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 codeName="{37A63EE7-654F-3FA9-A528-636911D70600}"/>
  <workbookPr codeName="ThisWorkbook"/>
  <mc:AlternateContent xmlns:mc="http://schemas.openxmlformats.org/markup-compatibility/2006">
    <mc:Choice Requires="x15">
      <x15ac:absPath xmlns:x15ac="http://schemas.microsoft.com/office/spreadsheetml/2010/11/ac" url="Z:\Cpaninao\Est\2023\SERIES REM\Nuevo 1.5\"/>
    </mc:Choice>
  </mc:AlternateContent>
  <xr:revisionPtr revIDLastSave="0" documentId="8_{36BE4C45-F0B5-4640-A37E-3BFB277FC89C}" xr6:coauthVersionLast="47" xr6:coauthVersionMax="47" xr10:uidLastSave="{00000000-0000-0000-0000-000000000000}"/>
  <workbookProtection workbookAlgorithmName="SHA-512" workbookHashValue="1KkDXDyJFgdV39kv23XPoH8MGDwzWM+reuHZUKdvya89KKe9rlB3neOESwS8ecH4HBs59QPRgnYS7eOdrw4jow==" workbookSaltValue="pIRYkdZTFdzc3moyakGBuA==" workbookSpinCount="100000" lockStructure="1"/>
  <bookViews>
    <workbookView xWindow="-120" yWindow="-120" windowWidth="29040" windowHeight="15840" xr2:uid="{00000000-000D-0000-FFFF-FFFF00000000}"/>
  </bookViews>
  <sheets>
    <sheet name="NOMBRE" sheetId="1" r:id="rId1"/>
    <sheet name="B" sheetId="15" r:id="rId2"/>
    <sheet name="B17" sheetId="13" r:id="rId3"/>
    <sheet name="Control" sheetId="7" r:id="rId4"/>
    <sheet name="MACROS" sheetId="8" r:id="rId5"/>
  </sheets>
  <definedNames>
    <definedName name="_xlnm._FilterDatabase" localSheetId="1" hidden="1">B!$A$4:$XEZ$3288</definedName>
    <definedName name="_xlnm._FilterDatabase" localSheetId="2" hidden="1">'B17'!$A$10:$AI$108</definedName>
    <definedName name="_xlnm.Print_Area" localSheetId="1">B!$B$3106:$B$3154</definedName>
    <definedName name="_xlnm.Print_Area" localSheetId="2">'B17'!#REF!</definedName>
    <definedName name="tabla1">B!#REF!</definedName>
    <definedName name="tabla2">B!#REF!</definedName>
    <definedName name="tabla3">B!#REF!</definedName>
    <definedName name="tabla4">B!#REF!</definedName>
    <definedName name="Z_BEFC15B6_B1B6_4991_889C_1D838D99FFD7_.wvu.Cols" localSheetId="0" hidden="1">NOMBRE!$Y:$AF</definedName>
    <definedName name="Z_BEFC15B6_B1B6_4991_889C_1D838D99FFD7_.wvu.Rows" localSheetId="3" hidden="1">Control!$81:$81</definedName>
  </definedNames>
  <calcPr calcId="191029"/>
  <customWorkbookViews>
    <customWorkbookView name="Veronica Andrea Flores Nunez - Vista personalizada" guid="{BEFC15B6-B1B6-4991-889C-1D838D99FFD7}" mergeInterval="0" personalView="1" maximized="1" xWindow="-8" yWindow="-8" windowWidth="1870" windowHeight="1096" tabRatio="765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13" l="1"/>
  <c r="AL649" i="15" l="1"/>
  <c r="AA650" i="15"/>
  <c r="AB650" i="15"/>
  <c r="AC650" i="15"/>
  <c r="AD650" i="15"/>
  <c r="AE650" i="15"/>
  <c r="AF650" i="15"/>
  <c r="AG650" i="15"/>
  <c r="AH650" i="15"/>
  <c r="AI650" i="15"/>
  <c r="AJ650" i="15"/>
  <c r="G650" i="15"/>
  <c r="F650" i="15"/>
  <c r="E650" i="15"/>
  <c r="D649" i="15"/>
  <c r="C649" i="15" s="1"/>
  <c r="AB221" i="15"/>
  <c r="AC221" i="15"/>
  <c r="AD221" i="15"/>
  <c r="AE221" i="15"/>
  <c r="AF221" i="15"/>
  <c r="AG221" i="15"/>
  <c r="AH221" i="15"/>
  <c r="AI221" i="15"/>
  <c r="AJ221" i="15"/>
  <c r="AA221" i="15"/>
  <c r="E221" i="15"/>
  <c r="F221" i="15"/>
  <c r="G221" i="15"/>
  <c r="D220" i="15"/>
  <c r="C220" i="15" s="1"/>
  <c r="AJ1119" i="15" l="1"/>
  <c r="AI1119" i="15"/>
  <c r="AH1119" i="15"/>
  <c r="AG1119" i="15"/>
  <c r="AF1119" i="15"/>
  <c r="AE1119" i="15"/>
  <c r="AD1119" i="15"/>
  <c r="AC1119" i="15"/>
  <c r="AB1119" i="15"/>
  <c r="AA1119" i="15"/>
  <c r="G1119" i="15"/>
  <c r="F1119" i="15"/>
  <c r="E1119" i="15"/>
  <c r="AD2211" i="15"/>
  <c r="AC2211" i="15"/>
  <c r="AB2211" i="15"/>
  <c r="AA2211" i="15"/>
  <c r="G2209" i="15"/>
  <c r="F2209" i="15"/>
  <c r="E2209" i="15"/>
  <c r="G2211" i="15"/>
  <c r="F2211" i="15"/>
  <c r="E2211" i="15"/>
  <c r="AB721" i="15"/>
  <c r="AC721" i="15"/>
  <c r="AD721" i="15"/>
  <c r="AE721" i="15"/>
  <c r="AF721" i="15"/>
  <c r="AG721" i="15"/>
  <c r="AH721" i="15"/>
  <c r="AI721" i="15"/>
  <c r="AJ721" i="15"/>
  <c r="AA721" i="15"/>
  <c r="E721" i="15"/>
  <c r="F721" i="15"/>
  <c r="G721" i="15"/>
  <c r="E2906" i="15"/>
  <c r="D52" i="13"/>
  <c r="D51" i="13"/>
  <c r="D50" i="13"/>
  <c r="D49" i="13"/>
  <c r="D48" i="13"/>
  <c r="D44" i="13"/>
  <c r="D43" i="13"/>
  <c r="D42" i="13"/>
  <c r="D41" i="13"/>
  <c r="D40" i="13"/>
  <c r="D39" i="13"/>
  <c r="D14" i="13"/>
  <c r="D13" i="13"/>
  <c r="D11" i="13"/>
  <c r="I3094" i="15" l="1"/>
  <c r="J3094" i="15"/>
  <c r="K3094" i="15"/>
  <c r="L3094" i="15"/>
  <c r="M3094" i="15"/>
  <c r="N3094" i="15"/>
  <c r="E3094" i="15"/>
  <c r="F3094" i="15"/>
  <c r="G3094" i="15"/>
  <c r="H2871" i="15"/>
  <c r="H2870" i="15"/>
  <c r="D6" i="15" l="1"/>
  <c r="C6" i="15" s="1"/>
  <c r="AL2173" i="15" l="1"/>
  <c r="AL2174" i="15"/>
  <c r="AL2175" i="15"/>
  <c r="AL2176" i="15"/>
  <c r="AL2177" i="15"/>
  <c r="AL2178" i="15"/>
  <c r="AL2179" i="15"/>
  <c r="AL2180" i="15"/>
  <c r="AL2181" i="15"/>
  <c r="AL2182" i="15"/>
  <c r="AL2183" i="15"/>
  <c r="AL2184" i="15"/>
  <c r="AL2185" i="15"/>
  <c r="AL2186" i="15"/>
  <c r="AL2187" i="15"/>
  <c r="AL2188" i="15"/>
  <c r="AL2189" i="15"/>
  <c r="AL2190" i="15"/>
  <c r="AL2191" i="15"/>
  <c r="AL2192" i="15"/>
  <c r="AL2193" i="15"/>
  <c r="AL2194" i="15"/>
  <c r="AL2195" i="15"/>
  <c r="AL2196" i="15"/>
  <c r="AL2197" i="15"/>
  <c r="AL2198" i="15"/>
  <c r="AL2199" i="15"/>
  <c r="AL2200" i="15"/>
  <c r="AL2201" i="15"/>
  <c r="AL2202" i="15"/>
  <c r="AL2203" i="15"/>
  <c r="AL2204" i="15"/>
  <c r="AL2205" i="15"/>
  <c r="AL2206" i="15"/>
  <c r="AL2207" i="15"/>
  <c r="AL2208" i="15"/>
  <c r="AL2172" i="15"/>
  <c r="AL2209" i="15" l="1"/>
  <c r="AL2212" i="15" s="1"/>
  <c r="AI2209" i="15"/>
  <c r="AJ2209" i="15"/>
  <c r="AE2211" i="15"/>
  <c r="AF2211" i="15"/>
  <c r="AG2211" i="15"/>
  <c r="AH2211" i="15"/>
  <c r="AI2211" i="15"/>
  <c r="AJ2211" i="15"/>
  <c r="AB902" i="15"/>
  <c r="AA902" i="15"/>
  <c r="AC902" i="15"/>
  <c r="AD902" i="15"/>
  <c r="AE902" i="15"/>
  <c r="AF902" i="15"/>
  <c r="AG902" i="15"/>
  <c r="AH902" i="15"/>
  <c r="AI902" i="15"/>
  <c r="AJ902" i="15"/>
  <c r="G902" i="15"/>
  <c r="F902" i="15"/>
  <c r="E902" i="15"/>
  <c r="AI764" i="15"/>
  <c r="AJ764" i="15"/>
  <c r="G764" i="15"/>
  <c r="F764" i="15"/>
  <c r="E764" i="15"/>
  <c r="AB764" i="15"/>
  <c r="AC764" i="15"/>
  <c r="AD764" i="15"/>
  <c r="AE764" i="15"/>
  <c r="AF764" i="15"/>
  <c r="AG764" i="15"/>
  <c r="AH764" i="15"/>
  <c r="AA764" i="15"/>
  <c r="D2572" i="15"/>
  <c r="C2572" i="15" s="1"/>
  <c r="D2564" i="15"/>
  <c r="C2564" i="15" s="1"/>
  <c r="D2574" i="15"/>
  <c r="C2574" i="15" s="1"/>
  <c r="AL2574" i="15"/>
  <c r="AL2572" i="15"/>
  <c r="AL2564" i="15"/>
  <c r="AJ2212" i="15" l="1"/>
  <c r="AI2212" i="15"/>
  <c r="C293" i="13"/>
  <c r="C295" i="13"/>
  <c r="C294" i="13"/>
  <c r="AK2889" i="15"/>
  <c r="D234" i="13" l="1"/>
  <c r="D233" i="13"/>
  <c r="D232" i="13"/>
  <c r="D231" i="13"/>
  <c r="T192" i="13"/>
  <c r="AL1333" i="15" l="1"/>
  <c r="AL1334" i="15"/>
  <c r="AL1335" i="15"/>
  <c r="AL1336" i="15"/>
  <c r="AL1337" i="15"/>
  <c r="AL1338" i="15"/>
  <c r="AL1339" i="15"/>
  <c r="AL1340" i="15"/>
  <c r="AL1341" i="15"/>
  <c r="AL1342" i="15"/>
  <c r="AL1343" i="15"/>
  <c r="AL1344" i="15"/>
  <c r="AL1345" i="15"/>
  <c r="AL1346" i="15"/>
  <c r="AL1347" i="15"/>
  <c r="AL1348" i="15"/>
  <c r="AL1349" i="15"/>
  <c r="AL1350" i="15"/>
  <c r="AL1351" i="15"/>
  <c r="AL1352" i="15"/>
  <c r="AL1353" i="15"/>
  <c r="AL1354" i="15"/>
  <c r="AL1355" i="15"/>
  <c r="AL1356" i="15"/>
  <c r="AL1357" i="15"/>
  <c r="AL1358" i="15"/>
  <c r="AL1359" i="15"/>
  <c r="AL1360" i="15"/>
  <c r="AL1361" i="15"/>
  <c r="AL1362" i="15"/>
  <c r="AL1363" i="15"/>
  <c r="AL1364" i="15"/>
  <c r="AL1365" i="15"/>
  <c r="AL1366" i="15"/>
  <c r="AL1367" i="15"/>
  <c r="AL1368" i="15"/>
  <c r="AL1369" i="15"/>
  <c r="AL1370" i="15"/>
  <c r="AL1371" i="15"/>
  <c r="AL1372" i="15"/>
  <c r="AL1373" i="15"/>
  <c r="AL1374" i="15"/>
  <c r="AL1375" i="15"/>
  <c r="AL1376" i="15"/>
  <c r="AL1377" i="15"/>
  <c r="AL1378" i="15"/>
  <c r="AL1379" i="15"/>
  <c r="AL1380" i="15"/>
  <c r="AL1381" i="15"/>
  <c r="AL1382" i="15"/>
  <c r="AL1383" i="15"/>
  <c r="AL1384" i="15"/>
  <c r="AL1385" i="15"/>
  <c r="AL1386" i="15"/>
  <c r="AL1387" i="15"/>
  <c r="AL1388" i="15"/>
  <c r="AL1389" i="15"/>
  <c r="AL1390" i="15"/>
  <c r="AL1391" i="15"/>
  <c r="AL1392" i="15"/>
  <c r="AL1393" i="15"/>
  <c r="AL1394" i="15"/>
  <c r="AL1395" i="15"/>
  <c r="AL1396" i="15"/>
  <c r="AL1397" i="15"/>
  <c r="AL1398" i="15"/>
  <c r="AL1399" i="15"/>
  <c r="AL1400" i="15"/>
  <c r="AL1401" i="15"/>
  <c r="AL1402" i="15"/>
  <c r="AL1403" i="15"/>
  <c r="AL1404" i="15"/>
  <c r="AL1405" i="15"/>
  <c r="AL1406" i="15"/>
  <c r="AL1407" i="15"/>
  <c r="AL1408" i="15"/>
  <c r="AL1409" i="15"/>
  <c r="AL1410" i="15"/>
  <c r="AL1411" i="15"/>
  <c r="AL1332" i="15"/>
  <c r="AL2056" i="15"/>
  <c r="C3091" i="15"/>
  <c r="C3090" i="15"/>
  <c r="D3091" i="15"/>
  <c r="D3090" i="15"/>
  <c r="C3089" i="15"/>
  <c r="H3089" i="15"/>
  <c r="O3089" i="15"/>
  <c r="R3089" i="15"/>
  <c r="U3089" i="15"/>
  <c r="X3089" i="15"/>
  <c r="S194" i="13"/>
  <c r="C3069" i="15"/>
  <c r="C3070" i="15"/>
  <c r="C3071" i="15"/>
  <c r="C3072" i="15"/>
  <c r="C3073" i="15"/>
  <c r="C3074" i="15"/>
  <c r="C3075" i="15"/>
  <c r="C3076" i="15"/>
  <c r="C3077" i="15"/>
  <c r="C3078" i="15"/>
  <c r="C3079" i="15"/>
  <c r="C3080" i="15"/>
  <c r="C3081" i="15"/>
  <c r="C3082" i="15"/>
  <c r="C3083" i="15"/>
  <c r="C3084" i="15"/>
  <c r="C3085" i="15"/>
  <c r="C3086" i="15"/>
  <c r="C3087" i="15"/>
  <c r="C3088" i="15"/>
  <c r="C3092" i="15"/>
  <c r="C3093" i="15"/>
  <c r="C3068" i="15"/>
  <c r="S192" i="13"/>
  <c r="M192" i="13"/>
  <c r="N192" i="13"/>
  <c r="O192" i="13"/>
  <c r="P192" i="13"/>
  <c r="Q192" i="13"/>
  <c r="R192" i="13"/>
  <c r="L192" i="13"/>
  <c r="E192" i="13"/>
  <c r="F192" i="13"/>
  <c r="G192" i="13"/>
  <c r="H192" i="13"/>
  <c r="I192" i="13"/>
  <c r="J192" i="13"/>
  <c r="T191" i="13"/>
  <c r="S191" i="13"/>
  <c r="R191" i="13"/>
  <c r="Q191" i="13"/>
  <c r="P191" i="13"/>
  <c r="O191" i="13"/>
  <c r="N191" i="13"/>
  <c r="M191" i="13"/>
  <c r="L191" i="13"/>
  <c r="J191" i="13"/>
  <c r="I191" i="13"/>
  <c r="H191" i="13"/>
  <c r="G191" i="13"/>
  <c r="F191" i="13"/>
  <c r="E191" i="13"/>
  <c r="T190" i="13"/>
  <c r="S190" i="13"/>
  <c r="M190" i="13"/>
  <c r="N190" i="13"/>
  <c r="O190" i="13"/>
  <c r="P190" i="13"/>
  <c r="Q190" i="13"/>
  <c r="R190" i="13"/>
  <c r="L190" i="13"/>
  <c r="E190" i="13"/>
  <c r="F190" i="13"/>
  <c r="G190" i="13"/>
  <c r="H190" i="13"/>
  <c r="I190" i="13"/>
  <c r="J190" i="13"/>
  <c r="D2654" i="15"/>
  <c r="C2654" i="15" s="1"/>
  <c r="D2653" i="15"/>
  <c r="C2653" i="15" s="1"/>
  <c r="AL2653" i="15"/>
  <c r="AL2654" i="15"/>
  <c r="R189" i="13" l="1"/>
  <c r="T189" i="13"/>
  <c r="D3094" i="15"/>
  <c r="F189" i="13"/>
  <c r="E189" i="13"/>
  <c r="S189" i="13"/>
  <c r="C3094" i="15"/>
  <c r="Q189" i="13"/>
  <c r="AL1412" i="15"/>
  <c r="V176" i="13" s="1"/>
  <c r="J189" i="13"/>
  <c r="M189" i="13"/>
  <c r="N189" i="13"/>
  <c r="G189" i="13"/>
  <c r="I189" i="13"/>
  <c r="O189" i="13"/>
  <c r="L189" i="13"/>
  <c r="P189" i="13"/>
  <c r="H189" i="13"/>
  <c r="AL2458" i="15" l="1"/>
  <c r="D2458" i="15"/>
  <c r="C2458" i="15" s="1"/>
  <c r="D2210" i="15"/>
  <c r="D2211" i="15" s="1"/>
  <c r="X1716" i="15"/>
  <c r="U1716" i="15"/>
  <c r="R1716" i="15"/>
  <c r="O1716" i="15"/>
  <c r="H1716" i="15"/>
  <c r="O1708" i="15"/>
  <c r="H1708" i="15"/>
  <c r="X1709" i="15"/>
  <c r="U1709" i="15"/>
  <c r="R1709" i="15"/>
  <c r="O1709" i="15"/>
  <c r="H1709" i="15"/>
  <c r="C1716" i="15"/>
  <c r="C1709" i="15"/>
  <c r="O1698" i="15"/>
  <c r="O1697" i="15"/>
  <c r="O1696" i="15"/>
  <c r="H1691" i="15"/>
  <c r="H1696" i="15"/>
  <c r="X1698" i="15"/>
  <c r="U1698" i="15"/>
  <c r="R1698" i="15"/>
  <c r="H1698" i="15"/>
  <c r="X1697" i="15"/>
  <c r="U1697" i="15"/>
  <c r="R1697" i="15"/>
  <c r="H1697" i="15"/>
  <c r="X1696" i="15"/>
  <c r="U1696" i="15"/>
  <c r="R1696" i="15"/>
  <c r="C1696" i="15"/>
  <c r="G1330" i="15"/>
  <c r="F1330" i="15"/>
  <c r="E1330" i="15"/>
  <c r="AJ1240" i="15"/>
  <c r="AE1240" i="15"/>
  <c r="AF1240" i="15"/>
  <c r="AG1240" i="15"/>
  <c r="AH1240" i="15"/>
  <c r="AI1240" i="15"/>
  <c r="AD1240" i="15"/>
  <c r="AC1240" i="15"/>
  <c r="AB1240" i="15"/>
  <c r="AA1240" i="15"/>
  <c r="E1240" i="15"/>
  <c r="F1240" i="15"/>
  <c r="G1240" i="15"/>
  <c r="AE944" i="15"/>
  <c r="AF944" i="15"/>
  <c r="AG944" i="15"/>
  <c r="AH944" i="15"/>
  <c r="AI944" i="15"/>
  <c r="AJ944" i="15"/>
  <c r="AD944" i="15"/>
  <c r="AB944" i="15"/>
  <c r="AC944" i="15"/>
  <c r="AA944" i="15"/>
  <c r="E944" i="15"/>
  <c r="F944" i="15"/>
  <c r="G944" i="15"/>
  <c r="C2210" i="15" l="1"/>
  <c r="C2211" i="15" s="1"/>
  <c r="E582" i="15"/>
  <c r="AE522" i="15"/>
  <c r="AF522" i="15"/>
  <c r="AG522" i="15"/>
  <c r="AH522" i="15"/>
  <c r="AI522" i="15"/>
  <c r="AJ522" i="15"/>
  <c r="AD522" i="15"/>
  <c r="AB522" i="15"/>
  <c r="AC522" i="15"/>
  <c r="AA522" i="15"/>
  <c r="E522" i="15"/>
  <c r="F522" i="15"/>
  <c r="G522" i="15"/>
  <c r="I2882" i="15"/>
  <c r="I2889" i="15" s="1"/>
  <c r="R138" i="13"/>
  <c r="AB2970" i="15" l="1"/>
  <c r="AA2970" i="15"/>
  <c r="AA2592" i="15" l="1"/>
  <c r="AB2481" i="15"/>
  <c r="AA2481" i="15"/>
  <c r="AB2167" i="15"/>
  <c r="AA2167" i="15"/>
  <c r="Z2167" i="15"/>
  <c r="Y2167" i="15"/>
  <c r="Z2067" i="15" l="1"/>
  <c r="AA2067" i="15"/>
  <c r="AB1883" i="15"/>
  <c r="AA1883" i="15"/>
  <c r="Z1866" i="15"/>
  <c r="AA1792" i="15"/>
  <c r="Z1412" i="15" l="1"/>
  <c r="AB1065" i="15"/>
  <c r="I150" i="13" s="1"/>
  <c r="AA1065" i="15"/>
  <c r="H150" i="13" s="1"/>
  <c r="AB1005" i="15"/>
  <c r="AA1005" i="15"/>
  <c r="AA824" i="15"/>
  <c r="AB442" i="15"/>
  <c r="I125" i="13" s="1"/>
  <c r="AA442" i="15"/>
  <c r="H125" i="13" s="1"/>
  <c r="AC442" i="15"/>
  <c r="J125" i="13" s="1"/>
  <c r="AD442" i="15"/>
  <c r="K125" i="13" s="1"/>
  <c r="AE442" i="15"/>
  <c r="L125" i="13" s="1"/>
  <c r="AF442" i="15"/>
  <c r="M125" i="13" s="1"/>
  <c r="AG442" i="15"/>
  <c r="N125" i="13" s="1"/>
  <c r="AH442" i="15"/>
  <c r="O125" i="13" s="1"/>
  <c r="AI442" i="15"/>
  <c r="P125" i="13" s="1"/>
  <c r="AJ442" i="15"/>
  <c r="Q125" i="13" s="1"/>
  <c r="AA427" i="15"/>
  <c r="AA199" i="15"/>
  <c r="X2066" i="15" l="1"/>
  <c r="U2066" i="15"/>
  <c r="R2066" i="15"/>
  <c r="O2066" i="15"/>
  <c r="H2066" i="15"/>
  <c r="C2066" i="15"/>
  <c r="Q168" i="13"/>
  <c r="Q169" i="13"/>
  <c r="Q170" i="13"/>
  <c r="P168" i="13"/>
  <c r="P169" i="13"/>
  <c r="P170" i="13"/>
  <c r="O168" i="13"/>
  <c r="O169" i="13"/>
  <c r="O170" i="13"/>
  <c r="N168" i="13"/>
  <c r="N169" i="13"/>
  <c r="N170" i="13"/>
  <c r="M168" i="13"/>
  <c r="M169" i="13"/>
  <c r="M170" i="13"/>
  <c r="L168" i="13"/>
  <c r="L169" i="13"/>
  <c r="L170" i="13"/>
  <c r="K168" i="13"/>
  <c r="K169" i="13"/>
  <c r="K170" i="13"/>
  <c r="J168" i="13"/>
  <c r="J169" i="13"/>
  <c r="J170" i="13"/>
  <c r="I168" i="13"/>
  <c r="I169" i="13"/>
  <c r="I170" i="13"/>
  <c r="H168" i="13"/>
  <c r="H169" i="13"/>
  <c r="H170" i="13"/>
  <c r="G168" i="13"/>
  <c r="G169" i="13"/>
  <c r="G170" i="13"/>
  <c r="F168" i="13"/>
  <c r="F169" i="13"/>
  <c r="F170" i="13"/>
  <c r="E168" i="13"/>
  <c r="E169" i="13"/>
  <c r="E170" i="13"/>
  <c r="AL2580" i="15" l="1"/>
  <c r="AL2581" i="15"/>
  <c r="AL2582" i="15"/>
  <c r="AL2583" i="15"/>
  <c r="AL2584" i="15"/>
  <c r="AC2586" i="15"/>
  <c r="AB2586" i="15"/>
  <c r="AA2586" i="15"/>
  <c r="D2580" i="15"/>
  <c r="C2580" i="15" s="1"/>
  <c r="D2581" i="15"/>
  <c r="C2581" i="15" s="1"/>
  <c r="D2582" i="15"/>
  <c r="C2582" i="15" s="1"/>
  <c r="D2583" i="15"/>
  <c r="C2583" i="15" s="1"/>
  <c r="D2584" i="15"/>
  <c r="C2584" i="15" s="1"/>
  <c r="J2882" i="15" l="1"/>
  <c r="J2889" i="15" s="1"/>
  <c r="K2882" i="15"/>
  <c r="K2889" i="15" s="1"/>
  <c r="L2882" i="15"/>
  <c r="L2889" i="15" s="1"/>
  <c r="M2882" i="15"/>
  <c r="M2889" i="15" s="1"/>
  <c r="N2882" i="15"/>
  <c r="N2889" i="15" s="1"/>
  <c r="I2894" i="15"/>
  <c r="I2888" i="15"/>
  <c r="P2888" i="15"/>
  <c r="S2882" i="15"/>
  <c r="T2882" i="15"/>
  <c r="T2889" i="15" s="1"/>
  <c r="V2882" i="15"/>
  <c r="W2882" i="15"/>
  <c r="W2889" i="15" s="1"/>
  <c r="Y2882" i="15"/>
  <c r="Z2882" i="15"/>
  <c r="Z2889" i="15" s="1"/>
  <c r="AA2882" i="15"/>
  <c r="AA2889" i="15" s="1"/>
  <c r="AB2882" i="15"/>
  <c r="AB2889" i="15" s="1"/>
  <c r="AC2882" i="15"/>
  <c r="AC2889" i="15" s="1"/>
  <c r="AD2882" i="15"/>
  <c r="AD2889" i="15" s="1"/>
  <c r="AE2882" i="15"/>
  <c r="AE2889" i="15" s="1"/>
  <c r="AF2882" i="15"/>
  <c r="AF2889" i="15" s="1"/>
  <c r="AG2882" i="15"/>
  <c r="AG2889" i="15" s="1"/>
  <c r="AH2882" i="15"/>
  <c r="AH2889" i="15" s="1"/>
  <c r="AI2882" i="15"/>
  <c r="AI2889" i="15" s="1"/>
  <c r="AJ2882" i="15"/>
  <c r="AJ2889" i="15" s="1"/>
  <c r="Q2882" i="15"/>
  <c r="Q2889" i="15" s="1"/>
  <c r="P2882" i="15"/>
  <c r="P1412" i="15"/>
  <c r="S2888" i="15"/>
  <c r="S2889" i="15" l="1"/>
  <c r="P2889" i="15"/>
  <c r="Y2889" i="15"/>
  <c r="V2889" i="15"/>
  <c r="AJ2970" i="15"/>
  <c r="AB2906" i="15"/>
  <c r="AC2906" i="15"/>
  <c r="AD2906" i="15"/>
  <c r="AE2906" i="15"/>
  <c r="AF2906" i="15"/>
  <c r="AG2906" i="15"/>
  <c r="AH2906" i="15"/>
  <c r="AI2906" i="15"/>
  <c r="AJ2906" i="15"/>
  <c r="AA2906" i="15"/>
  <c r="F2906" i="15"/>
  <c r="G2906" i="15"/>
  <c r="D2897" i="15"/>
  <c r="C2897" i="15" s="1"/>
  <c r="D2898" i="15"/>
  <c r="C2898" i="15" s="1"/>
  <c r="D2899" i="15"/>
  <c r="C2899" i="15" s="1"/>
  <c r="D2900" i="15"/>
  <c r="C2900" i="15" s="1"/>
  <c r="D2901" i="15"/>
  <c r="C2901" i="15" s="1"/>
  <c r="D2902" i="15"/>
  <c r="C2902" i="15" s="1"/>
  <c r="D2903" i="15"/>
  <c r="C2903" i="15" s="1"/>
  <c r="D2896" i="15"/>
  <c r="AL2905" i="15"/>
  <c r="D2905" i="15"/>
  <c r="C2905" i="15" s="1"/>
  <c r="AL2904" i="15"/>
  <c r="D2904" i="15"/>
  <c r="C2904" i="15" s="1"/>
  <c r="AL2897" i="15"/>
  <c r="AL2903" i="15"/>
  <c r="AL2902" i="15"/>
  <c r="AL2901" i="15"/>
  <c r="AL2900" i="15"/>
  <c r="AL2899" i="15"/>
  <c r="AL2898" i="15"/>
  <c r="AL2896" i="15"/>
  <c r="AL1579" i="15"/>
  <c r="D1579" i="15"/>
  <c r="C1579" i="15" s="1"/>
  <c r="AL1578" i="15"/>
  <c r="D1578" i="15"/>
  <c r="C1578" i="15" s="1"/>
  <c r="AL1577" i="15"/>
  <c r="D1577" i="15"/>
  <c r="C1577" i="15" s="1"/>
  <c r="AL1576" i="15"/>
  <c r="D1576" i="15"/>
  <c r="C1576" i="15" s="1"/>
  <c r="AL1575" i="15"/>
  <c r="D1575" i="15"/>
  <c r="C1575" i="15" s="1"/>
  <c r="AL1574" i="15"/>
  <c r="D1574" i="15"/>
  <c r="C1574" i="15" s="1"/>
  <c r="AL1573" i="15"/>
  <c r="D1573" i="15"/>
  <c r="C1573" i="15" s="1"/>
  <c r="AL1572" i="15"/>
  <c r="D1572" i="15"/>
  <c r="C1572" i="15" s="1"/>
  <c r="AL1571" i="15"/>
  <c r="D1571" i="15"/>
  <c r="C1571" i="15" s="1"/>
  <c r="AL1570" i="15"/>
  <c r="D1570" i="15"/>
  <c r="C1570" i="15" s="1"/>
  <c r="AL1569" i="15"/>
  <c r="D1569" i="15"/>
  <c r="C1569" i="15" s="1"/>
  <c r="AL1568" i="15"/>
  <c r="D1568" i="15"/>
  <c r="C1568" i="15" s="1"/>
  <c r="AL1106" i="15"/>
  <c r="D1111" i="15"/>
  <c r="D1106" i="15"/>
  <c r="AB1104" i="15"/>
  <c r="I154" i="13" s="1"/>
  <c r="AC1104" i="15"/>
  <c r="J154" i="13" s="1"/>
  <c r="AD1104" i="15"/>
  <c r="K154" i="13" s="1"/>
  <c r="AE1104" i="15"/>
  <c r="L154" i="13" s="1"/>
  <c r="AF1104" i="15"/>
  <c r="M154" i="13" s="1"/>
  <c r="AG1104" i="15"/>
  <c r="N154" i="13" s="1"/>
  <c r="AH1104" i="15"/>
  <c r="O154" i="13" s="1"/>
  <c r="AI1104" i="15"/>
  <c r="P154" i="13" s="1"/>
  <c r="AJ1104" i="15"/>
  <c r="Q154" i="13" s="1"/>
  <c r="AA1104" i="15"/>
  <c r="H154" i="13" s="1"/>
  <c r="E1104" i="15"/>
  <c r="E154" i="13" s="1"/>
  <c r="F1104" i="15"/>
  <c r="F154" i="13" s="1"/>
  <c r="G1104" i="15"/>
  <c r="G154" i="13" s="1"/>
  <c r="AB1101" i="15"/>
  <c r="I153" i="13" s="1"/>
  <c r="AC1101" i="15"/>
  <c r="J153" i="13" s="1"/>
  <c r="AD1101" i="15"/>
  <c r="K153" i="13" s="1"/>
  <c r="AE1101" i="15"/>
  <c r="L153" i="13" s="1"/>
  <c r="AF1101" i="15"/>
  <c r="M153" i="13" s="1"/>
  <c r="AG1101" i="15"/>
  <c r="N153" i="13" s="1"/>
  <c r="AH1101" i="15"/>
  <c r="O153" i="13" s="1"/>
  <c r="AI1101" i="15"/>
  <c r="P153" i="13" s="1"/>
  <c r="AJ1101" i="15"/>
  <c r="Q153" i="13" s="1"/>
  <c r="AA1101" i="15"/>
  <c r="H153" i="13" s="1"/>
  <c r="E1101" i="15"/>
  <c r="E153" i="13" s="1"/>
  <c r="F1101" i="15"/>
  <c r="F153" i="13" s="1"/>
  <c r="G1101" i="15"/>
  <c r="G153" i="13" s="1"/>
  <c r="AB1081" i="15"/>
  <c r="I152" i="13" s="1"/>
  <c r="AC1081" i="15"/>
  <c r="J152" i="13" s="1"/>
  <c r="AD1081" i="15"/>
  <c r="K152" i="13" s="1"/>
  <c r="AE1081" i="15"/>
  <c r="L152" i="13" s="1"/>
  <c r="AF1081" i="15"/>
  <c r="M152" i="13" s="1"/>
  <c r="AG1081" i="15"/>
  <c r="N152" i="13" s="1"/>
  <c r="AH1081" i="15"/>
  <c r="O152" i="13" s="1"/>
  <c r="AI1081" i="15"/>
  <c r="P152" i="13" s="1"/>
  <c r="AJ1081" i="15"/>
  <c r="Q152" i="13" s="1"/>
  <c r="AA1081" i="15"/>
  <c r="H152" i="13" s="1"/>
  <c r="E1081" i="15"/>
  <c r="E152" i="13" s="1"/>
  <c r="F1081" i="15"/>
  <c r="F152" i="13" s="1"/>
  <c r="G1081" i="15"/>
  <c r="G152" i="13" s="1"/>
  <c r="AB1071" i="15"/>
  <c r="I151" i="13" s="1"/>
  <c r="AC1071" i="15"/>
  <c r="J151" i="13" s="1"/>
  <c r="AD1071" i="15"/>
  <c r="K151" i="13" s="1"/>
  <c r="AE1071" i="15"/>
  <c r="L151" i="13" s="1"/>
  <c r="AF1071" i="15"/>
  <c r="M151" i="13" s="1"/>
  <c r="AG1071" i="15"/>
  <c r="N151" i="13" s="1"/>
  <c r="AH1071" i="15"/>
  <c r="O151" i="13" s="1"/>
  <c r="AI1071" i="15"/>
  <c r="P151" i="13" s="1"/>
  <c r="AJ1071" i="15"/>
  <c r="Q151" i="13" s="1"/>
  <c r="AA1071" i="15"/>
  <c r="H151" i="13" s="1"/>
  <c r="E1071" i="15"/>
  <c r="E151" i="13" s="1"/>
  <c r="F1071" i="15"/>
  <c r="F151" i="13" s="1"/>
  <c r="G1071" i="15"/>
  <c r="G151" i="13" s="1"/>
  <c r="AL1103" i="15"/>
  <c r="AL1104" i="15" s="1"/>
  <c r="R154" i="13" s="1"/>
  <c r="D1103" i="15"/>
  <c r="C1103" i="15" s="1"/>
  <c r="C1104" i="15" s="1"/>
  <c r="C154" i="13" s="1"/>
  <c r="AL1100" i="15"/>
  <c r="D1100" i="15"/>
  <c r="C1100" i="15" s="1"/>
  <c r="AL1099" i="15"/>
  <c r="D1099" i="15"/>
  <c r="C1099" i="15" s="1"/>
  <c r="AL1098" i="15"/>
  <c r="D1098" i="15"/>
  <c r="C1098" i="15" s="1"/>
  <c r="AL1097" i="15"/>
  <c r="D1097" i="15"/>
  <c r="C1097" i="15" s="1"/>
  <c r="AL1096" i="15"/>
  <c r="D1096" i="15"/>
  <c r="C1096" i="15" s="1"/>
  <c r="AL1095" i="15"/>
  <c r="D1095" i="15"/>
  <c r="C1095" i="15" s="1"/>
  <c r="AL1094" i="15"/>
  <c r="D1094" i="15"/>
  <c r="C1094" i="15" s="1"/>
  <c r="AL1093" i="15"/>
  <c r="D1093" i="15"/>
  <c r="C1093" i="15" s="1"/>
  <c r="AL1092" i="15"/>
  <c r="D1092" i="15"/>
  <c r="C1092" i="15" s="1"/>
  <c r="AL1091" i="15"/>
  <c r="D1091" i="15"/>
  <c r="C1091" i="15" s="1"/>
  <c r="AL1090" i="15"/>
  <c r="D1090" i="15"/>
  <c r="C1090" i="15" s="1"/>
  <c r="AL1089" i="15"/>
  <c r="D1089" i="15"/>
  <c r="C1089" i="15" s="1"/>
  <c r="AL1088" i="15"/>
  <c r="D1088" i="15"/>
  <c r="C1088" i="15" s="1"/>
  <c r="AL1087" i="15"/>
  <c r="D1087" i="15"/>
  <c r="C1087" i="15" s="1"/>
  <c r="AL1086" i="15"/>
  <c r="D1086" i="15"/>
  <c r="C1086" i="15" s="1"/>
  <c r="AL1085" i="15"/>
  <c r="D1085" i="15"/>
  <c r="C1085" i="15" s="1"/>
  <c r="AL1084" i="15"/>
  <c r="D1084" i="15"/>
  <c r="C1084" i="15" s="1"/>
  <c r="AL1083" i="15"/>
  <c r="D1083" i="15"/>
  <c r="C1083" i="15" s="1"/>
  <c r="AL1080" i="15"/>
  <c r="D1080" i="15"/>
  <c r="C1080" i="15" s="1"/>
  <c r="AL1079" i="15"/>
  <c r="D1079" i="15"/>
  <c r="C1079" i="15" s="1"/>
  <c r="AL1078" i="15"/>
  <c r="D1078" i="15"/>
  <c r="C1078" i="15" s="1"/>
  <c r="AL1077" i="15"/>
  <c r="D1077" i="15"/>
  <c r="C1077" i="15" s="1"/>
  <c r="AL1076" i="15"/>
  <c r="D1076" i="15"/>
  <c r="C1076" i="15" s="1"/>
  <c r="AL1075" i="15"/>
  <c r="D1075" i="15"/>
  <c r="C1075" i="15" s="1"/>
  <c r="AL1074" i="15"/>
  <c r="D1074" i="15"/>
  <c r="C1074" i="15" s="1"/>
  <c r="AL1073" i="15"/>
  <c r="D1073" i="15"/>
  <c r="C1073" i="15" s="1"/>
  <c r="AL1070" i="15"/>
  <c r="D1070" i="15"/>
  <c r="C1070" i="15" s="1"/>
  <c r="AL1069" i="15"/>
  <c r="D1069" i="15"/>
  <c r="C1069" i="15" s="1"/>
  <c r="AL1068" i="15"/>
  <c r="D1068" i="15"/>
  <c r="C1068" i="15" s="1"/>
  <c r="AL819" i="15"/>
  <c r="AL820" i="15"/>
  <c r="AL821" i="15"/>
  <c r="AL822" i="15"/>
  <c r="AB824" i="15"/>
  <c r="AC824" i="15"/>
  <c r="AD824" i="15"/>
  <c r="AE824" i="15"/>
  <c r="AF824" i="15"/>
  <c r="AG824" i="15"/>
  <c r="AH824" i="15"/>
  <c r="AI824" i="15"/>
  <c r="AJ824" i="15"/>
  <c r="E824" i="15"/>
  <c r="F824" i="15"/>
  <c r="G824" i="15"/>
  <c r="D819" i="15"/>
  <c r="C819" i="15" s="1"/>
  <c r="D820" i="15"/>
  <c r="C820" i="15" s="1"/>
  <c r="D821" i="15"/>
  <c r="C821" i="15" s="1"/>
  <c r="D822" i="15"/>
  <c r="C822" i="15" s="1"/>
  <c r="D823" i="15"/>
  <c r="C823" i="15" s="1"/>
  <c r="AB602" i="15"/>
  <c r="AC602" i="15"/>
  <c r="AD602" i="15"/>
  <c r="AE602" i="15"/>
  <c r="AF602" i="15"/>
  <c r="AG602" i="15"/>
  <c r="AH602" i="15"/>
  <c r="AI602" i="15"/>
  <c r="AJ602" i="15"/>
  <c r="AA602" i="15"/>
  <c r="E602" i="15"/>
  <c r="F602" i="15"/>
  <c r="G602" i="15"/>
  <c r="AB582" i="15"/>
  <c r="AC582" i="15"/>
  <c r="AD582" i="15"/>
  <c r="AE582" i="15"/>
  <c r="AF582" i="15"/>
  <c r="AG582" i="15"/>
  <c r="AH582" i="15"/>
  <c r="AI582" i="15"/>
  <c r="AJ582" i="15"/>
  <c r="AA582" i="15"/>
  <c r="F582" i="15"/>
  <c r="G582" i="15"/>
  <c r="AB59" i="15"/>
  <c r="AC59" i="15"/>
  <c r="AD59" i="15"/>
  <c r="AE59" i="15"/>
  <c r="AF59" i="15"/>
  <c r="AG59" i="15"/>
  <c r="AH59" i="15"/>
  <c r="AI59" i="15"/>
  <c r="AJ59" i="15"/>
  <c r="AA59" i="15"/>
  <c r="E59" i="15"/>
  <c r="F59" i="15"/>
  <c r="G59" i="15"/>
  <c r="AJ54" i="15"/>
  <c r="E442" i="15"/>
  <c r="E125" i="13" s="1"/>
  <c r="F442" i="15"/>
  <c r="F125" i="13" s="1"/>
  <c r="G442" i="15"/>
  <c r="G125" i="13" s="1"/>
  <c r="AG427" i="15"/>
  <c r="AB427" i="15"/>
  <c r="AC427" i="15"/>
  <c r="AD427" i="15"/>
  <c r="AE427" i="15"/>
  <c r="AF427" i="15"/>
  <c r="AH427" i="15"/>
  <c r="AI427" i="15"/>
  <c r="AJ427" i="15"/>
  <c r="E427" i="15"/>
  <c r="F427" i="15"/>
  <c r="G427" i="15"/>
  <c r="AJ159" i="15"/>
  <c r="AI159" i="15"/>
  <c r="AH159" i="15"/>
  <c r="AG159" i="15"/>
  <c r="AF159" i="15"/>
  <c r="AE159" i="15"/>
  <c r="AD159" i="15"/>
  <c r="AC159" i="15"/>
  <c r="AB159" i="15"/>
  <c r="AA159" i="15"/>
  <c r="G159" i="15"/>
  <c r="F159" i="15"/>
  <c r="E159" i="15"/>
  <c r="D158" i="15"/>
  <c r="C158" i="15" s="1"/>
  <c r="C232" i="13" s="1"/>
  <c r="D157" i="15"/>
  <c r="C157" i="15" s="1"/>
  <c r="C234" i="13" s="1"/>
  <c r="D156" i="15"/>
  <c r="C156" i="15" s="1"/>
  <c r="C233" i="13" s="1"/>
  <c r="AJ155" i="15"/>
  <c r="AI155" i="15"/>
  <c r="AH155" i="15"/>
  <c r="AG155" i="15"/>
  <c r="AF155" i="15"/>
  <c r="AE155" i="15"/>
  <c r="AD155" i="15"/>
  <c r="AC155" i="15"/>
  <c r="AB155" i="15"/>
  <c r="AA155" i="15"/>
  <c r="G155" i="15"/>
  <c r="F155" i="15"/>
  <c r="E155" i="15"/>
  <c r="AL154" i="15"/>
  <c r="D154" i="15"/>
  <c r="C154" i="15" s="1"/>
  <c r="AL153" i="15"/>
  <c r="D153" i="15"/>
  <c r="AL152" i="15"/>
  <c r="E231" i="13" s="1"/>
  <c r="D152" i="15"/>
  <c r="C152" i="15" s="1"/>
  <c r="C231" i="13" s="1"/>
  <c r="AJ138" i="15"/>
  <c r="AI138" i="15"/>
  <c r="AH138" i="15"/>
  <c r="AG138" i="15"/>
  <c r="AF138" i="15"/>
  <c r="AE138" i="15"/>
  <c r="AD138" i="15"/>
  <c r="AC138" i="15"/>
  <c r="AB138" i="15"/>
  <c r="AA138" i="15"/>
  <c r="G138" i="15"/>
  <c r="F138" i="15"/>
  <c r="E138" i="15"/>
  <c r="D137" i="15"/>
  <c r="C137" i="15" s="1"/>
  <c r="AJ136" i="15"/>
  <c r="AI136" i="15"/>
  <c r="AH136" i="15"/>
  <c r="AG136" i="15"/>
  <c r="AF136" i="15"/>
  <c r="AE136" i="15"/>
  <c r="AD136" i="15"/>
  <c r="AC136" i="15"/>
  <c r="AB136" i="15"/>
  <c r="AA136" i="15"/>
  <c r="G136" i="15"/>
  <c r="F136" i="15"/>
  <c r="E136" i="15"/>
  <c r="AL135" i="15"/>
  <c r="E44" i="13" s="1"/>
  <c r="D135" i="15"/>
  <c r="AL134" i="15"/>
  <c r="E43" i="13" s="1"/>
  <c r="D134" i="15"/>
  <c r="AL133" i="15"/>
  <c r="E40" i="13" s="1"/>
  <c r="D133" i="15"/>
  <c r="AL132" i="15"/>
  <c r="E42" i="13" s="1"/>
  <c r="D132" i="15"/>
  <c r="AL131" i="15"/>
  <c r="E41" i="13" s="1"/>
  <c r="D131" i="15"/>
  <c r="AL130" i="15"/>
  <c r="E39" i="13" s="1"/>
  <c r="D130" i="15"/>
  <c r="AJ149" i="15"/>
  <c r="AI149" i="15"/>
  <c r="AH149" i="15"/>
  <c r="AG149" i="15"/>
  <c r="AF149" i="15"/>
  <c r="AE149" i="15"/>
  <c r="AD149" i="15"/>
  <c r="AC149" i="15"/>
  <c r="AB149" i="15"/>
  <c r="AA149" i="15"/>
  <c r="G149" i="15"/>
  <c r="F149" i="15"/>
  <c r="E149" i="15"/>
  <c r="D148" i="15"/>
  <c r="C148" i="15" s="1"/>
  <c r="C55" i="13" s="1"/>
  <c r="D147" i="15"/>
  <c r="C147" i="15" s="1"/>
  <c r="C54" i="13" s="1"/>
  <c r="AJ146" i="15"/>
  <c r="AI146" i="15"/>
  <c r="AH146" i="15"/>
  <c r="AG146" i="15"/>
  <c r="AF146" i="15"/>
  <c r="AE146" i="15"/>
  <c r="AD146" i="15"/>
  <c r="AC146" i="15"/>
  <c r="AB146" i="15"/>
  <c r="AA146" i="15"/>
  <c r="G146" i="15"/>
  <c r="F146" i="15"/>
  <c r="E146" i="15"/>
  <c r="AL145" i="15"/>
  <c r="E52" i="13" s="1"/>
  <c r="D145" i="15"/>
  <c r="AL144" i="15"/>
  <c r="E51" i="13" s="1"/>
  <c r="D144" i="15"/>
  <c r="AL143" i="15"/>
  <c r="E48" i="13" s="1"/>
  <c r="D143" i="15"/>
  <c r="AL142" i="15"/>
  <c r="E50" i="13" s="1"/>
  <c r="D142" i="15"/>
  <c r="AL141" i="15"/>
  <c r="E49" i="13" s="1"/>
  <c r="D141" i="15"/>
  <c r="AL58" i="15"/>
  <c r="E13" i="13" s="1"/>
  <c r="D58" i="15"/>
  <c r="AL57" i="15"/>
  <c r="E14" i="13" s="1"/>
  <c r="D57" i="15"/>
  <c r="AL56" i="15"/>
  <c r="E11" i="13" s="1"/>
  <c r="D56" i="15"/>
  <c r="C1106" i="15" l="1"/>
  <c r="C2896" i="15"/>
  <c r="C2906" i="15" s="1"/>
  <c r="D2906" i="15"/>
  <c r="C133" i="15"/>
  <c r="C40" i="13" s="1"/>
  <c r="C138" i="15"/>
  <c r="C46" i="13"/>
  <c r="C130" i="15"/>
  <c r="C39" i="13" s="1"/>
  <c r="C131" i="15"/>
  <c r="C41" i="13" s="1"/>
  <c r="C134" i="15"/>
  <c r="C43" i="13" s="1"/>
  <c r="C132" i="15"/>
  <c r="C42" i="13" s="1"/>
  <c r="C135" i="15"/>
  <c r="C44" i="13" s="1"/>
  <c r="C58" i="15"/>
  <c r="C13" i="13" s="1"/>
  <c r="C56" i="15"/>
  <c r="C11" i="13" s="1"/>
  <c r="C57" i="15"/>
  <c r="C14" i="13" s="1"/>
  <c r="C145" i="15"/>
  <c r="C52" i="13" s="1"/>
  <c r="C144" i="15"/>
  <c r="C51" i="13" s="1"/>
  <c r="C143" i="15"/>
  <c r="C48" i="13" s="1"/>
  <c r="C142" i="15"/>
  <c r="C50" i="13" s="1"/>
  <c r="C141" i="15"/>
  <c r="AL2906" i="15"/>
  <c r="D136" i="15"/>
  <c r="D146" i="15"/>
  <c r="D155" i="15"/>
  <c r="C1071" i="15"/>
  <c r="C151" i="13" s="1"/>
  <c r="C1081" i="15"/>
  <c r="C152" i="13" s="1"/>
  <c r="AL1101" i="15"/>
  <c r="R153" i="13" s="1"/>
  <c r="AL1071" i="15"/>
  <c r="R151" i="13" s="1"/>
  <c r="AL1081" i="15"/>
  <c r="R152" i="13" s="1"/>
  <c r="C1101" i="15"/>
  <c r="C153" i="13" s="1"/>
  <c r="D1081" i="15"/>
  <c r="D152" i="13" s="1"/>
  <c r="D1101" i="15"/>
  <c r="D153" i="13" s="1"/>
  <c r="D1104" i="15"/>
  <c r="D154" i="13" s="1"/>
  <c r="D1071" i="15"/>
  <c r="D151" i="13" s="1"/>
  <c r="AJ60" i="15"/>
  <c r="AL59" i="15"/>
  <c r="D59" i="15"/>
  <c r="G160" i="15"/>
  <c r="AF160" i="15"/>
  <c r="AA160" i="15"/>
  <c r="AG160" i="15"/>
  <c r="AB160" i="15"/>
  <c r="AH160" i="15"/>
  <c r="AC160" i="15"/>
  <c r="AI160" i="15"/>
  <c r="AL155" i="15"/>
  <c r="AL160" i="15" s="1"/>
  <c r="E160" i="15"/>
  <c r="AD160" i="15"/>
  <c r="AJ160" i="15"/>
  <c r="F160" i="15"/>
  <c r="AE160" i="15"/>
  <c r="C159" i="15"/>
  <c r="C153" i="15"/>
  <c r="C155" i="15" s="1"/>
  <c r="D159" i="15"/>
  <c r="G139" i="15"/>
  <c r="AF139" i="15"/>
  <c r="AA139" i="15"/>
  <c r="AG139" i="15"/>
  <c r="AB139" i="15"/>
  <c r="AH139" i="15"/>
  <c r="AL136" i="15"/>
  <c r="AL139" i="15" s="1"/>
  <c r="E139" i="15"/>
  <c r="AJ139" i="15"/>
  <c r="AD139" i="15"/>
  <c r="F139" i="15"/>
  <c r="AE139" i="15"/>
  <c r="AC139" i="15"/>
  <c r="AI139" i="15"/>
  <c r="D138" i="15"/>
  <c r="G150" i="15"/>
  <c r="AF150" i="15"/>
  <c r="AA150" i="15"/>
  <c r="AG150" i="15"/>
  <c r="C149" i="15"/>
  <c r="AB150" i="15"/>
  <c r="AH150" i="15"/>
  <c r="AC150" i="15"/>
  <c r="AI150" i="15"/>
  <c r="F150" i="15"/>
  <c r="AE150" i="15"/>
  <c r="AL146" i="15"/>
  <c r="AL150" i="15" s="1"/>
  <c r="D149" i="15"/>
  <c r="E150" i="15"/>
  <c r="AD150" i="15"/>
  <c r="AJ150" i="15"/>
  <c r="C136" i="15" l="1"/>
  <c r="C139" i="15" s="1"/>
  <c r="C38" i="13"/>
  <c r="C59" i="15"/>
  <c r="C146" i="15"/>
  <c r="C150" i="15" s="1"/>
  <c r="C49" i="13"/>
  <c r="C47" i="13" s="1"/>
  <c r="C160" i="15"/>
  <c r="D160" i="15"/>
  <c r="D139" i="15"/>
  <c r="D150" i="15"/>
  <c r="AL2164" i="15" l="1"/>
  <c r="AL1108" i="15"/>
  <c r="AL1109" i="15"/>
  <c r="AL1110" i="15"/>
  <c r="AL1111" i="15"/>
  <c r="AL1112" i="15"/>
  <c r="AL1113" i="15"/>
  <c r="H3092" i="15" l="1"/>
  <c r="E3105" i="15"/>
  <c r="F3105" i="15"/>
  <c r="G3105" i="15"/>
  <c r="T194" i="13"/>
  <c r="P3094" i="15"/>
  <c r="Q3094" i="15"/>
  <c r="S3094" i="15"/>
  <c r="T3094" i="15"/>
  <c r="V3094" i="15"/>
  <c r="W3094" i="15"/>
  <c r="Y3094" i="15"/>
  <c r="Z3094" i="15"/>
  <c r="AA3094" i="15"/>
  <c r="AB3094" i="15"/>
  <c r="AC3094" i="15"/>
  <c r="AD3094" i="15"/>
  <c r="L194" i="13" s="1"/>
  <c r="AE3094" i="15"/>
  <c r="M194" i="13" s="1"/>
  <c r="AF3094" i="15"/>
  <c r="N194" i="13" s="1"/>
  <c r="AG3094" i="15"/>
  <c r="O194" i="13" s="1"/>
  <c r="AH3094" i="15"/>
  <c r="P194" i="13" s="1"/>
  <c r="AI3094" i="15"/>
  <c r="Q194" i="13" s="1"/>
  <c r="AJ3094" i="15"/>
  <c r="R194" i="13" s="1"/>
  <c r="I3104" i="15"/>
  <c r="J3104" i="15"/>
  <c r="K3104" i="15"/>
  <c r="L3104" i="15"/>
  <c r="M3104" i="15"/>
  <c r="N3104" i="15"/>
  <c r="O3104" i="15"/>
  <c r="P3104" i="15"/>
  <c r="Q3104" i="15"/>
  <c r="R3104" i="15"/>
  <c r="S3104" i="15"/>
  <c r="T3104" i="15"/>
  <c r="U3104" i="15"/>
  <c r="V3104" i="15"/>
  <c r="W3104" i="15"/>
  <c r="X3104" i="15"/>
  <c r="Y3104" i="15"/>
  <c r="Z3104" i="15"/>
  <c r="AA3104" i="15"/>
  <c r="AB3104" i="15"/>
  <c r="AC3104" i="15"/>
  <c r="AD3104" i="15"/>
  <c r="AE3104" i="15"/>
  <c r="AF3104" i="15"/>
  <c r="AG3104" i="15"/>
  <c r="AH3104" i="15"/>
  <c r="AI3104" i="15"/>
  <c r="AJ3104" i="15"/>
  <c r="E195" i="13" l="1"/>
  <c r="J2894" i="15"/>
  <c r="F195" i="13" s="1"/>
  <c r="K2894" i="15"/>
  <c r="G195" i="13" s="1"/>
  <c r="L2894" i="15"/>
  <c r="H195" i="13" s="1"/>
  <c r="M2894" i="15"/>
  <c r="I195" i="13" s="1"/>
  <c r="N2894" i="15"/>
  <c r="J195" i="13" s="1"/>
  <c r="P2894" i="15"/>
  <c r="Q2894" i="15"/>
  <c r="S2894" i="15"/>
  <c r="T2894" i="15"/>
  <c r="V2894" i="15"/>
  <c r="W2894" i="15"/>
  <c r="Y2894" i="15"/>
  <c r="Z2894" i="15"/>
  <c r="AA2894" i="15"/>
  <c r="AB2894" i="15"/>
  <c r="AC2894" i="15"/>
  <c r="AD2894" i="15"/>
  <c r="L195" i="13" s="1"/>
  <c r="AE2894" i="15"/>
  <c r="M195" i="13" s="1"/>
  <c r="AF2894" i="15"/>
  <c r="N195" i="13" s="1"/>
  <c r="AG2894" i="15"/>
  <c r="O195" i="13" s="1"/>
  <c r="AH2894" i="15"/>
  <c r="P195" i="13" s="1"/>
  <c r="AI2894" i="15"/>
  <c r="Q195" i="13" s="1"/>
  <c r="AJ2894" i="15"/>
  <c r="R195" i="13" s="1"/>
  <c r="AJ2674" i="15" l="1"/>
  <c r="AI2674" i="15"/>
  <c r="AH2674" i="15"/>
  <c r="AG2674" i="15"/>
  <c r="AF2674" i="15"/>
  <c r="AE2674" i="15"/>
  <c r="AD2674" i="15"/>
  <c r="AC2674" i="15"/>
  <c r="AB2674" i="15"/>
  <c r="AA2674" i="15"/>
  <c r="G2674" i="15"/>
  <c r="E2674" i="15"/>
  <c r="F2674" i="15"/>
  <c r="AI2888" i="15" l="1"/>
  <c r="AJ2640" i="15" l="1"/>
  <c r="AI2640" i="15"/>
  <c r="AH2640" i="15"/>
  <c r="AG2640" i="15"/>
  <c r="AF2640" i="15"/>
  <c r="AE2640" i="15"/>
  <c r="AD2640" i="15"/>
  <c r="AC2640" i="15"/>
  <c r="AB2640" i="15"/>
  <c r="AA2640" i="15"/>
  <c r="Z2640" i="15"/>
  <c r="Y2640" i="15"/>
  <c r="W2640" i="15"/>
  <c r="V2640" i="15"/>
  <c r="T2640" i="15"/>
  <c r="S2640" i="15"/>
  <c r="Q2640" i="15"/>
  <c r="P2640" i="15"/>
  <c r="N2640" i="15"/>
  <c r="M2640" i="15"/>
  <c r="L2640" i="15"/>
  <c r="K2640" i="15"/>
  <c r="J2640" i="15"/>
  <c r="I2640" i="15"/>
  <c r="C2631" i="15"/>
  <c r="C2627" i="15"/>
  <c r="C2602" i="15"/>
  <c r="C2603" i="15"/>
  <c r="C2604" i="15"/>
  <c r="C2605" i="15"/>
  <c r="C2606" i="15"/>
  <c r="I2167" i="15" l="1"/>
  <c r="X2166" i="15"/>
  <c r="U2166" i="15"/>
  <c r="R2166" i="15"/>
  <c r="O2166" i="15"/>
  <c r="H2166" i="15"/>
  <c r="X1727" i="15"/>
  <c r="U1727" i="15"/>
  <c r="R1727" i="15"/>
  <c r="O1727" i="15"/>
  <c r="H1727" i="15"/>
  <c r="C1727" i="15"/>
  <c r="X1726" i="15"/>
  <c r="U1726" i="15"/>
  <c r="R1726" i="15"/>
  <c r="O1726" i="15"/>
  <c r="H1726" i="15"/>
  <c r="C1726" i="15"/>
  <c r="X1725" i="15"/>
  <c r="U1725" i="15"/>
  <c r="R1725" i="15"/>
  <c r="O1725" i="15"/>
  <c r="H1725" i="15"/>
  <c r="C1725" i="15"/>
  <c r="X1723" i="15"/>
  <c r="U1723" i="15"/>
  <c r="R1723" i="15"/>
  <c r="O1723" i="15"/>
  <c r="H1723" i="15"/>
  <c r="C1723" i="15"/>
  <c r="X1722" i="15"/>
  <c r="U1722" i="15"/>
  <c r="R1722" i="15"/>
  <c r="O1722" i="15"/>
  <c r="H1722" i="15"/>
  <c r="C1722" i="15"/>
  <c r="X1720" i="15"/>
  <c r="U1720" i="15"/>
  <c r="R1720" i="15"/>
  <c r="O1720" i="15"/>
  <c r="H1720" i="15"/>
  <c r="C1720" i="15"/>
  <c r="X1719" i="15"/>
  <c r="U1719" i="15"/>
  <c r="R1719" i="15"/>
  <c r="O1719" i="15"/>
  <c r="H1719" i="15"/>
  <c r="C1719" i="15"/>
  <c r="X1718" i="15"/>
  <c r="U1718" i="15"/>
  <c r="R1718" i="15"/>
  <c r="O1718" i="15"/>
  <c r="H1718" i="15"/>
  <c r="C1718" i="15"/>
  <c r="X1717" i="15"/>
  <c r="U1717" i="15"/>
  <c r="R1717" i="15"/>
  <c r="O1717" i="15"/>
  <c r="H1717" i="15"/>
  <c r="C1717" i="15"/>
  <c r="X1715" i="15"/>
  <c r="U1715" i="15"/>
  <c r="R1715" i="15"/>
  <c r="O1715" i="15"/>
  <c r="H1715" i="15"/>
  <c r="C1715" i="15"/>
  <c r="X1714" i="15"/>
  <c r="U1714" i="15"/>
  <c r="R1714" i="15"/>
  <c r="O1714" i="15"/>
  <c r="H1714" i="15"/>
  <c r="C1714" i="15"/>
  <c r="X1713" i="15"/>
  <c r="U1713" i="15"/>
  <c r="R1713" i="15"/>
  <c r="O1713" i="15"/>
  <c r="H1713" i="15"/>
  <c r="C1713" i="15"/>
  <c r="X1710" i="15"/>
  <c r="U1710" i="15"/>
  <c r="R1710" i="15"/>
  <c r="O1710" i="15"/>
  <c r="H1710" i="15"/>
  <c r="C1710" i="15"/>
  <c r="X1708" i="15"/>
  <c r="U1708" i="15"/>
  <c r="R1708" i="15"/>
  <c r="C1708" i="15"/>
  <c r="X1707" i="15"/>
  <c r="U1707" i="15"/>
  <c r="R1707" i="15"/>
  <c r="O1707" i="15"/>
  <c r="H1707" i="15"/>
  <c r="C1707" i="15"/>
  <c r="X1706" i="15"/>
  <c r="U1706" i="15"/>
  <c r="R1706" i="15"/>
  <c r="O1706" i="15"/>
  <c r="H1706" i="15"/>
  <c r="C1706" i="15"/>
  <c r="X1704" i="15"/>
  <c r="U1704" i="15"/>
  <c r="R1704" i="15"/>
  <c r="O1704" i="15"/>
  <c r="H1704" i="15"/>
  <c r="C1704" i="15"/>
  <c r="X1703" i="15"/>
  <c r="U1703" i="15"/>
  <c r="R1703" i="15"/>
  <c r="O1703" i="15"/>
  <c r="H1703" i="15"/>
  <c r="C1703" i="15"/>
  <c r="X1702" i="15"/>
  <c r="U1702" i="15"/>
  <c r="R1702" i="15"/>
  <c r="O1702" i="15"/>
  <c r="H1702" i="15"/>
  <c r="C1702" i="15"/>
  <c r="X1701" i="15"/>
  <c r="U1701" i="15"/>
  <c r="R1701" i="15"/>
  <c r="O1701" i="15"/>
  <c r="H1701" i="15"/>
  <c r="C1701" i="15"/>
  <c r="X1700" i="15"/>
  <c r="U1700" i="15"/>
  <c r="R1700" i="15"/>
  <c r="O1700" i="15"/>
  <c r="H1700" i="15"/>
  <c r="C1700" i="15"/>
  <c r="X1699" i="15"/>
  <c r="U1699" i="15"/>
  <c r="R1699" i="15"/>
  <c r="O1699" i="15"/>
  <c r="H1699" i="15"/>
  <c r="C1699" i="15"/>
  <c r="X1695" i="15"/>
  <c r="U1695" i="15"/>
  <c r="R1695" i="15"/>
  <c r="O1695" i="15"/>
  <c r="H1695" i="15"/>
  <c r="C1695" i="15"/>
  <c r="X1694" i="15"/>
  <c r="U1694" i="15"/>
  <c r="R1694" i="15"/>
  <c r="O1694" i="15"/>
  <c r="H1694" i="15"/>
  <c r="C1694" i="15"/>
  <c r="X1693" i="15"/>
  <c r="U1693" i="15"/>
  <c r="R1693" i="15"/>
  <c r="O1693" i="15"/>
  <c r="H1693" i="15"/>
  <c r="C1693" i="15"/>
  <c r="X1691" i="15"/>
  <c r="U1691" i="15"/>
  <c r="R1691" i="15"/>
  <c r="O1691" i="15"/>
  <c r="C1691" i="15"/>
  <c r="X1690" i="15"/>
  <c r="U1690" i="15"/>
  <c r="R1690" i="15"/>
  <c r="O1690" i="15"/>
  <c r="H1690" i="15"/>
  <c r="C1690" i="15"/>
  <c r="X1689" i="15"/>
  <c r="U1689" i="15"/>
  <c r="R1689" i="15"/>
  <c r="O1689" i="15"/>
  <c r="H1689" i="15"/>
  <c r="C1689" i="15"/>
  <c r="X1688" i="15"/>
  <c r="U1688" i="15"/>
  <c r="R1688" i="15"/>
  <c r="O1688" i="15"/>
  <c r="H1688" i="15"/>
  <c r="C1688" i="15"/>
  <c r="X1687" i="15"/>
  <c r="U1687" i="15"/>
  <c r="R1687" i="15"/>
  <c r="O1687" i="15"/>
  <c r="H1687" i="15"/>
  <c r="C1687" i="15"/>
  <c r="X1686" i="15"/>
  <c r="U1686" i="15"/>
  <c r="R1686" i="15"/>
  <c r="O1686" i="15"/>
  <c r="H1686" i="15"/>
  <c r="C1686" i="15"/>
  <c r="X1683" i="15"/>
  <c r="U1683" i="15"/>
  <c r="R1683" i="15"/>
  <c r="O1683" i="15"/>
  <c r="H1683" i="15"/>
  <c r="C1683" i="15"/>
  <c r="X1681" i="15"/>
  <c r="U1681" i="15"/>
  <c r="R1681" i="15"/>
  <c r="O1681" i="15"/>
  <c r="H1681" i="15"/>
  <c r="C1681" i="15"/>
  <c r="X1680" i="15"/>
  <c r="U1680" i="15"/>
  <c r="R1680" i="15"/>
  <c r="O1680" i="15"/>
  <c r="H1680" i="15"/>
  <c r="C1680" i="15"/>
  <c r="X1679" i="15"/>
  <c r="U1679" i="15"/>
  <c r="R1679" i="15"/>
  <c r="O1679" i="15"/>
  <c r="H1679" i="15"/>
  <c r="C1679" i="15"/>
  <c r="X1678" i="15"/>
  <c r="U1678" i="15"/>
  <c r="R1678" i="15"/>
  <c r="O1678" i="15"/>
  <c r="H1678" i="15"/>
  <c r="C1678" i="15"/>
  <c r="X1675" i="15"/>
  <c r="U1675" i="15"/>
  <c r="R1675" i="15"/>
  <c r="O1675" i="15"/>
  <c r="H1675" i="15"/>
  <c r="C1675" i="15"/>
  <c r="X1672" i="15"/>
  <c r="U1672" i="15"/>
  <c r="R1672" i="15"/>
  <c r="O1672" i="15"/>
  <c r="H1672" i="15"/>
  <c r="C1672" i="15"/>
  <c r="X1671" i="15"/>
  <c r="U1671" i="15"/>
  <c r="R1671" i="15"/>
  <c r="O1671" i="15"/>
  <c r="H1671" i="15"/>
  <c r="C1671" i="15"/>
  <c r="X1670" i="15"/>
  <c r="U1670" i="15"/>
  <c r="R1670" i="15"/>
  <c r="O1670" i="15"/>
  <c r="H1670" i="15"/>
  <c r="C1670" i="15"/>
  <c r="X1669" i="15"/>
  <c r="U1669" i="15"/>
  <c r="R1669" i="15"/>
  <c r="O1669" i="15"/>
  <c r="H1669" i="15"/>
  <c r="C1669" i="15"/>
  <c r="X1668" i="15"/>
  <c r="U1668" i="15"/>
  <c r="R1668" i="15"/>
  <c r="O1668" i="15"/>
  <c r="H1668" i="15"/>
  <c r="C1668" i="15"/>
  <c r="X1667" i="15"/>
  <c r="U1667" i="15"/>
  <c r="R1667" i="15"/>
  <c r="O1667" i="15"/>
  <c r="H1667" i="15"/>
  <c r="C1667" i="15"/>
  <c r="X1664" i="15"/>
  <c r="U1664" i="15"/>
  <c r="R1664" i="15"/>
  <c r="O1664" i="15"/>
  <c r="H1664" i="15"/>
  <c r="C1664" i="15"/>
  <c r="X1663" i="15"/>
  <c r="U1663" i="15"/>
  <c r="R1663" i="15"/>
  <c r="O1663" i="15"/>
  <c r="H1663" i="15"/>
  <c r="C1663" i="15"/>
  <c r="X1656" i="15"/>
  <c r="U1656" i="15"/>
  <c r="R1656" i="15"/>
  <c r="O1656" i="15"/>
  <c r="H1656" i="15"/>
  <c r="C1656" i="15"/>
  <c r="X1655" i="15"/>
  <c r="U1655" i="15"/>
  <c r="R1655" i="15"/>
  <c r="O1655" i="15"/>
  <c r="H1655" i="15"/>
  <c r="C1655" i="15"/>
  <c r="X1654" i="15"/>
  <c r="U1654" i="15"/>
  <c r="R1654" i="15"/>
  <c r="O1654" i="15"/>
  <c r="H1654" i="15"/>
  <c r="C1654" i="15"/>
  <c r="X1653" i="15"/>
  <c r="U1653" i="15"/>
  <c r="R1653" i="15"/>
  <c r="O1653" i="15"/>
  <c r="H1653" i="15"/>
  <c r="C1653" i="15"/>
  <c r="X1652" i="15"/>
  <c r="U1652" i="15"/>
  <c r="R1652" i="15"/>
  <c r="O1652" i="15"/>
  <c r="H1652" i="15"/>
  <c r="C1652" i="15"/>
  <c r="X1651" i="15"/>
  <c r="U1651" i="15"/>
  <c r="R1651" i="15"/>
  <c r="O1651" i="15"/>
  <c r="H1651" i="15"/>
  <c r="C1651" i="15"/>
  <c r="X1650" i="15"/>
  <c r="U1650" i="15"/>
  <c r="R1650" i="15"/>
  <c r="O1650" i="15"/>
  <c r="H1650" i="15"/>
  <c r="C1650" i="15"/>
  <c r="X1649" i="15"/>
  <c r="U1649" i="15"/>
  <c r="R1649" i="15"/>
  <c r="O1649" i="15"/>
  <c r="H1649" i="15"/>
  <c r="C1649" i="15"/>
  <c r="X1648" i="15"/>
  <c r="U1648" i="15"/>
  <c r="R1648" i="15"/>
  <c r="O1648" i="15"/>
  <c r="H1648" i="15"/>
  <c r="C1648" i="15"/>
  <c r="X1647" i="15"/>
  <c r="U1647" i="15"/>
  <c r="R1647" i="15"/>
  <c r="O1647" i="15"/>
  <c r="H1647" i="15"/>
  <c r="C1647" i="15"/>
  <c r="X1646" i="15"/>
  <c r="U1646" i="15"/>
  <c r="R1646" i="15"/>
  <c r="O1646" i="15"/>
  <c r="H1646" i="15"/>
  <c r="C1646" i="15"/>
  <c r="X1645" i="15"/>
  <c r="U1645" i="15"/>
  <c r="R1645" i="15"/>
  <c r="O1645" i="15"/>
  <c r="H1645" i="15"/>
  <c r="C1645" i="15"/>
  <c r="X1644" i="15"/>
  <c r="U1644" i="15"/>
  <c r="R1644" i="15"/>
  <c r="O1644" i="15"/>
  <c r="H1644" i="15"/>
  <c r="C1644" i="15"/>
  <c r="X1643" i="15"/>
  <c r="U1643" i="15"/>
  <c r="R1643" i="15"/>
  <c r="O1643" i="15"/>
  <c r="H1643" i="15"/>
  <c r="C1643" i="15"/>
  <c r="X1642" i="15"/>
  <c r="U1642" i="15"/>
  <c r="R1642" i="15"/>
  <c r="O1642" i="15"/>
  <c r="H1642" i="15"/>
  <c r="C1642" i="15"/>
  <c r="X1641" i="15"/>
  <c r="U1641" i="15"/>
  <c r="R1641" i="15"/>
  <c r="O1641" i="15"/>
  <c r="H1641" i="15"/>
  <c r="C1641" i="15"/>
  <c r="X1640" i="15"/>
  <c r="U1640" i="15"/>
  <c r="R1640" i="15"/>
  <c r="O1640" i="15"/>
  <c r="H1640" i="15"/>
  <c r="C1640" i="15"/>
  <c r="X1639" i="15"/>
  <c r="U1639" i="15"/>
  <c r="R1639" i="15"/>
  <c r="O1639" i="15"/>
  <c r="H1639" i="15"/>
  <c r="C1639" i="15"/>
  <c r="X1638" i="15"/>
  <c r="U1638" i="15"/>
  <c r="R1638" i="15"/>
  <c r="O1638" i="15"/>
  <c r="H1638" i="15"/>
  <c r="C1638" i="15"/>
  <c r="X1637" i="15"/>
  <c r="U1637" i="15"/>
  <c r="R1637" i="15"/>
  <c r="O1637" i="15"/>
  <c r="H1637" i="15"/>
  <c r="C1637" i="15"/>
  <c r="X1636" i="15"/>
  <c r="U1636" i="15"/>
  <c r="R1636" i="15"/>
  <c r="O1636" i="15"/>
  <c r="H1636" i="15"/>
  <c r="C1636" i="15"/>
  <c r="X1635" i="15"/>
  <c r="U1635" i="15"/>
  <c r="R1635" i="15"/>
  <c r="O1635" i="15"/>
  <c r="H1635" i="15"/>
  <c r="C1635" i="15"/>
  <c r="X1634" i="15"/>
  <c r="U1634" i="15"/>
  <c r="R1634" i="15"/>
  <c r="O1634" i="15"/>
  <c r="H1634" i="15"/>
  <c r="C1634" i="15"/>
  <c r="X1633" i="15"/>
  <c r="U1633" i="15"/>
  <c r="R1633" i="15"/>
  <c r="O1633" i="15"/>
  <c r="H1633" i="15"/>
  <c r="C1633" i="15"/>
  <c r="X1631" i="15"/>
  <c r="U1631" i="15"/>
  <c r="R1631" i="15"/>
  <c r="O1631" i="15"/>
  <c r="H1631" i="15"/>
  <c r="C1631" i="15"/>
  <c r="X1630" i="15"/>
  <c r="U1630" i="15"/>
  <c r="R1630" i="15"/>
  <c r="O1630" i="15"/>
  <c r="H1630" i="15"/>
  <c r="C1630" i="15"/>
  <c r="X1629" i="15"/>
  <c r="U1629" i="15"/>
  <c r="R1629" i="15"/>
  <c r="O1629" i="15"/>
  <c r="H1629" i="15"/>
  <c r="C1629" i="15"/>
  <c r="X1627" i="15"/>
  <c r="U1627" i="15"/>
  <c r="R1627" i="15"/>
  <c r="O1627" i="15"/>
  <c r="H1627" i="15"/>
  <c r="C1627" i="15"/>
  <c r="X1626" i="15"/>
  <c r="U1626" i="15"/>
  <c r="R1626" i="15"/>
  <c r="O1626" i="15"/>
  <c r="H1626" i="15"/>
  <c r="C1626" i="15"/>
  <c r="X1625" i="15"/>
  <c r="U1625" i="15"/>
  <c r="R1625" i="15"/>
  <c r="O1625" i="15"/>
  <c r="H1625" i="15"/>
  <c r="C1625" i="15"/>
  <c r="H1724" i="15"/>
  <c r="C1724" i="15"/>
  <c r="H1721" i="15"/>
  <c r="C1721" i="15"/>
  <c r="H1712" i="15"/>
  <c r="C1712" i="15"/>
  <c r="H1711" i="15"/>
  <c r="C1711" i="15"/>
  <c r="H1705" i="15"/>
  <c r="C1705" i="15"/>
  <c r="H1692" i="15"/>
  <c r="C1692" i="15"/>
  <c r="H1685" i="15"/>
  <c r="C1685" i="15"/>
  <c r="H1684" i="15"/>
  <c r="C1684" i="15"/>
  <c r="H1682" i="15"/>
  <c r="C1682" i="15"/>
  <c r="H1677" i="15"/>
  <c r="C1677" i="15"/>
  <c r="H1676" i="15"/>
  <c r="C1676" i="15"/>
  <c r="H1674" i="15"/>
  <c r="C1674" i="15"/>
  <c r="H1673" i="15"/>
  <c r="C1673" i="15"/>
  <c r="H1666" i="15"/>
  <c r="C1666" i="15"/>
  <c r="H1665" i="15"/>
  <c r="C1665" i="15"/>
  <c r="H1662" i="15"/>
  <c r="C1662" i="15"/>
  <c r="H1661" i="15"/>
  <c r="C1661" i="15"/>
  <c r="H1660" i="15"/>
  <c r="C1660" i="15"/>
  <c r="H1659" i="15"/>
  <c r="C1659" i="15"/>
  <c r="H1658" i="15"/>
  <c r="C1658" i="15"/>
  <c r="H1657" i="15"/>
  <c r="C1657" i="15"/>
  <c r="H1632" i="15"/>
  <c r="C1632" i="15"/>
  <c r="H1628" i="15"/>
  <c r="C1628" i="15"/>
  <c r="H1624" i="15"/>
  <c r="C1624" i="15"/>
  <c r="H1623" i="15"/>
  <c r="C1623" i="15"/>
  <c r="H1622" i="15"/>
  <c r="C1622" i="15"/>
  <c r="H1621" i="15"/>
  <c r="C1621" i="15"/>
  <c r="H1620" i="15"/>
  <c r="C1620" i="15"/>
  <c r="H1545" i="15"/>
  <c r="C1545" i="15"/>
  <c r="H1544" i="15"/>
  <c r="C1544" i="15"/>
  <c r="H1543" i="15"/>
  <c r="C1543" i="15"/>
  <c r="H1529" i="15"/>
  <c r="C1529" i="15"/>
  <c r="H1528" i="15"/>
  <c r="C1528" i="15"/>
  <c r="H1526" i="15"/>
  <c r="C1526" i="15"/>
  <c r="H1510" i="15"/>
  <c r="C1510" i="15"/>
  <c r="H1509" i="15"/>
  <c r="C1509" i="15"/>
  <c r="H1494" i="15"/>
  <c r="C1494" i="15"/>
  <c r="H1493" i="15"/>
  <c r="C1493" i="15"/>
  <c r="H1490" i="15"/>
  <c r="C1490" i="15"/>
  <c r="H1489" i="15"/>
  <c r="C1489" i="15"/>
  <c r="H1487" i="15"/>
  <c r="C1487" i="15"/>
  <c r="H1486" i="15"/>
  <c r="C1486" i="15"/>
  <c r="H1484" i="15"/>
  <c r="C1484" i="15"/>
  <c r="H1482" i="15"/>
  <c r="C1482" i="15"/>
  <c r="H1481" i="15"/>
  <c r="C1481" i="15"/>
  <c r="H1480" i="15"/>
  <c r="C1480" i="15"/>
  <c r="H1478" i="15"/>
  <c r="C1478" i="15"/>
  <c r="H1477" i="15"/>
  <c r="C1477" i="15"/>
  <c r="H1476" i="15"/>
  <c r="C1476" i="15"/>
  <c r="H1474" i="15"/>
  <c r="C1474" i="15"/>
  <c r="H1473" i="15"/>
  <c r="C1473" i="15"/>
  <c r="H1472" i="15"/>
  <c r="C1472" i="15"/>
  <c r="X1546" i="15"/>
  <c r="U1546" i="15"/>
  <c r="R1546" i="15"/>
  <c r="O1546" i="15"/>
  <c r="H1546" i="15"/>
  <c r="C1546" i="15"/>
  <c r="H1542" i="15"/>
  <c r="C1542" i="15"/>
  <c r="X1541" i="15"/>
  <c r="U1541" i="15"/>
  <c r="R1541" i="15"/>
  <c r="O1541" i="15"/>
  <c r="H1541" i="15"/>
  <c r="C1541" i="15"/>
  <c r="X1540" i="15"/>
  <c r="U1540" i="15"/>
  <c r="R1540" i="15"/>
  <c r="O1540" i="15"/>
  <c r="H1540" i="15"/>
  <c r="C1540" i="15"/>
  <c r="X1539" i="15"/>
  <c r="U1539" i="15"/>
  <c r="R1539" i="15"/>
  <c r="O1539" i="15"/>
  <c r="H1539" i="15"/>
  <c r="C1539" i="15"/>
  <c r="X1538" i="15"/>
  <c r="U1538" i="15"/>
  <c r="R1538" i="15"/>
  <c r="O1538" i="15"/>
  <c r="H1538" i="15"/>
  <c r="C1538" i="15"/>
  <c r="X1537" i="15"/>
  <c r="U1537" i="15"/>
  <c r="R1537" i="15"/>
  <c r="O1537" i="15"/>
  <c r="H1537" i="15"/>
  <c r="C1537" i="15"/>
  <c r="X1536" i="15"/>
  <c r="U1536" i="15"/>
  <c r="R1536" i="15"/>
  <c r="O1536" i="15"/>
  <c r="H1536" i="15"/>
  <c r="C1536" i="15"/>
  <c r="X1535" i="15"/>
  <c r="U1535" i="15"/>
  <c r="R1535" i="15"/>
  <c r="O1535" i="15"/>
  <c r="H1535" i="15"/>
  <c r="C1535" i="15"/>
  <c r="X1534" i="15"/>
  <c r="U1534" i="15"/>
  <c r="R1534" i="15"/>
  <c r="O1534" i="15"/>
  <c r="H1534" i="15"/>
  <c r="C1534" i="15"/>
  <c r="X1533" i="15"/>
  <c r="U1533" i="15"/>
  <c r="R1533" i="15"/>
  <c r="O1533" i="15"/>
  <c r="H1533" i="15"/>
  <c r="C1533" i="15"/>
  <c r="X1532" i="15"/>
  <c r="U1532" i="15"/>
  <c r="R1532" i="15"/>
  <c r="O1532" i="15"/>
  <c r="H1532" i="15"/>
  <c r="C1532" i="15"/>
  <c r="X1531" i="15"/>
  <c r="U1531" i="15"/>
  <c r="R1531" i="15"/>
  <c r="O1531" i="15"/>
  <c r="H1531" i="15"/>
  <c r="C1531" i="15"/>
  <c r="X1530" i="15"/>
  <c r="U1530" i="15"/>
  <c r="R1530" i="15"/>
  <c r="O1530" i="15"/>
  <c r="H1530" i="15"/>
  <c r="C1530" i="15"/>
  <c r="X1527" i="15"/>
  <c r="U1527" i="15"/>
  <c r="R1527" i="15"/>
  <c r="O1527" i="15"/>
  <c r="H1527" i="15"/>
  <c r="C1527" i="15"/>
  <c r="X1525" i="15"/>
  <c r="U1525" i="15"/>
  <c r="R1525" i="15"/>
  <c r="O1525" i="15"/>
  <c r="H1525" i="15"/>
  <c r="C1525" i="15"/>
  <c r="X1524" i="15"/>
  <c r="U1524" i="15"/>
  <c r="R1524" i="15"/>
  <c r="O1524" i="15"/>
  <c r="H1524" i="15"/>
  <c r="C1524" i="15"/>
  <c r="X1523" i="15"/>
  <c r="U1523" i="15"/>
  <c r="R1523" i="15"/>
  <c r="O1523" i="15"/>
  <c r="H1523" i="15"/>
  <c r="C1523" i="15"/>
  <c r="X1522" i="15"/>
  <c r="U1522" i="15"/>
  <c r="R1522" i="15"/>
  <c r="O1522" i="15"/>
  <c r="H1522" i="15"/>
  <c r="C1522" i="15"/>
  <c r="X1521" i="15"/>
  <c r="U1521" i="15"/>
  <c r="R1521" i="15"/>
  <c r="O1521" i="15"/>
  <c r="H1521" i="15"/>
  <c r="C1521" i="15"/>
  <c r="X1520" i="15"/>
  <c r="U1520" i="15"/>
  <c r="R1520" i="15"/>
  <c r="O1520" i="15"/>
  <c r="H1520" i="15"/>
  <c r="C1520" i="15"/>
  <c r="X1519" i="15"/>
  <c r="U1519" i="15"/>
  <c r="R1519" i="15"/>
  <c r="O1519" i="15"/>
  <c r="H1519" i="15"/>
  <c r="C1519" i="15"/>
  <c r="X1518" i="15"/>
  <c r="U1518" i="15"/>
  <c r="R1518" i="15"/>
  <c r="O1518" i="15"/>
  <c r="H1518" i="15"/>
  <c r="C1518" i="15"/>
  <c r="X1517" i="15"/>
  <c r="U1517" i="15"/>
  <c r="R1517" i="15"/>
  <c r="O1517" i="15"/>
  <c r="H1517" i="15"/>
  <c r="C1517" i="15"/>
  <c r="X1516" i="15"/>
  <c r="U1516" i="15"/>
  <c r="R1516" i="15"/>
  <c r="O1516" i="15"/>
  <c r="H1516" i="15"/>
  <c r="C1516" i="15"/>
  <c r="X1515" i="15"/>
  <c r="U1515" i="15"/>
  <c r="R1515" i="15"/>
  <c r="O1515" i="15"/>
  <c r="H1515" i="15"/>
  <c r="C1515" i="15"/>
  <c r="X1514" i="15"/>
  <c r="U1514" i="15"/>
  <c r="R1514" i="15"/>
  <c r="O1514" i="15"/>
  <c r="H1514" i="15"/>
  <c r="C1514" i="15"/>
  <c r="X1513" i="15"/>
  <c r="U1513" i="15"/>
  <c r="R1513" i="15"/>
  <c r="O1513" i="15"/>
  <c r="H1513" i="15"/>
  <c r="C1513" i="15"/>
  <c r="X1512" i="15"/>
  <c r="U1512" i="15"/>
  <c r="R1512" i="15"/>
  <c r="O1512" i="15"/>
  <c r="H1512" i="15"/>
  <c r="C1512" i="15"/>
  <c r="X1511" i="15"/>
  <c r="U1511" i="15"/>
  <c r="R1511" i="15"/>
  <c r="O1511" i="15"/>
  <c r="H1511" i="15"/>
  <c r="C1511" i="15"/>
  <c r="X1508" i="15"/>
  <c r="U1508" i="15"/>
  <c r="R1508" i="15"/>
  <c r="O1508" i="15"/>
  <c r="H1508" i="15"/>
  <c r="C1508" i="15"/>
  <c r="X1507" i="15"/>
  <c r="U1507" i="15"/>
  <c r="R1507" i="15"/>
  <c r="O1507" i="15"/>
  <c r="H1507" i="15"/>
  <c r="C1507" i="15"/>
  <c r="X1506" i="15"/>
  <c r="U1506" i="15"/>
  <c r="R1506" i="15"/>
  <c r="O1506" i="15"/>
  <c r="H1506" i="15"/>
  <c r="C1506" i="15"/>
  <c r="X1505" i="15"/>
  <c r="U1505" i="15"/>
  <c r="R1505" i="15"/>
  <c r="O1505" i="15"/>
  <c r="H1505" i="15"/>
  <c r="C1505" i="15"/>
  <c r="X1504" i="15"/>
  <c r="U1504" i="15"/>
  <c r="R1504" i="15"/>
  <c r="O1504" i="15"/>
  <c r="H1504" i="15"/>
  <c r="C1504" i="15"/>
  <c r="X1503" i="15"/>
  <c r="U1503" i="15"/>
  <c r="R1503" i="15"/>
  <c r="O1503" i="15"/>
  <c r="H1503" i="15"/>
  <c r="C1503" i="15"/>
  <c r="X1502" i="15"/>
  <c r="U1502" i="15"/>
  <c r="R1502" i="15"/>
  <c r="O1502" i="15"/>
  <c r="H1502" i="15"/>
  <c r="C1502" i="15"/>
  <c r="X1501" i="15"/>
  <c r="U1501" i="15"/>
  <c r="R1501" i="15"/>
  <c r="O1501" i="15"/>
  <c r="H1501" i="15"/>
  <c r="C1501" i="15"/>
  <c r="X1500" i="15"/>
  <c r="U1500" i="15"/>
  <c r="R1500" i="15"/>
  <c r="O1500" i="15"/>
  <c r="H1500" i="15"/>
  <c r="C1500" i="15"/>
  <c r="X1499" i="15"/>
  <c r="U1499" i="15"/>
  <c r="R1499" i="15"/>
  <c r="O1499" i="15"/>
  <c r="H1499" i="15"/>
  <c r="C1499" i="15"/>
  <c r="X1498" i="15"/>
  <c r="U1498" i="15"/>
  <c r="R1498" i="15"/>
  <c r="O1498" i="15"/>
  <c r="H1498" i="15"/>
  <c r="C1498" i="15"/>
  <c r="X1497" i="15"/>
  <c r="U1497" i="15"/>
  <c r="R1497" i="15"/>
  <c r="O1497" i="15"/>
  <c r="H1497" i="15"/>
  <c r="C1497" i="15"/>
  <c r="X1496" i="15"/>
  <c r="U1496" i="15"/>
  <c r="R1496" i="15"/>
  <c r="O1496" i="15"/>
  <c r="H1496" i="15"/>
  <c r="C1496" i="15"/>
  <c r="X1495" i="15"/>
  <c r="U1495" i="15"/>
  <c r="R1495" i="15"/>
  <c r="O1495" i="15"/>
  <c r="H1495" i="15"/>
  <c r="C1495" i="15"/>
  <c r="X1492" i="15"/>
  <c r="U1492" i="15"/>
  <c r="R1492" i="15"/>
  <c r="O1492" i="15"/>
  <c r="H1492" i="15"/>
  <c r="C1492" i="15"/>
  <c r="X1491" i="15"/>
  <c r="U1491" i="15"/>
  <c r="R1491" i="15"/>
  <c r="O1491" i="15"/>
  <c r="H1491" i="15"/>
  <c r="C1491" i="15"/>
  <c r="X1488" i="15"/>
  <c r="U1488" i="15"/>
  <c r="R1488" i="15"/>
  <c r="O1488" i="15"/>
  <c r="H1488" i="15"/>
  <c r="C1488" i="15"/>
  <c r="X1485" i="15"/>
  <c r="U1485" i="15"/>
  <c r="R1485" i="15"/>
  <c r="O1485" i="15"/>
  <c r="H1485" i="15"/>
  <c r="C1485" i="15"/>
  <c r="X1483" i="15"/>
  <c r="U1483" i="15"/>
  <c r="R1483" i="15"/>
  <c r="O1483" i="15"/>
  <c r="H1483" i="15"/>
  <c r="C1483" i="15"/>
  <c r="X1479" i="15"/>
  <c r="U1479" i="15"/>
  <c r="R1479" i="15"/>
  <c r="O1479" i="15"/>
  <c r="H1479" i="15"/>
  <c r="C1479" i="15"/>
  <c r="X1475" i="15"/>
  <c r="U1475" i="15"/>
  <c r="R1475" i="15"/>
  <c r="O1475" i="15"/>
  <c r="H1475" i="15"/>
  <c r="C1475" i="15"/>
  <c r="X1471" i="15"/>
  <c r="U1471" i="15"/>
  <c r="R1471" i="15"/>
  <c r="O1471" i="15"/>
  <c r="X1470" i="15"/>
  <c r="U1470" i="15"/>
  <c r="R1470" i="15"/>
  <c r="O1470" i="15"/>
  <c r="X1469" i="15"/>
  <c r="U1469" i="15"/>
  <c r="R1469" i="15"/>
  <c r="O1469" i="15"/>
  <c r="C1464" i="15"/>
  <c r="H1464" i="15"/>
  <c r="C1465" i="15"/>
  <c r="H1465" i="15"/>
  <c r="C1466" i="15"/>
  <c r="H1466" i="15"/>
  <c r="C1467" i="15"/>
  <c r="H1467" i="15"/>
  <c r="C1468" i="15"/>
  <c r="H1468" i="15"/>
  <c r="C1469" i="15"/>
  <c r="H1469" i="15"/>
  <c r="C1470" i="15"/>
  <c r="H1470" i="15"/>
  <c r="C1471" i="15"/>
  <c r="H1471" i="15"/>
  <c r="H1463" i="15"/>
  <c r="C1463" i="15"/>
  <c r="K177" i="13" l="1"/>
  <c r="K178" i="13"/>
  <c r="AL1469" i="15" l="1"/>
  <c r="AL1470" i="15"/>
  <c r="AL1471" i="15"/>
  <c r="O1332" i="15"/>
  <c r="C1332" i="15"/>
  <c r="H1332" i="15"/>
  <c r="X1342" i="15" l="1"/>
  <c r="X1343" i="15"/>
  <c r="X1344" i="15"/>
  <c r="U1343" i="15"/>
  <c r="R1342" i="15"/>
  <c r="R1343" i="15"/>
  <c r="H1343" i="15"/>
  <c r="D112" i="13" l="1"/>
  <c r="D111" i="13"/>
  <c r="D93" i="13" l="1"/>
  <c r="D92" i="13"/>
  <c r="D91" i="13"/>
  <c r="D90" i="13"/>
  <c r="D89" i="13"/>
  <c r="D88" i="13"/>
  <c r="D87" i="13"/>
  <c r="D83" i="13"/>
  <c r="D82" i="13"/>
  <c r="D81" i="13"/>
  <c r="D80" i="13"/>
  <c r="D79" i="13"/>
  <c r="D12" i="13"/>
  <c r="D29" i="13"/>
  <c r="D27" i="13"/>
  <c r="D26" i="13"/>
  <c r="D25" i="13"/>
  <c r="D24" i="13"/>
  <c r="D23" i="13"/>
  <c r="D22" i="13"/>
  <c r="D21" i="13"/>
  <c r="D20" i="13"/>
  <c r="D19" i="13"/>
  <c r="D17" i="13"/>
  <c r="D18" i="13" l="1"/>
  <c r="AL2433" i="15"/>
  <c r="AL2434" i="15"/>
  <c r="AL2435" i="15"/>
  <c r="AL2436" i="15"/>
  <c r="AL2437" i="15"/>
  <c r="AL2054" i="15" l="1"/>
  <c r="AL1957" i="15"/>
  <c r="AL1958" i="15"/>
  <c r="AL1959" i="15"/>
  <c r="AL1960" i="15"/>
  <c r="AL1961" i="15"/>
  <c r="AL1962" i="15"/>
  <c r="AL1963" i="15"/>
  <c r="AL1964" i="15"/>
  <c r="AL1965" i="15"/>
  <c r="AL1655" i="15"/>
  <c r="AL1656" i="15"/>
  <c r="AL1657" i="15"/>
  <c r="AL1658" i="15"/>
  <c r="AL1659" i="15"/>
  <c r="AL1660" i="15"/>
  <c r="AL1661" i="15"/>
  <c r="AL1662" i="15"/>
  <c r="AL1663" i="15"/>
  <c r="AL1664" i="15"/>
  <c r="AL1665" i="15"/>
  <c r="AL1666" i="15"/>
  <c r="AL1667" i="15"/>
  <c r="AL1654" i="15"/>
  <c r="AL1647" i="15"/>
  <c r="AL1648" i="15"/>
  <c r="AL1649" i="15"/>
  <c r="AL1650" i="15"/>
  <c r="AL1651" i="15"/>
  <c r="AL1652" i="15"/>
  <c r="AL1653" i="15"/>
  <c r="AL1628" i="15"/>
  <c r="AL1629" i="15"/>
  <c r="AL1630" i="15"/>
  <c r="AL1631" i="15"/>
  <c r="AL1632" i="15"/>
  <c r="AL1633" i="15"/>
  <c r="AL1634" i="15"/>
  <c r="AL1635" i="15"/>
  <c r="AL1636" i="15"/>
  <c r="AL1637" i="15"/>
  <c r="AL1638" i="15"/>
  <c r="AL1639" i="15"/>
  <c r="AL1640" i="15"/>
  <c r="AL1641" i="15"/>
  <c r="AL1642" i="15"/>
  <c r="AL1643" i="15"/>
  <c r="AL1644" i="15"/>
  <c r="AL1645" i="15"/>
  <c r="AL1646" i="15"/>
  <c r="AL1621" i="15"/>
  <c r="AL1622" i="15"/>
  <c r="AL1623" i="15"/>
  <c r="AL1624" i="15"/>
  <c r="AL1625" i="15"/>
  <c r="AL1626" i="15"/>
  <c r="AL1627" i="15"/>
  <c r="AL1558" i="15"/>
  <c r="AL1559" i="15"/>
  <c r="AL1560" i="15"/>
  <c r="AL1561" i="15"/>
  <c r="AL1562" i="15"/>
  <c r="AL1556" i="15"/>
  <c r="AL1557" i="15"/>
  <c r="AL1553" i="15"/>
  <c r="AL1554" i="15"/>
  <c r="AL1555" i="15"/>
  <c r="AL1523" i="15"/>
  <c r="AL1524" i="15"/>
  <c r="AL1525" i="15"/>
  <c r="AL1526" i="15"/>
  <c r="AL1527" i="15"/>
  <c r="AL1528" i="15"/>
  <c r="AL1529" i="15"/>
  <c r="AL1530" i="15"/>
  <c r="AL1531" i="15"/>
  <c r="AL1532" i="15"/>
  <c r="AL1533" i="15"/>
  <c r="AL1534" i="15"/>
  <c r="AL1535" i="15"/>
  <c r="AL1536" i="15"/>
  <c r="AL1537" i="15"/>
  <c r="AL1538" i="15"/>
  <c r="AL1539" i="15"/>
  <c r="AL1540" i="15"/>
  <c r="AL1541" i="15"/>
  <c r="AL1542" i="15"/>
  <c r="AL1543" i="15"/>
  <c r="AL1544" i="15"/>
  <c r="AL1545" i="15"/>
  <c r="AL1546" i="15"/>
  <c r="AL1522" i="15"/>
  <c r="AL1518" i="15"/>
  <c r="AL1519" i="15"/>
  <c r="AL1520" i="15"/>
  <c r="AL1521" i="15"/>
  <c r="AL1515" i="15"/>
  <c r="AL1516" i="15"/>
  <c r="AL1517" i="15"/>
  <c r="AL1507" i="15"/>
  <c r="AL1508" i="15"/>
  <c r="AL1509" i="15"/>
  <c r="AL1510" i="15"/>
  <c r="AL1511" i="15"/>
  <c r="AL1512" i="15"/>
  <c r="AL1513" i="15"/>
  <c r="AL1514" i="15"/>
  <c r="AL1494" i="15"/>
  <c r="AL1495" i="15"/>
  <c r="AL1496" i="15"/>
  <c r="AL1497" i="15"/>
  <c r="AL1498" i="15"/>
  <c r="AL1499" i="15"/>
  <c r="AL1500" i="15"/>
  <c r="AL1501" i="15"/>
  <c r="AL1502" i="15"/>
  <c r="AL1503" i="15"/>
  <c r="AL1504" i="15"/>
  <c r="AL1505" i="15"/>
  <c r="AL1506" i="15"/>
  <c r="AL1493" i="15"/>
  <c r="AL1487" i="15"/>
  <c r="AL1488" i="15"/>
  <c r="AL1489" i="15"/>
  <c r="AL1490" i="15"/>
  <c r="AL1491" i="15"/>
  <c r="AL1464" i="15"/>
  <c r="AL1465" i="15"/>
  <c r="AL1466" i="15"/>
  <c r="AL1467" i="15"/>
  <c r="AL1468" i="15"/>
  <c r="AL1472" i="15"/>
  <c r="AL1473" i="15"/>
  <c r="AL1474" i="15"/>
  <c r="AL1475" i="15"/>
  <c r="AL1476" i="15"/>
  <c r="AL1477" i="15"/>
  <c r="AL1478" i="15"/>
  <c r="AL1479" i="15"/>
  <c r="AL1480" i="15"/>
  <c r="AL1481" i="15"/>
  <c r="AL1482" i="15"/>
  <c r="AL1483" i="15"/>
  <c r="AL1484" i="15"/>
  <c r="AL1485" i="15"/>
  <c r="AL1486" i="15"/>
  <c r="AL1277" i="15" l="1"/>
  <c r="AL1278" i="15"/>
  <c r="AL1279" i="15"/>
  <c r="AL1280" i="15"/>
  <c r="AL1281" i="15"/>
  <c r="AL1282" i="15"/>
  <c r="AL1283" i="15"/>
  <c r="AL1284" i="15"/>
  <c r="AL1285" i="15"/>
  <c r="AL1286" i="15"/>
  <c r="AL1287" i="15"/>
  <c r="AL1288" i="15"/>
  <c r="AL1289" i="15"/>
  <c r="AL1290" i="15"/>
  <c r="AL1291" i="15"/>
  <c r="AL1292" i="15"/>
  <c r="AL1293" i="15"/>
  <c r="AL1294" i="15"/>
  <c r="AL1295" i="15"/>
  <c r="AL1296" i="15"/>
  <c r="AL1297" i="15"/>
  <c r="AL1298" i="15"/>
  <c r="AL1299" i="15"/>
  <c r="AL1300" i="15"/>
  <c r="AL1301" i="15"/>
  <c r="AL1302" i="15"/>
  <c r="AL1303" i="15"/>
  <c r="AL1304" i="15"/>
  <c r="AL1305" i="15"/>
  <c r="AL1306" i="15"/>
  <c r="AL1307" i="15"/>
  <c r="AL1308" i="15"/>
  <c r="AL1309" i="15"/>
  <c r="AL1310" i="15"/>
  <c r="AL1311" i="15"/>
  <c r="AL1312" i="15"/>
  <c r="AL1313" i="15"/>
  <c r="AL1314" i="15"/>
  <c r="AL1315" i="15"/>
  <c r="AL1239" i="15" l="1"/>
  <c r="AL1238" i="15"/>
  <c r="AL1237" i="15"/>
  <c r="AL1236" i="15"/>
  <c r="AL1235" i="15"/>
  <c r="AL1234" i="15"/>
  <c r="AL1233" i="15"/>
  <c r="AL1232" i="15"/>
  <c r="AL1231" i="15"/>
  <c r="AL1230" i="15"/>
  <c r="AL1229" i="15"/>
  <c r="AL1228" i="15"/>
  <c r="AL1227" i="15"/>
  <c r="AL1223" i="15"/>
  <c r="AL1222" i="15"/>
  <c r="AL1221" i="15"/>
  <c r="AL1220" i="15"/>
  <c r="AL1219" i="15"/>
  <c r="AL1218" i="15"/>
  <c r="AL1217" i="15"/>
  <c r="AL1216" i="15"/>
  <c r="AL1215" i="15"/>
  <c r="AL1214" i="15"/>
  <c r="AL1213" i="15"/>
  <c r="AL1212" i="15"/>
  <c r="AL1211" i="15"/>
  <c r="AL1210" i="15"/>
  <c r="AL1209" i="15"/>
  <c r="AL1208" i="15"/>
  <c r="AL1207" i="15"/>
  <c r="AL1206" i="15"/>
  <c r="AL1205" i="15"/>
  <c r="H2433" i="15" l="1"/>
  <c r="H2434" i="15"/>
  <c r="AJ2282" i="15" l="1"/>
  <c r="Q220" i="13" s="1"/>
  <c r="AI2282" i="15"/>
  <c r="P220" i="13" s="1"/>
  <c r="AH2282" i="15"/>
  <c r="O220" i="13" s="1"/>
  <c r="AG2282" i="15"/>
  <c r="N220" i="13" s="1"/>
  <c r="AF2282" i="15"/>
  <c r="M220" i="13" s="1"/>
  <c r="AE2282" i="15"/>
  <c r="L220" i="13" s="1"/>
  <c r="AD2282" i="15"/>
  <c r="K220" i="13" s="1"/>
  <c r="AC2282" i="15"/>
  <c r="J220" i="13" s="1"/>
  <c r="AB2282" i="15"/>
  <c r="I220" i="13" s="1"/>
  <c r="AA2282" i="15"/>
  <c r="H220" i="13" s="1"/>
  <c r="G2282" i="15"/>
  <c r="G220" i="13" s="1"/>
  <c r="F2282" i="15"/>
  <c r="F220" i="13" s="1"/>
  <c r="E2282" i="15"/>
  <c r="E220" i="13" s="1"/>
  <c r="E2212" i="15"/>
  <c r="E219" i="13" s="1"/>
  <c r="F2212" i="15"/>
  <c r="F219" i="13" s="1"/>
  <c r="G2212" i="15"/>
  <c r="G219" i="13" s="1"/>
  <c r="AA2209" i="15"/>
  <c r="AA2212" i="15" s="1"/>
  <c r="AB2209" i="15"/>
  <c r="AB2212" i="15" s="1"/>
  <c r="AC2209" i="15"/>
  <c r="AC2212" i="15" s="1"/>
  <c r="AD2209" i="15"/>
  <c r="AD2212" i="15" s="1"/>
  <c r="AE2209" i="15"/>
  <c r="AE2212" i="15" s="1"/>
  <c r="AF2209" i="15"/>
  <c r="AF2212" i="15" s="1"/>
  <c r="AG2209" i="15"/>
  <c r="AG2212" i="15" s="1"/>
  <c r="AH2209" i="15"/>
  <c r="AH2212" i="15" s="1"/>
  <c r="D2208" i="15"/>
  <c r="C2208" i="15" s="1"/>
  <c r="D2173" i="15"/>
  <c r="C2173" i="15" s="1"/>
  <c r="D2174" i="15"/>
  <c r="C2174" i="15" s="1"/>
  <c r="D2175" i="15"/>
  <c r="C2175" i="15" s="1"/>
  <c r="D2176" i="15"/>
  <c r="C2176" i="15" s="1"/>
  <c r="D2177" i="15"/>
  <c r="C2177" i="15" s="1"/>
  <c r="D2178" i="15"/>
  <c r="C2178" i="15" s="1"/>
  <c r="D2179" i="15"/>
  <c r="C2179" i="15" s="1"/>
  <c r="D2180" i="15"/>
  <c r="C2180" i="15" s="1"/>
  <c r="D2181" i="15"/>
  <c r="C2181" i="15" s="1"/>
  <c r="D2182" i="15"/>
  <c r="C2182" i="15" s="1"/>
  <c r="D2183" i="15"/>
  <c r="C2183" i="15" s="1"/>
  <c r="D2184" i="15"/>
  <c r="C2184" i="15" s="1"/>
  <c r="D2185" i="15"/>
  <c r="C2185" i="15" s="1"/>
  <c r="D2186" i="15"/>
  <c r="C2186" i="15" s="1"/>
  <c r="D2187" i="15"/>
  <c r="C2187" i="15" s="1"/>
  <c r="D2188" i="15"/>
  <c r="C2188" i="15" s="1"/>
  <c r="D2189" i="15"/>
  <c r="C2189" i="15" s="1"/>
  <c r="D2190" i="15"/>
  <c r="C2190" i="15" s="1"/>
  <c r="D2191" i="15"/>
  <c r="C2191" i="15" s="1"/>
  <c r="D2192" i="15"/>
  <c r="C2192" i="15" s="1"/>
  <c r="D2193" i="15"/>
  <c r="C2193" i="15" s="1"/>
  <c r="D2194" i="15"/>
  <c r="C2194" i="15" s="1"/>
  <c r="D2195" i="15"/>
  <c r="C2195" i="15" s="1"/>
  <c r="D2196" i="15"/>
  <c r="C2196" i="15" s="1"/>
  <c r="D2197" i="15"/>
  <c r="C2197" i="15" s="1"/>
  <c r="D2198" i="15"/>
  <c r="C2198" i="15" s="1"/>
  <c r="D2199" i="15"/>
  <c r="C2199" i="15" s="1"/>
  <c r="D2200" i="15"/>
  <c r="C2200" i="15" s="1"/>
  <c r="D2201" i="15"/>
  <c r="C2201" i="15" s="1"/>
  <c r="D2202" i="15"/>
  <c r="C2202" i="15" s="1"/>
  <c r="D2203" i="15"/>
  <c r="C2203" i="15" s="1"/>
  <c r="D2204" i="15"/>
  <c r="C2204" i="15" s="1"/>
  <c r="D2205" i="15"/>
  <c r="C2205" i="15" s="1"/>
  <c r="D2206" i="15"/>
  <c r="C2206" i="15" s="1"/>
  <c r="D2207" i="15"/>
  <c r="C2207" i="15" s="1"/>
  <c r="D2172" i="15"/>
  <c r="I2169" i="15"/>
  <c r="J2169" i="15"/>
  <c r="K2169" i="15"/>
  <c r="L2169" i="15"/>
  <c r="M2169" i="15"/>
  <c r="N2169" i="15"/>
  <c r="P2169" i="15"/>
  <c r="Q2169" i="15"/>
  <c r="S2169" i="15"/>
  <c r="T2169" i="15"/>
  <c r="V2169" i="15"/>
  <c r="W2169" i="15"/>
  <c r="Y2169" i="15"/>
  <c r="Y2170" i="15" s="1"/>
  <c r="Z2169" i="15"/>
  <c r="Z2170" i="15" s="1"/>
  <c r="AA2169" i="15"/>
  <c r="AA2170" i="15" s="1"/>
  <c r="AB2169" i="15"/>
  <c r="AC2169" i="15"/>
  <c r="AD2169" i="15"/>
  <c r="AE2169" i="15"/>
  <c r="AF2169" i="15"/>
  <c r="AG2169" i="15"/>
  <c r="AH2169" i="15"/>
  <c r="AI2169" i="15"/>
  <c r="AJ2169" i="15"/>
  <c r="C2168" i="15"/>
  <c r="C2169" i="15" s="1"/>
  <c r="AD2167" i="15"/>
  <c r="AE2167" i="15"/>
  <c r="AF2167" i="15"/>
  <c r="AG2167" i="15"/>
  <c r="AH2167" i="15"/>
  <c r="AI2167" i="15"/>
  <c r="AJ2167" i="15"/>
  <c r="AC2167" i="15"/>
  <c r="W2167" i="15"/>
  <c r="V2167" i="15"/>
  <c r="T2167" i="15"/>
  <c r="S2167" i="15"/>
  <c r="Q2167" i="15"/>
  <c r="P2167" i="15"/>
  <c r="N2167" i="15"/>
  <c r="M2167" i="15"/>
  <c r="L2167" i="15"/>
  <c r="K2167" i="15"/>
  <c r="J2167" i="15"/>
  <c r="N219" i="13" l="1"/>
  <c r="P219" i="13"/>
  <c r="J219" i="13"/>
  <c r="O219" i="13"/>
  <c r="I219" i="13"/>
  <c r="M219" i="13"/>
  <c r="L219" i="13"/>
  <c r="Q219" i="13"/>
  <c r="K219" i="13"/>
  <c r="D2209" i="15"/>
  <c r="D2212" i="15" s="1"/>
  <c r="D219" i="13" s="1"/>
  <c r="AJ2170" i="15"/>
  <c r="C2172" i="15"/>
  <c r="C2209" i="15" s="1"/>
  <c r="C2212" i="15" s="1"/>
  <c r="AG2057" i="15"/>
  <c r="AH2057" i="15"/>
  <c r="AI2057" i="15"/>
  <c r="AJ2057" i="15"/>
  <c r="T2057" i="15"/>
  <c r="V2057" i="15"/>
  <c r="W2057" i="15"/>
  <c r="Y2057" i="15"/>
  <c r="Z2057" i="15"/>
  <c r="AA2057" i="15"/>
  <c r="AB2057" i="15"/>
  <c r="AC2057" i="15"/>
  <c r="AD2057" i="15"/>
  <c r="AE2057" i="15"/>
  <c r="AF2057" i="15"/>
  <c r="L2057" i="15"/>
  <c r="M2057" i="15"/>
  <c r="N2057" i="15"/>
  <c r="P2057" i="15"/>
  <c r="Q2057" i="15"/>
  <c r="S2057" i="15"/>
  <c r="K2057" i="15"/>
  <c r="J2057" i="15"/>
  <c r="I2057" i="15"/>
  <c r="AJ1982" i="15"/>
  <c r="AI1982" i="15"/>
  <c r="AH1982" i="15"/>
  <c r="AG1982" i="15"/>
  <c r="AF1982" i="15"/>
  <c r="AE1982" i="15"/>
  <c r="AD1982" i="15"/>
  <c r="AC1982" i="15"/>
  <c r="AB1982" i="15"/>
  <c r="AA1982" i="15"/>
  <c r="E1982" i="15"/>
  <c r="F1982" i="15"/>
  <c r="G1982" i="15"/>
  <c r="AJ1966" i="15"/>
  <c r="AI1966" i="15"/>
  <c r="AH1966" i="15"/>
  <c r="AG1966" i="15"/>
  <c r="AF1966" i="15"/>
  <c r="AE1966" i="15"/>
  <c r="AD1966" i="15"/>
  <c r="AC1966" i="15"/>
  <c r="AB1966" i="15"/>
  <c r="AA1966" i="15"/>
  <c r="D1969" i="15"/>
  <c r="C1969" i="15" s="1"/>
  <c r="D1970" i="15"/>
  <c r="C1970" i="15" s="1"/>
  <c r="D1971" i="15"/>
  <c r="C1971" i="15" s="1"/>
  <c r="D1972" i="15"/>
  <c r="C1972" i="15" s="1"/>
  <c r="D1973" i="15"/>
  <c r="C1973" i="15" s="1"/>
  <c r="D1974" i="15"/>
  <c r="C1974" i="15" s="1"/>
  <c r="D1975" i="15"/>
  <c r="C1975" i="15" s="1"/>
  <c r="D1976" i="15"/>
  <c r="C1976" i="15" s="1"/>
  <c r="D1977" i="15"/>
  <c r="C1977" i="15" s="1"/>
  <c r="D1978" i="15"/>
  <c r="C1978" i="15" s="1"/>
  <c r="D1979" i="15"/>
  <c r="C1979" i="15" s="1"/>
  <c r="D1981" i="15"/>
  <c r="C1981" i="15" s="1"/>
  <c r="D1980" i="15"/>
  <c r="C1980" i="15" s="1"/>
  <c r="E1966" i="15"/>
  <c r="F1966" i="15"/>
  <c r="G1966" i="15"/>
  <c r="D1957" i="15"/>
  <c r="C1957" i="15" s="1"/>
  <c r="D1958" i="15"/>
  <c r="C1958" i="15" s="1"/>
  <c r="D1959" i="15"/>
  <c r="C1959" i="15" s="1"/>
  <c r="D1960" i="15"/>
  <c r="C1960" i="15" s="1"/>
  <c r="D1961" i="15"/>
  <c r="C1961" i="15" s="1"/>
  <c r="D1962" i="15"/>
  <c r="C1962" i="15" s="1"/>
  <c r="D1963" i="15"/>
  <c r="C1963" i="15" s="1"/>
  <c r="D1964" i="15"/>
  <c r="C1964" i="15" s="1"/>
  <c r="D1965" i="15"/>
  <c r="C1965" i="15" s="1"/>
  <c r="H219" i="13" l="1"/>
  <c r="C219" i="13"/>
  <c r="AJ1983" i="15"/>
  <c r="Q218" i="13" s="1"/>
  <c r="C1733" i="15"/>
  <c r="E1731" i="15"/>
  <c r="F1731" i="15"/>
  <c r="G1731" i="15"/>
  <c r="AA1731" i="15"/>
  <c r="AB1731" i="15"/>
  <c r="AC1731" i="15"/>
  <c r="AD1731" i="15"/>
  <c r="AE1731" i="15"/>
  <c r="AF1731" i="15"/>
  <c r="AG1731" i="15"/>
  <c r="AH1731" i="15"/>
  <c r="AI1731" i="15"/>
  <c r="AJ1731" i="15"/>
  <c r="AB1728" i="15"/>
  <c r="E1728" i="15"/>
  <c r="F1728" i="15"/>
  <c r="G1728" i="15"/>
  <c r="I1728" i="15"/>
  <c r="J1728" i="15"/>
  <c r="K1728" i="15"/>
  <c r="L1728" i="15"/>
  <c r="M1728" i="15"/>
  <c r="N1728" i="15"/>
  <c r="P1728" i="15"/>
  <c r="Q1728" i="15"/>
  <c r="S1728" i="15"/>
  <c r="T1728" i="15"/>
  <c r="V1728" i="15"/>
  <c r="W1728" i="15"/>
  <c r="Y1728" i="15"/>
  <c r="Z1728" i="15"/>
  <c r="AA1728" i="15"/>
  <c r="F1618" i="15"/>
  <c r="F215" i="13" s="1"/>
  <c r="E1547" i="15"/>
  <c r="D1547" i="15"/>
  <c r="F1547" i="15"/>
  <c r="G1547" i="15"/>
  <c r="I1547" i="15"/>
  <c r="J1547" i="15"/>
  <c r="K1547" i="15"/>
  <c r="L1547" i="15"/>
  <c r="M1547" i="15"/>
  <c r="N1547" i="15"/>
  <c r="P1547" i="15"/>
  <c r="Q1547" i="15"/>
  <c r="S1547" i="15"/>
  <c r="T1547" i="15"/>
  <c r="V1547" i="15"/>
  <c r="W1547" i="15"/>
  <c r="Y1547" i="15"/>
  <c r="Z1547" i="15"/>
  <c r="E1412" i="15"/>
  <c r="F1412" i="15"/>
  <c r="G1412" i="15"/>
  <c r="I1412" i="15"/>
  <c r="J1412" i="15"/>
  <c r="K1412" i="15"/>
  <c r="L1412" i="15"/>
  <c r="M1412" i="15"/>
  <c r="N1412" i="15"/>
  <c r="Q1412" i="15"/>
  <c r="S1412" i="15"/>
  <c r="T1412" i="15"/>
  <c r="V1412" i="15"/>
  <c r="W1412" i="15"/>
  <c r="Y1412" i="15"/>
  <c r="AA1412" i="15"/>
  <c r="D1556" i="15"/>
  <c r="C1556" i="15" s="1"/>
  <c r="D1557" i="15"/>
  <c r="C1557" i="15" s="1"/>
  <c r="D1603" i="15"/>
  <c r="C1603" i="15" s="1"/>
  <c r="D1604" i="15"/>
  <c r="C1604" i="15" s="1"/>
  <c r="D1605" i="15"/>
  <c r="C1605" i="15" s="1"/>
  <c r="D1606" i="15"/>
  <c r="C1606" i="15" s="1"/>
  <c r="AJ1618" i="15"/>
  <c r="Q215" i="13" s="1"/>
  <c r="AE1618" i="15"/>
  <c r="L215" i="13" s="1"/>
  <c r="AC1618" i="15"/>
  <c r="J215" i="13" s="1"/>
  <c r="AB1618" i="15"/>
  <c r="I215" i="13" s="1"/>
  <c r="AA1618" i="15"/>
  <c r="H215" i="13" s="1"/>
  <c r="D1607" i="15"/>
  <c r="C1607" i="15" s="1"/>
  <c r="D1608" i="15"/>
  <c r="C1608" i="15" s="1"/>
  <c r="D1609" i="15"/>
  <c r="C1609" i="15" s="1"/>
  <c r="D1610" i="15"/>
  <c r="C1610" i="15" s="1"/>
  <c r="D1611" i="15"/>
  <c r="C1611" i="15" s="1"/>
  <c r="D1612" i="15"/>
  <c r="C1612" i="15" s="1"/>
  <c r="D1613" i="15"/>
  <c r="C1613" i="15" s="1"/>
  <c r="D1614" i="15"/>
  <c r="C1614" i="15" s="1"/>
  <c r="D1615" i="15"/>
  <c r="C1615" i="15" s="1"/>
  <c r="D1616" i="15"/>
  <c r="C1616" i="15" s="1"/>
  <c r="D1617" i="15"/>
  <c r="C1617" i="15" s="1"/>
  <c r="E1618" i="15"/>
  <c r="E215" i="13" s="1"/>
  <c r="G1618" i="15"/>
  <c r="G215" i="13" s="1"/>
  <c r="AD1618" i="15"/>
  <c r="K215" i="13" s="1"/>
  <c r="AF1618" i="15"/>
  <c r="M215" i="13" s="1"/>
  <c r="AG1618" i="15"/>
  <c r="N215" i="13" s="1"/>
  <c r="AH1618" i="15"/>
  <c r="O215" i="13" s="1"/>
  <c r="AI1618" i="15"/>
  <c r="P215" i="13" s="1"/>
  <c r="AL1620" i="15"/>
  <c r="D1412" i="15" l="1"/>
  <c r="D1728" i="15"/>
  <c r="C1342" i="15"/>
  <c r="C1343" i="15"/>
  <c r="D1238" i="15"/>
  <c r="C1238" i="15" s="1"/>
  <c r="D1239" i="15"/>
  <c r="C1239" i="15" s="1"/>
  <c r="AB1224" i="15"/>
  <c r="AC1224" i="15"/>
  <c r="AD1224" i="15"/>
  <c r="AE1224" i="15"/>
  <c r="AF1224" i="15"/>
  <c r="AG1224" i="15"/>
  <c r="AH1224" i="15"/>
  <c r="AI1224" i="15"/>
  <c r="AJ1224" i="15"/>
  <c r="AA1224" i="15"/>
  <c r="E1224" i="15"/>
  <c r="F1224" i="15"/>
  <c r="G1224" i="15"/>
  <c r="D1208" i="15"/>
  <c r="C1208" i="15" s="1"/>
  <c r="D1209" i="15"/>
  <c r="C1209" i="15" s="1"/>
  <c r="D1210" i="15"/>
  <c r="C1210" i="15" s="1"/>
  <c r="D1211" i="15"/>
  <c r="C1211" i="15" s="1"/>
  <c r="D1212" i="15"/>
  <c r="C1212" i="15" s="1"/>
  <c r="D1213" i="15"/>
  <c r="C1213" i="15" s="1"/>
  <c r="D1214" i="15"/>
  <c r="C1214" i="15" s="1"/>
  <c r="D1215" i="15"/>
  <c r="C1215" i="15" s="1"/>
  <c r="D1216" i="15"/>
  <c r="C1216" i="15" s="1"/>
  <c r="D1217" i="15"/>
  <c r="C1217" i="15" s="1"/>
  <c r="D1218" i="15"/>
  <c r="C1218" i="15" s="1"/>
  <c r="D1219" i="15"/>
  <c r="C1219" i="15" s="1"/>
  <c r="D1220" i="15"/>
  <c r="C1220" i="15" s="1"/>
  <c r="D1221" i="15"/>
  <c r="C1221" i="15" s="1"/>
  <c r="D1222" i="15"/>
  <c r="C1222" i="15" s="1"/>
  <c r="D1223" i="15"/>
  <c r="C1223" i="15" s="1"/>
  <c r="D1109" i="15" l="1"/>
  <c r="C1109" i="15" s="1"/>
  <c r="D1110" i="15"/>
  <c r="C1110" i="15" s="1"/>
  <c r="C1111" i="15"/>
  <c r="AL943" i="15"/>
  <c r="D943" i="15"/>
  <c r="C943" i="15" s="1"/>
  <c r="AL763" i="15"/>
  <c r="D763" i="15"/>
  <c r="C763" i="15" s="1"/>
  <c r="AL642" i="15"/>
  <c r="AL643" i="15"/>
  <c r="AL644" i="15"/>
  <c r="AL645" i="15"/>
  <c r="AL646" i="15"/>
  <c r="AL647" i="15"/>
  <c r="AL648" i="15"/>
  <c r="D642" i="15"/>
  <c r="C642" i="15" s="1"/>
  <c r="D643" i="15"/>
  <c r="C643" i="15" s="1"/>
  <c r="D644" i="15"/>
  <c r="C644" i="15" s="1"/>
  <c r="D645" i="15"/>
  <c r="C645" i="15" s="1"/>
  <c r="D646" i="15"/>
  <c r="C646" i="15" s="1"/>
  <c r="D647" i="15"/>
  <c r="C647" i="15" s="1"/>
  <c r="D648" i="15"/>
  <c r="C648" i="15" s="1"/>
  <c r="AL567" i="15"/>
  <c r="AL566" i="15"/>
  <c r="AL565" i="15"/>
  <c r="AL564" i="15"/>
  <c r="AL563" i="15"/>
  <c r="AL562" i="15"/>
  <c r="AL561" i="15"/>
  <c r="AL560" i="15"/>
  <c r="AL559" i="15"/>
  <c r="AL558" i="15"/>
  <c r="D567" i="15"/>
  <c r="C567" i="15" s="1"/>
  <c r="D502" i="15"/>
  <c r="C502" i="15" s="1"/>
  <c r="D503" i="15"/>
  <c r="C503" i="15" s="1"/>
  <c r="D504" i="15"/>
  <c r="C504" i="15" s="1"/>
  <c r="D505" i="15"/>
  <c r="C505" i="15" s="1"/>
  <c r="AL487" i="15"/>
  <c r="D487" i="15"/>
  <c r="C487" i="15" s="1"/>
  <c r="AL441" i="15"/>
  <c r="AL440" i="15"/>
  <c r="AL439" i="15"/>
  <c r="D440" i="15"/>
  <c r="C440" i="15" s="1"/>
  <c r="D441" i="15"/>
  <c r="C441" i="15" s="1"/>
  <c r="AL380" i="15" l="1"/>
  <c r="AL379" i="15"/>
  <c r="AL378" i="15"/>
  <c r="AL377" i="15"/>
  <c r="AL299" i="15"/>
  <c r="AL298" i="15"/>
  <c r="AB381" i="15"/>
  <c r="AC381" i="15"/>
  <c r="AD381" i="15"/>
  <c r="AE381" i="15"/>
  <c r="AF381" i="15"/>
  <c r="AG381" i="15"/>
  <c r="AH381" i="15"/>
  <c r="AI381" i="15"/>
  <c r="AJ381" i="15"/>
  <c r="AA381" i="15"/>
  <c r="E381" i="15"/>
  <c r="F381" i="15"/>
  <c r="G381" i="15"/>
  <c r="D378" i="15"/>
  <c r="C378" i="15" s="1"/>
  <c r="D379" i="15"/>
  <c r="C379" i="15" s="1"/>
  <c r="D380" i="15"/>
  <c r="C380" i="15" s="1"/>
  <c r="AB300" i="15"/>
  <c r="AC300" i="15"/>
  <c r="AD300" i="15"/>
  <c r="AE300" i="15"/>
  <c r="AF300" i="15"/>
  <c r="AG300" i="15"/>
  <c r="AH300" i="15"/>
  <c r="AI300" i="15"/>
  <c r="AJ300" i="15"/>
  <c r="AA300" i="15"/>
  <c r="E300" i="15"/>
  <c r="F300" i="15"/>
  <c r="G300" i="15"/>
  <c r="D299" i="15"/>
  <c r="C299" i="15" s="1"/>
  <c r="D298" i="15"/>
  <c r="C298" i="15" s="1"/>
  <c r="E217" i="15"/>
  <c r="D202" i="15"/>
  <c r="C202" i="15" s="1"/>
  <c r="C61" i="13" s="1"/>
  <c r="D203" i="15"/>
  <c r="C203" i="15" s="1"/>
  <c r="C62" i="13" s="1"/>
  <c r="D204" i="15"/>
  <c r="C204" i="15" s="1"/>
  <c r="C63" i="13" s="1"/>
  <c r="D205" i="15"/>
  <c r="C205" i="15" s="1"/>
  <c r="C64" i="13" s="1"/>
  <c r="D206" i="15"/>
  <c r="C206" i="15" s="1"/>
  <c r="C65" i="13" s="1"/>
  <c r="D207" i="15"/>
  <c r="C207" i="15" s="1"/>
  <c r="C66" i="13" s="1"/>
  <c r="D208" i="15"/>
  <c r="C208" i="15" s="1"/>
  <c r="C67" i="13" s="1"/>
  <c r="D209" i="15"/>
  <c r="C209" i="15" s="1"/>
  <c r="C68" i="13" s="1"/>
  <c r="D210" i="15"/>
  <c r="C210" i="15" s="1"/>
  <c r="C69" i="13" s="1"/>
  <c r="D211" i="15"/>
  <c r="C211" i="15" s="1"/>
  <c r="C70" i="13" s="1"/>
  <c r="D212" i="15"/>
  <c r="C212" i="15" s="1"/>
  <c r="C71" i="13" s="1"/>
  <c r="D213" i="15"/>
  <c r="C213" i="15" s="1"/>
  <c r="C72" i="13" s="1"/>
  <c r="D214" i="15"/>
  <c r="C214" i="15" s="1"/>
  <c r="C73" i="13" s="1"/>
  <c r="D215" i="15"/>
  <c r="C215" i="15" s="1"/>
  <c r="C74" i="13" s="1"/>
  <c r="D216" i="15"/>
  <c r="C216" i="15" s="1"/>
  <c r="C75" i="13" s="1"/>
  <c r="E199" i="15"/>
  <c r="E186" i="15"/>
  <c r="AJ121" i="15"/>
  <c r="AJ71" i="15"/>
  <c r="D44" i="15"/>
  <c r="C44" i="15" s="1"/>
  <c r="D45" i="15"/>
  <c r="C45" i="15" s="1"/>
  <c r="D46" i="15"/>
  <c r="C46" i="15" s="1"/>
  <c r="D47" i="15"/>
  <c r="C47" i="15" s="1"/>
  <c r="D48" i="15"/>
  <c r="C48" i="15" s="1"/>
  <c r="D49" i="15"/>
  <c r="C49" i="15" s="1"/>
  <c r="D50" i="15"/>
  <c r="C50" i="15" s="1"/>
  <c r="D51" i="15"/>
  <c r="C51" i="15" s="1"/>
  <c r="D52" i="15"/>
  <c r="C52" i="15" s="1"/>
  <c r="D53" i="15"/>
  <c r="C53" i="15" s="1"/>
  <c r="E54" i="15"/>
  <c r="E60" i="15" s="1"/>
  <c r="E68" i="15"/>
  <c r="F71" i="15"/>
  <c r="E71" i="15"/>
  <c r="E222" i="15" l="1"/>
  <c r="E72" i="15"/>
  <c r="AL45" i="15"/>
  <c r="AL46" i="15"/>
  <c r="AL47" i="15"/>
  <c r="AL48" i="15"/>
  <c r="AL50" i="15"/>
  <c r="AL51" i="15"/>
  <c r="AL53" i="15"/>
  <c r="AL42" i="15"/>
  <c r="AL43" i="15"/>
  <c r="AL44" i="15"/>
  <c r="AC1177" i="15"/>
  <c r="AB1177" i="15"/>
  <c r="AA1177" i="15"/>
  <c r="AD1177" i="15"/>
  <c r="AE1177" i="15"/>
  <c r="AF1177" i="15"/>
  <c r="AG1177" i="15"/>
  <c r="AH1177" i="15"/>
  <c r="AI1177" i="15"/>
  <c r="AJ1177" i="15"/>
  <c r="AL641" i="15"/>
  <c r="D641" i="15"/>
  <c r="C641" i="15" s="1"/>
  <c r="X3070" i="15"/>
  <c r="R3070" i="15"/>
  <c r="X3078" i="15"/>
  <c r="X3075" i="15"/>
  <c r="U3070" i="15"/>
  <c r="X3071" i="15"/>
  <c r="AD3016" i="15"/>
  <c r="AC3016" i="15"/>
  <c r="AB3016" i="15"/>
  <c r="AA3016" i="15"/>
  <c r="AE3016" i="15"/>
  <c r="AF3016" i="15"/>
  <c r="AG3016" i="15"/>
  <c r="AH3016" i="15"/>
  <c r="AI3016" i="15"/>
  <c r="AJ3016" i="15"/>
  <c r="D208" i="13" l="1"/>
  <c r="D207" i="13"/>
  <c r="D75" i="13"/>
  <c r="D74" i="13"/>
  <c r="D73" i="13"/>
  <c r="D72" i="13"/>
  <c r="D71" i="13"/>
  <c r="D70" i="13"/>
  <c r="D69" i="13"/>
  <c r="D68" i="13"/>
  <c r="D67" i="13"/>
  <c r="D66" i="13"/>
  <c r="D65" i="13"/>
  <c r="D64" i="13"/>
  <c r="D63" i="13"/>
  <c r="D62" i="13"/>
  <c r="D61" i="13"/>
  <c r="D60" i="13"/>
  <c r="AL549" i="15" l="1"/>
  <c r="AL550" i="15"/>
  <c r="AL551" i="15"/>
  <c r="H3103" i="15" l="1"/>
  <c r="C3103" i="15"/>
  <c r="H3102" i="15"/>
  <c r="C3102" i="15"/>
  <c r="H3101" i="15"/>
  <c r="C3101" i="15"/>
  <c r="H3100" i="15"/>
  <c r="C3100" i="15"/>
  <c r="H3099" i="15"/>
  <c r="C3099" i="15"/>
  <c r="H3098" i="15"/>
  <c r="C3098" i="15"/>
  <c r="H3097" i="15"/>
  <c r="C3097" i="15"/>
  <c r="H3096" i="15"/>
  <c r="C3096" i="15"/>
  <c r="H3095" i="15"/>
  <c r="C3095" i="15"/>
  <c r="H3104" i="15" l="1"/>
  <c r="C3104" i="15"/>
  <c r="K194" i="13" s="1"/>
  <c r="D3037" i="15"/>
  <c r="C3037" i="15" s="1"/>
  <c r="D3038" i="15"/>
  <c r="C3038" i="15" s="1"/>
  <c r="D3039" i="15"/>
  <c r="C3039" i="15" s="1"/>
  <c r="D3040" i="15"/>
  <c r="C3040" i="15" s="1"/>
  <c r="D3041" i="15"/>
  <c r="C3041" i="15" s="1"/>
  <c r="D3042" i="15"/>
  <c r="C3042" i="15" s="1"/>
  <c r="D3043" i="15"/>
  <c r="C3043" i="15" s="1"/>
  <c r="D3044" i="15"/>
  <c r="C3044" i="15" s="1"/>
  <c r="D3045" i="15"/>
  <c r="C3045" i="15" s="1"/>
  <c r="D3046" i="15"/>
  <c r="C3046" i="15" s="1"/>
  <c r="D3047" i="15"/>
  <c r="C3047" i="15" s="1"/>
  <c r="D3048" i="15"/>
  <c r="C3048" i="15" s="1"/>
  <c r="D3049" i="15"/>
  <c r="C3049" i="15" s="1"/>
  <c r="D3050" i="15"/>
  <c r="C3050" i="15" s="1"/>
  <c r="D3051" i="15"/>
  <c r="C3051" i="15" s="1"/>
  <c r="D3052" i="15"/>
  <c r="C3052" i="15" s="1"/>
  <c r="D3053" i="15"/>
  <c r="C3053" i="15" s="1"/>
  <c r="D3054" i="15"/>
  <c r="C3054" i="15" s="1"/>
  <c r="D3055" i="15"/>
  <c r="C3055" i="15" s="1"/>
  <c r="D3056" i="15"/>
  <c r="C3056" i="15" s="1"/>
  <c r="D3057" i="15"/>
  <c r="C3057" i="15" s="1"/>
  <c r="D3058" i="15"/>
  <c r="C3058" i="15" s="1"/>
  <c r="D3059" i="15"/>
  <c r="C3059" i="15" s="1"/>
  <c r="D3060" i="15"/>
  <c r="C3060" i="15" s="1"/>
  <c r="D3061" i="15"/>
  <c r="C3061" i="15" s="1"/>
  <c r="D3062" i="15"/>
  <c r="C3062" i="15" s="1"/>
  <c r="D3063" i="15"/>
  <c r="C3063" i="15" s="1"/>
  <c r="D3064" i="15"/>
  <c r="C3064" i="15" s="1"/>
  <c r="D3065" i="15"/>
  <c r="C3065" i="15" s="1"/>
  <c r="D3036" i="15"/>
  <c r="C3036" i="15" s="1"/>
  <c r="C3105" i="15" l="1"/>
  <c r="G217" i="15"/>
  <c r="F217" i="15"/>
  <c r="AA217" i="15"/>
  <c r="AB217" i="15"/>
  <c r="AC217" i="15"/>
  <c r="AD217" i="15"/>
  <c r="AE217" i="15"/>
  <c r="AF217" i="15"/>
  <c r="AG217" i="15"/>
  <c r="AH217" i="15"/>
  <c r="AI217" i="15"/>
  <c r="AJ217" i="15"/>
  <c r="G54" i="15" l="1"/>
  <c r="G60" i="15" s="1"/>
  <c r="F54" i="15"/>
  <c r="F60" i="15" s="1"/>
  <c r="AL1016" i="15" l="1"/>
  <c r="AL1017" i="15"/>
  <c r="AL1018" i="15"/>
  <c r="AL1008" i="15"/>
  <c r="AL1009" i="15"/>
  <c r="AL1010" i="15"/>
  <c r="AL1011" i="15"/>
  <c r="AL1012" i="15"/>
  <c r="AL1013" i="15"/>
  <c r="AL999" i="15"/>
  <c r="AL1000" i="15"/>
  <c r="AL1001" i="15"/>
  <c r="AL1002" i="15"/>
  <c r="AL1003" i="15"/>
  <c r="AL1004" i="15"/>
  <c r="AL425" i="15"/>
  <c r="AL426" i="15"/>
  <c r="AL3037" i="15"/>
  <c r="AL3038" i="15"/>
  <c r="AL3039" i="15"/>
  <c r="AL3040" i="15"/>
  <c r="AL3041" i="15"/>
  <c r="AL3042" i="15"/>
  <c r="AL3043" i="15"/>
  <c r="AL3044" i="15"/>
  <c r="AL3045" i="15"/>
  <c r="AL3046" i="15"/>
  <c r="AL3047" i="15"/>
  <c r="AL3048" i="15"/>
  <c r="AL3049" i="15"/>
  <c r="AL3050" i="15"/>
  <c r="AL3051" i="15"/>
  <c r="AL3052" i="15"/>
  <c r="AL3053" i="15"/>
  <c r="AL3054" i="15"/>
  <c r="AL3055" i="15"/>
  <c r="AL3056" i="15"/>
  <c r="AL3057" i="15"/>
  <c r="AL3058" i="15"/>
  <c r="AL3059" i="15"/>
  <c r="AL3060" i="15"/>
  <c r="AL3061" i="15"/>
  <c r="AL3062" i="15"/>
  <c r="AL3063" i="15"/>
  <c r="AL3064" i="15"/>
  <c r="AL3065" i="15"/>
  <c r="AL3036" i="15"/>
  <c r="AL3019" i="15"/>
  <c r="AL3020" i="15"/>
  <c r="AL3021" i="15"/>
  <c r="AL3022" i="15"/>
  <c r="AL3023" i="15"/>
  <c r="AL3024" i="15"/>
  <c r="AL3025" i="15"/>
  <c r="AL3026" i="15"/>
  <c r="AL3027" i="15"/>
  <c r="AL3028" i="15"/>
  <c r="AL3029" i="15"/>
  <c r="AL3030" i="15"/>
  <c r="AL3031" i="15"/>
  <c r="AL3032" i="15"/>
  <c r="AL3033" i="15"/>
  <c r="AL3018" i="15"/>
  <c r="AL3000" i="15"/>
  <c r="AL3001" i="15"/>
  <c r="AL3002" i="15"/>
  <c r="AL3003" i="15"/>
  <c r="AL3004" i="15"/>
  <c r="AL3005" i="15"/>
  <c r="AL3006" i="15"/>
  <c r="AL3007" i="15"/>
  <c r="AL3008" i="15"/>
  <c r="AL3009" i="15"/>
  <c r="AL3010" i="15"/>
  <c r="AL3011" i="15"/>
  <c r="AL3012" i="15"/>
  <c r="AL3013" i="15"/>
  <c r="AL3014" i="15"/>
  <c r="AL3015" i="15"/>
  <c r="AL2999" i="15"/>
  <c r="AL2983" i="15"/>
  <c r="AL2984" i="15"/>
  <c r="AL2985" i="15"/>
  <c r="AL2986" i="15"/>
  <c r="AL2987" i="15"/>
  <c r="AL2988" i="15"/>
  <c r="AL2989" i="15"/>
  <c r="AL2990" i="15"/>
  <c r="AL2991" i="15"/>
  <c r="AL2992" i="15"/>
  <c r="AL2993" i="15"/>
  <c r="AL2994" i="15"/>
  <c r="AL2995" i="15"/>
  <c r="AL2996" i="15"/>
  <c r="AL2982" i="15"/>
  <c r="AL2604" i="15"/>
  <c r="AL2606" i="15"/>
  <c r="AL2607" i="15"/>
  <c r="AL2997" i="15" l="1"/>
  <c r="E102" i="13" s="1"/>
  <c r="AL3016" i="15"/>
  <c r="E103" i="13" s="1"/>
  <c r="AL3066" i="15"/>
  <c r="E105" i="13" s="1"/>
  <c r="AL3034" i="15"/>
  <c r="E104" i="13" s="1"/>
  <c r="AL1005" i="15"/>
  <c r="AL1181" i="15" l="1"/>
  <c r="AL1182" i="15"/>
  <c r="AL1183" i="15"/>
  <c r="AL1184" i="15"/>
  <c r="AL1185" i="15"/>
  <c r="AL1186" i="15"/>
  <c r="AL1187" i="15"/>
  <c r="AL1188" i="15"/>
  <c r="AL1189" i="15"/>
  <c r="AL1190" i="15"/>
  <c r="AL1191" i="15"/>
  <c r="AL1192" i="15"/>
  <c r="AL1193" i="15"/>
  <c r="AL1194" i="15"/>
  <c r="AL1195" i="15"/>
  <c r="AL1196" i="15"/>
  <c r="AL1197" i="15"/>
  <c r="AL1198" i="15"/>
  <c r="AL1199" i="15"/>
  <c r="AL1200" i="15"/>
  <c r="AL1201" i="15"/>
  <c r="AL1202" i="15"/>
  <c r="AL1203" i="15"/>
  <c r="AL1204" i="15"/>
  <c r="AL1180" i="15"/>
  <c r="AC1065" i="15"/>
  <c r="J150" i="13" s="1"/>
  <c r="AD1065" i="15"/>
  <c r="K150" i="13" s="1"/>
  <c r="AE1065" i="15"/>
  <c r="L150" i="13" s="1"/>
  <c r="AF1065" i="15"/>
  <c r="M150" i="13" s="1"/>
  <c r="AG1065" i="15"/>
  <c r="N150" i="13" s="1"/>
  <c r="AH1065" i="15"/>
  <c r="O150" i="13" s="1"/>
  <c r="AI1065" i="15"/>
  <c r="P150" i="13" s="1"/>
  <c r="AJ1065" i="15"/>
  <c r="Q150" i="13" s="1"/>
  <c r="G68" i="15"/>
  <c r="F68" i="15"/>
  <c r="D7" i="15"/>
  <c r="C7" i="15" s="1"/>
  <c r="D8" i="15"/>
  <c r="C8" i="15" s="1"/>
  <c r="D9" i="15"/>
  <c r="C9" i="15" s="1"/>
  <c r="D10" i="15"/>
  <c r="C10" i="15" s="1"/>
  <c r="D11" i="15"/>
  <c r="C11" i="15" s="1"/>
  <c r="D12" i="15"/>
  <c r="C12" i="15" s="1"/>
  <c r="D13" i="15"/>
  <c r="C13" i="15" s="1"/>
  <c r="D14" i="15"/>
  <c r="C14" i="15" s="1"/>
  <c r="D15" i="15"/>
  <c r="C15" i="15" s="1"/>
  <c r="D16" i="15"/>
  <c r="C16" i="15" s="1"/>
  <c r="D17" i="15"/>
  <c r="C17" i="15" s="1"/>
  <c r="D18" i="15"/>
  <c r="C18" i="15" s="1"/>
  <c r="D19" i="15"/>
  <c r="C19" i="15" s="1"/>
  <c r="D20" i="15"/>
  <c r="C20" i="15" s="1"/>
  <c r="D21" i="15"/>
  <c r="C21" i="15" s="1"/>
  <c r="D22" i="15"/>
  <c r="C22" i="15" s="1"/>
  <c r="D23" i="15"/>
  <c r="C23" i="15" s="1"/>
  <c r="D24" i="15"/>
  <c r="C24" i="15" s="1"/>
  <c r="D25" i="15"/>
  <c r="C25" i="15" s="1"/>
  <c r="D26" i="15"/>
  <c r="C26" i="15" s="1"/>
  <c r="D27" i="15"/>
  <c r="C27" i="15" s="1"/>
  <c r="D28" i="15"/>
  <c r="C28" i="15" s="1"/>
  <c r="D29" i="15"/>
  <c r="C29" i="15" s="1"/>
  <c r="D30" i="15"/>
  <c r="C30" i="15" s="1"/>
  <c r="D31" i="15"/>
  <c r="C31" i="15" s="1"/>
  <c r="D32" i="15"/>
  <c r="C32" i="15" s="1"/>
  <c r="D33" i="15"/>
  <c r="C33" i="15" s="1"/>
  <c r="D34" i="15"/>
  <c r="C34" i="15" s="1"/>
  <c r="D35" i="15"/>
  <c r="C35" i="15" s="1"/>
  <c r="D36" i="15"/>
  <c r="C36" i="15" s="1"/>
  <c r="D37" i="15"/>
  <c r="C37" i="15" s="1"/>
  <c r="D38" i="15"/>
  <c r="C38" i="15" s="1"/>
  <c r="D39" i="15"/>
  <c r="C39" i="15" s="1"/>
  <c r="D40" i="15"/>
  <c r="C40" i="15" s="1"/>
  <c r="D41" i="15"/>
  <c r="C41" i="15" s="1"/>
  <c r="D42" i="15"/>
  <c r="C42" i="15" s="1"/>
  <c r="D43" i="15"/>
  <c r="C43" i="15" s="1"/>
  <c r="C54" i="15" l="1"/>
  <c r="C60" i="15" s="1"/>
  <c r="C12" i="13"/>
  <c r="AL1224" i="15"/>
  <c r="D54" i="15"/>
  <c r="D60" i="15" s="1"/>
  <c r="E128" i="15" l="1"/>
  <c r="D16" i="13" s="1"/>
  <c r="F128" i="15"/>
  <c r="G128" i="15"/>
  <c r="AL127" i="15"/>
  <c r="AL126" i="15"/>
  <c r="AB128" i="15"/>
  <c r="AC128" i="15"/>
  <c r="AD128" i="15"/>
  <c r="AE128" i="15"/>
  <c r="AF128" i="15"/>
  <c r="AG128" i="15"/>
  <c r="AH128" i="15"/>
  <c r="AI128" i="15"/>
  <c r="AJ128" i="15"/>
  <c r="AA128" i="15"/>
  <c r="D127" i="15"/>
  <c r="C127" i="15" s="1"/>
  <c r="D126" i="15"/>
  <c r="C126" i="15" s="1"/>
  <c r="AL123" i="15"/>
  <c r="AB124" i="15"/>
  <c r="AC124" i="15"/>
  <c r="AD124" i="15"/>
  <c r="AE124" i="15"/>
  <c r="AF124" i="15"/>
  <c r="AG124" i="15"/>
  <c r="AH124" i="15"/>
  <c r="AI124" i="15"/>
  <c r="AJ124" i="15"/>
  <c r="AA124" i="15"/>
  <c r="E124" i="15"/>
  <c r="F124" i="15"/>
  <c r="G124" i="15"/>
  <c r="D123" i="15"/>
  <c r="C123" i="15" s="1"/>
  <c r="AA121" i="15"/>
  <c r="AB121" i="15"/>
  <c r="AC121" i="15"/>
  <c r="AD121" i="15"/>
  <c r="AE121" i="15"/>
  <c r="AF121" i="15"/>
  <c r="AG121" i="15"/>
  <c r="AH121" i="15"/>
  <c r="AI121" i="15"/>
  <c r="E121" i="15"/>
  <c r="D15" i="13" s="1"/>
  <c r="D10" i="13" s="1"/>
  <c r="F121" i="15"/>
  <c r="G121" i="15"/>
  <c r="D76" i="15"/>
  <c r="D77" i="15"/>
  <c r="C77" i="15" s="1"/>
  <c r="D78" i="15"/>
  <c r="C78" i="15" s="1"/>
  <c r="D79" i="15"/>
  <c r="C79" i="15" s="1"/>
  <c r="D80" i="15"/>
  <c r="C80" i="15" s="1"/>
  <c r="D81" i="15"/>
  <c r="C81" i="15" s="1"/>
  <c r="D82" i="15"/>
  <c r="C82" i="15" s="1"/>
  <c r="D83" i="15"/>
  <c r="C83" i="15" s="1"/>
  <c r="D84" i="15"/>
  <c r="C84" i="15" s="1"/>
  <c r="D85" i="15"/>
  <c r="C85" i="15" s="1"/>
  <c r="D86" i="15"/>
  <c r="C86" i="15" s="1"/>
  <c r="D87" i="15"/>
  <c r="C87" i="15" s="1"/>
  <c r="D88" i="15"/>
  <c r="C88" i="15" s="1"/>
  <c r="D89" i="15"/>
  <c r="C89" i="15" s="1"/>
  <c r="D90" i="15"/>
  <c r="C90" i="15" s="1"/>
  <c r="D91" i="15"/>
  <c r="C91" i="15" s="1"/>
  <c r="D92" i="15"/>
  <c r="C92" i="15" s="1"/>
  <c r="D93" i="15"/>
  <c r="C93" i="15" s="1"/>
  <c r="D94" i="15"/>
  <c r="C94" i="15" s="1"/>
  <c r="D95" i="15"/>
  <c r="C95" i="15" s="1"/>
  <c r="D96" i="15"/>
  <c r="C96" i="15" s="1"/>
  <c r="D97" i="15"/>
  <c r="C97" i="15" s="1"/>
  <c r="D98" i="15"/>
  <c r="C98" i="15" s="1"/>
  <c r="D99" i="15"/>
  <c r="C99" i="15" s="1"/>
  <c r="D100" i="15"/>
  <c r="C100" i="15" s="1"/>
  <c r="D101" i="15"/>
  <c r="C101" i="15" s="1"/>
  <c r="D102" i="15"/>
  <c r="C102" i="15" s="1"/>
  <c r="D103" i="15"/>
  <c r="C103" i="15" s="1"/>
  <c r="D104" i="15"/>
  <c r="C104" i="15" s="1"/>
  <c r="D105" i="15"/>
  <c r="C105" i="15" s="1"/>
  <c r="D106" i="15"/>
  <c r="C106" i="15" s="1"/>
  <c r="D107" i="15"/>
  <c r="C107" i="15" s="1"/>
  <c r="D108" i="15"/>
  <c r="C108" i="15" s="1"/>
  <c r="D109" i="15"/>
  <c r="C109" i="15" s="1"/>
  <c r="D110" i="15"/>
  <c r="C110" i="15" s="1"/>
  <c r="D111" i="15"/>
  <c r="C111" i="15" s="1"/>
  <c r="D112" i="15"/>
  <c r="C112" i="15" s="1"/>
  <c r="D113" i="15"/>
  <c r="C113" i="15" s="1"/>
  <c r="D114" i="15"/>
  <c r="C114" i="15" s="1"/>
  <c r="D115" i="15"/>
  <c r="C115" i="15" s="1"/>
  <c r="D116" i="15"/>
  <c r="C116" i="15" s="1"/>
  <c r="D117" i="15"/>
  <c r="C117" i="15" s="1"/>
  <c r="D118" i="15"/>
  <c r="C118" i="15" s="1"/>
  <c r="D119" i="15"/>
  <c r="C119" i="15" s="1"/>
  <c r="D120" i="15"/>
  <c r="C120" i="15" s="1"/>
  <c r="AL76" i="15"/>
  <c r="AL77" i="15"/>
  <c r="AL78" i="15"/>
  <c r="AL79" i="15"/>
  <c r="AL80" i="15"/>
  <c r="AL81" i="15"/>
  <c r="AL82" i="15"/>
  <c r="AL83" i="15"/>
  <c r="AL84" i="15"/>
  <c r="AL85" i="15"/>
  <c r="AL86" i="15"/>
  <c r="AL87" i="15"/>
  <c r="AL88" i="15"/>
  <c r="AL89" i="15"/>
  <c r="AL90" i="15"/>
  <c r="AL91" i="15"/>
  <c r="AL92" i="15"/>
  <c r="AL93" i="15"/>
  <c r="AL94" i="15"/>
  <c r="AL95" i="15"/>
  <c r="AL96" i="15"/>
  <c r="AL97" i="15"/>
  <c r="AL98" i="15"/>
  <c r="AL99" i="15"/>
  <c r="AL100" i="15"/>
  <c r="AL101" i="15"/>
  <c r="AL102" i="15"/>
  <c r="AL103" i="15"/>
  <c r="AL104" i="15"/>
  <c r="AL105" i="15"/>
  <c r="AL106" i="15"/>
  <c r="AL107" i="15"/>
  <c r="AL108" i="15"/>
  <c r="AL109" i="15"/>
  <c r="AL110" i="15"/>
  <c r="AL111" i="15"/>
  <c r="AL112" i="15"/>
  <c r="AL113" i="15"/>
  <c r="AL114" i="15"/>
  <c r="AL115" i="15"/>
  <c r="AL116" i="15"/>
  <c r="AL117" i="15"/>
  <c r="AL118" i="15"/>
  <c r="AL119" i="15"/>
  <c r="AL120" i="15"/>
  <c r="AL75" i="15"/>
  <c r="D75" i="15"/>
  <c r="C75" i="15" s="1"/>
  <c r="C124" i="15" l="1"/>
  <c r="C29" i="13"/>
  <c r="AL124" i="15"/>
  <c r="E29" i="13"/>
  <c r="C128" i="15"/>
  <c r="C16" i="13" s="1"/>
  <c r="AL121" i="15"/>
  <c r="E15" i="13" s="1"/>
  <c r="D124" i="15"/>
  <c r="D128" i="15"/>
  <c r="AL128" i="15"/>
  <c r="E16" i="13" s="1"/>
  <c r="D121" i="15"/>
  <c r="C76" i="15"/>
  <c r="C121" i="15" s="1"/>
  <c r="C15" i="13" s="1"/>
  <c r="AL3069" i="15" l="1"/>
  <c r="AL3070" i="15"/>
  <c r="AL3071" i="15"/>
  <c r="AL3072" i="15"/>
  <c r="AL3073" i="15"/>
  <c r="AL3074" i="15"/>
  <c r="AL3075" i="15"/>
  <c r="AL3076" i="15"/>
  <c r="AL3077" i="15"/>
  <c r="AL3078" i="15"/>
  <c r="AL3079" i="15"/>
  <c r="AL3080" i="15"/>
  <c r="AL3081" i="15"/>
  <c r="AL3082" i="15"/>
  <c r="AL3083" i="15"/>
  <c r="AL3084" i="15"/>
  <c r="AL3085" i="15"/>
  <c r="AL3086" i="15"/>
  <c r="AL3087" i="15"/>
  <c r="AL3088" i="15"/>
  <c r="AL3089" i="15"/>
  <c r="AL3092" i="15"/>
  <c r="AL3093" i="15"/>
  <c r="P3105" i="15"/>
  <c r="Q3105" i="15"/>
  <c r="S3105" i="15"/>
  <c r="T3105" i="15"/>
  <c r="V3105" i="15"/>
  <c r="W3105" i="15"/>
  <c r="Y3105" i="15"/>
  <c r="Z3105" i="15"/>
  <c r="AA3105" i="15"/>
  <c r="AB3105" i="15"/>
  <c r="AC3105" i="15"/>
  <c r="AD3105" i="15"/>
  <c r="AE3105" i="15"/>
  <c r="AF3105" i="15"/>
  <c r="AG3105" i="15"/>
  <c r="AH3105" i="15"/>
  <c r="AI3105" i="15"/>
  <c r="AJ3105" i="15"/>
  <c r="J3105" i="15"/>
  <c r="F194" i="13" s="1"/>
  <c r="K3105" i="15"/>
  <c r="G194" i="13" s="1"/>
  <c r="L3105" i="15"/>
  <c r="H194" i="13" s="1"/>
  <c r="M3105" i="15"/>
  <c r="I194" i="13" s="1"/>
  <c r="N3105" i="15"/>
  <c r="J194" i="13" s="1"/>
  <c r="H3077" i="15"/>
  <c r="X3082" i="15"/>
  <c r="U3082" i="15"/>
  <c r="R3082" i="15"/>
  <c r="O3082" i="15"/>
  <c r="X3079" i="15"/>
  <c r="U3079" i="15"/>
  <c r="R3079" i="15"/>
  <c r="O3079" i="15"/>
  <c r="U3075" i="15"/>
  <c r="R3075" i="15"/>
  <c r="O3075" i="15"/>
  <c r="X3073" i="15"/>
  <c r="U3073" i="15"/>
  <c r="R3073" i="15"/>
  <c r="O3073" i="15"/>
  <c r="X3093" i="15"/>
  <c r="U3093" i="15"/>
  <c r="R3093" i="15"/>
  <c r="O3093" i="15"/>
  <c r="H3093" i="15"/>
  <c r="X3092" i="15"/>
  <c r="U3092" i="15"/>
  <c r="R3092" i="15"/>
  <c r="O3092" i="15"/>
  <c r="AL3091" i="15"/>
  <c r="X3088" i="15"/>
  <c r="U3088" i="15"/>
  <c r="R3088" i="15"/>
  <c r="O3088" i="15"/>
  <c r="H3088" i="15"/>
  <c r="H3087" i="15"/>
  <c r="H3086" i="15"/>
  <c r="H3085" i="15"/>
  <c r="H3084" i="15"/>
  <c r="H3083" i="15"/>
  <c r="H3082" i="15"/>
  <c r="H3081" i="15"/>
  <c r="H3080" i="15"/>
  <c r="H3079" i="15"/>
  <c r="U3078" i="15"/>
  <c r="R3078" i="15"/>
  <c r="O3078" i="15"/>
  <c r="H3078" i="15"/>
  <c r="H3076" i="15"/>
  <c r="H3075" i="15"/>
  <c r="H3074" i="15"/>
  <c r="H3073" i="15"/>
  <c r="X3072" i="15"/>
  <c r="U3072" i="15"/>
  <c r="R3072" i="15"/>
  <c r="O3072" i="15"/>
  <c r="H3072" i="15"/>
  <c r="U3071" i="15"/>
  <c r="R3071" i="15"/>
  <c r="O3071" i="15"/>
  <c r="H3071" i="15"/>
  <c r="O3070" i="15"/>
  <c r="H3070" i="15"/>
  <c r="H3069" i="15"/>
  <c r="AL3068" i="15"/>
  <c r="H3068" i="15"/>
  <c r="AL3094" i="15" l="1"/>
  <c r="H3094" i="15"/>
  <c r="H3105" i="15" s="1"/>
  <c r="D194" i="13" s="1"/>
  <c r="O3094" i="15"/>
  <c r="O3105" i="15" s="1"/>
  <c r="R3094" i="15"/>
  <c r="R3105" i="15" s="1"/>
  <c r="U3094" i="15"/>
  <c r="U3105" i="15" s="1"/>
  <c r="X3094" i="15"/>
  <c r="X3105" i="15" s="1"/>
  <c r="AL3090" i="15"/>
  <c r="V194" i="13" s="1"/>
  <c r="D3105" i="15"/>
  <c r="D106" i="13"/>
  <c r="I3105" i="15"/>
  <c r="E194" i="13" s="1"/>
  <c r="AB3066" i="15"/>
  <c r="AC3066" i="15"/>
  <c r="AD3066" i="15"/>
  <c r="AE3066" i="15"/>
  <c r="AF3066" i="15"/>
  <c r="AG3066" i="15"/>
  <c r="AH3066" i="15"/>
  <c r="AI3066" i="15"/>
  <c r="AJ3066" i="15"/>
  <c r="AA3066" i="15"/>
  <c r="E3066" i="15"/>
  <c r="D105" i="13" s="1"/>
  <c r="F3066" i="15"/>
  <c r="G3066" i="15"/>
  <c r="C194" i="13" l="1"/>
  <c r="AL3105" i="15"/>
  <c r="E106" i="13"/>
  <c r="E108" i="13" s="1"/>
  <c r="C106" i="13"/>
  <c r="AB3034" i="15"/>
  <c r="AC3034" i="15"/>
  <c r="AD3034" i="15"/>
  <c r="AE3034" i="15"/>
  <c r="AF3034" i="15"/>
  <c r="AG3034" i="15"/>
  <c r="AH3034" i="15"/>
  <c r="AI3034" i="15"/>
  <c r="AJ3034" i="15"/>
  <c r="AA3034" i="15"/>
  <c r="G3034" i="15"/>
  <c r="F3034" i="15"/>
  <c r="E3034" i="15"/>
  <c r="D104" i="13" s="1"/>
  <c r="D3019" i="15"/>
  <c r="C3019" i="15" s="1"/>
  <c r="D3020" i="15"/>
  <c r="C3020" i="15" s="1"/>
  <c r="D3021" i="15"/>
  <c r="C3021" i="15" s="1"/>
  <c r="D3022" i="15"/>
  <c r="C3022" i="15" s="1"/>
  <c r="D3023" i="15"/>
  <c r="C3023" i="15" s="1"/>
  <c r="D3024" i="15"/>
  <c r="C3024" i="15" s="1"/>
  <c r="D3025" i="15"/>
  <c r="C3025" i="15" s="1"/>
  <c r="D3026" i="15"/>
  <c r="C3026" i="15" s="1"/>
  <c r="D3027" i="15"/>
  <c r="C3027" i="15" s="1"/>
  <c r="D3028" i="15"/>
  <c r="C3028" i="15" s="1"/>
  <c r="D3029" i="15"/>
  <c r="C3029" i="15" s="1"/>
  <c r="D3030" i="15"/>
  <c r="C3030" i="15" s="1"/>
  <c r="D3031" i="15"/>
  <c r="D3032" i="15"/>
  <c r="D3033" i="15"/>
  <c r="C3033" i="15" s="1"/>
  <c r="D3018" i="15"/>
  <c r="C3018" i="15" s="1"/>
  <c r="C3032" i="15" l="1"/>
  <c r="C3031" i="15"/>
  <c r="D3034" i="15"/>
  <c r="E3016" i="15"/>
  <c r="D103" i="13" s="1"/>
  <c r="F3016" i="15"/>
  <c r="G3016" i="15"/>
  <c r="D3015" i="15"/>
  <c r="C3015" i="15" s="1"/>
  <c r="D3000" i="15"/>
  <c r="C3000" i="15" s="1"/>
  <c r="D3001" i="15"/>
  <c r="C3001" i="15" s="1"/>
  <c r="D3002" i="15"/>
  <c r="C3002" i="15" s="1"/>
  <c r="D3003" i="15"/>
  <c r="C3003" i="15" s="1"/>
  <c r="D3004" i="15"/>
  <c r="C3004" i="15" s="1"/>
  <c r="D3005" i="15"/>
  <c r="C3005" i="15" s="1"/>
  <c r="D3006" i="15"/>
  <c r="C3006" i="15" s="1"/>
  <c r="D3007" i="15"/>
  <c r="C3007" i="15" s="1"/>
  <c r="D3008" i="15"/>
  <c r="C3008" i="15" s="1"/>
  <c r="D3009" i="15"/>
  <c r="C3009" i="15" s="1"/>
  <c r="D3010" i="15"/>
  <c r="C3010" i="15" s="1"/>
  <c r="D3011" i="15"/>
  <c r="C3011" i="15" s="1"/>
  <c r="D3012" i="15"/>
  <c r="C3012" i="15" s="1"/>
  <c r="D3013" i="15"/>
  <c r="C3013" i="15" s="1"/>
  <c r="D3014" i="15"/>
  <c r="C3014" i="15" s="1"/>
  <c r="D2999" i="15"/>
  <c r="C2999" i="15" s="1"/>
  <c r="AB2997" i="15"/>
  <c r="AC2997" i="15"/>
  <c r="AD2997" i="15"/>
  <c r="AE2997" i="15"/>
  <c r="AF2997" i="15"/>
  <c r="AG2997" i="15"/>
  <c r="AH2997" i="15"/>
  <c r="AI2997" i="15"/>
  <c r="AJ2997" i="15"/>
  <c r="AA2997" i="15"/>
  <c r="G2997" i="15"/>
  <c r="F2997" i="15"/>
  <c r="E2997" i="15"/>
  <c r="D102" i="13" s="1"/>
  <c r="D2982" i="15"/>
  <c r="C2982" i="15" s="1"/>
  <c r="D2983" i="15"/>
  <c r="C2983" i="15" s="1"/>
  <c r="D2984" i="15"/>
  <c r="C2984" i="15" s="1"/>
  <c r="D2985" i="15"/>
  <c r="C2985" i="15" s="1"/>
  <c r="D2986" i="15"/>
  <c r="C2986" i="15" s="1"/>
  <c r="D2987" i="15"/>
  <c r="C2987" i="15" s="1"/>
  <c r="D2988" i="15"/>
  <c r="C2988" i="15" s="1"/>
  <c r="D2989" i="15"/>
  <c r="C2989" i="15" s="1"/>
  <c r="D2990" i="15"/>
  <c r="C2990" i="15" s="1"/>
  <c r="D2991" i="15"/>
  <c r="C2991" i="15" s="1"/>
  <c r="D2992" i="15"/>
  <c r="C2992" i="15" s="1"/>
  <c r="D2993" i="15"/>
  <c r="C2993" i="15" s="1"/>
  <c r="D2994" i="15"/>
  <c r="C2994" i="15" s="1"/>
  <c r="D2995" i="15"/>
  <c r="C2995" i="15" s="1"/>
  <c r="D2996" i="15"/>
  <c r="C2996" i="15" s="1"/>
  <c r="C3034" i="15" l="1"/>
  <c r="C104" i="13" s="1"/>
  <c r="C3016" i="15"/>
  <c r="C103" i="13" s="1"/>
  <c r="D3016" i="15"/>
  <c r="C2997" i="15"/>
  <c r="C102" i="13" s="1"/>
  <c r="D2997" i="15"/>
  <c r="AL201" i="15" l="1"/>
  <c r="AL202" i="15"/>
  <c r="E61" i="13" s="1"/>
  <c r="AL203" i="15"/>
  <c r="E62" i="13" s="1"/>
  <c r="AL204" i="15"/>
  <c r="E63" i="13" s="1"/>
  <c r="AL205" i="15"/>
  <c r="E64" i="13" s="1"/>
  <c r="AL206" i="15"/>
  <c r="E65" i="13" s="1"/>
  <c r="AL207" i="15"/>
  <c r="E66" i="13" s="1"/>
  <c r="AL208" i="15"/>
  <c r="E67" i="13" s="1"/>
  <c r="AL209" i="15"/>
  <c r="E68" i="13" s="1"/>
  <c r="AL210" i="15"/>
  <c r="E69" i="13" s="1"/>
  <c r="AL211" i="15"/>
  <c r="E70" i="13" s="1"/>
  <c r="AL212" i="15"/>
  <c r="E71" i="13" s="1"/>
  <c r="AL213" i="15"/>
  <c r="E72" i="13" s="1"/>
  <c r="AL214" i="15"/>
  <c r="E73" i="13" s="1"/>
  <c r="AL215" i="15"/>
  <c r="E74" i="13" s="1"/>
  <c r="AL216" i="15"/>
  <c r="E75" i="13" s="1"/>
  <c r="D201" i="15"/>
  <c r="D217" i="15" s="1"/>
  <c r="AA68" i="15"/>
  <c r="AL6" i="15"/>
  <c r="AL7" i="15"/>
  <c r="AL8" i="15"/>
  <c r="AL9" i="15"/>
  <c r="AL10" i="15"/>
  <c r="AL11" i="15"/>
  <c r="AL12" i="15"/>
  <c r="AL13" i="15"/>
  <c r="AL14" i="15"/>
  <c r="AL15" i="15"/>
  <c r="AL16" i="15"/>
  <c r="AL17" i="15"/>
  <c r="AL18" i="15"/>
  <c r="AL19" i="15"/>
  <c r="AL20" i="15"/>
  <c r="AL21" i="15"/>
  <c r="AL22" i="15"/>
  <c r="AL23" i="15"/>
  <c r="AL24" i="15"/>
  <c r="AL25" i="15"/>
  <c r="AL26" i="15"/>
  <c r="AL27" i="15"/>
  <c r="AL28" i="15"/>
  <c r="AL29" i="15"/>
  <c r="AL30" i="15"/>
  <c r="AL31" i="15"/>
  <c r="AL32" i="15"/>
  <c r="AL33" i="15"/>
  <c r="AL34" i="15"/>
  <c r="AL35" i="15"/>
  <c r="AL36" i="15"/>
  <c r="AL37" i="15"/>
  <c r="AL38" i="15"/>
  <c r="AL39" i="15"/>
  <c r="AL40" i="15"/>
  <c r="AL41" i="15"/>
  <c r="AB54" i="15"/>
  <c r="AB60" i="15" s="1"/>
  <c r="AC54" i="15"/>
  <c r="AC60" i="15" s="1"/>
  <c r="AD54" i="15"/>
  <c r="AD60" i="15" s="1"/>
  <c r="AE54" i="15"/>
  <c r="AE60" i="15" s="1"/>
  <c r="AF54" i="15"/>
  <c r="AF60" i="15" s="1"/>
  <c r="AG54" i="15"/>
  <c r="AG60" i="15" s="1"/>
  <c r="AH54" i="15"/>
  <c r="AH60" i="15" s="1"/>
  <c r="AI54" i="15"/>
  <c r="AI60" i="15" s="1"/>
  <c r="AA54" i="15"/>
  <c r="AA60" i="15" s="1"/>
  <c r="AL753" i="15"/>
  <c r="AL754" i="15"/>
  <c r="AL755" i="15"/>
  <c r="AL756" i="15"/>
  <c r="AL757" i="15"/>
  <c r="AL758" i="15"/>
  <c r="AL759" i="15"/>
  <c r="AL760" i="15"/>
  <c r="AL761" i="15"/>
  <c r="AL762" i="15"/>
  <c r="D753" i="15"/>
  <c r="C753" i="15" s="1"/>
  <c r="D754" i="15"/>
  <c r="C754" i="15" s="1"/>
  <c r="D755" i="15"/>
  <c r="C755" i="15" s="1"/>
  <c r="D756" i="15"/>
  <c r="C756" i="15" s="1"/>
  <c r="D757" i="15"/>
  <c r="C757" i="15" s="1"/>
  <c r="D758" i="15"/>
  <c r="C758" i="15" s="1"/>
  <c r="D759" i="15"/>
  <c r="C759" i="15" s="1"/>
  <c r="D760" i="15"/>
  <c r="C760" i="15" s="1"/>
  <c r="D761" i="15"/>
  <c r="C761" i="15" s="1"/>
  <c r="D762" i="15"/>
  <c r="C762" i="15" s="1"/>
  <c r="AL712" i="15"/>
  <c r="AL713" i="15"/>
  <c r="AL714" i="15"/>
  <c r="AL715" i="15"/>
  <c r="AL716" i="15"/>
  <c r="AL717" i="15"/>
  <c r="AL718" i="15"/>
  <c r="AL719" i="15"/>
  <c r="AL720" i="15"/>
  <c r="D712" i="15"/>
  <c r="C712" i="15" s="1"/>
  <c r="D713" i="15"/>
  <c r="C713" i="15" s="1"/>
  <c r="D714" i="15"/>
  <c r="C714" i="15" s="1"/>
  <c r="D715" i="15"/>
  <c r="C715" i="15" s="1"/>
  <c r="D716" i="15"/>
  <c r="C716" i="15" s="1"/>
  <c r="D717" i="15"/>
  <c r="C717" i="15" s="1"/>
  <c r="D718" i="15"/>
  <c r="C718" i="15" s="1"/>
  <c r="D719" i="15"/>
  <c r="C719" i="15" s="1"/>
  <c r="D720" i="15"/>
  <c r="C720" i="15" s="1"/>
  <c r="AL629" i="15"/>
  <c r="AL630" i="15"/>
  <c r="AL631" i="15"/>
  <c r="AL632" i="15"/>
  <c r="AL633" i="15"/>
  <c r="AL634" i="15"/>
  <c r="AL635" i="15"/>
  <c r="AL636" i="15"/>
  <c r="AL637" i="15"/>
  <c r="AL638" i="15"/>
  <c r="AL639" i="15"/>
  <c r="AL640" i="15"/>
  <c r="D629" i="15"/>
  <c r="C629" i="15" s="1"/>
  <c r="D630" i="15"/>
  <c r="C630" i="15" s="1"/>
  <c r="D631" i="15"/>
  <c r="C631" i="15" s="1"/>
  <c r="D632" i="15"/>
  <c r="C632" i="15" s="1"/>
  <c r="D633" i="15"/>
  <c r="C633" i="15" s="1"/>
  <c r="D634" i="15"/>
  <c r="C634" i="15" s="1"/>
  <c r="D635" i="15"/>
  <c r="C635" i="15" s="1"/>
  <c r="D636" i="15"/>
  <c r="C636" i="15" s="1"/>
  <c r="D637" i="15"/>
  <c r="C637" i="15" s="1"/>
  <c r="D638" i="15"/>
  <c r="C638" i="15" s="1"/>
  <c r="D639" i="15"/>
  <c r="C639" i="15" s="1"/>
  <c r="D640" i="15"/>
  <c r="C640" i="15" s="1"/>
  <c r="AL597" i="15"/>
  <c r="D597" i="15"/>
  <c r="C597" i="15" s="1"/>
  <c r="AL574" i="15"/>
  <c r="AL575" i="15"/>
  <c r="AL576" i="15"/>
  <c r="AL577" i="15"/>
  <c r="AL578" i="15"/>
  <c r="AL579" i="15"/>
  <c r="AL580" i="15"/>
  <c r="AL581" i="15"/>
  <c r="D574" i="15"/>
  <c r="C574" i="15" s="1"/>
  <c r="D575" i="15"/>
  <c r="C575" i="15" s="1"/>
  <c r="D576" i="15"/>
  <c r="C576" i="15" s="1"/>
  <c r="D577" i="15"/>
  <c r="C577" i="15" s="1"/>
  <c r="D578" i="15"/>
  <c r="C578" i="15" s="1"/>
  <c r="D579" i="15"/>
  <c r="C579" i="15" s="1"/>
  <c r="D580" i="15"/>
  <c r="C580" i="15" s="1"/>
  <c r="D581" i="15"/>
  <c r="C581" i="15" s="1"/>
  <c r="AL508" i="15"/>
  <c r="AL509" i="15"/>
  <c r="AL510" i="15"/>
  <c r="AL511" i="15"/>
  <c r="AL512" i="15"/>
  <c r="AL513" i="15"/>
  <c r="AL514" i="15"/>
  <c r="AL515" i="15"/>
  <c r="AL516" i="15"/>
  <c r="AL517" i="15"/>
  <c r="AL518" i="15"/>
  <c r="AL519" i="15"/>
  <c r="AL520" i="15"/>
  <c r="AL521" i="15"/>
  <c r="D508" i="15"/>
  <c r="D509" i="15"/>
  <c r="C509" i="15" s="1"/>
  <c r="D510" i="15"/>
  <c r="C510" i="15" s="1"/>
  <c r="D511" i="15"/>
  <c r="C511" i="15" s="1"/>
  <c r="D512" i="15"/>
  <c r="C512" i="15" s="1"/>
  <c r="D513" i="15"/>
  <c r="C513" i="15" s="1"/>
  <c r="D514" i="15"/>
  <c r="C514" i="15" s="1"/>
  <c r="D515" i="15"/>
  <c r="C515" i="15" s="1"/>
  <c r="D516" i="15"/>
  <c r="C516" i="15" s="1"/>
  <c r="D517" i="15"/>
  <c r="C517" i="15" s="1"/>
  <c r="D518" i="15"/>
  <c r="C518" i="15" s="1"/>
  <c r="D519" i="15"/>
  <c r="C519" i="15" s="1"/>
  <c r="D520" i="15"/>
  <c r="C520" i="15" s="1"/>
  <c r="D521" i="15"/>
  <c r="C521" i="15" s="1"/>
  <c r="AL479" i="15"/>
  <c r="AL480" i="15"/>
  <c r="AL481" i="15"/>
  <c r="AL482" i="15"/>
  <c r="AL483" i="15"/>
  <c r="AL484" i="15"/>
  <c r="AL485" i="15"/>
  <c r="AL486" i="15"/>
  <c r="D479" i="15"/>
  <c r="C479" i="15" s="1"/>
  <c r="D480" i="15"/>
  <c r="C480" i="15" s="1"/>
  <c r="D481" i="15"/>
  <c r="C481" i="15" s="1"/>
  <c r="D482" i="15"/>
  <c r="C482" i="15" s="1"/>
  <c r="D483" i="15"/>
  <c r="C483" i="15" s="1"/>
  <c r="D484" i="15"/>
  <c r="C484" i="15" s="1"/>
  <c r="D485" i="15"/>
  <c r="C485" i="15" s="1"/>
  <c r="D486" i="15"/>
  <c r="C486" i="15" s="1"/>
  <c r="AL437" i="15"/>
  <c r="AL438" i="15"/>
  <c r="D437" i="15"/>
  <c r="C437" i="15" s="1"/>
  <c r="D438" i="15"/>
  <c r="C438" i="15" s="1"/>
  <c r="D439" i="15"/>
  <c r="C439" i="15" s="1"/>
  <c r="D425" i="15"/>
  <c r="C425" i="15" s="1"/>
  <c r="D426" i="15"/>
  <c r="AL349" i="15"/>
  <c r="AL350" i="15"/>
  <c r="D349" i="15"/>
  <c r="C349" i="15" s="1"/>
  <c r="D350" i="15"/>
  <c r="C350" i="15" s="1"/>
  <c r="AL366" i="15"/>
  <c r="AL367" i="15"/>
  <c r="AL368" i="15"/>
  <c r="AL369" i="15"/>
  <c r="AL370" i="15"/>
  <c r="AL371" i="15"/>
  <c r="AL372" i="15"/>
  <c r="AL373" i="15"/>
  <c r="AL374" i="15"/>
  <c r="AL375" i="15"/>
  <c r="AL376" i="15"/>
  <c r="D366" i="15"/>
  <c r="C366" i="15" s="1"/>
  <c r="D367" i="15"/>
  <c r="C367" i="15" s="1"/>
  <c r="D368" i="15"/>
  <c r="C368" i="15" s="1"/>
  <c r="D369" i="15"/>
  <c r="C369" i="15" s="1"/>
  <c r="D370" i="15"/>
  <c r="C370" i="15" s="1"/>
  <c r="D371" i="15"/>
  <c r="C371" i="15" s="1"/>
  <c r="D372" i="15"/>
  <c r="C372" i="15" s="1"/>
  <c r="D373" i="15"/>
  <c r="C373" i="15" s="1"/>
  <c r="D374" i="15"/>
  <c r="C374" i="15" s="1"/>
  <c r="D375" i="15"/>
  <c r="C375" i="15" s="1"/>
  <c r="D376" i="15"/>
  <c r="C376" i="15" s="1"/>
  <c r="D377" i="15"/>
  <c r="C377" i="15" s="1"/>
  <c r="AL286" i="15"/>
  <c r="AL287" i="15"/>
  <c r="AL288" i="15"/>
  <c r="AL289" i="15"/>
  <c r="AL290" i="15"/>
  <c r="AL291" i="15"/>
  <c r="AL292" i="15"/>
  <c r="AL293" i="15"/>
  <c r="AL294" i="15"/>
  <c r="AL295" i="15"/>
  <c r="AL296" i="15"/>
  <c r="AL297" i="15"/>
  <c r="D286" i="15"/>
  <c r="C286" i="15" s="1"/>
  <c r="D287" i="15"/>
  <c r="C287" i="15" s="1"/>
  <c r="D288" i="15"/>
  <c r="C288" i="15" s="1"/>
  <c r="D289" i="15"/>
  <c r="C289" i="15" s="1"/>
  <c r="D290" i="15"/>
  <c r="C290" i="15" s="1"/>
  <c r="D291" i="15"/>
  <c r="C291" i="15" s="1"/>
  <c r="D292" i="15"/>
  <c r="C292" i="15" s="1"/>
  <c r="D293" i="15"/>
  <c r="C293" i="15" s="1"/>
  <c r="D294" i="15"/>
  <c r="C294" i="15" s="1"/>
  <c r="D295" i="15"/>
  <c r="C295" i="15" s="1"/>
  <c r="D296" i="15"/>
  <c r="C296" i="15" s="1"/>
  <c r="D297" i="15"/>
  <c r="C297" i="15" s="1"/>
  <c r="AL2071" i="15"/>
  <c r="X2071" i="15"/>
  <c r="U2071" i="15"/>
  <c r="R2071" i="15"/>
  <c r="O2071" i="15"/>
  <c r="H2071" i="15"/>
  <c r="C2071" i="15"/>
  <c r="AL2028" i="15"/>
  <c r="AL2029" i="15"/>
  <c r="AL2030" i="15"/>
  <c r="X2028" i="15"/>
  <c r="X2029" i="15"/>
  <c r="X2030" i="15"/>
  <c r="U2028" i="15"/>
  <c r="U2029" i="15"/>
  <c r="U2030" i="15"/>
  <c r="R2028" i="15"/>
  <c r="R2029" i="15"/>
  <c r="R2030" i="15"/>
  <c r="O2028" i="15"/>
  <c r="O2029" i="15"/>
  <c r="O2030" i="15"/>
  <c r="H2028" i="15"/>
  <c r="H2029" i="15"/>
  <c r="H2030" i="15"/>
  <c r="C2028" i="15"/>
  <c r="C2029" i="15"/>
  <c r="C2030" i="15"/>
  <c r="AL2161" i="15"/>
  <c r="X2161" i="15"/>
  <c r="U2161" i="15"/>
  <c r="R2161" i="15"/>
  <c r="O2161" i="15"/>
  <c r="H2161" i="15"/>
  <c r="C2161" i="15"/>
  <c r="AL2151" i="15"/>
  <c r="X2151" i="15"/>
  <c r="U2151" i="15"/>
  <c r="R2151" i="15"/>
  <c r="O2151" i="15"/>
  <c r="H2151" i="15"/>
  <c r="C2151" i="15"/>
  <c r="AL2148" i="15"/>
  <c r="X2148" i="15"/>
  <c r="U2148" i="15"/>
  <c r="R2148" i="15"/>
  <c r="O2148" i="15"/>
  <c r="H2148" i="15"/>
  <c r="C2148" i="15"/>
  <c r="AL2144" i="15"/>
  <c r="X2144" i="15"/>
  <c r="U2144" i="15"/>
  <c r="R2144" i="15"/>
  <c r="O2144" i="15"/>
  <c r="H2144" i="15"/>
  <c r="C2144" i="15"/>
  <c r="AL2137" i="15"/>
  <c r="X2137" i="15"/>
  <c r="U2137" i="15"/>
  <c r="R2137" i="15"/>
  <c r="O2137" i="15"/>
  <c r="H2137" i="15"/>
  <c r="C2137" i="15"/>
  <c r="AL2134" i="15"/>
  <c r="X2134" i="15"/>
  <c r="U2134" i="15"/>
  <c r="R2134" i="15"/>
  <c r="O2134" i="15"/>
  <c r="H2134" i="15"/>
  <c r="C2134" i="15"/>
  <c r="AL2128" i="15"/>
  <c r="AL2129" i="15"/>
  <c r="AL2130" i="15"/>
  <c r="X2128" i="15"/>
  <c r="X2129" i="15"/>
  <c r="X2130" i="15"/>
  <c r="U2128" i="15"/>
  <c r="U2129" i="15"/>
  <c r="U2130" i="15"/>
  <c r="R2127" i="15"/>
  <c r="R2128" i="15"/>
  <c r="R2129" i="15"/>
  <c r="R2130" i="15"/>
  <c r="O2127" i="15"/>
  <c r="O2128" i="15"/>
  <c r="O2129" i="15"/>
  <c r="O2130" i="15"/>
  <c r="H2127" i="15"/>
  <c r="H2128" i="15"/>
  <c r="H2129" i="15"/>
  <c r="H2130" i="15"/>
  <c r="C2128" i="15"/>
  <c r="C2129" i="15"/>
  <c r="C2130" i="15"/>
  <c r="AL2139" i="15"/>
  <c r="X2139" i="15"/>
  <c r="U2139" i="15"/>
  <c r="R2139" i="15"/>
  <c r="O2139" i="15"/>
  <c r="H2139" i="15"/>
  <c r="C2139" i="15"/>
  <c r="AL2111" i="15"/>
  <c r="AL2112" i="15"/>
  <c r="AL2113" i="15"/>
  <c r="X2111" i="15"/>
  <c r="X2112" i="15"/>
  <c r="X2113" i="15"/>
  <c r="U2111" i="15"/>
  <c r="U2112" i="15"/>
  <c r="U2113" i="15"/>
  <c r="R2111" i="15"/>
  <c r="R2112" i="15"/>
  <c r="R2113" i="15"/>
  <c r="O2111" i="15"/>
  <c r="O2112" i="15"/>
  <c r="O2113" i="15"/>
  <c r="H2111" i="15"/>
  <c r="H2112" i="15"/>
  <c r="H2113" i="15"/>
  <c r="C2111" i="15"/>
  <c r="C2112" i="15"/>
  <c r="C2113" i="15"/>
  <c r="AL2108" i="15"/>
  <c r="X2108" i="15"/>
  <c r="U2108" i="15"/>
  <c r="R2108" i="15"/>
  <c r="O2108" i="15"/>
  <c r="H2108" i="15"/>
  <c r="C2108" i="15"/>
  <c r="AL2098" i="15"/>
  <c r="X2098" i="15"/>
  <c r="U2098" i="15"/>
  <c r="R2098" i="15"/>
  <c r="O2098" i="15"/>
  <c r="H2098" i="15"/>
  <c r="C2098" i="15"/>
  <c r="AL2094" i="15"/>
  <c r="AL2095" i="15"/>
  <c r="X2094" i="15"/>
  <c r="X2095" i="15"/>
  <c r="U2094" i="15"/>
  <c r="U2095" i="15"/>
  <c r="R2094" i="15"/>
  <c r="R2095" i="15"/>
  <c r="O2094" i="15"/>
  <c r="O2095" i="15"/>
  <c r="H2094" i="15"/>
  <c r="H2095" i="15"/>
  <c r="C2094" i="15"/>
  <c r="C2095" i="15"/>
  <c r="AL2088" i="15"/>
  <c r="X2088" i="15"/>
  <c r="U2088" i="15"/>
  <c r="R2088" i="15"/>
  <c r="O2088" i="15"/>
  <c r="H2088" i="15"/>
  <c r="C2088" i="15"/>
  <c r="AL2080" i="15"/>
  <c r="X2080" i="15"/>
  <c r="U2080" i="15"/>
  <c r="R2080" i="15"/>
  <c r="O2080" i="15"/>
  <c r="H2080" i="15"/>
  <c r="C2080" i="15"/>
  <c r="AL2052" i="15"/>
  <c r="AL2053" i="15"/>
  <c r="X2052" i="15"/>
  <c r="X2053" i="15"/>
  <c r="U2052" i="15"/>
  <c r="U2053" i="15"/>
  <c r="R2052" i="15"/>
  <c r="R2053" i="15"/>
  <c r="O2052" i="15"/>
  <c r="O2053" i="15"/>
  <c r="H2052" i="15"/>
  <c r="H2053" i="15"/>
  <c r="C2052" i="15"/>
  <c r="C2053" i="15"/>
  <c r="AL1993" i="15"/>
  <c r="X1993" i="15"/>
  <c r="U1993" i="15"/>
  <c r="R1993" i="15"/>
  <c r="O1993" i="15"/>
  <c r="H1993" i="15"/>
  <c r="C1993" i="15"/>
  <c r="AL2327" i="15"/>
  <c r="AL2328" i="15"/>
  <c r="X2327" i="15"/>
  <c r="X2328" i="15"/>
  <c r="U2327" i="15"/>
  <c r="U2328" i="15"/>
  <c r="R2327" i="15"/>
  <c r="R2328" i="15"/>
  <c r="O2327" i="15"/>
  <c r="O2328" i="15"/>
  <c r="H2327" i="15"/>
  <c r="H2328" i="15"/>
  <c r="C2327" i="15"/>
  <c r="C2328" i="15"/>
  <c r="AL2298" i="15"/>
  <c r="AL2299" i="15"/>
  <c r="X2298" i="15"/>
  <c r="X2299" i="15"/>
  <c r="U2298" i="15"/>
  <c r="U2299" i="15"/>
  <c r="R2298" i="15"/>
  <c r="R2299" i="15"/>
  <c r="O2298" i="15"/>
  <c r="O2299" i="15"/>
  <c r="H2298" i="15"/>
  <c r="H2299" i="15"/>
  <c r="C2298" i="15"/>
  <c r="C2299" i="15"/>
  <c r="AL54" i="15" l="1"/>
  <c r="AL60" i="15" s="1"/>
  <c r="E12" i="13"/>
  <c r="C508" i="15"/>
  <c r="C426" i="15"/>
  <c r="E60" i="13"/>
  <c r="E76" i="13" s="1"/>
  <c r="AL217" i="15"/>
  <c r="AL222" i="15" s="1"/>
  <c r="C201" i="15"/>
  <c r="C217" i="15" l="1"/>
  <c r="C60" i="13"/>
  <c r="C76" i="13" s="1"/>
  <c r="D76" i="13"/>
  <c r="AL2265" i="15"/>
  <c r="AL2266" i="15"/>
  <c r="D2265" i="15"/>
  <c r="C2265" i="15" s="1"/>
  <c r="D2266" i="15"/>
  <c r="C2266" i="15" s="1"/>
  <c r="AL2794" i="15"/>
  <c r="AL2795" i="15"/>
  <c r="AL2796" i="15"/>
  <c r="AL2797" i="15"/>
  <c r="X2794" i="15"/>
  <c r="X2795" i="15"/>
  <c r="X2796" i="15"/>
  <c r="X2797" i="15"/>
  <c r="U2794" i="15"/>
  <c r="U2795" i="15"/>
  <c r="U2796" i="15"/>
  <c r="U2797" i="15"/>
  <c r="R2794" i="15"/>
  <c r="R2795" i="15"/>
  <c r="R2796" i="15"/>
  <c r="R2797" i="15"/>
  <c r="O2794" i="15"/>
  <c r="O2795" i="15"/>
  <c r="O2796" i="15"/>
  <c r="O2797" i="15"/>
  <c r="H2794" i="15"/>
  <c r="H2795" i="15"/>
  <c r="H2796" i="15"/>
  <c r="H2797" i="15"/>
  <c r="C2794" i="15"/>
  <c r="C2795" i="15"/>
  <c r="C2796" i="15"/>
  <c r="C2797" i="15"/>
  <c r="AL2712" i="15"/>
  <c r="AL2713" i="15"/>
  <c r="X2713" i="15"/>
  <c r="X2712" i="15"/>
  <c r="U2713" i="15"/>
  <c r="U2712" i="15"/>
  <c r="R2713" i="15"/>
  <c r="R2712" i="15"/>
  <c r="O2713" i="15"/>
  <c r="O2712" i="15"/>
  <c r="H2712" i="15"/>
  <c r="H2713" i="15"/>
  <c r="C2712" i="15"/>
  <c r="C2713" i="15"/>
  <c r="AL1249" i="15" l="1"/>
  <c r="AL1250" i="15"/>
  <c r="AL1251" i="15"/>
  <c r="AB1252" i="15"/>
  <c r="AC1252" i="15"/>
  <c r="AD1252" i="15"/>
  <c r="AE1252" i="15"/>
  <c r="AF1252" i="15"/>
  <c r="AG1252" i="15"/>
  <c r="AH1252" i="15"/>
  <c r="AI1252" i="15"/>
  <c r="AJ1252" i="15"/>
  <c r="AA1252" i="15"/>
  <c r="E1252" i="15"/>
  <c r="F1252" i="15"/>
  <c r="G1252" i="15"/>
  <c r="D1249" i="15"/>
  <c r="C1249" i="15" s="1"/>
  <c r="D1250" i="15"/>
  <c r="C1250" i="15" s="1"/>
  <c r="D1251" i="15"/>
  <c r="C1251" i="15" s="1"/>
  <c r="AA1273" i="15"/>
  <c r="D1255" i="15"/>
  <c r="C1255" i="15" s="1"/>
  <c r="D1237" i="15"/>
  <c r="C1237" i="15" s="1"/>
  <c r="AL1107" i="15" l="1"/>
  <c r="AL1114" i="15"/>
  <c r="AL1115" i="15"/>
  <c r="AL1116" i="15"/>
  <c r="AL1117" i="15"/>
  <c r="AL1118" i="15"/>
  <c r="D1107" i="15"/>
  <c r="D1108" i="15"/>
  <c r="C1108" i="15" s="1"/>
  <c r="D1112" i="15"/>
  <c r="C1112" i="15" s="1"/>
  <c r="D1113" i="15"/>
  <c r="C1113" i="15" s="1"/>
  <c r="D1114" i="15"/>
  <c r="C1114" i="15" s="1"/>
  <c r="D1115" i="15"/>
  <c r="C1115" i="15" s="1"/>
  <c r="D1116" i="15"/>
  <c r="C1116" i="15" s="1"/>
  <c r="D1117" i="15"/>
  <c r="C1117" i="15" s="1"/>
  <c r="D1118" i="15"/>
  <c r="C1118" i="15" s="1"/>
  <c r="AB1024" i="15"/>
  <c r="AC1024" i="15"/>
  <c r="AD1024" i="15"/>
  <c r="AE1024" i="15"/>
  <c r="AF1024" i="15"/>
  <c r="AG1024" i="15"/>
  <c r="AH1024" i="15"/>
  <c r="AI1024" i="15"/>
  <c r="AJ1024" i="15"/>
  <c r="AA1024" i="15"/>
  <c r="G1024" i="15"/>
  <c r="E1024" i="15"/>
  <c r="F1024" i="15"/>
  <c r="D1016" i="15"/>
  <c r="C1016" i="15" s="1"/>
  <c r="D1017" i="15"/>
  <c r="C1017" i="15" s="1"/>
  <c r="AB1014" i="15"/>
  <c r="AC1014" i="15"/>
  <c r="AD1014" i="15"/>
  <c r="AE1014" i="15"/>
  <c r="AF1014" i="15"/>
  <c r="AG1014" i="15"/>
  <c r="AH1014" i="15"/>
  <c r="AI1014" i="15"/>
  <c r="AJ1014" i="15"/>
  <c r="AA1014" i="15"/>
  <c r="E1014" i="15"/>
  <c r="F1014" i="15"/>
  <c r="G1014" i="15"/>
  <c r="D1012" i="15"/>
  <c r="C1012" i="15" s="1"/>
  <c r="D1013" i="15"/>
  <c r="C1013" i="15" s="1"/>
  <c r="AC1005" i="15"/>
  <c r="AD1005" i="15"/>
  <c r="AE1005" i="15"/>
  <c r="AF1005" i="15"/>
  <c r="AG1005" i="15"/>
  <c r="AH1005" i="15"/>
  <c r="AI1005" i="15"/>
  <c r="AJ1005" i="15"/>
  <c r="E1005" i="15"/>
  <c r="F1005" i="15"/>
  <c r="G1005" i="15"/>
  <c r="D1000" i="15"/>
  <c r="C1000" i="15" s="1"/>
  <c r="D1001" i="15"/>
  <c r="C1001" i="15" s="1"/>
  <c r="D1002" i="15"/>
  <c r="C1002" i="15" s="1"/>
  <c r="D1003" i="15"/>
  <c r="C1003" i="15" s="1"/>
  <c r="D1004" i="15"/>
  <c r="C1004" i="15" s="1"/>
  <c r="D999" i="15"/>
  <c r="C999" i="15" s="1"/>
  <c r="AL995" i="15"/>
  <c r="AL996" i="15"/>
  <c r="AB997" i="15"/>
  <c r="AC997" i="15"/>
  <c r="AD997" i="15"/>
  <c r="AE997" i="15"/>
  <c r="AF997" i="15"/>
  <c r="AG997" i="15"/>
  <c r="AH997" i="15"/>
  <c r="AI997" i="15"/>
  <c r="AJ997" i="15"/>
  <c r="AA997" i="15"/>
  <c r="E997" i="15"/>
  <c r="F997" i="15"/>
  <c r="G997" i="15"/>
  <c r="D995" i="15"/>
  <c r="C995" i="15" s="1"/>
  <c r="D996" i="15"/>
  <c r="C996" i="15" s="1"/>
  <c r="AL935" i="15"/>
  <c r="AL936" i="15"/>
  <c r="AL937" i="15"/>
  <c r="AL938" i="15"/>
  <c r="AL939" i="15"/>
  <c r="AL940" i="15"/>
  <c r="AL941" i="15"/>
  <c r="AL942" i="15"/>
  <c r="D935" i="15"/>
  <c r="C935" i="15" s="1"/>
  <c r="D936" i="15"/>
  <c r="C936" i="15" s="1"/>
  <c r="D937" i="15"/>
  <c r="C937" i="15" s="1"/>
  <c r="D938" i="15"/>
  <c r="C938" i="15" s="1"/>
  <c r="D939" i="15"/>
  <c r="C939" i="15" s="1"/>
  <c r="D940" i="15"/>
  <c r="C940" i="15" s="1"/>
  <c r="D941" i="15"/>
  <c r="C941" i="15" s="1"/>
  <c r="D942" i="15"/>
  <c r="C942" i="15" s="1"/>
  <c r="AL895" i="15"/>
  <c r="D895" i="15"/>
  <c r="C895" i="15" s="1"/>
  <c r="C1107" i="15" l="1"/>
  <c r="C1119" i="15" s="1"/>
  <c r="D1119" i="15"/>
  <c r="AL1119" i="15"/>
  <c r="AL1178" i="15" s="1"/>
  <c r="AA1178" i="15"/>
  <c r="H224" i="13" s="1"/>
  <c r="AF1178" i="15"/>
  <c r="M224" i="13" s="1"/>
  <c r="AE1178" i="15"/>
  <c r="L224" i="13" s="1"/>
  <c r="AI1178" i="15"/>
  <c r="P224" i="13" s="1"/>
  <c r="AC1178" i="15"/>
  <c r="J224" i="13" s="1"/>
  <c r="AG1178" i="15"/>
  <c r="N224" i="13" s="1"/>
  <c r="AH1178" i="15"/>
  <c r="O224" i="13" s="1"/>
  <c r="AD1178" i="15"/>
  <c r="K224" i="13" s="1"/>
  <c r="AJ1178" i="15"/>
  <c r="Q224" i="13" s="1"/>
  <c r="AB1178" i="15"/>
  <c r="I224" i="13" s="1"/>
  <c r="C1005" i="15"/>
  <c r="D1005" i="15"/>
  <c r="AL773" i="15"/>
  <c r="D773" i="15"/>
  <c r="C773" i="15" s="1"/>
  <c r="D1180" i="15"/>
  <c r="D1181" i="15"/>
  <c r="C1181" i="15" s="1"/>
  <c r="D1182" i="15"/>
  <c r="C1182" i="15" s="1"/>
  <c r="D1183" i="15"/>
  <c r="D1184" i="15"/>
  <c r="C1184" i="15" s="1"/>
  <c r="D1185" i="15"/>
  <c r="C1185" i="15" s="1"/>
  <c r="D1186" i="15"/>
  <c r="C1186" i="15" s="1"/>
  <c r="D1187" i="15"/>
  <c r="C1187" i="15" s="1"/>
  <c r="D1188" i="15"/>
  <c r="C1188" i="15" s="1"/>
  <c r="D1189" i="15"/>
  <c r="C1189" i="15" s="1"/>
  <c r="D1190" i="15"/>
  <c r="C1190" i="15" s="1"/>
  <c r="D1191" i="15"/>
  <c r="C1191" i="15" s="1"/>
  <c r="D1192" i="15"/>
  <c r="C1192" i="15" s="1"/>
  <c r="D1193" i="15"/>
  <c r="C1193" i="15" s="1"/>
  <c r="D1194" i="15"/>
  <c r="C1194" i="15" s="1"/>
  <c r="D1195" i="15"/>
  <c r="C1195" i="15" s="1"/>
  <c r="D1196" i="15"/>
  <c r="C1196" i="15" s="1"/>
  <c r="D1197" i="15"/>
  <c r="C1197" i="15" s="1"/>
  <c r="D1198" i="15"/>
  <c r="C1198" i="15" s="1"/>
  <c r="D1199" i="15"/>
  <c r="C1199" i="15" s="1"/>
  <c r="D1200" i="15"/>
  <c r="C1200" i="15" s="1"/>
  <c r="D1201" i="15"/>
  <c r="C1201" i="15" s="1"/>
  <c r="D1202" i="15"/>
  <c r="C1202" i="15" s="1"/>
  <c r="D1203" i="15"/>
  <c r="C1203" i="15" s="1"/>
  <c r="D1204" i="15"/>
  <c r="C1204" i="15" s="1"/>
  <c r="D1205" i="15"/>
  <c r="C1205" i="15" s="1"/>
  <c r="D1206" i="15"/>
  <c r="C1206" i="15" s="1"/>
  <c r="D1207" i="15"/>
  <c r="C1207" i="15" s="1"/>
  <c r="C1180" i="15" l="1"/>
  <c r="D1224" i="15"/>
  <c r="C1183" i="15"/>
  <c r="X2604" i="15"/>
  <c r="X2606" i="15"/>
  <c r="X2607" i="15"/>
  <c r="U2604" i="15"/>
  <c r="U2606" i="15"/>
  <c r="U2607" i="15"/>
  <c r="R2604" i="15"/>
  <c r="R2606" i="15"/>
  <c r="R2607" i="15"/>
  <c r="O2604" i="15"/>
  <c r="O2606" i="15"/>
  <c r="O2607" i="15"/>
  <c r="S188" i="13"/>
  <c r="T188" i="13"/>
  <c r="H2604" i="15"/>
  <c r="H2606" i="15"/>
  <c r="H2607" i="15"/>
  <c r="C2607" i="15"/>
  <c r="C1224" i="15" l="1"/>
  <c r="C116" i="13" s="1"/>
  <c r="AL2519" i="15"/>
  <c r="AL2510" i="15"/>
  <c r="X2519" i="15"/>
  <c r="X2510" i="15"/>
  <c r="U2519" i="15"/>
  <c r="U2510" i="15"/>
  <c r="R2517" i="15"/>
  <c r="R2518" i="15"/>
  <c r="R2519" i="15"/>
  <c r="O2519" i="15"/>
  <c r="R2510" i="15"/>
  <c r="O2510" i="15"/>
  <c r="H2519" i="15"/>
  <c r="H2510" i="15"/>
  <c r="C2519" i="15"/>
  <c r="C2510" i="15"/>
  <c r="AL1808" i="15"/>
  <c r="AL1809" i="15"/>
  <c r="AL1810" i="15"/>
  <c r="AL1811" i="15"/>
  <c r="AL1812" i="15"/>
  <c r="X1812" i="15"/>
  <c r="X1811" i="15"/>
  <c r="X1810" i="15"/>
  <c r="X1809" i="15"/>
  <c r="U1812" i="15"/>
  <c r="U1811" i="15"/>
  <c r="U1810" i="15"/>
  <c r="U1809" i="15"/>
  <c r="R1812" i="15"/>
  <c r="R1811" i="15"/>
  <c r="R1810" i="15"/>
  <c r="R1809" i="15"/>
  <c r="O1812" i="15"/>
  <c r="O1811" i="15"/>
  <c r="O1810" i="15"/>
  <c r="O1809" i="15"/>
  <c r="H1808" i="15"/>
  <c r="H1809" i="15"/>
  <c r="H1810" i="15"/>
  <c r="H1811" i="15"/>
  <c r="H1812" i="15"/>
  <c r="C1808" i="15"/>
  <c r="C1809" i="15"/>
  <c r="C1810" i="15"/>
  <c r="C1811" i="15"/>
  <c r="C1812" i="15"/>
  <c r="AL1726" i="15" l="1"/>
  <c r="AL1727" i="15"/>
  <c r="AL1719" i="15"/>
  <c r="AL1716" i="15"/>
  <c r="AL1709" i="15"/>
  <c r="AL1710" i="15"/>
  <c r="AL1707" i="15"/>
  <c r="AL1695" i="15"/>
  <c r="AL1696" i="15"/>
  <c r="AL1697" i="15"/>
  <c r="AL1698" i="15"/>
  <c r="AL1699" i="15"/>
  <c r="AL1700" i="15"/>
  <c r="AL1701" i="15"/>
  <c r="AL1702" i="15"/>
  <c r="AL1703" i="15"/>
  <c r="AL1704" i="15"/>
  <c r="AL1680" i="15"/>
  <c r="S178" i="13"/>
  <c r="T178" i="13"/>
  <c r="AC1728" i="15"/>
  <c r="AD1728" i="15"/>
  <c r="AE1728" i="15"/>
  <c r="AF1728" i="15"/>
  <c r="AG1728" i="15"/>
  <c r="AH1728" i="15"/>
  <c r="AI1728" i="15"/>
  <c r="AJ1728" i="15"/>
  <c r="C1697" i="15"/>
  <c r="C1698" i="15"/>
  <c r="AA1547" i="15" l="1"/>
  <c r="AB1547" i="15"/>
  <c r="AC1547" i="15"/>
  <c r="AD1547" i="15"/>
  <c r="AE1547" i="15"/>
  <c r="AF1547" i="15"/>
  <c r="AG1547" i="15"/>
  <c r="AH1547" i="15"/>
  <c r="AI1547" i="15"/>
  <c r="AJ1547" i="15"/>
  <c r="AL1452" i="15"/>
  <c r="D1452" i="15"/>
  <c r="C1452" i="15" s="1"/>
  <c r="S176" i="13"/>
  <c r="T176" i="13"/>
  <c r="AB1412" i="15"/>
  <c r="AC1412" i="15"/>
  <c r="AD1412" i="15"/>
  <c r="AE1412" i="15"/>
  <c r="AF1412" i="15"/>
  <c r="AG1412" i="15"/>
  <c r="AH1412" i="15"/>
  <c r="AI1412" i="15"/>
  <c r="AJ1412" i="15"/>
  <c r="X1399" i="15"/>
  <c r="X1400" i="15"/>
  <c r="X1401" i="15"/>
  <c r="X1402" i="15"/>
  <c r="X1403" i="15"/>
  <c r="X1404" i="15"/>
  <c r="X1405" i="15"/>
  <c r="X1406" i="15"/>
  <c r="X1407" i="15"/>
  <c r="X1408" i="15"/>
  <c r="X1409" i="15"/>
  <c r="X1410" i="15"/>
  <c r="X1411" i="15"/>
  <c r="U1399" i="15"/>
  <c r="U1400" i="15"/>
  <c r="U1401" i="15"/>
  <c r="U1402" i="15"/>
  <c r="U1403" i="15"/>
  <c r="U1404" i="15"/>
  <c r="U1405" i="15"/>
  <c r="U1406" i="15"/>
  <c r="U1407" i="15"/>
  <c r="U1408" i="15"/>
  <c r="U1409" i="15"/>
  <c r="U1410" i="15"/>
  <c r="U1411" i="15"/>
  <c r="R1399" i="15"/>
  <c r="R1400" i="15"/>
  <c r="R1401" i="15"/>
  <c r="R1402" i="15"/>
  <c r="R1403" i="15"/>
  <c r="R1404" i="15"/>
  <c r="R1405" i="15"/>
  <c r="R1406" i="15"/>
  <c r="R1407" i="15"/>
  <c r="R1408" i="15"/>
  <c r="R1409" i="15"/>
  <c r="R1410" i="15"/>
  <c r="R1411" i="15"/>
  <c r="O1399" i="15"/>
  <c r="O1400" i="15"/>
  <c r="O1401" i="15"/>
  <c r="O1402" i="15"/>
  <c r="O1403" i="15"/>
  <c r="O1404" i="15"/>
  <c r="O1405" i="15"/>
  <c r="O1406" i="15"/>
  <c r="O1407" i="15"/>
  <c r="O1408" i="15"/>
  <c r="O1409" i="15"/>
  <c r="O1410" i="15"/>
  <c r="O1411" i="15"/>
  <c r="H1399" i="15"/>
  <c r="H1400" i="15"/>
  <c r="H1401" i="15"/>
  <c r="H1402" i="15"/>
  <c r="H1403" i="15"/>
  <c r="H1404" i="15"/>
  <c r="H1405" i="15"/>
  <c r="H1406" i="15"/>
  <c r="H1407" i="15"/>
  <c r="H1408" i="15"/>
  <c r="H1409" i="15"/>
  <c r="H1410" i="15"/>
  <c r="H1411" i="15"/>
  <c r="C1399" i="15"/>
  <c r="C1400" i="15"/>
  <c r="C1401" i="15"/>
  <c r="C1402" i="15"/>
  <c r="C1403" i="15"/>
  <c r="C1404" i="15"/>
  <c r="C1405" i="15"/>
  <c r="C1406" i="15"/>
  <c r="C1407" i="15"/>
  <c r="C1408" i="15"/>
  <c r="C1409" i="15"/>
  <c r="C1410" i="15"/>
  <c r="C1411" i="15"/>
  <c r="T177" i="13" l="1"/>
  <c r="S177" i="13"/>
  <c r="D3066" i="15"/>
  <c r="D108" i="13" s="1"/>
  <c r="AB1330" i="15"/>
  <c r="I213" i="13" s="1"/>
  <c r="AC1330" i="15"/>
  <c r="J213" i="13" s="1"/>
  <c r="AD1330" i="15"/>
  <c r="K213" i="13" s="1"/>
  <c r="AE1330" i="15"/>
  <c r="L213" i="13" s="1"/>
  <c r="AF1330" i="15"/>
  <c r="M213" i="13" s="1"/>
  <c r="AG1330" i="15"/>
  <c r="N213" i="13" s="1"/>
  <c r="AH1330" i="15"/>
  <c r="O213" i="13" s="1"/>
  <c r="AI1330" i="15"/>
  <c r="P213" i="13" s="1"/>
  <c r="AJ1330" i="15"/>
  <c r="Q213" i="13" s="1"/>
  <c r="AA1330" i="15"/>
  <c r="H213" i="13" s="1"/>
  <c r="E213" i="13"/>
  <c r="F213" i="13"/>
  <c r="G213" i="13"/>
  <c r="AL66" i="15" l="1"/>
  <c r="E23" i="13" s="1"/>
  <c r="AL67" i="15"/>
  <c r="E24" i="13" s="1"/>
  <c r="AB68" i="15"/>
  <c r="AC68" i="15"/>
  <c r="AD68" i="15"/>
  <c r="AE68" i="15"/>
  <c r="AF68" i="15"/>
  <c r="AG68" i="15"/>
  <c r="AH68" i="15"/>
  <c r="AI68" i="15"/>
  <c r="AJ68" i="15"/>
  <c r="D66" i="15"/>
  <c r="C66" i="15" s="1"/>
  <c r="C23" i="13" s="1"/>
  <c r="D67" i="15"/>
  <c r="C67" i="15" s="1"/>
  <c r="C24" i="13" s="1"/>
  <c r="I2655" i="15" l="1"/>
  <c r="J2655" i="15"/>
  <c r="K2655" i="15"/>
  <c r="L2655" i="15"/>
  <c r="M2655" i="15"/>
  <c r="N2655" i="15"/>
  <c r="P2655" i="15"/>
  <c r="Q2655" i="15"/>
  <c r="S2655" i="15"/>
  <c r="T2655" i="15"/>
  <c r="V2655" i="15"/>
  <c r="W2655" i="15"/>
  <c r="Y2655" i="15"/>
  <c r="Z2655" i="15"/>
  <c r="AA2655" i="15"/>
  <c r="AB2655" i="15"/>
  <c r="AC2655" i="15"/>
  <c r="AD2655" i="15"/>
  <c r="AE2655" i="15"/>
  <c r="AF2655" i="15"/>
  <c r="AG2655" i="15"/>
  <c r="AH2655" i="15"/>
  <c r="AI2655" i="15"/>
  <c r="AJ2655" i="15"/>
  <c r="E2655" i="15"/>
  <c r="F2655" i="15"/>
  <c r="G2655" i="15"/>
  <c r="D1414" i="15" l="1"/>
  <c r="D1451" i="15"/>
  <c r="C1451" i="15" s="1"/>
  <c r="E1461" i="15"/>
  <c r="E214" i="13" s="1"/>
  <c r="C1414" i="15" l="1"/>
  <c r="AB1461" i="15"/>
  <c r="I214" i="13" s="1"/>
  <c r="AC1461" i="15"/>
  <c r="J214" i="13" s="1"/>
  <c r="AD1461" i="15"/>
  <c r="K214" i="13" s="1"/>
  <c r="AE1461" i="15"/>
  <c r="L214" i="13" s="1"/>
  <c r="AF1461" i="15"/>
  <c r="M214" i="13" s="1"/>
  <c r="AG1461" i="15"/>
  <c r="N214" i="13" s="1"/>
  <c r="AH1461" i="15"/>
  <c r="O214" i="13" s="1"/>
  <c r="AI1461" i="15"/>
  <c r="P214" i="13" s="1"/>
  <c r="AJ1461" i="15"/>
  <c r="Q214" i="13" s="1"/>
  <c r="AA1461" i="15"/>
  <c r="H214" i="13" s="1"/>
  <c r="F1461" i="15"/>
  <c r="F214" i="13" s="1"/>
  <c r="G1461" i="15"/>
  <c r="G214" i="13" s="1"/>
  <c r="AL1414" i="15"/>
  <c r="AJ1031" i="15" l="1"/>
  <c r="AI1031" i="15"/>
  <c r="AH1031" i="15"/>
  <c r="AG1031" i="15"/>
  <c r="AF1031" i="15"/>
  <c r="AE1031" i="15"/>
  <c r="AD1031" i="15"/>
  <c r="AC1031" i="15"/>
  <c r="AB1031" i="15"/>
  <c r="AA1031" i="15"/>
  <c r="G1031" i="15"/>
  <c r="F1031" i="15"/>
  <c r="E1031" i="15"/>
  <c r="AL1030" i="15"/>
  <c r="D1030" i="15"/>
  <c r="C1030" i="15" s="1"/>
  <c r="AL1029" i="15"/>
  <c r="D1029" i="15"/>
  <c r="C1029" i="15" s="1"/>
  <c r="AL1028" i="15"/>
  <c r="D1028" i="15"/>
  <c r="C1028" i="15" s="1"/>
  <c r="AL1027" i="15"/>
  <c r="D1027" i="15"/>
  <c r="C1027" i="15" s="1"/>
  <c r="AL1026" i="15"/>
  <c r="D1026" i="15"/>
  <c r="C1026" i="15" s="1"/>
  <c r="AL1031" i="15" l="1"/>
  <c r="D1031" i="15"/>
  <c r="C1031" i="15"/>
  <c r="AL607" i="15" l="1"/>
  <c r="D607" i="15"/>
  <c r="C607" i="15" s="1"/>
  <c r="AL606" i="15"/>
  <c r="D606" i="15"/>
  <c r="C606" i="15" s="1"/>
  <c r="AL605" i="15"/>
  <c r="D605" i="15"/>
  <c r="C605" i="15" s="1"/>
  <c r="AL604" i="15"/>
  <c r="D604" i="15"/>
  <c r="C604" i="15" l="1"/>
  <c r="R134" i="13"/>
  <c r="AL2165" i="15" l="1"/>
  <c r="X2165" i="15"/>
  <c r="U2165" i="15"/>
  <c r="R2165" i="15"/>
  <c r="O2165" i="15"/>
  <c r="H2165" i="15"/>
  <c r="C2165" i="15"/>
  <c r="X2164" i="15"/>
  <c r="U2164" i="15"/>
  <c r="R2164" i="15"/>
  <c r="O2164" i="15"/>
  <c r="H2164" i="15"/>
  <c r="C2164" i="15"/>
  <c r="AL2163" i="15"/>
  <c r="X2163" i="15"/>
  <c r="U2163" i="15"/>
  <c r="R2163" i="15"/>
  <c r="O2163" i="15"/>
  <c r="H2163" i="15"/>
  <c r="C2163" i="15"/>
  <c r="AL2141" i="15"/>
  <c r="X2141" i="15"/>
  <c r="U2141" i="15"/>
  <c r="R2141" i="15"/>
  <c r="O2141" i="15"/>
  <c r="H2141" i="15"/>
  <c r="C2141" i="15"/>
  <c r="AL2140" i="15"/>
  <c r="X2140" i="15"/>
  <c r="U2140" i="15"/>
  <c r="R2140" i="15"/>
  <c r="O2140" i="15"/>
  <c r="H2140" i="15"/>
  <c r="C2140" i="15"/>
  <c r="AL2138" i="15"/>
  <c r="X2138" i="15"/>
  <c r="U2138" i="15"/>
  <c r="R2138" i="15"/>
  <c r="O2138" i="15"/>
  <c r="H2138" i="15"/>
  <c r="C2138" i="15"/>
  <c r="AL2116" i="15"/>
  <c r="X2116" i="15"/>
  <c r="U2116" i="15"/>
  <c r="R2116" i="15"/>
  <c r="O2116" i="15"/>
  <c r="H2116" i="15"/>
  <c r="C2116" i="15"/>
  <c r="AL2115" i="15"/>
  <c r="X2115" i="15"/>
  <c r="U2115" i="15"/>
  <c r="R2115" i="15"/>
  <c r="O2115" i="15"/>
  <c r="H2115" i="15"/>
  <c r="C2115" i="15"/>
  <c r="AL2114" i="15"/>
  <c r="X2114" i="15"/>
  <c r="U2114" i="15"/>
  <c r="R2114" i="15"/>
  <c r="O2114" i="15"/>
  <c r="H2114" i="15"/>
  <c r="C2114" i="15"/>
  <c r="AL2103" i="15"/>
  <c r="X2103" i="15"/>
  <c r="U2103" i="15"/>
  <c r="R2103" i="15"/>
  <c r="O2103" i="15"/>
  <c r="H2103" i="15"/>
  <c r="C2103" i="15"/>
  <c r="AL2102" i="15"/>
  <c r="X2102" i="15"/>
  <c r="U2102" i="15"/>
  <c r="R2102" i="15"/>
  <c r="O2102" i="15"/>
  <c r="H2102" i="15"/>
  <c r="C2102" i="15"/>
  <c r="AL2101" i="15"/>
  <c r="X2101" i="15"/>
  <c r="U2101" i="15"/>
  <c r="R2101" i="15"/>
  <c r="O2101" i="15"/>
  <c r="H2101" i="15"/>
  <c r="C2101" i="15"/>
  <c r="AL2091" i="15"/>
  <c r="X2091" i="15"/>
  <c r="U2091" i="15"/>
  <c r="R2091" i="15"/>
  <c r="O2091" i="15"/>
  <c r="H2091" i="15"/>
  <c r="C2091" i="15"/>
  <c r="AL2090" i="15"/>
  <c r="X2090" i="15"/>
  <c r="U2090" i="15"/>
  <c r="R2090" i="15"/>
  <c r="O2090" i="15"/>
  <c r="H2090" i="15"/>
  <c r="C2090" i="15"/>
  <c r="D98" i="13" l="1"/>
  <c r="D97" i="13"/>
  <c r="D35" i="13" l="1"/>
  <c r="D34" i="13"/>
  <c r="AL469" i="15"/>
  <c r="AL470" i="15"/>
  <c r="AL471" i="15"/>
  <c r="AL472" i="15"/>
  <c r="AL473" i="15"/>
  <c r="AL474" i="15"/>
  <c r="AL488" i="15"/>
  <c r="AL2158" i="15" l="1"/>
  <c r="AL2159" i="15"/>
  <c r="AL2160" i="15"/>
  <c r="AL2162" i="15"/>
  <c r="C2160" i="15"/>
  <c r="C2162" i="15"/>
  <c r="X2647" i="15"/>
  <c r="X2648" i="15"/>
  <c r="X2649" i="15"/>
  <c r="X2650" i="15"/>
  <c r="X2651" i="15"/>
  <c r="X2652" i="15"/>
  <c r="U2647" i="15"/>
  <c r="U2648" i="15"/>
  <c r="U2649" i="15"/>
  <c r="U2650" i="15"/>
  <c r="U2651" i="15"/>
  <c r="U2652" i="15"/>
  <c r="R2647" i="15"/>
  <c r="R2648" i="15"/>
  <c r="R2649" i="15"/>
  <c r="R2650" i="15"/>
  <c r="R2651" i="15"/>
  <c r="R2652" i="15"/>
  <c r="O2647" i="15"/>
  <c r="O2648" i="15"/>
  <c r="O2649" i="15"/>
  <c r="O2650" i="15"/>
  <c r="O2651" i="15"/>
  <c r="O2652" i="15"/>
  <c r="AL572" i="15" l="1"/>
  <c r="AL573" i="15"/>
  <c r="D572" i="15"/>
  <c r="D573" i="15"/>
  <c r="C573" i="15" s="1"/>
  <c r="C572" i="15" l="1"/>
  <c r="H2159" i="15"/>
  <c r="H2160" i="15"/>
  <c r="H2162" i="15"/>
  <c r="I216" i="13" l="1"/>
  <c r="J216" i="13"/>
  <c r="K216" i="13"/>
  <c r="L216" i="13"/>
  <c r="M216" i="13"/>
  <c r="N216" i="13"/>
  <c r="O216" i="13"/>
  <c r="P216" i="13"/>
  <c r="Q216" i="13"/>
  <c r="H216" i="13"/>
  <c r="E216" i="13"/>
  <c r="F216" i="13"/>
  <c r="G216" i="13"/>
  <c r="D229" i="13"/>
  <c r="I167" i="13" l="1"/>
  <c r="J167" i="13"/>
  <c r="K167" i="13"/>
  <c r="L167" i="13"/>
  <c r="M167" i="13"/>
  <c r="N167" i="13"/>
  <c r="O167" i="13"/>
  <c r="P167" i="13"/>
  <c r="Q167" i="13"/>
  <c r="H167" i="13"/>
  <c r="I166" i="13"/>
  <c r="J166" i="13"/>
  <c r="K166" i="13"/>
  <c r="L166" i="13"/>
  <c r="M166" i="13"/>
  <c r="N166" i="13"/>
  <c r="O166" i="13"/>
  <c r="P166" i="13"/>
  <c r="Q166" i="13"/>
  <c r="H166" i="13"/>
  <c r="I165" i="13"/>
  <c r="J165" i="13"/>
  <c r="K165" i="13"/>
  <c r="L165" i="13"/>
  <c r="M165" i="13"/>
  <c r="N165" i="13"/>
  <c r="O165" i="13"/>
  <c r="P165" i="13"/>
  <c r="Q165" i="13"/>
  <c r="H165" i="13"/>
  <c r="I164" i="13"/>
  <c r="J164" i="13"/>
  <c r="K164" i="13"/>
  <c r="L164" i="13"/>
  <c r="M164" i="13"/>
  <c r="N164" i="13"/>
  <c r="O164" i="13"/>
  <c r="P164" i="13"/>
  <c r="Q164" i="13"/>
  <c r="H164" i="13"/>
  <c r="I163" i="13"/>
  <c r="J163" i="13"/>
  <c r="K163" i="13"/>
  <c r="L163" i="13"/>
  <c r="M163" i="13"/>
  <c r="N163" i="13"/>
  <c r="O163" i="13"/>
  <c r="P163" i="13"/>
  <c r="Q163" i="13"/>
  <c r="H163" i="13"/>
  <c r="I162" i="13"/>
  <c r="J162" i="13"/>
  <c r="K162" i="13"/>
  <c r="L162" i="13"/>
  <c r="M162" i="13"/>
  <c r="N162" i="13"/>
  <c r="O162" i="13"/>
  <c r="P162" i="13"/>
  <c r="Q162" i="13"/>
  <c r="H162" i="13"/>
  <c r="I161" i="13"/>
  <c r="J161" i="13"/>
  <c r="K161" i="13"/>
  <c r="L161" i="13"/>
  <c r="M161" i="13"/>
  <c r="N161" i="13"/>
  <c r="O161" i="13"/>
  <c r="P161" i="13"/>
  <c r="Q161" i="13"/>
  <c r="H161" i="13"/>
  <c r="I160" i="13"/>
  <c r="J160" i="13"/>
  <c r="J171" i="13" s="1"/>
  <c r="K160" i="13"/>
  <c r="L160" i="13"/>
  <c r="M160" i="13"/>
  <c r="N160" i="13"/>
  <c r="O160" i="13"/>
  <c r="P160" i="13"/>
  <c r="Q160" i="13"/>
  <c r="H160" i="13"/>
  <c r="E167" i="13"/>
  <c r="F167" i="13"/>
  <c r="G167" i="13"/>
  <c r="E166" i="13"/>
  <c r="F166" i="13"/>
  <c r="G166" i="13"/>
  <c r="E165" i="13"/>
  <c r="F165" i="13"/>
  <c r="G165" i="13"/>
  <c r="E164" i="13"/>
  <c r="F164" i="13"/>
  <c r="G164" i="13"/>
  <c r="E163" i="13"/>
  <c r="F163" i="13"/>
  <c r="G163" i="13"/>
  <c r="E162" i="13"/>
  <c r="F162" i="13"/>
  <c r="G162" i="13"/>
  <c r="E161" i="13"/>
  <c r="F161" i="13"/>
  <c r="G161" i="13"/>
  <c r="E160" i="13"/>
  <c r="F160" i="13"/>
  <c r="G160" i="13"/>
  <c r="I141" i="13"/>
  <c r="J141" i="13"/>
  <c r="K141" i="13"/>
  <c r="L141" i="13"/>
  <c r="M141" i="13"/>
  <c r="N141" i="13"/>
  <c r="O141" i="13"/>
  <c r="P141" i="13"/>
  <c r="Q141" i="13"/>
  <c r="H141" i="13"/>
  <c r="E141" i="13"/>
  <c r="F141" i="13"/>
  <c r="G141" i="13"/>
  <c r="I140" i="13"/>
  <c r="J140" i="13"/>
  <c r="K140" i="13"/>
  <c r="L140" i="13"/>
  <c r="M140" i="13"/>
  <c r="N140" i="13"/>
  <c r="O140" i="13"/>
  <c r="P140" i="13"/>
  <c r="Q140" i="13"/>
  <c r="H140" i="13"/>
  <c r="E140" i="13"/>
  <c r="F140" i="13"/>
  <c r="G140" i="13"/>
  <c r="G171" i="13" l="1"/>
  <c r="H171" i="13"/>
  <c r="Q171" i="13"/>
  <c r="I171" i="13"/>
  <c r="F171" i="13"/>
  <c r="P171" i="13"/>
  <c r="O171" i="13"/>
  <c r="M171" i="13"/>
  <c r="E171" i="13"/>
  <c r="N171" i="13"/>
  <c r="L171" i="13"/>
  <c r="K171" i="13"/>
  <c r="D1730" i="15"/>
  <c r="H2059" i="15"/>
  <c r="H2058" i="15"/>
  <c r="D2673" i="15"/>
  <c r="C2673" i="15" s="1"/>
  <c r="D288" i="13"/>
  <c r="D216" i="13" l="1"/>
  <c r="D1731" i="15"/>
  <c r="Q223" i="13"/>
  <c r="AL2660" i="15"/>
  <c r="AL2661" i="15"/>
  <c r="AL2662" i="15"/>
  <c r="AL2663" i="15"/>
  <c r="AL2664" i="15"/>
  <c r="AL2665" i="15"/>
  <c r="AL2666" i="15"/>
  <c r="AL2667" i="15"/>
  <c r="AL2668" i="15"/>
  <c r="AL2669" i="15"/>
  <c r="AL2670" i="15"/>
  <c r="AL2671" i="15"/>
  <c r="AL2672" i="15"/>
  <c r="AJ2467" i="15"/>
  <c r="Q221" i="13" s="1"/>
  <c r="AL2441" i="15"/>
  <c r="AL2442" i="15"/>
  <c r="AL2443" i="15"/>
  <c r="AL2444" i="15"/>
  <c r="AL2445" i="15"/>
  <c r="AL2447" i="15"/>
  <c r="AL2448" i="15"/>
  <c r="AL2449" i="15"/>
  <c r="AL2450" i="15"/>
  <c r="AL2451" i="15"/>
  <c r="AL2452" i="15"/>
  <c r="AL2453" i="15"/>
  <c r="AL2454" i="15"/>
  <c r="AL2455" i="15"/>
  <c r="AL2456" i="15"/>
  <c r="AL2457" i="15"/>
  <c r="AL2459" i="15"/>
  <c r="AL2460" i="15"/>
  <c r="AL2461" i="15"/>
  <c r="AL2462" i="15"/>
  <c r="AL2446" i="15"/>
  <c r="AL2440" i="15"/>
  <c r="AL2218" i="15"/>
  <c r="AL2219" i="15"/>
  <c r="AL2220" i="15"/>
  <c r="AL2221" i="15"/>
  <c r="AL2222" i="15"/>
  <c r="AL2223" i="15"/>
  <c r="AL2224" i="15"/>
  <c r="AL2225" i="15"/>
  <c r="AL2226" i="15"/>
  <c r="AL2227" i="15"/>
  <c r="AL2228" i="15"/>
  <c r="AL2229" i="15"/>
  <c r="AL2230" i="15"/>
  <c r="AL2231" i="15"/>
  <c r="AL2232" i="15"/>
  <c r="AL2233" i="15"/>
  <c r="AL2234" i="15"/>
  <c r="AL2235" i="15"/>
  <c r="AL2236" i="15"/>
  <c r="AL2237" i="15"/>
  <c r="AL2238" i="15"/>
  <c r="AL2239" i="15"/>
  <c r="AL2240" i="15"/>
  <c r="AL2241" i="15"/>
  <c r="AL2242" i="15"/>
  <c r="AL2243" i="15"/>
  <c r="AL2244" i="15"/>
  <c r="AL2245" i="15"/>
  <c r="AL2246" i="15"/>
  <c r="AL2247" i="15"/>
  <c r="AL2248" i="15"/>
  <c r="AL2249" i="15"/>
  <c r="AL2250" i="15"/>
  <c r="AL2251" i="15"/>
  <c r="AL2252" i="15"/>
  <c r="AL2253" i="15"/>
  <c r="AL2254" i="15"/>
  <c r="AL2255" i="15"/>
  <c r="AL2256" i="15"/>
  <c r="AL2257" i="15"/>
  <c r="AL2258" i="15"/>
  <c r="AL2259" i="15"/>
  <c r="AL2260" i="15"/>
  <c r="AL2261" i="15"/>
  <c r="AL2262" i="15"/>
  <c r="AL2263" i="15"/>
  <c r="AL2264" i="15"/>
  <c r="AL2217" i="15"/>
  <c r="AL1935" i="15"/>
  <c r="AL1940" i="15"/>
  <c r="AL1941" i="15"/>
  <c r="AL1942" i="15"/>
  <c r="AL1943" i="15"/>
  <c r="AL1944" i="15"/>
  <c r="AL1945" i="15"/>
  <c r="AL1946" i="15"/>
  <c r="AL1947" i="15"/>
  <c r="AL1948" i="15"/>
  <c r="AL1949" i="15"/>
  <c r="AL1950" i="15"/>
  <c r="AL1951" i="15"/>
  <c r="AL1952" i="15"/>
  <c r="AL1953" i="15"/>
  <c r="AL1954" i="15"/>
  <c r="AL1955" i="15"/>
  <c r="AL1936" i="15"/>
  <c r="AL1937" i="15"/>
  <c r="AL1938" i="15"/>
  <c r="AL1939" i="15"/>
  <c r="AL1956" i="15"/>
  <c r="AL1934" i="15"/>
  <c r="AJ1883" i="15"/>
  <c r="Q217" i="13" s="1"/>
  <c r="AL1869" i="15"/>
  <c r="AL1870" i="15"/>
  <c r="AL1871" i="15"/>
  <c r="AL1872" i="15"/>
  <c r="AL1873" i="15"/>
  <c r="AL1874" i="15"/>
  <c r="AL1875" i="15"/>
  <c r="AL1876" i="15"/>
  <c r="AL1877" i="15"/>
  <c r="AL1878" i="15"/>
  <c r="AL1879" i="15"/>
  <c r="AL1880" i="15"/>
  <c r="AL1881" i="15"/>
  <c r="AL1882" i="15"/>
  <c r="AL1868" i="15"/>
  <c r="AL1551" i="15"/>
  <c r="AL1552" i="15"/>
  <c r="AL1563" i="15"/>
  <c r="AL1564" i="15"/>
  <c r="AL1565" i="15"/>
  <c r="AL1566" i="15"/>
  <c r="AL1583" i="15"/>
  <c r="AL1584" i="15"/>
  <c r="AL1585" i="15"/>
  <c r="AL1586" i="15"/>
  <c r="AL1587" i="15"/>
  <c r="AL1588" i="15"/>
  <c r="AL1589" i="15"/>
  <c r="AL1590" i="15"/>
  <c r="AL1591" i="15"/>
  <c r="AL1592" i="15"/>
  <c r="AL1593" i="15"/>
  <c r="AL1594" i="15"/>
  <c r="AL1595" i="15"/>
  <c r="AL1596" i="15"/>
  <c r="AL1597" i="15"/>
  <c r="AL1598" i="15"/>
  <c r="AL1599" i="15"/>
  <c r="AL1601" i="15"/>
  <c r="AL1602" i="15"/>
  <c r="AL1550" i="15"/>
  <c r="AL1580" i="15"/>
  <c r="AL1581" i="15"/>
  <c r="AL1582" i="15"/>
  <c r="AL1600" i="15"/>
  <c r="AL1567" i="15"/>
  <c r="AL1549" i="15"/>
  <c r="AL1416" i="15"/>
  <c r="AL1417" i="15"/>
  <c r="AL1418" i="15"/>
  <c r="AL1419" i="15"/>
  <c r="AL1420" i="15"/>
  <c r="AL1421" i="15"/>
  <c r="AL1422" i="15"/>
  <c r="AL1423" i="15"/>
  <c r="AL1424" i="15"/>
  <c r="AL1425" i="15"/>
  <c r="AL1426" i="15"/>
  <c r="AL1427" i="15"/>
  <c r="AL1428" i="15"/>
  <c r="AL1429" i="15"/>
  <c r="AL1430" i="15"/>
  <c r="AL1431" i="15"/>
  <c r="AL1432" i="15"/>
  <c r="AL1433" i="15"/>
  <c r="AL1434" i="15"/>
  <c r="AL1435" i="15"/>
  <c r="AL1436" i="15"/>
  <c r="AL1437" i="15"/>
  <c r="AL1438" i="15"/>
  <c r="AL1439" i="15"/>
  <c r="AL1440" i="15"/>
  <c r="AL1441" i="15"/>
  <c r="AL1442" i="15"/>
  <c r="AL1443" i="15"/>
  <c r="AL1444" i="15"/>
  <c r="AL1445" i="15"/>
  <c r="AL1446" i="15"/>
  <c r="AL1447" i="15"/>
  <c r="AL1448" i="15"/>
  <c r="AL1449" i="15"/>
  <c r="AL1450" i="15"/>
  <c r="AL1451" i="15"/>
  <c r="AL1415" i="15"/>
  <c r="D1968" i="15"/>
  <c r="D2462" i="15"/>
  <c r="C2462" i="15" s="1"/>
  <c r="AL1461" i="15" l="1"/>
  <c r="AL2467" i="15"/>
  <c r="AL1883" i="15"/>
  <c r="C1968" i="15"/>
  <c r="AL279" i="15" l="1"/>
  <c r="AL280" i="15"/>
  <c r="AL281" i="15"/>
  <c r="AL282" i="15"/>
  <c r="AL283" i="15"/>
  <c r="AL284" i="15"/>
  <c r="AL285" i="15"/>
  <c r="AL358" i="15"/>
  <c r="AL359" i="15"/>
  <c r="AL360" i="15"/>
  <c r="AL361" i="15"/>
  <c r="AL362" i="15"/>
  <c r="AL363" i="15"/>
  <c r="AL364" i="15"/>
  <c r="AL365" i="15"/>
  <c r="AL2648" i="15" l="1"/>
  <c r="AL2649" i="15"/>
  <c r="AL2650" i="15"/>
  <c r="AL2651" i="15"/>
  <c r="AL2652" i="15"/>
  <c r="H2648" i="15"/>
  <c r="H2649" i="15"/>
  <c r="H2650" i="15"/>
  <c r="H2651" i="15"/>
  <c r="H2652" i="15"/>
  <c r="C2648" i="15"/>
  <c r="C2649" i="15"/>
  <c r="C2650" i="15"/>
  <c r="C2651" i="15"/>
  <c r="C2652" i="15"/>
  <c r="O2603" i="15"/>
  <c r="O2605" i="15"/>
  <c r="R2603" i="15"/>
  <c r="R2605" i="15"/>
  <c r="U2603" i="15"/>
  <c r="U2605" i="15"/>
  <c r="X2603" i="15"/>
  <c r="X2605" i="15"/>
  <c r="AL2603" i="15"/>
  <c r="AL2605" i="15"/>
  <c r="F188" i="13"/>
  <c r="G188" i="13"/>
  <c r="I188" i="13"/>
  <c r="J188" i="13"/>
  <c r="L188" i="13"/>
  <c r="M188" i="13"/>
  <c r="N188" i="13"/>
  <c r="O188" i="13"/>
  <c r="P188" i="13"/>
  <c r="Q188" i="13"/>
  <c r="R188" i="13"/>
  <c r="H2603" i="15"/>
  <c r="H2605" i="15"/>
  <c r="X2599" i="15"/>
  <c r="U2599" i="15"/>
  <c r="R2599" i="15"/>
  <c r="O2599" i="15"/>
  <c r="AL2599" i="15"/>
  <c r="J2600" i="15"/>
  <c r="F187" i="13" s="1"/>
  <c r="K2600" i="15"/>
  <c r="G187" i="13" s="1"/>
  <c r="L2600" i="15"/>
  <c r="T187" i="13" s="1"/>
  <c r="M2600" i="15"/>
  <c r="I187" i="13" s="1"/>
  <c r="N2600" i="15"/>
  <c r="J187" i="13" s="1"/>
  <c r="P2600" i="15"/>
  <c r="Q2600" i="15"/>
  <c r="S2600" i="15"/>
  <c r="T2600" i="15"/>
  <c r="V2600" i="15"/>
  <c r="W2600" i="15"/>
  <c r="Y2600" i="15"/>
  <c r="Z2600" i="15"/>
  <c r="AA2600" i="15"/>
  <c r="AB2600" i="15"/>
  <c r="AC2600" i="15"/>
  <c r="AD2600" i="15"/>
  <c r="L187" i="13" s="1"/>
  <c r="AE2600" i="15"/>
  <c r="M187" i="13" s="1"/>
  <c r="AF2600" i="15"/>
  <c r="N187" i="13" s="1"/>
  <c r="AG2600" i="15"/>
  <c r="O187" i="13" s="1"/>
  <c r="AH2600" i="15"/>
  <c r="P187" i="13" s="1"/>
  <c r="AI2600" i="15"/>
  <c r="Q187" i="13" s="1"/>
  <c r="AJ2600" i="15"/>
  <c r="R187" i="13" s="1"/>
  <c r="I2600" i="15"/>
  <c r="S187" i="13" s="1"/>
  <c r="H2599" i="15"/>
  <c r="C2599" i="15"/>
  <c r="AD2586" i="15"/>
  <c r="AE2586" i="15"/>
  <c r="AF2586" i="15"/>
  <c r="AG2586" i="15"/>
  <c r="AH2586" i="15"/>
  <c r="AI2586" i="15"/>
  <c r="AJ2586" i="15"/>
  <c r="E2586" i="15"/>
  <c r="F2586" i="15"/>
  <c r="G2586" i="15"/>
  <c r="D2585" i="15"/>
  <c r="C2585" i="15" s="1"/>
  <c r="AL2579" i="15"/>
  <c r="D2579" i="15"/>
  <c r="C2579" i="15" s="1"/>
  <c r="C192" i="13" l="1"/>
  <c r="D192" i="13"/>
  <c r="V192" i="13"/>
  <c r="H187" i="13"/>
  <c r="E188" i="13"/>
  <c r="H188" i="13"/>
  <c r="E187" i="13"/>
  <c r="D2446" i="15"/>
  <c r="C2446" i="15" s="1"/>
  <c r="AL2478" i="15"/>
  <c r="R168" i="13" s="1"/>
  <c r="AL2479" i="15"/>
  <c r="R169" i="13" s="1"/>
  <c r="AL2480" i="15"/>
  <c r="R170" i="13" s="1"/>
  <c r="AC2481" i="15"/>
  <c r="AD2481" i="15"/>
  <c r="AE2481" i="15"/>
  <c r="AF2481" i="15"/>
  <c r="AG2481" i="15"/>
  <c r="AH2481" i="15"/>
  <c r="AI2481" i="15"/>
  <c r="AJ2481" i="15"/>
  <c r="E2481" i="15"/>
  <c r="F2481" i="15"/>
  <c r="G2481" i="15"/>
  <c r="D2480" i="15"/>
  <c r="D2479" i="15"/>
  <c r="D2478" i="15"/>
  <c r="D168" i="13" s="1"/>
  <c r="D2463" i="15"/>
  <c r="O2434" i="15"/>
  <c r="O2435" i="15"/>
  <c r="O2436" i="15"/>
  <c r="O2437" i="15"/>
  <c r="R2434" i="15"/>
  <c r="R2435" i="15"/>
  <c r="R2436" i="15"/>
  <c r="R2437" i="15"/>
  <c r="U2434" i="15"/>
  <c r="U2435" i="15"/>
  <c r="U2436" i="15"/>
  <c r="U2437" i="15"/>
  <c r="X2434" i="15"/>
  <c r="X2435" i="15"/>
  <c r="X2436" i="15"/>
  <c r="X2437" i="15"/>
  <c r="I2438" i="15"/>
  <c r="S185" i="13" s="1"/>
  <c r="J2438" i="15"/>
  <c r="F185" i="13" s="1"/>
  <c r="K2438" i="15"/>
  <c r="G185" i="13" s="1"/>
  <c r="L2438" i="15"/>
  <c r="T185" i="13" s="1"/>
  <c r="M2438" i="15"/>
  <c r="I185" i="13" s="1"/>
  <c r="N2438" i="15"/>
  <c r="J185" i="13" s="1"/>
  <c r="P2438" i="15"/>
  <c r="Q2438" i="15"/>
  <c r="S2438" i="15"/>
  <c r="T2438" i="15"/>
  <c r="V2438" i="15"/>
  <c r="W2438" i="15"/>
  <c r="Y2438" i="15"/>
  <c r="Z2438" i="15"/>
  <c r="AA2438" i="15"/>
  <c r="AB2438" i="15"/>
  <c r="AC2438" i="15"/>
  <c r="AD2438" i="15"/>
  <c r="L185" i="13" s="1"/>
  <c r="AE2438" i="15"/>
  <c r="M185" i="13" s="1"/>
  <c r="AF2438" i="15"/>
  <c r="N185" i="13" s="1"/>
  <c r="AG2438" i="15"/>
  <c r="O185" i="13" s="1"/>
  <c r="AH2438" i="15"/>
  <c r="P185" i="13" s="1"/>
  <c r="AI2438" i="15"/>
  <c r="Q185" i="13" s="1"/>
  <c r="AJ2438" i="15"/>
  <c r="R185" i="13" s="1"/>
  <c r="H2435" i="15"/>
  <c r="H2436" i="15"/>
  <c r="H2437" i="15"/>
  <c r="C2434" i="15"/>
  <c r="C2435" i="15"/>
  <c r="C2436" i="15"/>
  <c r="C2437" i="15"/>
  <c r="C2379" i="15"/>
  <c r="C2313" i="15"/>
  <c r="C2314" i="15"/>
  <c r="O2380" i="15"/>
  <c r="O2381" i="15"/>
  <c r="O2382" i="15"/>
  <c r="O2383" i="15"/>
  <c r="O2384" i="15"/>
  <c r="O2385" i="15"/>
  <c r="O2386" i="15"/>
  <c r="O2387" i="15"/>
  <c r="O2388" i="15"/>
  <c r="O2389" i="15"/>
  <c r="O2390" i="15"/>
  <c r="O2391" i="15"/>
  <c r="R2380" i="15"/>
  <c r="R2381" i="15"/>
  <c r="R2382" i="15"/>
  <c r="R2383" i="15"/>
  <c r="R2384" i="15"/>
  <c r="R2385" i="15"/>
  <c r="R2386" i="15"/>
  <c r="R2387" i="15"/>
  <c r="R2388" i="15"/>
  <c r="R2389" i="15"/>
  <c r="R2390" i="15"/>
  <c r="R2391" i="15"/>
  <c r="U2380" i="15"/>
  <c r="U2381" i="15"/>
  <c r="U2382" i="15"/>
  <c r="U2383" i="15"/>
  <c r="U2384" i="15"/>
  <c r="U2385" i="15"/>
  <c r="U2386" i="15"/>
  <c r="U2387" i="15"/>
  <c r="U2388" i="15"/>
  <c r="U2389" i="15"/>
  <c r="U2390" i="15"/>
  <c r="U2391" i="15"/>
  <c r="X2380" i="15"/>
  <c r="X2381" i="15"/>
  <c r="X2382" i="15"/>
  <c r="X2383" i="15"/>
  <c r="X2384" i="15"/>
  <c r="X2385" i="15"/>
  <c r="X2386" i="15"/>
  <c r="X2387" i="15"/>
  <c r="X2388" i="15"/>
  <c r="X2389" i="15"/>
  <c r="X2390" i="15"/>
  <c r="X2391" i="15"/>
  <c r="AL2380" i="15"/>
  <c r="AL2381" i="15"/>
  <c r="AL2382" i="15"/>
  <c r="AL2383" i="15"/>
  <c r="AL2384" i="15"/>
  <c r="AL2385" i="15"/>
  <c r="AL2386" i="15"/>
  <c r="AL2387" i="15"/>
  <c r="AL2388" i="15"/>
  <c r="AL2389" i="15"/>
  <c r="AL2390" i="15"/>
  <c r="AL2391" i="15"/>
  <c r="I2392" i="15"/>
  <c r="J2392" i="15"/>
  <c r="K2392" i="15"/>
  <c r="L2392" i="15"/>
  <c r="M2392" i="15"/>
  <c r="N2392" i="15"/>
  <c r="P2392" i="15"/>
  <c r="Q2392" i="15"/>
  <c r="S2392" i="15"/>
  <c r="T2392" i="15"/>
  <c r="V2392" i="15"/>
  <c r="W2392" i="15"/>
  <c r="Y2392" i="15"/>
  <c r="Z2392" i="15"/>
  <c r="AA2392" i="15"/>
  <c r="AB2392" i="15"/>
  <c r="AC2392" i="15"/>
  <c r="AD2392" i="15"/>
  <c r="AE2392" i="15"/>
  <c r="AF2392" i="15"/>
  <c r="AG2392" i="15"/>
  <c r="AH2392" i="15"/>
  <c r="AI2392" i="15"/>
  <c r="AJ2392" i="15"/>
  <c r="H2380" i="15"/>
  <c r="H2381" i="15"/>
  <c r="H2382" i="15"/>
  <c r="H2383" i="15"/>
  <c r="H2384" i="15"/>
  <c r="H2385" i="15"/>
  <c r="H2386" i="15"/>
  <c r="H2387" i="15"/>
  <c r="H2388" i="15"/>
  <c r="H2389" i="15"/>
  <c r="H2390" i="15"/>
  <c r="H2391" i="15"/>
  <c r="C2380" i="15"/>
  <c r="C2381" i="15"/>
  <c r="C2382" i="15"/>
  <c r="C2383" i="15"/>
  <c r="C2384" i="15"/>
  <c r="C2385" i="15"/>
  <c r="C2386" i="15"/>
  <c r="C2387" i="15"/>
  <c r="C2388" i="15"/>
  <c r="C2389" i="15"/>
  <c r="C2390" i="15"/>
  <c r="C2391" i="15"/>
  <c r="C2479" i="15" l="1"/>
  <c r="C169" i="13" s="1"/>
  <c r="D169" i="13"/>
  <c r="C2480" i="15"/>
  <c r="C170" i="13" s="1"/>
  <c r="D170" i="13"/>
  <c r="C2478" i="15"/>
  <c r="C168" i="13" s="1"/>
  <c r="H185" i="13"/>
  <c r="E185" i="13"/>
  <c r="AL2313" i="15"/>
  <c r="AL2314" i="15"/>
  <c r="AL2315" i="15"/>
  <c r="AL2316" i="15"/>
  <c r="AL2317" i="15"/>
  <c r="AL2339" i="15"/>
  <c r="AL2340" i="15"/>
  <c r="AL2348" i="15"/>
  <c r="AL2349" i="15"/>
  <c r="AL2350" i="15"/>
  <c r="AJ3175" i="15"/>
  <c r="AI3175" i="15"/>
  <c r="AH3175" i="15"/>
  <c r="AG3175" i="15"/>
  <c r="AF3175" i="15"/>
  <c r="AE3175" i="15"/>
  <c r="AD3175" i="15"/>
  <c r="AC3175" i="15"/>
  <c r="AB3175" i="15"/>
  <c r="AA3175" i="15"/>
  <c r="G3175" i="15"/>
  <c r="F3175" i="15"/>
  <c r="E3175" i="15"/>
  <c r="AL3174" i="15"/>
  <c r="E83" i="13" s="1"/>
  <c r="D3174" i="15"/>
  <c r="C3174" i="15" s="1"/>
  <c r="C83" i="13" s="1"/>
  <c r="AL3173" i="15"/>
  <c r="E82" i="13" s="1"/>
  <c r="D3173" i="15"/>
  <c r="C3173" i="15" s="1"/>
  <c r="C82" i="13" s="1"/>
  <c r="AL3172" i="15"/>
  <c r="E81" i="13" s="1"/>
  <c r="D3172" i="15"/>
  <c r="C3172" i="15" s="1"/>
  <c r="C81" i="13" s="1"/>
  <c r="AL3171" i="15"/>
  <c r="E80" i="13" s="1"/>
  <c r="D3171" i="15"/>
  <c r="C3171" i="15" s="1"/>
  <c r="C80" i="13" s="1"/>
  <c r="AL3170" i="15"/>
  <c r="E79" i="13" s="1"/>
  <c r="D3170" i="15"/>
  <c r="AJ3168" i="15"/>
  <c r="AI3168" i="15"/>
  <c r="AH3168" i="15"/>
  <c r="AG3168" i="15"/>
  <c r="AF3168" i="15"/>
  <c r="AE3168" i="15"/>
  <c r="AD3168" i="15"/>
  <c r="AC3168" i="15"/>
  <c r="AB3168" i="15"/>
  <c r="AA3168" i="15"/>
  <c r="G3168" i="15"/>
  <c r="F3168" i="15"/>
  <c r="E3168" i="15"/>
  <c r="D3167" i="15"/>
  <c r="C3167" i="15" s="1"/>
  <c r="D3166" i="15"/>
  <c r="C3166" i="15" s="1"/>
  <c r="D3165" i="15"/>
  <c r="C3165" i="15" s="1"/>
  <c r="D3164" i="15"/>
  <c r="C3164" i="15" s="1"/>
  <c r="D3163" i="15"/>
  <c r="D3162" i="15"/>
  <c r="C3162" i="15" s="1"/>
  <c r="AJ3160" i="15"/>
  <c r="AI3160" i="15"/>
  <c r="AH3160" i="15"/>
  <c r="AG3160" i="15"/>
  <c r="AF3160" i="15"/>
  <c r="AE3160" i="15"/>
  <c r="AD3160" i="15"/>
  <c r="AC3160" i="15"/>
  <c r="AB3160" i="15"/>
  <c r="AA3160" i="15"/>
  <c r="G3160" i="15"/>
  <c r="F3160" i="15"/>
  <c r="E3160" i="15"/>
  <c r="AL3159" i="15"/>
  <c r="E112" i="13" s="1"/>
  <c r="D3159" i="15"/>
  <c r="C3159" i="15" s="1"/>
  <c r="C112" i="13" s="1"/>
  <c r="AL3158" i="15"/>
  <c r="E111" i="13" s="1"/>
  <c r="D3158" i="15"/>
  <c r="AJ3155" i="15"/>
  <c r="AI3155" i="15"/>
  <c r="AH3155" i="15"/>
  <c r="AG3155" i="15"/>
  <c r="AF3155" i="15"/>
  <c r="AE3155" i="15"/>
  <c r="AD3155" i="15"/>
  <c r="AC3155" i="15"/>
  <c r="AB3155" i="15"/>
  <c r="AA3155" i="15"/>
  <c r="G3155" i="15"/>
  <c r="F3155" i="15"/>
  <c r="E3155" i="15"/>
  <c r="D3154" i="15"/>
  <c r="C3154" i="15" s="1"/>
  <c r="AJ3153" i="15"/>
  <c r="AI3153" i="15"/>
  <c r="AH3153" i="15"/>
  <c r="AG3153" i="15"/>
  <c r="AF3153" i="15"/>
  <c r="AE3153" i="15"/>
  <c r="AD3153" i="15"/>
  <c r="AC3153" i="15"/>
  <c r="AB3153" i="15"/>
  <c r="AA3153" i="15"/>
  <c r="G3153" i="15"/>
  <c r="F3153" i="15"/>
  <c r="E3153" i="15"/>
  <c r="D3152" i="15"/>
  <c r="C3152" i="15" s="1"/>
  <c r="D3151" i="15"/>
  <c r="C3151" i="15" s="1"/>
  <c r="AJ3150" i="15"/>
  <c r="AI3150" i="15"/>
  <c r="AH3150" i="15"/>
  <c r="AG3150" i="15"/>
  <c r="AF3150" i="15"/>
  <c r="AE3150" i="15"/>
  <c r="AD3150" i="15"/>
  <c r="AC3150" i="15"/>
  <c r="AB3150" i="15"/>
  <c r="AA3150" i="15"/>
  <c r="G3150" i="15"/>
  <c r="F3150" i="15"/>
  <c r="E3150" i="15"/>
  <c r="D3149" i="15"/>
  <c r="C3149" i="15" s="1"/>
  <c r="D3148" i="15"/>
  <c r="C3148" i="15" s="1"/>
  <c r="D3147" i="15"/>
  <c r="C3147" i="15" s="1"/>
  <c r="D3146" i="15"/>
  <c r="C3146" i="15" s="1"/>
  <c r="D3145" i="15"/>
  <c r="C3145" i="15" s="1"/>
  <c r="D3144" i="15"/>
  <c r="C3144" i="15" s="1"/>
  <c r="D3143" i="15"/>
  <c r="C3143" i="15" s="1"/>
  <c r="D3142" i="15"/>
  <c r="C3142" i="15" s="1"/>
  <c r="D3141" i="15"/>
  <c r="C3141" i="15" s="1"/>
  <c r="D3140" i="15"/>
  <c r="C3140" i="15" s="1"/>
  <c r="D3139" i="15"/>
  <c r="C3139" i="15" s="1"/>
  <c r="D3138" i="15"/>
  <c r="C3138" i="15" s="1"/>
  <c r="D3137" i="15"/>
  <c r="C3137" i="15" s="1"/>
  <c r="D3136" i="15"/>
  <c r="C3136" i="15" s="1"/>
  <c r="D3135" i="15"/>
  <c r="C3135" i="15" s="1"/>
  <c r="D3134" i="15"/>
  <c r="C3134" i="15" s="1"/>
  <c r="AJ3133" i="15"/>
  <c r="AI3133" i="15"/>
  <c r="AH3133" i="15"/>
  <c r="AG3133" i="15"/>
  <c r="AF3133" i="15"/>
  <c r="AE3133" i="15"/>
  <c r="AD3133" i="15"/>
  <c r="AC3133" i="15"/>
  <c r="AB3133" i="15"/>
  <c r="AA3133" i="15"/>
  <c r="G3133" i="15"/>
  <c r="F3133" i="15"/>
  <c r="E3133" i="15"/>
  <c r="D3132" i="15"/>
  <c r="C3132" i="15" s="1"/>
  <c r="D3131" i="15"/>
  <c r="C3131" i="15" s="1"/>
  <c r="D3130" i="15"/>
  <c r="C3130" i="15" s="1"/>
  <c r="AJ3129" i="15"/>
  <c r="AI3129" i="15"/>
  <c r="AH3129" i="15"/>
  <c r="AG3129" i="15"/>
  <c r="AF3129" i="15"/>
  <c r="AE3129" i="15"/>
  <c r="AD3129" i="15"/>
  <c r="AC3129" i="15"/>
  <c r="AB3129" i="15"/>
  <c r="AA3129" i="15"/>
  <c r="G3129" i="15"/>
  <c r="F3129" i="15"/>
  <c r="E3129" i="15"/>
  <c r="D3128" i="15"/>
  <c r="C3128" i="15" s="1"/>
  <c r="D3127" i="15"/>
  <c r="C3127" i="15" s="1"/>
  <c r="AJ3126" i="15"/>
  <c r="AI3126" i="15"/>
  <c r="AH3126" i="15"/>
  <c r="AG3126" i="15"/>
  <c r="AF3126" i="15"/>
  <c r="AE3126" i="15"/>
  <c r="AD3126" i="15"/>
  <c r="AC3126" i="15"/>
  <c r="AB3126" i="15"/>
  <c r="AA3126" i="15"/>
  <c r="G3126" i="15"/>
  <c r="F3126" i="15"/>
  <c r="E3126" i="15"/>
  <c r="D3125" i="15"/>
  <c r="C3125" i="15" s="1"/>
  <c r="D3124" i="15"/>
  <c r="C3124" i="15" s="1"/>
  <c r="D3123" i="15"/>
  <c r="C3123" i="15" s="1"/>
  <c r="AJ3122" i="15"/>
  <c r="AI3122" i="15"/>
  <c r="AH3122" i="15"/>
  <c r="AG3122" i="15"/>
  <c r="AF3122" i="15"/>
  <c r="AE3122" i="15"/>
  <c r="AD3122" i="15"/>
  <c r="AC3122" i="15"/>
  <c r="AB3122" i="15"/>
  <c r="AA3122" i="15"/>
  <c r="G3122" i="15"/>
  <c r="F3122" i="15"/>
  <c r="E3122" i="15"/>
  <c r="D3121" i="15"/>
  <c r="C3121" i="15" s="1"/>
  <c r="D3120" i="15"/>
  <c r="C3120" i="15" s="1"/>
  <c r="D3119" i="15"/>
  <c r="C3119" i="15" s="1"/>
  <c r="D3118" i="15"/>
  <c r="C3118" i="15" s="1"/>
  <c r="AJ3117" i="15"/>
  <c r="AI3117" i="15"/>
  <c r="AH3117" i="15"/>
  <c r="AG3117" i="15"/>
  <c r="AF3117" i="15"/>
  <c r="AE3117" i="15"/>
  <c r="AD3117" i="15"/>
  <c r="AC3117" i="15"/>
  <c r="AB3117" i="15"/>
  <c r="AA3117" i="15"/>
  <c r="G3117" i="15"/>
  <c r="F3117" i="15"/>
  <c r="E3117" i="15"/>
  <c r="D3116" i="15"/>
  <c r="C3116" i="15" s="1"/>
  <c r="D3115" i="15"/>
  <c r="C3115" i="15" s="1"/>
  <c r="D3114" i="15"/>
  <c r="C3114" i="15" s="1"/>
  <c r="AJ3113" i="15"/>
  <c r="AI3113" i="15"/>
  <c r="AH3113" i="15"/>
  <c r="AG3113" i="15"/>
  <c r="AF3113" i="15"/>
  <c r="AE3113" i="15"/>
  <c r="AD3113" i="15"/>
  <c r="AC3113" i="15"/>
  <c r="AB3113" i="15"/>
  <c r="AA3113" i="15"/>
  <c r="G3113" i="15"/>
  <c r="F3113" i="15"/>
  <c r="E3113" i="15"/>
  <c r="D3112" i="15"/>
  <c r="C3112" i="15" s="1"/>
  <c r="D3111" i="15"/>
  <c r="C3111" i="15" s="1"/>
  <c r="D3110" i="15"/>
  <c r="C3110" i="15" s="1"/>
  <c r="D3109" i="15"/>
  <c r="C3109" i="15" s="1"/>
  <c r="AJ3108" i="15"/>
  <c r="AI3108" i="15"/>
  <c r="AH3108" i="15"/>
  <c r="AG3108" i="15"/>
  <c r="AF3108" i="15"/>
  <c r="AE3108" i="15"/>
  <c r="AD3108" i="15"/>
  <c r="AC3108" i="15"/>
  <c r="AB3108" i="15"/>
  <c r="AA3108" i="15"/>
  <c r="G3108" i="15"/>
  <c r="F3108" i="15"/>
  <c r="E3108" i="15"/>
  <c r="D3107" i="15"/>
  <c r="AJ2979" i="15"/>
  <c r="AI2979" i="15"/>
  <c r="AH2979" i="15"/>
  <c r="AG2979" i="15"/>
  <c r="AF2979" i="15"/>
  <c r="AE2979" i="15"/>
  <c r="AD2979" i="15"/>
  <c r="AC2979" i="15"/>
  <c r="AB2979" i="15"/>
  <c r="AA2979" i="15"/>
  <c r="G2979" i="15"/>
  <c r="F2979" i="15"/>
  <c r="E2979" i="15"/>
  <c r="AL2978" i="15"/>
  <c r="E93" i="13" s="1"/>
  <c r="D2978" i="15"/>
  <c r="C2978" i="15" s="1"/>
  <c r="C93" i="13" s="1"/>
  <c r="AL2977" i="15"/>
  <c r="E92" i="13" s="1"/>
  <c r="D2977" i="15"/>
  <c r="C2977" i="15" s="1"/>
  <c r="C92" i="13" s="1"/>
  <c r="AL2976" i="15"/>
  <c r="E91" i="13" s="1"/>
  <c r="D2976" i="15"/>
  <c r="C2976" i="15" s="1"/>
  <c r="C91" i="13" s="1"/>
  <c r="AL2975" i="15"/>
  <c r="E90" i="13" s="1"/>
  <c r="D2975" i="15"/>
  <c r="C2975" i="15" s="1"/>
  <c r="C90" i="13" s="1"/>
  <c r="AL2974" i="15"/>
  <c r="E89" i="13" s="1"/>
  <c r="D2974" i="15"/>
  <c r="C2974" i="15" s="1"/>
  <c r="C89" i="13" s="1"/>
  <c r="AL2973" i="15"/>
  <c r="E88" i="13" s="1"/>
  <c r="D2973" i="15"/>
  <c r="C2973" i="15" s="1"/>
  <c r="C88" i="13" s="1"/>
  <c r="AL2972" i="15"/>
  <c r="E87" i="13" s="1"/>
  <c r="D2972" i="15"/>
  <c r="AI2970" i="15"/>
  <c r="AH2970" i="15"/>
  <c r="AG2970" i="15"/>
  <c r="AF2970" i="15"/>
  <c r="AE2970" i="15"/>
  <c r="AD2970" i="15"/>
  <c r="AC2970" i="15"/>
  <c r="G2970" i="15"/>
  <c r="F2970" i="15"/>
  <c r="E2970" i="15"/>
  <c r="D230" i="13" s="1"/>
  <c r="D2969" i="15"/>
  <c r="C2969" i="15" s="1"/>
  <c r="D2968" i="15"/>
  <c r="C2968" i="15" s="1"/>
  <c r="D2967" i="15"/>
  <c r="C2967" i="15" s="1"/>
  <c r="D2966" i="15"/>
  <c r="C2966" i="15" s="1"/>
  <c r="D2965" i="15"/>
  <c r="C2965" i="15" s="1"/>
  <c r="D2963" i="15"/>
  <c r="C2963" i="15" s="1"/>
  <c r="D2962" i="15"/>
  <c r="C2962" i="15" s="1"/>
  <c r="AL2964" i="15"/>
  <c r="AL2970" i="15" s="1"/>
  <c r="D2964" i="15"/>
  <c r="AJ2960" i="15"/>
  <c r="AI2960" i="15"/>
  <c r="AH2960" i="15"/>
  <c r="AG2960" i="15"/>
  <c r="AF2960" i="15"/>
  <c r="AE2960" i="15"/>
  <c r="AD2960" i="15"/>
  <c r="AC2960" i="15"/>
  <c r="AB2960" i="15"/>
  <c r="AA2960" i="15"/>
  <c r="G2960" i="15"/>
  <c r="F2960" i="15"/>
  <c r="E2960" i="15"/>
  <c r="D235" i="13" s="1"/>
  <c r="D2959" i="15"/>
  <c r="C2959" i="15" s="1"/>
  <c r="D2958" i="15"/>
  <c r="C2958" i="15" s="1"/>
  <c r="D2957" i="15"/>
  <c r="C2957" i="15" s="1"/>
  <c r="D2956" i="15"/>
  <c r="C2956" i="15" s="1"/>
  <c r="D2955" i="15"/>
  <c r="C2955" i="15" s="1"/>
  <c r="D2954" i="15"/>
  <c r="C2954" i="15" s="1"/>
  <c r="D2953" i="15"/>
  <c r="C2953" i="15" s="1"/>
  <c r="D2952" i="15"/>
  <c r="C2952" i="15" s="1"/>
  <c r="D2951" i="15"/>
  <c r="C2951" i="15" s="1"/>
  <c r="D2950" i="15"/>
  <c r="C2950" i="15" s="1"/>
  <c r="D2949" i="15"/>
  <c r="C2949" i="15" s="1"/>
  <c r="D2948" i="15"/>
  <c r="C2948" i="15" s="1"/>
  <c r="D2947" i="15"/>
  <c r="C2947" i="15" s="1"/>
  <c r="D2946" i="15"/>
  <c r="C2946" i="15" s="1"/>
  <c r="D2945" i="15"/>
  <c r="C2945" i="15" s="1"/>
  <c r="D2944" i="15"/>
  <c r="C2944" i="15" s="1"/>
  <c r="D2943" i="15"/>
  <c r="C2943" i="15" s="1"/>
  <c r="D2942" i="15"/>
  <c r="C2942" i="15" s="1"/>
  <c r="D2941" i="15"/>
  <c r="C2941" i="15" s="1"/>
  <c r="D2940" i="15"/>
  <c r="C2940" i="15" s="1"/>
  <c r="D2939" i="15"/>
  <c r="C2939" i="15" s="1"/>
  <c r="D2938" i="15"/>
  <c r="C2938" i="15" s="1"/>
  <c r="D2937" i="15"/>
  <c r="C2937" i="15" s="1"/>
  <c r="D2936" i="15"/>
  <c r="C2936" i="15" s="1"/>
  <c r="D2935" i="15"/>
  <c r="C2935" i="15" s="1"/>
  <c r="D2934" i="15"/>
  <c r="C2934" i="15" s="1"/>
  <c r="D2933" i="15"/>
  <c r="C2933" i="15" s="1"/>
  <c r="D2932" i="15"/>
  <c r="C2932" i="15" s="1"/>
  <c r="D2931" i="15"/>
  <c r="C2931" i="15" s="1"/>
  <c r="D2930" i="15"/>
  <c r="C2930" i="15" s="1"/>
  <c r="D2929" i="15"/>
  <c r="C2929" i="15" s="1"/>
  <c r="D2928" i="15"/>
  <c r="C2928" i="15" s="1"/>
  <c r="D2927" i="15"/>
  <c r="C2927" i="15" s="1"/>
  <c r="D2926" i="15"/>
  <c r="C2926" i="15" s="1"/>
  <c r="D2925" i="15"/>
  <c r="C2925" i="15" s="1"/>
  <c r="D2924" i="15"/>
  <c r="C2924" i="15" s="1"/>
  <c r="D2923" i="15"/>
  <c r="C2923" i="15" s="1"/>
  <c r="D2922" i="15"/>
  <c r="C2922" i="15" s="1"/>
  <c r="D2921" i="15"/>
  <c r="C2921" i="15" s="1"/>
  <c r="D2920" i="15"/>
  <c r="C2920" i="15" s="1"/>
  <c r="D2919" i="15"/>
  <c r="C2919" i="15" s="1"/>
  <c r="D2918" i="15"/>
  <c r="C2918" i="15" s="1"/>
  <c r="D2917" i="15"/>
  <c r="C2917" i="15" s="1"/>
  <c r="D2916" i="15"/>
  <c r="C2916" i="15" s="1"/>
  <c r="D2915" i="15"/>
  <c r="C2915" i="15" s="1"/>
  <c r="D2914" i="15"/>
  <c r="C2914" i="15" s="1"/>
  <c r="D2913" i="15"/>
  <c r="C2913" i="15" s="1"/>
  <c r="D2912" i="15"/>
  <c r="C2912" i="15" s="1"/>
  <c r="D2911" i="15"/>
  <c r="C2911" i="15" s="1"/>
  <c r="D2910" i="15"/>
  <c r="C2910" i="15" s="1"/>
  <c r="D2909" i="15"/>
  <c r="C2909" i="15" s="1"/>
  <c r="D2908" i="15"/>
  <c r="AL2893" i="15"/>
  <c r="X2893" i="15"/>
  <c r="U2893" i="15"/>
  <c r="R2893" i="15"/>
  <c r="O2893" i="15"/>
  <c r="H2893" i="15"/>
  <c r="C2893" i="15"/>
  <c r="AL2892" i="15"/>
  <c r="X2892" i="15"/>
  <c r="U2892" i="15"/>
  <c r="R2892" i="15"/>
  <c r="O2892" i="15"/>
  <c r="H2892" i="15"/>
  <c r="C2892" i="15"/>
  <c r="AL2891" i="15"/>
  <c r="X2891" i="15"/>
  <c r="U2891" i="15"/>
  <c r="R2891" i="15"/>
  <c r="O2891" i="15"/>
  <c r="H2891" i="15"/>
  <c r="C2891" i="15"/>
  <c r="AJ2888" i="15"/>
  <c r="AH2888" i="15"/>
  <c r="AG2888" i="15"/>
  <c r="AF2888" i="15"/>
  <c r="AE2888" i="15"/>
  <c r="AD2888" i="15"/>
  <c r="AC2888" i="15"/>
  <c r="AB2888" i="15"/>
  <c r="AA2888" i="15"/>
  <c r="Z2888" i="15"/>
  <c r="Y2888" i="15"/>
  <c r="W2888" i="15"/>
  <c r="V2888" i="15"/>
  <c r="T2888" i="15"/>
  <c r="Q2888" i="15"/>
  <c r="N2888" i="15"/>
  <c r="M2888" i="15"/>
  <c r="L2888" i="15"/>
  <c r="K2888" i="15"/>
  <c r="J2888" i="15"/>
  <c r="X2887" i="15"/>
  <c r="U2887" i="15"/>
  <c r="R2887" i="15"/>
  <c r="O2887" i="15"/>
  <c r="H2887" i="15"/>
  <c r="C2887" i="15"/>
  <c r="X2886" i="15"/>
  <c r="U2886" i="15"/>
  <c r="R2886" i="15"/>
  <c r="O2886" i="15"/>
  <c r="H2886" i="15"/>
  <c r="C2886" i="15"/>
  <c r="X2885" i="15"/>
  <c r="U2885" i="15"/>
  <c r="R2885" i="15"/>
  <c r="O2885" i="15"/>
  <c r="H2885" i="15"/>
  <c r="C2885" i="15"/>
  <c r="X2884" i="15"/>
  <c r="U2884" i="15"/>
  <c r="R2884" i="15"/>
  <c r="O2884" i="15"/>
  <c r="H2884" i="15"/>
  <c r="C2884" i="15"/>
  <c r="X2883" i="15"/>
  <c r="U2883" i="15"/>
  <c r="R2883" i="15"/>
  <c r="O2883" i="15"/>
  <c r="H2883" i="15"/>
  <c r="C2883" i="15"/>
  <c r="AL2881" i="15"/>
  <c r="X2881" i="15"/>
  <c r="U2881" i="15"/>
  <c r="R2881" i="15"/>
  <c r="O2881" i="15"/>
  <c r="H2881" i="15"/>
  <c r="C2881" i="15"/>
  <c r="AL2880" i="15"/>
  <c r="X2880" i="15"/>
  <c r="U2880" i="15"/>
  <c r="R2880" i="15"/>
  <c r="O2880" i="15"/>
  <c r="H2880" i="15"/>
  <c r="C2880" i="15"/>
  <c r="AL2879" i="15"/>
  <c r="X2879" i="15"/>
  <c r="U2879" i="15"/>
  <c r="R2879" i="15"/>
  <c r="O2879" i="15"/>
  <c r="H2879" i="15"/>
  <c r="C2879" i="15"/>
  <c r="AL2878" i="15"/>
  <c r="X2878" i="15"/>
  <c r="U2878" i="15"/>
  <c r="R2878" i="15"/>
  <c r="O2878" i="15"/>
  <c r="H2878" i="15"/>
  <c r="C2878" i="15"/>
  <c r="AL2877" i="15"/>
  <c r="X2877" i="15"/>
  <c r="U2877" i="15"/>
  <c r="R2877" i="15"/>
  <c r="O2877" i="15"/>
  <c r="H2877" i="15"/>
  <c r="C2877" i="15"/>
  <c r="AL2876" i="15"/>
  <c r="X2876" i="15"/>
  <c r="U2876" i="15"/>
  <c r="R2876" i="15"/>
  <c r="O2876" i="15"/>
  <c r="H2876" i="15"/>
  <c r="C2876" i="15"/>
  <c r="AL2875" i="15"/>
  <c r="X2875" i="15"/>
  <c r="U2875" i="15"/>
  <c r="R2875" i="15"/>
  <c r="O2875" i="15"/>
  <c r="H2875" i="15"/>
  <c r="C2875" i="15"/>
  <c r="AL2874" i="15"/>
  <c r="X2874" i="15"/>
  <c r="U2874" i="15"/>
  <c r="R2874" i="15"/>
  <c r="O2874" i="15"/>
  <c r="H2874" i="15"/>
  <c r="C2874" i="15"/>
  <c r="AL2873" i="15"/>
  <c r="X2873" i="15"/>
  <c r="U2873" i="15"/>
  <c r="R2873" i="15"/>
  <c r="O2873" i="15"/>
  <c r="H2873" i="15"/>
  <c r="C2873" i="15"/>
  <c r="AL2872" i="15"/>
  <c r="X2872" i="15"/>
  <c r="U2872" i="15"/>
  <c r="R2872" i="15"/>
  <c r="O2872" i="15"/>
  <c r="H2872" i="15"/>
  <c r="C2872" i="15"/>
  <c r="AL2871" i="15"/>
  <c r="X2871" i="15"/>
  <c r="U2871" i="15"/>
  <c r="R2871" i="15"/>
  <c r="O2871" i="15"/>
  <c r="C2871" i="15"/>
  <c r="AL2870" i="15"/>
  <c r="X2870" i="15"/>
  <c r="U2870" i="15"/>
  <c r="R2870" i="15"/>
  <c r="O2870" i="15"/>
  <c r="C2870" i="15"/>
  <c r="AL2869" i="15"/>
  <c r="X2869" i="15"/>
  <c r="U2869" i="15"/>
  <c r="R2869" i="15"/>
  <c r="O2869" i="15"/>
  <c r="H2869" i="15"/>
  <c r="C2869" i="15"/>
  <c r="AL2868" i="15"/>
  <c r="X2868" i="15"/>
  <c r="U2868" i="15"/>
  <c r="R2868" i="15"/>
  <c r="O2868" i="15"/>
  <c r="H2868" i="15"/>
  <c r="C2868" i="15"/>
  <c r="AL2867" i="15"/>
  <c r="X2867" i="15"/>
  <c r="U2867" i="15"/>
  <c r="R2867" i="15"/>
  <c r="O2867" i="15"/>
  <c r="H2867" i="15"/>
  <c r="C2867" i="15"/>
  <c r="AL2866" i="15"/>
  <c r="X2866" i="15"/>
  <c r="U2866" i="15"/>
  <c r="R2866" i="15"/>
  <c r="O2866" i="15"/>
  <c r="H2866" i="15"/>
  <c r="C2866" i="15"/>
  <c r="AL2865" i="15"/>
  <c r="X2865" i="15"/>
  <c r="U2865" i="15"/>
  <c r="R2865" i="15"/>
  <c r="O2865" i="15"/>
  <c r="H2865" i="15"/>
  <c r="C2865" i="15"/>
  <c r="AL2864" i="15"/>
  <c r="X2864" i="15"/>
  <c r="U2864" i="15"/>
  <c r="R2864" i="15"/>
  <c r="O2864" i="15"/>
  <c r="H2864" i="15"/>
  <c r="C2864" i="15"/>
  <c r="AL2863" i="15"/>
  <c r="X2863" i="15"/>
  <c r="U2863" i="15"/>
  <c r="R2863" i="15"/>
  <c r="O2863" i="15"/>
  <c r="H2863" i="15"/>
  <c r="C2863" i="15"/>
  <c r="AL2862" i="15"/>
  <c r="X2862" i="15"/>
  <c r="U2862" i="15"/>
  <c r="R2862" i="15"/>
  <c r="O2862" i="15"/>
  <c r="H2862" i="15"/>
  <c r="C2862" i="15"/>
  <c r="AL2861" i="15"/>
  <c r="X2861" i="15"/>
  <c r="U2861" i="15"/>
  <c r="R2861" i="15"/>
  <c r="O2861" i="15"/>
  <c r="H2861" i="15"/>
  <c r="C2861" i="15"/>
  <c r="AL2860" i="15"/>
  <c r="X2860" i="15"/>
  <c r="U2860" i="15"/>
  <c r="R2860" i="15"/>
  <c r="O2860" i="15"/>
  <c r="H2860" i="15"/>
  <c r="C2860" i="15"/>
  <c r="AL2859" i="15"/>
  <c r="X2859" i="15"/>
  <c r="U2859" i="15"/>
  <c r="R2859" i="15"/>
  <c r="O2859" i="15"/>
  <c r="H2859" i="15"/>
  <c r="C2859" i="15"/>
  <c r="AL2858" i="15"/>
  <c r="X2858" i="15"/>
  <c r="U2858" i="15"/>
  <c r="R2858" i="15"/>
  <c r="O2858" i="15"/>
  <c r="H2858" i="15"/>
  <c r="C2858" i="15"/>
  <c r="AL2857" i="15"/>
  <c r="X2857" i="15"/>
  <c r="U2857" i="15"/>
  <c r="R2857" i="15"/>
  <c r="O2857" i="15"/>
  <c r="H2857" i="15"/>
  <c r="C2857" i="15"/>
  <c r="AL2856" i="15"/>
  <c r="X2856" i="15"/>
  <c r="U2856" i="15"/>
  <c r="R2856" i="15"/>
  <c r="O2856" i="15"/>
  <c r="H2856" i="15"/>
  <c r="C2856" i="15"/>
  <c r="AL2855" i="15"/>
  <c r="X2855" i="15"/>
  <c r="U2855" i="15"/>
  <c r="R2855" i="15"/>
  <c r="O2855" i="15"/>
  <c r="H2855" i="15"/>
  <c r="C2855" i="15"/>
  <c r="AL2854" i="15"/>
  <c r="X2854" i="15"/>
  <c r="U2854" i="15"/>
  <c r="R2854" i="15"/>
  <c r="O2854" i="15"/>
  <c r="H2854" i="15"/>
  <c r="C2854" i="15"/>
  <c r="AL2853" i="15"/>
  <c r="X2853" i="15"/>
  <c r="U2853" i="15"/>
  <c r="R2853" i="15"/>
  <c r="O2853" i="15"/>
  <c r="H2853" i="15"/>
  <c r="C2853" i="15"/>
  <c r="AL2852" i="15"/>
  <c r="X2852" i="15"/>
  <c r="U2852" i="15"/>
  <c r="R2852" i="15"/>
  <c r="O2852" i="15"/>
  <c r="H2852" i="15"/>
  <c r="C2852" i="15"/>
  <c r="AL2851" i="15"/>
  <c r="X2851" i="15"/>
  <c r="U2851" i="15"/>
  <c r="R2851" i="15"/>
  <c r="O2851" i="15"/>
  <c r="H2851" i="15"/>
  <c r="C2851" i="15"/>
  <c r="AL2850" i="15"/>
  <c r="X2850" i="15"/>
  <c r="U2850" i="15"/>
  <c r="R2850" i="15"/>
  <c r="O2850" i="15"/>
  <c r="H2850" i="15"/>
  <c r="C2850" i="15"/>
  <c r="AL2849" i="15"/>
  <c r="X2849" i="15"/>
  <c r="U2849" i="15"/>
  <c r="R2849" i="15"/>
  <c r="O2849" i="15"/>
  <c r="H2849" i="15"/>
  <c r="C2849" i="15"/>
  <c r="AL2848" i="15"/>
  <c r="X2848" i="15"/>
  <c r="U2848" i="15"/>
  <c r="R2848" i="15"/>
  <c r="O2848" i="15"/>
  <c r="H2848" i="15"/>
  <c r="C2848" i="15"/>
  <c r="AL2847" i="15"/>
  <c r="X2847" i="15"/>
  <c r="U2847" i="15"/>
  <c r="R2847" i="15"/>
  <c r="O2847" i="15"/>
  <c r="H2847" i="15"/>
  <c r="C2847" i="15"/>
  <c r="AL2846" i="15"/>
  <c r="X2846" i="15"/>
  <c r="U2846" i="15"/>
  <c r="R2846" i="15"/>
  <c r="O2846" i="15"/>
  <c r="H2846" i="15"/>
  <c r="C2846" i="15"/>
  <c r="AL2845" i="15"/>
  <c r="X2845" i="15"/>
  <c r="U2845" i="15"/>
  <c r="R2845" i="15"/>
  <c r="O2845" i="15"/>
  <c r="H2845" i="15"/>
  <c r="C2845" i="15"/>
  <c r="AL2844" i="15"/>
  <c r="X2844" i="15"/>
  <c r="U2844" i="15"/>
  <c r="R2844" i="15"/>
  <c r="O2844" i="15"/>
  <c r="H2844" i="15"/>
  <c r="C2844" i="15"/>
  <c r="AL2843" i="15"/>
  <c r="X2843" i="15"/>
  <c r="U2843" i="15"/>
  <c r="R2843" i="15"/>
  <c r="O2843" i="15"/>
  <c r="H2843" i="15"/>
  <c r="C2843" i="15"/>
  <c r="AL2842" i="15"/>
  <c r="X2842" i="15"/>
  <c r="U2842" i="15"/>
  <c r="R2842" i="15"/>
  <c r="O2842" i="15"/>
  <c r="H2842" i="15"/>
  <c r="C2842" i="15"/>
  <c r="AL2841" i="15"/>
  <c r="X2841" i="15"/>
  <c r="U2841" i="15"/>
  <c r="R2841" i="15"/>
  <c r="O2841" i="15"/>
  <c r="H2841" i="15"/>
  <c r="C2841" i="15"/>
  <c r="AL2840" i="15"/>
  <c r="X2840" i="15"/>
  <c r="U2840" i="15"/>
  <c r="R2840" i="15"/>
  <c r="O2840" i="15"/>
  <c r="H2840" i="15"/>
  <c r="C2840" i="15"/>
  <c r="AL2839" i="15"/>
  <c r="H2839" i="15"/>
  <c r="C2839" i="15"/>
  <c r="AL2838" i="15"/>
  <c r="X2838" i="15"/>
  <c r="U2838" i="15"/>
  <c r="R2838" i="15"/>
  <c r="O2838" i="15"/>
  <c r="H2838" i="15"/>
  <c r="C2838" i="15"/>
  <c r="AL2837" i="15"/>
  <c r="X2837" i="15"/>
  <c r="U2837" i="15"/>
  <c r="R2837" i="15"/>
  <c r="O2837" i="15"/>
  <c r="H2837" i="15"/>
  <c r="C2837" i="15"/>
  <c r="AL2836" i="15"/>
  <c r="X2836" i="15"/>
  <c r="U2836" i="15"/>
  <c r="R2836" i="15"/>
  <c r="O2836" i="15"/>
  <c r="H2836" i="15"/>
  <c r="C2836" i="15"/>
  <c r="AL2835" i="15"/>
  <c r="X2835" i="15"/>
  <c r="U2835" i="15"/>
  <c r="R2835" i="15"/>
  <c r="O2835" i="15"/>
  <c r="H2835" i="15"/>
  <c r="C2835" i="15"/>
  <c r="AL2834" i="15"/>
  <c r="X2834" i="15"/>
  <c r="U2834" i="15"/>
  <c r="R2834" i="15"/>
  <c r="O2834" i="15"/>
  <c r="H2834" i="15"/>
  <c r="C2834" i="15"/>
  <c r="AL2833" i="15"/>
  <c r="X2833" i="15"/>
  <c r="U2833" i="15"/>
  <c r="R2833" i="15"/>
  <c r="O2833" i="15"/>
  <c r="H2833" i="15"/>
  <c r="C2833" i="15"/>
  <c r="AL2832" i="15"/>
  <c r="X2832" i="15"/>
  <c r="U2832" i="15"/>
  <c r="R2832" i="15"/>
  <c r="O2832" i="15"/>
  <c r="H2832" i="15"/>
  <c r="C2832" i="15"/>
  <c r="AL2831" i="15"/>
  <c r="X2831" i="15"/>
  <c r="U2831" i="15"/>
  <c r="R2831" i="15"/>
  <c r="O2831" i="15"/>
  <c r="H2831" i="15"/>
  <c r="C2831" i="15"/>
  <c r="AL2830" i="15"/>
  <c r="X2830" i="15"/>
  <c r="U2830" i="15"/>
  <c r="R2830" i="15"/>
  <c r="O2830" i="15"/>
  <c r="H2830" i="15"/>
  <c r="C2830" i="15"/>
  <c r="AL2829" i="15"/>
  <c r="X2829" i="15"/>
  <c r="U2829" i="15"/>
  <c r="R2829" i="15"/>
  <c r="O2829" i="15"/>
  <c r="H2829" i="15"/>
  <c r="C2829" i="15"/>
  <c r="AL2828" i="15"/>
  <c r="X2828" i="15"/>
  <c r="U2828" i="15"/>
  <c r="R2828" i="15"/>
  <c r="O2828" i="15"/>
  <c r="H2828" i="15"/>
  <c r="C2828" i="15"/>
  <c r="AL2827" i="15"/>
  <c r="X2827" i="15"/>
  <c r="U2827" i="15"/>
  <c r="R2827" i="15"/>
  <c r="O2827" i="15"/>
  <c r="H2827" i="15"/>
  <c r="C2827" i="15"/>
  <c r="AL2826" i="15"/>
  <c r="X2826" i="15"/>
  <c r="U2826" i="15"/>
  <c r="R2826" i="15"/>
  <c r="O2826" i="15"/>
  <c r="H2826" i="15"/>
  <c r="C2826" i="15"/>
  <c r="AL2825" i="15"/>
  <c r="X2825" i="15"/>
  <c r="U2825" i="15"/>
  <c r="R2825" i="15"/>
  <c r="O2825" i="15"/>
  <c r="H2825" i="15"/>
  <c r="C2825" i="15"/>
  <c r="AL2824" i="15"/>
  <c r="X2824" i="15"/>
  <c r="U2824" i="15"/>
  <c r="R2824" i="15"/>
  <c r="O2824" i="15"/>
  <c r="H2824" i="15"/>
  <c r="C2824" i="15"/>
  <c r="AL2823" i="15"/>
  <c r="X2823" i="15"/>
  <c r="U2823" i="15"/>
  <c r="R2823" i="15"/>
  <c r="O2823" i="15"/>
  <c r="H2823" i="15"/>
  <c r="C2823" i="15"/>
  <c r="AL2822" i="15"/>
  <c r="X2822" i="15"/>
  <c r="U2822" i="15"/>
  <c r="R2822" i="15"/>
  <c r="O2822" i="15"/>
  <c r="H2822" i="15"/>
  <c r="C2822" i="15"/>
  <c r="AL2821" i="15"/>
  <c r="X2821" i="15"/>
  <c r="U2821" i="15"/>
  <c r="R2821" i="15"/>
  <c r="O2821" i="15"/>
  <c r="H2821" i="15"/>
  <c r="C2821" i="15"/>
  <c r="AL2820" i="15"/>
  <c r="X2820" i="15"/>
  <c r="U2820" i="15"/>
  <c r="R2820" i="15"/>
  <c r="O2820" i="15"/>
  <c r="H2820" i="15"/>
  <c r="C2820" i="15"/>
  <c r="AL2819" i="15"/>
  <c r="X2819" i="15"/>
  <c r="U2819" i="15"/>
  <c r="R2819" i="15"/>
  <c r="O2819" i="15"/>
  <c r="H2819" i="15"/>
  <c r="C2819" i="15"/>
  <c r="AL2818" i="15"/>
  <c r="X2818" i="15"/>
  <c r="U2818" i="15"/>
  <c r="R2818" i="15"/>
  <c r="O2818" i="15"/>
  <c r="H2818" i="15"/>
  <c r="C2818" i="15"/>
  <c r="AL2817" i="15"/>
  <c r="X2817" i="15"/>
  <c r="U2817" i="15"/>
  <c r="R2817" i="15"/>
  <c r="O2817" i="15"/>
  <c r="H2817" i="15"/>
  <c r="C2817" i="15"/>
  <c r="AL2816" i="15"/>
  <c r="X2816" i="15"/>
  <c r="U2816" i="15"/>
  <c r="R2816" i="15"/>
  <c r="O2816" i="15"/>
  <c r="H2816" i="15"/>
  <c r="C2816" i="15"/>
  <c r="AL2815" i="15"/>
  <c r="X2815" i="15"/>
  <c r="U2815" i="15"/>
  <c r="R2815" i="15"/>
  <c r="O2815" i="15"/>
  <c r="H2815" i="15"/>
  <c r="C2815" i="15"/>
  <c r="AL2814" i="15"/>
  <c r="X2814" i="15"/>
  <c r="U2814" i="15"/>
  <c r="R2814" i="15"/>
  <c r="O2814" i="15"/>
  <c r="H2814" i="15"/>
  <c r="C2814" i="15"/>
  <c r="AL2813" i="15"/>
  <c r="X2813" i="15"/>
  <c r="U2813" i="15"/>
  <c r="R2813" i="15"/>
  <c r="O2813" i="15"/>
  <c r="H2813" i="15"/>
  <c r="C2813" i="15"/>
  <c r="AL2812" i="15"/>
  <c r="X2812" i="15"/>
  <c r="U2812" i="15"/>
  <c r="R2812" i="15"/>
  <c r="O2812" i="15"/>
  <c r="H2812" i="15"/>
  <c r="C2812" i="15"/>
  <c r="AL2811" i="15"/>
  <c r="X2811" i="15"/>
  <c r="U2811" i="15"/>
  <c r="R2811" i="15"/>
  <c r="O2811" i="15"/>
  <c r="H2811" i="15"/>
  <c r="C2811" i="15"/>
  <c r="AL2810" i="15"/>
  <c r="X2810" i="15"/>
  <c r="U2810" i="15"/>
  <c r="R2810" i="15"/>
  <c r="O2810" i="15"/>
  <c r="H2810" i="15"/>
  <c r="C2810" i="15"/>
  <c r="AL2809" i="15"/>
  <c r="X2809" i="15"/>
  <c r="U2809" i="15"/>
  <c r="R2809" i="15"/>
  <c r="O2809" i="15"/>
  <c r="H2809" i="15"/>
  <c r="C2809" i="15"/>
  <c r="AL2808" i="15"/>
  <c r="X2808" i="15"/>
  <c r="U2808" i="15"/>
  <c r="R2808" i="15"/>
  <c r="O2808" i="15"/>
  <c r="H2808" i="15"/>
  <c r="C2808" i="15"/>
  <c r="AL2807" i="15"/>
  <c r="X2807" i="15"/>
  <c r="U2807" i="15"/>
  <c r="R2807" i="15"/>
  <c r="O2807" i="15"/>
  <c r="H2807" i="15"/>
  <c r="C2807" i="15"/>
  <c r="AL2806" i="15"/>
  <c r="X2806" i="15"/>
  <c r="U2806" i="15"/>
  <c r="R2806" i="15"/>
  <c r="O2806" i="15"/>
  <c r="H2806" i="15"/>
  <c r="C2806" i="15"/>
  <c r="AL2805" i="15"/>
  <c r="X2805" i="15"/>
  <c r="U2805" i="15"/>
  <c r="R2805" i="15"/>
  <c r="O2805" i="15"/>
  <c r="H2805" i="15"/>
  <c r="C2805" i="15"/>
  <c r="AL2804" i="15"/>
  <c r="X2804" i="15"/>
  <c r="U2804" i="15"/>
  <c r="R2804" i="15"/>
  <c r="O2804" i="15"/>
  <c r="H2804" i="15"/>
  <c r="C2804" i="15"/>
  <c r="AL2803" i="15"/>
  <c r="X2803" i="15"/>
  <c r="U2803" i="15"/>
  <c r="R2803" i="15"/>
  <c r="O2803" i="15"/>
  <c r="H2803" i="15"/>
  <c r="C2803" i="15"/>
  <c r="AL2802" i="15"/>
  <c r="X2802" i="15"/>
  <c r="U2802" i="15"/>
  <c r="R2802" i="15"/>
  <c r="O2802" i="15"/>
  <c r="H2802" i="15"/>
  <c r="C2802" i="15"/>
  <c r="AL2801" i="15"/>
  <c r="X2801" i="15"/>
  <c r="U2801" i="15"/>
  <c r="R2801" i="15"/>
  <c r="O2801" i="15"/>
  <c r="H2801" i="15"/>
  <c r="C2801" i="15"/>
  <c r="AL2800" i="15"/>
  <c r="X2800" i="15"/>
  <c r="U2800" i="15"/>
  <c r="R2800" i="15"/>
  <c r="O2800" i="15"/>
  <c r="H2800" i="15"/>
  <c r="C2800" i="15"/>
  <c r="AL2799" i="15"/>
  <c r="X2799" i="15"/>
  <c r="U2799" i="15"/>
  <c r="R2799" i="15"/>
  <c r="O2799" i="15"/>
  <c r="H2799" i="15"/>
  <c r="C2799" i="15"/>
  <c r="AL2798" i="15"/>
  <c r="X2798" i="15"/>
  <c r="U2798" i="15"/>
  <c r="R2798" i="15"/>
  <c r="O2798" i="15"/>
  <c r="H2798" i="15"/>
  <c r="C2798" i="15"/>
  <c r="AL2793" i="15"/>
  <c r="X2793" i="15"/>
  <c r="U2793" i="15"/>
  <c r="R2793" i="15"/>
  <c r="O2793" i="15"/>
  <c r="H2793" i="15"/>
  <c r="C2793" i="15"/>
  <c r="AL2792" i="15"/>
  <c r="X2792" i="15"/>
  <c r="U2792" i="15"/>
  <c r="R2792" i="15"/>
  <c r="O2792" i="15"/>
  <c r="H2792" i="15"/>
  <c r="C2792" i="15"/>
  <c r="AL2791" i="15"/>
  <c r="X2791" i="15"/>
  <c r="U2791" i="15"/>
  <c r="R2791" i="15"/>
  <c r="O2791" i="15"/>
  <c r="H2791" i="15"/>
  <c r="C2791" i="15"/>
  <c r="AL2790" i="15"/>
  <c r="X2790" i="15"/>
  <c r="U2790" i="15"/>
  <c r="R2790" i="15"/>
  <c r="O2790" i="15"/>
  <c r="H2790" i="15"/>
  <c r="C2790" i="15"/>
  <c r="AL2789" i="15"/>
  <c r="X2789" i="15"/>
  <c r="U2789" i="15"/>
  <c r="R2789" i="15"/>
  <c r="O2789" i="15"/>
  <c r="H2789" i="15"/>
  <c r="C2789" i="15"/>
  <c r="AL2788" i="15"/>
  <c r="X2788" i="15"/>
  <c r="U2788" i="15"/>
  <c r="R2788" i="15"/>
  <c r="O2788" i="15"/>
  <c r="H2788" i="15"/>
  <c r="C2788" i="15"/>
  <c r="AL2787" i="15"/>
  <c r="X2787" i="15"/>
  <c r="U2787" i="15"/>
  <c r="R2787" i="15"/>
  <c r="O2787" i="15"/>
  <c r="H2787" i="15"/>
  <c r="C2787" i="15"/>
  <c r="AL2786" i="15"/>
  <c r="X2786" i="15"/>
  <c r="U2786" i="15"/>
  <c r="R2786" i="15"/>
  <c r="O2786" i="15"/>
  <c r="H2786" i="15"/>
  <c r="C2786" i="15"/>
  <c r="AL2785" i="15"/>
  <c r="X2785" i="15"/>
  <c r="U2785" i="15"/>
  <c r="R2785" i="15"/>
  <c r="O2785" i="15"/>
  <c r="H2785" i="15"/>
  <c r="C2785" i="15"/>
  <c r="AL2784" i="15"/>
  <c r="X2784" i="15"/>
  <c r="U2784" i="15"/>
  <c r="R2784" i="15"/>
  <c r="O2784" i="15"/>
  <c r="H2784" i="15"/>
  <c r="C2784" i="15"/>
  <c r="AL2783" i="15"/>
  <c r="H2783" i="15"/>
  <c r="C2783" i="15"/>
  <c r="AL2782" i="15"/>
  <c r="X2782" i="15"/>
  <c r="U2782" i="15"/>
  <c r="R2782" i="15"/>
  <c r="O2782" i="15"/>
  <c r="H2782" i="15"/>
  <c r="C2782" i="15"/>
  <c r="AL2781" i="15"/>
  <c r="X2781" i="15"/>
  <c r="U2781" i="15"/>
  <c r="R2781" i="15"/>
  <c r="O2781" i="15"/>
  <c r="H2781" i="15"/>
  <c r="C2781" i="15"/>
  <c r="AL2780" i="15"/>
  <c r="X2780" i="15"/>
  <c r="U2780" i="15"/>
  <c r="R2780" i="15"/>
  <c r="O2780" i="15"/>
  <c r="H2780" i="15"/>
  <c r="C2780" i="15"/>
  <c r="AL2779" i="15"/>
  <c r="X2779" i="15"/>
  <c r="U2779" i="15"/>
  <c r="R2779" i="15"/>
  <c r="O2779" i="15"/>
  <c r="H2779" i="15"/>
  <c r="C2779" i="15"/>
  <c r="AL2778" i="15"/>
  <c r="X2778" i="15"/>
  <c r="U2778" i="15"/>
  <c r="R2778" i="15"/>
  <c r="O2778" i="15"/>
  <c r="H2778" i="15"/>
  <c r="C2778" i="15"/>
  <c r="AL2777" i="15"/>
  <c r="X2777" i="15"/>
  <c r="U2777" i="15"/>
  <c r="R2777" i="15"/>
  <c r="O2777" i="15"/>
  <c r="H2777" i="15"/>
  <c r="C2777" i="15"/>
  <c r="AL2776" i="15"/>
  <c r="X2776" i="15"/>
  <c r="U2776" i="15"/>
  <c r="R2776" i="15"/>
  <c r="O2776" i="15"/>
  <c r="H2776" i="15"/>
  <c r="C2776" i="15"/>
  <c r="AL2775" i="15"/>
  <c r="X2775" i="15"/>
  <c r="U2775" i="15"/>
  <c r="R2775" i="15"/>
  <c r="O2775" i="15"/>
  <c r="H2775" i="15"/>
  <c r="C2775" i="15"/>
  <c r="AL2774" i="15"/>
  <c r="H2774" i="15"/>
  <c r="C2774" i="15"/>
  <c r="AL2773" i="15"/>
  <c r="H2773" i="15"/>
  <c r="C2773" i="15"/>
  <c r="AL2772" i="15"/>
  <c r="X2772" i="15"/>
  <c r="U2772" i="15"/>
  <c r="R2772" i="15"/>
  <c r="O2772" i="15"/>
  <c r="H2772" i="15"/>
  <c r="C2772" i="15"/>
  <c r="AL2771" i="15"/>
  <c r="X2771" i="15"/>
  <c r="U2771" i="15"/>
  <c r="R2771" i="15"/>
  <c r="O2771" i="15"/>
  <c r="H2771" i="15"/>
  <c r="C2771" i="15"/>
  <c r="AL2770" i="15"/>
  <c r="X2770" i="15"/>
  <c r="U2770" i="15"/>
  <c r="R2770" i="15"/>
  <c r="O2770" i="15"/>
  <c r="H2770" i="15"/>
  <c r="C2770" i="15"/>
  <c r="AL2769" i="15"/>
  <c r="H2769" i="15"/>
  <c r="C2769" i="15"/>
  <c r="AL2768" i="15"/>
  <c r="H2768" i="15"/>
  <c r="C2768" i="15"/>
  <c r="AL2767" i="15"/>
  <c r="H2767" i="15"/>
  <c r="C2767" i="15"/>
  <c r="AL2766" i="15"/>
  <c r="X2766" i="15"/>
  <c r="U2766" i="15"/>
  <c r="R2766" i="15"/>
  <c r="O2766" i="15"/>
  <c r="H2766" i="15"/>
  <c r="C2766" i="15"/>
  <c r="AL2765" i="15"/>
  <c r="X2765" i="15"/>
  <c r="U2765" i="15"/>
  <c r="R2765" i="15"/>
  <c r="O2765" i="15"/>
  <c r="H2765" i="15"/>
  <c r="C2765" i="15"/>
  <c r="AL2764" i="15"/>
  <c r="H2764" i="15"/>
  <c r="C2764" i="15"/>
  <c r="AL2763" i="15"/>
  <c r="X2763" i="15"/>
  <c r="U2763" i="15"/>
  <c r="R2763" i="15"/>
  <c r="O2763" i="15"/>
  <c r="H2763" i="15"/>
  <c r="C2763" i="15"/>
  <c r="AL2762" i="15"/>
  <c r="H2762" i="15"/>
  <c r="C2762" i="15"/>
  <c r="AL2761" i="15"/>
  <c r="X2761" i="15"/>
  <c r="U2761" i="15"/>
  <c r="R2761" i="15"/>
  <c r="O2761" i="15"/>
  <c r="H2761" i="15"/>
  <c r="C2761" i="15"/>
  <c r="AL2760" i="15"/>
  <c r="X2760" i="15"/>
  <c r="U2760" i="15"/>
  <c r="R2760" i="15"/>
  <c r="O2760" i="15"/>
  <c r="H2760" i="15"/>
  <c r="C2760" i="15"/>
  <c r="AL2759" i="15"/>
  <c r="X2759" i="15"/>
  <c r="U2759" i="15"/>
  <c r="R2759" i="15"/>
  <c r="O2759" i="15"/>
  <c r="H2759" i="15"/>
  <c r="C2759" i="15"/>
  <c r="AL2758" i="15"/>
  <c r="X2758" i="15"/>
  <c r="U2758" i="15"/>
  <c r="R2758" i="15"/>
  <c r="O2758" i="15"/>
  <c r="H2758" i="15"/>
  <c r="C2758" i="15"/>
  <c r="AL2757" i="15"/>
  <c r="X2757" i="15"/>
  <c r="U2757" i="15"/>
  <c r="R2757" i="15"/>
  <c r="O2757" i="15"/>
  <c r="H2757" i="15"/>
  <c r="C2757" i="15"/>
  <c r="AL2756" i="15"/>
  <c r="X2756" i="15"/>
  <c r="U2756" i="15"/>
  <c r="R2756" i="15"/>
  <c r="O2756" i="15"/>
  <c r="H2756" i="15"/>
  <c r="C2756" i="15"/>
  <c r="AL2755" i="15"/>
  <c r="X2755" i="15"/>
  <c r="U2755" i="15"/>
  <c r="R2755" i="15"/>
  <c r="O2755" i="15"/>
  <c r="H2755" i="15"/>
  <c r="C2755" i="15"/>
  <c r="AL2754" i="15"/>
  <c r="X2754" i="15"/>
  <c r="U2754" i="15"/>
  <c r="R2754" i="15"/>
  <c r="O2754" i="15"/>
  <c r="H2754" i="15"/>
  <c r="C2754" i="15"/>
  <c r="AL2753" i="15"/>
  <c r="X2753" i="15"/>
  <c r="U2753" i="15"/>
  <c r="R2753" i="15"/>
  <c r="O2753" i="15"/>
  <c r="H2753" i="15"/>
  <c r="C2753" i="15"/>
  <c r="AL2752" i="15"/>
  <c r="X2752" i="15"/>
  <c r="U2752" i="15"/>
  <c r="R2752" i="15"/>
  <c r="O2752" i="15"/>
  <c r="H2752" i="15"/>
  <c r="C2752" i="15"/>
  <c r="AL2751" i="15"/>
  <c r="X2751" i="15"/>
  <c r="U2751" i="15"/>
  <c r="R2751" i="15"/>
  <c r="O2751" i="15"/>
  <c r="H2751" i="15"/>
  <c r="C2751" i="15"/>
  <c r="AL2750" i="15"/>
  <c r="X2750" i="15"/>
  <c r="U2750" i="15"/>
  <c r="R2750" i="15"/>
  <c r="O2750" i="15"/>
  <c r="H2750" i="15"/>
  <c r="C2750" i="15"/>
  <c r="AL2749" i="15"/>
  <c r="X2749" i="15"/>
  <c r="U2749" i="15"/>
  <c r="R2749" i="15"/>
  <c r="O2749" i="15"/>
  <c r="H2749" i="15"/>
  <c r="C2749" i="15"/>
  <c r="AL2748" i="15"/>
  <c r="X2748" i="15"/>
  <c r="U2748" i="15"/>
  <c r="R2748" i="15"/>
  <c r="O2748" i="15"/>
  <c r="H2748" i="15"/>
  <c r="C2748" i="15"/>
  <c r="AL2747" i="15"/>
  <c r="X2747" i="15"/>
  <c r="U2747" i="15"/>
  <c r="R2747" i="15"/>
  <c r="O2747" i="15"/>
  <c r="H2747" i="15"/>
  <c r="C2747" i="15"/>
  <c r="AL2746" i="15"/>
  <c r="X2746" i="15"/>
  <c r="U2746" i="15"/>
  <c r="R2746" i="15"/>
  <c r="O2746" i="15"/>
  <c r="H2746" i="15"/>
  <c r="C2746" i="15"/>
  <c r="AL2745" i="15"/>
  <c r="X2745" i="15"/>
  <c r="U2745" i="15"/>
  <c r="R2745" i="15"/>
  <c r="O2745" i="15"/>
  <c r="H2745" i="15"/>
  <c r="C2745" i="15"/>
  <c r="AL2744" i="15"/>
  <c r="X2744" i="15"/>
  <c r="U2744" i="15"/>
  <c r="R2744" i="15"/>
  <c r="O2744" i="15"/>
  <c r="H2744" i="15"/>
  <c r="C2744" i="15"/>
  <c r="AL2743" i="15"/>
  <c r="X2743" i="15"/>
  <c r="U2743" i="15"/>
  <c r="R2743" i="15"/>
  <c r="O2743" i="15"/>
  <c r="H2743" i="15"/>
  <c r="C2743" i="15"/>
  <c r="AL2742" i="15"/>
  <c r="X2742" i="15"/>
  <c r="U2742" i="15"/>
  <c r="R2742" i="15"/>
  <c r="O2742" i="15"/>
  <c r="H2742" i="15"/>
  <c r="C2742" i="15"/>
  <c r="AL2741" i="15"/>
  <c r="X2741" i="15"/>
  <c r="U2741" i="15"/>
  <c r="R2741" i="15"/>
  <c r="O2741" i="15"/>
  <c r="H2741" i="15"/>
  <c r="C2741" i="15"/>
  <c r="AL2740" i="15"/>
  <c r="X2740" i="15"/>
  <c r="U2740" i="15"/>
  <c r="R2740" i="15"/>
  <c r="O2740" i="15"/>
  <c r="H2740" i="15"/>
  <c r="C2740" i="15"/>
  <c r="AL2739" i="15"/>
  <c r="X2739" i="15"/>
  <c r="U2739" i="15"/>
  <c r="R2739" i="15"/>
  <c r="O2739" i="15"/>
  <c r="H2739" i="15"/>
  <c r="C2739" i="15"/>
  <c r="AL2738" i="15"/>
  <c r="X2738" i="15"/>
  <c r="U2738" i="15"/>
  <c r="R2738" i="15"/>
  <c r="O2738" i="15"/>
  <c r="H2738" i="15"/>
  <c r="C2738" i="15"/>
  <c r="AL2737" i="15"/>
  <c r="X2737" i="15"/>
  <c r="U2737" i="15"/>
  <c r="R2737" i="15"/>
  <c r="O2737" i="15"/>
  <c r="H2737" i="15"/>
  <c r="C2737" i="15"/>
  <c r="AL2736" i="15"/>
  <c r="X2736" i="15"/>
  <c r="U2736" i="15"/>
  <c r="R2736" i="15"/>
  <c r="O2736" i="15"/>
  <c r="H2736" i="15"/>
  <c r="C2736" i="15"/>
  <c r="AL2735" i="15"/>
  <c r="X2735" i="15"/>
  <c r="U2735" i="15"/>
  <c r="R2735" i="15"/>
  <c r="O2735" i="15"/>
  <c r="H2735" i="15"/>
  <c r="C2735" i="15"/>
  <c r="AL2734" i="15"/>
  <c r="X2734" i="15"/>
  <c r="U2734" i="15"/>
  <c r="R2734" i="15"/>
  <c r="O2734" i="15"/>
  <c r="H2734" i="15"/>
  <c r="C2734" i="15"/>
  <c r="AL2733" i="15"/>
  <c r="X2733" i="15"/>
  <c r="U2733" i="15"/>
  <c r="R2733" i="15"/>
  <c r="O2733" i="15"/>
  <c r="H2733" i="15"/>
  <c r="C2733" i="15"/>
  <c r="AL2732" i="15"/>
  <c r="X2732" i="15"/>
  <c r="U2732" i="15"/>
  <c r="R2732" i="15"/>
  <c r="O2732" i="15"/>
  <c r="H2732" i="15"/>
  <c r="C2732" i="15"/>
  <c r="AL2731" i="15"/>
  <c r="X2731" i="15"/>
  <c r="U2731" i="15"/>
  <c r="R2731" i="15"/>
  <c r="O2731" i="15"/>
  <c r="H2731" i="15"/>
  <c r="C2731" i="15"/>
  <c r="AL2730" i="15"/>
  <c r="X2730" i="15"/>
  <c r="U2730" i="15"/>
  <c r="R2730" i="15"/>
  <c r="O2730" i="15"/>
  <c r="H2730" i="15"/>
  <c r="C2730" i="15"/>
  <c r="AL2729" i="15"/>
  <c r="X2729" i="15"/>
  <c r="U2729" i="15"/>
  <c r="R2729" i="15"/>
  <c r="O2729" i="15"/>
  <c r="H2729" i="15"/>
  <c r="C2729" i="15"/>
  <c r="AL2728" i="15"/>
  <c r="X2728" i="15"/>
  <c r="U2728" i="15"/>
  <c r="R2728" i="15"/>
  <c r="O2728" i="15"/>
  <c r="H2728" i="15"/>
  <c r="C2728" i="15"/>
  <c r="AL2727" i="15"/>
  <c r="X2727" i="15"/>
  <c r="U2727" i="15"/>
  <c r="R2727" i="15"/>
  <c r="O2727" i="15"/>
  <c r="H2727" i="15"/>
  <c r="C2727" i="15"/>
  <c r="AL2726" i="15"/>
  <c r="X2726" i="15"/>
  <c r="U2726" i="15"/>
  <c r="R2726" i="15"/>
  <c r="O2726" i="15"/>
  <c r="H2726" i="15"/>
  <c r="C2726" i="15"/>
  <c r="AL2725" i="15"/>
  <c r="X2725" i="15"/>
  <c r="U2725" i="15"/>
  <c r="R2725" i="15"/>
  <c r="O2725" i="15"/>
  <c r="H2725" i="15"/>
  <c r="C2725" i="15"/>
  <c r="AL2724" i="15"/>
  <c r="X2724" i="15"/>
  <c r="U2724" i="15"/>
  <c r="R2724" i="15"/>
  <c r="O2724" i="15"/>
  <c r="H2724" i="15"/>
  <c r="C2724" i="15"/>
  <c r="AL2723" i="15"/>
  <c r="X2723" i="15"/>
  <c r="U2723" i="15"/>
  <c r="R2723" i="15"/>
  <c r="O2723" i="15"/>
  <c r="H2723" i="15"/>
  <c r="C2723" i="15"/>
  <c r="AL2722" i="15"/>
  <c r="X2722" i="15"/>
  <c r="U2722" i="15"/>
  <c r="R2722" i="15"/>
  <c r="O2722" i="15"/>
  <c r="H2722" i="15"/>
  <c r="C2722" i="15"/>
  <c r="AL2721" i="15"/>
  <c r="X2721" i="15"/>
  <c r="U2721" i="15"/>
  <c r="R2721" i="15"/>
  <c r="O2721" i="15"/>
  <c r="H2721" i="15"/>
  <c r="C2721" i="15"/>
  <c r="AL2720" i="15"/>
  <c r="X2720" i="15"/>
  <c r="U2720" i="15"/>
  <c r="R2720" i="15"/>
  <c r="O2720" i="15"/>
  <c r="H2720" i="15"/>
  <c r="C2720" i="15"/>
  <c r="AL2719" i="15"/>
  <c r="X2719" i="15"/>
  <c r="U2719" i="15"/>
  <c r="R2719" i="15"/>
  <c r="O2719" i="15"/>
  <c r="H2719" i="15"/>
  <c r="C2719" i="15"/>
  <c r="AL2718" i="15"/>
  <c r="X2718" i="15"/>
  <c r="U2718" i="15"/>
  <c r="R2718" i="15"/>
  <c r="O2718" i="15"/>
  <c r="H2718" i="15"/>
  <c r="C2718" i="15"/>
  <c r="AL2717" i="15"/>
  <c r="X2717" i="15"/>
  <c r="U2717" i="15"/>
  <c r="R2717" i="15"/>
  <c r="O2717" i="15"/>
  <c r="H2717" i="15"/>
  <c r="C2717" i="15"/>
  <c r="AL2716" i="15"/>
  <c r="X2716" i="15"/>
  <c r="U2716" i="15"/>
  <c r="R2716" i="15"/>
  <c r="O2716" i="15"/>
  <c r="H2716" i="15"/>
  <c r="C2716" i="15"/>
  <c r="AL2715" i="15"/>
  <c r="X2715" i="15"/>
  <c r="U2715" i="15"/>
  <c r="R2715" i="15"/>
  <c r="O2715" i="15"/>
  <c r="H2715" i="15"/>
  <c r="C2715" i="15"/>
  <c r="AL2714" i="15"/>
  <c r="H2714" i="15"/>
  <c r="C2714" i="15"/>
  <c r="AL2711" i="15"/>
  <c r="H2711" i="15"/>
  <c r="C2711" i="15"/>
  <c r="AL2710" i="15"/>
  <c r="H2710" i="15"/>
  <c r="C2710" i="15"/>
  <c r="AL2709" i="15"/>
  <c r="H2709" i="15"/>
  <c r="C2709" i="15"/>
  <c r="AL2708" i="15"/>
  <c r="X2708" i="15"/>
  <c r="U2708" i="15"/>
  <c r="R2708" i="15"/>
  <c r="O2708" i="15"/>
  <c r="H2708" i="15"/>
  <c r="C2708" i="15"/>
  <c r="AL2707" i="15"/>
  <c r="H2707" i="15"/>
  <c r="C2707" i="15"/>
  <c r="AL2706" i="15"/>
  <c r="X2706" i="15"/>
  <c r="U2706" i="15"/>
  <c r="R2706" i="15"/>
  <c r="O2706" i="15"/>
  <c r="H2706" i="15"/>
  <c r="C2706" i="15"/>
  <c r="AL2705" i="15"/>
  <c r="X2705" i="15"/>
  <c r="U2705" i="15"/>
  <c r="R2705" i="15"/>
  <c r="O2705" i="15"/>
  <c r="H2705" i="15"/>
  <c r="C2705" i="15"/>
  <c r="AL2704" i="15"/>
  <c r="X2704" i="15"/>
  <c r="U2704" i="15"/>
  <c r="R2704" i="15"/>
  <c r="O2704" i="15"/>
  <c r="H2704" i="15"/>
  <c r="C2704" i="15"/>
  <c r="AL2703" i="15"/>
  <c r="X2703" i="15"/>
  <c r="U2703" i="15"/>
  <c r="R2703" i="15"/>
  <c r="O2703" i="15"/>
  <c r="H2703" i="15"/>
  <c r="C2703" i="15"/>
  <c r="AL2702" i="15"/>
  <c r="X2702" i="15"/>
  <c r="U2702" i="15"/>
  <c r="R2702" i="15"/>
  <c r="O2702" i="15"/>
  <c r="H2702" i="15"/>
  <c r="C2702" i="15"/>
  <c r="AL2701" i="15"/>
  <c r="X2701" i="15"/>
  <c r="U2701" i="15"/>
  <c r="R2701" i="15"/>
  <c r="O2701" i="15"/>
  <c r="H2701" i="15"/>
  <c r="C2701" i="15"/>
  <c r="AL2700" i="15"/>
  <c r="X2700" i="15"/>
  <c r="U2700" i="15"/>
  <c r="R2700" i="15"/>
  <c r="O2700" i="15"/>
  <c r="H2700" i="15"/>
  <c r="C2700" i="15"/>
  <c r="AL2699" i="15"/>
  <c r="X2699" i="15"/>
  <c r="U2699" i="15"/>
  <c r="R2699" i="15"/>
  <c r="O2699" i="15"/>
  <c r="H2699" i="15"/>
  <c r="C2699" i="15"/>
  <c r="AL2698" i="15"/>
  <c r="X2698" i="15"/>
  <c r="U2698" i="15"/>
  <c r="R2698" i="15"/>
  <c r="O2698" i="15"/>
  <c r="H2698" i="15"/>
  <c r="C2698" i="15"/>
  <c r="AL2697" i="15"/>
  <c r="X2697" i="15"/>
  <c r="U2697" i="15"/>
  <c r="R2697" i="15"/>
  <c r="O2697" i="15"/>
  <c r="H2697" i="15"/>
  <c r="C2697" i="15"/>
  <c r="AL2696" i="15"/>
  <c r="X2696" i="15"/>
  <c r="U2696" i="15"/>
  <c r="R2696" i="15"/>
  <c r="O2696" i="15"/>
  <c r="H2696" i="15"/>
  <c r="C2696" i="15"/>
  <c r="AL2695" i="15"/>
  <c r="H2695" i="15"/>
  <c r="C2695" i="15"/>
  <c r="AL2694" i="15"/>
  <c r="H2694" i="15"/>
  <c r="C2694" i="15"/>
  <c r="AL2693" i="15"/>
  <c r="X2693" i="15"/>
  <c r="U2693" i="15"/>
  <c r="R2693" i="15"/>
  <c r="O2693" i="15"/>
  <c r="H2693" i="15"/>
  <c r="C2693" i="15"/>
  <c r="AL2692" i="15"/>
  <c r="X2692" i="15"/>
  <c r="U2692" i="15"/>
  <c r="R2692" i="15"/>
  <c r="O2692" i="15"/>
  <c r="H2692" i="15"/>
  <c r="C2692" i="15"/>
  <c r="AL2691" i="15"/>
  <c r="X2691" i="15"/>
  <c r="U2691" i="15"/>
  <c r="R2691" i="15"/>
  <c r="O2691" i="15"/>
  <c r="H2691" i="15"/>
  <c r="C2691" i="15"/>
  <c r="AL2690" i="15"/>
  <c r="X2690" i="15"/>
  <c r="U2690" i="15"/>
  <c r="R2690" i="15"/>
  <c r="O2690" i="15"/>
  <c r="H2690" i="15"/>
  <c r="C2690" i="15"/>
  <c r="AL2689" i="15"/>
  <c r="X2689" i="15"/>
  <c r="U2689" i="15"/>
  <c r="R2689" i="15"/>
  <c r="O2689" i="15"/>
  <c r="H2689" i="15"/>
  <c r="C2689" i="15"/>
  <c r="AL2688" i="15"/>
  <c r="X2688" i="15"/>
  <c r="U2688" i="15"/>
  <c r="R2688" i="15"/>
  <c r="O2688" i="15"/>
  <c r="H2688" i="15"/>
  <c r="C2688" i="15"/>
  <c r="AL2687" i="15"/>
  <c r="X2687" i="15"/>
  <c r="U2687" i="15"/>
  <c r="R2687" i="15"/>
  <c r="O2687" i="15"/>
  <c r="H2687" i="15"/>
  <c r="C2687" i="15"/>
  <c r="AL2686" i="15"/>
  <c r="X2686" i="15"/>
  <c r="U2686" i="15"/>
  <c r="R2686" i="15"/>
  <c r="O2686" i="15"/>
  <c r="H2686" i="15"/>
  <c r="C2686" i="15"/>
  <c r="AL2685" i="15"/>
  <c r="X2685" i="15"/>
  <c r="U2685" i="15"/>
  <c r="R2685" i="15"/>
  <c r="O2685" i="15"/>
  <c r="H2685" i="15"/>
  <c r="C2685" i="15"/>
  <c r="AL2684" i="15"/>
  <c r="H2684" i="15"/>
  <c r="C2684" i="15"/>
  <c r="AL2683" i="15"/>
  <c r="X2683" i="15"/>
  <c r="U2683" i="15"/>
  <c r="R2683" i="15"/>
  <c r="O2683" i="15"/>
  <c r="H2683" i="15"/>
  <c r="C2683" i="15"/>
  <c r="AL2682" i="15"/>
  <c r="H2682" i="15"/>
  <c r="C2682" i="15"/>
  <c r="AL2681" i="15"/>
  <c r="H2681" i="15"/>
  <c r="C2681" i="15"/>
  <c r="AL2680" i="15"/>
  <c r="H2680" i="15"/>
  <c r="C2680" i="15"/>
  <c r="AL2679" i="15"/>
  <c r="H2679" i="15"/>
  <c r="C2679" i="15"/>
  <c r="AL2678" i="15"/>
  <c r="H2678" i="15"/>
  <c r="C2678" i="15"/>
  <c r="AL2677" i="15"/>
  <c r="H2677" i="15"/>
  <c r="C2677" i="15"/>
  <c r="AL2676" i="15"/>
  <c r="H2676" i="15"/>
  <c r="C2676" i="15"/>
  <c r="P223" i="13"/>
  <c r="O223" i="13"/>
  <c r="N223" i="13"/>
  <c r="M223" i="13"/>
  <c r="L223" i="13"/>
  <c r="K223" i="13"/>
  <c r="J223" i="13"/>
  <c r="I223" i="13"/>
  <c r="H223" i="13"/>
  <c r="G223" i="13"/>
  <c r="F223" i="13"/>
  <c r="E223" i="13"/>
  <c r="D2672" i="15"/>
  <c r="C2672" i="15" s="1"/>
  <c r="D2671" i="15"/>
  <c r="C2671" i="15" s="1"/>
  <c r="D2670" i="15"/>
  <c r="C2670" i="15" s="1"/>
  <c r="D2669" i="15"/>
  <c r="C2669" i="15" s="1"/>
  <c r="D2668" i="15"/>
  <c r="C2668" i="15" s="1"/>
  <c r="D2667" i="15"/>
  <c r="C2667" i="15" s="1"/>
  <c r="D2666" i="15"/>
  <c r="C2666" i="15" s="1"/>
  <c r="D2665" i="15"/>
  <c r="C2665" i="15" s="1"/>
  <c r="D2664" i="15"/>
  <c r="C2664" i="15" s="1"/>
  <c r="D2663" i="15"/>
  <c r="C2663" i="15" s="1"/>
  <c r="D2662" i="15"/>
  <c r="C2662" i="15" s="1"/>
  <c r="D2661" i="15"/>
  <c r="C2661" i="15" s="1"/>
  <c r="D2660" i="15"/>
  <c r="D2659" i="15"/>
  <c r="C2659" i="15" s="1"/>
  <c r="D2658" i="15"/>
  <c r="C2658" i="15" s="1"/>
  <c r="D2657" i="15"/>
  <c r="E98" i="13"/>
  <c r="C98" i="13"/>
  <c r="AL2647" i="15"/>
  <c r="V191" i="13" s="1"/>
  <c r="H2647" i="15"/>
  <c r="D191" i="13" s="1"/>
  <c r="C2647" i="15"/>
  <c r="C191" i="13" s="1"/>
  <c r="AL2646" i="15"/>
  <c r="V190" i="13" s="1"/>
  <c r="X2646" i="15"/>
  <c r="X2655" i="15" s="1"/>
  <c r="U2646" i="15"/>
  <c r="U2655" i="15" s="1"/>
  <c r="R2646" i="15"/>
  <c r="R2655" i="15" s="1"/>
  <c r="O2646" i="15"/>
  <c r="O2655" i="15" s="1"/>
  <c r="H2646" i="15"/>
  <c r="D190" i="13" s="1"/>
  <c r="C2646" i="15"/>
  <c r="C190" i="13" s="1"/>
  <c r="AL2645" i="15"/>
  <c r="D2645" i="15"/>
  <c r="C2645" i="15" s="1"/>
  <c r="AL2644" i="15"/>
  <c r="D2644" i="15"/>
  <c r="C2644" i="15" s="1"/>
  <c r="AL2643" i="15"/>
  <c r="D2643" i="15"/>
  <c r="C2643" i="15" s="1"/>
  <c r="AL2642" i="15"/>
  <c r="D2642" i="15"/>
  <c r="AL2639" i="15"/>
  <c r="X2639" i="15"/>
  <c r="U2639" i="15"/>
  <c r="R2639" i="15"/>
  <c r="O2639" i="15"/>
  <c r="H2639" i="15"/>
  <c r="C2639" i="15"/>
  <c r="AL2638" i="15"/>
  <c r="X2638" i="15"/>
  <c r="U2638" i="15"/>
  <c r="R2638" i="15"/>
  <c r="O2638" i="15"/>
  <c r="H2638" i="15"/>
  <c r="C2638" i="15"/>
  <c r="AL2637" i="15"/>
  <c r="X2637" i="15"/>
  <c r="U2637" i="15"/>
  <c r="R2637" i="15"/>
  <c r="O2637" i="15"/>
  <c r="H2637" i="15"/>
  <c r="C2637" i="15"/>
  <c r="AL2636" i="15"/>
  <c r="H2636" i="15"/>
  <c r="C2636" i="15"/>
  <c r="K188" i="13" s="1"/>
  <c r="AL2635" i="15"/>
  <c r="X2635" i="15"/>
  <c r="U2635" i="15"/>
  <c r="R2635" i="15"/>
  <c r="O2635" i="15"/>
  <c r="H2635" i="15"/>
  <c r="C2635" i="15"/>
  <c r="AL2634" i="15"/>
  <c r="X2634" i="15"/>
  <c r="U2634" i="15"/>
  <c r="R2634" i="15"/>
  <c r="O2634" i="15"/>
  <c r="H2634" i="15"/>
  <c r="C2634" i="15"/>
  <c r="AL2633" i="15"/>
  <c r="X2633" i="15"/>
  <c r="U2633" i="15"/>
  <c r="R2633" i="15"/>
  <c r="O2633" i="15"/>
  <c r="H2633" i="15"/>
  <c r="C2633" i="15"/>
  <c r="AL2632" i="15"/>
  <c r="X2632" i="15"/>
  <c r="U2632" i="15"/>
  <c r="R2632" i="15"/>
  <c r="O2632" i="15"/>
  <c r="H2632" i="15"/>
  <c r="C2632" i="15"/>
  <c r="AL2631" i="15"/>
  <c r="X2631" i="15"/>
  <c r="U2631" i="15"/>
  <c r="R2631" i="15"/>
  <c r="O2631" i="15"/>
  <c r="H2631" i="15"/>
  <c r="AL2630" i="15"/>
  <c r="X2630" i="15"/>
  <c r="U2630" i="15"/>
  <c r="R2630" i="15"/>
  <c r="O2630" i="15"/>
  <c r="H2630" i="15"/>
  <c r="C2630" i="15"/>
  <c r="AL2629" i="15"/>
  <c r="X2629" i="15"/>
  <c r="U2629" i="15"/>
  <c r="R2629" i="15"/>
  <c r="O2629" i="15"/>
  <c r="H2629" i="15"/>
  <c r="C2629" i="15"/>
  <c r="AL2628" i="15"/>
  <c r="X2628" i="15"/>
  <c r="U2628" i="15"/>
  <c r="R2628" i="15"/>
  <c r="O2628" i="15"/>
  <c r="H2628" i="15"/>
  <c r="C2628" i="15"/>
  <c r="AL2627" i="15"/>
  <c r="H2627" i="15"/>
  <c r="AL2626" i="15"/>
  <c r="X2626" i="15"/>
  <c r="U2626" i="15"/>
  <c r="R2626" i="15"/>
  <c r="O2626" i="15"/>
  <c r="H2626" i="15"/>
  <c r="C2626" i="15"/>
  <c r="AL2625" i="15"/>
  <c r="X2625" i="15"/>
  <c r="U2625" i="15"/>
  <c r="R2625" i="15"/>
  <c r="O2625" i="15"/>
  <c r="H2625" i="15"/>
  <c r="C2625" i="15"/>
  <c r="AL2624" i="15"/>
  <c r="X2624" i="15"/>
  <c r="U2624" i="15"/>
  <c r="R2624" i="15"/>
  <c r="O2624" i="15"/>
  <c r="H2624" i="15"/>
  <c r="C2624" i="15"/>
  <c r="AL2623" i="15"/>
  <c r="X2623" i="15"/>
  <c r="U2623" i="15"/>
  <c r="R2623" i="15"/>
  <c r="O2623" i="15"/>
  <c r="H2623" i="15"/>
  <c r="C2623" i="15"/>
  <c r="AL2622" i="15"/>
  <c r="X2622" i="15"/>
  <c r="U2622" i="15"/>
  <c r="R2622" i="15"/>
  <c r="O2622" i="15"/>
  <c r="H2622" i="15"/>
  <c r="C2622" i="15"/>
  <c r="AL2621" i="15"/>
  <c r="X2621" i="15"/>
  <c r="U2621" i="15"/>
  <c r="R2621" i="15"/>
  <c r="O2621" i="15"/>
  <c r="H2621" i="15"/>
  <c r="C2621" i="15"/>
  <c r="AL2620" i="15"/>
  <c r="X2620" i="15"/>
  <c r="U2620" i="15"/>
  <c r="R2620" i="15"/>
  <c r="O2620" i="15"/>
  <c r="H2620" i="15"/>
  <c r="C2620" i="15"/>
  <c r="AL2619" i="15"/>
  <c r="X2619" i="15"/>
  <c r="U2619" i="15"/>
  <c r="R2619" i="15"/>
  <c r="O2619" i="15"/>
  <c r="H2619" i="15"/>
  <c r="C2619" i="15"/>
  <c r="AL2618" i="15"/>
  <c r="X2618" i="15"/>
  <c r="U2618" i="15"/>
  <c r="R2618" i="15"/>
  <c r="O2618" i="15"/>
  <c r="H2618" i="15"/>
  <c r="C2618" i="15"/>
  <c r="AL2617" i="15"/>
  <c r="X2617" i="15"/>
  <c r="U2617" i="15"/>
  <c r="R2617" i="15"/>
  <c r="O2617" i="15"/>
  <c r="H2617" i="15"/>
  <c r="C2617" i="15"/>
  <c r="AL2616" i="15"/>
  <c r="X2616" i="15"/>
  <c r="U2616" i="15"/>
  <c r="R2616" i="15"/>
  <c r="O2616" i="15"/>
  <c r="H2616" i="15"/>
  <c r="C2616" i="15"/>
  <c r="AL2615" i="15"/>
  <c r="X2615" i="15"/>
  <c r="U2615" i="15"/>
  <c r="R2615" i="15"/>
  <c r="O2615" i="15"/>
  <c r="H2615" i="15"/>
  <c r="C2615" i="15"/>
  <c r="AL2614" i="15"/>
  <c r="X2614" i="15"/>
  <c r="U2614" i="15"/>
  <c r="R2614" i="15"/>
  <c r="O2614" i="15"/>
  <c r="H2614" i="15"/>
  <c r="C2614" i="15"/>
  <c r="AL2613" i="15"/>
  <c r="X2613" i="15"/>
  <c r="U2613" i="15"/>
  <c r="R2613" i="15"/>
  <c r="O2613" i="15"/>
  <c r="H2613" i="15"/>
  <c r="C2613" i="15"/>
  <c r="AL2612" i="15"/>
  <c r="X2612" i="15"/>
  <c r="U2612" i="15"/>
  <c r="R2612" i="15"/>
  <c r="O2612" i="15"/>
  <c r="H2612" i="15"/>
  <c r="C2612" i="15"/>
  <c r="AL2611" i="15"/>
  <c r="X2611" i="15"/>
  <c r="U2611" i="15"/>
  <c r="R2611" i="15"/>
  <c r="O2611" i="15"/>
  <c r="H2611" i="15"/>
  <c r="C2611" i="15"/>
  <c r="AL2610" i="15"/>
  <c r="X2610" i="15"/>
  <c r="U2610" i="15"/>
  <c r="R2610" i="15"/>
  <c r="O2610" i="15"/>
  <c r="H2610" i="15"/>
  <c r="C2610" i="15"/>
  <c r="AL2609" i="15"/>
  <c r="X2609" i="15"/>
  <c r="U2609" i="15"/>
  <c r="R2609" i="15"/>
  <c r="O2609" i="15"/>
  <c r="H2609" i="15"/>
  <c r="C2609" i="15"/>
  <c r="AL2608" i="15"/>
  <c r="X2608" i="15"/>
  <c r="U2608" i="15"/>
  <c r="R2608" i="15"/>
  <c r="O2608" i="15"/>
  <c r="H2608" i="15"/>
  <c r="C2608" i="15"/>
  <c r="AL2602" i="15"/>
  <c r="X2602" i="15"/>
  <c r="U2602" i="15"/>
  <c r="R2602" i="15"/>
  <c r="O2602" i="15"/>
  <c r="H2602" i="15"/>
  <c r="AL2598" i="15"/>
  <c r="X2598" i="15"/>
  <c r="U2598" i="15"/>
  <c r="R2598" i="15"/>
  <c r="O2598" i="15"/>
  <c r="H2598" i="15"/>
  <c r="C2598" i="15"/>
  <c r="AL2597" i="15"/>
  <c r="X2597" i="15"/>
  <c r="U2597" i="15"/>
  <c r="R2597" i="15"/>
  <c r="O2597" i="15"/>
  <c r="H2597" i="15"/>
  <c r="C2597" i="15"/>
  <c r="AL2596" i="15"/>
  <c r="X2596" i="15"/>
  <c r="U2596" i="15"/>
  <c r="R2596" i="15"/>
  <c r="O2596" i="15"/>
  <c r="H2596" i="15"/>
  <c r="C2596" i="15"/>
  <c r="AL2595" i="15"/>
  <c r="H2595" i="15"/>
  <c r="C2595" i="15"/>
  <c r="K187" i="13" s="1"/>
  <c r="AJ2592" i="15"/>
  <c r="AI2592" i="15"/>
  <c r="AH2592" i="15"/>
  <c r="AG2592" i="15"/>
  <c r="AF2592" i="15"/>
  <c r="AE2592" i="15"/>
  <c r="AD2592" i="15"/>
  <c r="AC2592" i="15"/>
  <c r="AB2592" i="15"/>
  <c r="G2592" i="15"/>
  <c r="F2592" i="15"/>
  <c r="E2592" i="15"/>
  <c r="D2591" i="15"/>
  <c r="C2591" i="15" s="1"/>
  <c r="D2590" i="15"/>
  <c r="C2590" i="15" s="1"/>
  <c r="D2589" i="15"/>
  <c r="C2589" i="15" s="1"/>
  <c r="D2588" i="15"/>
  <c r="C2588" i="15" s="1"/>
  <c r="D2587" i="15"/>
  <c r="C2587" i="15" s="1"/>
  <c r="AL2578" i="15"/>
  <c r="D2578" i="15"/>
  <c r="C2578" i="15" s="1"/>
  <c r="AL2577" i="15"/>
  <c r="D2577" i="15"/>
  <c r="C2577" i="15" s="1"/>
  <c r="AL2576" i="15"/>
  <c r="D2576" i="15"/>
  <c r="C2576" i="15" s="1"/>
  <c r="AL2575" i="15"/>
  <c r="D2575" i="15"/>
  <c r="C2575" i="15" s="1"/>
  <c r="AL2573" i="15"/>
  <c r="D2573" i="15"/>
  <c r="C2573" i="15" s="1"/>
  <c r="AL2571" i="15"/>
  <c r="D2571" i="15"/>
  <c r="C2571" i="15" s="1"/>
  <c r="AL2570" i="15"/>
  <c r="D2570" i="15"/>
  <c r="C2570" i="15" s="1"/>
  <c r="AL2569" i="15"/>
  <c r="D2569" i="15"/>
  <c r="C2569" i="15" s="1"/>
  <c r="AL2568" i="15"/>
  <c r="D2568" i="15"/>
  <c r="C2568" i="15" s="1"/>
  <c r="AL2567" i="15"/>
  <c r="D2567" i="15"/>
  <c r="C2567" i="15" s="1"/>
  <c r="AL2566" i="15"/>
  <c r="D2566" i="15"/>
  <c r="C2566" i="15" s="1"/>
  <c r="AL2565" i="15"/>
  <c r="D2565" i="15"/>
  <c r="C2565" i="15" s="1"/>
  <c r="AL2563" i="15"/>
  <c r="D2563" i="15"/>
  <c r="AJ2561" i="15"/>
  <c r="R186" i="13" s="1"/>
  <c r="AI2561" i="15"/>
  <c r="Q186" i="13" s="1"/>
  <c r="AH2561" i="15"/>
  <c r="P186" i="13" s="1"/>
  <c r="AG2561" i="15"/>
  <c r="O186" i="13" s="1"/>
  <c r="AF2561" i="15"/>
  <c r="N186" i="13" s="1"/>
  <c r="AE2561" i="15"/>
  <c r="M186" i="13" s="1"/>
  <c r="AD2561" i="15"/>
  <c r="L186" i="13" s="1"/>
  <c r="AC2561" i="15"/>
  <c r="AB2561" i="15"/>
  <c r="AA2561" i="15"/>
  <c r="Z2561" i="15"/>
  <c r="Y2561" i="15"/>
  <c r="W2561" i="15"/>
  <c r="V2561" i="15"/>
  <c r="T2561" i="15"/>
  <c r="S2561" i="15"/>
  <c r="Q2561" i="15"/>
  <c r="P2561" i="15"/>
  <c r="N2561" i="15"/>
  <c r="J186" i="13" s="1"/>
  <c r="M2561" i="15"/>
  <c r="I186" i="13" s="1"/>
  <c r="L2561" i="15"/>
  <c r="T186" i="13" s="1"/>
  <c r="K2561" i="15"/>
  <c r="G186" i="13" s="1"/>
  <c r="J2561" i="15"/>
  <c r="F186" i="13" s="1"/>
  <c r="I2561" i="15"/>
  <c r="AL2560" i="15"/>
  <c r="X2560" i="15"/>
  <c r="U2560" i="15"/>
  <c r="R2560" i="15"/>
  <c r="O2560" i="15"/>
  <c r="H2560" i="15"/>
  <c r="C2560" i="15"/>
  <c r="AL2559" i="15"/>
  <c r="H2559" i="15"/>
  <c r="C2559" i="15"/>
  <c r="AL2558" i="15"/>
  <c r="X2558" i="15"/>
  <c r="U2558" i="15"/>
  <c r="R2558" i="15"/>
  <c r="O2558" i="15"/>
  <c r="H2558" i="15"/>
  <c r="C2558" i="15"/>
  <c r="AL2557" i="15"/>
  <c r="X2557" i="15"/>
  <c r="U2557" i="15"/>
  <c r="R2557" i="15"/>
  <c r="O2557" i="15"/>
  <c r="H2557" i="15"/>
  <c r="C2557" i="15"/>
  <c r="AL2556" i="15"/>
  <c r="X2556" i="15"/>
  <c r="U2556" i="15"/>
  <c r="R2556" i="15"/>
  <c r="O2556" i="15"/>
  <c r="H2556" i="15"/>
  <c r="C2556" i="15"/>
  <c r="AL2555" i="15"/>
  <c r="H2555" i="15"/>
  <c r="C2555" i="15"/>
  <c r="AL2554" i="15"/>
  <c r="X2554" i="15"/>
  <c r="U2554" i="15"/>
  <c r="R2554" i="15"/>
  <c r="O2554" i="15"/>
  <c r="H2554" i="15"/>
  <c r="C2554" i="15"/>
  <c r="AL2553" i="15"/>
  <c r="X2553" i="15"/>
  <c r="U2553" i="15"/>
  <c r="R2553" i="15"/>
  <c r="O2553" i="15"/>
  <c r="H2553" i="15"/>
  <c r="C2553" i="15"/>
  <c r="AL2552" i="15"/>
  <c r="X2552" i="15"/>
  <c r="U2552" i="15"/>
  <c r="R2552" i="15"/>
  <c r="O2552" i="15"/>
  <c r="H2552" i="15"/>
  <c r="C2552" i="15"/>
  <c r="AL2551" i="15"/>
  <c r="X2551" i="15"/>
  <c r="U2551" i="15"/>
  <c r="R2551" i="15"/>
  <c r="O2551" i="15"/>
  <c r="H2551" i="15"/>
  <c r="C2551" i="15"/>
  <c r="AL2550" i="15"/>
  <c r="X2550" i="15"/>
  <c r="U2550" i="15"/>
  <c r="R2550" i="15"/>
  <c r="O2550" i="15"/>
  <c r="H2550" i="15"/>
  <c r="C2550" i="15"/>
  <c r="AL2549" i="15"/>
  <c r="X2549" i="15"/>
  <c r="U2549" i="15"/>
  <c r="R2549" i="15"/>
  <c r="O2549" i="15"/>
  <c r="H2549" i="15"/>
  <c r="C2549" i="15"/>
  <c r="AL2548" i="15"/>
  <c r="X2548" i="15"/>
  <c r="U2548" i="15"/>
  <c r="R2548" i="15"/>
  <c r="O2548" i="15"/>
  <c r="H2548" i="15"/>
  <c r="C2548" i="15"/>
  <c r="AL2547" i="15"/>
  <c r="X2547" i="15"/>
  <c r="U2547" i="15"/>
  <c r="R2547" i="15"/>
  <c r="O2547" i="15"/>
  <c r="H2547" i="15"/>
  <c r="C2547" i="15"/>
  <c r="AL2546" i="15"/>
  <c r="X2546" i="15"/>
  <c r="U2546" i="15"/>
  <c r="R2546" i="15"/>
  <c r="O2546" i="15"/>
  <c r="H2546" i="15"/>
  <c r="C2546" i="15"/>
  <c r="AL2545" i="15"/>
  <c r="X2545" i="15"/>
  <c r="U2545" i="15"/>
  <c r="R2545" i="15"/>
  <c r="O2545" i="15"/>
  <c r="H2545" i="15"/>
  <c r="C2545" i="15"/>
  <c r="AL2544" i="15"/>
  <c r="X2544" i="15"/>
  <c r="U2544" i="15"/>
  <c r="R2544" i="15"/>
  <c r="O2544" i="15"/>
  <c r="H2544" i="15"/>
  <c r="C2544" i="15"/>
  <c r="AL2543" i="15"/>
  <c r="X2543" i="15"/>
  <c r="U2543" i="15"/>
  <c r="R2543" i="15"/>
  <c r="O2543" i="15"/>
  <c r="H2543" i="15"/>
  <c r="C2543" i="15"/>
  <c r="AL2542" i="15"/>
  <c r="X2542" i="15"/>
  <c r="U2542" i="15"/>
  <c r="R2542" i="15"/>
  <c r="O2542" i="15"/>
  <c r="H2542" i="15"/>
  <c r="C2542" i="15"/>
  <c r="AL2541" i="15"/>
  <c r="X2541" i="15"/>
  <c r="U2541" i="15"/>
  <c r="R2541" i="15"/>
  <c r="O2541" i="15"/>
  <c r="H2541" i="15"/>
  <c r="C2541" i="15"/>
  <c r="AL2540" i="15"/>
  <c r="X2540" i="15"/>
  <c r="U2540" i="15"/>
  <c r="R2540" i="15"/>
  <c r="O2540" i="15"/>
  <c r="H2540" i="15"/>
  <c r="C2540" i="15"/>
  <c r="AL2539" i="15"/>
  <c r="X2539" i="15"/>
  <c r="U2539" i="15"/>
  <c r="R2539" i="15"/>
  <c r="O2539" i="15"/>
  <c r="H2539" i="15"/>
  <c r="C2539" i="15"/>
  <c r="AL2538" i="15"/>
  <c r="X2538" i="15"/>
  <c r="U2538" i="15"/>
  <c r="R2538" i="15"/>
  <c r="O2538" i="15"/>
  <c r="H2538" i="15"/>
  <c r="C2538" i="15"/>
  <c r="AL2537" i="15"/>
  <c r="X2537" i="15"/>
  <c r="U2537" i="15"/>
  <c r="R2537" i="15"/>
  <c r="O2537" i="15"/>
  <c r="H2537" i="15"/>
  <c r="C2537" i="15"/>
  <c r="AL2536" i="15"/>
  <c r="X2536" i="15"/>
  <c r="U2536" i="15"/>
  <c r="R2536" i="15"/>
  <c r="O2536" i="15"/>
  <c r="H2536" i="15"/>
  <c r="C2536" i="15"/>
  <c r="AL2535" i="15"/>
  <c r="X2535" i="15"/>
  <c r="U2535" i="15"/>
  <c r="R2535" i="15"/>
  <c r="O2535" i="15"/>
  <c r="H2535" i="15"/>
  <c r="C2535" i="15"/>
  <c r="AL2534" i="15"/>
  <c r="X2534" i="15"/>
  <c r="U2534" i="15"/>
  <c r="R2534" i="15"/>
  <c r="O2534" i="15"/>
  <c r="H2534" i="15"/>
  <c r="C2534" i="15"/>
  <c r="AL2533" i="15"/>
  <c r="X2533" i="15"/>
  <c r="U2533" i="15"/>
  <c r="R2533" i="15"/>
  <c r="O2533" i="15"/>
  <c r="H2533" i="15"/>
  <c r="C2533" i="15"/>
  <c r="AL2532" i="15"/>
  <c r="X2532" i="15"/>
  <c r="U2532" i="15"/>
  <c r="R2532" i="15"/>
  <c r="O2532" i="15"/>
  <c r="H2532" i="15"/>
  <c r="C2532" i="15"/>
  <c r="AL2531" i="15"/>
  <c r="X2531" i="15"/>
  <c r="U2531" i="15"/>
  <c r="R2531" i="15"/>
  <c r="O2531" i="15"/>
  <c r="H2531" i="15"/>
  <c r="C2531" i="15"/>
  <c r="AL2530" i="15"/>
  <c r="X2530" i="15"/>
  <c r="U2530" i="15"/>
  <c r="R2530" i="15"/>
  <c r="O2530" i="15"/>
  <c r="H2530" i="15"/>
  <c r="C2530" i="15"/>
  <c r="AL2529" i="15"/>
  <c r="X2529" i="15"/>
  <c r="U2529" i="15"/>
  <c r="R2529" i="15"/>
  <c r="O2529" i="15"/>
  <c r="H2529" i="15"/>
  <c r="C2529" i="15"/>
  <c r="AL2528" i="15"/>
  <c r="X2528" i="15"/>
  <c r="U2528" i="15"/>
  <c r="R2528" i="15"/>
  <c r="O2528" i="15"/>
  <c r="H2528" i="15"/>
  <c r="C2528" i="15"/>
  <c r="AL2527" i="15"/>
  <c r="X2527" i="15"/>
  <c r="U2527" i="15"/>
  <c r="R2527" i="15"/>
  <c r="O2527" i="15"/>
  <c r="H2527" i="15"/>
  <c r="C2527" i="15"/>
  <c r="AL2526" i="15"/>
  <c r="X2526" i="15"/>
  <c r="U2526" i="15"/>
  <c r="R2526" i="15"/>
  <c r="O2526" i="15"/>
  <c r="H2526" i="15"/>
  <c r="C2526" i="15"/>
  <c r="AL2525" i="15"/>
  <c r="X2525" i="15"/>
  <c r="U2525" i="15"/>
  <c r="R2525" i="15"/>
  <c r="O2525" i="15"/>
  <c r="H2525" i="15"/>
  <c r="C2525" i="15"/>
  <c r="AL2524" i="15"/>
  <c r="X2524" i="15"/>
  <c r="U2524" i="15"/>
  <c r="R2524" i="15"/>
  <c r="O2524" i="15"/>
  <c r="H2524" i="15"/>
  <c r="C2524" i="15"/>
  <c r="AL2523" i="15"/>
  <c r="X2523" i="15"/>
  <c r="U2523" i="15"/>
  <c r="R2523" i="15"/>
  <c r="O2523" i="15"/>
  <c r="H2523" i="15"/>
  <c r="C2523" i="15"/>
  <c r="AL2522" i="15"/>
  <c r="X2522" i="15"/>
  <c r="U2522" i="15"/>
  <c r="R2522" i="15"/>
  <c r="O2522" i="15"/>
  <c r="H2522" i="15"/>
  <c r="C2522" i="15"/>
  <c r="AL2521" i="15"/>
  <c r="X2521" i="15"/>
  <c r="U2521" i="15"/>
  <c r="R2521" i="15"/>
  <c r="O2521" i="15"/>
  <c r="H2521" i="15"/>
  <c r="C2521" i="15"/>
  <c r="AL2520" i="15"/>
  <c r="X2520" i="15"/>
  <c r="U2520" i="15"/>
  <c r="R2520" i="15"/>
  <c r="O2520" i="15"/>
  <c r="H2520" i="15"/>
  <c r="C2520" i="15"/>
  <c r="AL2518" i="15"/>
  <c r="X2518" i="15"/>
  <c r="U2518" i="15"/>
  <c r="O2518" i="15"/>
  <c r="H2518" i="15"/>
  <c r="C2518" i="15"/>
  <c r="AL2517" i="15"/>
  <c r="X2517" i="15"/>
  <c r="U2517" i="15"/>
  <c r="O2517" i="15"/>
  <c r="H2517" i="15"/>
  <c r="C2517" i="15"/>
  <c r="AL2516" i="15"/>
  <c r="X2516" i="15"/>
  <c r="U2516" i="15"/>
  <c r="R2516" i="15"/>
  <c r="O2516" i="15"/>
  <c r="H2516" i="15"/>
  <c r="C2516" i="15"/>
  <c r="AL2515" i="15"/>
  <c r="X2515" i="15"/>
  <c r="U2515" i="15"/>
  <c r="R2515" i="15"/>
  <c r="O2515" i="15"/>
  <c r="H2515" i="15"/>
  <c r="C2515" i="15"/>
  <c r="AL2514" i="15"/>
  <c r="X2514" i="15"/>
  <c r="U2514" i="15"/>
  <c r="R2514" i="15"/>
  <c r="O2514" i="15"/>
  <c r="H2514" i="15"/>
  <c r="C2514" i="15"/>
  <c r="AL2513" i="15"/>
  <c r="X2513" i="15"/>
  <c r="U2513" i="15"/>
  <c r="R2513" i="15"/>
  <c r="O2513" i="15"/>
  <c r="H2513" i="15"/>
  <c r="C2513" i="15"/>
  <c r="AL2512" i="15"/>
  <c r="X2512" i="15"/>
  <c r="U2512" i="15"/>
  <c r="R2512" i="15"/>
  <c r="O2512" i="15"/>
  <c r="H2512" i="15"/>
  <c r="C2512" i="15"/>
  <c r="AL2511" i="15"/>
  <c r="X2511" i="15"/>
  <c r="U2511" i="15"/>
  <c r="R2511" i="15"/>
  <c r="O2511" i="15"/>
  <c r="H2511" i="15"/>
  <c r="C2511" i="15"/>
  <c r="AL2509" i="15"/>
  <c r="X2509" i="15"/>
  <c r="U2509" i="15"/>
  <c r="R2509" i="15"/>
  <c r="O2509" i="15"/>
  <c r="H2509" i="15"/>
  <c r="C2509" i="15"/>
  <c r="AL2508" i="15"/>
  <c r="X2508" i="15"/>
  <c r="U2508" i="15"/>
  <c r="R2508" i="15"/>
  <c r="O2508" i="15"/>
  <c r="H2508" i="15"/>
  <c r="C2508" i="15"/>
  <c r="AL2507" i="15"/>
  <c r="X2507" i="15"/>
  <c r="U2507" i="15"/>
  <c r="R2507" i="15"/>
  <c r="O2507" i="15"/>
  <c r="H2507" i="15"/>
  <c r="C2507" i="15"/>
  <c r="AL2506" i="15"/>
  <c r="X2506" i="15"/>
  <c r="U2506" i="15"/>
  <c r="R2506" i="15"/>
  <c r="O2506" i="15"/>
  <c r="H2506" i="15"/>
  <c r="C2506" i="15"/>
  <c r="AL2505" i="15"/>
  <c r="X2505" i="15"/>
  <c r="U2505" i="15"/>
  <c r="R2505" i="15"/>
  <c r="O2505" i="15"/>
  <c r="H2505" i="15"/>
  <c r="C2505" i="15"/>
  <c r="AL2504" i="15"/>
  <c r="X2504" i="15"/>
  <c r="U2504" i="15"/>
  <c r="R2504" i="15"/>
  <c r="O2504" i="15"/>
  <c r="H2504" i="15"/>
  <c r="C2504" i="15"/>
  <c r="AL2503" i="15"/>
  <c r="X2503" i="15"/>
  <c r="U2503" i="15"/>
  <c r="R2503" i="15"/>
  <c r="O2503" i="15"/>
  <c r="H2503" i="15"/>
  <c r="C2503" i="15"/>
  <c r="AL2502" i="15"/>
  <c r="X2502" i="15"/>
  <c r="U2502" i="15"/>
  <c r="R2502" i="15"/>
  <c r="O2502" i="15"/>
  <c r="H2502" i="15"/>
  <c r="C2502" i="15"/>
  <c r="AL2501" i="15"/>
  <c r="X2501" i="15"/>
  <c r="U2501" i="15"/>
  <c r="R2501" i="15"/>
  <c r="O2501" i="15"/>
  <c r="H2501" i="15"/>
  <c r="C2501" i="15"/>
  <c r="AL2500" i="15"/>
  <c r="X2500" i="15"/>
  <c r="U2500" i="15"/>
  <c r="R2500" i="15"/>
  <c r="O2500" i="15"/>
  <c r="H2500" i="15"/>
  <c r="C2500" i="15"/>
  <c r="AL2499" i="15"/>
  <c r="X2499" i="15"/>
  <c r="U2499" i="15"/>
  <c r="R2499" i="15"/>
  <c r="O2499" i="15"/>
  <c r="H2499" i="15"/>
  <c r="C2499" i="15"/>
  <c r="AL2498" i="15"/>
  <c r="X2498" i="15"/>
  <c r="U2498" i="15"/>
  <c r="R2498" i="15"/>
  <c r="O2498" i="15"/>
  <c r="H2498" i="15"/>
  <c r="C2498" i="15"/>
  <c r="AL2497" i="15"/>
  <c r="X2497" i="15"/>
  <c r="U2497" i="15"/>
  <c r="R2497" i="15"/>
  <c r="O2497" i="15"/>
  <c r="H2497" i="15"/>
  <c r="C2497" i="15"/>
  <c r="AL2496" i="15"/>
  <c r="X2496" i="15"/>
  <c r="U2496" i="15"/>
  <c r="R2496" i="15"/>
  <c r="O2496" i="15"/>
  <c r="H2496" i="15"/>
  <c r="C2496" i="15"/>
  <c r="AL2495" i="15"/>
  <c r="X2495" i="15"/>
  <c r="U2495" i="15"/>
  <c r="R2495" i="15"/>
  <c r="O2495" i="15"/>
  <c r="H2495" i="15"/>
  <c r="C2495" i="15"/>
  <c r="AL2494" i="15"/>
  <c r="X2494" i="15"/>
  <c r="U2494" i="15"/>
  <c r="R2494" i="15"/>
  <c r="O2494" i="15"/>
  <c r="H2494" i="15"/>
  <c r="C2494" i="15"/>
  <c r="AL2493" i="15"/>
  <c r="X2493" i="15"/>
  <c r="U2493" i="15"/>
  <c r="R2493" i="15"/>
  <c r="O2493" i="15"/>
  <c r="H2493" i="15"/>
  <c r="C2493" i="15"/>
  <c r="AL2492" i="15"/>
  <c r="X2492" i="15"/>
  <c r="U2492" i="15"/>
  <c r="R2492" i="15"/>
  <c r="O2492" i="15"/>
  <c r="H2492" i="15"/>
  <c r="C2492" i="15"/>
  <c r="AL2491" i="15"/>
  <c r="X2491" i="15"/>
  <c r="U2491" i="15"/>
  <c r="R2491" i="15"/>
  <c r="O2491" i="15"/>
  <c r="H2491" i="15"/>
  <c r="C2491" i="15"/>
  <c r="AL2490" i="15"/>
  <c r="X2490" i="15"/>
  <c r="U2490" i="15"/>
  <c r="R2490" i="15"/>
  <c r="O2490" i="15"/>
  <c r="H2490" i="15"/>
  <c r="C2490" i="15"/>
  <c r="AL2489" i="15"/>
  <c r="X2489" i="15"/>
  <c r="U2489" i="15"/>
  <c r="R2489" i="15"/>
  <c r="O2489" i="15"/>
  <c r="H2489" i="15"/>
  <c r="C2489" i="15"/>
  <c r="AL2488" i="15"/>
  <c r="X2488" i="15"/>
  <c r="U2488" i="15"/>
  <c r="R2488" i="15"/>
  <c r="O2488" i="15"/>
  <c r="H2488" i="15"/>
  <c r="C2488" i="15"/>
  <c r="AL2487" i="15"/>
  <c r="X2487" i="15"/>
  <c r="U2487" i="15"/>
  <c r="R2487" i="15"/>
  <c r="O2487" i="15"/>
  <c r="H2487" i="15"/>
  <c r="C2487" i="15"/>
  <c r="AL2486" i="15"/>
  <c r="X2486" i="15"/>
  <c r="U2486" i="15"/>
  <c r="R2486" i="15"/>
  <c r="O2486" i="15"/>
  <c r="H2486" i="15"/>
  <c r="C2486" i="15"/>
  <c r="AL2485" i="15"/>
  <c r="X2485" i="15"/>
  <c r="U2485" i="15"/>
  <c r="R2485" i="15"/>
  <c r="O2485" i="15"/>
  <c r="H2485" i="15"/>
  <c r="C2485" i="15"/>
  <c r="AL2484" i="15"/>
  <c r="X2484" i="15"/>
  <c r="U2484" i="15"/>
  <c r="R2484" i="15"/>
  <c r="O2484" i="15"/>
  <c r="H2484" i="15"/>
  <c r="C2484" i="15"/>
  <c r="AL2483" i="15"/>
  <c r="X2483" i="15"/>
  <c r="U2483" i="15"/>
  <c r="R2483" i="15"/>
  <c r="O2483" i="15"/>
  <c r="H2483" i="15"/>
  <c r="C2483" i="15"/>
  <c r="AL2477" i="15"/>
  <c r="R167" i="13" s="1"/>
  <c r="D2477" i="15"/>
  <c r="AL2476" i="15"/>
  <c r="R166" i="13" s="1"/>
  <c r="D2476" i="15"/>
  <c r="AL2475" i="15"/>
  <c r="R165" i="13" s="1"/>
  <c r="D2475" i="15"/>
  <c r="AL2474" i="15"/>
  <c r="R164" i="13" s="1"/>
  <c r="D2474" i="15"/>
  <c r="AL2473" i="15"/>
  <c r="R163" i="13" s="1"/>
  <c r="D2473" i="15"/>
  <c r="AL2472" i="15"/>
  <c r="R162" i="13" s="1"/>
  <c r="D2472" i="15"/>
  <c r="AL2471" i="15"/>
  <c r="R161" i="13" s="1"/>
  <c r="D2471" i="15"/>
  <c r="AL2470" i="15"/>
  <c r="R160" i="13" s="1"/>
  <c r="D2470" i="15"/>
  <c r="D160" i="13" s="1"/>
  <c r="AI2467" i="15"/>
  <c r="P221" i="13" s="1"/>
  <c r="AH2467" i="15"/>
  <c r="O221" i="13" s="1"/>
  <c r="AG2467" i="15"/>
  <c r="N221" i="13" s="1"/>
  <c r="AF2467" i="15"/>
  <c r="M221" i="13" s="1"/>
  <c r="AE2467" i="15"/>
  <c r="L221" i="13" s="1"/>
  <c r="AD2467" i="15"/>
  <c r="K221" i="13" s="1"/>
  <c r="AC2467" i="15"/>
  <c r="J221" i="13" s="1"/>
  <c r="AB2467" i="15"/>
  <c r="I221" i="13" s="1"/>
  <c r="AA2467" i="15"/>
  <c r="H221" i="13" s="1"/>
  <c r="G2467" i="15"/>
  <c r="G221" i="13" s="1"/>
  <c r="F2467" i="15"/>
  <c r="F221" i="13" s="1"/>
  <c r="E2467" i="15"/>
  <c r="E221" i="13" s="1"/>
  <c r="D2466" i="15"/>
  <c r="C2466" i="15" s="1"/>
  <c r="D2465" i="15"/>
  <c r="C2465" i="15" s="1"/>
  <c r="D2464" i="15"/>
  <c r="C2464" i="15" s="1"/>
  <c r="C2463" i="15"/>
  <c r="D2461" i="15"/>
  <c r="C2461" i="15" s="1"/>
  <c r="D2460" i="15"/>
  <c r="C2460" i="15" s="1"/>
  <c r="D2459" i="15"/>
  <c r="C2459" i="15" s="1"/>
  <c r="D2457" i="15"/>
  <c r="C2457" i="15" s="1"/>
  <c r="D2456" i="15"/>
  <c r="C2456" i="15" s="1"/>
  <c r="D2455" i="15"/>
  <c r="C2455" i="15" s="1"/>
  <c r="D2454" i="15"/>
  <c r="C2454" i="15" s="1"/>
  <c r="D2453" i="15"/>
  <c r="C2453" i="15" s="1"/>
  <c r="D2452" i="15"/>
  <c r="C2452" i="15" s="1"/>
  <c r="D2451" i="15"/>
  <c r="C2451" i="15" s="1"/>
  <c r="D2450" i="15"/>
  <c r="C2450" i="15" s="1"/>
  <c r="D2449" i="15"/>
  <c r="C2449" i="15" s="1"/>
  <c r="D2448" i="15"/>
  <c r="C2448" i="15" s="1"/>
  <c r="D2447" i="15"/>
  <c r="C2447" i="15" s="1"/>
  <c r="D2445" i="15"/>
  <c r="C2445" i="15" s="1"/>
  <c r="D2444" i="15"/>
  <c r="C2444" i="15" s="1"/>
  <c r="D2443" i="15"/>
  <c r="C2443" i="15" s="1"/>
  <c r="D2442" i="15"/>
  <c r="C2442" i="15" s="1"/>
  <c r="D2441" i="15"/>
  <c r="C2441" i="15" s="1"/>
  <c r="D2440" i="15"/>
  <c r="X2433" i="15"/>
  <c r="U2433" i="15"/>
  <c r="R2433" i="15"/>
  <c r="O2433" i="15"/>
  <c r="C2433" i="15"/>
  <c r="AL2432" i="15"/>
  <c r="X2432" i="15"/>
  <c r="U2432" i="15"/>
  <c r="R2432" i="15"/>
  <c r="O2432" i="15"/>
  <c r="H2432" i="15"/>
  <c r="C2432" i="15"/>
  <c r="AL2431" i="15"/>
  <c r="X2431" i="15"/>
  <c r="U2431" i="15"/>
  <c r="R2431" i="15"/>
  <c r="O2431" i="15"/>
  <c r="H2431" i="15"/>
  <c r="C2431" i="15"/>
  <c r="AL2430" i="15"/>
  <c r="X2430" i="15"/>
  <c r="U2430" i="15"/>
  <c r="R2430" i="15"/>
  <c r="O2430" i="15"/>
  <c r="H2430" i="15"/>
  <c r="C2430" i="15"/>
  <c r="AL2429" i="15"/>
  <c r="X2429" i="15"/>
  <c r="U2429" i="15"/>
  <c r="R2429" i="15"/>
  <c r="O2429" i="15"/>
  <c r="H2429" i="15"/>
  <c r="C2429" i="15"/>
  <c r="AL2428" i="15"/>
  <c r="X2428" i="15"/>
  <c r="U2428" i="15"/>
  <c r="R2428" i="15"/>
  <c r="O2428" i="15"/>
  <c r="H2428" i="15"/>
  <c r="C2428" i="15"/>
  <c r="AL2427" i="15"/>
  <c r="X2427" i="15"/>
  <c r="U2427" i="15"/>
  <c r="R2427" i="15"/>
  <c r="O2427" i="15"/>
  <c r="H2427" i="15"/>
  <c r="C2427" i="15"/>
  <c r="AL2426" i="15"/>
  <c r="X2426" i="15"/>
  <c r="U2426" i="15"/>
  <c r="R2426" i="15"/>
  <c r="O2426" i="15"/>
  <c r="H2426" i="15"/>
  <c r="C2426" i="15"/>
  <c r="AL2425" i="15"/>
  <c r="X2425" i="15"/>
  <c r="U2425" i="15"/>
  <c r="R2425" i="15"/>
  <c r="O2425" i="15"/>
  <c r="H2425" i="15"/>
  <c r="C2425" i="15"/>
  <c r="AL2424" i="15"/>
  <c r="X2424" i="15"/>
  <c r="U2424" i="15"/>
  <c r="R2424" i="15"/>
  <c r="O2424" i="15"/>
  <c r="H2424" i="15"/>
  <c r="C2424" i="15"/>
  <c r="AL2423" i="15"/>
  <c r="X2423" i="15"/>
  <c r="U2423" i="15"/>
  <c r="R2423" i="15"/>
  <c r="O2423" i="15"/>
  <c r="H2423" i="15"/>
  <c r="C2423" i="15"/>
  <c r="AL2422" i="15"/>
  <c r="X2422" i="15"/>
  <c r="U2422" i="15"/>
  <c r="R2422" i="15"/>
  <c r="O2422" i="15"/>
  <c r="H2422" i="15"/>
  <c r="C2422" i="15"/>
  <c r="AL2421" i="15"/>
  <c r="X2421" i="15"/>
  <c r="U2421" i="15"/>
  <c r="R2421" i="15"/>
  <c r="O2421" i="15"/>
  <c r="H2421" i="15"/>
  <c r="C2421" i="15"/>
  <c r="AL2420" i="15"/>
  <c r="X2420" i="15"/>
  <c r="U2420" i="15"/>
  <c r="R2420" i="15"/>
  <c r="O2420" i="15"/>
  <c r="H2420" i="15"/>
  <c r="C2420" i="15"/>
  <c r="AL2419" i="15"/>
  <c r="X2419" i="15"/>
  <c r="U2419" i="15"/>
  <c r="R2419" i="15"/>
  <c r="O2419" i="15"/>
  <c r="H2419" i="15"/>
  <c r="C2419" i="15"/>
  <c r="AL2418" i="15"/>
  <c r="X2418" i="15"/>
  <c r="U2418" i="15"/>
  <c r="R2418" i="15"/>
  <c r="O2418" i="15"/>
  <c r="H2418" i="15"/>
  <c r="C2418" i="15"/>
  <c r="AL2417" i="15"/>
  <c r="H2417" i="15"/>
  <c r="C2417" i="15"/>
  <c r="AL2416" i="15"/>
  <c r="X2416" i="15"/>
  <c r="U2416" i="15"/>
  <c r="R2416" i="15"/>
  <c r="O2416" i="15"/>
  <c r="H2416" i="15"/>
  <c r="C2416" i="15"/>
  <c r="AL2415" i="15"/>
  <c r="X2415" i="15"/>
  <c r="U2415" i="15"/>
  <c r="R2415" i="15"/>
  <c r="O2415" i="15"/>
  <c r="H2415" i="15"/>
  <c r="C2415" i="15"/>
  <c r="AL2414" i="15"/>
  <c r="X2414" i="15"/>
  <c r="U2414" i="15"/>
  <c r="R2414" i="15"/>
  <c r="O2414" i="15"/>
  <c r="H2414" i="15"/>
  <c r="C2414" i="15"/>
  <c r="AL2413" i="15"/>
  <c r="X2413" i="15"/>
  <c r="U2413" i="15"/>
  <c r="R2413" i="15"/>
  <c r="O2413" i="15"/>
  <c r="H2413" i="15"/>
  <c r="C2413" i="15"/>
  <c r="AL2412" i="15"/>
  <c r="X2412" i="15"/>
  <c r="U2412" i="15"/>
  <c r="R2412" i="15"/>
  <c r="O2412" i="15"/>
  <c r="H2412" i="15"/>
  <c r="C2412" i="15"/>
  <c r="AL2411" i="15"/>
  <c r="X2411" i="15"/>
  <c r="U2411" i="15"/>
  <c r="R2411" i="15"/>
  <c r="O2411" i="15"/>
  <c r="H2411" i="15"/>
  <c r="C2411" i="15"/>
  <c r="AL2410" i="15"/>
  <c r="X2410" i="15"/>
  <c r="U2410" i="15"/>
  <c r="R2410" i="15"/>
  <c r="O2410" i="15"/>
  <c r="H2410" i="15"/>
  <c r="C2410" i="15"/>
  <c r="AL2409" i="15"/>
  <c r="X2409" i="15"/>
  <c r="U2409" i="15"/>
  <c r="R2409" i="15"/>
  <c r="O2409" i="15"/>
  <c r="H2409" i="15"/>
  <c r="C2409" i="15"/>
  <c r="AL2408" i="15"/>
  <c r="X2408" i="15"/>
  <c r="U2408" i="15"/>
  <c r="R2408" i="15"/>
  <c r="O2408" i="15"/>
  <c r="H2408" i="15"/>
  <c r="C2408" i="15"/>
  <c r="AL2407" i="15"/>
  <c r="X2407" i="15"/>
  <c r="U2407" i="15"/>
  <c r="R2407" i="15"/>
  <c r="O2407" i="15"/>
  <c r="H2407" i="15"/>
  <c r="C2407" i="15"/>
  <c r="AL2406" i="15"/>
  <c r="X2406" i="15"/>
  <c r="U2406" i="15"/>
  <c r="R2406" i="15"/>
  <c r="O2406" i="15"/>
  <c r="H2406" i="15"/>
  <c r="C2406" i="15"/>
  <c r="AL2405" i="15"/>
  <c r="H2405" i="15"/>
  <c r="C2405" i="15"/>
  <c r="AL2404" i="15"/>
  <c r="X2404" i="15"/>
  <c r="U2404" i="15"/>
  <c r="R2404" i="15"/>
  <c r="O2404" i="15"/>
  <c r="H2404" i="15"/>
  <c r="C2404" i="15"/>
  <c r="AL2403" i="15"/>
  <c r="X2403" i="15"/>
  <c r="U2403" i="15"/>
  <c r="R2403" i="15"/>
  <c r="O2403" i="15"/>
  <c r="H2403" i="15"/>
  <c r="C2403" i="15"/>
  <c r="AL2402" i="15"/>
  <c r="H2402" i="15"/>
  <c r="C2402" i="15"/>
  <c r="AL2401" i="15"/>
  <c r="H2401" i="15"/>
  <c r="C2401" i="15"/>
  <c r="AL2400" i="15"/>
  <c r="X2400" i="15"/>
  <c r="U2400" i="15"/>
  <c r="R2400" i="15"/>
  <c r="O2400" i="15"/>
  <c r="H2400" i="15"/>
  <c r="C2400" i="15"/>
  <c r="AJ2397" i="15"/>
  <c r="AJ2398" i="15" s="1"/>
  <c r="R184" i="13" s="1"/>
  <c r="AI2397" i="15"/>
  <c r="AI2398" i="15" s="1"/>
  <c r="Q184" i="13" s="1"/>
  <c r="AH2397" i="15"/>
  <c r="AH2398" i="15" s="1"/>
  <c r="P184" i="13" s="1"/>
  <c r="AG2397" i="15"/>
  <c r="AG2398" i="15" s="1"/>
  <c r="O184" i="13" s="1"/>
  <c r="AF2397" i="15"/>
  <c r="AE2397" i="15"/>
  <c r="AE2398" i="15" s="1"/>
  <c r="M184" i="13" s="1"/>
  <c r="AD2397" i="15"/>
  <c r="AD2398" i="15" s="1"/>
  <c r="L184" i="13" s="1"/>
  <c r="AC2397" i="15"/>
  <c r="AC2398" i="15" s="1"/>
  <c r="AB2397" i="15"/>
  <c r="AB2398" i="15" s="1"/>
  <c r="AA2397" i="15"/>
  <c r="AA2398" i="15" s="1"/>
  <c r="Z2397" i="15"/>
  <c r="Z2398" i="15" s="1"/>
  <c r="Y2397" i="15"/>
  <c r="Y2398" i="15" s="1"/>
  <c r="W2397" i="15"/>
  <c r="W2398" i="15" s="1"/>
  <c r="V2397" i="15"/>
  <c r="V2398" i="15" s="1"/>
  <c r="T2397" i="15"/>
  <c r="S2397" i="15"/>
  <c r="S2398" i="15" s="1"/>
  <c r="Q2397" i="15"/>
  <c r="Q2398" i="15" s="1"/>
  <c r="P2397" i="15"/>
  <c r="P2398" i="15" s="1"/>
  <c r="N2397" i="15"/>
  <c r="N2398" i="15" s="1"/>
  <c r="J184" i="13" s="1"/>
  <c r="M2397" i="15"/>
  <c r="M2398" i="15" s="1"/>
  <c r="I184" i="13" s="1"/>
  <c r="L2397" i="15"/>
  <c r="L2398" i="15" s="1"/>
  <c r="T184" i="13" s="1"/>
  <c r="K2397" i="15"/>
  <c r="K2398" i="15" s="1"/>
  <c r="G184" i="13" s="1"/>
  <c r="J2397" i="15"/>
  <c r="J2398" i="15" s="1"/>
  <c r="F184" i="13" s="1"/>
  <c r="I2397" i="15"/>
  <c r="I2398" i="15" s="1"/>
  <c r="S184" i="13" s="1"/>
  <c r="X2396" i="15"/>
  <c r="U2396" i="15"/>
  <c r="R2396" i="15"/>
  <c r="O2396" i="15"/>
  <c r="H2396" i="15"/>
  <c r="C2396" i="15"/>
  <c r="X2395" i="15"/>
  <c r="U2395" i="15"/>
  <c r="R2395" i="15"/>
  <c r="O2395" i="15"/>
  <c r="H2395" i="15"/>
  <c r="C2395" i="15"/>
  <c r="X2394" i="15"/>
  <c r="U2394" i="15"/>
  <c r="R2394" i="15"/>
  <c r="O2394" i="15"/>
  <c r="H2394" i="15"/>
  <c r="C2394" i="15"/>
  <c r="X2393" i="15"/>
  <c r="U2393" i="15"/>
  <c r="R2393" i="15"/>
  <c r="O2393" i="15"/>
  <c r="H2393" i="15"/>
  <c r="C2393" i="15"/>
  <c r="X2350" i="15"/>
  <c r="U2350" i="15"/>
  <c r="R2350" i="15"/>
  <c r="O2350" i="15"/>
  <c r="H2350" i="15"/>
  <c r="C2350" i="15"/>
  <c r="X2349" i="15"/>
  <c r="U2349" i="15"/>
  <c r="R2349" i="15"/>
  <c r="O2349" i="15"/>
  <c r="H2349" i="15"/>
  <c r="C2349" i="15"/>
  <c r="X2348" i="15"/>
  <c r="U2348" i="15"/>
  <c r="R2348" i="15"/>
  <c r="O2348" i="15"/>
  <c r="H2348" i="15"/>
  <c r="C2348" i="15"/>
  <c r="X2340" i="15"/>
  <c r="U2340" i="15"/>
  <c r="R2340" i="15"/>
  <c r="O2340" i="15"/>
  <c r="H2340" i="15"/>
  <c r="C2340" i="15"/>
  <c r="X2339" i="15"/>
  <c r="U2339" i="15"/>
  <c r="R2339" i="15"/>
  <c r="O2339" i="15"/>
  <c r="H2339" i="15"/>
  <c r="C2339" i="15"/>
  <c r="X2317" i="15"/>
  <c r="U2317" i="15"/>
  <c r="R2317" i="15"/>
  <c r="O2317" i="15"/>
  <c r="H2317" i="15"/>
  <c r="C2317" i="15"/>
  <c r="X2316" i="15"/>
  <c r="U2316" i="15"/>
  <c r="R2316" i="15"/>
  <c r="O2316" i="15"/>
  <c r="H2316" i="15"/>
  <c r="C2316" i="15"/>
  <c r="X2315" i="15"/>
  <c r="U2315" i="15"/>
  <c r="R2315" i="15"/>
  <c r="O2315" i="15"/>
  <c r="H2315" i="15"/>
  <c r="C2315" i="15"/>
  <c r="X2314" i="15"/>
  <c r="U2314" i="15"/>
  <c r="R2314" i="15"/>
  <c r="O2314" i="15"/>
  <c r="H2314" i="15"/>
  <c r="X2313" i="15"/>
  <c r="U2313" i="15"/>
  <c r="R2313" i="15"/>
  <c r="O2313" i="15"/>
  <c r="H2313" i="15"/>
  <c r="AL2379" i="15"/>
  <c r="X2379" i="15"/>
  <c r="U2379" i="15"/>
  <c r="R2379" i="15"/>
  <c r="O2379" i="15"/>
  <c r="H2379" i="15"/>
  <c r="AL2378" i="15"/>
  <c r="X2378" i="15"/>
  <c r="U2378" i="15"/>
  <c r="R2378" i="15"/>
  <c r="O2378" i="15"/>
  <c r="H2378" i="15"/>
  <c r="C2378" i="15"/>
  <c r="AL2377" i="15"/>
  <c r="X2377" i="15"/>
  <c r="U2377" i="15"/>
  <c r="R2377" i="15"/>
  <c r="O2377" i="15"/>
  <c r="H2377" i="15"/>
  <c r="C2377" i="15"/>
  <c r="AL2376" i="15"/>
  <c r="X2376" i="15"/>
  <c r="U2376" i="15"/>
  <c r="R2376" i="15"/>
  <c r="O2376" i="15"/>
  <c r="H2376" i="15"/>
  <c r="C2376" i="15"/>
  <c r="AL2375" i="15"/>
  <c r="X2375" i="15"/>
  <c r="U2375" i="15"/>
  <c r="R2375" i="15"/>
  <c r="O2375" i="15"/>
  <c r="H2375" i="15"/>
  <c r="C2375" i="15"/>
  <c r="AL2374" i="15"/>
  <c r="X2374" i="15"/>
  <c r="U2374" i="15"/>
  <c r="R2374" i="15"/>
  <c r="O2374" i="15"/>
  <c r="H2374" i="15"/>
  <c r="C2374" i="15"/>
  <c r="AL2373" i="15"/>
  <c r="X2373" i="15"/>
  <c r="U2373" i="15"/>
  <c r="R2373" i="15"/>
  <c r="O2373" i="15"/>
  <c r="H2373" i="15"/>
  <c r="C2373" i="15"/>
  <c r="AL2372" i="15"/>
  <c r="X2372" i="15"/>
  <c r="U2372" i="15"/>
  <c r="R2372" i="15"/>
  <c r="O2372" i="15"/>
  <c r="H2372" i="15"/>
  <c r="C2372" i="15"/>
  <c r="AL2371" i="15"/>
  <c r="X2371" i="15"/>
  <c r="U2371" i="15"/>
  <c r="R2371" i="15"/>
  <c r="O2371" i="15"/>
  <c r="H2371" i="15"/>
  <c r="C2371" i="15"/>
  <c r="AL2370" i="15"/>
  <c r="X2370" i="15"/>
  <c r="U2370" i="15"/>
  <c r="R2370" i="15"/>
  <c r="O2370" i="15"/>
  <c r="H2370" i="15"/>
  <c r="C2370" i="15"/>
  <c r="AL2369" i="15"/>
  <c r="X2369" i="15"/>
  <c r="U2369" i="15"/>
  <c r="R2369" i="15"/>
  <c r="O2369" i="15"/>
  <c r="H2369" i="15"/>
  <c r="C2369" i="15"/>
  <c r="AL2368" i="15"/>
  <c r="X2368" i="15"/>
  <c r="U2368" i="15"/>
  <c r="R2368" i="15"/>
  <c r="O2368" i="15"/>
  <c r="H2368" i="15"/>
  <c r="C2368" i="15"/>
  <c r="AL2367" i="15"/>
  <c r="X2367" i="15"/>
  <c r="U2367" i="15"/>
  <c r="R2367" i="15"/>
  <c r="O2367" i="15"/>
  <c r="H2367" i="15"/>
  <c r="C2367" i="15"/>
  <c r="AL2366" i="15"/>
  <c r="X2366" i="15"/>
  <c r="U2366" i="15"/>
  <c r="R2366" i="15"/>
  <c r="O2366" i="15"/>
  <c r="H2366" i="15"/>
  <c r="C2366" i="15"/>
  <c r="AL2365" i="15"/>
  <c r="X2365" i="15"/>
  <c r="U2365" i="15"/>
  <c r="R2365" i="15"/>
  <c r="O2365" i="15"/>
  <c r="H2365" i="15"/>
  <c r="C2365" i="15"/>
  <c r="AL2364" i="15"/>
  <c r="X2364" i="15"/>
  <c r="U2364" i="15"/>
  <c r="R2364" i="15"/>
  <c r="O2364" i="15"/>
  <c r="H2364" i="15"/>
  <c r="C2364" i="15"/>
  <c r="AL2363" i="15"/>
  <c r="X2363" i="15"/>
  <c r="U2363" i="15"/>
  <c r="R2363" i="15"/>
  <c r="O2363" i="15"/>
  <c r="H2363" i="15"/>
  <c r="C2363" i="15"/>
  <c r="AL2362" i="15"/>
  <c r="X2362" i="15"/>
  <c r="U2362" i="15"/>
  <c r="R2362" i="15"/>
  <c r="O2362" i="15"/>
  <c r="H2362" i="15"/>
  <c r="C2362" i="15"/>
  <c r="AL2361" i="15"/>
  <c r="X2361" i="15"/>
  <c r="U2361" i="15"/>
  <c r="R2361" i="15"/>
  <c r="O2361" i="15"/>
  <c r="H2361" i="15"/>
  <c r="C2361" i="15"/>
  <c r="AL2360" i="15"/>
  <c r="X2360" i="15"/>
  <c r="U2360" i="15"/>
  <c r="R2360" i="15"/>
  <c r="O2360" i="15"/>
  <c r="H2360" i="15"/>
  <c r="C2360" i="15"/>
  <c r="AL2359" i="15"/>
  <c r="X2359" i="15"/>
  <c r="U2359" i="15"/>
  <c r="R2359" i="15"/>
  <c r="O2359" i="15"/>
  <c r="H2359" i="15"/>
  <c r="C2359" i="15"/>
  <c r="AL2358" i="15"/>
  <c r="X2358" i="15"/>
  <c r="U2358" i="15"/>
  <c r="R2358" i="15"/>
  <c r="O2358" i="15"/>
  <c r="H2358" i="15"/>
  <c r="C2358" i="15"/>
  <c r="AL2357" i="15"/>
  <c r="X2357" i="15"/>
  <c r="U2357" i="15"/>
  <c r="R2357" i="15"/>
  <c r="O2357" i="15"/>
  <c r="H2357" i="15"/>
  <c r="C2357" i="15"/>
  <c r="AL2356" i="15"/>
  <c r="X2356" i="15"/>
  <c r="U2356" i="15"/>
  <c r="R2356" i="15"/>
  <c r="O2356" i="15"/>
  <c r="H2356" i="15"/>
  <c r="C2356" i="15"/>
  <c r="AL2355" i="15"/>
  <c r="X2355" i="15"/>
  <c r="U2355" i="15"/>
  <c r="R2355" i="15"/>
  <c r="O2355" i="15"/>
  <c r="H2355" i="15"/>
  <c r="C2355" i="15"/>
  <c r="AL2354" i="15"/>
  <c r="X2354" i="15"/>
  <c r="U2354" i="15"/>
  <c r="R2354" i="15"/>
  <c r="O2354" i="15"/>
  <c r="H2354" i="15"/>
  <c r="C2354" i="15"/>
  <c r="AL2353" i="15"/>
  <c r="X2353" i="15"/>
  <c r="U2353" i="15"/>
  <c r="R2353" i="15"/>
  <c r="O2353" i="15"/>
  <c r="H2353" i="15"/>
  <c r="C2353" i="15"/>
  <c r="AL2352" i="15"/>
  <c r="X2352" i="15"/>
  <c r="U2352" i="15"/>
  <c r="R2352" i="15"/>
  <c r="O2352" i="15"/>
  <c r="H2352" i="15"/>
  <c r="C2352" i="15"/>
  <c r="AL2351" i="15"/>
  <c r="X2351" i="15"/>
  <c r="U2351" i="15"/>
  <c r="R2351" i="15"/>
  <c r="O2351" i="15"/>
  <c r="H2351" i="15"/>
  <c r="C2351" i="15"/>
  <c r="AL2347" i="15"/>
  <c r="X2347" i="15"/>
  <c r="U2347" i="15"/>
  <c r="R2347" i="15"/>
  <c r="O2347" i="15"/>
  <c r="H2347" i="15"/>
  <c r="C2347" i="15"/>
  <c r="AL2346" i="15"/>
  <c r="X2346" i="15"/>
  <c r="U2346" i="15"/>
  <c r="R2346" i="15"/>
  <c r="O2346" i="15"/>
  <c r="H2346" i="15"/>
  <c r="C2346" i="15"/>
  <c r="AL2345" i="15"/>
  <c r="X2345" i="15"/>
  <c r="U2345" i="15"/>
  <c r="R2345" i="15"/>
  <c r="O2345" i="15"/>
  <c r="H2345" i="15"/>
  <c r="C2345" i="15"/>
  <c r="AL2344" i="15"/>
  <c r="X2344" i="15"/>
  <c r="U2344" i="15"/>
  <c r="R2344" i="15"/>
  <c r="O2344" i="15"/>
  <c r="H2344" i="15"/>
  <c r="C2344" i="15"/>
  <c r="AL2343" i="15"/>
  <c r="X2343" i="15"/>
  <c r="U2343" i="15"/>
  <c r="R2343" i="15"/>
  <c r="O2343" i="15"/>
  <c r="H2343" i="15"/>
  <c r="C2343" i="15"/>
  <c r="AL2342" i="15"/>
  <c r="X2342" i="15"/>
  <c r="U2342" i="15"/>
  <c r="R2342" i="15"/>
  <c r="O2342" i="15"/>
  <c r="H2342" i="15"/>
  <c r="C2342" i="15"/>
  <c r="AL2341" i="15"/>
  <c r="X2341" i="15"/>
  <c r="U2341" i="15"/>
  <c r="R2341" i="15"/>
  <c r="O2341" i="15"/>
  <c r="H2341" i="15"/>
  <c r="C2341" i="15"/>
  <c r="AL2338" i="15"/>
  <c r="X2338" i="15"/>
  <c r="U2338" i="15"/>
  <c r="R2338" i="15"/>
  <c r="O2338" i="15"/>
  <c r="H2338" i="15"/>
  <c r="C2338" i="15"/>
  <c r="AL2337" i="15"/>
  <c r="X2337" i="15"/>
  <c r="U2337" i="15"/>
  <c r="R2337" i="15"/>
  <c r="O2337" i="15"/>
  <c r="H2337" i="15"/>
  <c r="C2337" i="15"/>
  <c r="AL2336" i="15"/>
  <c r="X2336" i="15"/>
  <c r="U2336" i="15"/>
  <c r="R2336" i="15"/>
  <c r="O2336" i="15"/>
  <c r="H2336" i="15"/>
  <c r="C2336" i="15"/>
  <c r="AL2335" i="15"/>
  <c r="X2335" i="15"/>
  <c r="U2335" i="15"/>
  <c r="R2335" i="15"/>
  <c r="O2335" i="15"/>
  <c r="H2335" i="15"/>
  <c r="C2335" i="15"/>
  <c r="AL2334" i="15"/>
  <c r="X2334" i="15"/>
  <c r="U2334" i="15"/>
  <c r="R2334" i="15"/>
  <c r="O2334" i="15"/>
  <c r="H2334" i="15"/>
  <c r="C2334" i="15"/>
  <c r="AL2333" i="15"/>
  <c r="X2333" i="15"/>
  <c r="U2333" i="15"/>
  <c r="R2333" i="15"/>
  <c r="O2333" i="15"/>
  <c r="H2333" i="15"/>
  <c r="C2333" i="15"/>
  <c r="AL2332" i="15"/>
  <c r="X2332" i="15"/>
  <c r="U2332" i="15"/>
  <c r="R2332" i="15"/>
  <c r="O2332" i="15"/>
  <c r="H2332" i="15"/>
  <c r="C2332" i="15"/>
  <c r="AL2331" i="15"/>
  <c r="X2331" i="15"/>
  <c r="U2331" i="15"/>
  <c r="R2331" i="15"/>
  <c r="O2331" i="15"/>
  <c r="H2331" i="15"/>
  <c r="C2331" i="15"/>
  <c r="AL2330" i="15"/>
  <c r="X2330" i="15"/>
  <c r="U2330" i="15"/>
  <c r="R2330" i="15"/>
  <c r="O2330" i="15"/>
  <c r="H2330" i="15"/>
  <c r="C2330" i="15"/>
  <c r="AL2329" i="15"/>
  <c r="X2329" i="15"/>
  <c r="U2329" i="15"/>
  <c r="R2329" i="15"/>
  <c r="O2329" i="15"/>
  <c r="H2329" i="15"/>
  <c r="C2329" i="15"/>
  <c r="AL2326" i="15"/>
  <c r="X2326" i="15"/>
  <c r="U2326" i="15"/>
  <c r="R2326" i="15"/>
  <c r="O2326" i="15"/>
  <c r="H2326" i="15"/>
  <c r="C2326" i="15"/>
  <c r="AL2325" i="15"/>
  <c r="X2325" i="15"/>
  <c r="U2325" i="15"/>
  <c r="R2325" i="15"/>
  <c r="O2325" i="15"/>
  <c r="H2325" i="15"/>
  <c r="C2325" i="15"/>
  <c r="AL2324" i="15"/>
  <c r="X2324" i="15"/>
  <c r="U2324" i="15"/>
  <c r="R2324" i="15"/>
  <c r="O2324" i="15"/>
  <c r="H2324" i="15"/>
  <c r="C2324" i="15"/>
  <c r="AL2323" i="15"/>
  <c r="X2323" i="15"/>
  <c r="U2323" i="15"/>
  <c r="R2323" i="15"/>
  <c r="O2323" i="15"/>
  <c r="H2323" i="15"/>
  <c r="C2323" i="15"/>
  <c r="AL2322" i="15"/>
  <c r="X2322" i="15"/>
  <c r="U2322" i="15"/>
  <c r="R2322" i="15"/>
  <c r="O2322" i="15"/>
  <c r="H2322" i="15"/>
  <c r="C2322" i="15"/>
  <c r="AL2321" i="15"/>
  <c r="X2321" i="15"/>
  <c r="U2321" i="15"/>
  <c r="R2321" i="15"/>
  <c r="O2321" i="15"/>
  <c r="H2321" i="15"/>
  <c r="C2321" i="15"/>
  <c r="AL2320" i="15"/>
  <c r="X2320" i="15"/>
  <c r="U2320" i="15"/>
  <c r="R2320" i="15"/>
  <c r="O2320" i="15"/>
  <c r="H2320" i="15"/>
  <c r="C2320" i="15"/>
  <c r="AL2319" i="15"/>
  <c r="X2319" i="15"/>
  <c r="U2319" i="15"/>
  <c r="R2319" i="15"/>
  <c r="O2319" i="15"/>
  <c r="H2319" i="15"/>
  <c r="C2319" i="15"/>
  <c r="AL2318" i="15"/>
  <c r="X2318" i="15"/>
  <c r="U2318" i="15"/>
  <c r="R2318" i="15"/>
  <c r="O2318" i="15"/>
  <c r="H2318" i="15"/>
  <c r="C2318" i="15"/>
  <c r="AL2312" i="15"/>
  <c r="X2312" i="15"/>
  <c r="U2312" i="15"/>
  <c r="R2312" i="15"/>
  <c r="O2312" i="15"/>
  <c r="H2312" i="15"/>
  <c r="C2312" i="15"/>
  <c r="AL2311" i="15"/>
  <c r="X2311" i="15"/>
  <c r="U2311" i="15"/>
  <c r="R2311" i="15"/>
  <c r="O2311" i="15"/>
  <c r="H2311" i="15"/>
  <c r="C2311" i="15"/>
  <c r="AL2310" i="15"/>
  <c r="X2310" i="15"/>
  <c r="U2310" i="15"/>
  <c r="R2310" i="15"/>
  <c r="O2310" i="15"/>
  <c r="H2310" i="15"/>
  <c r="C2310" i="15"/>
  <c r="AL2309" i="15"/>
  <c r="X2309" i="15"/>
  <c r="U2309" i="15"/>
  <c r="R2309" i="15"/>
  <c r="O2309" i="15"/>
  <c r="H2309" i="15"/>
  <c r="C2309" i="15"/>
  <c r="AL2308" i="15"/>
  <c r="X2308" i="15"/>
  <c r="U2308" i="15"/>
  <c r="R2308" i="15"/>
  <c r="O2308" i="15"/>
  <c r="H2308" i="15"/>
  <c r="C2308" i="15"/>
  <c r="AL2307" i="15"/>
  <c r="X2307" i="15"/>
  <c r="U2307" i="15"/>
  <c r="R2307" i="15"/>
  <c r="O2307" i="15"/>
  <c r="H2307" i="15"/>
  <c r="C2307" i="15"/>
  <c r="AL2306" i="15"/>
  <c r="X2306" i="15"/>
  <c r="U2306" i="15"/>
  <c r="R2306" i="15"/>
  <c r="O2306" i="15"/>
  <c r="H2306" i="15"/>
  <c r="C2306" i="15"/>
  <c r="AL2305" i="15"/>
  <c r="X2305" i="15"/>
  <c r="U2305" i="15"/>
  <c r="R2305" i="15"/>
  <c r="O2305" i="15"/>
  <c r="H2305" i="15"/>
  <c r="C2305" i="15"/>
  <c r="AL2304" i="15"/>
  <c r="X2304" i="15"/>
  <c r="U2304" i="15"/>
  <c r="R2304" i="15"/>
  <c r="O2304" i="15"/>
  <c r="H2304" i="15"/>
  <c r="C2304" i="15"/>
  <c r="AL2303" i="15"/>
  <c r="X2303" i="15"/>
  <c r="U2303" i="15"/>
  <c r="R2303" i="15"/>
  <c r="O2303" i="15"/>
  <c r="H2303" i="15"/>
  <c r="C2303" i="15"/>
  <c r="AL2302" i="15"/>
  <c r="X2302" i="15"/>
  <c r="U2302" i="15"/>
  <c r="R2302" i="15"/>
  <c r="O2302" i="15"/>
  <c r="H2302" i="15"/>
  <c r="C2302" i="15"/>
  <c r="AL2301" i="15"/>
  <c r="X2301" i="15"/>
  <c r="U2301" i="15"/>
  <c r="R2301" i="15"/>
  <c r="O2301" i="15"/>
  <c r="H2301" i="15"/>
  <c r="C2301" i="15"/>
  <c r="AL2300" i="15"/>
  <c r="X2300" i="15"/>
  <c r="U2300" i="15"/>
  <c r="R2300" i="15"/>
  <c r="O2300" i="15"/>
  <c r="H2300" i="15"/>
  <c r="C2300" i="15"/>
  <c r="AL2297" i="15"/>
  <c r="X2297" i="15"/>
  <c r="U2297" i="15"/>
  <c r="R2297" i="15"/>
  <c r="O2297" i="15"/>
  <c r="H2297" i="15"/>
  <c r="C2297" i="15"/>
  <c r="AL2296" i="15"/>
  <c r="X2296" i="15"/>
  <c r="U2296" i="15"/>
  <c r="R2296" i="15"/>
  <c r="O2296" i="15"/>
  <c r="H2296" i="15"/>
  <c r="C2296" i="15"/>
  <c r="AL2295" i="15"/>
  <c r="X2295" i="15"/>
  <c r="U2295" i="15"/>
  <c r="R2295" i="15"/>
  <c r="O2295" i="15"/>
  <c r="H2295" i="15"/>
  <c r="C2295" i="15"/>
  <c r="AL2294" i="15"/>
  <c r="X2294" i="15"/>
  <c r="U2294" i="15"/>
  <c r="R2294" i="15"/>
  <c r="O2294" i="15"/>
  <c r="H2294" i="15"/>
  <c r="C2294" i="15"/>
  <c r="AL2293" i="15"/>
  <c r="X2293" i="15"/>
  <c r="U2293" i="15"/>
  <c r="R2293" i="15"/>
  <c r="O2293" i="15"/>
  <c r="H2293" i="15"/>
  <c r="C2293" i="15"/>
  <c r="AL2292" i="15"/>
  <c r="X2292" i="15"/>
  <c r="U2292" i="15"/>
  <c r="R2292" i="15"/>
  <c r="O2292" i="15"/>
  <c r="H2292" i="15"/>
  <c r="C2292" i="15"/>
  <c r="AL2291" i="15"/>
  <c r="X2291" i="15"/>
  <c r="U2291" i="15"/>
  <c r="R2291" i="15"/>
  <c r="O2291" i="15"/>
  <c r="H2291" i="15"/>
  <c r="C2291" i="15"/>
  <c r="AL2290" i="15"/>
  <c r="X2290" i="15"/>
  <c r="U2290" i="15"/>
  <c r="R2290" i="15"/>
  <c r="O2290" i="15"/>
  <c r="H2290" i="15"/>
  <c r="C2290" i="15"/>
  <c r="AL2289" i="15"/>
  <c r="X2289" i="15"/>
  <c r="U2289" i="15"/>
  <c r="R2289" i="15"/>
  <c r="O2289" i="15"/>
  <c r="H2289" i="15"/>
  <c r="C2289" i="15"/>
  <c r="AL2288" i="15"/>
  <c r="X2288" i="15"/>
  <c r="U2288" i="15"/>
  <c r="R2288" i="15"/>
  <c r="O2288" i="15"/>
  <c r="H2288" i="15"/>
  <c r="C2288" i="15"/>
  <c r="AL2287" i="15"/>
  <c r="X2287" i="15"/>
  <c r="U2287" i="15"/>
  <c r="R2287" i="15"/>
  <c r="O2287" i="15"/>
  <c r="H2287" i="15"/>
  <c r="C2287" i="15"/>
  <c r="AL2286" i="15"/>
  <c r="X2286" i="15"/>
  <c r="U2286" i="15"/>
  <c r="R2286" i="15"/>
  <c r="O2286" i="15"/>
  <c r="H2286" i="15"/>
  <c r="C2286" i="15"/>
  <c r="AL2285" i="15"/>
  <c r="X2285" i="15"/>
  <c r="U2285" i="15"/>
  <c r="R2285" i="15"/>
  <c r="O2285" i="15"/>
  <c r="H2285" i="15"/>
  <c r="C2285" i="15"/>
  <c r="AL2284" i="15"/>
  <c r="X2284" i="15"/>
  <c r="U2284" i="15"/>
  <c r="R2284" i="15"/>
  <c r="O2284" i="15"/>
  <c r="H2284" i="15"/>
  <c r="C2284" i="15"/>
  <c r="AL2216" i="15"/>
  <c r="D2216" i="15"/>
  <c r="C2216" i="15" s="1"/>
  <c r="AL2215" i="15"/>
  <c r="D2215" i="15"/>
  <c r="C2215" i="15" s="1"/>
  <c r="AL2214" i="15"/>
  <c r="D2214" i="15"/>
  <c r="D2281" i="15"/>
  <c r="C2281" i="15" s="1"/>
  <c r="D2280" i="15"/>
  <c r="C2280" i="15" s="1"/>
  <c r="D2279" i="15"/>
  <c r="C2279" i="15" s="1"/>
  <c r="D2278" i="15"/>
  <c r="C2278" i="15" s="1"/>
  <c r="D2277" i="15"/>
  <c r="C2277" i="15" s="1"/>
  <c r="D2276" i="15"/>
  <c r="C2276" i="15" s="1"/>
  <c r="D2275" i="15"/>
  <c r="C2275" i="15" s="1"/>
  <c r="D2274" i="15"/>
  <c r="C2274" i="15" s="1"/>
  <c r="D2273" i="15"/>
  <c r="C2273" i="15" s="1"/>
  <c r="D2272" i="15"/>
  <c r="C2272" i="15" s="1"/>
  <c r="D2271" i="15"/>
  <c r="C2271" i="15" s="1"/>
  <c r="D2270" i="15"/>
  <c r="C2270" i="15" s="1"/>
  <c r="D2269" i="15"/>
  <c r="C2269" i="15" s="1"/>
  <c r="D2268" i="15"/>
  <c r="C2268" i="15" s="1"/>
  <c r="D2267" i="15"/>
  <c r="D2264" i="15"/>
  <c r="D2263" i="15"/>
  <c r="C2263" i="15" s="1"/>
  <c r="D2262" i="15"/>
  <c r="C2262" i="15" s="1"/>
  <c r="D2261" i="15"/>
  <c r="C2261" i="15" s="1"/>
  <c r="D2260" i="15"/>
  <c r="C2260" i="15" s="1"/>
  <c r="D2259" i="15"/>
  <c r="C2259" i="15" s="1"/>
  <c r="D2258" i="15"/>
  <c r="C2258" i="15" s="1"/>
  <c r="D2257" i="15"/>
  <c r="C2257" i="15" s="1"/>
  <c r="D2256" i="15"/>
  <c r="C2256" i="15" s="1"/>
  <c r="D2255" i="15"/>
  <c r="C2255" i="15" s="1"/>
  <c r="D2254" i="15"/>
  <c r="C2254" i="15" s="1"/>
  <c r="D2253" i="15"/>
  <c r="C2253" i="15" s="1"/>
  <c r="D2252" i="15"/>
  <c r="C2252" i="15" s="1"/>
  <c r="D2251" i="15"/>
  <c r="C2251" i="15" s="1"/>
  <c r="D2250" i="15"/>
  <c r="C2250" i="15" s="1"/>
  <c r="D2249" i="15"/>
  <c r="C2249" i="15" s="1"/>
  <c r="D2248" i="15"/>
  <c r="C2248" i="15" s="1"/>
  <c r="D2247" i="15"/>
  <c r="C2247" i="15" s="1"/>
  <c r="D2246" i="15"/>
  <c r="C2246" i="15" s="1"/>
  <c r="D2245" i="15"/>
  <c r="C2245" i="15" s="1"/>
  <c r="D2244" i="15"/>
  <c r="C2244" i="15" s="1"/>
  <c r="D2243" i="15"/>
  <c r="C2243" i="15" s="1"/>
  <c r="D2242" i="15"/>
  <c r="C2242" i="15" s="1"/>
  <c r="D2241" i="15"/>
  <c r="C2241" i="15" s="1"/>
  <c r="D2240" i="15"/>
  <c r="C2240" i="15" s="1"/>
  <c r="D2239" i="15"/>
  <c r="C2239" i="15" s="1"/>
  <c r="D2238" i="15"/>
  <c r="C2238" i="15" s="1"/>
  <c r="D2237" i="15"/>
  <c r="C2237" i="15" s="1"/>
  <c r="D2236" i="15"/>
  <c r="C2236" i="15" s="1"/>
  <c r="D2235" i="15"/>
  <c r="C2235" i="15" s="1"/>
  <c r="D2234" i="15"/>
  <c r="C2234" i="15" s="1"/>
  <c r="D2233" i="15"/>
  <c r="C2233" i="15" s="1"/>
  <c r="D2232" i="15"/>
  <c r="C2232" i="15" s="1"/>
  <c r="D2231" i="15"/>
  <c r="C2231" i="15" s="1"/>
  <c r="D2230" i="15"/>
  <c r="C2230" i="15" s="1"/>
  <c r="D2229" i="15"/>
  <c r="C2229" i="15" s="1"/>
  <c r="D2228" i="15"/>
  <c r="C2228" i="15" s="1"/>
  <c r="D2227" i="15"/>
  <c r="C2227" i="15" s="1"/>
  <c r="D2226" i="15"/>
  <c r="C2226" i="15" s="1"/>
  <c r="D2225" i="15"/>
  <c r="C2225" i="15" s="1"/>
  <c r="D2224" i="15"/>
  <c r="C2224" i="15" s="1"/>
  <c r="D2223" i="15"/>
  <c r="C2223" i="15" s="1"/>
  <c r="D2222" i="15"/>
  <c r="C2222" i="15" s="1"/>
  <c r="D2221" i="15"/>
  <c r="C2221" i="15" s="1"/>
  <c r="D2220" i="15"/>
  <c r="C2220" i="15" s="1"/>
  <c r="D2219" i="15"/>
  <c r="C2219" i="15" s="1"/>
  <c r="D2218" i="15"/>
  <c r="C2218" i="15" s="1"/>
  <c r="D2217" i="15"/>
  <c r="X2168" i="15"/>
  <c r="X2169" i="15" s="1"/>
  <c r="U2168" i="15"/>
  <c r="U2169" i="15" s="1"/>
  <c r="R2168" i="15"/>
  <c r="R2169" i="15" s="1"/>
  <c r="O2168" i="15"/>
  <c r="O2169" i="15" s="1"/>
  <c r="H2168" i="15"/>
  <c r="H2169" i="15" s="1"/>
  <c r="X2162" i="15"/>
  <c r="U2162" i="15"/>
  <c r="R2162" i="15"/>
  <c r="O2162" i="15"/>
  <c r="X2160" i="15"/>
  <c r="U2160" i="15"/>
  <c r="R2160" i="15"/>
  <c r="O2160" i="15"/>
  <c r="X2159" i="15"/>
  <c r="U2159" i="15"/>
  <c r="R2159" i="15"/>
  <c r="O2159" i="15"/>
  <c r="C2159" i="15"/>
  <c r="X2158" i="15"/>
  <c r="U2158" i="15"/>
  <c r="R2158" i="15"/>
  <c r="O2158" i="15"/>
  <c r="H2158" i="15"/>
  <c r="C2158" i="15"/>
  <c r="AL2157" i="15"/>
  <c r="X2157" i="15"/>
  <c r="U2157" i="15"/>
  <c r="R2157" i="15"/>
  <c r="O2157" i="15"/>
  <c r="H2157" i="15"/>
  <c r="C2157" i="15"/>
  <c r="AL2156" i="15"/>
  <c r="X2156" i="15"/>
  <c r="U2156" i="15"/>
  <c r="R2156" i="15"/>
  <c r="O2156" i="15"/>
  <c r="H2156" i="15"/>
  <c r="C2156" i="15"/>
  <c r="AL2155" i="15"/>
  <c r="X2155" i="15"/>
  <c r="U2155" i="15"/>
  <c r="R2155" i="15"/>
  <c r="O2155" i="15"/>
  <c r="H2155" i="15"/>
  <c r="C2155" i="15"/>
  <c r="AL2154" i="15"/>
  <c r="X2154" i="15"/>
  <c r="U2154" i="15"/>
  <c r="R2154" i="15"/>
  <c r="O2154" i="15"/>
  <c r="H2154" i="15"/>
  <c r="C2154" i="15"/>
  <c r="AL2153" i="15"/>
  <c r="X2153" i="15"/>
  <c r="U2153" i="15"/>
  <c r="R2153" i="15"/>
  <c r="O2153" i="15"/>
  <c r="H2153" i="15"/>
  <c r="C2153" i="15"/>
  <c r="AL2152" i="15"/>
  <c r="X2152" i="15"/>
  <c r="U2152" i="15"/>
  <c r="R2152" i="15"/>
  <c r="O2152" i="15"/>
  <c r="H2152" i="15"/>
  <c r="C2152" i="15"/>
  <c r="AL2150" i="15"/>
  <c r="X2150" i="15"/>
  <c r="U2150" i="15"/>
  <c r="R2150" i="15"/>
  <c r="O2150" i="15"/>
  <c r="H2150" i="15"/>
  <c r="C2150" i="15"/>
  <c r="AL2149" i="15"/>
  <c r="X2149" i="15"/>
  <c r="U2149" i="15"/>
  <c r="R2149" i="15"/>
  <c r="O2149" i="15"/>
  <c r="H2149" i="15"/>
  <c r="C2149" i="15"/>
  <c r="AL2147" i="15"/>
  <c r="X2147" i="15"/>
  <c r="U2147" i="15"/>
  <c r="R2147" i="15"/>
  <c r="O2147" i="15"/>
  <c r="H2147" i="15"/>
  <c r="C2147" i="15"/>
  <c r="AL2146" i="15"/>
  <c r="X2146" i="15"/>
  <c r="U2146" i="15"/>
  <c r="R2146" i="15"/>
  <c r="O2146" i="15"/>
  <c r="H2146" i="15"/>
  <c r="C2146" i="15"/>
  <c r="AL2145" i="15"/>
  <c r="X2145" i="15"/>
  <c r="U2145" i="15"/>
  <c r="R2145" i="15"/>
  <c r="O2145" i="15"/>
  <c r="H2145" i="15"/>
  <c r="C2145" i="15"/>
  <c r="AL2143" i="15"/>
  <c r="X2143" i="15"/>
  <c r="U2143" i="15"/>
  <c r="R2143" i="15"/>
  <c r="O2143" i="15"/>
  <c r="H2143" i="15"/>
  <c r="C2143" i="15"/>
  <c r="AL2142" i="15"/>
  <c r="X2142" i="15"/>
  <c r="U2142" i="15"/>
  <c r="R2142" i="15"/>
  <c r="O2142" i="15"/>
  <c r="H2142" i="15"/>
  <c r="C2142" i="15"/>
  <c r="AL2136" i="15"/>
  <c r="X2136" i="15"/>
  <c r="U2136" i="15"/>
  <c r="R2136" i="15"/>
  <c r="O2136" i="15"/>
  <c r="H2136" i="15"/>
  <c r="C2136" i="15"/>
  <c r="AL2135" i="15"/>
  <c r="X2135" i="15"/>
  <c r="U2135" i="15"/>
  <c r="R2135" i="15"/>
  <c r="O2135" i="15"/>
  <c r="H2135" i="15"/>
  <c r="C2135" i="15"/>
  <c r="AL2133" i="15"/>
  <c r="X2133" i="15"/>
  <c r="U2133" i="15"/>
  <c r="R2133" i="15"/>
  <c r="O2133" i="15"/>
  <c r="H2133" i="15"/>
  <c r="C2133" i="15"/>
  <c r="AL2132" i="15"/>
  <c r="X2132" i="15"/>
  <c r="U2132" i="15"/>
  <c r="R2132" i="15"/>
  <c r="O2132" i="15"/>
  <c r="H2132" i="15"/>
  <c r="C2132" i="15"/>
  <c r="AL2131" i="15"/>
  <c r="X2131" i="15"/>
  <c r="U2131" i="15"/>
  <c r="R2131" i="15"/>
  <c r="O2131" i="15"/>
  <c r="H2131" i="15"/>
  <c r="C2131" i="15"/>
  <c r="AL2127" i="15"/>
  <c r="X2127" i="15"/>
  <c r="U2127" i="15"/>
  <c r="C2127" i="15"/>
  <c r="AL2126" i="15"/>
  <c r="X2126" i="15"/>
  <c r="U2126" i="15"/>
  <c r="R2126" i="15"/>
  <c r="O2126" i="15"/>
  <c r="H2126" i="15"/>
  <c r="C2126" i="15"/>
  <c r="AL2125" i="15"/>
  <c r="X2125" i="15"/>
  <c r="U2125" i="15"/>
  <c r="R2125" i="15"/>
  <c r="O2125" i="15"/>
  <c r="H2125" i="15"/>
  <c r="C2125" i="15"/>
  <c r="AL2124" i="15"/>
  <c r="X2124" i="15"/>
  <c r="U2124" i="15"/>
  <c r="R2124" i="15"/>
  <c r="O2124" i="15"/>
  <c r="H2124" i="15"/>
  <c r="C2124" i="15"/>
  <c r="AL2123" i="15"/>
  <c r="X2123" i="15"/>
  <c r="U2123" i="15"/>
  <c r="R2123" i="15"/>
  <c r="O2123" i="15"/>
  <c r="H2123" i="15"/>
  <c r="C2123" i="15"/>
  <c r="AL2122" i="15"/>
  <c r="X2122" i="15"/>
  <c r="U2122" i="15"/>
  <c r="R2122" i="15"/>
  <c r="O2122" i="15"/>
  <c r="H2122" i="15"/>
  <c r="C2122" i="15"/>
  <c r="AL2121" i="15"/>
  <c r="X2121" i="15"/>
  <c r="U2121" i="15"/>
  <c r="R2121" i="15"/>
  <c r="O2121" i="15"/>
  <c r="H2121" i="15"/>
  <c r="C2121" i="15"/>
  <c r="AL2120" i="15"/>
  <c r="X2120" i="15"/>
  <c r="U2120" i="15"/>
  <c r="R2120" i="15"/>
  <c r="O2120" i="15"/>
  <c r="H2120" i="15"/>
  <c r="C2120" i="15"/>
  <c r="AL2119" i="15"/>
  <c r="X2119" i="15"/>
  <c r="U2119" i="15"/>
  <c r="R2119" i="15"/>
  <c r="O2119" i="15"/>
  <c r="H2119" i="15"/>
  <c r="C2119" i="15"/>
  <c r="AL2118" i="15"/>
  <c r="X2118" i="15"/>
  <c r="U2118" i="15"/>
  <c r="R2118" i="15"/>
  <c r="O2118" i="15"/>
  <c r="H2118" i="15"/>
  <c r="C2118" i="15"/>
  <c r="AL2117" i="15"/>
  <c r="X2117" i="15"/>
  <c r="U2117" i="15"/>
  <c r="R2117" i="15"/>
  <c r="O2117" i="15"/>
  <c r="H2117" i="15"/>
  <c r="C2117" i="15"/>
  <c r="AL2110" i="15"/>
  <c r="X2110" i="15"/>
  <c r="U2110" i="15"/>
  <c r="R2110" i="15"/>
  <c r="O2110" i="15"/>
  <c r="H2110" i="15"/>
  <c r="C2110" i="15"/>
  <c r="AL2109" i="15"/>
  <c r="H2109" i="15"/>
  <c r="C2109" i="15"/>
  <c r="AL2107" i="15"/>
  <c r="X2107" i="15"/>
  <c r="U2107" i="15"/>
  <c r="R2107" i="15"/>
  <c r="O2107" i="15"/>
  <c r="H2107" i="15"/>
  <c r="C2107" i="15"/>
  <c r="AL2106" i="15"/>
  <c r="X2106" i="15"/>
  <c r="U2106" i="15"/>
  <c r="R2106" i="15"/>
  <c r="O2106" i="15"/>
  <c r="H2106" i="15"/>
  <c r="C2106" i="15"/>
  <c r="AL2105" i="15"/>
  <c r="X2105" i="15"/>
  <c r="U2105" i="15"/>
  <c r="R2105" i="15"/>
  <c r="O2105" i="15"/>
  <c r="H2105" i="15"/>
  <c r="C2105" i="15"/>
  <c r="AL2104" i="15"/>
  <c r="X2104" i="15"/>
  <c r="U2104" i="15"/>
  <c r="R2104" i="15"/>
  <c r="O2104" i="15"/>
  <c r="H2104" i="15"/>
  <c r="C2104" i="15"/>
  <c r="AL2100" i="15"/>
  <c r="X2100" i="15"/>
  <c r="U2100" i="15"/>
  <c r="R2100" i="15"/>
  <c r="O2100" i="15"/>
  <c r="H2100" i="15"/>
  <c r="C2100" i="15"/>
  <c r="AL2099" i="15"/>
  <c r="X2099" i="15"/>
  <c r="U2099" i="15"/>
  <c r="R2099" i="15"/>
  <c r="O2099" i="15"/>
  <c r="H2099" i="15"/>
  <c r="C2099" i="15"/>
  <c r="AL2097" i="15"/>
  <c r="X2097" i="15"/>
  <c r="U2097" i="15"/>
  <c r="R2097" i="15"/>
  <c r="O2097" i="15"/>
  <c r="H2097" i="15"/>
  <c r="C2097" i="15"/>
  <c r="AL2096" i="15"/>
  <c r="X2096" i="15"/>
  <c r="U2096" i="15"/>
  <c r="R2096" i="15"/>
  <c r="O2096" i="15"/>
  <c r="H2096" i="15"/>
  <c r="C2096" i="15"/>
  <c r="AL2093" i="15"/>
  <c r="X2093" i="15"/>
  <c r="U2093" i="15"/>
  <c r="R2093" i="15"/>
  <c r="O2093" i="15"/>
  <c r="H2093" i="15"/>
  <c r="C2093" i="15"/>
  <c r="AL2092" i="15"/>
  <c r="X2092" i="15"/>
  <c r="U2092" i="15"/>
  <c r="R2092" i="15"/>
  <c r="O2092" i="15"/>
  <c r="H2092" i="15"/>
  <c r="C2092" i="15"/>
  <c r="AL2089" i="15"/>
  <c r="X2089" i="15"/>
  <c r="U2089" i="15"/>
  <c r="R2089" i="15"/>
  <c r="O2089" i="15"/>
  <c r="H2089" i="15"/>
  <c r="C2089" i="15"/>
  <c r="AL2087" i="15"/>
  <c r="X2087" i="15"/>
  <c r="U2087" i="15"/>
  <c r="R2087" i="15"/>
  <c r="O2087" i="15"/>
  <c r="H2087" i="15"/>
  <c r="C2087" i="15"/>
  <c r="AL2086" i="15"/>
  <c r="X2086" i="15"/>
  <c r="U2086" i="15"/>
  <c r="R2086" i="15"/>
  <c r="O2086" i="15"/>
  <c r="H2086" i="15"/>
  <c r="C2086" i="15"/>
  <c r="AL2085" i="15"/>
  <c r="X2085" i="15"/>
  <c r="U2085" i="15"/>
  <c r="R2085" i="15"/>
  <c r="O2085" i="15"/>
  <c r="H2085" i="15"/>
  <c r="C2085" i="15"/>
  <c r="AL2084" i="15"/>
  <c r="X2084" i="15"/>
  <c r="U2084" i="15"/>
  <c r="R2084" i="15"/>
  <c r="O2084" i="15"/>
  <c r="H2084" i="15"/>
  <c r="C2084" i="15"/>
  <c r="AL2083" i="15"/>
  <c r="X2083" i="15"/>
  <c r="U2083" i="15"/>
  <c r="R2083" i="15"/>
  <c r="O2083" i="15"/>
  <c r="H2083" i="15"/>
  <c r="C2083" i="15"/>
  <c r="AL2082" i="15"/>
  <c r="X2082" i="15"/>
  <c r="U2082" i="15"/>
  <c r="R2082" i="15"/>
  <c r="O2082" i="15"/>
  <c r="H2082" i="15"/>
  <c r="C2082" i="15"/>
  <c r="AL2081" i="15"/>
  <c r="X2081" i="15"/>
  <c r="U2081" i="15"/>
  <c r="R2081" i="15"/>
  <c r="O2081" i="15"/>
  <c r="H2081" i="15"/>
  <c r="C2081" i="15"/>
  <c r="AL2079" i="15"/>
  <c r="X2079" i="15"/>
  <c r="U2079" i="15"/>
  <c r="R2079" i="15"/>
  <c r="O2079" i="15"/>
  <c r="H2079" i="15"/>
  <c r="C2079" i="15"/>
  <c r="AL2078" i="15"/>
  <c r="X2078" i="15"/>
  <c r="U2078" i="15"/>
  <c r="R2078" i="15"/>
  <c r="O2078" i="15"/>
  <c r="H2078" i="15"/>
  <c r="C2078" i="15"/>
  <c r="AL2077" i="15"/>
  <c r="X2077" i="15"/>
  <c r="U2077" i="15"/>
  <c r="R2077" i="15"/>
  <c r="O2077" i="15"/>
  <c r="H2077" i="15"/>
  <c r="C2077" i="15"/>
  <c r="AL2076" i="15"/>
  <c r="X2076" i="15"/>
  <c r="U2076" i="15"/>
  <c r="R2076" i="15"/>
  <c r="O2076" i="15"/>
  <c r="H2076" i="15"/>
  <c r="C2076" i="15"/>
  <c r="AL2075" i="15"/>
  <c r="X2075" i="15"/>
  <c r="U2075" i="15"/>
  <c r="R2075" i="15"/>
  <c r="O2075" i="15"/>
  <c r="H2075" i="15"/>
  <c r="C2075" i="15"/>
  <c r="AL2074" i="15"/>
  <c r="X2074" i="15"/>
  <c r="U2074" i="15"/>
  <c r="R2074" i="15"/>
  <c r="O2074" i="15"/>
  <c r="H2074" i="15"/>
  <c r="C2074" i="15"/>
  <c r="AL2073" i="15"/>
  <c r="X2073" i="15"/>
  <c r="U2073" i="15"/>
  <c r="R2073" i="15"/>
  <c r="O2073" i="15"/>
  <c r="H2073" i="15"/>
  <c r="C2073" i="15"/>
  <c r="AL2072" i="15"/>
  <c r="X2072" i="15"/>
  <c r="U2072" i="15"/>
  <c r="R2072" i="15"/>
  <c r="O2072" i="15"/>
  <c r="H2072" i="15"/>
  <c r="C2072" i="15"/>
  <c r="AL2070" i="15"/>
  <c r="X2070" i="15"/>
  <c r="U2070" i="15"/>
  <c r="R2070" i="15"/>
  <c r="O2070" i="15"/>
  <c r="H2070" i="15"/>
  <c r="C2070" i="15"/>
  <c r="AJ2067" i="15"/>
  <c r="AI2067" i="15"/>
  <c r="AH2067" i="15"/>
  <c r="AG2067" i="15"/>
  <c r="AF2067" i="15"/>
  <c r="AE2067" i="15"/>
  <c r="AD2067" i="15"/>
  <c r="AC2067" i="15"/>
  <c r="AB2067" i="15"/>
  <c r="Y2067" i="15"/>
  <c r="W2067" i="15"/>
  <c r="V2067" i="15"/>
  <c r="T2067" i="15"/>
  <c r="S2067" i="15"/>
  <c r="Q2067" i="15"/>
  <c r="P2067" i="15"/>
  <c r="N2067" i="15"/>
  <c r="M2067" i="15"/>
  <c r="L2067" i="15"/>
  <c r="K2067" i="15"/>
  <c r="J2067" i="15"/>
  <c r="I2067" i="15"/>
  <c r="X2065" i="15"/>
  <c r="U2065" i="15"/>
  <c r="R2065" i="15"/>
  <c r="O2065" i="15"/>
  <c r="H2065" i="15"/>
  <c r="C2065" i="15"/>
  <c r="X2064" i="15"/>
  <c r="U2064" i="15"/>
  <c r="R2064" i="15"/>
  <c r="O2064" i="15"/>
  <c r="H2064" i="15"/>
  <c r="C2064" i="15"/>
  <c r="X2063" i="15"/>
  <c r="U2063" i="15"/>
  <c r="R2063" i="15"/>
  <c r="O2063" i="15"/>
  <c r="H2063" i="15"/>
  <c r="C2063" i="15"/>
  <c r="X2062" i="15"/>
  <c r="U2062" i="15"/>
  <c r="R2062" i="15"/>
  <c r="O2062" i="15"/>
  <c r="H2062" i="15"/>
  <c r="C2062" i="15"/>
  <c r="X2061" i="15"/>
  <c r="U2061" i="15"/>
  <c r="R2061" i="15"/>
  <c r="O2061" i="15"/>
  <c r="H2061" i="15"/>
  <c r="C2061" i="15"/>
  <c r="X2060" i="15"/>
  <c r="U2060" i="15"/>
  <c r="R2060" i="15"/>
  <c r="O2060" i="15"/>
  <c r="H2060" i="15"/>
  <c r="C2060" i="15"/>
  <c r="X2059" i="15"/>
  <c r="U2059" i="15"/>
  <c r="R2059" i="15"/>
  <c r="O2059" i="15"/>
  <c r="C2059" i="15"/>
  <c r="X2058" i="15"/>
  <c r="U2058" i="15"/>
  <c r="R2058" i="15"/>
  <c r="O2058" i="15"/>
  <c r="C2058" i="15"/>
  <c r="AL2037" i="15"/>
  <c r="X2037" i="15"/>
  <c r="U2037" i="15"/>
  <c r="R2037" i="15"/>
  <c r="O2037" i="15"/>
  <c r="H2037" i="15"/>
  <c r="C2037" i="15"/>
  <c r="AL2018" i="15"/>
  <c r="X2018" i="15"/>
  <c r="U2018" i="15"/>
  <c r="R2018" i="15"/>
  <c r="O2018" i="15"/>
  <c r="H2018" i="15"/>
  <c r="C2018" i="15"/>
  <c r="AL2006" i="15"/>
  <c r="X2006" i="15"/>
  <c r="U2006" i="15"/>
  <c r="R2006" i="15"/>
  <c r="O2006" i="15"/>
  <c r="H2006" i="15"/>
  <c r="C2006" i="15"/>
  <c r="AL2005" i="15"/>
  <c r="H2005" i="15"/>
  <c r="C2005" i="15"/>
  <c r="X2056" i="15"/>
  <c r="U2056" i="15"/>
  <c r="R2056" i="15"/>
  <c r="O2056" i="15"/>
  <c r="H2056" i="15"/>
  <c r="C2056" i="15"/>
  <c r="AL2055" i="15"/>
  <c r="X2055" i="15"/>
  <c r="U2055" i="15"/>
  <c r="R2055" i="15"/>
  <c r="O2055" i="15"/>
  <c r="H2055" i="15"/>
  <c r="C2055" i="15"/>
  <c r="X2054" i="15"/>
  <c r="U2054" i="15"/>
  <c r="R2054" i="15"/>
  <c r="O2054" i="15"/>
  <c r="H2054" i="15"/>
  <c r="C2054" i="15"/>
  <c r="C2166" i="15"/>
  <c r="AL2051" i="15"/>
  <c r="X2051" i="15"/>
  <c r="U2051" i="15"/>
  <c r="R2051" i="15"/>
  <c r="O2051" i="15"/>
  <c r="H2051" i="15"/>
  <c r="C2051" i="15"/>
  <c r="AL2050" i="15"/>
  <c r="X2050" i="15"/>
  <c r="U2050" i="15"/>
  <c r="R2050" i="15"/>
  <c r="O2050" i="15"/>
  <c r="H2050" i="15"/>
  <c r="C2050" i="15"/>
  <c r="AL2049" i="15"/>
  <c r="X2049" i="15"/>
  <c r="U2049" i="15"/>
  <c r="R2049" i="15"/>
  <c r="O2049" i="15"/>
  <c r="H2049" i="15"/>
  <c r="C2049" i="15"/>
  <c r="AL2048" i="15"/>
  <c r="X2048" i="15"/>
  <c r="U2048" i="15"/>
  <c r="R2048" i="15"/>
  <c r="O2048" i="15"/>
  <c r="H2048" i="15"/>
  <c r="C2048" i="15"/>
  <c r="AL2047" i="15"/>
  <c r="X2047" i="15"/>
  <c r="U2047" i="15"/>
  <c r="R2047" i="15"/>
  <c r="O2047" i="15"/>
  <c r="H2047" i="15"/>
  <c r="C2047" i="15"/>
  <c r="AL2046" i="15"/>
  <c r="X2046" i="15"/>
  <c r="U2046" i="15"/>
  <c r="R2046" i="15"/>
  <c r="O2046" i="15"/>
  <c r="H2046" i="15"/>
  <c r="C2046" i="15"/>
  <c r="AL2045" i="15"/>
  <c r="X2045" i="15"/>
  <c r="U2045" i="15"/>
  <c r="R2045" i="15"/>
  <c r="O2045" i="15"/>
  <c r="H2045" i="15"/>
  <c r="C2045" i="15"/>
  <c r="AL2044" i="15"/>
  <c r="X2044" i="15"/>
  <c r="U2044" i="15"/>
  <c r="R2044" i="15"/>
  <c r="O2044" i="15"/>
  <c r="H2044" i="15"/>
  <c r="C2044" i="15"/>
  <c r="AL2043" i="15"/>
  <c r="X2043" i="15"/>
  <c r="U2043" i="15"/>
  <c r="R2043" i="15"/>
  <c r="O2043" i="15"/>
  <c r="H2043" i="15"/>
  <c r="C2043" i="15"/>
  <c r="AL2042" i="15"/>
  <c r="X2042" i="15"/>
  <c r="U2042" i="15"/>
  <c r="R2042" i="15"/>
  <c r="O2042" i="15"/>
  <c r="H2042" i="15"/>
  <c r="C2042" i="15"/>
  <c r="AL2041" i="15"/>
  <c r="X2041" i="15"/>
  <c r="U2041" i="15"/>
  <c r="R2041" i="15"/>
  <c r="O2041" i="15"/>
  <c r="H2041" i="15"/>
  <c r="C2041" i="15"/>
  <c r="AL2040" i="15"/>
  <c r="X2040" i="15"/>
  <c r="U2040" i="15"/>
  <c r="R2040" i="15"/>
  <c r="O2040" i="15"/>
  <c r="H2040" i="15"/>
  <c r="C2040" i="15"/>
  <c r="AL2039" i="15"/>
  <c r="X2039" i="15"/>
  <c r="U2039" i="15"/>
  <c r="R2039" i="15"/>
  <c r="O2039" i="15"/>
  <c r="H2039" i="15"/>
  <c r="C2039" i="15"/>
  <c r="AL2038" i="15"/>
  <c r="X2038" i="15"/>
  <c r="U2038" i="15"/>
  <c r="R2038" i="15"/>
  <c r="O2038" i="15"/>
  <c r="H2038" i="15"/>
  <c r="C2038" i="15"/>
  <c r="AL2036" i="15"/>
  <c r="X2036" i="15"/>
  <c r="U2036" i="15"/>
  <c r="R2036" i="15"/>
  <c r="O2036" i="15"/>
  <c r="H2036" i="15"/>
  <c r="C2036" i="15"/>
  <c r="AL2035" i="15"/>
  <c r="X2035" i="15"/>
  <c r="U2035" i="15"/>
  <c r="R2035" i="15"/>
  <c r="O2035" i="15"/>
  <c r="H2035" i="15"/>
  <c r="C2035" i="15"/>
  <c r="AL2034" i="15"/>
  <c r="X2034" i="15"/>
  <c r="U2034" i="15"/>
  <c r="R2034" i="15"/>
  <c r="O2034" i="15"/>
  <c r="H2034" i="15"/>
  <c r="C2034" i="15"/>
  <c r="AL2033" i="15"/>
  <c r="X2033" i="15"/>
  <c r="U2033" i="15"/>
  <c r="R2033" i="15"/>
  <c r="O2033" i="15"/>
  <c r="H2033" i="15"/>
  <c r="C2033" i="15"/>
  <c r="AL2032" i="15"/>
  <c r="X2032" i="15"/>
  <c r="U2032" i="15"/>
  <c r="R2032" i="15"/>
  <c r="O2032" i="15"/>
  <c r="H2032" i="15"/>
  <c r="C2032" i="15"/>
  <c r="X2031" i="15"/>
  <c r="U2031" i="15"/>
  <c r="R2031" i="15"/>
  <c r="O2031" i="15"/>
  <c r="H2031" i="15"/>
  <c r="C2031" i="15"/>
  <c r="AL2027" i="15"/>
  <c r="X2027" i="15"/>
  <c r="U2027" i="15"/>
  <c r="R2027" i="15"/>
  <c r="O2027" i="15"/>
  <c r="H2027" i="15"/>
  <c r="C2027" i="15"/>
  <c r="AL2026" i="15"/>
  <c r="X2026" i="15"/>
  <c r="U2026" i="15"/>
  <c r="R2026" i="15"/>
  <c r="O2026" i="15"/>
  <c r="H2026" i="15"/>
  <c r="C2026" i="15"/>
  <c r="AL2025" i="15"/>
  <c r="X2025" i="15"/>
  <c r="U2025" i="15"/>
  <c r="R2025" i="15"/>
  <c r="O2025" i="15"/>
  <c r="H2025" i="15"/>
  <c r="C2025" i="15"/>
  <c r="AL2024" i="15"/>
  <c r="X2024" i="15"/>
  <c r="U2024" i="15"/>
  <c r="R2024" i="15"/>
  <c r="O2024" i="15"/>
  <c r="H2024" i="15"/>
  <c r="C2024" i="15"/>
  <c r="AL2023" i="15"/>
  <c r="X2023" i="15"/>
  <c r="U2023" i="15"/>
  <c r="R2023" i="15"/>
  <c r="O2023" i="15"/>
  <c r="H2023" i="15"/>
  <c r="C2023" i="15"/>
  <c r="AL2022" i="15"/>
  <c r="H2022" i="15"/>
  <c r="C2022" i="15"/>
  <c r="AL2021" i="15"/>
  <c r="H2021" i="15"/>
  <c r="C2021" i="15"/>
  <c r="AL2020" i="15"/>
  <c r="X2020" i="15"/>
  <c r="U2020" i="15"/>
  <c r="R2020" i="15"/>
  <c r="O2020" i="15"/>
  <c r="H2020" i="15"/>
  <c r="C2020" i="15"/>
  <c r="AL2019" i="15"/>
  <c r="X2019" i="15"/>
  <c r="U2019" i="15"/>
  <c r="R2019" i="15"/>
  <c r="O2019" i="15"/>
  <c r="H2019" i="15"/>
  <c r="C2019" i="15"/>
  <c r="AL2017" i="15"/>
  <c r="X2017" i="15"/>
  <c r="U2017" i="15"/>
  <c r="R2017" i="15"/>
  <c r="O2017" i="15"/>
  <c r="H2017" i="15"/>
  <c r="C2017" i="15"/>
  <c r="AL2016" i="15"/>
  <c r="X2016" i="15"/>
  <c r="U2016" i="15"/>
  <c r="R2016" i="15"/>
  <c r="O2016" i="15"/>
  <c r="H2016" i="15"/>
  <c r="C2016" i="15"/>
  <c r="AL2015" i="15"/>
  <c r="X2015" i="15"/>
  <c r="U2015" i="15"/>
  <c r="R2015" i="15"/>
  <c r="O2015" i="15"/>
  <c r="H2015" i="15"/>
  <c r="C2015" i="15"/>
  <c r="AL2014" i="15"/>
  <c r="X2014" i="15"/>
  <c r="U2014" i="15"/>
  <c r="R2014" i="15"/>
  <c r="O2014" i="15"/>
  <c r="H2014" i="15"/>
  <c r="C2014" i="15"/>
  <c r="AL2013" i="15"/>
  <c r="X2013" i="15"/>
  <c r="U2013" i="15"/>
  <c r="R2013" i="15"/>
  <c r="O2013" i="15"/>
  <c r="H2013" i="15"/>
  <c r="C2013" i="15"/>
  <c r="AL2012" i="15"/>
  <c r="X2012" i="15"/>
  <c r="U2012" i="15"/>
  <c r="R2012" i="15"/>
  <c r="O2012" i="15"/>
  <c r="H2012" i="15"/>
  <c r="C2012" i="15"/>
  <c r="AL2011" i="15"/>
  <c r="X2011" i="15"/>
  <c r="U2011" i="15"/>
  <c r="R2011" i="15"/>
  <c r="O2011" i="15"/>
  <c r="H2011" i="15"/>
  <c r="C2011" i="15"/>
  <c r="AL2010" i="15"/>
  <c r="X2010" i="15"/>
  <c r="U2010" i="15"/>
  <c r="R2010" i="15"/>
  <c r="O2010" i="15"/>
  <c r="H2010" i="15"/>
  <c r="C2010" i="15"/>
  <c r="AL2009" i="15"/>
  <c r="H2009" i="15"/>
  <c r="C2009" i="15"/>
  <c r="AL2008" i="15"/>
  <c r="X2008" i="15"/>
  <c r="U2008" i="15"/>
  <c r="R2008" i="15"/>
  <c r="O2008" i="15"/>
  <c r="H2008" i="15"/>
  <c r="C2008" i="15"/>
  <c r="AL2007" i="15"/>
  <c r="X2007" i="15"/>
  <c r="U2007" i="15"/>
  <c r="R2007" i="15"/>
  <c r="O2007" i="15"/>
  <c r="H2007" i="15"/>
  <c r="C2007" i="15"/>
  <c r="AL2004" i="15"/>
  <c r="X2004" i="15"/>
  <c r="U2004" i="15"/>
  <c r="R2004" i="15"/>
  <c r="O2004" i="15"/>
  <c r="H2004" i="15"/>
  <c r="C2004" i="15"/>
  <c r="AL2003" i="15"/>
  <c r="X2003" i="15"/>
  <c r="U2003" i="15"/>
  <c r="R2003" i="15"/>
  <c r="O2003" i="15"/>
  <c r="H2003" i="15"/>
  <c r="C2003" i="15"/>
  <c r="AL2002" i="15"/>
  <c r="X2002" i="15"/>
  <c r="U2002" i="15"/>
  <c r="R2002" i="15"/>
  <c r="O2002" i="15"/>
  <c r="H2002" i="15"/>
  <c r="C2002" i="15"/>
  <c r="AL2001" i="15"/>
  <c r="X2001" i="15"/>
  <c r="U2001" i="15"/>
  <c r="R2001" i="15"/>
  <c r="O2001" i="15"/>
  <c r="H2001" i="15"/>
  <c r="C2001" i="15"/>
  <c r="AL2000" i="15"/>
  <c r="X2000" i="15"/>
  <c r="U2000" i="15"/>
  <c r="R2000" i="15"/>
  <c r="O2000" i="15"/>
  <c r="H2000" i="15"/>
  <c r="C2000" i="15"/>
  <c r="AL1999" i="15"/>
  <c r="X1999" i="15"/>
  <c r="U1999" i="15"/>
  <c r="R1999" i="15"/>
  <c r="O1999" i="15"/>
  <c r="H1999" i="15"/>
  <c r="C1999" i="15"/>
  <c r="AL1998" i="15"/>
  <c r="X1998" i="15"/>
  <c r="U1998" i="15"/>
  <c r="R1998" i="15"/>
  <c r="O1998" i="15"/>
  <c r="H1998" i="15"/>
  <c r="C1998" i="15"/>
  <c r="AL1997" i="15"/>
  <c r="X1997" i="15"/>
  <c r="U1997" i="15"/>
  <c r="R1997" i="15"/>
  <c r="O1997" i="15"/>
  <c r="H1997" i="15"/>
  <c r="C1997" i="15"/>
  <c r="AL1996" i="15"/>
  <c r="X1996" i="15"/>
  <c r="U1996" i="15"/>
  <c r="R1996" i="15"/>
  <c r="O1996" i="15"/>
  <c r="H1996" i="15"/>
  <c r="C1996" i="15"/>
  <c r="AL1995" i="15"/>
  <c r="X1995" i="15"/>
  <c r="U1995" i="15"/>
  <c r="R1995" i="15"/>
  <c r="O1995" i="15"/>
  <c r="H1995" i="15"/>
  <c r="C1995" i="15"/>
  <c r="AL1994" i="15"/>
  <c r="X1994" i="15"/>
  <c r="U1994" i="15"/>
  <c r="R1994" i="15"/>
  <c r="O1994" i="15"/>
  <c r="H1994" i="15"/>
  <c r="C1994" i="15"/>
  <c r="AL1992" i="15"/>
  <c r="X1992" i="15"/>
  <c r="U1992" i="15"/>
  <c r="R1992" i="15"/>
  <c r="O1992" i="15"/>
  <c r="H1992" i="15"/>
  <c r="C1992" i="15"/>
  <c r="AL1991" i="15"/>
  <c r="X1991" i="15"/>
  <c r="U1991" i="15"/>
  <c r="R1991" i="15"/>
  <c r="O1991" i="15"/>
  <c r="H1991" i="15"/>
  <c r="C1991" i="15"/>
  <c r="AL1990" i="15"/>
  <c r="X1990" i="15"/>
  <c r="U1990" i="15"/>
  <c r="R1990" i="15"/>
  <c r="O1990" i="15"/>
  <c r="H1990" i="15"/>
  <c r="C1990" i="15"/>
  <c r="AL1989" i="15"/>
  <c r="X1989" i="15"/>
  <c r="U1989" i="15"/>
  <c r="R1989" i="15"/>
  <c r="O1989" i="15"/>
  <c r="H1989" i="15"/>
  <c r="C1989" i="15"/>
  <c r="AL1988" i="15"/>
  <c r="X1988" i="15"/>
  <c r="U1988" i="15"/>
  <c r="R1988" i="15"/>
  <c r="O1988" i="15"/>
  <c r="H1988" i="15"/>
  <c r="C1988" i="15"/>
  <c r="AL1987" i="15"/>
  <c r="X1987" i="15"/>
  <c r="U1987" i="15"/>
  <c r="R1987" i="15"/>
  <c r="O1987" i="15"/>
  <c r="H1987" i="15"/>
  <c r="C1987" i="15"/>
  <c r="AL1986" i="15"/>
  <c r="X1986" i="15"/>
  <c r="U1986" i="15"/>
  <c r="R1986" i="15"/>
  <c r="O1986" i="15"/>
  <c r="H1986" i="15"/>
  <c r="C1986" i="15"/>
  <c r="AL1985" i="15"/>
  <c r="X1985" i="15"/>
  <c r="U1985" i="15"/>
  <c r="R1985" i="15"/>
  <c r="O1985" i="15"/>
  <c r="H1985" i="15"/>
  <c r="C1985" i="15"/>
  <c r="D1967" i="15"/>
  <c r="D1982" i="15" s="1"/>
  <c r="AL1933" i="15"/>
  <c r="D1933" i="15"/>
  <c r="C1933" i="15" s="1"/>
  <c r="AL1932" i="15"/>
  <c r="D1932" i="15"/>
  <c r="C1932" i="15" s="1"/>
  <c r="AL1931" i="15"/>
  <c r="D1931" i="15"/>
  <c r="C1931" i="15" s="1"/>
  <c r="AL1930" i="15"/>
  <c r="D1930" i="15"/>
  <c r="C1930" i="15" s="1"/>
  <c r="AL1929" i="15"/>
  <c r="D1929" i="15"/>
  <c r="C1929" i="15" s="1"/>
  <c r="AL1928" i="15"/>
  <c r="D1928" i="15"/>
  <c r="C1928" i="15" s="1"/>
  <c r="AL1927" i="15"/>
  <c r="D1927" i="15"/>
  <c r="C1927" i="15" s="1"/>
  <c r="AL1926" i="15"/>
  <c r="D1926" i="15"/>
  <c r="C1926" i="15" s="1"/>
  <c r="AL1925" i="15"/>
  <c r="D1925" i="15"/>
  <c r="C1925" i="15" s="1"/>
  <c r="AL1924" i="15"/>
  <c r="D1924" i="15"/>
  <c r="C1924" i="15" s="1"/>
  <c r="AL1923" i="15"/>
  <c r="D1923" i="15"/>
  <c r="C1923" i="15" s="1"/>
  <c r="AL1922" i="15"/>
  <c r="D1922" i="15"/>
  <c r="C1922" i="15" s="1"/>
  <c r="AL1921" i="15"/>
  <c r="D1921" i="15"/>
  <c r="C1921" i="15" s="1"/>
  <c r="AL1920" i="15"/>
  <c r="D1920" i="15"/>
  <c r="C1920" i="15" s="1"/>
  <c r="AL1919" i="15"/>
  <c r="D1919" i="15"/>
  <c r="C1919" i="15" s="1"/>
  <c r="AL1918" i="15"/>
  <c r="D1918" i="15"/>
  <c r="C1918" i="15" s="1"/>
  <c r="AL1917" i="15"/>
  <c r="D1917" i="15"/>
  <c r="C1917" i="15" s="1"/>
  <c r="AL1916" i="15"/>
  <c r="D1916" i="15"/>
  <c r="C1916" i="15" s="1"/>
  <c r="AL1915" i="15"/>
  <c r="D1915" i="15"/>
  <c r="C1915" i="15" s="1"/>
  <c r="AL1914" i="15"/>
  <c r="D1914" i="15"/>
  <c r="C1914" i="15" s="1"/>
  <c r="AL1913" i="15"/>
  <c r="D1913" i="15"/>
  <c r="C1913" i="15" s="1"/>
  <c r="AL1912" i="15"/>
  <c r="D1912" i="15"/>
  <c r="C1912" i="15" s="1"/>
  <c r="AL1911" i="15"/>
  <c r="D1911" i="15"/>
  <c r="D1956" i="15"/>
  <c r="C1956" i="15" s="1"/>
  <c r="D1939" i="15"/>
  <c r="C1939" i="15" s="1"/>
  <c r="D1938" i="15"/>
  <c r="C1938" i="15" s="1"/>
  <c r="D1937" i="15"/>
  <c r="C1937" i="15" s="1"/>
  <c r="D1936" i="15"/>
  <c r="C1936" i="15" s="1"/>
  <c r="D1955" i="15"/>
  <c r="C1955" i="15" s="1"/>
  <c r="D1954" i="15"/>
  <c r="C1954" i="15" s="1"/>
  <c r="D1953" i="15"/>
  <c r="C1953" i="15" s="1"/>
  <c r="D1952" i="15"/>
  <c r="C1952" i="15" s="1"/>
  <c r="D1951" i="15"/>
  <c r="C1951" i="15" s="1"/>
  <c r="D1950" i="15"/>
  <c r="C1950" i="15" s="1"/>
  <c r="D1949" i="15"/>
  <c r="C1949" i="15" s="1"/>
  <c r="D1948" i="15"/>
  <c r="C1948" i="15" s="1"/>
  <c r="D1947" i="15"/>
  <c r="C1947" i="15" s="1"/>
  <c r="D1946" i="15"/>
  <c r="C1946" i="15" s="1"/>
  <c r="D1945" i="15"/>
  <c r="C1945" i="15" s="1"/>
  <c r="D1944" i="15"/>
  <c r="C1944" i="15" s="1"/>
  <c r="D1943" i="15"/>
  <c r="C1943" i="15" s="1"/>
  <c r="D1942" i="15"/>
  <c r="C1942" i="15" s="1"/>
  <c r="D1941" i="15"/>
  <c r="C1941" i="15" s="1"/>
  <c r="D1940" i="15"/>
  <c r="C1940" i="15" s="1"/>
  <c r="D1935" i="15"/>
  <c r="D1934" i="15"/>
  <c r="AJ1909" i="15"/>
  <c r="R181" i="13" s="1"/>
  <c r="AI1909" i="15"/>
  <c r="Q181" i="13" s="1"/>
  <c r="AH1909" i="15"/>
  <c r="P181" i="13" s="1"/>
  <c r="AG1909" i="15"/>
  <c r="O181" i="13" s="1"/>
  <c r="AF1909" i="15"/>
  <c r="N181" i="13" s="1"/>
  <c r="AE1909" i="15"/>
  <c r="M181" i="13" s="1"/>
  <c r="AD1909" i="15"/>
  <c r="L181" i="13" s="1"/>
  <c r="AC1909" i="15"/>
  <c r="AB1909" i="15"/>
  <c r="AA1909" i="15"/>
  <c r="Z1909" i="15"/>
  <c r="Y1909" i="15"/>
  <c r="W1909" i="15"/>
  <c r="V1909" i="15"/>
  <c r="T1909" i="15"/>
  <c r="S1909" i="15"/>
  <c r="Q1909" i="15"/>
  <c r="P1909" i="15"/>
  <c r="N1909" i="15"/>
  <c r="J181" i="13" s="1"/>
  <c r="M1909" i="15"/>
  <c r="I181" i="13" s="1"/>
  <c r="L1909" i="15"/>
  <c r="T181" i="13" s="1"/>
  <c r="K1909" i="15"/>
  <c r="G181" i="13" s="1"/>
  <c r="J1909" i="15"/>
  <c r="F181" i="13" s="1"/>
  <c r="I1909" i="15"/>
  <c r="S181" i="13" s="1"/>
  <c r="AL1908" i="15"/>
  <c r="X1908" i="15"/>
  <c r="X1909" i="15" s="1"/>
  <c r="U1908" i="15"/>
  <c r="U1909" i="15" s="1"/>
  <c r="R1908" i="15"/>
  <c r="R1909" i="15" s="1"/>
  <c r="O1908" i="15"/>
  <c r="O1909" i="15" s="1"/>
  <c r="H1908" i="15"/>
  <c r="C1908" i="15"/>
  <c r="AL1907" i="15"/>
  <c r="H1907" i="15"/>
  <c r="C1907" i="15"/>
  <c r="AL1906" i="15"/>
  <c r="H1906" i="15"/>
  <c r="C1906" i="15"/>
  <c r="AL1905" i="15"/>
  <c r="H1905" i="15"/>
  <c r="C1905" i="15"/>
  <c r="AL1904" i="15"/>
  <c r="H1904" i="15"/>
  <c r="C1904" i="15"/>
  <c r="AL1903" i="15"/>
  <c r="H1903" i="15"/>
  <c r="C1903" i="15"/>
  <c r="AL1902" i="15"/>
  <c r="H1902" i="15"/>
  <c r="C1902" i="15"/>
  <c r="AL1901" i="15"/>
  <c r="H1901" i="15"/>
  <c r="C1901" i="15"/>
  <c r="AL1900" i="15"/>
  <c r="H1900" i="15"/>
  <c r="C1900" i="15"/>
  <c r="AL1899" i="15"/>
  <c r="H1899" i="15"/>
  <c r="C1899" i="15"/>
  <c r="AL1898" i="15"/>
  <c r="H1898" i="15"/>
  <c r="C1898" i="15"/>
  <c r="AL1897" i="15"/>
  <c r="H1897" i="15"/>
  <c r="C1897" i="15"/>
  <c r="AL1896" i="15"/>
  <c r="H1896" i="15"/>
  <c r="C1896" i="15"/>
  <c r="AL1895" i="15"/>
  <c r="H1895" i="15"/>
  <c r="C1895" i="15"/>
  <c r="AL1894" i="15"/>
  <c r="H1894" i="15"/>
  <c r="C1894" i="15"/>
  <c r="AL1893" i="15"/>
  <c r="H1893" i="15"/>
  <c r="C1893" i="15"/>
  <c r="AL1892" i="15"/>
  <c r="H1892" i="15"/>
  <c r="C1892" i="15"/>
  <c r="AL1891" i="15"/>
  <c r="H1891" i="15"/>
  <c r="C1891" i="15"/>
  <c r="AL1890" i="15"/>
  <c r="H1890" i="15"/>
  <c r="C1890" i="15"/>
  <c r="AL1889" i="15"/>
  <c r="H1889" i="15"/>
  <c r="C1889" i="15"/>
  <c r="AL1888" i="15"/>
  <c r="H1888" i="15"/>
  <c r="C1888" i="15"/>
  <c r="AL1887" i="15"/>
  <c r="H1887" i="15"/>
  <c r="C1887" i="15"/>
  <c r="AL1886" i="15"/>
  <c r="H1886" i="15"/>
  <c r="C1886" i="15"/>
  <c r="AL1885" i="15"/>
  <c r="H1885" i="15"/>
  <c r="C1885" i="15"/>
  <c r="AI1883" i="15"/>
  <c r="P217" i="13" s="1"/>
  <c r="AH1883" i="15"/>
  <c r="O217" i="13" s="1"/>
  <c r="AG1883" i="15"/>
  <c r="N217" i="13" s="1"/>
  <c r="AF1883" i="15"/>
  <c r="M217" i="13" s="1"/>
  <c r="AE1883" i="15"/>
  <c r="L217" i="13" s="1"/>
  <c r="AD1883" i="15"/>
  <c r="K217" i="13" s="1"/>
  <c r="AC1883" i="15"/>
  <c r="J217" i="13" s="1"/>
  <c r="I217" i="13"/>
  <c r="H217" i="13"/>
  <c r="G1883" i="15"/>
  <c r="G217" i="13" s="1"/>
  <c r="F1883" i="15"/>
  <c r="F217" i="13" s="1"/>
  <c r="E1883" i="15"/>
  <c r="E217" i="13" s="1"/>
  <c r="D1882" i="15"/>
  <c r="C1882" i="15" s="1"/>
  <c r="D1881" i="15"/>
  <c r="C1881" i="15" s="1"/>
  <c r="D1880" i="15"/>
  <c r="C1880" i="15" s="1"/>
  <c r="D1879" i="15"/>
  <c r="C1879" i="15" s="1"/>
  <c r="D1878" i="15"/>
  <c r="C1878" i="15" s="1"/>
  <c r="D1877" i="15"/>
  <c r="C1877" i="15" s="1"/>
  <c r="D1876" i="15"/>
  <c r="C1876" i="15" s="1"/>
  <c r="D1875" i="15"/>
  <c r="C1875" i="15" s="1"/>
  <c r="D1874" i="15"/>
  <c r="C1874" i="15" s="1"/>
  <c r="D1873" i="15"/>
  <c r="C1873" i="15" s="1"/>
  <c r="D1872" i="15"/>
  <c r="C1872" i="15" s="1"/>
  <c r="D1871" i="15"/>
  <c r="C1871" i="15" s="1"/>
  <c r="D1870" i="15"/>
  <c r="C1870" i="15" s="1"/>
  <c r="D1869" i="15"/>
  <c r="C1869" i="15" s="1"/>
  <c r="D1868" i="15"/>
  <c r="C1868" i="15" s="1"/>
  <c r="AJ1866" i="15"/>
  <c r="R180" i="13" s="1"/>
  <c r="AI1866" i="15"/>
  <c r="Q180" i="13" s="1"/>
  <c r="AH1866" i="15"/>
  <c r="P180" i="13" s="1"/>
  <c r="AG1866" i="15"/>
  <c r="O180" i="13" s="1"/>
  <c r="AF1866" i="15"/>
  <c r="N180" i="13" s="1"/>
  <c r="AE1866" i="15"/>
  <c r="M180" i="13" s="1"/>
  <c r="AD1866" i="15"/>
  <c r="L180" i="13" s="1"/>
  <c r="AC1866" i="15"/>
  <c r="AB1866" i="15"/>
  <c r="AA1866" i="15"/>
  <c r="Y1866" i="15"/>
  <c r="W1866" i="15"/>
  <c r="V1866" i="15"/>
  <c r="T1866" i="15"/>
  <c r="S1866" i="15"/>
  <c r="Q1866" i="15"/>
  <c r="P1866" i="15"/>
  <c r="N1866" i="15"/>
  <c r="J180" i="13" s="1"/>
  <c r="M1866" i="15"/>
  <c r="I180" i="13" s="1"/>
  <c r="L1866" i="15"/>
  <c r="T180" i="13" s="1"/>
  <c r="K1866" i="15"/>
  <c r="G180" i="13" s="1"/>
  <c r="J1866" i="15"/>
  <c r="F180" i="13" s="1"/>
  <c r="I1866" i="15"/>
  <c r="S180" i="13" s="1"/>
  <c r="AL1865" i="15"/>
  <c r="X1865" i="15"/>
  <c r="U1865" i="15"/>
  <c r="R1865" i="15"/>
  <c r="O1865" i="15"/>
  <c r="H1865" i="15"/>
  <c r="C1865" i="15"/>
  <c r="AL1864" i="15"/>
  <c r="X1864" i="15"/>
  <c r="U1864" i="15"/>
  <c r="R1864" i="15"/>
  <c r="O1864" i="15"/>
  <c r="H1864" i="15"/>
  <c r="C1864" i="15"/>
  <c r="AL1863" i="15"/>
  <c r="H1863" i="15"/>
  <c r="C1863" i="15"/>
  <c r="AL1862" i="15"/>
  <c r="H1862" i="15"/>
  <c r="C1862" i="15"/>
  <c r="AL1861" i="15"/>
  <c r="H1861" i="15"/>
  <c r="C1861" i="15"/>
  <c r="AL1860" i="15"/>
  <c r="H1860" i="15"/>
  <c r="C1860" i="15"/>
  <c r="AL1859" i="15"/>
  <c r="X1859" i="15"/>
  <c r="U1859" i="15"/>
  <c r="R1859" i="15"/>
  <c r="O1859" i="15"/>
  <c r="H1859" i="15"/>
  <c r="C1859" i="15"/>
  <c r="AL1858" i="15"/>
  <c r="X1858" i="15"/>
  <c r="U1858" i="15"/>
  <c r="R1858" i="15"/>
  <c r="O1858" i="15"/>
  <c r="H1858" i="15"/>
  <c r="C1858" i="15"/>
  <c r="AL1857" i="15"/>
  <c r="X1857" i="15"/>
  <c r="U1857" i="15"/>
  <c r="R1857" i="15"/>
  <c r="O1857" i="15"/>
  <c r="H1857" i="15"/>
  <c r="C1857" i="15"/>
  <c r="AL1856" i="15"/>
  <c r="H1856" i="15"/>
  <c r="C1856" i="15"/>
  <c r="AL1855" i="15"/>
  <c r="X1855" i="15"/>
  <c r="U1855" i="15"/>
  <c r="R1855" i="15"/>
  <c r="O1855" i="15"/>
  <c r="H1855" i="15"/>
  <c r="C1855" i="15"/>
  <c r="AL1854" i="15"/>
  <c r="X1854" i="15"/>
  <c r="U1854" i="15"/>
  <c r="R1854" i="15"/>
  <c r="O1854" i="15"/>
  <c r="H1854" i="15"/>
  <c r="C1854" i="15"/>
  <c r="AL1853" i="15"/>
  <c r="X1853" i="15"/>
  <c r="U1853" i="15"/>
  <c r="R1853" i="15"/>
  <c r="O1853" i="15"/>
  <c r="H1853" i="15"/>
  <c r="C1853" i="15"/>
  <c r="AL1852" i="15"/>
  <c r="X1852" i="15"/>
  <c r="U1852" i="15"/>
  <c r="R1852" i="15"/>
  <c r="O1852" i="15"/>
  <c r="H1852" i="15"/>
  <c r="C1852" i="15"/>
  <c r="AL1851" i="15"/>
  <c r="X1851" i="15"/>
  <c r="U1851" i="15"/>
  <c r="R1851" i="15"/>
  <c r="O1851" i="15"/>
  <c r="H1851" i="15"/>
  <c r="C1851" i="15"/>
  <c r="AL1850" i="15"/>
  <c r="X1850" i="15"/>
  <c r="U1850" i="15"/>
  <c r="R1850" i="15"/>
  <c r="O1850" i="15"/>
  <c r="H1850" i="15"/>
  <c r="C1850" i="15"/>
  <c r="AL1849" i="15"/>
  <c r="X1849" i="15"/>
  <c r="U1849" i="15"/>
  <c r="R1849" i="15"/>
  <c r="O1849" i="15"/>
  <c r="H1849" i="15"/>
  <c r="C1849" i="15"/>
  <c r="AL1848" i="15"/>
  <c r="X1848" i="15"/>
  <c r="U1848" i="15"/>
  <c r="R1848" i="15"/>
  <c r="O1848" i="15"/>
  <c r="H1848" i="15"/>
  <c r="C1848" i="15"/>
  <c r="AL1847" i="15"/>
  <c r="X1847" i="15"/>
  <c r="U1847" i="15"/>
  <c r="R1847" i="15"/>
  <c r="O1847" i="15"/>
  <c r="H1847" i="15"/>
  <c r="C1847" i="15"/>
  <c r="AL1846" i="15"/>
  <c r="X1846" i="15"/>
  <c r="U1846" i="15"/>
  <c r="R1846" i="15"/>
  <c r="O1846" i="15"/>
  <c r="H1846" i="15"/>
  <c r="C1846" i="15"/>
  <c r="AL1845" i="15"/>
  <c r="X1845" i="15"/>
  <c r="U1845" i="15"/>
  <c r="R1845" i="15"/>
  <c r="O1845" i="15"/>
  <c r="H1845" i="15"/>
  <c r="C1845" i="15"/>
  <c r="AL1844" i="15"/>
  <c r="X1844" i="15"/>
  <c r="U1844" i="15"/>
  <c r="R1844" i="15"/>
  <c r="O1844" i="15"/>
  <c r="H1844" i="15"/>
  <c r="C1844" i="15"/>
  <c r="AL1843" i="15"/>
  <c r="X1843" i="15"/>
  <c r="U1843" i="15"/>
  <c r="R1843" i="15"/>
  <c r="O1843" i="15"/>
  <c r="H1843" i="15"/>
  <c r="C1843" i="15"/>
  <c r="AL1842" i="15"/>
  <c r="X1842" i="15"/>
  <c r="U1842" i="15"/>
  <c r="R1842" i="15"/>
  <c r="O1842" i="15"/>
  <c r="H1842" i="15"/>
  <c r="C1842" i="15"/>
  <c r="AL1841" i="15"/>
  <c r="X1841" i="15"/>
  <c r="U1841" i="15"/>
  <c r="R1841" i="15"/>
  <c r="O1841" i="15"/>
  <c r="H1841" i="15"/>
  <c r="C1841" i="15"/>
  <c r="AL1840" i="15"/>
  <c r="X1840" i="15"/>
  <c r="U1840" i="15"/>
  <c r="R1840" i="15"/>
  <c r="O1840" i="15"/>
  <c r="H1840" i="15"/>
  <c r="C1840" i="15"/>
  <c r="AL1839" i="15"/>
  <c r="X1839" i="15"/>
  <c r="U1839" i="15"/>
  <c r="R1839" i="15"/>
  <c r="O1839" i="15"/>
  <c r="H1839" i="15"/>
  <c r="C1839" i="15"/>
  <c r="AL1838" i="15"/>
  <c r="X1838" i="15"/>
  <c r="U1838" i="15"/>
  <c r="R1838" i="15"/>
  <c r="O1838" i="15"/>
  <c r="H1838" i="15"/>
  <c r="C1838" i="15"/>
  <c r="AL1837" i="15"/>
  <c r="X1837" i="15"/>
  <c r="U1837" i="15"/>
  <c r="R1837" i="15"/>
  <c r="O1837" i="15"/>
  <c r="H1837" i="15"/>
  <c r="C1837" i="15"/>
  <c r="AL1836" i="15"/>
  <c r="X1836" i="15"/>
  <c r="U1836" i="15"/>
  <c r="R1836" i="15"/>
  <c r="O1836" i="15"/>
  <c r="H1836" i="15"/>
  <c r="C1836" i="15"/>
  <c r="AL1835" i="15"/>
  <c r="X1835" i="15"/>
  <c r="U1835" i="15"/>
  <c r="R1835" i="15"/>
  <c r="O1835" i="15"/>
  <c r="H1835" i="15"/>
  <c r="C1835" i="15"/>
  <c r="AL1834" i="15"/>
  <c r="X1834" i="15"/>
  <c r="U1834" i="15"/>
  <c r="R1834" i="15"/>
  <c r="O1834" i="15"/>
  <c r="H1834" i="15"/>
  <c r="C1834" i="15"/>
  <c r="AL1833" i="15"/>
  <c r="X1833" i="15"/>
  <c r="U1833" i="15"/>
  <c r="R1833" i="15"/>
  <c r="O1833" i="15"/>
  <c r="H1833" i="15"/>
  <c r="C1833" i="15"/>
  <c r="AL1832" i="15"/>
  <c r="X1832" i="15"/>
  <c r="U1832" i="15"/>
  <c r="R1832" i="15"/>
  <c r="O1832" i="15"/>
  <c r="H1832" i="15"/>
  <c r="C1832" i="15"/>
  <c r="AL1831" i="15"/>
  <c r="X1831" i="15"/>
  <c r="U1831" i="15"/>
  <c r="R1831" i="15"/>
  <c r="O1831" i="15"/>
  <c r="H1831" i="15"/>
  <c r="C1831" i="15"/>
  <c r="AL1830" i="15"/>
  <c r="X1830" i="15"/>
  <c r="U1830" i="15"/>
  <c r="R1830" i="15"/>
  <c r="O1830" i="15"/>
  <c r="H1830" i="15"/>
  <c r="C1830" i="15"/>
  <c r="AL1829" i="15"/>
  <c r="X1829" i="15"/>
  <c r="U1829" i="15"/>
  <c r="R1829" i="15"/>
  <c r="O1829" i="15"/>
  <c r="H1829" i="15"/>
  <c r="C1829" i="15"/>
  <c r="AL1828" i="15"/>
  <c r="X1828" i="15"/>
  <c r="U1828" i="15"/>
  <c r="R1828" i="15"/>
  <c r="O1828" i="15"/>
  <c r="H1828" i="15"/>
  <c r="C1828" i="15"/>
  <c r="AL1827" i="15"/>
  <c r="X1827" i="15"/>
  <c r="U1827" i="15"/>
  <c r="R1827" i="15"/>
  <c r="O1827" i="15"/>
  <c r="H1827" i="15"/>
  <c r="C1827" i="15"/>
  <c r="AL1826" i="15"/>
  <c r="X1826" i="15"/>
  <c r="U1826" i="15"/>
  <c r="R1826" i="15"/>
  <c r="O1826" i="15"/>
  <c r="H1826" i="15"/>
  <c r="C1826" i="15"/>
  <c r="AL1825" i="15"/>
  <c r="H1825" i="15"/>
  <c r="C1825" i="15"/>
  <c r="AL1824" i="15"/>
  <c r="H1824" i="15"/>
  <c r="C1824" i="15"/>
  <c r="AL1823" i="15"/>
  <c r="X1823" i="15"/>
  <c r="U1823" i="15"/>
  <c r="R1823" i="15"/>
  <c r="O1823" i="15"/>
  <c r="H1823" i="15"/>
  <c r="C1823" i="15"/>
  <c r="AL1822" i="15"/>
  <c r="X1822" i="15"/>
  <c r="U1822" i="15"/>
  <c r="R1822" i="15"/>
  <c r="O1822" i="15"/>
  <c r="H1822" i="15"/>
  <c r="C1822" i="15"/>
  <c r="AL1821" i="15"/>
  <c r="X1821" i="15"/>
  <c r="U1821" i="15"/>
  <c r="R1821" i="15"/>
  <c r="O1821" i="15"/>
  <c r="H1821" i="15"/>
  <c r="C1821" i="15"/>
  <c r="AL1820" i="15"/>
  <c r="X1820" i="15"/>
  <c r="U1820" i="15"/>
  <c r="R1820" i="15"/>
  <c r="O1820" i="15"/>
  <c r="H1820" i="15"/>
  <c r="C1820" i="15"/>
  <c r="AL1819" i="15"/>
  <c r="X1819" i="15"/>
  <c r="U1819" i="15"/>
  <c r="R1819" i="15"/>
  <c r="O1819" i="15"/>
  <c r="H1819" i="15"/>
  <c r="C1819" i="15"/>
  <c r="AL1818" i="15"/>
  <c r="X1818" i="15"/>
  <c r="U1818" i="15"/>
  <c r="R1818" i="15"/>
  <c r="O1818" i="15"/>
  <c r="H1818" i="15"/>
  <c r="C1818" i="15"/>
  <c r="AL1817" i="15"/>
  <c r="X1817" i="15"/>
  <c r="U1817" i="15"/>
  <c r="R1817" i="15"/>
  <c r="O1817" i="15"/>
  <c r="H1817" i="15"/>
  <c r="C1817" i="15"/>
  <c r="AL1816" i="15"/>
  <c r="X1816" i="15"/>
  <c r="U1816" i="15"/>
  <c r="R1816" i="15"/>
  <c r="O1816" i="15"/>
  <c r="H1816" i="15"/>
  <c r="C1816" i="15"/>
  <c r="AL1815" i="15"/>
  <c r="X1815" i="15"/>
  <c r="U1815" i="15"/>
  <c r="R1815" i="15"/>
  <c r="O1815" i="15"/>
  <c r="H1815" i="15"/>
  <c r="C1815" i="15"/>
  <c r="AL1814" i="15"/>
  <c r="X1814" i="15"/>
  <c r="U1814" i="15"/>
  <c r="R1814" i="15"/>
  <c r="O1814" i="15"/>
  <c r="H1814" i="15"/>
  <c r="C1814" i="15"/>
  <c r="AL1813" i="15"/>
  <c r="H1813" i="15"/>
  <c r="C1813" i="15"/>
  <c r="AL1807" i="15"/>
  <c r="X1807" i="15"/>
  <c r="U1807" i="15"/>
  <c r="R1807" i="15"/>
  <c r="O1807" i="15"/>
  <c r="H1807" i="15"/>
  <c r="C1807" i="15"/>
  <c r="AL1806" i="15"/>
  <c r="H1806" i="15"/>
  <c r="C1806" i="15"/>
  <c r="AL1805" i="15"/>
  <c r="X1805" i="15"/>
  <c r="U1805" i="15"/>
  <c r="R1805" i="15"/>
  <c r="O1805" i="15"/>
  <c r="H1805" i="15"/>
  <c r="C1805" i="15"/>
  <c r="AL1804" i="15"/>
  <c r="X1804" i="15"/>
  <c r="U1804" i="15"/>
  <c r="R1804" i="15"/>
  <c r="O1804" i="15"/>
  <c r="H1804" i="15"/>
  <c r="C1804" i="15"/>
  <c r="AL1803" i="15"/>
  <c r="X1803" i="15"/>
  <c r="U1803" i="15"/>
  <c r="R1803" i="15"/>
  <c r="O1803" i="15"/>
  <c r="H1803" i="15"/>
  <c r="C1803" i="15"/>
  <c r="AL1802" i="15"/>
  <c r="X1802" i="15"/>
  <c r="U1802" i="15"/>
  <c r="R1802" i="15"/>
  <c r="O1802" i="15"/>
  <c r="H1802" i="15"/>
  <c r="C1802" i="15"/>
  <c r="AL1801" i="15"/>
  <c r="H1801" i="15"/>
  <c r="C1801" i="15"/>
  <c r="AL1800" i="15"/>
  <c r="H1800" i="15"/>
  <c r="C1800" i="15"/>
  <c r="AL1799" i="15"/>
  <c r="H1799" i="15"/>
  <c r="C1799" i="15"/>
  <c r="AL1798" i="15"/>
  <c r="H1798" i="15"/>
  <c r="C1798" i="15"/>
  <c r="AL1797" i="15"/>
  <c r="H1797" i="15"/>
  <c r="C1797" i="15"/>
  <c r="AL1796" i="15"/>
  <c r="H1796" i="15"/>
  <c r="C1796" i="15"/>
  <c r="AL1795" i="15"/>
  <c r="H1795" i="15"/>
  <c r="C1795" i="15"/>
  <c r="AJ1792" i="15"/>
  <c r="R179" i="13" s="1"/>
  <c r="AI1792" i="15"/>
  <c r="Q179" i="13" s="1"/>
  <c r="AH1792" i="15"/>
  <c r="P179" i="13" s="1"/>
  <c r="AG1792" i="15"/>
  <c r="O179" i="13" s="1"/>
  <c r="AF1792" i="15"/>
  <c r="N179" i="13" s="1"/>
  <c r="AE1792" i="15"/>
  <c r="M179" i="13" s="1"/>
  <c r="AD1792" i="15"/>
  <c r="L179" i="13" s="1"/>
  <c r="AC1792" i="15"/>
  <c r="AB1792" i="15"/>
  <c r="Z1792" i="15"/>
  <c r="Y1792" i="15"/>
  <c r="W1792" i="15"/>
  <c r="V1792" i="15"/>
  <c r="T1792" i="15"/>
  <c r="S1792" i="15"/>
  <c r="Q1792" i="15"/>
  <c r="P1792" i="15"/>
  <c r="N1792" i="15"/>
  <c r="J179" i="13" s="1"/>
  <c r="M1792" i="15"/>
  <c r="I179" i="13" s="1"/>
  <c r="L1792" i="15"/>
  <c r="T179" i="13" s="1"/>
  <c r="K1792" i="15"/>
  <c r="G179" i="13" s="1"/>
  <c r="J1792" i="15"/>
  <c r="F179" i="13" s="1"/>
  <c r="I1792" i="15"/>
  <c r="S179" i="13" s="1"/>
  <c r="AL1791" i="15"/>
  <c r="H1791" i="15"/>
  <c r="C1791" i="15"/>
  <c r="AL1790" i="15"/>
  <c r="H1790" i="15"/>
  <c r="C1790" i="15"/>
  <c r="AL1789" i="15"/>
  <c r="X1789" i="15"/>
  <c r="U1789" i="15"/>
  <c r="R1789" i="15"/>
  <c r="O1789" i="15"/>
  <c r="H1789" i="15"/>
  <c r="C1789" i="15"/>
  <c r="AL1788" i="15"/>
  <c r="X1788" i="15"/>
  <c r="U1788" i="15"/>
  <c r="R1788" i="15"/>
  <c r="O1788" i="15"/>
  <c r="H1788" i="15"/>
  <c r="C1788" i="15"/>
  <c r="AL1787" i="15"/>
  <c r="H1787" i="15"/>
  <c r="C1787" i="15"/>
  <c r="AL1786" i="15"/>
  <c r="X1786" i="15"/>
  <c r="U1786" i="15"/>
  <c r="R1786" i="15"/>
  <c r="O1786" i="15"/>
  <c r="H1786" i="15"/>
  <c r="C1786" i="15"/>
  <c r="AL1785" i="15"/>
  <c r="H1785" i="15"/>
  <c r="C1785" i="15"/>
  <c r="AL1784" i="15"/>
  <c r="X1784" i="15"/>
  <c r="U1784" i="15"/>
  <c r="R1784" i="15"/>
  <c r="O1784" i="15"/>
  <c r="H1784" i="15"/>
  <c r="C1784" i="15"/>
  <c r="AL1783" i="15"/>
  <c r="X1783" i="15"/>
  <c r="U1783" i="15"/>
  <c r="R1783" i="15"/>
  <c r="O1783" i="15"/>
  <c r="H1783" i="15"/>
  <c r="C1783" i="15"/>
  <c r="AL1782" i="15"/>
  <c r="X1782" i="15"/>
  <c r="U1782" i="15"/>
  <c r="R1782" i="15"/>
  <c r="O1782" i="15"/>
  <c r="H1782" i="15"/>
  <c r="C1782" i="15"/>
  <c r="AL1781" i="15"/>
  <c r="X1781" i="15"/>
  <c r="U1781" i="15"/>
  <c r="R1781" i="15"/>
  <c r="O1781" i="15"/>
  <c r="H1781" i="15"/>
  <c r="C1781" i="15"/>
  <c r="AL1780" i="15"/>
  <c r="X1780" i="15"/>
  <c r="U1780" i="15"/>
  <c r="R1780" i="15"/>
  <c r="O1780" i="15"/>
  <c r="H1780" i="15"/>
  <c r="C1780" i="15"/>
  <c r="AL1779" i="15"/>
  <c r="X1779" i="15"/>
  <c r="U1779" i="15"/>
  <c r="R1779" i="15"/>
  <c r="O1779" i="15"/>
  <c r="H1779" i="15"/>
  <c r="C1779" i="15"/>
  <c r="AL1778" i="15"/>
  <c r="X1778" i="15"/>
  <c r="U1778" i="15"/>
  <c r="R1778" i="15"/>
  <c r="O1778" i="15"/>
  <c r="H1778" i="15"/>
  <c r="C1778" i="15"/>
  <c r="AL1777" i="15"/>
  <c r="X1777" i="15"/>
  <c r="U1777" i="15"/>
  <c r="R1777" i="15"/>
  <c r="O1777" i="15"/>
  <c r="H1777" i="15"/>
  <c r="C1777" i="15"/>
  <c r="AL1776" i="15"/>
  <c r="X1776" i="15"/>
  <c r="U1776" i="15"/>
  <c r="R1776" i="15"/>
  <c r="O1776" i="15"/>
  <c r="H1776" i="15"/>
  <c r="C1776" i="15"/>
  <c r="AL1775" i="15"/>
  <c r="X1775" i="15"/>
  <c r="U1775" i="15"/>
  <c r="R1775" i="15"/>
  <c r="O1775" i="15"/>
  <c r="H1775" i="15"/>
  <c r="C1775" i="15"/>
  <c r="AL1774" i="15"/>
  <c r="X1774" i="15"/>
  <c r="U1774" i="15"/>
  <c r="R1774" i="15"/>
  <c r="O1774" i="15"/>
  <c r="H1774" i="15"/>
  <c r="C1774" i="15"/>
  <c r="AL1773" i="15"/>
  <c r="X1773" i="15"/>
  <c r="U1773" i="15"/>
  <c r="R1773" i="15"/>
  <c r="O1773" i="15"/>
  <c r="H1773" i="15"/>
  <c r="C1773" i="15"/>
  <c r="AL1772" i="15"/>
  <c r="X1772" i="15"/>
  <c r="U1772" i="15"/>
  <c r="R1772" i="15"/>
  <c r="O1772" i="15"/>
  <c r="H1772" i="15"/>
  <c r="C1772" i="15"/>
  <c r="AL1771" i="15"/>
  <c r="X1771" i="15"/>
  <c r="U1771" i="15"/>
  <c r="R1771" i="15"/>
  <c r="O1771" i="15"/>
  <c r="H1771" i="15"/>
  <c r="C1771" i="15"/>
  <c r="AL1770" i="15"/>
  <c r="X1770" i="15"/>
  <c r="U1770" i="15"/>
  <c r="R1770" i="15"/>
  <c r="O1770" i="15"/>
  <c r="H1770" i="15"/>
  <c r="C1770" i="15"/>
  <c r="AL1769" i="15"/>
  <c r="X1769" i="15"/>
  <c r="U1769" i="15"/>
  <c r="R1769" i="15"/>
  <c r="O1769" i="15"/>
  <c r="H1769" i="15"/>
  <c r="C1769" i="15"/>
  <c r="AL1768" i="15"/>
  <c r="X1768" i="15"/>
  <c r="U1768" i="15"/>
  <c r="R1768" i="15"/>
  <c r="O1768" i="15"/>
  <c r="H1768" i="15"/>
  <c r="C1768" i="15"/>
  <c r="AL1767" i="15"/>
  <c r="X1767" i="15"/>
  <c r="U1767" i="15"/>
  <c r="R1767" i="15"/>
  <c r="O1767" i="15"/>
  <c r="H1767" i="15"/>
  <c r="C1767" i="15"/>
  <c r="AL1766" i="15"/>
  <c r="X1766" i="15"/>
  <c r="U1766" i="15"/>
  <c r="R1766" i="15"/>
  <c r="O1766" i="15"/>
  <c r="H1766" i="15"/>
  <c r="C1766" i="15"/>
  <c r="AL1765" i="15"/>
  <c r="X1765" i="15"/>
  <c r="U1765" i="15"/>
  <c r="R1765" i="15"/>
  <c r="O1765" i="15"/>
  <c r="H1765" i="15"/>
  <c r="C1765" i="15"/>
  <c r="AL1764" i="15"/>
  <c r="X1764" i="15"/>
  <c r="U1764" i="15"/>
  <c r="R1764" i="15"/>
  <c r="O1764" i="15"/>
  <c r="H1764" i="15"/>
  <c r="C1764" i="15"/>
  <c r="AL1763" i="15"/>
  <c r="X1763" i="15"/>
  <c r="U1763" i="15"/>
  <c r="R1763" i="15"/>
  <c r="O1763" i="15"/>
  <c r="H1763" i="15"/>
  <c r="C1763" i="15"/>
  <c r="AL1762" i="15"/>
  <c r="X1762" i="15"/>
  <c r="U1762" i="15"/>
  <c r="R1762" i="15"/>
  <c r="O1762" i="15"/>
  <c r="H1762" i="15"/>
  <c r="C1762" i="15"/>
  <c r="AL1761" i="15"/>
  <c r="H1761" i="15"/>
  <c r="C1761" i="15"/>
  <c r="AL1760" i="15"/>
  <c r="X1760" i="15"/>
  <c r="U1760" i="15"/>
  <c r="R1760" i="15"/>
  <c r="O1760" i="15"/>
  <c r="H1760" i="15"/>
  <c r="C1760" i="15"/>
  <c r="AL1759" i="15"/>
  <c r="H1759" i="15"/>
  <c r="C1759" i="15"/>
  <c r="AL1758" i="15"/>
  <c r="H1758" i="15"/>
  <c r="C1758" i="15"/>
  <c r="AL1757" i="15"/>
  <c r="X1757" i="15"/>
  <c r="U1757" i="15"/>
  <c r="R1757" i="15"/>
  <c r="O1757" i="15"/>
  <c r="H1757" i="15"/>
  <c r="C1757" i="15"/>
  <c r="AL1756" i="15"/>
  <c r="X1756" i="15"/>
  <c r="U1756" i="15"/>
  <c r="R1756" i="15"/>
  <c r="O1756" i="15"/>
  <c r="H1756" i="15"/>
  <c r="C1756" i="15"/>
  <c r="AL1755" i="15"/>
  <c r="X1755" i="15"/>
  <c r="U1755" i="15"/>
  <c r="R1755" i="15"/>
  <c r="O1755" i="15"/>
  <c r="H1755" i="15"/>
  <c r="C1755" i="15"/>
  <c r="AL1754" i="15"/>
  <c r="H1754" i="15"/>
  <c r="C1754" i="15"/>
  <c r="AL1753" i="15"/>
  <c r="H1753" i="15"/>
  <c r="C1753" i="15"/>
  <c r="AL1752" i="15"/>
  <c r="X1752" i="15"/>
  <c r="U1752" i="15"/>
  <c r="R1752" i="15"/>
  <c r="O1752" i="15"/>
  <c r="H1752" i="15"/>
  <c r="C1752" i="15"/>
  <c r="AL1751" i="15"/>
  <c r="H1751" i="15"/>
  <c r="C1751" i="15"/>
  <c r="AL1750" i="15"/>
  <c r="X1750" i="15"/>
  <c r="U1750" i="15"/>
  <c r="R1750" i="15"/>
  <c r="O1750" i="15"/>
  <c r="H1750" i="15"/>
  <c r="C1750" i="15"/>
  <c r="AL1749" i="15"/>
  <c r="X1749" i="15"/>
  <c r="U1749" i="15"/>
  <c r="R1749" i="15"/>
  <c r="O1749" i="15"/>
  <c r="H1749" i="15"/>
  <c r="C1749" i="15"/>
  <c r="AL1748" i="15"/>
  <c r="X1748" i="15"/>
  <c r="U1748" i="15"/>
  <c r="R1748" i="15"/>
  <c r="O1748" i="15"/>
  <c r="H1748" i="15"/>
  <c r="C1748" i="15"/>
  <c r="AL1747" i="15"/>
  <c r="X1747" i="15"/>
  <c r="U1747" i="15"/>
  <c r="R1747" i="15"/>
  <c r="O1747" i="15"/>
  <c r="H1747" i="15"/>
  <c r="C1747" i="15"/>
  <c r="AL1746" i="15"/>
  <c r="X1746" i="15"/>
  <c r="U1746" i="15"/>
  <c r="R1746" i="15"/>
  <c r="O1746" i="15"/>
  <c r="H1746" i="15"/>
  <c r="C1746" i="15"/>
  <c r="AL1745" i="15"/>
  <c r="X1745" i="15"/>
  <c r="U1745" i="15"/>
  <c r="R1745" i="15"/>
  <c r="O1745" i="15"/>
  <c r="H1745" i="15"/>
  <c r="C1745" i="15"/>
  <c r="AL1744" i="15"/>
  <c r="X1744" i="15"/>
  <c r="U1744" i="15"/>
  <c r="R1744" i="15"/>
  <c r="O1744" i="15"/>
  <c r="H1744" i="15"/>
  <c r="C1744" i="15"/>
  <c r="AL1743" i="15"/>
  <c r="X1743" i="15"/>
  <c r="U1743" i="15"/>
  <c r="R1743" i="15"/>
  <c r="O1743" i="15"/>
  <c r="H1743" i="15"/>
  <c r="C1743" i="15"/>
  <c r="AL1742" i="15"/>
  <c r="X1742" i="15"/>
  <c r="U1742" i="15"/>
  <c r="R1742" i="15"/>
  <c r="O1742" i="15"/>
  <c r="H1742" i="15"/>
  <c r="C1742" i="15"/>
  <c r="AL1741" i="15"/>
  <c r="X1741" i="15"/>
  <c r="U1741" i="15"/>
  <c r="R1741" i="15"/>
  <c r="O1741" i="15"/>
  <c r="H1741" i="15"/>
  <c r="C1741" i="15"/>
  <c r="AL1740" i="15"/>
  <c r="X1740" i="15"/>
  <c r="U1740" i="15"/>
  <c r="R1740" i="15"/>
  <c r="O1740" i="15"/>
  <c r="H1740" i="15"/>
  <c r="C1740" i="15"/>
  <c r="AL1739" i="15"/>
  <c r="X1739" i="15"/>
  <c r="U1739" i="15"/>
  <c r="R1739" i="15"/>
  <c r="O1739" i="15"/>
  <c r="H1739" i="15"/>
  <c r="C1739" i="15"/>
  <c r="AL1738" i="15"/>
  <c r="X1738" i="15"/>
  <c r="U1738" i="15"/>
  <c r="R1738" i="15"/>
  <c r="O1738" i="15"/>
  <c r="H1738" i="15"/>
  <c r="C1738" i="15"/>
  <c r="AL1737" i="15"/>
  <c r="X1737" i="15"/>
  <c r="U1737" i="15"/>
  <c r="R1737" i="15"/>
  <c r="O1737" i="15"/>
  <c r="H1737" i="15"/>
  <c r="C1737" i="15"/>
  <c r="AL1736" i="15"/>
  <c r="X1736" i="15"/>
  <c r="U1736" i="15"/>
  <c r="R1736" i="15"/>
  <c r="O1736" i="15"/>
  <c r="H1736" i="15"/>
  <c r="C1736" i="15"/>
  <c r="AL1735" i="15"/>
  <c r="X1735" i="15"/>
  <c r="U1735" i="15"/>
  <c r="R1735" i="15"/>
  <c r="O1735" i="15"/>
  <c r="H1735" i="15"/>
  <c r="C1735" i="15"/>
  <c r="AL1734" i="15"/>
  <c r="X1734" i="15"/>
  <c r="U1734" i="15"/>
  <c r="R1734" i="15"/>
  <c r="O1734" i="15"/>
  <c r="H1734" i="15"/>
  <c r="C1734" i="15"/>
  <c r="AL1733" i="15"/>
  <c r="X1733" i="15"/>
  <c r="U1733" i="15"/>
  <c r="R1733" i="15"/>
  <c r="O1733" i="15"/>
  <c r="H1733" i="15"/>
  <c r="AL1730" i="15"/>
  <c r="AL1731" i="15" s="1"/>
  <c r="C1730" i="15"/>
  <c r="C216" i="13" s="1"/>
  <c r="R178" i="13"/>
  <c r="Q178" i="13"/>
  <c r="P178" i="13"/>
  <c r="O178" i="13"/>
  <c r="N178" i="13"/>
  <c r="M178" i="13"/>
  <c r="L178" i="13"/>
  <c r="J178" i="13"/>
  <c r="I178" i="13"/>
  <c r="G178" i="13"/>
  <c r="F178" i="13"/>
  <c r="AL1725" i="15"/>
  <c r="AL1724" i="15"/>
  <c r="AL1723" i="15"/>
  <c r="AL1722" i="15"/>
  <c r="AL1721" i="15"/>
  <c r="AL1720" i="15"/>
  <c r="AL1718" i="15"/>
  <c r="AL1717" i="15"/>
  <c r="AL1715" i="15"/>
  <c r="AL1714" i="15"/>
  <c r="AL1713" i="15"/>
  <c r="AL1712" i="15"/>
  <c r="AL1711" i="15"/>
  <c r="AL1708" i="15"/>
  <c r="AL1706" i="15"/>
  <c r="AL1705" i="15"/>
  <c r="AL1694" i="15"/>
  <c r="AL1693" i="15"/>
  <c r="AL1692" i="15"/>
  <c r="AL1691" i="15"/>
  <c r="AL1690" i="15"/>
  <c r="AL1689" i="15"/>
  <c r="AL1688" i="15"/>
  <c r="AL1687" i="15"/>
  <c r="AL1686" i="15"/>
  <c r="AL1685" i="15"/>
  <c r="AL1684" i="15"/>
  <c r="AL1683" i="15"/>
  <c r="AL1682" i="15"/>
  <c r="AL1681" i="15"/>
  <c r="AL1679" i="15"/>
  <c r="AL1678" i="15"/>
  <c r="AL1677" i="15"/>
  <c r="AL1676" i="15"/>
  <c r="AL1675" i="15"/>
  <c r="AL1674" i="15"/>
  <c r="AL1673" i="15"/>
  <c r="AL1672" i="15"/>
  <c r="AL1671" i="15"/>
  <c r="AL1670" i="15"/>
  <c r="AL1669" i="15"/>
  <c r="AL1668" i="15"/>
  <c r="D1567" i="15"/>
  <c r="C1567" i="15" s="1"/>
  <c r="D1600" i="15"/>
  <c r="C1600" i="15" s="1"/>
  <c r="D1582" i="15"/>
  <c r="C1582" i="15" s="1"/>
  <c r="D1581" i="15"/>
  <c r="C1581" i="15" s="1"/>
  <c r="D1580" i="15"/>
  <c r="C1580" i="15" s="1"/>
  <c r="D1550" i="15"/>
  <c r="C1550" i="15" s="1"/>
  <c r="D1602" i="15"/>
  <c r="C1602" i="15" s="1"/>
  <c r="D1601" i="15"/>
  <c r="C1601" i="15" s="1"/>
  <c r="D1599" i="15"/>
  <c r="C1599" i="15" s="1"/>
  <c r="D1598" i="15"/>
  <c r="C1598" i="15" s="1"/>
  <c r="D1597" i="15"/>
  <c r="C1597" i="15" s="1"/>
  <c r="D1596" i="15"/>
  <c r="C1596" i="15" s="1"/>
  <c r="D1595" i="15"/>
  <c r="C1595" i="15" s="1"/>
  <c r="D1594" i="15"/>
  <c r="C1594" i="15" s="1"/>
  <c r="D1593" i="15"/>
  <c r="C1593" i="15" s="1"/>
  <c r="D1592" i="15"/>
  <c r="C1592" i="15" s="1"/>
  <c r="D1591" i="15"/>
  <c r="C1591" i="15" s="1"/>
  <c r="D1590" i="15"/>
  <c r="C1590" i="15" s="1"/>
  <c r="D1589" i="15"/>
  <c r="C1589" i="15" s="1"/>
  <c r="D1588" i="15"/>
  <c r="C1588" i="15" s="1"/>
  <c r="D1587" i="15"/>
  <c r="C1587" i="15" s="1"/>
  <c r="D1586" i="15"/>
  <c r="C1586" i="15" s="1"/>
  <c r="D1585" i="15"/>
  <c r="C1585" i="15" s="1"/>
  <c r="D1584" i="15"/>
  <c r="C1584" i="15" s="1"/>
  <c r="D1583" i="15"/>
  <c r="C1583" i="15" s="1"/>
  <c r="D1566" i="15"/>
  <c r="C1566" i="15" s="1"/>
  <c r="D1565" i="15"/>
  <c r="C1565" i="15" s="1"/>
  <c r="D1564" i="15"/>
  <c r="C1564" i="15" s="1"/>
  <c r="D1563" i="15"/>
  <c r="C1563" i="15" s="1"/>
  <c r="D1562" i="15"/>
  <c r="C1562" i="15" s="1"/>
  <c r="D1561" i="15"/>
  <c r="C1561" i="15" s="1"/>
  <c r="D1560" i="15"/>
  <c r="C1560" i="15" s="1"/>
  <c r="D1559" i="15"/>
  <c r="C1559" i="15" s="1"/>
  <c r="D1558" i="15"/>
  <c r="C1558" i="15" s="1"/>
  <c r="D1555" i="15"/>
  <c r="C1555" i="15" s="1"/>
  <c r="D1554" i="15"/>
  <c r="C1554" i="15" s="1"/>
  <c r="D1553" i="15"/>
  <c r="C1553" i="15" s="1"/>
  <c r="D1552" i="15"/>
  <c r="C1552" i="15" s="1"/>
  <c r="D1551" i="15"/>
  <c r="C1551" i="15" s="1"/>
  <c r="D1549" i="15"/>
  <c r="R177" i="13"/>
  <c r="Q177" i="13"/>
  <c r="P177" i="13"/>
  <c r="O177" i="13"/>
  <c r="N177" i="13"/>
  <c r="M177" i="13"/>
  <c r="L177" i="13"/>
  <c r="J177" i="13"/>
  <c r="I177" i="13"/>
  <c r="G177" i="13"/>
  <c r="F177" i="13"/>
  <c r="AL1463" i="15"/>
  <c r="AL1547" i="15" s="1"/>
  <c r="D1460" i="15"/>
  <c r="C1460" i="15" s="1"/>
  <c r="D1459" i="15"/>
  <c r="C1459" i="15" s="1"/>
  <c r="D1458" i="15"/>
  <c r="C1458" i="15" s="1"/>
  <c r="D1457" i="15"/>
  <c r="C1457" i="15" s="1"/>
  <c r="D1456" i="15"/>
  <c r="C1456" i="15" s="1"/>
  <c r="D1455" i="15"/>
  <c r="C1455" i="15" s="1"/>
  <c r="D1454" i="15"/>
  <c r="C1454" i="15" s="1"/>
  <c r="D1453" i="15"/>
  <c r="D1450" i="15"/>
  <c r="C1450" i="15" s="1"/>
  <c r="D1449" i="15"/>
  <c r="C1449" i="15" s="1"/>
  <c r="D1448" i="15"/>
  <c r="C1448" i="15" s="1"/>
  <c r="D1447" i="15"/>
  <c r="C1447" i="15" s="1"/>
  <c r="D1446" i="15"/>
  <c r="C1446" i="15" s="1"/>
  <c r="D1445" i="15"/>
  <c r="C1445" i="15" s="1"/>
  <c r="D1444" i="15"/>
  <c r="C1444" i="15" s="1"/>
  <c r="D1443" i="15"/>
  <c r="C1443" i="15" s="1"/>
  <c r="D1442" i="15"/>
  <c r="C1442" i="15" s="1"/>
  <c r="D1441" i="15"/>
  <c r="C1441" i="15" s="1"/>
  <c r="D1440" i="15"/>
  <c r="C1440" i="15" s="1"/>
  <c r="D1439" i="15"/>
  <c r="C1439" i="15" s="1"/>
  <c r="D1438" i="15"/>
  <c r="C1438" i="15" s="1"/>
  <c r="D1437" i="15"/>
  <c r="C1437" i="15" s="1"/>
  <c r="D1436" i="15"/>
  <c r="C1436" i="15" s="1"/>
  <c r="D1435" i="15"/>
  <c r="C1435" i="15" s="1"/>
  <c r="D1434" i="15"/>
  <c r="C1434" i="15" s="1"/>
  <c r="D1433" i="15"/>
  <c r="C1433" i="15" s="1"/>
  <c r="D1432" i="15"/>
  <c r="C1432" i="15" s="1"/>
  <c r="D1431" i="15"/>
  <c r="C1431" i="15" s="1"/>
  <c r="D1430" i="15"/>
  <c r="D1429" i="15"/>
  <c r="C1429" i="15" s="1"/>
  <c r="D1428" i="15"/>
  <c r="C1428" i="15" s="1"/>
  <c r="D1427" i="15"/>
  <c r="C1427" i="15" s="1"/>
  <c r="D1426" i="15"/>
  <c r="C1426" i="15" s="1"/>
  <c r="D1425" i="15"/>
  <c r="C1425" i="15" s="1"/>
  <c r="D1424" i="15"/>
  <c r="C1424" i="15" s="1"/>
  <c r="D1423" i="15"/>
  <c r="C1423" i="15" s="1"/>
  <c r="D1422" i="15"/>
  <c r="C1422" i="15" s="1"/>
  <c r="D1421" i="15"/>
  <c r="C1421" i="15" s="1"/>
  <c r="D1420" i="15"/>
  <c r="C1420" i="15" s="1"/>
  <c r="D1419" i="15"/>
  <c r="C1419" i="15" s="1"/>
  <c r="D1418" i="15"/>
  <c r="C1418" i="15" s="1"/>
  <c r="D1417" i="15"/>
  <c r="C1417" i="15" s="1"/>
  <c r="D1416" i="15"/>
  <c r="C1416" i="15" s="1"/>
  <c r="D1415" i="15"/>
  <c r="R176" i="13"/>
  <c r="Q176" i="13"/>
  <c r="P176" i="13"/>
  <c r="O176" i="13"/>
  <c r="N176" i="13"/>
  <c r="M176" i="13"/>
  <c r="L176" i="13"/>
  <c r="J176" i="13"/>
  <c r="I176" i="13"/>
  <c r="G176" i="13"/>
  <c r="F176" i="13"/>
  <c r="X1398" i="15"/>
  <c r="U1398" i="15"/>
  <c r="R1398" i="15"/>
  <c r="O1398" i="15"/>
  <c r="H1398" i="15"/>
  <c r="C1398" i="15"/>
  <c r="X1397" i="15"/>
  <c r="U1397" i="15"/>
  <c r="R1397" i="15"/>
  <c r="O1397" i="15"/>
  <c r="H1397" i="15"/>
  <c r="C1397" i="15"/>
  <c r="X1396" i="15"/>
  <c r="U1396" i="15"/>
  <c r="R1396" i="15"/>
  <c r="O1396" i="15"/>
  <c r="H1396" i="15"/>
  <c r="C1396" i="15"/>
  <c r="X1395" i="15"/>
  <c r="U1395" i="15"/>
  <c r="R1395" i="15"/>
  <c r="O1395" i="15"/>
  <c r="H1395" i="15"/>
  <c r="C1395" i="15"/>
  <c r="X1394" i="15"/>
  <c r="U1394" i="15"/>
  <c r="R1394" i="15"/>
  <c r="O1394" i="15"/>
  <c r="H1394" i="15"/>
  <c r="C1394" i="15"/>
  <c r="X1393" i="15"/>
  <c r="U1393" i="15"/>
  <c r="R1393" i="15"/>
  <c r="O1393" i="15"/>
  <c r="H1393" i="15"/>
  <c r="C1393" i="15"/>
  <c r="X1392" i="15"/>
  <c r="U1392" i="15"/>
  <c r="R1392" i="15"/>
  <c r="O1392" i="15"/>
  <c r="H1392" i="15"/>
  <c r="C1392" i="15"/>
  <c r="X1391" i="15"/>
  <c r="U1391" i="15"/>
  <c r="R1391" i="15"/>
  <c r="O1391" i="15"/>
  <c r="H1391" i="15"/>
  <c r="C1391" i="15"/>
  <c r="X1390" i="15"/>
  <c r="U1390" i="15"/>
  <c r="R1390" i="15"/>
  <c r="O1390" i="15"/>
  <c r="H1390" i="15"/>
  <c r="C1390" i="15"/>
  <c r="X1389" i="15"/>
  <c r="U1389" i="15"/>
  <c r="R1389" i="15"/>
  <c r="O1389" i="15"/>
  <c r="H1389" i="15"/>
  <c r="C1389" i="15"/>
  <c r="X1388" i="15"/>
  <c r="U1388" i="15"/>
  <c r="R1388" i="15"/>
  <c r="O1388" i="15"/>
  <c r="H1388" i="15"/>
  <c r="C1388" i="15"/>
  <c r="X1387" i="15"/>
  <c r="U1387" i="15"/>
  <c r="R1387" i="15"/>
  <c r="O1387" i="15"/>
  <c r="H1387" i="15"/>
  <c r="C1387" i="15"/>
  <c r="X1386" i="15"/>
  <c r="U1386" i="15"/>
  <c r="R1386" i="15"/>
  <c r="O1386" i="15"/>
  <c r="H1386" i="15"/>
  <c r="C1386" i="15"/>
  <c r="X1385" i="15"/>
  <c r="U1385" i="15"/>
  <c r="R1385" i="15"/>
  <c r="O1385" i="15"/>
  <c r="H1385" i="15"/>
  <c r="C1385" i="15"/>
  <c r="X1384" i="15"/>
  <c r="U1384" i="15"/>
  <c r="R1384" i="15"/>
  <c r="O1384" i="15"/>
  <c r="H1384" i="15"/>
  <c r="C1384" i="15"/>
  <c r="X1383" i="15"/>
  <c r="U1383" i="15"/>
  <c r="R1383" i="15"/>
  <c r="O1383" i="15"/>
  <c r="H1383" i="15"/>
  <c r="C1383" i="15"/>
  <c r="X1382" i="15"/>
  <c r="U1382" i="15"/>
  <c r="R1382" i="15"/>
  <c r="O1382" i="15"/>
  <c r="H1382" i="15"/>
  <c r="C1382" i="15"/>
  <c r="X1381" i="15"/>
  <c r="U1381" i="15"/>
  <c r="R1381" i="15"/>
  <c r="O1381" i="15"/>
  <c r="H1381" i="15"/>
  <c r="C1381" i="15"/>
  <c r="X1380" i="15"/>
  <c r="U1380" i="15"/>
  <c r="R1380" i="15"/>
  <c r="O1380" i="15"/>
  <c r="H1380" i="15"/>
  <c r="C1380" i="15"/>
  <c r="X1379" i="15"/>
  <c r="U1379" i="15"/>
  <c r="R1379" i="15"/>
  <c r="O1379" i="15"/>
  <c r="H1379" i="15"/>
  <c r="C1379" i="15"/>
  <c r="X1378" i="15"/>
  <c r="U1378" i="15"/>
  <c r="R1378" i="15"/>
  <c r="O1378" i="15"/>
  <c r="H1378" i="15"/>
  <c r="C1378" i="15"/>
  <c r="X1377" i="15"/>
  <c r="U1377" i="15"/>
  <c r="R1377" i="15"/>
  <c r="O1377" i="15"/>
  <c r="H1377" i="15"/>
  <c r="C1377" i="15"/>
  <c r="X1376" i="15"/>
  <c r="U1376" i="15"/>
  <c r="R1376" i="15"/>
  <c r="O1376" i="15"/>
  <c r="H1376" i="15"/>
  <c r="C1376" i="15"/>
  <c r="X1375" i="15"/>
  <c r="U1375" i="15"/>
  <c r="R1375" i="15"/>
  <c r="O1375" i="15"/>
  <c r="H1375" i="15"/>
  <c r="C1375" i="15"/>
  <c r="X1374" i="15"/>
  <c r="U1374" i="15"/>
  <c r="R1374" i="15"/>
  <c r="O1374" i="15"/>
  <c r="H1374" i="15"/>
  <c r="C1374" i="15"/>
  <c r="X1373" i="15"/>
  <c r="U1373" i="15"/>
  <c r="R1373" i="15"/>
  <c r="O1373" i="15"/>
  <c r="H1373" i="15"/>
  <c r="C1373" i="15"/>
  <c r="X1372" i="15"/>
  <c r="U1372" i="15"/>
  <c r="R1372" i="15"/>
  <c r="O1372" i="15"/>
  <c r="H1372" i="15"/>
  <c r="C1372" i="15"/>
  <c r="X1371" i="15"/>
  <c r="U1371" i="15"/>
  <c r="R1371" i="15"/>
  <c r="O1371" i="15"/>
  <c r="H1371" i="15"/>
  <c r="C1371" i="15"/>
  <c r="X1370" i="15"/>
  <c r="U1370" i="15"/>
  <c r="R1370" i="15"/>
  <c r="O1370" i="15"/>
  <c r="H1370" i="15"/>
  <c r="C1370" i="15"/>
  <c r="X1369" i="15"/>
  <c r="U1369" i="15"/>
  <c r="R1369" i="15"/>
  <c r="O1369" i="15"/>
  <c r="H1369" i="15"/>
  <c r="C1369" i="15"/>
  <c r="X1368" i="15"/>
  <c r="U1368" i="15"/>
  <c r="R1368" i="15"/>
  <c r="O1368" i="15"/>
  <c r="H1368" i="15"/>
  <c r="C1368" i="15"/>
  <c r="X1367" i="15"/>
  <c r="U1367" i="15"/>
  <c r="R1367" i="15"/>
  <c r="O1367" i="15"/>
  <c r="H1367" i="15"/>
  <c r="C1367" i="15"/>
  <c r="X1366" i="15"/>
  <c r="U1366" i="15"/>
  <c r="R1366" i="15"/>
  <c r="O1366" i="15"/>
  <c r="H1366" i="15"/>
  <c r="C1366" i="15"/>
  <c r="X1365" i="15"/>
  <c r="U1365" i="15"/>
  <c r="R1365" i="15"/>
  <c r="O1365" i="15"/>
  <c r="H1365" i="15"/>
  <c r="C1365" i="15"/>
  <c r="X1364" i="15"/>
  <c r="U1364" i="15"/>
  <c r="R1364" i="15"/>
  <c r="O1364" i="15"/>
  <c r="H1364" i="15"/>
  <c r="C1364" i="15"/>
  <c r="X1363" i="15"/>
  <c r="U1363" i="15"/>
  <c r="R1363" i="15"/>
  <c r="O1363" i="15"/>
  <c r="H1363" i="15"/>
  <c r="C1363" i="15"/>
  <c r="X1362" i="15"/>
  <c r="U1362" i="15"/>
  <c r="R1362" i="15"/>
  <c r="O1362" i="15"/>
  <c r="H1362" i="15"/>
  <c r="C1362" i="15"/>
  <c r="X1361" i="15"/>
  <c r="U1361" i="15"/>
  <c r="R1361" i="15"/>
  <c r="O1361" i="15"/>
  <c r="H1361" i="15"/>
  <c r="C1361" i="15"/>
  <c r="X1360" i="15"/>
  <c r="U1360" i="15"/>
  <c r="R1360" i="15"/>
  <c r="O1360" i="15"/>
  <c r="H1360" i="15"/>
  <c r="C1360" i="15"/>
  <c r="X1359" i="15"/>
  <c r="U1359" i="15"/>
  <c r="R1359" i="15"/>
  <c r="O1359" i="15"/>
  <c r="H1359" i="15"/>
  <c r="C1359" i="15"/>
  <c r="X1358" i="15"/>
  <c r="U1358" i="15"/>
  <c r="R1358" i="15"/>
  <c r="O1358" i="15"/>
  <c r="H1358" i="15"/>
  <c r="C1358" i="15"/>
  <c r="X1357" i="15"/>
  <c r="U1357" i="15"/>
  <c r="R1357" i="15"/>
  <c r="O1357" i="15"/>
  <c r="H1357" i="15"/>
  <c r="C1357" i="15"/>
  <c r="X1356" i="15"/>
  <c r="U1356" i="15"/>
  <c r="R1356" i="15"/>
  <c r="O1356" i="15"/>
  <c r="H1356" i="15"/>
  <c r="C1356" i="15"/>
  <c r="X1355" i="15"/>
  <c r="U1355" i="15"/>
  <c r="R1355" i="15"/>
  <c r="O1355" i="15"/>
  <c r="H1355" i="15"/>
  <c r="C1355" i="15"/>
  <c r="X1354" i="15"/>
  <c r="U1354" i="15"/>
  <c r="R1354" i="15"/>
  <c r="O1354" i="15"/>
  <c r="H1354" i="15"/>
  <c r="C1354" i="15"/>
  <c r="X1353" i="15"/>
  <c r="U1353" i="15"/>
  <c r="R1353" i="15"/>
  <c r="O1353" i="15"/>
  <c r="H1353" i="15"/>
  <c r="C1353" i="15"/>
  <c r="X1352" i="15"/>
  <c r="U1352" i="15"/>
  <c r="R1352" i="15"/>
  <c r="O1352" i="15"/>
  <c r="H1352" i="15"/>
  <c r="C1352" i="15"/>
  <c r="X1351" i="15"/>
  <c r="U1351" i="15"/>
  <c r="R1351" i="15"/>
  <c r="O1351" i="15"/>
  <c r="H1351" i="15"/>
  <c r="C1351" i="15"/>
  <c r="X1350" i="15"/>
  <c r="U1350" i="15"/>
  <c r="R1350" i="15"/>
  <c r="O1350" i="15"/>
  <c r="H1350" i="15"/>
  <c r="C1350" i="15"/>
  <c r="X1349" i="15"/>
  <c r="U1349" i="15"/>
  <c r="R1349" i="15"/>
  <c r="O1349" i="15"/>
  <c r="H1349" i="15"/>
  <c r="C1349" i="15"/>
  <c r="X1348" i="15"/>
  <c r="U1348" i="15"/>
  <c r="R1348" i="15"/>
  <c r="O1348" i="15"/>
  <c r="H1348" i="15"/>
  <c r="C1348" i="15"/>
  <c r="X1347" i="15"/>
  <c r="U1347" i="15"/>
  <c r="R1347" i="15"/>
  <c r="O1347" i="15"/>
  <c r="H1347" i="15"/>
  <c r="C1347" i="15"/>
  <c r="X1346" i="15"/>
  <c r="U1346" i="15"/>
  <c r="R1346" i="15"/>
  <c r="O1346" i="15"/>
  <c r="H1346" i="15"/>
  <c r="C1346" i="15"/>
  <c r="X1345" i="15"/>
  <c r="U1345" i="15"/>
  <c r="R1345" i="15"/>
  <c r="O1345" i="15"/>
  <c r="H1345" i="15"/>
  <c r="C1345" i="15"/>
  <c r="U1344" i="15"/>
  <c r="R1344" i="15"/>
  <c r="O1344" i="15"/>
  <c r="H1344" i="15"/>
  <c r="C1344" i="15"/>
  <c r="O1343" i="15"/>
  <c r="U1342" i="15"/>
  <c r="O1342" i="15"/>
  <c r="H1342" i="15"/>
  <c r="X1341" i="15"/>
  <c r="U1341" i="15"/>
  <c r="R1341" i="15"/>
  <c r="O1341" i="15"/>
  <c r="H1341" i="15"/>
  <c r="C1341" i="15"/>
  <c r="X1340" i="15"/>
  <c r="U1340" i="15"/>
  <c r="R1340" i="15"/>
  <c r="O1340" i="15"/>
  <c r="H1340" i="15"/>
  <c r="C1340" i="15"/>
  <c r="X1339" i="15"/>
  <c r="U1339" i="15"/>
  <c r="R1339" i="15"/>
  <c r="O1339" i="15"/>
  <c r="H1339" i="15"/>
  <c r="C1339" i="15"/>
  <c r="X1338" i="15"/>
  <c r="U1338" i="15"/>
  <c r="R1338" i="15"/>
  <c r="O1338" i="15"/>
  <c r="H1338" i="15"/>
  <c r="C1338" i="15"/>
  <c r="X1337" i="15"/>
  <c r="U1337" i="15"/>
  <c r="R1337" i="15"/>
  <c r="O1337" i="15"/>
  <c r="H1337" i="15"/>
  <c r="C1337" i="15"/>
  <c r="X1336" i="15"/>
  <c r="U1336" i="15"/>
  <c r="R1336" i="15"/>
  <c r="O1336" i="15"/>
  <c r="H1336" i="15"/>
  <c r="C1336" i="15"/>
  <c r="X1335" i="15"/>
  <c r="U1335" i="15"/>
  <c r="R1335" i="15"/>
  <c r="O1335" i="15"/>
  <c r="H1335" i="15"/>
  <c r="C1335" i="15"/>
  <c r="X1334" i="15"/>
  <c r="U1334" i="15"/>
  <c r="R1334" i="15"/>
  <c r="O1334" i="15"/>
  <c r="H1334" i="15"/>
  <c r="C1334" i="15"/>
  <c r="X1333" i="15"/>
  <c r="U1333" i="15"/>
  <c r="R1333" i="15"/>
  <c r="O1333" i="15"/>
  <c r="H1333" i="15"/>
  <c r="C1333" i="15"/>
  <c r="X1332" i="15"/>
  <c r="U1332" i="15"/>
  <c r="R1332" i="15"/>
  <c r="D1329" i="15"/>
  <c r="C1329" i="15" s="1"/>
  <c r="D1328" i="15"/>
  <c r="C1328" i="15" s="1"/>
  <c r="D1327" i="15"/>
  <c r="C1327" i="15" s="1"/>
  <c r="D1326" i="15"/>
  <c r="C1326" i="15" s="1"/>
  <c r="D1325" i="15"/>
  <c r="C1325" i="15" s="1"/>
  <c r="D1324" i="15"/>
  <c r="C1324" i="15" s="1"/>
  <c r="D1323" i="15"/>
  <c r="C1323" i="15" s="1"/>
  <c r="D1322" i="15"/>
  <c r="C1322" i="15" s="1"/>
  <c r="D1321" i="15"/>
  <c r="C1321" i="15" s="1"/>
  <c r="D1320" i="15"/>
  <c r="C1320" i="15" s="1"/>
  <c r="D1319" i="15"/>
  <c r="C1319" i="15" s="1"/>
  <c r="D1318" i="15"/>
  <c r="D1317" i="15"/>
  <c r="C1317" i="15" s="1"/>
  <c r="D1316" i="15"/>
  <c r="C1316" i="15" s="1"/>
  <c r="D1315" i="15"/>
  <c r="C1315" i="15" s="1"/>
  <c r="D1314" i="15"/>
  <c r="C1314" i="15" s="1"/>
  <c r="D1313" i="15"/>
  <c r="C1313" i="15" s="1"/>
  <c r="D1312" i="15"/>
  <c r="C1312" i="15" s="1"/>
  <c r="D1311" i="15"/>
  <c r="C1311" i="15" s="1"/>
  <c r="D1310" i="15"/>
  <c r="C1310" i="15" s="1"/>
  <c r="D1309" i="15"/>
  <c r="C1309" i="15" s="1"/>
  <c r="D1308" i="15"/>
  <c r="C1308" i="15" s="1"/>
  <c r="D1307" i="15"/>
  <c r="C1307" i="15" s="1"/>
  <c r="D1306" i="15"/>
  <c r="C1306" i="15" s="1"/>
  <c r="D1305" i="15"/>
  <c r="C1305" i="15" s="1"/>
  <c r="D1304" i="15"/>
  <c r="C1304" i="15" s="1"/>
  <c r="D1303" i="15"/>
  <c r="C1303" i="15" s="1"/>
  <c r="D1302" i="15"/>
  <c r="C1302" i="15" s="1"/>
  <c r="D1301" i="15"/>
  <c r="C1301" i="15" s="1"/>
  <c r="D1300" i="15"/>
  <c r="C1300" i="15" s="1"/>
  <c r="D1299" i="15"/>
  <c r="C1299" i="15" s="1"/>
  <c r="D1298" i="15"/>
  <c r="C1298" i="15" s="1"/>
  <c r="D1297" i="15"/>
  <c r="C1297" i="15" s="1"/>
  <c r="D1296" i="15"/>
  <c r="C1296" i="15" s="1"/>
  <c r="D1295" i="15"/>
  <c r="C1295" i="15" s="1"/>
  <c r="D1294" i="15"/>
  <c r="C1294" i="15" s="1"/>
  <c r="D1293" i="15"/>
  <c r="C1293" i="15" s="1"/>
  <c r="D1292" i="15"/>
  <c r="C1292" i="15" s="1"/>
  <c r="D1291" i="15"/>
  <c r="C1291" i="15" s="1"/>
  <c r="D1290" i="15"/>
  <c r="C1290" i="15" s="1"/>
  <c r="D1289" i="15"/>
  <c r="C1289" i="15" s="1"/>
  <c r="D1288" i="15"/>
  <c r="C1288" i="15" s="1"/>
  <c r="D1287" i="15"/>
  <c r="C1287" i="15" s="1"/>
  <c r="D1286" i="15"/>
  <c r="C1286" i="15" s="1"/>
  <c r="D1285" i="15"/>
  <c r="C1285" i="15" s="1"/>
  <c r="D1284" i="15"/>
  <c r="C1284" i="15" s="1"/>
  <c r="D1283" i="15"/>
  <c r="C1283" i="15" s="1"/>
  <c r="D1282" i="15"/>
  <c r="D1281" i="15"/>
  <c r="C1281" i="15" s="1"/>
  <c r="D1280" i="15"/>
  <c r="C1280" i="15" s="1"/>
  <c r="D1279" i="15"/>
  <c r="C1279" i="15" s="1"/>
  <c r="D1278" i="15"/>
  <c r="C1278" i="15" s="1"/>
  <c r="D1277" i="15"/>
  <c r="C1277" i="15" s="1"/>
  <c r="AL1276" i="15"/>
  <c r="AL1330" i="15" s="1"/>
  <c r="D1276" i="15"/>
  <c r="AL1248" i="15"/>
  <c r="E35" i="13" s="1"/>
  <c r="D1248" i="15"/>
  <c r="C1248" i="15" s="1"/>
  <c r="C35" i="13" s="1"/>
  <c r="AL1247" i="15"/>
  <c r="E34" i="13" s="1"/>
  <c r="D1247" i="15"/>
  <c r="C1247" i="15" s="1"/>
  <c r="C34" i="13" s="1"/>
  <c r="AL1246" i="15"/>
  <c r="E17" i="13" s="1"/>
  <c r="E10" i="13" s="1"/>
  <c r="D1246" i="15"/>
  <c r="C1246" i="15" s="1"/>
  <c r="C17" i="13" s="1"/>
  <c r="C10" i="13" s="1"/>
  <c r="AL1245" i="15"/>
  <c r="E28" i="13" s="1"/>
  <c r="D1245" i="15"/>
  <c r="C1245" i="15" s="1"/>
  <c r="C28" i="13" s="1"/>
  <c r="AL1244" i="15"/>
  <c r="D1244" i="15"/>
  <c r="C1244" i="15" s="1"/>
  <c r="AL1243" i="15"/>
  <c r="E26" i="13" s="1"/>
  <c r="D1243" i="15"/>
  <c r="C1243" i="15" s="1"/>
  <c r="C26" i="13" s="1"/>
  <c r="AL1242" i="15"/>
  <c r="E25" i="13" s="1"/>
  <c r="D1242" i="15"/>
  <c r="C1242" i="15" s="1"/>
  <c r="C25" i="13" s="1"/>
  <c r="AJ1273" i="15"/>
  <c r="AI1273" i="15"/>
  <c r="AH1273" i="15"/>
  <c r="AG1273" i="15"/>
  <c r="AF1273" i="15"/>
  <c r="AE1273" i="15"/>
  <c r="AD1273" i="15"/>
  <c r="AC1273" i="15"/>
  <c r="AB1273" i="15"/>
  <c r="G1273" i="15"/>
  <c r="F1273" i="15"/>
  <c r="E1273" i="15"/>
  <c r="D228" i="13" s="1"/>
  <c r="D1272" i="15"/>
  <c r="C1272" i="15" s="1"/>
  <c r="D1271" i="15"/>
  <c r="C1271" i="15" s="1"/>
  <c r="D1270" i="15"/>
  <c r="C1270" i="15" s="1"/>
  <c r="D1269" i="15"/>
  <c r="C1269" i="15" s="1"/>
  <c r="D1268" i="15"/>
  <c r="C1268" i="15" s="1"/>
  <c r="D1267" i="15"/>
  <c r="C1267" i="15" s="1"/>
  <c r="D1266" i="15"/>
  <c r="C1266" i="15" s="1"/>
  <c r="D1265" i="15"/>
  <c r="C1265" i="15" s="1"/>
  <c r="D1264" i="15"/>
  <c r="C1264" i="15" s="1"/>
  <c r="D1263" i="15"/>
  <c r="C1263" i="15" s="1"/>
  <c r="D1262" i="15"/>
  <c r="C1262" i="15" s="1"/>
  <c r="D1261" i="15"/>
  <c r="C1261" i="15" s="1"/>
  <c r="D1260" i="15"/>
  <c r="C1260" i="15" s="1"/>
  <c r="D1259" i="15"/>
  <c r="C1259" i="15" s="1"/>
  <c r="D1258" i="15"/>
  <c r="C1258" i="15" s="1"/>
  <c r="D1257" i="15"/>
  <c r="D1256" i="15"/>
  <c r="C1256" i="15" s="1"/>
  <c r="C37" i="13" s="1"/>
  <c r="C36" i="13" s="1"/>
  <c r="D1254" i="15"/>
  <c r="C1254" i="15" s="1"/>
  <c r="Q145" i="13"/>
  <c r="P145" i="13"/>
  <c r="O145" i="13"/>
  <c r="N145" i="13"/>
  <c r="M145" i="13"/>
  <c r="L145" i="13"/>
  <c r="K145" i="13"/>
  <c r="J145" i="13"/>
  <c r="I145" i="13"/>
  <c r="H145" i="13"/>
  <c r="G145" i="13"/>
  <c r="F145" i="13"/>
  <c r="D1236" i="15"/>
  <c r="C1236" i="15" s="1"/>
  <c r="D1235" i="15"/>
  <c r="C1235" i="15" s="1"/>
  <c r="D1234" i="15"/>
  <c r="C1234" i="15" s="1"/>
  <c r="D1233" i="15"/>
  <c r="C1233" i="15" s="1"/>
  <c r="D1232" i="15"/>
  <c r="C1232" i="15" s="1"/>
  <c r="D1231" i="15"/>
  <c r="C1231" i="15" s="1"/>
  <c r="D1230" i="15"/>
  <c r="C1230" i="15" s="1"/>
  <c r="D1229" i="15"/>
  <c r="C1229" i="15" s="1"/>
  <c r="D1228" i="15"/>
  <c r="C1228" i="15" s="1"/>
  <c r="D1227" i="15"/>
  <c r="AL1226" i="15"/>
  <c r="AL1240" i="15" s="1"/>
  <c r="D1226" i="15"/>
  <c r="G1177" i="15"/>
  <c r="F1177" i="15"/>
  <c r="E1177" i="15"/>
  <c r="D1176" i="15"/>
  <c r="C1176" i="15" s="1"/>
  <c r="D1175" i="15"/>
  <c r="C1175" i="15" s="1"/>
  <c r="D1174" i="15"/>
  <c r="C1174" i="15" s="1"/>
  <c r="D1173" i="15"/>
  <c r="C1173" i="15" s="1"/>
  <c r="D1172" i="15"/>
  <c r="C1172" i="15" s="1"/>
  <c r="D1171" i="15"/>
  <c r="C1171" i="15" s="1"/>
  <c r="D1170" i="15"/>
  <c r="C1170" i="15" s="1"/>
  <c r="D1169" i="15"/>
  <c r="C1169" i="15" s="1"/>
  <c r="D1168" i="15"/>
  <c r="C1168" i="15" s="1"/>
  <c r="D1167" i="15"/>
  <c r="C1167" i="15" s="1"/>
  <c r="D1166" i="15"/>
  <c r="C1166" i="15" s="1"/>
  <c r="D1165" i="15"/>
  <c r="C1165" i="15" s="1"/>
  <c r="D1164" i="15"/>
  <c r="C1164" i="15" s="1"/>
  <c r="D1163" i="15"/>
  <c r="C1163" i="15" s="1"/>
  <c r="D1162" i="15"/>
  <c r="C1162" i="15" s="1"/>
  <c r="D1161" i="15"/>
  <c r="C1161" i="15" s="1"/>
  <c r="D1160" i="15"/>
  <c r="C1160" i="15" s="1"/>
  <c r="D1159" i="15"/>
  <c r="C1159" i="15" s="1"/>
  <c r="D1158" i="15"/>
  <c r="C1158" i="15" s="1"/>
  <c r="D1157" i="15"/>
  <c r="C1157" i="15" s="1"/>
  <c r="D1156" i="15"/>
  <c r="C1156" i="15" s="1"/>
  <c r="D1155" i="15"/>
  <c r="C1155" i="15" s="1"/>
  <c r="D1154" i="15"/>
  <c r="C1154" i="15" s="1"/>
  <c r="D1153" i="15"/>
  <c r="C1153" i="15" s="1"/>
  <c r="D1152" i="15"/>
  <c r="C1152" i="15" s="1"/>
  <c r="D1151" i="15"/>
  <c r="C1151" i="15" s="1"/>
  <c r="D1150" i="15"/>
  <c r="C1150" i="15" s="1"/>
  <c r="D1149" i="15"/>
  <c r="C1149" i="15" s="1"/>
  <c r="D1148" i="15"/>
  <c r="C1148" i="15" s="1"/>
  <c r="D1147" i="15"/>
  <c r="C1147" i="15" s="1"/>
  <c r="D1146" i="15"/>
  <c r="C1146" i="15" s="1"/>
  <c r="D1145" i="15"/>
  <c r="C1145" i="15" s="1"/>
  <c r="D1144" i="15"/>
  <c r="C1144" i="15" s="1"/>
  <c r="D1143" i="15"/>
  <c r="C1143" i="15" s="1"/>
  <c r="D1142" i="15"/>
  <c r="C1142" i="15" s="1"/>
  <c r="D1141" i="15"/>
  <c r="C1141" i="15" s="1"/>
  <c r="D1140" i="15"/>
  <c r="C1140" i="15" s="1"/>
  <c r="D1139" i="15"/>
  <c r="C1139" i="15" s="1"/>
  <c r="D1138" i="15"/>
  <c r="C1138" i="15" s="1"/>
  <c r="D1137" i="15"/>
  <c r="C1137" i="15" s="1"/>
  <c r="D1136" i="15"/>
  <c r="C1136" i="15" s="1"/>
  <c r="D1135" i="15"/>
  <c r="C1135" i="15" s="1"/>
  <c r="D1134" i="15"/>
  <c r="C1134" i="15" s="1"/>
  <c r="D1133" i="15"/>
  <c r="C1133" i="15" s="1"/>
  <c r="D1132" i="15"/>
  <c r="C1132" i="15" s="1"/>
  <c r="D1131" i="15"/>
  <c r="C1131" i="15" s="1"/>
  <c r="D1130" i="15"/>
  <c r="C1130" i="15" s="1"/>
  <c r="D1129" i="15"/>
  <c r="C1129" i="15" s="1"/>
  <c r="D1128" i="15"/>
  <c r="C1128" i="15" s="1"/>
  <c r="D1127" i="15"/>
  <c r="C1127" i="15" s="1"/>
  <c r="D1126" i="15"/>
  <c r="C1126" i="15" s="1"/>
  <c r="D1125" i="15"/>
  <c r="C1125" i="15" s="1"/>
  <c r="D1124" i="15"/>
  <c r="C1124" i="15" s="1"/>
  <c r="D1123" i="15"/>
  <c r="C1123" i="15" s="1"/>
  <c r="D1122" i="15"/>
  <c r="C1122" i="15" s="1"/>
  <c r="D1121" i="15"/>
  <c r="C1121" i="15" s="1"/>
  <c r="D1120" i="15"/>
  <c r="G1065" i="15"/>
  <c r="G150" i="13" s="1"/>
  <c r="F1065" i="15"/>
  <c r="F150" i="13" s="1"/>
  <c r="E1065" i="15"/>
  <c r="E150" i="13" s="1"/>
  <c r="AL1064" i="15"/>
  <c r="D1064" i="15"/>
  <c r="C1064" i="15" s="1"/>
  <c r="AL1063" i="15"/>
  <c r="D1063" i="15"/>
  <c r="C1063" i="15" s="1"/>
  <c r="AL1062" i="15"/>
  <c r="D1062" i="15"/>
  <c r="C1062" i="15" s="1"/>
  <c r="AL1061" i="15"/>
  <c r="D1061" i="15"/>
  <c r="C1061" i="15" s="1"/>
  <c r="AL1060" i="15"/>
  <c r="D1060" i="15"/>
  <c r="AJ1057" i="15"/>
  <c r="AI1057" i="15"/>
  <c r="AH1057" i="15"/>
  <c r="AG1057" i="15"/>
  <c r="AF1057" i="15"/>
  <c r="AE1057" i="15"/>
  <c r="AD1057" i="15"/>
  <c r="AC1057" i="15"/>
  <c r="AB1057" i="15"/>
  <c r="AA1057" i="15"/>
  <c r="G1057" i="15"/>
  <c r="F1057" i="15"/>
  <c r="E1057" i="15"/>
  <c r="AL1056" i="15"/>
  <c r="AL1057" i="15" s="1"/>
  <c r="D1056" i="15"/>
  <c r="AJ1054" i="15"/>
  <c r="AI1054" i="15"/>
  <c r="AH1054" i="15"/>
  <c r="AG1054" i="15"/>
  <c r="AF1054" i="15"/>
  <c r="AE1054" i="15"/>
  <c r="AD1054" i="15"/>
  <c r="AC1054" i="15"/>
  <c r="AB1054" i="15"/>
  <c r="AA1054" i="15"/>
  <c r="G1054" i="15"/>
  <c r="F1054" i="15"/>
  <c r="E1054" i="15"/>
  <c r="AL1053" i="15"/>
  <c r="AL1054" i="15" s="1"/>
  <c r="D1053" i="15"/>
  <c r="AJ1051" i="15"/>
  <c r="AI1051" i="15"/>
  <c r="AH1051" i="15"/>
  <c r="AG1051" i="15"/>
  <c r="AF1051" i="15"/>
  <c r="AE1051" i="15"/>
  <c r="AD1051" i="15"/>
  <c r="AC1051" i="15"/>
  <c r="AB1051" i="15"/>
  <c r="AA1051" i="15"/>
  <c r="G1051" i="15"/>
  <c r="F1051" i="15"/>
  <c r="E1051" i="15"/>
  <c r="AL1050" i="15"/>
  <c r="D1050" i="15"/>
  <c r="C1050" i="15" s="1"/>
  <c r="AL1049" i="15"/>
  <c r="D1049" i="15"/>
  <c r="C1049" i="15" s="1"/>
  <c r="AL1048" i="15"/>
  <c r="D1048" i="15"/>
  <c r="C1048" i="15" s="1"/>
  <c r="AL1047" i="15"/>
  <c r="D1047" i="15"/>
  <c r="C1047" i="15" s="1"/>
  <c r="AL1046" i="15"/>
  <c r="D1046" i="15"/>
  <c r="C1046" i="15" s="1"/>
  <c r="AL1045" i="15"/>
  <c r="D1045" i="15"/>
  <c r="AJ1043" i="15"/>
  <c r="AI1043" i="15"/>
  <c r="AH1043" i="15"/>
  <c r="AG1043" i="15"/>
  <c r="AF1043" i="15"/>
  <c r="AE1043" i="15"/>
  <c r="AD1043" i="15"/>
  <c r="AC1043" i="15"/>
  <c r="AB1043" i="15"/>
  <c r="AA1043" i="15"/>
  <c r="G1043" i="15"/>
  <c r="F1043" i="15"/>
  <c r="E1043" i="15"/>
  <c r="AL1042" i="15"/>
  <c r="D1042" i="15"/>
  <c r="C1042" i="15" s="1"/>
  <c r="AL1041" i="15"/>
  <c r="D1041" i="15"/>
  <c r="C1041" i="15" s="1"/>
  <c r="AJ1039" i="15"/>
  <c r="AI1039" i="15"/>
  <c r="AH1039" i="15"/>
  <c r="AG1039" i="15"/>
  <c r="AF1039" i="15"/>
  <c r="AE1039" i="15"/>
  <c r="AD1039" i="15"/>
  <c r="AC1039" i="15"/>
  <c r="AB1039" i="15"/>
  <c r="AA1039" i="15"/>
  <c r="G1039" i="15"/>
  <c r="F1039" i="15"/>
  <c r="E1039" i="15"/>
  <c r="AL1038" i="15"/>
  <c r="D1038" i="15"/>
  <c r="AL1037" i="15"/>
  <c r="D1037" i="15"/>
  <c r="C1037" i="15" s="1"/>
  <c r="AJ1035" i="15"/>
  <c r="AI1035" i="15"/>
  <c r="AH1035" i="15"/>
  <c r="AG1035" i="15"/>
  <c r="AF1035" i="15"/>
  <c r="AE1035" i="15"/>
  <c r="AD1035" i="15"/>
  <c r="AC1035" i="15"/>
  <c r="AB1035" i="15"/>
  <c r="AA1035" i="15"/>
  <c r="G1035" i="15"/>
  <c r="F1035" i="15"/>
  <c r="E1035" i="15"/>
  <c r="AL1034" i="15"/>
  <c r="D1034" i="15"/>
  <c r="C1034" i="15" s="1"/>
  <c r="AL1033" i="15"/>
  <c r="D1033" i="15"/>
  <c r="C1033" i="15" s="1"/>
  <c r="AL1023" i="15"/>
  <c r="D1023" i="15"/>
  <c r="C1023" i="15" s="1"/>
  <c r="AL1022" i="15"/>
  <c r="D1022" i="15"/>
  <c r="C1022" i="15" s="1"/>
  <c r="AL1021" i="15"/>
  <c r="D1021" i="15"/>
  <c r="C1021" i="15" s="1"/>
  <c r="AL1020" i="15"/>
  <c r="D1020" i="15"/>
  <c r="C1020" i="15" s="1"/>
  <c r="AL1019" i="15"/>
  <c r="D1019" i="15"/>
  <c r="C1019" i="15" s="1"/>
  <c r="D1018" i="15"/>
  <c r="D1011" i="15"/>
  <c r="C1011" i="15" s="1"/>
  <c r="D1010" i="15"/>
  <c r="C1010" i="15" s="1"/>
  <c r="D1009" i="15"/>
  <c r="C1009" i="15" s="1"/>
  <c r="D1008" i="15"/>
  <c r="C1008" i="15" s="1"/>
  <c r="AL1007" i="15"/>
  <c r="D1007" i="15"/>
  <c r="AL994" i="15"/>
  <c r="D994" i="15"/>
  <c r="C994" i="15" s="1"/>
  <c r="AL993" i="15"/>
  <c r="D993" i="15"/>
  <c r="C993" i="15" s="1"/>
  <c r="AL992" i="15"/>
  <c r="D992" i="15"/>
  <c r="AJ988" i="15"/>
  <c r="Q143" i="13" s="1"/>
  <c r="AI988" i="15"/>
  <c r="P143" i="13" s="1"/>
  <c r="AH988" i="15"/>
  <c r="O143" i="13" s="1"/>
  <c r="AG988" i="15"/>
  <c r="N143" i="13" s="1"/>
  <c r="AF988" i="15"/>
  <c r="M143" i="13" s="1"/>
  <c r="AE988" i="15"/>
  <c r="L143" i="13" s="1"/>
  <c r="AD988" i="15"/>
  <c r="K143" i="13" s="1"/>
  <c r="AC988" i="15"/>
  <c r="J143" i="13" s="1"/>
  <c r="AB988" i="15"/>
  <c r="I143" i="13" s="1"/>
  <c r="AA988" i="15"/>
  <c r="H143" i="13" s="1"/>
  <c r="G988" i="15"/>
  <c r="G143" i="13" s="1"/>
  <c r="F988" i="15"/>
  <c r="F143" i="13" s="1"/>
  <c r="E988" i="15"/>
  <c r="E143" i="13" s="1"/>
  <c r="D987" i="15"/>
  <c r="C987" i="15" s="1"/>
  <c r="D986" i="15"/>
  <c r="C986" i="15" s="1"/>
  <c r="D985" i="15"/>
  <c r="C985" i="15" s="1"/>
  <c r="D984" i="15"/>
  <c r="C984" i="15" s="1"/>
  <c r="D983" i="15"/>
  <c r="C983" i="15" s="1"/>
  <c r="D982" i="15"/>
  <c r="C982" i="15" s="1"/>
  <c r="D981" i="15"/>
  <c r="C981" i="15" s="1"/>
  <c r="D980" i="15"/>
  <c r="C980" i="15" s="1"/>
  <c r="D979" i="15"/>
  <c r="C979" i="15" s="1"/>
  <c r="D978" i="15"/>
  <c r="C978" i="15" s="1"/>
  <c r="D977" i="15"/>
  <c r="C977" i="15" s="1"/>
  <c r="D976" i="15"/>
  <c r="C976" i="15" s="1"/>
  <c r="D975" i="15"/>
  <c r="C975" i="15" s="1"/>
  <c r="D974" i="15"/>
  <c r="C974" i="15" s="1"/>
  <c r="D973" i="15"/>
  <c r="C973" i="15" s="1"/>
  <c r="D972" i="15"/>
  <c r="C972" i="15" s="1"/>
  <c r="D971" i="15"/>
  <c r="C971" i="15" s="1"/>
  <c r="D970" i="15"/>
  <c r="C970" i="15" s="1"/>
  <c r="D969" i="15"/>
  <c r="C969" i="15" s="1"/>
  <c r="D968" i="15"/>
  <c r="C968" i="15" s="1"/>
  <c r="D967" i="15"/>
  <c r="C967" i="15" s="1"/>
  <c r="D966" i="15"/>
  <c r="C966" i="15" s="1"/>
  <c r="D965" i="15"/>
  <c r="C965" i="15" s="1"/>
  <c r="D964" i="15"/>
  <c r="C964" i="15" s="1"/>
  <c r="D963" i="15"/>
  <c r="C963" i="15" s="1"/>
  <c r="D962" i="15"/>
  <c r="C962" i="15" s="1"/>
  <c r="D961" i="15"/>
  <c r="C961" i="15" s="1"/>
  <c r="D960" i="15"/>
  <c r="C960" i="15" s="1"/>
  <c r="D959" i="15"/>
  <c r="C959" i="15" s="1"/>
  <c r="D958" i="15"/>
  <c r="C958" i="15" s="1"/>
  <c r="D957" i="15"/>
  <c r="C957" i="15" s="1"/>
  <c r="D956" i="15"/>
  <c r="C956" i="15" s="1"/>
  <c r="D955" i="15"/>
  <c r="C955" i="15" s="1"/>
  <c r="D954" i="15"/>
  <c r="C954" i="15" s="1"/>
  <c r="D953" i="15"/>
  <c r="C953" i="15" s="1"/>
  <c r="D952" i="15"/>
  <c r="C952" i="15" s="1"/>
  <c r="D951" i="15"/>
  <c r="C951" i="15" s="1"/>
  <c r="D950" i="15"/>
  <c r="C950" i="15" s="1"/>
  <c r="D949" i="15"/>
  <c r="C949" i="15" s="1"/>
  <c r="D948" i="15"/>
  <c r="C948" i="15" s="1"/>
  <c r="D947" i="15"/>
  <c r="C947" i="15" s="1"/>
  <c r="D946" i="15"/>
  <c r="C946" i="15" s="1"/>
  <c r="Q142" i="13"/>
  <c r="P142" i="13"/>
  <c r="O142" i="13"/>
  <c r="N142" i="13"/>
  <c r="M142" i="13"/>
  <c r="L142" i="13"/>
  <c r="K142" i="13"/>
  <c r="J142" i="13"/>
  <c r="I142" i="13"/>
  <c r="H142" i="13"/>
  <c r="G142" i="13"/>
  <c r="F142" i="13"/>
  <c r="AL922" i="15"/>
  <c r="D922" i="15"/>
  <c r="C922" i="15" s="1"/>
  <c r="AL933" i="15"/>
  <c r="D933" i="15"/>
  <c r="C933" i="15" s="1"/>
  <c r="AL934" i="15"/>
  <c r="D934" i="15"/>
  <c r="C934" i="15" s="1"/>
  <c r="AL932" i="15"/>
  <c r="D932" i="15"/>
  <c r="C932" i="15" s="1"/>
  <c r="AL931" i="15"/>
  <c r="D931" i="15"/>
  <c r="C931" i="15" s="1"/>
  <c r="AL930" i="15"/>
  <c r="D930" i="15"/>
  <c r="C930" i="15" s="1"/>
  <c r="AL929" i="15"/>
  <c r="D929" i="15"/>
  <c r="C929" i="15" s="1"/>
  <c r="AL928" i="15"/>
  <c r="D928" i="15"/>
  <c r="C928" i="15" s="1"/>
  <c r="AL927" i="15"/>
  <c r="D927" i="15"/>
  <c r="C927" i="15" s="1"/>
  <c r="AL926" i="15"/>
  <c r="D926" i="15"/>
  <c r="C926" i="15" s="1"/>
  <c r="AL925" i="15"/>
  <c r="D925" i="15"/>
  <c r="C925" i="15" s="1"/>
  <c r="AL924" i="15"/>
  <c r="D924" i="15"/>
  <c r="C924" i="15" s="1"/>
  <c r="AL923" i="15"/>
  <c r="D923" i="15"/>
  <c r="C923" i="15" s="1"/>
  <c r="AL921" i="15"/>
  <c r="D921" i="15"/>
  <c r="C921" i="15" s="1"/>
  <c r="AL920" i="15"/>
  <c r="D920" i="15"/>
  <c r="C920" i="15" s="1"/>
  <c r="AL919" i="15"/>
  <c r="D919" i="15"/>
  <c r="C919" i="15" s="1"/>
  <c r="AL918" i="15"/>
  <c r="D918" i="15"/>
  <c r="C918" i="15" s="1"/>
  <c r="AL917" i="15"/>
  <c r="D917" i="15"/>
  <c r="C917" i="15" s="1"/>
  <c r="AL916" i="15"/>
  <c r="D916" i="15"/>
  <c r="C916" i="15" s="1"/>
  <c r="AL915" i="15"/>
  <c r="D915" i="15"/>
  <c r="C915" i="15" s="1"/>
  <c r="AL914" i="15"/>
  <c r="D914" i="15"/>
  <c r="C914" i="15" s="1"/>
  <c r="AL913" i="15"/>
  <c r="D913" i="15"/>
  <c r="C913" i="15" s="1"/>
  <c r="AL912" i="15"/>
  <c r="D912" i="15"/>
  <c r="C912" i="15" s="1"/>
  <c r="AL911" i="15"/>
  <c r="D911" i="15"/>
  <c r="C911" i="15" s="1"/>
  <c r="AL910" i="15"/>
  <c r="D910" i="15"/>
  <c r="C910" i="15" s="1"/>
  <c r="AL909" i="15"/>
  <c r="D909" i="15"/>
  <c r="C909" i="15" s="1"/>
  <c r="AL908" i="15"/>
  <c r="D908" i="15"/>
  <c r="C908" i="15" s="1"/>
  <c r="AL907" i="15"/>
  <c r="D907" i="15"/>
  <c r="C907" i="15" s="1"/>
  <c r="AL906" i="15"/>
  <c r="D906" i="15"/>
  <c r="AL905" i="15"/>
  <c r="D905" i="15"/>
  <c r="C905" i="15" s="1"/>
  <c r="AL904" i="15"/>
  <c r="D904" i="15"/>
  <c r="Q139" i="13"/>
  <c r="Q138" i="13" s="1"/>
  <c r="P139" i="13"/>
  <c r="O139" i="13"/>
  <c r="N139" i="13"/>
  <c r="M139" i="13"/>
  <c r="L139" i="13"/>
  <c r="K139" i="13"/>
  <c r="J139" i="13"/>
  <c r="I139" i="13"/>
  <c r="H139" i="13"/>
  <c r="G139" i="13"/>
  <c r="F139" i="13"/>
  <c r="AL900" i="15"/>
  <c r="D900" i="15"/>
  <c r="C900" i="15" s="1"/>
  <c r="AL899" i="15"/>
  <c r="D899" i="15"/>
  <c r="C899" i="15" s="1"/>
  <c r="AL898" i="15"/>
  <c r="D898" i="15"/>
  <c r="C898" i="15" s="1"/>
  <c r="AL897" i="15"/>
  <c r="D897" i="15"/>
  <c r="C897" i="15" s="1"/>
  <c r="AL896" i="15"/>
  <c r="D896" i="15"/>
  <c r="C896" i="15" s="1"/>
  <c r="AL901" i="15"/>
  <c r="D901" i="15"/>
  <c r="C901" i="15" s="1"/>
  <c r="AL894" i="15"/>
  <c r="D894" i="15"/>
  <c r="C894" i="15" s="1"/>
  <c r="AL893" i="15"/>
  <c r="D893" i="15"/>
  <c r="C893" i="15" s="1"/>
  <c r="AL892" i="15"/>
  <c r="D892" i="15"/>
  <c r="C892" i="15" s="1"/>
  <c r="AL891" i="15"/>
  <c r="D891" i="15"/>
  <c r="C891" i="15" s="1"/>
  <c r="AL890" i="15"/>
  <c r="D890" i="15"/>
  <c r="C890" i="15" s="1"/>
  <c r="AL889" i="15"/>
  <c r="D889" i="15"/>
  <c r="C889" i="15" s="1"/>
  <c r="AL888" i="15"/>
  <c r="D888" i="15"/>
  <c r="C888" i="15" s="1"/>
  <c r="AL887" i="15"/>
  <c r="D887" i="15"/>
  <c r="C887" i="15" s="1"/>
  <c r="AL886" i="15"/>
  <c r="D886" i="15"/>
  <c r="C886" i="15" s="1"/>
  <c r="AL885" i="15"/>
  <c r="D885" i="15"/>
  <c r="C885" i="15" s="1"/>
  <c r="AL884" i="15"/>
  <c r="D884" i="15"/>
  <c r="C884" i="15" s="1"/>
  <c r="AL883" i="15"/>
  <c r="D883" i="15"/>
  <c r="C883" i="15" s="1"/>
  <c r="AL882" i="15"/>
  <c r="D882" i="15"/>
  <c r="C882" i="15" s="1"/>
  <c r="AL881" i="15"/>
  <c r="D881" i="15"/>
  <c r="C881" i="15" s="1"/>
  <c r="AL880" i="15"/>
  <c r="S141" i="13" s="1"/>
  <c r="D880" i="15"/>
  <c r="AL879" i="15"/>
  <c r="D879" i="15"/>
  <c r="AJ877" i="15"/>
  <c r="Q137" i="13" s="1"/>
  <c r="AI877" i="15"/>
  <c r="P137" i="13" s="1"/>
  <c r="AH877" i="15"/>
  <c r="O137" i="13" s="1"/>
  <c r="AG877" i="15"/>
  <c r="N137" i="13" s="1"/>
  <c r="AF877" i="15"/>
  <c r="M137" i="13" s="1"/>
  <c r="AE877" i="15"/>
  <c r="L137" i="13" s="1"/>
  <c r="AD877" i="15"/>
  <c r="K137" i="13" s="1"/>
  <c r="AC877" i="15"/>
  <c r="J137" i="13" s="1"/>
  <c r="AB877" i="15"/>
  <c r="I137" i="13" s="1"/>
  <c r="AA877" i="15"/>
  <c r="H137" i="13" s="1"/>
  <c r="G877" i="15"/>
  <c r="G137" i="13" s="1"/>
  <c r="F877" i="15"/>
  <c r="F137" i="13" s="1"/>
  <c r="E877" i="15"/>
  <c r="AL876" i="15"/>
  <c r="D876" i="15"/>
  <c r="C876" i="15" s="1"/>
  <c r="AL875" i="15"/>
  <c r="D875" i="15"/>
  <c r="C875" i="15" s="1"/>
  <c r="AL874" i="15"/>
  <c r="D874" i="15"/>
  <c r="C874" i="15" s="1"/>
  <c r="AL873" i="15"/>
  <c r="D873" i="15"/>
  <c r="C873" i="15" s="1"/>
  <c r="AL872" i="15"/>
  <c r="D872" i="15"/>
  <c r="C872" i="15" s="1"/>
  <c r="AL871" i="15"/>
  <c r="D871" i="15"/>
  <c r="C871" i="15" s="1"/>
  <c r="AL870" i="15"/>
  <c r="D870" i="15"/>
  <c r="C870" i="15" s="1"/>
  <c r="AL869" i="15"/>
  <c r="D869" i="15"/>
  <c r="C869" i="15" s="1"/>
  <c r="AL868" i="15"/>
  <c r="D868" i="15"/>
  <c r="C868" i="15" s="1"/>
  <c r="AL867" i="15"/>
  <c r="D867" i="15"/>
  <c r="C867" i="15" s="1"/>
  <c r="AL866" i="15"/>
  <c r="D866" i="15"/>
  <c r="C866" i="15" s="1"/>
  <c r="AL865" i="15"/>
  <c r="D865" i="15"/>
  <c r="C865" i="15" s="1"/>
  <c r="AL864" i="15"/>
  <c r="D864" i="15"/>
  <c r="C864" i="15" s="1"/>
  <c r="AL863" i="15"/>
  <c r="D863" i="15"/>
  <c r="C863" i="15" s="1"/>
  <c r="AL862" i="15"/>
  <c r="D862" i="15"/>
  <c r="C862" i="15" s="1"/>
  <c r="AL861" i="15"/>
  <c r="D861" i="15"/>
  <c r="C861" i="15" s="1"/>
  <c r="AL860" i="15"/>
  <c r="D860" i="15"/>
  <c r="C860" i="15" s="1"/>
  <c r="AL859" i="15"/>
  <c r="D859" i="15"/>
  <c r="C859" i="15" s="1"/>
  <c r="AL858" i="15"/>
  <c r="D858" i="15"/>
  <c r="C858" i="15" s="1"/>
  <c r="AL857" i="15"/>
  <c r="D857" i="15"/>
  <c r="C857" i="15" s="1"/>
  <c r="AL856" i="15"/>
  <c r="D856" i="15"/>
  <c r="C856" i="15" s="1"/>
  <c r="AL855" i="15"/>
  <c r="D855" i="15"/>
  <c r="C855" i="15" s="1"/>
  <c r="AL854" i="15"/>
  <c r="D854" i="15"/>
  <c r="C854" i="15" s="1"/>
  <c r="AL853" i="15"/>
  <c r="D853" i="15"/>
  <c r="C853" i="15" s="1"/>
  <c r="AL852" i="15"/>
  <c r="D852" i="15"/>
  <c r="C852" i="15" s="1"/>
  <c r="AL851" i="15"/>
  <c r="D851" i="15"/>
  <c r="C851" i="15" s="1"/>
  <c r="AL850" i="15"/>
  <c r="D850" i="15"/>
  <c r="C850" i="15" s="1"/>
  <c r="AL849" i="15"/>
  <c r="D849" i="15"/>
  <c r="C849" i="15" s="1"/>
  <c r="AJ847" i="15"/>
  <c r="Q136" i="13" s="1"/>
  <c r="AI847" i="15"/>
  <c r="P136" i="13" s="1"/>
  <c r="AH847" i="15"/>
  <c r="O136" i="13" s="1"/>
  <c r="AG847" i="15"/>
  <c r="N136" i="13" s="1"/>
  <c r="AF847" i="15"/>
  <c r="M136" i="13" s="1"/>
  <c r="AE847" i="15"/>
  <c r="L136" i="13" s="1"/>
  <c r="AD847" i="15"/>
  <c r="K136" i="13" s="1"/>
  <c r="AC847" i="15"/>
  <c r="J136" i="13" s="1"/>
  <c r="AB847" i="15"/>
  <c r="I136" i="13" s="1"/>
  <c r="AA847" i="15"/>
  <c r="H136" i="13" s="1"/>
  <c r="G847" i="15"/>
  <c r="G136" i="13" s="1"/>
  <c r="F847" i="15"/>
  <c r="F136" i="13" s="1"/>
  <c r="E847" i="15"/>
  <c r="AL846" i="15"/>
  <c r="D846" i="15"/>
  <c r="C846" i="15" s="1"/>
  <c r="AL845" i="15"/>
  <c r="D845" i="15"/>
  <c r="C845" i="15" s="1"/>
  <c r="AL844" i="15"/>
  <c r="D844" i="15"/>
  <c r="C844" i="15" s="1"/>
  <c r="AL843" i="15"/>
  <c r="D843" i="15"/>
  <c r="C843" i="15" s="1"/>
  <c r="AL842" i="15"/>
  <c r="D842" i="15"/>
  <c r="C842" i="15" s="1"/>
  <c r="AL841" i="15"/>
  <c r="D841" i="15"/>
  <c r="C841" i="15" s="1"/>
  <c r="AL840" i="15"/>
  <c r="D840" i="15"/>
  <c r="C840" i="15" s="1"/>
  <c r="AL839" i="15"/>
  <c r="D839" i="15"/>
  <c r="C839" i="15" s="1"/>
  <c r="AL838" i="15"/>
  <c r="D838" i="15"/>
  <c r="C838" i="15" s="1"/>
  <c r="AL837" i="15"/>
  <c r="D837" i="15"/>
  <c r="C837" i="15" s="1"/>
  <c r="AL836" i="15"/>
  <c r="D836" i="15"/>
  <c r="C836" i="15" s="1"/>
  <c r="AL835" i="15"/>
  <c r="D835" i="15"/>
  <c r="C835" i="15" s="1"/>
  <c r="AL834" i="15"/>
  <c r="D834" i="15"/>
  <c r="C834" i="15" s="1"/>
  <c r="AL833" i="15"/>
  <c r="D833" i="15"/>
  <c r="C833" i="15" s="1"/>
  <c r="AL832" i="15"/>
  <c r="D832" i="15"/>
  <c r="C832" i="15" s="1"/>
  <c r="AL831" i="15"/>
  <c r="D831" i="15"/>
  <c r="C831" i="15" s="1"/>
  <c r="AL830" i="15"/>
  <c r="D830" i="15"/>
  <c r="C830" i="15" s="1"/>
  <c r="AL829" i="15"/>
  <c r="D829" i="15"/>
  <c r="C829" i="15" s="1"/>
  <c r="AL828" i="15"/>
  <c r="D828" i="15"/>
  <c r="C828" i="15" s="1"/>
  <c r="AL827" i="15"/>
  <c r="D827" i="15"/>
  <c r="C827" i="15" s="1"/>
  <c r="AL826" i="15"/>
  <c r="D826" i="15"/>
  <c r="C826" i="15" s="1"/>
  <c r="Q135" i="13"/>
  <c r="P135" i="13"/>
  <c r="O135" i="13"/>
  <c r="N135" i="13"/>
  <c r="M135" i="13"/>
  <c r="L135" i="13"/>
  <c r="K135" i="13"/>
  <c r="J135" i="13"/>
  <c r="I135" i="13"/>
  <c r="H135" i="13"/>
  <c r="G135" i="13"/>
  <c r="F135" i="13"/>
  <c r="AL818" i="15"/>
  <c r="D818" i="15"/>
  <c r="C818" i="15" s="1"/>
  <c r="AL817" i="15"/>
  <c r="D817" i="15"/>
  <c r="C817" i="15" s="1"/>
  <c r="AL816" i="15"/>
  <c r="D816" i="15"/>
  <c r="C816" i="15" s="1"/>
  <c r="AL815" i="15"/>
  <c r="D815" i="15"/>
  <c r="C815" i="15" s="1"/>
  <c r="AL814" i="15"/>
  <c r="D814" i="15"/>
  <c r="C814" i="15" s="1"/>
  <c r="AL813" i="15"/>
  <c r="D813" i="15"/>
  <c r="C813" i="15" s="1"/>
  <c r="AL812" i="15"/>
  <c r="D812" i="15"/>
  <c r="C812" i="15" s="1"/>
  <c r="AL811" i="15"/>
  <c r="D811" i="15"/>
  <c r="C811" i="15" s="1"/>
  <c r="AL810" i="15"/>
  <c r="D810" i="15"/>
  <c r="C810" i="15" s="1"/>
  <c r="AL809" i="15"/>
  <c r="D809" i="15"/>
  <c r="C809" i="15" s="1"/>
  <c r="AL808" i="15"/>
  <c r="D808" i="15"/>
  <c r="C808" i="15" s="1"/>
  <c r="AL807" i="15"/>
  <c r="D807" i="15"/>
  <c r="C807" i="15" s="1"/>
  <c r="AL806" i="15"/>
  <c r="D806" i="15"/>
  <c r="C806" i="15" s="1"/>
  <c r="AL805" i="15"/>
  <c r="D805" i="15"/>
  <c r="C805" i="15" s="1"/>
  <c r="AL804" i="15"/>
  <c r="D804" i="15"/>
  <c r="C804" i="15" s="1"/>
  <c r="AL803" i="15"/>
  <c r="D803" i="15"/>
  <c r="C803" i="15" s="1"/>
  <c r="AL802" i="15"/>
  <c r="D802" i="15"/>
  <c r="C802" i="15" s="1"/>
  <c r="AL801" i="15"/>
  <c r="D801" i="15"/>
  <c r="C801" i="15" s="1"/>
  <c r="AL800" i="15"/>
  <c r="D800" i="15"/>
  <c r="C800" i="15" s="1"/>
  <c r="AL799" i="15"/>
  <c r="D799" i="15"/>
  <c r="C799" i="15" s="1"/>
  <c r="AL798" i="15"/>
  <c r="D798" i="15"/>
  <c r="C798" i="15" s="1"/>
  <c r="AL797" i="15"/>
  <c r="D797" i="15"/>
  <c r="C797" i="15" s="1"/>
  <c r="AL796" i="15"/>
  <c r="D796" i="15"/>
  <c r="C796" i="15" s="1"/>
  <c r="AL795" i="15"/>
  <c r="D795" i="15"/>
  <c r="C795" i="15" s="1"/>
  <c r="AL794" i="15"/>
  <c r="D794" i="15"/>
  <c r="C794" i="15" s="1"/>
  <c r="AL793" i="15"/>
  <c r="D793" i="15"/>
  <c r="C793" i="15" s="1"/>
  <c r="AL792" i="15"/>
  <c r="D792" i="15"/>
  <c r="C792" i="15" s="1"/>
  <c r="AL791" i="15"/>
  <c r="D791" i="15"/>
  <c r="C791" i="15" s="1"/>
  <c r="AL790" i="15"/>
  <c r="D790" i="15"/>
  <c r="C790" i="15" s="1"/>
  <c r="AL789" i="15"/>
  <c r="D789" i="15"/>
  <c r="C789" i="15" s="1"/>
  <c r="AL788" i="15"/>
  <c r="D788" i="15"/>
  <c r="C788" i="15" s="1"/>
  <c r="AL787" i="15"/>
  <c r="D787" i="15"/>
  <c r="C787" i="15" s="1"/>
  <c r="AL786" i="15"/>
  <c r="D786" i="15"/>
  <c r="C786" i="15" s="1"/>
  <c r="AL785" i="15"/>
  <c r="D785" i="15"/>
  <c r="C785" i="15" s="1"/>
  <c r="AL784" i="15"/>
  <c r="D784" i="15"/>
  <c r="C784" i="15" s="1"/>
  <c r="AL783" i="15"/>
  <c r="D783" i="15"/>
  <c r="C783" i="15" s="1"/>
  <c r="AL782" i="15"/>
  <c r="D782" i="15"/>
  <c r="C782" i="15" s="1"/>
  <c r="AL781" i="15"/>
  <c r="D781" i="15"/>
  <c r="C781" i="15" s="1"/>
  <c r="AL780" i="15"/>
  <c r="D780" i="15"/>
  <c r="C780" i="15" s="1"/>
  <c r="AL779" i="15"/>
  <c r="D779" i="15"/>
  <c r="C779" i="15" s="1"/>
  <c r="AL778" i="15"/>
  <c r="D778" i="15"/>
  <c r="C778" i="15" s="1"/>
  <c r="AL777" i="15"/>
  <c r="D777" i="15"/>
  <c r="C777" i="15" s="1"/>
  <c r="AL776" i="15"/>
  <c r="D776" i="15"/>
  <c r="C776" i="15" s="1"/>
  <c r="AL775" i="15"/>
  <c r="D775" i="15"/>
  <c r="C775" i="15" s="1"/>
  <c r="AL774" i="15"/>
  <c r="D774" i="15"/>
  <c r="C774" i="15" s="1"/>
  <c r="AL772" i="15"/>
  <c r="D772" i="15"/>
  <c r="C772" i="15" s="1"/>
  <c r="AL771" i="15"/>
  <c r="D771" i="15"/>
  <c r="C771" i="15" s="1"/>
  <c r="AL770" i="15"/>
  <c r="D770" i="15"/>
  <c r="C770" i="15" s="1"/>
  <c r="AL769" i="15"/>
  <c r="D769" i="15"/>
  <c r="C769" i="15" s="1"/>
  <c r="AL768" i="15"/>
  <c r="D768" i="15"/>
  <c r="C768" i="15" s="1"/>
  <c r="AL767" i="15"/>
  <c r="D767" i="15"/>
  <c r="Q133" i="13"/>
  <c r="P133" i="13"/>
  <c r="O133" i="13"/>
  <c r="N133" i="13"/>
  <c r="M133" i="13"/>
  <c r="L133" i="13"/>
  <c r="K133" i="13"/>
  <c r="J133" i="13"/>
  <c r="I133" i="13"/>
  <c r="H133" i="13"/>
  <c r="G133" i="13"/>
  <c r="F133" i="13"/>
  <c r="AL752" i="15"/>
  <c r="D752" i="15"/>
  <c r="C752" i="15" s="1"/>
  <c r="AL751" i="15"/>
  <c r="D751" i="15"/>
  <c r="C751" i="15" s="1"/>
  <c r="AL750" i="15"/>
  <c r="D750" i="15"/>
  <c r="C750" i="15" s="1"/>
  <c r="AL749" i="15"/>
  <c r="D749" i="15"/>
  <c r="C749" i="15" s="1"/>
  <c r="AL748" i="15"/>
  <c r="D748" i="15"/>
  <c r="C748" i="15" s="1"/>
  <c r="AL747" i="15"/>
  <c r="D747" i="15"/>
  <c r="C747" i="15" s="1"/>
  <c r="AL746" i="15"/>
  <c r="D746" i="15"/>
  <c r="C746" i="15" s="1"/>
  <c r="AL745" i="15"/>
  <c r="D745" i="15"/>
  <c r="C745" i="15" s="1"/>
  <c r="AL744" i="15"/>
  <c r="D744" i="15"/>
  <c r="C744" i="15" s="1"/>
  <c r="AL743" i="15"/>
  <c r="D743" i="15"/>
  <c r="C743" i="15" s="1"/>
  <c r="AL742" i="15"/>
  <c r="D742" i="15"/>
  <c r="C742" i="15" s="1"/>
  <c r="AL741" i="15"/>
  <c r="D741" i="15"/>
  <c r="C741" i="15" s="1"/>
  <c r="AL740" i="15"/>
  <c r="D740" i="15"/>
  <c r="C740" i="15" s="1"/>
  <c r="AL739" i="15"/>
  <c r="D739" i="15"/>
  <c r="C739" i="15" s="1"/>
  <c r="AL738" i="15"/>
  <c r="D738" i="15"/>
  <c r="C738" i="15" s="1"/>
  <c r="AL737" i="15"/>
  <c r="D737" i="15"/>
  <c r="C737" i="15" s="1"/>
  <c r="AL736" i="15"/>
  <c r="D736" i="15"/>
  <c r="C736" i="15" s="1"/>
  <c r="AL735" i="15"/>
  <c r="D735" i="15"/>
  <c r="C735" i="15" s="1"/>
  <c r="AL734" i="15"/>
  <c r="D734" i="15"/>
  <c r="C734" i="15" s="1"/>
  <c r="AL733" i="15"/>
  <c r="D733" i="15"/>
  <c r="C733" i="15" s="1"/>
  <c r="AL732" i="15"/>
  <c r="D732" i="15"/>
  <c r="C732" i="15" s="1"/>
  <c r="AL731" i="15"/>
  <c r="D731" i="15"/>
  <c r="C731" i="15" s="1"/>
  <c r="AL730" i="15"/>
  <c r="D730" i="15"/>
  <c r="C730" i="15" s="1"/>
  <c r="AL729" i="15"/>
  <c r="D729" i="15"/>
  <c r="C729" i="15" s="1"/>
  <c r="AL728" i="15"/>
  <c r="D728" i="15"/>
  <c r="C728" i="15" s="1"/>
  <c r="AL727" i="15"/>
  <c r="D727" i="15"/>
  <c r="C727" i="15" s="1"/>
  <c r="AL726" i="15"/>
  <c r="D726" i="15"/>
  <c r="C726" i="15" s="1"/>
  <c r="AL725" i="15"/>
  <c r="D725" i="15"/>
  <c r="C725" i="15" s="1"/>
  <c r="AL724" i="15"/>
  <c r="D724" i="15"/>
  <c r="C724" i="15" s="1"/>
  <c r="AL723" i="15"/>
  <c r="D723" i="15"/>
  <c r="Q132" i="13"/>
  <c r="P132" i="13"/>
  <c r="O132" i="13"/>
  <c r="N132" i="13"/>
  <c r="M132" i="13"/>
  <c r="L132" i="13"/>
  <c r="K132" i="13"/>
  <c r="J132" i="13"/>
  <c r="I132" i="13"/>
  <c r="H132" i="13"/>
  <c r="G132" i="13"/>
  <c r="F132" i="13"/>
  <c r="AL711" i="15"/>
  <c r="D711" i="15"/>
  <c r="C711" i="15" s="1"/>
  <c r="AL710" i="15"/>
  <c r="D710" i="15"/>
  <c r="C710" i="15" s="1"/>
  <c r="AL709" i="15"/>
  <c r="D709" i="15"/>
  <c r="C709" i="15" s="1"/>
  <c r="AL708" i="15"/>
  <c r="D708" i="15"/>
  <c r="C708" i="15" s="1"/>
  <c r="AL707" i="15"/>
  <c r="D707" i="15"/>
  <c r="C707" i="15" s="1"/>
  <c r="AL706" i="15"/>
  <c r="D706" i="15"/>
  <c r="C706" i="15" s="1"/>
  <c r="AL705" i="15"/>
  <c r="D705" i="15"/>
  <c r="C705" i="15" s="1"/>
  <c r="AL704" i="15"/>
  <c r="D704" i="15"/>
  <c r="C704" i="15" s="1"/>
  <c r="AL703" i="15"/>
  <c r="D703" i="15"/>
  <c r="C703" i="15" s="1"/>
  <c r="AL702" i="15"/>
  <c r="D702" i="15"/>
  <c r="C702" i="15" s="1"/>
  <c r="AL701" i="15"/>
  <c r="D701" i="15"/>
  <c r="C701" i="15" s="1"/>
  <c r="AL700" i="15"/>
  <c r="D700" i="15"/>
  <c r="C700" i="15" s="1"/>
  <c r="AL699" i="15"/>
  <c r="D699" i="15"/>
  <c r="C699" i="15" s="1"/>
  <c r="AL698" i="15"/>
  <c r="D698" i="15"/>
  <c r="C698" i="15" s="1"/>
  <c r="AL697" i="15"/>
  <c r="D697" i="15"/>
  <c r="C697" i="15" s="1"/>
  <c r="AL696" i="15"/>
  <c r="D696" i="15"/>
  <c r="C696" i="15" s="1"/>
  <c r="AL695" i="15"/>
  <c r="D695" i="15"/>
  <c r="C695" i="15" s="1"/>
  <c r="AL694" i="15"/>
  <c r="D694" i="15"/>
  <c r="C694" i="15" s="1"/>
  <c r="AL693" i="15"/>
  <c r="D693" i="15"/>
  <c r="C693" i="15" s="1"/>
  <c r="AL692" i="15"/>
  <c r="D692" i="15"/>
  <c r="C692" i="15" s="1"/>
  <c r="AL691" i="15"/>
  <c r="D691" i="15"/>
  <c r="C691" i="15" s="1"/>
  <c r="AL690" i="15"/>
  <c r="D690" i="15"/>
  <c r="C690" i="15" s="1"/>
  <c r="AL689" i="15"/>
  <c r="D689" i="15"/>
  <c r="C689" i="15" s="1"/>
  <c r="AL688" i="15"/>
  <c r="D688" i="15"/>
  <c r="C688" i="15" s="1"/>
  <c r="AL687" i="15"/>
  <c r="D687" i="15"/>
  <c r="C687" i="15" s="1"/>
  <c r="AL686" i="15"/>
  <c r="D686" i="15"/>
  <c r="C686" i="15" s="1"/>
  <c r="AL685" i="15"/>
  <c r="D685" i="15"/>
  <c r="C685" i="15" s="1"/>
  <c r="AL684" i="15"/>
  <c r="D684" i="15"/>
  <c r="C684" i="15" s="1"/>
  <c r="AL683" i="15"/>
  <c r="D683" i="15"/>
  <c r="C683" i="15" s="1"/>
  <c r="AL682" i="15"/>
  <c r="D682" i="15"/>
  <c r="C682" i="15" s="1"/>
  <c r="AL681" i="15"/>
  <c r="D681" i="15"/>
  <c r="AL680" i="15"/>
  <c r="D680" i="15"/>
  <c r="C680" i="15" s="1"/>
  <c r="AL679" i="15"/>
  <c r="D679" i="15"/>
  <c r="C679" i="15" s="1"/>
  <c r="AL678" i="15"/>
  <c r="D678" i="15"/>
  <c r="C678" i="15" s="1"/>
  <c r="AL677" i="15"/>
  <c r="D677" i="15"/>
  <c r="C677" i="15" s="1"/>
  <c r="AL676" i="15"/>
  <c r="D676" i="15"/>
  <c r="C676" i="15" s="1"/>
  <c r="AL675" i="15"/>
  <c r="D675" i="15"/>
  <c r="AL674" i="15"/>
  <c r="D674" i="15"/>
  <c r="C674" i="15" s="1"/>
  <c r="AL673" i="15"/>
  <c r="D673" i="15"/>
  <c r="AJ671" i="15"/>
  <c r="Q144" i="13" s="1"/>
  <c r="AI671" i="15"/>
  <c r="P144" i="13" s="1"/>
  <c r="AH671" i="15"/>
  <c r="O144" i="13" s="1"/>
  <c r="AG671" i="15"/>
  <c r="N144" i="13" s="1"/>
  <c r="AF671" i="15"/>
  <c r="M144" i="13" s="1"/>
  <c r="AE671" i="15"/>
  <c r="L144" i="13" s="1"/>
  <c r="AD671" i="15"/>
  <c r="K144" i="13" s="1"/>
  <c r="AC671" i="15"/>
  <c r="J144" i="13" s="1"/>
  <c r="AB671" i="15"/>
  <c r="I144" i="13" s="1"/>
  <c r="AA671" i="15"/>
  <c r="H144" i="13" s="1"/>
  <c r="G671" i="15"/>
  <c r="G144" i="13" s="1"/>
  <c r="F671" i="15"/>
  <c r="F144" i="13" s="1"/>
  <c r="E671" i="15"/>
  <c r="E144" i="13" s="1"/>
  <c r="D670" i="15"/>
  <c r="C670" i="15" s="1"/>
  <c r="D669" i="15"/>
  <c r="C669" i="15" s="1"/>
  <c r="D668" i="15"/>
  <c r="C668" i="15" s="1"/>
  <c r="D667" i="15"/>
  <c r="C667" i="15" s="1"/>
  <c r="D666" i="15"/>
  <c r="C666" i="15" s="1"/>
  <c r="D665" i="15"/>
  <c r="C665" i="15" s="1"/>
  <c r="D664" i="15"/>
  <c r="C664" i="15" s="1"/>
  <c r="D663" i="15"/>
  <c r="C663" i="15" s="1"/>
  <c r="D662" i="15"/>
  <c r="AJ660" i="15"/>
  <c r="Q131" i="13" s="1"/>
  <c r="AI660" i="15"/>
  <c r="P131" i="13" s="1"/>
  <c r="AH660" i="15"/>
  <c r="O131" i="13" s="1"/>
  <c r="AG660" i="15"/>
  <c r="N131" i="13" s="1"/>
  <c r="AF660" i="15"/>
  <c r="M131" i="13" s="1"/>
  <c r="AE660" i="15"/>
  <c r="L131" i="13" s="1"/>
  <c r="AD660" i="15"/>
  <c r="K131" i="13" s="1"/>
  <c r="AC660" i="15"/>
  <c r="J131" i="13" s="1"/>
  <c r="AB660" i="15"/>
  <c r="I131" i="13" s="1"/>
  <c r="AA660" i="15"/>
  <c r="H131" i="13" s="1"/>
  <c r="G660" i="15"/>
  <c r="G131" i="13" s="1"/>
  <c r="F660" i="15"/>
  <c r="F131" i="13" s="1"/>
  <c r="E660" i="15"/>
  <c r="AL659" i="15"/>
  <c r="D659" i="15"/>
  <c r="C659" i="15" s="1"/>
  <c r="AL658" i="15"/>
  <c r="D658" i="15"/>
  <c r="C658" i="15" s="1"/>
  <c r="AL657" i="15"/>
  <c r="D657" i="15"/>
  <c r="C657" i="15" s="1"/>
  <c r="AL656" i="15"/>
  <c r="D656" i="15"/>
  <c r="C656" i="15" s="1"/>
  <c r="AL655" i="15"/>
  <c r="D655" i="15"/>
  <c r="C655" i="15" s="1"/>
  <c r="AL654" i="15"/>
  <c r="D654" i="15"/>
  <c r="AL653" i="15"/>
  <c r="D653" i="15"/>
  <c r="C653" i="15" s="1"/>
  <c r="AL652" i="15"/>
  <c r="D652" i="15"/>
  <c r="C652" i="15" s="1"/>
  <c r="Q130" i="13"/>
  <c r="P130" i="13"/>
  <c r="O130" i="13"/>
  <c r="N130" i="13"/>
  <c r="M130" i="13"/>
  <c r="L130" i="13"/>
  <c r="K130" i="13"/>
  <c r="J130" i="13"/>
  <c r="I130" i="13"/>
  <c r="H130" i="13"/>
  <c r="G130" i="13"/>
  <c r="F130" i="13"/>
  <c r="AL628" i="15"/>
  <c r="D628" i="15"/>
  <c r="C628" i="15" s="1"/>
  <c r="AL627" i="15"/>
  <c r="D627" i="15"/>
  <c r="C627" i="15" s="1"/>
  <c r="AL626" i="15"/>
  <c r="D626" i="15"/>
  <c r="C626" i="15" s="1"/>
  <c r="AL625" i="15"/>
  <c r="D625" i="15"/>
  <c r="C625" i="15" s="1"/>
  <c r="AL624" i="15"/>
  <c r="D624" i="15"/>
  <c r="C624" i="15" s="1"/>
  <c r="AL623" i="15"/>
  <c r="D623" i="15"/>
  <c r="C623" i="15" s="1"/>
  <c r="AL622" i="15"/>
  <c r="D622" i="15"/>
  <c r="C622" i="15" s="1"/>
  <c r="AL621" i="15"/>
  <c r="D621" i="15"/>
  <c r="C621" i="15" s="1"/>
  <c r="AL620" i="15"/>
  <c r="D620" i="15"/>
  <c r="C620" i="15" s="1"/>
  <c r="AL619" i="15"/>
  <c r="D619" i="15"/>
  <c r="C619" i="15" s="1"/>
  <c r="AL618" i="15"/>
  <c r="D618" i="15"/>
  <c r="C618" i="15" s="1"/>
  <c r="AL617" i="15"/>
  <c r="D617" i="15"/>
  <c r="C617" i="15" s="1"/>
  <c r="AL616" i="15"/>
  <c r="D616" i="15"/>
  <c r="C616" i="15" s="1"/>
  <c r="AL615" i="15"/>
  <c r="D615" i="15"/>
  <c r="C615" i="15" s="1"/>
  <c r="AL614" i="15"/>
  <c r="D614" i="15"/>
  <c r="C614" i="15" s="1"/>
  <c r="AL613" i="15"/>
  <c r="D613" i="15"/>
  <c r="C613" i="15" s="1"/>
  <c r="AL612" i="15"/>
  <c r="D612" i="15"/>
  <c r="C612" i="15" s="1"/>
  <c r="AL611" i="15"/>
  <c r="D611" i="15"/>
  <c r="C611" i="15" s="1"/>
  <c r="AL610" i="15"/>
  <c r="D610" i="15"/>
  <c r="C610" i="15" s="1"/>
  <c r="AL609" i="15"/>
  <c r="D609" i="15"/>
  <c r="C609" i="15" s="1"/>
  <c r="AL608" i="15"/>
  <c r="D608" i="15"/>
  <c r="Q129" i="13"/>
  <c r="P129" i="13"/>
  <c r="O129" i="13"/>
  <c r="N129" i="13"/>
  <c r="M129" i="13"/>
  <c r="L129" i="13"/>
  <c r="K129" i="13"/>
  <c r="J129" i="13"/>
  <c r="I129" i="13"/>
  <c r="H129" i="13"/>
  <c r="G129" i="13"/>
  <c r="F129" i="13"/>
  <c r="AL601" i="15"/>
  <c r="D601" i="15"/>
  <c r="C601" i="15" s="1"/>
  <c r="AL600" i="15"/>
  <c r="D600" i="15"/>
  <c r="C600" i="15" s="1"/>
  <c r="AL599" i="15"/>
  <c r="D599" i="15"/>
  <c r="C599" i="15" s="1"/>
  <c r="AL598" i="15"/>
  <c r="D598" i="15"/>
  <c r="AL596" i="15"/>
  <c r="D596" i="15"/>
  <c r="C596" i="15" s="1"/>
  <c r="AL595" i="15"/>
  <c r="D595" i="15"/>
  <c r="C595" i="15" s="1"/>
  <c r="AL594" i="15"/>
  <c r="D594" i="15"/>
  <c r="C594" i="15" s="1"/>
  <c r="AL593" i="15"/>
  <c r="D593" i="15"/>
  <c r="C593" i="15" s="1"/>
  <c r="AL592" i="15"/>
  <c r="D592" i="15"/>
  <c r="C592" i="15" s="1"/>
  <c r="AL591" i="15"/>
  <c r="D591" i="15"/>
  <c r="AL590" i="15"/>
  <c r="D590" i="15"/>
  <c r="C590" i="15" s="1"/>
  <c r="AL589" i="15"/>
  <c r="D589" i="15"/>
  <c r="C589" i="15" s="1"/>
  <c r="AL588" i="15"/>
  <c r="D588" i="15"/>
  <c r="C588" i="15" s="1"/>
  <c r="AL587" i="15"/>
  <c r="D587" i="15"/>
  <c r="C587" i="15" s="1"/>
  <c r="AL586" i="15"/>
  <c r="D586" i="15"/>
  <c r="C586" i="15" s="1"/>
  <c r="AL585" i="15"/>
  <c r="D585" i="15"/>
  <c r="C585" i="15" s="1"/>
  <c r="AL584" i="15"/>
  <c r="D584" i="15"/>
  <c r="Q128" i="13"/>
  <c r="P128" i="13"/>
  <c r="O128" i="13"/>
  <c r="N128" i="13"/>
  <c r="M128" i="13"/>
  <c r="L128" i="13"/>
  <c r="K128" i="13"/>
  <c r="J128" i="13"/>
  <c r="I128" i="13"/>
  <c r="H128" i="13"/>
  <c r="G128" i="13"/>
  <c r="F128" i="13"/>
  <c r="AL571" i="15"/>
  <c r="D571" i="15"/>
  <c r="C571" i="15" s="1"/>
  <c r="AL570" i="15"/>
  <c r="D570" i="15"/>
  <c r="C570" i="15" s="1"/>
  <c r="AL569" i="15"/>
  <c r="D569" i="15"/>
  <c r="C569" i="15" s="1"/>
  <c r="AL568" i="15"/>
  <c r="D568" i="15"/>
  <c r="D566" i="15"/>
  <c r="C566" i="15" s="1"/>
  <c r="D565" i="15"/>
  <c r="C565" i="15" s="1"/>
  <c r="D564" i="15"/>
  <c r="C564" i="15" s="1"/>
  <c r="D563" i="15"/>
  <c r="C563" i="15" s="1"/>
  <c r="D562" i="15"/>
  <c r="C562" i="15" s="1"/>
  <c r="D561" i="15"/>
  <c r="C561" i="15" s="1"/>
  <c r="D560" i="15"/>
  <c r="C560" i="15" s="1"/>
  <c r="D559" i="15"/>
  <c r="C559" i="15" s="1"/>
  <c r="D558" i="15"/>
  <c r="C558" i="15" s="1"/>
  <c r="AL557" i="15"/>
  <c r="D557" i="15"/>
  <c r="AL556" i="15"/>
  <c r="D556" i="15"/>
  <c r="C556" i="15" s="1"/>
  <c r="AL555" i="15"/>
  <c r="D555" i="15"/>
  <c r="C555" i="15" s="1"/>
  <c r="AL554" i="15"/>
  <c r="D554" i="15"/>
  <c r="C554" i="15" s="1"/>
  <c r="AL553" i="15"/>
  <c r="D553" i="15"/>
  <c r="AL552" i="15"/>
  <c r="D552" i="15"/>
  <c r="C552" i="15" s="1"/>
  <c r="D551" i="15"/>
  <c r="C551" i="15" s="1"/>
  <c r="D550" i="15"/>
  <c r="C550" i="15" s="1"/>
  <c r="D549" i="15"/>
  <c r="C549" i="15" s="1"/>
  <c r="AL548" i="15"/>
  <c r="D548" i="15"/>
  <c r="C548" i="15" s="1"/>
  <c r="AL547" i="15"/>
  <c r="D547" i="15"/>
  <c r="C547" i="15" s="1"/>
  <c r="AL546" i="15"/>
  <c r="D546" i="15"/>
  <c r="C546" i="15" s="1"/>
  <c r="AL545" i="15"/>
  <c r="D545" i="15"/>
  <c r="C545" i="15" s="1"/>
  <c r="AL544" i="15"/>
  <c r="D544" i="15"/>
  <c r="C544" i="15" s="1"/>
  <c r="AL543" i="15"/>
  <c r="D543" i="15"/>
  <c r="C543" i="15" s="1"/>
  <c r="AL542" i="15"/>
  <c r="D542" i="15"/>
  <c r="C542" i="15" s="1"/>
  <c r="AL541" i="15"/>
  <c r="D541" i="15"/>
  <c r="AL540" i="15"/>
  <c r="D540" i="15"/>
  <c r="C540" i="15" s="1"/>
  <c r="AL539" i="15"/>
  <c r="D539" i="15"/>
  <c r="C539" i="15" s="1"/>
  <c r="AL538" i="15"/>
  <c r="D538" i="15"/>
  <c r="C538" i="15" s="1"/>
  <c r="AL537" i="15"/>
  <c r="D537" i="15"/>
  <c r="C537" i="15" s="1"/>
  <c r="AL536" i="15"/>
  <c r="D536" i="15"/>
  <c r="C536" i="15" s="1"/>
  <c r="AL535" i="15"/>
  <c r="D535" i="15"/>
  <c r="C535" i="15" s="1"/>
  <c r="AL534" i="15"/>
  <c r="D534" i="15"/>
  <c r="AL533" i="15"/>
  <c r="D533" i="15"/>
  <c r="C533" i="15" s="1"/>
  <c r="AL532" i="15"/>
  <c r="D532" i="15"/>
  <c r="C532" i="15" s="1"/>
  <c r="AL531" i="15"/>
  <c r="D531" i="15"/>
  <c r="C531" i="15" s="1"/>
  <c r="AL530" i="15"/>
  <c r="D530" i="15"/>
  <c r="C530" i="15" s="1"/>
  <c r="AL529" i="15"/>
  <c r="D529" i="15"/>
  <c r="C529" i="15" s="1"/>
  <c r="AL528" i="15"/>
  <c r="D528" i="15"/>
  <c r="C528" i="15" s="1"/>
  <c r="AL527" i="15"/>
  <c r="D527" i="15"/>
  <c r="C527" i="15" s="1"/>
  <c r="AL526" i="15"/>
  <c r="D526" i="15"/>
  <c r="C526" i="15" s="1"/>
  <c r="AL525" i="15"/>
  <c r="D525" i="15"/>
  <c r="Q126" i="13"/>
  <c r="P126" i="13"/>
  <c r="O126" i="13"/>
  <c r="N126" i="13"/>
  <c r="M126" i="13"/>
  <c r="L126" i="13"/>
  <c r="K126" i="13"/>
  <c r="J126" i="13"/>
  <c r="I126" i="13"/>
  <c r="H126" i="13"/>
  <c r="G126" i="13"/>
  <c r="F126" i="13"/>
  <c r="AL478" i="15"/>
  <c r="D478" i="15"/>
  <c r="C478" i="15" s="1"/>
  <c r="AL477" i="15"/>
  <c r="D477" i="15"/>
  <c r="C477" i="15" s="1"/>
  <c r="AL476" i="15"/>
  <c r="D476" i="15"/>
  <c r="C476" i="15" s="1"/>
  <c r="AL475" i="15"/>
  <c r="D475" i="15"/>
  <c r="C475" i="15" s="1"/>
  <c r="AL507" i="15"/>
  <c r="D507" i="15"/>
  <c r="C507" i="15" s="1"/>
  <c r="AL506" i="15"/>
  <c r="D506" i="15"/>
  <c r="C506" i="15" s="1"/>
  <c r="AL505" i="15"/>
  <c r="AL504" i="15"/>
  <c r="AL503" i="15"/>
  <c r="AL501" i="15"/>
  <c r="D501" i="15"/>
  <c r="C501" i="15" s="1"/>
  <c r="AL500" i="15"/>
  <c r="D500" i="15"/>
  <c r="C500" i="15" s="1"/>
  <c r="AL499" i="15"/>
  <c r="D499" i="15"/>
  <c r="C499" i="15" s="1"/>
  <c r="AL498" i="15"/>
  <c r="D498" i="15"/>
  <c r="C498" i="15" s="1"/>
  <c r="AL497" i="15"/>
  <c r="D497" i="15"/>
  <c r="C497" i="15" s="1"/>
  <c r="AL496" i="15"/>
  <c r="D496" i="15"/>
  <c r="C496" i="15" s="1"/>
  <c r="AL495" i="15"/>
  <c r="D495" i="15"/>
  <c r="C495" i="15" s="1"/>
  <c r="AL494" i="15"/>
  <c r="D494" i="15"/>
  <c r="C494" i="15" s="1"/>
  <c r="AL493" i="15"/>
  <c r="D493" i="15"/>
  <c r="C493" i="15" s="1"/>
  <c r="AL492" i="15"/>
  <c r="D492" i="15"/>
  <c r="C492" i="15" s="1"/>
  <c r="AL491" i="15"/>
  <c r="D491" i="15"/>
  <c r="C491" i="15" s="1"/>
  <c r="AL490" i="15"/>
  <c r="D490" i="15"/>
  <c r="C490" i="15" s="1"/>
  <c r="AL489" i="15"/>
  <c r="D489" i="15"/>
  <c r="C489" i="15" s="1"/>
  <c r="D488" i="15"/>
  <c r="D474" i="15"/>
  <c r="C474" i="15" s="1"/>
  <c r="D473" i="15"/>
  <c r="C473" i="15" s="1"/>
  <c r="D472" i="15"/>
  <c r="C472" i="15" s="1"/>
  <c r="D471" i="15"/>
  <c r="C471" i="15" s="1"/>
  <c r="D470" i="15"/>
  <c r="C470" i="15" s="1"/>
  <c r="D469" i="15"/>
  <c r="C469" i="15" s="1"/>
  <c r="AL468" i="15"/>
  <c r="D468" i="15"/>
  <c r="C468" i="15" s="1"/>
  <c r="AL467" i="15"/>
  <c r="D467" i="15"/>
  <c r="C467" i="15" s="1"/>
  <c r="AL466" i="15"/>
  <c r="D466" i="15"/>
  <c r="C466" i="15" s="1"/>
  <c r="AL465" i="15"/>
  <c r="D465" i="15"/>
  <c r="C465" i="15" s="1"/>
  <c r="AL464" i="15"/>
  <c r="D464" i="15"/>
  <c r="C464" i="15" s="1"/>
  <c r="AL463" i="15"/>
  <c r="D463" i="15"/>
  <c r="C463" i="15" s="1"/>
  <c r="AL462" i="15"/>
  <c r="D462" i="15"/>
  <c r="C462" i="15" s="1"/>
  <c r="AL461" i="15"/>
  <c r="D461" i="15"/>
  <c r="C461" i="15" s="1"/>
  <c r="AL460" i="15"/>
  <c r="D460" i="15"/>
  <c r="C460" i="15" s="1"/>
  <c r="AL459" i="15"/>
  <c r="D459" i="15"/>
  <c r="C459" i="15" s="1"/>
  <c r="AL458" i="15"/>
  <c r="D458" i="15"/>
  <c r="C458" i="15" s="1"/>
  <c r="AL457" i="15"/>
  <c r="D457" i="15"/>
  <c r="C457" i="15" s="1"/>
  <c r="AL456" i="15"/>
  <c r="D456" i="15"/>
  <c r="C456" i="15" s="1"/>
  <c r="AL455" i="15"/>
  <c r="D455" i="15"/>
  <c r="C455" i="15" s="1"/>
  <c r="AL454" i="15"/>
  <c r="D454" i="15"/>
  <c r="C454" i="15" s="1"/>
  <c r="AL453" i="15"/>
  <c r="D453" i="15"/>
  <c r="C453" i="15" s="1"/>
  <c r="AL452" i="15"/>
  <c r="D452" i="15"/>
  <c r="C452" i="15" s="1"/>
  <c r="AL451" i="15"/>
  <c r="D451" i="15"/>
  <c r="C451" i="15" s="1"/>
  <c r="AL450" i="15"/>
  <c r="D450" i="15"/>
  <c r="C450" i="15" s="1"/>
  <c r="AL449" i="15"/>
  <c r="D449" i="15"/>
  <c r="C449" i="15" s="1"/>
  <c r="AL448" i="15"/>
  <c r="D448" i="15"/>
  <c r="C448" i="15" s="1"/>
  <c r="AL447" i="15"/>
  <c r="D447" i="15"/>
  <c r="C447" i="15" s="1"/>
  <c r="AL446" i="15"/>
  <c r="D446" i="15"/>
  <c r="C446" i="15" s="1"/>
  <c r="AL445" i="15"/>
  <c r="D445" i="15"/>
  <c r="C445" i="15" s="1"/>
  <c r="AL444" i="15"/>
  <c r="D444" i="15"/>
  <c r="AL436" i="15"/>
  <c r="D436" i="15"/>
  <c r="C436" i="15" s="1"/>
  <c r="AL435" i="15"/>
  <c r="D435" i="15"/>
  <c r="C435" i="15" s="1"/>
  <c r="AL434" i="15"/>
  <c r="D434" i="15"/>
  <c r="C434" i="15" s="1"/>
  <c r="AL433" i="15"/>
  <c r="D433" i="15"/>
  <c r="C433" i="15" s="1"/>
  <c r="AL432" i="15"/>
  <c r="D432" i="15"/>
  <c r="C432" i="15" s="1"/>
  <c r="AL431" i="15"/>
  <c r="D431" i="15"/>
  <c r="C431" i="15" s="1"/>
  <c r="AL430" i="15"/>
  <c r="D430" i="15"/>
  <c r="C430" i="15" s="1"/>
  <c r="AL429" i="15"/>
  <c r="D429" i="15"/>
  <c r="Q124" i="13"/>
  <c r="P124" i="13"/>
  <c r="O124" i="13"/>
  <c r="N124" i="13"/>
  <c r="M124" i="13"/>
  <c r="L124" i="13"/>
  <c r="K124" i="13"/>
  <c r="J124" i="13"/>
  <c r="I124" i="13"/>
  <c r="H124" i="13"/>
  <c r="G124" i="13"/>
  <c r="F124" i="13"/>
  <c r="AL424" i="15"/>
  <c r="D424" i="15"/>
  <c r="C424" i="15" s="1"/>
  <c r="AL423" i="15"/>
  <c r="D423" i="15"/>
  <c r="C423" i="15" s="1"/>
  <c r="AL422" i="15"/>
  <c r="D422" i="15"/>
  <c r="C422" i="15" s="1"/>
  <c r="AL421" i="15"/>
  <c r="D421" i="15"/>
  <c r="AL420" i="15"/>
  <c r="D420" i="15"/>
  <c r="C420" i="15" s="1"/>
  <c r="AL419" i="15"/>
  <c r="D419" i="15"/>
  <c r="C419" i="15" s="1"/>
  <c r="AL418" i="15"/>
  <c r="D418" i="15"/>
  <c r="C418" i="15" s="1"/>
  <c r="AL417" i="15"/>
  <c r="D417" i="15"/>
  <c r="C417" i="15" s="1"/>
  <c r="AL416" i="15"/>
  <c r="D416" i="15"/>
  <c r="C416" i="15" s="1"/>
  <c r="AL415" i="15"/>
  <c r="D415" i="15"/>
  <c r="C415" i="15" s="1"/>
  <c r="AL414" i="15"/>
  <c r="D414" i="15"/>
  <c r="C414" i="15" s="1"/>
  <c r="AL413" i="15"/>
  <c r="D413" i="15"/>
  <c r="C413" i="15" s="1"/>
  <c r="AL412" i="15"/>
  <c r="D412" i="15"/>
  <c r="C412" i="15" s="1"/>
  <c r="AL411" i="15"/>
  <c r="D411" i="15"/>
  <c r="C411" i="15" s="1"/>
  <c r="AL410" i="15"/>
  <c r="D410" i="15"/>
  <c r="C410" i="15" s="1"/>
  <c r="AL409" i="15"/>
  <c r="D409" i="15"/>
  <c r="C409" i="15" s="1"/>
  <c r="AL408" i="15"/>
  <c r="D408" i="15"/>
  <c r="C408" i="15" s="1"/>
  <c r="AL407" i="15"/>
  <c r="D407" i="15"/>
  <c r="C407" i="15" s="1"/>
  <c r="AL406" i="15"/>
  <c r="D406" i="15"/>
  <c r="C406" i="15" s="1"/>
  <c r="AL405" i="15"/>
  <c r="D405" i="15"/>
  <c r="C405" i="15" s="1"/>
  <c r="AL404" i="15"/>
  <c r="D404" i="15"/>
  <c r="C404" i="15" s="1"/>
  <c r="AL403" i="15"/>
  <c r="D403" i="15"/>
  <c r="C403" i="15" s="1"/>
  <c r="AL402" i="15"/>
  <c r="D402" i="15"/>
  <c r="C402" i="15" s="1"/>
  <c r="AL401" i="15"/>
  <c r="D401" i="15"/>
  <c r="C401" i="15" s="1"/>
  <c r="AL400" i="15"/>
  <c r="D400" i="15"/>
  <c r="C400" i="15" s="1"/>
  <c r="AL399" i="15"/>
  <c r="D399" i="15"/>
  <c r="C399" i="15" s="1"/>
  <c r="AL398" i="15"/>
  <c r="D398" i="15"/>
  <c r="C398" i="15" s="1"/>
  <c r="AL397" i="15"/>
  <c r="D397" i="15"/>
  <c r="C397" i="15" s="1"/>
  <c r="AL396" i="15"/>
  <c r="D396" i="15"/>
  <c r="C396" i="15" s="1"/>
  <c r="AL395" i="15"/>
  <c r="D395" i="15"/>
  <c r="C395" i="15" s="1"/>
  <c r="AL394" i="15"/>
  <c r="D394" i="15"/>
  <c r="C394" i="15" s="1"/>
  <c r="AL393" i="15"/>
  <c r="D393" i="15"/>
  <c r="C393" i="15" s="1"/>
  <c r="AL392" i="15"/>
  <c r="D392" i="15"/>
  <c r="C392" i="15" s="1"/>
  <c r="AL391" i="15"/>
  <c r="D391" i="15"/>
  <c r="C391" i="15" s="1"/>
  <c r="AL390" i="15"/>
  <c r="D390" i="15"/>
  <c r="C390" i="15" s="1"/>
  <c r="AL389" i="15"/>
  <c r="D389" i="15"/>
  <c r="C389" i="15" s="1"/>
  <c r="AL388" i="15"/>
  <c r="D388" i="15"/>
  <c r="C388" i="15" s="1"/>
  <c r="AL387" i="15"/>
  <c r="D387" i="15"/>
  <c r="C387" i="15" s="1"/>
  <c r="AL386" i="15"/>
  <c r="D386" i="15"/>
  <c r="C386" i="15" s="1"/>
  <c r="AL385" i="15"/>
  <c r="D385" i="15"/>
  <c r="C385" i="15" s="1"/>
  <c r="AL384" i="15"/>
  <c r="D384" i="15"/>
  <c r="C384" i="15" s="1"/>
  <c r="AL383" i="15"/>
  <c r="D383" i="15"/>
  <c r="Q123" i="13"/>
  <c r="P123" i="13"/>
  <c r="O123" i="13"/>
  <c r="N123" i="13"/>
  <c r="M123" i="13"/>
  <c r="L123" i="13"/>
  <c r="K123" i="13"/>
  <c r="J123" i="13"/>
  <c r="I123" i="13"/>
  <c r="H123" i="13"/>
  <c r="G123" i="13"/>
  <c r="F123" i="13"/>
  <c r="D365" i="15"/>
  <c r="C365" i="15" s="1"/>
  <c r="D364" i="15"/>
  <c r="C364" i="15" s="1"/>
  <c r="D363" i="15"/>
  <c r="C363" i="15" s="1"/>
  <c r="D362" i="15"/>
  <c r="C362" i="15" s="1"/>
  <c r="D361" i="15"/>
  <c r="C361" i="15" s="1"/>
  <c r="D360" i="15"/>
  <c r="C360" i="15" s="1"/>
  <c r="D359" i="15"/>
  <c r="C359" i="15" s="1"/>
  <c r="D358" i="15"/>
  <c r="C358" i="15" s="1"/>
  <c r="AL357" i="15"/>
  <c r="D357" i="15"/>
  <c r="C357" i="15" s="1"/>
  <c r="AL356" i="15"/>
  <c r="D356" i="15"/>
  <c r="C356" i="15" s="1"/>
  <c r="AL355" i="15"/>
  <c r="D355" i="15"/>
  <c r="C355" i="15" s="1"/>
  <c r="AL354" i="15"/>
  <c r="D354" i="15"/>
  <c r="C354" i="15" s="1"/>
  <c r="AL353" i="15"/>
  <c r="D353" i="15"/>
  <c r="C353" i="15" s="1"/>
  <c r="AL352" i="15"/>
  <c r="D352" i="15"/>
  <c r="C352" i="15" s="1"/>
  <c r="AL351" i="15"/>
  <c r="D351" i="15"/>
  <c r="C351" i="15" s="1"/>
  <c r="AL348" i="15"/>
  <c r="D348" i="15"/>
  <c r="C348" i="15" s="1"/>
  <c r="AL347" i="15"/>
  <c r="D347" i="15"/>
  <c r="C347" i="15" s="1"/>
  <c r="AL346" i="15"/>
  <c r="D346" i="15"/>
  <c r="C346" i="15" s="1"/>
  <c r="AL345" i="15"/>
  <c r="D345" i="15"/>
  <c r="C345" i="15" s="1"/>
  <c r="AL344" i="15"/>
  <c r="D344" i="15"/>
  <c r="C344" i="15" s="1"/>
  <c r="AL343" i="15"/>
  <c r="D343" i="15"/>
  <c r="C343" i="15" s="1"/>
  <c r="AL342" i="15"/>
  <c r="D342" i="15"/>
  <c r="C342" i="15" s="1"/>
  <c r="AL341" i="15"/>
  <c r="D341" i="15"/>
  <c r="C341" i="15" s="1"/>
  <c r="AL340" i="15"/>
  <c r="D340" i="15"/>
  <c r="C340" i="15" s="1"/>
  <c r="AL339" i="15"/>
  <c r="D339" i="15"/>
  <c r="C339" i="15" s="1"/>
  <c r="AL338" i="15"/>
  <c r="D338" i="15"/>
  <c r="C338" i="15" s="1"/>
  <c r="AL337" i="15"/>
  <c r="D337" i="15"/>
  <c r="C337" i="15" s="1"/>
  <c r="AL336" i="15"/>
  <c r="D336" i="15"/>
  <c r="C336" i="15" s="1"/>
  <c r="AL335" i="15"/>
  <c r="D335" i="15"/>
  <c r="C335" i="15" s="1"/>
  <c r="AL334" i="15"/>
  <c r="D334" i="15"/>
  <c r="C334" i="15" s="1"/>
  <c r="AL333" i="15"/>
  <c r="D333" i="15"/>
  <c r="C333" i="15" s="1"/>
  <c r="AL332" i="15"/>
  <c r="D332" i="15"/>
  <c r="C332" i="15" s="1"/>
  <c r="AL331" i="15"/>
  <c r="D331" i="15"/>
  <c r="C331" i="15" s="1"/>
  <c r="AL330" i="15"/>
  <c r="D330" i="15"/>
  <c r="C330" i="15" s="1"/>
  <c r="AL329" i="15"/>
  <c r="D329" i="15"/>
  <c r="C329" i="15" s="1"/>
  <c r="AL328" i="15"/>
  <c r="D328" i="15"/>
  <c r="C328" i="15" s="1"/>
  <c r="AL327" i="15"/>
  <c r="D327" i="15"/>
  <c r="C327" i="15" s="1"/>
  <c r="AL326" i="15"/>
  <c r="D326" i="15"/>
  <c r="C326" i="15" s="1"/>
  <c r="AL325" i="15"/>
  <c r="D325" i="15"/>
  <c r="C325" i="15" s="1"/>
  <c r="AL324" i="15"/>
  <c r="D324" i="15"/>
  <c r="C324" i="15" s="1"/>
  <c r="AL323" i="15"/>
  <c r="D323" i="15"/>
  <c r="C323" i="15" s="1"/>
  <c r="AL322" i="15"/>
  <c r="D322" i="15"/>
  <c r="C322" i="15" s="1"/>
  <c r="AL321" i="15"/>
  <c r="D321" i="15"/>
  <c r="C321" i="15" s="1"/>
  <c r="AL320" i="15"/>
  <c r="D320" i="15"/>
  <c r="C320" i="15" s="1"/>
  <c r="AL319" i="15"/>
  <c r="D319" i="15"/>
  <c r="C319" i="15" s="1"/>
  <c r="AL318" i="15"/>
  <c r="D318" i="15"/>
  <c r="C318" i="15" s="1"/>
  <c r="AL317" i="15"/>
  <c r="D317" i="15"/>
  <c r="C317" i="15" s="1"/>
  <c r="AL316" i="15"/>
  <c r="D316" i="15"/>
  <c r="C316" i="15" s="1"/>
  <c r="AL315" i="15"/>
  <c r="D315" i="15"/>
  <c r="C315" i="15" s="1"/>
  <c r="AL314" i="15"/>
  <c r="D314" i="15"/>
  <c r="C314" i="15" s="1"/>
  <c r="AL313" i="15"/>
  <c r="D313" i="15"/>
  <c r="C313" i="15" s="1"/>
  <c r="AL312" i="15"/>
  <c r="D312" i="15"/>
  <c r="C312" i="15" s="1"/>
  <c r="AL311" i="15"/>
  <c r="D311" i="15"/>
  <c r="C311" i="15" s="1"/>
  <c r="AL310" i="15"/>
  <c r="D310" i="15"/>
  <c r="C310" i="15" s="1"/>
  <c r="AL309" i="15"/>
  <c r="D309" i="15"/>
  <c r="C309" i="15" s="1"/>
  <c r="AL308" i="15"/>
  <c r="D308" i="15"/>
  <c r="C308" i="15" s="1"/>
  <c r="AL307" i="15"/>
  <c r="D307" i="15"/>
  <c r="C307" i="15" s="1"/>
  <c r="AL306" i="15"/>
  <c r="D306" i="15"/>
  <c r="C306" i="15" s="1"/>
  <c r="AL305" i="15"/>
  <c r="D305" i="15"/>
  <c r="C305" i="15" s="1"/>
  <c r="AL304" i="15"/>
  <c r="D304" i="15"/>
  <c r="C304" i="15" s="1"/>
  <c r="AL303" i="15"/>
  <c r="D303" i="15"/>
  <c r="C303" i="15" s="1"/>
  <c r="AL302" i="15"/>
  <c r="D302" i="15"/>
  <c r="Q122" i="13"/>
  <c r="P122" i="13"/>
  <c r="O122" i="13"/>
  <c r="N122" i="13"/>
  <c r="M122" i="13"/>
  <c r="L122" i="13"/>
  <c r="K122" i="13"/>
  <c r="J122" i="13"/>
  <c r="I122" i="13"/>
  <c r="H122" i="13"/>
  <c r="G122" i="13"/>
  <c r="F122" i="13"/>
  <c r="D285" i="15"/>
  <c r="C285" i="15" s="1"/>
  <c r="D284" i="15"/>
  <c r="C284" i="15" s="1"/>
  <c r="D283" i="15"/>
  <c r="C283" i="15" s="1"/>
  <c r="D282" i="15"/>
  <c r="C282" i="15" s="1"/>
  <c r="D281" i="15"/>
  <c r="C281" i="15" s="1"/>
  <c r="D280" i="15"/>
  <c r="C280" i="15" s="1"/>
  <c r="D279" i="15"/>
  <c r="C279" i="15" s="1"/>
  <c r="AL278" i="15"/>
  <c r="D278" i="15"/>
  <c r="C278" i="15" s="1"/>
  <c r="AL277" i="15"/>
  <c r="D277" i="15"/>
  <c r="C277" i="15" s="1"/>
  <c r="AL276" i="15"/>
  <c r="D276" i="15"/>
  <c r="C276" i="15" s="1"/>
  <c r="AL275" i="15"/>
  <c r="D275" i="15"/>
  <c r="C275" i="15" s="1"/>
  <c r="AL274" i="15"/>
  <c r="D274" i="15"/>
  <c r="C274" i="15" s="1"/>
  <c r="AL273" i="15"/>
  <c r="D273" i="15"/>
  <c r="C273" i="15" s="1"/>
  <c r="AL272" i="15"/>
  <c r="D272" i="15"/>
  <c r="C272" i="15" s="1"/>
  <c r="AL271" i="15"/>
  <c r="D271" i="15"/>
  <c r="C271" i="15" s="1"/>
  <c r="AL270" i="15"/>
  <c r="D270" i="15"/>
  <c r="C270" i="15" s="1"/>
  <c r="AL269" i="15"/>
  <c r="D269" i="15"/>
  <c r="C269" i="15" s="1"/>
  <c r="AL268" i="15"/>
  <c r="D268" i="15"/>
  <c r="C268" i="15" s="1"/>
  <c r="AL267" i="15"/>
  <c r="D267" i="15"/>
  <c r="C267" i="15" s="1"/>
  <c r="AL266" i="15"/>
  <c r="D266" i="15"/>
  <c r="C266" i="15" s="1"/>
  <c r="AL265" i="15"/>
  <c r="D265" i="15"/>
  <c r="C265" i="15" s="1"/>
  <c r="AL264" i="15"/>
  <c r="D264" i="15"/>
  <c r="C264" i="15" s="1"/>
  <c r="AL263" i="15"/>
  <c r="D263" i="15"/>
  <c r="C263" i="15" s="1"/>
  <c r="AL262" i="15"/>
  <c r="D262" i="15"/>
  <c r="C262" i="15" s="1"/>
  <c r="AL261" i="15"/>
  <c r="D261" i="15"/>
  <c r="C261" i="15" s="1"/>
  <c r="AL260" i="15"/>
  <c r="D260" i="15"/>
  <c r="C260" i="15" s="1"/>
  <c r="AL259" i="15"/>
  <c r="D259" i="15"/>
  <c r="C259" i="15" s="1"/>
  <c r="AL258" i="15"/>
  <c r="D258" i="15"/>
  <c r="C258" i="15" s="1"/>
  <c r="AL257" i="15"/>
  <c r="D257" i="15"/>
  <c r="C257" i="15" s="1"/>
  <c r="AL256" i="15"/>
  <c r="D256" i="15"/>
  <c r="C256" i="15" s="1"/>
  <c r="AL255" i="15"/>
  <c r="D255" i="15"/>
  <c r="C255" i="15" s="1"/>
  <c r="AL254" i="15"/>
  <c r="D254" i="15"/>
  <c r="C254" i="15" s="1"/>
  <c r="AL253" i="15"/>
  <c r="D253" i="15"/>
  <c r="C253" i="15" s="1"/>
  <c r="AL252" i="15"/>
  <c r="D252" i="15"/>
  <c r="C252" i="15" s="1"/>
  <c r="AL251" i="15"/>
  <c r="D251" i="15"/>
  <c r="C251" i="15" s="1"/>
  <c r="AL250" i="15"/>
  <c r="D250" i="15"/>
  <c r="C250" i="15" s="1"/>
  <c r="AL249" i="15"/>
  <c r="D249" i="15"/>
  <c r="C249" i="15" s="1"/>
  <c r="AL248" i="15"/>
  <c r="D248" i="15"/>
  <c r="C248" i="15" s="1"/>
  <c r="AL247" i="15"/>
  <c r="D247" i="15"/>
  <c r="C247" i="15" s="1"/>
  <c r="AL246" i="15"/>
  <c r="D246" i="15"/>
  <c r="C246" i="15" s="1"/>
  <c r="AL245" i="15"/>
  <c r="D245" i="15"/>
  <c r="C245" i="15" s="1"/>
  <c r="AL244" i="15"/>
  <c r="D244" i="15"/>
  <c r="C244" i="15" s="1"/>
  <c r="AL243" i="15"/>
  <c r="D243" i="15"/>
  <c r="C243" i="15" s="1"/>
  <c r="AL242" i="15"/>
  <c r="D242" i="15"/>
  <c r="C242" i="15" s="1"/>
  <c r="AL241" i="15"/>
  <c r="D241" i="15"/>
  <c r="C241" i="15" s="1"/>
  <c r="AL240" i="15"/>
  <c r="D240" i="15"/>
  <c r="C240" i="15" s="1"/>
  <c r="AL239" i="15"/>
  <c r="D239" i="15"/>
  <c r="C239" i="15" s="1"/>
  <c r="AL238" i="15"/>
  <c r="D238" i="15"/>
  <c r="C238" i="15" s="1"/>
  <c r="AL237" i="15"/>
  <c r="D237" i="15"/>
  <c r="C237" i="15" s="1"/>
  <c r="AL236" i="15"/>
  <c r="D236" i="15"/>
  <c r="C236" i="15" s="1"/>
  <c r="AL235" i="15"/>
  <c r="D235" i="15"/>
  <c r="C235" i="15" s="1"/>
  <c r="AL234" i="15"/>
  <c r="D234" i="15"/>
  <c r="C234" i="15" s="1"/>
  <c r="AL233" i="15"/>
  <c r="D233" i="15"/>
  <c r="C233" i="15" s="1"/>
  <c r="AL232" i="15"/>
  <c r="D232" i="15"/>
  <c r="C232" i="15" s="1"/>
  <c r="AL231" i="15"/>
  <c r="D231" i="15"/>
  <c r="C231" i="15" s="1"/>
  <c r="AL230" i="15"/>
  <c r="D230" i="15"/>
  <c r="C230" i="15" s="1"/>
  <c r="AL229" i="15"/>
  <c r="D229" i="15"/>
  <c r="C229" i="15" s="1"/>
  <c r="AL228" i="15"/>
  <c r="D228" i="15"/>
  <c r="C228" i="15" s="1"/>
  <c r="AL227" i="15"/>
  <c r="D227" i="15"/>
  <c r="C227" i="15" s="1"/>
  <c r="AL226" i="15"/>
  <c r="D226" i="15"/>
  <c r="C226" i="15" s="1"/>
  <c r="AL225" i="15"/>
  <c r="D225" i="15"/>
  <c r="AJ222" i="15"/>
  <c r="AI222" i="15"/>
  <c r="AH222" i="15"/>
  <c r="AG222" i="15"/>
  <c r="AF222" i="15"/>
  <c r="AE222" i="15"/>
  <c r="AD222" i="15"/>
  <c r="AC222" i="15"/>
  <c r="AB222" i="15"/>
  <c r="AA222" i="15"/>
  <c r="G222" i="15"/>
  <c r="F222" i="15"/>
  <c r="D219" i="15"/>
  <c r="AJ199" i="15"/>
  <c r="AI199" i="15"/>
  <c r="AH199" i="15"/>
  <c r="AG199" i="15"/>
  <c r="AF199" i="15"/>
  <c r="AE199" i="15"/>
  <c r="AD199" i="15"/>
  <c r="AC199" i="15"/>
  <c r="AB199" i="15"/>
  <c r="G199" i="15"/>
  <c r="F199" i="15"/>
  <c r="D198" i="15"/>
  <c r="C198" i="15" s="1"/>
  <c r="D197" i="15"/>
  <c r="C197" i="15" s="1"/>
  <c r="D196" i="15"/>
  <c r="C196" i="15" s="1"/>
  <c r="D195" i="15"/>
  <c r="C195" i="15" s="1"/>
  <c r="D194" i="15"/>
  <c r="C194" i="15" s="1"/>
  <c r="D193" i="15"/>
  <c r="C193" i="15" s="1"/>
  <c r="D192" i="15"/>
  <c r="C192" i="15" s="1"/>
  <c r="D191" i="15"/>
  <c r="C191" i="15" s="1"/>
  <c r="D190" i="15"/>
  <c r="C190" i="15" s="1"/>
  <c r="D189" i="15"/>
  <c r="D188" i="15"/>
  <c r="C188" i="15" s="1"/>
  <c r="AJ186" i="15"/>
  <c r="AI186" i="15"/>
  <c r="AH186" i="15"/>
  <c r="AG186" i="15"/>
  <c r="AF186" i="15"/>
  <c r="AE186" i="15"/>
  <c r="AD186" i="15"/>
  <c r="AC186" i="15"/>
  <c r="AB186" i="15"/>
  <c r="AA186" i="15"/>
  <c r="G186" i="15"/>
  <c r="F186" i="15"/>
  <c r="D185" i="15"/>
  <c r="C185" i="15" s="1"/>
  <c r="D184" i="15"/>
  <c r="C184" i="15" s="1"/>
  <c r="D183" i="15"/>
  <c r="C183" i="15" s="1"/>
  <c r="D182" i="15"/>
  <c r="C182" i="15" s="1"/>
  <c r="D181" i="15"/>
  <c r="C181" i="15" s="1"/>
  <c r="D180" i="15"/>
  <c r="C180" i="15" s="1"/>
  <c r="D179" i="15"/>
  <c r="C179" i="15" s="1"/>
  <c r="D178" i="15"/>
  <c r="C178" i="15" s="1"/>
  <c r="D177" i="15"/>
  <c r="C177" i="15" s="1"/>
  <c r="D176" i="15"/>
  <c r="C176" i="15" s="1"/>
  <c r="D175" i="15"/>
  <c r="C175" i="15" s="1"/>
  <c r="D174" i="15"/>
  <c r="C174" i="15" s="1"/>
  <c r="D173" i="15"/>
  <c r="C173" i="15" s="1"/>
  <c r="D172" i="15"/>
  <c r="C172" i="15" s="1"/>
  <c r="D171" i="15"/>
  <c r="C171" i="15" s="1"/>
  <c r="D170" i="15"/>
  <c r="C170" i="15" s="1"/>
  <c r="D169" i="15"/>
  <c r="C169" i="15" s="1"/>
  <c r="D168" i="15"/>
  <c r="C168" i="15" s="1"/>
  <c r="D167" i="15"/>
  <c r="C167" i="15" s="1"/>
  <c r="D166" i="15"/>
  <c r="C166" i="15" s="1"/>
  <c r="D165" i="15"/>
  <c r="C165" i="15" s="1"/>
  <c r="D164" i="15"/>
  <c r="C164" i="15" s="1"/>
  <c r="D163" i="15"/>
  <c r="C163" i="15" s="1"/>
  <c r="D162" i="15"/>
  <c r="AI71" i="15"/>
  <c r="AH71" i="15"/>
  <c r="AG71" i="15"/>
  <c r="AF71" i="15"/>
  <c r="AE71" i="15"/>
  <c r="AD71" i="15"/>
  <c r="AC71" i="15"/>
  <c r="AB71" i="15"/>
  <c r="AA71" i="15"/>
  <c r="G71" i="15"/>
  <c r="D70" i="15"/>
  <c r="C70" i="15" s="1"/>
  <c r="C32" i="13" s="1"/>
  <c r="D69" i="15"/>
  <c r="C69" i="15" s="1"/>
  <c r="C31" i="13" s="1"/>
  <c r="AL65" i="15"/>
  <c r="E19" i="13" s="1"/>
  <c r="D65" i="15"/>
  <c r="C65" i="15" s="1"/>
  <c r="C19" i="13" s="1"/>
  <c r="AL64" i="15"/>
  <c r="E22" i="13" s="1"/>
  <c r="D64" i="15"/>
  <c r="C64" i="15" s="1"/>
  <c r="C22" i="13" s="1"/>
  <c r="AL63" i="15"/>
  <c r="E21" i="13" s="1"/>
  <c r="D63" i="15"/>
  <c r="C63" i="15" s="1"/>
  <c r="C21" i="13" s="1"/>
  <c r="AL62" i="15"/>
  <c r="E20" i="13" s="1"/>
  <c r="D62" i="15"/>
  <c r="AL650" i="15" l="1"/>
  <c r="D650" i="15"/>
  <c r="C189" i="13"/>
  <c r="D721" i="15"/>
  <c r="D902" i="15"/>
  <c r="E200" i="13"/>
  <c r="R2888" i="15"/>
  <c r="AL721" i="15"/>
  <c r="S132" i="13" s="1"/>
  <c r="F200" i="13"/>
  <c r="E202" i="13"/>
  <c r="F202" i="13"/>
  <c r="C219" i="15"/>
  <c r="C221" i="15" s="1"/>
  <c r="C222" i="15" s="1"/>
  <c r="D221" i="15"/>
  <c r="S140" i="13"/>
  <c r="AL902" i="15"/>
  <c r="S139" i="13" s="1"/>
  <c r="D764" i="15"/>
  <c r="D133" i="13" s="1"/>
  <c r="E201" i="13"/>
  <c r="AL764" i="15"/>
  <c r="S133" i="13" s="1"/>
  <c r="F201" i="13"/>
  <c r="E203" i="13"/>
  <c r="F203" i="13"/>
  <c r="V189" i="13"/>
  <c r="K182" i="13"/>
  <c r="C2067" i="15"/>
  <c r="C2888" i="15"/>
  <c r="C877" i="15"/>
  <c r="R171" i="13"/>
  <c r="U2888" i="15"/>
  <c r="H2888" i="15"/>
  <c r="C207" i="13"/>
  <c r="H2397" i="15"/>
  <c r="O2888" i="15"/>
  <c r="D189" i="13"/>
  <c r="AL522" i="15"/>
  <c r="AL944" i="15"/>
  <c r="S142" i="13" s="1"/>
  <c r="D582" i="15"/>
  <c r="C2392" i="15"/>
  <c r="H2882" i="15"/>
  <c r="H2889" i="15" s="1"/>
  <c r="D522" i="15"/>
  <c r="C904" i="15"/>
  <c r="D944" i="15"/>
  <c r="D1240" i="15"/>
  <c r="C2882" i="15"/>
  <c r="C2889" i="15" s="1"/>
  <c r="D1330" i="15"/>
  <c r="D213" i="13" s="1"/>
  <c r="AL1866" i="15"/>
  <c r="V180" i="13" s="1"/>
  <c r="AL442" i="15"/>
  <c r="S125" i="13" s="1"/>
  <c r="K193" i="13"/>
  <c r="C2563" i="15"/>
  <c r="C2586" i="15" s="1"/>
  <c r="D2586" i="15"/>
  <c r="AL2586" i="15"/>
  <c r="AL2593" i="15" s="1"/>
  <c r="O2882" i="15"/>
  <c r="O2889" i="15" s="1"/>
  <c r="I155" i="13"/>
  <c r="O155" i="13"/>
  <c r="N155" i="13"/>
  <c r="H155" i="13"/>
  <c r="F155" i="13"/>
  <c r="L155" i="13"/>
  <c r="R2882" i="15"/>
  <c r="R2889" i="15" s="1"/>
  <c r="U2882" i="15"/>
  <c r="U2889" i="15" s="1"/>
  <c r="J155" i="13"/>
  <c r="P155" i="13"/>
  <c r="E155" i="13"/>
  <c r="K155" i="13"/>
  <c r="Q155" i="13"/>
  <c r="G155" i="13"/>
  <c r="M155" i="13"/>
  <c r="AL2882" i="15"/>
  <c r="AL2889" i="15" s="1"/>
  <c r="X2882" i="15"/>
  <c r="X2889" i="15" s="1"/>
  <c r="C767" i="15"/>
  <c r="C824" i="15" s="1"/>
  <c r="D824" i="15"/>
  <c r="AL824" i="15"/>
  <c r="AL602" i="15"/>
  <c r="C591" i="15"/>
  <c r="D602" i="15"/>
  <c r="D129" i="13" s="1"/>
  <c r="AL582" i="15"/>
  <c r="D442" i="15"/>
  <c r="D125" i="13" s="1"/>
  <c r="D427" i="15"/>
  <c r="D124" i="13" s="1"/>
  <c r="AL427" i="15"/>
  <c r="R2894" i="15"/>
  <c r="U2894" i="15"/>
  <c r="X2894" i="15"/>
  <c r="C2894" i="15"/>
  <c r="C195" i="13" s="1"/>
  <c r="AL2894" i="15"/>
  <c r="V195" i="13" s="1"/>
  <c r="H2894" i="15"/>
  <c r="D195" i="13" s="1"/>
  <c r="K181" i="13"/>
  <c r="O2894" i="15"/>
  <c r="C2657" i="15"/>
  <c r="D2674" i="15"/>
  <c r="D223" i="13" s="1"/>
  <c r="AL2674" i="15"/>
  <c r="C2640" i="15"/>
  <c r="X2640" i="15"/>
  <c r="U2640" i="15"/>
  <c r="H2640" i="15"/>
  <c r="D188" i="13" s="1"/>
  <c r="O2640" i="15"/>
  <c r="AL2640" i="15"/>
  <c r="V188" i="13" s="1"/>
  <c r="R2640" i="15"/>
  <c r="H2392" i="15"/>
  <c r="C2561" i="15"/>
  <c r="C1412" i="15"/>
  <c r="C1792" i="15"/>
  <c r="C1728" i="15"/>
  <c r="H2067" i="15"/>
  <c r="E27" i="13"/>
  <c r="C27" i="13"/>
  <c r="AL2167" i="15"/>
  <c r="AL1792" i="15"/>
  <c r="V179" i="13" s="1"/>
  <c r="AL1252" i="15"/>
  <c r="AL2282" i="15"/>
  <c r="C2214" i="15"/>
  <c r="D2282" i="15"/>
  <c r="D220" i="13" s="1"/>
  <c r="C2167" i="15"/>
  <c r="C2170" i="15" s="1"/>
  <c r="H2167" i="15"/>
  <c r="R2167" i="15"/>
  <c r="X2167" i="15"/>
  <c r="U2167" i="15"/>
  <c r="O2167" i="15"/>
  <c r="O2057" i="15"/>
  <c r="R2057" i="15"/>
  <c r="U2057" i="15"/>
  <c r="X2057" i="15"/>
  <c r="C2057" i="15"/>
  <c r="AL2057" i="15"/>
  <c r="H2057" i="15"/>
  <c r="AL1966" i="15"/>
  <c r="D1966" i="15"/>
  <c r="D1983" i="15" s="1"/>
  <c r="D218" i="13" s="1"/>
  <c r="C1731" i="15"/>
  <c r="H1728" i="15"/>
  <c r="D178" i="13" s="1"/>
  <c r="O1728" i="15"/>
  <c r="AL1728" i="15"/>
  <c r="V178" i="13" s="1"/>
  <c r="H1412" i="15"/>
  <c r="D176" i="13" s="1"/>
  <c r="H1547" i="15"/>
  <c r="D177" i="13" s="1"/>
  <c r="R1728" i="15"/>
  <c r="O1412" i="15"/>
  <c r="O1547" i="15"/>
  <c r="U1728" i="15"/>
  <c r="R1412" i="15"/>
  <c r="R1547" i="15"/>
  <c r="X1728" i="15"/>
  <c r="U1412" i="15"/>
  <c r="U1547" i="15"/>
  <c r="X1412" i="15"/>
  <c r="X1547" i="15"/>
  <c r="D1618" i="15"/>
  <c r="D215" i="13" s="1"/>
  <c r="AL1618" i="15"/>
  <c r="AL877" i="15"/>
  <c r="S137" i="13" s="1"/>
  <c r="C681" i="15"/>
  <c r="D132" i="13"/>
  <c r="C673" i="15"/>
  <c r="D130" i="13"/>
  <c r="C598" i="15"/>
  <c r="C568" i="15"/>
  <c r="C557" i="15"/>
  <c r="C553" i="15"/>
  <c r="C541" i="15"/>
  <c r="C534" i="15"/>
  <c r="C488" i="15"/>
  <c r="C444" i="15"/>
  <c r="C421" i="15"/>
  <c r="D381" i="15"/>
  <c r="D123" i="13" s="1"/>
  <c r="D300" i="15"/>
  <c r="AL381" i="15"/>
  <c r="AL300" i="15"/>
  <c r="S122" i="13" s="1"/>
  <c r="D186" i="15"/>
  <c r="AL68" i="15"/>
  <c r="AL72" i="15" s="1"/>
  <c r="K180" i="13"/>
  <c r="C1934" i="15"/>
  <c r="E186" i="13"/>
  <c r="S186" i="13"/>
  <c r="K185" i="13"/>
  <c r="C33" i="13"/>
  <c r="AL660" i="15"/>
  <c r="AL997" i="15"/>
  <c r="AL2979" i="15"/>
  <c r="D68" i="15"/>
  <c r="C429" i="15"/>
  <c r="C383" i="15"/>
  <c r="C225" i="15"/>
  <c r="C300" i="15" s="1"/>
  <c r="D1252" i="15"/>
  <c r="C1226" i="15"/>
  <c r="D145" i="13"/>
  <c r="F1178" i="15"/>
  <c r="F224" i="13" s="1"/>
  <c r="G1178" i="15"/>
  <c r="G224" i="13" s="1"/>
  <c r="E1178" i="15"/>
  <c r="E224" i="13" s="1"/>
  <c r="D1014" i="15"/>
  <c r="C1018" i="15"/>
  <c r="C1024" i="15" s="1"/>
  <c r="D1024" i="15"/>
  <c r="AL1024" i="15"/>
  <c r="AL1014" i="15"/>
  <c r="C992" i="15"/>
  <c r="C997" i="15" s="1"/>
  <c r="D997" i="15"/>
  <c r="C1547" i="15"/>
  <c r="C177" i="13" s="1"/>
  <c r="H2655" i="15"/>
  <c r="C97" i="13"/>
  <c r="D2655" i="15"/>
  <c r="E97" i="13"/>
  <c r="AL2655" i="15"/>
  <c r="C1415" i="15"/>
  <c r="D1461" i="15"/>
  <c r="D214" i="13" s="1"/>
  <c r="Q127" i="13"/>
  <c r="Q121" i="13" s="1"/>
  <c r="Q134" i="13"/>
  <c r="D3117" i="15"/>
  <c r="C3117" i="15" s="1"/>
  <c r="D3126" i="15"/>
  <c r="C3126" i="15" s="1"/>
  <c r="C2267" i="15"/>
  <c r="C2264" i="15"/>
  <c r="AJ2593" i="15"/>
  <c r="Q222" i="13" s="1"/>
  <c r="Q225" i="13" s="1"/>
  <c r="AD2593" i="15"/>
  <c r="K222" i="13" s="1"/>
  <c r="C208" i="13"/>
  <c r="K179" i="13"/>
  <c r="AA1983" i="15"/>
  <c r="AE1983" i="15"/>
  <c r="AI1983" i="15"/>
  <c r="K183" i="13"/>
  <c r="E184" i="13"/>
  <c r="F2593" i="15"/>
  <c r="F222" i="13" s="1"/>
  <c r="AC2593" i="15"/>
  <c r="J222" i="13" s="1"/>
  <c r="AG2593" i="15"/>
  <c r="N222" i="13" s="1"/>
  <c r="C1549" i="15"/>
  <c r="G2593" i="15"/>
  <c r="G222" i="13" s="1"/>
  <c r="AH2593" i="15"/>
  <c r="O222" i="13" s="1"/>
  <c r="C2660" i="15"/>
  <c r="E229" i="13"/>
  <c r="K186" i="13"/>
  <c r="C1453" i="15"/>
  <c r="C2217" i="15"/>
  <c r="H184" i="13"/>
  <c r="E2593" i="15"/>
  <c r="E222" i="13" s="1"/>
  <c r="AB2593" i="15"/>
  <c r="I222" i="13" s="1"/>
  <c r="AF2593" i="15"/>
  <c r="M222" i="13" s="1"/>
  <c r="C1430" i="15"/>
  <c r="C1318" i="15"/>
  <c r="E132" i="13"/>
  <c r="H180" i="13"/>
  <c r="C2471" i="15"/>
  <c r="D161" i="13"/>
  <c r="C2473" i="15"/>
  <c r="D163" i="13"/>
  <c r="C2475" i="15"/>
  <c r="D165" i="13"/>
  <c r="C2477" i="15"/>
  <c r="C167" i="13" s="1"/>
  <c r="D167" i="13"/>
  <c r="E123" i="13"/>
  <c r="E128" i="13"/>
  <c r="E129" i="13"/>
  <c r="E130" i="13"/>
  <c r="E135" i="13"/>
  <c r="E136" i="13"/>
  <c r="E139" i="13"/>
  <c r="E142" i="13"/>
  <c r="E145" i="13"/>
  <c r="H179" i="13"/>
  <c r="E180" i="13"/>
  <c r="H181" i="13"/>
  <c r="H186" i="13"/>
  <c r="E126" i="13"/>
  <c r="E133" i="13"/>
  <c r="D116" i="13"/>
  <c r="H176" i="13"/>
  <c r="H177" i="13"/>
  <c r="H178" i="13"/>
  <c r="E179" i="13"/>
  <c r="E181" i="13"/>
  <c r="C2472" i="15"/>
  <c r="D162" i="13"/>
  <c r="C2474" i="15"/>
  <c r="D164" i="13"/>
  <c r="C2476" i="15"/>
  <c r="D166" i="13"/>
  <c r="E122" i="13"/>
  <c r="E124" i="13"/>
  <c r="E131" i="13"/>
  <c r="E137" i="13"/>
  <c r="E176" i="13"/>
  <c r="E177" i="13"/>
  <c r="E178" i="13"/>
  <c r="C880" i="15"/>
  <c r="D141" i="13"/>
  <c r="C879" i="15"/>
  <c r="D140" i="13"/>
  <c r="U2600" i="15"/>
  <c r="AE72" i="15"/>
  <c r="AA72" i="15"/>
  <c r="AI72" i="15"/>
  <c r="AL3175" i="15"/>
  <c r="R2600" i="15"/>
  <c r="D3108" i="15"/>
  <c r="C3108" i="15" s="1"/>
  <c r="D3150" i="15"/>
  <c r="C3150" i="15" s="1"/>
  <c r="C2600" i="15"/>
  <c r="X2600" i="15"/>
  <c r="F72" i="15"/>
  <c r="AC72" i="15"/>
  <c r="AG72" i="15"/>
  <c r="O2600" i="15"/>
  <c r="C2642" i="15"/>
  <c r="AL2481" i="15"/>
  <c r="H2600" i="15"/>
  <c r="D187" i="13" s="1"/>
  <c r="AL2600" i="15"/>
  <c r="V187" i="13" s="1"/>
  <c r="AB72" i="15"/>
  <c r="AF72" i="15"/>
  <c r="AJ72" i="15"/>
  <c r="F1983" i="15"/>
  <c r="AC1983" i="15"/>
  <c r="AG1983" i="15"/>
  <c r="D3122" i="15"/>
  <c r="C3122" i="15" s="1"/>
  <c r="D3133" i="15"/>
  <c r="C3133" i="15" s="1"/>
  <c r="D3168" i="15"/>
  <c r="AL1035" i="15"/>
  <c r="AL1043" i="15"/>
  <c r="AL1065" i="15"/>
  <c r="R150" i="13" s="1"/>
  <c r="X2888" i="15"/>
  <c r="G72" i="15"/>
  <c r="AD72" i="15"/>
  <c r="AH72" i="15"/>
  <c r="G1983" i="15"/>
  <c r="AD1983" i="15"/>
  <c r="AH1983" i="15"/>
  <c r="U2561" i="15"/>
  <c r="R2561" i="15"/>
  <c r="X2438" i="15"/>
  <c r="O2397" i="15"/>
  <c r="AL1039" i="15"/>
  <c r="E1983" i="15"/>
  <c r="AB1983" i="15"/>
  <c r="AF1983" i="15"/>
  <c r="D2481" i="15"/>
  <c r="C2470" i="15"/>
  <c r="D2960" i="15"/>
  <c r="C2908" i="15"/>
  <c r="C2960" i="15" s="1"/>
  <c r="C235" i="13" s="1"/>
  <c r="C2972" i="15"/>
  <c r="C87" i="13" s="1"/>
  <c r="D2979" i="15"/>
  <c r="C3158" i="15"/>
  <c r="D3160" i="15"/>
  <c r="D3155" i="15"/>
  <c r="D3153" i="15"/>
  <c r="C3153" i="15" s="1"/>
  <c r="AL3160" i="15"/>
  <c r="C3163" i="15"/>
  <c r="AL2561" i="15"/>
  <c r="V186" i="13" s="1"/>
  <c r="AA2593" i="15"/>
  <c r="H222" i="13" s="1"/>
  <c r="AE2593" i="15"/>
  <c r="L222" i="13" s="1"/>
  <c r="AI2593" i="15"/>
  <c r="P222" i="13" s="1"/>
  <c r="D3113" i="15"/>
  <c r="C3113" i="15" s="1"/>
  <c r="D3129" i="15"/>
  <c r="C3129" i="15" s="1"/>
  <c r="AL2438" i="15"/>
  <c r="V185" i="13" s="1"/>
  <c r="C2438" i="15"/>
  <c r="D199" i="15"/>
  <c r="X2392" i="15"/>
  <c r="R2397" i="15"/>
  <c r="O2438" i="15"/>
  <c r="D671" i="15"/>
  <c r="D144" i="13" s="1"/>
  <c r="AL847" i="15"/>
  <c r="D1039" i="15"/>
  <c r="D1043" i="15"/>
  <c r="U1792" i="15"/>
  <c r="X2067" i="15"/>
  <c r="U2397" i="15"/>
  <c r="R2438" i="15"/>
  <c r="H2438" i="15"/>
  <c r="D185" i="13" s="1"/>
  <c r="U2438" i="15"/>
  <c r="D847" i="15"/>
  <c r="D136" i="13" s="1"/>
  <c r="D660" i="15"/>
  <c r="D131" i="13" s="1"/>
  <c r="D135" i="13"/>
  <c r="C62" i="15"/>
  <c r="C68" i="15" s="1"/>
  <c r="D222" i="15"/>
  <c r="C847" i="15"/>
  <c r="C1043" i="15"/>
  <c r="C1866" i="15"/>
  <c r="H1866" i="15"/>
  <c r="D180" i="13" s="1"/>
  <c r="R1866" i="15"/>
  <c r="U1866" i="15"/>
  <c r="AL1909" i="15"/>
  <c r="V181" i="13" s="1"/>
  <c r="R2067" i="15"/>
  <c r="O2067" i="15"/>
  <c r="O2392" i="15"/>
  <c r="C988" i="15"/>
  <c r="C1035" i="15"/>
  <c r="X1866" i="15"/>
  <c r="R2392" i="15"/>
  <c r="C2397" i="15"/>
  <c r="D1035" i="15"/>
  <c r="D1177" i="15"/>
  <c r="H1792" i="15"/>
  <c r="D179" i="13" s="1"/>
  <c r="R1792" i="15"/>
  <c r="AL2392" i="15"/>
  <c r="AL2398" i="15" s="1"/>
  <c r="V184" i="13" s="1"/>
  <c r="U2392" i="15"/>
  <c r="X2397" i="15"/>
  <c r="C71" i="15"/>
  <c r="D71" i="15"/>
  <c r="C162" i="15"/>
  <c r="C186" i="15" s="1"/>
  <c r="C302" i="15"/>
  <c r="C381" i="15" s="1"/>
  <c r="D126" i="13"/>
  <c r="C189" i="15"/>
  <c r="C199" i="15" s="1"/>
  <c r="C584" i="15"/>
  <c r="C654" i="15"/>
  <c r="C660" i="15" s="1"/>
  <c r="C662" i="15"/>
  <c r="C671" i="15" s="1"/>
  <c r="C675" i="15"/>
  <c r="C723" i="15"/>
  <c r="C764" i="15" s="1"/>
  <c r="D877" i="15"/>
  <c r="C906" i="15"/>
  <c r="D988" i="15"/>
  <c r="D143" i="13" s="1"/>
  <c r="AL1051" i="15"/>
  <c r="C525" i="15"/>
  <c r="C608" i="15"/>
  <c r="C650" i="15" s="1"/>
  <c r="C1007" i="15"/>
  <c r="C1014" i="15" s="1"/>
  <c r="C1257" i="15"/>
  <c r="C1273" i="15" s="1"/>
  <c r="D1273" i="15"/>
  <c r="D1051" i="15"/>
  <c r="C1045" i="15"/>
  <c r="C1051" i="15" s="1"/>
  <c r="D1883" i="15"/>
  <c r="D217" i="13" s="1"/>
  <c r="D1057" i="15"/>
  <c r="C1056" i="15"/>
  <c r="C1057" i="15" s="1"/>
  <c r="X1792" i="15"/>
  <c r="C1038" i="15"/>
  <c r="C1039" i="15" s="1"/>
  <c r="C1120" i="15"/>
  <c r="C1227" i="15"/>
  <c r="O1792" i="15"/>
  <c r="C1883" i="15"/>
  <c r="C217" i="13" s="1"/>
  <c r="C1909" i="15"/>
  <c r="D1054" i="15"/>
  <c r="C1053" i="15"/>
  <c r="C1054" i="15" s="1"/>
  <c r="D1065" i="15"/>
  <c r="D150" i="13" s="1"/>
  <c r="C1060" i="15"/>
  <c r="C1065" i="15" s="1"/>
  <c r="C150" i="13" s="1"/>
  <c r="C1276" i="15"/>
  <c r="C1252" i="15"/>
  <c r="C1282" i="15"/>
  <c r="C1967" i="15"/>
  <c r="C1982" i="15" s="1"/>
  <c r="C1935" i="15"/>
  <c r="O1866" i="15"/>
  <c r="H1909" i="15"/>
  <c r="D181" i="13" s="1"/>
  <c r="U2067" i="15"/>
  <c r="AF2398" i="15"/>
  <c r="N184" i="13" s="1"/>
  <c r="H2561" i="15"/>
  <c r="D186" i="13" s="1"/>
  <c r="X2561" i="15"/>
  <c r="C1911" i="15"/>
  <c r="O2561" i="15"/>
  <c r="T2398" i="15"/>
  <c r="D2467" i="15"/>
  <c r="D221" i="13" s="1"/>
  <c r="C2440" i="15"/>
  <c r="C2592" i="15"/>
  <c r="D3175" i="15"/>
  <c r="D2592" i="15"/>
  <c r="D2970" i="15"/>
  <c r="C2964" i="15"/>
  <c r="C2970" i="15" s="1"/>
  <c r="C3107" i="15"/>
  <c r="C3170" i="15"/>
  <c r="C79" i="13" s="1"/>
  <c r="C84" i="13" s="1"/>
  <c r="S138" i="13" l="1"/>
  <c r="C522" i="15"/>
  <c r="C721" i="15"/>
  <c r="C902" i="15"/>
  <c r="C2398" i="15"/>
  <c r="D171" i="13"/>
  <c r="H2398" i="15"/>
  <c r="E18" i="13"/>
  <c r="C582" i="15"/>
  <c r="C3155" i="15"/>
  <c r="C107" i="13" s="1"/>
  <c r="C1330" i="15"/>
  <c r="C213" i="13" s="1"/>
  <c r="C2593" i="15"/>
  <c r="C222" i="13" s="1"/>
  <c r="C1461" i="15"/>
  <c r="C214" i="13" s="1"/>
  <c r="C1240" i="15"/>
  <c r="C2655" i="15"/>
  <c r="C944" i="15"/>
  <c r="C142" i="13" s="1"/>
  <c r="C1618" i="15"/>
  <c r="C215" i="13" s="1"/>
  <c r="C203" i="13"/>
  <c r="D2593" i="15"/>
  <c r="D222" i="13" s="1"/>
  <c r="C202" i="13"/>
  <c r="C201" i="13"/>
  <c r="R155" i="13"/>
  <c r="D155" i="13"/>
  <c r="C602" i="15"/>
  <c r="C129" i="13" s="1"/>
  <c r="C442" i="15"/>
  <c r="C125" i="13" s="1"/>
  <c r="C427" i="15"/>
  <c r="C124" i="13" s="1"/>
  <c r="U195" i="13"/>
  <c r="U196" i="13" s="1"/>
  <c r="C230" i="13"/>
  <c r="C2068" i="15"/>
  <c r="C2674" i="15"/>
  <c r="C223" i="13" s="1"/>
  <c r="H2068" i="15"/>
  <c r="E218" i="13"/>
  <c r="E225" i="13" s="1"/>
  <c r="G218" i="13"/>
  <c r="G225" i="13" s="1"/>
  <c r="N218" i="13"/>
  <c r="N225" i="13" s="1"/>
  <c r="H218" i="13"/>
  <c r="H225" i="13" s="1"/>
  <c r="J218" i="13"/>
  <c r="J225" i="13" s="1"/>
  <c r="F218" i="13"/>
  <c r="F225" i="13" s="1"/>
  <c r="C2282" i="15"/>
  <c r="C220" i="13" s="1"/>
  <c r="M218" i="13"/>
  <c r="M225" i="13" s="1"/>
  <c r="O218" i="13"/>
  <c r="O225" i="13" s="1"/>
  <c r="P218" i="13"/>
  <c r="P225" i="13" s="1"/>
  <c r="I218" i="13"/>
  <c r="I225" i="13" s="1"/>
  <c r="K218" i="13"/>
  <c r="K225" i="13" s="1"/>
  <c r="L218" i="13"/>
  <c r="L225" i="13" s="1"/>
  <c r="C1177" i="15"/>
  <c r="C1178" i="15" s="1"/>
  <c r="C224" i="13" s="1"/>
  <c r="C155" i="13"/>
  <c r="C3160" i="15"/>
  <c r="C111" i="13"/>
  <c r="C45" i="13"/>
  <c r="C72" i="15"/>
  <c r="C20" i="13"/>
  <c r="C18" i="13" s="1"/>
  <c r="C2467" i="15"/>
  <c r="C221" i="13" s="1"/>
  <c r="C1966" i="15"/>
  <c r="C1983" i="15" s="1"/>
  <c r="AL1983" i="15"/>
  <c r="C228" i="13"/>
  <c r="D128" i="13"/>
  <c r="S128" i="13"/>
  <c r="C144" i="13"/>
  <c r="S145" i="13"/>
  <c r="S124" i="13"/>
  <c r="S131" i="13"/>
  <c r="S123" i="13"/>
  <c r="S126" i="13"/>
  <c r="S130" i="13"/>
  <c r="V177" i="13"/>
  <c r="S135" i="13"/>
  <c r="S136" i="13"/>
  <c r="S129" i="13"/>
  <c r="D1178" i="15"/>
  <c r="D224" i="13" s="1"/>
  <c r="D142" i="13"/>
  <c r="D137" i="13"/>
  <c r="D122" i="13"/>
  <c r="D139" i="13"/>
  <c r="C2979" i="15"/>
  <c r="C229" i="13"/>
  <c r="C187" i="13"/>
  <c r="C164" i="13"/>
  <c r="C165" i="13"/>
  <c r="C161" i="13"/>
  <c r="D184" i="13"/>
  <c r="C2481" i="15"/>
  <c r="C160" i="13"/>
  <c r="C186" i="13"/>
  <c r="C188" i="13"/>
  <c r="C3175" i="15"/>
  <c r="C185" i="13"/>
  <c r="C166" i="13"/>
  <c r="C162" i="13"/>
  <c r="C163" i="13"/>
  <c r="C137" i="13"/>
  <c r="E116" i="13"/>
  <c r="C143" i="13"/>
  <c r="C180" i="13"/>
  <c r="C126" i="13"/>
  <c r="C133" i="13"/>
  <c r="C131" i="13"/>
  <c r="C178" i="13"/>
  <c r="C179" i="13"/>
  <c r="C140" i="13"/>
  <c r="C130" i="13"/>
  <c r="C181" i="13"/>
  <c r="C123" i="13"/>
  <c r="C176" i="13"/>
  <c r="C136" i="13"/>
  <c r="C122" i="13"/>
  <c r="C135" i="13"/>
  <c r="C141" i="13"/>
  <c r="C3168" i="15"/>
  <c r="X2398" i="15"/>
  <c r="O2398" i="15"/>
  <c r="D72" i="15"/>
  <c r="U2398" i="15"/>
  <c r="R2398" i="15"/>
  <c r="C171" i="13" l="1"/>
  <c r="D225" i="13"/>
  <c r="C218" i="13"/>
  <c r="C225" i="13" s="1"/>
  <c r="K196" i="13"/>
  <c r="S134" i="13"/>
  <c r="S127" i="13"/>
  <c r="S121" i="13" s="1"/>
  <c r="C132" i="13"/>
  <c r="C145" i="13"/>
  <c r="C139" i="13"/>
  <c r="C128" i="13"/>
  <c r="C184" i="13"/>
  <c r="E288" i="13" l="1"/>
  <c r="F288" i="13"/>
  <c r="G288" i="13"/>
  <c r="H288" i="13"/>
  <c r="I288" i="13"/>
  <c r="J288" i="13"/>
  <c r="K288" i="13"/>
  <c r="L288" i="13"/>
  <c r="M288" i="13"/>
  <c r="C286" i="13"/>
  <c r="C287" i="13"/>
  <c r="D283" i="13" l="1"/>
  <c r="D276" i="13" l="1"/>
  <c r="C273" i="13"/>
  <c r="J283" i="13" l="1"/>
  <c r="K283" i="13"/>
  <c r="L283" i="13"/>
  <c r="M283" i="13"/>
  <c r="J276" i="13"/>
  <c r="K276" i="13"/>
  <c r="L276" i="13"/>
  <c r="M276" i="13"/>
  <c r="J267" i="13"/>
  <c r="K267" i="13"/>
  <c r="L267" i="13"/>
  <c r="M267" i="13"/>
  <c r="J263" i="13"/>
  <c r="K263" i="13"/>
  <c r="L263" i="13"/>
  <c r="M263" i="13"/>
  <c r="J259" i="13"/>
  <c r="K259" i="13"/>
  <c r="L259" i="13"/>
  <c r="M259" i="13"/>
  <c r="L255" i="13"/>
  <c r="J255" i="13"/>
  <c r="K255" i="13"/>
  <c r="M255" i="13"/>
  <c r="M289" i="13" l="1"/>
  <c r="K289" i="13"/>
  <c r="L289" i="13"/>
  <c r="J289" i="13"/>
  <c r="C285" i="13"/>
  <c r="C284" i="13"/>
  <c r="C282" i="13"/>
  <c r="C281" i="13"/>
  <c r="C280" i="13"/>
  <c r="C279" i="13"/>
  <c r="C278" i="13"/>
  <c r="C277" i="13"/>
  <c r="C275" i="13"/>
  <c r="C274" i="13"/>
  <c r="C272" i="13"/>
  <c r="C271" i="13"/>
  <c r="C270" i="13"/>
  <c r="C269" i="13"/>
  <c r="C268" i="13"/>
  <c r="C266" i="13"/>
  <c r="C265" i="13"/>
  <c r="C264" i="13"/>
  <c r="C262" i="13"/>
  <c r="C261" i="13"/>
  <c r="C258" i="13"/>
  <c r="C257" i="13"/>
  <c r="C256" i="13"/>
  <c r="C254" i="13"/>
  <c r="C253" i="13"/>
  <c r="C252" i="13"/>
  <c r="C251" i="13"/>
  <c r="C250" i="13"/>
  <c r="I283" i="13"/>
  <c r="H283" i="13"/>
  <c r="G283" i="13"/>
  <c r="F283" i="13"/>
  <c r="E283" i="13"/>
  <c r="I276" i="13"/>
  <c r="H276" i="13"/>
  <c r="G276" i="13"/>
  <c r="F276" i="13"/>
  <c r="E276" i="13"/>
  <c r="I263" i="13"/>
  <c r="H263" i="13"/>
  <c r="G263" i="13"/>
  <c r="F263" i="13"/>
  <c r="E263" i="13"/>
  <c r="D263" i="13"/>
  <c r="I259" i="13"/>
  <c r="H259" i="13"/>
  <c r="G259" i="13"/>
  <c r="F259" i="13"/>
  <c r="E259" i="13"/>
  <c r="D259" i="13"/>
  <c r="I255" i="13"/>
  <c r="H255" i="13"/>
  <c r="G255" i="13"/>
  <c r="F255" i="13"/>
  <c r="E255" i="13"/>
  <c r="D255" i="13"/>
  <c r="C288" i="13" l="1"/>
  <c r="C283" i="13"/>
  <c r="C259" i="13"/>
  <c r="C276" i="13"/>
  <c r="C267" i="13"/>
  <c r="C255" i="13"/>
  <c r="I267" i="13" l="1"/>
  <c r="I289" i="13" s="1"/>
  <c r="H267" i="13"/>
  <c r="H289" i="13" s="1"/>
  <c r="G267" i="13"/>
  <c r="G289" i="13" s="1"/>
  <c r="D267" i="13" l="1"/>
  <c r="D289" i="13" s="1"/>
  <c r="E267" i="13"/>
  <c r="E289" i="13" s="1"/>
  <c r="F267" i="13"/>
  <c r="F289" i="13" s="1"/>
  <c r="C260" i="13"/>
  <c r="C263" i="13" s="1"/>
  <c r="C289" i="13" s="1"/>
  <c r="C3066" i="15" l="1"/>
  <c r="AA245" i="13"/>
  <c r="F245" i="13" s="1"/>
  <c r="AA246" i="13"/>
  <c r="F246" i="13" s="1"/>
  <c r="AB245" i="13"/>
  <c r="AB246" i="13"/>
  <c r="AB244" i="13"/>
  <c r="AA244" i="13"/>
  <c r="F244" i="13" s="1"/>
  <c r="E236" i="13"/>
  <c r="A4" i="13"/>
  <c r="A3" i="13"/>
  <c r="A2" i="13"/>
  <c r="A5" i="13"/>
  <c r="B15" i="7"/>
  <c r="I2" i="1"/>
  <c r="AF2" i="1" s="1"/>
  <c r="D3" i="7" s="1"/>
  <c r="I3" i="1"/>
  <c r="A2" i="8" s="1"/>
  <c r="I4" i="1"/>
  <c r="AF4" i="1" s="1"/>
  <c r="D5" i="7" s="1"/>
  <c r="I5" i="1"/>
  <c r="AF5" i="1" s="1"/>
  <c r="D6" i="7" s="1"/>
  <c r="I6" i="1"/>
  <c r="AF6" i="1" s="1"/>
  <c r="D7" i="7" s="1"/>
  <c r="D236" i="13" l="1"/>
  <c r="C105" i="13"/>
  <c r="C108" i="13" s="1"/>
  <c r="D47" i="13"/>
  <c r="E38" i="13"/>
  <c r="E47" i="13"/>
  <c r="D38" i="13"/>
  <c r="D99" i="13"/>
  <c r="E99" i="13"/>
  <c r="AF3" i="1"/>
  <c r="C30" i="13"/>
  <c r="D9" i="7"/>
  <c r="E113" i="13"/>
  <c r="L127" i="13"/>
  <c r="L121" i="13" s="1"/>
  <c r="G138" i="13"/>
  <c r="G134" i="13" s="1"/>
  <c r="P127" i="13"/>
  <c r="P121" i="13" s="1"/>
  <c r="J127" i="13"/>
  <c r="J121" i="13" s="1"/>
  <c r="O138" i="13"/>
  <c r="O134" i="13" s="1"/>
  <c r="G127" i="13"/>
  <c r="G121" i="13" s="1"/>
  <c r="J138" i="13"/>
  <c r="J134" i="13" s="1"/>
  <c r="E138" i="13"/>
  <c r="I138" i="13"/>
  <c r="I134" i="13" s="1"/>
  <c r="M138" i="13"/>
  <c r="M134" i="13" s="1"/>
  <c r="H138" i="13"/>
  <c r="H134" i="13" s="1"/>
  <c r="I127" i="13"/>
  <c r="I121" i="13" s="1"/>
  <c r="P138" i="13"/>
  <c r="P134" i="13" s="1"/>
  <c r="E33" i="13"/>
  <c r="F127" i="13"/>
  <c r="F121" i="13" s="1"/>
  <c r="K138" i="13"/>
  <c r="K134" i="13" s="1"/>
  <c r="D33" i="13"/>
  <c r="D113" i="13"/>
  <c r="H127" i="13"/>
  <c r="H121" i="13" s="1"/>
  <c r="D84" i="13"/>
  <c r="F138" i="13"/>
  <c r="F134" i="13" s="1"/>
  <c r="E84" i="13"/>
  <c r="L138" i="13"/>
  <c r="L134" i="13" s="1"/>
  <c r="O127" i="13"/>
  <c r="O121" i="13" s="1"/>
  <c r="K127" i="13"/>
  <c r="K121" i="13" s="1"/>
  <c r="C113" i="13"/>
  <c r="N127" i="13"/>
  <c r="N121" i="13" s="1"/>
  <c r="M127" i="13"/>
  <c r="M121" i="13" s="1"/>
  <c r="C236" i="13"/>
  <c r="D94" i="13"/>
  <c r="E94" i="13"/>
  <c r="N138" i="13"/>
  <c r="N134" i="13" s="1"/>
  <c r="E56" i="13" l="1"/>
  <c r="D56" i="13"/>
  <c r="C99" i="13"/>
  <c r="C138" i="13"/>
  <c r="AF7" i="1"/>
  <c r="D4" i="7"/>
  <c r="D81" i="7" s="1"/>
  <c r="E127" i="13"/>
  <c r="E121" i="13" s="1"/>
  <c r="E134" i="13"/>
  <c r="C94" i="13"/>
  <c r="D138" i="13"/>
  <c r="D134" i="13" s="1"/>
  <c r="C53" i="13"/>
  <c r="D127" i="13"/>
  <c r="D121" i="13" s="1"/>
  <c r="C56" i="13" l="1"/>
  <c r="C127" i="13"/>
  <c r="C121" i="13" s="1"/>
  <c r="C134" i="13"/>
  <c r="H2170" i="15" l="1"/>
  <c r="D183" i="13" s="1"/>
  <c r="L2170" i="15"/>
  <c r="K2170" i="15"/>
  <c r="G183" i="13" s="1"/>
  <c r="AG2170" i="15"/>
  <c r="O183" i="13" s="1"/>
  <c r="AD2170" i="15"/>
  <c r="L183" i="13" s="1"/>
  <c r="AF2170" i="15"/>
  <c r="N183" i="13" s="1"/>
  <c r="R183" i="13"/>
  <c r="N2170" i="15"/>
  <c r="J183" i="13" s="1"/>
  <c r="AE2170" i="15"/>
  <c r="M183" i="13" s="1"/>
  <c r="I2170" i="15"/>
  <c r="AI2170" i="15"/>
  <c r="Q183" i="13" s="1"/>
  <c r="J2170" i="15"/>
  <c r="F183" i="13" s="1"/>
  <c r="AH2170" i="15"/>
  <c r="P183" i="13" s="1"/>
  <c r="M2170" i="15"/>
  <c r="I183" i="13" s="1"/>
  <c r="T183" i="13" l="1"/>
  <c r="S183" i="13"/>
  <c r="E183" i="13"/>
  <c r="H183" i="13"/>
  <c r="AL2170" i="15" l="1"/>
  <c r="V183" i="13" s="1"/>
  <c r="AC2170" i="15"/>
  <c r="O2170" i="15"/>
  <c r="S2170" i="15"/>
  <c r="U2170" i="15"/>
  <c r="T2170" i="15"/>
  <c r="X2170" i="15"/>
  <c r="V2170" i="15"/>
  <c r="AB2170" i="15"/>
  <c r="W2170" i="15"/>
  <c r="R2170" i="15"/>
  <c r="C183" i="13"/>
  <c r="P2170" i="15"/>
  <c r="Q2170" i="15"/>
  <c r="C182" i="13"/>
  <c r="K2068" i="15"/>
  <c r="G182" i="13" s="1"/>
  <c r="D182" i="13"/>
  <c r="I2068" i="15"/>
  <c r="S182" i="13" s="1"/>
  <c r="J2068" i="15"/>
  <c r="F182" i="13" s="1"/>
  <c r="E182" i="13" l="1"/>
  <c r="N2068" i="15"/>
  <c r="J182" i="13" s="1"/>
  <c r="R2068" i="15"/>
  <c r="P2068" i="15"/>
  <c r="Q2068" i="15"/>
  <c r="O2068" i="15"/>
  <c r="S2068" i="15"/>
  <c r="L2068" i="15"/>
  <c r="H182" i="13" s="1"/>
  <c r="M2068" i="15"/>
  <c r="I182" i="13" s="1"/>
  <c r="T182" i="13" l="1"/>
  <c r="AE2068" i="15"/>
  <c r="M182" i="13" s="1"/>
  <c r="X2068" i="15"/>
  <c r="V2068" i="15"/>
  <c r="Z2068" i="15"/>
  <c r="T2068" i="15"/>
  <c r="AF2068" i="15"/>
  <c r="N182" i="13" s="1"/>
  <c r="AA201" i="13"/>
  <c r="K201" i="13" s="1"/>
  <c r="AD2068" i="15"/>
  <c r="L182" i="13" s="1"/>
  <c r="AA2068" i="15"/>
  <c r="Y2068" i="15"/>
  <c r="U2068" i="15"/>
  <c r="AB2068" i="15"/>
  <c r="W2068" i="15"/>
  <c r="AC2068" i="15"/>
  <c r="AB202" i="13" l="1"/>
  <c r="AA203" i="13"/>
  <c r="K203" i="13" s="1"/>
  <c r="AB201" i="13"/>
  <c r="AI2068" i="15"/>
  <c r="Q182" i="13" s="1"/>
  <c r="AH2068" i="15"/>
  <c r="P182" i="13" s="1"/>
  <c r="AJ2068" i="15"/>
  <c r="R182" i="13" s="1"/>
  <c r="AG2068" i="15"/>
  <c r="O182" i="13" s="1"/>
  <c r="AL2068" i="15"/>
  <c r="V182" i="13" s="1"/>
  <c r="AB203" i="13" l="1"/>
  <c r="AA202" i="13"/>
  <c r="K202" i="13" s="1"/>
  <c r="C200" i="13" l="1"/>
  <c r="AA200" i="13" s="1"/>
  <c r="K200" i="13" s="1"/>
  <c r="Q193" i="13"/>
  <c r="Q196" i="13" s="1"/>
  <c r="L193" i="13"/>
  <c r="L196" i="13" s="1"/>
  <c r="V193" i="13"/>
  <c r="V196" i="13" s="1"/>
  <c r="M193" i="13"/>
  <c r="M196" i="13" s="1"/>
  <c r="P193" i="13"/>
  <c r="P196" i="13" s="1"/>
  <c r="R193" i="13"/>
  <c r="R196" i="13" s="1"/>
  <c r="O193" i="13"/>
  <c r="O196" i="13" s="1"/>
  <c r="N193" i="13"/>
  <c r="N196" i="13" s="1"/>
  <c r="AB200" i="13" l="1"/>
  <c r="D8" i="7" s="1"/>
  <c r="D10" i="7" s="1"/>
  <c r="B7" i="8" s="1"/>
  <c r="E193" i="13"/>
  <c r="E196" i="13" s="1"/>
  <c r="S193" i="13" l="1"/>
  <c r="S196" i="13" s="1"/>
  <c r="G193" i="13"/>
  <c r="G196" i="13" s="1"/>
  <c r="F193" i="13"/>
  <c r="F196" i="13" s="1"/>
  <c r="J193" i="13"/>
  <c r="J196" i="13" s="1"/>
  <c r="I193" i="13"/>
  <c r="I196" i="13" s="1"/>
  <c r="T193" i="13"/>
  <c r="T196" i="13" s="1"/>
  <c r="H193" i="13" l="1"/>
  <c r="H196" i="13" s="1"/>
  <c r="C193" i="13" l="1"/>
  <c r="C196" i="13" s="1"/>
  <c r="D193" i="13"/>
  <c r="D196" i="13" s="1"/>
</calcChain>
</file>

<file path=xl/sharedStrings.xml><?xml version="1.0" encoding="utf-8"?>
<sst xmlns="http://schemas.openxmlformats.org/spreadsheetml/2006/main" count="7130" uniqueCount="6206">
  <si>
    <t>Laminectomía descompresiva</t>
  </si>
  <si>
    <t>Heridas raquimedulares, trat. quir.</t>
  </si>
  <si>
    <t>Operaciones sobre arteria pulmonar, constricción por cinta</t>
  </si>
  <si>
    <t>Pericardiectomía y/o extirp. de quistes y/o tumores</t>
  </si>
  <si>
    <t>Pericardiotomía</t>
  </si>
  <si>
    <t>Infiltracion local medicamentos (bursas, tendones, yuxtaarticulares y/o intraarticulares</t>
  </si>
  <si>
    <t>Pie bot u otras malformaciones congénitas, trat. quir. (cualquier técnica)</t>
  </si>
  <si>
    <t>Pie plano, trat. quir. (cualquier técnica)</t>
  </si>
  <si>
    <t>Instalación de cateter para peritoneodiális</t>
  </si>
  <si>
    <t>Peritoneodiálisis  (incluye insumos)</t>
  </si>
  <si>
    <t>Destartraje y pulido coronario</t>
  </si>
  <si>
    <t>Endodoncia Multirradicular</t>
  </si>
  <si>
    <t>Endodoncia birradicular</t>
  </si>
  <si>
    <t>Pilar Protésico sobre Implantes</t>
  </si>
  <si>
    <t>Prolactina (PRL)</t>
  </si>
  <si>
    <t>Renina</t>
  </si>
  <si>
    <t>TOTAL PROCEDIMIENTOS MEDICOS</t>
  </si>
  <si>
    <t>TIPO DE PRESTACIÓN</t>
  </si>
  <si>
    <t>Inmunofijación de inmunoglobulina, c/u</t>
  </si>
  <si>
    <t>Inmunoglobulina IgA secretora</t>
  </si>
  <si>
    <t>Inmunoglobulinas IgA, IgG, IgM, c/u</t>
  </si>
  <si>
    <t>Inmunoglobulinas IgE, IgD total, c/u</t>
  </si>
  <si>
    <t>Inmunoglobulinas IgE, IgG específicas, c/u</t>
  </si>
  <si>
    <t>Proteína C reactiva por técnica de látex u otras similares</t>
  </si>
  <si>
    <t>Criohemolisinas</t>
  </si>
  <si>
    <t>Digestión fagocítica nitroblue-tetrazolium cualitativo y cuantitativo</t>
  </si>
  <si>
    <t>Operación sobre anillos valvulares o vasculares</t>
  </si>
  <si>
    <t>Fracturas condíleas o de platillos tibiales, reducción, osteosíntesis  (cualquier técnica)</t>
  </si>
  <si>
    <t>Inestabilidad crónica de rodilla, reconstrucción cápsuloligamentosa (cualquier técnica)</t>
  </si>
  <si>
    <t>Fibrinógeno</t>
  </si>
  <si>
    <t>Desgastrectomía y neoanastomosis, c/s vaguectomía</t>
  </si>
  <si>
    <t>Astrágalo vertical, trat. quir.</t>
  </si>
  <si>
    <t>Espolón calcáneo, trat. quir.</t>
  </si>
  <si>
    <t>Exostosis 5° metatarsiano, ("juanetillo")  trat. quir.</t>
  </si>
  <si>
    <t>Fasciotomía plantar (proc. aut.)</t>
  </si>
  <si>
    <t>Quiste sacrocoxígeo, trat. quir.</t>
  </si>
  <si>
    <t>Resección abdómino-perineal de ano y recto (2 equipos)</t>
  </si>
  <si>
    <t>Resección anterior de recto</t>
  </si>
  <si>
    <t>Resección perineal de ano y recto</t>
  </si>
  <si>
    <t>Test de neutralización plaquetaria</t>
  </si>
  <si>
    <t>Factor V</t>
  </si>
  <si>
    <t>Factores VII, VIII, IX, X, XI, XII, XIII, c/u</t>
  </si>
  <si>
    <t>Ferritina</t>
  </si>
  <si>
    <t>Fibrinógeno, productos de degradación del</t>
  </si>
  <si>
    <t>Fierro sérico</t>
  </si>
  <si>
    <t>Implante secundario de lente intraocular</t>
  </si>
  <si>
    <t>Aspiración esferular c/s capsulotomía</t>
  </si>
  <si>
    <t>Extracción o corrección de desplazamiento de lente intraocular</t>
  </si>
  <si>
    <t>Discisión de cápsula posterior</t>
  </si>
  <si>
    <t>Triple osteotomía de pelvis</t>
  </si>
  <si>
    <t>Amputación inter-ilio abdominal</t>
  </si>
  <si>
    <t>Cirugía de enfermedad periodontal (por grupo)</t>
  </si>
  <si>
    <t>Estudio glándulas mamarias (mamocintigrafia) (no incluye MIBI)</t>
  </si>
  <si>
    <t>Velocidad de eritrosedimentación (proc. aut.)</t>
  </si>
  <si>
    <t>0903002</t>
  </si>
  <si>
    <t>Consulta o control psicológico clínico</t>
  </si>
  <si>
    <t>0903003</t>
  </si>
  <si>
    <t>POR COMPRA 
DE SERVICIO</t>
  </si>
  <si>
    <t>Biopsia de globo ocular (proc. aut.)</t>
  </si>
  <si>
    <t>Enucleación o implante de prótesis ocular (proc. aut.)</t>
  </si>
  <si>
    <t>Enucleación con implante</t>
  </si>
  <si>
    <t>Exanteración ocular (proc. aut.)</t>
  </si>
  <si>
    <t>Cirugía refractiva, queratotomía radial o similar con bisturí de diamante</t>
  </si>
  <si>
    <t>Lentes ópticos</t>
  </si>
  <si>
    <t>3001002</t>
  </si>
  <si>
    <t>Audífonos</t>
  </si>
  <si>
    <t>Grupo 07</t>
  </si>
  <si>
    <t>Medicina Transfusional</t>
  </si>
  <si>
    <t>Endoprótesis total de cadera  (no incluye prótesis)</t>
  </si>
  <si>
    <t>Achalasia, trat. quir.</t>
  </si>
  <si>
    <t>Atresia esofágica, trat. quir.</t>
  </si>
  <si>
    <t>Rinitis atrófica, trat. por inclusión submucosa, con cualquier material, uni o bilateral</t>
  </si>
  <si>
    <t>Laringectomía total más faringectomía total y/o esofagectomía cervical</t>
  </si>
  <si>
    <t>Virus hepatitis B, anticuerpo del antígeno E del</t>
  </si>
  <si>
    <t>Complemento C1Q, C2, C3, C4, etc., c/u</t>
  </si>
  <si>
    <t>Complemento hemolítico (CH 50)</t>
  </si>
  <si>
    <t>Crioglobulinas, precipitación en frío (cualitativa) o cuantitativa c/u</t>
  </si>
  <si>
    <t>Cirugía del diafragma con cirugía de vísceras abdominales o torácicas</t>
  </si>
  <si>
    <t>Frenoparálisis trat. quir.</t>
  </si>
  <si>
    <t>Sutura completa de herida menor</t>
  </si>
  <si>
    <t>Sutura simple de herida</t>
  </si>
  <si>
    <t>Test de Clements (proc. aut.)</t>
  </si>
  <si>
    <t>Arteriografía de extremidades, en adultos o niños (incluye proc. rad.)</t>
  </si>
  <si>
    <t>0102003</t>
  </si>
  <si>
    <t>Consulta o control por auxiliar de enfermería</t>
  </si>
  <si>
    <t>0102005</t>
  </si>
  <si>
    <t>Consulta por fonoaudiólogo</t>
  </si>
  <si>
    <t>Plastía epidídimo-deferente (operación de Martín o sim.)</t>
  </si>
  <si>
    <t>Consulta de salud mental por otros profesionales</t>
  </si>
  <si>
    <t>0903004</t>
  </si>
  <si>
    <t>Intervención psicosocial grupal (4 a 8 pacientes, familiares o cuidadores)</t>
  </si>
  <si>
    <t>Reparación pectum excavatum o carinatum, (proc. aut.)</t>
  </si>
  <si>
    <t>Toracofrenotomía exploradora</t>
  </si>
  <si>
    <t>Toracotomía exploradora, c/s biopsia, c/s debridación, c/s drenaje</t>
  </si>
  <si>
    <t>Toracotomía mínima c/s resección costal, c/s biopsia, c/s drenaje</t>
  </si>
  <si>
    <t xml:space="preserve">Día cama hospitalización integral adulto en Unidad de Cuidado Intensivo (U.C.I.) </t>
  </si>
  <si>
    <t>Día cama hospitalización integral adulto en Unidad de Tratamiento Intermedio (U.T.I)</t>
  </si>
  <si>
    <t>Incompetencia cervical trat. quir.</t>
  </si>
  <si>
    <t>Colpoceliotomía</t>
  </si>
  <si>
    <t>Parálisis facial, trasplantes musculares</t>
  </si>
  <si>
    <t>Lóbulo auricular partido, corrección plástica (proc. aut)</t>
  </si>
  <si>
    <t>Corrección nasal parcial (alares, alargamiento columela o similar)</t>
  </si>
  <si>
    <t>Corrección quirúrgica secundaria de queiloplastía</t>
  </si>
  <si>
    <t>Osteotomía pelviana (Salter, Chiari o similares)</t>
  </si>
  <si>
    <t>Queratectomía laminar</t>
  </si>
  <si>
    <t>Queratoplastía. Injerto lamelar o penetrante trat. quir. Completo</t>
  </si>
  <si>
    <t>Luxación o rotura ligamentos, trat. quir. cápsulo-ligamentoso</t>
  </si>
  <si>
    <t>Meniscectomía quirúrgica, interna y/o externa</t>
  </si>
  <si>
    <t>Quiste poplíteo, trat. quir.</t>
  </si>
  <si>
    <t>Traslocaciones músculo-tendinosas en rodilla paralítica o espástica</t>
  </si>
  <si>
    <t>Colgajo cruzado de pierna, trat. quir. completo</t>
  </si>
  <si>
    <t>Fasciotomía por síndrome compartamental</t>
  </si>
  <si>
    <t>Osteosíntesis tibio-peroné  (cualquier técnica)</t>
  </si>
  <si>
    <t>Tumor maligno de las amígdalas, trat. quir.</t>
  </si>
  <si>
    <t>Luxación tibio-astrág.-calcán., reducc. cruenta y osteosínt.</t>
  </si>
  <si>
    <t>Osteoplastía tibio-calcánea</t>
  </si>
  <si>
    <t>Recuento de basófilos (absoluto)</t>
  </si>
  <si>
    <t>Recuento de eosinófilos (absoluto)</t>
  </si>
  <si>
    <t>Recuento de eritrocitos, absoluto (proc. aut.)</t>
  </si>
  <si>
    <t>OCTUBRE</t>
  </si>
  <si>
    <t>NOVIEMBRE</t>
  </si>
  <si>
    <t>DICIEMBRE</t>
  </si>
  <si>
    <t>Fierro, capacidad de fijación del (incluye fierro sérico)</t>
  </si>
  <si>
    <t>Fierro, cinética del (cada determinación)</t>
  </si>
  <si>
    <t>Haptoglobina cuantitativa</t>
  </si>
  <si>
    <t>Hematocrito (proc. aut.)</t>
  </si>
  <si>
    <t>Hemoglobina en sangre total (proc. aut.)</t>
  </si>
  <si>
    <t>Angioplastía Intraluminal periférica (incluye proc. rad., balón, Stent o similar)</t>
  </si>
  <si>
    <t>Angioplastía de coartación aórtica (incl. proc. rad.) (proc. completo)</t>
  </si>
  <si>
    <t>Angioplastía de arteria pulmonar o vena cava en niños (incluye proc. rad., balón, Stent o similar)</t>
  </si>
  <si>
    <t>Biopsia endomiocárdica (proc. completo)</t>
  </si>
  <si>
    <t>Toracofrenolaparatomía exploradora c/s reparación vísceras torácicas y abdominales</t>
  </si>
  <si>
    <t>Tumores o quistes de mediastino (anterior o posterior) trat. quir. c/s disección ganglionar</t>
  </si>
  <si>
    <t>Hernioplastía diafragmática por vía torácica c/ prótesis (no incluye valor de la prótesis)</t>
  </si>
  <si>
    <t>Tumores, malformaciones o quistes del diafragma (no incluye valor de la prótesis) trat. quir.</t>
  </si>
  <si>
    <t>Broncotomía o traqueobroncotomía exploradora o terapéutica por toracotomía (proc. aut.)</t>
  </si>
  <si>
    <t>Plastía de tráquea y/o bronquios c/s resección, c/s prótesis (no incluye el valor de la prótesis)</t>
  </si>
  <si>
    <t>Esofagectomía con restitución del tránsito mediante estómago o intestino; parcial o total</t>
  </si>
  <si>
    <t>Reconstitución de tránsito en segundo tiempo (estómago o intestino) de operación cód. 17-04-057</t>
  </si>
  <si>
    <t>Hemoglobina fetal cuantitativa en eritrocitos</t>
  </si>
  <si>
    <t>Uretrotomía externa (proc. aut.)</t>
  </si>
  <si>
    <t>Movilizacion articular bajo anestesia general.</t>
  </si>
  <si>
    <t>GLOSA</t>
  </si>
  <si>
    <t>BENEFICIARIOS</t>
  </si>
  <si>
    <t>15 AÑOS Y MÁS</t>
  </si>
  <si>
    <t xml:space="preserve">CONSULTAS Y ATENCION MEDICA </t>
  </si>
  <si>
    <t>Uretro y/o cistouretrografía miccional retrógrada  (5 exp.)</t>
  </si>
  <si>
    <t>Artrografía facetaria</t>
  </si>
  <si>
    <t>Malformación arteriovenosa o fístula dural medular, trat. quir.</t>
  </si>
  <si>
    <t>Cordotomía percutánea</t>
  </si>
  <si>
    <t>Mielotomía, DREZtomía</t>
  </si>
  <si>
    <t>Rizotomía (cualquier técnica)</t>
  </si>
  <si>
    <t>Tumor de nervio periférico, extirp. de</t>
  </si>
  <si>
    <t>Vitrectomía c/retinotomía (c/s inyección de gas o silicona)</t>
  </si>
  <si>
    <t>Vitrectomía con inyección de gas o silicona</t>
  </si>
  <si>
    <t>Fractura astrágalo y/o calcáneo, osteosíntesis (cualq. técn.)</t>
  </si>
  <si>
    <t>TRATAMIENTO ABREVIADO DE LA TUBERCULOSIS</t>
  </si>
  <si>
    <t>TBC, Esquema primario (mensual)</t>
  </si>
  <si>
    <t>3003002</t>
  </si>
  <si>
    <t>TBC, Esquema primario simplificado (mensual)</t>
  </si>
  <si>
    <t>3003003</t>
  </si>
  <si>
    <t>Creatinquinasa CK - total</t>
  </si>
  <si>
    <t>Deshidrogenasa láctica total (LDH)</t>
  </si>
  <si>
    <t>Hemodiálisis con insumos incluidos</t>
  </si>
  <si>
    <t>Hemodiálisis sin insumos</t>
  </si>
  <si>
    <t>Peritoneodiálisis continua en paciente crónico (adulto o niños) (tratamiento mensual)</t>
  </si>
  <si>
    <t>Hemodiálisis con bicarbonato con insumos (por sesion)</t>
  </si>
  <si>
    <t>Gamma glutamiltranspeptidasa (GGT)</t>
  </si>
  <si>
    <t>Cierre de paladar duro y/o cierre de comunicación oro-nasal</t>
  </si>
  <si>
    <t>Tumor nasal, extirp. por rinotomía lateral</t>
  </si>
  <si>
    <t>Vaciamiento etmoidal por vía nasal c/s polipectomía</t>
  </si>
  <si>
    <t>Aritenoidectomía vía endoscópica</t>
  </si>
  <si>
    <t>Aritenoidectomía vía externa</t>
  </si>
  <si>
    <t>Decorticación de cuerdas vocales c/microscopio</t>
  </si>
  <si>
    <t>Laringectomía parcial o subtotal (cualquier técnica)</t>
  </si>
  <si>
    <t>Laringectomía total más faringectomía parcial</t>
  </si>
  <si>
    <t>Decorticación pleuropulmonar (pleurectomía parcial o total)</t>
  </si>
  <si>
    <t>Pleurodesis por pleurotomía</t>
  </si>
  <si>
    <t>Pleurodesis por toracotomía</t>
  </si>
  <si>
    <t>Esplenectomía total o parcial (proc. aut.)</t>
  </si>
  <si>
    <t>Sutura esplénica (proc. aut.)</t>
  </si>
  <si>
    <t>Apendicectomía y/o dren. absceso apendicular (proc. aut.)</t>
  </si>
  <si>
    <t>Cierre de colostomía (proc. aut.)</t>
  </si>
  <si>
    <t>Colostomía (proc. aut.)</t>
  </si>
  <si>
    <t>Colostomía, complicaciones tardías, trat. quir.</t>
  </si>
  <si>
    <t>Divertículo de Meckel, trat. quir.</t>
  </si>
  <si>
    <t>Entero-enteroanastomosis o enterocoloanastomosis (proc. aut.)</t>
  </si>
  <si>
    <t>Enterotomía o enterostomía (yeyunostomía u otra) (proc. aut.)</t>
  </si>
  <si>
    <t>Ileostomía terminal o en asa (proc. aut.)</t>
  </si>
  <si>
    <t>Invaginación intestinal, trat. quir.</t>
  </si>
  <si>
    <t>Persistencia conducto onfalomesentérico, trat. quir.</t>
  </si>
  <si>
    <t>Quiste uraco, trat. quir.</t>
  </si>
  <si>
    <t>Luxación acromio-clavicular o esterno-clavicular, reducción o plastía cápsuloligamentosa y osteosíntesis</t>
  </si>
  <si>
    <t>Fractura supracondílea niño; tracción esquelética, c/s osteosíntesis y aparato de yeso</t>
  </si>
  <si>
    <t>Osteosíntesis olécranon u osteosíntesis de cúpula radial (proc. aut.) (cualquier técnica)</t>
  </si>
  <si>
    <t>Luxación semilunar ,escafoidea, reducción y osteosíntesis semicruenta o cruenta</t>
  </si>
  <si>
    <t>Mano reumática en ráfaga: traslocaciones tendinosas, plastías capsulares, tenotomías, inmovilización postoperatoria</t>
  </si>
  <si>
    <t>Escoliosis, trat. quir., cualquier vía de abordaje, con instrumentación (incluye elementos de osteosíntesis)</t>
  </si>
  <si>
    <t>Luxaciones, luxofracturas vertebrales (cervical, dorsal, lumbar), reducción cruenta, cualquier vía de abordaje, cualquier número</t>
  </si>
  <si>
    <t>Osteotomías vertebrales correctoras, c/s instrumentación, c/s injertos óseos, c/s artrodesis</t>
  </si>
  <si>
    <t>Reemplazo cuerpo vertebral con artrodesis c/s osteosíntesis c/s instrumentación</t>
  </si>
  <si>
    <t>Fractura de cuello de fémur, osteosíntesis, cualquier técnica (incluye elementos de osteosíntesis)</t>
  </si>
  <si>
    <t>Reducción cruenta y acetabuloplastía femoral c/s osteotomía femoral</t>
  </si>
  <si>
    <t>Fístula carótido cavernosa tratamiento endovascular</t>
  </si>
  <si>
    <t>Fístula carótido cavernosa, trat. quir.</t>
  </si>
  <si>
    <t>Instalación de derivativas de LCR (no incluye valor de la válvula)</t>
  </si>
  <si>
    <t>Instalación de derivativas de LCR (incluye valor de la válvula)</t>
  </si>
  <si>
    <t>Revisión o exteriorización de derivativa</t>
  </si>
  <si>
    <t>Ventriculocisternostomía</t>
  </si>
  <si>
    <t>Hemoglobina plasmática</t>
  </si>
  <si>
    <t>Iridectomía periférica y/u óptica, (proc. aut.)</t>
  </si>
  <si>
    <t>Hernia de iris y/o fístulas, reparación de</t>
  </si>
  <si>
    <t>Apoyo fluoroscópico a procedimientos intraoperatorios y/o biopsia (no incluye el proc.)</t>
  </si>
  <si>
    <t>Histerosalpingografía (a.c. 20-01-013) (4 exp.; incluye prueba de Cotte tardía)</t>
  </si>
  <si>
    <t>Arteriografía selectiva con AOT o cineangiografía (pulmonar, renal, tronco celíaco o similar) c/u</t>
  </si>
  <si>
    <t>Embolización o balonización (a.c. de la angiografía correspondiente) (incluye control radiológico inmediato)</t>
  </si>
  <si>
    <t>Detección de sitio de sangramiento digestivo con glóbulos rojos marcados</t>
  </si>
  <si>
    <t>Spect hepatoesplénico, evaluación hemangioma o hiperplasia (incluye mediciones fase precoz y tardía)</t>
  </si>
  <si>
    <t>Cintigrafía evaluación infecciones (leucocitos, infecton, granulocitos u otros) (no incluye radiofármaco ni procedimiento).</t>
  </si>
  <si>
    <t>Cintigrafía con galio-67 planar infección (no incluye radioisótopo) (a.c. 0501133, cuando corresponda)</t>
  </si>
  <si>
    <t>Detección y/o marcación de ganglio centinela, no incluye, punción ni detección con gammaprobe</t>
  </si>
  <si>
    <t>Cintigrafía con galio-67 planar y Spect, para estudio de tumores (no incluye radioisótopo)</t>
  </si>
  <si>
    <t>Exploración sistémica con I-131 (incluye mediciones fase precoz y tardía)</t>
  </si>
  <si>
    <t>Estudio de tumores (anticuerpos monoclonales, octreoscan, DMSA pentavalente, prostacint u otros) (no incluye radioisótopo)</t>
  </si>
  <si>
    <t>Densitometría ósea a fotón doble, columna y cadera (unilateral o bilateral) o cuerpo entero</t>
  </si>
  <si>
    <t>Síndrome de Apert Crouzon o similar: osteotomía tipo Le Fort III o similar</t>
  </si>
  <si>
    <t>Mastopexia c/s implante de prótesis (no incluye valor de la prótesis)</t>
  </si>
  <si>
    <t>Cinecoronariografía derecha y/o izquierda (incluye sondeo cardíaco izquierdo  y ventriculografía izquierda)</t>
  </si>
  <si>
    <t>Ventriculografía derecha, en adultos o niños (incl. proc. rad., y sondeo cardíaco derecho)</t>
  </si>
  <si>
    <t>Ventriculografía izquierda, en adultos o niños (incl. proc. rad., y sondeo cardíaco izquierdo)</t>
  </si>
  <si>
    <t>Faringectomía parcial</t>
  </si>
  <si>
    <t>Genioplastía</t>
  </si>
  <si>
    <t xml:space="preserve">ELECTIVAS MAYORES NO AMBULATORIAS </t>
  </si>
  <si>
    <t xml:space="preserve">ELECTIVAS MAYORES AMBULATORIAS </t>
  </si>
  <si>
    <t>MAYOR NO AMBULATORIAS</t>
  </si>
  <si>
    <t>TIPO DE INTERVENCIÓN QUIRÚRGICA</t>
  </si>
  <si>
    <t>Biopsia core (BC) guiada por ultrasonido (US)</t>
  </si>
  <si>
    <t>Factor reumatoídeo por técnica de látex u otras similares</t>
  </si>
  <si>
    <t>Gastrectomía en Manga o Gastrectomía Vertical Tipo Sleeve</t>
  </si>
  <si>
    <t/>
  </si>
  <si>
    <t>TBC, Esquema secundario (mensual)</t>
  </si>
  <si>
    <t>3003004</t>
  </si>
  <si>
    <t>TBC, Esquema normado de retratamiento (mensual)</t>
  </si>
  <si>
    <t>3003005</t>
  </si>
  <si>
    <t>TBC, Esquema especial de retratamiento (mensual)</t>
  </si>
  <si>
    <t>TRASLADO, RESCATES Y RONDAS RURALES</t>
  </si>
  <si>
    <t>PROCEDIMIENTOS DE OFTALMOLOGÍA</t>
  </si>
  <si>
    <t>Biopsia sinovial o muscular quirúrgica</t>
  </si>
  <si>
    <t>Biopsia vertebral por punción</t>
  </si>
  <si>
    <t>Osteocondrosis o epifisitis, trat. quir.</t>
  </si>
  <si>
    <t>Amputación interescápulo-torácica</t>
  </si>
  <si>
    <t>Desarticulación escápulo-humeral</t>
  </si>
  <si>
    <t>Fractura cuello humeral, trat. quir.</t>
  </si>
  <si>
    <t>Fractura de clavícula, osteosíntesis</t>
  </si>
  <si>
    <t>Gastrectomía total</t>
  </si>
  <si>
    <t>Consulta o control por enfermera, matrona o nutricionista</t>
  </si>
  <si>
    <t>0102002</t>
  </si>
  <si>
    <t>Prótesis testicular, (proc. aut.)</t>
  </si>
  <si>
    <t>Grasas neutras (Sudán III)</t>
  </si>
  <si>
    <t>Leucocitos fecales</t>
  </si>
  <si>
    <t>Acido fólico o folatos</t>
  </si>
  <si>
    <t>Anticoagulantes circulantes o anticoagulante lúpico</t>
  </si>
  <si>
    <t>Antitrombina III</t>
  </si>
  <si>
    <t>Coagulación, tiempo de</t>
  </si>
  <si>
    <t>Deshidrogenasa glucosa-6-fosfato en eritrocitos</t>
  </si>
  <si>
    <t>Prótesis de restitución (fase laboratorio)</t>
  </si>
  <si>
    <t>Reparación compuesta de prótesis</t>
  </si>
  <si>
    <t>Reparación corona</t>
  </si>
  <si>
    <t>Esclerosis Múltiple Remitente Recurrente,  Tratamiento médico farmacológico  Anual (incluye inmunomoduladores)</t>
  </si>
  <si>
    <t>Esclerosis Múltiple Remitente Recurrente, Tratamiento rehabilitación</t>
  </si>
  <si>
    <t>Esclerosis Múltiple Remitente Recurrente,  Tratamiento Brote</t>
  </si>
  <si>
    <t>Citológico c/s tinción (incluye examen al fresco, recuento celular y citológico porcentual)</t>
  </si>
  <si>
    <t>Físico-químico (incluye aspecto, color, pH, glucosa, proteína, Pandy y filancia)</t>
  </si>
  <si>
    <t>Bandas oligoclonales (incluye electroforesis de L.C.R., suero e inmunofijación)</t>
  </si>
  <si>
    <t>Prueba de estimulación máxima con histamina, mínimo 5 muestras (no incluye la histamina ni el antihistamínico).</t>
  </si>
  <si>
    <t>Espermiograma (físico y microscópico, con o sin observación hasta 24 horas)</t>
  </si>
  <si>
    <t>Madurez fetal completa (físico; células anaranjadas, bilirrubina, test de Clements, creatinina, contaminantes)</t>
  </si>
  <si>
    <t>Corticotomía</t>
  </si>
  <si>
    <t>Disyunción palatina quirúrgica</t>
  </si>
  <si>
    <t>Adenosindeaminasa en sangre u otro fluído biológico.</t>
  </si>
  <si>
    <t>Ronda rural terrestre, c/ km recorrido</t>
  </si>
  <si>
    <t>2401066</t>
  </si>
  <si>
    <t>Ronda rural aérea, c/ hora de vuelo</t>
  </si>
  <si>
    <t>2401067</t>
  </si>
  <si>
    <t>Ronda rural marítima, c/ hora de navegación</t>
  </si>
  <si>
    <t>TBC, esquema primario (mensual)</t>
  </si>
  <si>
    <t>TBC, esquema primario simplificado (mensual)</t>
  </si>
  <si>
    <t>TBC, esquema secundario (mensual)</t>
  </si>
  <si>
    <t>TBC, esquema normado de retratamiento (mensual)</t>
  </si>
  <si>
    <t>TBC, esquema especial de retratamiento (mensual)</t>
  </si>
  <si>
    <t>Rinofima, trat. quir.</t>
  </si>
  <si>
    <t>Rinoplastía y/o septoplastía, cualquier técnica</t>
  </si>
  <si>
    <t>Pancreatectomía parcial</t>
  </si>
  <si>
    <t>Pancreatectomía total c/s esplenectomía</t>
  </si>
  <si>
    <t>Pancreatoduodenectomía</t>
  </si>
  <si>
    <t>Secuestrectomía en pancreatitis aguda</t>
  </si>
  <si>
    <t>Yeyunopancreatostomía</t>
  </si>
  <si>
    <t>Autoimplante de bazo (incluye esplenectomía)</t>
  </si>
  <si>
    <t>Iridotomía</t>
  </si>
  <si>
    <t>Trabeculoplastía o iridoplastía</t>
  </si>
  <si>
    <t>Fístula preauricular complicada, trat. quir.</t>
  </si>
  <si>
    <t>Mastoidectomía c/s sección cuerda del tímpano</t>
  </si>
  <si>
    <t>Reconstitución funcional de oído radicalizado</t>
  </si>
  <si>
    <t>Timpanoplastía funcional (cualquier tipo) c/s mastoidectomía</t>
  </si>
  <si>
    <t>Neurectomía de Jacobson</t>
  </si>
  <si>
    <t>Suprarrenalectomía unilateral</t>
  </si>
  <si>
    <t>Anastomosis de los uréteres</t>
  </si>
  <si>
    <t>Fístula urétero-vaginal, trat. quir.</t>
  </si>
  <si>
    <t>Ureterectomía</t>
  </si>
  <si>
    <t>Urétero-litotomía abierta</t>
  </si>
  <si>
    <t>Hemosiderina medular</t>
  </si>
  <si>
    <t>Metahemoglobina</t>
  </si>
  <si>
    <t>Fosfatasa ácida prostática</t>
  </si>
  <si>
    <t>Células anaranjadas (proc. aut.)</t>
  </si>
  <si>
    <t>Contaminantes (meconio y sangre) (proc. aut.)</t>
  </si>
  <si>
    <t>Fosfatidil glicerol y/o fosfatidil inositol</t>
  </si>
  <si>
    <t>Restitución por corona provisoria</t>
  </si>
  <si>
    <t>Sialografía (cada lado) (incluye el proc.)</t>
  </si>
  <si>
    <t>Porfirinas, c/u</t>
  </si>
  <si>
    <t>Biopsia de párpado y/o anexos (proc. aut.)</t>
  </si>
  <si>
    <t>SERVICIO DE SALUD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</si>
  <si>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</si>
  <si>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</si>
  <si>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</si>
  <si>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</si>
  <si>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</si>
  <si>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</si>
  <si>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</si>
  <si>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</si>
  <si>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0101103</t>
  </si>
  <si>
    <t>Captación I-131 a las 2 y/o 24 horas</t>
  </si>
  <si>
    <t>Cintigrafía tiroidea, cualquier radioisótopo</t>
  </si>
  <si>
    <t>Cintigrafía  glándulas paratiroides (no incluye MIBI)</t>
  </si>
  <si>
    <t>Cintigrafía ósea trifásica (incluye mediciones fase precoz y tardía)</t>
  </si>
  <si>
    <t>Linfocintigrafía isotópica (no incluye procedimiento)</t>
  </si>
  <si>
    <t>Pool sanguíneo spect</t>
  </si>
  <si>
    <t>Estudio motilidad esofágica y/o reflujo gastroesofágico</t>
  </si>
  <si>
    <t>Vaciamiento gástrico líquido o sólido</t>
  </si>
  <si>
    <t>Cintigrafía vesícula y vía biliar</t>
  </si>
  <si>
    <t>Detección divertículo Meckel</t>
  </si>
  <si>
    <t>Reducción cruenta y osteotomía femoral</t>
  </si>
  <si>
    <t>Tenotomía aductores c/s botas, con yugo (proc. aut.)</t>
  </si>
  <si>
    <t>Trocanteroplastías</t>
  </si>
  <si>
    <t>Epifisiodesis (fémur y/o tibia)</t>
  </si>
  <si>
    <t>Ureterostomía bilateral: vesical, cutánea o intestinal</t>
  </si>
  <si>
    <t>Ureterostomía unilateral: vesical, cutánea o intestinal</t>
  </si>
  <si>
    <t>Cistectomía parcial y/o trat. quir. de divertículo vesical</t>
  </si>
  <si>
    <t>Cistoplastía, proc. completo</t>
  </si>
  <si>
    <t>Dependencia</t>
  </si>
  <si>
    <t>Código Mes</t>
  </si>
  <si>
    <t>Puntos lagrimales, plastía de</t>
  </si>
  <si>
    <t>Reconstitución de canalículos</t>
  </si>
  <si>
    <t>Dacriocistorrinostomía</t>
  </si>
  <si>
    <t>Mediastinotomía exploradora ant. o post. c/s biopsia proc. aut</t>
  </si>
  <si>
    <t>Trombectomía de venas profundas</t>
  </si>
  <si>
    <t>Uretrotomía interna y/o uretrolitotomía (proc. aut.)</t>
  </si>
  <si>
    <t>Prótesis de restitución (fase clínica)</t>
  </si>
  <si>
    <t>Prótesis metálica</t>
  </si>
  <si>
    <t>Radiografía extraoral (por placa)</t>
  </si>
  <si>
    <t>Radiografía oclusal (por placa)</t>
  </si>
  <si>
    <t>Coledocostomía supraduodenal o hepaticostomía (proc. aut.)</t>
  </si>
  <si>
    <t>Colocación de válvula peritoneoyugular derivativa de ascitis</t>
  </si>
  <si>
    <t>Desconexión ácigoportal sin transección esofágica</t>
  </si>
  <si>
    <t>Drenaje vía biliar transhepático</t>
  </si>
  <si>
    <t>Esfinteroplastía transduodenal, (proc. aut.)</t>
  </si>
  <si>
    <t>Hepatectomía segmentaria (proc. aut.)</t>
  </si>
  <si>
    <t>Angiografía selectiva de carótida externa o interna</t>
  </si>
  <si>
    <t>Angiografía selectiva medular</t>
  </si>
  <si>
    <t>Aortografía con AOT o cineangiografía</t>
  </si>
  <si>
    <t>Uretrostomía</t>
  </si>
  <si>
    <t>Moco-semen, prueba de compatibilidad</t>
  </si>
  <si>
    <t>Reconstitución  tránsito post operación de Hartmann o sim.</t>
  </si>
  <si>
    <t>Resección de intestino y enteroanastomosis (proc. aut.)</t>
  </si>
  <si>
    <t>Resección intestinal con ostomías proximal y distal</t>
  </si>
  <si>
    <t>Duplicación intestinal, trat. quir.</t>
  </si>
  <si>
    <t>Mal rotación intestinal, trat. quir.</t>
  </si>
  <si>
    <t>Absceso anorrectal simple, trat. quir.</t>
  </si>
  <si>
    <t>Absceso sacrocoxígeo, drenaje</t>
  </si>
  <si>
    <t>Biopsia quirúrgica rectal (proc. aut.)</t>
  </si>
  <si>
    <t>Esfinterotomía (proc. aut.)</t>
  </si>
  <si>
    <t>Colectomía parcial o hemicolectomía</t>
  </si>
  <si>
    <t>Colectomía total abdominal</t>
  </si>
  <si>
    <t>Implantación de estimuladores intracraneanos</t>
  </si>
  <si>
    <t>VENTAS DE SERVICIOS</t>
  </si>
  <si>
    <t>TOTAL</t>
  </si>
  <si>
    <t>Pulgarización dedo (índice o anular)</t>
  </si>
  <si>
    <t>Reimplante mano o dedo(s)</t>
  </si>
  <si>
    <t>Reparación flexores: primer tiempo espaciador silastic</t>
  </si>
  <si>
    <t>Reparación nervio digital con injerto interfascicular: cualquier número</t>
  </si>
  <si>
    <t>Sutura nervio(s) digital(es); microcirugía</t>
  </si>
  <si>
    <t>Descenso testículo inguinal c/s hernioplastía</t>
  </si>
  <si>
    <t>Escroto, plastía de, proc. completo</t>
  </si>
  <si>
    <t>Hidatidectomía unilat. c/s eversión de la vaginal (proc. aut.)</t>
  </si>
  <si>
    <t>Queratoprótesis, implantación de (no incluye el valor de la prótesis)</t>
  </si>
  <si>
    <t>Recubrimiento conjuntival</t>
  </si>
  <si>
    <t>Rehabilitación superficie ocular (con injerto de mucosa)</t>
  </si>
  <si>
    <t>Sinequiotomía (proc. aut.)</t>
  </si>
  <si>
    <t>Herida traumática de hígado y/o vía biliar, trat. quir.</t>
  </si>
  <si>
    <t>Lobectomía hepática (proc. aut.)</t>
  </si>
  <si>
    <t>Trasplante hepático</t>
  </si>
  <si>
    <t>Quiste y/o desgarro y/o tabique vaginal, trat. quir.</t>
  </si>
  <si>
    <t>MUNICIPAL</t>
  </si>
  <si>
    <t>Azúcares reductores (Benedict-Fehling o similar)</t>
  </si>
  <si>
    <t>Anastomosis linfovenosas</t>
  </si>
  <si>
    <t>Linfedema, trat. quir. una extremidad</t>
  </si>
  <si>
    <t>Cambio de generador de marcapaso (incluye el valor de la prótesis)</t>
  </si>
  <si>
    <t>Coartación aórtica infantil (preductal) trat. quir.</t>
  </si>
  <si>
    <t>Coartación aórtica, trat. quir.</t>
  </si>
  <si>
    <t>Conducto arterioso persistente, trat. quir.</t>
  </si>
  <si>
    <t>Fístula coronaria, trat. quir.</t>
  </si>
  <si>
    <t>Osteosíntesis epitroclea-epicóndilo (cualquier técnica)</t>
  </si>
  <si>
    <t>Traslocación nervio cubital (proc. aut.)</t>
  </si>
  <si>
    <t>Operación de salvataje radio-procúbito</t>
  </si>
  <si>
    <t>Nervio vidiano, sección del (por cualquier vía)</t>
  </si>
  <si>
    <t>Perforación del tabique, trat. quir.</t>
  </si>
  <si>
    <t>Reconstrucción areola y/o pezón c/s plastía (proc. aut.)</t>
  </si>
  <si>
    <t>Reconstrucción mamaria</t>
  </si>
  <si>
    <t>Hallux valgus o rígidus, trat.quir. completo (cualquier téc.)</t>
  </si>
  <si>
    <t>Mal perforante plantar, trat. quir.</t>
  </si>
  <si>
    <t>Neuroma de Morton, trat. quir.</t>
  </si>
  <si>
    <t>Ortejos en garra, trat. quir., cualq. número (cualq. técnica)</t>
  </si>
  <si>
    <t>Cálculo urinario (examen físico y químico)</t>
  </si>
  <si>
    <t>Cuerpos cetónicos</t>
  </si>
  <si>
    <t>Microalbuminuria cuantitativa</t>
  </si>
  <si>
    <t>Neurectomía, cualquier localización, cada zona quirúrgica</t>
  </si>
  <si>
    <t>Neurolisis con técnica microquirúrgica</t>
  </si>
  <si>
    <t>Neurolisis externa</t>
  </si>
  <si>
    <t>Luxaciones de articulaciones  mayores (columna, cadera, pelvis)</t>
  </si>
  <si>
    <t>Control de salud niño con EDP por enfermera</t>
  </si>
  <si>
    <t>Estudio histopatológico con tinción corriente de biopsia diferida con estudio seriado (mínimo 10 muestras) de un órgano o parte de él (no incluye estudio con técnica habitual de otros órganos incluidos en la muestra)</t>
  </si>
  <si>
    <t>Necropsia de feto o recién nacido, con estudio histopatológico corriente</t>
  </si>
  <si>
    <t>Electroencefalograma (E.E.G.) standard y/o activado "sin privación de sueño" (incluye mono y bipolares, hiperventilación, c/s reactividad auditiva, visual, lumínica, por drogas u otras). Equipo de 8 canales</t>
  </si>
  <si>
    <t>Angiografía cerebral digital por cateterización (incluye proc. radiológico,  medio de contraste e insumos)</t>
  </si>
  <si>
    <t>Quistes aracnoidales encefálicos, trat. quir. (suprasellares, temporales, cerebelosos, etc.)</t>
  </si>
  <si>
    <t>Ventriculostomía o instalación de derivativa ventricular externa o instalación de captor para medición de pic o punción biopsia o reservorio para administración de medicamentos</t>
  </si>
  <si>
    <t>Aneurismas, malformaciones arteriovenosas encefálicas u orbitarias, fístulas durales</t>
  </si>
  <si>
    <t>Anastomosis y revascularización cerebral extra-intracraneana (cirugía de carótida: ver Cirugía Vascular Periférica)</t>
  </si>
  <si>
    <t>Fenestración, septostomía o coagulación plexos coroídeos (trat. endoscópico)</t>
  </si>
  <si>
    <t>Hemograma (incluye recuentos de leucocitos y eritrocitos, hemoglobina, hematocrito, fórmula leucocitaria, características de los elementos figurados y velocidad de eritrosedimentación)</t>
  </si>
  <si>
    <t>Reconstrucciones complejas de la cara simultáneas con proc. neuroquirúrgico (craneotomías más abordajes y trat. facial), tiempo facial</t>
  </si>
  <si>
    <t>Reconstrucciones de partes duras y blandas de la cara, mediante abordajes múltiples y hemicoronal o coronal</t>
  </si>
  <si>
    <t>Piel total, cualquier tamaño (incluye tratamiento zona dadora y receptora)</t>
  </si>
  <si>
    <t>Distoplasias orbitarias: movilización unilateral o vertical tiempo facial</t>
  </si>
  <si>
    <t>Minerva de yeso</t>
  </si>
  <si>
    <t>Rodillera, bota larga o corta de yeso</t>
  </si>
  <si>
    <t>Velpeau</t>
  </si>
  <si>
    <t>Yeso braquicarpiano</t>
  </si>
  <si>
    <t>Yeso pelvipedio bilateral</t>
  </si>
  <si>
    <t>Yeso pelvipedio unilateral</t>
  </si>
  <si>
    <t>Yeso toracobraquial</t>
  </si>
  <si>
    <t>Faringoplastía (cualq. técn.), c/s desplazamiento de colgajos</t>
  </si>
  <si>
    <t>Fibroangioma del rinofarinx, trat. quir.</t>
  </si>
  <si>
    <t>Abscesos y hematoma del tabique nasal, trat. quir.</t>
  </si>
  <si>
    <t>Arteria esfenopalatina, cauterización por vía nasal</t>
  </si>
  <si>
    <t>Arteria maxilar interna, ligadura de (por vía transmaxilar)</t>
  </si>
  <si>
    <t>Etmoidectomía endo o exonasal</t>
  </si>
  <si>
    <t>Día cama integral de observación o día cama integral ambulatorio diurno</t>
  </si>
  <si>
    <t>Deshidrogenasa láctica total (LDH), con separación de isoenzimas</t>
  </si>
  <si>
    <t>Fármacos y/o drogas; niveles plasmáticos de (alcohol, anorexígenos, antiarrítmicos, antibióticos, antidepresivos, antiepilépticos, antihistamínicos, antiinflamatorios y analgésicos, estimulantes respiratorios, tranquilizantes mayores y menores, etc.) c/u</t>
  </si>
  <si>
    <t>Fosfatasas alcalinas con separación de isoenzimas hepáticas, intestinales, óseas c/u</t>
  </si>
  <si>
    <t>Virus hepatitis B, anticore total del (anti HBc total)</t>
  </si>
  <si>
    <t>Antrectomía y vagotomía troncular o selectiva (proc. aut.)</t>
  </si>
  <si>
    <t>Flegmón mano, trat. quir.</t>
  </si>
  <si>
    <t>Luxofractura metacarpofalángica o interfalángica, trat. quir.</t>
  </si>
  <si>
    <t>Gastropexia y/u otra cirugía antirreflujo, c/s vagotomía</t>
  </si>
  <si>
    <t>Gastrectomía total con ostomías proximal y distal</t>
  </si>
  <si>
    <t>Mano reumática: implant. silastic, cualq. número (proc. aut.)</t>
  </si>
  <si>
    <t>Osteosíntesis metacarpianas o de falanges, cualquier técnica</t>
  </si>
  <si>
    <t>Panadizo, trat. quir.</t>
  </si>
  <si>
    <t xml:space="preserve">DIALISIS                                                    </t>
  </si>
  <si>
    <t>Hemodiálisis, tratamiento mensual (con insumos incluidos)</t>
  </si>
  <si>
    <t>Arterias renales, operaciones sobre (proc. aut.)</t>
  </si>
  <si>
    <t>Biopsia sinovial o muscular por punción</t>
  </si>
  <si>
    <t xml:space="preserve">Antiestreptolisina O, por técnica de látex </t>
  </si>
  <si>
    <t>Antígeno carcinoembrionario (CEA)</t>
  </si>
  <si>
    <t>Antígeno prostático específico</t>
  </si>
  <si>
    <t>Antígeno Ca 125, Ca 15-3 y Ca 19-9, c/u</t>
  </si>
  <si>
    <t>Laberintectomía</t>
  </si>
  <si>
    <t>Lesiones a nivel del conducto auditivo interno, trat. quir.</t>
  </si>
  <si>
    <t>Biopsia buco-faríngea (proc. aut.)</t>
  </si>
  <si>
    <t>Sinequia y/o estenosis cervical, trat. quir.</t>
  </si>
  <si>
    <t>Desgarro cervical trat. quir.</t>
  </si>
  <si>
    <t>Anticuerpos antinucleares (ANA), antimitocondriales, anti DNA (ADNA), anti músculo liso, anticentrómero, u otros, c/u.</t>
  </si>
  <si>
    <t>Anticuerpos específicos y otros autoanticuerpos (anticuerpos antitiroídeos: anticuerpos antimicrosomales y antitiroglobulinas y otros anticuerpos: prostático, espermios, etc.) c/u</t>
  </si>
  <si>
    <t>Blefarochalasis, plastía de</t>
  </si>
  <si>
    <t>Blefarofimosis, plastía de</t>
  </si>
  <si>
    <t>Blefarorrafia con blefarotomía posterior</t>
  </si>
  <si>
    <t>Cantoplastía</t>
  </si>
  <si>
    <t>&lt; 15 AÑOS</t>
  </si>
  <si>
    <t>MAYOR AMBULATORIAS</t>
  </si>
  <si>
    <t>URGENCIA</t>
  </si>
  <si>
    <t>Glaucoma, ciclodiatermia y/o ciclocrioterapia</t>
  </si>
  <si>
    <t>Extirpación metáfisis distal del cúbito y artrodesis radiocubital inferior</t>
  </si>
  <si>
    <t>Luxofracturas (Monteggia-Galeazzi), reducc. y osteosíntesis</t>
  </si>
  <si>
    <t>Pseudoartrosis  cúbito y/o radio c/s osteosíntesis c/s yeso</t>
  </si>
  <si>
    <t>Sinostosis radio-cubital, trat. quir., c/s injerto</t>
  </si>
  <si>
    <t>Contractura isquem. de Volkmann: descenso muscular, neurolisis</t>
  </si>
  <si>
    <t>Estiloides cubital, radial, resección de.</t>
  </si>
  <si>
    <t>Fractura o pseudoartrosis escafoides, trat. quir. cualq. técn.</t>
  </si>
  <si>
    <t>Luxación radiocarpiana, trat. quir.</t>
  </si>
  <si>
    <t>Bartolinitis, vaciamiento y drenaje (proc. aut.)</t>
  </si>
  <si>
    <t>Bartolinocistoneostomía o extirp. de la glándula</t>
  </si>
  <si>
    <t>Exostosis u osteocondroma, trat. quir.</t>
  </si>
  <si>
    <t>Quistes sinoviales de vainas flexoras, bursas</t>
  </si>
  <si>
    <t>Tracción halocraneana o estribo-craneana (proc. aut.)</t>
  </si>
  <si>
    <t>Exanteración pelviana anterior y/o posterior</t>
  </si>
  <si>
    <t>Histerectomía por vía vaginal</t>
  </si>
  <si>
    <t>Recuento de leucocitos, absoluto (proc. aut.)</t>
  </si>
  <si>
    <t>Recuento de linfocitos (absoluto)</t>
  </si>
  <si>
    <t>Recuento de plaquetas (absoluto)</t>
  </si>
  <si>
    <t>Recuento de reticulocitos (absoluto o porcentual)</t>
  </si>
  <si>
    <t>Recuento diferencial o fórmula leucocitaria (proc. aut.)</t>
  </si>
  <si>
    <t>Resistencia globular osmótica</t>
  </si>
  <si>
    <t>Parto normal</t>
  </si>
  <si>
    <t>2004113</t>
  </si>
  <si>
    <t>Parto distósico vaginal</t>
  </si>
  <si>
    <t xml:space="preserve">Mycoplasma IgG, IgM, c/u. </t>
  </si>
  <si>
    <t>R.P.R.</t>
  </si>
  <si>
    <t>Lumbotomía exploradora c/s dren., c/s biopsia (proc. aut.)</t>
  </si>
  <si>
    <t>HOJA</t>
  </si>
  <si>
    <t>SECCION</t>
  </si>
  <si>
    <t>Nº Errores</t>
  </si>
  <si>
    <t>NOMBRE</t>
  </si>
  <si>
    <t>Código comuna</t>
  </si>
  <si>
    <t>Flegmón urinoso, drenaje y cistostomía</t>
  </si>
  <si>
    <t>Meatotomía quirúrgica c/s resección de pólipo o carúncula</t>
  </si>
  <si>
    <t>Aplicación de sellantes</t>
  </si>
  <si>
    <t>Transferrina</t>
  </si>
  <si>
    <t>Trombina, tiempo de</t>
  </si>
  <si>
    <t>Valvuloplastía aórtica y/o pulmonar c/u (incl. proc. radiológico,  incluye balón)</t>
  </si>
  <si>
    <t>Embolectomía y/o trombectomía, unilateral, miembro superior o inferior (proc. aut.)</t>
  </si>
  <si>
    <t>Reparación quirúrgica de vasos arteriales y/o venosos intra-abdominales o intra-torácicos c/s injerto (biológicos o sintéticos)</t>
  </si>
  <si>
    <t>Reparación quirúrgica de vasos arteriales y/o venosos periféricos c/s injerto (biológicos o sintéticos)</t>
  </si>
  <si>
    <t>Endarterectomía carotídea, subclavia, vertebral, femoral, o similar  c/s injerto (proc. aut.)</t>
  </si>
  <si>
    <t>Endarterectomía femoral común, superficial o profunda, poplítea u otras c/s injerto (proc. aut.)</t>
  </si>
  <si>
    <t>Otras derivaciones: fémoro–femoral, axilo-humeral, axilo-femoral, carótidosubclavio, axilo-axilar o similares; c/u</t>
  </si>
  <si>
    <t>Resección cutáneo-aponeurótica unilateral (incluye fasciotomía interna o posterior)</t>
  </si>
  <si>
    <t>Biopsia quir. ganglionar (cualquier región periférica superficial o profunda) (proc. aut.)</t>
  </si>
  <si>
    <t>Anastomosis vasculares sistémicopulmonares (Blalock-Pott-Glenn o similares)</t>
  </si>
  <si>
    <t>Cambio de generador de marcapaso, sin cambio de electrodo (no incluye el valor de la prótesis)</t>
  </si>
  <si>
    <t>Implantación de marcapaso c/electrod. intraven. o epicárdico (no incluye el valor de la prótesis)</t>
  </si>
  <si>
    <t>Implantación de marcapaso c/electrod. intraven. o epicárdico (incluye el valor de la prótesis)</t>
  </si>
  <si>
    <t>Cirugía tórax abierto traumático y/o fijación tórax volante, osteosíntesis costales múltiples y de esternón (no incluye el valor de la prótesis)</t>
  </si>
  <si>
    <t>Resección de costillas y/o pared costal y/o cartílago y/o esternón s/plastía (proc. aut.)</t>
  </si>
  <si>
    <t>Resección de pared costal c/plastía (toracoplastía osteoplástica de York o similar)</t>
  </si>
  <si>
    <t>Exanteración orbitaria ampliada (incluye etmoides, hueso frontal, base de cráneo anterior y región máxilo-malar)</t>
  </si>
  <si>
    <t>Operación "comando" (incluye extirp. del tumor, hemimandibulectomía y disección ganglionar radical de cuello)</t>
  </si>
  <si>
    <t xml:space="preserve"> </t>
  </si>
  <si>
    <t>Baciloscopía Ziehl-Neelsen, c/u</t>
  </si>
  <si>
    <t>Examen directo al fresco, c/s tinción (incluye trichomonas)</t>
  </si>
  <si>
    <t>Tinción de Gram</t>
  </si>
  <si>
    <t>Coprocultivo, c/u</t>
  </si>
  <si>
    <t>Amputación parcial del pene (proc. aut.)</t>
  </si>
  <si>
    <t>Amputación total del pene, proc. completo</t>
  </si>
  <si>
    <t>Biopsia de pene (proc. aut.)</t>
  </si>
  <si>
    <t>Meatotomía hombre y/o sección frenillo y/o incisión dorsal, (proc. aut.)</t>
  </si>
  <si>
    <t>Electrolitos plasmáticos (sodio, potasio, cloro) c/u</t>
  </si>
  <si>
    <t>Enzima convertidora de angiotensina I</t>
  </si>
  <si>
    <t>Fenilalanina</t>
  </si>
  <si>
    <t>Tracción halocráneo-femoral</t>
  </si>
  <si>
    <t>Desgastes selectivos</t>
  </si>
  <si>
    <t>Cirugía fotorrefractiva o fototerapéutica de córnea, cualquier técnica</t>
  </si>
  <si>
    <t>Neurinoma del acústico, trat. quir. vía translaberíntica y/o fosa media</t>
  </si>
  <si>
    <t>Tumor benigno de la mucosa bucal,  extirp. c/s  biopsia bucofaríngea</t>
  </si>
  <si>
    <t>Conducto y/o seno lagrimal, obstrucción del, trat. quir. por vía nasal</t>
  </si>
  <si>
    <t>Punción evacuadora de pericardio, c/s toma de muestra c/s inyección de medicamento</t>
  </si>
  <si>
    <t xml:space="preserve">Insercion Pellets subcutáneo </t>
  </si>
  <si>
    <t>Hemoglucotest instantáneo</t>
  </si>
  <si>
    <t>Remocion Implante Anticonceptivo</t>
  </si>
  <si>
    <t>Cortisol libre urinario</t>
  </si>
  <si>
    <t>Injerto esponjoso metafisiario</t>
  </si>
  <si>
    <t>Sinequia nasal, trat. quir.</t>
  </si>
  <si>
    <t>Fosfatasas alcalinas totales</t>
  </si>
  <si>
    <t>Galactosa</t>
  </si>
  <si>
    <t>Hernioplastía diafragmática por vía torácica, sin prótesis</t>
  </si>
  <si>
    <t>Cuerpo extraño pleural, extrac. quir.</t>
  </si>
  <si>
    <t>Tratamiento por electro de hemangiomas o telangectasias hasta 15 lesiones</t>
  </si>
  <si>
    <t>Meningo y meningoencefalocele occipital, repar. de</t>
  </si>
  <si>
    <t>Cirugía descompresiva neurovascular</t>
  </si>
  <si>
    <t>Neurotomías</t>
  </si>
  <si>
    <t>Neurolisis o microcompresión percutánea</t>
  </si>
  <si>
    <t>Cirugía de la epilepsia (cualquier técnica)</t>
  </si>
  <si>
    <t>Extrofia vesical, proc. completo</t>
  </si>
  <si>
    <t>Fístula vésico-cutánea, y/o vaginal, y/o intest., trat. quir.</t>
  </si>
  <si>
    <t>Ligadura de arterias hipogástricas (proc. aut.)</t>
  </si>
  <si>
    <t>Operación de Bricker</t>
  </si>
  <si>
    <t>Resección endoscópica de cáncer vesical</t>
  </si>
  <si>
    <t>Esofagoscopia</t>
  </si>
  <si>
    <t>Ano-recto-sigmoidoscopia en adultos</t>
  </si>
  <si>
    <t>Colecistogastroanastomosis o colecistoenteroanastomosis</t>
  </si>
  <si>
    <t>Colecistostomía (proc. aut.)</t>
  </si>
  <si>
    <t>Colédoco o hepatoenteroanastomosis</t>
  </si>
  <si>
    <t>Tromboplastina, tiempo parcial de (TTPA, TTPK o similares)</t>
  </si>
  <si>
    <t>Plastías costales, cualquier número</t>
  </si>
  <si>
    <t>Mucopolisacáridos</t>
  </si>
  <si>
    <t>Nucleótidos cíclicos (CAMP, CGM, u otros) c/u</t>
  </si>
  <si>
    <t>Orina completa, (incluye cód. 03-09-023 y 03-09-024)</t>
  </si>
  <si>
    <t>Laringocele, trat. quir.</t>
  </si>
  <si>
    <t>Tratamiento quirúrgico fístula bronquial por toracotomía</t>
  </si>
  <si>
    <t>Tumores traqueales, extirpación</t>
  </si>
  <si>
    <t>Absceso pulmonar, drenaje por toracotomía</t>
  </si>
  <si>
    <t>Biopsia pulmonar por toracotomía</t>
  </si>
  <si>
    <t>Bulas, trat. quir.</t>
  </si>
  <si>
    <t>Cirugía de quiste hidatídico sin resección pulmonar</t>
  </si>
  <si>
    <t>Cuerpo extraño intrapulmonar, extirp. quir.</t>
  </si>
  <si>
    <t>Heridas de pulmón, trat. quir. (proc. aut.)</t>
  </si>
  <si>
    <t>Lobectomía o bilobectomía</t>
  </si>
  <si>
    <t>TIPO DE EXAMEN</t>
  </si>
  <si>
    <t>PROCEDENCIA</t>
  </si>
  <si>
    <t>Osteotomía del peroné</t>
  </si>
  <si>
    <t>Peroné protibia</t>
  </si>
  <si>
    <t>Rescate simple y/o traslado en móvil 1</t>
  </si>
  <si>
    <t>2401062</t>
  </si>
  <si>
    <t>Rescate profesionalizado y/o traslado paciente complejo móvil 2</t>
  </si>
  <si>
    <t>2401063</t>
  </si>
  <si>
    <t>Nº DE PREPARADOS FARMACEUTICOS</t>
  </si>
  <si>
    <t>Nº DE DOSIS UNITARIA PREPARADAS</t>
  </si>
  <si>
    <t>OPERATIVO</t>
  </si>
  <si>
    <t>ATENCION CERRADA</t>
  </si>
  <si>
    <t>ATENCION ABIERTA</t>
  </si>
  <si>
    <t>Neisseria gonorrhoeae (gonococo)</t>
  </si>
  <si>
    <t>Cultivo y Tipificación de micobacterias</t>
  </si>
  <si>
    <t>TIPO DE ACCIÓN</t>
  </si>
  <si>
    <t>CIRUGÍAS MENORES</t>
  </si>
  <si>
    <t>Inhibidor de C1Q, C2 y C3, c/u</t>
  </si>
  <si>
    <t>TRASLADOS NO DE URGENCIA</t>
  </si>
  <si>
    <t>Retiro de tornillos, clavos, agujas de osteosíntesis o similares</t>
  </si>
  <si>
    <t>Quiste dermoide de la cola de la ceja, resec. plástica</t>
  </si>
  <si>
    <t>Xantelasma, trat. quir.</t>
  </si>
  <si>
    <t>Herida o dehiscencia de sutura de párpado, reparación</t>
  </si>
  <si>
    <t>Obturación composite</t>
  </si>
  <si>
    <t>Obturación Vidrio Ionómero</t>
  </si>
  <si>
    <t>Cirugía bucal</t>
  </si>
  <si>
    <t>Endodoncia unirradicular</t>
  </si>
  <si>
    <t>CODIGOS</t>
  </si>
  <si>
    <t>IDENTIFICACION DE PRESTACIONES</t>
  </si>
  <si>
    <t>Dedos en gatillo, trat. quir., cualquier número</t>
  </si>
  <si>
    <t>Meniscectomía u otras intervenciones por vía artroscópica (incluye artroscopía diagnóstica)</t>
  </si>
  <si>
    <t>Luxofractura tobillo, cualquier tipo, osteosíntesis y reparación cápsulo-ligamentosa</t>
  </si>
  <si>
    <t>Ruptura tendón de Aquiles o tibial posterior, tenorrafia primaria y/o transposiciones tendinosas</t>
  </si>
  <si>
    <t>Tenorrafia extensores o tenotomía de alargamiento de tendón de Aquiles</t>
  </si>
  <si>
    <t>Retiro de endoprótesis u osteosíntesis internas articulares o de columna vertebral</t>
  </si>
  <si>
    <t>Luxaciones de articulaciones medianas (hombro, codo, rodilla, tobillo, muñeca, tarso y esternoclavicular)</t>
  </si>
  <si>
    <t>Fracturas mayores (columna, pelvis, supracondílea, codo, epífisis femorales)</t>
  </si>
  <si>
    <t>Fracturas medianas (diáfisis humeral, radial, cubital, diáfisis femoral, tibial, peroneal, clavicular, platillos tibiales)</t>
  </si>
  <si>
    <t>Luxación congénita de cadera, trat. ortopédico completo (uni o bilateral)</t>
  </si>
  <si>
    <t>Esofagectomía total con esofagostomía, gastrostomía y yeyunostomía</t>
  </si>
  <si>
    <t>Esofagogastrectomía proximal</t>
  </si>
  <si>
    <t>Prótesis o tubo endoesofágico, colocación de (proc. aut.)</t>
  </si>
  <si>
    <t>Sutura herida o perforación esófago cervical</t>
  </si>
  <si>
    <t>Sutura herida o perforación esófago torácico</t>
  </si>
  <si>
    <t>Hemoparásitos, diagnóstico microscópico de (mínimo 10 frotis y/o gotas gruesas, c/s examen directo al fresco), cada sesión</t>
  </si>
  <si>
    <t>Raspado de piel, examen microscópico de ("Acarotest"): de 6 a 10 preparaciones</t>
  </si>
  <si>
    <t>Inmunofluorescencia indirecta (toxoplasmosis, Chagas, amebiasis y otras), c/u</t>
  </si>
  <si>
    <t>Beta-2-microglobulina</t>
  </si>
  <si>
    <t>0106002</t>
  </si>
  <si>
    <t>Curación simple ambulatoria</t>
  </si>
  <si>
    <t>Anestesia peridural o epidural  continua para partos</t>
  </si>
  <si>
    <t>Fractura de cuello de fémur, resección epífisis femoral</t>
  </si>
  <si>
    <t>Luxofractura acetabular, trat. quir.</t>
  </si>
  <si>
    <t>Operación de salvataje cadera, columna o similares</t>
  </si>
  <si>
    <t>Osteotomías femorales</t>
  </si>
  <si>
    <t>Ceruloplasmina</t>
  </si>
  <si>
    <t>Colesterol total (proc. aut.)</t>
  </si>
  <si>
    <t>Colesterol HDL (proc. aut.)</t>
  </si>
  <si>
    <t>Parathormona, hormona Paratiroídea o PTH.</t>
  </si>
  <si>
    <t>Progesterona</t>
  </si>
  <si>
    <t xml:space="preserve">TOTAL </t>
  </si>
  <si>
    <t>Glosectomía parcial, reparación primaria</t>
  </si>
  <si>
    <t>Hemimandibulectomía</t>
  </si>
  <si>
    <t>Mandibulectomía total</t>
  </si>
  <si>
    <t>Biopsia quir., piel  y mucosa cara (proc. aut.)</t>
  </si>
  <si>
    <t>Resección cutánea simple (sutura primaria)</t>
  </si>
  <si>
    <t>Linfocitos B (rosetas EAC) y linfocitos T (rosetas E) c/u</t>
  </si>
  <si>
    <t>Trasplante microquirúrgico para pulgar</t>
  </si>
  <si>
    <t>Gastrectomía sub-total proximal con esófago-gastro-anastomosis u otra derivación</t>
  </si>
  <si>
    <t>Gastrectomía total o sub-total ampliada (incluye esplenectomía y pancreatectomía corporocaudal y disección ganglionar)</t>
  </si>
  <si>
    <t>Vagotomía selectiva y superselectiva c/s dren. gástrico, c/s piloroplastía (proc. aut.)</t>
  </si>
  <si>
    <t>Colecistectomía y coledocostomía (sonda T y colangiografía postoperatoria) c/s colangiografía operatoria</t>
  </si>
  <si>
    <t>Quiste hidatídico, único o múltiple, y/o cistoyeyunoanastomosis, trat. quir.</t>
  </si>
  <si>
    <t>Operación de etapificación (incluye esplenectomía, biopsias hepáticas, de ganglios abdominales y de cresta ilíaca)</t>
  </si>
  <si>
    <t>Descenso de colon c/conservación del esfínter, incluye resección de colon</t>
  </si>
  <si>
    <t>Perforación y/o herida de intestino, única o múltiple, trat. quir. (proc. aut.)</t>
  </si>
  <si>
    <t>Quiste y/o tumor del mesenterio y/o epiplones, único y/o múltiple, trat. quir.</t>
  </si>
  <si>
    <t>Resección intestinal masiva por trombosis mesentérica u otra etiología</t>
  </si>
  <si>
    <t>Hemorroidectomía (incluye otras operaciones complementarias en canal anal)</t>
  </si>
  <si>
    <t>Resección abdómino-perineal de ano y recto ampliada (2 equipos) (incluye genitales femeninos)</t>
  </si>
  <si>
    <t>Cirugía de banco, (proc. completo) (micro-extracorpórea), autotrasplante</t>
  </si>
  <si>
    <t>Litiasis renal, trat. quir. percutáneo c/s ultrasonido (incluye todo el procedimiento)</t>
  </si>
  <si>
    <t>Pielotomía exploradora y/o terapéutica (incluye la  pielostomía y/o pieloplastía)</t>
  </si>
  <si>
    <t>Quistes del cordón, y/o epidídimo, extirpación; epididimotomía diagnóstica y/o terapéutica (proc. aut.)</t>
  </si>
  <si>
    <t>Vasectomía bilateral, (proc. aut.) (la vasectomía como tiempo previo a una resección de próstata esta incluida en la prostatectomía)</t>
  </si>
  <si>
    <t>Circuncisión (incluye sección de frenillo, y/o de sinequias bálano-prepuciales, y/o incisión dorsal c/s meatotomía)</t>
  </si>
  <si>
    <t>Monitoreo fetal estresante, con control permanente del especialista y tratamiento de las posibles complicaciones</t>
  </si>
  <si>
    <t>Punción evacuadora de quistes mamarios, c/s toma de muestras, c/s inyección de medicamentos</t>
  </si>
  <si>
    <t>Mastectomía parcial (cuadrantectomía o similar) o total s/vaciamiento ganglionar</t>
  </si>
  <si>
    <t>Mastectomía radical o tumorectomía c/vaciamiento ganglionar o mastectomía total c/vaciamiento ganglionar</t>
  </si>
  <si>
    <t>Tumor benigno y/o quiste y/o mama supernumeraria y/o aberrante o politelia, o biopsia quirúrgica extemporánea, trat. quir. (proc. aut)</t>
  </si>
  <si>
    <t>Videolaparoscopía ginecológica exploradora (incluye toma de muestras para biopsias, punción de quistes y liberación de adherencias) (proc. aut.)</t>
  </si>
  <si>
    <t>Ligadura o sección uni o bilateral de las trompas (Madlener, Pomeroy, o similares) (proc. aut.)</t>
  </si>
  <si>
    <t>Ligamento ancho: abscesos y/o hematomas y/o flegmones y/o quistomas y/o várices u otros, trat. quir. (proc. aut.)</t>
  </si>
  <si>
    <t>Histerectomía radical con disección pelviana completa de territorios ganglionares, incluye ganglios lumboaórticos (operación de Wertheim o similares)</t>
  </si>
  <si>
    <t>Histerectomía total c/intervención incontinencia urinaria, cualquier técnica</t>
  </si>
  <si>
    <t>Incontinencia urinaria de esfuerzo, trat. quir. por vía vaginal (proc. aut.)</t>
  </si>
  <si>
    <t>Prolapso anterior y/o posterior con repar., incontinencia urinaria por vía extravaginal o combinada</t>
  </si>
  <si>
    <t>Osteotomía en rosario con enclavijamiento clavo telescópico</t>
  </si>
  <si>
    <t>Colocación de sonda marcapaso transitorio (proc. completo)</t>
  </si>
  <si>
    <t>Valvuloplastía mitral o tricúspide (incl. proc. radiológico,  incluye balón)</t>
  </si>
  <si>
    <t>Ptosis, trat. quir.</t>
  </si>
  <si>
    <t>Alfa -1- antitripsina cuantitativa</t>
  </si>
  <si>
    <t>Alfa -2- macroglobulina</t>
  </si>
  <si>
    <t>Alfa fetoproteínas</t>
  </si>
  <si>
    <t>Instalación de catéter o sonda intracardíaca, control por radiólogo</t>
  </si>
  <si>
    <t>Cavografía</t>
  </si>
  <si>
    <t>Flebografía orbitaria o yugular</t>
  </si>
  <si>
    <t>Mielografía por punción lumbar con contraste hidrosoluble</t>
  </si>
  <si>
    <t>Nasofaringolaringofibroscopia</t>
  </si>
  <si>
    <t>Antifungigrama (mínimo 4 fármacos antihongos)</t>
  </si>
  <si>
    <t>Clamidias por inmunofluorescencia, peroxidasa, Elisa o similares</t>
  </si>
  <si>
    <t>Cintigrafía renal con D.M.S.A.</t>
  </si>
  <si>
    <t>Estudio dinámico renal con Tc 99 - DTPA</t>
  </si>
  <si>
    <t>Injertos esponjosos o córtico-esponjosos de cresta ilíaca</t>
  </si>
  <si>
    <t>Fractura escápula, osteosíntesis</t>
  </si>
  <si>
    <t>Conducto torácico, ligadura quirúrgica</t>
  </si>
  <si>
    <t>Colangiografía intra o postoperatoria (por sonda T, o similar)</t>
  </si>
  <si>
    <t>Pterigión y/o pseudopterigión o su recidiva, extirpación</t>
  </si>
  <si>
    <t>Simbléfaron, resección de adherencias y plastía de</t>
  </si>
  <si>
    <t>Corrección de cavidad anoftálmica trat. completo</t>
  </si>
  <si>
    <t>Cuerpo extraño orbitario (con orbitotomía)</t>
  </si>
  <si>
    <t>Exanteración orbitaria o tumor orbitario, trat. quirúrgico completo</t>
  </si>
  <si>
    <t>Orbitotomía anterior</t>
  </si>
  <si>
    <t>Orbitotomía lateral descompresiva</t>
  </si>
  <si>
    <t>Virus hepatitis C, anticuerpos de (anti HCV)</t>
  </si>
  <si>
    <t>Dietilendiamina tetraacetato de sodio cromo (EDTA Cr 51)</t>
  </si>
  <si>
    <t>Prueba de la sed (volumen, densidad, osmolalidad seriada en sangre y orina)</t>
  </si>
  <si>
    <t>Reacción cutánea de parche c/u</t>
  </si>
  <si>
    <t>Sobrecarga hídrica</t>
  </si>
  <si>
    <t>Test del sudor (procedimiento completo)</t>
  </si>
  <si>
    <t>Linfotoxinas humanas, detección de</t>
  </si>
  <si>
    <t>Hemosiderina</t>
  </si>
  <si>
    <t>Estudio de cristales (con luz polarizada)</t>
  </si>
  <si>
    <t>PRODUCCION INTRA HOSPITAL</t>
  </si>
  <si>
    <t>POR
CONSULTO-
RES DE 
LLAMADA</t>
  </si>
  <si>
    <t>Plastía de fístula salival</t>
  </si>
  <si>
    <t>Preparación quirúrgica de los maxilares con fines protésicos</t>
  </si>
  <si>
    <t>Reimplante y trasplante dentario</t>
  </si>
  <si>
    <t>Remoción de cuerpo extraño y secuestrectomía</t>
  </si>
  <si>
    <t>Cistografía isotópica indirecta</t>
  </si>
  <si>
    <t>Cistografía isotópica directa (no incluye procedimiento)</t>
  </si>
  <si>
    <t>Cintigrafía pulmonar perfusión o ventilación o difusión, c/u</t>
  </si>
  <si>
    <t>Cintigrafía y estudio aspiración pulmonar</t>
  </si>
  <si>
    <t>Spect cerebral de perfusión (no incluye radiofármaco)</t>
  </si>
  <si>
    <t>EMERGENCIA</t>
  </si>
  <si>
    <t>TOTAL EXAMENES LABORATORIO</t>
  </si>
  <si>
    <t xml:space="preserve">I  </t>
  </si>
  <si>
    <t>HEMATOLOGICOS</t>
  </si>
  <si>
    <t xml:space="preserve">II  </t>
  </si>
  <si>
    <t>BIOQUIMICOS</t>
  </si>
  <si>
    <t>III</t>
  </si>
  <si>
    <t>HORMONALES</t>
  </si>
  <si>
    <t>IV</t>
  </si>
  <si>
    <t>GENETICA</t>
  </si>
  <si>
    <t>V</t>
  </si>
  <si>
    <t>INMUNOLOGICOS</t>
  </si>
  <si>
    <t xml:space="preserve">VI  </t>
  </si>
  <si>
    <t>MICROBIOLOGICOS</t>
  </si>
  <si>
    <t>a)   BACTERIAS Y HONGOS</t>
  </si>
  <si>
    <t>b)   PARASITOS</t>
  </si>
  <si>
    <t>c)   VIRUS</t>
  </si>
  <si>
    <t>VII</t>
  </si>
  <si>
    <t>PROCEDIMIENTO O DETERMINACION DIRECTA C/PACIENTE</t>
  </si>
  <si>
    <t xml:space="preserve">VIII  </t>
  </si>
  <si>
    <t xml:space="preserve">EX.  DE DEPOSICIONES EXUDADOS. SECREC. Y OTROS LIQ.  </t>
  </si>
  <si>
    <t xml:space="preserve">IX   </t>
  </si>
  <si>
    <t>ORINA</t>
  </si>
  <si>
    <t>TOTAL EXAMENES IMAGENOLOGIA</t>
  </si>
  <si>
    <t>EX. RADIOLOGICOS SIMPLES</t>
  </si>
  <si>
    <t>Adenoma prostático, trat. quir. cualquier vía o técnica abierta</t>
  </si>
  <si>
    <t>Rescate medicalizado y/o traslado paciente critico en móvil 3</t>
  </si>
  <si>
    <t>2401064</t>
  </si>
  <si>
    <t>Traslado en ambulancia</t>
  </si>
  <si>
    <t>2401065</t>
  </si>
  <si>
    <t>Lobectomías por contusión cerebral</t>
  </si>
  <si>
    <t>Hematoma intracerebral, vaciamiento de</t>
  </si>
  <si>
    <t>Instalación de estimuladores medulares</t>
  </si>
  <si>
    <t>EX. RADIOLOGICOS COMPLEJOS</t>
  </si>
  <si>
    <t>TOMOGRAFIA AXIAL COMP.</t>
  </si>
  <si>
    <t>ULTRASONOGRAFIA</t>
  </si>
  <si>
    <t>TIPO DE PROCEDIMIENTO</t>
  </si>
  <si>
    <t>PROCEDIMIENTOS</t>
  </si>
  <si>
    <t>Disrafias espinales: meningocele, mielomeningocele, diastematomielia, lipoma, lipomeningocele, médula anclada, etc.</t>
  </si>
  <si>
    <t>Hernia núcleo pulposo, estenorraquis, aracnoiditis, fibrosis perirradicular cervical, dorsal o lumbar, trat. quir.</t>
  </si>
  <si>
    <t>Reparación de plexos c/s neurotización con técnica microquirúrgica o injertos interfasciculares</t>
  </si>
  <si>
    <t>Operación triple (injerto, facoéresis e implante de lente intraocular) (no incluye valor de la prótesis)</t>
  </si>
  <si>
    <t>Operación triple (injerto, facoéresis e implante de lente intraocular) (incluye valor de la prótesis)</t>
  </si>
  <si>
    <t>Directo al fresco c/s tinción, (incluye trichomonas)</t>
  </si>
  <si>
    <t>Mucina, determinación de</t>
  </si>
  <si>
    <t>Glutamina</t>
  </si>
  <si>
    <t>Colangioenteroanastomosis intrahepática</t>
  </si>
  <si>
    <t>Colecistectomía c/s colangiografía operatoria</t>
  </si>
  <si>
    <t>Colecistectomía por videolaparoscopía, proc. completo</t>
  </si>
  <si>
    <t>Dosis terapéuticas con I-131 hasta 30 mCi.</t>
  </si>
  <si>
    <t>Dosis terapéuticas con I-131 entre 31 a 100 mCi.</t>
  </si>
  <si>
    <t>Dosis terapéuticas con I-131 entre 101 a 200 mCi.</t>
  </si>
  <si>
    <t>Dosis terapéuticas con I-131 entre 201 a 300 mCi.</t>
  </si>
  <si>
    <t>Terapia paliativa del dolor con radioisótopos (no incluye radiofármaco)</t>
  </si>
  <si>
    <t>Crioterapia y recesión conjuntival</t>
  </si>
  <si>
    <t>Glaucoma, trat. quir. por cualquier técnica</t>
  </si>
  <si>
    <t>Estenosis anal, plastía</t>
  </si>
  <si>
    <t>Estenosis rectal, plastía</t>
  </si>
  <si>
    <t>Fecaloma, trat. quir.</t>
  </si>
  <si>
    <t>Fisura anal, repar. quir.</t>
  </si>
  <si>
    <t>Hemorroides, trombectomía (proc. aut.)</t>
  </si>
  <si>
    <t>Panproctocolectomía (2 equipos)</t>
  </si>
  <si>
    <t>Prurito anal, trat. quir. por denervación</t>
  </si>
  <si>
    <t>Gastroenteroanastomosis, cualquier técnica. (proc. aut.)</t>
  </si>
  <si>
    <t>Implante de silicona facial (cualquier zona o zonas)</t>
  </si>
  <si>
    <t>Virus hepatitis B, anticore IgM del (anti HBc IgM)</t>
  </si>
  <si>
    <t>Bocio intratorácico, trat. quir. por esternotomía</t>
  </si>
  <si>
    <t>Lobectomía con o sin istmectomía o resección parcial</t>
  </si>
  <si>
    <t>Tumores del cuerpo carotídeo, trat. quir. (incl. proc. vascular)</t>
  </si>
  <si>
    <t>Biopsia quir., mucosa oronasofaríngea (proc. aut.)</t>
  </si>
  <si>
    <t>Caroteno</t>
  </si>
  <si>
    <t>Acido ascórbico</t>
  </si>
  <si>
    <t>Acido delta aminolevulínico</t>
  </si>
  <si>
    <t>Absceso parotídeo, sub-maxilar y/o cervical profundo, trat. quir.</t>
  </si>
  <si>
    <t>Conductos salivales de excreción, reimplantación oro-faríngea</t>
  </si>
  <si>
    <t>Gases y equilibrio ácido base en sangre (incluye: pH, O2, CO2, exceso de base y bicarbonato), todos o cada uno de los parámetros</t>
  </si>
  <si>
    <t>Perfil Hepático (incluye tiempo de protrombina, bilirrubina total y conjugada, fosfatasas alcalinas totales, GGT, transaminasas GOT/AST y GPT/ALT)</t>
  </si>
  <si>
    <t>TOTAL PROCEDIMIENTOS</t>
  </si>
  <si>
    <t>TIPO DE INTERVENCION QUIRURGICA</t>
  </si>
  <si>
    <t>I</t>
  </si>
  <si>
    <t>NEUROCIRUGIA</t>
  </si>
  <si>
    <t>II</t>
  </si>
  <si>
    <t>CIRUGIA OFTALMOLOGICA</t>
  </si>
  <si>
    <t>CIRUGIA OTORRINOLOGICA</t>
  </si>
  <si>
    <t>CIRUGIA DE CABEZA Y CUELLO</t>
  </si>
  <si>
    <t>CIRUGIA PLASTICA Y REPARADORA</t>
  </si>
  <si>
    <t>VI</t>
  </si>
  <si>
    <t>CIRUGIA CARDIOVASCULAR</t>
  </si>
  <si>
    <t>VIII</t>
  </si>
  <si>
    <t>IX</t>
  </si>
  <si>
    <t>CIRUGIA ABDOMINAL</t>
  </si>
  <si>
    <t>X</t>
  </si>
  <si>
    <t>CIRUGIA PROCTOLOGICA</t>
  </si>
  <si>
    <t>XI</t>
  </si>
  <si>
    <t>Endarterectomía renal, c/s injerto (proc. aut.)</t>
  </si>
  <si>
    <t>Colangioresonancia</t>
  </si>
  <si>
    <t>I. a)</t>
  </si>
  <si>
    <t>I. b)</t>
  </si>
  <si>
    <t>II.</t>
  </si>
  <si>
    <t xml:space="preserve">RESONANCIA MAGNÉTICA </t>
  </si>
  <si>
    <t>Sangría (considera el cobro de una prestación por cada unidad de sangre extraída)</t>
  </si>
  <si>
    <t>Disfunción patelo-femoral, realineamiento (cualquier técnica)</t>
  </si>
  <si>
    <t>Fractura rótula: osteosíntesis o patelectomía parc. o total</t>
  </si>
  <si>
    <t>Ruptura tibial anterior u otros, tenorrafia</t>
  </si>
  <si>
    <t>Amputación transmetatarsiana</t>
  </si>
  <si>
    <t>Cúpula radial, resección</t>
  </si>
  <si>
    <t>Gastrotomía y/o gastrostomía (proc. aut.)</t>
  </si>
  <si>
    <t>Perforación gástrica aguda, trat. quir. (proc. aut.)</t>
  </si>
  <si>
    <t>Piloroplastía (proc. aut.)</t>
  </si>
  <si>
    <t>0903006</t>
  </si>
  <si>
    <t>Consultoría de salud mental por psiquiatra (sesión 4 hrs.) (mínimo 8 pacientes)</t>
  </si>
  <si>
    <t>CONSULTAS POR OTROS PROFESIONALES DE LA SALUD</t>
  </si>
  <si>
    <t>Ecografía obstétrica</t>
  </si>
  <si>
    <t>Estradiol (17-Beta)</t>
  </si>
  <si>
    <t>Contraseña para copia del archivo :DEIS</t>
  </si>
  <si>
    <t>TOTAL ERRORES</t>
  </si>
  <si>
    <t>¿Nombre vacío?</t>
  </si>
  <si>
    <t>Hoja de Macros y Utilidades</t>
  </si>
  <si>
    <t>CREA UNA COPIA  DEL ARCHIVO  (TRANFORMA HOJAS A VALORES)
A ESTE NUEVO ARCHIVO DEBERÁ ASIGNARLE UN NOMBRE</t>
  </si>
  <si>
    <t>Ooforectomía parcial o total, uni o bilateral (proc. aut.)</t>
  </si>
  <si>
    <t>Anexectomía y/o vac. de absceso tubo-ovárico, uni o bilateral.</t>
  </si>
  <si>
    <t>Embarazo tubario, trat. quir.</t>
  </si>
  <si>
    <t>Salpingectomía uni o bilateral</t>
  </si>
  <si>
    <t>Miomectomía</t>
  </si>
  <si>
    <t>Extracción de DIU incrustado, por vía abdominal</t>
  </si>
  <si>
    <t>Cordocentesis</t>
  </si>
  <si>
    <t>Histerosalpingografía (a.c. 04-02-011)</t>
  </si>
  <si>
    <t>Biopsia endometrio, vulva, vagina, cuello, c/u (proc. aut.)</t>
  </si>
  <si>
    <t>Corrección telecanto</t>
  </si>
  <si>
    <t>Movilización orbitaria extracraneana</t>
  </si>
  <si>
    <t>Movilización orbitaria intracraneana, tiempo facial</t>
  </si>
  <si>
    <t>Mamoplastía de reducción</t>
  </si>
  <si>
    <t>Reservorio continente intestinal externo o interno</t>
  </si>
  <si>
    <t>Leucinaminopeptidasa (LAP)</t>
  </si>
  <si>
    <t>Osmolalidad</t>
  </si>
  <si>
    <t>Perfil bioquímico (determinación automatizada de 12 parámetros)</t>
  </si>
  <si>
    <t>Proteínas, electroforesis (incluye cód. 03-02-060)</t>
  </si>
  <si>
    <t>Transaminasas, oxalacética (GOT/AST), Pirúvica (GPT/ALT), c/u</t>
  </si>
  <si>
    <t>Adenocorticotrofina (ACTH)</t>
  </si>
  <si>
    <t>Aldosterona</t>
  </si>
  <si>
    <t>Androstenediona</t>
  </si>
  <si>
    <t>Cortisol</t>
  </si>
  <si>
    <t>Crecimiento, hormona de (HGH) (somatotrofina)</t>
  </si>
  <si>
    <t>Desprendimiento retinal, cirugía convencional (exoimplantes)</t>
  </si>
  <si>
    <t>Aortografía, en adultos o niños (Incluye proc. rad.)</t>
  </si>
  <si>
    <t>Quistes y/o fístulas del conducto tirogloso, y/o branquial, y/o higroma, y/o fístula preauricular complicada, y/u otros quistes y/o tumores benignos, trat. quir.</t>
  </si>
  <si>
    <t>Resección cutánea ampliada (incluye musculatura, ganglios y huesos subyacentes; desplazamiento de colgajos)</t>
  </si>
  <si>
    <t>Tumor maligno de labio superior o inferior, resección total del labio y cirugía reparadora</t>
  </si>
  <si>
    <t>Tumor maligno de labio superior o inferior, resección parcial del labio y cirugía reparadora</t>
  </si>
  <si>
    <t>Colpocitograma</t>
  </si>
  <si>
    <t>Onfalocele (hasta 5 cms.); trat. quir.</t>
  </si>
  <si>
    <t>Gastrosquisis</t>
  </si>
  <si>
    <t xml:space="preserve">Peritonitis difusa aguda, trat. quir. (proc. aut.) </t>
  </si>
  <si>
    <t xml:space="preserve">CIRUGIA PLASTICA Y REPARADORA                               </t>
  </si>
  <si>
    <t>Sutura completa de herida mayor</t>
  </si>
  <si>
    <t>Proteína S</t>
  </si>
  <si>
    <t>Acido cítrico</t>
  </si>
  <si>
    <t>Amonio</t>
  </si>
  <si>
    <t>Apolipoproteínas (A1, B u otras)</t>
  </si>
  <si>
    <t>Bicarbonato (proc. aut.)</t>
  </si>
  <si>
    <t>Bilirrubina total (proc. aut.)</t>
  </si>
  <si>
    <t>Bilirrubina total y conjugada</t>
  </si>
  <si>
    <t>Anticuerpos virales, determ. de H.I.V.</t>
  </si>
  <si>
    <t>Hemodiálisis con bicarbonato con insumos (tratamiento mensual)</t>
  </si>
  <si>
    <t xml:space="preserve">Antígenos virales determ. de rotavirus, por cualquier técnica </t>
  </si>
  <si>
    <t xml:space="preserve">Antígenos virales determ. de virus sincicial, por cualquier técnica </t>
  </si>
  <si>
    <t>Epicondilitis, trat. quir. (cualquier técnica)</t>
  </si>
  <si>
    <t>Insercion Implante Anticonceptivo</t>
  </si>
  <si>
    <t>MINSAL - DEIS</t>
  </si>
  <si>
    <t>Sondaje vía lagrimal en niños (bajo anestesia general)</t>
  </si>
  <si>
    <t>Resección del coxis</t>
  </si>
  <si>
    <t>Colonoscopía larga (incluye sigmoidoscopía y colonoscopía izquierda)</t>
  </si>
  <si>
    <t xml:space="preserve">CIRUGIA ABDOMINAL                                           </t>
  </si>
  <si>
    <t>TIPO DE INTERVENCIÓN</t>
  </si>
  <si>
    <t>A 
BENE-
FICIARIOS</t>
  </si>
  <si>
    <t>Extirpación de pseudoquistes, quistes y tumores</t>
  </si>
  <si>
    <t>Glosectomías</t>
  </si>
  <si>
    <t>Implante endodóntico intraóseo</t>
  </si>
  <si>
    <t>Implantes subperiósticos</t>
  </si>
  <si>
    <t>Injertos en boca</t>
  </si>
  <si>
    <t>Adenoidectomía (proc. aut.)</t>
  </si>
  <si>
    <t>Amigdalectomía c/s adenoidectomía, uni o bilateral</t>
  </si>
  <si>
    <t>Colposcopía</t>
  </si>
  <si>
    <t>Amniocentesis</t>
  </si>
  <si>
    <t>Culdocentesis (punción del Douglas)</t>
  </si>
  <si>
    <t>Monitoreo basal con informe</t>
  </si>
  <si>
    <t>DATOS DEL ESTABLECIMIENTO</t>
  </si>
  <si>
    <t>CÓDIGOS</t>
  </si>
  <si>
    <t>NOMBRE DE COMUNA</t>
  </si>
  <si>
    <t>DEPENDENCIA</t>
  </si>
  <si>
    <t>MES:</t>
  </si>
  <si>
    <t>AÑO:</t>
  </si>
  <si>
    <t>ENERO</t>
  </si>
  <si>
    <t>Diastematomielia, resección espolón c/s instrumentación</t>
  </si>
  <si>
    <t>Fístula arteriovenosa (de Brescia o similar)</t>
  </si>
  <si>
    <t>Ligadura troncos arteriales, (proc. aut.)</t>
  </si>
  <si>
    <t>Anastomosis portocava u otras portosistémicas</t>
  </si>
  <si>
    <t>Anastomosis venosas intraabdominales</t>
  </si>
  <si>
    <t>Denudación venosa (proc. aut.)</t>
  </si>
  <si>
    <t>Derivaciones venosas de extremidades puentes venosos</t>
  </si>
  <si>
    <t>Implante filtros venosos</t>
  </si>
  <si>
    <t>IGFBP3, IGFBP1 (Insulin Like Growth Factor Binding Proteins)  c/u</t>
  </si>
  <si>
    <t>Insulina</t>
  </si>
  <si>
    <t>Virus hepatitis B, antígeno E del (HBEAg)</t>
  </si>
  <si>
    <t>Fracturas menores (el resto)</t>
  </si>
  <si>
    <t>Necropsia de adulto o niño, con estudio histopatológico corriente</t>
  </si>
  <si>
    <t>Consulta o control por psicólogo clínico</t>
  </si>
  <si>
    <t>Proteínas de Bence-Jones prueba térmica</t>
  </si>
  <si>
    <t>Mantenedores de espacio</t>
  </si>
  <si>
    <t>Pulpotomía</t>
  </si>
  <si>
    <t>Educación grupal</t>
  </si>
  <si>
    <t>Trabajo comunitario</t>
  </si>
  <si>
    <t>Autotrasplante óseo microquirúrgico</t>
  </si>
  <si>
    <t>Fístula arteriovenosa congénita o traumática, repar. quir.</t>
  </si>
  <si>
    <t>Eritropoyetina</t>
  </si>
  <si>
    <t>Gastrina</t>
  </si>
  <si>
    <t>Hormona folículo estimulante (FSH)</t>
  </si>
  <si>
    <t>Hormona luteinizante (LH)</t>
  </si>
  <si>
    <t>IGF1 o Somatomedina - C (Insuline Like Growth Factor)</t>
  </si>
  <si>
    <t>Neumonectomía c/s resección de pared costal</t>
  </si>
  <si>
    <t>Esofagostomía cervical (proc. aut.)</t>
  </si>
  <si>
    <t>0903005</t>
  </si>
  <si>
    <t>Psicoterapia de grupo (por psicólogo o psiquiatra) (4 a 8 pacientes)</t>
  </si>
  <si>
    <t>0903007</t>
  </si>
  <si>
    <t>Programa de rehabilitación tipo 1 (mensual, grupo 6 a 10 pers.)</t>
  </si>
  <si>
    <t>0903008</t>
  </si>
  <si>
    <t>Programa de rehabilitación tipo 2 (mensual, grupo 5 a 7 pers.)</t>
  </si>
  <si>
    <t>EDUCACION DE GRUPO</t>
  </si>
  <si>
    <t>0103001</t>
  </si>
  <si>
    <t>Educación de grupo por médico</t>
  </si>
  <si>
    <t>0103003</t>
  </si>
  <si>
    <t>Educación de grupo por asistente social</t>
  </si>
  <si>
    <t>0103004</t>
  </si>
  <si>
    <t>Educación de grupo por auxiliar de enfermería</t>
  </si>
  <si>
    <t>VISITAS DOMICILIARIAS</t>
  </si>
  <si>
    <t>0104002</t>
  </si>
  <si>
    <t>Visita a domicilio por asistente social</t>
  </si>
  <si>
    <t>0104003</t>
  </si>
  <si>
    <t>Visita a domicilio por auxiliar de enfermería</t>
  </si>
  <si>
    <t>Colangiopancreatografía endoscópica (5-7 exp)</t>
  </si>
  <si>
    <t>Fistulografía  (3 exp.)</t>
  </si>
  <si>
    <t>Pielografía ascendente (3 exp.)</t>
  </si>
  <si>
    <t>Ruptura manguito rotadores, trat. quir. c/s acromiectomía</t>
  </si>
  <si>
    <t>Transposiciones musculares</t>
  </si>
  <si>
    <t>Amputación brazo</t>
  </si>
  <si>
    <t>Acido 5 hidroxiindolacético cuantitativo</t>
  </si>
  <si>
    <t>Papilomas laríngeos, trat. quir. (por sesión)</t>
  </si>
  <si>
    <t>Parálisis de cuerdas vocales, trat. quir. cualquier técnica</t>
  </si>
  <si>
    <t>Traqueostomía (proc. aut.)</t>
  </si>
  <si>
    <t>Fenestración o toracoplastía</t>
  </si>
  <si>
    <t>Polipectomía (uno o más) (proc. aut.)</t>
  </si>
  <si>
    <t>Osteosíntesis radio, (cualquier técnica)</t>
  </si>
  <si>
    <t>Tendovaginosis de De Quervain, trat. quir.</t>
  </si>
  <si>
    <t>Amputación dedos (tres o más)</t>
  </si>
  <si>
    <t>Amputación dedos (uno o dos)</t>
  </si>
  <si>
    <t>Amputación mano o del pulgar</t>
  </si>
  <si>
    <t>Amputación pulpejos (plastía Kutler o similares)</t>
  </si>
  <si>
    <t>Contractura Dupuytren, trat. quir., cada tiempo</t>
  </si>
  <si>
    <t>Histeropexia</t>
  </si>
  <si>
    <t>Ortesis cervicales (collares blandos y duros)</t>
  </si>
  <si>
    <t>Procedimiento hemodinamia-ablacion renal   </t>
  </si>
  <si>
    <t>Curacion avanzada de herida</t>
  </si>
  <si>
    <t>Infiltración intramuscular (Fenol y Toxina Botulínica)</t>
  </si>
  <si>
    <t>Infiltración  perineural</t>
  </si>
  <si>
    <t>Ligadura cayado safena interna, unilateral</t>
  </si>
  <si>
    <t>Ligadura vena cava inferior</t>
  </si>
  <si>
    <t>Osteítis, raspado, c/s secuestrectomía</t>
  </si>
  <si>
    <t>Endoprótesis total de cadera (incluye prótesis)</t>
  </si>
  <si>
    <t>Artrotomía hombro o cadera c/u</t>
  </si>
  <si>
    <t>Tratamiento quirúrgico fracturas maxilar superior</t>
  </si>
  <si>
    <t>Tratamiento quirúrgico de fracturas en maxilar inferior</t>
  </si>
  <si>
    <t>Tratamiento de traumatismo dento alveolar simple</t>
  </si>
  <si>
    <t>Tratamiento de traumatismo dento alveolar complejo</t>
  </si>
  <si>
    <t xml:space="preserve">LENTES Y AUDIFONOS                                          </t>
  </si>
  <si>
    <t>Hartmann, operación de (o similar)</t>
  </si>
  <si>
    <t>Vitrectomía con vitreófago (proc. aut)</t>
  </si>
  <si>
    <t>Retinopexia neumática</t>
  </si>
  <si>
    <t>Desprendimiento coroídeo o hemorragia coroídea, trat. quir.</t>
  </si>
  <si>
    <t>Ligadura hemorroides</t>
  </si>
  <si>
    <t>PROCEDIMIENTOS DE UROLOGÍA Y NEFROLOGÍA</t>
  </si>
  <si>
    <t>Ureteronefroscopia</t>
  </si>
  <si>
    <t>Tricograma</t>
  </si>
  <si>
    <t>Obturación Inlay metal (incluye materiales no preciosos, no incluye oro)</t>
  </si>
  <si>
    <t>Profundización de vestíbulo o reconstrucción de rebordes, con o sin injerto</t>
  </si>
  <si>
    <t>Electrodiatermo o criocoagulación de lesiones del cuello</t>
  </si>
  <si>
    <t>Test postcoital</t>
  </si>
  <si>
    <t>Retiro de placas rectas o anguladas</t>
  </si>
  <si>
    <t>Establecimiento de Mayor Complejidad (EMAYC)</t>
  </si>
  <si>
    <t>Establecimiento de Mediana Complejidad (EMEDC)</t>
  </si>
  <si>
    <t>Establecimiento de Menor Complejidad (EMENC)</t>
  </si>
  <si>
    <t>Centros de Diagnóstico Terapéutico (CDT)</t>
  </si>
  <si>
    <t>Centro de Referencia de Salud (CRS)</t>
  </si>
  <si>
    <t>Consultorio General Urbano (CGU)</t>
  </si>
  <si>
    <t>Consultorio General Urbano (CGU) - CESFAM</t>
  </si>
  <si>
    <t>Consultorio General Rural (CGR)</t>
  </si>
  <si>
    <t>Consultorio General Rural (CGR) - CESFAM</t>
  </si>
  <si>
    <t>Posta de Salud Rural (PSR)</t>
  </si>
  <si>
    <t>Centro Comunitario de Salud Familiar (CECOF)</t>
  </si>
  <si>
    <t>Consultorio de Salud Mental (COSAM)</t>
  </si>
  <si>
    <t>Programa de Reparación y Atención Integral de Salud (PRAIS)</t>
  </si>
  <si>
    <t>Centro de Atención Funcionarios (CAF)</t>
  </si>
  <si>
    <t>Clínica Dental Móvil (CDM)</t>
  </si>
  <si>
    <t>Dirección Servicio de Salud (DSS)</t>
  </si>
  <si>
    <t>Servicio de Atención Primaria de Urgencia (SAPU)</t>
  </si>
  <si>
    <t>Antígenos virales determ. de (adenovirus, citomegalovirus, herpes simple, rubéola, influenza y otros), (por cualquier técnica ej: inmunofluorescencia), c/u</t>
  </si>
  <si>
    <t>Aspirados nasofaríngeo para adulto y niño.</t>
  </si>
  <si>
    <t>Hemorragias ocultas, (bencidina, guayaco o test de Weber y similares), cualquier método, c/muestra</t>
  </si>
  <si>
    <t>CIRUGIA UROLOGICA Y SUPRARRENAL</t>
  </si>
  <si>
    <t>XII</t>
  </si>
  <si>
    <t>CIRUGIA DE LA MAMA</t>
  </si>
  <si>
    <t>XIII</t>
  </si>
  <si>
    <t>CIRUGIA GINECOLOGICA</t>
  </si>
  <si>
    <t>XIV</t>
  </si>
  <si>
    <t>XVI</t>
  </si>
  <si>
    <t>Síndrome del escaleno, trat. quir.</t>
  </si>
  <si>
    <t>Síndrome de costilla cervical, trat. quir.</t>
  </si>
  <si>
    <t>Expansión o reconstrucción de un micro-orbitismo</t>
  </si>
  <si>
    <t>Epifisiolisis lenta o aguda, trat. quir.</t>
  </si>
  <si>
    <t>Sección de nervio, reparación con injerto</t>
  </si>
  <si>
    <t>Sección de nervio, reparación sin injerto</t>
  </si>
  <si>
    <t>Reparación o reajuste prótesis</t>
  </si>
  <si>
    <t>Restitución por corona (combinada)</t>
  </si>
  <si>
    <t>Fagocitosis: ingestión y digestión (killing) de levaduras por polimorfonucleares</t>
  </si>
  <si>
    <t>Fagocitosis: ingestión y digestión (killing) de bacterias por polimorfonucleares</t>
  </si>
  <si>
    <t>Mononucleosis, reacción de Paul Bunnell, Anticuerpos Heterófilos o similares</t>
  </si>
  <si>
    <t>Tíficas, reacciones de aglutinación  (Eberth H y O, paratyphi A y B) (Widal)</t>
  </si>
  <si>
    <t>Artrópodos macroscópicos y microscópicos (imagos y/o pupas y/o larvas), diagnóstico de</t>
  </si>
  <si>
    <t>Coproparasitario seriado con técnica  para Cryptosporidium sp o para Diantamoeba fragilis (incluye los códigos 03-06-048 y/o 03-06-059 más aplicación de técnica de frotis con tinción tricrómica o tinción Ziehl-Neelsen en por lo menos 3 muestras, según corresponda)</t>
  </si>
  <si>
    <t>Coproparasitario seriado para Isospora y Sarcocystis (incluye diagnóstico de gusanos macroscópicos y examen  microscópico de 3 muestras separadas)</t>
  </si>
  <si>
    <t>XV.I</t>
  </si>
  <si>
    <t>TRAUMATOLOGIA</t>
  </si>
  <si>
    <t>POR 
HONO-
RARIOS</t>
  </si>
  <si>
    <t>Inmunoadherencia de leucocitos macrófagos</t>
  </si>
  <si>
    <t>LIF o MIF</t>
  </si>
  <si>
    <t>Prolapso anterior y/o posterior c/s trat. de incontinencia urinaria por vía vaginal, trat. quir.</t>
  </si>
  <si>
    <t>Artroscopía diagnóstica c/s biopsia, c/s sección de bridas, extracción de cuerpo extraño</t>
  </si>
  <si>
    <t>Tracción transesquelética o de partes blandas en adultos o en niños (proc. aut.)</t>
  </si>
  <si>
    <t>Osteomielitis aguda hematógena, drenaje quirúrgico, c/s dispositivos de osteoclisis</t>
  </si>
  <si>
    <t>Osteomielitis crónica huesos largos, legrado óseo,  c/s osteosíntesis o aparato de yeso</t>
  </si>
  <si>
    <t>Pseudoartrosis  infectada huesos largos, trat. quir. cualquier técnica, c/s dispositivo de osteoclisis, c/s osteosíntesis o aparato de yeso</t>
  </si>
  <si>
    <t>Lesiones quísticas con fractura patológica: legrado óseo, c/s relleno injerto esponjoso, c/s osteosíntesis y/o aparato de inmovilización postoperatoria</t>
  </si>
  <si>
    <t>Metástasis ósea c/s fractura patológica, legrado tumoral, relleno cemento quirúrgico y osteosíntesis</t>
  </si>
  <si>
    <t>Tumor óseo, resección en bloque, c/s osteosíntesis y/o aparato inmovilización postoperatorio</t>
  </si>
  <si>
    <t>Epineurorrafia microquirúrgica con magnificación cualquier tronco nervioso (con excepción nervios digitales)</t>
  </si>
  <si>
    <t>Treponema pallidum FTA - ABS, MHA-TP c/u</t>
  </si>
  <si>
    <t>V.D.R.L.</t>
  </si>
  <si>
    <t>Sinus pericrani, trat. quir.</t>
  </si>
  <si>
    <t>Hundimiento simple, reparación de</t>
  </si>
  <si>
    <t>Craneoplastía con autoinjerto</t>
  </si>
  <si>
    <t>Osteomielitis, limpieza quirúrgica</t>
  </si>
  <si>
    <t>Craniectomías descompresivas</t>
  </si>
  <si>
    <t>Reparación de fractura crecedora</t>
  </si>
  <si>
    <t>Craneotomías lineales</t>
  </si>
  <si>
    <t>Craniectomías c/s remodelación ósea</t>
  </si>
  <si>
    <t>Hematoma o absceso extradural, vaciamiento de</t>
  </si>
  <si>
    <t>Reparación de fístula de LCR</t>
  </si>
  <si>
    <t>Hematoma, empiema o colección subdural, vaciamiento de</t>
  </si>
  <si>
    <t>Absceso cerebral, trat. quir.</t>
  </si>
  <si>
    <t>Hundimiento expuesto, repar. de</t>
  </si>
  <si>
    <t>Perfil uretral (proc.aut.)</t>
  </si>
  <si>
    <t>Osteosíntesis supra o intercondílea (cualquier técnica)</t>
  </si>
  <si>
    <t>Ecocardiograma bidimensional (incluye registro modo M, papel fotosensible y fotografía), en adultos o niños (proc. aut.)</t>
  </si>
  <si>
    <t>Sondeo cardíaco derecho c/s termodilución, en adultos o niños</t>
  </si>
  <si>
    <t>Sondeo cardíaco izquierdo y derecho, en adultos o niños</t>
  </si>
  <si>
    <t>Sondeo cardíaco izquierdo, en adultos o niños</t>
  </si>
  <si>
    <t>Dumping y/o síndrome asa aferente, trat. quir.</t>
  </si>
  <si>
    <t>Biopsia ósea por punción</t>
  </si>
  <si>
    <t>Biopsia ósea quirúrgica</t>
  </si>
  <si>
    <t>Laboratorio Clínico o Dental</t>
  </si>
  <si>
    <t>Servicio de Atención Primaria de Urgencia Dental (SAPUDENT)</t>
  </si>
  <si>
    <t>Centro de Rehabilitación (CR)</t>
  </si>
  <si>
    <t>Hospital de Campaña</t>
  </si>
  <si>
    <t>OTRA INSTITUCIÓN (Delegado)</t>
  </si>
  <si>
    <t>TIPO DE ESTABLECIMIENTO/ESTRATEGIA</t>
  </si>
  <si>
    <t>Tipo establecimiento/estrategia</t>
  </si>
  <si>
    <t>Código establecimiento/estrategia</t>
  </si>
  <si>
    <t>NOMBRE ESTABLECIMIENTO/ESTRATEGIA</t>
  </si>
  <si>
    <t>Consultorio General Urbano(CGU) con SAPU/SUR/SAR</t>
  </si>
  <si>
    <t>Consultorio General Urbano (CGU) - CESFAM con SAPU/SAR</t>
  </si>
  <si>
    <t>Consultorio General Rural (CGR) con SAPU/SUR/SAR</t>
  </si>
  <si>
    <t>Consultorio General Rural (CGR) - CESFAM con SAPU/SUR/SAR</t>
  </si>
  <si>
    <t>Servicio de Atención Primaria de Urgencia Alta Resolución (SAR)</t>
  </si>
  <si>
    <t>Día cama hospitalización integral medicina, cirugía, pediatría, obstetricia-ginecología y especialidades (sala 3 camas o más) (Hosp. Alta Complejidad)</t>
  </si>
  <si>
    <t>Día cama hospitalización integral medicina, cirugía, pediatría, obstetricia-ginecología y especialidades (sala 3 camas o más) (Hosp. Mediana Complejidad)</t>
  </si>
  <si>
    <t>Radiografía de las glándulas salivales "sialografía"</t>
  </si>
  <si>
    <t xml:space="preserve">Radiografía de partes blandas, laringe lateral, cavum rinofaríngeo (rinofarinx). </t>
  </si>
  <si>
    <t>Radiografía de tórax, proyección complementaria (oblicuas, selectivas u otras)</t>
  </si>
  <si>
    <t>Radiografía de tórax  frontal o lateral con equipo móvil fuera del departamento de rayos.</t>
  </si>
  <si>
    <t xml:space="preserve">Radiografía de tórax simple frontal o lateral </t>
  </si>
  <si>
    <t>Radiografía de tórax frontal y lateral</t>
  </si>
  <si>
    <t>Mamografía bilateral</t>
  </si>
  <si>
    <t>Mamografía unilateral</t>
  </si>
  <si>
    <t>Mamografía proyección complementaria  (axilar u otras)</t>
  </si>
  <si>
    <t>Marcación preoperatoria de lesiones de la mama</t>
  </si>
  <si>
    <t>Radiografía de mama, pieza operatoria</t>
  </si>
  <si>
    <t>Radiografía de Abdomen Simple</t>
  </si>
  <si>
    <t>Radiografía de abdomen simple, proyección complementaria (lateral y/o oblicua)</t>
  </si>
  <si>
    <t>Enema baritado del colon (incluye llene y control post-vaciamiento)</t>
  </si>
  <si>
    <t>Enema baritado del colon o intestino delgado, doble contraste</t>
  </si>
  <si>
    <t>Esofagograma  (incluye pesquisa de cuerpo extraño) (proc.aut.)</t>
  </si>
  <si>
    <t xml:space="preserve">Radiografía de esófago, estómago y duodeno, relleno y/o doble contraste </t>
  </si>
  <si>
    <t>Estudio radiológico de deglución faríngea</t>
  </si>
  <si>
    <t>Estudio radiológico del intestino delgado</t>
  </si>
  <si>
    <t xml:space="preserve">Radiografía de esófago, estómago y duodeno, simple en niños </t>
  </si>
  <si>
    <t xml:space="preserve">Pielografía de eliminación o descendente: incluye renal y vesical simples previas, 3 placas post inyección de medio de contraste, controles de pie y cistografía pre y post miccional. </t>
  </si>
  <si>
    <t>Radiografía renal simple (proc. aut.)</t>
  </si>
  <si>
    <t>Radiografía vesical simple o perivesical (proc. aut.)</t>
  </si>
  <si>
    <t>Radiografía de cavidades perinasales, órbitas, articulaciones temporomandibulares, huesos propios de la nariz, malar, maxilar, arco cigomático y cara</t>
  </si>
  <si>
    <t>Radiografía de cráneo frontal y lateral</t>
  </si>
  <si>
    <t>Radiografía de Cráneo  proyección especial de  base de cráneo (Towne)</t>
  </si>
  <si>
    <t>Radiografía de columna cervical o atlas-axis (frontal y lateral)</t>
  </si>
  <si>
    <t>Radiografía de columna cervical (frontal, lateral y oblicuas)</t>
  </si>
  <si>
    <t>Radiografía de columna cervical  flexión y  extensión (Dinámicas)</t>
  </si>
  <si>
    <t>Radiografía columna lumbar o lumbosacra  flexión y  extensión (Dinámicas)</t>
  </si>
  <si>
    <t xml:space="preserve">Radiografía columna lumbar o lumbosacra, oblicuas adicionales </t>
  </si>
  <si>
    <t>Radiografía de columna total, panorámica con folio graduado  frontal o lateral</t>
  </si>
  <si>
    <t>Radiografía de pelvis, cadera o coxofemoral</t>
  </si>
  <si>
    <t>Radiografía de pelvis, cadera o coxofemoral de RN, lactante o niño menor de 6 años.</t>
  </si>
  <si>
    <t>Radiografía de pelvis, cadera o coxofemoral, proyecciones especiales; (rotación interna, abducción, lateral, Lawenstein u otras)</t>
  </si>
  <si>
    <t>Radiografía de Sacrocoxis o articulaciones sacroilíacas.</t>
  </si>
  <si>
    <t>Radiografía de brazo, antebrazo, codo, muñeca, mano, dedos, pie  (frontal y lateral)</t>
  </si>
  <si>
    <t>Radiografía de clavícula.</t>
  </si>
  <si>
    <t xml:space="preserve">Radiografía Edad Ósea: carpo y mano </t>
  </si>
  <si>
    <t>Radiografía Edad ósea : rodilla frontal</t>
  </si>
  <si>
    <t>Estudio radiológico de escafoides</t>
  </si>
  <si>
    <t>Estudio radiológico de muñeca o tobillo frontal lateral y oblicuas</t>
  </si>
  <si>
    <t>Radiografía de hombro, fémur, rodilla, pierna, costilla o esternón Frontal y Lateral</t>
  </si>
  <si>
    <t>Radiografía de Proyecciones especiales oblicuas u otras en hombro, brazo, codo, rodilla, rótulas, sesamoideos, axial de ambas rótulas o similares</t>
  </si>
  <si>
    <t>Radiografía de túnel intercondíleo o radio-carpiano</t>
  </si>
  <si>
    <t>Tomografía Computarizada de cráneo encefálica</t>
  </si>
  <si>
    <t>Tomografía Computarizada de hipotálamo-hipófisis</t>
  </si>
  <si>
    <t>Tomografía Computarizada de fosa posterior</t>
  </si>
  <si>
    <t xml:space="preserve">Tomografía Computarizada de temporal-oído </t>
  </si>
  <si>
    <t xml:space="preserve">Tomografía Computarizada de órbitas maxilofacial </t>
  </si>
  <si>
    <t xml:space="preserve">Tomografía Computarizada de columna cervical </t>
  </si>
  <si>
    <t xml:space="preserve">Tomografía Computarizada de cuello, partes blandas </t>
  </si>
  <si>
    <t>Tomografía Computarizada de abdomen (hígado, vías y vesícula biliar, páncreas, bazo, suprarrenales y riñones)</t>
  </si>
  <si>
    <t>Tomografía Computarizada angio  de encéfalo</t>
  </si>
  <si>
    <t>Tomografía Computarizada angio de tórax</t>
  </si>
  <si>
    <t>Tomografía Computarizada angio de abdomen</t>
  </si>
  <si>
    <t>Ecografía abdominal (incluye hígado, vía biliar, vesícula, páncreas, riñones, bazo, retroperitoneo y grandes vasos)</t>
  </si>
  <si>
    <t>Ecografía como apoyo a cirugía, o a procedimiento (de tórax, muscular, partes blandas, etc.)</t>
  </si>
  <si>
    <t>Ecografía transvaginal o transrectal</t>
  </si>
  <si>
    <t>Ecografía ginecológica, pelviana femenina u obstétrica con estudio fetal</t>
  </si>
  <si>
    <t>Ecografía transvaginal para seguimiento de ovulación, procedimiento completo (6-8 sesiones )</t>
  </si>
  <si>
    <t>Ecografía para seguimiento de ovulación, procedimiento completo (6 a 8 sesiones)</t>
  </si>
  <si>
    <t>Ecografía pélvica masculina (incluye vejiga y próstata)</t>
  </si>
  <si>
    <t>Ecografía renal (bilateral), o de bazo</t>
  </si>
  <si>
    <t>Ecografía encefálica (RN o lactante)</t>
  </si>
  <si>
    <t>Ecografía mamaria bilateral (incluye Doppler)</t>
  </si>
  <si>
    <t>Ecografía tiroidea (Incluye Doppler)</t>
  </si>
  <si>
    <t>Ecografía vascular (arterial y venosa) periférica (bilateral)</t>
  </si>
  <si>
    <t>Ecografía doppler de vasos del cuello</t>
  </si>
  <si>
    <t>Resonancia Magnética de hipotálamo - hipófisis</t>
  </si>
  <si>
    <t>Resonancia Magnética  de órbitas</t>
  </si>
  <si>
    <t>Resonancia Magnética de articulaciones temporomandibulares</t>
  </si>
  <si>
    <t>Resonancia Magnética  de columna cervical</t>
  </si>
  <si>
    <t>Resonancia Magnética de columna dorsal</t>
  </si>
  <si>
    <t>Resonancia Magnética de columna lumbar</t>
  </si>
  <si>
    <t xml:space="preserve">Resonancia Magnética de abdomen </t>
  </si>
  <si>
    <t>Resonancia Magnética de abdomen y pelvis</t>
  </si>
  <si>
    <t>Resonancia Magnética de rodilla</t>
  </si>
  <si>
    <t>Resonancia Columna Total (cervical, dorsal, lumbar)</t>
  </si>
  <si>
    <t xml:space="preserve">SECCION A: ATENCIONES ABIERTAS </t>
  </si>
  <si>
    <t>COMPRAS REALIZADAS AL EXTRA-SISTEMA</t>
  </si>
  <si>
    <t>ACTIVIDADES</t>
  </si>
  <si>
    <t>Anestesia general o regional otorgada por médico diferente al primer cirujano (en intervenciones o procedimientos diagnósticos o terapéuticos)</t>
  </si>
  <si>
    <t>Anestesia peridural continua, proc. aut.</t>
  </si>
  <si>
    <t>0307011</t>
  </si>
  <si>
    <t>0307012</t>
  </si>
  <si>
    <t>0601001</t>
  </si>
  <si>
    <t>Evaluación kinesiológica: muscular, articular, postural, neurológica y funcional (máximo 2 por tratamiento)</t>
  </si>
  <si>
    <t>0601003</t>
  </si>
  <si>
    <t>0601004</t>
  </si>
  <si>
    <t>0601005</t>
  </si>
  <si>
    <t>0601006</t>
  </si>
  <si>
    <t>0601007</t>
  </si>
  <si>
    <t>0601010</t>
  </si>
  <si>
    <t>0601008</t>
  </si>
  <si>
    <t>0601009</t>
  </si>
  <si>
    <t>0601011</t>
  </si>
  <si>
    <t>0601012</t>
  </si>
  <si>
    <t>0601013</t>
  </si>
  <si>
    <t>0601014</t>
  </si>
  <si>
    <t>0601015</t>
  </si>
  <si>
    <t>0601016</t>
  </si>
  <si>
    <t>0601027</t>
  </si>
  <si>
    <t>0601017</t>
  </si>
  <si>
    <t>0601028</t>
  </si>
  <si>
    <t>0601018</t>
  </si>
  <si>
    <t>0601019</t>
  </si>
  <si>
    <t>0601020</t>
  </si>
  <si>
    <t>0601021</t>
  </si>
  <si>
    <t>0601022</t>
  </si>
  <si>
    <t>0601023</t>
  </si>
  <si>
    <t>0601024</t>
  </si>
  <si>
    <t>0601025</t>
  </si>
  <si>
    <t>0601026</t>
  </si>
  <si>
    <t>0601030</t>
  </si>
  <si>
    <t>0601031</t>
  </si>
  <si>
    <t>Atención kinesiológica integral, al enfermo hosp. en UTI o Intermedio (máx. 1 diaria)</t>
  </si>
  <si>
    <t>0302001</t>
  </si>
  <si>
    <t>0304001</t>
  </si>
  <si>
    <t>0304002</t>
  </si>
  <si>
    <t>0304003</t>
  </si>
  <si>
    <t>0901001</t>
  </si>
  <si>
    <t>Control paciente psiquiátrico crónico;máx.2 controles al mes</t>
  </si>
  <si>
    <t>0901003</t>
  </si>
  <si>
    <t>0901005</t>
  </si>
  <si>
    <t>Atención psiquiátrica o psicoterapia de familia, individual, de relajación o de manejo (con familia u otros);(cada sesión mínimo 45')</t>
  </si>
  <si>
    <t>Evaluación psiquiátrica previa a terapia (1ra. consulta).</t>
  </si>
  <si>
    <t>0901010</t>
  </si>
  <si>
    <t>Psicoterapia de pareja (por cada miembro de la pareja)</t>
  </si>
  <si>
    <t>0902001</t>
  </si>
  <si>
    <t>Consulta Psicólogo clínico (sesiones 45')</t>
  </si>
  <si>
    <t>0902002</t>
  </si>
  <si>
    <t>Sesión de Psicoterapia individual</t>
  </si>
  <si>
    <t>0902003</t>
  </si>
  <si>
    <t>Sesión de psicoterapia de pareja (con ambos miembros)</t>
  </si>
  <si>
    <t>0902010</t>
  </si>
  <si>
    <t>Test de Rorschach</t>
  </si>
  <si>
    <t>0902011</t>
  </si>
  <si>
    <t>Test de relaciones objetales</t>
  </si>
  <si>
    <t>0902012</t>
  </si>
  <si>
    <t>Test de Apercepción Temática, T.A.T., C.A.T.-H o C.A.T.-A.</t>
  </si>
  <si>
    <t>0902013</t>
  </si>
  <si>
    <t>Test de Edwards</t>
  </si>
  <si>
    <t>0902014</t>
  </si>
  <si>
    <t>Test de M.M.P.I.</t>
  </si>
  <si>
    <t>0902015</t>
  </si>
  <si>
    <t>Test de Weschler, WAIS, WISC ó WPPSI</t>
  </si>
  <si>
    <t>0902016</t>
  </si>
  <si>
    <t>Test de Dominó o Test de Raven</t>
  </si>
  <si>
    <t>0902017</t>
  </si>
  <si>
    <t>Test de Bender</t>
  </si>
  <si>
    <t>0902018</t>
  </si>
  <si>
    <t>Bender Bip</t>
  </si>
  <si>
    <t>0902019</t>
  </si>
  <si>
    <t>Test de Goldstein</t>
  </si>
  <si>
    <t>0902020</t>
  </si>
  <si>
    <t>Test de Luria-Nebraska</t>
  </si>
  <si>
    <t>Maniobras de reposición de particulas</t>
  </si>
  <si>
    <t>Prueba calórica mínima</t>
  </si>
  <si>
    <t>Rehabilitación vestibular</t>
  </si>
  <si>
    <t>Habilitación y rehabilitación laboral</t>
  </si>
  <si>
    <t>Habilitación y rehabilitación educacional</t>
  </si>
  <si>
    <t>Integración sensorial</t>
  </si>
  <si>
    <t>Evaluación de deglución</t>
  </si>
  <si>
    <t>Manejo de trastorno de deglución</t>
  </si>
  <si>
    <t>Infiltración intraneuromuscular (fenol y toxina botulínica)</t>
  </si>
  <si>
    <t>Electrofulguración condiloma</t>
  </si>
  <si>
    <t>Cirugía ortognática</t>
  </si>
  <si>
    <t>Estudio de deglución faríngea por videofluroscopía</t>
  </si>
  <si>
    <t>Biopsia mamaria guíado por ecotomografía</t>
  </si>
  <si>
    <t>Biopsia de lesiones de partes blandas guíado por ecotomografía</t>
  </si>
  <si>
    <t>Drenaje de colecciones guíado por ecotomografía</t>
  </si>
  <si>
    <t>Drenaje de colecciones guíado por tomografía computada</t>
  </si>
  <si>
    <t>Tóracocentesis guíado por ecotomografía</t>
  </si>
  <si>
    <t>Artrocentesis (drenaje articular) diagnóstico y terapéutico guíado por ecotomografía</t>
  </si>
  <si>
    <t>Aspiración tendinitis calcificante del hombre guíado por ecotomografía</t>
  </si>
  <si>
    <t>Extracción de cuerpos extraños guíado por ecotomografía</t>
  </si>
  <si>
    <t>Ablación por radiofrecuencia de tumores guíado por ecotomografía</t>
  </si>
  <si>
    <t>Ablación por radiofrecuencia de tumores guíado por TAC</t>
  </si>
  <si>
    <t>Contraste yodado hidrosoluble para tomografía computada</t>
  </si>
  <si>
    <t>Contraste paramagnético para resonancia magnética</t>
  </si>
  <si>
    <t>Anestesia general como apoyo a resonancia magnética</t>
  </si>
  <si>
    <t>Anestesia general como apoyo a tomografía computada</t>
  </si>
  <si>
    <t>Sedación como apoyo a examen y/o procedimiento</t>
  </si>
  <si>
    <t xml:space="preserve">Marcación de microcalcificaciones preoperatorias guíada por mamografías </t>
  </si>
  <si>
    <t xml:space="preserve">Marcación de nódulo mamario preoperatorio guíada por ultrasonido </t>
  </si>
  <si>
    <t>Nefrostomía percutánea guíada en TAC</t>
  </si>
  <si>
    <t>Ecotomografia portátil (traslado desde imagenología al servicio que lo requiere)</t>
  </si>
  <si>
    <t>Punción citológica de tiroides por ultrasonido</t>
  </si>
  <si>
    <t>Medicación intraconducto (acción de endodoncia)</t>
  </si>
  <si>
    <t>Atención de niño discapacitado en sillón (acción de odontopediatría)</t>
  </si>
  <si>
    <t>Atención de niño discapacitado en pabellón (acción de odontopediatría)</t>
  </si>
  <si>
    <t>Marcación Ecográfica</t>
  </si>
  <si>
    <t>Biopsia Percutanea bajo Ecografía con Anestesia General</t>
  </si>
  <si>
    <t>Biopsia Percutanea bajo TAC con Anestesia General</t>
  </si>
  <si>
    <t>Biopsia Ósea con Anestesia General</t>
  </si>
  <si>
    <t>Biopsia Ósea sin Anestesia General</t>
  </si>
  <si>
    <t>Drenaje Percutaneo bajo TAC con Anestesia General</t>
  </si>
  <si>
    <t>Drenaje Percutaneo bajo TAC sin Anestesia General</t>
  </si>
  <si>
    <t>Radiofrecuencia bajo TAC</t>
  </si>
  <si>
    <t>Nefrostomía bajo TAC con Anestesia General</t>
  </si>
  <si>
    <t>Punción Citológica bajo TAC</t>
  </si>
  <si>
    <t>Punción Citológica bajo Ecografía</t>
  </si>
  <si>
    <t>Dilatación de Estenosis Colonica</t>
  </si>
  <si>
    <t>Dilatación Pilórica y/o Estenosis Duodenal</t>
  </si>
  <si>
    <t>0101001</t>
  </si>
  <si>
    <t>Toma agudeza visual (ambos ojos)</t>
  </si>
  <si>
    <t>Lensometria</t>
  </si>
  <si>
    <t>0301002</t>
  </si>
  <si>
    <t>0301003</t>
  </si>
  <si>
    <t>0301006</t>
  </si>
  <si>
    <t>0301007</t>
  </si>
  <si>
    <t>0301008</t>
  </si>
  <si>
    <t>0301011</t>
  </si>
  <si>
    <t>0301013</t>
  </si>
  <si>
    <t>0301014</t>
  </si>
  <si>
    <t>0301017</t>
  </si>
  <si>
    <t>0301020</t>
  </si>
  <si>
    <t>0301021</t>
  </si>
  <si>
    <t>0301022</t>
  </si>
  <si>
    <t>0301024</t>
  </si>
  <si>
    <t>0301025</t>
  </si>
  <si>
    <t>0301026</t>
  </si>
  <si>
    <t>0301027</t>
  </si>
  <si>
    <t>0301028</t>
  </si>
  <si>
    <t>0301029</t>
  </si>
  <si>
    <t>0301030</t>
  </si>
  <si>
    <t>0301034</t>
  </si>
  <si>
    <t>0301035</t>
  </si>
  <si>
    <t>0301036</t>
  </si>
  <si>
    <t>0301038</t>
  </si>
  <si>
    <t>0301040</t>
  </si>
  <si>
    <t>0301041</t>
  </si>
  <si>
    <t>0301042</t>
  </si>
  <si>
    <t>0301044</t>
  </si>
  <si>
    <t>0301045</t>
  </si>
  <si>
    <t>0301048</t>
  </si>
  <si>
    <t>0301049</t>
  </si>
  <si>
    <t>0301051</t>
  </si>
  <si>
    <t>0301054</t>
  </si>
  <si>
    <t>0301059</t>
  </si>
  <si>
    <t>0301062</t>
  </si>
  <si>
    <t>0301063</t>
  </si>
  <si>
    <t>0301064</t>
  </si>
  <si>
    <t>0301065</t>
  </si>
  <si>
    <t>0301066</t>
  </si>
  <si>
    <t>0301067</t>
  </si>
  <si>
    <t>0301068</t>
  </si>
  <si>
    <t>0301069</t>
  </si>
  <si>
    <t>0301070</t>
  </si>
  <si>
    <t>0301072</t>
  </si>
  <si>
    <t>0301082</t>
  </si>
  <si>
    <t>0301083</t>
  </si>
  <si>
    <t>0301085</t>
  </si>
  <si>
    <t>0301086</t>
  </si>
  <si>
    <t>0301089</t>
  </si>
  <si>
    <t>0301090</t>
  </si>
  <si>
    <t>0301091</t>
  </si>
  <si>
    <t>0301092</t>
  </si>
  <si>
    <t>0301093</t>
  </si>
  <si>
    <t>MAI</t>
  </si>
  <si>
    <t>MLE</t>
  </si>
  <si>
    <t>15 AÑOS Y MAS</t>
  </si>
  <si>
    <t>COMPRAS REALIZADAS</t>
  </si>
  <si>
    <t>EXTRA-SISTEMA</t>
  </si>
  <si>
    <t>AMPUTACIÓN DE ORTEJO(S) POR PIE DIABETICO</t>
  </si>
  <si>
    <t>AMPUTACIÓN DE PIE COMPLETO POR PIE DIABETICO</t>
  </si>
  <si>
    <t>Test Inmunoquímico de Deposiciones</t>
  </si>
  <si>
    <t>litotripsia biliar</t>
  </si>
  <si>
    <t>Actividad Básica</t>
  </si>
  <si>
    <t>Actividad Terapeutica</t>
  </si>
  <si>
    <t>Evaluacion Actividad</t>
  </si>
  <si>
    <t>Evaluacion  prevocacional</t>
  </si>
  <si>
    <t>Inyeccion interferon</t>
  </si>
  <si>
    <t xml:space="preserve">Frenectomia </t>
  </si>
  <si>
    <t>Obturaciones de vidrio Ionomero en diente temporal</t>
  </si>
  <si>
    <t>Destartraje subgingival y Pulido radicular por Sextante</t>
  </si>
  <si>
    <t>Desinfección Bucal Total</t>
  </si>
  <si>
    <t>Férula Periodoncia</t>
  </si>
  <si>
    <t>Instalación Aparato Fijo en Ortodoncia. (Brackets)</t>
  </si>
  <si>
    <t>Prótesis Fija Provisoria (unitaria o Plural)</t>
  </si>
  <si>
    <t>Prótesis Removible Acrílica</t>
  </si>
  <si>
    <t>Prótesis Removible Metálica</t>
  </si>
  <si>
    <t xml:space="preserve">Tratamiento Traumatismo Dentoalveolar </t>
  </si>
  <si>
    <t xml:space="preserve">Instalación de Implante Endo-Oseo Oseointegrable. </t>
  </si>
  <si>
    <t>Actividad interseptiva de anomalias dentomaxilares OPI</t>
  </si>
  <si>
    <t>Instalacion de aparato intercepcion de anomalias dentomaxilares</t>
  </si>
  <si>
    <t>Examen diagnostico OPI</t>
  </si>
  <si>
    <t xml:space="preserve">Alta mantencion </t>
  </si>
  <si>
    <t>Corona metalica</t>
  </si>
  <si>
    <t>Instalacion aparato ortopedia prequirurgica (fisura labiopalatina)</t>
  </si>
  <si>
    <t>Ortopedia prequirurgica actividad (fisura labiopalatina)</t>
  </si>
  <si>
    <t>Tratamiento de induccion al cierre</t>
  </si>
  <si>
    <t>Desobturacion de conductos</t>
  </si>
  <si>
    <t>Terapia articular especifica</t>
  </si>
  <si>
    <t>Terapia cognitiva conductual y autocontrol TTM (trastornos temporomandibulares)</t>
  </si>
  <si>
    <t>Telerradiografia perfil</t>
  </si>
  <si>
    <t>Telerradiografia frente</t>
  </si>
  <si>
    <t>Radiografia articulacion temporo mandibular</t>
  </si>
  <si>
    <t>instalacion aparotologia fija</t>
  </si>
  <si>
    <t xml:space="preserve">Extirpacion de lesiones benignas por sec tangencial ,curetaje,y/o fulguracion hasta 15 lesiones   </t>
  </si>
  <si>
    <t>Yodoterapia</t>
  </si>
  <si>
    <t>Inyeccion toxina botulinica</t>
  </si>
  <si>
    <t>Traumatologia Maxilofacial</t>
  </si>
  <si>
    <t>Trastornos Temporomandibular y dolor orofacial</t>
  </si>
  <si>
    <t xml:space="preserve">Instalacion aparato removible </t>
  </si>
  <si>
    <t>Trombolisis de urgencia infarto cerebral</t>
  </si>
  <si>
    <t xml:space="preserve">Sutura intraoral </t>
  </si>
  <si>
    <t xml:space="preserve">Tratamiento Temporo Mandibular </t>
  </si>
  <si>
    <t>Cierre de fistula de esófago-colon-gástrica</t>
  </si>
  <si>
    <t>Biopsia de tiroides con aguja fina PAAF</t>
  </si>
  <si>
    <t xml:space="preserve">Amputación de ortejo(s) por pie diabético </t>
  </si>
  <si>
    <t xml:space="preserve">Amputación de pie completo por pie diabético </t>
  </si>
  <si>
    <t>Calculo de reserva Fraccional de Flujo</t>
  </si>
  <si>
    <t xml:space="preserve">Angiotomografia  computarizada de corazón  con estudios de vasos coronarios </t>
  </si>
  <si>
    <t>Angiotomografía corazón con estudio de vasos coronarios</t>
  </si>
  <si>
    <t>Asistencia ventricular en UCI</t>
  </si>
  <si>
    <t>Deep oscilación</t>
  </si>
  <si>
    <t>Plataforma Vibratoria</t>
  </si>
  <si>
    <t>Rehabilitación  virtual en BRU</t>
  </si>
  <si>
    <t>Vocastim</t>
  </si>
  <si>
    <t>Fenestracion</t>
  </si>
  <si>
    <t>Drenaje Abceso intra-extroral</t>
  </si>
  <si>
    <t xml:space="preserve">Cirugía preprotesica </t>
  </si>
  <si>
    <t>Bloqueo Anestesico</t>
  </si>
  <si>
    <t xml:space="preserve">Tratamiento quirúrgico pseudoquiste y quiste odontológico </t>
  </si>
  <si>
    <t xml:space="preserve">Tratamiento quirúrgico tumor odontológico </t>
  </si>
  <si>
    <t xml:space="preserve">Prevención odontológica niño discapacitado </t>
  </si>
  <si>
    <t xml:space="preserve">Tratamiento aparatología fija niños de 12 a 14 años año 1 </t>
  </si>
  <si>
    <t xml:space="preserve">Tratamiento aparatología fija niños de 12 a 14 años año 2 </t>
  </si>
  <si>
    <t>Retiro de taponaje anterior</t>
  </si>
  <si>
    <t>Retiro de yeso</t>
  </si>
  <si>
    <t>Cambio de canula traqueostomia (enfermera Otorrino)</t>
  </si>
  <si>
    <t>Estroboscopia</t>
  </si>
  <si>
    <t>Rinometría acústica</t>
  </si>
  <si>
    <t xml:space="preserve">Maniobras de reposición vestibular </t>
  </si>
  <si>
    <t>Evaluación de la deglución</t>
  </si>
  <si>
    <t>Terapia de rehabilitación de la voz en paciente laringectomizado</t>
  </si>
  <si>
    <t>Habituación vestibular</t>
  </si>
  <si>
    <t>Timpanometría de banda ancha</t>
  </si>
  <si>
    <t>Estudio funcional de equilibrio en plataforma</t>
  </si>
  <si>
    <t xml:space="preserve">Electrococleografía </t>
  </si>
  <si>
    <t>Estimulación repetitiva</t>
  </si>
  <si>
    <t>Evaluación  y rehabilitación en actividades de la vida diaria</t>
  </si>
  <si>
    <t>Estimulación cognitiva grupal</t>
  </si>
  <si>
    <t>Estimulación magnética</t>
  </si>
  <si>
    <t>Bloqueo neuromuscular con Toxina Butolínica</t>
  </si>
  <si>
    <t>Bloqueo neuromuscular con anestésico (manejo del dolor)</t>
  </si>
  <si>
    <t>Atención integral en demencia</t>
  </si>
  <si>
    <t>Instalación cateter medición de presión líquido cefalo raquídeo</t>
  </si>
  <si>
    <t>Anestesia regional o local infiltrativa administrada por cirujano</t>
  </si>
  <si>
    <t>Instalación de clips en lesiones sangrantes</t>
  </si>
  <si>
    <t>Tratamiento endovascular de aneurisma no roto de alta complejidad ( 6 o mas coils, , dos o más anurismas, utilizacion de stent + coils (uno o mas), embolizacion con coils asistida con balon)</t>
  </si>
  <si>
    <t>Embolización de Malformaciones arteriovenosas medulares</t>
  </si>
  <si>
    <t>Tratamiento endovascular infarto cerebral (ACV)</t>
  </si>
  <si>
    <t>0403998</t>
  </si>
  <si>
    <t>Cisternotac</t>
  </si>
  <si>
    <t>Estudio de Flujo de Liquido Cefalo Raquideo</t>
  </si>
  <si>
    <t>Campo visual</t>
  </si>
  <si>
    <t>0601171</t>
  </si>
  <si>
    <t>Asistencia en IOT, VMNI, cambio de cánula de traqueostomía</t>
  </si>
  <si>
    <t>0601181</t>
  </si>
  <si>
    <t>Entrenamiento ortostático en mesa basculante</t>
  </si>
  <si>
    <t>Prueba de tolerancia ortostática</t>
  </si>
  <si>
    <t>0307023</t>
  </si>
  <si>
    <t>Asistencia bloqueo espasticidad</t>
  </si>
  <si>
    <t>Punción seca</t>
  </si>
  <si>
    <t>Neurodinamia</t>
  </si>
  <si>
    <t>0102503</t>
  </si>
  <si>
    <t>0102504</t>
  </si>
  <si>
    <t xml:space="preserve">Rehabilitación de la deglución </t>
  </si>
  <si>
    <t>0102501</t>
  </si>
  <si>
    <t>Reeducación de la tos y respiración en pacientes con traqueostomía</t>
  </si>
  <si>
    <t>0102505</t>
  </si>
  <si>
    <t>Evaluación de funciones cognitivas</t>
  </si>
  <si>
    <t>0102506</t>
  </si>
  <si>
    <t>Rehabilitación de funciones cognitivas</t>
  </si>
  <si>
    <t>Ortesis radial de posición</t>
  </si>
  <si>
    <t>Ortesis de uso nocturno de miembro inferior</t>
  </si>
  <si>
    <t>Ortesis mano-muñeca pasiva</t>
  </si>
  <si>
    <t>0102701</t>
  </si>
  <si>
    <t>Evaluación Motriz Funcional</t>
  </si>
  <si>
    <t>0102702</t>
  </si>
  <si>
    <t>Evaluación cognitiva-perceptual</t>
  </si>
  <si>
    <t>0102703</t>
  </si>
  <si>
    <t>0102704</t>
  </si>
  <si>
    <t>Evaluación barreras arquitectónicas</t>
  </si>
  <si>
    <t>0102705</t>
  </si>
  <si>
    <t>Evaluación puesto de trabajo</t>
  </si>
  <si>
    <t>0102706</t>
  </si>
  <si>
    <t>Evaluación del desarrollo Psicomotor</t>
  </si>
  <si>
    <t>0102707</t>
  </si>
  <si>
    <t>Reentrenamiento de las funciones cognitiva-perceptual</t>
  </si>
  <si>
    <t>0102708</t>
  </si>
  <si>
    <t>Reentrenamiento de las actividades de la vida diaria</t>
  </si>
  <si>
    <t>0102709</t>
  </si>
  <si>
    <t>Reentrenamiento laboral</t>
  </si>
  <si>
    <t xml:space="preserve">Canaletas  bipedestación </t>
  </si>
  <si>
    <t xml:space="preserve">Entrenamiento ortésico de gran incapacitado (proc.aut) </t>
  </si>
  <si>
    <t>Examen de visión cromática</t>
  </si>
  <si>
    <t>Test de ishihara</t>
  </si>
  <si>
    <t>Ortesis parálisis cubital</t>
  </si>
  <si>
    <t>Ortesis tendones flexores</t>
  </si>
  <si>
    <t>Ortesis digital dinámica</t>
  </si>
  <si>
    <t>Férula abducción hombro</t>
  </si>
  <si>
    <t>Férula extension codo</t>
  </si>
  <si>
    <t>Férula extension muñeca</t>
  </si>
  <si>
    <t>Férula flexion muñeca</t>
  </si>
  <si>
    <t>Collar cervical semirígido</t>
  </si>
  <si>
    <t>Collar cervical blando</t>
  </si>
  <si>
    <t>Evaluación cognitiva</t>
  </si>
  <si>
    <t>Estimulación cognitiva</t>
  </si>
  <si>
    <t xml:space="preserve">Correas desrotadoras </t>
  </si>
  <si>
    <t>Correa dorsiflexion pie</t>
  </si>
  <si>
    <t>Palmeta extensión muñeca y dedos</t>
  </si>
  <si>
    <t>Correas desrotadoras parálisis braquial obstétrica</t>
  </si>
  <si>
    <t xml:space="preserve">Camiseta manga larga </t>
  </si>
  <si>
    <t>Camiseta manga corta</t>
  </si>
  <si>
    <t xml:space="preserve">Manga larga </t>
  </si>
  <si>
    <t>Manga corta</t>
  </si>
  <si>
    <t xml:space="preserve">Pantalón largo </t>
  </si>
  <si>
    <t xml:space="preserve">Pantalón corto </t>
  </si>
  <si>
    <t>Media larga</t>
  </si>
  <si>
    <t>Media corta</t>
  </si>
  <si>
    <t>Media tipo calcetín</t>
  </si>
  <si>
    <t>Guante tipo mitón</t>
  </si>
  <si>
    <t>Guante con dedos</t>
  </si>
  <si>
    <t>Máscara</t>
  </si>
  <si>
    <t>Mentonera</t>
  </si>
  <si>
    <t>Cintillo</t>
  </si>
  <si>
    <t>Inyeccion intravitrea  avastin</t>
  </si>
  <si>
    <t>Autorefractometria</t>
  </si>
  <si>
    <t>Stent carotideo estenosis  carotidea cervical</t>
  </si>
  <si>
    <t xml:space="preserve">Examen y diagnostico ttm eje I  </t>
  </si>
  <si>
    <t>Examen y diagnostico ttm eje I y II montaje</t>
  </si>
  <si>
    <t>INTERVENCIONES QUIRÚRGICAS</t>
  </si>
  <si>
    <t>INTERVENCIONES QUIRÚRGICAS MAYORES AMBULATORIAS ELECTIVA</t>
  </si>
  <si>
    <t>INTERVENCIONES QUIRÚRGICAS MAYORES AMBULATORIAS URGENCIA</t>
  </si>
  <si>
    <t>INTERVENCIONES QUIRÚRGICAS MAYORES NO AMBULATORIAS URGENCIA</t>
  </si>
  <si>
    <t>PRINCIPAL</t>
  </si>
  <si>
    <t>SECUNDARIA</t>
  </si>
  <si>
    <t>Procedimiento para exploraciones radiologicas (incluye maniobra e inyeccion del medio de contraste)  BM18A  Revisar en BM Colocación valva</t>
  </si>
  <si>
    <t>POR CONVENIOS</t>
  </si>
  <si>
    <t xml:space="preserve">AL SISTEMA </t>
  </si>
  <si>
    <t xml:space="preserve">Consulta por otros profesionales </t>
  </si>
  <si>
    <t>Educación de grupo por otro integrante del equipo de salud</t>
  </si>
  <si>
    <t>Visita a domicilio por otro integrante del equipo de salud</t>
  </si>
  <si>
    <t>instalacion protesis removible</t>
  </si>
  <si>
    <t xml:space="preserve">EDUCACION DE GRUPO                                                                                         </t>
  </si>
  <si>
    <t xml:space="preserve">VISITAS DOMICILIARIAS                                                                                       </t>
  </si>
  <si>
    <t xml:space="preserve">MISCELANEOS                                                                                            </t>
  </si>
  <si>
    <t xml:space="preserve">ATENCION CERRADA </t>
  </si>
  <si>
    <t xml:space="preserve">EXAMENES DE LABORATORIO  </t>
  </si>
  <si>
    <t xml:space="preserve">KINESIOLOGIA Y FISIOTERAPIA </t>
  </si>
  <si>
    <t xml:space="preserve">PSIQUIATRIA Y PSICOLOGIA CLINICA     </t>
  </si>
  <si>
    <t xml:space="preserve">PROCEDIMIENTOS DE OTORRINOLARINGOLOGÍA </t>
  </si>
  <si>
    <t>Tiroidectomía bilateral total</t>
  </si>
  <si>
    <t>Tiroidectomía bilateral subtotal</t>
  </si>
  <si>
    <t xml:space="preserve">CIRUGIA CARDIOVASCULAR                                   </t>
  </si>
  <si>
    <t xml:space="preserve">CIRUGIA DE TORAX     </t>
  </si>
  <si>
    <t xml:space="preserve">CIRUGIA PROCTOLOGICA                                 </t>
  </si>
  <si>
    <t xml:space="preserve">CIRUGIA UROLOGICA Y SUPRARRENAL                           </t>
  </si>
  <si>
    <t xml:space="preserve">CIRUGIA DE LA MAMA (UN LADO)  </t>
  </si>
  <si>
    <t xml:space="preserve">CIRUGIA GINECOLOGICA                                  </t>
  </si>
  <si>
    <t xml:space="preserve">CIRUGIA  OBSTETRICA Y PARTOS                         </t>
  </si>
  <si>
    <t>Braguero (Hernia Umbilical o Inguinal)</t>
  </si>
  <si>
    <t>Faja Ortopédica (Contensión de Abdomen o Columna Dorsolumbar)</t>
  </si>
  <si>
    <t>Ortesis Muslo-Pie o Isquiopedio</t>
  </si>
  <si>
    <t>Arnés de Prótesis (Extremidad Superior)</t>
  </si>
  <si>
    <t>Bastón canadiense o trípode, c/u</t>
  </si>
  <si>
    <t>Rodillera</t>
  </si>
  <si>
    <t>Cojín de abducción o Paulik</t>
  </si>
  <si>
    <t>Correa de ortesis</t>
  </si>
  <si>
    <t>Correa de Muley (Prótesis bajo rodilla)</t>
  </si>
  <si>
    <t>Ortesis de columna (Milwaukee, Taylor o similares)</t>
  </si>
  <si>
    <t>Ortesis lumbosacra (Corset de Knight)</t>
  </si>
  <si>
    <t>Ortesis palmar activa (UCLA)</t>
  </si>
  <si>
    <t>Ortesis corta de posición (digitales) c/u</t>
  </si>
  <si>
    <t>Ortesis Larga de Posición (Extremidad Superior)</t>
  </si>
  <si>
    <t>Muletas (par)</t>
  </si>
  <si>
    <t>Ortesis Larga bilateral con cinturón pélvico (Extremidades Inferiores)</t>
  </si>
  <si>
    <t>Ortesis Larga unilateral (Extremidad Inferior)</t>
  </si>
  <si>
    <t>Ortesis para rodilla</t>
  </si>
  <si>
    <t>Ortesis tobillo-pie</t>
  </si>
  <si>
    <t>Talonera goma (par)</t>
  </si>
  <si>
    <t xml:space="preserve">TRATAMIENTO ABREVIADO DE LA TUBERCULOSIS     </t>
  </si>
  <si>
    <t>Intubación nasotraqueal/orotraqueal</t>
  </si>
  <si>
    <t>Endosonografia compleja</t>
  </si>
  <si>
    <t>Endosonografia alta lineal</t>
  </si>
  <si>
    <t>Endosonografia alta radial</t>
  </si>
  <si>
    <t>Endosonografia con sonda radial</t>
  </si>
  <si>
    <t>Instalacion de sonda nasogastrica</t>
  </si>
  <si>
    <t>Escleroterapia várices con cionocrilato</t>
  </si>
  <si>
    <t>Hemostasia con endoclips</t>
  </si>
  <si>
    <t>Biomicroscopía ocular</t>
  </si>
  <si>
    <t>Cirugía bariátrica con banda gástrica ajustable (Banding)</t>
  </si>
  <si>
    <t>Cirugía bariátrica con Balón Intragástrico</t>
  </si>
  <si>
    <t>0302002</t>
  </si>
  <si>
    <t>0302004</t>
  </si>
  <si>
    <t>0302005</t>
  </si>
  <si>
    <t>0302008</t>
  </si>
  <si>
    <t>0302009</t>
  </si>
  <si>
    <t>0302010</t>
  </si>
  <si>
    <t>0302070</t>
  </si>
  <si>
    <t>0302011</t>
  </si>
  <si>
    <t>0302012</t>
  </si>
  <si>
    <t>0302013</t>
  </si>
  <si>
    <t>0302015</t>
  </si>
  <si>
    <t>0302017</t>
  </si>
  <si>
    <t>0302018</t>
  </si>
  <si>
    <t>0302019</t>
  </si>
  <si>
    <t>0302020</t>
  </si>
  <si>
    <t>0302067</t>
  </si>
  <si>
    <t>0302068</t>
  </si>
  <si>
    <t>0302021</t>
  </si>
  <si>
    <t>0302023</t>
  </si>
  <si>
    <t>0302024</t>
  </si>
  <si>
    <t>0302025</t>
  </si>
  <si>
    <t>0302026</t>
  </si>
  <si>
    <t>0302027</t>
  </si>
  <si>
    <t>0302030</t>
  </si>
  <si>
    <t>0302031</t>
  </si>
  <si>
    <t>0302032</t>
  </si>
  <si>
    <t>0302033</t>
  </si>
  <si>
    <t>0302034</t>
  </si>
  <si>
    <t>0302035</t>
  </si>
  <si>
    <t>0302036</t>
  </si>
  <si>
    <t>0302039</t>
  </si>
  <si>
    <t>0302040</t>
  </si>
  <si>
    <t>0302042</t>
  </si>
  <si>
    <t>0302043</t>
  </si>
  <si>
    <t>0302045</t>
  </si>
  <si>
    <t>0302046</t>
  </si>
  <si>
    <t>0302047</t>
  </si>
  <si>
    <t>0302048</t>
  </si>
  <si>
    <t>0302050</t>
  </si>
  <si>
    <t>0302052</t>
  </si>
  <si>
    <t>0302053</t>
  </si>
  <si>
    <t>0302055</t>
  </si>
  <si>
    <t>0302056</t>
  </si>
  <si>
    <t>0302057</t>
  </si>
  <si>
    <t>0302058</t>
  </si>
  <si>
    <t>0302075</t>
  </si>
  <si>
    <t>0302061</t>
  </si>
  <si>
    <t>0302076</t>
  </si>
  <si>
    <t>0302063</t>
  </si>
  <si>
    <t>0302064</t>
  </si>
  <si>
    <t>0302066</t>
  </si>
  <si>
    <t>0303001</t>
  </si>
  <si>
    <t>0303002</t>
  </si>
  <si>
    <t>0303003</t>
  </si>
  <si>
    <t>0303004</t>
  </si>
  <si>
    <t>0303006</t>
  </si>
  <si>
    <t>0303007</t>
  </si>
  <si>
    <t>0303008</t>
  </si>
  <si>
    <t>0303009</t>
  </si>
  <si>
    <t>0303012</t>
  </si>
  <si>
    <t>0303014</t>
  </si>
  <si>
    <t>0303015</t>
  </si>
  <si>
    <t>0303016</t>
  </si>
  <si>
    <t>0303047</t>
  </si>
  <si>
    <t>0303048</t>
  </si>
  <si>
    <t>0303017</t>
  </si>
  <si>
    <t>0303031</t>
  </si>
  <si>
    <t>0303018</t>
  </si>
  <si>
    <t>0303019</t>
  </si>
  <si>
    <t>0303020</t>
  </si>
  <si>
    <t>0303021</t>
  </si>
  <si>
    <t>0303046</t>
  </si>
  <si>
    <t>0303022</t>
  </si>
  <si>
    <t>0303023</t>
  </si>
  <si>
    <t>0303024</t>
  </si>
  <si>
    <t>0303025</t>
  </si>
  <si>
    <t>0303026</t>
  </si>
  <si>
    <t>0303027</t>
  </si>
  <si>
    <t>0303028</t>
  </si>
  <si>
    <t>0303029</t>
  </si>
  <si>
    <t>0303030</t>
  </si>
  <si>
    <t>0303035</t>
  </si>
  <si>
    <t>0303039</t>
  </si>
  <si>
    <t>0305001</t>
  </si>
  <si>
    <t>0305002</t>
  </si>
  <si>
    <t>0305003</t>
  </si>
  <si>
    <t>0305004</t>
  </si>
  <si>
    <t>0305005</t>
  </si>
  <si>
    <t>0305007</t>
  </si>
  <si>
    <t>0305008</t>
  </si>
  <si>
    <t>0305009</t>
  </si>
  <si>
    <t>0305070</t>
  </si>
  <si>
    <t>0305170</t>
  </si>
  <si>
    <t>0305010</t>
  </si>
  <si>
    <t>0305012</t>
  </si>
  <si>
    <t>0305013</t>
  </si>
  <si>
    <t>0305014</t>
  </si>
  <si>
    <t>0305019</t>
  </si>
  <si>
    <t>0305020</t>
  </si>
  <si>
    <t>0305021</t>
  </si>
  <si>
    <t>0305025</t>
  </si>
  <si>
    <t>0305026</t>
  </si>
  <si>
    <t>0305027</t>
  </si>
  <si>
    <t>0305028</t>
  </si>
  <si>
    <t>0305029</t>
  </si>
  <si>
    <t>0305030</t>
  </si>
  <si>
    <t>0305031</t>
  </si>
  <si>
    <t>0305181</t>
  </si>
  <si>
    <t>0305035</t>
  </si>
  <si>
    <t>0305036</t>
  </si>
  <si>
    <t>0305037</t>
  </si>
  <si>
    <t>0305038</t>
  </si>
  <si>
    <t>0305039</t>
  </si>
  <si>
    <t>0305040</t>
  </si>
  <si>
    <t>0305041</t>
  </si>
  <si>
    <t>0305042</t>
  </si>
  <si>
    <t>0305044</t>
  </si>
  <si>
    <t>0305047</t>
  </si>
  <si>
    <t>0305049</t>
  </si>
  <si>
    <t>0306001</t>
  </si>
  <si>
    <t>0306002</t>
  </si>
  <si>
    <t>0306004</t>
  </si>
  <si>
    <t>0306005</t>
  </si>
  <si>
    <t>0306006</t>
  </si>
  <si>
    <t>0306007</t>
  </si>
  <si>
    <t>0306008</t>
  </si>
  <si>
    <t>0306011</t>
  </si>
  <si>
    <t>0306012</t>
  </si>
  <si>
    <t>0306013</t>
  </si>
  <si>
    <t>0306014</t>
  </si>
  <si>
    <t>0306016</t>
  </si>
  <si>
    <t>0306017</t>
  </si>
  <si>
    <t>0306117</t>
  </si>
  <si>
    <t>0306018</t>
  </si>
  <si>
    <t>0306019</t>
  </si>
  <si>
    <t>0306022</t>
  </si>
  <si>
    <t>0306023</t>
  </si>
  <si>
    <t>0306025</t>
  </si>
  <si>
    <t>0306026</t>
  </si>
  <si>
    <t>0306027</t>
  </si>
  <si>
    <t>0306028</t>
  </si>
  <si>
    <t>0306033</t>
  </si>
  <si>
    <t>0306034</t>
  </si>
  <si>
    <t>0306036</t>
  </si>
  <si>
    <t>0306037</t>
  </si>
  <si>
    <t>0306039</t>
  </si>
  <si>
    <t>0306041</t>
  </si>
  <si>
    <t>0306042</t>
  </si>
  <si>
    <t>0306043</t>
  </si>
  <si>
    <t>0306045</t>
  </si>
  <si>
    <t>0306046</t>
  </si>
  <si>
    <t>0306047</t>
  </si>
  <si>
    <t>0306048</t>
  </si>
  <si>
    <t>0306049</t>
  </si>
  <si>
    <t>0306050</t>
  </si>
  <si>
    <t>0306051</t>
  </si>
  <si>
    <t>0306052</t>
  </si>
  <si>
    <t>0306053</t>
  </si>
  <si>
    <t>0306054</t>
  </si>
  <si>
    <t>0306056</t>
  </si>
  <si>
    <t>0306059</t>
  </si>
  <si>
    <t>0306061</t>
  </si>
  <si>
    <t>0306066</t>
  </si>
  <si>
    <t>0306069</t>
  </si>
  <si>
    <t>0306169</t>
  </si>
  <si>
    <t>0306070</t>
  </si>
  <si>
    <t>0306170</t>
  </si>
  <si>
    <t>0306270</t>
  </si>
  <si>
    <t>0306074</t>
  </si>
  <si>
    <t>0306075</t>
  </si>
  <si>
    <t>0306076</t>
  </si>
  <si>
    <t>0306077</t>
  </si>
  <si>
    <t>0306078</t>
  </si>
  <si>
    <t>0306079</t>
  </si>
  <si>
    <t>0306080</t>
  </si>
  <si>
    <t>0306081</t>
  </si>
  <si>
    <t>0307001</t>
  </si>
  <si>
    <t>0307002</t>
  </si>
  <si>
    <t>0307005</t>
  </si>
  <si>
    <t>0307006</t>
  </si>
  <si>
    <t>0307007</t>
  </si>
  <si>
    <t>0307008</t>
  </si>
  <si>
    <t>0308001</t>
  </si>
  <si>
    <t>0308003</t>
  </si>
  <si>
    <t>0308004</t>
  </si>
  <si>
    <t>0308005</t>
  </si>
  <si>
    <t>0308006</t>
  </si>
  <si>
    <t>0308009</t>
  </si>
  <si>
    <t>0308010</t>
  </si>
  <si>
    <t>0308011</t>
  </si>
  <si>
    <t>0308012</t>
  </si>
  <si>
    <t>0308013</t>
  </si>
  <si>
    <t>0308014</t>
  </si>
  <si>
    <t>0308015</t>
  </si>
  <si>
    <t>0308016</t>
  </si>
  <si>
    <t>0308017</t>
  </si>
  <si>
    <t>0308019</t>
  </si>
  <si>
    <t>0308020</t>
  </si>
  <si>
    <t>0308021</t>
  </si>
  <si>
    <t>0308022</t>
  </si>
  <si>
    <t>0308023</t>
  </si>
  <si>
    <t>0308025</t>
  </si>
  <si>
    <t>0308029</t>
  </si>
  <si>
    <t>0308030</t>
  </si>
  <si>
    <t>0308031</t>
  </si>
  <si>
    <t>0308033</t>
  </si>
  <si>
    <t>0308034</t>
  </si>
  <si>
    <t>0308035</t>
  </si>
  <si>
    <t>0308036</t>
  </si>
  <si>
    <t>0308037</t>
  </si>
  <si>
    <t>0308038</t>
  </si>
  <si>
    <t>0308039</t>
  </si>
  <si>
    <t>0308040</t>
  </si>
  <si>
    <t>0308041</t>
  </si>
  <si>
    <t>0308043</t>
  </si>
  <si>
    <t>0308044</t>
  </si>
  <si>
    <t>0309001</t>
  </si>
  <si>
    <t>0309002</t>
  </si>
  <si>
    <t>0309004</t>
  </si>
  <si>
    <t>0309005</t>
  </si>
  <si>
    <t>0309006</t>
  </si>
  <si>
    <t>0309007</t>
  </si>
  <si>
    <t>0309008</t>
  </si>
  <si>
    <t>0309009</t>
  </si>
  <si>
    <t>0309010</t>
  </si>
  <si>
    <t>0309011</t>
  </si>
  <si>
    <t>0309012</t>
  </si>
  <si>
    <t>0309013</t>
  </si>
  <si>
    <t>0309014</t>
  </si>
  <si>
    <t>0309015</t>
  </si>
  <si>
    <t>0309016</t>
  </si>
  <si>
    <t>0309035</t>
  </si>
  <si>
    <t>0309017</t>
  </si>
  <si>
    <t>0309019</t>
  </si>
  <si>
    <t>0309020</t>
  </si>
  <si>
    <t>0309021</t>
  </si>
  <si>
    <t>0309022</t>
  </si>
  <si>
    <t>0309023</t>
  </si>
  <si>
    <t>0309024</t>
  </si>
  <si>
    <t>0309025</t>
  </si>
  <si>
    <t>0309027</t>
  </si>
  <si>
    <t>0309028</t>
  </si>
  <si>
    <t>0309029</t>
  </si>
  <si>
    <t>0309031</t>
  </si>
  <si>
    <t>0401001</t>
  </si>
  <si>
    <t>0401002</t>
  </si>
  <si>
    <t>0401004</t>
  </si>
  <si>
    <t>0401008</t>
  </si>
  <si>
    <t>0401009</t>
  </si>
  <si>
    <t>0401070</t>
  </si>
  <si>
    <t>0401010</t>
  </si>
  <si>
    <t>0401110</t>
  </si>
  <si>
    <t>0401130</t>
  </si>
  <si>
    <t>0401011</t>
  </si>
  <si>
    <t>0401012</t>
  </si>
  <si>
    <t>0401013</t>
  </si>
  <si>
    <t>0401014</t>
  </si>
  <si>
    <t>0401015</t>
  </si>
  <si>
    <t>0401018</t>
  </si>
  <si>
    <t>0401019</t>
  </si>
  <si>
    <t>0401020</t>
  </si>
  <si>
    <t>0401021</t>
  </si>
  <si>
    <t>0401022</t>
  </si>
  <si>
    <t>0401023</t>
  </si>
  <si>
    <t>0401024</t>
  </si>
  <si>
    <t>0401027</t>
  </si>
  <si>
    <t>0401028</t>
  </si>
  <si>
    <t>0401029</t>
  </si>
  <si>
    <t>0401031</t>
  </si>
  <si>
    <t>0401032</t>
  </si>
  <si>
    <t>0401033</t>
  </si>
  <si>
    <t>0401035</t>
  </si>
  <si>
    <t>0401040</t>
  </si>
  <si>
    <t>0401042</t>
  </si>
  <si>
    <t>0401043</t>
  </si>
  <si>
    <t>0401044</t>
  </si>
  <si>
    <t>0401045</t>
  </si>
  <si>
    <t>0401046</t>
  </si>
  <si>
    <t>0401047</t>
  </si>
  <si>
    <t>0401048</t>
  </si>
  <si>
    <t>0401049</t>
  </si>
  <si>
    <t>0401051</t>
  </si>
  <si>
    <t>0401151</t>
  </si>
  <si>
    <t>0401052</t>
  </si>
  <si>
    <t>0401053</t>
  </si>
  <si>
    <t>0401054</t>
  </si>
  <si>
    <t>0401055</t>
  </si>
  <si>
    <t>0401056</t>
  </si>
  <si>
    <t>0401057</t>
  </si>
  <si>
    <t>0401058</t>
  </si>
  <si>
    <t>0401059</t>
  </si>
  <si>
    <t>0401060</t>
  </si>
  <si>
    <t>0401062</t>
  </si>
  <si>
    <t>0401063</t>
  </si>
  <si>
    <t>0402001</t>
  </si>
  <si>
    <t>0402005</t>
  </si>
  <si>
    <t>0402008</t>
  </si>
  <si>
    <t>0402009</t>
  </si>
  <si>
    <t>0402011</t>
  </si>
  <si>
    <t>0402012</t>
  </si>
  <si>
    <t>0402014</t>
  </si>
  <si>
    <t>0402015</t>
  </si>
  <si>
    <t>0402019</t>
  </si>
  <si>
    <t>0402020</t>
  </si>
  <si>
    <t>0402024</t>
  </si>
  <si>
    <t>0402025</t>
  </si>
  <si>
    <t>0402027</t>
  </si>
  <si>
    <t>0402029</t>
  </si>
  <si>
    <t>0402031</t>
  </si>
  <si>
    <t>0402032</t>
  </si>
  <si>
    <t>0402035</t>
  </si>
  <si>
    <t>0402038</t>
  </si>
  <si>
    <t>0402040</t>
  </si>
  <si>
    <t>0402041</t>
  </si>
  <si>
    <t>0402050</t>
  </si>
  <si>
    <t>0403001</t>
  </si>
  <si>
    <t>0403002</t>
  </si>
  <si>
    <t>0403003</t>
  </si>
  <si>
    <t>0403006</t>
  </si>
  <si>
    <t>0403007</t>
  </si>
  <si>
    <t>0403008</t>
  </si>
  <si>
    <t>0403012</t>
  </si>
  <si>
    <t>0403013</t>
  </si>
  <si>
    <t>0403014</t>
  </si>
  <si>
    <t>0403016</t>
  </si>
  <si>
    <t>0403017</t>
  </si>
  <si>
    <t>0403101</t>
  </si>
  <si>
    <t>0403102</t>
  </si>
  <si>
    <t>0403103</t>
  </si>
  <si>
    <t>0404002</t>
  </si>
  <si>
    <t>0404003</t>
  </si>
  <si>
    <t>0404004</t>
  </si>
  <si>
    <t>0404005</t>
  </si>
  <si>
    <t>0404006</t>
  </si>
  <si>
    <t>0404007</t>
  </si>
  <si>
    <t>0404008</t>
  </si>
  <si>
    <t>0404009</t>
  </si>
  <si>
    <t>0404010</t>
  </si>
  <si>
    <t>0404011</t>
  </si>
  <si>
    <t>0404012</t>
  </si>
  <si>
    <t>0404013</t>
  </si>
  <si>
    <t>0404014</t>
  </si>
  <si>
    <t>0404015</t>
  </si>
  <si>
    <t>0404016</t>
  </si>
  <si>
    <t>0404118</t>
  </si>
  <si>
    <t>0404119</t>
  </si>
  <si>
    <t>0404120</t>
  </si>
  <si>
    <t>0404121</t>
  </si>
  <si>
    <t>0404122</t>
  </si>
  <si>
    <t>0405001</t>
  </si>
  <si>
    <t>0405002</t>
  </si>
  <si>
    <t>0405003</t>
  </si>
  <si>
    <t>0405004</t>
  </si>
  <si>
    <t>0405005</t>
  </si>
  <si>
    <t>0405006</t>
  </si>
  <si>
    <t>0405007</t>
  </si>
  <si>
    <t>0405009</t>
  </si>
  <si>
    <t>0405010</t>
  </si>
  <si>
    <t>0405011</t>
  </si>
  <si>
    <t>0405012</t>
  </si>
  <si>
    <t>0405013</t>
  </si>
  <si>
    <t>0405016</t>
  </si>
  <si>
    <t>0405098</t>
  </si>
  <si>
    <t>0501100</t>
  </si>
  <si>
    <t>0501101</t>
  </si>
  <si>
    <t>0501102</t>
  </si>
  <si>
    <t>0501104</t>
  </si>
  <si>
    <t>0501105</t>
  </si>
  <si>
    <t>0501106</t>
  </si>
  <si>
    <t>0501107</t>
  </si>
  <si>
    <t>0501108</t>
  </si>
  <si>
    <t>0501109</t>
  </si>
  <si>
    <t>0501111</t>
  </si>
  <si>
    <t>0501112</t>
  </si>
  <si>
    <t>0501113</t>
  </si>
  <si>
    <t>0501114</t>
  </si>
  <si>
    <t>0501115</t>
  </si>
  <si>
    <t>0501116</t>
  </si>
  <si>
    <t>0501117</t>
  </si>
  <si>
    <t>0501118</t>
  </si>
  <si>
    <t>0501119</t>
  </si>
  <si>
    <t>0501120</t>
  </si>
  <si>
    <t>0501121</t>
  </si>
  <si>
    <t>0501122</t>
  </si>
  <si>
    <t>0501123</t>
  </si>
  <si>
    <t>0501124</t>
  </si>
  <si>
    <t>0501125</t>
  </si>
  <si>
    <t>0501126</t>
  </si>
  <si>
    <t>0501127</t>
  </si>
  <si>
    <t>0501128</t>
  </si>
  <si>
    <t>0501129</t>
  </si>
  <si>
    <t>0501130</t>
  </si>
  <si>
    <t>0501131</t>
  </si>
  <si>
    <t>0501132</t>
  </si>
  <si>
    <t>0501133</t>
  </si>
  <si>
    <t>0501134</t>
  </si>
  <si>
    <t>0502001</t>
  </si>
  <si>
    <t>0502002</t>
  </si>
  <si>
    <t>0502003</t>
  </si>
  <si>
    <t>0502004</t>
  </si>
  <si>
    <t>0502005</t>
  </si>
  <si>
    <t>0801001</t>
  </si>
  <si>
    <t>0801002</t>
  </si>
  <si>
    <t>0801003</t>
  </si>
  <si>
    <t>0801004</t>
  </si>
  <si>
    <t>0801005</t>
  </si>
  <si>
    <t>0801006</t>
  </si>
  <si>
    <t>0801007</t>
  </si>
  <si>
    <t>0801008</t>
  </si>
  <si>
    <t>0801009</t>
  </si>
  <si>
    <t>0801010</t>
  </si>
  <si>
    <t>Odontologia general</t>
  </si>
  <si>
    <t>Odontopediatria</t>
  </si>
  <si>
    <t>Ortodoncia</t>
  </si>
  <si>
    <t>Endodoncia</t>
  </si>
  <si>
    <t>Periodoncia</t>
  </si>
  <si>
    <t>Radiologia</t>
  </si>
  <si>
    <t>Protesis</t>
  </si>
  <si>
    <t>Evaluación Biomecánica instrumental</t>
  </si>
  <si>
    <t>Piscina temperada (incluye ejercicios) (proc.aut.)</t>
  </si>
  <si>
    <t>Radiación infrarroja, horno, baño parafina, compresas húmedas, c/u (proc.aut.)</t>
  </si>
  <si>
    <t>Tanque de Hubbard con ejercicios (hiper o hipo-termal sobre 1.000 lts de capacidad) (proc.aut.)</t>
  </si>
  <si>
    <t>Turbión, tanque con remolino (hiper o hipotermal,baño de contraste) (proc.aut.)</t>
  </si>
  <si>
    <t>Terapia por radiación ultravioleta. (proc.aut.)</t>
  </si>
  <si>
    <t>Laserterapia (proc.aut.)</t>
  </si>
  <si>
    <t>Onda corta (ultratermia), microondas, c/u (proc.aut.)</t>
  </si>
  <si>
    <t>Terapia por ondas mecánicas (proc. aut.)</t>
  </si>
  <si>
    <t>Analgesia transcutánea (TENS) (proc.aut.)</t>
  </si>
  <si>
    <t>Estimulación eléctrica (interferencial, diadinámicas, exponenciales, galvánica, faradica, ultraexcitante) (proc.aut.)</t>
  </si>
  <si>
    <t xml:space="preserve"> Iontoforesis (proc.aut.)</t>
  </si>
  <si>
    <t>Retroalimentación neuromuscular (miofeedback) (proc.aut.)</t>
  </si>
  <si>
    <t>Compresión neumática (masaje compresivo) (proc.aut.)</t>
  </si>
  <si>
    <t>Tracción cervical y/o lumbar (mecánica o manual) (proc.aut.)</t>
  </si>
  <si>
    <t>Prueba de esfuerzo o Entrenamiento ergométrico (porc.aut.)</t>
  </si>
  <si>
    <t>Entrenamiento funcional con ayudas técnicas (órtesis, ayudas de desplazamiento, etc.) (proc.aut.)</t>
  </si>
  <si>
    <t>Entrenamiento protésico extremidades (proc.aut.)</t>
  </si>
  <si>
    <t>Manipulación osteopática (liberación articular, manipulación vertebral) (proc.aut.)</t>
  </si>
  <si>
    <t>Masoterapia, por sesión (proc.aut.)</t>
  </si>
  <si>
    <t>Orientación y entrenamiento de personas con baja visión o con ceguera (proc.aut.)</t>
  </si>
  <si>
    <t>Reeducación motriz (ejercicios terapéuticos para recuperación muscular, capacidad de trabajo, coordinación, gimnasia ortopédica, reeducación funcional, de marcha) (individual y por sesión, mínimo 30 minutos) (proc.aut.)</t>
  </si>
  <si>
    <t>Técnicas de facilitación, técnicas de inhibición  (Kabat y/o Bobath) (proc.aut.)</t>
  </si>
  <si>
    <t>Técnicas de relajación (entrenamiento autógeno Schultz - Jacobson o similar) (proc.aut.)</t>
  </si>
  <si>
    <t>Maniobras permeabilización de la vía aérea (proc.aut.)</t>
  </si>
  <si>
    <t>Raspado uterino diagnóstico o terapéutico por metrorragia o por restos de aborto</t>
  </si>
  <si>
    <t>Amputación muslo</t>
  </si>
  <si>
    <t>Desarticulación cadera</t>
  </si>
  <si>
    <t>Desarticulación rodilla</t>
  </si>
  <si>
    <t>Amputación pierna</t>
  </si>
  <si>
    <t>Desarticulación tobillo</t>
  </si>
  <si>
    <t>Instalación drenaje Pleural</t>
  </si>
  <si>
    <t>Timectomía vía cervical</t>
  </si>
  <si>
    <t>Amputación antebrazo</t>
  </si>
  <si>
    <t>Evaluación independencia en actividades de la vida diaria</t>
  </si>
  <si>
    <t>Laparocentesis guíado por ecotomografía</t>
  </si>
  <si>
    <t>Medición de pH gástrico</t>
  </si>
  <si>
    <t>Audiometría adultos</t>
  </si>
  <si>
    <t>Audiometría niños</t>
  </si>
  <si>
    <t>Impedanciometría</t>
  </si>
  <si>
    <t>Calibración de audífonos o implantes</t>
  </si>
  <si>
    <t>Electronistagmografía o Videoelectronistagmografía c/s nistag.de posición</t>
  </si>
  <si>
    <t>Función tubaria</t>
  </si>
  <si>
    <t>Test de glicerol (con 3 audiometrías)</t>
  </si>
  <si>
    <t>Cócleovestibular con electronistagmografía</t>
  </si>
  <si>
    <t xml:space="preserve">Extirpacion de, reparacion o biopsia total o parcial, de lesiones benignas cutáneas por excision cabeza, cuello, genitales, hasta 3 lesiones                                                                  </t>
  </si>
  <si>
    <t xml:space="preserve">Extirpacion de, reparacion o biopsia total o parcial, de lesiones benignas cutáneas por excision resto de cuerpo hasta 3 lesiones                                                                              </t>
  </si>
  <si>
    <t xml:space="preserve">Extirpacion de, reparacion o biopsia total o parcial, de lesiones benignas cutáneas por excision cabeza, cuello, genitales, desde 4 hasta 6 lesiones                                              </t>
  </si>
  <si>
    <t xml:space="preserve">Extirpacion de, reparacion o biopsia total o parcial, de lesiones benignas cutáneas por excision resto de cuerpo desde 4 hasta 6 lesiones                                                             </t>
  </si>
  <si>
    <t>Reparación quirúrgica de vasos arteriales y/o venosos periféricos c/s injerto (biológicos o sintéticos) aórtico-abdominal</t>
  </si>
  <si>
    <t>Reparación quirúrgica de vasos arteriales y/o venosos periféricos c/s injerto (biológicos o sintéticos) periféricos</t>
  </si>
  <si>
    <t>Reparación quirúrgica de vasos arteriales y/o venosos periféricos c/s injerto (biológicos o sintéticos) tóraco-abdominal</t>
  </si>
  <si>
    <t>Disección y extirpación  ganglionar regional (proc. aut.): mediastínicos</t>
  </si>
  <si>
    <t>Simpatectomía cérvico-torácica</t>
  </si>
  <si>
    <t>Simpatectomía lumbar</t>
  </si>
  <si>
    <t>Operaciones cardíacas sin circulación extracorpórea</t>
  </si>
  <si>
    <t>Parotidectomía total ampliada (incluye músculos, ganglios, articulaciones y rama vertical de la mandíbula)</t>
  </si>
  <si>
    <t>OTROS EXÁMENES DE IMÁGENES</t>
  </si>
  <si>
    <t>Amputaciones pie diabético</t>
  </si>
  <si>
    <t>Procedimientos de podología</t>
  </si>
  <si>
    <t>Tratamiento endovascular de aneurismas</t>
  </si>
  <si>
    <t>0307009</t>
  </si>
  <si>
    <t>0307010</t>
  </si>
  <si>
    <t>0307013</t>
  </si>
  <si>
    <t>0307014</t>
  </si>
  <si>
    <t>Toma de muestra arterial en adultos</t>
  </si>
  <si>
    <t>Toma de muestra arterial en niños y lactantes</t>
  </si>
  <si>
    <t>Toma de muestra venosa en adultos</t>
  </si>
  <si>
    <t>Toma de muestra venosa en niños y lactantes</t>
  </si>
  <si>
    <t>Toma de muestra con técnica aséptica para hemocultivo, c/u</t>
  </si>
  <si>
    <t>Toma de muestra capilar ( adultos, niños y lactantes )</t>
  </si>
  <si>
    <t>0307016</t>
  </si>
  <si>
    <t>0307017</t>
  </si>
  <si>
    <t>0307018</t>
  </si>
  <si>
    <t>Toma de muestra por punción traqueal</t>
  </si>
  <si>
    <t>Toma de muestra por punción vesical en recién nacidos</t>
  </si>
  <si>
    <t>Toma de muestra por punción medular ósea</t>
  </si>
  <si>
    <t>EXAMENES REALIZADOS</t>
  </si>
  <si>
    <t>Entrenamiento ortésico de gran incapacitado</t>
  </si>
  <si>
    <t>PROTESIS  Y ORTESIS</t>
  </si>
  <si>
    <t xml:space="preserve">OTRAS MISCELANEOS </t>
  </si>
  <si>
    <t>Otras prestaciones odontológicas</t>
  </si>
  <si>
    <t>Prestaciones</t>
  </si>
  <si>
    <t>TOMA DE MUESTRAS</t>
  </si>
  <si>
    <t>Abdominoplastia</t>
  </si>
  <si>
    <t>Resección plástica de hasta 2 cicatrices (cualquier localización o tamaño)</t>
  </si>
  <si>
    <t>Injertos hasta 10% superficie corporal receptora</t>
  </si>
  <si>
    <t>Orquidectomía ampliada por cáncer testicular</t>
  </si>
  <si>
    <t>Exodoncia simple diente permanente</t>
  </si>
  <si>
    <t>Exodoncia diente primario</t>
  </si>
  <si>
    <t>Consulta especialidad Periodoncia</t>
  </si>
  <si>
    <t>Exodoncia de dientes retenidos</t>
  </si>
  <si>
    <t>Elevación de piso del seno maxilar</t>
  </si>
  <si>
    <t>Implante oseointegrado</t>
  </si>
  <si>
    <t>Nefrectomía parcial cualquier vía y técnica. Incluye disección ganglionar etapificadora o reductiva</t>
  </si>
  <si>
    <t>Tiroidectomía total ampliada (incluye extirpación de estructuras anatómicas vecinas)</t>
  </si>
  <si>
    <t>NO BENEFI-CIARIOS</t>
  </si>
  <si>
    <t>POR 
HONORARIOS</t>
  </si>
  <si>
    <t>POR
CONSULTORES
DE LLAMADA</t>
  </si>
  <si>
    <t>NO BENEFI-CIARIO</t>
  </si>
  <si>
    <t>TOTAL BENEFI-CIARIOS</t>
  </si>
  <si>
    <t>2701XXX</t>
  </si>
  <si>
    <t>2702XXX</t>
  </si>
  <si>
    <t>2703XXX</t>
  </si>
  <si>
    <t>Taponamiento nasal anterior (proc. aut.)</t>
  </si>
  <si>
    <t>Taponamiento nasal posterior</t>
  </si>
  <si>
    <t>Glosectomía total</t>
  </si>
  <si>
    <t>Extirpación tumor maligno de base de lengua</t>
  </si>
  <si>
    <t>Punción aspirativa con aguja fina de nódulo tiroideo</t>
  </si>
  <si>
    <t>Extirpación de Tiroides lingual</t>
  </si>
  <si>
    <t>Maxilectomia parcial y reparación protésica</t>
  </si>
  <si>
    <t>Osteotomias segmentarias del maxilar o mandíbula</t>
  </si>
  <si>
    <t>Osteotomias totales del maxilar o mandibula (tipo Le Fort I o sagital de rama)</t>
  </si>
  <si>
    <t>Reducción cerrada de fracturas maxilofaciales</t>
  </si>
  <si>
    <t xml:space="preserve">Remoción de arcos dentarios o ligaduras de alambre </t>
  </si>
  <si>
    <t>Drenaje de absceso o flegmón de piso de boca</t>
  </si>
  <si>
    <t>Drenaje de absceso o flegmón periamigdaliano</t>
  </si>
  <si>
    <t>Drenaje de absceso o flegmón de vestíbulo bucal</t>
  </si>
  <si>
    <t>Parotidectomía suprafacial con disección y preservación del nervio facial</t>
  </si>
  <si>
    <t>Parotidectomía total, con disección y preservación del nervio facial.</t>
  </si>
  <si>
    <t>Totalización de parotidectomía previa o parotidectomía del lóbulo profundo</t>
  </si>
  <si>
    <t>Extirpación de glándula salival submandibular</t>
  </si>
  <si>
    <t>Cierre de fístula salival: reparación del conducto de excreción</t>
  </si>
  <si>
    <t>Tratamiento quirúrgico pólipo nasal</t>
  </si>
  <si>
    <t>Drenaje de colecciones líquidas hepáticas</t>
  </si>
  <si>
    <t>Entrenamiento cardiorespiratorio funcional</t>
  </si>
  <si>
    <t>Biopsia estereotáxica cerebral con marco de estereotaxia o neuronavegador</t>
  </si>
  <si>
    <t>Prueba calórica o prueba calórica mínima (proc.aut.)</t>
  </si>
  <si>
    <t>Examen funcional de VIII par</t>
  </si>
  <si>
    <t>Cauterización uni o bilateral de vasos en fosa nasal anterior</t>
  </si>
  <si>
    <t>Operación radical de oído</t>
  </si>
  <si>
    <t>Tratamiento quirúrgico de tumor glómico timpánico</t>
  </si>
  <si>
    <t>Ecotomografias ( Sin Ecografía Obstetr. Y Abdominal )</t>
  </si>
  <si>
    <t>Ecografías Obstétricas</t>
  </si>
  <si>
    <t xml:space="preserve">Ecotomografias abdominal </t>
  </si>
  <si>
    <t>TOTAL PRODUCCIÓN</t>
  </si>
  <si>
    <t>0302078</t>
  </si>
  <si>
    <t>0302080</t>
  </si>
  <si>
    <t>Vitamina B6 por HPLC</t>
  </si>
  <si>
    <t>0302081</t>
  </si>
  <si>
    <t>0302082</t>
  </si>
  <si>
    <t>0303049</t>
  </si>
  <si>
    <t>Catecolaminas en sangre (incluye medición de Adrenalina, Noradrenalina y Dopamina por separado por métodos cromatográficos)</t>
  </si>
  <si>
    <t>0304006</t>
  </si>
  <si>
    <t>0306038</t>
  </si>
  <si>
    <t>0306094</t>
  </si>
  <si>
    <t>Antígeno galactomanano</t>
  </si>
  <si>
    <t>0306095</t>
  </si>
  <si>
    <t>Parásitos: determinación por reacción de polimerasa en cadena (PCR)</t>
  </si>
  <si>
    <t>0306096</t>
  </si>
  <si>
    <t>Parásitos: test rápido anticuerpos (Chagas y otros)</t>
  </si>
  <si>
    <t>0306082</t>
  </si>
  <si>
    <t>0307024</t>
  </si>
  <si>
    <t>Reacción cutánea a alergenos  (incluye el valor de los alergenos)</t>
  </si>
  <si>
    <t>0308045</t>
  </si>
  <si>
    <t>0308046</t>
  </si>
  <si>
    <t>0403018</t>
  </si>
  <si>
    <t>0403019</t>
  </si>
  <si>
    <t xml:space="preserve">Tomografía Computarizada de Columna Lumbar </t>
  </si>
  <si>
    <t>0403020</t>
  </si>
  <si>
    <t>Tomografía Computarizada de Abdomen y Pelvis</t>
  </si>
  <si>
    <t>0403021</t>
  </si>
  <si>
    <t>Tomografía Computarizada Pielografía</t>
  </si>
  <si>
    <t>0403022</t>
  </si>
  <si>
    <t>Tomografía Computarizada Urografía</t>
  </si>
  <si>
    <t>0403023</t>
  </si>
  <si>
    <t>0403024</t>
  </si>
  <si>
    <t>Tomografía Computarizada Planificación Radioterapia</t>
  </si>
  <si>
    <t>0403025</t>
  </si>
  <si>
    <t>Tomografía Computarizada de Calcio Coronario</t>
  </si>
  <si>
    <t>0403104</t>
  </si>
  <si>
    <t>0403105</t>
  </si>
  <si>
    <t>Tomografía Computarizada Angio de Pelvis</t>
  </si>
  <si>
    <t>0403106</t>
  </si>
  <si>
    <t>0405017</t>
  </si>
  <si>
    <t xml:space="preserve">Resonancia Magnética Angiografía de Encéfalo </t>
  </si>
  <si>
    <t>0405018</t>
  </si>
  <si>
    <t>Resonancia Magnética Angiografía de Cuello</t>
  </si>
  <si>
    <t>0405019</t>
  </si>
  <si>
    <t xml:space="preserve">Resonancia Magnética Angiografía de Tórax </t>
  </si>
  <si>
    <t>0405020</t>
  </si>
  <si>
    <t xml:space="preserve">Resonancia Magnética Angiografía de Abdomen </t>
  </si>
  <si>
    <t>0405021</t>
  </si>
  <si>
    <t xml:space="preserve">Resonancia Magnética Angiografía de Pelvis </t>
  </si>
  <si>
    <t>0405022</t>
  </si>
  <si>
    <t xml:space="preserve">Resonancia Magnética  Angiografía de Extremidad Superior Unilateral </t>
  </si>
  <si>
    <t>0405023</t>
  </si>
  <si>
    <t>0301094</t>
  </si>
  <si>
    <t>Estudio de la hemoglobinuria paroxística nocturna (HPN) por citometría de flujo</t>
  </si>
  <si>
    <t>0301095</t>
  </si>
  <si>
    <t>Dímero-D</t>
  </si>
  <si>
    <t>Osmolalidad en sangre</t>
  </si>
  <si>
    <t>0303050</t>
  </si>
  <si>
    <t>Metanefrinas urinarias (incluye determinación de Metanefrina y Normetanefrina por separado por métodos cromatográficos)</t>
  </si>
  <si>
    <t>0303051</t>
  </si>
  <si>
    <t>Catecolaminas urinarias (incluye medición de Adrenalina, Noradrenalina y Dopamina por separado por métodos cromatográficos)</t>
  </si>
  <si>
    <t>0306091</t>
  </si>
  <si>
    <t>0306093</t>
  </si>
  <si>
    <t>Resonancia Magnética Fetal</t>
  </si>
  <si>
    <t xml:space="preserve">COMPRAS REALIZADAS AL SISTEMA </t>
  </si>
  <si>
    <t>PAGO POR PRESTACIONES ($)</t>
  </si>
  <si>
    <t>TOTAL BENEFICIARIOS MAI</t>
  </si>
  <si>
    <t xml:space="preserve">Sinoviortesis en paciente hemofílico </t>
  </si>
  <si>
    <t xml:space="preserve">Otras cirugías periarticulares hemofilicos </t>
  </si>
  <si>
    <t>COMPRAS REALIZADAS AL SISTEMA</t>
  </si>
  <si>
    <t>Día Cama Residencia Protegida</t>
  </si>
  <si>
    <t>Cierre de fistula de esófago-colon-gástrica  cirugía</t>
  </si>
  <si>
    <t>TOTAL PRODUCCION</t>
  </si>
  <si>
    <t>Total ARANCEL MAI</t>
  </si>
  <si>
    <t>TOTAL ARANCEL MLE Y NO ARANCELADO</t>
  </si>
  <si>
    <t>TOTAL ARANCEL MAI</t>
  </si>
  <si>
    <t xml:space="preserve"> TOTAL ARANCEL MLE Y NO ARANCELADO </t>
  </si>
  <si>
    <t xml:space="preserve"> TOTAL</t>
  </si>
  <si>
    <t>SERVICIO DE SALUD / ESTABLECIMIENTO MUNICIPAL</t>
  </si>
  <si>
    <t>OTRAS CONSULTAS Y ATENCION MEDICA</t>
  </si>
  <si>
    <t>OTROS PROGRAMAS</t>
  </si>
  <si>
    <t>OTRAS VISITAS DOMICILIARIAS</t>
  </si>
  <si>
    <t>BENEFICIARIOS MAI</t>
  </si>
  <si>
    <t>B17</t>
  </si>
  <si>
    <t>REM-B17.   ACTIVIDADES DE APOYO DIAGNOSTICO y TERAPEUTICO</t>
  </si>
  <si>
    <t>TOTAL BENEFICIARIOS</t>
  </si>
  <si>
    <t>NO BENEFICIARIOS</t>
  </si>
  <si>
    <t>SERIE BS</t>
  </si>
  <si>
    <t>Radiografía de pelvis, cadera o coxofemoral de 1er screening  (entre 3 -6 meses)</t>
  </si>
  <si>
    <t>0302077</t>
  </si>
  <si>
    <t>Vitamina B12 por inmunoensayo</t>
  </si>
  <si>
    <t>0303123</t>
  </si>
  <si>
    <t>Índice androgénico (incluye Testosterona Total y SHBG)</t>
  </si>
  <si>
    <t>0305089</t>
  </si>
  <si>
    <t>0405024</t>
  </si>
  <si>
    <t xml:space="preserve">Resonancia Magnética de Mano o Muñeca </t>
  </si>
  <si>
    <t>0405025</t>
  </si>
  <si>
    <t xml:space="preserve">Resonancia Magnética de Antebrazo o Brazo </t>
  </si>
  <si>
    <t>0405026</t>
  </si>
  <si>
    <t xml:space="preserve">Resonancia Magnética de Codo </t>
  </si>
  <si>
    <t>0405027</t>
  </si>
  <si>
    <t xml:space="preserve">Resonancia Magnética de Hombro </t>
  </si>
  <si>
    <t>0405028</t>
  </si>
  <si>
    <t xml:space="preserve">Resonancia Magnética de Pie, Antepie o Tobillo </t>
  </si>
  <si>
    <t>0405029</t>
  </si>
  <si>
    <t>Resonancia Magnética de Pierna</t>
  </si>
  <si>
    <t>0405030</t>
  </si>
  <si>
    <t>Resonancia Magnética de Mama (bilateral)</t>
  </si>
  <si>
    <t xml:space="preserve"> 5099109 </t>
  </si>
  <si>
    <t xml:space="preserve"> 5099056 </t>
  </si>
  <si>
    <t>0405031</t>
  </si>
  <si>
    <t>INTERVENCIONES QUIRÚRGICAS MAYORES NO AMBULATORIAS ELECTIVAS</t>
  </si>
  <si>
    <t xml:space="preserve">CIRUGÍA TRAUMATOLÓGICA            </t>
  </si>
  <si>
    <t xml:space="preserve">Desobturacion de conductos </t>
  </si>
  <si>
    <t>0401064</t>
  </si>
  <si>
    <t>RETIRO ELEMENTOS OSTEOSINTESIS</t>
  </si>
  <si>
    <t>CIRUGIA DE TORAX</t>
  </si>
  <si>
    <t xml:space="preserve"> TOTAL PRODUCCION </t>
  </si>
  <si>
    <t>Biopsia de médula</t>
  </si>
  <si>
    <t>Tratamiento percutáneo de la coartación aortica</t>
  </si>
  <si>
    <t>Comité junta médica</t>
  </si>
  <si>
    <t>Consultorías médicas de especialidades</t>
  </si>
  <si>
    <t>Consultorías odontólogos</t>
  </si>
  <si>
    <t>Consejerias Individual por profesional de salud</t>
  </si>
  <si>
    <t>Consejerias Familiar por  profesionales de salud</t>
  </si>
  <si>
    <t>Instalación vendaje compresivo (Coban)</t>
  </si>
  <si>
    <t xml:space="preserve">Estudio receptor donante cadáver </t>
  </si>
  <si>
    <t xml:space="preserve">Estudio receptor donante vivo </t>
  </si>
  <si>
    <t xml:space="preserve">Estudio receptores corazón-pulmón </t>
  </si>
  <si>
    <t xml:space="preserve">Estudio pacientes trasplante medula ósea </t>
  </si>
  <si>
    <t>Trasplante de medula autólogo</t>
  </si>
  <si>
    <t>Trasplante de medula alógeno</t>
  </si>
  <si>
    <t>Trasplante medula de cordón</t>
  </si>
  <si>
    <t>Trasplante medula aploidentico</t>
  </si>
  <si>
    <t>Trasplante de córnea (incluye procuramiento y seguimiento por un año)</t>
  </si>
  <si>
    <t xml:space="preserve">Soporte pretrasplante hepático extracorporeo por sesión </t>
  </si>
  <si>
    <t xml:space="preserve">Mantención donante cadáver (pulmón, corazón o hígado) (muerte cerebral) </t>
  </si>
  <si>
    <t>Biopsia hepática</t>
  </si>
  <si>
    <t>Biopsia muscular</t>
  </si>
  <si>
    <t>Biopsia rápida en quirófano</t>
  </si>
  <si>
    <t>Infiltraciones terapéuticas guíado por ecotomografía</t>
  </si>
  <si>
    <t>Implantación estimulador vagal epilepsia refractaria menores de 15 años</t>
  </si>
  <si>
    <t>Adenograma, mielograma, c/u</t>
  </si>
  <si>
    <t>Agregación plaquetaria con diferentes agonistas</t>
  </si>
  <si>
    <t>Tiempo de lisis del coágulo</t>
  </si>
  <si>
    <t>Prueba de antiglobulina directa</t>
  </si>
  <si>
    <t>Tiempo de lisis de euglobulinas</t>
  </si>
  <si>
    <t>Clasificación sanguínea AB0 y RhD</t>
  </si>
  <si>
    <t>Hemoglobina glicada A1c</t>
  </si>
  <si>
    <t>Electroforesis de hemoglobina</t>
  </si>
  <si>
    <t>Cuantificación de heparina</t>
  </si>
  <si>
    <t>Identificación de anticuerpos irregulares eritrocitarios</t>
  </si>
  <si>
    <t>Tiempo de protrombina (incluye INR, Razón Internacional Normalizada)</t>
  </si>
  <si>
    <t>Factor Von Willebrand antigénico (FVW:Ag)</t>
  </si>
  <si>
    <t>Factor Von Willebrand antigénico Cofactor Ristocetina (FVW:CoRis)</t>
  </si>
  <si>
    <t>Cuerpos cetónicos en sangre</t>
  </si>
  <si>
    <t>Lactato en sangre</t>
  </si>
  <si>
    <t>Cobre en sangre</t>
  </si>
  <si>
    <t>Colinesterasa en suero o plasma</t>
  </si>
  <si>
    <t>Clearance de creatinina (proc.aut.)</t>
  </si>
  <si>
    <t>Lipasa en sangre</t>
  </si>
  <si>
    <t>Litio en sangre</t>
  </si>
  <si>
    <t>Magnesio en sangre</t>
  </si>
  <si>
    <t>Triglicéridos en sangre (proc.aut.)</t>
  </si>
  <si>
    <t>Dehidroepiandrosterona sulfato (DHEA-S)</t>
  </si>
  <si>
    <t>Gonadotrofina coriónica, sub-unidad beta (cuantificación)</t>
  </si>
  <si>
    <t>Detección, identificación y titulación de crioaglutininas</t>
  </si>
  <si>
    <t>Anticuerpos antitransglutaminasa (TTG)</t>
  </si>
  <si>
    <t>Baciloscopía por método de concentración</t>
  </si>
  <si>
    <t>Cultivo para Bordetella</t>
  </si>
  <si>
    <t>Cultivo para micobacterias (incluye bacilo de Koch)</t>
  </si>
  <si>
    <t>Cultivo mycoplasma y ureaplasma, c/u.</t>
  </si>
  <si>
    <t>Brucella abortus, melitensis y suis, anticuerpos, por Aglutinación o Elisa</t>
  </si>
  <si>
    <t>Estudio de gusanos macroscópicos</t>
  </si>
  <si>
    <t>Parásitos IgG/IgM (Chagas, Hidatidosis, Toxocariasis y otros por Elisa o Inmunofluorescencia), c/u</t>
  </si>
  <si>
    <t>Virus Hepatitis A, anticuerpos IgG, IgM o totales c/u</t>
  </si>
  <si>
    <t>Virus hepatitis B, anticuerpos contra antígeno superficie</t>
  </si>
  <si>
    <t xml:space="preserve">Electrolitos (sodio, potasio, cloro), en exudados, secreciones y otros líquidos, c/u </t>
  </si>
  <si>
    <t>Eosinófilos en secreciones</t>
  </si>
  <si>
    <t>pH en exudados, secreciones y otros líquidos (proc. aut.)</t>
  </si>
  <si>
    <t>Fructosa seminal</t>
  </si>
  <si>
    <t>Creatinina en exudados, secreciones y otros líquidos (proc. aut.)</t>
  </si>
  <si>
    <t>Ácido úrico en orina (cuantitativo)</t>
  </si>
  <si>
    <t>Gonadotrofina coriónica, sub-unidad beta en orina (test rápido)</t>
  </si>
  <si>
    <t>Sedimento de orina (proc. aut.)</t>
  </si>
  <si>
    <t xml:space="preserve">Radiografía columna lumbar o lumbosacra ( frontal, lateral y focalizada en el 5° espacio)   </t>
  </si>
  <si>
    <t>Galactografía, unilateral</t>
  </si>
  <si>
    <t>Ventriculografía cardiaca isotópica de equilibrio con glóbulos rojos</t>
  </si>
  <si>
    <t>Estudio dinámico renal con Tc 99 - MAG 3 o EC</t>
  </si>
  <si>
    <t>Prueba de compatibilidad por unidad de glóbulos rojos estudiada (proc. aut.)</t>
  </si>
  <si>
    <t>Tratamiento quirúrgico del traumatismo craneoencefálico  abierto o penetrante (herida a bala u otro elemento penetrante)</t>
  </si>
  <si>
    <t>Cirugía descompresiva de fosa posterior u occipito-vertebral en Malformación de Chiari y/o siringomielia</t>
  </si>
  <si>
    <t>Tratamiento quirúrgico de tumor espinal extradural</t>
  </si>
  <si>
    <t>Liberación quirúrgica de nervio periférico extracraneano (trat. quir. del Síndrome del Túnel Carpiano, tarso u otro)</t>
  </si>
  <si>
    <t>Liberación de nervio cubital a nivel del codo, cualquier técnica</t>
  </si>
  <si>
    <t>Extracción cuerpo extraño en conducto auditivo externo</t>
  </si>
  <si>
    <t>Extirpación de tumor de conducto auditivo externo</t>
  </si>
  <si>
    <t>Tratamiento quirúrgico de Mucositis timpánica, otitis media con efusión uni o bilateral</t>
  </si>
  <si>
    <t>Reconstitución plástica de conducto auditivo externo cartilaginoso</t>
  </si>
  <si>
    <t>Sección y/o resección frenillos cavidad bucal</t>
  </si>
  <si>
    <t>Extracción de cálculos o tapones salivales</t>
  </si>
  <si>
    <t>Tratamiento quirúrgico de seno frontal, cualquier vía</t>
  </si>
  <si>
    <t>Antrostomía seno maxilar, cualquier vía</t>
  </si>
  <si>
    <t>Reexploración cervical paratiroides por persistencia o recidiva hiperparatiroidismo</t>
  </si>
  <si>
    <t>Extirpación de quiste o mucocele de glándula salival menor de labios</t>
  </si>
  <si>
    <t>Tratamiento quirúrgico Torticolis Congénita</t>
  </si>
  <si>
    <t>Extirpación ampliada de nariz incluyendo parte esqueleto facial (naso-etmoidiana)</t>
  </si>
  <si>
    <t>Resección parcial de mandíbula</t>
  </si>
  <si>
    <t xml:space="preserve">Extirpación de tumor intraoral amplia en tercio posterior cavidad oral (región faringea) </t>
  </si>
  <si>
    <t>Toma de injertos-óseo (costal, ilíaco, tibial o similares) c/u.</t>
  </si>
  <si>
    <t>Mamoplastía de aumento (unilateral)</t>
  </si>
  <si>
    <t>Cabeza, cuello, genitales: tratamiento quirúrgico de tumor maligno por escisión total o parcial, con o sin sutura, por cada lesión o melanoma cualquier localización</t>
  </si>
  <si>
    <t>Resto del cuerpo: tratamiento quirúrgico de tumor maligno por escisión total o parcial, con o sin sutura, por cada lesión</t>
  </si>
  <si>
    <t xml:space="preserve">Cabeza, cuello, genitales o melanoma cualquier ubicación: ampliación de márgenes quirúrgicos de tumor maligno extirpado previamente </t>
  </si>
  <si>
    <t>Herida cortante o contusa complicada, reparación y sutura (más de 5 cm)</t>
  </si>
  <si>
    <t xml:space="preserve">Cabeza, cuello, genitales: extirpación de lesión benigna subepidérmica, incluye tumor sólido, quiste epidérmico y lipoma por lesión </t>
  </si>
  <si>
    <t xml:space="preserve">Resto del cuerpo: extirpación de lesión benigna subepidérmica, incluye tumor sólido, quiste epidérmico y lipoma por lesión </t>
  </si>
  <si>
    <t>Vaciamiento (disección) radical cuello (v.r.c.) clásico ipsilateral</t>
  </si>
  <si>
    <t>Cirugía ruptura traqueobronquial o tratamiento quirúrgico fístula bronquial por esternotomía media</t>
  </si>
  <si>
    <t>Tratamiento quirúrgico de absceso prostático y/o vesículas seminales, cualquier vía o técnica</t>
  </si>
  <si>
    <t>Implantación prótesis peneana cualquier tipo o vía (no incluye prótesis)</t>
  </si>
  <si>
    <t>Tratamiento integral litiasis urinaria por vía litotripsia extracorpórea</t>
  </si>
  <si>
    <t>Lesiones quísticas intraosea: legrado óseo, c/s relleno de injertos</t>
  </si>
  <si>
    <t>Fototerapia a recién nacidos</t>
  </si>
  <si>
    <t>Ablación septal con Alcohol en las Miocardiopatías Hipertróficas,</t>
  </si>
  <si>
    <t>Extraccion endovascular de electrodos de dispositivos implantados (marcapasos, desfibriladores o resincronizadores)</t>
  </si>
  <si>
    <t>Implantación Resincronizador (No Incluye Electrodos)</t>
  </si>
  <si>
    <t>Reposición por desplazamiento electrodo</t>
  </si>
  <si>
    <t>Recambio Desfibrilador Cardiaco Bicameral</t>
  </si>
  <si>
    <t xml:space="preserve">Reposicion electrodo Auricular </t>
  </si>
  <si>
    <t xml:space="preserve">Reposiciones parciales equipo marcapaso </t>
  </si>
  <si>
    <t>Ultrasonido intracardiaco: ICE</t>
  </si>
  <si>
    <t>Ultrasonido intravascular: IVUS</t>
  </si>
  <si>
    <t>Extracción de cuerpos extraños intravascular</t>
  </si>
  <si>
    <t>Cierre percutáneo del foramen oval con dispositivo Amplatzer: FOP</t>
  </si>
  <si>
    <t>Guía de presión intracoronaria: PW.</t>
  </si>
  <si>
    <t>Implantación percutánea de válvula aórtica: TAVI</t>
  </si>
  <si>
    <t>Angioplastia con stent en ramas pulmonares</t>
  </si>
  <si>
    <t>Micro embolizaciones mal formación arterio venosa</t>
  </si>
  <si>
    <t>Instalación de ECMO adulto (cirugía)</t>
  </si>
  <si>
    <t>Instalación de ECMO Pediátrico (cirugía)</t>
  </si>
  <si>
    <t>Implante marcapaso DDD con resincronización cardiaca</t>
  </si>
  <si>
    <t>Implante marcapaso VVI con resincronisador cardiaco</t>
  </si>
  <si>
    <t>Trasplante pulmón</t>
  </si>
  <si>
    <t>Coagulación Endoscópica con Argón plasma (digestivo alto y bajo)</t>
  </si>
  <si>
    <t xml:space="preserve">Instalacion de sonda vesical </t>
  </si>
  <si>
    <t xml:space="preserve">Extracción percutánea de calculos renales </t>
  </si>
  <si>
    <t>Plasmaferesis en patología renal</t>
  </si>
  <si>
    <t>Braquiterapia baja tasa en dosis (LDR)</t>
  </si>
  <si>
    <t>Teleterapia de alta complejidad con acelerador lineal (3D)</t>
  </si>
  <si>
    <t xml:space="preserve">Teleterapia estándar (3D) con acelerador lineal </t>
  </si>
  <si>
    <t>Telecobaltoterapia con acelerador lineal</t>
  </si>
  <si>
    <t>Radiografía de silla turca frontal y lateral</t>
  </si>
  <si>
    <t>Ecografía transcraneana</t>
  </si>
  <si>
    <t>Ecografía abdominal o de vasos testiculares</t>
  </si>
  <si>
    <t>Ecografía doppler de vasos placentarios</t>
  </si>
  <si>
    <t>Revascularización intracraneana indirecta (endodurosinangiosis, multitrepanación, emás, etc)</t>
  </si>
  <si>
    <t>Desgarro  con o sin desprendimiento, diatermo y/o crio y/o fotocoagulación (incluye endofotocoagulación intraquirúrgica )</t>
  </si>
  <si>
    <t xml:space="preserve">Estapedectomía o estapedostomía </t>
  </si>
  <si>
    <t xml:space="preserve">Turbinectomía o cauterización de cornetes, cualquier técnica </t>
  </si>
  <si>
    <t>Tratamiento quirúrgico de las fistulas buco-sinusales o buco-nasales  y/o retiro cuerpos extraños del seno maxilar</t>
  </si>
  <si>
    <t xml:space="preserve">Fract. nasal reciente, cerrada o expuesta, reducción c/s inmovilización </t>
  </si>
  <si>
    <t xml:space="preserve">Seno esfenoidal, abertura por cualquier vía </t>
  </si>
  <si>
    <t xml:space="preserve">Tumor benigno de cuerdas vocales, trat. quirúrgico por vía abierta </t>
  </si>
  <si>
    <t>Tumor benigno de cuerdas vocales, trat. quirúrgico por vía endoscópica</t>
  </si>
  <si>
    <t xml:space="preserve">Estenosis laringotraqueales y/o faríngeas, trat. quir. por vía abierta (incluye reconstrucción laringotraqueal) </t>
  </si>
  <si>
    <t>Autotransplante de paratiroides (operación asociada a algunas de las prestaciones de tiroides y paratiroides)</t>
  </si>
  <si>
    <t>Paratiroidectomía o exploración paratiroides con exploración de mediastino, abordaje transtorácico.</t>
  </si>
  <si>
    <t>Paratiroidectomía o exploración de paratiroides (abordaje cervical, clásico o mínimamente invasivo)</t>
  </si>
  <si>
    <t>Puente aorto-visceral (renal, mesentérico o similar); c/u</t>
  </si>
  <si>
    <t>Safenectomía interna y/o externa, unilateral, o endoablación por cualquier técnica (láser, radiofrecuencia o similar).</t>
  </si>
  <si>
    <t>Cirugía del opérculo torácico (resección de primera costilla, cualquier abordaje); unilateral</t>
  </si>
  <si>
    <t>Enteroscopía</t>
  </si>
  <si>
    <t>Litiasis renal o ureteral  por cirugía abierta o laparoscópica, por pielotomía o nefrotomía mínima o anatrófica.</t>
  </si>
  <si>
    <t>Nefrectomía por patología benigna o malformación o trasplante.</t>
  </si>
  <si>
    <t>Drenaje percutáneo o endoscópico de hidronefrosis.  (proc.autónomo)</t>
  </si>
  <si>
    <t>Nefroureterectomía en patología tumoral o malformación, cualquier vía o técnica.</t>
  </si>
  <si>
    <t>Cistectomía radical, cualquier vía o técnica, incluye linfadenectomía ampliada.</t>
  </si>
  <si>
    <t>Reparación vesical por trauma o daño de cualquier tipo.</t>
  </si>
  <si>
    <t>Cirugía abierta o endoscópica de lesiones cuello vesical y/o hemovejiga primaria o post cirugía próstata o vejiga</t>
  </si>
  <si>
    <t>Extirpación divertículo o quiste para-uretral, cualquier vía</t>
  </si>
  <si>
    <t>Uretroplastía sin substitución - uretrorrafía</t>
  </si>
  <si>
    <t>Uretroplastía de substitución, cada tiempo</t>
  </si>
  <si>
    <t>Uretrectomía y /o plastía  abierta de uretra posterior por  trauma o, estenosis  o cualquier etiología</t>
  </si>
  <si>
    <t>Adenoma o cáncer prostático, resección endoscópica desobstructiva, cualquier técnica (uni, bipolar, láser u otros)</t>
  </si>
  <si>
    <t>Biopsia quirúrgica de testículo y/o aspiración epididimaria.</t>
  </si>
  <si>
    <t>Descenso testicular con o sin hernia, cualquier tiempo, cualquier técnica</t>
  </si>
  <si>
    <t>Cirugía del epidídimo y cordón (proc.aut), incluye cirugía intravaginal y/o varicocele mismo lado</t>
  </si>
  <si>
    <t>Varicocele unilateral y/o denervación cordón espermático (incluye quistes, hidátides e hidrocele mismo lado)</t>
  </si>
  <si>
    <t>Cirugía del priapismo cualquier vía o técnica</t>
  </si>
  <si>
    <t>Cirugía traumatismo peneano o curvaturas  adquiridas de la albugínea</t>
  </si>
  <si>
    <t>Histeroscopía diagnóstica (proc. aut.)</t>
  </si>
  <si>
    <t>Radiografía panorámica u ortopantomografía</t>
  </si>
  <si>
    <t>Retinopatía proliferativa, (diabética, hipertensiva, eales y otras) panfotocoagulación trat. completo   (incluye endofotocoagulación intraquirúrgica )</t>
  </si>
  <si>
    <t>Electrocardiograma de esfuerzo</t>
  </si>
  <si>
    <t>Septostomía de Rashkind o con controlada con balón</t>
  </si>
  <si>
    <t>Ecocardiograma bidimensional doppler color</t>
  </si>
  <si>
    <t>Acido úrico, en sangre</t>
  </si>
  <si>
    <t>Amilasa, en sangre</t>
  </si>
  <si>
    <t>Calcio iónico. Incluye medición de pH método ión selectivo. No incluye Point of Care Testing POCT</t>
  </si>
  <si>
    <t>Fenilalanina Cuantitativa en Gotas de Sangre Seca</t>
  </si>
  <si>
    <t>FISH Cromosomas X e Y</t>
  </si>
  <si>
    <t>Linfocitos B totales (CD19). Técnica Citometría de Flujo</t>
  </si>
  <si>
    <t>Cultivo para Campylobacter, Yersinia, Vibrio, c/u</t>
  </si>
  <si>
    <t>Cultivo para Legionella</t>
  </si>
  <si>
    <t>Glucosa en exudados, secreciones y otros líquidos</t>
  </si>
  <si>
    <t>Amilasa en Líquidos Biológicos</t>
  </si>
  <si>
    <t>Amilasa cuantitativa en orina</t>
  </si>
  <si>
    <t>Calcio cuantitativo en orina</t>
  </si>
  <si>
    <t>Creatinina cuantitativa en orina</t>
  </si>
  <si>
    <t>Fósforo cuantitativo en orina</t>
  </si>
  <si>
    <t>Glucosa (cuantitativo), en orina</t>
  </si>
  <si>
    <t>Hidroxiprolina en orina</t>
  </si>
  <si>
    <t>Nitrógeno ureico o urea en orina (cuantitativo)</t>
  </si>
  <si>
    <t>Proteína (cuantitativa), en orina</t>
  </si>
  <si>
    <t>Tomografía Computarizada de Pelvis (Además incluye Sacro, Coxis, Caderas, Huesos Pélvicos, Articulaciones Sacro Ilíacas). Bilateral</t>
  </si>
  <si>
    <t>Tomografía Computarizada de Colonoscopía Virtual. No incluye instalación de sonda</t>
  </si>
  <si>
    <t>Tomografía Computarizada de Angio Cardíaco. Mínimo 64 cortes</t>
  </si>
  <si>
    <t>Tomografía Computarizada Musculoesquelética por zona anatómica. Por cada segmento o articulación: muslo, pierna, rodillas, antebrazo, codo, muñeca, mano, hombro, pie, tobillo u otros. Bilateral sólo para rodillas</t>
  </si>
  <si>
    <t>Ecografía Partes Blandas o Musculoesquelética (cada zona anatómica)</t>
  </si>
  <si>
    <t>Resonancia Magnética Cráneo Encefálica u Oídos, bilateral</t>
  </si>
  <si>
    <t>Resonancia Magnética de Pelvis. Incluye: osteoarticular de sacroiliacas u osteoarticular de sacrocoxis u osteoarticular de huesos pélvicos u órganos pelvianos (incluye genitales internos y gastrointestinal)</t>
  </si>
  <si>
    <t>Resonancia Magnética de Muslo o Cadera. Unilateral</t>
  </si>
  <si>
    <t>CAUSALES</t>
  </si>
  <si>
    <t>CAUSAL N°2 INVIABILIDAD FETAL DE CARÁCTER LETAL</t>
  </si>
  <si>
    <t>CAUSAL N°1              MUJER EMBARAZADA CON RIESGO VITAL</t>
  </si>
  <si>
    <t>CAUSAL N°3 POR VIOLACIÓN</t>
  </si>
  <si>
    <t>Consulta Médica de Especialidad en Obstetricia y Ginecología</t>
  </si>
  <si>
    <t>Aspiración manual endouterina</t>
  </si>
  <si>
    <t>Biopsia corial</t>
  </si>
  <si>
    <t>Diagnóstico Genético Molecular: Displasia Tanatofórica tipo I y II</t>
  </si>
  <si>
    <t>&lt; 14 AÑOS</t>
  </si>
  <si>
    <t>14 AÑOS Y MAS</t>
  </si>
  <si>
    <t xml:space="preserve">Consulta Médica de Especialidad en Obstetricia y Ginecología </t>
  </si>
  <si>
    <t>Tratamiento Farmacológico Ley IVE (incluye Consulta especialidad en Obstetricia y Ginecología y Fármacos)</t>
  </si>
  <si>
    <t>TOTAL DIAS CAMAS</t>
  </si>
  <si>
    <t>TOTAL EXAMENES DE LABORATORIO</t>
  </si>
  <si>
    <t>TOTAL EXAMENES RADIOLÓGICOS</t>
  </si>
  <si>
    <t>TOTAL EXAMENES POR IMÁGENES</t>
  </si>
  <si>
    <t xml:space="preserve">TOTAL CONSULTAS </t>
  </si>
  <si>
    <t>TOTAL CIRUGÍAS OBSTETRICAS Y PARTOS</t>
  </si>
  <si>
    <t xml:space="preserve">PROCEDIMIENTOS DIAGNOSTICOS NEUROLOGÍA                        </t>
  </si>
  <si>
    <t>Cesárea c/s salpingoligadura o salpingectomía</t>
  </si>
  <si>
    <t>Cesárea con histerectomía</t>
  </si>
  <si>
    <t xml:space="preserve">CIRUGIA OBSTETRICA  </t>
  </si>
  <si>
    <t>Visita domiciaria por otro profesional y técnicos paramédico</t>
  </si>
  <si>
    <t>Ejercicios respiratorios y procedimientos de kinesiterápia torácica (ventilación pulmonar localizada, estimulación de la tos, bloqueos torácicos, vibraciones, percusiones y tapoteos) (proc.aut.)</t>
  </si>
  <si>
    <t>Consulta por Asistente Social</t>
  </si>
  <si>
    <t>0101308</t>
  </si>
  <si>
    <t>INTERVENCIONES 50%</t>
  </si>
  <si>
    <t>GRUPOS ETARIOS</t>
  </si>
  <si>
    <t>Tratamiento completo de fracturas expuestas de brazo, antebrazo, muslo y pierna, c/u</t>
  </si>
  <si>
    <t>Endoprótesis parcial de cadera c/s cementación (cualquier técnica) (no incluye prótesis)</t>
  </si>
  <si>
    <t>Endoprótesis parcial de cadera c/s cementación (cualquier técnica) (incluye prótesis)</t>
  </si>
  <si>
    <t xml:space="preserve">Estenosis laringotraqueales y faríngeas, trat. quir. por vía endoscópica (incluye laser) </t>
  </si>
  <si>
    <t>EXAMENES ANATOMIA PATOLOGICA</t>
  </si>
  <si>
    <t>Cariotipo con técnicas especiales (incluye muestra de sangre o de médula ósea, tratamiento con FUDR, bromuro de etidio, medio deficiente en ácido fólico)</t>
  </si>
  <si>
    <t>Cariotipo en fibroblastos por cultivo de trofoblasto, líquido amniótico, piel u otros bandeos G y eventualmente Q, R, C, NOR</t>
  </si>
  <si>
    <t>Intubación vía lagrimal</t>
  </si>
  <si>
    <t>Extirpación de saco y/o glándula lagrimal</t>
  </si>
  <si>
    <t>Absceso, trat. quir. párpado o ceja</t>
  </si>
  <si>
    <t>Tumor maligno de párpado o ceja, trat. quir. completo</t>
  </si>
  <si>
    <t>Extirpación de tumor benigno de la conjuntiva</t>
  </si>
  <si>
    <t>Sutura de lesión traumática de globo o musculos oculares (proc. aut.)</t>
  </si>
  <si>
    <t>Extracción quir. de cuerpo extraño en cornea y/o esclera</t>
  </si>
  <si>
    <t>Tumor retinal o coroidal, diatermo y/o crio y/o fotocoagulación de</t>
  </si>
  <si>
    <t>Cuerpo extraño extracción en hipofaringe y/o esófago (por tubo rígido) - En niños</t>
  </si>
  <si>
    <t>Cuerpo extraño extracción en hipofaringe y/o esófago (por tubo rígido) - En adultos</t>
  </si>
  <si>
    <t xml:space="preserve">Exostosis u osteoma oído medio o externo, resección por cualquier vía  </t>
  </si>
  <si>
    <t>Descompresión intraósea nervio facial c/s plastía</t>
  </si>
  <si>
    <t>Drenaje de absceso o flegmón retrofaríngeo o faringolaríngeo</t>
  </si>
  <si>
    <t>Extirpación glándula salival sublingual</t>
  </si>
  <si>
    <t>Resección parcial y cirugía reparadora nariz</t>
  </si>
  <si>
    <t>Resección total y cirugía reparadora nariz</t>
  </si>
  <si>
    <t>Maxilectomía radical ampliada (incluye exanteración orbitaria y de fosa craneal anterior o media)</t>
  </si>
  <si>
    <t>Maxilectomía radical clásica (incluye exanteración orbitaria y reparación con colgajo)</t>
  </si>
  <si>
    <t>Maxilectomía radical clásica (incluye exanteración orbitaria y reparación protésica)</t>
  </si>
  <si>
    <t>Resección amplia de tumor maligno cavidad oral y orofaringea y disección ganglionar cervical</t>
  </si>
  <si>
    <t>Injertos  hasta 1% superficie corporal receptora</t>
  </si>
  <si>
    <t>Injertos  hasta 5% superficie corporal receptora</t>
  </si>
  <si>
    <t>Orejas aladas o en asa, corrección plástica</t>
  </si>
  <si>
    <t>Tratamiento de escaras de decubito, con resección ósea y colgajos musculares o musculocutáneos</t>
  </si>
  <si>
    <t>Registro de haz de His, en adultos o niños</t>
  </si>
  <si>
    <t>Puente fémoro-tibial o distales</t>
  </si>
  <si>
    <t>Puente fémoro-poplíteo</t>
  </si>
  <si>
    <t>Drenaje quir. de mediastino, vía cervical</t>
  </si>
  <si>
    <t>Drenaje quir. de mediastino, vía torácica</t>
  </si>
  <si>
    <t>Metástasis bilateral pulmón, trat. quir. por esternotomía</t>
  </si>
  <si>
    <t>Metástasis unilateral pulmón</t>
  </si>
  <si>
    <t>Quistectomía simple de pulmón</t>
  </si>
  <si>
    <t>Cuerpo extraño esofágico, extracción por esofagotomía, vía torácica</t>
  </si>
  <si>
    <t>Tumores benignos y/o quistes esofágicos,  trat. quir., vía cervical</t>
  </si>
  <si>
    <t>Divertículos esofágicos, trat. quir., vía cervical</t>
  </si>
  <si>
    <t>Divertículos esofágicos, trat. quir., vía torácica</t>
  </si>
  <si>
    <t>Várices esofágicos, ligadura directa</t>
  </si>
  <si>
    <t>Biopsia renal transparietal</t>
  </si>
  <si>
    <t>Luxación traumática de hombro, reducción cruenta</t>
  </si>
  <si>
    <t>Luxofractura, reducción y osteosíntesis hombro</t>
  </si>
  <si>
    <t>Artroplastía con fascia codo</t>
  </si>
  <si>
    <t>Luxofractura de codo, reducción cruenta c/s resección cúpula radial</t>
  </si>
  <si>
    <t>Trasplantes músculo-tendinosos antebrazo</t>
  </si>
  <si>
    <t>Tenorrafia extensores mano</t>
  </si>
  <si>
    <t>Tenorrafia o injertos flexores mano</t>
  </si>
  <si>
    <t>Transposiciones tendinosas flexoras o extensoras mano</t>
  </si>
  <si>
    <t>Fractura de pelvis, osteosíntesis quir.</t>
  </si>
  <si>
    <t>Luxación traumática de cadera, reducción cruenta</t>
  </si>
  <si>
    <t>Reducción cruenta en luxación congénita o traumática de cadera</t>
  </si>
  <si>
    <t>Osteosíntesis diafisiaria o metafisiaria muslo (cualquier técnica)</t>
  </si>
  <si>
    <t>Osteotomía correctora muslo</t>
  </si>
  <si>
    <t>Osteotomía de alargamiento o acortamiento con osteosíntesis inmediata o distracción instrumental progresiva muslo</t>
  </si>
  <si>
    <t>Pseudoartrosis, trat. quir. (cualquier técnica) muslo</t>
  </si>
  <si>
    <t>Artrotomía por cuerpos libres, osteocondritis rodilla (proc. aut)</t>
  </si>
  <si>
    <t>Reconstrucción aparato extensor de rodilla</t>
  </si>
  <si>
    <t>Reparación quirúrgica ligamentos colaterales y/o cruzados de rodilla</t>
  </si>
  <si>
    <t>Osteotomía correctora de ejes  (cualquier técnica) pierna</t>
  </si>
  <si>
    <t>Osteotomía de alargamiento o acortamiento con osteosíntesis inmediata o distracción instrumental progresiva pierna</t>
  </si>
  <si>
    <t>Pseudoartrosis, c/s osteosíntesis  (cualquier técnica) pierna</t>
  </si>
  <si>
    <t>Traslocación tendinosa tobillo</t>
  </si>
  <si>
    <t>Luxaciones, luxofracturas, fracturas, reducción cruenta pie</t>
  </si>
  <si>
    <t>Tenorrafia extensores pie</t>
  </si>
  <si>
    <t>0304008</t>
  </si>
  <si>
    <t xml:space="preserve">Amplificación por PCR más análisis de fragmentos fluorescentes por electroforesis capilar (hasta 5 fragmentos) </t>
  </si>
  <si>
    <t>0304009</t>
  </si>
  <si>
    <t xml:space="preserve">Estudio de deleciones y duplicaciones por amplificación múltiple de sondas dependiente de ligación (MLPA)  (1 o varios genes) </t>
  </si>
  <si>
    <t>0304010</t>
  </si>
  <si>
    <t>Estudio de deleciones y duplicaciones por amplificación múltiple de sondas dependiente de ligación (MLPA) más estudio de metilación o segundo set de sondas  (1 o varios genes)</t>
  </si>
  <si>
    <t>0306097</t>
  </si>
  <si>
    <t>0801011</t>
  </si>
  <si>
    <t>PCR tiempo real para marcadores tumorales en cortes histológicos (incluye microdisección y extracción de ADN)</t>
  </si>
  <si>
    <t>0108001</t>
  </si>
  <si>
    <t>0301096</t>
  </si>
  <si>
    <t>Procalcitonina</t>
  </si>
  <si>
    <t>0302083</t>
  </si>
  <si>
    <t>0302084</t>
  </si>
  <si>
    <t>Carboxihemoglobina</t>
  </si>
  <si>
    <t>Plomo en sangre</t>
  </si>
  <si>
    <t>Anticuerpo antiendomisio (EMA, antimembrana basal glomerular (GBM), antireticulina, por IFI c/u.</t>
  </si>
  <si>
    <t>0305081</t>
  </si>
  <si>
    <t>0305082</t>
  </si>
  <si>
    <t>0305083</t>
  </si>
  <si>
    <t>0305084</t>
  </si>
  <si>
    <t>0305085</t>
  </si>
  <si>
    <t>0305086</t>
  </si>
  <si>
    <t>Anticuerpos anticitoplasma de neutrófilos (ANCA), C-ANCA y P-ANCA, por IFI</t>
  </si>
  <si>
    <t>Determinación de isotipos de anticuerpos anticitoplasma de neutrófilos (G-M-A-C'3), por IFI, c/u.</t>
  </si>
  <si>
    <t>Anticuerpos anti LKM-1</t>
  </si>
  <si>
    <t>Anticuerpos contra péptidos deaminados de gliadina IgG e IgA</t>
  </si>
  <si>
    <t>0305080</t>
  </si>
  <si>
    <t>Estudio para hipersensibilidad retardada</t>
  </si>
  <si>
    <t>0306083</t>
  </si>
  <si>
    <t>0306084</t>
  </si>
  <si>
    <t>0306085</t>
  </si>
  <si>
    <t>0306086</t>
  </si>
  <si>
    <t>0306087</t>
  </si>
  <si>
    <t>0306088</t>
  </si>
  <si>
    <t>Citomegalovirus (CMV) shell vial aislamiento rápido</t>
  </si>
  <si>
    <t xml:space="preserve">Hepatitis B, carga viral </t>
  </si>
  <si>
    <t xml:space="preserve">Hepatitis C, carga viral </t>
  </si>
  <si>
    <t xml:space="preserve">VIH, carga viral </t>
  </si>
  <si>
    <t xml:space="preserve">Virus Epstein Barr (VEB) carga viral </t>
  </si>
  <si>
    <t xml:space="preserve">Polioma (BK) virus carga viral </t>
  </si>
  <si>
    <t>0306090</t>
  </si>
  <si>
    <t>0306098</t>
  </si>
  <si>
    <t>Toxina Clostridium Difficile en deposiciones test rápido</t>
  </si>
  <si>
    <t>0308007</t>
  </si>
  <si>
    <t xml:space="preserve">Elastasa fecal </t>
  </si>
  <si>
    <t>0309034</t>
  </si>
  <si>
    <t>0309036</t>
  </si>
  <si>
    <t>Arsenico en orina (muestra aislada)</t>
  </si>
  <si>
    <t>Cobre en orina</t>
  </si>
  <si>
    <t xml:space="preserve">Tomografía Computarizada de Columna Dorsal. Incluye mínimo 6 espacios </t>
  </si>
  <si>
    <t>Tomografía Computarizada de Tórax. Incluye además: Esternón, Clavículas, Articulación Acromioclavicular, Escápula, Costillas, Articulación Esternoclavicular. Incluye todo el Tórax o cada segmento o articulación. Incluye bilateralidad</t>
  </si>
  <si>
    <t>Tomografía Computarizada Angio de Cuello</t>
  </si>
  <si>
    <t>EXAMEN Y ESTUDIO PET-CT</t>
  </si>
  <si>
    <t>0501135</t>
  </si>
  <si>
    <t xml:space="preserve">PET-CT </t>
  </si>
  <si>
    <t xml:space="preserve">Tomografía coherencia óptica, c/ ojo </t>
  </si>
  <si>
    <t xml:space="preserve">Inyección toxina botulínica en pared abdominal </t>
  </si>
  <si>
    <t xml:space="preserve">TOTAL PRODUCCIÓN </t>
  </si>
  <si>
    <t>Maxilectomía parcial (incluye paladar óseo; reparación con colgajo)</t>
  </si>
  <si>
    <t>Injertos por cada 10% (o su fracción) adicional hasta 50%</t>
  </si>
  <si>
    <t>Injertos 51% y más de superficie corporal receptora</t>
  </si>
  <si>
    <t>Cariotipo en fibroblastos por cultivo de trofoblasto, líquido amniótico, piel u otros bandeos G y eventualmente Q,R,C,NOR</t>
  </si>
  <si>
    <t>Centro Oncologico</t>
  </si>
  <si>
    <t>0301097</t>
  </si>
  <si>
    <t>Inhibidor de factor de la coagulación</t>
  </si>
  <si>
    <t>0301098</t>
  </si>
  <si>
    <t>Secreción plaquetaria con diferentes agonistas</t>
  </si>
  <si>
    <t>0301099</t>
  </si>
  <si>
    <t>Tiempo de veneno de víbora de Russell diluído</t>
  </si>
  <si>
    <t>0301100</t>
  </si>
  <si>
    <t>Antitrombina III antigénica</t>
  </si>
  <si>
    <t>0301101</t>
  </si>
  <si>
    <t>Actividad anti-factor X activado</t>
  </si>
  <si>
    <t>0301102</t>
  </si>
  <si>
    <t>Tiempo de tromboplastina parcial activado (TTPA) con mezcla de plasma normal</t>
  </si>
  <si>
    <t>0302085</t>
  </si>
  <si>
    <t>Prealbumina</t>
  </si>
  <si>
    <t>0302086</t>
  </si>
  <si>
    <t xml:space="preserve">Homocisteína </t>
  </si>
  <si>
    <t>0302087</t>
  </si>
  <si>
    <t>Co-oximetría</t>
  </si>
  <si>
    <t>0303052</t>
  </si>
  <si>
    <t>Peptido C</t>
  </si>
  <si>
    <t>0303053</t>
  </si>
  <si>
    <t>Calcitonina</t>
  </si>
  <si>
    <t>0303054</t>
  </si>
  <si>
    <t>Inhibina B</t>
  </si>
  <si>
    <t>0303055</t>
  </si>
  <si>
    <t>NT-Pro BNP O BNP</t>
  </si>
  <si>
    <t>0303056</t>
  </si>
  <si>
    <t>Cortisol salival</t>
  </si>
  <si>
    <t>0305093</t>
  </si>
  <si>
    <t xml:space="preserve">Inmunofenotipo en Leucemias Agudas </t>
  </si>
  <si>
    <t>0305094</t>
  </si>
  <si>
    <t>Inmunofenotipo en Síndrome Linfoproliferativos</t>
  </si>
  <si>
    <t>0305095</t>
  </si>
  <si>
    <t>Inmunofenotipo en Síndrome Mielodisplásicos</t>
  </si>
  <si>
    <t>0305096</t>
  </si>
  <si>
    <t xml:space="preserve">Detección de Enfermedad Residual Mínima </t>
  </si>
  <si>
    <t>0305097</t>
  </si>
  <si>
    <t>Cuantificación de células progenitoras hematopoyéticas CD 34</t>
  </si>
  <si>
    <t>0305098</t>
  </si>
  <si>
    <t>Cromogranina A</t>
  </si>
  <si>
    <t>0305099</t>
  </si>
  <si>
    <t>Péptido Cíclico Citrulinado, anticuerpos IgG</t>
  </si>
  <si>
    <t>0305100</t>
  </si>
  <si>
    <t>Proteina C ultrasensible</t>
  </si>
  <si>
    <t>0305101</t>
  </si>
  <si>
    <t>Anticuerpos anti-saccharomyces cerevisiae (ASCA) IGA e IGG, c/u</t>
  </si>
  <si>
    <t>0306099</t>
  </si>
  <si>
    <t xml:space="preserve">Streptococcus Grupo B/ agalactiae en embarazada por cultivo con medio selectivo y/o enriquecido. </t>
  </si>
  <si>
    <t>0306100</t>
  </si>
  <si>
    <t>Cultivo acelerado para Micobacterias</t>
  </si>
  <si>
    <t>0306101</t>
  </si>
  <si>
    <t>0306102</t>
  </si>
  <si>
    <t>Tinción de toluidina</t>
  </si>
  <si>
    <t>0306103</t>
  </si>
  <si>
    <t>Tinción de calcofluor</t>
  </si>
  <si>
    <t>0306104</t>
  </si>
  <si>
    <t>Tinción para campylobacter</t>
  </si>
  <si>
    <t>0306105</t>
  </si>
  <si>
    <t>Tinción tinta china</t>
  </si>
  <si>
    <t>0306106</t>
  </si>
  <si>
    <t>Hemocultivo automatizado para hongos</t>
  </si>
  <si>
    <t>0306107</t>
  </si>
  <si>
    <t>Pneumocystis Jirovecci por técnica de biología molecular en tiempo real</t>
  </si>
  <si>
    <t>0306108</t>
  </si>
  <si>
    <t>Helicobacter pylori, detección en deposiciones, test rápido</t>
  </si>
  <si>
    <t>0306109</t>
  </si>
  <si>
    <t>VIH, Genotipificación antivirales</t>
  </si>
  <si>
    <t>0306110</t>
  </si>
  <si>
    <t>PCR metapneumovirus</t>
  </si>
  <si>
    <t>0306111</t>
  </si>
  <si>
    <t>HTLV I y II determinación de anticuerpos virales</t>
  </si>
  <si>
    <t>0306112</t>
  </si>
  <si>
    <t xml:space="preserve">VIH, anticuerpos y antígenos virales, determ. de H.I.V. </t>
  </si>
  <si>
    <t>0306113</t>
  </si>
  <si>
    <t>VIH, reacción de polimerasa en cadena (P.C.R.) en líquido cefaloraquídeo</t>
  </si>
  <si>
    <t>0308047</t>
  </si>
  <si>
    <t>Esteatocrito</t>
  </si>
  <si>
    <t>0308048</t>
  </si>
  <si>
    <t>Cuerpos lamelares (procedimiento automatizado) en líquido amniótico</t>
  </si>
  <si>
    <t>0401071</t>
  </si>
  <si>
    <t>Mamografía bilateral digital 3D con tomosíntesis</t>
  </si>
  <si>
    <t>0401072</t>
  </si>
  <si>
    <t>Mamografía unilateral digital 3D con tomosíntesis</t>
  </si>
  <si>
    <t>0401073</t>
  </si>
  <si>
    <t>Videofluoroscopia para estudio de deglución</t>
  </si>
  <si>
    <t>0401074</t>
  </si>
  <si>
    <t>Tránsito colónico con marcadores</t>
  </si>
  <si>
    <t>0403107</t>
  </si>
  <si>
    <t>Tomografía computarizada angio de extremidades inferiores (bilateral)</t>
  </si>
  <si>
    <t>0403108</t>
  </si>
  <si>
    <t>Tomografía computarizada angio de extremidad superior (unilateral)</t>
  </si>
  <si>
    <t>0403026</t>
  </si>
  <si>
    <t xml:space="preserve">Tomografía computarizada de enterografía </t>
  </si>
  <si>
    <t>0404017</t>
  </si>
  <si>
    <t>Ecografía axilar</t>
  </si>
  <si>
    <t>Elastografía hepática</t>
  </si>
  <si>
    <t>0405033</t>
  </si>
  <si>
    <t>Resonancia magnética para planificación de tratamiento con radioterapia</t>
  </si>
  <si>
    <t>Irradiación de componente sanguíneo por unidad</t>
  </si>
  <si>
    <t>Filtración de glóbulos rojos o plaquetas (incluye filtro Recién Nacido y pool de plaquetas)</t>
  </si>
  <si>
    <t>Cateterismo selectivo de senos petrosos</t>
  </si>
  <si>
    <t>Neuromonitoreo intraoperatorio</t>
  </si>
  <si>
    <t>Examen Optométrico c/s Prescripción de Lentes</t>
  </si>
  <si>
    <t>Exploración vitreorretinal, ambos ojos</t>
  </si>
  <si>
    <t>Cuerpo extraño conjuntival y/o corneal en adultos</t>
  </si>
  <si>
    <t>Cuerpo extraño conjuntival y/o corneal en niños</t>
  </si>
  <si>
    <t>Vía lagrimal, cateterismo o sondaje en adultos</t>
  </si>
  <si>
    <t>Vía lagrimal, cateterismo o sondaje en lactantes</t>
  </si>
  <si>
    <t>Vía lagrimal, cateterismo o sondaje en niños</t>
  </si>
  <si>
    <t>Tocación corneal c/yodo y/o éter u otros, en niños o adultos</t>
  </si>
  <si>
    <t>Criocoagulación conjuntival, corneal o palpebral en adultos</t>
  </si>
  <si>
    <t>Criocoagulación conjuntival, corneal o palpebral en niños</t>
  </si>
  <si>
    <t>Inyección retrobulbar</t>
  </si>
  <si>
    <t>Pestañas, extirp. por electrocoagulación (cualquier número)</t>
  </si>
  <si>
    <t>Puntos lagrimales; electrotermocoagulación</t>
  </si>
  <si>
    <t>Facoemulsificación</t>
  </si>
  <si>
    <t xml:space="preserve">Emisiones Otoacústicas </t>
  </si>
  <si>
    <t>Potenciales evocados auditivos de tronco cerebral acortados</t>
  </si>
  <si>
    <t>Nasofibroscopía de la deglución</t>
  </si>
  <si>
    <t xml:space="preserve">Prueba de impulso cefálico con videooculografía o similar (VHIT) </t>
  </si>
  <si>
    <t>Pruebas rotatorias</t>
  </si>
  <si>
    <t>Audiometría campo libre. Niños y adultos</t>
  </si>
  <si>
    <t>Retiro de tubos de ventilación timpánica, uni o bilateral</t>
  </si>
  <si>
    <t>Potenciales electromiogénicos vestibulares cervicales u oculares</t>
  </si>
  <si>
    <t>Intervención quirúrgica implante coclear</t>
  </si>
  <si>
    <t>Fractura laríngea, reducción abierta c/s microplacas</t>
  </si>
  <si>
    <t>Implante activo de oído medio</t>
  </si>
  <si>
    <t xml:space="preserve">Ecocardiograma Fetal </t>
  </si>
  <si>
    <t>Ecocardiograma de estrés (incluye medicamento)</t>
  </si>
  <si>
    <t>Test de esfuerzo con consumo de oxígeno (adultos y niños)</t>
  </si>
  <si>
    <t>Tilt test o prueba de inclinación</t>
  </si>
  <si>
    <t>Revisión (re-implante) electrodo desfibrilador automático transvenoso</t>
  </si>
  <si>
    <t>Implante de prótesis para hemodiálisis</t>
  </si>
  <si>
    <t>Transposición basílica o similar</t>
  </si>
  <si>
    <t>Instalación de catéter venoso de larga duración tunelizado (incluye cateter)</t>
  </si>
  <si>
    <t>Simpatectomía cervico-torácica toracoscopia</t>
  </si>
  <si>
    <t>Tumores o quistes de mediastino (anterior o posterior) tratamiento quirúrgico c/s disección ganglionar por videotoracoscopia</t>
  </si>
  <si>
    <t>Cirugía del diafragma con cirugía de vísceras abdominales o torácicas por vía toracoscopia</t>
  </si>
  <si>
    <t>Heridas traumáticas, trat. quir. por vía videotoracoscopia</t>
  </si>
  <si>
    <t>Cirugía de tumores o malformaciones diafragmaticos por videotoracoscopia</t>
  </si>
  <si>
    <t>Biopsia pleural por videotoracoscopia</t>
  </si>
  <si>
    <t>Cuerpo extraño pleural, por videotoracoscopia</t>
  </si>
  <si>
    <t>Decorticación pleuropulmonar (pleurectomía parcial o total) por videotoracoscopia</t>
  </si>
  <si>
    <t>Absceso pulmonar, drenaje por videotoracoscopia</t>
  </si>
  <si>
    <t>Cirugía de quiste hidatídico c/s resección pulmonar por vía videotoracoscopia</t>
  </si>
  <si>
    <t>Metástasis unilateral, trat. quir. por videotoracoscopia</t>
  </si>
  <si>
    <t>Atresia esofágica con fístula traqueoesofágica por toracoscopia</t>
  </si>
  <si>
    <t>Atresia esofágica sin fístula traqueoesofágica por toracoscopia</t>
  </si>
  <si>
    <t>Atresia esofágica sin fístula traqueoesofágica. Anastomosis</t>
  </si>
  <si>
    <t>Hemorroidopexia grapada</t>
  </si>
  <si>
    <t>Ligadura hemorroidaria con doppler</t>
  </si>
  <si>
    <t>Punción evacuadora de líquido ascítico</t>
  </si>
  <si>
    <t>Manometría anorrectal alta resolución</t>
  </si>
  <si>
    <t>Endosonografía digestiva alta</t>
  </si>
  <si>
    <t>Endosonografía digestiva baja</t>
  </si>
  <si>
    <t xml:space="preserve">Punción guiada con endosonografía digestiva </t>
  </si>
  <si>
    <t>Drenaje guiado con endosonografía digestiva</t>
  </si>
  <si>
    <t>Endosonografía ano-rectal</t>
  </si>
  <si>
    <t>Septotomía endoscópica (divertículo de zenker y otros)</t>
  </si>
  <si>
    <t>Dilatación de acalasia</t>
  </si>
  <si>
    <t>Instalación de prótesis autoexpandibles en tracto digestivo</t>
  </si>
  <si>
    <t>Instalación de prótesis en vía biliar</t>
  </si>
  <si>
    <t>Cirugía de la estenosis hipertrófica del píloro. Abierta</t>
  </si>
  <si>
    <t>Cirugía de la estenosis hipertrófica del píloro. Laparoscopia</t>
  </si>
  <si>
    <t>Laparotomía exploradora, instalación de VAC (por procedimiento)</t>
  </si>
  <si>
    <t>Cirugía antirreflujo más gastrostomía</t>
  </si>
  <si>
    <t>Cirugía antirreflujo más gastrostomia vía laparoscopia</t>
  </si>
  <si>
    <t>Cirugía de la atresia de vía biliar</t>
  </si>
  <si>
    <t>Cirugía de la atresia de vía biliar por vía laparoscopia</t>
  </si>
  <si>
    <t>Atresia o estenosis duodenal, páncreas anular, reparación quirúrgica. Abierta</t>
  </si>
  <si>
    <t>Atresia o estenosis duodenal, páncreas anular, reparación quirúrgica laparoscopia</t>
  </si>
  <si>
    <t>Esplenectomía por vía laparoscopia</t>
  </si>
  <si>
    <t>Cirugía de la enterocolitis neonatal con resección intestinal</t>
  </si>
  <si>
    <t>Cirugía de la enterocolitis neonatal con resección intestinal laparoscopia</t>
  </si>
  <si>
    <t>Cirugía de la enterocolitis neonatal con resección múltiple</t>
  </si>
  <si>
    <t>Cirugía de la enterocolitis neonatal con resección múltiple laparoscopia</t>
  </si>
  <si>
    <t>Cirugía de la enterocolitis neonatal sin resección intestinal</t>
  </si>
  <si>
    <t>Cirugía de la enterocolitis neonatal sin resección intestinal laparoscopia</t>
  </si>
  <si>
    <t>Reconstitución de transito post enterocolitis neonatal con una entero-entero anastomosis</t>
  </si>
  <si>
    <t>Reconstitución de transito post enterocolitis neonatal con múltiples entero-entero anastomosis</t>
  </si>
  <si>
    <t>Atresia o estenosis yeyuno-ileal, reparación primaria abierta</t>
  </si>
  <si>
    <t>Atresia o estenosis yeyuno-ileal, reparación primaria laparoscopia</t>
  </si>
  <si>
    <t>Atresia o estenosis yeyuno-ileal, resección y ostomías abierta</t>
  </si>
  <si>
    <t>Atresia o estenosis yeyuno-ileal, resección y ostomías laparoscopia</t>
  </si>
  <si>
    <t>Cirugía de la cloaca, primer tiempo de derivación</t>
  </si>
  <si>
    <t>Cirugía de la cloaca, reparación definitiva</t>
  </si>
  <si>
    <t>Cirugía reparadora en Enfermedad de Hirschsprung vía endoanal</t>
  </si>
  <si>
    <t>Instalación de catéter de peritoneodiálisis laparoscopia</t>
  </si>
  <si>
    <t>Retiro de catéter de peritoneodiálisis</t>
  </si>
  <si>
    <t>Revisión de catéter de peritoneodiálisis laparoscopia</t>
  </si>
  <si>
    <t>Biopsia prostática transrectal o transperineal con apoyo ecográfico</t>
  </si>
  <si>
    <t>Biopsia estereotáxica digital de próstata</t>
  </si>
  <si>
    <t>Estudio urodinámico (incluye cistometría, EMG perineal y del esfínter uretral, perfil uretral y uroflujometría)</t>
  </si>
  <si>
    <t>Cistografía por sonda (de relleno) o por punción  hipogástrica</t>
  </si>
  <si>
    <t>Biopsia linfonodo centinela</t>
  </si>
  <si>
    <t xml:space="preserve">Linfadenectomía pélvica bilateral laparoscopia </t>
  </si>
  <si>
    <t xml:space="preserve">Traquelectomía radical </t>
  </si>
  <si>
    <t>Cirugía quiste o tumor benigno del ovario abierta, neonatal</t>
  </si>
  <si>
    <t>Cirugía quiste o tumor benigno del ovario laparoscópico, neonatal</t>
  </si>
  <si>
    <t>Tratamiento quirúrgico abierto del quiste paraovárico o del ligamento ancho, neonatal</t>
  </si>
  <si>
    <t>Tratamiento quirúrgico laparoscópico del quiste paraovárico o del ligamento ancho, laparoscópico, neonatal</t>
  </si>
  <si>
    <t>Tratamiento quirúrgico de himen imperforado, paciente pediátrico</t>
  </si>
  <si>
    <t>Mucosectomia</t>
  </si>
  <si>
    <t>Chlamydia Trachomatis y Neisseria Gonorrhoeae detección por técnica de biología molecular</t>
  </si>
  <si>
    <t>Plastía uterina (operación de Strassmann o similares)</t>
  </si>
  <si>
    <t>Trasplantes tendinosos pie (cualquier técnica)</t>
  </si>
  <si>
    <t xml:space="preserve">Ureterostomía unilateral: vesical, cutáneo o intestinal por vía de abordaje laparoscopia </t>
  </si>
  <si>
    <t>Angioplastía y colocacion de Stent en Arteria Carotidea</t>
  </si>
  <si>
    <t>PROCEDIMIENTOS DERMATOLOGIA Y TEGUMENTOS</t>
  </si>
  <si>
    <t>0306114</t>
  </si>
  <si>
    <t>0306115</t>
  </si>
  <si>
    <t>TOTAL DE PROCEDIMIENTOS INFORMADOS</t>
  </si>
  <si>
    <t>Estudio de Puentes Coronarios</t>
  </si>
  <si>
    <t>0101201</t>
  </si>
  <si>
    <t>Consulta Médica de Especialidad en Dermatología</t>
  </si>
  <si>
    <t>0101202</t>
  </si>
  <si>
    <t>Consulta Médica de Especialidad en Geriatría</t>
  </si>
  <si>
    <t>0101203</t>
  </si>
  <si>
    <t>Consulta Médica de Especialidad en Neurocirugía</t>
  </si>
  <si>
    <t>0101204</t>
  </si>
  <si>
    <t>Consulta Médica de Especialidad en Oftalmología</t>
  </si>
  <si>
    <t>0101205</t>
  </si>
  <si>
    <t>Consulta Médica de Especialidad en Otorrinolaringología</t>
  </si>
  <si>
    <t>0101206</t>
  </si>
  <si>
    <t>Consulta Médica de Especialidad en Reumatología</t>
  </si>
  <si>
    <t>0101207</t>
  </si>
  <si>
    <t>Consulta Médica de Especialidad en Endocrinología Adulto</t>
  </si>
  <si>
    <t>0101208</t>
  </si>
  <si>
    <t>Consulta Médica de Especialidad en Endocrinología Pediátrica</t>
  </si>
  <si>
    <t>0101209</t>
  </si>
  <si>
    <t>Consulta Médica de Especialidad en Neurología Adultos</t>
  </si>
  <si>
    <t>0101210</t>
  </si>
  <si>
    <t>Consulta Médica de Especialidad en Neurología Pediátrica</t>
  </si>
  <si>
    <t>0101211</t>
  </si>
  <si>
    <t>Consulta Médica de Especialidad en Oncología Médica</t>
  </si>
  <si>
    <t>0101212</t>
  </si>
  <si>
    <t>0101213</t>
  </si>
  <si>
    <t>0101300</t>
  </si>
  <si>
    <t>Consulta Médica otras Especialidades</t>
  </si>
  <si>
    <t>0101301</t>
  </si>
  <si>
    <t>Consulta Médica de Especialidad en Cardiología</t>
  </si>
  <si>
    <t>0101302</t>
  </si>
  <si>
    <t>Consulta Médica de Especialidad en Hematología</t>
  </si>
  <si>
    <t>0101303</t>
  </si>
  <si>
    <t>Consulta Médica de Especialidad en Infectología</t>
  </si>
  <si>
    <t>0101304</t>
  </si>
  <si>
    <t>Consulta Médica de Especialidad en Inmunología</t>
  </si>
  <si>
    <t>0101305</t>
  </si>
  <si>
    <t>Consulta Médica de Especialidad en Medicina Familiar</t>
  </si>
  <si>
    <t>0101306</t>
  </si>
  <si>
    <t>Consulta Médica de Especialidad en Medicina Física y Rehabilitación</t>
  </si>
  <si>
    <t>0101307</t>
  </si>
  <si>
    <t>Consulta Médica de Especialidad en Medicina Interna</t>
  </si>
  <si>
    <t>0101309</t>
  </si>
  <si>
    <t>Consulta Médica de Especialidad en Pediatría</t>
  </si>
  <si>
    <t>0101310</t>
  </si>
  <si>
    <t>Consulta Médica de Especialidad en Traumatología y Ortopedia</t>
  </si>
  <si>
    <t>0101311</t>
  </si>
  <si>
    <t>Consulta Médica de Especialidad en Urología</t>
  </si>
  <si>
    <t>0101312</t>
  </si>
  <si>
    <t>Consulta Médica de Especialidad en Cirugía General</t>
  </si>
  <si>
    <t>0101313</t>
  </si>
  <si>
    <t>Consulta Médica de Especialidad en Cirugía de Cabeza, Cuello y Maxilofacial</t>
  </si>
  <si>
    <t>0101314</t>
  </si>
  <si>
    <t>Consulta Médica de Especialidad en Cirugía Cardiovascular</t>
  </si>
  <si>
    <t>0101315</t>
  </si>
  <si>
    <t>Consulta Médica de Especialidad en Cirugía de Tórax</t>
  </si>
  <si>
    <t>0101316</t>
  </si>
  <si>
    <t>Consulta Médica de Especialidad en Cirugía Plástica y Reparadora</t>
  </si>
  <si>
    <t>0101317</t>
  </si>
  <si>
    <t>Consulta Médica de Especialidad en Cirugía Pediátrica</t>
  </si>
  <si>
    <t>0101318</t>
  </si>
  <si>
    <t>Consulta Médica de Especialidad en Cirugía Vascular Periférica</t>
  </si>
  <si>
    <t>0101319</t>
  </si>
  <si>
    <t>Consulta Médica de Especialidad en Coloproctología</t>
  </si>
  <si>
    <t>0101320</t>
  </si>
  <si>
    <t>Consulta Médica de Especialidad en Diabetología</t>
  </si>
  <si>
    <t>0101321</t>
  </si>
  <si>
    <t>Consulta Médica de Especialidad en Enfermedades Respiratorias Adulto</t>
  </si>
  <si>
    <t>0101322</t>
  </si>
  <si>
    <t>Consulta Médica de Especialidad en Enfermedades Respiratorias Pediátricas</t>
  </si>
  <si>
    <t>0101323</t>
  </si>
  <si>
    <t>Consulta Médica de Especialidad en Gastroenterología Adulto</t>
  </si>
  <si>
    <t>0101324</t>
  </si>
  <si>
    <t>Consulta Médica de Especialidad en Gastroenterología Pediátrico</t>
  </si>
  <si>
    <t>0101325</t>
  </si>
  <si>
    <t>Consulta Médica de Especialidad en Genética Clínica</t>
  </si>
  <si>
    <t>0101326</t>
  </si>
  <si>
    <t>Consulta Médica de Especialidad en Nefrología Adulto</t>
  </si>
  <si>
    <t>0101327</t>
  </si>
  <si>
    <t>Consulta Médica de Especialidad en Nefrología Pediátrico</t>
  </si>
  <si>
    <t>0101328</t>
  </si>
  <si>
    <t>Consulta Médica de Especialidad en Neonatología</t>
  </si>
  <si>
    <t>0101329</t>
  </si>
  <si>
    <t>Consulta Médica de Especialidad en Anestesiología</t>
  </si>
  <si>
    <t>0101331</t>
  </si>
  <si>
    <t>Consulta Médica de Especialidad en Radioterapia Oncológica</t>
  </si>
  <si>
    <t>0101332</t>
  </si>
  <si>
    <t>Consulta Médica de Especialidad en Ginecología Pediátrica y de la Adolescencia</t>
  </si>
  <si>
    <t>0101334</t>
  </si>
  <si>
    <t>Consulta Médica de Especialidad en Medicina Nuclear</t>
  </si>
  <si>
    <t>0101007</t>
  </si>
  <si>
    <t>Atención médica del recién nacido en sala de parto o pabellón quirúrgico c/s reanimación cardio-respiratoria</t>
  </si>
  <si>
    <t>Consulta o control por matrona</t>
  </si>
  <si>
    <t>Consulta o control por nutricionista</t>
  </si>
  <si>
    <t xml:space="preserve">Educación de grupo por matrona </t>
  </si>
  <si>
    <t>Educación de grupo por nutricionista</t>
  </si>
  <si>
    <t>Visita a domicilio por matrona</t>
  </si>
  <si>
    <t>Visita a domicilio por nutricionista</t>
  </si>
  <si>
    <t>Consulta o control por enfermera</t>
  </si>
  <si>
    <t>Educación de grupo por enfermera</t>
  </si>
  <si>
    <t>Visita a domicilio por enfermera</t>
  </si>
  <si>
    <t>Proteína C funcional</t>
  </si>
  <si>
    <t xml:space="preserve">Caroteno, prueba de sobrecarga de </t>
  </si>
  <si>
    <t>Creatinquinasa CK - MB  actividad</t>
  </si>
  <si>
    <t>Glucosa, Prueba de Tolerancia a la Glucosa Oral (PTGO), (dos determinaciones)</t>
  </si>
  <si>
    <t xml:space="preserve">Xilosa, prueba de absorción </t>
  </si>
  <si>
    <t>Insulina, curva de (mínimo dos determinaciones)</t>
  </si>
  <si>
    <t>Anticuerpos anticardiolipinas (IgG, IgM), c/u</t>
  </si>
  <si>
    <t xml:space="preserve">Urocultivo, recuento de colonias y antibiograma (cualquier técnica) </t>
  </si>
  <si>
    <t>Cultivo para hongos (levaduras y filamentosos)</t>
  </si>
  <si>
    <t>Cultivo para dermatofitos</t>
  </si>
  <si>
    <t>Diagnóstico parasitario en exudados, secreciones y otros líquidos orgánicos, examen macro y microscópico de (incluye concentración y/o tinción cuando proceda), c/u</t>
  </si>
  <si>
    <t>Test rápido de detección de streptococcus grupo A (Pyogenes)</t>
  </si>
  <si>
    <t xml:space="preserve">Cultivo de Líquido de Cavidades Estériles en frasco de Hemocultivo  automatizado. Incluye Antibiograma con CIM  </t>
  </si>
  <si>
    <t>Radiografía de oído, unilateral o bilateral</t>
  </si>
  <si>
    <t>Vía lagrimal unilateral</t>
  </si>
  <si>
    <t>Ecografía testicular (unilateral o bilateral) (Incluye Doppler)</t>
  </si>
  <si>
    <t>Citodiagnóstico corriente, exfoliativa (Papanicolau) (por cada placa)</t>
  </si>
  <si>
    <t>Citología no ginecológica (por cada placa o frasco) (máximo 6)</t>
  </si>
  <si>
    <t>Consulta intraoperatoria (por cada muestra / tejido o asistencia a pabellón) (no incluye biopsia diferida)</t>
  </si>
  <si>
    <t>Estudio histopatológico de biopsia diferida (por cada muestra y/o tejido) (incluye hasta 3 láminas)</t>
  </si>
  <si>
    <t>Tratamiento quirúrgico completo del estrabismo unilateral o bilateral</t>
  </si>
  <si>
    <t>Herida corneal o corneo-escleral o dehiscencia de sutura</t>
  </si>
  <si>
    <t>Tratamiento quirúrgico de lesión tumoral del iris o cuerpo ciliar</t>
  </si>
  <si>
    <t>Rehabilitación de la deglución</t>
  </si>
  <si>
    <t xml:space="preserve">Cordectomía, resección de sinequia y otras malformaciones, trat. quirúrgico por vía externa </t>
  </si>
  <si>
    <t>Punción timpánica para inyección de medicamentos</t>
  </si>
  <si>
    <t xml:space="preserve">Extirpación submandibular ampliada (incluye piso de boca, arco mandibular, músculos y articulaciones)  </t>
  </si>
  <si>
    <t>Escarectomía con resección ósea c/s colgajo de rotación</t>
  </si>
  <si>
    <t>Tumor maligno por criocirugía (por cada lesión) por sesión</t>
  </si>
  <si>
    <t>Tumores vasculares profundos cabeza, cuello, genitales</t>
  </si>
  <si>
    <t>Drenaje quirúrgico adenitis</t>
  </si>
  <si>
    <t xml:space="preserve">Pleurotomía única o doble </t>
  </si>
  <si>
    <t>Tratamiento resectivo de tumores pleurales</t>
  </si>
  <si>
    <t xml:space="preserve">Resecciones segmentarias anatómicas de pulmón </t>
  </si>
  <si>
    <t>Extracción cuerpo extraño esofágico por vía cervical</t>
  </si>
  <si>
    <t>Tratamiento quirúrgico de tumores esofagicos benignos y/o quistes vía torácica</t>
  </si>
  <si>
    <t>Mediastinoscopía y/o videomediastinoscopía c/s biopsia</t>
  </si>
  <si>
    <t>Absceso ano rectal complejo, tratamiento quirúrgico</t>
  </si>
  <si>
    <t>Regularización de Muñón de Amputación</t>
  </si>
  <si>
    <t>Cirugía reparadora en Enfermedad de Hirschsprung vía abdomino-perineal</t>
  </si>
  <si>
    <t>Consulta Médica de Especialidad en Psiquiatría pediátrica y de la adolescencia</t>
  </si>
  <si>
    <t>Consulta en Unidades de Urgencia Hospitalaria</t>
  </si>
  <si>
    <t>1103001</t>
  </si>
  <si>
    <t>1103002</t>
  </si>
  <si>
    <t>1103003</t>
  </si>
  <si>
    <t>1103004</t>
  </si>
  <si>
    <t>1103005</t>
  </si>
  <si>
    <t>1103006</t>
  </si>
  <si>
    <t>1103007</t>
  </si>
  <si>
    <t>1103008</t>
  </si>
  <si>
    <t>1103009</t>
  </si>
  <si>
    <t>1103010</t>
  </si>
  <si>
    <t>1103011</t>
  </si>
  <si>
    <t>1103071</t>
  </si>
  <si>
    <t>1103014</t>
  </si>
  <si>
    <t>1103015</t>
  </si>
  <si>
    <t>1103016</t>
  </si>
  <si>
    <t>1103017</t>
  </si>
  <si>
    <t>1103018</t>
  </si>
  <si>
    <t>1103019</t>
  </si>
  <si>
    <t>1103020</t>
  </si>
  <si>
    <t>1103021</t>
  </si>
  <si>
    <t>1103022</t>
  </si>
  <si>
    <t>1103023</t>
  </si>
  <si>
    <t>1103024</t>
  </si>
  <si>
    <t>1103025</t>
  </si>
  <si>
    <t>1103026</t>
  </si>
  <si>
    <t>1103027</t>
  </si>
  <si>
    <t>1103028</t>
  </si>
  <si>
    <t>1103029</t>
  </si>
  <si>
    <t>1103030</t>
  </si>
  <si>
    <t>1103031</t>
  </si>
  <si>
    <t>1103032</t>
  </si>
  <si>
    <t>1103132</t>
  </si>
  <si>
    <t>1103033</t>
  </si>
  <si>
    <t>1103034</t>
  </si>
  <si>
    <t>1103035</t>
  </si>
  <si>
    <t>1103036</t>
  </si>
  <si>
    <t>1103037</t>
  </si>
  <si>
    <t>1103038</t>
  </si>
  <si>
    <t>1103039</t>
  </si>
  <si>
    <t>1103040</t>
  </si>
  <si>
    <t>1103041</t>
  </si>
  <si>
    <t>1103042</t>
  </si>
  <si>
    <t>1103043</t>
  </si>
  <si>
    <t>1103045</t>
  </si>
  <si>
    <t>1103076</t>
  </si>
  <si>
    <t>1103046</t>
  </si>
  <si>
    <t>1103047</t>
  </si>
  <si>
    <t>1103048</t>
  </si>
  <si>
    <t>1103049</t>
  </si>
  <si>
    <t>1103050</t>
  </si>
  <si>
    <t>1103069</t>
  </si>
  <si>
    <t>1103051</t>
  </si>
  <si>
    <t>1103052</t>
  </si>
  <si>
    <t>1103053</t>
  </si>
  <si>
    <t>1103054</t>
  </si>
  <si>
    <t>1103055</t>
  </si>
  <si>
    <t>1103056</t>
  </si>
  <si>
    <t>1103057</t>
  </si>
  <si>
    <t>1103072</t>
  </si>
  <si>
    <t>1103073</t>
  </si>
  <si>
    <t>1103074</t>
  </si>
  <si>
    <t>1103075</t>
  </si>
  <si>
    <t>1103078</t>
  </si>
  <si>
    <t>1103079</t>
  </si>
  <si>
    <t>1103080</t>
  </si>
  <si>
    <t>1103081</t>
  </si>
  <si>
    <t>1103082</t>
  </si>
  <si>
    <t>1103058</t>
  </si>
  <si>
    <t>1103059</t>
  </si>
  <si>
    <t>1103060</t>
  </si>
  <si>
    <t>1103061</t>
  </si>
  <si>
    <t>1103068</t>
  </si>
  <si>
    <t>1103062</t>
  </si>
  <si>
    <t>1103063</t>
  </si>
  <si>
    <t>1103064</t>
  </si>
  <si>
    <t>1103065</t>
  </si>
  <si>
    <t>1103066</t>
  </si>
  <si>
    <t>1103067</t>
  </si>
  <si>
    <t>1103070</t>
  </si>
  <si>
    <t>1103077</t>
  </si>
  <si>
    <t>Malformaciones vasculares del cuero cabelludo incluye aneurisma cirsoideo</t>
  </si>
  <si>
    <t>Craneoplastía con prótesis (no incluye el valor de la prótesis)</t>
  </si>
  <si>
    <t>Retiro de material de osteosíntesis o distractores en cirugía de craneosinostosis</t>
  </si>
  <si>
    <t>De base de cráneo, resección de tumores y/o quistes y/o cavernoma</t>
  </si>
  <si>
    <t xml:space="preserve">Intraorbitarios, resección de tumores y/o quistes y/o cavernoma </t>
  </si>
  <si>
    <t>Encefálicos y de hipófisis, resección de tumores y/o quistes y/o cavernoma</t>
  </si>
  <si>
    <t xml:space="preserve">Guía estereotáxica para realización de cirugía o procedimiento neuroquirúrgico intracranéano </t>
  </si>
  <si>
    <t>Infiltración facetaria columna y radicular</t>
  </si>
  <si>
    <t>Fijación de columna (cervical-dorsal-lumbar) cualquier vía abordaje, c/s osteosíntesis.</t>
  </si>
  <si>
    <t>Extirpación de tumor o quiste medular o intrarraquídeo</t>
  </si>
  <si>
    <t>Denervación facetaria o ramo medial columna</t>
  </si>
  <si>
    <t xml:space="preserve">Artroplastia de columna </t>
  </si>
  <si>
    <t>Aseo quirúrgico de columna vertebral</t>
  </si>
  <si>
    <t>Laminoplastía cervical</t>
  </si>
  <si>
    <t>Cementación vertebral cervical, dorsal o lumbar hasta 3 niveles</t>
  </si>
  <si>
    <t>Cementación vertebral cervical, dorsal o lumbar mas de 3 niveles</t>
  </si>
  <si>
    <t>Fusión intersomatica cervical</t>
  </si>
  <si>
    <t>Fusión intersomática dorsal y lumbar corta</t>
  </si>
  <si>
    <t>Fusión intersomática dorsal y lumbar larga</t>
  </si>
  <si>
    <t>Biopsia de nervio periférico</t>
  </si>
  <si>
    <t>Neurotomía periférica selectiva para tratamiento de espasticidad</t>
  </si>
  <si>
    <t>Paquimetría</t>
  </si>
  <si>
    <t>1202081</t>
  </si>
  <si>
    <t>Tratamiento quirúrgico ptosis de la ceja</t>
  </si>
  <si>
    <t>Evisceración del globo ocular</t>
  </si>
  <si>
    <t>Obtención de tejido donante en el trasplante de córnea</t>
  </si>
  <si>
    <t>1303007</t>
  </si>
  <si>
    <t xml:space="preserve">Evaluación clínica de la deglución </t>
  </si>
  <si>
    <t>Tumor de conducto auditivo externo, extirpación con reparación (injerto) del conducto</t>
  </si>
  <si>
    <t>1302079</t>
  </si>
  <si>
    <t>1302080</t>
  </si>
  <si>
    <t>1302081</t>
  </si>
  <si>
    <t>1302082</t>
  </si>
  <si>
    <t>1302083</t>
  </si>
  <si>
    <t>1302084</t>
  </si>
  <si>
    <t>1302085</t>
  </si>
  <si>
    <t>1302086</t>
  </si>
  <si>
    <t>1302087</t>
  </si>
  <si>
    <t>1302088</t>
  </si>
  <si>
    <t>1302089</t>
  </si>
  <si>
    <t>1302090</t>
  </si>
  <si>
    <t>1302091</t>
  </si>
  <si>
    <t>Aticotomía (excluye timpanoplastia funcional)</t>
  </si>
  <si>
    <t>Plastía o dilatación por vía endoscópica trompa de Eustaquio</t>
  </si>
  <si>
    <t>Meatoplastía en oído radicalizado</t>
  </si>
  <si>
    <t>Reparación de brecha osteomeníngea por vía transtemporal</t>
  </si>
  <si>
    <t>Resección subtotal del hueso temporal (incluye tegmen, laberinto y punta de peñasco)</t>
  </si>
  <si>
    <t>Resección total del hueso temporal (abordaje combinado orl y neurocirujano)</t>
  </si>
  <si>
    <t>Timpanectomía con o sin tubos de ventilación</t>
  </si>
  <si>
    <t>Timpanoplastía funcional con reconstrucción de cadena osicular (excluye miringoplastía)</t>
  </si>
  <si>
    <t>Timpanotomía exploradora</t>
  </si>
  <si>
    <t>Tiroplastia 1-4</t>
  </si>
  <si>
    <t>Toma de injerto cartilago tragal</t>
  </si>
  <si>
    <t>Toma de injerto fascia temporal</t>
  </si>
  <si>
    <t>Tumor glómico petro-tímpano-mástoídeo, tratamiento quirúrgico</t>
  </si>
  <si>
    <t>1302092</t>
  </si>
  <si>
    <t>Cirugía de fosa pterigo palatina</t>
  </si>
  <si>
    <t>1302093</t>
  </si>
  <si>
    <t>1302094</t>
  </si>
  <si>
    <t>1302095</t>
  </si>
  <si>
    <t>1302096</t>
  </si>
  <si>
    <t>1302097</t>
  </si>
  <si>
    <t>1302098</t>
  </si>
  <si>
    <t>1302099</t>
  </si>
  <si>
    <t>1302100</t>
  </si>
  <si>
    <t>1302101</t>
  </si>
  <si>
    <t>1302102</t>
  </si>
  <si>
    <t>Reparación de válvula nasal</t>
  </si>
  <si>
    <t>Resección de tumor de base de cráneo anterior con reparación de duramadre (colgajo pediculado de haddad o similar)</t>
  </si>
  <si>
    <t>Resección lateral del hueso temporal (incluye mástoides y conducto auditivo externo en forma circular)</t>
  </si>
  <si>
    <t>Tumor benigno nasosinusal y/o rinofaríngeo, resección por vía endoscópica (excluye fibroangioma nasofaríngeo)</t>
  </si>
  <si>
    <t>Tumor de espacio parafaríngeo, extirpación</t>
  </si>
  <si>
    <t>Tumor maligno nasosinusal y/o rinofaríngeo, tratamiento quirúrgico por vía endoscópica</t>
  </si>
  <si>
    <t>Sinuplastía seno frontal con balón por endoscopía u otra técnica</t>
  </si>
  <si>
    <t>Sinuplastía seno maxilar con balón por endoscopía u otra técnica</t>
  </si>
  <si>
    <t>Sinuplastía seno esfenoidal con balón por endoscopia u otra técnica</t>
  </si>
  <si>
    <t>Dacriocistocele reseccion vía nasal</t>
  </si>
  <si>
    <t>1302103</t>
  </si>
  <si>
    <t>Abducción de aritenoides, aritenoidopexia</t>
  </si>
  <si>
    <t>1302105</t>
  </si>
  <si>
    <t>Cordectomía, sinequia y otras malformaciones, tratatamiento quirúrgico por endoscópica (incluye laser)</t>
  </si>
  <si>
    <t>Subluxación articulación cricotiroídea</t>
  </si>
  <si>
    <t>1302106</t>
  </si>
  <si>
    <t>Laringectomía parcial endoscópica con láser, incluye cordectomía ampliada (carcinoma supraglótico)</t>
  </si>
  <si>
    <t>1302107</t>
  </si>
  <si>
    <t>Laringoplastía por laringomalacia</t>
  </si>
  <si>
    <t>1302108</t>
  </si>
  <si>
    <t>1302109</t>
  </si>
  <si>
    <t>Inyección de cuerda vocal vía endoscópica</t>
  </si>
  <si>
    <t>Inyección de cuerda vocal vía externa</t>
  </si>
  <si>
    <t>1502068</t>
  </si>
  <si>
    <t>1502069</t>
  </si>
  <si>
    <t>1502070</t>
  </si>
  <si>
    <t>1502071</t>
  </si>
  <si>
    <t>Toma de injerto de cuero cabelludo</t>
  </si>
  <si>
    <t>Expansor de piel (dos o más) primer tiempo</t>
  </si>
  <si>
    <t>Expansor de piel (dos o más) segundo tiempo retiro</t>
  </si>
  <si>
    <t>Expansor de piel (único) primer tiempo</t>
  </si>
  <si>
    <t>Expansor de piel (único) segundo tiempo o retiro</t>
  </si>
  <si>
    <t>1902092</t>
  </si>
  <si>
    <t>Inyección ureteral o vesical de medicamentos o sustancias vía endoscópica (no incluye fármaco)</t>
  </si>
  <si>
    <t>1902091</t>
  </si>
  <si>
    <t>Reparación vesical por trauma o daño de cualquier tipo. Por vía de abordaje laparoscópica</t>
  </si>
  <si>
    <t xml:space="preserve">PROCEDIMIENTOS GINECOLOGIA Y OBSTETRICIA  </t>
  </si>
  <si>
    <t>2003044</t>
  </si>
  <si>
    <t>2003045</t>
  </si>
  <si>
    <t>2003046</t>
  </si>
  <si>
    <t xml:space="preserve">Traquelectomía radical laparoscópica </t>
  </si>
  <si>
    <t>Traquelectomía simple por vía vaginal</t>
  </si>
  <si>
    <t>0702101</t>
  </si>
  <si>
    <t>0702102</t>
  </si>
  <si>
    <t>0702103</t>
  </si>
  <si>
    <t>0702104</t>
  </si>
  <si>
    <t>0702105</t>
  </si>
  <si>
    <t>0702106</t>
  </si>
  <si>
    <t>0702107</t>
  </si>
  <si>
    <t>0702108</t>
  </si>
  <si>
    <t>0702109</t>
  </si>
  <si>
    <t>0702110</t>
  </si>
  <si>
    <t>0702201</t>
  </si>
  <si>
    <t>0702202</t>
  </si>
  <si>
    <t>0702203</t>
  </si>
  <si>
    <t>0702204</t>
  </si>
  <si>
    <t>0702205</t>
  </si>
  <si>
    <t>0702206</t>
  </si>
  <si>
    <t>0702207</t>
  </si>
  <si>
    <t>0702208</t>
  </si>
  <si>
    <t>0702209</t>
  </si>
  <si>
    <t>0702301</t>
  </si>
  <si>
    <t>0702302</t>
  </si>
  <si>
    <t>0702303</t>
  </si>
  <si>
    <t>0702304</t>
  </si>
  <si>
    <t>0702305</t>
  </si>
  <si>
    <t>0702306</t>
  </si>
  <si>
    <t>0702307</t>
  </si>
  <si>
    <t>0702308</t>
  </si>
  <si>
    <t>0702309</t>
  </si>
  <si>
    <t xml:space="preserve">Producción de glóbulo rojo </t>
  </si>
  <si>
    <t xml:space="preserve">Producción de concentrado de plaquetas estándar </t>
  </si>
  <si>
    <t>Producción de plasma o crioprecipitado</t>
  </si>
  <si>
    <t xml:space="preserve">Producción de concentrado de plaquetas por aféresis automática </t>
  </si>
  <si>
    <t xml:space="preserve">Producción de concentrado de glóbulos rojos por aféresis automática </t>
  </si>
  <si>
    <t xml:space="preserve">Producción de concentrado de leucocitos por aféresis automática </t>
  </si>
  <si>
    <t>Producción de concentrado de plasma por aféresis automática</t>
  </si>
  <si>
    <t>Producción de células progenitoras hematopoyética por aféresis automática a partir de sangre periférica</t>
  </si>
  <si>
    <t>Calificación microbiológica por donante estudiado, componente sanguíneo producido o producto de aféresis automática</t>
  </si>
  <si>
    <t>Calificación inmunohematológica por donante estudiado, componente sanguíneo producido o producto de aféresis automática</t>
  </si>
  <si>
    <t>Titulación de anticuerpos irregulares eritrocitarios</t>
  </si>
  <si>
    <t>Genotipificación D variante (incluye D parcial y débil)</t>
  </si>
  <si>
    <t>Detección de anticuerpos irregulares eritrocitarios</t>
  </si>
  <si>
    <t xml:space="preserve">Transfusión en adulto por unidad o subunidad de glóbulos rojos o unidad / subunidad o pool de: plasma, plaquetas o crioprecipitados (atención ambulatoria, atención cerrada siempre que la administración sea controlada por profesional especialista, tecnólogo médico o médico responsable)  </t>
  </si>
  <si>
    <t xml:space="preserve">Transfusión en niño por unidad o subunidad de glóbulos rojos, o unidad/subunidad o pool de: plasma, plaquetas o crioprecipitados (atención ambulatoria, atención cerrada siempre que la administración sea controlada por profesional especialista, tecnólogo médico o médico responsable) </t>
  </si>
  <si>
    <t>Transfusión por unidad de glóbulos rojos, o unidad o pool de: plasma, plaquetas o crioprecipitados, en adulto o niño en pabellón (con asistencia permanente del médico o tecnologo médico responsable)(no corresponde su cobro cuando sea controlada por médico anestesista, por estar incluida en el valor de sus honorarios)</t>
  </si>
  <si>
    <t>Recambio plasmático por aféresis terapéutica</t>
  </si>
  <si>
    <t>Depleción leucocitaria por aféresis terapéutica</t>
  </si>
  <si>
    <t>Depleción plaquetaria por aféresis terapéutica</t>
  </si>
  <si>
    <t>Eritroféresis por aféresis terapéutica</t>
  </si>
  <si>
    <t>Fotoféresis terapéutica</t>
  </si>
  <si>
    <t>0401075</t>
  </si>
  <si>
    <t>Radiografía de tórax frontal y lateral con equipo móvil fuera del departamento de rayos</t>
  </si>
  <si>
    <t>0404019</t>
  </si>
  <si>
    <t>Ecografía espinal</t>
  </si>
  <si>
    <t>0404218</t>
  </si>
  <si>
    <t>0405032</t>
  </si>
  <si>
    <t>0405034</t>
  </si>
  <si>
    <t>0405035</t>
  </si>
  <si>
    <t>0405036</t>
  </si>
  <si>
    <t>0405037</t>
  </si>
  <si>
    <t>0405038</t>
  </si>
  <si>
    <t>0405039</t>
  </si>
  <si>
    <t>0405040</t>
  </si>
  <si>
    <t>0405041</t>
  </si>
  <si>
    <t>Resonancia magnética estudio funcional de encéfalo</t>
  </si>
  <si>
    <t>Resonancia magnética tractografía</t>
  </si>
  <si>
    <t>Resonancia magnética espectroscopía encefálica</t>
  </si>
  <si>
    <t>Resonancia magnética de cara, macizo facial y/o cavidades paranasales</t>
  </si>
  <si>
    <t>Resonancia magnética perfusión cerebral</t>
  </si>
  <si>
    <t>Resonancia magnética estudio de líquido cerebroespinal</t>
  </si>
  <si>
    <t xml:space="preserve">Resonancia magnética estudio de piso pélvico por defecografía </t>
  </si>
  <si>
    <t>Resonancia Magnética Screening óseo o muscular</t>
  </si>
  <si>
    <t>0501140</t>
  </si>
  <si>
    <t>0501141</t>
  </si>
  <si>
    <t xml:space="preserve">Cintigrafía Spect glándulas paratiroides con sestamibi </t>
  </si>
  <si>
    <t xml:space="preserve">Cintigrafía Spect-ct glándulas paratiroides con sestamibi </t>
  </si>
  <si>
    <t>0501136</t>
  </si>
  <si>
    <t>0501137</t>
  </si>
  <si>
    <t>Cintigrafía ósea completa planar</t>
  </si>
  <si>
    <t xml:space="preserve">Cintigrafía de médula ósea </t>
  </si>
  <si>
    <t>0501142</t>
  </si>
  <si>
    <t>0501143</t>
  </si>
  <si>
    <t>0501144</t>
  </si>
  <si>
    <t>Cintigrama óseo de cuerpo entero con Spect</t>
  </si>
  <si>
    <t>Cintigrama óseo de cuerpo entero con Spect-CT</t>
  </si>
  <si>
    <t>Cintigrama óseo Spect ATM</t>
  </si>
  <si>
    <t>0501145</t>
  </si>
  <si>
    <t>0501146</t>
  </si>
  <si>
    <t>Ventriculografía cardíaca isotópica de primer paso</t>
  </si>
  <si>
    <t>Ventriculografía cardíaca isotópica spect</t>
  </si>
  <si>
    <t>0501138</t>
  </si>
  <si>
    <t>0501139</t>
  </si>
  <si>
    <t>Cintigrafía de glándulas salivales</t>
  </si>
  <si>
    <t>Dacriocintigrafía</t>
  </si>
  <si>
    <t>0601101</t>
  </si>
  <si>
    <t>0601104</t>
  </si>
  <si>
    <t>0602001</t>
  </si>
  <si>
    <t>0602002</t>
  </si>
  <si>
    <t>0602003</t>
  </si>
  <si>
    <t>0608101</t>
  </si>
  <si>
    <t>0608102</t>
  </si>
  <si>
    <t>0608201</t>
  </si>
  <si>
    <t>0608202</t>
  </si>
  <si>
    <t>0608203</t>
  </si>
  <si>
    <t>Evaluación Kinesiológica Integral</t>
  </si>
  <si>
    <t>Atención Kinesiológica Integral en Pacientes hospitalizados</t>
  </si>
  <si>
    <t xml:space="preserve">Atención Kinesiológica Integral UPC (Intensivo e Intermedio) </t>
  </si>
  <si>
    <t>Atención integral de terapia ocupacional</t>
  </si>
  <si>
    <t>Intervención de terapia ocupacional en ayudas técnicas y tecnología asistida</t>
  </si>
  <si>
    <t>Intervención terapia ocupacional en actividades de la vida diaria, básicas, instrumentales y avanzadas</t>
  </si>
  <si>
    <t>Telerehabilitación: Evaluación Kinesiológica Integral</t>
  </si>
  <si>
    <t xml:space="preserve">Telerehabilitación: Atención Kinesiológica Integral </t>
  </si>
  <si>
    <t>Telerehabilitación: Atención integral de terapia ocupacional</t>
  </si>
  <si>
    <t>Telerehabilitación: Intervención de terapia ocupacional en ayudas técnicas y tecnología asistida</t>
  </si>
  <si>
    <t>Telerehabilitación: Intervención terapia ocupacional en actividades de la vida diaria, básicas, instrumentales y avanzadas</t>
  </si>
  <si>
    <t xml:space="preserve">TOTAL PRODUCCION </t>
  </si>
  <si>
    <t>0801012</t>
  </si>
  <si>
    <t>Desintoxicación o deshabituación en pacientes hospitalizados (incluye tratamiento de la intoxicación, del síndrome de privación y de las complicaciones médicas); por día ( máximo 15 )</t>
  </si>
  <si>
    <t>0901002</t>
  </si>
  <si>
    <t>0908101</t>
  </si>
  <si>
    <t>0908102</t>
  </si>
  <si>
    <t>0908103</t>
  </si>
  <si>
    <t>Telerehabilitación: Psicoterapia Individual</t>
  </si>
  <si>
    <t>Telerehabilitación: Sesión de psicoterapia de pareja (con ambos miembros)</t>
  </si>
  <si>
    <t>1308301</t>
  </si>
  <si>
    <t>1308302</t>
  </si>
  <si>
    <t>1308303</t>
  </si>
  <si>
    <t>1308304</t>
  </si>
  <si>
    <t>1308305</t>
  </si>
  <si>
    <t>Telerehabilitación: Evaluación de voz</t>
  </si>
  <si>
    <t>Telerehabilitación: Evaluación de habla</t>
  </si>
  <si>
    <t>Telerehabilitación: Evaluación del lenguaje (incluye voz, habla y aspecto semántico, sintáctico y fonológico, etc. e informe) (incluye 3 sesiones de mínimo 30')</t>
  </si>
  <si>
    <t xml:space="preserve">Telerehabilitación: Rehabilitación de la voz </t>
  </si>
  <si>
    <t xml:space="preserve">Telerehabilitación: Rehabilitación del habla y/o del lenguaje (máximo 30 sesiones anuales)(cada sesión mínimo 30')      </t>
  </si>
  <si>
    <t>2104233</t>
  </si>
  <si>
    <t>Punción discal diagnóstica o terapéutica</t>
  </si>
  <si>
    <t>Biopsia vertebral abierta</t>
  </si>
  <si>
    <t>2104234</t>
  </si>
  <si>
    <t>2104235</t>
  </si>
  <si>
    <t>2104236</t>
  </si>
  <si>
    <t>2104237</t>
  </si>
  <si>
    <t>Resección parcial de sacro distal y coxis</t>
  </si>
  <si>
    <t>Resección parcial de sacro proximal</t>
  </si>
  <si>
    <t>Teratoma sacrococcigeo</t>
  </si>
  <si>
    <t>Teratoma sacrococcigeo intra y extrapelviano</t>
  </si>
  <si>
    <t>1801059</t>
  </si>
  <si>
    <t xml:space="preserve">Test de hidrógeno en aire espirado </t>
  </si>
  <si>
    <t>Test de carbono en aire espirado</t>
  </si>
  <si>
    <t>1802149</t>
  </si>
  <si>
    <t>1802150</t>
  </si>
  <si>
    <t>By pass gástrico por cirugía abierta</t>
  </si>
  <si>
    <t>By pass gástrico por laparoscopía</t>
  </si>
  <si>
    <t>1802151</t>
  </si>
  <si>
    <t>1802152</t>
  </si>
  <si>
    <t>Cirugía del quiste de colédoco</t>
  </si>
  <si>
    <t>Cirugía del quiste de colédoco laparoscópico</t>
  </si>
  <si>
    <t>Aneurisma torácico con compromiso de arco aórtico tratamiento endovascular</t>
  </si>
  <si>
    <t>1703072</t>
  </si>
  <si>
    <t>1703073</t>
  </si>
  <si>
    <t xml:space="preserve">Videotoracoscopía exploradora </t>
  </si>
  <si>
    <t>Conducto torácico, ligadura por vía videotoracoscopica</t>
  </si>
  <si>
    <t>1704082</t>
  </si>
  <si>
    <t>1704083</t>
  </si>
  <si>
    <t>Frenoparalisis tratatamiento quirúrgico laparoscópico</t>
  </si>
  <si>
    <t>Frenoparalisis tratamiento quirúrgico por vía videotoracoscopica</t>
  </si>
  <si>
    <t xml:space="preserve">Hernioplastía diafragmática por vía torácica c/s prótesis por vía videotoracoscopica </t>
  </si>
  <si>
    <t>Pleurodesis por vía videotoracoscopica</t>
  </si>
  <si>
    <t>1704086</t>
  </si>
  <si>
    <t>1704087</t>
  </si>
  <si>
    <t>1704088</t>
  </si>
  <si>
    <t>Tumores pleurales, por vía videotoracoscopica</t>
  </si>
  <si>
    <t>Cirugía del mesotelioma maligno</t>
  </si>
  <si>
    <t>Fibrinolisis pleural por pleurotomía</t>
  </si>
  <si>
    <t>Resección segmentaria atipica por vía videotoracoscopica</t>
  </si>
  <si>
    <t>1704090</t>
  </si>
  <si>
    <t>1704091</t>
  </si>
  <si>
    <t>Heridas de pulmón, trat. quir. por vía videotoracoscopica</t>
  </si>
  <si>
    <t>Lobectomía o bilobectomía por vía videotoracoscopica</t>
  </si>
  <si>
    <t>1704092</t>
  </si>
  <si>
    <t>Neumonectomía por vía videotoracoscopica</t>
  </si>
  <si>
    <t>1704093</t>
  </si>
  <si>
    <t>Resecciones segmentarias anatómica por vía videotoracoscopica</t>
  </si>
  <si>
    <t>1704094</t>
  </si>
  <si>
    <t>Extracción cuerpo extraño esofágico por vía videotoracoscopica</t>
  </si>
  <si>
    <t>1704095</t>
  </si>
  <si>
    <t>Resección de tumor esofagico benignos por vía videotoracoscopica</t>
  </si>
  <si>
    <t>Resección de diverticulos esofágicos por vía videotoracoscopica</t>
  </si>
  <si>
    <t>1704097</t>
  </si>
  <si>
    <t>Sutura herida o perforación esófago torácico por vía videotoracoscopica</t>
  </si>
  <si>
    <t>1703068</t>
  </si>
  <si>
    <t>1703069</t>
  </si>
  <si>
    <t>1703070</t>
  </si>
  <si>
    <t>Resección ganglios mediastínicos por toracotomía</t>
  </si>
  <si>
    <t>Resección ganglios mediastínicos por vía videotoracoscopica</t>
  </si>
  <si>
    <t>Vaciamiento mediastínico ántero-superior</t>
  </si>
  <si>
    <t>1704079</t>
  </si>
  <si>
    <t>Cirugía del opérculo torácico por vía videotoracoscopica</t>
  </si>
  <si>
    <t>0301103</t>
  </si>
  <si>
    <t>0301104</t>
  </si>
  <si>
    <t>0301105</t>
  </si>
  <si>
    <t>0301106</t>
  </si>
  <si>
    <t>0301107</t>
  </si>
  <si>
    <t>0301108</t>
  </si>
  <si>
    <t>0301109</t>
  </si>
  <si>
    <t>0301110</t>
  </si>
  <si>
    <t>0301111</t>
  </si>
  <si>
    <t>0301112</t>
  </si>
  <si>
    <t>0301113</t>
  </si>
  <si>
    <t>0301114</t>
  </si>
  <si>
    <t>Mioglobina</t>
  </si>
  <si>
    <t>Tromboelastografia</t>
  </si>
  <si>
    <t>Mutación JAK-2</t>
  </si>
  <si>
    <t>Hematocrito automatizado (en contador hematológico)</t>
  </si>
  <si>
    <t>Recuento de reticulocitos (absoluto o porcentual) automatizado</t>
  </si>
  <si>
    <t>Ensayo de unión a colágeno</t>
  </si>
  <si>
    <t>Multimeros del factor Von Willebrand</t>
  </si>
  <si>
    <t>Factor V Leiden</t>
  </si>
  <si>
    <t>Mutación G20210A del gen de la protrombina</t>
  </si>
  <si>
    <t>Anticuerpos antiplaquetarios</t>
  </si>
  <si>
    <t>Folato Eritrocitario</t>
  </si>
  <si>
    <t>Proteína C antigénica</t>
  </si>
  <si>
    <t>0302088</t>
  </si>
  <si>
    <t>0302089</t>
  </si>
  <si>
    <t>0302090</t>
  </si>
  <si>
    <t>0302091</t>
  </si>
  <si>
    <t>0302092</t>
  </si>
  <si>
    <t>0302093</t>
  </si>
  <si>
    <t>0302094</t>
  </si>
  <si>
    <t>0302095</t>
  </si>
  <si>
    <t>0302096</t>
  </si>
  <si>
    <t>0302097</t>
  </si>
  <si>
    <t>0302098</t>
  </si>
  <si>
    <t>0302099</t>
  </si>
  <si>
    <t xml:space="preserve">Nivel de Carnitina </t>
  </si>
  <si>
    <t>Lipoproteina (A)</t>
  </si>
  <si>
    <t>Bilirrubina neonatal</t>
  </si>
  <si>
    <t>Colesterol LDL directo</t>
  </si>
  <si>
    <t>Creatinquinasa CK - MB masa</t>
  </si>
  <si>
    <t>Panel de glicemia (incluye glucosa basal, glucosa 2 horas post desayuno y glucosa 2 horas post almuerzo)</t>
  </si>
  <si>
    <t>CK isoenzimas</t>
  </si>
  <si>
    <t>Tiopurina metiltransferasa, actividad enzimatica</t>
  </si>
  <si>
    <t>Tirosina cuantitativa en GSS</t>
  </si>
  <si>
    <t>Hormona tiroestimulante, neonatal</t>
  </si>
  <si>
    <t>Perfil de aminoácidos y acilcarnitinas</t>
  </si>
  <si>
    <t>Pesquisa neonatal ampliada</t>
  </si>
  <si>
    <t>0302100</t>
  </si>
  <si>
    <t>0302101</t>
  </si>
  <si>
    <t>Proteínas totales en sangre</t>
  </si>
  <si>
    <t>Albúminas en sangre</t>
  </si>
  <si>
    <t>0303057</t>
  </si>
  <si>
    <t>0303058</t>
  </si>
  <si>
    <t>SHBG (Sex-Hormone Binding Globulin)</t>
  </si>
  <si>
    <t>Testosterona en sangre</t>
  </si>
  <si>
    <t>Testosterona libre en sangre</t>
  </si>
  <si>
    <t>Tiroestimulante (TSH), hormona (adulto, niño o R.N.)</t>
  </si>
  <si>
    <t>Tiroglobulina</t>
  </si>
  <si>
    <t>Tiroxina libre (T4L)</t>
  </si>
  <si>
    <t>Tiroxina o tetrayodotironina (T4)</t>
  </si>
  <si>
    <t>Triyodotironina (T3)</t>
  </si>
  <si>
    <t>17 - Hidroxiprogesterona</t>
  </si>
  <si>
    <t>Triyodotironina Libre (T3 libre)</t>
  </si>
  <si>
    <t>Hormona antimulleriana</t>
  </si>
  <si>
    <t>Gonadotrofina coriónica, sub-unidad Beta; titulación por (Elisa; RIA o IRMA; Quimioluminiscencia u otra técnica)</t>
  </si>
  <si>
    <t>0304012</t>
  </si>
  <si>
    <t>0304013</t>
  </si>
  <si>
    <t>0304014</t>
  </si>
  <si>
    <t>Amplificación por PCR en tiempo real cuantitativo con sonda</t>
  </si>
  <si>
    <t>Amplificación de ADN por PCR convencional de 1 fragmento</t>
  </si>
  <si>
    <t>Amplificación por PCR más análisis por restricción enzimática</t>
  </si>
  <si>
    <t>0305104</t>
  </si>
  <si>
    <t>0305105</t>
  </si>
  <si>
    <t>0305106</t>
  </si>
  <si>
    <t>0305107</t>
  </si>
  <si>
    <t>0305108</t>
  </si>
  <si>
    <t>0305109</t>
  </si>
  <si>
    <t>0305124</t>
  </si>
  <si>
    <t>0305125</t>
  </si>
  <si>
    <t xml:space="preserve">Antígeno prostático total y libre </t>
  </si>
  <si>
    <t>Anticuerpos anti-Beta 2 glicoproteina 1 (IgG, IgM), c/u</t>
  </si>
  <si>
    <t>Estudio inmunológico de diabetes (determinación de anticuerpos anti células de islotes (ICA), auto anticuerpo insulina nativa (IAA), anti antígeno de insulinoma-2 (IA2) y anti glutamato descarboxilasa (GADA)</t>
  </si>
  <si>
    <t>Anticuerpos anti-MPO (mieloperoxidasa)</t>
  </si>
  <si>
    <t>Anticuerpos anti antígenos nucleares extractables (A-ENA): SM, RNP, SS-A/RO, SS-B/LA, SCL-70, JO-1). c/u</t>
  </si>
  <si>
    <t>Anticuerpos anti-PR3 (proteasa 3)</t>
  </si>
  <si>
    <t>Receptor de tirotropina (TRAb), anticuerpos anti</t>
  </si>
  <si>
    <t>CTX sérico</t>
  </si>
  <si>
    <t>0305110</t>
  </si>
  <si>
    <t>0305111</t>
  </si>
  <si>
    <t>0305112</t>
  </si>
  <si>
    <t>0305113</t>
  </si>
  <si>
    <t>0305114</t>
  </si>
  <si>
    <t>0305115</t>
  </si>
  <si>
    <t>0305116</t>
  </si>
  <si>
    <t>0305117</t>
  </si>
  <si>
    <t>0305118</t>
  </si>
  <si>
    <t>0305119</t>
  </si>
  <si>
    <t>0305120</t>
  </si>
  <si>
    <t>0305121</t>
  </si>
  <si>
    <t>0305122</t>
  </si>
  <si>
    <t>0305123</t>
  </si>
  <si>
    <t>Alocross Match Linfocitos T y Linfocitos B (Citometría De Flujo)</t>
  </si>
  <si>
    <t>Anticuerpo Anti HLA Clase I y II Screening (Luminex)</t>
  </si>
  <si>
    <t>Autocrossmatch Linfocitos T y B   (Citometría De Flujo )</t>
  </si>
  <si>
    <t>Especificidad De Anticuerpos HLA  Con Antígenos Individuales Clase I  (Luminex)</t>
  </si>
  <si>
    <t>Especificidad De Anticuerpos HLA  Con Antígenos Individuales Clase II (Luminex)</t>
  </si>
  <si>
    <t>Estudio Receptor Trasplantado Con Donante Cadáver</t>
  </si>
  <si>
    <t>HLA-AB Tipificación (Biología Molecular)</t>
  </si>
  <si>
    <t>HLA-ABDR Tipificación  (Biología Molecular)</t>
  </si>
  <si>
    <t>HLA-B27 Tipificación (Biología Molecular)</t>
  </si>
  <si>
    <t>HLA-C Tipificación  (Biología Molecular)</t>
  </si>
  <si>
    <t>HLA-DP Tipificación  (Biología  Molecular)</t>
  </si>
  <si>
    <t>HLA-DQ Tipificación (Biología Molecular)</t>
  </si>
  <si>
    <t>HLA-DR Tipificación  (Biología Molecular)</t>
  </si>
  <si>
    <t>Seroteca  Mensual y Mantención en Lista De Espera</t>
  </si>
  <si>
    <t>0306118</t>
  </si>
  <si>
    <t>0306133</t>
  </si>
  <si>
    <t>0306134</t>
  </si>
  <si>
    <t>0306135</t>
  </si>
  <si>
    <t>0306136</t>
  </si>
  <si>
    <t>0306119</t>
  </si>
  <si>
    <t>0306131</t>
  </si>
  <si>
    <t>0306132</t>
  </si>
  <si>
    <t>Ultramicroscopía</t>
  </si>
  <si>
    <t>Cultivo corriente (excepto coprocultivo, hemocultivo y urocultivo) c/u</t>
  </si>
  <si>
    <t>Hemocultivo automatizado. Incluye Antibiograma con CIM</t>
  </si>
  <si>
    <t>Hemocultivo automatizado para Micobacterias</t>
  </si>
  <si>
    <t>Cultivo para Anaerobios (incluye Cód. 03-06-008)</t>
  </si>
  <si>
    <t>Antibiograma Bacilo de Koch (cada fármaco)</t>
  </si>
  <si>
    <t>Antibiograma Corriente (mínimo 10 fármacos) (en caso de urocultivo no corresponde su cobro; incluido en el valor 03-06-011)</t>
  </si>
  <si>
    <t>Antibiograma de estudio de sensibilidad por dilución (CIM) (mínimo 6 fármacos) (en caso de urocultivo, no corresponde su cobro; incluido en el valor código 03-06-011)</t>
  </si>
  <si>
    <t>Amplificación de DNA de Bordetella Pertussis por técnica de biología molecular en tiempo real</t>
  </si>
  <si>
    <t xml:space="preserve">Streptococcus agalactiae en embarazada por biología molecular </t>
  </si>
  <si>
    <t>Panel ETS por biología molecular</t>
  </si>
  <si>
    <t>Beta-d- glucano</t>
  </si>
  <si>
    <t>Detección de antígeno capsular de cryptococcus</t>
  </si>
  <si>
    <t>Antigeno de neumococo</t>
  </si>
  <si>
    <t>Legionella antígeno urinario</t>
  </si>
  <si>
    <t xml:space="preserve">Interferón Gamma TBC </t>
  </si>
  <si>
    <t>Bordetella pertussis IgG, IgM en sangre</t>
  </si>
  <si>
    <t>Bartonella henselae, anticuerpos IgG o IgM, c/u</t>
  </si>
  <si>
    <t>0306137</t>
  </si>
  <si>
    <t>Raspado de piel, examen microscópico para búsqueda de demodex</t>
  </si>
  <si>
    <t>0306182</t>
  </si>
  <si>
    <t>0306120</t>
  </si>
  <si>
    <t>0306121</t>
  </si>
  <si>
    <t>0306122</t>
  </si>
  <si>
    <t>0306123</t>
  </si>
  <si>
    <t>0306124</t>
  </si>
  <si>
    <t>0306125</t>
  </si>
  <si>
    <t>0306126</t>
  </si>
  <si>
    <t>0306127</t>
  </si>
  <si>
    <t>0306128</t>
  </si>
  <si>
    <t>0306129</t>
  </si>
  <si>
    <t>0306130</t>
  </si>
  <si>
    <t>Virus hepatitis B, antígeno de superficie (HBsAg)</t>
  </si>
  <si>
    <t>Reacción de Polimerasa en cadena (P.C.R.) en tiempo real, SARS CoV-2, (incluye toma muestra hisopado nasofaríngeo).</t>
  </si>
  <si>
    <t>Reacción de Polimerasa en cadena (P.C.R.) en tiempo real, virus Influenza, virus Herpes, citomegalovirus, hepatitis C, mycobacteria TBC, c/u (incluye toma muestra hisopado nasofaríngeo).</t>
  </si>
  <si>
    <t>Panel viral diarrea por PCR (determinación de rotavirus, norovirus g1, norovirus g2, astrovirus, adenovirus)</t>
  </si>
  <si>
    <t>Hanta virus, anticuerpos IgM test rápido</t>
  </si>
  <si>
    <t xml:space="preserve">Panel virus respiratorio molecular (15 a 17 virus) (adenovirus, VRS A, VRS B, parainfluenza 1,2,3,4, influenza a y b, influenza a H1N1, bocavirus, coronavirus (2 tipos), rinovirus, enterovirus. </t>
  </si>
  <si>
    <t>Virus ARN por PCR (hanta, dengue, chikungunya, sarampión, enterovirus, parechovirus, zika) c/u</t>
  </si>
  <si>
    <t xml:space="preserve">Virus hepatitis C, genotipificación </t>
  </si>
  <si>
    <t>Hanta virus serologia IgG/IgM c/u</t>
  </si>
  <si>
    <t xml:space="preserve">Panel de meningitis encefalitis por biología molecular </t>
  </si>
  <si>
    <t>Rotavirus y adenovirus detección simultanea de por inmunocromatografia</t>
  </si>
  <si>
    <t>Norovirus detección por inmunocromatografia</t>
  </si>
  <si>
    <t>Virus hepatitis B, anticuerpos anti antígeno de superficie (títulos)</t>
  </si>
  <si>
    <t>0308049</t>
  </si>
  <si>
    <t>0308050</t>
  </si>
  <si>
    <t>0308051</t>
  </si>
  <si>
    <t>0308052</t>
  </si>
  <si>
    <t>0308053</t>
  </si>
  <si>
    <t>0308054</t>
  </si>
  <si>
    <t>0308055</t>
  </si>
  <si>
    <t>0308056</t>
  </si>
  <si>
    <t>0308057</t>
  </si>
  <si>
    <t>pH en deposiciones</t>
  </si>
  <si>
    <t>Calprotectina cuantitativa por Elisa</t>
  </si>
  <si>
    <t>Células neoplásicas en fluidos biológicos</t>
  </si>
  <si>
    <t>Proteínas totales en exudados, secreciones y otros líquidos</t>
  </si>
  <si>
    <t>Albúminas en exudados, secreciones y otros líquidos</t>
  </si>
  <si>
    <t>Proteínas, electroforésis de (incluye proteínas totales) en otros líquidos biológicos</t>
  </si>
  <si>
    <t>Índice IgG/albúmina (incluye determ. de IgG y albúmina en L.C.R. y suero)</t>
  </si>
  <si>
    <t>Índice de bilirrubina (prueba de Liley)</t>
  </si>
  <si>
    <t>Índice lecitina/esfingomielina</t>
  </si>
  <si>
    <t>Lipasa en  Líquidos Biológicos</t>
  </si>
  <si>
    <t>Colesterol total en exudados, secreciones y otros líquidos</t>
  </si>
  <si>
    <t>Hematocrito automatizado (en contador hematológico) en exudados, secreciones y otros líquidos</t>
  </si>
  <si>
    <t>LDH en exudados, secreciones y otros líquidos</t>
  </si>
  <si>
    <t>Trigliceridos en exudados, secreciones y otros líquidos</t>
  </si>
  <si>
    <t>Beta-2 transferrina</t>
  </si>
  <si>
    <t>Acido láctico, LCR</t>
  </si>
  <si>
    <t>0309037</t>
  </si>
  <si>
    <t>0309038</t>
  </si>
  <si>
    <t>0309039</t>
  </si>
  <si>
    <t>0309040</t>
  </si>
  <si>
    <t>0309041</t>
  </si>
  <si>
    <t>0309042</t>
  </si>
  <si>
    <t>0309043</t>
  </si>
  <si>
    <t>0309044</t>
  </si>
  <si>
    <t>0309045</t>
  </si>
  <si>
    <t>0309046</t>
  </si>
  <si>
    <t>Oxalato en orina</t>
  </si>
  <si>
    <t>Citrato en orina (enzimático)</t>
  </si>
  <si>
    <t>Deoxipiridinolina (DPD)</t>
  </si>
  <si>
    <t>Magnesio en orina</t>
  </si>
  <si>
    <t>Sulfato en orina</t>
  </si>
  <si>
    <t>L-Cistina en orina</t>
  </si>
  <si>
    <t>Ph en orina con peachimetro</t>
  </si>
  <si>
    <t>Ácidos orgánicos, orina</t>
  </si>
  <si>
    <t>Ácido orótico, orina</t>
  </si>
  <si>
    <t>Screening de mucopolisacaridos</t>
  </si>
  <si>
    <t>0102009</t>
  </si>
  <si>
    <t>0102010</t>
  </si>
  <si>
    <t xml:space="preserve">CONSULTAS POR OTROS PROFESIONALES DE LA SALUD                                   </t>
  </si>
  <si>
    <t>0103006</t>
  </si>
  <si>
    <t>0103007</t>
  </si>
  <si>
    <t>0104004</t>
  </si>
  <si>
    <t>0104005</t>
  </si>
  <si>
    <t>0104006</t>
  </si>
  <si>
    <t>0106007</t>
  </si>
  <si>
    <t>Oxigenoterapia Hiperbárica (1 sesión)</t>
  </si>
  <si>
    <t>0201010</t>
  </si>
  <si>
    <t>0201110</t>
  </si>
  <si>
    <t>0201301</t>
  </si>
  <si>
    <t>0201302</t>
  </si>
  <si>
    <t>0201303</t>
  </si>
  <si>
    <t>0201201</t>
  </si>
  <si>
    <t>0201202</t>
  </si>
  <si>
    <t>0201203</t>
  </si>
  <si>
    <t>0201410</t>
  </si>
  <si>
    <t>0201403</t>
  </si>
  <si>
    <t>0201404</t>
  </si>
  <si>
    <t>0201406</t>
  </si>
  <si>
    <t>0201407</t>
  </si>
  <si>
    <t>0201501</t>
  </si>
  <si>
    <t>0201502</t>
  </si>
  <si>
    <t>0201503</t>
  </si>
  <si>
    <t>Dia Cama de Hospitalización Integral Cuidados Básicos</t>
  </si>
  <si>
    <t>Dia Cama de Hospitalización Integral Cuidados Medios</t>
  </si>
  <si>
    <t>Día Cama de Hospitalización Integral Adulto en Unidad de Tratamiento Intermedio (U.T.I)</t>
  </si>
  <si>
    <t>Día Cama de Hospitalización Integral Pediátrica en Unidad de Tratamiento Intermedio (U.T.I)</t>
  </si>
  <si>
    <t>Día Cama de Hospitalización Integral Neonatal en Unidad de Tratamiento Intermedio (U.T.I)</t>
  </si>
  <si>
    <t xml:space="preserve">Día Cama de Hospitalización Integral Adulto en Unidad de Cuidado Intensivo (U.C.I.) </t>
  </si>
  <si>
    <t xml:space="preserve">Día Cama de Hospitalización Integral Pediátrica en Unidad de Cuidado Intensivo (U.C.I). </t>
  </si>
  <si>
    <t>Día Cama de Hospitalización Integral Neonatal en Unidad de Cuidado Intensivo (U.C.I.)</t>
  </si>
  <si>
    <t xml:space="preserve">Día Cama de Hospitalización Integral Obstetricia </t>
  </si>
  <si>
    <t>Día Cama de Hospitalización Integral Sala Cuna</t>
  </si>
  <si>
    <t>Día Cama de Hospitalización Integral Incubadora</t>
  </si>
  <si>
    <t>Día Cama de Hospitalizacion Integral de Observación - Ambulatorio</t>
  </si>
  <si>
    <t>Dia Cama Hospitalizacion Domiciliaria Cuidados Básicos</t>
  </si>
  <si>
    <t xml:space="preserve">Dia Cama Hospitalizacion Domiciliaria Cuidados Medios </t>
  </si>
  <si>
    <t xml:space="preserve">Dia Cama Hospitalizacion Domiciliaria Cuidados Alta Complejidad </t>
  </si>
  <si>
    <t>CONSULTAS Y ATENCIÓN ODONTOLÓGICA</t>
  </si>
  <si>
    <t>2701101</t>
  </si>
  <si>
    <t>2701114</t>
  </si>
  <si>
    <t>2701115</t>
  </si>
  <si>
    <t>Consulta especialidad Cirugía y Traumatología Buco Maxilofacial</t>
  </si>
  <si>
    <t>Consulta especialidad Endodoncia</t>
  </si>
  <si>
    <t xml:space="preserve">Consulta especialidad Imagenología Oral y Maxilofacial </t>
  </si>
  <si>
    <t>Consulta especialidad Implantología Buco Maxilofacial</t>
  </si>
  <si>
    <t>Consulta especialidad Odontopediatría</t>
  </si>
  <si>
    <t>Consulta especialidad Ortodoncia y Ortopedia Dento Maxilofacial</t>
  </si>
  <si>
    <t>Consulta especialidad Patología Oral y Maxilofacial</t>
  </si>
  <si>
    <t>Consulta especialidad Rehabilitación Oral</t>
  </si>
  <si>
    <t>Consulta especialidad Trastornos Temporomandibulares y Dolor Orofacial</t>
  </si>
  <si>
    <t xml:space="preserve">Consulta especialidad Somato-Prótesis </t>
  </si>
  <si>
    <t>Consulta o control por Odontólogo General</t>
  </si>
  <si>
    <t xml:space="preserve">Consulta de urgencia odontológica </t>
  </si>
  <si>
    <t>EXÁMENES IMAGENOLÓGICOS ODONTOLÓGICA</t>
  </si>
  <si>
    <t>2702105</t>
  </si>
  <si>
    <t>2702106</t>
  </si>
  <si>
    <t>2702107</t>
  </si>
  <si>
    <t>2702108</t>
  </si>
  <si>
    <t>2702109</t>
  </si>
  <si>
    <t>2702113</t>
  </si>
  <si>
    <t>Radiografía Retroalveolar Unitaria Adulto (por placa)</t>
  </si>
  <si>
    <t>Radiografía Retroalveolar Unitaria Niño (por placa)</t>
  </si>
  <si>
    <t>Radiografía Bite Wing Adulto (por placa)</t>
  </si>
  <si>
    <t>Radiografía Bite-Wing Niño (por placa)</t>
  </si>
  <si>
    <t>Telerradiografía</t>
  </si>
  <si>
    <t>Radiografía de ATM Bilateral en Boca Cerrada y Boca Abierta</t>
  </si>
  <si>
    <t>Tomografía Computacional Maxilo Facial Cone Beam Zona Dentaria</t>
  </si>
  <si>
    <t>Tomografía Computacional Maxilo Facial Cone Beam Unimaxilar</t>
  </si>
  <si>
    <t>Tomografía Computada Cone Beam Bimaxilar, Máxilo Facial, Cráneo Completo, Sialo Tc Cone Beam</t>
  </si>
  <si>
    <t>Tomografía Computada de Cuello Suprahioideo con contraste</t>
  </si>
  <si>
    <t>Sialo Tomografía Computada</t>
  </si>
  <si>
    <t>Resonancia Magnética de Cuello Suprahioideo</t>
  </si>
  <si>
    <t>Estudio de Localización Maxilofacial</t>
  </si>
  <si>
    <t>ODONTOLOGÍA GENERAL: ACTIVIDADES PREVENTIVAS Y RECUPERATIVAS</t>
  </si>
  <si>
    <t>2703101</t>
  </si>
  <si>
    <t>2703102</t>
  </si>
  <si>
    <t>2703103</t>
  </si>
  <si>
    <t>2703104</t>
  </si>
  <si>
    <t>2703105</t>
  </si>
  <si>
    <t>2703106</t>
  </si>
  <si>
    <t>2703107</t>
  </si>
  <si>
    <t>2703108</t>
  </si>
  <si>
    <t>2703109</t>
  </si>
  <si>
    <t>2703110</t>
  </si>
  <si>
    <t>2703111</t>
  </si>
  <si>
    <t>Aplicación tópica de fluoruros</t>
  </si>
  <si>
    <t>Obturación amalgama</t>
  </si>
  <si>
    <t xml:space="preserve">Profilaxis Dental </t>
  </si>
  <si>
    <t>Acceso Cavitario</t>
  </si>
  <si>
    <t>Ferulización por grupo</t>
  </si>
  <si>
    <t>Recubrimiento Directo</t>
  </si>
  <si>
    <t>Pulpectomía (por odontólogo general)</t>
  </si>
  <si>
    <t>ESPECIALIDADES</t>
  </si>
  <si>
    <t>2704001</t>
  </si>
  <si>
    <t>2704002</t>
  </si>
  <si>
    <t>2704003</t>
  </si>
  <si>
    <t>2704004</t>
  </si>
  <si>
    <t>2704005</t>
  </si>
  <si>
    <t>2704006</t>
  </si>
  <si>
    <t>2704007</t>
  </si>
  <si>
    <t>2704008</t>
  </si>
  <si>
    <t>2704009</t>
  </si>
  <si>
    <t>2704010</t>
  </si>
  <si>
    <t>2704011</t>
  </si>
  <si>
    <t>2704012</t>
  </si>
  <si>
    <t>2704013</t>
  </si>
  <si>
    <t>2704014</t>
  </si>
  <si>
    <t>2704015</t>
  </si>
  <si>
    <t>2704016</t>
  </si>
  <si>
    <t>2704017</t>
  </si>
  <si>
    <t>2704018</t>
  </si>
  <si>
    <t>2704019</t>
  </si>
  <si>
    <t>2704020</t>
  </si>
  <si>
    <t>2704021</t>
  </si>
  <si>
    <t>2704023</t>
  </si>
  <si>
    <t>2704024</t>
  </si>
  <si>
    <t>2704025</t>
  </si>
  <si>
    <t>2704026</t>
  </si>
  <si>
    <t>2704027</t>
  </si>
  <si>
    <t>2704028</t>
  </si>
  <si>
    <t>2704029</t>
  </si>
  <si>
    <t>2704030</t>
  </si>
  <si>
    <t>Dispositivo Interoclusal</t>
  </si>
  <si>
    <t>Tratamiento ortodoncia con aparatología removible (incluye aparato)(año 1)</t>
  </si>
  <si>
    <t>Tratamiento ortodoncia con aparatología fija (incluye aparato) (año 1)</t>
  </si>
  <si>
    <t>Tratamiento ortodoncia con aparatología fija (incluye aparato) (año 2)</t>
  </si>
  <si>
    <t>Destartraje Subgingival y Pulido Radicular</t>
  </si>
  <si>
    <t>Sedación inhalatoria con óxido nitroso</t>
  </si>
  <si>
    <t>Corona Metálica Preformada en diente temporal</t>
  </si>
  <si>
    <t>Sialometría</t>
  </si>
  <si>
    <t>Inyección Intralesional de Medicamentos en el territorio de la Mucosa Oral</t>
  </si>
  <si>
    <t>Tratamiento No Quirúrgico de Obstrucción Glándula Salival</t>
  </si>
  <si>
    <t>Cateterismo de Conducto Excretor Glándula Salival en Adultos (c/u)</t>
  </si>
  <si>
    <t>Cateterismo de Conducto Excretor Glándula Salival en Niños (c/u)</t>
  </si>
  <si>
    <t>Instilación de Glándula Salival (c/u) (Procedimiento)</t>
  </si>
  <si>
    <t>Infiltración de la Articulación Temporomandibular, por sesión</t>
  </si>
  <si>
    <t>Reducción de Luxación Discal de la Articulación Témporomandibular</t>
  </si>
  <si>
    <t>Tratamiento de Ronquido Primario y Saos (Dispositivos de Avance Mandibular)</t>
  </si>
  <si>
    <t>Reparación o reajuste de Dispositivo Interoclusal</t>
  </si>
  <si>
    <t>Artrocentesis temporomandibular unilateral</t>
  </si>
  <si>
    <t>2705023</t>
  </si>
  <si>
    <t>2705024</t>
  </si>
  <si>
    <t>2705002</t>
  </si>
  <si>
    <t>2705003</t>
  </si>
  <si>
    <t>2705004</t>
  </si>
  <si>
    <t>2705005</t>
  </si>
  <si>
    <t>2705006</t>
  </si>
  <si>
    <t>2705008</t>
  </si>
  <si>
    <t>2705009</t>
  </si>
  <si>
    <t>2705011</t>
  </si>
  <si>
    <t>2705012</t>
  </si>
  <si>
    <t>2705013</t>
  </si>
  <si>
    <t>2705014</t>
  </si>
  <si>
    <t>2705015</t>
  </si>
  <si>
    <t>2705016</t>
  </si>
  <si>
    <t>2705017</t>
  </si>
  <si>
    <t>2705018</t>
  </si>
  <si>
    <t>2705019</t>
  </si>
  <si>
    <t>2705020</t>
  </si>
  <si>
    <t>2705021</t>
  </si>
  <si>
    <t>2705025</t>
  </si>
  <si>
    <t>2705026</t>
  </si>
  <si>
    <t xml:space="preserve">Exodoncia de tercer molar con osteotomía </t>
  </si>
  <si>
    <t>2705022</t>
  </si>
  <si>
    <t>Exámenes imagenológicos odontológico</t>
  </si>
  <si>
    <t>Especialidades</t>
  </si>
  <si>
    <t>Odontología general: Actividades preventivas y recuperativas</t>
  </si>
  <si>
    <t>Cirugías</t>
  </si>
  <si>
    <t>2704XXX</t>
  </si>
  <si>
    <t>2705XXX</t>
  </si>
  <si>
    <t>CONSULTAS DE ESPECIALIDADES MEDICAS</t>
  </si>
  <si>
    <t>TRASPLANTES</t>
  </si>
  <si>
    <t>SANGRE, HEMATOLOGIA</t>
  </si>
  <si>
    <t xml:space="preserve">SANGRE, EXAMENES BIOQUIMICOS  </t>
  </si>
  <si>
    <t xml:space="preserve">HORMONAS  </t>
  </si>
  <si>
    <t xml:space="preserve">GENETICA  </t>
  </si>
  <si>
    <t xml:space="preserve">EXAMENES MICROBIOLOGICOS                                                             </t>
  </si>
  <si>
    <t xml:space="preserve">IMAGENOLOGIA                </t>
  </si>
  <si>
    <t xml:space="preserve">EXAMENES RADIOLOGICOS SIMPLES      </t>
  </si>
  <si>
    <t xml:space="preserve">EXAMENES RADIOLOGICOS COMPLEJOS   </t>
  </si>
  <si>
    <t xml:space="preserve">TOMOGRAFIA AXIAL COMPUTARIZADA (TAC)   </t>
  </si>
  <si>
    <t xml:space="preserve">ULTRASONOGRAFIA                </t>
  </si>
  <si>
    <t xml:space="preserve">RESONANCIA MAGNÉTICA (incluye medio de contraste)     </t>
  </si>
  <si>
    <t>OTROS EXAMENES DE IMÁGENES</t>
  </si>
  <si>
    <t xml:space="preserve">MEDICINA NUCLEAR Y RADIOTERAPIA       </t>
  </si>
  <si>
    <t>ESTUDIOS OSTEOARTICULARES</t>
  </si>
  <si>
    <t>ESTUDIOS CARDIOVASCULARES</t>
  </si>
  <si>
    <t>ESTUDIOS DIGESTIVOS</t>
  </si>
  <si>
    <t>ESTUDIOS NEFROUROLÓGICOS</t>
  </si>
  <si>
    <t>ESTUDIOS SISTEMA NERVIOSO CENTRAL</t>
  </si>
  <si>
    <t>ESTUDIOS DE INFECCIONES</t>
  </si>
  <si>
    <t>ESTUDIOS ONCOLÓGICOS</t>
  </si>
  <si>
    <t>DENSITOMETRÍA OSEA</t>
  </si>
  <si>
    <t xml:space="preserve">PROCEDIMIENTOS TERAPEUTICOS.                      </t>
  </si>
  <si>
    <t>RADIOISOTOPOS</t>
  </si>
  <si>
    <t xml:space="preserve">MEDICINA TRANSFUSIONAL </t>
  </si>
  <si>
    <t xml:space="preserve">ANATOMIA PATOLOGICA                                     </t>
  </si>
  <si>
    <t xml:space="preserve">PSIQUIATRIA Y SALUD MENTAL     </t>
  </si>
  <si>
    <t xml:space="preserve">INTERVENCIONES QUIRURGICAS. NEUROCIRUGIA  </t>
  </si>
  <si>
    <t xml:space="preserve">CIRUGIA OFTALMOLOGICA          </t>
  </si>
  <si>
    <t xml:space="preserve">CIRUGIA OTORRINOLARINGOLOGICA       </t>
  </si>
  <si>
    <t xml:space="preserve">PROCEDIMIENTO DE CABEZA Y CUELLO     </t>
  </si>
  <si>
    <t xml:space="preserve">CIRUGIA PLASTICA Y REPARADORA     </t>
  </si>
  <si>
    <t xml:space="preserve">INTERVENCIONES QUIRURGICAS DE DERMATOLOGÍA Y TEGUMENTOS                    </t>
  </si>
  <si>
    <t xml:space="preserve">PROC. DIAGNOSTICO Y TERAPEUTICO CARDIOLOGÍA                        </t>
  </si>
  <si>
    <t xml:space="preserve">UROLOGIA Y NEFROLOGIA   </t>
  </si>
  <si>
    <t xml:space="preserve">PROCEDIMIENTOS DE TRAUMATOLOGÍA  </t>
  </si>
  <si>
    <t xml:space="preserve"> RESCATES, TRASLADOS Y RONDAS RURALES  </t>
  </si>
  <si>
    <t xml:space="preserve">ATENCION ODONTOLOGICA                             </t>
  </si>
  <si>
    <t>CIRUGÍAS ODONTOLÓGICAS</t>
  </si>
  <si>
    <t>OTRAS PRESTACIONES ODONTOLÓGICAS</t>
  </si>
  <si>
    <t>LENTES,AUDIFONOS</t>
  </si>
  <si>
    <t>PROGRAMA CÁNCER</t>
  </si>
  <si>
    <t xml:space="preserve">ODONTOLOGIA </t>
  </si>
  <si>
    <t>TELECONSULTAS</t>
  </si>
  <si>
    <t>0108201</t>
  </si>
  <si>
    <t>0108202</t>
  </si>
  <si>
    <t>0108206</t>
  </si>
  <si>
    <t>0108207</t>
  </si>
  <si>
    <t>0108208</t>
  </si>
  <si>
    <t>0108209</t>
  </si>
  <si>
    <t>0108210</t>
  </si>
  <si>
    <t>0108211</t>
  </si>
  <si>
    <t>0108212</t>
  </si>
  <si>
    <t>0108213</t>
  </si>
  <si>
    <t>0108301</t>
  </si>
  <si>
    <t>0108302</t>
  </si>
  <si>
    <t>0108303</t>
  </si>
  <si>
    <t>0108304</t>
  </si>
  <si>
    <t>0108305</t>
  </si>
  <si>
    <t>0108306</t>
  </si>
  <si>
    <t>0108307</t>
  </si>
  <si>
    <t>0108308</t>
  </si>
  <si>
    <t>0108309</t>
  </si>
  <si>
    <t>0108310</t>
  </si>
  <si>
    <t>0108311</t>
  </si>
  <si>
    <t>0108319</t>
  </si>
  <si>
    <t>0108320</t>
  </si>
  <si>
    <t>0108321</t>
  </si>
  <si>
    <t>0108322</t>
  </si>
  <si>
    <t>0108323</t>
  </si>
  <si>
    <t>0108324</t>
  </si>
  <si>
    <t>0108325</t>
  </si>
  <si>
    <t>0108326</t>
  </si>
  <si>
    <t>0108327</t>
  </si>
  <si>
    <t>0108331</t>
  </si>
  <si>
    <t>0108203</t>
  </si>
  <si>
    <t>0108204</t>
  </si>
  <si>
    <t>0108205</t>
  </si>
  <si>
    <t>0108312</t>
  </si>
  <si>
    <t>0108313</t>
  </si>
  <si>
    <t>0108314</t>
  </si>
  <si>
    <t>0108315</t>
  </si>
  <si>
    <t>0108316</t>
  </si>
  <si>
    <t>0108317</t>
  </si>
  <si>
    <t>0108318</t>
  </si>
  <si>
    <t>0108329</t>
  </si>
  <si>
    <t>0108332</t>
  </si>
  <si>
    <t>0108333</t>
  </si>
  <si>
    <t>0108334</t>
  </si>
  <si>
    <t>Teleconsulta Medicina General</t>
  </si>
  <si>
    <t>Teleconsulta Médica de Especialidad en Dermatología</t>
  </si>
  <si>
    <t>Teleconsulta Médica de Especialidad en Geriatría</t>
  </si>
  <si>
    <t>Teleconsulta Médica de Especialidad en Reumatología</t>
  </si>
  <si>
    <t>Teleconsulta Médica de Especialidad en Endocrinología Adulto</t>
  </si>
  <si>
    <t>Teleconsulta Médica de Especialidad en Endocrinología Pediátrica</t>
  </si>
  <si>
    <t>Teleconsulta Médica de Especialidad en Neurología Adultos</t>
  </si>
  <si>
    <t>Teleconsulta Médica de Especialidad en Neurología Pediátrica</t>
  </si>
  <si>
    <t>Teleconsulta Médica de Especialidad en Oncología Médica</t>
  </si>
  <si>
    <t>Teleconsulta Médica de Especialidad en Psiquiatría adultos</t>
  </si>
  <si>
    <t>Teleconsulta Médica de Especialidad en Psiquiatría pediátrica y de la adolescencia</t>
  </si>
  <si>
    <t>Teleconsulta Médica de Especialidad en Cardiología</t>
  </si>
  <si>
    <t>Teleconsulta Médica de Especialidad en Hematología</t>
  </si>
  <si>
    <t>Teleconsulta Médica de Especialidad en Infectología</t>
  </si>
  <si>
    <t>Teleconsulta Médica de Especialidad en Inmunología</t>
  </si>
  <si>
    <t>Teleconsulta Médica de Especialidad en Medicina Familiar</t>
  </si>
  <si>
    <t>Teleconsulta Médica de Especialidad en Medicina Física y Rehabilitación</t>
  </si>
  <si>
    <t>Teleconsulta Médica de Especialidad en Medicina Interna</t>
  </si>
  <si>
    <t>Teleconsulta Médica de Especialidad en Obstetricia y Ginecología</t>
  </si>
  <si>
    <t>Teleconsulta Médica de Especialidad en Pediatría</t>
  </si>
  <si>
    <t>Teleconsulta Médica de Especialidad en Traumatología y Ortopedia</t>
  </si>
  <si>
    <t>Teleconsulta Médica de Especialidad en Urología</t>
  </si>
  <si>
    <t>Teleconsulta Médica de Especialidad en Coloproctología</t>
  </si>
  <si>
    <t>Teleconsulta Médica de Especialidad en Diabetología</t>
  </si>
  <si>
    <t>Teleconsulta Médica de Especialidad en Enfermedades Respiratorias Adulto</t>
  </si>
  <si>
    <t>Teleconsulta Médica de Especialidad en Enfermedades Respiratorias Pediátricas</t>
  </si>
  <si>
    <t>Teleconsulta Médica de Especialidad en Gastroenterología Adulto</t>
  </si>
  <si>
    <t>Teleconsulta Médica de Especialidad en Gastroenterología Pediátrico</t>
  </si>
  <si>
    <t>Teleconsulta Médica de Especialidad en Genética Clínica</t>
  </si>
  <si>
    <t>Teleconsulta Médica de Especialidad en Nefrología Adulto</t>
  </si>
  <si>
    <t>Teleconsulta Médica de Especialidad en Nefrología Pediátrico</t>
  </si>
  <si>
    <t>Teleconsulta Médica de Especialidad en Radioterapia Oncológica</t>
  </si>
  <si>
    <t>Teleconsulta Médica de Especialidad en Neurocirugía</t>
  </si>
  <si>
    <t>Teleconsulta Médica de Especialidad en Oftalmología</t>
  </si>
  <si>
    <t>Teleconsulta Médica de Especialidad en Otorrinolaringología</t>
  </si>
  <si>
    <t>Teleconsulta Médica de Especialidad en Cirugía General</t>
  </si>
  <si>
    <t>Teleconsulta Médica de Especialidad en Cirugía de Cabeza, Cuello y Maxilofacial</t>
  </si>
  <si>
    <t>Teleconsulta Médica de Especialidad en Cirugía Cardiovascular</t>
  </si>
  <si>
    <t>Teleconsulta Médica de Especialidad en Cirugía de Tórax</t>
  </si>
  <si>
    <t>Teleconsulta Médica de Especialidad en Cirugía Plástica y Reparadora</t>
  </si>
  <si>
    <t>Teleconsulta Médica de Especialidad en Cirugía Pediátrica</t>
  </si>
  <si>
    <t>Teleconsulta Médica de Especialidad en Cirugía Vascular Periférica</t>
  </si>
  <si>
    <t>Teleconsulta Médica de Especialidad en Anestesiología</t>
  </si>
  <si>
    <t>Teleconsulta Médica de Especialidad en Ginecología Pediátrica y de la Adolescencia</t>
  </si>
  <si>
    <t>Teleconsulta Médica de Especialidad en Medicina Materno Fetal</t>
  </si>
  <si>
    <t>Teleconsulta Médica de Especialidad en Medicina Nuclear</t>
  </si>
  <si>
    <t>TOTAL BENEFI-    CIARIOS</t>
  </si>
  <si>
    <t>TELEMEDICINA PROFESIONALES NO MÉDICOS</t>
  </si>
  <si>
    <t>TELEMEDICINA POR PROFESIONALES MÉDICOS</t>
  </si>
  <si>
    <t>0108400</t>
  </si>
  <si>
    <t>Teleconsulta: Atención Integral de Nutricionista (incluye 3 sesiones)</t>
  </si>
  <si>
    <t>TELEINTERCONSULTA (TELEMEDICINA)</t>
  </si>
  <si>
    <t>0109001</t>
  </si>
  <si>
    <t>0109002</t>
  </si>
  <si>
    <t>Teleinterconsulta médica</t>
  </si>
  <si>
    <t>Teleinterconsulta no médica</t>
  </si>
  <si>
    <t>Telemedicina/ Teleconsulta por profesional médico</t>
  </si>
  <si>
    <t>Telemedicina/ Teleconsulta por profesional no médico</t>
  </si>
  <si>
    <t>Teleinterconsulta (Telemedicina)</t>
  </si>
  <si>
    <t>Consulta Médica de Especialidades</t>
  </si>
  <si>
    <t>ESTUDIOS ENDOCRINOLÓGICOS</t>
  </si>
  <si>
    <t xml:space="preserve">ESTUDIOS PULMONARES </t>
  </si>
  <si>
    <t xml:space="preserve">SECCION B: ATENCION CERRADA, DIAS DE HOSPITALIZACION </t>
  </si>
  <si>
    <t>SECCIÓN C:TRATAMIENTO ABREVIADO DE LA TUBERCULOSIS</t>
  </si>
  <si>
    <t>SECCIÓN D:TRASLADO, RESCATES Y RONDAS RURALES</t>
  </si>
  <si>
    <t>SECCION E: PARTOS</t>
  </si>
  <si>
    <t>SECCION F: ATENCION ODONTOLOGICA</t>
  </si>
  <si>
    <t>SECCION G: LENTES, AUDIFONOS</t>
  </si>
  <si>
    <t>SECCIÓN H: MEDICINA TRANSFUSIONAL</t>
  </si>
  <si>
    <t>SECCION I: EXAMENES DE DIAGNOSTICO</t>
  </si>
  <si>
    <t>TOTAL MLE Y NO ARANCELADO</t>
  </si>
  <si>
    <t>TOTAL  MAI</t>
  </si>
  <si>
    <t xml:space="preserve">TOTAL MLE </t>
  </si>
  <si>
    <t>TOTAL MAI</t>
  </si>
  <si>
    <t>OTRAS  ATENCION CERRADA</t>
  </si>
  <si>
    <t>0203211</t>
  </si>
  <si>
    <t>SECCION J:  MEDICINA NUCLEAR Y RADIOTERAPIA</t>
  </si>
  <si>
    <t>SECCION K:  HEMODIALISIS</t>
  </si>
  <si>
    <t>SECCION L: INTERVENCIONES QUIRURGICAS</t>
  </si>
  <si>
    <t xml:space="preserve">SECCIÓN M: INTERVENCIONES QUIRÚRGICAS POR TIPO DE INTERVENCIÓN </t>
  </si>
  <si>
    <t>SECCIÓN N:  AMPUTACIÓN POR PIE DIABÉTICO</t>
  </si>
  <si>
    <t>SECCIÓN O: PROCEDIMIENTOS DIAGNÓSTICOS Y TERAPÉUTICOS</t>
  </si>
  <si>
    <t>SECCION P:  MISCELANEOS</t>
  </si>
  <si>
    <t>SECCIÓN Q: ACTIVIDADES EN UNIDAD DE FARMACIA HOSPITALARIA</t>
  </si>
  <si>
    <t>0102008</t>
  </si>
  <si>
    <t xml:space="preserve">PROCEDIMIENTOS DIAGNOSTICOS                             </t>
  </si>
  <si>
    <t>0103005</t>
  </si>
  <si>
    <t>INTERVENCIONES 100%</t>
  </si>
  <si>
    <t>INTERVENCIONES 75%</t>
  </si>
  <si>
    <t xml:space="preserve">TOTAL  </t>
  </si>
  <si>
    <t>Instalación endoscópica de sonda nasogástrica</t>
  </si>
  <si>
    <t>0306271</t>
  </si>
  <si>
    <t>Test rápido de detección de antígenos SARS-CoV-2 (incluye toma de muestra)</t>
  </si>
  <si>
    <t>Extirpación de Pterigión con injerto corneal</t>
  </si>
  <si>
    <t>0305091</t>
  </si>
  <si>
    <t>0305092</t>
  </si>
  <si>
    <t>Sesión de terapia electroconvulsivante (hasta 6 sesiones por ciclo o sesiones de mantención) c/ sesión</t>
  </si>
  <si>
    <t>Consulta Medicina General</t>
  </si>
  <si>
    <t xml:space="preserve">Subgrupo ABO </t>
  </si>
  <si>
    <t>Telerehabilitación: Psicólogo clínico (sesiones 45')</t>
  </si>
  <si>
    <t>Orquidectomía unilateral</t>
  </si>
  <si>
    <t>Toma de biopsia con aguja bajo visión ecográfica de la Mama (Biopsia Core)</t>
  </si>
  <si>
    <t>Huesos supernumerarios, extirpación, uno o más, unilateral</t>
  </si>
  <si>
    <t>Ortejos, amputación, uno o más, unilateral</t>
  </si>
  <si>
    <t>Sesamoídeos, extirpación de uno o más, unilateral</t>
  </si>
  <si>
    <t>Pie bot, unilateral, hasta 10 cambios de yeso</t>
  </si>
  <si>
    <t>Prostatectomía radical por cáncer prostático, vía abierta, laparoscópica o robótica, incluye linfadenectomía si corresponde</t>
  </si>
  <si>
    <t>Cistostomía, extracción de litiasis o cuerpo extraño, instalación de catéter suprapúbico, por vía abierta o endoscopica, c/s láser</t>
  </si>
  <si>
    <t>Fenotipificación otros antígenos de grupos sanguíneos por unidad de glóbulos rojos producido</t>
  </si>
  <si>
    <t>Técnica inmunohistoquimica para marcadores tumorales (ALK-PDL1-ROS1) c/u</t>
  </si>
  <si>
    <t>Termocoagulación de zonas cerebrales con radiofrecuencia o ultrasonido focalizado con técnica estereotáxica para el tratamiento de enfermedad de parkinson, temblor esencial, psicocirugía y otros</t>
  </si>
  <si>
    <t>Campimetría de proyección, unilateral (proc.aut.)</t>
  </si>
  <si>
    <t>Coordimetría, test de Hess u otro, unilateral</t>
  </si>
  <si>
    <t>Curva de tensión aplanática (por cada día), unilateral</t>
  </si>
  <si>
    <t>Electromiografía músculos oculares adultos, unilateral</t>
  </si>
  <si>
    <t>Electromiografía músculos oculares niños, unilateral</t>
  </si>
  <si>
    <t>Perimetría de Goldman o perimetría cinética, unilateral</t>
  </si>
  <si>
    <t>Pruebas de provocación para glaucoma (prueba de oscuridad u otras), uni o bilateral</t>
  </si>
  <si>
    <t>Potencial visual evocado en niños, bilateral</t>
  </si>
  <si>
    <t>Tonometría aplanática unilateral</t>
  </si>
  <si>
    <t>Potencial visual evocado en adultos, bilateral</t>
  </si>
  <si>
    <t>Angiografía de retina o de iris, (con fluoresceína o sim.), unilateral</t>
  </si>
  <si>
    <t>Electrorretinografía, unilateral</t>
  </si>
  <si>
    <t>Exploración sensoriomotora: estrabismo, estudio completo, bilateral</t>
  </si>
  <si>
    <t>Ecobiometría con cálculo de lente intraocular, bilateral</t>
  </si>
  <si>
    <t>Diploscopia cuantitativa, bilateral</t>
  </si>
  <si>
    <t>Topografía corneal computarizada, unilateral</t>
  </si>
  <si>
    <t>Polidactilia, extirpación y plastía unilateral</t>
  </si>
  <si>
    <t>Lipectomía glútea, unilateral</t>
  </si>
  <si>
    <t>Lipectomía trocantérea, unilateral</t>
  </si>
  <si>
    <t>25 OH Vitamina D Total por inmunoensayo (Quimioluminiscencia, Enzimoinmunoensayo, Radio inmunoensayo y otros)</t>
  </si>
  <si>
    <t xml:space="preserve">Grupos menores. Tipificación o detección de otros antígenos de sistemas sanguíneos (Kell, Duffy, Kidd y otros) c/u.
</t>
  </si>
  <si>
    <t>TRANSFERENCIA
2022</t>
  </si>
  <si>
    <t>Consulta Médica de Especialidad en Psiquiatría adultos</t>
  </si>
  <si>
    <t>0101330</t>
  </si>
  <si>
    <t>Consulta Médica de Especialidad en Medicina de Urgencia</t>
  </si>
  <si>
    <t>0101333</t>
  </si>
  <si>
    <t>Consulta Médica de Especialidad en Medicina Materno Fetal</t>
  </si>
  <si>
    <t>Consulta por Trabajador(a) Social</t>
  </si>
  <si>
    <t>0106101</t>
  </si>
  <si>
    <t xml:space="preserve">Atención Integral de Acupuntura </t>
  </si>
  <si>
    <t>Tiempo de sangría (no incluye dispositivo asociado)</t>
  </si>
  <si>
    <t xml:space="preserve">Resistencia a la Proteína C activada </t>
  </si>
  <si>
    <t>0301115</t>
  </si>
  <si>
    <t>Tipificación antigénica de las plaquetas</t>
  </si>
  <si>
    <t>0301116</t>
  </si>
  <si>
    <t>Hemoglobina Glicada, A1c, test rápido en el lugar de asistencia (incluye toma de muestra sangre capilar)</t>
  </si>
  <si>
    <t>Aminoácidos, cualitativo en sangre</t>
  </si>
  <si>
    <t>Calcio en sangre</t>
  </si>
  <si>
    <t>Creatinina en sangre</t>
  </si>
  <si>
    <t>Troponina</t>
  </si>
  <si>
    <t>Perfil lipídico (incluye mediciones de colesterol total, HDL-colesterol y triglicéridos con estimaciones por fórmula de LDL-colesterol, VLDL-colesterol y colesterol no-HDL)</t>
  </si>
  <si>
    <t>Fósforo (fosfatos) en sangre</t>
  </si>
  <si>
    <t>Glucosa en sangre</t>
  </si>
  <si>
    <t>Nitrógeno ureico y/o urea, en sangre</t>
  </si>
  <si>
    <t>0302102</t>
  </si>
  <si>
    <t>Leucina cualitativa en GSS</t>
  </si>
  <si>
    <t>0302103</t>
  </si>
  <si>
    <t>Zinc en sangre</t>
  </si>
  <si>
    <t>0302104</t>
  </si>
  <si>
    <t>Triptasa sérica</t>
  </si>
  <si>
    <t>Angiotensina</t>
  </si>
  <si>
    <t>0303033</t>
  </si>
  <si>
    <t>Cariotipo en sangre por cultivo de linfocitos (incluye mínimo 25 mitosis con bandeo G y eventualmente Q, R, C, NOR) (montaje de 3 metafases bandeadas)</t>
  </si>
  <si>
    <t>0304007</t>
  </si>
  <si>
    <t>0304015</t>
  </si>
  <si>
    <t>FISH en frotis frescos de médula ósea, sangre, concentrado de células plasmáticas seleccionadas, búsqueda de alteraciones adquiridas</t>
  </si>
  <si>
    <t>0304016</t>
  </si>
  <si>
    <t>Cariotipo molecular (Hibridación Genómica Comparativa en Micromatrices) 60K</t>
  </si>
  <si>
    <t>Factor reumatoídeo por técnica de Scat, Waaler Rose, nefelométricas y/o turbidimétricas</t>
  </si>
  <si>
    <t>Proteína C reactiva por técnicas automatizadas</t>
  </si>
  <si>
    <t>0305126</t>
  </si>
  <si>
    <t>Subclases de IgG (1,2,3,4)</t>
  </si>
  <si>
    <t xml:space="preserve">Intradermorreacción (PPD, histoplasmina, aspergilina, u otros, incluye el valor del antígeno y reacción de control), c/u. </t>
  </si>
  <si>
    <t>Transformación linfoblástica a drogas, análisis de transformación espontánea con estímulo inespecífico y con diferentes concentraciones de la droga en 1000 células</t>
  </si>
  <si>
    <t>Linfocitos T (CD3, CD4, CD8). Técnica Citometría de Flujo</t>
  </si>
  <si>
    <t>Natural Killers (CD16, CD 56). Técnica Citometría de Flujo</t>
  </si>
  <si>
    <t>0306138</t>
  </si>
  <si>
    <t>Clostridium Difficile por técnica de biología molecular en tiempo real</t>
  </si>
  <si>
    <t>Coproparasitario seriado para fasciola hepática (incluye diagnóstico de gusanos macroscópicos y examen microscópico de 10 muestras por método de Telemann y simultáneamente por técnica de Sedimentación rápida (Copa Cónica)</t>
  </si>
  <si>
    <t>Coproparasitológico seriado simple (incluye diagnóstico de gusanos macroscópicos y examen microscópico por concentración de tres muestras separadas método Telemann ) (proc. aut.)</t>
  </si>
  <si>
    <t>Diagnóstico de parásitos en jugo duodenal y/o bilis, examen macroscópico y microscópico (directo y/o concentración, c/s tinción)</t>
  </si>
  <si>
    <t>Graham, examen de (incluye diagnóstico de gusanos macroscópicos y examen microscópico de 5 muestras separadas)</t>
  </si>
  <si>
    <t>Hemoparásitos, diagnóstico por técnica de Microstrout o similar en hasta 10 tubos capilares, cada sesión (Chagas)</t>
  </si>
  <si>
    <t xml:space="preserve">Coproparasitológico seriado simple (incluye diagnóstico de gusanos macroscópicos y examen microscópico por concentración de tres muestras separadas método PAFS) (proc. aut.)  </t>
  </si>
  <si>
    <t>Anticuerpos virales, determ. de (SARS  CoV-2  IgM, IgG), (adenovirus, citomegalovirus, herpes simple, rubéola, influenza  A y B; virus varicela-zoster; virus sincicial respiratorio; parainfluenza 1, 2 y 3; Epstein Barr , otros) c/u</t>
  </si>
  <si>
    <t>0306139</t>
  </si>
  <si>
    <t>Virus Hepatitis E, Anticuerpos IgM</t>
  </si>
  <si>
    <t>0306140</t>
  </si>
  <si>
    <t>Virus Hepatitis E, Anticuerpos IgG</t>
  </si>
  <si>
    <t>0306141</t>
  </si>
  <si>
    <t>Parvovirus B19, anticuerpos IgG o IgM, c/u</t>
  </si>
  <si>
    <t>0306142</t>
  </si>
  <si>
    <t>PCR para parvovirus B19</t>
  </si>
  <si>
    <t>0306143</t>
  </si>
  <si>
    <t xml:space="preserve">PCR para virus varicela zoster </t>
  </si>
  <si>
    <t>0306144</t>
  </si>
  <si>
    <t>HTLV virus por PCR</t>
  </si>
  <si>
    <t>0306145</t>
  </si>
  <si>
    <t>CMV, carga viral</t>
  </si>
  <si>
    <t>Vasopresina test o similares (incluye además mediciones de diuresis)</t>
  </si>
  <si>
    <t xml:space="preserve">Flujo vaginal o secreción uretral, estudio de (incluye toma de muestra y códigos 03-06-004, 03-06-005, 03-06-008, 03-06-017 y 03-06-026)       </t>
  </si>
  <si>
    <t>Aminoácidos en orina (cualitativo)(excepto fenilalanina, PKU)</t>
  </si>
  <si>
    <t>Electrólitos (sodio, potasio, cloro) c/u, en orina</t>
  </si>
  <si>
    <t>Orina, físico-químico ( aspecto, color, densidad, pH; proteínas, glucosa, cuerpos cetónicos, urobilinogeno, bilirrubina, hemoglobina y nitritos, determinación cualitativa o semi cuantitativa) todos o cada uno de los parámetros (proc. aut.)</t>
  </si>
  <si>
    <t>Screening de drogas</t>
  </si>
  <si>
    <t>0309047</t>
  </si>
  <si>
    <t>Zinc en orina</t>
  </si>
  <si>
    <t>Radiografía de columna dorsal o dorsolumbar localizada, parrilla costal adultos (frontal y lateral)</t>
  </si>
  <si>
    <t>Arteriografía de miembros superiores o inferiores unilateral (a.c.17-01-023)</t>
  </si>
  <si>
    <t>Arteriografía de vasos del cuello (carótidas y vertebrales) (a.c. 11-01-013)</t>
  </si>
  <si>
    <t>Flebografía extremidad inferior o superior, unilateral (a.c. 17-01-026) cada extremidad.</t>
  </si>
  <si>
    <t>Flebografía selectiva de venas hepáticas, renales, gonadales, pélvicas. (a.c. 17-01-027)</t>
  </si>
  <si>
    <t>Ecografía ocular, unilateral o bilateral.</t>
  </si>
  <si>
    <t xml:space="preserve">Resonancia Magnética  Angiografía de Extremidad Inferior Bilateral </t>
  </si>
  <si>
    <t>Resonancia Magnética de Tórax ( corazón, esternón, clavículas, articulación acromioclavicular, escápula, costillas o articulación esternoclavicular). Toda la pared torácica o cada segmento o articulación. Bilateral</t>
  </si>
  <si>
    <t>0405042</t>
  </si>
  <si>
    <t>Resonancia Magnética de cuello</t>
  </si>
  <si>
    <t xml:space="preserve">Spect de perfusión miocárdica estrés y reposo (no incluye honorarios médico cardiólogo) </t>
  </si>
  <si>
    <t>Pool sanguíneo, arteriografía isotópica c/u</t>
  </si>
  <si>
    <t>Estudio dinámico sistema nervioso (radiocisternografia, fístula L.C.R, radioventriculografía, control válvula derivativa, sub-durografía isotópica), c/u (no incluye procedimiento).</t>
  </si>
  <si>
    <t>Spect - Tomografía por emisión fotón único, cualquier órgano (no incluye radioisótopo)</t>
  </si>
  <si>
    <t>0601105</t>
  </si>
  <si>
    <t>Atención Kinesiológica Integral Ambulatoria</t>
  </si>
  <si>
    <t>0601106</t>
  </si>
  <si>
    <t>Atención Kinesiológica Integral Domiciliaria</t>
  </si>
  <si>
    <t>0704001</t>
  </si>
  <si>
    <t>Procesamiento de Amnios</t>
  </si>
  <si>
    <t>0704002</t>
  </si>
  <si>
    <t xml:space="preserve">Procuramiento de Amnios </t>
  </si>
  <si>
    <t>0704003</t>
  </si>
  <si>
    <t>Procuramiento de Piel de Donante Cadáver (DC)</t>
  </si>
  <si>
    <t>0704004</t>
  </si>
  <si>
    <t>Procesamiento de Piel de Donante Cadáver (DC)</t>
  </si>
  <si>
    <t>0704005</t>
  </si>
  <si>
    <t>Procuramiento de Piel de Donante Vivo (DV)</t>
  </si>
  <si>
    <t>0704006</t>
  </si>
  <si>
    <t>Procesamiento de Piel de Donante Vivo (DV)</t>
  </si>
  <si>
    <t>0704007</t>
  </si>
  <si>
    <t>Procuramiento de Homoinjertos (Válvulas Cardíacas y Segmentos Vasculares)</t>
  </si>
  <si>
    <t>0704008</t>
  </si>
  <si>
    <t xml:space="preserve">Procesamiento de Homoinjertos (Válvulas Cardíacas y Segmentos Vasculares) </t>
  </si>
  <si>
    <t>0704009</t>
  </si>
  <si>
    <t>Procuramiento de Tejido óseo de Donante Vivo (DV)</t>
  </si>
  <si>
    <t>0704010</t>
  </si>
  <si>
    <t>Procuramiento de Tejido óseo de Donante Cadáver (DC)</t>
  </si>
  <si>
    <t>0704011</t>
  </si>
  <si>
    <t>Procesamiento de Tejido óseo Granulado</t>
  </si>
  <si>
    <t>0704012</t>
  </si>
  <si>
    <t>Procesamiento de Tejido óseo Congelado</t>
  </si>
  <si>
    <t>0704013</t>
  </si>
  <si>
    <t>Procesamiento de Tejido óseo Liofilizado</t>
  </si>
  <si>
    <t>0704014</t>
  </si>
  <si>
    <t>Procuramiento de Córneas de Donante Cadáver (DC) por Paro Cardiorrespiratorio (PCR)</t>
  </si>
  <si>
    <t>0704015</t>
  </si>
  <si>
    <t>Procuramiento de Córneas de Donante Cadáver (DC) por Muerte Encefálica (ME)</t>
  </si>
  <si>
    <t>0704016</t>
  </si>
  <si>
    <t xml:space="preserve">Procesamiento de Córnea </t>
  </si>
  <si>
    <t>0801013</t>
  </si>
  <si>
    <t>Hibridación in situ en corte de tejido en parafina, búsqueda de alteraciones</t>
  </si>
  <si>
    <t>0801014</t>
  </si>
  <si>
    <t>PCR Virus Papiloma Humano más genotipificación de papiloma de alto riesgo de Cáncer Cérvico Uterino tipos 16 y 18</t>
  </si>
  <si>
    <t>INTERVENCIONES QUIRURGICAS Y PROCEDIMIENTOS</t>
  </si>
  <si>
    <t>Rellenado de  bombas de administración de fármacos en LCR</t>
  </si>
  <si>
    <t>Punción Subdural</t>
  </si>
  <si>
    <t>Punción Lumbar c/s manometría c/s Queckensted</t>
  </si>
  <si>
    <t>Electrocorticografía</t>
  </si>
  <si>
    <t>Estéreo-electroencefalografía (incluye uno o mas electrodos adicionales)</t>
  </si>
  <si>
    <t>Monitoreo EEG invasivo con electrodos subdurales</t>
  </si>
  <si>
    <t>E.E.G. en vigilia, sueño y post-privación de sueño. Equipo de 8 canales</t>
  </si>
  <si>
    <t>EEG en vigilia, sueño y post-privación de sueño. Equipo de 16 o mas canales</t>
  </si>
  <si>
    <t>EEG digital 20 canales (con activaciones HV y FE) estándar o post privación de sueño de 20 a 30 minutos duración</t>
  </si>
  <si>
    <t>EEG digital 32 canales (con activaciones HV y FE) estándar o post privación de sueño de 20 a 30 minutos duración</t>
  </si>
  <si>
    <t>Electroencefalograma digital de 32 canales con mapeo (mapping), análisis estadístico de frecuencias y de eventos por áreas (incluye estímulos cognitivos)</t>
  </si>
  <si>
    <t>Monitoreo E.E.G. continuo de 24 hrs.</t>
  </si>
  <si>
    <t>Polisomnografía  (electroencefalograma, electrocardiograma, monitoreo de apneas y electronistagmografía, electromiografía)</t>
  </si>
  <si>
    <t>Electromiografía de fibra única</t>
  </si>
  <si>
    <t>Electromiografías cualquier región, por ej.: músculos faciales, faringe, paravertebrales, vejiga y periné, test  de miastenia (incluye el estudio clínico y muestreo suficientes para diagnosticar naturaleza del trastorno y estado evolutivo), c/u</t>
  </si>
  <si>
    <t>Potenciales evocados en corteza ( por ej.: auditivo, ocular o corporales), c/u</t>
  </si>
  <si>
    <t>Velocidad de conducción nerviosa (incluye reflejo H, onda F y otros)</t>
  </si>
  <si>
    <t xml:space="preserve">Carótida-vertebral por cateterización de la subclavia, axilar, humeral o femoral. </t>
  </si>
  <si>
    <t xml:space="preserve">Yugulografía </t>
  </si>
  <si>
    <t xml:space="preserve">Neumoencefalografía fraccionada, por punción lumbar </t>
  </si>
  <si>
    <t>Neumoencefalografía p/punción suboccipital</t>
  </si>
  <si>
    <t>Bloqueo nervio periférico en punto motor</t>
  </si>
  <si>
    <t>Bloqueo nervio troncular</t>
  </si>
  <si>
    <t>Infiltración o bloqueo de ramas del trigémino o del facial</t>
  </si>
  <si>
    <t>Infiltración o bloqueo del ganglio estrellado</t>
  </si>
  <si>
    <t>Infiltración o bloqueo epidural, cervical, lumbar o similares, cada sesión</t>
  </si>
  <si>
    <t>Infiltración o bloqueo intercostales (cualquier número)</t>
  </si>
  <si>
    <t>Rizotomía química por medio de inyección intratecal</t>
  </si>
  <si>
    <t>Infiltración o bloqueo suboccipital u otros nervios cervicales</t>
  </si>
  <si>
    <t>Alcoholización o fenolización de nervios periféricos: intramuscular</t>
  </si>
  <si>
    <t>Alcoholización o fenolización de nervios periféricos: intratecal</t>
  </si>
  <si>
    <t>Alcoholización o fenolización de nervios periféricos: troncular</t>
  </si>
  <si>
    <t xml:space="preserve">Campimetría computarizada, unilateral </t>
  </si>
  <si>
    <t>Cuantificación de lagrimación (test de Schirmer), uni o bilateral</t>
  </si>
  <si>
    <t>Electrooculografía, bilateral</t>
  </si>
  <si>
    <t>Retinografía, bilateral</t>
  </si>
  <si>
    <t>Tratamiento ortóptico y/o pleóptico (por sesión), bilateral</t>
  </si>
  <si>
    <t>Angioscopia retinal y/o iris (con fluoresceína o similar), unilateral (proc.aut.)</t>
  </si>
  <si>
    <t>Absceso, vaciamiento y/o drenaje de saco y/o glándula lagrimal</t>
  </si>
  <si>
    <t>Chalazión y otros tumores benignos (uno o más, unilateral), trat. quir. completo</t>
  </si>
  <si>
    <t>Coloboma, plastía de</t>
  </si>
  <si>
    <t>Ectropión, plastía de</t>
  </si>
  <si>
    <t>Entropión, plastía de</t>
  </si>
  <si>
    <t>Epicanto, plastía de</t>
  </si>
  <si>
    <t>1202080</t>
  </si>
  <si>
    <t>Herida o dehiscencia de la conjuntiva, sutura de (proc. aut.)</t>
  </si>
  <si>
    <t>Absceso orbitario, trat. quir.</t>
  </si>
  <si>
    <t>Reconstrucción de paredes orbitarias</t>
  </si>
  <si>
    <t>1202083</t>
  </si>
  <si>
    <t>Trasplante de Córnea</t>
  </si>
  <si>
    <t>Vasculopatía retinal (excepto retinopatía proliferativa) diatermo y/o crio y/o fotocoagulación ( incluye endofotocoagulación intraquirùrgica)</t>
  </si>
  <si>
    <t>Electrogustometría</t>
  </si>
  <si>
    <t>Rinomanometría c/s vasocontrictor</t>
  </si>
  <si>
    <t>Sinusoscopia de cada seno maxilar por punción, c/s biopsia, c/s toma de muestras</t>
  </si>
  <si>
    <t>Laringoscopia y/o traqueoscopia directa c/s toma de muestra, c/s biopsia. Con microscopio</t>
  </si>
  <si>
    <t>Laringoscopia y/o traqueoscopia directa c/s toma de muestra, c/s biopsia. Sin microscopio</t>
  </si>
  <si>
    <t>Potenciales evocados auditivos de tronco cerebral clínicos</t>
  </si>
  <si>
    <t>Senos perinasales, punción evacuadora c/s toma de muestras, c/s inyección de medicamentos; cada punción</t>
  </si>
  <si>
    <t>Vaciamiento cavid. perinasales (Proetz y sim.) (10 sesiones)</t>
  </si>
  <si>
    <t>Cuerpo extraño en fosas nasales, extracción de: - En adultos</t>
  </si>
  <si>
    <t>Cuerpo extraño en fosas nasales, extracción de: - En niños</t>
  </si>
  <si>
    <t>Cuerpo extraño en laringe y/o tráquea, extracción de (incluye la endoscopia con tubo rígido) - En adultos</t>
  </si>
  <si>
    <t>Cuerpo extraño en laringe y/o tráquea, extracción de (incluye la endoscopia con tubo rígido) - En niños</t>
  </si>
  <si>
    <t>Dilatación esofágica por sesión</t>
  </si>
  <si>
    <t>Lesiones del oído externo y/o medio, curación bajo microscopio (proc. aut.)</t>
  </si>
  <si>
    <t>Trompa de Eustaquio, insuflación instrumental (proc. aut.)</t>
  </si>
  <si>
    <t>Cuerpo extraño en oído, extracción de (incluye tapón de cerumen) (proc. aut.) - En adultos</t>
  </si>
  <si>
    <t>Cuerpo extraño en oído, extracción de (incluye tapón de cerumen) (proc. aut.) - En niños</t>
  </si>
  <si>
    <t>Biopsia oído (proc. aut.)</t>
  </si>
  <si>
    <t>Evaluación de voz</t>
  </si>
  <si>
    <t>Evaluación de habla</t>
  </si>
  <si>
    <t>Evaluación del lenguaje (incluye voz, habla y aspecto semántico, sintáctico y fonológico, etc. e informe) (incluye 3 sesiones de mínimo 30')</t>
  </si>
  <si>
    <t xml:space="preserve">Rehabilitación de la voz </t>
  </si>
  <si>
    <t xml:space="preserve">Rehabilitación del habla y/o del lenguaje (máximo 30 sesiones anuales)(cada sesión mínimo 30')      </t>
  </si>
  <si>
    <t>Absceso y/o hematomas oído externo, trat. quir.</t>
  </si>
  <si>
    <t>Tumor maligno oído externo, trat. quir.</t>
  </si>
  <si>
    <t>Reconstitución de conducto auditivo externo, c/s timpanoplastía (incluye revisión de cadena osicular)</t>
  </si>
  <si>
    <t>1302009</t>
  </si>
  <si>
    <t>1301021</t>
  </si>
  <si>
    <t>1301008</t>
  </si>
  <si>
    <t>1302008</t>
  </si>
  <si>
    <t>1302011</t>
  </si>
  <si>
    <t>1302012</t>
  </si>
  <si>
    <t>1302076</t>
  </si>
  <si>
    <t>1302077</t>
  </si>
  <si>
    <t>1302074</t>
  </si>
  <si>
    <t xml:space="preserve">Extirpación de  tumor benigno de la base de la lengua                                                                                      </t>
  </si>
  <si>
    <t>Ligadura de arterias etmoidales anteriores</t>
  </si>
  <si>
    <t xml:space="preserve">Extirpación sublingual ampliada (incluye piso de boca, arco mandibular, músculos, ganglios y articulaciones)   </t>
  </si>
  <si>
    <t>Extirpación total ampliada del hueso temporal</t>
  </si>
  <si>
    <t>Reducción abierta de fracturas maxilofaciales y estabilización con elementos de osteosíntesis</t>
  </si>
  <si>
    <t>Reducción abierta de fracturas maxilofaciales con osteosíntesis única</t>
  </si>
  <si>
    <t>Heridas de la cara complicadas: 1 o varias de más de 5 cms. y/o ubicadas en bordes de párpados, labios o ala nasal y/o que comprometen músculos, conductos, vasos o nervios</t>
  </si>
  <si>
    <t>Heridas de la cara simples: 1 o varias de hasta 5 cms. que sólo comprometen piel</t>
  </si>
  <si>
    <t xml:space="preserve">Resección plástica de 3 o más cicatrices (cualquier localización o tamaño) </t>
  </si>
  <si>
    <t>Toma de injertos cartílago (auricular, costal o similares) c/u</t>
  </si>
  <si>
    <t>Plastías en Z, hasta 3</t>
  </si>
  <si>
    <t>Plastías en Z, 4 y más</t>
  </si>
  <si>
    <t>Ridectomía cérvico-facial, un lado</t>
  </si>
  <si>
    <t>Ridectomía frontal</t>
  </si>
  <si>
    <t>Malformación congénita compleja en orejas, cada plastía o plastías en tiempos diferentes</t>
  </si>
  <si>
    <t>Blefaroplastia párpados inferiores, uni o bilateral</t>
  </si>
  <si>
    <t>Blefaroplastia párpados superiores, uni o bilateral</t>
  </si>
  <si>
    <t>Queiloplastía primaria, un lado (proc. quir. completo por cualquier técnica)</t>
  </si>
  <si>
    <t xml:space="preserve">Cierre mucoso vestíbulo oral o gingivo-periostio-plastía </t>
  </si>
  <si>
    <t>Plastia de velo (cualquier técnica)</t>
  </si>
  <si>
    <t>Tratamiento quirúrgico de anomalías cráneo faciales</t>
  </si>
  <si>
    <t>Reconstrucción osteoplástica reborde alveolar bilateral en un tiempo</t>
  </si>
  <si>
    <t>Reconstrucción osteoplástica reborde alveolar unilateral</t>
  </si>
  <si>
    <t>Síndrome de Apert Crouzon o similar: avance fronto-orbito-maxilar vía intracraneana, tiempo facial</t>
  </si>
  <si>
    <t>Ginecomastia, corrección plástica</t>
  </si>
  <si>
    <t>Sindactilia, trat. quir. cada espacio con injerto</t>
  </si>
  <si>
    <t>Sindactilia, trat. quir. cada espacio sin injerto</t>
  </si>
  <si>
    <t>Escarotomía hasta 10 % superficie corporal</t>
  </si>
  <si>
    <t>Escarotomía por cada 10 % adicional (o su fracción)</t>
  </si>
  <si>
    <t>Escarectomía hasta 1 % superficie corporal</t>
  </si>
  <si>
    <t>Escarectomía hasta 5 % superficie corporal</t>
  </si>
  <si>
    <t>Escarectomía  hasta 10% superficie corporal</t>
  </si>
  <si>
    <t>Escarectomía por cada 10% adicional (o su fracción) (Se cobrará cód. ad. una sóla vez por superficie entre el 11% y 50%).</t>
  </si>
  <si>
    <t>Curetaje de lesiones virales y similares hasta 10 lesiones por sesión</t>
  </si>
  <si>
    <t>Aplicación de inmunomoduladores, químicos y similares hasta 10 lesiones por sesión</t>
  </si>
  <si>
    <t>Fototerapia UVB, UVA localizada, por sesión</t>
  </si>
  <si>
    <t>Fototerapia UVB, Banda Angosta y UVA por sesión en cabina</t>
  </si>
  <si>
    <t>Implantes Subcutáneos, instalación o retiro</t>
  </si>
  <si>
    <t>Crioterapia hasta 5 lesiones por sesión</t>
  </si>
  <si>
    <t>Crioterapia 6 a 10 lesiones por sesión</t>
  </si>
  <si>
    <t>Inyección intracutánea en áreas hasta 9 cm2 por sesión</t>
  </si>
  <si>
    <t>Tratamiento abrasivo cutáneo mecánico por sesión</t>
  </si>
  <si>
    <t>Tratamiento abrasivo cutáneo químico por sesión</t>
  </si>
  <si>
    <t>Tratamiento por láser, IPL o similar por área hasta 16 cm2  por sesión</t>
  </si>
  <si>
    <t>Terapia fotodinámica (no incluye medicamento) por sesión</t>
  </si>
  <si>
    <t>Dermatoscopía digital con registro gráfico o digital hasta 5 lesiones</t>
  </si>
  <si>
    <t>Resto del cuerpo: ampliación de márgenes quirúrgicos de tumor maligno extirpado previamente</t>
  </si>
  <si>
    <t>Tumores Vasculares Profundos Resto del cuerpo</t>
  </si>
  <si>
    <t>Herida cortante o contusa no complicada, reparación y sutura (una o múltiple hasta 5 cms. de largo total que comprometa solo la piel)</t>
  </si>
  <si>
    <t>Vaciamiento y curetaje quirúrgico de lesiones quísticas o abscesos</t>
  </si>
  <si>
    <t>Onicectomía total o parcial simple</t>
  </si>
  <si>
    <t>Cirugía reparadora ungueal por proceso inflamatorio</t>
  </si>
  <si>
    <t>Corrección quirúrgica de defecto congénito o por tumor ungueal</t>
  </si>
  <si>
    <t>Curación por Médico, Quemadura o Similar  menor al 5% superficie corporal en pabellón</t>
  </si>
  <si>
    <t>Curación por Médico, Quemadura o Similar  5 a 10% superficie corporal en pabellón</t>
  </si>
  <si>
    <t>Curación por Médico, Quemadura o Similar mayor al 10 %  superficie corporal en pabellón</t>
  </si>
  <si>
    <t>E.C.G. de reposo (incluye mínimo 12 derivaciones y 4 complejos por derivación)</t>
  </si>
  <si>
    <t>E.C.G. continuo (test Holter o similares, por ej. variabilidad de la frecuencia cardíaca y/o alta resolución del ST y/o depolarización tardía); 20 a 24 horas de registro</t>
  </si>
  <si>
    <t>Ecocardiograma  Doppler, con registro (incluye cód. 17-01-008)</t>
  </si>
  <si>
    <t>Angioplastía Intraluminal coronaria uno o múltiples vasos (incl. proc. rad; balón, rotablator, Stent o similar)</t>
  </si>
  <si>
    <t>Ecocardiograma bidimensional doppler color transesofágico</t>
  </si>
  <si>
    <t>Monitoreo de presión arterial continuo</t>
  </si>
  <si>
    <t>Cateterismo en recién nacido por arteria umbilical</t>
  </si>
  <si>
    <t>Instalación de catéter Swan-Ganz o similar, en adultos o niños (proc. aut.)</t>
  </si>
  <si>
    <t>Doppler con ergometría (por sesión)</t>
  </si>
  <si>
    <t>Doppler simple de vasos periféricos (por sesión)</t>
  </si>
  <si>
    <t>Pletismografía en reposo, esfuerzo c/u (por sesión)</t>
  </si>
  <si>
    <t>Registro ecoarterial o ecovenoso periférico c/u (por sesión)</t>
  </si>
  <si>
    <t>Cardioversión</t>
  </si>
  <si>
    <t>Desfibrilación</t>
  </si>
  <si>
    <t>Punción subclavia o yugular con colocación de catéter</t>
  </si>
  <si>
    <t>Trombólisis arterial periférica</t>
  </si>
  <si>
    <t>Trombólisis intracoronaria</t>
  </si>
  <si>
    <t>Estudio electrofisiológico endocardíaco de las arritmias</t>
  </si>
  <si>
    <t>Ablación con corriente continua o radiofrecuencia de nódulo aurículo-ventricular</t>
  </si>
  <si>
    <t>Ablación con corriente continua o con radiofrecuencia de vías accesorias y otros</t>
  </si>
  <si>
    <t>Arteriografía selectiva o superselectiva pulmonar en adultos o niños (incl. proc. rad.)</t>
  </si>
  <si>
    <t>1701062</t>
  </si>
  <si>
    <t>Arteriografía selectiva o superselectiva renal en adultos o niños (incl. proc. rad.)</t>
  </si>
  <si>
    <t>1701063</t>
  </si>
  <si>
    <t>Arteriografía selectiva o superselectiva tronco celíaco en adultos o niños (incl. proc. rad.)</t>
  </si>
  <si>
    <t>1701064</t>
  </si>
  <si>
    <t>Arteriografía selectiva o superselectiva arteria glútea en adultos o niños (incl. proc. rad.)</t>
  </si>
  <si>
    <t>1701065</t>
  </si>
  <si>
    <t>Arteriografía selectiva o superselectiva hipogástrica en adultos o niños (incl. proc. rad.)</t>
  </si>
  <si>
    <t>1701066</t>
  </si>
  <si>
    <t>Arteriografía selectiva o superselectiva hepática en adultos o niños (incl. proc. rad.)</t>
  </si>
  <si>
    <t>1701067</t>
  </si>
  <si>
    <t>Arteriografía selectiva o superselectiva mesentérica en adultos o niños (incl. proc. rad.)</t>
  </si>
  <si>
    <t>1701068</t>
  </si>
  <si>
    <t>Arteriografía selectiva o superselectiva arteria lumbar en adultos o niños (incl. proc. rad.)</t>
  </si>
  <si>
    <t>1701069</t>
  </si>
  <si>
    <t>Arteriografía selectiva o superselectiva arteria vesical en adultos o niños (incl. proc. rad.)</t>
  </si>
  <si>
    <t>Puente aorto-bifemoral; puentes de troncos supra-aórticos</t>
  </si>
  <si>
    <t>Puente aorto-unifemoral</t>
  </si>
  <si>
    <t>Puente aorto-ilíaco</t>
  </si>
  <si>
    <t>Ligadura otros troncos venosos (poplíteo, femoral, ilíacas, humeral, axilar, otros); ligadura de venas comunicantes y/o perforantes, y/o resección de paquetes varicosos, cualquier técnica (una extremidad); c/u</t>
  </si>
  <si>
    <t xml:space="preserve">Disección y extirpación ganglionar regional: axilo-supraclavicular </t>
  </si>
  <si>
    <t>Disección y extirpación ganglionar regional: cérvico-torácica</t>
  </si>
  <si>
    <t>Disección y extirpación ganglionar regional: ileoinguinal</t>
  </si>
  <si>
    <t>Disección y extirpación ganglionar regional: inguinoescrotales</t>
  </si>
  <si>
    <t>Disección y extirpación ganglionar regional: lumbo-aórticos</t>
  </si>
  <si>
    <t>Disección y extirpación ganglionar regional: poplíteos</t>
  </si>
  <si>
    <t>Disección y extirpación ganglionar regional: yugular simple</t>
  </si>
  <si>
    <t>Pericardiorrafia o miopericardiorrafia en heridas penetrantes</t>
  </si>
  <si>
    <t>Implante de desfribilador con resincronizador VVI (incluye dispositivo)</t>
  </si>
  <si>
    <t>Implante de desfribilador con resincronizador DDD  (incluye dispositivo)</t>
  </si>
  <si>
    <t>Timectomía  vía torácica medioesternal</t>
  </si>
  <si>
    <t>Heridas traumáticas del diafragma, trat. quir.</t>
  </si>
  <si>
    <t>1707001</t>
  </si>
  <si>
    <t xml:space="preserve">Espirometría Basal </t>
  </si>
  <si>
    <t>1707002</t>
  </si>
  <si>
    <t>Espirometría Basal y con broncodilatador</t>
  </si>
  <si>
    <t>1707003</t>
  </si>
  <si>
    <t>Prueba de provocación con alergeno (incluye alergeno)</t>
  </si>
  <si>
    <t>1707004</t>
  </si>
  <si>
    <t>Provocación con ejercicio, test de</t>
  </si>
  <si>
    <t>1707005</t>
  </si>
  <si>
    <t>Test de provocación con metacolina (pc20) (incluye espirometría basal y tratamiento de efectos adversos de la metacolina)</t>
  </si>
  <si>
    <t>1707051</t>
  </si>
  <si>
    <t>Curva dosis respuesta a broncodilatadores.</t>
  </si>
  <si>
    <t>1707057</t>
  </si>
  <si>
    <t>Determinación de umbral tusígeno</t>
  </si>
  <si>
    <t>1707007</t>
  </si>
  <si>
    <t>Análisis de gas espirado</t>
  </si>
  <si>
    <t>1707008</t>
  </si>
  <si>
    <t>Capacidad de difusión, estudio de</t>
  </si>
  <si>
    <t>1707009</t>
  </si>
  <si>
    <t>Capacidad física del trabajo</t>
  </si>
  <si>
    <t>1707010</t>
  </si>
  <si>
    <t>Curva de lavado de nitrógeno (N)</t>
  </si>
  <si>
    <t>1707011</t>
  </si>
  <si>
    <t>Curva de relación flujo-volumen basal</t>
  </si>
  <si>
    <t>1707012</t>
  </si>
  <si>
    <t>Distensibilidad pulmonar, (compliance), estudio de</t>
  </si>
  <si>
    <t>1707013</t>
  </si>
  <si>
    <t>Medición de presión de oclusión</t>
  </si>
  <si>
    <t>1707014</t>
  </si>
  <si>
    <t>Medición de presión inspiratoria máxima (proc. aut.)</t>
  </si>
  <si>
    <t>1707015</t>
  </si>
  <si>
    <t>Medición de presión trans-diafragmática</t>
  </si>
  <si>
    <t>1707016</t>
  </si>
  <si>
    <t>Registro flujométrico, por semana</t>
  </si>
  <si>
    <t>1707017</t>
  </si>
  <si>
    <t>Respuesta respiratoria al CO2</t>
  </si>
  <si>
    <t>1707018</t>
  </si>
  <si>
    <t>Tiempo de tolerancia a la fatiga respiratoria</t>
  </si>
  <si>
    <t>1707019</t>
  </si>
  <si>
    <t>Ventilación alveolar, estudio de (incluye ventilación minuto y alveolar, volumen del espacio muerto y cuociente resp.)</t>
  </si>
  <si>
    <t>1707020</t>
  </si>
  <si>
    <t>Volúmenes pulmonares por lavado de nitrógeno</t>
  </si>
  <si>
    <t>1707058</t>
  </si>
  <si>
    <t>Volúmenes pulmonares por pletismografía corporal. Estudio basal</t>
  </si>
  <si>
    <t>1707059</t>
  </si>
  <si>
    <t>Volúmenes pulmonares por pletismografía corporal. Estudio basal y post broncodilatador</t>
  </si>
  <si>
    <t>1707021</t>
  </si>
  <si>
    <t>Laringotraqueobroncoscopía con fibroscopio</t>
  </si>
  <si>
    <t>1707022</t>
  </si>
  <si>
    <t>Larigotraqueoscopía con tubo rígido</t>
  </si>
  <si>
    <t>1707024</t>
  </si>
  <si>
    <t>Pleuroscopia (toracoscopia) c/s biopsia</t>
  </si>
  <si>
    <t>1707027</t>
  </si>
  <si>
    <t>Broncoaspiración, c/s lavado y/o colocación de medicamentos por sonda traqueobronquial (proc. aut.)</t>
  </si>
  <si>
    <t>1707029</t>
  </si>
  <si>
    <t xml:space="preserve">Toracocentesis evacuadora, c/s toma de muestras c/s inyección de medicamentos  </t>
  </si>
  <si>
    <t>1707060</t>
  </si>
  <si>
    <t>Colocación de stent endobronquial por broncoscopía</t>
  </si>
  <si>
    <t>1707061</t>
  </si>
  <si>
    <t>Fibrobroncoscopía con biopsia transbronquial</t>
  </si>
  <si>
    <t>1707062</t>
  </si>
  <si>
    <t>Selle endoscópico de fístula bronco-pleural</t>
  </si>
  <si>
    <t>1707025</t>
  </si>
  <si>
    <t xml:space="preserve">Procedimiento para determinar gasometría arterial en reposo y ejercicio </t>
  </si>
  <si>
    <t>1707026</t>
  </si>
  <si>
    <t xml:space="preserve">Procedimiento para determinar gasometría arterial respirando O2 puro </t>
  </si>
  <si>
    <t>1707054</t>
  </si>
  <si>
    <t xml:space="preserve">Saturación de O2 en reposo y/o ejercicio (con oxímetro) </t>
  </si>
  <si>
    <t>1707055</t>
  </si>
  <si>
    <t xml:space="preserve">Saturación de O2 en reposo y ejercicio y O2 100% (con oxímetro) </t>
  </si>
  <si>
    <t>1707056</t>
  </si>
  <si>
    <t>Endosonografía bronquial (EBUS)</t>
  </si>
  <si>
    <t>1707063</t>
  </si>
  <si>
    <t>Poligrafía cardiorrespiratoria del sueño ambulatoria</t>
  </si>
  <si>
    <t>PROCEDIMIENTOS DIAGNOSTICOS Y TERAPEUTICOS  DEL APARATO RESPIRATORIO</t>
  </si>
  <si>
    <t>Gastroduodenoscopía (incluye esofagoscopía)</t>
  </si>
  <si>
    <t>Ureasa, test de (para Helicobacter pylori) o similar</t>
  </si>
  <si>
    <t xml:space="preserve">Ano-recto-sigmoidoscopía en niños </t>
  </si>
  <si>
    <t>Sigmoidoscopía y colonoscopía izquierda con tubo flexible (incluye ano-recto-sigmoidoscopía)</t>
  </si>
  <si>
    <t>Manometría esofágica convencional</t>
  </si>
  <si>
    <t>Biopsia de intestino delgado, por cápsula (de Rubin, Crosby o sim.)</t>
  </si>
  <si>
    <t>Colangiopancreatografía retrógrada c/s papilotomía</t>
  </si>
  <si>
    <t xml:space="preserve">Drenaje de la vía biliar transhepática y/o percutáneo </t>
  </si>
  <si>
    <t>Neumoperitoneo por punción transparietal</t>
  </si>
  <si>
    <t>Intubación sonda de Sengstaken</t>
  </si>
  <si>
    <t>Instalación endoscópica de sonda enteral</t>
  </si>
  <si>
    <t>Dilatación de estenosis benignas o malignas del tracto digestivo por balón</t>
  </si>
  <si>
    <t>Dilatación de estenosis benignas o malignas del tracto digestivo por bujía</t>
  </si>
  <si>
    <t>Instalación prótesis plástica (s) en vía biliar o pancreática</t>
  </si>
  <si>
    <t>Cuerpo extraño, extracción endoscópica</t>
  </si>
  <si>
    <t>Devolvulación de colon por colonoscopía</t>
  </si>
  <si>
    <t>Dilatación ano-rectal, por sesión</t>
  </si>
  <si>
    <t>Polipectomía o Mucosectomía endoscópica alta</t>
  </si>
  <si>
    <t>Polipectomía o Mucosectomía endoscópica baja</t>
  </si>
  <si>
    <t xml:space="preserve">Escleroterapia de hemorroides, cualquier número </t>
  </si>
  <si>
    <t>Inyectoterapia hemostática, Hemostasia mecánica, Hemostasia térmica, Ligadura elástica</t>
  </si>
  <si>
    <t>Extracción percutánea de cálculos biliares</t>
  </si>
  <si>
    <t>Extracción endoscópica de cálculos biliares o pancreáticos</t>
  </si>
  <si>
    <t>Punción evacuadora de absceso intraabdominales (hepático u otros), c/s toma de muestra, c/s inyección de medicamentos</t>
  </si>
  <si>
    <t>Punción de líquido ascítico, diagnóstica</t>
  </si>
  <si>
    <t>Vaciamiento manual de fecaloma</t>
  </si>
  <si>
    <t>Manometría anorectal convencional</t>
  </si>
  <si>
    <t>Hernia diafragmática por vía abdominal o cualquiera otra hernia con uso de prótesis (no incluye el valor de la prótesis)</t>
  </si>
  <si>
    <t>Hernia diafragmática por vía abdominal o cualquiera otra hernia con uso de prótesis (incluye el valor de la prótesis)</t>
  </si>
  <si>
    <t>Hernia incisional o evisceración post-op. sin resección intestinal</t>
  </si>
  <si>
    <t>Hernia inguinal, crural, umbilical, de la línea blanca o similares, recidivada o no, simple o estrangulada s/resección intest.c/u</t>
  </si>
  <si>
    <t>Laparotomía exploradora, c/s liberación de adherencias, c/s drenaje, c/s biopsias como proc. aut. o como resultado de una herida penetrante abdominal no complicada o de un hemoperitoneo postoperatorio o como tratamiento de una peritonitis (laparostomía contenida -máximo cuatro-, resuturas, etc.)</t>
  </si>
  <si>
    <t>Onfalocele (más de 5 cms.); trat. quir.</t>
  </si>
  <si>
    <t>Tumor y/o quiste peritoneal (parietal)</t>
  </si>
  <si>
    <t>Tumor y/o quiste retroperitoneal</t>
  </si>
  <si>
    <t>Gastrectomía subtotal con disección ganglionar</t>
  </si>
  <si>
    <t>Gastrectomía subtotal sin disección ganglionar</t>
  </si>
  <si>
    <t>Reconstitución  de tránsito en 2° tiempo de operación código 18-02-079</t>
  </si>
  <si>
    <t>Desconexión ácigoportal con transección esofágica</t>
  </si>
  <si>
    <t>Abscesos, quistes, pseudoquistes o similares de páncreas, trat. quir.</t>
  </si>
  <si>
    <t>Heridas, traumatismos de páncreas, trat.quir.</t>
  </si>
  <si>
    <t>Oclusión intestinal con resección</t>
  </si>
  <si>
    <t>Oclusión intestinal sin resección</t>
  </si>
  <si>
    <t>Cuerpo extraño rectal, extracción por vía abdominal</t>
  </si>
  <si>
    <t>Cuerpo extraño rectal, extracción por vía anal</t>
  </si>
  <si>
    <t>Desgarros y heridas anorrectales con compromiso del esfínter</t>
  </si>
  <si>
    <t>Desgarros y heridas anorrectales sin compromiso del esfínter</t>
  </si>
  <si>
    <t>Fístula rectovesical, trat.quir.</t>
  </si>
  <si>
    <t>Fístula rectovaginal, rectouretral o uretrovaginal, trat.quir.</t>
  </si>
  <si>
    <t>Fístula anorrectal, trat.quir.de cualquier tipo</t>
  </si>
  <si>
    <t>Imperforación anal, reconstitución tránsito por vía abdómino-perineal</t>
  </si>
  <si>
    <t>Imperforación anal, reconstitución tránsito por vía perineal</t>
  </si>
  <si>
    <t>Incontinencia anal, trat.quir. con cerclaje</t>
  </si>
  <si>
    <t>Incontinencia anal, trat.quir. con plastía muscular</t>
  </si>
  <si>
    <t>Pólipo rectal, trat.quir. por vía abdominal</t>
  </si>
  <si>
    <t>Pólipo rectal, trat.quir. por vía anal</t>
  </si>
  <si>
    <t>Prolapso rectal, trat.quir. por vía abdominal</t>
  </si>
  <si>
    <t>Prolapso rectal, trat.quir. por vía anal</t>
  </si>
  <si>
    <t xml:space="preserve">Condilomas anales, trat. quir. </t>
  </si>
  <si>
    <t>Exploración de uretra ántero-posterior con bujía y/o explorador olivar, y/o sonda, y/o Beniqué, y/o medición de residuo vesical (la calibración del meato esta incluída en el valor de la consulta)</t>
  </si>
  <si>
    <t xml:space="preserve">Cistoscopía con o sin sondeo de uno o ambos uréteres, con o sin biopsia </t>
  </si>
  <si>
    <t>Cistoscopia y/o uretrocistoscopia y/o uretroscopia (proc.aut.)</t>
  </si>
  <si>
    <t>Cistometría (proc.aut.)</t>
  </si>
  <si>
    <t>Electromiografía perineal y del esfínter uretral en niños (proc.aut.)</t>
  </si>
  <si>
    <t>Uroflujometría (proc.aut.)</t>
  </si>
  <si>
    <t>Inyección de medio de contraste en cuerpo cavernoso</t>
  </si>
  <si>
    <t xml:space="preserve">Ureteropielografía ascendente (directa) por cateterismo ureteral uni o bilateral </t>
  </si>
  <si>
    <t xml:space="preserve">Uretrografía retrógrada o cistouretrografía (miccional) </t>
  </si>
  <si>
    <t>Dilatación uretra c/s masaje, c/s instilación o inyección de medicamentos: anterior y/o posterior</t>
  </si>
  <si>
    <t>Instilación vesical (incluye colocación de sonda) proc. aut.</t>
  </si>
  <si>
    <t>Instilación vesical (incluye colocación de sonda y Micobacterium Bovis para instilación intravesical proc. aut.)</t>
  </si>
  <si>
    <t>Inyección de medicamentos en el pene</t>
  </si>
  <si>
    <t>Vaciamiento vesical p/punción hipogástrica o cistostomía p/punción</t>
  </si>
  <si>
    <t>Vaciamiento vesical por sonda uretral, (proc. aut.)</t>
  </si>
  <si>
    <t>Peritoneodiálisis por sesión (incluye insumos)</t>
  </si>
  <si>
    <t>Instalación de Catéter para Peritoneodiálisis</t>
  </si>
  <si>
    <t>Hemodiálisis con bicarbonato con insumos (por sesión)</t>
  </si>
  <si>
    <t>Auto o heterotrasplante riñón</t>
  </si>
  <si>
    <t>Nefrectomía radical por cáncer renal, traumatismo renal, vía abierta, laparoscópica o robótica, incluye disección ganglionar etapificadora o reductiva</t>
  </si>
  <si>
    <t>Urétero o nefro-litotomía endoscópica c/ureteroscopia rígida o flexible, con o sin fragmentación</t>
  </si>
  <si>
    <t xml:space="preserve">Ureterectomía, ureteroplastía, ureterorrafia, ureterolisis, transureteroanastomosis, cualquier vía o técnica. </t>
  </si>
  <si>
    <t>Ureterorrafia y/o ureterolisis c/u</t>
  </si>
  <si>
    <t>Incontinencia urinaria de esfuerzo o d.i.e. (disfunción intrínseca del esfínter), cualquier vía única o combinada, con o sin instalación de mallas, elementos protésicos o esfínter artificial.</t>
  </si>
  <si>
    <t>Fistulectomía uretral</t>
  </si>
  <si>
    <t xml:space="preserve">Hidrocele y/o hematocele, incluye quistes cordón y/o epidídimo y/o hidatidectomías y/o cirugía intravaginal del mismo lado </t>
  </si>
  <si>
    <t>Orquidopexia unilateral</t>
  </si>
  <si>
    <t>Disección ganglionar lumboaórtica por cáncer testicular, cualquier vía o técnica, uni o bilateral o modificada.</t>
  </si>
  <si>
    <t>Anastomosis deferentes o epidídimo-deferencial</t>
  </si>
  <si>
    <t xml:space="preserve">Exploración escroto agudo. Incluye hematocele por trauma, destorsión y fijación testículo, hidatidectomía  y eversión bilateral si corresponde </t>
  </si>
  <si>
    <t>Galactografía (a.c. 04-02-005)</t>
  </si>
  <si>
    <t>Colocación o extracción de dispositivo intrauterino (no incluye el valor del dispositivo)</t>
  </si>
  <si>
    <t>Biopsia estereotáxica digital de mama</t>
  </si>
  <si>
    <t>Absceso y/o hematoma de mama, trat.quir.</t>
  </si>
  <si>
    <t>Linfadenectomía pelvica bilateral abierta</t>
  </si>
  <si>
    <t>Esterilidad tubaria, operación plástica uni o bilateral con microcirugía</t>
  </si>
  <si>
    <t>Esterilidad tubaria, operación plástica uni o bilateral sin microcirugía</t>
  </si>
  <si>
    <t>Histerectomía subtotal por vía abdominal</t>
  </si>
  <si>
    <t>Histerectomía total o ampliada por vía abdominal</t>
  </si>
  <si>
    <t>Conización y/o amputación del cuello uterino, diagnóstica y/o terapéutica  c/s biopsia</t>
  </si>
  <si>
    <t>Vulvectomía radical</t>
  </si>
  <si>
    <t>Vulvectomía simple</t>
  </si>
  <si>
    <t>Prueba de neuromodulación sacra básica: Evaluación periférica de raíces sacras</t>
  </si>
  <si>
    <t>2003048</t>
  </si>
  <si>
    <t xml:space="preserve">Implante conjunto de neuroelectrodo sacro cuadripolar y generador de pulso implantable de neuromodulación sacra </t>
  </si>
  <si>
    <t>2003049</t>
  </si>
  <si>
    <t>Prueba avanzada de neuromodulación sacra: Implante o revisión de neuroelectrodo sacro cuadripolar</t>
  </si>
  <si>
    <t>2003050</t>
  </si>
  <si>
    <t xml:space="preserve">Implante de generador de pulso implantable de neuromodulación sacra </t>
  </si>
  <si>
    <t>2003051</t>
  </si>
  <si>
    <t>Explante de neuroelectrodo sacro cuadripolar espiculado o revisión de bolsillo glúteo</t>
  </si>
  <si>
    <t>Aspiración manual endouterina (AMEU)</t>
  </si>
  <si>
    <t>Tratamiento Farmacológico Ley IVE (incluye Consulta especialidad en Obstetricia y Ginecología y fármacos)</t>
  </si>
  <si>
    <t>Artrodesis de codo o muñeca, c/u</t>
  </si>
  <si>
    <t>Artrodesis de hombro, cadera,rodilla, tobillo o sacroilíaca, c/u</t>
  </si>
  <si>
    <t>Artrodesis de mano o pie c/u</t>
  </si>
  <si>
    <t xml:space="preserve">Tratamiento completo de fracturas expuestas de mano o pie, c/u      </t>
  </si>
  <si>
    <t>Artrotomía de codo, muñeca, tobillo o temporomandibular, c/u</t>
  </si>
  <si>
    <t>Transplante óseo (auto u homotrasplante)</t>
  </si>
  <si>
    <t>Tumores o quistes o lesiones pseudoquísticas o musculares y/o tendíneas, trat. quir.</t>
  </si>
  <si>
    <t>Tumores óseos: resección en bloque, epifisiaria c/artrodesis o diafisiaria</t>
  </si>
  <si>
    <t>Tumores primarios o metastásicos vertebrales: corporectomía, reemplazo por cemento quir. o injerto óseo, c/s osteosíntesis</t>
  </si>
  <si>
    <t>Sinovectomías quirúrgicas de codo o muñeca o metacarpofalángicas, c/u</t>
  </si>
  <si>
    <t>Sinovectomías quirúrgicas de rodilla o cadera u hombro, c/u</t>
  </si>
  <si>
    <t>Endoprótesis total de hombro,(cualquier técnica)</t>
  </si>
  <si>
    <t>Luxación recidivante de hombro, trat. quir.</t>
  </si>
  <si>
    <t xml:space="preserve">Osteosíntesis diafisiaria de húmero (cualquier técnica) </t>
  </si>
  <si>
    <t>Osteotomía húmero (cualquier técnica)</t>
  </si>
  <si>
    <t>Pseudoartrosis c/s osteosíntesis c/s yeso húmero</t>
  </si>
  <si>
    <t xml:space="preserve">Cúpula radial, (resección con implante de prótesis) artroplastía </t>
  </si>
  <si>
    <t>Endoprótesis total de codo, (cualquier técnica)</t>
  </si>
  <si>
    <t xml:space="preserve">Luxación de codo, reducción cruenta </t>
  </si>
  <si>
    <t>Osteosíntesis, fract.cerrada cúbito y/o radio (cualq. tecn.)</t>
  </si>
  <si>
    <t>Osteotomía uno o ambos huesos, c/s osteosíntesis c/s yeso o trat. quir. Enf. de Kienbock</t>
  </si>
  <si>
    <t>Endoprótesis total de muñeca, (cualquier técnica)</t>
  </si>
  <si>
    <t>Contusión-compresión grave mano, trat. quir. incluye incisiones liberadoras y/o fasciotomía y/o escarectomía y/o injertos piel inmediatos y síntesis percutánea</t>
  </si>
  <si>
    <t xml:space="preserve">Mutilación grave mano, aseo. quir. completo c/s osteosíntesis, c/s injertos </t>
  </si>
  <si>
    <t>Rupturas cerradas cápsulo-ligament. o tendinosas, trat. quir. mano</t>
  </si>
  <si>
    <t>Tenosinovitis séptica, trat. quir. mano</t>
  </si>
  <si>
    <t xml:space="preserve">Escoliosis, trat. quir., cualquier vía de abordaje, e instrumentación de Harrington,  Luque, Dwyer o similares </t>
  </si>
  <si>
    <t>Osteosíntesis en fractura de arco anterior de pelvis y disyunciones pubianas</t>
  </si>
  <si>
    <t xml:space="preserve">Fractura de cuello de fémur, osteosíntesis, cualquier técnica </t>
  </si>
  <si>
    <t>Ruptura y/o hernia muscular, trat. quir. muslo</t>
  </si>
  <si>
    <t>Endoprótesis total de rodilla, (cualquier técnica)</t>
  </si>
  <si>
    <t>Endoprótesis total tobillo, (cualquier técnica)</t>
  </si>
  <si>
    <t xml:space="preserve">Esguince grave de tobillo, trat. quir. cápsulo-ligamentoso </t>
  </si>
  <si>
    <t>Pie cavo, trat.quir. (cualquier técnica)</t>
  </si>
  <si>
    <t>Pie reumatoideo, trat.quir.completo (cualquier técnica)</t>
  </si>
  <si>
    <t>Calzón corto de yeso</t>
  </si>
  <si>
    <t>Corbata tipo Schantz</t>
  </si>
  <si>
    <t>Yeso antebraquial c/s férula digital</t>
  </si>
  <si>
    <t>Corsets de Milwaukee o similares (incluye la toma de molde )</t>
  </si>
  <si>
    <t>Corsets de Risser o similares</t>
  </si>
  <si>
    <t>Corsets de yeso simple (tipo Watson Jones)</t>
  </si>
  <si>
    <t>Luxaciones de articulaciones menores (el resto)</t>
  </si>
  <si>
    <t>Tratamiento funcional con técnica de Sarmiento y similares de extremidad inferior</t>
  </si>
  <si>
    <t>Tratamiento funcional con técnica de Sarmiento y similares de extremidad superior</t>
  </si>
  <si>
    <t>TRATAMIENTOS INTEGRALES DE BRAQUITERAPIA, RADIOTERAPIA Y QUIMIOTERAPIA</t>
  </si>
  <si>
    <t>2901001</t>
  </si>
  <si>
    <t>Tratamiento integral de braquiterapia endocavitaria o intersticial (por sesión)</t>
  </si>
  <si>
    <t>2901002</t>
  </si>
  <si>
    <t>Tratamiento integral de braquiterapia de implante permanente, no incluye implante (por sesión)</t>
  </si>
  <si>
    <t>2901003</t>
  </si>
  <si>
    <t>Tratamiento Integral braquiterapia alta o mediana dosis, HDR (por sesión)</t>
  </si>
  <si>
    <t>2902001</t>
  </si>
  <si>
    <t xml:space="preserve">Tratamiento integral de radioterapia altamente compleja con Linac </t>
  </si>
  <si>
    <t>2902002</t>
  </si>
  <si>
    <t xml:space="preserve">Tratamiento integral de radioterapia compleja con Linac </t>
  </si>
  <si>
    <t>2902003</t>
  </si>
  <si>
    <t xml:space="preserve">Tratamiento integral de radioterapia estándar con Linac </t>
  </si>
  <si>
    <t>2902004</t>
  </si>
  <si>
    <t xml:space="preserve">Tratamiento integral de radioterapia convencional con Linac </t>
  </si>
  <si>
    <t>2902009</t>
  </si>
  <si>
    <t>Tratamiento integral de radioterapia altamente compleja con cobalto</t>
  </si>
  <si>
    <t>2902010</t>
  </si>
  <si>
    <t>Tratamiento integral de radioterapia compleja con cobalto</t>
  </si>
  <si>
    <t>2902011</t>
  </si>
  <si>
    <t>Tratamiento integral de radioterapia estándar con cobalto</t>
  </si>
  <si>
    <t>2902012</t>
  </si>
  <si>
    <t xml:space="preserve">Tratamiento integral de radioterapia convencional con cobalto </t>
  </si>
  <si>
    <t>2903001</t>
  </si>
  <si>
    <t>Radiocirugía</t>
  </si>
  <si>
    <t>Quimioterapia alto riesgo 1 (por ciclo)</t>
  </si>
  <si>
    <t>2904002</t>
  </si>
  <si>
    <t>Quimioterapia alto riesgo 2 (por ciclo)</t>
  </si>
  <si>
    <t>2904003</t>
  </si>
  <si>
    <t>Quimioterapia bajo riesgo 1 (por ciclo)</t>
  </si>
  <si>
    <t>2904004</t>
  </si>
  <si>
    <t>Quimioterapia bajo riesgo 2 (por ciclo)</t>
  </si>
  <si>
    <t>2904005</t>
  </si>
  <si>
    <t>Quimioterapia bajo riesgo 3 (por ciclo)</t>
  </si>
  <si>
    <t>2904006</t>
  </si>
  <si>
    <t>Quimioterapia bajo riesgo 4 (por ciclo)</t>
  </si>
  <si>
    <t>2904007</t>
  </si>
  <si>
    <t>Quimioterapia riesgo intermedio 1 (por ciclo)</t>
  </si>
  <si>
    <t>2904008</t>
  </si>
  <si>
    <t>Quimioterapia riesgo intermedio 2 (por ciclo)</t>
  </si>
  <si>
    <t>2904009</t>
  </si>
  <si>
    <t>Quimioterapia riesgo intermedio 3 (por ciclo)</t>
  </si>
  <si>
    <t>2904010</t>
  </si>
  <si>
    <t>Quimioterapia riesgo intermedio 4 (por ciclo)</t>
  </si>
  <si>
    <t>2904011</t>
  </si>
  <si>
    <t>Quimioterapia radioterapia 1 (por ciclo)</t>
  </si>
  <si>
    <t>2904012</t>
  </si>
  <si>
    <t>Quimioterapia radioterapia 2 (por ciclo)</t>
  </si>
  <si>
    <t>2904013</t>
  </si>
  <si>
    <t>Tratamiento terapia endocrina 1 (por ciclo)</t>
  </si>
  <si>
    <t>2904014</t>
  </si>
  <si>
    <t>Tratamiento terapia endocrina 2 (por ciclo)</t>
  </si>
  <si>
    <t>2904015</t>
  </si>
  <si>
    <t>Tratamiento inhibidores tirosin kinasa 1 (valor trimestral)</t>
  </si>
  <si>
    <t>2904016</t>
  </si>
  <si>
    <t>Tratamiento inhibidores tirosin kinasa 2 (valor trimestral)</t>
  </si>
  <si>
    <t>2904017</t>
  </si>
  <si>
    <t>Tratamiento inhibidores tirosin kinasa 3 (valor trimestral)</t>
  </si>
  <si>
    <t>2904018</t>
  </si>
  <si>
    <t>Tratamiento inhibidores tirosin kinasa 4 (valor trimestral)</t>
  </si>
  <si>
    <t>E.E.G. de 16 o más canales (incluye el cód. 11-01-006)</t>
  </si>
  <si>
    <t>1101004</t>
  </si>
  <si>
    <t>1101006</t>
  </si>
  <si>
    <t>1101113</t>
  </si>
  <si>
    <t>1101140</t>
  </si>
  <si>
    <t>1101141</t>
  </si>
  <si>
    <t>1101142</t>
  </si>
  <si>
    <t>1101001</t>
  </si>
  <si>
    <t>1101002</t>
  </si>
  <si>
    <t>1101003</t>
  </si>
  <si>
    <t>1101047</t>
  </si>
  <si>
    <t>1101048</t>
  </si>
  <si>
    <t>1101005</t>
  </si>
  <si>
    <t>1101007</t>
  </si>
  <si>
    <t>1101008</t>
  </si>
  <si>
    <t>1101040</t>
  </si>
  <si>
    <t>1101041</t>
  </si>
  <si>
    <t>1101042</t>
  </si>
  <si>
    <t>1101043</t>
  </si>
  <si>
    <t>1101046</t>
  </si>
  <si>
    <t>1101044</t>
  </si>
  <si>
    <t>1101045</t>
  </si>
  <si>
    <t>1101009</t>
  </si>
  <si>
    <t>1101010</t>
  </si>
  <si>
    <t>1101011</t>
  </si>
  <si>
    <t>1101012</t>
  </si>
  <si>
    <t>1101013</t>
  </si>
  <si>
    <t>1101018</t>
  </si>
  <si>
    <t>1101019</t>
  </si>
  <si>
    <t>1101020</t>
  </si>
  <si>
    <t>1101026</t>
  </si>
  <si>
    <t>1101027</t>
  </si>
  <si>
    <t>1101028</t>
  </si>
  <si>
    <t>1101029</t>
  </si>
  <si>
    <t>1101030</t>
  </si>
  <si>
    <t>1101031</t>
  </si>
  <si>
    <t>1101032</t>
  </si>
  <si>
    <t>1101033</t>
  </si>
  <si>
    <t>1101034</t>
  </si>
  <si>
    <t>1101035</t>
  </si>
  <si>
    <t>1101036</t>
  </si>
  <si>
    <t>1201044</t>
  </si>
  <si>
    <t>1201001</t>
  </si>
  <si>
    <t>1201042</t>
  </si>
  <si>
    <t>1201002</t>
  </si>
  <si>
    <t>1201003</t>
  </si>
  <si>
    <t>1201004</t>
  </si>
  <si>
    <t>1201005</t>
  </si>
  <si>
    <t>1201006</t>
  </si>
  <si>
    <t>1201007</t>
  </si>
  <si>
    <t>1201008</t>
  </si>
  <si>
    <t>1201009</t>
  </si>
  <si>
    <t>1201010</t>
  </si>
  <si>
    <t>1201011</t>
  </si>
  <si>
    <t>1201012</t>
  </si>
  <si>
    <t>1201014</t>
  </si>
  <si>
    <t>1201015</t>
  </si>
  <si>
    <t>1201027</t>
  </si>
  <si>
    <t>1201016</t>
  </si>
  <si>
    <t>1201017</t>
  </si>
  <si>
    <t>1201018</t>
  </si>
  <si>
    <t>1201019</t>
  </si>
  <si>
    <t>1201020</t>
  </si>
  <si>
    <t>1201023</t>
  </si>
  <si>
    <t>1201024</t>
  </si>
  <si>
    <t>1201043</t>
  </si>
  <si>
    <t>1201029</t>
  </si>
  <si>
    <t>1201030</t>
  </si>
  <si>
    <t>1201031</t>
  </si>
  <si>
    <t>1201032</t>
  </si>
  <si>
    <t>1201033</t>
  </si>
  <si>
    <t>1201034</t>
  </si>
  <si>
    <t>1201035</t>
  </si>
  <si>
    <t>1201036</t>
  </si>
  <si>
    <t>1201037</t>
  </si>
  <si>
    <t>1201038</t>
  </si>
  <si>
    <t>1201039</t>
  </si>
  <si>
    <t>1201040</t>
  </si>
  <si>
    <t>1201041</t>
  </si>
  <si>
    <t>1201045</t>
  </si>
  <si>
    <t>1202001</t>
  </si>
  <si>
    <t>1202002</t>
  </si>
  <si>
    <t>1202003</t>
  </si>
  <si>
    <t>1202004</t>
  </si>
  <si>
    <t>1202005</t>
  </si>
  <si>
    <t>1202006</t>
  </si>
  <si>
    <t>1202007</t>
  </si>
  <si>
    <t>1202008</t>
  </si>
  <si>
    <t>1202009</t>
  </si>
  <si>
    <t>1202010</t>
  </si>
  <si>
    <t>1202011</t>
  </si>
  <si>
    <t>1202012</t>
  </si>
  <si>
    <t>1202013</t>
  </si>
  <si>
    <t>1202014</t>
  </si>
  <si>
    <t>1202015</t>
  </si>
  <si>
    <t>1202016</t>
  </si>
  <si>
    <t>1202017</t>
  </si>
  <si>
    <t>1202018</t>
  </si>
  <si>
    <t>1202019</t>
  </si>
  <si>
    <t>1202020</t>
  </si>
  <si>
    <t>1202021</t>
  </si>
  <si>
    <t>1202022</t>
  </si>
  <si>
    <t>1202023</t>
  </si>
  <si>
    <t>1202024</t>
  </si>
  <si>
    <t>1202071</t>
  </si>
  <si>
    <t>1202025</t>
  </si>
  <si>
    <t>1202026</t>
  </si>
  <si>
    <t>1202027</t>
  </si>
  <si>
    <t>1202028</t>
  </si>
  <si>
    <t>1202029</t>
  </si>
  <si>
    <t>1202030</t>
  </si>
  <si>
    <t>1202031</t>
  </si>
  <si>
    <t>1202032</t>
  </si>
  <si>
    <t>1202033</t>
  </si>
  <si>
    <t>1202034</t>
  </si>
  <si>
    <t>1202072</t>
  </si>
  <si>
    <t>1202035</t>
  </si>
  <si>
    <t>1202036</t>
  </si>
  <si>
    <t>1202037</t>
  </si>
  <si>
    <t>1202038</t>
  </si>
  <si>
    <t>1202039</t>
  </si>
  <si>
    <t>1202040</t>
  </si>
  <si>
    <t>1202041</t>
  </si>
  <si>
    <t>1202042</t>
  </si>
  <si>
    <t>1202044</t>
  </si>
  <si>
    <t>1202045</t>
  </si>
  <si>
    <t>1202046</t>
  </si>
  <si>
    <t>1202047</t>
  </si>
  <si>
    <t>1202048</t>
  </si>
  <si>
    <t>1202049</t>
  </si>
  <si>
    <t>1202050</t>
  </si>
  <si>
    <t>1202051</t>
  </si>
  <si>
    <t>1202070</t>
  </si>
  <si>
    <t>1202073</t>
  </si>
  <si>
    <t>1202173</t>
  </si>
  <si>
    <t>1202053</t>
  </si>
  <si>
    <t>1202054</t>
  </si>
  <si>
    <t>1202074</t>
  </si>
  <si>
    <t>1202055</t>
  </si>
  <si>
    <t>1202056</t>
  </si>
  <si>
    <t>1202058</t>
  </si>
  <si>
    <t>1202059</t>
  </si>
  <si>
    <t>1202060</t>
  </si>
  <si>
    <t>1202061</t>
  </si>
  <si>
    <t>1202062</t>
  </si>
  <si>
    <t>1202075</t>
  </si>
  <si>
    <t>1202077</t>
  </si>
  <si>
    <t>1202063</t>
  </si>
  <si>
    <t>1202064</t>
  </si>
  <si>
    <t>1202164</t>
  </si>
  <si>
    <t>1202065</t>
  </si>
  <si>
    <t>1202066</t>
  </si>
  <si>
    <t>1202076</t>
  </si>
  <si>
    <t>1202079</t>
  </si>
  <si>
    <t>1202057</t>
  </si>
  <si>
    <t>1202067</t>
  </si>
  <si>
    <t>1202068</t>
  </si>
  <si>
    <t>1202069</t>
  </si>
  <si>
    <t>1202078</t>
  </si>
  <si>
    <t>1301001</t>
  </si>
  <si>
    <t>1301047</t>
  </si>
  <si>
    <t>1301002</t>
  </si>
  <si>
    <t>1301003</t>
  </si>
  <si>
    <t>1301005</t>
  </si>
  <si>
    <t>1301006</t>
  </si>
  <si>
    <t>1301007</t>
  </si>
  <si>
    <t>1301009</t>
  </si>
  <si>
    <t>1301010</t>
  </si>
  <si>
    <t>1301011</t>
  </si>
  <si>
    <t>1301012</t>
  </si>
  <si>
    <t>1301015</t>
  </si>
  <si>
    <t>1301016</t>
  </si>
  <si>
    <t>1301017</t>
  </si>
  <si>
    <t>1301019</t>
  </si>
  <si>
    <t>1301020</t>
  </si>
  <si>
    <t>1301052</t>
  </si>
  <si>
    <t>1301048</t>
  </si>
  <si>
    <t>1301049</t>
  </si>
  <si>
    <t>1301050</t>
  </si>
  <si>
    <t>1301024</t>
  </si>
  <si>
    <t>1301025</t>
  </si>
  <si>
    <t>1301026</t>
  </si>
  <si>
    <t>1301027</t>
  </si>
  <si>
    <t>1301028</t>
  </si>
  <si>
    <t>1301029</t>
  </si>
  <si>
    <t>1301030</t>
  </si>
  <si>
    <t>1301035</t>
  </si>
  <si>
    <t>1301036</t>
  </si>
  <si>
    <t>1301037</t>
  </si>
  <si>
    <t>1301038</t>
  </si>
  <si>
    <t>1301039</t>
  </si>
  <si>
    <t>1301040</t>
  </si>
  <si>
    <t>1301041</t>
  </si>
  <si>
    <t>1301042</t>
  </si>
  <si>
    <t>1301043</t>
  </si>
  <si>
    <t>1301044</t>
  </si>
  <si>
    <t>1301051</t>
  </si>
  <si>
    <t>1301045</t>
  </si>
  <si>
    <t>1301046</t>
  </si>
  <si>
    <t>1302001</t>
  </si>
  <si>
    <t>1302002</t>
  </si>
  <si>
    <t>1302003</t>
  </si>
  <si>
    <t>1302004</t>
  </si>
  <si>
    <t>1302005</t>
  </si>
  <si>
    <t>1302078</t>
  </si>
  <si>
    <t>1302006</t>
  </si>
  <si>
    <t>1302007</t>
  </si>
  <si>
    <t>1302013</t>
  </si>
  <si>
    <t>1302014</t>
  </si>
  <si>
    <t>1302015</t>
  </si>
  <si>
    <t>1302016</t>
  </si>
  <si>
    <t>1302017</t>
  </si>
  <si>
    <t>1302018</t>
  </si>
  <si>
    <t>1302019</t>
  </si>
  <si>
    <t>1302020</t>
  </si>
  <si>
    <t>1302021</t>
  </si>
  <si>
    <t>1302022</t>
  </si>
  <si>
    <t>1302023</t>
  </si>
  <si>
    <t>1302024</t>
  </si>
  <si>
    <t>1302025</t>
  </si>
  <si>
    <t>1302026</t>
  </si>
  <si>
    <t>1302027</t>
  </si>
  <si>
    <t>1302028</t>
  </si>
  <si>
    <t>1302029</t>
  </si>
  <si>
    <t>1302030</t>
  </si>
  <si>
    <t>1302031</t>
  </si>
  <si>
    <t>1302032</t>
  </si>
  <si>
    <t>1302033</t>
  </si>
  <si>
    <t>1302034</t>
  </si>
  <si>
    <t>1302035</t>
  </si>
  <si>
    <t>1302036</t>
  </si>
  <si>
    <t>1302037</t>
  </si>
  <si>
    <t>1302038</t>
  </si>
  <si>
    <t>1302039</t>
  </si>
  <si>
    <t>1302040</t>
  </si>
  <si>
    <t>1302041</t>
  </si>
  <si>
    <t>1302042</t>
  </si>
  <si>
    <t>1302043</t>
  </si>
  <si>
    <t>1302044</t>
  </si>
  <si>
    <t>1302045</t>
  </si>
  <si>
    <t>1302046</t>
  </si>
  <si>
    <t>1302047</t>
  </si>
  <si>
    <t>1302048</t>
  </si>
  <si>
    <t>1302049</t>
  </si>
  <si>
    <t>1302050</t>
  </si>
  <si>
    <t>1302051</t>
  </si>
  <si>
    <t>1302052</t>
  </si>
  <si>
    <t>1302053</t>
  </si>
  <si>
    <t>1302054</t>
  </si>
  <si>
    <t>1302055</t>
  </si>
  <si>
    <t>1302056</t>
  </si>
  <si>
    <t>1302057</t>
  </si>
  <si>
    <t>1302058</t>
  </si>
  <si>
    <t>1302059</t>
  </si>
  <si>
    <t>1302060</t>
  </si>
  <si>
    <t>1302061</t>
  </si>
  <si>
    <t>1302062</t>
  </si>
  <si>
    <t>1302063</t>
  </si>
  <si>
    <t>1302064</t>
  </si>
  <si>
    <t>1302065</t>
  </si>
  <si>
    <t>1302066</t>
  </si>
  <si>
    <t>1302067</t>
  </si>
  <si>
    <t>1302068</t>
  </si>
  <si>
    <t>1302069</t>
  </si>
  <si>
    <t>1302070</t>
  </si>
  <si>
    <t>1302071</t>
  </si>
  <si>
    <t>1302072</t>
  </si>
  <si>
    <t>1302073</t>
  </si>
  <si>
    <t>1302075</t>
  </si>
  <si>
    <t>1303001</t>
  </si>
  <si>
    <t>1303002</t>
  </si>
  <si>
    <t>1303003</t>
  </si>
  <si>
    <t>1303004</t>
  </si>
  <si>
    <t>1303005</t>
  </si>
  <si>
    <t>1303006</t>
  </si>
  <si>
    <t>1401001</t>
  </si>
  <si>
    <t>Remoción simple (proc.aut.)</t>
  </si>
  <si>
    <t>1402001</t>
  </si>
  <si>
    <t>1402002</t>
  </si>
  <si>
    <t>1402003</t>
  </si>
  <si>
    <t>1402004</t>
  </si>
  <si>
    <t>1402005</t>
  </si>
  <si>
    <t>1402006</t>
  </si>
  <si>
    <t>1402007</t>
  </si>
  <si>
    <t>1402008</t>
  </si>
  <si>
    <t>1402009</t>
  </si>
  <si>
    <t>1402010</t>
  </si>
  <si>
    <t>1402011</t>
  </si>
  <si>
    <t>1402012</t>
  </si>
  <si>
    <t>1402013</t>
  </si>
  <si>
    <t>1402014</t>
  </si>
  <si>
    <t>1402015</t>
  </si>
  <si>
    <t>1402016</t>
  </si>
  <si>
    <t>1402017</t>
  </si>
  <si>
    <t>1402018</t>
  </si>
  <si>
    <t>1402019</t>
  </si>
  <si>
    <t>1402020</t>
  </si>
  <si>
    <t>1402021</t>
  </si>
  <si>
    <t>1402022</t>
  </si>
  <si>
    <t>1402023</t>
  </si>
  <si>
    <t>1402024</t>
  </si>
  <si>
    <t>1402025</t>
  </si>
  <si>
    <t>1402026</t>
  </si>
  <si>
    <t>1402027</t>
  </si>
  <si>
    <t>1402028</t>
  </si>
  <si>
    <t>1402029</t>
  </si>
  <si>
    <t>1402030</t>
  </si>
  <si>
    <t>1402031</t>
  </si>
  <si>
    <t>1402032</t>
  </si>
  <si>
    <t>1402033</t>
  </si>
  <si>
    <t>1402034</t>
  </si>
  <si>
    <t>1402035</t>
  </si>
  <si>
    <t>1402036</t>
  </si>
  <si>
    <t>1402037</t>
  </si>
  <si>
    <t>1402038</t>
  </si>
  <si>
    <t>1402039</t>
  </si>
  <si>
    <t>1402040</t>
  </si>
  <si>
    <t>1402041</t>
  </si>
  <si>
    <t>1402042</t>
  </si>
  <si>
    <t>1402043</t>
  </si>
  <si>
    <t>1402044</t>
  </si>
  <si>
    <t>1402045</t>
  </si>
  <si>
    <t>1402046</t>
  </si>
  <si>
    <t>1402047</t>
  </si>
  <si>
    <t>1402048</t>
  </si>
  <si>
    <t>1402050</t>
  </si>
  <si>
    <t>1402051</t>
  </si>
  <si>
    <t>1402052</t>
  </si>
  <si>
    <t>1402053</t>
  </si>
  <si>
    <t>1402054</t>
  </si>
  <si>
    <t>1402055</t>
  </si>
  <si>
    <t>1402056</t>
  </si>
  <si>
    <t>1402057</t>
  </si>
  <si>
    <t>1402058</t>
  </si>
  <si>
    <t>1402059</t>
  </si>
  <si>
    <t>1402060</t>
  </si>
  <si>
    <t>1502001</t>
  </si>
  <si>
    <t>1502002</t>
  </si>
  <si>
    <t>1502003</t>
  </si>
  <si>
    <t>1502004</t>
  </si>
  <si>
    <t>1502005</t>
  </si>
  <si>
    <t>1502006</t>
  </si>
  <si>
    <t>1502007</t>
  </si>
  <si>
    <t>1502008</t>
  </si>
  <si>
    <t>1502009</t>
  </si>
  <si>
    <t>1502010</t>
  </si>
  <si>
    <t>1502011</t>
  </si>
  <si>
    <t>1502012</t>
  </si>
  <si>
    <t>1502013</t>
  </si>
  <si>
    <t>1502067</t>
  </si>
  <si>
    <t>1502014</t>
  </si>
  <si>
    <t>1502015</t>
  </si>
  <si>
    <t>1502016</t>
  </si>
  <si>
    <t>1502017</t>
  </si>
  <si>
    <t>1502018</t>
  </si>
  <si>
    <t>1502019</t>
  </si>
  <si>
    <t>1502020</t>
  </si>
  <si>
    <t>1502021</t>
  </si>
  <si>
    <t>1502022</t>
  </si>
  <si>
    <t>1502023</t>
  </si>
  <si>
    <t>1502024</t>
  </si>
  <si>
    <t>1502025</t>
  </si>
  <si>
    <t>1502026</t>
  </si>
  <si>
    <t>1502027</t>
  </si>
  <si>
    <t>1502028</t>
  </si>
  <si>
    <t>1502029</t>
  </si>
  <si>
    <t>1502030</t>
  </si>
  <si>
    <t>1502031</t>
  </si>
  <si>
    <t>1502032</t>
  </si>
  <si>
    <t>1502033</t>
  </si>
  <si>
    <t>1502034</t>
  </si>
  <si>
    <t>1502035</t>
  </si>
  <si>
    <t>1502036</t>
  </si>
  <si>
    <t>1502037</t>
  </si>
  <si>
    <t>1502038</t>
  </si>
  <si>
    <t>1502039</t>
  </si>
  <si>
    <t>1502040</t>
  </si>
  <si>
    <t>1502041</t>
  </si>
  <si>
    <t>1502042</t>
  </si>
  <si>
    <t>1502043</t>
  </si>
  <si>
    <t>1502044</t>
  </si>
  <si>
    <t>1502045</t>
  </si>
  <si>
    <t>1502046</t>
  </si>
  <si>
    <t>1502047</t>
  </si>
  <si>
    <t>1502048</t>
  </si>
  <si>
    <t>1502049</t>
  </si>
  <si>
    <t>1502050</t>
  </si>
  <si>
    <t>1502051</t>
  </si>
  <si>
    <t>1502052</t>
  </si>
  <si>
    <t>1502053</t>
  </si>
  <si>
    <t>1502054</t>
  </si>
  <si>
    <t>1502055</t>
  </si>
  <si>
    <t>1502056</t>
  </si>
  <si>
    <t>1502057</t>
  </si>
  <si>
    <t>1502058</t>
  </si>
  <si>
    <t>1502059</t>
  </si>
  <si>
    <t>1502060</t>
  </si>
  <si>
    <t>1502061</t>
  </si>
  <si>
    <t>1502062</t>
  </si>
  <si>
    <t>1502063</t>
  </si>
  <si>
    <t>1502064</t>
  </si>
  <si>
    <t>1502065</t>
  </si>
  <si>
    <t>1502066</t>
  </si>
  <si>
    <t>1601110</t>
  </si>
  <si>
    <t>1601111</t>
  </si>
  <si>
    <t>1601112</t>
  </si>
  <si>
    <t>1601113</t>
  </si>
  <si>
    <t>1601115</t>
  </si>
  <si>
    <t>1601116</t>
  </si>
  <si>
    <t>1601117</t>
  </si>
  <si>
    <t>1601118</t>
  </si>
  <si>
    <t>1601119</t>
  </si>
  <si>
    <t>1601120</t>
  </si>
  <si>
    <t>1601121</t>
  </si>
  <si>
    <t>1601122</t>
  </si>
  <si>
    <t>1601124</t>
  </si>
  <si>
    <t>1601125</t>
  </si>
  <si>
    <t>1601126</t>
  </si>
  <si>
    <t>1602201</t>
  </si>
  <si>
    <t>1602202</t>
  </si>
  <si>
    <t>1602203</t>
  </si>
  <si>
    <t>1602204</t>
  </si>
  <si>
    <t>1602205</t>
  </si>
  <si>
    <t>1602206</t>
  </si>
  <si>
    <t>1602207</t>
  </si>
  <si>
    <t>1602211</t>
  </si>
  <si>
    <t>1602212</t>
  </si>
  <si>
    <t>1602213</t>
  </si>
  <si>
    <t>1602214</t>
  </si>
  <si>
    <t>1602215</t>
  </si>
  <si>
    <t>1602216</t>
  </si>
  <si>
    <t>1602221</t>
  </si>
  <si>
    <t>1602222</t>
  </si>
  <si>
    <t>1602223</t>
  </si>
  <si>
    <t>1602224</t>
  </si>
  <si>
    <t>1602225</t>
  </si>
  <si>
    <t>1602231</t>
  </si>
  <si>
    <t>1602232</t>
  </si>
  <si>
    <t>1602233</t>
  </si>
  <si>
    <t>1602240</t>
  </si>
  <si>
    <t>1602241</t>
  </si>
  <si>
    <t>1602242</t>
  </si>
  <si>
    <t>1701001</t>
  </si>
  <si>
    <t>1701003</t>
  </si>
  <si>
    <t>1701006</t>
  </si>
  <si>
    <t>1701007</t>
  </si>
  <si>
    <t>1701045</t>
  </si>
  <si>
    <t>1701008</t>
  </si>
  <si>
    <t>1701010</t>
  </si>
  <si>
    <t>1701011</t>
  </si>
  <si>
    <t>1701012</t>
  </si>
  <si>
    <t>1701019</t>
  </si>
  <si>
    <t>1701020</t>
  </si>
  <si>
    <t>1701021</t>
  </si>
  <si>
    <t>1701022</t>
  </si>
  <si>
    <t>1701023</t>
  </si>
  <si>
    <t>1701131</t>
  </si>
  <si>
    <t>1701132</t>
  </si>
  <si>
    <t>1701043</t>
  </si>
  <si>
    <t>1701144</t>
  </si>
  <si>
    <t>1701033</t>
  </si>
  <si>
    <t>1701038</t>
  </si>
  <si>
    <t>1701035</t>
  </si>
  <si>
    <t>1701141</t>
  </si>
  <si>
    <t>1701142</t>
  </si>
  <si>
    <t>1701004</t>
  </si>
  <si>
    <t>1701055</t>
  </si>
  <si>
    <t>1701056</t>
  </si>
  <si>
    <t>1701057</t>
  </si>
  <si>
    <t>1701058</t>
  </si>
  <si>
    <t>1701059</t>
  </si>
  <si>
    <t>1701009</t>
  </si>
  <si>
    <t>1701013</t>
  </si>
  <si>
    <t>1701014</t>
  </si>
  <si>
    <t>1701015</t>
  </si>
  <si>
    <t>1701016</t>
  </si>
  <si>
    <t>1701017</t>
  </si>
  <si>
    <t>1701018</t>
  </si>
  <si>
    <t>1701030</t>
  </si>
  <si>
    <t>1701034</t>
  </si>
  <si>
    <t>1701036</t>
  </si>
  <si>
    <t>1701037</t>
  </si>
  <si>
    <t>1701039</t>
  </si>
  <si>
    <t>1701040</t>
  </si>
  <si>
    <t>1701046</t>
  </si>
  <si>
    <t>1701050</t>
  </si>
  <si>
    <t>1701051</t>
  </si>
  <si>
    <t>1701060</t>
  </si>
  <si>
    <t>1703001</t>
  </si>
  <si>
    <t>1703002</t>
  </si>
  <si>
    <t>1703003</t>
  </si>
  <si>
    <t>1703005</t>
  </si>
  <si>
    <t>1703006</t>
  </si>
  <si>
    <t>1703007</t>
  </si>
  <si>
    <t>1703008</t>
  </si>
  <si>
    <t>1703009</t>
  </si>
  <si>
    <t>1703071</t>
  </si>
  <si>
    <t>1703010</t>
  </si>
  <si>
    <t>1703011</t>
  </si>
  <si>
    <t>1703012</t>
  </si>
  <si>
    <t>1703013</t>
  </si>
  <si>
    <t>1703014</t>
  </si>
  <si>
    <t>1703015</t>
  </si>
  <si>
    <t>1703016</t>
  </si>
  <si>
    <t>1703017</t>
  </si>
  <si>
    <t>1703018</t>
  </si>
  <si>
    <t>1703019</t>
  </si>
  <si>
    <t>1703020</t>
  </si>
  <si>
    <t>1703064</t>
  </si>
  <si>
    <t>1703065</t>
  </si>
  <si>
    <t>1703021</t>
  </si>
  <si>
    <t>1703022</t>
  </si>
  <si>
    <t>1703023</t>
  </si>
  <si>
    <t>1703024</t>
  </si>
  <si>
    <t>1703025</t>
  </si>
  <si>
    <t>1703026</t>
  </si>
  <si>
    <t>1703027</t>
  </si>
  <si>
    <t>1703028</t>
  </si>
  <si>
    <t>1703029</t>
  </si>
  <si>
    <t>1703030</t>
  </si>
  <si>
    <t>1703031</t>
  </si>
  <si>
    <t>1703066</t>
  </si>
  <si>
    <t>1703032</t>
  </si>
  <si>
    <t>1703033</t>
  </si>
  <si>
    <t>1703034</t>
  </si>
  <si>
    <t>1703035</t>
  </si>
  <si>
    <t>1703036</t>
  </si>
  <si>
    <t>1703037</t>
  </si>
  <si>
    <t>1703038</t>
  </si>
  <si>
    <t>1703039</t>
  </si>
  <si>
    <t>1703040</t>
  </si>
  <si>
    <t>1703042</t>
  </si>
  <si>
    <t>1703043</t>
  </si>
  <si>
    <t>1703044</t>
  </si>
  <si>
    <t>1703045</t>
  </si>
  <si>
    <t>1703046</t>
  </si>
  <si>
    <t>1703067</t>
  </si>
  <si>
    <t>1703047</t>
  </si>
  <si>
    <t>1703048</t>
  </si>
  <si>
    <t>1703148</t>
  </si>
  <si>
    <t>1703049</t>
  </si>
  <si>
    <t>1703050</t>
  </si>
  <si>
    <t>1703051</t>
  </si>
  <si>
    <t>1703052</t>
  </si>
  <si>
    <t>1703053</t>
  </si>
  <si>
    <t>1703153</t>
  </si>
  <si>
    <t>1703054</t>
  </si>
  <si>
    <t>1703055</t>
  </si>
  <si>
    <t>1703056</t>
  </si>
  <si>
    <t>1703057</t>
  </si>
  <si>
    <t>1703058</t>
  </si>
  <si>
    <t>1703061</t>
  </si>
  <si>
    <t>1703062</t>
  </si>
  <si>
    <t>1703063</t>
  </si>
  <si>
    <t>1704001</t>
  </si>
  <si>
    <t>1704002</t>
  </si>
  <si>
    <t>1704003</t>
  </si>
  <si>
    <t>1704004</t>
  </si>
  <si>
    <t>1704005</t>
  </si>
  <si>
    <t>1704006</t>
  </si>
  <si>
    <t>1704007</t>
  </si>
  <si>
    <t>1704008</t>
  </si>
  <si>
    <t>1704009</t>
  </si>
  <si>
    <t>1704080</t>
  </si>
  <si>
    <t>1704010</t>
  </si>
  <si>
    <t>1704011</t>
  </si>
  <si>
    <t>1704012</t>
  </si>
  <si>
    <t>1704013</t>
  </si>
  <si>
    <t>1704014</t>
  </si>
  <si>
    <t>1704015</t>
  </si>
  <si>
    <t>1704016</t>
  </si>
  <si>
    <t>1704081</t>
  </si>
  <si>
    <t>1704017</t>
  </si>
  <si>
    <t>1704065</t>
  </si>
  <si>
    <t>1704066</t>
  </si>
  <si>
    <t>1704018</t>
  </si>
  <si>
    <t>1704064</t>
  </si>
  <si>
    <t>1704019</t>
  </si>
  <si>
    <t>1704020</t>
  </si>
  <si>
    <t>1704084</t>
  </si>
  <si>
    <t>1704021</t>
  </si>
  <si>
    <t>1704022</t>
  </si>
  <si>
    <t>1704067</t>
  </si>
  <si>
    <t>1704068</t>
  </si>
  <si>
    <t>1704069</t>
  </si>
  <si>
    <t>1704023</t>
  </si>
  <si>
    <t>1704024</t>
  </si>
  <si>
    <t>1704025</t>
  </si>
  <si>
    <t>1704026</t>
  </si>
  <si>
    <t>1704085</t>
  </si>
  <si>
    <t>1704027</t>
  </si>
  <si>
    <t>1704028</t>
  </si>
  <si>
    <t>1704070</t>
  </si>
  <si>
    <t>1704071</t>
  </si>
  <si>
    <t>1704072</t>
  </si>
  <si>
    <t>1704029</t>
  </si>
  <si>
    <t>1704030</t>
  </si>
  <si>
    <t>1704031</t>
  </si>
  <si>
    <t>1704032</t>
  </si>
  <si>
    <t>1704033</t>
  </si>
  <si>
    <t>1704034</t>
  </si>
  <si>
    <t>1704035</t>
  </si>
  <si>
    <t>1704036</t>
  </si>
  <si>
    <t>1704037</t>
  </si>
  <si>
    <t>1704038</t>
  </si>
  <si>
    <t>1704039</t>
  </si>
  <si>
    <t>1704040</t>
  </si>
  <si>
    <t>1704041</t>
  </si>
  <si>
    <t>1704042</t>
  </si>
  <si>
    <t>1704043</t>
  </si>
  <si>
    <t>1704045</t>
  </si>
  <si>
    <t>1704046</t>
  </si>
  <si>
    <t>1704073</t>
  </si>
  <si>
    <t>1704089</t>
  </si>
  <si>
    <t>1704074</t>
  </si>
  <si>
    <t>1704075</t>
  </si>
  <si>
    <t>1704047</t>
  </si>
  <si>
    <t>1704048</t>
  </si>
  <si>
    <t>1704049</t>
  </si>
  <si>
    <t>1704050</t>
  </si>
  <si>
    <t>1704051</t>
  </si>
  <si>
    <t>1704052</t>
  </si>
  <si>
    <t>1704053</t>
  </si>
  <si>
    <t>1704096</t>
  </si>
  <si>
    <t>1704054</t>
  </si>
  <si>
    <t>1704055</t>
  </si>
  <si>
    <t>1704056</t>
  </si>
  <si>
    <t>1704057</t>
  </si>
  <si>
    <t>1704058</t>
  </si>
  <si>
    <t>1704059</t>
  </si>
  <si>
    <t>1704060</t>
  </si>
  <si>
    <t>1704061</t>
  </si>
  <si>
    <t>1704062</t>
  </si>
  <si>
    <t>1704063</t>
  </si>
  <si>
    <t>1704076</t>
  </si>
  <si>
    <t>1704077</t>
  </si>
  <si>
    <t>1704078</t>
  </si>
  <si>
    <t>1801001</t>
  </si>
  <si>
    <t>1801003</t>
  </si>
  <si>
    <t>1801006</t>
  </si>
  <si>
    <t>1801037</t>
  </si>
  <si>
    <t>1801002</t>
  </si>
  <si>
    <t>1801004</t>
  </si>
  <si>
    <t>1801005</t>
  </si>
  <si>
    <t>1801007</t>
  </si>
  <si>
    <t>1801008</t>
  </si>
  <si>
    <t>1801009</t>
  </si>
  <si>
    <t>1801010</t>
  </si>
  <si>
    <t>1801011</t>
  </si>
  <si>
    <t>1801012</t>
  </si>
  <si>
    <t>1801015</t>
  </si>
  <si>
    <t>1801016</t>
  </si>
  <si>
    <t>1801018</t>
  </si>
  <si>
    <t>1801019</t>
  </si>
  <si>
    <t>1801021</t>
  </si>
  <si>
    <t>1801022</t>
  </si>
  <si>
    <t>1801023</t>
  </si>
  <si>
    <t>1801024</t>
  </si>
  <si>
    <t>1801025</t>
  </si>
  <si>
    <t>1801026</t>
  </si>
  <si>
    <t>1801027</t>
  </si>
  <si>
    <t>1801028</t>
  </si>
  <si>
    <t>1801029</t>
  </si>
  <si>
    <t>1801030</t>
  </si>
  <si>
    <t>1801031</t>
  </si>
  <si>
    <t>1801045</t>
  </si>
  <si>
    <t>1801032</t>
  </si>
  <si>
    <t>1801033</t>
  </si>
  <si>
    <t>1801034</t>
  </si>
  <si>
    <t>1801035</t>
  </si>
  <si>
    <t>1801036</t>
  </si>
  <si>
    <t>1801038</t>
  </si>
  <si>
    <t>1801041</t>
  </si>
  <si>
    <t>1801042</t>
  </si>
  <si>
    <t>1801043</t>
  </si>
  <si>
    <t>1801046</t>
  </si>
  <si>
    <t>1801047</t>
  </si>
  <si>
    <t>1801048</t>
  </si>
  <si>
    <t>1801049</t>
  </si>
  <si>
    <t>1801050</t>
  </si>
  <si>
    <t>1801051</t>
  </si>
  <si>
    <t>1801052</t>
  </si>
  <si>
    <t>1801053</t>
  </si>
  <si>
    <t>1801054</t>
  </si>
  <si>
    <t>1801055</t>
  </si>
  <si>
    <t>1801056</t>
  </si>
  <si>
    <t>1801057</t>
  </si>
  <si>
    <t>1801058</t>
  </si>
  <si>
    <t>1802001</t>
  </si>
  <si>
    <t>1802101</t>
  </si>
  <si>
    <t>1802002</t>
  </si>
  <si>
    <t>1802003</t>
  </si>
  <si>
    <t>1802004</t>
  </si>
  <si>
    <t>1802005</t>
  </si>
  <si>
    <t>1802006</t>
  </si>
  <si>
    <t>1802013</t>
  </si>
  <si>
    <t>1802007</t>
  </si>
  <si>
    <t>1802008</t>
  </si>
  <si>
    <t>1802009</t>
  </si>
  <si>
    <t>1802010</t>
  </si>
  <si>
    <t>1802011</t>
  </si>
  <si>
    <t>1802012</t>
  </si>
  <si>
    <t>1802014</t>
  </si>
  <si>
    <t>1802015</t>
  </si>
  <si>
    <t>1802016</t>
  </si>
  <si>
    <t>1802017</t>
  </si>
  <si>
    <t>1802018</t>
  </si>
  <si>
    <t>1802019</t>
  </si>
  <si>
    <t>1802021</t>
  </si>
  <si>
    <t>1802022</t>
  </si>
  <si>
    <t>1802023</t>
  </si>
  <si>
    <t>1802024</t>
  </si>
  <si>
    <t>1802025</t>
  </si>
  <si>
    <t>1802079</t>
  </si>
  <si>
    <t>1802080</t>
  </si>
  <si>
    <t>1802083</t>
  </si>
  <si>
    <t>1802084</t>
  </si>
  <si>
    <t>1802085</t>
  </si>
  <si>
    <t>1802086</t>
  </si>
  <si>
    <t>1802087</t>
  </si>
  <si>
    <t>1802026</t>
  </si>
  <si>
    <t>1802027</t>
  </si>
  <si>
    <t>1802028</t>
  </si>
  <si>
    <t>1802081</t>
  </si>
  <si>
    <t>1802029</t>
  </si>
  <si>
    <t>1802030</t>
  </si>
  <si>
    <t>1802031</t>
  </si>
  <si>
    <t>1802032</t>
  </si>
  <si>
    <t>1802033</t>
  </si>
  <si>
    <t>1802034</t>
  </si>
  <si>
    <t>1802035</t>
  </si>
  <si>
    <t>1802036</t>
  </si>
  <si>
    <t>1802037</t>
  </si>
  <si>
    <t>1802038</t>
  </si>
  <si>
    <t>1802039</t>
  </si>
  <si>
    <t>1802040</t>
  </si>
  <si>
    <t>1802041</t>
  </si>
  <si>
    <t>1802042</t>
  </si>
  <si>
    <t>1802100</t>
  </si>
  <si>
    <t>1802088</t>
  </si>
  <si>
    <t>1802089</t>
  </si>
  <si>
    <t>1802043</t>
  </si>
  <si>
    <t>1802044</t>
  </si>
  <si>
    <t>1802045</t>
  </si>
  <si>
    <t>1802046</t>
  </si>
  <si>
    <t>1802047</t>
  </si>
  <si>
    <t>1802048</t>
  </si>
  <si>
    <t>1802148</t>
  </si>
  <si>
    <t>1802090</t>
  </si>
  <si>
    <t>1802091</t>
  </si>
  <si>
    <t>1802092</t>
  </si>
  <si>
    <t>1802049</t>
  </si>
  <si>
    <t>1802050</t>
  </si>
  <si>
    <t>1802051</t>
  </si>
  <si>
    <t>1802052</t>
  </si>
  <si>
    <t>1802053</t>
  </si>
  <si>
    <t>1802054</t>
  </si>
  <si>
    <t>1802055</t>
  </si>
  <si>
    <t>1802056</t>
  </si>
  <si>
    <t>1802057</t>
  </si>
  <si>
    <t>1802058</t>
  </si>
  <si>
    <t>1802059</t>
  </si>
  <si>
    <t>1802060</t>
  </si>
  <si>
    <t>1802061</t>
  </si>
  <si>
    <t>1802062</t>
  </si>
  <si>
    <t>1802063</t>
  </si>
  <si>
    <t>1802065</t>
  </si>
  <si>
    <t>1802066</t>
  </si>
  <si>
    <t>1802067</t>
  </si>
  <si>
    <t>1802068</t>
  </si>
  <si>
    <t>1802069</t>
  </si>
  <si>
    <t>1802070</t>
  </si>
  <si>
    <t>1802071</t>
  </si>
  <si>
    <t>1802072</t>
  </si>
  <si>
    <t>1802073</t>
  </si>
  <si>
    <t>1802074</t>
  </si>
  <si>
    <t>1802082</t>
  </si>
  <si>
    <t>1802075</t>
  </si>
  <si>
    <t>1802076</t>
  </si>
  <si>
    <t>1802077</t>
  </si>
  <si>
    <t>1802093</t>
  </si>
  <si>
    <t>1802094</t>
  </si>
  <si>
    <t>1802095</t>
  </si>
  <si>
    <t>1802096</t>
  </si>
  <si>
    <t>1802097</t>
  </si>
  <si>
    <t>1802098</t>
  </si>
  <si>
    <t>1802099</t>
  </si>
  <si>
    <t>1802106</t>
  </si>
  <si>
    <t>1802102</t>
  </si>
  <si>
    <t>1802103</t>
  </si>
  <si>
    <t>1802104</t>
  </si>
  <si>
    <t>1802105</t>
  </si>
  <si>
    <t>1803001</t>
  </si>
  <si>
    <t>1803002</t>
  </si>
  <si>
    <t>1803003</t>
  </si>
  <si>
    <t>1803004</t>
  </si>
  <si>
    <t>1803006</t>
  </si>
  <si>
    <t>1803007</t>
  </si>
  <si>
    <t>1803008</t>
  </si>
  <si>
    <t>1803009</t>
  </si>
  <si>
    <t>1803010</t>
  </si>
  <si>
    <t>1803011</t>
  </si>
  <si>
    <t>1803012</t>
  </si>
  <si>
    <t>1803013</t>
  </si>
  <si>
    <t>1803014</t>
  </si>
  <si>
    <t>1803015</t>
  </si>
  <si>
    <t>1803016</t>
  </si>
  <si>
    <t>1803017</t>
  </si>
  <si>
    <t>1803018</t>
  </si>
  <si>
    <t>1803019</t>
  </si>
  <si>
    <t>1803020</t>
  </si>
  <si>
    <t>1803021</t>
  </si>
  <si>
    <t>1803023</t>
  </si>
  <si>
    <t>1803024</t>
  </si>
  <si>
    <t>1803025</t>
  </si>
  <si>
    <t>1803026</t>
  </si>
  <si>
    <t>1803027</t>
  </si>
  <si>
    <t>1803028</t>
  </si>
  <si>
    <t>1803029</t>
  </si>
  <si>
    <t>1803030</t>
  </si>
  <si>
    <t>1803031</t>
  </si>
  <si>
    <t>1803032</t>
  </si>
  <si>
    <t>1803033</t>
  </si>
  <si>
    <t>1803034</t>
  </si>
  <si>
    <t>1803035</t>
  </si>
  <si>
    <t>1803038</t>
  </si>
  <si>
    <t>1803039</t>
  </si>
  <si>
    <t>1803040</t>
  </si>
  <si>
    <t>1803041</t>
  </si>
  <si>
    <t>1803042</t>
  </si>
  <si>
    <t>1901001</t>
  </si>
  <si>
    <t>1901002</t>
  </si>
  <si>
    <t>1901003</t>
  </si>
  <si>
    <t>1901004</t>
  </si>
  <si>
    <t>1901005</t>
  </si>
  <si>
    <t>1901006</t>
  </si>
  <si>
    <t>1901035</t>
  </si>
  <si>
    <t>1901007</t>
  </si>
  <si>
    <t>1901009</t>
  </si>
  <si>
    <t>1901010</t>
  </si>
  <si>
    <t>1901011</t>
  </si>
  <si>
    <t>1901030</t>
  </si>
  <si>
    <t>1901012</t>
  </si>
  <si>
    <t>1901013</t>
  </si>
  <si>
    <t>1901015</t>
  </si>
  <si>
    <t>1901016</t>
  </si>
  <si>
    <t>1901018</t>
  </si>
  <si>
    <t>1901019</t>
  </si>
  <si>
    <t>1901020</t>
  </si>
  <si>
    <t>1901021</t>
  </si>
  <si>
    <t>1901022</t>
  </si>
  <si>
    <t>1901034</t>
  </si>
  <si>
    <t>1901023</t>
  </si>
  <si>
    <t>1901024</t>
  </si>
  <si>
    <t>1901025</t>
  </si>
  <si>
    <t>1901026</t>
  </si>
  <si>
    <t>1901126</t>
  </si>
  <si>
    <t>1901027</t>
  </si>
  <si>
    <t>1901028</t>
  </si>
  <si>
    <t>1901029</t>
  </si>
  <si>
    <t>1901032</t>
  </si>
  <si>
    <t>1902002</t>
  </si>
  <si>
    <t>1902003</t>
  </si>
  <si>
    <t>1902004</t>
  </si>
  <si>
    <t>1902005</t>
  </si>
  <si>
    <t>1902090</t>
  </si>
  <si>
    <t>1902006</t>
  </si>
  <si>
    <t>1902008</t>
  </si>
  <si>
    <t>1902009</t>
  </si>
  <si>
    <t>1902010</t>
  </si>
  <si>
    <t>1902011</t>
  </si>
  <si>
    <t>1902012</t>
  </si>
  <si>
    <t>1902013</t>
  </si>
  <si>
    <t>1902015</t>
  </si>
  <si>
    <t>1902016</t>
  </si>
  <si>
    <t>1902017</t>
  </si>
  <si>
    <t>1902018</t>
  </si>
  <si>
    <t>1902019</t>
  </si>
  <si>
    <t>1902020</t>
  </si>
  <si>
    <t>1902021</t>
  </si>
  <si>
    <t>1902022</t>
  </si>
  <si>
    <t>1902023</t>
  </si>
  <si>
    <t>1902024</t>
  </si>
  <si>
    <t>1902025</t>
  </si>
  <si>
    <t>1902027</t>
  </si>
  <si>
    <t>1902028</t>
  </si>
  <si>
    <t>1902029</t>
  </si>
  <si>
    <t>1902030</t>
  </si>
  <si>
    <t>1902031</t>
  </si>
  <si>
    <t>1902032</t>
  </si>
  <si>
    <t>1902033</t>
  </si>
  <si>
    <t>1902034</t>
  </si>
  <si>
    <t>1902035</t>
  </si>
  <si>
    <t>1902036</t>
  </si>
  <si>
    <t>1902037</t>
  </si>
  <si>
    <t>1902038</t>
  </si>
  <si>
    <t>1902040</t>
  </si>
  <si>
    <t>1902041</t>
  </si>
  <si>
    <t>1902043</t>
  </si>
  <si>
    <t>1902044</t>
  </si>
  <si>
    <t>1902045</t>
  </si>
  <si>
    <t>1902047</t>
  </si>
  <si>
    <t>1902049</t>
  </si>
  <si>
    <t>1902050</t>
  </si>
  <si>
    <t>1902051</t>
  </si>
  <si>
    <t>1902052</t>
  </si>
  <si>
    <t>1902053</t>
  </si>
  <si>
    <t>1902054</t>
  </si>
  <si>
    <t>1902055</t>
  </si>
  <si>
    <t>1902056</t>
  </si>
  <si>
    <t>1902057</t>
  </si>
  <si>
    <t>1902059</t>
  </si>
  <si>
    <t>1902060</t>
  </si>
  <si>
    <t>1902061</t>
  </si>
  <si>
    <t>1902062</t>
  </si>
  <si>
    <t>1902063</t>
  </si>
  <si>
    <t>1902064</t>
  </si>
  <si>
    <t>1902065</t>
  </si>
  <si>
    <t>1902066</t>
  </si>
  <si>
    <t>1902067</t>
  </si>
  <si>
    <t>1902068</t>
  </si>
  <si>
    <t>1902069</t>
  </si>
  <si>
    <t>1902070</t>
  </si>
  <si>
    <t>1902071</t>
  </si>
  <si>
    <t>1902072</t>
  </si>
  <si>
    <t>1902073</t>
  </si>
  <si>
    <t>1902074</t>
  </si>
  <si>
    <t>1902075</t>
  </si>
  <si>
    <t>1902076</t>
  </si>
  <si>
    <t>1902078</t>
  </si>
  <si>
    <t>1902079</t>
  </si>
  <si>
    <t>1902080</t>
  </si>
  <si>
    <t>1902081</t>
  </si>
  <si>
    <t>1902082</t>
  </si>
  <si>
    <t>1902083</t>
  </si>
  <si>
    <t>1902084</t>
  </si>
  <si>
    <t>1902085</t>
  </si>
  <si>
    <t>2001002</t>
  </si>
  <si>
    <t>2001005</t>
  </si>
  <si>
    <t>2001006</t>
  </si>
  <si>
    <t>2001007</t>
  </si>
  <si>
    <t>2001009</t>
  </si>
  <si>
    <t>2001010</t>
  </si>
  <si>
    <t>2001021</t>
  </si>
  <si>
    <t>2001012</t>
  </si>
  <si>
    <t>2001013</t>
  </si>
  <si>
    <t>2001014</t>
  </si>
  <si>
    <t>2001015</t>
  </si>
  <si>
    <t>2001016</t>
  </si>
  <si>
    <t>2001020</t>
  </si>
  <si>
    <t>2001022</t>
  </si>
  <si>
    <t>2001023</t>
  </si>
  <si>
    <t>2001024</t>
  </si>
  <si>
    <t>2002001</t>
  </si>
  <si>
    <t>2002002</t>
  </si>
  <si>
    <t>2002003</t>
  </si>
  <si>
    <t>2002005</t>
  </si>
  <si>
    <t>2002006</t>
  </si>
  <si>
    <t>2003031</t>
  </si>
  <si>
    <t>2003042</t>
  </si>
  <si>
    <t>2003043</t>
  </si>
  <si>
    <t>2003001</t>
  </si>
  <si>
    <t>2003002</t>
  </si>
  <si>
    <t>2003003</t>
  </si>
  <si>
    <t>2003004</t>
  </si>
  <si>
    <t>2003005</t>
  </si>
  <si>
    <t>2003006</t>
  </si>
  <si>
    <t>2003007</t>
  </si>
  <si>
    <t>2003008</t>
  </si>
  <si>
    <t>2003041</t>
  </si>
  <si>
    <t>2003009</t>
  </si>
  <si>
    <t>2003010</t>
  </si>
  <si>
    <t>2003011</t>
  </si>
  <si>
    <t>2003012</t>
  </si>
  <si>
    <t>2003013</t>
  </si>
  <si>
    <t>2003014</t>
  </si>
  <si>
    <t>2003015</t>
  </si>
  <si>
    <t>2003016</t>
  </si>
  <si>
    <t>2003017</t>
  </si>
  <si>
    <t>2003018</t>
  </si>
  <si>
    <t>2003019</t>
  </si>
  <si>
    <t>2003020</t>
  </si>
  <si>
    <t>2003030</t>
  </si>
  <si>
    <t>2003040</t>
  </si>
  <si>
    <t>2003021</t>
  </si>
  <si>
    <t>2003022</t>
  </si>
  <si>
    <t>2003023</t>
  </si>
  <si>
    <t>2003024</t>
  </si>
  <si>
    <t>2003025</t>
  </si>
  <si>
    <t>2003026</t>
  </si>
  <si>
    <t>2003027</t>
  </si>
  <si>
    <t>2003028</t>
  </si>
  <si>
    <t>2003029</t>
  </si>
  <si>
    <t>2004001</t>
  </si>
  <si>
    <t>2004002</t>
  </si>
  <si>
    <t>2004007</t>
  </si>
  <si>
    <t>2004008</t>
  </si>
  <si>
    <t>2004006</t>
  </si>
  <si>
    <t>2004005</t>
  </si>
  <si>
    <t>2004013</t>
  </si>
  <si>
    <t>2004014</t>
  </si>
  <si>
    <t>2004015</t>
  </si>
  <si>
    <t>2004016</t>
  </si>
  <si>
    <t>2004017</t>
  </si>
  <si>
    <t>2105001</t>
  </si>
  <si>
    <t>2105002</t>
  </si>
  <si>
    <t>2105003</t>
  </si>
  <si>
    <t>2105004</t>
  </si>
  <si>
    <t>2105005</t>
  </si>
  <si>
    <t>2105006</t>
  </si>
  <si>
    <t>2105007</t>
  </si>
  <si>
    <t>2105008</t>
  </si>
  <si>
    <t>2105009</t>
  </si>
  <si>
    <t>2105010</t>
  </si>
  <si>
    <t>2105011</t>
  </si>
  <si>
    <t>2105012</t>
  </si>
  <si>
    <t>2105013</t>
  </si>
  <si>
    <t>2104001</t>
  </si>
  <si>
    <t>2104002</t>
  </si>
  <si>
    <t>2104003</t>
  </si>
  <si>
    <t>2104004</t>
  </si>
  <si>
    <t>2104005</t>
  </si>
  <si>
    <t>2104006</t>
  </si>
  <si>
    <t>2104007</t>
  </si>
  <si>
    <t>2104008</t>
  </si>
  <si>
    <t>2104009</t>
  </si>
  <si>
    <t>2104010</t>
  </si>
  <si>
    <t>2104011</t>
  </si>
  <si>
    <t>2104012</t>
  </si>
  <si>
    <t>2104013</t>
  </si>
  <si>
    <t>2104014</t>
  </si>
  <si>
    <t>2104015</t>
  </si>
  <si>
    <t>2104016</t>
  </si>
  <si>
    <t>2104017</t>
  </si>
  <si>
    <t>2104018</t>
  </si>
  <si>
    <t>2104019</t>
  </si>
  <si>
    <t>2104020</t>
  </si>
  <si>
    <t>2104021</t>
  </si>
  <si>
    <t>2104022</t>
  </si>
  <si>
    <t>2104023</t>
  </si>
  <si>
    <t>2104024</t>
  </si>
  <si>
    <t>2104025</t>
  </si>
  <si>
    <t>2104026</t>
  </si>
  <si>
    <t>2104027</t>
  </si>
  <si>
    <t>2104028</t>
  </si>
  <si>
    <t>2104029</t>
  </si>
  <si>
    <t>2104030</t>
  </si>
  <si>
    <t>2104031</t>
  </si>
  <si>
    <t>2104033</t>
  </si>
  <si>
    <t>2104034</t>
  </si>
  <si>
    <t>2104035</t>
  </si>
  <si>
    <t>2104036</t>
  </si>
  <si>
    <t>2104037</t>
  </si>
  <si>
    <t>2104232</t>
  </si>
  <si>
    <t>2104038</t>
  </si>
  <si>
    <t>2104039</t>
  </si>
  <si>
    <t>2104040</t>
  </si>
  <si>
    <t>2104041</t>
  </si>
  <si>
    <t>2104042</t>
  </si>
  <si>
    <t>2104044</t>
  </si>
  <si>
    <t>2104045</t>
  </si>
  <si>
    <t>2104046</t>
  </si>
  <si>
    <t>2104047</t>
  </si>
  <si>
    <t>2104048</t>
  </si>
  <si>
    <t>2104049</t>
  </si>
  <si>
    <t>2104050</t>
  </si>
  <si>
    <t>2104051</t>
  </si>
  <si>
    <t>2104052</t>
  </si>
  <si>
    <t>2104053</t>
  </si>
  <si>
    <t>2104054</t>
  </si>
  <si>
    <t>2104055</t>
  </si>
  <si>
    <t>2104056</t>
  </si>
  <si>
    <t>2104057</t>
  </si>
  <si>
    <t>2104058</t>
  </si>
  <si>
    <t>2104059</t>
  </si>
  <si>
    <t>2104060</t>
  </si>
  <si>
    <t>2104061</t>
  </si>
  <si>
    <t>2104062</t>
  </si>
  <si>
    <t>2104063</t>
  </si>
  <si>
    <t>2104064</t>
  </si>
  <si>
    <t>2104065</t>
  </si>
  <si>
    <t>2104066</t>
  </si>
  <si>
    <t>2104067</t>
  </si>
  <si>
    <t>2104068</t>
  </si>
  <si>
    <t>2104069</t>
  </si>
  <si>
    <t>2104070</t>
  </si>
  <si>
    <t>2104071</t>
  </si>
  <si>
    <t>2104072</t>
  </si>
  <si>
    <t>2104073</t>
  </si>
  <si>
    <t>2104074</t>
  </si>
  <si>
    <t>2104075</t>
  </si>
  <si>
    <t>2104076</t>
  </si>
  <si>
    <t>2104077</t>
  </si>
  <si>
    <t>2104078</t>
  </si>
  <si>
    <t>2104079</t>
  </si>
  <si>
    <t>2104080</t>
  </si>
  <si>
    <t>2104081</t>
  </si>
  <si>
    <t>2104083</t>
  </si>
  <si>
    <t>2104084</t>
  </si>
  <si>
    <t>2104085</t>
  </si>
  <si>
    <t>2104086</t>
  </si>
  <si>
    <t>2104087</t>
  </si>
  <si>
    <t>2104088</t>
  </si>
  <si>
    <t>2104089</t>
  </si>
  <si>
    <t>2104090</t>
  </si>
  <si>
    <t>2104091</t>
  </si>
  <si>
    <t>2104092</t>
  </si>
  <si>
    <t>2104093</t>
  </si>
  <si>
    <t>2104094</t>
  </si>
  <si>
    <t>2104095</t>
  </si>
  <si>
    <t>2104096</t>
  </si>
  <si>
    <t>2104097</t>
  </si>
  <si>
    <t>2104098</t>
  </si>
  <si>
    <t>2104099</t>
  </si>
  <si>
    <t>2104100</t>
  </si>
  <si>
    <t>2104101</t>
  </si>
  <si>
    <t>2104102</t>
  </si>
  <si>
    <t>2104103</t>
  </si>
  <si>
    <t>2104104</t>
  </si>
  <si>
    <t>2104105</t>
  </si>
  <si>
    <t>2104106</t>
  </si>
  <si>
    <t>2104107</t>
  </si>
  <si>
    <t>2104108</t>
  </si>
  <si>
    <t>2104109</t>
  </si>
  <si>
    <t>2104110</t>
  </si>
  <si>
    <t>2104111</t>
  </si>
  <si>
    <t>2104112</t>
  </si>
  <si>
    <t>2104113</t>
  </si>
  <si>
    <t>2104213</t>
  </si>
  <si>
    <t>2104116</t>
  </si>
  <si>
    <t>2104117</t>
  </si>
  <si>
    <t>2104118</t>
  </si>
  <si>
    <t>2104119</t>
  </si>
  <si>
    <t>2104121</t>
  </si>
  <si>
    <t>2104122</t>
  </si>
  <si>
    <t>2104123</t>
  </si>
  <si>
    <t>2104124</t>
  </si>
  <si>
    <t>2104125</t>
  </si>
  <si>
    <t>2104126</t>
  </si>
  <si>
    <t>2104127</t>
  </si>
  <si>
    <t>2104128</t>
  </si>
  <si>
    <t>2104228</t>
  </si>
  <si>
    <t>2104129</t>
  </si>
  <si>
    <t>2104229</t>
  </si>
  <si>
    <t>2104130</t>
  </si>
  <si>
    <t>2104131</t>
  </si>
  <si>
    <t>2104231</t>
  </si>
  <si>
    <t>2104132</t>
  </si>
  <si>
    <t>2104133</t>
  </si>
  <si>
    <t>2104134</t>
  </si>
  <si>
    <t>2104135</t>
  </si>
  <si>
    <t>2104136</t>
  </si>
  <si>
    <t>2104137</t>
  </si>
  <si>
    <t>2104138</t>
  </si>
  <si>
    <t>2104139</t>
  </si>
  <si>
    <t>2104140</t>
  </si>
  <si>
    <t>2104141</t>
  </si>
  <si>
    <t>2104142</t>
  </si>
  <si>
    <t>2104143</t>
  </si>
  <si>
    <t>2104144</t>
  </si>
  <si>
    <t>2104145</t>
  </si>
  <si>
    <t>2104146</t>
  </si>
  <si>
    <t>2104147</t>
  </si>
  <si>
    <t>2104148</t>
  </si>
  <si>
    <t>2104149</t>
  </si>
  <si>
    <t>2104150</t>
  </si>
  <si>
    <t>2104151</t>
  </si>
  <si>
    <t>2104152</t>
  </si>
  <si>
    <t>2104153</t>
  </si>
  <si>
    <t>2104154</t>
  </si>
  <si>
    <t>2104155</t>
  </si>
  <si>
    <t>2104156</t>
  </si>
  <si>
    <t>2104157</t>
  </si>
  <si>
    <t>2104158</t>
  </si>
  <si>
    <t>2104159</t>
  </si>
  <si>
    <t>2104160</t>
  </si>
  <si>
    <t>2104161</t>
  </si>
  <si>
    <t>2104162</t>
  </si>
  <si>
    <t>2104163</t>
  </si>
  <si>
    <t>2104164</t>
  </si>
  <si>
    <t>2104165</t>
  </si>
  <si>
    <t>2104166</t>
  </si>
  <si>
    <t>2104167</t>
  </si>
  <si>
    <t>2104168</t>
  </si>
  <si>
    <t>2104169</t>
  </si>
  <si>
    <t>2104170</t>
  </si>
  <si>
    <t>2104171</t>
  </si>
  <si>
    <t>2104172</t>
  </si>
  <si>
    <t>2104173</t>
  </si>
  <si>
    <t>2104174</t>
  </si>
  <si>
    <t>2104175</t>
  </si>
  <si>
    <t>2104176</t>
  </si>
  <si>
    <t>2104177</t>
  </si>
  <si>
    <t>2104178</t>
  </si>
  <si>
    <t>2104179</t>
  </si>
  <si>
    <t>2104180</t>
  </si>
  <si>
    <t>2104181</t>
  </si>
  <si>
    <t>2104182</t>
  </si>
  <si>
    <t>2104183</t>
  </si>
  <si>
    <t>2104184</t>
  </si>
  <si>
    <t>2104185</t>
  </si>
  <si>
    <t>2104186</t>
  </si>
  <si>
    <t>2104187</t>
  </si>
  <si>
    <t>2104188</t>
  </si>
  <si>
    <t>2104189</t>
  </si>
  <si>
    <t>2104190</t>
  </si>
  <si>
    <t>2104191</t>
  </si>
  <si>
    <t>2104192</t>
  </si>
  <si>
    <t>2104193</t>
  </si>
  <si>
    <t>2104194</t>
  </si>
  <si>
    <t>2104195</t>
  </si>
  <si>
    <t>2104196</t>
  </si>
  <si>
    <t>2104197</t>
  </si>
  <si>
    <t>2104198</t>
  </si>
  <si>
    <t>2104199</t>
  </si>
  <si>
    <t>2104200</t>
  </si>
  <si>
    <t>2104201</t>
  </si>
  <si>
    <t>2104202</t>
  </si>
  <si>
    <t>2106001</t>
  </si>
  <si>
    <t>2106002</t>
  </si>
  <si>
    <t>2106003</t>
  </si>
  <si>
    <t>2107001</t>
  </si>
  <si>
    <t>2107002</t>
  </si>
  <si>
    <t>2107003</t>
  </si>
  <si>
    <t>2107004</t>
  </si>
  <si>
    <t>2107005</t>
  </si>
  <si>
    <t>2107006</t>
  </si>
  <si>
    <t>2107007</t>
  </si>
  <si>
    <t>2107008</t>
  </si>
  <si>
    <t>2107009</t>
  </si>
  <si>
    <t>2107010</t>
  </si>
  <si>
    <t>2201102</t>
  </si>
  <si>
    <t>2401061</t>
  </si>
  <si>
    <t>2701102</t>
  </si>
  <si>
    <t>2701103</t>
  </si>
  <si>
    <t>2701104</t>
  </si>
  <si>
    <t>2701105</t>
  </si>
  <si>
    <t>2701106</t>
  </si>
  <si>
    <t>2701107</t>
  </si>
  <si>
    <t>2701108</t>
  </si>
  <si>
    <t>2701109</t>
  </si>
  <si>
    <t>2701110</t>
  </si>
  <si>
    <t>2701111</t>
  </si>
  <si>
    <t>2701112</t>
  </si>
  <si>
    <t>2701113</t>
  </si>
  <si>
    <t>2702116</t>
  </si>
  <si>
    <t>2702117</t>
  </si>
  <si>
    <t>2702101</t>
  </si>
  <si>
    <t>2702102</t>
  </si>
  <si>
    <t>2702103</t>
  </si>
  <si>
    <t>2702104</t>
  </si>
  <si>
    <t>2702110</t>
  </si>
  <si>
    <t>2702111</t>
  </si>
  <si>
    <t>2702112</t>
  </si>
  <si>
    <t>2702114</t>
  </si>
  <si>
    <t>2702115</t>
  </si>
  <si>
    <t>2703112</t>
  </si>
  <si>
    <t>2703113</t>
  </si>
  <si>
    <t>2703114</t>
  </si>
  <si>
    <t>2703115</t>
  </si>
  <si>
    <t>2703116</t>
  </si>
  <si>
    <t>2704022</t>
  </si>
  <si>
    <t>2705001</t>
  </si>
  <si>
    <t>2705007</t>
  </si>
  <si>
    <t>2705010</t>
  </si>
  <si>
    <t>3001001</t>
  </si>
  <si>
    <t>Consulta Médica general</t>
  </si>
  <si>
    <t>Consulta o control por enfermera/o</t>
  </si>
  <si>
    <t>Control de salud niño con EDP por enfermera/o</t>
  </si>
  <si>
    <t>Consulta por fonoaudiólogo/a</t>
  </si>
  <si>
    <t>Consulta o control por matron/a</t>
  </si>
  <si>
    <t>Educación de grupo por Trabajador/a Social</t>
  </si>
  <si>
    <t>Consulta y atención odontológica</t>
  </si>
  <si>
    <t>Otras Prestaciones Psiquiatricas</t>
  </si>
  <si>
    <t>Anestesia Epidural (Partos)</t>
  </si>
  <si>
    <t>Otros Procedimientos Anestésicos</t>
  </si>
  <si>
    <t>Curacion Simple Ambulatoria</t>
  </si>
  <si>
    <t>Procedimiento De Podología</t>
  </si>
  <si>
    <t>Protesis Y Órtesis</t>
  </si>
  <si>
    <t>Esteriles</t>
  </si>
  <si>
    <t>No Esteriles</t>
  </si>
  <si>
    <t>Ambulancia</t>
  </si>
  <si>
    <t>Marítimo</t>
  </si>
  <si>
    <t>Aéreo</t>
  </si>
  <si>
    <t>SECCIÓN R: OTROS TRASLADOS DE PACIENTES</t>
  </si>
  <si>
    <t>SECCIÓN S: INTERRUPCIÓN VOLUNTARIA DEL EMBARAZO, (IVE)</t>
  </si>
  <si>
    <t>01010025</t>
  </si>
  <si>
    <t>01012817</t>
  </si>
  <si>
    <t>01010033</t>
  </si>
  <si>
    <t>01010037</t>
  </si>
  <si>
    <t>01010038</t>
  </si>
  <si>
    <t>01010047</t>
  </si>
  <si>
    <t>01010065</t>
  </si>
  <si>
    <t>01010066</t>
  </si>
  <si>
    <t>01010067</t>
  </si>
  <si>
    <t>01010068</t>
  </si>
  <si>
    <t>01010070</t>
  </si>
  <si>
    <t>01010071</t>
  </si>
  <si>
    <t>01010076</t>
  </si>
  <si>
    <t>01010077</t>
  </si>
  <si>
    <t>01010078</t>
  </si>
  <si>
    <t>01010079</t>
  </si>
  <si>
    <t>01010080</t>
  </si>
  <si>
    <t>01010753</t>
  </si>
  <si>
    <t>01010754</t>
  </si>
  <si>
    <t>01010755</t>
  </si>
  <si>
    <t>01010758</t>
  </si>
  <si>
    <t>01010760</t>
  </si>
  <si>
    <t>01010765</t>
  </si>
  <si>
    <t>01010772</t>
  </si>
  <si>
    <t>01010773</t>
  </si>
  <si>
    <t>01010774</t>
  </si>
  <si>
    <t>01010775</t>
  </si>
  <si>
    <t>01010776</t>
  </si>
  <si>
    <t>01010777</t>
  </si>
  <si>
    <t>01010778</t>
  </si>
  <si>
    <t>01010781</t>
  </si>
  <si>
    <t>01010782</t>
  </si>
  <si>
    <t>01010783</t>
  </si>
  <si>
    <t>01010784</t>
  </si>
  <si>
    <t>01010785</t>
  </si>
  <si>
    <t>01010786</t>
  </si>
  <si>
    <t>01010787</t>
  </si>
  <si>
    <t>01010788</t>
  </si>
  <si>
    <t>01010789</t>
  </si>
  <si>
    <t>01010790</t>
  </si>
  <si>
    <t>01010791</t>
  </si>
  <si>
    <t>01010792</t>
  </si>
  <si>
    <t>01010793</t>
  </si>
  <si>
    <t>01010794</t>
  </si>
  <si>
    <t>01010795</t>
  </si>
  <si>
    <t>01010796</t>
  </si>
  <si>
    <t>01010798</t>
  </si>
  <si>
    <t>01010799</t>
  </si>
  <si>
    <t>01010800</t>
  </si>
  <si>
    <t>01010801</t>
  </si>
  <si>
    <t>01010802</t>
  </si>
  <si>
    <t>01010803</t>
  </si>
  <si>
    <t>01010804</t>
  </si>
  <si>
    <t>01010805</t>
  </si>
  <si>
    <t>01010806</t>
  </si>
  <si>
    <t>01010918</t>
  </si>
  <si>
    <t>01010919</t>
  </si>
  <si>
    <t>01010920</t>
  </si>
  <si>
    <t>01010921</t>
  </si>
  <si>
    <t>01010922</t>
  </si>
  <si>
    <t>01010923</t>
  </si>
  <si>
    <t>01010924</t>
  </si>
  <si>
    <t>01010925</t>
  </si>
  <si>
    <t>01010926</t>
  </si>
  <si>
    <t>01010927</t>
  </si>
  <si>
    <t>01010930</t>
  </si>
  <si>
    <t>01010931</t>
  </si>
  <si>
    <t>01010932</t>
  </si>
  <si>
    <t>01010933</t>
  </si>
  <si>
    <t>01010934</t>
  </si>
  <si>
    <t>01010935</t>
  </si>
  <si>
    <t>01010936</t>
  </si>
  <si>
    <t>01010937</t>
  </si>
  <si>
    <t>01010938</t>
  </si>
  <si>
    <t>01011042</t>
  </si>
  <si>
    <t>01011044</t>
  </si>
  <si>
    <t>01011045</t>
  </si>
  <si>
    <t>01011046</t>
  </si>
  <si>
    <t>01011047</t>
  </si>
  <si>
    <t>01011049</t>
  </si>
  <si>
    <t>01011050</t>
  </si>
  <si>
    <t>01011175</t>
  </si>
  <si>
    <t>01011176</t>
  </si>
  <si>
    <t>01011304</t>
  </si>
  <si>
    <t>01011305</t>
  </si>
  <si>
    <t>01011309</t>
  </si>
  <si>
    <t>01011312</t>
  </si>
  <si>
    <t>01011313</t>
  </si>
  <si>
    <t>01011314</t>
  </si>
  <si>
    <t>01011315</t>
  </si>
  <si>
    <t>01011317</t>
  </si>
  <si>
    <t>01014202</t>
  </si>
  <si>
    <t>01011632</t>
  </si>
  <si>
    <t>01011634</t>
  </si>
  <si>
    <t>01011636</t>
  </si>
  <si>
    <t>01011648</t>
  </si>
  <si>
    <t>01011649</t>
  </si>
  <si>
    <t>01011650</t>
  </si>
  <si>
    <t>01011651</t>
  </si>
  <si>
    <t>01011652</t>
  </si>
  <si>
    <t>01011653</t>
  </si>
  <si>
    <t>01011654</t>
  </si>
  <si>
    <t>01011655</t>
  </si>
  <si>
    <t>01011662</t>
  </si>
  <si>
    <t>01011661</t>
  </si>
  <si>
    <t>01011754</t>
  </si>
  <si>
    <t>01011755</t>
  </si>
  <si>
    <t>01011756</t>
  </si>
  <si>
    <t>01011757</t>
  </si>
  <si>
    <t>01011760</t>
  </si>
  <si>
    <t>01011761</t>
  </si>
  <si>
    <t>01011762</t>
  </si>
  <si>
    <t>01011830</t>
  </si>
  <si>
    <t>01011629</t>
  </si>
  <si>
    <t>01011880</t>
  </si>
  <si>
    <t>01011881</t>
  </si>
  <si>
    <t>01011884</t>
  </si>
  <si>
    <t>01011885</t>
  </si>
  <si>
    <t>01011886</t>
  </si>
  <si>
    <t>01011887</t>
  </si>
  <si>
    <t>01011983</t>
  </si>
  <si>
    <t>01012046</t>
  </si>
  <si>
    <t>01012160</t>
  </si>
  <si>
    <t>01011297</t>
  </si>
  <si>
    <t>01012428</t>
  </si>
  <si>
    <t>01012500</t>
  </si>
  <si>
    <t>01012501</t>
  </si>
  <si>
    <t>01012502</t>
  </si>
  <si>
    <t>01012503</t>
  </si>
  <si>
    <t>01012504</t>
  </si>
  <si>
    <t>01012561</t>
  </si>
  <si>
    <t>01012592</t>
  </si>
  <si>
    <t>01012593</t>
  </si>
  <si>
    <t>01012597</t>
  </si>
  <si>
    <t>01012600</t>
  </si>
  <si>
    <t>01012602</t>
  </si>
  <si>
    <t>01012608</t>
  </si>
  <si>
    <t>01012609</t>
  </si>
  <si>
    <t>01012612</t>
  </si>
  <si>
    <t>01012619</t>
  </si>
  <si>
    <t>01012620</t>
  </si>
  <si>
    <t>01012621</t>
  </si>
  <si>
    <t>01012665</t>
  </si>
  <si>
    <t>01012666</t>
  </si>
  <si>
    <t>01012668</t>
  </si>
  <si>
    <t>01012669</t>
  </si>
  <si>
    <t>01012671</t>
  </si>
  <si>
    <t>01010069</t>
  </si>
  <si>
    <t>01010072</t>
  </si>
  <si>
    <t>01010073</t>
  </si>
  <si>
    <t>01010074</t>
  </si>
  <si>
    <t>01010075</t>
  </si>
  <si>
    <t>01010081</t>
  </si>
  <si>
    <t>01010082</t>
  </si>
  <si>
    <t>01010759</t>
  </si>
  <si>
    <t>01010779</t>
  </si>
  <si>
    <t>01010780</t>
  </si>
  <si>
    <t>01010928</t>
  </si>
  <si>
    <t>01010939</t>
  </si>
  <si>
    <t>01011051</t>
  </si>
  <si>
    <t>01011688</t>
  </si>
  <si>
    <t>01011763</t>
  </si>
  <si>
    <t>01011764</t>
  </si>
  <si>
    <t>01013670</t>
  </si>
  <si>
    <t>01012045</t>
  </si>
  <si>
    <t>01012426</t>
  </si>
  <si>
    <t>01012427</t>
  </si>
  <si>
    <t>01012429</t>
  </si>
  <si>
    <t>01012430</t>
  </si>
  <si>
    <t>01012553</t>
  </si>
  <si>
    <t>01012554</t>
  </si>
  <si>
    <t>01012555</t>
  </si>
  <si>
    <t>01012610</t>
  </si>
  <si>
    <t>01012611</t>
  </si>
  <si>
    <t>01012613</t>
  </si>
  <si>
    <t>01012614</t>
  </si>
  <si>
    <t>01012615</t>
  </si>
  <si>
    <t>01012616</t>
  </si>
  <si>
    <t>01012617</t>
  </si>
  <si>
    <t>01012618</t>
  </si>
  <si>
    <t>01012670</t>
  </si>
  <si>
    <t xml:space="preserve">DERMATOLOGÍA Y TEGUMENTOS     </t>
  </si>
  <si>
    <t>RETIRO ELEMENTOS OSTEOSISTESIS</t>
  </si>
  <si>
    <t>Autocontrol pacientes Diabetico insulino dependiente (D.I.D. mensual)</t>
  </si>
  <si>
    <t>Oxigenoterapia domiciliaria (pacientes oxígeno dependientes)</t>
  </si>
  <si>
    <t>01010043</t>
  </si>
  <si>
    <t>01010044</t>
  </si>
  <si>
    <t>Autocuidado Pacientes DID</t>
  </si>
  <si>
    <t>Oxigenoterapia Domicilio</t>
  </si>
  <si>
    <t>0601103</t>
  </si>
  <si>
    <t xml:space="preserve">Día Cama de Hospitalización Integral Psiquiatría </t>
  </si>
  <si>
    <t>Estudio histopatológico con microscopia electrónica (por cada grilla)</t>
  </si>
  <si>
    <t>Estudio histopatológico con técnicas histoquímicas, niveles, decalcificación (por cada lámina)</t>
  </si>
  <si>
    <t>Cierre de macrostomía, unilateral</t>
  </si>
  <si>
    <t>Biopsia de piel y/o mucosa por curetaje o sección tangencial c/s electro por 1 lesión</t>
  </si>
  <si>
    <t>Coledocoscopia intraoperatoria c/s extracción de cálculos</t>
  </si>
  <si>
    <t>Peritoneoscopia transparietal (incluye el neumoperitoneo)</t>
  </si>
  <si>
    <t>Reflujo ácido, test de (Grossman o similar) o Reflujo alcalino, test de</t>
  </si>
  <si>
    <t>Punción biopsia transparietal de órganos abdominales c/u</t>
  </si>
  <si>
    <t>Aborto retenido, vaciamiento de (incluye la inducción en los casos que corresponda)</t>
  </si>
  <si>
    <t>TOTAL FACTURADO</t>
  </si>
  <si>
    <t>Virus Papiloma Humano por PCR con genotipificación de papiloma de alto riesgo de Cáncer Cérvico Uterino tipos 16 y 19</t>
  </si>
  <si>
    <t>OTRAS CONSULTAS MEDICAS</t>
  </si>
  <si>
    <t>TOTAL OTRAS CONSULTAS MÉDICAS</t>
  </si>
  <si>
    <t>Angiotensina en orina</t>
  </si>
  <si>
    <t>INMUNOLOGÍA</t>
  </si>
  <si>
    <t>BACTERIAS Y HONGOS</t>
  </si>
  <si>
    <t>PARASITOS</t>
  </si>
  <si>
    <t>VIRUS</t>
  </si>
  <si>
    <t>EXAMENES DE DEPOSICIONES, EXUDADOS, SECRECIONES Y OTROS LIQUIDOS</t>
  </si>
  <si>
    <t>BRAQUITERAPIA</t>
  </si>
  <si>
    <t>RADIOTERAPIA</t>
  </si>
  <si>
    <t>QUIMIOTERAPIA</t>
  </si>
  <si>
    <t>RADIOCIRUGÍA</t>
  </si>
  <si>
    <t>Tumores de calota, extirp. De</t>
  </si>
  <si>
    <t>Facoéresis intracapsular o catarata secundaria o discisión y aspiración de masas</t>
  </si>
  <si>
    <t>Facoéresis extracapsular con implante de lente intraocular (no incluye el valor de la prótesis)</t>
  </si>
  <si>
    <t>Facoéresis extracapsular con implante de lente intraocular (incluye el valor de la prótesis)</t>
  </si>
  <si>
    <t xml:space="preserve">PROCEDIMIENTOS GASTROENTEROLOGIA                          </t>
  </si>
  <si>
    <t>Test de Bernstein</t>
  </si>
  <si>
    <t>PROCEDIMIENTOS ORTOPÉDICOS</t>
  </si>
  <si>
    <t>PROCEDIMIENTOS ANESTÉSICOS</t>
  </si>
  <si>
    <t>NEUROLOGÍA</t>
  </si>
  <si>
    <t>OFTALMOLOGÍA</t>
  </si>
  <si>
    <t>OTORRINOLARINGOLOGÍA</t>
  </si>
  <si>
    <t>CABEZA Y CUELLO</t>
  </si>
  <si>
    <t>DERMATOLOGÍA</t>
  </si>
  <si>
    <t>CARDIOLOGÍA</t>
  </si>
  <si>
    <t>RESPIRATORIO</t>
  </si>
  <si>
    <t>GASTROENTEROLOGÍA</t>
  </si>
  <si>
    <t>TRAUMATOLOGÍA</t>
  </si>
  <si>
    <t>KINESIOLOGÍA Y FISIOTERAPIA</t>
  </si>
  <si>
    <t>UROLOGÍA Y NEFROLOGÍA</t>
  </si>
  <si>
    <t>HEMODIALISIS</t>
  </si>
  <si>
    <t>MEDICINA NUCLEAR</t>
  </si>
  <si>
    <t xml:space="preserve">Lentes ópticos </t>
  </si>
  <si>
    <t xml:space="preserve">Audífonos </t>
  </si>
  <si>
    <t>Colgajos complejos (Abbe, Mustarda, Converse, Juri, Bakamjian o similar)</t>
  </si>
  <si>
    <t>Colgajos libres con microanastomosis (incluye toma del colgajo y las suturas neurovasculares)</t>
  </si>
  <si>
    <t>Colgajos musculares o musculocutáneos</t>
  </si>
  <si>
    <t>Colgajos osteomusculocutáneos</t>
  </si>
  <si>
    <t>Colgajos simples dos o más</t>
  </si>
  <si>
    <t>Colgajo simple único</t>
  </si>
  <si>
    <t xml:space="preserve">Cierre percutáneo del foramen oval con dispositivo </t>
  </si>
  <si>
    <t>De complejidad mayor: incluye reemplazo valvular múltiple, tres o más puentes aortocoronarios y/o anastomosis con arteria mamaria, corrección de cardiopatías congénitas complejas (por ejemplo: Fallot; atresia tricuspídea; doble salida del ventrículo derecho; transposición grandes vasos; ventrículo único o similares), aneurisma aórtico torácico, trasplante cardíaco y cualquier operación cardíaca en lactantes</t>
  </si>
  <si>
    <t>De complejidad mediana: incluye comunicación interventricular, reemplazo univalvular, uno o dos puentes aortocoronarios; aneurisma ventricular, corrección de Wolf-Parkinson White y otras arritmias</t>
  </si>
  <si>
    <t>De complejidad Menor: incluye comunicación interauricular simple, estenosis pulmonar valvular, estenosis mitral o similar</t>
  </si>
  <si>
    <r>
      <t>Trasplante corazón (</t>
    </r>
    <r>
      <rPr>
        <b/>
        <sz val="8"/>
        <rFont val="Verdana"/>
        <family val="2"/>
      </rPr>
      <t>Contenido en la prestación 1703061</t>
    </r>
    <r>
      <rPr>
        <sz val="8"/>
        <rFont val="Verdana"/>
        <family val="2"/>
      </rPr>
      <t>)</t>
    </r>
  </si>
  <si>
    <t>Tamizaje de Anticuerpos anti antígenos nucleares extractables (a- ENA: Sm, RNP, Ro, La, Scl- 70 y Jo-1)</t>
  </si>
  <si>
    <t>PROCEDIMIENTOS O DETERMINACIONES DIRECTAMENTE CON EL PACIENTE</t>
  </si>
  <si>
    <t>EXAMENES ORINA</t>
  </si>
  <si>
    <t>Estudio histopatológico con técnicas de inmunohistoquímica o inmunofluorescencia (por cada anticuerpo investigado)</t>
  </si>
  <si>
    <t>GINECOLOGÍA Y OBSTETRICIA (SE INCLUYEN ABORTOS)</t>
  </si>
  <si>
    <t xml:space="preserve">Otras cirugías obstétricas </t>
  </si>
  <si>
    <t>Reparación de Prótesis</t>
  </si>
  <si>
    <t>Instalación Aparato de Contención</t>
  </si>
  <si>
    <t>TIPO DE ATENCIÓN</t>
  </si>
  <si>
    <t>ATENCIONES POR EDAD</t>
  </si>
  <si>
    <t>&lt; 1 año</t>
  </si>
  <si>
    <t>1 - 4 años</t>
  </si>
  <si>
    <t>5 a 9 años</t>
  </si>
  <si>
    <t>10 a 19 años</t>
  </si>
  <si>
    <t>20 a 64 años</t>
  </si>
  <si>
    <t>65 años y más</t>
  </si>
  <si>
    <t>POR KINESIOLOGO (NO SAPU)</t>
  </si>
  <si>
    <t>POR EDUCADORA DE PÁRVULO/DIFERENCIAL</t>
  </si>
  <si>
    <t>SECCIÓN T: OTRAS ATENCIONES A PACIENTES AMBULATORIOS</t>
  </si>
  <si>
    <t>Reconstitución vía lagrimal en ausencia del saco</t>
  </si>
  <si>
    <t xml:space="preserve">Extirpación total o parcial de la glándula lagrimal </t>
  </si>
  <si>
    <t>Tumor maligno  del saco, trat. quir. completo</t>
  </si>
  <si>
    <t>Pensionado</t>
  </si>
  <si>
    <t>POR TERAPÉUTA OCUPACIONAL</t>
  </si>
  <si>
    <t>0306146</t>
  </si>
  <si>
    <t>Reacción de Polimerasa en cadena (P.C.R.) virus viruela símica (incluye hisopado de lesiones cutáneas)</t>
  </si>
  <si>
    <t>Versión 1.5: MAYO 2023</t>
  </si>
  <si>
    <t>Jefe/a de Estadísticas</t>
  </si>
  <si>
    <t>Director/a Servicio de Salud o Director/a Establecimiento</t>
  </si>
  <si>
    <t>Visita domiciliaria por profesional y técnico paramédico</t>
  </si>
  <si>
    <t>IDENTIFICACIÓN DE PRESTACIONES</t>
  </si>
  <si>
    <t xml:space="preserve">CONSULTAS Y ATENCION MÉDICA </t>
  </si>
  <si>
    <t>PROGRAMAS DE REHABILITACIÓN</t>
  </si>
  <si>
    <t>OTRA EDUCACIÓN DE GRUPO</t>
  </si>
  <si>
    <t xml:space="preserve">ATENCIÓN CERRADA </t>
  </si>
  <si>
    <t>CÓDIGO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</si>
</sst>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44" formatCode="_ &quot;$&quot;* #,##0.00_ ;_ &quot;$&quot;* \-#,##0.00_ ;_ &quot;$&quot;* &quot;-&quot;??_ ;_ @_ "/>
    <numFmt numFmtId="43" formatCode="_ * #,##0.00_ ;_ * \-#,##0.00_ ;_ * &quot;-&quot;??_ ;_ @_ 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(&quot;$&quot;\ * #,##0.00_);_(&quot;$&quot;\ * \(#,##0.00\);_(&quot;$&quot;\ * &quot;-&quot;??_);_(@_)"/>
    <numFmt numFmtId="168" formatCode="_-[$€-2]* #,##0.00_-;\-[$€-2]* #,##0.00_-;_-[$€-2]* &quot;-&quot;??_-"/>
    <numFmt numFmtId="169" formatCode="_-* #,##0_-;\-* #,##0_-;_-* &quot;-&quot;??_-;_-@_-"/>
  </numFmts>
  <fonts count="5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2"/>
      <name val="Verdana"/>
      <family val="2"/>
    </font>
    <font>
      <b/>
      <sz val="10"/>
      <name val="Arial"/>
      <family val="2"/>
    </font>
    <font>
      <sz val="8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b/>
      <sz val="10"/>
      <color indexed="10"/>
      <name val="Verdana"/>
      <family val="2"/>
    </font>
    <font>
      <b/>
      <sz val="9"/>
      <name val="Verdana"/>
      <family val="2"/>
    </font>
    <font>
      <sz val="10"/>
      <name val="Verdana"/>
      <family val="2"/>
    </font>
    <font>
      <b/>
      <sz val="24"/>
      <name val="Verdana"/>
      <family val="2"/>
    </font>
    <font>
      <b/>
      <sz val="8"/>
      <name val="Verdana"/>
      <family val="2"/>
    </font>
    <font>
      <sz val="8"/>
      <name val="Arial"/>
      <family val="2"/>
    </font>
    <font>
      <sz val="10"/>
      <name val="Bookman Old Style"/>
      <family val="1"/>
    </font>
    <font>
      <sz val="9"/>
      <name val="Verdana"/>
      <family val="2"/>
    </font>
    <font>
      <sz val="12"/>
      <name val="Arial"/>
      <family val="2"/>
    </font>
    <font>
      <b/>
      <sz val="10"/>
      <name val="Arial"/>
      <family val="2"/>
    </font>
    <font>
      <sz val="12"/>
      <name val="Verdana"/>
      <family val="2"/>
    </font>
    <font>
      <b/>
      <sz val="12"/>
      <color indexed="10"/>
      <name val="Verdana"/>
      <family val="2"/>
    </font>
    <font>
      <sz val="10"/>
      <color indexed="9"/>
      <name val="Arial"/>
      <family val="2"/>
    </font>
    <font>
      <b/>
      <sz val="18"/>
      <name val="Arial"/>
      <family val="2"/>
    </font>
    <font>
      <b/>
      <sz val="14"/>
      <color indexed="10"/>
      <name val="Arial"/>
      <family val="2"/>
    </font>
    <font>
      <sz val="10"/>
      <name val="Arial"/>
      <family val="2"/>
    </font>
    <font>
      <sz val="11"/>
      <name val="Verdana"/>
      <family val="2"/>
    </font>
    <font>
      <b/>
      <sz val="8"/>
      <color indexed="10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name val="Book Antiqua"/>
      <family val="1"/>
    </font>
    <font>
      <b/>
      <sz val="11"/>
      <color indexed="10"/>
      <name val="Verdana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indexed="10"/>
      <name val="Verdana"/>
      <family val="2"/>
    </font>
    <font>
      <b/>
      <sz val="11"/>
      <color rgb="FFFF0000"/>
      <name val="Verdana"/>
      <family val="2"/>
    </font>
    <font>
      <sz val="11"/>
      <color rgb="FFFF0000"/>
      <name val="Verdana"/>
      <family val="2"/>
    </font>
    <font>
      <sz val="9"/>
      <name val="Arial"/>
      <family val="2"/>
    </font>
    <font>
      <b/>
      <sz val="11"/>
      <color theme="1"/>
      <name val="Verdana"/>
      <family val="2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</fills>
  <borders count="9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12"/>
      </left>
      <right/>
      <top style="medium">
        <color indexed="12"/>
      </top>
      <bottom style="medium">
        <color indexed="12"/>
      </bottom>
      <diagonal/>
    </border>
    <border>
      <left/>
      <right/>
      <top style="medium">
        <color indexed="12"/>
      </top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85">
    <xf numFmtId="0" fontId="0" fillId="0" borderId="0"/>
    <xf numFmtId="0" fontId="28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8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8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8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8" fillId="6" borderId="0" applyNumberFormat="0" applyBorder="0" applyAlignment="0" applyProtection="0"/>
    <xf numFmtId="0" fontId="3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8" fillId="7" borderId="0" applyNumberFormat="0" applyBorder="0" applyAlignment="0" applyProtection="0"/>
    <xf numFmtId="0" fontId="3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8" fillId="8" borderId="0" applyNumberFormat="0" applyBorder="0" applyAlignment="0" applyProtection="0"/>
    <xf numFmtId="0" fontId="3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8" fillId="9" borderId="0" applyNumberFormat="0" applyBorder="0" applyAlignment="0" applyProtection="0"/>
    <xf numFmtId="0" fontId="3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8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8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8" fillId="8" borderId="0" applyNumberFormat="0" applyBorder="0" applyAlignment="0" applyProtection="0"/>
    <xf numFmtId="0" fontId="3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8" fillId="11" borderId="0" applyNumberFormat="0" applyBorder="0" applyAlignment="0" applyProtection="0"/>
    <xf numFmtId="0" fontId="3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48" fillId="4" borderId="0" applyNumberFormat="0" applyBorder="0" applyAlignment="0" applyProtection="0"/>
    <xf numFmtId="0" fontId="30" fillId="16" borderId="1" applyNumberFormat="0" applyAlignment="0" applyProtection="0"/>
    <xf numFmtId="0" fontId="31" fillId="17" borderId="2" applyNumberFormat="0" applyAlignment="0" applyProtection="0"/>
    <xf numFmtId="0" fontId="32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21" borderId="0" applyNumberFormat="0" applyBorder="0" applyAlignment="0" applyProtection="0"/>
    <xf numFmtId="0" fontId="34" fillId="7" borderId="1" applyNumberFormat="0" applyAlignment="0" applyProtection="0"/>
    <xf numFmtId="0" fontId="4" fillId="22" borderId="4" applyBorder="0">
      <protection locked="0"/>
    </xf>
    <xf numFmtId="0" fontId="25" fillId="22" borderId="4" applyBorder="0">
      <protection locked="0"/>
    </xf>
    <xf numFmtId="0" fontId="4" fillId="22" borderId="4" applyBorder="0">
      <protection locked="0"/>
    </xf>
    <xf numFmtId="0" fontId="25" fillId="22" borderId="4" applyBorder="0">
      <protection locked="0"/>
    </xf>
    <xf numFmtId="168" fontId="4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35" fillId="3" borderId="0" applyNumberFormat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4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6" fillId="23" borderId="0" applyNumberFormat="0" applyBorder="0" applyAlignment="0" applyProtection="0"/>
    <xf numFmtId="0" fontId="4" fillId="0" borderId="0"/>
    <xf numFmtId="0" fontId="25" fillId="0" borderId="0"/>
    <xf numFmtId="0" fontId="4" fillId="0" borderId="0"/>
    <xf numFmtId="0" fontId="50" fillId="0" borderId="0"/>
    <xf numFmtId="0" fontId="4" fillId="0" borderId="0"/>
    <xf numFmtId="0" fontId="3" fillId="0" borderId="0"/>
    <xf numFmtId="0" fontId="2" fillId="0" borderId="0"/>
    <xf numFmtId="0" fontId="4" fillId="0" borderId="0"/>
    <xf numFmtId="0" fontId="6" fillId="0" borderId="0" applyFont="0" applyBorder="0" applyAlignment="0" applyProtection="0"/>
    <xf numFmtId="0" fontId="6" fillId="0" borderId="0" applyFont="0" applyBorder="0" applyAlignment="0" applyProtection="0"/>
    <xf numFmtId="0" fontId="15" fillId="0" borderId="0"/>
    <xf numFmtId="0" fontId="6" fillId="0" borderId="0" applyFont="0" applyBorder="0" applyAlignment="0" applyProtection="0"/>
    <xf numFmtId="0" fontId="15" fillId="0" borderId="0"/>
    <xf numFmtId="0" fontId="15" fillId="0" borderId="0"/>
    <xf numFmtId="0" fontId="16" fillId="0" borderId="0"/>
    <xf numFmtId="0" fontId="46" fillId="0" borderId="0"/>
    <xf numFmtId="0" fontId="4" fillId="0" borderId="0"/>
    <xf numFmtId="0" fontId="4" fillId="24" borderId="5" applyNumberFormat="0" applyFont="0" applyAlignment="0" applyProtection="0"/>
    <xf numFmtId="0" fontId="25" fillId="24" borderId="5" applyNumberFormat="0" applyFont="0" applyAlignment="0" applyProtection="0"/>
    <xf numFmtId="0" fontId="4" fillId="24" borderId="5" applyNumberFormat="0" applyFont="0" applyAlignment="0" applyProtection="0"/>
    <xf numFmtId="0" fontId="2" fillId="31" borderId="78" applyNumberFormat="0" applyFont="0" applyAlignment="0" applyProtection="0"/>
    <xf numFmtId="0" fontId="37" fillId="16" borderId="6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9" fillId="0" borderId="7" applyNumberFormat="0" applyFill="0" applyAlignment="0" applyProtection="0"/>
    <xf numFmtId="0" fontId="41" fillId="0" borderId="8" applyNumberFormat="0" applyFill="0" applyAlignment="0" applyProtection="0"/>
    <xf numFmtId="0" fontId="33" fillId="0" borderId="9" applyNumberFormat="0" applyFill="0" applyAlignment="0" applyProtection="0"/>
    <xf numFmtId="0" fontId="42" fillId="0" borderId="10" applyNumberFormat="0" applyFill="0" applyAlignment="0" applyProtection="0"/>
    <xf numFmtId="0" fontId="4" fillId="0" borderId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5" fillId="0" borderId="0"/>
  </cellStyleXfs>
  <cellXfs count="1103">
    <xf numFmtId="0" fontId="0" fillId="0" borderId="0" xfId="0"/>
    <xf numFmtId="0" fontId="7" fillId="0" borderId="0" xfId="124" applyFont="1"/>
    <xf numFmtId="0" fontId="8" fillId="0" borderId="11" xfId="0" applyFont="1" applyBorder="1" applyAlignment="1">
      <alignment horizontal="left" vertical="center"/>
    </xf>
    <xf numFmtId="0" fontId="10" fillId="0" borderId="0" xfId="124" applyFont="1" applyAlignment="1">
      <alignment horizontal="center" vertical="center"/>
    </xf>
    <xf numFmtId="0" fontId="8" fillId="0" borderId="11" xfId="124" applyFont="1" applyBorder="1" applyAlignment="1">
      <alignment horizontal="left" vertical="center"/>
    </xf>
    <xf numFmtId="0" fontId="8" fillId="0" borderId="11" xfId="124" applyFont="1" applyBorder="1" applyAlignment="1">
      <alignment horizontal="centerContinuous" vertical="center"/>
    </xf>
    <xf numFmtId="0" fontId="12" fillId="0" borderId="0" xfId="124" applyFont="1" applyAlignment="1">
      <alignment horizontal="left"/>
    </xf>
    <xf numFmtId="0" fontId="12" fillId="0" borderId="0" xfId="124" applyFont="1"/>
    <xf numFmtId="0" fontId="12" fillId="0" borderId="4" xfId="0" applyFont="1" applyBorder="1" applyAlignment="1">
      <alignment wrapText="1"/>
    </xf>
    <xf numFmtId="0" fontId="12" fillId="25" borderId="4" xfId="67" applyFont="1" applyFill="1" applyAlignment="1">
      <alignment horizontal="center"/>
      <protection locked="0"/>
    </xf>
    <xf numFmtId="49" fontId="7" fillId="0" borderId="0" xfId="124" applyNumberFormat="1" applyFont="1" applyAlignment="1">
      <alignment horizontal="center"/>
    </xf>
    <xf numFmtId="0" fontId="12" fillId="0" borderId="12" xfId="0" applyFont="1" applyBorder="1"/>
    <xf numFmtId="0" fontId="7" fillId="0" borderId="0" xfId="124" applyFont="1" applyAlignment="1">
      <alignment horizontal="left"/>
    </xf>
    <xf numFmtId="0" fontId="7" fillId="0" borderId="0" xfId="124" applyFont="1" applyAlignment="1">
      <alignment horizontal="center"/>
    </xf>
    <xf numFmtId="0" fontId="18" fillId="0" borderId="0" xfId="0" applyFont="1"/>
    <xf numFmtId="0" fontId="5" fillId="25" borderId="26" xfId="0" applyFont="1" applyFill="1" applyBorder="1" applyAlignment="1">
      <alignment horizontal="center" vertical="center" wrapText="1"/>
    </xf>
    <xf numFmtId="0" fontId="5" fillId="25" borderId="27" xfId="0" applyFont="1" applyFill="1" applyBorder="1" applyAlignment="1">
      <alignment horizontal="center" vertical="center" wrapText="1"/>
    </xf>
    <xf numFmtId="0" fontId="5" fillId="25" borderId="28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0" fillId="0" borderId="29" xfId="0" applyFont="1" applyBorder="1" applyAlignment="1">
      <alignment horizontal="center" vertical="center" wrapText="1"/>
    </xf>
    <xf numFmtId="0" fontId="20" fillId="25" borderId="30" xfId="0" applyFont="1" applyFill="1" applyBorder="1" applyAlignment="1">
      <alignment vertical="center" wrapText="1"/>
    </xf>
    <xf numFmtId="0" fontId="5" fillId="25" borderId="31" xfId="0" applyFont="1" applyFill="1" applyBorder="1" applyAlignment="1">
      <alignment vertical="center" wrapText="1"/>
    </xf>
    <xf numFmtId="0" fontId="21" fillId="25" borderId="32" xfId="0" applyFont="1" applyFill="1" applyBorder="1" applyAlignment="1">
      <alignment horizontal="center" vertical="center" wrapText="1"/>
    </xf>
    <xf numFmtId="0" fontId="22" fillId="0" borderId="0" xfId="0" applyFont="1"/>
    <xf numFmtId="0" fontId="19" fillId="26" borderId="33" xfId="0" applyFont="1" applyFill="1" applyBorder="1" applyAlignment="1">
      <alignment horizontal="center" vertical="center" wrapText="1"/>
    </xf>
    <xf numFmtId="0" fontId="0" fillId="27" borderId="34" xfId="0" applyFill="1" applyBorder="1"/>
    <xf numFmtId="0" fontId="0" fillId="27" borderId="35" xfId="0" applyFill="1" applyBorder="1"/>
    <xf numFmtId="0" fontId="0" fillId="27" borderId="32" xfId="0" applyFill="1" applyBorder="1"/>
    <xf numFmtId="0" fontId="26" fillId="0" borderId="4" xfId="0" applyFont="1" applyBorder="1" applyAlignment="1">
      <alignment vertical="center" wrapText="1"/>
    </xf>
    <xf numFmtId="0" fontId="26" fillId="0" borderId="12" xfId="0" applyFont="1" applyBorder="1" applyAlignment="1">
      <alignment vertical="center" wrapText="1"/>
    </xf>
    <xf numFmtId="0" fontId="26" fillId="0" borderId="36" xfId="0" applyFont="1" applyBorder="1" applyAlignment="1">
      <alignment vertical="center" wrapText="1"/>
    </xf>
    <xf numFmtId="0" fontId="7" fillId="29" borderId="0" xfId="124" applyFont="1" applyFill="1"/>
    <xf numFmtId="0" fontId="9" fillId="0" borderId="0" xfId="124" applyFont="1" applyAlignment="1">
      <alignment horizontal="center"/>
    </xf>
    <xf numFmtId="0" fontId="10" fillId="0" borderId="0" xfId="124" applyFont="1" applyAlignment="1">
      <alignment horizontal="left" vertical="center"/>
    </xf>
    <xf numFmtId="0" fontId="14" fillId="29" borderId="0" xfId="124" applyFont="1" applyFill="1"/>
    <xf numFmtId="1" fontId="7" fillId="0" borderId="0" xfId="124" applyNumberFormat="1" applyFont="1" applyAlignment="1">
      <alignment horizontal="right"/>
    </xf>
    <xf numFmtId="0" fontId="0" fillId="29" borderId="0" xfId="0" applyFill="1"/>
    <xf numFmtId="0" fontId="0" fillId="0" borderId="11" xfId="0" applyBorder="1"/>
    <xf numFmtId="0" fontId="5" fillId="0" borderId="36" xfId="0" applyFont="1" applyBorder="1" applyAlignment="1">
      <alignment horizontal="center" vertical="center" wrapText="1"/>
    </xf>
    <xf numFmtId="0" fontId="45" fillId="0" borderId="0" xfId="0" applyFont="1"/>
    <xf numFmtId="0" fontId="27" fillId="0" borderId="0" xfId="124" applyFont="1" applyAlignment="1">
      <alignment horizontal="left" vertical="center"/>
    </xf>
    <xf numFmtId="0" fontId="27" fillId="0" borderId="0" xfId="124" applyFont="1" applyAlignment="1">
      <alignment horizontal="center" vertical="center"/>
    </xf>
    <xf numFmtId="0" fontId="18" fillId="28" borderId="0" xfId="0" applyFont="1" applyFill="1" applyProtection="1">
      <protection hidden="1"/>
    </xf>
    <xf numFmtId="0" fontId="27" fillId="0" borderId="0" xfId="124" applyFont="1" applyAlignment="1">
      <alignment horizontal="left" vertical="center" wrapText="1"/>
    </xf>
    <xf numFmtId="0" fontId="7" fillId="29" borderId="0" xfId="0" applyFont="1" applyFill="1"/>
    <xf numFmtId="0" fontId="4" fillId="29" borderId="0" xfId="0" applyFont="1" applyFill="1"/>
    <xf numFmtId="0" fontId="8" fillId="0" borderId="0" xfId="118" applyFont="1" applyAlignment="1">
      <alignment vertical="center"/>
    </xf>
    <xf numFmtId="0" fontId="8" fillId="25" borderId="4" xfId="67" applyFont="1" applyFill="1" applyAlignment="1">
      <alignment horizontal="center" vertical="center"/>
      <protection locked="0"/>
    </xf>
    <xf numFmtId="0" fontId="8" fillId="0" borderId="4" xfId="67" applyFont="1" applyFill="1" applyAlignment="1" applyProtection="1">
      <alignment horizontal="center" vertical="center"/>
    </xf>
    <xf numFmtId="0" fontId="9" fillId="29" borderId="37" xfId="124" applyFont="1" applyFill="1" applyBorder="1" applyAlignment="1" applyProtection="1">
      <alignment horizontal="center" vertical="center"/>
      <protection locked="0"/>
    </xf>
    <xf numFmtId="0" fontId="9" fillId="29" borderId="39" xfId="124" applyFont="1" applyFill="1" applyBorder="1" applyAlignment="1" applyProtection="1">
      <alignment horizontal="center" vertical="center"/>
      <protection locked="0"/>
    </xf>
    <xf numFmtId="0" fontId="9" fillId="29" borderId="40" xfId="124" applyFont="1" applyFill="1" applyBorder="1" applyAlignment="1" applyProtection="1">
      <alignment horizontal="center" vertical="center"/>
      <protection locked="0"/>
    </xf>
    <xf numFmtId="0" fontId="9" fillId="0" borderId="65" xfId="124" applyFont="1" applyBorder="1" applyAlignment="1">
      <alignment horizontal="center" vertical="center"/>
    </xf>
    <xf numFmtId="0" fontId="9" fillId="0" borderId="0" xfId="124" applyFont="1" applyAlignment="1">
      <alignment horizontal="center" vertical="center"/>
    </xf>
    <xf numFmtId="0" fontId="9" fillId="29" borderId="18" xfId="124" applyFont="1" applyFill="1" applyBorder="1" applyAlignment="1" applyProtection="1">
      <alignment horizontal="center" vertical="center"/>
      <protection locked="0"/>
    </xf>
    <xf numFmtId="1" fontId="7" fillId="32" borderId="0" xfId="123" applyNumberFormat="1" applyFont="1" applyFill="1" applyAlignment="1">
      <alignment horizontal="center"/>
    </xf>
    <xf numFmtId="1" fontId="7" fillId="32" borderId="0" xfId="123" applyNumberFormat="1" applyFont="1" applyFill="1"/>
    <xf numFmtId="1" fontId="7" fillId="32" borderId="0" xfId="123" applyNumberFormat="1" applyFont="1" applyFill="1" applyAlignment="1">
      <alignment vertical="center" wrapText="1"/>
    </xf>
    <xf numFmtId="1" fontId="7" fillId="32" borderId="0" xfId="123" applyNumberFormat="1" applyFont="1" applyFill="1" applyAlignment="1">
      <alignment horizontal="center" vertical="center"/>
    </xf>
    <xf numFmtId="1" fontId="7" fillId="0" borderId="0" xfId="123" applyNumberFormat="1" applyFont="1"/>
    <xf numFmtId="1" fontId="7" fillId="0" borderId="0" xfId="123" applyNumberFormat="1" applyFont="1" applyAlignment="1">
      <alignment horizontal="center"/>
    </xf>
    <xf numFmtId="1" fontId="7" fillId="0" borderId="0" xfId="123" applyNumberFormat="1" applyFont="1" applyAlignment="1">
      <alignment vertical="center" wrapText="1"/>
    </xf>
    <xf numFmtId="1" fontId="7" fillId="0" borderId="0" xfId="123" applyNumberFormat="1" applyFont="1" applyAlignment="1">
      <alignment horizontal="center" vertical="center"/>
    </xf>
    <xf numFmtId="1" fontId="14" fillId="0" borderId="0" xfId="123" applyNumberFormat="1" applyFont="1"/>
    <xf numFmtId="1" fontId="7" fillId="32" borderId="0" xfId="123" applyNumberFormat="1" applyFont="1" applyFill="1" applyProtection="1">
      <protection locked="0"/>
    </xf>
    <xf numFmtId="1" fontId="7" fillId="32" borderId="0" xfId="123" applyNumberFormat="1" applyFont="1" applyFill="1" applyAlignment="1" applyProtection="1">
      <alignment horizontal="center" wrapText="1"/>
      <protection locked="0"/>
    </xf>
    <xf numFmtId="1" fontId="14" fillId="32" borderId="0" xfId="123" applyNumberFormat="1" applyFont="1" applyFill="1" applyProtection="1">
      <protection locked="0"/>
    </xf>
    <xf numFmtId="1" fontId="14" fillId="32" borderId="0" xfId="123" applyNumberFormat="1" applyFont="1" applyFill="1" applyAlignment="1" applyProtection="1">
      <alignment horizontal="center" vertical="center"/>
      <protection locked="0"/>
    </xf>
    <xf numFmtId="1" fontId="14" fillId="32" borderId="0" xfId="123" applyNumberFormat="1" applyFont="1" applyFill="1" applyAlignment="1" applyProtection="1">
      <alignment horizontal="right" vertical="center"/>
      <protection locked="0"/>
    </xf>
    <xf numFmtId="1" fontId="7" fillId="32" borderId="0" xfId="123" applyNumberFormat="1" applyFont="1" applyFill="1" applyAlignment="1" applyProtection="1">
      <alignment vertical="center"/>
      <protection locked="0"/>
    </xf>
    <xf numFmtId="1" fontId="14" fillId="32" borderId="0" xfId="123" applyNumberFormat="1" applyFont="1" applyFill="1" applyAlignment="1" applyProtection="1">
      <alignment vertical="center"/>
      <protection locked="0"/>
    </xf>
    <xf numFmtId="1" fontId="14" fillId="32" borderId="0" xfId="75" applyNumberFormat="1" applyFont="1" applyFill="1" applyProtection="1">
      <protection locked="0"/>
    </xf>
    <xf numFmtId="1" fontId="7" fillId="32" borderId="0" xfId="76" applyNumberFormat="1" applyFont="1" applyFill="1" applyProtection="1">
      <protection locked="0"/>
    </xf>
    <xf numFmtId="1" fontId="14" fillId="32" borderId="0" xfId="76" applyNumberFormat="1" applyFont="1" applyFill="1" applyProtection="1">
      <protection locked="0"/>
    </xf>
    <xf numFmtId="1" fontId="7" fillId="0" borderId="0" xfId="123" applyNumberFormat="1" applyFont="1" applyProtection="1">
      <protection locked="0"/>
    </xf>
    <xf numFmtId="1" fontId="7" fillId="32" borderId="0" xfId="123" applyNumberFormat="1" applyFont="1" applyFill="1" applyAlignment="1" applyProtection="1">
      <alignment horizontal="center"/>
      <protection locked="0"/>
    </xf>
    <xf numFmtId="1" fontId="14" fillId="0" borderId="0" xfId="123" applyNumberFormat="1" applyFont="1" applyProtection="1">
      <protection locked="0"/>
    </xf>
    <xf numFmtId="1" fontId="7" fillId="51" borderId="80" xfId="123" applyNumberFormat="1" applyFont="1" applyFill="1" applyBorder="1" applyProtection="1">
      <protection locked="0"/>
    </xf>
    <xf numFmtId="1" fontId="7" fillId="51" borderId="80" xfId="123" applyNumberFormat="1" applyFont="1" applyFill="1" applyBorder="1" applyAlignment="1" applyProtection="1">
      <alignment horizontal="right"/>
      <protection locked="0"/>
    </xf>
    <xf numFmtId="1" fontId="7" fillId="52" borderId="80" xfId="123" applyNumberFormat="1" applyFont="1" applyFill="1" applyBorder="1" applyAlignment="1">
      <alignment horizontal="right"/>
    </xf>
    <xf numFmtId="1" fontId="7" fillId="51" borderId="80" xfId="123" applyNumberFormat="1" applyFont="1" applyFill="1" applyBorder="1" applyAlignment="1" applyProtection="1">
      <alignment horizontal="right" vertical="center"/>
      <protection locked="0"/>
    </xf>
    <xf numFmtId="1" fontId="7" fillId="52" borderId="80" xfId="123" applyNumberFormat="1" applyFont="1" applyFill="1" applyBorder="1"/>
    <xf numFmtId="1" fontId="14" fillId="0" borderId="80" xfId="123" applyNumberFormat="1" applyFont="1" applyBorder="1"/>
    <xf numFmtId="1" fontId="7" fillId="0" borderId="80" xfId="123" applyNumberFormat="1" applyFont="1" applyBorder="1" applyAlignment="1">
      <alignment vertical="center"/>
    </xf>
    <xf numFmtId="1" fontId="14" fillId="52" borderId="80" xfId="123" applyNumberFormat="1" applyFont="1" applyFill="1" applyBorder="1" applyAlignment="1">
      <alignment horizontal="right"/>
    </xf>
    <xf numFmtId="1" fontId="14" fillId="51" borderId="80" xfId="123" applyNumberFormat="1" applyFont="1" applyFill="1" applyBorder="1" applyAlignment="1" applyProtection="1">
      <alignment horizontal="right"/>
      <protection locked="0"/>
    </xf>
    <xf numFmtId="1" fontId="14" fillId="0" borderId="80" xfId="75" applyNumberFormat="1" applyFont="1" applyBorder="1" applyAlignment="1">
      <alignment horizontal="right"/>
    </xf>
    <xf numFmtId="1" fontId="7" fillId="51" borderId="80" xfId="76" applyNumberFormat="1" applyFont="1" applyFill="1" applyBorder="1" applyAlignment="1" applyProtection="1">
      <alignment horizontal="right"/>
      <protection locked="0"/>
    </xf>
    <xf numFmtId="1" fontId="7" fillId="51" borderId="80" xfId="76" applyNumberFormat="1" applyFont="1" applyFill="1" applyBorder="1" applyAlignment="1" applyProtection="1">
      <alignment horizontal="right" wrapText="1"/>
      <protection locked="0"/>
    </xf>
    <xf numFmtId="1" fontId="7" fillId="51" borderId="80" xfId="107" applyNumberFormat="1" applyFont="1" applyFill="1" applyBorder="1" applyAlignment="1" applyProtection="1">
      <alignment horizontal="right"/>
      <protection locked="0"/>
    </xf>
    <xf numFmtId="1" fontId="7" fillId="52" borderId="80" xfId="76" applyNumberFormat="1" applyFont="1" applyFill="1" applyBorder="1" applyAlignment="1">
      <alignment horizontal="right"/>
    </xf>
    <xf numFmtId="1" fontId="14" fillId="0" borderId="80" xfId="76" applyNumberFormat="1" applyFont="1" applyBorder="1" applyAlignment="1">
      <alignment horizontal="left" vertical="center" wrapText="1"/>
    </xf>
    <xf numFmtId="1" fontId="7" fillId="44" borderId="80" xfId="76" applyNumberFormat="1" applyFont="1" applyFill="1" applyBorder="1" applyAlignment="1">
      <alignment horizontal="center"/>
    </xf>
    <xf numFmtId="1" fontId="7" fillId="44" borderId="80" xfId="76" applyNumberFormat="1" applyFont="1" applyFill="1" applyBorder="1" applyAlignment="1">
      <alignment vertical="center" wrapText="1"/>
    </xf>
    <xf numFmtId="1" fontId="14" fillId="0" borderId="80" xfId="76" applyNumberFormat="1" applyFont="1" applyBorder="1" applyAlignment="1">
      <alignment horizontal="center" vertical="center" wrapText="1"/>
    </xf>
    <xf numFmtId="1" fontId="14" fillId="52" borderId="80" xfId="123" applyNumberFormat="1" applyFont="1" applyFill="1" applyBorder="1"/>
    <xf numFmtId="1" fontId="14" fillId="0" borderId="80" xfId="76" applyNumberFormat="1" applyFont="1" applyBorder="1" applyAlignment="1">
      <alignment vertical="center" wrapText="1"/>
    </xf>
    <xf numFmtId="1" fontId="7" fillId="45" borderId="80" xfId="76" applyNumberFormat="1" applyFont="1" applyFill="1" applyBorder="1" applyAlignment="1">
      <alignment horizontal="center"/>
    </xf>
    <xf numFmtId="1" fontId="7" fillId="45" borderId="80" xfId="76" applyNumberFormat="1" applyFont="1" applyFill="1" applyBorder="1" applyAlignment="1">
      <alignment vertical="center" wrapText="1"/>
    </xf>
    <xf numFmtId="3" fontId="14" fillId="0" borderId="80" xfId="75" applyNumberFormat="1" applyFont="1" applyBorder="1" applyAlignment="1">
      <alignment horizontal="right" vertical="center"/>
    </xf>
    <xf numFmtId="1" fontId="7" fillId="36" borderId="80" xfId="76" applyNumberFormat="1" applyFont="1" applyFill="1" applyBorder="1" applyAlignment="1">
      <alignment horizontal="center"/>
    </xf>
    <xf numFmtId="1" fontId="7" fillId="36" borderId="80" xfId="76" applyNumberFormat="1" applyFont="1" applyFill="1" applyBorder="1" applyAlignment="1">
      <alignment vertical="center" wrapText="1"/>
    </xf>
    <xf numFmtId="3" fontId="7" fillId="52" borderId="80" xfId="75" applyNumberFormat="1" applyFont="1" applyFill="1" applyBorder="1" applyAlignment="1">
      <alignment horizontal="right"/>
    </xf>
    <xf numFmtId="1" fontId="7" fillId="36" borderId="80" xfId="123" applyNumberFormat="1" applyFont="1" applyFill="1" applyBorder="1" applyAlignment="1">
      <alignment vertical="center" wrapText="1"/>
    </xf>
    <xf numFmtId="1" fontId="7" fillId="0" borderId="80" xfId="123" applyNumberFormat="1" applyFont="1" applyBorder="1" applyAlignment="1">
      <alignment horizontal="center"/>
    </xf>
    <xf numFmtId="1" fontId="7" fillId="49" borderId="80" xfId="76" applyNumberFormat="1" applyFont="1" applyFill="1" applyBorder="1" applyAlignment="1">
      <alignment horizontal="center"/>
    </xf>
    <xf numFmtId="1" fontId="7" fillId="49" borderId="80" xfId="76" applyNumberFormat="1" applyFont="1" applyFill="1" applyBorder="1" applyAlignment="1">
      <alignment vertical="center" wrapText="1"/>
    </xf>
    <xf numFmtId="1" fontId="7" fillId="45" borderId="80" xfId="76" applyNumberFormat="1" applyFont="1" applyFill="1" applyBorder="1" applyAlignment="1">
      <alignment horizontal="left" vertical="center" wrapText="1"/>
    </xf>
    <xf numFmtId="1" fontId="7" fillId="45" borderId="80" xfId="123" applyNumberFormat="1" applyFont="1" applyFill="1" applyBorder="1" applyAlignment="1">
      <alignment horizontal="left" vertical="center" wrapText="1"/>
    </xf>
    <xf numFmtId="1" fontId="7" fillId="45" borderId="80" xfId="0" applyNumberFormat="1" applyFont="1" applyFill="1" applyBorder="1" applyAlignment="1">
      <alignment horizontal="left" vertical="center" wrapText="1"/>
    </xf>
    <xf numFmtId="1" fontId="14" fillId="0" borderId="80" xfId="0" applyNumberFormat="1" applyFont="1" applyBorder="1" applyAlignment="1">
      <alignment horizontal="center" vertical="center" wrapText="1"/>
    </xf>
    <xf numFmtId="1" fontId="7" fillId="35" borderId="80" xfId="0" applyNumberFormat="1" applyFont="1" applyFill="1" applyBorder="1" applyAlignment="1">
      <alignment vertical="center" wrapText="1"/>
    </xf>
    <xf numFmtId="1" fontId="7" fillId="35" borderId="80" xfId="76" applyNumberFormat="1" applyFont="1" applyFill="1" applyBorder="1" applyAlignment="1">
      <alignment horizontal="center"/>
    </xf>
    <xf numFmtId="1" fontId="7" fillId="38" borderId="80" xfId="76" applyNumberFormat="1" applyFont="1" applyFill="1" applyBorder="1" applyAlignment="1">
      <alignment horizontal="center"/>
    </xf>
    <xf numFmtId="1" fontId="7" fillId="38" borderId="80" xfId="76" applyNumberFormat="1" applyFont="1" applyFill="1" applyBorder="1" applyAlignment="1">
      <alignment vertical="center" wrapText="1"/>
    </xf>
    <xf numFmtId="0" fontId="7" fillId="38" borderId="80" xfId="76" applyNumberFormat="1" applyFont="1" applyFill="1" applyBorder="1" applyAlignment="1">
      <alignment horizontal="center"/>
    </xf>
    <xf numFmtId="1" fontId="7" fillId="33" borderId="80" xfId="76" applyNumberFormat="1" applyFont="1" applyFill="1" applyBorder="1" applyAlignment="1">
      <alignment horizontal="center"/>
    </xf>
    <xf numFmtId="1" fontId="7" fillId="33" borderId="80" xfId="76" applyNumberFormat="1" applyFont="1" applyFill="1" applyBorder="1" applyAlignment="1">
      <alignment vertical="center" wrapText="1"/>
    </xf>
    <xf numFmtId="0" fontId="7" fillId="33" borderId="80" xfId="76" applyNumberFormat="1" applyFont="1" applyFill="1" applyBorder="1" applyAlignment="1">
      <alignment vertical="center" wrapText="1"/>
    </xf>
    <xf numFmtId="1" fontId="7" fillId="34" borderId="80" xfId="76" applyNumberFormat="1" applyFont="1" applyFill="1" applyBorder="1" applyAlignment="1">
      <alignment horizontal="center"/>
    </xf>
    <xf numFmtId="1" fontId="7" fillId="34" borderId="80" xfId="76" applyNumberFormat="1" applyFont="1" applyFill="1" applyBorder="1" applyAlignment="1">
      <alignment vertical="center" wrapText="1"/>
    </xf>
    <xf numFmtId="1" fontId="7" fillId="35" borderId="80" xfId="76" applyNumberFormat="1" applyFont="1" applyFill="1" applyBorder="1" applyAlignment="1">
      <alignment vertical="center" wrapText="1"/>
    </xf>
    <xf numFmtId="1" fontId="7" fillId="34" borderId="80" xfId="76" applyNumberFormat="1" applyFont="1" applyFill="1" applyBorder="1" applyAlignment="1">
      <alignment horizontal="left" vertical="center" wrapText="1"/>
    </xf>
    <xf numFmtId="1" fontId="7" fillId="37" borderId="80" xfId="76" applyNumberFormat="1" applyFont="1" applyFill="1" applyBorder="1" applyAlignment="1">
      <alignment horizontal="center"/>
    </xf>
    <xf numFmtId="1" fontId="7" fillId="37" borderId="80" xfId="76" applyNumberFormat="1" applyFont="1" applyFill="1" applyBorder="1" applyAlignment="1">
      <alignment vertical="center" wrapText="1"/>
    </xf>
    <xf numFmtId="1" fontId="7" fillId="34" borderId="80" xfId="76" quotePrefix="1" applyNumberFormat="1" applyFont="1" applyFill="1" applyBorder="1" applyAlignment="1">
      <alignment horizontal="center"/>
    </xf>
    <xf numFmtId="1" fontId="7" fillId="39" borderId="80" xfId="76" applyNumberFormat="1" applyFont="1" applyFill="1" applyBorder="1" applyAlignment="1">
      <alignment horizontal="center"/>
    </xf>
    <xf numFmtId="1" fontId="7" fillId="39" borderId="80" xfId="76" applyNumberFormat="1" applyFont="1" applyFill="1" applyBorder="1" applyAlignment="1">
      <alignment vertical="center" wrapText="1"/>
    </xf>
    <xf numFmtId="1" fontId="7" fillId="38" borderId="80" xfId="76" applyNumberFormat="1" applyFont="1" applyFill="1" applyBorder="1" applyAlignment="1" applyProtection="1">
      <alignment horizontal="center"/>
      <protection locked="0"/>
    </xf>
    <xf numFmtId="1" fontId="7" fillId="34" borderId="80" xfId="123" applyNumberFormat="1" applyFont="1" applyFill="1" applyBorder="1" applyAlignment="1">
      <alignment horizontal="left" vertical="center" wrapText="1"/>
    </xf>
    <xf numFmtId="1" fontId="7" fillId="34" borderId="80" xfId="123" applyNumberFormat="1" applyFont="1" applyFill="1" applyBorder="1" applyAlignment="1">
      <alignment vertical="center" wrapText="1"/>
    </xf>
    <xf numFmtId="1" fontId="7" fillId="48" borderId="80" xfId="76" applyNumberFormat="1" applyFont="1" applyFill="1" applyBorder="1" applyAlignment="1">
      <alignment horizontal="center"/>
    </xf>
    <xf numFmtId="1" fontId="7" fillId="48" borderId="80" xfId="76" applyNumberFormat="1" applyFont="1" applyFill="1" applyBorder="1" applyAlignment="1">
      <alignment vertical="center" wrapText="1"/>
    </xf>
    <xf numFmtId="1" fontId="7" fillId="48" borderId="80" xfId="76" quotePrefix="1" applyNumberFormat="1" applyFont="1" applyFill="1" applyBorder="1" applyAlignment="1">
      <alignment horizontal="center"/>
    </xf>
    <xf numFmtId="1" fontId="7" fillId="42" borderId="80" xfId="76" applyNumberFormat="1" applyFont="1" applyFill="1" applyBorder="1" applyAlignment="1">
      <alignment horizontal="center"/>
    </xf>
    <xf numFmtId="1" fontId="7" fillId="42" borderId="80" xfId="76" applyNumberFormat="1" applyFont="1" applyFill="1" applyBorder="1" applyAlignment="1">
      <alignment vertical="center" wrapText="1"/>
    </xf>
    <xf numFmtId="1" fontId="7" fillId="41" borderId="80" xfId="76" applyNumberFormat="1" applyFont="1" applyFill="1" applyBorder="1" applyAlignment="1">
      <alignment horizontal="center"/>
    </xf>
    <xf numFmtId="1" fontId="7" fillId="41" borderId="80" xfId="76" applyNumberFormat="1" applyFont="1" applyFill="1" applyBorder="1" applyAlignment="1">
      <alignment vertical="center" wrapText="1"/>
    </xf>
    <xf numFmtId="1" fontId="7" fillId="52" borderId="80" xfId="123" applyNumberFormat="1" applyFont="1" applyFill="1" applyBorder="1" applyAlignment="1" applyProtection="1">
      <alignment horizontal="right" vertical="center"/>
      <protection locked="0"/>
    </xf>
    <xf numFmtId="1" fontId="7" fillId="41" borderId="80" xfId="76" applyNumberFormat="1" applyFont="1" applyFill="1" applyBorder="1" applyAlignment="1">
      <alignment horizontal="left" vertical="center" wrapText="1"/>
    </xf>
    <xf numFmtId="1" fontId="7" fillId="40" borderId="80" xfId="76" applyNumberFormat="1" applyFont="1" applyFill="1" applyBorder="1" applyAlignment="1">
      <alignment horizontal="center"/>
    </xf>
    <xf numFmtId="1" fontId="7" fillId="40" borderId="80" xfId="76" applyNumberFormat="1" applyFont="1" applyFill="1" applyBorder="1" applyAlignment="1">
      <alignment vertical="center" wrapText="1"/>
    </xf>
    <xf numFmtId="1" fontId="7" fillId="40" borderId="80" xfId="76" quotePrefix="1" applyNumberFormat="1" applyFont="1" applyFill="1" applyBorder="1" applyAlignment="1">
      <alignment vertical="center" wrapText="1"/>
    </xf>
    <xf numFmtId="0" fontId="7" fillId="38" borderId="80" xfId="76" applyNumberFormat="1" applyFont="1" applyFill="1" applyBorder="1" applyAlignment="1">
      <alignment vertical="center" wrapText="1"/>
    </xf>
    <xf numFmtId="0" fontId="7" fillId="39" borderId="80" xfId="76" applyNumberFormat="1" applyFont="1" applyFill="1" applyBorder="1" applyAlignment="1">
      <alignment vertical="center" wrapText="1"/>
    </xf>
    <xf numFmtId="1" fontId="7" fillId="38" borderId="80" xfId="76" quotePrefix="1" applyNumberFormat="1" applyFont="1" applyFill="1" applyBorder="1" applyAlignment="1">
      <alignment vertical="center" wrapText="1"/>
    </xf>
    <xf numFmtId="1" fontId="7" fillId="52" borderId="80" xfId="123" applyNumberFormat="1" applyFont="1" applyFill="1" applyBorder="1" applyAlignment="1" applyProtection="1">
      <alignment horizontal="right"/>
      <protection locked="0"/>
    </xf>
    <xf numFmtId="1" fontId="7" fillId="46" borderId="80" xfId="76" applyNumberFormat="1" applyFont="1" applyFill="1" applyBorder="1" applyAlignment="1">
      <alignment horizontal="center"/>
    </xf>
    <xf numFmtId="1" fontId="7" fillId="46" borderId="80" xfId="76" applyNumberFormat="1" applyFont="1" applyFill="1" applyBorder="1" applyAlignment="1">
      <alignment vertical="center" wrapText="1"/>
    </xf>
    <xf numFmtId="1" fontId="7" fillId="39" borderId="80" xfId="76" quotePrefix="1" applyNumberFormat="1" applyFont="1" applyFill="1" applyBorder="1" applyAlignment="1">
      <alignment vertical="center" wrapText="1"/>
    </xf>
    <xf numFmtId="3" fontId="14" fillId="0" borderId="80" xfId="123" applyNumberFormat="1" applyFont="1" applyBorder="1" applyAlignment="1">
      <alignment horizontal="right" vertical="center"/>
    </xf>
    <xf numFmtId="1" fontId="7" fillId="38" borderId="80" xfId="0" applyNumberFormat="1" applyFont="1" applyFill="1" applyBorder="1" applyAlignment="1">
      <alignment vertical="center" wrapText="1"/>
    </xf>
    <xf numFmtId="1" fontId="7" fillId="42" borderId="80" xfId="0" applyNumberFormat="1" applyFont="1" applyFill="1" applyBorder="1" applyAlignment="1">
      <alignment vertical="center" wrapText="1"/>
    </xf>
    <xf numFmtId="1" fontId="7" fillId="44" borderId="80" xfId="76" quotePrefix="1" applyNumberFormat="1" applyFont="1" applyFill="1" applyBorder="1" applyAlignment="1">
      <alignment vertical="center" wrapText="1"/>
    </xf>
    <xf numFmtId="1" fontId="7" fillId="43" borderId="80" xfId="76" applyNumberFormat="1" applyFont="1" applyFill="1" applyBorder="1" applyAlignment="1">
      <alignment horizontal="center"/>
    </xf>
    <xf numFmtId="1" fontId="7" fillId="43" borderId="80" xfId="76" applyNumberFormat="1" applyFont="1" applyFill="1" applyBorder="1" applyAlignment="1">
      <alignment vertical="center" wrapText="1"/>
    </xf>
    <xf numFmtId="1" fontId="7" fillId="42" borderId="80" xfId="76" applyNumberFormat="1" applyFont="1" applyFill="1" applyBorder="1" applyAlignment="1">
      <alignment horizontal="left" vertical="center" wrapText="1"/>
    </xf>
    <xf numFmtId="1" fontId="7" fillId="50" borderId="80" xfId="76" applyNumberFormat="1" applyFont="1" applyFill="1" applyBorder="1" applyAlignment="1">
      <alignment horizontal="center"/>
    </xf>
    <xf numFmtId="1" fontId="7" fillId="50" borderId="80" xfId="76" applyNumberFormat="1" applyFont="1" applyFill="1" applyBorder="1" applyAlignment="1">
      <alignment vertical="center" wrapText="1"/>
    </xf>
    <xf numFmtId="1" fontId="7" fillId="50" borderId="80" xfId="76" applyNumberFormat="1" applyFont="1" applyFill="1" applyBorder="1" applyAlignment="1">
      <alignment horizontal="left" vertical="center" wrapText="1"/>
    </xf>
    <xf numFmtId="1" fontId="14" fillId="33" borderId="80" xfId="76" applyNumberFormat="1" applyFont="1" applyFill="1" applyBorder="1" applyAlignment="1">
      <alignment vertical="center" wrapText="1"/>
    </xf>
    <xf numFmtId="1" fontId="7" fillId="33" borderId="80" xfId="76" applyNumberFormat="1" applyFont="1" applyFill="1" applyBorder="1" applyAlignment="1">
      <alignment horizontal="left" vertical="center" wrapText="1"/>
    </xf>
    <xf numFmtId="1" fontId="7" fillId="33" borderId="80" xfId="123" applyNumberFormat="1" applyFont="1" applyFill="1" applyBorder="1"/>
    <xf numFmtId="1" fontId="7" fillId="33" borderId="80" xfId="123" applyNumberFormat="1" applyFont="1" applyFill="1" applyBorder="1" applyAlignment="1">
      <alignment vertical="center" wrapText="1"/>
    </xf>
    <xf numFmtId="1" fontId="7" fillId="35" borderId="80" xfId="76" applyNumberFormat="1" applyFont="1" applyFill="1" applyBorder="1" applyAlignment="1">
      <alignment horizontal="left" vertical="center" wrapText="1"/>
    </xf>
    <xf numFmtId="1" fontId="7" fillId="35" borderId="80" xfId="0" applyNumberFormat="1" applyFont="1" applyFill="1" applyBorder="1" applyAlignment="1">
      <alignment horizontal="left" vertical="center" wrapText="1"/>
    </xf>
    <xf numFmtId="1" fontId="7" fillId="32" borderId="11" xfId="123" applyNumberFormat="1" applyFont="1" applyFill="1" applyBorder="1" applyProtection="1">
      <protection locked="0"/>
    </xf>
    <xf numFmtId="1" fontId="14" fillId="32" borderId="0" xfId="123" applyNumberFormat="1" applyFont="1" applyFill="1"/>
    <xf numFmtId="1" fontId="14" fillId="29" borderId="60" xfId="113" applyNumberFormat="1" applyFont="1" applyFill="1" applyBorder="1" applyAlignment="1">
      <alignment horizontal="center" vertical="center" wrapText="1"/>
    </xf>
    <xf numFmtId="1" fontId="14" fillId="29" borderId="60" xfId="127" applyNumberFormat="1" applyFont="1" applyFill="1" applyBorder="1" applyAlignment="1">
      <alignment horizontal="center" vertical="center" wrapText="1"/>
    </xf>
    <xf numFmtId="1" fontId="14" fillId="29" borderId="60" xfId="123" quotePrefix="1" applyNumberFormat="1" applyFont="1" applyFill="1" applyBorder="1" applyAlignment="1">
      <alignment horizontal="center" vertical="center" wrapText="1"/>
    </xf>
    <xf numFmtId="1" fontId="14" fillId="34" borderId="60" xfId="127" applyNumberFormat="1" applyFont="1" applyFill="1" applyBorder="1" applyAlignment="1">
      <alignment horizontal="center" vertical="center" wrapText="1"/>
    </xf>
    <xf numFmtId="1" fontId="14" fillId="22" borderId="60" xfId="123" applyNumberFormat="1" applyFont="1" applyFill="1" applyBorder="1" applyAlignment="1">
      <alignment horizontal="center" vertical="center" wrapText="1"/>
    </xf>
    <xf numFmtId="1" fontId="14" fillId="47" borderId="60" xfId="76" applyNumberFormat="1" applyFont="1" applyFill="1" applyBorder="1" applyAlignment="1">
      <alignment horizontal="center" vertical="center" wrapText="1"/>
    </xf>
    <xf numFmtId="1" fontId="11" fillId="0" borderId="49" xfId="123" applyNumberFormat="1" applyFont="1" applyBorder="1" applyAlignment="1">
      <alignment vertical="center" wrapText="1"/>
    </xf>
    <xf numFmtId="1" fontId="14" fillId="32" borderId="80" xfId="123" applyNumberFormat="1" applyFont="1" applyFill="1" applyBorder="1" applyAlignment="1">
      <alignment horizontal="right"/>
    </xf>
    <xf numFmtId="1" fontId="17" fillId="0" borderId="56" xfId="123" applyNumberFormat="1" applyFont="1" applyBorder="1" applyAlignment="1">
      <alignment vertical="center"/>
    </xf>
    <xf numFmtId="1" fontId="7" fillId="0" borderId="80" xfId="76" applyNumberFormat="1" applyFont="1" applyBorder="1" applyAlignment="1">
      <alignment horizontal="center" vertical="center"/>
    </xf>
    <xf numFmtId="1" fontId="7" fillId="0" borderId="80" xfId="76" applyNumberFormat="1" applyFont="1" applyBorder="1" applyAlignment="1">
      <alignment horizontal="right" vertical="center"/>
    </xf>
    <xf numFmtId="1" fontId="7" fillId="0" borderId="80" xfId="76" applyNumberFormat="1" applyFont="1" applyBorder="1"/>
    <xf numFmtId="1" fontId="7" fillId="0" borderId="80" xfId="76" applyNumberFormat="1" applyFont="1" applyBorder="1" applyAlignment="1">
      <alignment wrapText="1"/>
    </xf>
    <xf numFmtId="1" fontId="17" fillId="0" borderId="80" xfId="76" applyNumberFormat="1" applyFont="1" applyBorder="1" applyAlignment="1">
      <alignment horizontal="center"/>
    </xf>
    <xf numFmtId="0" fontId="7" fillId="40" borderId="80" xfId="76" applyNumberFormat="1" applyFont="1" applyFill="1" applyBorder="1" applyAlignment="1">
      <alignment vertical="center" wrapText="1"/>
    </xf>
    <xf numFmtId="0" fontId="7" fillId="45" borderId="80" xfId="76" applyNumberFormat="1" applyFont="1" applyFill="1" applyBorder="1" applyAlignment="1">
      <alignment vertical="center" wrapText="1"/>
    </xf>
    <xf numFmtId="0" fontId="7" fillId="45" borderId="80" xfId="76" applyNumberFormat="1" applyFont="1" applyFill="1" applyBorder="1" applyAlignment="1">
      <alignment horizontal="left" vertical="center" wrapText="1"/>
    </xf>
    <xf numFmtId="0" fontId="7" fillId="36" borderId="80" xfId="76" applyNumberFormat="1" applyFont="1" applyFill="1" applyBorder="1" applyAlignment="1">
      <alignment horizontal="center"/>
    </xf>
    <xf numFmtId="0" fontId="7" fillId="36" borderId="80" xfId="76" applyNumberFormat="1" applyFont="1" applyFill="1" applyBorder="1" applyAlignment="1">
      <alignment vertical="center" wrapText="1"/>
    </xf>
    <xf numFmtId="0" fontId="7" fillId="51" borderId="80" xfId="123" applyFont="1" applyFill="1" applyBorder="1" applyAlignment="1" applyProtection="1">
      <alignment horizontal="right"/>
      <protection locked="0"/>
    </xf>
    <xf numFmtId="0" fontId="7" fillId="52" borderId="80" xfId="123" applyFont="1" applyFill="1" applyBorder="1" applyAlignment="1">
      <alignment horizontal="right"/>
    </xf>
    <xf numFmtId="0" fontId="7" fillId="44" borderId="80" xfId="76" applyNumberFormat="1" applyFont="1" applyFill="1" applyBorder="1" applyAlignment="1">
      <alignment horizontal="center"/>
    </xf>
    <xf numFmtId="0" fontId="7" fillId="33" borderId="80" xfId="76" applyNumberFormat="1" applyFont="1" applyFill="1" applyBorder="1" applyAlignment="1">
      <alignment horizontal="center"/>
    </xf>
    <xf numFmtId="0" fontId="7" fillId="34" borderId="80" xfId="76" applyNumberFormat="1" applyFont="1" applyFill="1" applyBorder="1" applyAlignment="1">
      <alignment horizontal="center"/>
    </xf>
    <xf numFmtId="0" fontId="7" fillId="34" borderId="80" xfId="76" applyNumberFormat="1" applyFont="1" applyFill="1" applyBorder="1" applyAlignment="1">
      <alignment vertical="center" wrapText="1"/>
    </xf>
    <xf numFmtId="0" fontId="7" fillId="37" borderId="80" xfId="76" applyNumberFormat="1" applyFont="1" applyFill="1" applyBorder="1" applyAlignment="1">
      <alignment horizontal="center"/>
    </xf>
    <xf numFmtId="0" fontId="7" fillId="37" borderId="80" xfId="76" applyNumberFormat="1" applyFont="1" applyFill="1" applyBorder="1" applyAlignment="1">
      <alignment vertical="center" wrapText="1"/>
    </xf>
    <xf numFmtId="0" fontId="7" fillId="35" borderId="80" xfId="76" applyNumberFormat="1" applyFont="1" applyFill="1" applyBorder="1" applyAlignment="1">
      <alignment horizontal="center"/>
    </xf>
    <xf numFmtId="0" fontId="7" fillId="35" borderId="80" xfId="76" applyNumberFormat="1" applyFont="1" applyFill="1" applyBorder="1" applyAlignment="1">
      <alignment vertical="center" wrapText="1"/>
    </xf>
    <xf numFmtId="0" fontId="7" fillId="41" borderId="80" xfId="76" applyNumberFormat="1" applyFont="1" applyFill="1" applyBorder="1" applyAlignment="1">
      <alignment horizontal="center"/>
    </xf>
    <xf numFmtId="1" fontId="14" fillId="0" borderId="80" xfId="123" applyNumberFormat="1" applyFont="1" applyBorder="1" applyAlignment="1">
      <alignment horizontal="right" vertical="center"/>
    </xf>
    <xf numFmtId="1" fontId="7" fillId="0" borderId="80" xfId="123" applyNumberFormat="1" applyFont="1" applyBorder="1" applyAlignment="1">
      <alignment horizontal="right" vertical="center"/>
    </xf>
    <xf numFmtId="1" fontId="14" fillId="0" borderId="80" xfId="76" applyNumberFormat="1" applyFont="1" applyBorder="1" applyAlignment="1">
      <alignment horizontal="right"/>
    </xf>
    <xf numFmtId="1" fontId="14" fillId="0" borderId="80" xfId="123" applyNumberFormat="1" applyFont="1" applyBorder="1" applyAlignment="1">
      <alignment horizontal="right"/>
    </xf>
    <xf numFmtId="1" fontId="7" fillId="0" borderId="80" xfId="123" applyNumberFormat="1" applyFont="1" applyBorder="1" applyAlignment="1">
      <alignment horizontal="right"/>
    </xf>
    <xf numFmtId="1" fontId="7" fillId="0" borderId="80" xfId="76" applyNumberFormat="1" applyFont="1" applyBorder="1" applyAlignment="1">
      <alignment horizontal="right"/>
    </xf>
    <xf numFmtId="1" fontId="14" fillId="39" borderId="60" xfId="123" applyNumberFormat="1" applyFont="1" applyFill="1" applyBorder="1" applyAlignment="1">
      <alignment horizontal="center" vertical="center" wrapText="1"/>
    </xf>
    <xf numFmtId="1" fontId="14" fillId="35" borderId="60" xfId="123" applyNumberFormat="1" applyFont="1" applyFill="1" applyBorder="1" applyAlignment="1">
      <alignment horizontal="center" vertical="center" wrapText="1"/>
    </xf>
    <xf numFmtId="0" fontId="7" fillId="41" borderId="80" xfId="76" applyNumberFormat="1" applyFont="1" applyFill="1" applyBorder="1" applyAlignment="1">
      <alignment vertical="center" wrapText="1"/>
    </xf>
    <xf numFmtId="169" fontId="7" fillId="32" borderId="0" xfId="123" applyNumberFormat="1" applyFont="1" applyFill="1" applyProtection="1">
      <protection locked="0"/>
    </xf>
    <xf numFmtId="1" fontId="7" fillId="50" borderId="80" xfId="79" applyNumberFormat="1" applyFont="1" applyFill="1" applyBorder="1" applyAlignment="1">
      <alignment vertical="center" wrapText="1"/>
    </xf>
    <xf numFmtId="1" fontId="7" fillId="0" borderId="80" xfId="123" applyNumberFormat="1" applyFont="1" applyBorder="1" applyAlignment="1" applyProtection="1">
      <alignment horizontal="right"/>
      <protection locked="0"/>
    </xf>
    <xf numFmtId="0" fontId="7" fillId="46" borderId="80" xfId="76" applyNumberFormat="1" applyFont="1" applyFill="1" applyBorder="1" applyAlignment="1">
      <alignment horizontal="center"/>
    </xf>
    <xf numFmtId="0" fontId="7" fillId="46" borderId="80" xfId="76" applyNumberFormat="1" applyFont="1" applyFill="1" applyBorder="1" applyAlignment="1">
      <alignment vertical="center" wrapText="1"/>
    </xf>
    <xf numFmtId="1" fontId="7" fillId="0" borderId="80" xfId="123" applyNumberFormat="1" applyFont="1" applyBorder="1" applyAlignment="1" applyProtection="1">
      <alignment horizontal="right" vertical="center"/>
    </xf>
    <xf numFmtId="1" fontId="7" fillId="0" borderId="80" xfId="76" applyNumberFormat="1" applyFont="1" applyBorder="1" applyAlignment="1" applyProtection="1">
      <alignment horizontal="center"/>
    </xf>
    <xf numFmtId="1" fontId="14" fillId="0" borderId="80" xfId="76" applyNumberFormat="1" applyFont="1" applyBorder="1" applyAlignment="1" applyProtection="1">
      <alignment horizontal="center" vertical="center" wrapText="1"/>
    </xf>
    <xf numFmtId="1" fontId="14" fillId="0" borderId="80" xfId="123" applyNumberFormat="1" applyFont="1" applyBorder="1" applyAlignment="1" applyProtection="1">
      <alignment horizontal="right"/>
    </xf>
    <xf numFmtId="1" fontId="14" fillId="0" borderId="80" xfId="76" applyNumberFormat="1" applyFont="1" applyBorder="1" applyAlignment="1" applyProtection="1">
      <alignment vertical="center" wrapText="1"/>
    </xf>
    <xf numFmtId="1" fontId="14" fillId="0" borderId="80" xfId="75" applyNumberFormat="1" applyFont="1" applyBorder="1" applyAlignment="1" applyProtection="1">
      <alignment horizontal="right"/>
    </xf>
    <xf numFmtId="1" fontId="14" fillId="0" borderId="80" xfId="123" applyNumberFormat="1" applyFont="1" applyBorder="1" applyAlignment="1" applyProtection="1">
      <alignment horizontal="right" vertical="center"/>
    </xf>
    <xf numFmtId="1" fontId="7" fillId="0" borderId="80" xfId="123" applyNumberFormat="1" applyFont="1" applyBorder="1" applyAlignment="1" applyProtection="1">
      <alignment horizontal="right"/>
    </xf>
    <xf numFmtId="1" fontId="14" fillId="0" borderId="80" xfId="76" applyNumberFormat="1" applyFont="1" applyBorder="1" applyAlignment="1" applyProtection="1">
      <alignment horizontal="left" vertical="center" wrapText="1"/>
    </xf>
    <xf numFmtId="1" fontId="7" fillId="0" borderId="80" xfId="76" applyNumberFormat="1" applyFont="1" applyBorder="1" applyAlignment="1" applyProtection="1">
      <alignment horizontal="left" wrapText="1"/>
    </xf>
    <xf numFmtId="1" fontId="7" fillId="52" borderId="80" xfId="123" applyNumberFormat="1" applyFont="1" applyFill="1" applyBorder="1" applyAlignment="1" applyProtection="1">
      <alignment horizontal="right" vertical="center"/>
    </xf>
    <xf numFmtId="1" fontId="7" fillId="52" borderId="80" xfId="123" applyNumberFormat="1" applyFont="1" applyFill="1" applyBorder="1" applyAlignment="1" applyProtection="1">
      <alignment horizontal="right"/>
    </xf>
    <xf numFmtId="1" fontId="7" fillId="0" borderId="80" xfId="76" applyNumberFormat="1" applyFont="1" applyBorder="1" applyAlignment="1">
      <alignment horizontal="center"/>
    </xf>
    <xf numFmtId="1" fontId="7" fillId="0" borderId="80" xfId="76" applyNumberFormat="1" applyFont="1" applyFill="1" applyBorder="1" applyAlignment="1">
      <alignment horizontal="right"/>
    </xf>
    <xf numFmtId="49" fontId="7" fillId="39" borderId="80" xfId="76" applyNumberFormat="1" applyFont="1" applyFill="1" applyBorder="1" applyAlignment="1">
      <alignment horizontal="center"/>
    </xf>
    <xf numFmtId="49" fontId="7" fillId="38" borderId="80" xfId="76" applyNumberFormat="1" applyFont="1" applyFill="1" applyBorder="1" applyAlignment="1" applyProtection="1">
      <alignment horizontal="center"/>
      <protection locked="0"/>
    </xf>
    <xf numFmtId="3" fontId="7" fillId="0" borderId="80" xfId="123" applyNumberFormat="1" applyFont="1" applyBorder="1" applyAlignment="1">
      <alignment horizontal="right" vertical="center"/>
    </xf>
    <xf numFmtId="3" fontId="7" fillId="51" borderId="80" xfId="123" applyNumberFormat="1" applyFont="1" applyFill="1" applyBorder="1" applyAlignment="1" applyProtection="1">
      <alignment horizontal="right"/>
      <protection locked="0"/>
    </xf>
    <xf numFmtId="49" fontId="7" fillId="35" borderId="80" xfId="76" applyNumberFormat="1" applyFont="1" applyFill="1" applyBorder="1" applyAlignment="1">
      <alignment horizontal="center"/>
    </xf>
    <xf numFmtId="49" fontId="7" fillId="36" borderId="80" xfId="76" applyNumberFormat="1" applyFont="1" applyFill="1" applyBorder="1" applyAlignment="1">
      <alignment horizontal="center"/>
    </xf>
    <xf numFmtId="49" fontId="7" fillId="37" borderId="80" xfId="76" applyNumberFormat="1" applyFont="1" applyFill="1" applyBorder="1" applyAlignment="1">
      <alignment horizontal="center"/>
    </xf>
    <xf numFmtId="0" fontId="7" fillId="0" borderId="80" xfId="76" applyNumberFormat="1" applyFont="1" applyBorder="1" applyAlignment="1">
      <alignment horizontal="center"/>
    </xf>
    <xf numFmtId="1" fontId="7" fillId="0" borderId="80" xfId="76" applyNumberFormat="1" applyFont="1" applyFill="1" applyBorder="1" applyAlignment="1">
      <alignment horizontal="center"/>
    </xf>
    <xf numFmtId="1" fontId="14" fillId="0" borderId="80" xfId="76" applyNumberFormat="1" applyFont="1" applyFill="1" applyBorder="1" applyAlignment="1" applyProtection="1">
      <alignment horizontal="left" wrapText="1"/>
    </xf>
    <xf numFmtId="1" fontId="14" fillId="0" borderId="80" xfId="76" applyNumberFormat="1" applyFont="1" applyFill="1" applyBorder="1" applyAlignment="1">
      <alignment vertical="center" wrapText="1"/>
    </xf>
    <xf numFmtId="1" fontId="7" fillId="0" borderId="0" xfId="123" applyNumberFormat="1" applyFont="1" applyAlignment="1" applyProtection="1">
      <alignment vertical="center"/>
      <protection locked="0"/>
    </xf>
    <xf numFmtId="1" fontId="7" fillId="0" borderId="80" xfId="76" applyNumberFormat="1" applyFont="1" applyFill="1" applyBorder="1" applyAlignment="1" applyProtection="1">
      <alignment horizontal="center"/>
    </xf>
    <xf numFmtId="1" fontId="14" fillId="0" borderId="80" xfId="76" applyNumberFormat="1" applyFont="1" applyFill="1" applyBorder="1" applyAlignment="1" applyProtection="1">
      <alignment horizontal="left" vertical="center" wrapText="1"/>
    </xf>
    <xf numFmtId="3" fontId="14" fillId="0" borderId="80" xfId="75" applyNumberFormat="1" applyFont="1" applyBorder="1" applyAlignment="1">
      <alignment horizontal="right"/>
    </xf>
    <xf numFmtId="3" fontId="7" fillId="0" borderId="80" xfId="123" applyNumberFormat="1" applyFont="1" applyBorder="1" applyAlignment="1">
      <alignment horizontal="right"/>
    </xf>
    <xf numFmtId="49" fontId="7" fillId="38" borderId="80" xfId="76" applyNumberFormat="1" applyFont="1" applyFill="1" applyBorder="1" applyAlignment="1">
      <alignment horizontal="center"/>
    </xf>
    <xf numFmtId="1" fontId="9" fillId="0" borderId="0" xfId="131" applyNumberFormat="1" applyFont="1" applyAlignment="1">
      <alignment horizontal="left"/>
    </xf>
    <xf numFmtId="1" fontId="9" fillId="0" borderId="0" xfId="127" applyNumberFormat="1" applyFont="1" applyAlignment="1">
      <alignment wrapText="1"/>
    </xf>
    <xf numFmtId="1" fontId="9" fillId="0" borderId="0" xfId="127" applyNumberFormat="1" applyFont="1"/>
    <xf numFmtId="1" fontId="26" fillId="0" borderId="0" xfId="127" applyNumberFormat="1" applyFont="1" applyAlignment="1">
      <alignment wrapText="1"/>
    </xf>
    <xf numFmtId="1" fontId="26" fillId="0" borderId="0" xfId="127" applyNumberFormat="1" applyFont="1"/>
    <xf numFmtId="1" fontId="9" fillId="0" borderId="0" xfId="127" applyNumberFormat="1" applyFont="1" applyAlignment="1">
      <alignment horizontal="center" wrapText="1"/>
    </xf>
    <xf numFmtId="1" fontId="9" fillId="0" borderId="0" xfId="127" applyNumberFormat="1" applyFont="1" applyAlignment="1">
      <alignment horizontal="center"/>
    </xf>
    <xf numFmtId="1" fontId="9" fillId="0" borderId="4" xfId="131" applyNumberFormat="1" applyFont="1" applyBorder="1" applyAlignment="1">
      <alignment horizontal="center" vertical="center" wrapText="1"/>
    </xf>
    <xf numFmtId="1" fontId="26" fillId="0" borderId="25" xfId="75" applyNumberFormat="1" applyFont="1" applyBorder="1"/>
    <xf numFmtId="1" fontId="26" fillId="0" borderId="17" xfId="76" applyNumberFormat="1" applyFont="1" applyBorder="1" applyAlignment="1">
      <alignment horizontal="center"/>
    </xf>
    <xf numFmtId="1" fontId="26" fillId="0" borderId="17" xfId="76" applyNumberFormat="1" applyFont="1" applyBorder="1" applyAlignment="1">
      <alignment horizontal="left" wrapText="1"/>
    </xf>
    <xf numFmtId="1" fontId="9" fillId="0" borderId="18" xfId="131" applyNumberFormat="1" applyFont="1" applyBorder="1" applyAlignment="1">
      <alignment vertical="center" wrapText="1"/>
    </xf>
    <xf numFmtId="1" fontId="9" fillId="0" borderId="47" xfId="131" applyNumberFormat="1" applyFont="1" applyBorder="1" applyAlignment="1">
      <alignment vertical="center" wrapText="1"/>
    </xf>
    <xf numFmtId="1" fontId="9" fillId="0" borderId="12" xfId="75" applyNumberFormat="1" applyFont="1" applyBorder="1" applyAlignment="1">
      <alignment vertical="center"/>
    </xf>
    <xf numFmtId="1" fontId="26" fillId="0" borderId="59" xfId="75" applyNumberFormat="1" applyFont="1" applyBorder="1"/>
    <xf numFmtId="1" fontId="26" fillId="0" borderId="25" xfId="76" applyNumberFormat="1" applyFont="1" applyBorder="1" applyAlignment="1">
      <alignment horizontal="center"/>
    </xf>
    <xf numFmtId="1" fontId="26" fillId="0" borderId="25" xfId="76" applyNumberFormat="1" applyFont="1" applyBorder="1" applyAlignment="1">
      <alignment horizontal="left" wrapText="1"/>
    </xf>
    <xf numFmtId="1" fontId="26" fillId="0" borderId="68" xfId="75" applyNumberFormat="1" applyFont="1" applyBorder="1"/>
    <xf numFmtId="1" fontId="9" fillId="0" borderId="25" xfId="76" applyNumberFormat="1" applyFont="1" applyBorder="1" applyAlignment="1">
      <alignment horizontal="center"/>
    </xf>
    <xf numFmtId="1" fontId="9" fillId="0" borderId="25" xfId="76" applyNumberFormat="1" applyFont="1" applyBorder="1" applyAlignment="1">
      <alignment horizontal="left" wrapText="1"/>
    </xf>
    <xf numFmtId="1" fontId="9" fillId="0" borderId="68" xfId="75" applyNumberFormat="1" applyFont="1" applyBorder="1"/>
    <xf numFmtId="1" fontId="26" fillId="52" borderId="25" xfId="75" applyNumberFormat="1" applyFont="1" applyFill="1" applyBorder="1"/>
    <xf numFmtId="3" fontId="26" fillId="52" borderId="68" xfId="107" applyNumberFormat="1" applyFont="1" applyFill="1" applyBorder="1" applyAlignment="1">
      <alignment horizontal="right"/>
    </xf>
    <xf numFmtId="1" fontId="26" fillId="0" borderId="25" xfId="131" quotePrefix="1" applyNumberFormat="1" applyFont="1" applyBorder="1" applyAlignment="1">
      <alignment horizontal="center"/>
    </xf>
    <xf numFmtId="1" fontId="9" fillId="0" borderId="4" xfId="75" applyNumberFormat="1" applyFont="1" applyBorder="1" applyAlignment="1">
      <alignment vertical="center"/>
    </xf>
    <xf numFmtId="3" fontId="9" fillId="0" borderId="20" xfId="107" applyNumberFormat="1" applyFont="1" applyBorder="1" applyAlignment="1">
      <alignment horizontal="right" vertical="center"/>
    </xf>
    <xf numFmtId="1" fontId="26" fillId="0" borderId="17" xfId="75" applyNumberFormat="1" applyFont="1" applyBorder="1"/>
    <xf numFmtId="3" fontId="26" fillId="0" borderId="17" xfId="107" applyNumberFormat="1" applyFont="1" applyBorder="1" applyAlignment="1">
      <alignment horizontal="right"/>
    </xf>
    <xf numFmtId="3" fontId="26" fillId="0" borderId="25" xfId="107" applyNumberFormat="1" applyFont="1" applyBorder="1" applyAlignment="1">
      <alignment horizontal="right"/>
    </xf>
    <xf numFmtId="1" fontId="9" fillId="0" borderId="45" xfId="76" applyNumberFormat="1" applyFont="1" applyBorder="1" applyAlignment="1">
      <alignment horizontal="left" wrapText="1"/>
    </xf>
    <xf numFmtId="1" fontId="9" fillId="0" borderId="70" xfId="75" applyNumberFormat="1" applyFont="1" applyBorder="1"/>
    <xf numFmtId="1" fontId="26" fillId="52" borderId="68" xfId="107" applyNumberFormat="1" applyFont="1" applyFill="1" applyBorder="1" applyAlignment="1">
      <alignment horizontal="right"/>
    </xf>
    <xf numFmtId="1" fontId="26" fillId="0" borderId="16" xfId="76" applyNumberFormat="1" applyFont="1" applyBorder="1" applyAlignment="1">
      <alignment horizontal="left" wrapText="1"/>
    </xf>
    <xf numFmtId="1" fontId="26" fillId="0" borderId="57" xfId="75" applyNumberFormat="1" applyFont="1" applyBorder="1"/>
    <xf numFmtId="1" fontId="9" fillId="0" borderId="18" xfId="131" applyNumberFormat="1" applyFont="1" applyBorder="1"/>
    <xf numFmtId="3" fontId="9" fillId="0" borderId="4" xfId="75" applyNumberFormat="1" applyFont="1" applyBorder="1" applyAlignment="1">
      <alignment vertical="center"/>
    </xf>
    <xf numFmtId="0" fontId="26" fillId="0" borderId="45" xfId="76" applyNumberFormat="1" applyFont="1" applyBorder="1" applyAlignment="1">
      <alignment horizontal="center"/>
    </xf>
    <xf numFmtId="1" fontId="9" fillId="0" borderId="45" xfId="76" applyNumberFormat="1" applyFont="1" applyBorder="1" applyAlignment="1">
      <alignment horizontal="center"/>
    </xf>
    <xf numFmtId="1" fontId="26" fillId="0" borderId="16" xfId="76" applyNumberFormat="1" applyFont="1" applyBorder="1" applyAlignment="1">
      <alignment horizontal="center"/>
    </xf>
    <xf numFmtId="49" fontId="26" fillId="0" borderId="17" xfId="76" applyNumberFormat="1" applyFont="1" applyBorder="1" applyAlignment="1">
      <alignment horizontal="center"/>
    </xf>
    <xf numFmtId="0" fontId="26" fillId="0" borderId="25" xfId="76" applyNumberFormat="1" applyFont="1" applyBorder="1" applyAlignment="1">
      <alignment horizontal="center"/>
    </xf>
    <xf numFmtId="1" fontId="26" fillId="0" borderId="16" xfId="131" quotePrefix="1" applyNumberFormat="1" applyFont="1" applyBorder="1" applyAlignment="1">
      <alignment horizontal="center"/>
    </xf>
    <xf numFmtId="1" fontId="26" fillId="52" borderId="16" xfId="107" applyNumberFormat="1" applyFont="1" applyFill="1" applyBorder="1" applyAlignment="1">
      <alignment horizontal="right"/>
    </xf>
    <xf numFmtId="1" fontId="9" fillId="0" borderId="4" xfId="131" applyNumberFormat="1" applyFont="1" applyBorder="1"/>
    <xf numFmtId="1" fontId="9" fillId="0" borderId="47" xfId="75" quotePrefix="1" applyNumberFormat="1" applyFont="1" applyBorder="1"/>
    <xf numFmtId="1" fontId="9" fillId="0" borderId="47" xfId="107" quotePrefix="1" applyNumberFormat="1" applyFont="1" applyBorder="1" applyAlignment="1">
      <alignment horizontal="right"/>
    </xf>
    <xf numFmtId="1" fontId="9" fillId="32" borderId="18" xfId="76" applyNumberFormat="1" applyFont="1" applyFill="1" applyBorder="1" applyAlignment="1">
      <alignment horizontal="left" wrapText="1"/>
    </xf>
    <xf numFmtId="1" fontId="9" fillId="0" borderId="46" xfId="107" applyNumberFormat="1" applyFont="1" applyBorder="1" applyAlignment="1">
      <alignment horizontal="right" vertical="center"/>
    </xf>
    <xf numFmtId="0" fontId="26" fillId="0" borderId="25" xfId="76" applyNumberFormat="1" applyFont="1" applyFill="1" applyBorder="1" applyAlignment="1">
      <alignment horizontal="center"/>
    </xf>
    <xf numFmtId="0" fontId="26" fillId="0" borderId="50" xfId="127" applyFont="1" applyBorder="1" applyAlignment="1">
      <alignment wrapText="1"/>
    </xf>
    <xf numFmtId="1" fontId="26" fillId="0" borderId="50" xfId="75" applyNumberFormat="1" applyFont="1" applyBorder="1" applyAlignment="1">
      <alignment horizontal="right" vertical="center" wrapText="1"/>
    </xf>
    <xf numFmtId="0" fontId="26" fillId="0" borderId="16" xfId="76" applyNumberFormat="1" applyFont="1" applyFill="1" applyBorder="1" applyAlignment="1">
      <alignment horizontal="center"/>
    </xf>
    <xf numFmtId="0" fontId="26" fillId="0" borderId="51" xfId="127" applyFont="1" applyBorder="1" applyAlignment="1">
      <alignment wrapText="1"/>
    </xf>
    <xf numFmtId="1" fontId="26" fillId="0" borderId="4" xfId="76" applyNumberFormat="1" applyFont="1" applyBorder="1" applyAlignment="1">
      <alignment horizontal="center"/>
    </xf>
    <xf numFmtId="1" fontId="9" fillId="0" borderId="22" xfId="75" applyNumberFormat="1" applyFont="1" applyBorder="1" applyAlignment="1">
      <alignment horizontal="right" vertical="center" wrapText="1"/>
    </xf>
    <xf numFmtId="1" fontId="9" fillId="0" borderId="47" xfId="131" applyNumberFormat="1" applyFont="1" applyBorder="1"/>
    <xf numFmtId="1" fontId="9" fillId="0" borderId="47" xfId="131" applyNumberFormat="1" applyFont="1" applyBorder="1" applyAlignment="1">
      <alignment wrapText="1"/>
    </xf>
    <xf numFmtId="1" fontId="9" fillId="0" borderId="47" xfId="75" applyNumberFormat="1" applyFont="1" applyBorder="1"/>
    <xf numFmtId="1" fontId="9" fillId="0" borderId="47" xfId="107" applyNumberFormat="1" applyFont="1" applyBorder="1" applyAlignment="1">
      <alignment horizontal="right"/>
    </xf>
    <xf numFmtId="1" fontId="9" fillId="0" borderId="18" xfId="131" applyNumberFormat="1" applyFont="1" applyBorder="1" applyAlignment="1">
      <alignment horizontal="center" vertical="center" wrapText="1"/>
    </xf>
    <xf numFmtId="1" fontId="26" fillId="0" borderId="17" xfId="131" applyNumberFormat="1" applyFont="1" applyBorder="1" applyAlignment="1">
      <alignment wrapText="1"/>
    </xf>
    <xf numFmtId="1" fontId="26" fillId="0" borderId="48" xfId="75" applyNumberFormat="1" applyFont="1" applyBorder="1" applyAlignment="1">
      <alignment horizontal="right"/>
    </xf>
    <xf numFmtId="1" fontId="26" fillId="0" borderId="25" xfId="131" applyNumberFormat="1" applyFont="1" applyBorder="1" applyAlignment="1">
      <alignment wrapText="1"/>
    </xf>
    <xf numFmtId="1" fontId="26" fillId="0" borderId="52" xfId="75" applyNumberFormat="1" applyFont="1" applyBorder="1" applyAlignment="1">
      <alignment horizontal="right"/>
    </xf>
    <xf numFmtId="1" fontId="26" fillId="0" borderId="16" xfId="131" applyNumberFormat="1" applyFont="1" applyBorder="1" applyAlignment="1">
      <alignment wrapText="1"/>
    </xf>
    <xf numFmtId="1" fontId="9" fillId="0" borderId="37" xfId="75" applyNumberFormat="1" applyFont="1" applyBorder="1" applyAlignment="1">
      <alignment horizontal="right"/>
    </xf>
    <xf numFmtId="3" fontId="9" fillId="0" borderId="4" xfId="75" applyNumberFormat="1" applyFont="1" applyBorder="1" applyAlignment="1">
      <alignment horizontal="right" vertical="center" wrapText="1"/>
    </xf>
    <xf numFmtId="1" fontId="9" fillId="0" borderId="47" xfId="75" applyNumberFormat="1" applyFont="1" applyBorder="1" applyAlignment="1">
      <alignment horizontal="left" wrapText="1"/>
    </xf>
    <xf numFmtId="1" fontId="9" fillId="0" borderId="47" xfId="107" applyNumberFormat="1" applyFont="1" applyBorder="1" applyAlignment="1">
      <alignment horizontal="right" wrapText="1"/>
    </xf>
    <xf numFmtId="1" fontId="9" fillId="0" borderId="0" xfId="127" applyNumberFormat="1" applyFont="1" applyAlignment="1">
      <alignment horizontal="left"/>
    </xf>
    <xf numFmtId="1" fontId="9" fillId="32" borderId="0" xfId="127" applyNumberFormat="1" applyFont="1" applyFill="1"/>
    <xf numFmtId="1" fontId="9" fillId="0" borderId="4" xfId="75" quotePrefix="1" applyNumberFormat="1" applyFont="1" applyBorder="1" applyAlignment="1">
      <alignment horizontal="right"/>
    </xf>
    <xf numFmtId="1" fontId="9" fillId="0" borderId="47" xfId="75" quotePrefix="1" applyNumberFormat="1" applyFont="1" applyBorder="1" applyAlignment="1">
      <alignment horizontal="left"/>
    </xf>
    <xf numFmtId="1" fontId="26" fillId="0" borderId="0" xfId="76" applyNumberFormat="1" applyFont="1" applyAlignment="1">
      <alignment horizontal="left"/>
    </xf>
    <xf numFmtId="1" fontId="47" fillId="0" borderId="0" xfId="0" applyNumberFormat="1" applyFont="1" applyAlignment="1">
      <alignment horizontal="left"/>
    </xf>
    <xf numFmtId="1" fontId="26" fillId="0" borderId="0" xfId="127" applyNumberFormat="1" applyFont="1" applyAlignment="1">
      <alignment horizontal="left"/>
    </xf>
    <xf numFmtId="1" fontId="26" fillId="32" borderId="0" xfId="129" applyNumberFormat="1" applyFont="1" applyFill="1" applyAlignment="1">
      <alignment horizontal="left"/>
    </xf>
    <xf numFmtId="1" fontId="26" fillId="0" borderId="0" xfId="76" applyNumberFormat="1" applyFont="1"/>
    <xf numFmtId="1" fontId="47" fillId="0" borderId="0" xfId="0" applyNumberFormat="1" applyFont="1"/>
    <xf numFmtId="1" fontId="26" fillId="32" borderId="0" xfId="129" applyNumberFormat="1" applyFont="1" applyFill="1"/>
    <xf numFmtId="1" fontId="26" fillId="32" borderId="0" xfId="127" applyNumberFormat="1" applyFont="1" applyFill="1" applyAlignment="1">
      <alignment horizontal="left"/>
    </xf>
    <xf numFmtId="1" fontId="26" fillId="0" borderId="17" xfId="76" applyNumberFormat="1" applyFont="1" applyFill="1" applyBorder="1" applyAlignment="1">
      <alignment horizontal="center"/>
    </xf>
    <xf numFmtId="1" fontId="26" fillId="0" borderId="25" xfId="75" applyNumberFormat="1" applyFont="1" applyFill="1" applyBorder="1" applyAlignment="1">
      <alignment horizontal="right" vertical="center" wrapText="1"/>
    </xf>
    <xf numFmtId="1" fontId="26" fillId="0" borderId="0" xfId="76" applyNumberFormat="1" applyFont="1" applyFill="1"/>
    <xf numFmtId="1" fontId="26" fillId="0" borderId="25" xfId="76" applyNumberFormat="1" applyFont="1" applyFill="1" applyBorder="1" applyAlignment="1">
      <alignment horizontal="center"/>
    </xf>
    <xf numFmtId="1" fontId="26" fillId="0" borderId="25" xfId="131" applyNumberFormat="1" applyFont="1" applyBorder="1" applyAlignment="1">
      <alignment horizontal="left" wrapText="1"/>
    </xf>
    <xf numFmtId="1" fontId="26" fillId="0" borderId="16" xfId="75" applyNumberFormat="1" applyFont="1" applyBorder="1" applyAlignment="1">
      <alignment horizontal="right" vertical="center" wrapText="1"/>
    </xf>
    <xf numFmtId="1" fontId="26" fillId="52" borderId="16" xfId="75" applyNumberFormat="1" applyFont="1" applyFill="1" applyBorder="1" applyAlignment="1">
      <alignment horizontal="right" vertical="center" wrapText="1"/>
    </xf>
    <xf numFmtId="1" fontId="9" fillId="0" borderId="12" xfId="75" applyNumberFormat="1" applyFont="1" applyBorder="1" applyAlignment="1">
      <alignment horizontal="right"/>
    </xf>
    <xf numFmtId="1" fontId="9" fillId="0" borderId="64" xfId="131" quotePrefix="1" applyNumberFormat="1" applyFont="1" applyBorder="1"/>
    <xf numFmtId="1" fontId="9" fillId="0" borderId="64" xfId="131" quotePrefix="1" applyNumberFormat="1" applyFont="1" applyBorder="1" applyAlignment="1">
      <alignment wrapText="1"/>
    </xf>
    <xf numFmtId="1" fontId="9" fillId="0" borderId="64" xfId="75" quotePrefix="1" applyNumberFormat="1" applyFont="1" applyBorder="1"/>
    <xf numFmtId="1" fontId="9" fillId="0" borderId="64" xfId="107" quotePrefix="1" applyNumberFormat="1" applyFont="1" applyBorder="1" applyAlignment="1">
      <alignment horizontal="right"/>
    </xf>
    <xf numFmtId="1" fontId="26" fillId="0" borderId="0" xfId="131" applyNumberFormat="1" applyFont="1"/>
    <xf numFmtId="1" fontId="26" fillId="0" borderId="17" xfId="75" applyNumberFormat="1" applyFont="1" applyBorder="1" applyAlignment="1">
      <alignment horizontal="right"/>
    </xf>
    <xf numFmtId="1" fontId="26" fillId="0" borderId="16" xfId="75" applyNumberFormat="1" applyFont="1" applyBorder="1" applyAlignment="1">
      <alignment horizontal="right"/>
    </xf>
    <xf numFmtId="1" fontId="9" fillId="0" borderId="4" xfId="75" applyNumberFormat="1" applyFont="1" applyBorder="1"/>
    <xf numFmtId="3" fontId="9" fillId="0" borderId="12" xfId="107" applyNumberFormat="1" applyFont="1" applyBorder="1" applyAlignment="1">
      <alignment horizontal="right"/>
    </xf>
    <xf numFmtId="1" fontId="9" fillId="0" borderId="47" xfId="131" quotePrefix="1" applyNumberFormat="1" applyFont="1" applyBorder="1" applyAlignment="1">
      <alignment wrapText="1"/>
    </xf>
    <xf numFmtId="1" fontId="26" fillId="0" borderId="4" xfId="75" applyNumberFormat="1" applyFont="1" applyBorder="1" applyAlignment="1">
      <alignment horizontal="right"/>
    </xf>
    <xf numFmtId="1" fontId="9" fillId="0" borderId="40" xfId="75" applyNumberFormat="1" applyFont="1" applyBorder="1" applyAlignment="1">
      <alignment vertical="center"/>
    </xf>
    <xf numFmtId="1" fontId="9" fillId="0" borderId="0" xfId="127" applyNumberFormat="1" applyFont="1" applyAlignment="1">
      <alignment vertical="center"/>
    </xf>
    <xf numFmtId="1" fontId="26" fillId="0" borderId="17" xfId="127" applyNumberFormat="1" applyFont="1" applyBorder="1" applyAlignment="1">
      <alignment horizontal="center" vertical="center" wrapText="1"/>
    </xf>
    <xf numFmtId="1" fontId="26" fillId="0" borderId="41" xfId="127" applyNumberFormat="1" applyFont="1" applyBorder="1" applyAlignment="1">
      <alignment wrapText="1"/>
    </xf>
    <xf numFmtId="1" fontId="26" fillId="0" borderId="17" xfId="75" applyNumberFormat="1" applyFont="1" applyBorder="1" applyAlignment="1">
      <alignment wrapText="1"/>
    </xf>
    <xf numFmtId="1" fontId="26" fillId="54" borderId="17" xfId="75" applyNumberFormat="1" applyFont="1" applyFill="1" applyBorder="1" applyAlignment="1">
      <alignment wrapText="1"/>
    </xf>
    <xf numFmtId="1" fontId="26" fillId="0" borderId="25" xfId="127" applyNumberFormat="1" applyFont="1" applyBorder="1" applyAlignment="1">
      <alignment horizontal="center" vertical="center" wrapText="1"/>
    </xf>
    <xf numFmtId="1" fontId="26" fillId="0" borderId="42" xfId="127" applyNumberFormat="1" applyFont="1" applyBorder="1" applyAlignment="1">
      <alignment wrapText="1"/>
    </xf>
    <xf numFmtId="1" fontId="26" fillId="0" borderId="25" xfId="75" applyNumberFormat="1" applyFont="1" applyBorder="1" applyAlignment="1">
      <alignment wrapText="1"/>
    </xf>
    <xf numFmtId="1" fontId="26" fillId="54" borderId="25" xfId="75" applyNumberFormat="1" applyFont="1" applyFill="1" applyBorder="1" applyAlignment="1">
      <alignment wrapText="1"/>
    </xf>
    <xf numFmtId="1" fontId="26" fillId="0" borderId="16" xfId="127" applyNumberFormat="1" applyFont="1" applyBorder="1" applyAlignment="1">
      <alignment horizontal="center" vertical="center" wrapText="1"/>
    </xf>
    <xf numFmtId="1" fontId="26" fillId="0" borderId="44" xfId="127" applyNumberFormat="1" applyFont="1" applyBorder="1" applyAlignment="1">
      <alignment wrapText="1"/>
    </xf>
    <xf numFmtId="1" fontId="26" fillId="0" borderId="16" xfId="75" applyNumberFormat="1" applyFont="1" applyBorder="1" applyAlignment="1">
      <alignment wrapText="1"/>
    </xf>
    <xf numFmtId="1" fontId="26" fillId="54" borderId="16" xfId="75" applyNumberFormat="1" applyFont="1" applyFill="1" applyBorder="1" applyAlignment="1">
      <alignment wrapText="1"/>
    </xf>
    <xf numFmtId="1" fontId="9" fillId="0" borderId="61" xfId="75" applyNumberFormat="1" applyFont="1" applyBorder="1" applyAlignment="1">
      <alignment wrapText="1"/>
    </xf>
    <xf numFmtId="1" fontId="9" fillId="0" borderId="61" xfId="75" applyNumberFormat="1" applyFont="1" applyBorder="1"/>
    <xf numFmtId="1" fontId="9" fillId="0" borderId="0" xfId="75" applyNumberFormat="1" applyFont="1"/>
    <xf numFmtId="1" fontId="9" fillId="0" borderId="46" xfId="75" applyNumberFormat="1" applyFont="1" applyBorder="1"/>
    <xf numFmtId="1" fontId="9" fillId="32" borderId="46" xfId="75" applyNumberFormat="1" applyFont="1" applyFill="1" applyBorder="1"/>
    <xf numFmtId="1" fontId="26" fillId="0" borderId="50" xfId="127" applyNumberFormat="1" applyFont="1" applyBorder="1" applyAlignment="1">
      <alignment horizontal="right" wrapText="1"/>
    </xf>
    <xf numFmtId="1" fontId="26" fillId="0" borderId="51" xfId="127" applyNumberFormat="1" applyFont="1" applyBorder="1" applyAlignment="1">
      <alignment horizontal="right" wrapText="1"/>
    </xf>
    <xf numFmtId="1" fontId="26" fillId="0" borderId="45" xfId="75" applyNumberFormat="1" applyFont="1" applyBorder="1" applyAlignment="1">
      <alignment wrapText="1"/>
    </xf>
    <xf numFmtId="1" fontId="26" fillId="54" borderId="45" xfId="75" applyNumberFormat="1" applyFont="1" applyFill="1" applyBorder="1" applyAlignment="1">
      <alignment wrapText="1"/>
    </xf>
    <xf numFmtId="1" fontId="26" fillId="0" borderId="50" xfId="127" applyNumberFormat="1" applyFont="1" applyBorder="1" applyAlignment="1">
      <alignment wrapText="1"/>
    </xf>
    <xf numFmtId="1" fontId="26" fillId="0" borderId="0" xfId="127" applyNumberFormat="1" applyFont="1" applyAlignment="1">
      <alignment vertical="center"/>
    </xf>
    <xf numFmtId="1" fontId="9" fillId="0" borderId="62" xfId="75" applyNumberFormat="1" applyFont="1" applyBorder="1" applyAlignment="1">
      <alignment vertical="center" wrapText="1"/>
    </xf>
    <xf numFmtId="1" fontId="9" fillId="0" borderId="62" xfId="75" applyNumberFormat="1" applyFont="1" applyBorder="1"/>
    <xf numFmtId="1" fontId="9" fillId="0" borderId="61" xfId="75" quotePrefix="1" applyNumberFormat="1" applyFont="1" applyBorder="1"/>
    <xf numFmtId="1" fontId="9" fillId="32" borderId="61" xfId="75" quotePrefix="1" applyNumberFormat="1" applyFont="1" applyFill="1" applyBorder="1"/>
    <xf numFmtId="1" fontId="26" fillId="0" borderId="66" xfId="127" applyNumberFormat="1" applyFont="1" applyBorder="1" applyAlignment="1">
      <alignment wrapText="1"/>
    </xf>
    <xf numFmtId="1" fontId="26" fillId="0" borderId="17" xfId="75" applyNumberFormat="1" applyFont="1" applyFill="1" applyBorder="1" applyAlignment="1">
      <alignment wrapText="1"/>
    </xf>
    <xf numFmtId="1" fontId="26" fillId="51" borderId="17" xfId="75" applyNumberFormat="1" applyFont="1" applyFill="1" applyBorder="1" applyAlignment="1" applyProtection="1">
      <alignment wrapText="1"/>
      <protection locked="0"/>
    </xf>
    <xf numFmtId="1" fontId="26" fillId="0" borderId="50" xfId="127" applyNumberFormat="1" applyFont="1" applyBorder="1" applyAlignment="1">
      <alignment vertical="center" wrapText="1"/>
    </xf>
    <xf numFmtId="1" fontId="26" fillId="0" borderId="25" xfId="75" applyNumberFormat="1" applyFont="1" applyFill="1" applyBorder="1" applyAlignment="1">
      <alignment wrapText="1"/>
    </xf>
    <xf numFmtId="1" fontId="26" fillId="51" borderId="25" xfId="75" applyNumberFormat="1" applyFont="1" applyFill="1" applyBorder="1" applyAlignment="1" applyProtection="1">
      <alignment wrapText="1"/>
      <protection locked="0"/>
    </xf>
    <xf numFmtId="1" fontId="26" fillId="0" borderId="4" xfId="127" applyNumberFormat="1" applyFont="1" applyBorder="1" applyAlignment="1">
      <alignment horizontal="center" vertical="center" wrapText="1"/>
    </xf>
    <xf numFmtId="1" fontId="26" fillId="0" borderId="51" xfId="127" applyNumberFormat="1" applyFont="1" applyBorder="1" applyAlignment="1">
      <alignment vertical="center" wrapText="1"/>
    </xf>
    <xf numFmtId="1" fontId="26" fillId="0" borderId="16" xfId="75" applyNumberFormat="1" applyFont="1" applyFill="1" applyBorder="1" applyAlignment="1">
      <alignment wrapText="1"/>
    </xf>
    <xf numFmtId="1" fontId="26" fillId="51" borderId="16" xfId="75" applyNumberFormat="1" applyFont="1" applyFill="1" applyBorder="1" applyAlignment="1" applyProtection="1">
      <alignment wrapText="1"/>
      <protection locked="0"/>
    </xf>
    <xf numFmtId="1" fontId="9" fillId="0" borderId="17" xfId="75" applyNumberFormat="1" applyFont="1" applyBorder="1" applyAlignment="1">
      <alignment wrapText="1"/>
    </xf>
    <xf numFmtId="1" fontId="26" fillId="0" borderId="41" xfId="75" applyNumberFormat="1" applyFont="1" applyBorder="1"/>
    <xf numFmtId="1" fontId="26" fillId="0" borderId="17" xfId="75" quotePrefix="1" applyNumberFormat="1" applyFont="1" applyFill="1" applyBorder="1"/>
    <xf numFmtId="1" fontId="26" fillId="32" borderId="17" xfId="75" quotePrefix="1" applyNumberFormat="1" applyFont="1" applyFill="1" applyBorder="1"/>
    <xf numFmtId="1" fontId="26" fillId="0" borderId="41" xfId="127" applyNumberFormat="1" applyFont="1" applyBorder="1" applyAlignment="1">
      <alignment vertical="center" wrapText="1"/>
    </xf>
    <xf numFmtId="1" fontId="26" fillId="0" borderId="62" xfId="75" applyNumberFormat="1" applyFont="1" applyBorder="1" applyAlignment="1">
      <alignment wrapText="1"/>
    </xf>
    <xf numFmtId="1" fontId="26" fillId="0" borderId="62" xfId="75" applyNumberFormat="1" applyFont="1" applyFill="1" applyBorder="1" applyAlignment="1">
      <alignment wrapText="1"/>
    </xf>
    <xf numFmtId="1" fontId="26" fillId="51" borderId="62" xfId="75" applyNumberFormat="1" applyFont="1" applyFill="1" applyBorder="1" applyAlignment="1" applyProtection="1">
      <alignment wrapText="1"/>
      <protection locked="0"/>
    </xf>
    <xf numFmtId="1" fontId="26" fillId="0" borderId="44" xfId="127" applyNumberFormat="1" applyFont="1" applyBorder="1" applyAlignment="1">
      <alignment vertical="center" wrapText="1"/>
    </xf>
    <xf numFmtId="1" fontId="26" fillId="32" borderId="0" xfId="127" applyNumberFormat="1" applyFont="1" applyFill="1"/>
    <xf numFmtId="1" fontId="26" fillId="0" borderId="4" xfId="75" applyNumberFormat="1" applyFont="1" applyBorder="1" applyAlignment="1">
      <alignment wrapText="1"/>
    </xf>
    <xf numFmtId="1" fontId="26" fillId="0" borderId="4" xfId="75" applyNumberFormat="1" applyFont="1" applyFill="1" applyBorder="1" applyAlignment="1">
      <alignment wrapText="1"/>
    </xf>
    <xf numFmtId="1" fontId="26" fillId="54" borderId="4" xfId="75" applyNumberFormat="1" applyFont="1" applyFill="1" applyBorder="1" applyAlignment="1">
      <alignment wrapText="1"/>
    </xf>
    <xf numFmtId="1" fontId="52" fillId="0" borderId="0" xfId="127" applyNumberFormat="1" applyFont="1"/>
    <xf numFmtId="1" fontId="26" fillId="0" borderId="0" xfId="129" applyNumberFormat="1" applyFont="1"/>
    <xf numFmtId="1" fontId="9" fillId="0" borderId="17" xfId="75" applyNumberFormat="1" applyFont="1" applyFill="1" applyBorder="1" applyAlignment="1">
      <alignment horizontal="right"/>
    </xf>
    <xf numFmtId="1" fontId="9" fillId="0" borderId="4" xfId="75" applyNumberFormat="1" applyFont="1" applyBorder="1" applyAlignment="1">
      <alignment horizontal="right" vertical="center"/>
    </xf>
    <xf numFmtId="1" fontId="26" fillId="0" borderId="0" xfId="127" applyNumberFormat="1" applyFont="1" applyAlignment="1">
      <alignment horizontal="left" wrapText="1"/>
    </xf>
    <xf numFmtId="1" fontId="26" fillId="0" borderId="0" xfId="76" quotePrefix="1" applyNumberFormat="1" applyFont="1" applyAlignment="1">
      <alignment horizontal="left"/>
    </xf>
    <xf numFmtId="1" fontId="47" fillId="0" borderId="0" xfId="127" applyNumberFormat="1" applyFont="1" applyAlignment="1">
      <alignment horizontal="left"/>
    </xf>
    <xf numFmtId="1" fontId="26" fillId="32" borderId="17" xfId="76" applyNumberFormat="1" applyFont="1" applyFill="1" applyBorder="1" applyAlignment="1">
      <alignment horizontal="center"/>
    </xf>
    <xf numFmtId="1" fontId="26" fillId="32" borderId="66" xfId="76" applyNumberFormat="1" applyFont="1" applyFill="1" applyBorder="1" applyAlignment="1">
      <alignment wrapText="1"/>
    </xf>
    <xf numFmtId="1" fontId="9" fillId="32" borderId="25" xfId="76" applyNumberFormat="1" applyFont="1" applyFill="1" applyBorder="1" applyAlignment="1">
      <alignment horizontal="right" vertical="center" wrapText="1"/>
    </xf>
    <xf numFmtId="1" fontId="26" fillId="32" borderId="25" xfId="76" applyNumberFormat="1" applyFont="1" applyFill="1" applyBorder="1" applyAlignment="1">
      <alignment horizontal="right" vertical="center" wrapText="1"/>
    </xf>
    <xf numFmtId="1" fontId="26" fillId="0" borderId="25" xfId="76" applyNumberFormat="1" applyFont="1" applyFill="1" applyBorder="1" applyAlignment="1">
      <alignment horizontal="right" vertical="center" wrapText="1"/>
    </xf>
    <xf numFmtId="1" fontId="26" fillId="32" borderId="25" xfId="76" applyNumberFormat="1" applyFont="1" applyFill="1" applyBorder="1" applyAlignment="1">
      <alignment horizontal="center"/>
    </xf>
    <xf numFmtId="1" fontId="26" fillId="32" borderId="50" xfId="76" applyNumberFormat="1" applyFont="1" applyFill="1" applyBorder="1" applyAlignment="1">
      <alignment wrapText="1"/>
    </xf>
    <xf numFmtId="1" fontId="9" fillId="32" borderId="4" xfId="76" applyNumberFormat="1" applyFont="1" applyFill="1" applyBorder="1" applyAlignment="1">
      <alignment horizontal="right" vertical="center" wrapText="1"/>
    </xf>
    <xf numFmtId="1" fontId="26" fillId="0" borderId="0" xfId="127" applyNumberFormat="1" applyFont="1" applyAlignment="1">
      <alignment horizontal="center" vertical="center" wrapText="1"/>
    </xf>
    <xf numFmtId="1" fontId="26" fillId="32" borderId="0" xfId="76" applyNumberFormat="1" applyFont="1" applyFill="1" applyAlignment="1">
      <alignment wrapText="1"/>
    </xf>
    <xf numFmtId="1" fontId="47" fillId="0" borderId="0" xfId="127" applyNumberFormat="1" applyFont="1"/>
    <xf numFmtId="1" fontId="53" fillId="0" borderId="0" xfId="127" applyNumberFormat="1" applyFont="1" applyAlignment="1">
      <alignment vertical="center"/>
    </xf>
    <xf numFmtId="1" fontId="26" fillId="0" borderId="66" xfId="127" applyNumberFormat="1" applyFont="1" applyBorder="1" applyAlignment="1">
      <alignment horizontal="center"/>
    </xf>
    <xf numFmtId="1" fontId="26" fillId="0" borderId="17" xfId="127" applyNumberFormat="1" applyFont="1" applyBorder="1" applyAlignment="1">
      <alignment horizontal="left" wrapText="1"/>
    </xf>
    <xf numFmtId="3" fontId="26" fillId="0" borderId="25" xfId="107" applyNumberFormat="1" applyFont="1" applyBorder="1"/>
    <xf numFmtId="1" fontId="26" fillId="0" borderId="50" xfId="127" applyNumberFormat="1" applyFont="1" applyBorder="1" applyAlignment="1">
      <alignment horizontal="center"/>
    </xf>
    <xf numFmtId="1" fontId="26" fillId="0" borderId="25" xfId="127" applyNumberFormat="1" applyFont="1" applyBorder="1" applyAlignment="1">
      <alignment horizontal="left" wrapText="1"/>
    </xf>
    <xf numFmtId="1" fontId="26" fillId="0" borderId="45" xfId="127" applyNumberFormat="1" applyFont="1" applyBorder="1" applyAlignment="1">
      <alignment horizontal="center" vertical="center"/>
    </xf>
    <xf numFmtId="3" fontId="26" fillId="0" borderId="45" xfId="107" applyNumberFormat="1" applyFont="1" applyBorder="1"/>
    <xf numFmtId="3" fontId="26" fillId="0" borderId="45" xfId="107" applyNumberFormat="1" applyFont="1" applyFill="1" applyBorder="1"/>
    <xf numFmtId="1" fontId="26" fillId="0" borderId="51" xfId="127" applyNumberFormat="1" applyFont="1" applyBorder="1" applyAlignment="1">
      <alignment horizontal="center"/>
    </xf>
    <xf numFmtId="1" fontId="26" fillId="0" borderId="16" xfId="127" applyNumberFormat="1" applyFont="1" applyBorder="1" applyAlignment="1">
      <alignment horizontal="left" wrapText="1"/>
    </xf>
    <xf numFmtId="3" fontId="26" fillId="0" borderId="16" xfId="75" applyNumberFormat="1" applyFont="1" applyBorder="1"/>
    <xf numFmtId="3" fontId="9" fillId="0" borderId="4" xfId="107" applyNumberFormat="1" applyFont="1" applyBorder="1"/>
    <xf numFmtId="1" fontId="26" fillId="25" borderId="48" xfId="76" applyNumberFormat="1" applyFont="1" applyFill="1" applyBorder="1" applyAlignment="1" applyProtection="1">
      <alignment horizontal="right"/>
      <protection locked="0"/>
    </xf>
    <xf numFmtId="1" fontId="26" fillId="25" borderId="14" xfId="76" applyNumberFormat="1" applyFont="1" applyFill="1" applyBorder="1" applyAlignment="1" applyProtection="1">
      <alignment horizontal="right"/>
      <protection locked="0"/>
    </xf>
    <xf numFmtId="1" fontId="26" fillId="25" borderId="17" xfId="76" applyNumberFormat="1" applyFont="1" applyFill="1" applyBorder="1" applyAlignment="1" applyProtection="1">
      <alignment horizontal="right"/>
      <protection locked="0"/>
    </xf>
    <xf numFmtId="1" fontId="54" fillId="0" borderId="0" xfId="127" applyNumberFormat="1" applyFont="1"/>
    <xf numFmtId="1" fontId="26" fillId="53" borderId="0" xfId="127" applyNumberFormat="1" applyFont="1" applyFill="1"/>
    <xf numFmtId="1" fontId="9" fillId="0" borderId="64" xfId="127" applyNumberFormat="1" applyFont="1" applyBorder="1" applyAlignment="1">
      <alignment horizontal="left" wrapText="1"/>
    </xf>
    <xf numFmtId="1" fontId="9" fillId="32" borderId="17" xfId="75" applyNumberFormat="1" applyFont="1" applyFill="1" applyBorder="1"/>
    <xf numFmtId="1" fontId="9" fillId="32" borderId="16" xfId="75" applyNumberFormat="1" applyFont="1" applyFill="1" applyBorder="1"/>
    <xf numFmtId="1" fontId="9" fillId="0" borderId="0" xfId="127" applyNumberFormat="1" applyFont="1" applyAlignment="1">
      <alignment horizontal="left" wrapText="1"/>
    </xf>
    <xf numFmtId="1" fontId="26" fillId="0" borderId="0" xfId="76" applyNumberFormat="1" applyFont="1" applyAlignment="1">
      <alignment horizontal="right"/>
    </xf>
    <xf numFmtId="1" fontId="26" fillId="0" borderId="17" xfId="127" applyNumberFormat="1" applyFont="1" applyBorder="1" applyAlignment="1">
      <alignment vertical="center" wrapText="1"/>
    </xf>
    <xf numFmtId="1" fontId="9" fillId="0" borderId="0" xfId="127" quotePrefix="1" applyNumberFormat="1" applyFont="1" applyAlignment="1">
      <alignment horizontal="left"/>
    </xf>
    <xf numFmtId="1" fontId="9" fillId="0" borderId="0" xfId="127" applyNumberFormat="1" applyFont="1" applyAlignment="1">
      <alignment horizontal="center" vertical="center" wrapText="1"/>
    </xf>
    <xf numFmtId="1" fontId="26" fillId="0" borderId="0" xfId="0" applyNumberFormat="1" applyFont="1"/>
    <xf numFmtId="1" fontId="26" fillId="0" borderId="0" xfId="75" applyNumberFormat="1" applyFont="1"/>
    <xf numFmtId="1" fontId="9" fillId="0" borderId="52" xfId="76" applyNumberFormat="1" applyFont="1" applyBorder="1" applyAlignment="1">
      <alignment horizontal="right"/>
    </xf>
    <xf numFmtId="1" fontId="26" fillId="32" borderId="0" xfId="0" applyNumberFormat="1" applyFont="1" applyFill="1"/>
    <xf numFmtId="1" fontId="9" fillId="0" borderId="37" xfId="76" applyNumberFormat="1" applyFont="1" applyBorder="1" applyAlignment="1">
      <alignment horizontal="right" vertical="center"/>
    </xf>
    <xf numFmtId="1" fontId="9" fillId="0" borderId="18" xfId="76" applyNumberFormat="1" applyFont="1" applyBorder="1" applyAlignment="1">
      <alignment horizontal="right" vertical="center"/>
    </xf>
    <xf numFmtId="1" fontId="9" fillId="0" borderId="47" xfId="127" quotePrefix="1" applyNumberFormat="1" applyFont="1" applyBorder="1"/>
    <xf numFmtId="1" fontId="47" fillId="0" borderId="47" xfId="127" quotePrefix="1" applyNumberFormat="1" applyFont="1" applyBorder="1" applyAlignment="1">
      <alignment wrapText="1"/>
    </xf>
    <xf numFmtId="1" fontId="47" fillId="0" borderId="47" xfId="127" quotePrefix="1" applyNumberFormat="1" applyFont="1" applyBorder="1"/>
    <xf numFmtId="1" fontId="26" fillId="30" borderId="0" xfId="127" applyNumberFormat="1" applyFont="1" applyFill="1"/>
    <xf numFmtId="1" fontId="26" fillId="30" borderId="0" xfId="128" applyNumberFormat="1" applyFont="1" applyFill="1"/>
    <xf numFmtId="1" fontId="26" fillId="0" borderId="22" xfId="127" applyNumberFormat="1" applyFont="1" applyBorder="1"/>
    <xf numFmtId="1" fontId="26" fillId="0" borderId="69" xfId="127" applyNumberFormat="1" applyFont="1" applyBorder="1" applyAlignment="1">
      <alignment wrapText="1"/>
    </xf>
    <xf numFmtId="1" fontId="26" fillId="25" borderId="17" xfId="76" applyNumberFormat="1" applyFont="1" applyFill="1" applyBorder="1" applyProtection="1">
      <protection locked="0"/>
    </xf>
    <xf numFmtId="1" fontId="47" fillId="0" borderId="0" xfId="76" applyNumberFormat="1" applyFont="1" applyAlignment="1">
      <alignment horizontal="right"/>
    </xf>
    <xf numFmtId="1" fontId="26" fillId="25" borderId="16" xfId="76" applyNumberFormat="1" applyFont="1" applyFill="1" applyBorder="1" applyProtection="1">
      <protection locked="0"/>
    </xf>
    <xf numFmtId="1" fontId="26" fillId="25" borderId="12" xfId="76" applyNumberFormat="1" applyFont="1" applyFill="1" applyBorder="1" applyProtection="1">
      <protection locked="0"/>
    </xf>
    <xf numFmtId="1" fontId="26" fillId="0" borderId="0" xfId="127" applyNumberFormat="1" applyFont="1" applyAlignment="1">
      <alignment horizontal="center" wrapText="1"/>
    </xf>
    <xf numFmtId="1" fontId="26" fillId="0" borderId="0" xfId="76" applyNumberFormat="1" applyFont="1" applyProtection="1">
      <protection locked="0"/>
    </xf>
    <xf numFmtId="1" fontId="26" fillId="0" borderId="4" xfId="126" applyNumberFormat="1" applyFont="1" applyBorder="1" applyAlignment="1">
      <alignment horizontal="center" vertical="center" wrapText="1"/>
    </xf>
    <xf numFmtId="1" fontId="26" fillId="25" borderId="61" xfId="67" applyNumberFormat="1" applyFont="1" applyFill="1" applyBorder="1">
      <protection locked="0"/>
    </xf>
    <xf numFmtId="1" fontId="26" fillId="25" borderId="54" xfId="67" applyNumberFormat="1" applyFont="1" applyFill="1" applyBorder="1">
      <protection locked="0"/>
    </xf>
    <xf numFmtId="1" fontId="26" fillId="25" borderId="25" xfId="67" applyNumberFormat="1" applyFont="1" applyFill="1" applyBorder="1">
      <protection locked="0"/>
    </xf>
    <xf numFmtId="1" fontId="26" fillId="25" borderId="68" xfId="67" applyNumberFormat="1" applyFont="1" applyFill="1" applyBorder="1">
      <protection locked="0"/>
    </xf>
    <xf numFmtId="1" fontId="26" fillId="25" borderId="16" xfId="67" applyNumberFormat="1" applyFont="1" applyFill="1" applyBorder="1">
      <protection locked="0"/>
    </xf>
    <xf numFmtId="1" fontId="26" fillId="25" borderId="57" xfId="67" applyNumberFormat="1" applyFont="1" applyFill="1" applyBorder="1">
      <protection locked="0"/>
    </xf>
    <xf numFmtId="1" fontId="9" fillId="0" borderId="0" xfId="125" applyNumberFormat="1" applyFont="1" applyAlignment="1">
      <alignment horizontal="left"/>
    </xf>
    <xf numFmtId="1" fontId="9" fillId="0" borderId="0" xfId="125" applyNumberFormat="1" applyFont="1" applyAlignment="1">
      <alignment horizontal="left" wrapText="1"/>
    </xf>
    <xf numFmtId="1" fontId="9" fillId="0" borderId="80" xfId="75" applyNumberFormat="1" applyFont="1" applyBorder="1" applyAlignment="1">
      <alignment horizontal="right" wrapText="1"/>
    </xf>
    <xf numFmtId="1" fontId="26" fillId="25" borderId="80" xfId="76" applyNumberFormat="1" applyFont="1" applyFill="1" applyBorder="1" applyAlignment="1" applyProtection="1">
      <alignment horizontal="right"/>
      <protection locked="0"/>
    </xf>
    <xf numFmtId="1" fontId="26" fillId="0" borderId="50" xfId="127" applyNumberFormat="1" applyFont="1" applyBorder="1"/>
    <xf numFmtId="1" fontId="26" fillId="25" borderId="60" xfId="76" applyNumberFormat="1" applyFont="1" applyFill="1" applyBorder="1" applyAlignment="1" applyProtection="1">
      <alignment horizontal="right"/>
      <protection locked="0"/>
    </xf>
    <xf numFmtId="1" fontId="26" fillId="0" borderId="13" xfId="127" applyNumberFormat="1" applyFont="1" applyBorder="1"/>
    <xf numFmtId="1" fontId="9" fillId="0" borderId="64" xfId="127" applyNumberFormat="1" applyFont="1" applyBorder="1" applyAlignment="1">
      <alignment horizontal="right" wrapText="1"/>
    </xf>
    <xf numFmtId="1" fontId="26" fillId="0" borderId="18" xfId="127" applyNumberFormat="1" applyFont="1" applyBorder="1"/>
    <xf numFmtId="1" fontId="8" fillId="37" borderId="4" xfId="131" applyNumberFormat="1" applyFont="1" applyFill="1" applyBorder="1" applyAlignment="1">
      <alignment horizontal="center" vertical="center" wrapText="1"/>
    </xf>
    <xf numFmtId="1" fontId="8" fillId="37" borderId="18" xfId="131" applyNumberFormat="1" applyFont="1" applyFill="1" applyBorder="1" applyAlignment="1">
      <alignment horizontal="center" vertical="center" wrapText="1"/>
    </xf>
    <xf numFmtId="1" fontId="8" fillId="37" borderId="46" xfId="123" applyNumberFormat="1" applyFont="1" applyFill="1" applyBorder="1" applyAlignment="1">
      <alignment horizontal="center" vertical="center" wrapText="1"/>
    </xf>
    <xf numFmtId="1" fontId="8" fillId="37" borderId="40" xfId="123" applyNumberFormat="1" applyFont="1" applyFill="1" applyBorder="1" applyAlignment="1">
      <alignment horizontal="center" vertical="center" wrapText="1"/>
    </xf>
    <xf numFmtId="1" fontId="8" fillId="37" borderId="37" xfId="123" applyNumberFormat="1" applyFont="1" applyFill="1" applyBorder="1" applyAlignment="1">
      <alignment horizontal="center" vertical="center" wrapText="1"/>
    </xf>
    <xf numFmtId="1" fontId="8" fillId="35" borderId="37" xfId="123" applyNumberFormat="1" applyFont="1" applyFill="1" applyBorder="1" applyAlignment="1">
      <alignment horizontal="center" vertical="center" wrapText="1"/>
    </xf>
    <xf numFmtId="1" fontId="8" fillId="35" borderId="40" xfId="123" applyNumberFormat="1" applyFont="1" applyFill="1" applyBorder="1" applyAlignment="1">
      <alignment horizontal="center" vertical="center" wrapText="1"/>
    </xf>
    <xf numFmtId="1" fontId="8" fillId="35" borderId="4" xfId="123" applyNumberFormat="1" applyFont="1" applyFill="1" applyBorder="1" applyAlignment="1">
      <alignment horizontal="center" vertical="center" wrapText="1"/>
    </xf>
    <xf numFmtId="1" fontId="8" fillId="22" borderId="37" xfId="123" applyNumberFormat="1" applyFont="1" applyFill="1" applyBorder="1" applyAlignment="1">
      <alignment horizontal="center" vertical="center" wrapText="1"/>
    </xf>
    <xf numFmtId="1" fontId="8" fillId="22" borderId="39" xfId="123" applyNumberFormat="1" applyFont="1" applyFill="1" applyBorder="1" applyAlignment="1">
      <alignment horizontal="center" vertical="center" wrapText="1"/>
    </xf>
    <xf numFmtId="1" fontId="8" fillId="22" borderId="40" xfId="123" applyNumberFormat="1" applyFont="1" applyFill="1" applyBorder="1" applyAlignment="1">
      <alignment horizontal="center" vertical="center" wrapText="1"/>
    </xf>
    <xf numFmtId="1" fontId="8" fillId="47" borderId="37" xfId="76" applyNumberFormat="1" applyFont="1" applyFill="1" applyBorder="1" applyAlignment="1">
      <alignment horizontal="center" vertical="center" wrapText="1"/>
    </xf>
    <xf numFmtId="1" fontId="8" fillId="47" borderId="4" xfId="76" applyNumberFormat="1" applyFont="1" applyFill="1" applyBorder="1" applyAlignment="1">
      <alignment horizontal="center" vertical="center" wrapText="1"/>
    </xf>
    <xf numFmtId="1" fontId="8" fillId="32" borderId="37" xfId="76" applyNumberFormat="1" applyFont="1" applyFill="1" applyBorder="1" applyAlignment="1">
      <alignment horizontal="center" vertical="center" wrapText="1"/>
    </xf>
    <xf numFmtId="1" fontId="8" fillId="32" borderId="4" xfId="76" applyNumberFormat="1" applyFont="1" applyFill="1" applyBorder="1" applyAlignment="1">
      <alignment horizontal="center" vertical="center" wrapText="1"/>
    </xf>
    <xf numFmtId="1" fontId="8" fillId="37" borderId="24" xfId="127" applyNumberFormat="1" applyFont="1" applyFill="1" applyBorder="1" applyAlignment="1">
      <alignment horizontal="center" vertical="center" wrapText="1"/>
    </xf>
    <xf numFmtId="1" fontId="8" fillId="37" borderId="24" xfId="123" applyNumberFormat="1" applyFont="1" applyFill="1" applyBorder="1" applyAlignment="1">
      <alignment horizontal="center" vertical="center" wrapText="1"/>
    </xf>
    <xf numFmtId="1" fontId="8" fillId="37" borderId="4" xfId="75" applyNumberFormat="1" applyFont="1" applyFill="1" applyBorder="1" applyAlignment="1">
      <alignment horizontal="center" vertical="center"/>
    </xf>
    <xf numFmtId="1" fontId="8" fillId="37" borderId="4" xfId="127" applyNumberFormat="1" applyFont="1" applyFill="1" applyBorder="1" applyAlignment="1">
      <alignment horizontal="center" vertical="center" wrapText="1"/>
    </xf>
    <xf numFmtId="3" fontId="9" fillId="0" borderId="46" xfId="107" applyNumberFormat="1" applyFont="1" applyBorder="1" applyAlignment="1">
      <alignment horizontal="right" vertical="center"/>
    </xf>
    <xf numFmtId="3" fontId="26" fillId="0" borderId="17" xfId="107" applyNumberFormat="1" applyFont="1" applyBorder="1"/>
    <xf numFmtId="3" fontId="26" fillId="0" borderId="62" xfId="107" applyNumberFormat="1" applyFont="1" applyBorder="1"/>
    <xf numFmtId="3" fontId="26" fillId="0" borderId="25" xfId="107" applyNumberFormat="1" applyFont="1" applyBorder="1" applyAlignment="1">
      <alignment vertical="center"/>
    </xf>
    <xf numFmtId="3" fontId="26" fillId="0" borderId="20" xfId="107" applyNumberFormat="1" applyFont="1" applyBorder="1" applyAlignment="1">
      <alignment horizontal="right"/>
    </xf>
    <xf numFmtId="1" fontId="26" fillId="0" borderId="17" xfId="75" applyNumberFormat="1" applyFont="1" applyFill="1" applyBorder="1" applyAlignment="1">
      <alignment horizontal="right"/>
    </xf>
    <xf numFmtId="3" fontId="9" fillId="0" borderId="17" xfId="75" applyNumberFormat="1" applyFont="1" applyBorder="1"/>
    <xf numFmtId="3" fontId="9" fillId="32" borderId="25" xfId="76" applyNumberFormat="1" applyFont="1" applyFill="1" applyBorder="1" applyAlignment="1">
      <alignment horizontal="right" vertical="center" wrapText="1"/>
    </xf>
    <xf numFmtId="3" fontId="26" fillId="32" borderId="25" xfId="76" applyNumberFormat="1" applyFont="1" applyFill="1" applyBorder="1" applyAlignment="1">
      <alignment horizontal="right" vertical="center" wrapText="1"/>
    </xf>
    <xf numFmtId="3" fontId="9" fillId="32" borderId="4" xfId="76" applyNumberFormat="1" applyFont="1" applyFill="1" applyBorder="1" applyAlignment="1">
      <alignment horizontal="right" vertical="center" wrapText="1"/>
    </xf>
    <xf numFmtId="3" fontId="26" fillId="52" borderId="66" xfId="76" applyNumberFormat="1" applyFont="1" applyFill="1" applyBorder="1" applyAlignment="1">
      <alignment horizontal="right"/>
    </xf>
    <xf numFmtId="3" fontId="26" fillId="0" borderId="25" xfId="75" applyNumberFormat="1" applyFont="1" applyBorder="1"/>
    <xf numFmtId="3" fontId="9" fillId="52" borderId="25" xfId="107" applyNumberFormat="1" applyFont="1" applyFill="1" applyBorder="1" applyAlignment="1">
      <alignment horizontal="right" vertical="center" wrapText="1"/>
    </xf>
    <xf numFmtId="3" fontId="26" fillId="0" borderId="25" xfId="76" applyNumberFormat="1" applyFont="1" applyFill="1" applyBorder="1" applyAlignment="1">
      <alignment horizontal="right" vertical="center" wrapText="1"/>
    </xf>
    <xf numFmtId="3" fontId="9" fillId="0" borderId="25" xfId="76" applyNumberFormat="1" applyFont="1" applyFill="1" applyBorder="1" applyAlignment="1">
      <alignment horizontal="right" vertical="center" wrapText="1"/>
    </xf>
    <xf numFmtId="3" fontId="26" fillId="52" borderId="25" xfId="76" applyNumberFormat="1" applyFont="1" applyFill="1" applyBorder="1" applyAlignment="1">
      <alignment horizontal="right"/>
    </xf>
    <xf numFmtId="3" fontId="9" fillId="52" borderId="45" xfId="107" applyNumberFormat="1" applyFont="1" applyFill="1" applyBorder="1" applyAlignment="1">
      <alignment horizontal="right" vertical="center" wrapText="1"/>
    </xf>
    <xf numFmtId="3" fontId="9" fillId="32" borderId="45" xfId="76" applyNumberFormat="1" applyFont="1" applyFill="1" applyBorder="1" applyAlignment="1">
      <alignment horizontal="right" vertical="center" wrapText="1"/>
    </xf>
    <xf numFmtId="3" fontId="26" fillId="0" borderId="45" xfId="76" applyNumberFormat="1" applyFont="1" applyFill="1" applyBorder="1" applyAlignment="1">
      <alignment horizontal="right" vertical="center" wrapText="1"/>
    </xf>
    <xf numFmtId="3" fontId="26" fillId="52" borderId="45" xfId="76" applyNumberFormat="1" applyFont="1" applyFill="1" applyBorder="1" applyAlignment="1">
      <alignment horizontal="right"/>
    </xf>
    <xf numFmtId="3" fontId="9" fillId="0" borderId="4" xfId="76" applyNumberFormat="1" applyFont="1" applyBorder="1" applyAlignment="1">
      <alignment horizontal="right" vertical="center"/>
    </xf>
    <xf numFmtId="49" fontId="7" fillId="45" borderId="80" xfId="76" applyNumberFormat="1" applyFont="1" applyFill="1" applyBorder="1" applyAlignment="1">
      <alignment horizontal="center"/>
    </xf>
    <xf numFmtId="49" fontId="7" fillId="44" borderId="80" xfId="76" applyNumberFormat="1" applyFont="1" applyFill="1" applyBorder="1" applyAlignment="1">
      <alignment horizontal="center"/>
    </xf>
    <xf numFmtId="49" fontId="26" fillId="0" borderId="25" xfId="76" applyNumberFormat="1" applyFont="1" applyBorder="1" applyAlignment="1">
      <alignment horizontal="center"/>
    </xf>
    <xf numFmtId="0" fontId="7" fillId="46" borderId="80" xfId="76" applyNumberFormat="1" applyFont="1" applyFill="1" applyBorder="1" applyAlignment="1">
      <alignment horizontal="left" vertical="top" wrapText="1"/>
    </xf>
    <xf numFmtId="49" fontId="7" fillId="46" borderId="80" xfId="76" applyNumberFormat="1" applyFont="1" applyFill="1" applyBorder="1" applyAlignment="1">
      <alignment horizontal="center"/>
    </xf>
    <xf numFmtId="0" fontId="7" fillId="45" borderId="80" xfId="76" applyNumberFormat="1" applyFont="1" applyFill="1" applyBorder="1" applyAlignment="1">
      <alignment horizontal="center"/>
    </xf>
    <xf numFmtId="0" fontId="7" fillId="44" borderId="80" xfId="76" applyNumberFormat="1" applyFont="1" applyFill="1" applyBorder="1" applyAlignment="1">
      <alignment vertical="center" wrapText="1"/>
    </xf>
    <xf numFmtId="0" fontId="7" fillId="40" borderId="80" xfId="76" applyNumberFormat="1" applyFont="1" applyFill="1" applyBorder="1" applyAlignment="1">
      <alignment horizontal="center"/>
    </xf>
    <xf numFmtId="1" fontId="9" fillId="0" borderId="66" xfId="127" applyNumberFormat="1" applyFont="1" applyBorder="1" applyAlignment="1">
      <alignment horizontal="center" wrapText="1"/>
    </xf>
    <xf numFmtId="1" fontId="9" fillId="0" borderId="16" xfId="131" applyNumberFormat="1" applyFont="1" applyBorder="1" applyAlignment="1">
      <alignment horizontal="center" wrapText="1"/>
    </xf>
    <xf numFmtId="1" fontId="9" fillId="0" borderId="64" xfId="127" applyNumberFormat="1" applyFont="1" applyBorder="1" applyAlignment="1">
      <alignment horizontal="center" wrapText="1"/>
    </xf>
    <xf numFmtId="1" fontId="14" fillId="0" borderId="80" xfId="76" applyNumberFormat="1" applyFont="1" applyFill="1" applyBorder="1" applyAlignment="1">
      <alignment horizontal="center" vertical="center" wrapText="1"/>
    </xf>
    <xf numFmtId="1" fontId="14" fillId="0" borderId="80" xfId="75" applyNumberFormat="1" applyFont="1" applyFill="1" applyBorder="1" applyAlignment="1">
      <alignment horizontal="right"/>
    </xf>
    <xf numFmtId="1" fontId="7" fillId="52" borderId="81" xfId="123" applyNumberFormat="1" applyFont="1" applyFill="1" applyBorder="1" applyAlignment="1">
      <alignment horizontal="right"/>
    </xf>
    <xf numFmtId="1" fontId="7" fillId="52" borderId="42" xfId="123" applyNumberFormat="1" applyFont="1" applyFill="1" applyBorder="1" applyAlignment="1">
      <alignment horizontal="right"/>
    </xf>
    <xf numFmtId="1" fontId="7" fillId="52" borderId="79" xfId="123" applyNumberFormat="1" applyFont="1" applyFill="1" applyBorder="1" applyAlignment="1">
      <alignment horizontal="right"/>
    </xf>
    <xf numFmtId="0" fontId="7" fillId="0" borderId="80" xfId="76" applyNumberFormat="1" applyFont="1" applyFill="1" applyBorder="1" applyAlignment="1">
      <alignment horizontal="center"/>
    </xf>
    <xf numFmtId="0" fontId="14" fillId="0" borderId="80" xfId="76" applyNumberFormat="1" applyFont="1" applyFill="1" applyBorder="1" applyAlignment="1">
      <alignment horizontal="center" vertical="center" wrapText="1"/>
    </xf>
    <xf numFmtId="49" fontId="7" fillId="34" borderId="80" xfId="76" applyNumberFormat="1" applyFont="1" applyFill="1" applyBorder="1" applyAlignment="1">
      <alignment horizontal="center"/>
    </xf>
    <xf numFmtId="1" fontId="26" fillId="0" borderId="66" xfId="127" applyNumberFormat="1" applyFont="1" applyBorder="1" applyAlignment="1">
      <alignment horizontal="left" wrapText="1"/>
    </xf>
    <xf numFmtId="1" fontId="26" fillId="0" borderId="51" xfId="127" applyNumberFormat="1" applyFont="1" applyBorder="1" applyAlignment="1">
      <alignment horizontal="left" wrapText="1"/>
    </xf>
    <xf numFmtId="3" fontId="14" fillId="0" borderId="80" xfId="123" applyNumberFormat="1" applyFont="1" applyBorder="1" applyAlignment="1" applyProtection="1">
      <alignment horizontal="right"/>
    </xf>
    <xf numFmtId="1" fontId="14" fillId="0" borderId="42" xfId="123" applyNumberFormat="1" applyFont="1" applyBorder="1" applyAlignment="1" applyProtection="1">
      <alignment horizontal="center"/>
    </xf>
    <xf numFmtId="1" fontId="14" fillId="0" borderId="81" xfId="123" applyNumberFormat="1" applyFont="1" applyBorder="1" applyAlignment="1">
      <alignment horizontal="center"/>
    </xf>
    <xf numFmtId="1" fontId="14" fillId="0" borderId="42" xfId="123" applyNumberFormat="1" applyFont="1" applyBorder="1" applyAlignment="1">
      <alignment horizontal="center"/>
    </xf>
    <xf numFmtId="1" fontId="14" fillId="0" borderId="79" xfId="123" applyNumberFormat="1" applyFont="1" applyBorder="1" applyAlignment="1">
      <alignment horizontal="center"/>
    </xf>
    <xf numFmtId="1" fontId="14" fillId="0" borderId="80" xfId="123" applyNumberFormat="1" applyFont="1" applyBorder="1" applyAlignment="1">
      <alignment horizontal="center" vertical="center"/>
    </xf>
    <xf numFmtId="3" fontId="14" fillId="0" borderId="80" xfId="75" applyNumberFormat="1" applyFont="1" applyBorder="1" applyAlignment="1" applyProtection="1">
      <alignment horizontal="right"/>
    </xf>
    <xf numFmtId="1" fontId="14" fillId="0" borderId="81" xfId="75" applyNumberFormat="1" applyFont="1" applyBorder="1" applyAlignment="1" applyProtection="1">
      <alignment horizontal="right"/>
    </xf>
    <xf numFmtId="1" fontId="14" fillId="0" borderId="42" xfId="75" applyNumberFormat="1" applyFont="1" applyBorder="1" applyAlignment="1" applyProtection="1">
      <alignment horizontal="right"/>
    </xf>
    <xf numFmtId="1" fontId="14" fillId="0" borderId="80" xfId="76" applyNumberFormat="1" applyFont="1" applyBorder="1" applyAlignment="1" applyProtection="1">
      <alignment wrapText="1"/>
    </xf>
    <xf numFmtId="1" fontId="14" fillId="0" borderId="81" xfId="123" applyNumberFormat="1" applyFont="1" applyBorder="1" applyAlignment="1" applyProtection="1">
      <alignment horizontal="right"/>
    </xf>
    <xf numFmtId="1" fontId="14" fillId="0" borderId="42" xfId="123" applyNumberFormat="1" applyFont="1" applyBorder="1" applyAlignment="1" applyProtection="1">
      <alignment horizontal="right"/>
    </xf>
    <xf numFmtId="1" fontId="14" fillId="0" borderId="79" xfId="123" applyNumberFormat="1" applyFont="1" applyBorder="1" applyAlignment="1" applyProtection="1">
      <alignment horizontal="right"/>
    </xf>
    <xf numFmtId="1" fontId="14" fillId="0" borderId="81" xfId="76" applyNumberFormat="1" applyFont="1" applyBorder="1" applyAlignment="1">
      <alignment horizontal="center"/>
    </xf>
    <xf numFmtId="1" fontId="14" fillId="0" borderId="42" xfId="76" applyNumberFormat="1" applyFont="1" applyBorder="1" applyAlignment="1">
      <alignment horizontal="center"/>
    </xf>
    <xf numFmtId="1" fontId="14" fillId="0" borderId="79" xfId="76" applyNumberFormat="1" applyFont="1" applyBorder="1" applyAlignment="1">
      <alignment horizontal="center"/>
    </xf>
    <xf numFmtId="3" fontId="14" fillId="0" borderId="80" xfId="123" applyNumberFormat="1" applyFont="1" applyBorder="1" applyAlignment="1">
      <alignment horizontal="right"/>
    </xf>
    <xf numFmtId="1" fontId="26" fillId="0" borderId="50" xfId="127" applyNumberFormat="1" applyFont="1" applyBorder="1" applyAlignment="1">
      <alignment horizontal="left" wrapText="1"/>
    </xf>
    <xf numFmtId="1" fontId="9" fillId="0" borderId="25" xfId="75" applyNumberFormat="1" applyFont="1" applyFill="1" applyBorder="1" applyAlignment="1">
      <alignment horizontal="right" vertical="center"/>
    </xf>
    <xf numFmtId="1" fontId="26" fillId="0" borderId="25" xfId="75" applyNumberFormat="1" applyFont="1" applyFill="1" applyBorder="1" applyAlignment="1">
      <alignment horizontal="right" vertical="center"/>
    </xf>
    <xf numFmtId="3" fontId="26" fillId="0" borderId="25" xfId="76" applyNumberFormat="1" applyFont="1" applyBorder="1" applyAlignment="1">
      <alignment horizontal="right" vertical="center" wrapText="1"/>
    </xf>
    <xf numFmtId="1" fontId="26" fillId="0" borderId="42" xfId="127" applyNumberFormat="1" applyFont="1" applyBorder="1" applyAlignment="1">
      <alignment horizontal="left" vertical="center"/>
    </xf>
    <xf numFmtId="1" fontId="26" fillId="0" borderId="68" xfId="127" applyNumberFormat="1" applyFont="1" applyBorder="1" applyAlignment="1">
      <alignment horizontal="left" vertical="center"/>
    </xf>
    <xf numFmtId="1" fontId="14" fillId="0" borderId="80" xfId="76" applyNumberFormat="1" applyFont="1" applyBorder="1" applyAlignment="1"/>
    <xf numFmtId="1" fontId="14" fillId="0" borderId="81" xfId="123" applyNumberFormat="1" applyFont="1" applyBorder="1" applyAlignment="1"/>
    <xf numFmtId="1" fontId="14" fillId="0" borderId="42" xfId="123" applyNumberFormat="1" applyFont="1" applyBorder="1" applyAlignment="1"/>
    <xf numFmtId="1" fontId="14" fillId="0" borderId="79" xfId="123" applyNumberFormat="1" applyFont="1" applyBorder="1" applyAlignment="1"/>
    <xf numFmtId="1" fontId="26" fillId="0" borderId="24" xfId="127" applyNumberFormat="1" applyFont="1" applyBorder="1" applyAlignment="1">
      <alignment vertical="center" wrapText="1"/>
    </xf>
    <xf numFmtId="1" fontId="26" fillId="0" borderId="25" xfId="130" applyNumberFormat="1" applyFont="1" applyBorder="1" applyAlignment="1">
      <alignment vertical="center" wrapText="1"/>
    </xf>
    <xf numFmtId="1" fontId="26" fillId="0" borderId="16" xfId="130" applyNumberFormat="1" applyFont="1" applyBorder="1" applyAlignment="1">
      <alignment vertical="center" wrapText="1"/>
    </xf>
    <xf numFmtId="0" fontId="7" fillId="33" borderId="80" xfId="76" quotePrefix="1" applyNumberFormat="1" applyFont="1" applyFill="1" applyBorder="1" applyAlignment="1">
      <alignment horizontal="center"/>
    </xf>
    <xf numFmtId="1" fontId="7" fillId="0" borderId="81" xfId="123" applyNumberFormat="1" applyFont="1" applyBorder="1" applyAlignment="1">
      <alignment horizontal="center"/>
    </xf>
    <xf numFmtId="1" fontId="7" fillId="0" borderId="42" xfId="123" applyNumberFormat="1" applyFont="1" applyBorder="1" applyAlignment="1">
      <alignment horizontal="center"/>
    </xf>
    <xf numFmtId="1" fontId="7" fillId="0" borderId="79" xfId="123" applyNumberFormat="1" applyFont="1" applyBorder="1" applyAlignment="1">
      <alignment horizontal="center"/>
    </xf>
    <xf numFmtId="1" fontId="14" fillId="0" borderId="81" xfId="123" applyNumberFormat="1" applyFont="1" applyBorder="1" applyAlignment="1">
      <alignment horizontal="right"/>
    </xf>
    <xf numFmtId="1" fontId="14" fillId="0" borderId="42" xfId="123" applyNumberFormat="1" applyFont="1" applyBorder="1" applyAlignment="1">
      <alignment horizontal="right"/>
    </xf>
    <xf numFmtId="1" fontId="14" fillId="0" borderId="79" xfId="123" applyNumberFormat="1" applyFont="1" applyBorder="1" applyAlignment="1">
      <alignment horizontal="right"/>
    </xf>
    <xf numFmtId="1" fontId="14" fillId="0" borderId="80" xfId="123" applyNumberFormat="1" applyFont="1" applyBorder="1" applyAlignment="1">
      <alignment horizontal="center"/>
    </xf>
    <xf numFmtId="1" fontId="14" fillId="0" borderId="81" xfId="123" applyNumberFormat="1" applyFont="1" applyBorder="1" applyAlignment="1">
      <alignment horizontal="right" vertical="center"/>
    </xf>
    <xf numFmtId="1" fontId="14" fillId="0" borderId="42" xfId="123" applyNumberFormat="1" applyFont="1" applyBorder="1" applyAlignment="1">
      <alignment horizontal="right" vertical="center"/>
    </xf>
    <xf numFmtId="1" fontId="14" fillId="0" borderId="79" xfId="123" applyNumberFormat="1" applyFont="1" applyBorder="1" applyAlignment="1">
      <alignment horizontal="right" vertical="center"/>
    </xf>
    <xf numFmtId="1" fontId="14" fillId="0" borderId="81" xfId="123" applyNumberFormat="1" applyFont="1" applyBorder="1" applyAlignment="1">
      <alignment horizontal="center" vertical="center"/>
    </xf>
    <xf numFmtId="1" fontId="14" fillId="0" borderId="42" xfId="123" applyNumberFormat="1" applyFont="1" applyBorder="1" applyAlignment="1">
      <alignment horizontal="center" vertical="center"/>
    </xf>
    <xf numFmtId="1" fontId="14" fillId="0" borderId="79" xfId="123" applyNumberFormat="1" applyFont="1" applyBorder="1" applyAlignment="1">
      <alignment horizontal="center" vertical="center"/>
    </xf>
    <xf numFmtId="1" fontId="14" fillId="0" borderId="80" xfId="76" applyNumberFormat="1" applyFont="1" applyBorder="1" applyAlignment="1">
      <alignment horizontal="right" wrapText="1"/>
    </xf>
    <xf numFmtId="1" fontId="14" fillId="0" borderId="81" xfId="123" applyNumberFormat="1" applyFont="1" applyBorder="1"/>
    <xf numFmtId="1" fontId="14" fillId="0" borderId="42" xfId="123" applyNumberFormat="1" applyFont="1" applyBorder="1"/>
    <xf numFmtId="1" fontId="7" fillId="0" borderId="80" xfId="123" applyNumberFormat="1" applyFont="1" applyBorder="1"/>
    <xf numFmtId="1" fontId="7" fillId="32" borderId="0" xfId="123" applyNumberFormat="1" applyFont="1" applyFill="1" applyAlignment="1" applyProtection="1">
      <alignment horizontal="center" vertical="center"/>
      <protection locked="0"/>
    </xf>
    <xf numFmtId="1" fontId="7" fillId="0" borderId="81" xfId="123" applyNumberFormat="1" applyFont="1" applyBorder="1" applyAlignment="1">
      <alignment horizontal="right"/>
    </xf>
    <xf numFmtId="1" fontId="7" fillId="0" borderId="42" xfId="123" applyNumberFormat="1" applyFont="1" applyBorder="1" applyAlignment="1">
      <alignment horizontal="right"/>
    </xf>
    <xf numFmtId="1" fontId="7" fillId="0" borderId="79" xfId="123" applyNumberFormat="1" applyFont="1" applyBorder="1" applyAlignment="1">
      <alignment horizontal="right"/>
    </xf>
    <xf numFmtId="1" fontId="7" fillId="0" borderId="80" xfId="123" applyNumberFormat="1" applyFont="1" applyBorder="1" applyAlignment="1"/>
    <xf numFmtId="1" fontId="7" fillId="0" borderId="45" xfId="123" applyNumberFormat="1" applyFont="1" applyBorder="1" applyAlignment="1" applyProtection="1">
      <alignment vertical="center"/>
      <protection locked="0"/>
    </xf>
    <xf numFmtId="3" fontId="55" fillId="0" borderId="0" xfId="144" applyNumberFormat="1" applyFont="1" applyAlignment="1">
      <alignment horizontal="right"/>
    </xf>
    <xf numFmtId="1" fontId="26" fillId="25" borderId="19" xfId="76" applyNumberFormat="1" applyFont="1" applyFill="1" applyBorder="1" applyAlignment="1" applyProtection="1">
      <alignment horizontal="right"/>
      <protection locked="0"/>
    </xf>
    <xf numFmtId="1" fontId="26" fillId="25" borderId="23" xfId="76" applyNumberFormat="1" applyFont="1" applyFill="1" applyBorder="1" applyAlignment="1" applyProtection="1">
      <alignment horizontal="right"/>
      <protection locked="0"/>
    </xf>
    <xf numFmtId="1" fontId="26" fillId="0" borderId="48" xfId="127" applyNumberFormat="1" applyFont="1" applyBorder="1" applyAlignment="1">
      <alignment horizontal="left" wrapText="1"/>
    </xf>
    <xf numFmtId="1" fontId="26" fillId="0" borderId="49" xfId="127" applyNumberFormat="1" applyFont="1" applyBorder="1" applyAlignment="1">
      <alignment horizontal="left" wrapText="1"/>
    </xf>
    <xf numFmtId="1" fontId="26" fillId="25" borderId="49" xfId="76" applyNumberFormat="1" applyFont="1" applyFill="1" applyBorder="1" applyAlignment="1" applyProtection="1">
      <alignment horizontal="right"/>
      <protection locked="0"/>
    </xf>
    <xf numFmtId="1" fontId="26" fillId="25" borderId="56" xfId="76" applyNumberFormat="1" applyFont="1" applyFill="1" applyBorder="1" applyAlignment="1" applyProtection="1">
      <alignment horizontal="right"/>
      <protection locked="0"/>
    </xf>
    <xf numFmtId="1" fontId="9" fillId="0" borderId="45" xfId="75" applyNumberFormat="1" applyFont="1" applyBorder="1" applyAlignment="1">
      <alignment horizontal="right" vertical="center"/>
    </xf>
    <xf numFmtId="1" fontId="26" fillId="0" borderId="45" xfId="75" applyNumberFormat="1" applyFont="1" applyBorder="1" applyAlignment="1">
      <alignment horizontal="right" vertical="center"/>
    </xf>
    <xf numFmtId="3" fontId="9" fillId="0" borderId="17" xfId="75" applyNumberFormat="1" applyFont="1" applyBorder="1" applyAlignment="1">
      <alignment horizontal="right" wrapText="1"/>
    </xf>
    <xf numFmtId="3" fontId="9" fillId="0" borderId="16" xfId="75" applyNumberFormat="1" applyFont="1" applyBorder="1" applyAlignment="1">
      <alignment horizontal="right" wrapText="1"/>
    </xf>
    <xf numFmtId="3" fontId="9" fillId="0" borderId="62" xfId="75" applyNumberFormat="1" applyFont="1" applyBorder="1" applyAlignment="1">
      <alignment horizontal="right" wrapText="1"/>
    </xf>
    <xf numFmtId="1" fontId="26" fillId="25" borderId="83" xfId="76" applyNumberFormat="1" applyFont="1" applyFill="1" applyBorder="1" applyAlignment="1" applyProtection="1">
      <alignment horizontal="right"/>
      <protection locked="0"/>
    </xf>
    <xf numFmtId="1" fontId="26" fillId="0" borderId="45" xfId="76" applyNumberFormat="1" applyFont="1" applyBorder="1" applyAlignment="1">
      <alignment horizontal="center"/>
    </xf>
    <xf numFmtId="1" fontId="26" fillId="0" borderId="45" xfId="76" applyNumberFormat="1" applyFont="1" applyBorder="1" applyAlignment="1">
      <alignment horizontal="left" wrapText="1"/>
    </xf>
    <xf numFmtId="1" fontId="26" fillId="0" borderId="45" xfId="75" applyNumberFormat="1" applyFont="1" applyBorder="1"/>
    <xf numFmtId="1" fontId="9" fillId="32" borderId="17" xfId="75" applyNumberFormat="1" applyFont="1" applyFill="1" applyBorder="1" applyAlignment="1">
      <alignment horizontal="right"/>
    </xf>
    <xf numFmtId="1" fontId="9" fillId="32" borderId="16" xfId="75" applyNumberFormat="1" applyFont="1" applyFill="1" applyBorder="1" applyAlignment="1">
      <alignment horizontal="right"/>
    </xf>
    <xf numFmtId="1" fontId="26" fillId="32" borderId="25" xfId="76" applyNumberFormat="1" applyFont="1" applyFill="1" applyBorder="1" applyAlignment="1">
      <alignment horizontal="center" vertical="center"/>
    </xf>
    <xf numFmtId="1" fontId="26" fillId="32" borderId="16" xfId="76" applyNumberFormat="1" applyFont="1" applyFill="1" applyBorder="1" applyAlignment="1">
      <alignment horizontal="center" vertical="center"/>
    </xf>
    <xf numFmtId="1" fontId="26" fillId="32" borderId="25" xfId="76" applyNumberFormat="1" applyFont="1" applyFill="1" applyBorder="1" applyAlignment="1">
      <alignment vertical="center" wrapText="1"/>
    </xf>
    <xf numFmtId="1" fontId="26" fillId="32" borderId="16" xfId="76" applyNumberFormat="1" applyFont="1" applyFill="1" applyBorder="1" applyAlignment="1">
      <alignment vertical="center" wrapText="1"/>
    </xf>
    <xf numFmtId="3" fontId="26" fillId="0" borderId="16" xfId="107" applyNumberFormat="1" applyFont="1" applyBorder="1" applyAlignment="1">
      <alignment horizontal="right"/>
    </xf>
    <xf numFmtId="1" fontId="14" fillId="0" borderId="80" xfId="76" applyNumberFormat="1" applyFont="1" applyFill="1" applyBorder="1" applyAlignment="1">
      <alignment horizontal="left" vertical="center" wrapText="1"/>
    </xf>
    <xf numFmtId="1" fontId="14" fillId="0" borderId="80" xfId="123" applyNumberFormat="1" applyFont="1" applyBorder="1" applyAlignment="1" applyProtection="1">
      <alignment horizontal="right"/>
      <protection locked="0"/>
    </xf>
    <xf numFmtId="3" fontId="26" fillId="0" borderId="48" xfId="76" applyNumberFormat="1" applyFont="1" applyFill="1" applyBorder="1" applyAlignment="1">
      <alignment horizontal="right"/>
    </xf>
    <xf numFmtId="3" fontId="26" fillId="0" borderId="17" xfId="76" applyNumberFormat="1" applyFont="1" applyFill="1" applyBorder="1" applyAlignment="1">
      <alignment horizontal="right"/>
    </xf>
    <xf numFmtId="3" fontId="26" fillId="0" borderId="49" xfId="76" applyNumberFormat="1" applyFont="1" applyFill="1" applyBorder="1" applyAlignment="1">
      <alignment horizontal="right"/>
    </xf>
    <xf numFmtId="3" fontId="26" fillId="0" borderId="16" xfId="76" applyNumberFormat="1" applyFont="1" applyFill="1" applyBorder="1" applyAlignment="1">
      <alignment horizontal="right"/>
    </xf>
    <xf numFmtId="3" fontId="26" fillId="0" borderId="83" xfId="76" applyNumberFormat="1" applyFont="1" applyFill="1" applyBorder="1" applyAlignment="1">
      <alignment horizontal="right"/>
    </xf>
    <xf numFmtId="3" fontId="26" fillId="0" borderId="49" xfId="76" applyNumberFormat="1" applyFont="1" applyBorder="1" applyAlignment="1">
      <alignment horizontal="right"/>
    </xf>
    <xf numFmtId="3" fontId="9" fillId="0" borderId="17" xfId="127" applyNumberFormat="1" applyFont="1" applyBorder="1" applyAlignment="1">
      <alignment horizontal="right" vertical="center" wrapText="1"/>
    </xf>
    <xf numFmtId="3" fontId="26" fillId="0" borderId="17" xfId="127" applyNumberFormat="1" applyFont="1" applyBorder="1" applyAlignment="1">
      <alignment horizontal="right" vertical="center" wrapText="1"/>
    </xf>
    <xf numFmtId="3" fontId="9" fillId="0" borderId="25" xfId="127" applyNumberFormat="1" applyFont="1" applyBorder="1" applyAlignment="1">
      <alignment horizontal="right" vertical="center" wrapText="1"/>
    </xf>
    <xf numFmtId="3" fontId="26" fillId="0" borderId="25" xfId="127" applyNumberFormat="1" applyFont="1" applyBorder="1" applyAlignment="1">
      <alignment horizontal="right" vertical="center" wrapText="1"/>
    </xf>
    <xf numFmtId="3" fontId="26" fillId="0" borderId="52" xfId="76" applyNumberFormat="1" applyFont="1" applyFill="1" applyBorder="1" applyAlignment="1">
      <alignment horizontal="right"/>
    </xf>
    <xf numFmtId="3" fontId="26" fillId="0" borderId="25" xfId="76" applyNumberFormat="1" applyFont="1" applyFill="1" applyBorder="1" applyAlignment="1">
      <alignment horizontal="right"/>
    </xf>
    <xf numFmtId="3" fontId="9" fillId="0" borderId="16" xfId="127" applyNumberFormat="1" applyFont="1" applyBorder="1" applyAlignment="1">
      <alignment horizontal="right" vertical="center" wrapText="1"/>
    </xf>
    <xf numFmtId="3" fontId="26" fillId="0" borderId="16" xfId="127" applyNumberFormat="1" applyFont="1" applyBorder="1" applyAlignment="1">
      <alignment horizontal="right" vertical="center" wrapText="1"/>
    </xf>
    <xf numFmtId="3" fontId="9" fillId="0" borderId="4" xfId="76" applyNumberFormat="1" applyFont="1" applyFill="1" applyBorder="1" applyAlignment="1">
      <alignment horizontal="right"/>
    </xf>
    <xf numFmtId="3" fontId="26" fillId="0" borderId="45" xfId="75" applyNumberFormat="1" applyFont="1" applyBorder="1"/>
    <xf numFmtId="3" fontId="26" fillId="0" borderId="59" xfId="75" applyNumberFormat="1" applyFont="1" applyBorder="1"/>
    <xf numFmtId="3" fontId="26" fillId="0" borderId="68" xfId="75" applyNumberFormat="1" applyFont="1" applyBorder="1"/>
    <xf numFmtId="3" fontId="26" fillId="0" borderId="17" xfId="75" applyNumberFormat="1" applyFont="1" applyBorder="1"/>
    <xf numFmtId="3" fontId="9" fillId="0" borderId="45" xfId="75" applyNumberFormat="1" applyFont="1" applyBorder="1"/>
    <xf numFmtId="3" fontId="26" fillId="52" borderId="25" xfId="75" applyNumberFormat="1" applyFont="1" applyFill="1" applyBorder="1"/>
    <xf numFmtId="3" fontId="9" fillId="0" borderId="25" xfId="75" applyNumberFormat="1" applyFont="1" applyBorder="1"/>
    <xf numFmtId="3" fontId="26" fillId="52" borderId="25" xfId="107" applyNumberFormat="1" applyFont="1" applyFill="1" applyBorder="1" applyAlignment="1">
      <alignment horizontal="right"/>
    </xf>
    <xf numFmtId="3" fontId="26" fillId="52" borderId="16" xfId="75" applyNumberFormat="1" applyFont="1" applyFill="1" applyBorder="1"/>
    <xf numFmtId="3" fontId="26" fillId="52" borderId="16" xfId="107" applyNumberFormat="1" applyFont="1" applyFill="1" applyBorder="1" applyAlignment="1">
      <alignment horizontal="right"/>
    </xf>
    <xf numFmtId="3" fontId="26" fillId="0" borderId="48" xfId="75" applyNumberFormat="1" applyFont="1" applyBorder="1" applyAlignment="1">
      <alignment horizontal="right"/>
    </xf>
    <xf numFmtId="3" fontId="26" fillId="0" borderId="52" xfId="75" applyNumberFormat="1" applyFont="1" applyBorder="1" applyAlignment="1">
      <alignment horizontal="right"/>
    </xf>
    <xf numFmtId="3" fontId="26" fillId="0" borderId="49" xfId="75" applyNumberFormat="1" applyFont="1" applyBorder="1" applyAlignment="1">
      <alignment horizontal="right"/>
    </xf>
    <xf numFmtId="3" fontId="26" fillId="0" borderId="25" xfId="75" applyNumberFormat="1" applyFont="1" applyFill="1" applyBorder="1" applyAlignment="1">
      <alignment horizontal="right" vertical="center"/>
    </xf>
    <xf numFmtId="1" fontId="26" fillId="0" borderId="63" xfId="127" applyNumberFormat="1" applyFont="1" applyBorder="1" applyAlignment="1">
      <alignment horizontal="center" vertical="center"/>
    </xf>
    <xf numFmtId="0" fontId="26" fillId="0" borderId="50" xfId="127" applyFont="1" applyBorder="1" applyAlignment="1">
      <alignment horizontal="right" wrapText="1"/>
    </xf>
    <xf numFmtId="3" fontId="7" fillId="0" borderId="80" xfId="75" applyNumberFormat="1" applyFont="1" applyBorder="1"/>
    <xf numFmtId="3" fontId="14" fillId="0" borderId="42" xfId="123" applyNumberFormat="1" applyFont="1" applyBorder="1" applyAlignment="1">
      <alignment horizontal="right"/>
    </xf>
    <xf numFmtId="3" fontId="14" fillId="0" borderId="79" xfId="123" applyNumberFormat="1" applyFont="1" applyBorder="1" applyAlignment="1">
      <alignment horizontal="right"/>
    </xf>
    <xf numFmtId="3" fontId="7" fillId="52" borderId="80" xfId="75" applyNumberFormat="1" applyFont="1" applyFill="1" applyBorder="1"/>
    <xf numFmtId="3" fontId="7" fillId="0" borderId="80" xfId="75" applyNumberFormat="1" applyFont="1" applyBorder="1" applyAlignment="1">
      <alignment horizontal="right" vertical="center"/>
    </xf>
    <xf numFmtId="3" fontId="14" fillId="0" borderId="80" xfId="75" applyNumberFormat="1" applyFont="1" applyBorder="1"/>
    <xf numFmtId="3" fontId="7" fillId="0" borderId="80" xfId="75" applyNumberFormat="1" applyFont="1" applyBorder="1" applyAlignment="1">
      <alignment horizontal="right"/>
    </xf>
    <xf numFmtId="3" fontId="7" fillId="0" borderId="80" xfId="123" applyNumberFormat="1" applyFont="1" applyBorder="1" applyAlignment="1">
      <alignment vertical="center"/>
    </xf>
    <xf numFmtId="1" fontId="7" fillId="36" borderId="80" xfId="123" applyNumberFormat="1" applyFont="1" applyFill="1" applyBorder="1" applyAlignment="1">
      <alignment horizontal="center"/>
    </xf>
    <xf numFmtId="3" fontId="17" fillId="32" borderId="80" xfId="0" applyNumberFormat="1" applyFont="1" applyFill="1" applyBorder="1" applyAlignment="1">
      <alignment horizontal="right"/>
    </xf>
    <xf numFmtId="1" fontId="7" fillId="49" borderId="80" xfId="76" applyNumberFormat="1" applyFont="1" applyFill="1" applyBorder="1" applyAlignment="1">
      <alignment horizontal="left" vertical="center" wrapText="1"/>
    </xf>
    <xf numFmtId="1" fontId="7" fillId="45" borderId="80" xfId="123" applyNumberFormat="1" applyFont="1" applyFill="1" applyBorder="1" applyAlignment="1">
      <alignment horizontal="center"/>
    </xf>
    <xf numFmtId="3" fontId="7" fillId="0" borderId="80" xfId="75" applyNumberFormat="1" applyFont="1" applyFill="1" applyBorder="1" applyAlignment="1">
      <alignment horizontal="right"/>
    </xf>
    <xf numFmtId="3" fontId="14" fillId="0" borderId="80" xfId="75" applyNumberFormat="1" applyFont="1" applyFill="1" applyBorder="1" applyAlignment="1">
      <alignment horizontal="right"/>
    </xf>
    <xf numFmtId="3" fontId="7" fillId="0" borderId="80" xfId="75" applyNumberFormat="1" applyFont="1" applyFill="1" applyBorder="1"/>
    <xf numFmtId="3" fontId="14" fillId="0" borderId="42" xfId="75" applyNumberFormat="1" applyFont="1" applyBorder="1" applyAlignment="1" applyProtection="1">
      <alignment horizontal="right"/>
    </xf>
    <xf numFmtId="3" fontId="14" fillId="0" borderId="79" xfId="75" applyNumberFormat="1" applyFont="1" applyBorder="1" applyAlignment="1" applyProtection="1">
      <alignment horizontal="right"/>
    </xf>
    <xf numFmtId="3" fontId="7" fillId="0" borderId="80" xfId="75" applyNumberFormat="1" applyFont="1" applyBorder="1" applyAlignment="1" applyProtection="1">
      <alignment horizontal="right"/>
    </xf>
    <xf numFmtId="3" fontId="7" fillId="0" borderId="42" xfId="75" applyNumberFormat="1" applyFont="1" applyBorder="1" applyAlignment="1" applyProtection="1">
      <alignment horizontal="right"/>
    </xf>
    <xf numFmtId="3" fontId="7" fillId="32" borderId="80" xfId="75" applyNumberFormat="1" applyFont="1" applyFill="1" applyBorder="1" applyAlignment="1">
      <alignment horizontal="right"/>
    </xf>
    <xf numFmtId="3" fontId="7" fillId="0" borderId="80" xfId="75" applyNumberFormat="1" applyFont="1" applyFill="1" applyBorder="1" applyAlignment="1"/>
    <xf numFmtId="3" fontId="7" fillId="0" borderId="42" xfId="75" applyNumberFormat="1" applyFont="1" applyBorder="1" applyAlignment="1">
      <alignment horizontal="right"/>
    </xf>
    <xf numFmtId="1" fontId="7" fillId="39" borderId="80" xfId="76" applyNumberFormat="1" applyFont="1" applyFill="1" applyBorder="1" applyAlignment="1">
      <alignment horizontal="center" wrapText="1"/>
    </xf>
    <xf numFmtId="3" fontId="7" fillId="0" borderId="80" xfId="75" applyNumberFormat="1" applyFont="1" applyBorder="1" applyAlignment="1"/>
    <xf numFmtId="1" fontId="7" fillId="33" borderId="80" xfId="123" applyNumberFormat="1" applyFont="1" applyFill="1" applyBorder="1" applyAlignment="1">
      <alignment horizontal="center"/>
    </xf>
    <xf numFmtId="3" fontId="7" fillId="0" borderId="0" xfId="75" applyNumberFormat="1" applyFont="1"/>
    <xf numFmtId="3" fontId="7" fillId="32" borderId="0" xfId="75" applyNumberFormat="1" applyFont="1" applyFill="1"/>
    <xf numFmtId="3" fontId="7" fillId="32" borderId="0" xfId="123" applyNumberFormat="1" applyFont="1" applyFill="1" applyAlignment="1">
      <alignment horizontal="center"/>
    </xf>
    <xf numFmtId="1" fontId="26" fillId="0" borderId="15" xfId="184" applyNumberFormat="1" applyFont="1" applyBorder="1" applyAlignment="1">
      <alignment horizontal="center" vertical="center" wrapText="1"/>
    </xf>
    <xf numFmtId="1" fontId="26" fillId="0" borderId="38" xfId="184" applyNumberFormat="1" applyFont="1" applyBorder="1" applyAlignment="1">
      <alignment horizontal="center" vertical="center" wrapText="1"/>
    </xf>
    <xf numFmtId="1" fontId="26" fillId="0" borderId="39" xfId="128" applyNumberFormat="1" applyFont="1" applyBorder="1" applyAlignment="1">
      <alignment horizontal="center" vertical="center" wrapText="1"/>
    </xf>
    <xf numFmtId="1" fontId="26" fillId="0" borderId="40" xfId="128" applyNumberFormat="1" applyFont="1" applyBorder="1" applyAlignment="1">
      <alignment horizontal="center" vertical="center" wrapText="1"/>
    </xf>
    <xf numFmtId="1" fontId="26" fillId="0" borderId="22" xfId="79" applyNumberFormat="1" applyFont="1" applyBorder="1" applyAlignment="1">
      <alignment horizontal="right"/>
    </xf>
    <xf numFmtId="1" fontId="26" fillId="25" borderId="48" xfId="79" applyNumberFormat="1" applyFont="1" applyFill="1" applyBorder="1" applyProtection="1">
      <protection locked="0"/>
    </xf>
    <xf numFmtId="1" fontId="26" fillId="25" borderId="58" xfId="79" applyNumberFormat="1" applyFont="1" applyFill="1" applyBorder="1" applyProtection="1">
      <protection locked="0"/>
    </xf>
    <xf numFmtId="1" fontId="26" fillId="25" borderId="14" xfId="79" applyNumberFormat="1" applyFont="1" applyFill="1" applyBorder="1" applyProtection="1">
      <protection locked="0"/>
    </xf>
    <xf numFmtId="1" fontId="26" fillId="25" borderId="67" xfId="79" applyNumberFormat="1" applyFont="1" applyFill="1" applyBorder="1" applyProtection="1">
      <protection locked="0"/>
    </xf>
    <xf numFmtId="1" fontId="26" fillId="0" borderId="25" xfId="79" applyNumberFormat="1" applyFont="1" applyBorder="1" applyAlignment="1">
      <alignment horizontal="right"/>
    </xf>
    <xf numFmtId="1" fontId="26" fillId="25" borderId="84" xfId="79" applyNumberFormat="1" applyFont="1" applyFill="1" applyBorder="1" applyProtection="1">
      <protection locked="0"/>
    </xf>
    <xf numFmtId="1" fontId="26" fillId="25" borderId="60" xfId="79" applyNumberFormat="1" applyFont="1" applyFill="1" applyBorder="1" applyProtection="1">
      <protection locked="0"/>
    </xf>
    <xf numFmtId="1" fontId="26" fillId="25" borderId="85" xfId="79" applyNumberFormat="1" applyFont="1" applyFill="1" applyBorder="1" applyProtection="1">
      <protection locked="0"/>
    </xf>
    <xf numFmtId="1" fontId="26" fillId="25" borderId="55" xfId="79" applyNumberFormat="1" applyFont="1" applyFill="1" applyBorder="1" applyProtection="1">
      <protection locked="0"/>
    </xf>
    <xf numFmtId="1" fontId="26" fillId="0" borderId="12" xfId="79" applyNumberFormat="1" applyFont="1" applyBorder="1" applyAlignment="1">
      <alignment horizontal="right"/>
    </xf>
    <xf numFmtId="1" fontId="26" fillId="22" borderId="49" xfId="79" applyNumberFormat="1" applyFont="1" applyFill="1" applyBorder="1" applyAlignment="1" applyProtection="1">
      <alignment horizontal="right"/>
      <protection locked="0"/>
    </xf>
    <xf numFmtId="1" fontId="26" fillId="22" borderId="86" xfId="79" applyNumberFormat="1" applyFont="1" applyFill="1" applyBorder="1" applyAlignment="1" applyProtection="1">
      <alignment horizontal="right"/>
      <protection locked="0"/>
    </xf>
    <xf numFmtId="1" fontId="26" fillId="55" borderId="86" xfId="79" applyNumberFormat="1" applyFont="1" applyFill="1" applyBorder="1"/>
    <xf numFmtId="1" fontId="26" fillId="55" borderId="56" xfId="79" applyNumberFormat="1" applyFont="1" applyFill="1" applyBorder="1"/>
    <xf numFmtId="1" fontId="26" fillId="25" borderId="23" xfId="79" applyNumberFormat="1" applyFont="1" applyFill="1" applyBorder="1" applyProtection="1">
      <protection locked="0"/>
    </xf>
    <xf numFmtId="1" fontId="7" fillId="0" borderId="46" xfId="123" applyNumberFormat="1" applyFont="1" applyBorder="1" applyProtection="1">
      <protection locked="0"/>
    </xf>
    <xf numFmtId="1" fontId="7" fillId="0" borderId="4" xfId="123" applyNumberFormat="1" applyFont="1" applyBorder="1" applyProtection="1">
      <protection locked="0"/>
    </xf>
    <xf numFmtId="1" fontId="7" fillId="0" borderId="46" xfId="123" applyNumberFormat="1" applyFont="1" applyBorder="1" applyAlignment="1" applyProtection="1">
      <alignment horizontal="center" wrapText="1"/>
      <protection locked="0"/>
    </xf>
    <xf numFmtId="1" fontId="7" fillId="0" borderId="4" xfId="123" applyNumberFormat="1" applyFont="1" applyBorder="1" applyAlignment="1" applyProtection="1">
      <alignment horizontal="center" wrapText="1"/>
      <protection locked="0"/>
    </xf>
    <xf numFmtId="1" fontId="7" fillId="0" borderId="69" xfId="123" applyNumberFormat="1" applyFont="1" applyBorder="1" applyProtection="1">
      <protection locked="0"/>
    </xf>
    <xf numFmtId="1" fontId="7" fillId="0" borderId="24" xfId="123" applyNumberFormat="1" applyFont="1" applyBorder="1" applyProtection="1">
      <protection locked="0"/>
    </xf>
    <xf numFmtId="1" fontId="14" fillId="0" borderId="46" xfId="123" applyNumberFormat="1" applyFont="1" applyBorder="1" applyProtection="1">
      <protection locked="0"/>
    </xf>
    <xf numFmtId="1" fontId="14" fillId="0" borderId="4" xfId="123" applyNumberFormat="1" applyFont="1" applyBorder="1" applyProtection="1">
      <protection locked="0"/>
    </xf>
    <xf numFmtId="1" fontId="14" fillId="0" borderId="69" xfId="123" applyNumberFormat="1" applyFont="1" applyBorder="1" applyProtection="1">
      <protection locked="0"/>
    </xf>
    <xf numFmtId="1" fontId="14" fillId="0" borderId="24" xfId="123" applyNumberFormat="1" applyFont="1" applyBorder="1" applyProtection="1">
      <protection locked="0"/>
    </xf>
    <xf numFmtId="1" fontId="14" fillId="0" borderId="0" xfId="123" applyNumberFormat="1" applyFont="1" applyAlignment="1" applyProtection="1">
      <alignment horizontal="center" vertical="center"/>
      <protection locked="0"/>
    </xf>
    <xf numFmtId="1" fontId="14" fillId="0" borderId="46" xfId="123" applyNumberFormat="1" applyFont="1" applyBorder="1" applyAlignment="1" applyProtection="1">
      <alignment horizontal="center" vertical="center"/>
      <protection locked="0"/>
    </xf>
    <xf numFmtId="1" fontId="14" fillId="0" borderId="4" xfId="123" applyNumberFormat="1" applyFont="1" applyBorder="1" applyAlignment="1" applyProtection="1">
      <alignment horizontal="center" vertical="center"/>
      <protection locked="0"/>
    </xf>
    <xf numFmtId="1" fontId="7" fillId="0" borderId="20" xfId="123" applyNumberFormat="1" applyFont="1" applyBorder="1" applyProtection="1">
      <protection locked="0"/>
    </xf>
    <xf numFmtId="1" fontId="7" fillId="0" borderId="12" xfId="123" applyNumberFormat="1" applyFont="1" applyBorder="1" applyProtection="1">
      <protection locked="0"/>
    </xf>
    <xf numFmtId="1" fontId="14" fillId="0" borderId="46" xfId="123" applyNumberFormat="1" applyFont="1" applyBorder="1" applyAlignment="1" applyProtection="1">
      <alignment horizontal="right" vertical="center"/>
      <protection locked="0"/>
    </xf>
    <xf numFmtId="1" fontId="14" fillId="0" borderId="4" xfId="123" applyNumberFormat="1" applyFont="1" applyBorder="1" applyAlignment="1" applyProtection="1">
      <alignment horizontal="right" vertical="center"/>
      <protection locked="0"/>
    </xf>
    <xf numFmtId="1" fontId="7" fillId="0" borderId="54" xfId="123" applyNumberFormat="1" applyFont="1" applyBorder="1" applyProtection="1">
      <protection locked="0"/>
    </xf>
    <xf numFmtId="1" fontId="7" fillId="0" borderId="61" xfId="123" applyNumberFormat="1" applyFont="1" applyBorder="1" applyProtection="1">
      <protection locked="0"/>
    </xf>
    <xf numFmtId="1" fontId="14" fillId="0" borderId="46" xfId="123" applyNumberFormat="1" applyFont="1" applyBorder="1" applyAlignment="1" applyProtection="1">
      <alignment vertical="center"/>
      <protection locked="0"/>
    </xf>
    <xf numFmtId="1" fontId="14" fillId="0" borderId="4" xfId="123" applyNumberFormat="1" applyFont="1" applyBorder="1" applyAlignment="1" applyProtection="1">
      <alignment vertical="center"/>
      <protection locked="0"/>
    </xf>
    <xf numFmtId="1" fontId="14" fillId="0" borderId="54" xfId="123" applyNumberFormat="1" applyFont="1" applyBorder="1" applyProtection="1">
      <protection locked="0"/>
    </xf>
    <xf numFmtId="1" fontId="14" fillId="0" borderId="61" xfId="123" applyNumberFormat="1" applyFont="1" applyBorder="1" applyProtection="1">
      <protection locked="0"/>
    </xf>
    <xf numFmtId="1" fontId="7" fillId="0" borderId="47" xfId="123" applyNumberFormat="1" applyFont="1" applyBorder="1" applyAlignment="1" applyProtection="1">
      <alignment vertical="center"/>
      <protection locked="0"/>
    </xf>
    <xf numFmtId="1" fontId="7" fillId="0" borderId="46" xfId="123" applyNumberFormat="1" applyFont="1" applyBorder="1" applyAlignment="1" applyProtection="1">
      <alignment vertical="center"/>
      <protection locked="0"/>
    </xf>
    <xf numFmtId="1" fontId="7" fillId="0" borderId="4" xfId="123" applyNumberFormat="1" applyFont="1" applyBorder="1" applyAlignment="1" applyProtection="1">
      <alignment vertical="center"/>
      <protection locked="0"/>
    </xf>
    <xf numFmtId="1" fontId="7" fillId="0" borderId="0" xfId="123" applyNumberFormat="1" applyFont="1" applyBorder="1" applyProtection="1">
      <protection locked="0"/>
    </xf>
    <xf numFmtId="1" fontId="7" fillId="0" borderId="60" xfId="123" applyNumberFormat="1" applyFont="1" applyBorder="1" applyProtection="1">
      <protection locked="0"/>
    </xf>
    <xf numFmtId="1" fontId="7" fillId="0" borderId="58" xfId="123" applyNumberFormat="1" applyFont="1" applyBorder="1" applyProtection="1">
      <protection locked="0"/>
    </xf>
    <xf numFmtId="1" fontId="14" fillId="0" borderId="20" xfId="75" applyNumberFormat="1" applyFont="1" applyFill="1" applyBorder="1" applyProtection="1">
      <protection locked="0"/>
    </xf>
    <xf numFmtId="1" fontId="14" fillId="0" borderId="12" xfId="75" applyNumberFormat="1" applyFont="1" applyFill="1" applyBorder="1" applyProtection="1">
      <protection locked="0"/>
    </xf>
    <xf numFmtId="1" fontId="14" fillId="0" borderId="12" xfId="123" applyNumberFormat="1" applyFont="1" applyBorder="1" applyProtection="1">
      <protection locked="0"/>
    </xf>
    <xf numFmtId="1" fontId="14" fillId="0" borderId="46" xfId="75" applyNumberFormat="1" applyFont="1" applyFill="1" applyBorder="1" applyProtection="1">
      <protection locked="0"/>
    </xf>
    <xf numFmtId="1" fontId="14" fillId="0" borderId="4" xfId="75" applyNumberFormat="1" applyFont="1" applyFill="1" applyBorder="1" applyProtection="1">
      <protection locked="0"/>
    </xf>
    <xf numFmtId="1" fontId="14" fillId="0" borderId="47" xfId="75" applyNumberFormat="1" applyFont="1" applyFill="1" applyBorder="1" applyProtection="1">
      <protection locked="0"/>
    </xf>
    <xf numFmtId="1" fontId="14" fillId="0" borderId="47" xfId="123" applyNumberFormat="1" applyFont="1" applyBorder="1" applyAlignment="1" applyProtection="1">
      <alignment vertical="center"/>
      <protection locked="0"/>
    </xf>
    <xf numFmtId="1" fontId="7" fillId="0" borderId="46" xfId="76" applyNumberFormat="1" applyFont="1" applyFill="1" applyBorder="1" applyProtection="1">
      <protection locked="0"/>
    </xf>
    <xf numFmtId="1" fontId="7" fillId="0" borderId="4" xfId="76" applyNumberFormat="1" applyFont="1" applyFill="1" applyBorder="1" applyProtection="1">
      <protection locked="0"/>
    </xf>
    <xf numFmtId="1" fontId="14" fillId="0" borderId="46" xfId="76" applyNumberFormat="1" applyFont="1" applyFill="1" applyBorder="1" applyProtection="1">
      <protection locked="0"/>
    </xf>
    <xf numFmtId="1" fontId="14" fillId="0" borderId="4" xfId="76" applyNumberFormat="1" applyFont="1" applyFill="1" applyBorder="1" applyProtection="1">
      <protection locked="0"/>
    </xf>
    <xf numFmtId="1" fontId="14" fillId="0" borderId="20" xfId="123" applyNumberFormat="1" applyFont="1" applyBorder="1" applyProtection="1">
      <protection locked="0"/>
    </xf>
    <xf numFmtId="1" fontId="7" fillId="0" borderId="11" xfId="123" applyNumberFormat="1" applyFont="1" applyBorder="1" applyProtection="1">
      <protection locked="0"/>
    </xf>
    <xf numFmtId="1" fontId="9" fillId="0" borderId="62" xfId="75" applyNumberFormat="1" applyFont="1" applyBorder="1" applyAlignment="1">
      <alignment horizontal="right" vertical="center"/>
    </xf>
    <xf numFmtId="1" fontId="26" fillId="0" borderId="62" xfId="75" applyNumberFormat="1" applyFont="1" applyBorder="1" applyAlignment="1">
      <alignment horizontal="right" vertical="center"/>
    </xf>
    <xf numFmtId="3" fontId="26" fillId="0" borderId="62" xfId="75" applyNumberFormat="1" applyFont="1" applyBorder="1" applyAlignment="1">
      <alignment horizontal="right" vertical="center"/>
    </xf>
    <xf numFmtId="3" fontId="9" fillId="0" borderId="59" xfId="107" applyNumberFormat="1" applyFont="1" applyBorder="1" applyAlignment="1">
      <alignment horizontal="right"/>
    </xf>
    <xf numFmtId="1" fontId="14" fillId="52" borderId="42" xfId="123" applyNumberFormat="1" applyFont="1" applyFill="1" applyBorder="1" applyAlignment="1">
      <alignment horizontal="right"/>
    </xf>
    <xf numFmtId="1" fontId="14" fillId="52" borderId="79" xfId="123" applyNumberFormat="1" applyFont="1" applyFill="1" applyBorder="1" applyAlignment="1">
      <alignment horizontal="right"/>
    </xf>
    <xf numFmtId="0" fontId="7" fillId="52" borderId="80" xfId="76" applyNumberFormat="1" applyFont="1" applyFill="1" applyBorder="1" applyAlignment="1" applyProtection="1">
      <alignment horizontal="center"/>
    </xf>
    <xf numFmtId="0" fontId="7" fillId="52" borderId="80" xfId="76" applyNumberFormat="1" applyFont="1" applyFill="1" applyBorder="1" applyAlignment="1" applyProtection="1">
      <alignment vertical="center" wrapText="1"/>
    </xf>
    <xf numFmtId="1" fontId="7" fillId="52" borderId="80" xfId="76" applyNumberFormat="1" applyFont="1" applyFill="1" applyBorder="1" applyAlignment="1" applyProtection="1">
      <alignment horizontal="right"/>
    </xf>
    <xf numFmtId="1" fontId="7" fillId="52" borderId="80" xfId="123" applyNumberFormat="1" applyFont="1" applyFill="1" applyBorder="1" applyProtection="1"/>
    <xf numFmtId="3" fontId="7" fillId="52" borderId="80" xfId="75" applyNumberFormat="1" applyFont="1" applyFill="1" applyBorder="1" applyProtection="1"/>
    <xf numFmtId="1" fontId="7" fillId="0" borderId="89" xfId="123" applyNumberFormat="1" applyFont="1" applyBorder="1" applyProtection="1">
      <protection locked="0"/>
    </xf>
    <xf numFmtId="1" fontId="7" fillId="0" borderId="90" xfId="123" applyNumberFormat="1" applyFont="1" applyBorder="1" applyProtection="1">
      <protection locked="0"/>
    </xf>
    <xf numFmtId="1" fontId="8" fillId="47" borderId="18" xfId="76" applyNumberFormat="1" applyFont="1" applyFill="1" applyBorder="1" applyAlignment="1">
      <alignment horizontal="center" vertical="center" wrapText="1"/>
    </xf>
    <xf numFmtId="1" fontId="9" fillId="0" borderId="46" xfId="75" applyNumberFormat="1" applyFont="1" applyBorder="1" applyAlignment="1">
      <alignment vertical="center"/>
    </xf>
    <xf numFmtId="1" fontId="26" fillId="0" borderId="59" xfId="75" applyNumberFormat="1" applyFont="1" applyBorder="1" applyAlignment="1">
      <alignment wrapText="1"/>
    </xf>
    <xf numFmtId="1" fontId="26" fillId="0" borderId="68" xfId="75" applyNumberFormat="1" applyFont="1" applyBorder="1" applyAlignment="1">
      <alignment wrapText="1"/>
    </xf>
    <xf numFmtId="1" fontId="26" fillId="0" borderId="57" xfId="75" applyNumberFormat="1" applyFont="1" applyBorder="1" applyAlignment="1">
      <alignment wrapText="1"/>
    </xf>
    <xf numFmtId="1" fontId="9" fillId="0" borderId="54" xfId="75" applyNumberFormat="1" applyFont="1" applyBorder="1"/>
    <xf numFmtId="1" fontId="26" fillId="0" borderId="70" xfId="75" applyNumberFormat="1" applyFont="1" applyBorder="1" applyAlignment="1">
      <alignment wrapText="1"/>
    </xf>
    <xf numFmtId="1" fontId="26" fillId="0" borderId="91" xfId="75" applyNumberFormat="1" applyFont="1" applyBorder="1" applyAlignment="1">
      <alignment wrapText="1"/>
    </xf>
    <xf numFmtId="1" fontId="26" fillId="0" borderId="46" xfId="75" applyNumberFormat="1" applyFont="1" applyBorder="1" applyAlignment="1">
      <alignment wrapText="1"/>
    </xf>
    <xf numFmtId="1" fontId="8" fillId="37" borderId="4" xfId="123" applyNumberFormat="1" applyFont="1" applyFill="1" applyBorder="1" applyAlignment="1">
      <alignment horizontal="center" vertical="center" wrapText="1"/>
    </xf>
    <xf numFmtId="1" fontId="9" fillId="0" borderId="92" xfId="75" applyNumberFormat="1" applyFont="1" applyBorder="1" applyAlignment="1">
      <alignment vertical="center"/>
    </xf>
    <xf numFmtId="1" fontId="26" fillId="0" borderId="66" xfId="75" applyNumberFormat="1" applyFont="1" applyBorder="1" applyAlignment="1">
      <alignment wrapText="1"/>
    </xf>
    <xf numFmtId="1" fontId="26" fillId="0" borderId="50" xfId="75" applyNumberFormat="1" applyFont="1" applyBorder="1" applyAlignment="1">
      <alignment wrapText="1"/>
    </xf>
    <xf numFmtId="1" fontId="26" fillId="0" borderId="51" xfId="75" applyNumberFormat="1" applyFont="1" applyBorder="1" applyAlignment="1">
      <alignment wrapText="1"/>
    </xf>
    <xf numFmtId="1" fontId="26" fillId="0" borderId="63" xfId="75" applyNumberFormat="1" applyFont="1" applyBorder="1" applyAlignment="1">
      <alignment wrapText="1"/>
    </xf>
    <xf numFmtId="1" fontId="26" fillId="0" borderId="87" xfId="75" applyNumberFormat="1" applyFont="1" applyBorder="1" applyAlignment="1">
      <alignment wrapText="1"/>
    </xf>
    <xf numFmtId="1" fontId="26" fillId="0" borderId="18" xfId="75" applyNumberFormat="1" applyFont="1" applyBorder="1" applyAlignment="1">
      <alignment wrapText="1"/>
    </xf>
    <xf numFmtId="1" fontId="9" fillId="0" borderId="65" xfId="75" applyNumberFormat="1" applyFont="1" applyBorder="1"/>
    <xf numFmtId="1" fontId="26" fillId="0" borderId="66" xfId="75" applyNumberFormat="1" applyFont="1" applyFill="1" applyBorder="1" applyAlignment="1">
      <alignment wrapText="1"/>
    </xf>
    <xf numFmtId="1" fontId="26" fillId="0" borderId="50" xfId="75" applyNumberFormat="1" applyFont="1" applyFill="1" applyBorder="1" applyAlignment="1">
      <alignment wrapText="1"/>
    </xf>
    <xf numFmtId="1" fontId="26" fillId="0" borderId="51" xfId="75" applyNumberFormat="1" applyFont="1" applyFill="1" applyBorder="1" applyAlignment="1">
      <alignment wrapText="1"/>
    </xf>
    <xf numFmtId="1" fontId="26" fillId="0" borderId="66" xfId="75" applyNumberFormat="1" applyFont="1" applyFill="1" applyBorder="1"/>
    <xf numFmtId="1" fontId="26" fillId="0" borderId="87" xfId="75" applyNumberFormat="1" applyFont="1" applyFill="1" applyBorder="1" applyAlignment="1">
      <alignment wrapText="1"/>
    </xf>
    <xf numFmtId="1" fontId="26" fillId="0" borderId="18" xfId="75" applyNumberFormat="1" applyFont="1" applyFill="1" applyBorder="1" applyAlignment="1">
      <alignment wrapText="1"/>
    </xf>
    <xf numFmtId="1" fontId="26" fillId="0" borderId="59" xfId="75" applyNumberFormat="1" applyFont="1" applyFill="1" applyBorder="1" applyAlignment="1">
      <alignment wrapText="1"/>
    </xf>
    <xf numFmtId="1" fontId="26" fillId="0" borderId="68" xfId="75" applyNumberFormat="1" applyFont="1" applyFill="1" applyBorder="1" applyAlignment="1">
      <alignment wrapText="1"/>
    </xf>
    <xf numFmtId="1" fontId="26" fillId="0" borderId="57" xfId="75" applyNumberFormat="1" applyFont="1" applyFill="1" applyBorder="1" applyAlignment="1">
      <alignment wrapText="1"/>
    </xf>
    <xf numFmtId="1" fontId="26" fillId="0" borderId="91" xfId="75" applyNumberFormat="1" applyFont="1" applyFill="1" applyBorder="1" applyAlignment="1">
      <alignment wrapText="1"/>
    </xf>
    <xf numFmtId="1" fontId="26" fillId="0" borderId="46" xfId="75" applyNumberFormat="1" applyFont="1" applyFill="1" applyBorder="1" applyAlignment="1">
      <alignment wrapText="1"/>
    </xf>
    <xf numFmtId="1" fontId="26" fillId="0" borderId="17" xfId="75" applyNumberFormat="1" applyFont="1" applyFill="1" applyBorder="1"/>
    <xf numFmtId="1" fontId="9" fillId="0" borderId="18" xfId="75" applyNumberFormat="1" applyFont="1" applyBorder="1" applyAlignment="1">
      <alignment vertical="center"/>
    </xf>
    <xf numFmtId="1" fontId="9" fillId="0" borderId="54" xfId="75" quotePrefix="1" applyNumberFormat="1" applyFont="1" applyBorder="1"/>
    <xf numFmtId="1" fontId="26" fillId="0" borderId="59" xfId="75" quotePrefix="1" applyNumberFormat="1" applyFont="1" applyFill="1" applyBorder="1"/>
    <xf numFmtId="3" fontId="26" fillId="0" borderId="16" xfId="107" applyNumberFormat="1" applyFont="1" applyBorder="1"/>
    <xf numFmtId="3" fontId="26" fillId="0" borderId="61" xfId="107" applyNumberFormat="1" applyFont="1" applyBorder="1"/>
    <xf numFmtId="3" fontId="26" fillId="52" borderId="16" xfId="107" applyNumberFormat="1" applyFont="1" applyFill="1" applyBorder="1"/>
    <xf numFmtId="3" fontId="26" fillId="52" borderId="4" xfId="107" applyNumberFormat="1" applyFont="1" applyFill="1" applyBorder="1"/>
    <xf numFmtId="1" fontId="8" fillId="37" borderId="18" xfId="123" applyNumberFormat="1" applyFont="1" applyFill="1" applyBorder="1" applyAlignment="1">
      <alignment horizontal="center" vertical="center" wrapText="1"/>
    </xf>
    <xf numFmtId="1" fontId="26" fillId="0" borderId="50" xfId="76" applyNumberFormat="1" applyFont="1" applyBorder="1" applyAlignment="1">
      <alignment horizontal="right"/>
    </xf>
    <xf numFmtId="1" fontId="26" fillId="52" borderId="17" xfId="107" applyNumberFormat="1" applyFont="1" applyFill="1" applyBorder="1" applyAlignment="1">
      <alignment horizontal="right"/>
    </xf>
    <xf numFmtId="1" fontId="26" fillId="52" borderId="25" xfId="107" applyNumberFormat="1" applyFont="1" applyFill="1" applyBorder="1" applyAlignment="1">
      <alignment horizontal="right"/>
    </xf>
    <xf numFmtId="3" fontId="26" fillId="0" borderId="25" xfId="76" applyNumberFormat="1" applyFont="1" applyBorder="1" applyAlignment="1">
      <alignment horizontal="right"/>
    </xf>
    <xf numFmtId="1" fontId="26" fillId="25" borderId="93" xfId="76" applyNumberFormat="1" applyFont="1" applyFill="1" applyBorder="1" applyAlignment="1" applyProtection="1">
      <alignment horizontal="right"/>
      <protection locked="0"/>
    </xf>
    <xf numFmtId="1" fontId="12" fillId="32" borderId="4" xfId="123" applyNumberFormat="1" applyFont="1" applyFill="1" applyBorder="1" applyAlignment="1">
      <alignment horizontal="center" vertical="center" wrapText="1"/>
    </xf>
    <xf numFmtId="1" fontId="12" fillId="32" borderId="37" xfId="76" applyNumberFormat="1" applyFont="1" applyFill="1" applyBorder="1" applyAlignment="1">
      <alignment horizontal="center" vertical="center" wrapText="1"/>
    </xf>
    <xf numFmtId="1" fontId="12" fillId="32" borderId="4" xfId="76" applyNumberFormat="1" applyFont="1" applyFill="1" applyBorder="1" applyAlignment="1">
      <alignment horizontal="center" vertical="center" wrapText="1"/>
    </xf>
    <xf numFmtId="1" fontId="26" fillId="25" borderId="94" xfId="76" applyNumberFormat="1" applyFont="1" applyFill="1" applyBorder="1" applyAlignment="1" applyProtection="1">
      <alignment horizontal="right"/>
      <protection locked="0"/>
    </xf>
    <xf numFmtId="1" fontId="26" fillId="25" borderId="55" xfId="76" applyNumberFormat="1" applyFont="1" applyFill="1" applyBorder="1" applyAlignment="1" applyProtection="1">
      <alignment horizontal="right"/>
      <protection locked="0"/>
    </xf>
    <xf numFmtId="1" fontId="9" fillId="0" borderId="55" xfId="75" applyNumberFormat="1" applyFont="1" applyBorder="1" applyAlignment="1">
      <alignment horizontal="right" wrapText="1"/>
    </xf>
    <xf numFmtId="1" fontId="26" fillId="25" borderId="85" xfId="76" applyNumberFormat="1" applyFont="1" applyFill="1" applyBorder="1" applyAlignment="1" applyProtection="1">
      <alignment horizontal="right"/>
      <protection locked="0"/>
    </xf>
    <xf numFmtId="1" fontId="9" fillId="0" borderId="42" xfId="127" applyNumberFormat="1" applyFont="1" applyBorder="1" applyAlignment="1">
      <alignment horizontal="right"/>
    </xf>
    <xf numFmtId="1" fontId="9" fillId="0" borderId="42" xfId="127" applyNumberFormat="1" applyFont="1" applyBorder="1" applyAlignment="1">
      <alignment horizontal="right" wrapText="1"/>
    </xf>
    <xf numFmtId="1" fontId="26" fillId="25" borderId="95" xfId="76" applyNumberFormat="1" applyFont="1" applyFill="1" applyBorder="1" applyAlignment="1" applyProtection="1">
      <alignment horizontal="right"/>
      <protection locked="0"/>
    </xf>
    <xf numFmtId="1" fontId="26" fillId="25" borderId="79" xfId="76" applyNumberFormat="1" applyFont="1" applyFill="1" applyBorder="1" applyAlignment="1" applyProtection="1">
      <alignment horizontal="right"/>
      <protection locked="0"/>
    </xf>
    <xf numFmtId="1" fontId="9" fillId="0" borderId="79" xfId="75" applyNumberFormat="1" applyFont="1" applyBorder="1" applyAlignment="1">
      <alignment horizontal="right" wrapText="1"/>
    </xf>
    <xf numFmtId="1" fontId="26" fillId="25" borderId="89" xfId="76" applyNumberFormat="1" applyFont="1" applyFill="1" applyBorder="1" applyAlignment="1" applyProtection="1">
      <alignment horizontal="right"/>
      <protection locked="0"/>
    </xf>
    <xf numFmtId="1" fontId="9" fillId="0" borderId="62" xfId="75" applyNumberFormat="1" applyFont="1" applyBorder="1" applyAlignment="1">
      <alignment horizontal="right" wrapText="1"/>
    </xf>
    <xf numFmtId="1" fontId="9" fillId="0" borderId="25" xfId="75" applyNumberFormat="1" applyFont="1" applyBorder="1" applyAlignment="1">
      <alignment horizontal="right" wrapText="1"/>
    </xf>
    <xf numFmtId="1" fontId="9" fillId="0" borderId="16" xfId="75" applyNumberFormat="1" applyFont="1" applyBorder="1" applyAlignment="1">
      <alignment horizontal="right" wrapText="1"/>
    </xf>
    <xf numFmtId="1" fontId="9" fillId="0" borderId="4" xfId="127" applyNumberFormat="1" applyFont="1" applyBorder="1"/>
    <xf numFmtId="1" fontId="12" fillId="32" borderId="46" xfId="123" applyNumberFormat="1" applyFont="1" applyFill="1" applyBorder="1" applyAlignment="1">
      <alignment horizontal="center" vertical="center" wrapText="1"/>
    </xf>
    <xf numFmtId="1" fontId="26" fillId="25" borderId="62" xfId="76" applyNumberFormat="1" applyFont="1" applyFill="1" applyBorder="1" applyAlignment="1" applyProtection="1">
      <alignment horizontal="right"/>
      <protection locked="0"/>
    </xf>
    <xf numFmtId="1" fontId="26" fillId="25" borderId="25" xfId="76" applyNumberFormat="1" applyFont="1" applyFill="1" applyBorder="1" applyAlignment="1" applyProtection="1">
      <alignment horizontal="right"/>
      <protection locked="0"/>
    </xf>
    <xf numFmtId="1" fontId="26" fillId="25" borderId="45" xfId="76" applyNumberFormat="1" applyFont="1" applyFill="1" applyBorder="1" applyAlignment="1" applyProtection="1">
      <alignment horizontal="right"/>
      <protection locked="0"/>
    </xf>
    <xf numFmtId="1" fontId="9" fillId="0" borderId="46" xfId="127" applyNumberFormat="1" applyFont="1" applyBorder="1"/>
    <xf numFmtId="1" fontId="26" fillId="25" borderId="52" xfId="76" applyNumberFormat="1" applyFont="1" applyFill="1" applyBorder="1" applyAlignment="1" applyProtection="1">
      <alignment horizontal="right"/>
      <protection locked="0"/>
    </xf>
    <xf numFmtId="1" fontId="9" fillId="0" borderId="52" xfId="75" applyNumberFormat="1" applyFont="1" applyBorder="1" applyAlignment="1">
      <alignment horizontal="right" wrapText="1"/>
    </xf>
    <xf numFmtId="1" fontId="26" fillId="25" borderId="84" xfId="76" applyNumberFormat="1" applyFont="1" applyFill="1" applyBorder="1" applyAlignment="1" applyProtection="1">
      <alignment horizontal="right"/>
      <protection locked="0"/>
    </xf>
    <xf numFmtId="1" fontId="8" fillId="47" borderId="82" xfId="76" applyNumberFormat="1" applyFont="1" applyFill="1" applyBorder="1" applyAlignment="1">
      <alignment horizontal="center" vertical="center" wrapText="1"/>
    </xf>
    <xf numFmtId="1" fontId="26" fillId="0" borderId="13" xfId="131" quotePrefix="1" applyNumberFormat="1" applyFont="1" applyBorder="1" applyAlignment="1">
      <alignment horizontal="center"/>
    </xf>
    <xf numFmtId="1" fontId="26" fillId="0" borderId="62" xfId="76" applyNumberFormat="1" applyFont="1" applyBorder="1" applyAlignment="1">
      <alignment horizontal="left" wrapText="1"/>
    </xf>
    <xf numFmtId="1" fontId="26" fillId="0" borderId="62" xfId="75" applyNumberFormat="1" applyFont="1" applyBorder="1"/>
    <xf numFmtId="3" fontId="26" fillId="0" borderId="62" xfId="75" applyNumberFormat="1" applyFont="1" applyBorder="1"/>
    <xf numFmtId="1" fontId="9" fillId="0" borderId="12" xfId="131" quotePrefix="1" applyNumberFormat="1" applyFont="1" applyBorder="1" applyAlignment="1">
      <alignment horizontal="left" vertical="center" wrapText="1"/>
    </xf>
    <xf numFmtId="3" fontId="9" fillId="0" borderId="12" xfId="75" applyNumberFormat="1" applyFont="1" applyBorder="1" applyAlignment="1">
      <alignment vertical="center"/>
    </xf>
    <xf numFmtId="3" fontId="26" fillId="0" borderId="17" xfId="75" applyNumberFormat="1" applyFont="1" applyBorder="1" applyAlignment="1">
      <alignment horizontal="right"/>
    </xf>
    <xf numFmtId="3" fontId="26" fillId="0" borderId="25" xfId="75" applyNumberFormat="1" applyFont="1" applyBorder="1" applyAlignment="1">
      <alignment horizontal="right"/>
    </xf>
    <xf numFmtId="3" fontId="26" fillId="0" borderId="16" xfId="75" applyNumberFormat="1" applyFont="1" applyBorder="1" applyAlignment="1">
      <alignment horizontal="right"/>
    </xf>
    <xf numFmtId="0" fontId="27" fillId="0" borderId="0" xfId="124" applyFont="1" applyAlignment="1">
      <alignment horizontal="left" vertical="center" wrapText="1"/>
    </xf>
    <xf numFmtId="0" fontId="8" fillId="28" borderId="18" xfId="124" applyFont="1" applyFill="1" applyBorder="1" applyAlignment="1">
      <alignment horizontal="center" vertical="center"/>
    </xf>
    <xf numFmtId="0" fontId="8" fillId="28" borderId="46" xfId="124" applyFont="1" applyFill="1" applyBorder="1" applyAlignment="1">
      <alignment horizontal="center" vertical="center"/>
    </xf>
    <xf numFmtId="0" fontId="13" fillId="29" borderId="24" xfId="124" applyFont="1" applyFill="1" applyBorder="1" applyAlignment="1" applyProtection="1">
      <alignment horizontal="center" vertical="center" wrapText="1"/>
      <protection hidden="1"/>
    </xf>
    <xf numFmtId="0" fontId="13" fillId="29" borderId="61" xfId="124" applyFont="1" applyFill="1" applyBorder="1" applyAlignment="1" applyProtection="1">
      <alignment horizontal="center" vertical="center" wrapText="1"/>
      <protection hidden="1"/>
    </xf>
    <xf numFmtId="0" fontId="13" fillId="29" borderId="12" xfId="124" applyFont="1" applyFill="1" applyBorder="1" applyAlignment="1" applyProtection="1">
      <alignment horizontal="center" vertical="center" wrapText="1"/>
      <protection hidden="1"/>
    </xf>
    <xf numFmtId="0" fontId="9" fillId="28" borderId="18" xfId="124" applyFont="1" applyFill="1" applyBorder="1" applyAlignment="1">
      <alignment horizontal="center" vertical="center" wrapText="1"/>
    </xf>
    <xf numFmtId="0" fontId="43" fillId="0" borderId="46" xfId="0" applyFont="1" applyBorder="1" applyAlignment="1">
      <alignment horizontal="center" vertical="center" wrapText="1"/>
    </xf>
    <xf numFmtId="0" fontId="11" fillId="28" borderId="18" xfId="124" applyFont="1" applyFill="1" applyBorder="1" applyAlignment="1">
      <alignment horizontal="center" vertical="center" wrapText="1"/>
    </xf>
    <xf numFmtId="0" fontId="11" fillId="28" borderId="47" xfId="124" applyFont="1" applyFill="1" applyBorder="1" applyAlignment="1">
      <alignment horizontal="center" vertical="center" wrapText="1"/>
    </xf>
    <xf numFmtId="0" fontId="11" fillId="28" borderId="46" xfId="124" applyFont="1" applyFill="1" applyBorder="1" applyAlignment="1">
      <alignment horizontal="center" vertical="center" wrapText="1"/>
    </xf>
    <xf numFmtId="0" fontId="56" fillId="29" borderId="18" xfId="124" applyFont="1" applyFill="1" applyBorder="1" applyAlignment="1">
      <alignment horizontal="center" vertical="center"/>
    </xf>
    <xf numFmtId="0" fontId="56" fillId="29" borderId="46" xfId="124" applyFont="1" applyFill="1" applyBorder="1" applyAlignment="1">
      <alignment horizontal="center" vertical="center"/>
    </xf>
    <xf numFmtId="1" fontId="14" fillId="0" borderId="81" xfId="123" applyNumberFormat="1" applyFont="1" applyBorder="1" applyAlignment="1">
      <alignment horizontal="center"/>
    </xf>
    <xf numFmtId="1" fontId="14" fillId="0" borderId="42" xfId="123" applyNumberFormat="1" applyFont="1" applyBorder="1" applyAlignment="1">
      <alignment horizontal="center"/>
    </xf>
    <xf numFmtId="1" fontId="14" fillId="0" borderId="79" xfId="123" applyNumberFormat="1" applyFont="1" applyBorder="1" applyAlignment="1">
      <alignment horizontal="center"/>
    </xf>
    <xf numFmtId="1" fontId="7" fillId="0" borderId="81" xfId="123" applyNumberFormat="1" applyFont="1" applyBorder="1" applyAlignment="1">
      <alignment horizontal="center" vertical="center"/>
    </xf>
    <xf numFmtId="1" fontId="7" fillId="0" borderId="42" xfId="123" applyNumberFormat="1" applyFont="1" applyBorder="1" applyAlignment="1">
      <alignment horizontal="center" vertical="center"/>
    </xf>
    <xf numFmtId="1" fontId="7" fillId="0" borderId="79" xfId="123" applyNumberFormat="1" applyFont="1" applyBorder="1" applyAlignment="1">
      <alignment horizontal="center" vertical="center"/>
    </xf>
    <xf numFmtId="1" fontId="7" fillId="0" borderId="80" xfId="123" applyNumberFormat="1" applyFont="1" applyBorder="1" applyAlignment="1">
      <alignment horizontal="center" vertical="center"/>
    </xf>
    <xf numFmtId="1" fontId="7" fillId="0" borderId="81" xfId="123" applyNumberFormat="1" applyFont="1" applyBorder="1" applyAlignment="1" applyProtection="1">
      <alignment horizontal="center" vertical="center"/>
    </xf>
    <xf numFmtId="1" fontId="7" fillId="0" borderId="42" xfId="123" applyNumberFormat="1" applyFont="1" applyBorder="1" applyAlignment="1" applyProtection="1">
      <alignment horizontal="center" vertical="center"/>
    </xf>
    <xf numFmtId="1" fontId="7" fillId="0" borderId="79" xfId="123" applyNumberFormat="1" applyFont="1" applyBorder="1" applyAlignment="1" applyProtection="1">
      <alignment horizontal="center" vertical="center"/>
    </xf>
    <xf numFmtId="1" fontId="7" fillId="0" borderId="80" xfId="123" applyNumberFormat="1" applyFont="1" applyBorder="1" applyAlignment="1" applyProtection="1">
      <alignment horizontal="right" vertical="center"/>
    </xf>
    <xf numFmtId="1" fontId="14" fillId="0" borderId="81" xfId="123" applyNumberFormat="1" applyFont="1" applyBorder="1" applyAlignment="1" applyProtection="1">
      <alignment horizontal="center"/>
    </xf>
    <xf numFmtId="1" fontId="14" fillId="0" borderId="42" xfId="123" applyNumberFormat="1" applyFont="1" applyBorder="1" applyAlignment="1" applyProtection="1">
      <alignment horizontal="center"/>
    </xf>
    <xf numFmtId="1" fontId="14" fillId="0" borderId="79" xfId="123" applyNumberFormat="1" applyFont="1" applyBorder="1" applyAlignment="1" applyProtection="1">
      <alignment horizontal="center"/>
    </xf>
    <xf numFmtId="1" fontId="14" fillId="0" borderId="80" xfId="123" applyNumberFormat="1" applyFont="1" applyBorder="1" applyAlignment="1" applyProtection="1">
      <alignment horizontal="center" vertical="center"/>
    </xf>
    <xf numFmtId="1" fontId="7" fillId="0" borderId="80" xfId="76" applyNumberFormat="1" applyFont="1" applyBorder="1" applyAlignment="1">
      <alignment horizontal="right"/>
    </xf>
    <xf numFmtId="1" fontId="7" fillId="0" borderId="80" xfId="76" applyNumberFormat="1" applyFont="1" applyBorder="1" applyAlignment="1">
      <alignment horizontal="center"/>
    </xf>
    <xf numFmtId="1" fontId="14" fillId="0" borderId="81" xfId="75" applyNumberFormat="1" applyFont="1" applyBorder="1" applyAlignment="1" applyProtection="1">
      <alignment horizontal="center"/>
    </xf>
    <xf numFmtId="1" fontId="14" fillId="0" borderId="42" xfId="75" applyNumberFormat="1" applyFont="1" applyBorder="1" applyAlignment="1" applyProtection="1">
      <alignment horizontal="center"/>
    </xf>
    <xf numFmtId="1" fontId="14" fillId="0" borderId="79" xfId="75" applyNumberFormat="1" applyFont="1" applyBorder="1" applyAlignment="1" applyProtection="1">
      <alignment horizontal="center"/>
    </xf>
    <xf numFmtId="1" fontId="14" fillId="0" borderId="81" xfId="123" applyNumberFormat="1" applyFont="1" applyBorder="1" applyAlignment="1">
      <alignment horizontal="center" vertical="center"/>
    </xf>
    <xf numFmtId="1" fontId="14" fillId="0" borderId="42" xfId="123" applyNumberFormat="1" applyFont="1" applyBorder="1" applyAlignment="1">
      <alignment horizontal="center" vertical="center"/>
    </xf>
    <xf numFmtId="1" fontId="14" fillId="0" borderId="79" xfId="123" applyNumberFormat="1" applyFont="1" applyBorder="1" applyAlignment="1">
      <alignment horizontal="center" vertical="center"/>
    </xf>
    <xf numFmtId="1" fontId="14" fillId="0" borderId="81" xfId="75" applyNumberFormat="1" applyFont="1" applyBorder="1" applyAlignment="1">
      <alignment horizontal="center"/>
    </xf>
    <xf numFmtId="1" fontId="14" fillId="0" borderId="42" xfId="75" applyNumberFormat="1" applyFont="1" applyBorder="1" applyAlignment="1">
      <alignment horizontal="center"/>
    </xf>
    <xf numFmtId="1" fontId="14" fillId="0" borderId="79" xfId="75" applyNumberFormat="1" applyFont="1" applyBorder="1" applyAlignment="1">
      <alignment horizontal="center"/>
    </xf>
    <xf numFmtId="1" fontId="14" fillId="0" borderId="81" xfId="76" applyNumberFormat="1" applyFont="1" applyBorder="1" applyAlignment="1">
      <alignment horizontal="center"/>
    </xf>
    <xf numFmtId="1" fontId="14" fillId="0" borderId="42" xfId="76" applyNumberFormat="1" applyFont="1" applyBorder="1" applyAlignment="1">
      <alignment horizontal="center"/>
    </xf>
    <xf numFmtId="1" fontId="14" fillId="0" borderId="79" xfId="76" applyNumberFormat="1" applyFont="1" applyBorder="1" applyAlignment="1">
      <alignment horizontal="center"/>
    </xf>
    <xf numFmtId="1" fontId="7" fillId="0" borderId="81" xfId="123" applyNumberFormat="1" applyFont="1" applyBorder="1" applyAlignment="1">
      <alignment horizontal="center"/>
    </xf>
    <xf numFmtId="1" fontId="7" fillId="0" borderId="42" xfId="123" applyNumberFormat="1" applyFont="1" applyBorder="1" applyAlignment="1">
      <alignment horizontal="center"/>
    </xf>
    <xf numFmtId="1" fontId="7" fillId="0" borderId="79" xfId="123" applyNumberFormat="1" applyFont="1" applyBorder="1" applyAlignment="1">
      <alignment horizontal="center"/>
    </xf>
    <xf numFmtId="1" fontId="7" fillId="0" borderId="81" xfId="123" applyNumberFormat="1" applyFont="1" applyBorder="1" applyAlignment="1" applyProtection="1">
      <alignment horizontal="center"/>
    </xf>
    <xf numFmtId="1" fontId="7" fillId="0" borderId="42" xfId="123" applyNumberFormat="1" applyFont="1" applyBorder="1" applyAlignment="1" applyProtection="1">
      <alignment horizontal="center"/>
    </xf>
    <xf numFmtId="1" fontId="7" fillId="0" borderId="79" xfId="123" applyNumberFormat="1" applyFont="1" applyBorder="1" applyAlignment="1" applyProtection="1">
      <alignment horizontal="center"/>
    </xf>
    <xf numFmtId="1" fontId="7" fillId="0" borderId="80" xfId="123" applyNumberFormat="1" applyFont="1" applyBorder="1" applyAlignment="1">
      <alignment horizontal="right" vertical="center"/>
    </xf>
    <xf numFmtId="1" fontId="14" fillId="35" borderId="80" xfId="123" applyNumberFormat="1" applyFont="1" applyFill="1" applyBorder="1" applyAlignment="1">
      <alignment horizontal="center" vertical="center" wrapText="1"/>
    </xf>
    <xf numFmtId="1" fontId="14" fillId="28" borderId="60" xfId="123" applyNumberFormat="1" applyFont="1" applyFill="1" applyBorder="1" applyAlignment="1">
      <alignment horizontal="center" vertical="center" wrapText="1"/>
    </xf>
    <xf numFmtId="1" fontId="14" fillId="28" borderId="53" xfId="123" applyNumberFormat="1" applyFont="1" applyFill="1" applyBorder="1" applyAlignment="1">
      <alignment horizontal="center" vertical="center" wrapText="1"/>
    </xf>
    <xf numFmtId="1" fontId="14" fillId="34" borderId="80" xfId="127" applyNumberFormat="1" applyFont="1" applyFill="1" applyBorder="1" applyAlignment="1">
      <alignment horizontal="center" vertical="center" wrapText="1"/>
    </xf>
    <xf numFmtId="1" fontId="17" fillId="0" borderId="40" xfId="123" applyNumberFormat="1" applyFont="1" applyBorder="1" applyAlignment="1">
      <alignment horizontal="center" vertical="center"/>
    </xf>
    <xf numFmtId="1" fontId="17" fillId="0" borderId="67" xfId="123" applyNumberFormat="1" applyFont="1" applyBorder="1" applyAlignment="1">
      <alignment horizontal="center" vertical="center"/>
    </xf>
    <xf numFmtId="1" fontId="14" fillId="22" borderId="80" xfId="127" applyNumberFormat="1" applyFont="1" applyFill="1" applyBorder="1" applyAlignment="1">
      <alignment horizontal="center" vertical="center" wrapText="1"/>
    </xf>
    <xf numFmtId="1" fontId="14" fillId="32" borderId="80" xfId="123" applyNumberFormat="1" applyFont="1" applyFill="1" applyBorder="1" applyAlignment="1">
      <alignment horizontal="center" vertical="center" wrapText="1"/>
    </xf>
    <xf numFmtId="1" fontId="14" fillId="32" borderId="60" xfId="123" applyNumberFormat="1" applyFont="1" applyFill="1" applyBorder="1" applyAlignment="1">
      <alignment horizontal="center" vertical="center" wrapText="1"/>
    </xf>
    <xf numFmtId="1" fontId="14" fillId="0" borderId="60" xfId="113" applyNumberFormat="1" applyFont="1" applyBorder="1" applyAlignment="1">
      <alignment horizontal="center" vertical="center" wrapText="1"/>
    </xf>
    <xf numFmtId="1" fontId="14" fillId="0" borderId="53" xfId="113" applyNumberFormat="1" applyFont="1" applyBorder="1" applyAlignment="1">
      <alignment horizontal="center" vertical="center" wrapText="1"/>
    </xf>
    <xf numFmtId="1" fontId="14" fillId="28" borderId="60" xfId="123" applyNumberFormat="1" applyFont="1" applyFill="1" applyBorder="1" applyAlignment="1">
      <alignment horizontal="center" vertical="center"/>
    </xf>
    <xf numFmtId="1" fontId="14" fillId="39" borderId="60" xfId="123" applyNumberFormat="1" applyFont="1" applyFill="1" applyBorder="1" applyAlignment="1">
      <alignment horizontal="center" vertical="center" wrapText="1"/>
    </xf>
    <xf numFmtId="1" fontId="14" fillId="39" borderId="53" xfId="123" applyNumberFormat="1" applyFont="1" applyFill="1" applyBorder="1" applyAlignment="1">
      <alignment horizontal="center" vertical="center" wrapText="1"/>
    </xf>
    <xf numFmtId="3" fontId="14" fillId="0" borderId="60" xfId="75" applyNumberFormat="1" applyFont="1" applyBorder="1" applyAlignment="1">
      <alignment horizontal="center" vertical="center" wrapText="1"/>
    </xf>
    <xf numFmtId="3" fontId="14" fillId="0" borderId="53" xfId="75" applyNumberFormat="1" applyFont="1" applyBorder="1" applyAlignment="1">
      <alignment horizontal="center" vertical="center" wrapText="1"/>
    </xf>
    <xf numFmtId="1" fontId="11" fillId="0" borderId="37" xfId="123" applyNumberFormat="1" applyFont="1" applyBorder="1" applyAlignment="1">
      <alignment horizontal="center" vertical="center" wrapText="1"/>
    </xf>
    <xf numFmtId="1" fontId="11" fillId="0" borderId="15" xfId="123" applyNumberFormat="1" applyFont="1" applyBorder="1" applyAlignment="1">
      <alignment horizontal="center" vertical="center" wrapText="1"/>
    </xf>
    <xf numFmtId="1" fontId="14" fillId="47" borderId="80" xfId="76" applyNumberFormat="1" applyFont="1" applyFill="1" applyBorder="1" applyAlignment="1">
      <alignment horizontal="center" vertical="center" wrapText="1"/>
    </xf>
    <xf numFmtId="1" fontId="14" fillId="39" borderId="80" xfId="123" applyNumberFormat="1" applyFont="1" applyFill="1" applyBorder="1" applyAlignment="1">
      <alignment horizontal="center" vertical="center"/>
    </xf>
    <xf numFmtId="1" fontId="14" fillId="35" borderId="60" xfId="123" applyNumberFormat="1" applyFont="1" applyFill="1" applyBorder="1" applyAlignment="1">
      <alignment horizontal="center" vertical="center" wrapText="1"/>
    </xf>
    <xf numFmtId="1" fontId="14" fillId="0" borderId="80" xfId="76" applyNumberFormat="1" applyFont="1" applyBorder="1" applyAlignment="1" applyProtection="1">
      <alignment horizontal="center" wrapText="1"/>
    </xf>
    <xf numFmtId="1" fontId="14" fillId="0" borderId="80" xfId="123" applyNumberFormat="1" applyFont="1" applyBorder="1" applyAlignment="1" applyProtection="1">
      <alignment horizontal="right"/>
    </xf>
    <xf numFmtId="1" fontId="7" fillId="0" borderId="80" xfId="123" applyNumberFormat="1" applyFont="1" applyBorder="1" applyAlignment="1" applyProtection="1">
      <alignment horizontal="right"/>
    </xf>
    <xf numFmtId="1" fontId="14" fillId="0" borderId="80" xfId="123" applyNumberFormat="1" applyFont="1" applyBorder="1" applyAlignment="1" applyProtection="1">
      <alignment horizontal="center"/>
    </xf>
    <xf numFmtId="1" fontId="14" fillId="0" borderId="80" xfId="76" applyNumberFormat="1" applyFont="1" applyBorder="1" applyAlignment="1">
      <alignment horizontal="center"/>
    </xf>
    <xf numFmtId="1" fontId="14" fillId="0" borderId="80" xfId="123" applyNumberFormat="1" applyFont="1" applyBorder="1" applyAlignment="1" applyProtection="1">
      <alignment horizontal="right" vertical="center"/>
    </xf>
    <xf numFmtId="1" fontId="14" fillId="0" borderId="81" xfId="123" applyNumberFormat="1" applyFont="1" applyBorder="1" applyAlignment="1" applyProtection="1">
      <alignment horizontal="center"/>
      <protection locked="0"/>
    </xf>
    <xf numFmtId="1" fontId="14" fillId="0" borderId="42" xfId="123" applyNumberFormat="1" applyFont="1" applyBorder="1" applyAlignment="1" applyProtection="1">
      <alignment horizontal="center"/>
      <protection locked="0"/>
    </xf>
    <xf numFmtId="1" fontId="14" fillId="0" borderId="79" xfId="123" applyNumberFormat="1" applyFont="1" applyBorder="1" applyAlignment="1" applyProtection="1">
      <alignment horizontal="center"/>
      <protection locked="0"/>
    </xf>
    <xf numFmtId="1" fontId="14" fillId="0" borderId="81" xfId="76" applyNumberFormat="1" applyFont="1" applyFill="1" applyBorder="1" applyAlignment="1">
      <alignment horizontal="center"/>
    </xf>
    <xf numFmtId="1" fontId="14" fillId="0" borderId="42" xfId="76" applyNumberFormat="1" applyFont="1" applyFill="1" applyBorder="1" applyAlignment="1">
      <alignment horizontal="center"/>
    </xf>
    <xf numFmtId="1" fontId="14" fillId="0" borderId="79" xfId="76" applyNumberFormat="1" applyFont="1" applyFill="1" applyBorder="1" applyAlignment="1">
      <alignment horizontal="center"/>
    </xf>
    <xf numFmtId="1" fontId="14" fillId="0" borderId="81" xfId="123" applyNumberFormat="1" applyFont="1" applyBorder="1" applyAlignment="1" applyProtection="1">
      <alignment horizontal="center" vertical="center"/>
    </xf>
    <xf numFmtId="1" fontId="14" fillId="0" borderId="42" xfId="123" applyNumberFormat="1" applyFont="1" applyBorder="1" applyAlignment="1" applyProtection="1">
      <alignment horizontal="center" vertical="center"/>
    </xf>
    <xf numFmtId="1" fontId="14" fillId="0" borderId="79" xfId="123" applyNumberFormat="1" applyFont="1" applyBorder="1" applyAlignment="1" applyProtection="1">
      <alignment horizontal="center" vertical="center"/>
    </xf>
    <xf numFmtId="1" fontId="26" fillId="0" borderId="66" xfId="127" applyNumberFormat="1" applyFont="1" applyBorder="1" applyAlignment="1">
      <alignment horizontal="left" vertical="center"/>
    </xf>
    <xf numFmtId="1" fontId="26" fillId="0" borderId="59" xfId="127" applyNumberFormat="1" applyFont="1" applyBorder="1" applyAlignment="1">
      <alignment horizontal="left" vertical="center"/>
    </xf>
    <xf numFmtId="1" fontId="26" fillId="0" borderId="42" xfId="127" applyNumberFormat="1" applyFont="1" applyBorder="1" applyAlignment="1">
      <alignment horizontal="left" vertical="center"/>
    </xf>
    <xf numFmtId="1" fontId="26" fillId="0" borderId="68" xfId="127" applyNumberFormat="1" applyFont="1" applyBorder="1" applyAlignment="1">
      <alignment horizontal="left" vertical="center"/>
    </xf>
    <xf numFmtId="1" fontId="9" fillId="0" borderId="51" xfId="127" applyNumberFormat="1" applyFont="1" applyBorder="1" applyAlignment="1">
      <alignment horizontal="center" vertical="center"/>
    </xf>
    <xf numFmtId="1" fontId="9" fillId="0" borderId="57" xfId="127" applyNumberFormat="1" applyFont="1" applyBorder="1" applyAlignment="1">
      <alignment horizontal="center" vertical="center"/>
    </xf>
    <xf numFmtId="1" fontId="26" fillId="32" borderId="16" xfId="127" applyNumberFormat="1" applyFont="1" applyFill="1" applyBorder="1" applyAlignment="1">
      <alignment horizontal="left"/>
    </xf>
    <xf numFmtId="1" fontId="26" fillId="32" borderId="66" xfId="127" applyNumberFormat="1" applyFont="1" applyFill="1" applyBorder="1" applyAlignment="1">
      <alignment horizontal="left"/>
    </xf>
    <xf numFmtId="1" fontId="26" fillId="32" borderId="59" xfId="127" applyNumberFormat="1" applyFont="1" applyFill="1" applyBorder="1" applyAlignment="1">
      <alignment horizontal="left"/>
    </xf>
    <xf numFmtId="1" fontId="9" fillId="0" borderId="66" xfId="127" applyNumberFormat="1" applyFont="1" applyBorder="1" applyAlignment="1">
      <alignment horizontal="center" vertical="center"/>
    </xf>
    <xf numFmtId="1" fontId="9" fillId="0" borderId="59" xfId="127" applyNumberFormat="1" applyFont="1" applyBorder="1" applyAlignment="1">
      <alignment horizontal="center" vertical="center"/>
    </xf>
    <xf numFmtId="1" fontId="9" fillId="0" borderId="0" xfId="127" applyNumberFormat="1" applyFont="1" applyAlignment="1">
      <alignment horizontal="left" wrapText="1"/>
    </xf>
    <xf numFmtId="1" fontId="26" fillId="0" borderId="50" xfId="127" applyNumberFormat="1" applyFont="1" applyBorder="1" applyAlignment="1">
      <alignment horizontal="left" vertical="center" wrapText="1"/>
    </xf>
    <xf numFmtId="1" fontId="26" fillId="0" borderId="68" xfId="127" applyNumberFormat="1" applyFont="1" applyBorder="1" applyAlignment="1">
      <alignment horizontal="left" vertical="center" wrapText="1"/>
    </xf>
    <xf numFmtId="1" fontId="26" fillId="0" borderId="51" xfId="127" applyNumberFormat="1" applyFont="1" applyBorder="1" applyAlignment="1">
      <alignment horizontal="left" vertical="center" wrapText="1"/>
    </xf>
    <xf numFmtId="1" fontId="26" fillId="0" borderId="57" xfId="127" applyNumberFormat="1" applyFont="1" applyBorder="1" applyAlignment="1">
      <alignment horizontal="left" vertical="center" wrapText="1"/>
    </xf>
    <xf numFmtId="1" fontId="9" fillId="0" borderId="18" xfId="127" applyNumberFormat="1" applyFont="1" applyBorder="1" applyAlignment="1">
      <alignment horizontal="left" vertical="center" wrapText="1"/>
    </xf>
    <xf numFmtId="1" fontId="9" fillId="0" borderId="46" xfId="127" applyNumberFormat="1" applyFont="1" applyBorder="1" applyAlignment="1">
      <alignment horizontal="left" vertical="center" wrapText="1"/>
    </xf>
    <xf numFmtId="1" fontId="9" fillId="0" borderId="22" xfId="131" applyNumberFormat="1" applyFont="1" applyBorder="1" applyAlignment="1">
      <alignment horizontal="center" vertical="center"/>
    </xf>
    <xf numFmtId="1" fontId="9" fillId="0" borderId="69" xfId="131" applyNumberFormat="1" applyFont="1" applyBorder="1" applyAlignment="1">
      <alignment horizontal="center" vertical="center"/>
    </xf>
    <xf numFmtId="1" fontId="9" fillId="0" borderId="65" xfId="131" applyNumberFormat="1" applyFont="1" applyBorder="1" applyAlignment="1">
      <alignment horizontal="center" vertical="center"/>
    </xf>
    <xf numFmtId="1" fontId="9" fillId="0" borderId="54" xfId="131" applyNumberFormat="1" applyFont="1" applyBorder="1" applyAlignment="1">
      <alignment horizontal="center" vertical="center"/>
    </xf>
    <xf numFmtId="1" fontId="9" fillId="0" borderId="13" xfId="131" applyNumberFormat="1" applyFont="1" applyBorder="1" applyAlignment="1">
      <alignment horizontal="center" vertical="center"/>
    </xf>
    <xf numFmtId="1" fontId="9" fillId="0" borderId="20" xfId="131" applyNumberFormat="1" applyFont="1" applyBorder="1" applyAlignment="1">
      <alignment horizontal="center" vertical="center"/>
    </xf>
    <xf numFmtId="1" fontId="26" fillId="0" borderId="66" xfId="127" applyNumberFormat="1" applyFont="1" applyBorder="1" applyAlignment="1">
      <alignment horizontal="left" vertical="center" wrapText="1"/>
    </xf>
    <xf numFmtId="1" fontId="26" fillId="0" borderId="59" xfId="127" applyNumberFormat="1" applyFont="1" applyBorder="1" applyAlignment="1">
      <alignment horizontal="left" vertical="center" wrapText="1"/>
    </xf>
    <xf numFmtId="1" fontId="26" fillId="0" borderId="18" xfId="127" applyNumberFormat="1" applyFont="1" applyBorder="1" applyAlignment="1">
      <alignment vertical="center" wrapText="1"/>
    </xf>
    <xf numFmtId="1" fontId="26" fillId="0" borderId="46" xfId="127" applyNumberFormat="1" applyFont="1" applyBorder="1" applyAlignment="1">
      <alignment vertical="center" wrapText="1"/>
    </xf>
    <xf numFmtId="1" fontId="26" fillId="0" borderId="24" xfId="127" applyNumberFormat="1" applyFont="1" applyBorder="1" applyAlignment="1">
      <alignment horizontal="left" vertical="center"/>
    </xf>
    <xf numFmtId="1" fontId="26" fillId="0" borderId="12" xfId="127" applyNumberFormat="1" applyFont="1" applyBorder="1" applyAlignment="1">
      <alignment horizontal="left" vertical="center"/>
    </xf>
    <xf numFmtId="1" fontId="26" fillId="0" borderId="13" xfId="127" applyNumberFormat="1" applyFont="1" applyBorder="1" applyAlignment="1">
      <alignment horizontal="left" vertical="center"/>
    </xf>
    <xf numFmtId="1" fontId="26" fillId="0" borderId="20" xfId="127" applyNumberFormat="1" applyFont="1" applyBorder="1" applyAlignment="1">
      <alignment horizontal="left" vertical="center"/>
    </xf>
    <xf numFmtId="1" fontId="8" fillId="37" borderId="24" xfId="127" applyNumberFormat="1" applyFont="1" applyFill="1" applyBorder="1" applyAlignment="1">
      <alignment horizontal="center" vertical="center" wrapText="1"/>
    </xf>
    <xf numFmtId="1" fontId="8" fillId="37" borderId="12" xfId="127" applyNumberFormat="1" applyFont="1" applyFill="1" applyBorder="1" applyAlignment="1">
      <alignment horizontal="center" vertical="center" wrapText="1"/>
    </xf>
    <xf numFmtId="1" fontId="8" fillId="37" borderId="61" xfId="127" applyNumberFormat="1" applyFont="1" applyFill="1" applyBorder="1" applyAlignment="1">
      <alignment horizontal="center" vertical="center" wrapText="1"/>
    </xf>
    <xf numFmtId="1" fontId="26" fillId="0" borderId="22" xfId="127" applyNumberFormat="1" applyFont="1" applyBorder="1" applyAlignment="1">
      <alignment horizontal="center" vertical="center" wrapText="1"/>
    </xf>
    <xf numFmtId="1" fontId="26" fillId="0" borderId="69" xfId="127" applyNumberFormat="1" applyFont="1" applyBorder="1" applyAlignment="1">
      <alignment horizontal="center" vertical="center" wrapText="1"/>
    </xf>
    <xf numFmtId="1" fontId="26" fillId="0" borderId="13" xfId="127" applyNumberFormat="1" applyFont="1" applyBorder="1" applyAlignment="1">
      <alignment horizontal="center" vertical="center" wrapText="1"/>
    </xf>
    <xf numFmtId="1" fontId="26" fillId="0" borderId="20" xfId="127" applyNumberFormat="1" applyFont="1" applyBorder="1" applyAlignment="1">
      <alignment horizontal="center" vertical="center" wrapText="1"/>
    </xf>
    <xf numFmtId="1" fontId="26" fillId="0" borderId="4" xfId="127" applyNumberFormat="1" applyFont="1" applyBorder="1" applyAlignment="1">
      <alignment horizontal="center" vertical="center" wrapText="1"/>
    </xf>
    <xf numFmtId="1" fontId="9" fillId="0" borderId="64" xfId="127" applyNumberFormat="1" applyFont="1" applyBorder="1" applyAlignment="1">
      <alignment horizontal="left" wrapText="1"/>
    </xf>
    <xf numFmtId="1" fontId="8" fillId="0" borderId="24" xfId="127" applyNumberFormat="1" applyFont="1" applyBorder="1" applyAlignment="1">
      <alignment horizontal="center" vertical="center" wrapText="1"/>
    </xf>
    <xf numFmtId="1" fontId="8" fillId="0" borderId="61" xfId="127" applyNumberFormat="1" applyFont="1" applyBorder="1" applyAlignment="1">
      <alignment horizontal="center" vertical="center" wrapText="1"/>
    </xf>
    <xf numFmtId="1" fontId="8" fillId="0" borderId="12" xfId="127" applyNumberFormat="1" applyFont="1" applyBorder="1" applyAlignment="1">
      <alignment horizontal="center" vertical="center" wrapText="1"/>
    </xf>
    <xf numFmtId="1" fontId="8" fillId="37" borderId="22" xfId="123" applyNumberFormat="1" applyFont="1" applyFill="1" applyBorder="1" applyAlignment="1">
      <alignment horizontal="center" vertical="center" wrapText="1"/>
    </xf>
    <xf numFmtId="1" fontId="8" fillId="37" borderId="13" xfId="123" applyNumberFormat="1" applyFont="1" applyFill="1" applyBorder="1" applyAlignment="1">
      <alignment horizontal="center" vertical="center" wrapText="1"/>
    </xf>
    <xf numFmtId="1" fontId="8" fillId="37" borderId="4" xfId="123" applyNumberFormat="1" applyFont="1" applyFill="1" applyBorder="1" applyAlignment="1">
      <alignment horizontal="center" vertical="center"/>
    </xf>
    <xf numFmtId="1" fontId="8" fillId="37" borderId="11" xfId="123" applyNumberFormat="1" applyFont="1" applyFill="1" applyBorder="1" applyAlignment="1">
      <alignment horizontal="center" vertical="center" wrapText="1"/>
    </xf>
    <xf numFmtId="1" fontId="8" fillId="37" borderId="64" xfId="123" applyNumberFormat="1" applyFont="1" applyFill="1" applyBorder="1" applyAlignment="1">
      <alignment horizontal="center" vertical="center" wrapText="1"/>
    </xf>
    <xf numFmtId="1" fontId="8" fillId="32" borderId="24" xfId="123" applyNumberFormat="1" applyFont="1" applyFill="1" applyBorder="1" applyAlignment="1">
      <alignment horizontal="center" vertical="center" wrapText="1"/>
    </xf>
    <xf numFmtId="1" fontId="8" fillId="32" borderId="12" xfId="123" applyNumberFormat="1" applyFont="1" applyFill="1" applyBorder="1" applyAlignment="1">
      <alignment horizontal="center" vertical="center" wrapText="1"/>
    </xf>
    <xf numFmtId="1" fontId="8" fillId="22" borderId="37" xfId="123" applyNumberFormat="1" applyFont="1" applyFill="1" applyBorder="1" applyAlignment="1">
      <alignment horizontal="center" vertical="center" wrapText="1"/>
    </xf>
    <xf numFmtId="1" fontId="8" fillId="32" borderId="61" xfId="123" applyNumberFormat="1" applyFont="1" applyFill="1" applyBorder="1" applyAlignment="1">
      <alignment horizontal="center" vertical="center" wrapText="1"/>
    </xf>
    <xf numFmtId="1" fontId="8" fillId="47" borderId="18" xfId="76" applyNumberFormat="1" applyFont="1" applyFill="1" applyBorder="1" applyAlignment="1">
      <alignment horizontal="center" vertical="center" wrapText="1"/>
    </xf>
    <xf numFmtId="1" fontId="8" fillId="47" borderId="46" xfId="76" applyNumberFormat="1" applyFont="1" applyFill="1" applyBorder="1" applyAlignment="1">
      <alignment horizontal="center" vertical="center" wrapText="1"/>
    </xf>
    <xf numFmtId="1" fontId="8" fillId="37" borderId="24" xfId="123" applyNumberFormat="1" applyFont="1" applyFill="1" applyBorder="1" applyAlignment="1">
      <alignment horizontal="center" vertical="center" wrapText="1"/>
    </xf>
    <xf numFmtId="1" fontId="8" fillId="37" borderId="12" xfId="123" applyNumberFormat="1" applyFont="1" applyFill="1" applyBorder="1" applyAlignment="1">
      <alignment horizontal="center" vertical="center" wrapText="1"/>
    </xf>
    <xf numFmtId="1" fontId="8" fillId="34" borderId="15" xfId="127" applyNumberFormat="1" applyFont="1" applyFill="1" applyBorder="1" applyAlignment="1">
      <alignment horizontal="center" vertical="center" wrapText="1"/>
    </xf>
    <xf numFmtId="1" fontId="8" fillId="34" borderId="19" xfId="127" applyNumberFormat="1" applyFont="1" applyFill="1" applyBorder="1" applyAlignment="1">
      <alignment horizontal="center" vertical="center" wrapText="1"/>
    </xf>
    <xf numFmtId="1" fontId="8" fillId="47" borderId="40" xfId="76" applyNumberFormat="1" applyFont="1" applyFill="1" applyBorder="1" applyAlignment="1">
      <alignment horizontal="center" vertical="center" wrapText="1"/>
    </xf>
    <xf numFmtId="1" fontId="8" fillId="34" borderId="67" xfId="127" applyNumberFormat="1" applyFont="1" applyFill="1" applyBorder="1" applyAlignment="1">
      <alignment horizontal="center" vertical="center" wrapText="1"/>
    </xf>
    <xf numFmtId="1" fontId="8" fillId="34" borderId="23" xfId="127" applyNumberFormat="1" applyFont="1" applyFill="1" applyBorder="1" applyAlignment="1">
      <alignment horizontal="center" vertical="center" wrapText="1"/>
    </xf>
    <xf numFmtId="1" fontId="8" fillId="22" borderId="39" xfId="123" applyNumberFormat="1" applyFont="1" applyFill="1" applyBorder="1" applyAlignment="1">
      <alignment horizontal="center" vertical="center" wrapText="1"/>
    </xf>
    <xf numFmtId="1" fontId="8" fillId="47" borderId="4" xfId="76" applyNumberFormat="1" applyFont="1" applyFill="1" applyBorder="1" applyAlignment="1">
      <alignment horizontal="center" vertical="center" wrapText="1"/>
    </xf>
    <xf numFmtId="1" fontId="8" fillId="22" borderId="37" xfId="127" applyNumberFormat="1" applyFont="1" applyFill="1" applyBorder="1" applyAlignment="1">
      <alignment horizontal="center" vertical="center" wrapText="1"/>
    </xf>
    <xf numFmtId="1" fontId="8" fillId="22" borderId="39" xfId="127" applyNumberFormat="1" applyFont="1" applyFill="1" applyBorder="1" applyAlignment="1">
      <alignment horizontal="center" vertical="center" wrapText="1"/>
    </xf>
    <xf numFmtId="1" fontId="8" fillId="22" borderId="40" xfId="127" applyNumberFormat="1" applyFont="1" applyFill="1" applyBorder="1" applyAlignment="1">
      <alignment horizontal="center" vertical="center" wrapText="1"/>
    </xf>
    <xf numFmtId="1" fontId="8" fillId="22" borderId="40" xfId="123" applyNumberFormat="1" applyFont="1" applyFill="1" applyBorder="1" applyAlignment="1">
      <alignment horizontal="center" vertical="center" wrapText="1"/>
    </xf>
    <xf numFmtId="1" fontId="26" fillId="0" borderId="50" xfId="127" applyNumberFormat="1" applyFont="1" applyBorder="1" applyAlignment="1">
      <alignment horizontal="left" wrapText="1"/>
    </xf>
    <xf numFmtId="1" fontId="26" fillId="0" borderId="42" xfId="127" applyNumberFormat="1" applyFont="1" applyBorder="1" applyAlignment="1">
      <alignment horizontal="left" wrapText="1"/>
    </xf>
    <xf numFmtId="1" fontId="26" fillId="0" borderId="50" xfId="127" applyNumberFormat="1" applyFont="1" applyBorder="1" applyAlignment="1">
      <alignment wrapText="1"/>
    </xf>
    <xf numFmtId="1" fontId="26" fillId="0" borderId="42" xfId="127" applyNumberFormat="1" applyFont="1" applyBorder="1" applyAlignment="1">
      <alignment wrapText="1"/>
    </xf>
    <xf numFmtId="0" fontId="26" fillId="0" borderId="50" xfId="127" applyFont="1" applyBorder="1" applyAlignment="1">
      <alignment horizontal="left" wrapText="1"/>
    </xf>
    <xf numFmtId="0" fontId="26" fillId="0" borderId="42" xfId="127" applyFont="1" applyBorder="1" applyAlignment="1">
      <alignment horizontal="left" wrapText="1"/>
    </xf>
    <xf numFmtId="1" fontId="26" fillId="0" borderId="50" xfId="127" applyNumberFormat="1" applyFont="1" applyBorder="1" applyAlignment="1">
      <alignment vertical="center"/>
    </xf>
    <xf numFmtId="1" fontId="26" fillId="0" borderId="42" xfId="127" applyNumberFormat="1" applyFont="1" applyBorder="1" applyAlignment="1">
      <alignment vertical="center"/>
    </xf>
    <xf numFmtId="1" fontId="26" fillId="0" borderId="18" xfId="126" applyNumberFormat="1" applyFont="1" applyBorder="1" applyAlignment="1">
      <alignment horizontal="center" vertical="center"/>
    </xf>
    <xf numFmtId="1" fontId="26" fillId="0" borderId="46" xfId="126" applyNumberFormat="1" applyFont="1" applyBorder="1" applyAlignment="1">
      <alignment horizontal="center" vertical="center"/>
    </xf>
    <xf numFmtId="1" fontId="26" fillId="0" borderId="24" xfId="0" applyNumberFormat="1" applyFont="1" applyBorder="1" applyAlignment="1">
      <alignment horizontal="center" vertical="center" wrapText="1"/>
    </xf>
    <xf numFmtId="1" fontId="26" fillId="0" borderId="61" xfId="0" applyNumberFormat="1" applyFont="1" applyBorder="1" applyAlignment="1">
      <alignment horizontal="center" vertical="center" wrapText="1"/>
    </xf>
    <xf numFmtId="1" fontId="26" fillId="0" borderId="12" xfId="0" applyNumberFormat="1" applyFont="1" applyBorder="1" applyAlignment="1">
      <alignment horizontal="center" vertical="center" wrapText="1"/>
    </xf>
    <xf numFmtId="1" fontId="26" fillId="0" borderId="22" xfId="125" applyNumberFormat="1" applyFont="1" applyBorder="1" applyAlignment="1">
      <alignment horizontal="center" vertical="center" wrapText="1"/>
    </xf>
    <xf numFmtId="1" fontId="26" fillId="0" borderId="11" xfId="125" applyNumberFormat="1" applyFont="1" applyBorder="1" applyAlignment="1">
      <alignment horizontal="center" vertical="center" wrapText="1"/>
    </xf>
    <xf numFmtId="1" fontId="26" fillId="0" borderId="13" xfId="125" applyNumberFormat="1" applyFont="1" applyBorder="1" applyAlignment="1">
      <alignment horizontal="center" vertical="center" wrapText="1"/>
    </xf>
    <xf numFmtId="1" fontId="26" fillId="0" borderId="64" xfId="125" applyNumberFormat="1" applyFont="1" applyBorder="1" applyAlignment="1">
      <alignment horizontal="center" vertical="center" wrapText="1"/>
    </xf>
    <xf numFmtId="1" fontId="8" fillId="47" borderId="37" xfId="76" applyNumberFormat="1" applyFont="1" applyFill="1" applyBorder="1" applyAlignment="1">
      <alignment horizontal="center" vertical="center" wrapText="1"/>
    </xf>
    <xf numFmtId="1" fontId="8" fillId="34" borderId="37" xfId="127" applyNumberFormat="1" applyFont="1" applyFill="1" applyBorder="1" applyAlignment="1">
      <alignment horizontal="center" vertical="center" wrapText="1"/>
    </xf>
    <xf numFmtId="1" fontId="8" fillId="34" borderId="39" xfId="127" applyNumberFormat="1" applyFont="1" applyFill="1" applyBorder="1" applyAlignment="1">
      <alignment horizontal="center" vertical="center" wrapText="1"/>
    </xf>
    <xf numFmtId="1" fontId="8" fillId="34" borderId="40" xfId="127" applyNumberFormat="1" applyFont="1" applyFill="1" applyBorder="1" applyAlignment="1">
      <alignment horizontal="center" vertical="center" wrapText="1"/>
    </xf>
    <xf numFmtId="1" fontId="8" fillId="22" borderId="46" xfId="127" applyNumberFormat="1" applyFont="1" applyFill="1" applyBorder="1" applyAlignment="1">
      <alignment horizontal="center" vertical="center" wrapText="1"/>
    </xf>
    <xf numFmtId="1" fontId="8" fillId="22" borderId="4" xfId="127" applyNumberFormat="1" applyFont="1" applyFill="1" applyBorder="1" applyAlignment="1">
      <alignment horizontal="center" vertical="center" wrapText="1"/>
    </xf>
    <xf numFmtId="1" fontId="8" fillId="37" borderId="18" xfId="123" applyNumberFormat="1" applyFont="1" applyFill="1" applyBorder="1" applyAlignment="1">
      <alignment horizontal="center" vertical="center"/>
    </xf>
    <xf numFmtId="1" fontId="8" fillId="37" borderId="47" xfId="123" applyNumberFormat="1" applyFont="1" applyFill="1" applyBorder="1" applyAlignment="1">
      <alignment horizontal="center" vertical="center"/>
    </xf>
    <xf numFmtId="1" fontId="8" fillId="34" borderId="38" xfId="127" applyNumberFormat="1" applyFont="1" applyFill="1" applyBorder="1" applyAlignment="1">
      <alignment horizontal="center" vertical="center" wrapText="1"/>
    </xf>
    <xf numFmtId="1" fontId="8" fillId="34" borderId="21" xfId="127" applyNumberFormat="1" applyFont="1" applyFill="1" applyBorder="1" applyAlignment="1">
      <alignment horizontal="center" vertical="center" wrapText="1"/>
    </xf>
    <xf numFmtId="1" fontId="26" fillId="0" borderId="50" xfId="127" applyNumberFormat="1" applyFont="1" applyBorder="1"/>
    <xf numFmtId="1" fontId="26" fillId="0" borderId="42" xfId="127" applyNumberFormat="1" applyFont="1" applyBorder="1"/>
    <xf numFmtId="1" fontId="9" fillId="0" borderId="50" xfId="127" applyNumberFormat="1" applyFont="1" applyBorder="1" applyAlignment="1">
      <alignment horizontal="right"/>
    </xf>
    <xf numFmtId="1" fontId="9" fillId="0" borderId="42" xfId="127" applyNumberFormat="1" applyFont="1" applyBorder="1" applyAlignment="1">
      <alignment horizontal="right"/>
    </xf>
    <xf numFmtId="1" fontId="8" fillId="47" borderId="22" xfId="76" applyNumberFormat="1" applyFont="1" applyFill="1" applyBorder="1" applyAlignment="1">
      <alignment horizontal="center" vertical="center" wrapText="1"/>
    </xf>
    <xf numFmtId="1" fontId="8" fillId="47" borderId="11" xfId="76" applyNumberFormat="1" applyFont="1" applyFill="1" applyBorder="1" applyAlignment="1">
      <alignment horizontal="center" vertical="center" wrapText="1"/>
    </xf>
    <xf numFmtId="1" fontId="8" fillId="47" borderId="13" xfId="76" applyNumberFormat="1" applyFont="1" applyFill="1" applyBorder="1" applyAlignment="1">
      <alignment horizontal="center" vertical="center" wrapText="1"/>
    </xf>
    <xf numFmtId="1" fontId="8" fillId="47" borderId="64" xfId="76" applyNumberFormat="1" applyFont="1" applyFill="1" applyBorder="1" applyAlignment="1">
      <alignment horizontal="center" vertical="center" wrapText="1"/>
    </xf>
    <xf numFmtId="1" fontId="8" fillId="22" borderId="22" xfId="127" applyNumberFormat="1" applyFont="1" applyFill="1" applyBorder="1" applyAlignment="1">
      <alignment horizontal="center" vertical="center" wrapText="1"/>
    </xf>
    <xf numFmtId="1" fontId="8" fillId="22" borderId="11" xfId="127" applyNumberFormat="1" applyFont="1" applyFill="1" applyBorder="1" applyAlignment="1">
      <alignment horizontal="center" vertical="center" wrapText="1"/>
    </xf>
    <xf numFmtId="1" fontId="8" fillId="22" borderId="69" xfId="127" applyNumberFormat="1" applyFont="1" applyFill="1" applyBorder="1" applyAlignment="1">
      <alignment horizontal="center" vertical="center" wrapText="1"/>
    </xf>
    <xf numFmtId="1" fontId="8" fillId="22" borderId="65" xfId="127" applyNumberFormat="1" applyFont="1" applyFill="1" applyBorder="1" applyAlignment="1">
      <alignment horizontal="center" vertical="center" wrapText="1"/>
    </xf>
    <xf numFmtId="1" fontId="8" fillId="22" borderId="0" xfId="127" applyNumberFormat="1" applyFont="1" applyFill="1" applyAlignment="1">
      <alignment horizontal="center" vertical="center" wrapText="1"/>
    </xf>
    <xf numFmtId="1" fontId="8" fillId="22" borderId="54" xfId="127" applyNumberFormat="1" applyFont="1" applyFill="1" applyBorder="1" applyAlignment="1">
      <alignment horizontal="center" vertical="center" wrapText="1"/>
    </xf>
    <xf numFmtId="1" fontId="8" fillId="34" borderId="47" xfId="127" applyNumberFormat="1" applyFont="1" applyFill="1" applyBorder="1" applyAlignment="1">
      <alignment horizontal="center" vertical="center" wrapText="1"/>
    </xf>
    <xf numFmtId="1" fontId="8" fillId="34" borderId="46" xfId="127" applyNumberFormat="1" applyFont="1" applyFill="1" applyBorder="1" applyAlignment="1">
      <alignment horizontal="center" vertical="center" wrapText="1"/>
    </xf>
    <xf numFmtId="1" fontId="8" fillId="35" borderId="11" xfId="123" applyNumberFormat="1" applyFont="1" applyFill="1" applyBorder="1" applyAlignment="1">
      <alignment horizontal="center" vertical="center" wrapText="1"/>
    </xf>
    <xf numFmtId="1" fontId="8" fillId="35" borderId="69" xfId="123" applyNumberFormat="1" applyFont="1" applyFill="1" applyBorder="1" applyAlignment="1">
      <alignment horizontal="center" vertical="center" wrapText="1"/>
    </xf>
    <xf numFmtId="1" fontId="8" fillId="37" borderId="4" xfId="131" applyNumberFormat="1" applyFont="1" applyFill="1" applyBorder="1" applyAlignment="1">
      <alignment horizontal="center" vertical="center" wrapText="1"/>
    </xf>
    <xf numFmtId="1" fontId="8" fillId="35" borderId="4" xfId="123" applyNumberFormat="1" applyFont="1" applyFill="1" applyBorder="1" applyAlignment="1">
      <alignment horizontal="center" vertical="center" wrapText="1"/>
    </xf>
    <xf numFmtId="1" fontId="8" fillId="35" borderId="24" xfId="123" applyNumberFormat="1" applyFont="1" applyFill="1" applyBorder="1" applyAlignment="1">
      <alignment horizontal="center" vertical="center" wrapText="1"/>
    </xf>
    <xf numFmtId="1" fontId="8" fillId="35" borderId="61" xfId="123" applyNumberFormat="1" applyFont="1" applyFill="1" applyBorder="1" applyAlignment="1">
      <alignment horizontal="center" vertical="center" wrapText="1"/>
    </xf>
    <xf numFmtId="1" fontId="8" fillId="35" borderId="12" xfId="123" applyNumberFormat="1" applyFont="1" applyFill="1" applyBorder="1" applyAlignment="1">
      <alignment horizontal="center" vertical="center" wrapText="1"/>
    </xf>
    <xf numFmtId="1" fontId="8" fillId="37" borderId="69" xfId="123" applyNumberFormat="1" applyFont="1" applyFill="1" applyBorder="1" applyAlignment="1">
      <alignment horizontal="center" vertical="center" wrapText="1"/>
    </xf>
    <xf numFmtId="1" fontId="8" fillId="37" borderId="20" xfId="123" applyNumberFormat="1" applyFont="1" applyFill="1" applyBorder="1" applyAlignment="1">
      <alignment horizontal="center" vertical="center" wrapText="1"/>
    </xf>
    <xf numFmtId="1" fontId="8" fillId="35" borderId="46" xfId="123" applyNumberFormat="1" applyFont="1" applyFill="1" applyBorder="1" applyAlignment="1">
      <alignment horizontal="center" vertical="center" wrapText="1"/>
    </xf>
    <xf numFmtId="1" fontId="9" fillId="0" borderId="47" xfId="131" quotePrefix="1" applyNumberFormat="1" applyFont="1" applyBorder="1" applyAlignment="1">
      <alignment horizontal="left"/>
    </xf>
    <xf numFmtId="1" fontId="8" fillId="37" borderId="82" xfId="123" applyNumberFormat="1" applyFont="1" applyFill="1" applyBorder="1" applyAlignment="1">
      <alignment horizontal="center" vertical="center"/>
    </xf>
    <xf numFmtId="1" fontId="8" fillId="37" borderId="40" xfId="123" applyNumberFormat="1" applyFont="1" applyFill="1" applyBorder="1" applyAlignment="1">
      <alignment horizontal="center" vertical="center"/>
    </xf>
    <xf numFmtId="1" fontId="9" fillId="0" borderId="18" xfId="131" quotePrefix="1" applyNumberFormat="1" applyFont="1" applyBorder="1" applyAlignment="1">
      <alignment horizontal="left"/>
    </xf>
    <xf numFmtId="1" fontId="8" fillId="37" borderId="46" xfId="123" applyNumberFormat="1" applyFont="1" applyFill="1" applyBorder="1" applyAlignment="1">
      <alignment horizontal="center" vertical="center"/>
    </xf>
    <xf numFmtId="1" fontId="9" fillId="0" borderId="22" xfId="127" applyNumberFormat="1" applyFont="1" applyBorder="1" applyAlignment="1">
      <alignment horizontal="center" vertical="center" wrapText="1"/>
    </xf>
    <xf numFmtId="1" fontId="9" fillId="0" borderId="69" xfId="127" applyNumberFormat="1" applyFont="1" applyBorder="1" applyAlignment="1">
      <alignment horizontal="center" vertical="center" wrapText="1"/>
    </xf>
    <xf numFmtId="1" fontId="9" fillId="0" borderId="13" xfId="127" applyNumberFormat="1" applyFont="1" applyBorder="1" applyAlignment="1">
      <alignment horizontal="center" vertical="center" wrapText="1"/>
    </xf>
    <xf numFmtId="1" fontId="9" fillId="0" borderId="20" xfId="127" applyNumberFormat="1" applyFont="1" applyBorder="1" applyAlignment="1">
      <alignment horizontal="center" vertical="center" wrapText="1"/>
    </xf>
    <xf numFmtId="1" fontId="9" fillId="0" borderId="65" xfId="127" applyNumberFormat="1" applyFont="1" applyBorder="1" applyAlignment="1">
      <alignment horizontal="center" vertical="center" wrapText="1"/>
    </xf>
    <xf numFmtId="1" fontId="9" fillId="0" borderId="54" xfId="127" applyNumberFormat="1" applyFont="1" applyBorder="1" applyAlignment="1">
      <alignment horizontal="center" vertical="center" wrapText="1"/>
    </xf>
    <xf numFmtId="1" fontId="9" fillId="32" borderId="47" xfId="76" applyNumberFormat="1" applyFont="1" applyFill="1" applyBorder="1" applyAlignment="1">
      <alignment horizontal="left"/>
    </xf>
    <xf numFmtId="1" fontId="8" fillId="37" borderId="22" xfId="123" applyNumberFormat="1" applyFont="1" applyFill="1" applyBorder="1" applyAlignment="1">
      <alignment horizontal="center" vertical="center"/>
    </xf>
    <xf numFmtId="1" fontId="8" fillId="37" borderId="65" xfId="123" applyNumberFormat="1" applyFont="1" applyFill="1" applyBorder="1" applyAlignment="1">
      <alignment horizontal="center" vertical="center"/>
    </xf>
    <xf numFmtId="1" fontId="8" fillId="37" borderId="13" xfId="123" applyNumberFormat="1" applyFont="1" applyFill="1" applyBorder="1" applyAlignment="1">
      <alignment horizontal="center" vertical="center"/>
    </xf>
    <xf numFmtId="1" fontId="26" fillId="0" borderId="63" xfId="127" applyNumberFormat="1" applyFont="1" applyBorder="1" applyAlignment="1">
      <alignment horizontal="left" vertical="center"/>
    </xf>
    <xf numFmtId="1" fontId="26" fillId="0" borderId="43" xfId="127" applyNumberFormat="1" applyFont="1" applyBorder="1" applyAlignment="1">
      <alignment horizontal="left" vertical="center"/>
    </xf>
    <xf numFmtId="1" fontId="9" fillId="32" borderId="4" xfId="75" applyNumberFormat="1" applyFont="1" applyFill="1" applyBorder="1" applyAlignment="1">
      <alignment horizontal="center" vertical="center" wrapText="1"/>
    </xf>
    <xf numFmtId="1" fontId="9" fillId="32" borderId="18" xfId="75" applyNumberFormat="1" applyFont="1" applyFill="1" applyBorder="1" applyAlignment="1">
      <alignment horizontal="center" vertical="center" wrapText="1"/>
    </xf>
    <xf numFmtId="1" fontId="9" fillId="0" borderId="4" xfId="127" applyNumberFormat="1" applyFont="1" applyBorder="1" applyAlignment="1">
      <alignment horizontal="center" vertical="center" wrapText="1"/>
    </xf>
    <xf numFmtId="1" fontId="9" fillId="0" borderId="64" xfId="131" quotePrefix="1" applyNumberFormat="1" applyFont="1" applyBorder="1" applyAlignment="1">
      <alignment horizontal="left"/>
    </xf>
    <xf numFmtId="1" fontId="9" fillId="0" borderId="47" xfId="131" applyNumberFormat="1" applyFont="1" applyBorder="1" applyAlignment="1">
      <alignment horizontal="left" wrapText="1"/>
    </xf>
    <xf numFmtId="1" fontId="9" fillId="0" borderId="11" xfId="127" applyNumberFormat="1" applyFont="1" applyBorder="1" applyAlignment="1">
      <alignment horizontal="center" vertical="center" wrapText="1"/>
    </xf>
    <xf numFmtId="1" fontId="9" fillId="0" borderId="0" xfId="127" applyNumberFormat="1" applyFont="1" applyAlignment="1">
      <alignment horizontal="center" vertical="center" wrapText="1"/>
    </xf>
    <xf numFmtId="1" fontId="9" fillId="0" borderId="64" xfId="127" applyNumberFormat="1" applyFont="1" applyBorder="1" applyAlignment="1">
      <alignment horizontal="center" vertical="center" wrapText="1"/>
    </xf>
    <xf numFmtId="1" fontId="26" fillId="0" borderId="41" xfId="127" applyNumberFormat="1" applyFont="1" applyBorder="1" applyAlignment="1">
      <alignment horizontal="left" vertical="center"/>
    </xf>
    <xf numFmtId="1" fontId="26" fillId="0" borderId="87" xfId="127" applyNumberFormat="1" applyFont="1" applyBorder="1" applyAlignment="1">
      <alignment horizontal="left" vertical="center"/>
    </xf>
    <xf numFmtId="1" fontId="26" fillId="0" borderId="88" xfId="127" applyNumberFormat="1" applyFont="1" applyBorder="1" applyAlignment="1">
      <alignment horizontal="left" vertical="center"/>
    </xf>
    <xf numFmtId="1" fontId="8" fillId="37" borderId="24" xfId="131" applyNumberFormat="1" applyFont="1" applyFill="1" applyBorder="1" applyAlignment="1">
      <alignment horizontal="center" vertical="center" wrapText="1"/>
    </xf>
    <xf numFmtId="1" fontId="8" fillId="37" borderId="61" xfId="131" applyNumberFormat="1" applyFont="1" applyFill="1" applyBorder="1" applyAlignment="1">
      <alignment horizontal="center" vertical="center" wrapText="1"/>
    </xf>
    <xf numFmtId="1" fontId="8" fillId="37" borderId="62" xfId="131" applyNumberFormat="1" applyFont="1" applyFill="1" applyBorder="1" applyAlignment="1">
      <alignment horizontal="center" vertical="center" wrapText="1"/>
    </xf>
    <xf numFmtId="1" fontId="8" fillId="37" borderId="18" xfId="127" applyNumberFormat="1" applyFont="1" applyFill="1" applyBorder="1" applyAlignment="1">
      <alignment horizontal="center" vertical="center" wrapText="1"/>
    </xf>
    <xf numFmtId="1" fontId="8" fillId="37" borderId="47" xfId="127" applyNumberFormat="1" applyFont="1" applyFill="1" applyBorder="1" applyAlignment="1">
      <alignment horizontal="center" vertical="center" wrapText="1"/>
    </xf>
    <xf numFmtId="1" fontId="8" fillId="37" borderId="46" xfId="127" applyNumberFormat="1" applyFont="1" applyFill="1" applyBorder="1" applyAlignment="1">
      <alignment horizontal="center" vertical="center" wrapText="1"/>
    </xf>
    <xf numFmtId="1" fontId="8" fillId="34" borderId="24" xfId="127" applyNumberFormat="1" applyFont="1" applyFill="1" applyBorder="1" applyAlignment="1">
      <alignment horizontal="center" vertical="center" wrapText="1"/>
    </xf>
    <xf numFmtId="1" fontId="8" fillId="34" borderId="12" xfId="127" applyNumberFormat="1" applyFont="1" applyFill="1" applyBorder="1" applyAlignment="1">
      <alignment horizontal="center" vertical="center" wrapText="1"/>
    </xf>
    <xf numFmtId="1" fontId="8" fillId="22" borderId="82" xfId="123" applyNumberFormat="1" applyFont="1" applyFill="1" applyBorder="1" applyAlignment="1">
      <alignment horizontal="center" vertical="center" wrapText="1"/>
    </xf>
    <xf numFmtId="1" fontId="8" fillId="37" borderId="61" xfId="123" applyNumberFormat="1" applyFont="1" applyFill="1" applyBorder="1" applyAlignment="1">
      <alignment horizontal="center" vertical="center" wrapText="1"/>
    </xf>
    <xf numFmtId="1" fontId="8" fillId="37" borderId="37" xfId="123" applyNumberFormat="1" applyFont="1" applyFill="1" applyBorder="1" applyAlignment="1">
      <alignment horizontal="center" vertical="center"/>
    </xf>
    <xf numFmtId="1" fontId="26" fillId="0" borderId="18" xfId="127" quotePrefix="1" applyNumberFormat="1" applyFont="1" applyBorder="1" applyAlignment="1">
      <alignment horizontal="center" vertical="center" wrapText="1"/>
    </xf>
    <xf numFmtId="1" fontId="26" fillId="0" borderId="47" xfId="127" quotePrefix="1" applyNumberFormat="1" applyFont="1" applyBorder="1" applyAlignment="1">
      <alignment horizontal="center" vertical="center" wrapText="1"/>
    </xf>
    <xf numFmtId="1" fontId="26" fillId="0" borderId="46" xfId="127" quotePrefix="1" applyNumberFormat="1" applyFont="1" applyBorder="1" applyAlignment="1">
      <alignment horizontal="center" vertical="center" wrapText="1"/>
    </xf>
    <xf numFmtId="1" fontId="12" fillId="0" borderId="24" xfId="127" applyNumberFormat="1" applyFont="1" applyBorder="1" applyAlignment="1">
      <alignment horizontal="center" vertical="center" wrapText="1"/>
    </xf>
    <xf numFmtId="1" fontId="12" fillId="0" borderId="12" xfId="127" applyNumberFormat="1" applyFont="1" applyBorder="1" applyAlignment="1">
      <alignment horizontal="center" vertical="center" wrapText="1"/>
    </xf>
    <xf numFmtId="1" fontId="26" fillId="0" borderId="22" xfId="127" applyNumberFormat="1" applyFont="1" applyBorder="1" applyAlignment="1">
      <alignment horizontal="left" vertical="center" wrapText="1"/>
    </xf>
    <xf numFmtId="1" fontId="26" fillId="0" borderId="69" xfId="127" applyNumberFormat="1" applyFont="1" applyBorder="1" applyAlignment="1">
      <alignment horizontal="left" vertical="center" wrapText="1"/>
    </xf>
    <xf numFmtId="1" fontId="26" fillId="0" borderId="50" xfId="130" applyNumberFormat="1" applyFont="1" applyBorder="1" applyAlignment="1">
      <alignment horizontal="left" vertical="center" wrapText="1"/>
    </xf>
    <xf numFmtId="1" fontId="26" fillId="0" borderId="68" xfId="130" applyNumberFormat="1" applyFont="1" applyBorder="1" applyAlignment="1">
      <alignment horizontal="left" vertical="center" wrapText="1"/>
    </xf>
    <xf numFmtId="1" fontId="26" fillId="0" borderId="13" xfId="130" applyNumberFormat="1" applyFont="1" applyBorder="1" applyAlignment="1">
      <alignment horizontal="left" vertical="center" wrapText="1"/>
    </xf>
    <xf numFmtId="1" fontId="26" fillId="0" borderId="20" xfId="130" applyNumberFormat="1" applyFont="1" applyBorder="1" applyAlignment="1">
      <alignment horizontal="left" vertical="center" wrapText="1"/>
    </xf>
    <xf numFmtId="1" fontId="8" fillId="37" borderId="12" xfId="131" applyNumberFormat="1" applyFont="1" applyFill="1" applyBorder="1" applyAlignment="1">
      <alignment horizontal="center" vertical="center" wrapText="1"/>
    </xf>
    <xf numFmtId="1" fontId="9" fillId="0" borderId="18" xfId="127" applyNumberFormat="1" applyFont="1" applyBorder="1" applyAlignment="1">
      <alignment horizontal="center" vertical="center"/>
    </xf>
    <xf numFmtId="1" fontId="9" fillId="0" borderId="46" xfId="127" applyNumberFormat="1" applyFont="1" applyBorder="1" applyAlignment="1">
      <alignment horizontal="center" vertical="center"/>
    </xf>
    <xf numFmtId="1" fontId="26" fillId="0" borderId="18" xfId="127" applyNumberFormat="1" applyFont="1" applyBorder="1" applyAlignment="1">
      <alignment horizontal="left" vertical="center" wrapText="1"/>
    </xf>
    <xf numFmtId="1" fontId="26" fillId="0" borderId="47" xfId="127" applyNumberFormat="1" applyFont="1" applyBorder="1" applyAlignment="1">
      <alignment horizontal="left" vertical="center" wrapText="1"/>
    </xf>
    <xf numFmtId="1" fontId="26" fillId="0" borderId="61" xfId="127" quotePrefix="1" applyNumberFormat="1" applyFont="1" applyBorder="1" applyAlignment="1">
      <alignment horizontal="center" vertical="center" wrapText="1"/>
    </xf>
    <xf numFmtId="1" fontId="26" fillId="0" borderId="12" xfId="127" quotePrefix="1" applyNumberFormat="1" applyFont="1" applyBorder="1" applyAlignment="1">
      <alignment horizontal="center" vertical="center" wrapText="1"/>
    </xf>
    <xf numFmtId="1" fontId="26" fillId="0" borderId="61" xfId="127" applyNumberFormat="1" applyFont="1" applyBorder="1" applyAlignment="1">
      <alignment horizontal="center" vertical="center" wrapText="1"/>
    </xf>
    <xf numFmtId="1" fontId="26" fillId="32" borderId="18" xfId="127" applyNumberFormat="1" applyFont="1" applyFill="1" applyBorder="1" applyAlignment="1">
      <alignment horizontal="left" vertical="center" wrapText="1"/>
    </xf>
    <xf numFmtId="1" fontId="26" fillId="32" borderId="46" xfId="127" applyNumberFormat="1" applyFont="1" applyFill="1" applyBorder="1" applyAlignment="1">
      <alignment horizontal="left" vertical="center" wrapText="1"/>
    </xf>
    <xf numFmtId="1" fontId="9" fillId="0" borderId="47" xfId="127" applyNumberFormat="1" applyFont="1" applyBorder="1" applyAlignment="1">
      <alignment horizontal="center" vertical="center"/>
    </xf>
    <xf numFmtId="1" fontId="9" fillId="0" borderId="18" xfId="127" applyNumberFormat="1" applyFont="1" applyBorder="1" applyAlignment="1">
      <alignment horizontal="center" vertical="center" wrapText="1"/>
    </xf>
    <xf numFmtId="0" fontId="23" fillId="26" borderId="71" xfId="0" applyFont="1" applyFill="1" applyBorder="1" applyAlignment="1">
      <alignment horizontal="center" vertical="center" wrapText="1"/>
    </xf>
    <xf numFmtId="0" fontId="23" fillId="26" borderId="72" xfId="0" applyFont="1" applyFill="1" applyBorder="1" applyAlignment="1">
      <alignment horizontal="center" vertical="center" wrapText="1"/>
    </xf>
    <xf numFmtId="0" fontId="23" fillId="26" borderId="73" xfId="0" applyFont="1" applyFill="1" applyBorder="1" applyAlignment="1">
      <alignment horizontal="center" vertical="center" wrapText="1"/>
    </xf>
    <xf numFmtId="0" fontId="24" fillId="29" borderId="26" xfId="0" applyFont="1" applyFill="1" applyBorder="1" applyAlignment="1" applyProtection="1">
      <alignment horizontal="center" vertical="center" wrapText="1"/>
      <protection hidden="1"/>
    </xf>
    <xf numFmtId="0" fontId="24" fillId="29" borderId="74" xfId="0" applyFont="1" applyFill="1" applyBorder="1" applyAlignment="1" applyProtection="1">
      <alignment horizontal="center" vertical="center" wrapText="1"/>
      <protection hidden="1"/>
    </xf>
    <xf numFmtId="0" fontId="24" fillId="29" borderId="28" xfId="0" applyFont="1" applyFill="1" applyBorder="1" applyAlignment="1" applyProtection="1">
      <alignment horizontal="center" vertical="center" wrapText="1"/>
      <protection hidden="1"/>
    </xf>
    <xf numFmtId="0" fontId="24" fillId="29" borderId="75" xfId="0" applyFont="1" applyFill="1" applyBorder="1" applyAlignment="1" applyProtection="1">
      <alignment horizontal="center" vertical="center" wrapText="1"/>
      <protection hidden="1"/>
    </xf>
    <xf numFmtId="0" fontId="24" fillId="29" borderId="76" xfId="0" applyFont="1" applyFill="1" applyBorder="1" applyAlignment="1" applyProtection="1">
      <alignment horizontal="center" vertical="center" wrapText="1"/>
      <protection hidden="1"/>
    </xf>
    <xf numFmtId="0" fontId="24" fillId="29" borderId="77" xfId="0" applyFont="1" applyFill="1" applyBorder="1" applyAlignment="1" applyProtection="1">
      <alignment horizontal="center" vertical="center" wrapText="1"/>
      <protection hidden="1"/>
    </xf>
  </cellXfs>
  <cellStyles count="185">
    <cellStyle name="20% - Énfasis1" xfId="1" builtinId="30" customBuiltin="1"/>
    <cellStyle name="20% - Énfasis1 2" xfId="2" xr:uid="{00000000-0005-0000-0000-000001000000}"/>
    <cellStyle name="20% - Énfasis1 2 2" xfId="3" xr:uid="{00000000-0005-0000-0000-000002000000}"/>
    <cellStyle name="20% - Énfasis1 3" xfId="4" xr:uid="{00000000-0005-0000-0000-000003000000}"/>
    <cellStyle name="20% - Énfasis2" xfId="5" builtinId="34" customBuiltin="1"/>
    <cellStyle name="20% - Énfasis2 2" xfId="6" xr:uid="{00000000-0005-0000-0000-000005000000}"/>
    <cellStyle name="20% - Énfasis2 2 2" xfId="7" xr:uid="{00000000-0005-0000-0000-000006000000}"/>
    <cellStyle name="20% - Énfasis2 3" xfId="8" xr:uid="{00000000-0005-0000-0000-000007000000}"/>
    <cellStyle name="20% - Énfasis3" xfId="9" builtinId="38" customBuiltin="1"/>
    <cellStyle name="20% - Énfasis3 2" xfId="10" xr:uid="{00000000-0005-0000-0000-000009000000}"/>
    <cellStyle name="20% - Énfasis3 2 2" xfId="11" xr:uid="{00000000-0005-0000-0000-00000A000000}"/>
    <cellStyle name="20% - Énfasis3 3" xfId="12" xr:uid="{00000000-0005-0000-0000-00000B000000}"/>
    <cellStyle name="20% - Énfasis4" xfId="13" builtinId="42" customBuiltin="1"/>
    <cellStyle name="20% - Énfasis4 2" xfId="14" xr:uid="{00000000-0005-0000-0000-00000D000000}"/>
    <cellStyle name="20% - Énfasis4 2 2" xfId="15" xr:uid="{00000000-0005-0000-0000-00000E000000}"/>
    <cellStyle name="20% - Énfasis4 3" xfId="16" xr:uid="{00000000-0005-0000-0000-00000F000000}"/>
    <cellStyle name="20% - Énfasis5" xfId="17" builtinId="46" customBuiltin="1"/>
    <cellStyle name="20% - Énfasis5 2" xfId="18" xr:uid="{00000000-0005-0000-0000-000011000000}"/>
    <cellStyle name="20% - Énfasis5 2 2" xfId="19" xr:uid="{00000000-0005-0000-0000-000012000000}"/>
    <cellStyle name="20% - Énfasis5 3" xfId="20" xr:uid="{00000000-0005-0000-0000-000013000000}"/>
    <cellStyle name="20% - Énfasis6" xfId="21" builtinId="50" customBuiltin="1"/>
    <cellStyle name="20% - Énfasis6 2" xfId="22" xr:uid="{00000000-0005-0000-0000-000015000000}"/>
    <cellStyle name="20% - Énfasis6 2 2" xfId="23" xr:uid="{00000000-0005-0000-0000-000016000000}"/>
    <cellStyle name="20% - Énfasis6 3" xfId="24" xr:uid="{00000000-0005-0000-0000-000017000000}"/>
    <cellStyle name="40% - Énfasis1" xfId="25" builtinId="31" customBuiltin="1"/>
    <cellStyle name="40% - Énfasis1 2" xfId="26" xr:uid="{00000000-0005-0000-0000-000019000000}"/>
    <cellStyle name="40% - Énfasis1 2 2" xfId="27" xr:uid="{00000000-0005-0000-0000-00001A000000}"/>
    <cellStyle name="40% - Énfasis1 3" xfId="28" xr:uid="{00000000-0005-0000-0000-00001B000000}"/>
    <cellStyle name="40% - Énfasis2" xfId="29" builtinId="35" customBuiltin="1"/>
    <cellStyle name="40% - Énfasis2 2" xfId="30" xr:uid="{00000000-0005-0000-0000-00001D000000}"/>
    <cellStyle name="40% - Énfasis2 2 2" xfId="31" xr:uid="{00000000-0005-0000-0000-00001E000000}"/>
    <cellStyle name="40% - Énfasis2 3" xfId="32" xr:uid="{00000000-0005-0000-0000-00001F000000}"/>
    <cellStyle name="40% - Énfasis3" xfId="33" builtinId="39" customBuiltin="1"/>
    <cellStyle name="40% - Énfasis3 2" xfId="34" xr:uid="{00000000-0005-0000-0000-000021000000}"/>
    <cellStyle name="40% - Énfasis3 2 2" xfId="35" xr:uid="{00000000-0005-0000-0000-000022000000}"/>
    <cellStyle name="40% - Énfasis3 3" xfId="36" xr:uid="{00000000-0005-0000-0000-000023000000}"/>
    <cellStyle name="40% - Énfasis4" xfId="37" builtinId="43" customBuiltin="1"/>
    <cellStyle name="40% - Énfasis4 2" xfId="38" xr:uid="{00000000-0005-0000-0000-000025000000}"/>
    <cellStyle name="40% - Énfasis4 2 2" xfId="39" xr:uid="{00000000-0005-0000-0000-000026000000}"/>
    <cellStyle name="40% - Énfasis4 3" xfId="40" xr:uid="{00000000-0005-0000-0000-000027000000}"/>
    <cellStyle name="40% - Énfasis5" xfId="41" builtinId="47" customBuiltin="1"/>
    <cellStyle name="40% - Énfasis5 2" xfId="42" xr:uid="{00000000-0005-0000-0000-000029000000}"/>
    <cellStyle name="40% - Énfasis5 2 2" xfId="43" xr:uid="{00000000-0005-0000-0000-00002A000000}"/>
    <cellStyle name="40% - Énfasis5 3" xfId="44" xr:uid="{00000000-0005-0000-0000-00002B000000}"/>
    <cellStyle name="40% - Énfasis6" xfId="45" builtinId="51" customBuiltin="1"/>
    <cellStyle name="40% - Énfasis6 2" xfId="46" xr:uid="{00000000-0005-0000-0000-00002D000000}"/>
    <cellStyle name="40% - Énfasis6 2 2" xfId="47" xr:uid="{00000000-0005-0000-0000-00002E000000}"/>
    <cellStyle name="40% - Énfasis6 3" xfId="48" xr:uid="{00000000-0005-0000-0000-00002F000000}"/>
    <cellStyle name="60% - Énfasis1" xfId="49" builtinId="32" customBuiltin="1"/>
    <cellStyle name="60% - Énfasis2" xfId="50" builtinId="36" customBuiltin="1"/>
    <cellStyle name="60% - Énfasis3" xfId="51" builtinId="40" customBuiltin="1"/>
    <cellStyle name="60% - Énfasis4" xfId="52" builtinId="44" customBuiltin="1"/>
    <cellStyle name="60% - Énfasis5" xfId="53" builtinId="48" customBuiltin="1"/>
    <cellStyle name="60% - Énfasis6" xfId="54" builtinId="52" customBuiltin="1"/>
    <cellStyle name="Buena 2" xfId="55" xr:uid="{00000000-0005-0000-0000-000036000000}"/>
    <cellStyle name="Cálculo" xfId="56" builtinId="22" customBuiltin="1"/>
    <cellStyle name="Celda de comprobación" xfId="57" builtinId="23" customBuiltin="1"/>
    <cellStyle name="Celda vinculada" xfId="58" builtinId="24" customBuiltin="1"/>
    <cellStyle name="Encabezado 4" xfId="59" builtinId="19" customBuiltin="1"/>
    <cellStyle name="Énfasis1" xfId="60" builtinId="29" customBuiltin="1"/>
    <cellStyle name="Énfasis2" xfId="61" builtinId="33" customBuiltin="1"/>
    <cellStyle name="Énfasis3" xfId="62" builtinId="37" customBuiltin="1"/>
    <cellStyle name="Énfasis4" xfId="63" builtinId="41" customBuiltin="1"/>
    <cellStyle name="Énfasis5" xfId="64" builtinId="45" customBuiltin="1"/>
    <cellStyle name="Énfasis6" xfId="65" builtinId="49" customBuiltin="1"/>
    <cellStyle name="Entrada" xfId="66" builtinId="20" customBuiltin="1"/>
    <cellStyle name="Escribir" xfId="67" xr:uid="{00000000-0005-0000-0000-000042000000}"/>
    <cellStyle name="Escribir 2" xfId="68" xr:uid="{00000000-0005-0000-0000-000043000000}"/>
    <cellStyle name="Escribir 2 2" xfId="69" xr:uid="{00000000-0005-0000-0000-000044000000}"/>
    <cellStyle name="Escribir_SBM-09V1.1" xfId="70" xr:uid="{00000000-0005-0000-0000-000045000000}"/>
    <cellStyle name="Euro" xfId="71" xr:uid="{00000000-0005-0000-0000-000046000000}"/>
    <cellStyle name="Euro 2" xfId="72" xr:uid="{00000000-0005-0000-0000-000047000000}"/>
    <cellStyle name="Euro 2 2" xfId="73" xr:uid="{00000000-0005-0000-0000-000048000000}"/>
    <cellStyle name="Incorrecto" xfId="74" builtinId="27" customBuiltin="1"/>
    <cellStyle name="Millares" xfId="75" builtinId="3"/>
    <cellStyle name="Millares [0]" xfId="76" builtinId="6"/>
    <cellStyle name="Millares [0] 2" xfId="77" xr:uid="{00000000-0005-0000-0000-00004C000000}"/>
    <cellStyle name="Millares [0] 2 2" xfId="78" xr:uid="{00000000-0005-0000-0000-00004D000000}"/>
    <cellStyle name="Millares [0] 2 2 2" xfId="79" xr:uid="{00000000-0005-0000-0000-00004E000000}"/>
    <cellStyle name="Millares [0] 2 2 2 2" xfId="80" xr:uid="{00000000-0005-0000-0000-00004F000000}"/>
    <cellStyle name="Millares [0] 2 2 2 2 2" xfId="150" xr:uid="{B3707735-F573-4E1F-97A0-27F781960B5F}"/>
    <cellStyle name="Millares [0] 2 2 2 3" xfId="149" xr:uid="{27AB3137-FC83-4A40-AF7F-2D8A1690318C}"/>
    <cellStyle name="Millares [0] 2 2 3" xfId="81" xr:uid="{00000000-0005-0000-0000-000050000000}"/>
    <cellStyle name="Millares [0] 2 2 3 2" xfId="151" xr:uid="{9AF93CC3-F9C0-4940-AC8B-FC9B991E5146}"/>
    <cellStyle name="Millares [0] 2 2 4" xfId="148" xr:uid="{656E497F-A922-42AF-AC13-C3C1E529B71F}"/>
    <cellStyle name="Millares [0] 2 3" xfId="82" xr:uid="{00000000-0005-0000-0000-000051000000}"/>
    <cellStyle name="Millares [0] 2 3 2" xfId="83" xr:uid="{00000000-0005-0000-0000-000052000000}"/>
    <cellStyle name="Millares [0] 2 3 2 2" xfId="153" xr:uid="{E42E5AB5-770F-49F4-AF62-9B5FFC624682}"/>
    <cellStyle name="Millares [0] 2 3 3" xfId="152" xr:uid="{247F8614-C3F7-4886-8D65-F268F67F1D90}"/>
    <cellStyle name="Millares [0] 2 4" xfId="84" xr:uid="{00000000-0005-0000-0000-000053000000}"/>
    <cellStyle name="Millares [0] 2 4 2" xfId="154" xr:uid="{2A7D9E3A-7009-4688-BFEF-F225140C04A9}"/>
    <cellStyle name="Millares [0] 2 5" xfId="147" xr:uid="{5E2D2FD1-C100-4EA7-A41C-4FD5AF037ED3}"/>
    <cellStyle name="Millares [0] 3" xfId="85" xr:uid="{00000000-0005-0000-0000-000054000000}"/>
    <cellStyle name="Millares [0] 3 2" xfId="86" xr:uid="{00000000-0005-0000-0000-000055000000}"/>
    <cellStyle name="Millares [0] 3 2 2" xfId="87" xr:uid="{00000000-0005-0000-0000-000056000000}"/>
    <cellStyle name="Millares [0] 3 2 2 2" xfId="88" xr:uid="{00000000-0005-0000-0000-000057000000}"/>
    <cellStyle name="Millares [0] 3 2 2 2 2" xfId="158" xr:uid="{0A802745-04E7-4B5D-974D-341D8D018B4F}"/>
    <cellStyle name="Millares [0] 3 2 2 3" xfId="157" xr:uid="{C910ACAE-CD9E-4C68-93E2-46F6BED39C39}"/>
    <cellStyle name="Millares [0] 3 2 3" xfId="156" xr:uid="{452EFCBD-AC75-44B2-94C5-82649653DA5D}"/>
    <cellStyle name="Millares [0] 3 3" xfId="89" xr:uid="{00000000-0005-0000-0000-000058000000}"/>
    <cellStyle name="Millares [0] 3 3 2" xfId="90" xr:uid="{00000000-0005-0000-0000-000059000000}"/>
    <cellStyle name="Millares [0] 3 3 2 2" xfId="160" xr:uid="{6703212F-04D3-4C96-9AB9-40A23CF83415}"/>
    <cellStyle name="Millares [0] 3 3 3" xfId="159" xr:uid="{DB5F729E-2018-4F5D-9714-8EB34A5D68EA}"/>
    <cellStyle name="Millares [0] 3 4" xfId="155" xr:uid="{6EEC6F48-9264-40F5-8A01-5F9AE1333184}"/>
    <cellStyle name="Millares [0] 4" xfId="91" xr:uid="{00000000-0005-0000-0000-00005A000000}"/>
    <cellStyle name="Millares [0] 4 2" xfId="92" xr:uid="{00000000-0005-0000-0000-00005B000000}"/>
    <cellStyle name="Millares [0] 4 2 2" xfId="93" xr:uid="{00000000-0005-0000-0000-00005C000000}"/>
    <cellStyle name="Millares [0] 4 2 2 2" xfId="163" xr:uid="{6CBC9518-BFE5-4AB3-80A8-C211D1D9261D}"/>
    <cellStyle name="Millares [0] 4 2 3" xfId="162" xr:uid="{511A7993-8492-4B19-AE20-6E2636DE9628}"/>
    <cellStyle name="Millares [0] 4 3" xfId="94" xr:uid="{00000000-0005-0000-0000-00005D000000}"/>
    <cellStyle name="Millares [0] 4 3 2" xfId="164" xr:uid="{6470A8B6-E1E2-4087-BF28-83D1FA17CAD3}"/>
    <cellStyle name="Millares [0] 4 4" xfId="161" xr:uid="{42B350F3-A93A-4117-9D37-286E5156E284}"/>
    <cellStyle name="Millares [0] 5" xfId="146" xr:uid="{44298012-C5C5-48C6-9E4E-0C1CA29597EA}"/>
    <cellStyle name="Millares 10 3" xfId="95" xr:uid="{00000000-0005-0000-0000-00005E000000}"/>
    <cellStyle name="Millares 10 3 2" xfId="165" xr:uid="{0BC18DCB-C11D-4C40-A88D-8BD222AF17E3}"/>
    <cellStyle name="Millares 2" xfId="96" xr:uid="{00000000-0005-0000-0000-00005F000000}"/>
    <cellStyle name="Millares 2 2" xfId="97" xr:uid="{00000000-0005-0000-0000-000060000000}"/>
    <cellStyle name="Millares 2 2 2" xfId="98" xr:uid="{00000000-0005-0000-0000-000061000000}"/>
    <cellStyle name="Millares 2 2 2 2" xfId="168" xr:uid="{569B59C9-89D6-4B7A-AC36-3154064E71BE}"/>
    <cellStyle name="Millares 2 2 3" xfId="167" xr:uid="{C783FE0A-6843-4A88-9596-E31D70484144}"/>
    <cellStyle name="Millares 2 3" xfId="99" xr:uid="{00000000-0005-0000-0000-000062000000}"/>
    <cellStyle name="Millares 2 3 2" xfId="169" xr:uid="{1EB4EDE7-937E-430C-AD3F-4C9906CBC811}"/>
    <cellStyle name="Millares 2 4" xfId="100" xr:uid="{00000000-0005-0000-0000-000063000000}"/>
    <cellStyle name="Millares 2 4 2" xfId="170" xr:uid="{169ACB0A-437E-4EC3-9652-1BFEFBDC3761}"/>
    <cellStyle name="Millares 2 5" xfId="166" xr:uid="{EB95F027-C07E-4758-BF41-6894F54D6F35}"/>
    <cellStyle name="Millares 3" xfId="101" xr:uid="{00000000-0005-0000-0000-000064000000}"/>
    <cellStyle name="Millares 3 2" xfId="102" xr:uid="{00000000-0005-0000-0000-000065000000}"/>
    <cellStyle name="Millares 3 2 2" xfId="103" xr:uid="{00000000-0005-0000-0000-000066000000}"/>
    <cellStyle name="Millares 3 2 2 2" xfId="173" xr:uid="{4E1FFB1E-AA41-4395-A6D7-9F4975EC3E05}"/>
    <cellStyle name="Millares 3 2 3" xfId="172" xr:uid="{CF337070-F5FE-4D5D-8843-AD2CD6A964E1}"/>
    <cellStyle name="Millares 3 3" xfId="104" xr:uid="{00000000-0005-0000-0000-000067000000}"/>
    <cellStyle name="Millares 3 3 2" xfId="174" xr:uid="{8DDF1FC5-86E3-4AE7-8B3C-701BDB432906}"/>
    <cellStyle name="Millares 3 4" xfId="171" xr:uid="{169914F6-C84A-4783-9D36-A9861BE5690A}"/>
    <cellStyle name="Millares 4" xfId="105" xr:uid="{00000000-0005-0000-0000-000068000000}"/>
    <cellStyle name="Millares 4 2" xfId="175" xr:uid="{F5619F67-19EB-4086-A3E8-DCA045C5FFF1}"/>
    <cellStyle name="Millares 5" xfId="106" xr:uid="{00000000-0005-0000-0000-000069000000}"/>
    <cellStyle name="Millares 5 2" xfId="176" xr:uid="{475468C5-D824-40E4-B7E6-57658CBCEE56}"/>
    <cellStyle name="Millares 6" xfId="145" xr:uid="{6BAAD6E7-40C4-42C5-8B3D-5F7C93916A2F}"/>
    <cellStyle name="Moneda" xfId="107" builtinId="4"/>
    <cellStyle name="Moneda 2" xfId="108" xr:uid="{00000000-0005-0000-0000-00006B000000}"/>
    <cellStyle name="Moneda 2 2" xfId="109" xr:uid="{00000000-0005-0000-0000-00006C000000}"/>
    <cellStyle name="Moneda 2 2 2" xfId="110" xr:uid="{00000000-0005-0000-0000-00006D000000}"/>
    <cellStyle name="Moneda 2 2 2 2" xfId="180" xr:uid="{4BD53EDA-441B-46B1-8D19-C85C850D88E3}"/>
    <cellStyle name="Moneda 2 2 3" xfId="179" xr:uid="{B06B71A9-A061-4ACE-8CC4-BAC0982B4750}"/>
    <cellStyle name="Moneda 2 3" xfId="111" xr:uid="{00000000-0005-0000-0000-00006E000000}"/>
    <cellStyle name="Moneda 2 3 2" xfId="181" xr:uid="{F31FBA54-A8AB-40D1-9206-ECA115D48F7C}"/>
    <cellStyle name="Moneda 2 4" xfId="178" xr:uid="{6399C94A-E0AB-4B1C-9AFF-996A7D0920E7}"/>
    <cellStyle name="Moneda 3" xfId="112" xr:uid="{00000000-0005-0000-0000-00006F000000}"/>
    <cellStyle name="Moneda 3 2" xfId="182" xr:uid="{CB1C544A-C89E-494D-9015-CD29EA15CEF1}"/>
    <cellStyle name="Moneda 4" xfId="177" xr:uid="{AADB02E6-008B-435C-8C19-30DA042C8F84}"/>
    <cellStyle name="Moneda_08a" xfId="113" xr:uid="{00000000-0005-0000-0000-000070000000}"/>
    <cellStyle name="Neutral" xfId="114" builtinId="28" customBuiltin="1"/>
    <cellStyle name="Normal" xfId="0" builtinId="0"/>
    <cellStyle name="Normal 10" xfId="144" xr:uid="{00000000-0005-0000-0000-000073000000}"/>
    <cellStyle name="Normal 11" xfId="115" xr:uid="{00000000-0005-0000-0000-000074000000}"/>
    <cellStyle name="Normal 2" xfId="116" xr:uid="{00000000-0005-0000-0000-000075000000}"/>
    <cellStyle name="Normal 2 2" xfId="117" xr:uid="{00000000-0005-0000-0000-000076000000}"/>
    <cellStyle name="Normal 2 3" xfId="118" xr:uid="{00000000-0005-0000-0000-000077000000}"/>
    <cellStyle name="Normal 2 3 2" xfId="183" xr:uid="{3C3A01D1-6A3E-4EB0-8663-645F2386F3B3}"/>
    <cellStyle name="Normal 5" xfId="119" xr:uid="{00000000-0005-0000-0000-000078000000}"/>
    <cellStyle name="Normal 6" xfId="120" xr:uid="{00000000-0005-0000-0000-000079000000}"/>
    <cellStyle name="Normal 6 2" xfId="121" xr:uid="{00000000-0005-0000-0000-00007A000000}"/>
    <cellStyle name="Normal 6 3" xfId="122" xr:uid="{00000000-0005-0000-0000-00007B000000}"/>
    <cellStyle name="Normal_08a" xfId="123" xr:uid="{00000000-0005-0000-0000-00007C000000}"/>
    <cellStyle name="Normal_nombre" xfId="124" xr:uid="{00000000-0005-0000-0000-00007D000000}"/>
    <cellStyle name="Normal_REM 02-2002" xfId="184" xr:uid="{B60E22AE-ACF9-43BB-A1A3-7FBDEF00275D}"/>
    <cellStyle name="Normal_REM 05-2002" xfId="125" xr:uid="{00000000-0005-0000-0000-00007F000000}"/>
    <cellStyle name="Normal_REM 08-2002" xfId="126" xr:uid="{00000000-0005-0000-0000-000080000000}"/>
    <cellStyle name="Normal_REM 17-2002" xfId="127" xr:uid="{00000000-0005-0000-0000-000081000000}"/>
    <cellStyle name="Normal_REM 18-2002" xfId="128" xr:uid="{00000000-0005-0000-0000-000082000000}"/>
    <cellStyle name="Normal_REM17-17A" xfId="129" xr:uid="{00000000-0005-0000-0000-000083000000}"/>
    <cellStyle name="Normal_REM18A-18" xfId="130" xr:uid="{00000000-0005-0000-0000-000084000000}"/>
    <cellStyle name="Normal_RMC_0" xfId="131" xr:uid="{00000000-0005-0000-0000-000085000000}"/>
    <cellStyle name="Notas" xfId="132" builtinId="10" customBuiltin="1"/>
    <cellStyle name="Notas 2" xfId="133" xr:uid="{00000000-0005-0000-0000-000087000000}"/>
    <cellStyle name="Notas 2 2" xfId="134" xr:uid="{00000000-0005-0000-0000-000088000000}"/>
    <cellStyle name="Notas 3" xfId="135" xr:uid="{00000000-0005-0000-0000-000089000000}"/>
    <cellStyle name="Salida" xfId="136" builtinId="21" customBuiltin="1"/>
    <cellStyle name="Texto de advertencia" xfId="137" builtinId="11" customBuiltin="1"/>
    <cellStyle name="Texto explicativo" xfId="138" builtinId="53" customBuiltin="1"/>
    <cellStyle name="Título" xfId="139" builtinId="15" customBuiltin="1"/>
    <cellStyle name="Título 1 2" xfId="140" xr:uid="{00000000-0005-0000-0000-00008E000000}"/>
    <cellStyle name="Título 2" xfId="141" builtinId="17" customBuiltin="1"/>
    <cellStyle name="Título 3" xfId="142" builtinId="18" customBuiltin="1"/>
    <cellStyle name="Total" xfId="143" builtinId="25" customBuiltin="1"/>
  </cellStyles>
  <dxfs count="1">
    <dxf>
      <font>
        <b/>
        <i val="0"/>
        <condense val="0"/>
        <extend val="0"/>
      </font>
      <fill>
        <patternFill>
          <bgColor indexed="1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99CCFF"/>
      <rgbColor rgb="00F0F1FD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96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4</xdr:row>
          <xdr:rowOff>123825</xdr:rowOff>
        </xdr:from>
        <xdr:to>
          <xdr:col>7</xdr:col>
          <xdr:colOff>85725</xdr:colOff>
          <xdr:row>4</xdr:row>
          <xdr:rowOff>542925</xdr:rowOff>
        </xdr:to>
        <xdr:sp macro="" textlink="">
          <xdr:nvSpPr>
            <xdr:cNvPr id="1027" name="CommandButton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4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9"/>
  <dimension ref="A1:AI37"/>
  <sheetViews>
    <sheetView showGridLines="0" tabSelected="1" zoomScaleNormal="100" workbookViewId="0">
      <selection activeCell="B17" sqref="B17:B19"/>
    </sheetView>
  </sheetViews>
  <sheetFormatPr baseColWidth="10" defaultColWidth="11.42578125" defaultRowHeight="12" customHeight="1" x14ac:dyDescent="0.15"/>
  <cols>
    <col min="1" max="1" width="54.140625" style="12" customWidth="1"/>
    <col min="2" max="2" width="60.7109375" style="1" customWidth="1"/>
    <col min="3" max="6" width="3.7109375" style="1" customWidth="1"/>
    <col min="7" max="8" width="3.5703125" style="1" customWidth="1"/>
    <col min="9" max="9" width="14" style="1" customWidth="1"/>
    <col min="10" max="13" width="11.85546875" style="1" customWidth="1"/>
    <col min="14" max="22" width="14.5703125" style="1" customWidth="1"/>
    <col min="23" max="23" width="14.5703125" style="1" hidden="1" customWidth="1"/>
    <col min="24" max="26" width="39" style="1" hidden="1" customWidth="1"/>
    <col min="27" max="27" width="43.140625" style="1" hidden="1" customWidth="1"/>
    <col min="28" max="33" width="39" style="1" hidden="1" customWidth="1"/>
    <col min="34" max="34" width="14.5703125" style="1" hidden="1" customWidth="1"/>
    <col min="35" max="35" width="11.85546875" style="1" hidden="1" customWidth="1"/>
    <col min="36" max="36" width="11.85546875" style="1" customWidth="1"/>
    <col min="37" max="16384" width="11.42578125" style="1"/>
  </cols>
  <sheetData>
    <row r="1" spans="1:32" ht="51" customHeight="1" x14ac:dyDescent="0.2">
      <c r="A1" s="832" t="s">
        <v>938</v>
      </c>
      <c r="B1" s="833"/>
      <c r="C1" s="834" t="s">
        <v>939</v>
      </c>
      <c r="D1" s="835"/>
      <c r="E1" s="835"/>
      <c r="F1" s="835"/>
      <c r="G1" s="836"/>
      <c r="H1" s="32"/>
    </row>
    <row r="2" spans="1:32" ht="18" customHeight="1" x14ac:dyDescent="0.15">
      <c r="A2" s="2" t="s">
        <v>940</v>
      </c>
      <c r="B2" s="47"/>
      <c r="C2" s="49"/>
      <c r="D2" s="50"/>
      <c r="E2" s="50"/>
      <c r="F2" s="50"/>
      <c r="G2" s="51"/>
      <c r="H2" s="52"/>
      <c r="I2" s="826" t="str">
        <f>IF(OR(NOMBRE!C2="",NOMBRE!D2="",NOMBRE!E2="",NOMBRE!F2="",NOMBRE!G2=""),"Falta Cód. Com.","")</f>
        <v>Falta Cód. Com.</v>
      </c>
      <c r="J2" s="826"/>
      <c r="K2" s="826"/>
      <c r="L2" s="826"/>
      <c r="M2" s="826"/>
      <c r="N2" s="826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AC2" s="3"/>
      <c r="AF2" s="31">
        <f>IF(I2&gt;"",1,0)</f>
        <v>1</v>
      </c>
    </row>
    <row r="3" spans="1:32" ht="18" customHeight="1" x14ac:dyDescent="0.15">
      <c r="A3" s="2" t="s">
        <v>1128</v>
      </c>
      <c r="B3" s="47"/>
      <c r="C3" s="49"/>
      <c r="D3" s="50"/>
      <c r="E3" s="50"/>
      <c r="F3" s="50"/>
      <c r="G3" s="50"/>
      <c r="H3" s="51"/>
      <c r="I3" s="826" t="str">
        <f>IF(OR(NOMBRE!C3="",NOMBRE!D3="",NOMBRE!E3="",NOMBRE!F3="",NOMBRE!G3="",NOMBRE!H3=""),"Falta Cód. Est.","")</f>
        <v>Falta Cód. Est.</v>
      </c>
      <c r="J3" s="826"/>
      <c r="K3" s="826"/>
      <c r="L3" s="826"/>
      <c r="M3" s="826"/>
      <c r="N3" s="826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AC3" s="3"/>
      <c r="AF3" s="31">
        <f>IF(I3&gt;"",1,0)</f>
        <v>1</v>
      </c>
    </row>
    <row r="4" spans="1:32" ht="18" customHeight="1" x14ac:dyDescent="0.15">
      <c r="A4" s="2" t="s">
        <v>1125</v>
      </c>
      <c r="B4" s="47"/>
      <c r="C4" s="52"/>
      <c r="D4" s="53"/>
      <c r="E4" s="53"/>
      <c r="F4" s="53"/>
      <c r="G4" s="53"/>
      <c r="H4" s="53"/>
      <c r="I4" s="40" t="str">
        <f>IF(OR(NOMBRE!B4=""),"Falta Tipo. Est.","")</f>
        <v>Falta Tipo. Est.</v>
      </c>
      <c r="J4" s="40"/>
      <c r="K4" s="41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33"/>
      <c r="AA4" s="33"/>
      <c r="AC4" s="3"/>
      <c r="AF4" s="31">
        <f>IF(I4&gt;"",1,0)</f>
        <v>1</v>
      </c>
    </row>
    <row r="5" spans="1:32" ht="18" customHeight="1" x14ac:dyDescent="0.15">
      <c r="A5" s="2" t="s">
        <v>941</v>
      </c>
      <c r="B5" s="47"/>
      <c r="C5" s="52"/>
      <c r="D5" s="53"/>
      <c r="E5" s="53"/>
      <c r="F5" s="53"/>
      <c r="G5" s="53"/>
      <c r="H5" s="53"/>
      <c r="I5" s="40" t="str">
        <f>IF(OR(NOMBRE!B5=""),"Falta Dependencia. Est.","")</f>
        <v>Falta Dependencia. Est.</v>
      </c>
      <c r="J5" s="40"/>
      <c r="K5" s="41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33"/>
      <c r="AA5" s="33"/>
      <c r="AC5" s="3"/>
      <c r="AF5" s="31">
        <f>IF(I5&gt;"",1,0)</f>
        <v>1</v>
      </c>
    </row>
    <row r="6" spans="1:32" ht="18" customHeight="1" x14ac:dyDescent="0.15">
      <c r="A6" s="2" t="s">
        <v>942</v>
      </c>
      <c r="B6" s="47"/>
      <c r="C6" s="54"/>
      <c r="D6" s="51"/>
      <c r="E6" s="53"/>
      <c r="F6" s="53"/>
      <c r="G6" s="53"/>
      <c r="H6" s="53"/>
      <c r="I6" s="40" t="str">
        <f>IF(OR(NOMBRE!C6="",NOMBRE!D6=""),"Falta Cód. Mes.","")</f>
        <v>Falta Cód. Mes.</v>
      </c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AC6" s="3"/>
      <c r="AF6" s="31">
        <f>IF(I6&gt;"",1,0)</f>
        <v>1</v>
      </c>
    </row>
    <row r="7" spans="1:32" ht="18" customHeight="1" x14ac:dyDescent="0.15">
      <c r="A7" s="2" t="s">
        <v>943</v>
      </c>
      <c r="B7" s="48">
        <v>2023</v>
      </c>
      <c r="AF7" s="34">
        <f>SUM(AF2:AF6)</f>
        <v>5</v>
      </c>
    </row>
    <row r="8" spans="1:32" ht="12" customHeight="1" x14ac:dyDescent="0.15">
      <c r="A8" s="4"/>
      <c r="B8" s="5"/>
    </row>
    <row r="9" spans="1:32" ht="24" customHeight="1" x14ac:dyDescent="0.15">
      <c r="A9" s="837" t="s">
        <v>6196</v>
      </c>
      <c r="B9" s="838"/>
    </row>
    <row r="10" spans="1:32" ht="12" customHeight="1" x14ac:dyDescent="0.2">
      <c r="A10" s="6"/>
      <c r="B10" s="7"/>
    </row>
    <row r="11" spans="1:32" ht="27.75" customHeight="1" x14ac:dyDescent="0.2">
      <c r="A11" s="8" t="s">
        <v>6198</v>
      </c>
      <c r="B11" s="9"/>
      <c r="L11" s="35"/>
      <c r="M11" s="35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31" t="s">
        <v>944</v>
      </c>
      <c r="AA11" s="44" t="s">
        <v>1039</v>
      </c>
      <c r="AB11" s="36" t="s">
        <v>320</v>
      </c>
    </row>
    <row r="12" spans="1:32" ht="21" customHeight="1" x14ac:dyDescent="0.2">
      <c r="A12" s="11" t="s">
        <v>6197</v>
      </c>
      <c r="B12" s="9"/>
      <c r="L12" s="35"/>
      <c r="M12" s="35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31" t="s">
        <v>321</v>
      </c>
      <c r="AA12" s="44" t="s">
        <v>1040</v>
      </c>
      <c r="AB12" s="36" t="s">
        <v>401</v>
      </c>
    </row>
    <row r="13" spans="1:32" ht="21" customHeight="1" x14ac:dyDescent="0.2">
      <c r="A13"/>
      <c r="B13" s="37"/>
      <c r="L13" s="35"/>
      <c r="M13" s="35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31" t="s">
        <v>322</v>
      </c>
      <c r="AA13" s="44" t="s">
        <v>1041</v>
      </c>
      <c r="AB13" s="45" t="s">
        <v>1124</v>
      </c>
    </row>
    <row r="14" spans="1:32" ht="21" customHeight="1" x14ac:dyDescent="0.15">
      <c r="A14" s="827" t="s">
        <v>920</v>
      </c>
      <c r="B14" s="828"/>
      <c r="L14" s="35"/>
      <c r="M14" s="35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31" t="s">
        <v>323</v>
      </c>
      <c r="AA14" s="44" t="s">
        <v>1042</v>
      </c>
    </row>
    <row r="15" spans="1:32" ht="21" customHeight="1" x14ac:dyDescent="0.15">
      <c r="L15" s="35"/>
      <c r="M15" s="35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31" t="s">
        <v>324</v>
      </c>
      <c r="AA15" s="44" t="s">
        <v>1043</v>
      </c>
    </row>
    <row r="16" spans="1:32" ht="21" customHeight="1" x14ac:dyDescent="0.15">
      <c r="L16" s="35"/>
      <c r="M16" s="35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31" t="s">
        <v>325</v>
      </c>
      <c r="AA16" s="44" t="s">
        <v>1044</v>
      </c>
    </row>
    <row r="17" spans="2:27" ht="21" customHeight="1" x14ac:dyDescent="0.15">
      <c r="B17" s="829" t="s">
        <v>2273</v>
      </c>
      <c r="L17" s="35"/>
      <c r="M17" s="35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31" t="s">
        <v>326</v>
      </c>
      <c r="AA17" s="44" t="s">
        <v>1045</v>
      </c>
    </row>
    <row r="18" spans="2:27" ht="21" customHeight="1" x14ac:dyDescent="0.15">
      <c r="B18" s="830"/>
      <c r="I18" s="13"/>
      <c r="J18" s="13"/>
      <c r="L18" s="35"/>
      <c r="M18" s="35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31" t="s">
        <v>327</v>
      </c>
      <c r="AA18" s="44" t="s">
        <v>1129</v>
      </c>
    </row>
    <row r="19" spans="2:27" ht="21" customHeight="1" x14ac:dyDescent="0.15">
      <c r="B19" s="831"/>
      <c r="I19" s="13"/>
      <c r="J19" s="13"/>
      <c r="L19" s="35"/>
      <c r="M19" s="35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31" t="s">
        <v>328</v>
      </c>
      <c r="AA19" s="44" t="s">
        <v>1130</v>
      </c>
    </row>
    <row r="20" spans="2:27" ht="21" customHeight="1" x14ac:dyDescent="0.15">
      <c r="I20" s="13"/>
      <c r="J20" s="13"/>
      <c r="L20" s="35"/>
      <c r="M20" s="35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31" t="s">
        <v>119</v>
      </c>
      <c r="AA20" s="44" t="s">
        <v>1046</v>
      </c>
    </row>
    <row r="21" spans="2:27" ht="21" customHeight="1" x14ac:dyDescent="0.15">
      <c r="I21" s="13"/>
      <c r="J21" s="13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31" t="s">
        <v>120</v>
      </c>
      <c r="AA21" s="44" t="s">
        <v>1047</v>
      </c>
    </row>
    <row r="22" spans="2:27" ht="21" customHeight="1" x14ac:dyDescent="0.15">
      <c r="I22" s="13"/>
      <c r="J22" s="13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31" t="s">
        <v>121</v>
      </c>
      <c r="AA22" s="44" t="s">
        <v>1131</v>
      </c>
    </row>
    <row r="23" spans="2:27" ht="17.25" customHeight="1" x14ac:dyDescent="0.15">
      <c r="I23" s="13"/>
      <c r="J23" s="13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AA23" s="44" t="s">
        <v>1132</v>
      </c>
    </row>
    <row r="24" spans="2:27" ht="18.75" customHeight="1" x14ac:dyDescent="0.15">
      <c r="I24" s="13"/>
      <c r="J24" s="13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AA24" s="44" t="s">
        <v>1048</v>
      </c>
    </row>
    <row r="25" spans="2:27" ht="18" customHeight="1" x14ac:dyDescent="0.15">
      <c r="I25" s="13"/>
      <c r="J25" s="13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AA25" s="44" t="s">
        <v>1049</v>
      </c>
    </row>
    <row r="26" spans="2:27" ht="19.5" customHeight="1" x14ac:dyDescent="0.15"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AA26" s="44" t="s">
        <v>1050</v>
      </c>
    </row>
    <row r="27" spans="2:27" ht="19.5" customHeight="1" x14ac:dyDescent="0.15"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AA27" s="44" t="s">
        <v>1051</v>
      </c>
    </row>
    <row r="28" spans="2:27" ht="18.75" customHeight="1" x14ac:dyDescent="0.15"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AA28" s="44" t="s">
        <v>1052</v>
      </c>
    </row>
    <row r="29" spans="2:27" ht="18.75" customHeight="1" x14ac:dyDescent="0.15"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AA29" s="44" t="s">
        <v>1053</v>
      </c>
    </row>
    <row r="30" spans="2:27" ht="18.75" customHeight="1" x14ac:dyDescent="0.15"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AA30" s="44" t="s">
        <v>1054</v>
      </c>
    </row>
    <row r="31" spans="2:27" ht="12" customHeight="1" x14ac:dyDescent="0.15"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AA31" s="44" t="s">
        <v>1055</v>
      </c>
    </row>
    <row r="32" spans="2:27" ht="12" customHeight="1" x14ac:dyDescent="0.15"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AA32" s="44" t="s">
        <v>1133</v>
      </c>
    </row>
    <row r="33" spans="14:27" ht="12" customHeight="1" x14ac:dyDescent="0.15"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AA33" s="44" t="s">
        <v>1120</v>
      </c>
    </row>
    <row r="34" spans="14:27" ht="12" customHeight="1" x14ac:dyDescent="0.15"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AA34" s="44" t="s">
        <v>1121</v>
      </c>
    </row>
    <row r="35" spans="14:27" ht="12" customHeight="1" x14ac:dyDescent="0.15">
      <c r="AA35" s="44" t="s">
        <v>1122</v>
      </c>
    </row>
    <row r="36" spans="14:27" ht="12" customHeight="1" x14ac:dyDescent="0.15">
      <c r="AA36" s="44" t="s">
        <v>1123</v>
      </c>
    </row>
    <row r="37" spans="14:27" ht="12" customHeight="1" x14ac:dyDescent="0.15">
      <c r="AA37" s="44" t="s">
        <v>2669</v>
      </c>
    </row>
  </sheetData>
  <sheetProtection algorithmName="SHA-512" hashValue="wkgAOI+3fiQDVcOAQlcHWfDlG7wqq9seWOo3x8yQ6CG6QktXrA5Fbr3YA3ANTBzcmgHRXwuNVDUhG4uUOz8SLQ==" saltValue="b1LenHNIB6fJ2yl9WS3Kaw==" spinCount="100000" sheet="1" objects="1" scenarios="1"/>
  <customSheetViews>
    <customSheetView guid="{BEFC15B6-B1B6-4991-889C-1D838D99FFD7}" scale="80" showGridLines="0" hiddenColumns="1">
      <selection activeCell="I13" sqref="I13"/>
      <pageMargins left="0.75" right="0.75" top="1" bottom="1" header="0" footer="0"/>
      <pageSetup paperSize="9" orientation="portrait" r:id="rId1"/>
      <headerFooter alignWithMargins="0"/>
    </customSheetView>
  </customSheetViews>
  <mergeCells count="7">
    <mergeCell ref="I2:N2"/>
    <mergeCell ref="I3:N3"/>
    <mergeCell ref="A14:B14"/>
    <mergeCell ref="B17:B19"/>
    <mergeCell ref="A1:B1"/>
    <mergeCell ref="C1:G1"/>
    <mergeCell ref="A9:B9"/>
  </mergeCells>
  <phoneticPr fontId="15" type="noConversion"/>
  <dataValidations count="14">
    <dataValidation type="list" allowBlank="1" showInputMessage="1" showErrorMessage="1" sqref="B4" xr:uid="{00000000-0002-0000-0000-000000000000}">
      <formula1>$AA$11:$AA$36</formula1>
    </dataValidation>
    <dataValidation type="list" allowBlank="1" showInputMessage="1" showErrorMessage="1" sqref="B5" xr:uid="{00000000-0002-0000-0000-000001000000}">
      <formula1>$AB$11:$AB$13</formula1>
    </dataValidation>
    <dataValidation type="list" allowBlank="1" showInputMessage="1" showErrorMessage="1" sqref="B6" xr:uid="{00000000-0002-0000-0000-000002000000}">
      <formula1>$Z$11:$Z$22</formula1>
    </dataValidation>
    <dataValidation type="whole" allowBlank="1" showInputMessage="1" showErrorMessage="1" promptTitle="DÍGITO REGIÓN:" prompt="Primer : Entre 0 y 1" sqref="C2" xr:uid="{00000000-0002-0000-0000-000003000000}">
      <formula1>0</formula1>
      <formula2>1</formula2>
    </dataValidation>
    <dataValidation type="whole" allowBlank="1" showInputMessage="1" showErrorMessage="1" promptTitle="DÍGITO REGIÓN:" prompt="Segundo : Entre 0 y 9" sqref="D2" xr:uid="{00000000-0002-0000-0000-000004000000}">
      <formula1>0</formula1>
      <formula2>9</formula2>
    </dataValidation>
    <dataValidation type="whole" allowBlank="1" showInputMessage="1" showErrorMessage="1" promptTitle="DÍGITO COMUNA:" prompt="Primer :  Entre 1 y 7 " sqref="E2" xr:uid="{00000000-0002-0000-0000-000005000000}">
      <formula1>1</formula1>
      <formula2>7</formula2>
    </dataValidation>
    <dataValidation type="whole" allowBlank="1" showInputMessage="1" showErrorMessage="1" promptTitle="DÍGITO COMUNA:" prompt="Segundo : Entre 0 y 9" sqref="F2" xr:uid="{00000000-0002-0000-0000-000006000000}">
      <formula1>0</formula1>
      <formula2>9</formula2>
    </dataValidation>
    <dataValidation type="whole" allowBlank="1" showInputMessage="1" showErrorMessage="1" promptTitle="DÍGITO COMUNA:" prompt="Tercer : Entre 0 y 9" sqref="G2" xr:uid="{00000000-0002-0000-0000-000007000000}">
      <formula1>0</formula1>
      <formula2>9</formula2>
    </dataValidation>
    <dataValidation type="whole" allowBlank="1" showInputMessage="1" showErrorMessage="1" promptTitle="CÓDIGO ESTABLECIMIENTO/ESTRATEGI" prompt="Primer : Entre 1 y 9" sqref="C3" xr:uid="{00000000-0002-0000-0000-000008000000}">
      <formula1>1</formula1>
      <formula2>9</formula2>
    </dataValidation>
    <dataValidation type="whole" allowBlank="1" showInputMessage="1" showErrorMessage="1" promptTitle="CÓDIGO ESTABLECIMIENTO/ESTRATEGI" prompt="Segundo : Entre 0 y 9" sqref="D3" xr:uid="{00000000-0002-0000-0000-000009000000}">
      <formula1>0</formula1>
      <formula2>9</formula2>
    </dataValidation>
    <dataValidation type="whole" allowBlank="1" showInputMessage="1" showErrorMessage="1" promptTitle="CÓDIGO ESTABLECIMIENTO/ESTRATEGI" prompt="Tercer : Entre 0 y 9" sqref="E3" xr:uid="{00000000-0002-0000-0000-00000A000000}">
      <formula1>0</formula1>
      <formula2>9</formula2>
    </dataValidation>
    <dataValidation type="whole" allowBlank="1" showInputMessage="1" showErrorMessage="1" promptTitle="CÓDIGO ESTABLECIMIENTO/ESTRATEGI" prompt="Cuarto : Entre 0 y 9" sqref="F3" xr:uid="{00000000-0002-0000-0000-00000B000000}">
      <formula1>0</formula1>
      <formula2>9</formula2>
    </dataValidation>
    <dataValidation type="whole" allowBlank="1" showInputMessage="1" showErrorMessage="1" promptTitle="CÓDIGO ESTABLECIMIENTO/ESTRATEGI" prompt="Quinto : Entre 0 y 9" sqref="G3" xr:uid="{00000000-0002-0000-0000-00000C000000}">
      <formula1>0</formula1>
      <formula2>9</formula2>
    </dataValidation>
    <dataValidation type="whole" allowBlank="1" showInputMessage="1" showErrorMessage="1" promptTitle="CÓDIGO ESTABLECIMIENTO/ESTRATEGI" prompt="Sexto : Entre 0 y 9" sqref="H3" xr:uid="{00000000-0002-0000-0000-00000D000000}">
      <formula1>0</formula1>
      <formula2>9</formula2>
    </dataValidation>
  </dataValidations>
  <pageMargins left="0.75" right="0.75" top="1" bottom="1" header="0" footer="0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tabColor rgb="FF92D050"/>
  </sheetPr>
  <dimension ref="A1:XFA3608"/>
  <sheetViews>
    <sheetView showGridLines="0" zoomScale="110" zoomScaleNormal="11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:A3"/>
    </sheetView>
  </sheetViews>
  <sheetFormatPr baseColWidth="10" defaultColWidth="0" defaultRowHeight="10.5" zeroHeight="1" x14ac:dyDescent="0.15"/>
  <cols>
    <col min="1" max="1" width="16.5703125" style="60" customWidth="1"/>
    <col min="2" max="2" width="85.7109375" style="61" customWidth="1"/>
    <col min="3" max="3" width="9.42578125" style="62" customWidth="1"/>
    <col min="4" max="4" width="9.85546875" style="59" customWidth="1"/>
    <col min="5" max="7" width="8.85546875" style="59" customWidth="1"/>
    <col min="8" max="14" width="10.7109375" style="59" customWidth="1"/>
    <col min="15" max="15" width="11.7109375" style="59" customWidth="1"/>
    <col min="16" max="16" width="12.28515625" style="59" customWidth="1"/>
    <col min="17" max="28" width="10.7109375" style="59" customWidth="1"/>
    <col min="29" max="29" width="12.85546875" style="59" customWidth="1"/>
    <col min="30" max="30" width="10.7109375" style="59" customWidth="1"/>
    <col min="31" max="31" width="11.85546875" style="59" customWidth="1"/>
    <col min="32" max="32" width="10.7109375" style="59" customWidth="1"/>
    <col min="33" max="33" width="11.5703125" style="59" customWidth="1"/>
    <col min="34" max="35" width="10.7109375" style="59" customWidth="1"/>
    <col min="36" max="36" width="11.140625" style="59" customWidth="1"/>
    <col min="37" max="37" width="16.140625" style="670" customWidth="1"/>
    <col min="38" max="38" width="12.85546875" style="63" customWidth="1"/>
    <col min="39" max="39" width="52.28515625" style="74" customWidth="1"/>
    <col min="40" max="42" width="18.5703125" style="74" customWidth="1"/>
    <col min="43" max="43" width="28.28515625" style="74" customWidth="1"/>
    <col min="44" max="44" width="0" style="74" hidden="1" customWidth="1"/>
    <col min="45" max="16384" width="0" style="74" hidden="1"/>
  </cols>
  <sheetData>
    <row r="1" spans="1:44 16381:16381" s="694" customFormat="1" ht="19.5" customHeight="1" x14ac:dyDescent="0.15">
      <c r="A1" s="176"/>
      <c r="B1" s="174"/>
      <c r="C1" s="876" t="s">
        <v>384</v>
      </c>
      <c r="D1" s="886" t="s">
        <v>1217</v>
      </c>
      <c r="E1" s="886"/>
      <c r="F1" s="886"/>
      <c r="G1" s="886"/>
      <c r="H1" s="875" t="s">
        <v>1571</v>
      </c>
      <c r="I1" s="875"/>
      <c r="J1" s="875"/>
      <c r="K1" s="875"/>
      <c r="L1" s="875"/>
      <c r="M1" s="875"/>
      <c r="N1" s="875"/>
      <c r="O1" s="875" t="s">
        <v>2297</v>
      </c>
      <c r="P1" s="875"/>
      <c r="Q1" s="875"/>
      <c r="R1" s="875" t="s">
        <v>1572</v>
      </c>
      <c r="S1" s="875"/>
      <c r="T1" s="875"/>
      <c r="U1" s="875" t="s">
        <v>1573</v>
      </c>
      <c r="V1" s="875"/>
      <c r="W1" s="875"/>
      <c r="X1" s="875" t="s">
        <v>1574</v>
      </c>
      <c r="Y1" s="875"/>
      <c r="Z1" s="875"/>
      <c r="AA1" s="878" t="s">
        <v>608</v>
      </c>
      <c r="AB1" s="878"/>
      <c r="AC1" s="878"/>
      <c r="AD1" s="881" t="s">
        <v>741</v>
      </c>
      <c r="AE1" s="881"/>
      <c r="AF1" s="881"/>
      <c r="AG1" s="882" t="s">
        <v>617</v>
      </c>
      <c r="AH1" s="893" t="s">
        <v>1399</v>
      </c>
      <c r="AI1" s="893"/>
      <c r="AJ1" s="882" t="s">
        <v>383</v>
      </c>
      <c r="AK1" s="889" t="s">
        <v>4019</v>
      </c>
      <c r="AL1" s="884" t="s">
        <v>6122</v>
      </c>
      <c r="AM1" s="64" t="s">
        <v>547</v>
      </c>
      <c r="AN1" s="64"/>
      <c r="AO1" s="64"/>
      <c r="AP1" s="64"/>
      <c r="AQ1" s="64"/>
      <c r="AR1" s="693"/>
      <c r="XFA1" s="693"/>
    </row>
    <row r="2" spans="1:44 16381:16381" s="694" customFormat="1" ht="21.75" customHeight="1" x14ac:dyDescent="0.15">
      <c r="A2" s="879" t="s">
        <v>6205</v>
      </c>
      <c r="B2" s="891" t="s">
        <v>142</v>
      </c>
      <c r="C2" s="877"/>
      <c r="D2" s="887" t="s">
        <v>2151</v>
      </c>
      <c r="E2" s="894" t="s">
        <v>143</v>
      </c>
      <c r="F2" s="894"/>
      <c r="G2" s="876" t="s">
        <v>2147</v>
      </c>
      <c r="H2" s="875" t="s">
        <v>3933</v>
      </c>
      <c r="I2" s="875" t="s">
        <v>1575</v>
      </c>
      <c r="J2" s="875"/>
      <c r="K2" s="875"/>
      <c r="L2" s="875" t="s">
        <v>1576</v>
      </c>
      <c r="M2" s="875"/>
      <c r="N2" s="875"/>
      <c r="O2" s="875"/>
      <c r="P2" s="875"/>
      <c r="Q2" s="875"/>
      <c r="R2" s="875" t="s">
        <v>488</v>
      </c>
      <c r="S2" s="875"/>
      <c r="T2" s="875"/>
      <c r="U2" s="875" t="s">
        <v>488</v>
      </c>
      <c r="V2" s="875"/>
      <c r="W2" s="875"/>
      <c r="X2" s="875" t="s">
        <v>488</v>
      </c>
      <c r="Y2" s="875"/>
      <c r="Z2" s="875"/>
      <c r="AA2" s="878"/>
      <c r="AB2" s="878"/>
      <c r="AC2" s="878"/>
      <c r="AD2" s="881"/>
      <c r="AE2" s="881"/>
      <c r="AF2" s="881"/>
      <c r="AG2" s="882"/>
      <c r="AH2" s="893"/>
      <c r="AI2" s="893"/>
      <c r="AJ2" s="882"/>
      <c r="AK2" s="890"/>
      <c r="AL2" s="885"/>
      <c r="AM2" s="64"/>
      <c r="AN2" s="64"/>
      <c r="AO2" s="64"/>
      <c r="AP2" s="64"/>
      <c r="AQ2" s="64"/>
      <c r="AR2" s="693"/>
      <c r="XFA2" s="693"/>
    </row>
    <row r="3" spans="1:44 16381:16381" s="696" customFormat="1" ht="43.5" customHeight="1" x14ac:dyDescent="0.15">
      <c r="A3" s="880"/>
      <c r="B3" s="892"/>
      <c r="C3" s="877"/>
      <c r="D3" s="888"/>
      <c r="E3" s="204" t="s">
        <v>1396</v>
      </c>
      <c r="F3" s="204" t="s">
        <v>1397</v>
      </c>
      <c r="G3" s="877"/>
      <c r="H3" s="895"/>
      <c r="I3" s="205" t="s">
        <v>1396</v>
      </c>
      <c r="J3" s="205" t="s">
        <v>1397</v>
      </c>
      <c r="K3" s="205" t="s">
        <v>2150</v>
      </c>
      <c r="L3" s="205" t="s">
        <v>1396</v>
      </c>
      <c r="M3" s="205" t="s">
        <v>1397</v>
      </c>
      <c r="N3" s="205" t="s">
        <v>2150</v>
      </c>
      <c r="O3" s="168" t="s">
        <v>384</v>
      </c>
      <c r="P3" s="169" t="s">
        <v>488</v>
      </c>
      <c r="Q3" s="170" t="s">
        <v>144</v>
      </c>
      <c r="R3" s="168" t="s">
        <v>384</v>
      </c>
      <c r="S3" s="169" t="s">
        <v>488</v>
      </c>
      <c r="T3" s="170" t="s">
        <v>144</v>
      </c>
      <c r="U3" s="168" t="s">
        <v>384</v>
      </c>
      <c r="V3" s="169" t="s">
        <v>488</v>
      </c>
      <c r="W3" s="170" t="s">
        <v>144</v>
      </c>
      <c r="X3" s="168" t="s">
        <v>384</v>
      </c>
      <c r="Y3" s="169" t="s">
        <v>488</v>
      </c>
      <c r="Z3" s="170" t="s">
        <v>144</v>
      </c>
      <c r="AA3" s="171" t="s">
        <v>618</v>
      </c>
      <c r="AB3" s="171" t="s">
        <v>619</v>
      </c>
      <c r="AC3" s="171" t="s">
        <v>752</v>
      </c>
      <c r="AD3" s="172" t="s">
        <v>1083</v>
      </c>
      <c r="AE3" s="172" t="s">
        <v>1578</v>
      </c>
      <c r="AF3" s="172" t="s">
        <v>742</v>
      </c>
      <c r="AG3" s="883"/>
      <c r="AH3" s="173" t="s">
        <v>1579</v>
      </c>
      <c r="AI3" s="173" t="s">
        <v>1400</v>
      </c>
      <c r="AJ3" s="883"/>
      <c r="AK3" s="890"/>
      <c r="AL3" s="885"/>
      <c r="AM3" s="65"/>
      <c r="AN3" s="65"/>
      <c r="AO3" s="65"/>
      <c r="AP3" s="65"/>
      <c r="AQ3" s="65"/>
      <c r="AR3" s="695"/>
      <c r="XFA3" s="695"/>
    </row>
    <row r="4" spans="1:44 16381:16381" s="694" customFormat="1" x14ac:dyDescent="0.15">
      <c r="A4" s="224"/>
      <c r="B4" s="91" t="s">
        <v>145</v>
      </c>
      <c r="C4" s="845"/>
      <c r="D4" s="845"/>
      <c r="E4" s="845"/>
      <c r="F4" s="845"/>
      <c r="G4" s="845"/>
      <c r="H4" s="845"/>
      <c r="I4" s="845"/>
      <c r="J4" s="845"/>
      <c r="K4" s="845"/>
      <c r="L4" s="845"/>
      <c r="M4" s="845"/>
      <c r="N4" s="845"/>
      <c r="O4" s="845"/>
      <c r="P4" s="845"/>
      <c r="Q4" s="845"/>
      <c r="R4" s="845"/>
      <c r="S4" s="845"/>
      <c r="T4" s="845"/>
      <c r="U4" s="845"/>
      <c r="V4" s="845"/>
      <c r="W4" s="845"/>
      <c r="X4" s="845"/>
      <c r="Y4" s="845"/>
      <c r="Z4" s="845"/>
      <c r="AA4" s="845"/>
      <c r="AB4" s="845"/>
      <c r="AC4" s="845"/>
      <c r="AD4" s="845"/>
      <c r="AE4" s="845"/>
      <c r="AF4" s="845"/>
      <c r="AG4" s="845"/>
      <c r="AH4" s="845"/>
      <c r="AI4" s="845"/>
      <c r="AJ4" s="845"/>
      <c r="AK4" s="845"/>
      <c r="AL4" s="82"/>
      <c r="AM4" s="64"/>
      <c r="AN4" s="64"/>
      <c r="AO4" s="64"/>
      <c r="AP4" s="64"/>
      <c r="AQ4" s="64"/>
      <c r="AR4" s="693"/>
      <c r="XFA4" s="693"/>
    </row>
    <row r="5" spans="1:44 16381:16381" s="698" customFormat="1" ht="12" customHeight="1" x14ac:dyDescent="0.15">
      <c r="A5" s="530"/>
      <c r="B5" s="531" t="s">
        <v>3797</v>
      </c>
      <c r="C5" s="868"/>
      <c r="D5" s="869"/>
      <c r="E5" s="869"/>
      <c r="F5" s="869"/>
      <c r="G5" s="869"/>
      <c r="H5" s="869"/>
      <c r="I5" s="869"/>
      <c r="J5" s="869"/>
      <c r="K5" s="869"/>
      <c r="L5" s="869"/>
      <c r="M5" s="869"/>
      <c r="N5" s="869"/>
      <c r="O5" s="869"/>
      <c r="P5" s="869"/>
      <c r="Q5" s="869"/>
      <c r="R5" s="869"/>
      <c r="S5" s="869"/>
      <c r="T5" s="869"/>
      <c r="U5" s="869"/>
      <c r="V5" s="869"/>
      <c r="W5" s="869"/>
      <c r="X5" s="869"/>
      <c r="Y5" s="869"/>
      <c r="Z5" s="869"/>
      <c r="AA5" s="869"/>
      <c r="AB5" s="869"/>
      <c r="AC5" s="869"/>
      <c r="AD5" s="869"/>
      <c r="AE5" s="869"/>
      <c r="AF5" s="869"/>
      <c r="AG5" s="869"/>
      <c r="AH5" s="869"/>
      <c r="AI5" s="869"/>
      <c r="AJ5" s="869"/>
      <c r="AK5" s="869"/>
      <c r="AL5" s="870"/>
      <c r="AM5" s="64"/>
      <c r="AN5" s="64"/>
      <c r="AO5" s="64"/>
      <c r="AP5" s="64"/>
      <c r="AQ5" s="64"/>
      <c r="AR5" s="697"/>
      <c r="XFA5" s="697"/>
    </row>
    <row r="6" spans="1:44 16381:16381" s="698" customFormat="1" ht="14.1" customHeight="1" x14ac:dyDescent="0.15">
      <c r="A6" s="189" t="s">
        <v>2883</v>
      </c>
      <c r="B6" s="520" t="s">
        <v>2884</v>
      </c>
      <c r="C6" s="202">
        <f>SUM(D6+G6)</f>
        <v>0</v>
      </c>
      <c r="D6" s="203">
        <f>SUM(E6:F6)</f>
        <v>0</v>
      </c>
      <c r="E6" s="78"/>
      <c r="F6" s="78"/>
      <c r="G6" s="78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645">
        <v>9050</v>
      </c>
      <c r="AL6" s="645">
        <f t="shared" ref="AL6:AL34" si="0">AK6*E6</f>
        <v>0</v>
      </c>
      <c r="AM6" s="64" t="s">
        <v>547</v>
      </c>
      <c r="AN6" s="64" t="s">
        <v>547</v>
      </c>
      <c r="AO6" s="64"/>
      <c r="AP6" s="64"/>
      <c r="AQ6" s="64"/>
      <c r="AR6" s="697"/>
      <c r="XFA6" s="697"/>
    </row>
    <row r="7" spans="1:44 16381:16381" s="698" customFormat="1" ht="14.1" customHeight="1" x14ac:dyDescent="0.15">
      <c r="A7" s="189" t="s">
        <v>2885</v>
      </c>
      <c r="B7" s="520" t="s">
        <v>2886</v>
      </c>
      <c r="C7" s="202">
        <f t="shared" ref="C7:C53" si="1">SUM(D7+G7)</f>
        <v>0</v>
      </c>
      <c r="D7" s="203">
        <f t="shared" ref="D7:D53" si="2">SUM(E7:F7)</f>
        <v>0</v>
      </c>
      <c r="E7" s="78"/>
      <c r="F7" s="78"/>
      <c r="G7" s="78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645">
        <v>9050</v>
      </c>
      <c r="AL7" s="645">
        <f t="shared" si="0"/>
        <v>0</v>
      </c>
      <c r="AM7" s="64" t="s">
        <v>547</v>
      </c>
      <c r="AN7" s="64" t="s">
        <v>547</v>
      </c>
      <c r="AO7" s="64"/>
      <c r="AP7" s="64"/>
      <c r="AQ7" s="64"/>
      <c r="AR7" s="697"/>
      <c r="XFA7" s="697"/>
    </row>
    <row r="8" spans="1:44 16381:16381" s="698" customFormat="1" ht="14.1" customHeight="1" x14ac:dyDescent="0.15">
      <c r="A8" s="189" t="s">
        <v>2887</v>
      </c>
      <c r="B8" s="520" t="s">
        <v>2888</v>
      </c>
      <c r="C8" s="202">
        <f t="shared" si="1"/>
        <v>0</v>
      </c>
      <c r="D8" s="203">
        <f t="shared" si="2"/>
        <v>0</v>
      </c>
      <c r="E8" s="78"/>
      <c r="F8" s="78"/>
      <c r="G8" s="78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645">
        <v>9050</v>
      </c>
      <c r="AL8" s="645">
        <f t="shared" si="0"/>
        <v>0</v>
      </c>
      <c r="AM8" s="64"/>
      <c r="AN8" s="64"/>
      <c r="AO8" s="64"/>
      <c r="AP8" s="64"/>
      <c r="AQ8" s="64"/>
      <c r="AR8" s="697"/>
      <c r="XFA8" s="697"/>
    </row>
    <row r="9" spans="1:44 16381:16381" s="698" customFormat="1" ht="14.1" customHeight="1" x14ac:dyDescent="0.15">
      <c r="A9" s="189" t="s">
        <v>2889</v>
      </c>
      <c r="B9" s="520" t="s">
        <v>2890</v>
      </c>
      <c r="C9" s="202">
        <f t="shared" si="1"/>
        <v>0</v>
      </c>
      <c r="D9" s="203">
        <f t="shared" si="2"/>
        <v>0</v>
      </c>
      <c r="E9" s="78"/>
      <c r="F9" s="78"/>
      <c r="G9" s="78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645">
        <v>9050</v>
      </c>
      <c r="AL9" s="645">
        <f t="shared" si="0"/>
        <v>0</v>
      </c>
      <c r="AM9" s="64"/>
      <c r="AN9" s="64"/>
      <c r="AO9" s="64"/>
      <c r="AP9" s="64"/>
      <c r="AQ9" s="64"/>
      <c r="AR9" s="697"/>
      <c r="XFA9" s="697"/>
    </row>
    <row r="10" spans="1:44 16381:16381" s="698" customFormat="1" ht="14.1" customHeight="1" x14ac:dyDescent="0.15">
      <c r="A10" s="189" t="s">
        <v>2891</v>
      </c>
      <c r="B10" s="520" t="s">
        <v>2892</v>
      </c>
      <c r="C10" s="202">
        <f t="shared" si="1"/>
        <v>0</v>
      </c>
      <c r="D10" s="203">
        <f t="shared" si="2"/>
        <v>0</v>
      </c>
      <c r="E10" s="78"/>
      <c r="F10" s="78"/>
      <c r="G10" s="78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645">
        <v>9050</v>
      </c>
      <c r="AL10" s="645">
        <f t="shared" si="0"/>
        <v>0</v>
      </c>
      <c r="AM10" s="64"/>
      <c r="AN10" s="64"/>
      <c r="AO10" s="64"/>
      <c r="AP10" s="64"/>
      <c r="AQ10" s="64"/>
      <c r="AR10" s="697"/>
      <c r="XFA10" s="697"/>
    </row>
    <row r="11" spans="1:44 16381:16381" s="698" customFormat="1" ht="14.1" customHeight="1" x14ac:dyDescent="0.15">
      <c r="A11" s="189" t="s">
        <v>2893</v>
      </c>
      <c r="B11" s="520" t="s">
        <v>2894</v>
      </c>
      <c r="C11" s="202">
        <f t="shared" si="1"/>
        <v>0</v>
      </c>
      <c r="D11" s="203">
        <f t="shared" si="2"/>
        <v>0</v>
      </c>
      <c r="E11" s="78"/>
      <c r="F11" s="78"/>
      <c r="G11" s="78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645">
        <v>9050</v>
      </c>
      <c r="AL11" s="645">
        <f t="shared" si="0"/>
        <v>0</v>
      </c>
      <c r="AM11" s="64"/>
      <c r="AN11" s="64"/>
      <c r="AO11" s="64"/>
      <c r="AP11" s="64"/>
      <c r="AQ11" s="64"/>
      <c r="AR11" s="697"/>
      <c r="XFA11" s="697"/>
    </row>
    <row r="12" spans="1:44 16381:16381" s="698" customFormat="1" ht="14.1" customHeight="1" x14ac:dyDescent="0.15">
      <c r="A12" s="189" t="s">
        <v>2895</v>
      </c>
      <c r="B12" s="520" t="s">
        <v>2896</v>
      </c>
      <c r="C12" s="202">
        <f t="shared" si="1"/>
        <v>0</v>
      </c>
      <c r="D12" s="203">
        <f t="shared" si="2"/>
        <v>0</v>
      </c>
      <c r="E12" s="78"/>
      <c r="F12" s="78"/>
      <c r="G12" s="78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645">
        <v>9050</v>
      </c>
      <c r="AL12" s="645">
        <f t="shared" si="0"/>
        <v>0</v>
      </c>
      <c r="AM12" s="64"/>
      <c r="AN12" s="64"/>
      <c r="AO12" s="64"/>
      <c r="AP12" s="64"/>
      <c r="AQ12" s="64"/>
      <c r="AR12" s="697"/>
      <c r="XFA12" s="697"/>
    </row>
    <row r="13" spans="1:44 16381:16381" s="698" customFormat="1" ht="14.1" customHeight="1" x14ac:dyDescent="0.15">
      <c r="A13" s="189" t="s">
        <v>2897</v>
      </c>
      <c r="B13" s="520" t="s">
        <v>2898</v>
      </c>
      <c r="C13" s="202">
        <f t="shared" si="1"/>
        <v>0</v>
      </c>
      <c r="D13" s="203">
        <f t="shared" si="2"/>
        <v>0</v>
      </c>
      <c r="E13" s="78"/>
      <c r="F13" s="78"/>
      <c r="G13" s="78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645">
        <v>9050</v>
      </c>
      <c r="AL13" s="645">
        <f t="shared" si="0"/>
        <v>0</v>
      </c>
      <c r="AM13" s="64"/>
      <c r="AN13" s="64"/>
      <c r="AO13" s="64"/>
      <c r="AP13" s="64"/>
      <c r="AQ13" s="64"/>
      <c r="AR13" s="697"/>
      <c r="XFA13" s="697"/>
    </row>
    <row r="14" spans="1:44 16381:16381" s="698" customFormat="1" ht="14.1" customHeight="1" x14ac:dyDescent="0.15">
      <c r="A14" s="189" t="s">
        <v>2899</v>
      </c>
      <c r="B14" s="520" t="s">
        <v>2900</v>
      </c>
      <c r="C14" s="202">
        <f t="shared" si="1"/>
        <v>0</v>
      </c>
      <c r="D14" s="203">
        <f t="shared" si="2"/>
        <v>0</v>
      </c>
      <c r="E14" s="78"/>
      <c r="F14" s="78"/>
      <c r="G14" s="78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645">
        <v>9050</v>
      </c>
      <c r="AL14" s="645">
        <f t="shared" si="0"/>
        <v>0</v>
      </c>
      <c r="AM14" s="64"/>
      <c r="AN14" s="64"/>
      <c r="AO14" s="64"/>
      <c r="AP14" s="64"/>
      <c r="AQ14" s="64"/>
      <c r="AR14" s="697"/>
      <c r="XFA14" s="697"/>
    </row>
    <row r="15" spans="1:44 16381:16381" s="698" customFormat="1" ht="14.1" customHeight="1" x14ac:dyDescent="0.15">
      <c r="A15" s="189" t="s">
        <v>2901</v>
      </c>
      <c r="B15" s="520" t="s">
        <v>2902</v>
      </c>
      <c r="C15" s="202">
        <f t="shared" si="1"/>
        <v>0</v>
      </c>
      <c r="D15" s="203">
        <f t="shared" si="2"/>
        <v>0</v>
      </c>
      <c r="E15" s="78"/>
      <c r="F15" s="78"/>
      <c r="G15" s="78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645">
        <v>9050</v>
      </c>
      <c r="AL15" s="645">
        <f t="shared" si="0"/>
        <v>0</v>
      </c>
      <c r="AM15" s="64"/>
      <c r="AN15" s="64"/>
      <c r="AO15" s="64"/>
      <c r="AP15" s="64"/>
      <c r="AQ15" s="64"/>
      <c r="AR15" s="697"/>
      <c r="XFA15" s="697"/>
    </row>
    <row r="16" spans="1:44 16381:16381" s="698" customFormat="1" ht="14.1" customHeight="1" x14ac:dyDescent="0.15">
      <c r="A16" s="189" t="s">
        <v>2903</v>
      </c>
      <c r="B16" s="520" t="s">
        <v>2904</v>
      </c>
      <c r="C16" s="202">
        <f t="shared" si="1"/>
        <v>0</v>
      </c>
      <c r="D16" s="203">
        <f t="shared" si="2"/>
        <v>0</v>
      </c>
      <c r="E16" s="78"/>
      <c r="F16" s="78"/>
      <c r="G16" s="78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645">
        <v>9050</v>
      </c>
      <c r="AL16" s="645">
        <f t="shared" si="0"/>
        <v>0</v>
      </c>
      <c r="AM16" s="64"/>
      <c r="AN16" s="64"/>
      <c r="AO16" s="64"/>
      <c r="AP16" s="64"/>
      <c r="AQ16" s="64"/>
      <c r="AR16" s="697"/>
      <c r="XFA16" s="697"/>
    </row>
    <row r="17" spans="1:44 16381:16381" s="698" customFormat="1" ht="14.1" customHeight="1" x14ac:dyDescent="0.15">
      <c r="A17" s="189" t="s">
        <v>2905</v>
      </c>
      <c r="B17" s="520" t="s">
        <v>4020</v>
      </c>
      <c r="C17" s="202">
        <f t="shared" si="1"/>
        <v>0</v>
      </c>
      <c r="D17" s="203">
        <f t="shared" si="2"/>
        <v>0</v>
      </c>
      <c r="E17" s="78"/>
      <c r="F17" s="78"/>
      <c r="G17" s="78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645">
        <v>9050</v>
      </c>
      <c r="AL17" s="645">
        <f t="shared" si="0"/>
        <v>0</v>
      </c>
      <c r="AM17" s="64"/>
      <c r="AN17" s="64"/>
      <c r="AO17" s="64"/>
      <c r="AP17" s="64"/>
      <c r="AQ17" s="64"/>
      <c r="AR17" s="697"/>
      <c r="XFA17" s="697"/>
    </row>
    <row r="18" spans="1:44 16381:16381" s="698" customFormat="1" ht="14.1" customHeight="1" x14ac:dyDescent="0.15">
      <c r="A18" s="189" t="s">
        <v>2906</v>
      </c>
      <c r="B18" s="520" t="s">
        <v>3022</v>
      </c>
      <c r="C18" s="202">
        <f t="shared" si="1"/>
        <v>0</v>
      </c>
      <c r="D18" s="203">
        <f t="shared" si="2"/>
        <v>0</v>
      </c>
      <c r="E18" s="78"/>
      <c r="F18" s="78"/>
      <c r="G18" s="78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645">
        <v>9050</v>
      </c>
      <c r="AL18" s="645">
        <f t="shared" si="0"/>
        <v>0</v>
      </c>
      <c r="AM18" s="64"/>
      <c r="AN18" s="64"/>
      <c r="AO18" s="64"/>
      <c r="AP18" s="64"/>
      <c r="AQ18" s="64"/>
      <c r="AR18" s="697"/>
      <c r="XFA18" s="697"/>
    </row>
    <row r="19" spans="1:44 16381:16381" s="698" customFormat="1" ht="14.1" customHeight="1" x14ac:dyDescent="0.15">
      <c r="A19" s="189" t="s">
        <v>2907</v>
      </c>
      <c r="B19" s="520" t="s">
        <v>2908</v>
      </c>
      <c r="C19" s="202">
        <f t="shared" si="1"/>
        <v>0</v>
      </c>
      <c r="D19" s="203">
        <f t="shared" si="2"/>
        <v>0</v>
      </c>
      <c r="E19" s="78"/>
      <c r="F19" s="78"/>
      <c r="G19" s="78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645">
        <v>9050</v>
      </c>
      <c r="AL19" s="645">
        <f t="shared" si="0"/>
        <v>0</v>
      </c>
      <c r="AM19" s="64"/>
      <c r="AN19" s="64"/>
      <c r="AO19" s="64"/>
      <c r="AP19" s="64"/>
      <c r="AQ19" s="64"/>
      <c r="AR19" s="697"/>
      <c r="XFA19" s="697"/>
    </row>
    <row r="20" spans="1:44 16381:16381" s="698" customFormat="1" ht="14.1" customHeight="1" x14ac:dyDescent="0.15">
      <c r="A20" s="189" t="s">
        <v>2909</v>
      </c>
      <c r="B20" s="520" t="s">
        <v>2910</v>
      </c>
      <c r="C20" s="202">
        <f t="shared" si="1"/>
        <v>0</v>
      </c>
      <c r="D20" s="203">
        <f t="shared" si="2"/>
        <v>0</v>
      </c>
      <c r="E20" s="78"/>
      <c r="F20" s="78"/>
      <c r="G20" s="78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645">
        <v>9050</v>
      </c>
      <c r="AL20" s="645">
        <f t="shared" si="0"/>
        <v>0</v>
      </c>
      <c r="AM20" s="64"/>
      <c r="AN20" s="64"/>
      <c r="AO20" s="64"/>
      <c r="AP20" s="64"/>
      <c r="AQ20" s="64"/>
      <c r="AR20" s="697"/>
      <c r="XFA20" s="697"/>
    </row>
    <row r="21" spans="1:44 16381:16381" s="698" customFormat="1" ht="14.1" customHeight="1" x14ac:dyDescent="0.15">
      <c r="A21" s="189" t="s">
        <v>2911</v>
      </c>
      <c r="B21" s="520" t="s">
        <v>2912</v>
      </c>
      <c r="C21" s="202">
        <f t="shared" si="1"/>
        <v>0</v>
      </c>
      <c r="D21" s="203">
        <f t="shared" si="2"/>
        <v>0</v>
      </c>
      <c r="E21" s="78"/>
      <c r="F21" s="78"/>
      <c r="G21" s="78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645">
        <v>9050</v>
      </c>
      <c r="AL21" s="645">
        <f t="shared" si="0"/>
        <v>0</v>
      </c>
      <c r="AM21" s="64"/>
      <c r="AN21" s="64"/>
      <c r="AO21" s="64"/>
      <c r="AP21" s="64"/>
      <c r="AQ21" s="64"/>
      <c r="AR21" s="697"/>
      <c r="XFA21" s="697"/>
    </row>
    <row r="22" spans="1:44 16381:16381" s="698" customFormat="1" ht="14.1" customHeight="1" x14ac:dyDescent="0.15">
      <c r="A22" s="189" t="s">
        <v>2913</v>
      </c>
      <c r="B22" s="520" t="s">
        <v>2914</v>
      </c>
      <c r="C22" s="202">
        <f t="shared" si="1"/>
        <v>0</v>
      </c>
      <c r="D22" s="203">
        <f t="shared" si="2"/>
        <v>0</v>
      </c>
      <c r="E22" s="78"/>
      <c r="F22" s="78"/>
      <c r="G22" s="78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645">
        <v>9050</v>
      </c>
      <c r="AL22" s="645">
        <f t="shared" si="0"/>
        <v>0</v>
      </c>
      <c r="AM22" s="64"/>
      <c r="AN22" s="64"/>
      <c r="AO22" s="64"/>
      <c r="AP22" s="64"/>
      <c r="AQ22" s="64"/>
      <c r="AR22" s="697"/>
      <c r="XFA22" s="697"/>
    </row>
    <row r="23" spans="1:44 16381:16381" s="698" customFormat="1" ht="14.1" customHeight="1" x14ac:dyDescent="0.15">
      <c r="A23" s="189" t="s">
        <v>2915</v>
      </c>
      <c r="B23" s="520" t="s">
        <v>2916</v>
      </c>
      <c r="C23" s="202">
        <f t="shared" si="1"/>
        <v>0</v>
      </c>
      <c r="D23" s="203">
        <f t="shared" si="2"/>
        <v>0</v>
      </c>
      <c r="E23" s="78"/>
      <c r="F23" s="78"/>
      <c r="G23" s="78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645">
        <v>9050</v>
      </c>
      <c r="AL23" s="645">
        <f t="shared" si="0"/>
        <v>0</v>
      </c>
      <c r="AM23" s="64"/>
      <c r="AN23" s="64"/>
      <c r="AO23" s="64"/>
      <c r="AP23" s="64"/>
      <c r="AQ23" s="64"/>
      <c r="AR23" s="697"/>
      <c r="XFA23" s="697"/>
    </row>
    <row r="24" spans="1:44 16381:16381" s="698" customFormat="1" ht="14.1" customHeight="1" x14ac:dyDescent="0.15">
      <c r="A24" s="189" t="s">
        <v>2917</v>
      </c>
      <c r="B24" s="520" t="s">
        <v>2918</v>
      </c>
      <c r="C24" s="202">
        <f t="shared" si="1"/>
        <v>0</v>
      </c>
      <c r="D24" s="203">
        <f t="shared" si="2"/>
        <v>0</v>
      </c>
      <c r="E24" s="78"/>
      <c r="F24" s="78"/>
      <c r="G24" s="78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645">
        <v>9050</v>
      </c>
      <c r="AL24" s="645">
        <f t="shared" si="0"/>
        <v>0</v>
      </c>
      <c r="AM24" s="64"/>
      <c r="AN24" s="64"/>
      <c r="AO24" s="64"/>
      <c r="AP24" s="64"/>
      <c r="AQ24" s="64"/>
      <c r="AR24" s="697"/>
      <c r="XFA24" s="697"/>
    </row>
    <row r="25" spans="1:44 16381:16381" s="698" customFormat="1" ht="14.1" customHeight="1" x14ac:dyDescent="0.15">
      <c r="A25" s="189" t="s">
        <v>2919</v>
      </c>
      <c r="B25" s="520" t="s">
        <v>2920</v>
      </c>
      <c r="C25" s="202">
        <f t="shared" si="1"/>
        <v>0</v>
      </c>
      <c r="D25" s="203">
        <f t="shared" si="2"/>
        <v>0</v>
      </c>
      <c r="E25" s="78"/>
      <c r="F25" s="78"/>
      <c r="G25" s="78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645">
        <v>9050</v>
      </c>
      <c r="AL25" s="645">
        <f t="shared" si="0"/>
        <v>0</v>
      </c>
      <c r="AM25" s="64"/>
      <c r="AN25" s="64"/>
      <c r="AO25" s="64"/>
      <c r="AP25" s="64"/>
      <c r="AQ25" s="64"/>
      <c r="AR25" s="697"/>
      <c r="XFA25" s="697"/>
    </row>
    <row r="26" spans="1:44 16381:16381" s="698" customFormat="1" ht="14.1" customHeight="1" x14ac:dyDescent="0.15">
      <c r="A26" s="189" t="s">
        <v>2921</v>
      </c>
      <c r="B26" s="520" t="s">
        <v>2922</v>
      </c>
      <c r="C26" s="202">
        <f t="shared" si="1"/>
        <v>0</v>
      </c>
      <c r="D26" s="203">
        <f t="shared" si="2"/>
        <v>0</v>
      </c>
      <c r="E26" s="78"/>
      <c r="F26" s="78"/>
      <c r="G26" s="78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645">
        <v>9050</v>
      </c>
      <c r="AL26" s="645">
        <f t="shared" si="0"/>
        <v>0</v>
      </c>
      <c r="AM26" s="64"/>
      <c r="AN26" s="64"/>
      <c r="AO26" s="64"/>
      <c r="AP26" s="64"/>
      <c r="AQ26" s="64"/>
      <c r="AR26" s="697"/>
      <c r="XFA26" s="697"/>
    </row>
    <row r="27" spans="1:44 16381:16381" s="698" customFormat="1" ht="14.1" customHeight="1" x14ac:dyDescent="0.15">
      <c r="A27" s="189" t="s">
        <v>2534</v>
      </c>
      <c r="B27" s="520" t="s">
        <v>2513</v>
      </c>
      <c r="C27" s="202">
        <f t="shared" si="1"/>
        <v>0</v>
      </c>
      <c r="D27" s="203">
        <f t="shared" si="2"/>
        <v>0</v>
      </c>
      <c r="E27" s="78"/>
      <c r="F27" s="78"/>
      <c r="G27" s="78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645">
        <v>9050</v>
      </c>
      <c r="AL27" s="645">
        <f t="shared" si="0"/>
        <v>0</v>
      </c>
      <c r="AM27" s="64"/>
      <c r="AN27" s="64"/>
      <c r="AO27" s="64"/>
      <c r="AP27" s="64"/>
      <c r="AQ27" s="64"/>
      <c r="AR27" s="697"/>
      <c r="XFA27" s="697"/>
    </row>
    <row r="28" spans="1:44 16381:16381" s="698" customFormat="1" ht="14.1" customHeight="1" x14ac:dyDescent="0.15">
      <c r="A28" s="189" t="s">
        <v>2923</v>
      </c>
      <c r="B28" s="520" t="s">
        <v>2924</v>
      </c>
      <c r="C28" s="202">
        <f t="shared" si="1"/>
        <v>0</v>
      </c>
      <c r="D28" s="203">
        <f t="shared" si="2"/>
        <v>0</v>
      </c>
      <c r="E28" s="78"/>
      <c r="F28" s="78"/>
      <c r="G28" s="78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645">
        <v>9050</v>
      </c>
      <c r="AL28" s="645">
        <f t="shared" si="0"/>
        <v>0</v>
      </c>
      <c r="AM28" s="64"/>
      <c r="AN28" s="64"/>
      <c r="AO28" s="64"/>
      <c r="AP28" s="64"/>
      <c r="AQ28" s="64"/>
      <c r="AR28" s="697"/>
      <c r="XFA28" s="697"/>
    </row>
    <row r="29" spans="1:44 16381:16381" s="698" customFormat="1" ht="14.1" customHeight="1" x14ac:dyDescent="0.15">
      <c r="A29" s="189" t="s">
        <v>2925</v>
      </c>
      <c r="B29" s="520" t="s">
        <v>2926</v>
      </c>
      <c r="C29" s="202">
        <f t="shared" si="1"/>
        <v>0</v>
      </c>
      <c r="D29" s="203">
        <f t="shared" si="2"/>
        <v>0</v>
      </c>
      <c r="E29" s="78"/>
      <c r="F29" s="78"/>
      <c r="G29" s="78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645">
        <v>9050</v>
      </c>
      <c r="AL29" s="645">
        <f t="shared" si="0"/>
        <v>0</v>
      </c>
      <c r="AM29" s="64"/>
      <c r="AN29" s="64"/>
      <c r="AO29" s="64"/>
      <c r="AP29" s="64"/>
      <c r="AQ29" s="64"/>
      <c r="AR29" s="697"/>
      <c r="XFA29" s="697"/>
    </row>
    <row r="30" spans="1:44 16381:16381" s="698" customFormat="1" ht="14.1" customHeight="1" x14ac:dyDescent="0.15">
      <c r="A30" s="189" t="s">
        <v>2927</v>
      </c>
      <c r="B30" s="520" t="s">
        <v>2928</v>
      </c>
      <c r="C30" s="202">
        <f t="shared" si="1"/>
        <v>0</v>
      </c>
      <c r="D30" s="203">
        <f t="shared" si="2"/>
        <v>0</v>
      </c>
      <c r="E30" s="78"/>
      <c r="F30" s="78"/>
      <c r="G30" s="78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645">
        <v>9050</v>
      </c>
      <c r="AL30" s="645">
        <f t="shared" si="0"/>
        <v>0</v>
      </c>
      <c r="AM30" s="64"/>
      <c r="AN30" s="64"/>
      <c r="AO30" s="64"/>
      <c r="AP30" s="64"/>
      <c r="AQ30" s="64"/>
      <c r="AR30" s="697"/>
      <c r="XFA30" s="697"/>
    </row>
    <row r="31" spans="1:44 16381:16381" s="698" customFormat="1" ht="14.1" customHeight="1" x14ac:dyDescent="0.15">
      <c r="A31" s="189" t="s">
        <v>2929</v>
      </c>
      <c r="B31" s="520" t="s">
        <v>2930</v>
      </c>
      <c r="C31" s="202">
        <f t="shared" si="1"/>
        <v>0</v>
      </c>
      <c r="D31" s="203">
        <f t="shared" si="2"/>
        <v>0</v>
      </c>
      <c r="E31" s="78"/>
      <c r="F31" s="78"/>
      <c r="G31" s="78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645">
        <v>9050</v>
      </c>
      <c r="AL31" s="645">
        <f t="shared" si="0"/>
        <v>0</v>
      </c>
      <c r="AM31" s="64"/>
      <c r="AN31" s="64"/>
      <c r="AO31" s="64"/>
      <c r="AP31" s="64"/>
      <c r="AQ31" s="64"/>
      <c r="AR31" s="697"/>
      <c r="XFA31" s="697"/>
    </row>
    <row r="32" spans="1:44 16381:16381" s="698" customFormat="1" ht="14.1" customHeight="1" x14ac:dyDescent="0.15">
      <c r="A32" s="189" t="s">
        <v>2931</v>
      </c>
      <c r="B32" s="520" t="s">
        <v>2932</v>
      </c>
      <c r="C32" s="202">
        <f t="shared" si="1"/>
        <v>0</v>
      </c>
      <c r="D32" s="203">
        <f t="shared" si="2"/>
        <v>0</v>
      </c>
      <c r="E32" s="78"/>
      <c r="F32" s="78"/>
      <c r="G32" s="78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645">
        <v>9050</v>
      </c>
      <c r="AL32" s="645">
        <f t="shared" si="0"/>
        <v>0</v>
      </c>
      <c r="AM32" s="64"/>
      <c r="AN32" s="64"/>
      <c r="AO32" s="64"/>
      <c r="AP32" s="64"/>
      <c r="AQ32" s="64"/>
      <c r="AR32" s="697"/>
      <c r="XFA32" s="697"/>
    </row>
    <row r="33" spans="1:44 16381:16381" s="698" customFormat="1" ht="14.1" customHeight="1" x14ac:dyDescent="0.15">
      <c r="A33" s="189" t="s">
        <v>2933</v>
      </c>
      <c r="B33" s="520" t="s">
        <v>2934</v>
      </c>
      <c r="C33" s="202">
        <f t="shared" si="1"/>
        <v>0</v>
      </c>
      <c r="D33" s="203">
        <f t="shared" si="2"/>
        <v>0</v>
      </c>
      <c r="E33" s="78"/>
      <c r="F33" s="78"/>
      <c r="G33" s="78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645">
        <v>9050</v>
      </c>
      <c r="AL33" s="645">
        <f t="shared" si="0"/>
        <v>0</v>
      </c>
      <c r="AM33" s="64"/>
      <c r="AN33" s="64"/>
      <c r="AO33" s="64"/>
      <c r="AP33" s="64"/>
      <c r="AQ33" s="64"/>
      <c r="AR33" s="697"/>
      <c r="XFA33" s="697"/>
    </row>
    <row r="34" spans="1:44 16381:16381" s="698" customFormat="1" ht="14.1" customHeight="1" x14ac:dyDescent="0.15">
      <c r="A34" s="189" t="s">
        <v>2935</v>
      </c>
      <c r="B34" s="520" t="s">
        <v>2936</v>
      </c>
      <c r="C34" s="202">
        <f t="shared" si="1"/>
        <v>0</v>
      </c>
      <c r="D34" s="203">
        <f t="shared" si="2"/>
        <v>0</v>
      </c>
      <c r="E34" s="78"/>
      <c r="F34" s="78"/>
      <c r="G34" s="78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645">
        <v>9050</v>
      </c>
      <c r="AL34" s="645">
        <f t="shared" si="0"/>
        <v>0</v>
      </c>
      <c r="AM34" s="64"/>
      <c r="AN34" s="64"/>
      <c r="AO34" s="64"/>
      <c r="AP34" s="64"/>
      <c r="AQ34" s="64"/>
      <c r="AR34" s="697"/>
      <c r="XFA34" s="697"/>
    </row>
    <row r="35" spans="1:44 16381:16381" s="698" customFormat="1" ht="14.1" customHeight="1" x14ac:dyDescent="0.15">
      <c r="A35" s="189" t="s">
        <v>2937</v>
      </c>
      <c r="B35" s="520" t="s">
        <v>2938</v>
      </c>
      <c r="C35" s="202">
        <f t="shared" si="1"/>
        <v>0</v>
      </c>
      <c r="D35" s="203">
        <f t="shared" si="2"/>
        <v>0</v>
      </c>
      <c r="E35" s="78"/>
      <c r="F35" s="78"/>
      <c r="G35" s="78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645">
        <v>9050</v>
      </c>
      <c r="AL35" s="645">
        <f t="shared" ref="AL35:AL53" si="3">AK35*E35</f>
        <v>0</v>
      </c>
      <c r="AM35" s="64"/>
      <c r="AN35" s="64"/>
      <c r="AO35" s="64"/>
      <c r="AP35" s="64"/>
      <c r="AQ35" s="64"/>
      <c r="AR35" s="697"/>
      <c r="XFA35" s="697"/>
    </row>
    <row r="36" spans="1:44 16381:16381" s="698" customFormat="1" ht="14.1" customHeight="1" x14ac:dyDescent="0.15">
      <c r="A36" s="189" t="s">
        <v>2939</v>
      </c>
      <c r="B36" s="520" t="s">
        <v>2940</v>
      </c>
      <c r="C36" s="202">
        <f t="shared" si="1"/>
        <v>0</v>
      </c>
      <c r="D36" s="203">
        <f t="shared" si="2"/>
        <v>0</v>
      </c>
      <c r="E36" s="78"/>
      <c r="F36" s="78"/>
      <c r="G36" s="78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645">
        <v>9050</v>
      </c>
      <c r="AL36" s="645">
        <f t="shared" si="3"/>
        <v>0</v>
      </c>
      <c r="AM36" s="64" t="s">
        <v>547</v>
      </c>
      <c r="AN36" s="64" t="s">
        <v>547</v>
      </c>
      <c r="AO36" s="64"/>
      <c r="AP36" s="64"/>
      <c r="AQ36" s="64"/>
      <c r="AR36" s="697"/>
      <c r="XFA36" s="697"/>
    </row>
    <row r="37" spans="1:44 16381:16381" s="698" customFormat="1" ht="14.1" customHeight="1" x14ac:dyDescent="0.15">
      <c r="A37" s="189" t="s">
        <v>2941</v>
      </c>
      <c r="B37" s="520" t="s">
        <v>2942</v>
      </c>
      <c r="C37" s="202">
        <f t="shared" si="1"/>
        <v>0</v>
      </c>
      <c r="D37" s="203">
        <f t="shared" si="2"/>
        <v>0</v>
      </c>
      <c r="E37" s="78"/>
      <c r="F37" s="78"/>
      <c r="G37" s="78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645">
        <v>9050</v>
      </c>
      <c r="AL37" s="645">
        <f t="shared" si="3"/>
        <v>0</v>
      </c>
      <c r="AM37" s="64"/>
      <c r="AN37" s="64"/>
      <c r="AO37" s="64"/>
      <c r="AP37" s="64"/>
      <c r="AQ37" s="64"/>
      <c r="AR37" s="697"/>
      <c r="XFA37" s="697"/>
    </row>
    <row r="38" spans="1:44 16381:16381" s="698" customFormat="1" ht="14.1" customHeight="1" x14ac:dyDescent="0.15">
      <c r="A38" s="189" t="s">
        <v>2943</v>
      </c>
      <c r="B38" s="520" t="s">
        <v>2944</v>
      </c>
      <c r="C38" s="202">
        <f t="shared" si="1"/>
        <v>0</v>
      </c>
      <c r="D38" s="203">
        <f t="shared" si="2"/>
        <v>0</v>
      </c>
      <c r="E38" s="78"/>
      <c r="F38" s="78"/>
      <c r="G38" s="78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645">
        <v>9050</v>
      </c>
      <c r="AL38" s="645">
        <f t="shared" si="3"/>
        <v>0</v>
      </c>
      <c r="AM38" s="64"/>
      <c r="AN38" s="64"/>
      <c r="AO38" s="64"/>
      <c r="AP38" s="64"/>
      <c r="AQ38" s="64"/>
      <c r="AR38" s="697"/>
      <c r="XFA38" s="697"/>
    </row>
    <row r="39" spans="1:44 16381:16381" s="698" customFormat="1" ht="14.1" customHeight="1" x14ac:dyDescent="0.15">
      <c r="A39" s="189" t="s">
        <v>2945</v>
      </c>
      <c r="B39" s="520" t="s">
        <v>2946</v>
      </c>
      <c r="C39" s="202">
        <f t="shared" si="1"/>
        <v>0</v>
      </c>
      <c r="D39" s="203">
        <f t="shared" si="2"/>
        <v>0</v>
      </c>
      <c r="E39" s="78"/>
      <c r="F39" s="78"/>
      <c r="G39" s="78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645">
        <v>9050</v>
      </c>
      <c r="AL39" s="645">
        <f t="shared" si="3"/>
        <v>0</v>
      </c>
      <c r="AM39" s="64"/>
      <c r="AN39" s="64"/>
      <c r="AO39" s="64"/>
      <c r="AP39" s="64"/>
      <c r="AQ39" s="64"/>
      <c r="AR39" s="697"/>
      <c r="XFA39" s="697"/>
    </row>
    <row r="40" spans="1:44 16381:16381" s="698" customFormat="1" ht="14.1" customHeight="1" x14ac:dyDescent="0.15">
      <c r="A40" s="189" t="s">
        <v>2947</v>
      </c>
      <c r="B40" s="520" t="s">
        <v>2948</v>
      </c>
      <c r="C40" s="202">
        <f t="shared" si="1"/>
        <v>0</v>
      </c>
      <c r="D40" s="203">
        <f t="shared" si="2"/>
        <v>0</v>
      </c>
      <c r="E40" s="78"/>
      <c r="F40" s="78"/>
      <c r="G40" s="78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645">
        <v>9050</v>
      </c>
      <c r="AL40" s="645">
        <f t="shared" si="3"/>
        <v>0</v>
      </c>
      <c r="AM40" s="64"/>
      <c r="AN40" s="64"/>
      <c r="AO40" s="64"/>
      <c r="AP40" s="64"/>
      <c r="AQ40" s="64"/>
      <c r="AR40" s="697"/>
      <c r="XFA40" s="697"/>
    </row>
    <row r="41" spans="1:44 16381:16381" s="698" customFormat="1" ht="14.1" customHeight="1" x14ac:dyDescent="0.15">
      <c r="A41" s="189" t="s">
        <v>2949</v>
      </c>
      <c r="B41" s="520" t="s">
        <v>2950</v>
      </c>
      <c r="C41" s="202">
        <f t="shared" si="1"/>
        <v>0</v>
      </c>
      <c r="D41" s="203">
        <f t="shared" si="2"/>
        <v>0</v>
      </c>
      <c r="E41" s="78"/>
      <c r="F41" s="78"/>
      <c r="G41" s="78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645">
        <v>9050</v>
      </c>
      <c r="AL41" s="645">
        <f t="shared" si="3"/>
        <v>0</v>
      </c>
      <c r="AM41" s="64"/>
      <c r="AN41" s="64"/>
      <c r="AO41" s="64"/>
      <c r="AP41" s="64"/>
      <c r="AQ41" s="64"/>
      <c r="AR41" s="697"/>
      <c r="XFA41" s="697"/>
    </row>
    <row r="42" spans="1:44 16381:16381" s="698" customFormat="1" ht="14.1" customHeight="1" x14ac:dyDescent="0.15">
      <c r="A42" s="189" t="s">
        <v>2951</v>
      </c>
      <c r="B42" s="520" t="s">
        <v>2952</v>
      </c>
      <c r="C42" s="202">
        <f t="shared" si="1"/>
        <v>0</v>
      </c>
      <c r="D42" s="203">
        <f t="shared" si="2"/>
        <v>0</v>
      </c>
      <c r="E42" s="78"/>
      <c r="F42" s="78"/>
      <c r="G42" s="78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645">
        <v>9050</v>
      </c>
      <c r="AL42" s="645">
        <f t="shared" si="3"/>
        <v>0</v>
      </c>
      <c r="AM42" s="64"/>
      <c r="AN42" s="64"/>
      <c r="AO42" s="64"/>
      <c r="AP42" s="64"/>
      <c r="AQ42" s="64"/>
      <c r="AR42" s="697"/>
      <c r="XFA42" s="697"/>
    </row>
    <row r="43" spans="1:44 16381:16381" s="698" customFormat="1" ht="14.1" customHeight="1" x14ac:dyDescent="0.15">
      <c r="A43" s="189" t="s">
        <v>2953</v>
      </c>
      <c r="B43" s="520" t="s">
        <v>2954</v>
      </c>
      <c r="C43" s="202">
        <f t="shared" si="1"/>
        <v>0</v>
      </c>
      <c r="D43" s="203">
        <f t="shared" si="2"/>
        <v>0</v>
      </c>
      <c r="E43" s="78"/>
      <c r="F43" s="78"/>
      <c r="G43" s="78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645">
        <v>9050</v>
      </c>
      <c r="AL43" s="645">
        <f t="shared" si="3"/>
        <v>0</v>
      </c>
      <c r="AM43" s="64"/>
      <c r="AN43" s="64"/>
      <c r="AO43" s="64"/>
      <c r="AP43" s="64"/>
      <c r="AQ43" s="64"/>
      <c r="AR43" s="697"/>
      <c r="XFA43" s="697"/>
    </row>
    <row r="44" spans="1:44 16381:16381" s="698" customFormat="1" ht="14.1" customHeight="1" x14ac:dyDescent="0.15">
      <c r="A44" s="189" t="s">
        <v>2955</v>
      </c>
      <c r="B44" s="520" t="s">
        <v>2956</v>
      </c>
      <c r="C44" s="202">
        <f t="shared" si="1"/>
        <v>0</v>
      </c>
      <c r="D44" s="203">
        <f t="shared" si="2"/>
        <v>0</v>
      </c>
      <c r="E44" s="78"/>
      <c r="F44" s="78"/>
      <c r="G44" s="78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645">
        <v>9050</v>
      </c>
      <c r="AL44" s="645">
        <f t="shared" si="3"/>
        <v>0</v>
      </c>
      <c r="AM44" s="64"/>
      <c r="AN44" s="64"/>
      <c r="AO44" s="64"/>
      <c r="AP44" s="64"/>
      <c r="AQ44" s="64"/>
      <c r="AR44" s="697"/>
      <c r="XFA44" s="697"/>
    </row>
    <row r="45" spans="1:44 16381:16381" s="698" customFormat="1" ht="14.1" customHeight="1" x14ac:dyDescent="0.15">
      <c r="A45" s="189" t="s">
        <v>2957</v>
      </c>
      <c r="B45" s="520" t="s">
        <v>2958</v>
      </c>
      <c r="C45" s="202">
        <f t="shared" si="1"/>
        <v>0</v>
      </c>
      <c r="D45" s="203">
        <f t="shared" si="2"/>
        <v>0</v>
      </c>
      <c r="E45" s="78"/>
      <c r="F45" s="78"/>
      <c r="G45" s="78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645">
        <v>9050</v>
      </c>
      <c r="AL45" s="645">
        <f t="shared" si="3"/>
        <v>0</v>
      </c>
      <c r="AM45" s="64" t="s">
        <v>547</v>
      </c>
      <c r="AN45" s="64" t="s">
        <v>547</v>
      </c>
      <c r="AO45" s="64"/>
      <c r="AP45" s="64"/>
      <c r="AQ45" s="64"/>
      <c r="AR45" s="697"/>
      <c r="XFA45" s="697"/>
    </row>
    <row r="46" spans="1:44 16381:16381" s="698" customFormat="1" ht="14.1" customHeight="1" x14ac:dyDescent="0.15">
      <c r="A46" s="189" t="s">
        <v>2959</v>
      </c>
      <c r="B46" s="520" t="s">
        <v>2960</v>
      </c>
      <c r="C46" s="202">
        <f t="shared" si="1"/>
        <v>0</v>
      </c>
      <c r="D46" s="203">
        <f t="shared" si="2"/>
        <v>0</v>
      </c>
      <c r="E46" s="78"/>
      <c r="F46" s="78"/>
      <c r="G46" s="78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645">
        <v>9050</v>
      </c>
      <c r="AL46" s="645">
        <f t="shared" si="3"/>
        <v>0</v>
      </c>
      <c r="AM46" s="64"/>
      <c r="AN46" s="64"/>
      <c r="AO46" s="64"/>
      <c r="AP46" s="64"/>
      <c r="AQ46" s="64"/>
      <c r="AR46" s="697"/>
      <c r="XFA46" s="697"/>
    </row>
    <row r="47" spans="1:44 16381:16381" s="698" customFormat="1" ht="14.1" customHeight="1" x14ac:dyDescent="0.15">
      <c r="A47" s="189" t="s">
        <v>2961</v>
      </c>
      <c r="B47" s="520" t="s">
        <v>2962</v>
      </c>
      <c r="C47" s="202">
        <f t="shared" si="1"/>
        <v>0</v>
      </c>
      <c r="D47" s="203">
        <f t="shared" si="2"/>
        <v>0</v>
      </c>
      <c r="E47" s="78"/>
      <c r="F47" s="78"/>
      <c r="G47" s="78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645">
        <v>9050</v>
      </c>
      <c r="AL47" s="645">
        <f t="shared" si="3"/>
        <v>0</v>
      </c>
      <c r="AM47" s="64"/>
      <c r="AN47" s="64"/>
      <c r="AO47" s="64"/>
      <c r="AP47" s="64"/>
      <c r="AQ47" s="64"/>
      <c r="AR47" s="697"/>
      <c r="XFA47" s="697"/>
    </row>
    <row r="48" spans="1:44 16381:16381" s="698" customFormat="1" ht="14.1" customHeight="1" x14ac:dyDescent="0.15">
      <c r="A48" s="189" t="s">
        <v>2963</v>
      </c>
      <c r="B48" s="520" t="s">
        <v>2964</v>
      </c>
      <c r="C48" s="202">
        <f t="shared" si="1"/>
        <v>0</v>
      </c>
      <c r="D48" s="203">
        <f t="shared" si="2"/>
        <v>0</v>
      </c>
      <c r="E48" s="78"/>
      <c r="F48" s="78"/>
      <c r="G48" s="78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645">
        <v>9050</v>
      </c>
      <c r="AL48" s="645">
        <f t="shared" si="3"/>
        <v>0</v>
      </c>
      <c r="AM48" s="64"/>
      <c r="AN48" s="64"/>
      <c r="AO48" s="64"/>
      <c r="AP48" s="64"/>
      <c r="AQ48" s="64"/>
      <c r="AR48" s="697"/>
      <c r="XFA48" s="697"/>
    </row>
    <row r="49" spans="1:45 16381:16381" s="698" customFormat="1" ht="14.1" customHeight="1" x14ac:dyDescent="0.15">
      <c r="A49" s="741" t="s">
        <v>4021</v>
      </c>
      <c r="B49" s="742" t="s">
        <v>4022</v>
      </c>
      <c r="C49" s="223">
        <f t="shared" si="1"/>
        <v>0</v>
      </c>
      <c r="D49" s="743">
        <f t="shared" si="2"/>
        <v>0</v>
      </c>
      <c r="E49" s="223"/>
      <c r="F49" s="223"/>
      <c r="G49" s="223"/>
      <c r="H49" s="744"/>
      <c r="I49" s="744"/>
      <c r="J49" s="744"/>
      <c r="K49" s="744"/>
      <c r="L49" s="744"/>
      <c r="M49" s="744"/>
      <c r="N49" s="744"/>
      <c r="O49" s="744"/>
      <c r="P49" s="744"/>
      <c r="Q49" s="744"/>
      <c r="R49" s="744"/>
      <c r="S49" s="744"/>
      <c r="T49" s="744"/>
      <c r="U49" s="744"/>
      <c r="V49" s="744"/>
      <c r="W49" s="744"/>
      <c r="X49" s="744"/>
      <c r="Y49" s="744"/>
      <c r="Z49" s="744"/>
      <c r="AA49" s="744"/>
      <c r="AB49" s="744"/>
      <c r="AC49" s="744"/>
      <c r="AD49" s="744"/>
      <c r="AE49" s="744"/>
      <c r="AF49" s="744"/>
      <c r="AG49" s="744"/>
      <c r="AH49" s="744"/>
      <c r="AI49" s="744"/>
      <c r="AJ49" s="744"/>
      <c r="AK49" s="745"/>
      <c r="AL49" s="745"/>
      <c r="AM49" s="64"/>
      <c r="AN49" s="64"/>
      <c r="AO49" s="64"/>
      <c r="AP49" s="64"/>
      <c r="AQ49" s="64"/>
      <c r="AR49" s="697"/>
      <c r="XFA49" s="697"/>
    </row>
    <row r="50" spans="1:45 16381:16381" s="698" customFormat="1" ht="14.1" customHeight="1" x14ac:dyDescent="0.15">
      <c r="A50" s="189" t="s">
        <v>2965</v>
      </c>
      <c r="B50" s="520" t="s">
        <v>2966</v>
      </c>
      <c r="C50" s="202">
        <f t="shared" si="1"/>
        <v>0</v>
      </c>
      <c r="D50" s="203">
        <f t="shared" si="2"/>
        <v>0</v>
      </c>
      <c r="E50" s="78"/>
      <c r="F50" s="78"/>
      <c r="G50" s="78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645">
        <v>9050</v>
      </c>
      <c r="AL50" s="645">
        <f t="shared" si="3"/>
        <v>0</v>
      </c>
      <c r="AM50" s="64"/>
      <c r="AN50" s="64"/>
      <c r="AO50" s="64"/>
      <c r="AP50" s="64"/>
      <c r="AQ50" s="64"/>
      <c r="AR50" s="697"/>
      <c r="XFA50" s="697"/>
    </row>
    <row r="51" spans="1:45 16381:16381" s="698" customFormat="1" ht="14.1" customHeight="1" x14ac:dyDescent="0.15">
      <c r="A51" s="189" t="s">
        <v>2967</v>
      </c>
      <c r="B51" s="520" t="s">
        <v>2968</v>
      </c>
      <c r="C51" s="202">
        <f t="shared" si="1"/>
        <v>0</v>
      </c>
      <c r="D51" s="203">
        <f t="shared" si="2"/>
        <v>0</v>
      </c>
      <c r="E51" s="78"/>
      <c r="F51" s="78"/>
      <c r="G51" s="78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645">
        <v>9050</v>
      </c>
      <c r="AL51" s="645">
        <f t="shared" si="3"/>
        <v>0</v>
      </c>
      <c r="AM51" s="64"/>
      <c r="AN51" s="64"/>
      <c r="AO51" s="64"/>
      <c r="AP51" s="64"/>
      <c r="AQ51" s="64"/>
      <c r="AR51" s="697"/>
      <c r="XFA51" s="697"/>
    </row>
    <row r="52" spans="1:45 16381:16381" s="698" customFormat="1" ht="14.1" customHeight="1" x14ac:dyDescent="0.15">
      <c r="A52" s="741" t="s">
        <v>4023</v>
      </c>
      <c r="B52" s="742" t="s">
        <v>4024</v>
      </c>
      <c r="C52" s="223">
        <f t="shared" si="1"/>
        <v>0</v>
      </c>
      <c r="D52" s="743">
        <f t="shared" si="2"/>
        <v>0</v>
      </c>
      <c r="E52" s="223"/>
      <c r="F52" s="223"/>
      <c r="G52" s="223"/>
      <c r="H52" s="744"/>
      <c r="I52" s="744"/>
      <c r="J52" s="744"/>
      <c r="K52" s="744"/>
      <c r="L52" s="744"/>
      <c r="M52" s="744"/>
      <c r="N52" s="744"/>
      <c r="O52" s="744"/>
      <c r="P52" s="744"/>
      <c r="Q52" s="744"/>
      <c r="R52" s="744"/>
      <c r="S52" s="744"/>
      <c r="T52" s="744"/>
      <c r="U52" s="744"/>
      <c r="V52" s="744"/>
      <c r="W52" s="744"/>
      <c r="X52" s="744"/>
      <c r="Y52" s="744"/>
      <c r="Z52" s="744"/>
      <c r="AA52" s="744"/>
      <c r="AB52" s="744"/>
      <c r="AC52" s="744"/>
      <c r="AD52" s="744"/>
      <c r="AE52" s="744"/>
      <c r="AF52" s="744"/>
      <c r="AG52" s="744"/>
      <c r="AH52" s="744"/>
      <c r="AI52" s="744"/>
      <c r="AJ52" s="744"/>
      <c r="AK52" s="745"/>
      <c r="AL52" s="745"/>
      <c r="AM52" s="64"/>
      <c r="AN52" s="64"/>
      <c r="AO52" s="64"/>
      <c r="AP52" s="64"/>
      <c r="AQ52" s="64"/>
      <c r="AR52" s="697"/>
      <c r="XFA52" s="697"/>
    </row>
    <row r="53" spans="1:45 16381:16381" s="698" customFormat="1" ht="14.1" customHeight="1" x14ac:dyDescent="0.15">
      <c r="A53" s="189" t="s">
        <v>2969</v>
      </c>
      <c r="B53" s="520" t="s">
        <v>2970</v>
      </c>
      <c r="C53" s="202">
        <f t="shared" si="1"/>
        <v>0</v>
      </c>
      <c r="D53" s="203">
        <f t="shared" si="2"/>
        <v>0</v>
      </c>
      <c r="E53" s="78"/>
      <c r="F53" s="78"/>
      <c r="G53" s="78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645">
        <v>9050</v>
      </c>
      <c r="AL53" s="645">
        <f t="shared" si="3"/>
        <v>0</v>
      </c>
      <c r="AM53" s="64"/>
      <c r="AN53" s="64" t="s">
        <v>547</v>
      </c>
      <c r="AO53" s="64"/>
      <c r="AP53" s="64"/>
      <c r="AQ53" s="64"/>
      <c r="AR53" s="697"/>
      <c r="XFA53" s="697"/>
    </row>
    <row r="54" spans="1:45 16381:16381" s="700" customFormat="1" ht="12.75" customHeight="1" x14ac:dyDescent="0.15">
      <c r="A54" s="224"/>
      <c r="B54" s="94" t="s">
        <v>2261</v>
      </c>
      <c r="C54" s="82">
        <f>SUM(C6:C53)</f>
        <v>0</v>
      </c>
      <c r="D54" s="82">
        <f>SUM(D6:D53)</f>
        <v>0</v>
      </c>
      <c r="E54" s="82">
        <f>SUM(E6:E53)</f>
        <v>0</v>
      </c>
      <c r="F54" s="82">
        <f>SUM(F6:F53)</f>
        <v>0</v>
      </c>
      <c r="G54" s="82">
        <f>SUM(G6:G53)</f>
        <v>0</v>
      </c>
      <c r="H54" s="839"/>
      <c r="I54" s="840"/>
      <c r="J54" s="840"/>
      <c r="K54" s="840"/>
      <c r="L54" s="840"/>
      <c r="M54" s="840"/>
      <c r="N54" s="840"/>
      <c r="O54" s="840"/>
      <c r="P54" s="840"/>
      <c r="Q54" s="840"/>
      <c r="R54" s="840"/>
      <c r="S54" s="840"/>
      <c r="T54" s="840"/>
      <c r="U54" s="840"/>
      <c r="V54" s="840"/>
      <c r="W54" s="840"/>
      <c r="X54" s="840"/>
      <c r="Y54" s="840"/>
      <c r="Z54" s="841"/>
      <c r="AA54" s="82">
        <f t="shared" ref="AA54:AJ54" si="4">SUM(AA6:AA53)</f>
        <v>0</v>
      </c>
      <c r="AB54" s="82">
        <f t="shared" si="4"/>
        <v>0</v>
      </c>
      <c r="AC54" s="82">
        <f t="shared" si="4"/>
        <v>0</v>
      </c>
      <c r="AD54" s="82">
        <f t="shared" si="4"/>
        <v>0</v>
      </c>
      <c r="AE54" s="82">
        <f t="shared" si="4"/>
        <v>0</v>
      </c>
      <c r="AF54" s="82">
        <f t="shared" si="4"/>
        <v>0</v>
      </c>
      <c r="AG54" s="82">
        <f t="shared" si="4"/>
        <v>0</v>
      </c>
      <c r="AH54" s="82">
        <f t="shared" si="4"/>
        <v>0</v>
      </c>
      <c r="AI54" s="82">
        <f t="shared" si="4"/>
        <v>0</v>
      </c>
      <c r="AJ54" s="82">
        <f t="shared" si="4"/>
        <v>0</v>
      </c>
      <c r="AK54" s="551"/>
      <c r="AL54" s="551">
        <f>SUM(AL6:AL53)</f>
        <v>0</v>
      </c>
      <c r="AM54" s="66"/>
      <c r="AN54" s="66"/>
      <c r="AO54" s="66"/>
      <c r="AP54" s="66"/>
      <c r="AQ54" s="66"/>
      <c r="AR54" s="699"/>
      <c r="XFA54" s="699"/>
    </row>
    <row r="55" spans="1:45 16381:16381" s="702" customFormat="1" ht="12.75" customHeight="1" x14ac:dyDescent="0.15">
      <c r="A55" s="224"/>
      <c r="B55" s="94" t="s">
        <v>6124</v>
      </c>
      <c r="C55" s="580"/>
      <c r="D55" s="581"/>
      <c r="E55" s="581"/>
      <c r="F55" s="581"/>
      <c r="G55" s="581"/>
      <c r="H55" s="538"/>
      <c r="I55" s="538"/>
      <c r="J55" s="538"/>
      <c r="K55" s="538"/>
      <c r="L55" s="538"/>
      <c r="M55" s="538"/>
      <c r="N55" s="538"/>
      <c r="O55" s="538"/>
      <c r="P55" s="538"/>
      <c r="Q55" s="538"/>
      <c r="R55" s="538"/>
      <c r="S55" s="538"/>
      <c r="T55" s="538"/>
      <c r="U55" s="538"/>
      <c r="V55" s="538"/>
      <c r="W55" s="538"/>
      <c r="X55" s="538"/>
      <c r="Y55" s="538"/>
      <c r="Z55" s="538"/>
      <c r="AA55" s="581"/>
      <c r="AB55" s="581"/>
      <c r="AC55" s="581"/>
      <c r="AD55" s="581"/>
      <c r="AE55" s="581"/>
      <c r="AF55" s="581"/>
      <c r="AG55" s="581"/>
      <c r="AH55" s="581"/>
      <c r="AI55" s="581"/>
      <c r="AJ55" s="581"/>
      <c r="AK55" s="646"/>
      <c r="AL55" s="647"/>
      <c r="AM55" s="66"/>
      <c r="AN55" s="66"/>
      <c r="AO55" s="66"/>
      <c r="AP55" s="66"/>
      <c r="AQ55" s="66"/>
      <c r="AR55" s="701"/>
      <c r="XFA55" s="701"/>
    </row>
    <row r="56" spans="1:45 16381:16381" s="698" customFormat="1" ht="14.1" customHeight="1" x14ac:dyDescent="0.15">
      <c r="A56" s="189" t="s">
        <v>1341</v>
      </c>
      <c r="B56" s="520" t="s">
        <v>3984</v>
      </c>
      <c r="C56" s="202">
        <f>SUM(D56+G56)</f>
        <v>0</v>
      </c>
      <c r="D56" s="203">
        <f>SUM(E56:F56)</f>
        <v>0</v>
      </c>
      <c r="E56" s="78"/>
      <c r="F56" s="78"/>
      <c r="G56" s="78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645">
        <v>6360</v>
      </c>
      <c r="AL56" s="645">
        <f t="shared" ref="AL56:AL58" si="5">AK56*E56</f>
        <v>0</v>
      </c>
      <c r="AM56" s="64" t="s">
        <v>547</v>
      </c>
      <c r="AN56" s="64" t="s">
        <v>547</v>
      </c>
      <c r="AO56" s="64"/>
      <c r="AP56" s="64"/>
      <c r="AQ56" s="64"/>
      <c r="AR56" s="697"/>
      <c r="XFA56" s="697"/>
    </row>
    <row r="57" spans="1:45 16381:16381" s="698" customFormat="1" ht="21.75" customHeight="1" x14ac:dyDescent="0.15">
      <c r="A57" s="189" t="s">
        <v>2971</v>
      </c>
      <c r="B57" s="520" t="s">
        <v>2972</v>
      </c>
      <c r="C57" s="202">
        <f t="shared" ref="C57:C58" si="6">SUM(D57+G57)</f>
        <v>0</v>
      </c>
      <c r="D57" s="203">
        <f t="shared" ref="D57:D58" si="7">SUM(E57:F57)</f>
        <v>0</v>
      </c>
      <c r="E57" s="78"/>
      <c r="F57" s="78"/>
      <c r="G57" s="78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645">
        <v>16790</v>
      </c>
      <c r="AL57" s="645">
        <f t="shared" si="5"/>
        <v>0</v>
      </c>
      <c r="AM57" s="64"/>
      <c r="AN57" s="64" t="s">
        <v>547</v>
      </c>
      <c r="AO57" s="64"/>
      <c r="AP57" s="64"/>
      <c r="AQ57" s="64"/>
      <c r="AR57" s="697"/>
      <c r="XFA57" s="697"/>
    </row>
    <row r="58" spans="1:45 16381:16381" s="698" customFormat="1" ht="14.1" customHeight="1" x14ac:dyDescent="0.15">
      <c r="A58" s="189" t="s">
        <v>329</v>
      </c>
      <c r="B58" s="520" t="s">
        <v>3023</v>
      </c>
      <c r="C58" s="202">
        <f t="shared" si="6"/>
        <v>0</v>
      </c>
      <c r="D58" s="203">
        <f t="shared" si="7"/>
        <v>0</v>
      </c>
      <c r="E58" s="78"/>
      <c r="F58" s="78"/>
      <c r="G58" s="78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645">
        <v>9050</v>
      </c>
      <c r="AL58" s="645">
        <f t="shared" si="5"/>
        <v>0</v>
      </c>
      <c r="AM58" s="64" t="s">
        <v>547</v>
      </c>
      <c r="AN58" s="64" t="s">
        <v>547</v>
      </c>
      <c r="AO58" s="64"/>
      <c r="AP58" s="64"/>
      <c r="AQ58" s="64"/>
      <c r="AR58" s="697"/>
      <c r="XFA58" s="697"/>
    </row>
    <row r="59" spans="1:45 16381:16381" s="700" customFormat="1" ht="16.5" customHeight="1" x14ac:dyDescent="0.15">
      <c r="A59" s="582"/>
      <c r="B59" s="94" t="s">
        <v>6125</v>
      </c>
      <c r="C59" s="201">
        <f>SUM(C56:C58)</f>
        <v>0</v>
      </c>
      <c r="D59" s="201">
        <f t="shared" ref="D59:G59" si="8">SUM(D56:D58)</f>
        <v>0</v>
      </c>
      <c r="E59" s="201">
        <f t="shared" si="8"/>
        <v>0</v>
      </c>
      <c r="F59" s="201">
        <f t="shared" si="8"/>
        <v>0</v>
      </c>
      <c r="G59" s="201">
        <f t="shared" si="8"/>
        <v>0</v>
      </c>
      <c r="H59" s="839"/>
      <c r="I59" s="840"/>
      <c r="J59" s="840"/>
      <c r="K59" s="840"/>
      <c r="L59" s="840"/>
      <c r="M59" s="840"/>
      <c r="N59" s="840"/>
      <c r="O59" s="840"/>
      <c r="P59" s="840"/>
      <c r="Q59" s="840"/>
      <c r="R59" s="840"/>
      <c r="S59" s="840"/>
      <c r="T59" s="840"/>
      <c r="U59" s="840"/>
      <c r="V59" s="840"/>
      <c r="W59" s="840"/>
      <c r="X59" s="840"/>
      <c r="Y59" s="840"/>
      <c r="Z59" s="841"/>
      <c r="AA59" s="201">
        <f>SUM(AA56:AA58)</f>
        <v>0</v>
      </c>
      <c r="AB59" s="201">
        <f t="shared" ref="AB59:AL59" si="9">SUM(AB56:AB58)</f>
        <v>0</v>
      </c>
      <c r="AC59" s="201">
        <f t="shared" si="9"/>
        <v>0</v>
      </c>
      <c r="AD59" s="201">
        <f t="shared" si="9"/>
        <v>0</v>
      </c>
      <c r="AE59" s="201">
        <f t="shared" si="9"/>
        <v>0</v>
      </c>
      <c r="AF59" s="201">
        <f t="shared" si="9"/>
        <v>0</v>
      </c>
      <c r="AG59" s="201">
        <f t="shared" si="9"/>
        <v>0</v>
      </c>
      <c r="AH59" s="201">
        <f t="shared" si="9"/>
        <v>0</v>
      </c>
      <c r="AI59" s="201">
        <f t="shared" si="9"/>
        <v>0</v>
      </c>
      <c r="AJ59" s="201">
        <f t="shared" si="9"/>
        <v>0</v>
      </c>
      <c r="AK59" s="201"/>
      <c r="AL59" s="201">
        <f t="shared" si="9"/>
        <v>0</v>
      </c>
      <c r="AM59" s="64" t="s">
        <v>547</v>
      </c>
      <c r="AN59" s="66" t="s">
        <v>547</v>
      </c>
      <c r="AO59" s="66"/>
      <c r="AP59" s="66"/>
      <c r="AQ59" s="66"/>
      <c r="AR59" s="76"/>
      <c r="AS59" s="699"/>
      <c r="XFA59" s="699"/>
    </row>
    <row r="60" spans="1:45 16381:16381" s="705" customFormat="1" ht="12.75" customHeight="1" x14ac:dyDescent="0.15">
      <c r="A60" s="177"/>
      <c r="B60" s="94" t="s">
        <v>2258</v>
      </c>
      <c r="C60" s="201">
        <f>SUM(C54+C59)</f>
        <v>0</v>
      </c>
      <c r="D60" s="201">
        <f>SUM(D54+D59)</f>
        <v>0</v>
      </c>
      <c r="E60" s="201">
        <f>SUM(E54+E59)</f>
        <v>0</v>
      </c>
      <c r="F60" s="201">
        <f>SUM(F54+F59)</f>
        <v>0</v>
      </c>
      <c r="G60" s="201">
        <f>SUM(G54+G59)</f>
        <v>0</v>
      </c>
      <c r="H60" s="839"/>
      <c r="I60" s="840"/>
      <c r="J60" s="840"/>
      <c r="K60" s="840"/>
      <c r="L60" s="840"/>
      <c r="M60" s="840"/>
      <c r="N60" s="840"/>
      <c r="O60" s="840"/>
      <c r="P60" s="840"/>
      <c r="Q60" s="840"/>
      <c r="R60" s="840"/>
      <c r="S60" s="840"/>
      <c r="T60" s="840"/>
      <c r="U60" s="840"/>
      <c r="V60" s="840"/>
      <c r="W60" s="840"/>
      <c r="X60" s="840"/>
      <c r="Y60" s="840"/>
      <c r="Z60" s="841"/>
      <c r="AA60" s="201">
        <f>SUM(AA54+AA59)</f>
        <v>0</v>
      </c>
      <c r="AB60" s="201">
        <f t="shared" ref="AB60:AJ60" si="10">SUM(AB54+AB59)</f>
        <v>0</v>
      </c>
      <c r="AC60" s="201">
        <f t="shared" si="10"/>
        <v>0</v>
      </c>
      <c r="AD60" s="201">
        <f t="shared" si="10"/>
        <v>0</v>
      </c>
      <c r="AE60" s="201">
        <f t="shared" si="10"/>
        <v>0</v>
      </c>
      <c r="AF60" s="201">
        <f t="shared" si="10"/>
        <v>0</v>
      </c>
      <c r="AG60" s="201">
        <f t="shared" si="10"/>
        <v>0</v>
      </c>
      <c r="AH60" s="201">
        <f t="shared" si="10"/>
        <v>0</v>
      </c>
      <c r="AI60" s="201">
        <f t="shared" si="10"/>
        <v>0</v>
      </c>
      <c r="AJ60" s="201">
        <f t="shared" si="10"/>
        <v>0</v>
      </c>
      <c r="AK60" s="201"/>
      <c r="AL60" s="201">
        <f>SUM(AL54+AL59)</f>
        <v>0</v>
      </c>
      <c r="AM60" s="583" t="s">
        <v>547</v>
      </c>
      <c r="AN60" s="67" t="s">
        <v>547</v>
      </c>
      <c r="AO60" s="67"/>
      <c r="AP60" s="67"/>
      <c r="AQ60" s="67"/>
      <c r="AR60" s="703"/>
      <c r="AS60" s="704"/>
      <c r="XFA60" s="704"/>
    </row>
    <row r="61" spans="1:45 16381:16381" s="698" customFormat="1" ht="14.1" customHeight="1" x14ac:dyDescent="0.15">
      <c r="A61" s="177"/>
      <c r="B61" s="94" t="s">
        <v>3625</v>
      </c>
      <c r="C61" s="868"/>
      <c r="D61" s="869"/>
      <c r="E61" s="869"/>
      <c r="F61" s="869"/>
      <c r="G61" s="869"/>
      <c r="H61" s="869"/>
      <c r="I61" s="869"/>
      <c r="J61" s="869"/>
      <c r="K61" s="869"/>
      <c r="L61" s="869"/>
      <c r="M61" s="869"/>
      <c r="N61" s="869"/>
      <c r="O61" s="869"/>
      <c r="P61" s="869"/>
      <c r="Q61" s="869"/>
      <c r="R61" s="869"/>
      <c r="S61" s="869"/>
      <c r="T61" s="869"/>
      <c r="U61" s="869"/>
      <c r="V61" s="869"/>
      <c r="W61" s="869"/>
      <c r="X61" s="869"/>
      <c r="Y61" s="869"/>
      <c r="Z61" s="869"/>
      <c r="AA61" s="869"/>
      <c r="AB61" s="869"/>
      <c r="AC61" s="869"/>
      <c r="AD61" s="869"/>
      <c r="AE61" s="869"/>
      <c r="AF61" s="869"/>
      <c r="AG61" s="869"/>
      <c r="AH61" s="869"/>
      <c r="AI61" s="869"/>
      <c r="AJ61" s="869"/>
      <c r="AK61" s="869"/>
      <c r="AL61" s="870"/>
      <c r="AM61" s="64"/>
      <c r="AN61" s="64"/>
      <c r="AO61" s="64"/>
      <c r="AP61" s="64"/>
      <c r="AQ61" s="64"/>
      <c r="AR61" s="697"/>
      <c r="XFA61" s="697"/>
    </row>
    <row r="62" spans="1:45 16381:16381" s="707" customFormat="1" ht="14.1" customHeight="1" x14ac:dyDescent="0.15">
      <c r="A62" s="514" t="s">
        <v>256</v>
      </c>
      <c r="B62" s="98" t="s">
        <v>428</v>
      </c>
      <c r="C62" s="202">
        <f t="shared" ref="C62:C70" si="11">SUM(D62+G62)</f>
        <v>0</v>
      </c>
      <c r="D62" s="203">
        <f t="shared" ref="D62:D70" si="12">SUM(E62:F62)</f>
        <v>0</v>
      </c>
      <c r="E62" s="78"/>
      <c r="F62" s="78"/>
      <c r="G62" s="78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645">
        <v>2410</v>
      </c>
      <c r="AL62" s="645">
        <f t="shared" ref="AL62:AL67" si="13">AK62*E62</f>
        <v>0</v>
      </c>
      <c r="AM62" s="64"/>
      <c r="AN62" s="64" t="s">
        <v>547</v>
      </c>
      <c r="AO62" s="64"/>
      <c r="AP62" s="64"/>
      <c r="AQ62" s="64"/>
      <c r="AR62" s="706"/>
      <c r="XFA62" s="706"/>
    </row>
    <row r="63" spans="1:45 16381:16381" s="694" customFormat="1" ht="14.1" customHeight="1" x14ac:dyDescent="0.15">
      <c r="A63" s="97" t="s">
        <v>83</v>
      </c>
      <c r="B63" s="98" t="s">
        <v>84</v>
      </c>
      <c r="C63" s="202">
        <f t="shared" si="11"/>
        <v>0</v>
      </c>
      <c r="D63" s="203">
        <f t="shared" si="12"/>
        <v>0</v>
      </c>
      <c r="E63" s="78"/>
      <c r="F63" s="78"/>
      <c r="G63" s="78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645">
        <v>780</v>
      </c>
      <c r="AL63" s="645">
        <f t="shared" si="13"/>
        <v>0</v>
      </c>
      <c r="AM63" s="64"/>
      <c r="AN63" s="64" t="s">
        <v>547</v>
      </c>
      <c r="AO63" s="64"/>
      <c r="AP63" s="64"/>
      <c r="AQ63" s="64"/>
      <c r="AR63" s="693"/>
      <c r="XFA63" s="693"/>
    </row>
    <row r="64" spans="1:45 16381:16381" s="694" customFormat="1" ht="14.1" customHeight="1" x14ac:dyDescent="0.15">
      <c r="A64" s="97" t="s">
        <v>85</v>
      </c>
      <c r="B64" s="98" t="s">
        <v>86</v>
      </c>
      <c r="C64" s="202">
        <f t="shared" si="11"/>
        <v>0</v>
      </c>
      <c r="D64" s="203">
        <f t="shared" si="12"/>
        <v>0</v>
      </c>
      <c r="E64" s="78"/>
      <c r="F64" s="78"/>
      <c r="G64" s="78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645">
        <v>1920</v>
      </c>
      <c r="AL64" s="645">
        <f t="shared" si="13"/>
        <v>0</v>
      </c>
      <c r="AM64" s="64"/>
      <c r="AN64" s="64" t="s">
        <v>547</v>
      </c>
      <c r="AO64" s="64"/>
      <c r="AP64" s="64"/>
      <c r="AQ64" s="64"/>
      <c r="AR64" s="693"/>
      <c r="XFA64" s="693"/>
    </row>
    <row r="65" spans="1:44 16381:16381" s="694" customFormat="1" ht="14.1" customHeight="1" x14ac:dyDescent="0.15">
      <c r="A65" s="97" t="s">
        <v>3971</v>
      </c>
      <c r="B65" s="98" t="s">
        <v>2979</v>
      </c>
      <c r="C65" s="202">
        <f t="shared" si="11"/>
        <v>0</v>
      </c>
      <c r="D65" s="203">
        <f t="shared" si="12"/>
        <v>0</v>
      </c>
      <c r="E65" s="78"/>
      <c r="F65" s="78"/>
      <c r="G65" s="78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645">
        <v>1410</v>
      </c>
      <c r="AL65" s="645">
        <f t="shared" si="13"/>
        <v>0</v>
      </c>
      <c r="AM65" s="64"/>
      <c r="AN65" s="64" t="s">
        <v>547</v>
      </c>
      <c r="AO65" s="64"/>
      <c r="AP65" s="64"/>
      <c r="AQ65" s="64"/>
      <c r="AR65" s="693"/>
      <c r="XFA65" s="693"/>
    </row>
    <row r="66" spans="1:44 16381:16381" s="698" customFormat="1" ht="14.1" customHeight="1" x14ac:dyDescent="0.15">
      <c r="A66" s="97" t="s">
        <v>3623</v>
      </c>
      <c r="B66" s="98" t="s">
        <v>2973</v>
      </c>
      <c r="C66" s="202">
        <f t="shared" si="11"/>
        <v>0</v>
      </c>
      <c r="D66" s="203">
        <f t="shared" si="12"/>
        <v>0</v>
      </c>
      <c r="E66" s="78"/>
      <c r="F66" s="78"/>
      <c r="G66" s="78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645">
        <v>1410</v>
      </c>
      <c r="AL66" s="645">
        <f t="shared" si="13"/>
        <v>0</v>
      </c>
      <c r="AM66" s="64"/>
      <c r="AN66" s="64" t="s">
        <v>547</v>
      </c>
      <c r="AO66" s="64"/>
      <c r="AP66" s="64"/>
      <c r="AQ66" s="64"/>
      <c r="AR66" s="697"/>
      <c r="XFA66" s="697"/>
    </row>
    <row r="67" spans="1:44 16381:16381" s="698" customFormat="1" ht="14.1" customHeight="1" x14ac:dyDescent="0.15">
      <c r="A67" s="97" t="s">
        <v>3624</v>
      </c>
      <c r="B67" s="98" t="s">
        <v>2974</v>
      </c>
      <c r="C67" s="202">
        <f t="shared" si="11"/>
        <v>0</v>
      </c>
      <c r="D67" s="203">
        <f t="shared" si="12"/>
        <v>0</v>
      </c>
      <c r="E67" s="78"/>
      <c r="F67" s="78"/>
      <c r="G67" s="78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645">
        <v>1410</v>
      </c>
      <c r="AL67" s="645">
        <f t="shared" si="13"/>
        <v>0</v>
      </c>
      <c r="AM67" s="64"/>
      <c r="AN67" s="64" t="s">
        <v>547</v>
      </c>
      <c r="AO67" s="64"/>
      <c r="AP67" s="64"/>
      <c r="AQ67" s="64"/>
      <c r="AR67" s="697"/>
      <c r="XFA67" s="697"/>
    </row>
    <row r="68" spans="1:44 16381:16381" s="700" customFormat="1" ht="14.1" customHeight="1" x14ac:dyDescent="0.15">
      <c r="A68" s="224"/>
      <c r="B68" s="94" t="s">
        <v>2261</v>
      </c>
      <c r="C68" s="201">
        <f>SUM(C62:C67)</f>
        <v>0</v>
      </c>
      <c r="D68" s="201">
        <f>SUM(D62:D67)</f>
        <v>0</v>
      </c>
      <c r="E68" s="201">
        <f>SUM(E62:E67)</f>
        <v>0</v>
      </c>
      <c r="F68" s="201">
        <f>SUM(F62:F67)</f>
        <v>0</v>
      </c>
      <c r="G68" s="201">
        <f>SUM(G62:G67)</f>
        <v>0</v>
      </c>
      <c r="H68" s="839"/>
      <c r="I68" s="840"/>
      <c r="J68" s="840"/>
      <c r="K68" s="840"/>
      <c r="L68" s="840"/>
      <c r="M68" s="840"/>
      <c r="N68" s="840"/>
      <c r="O68" s="840"/>
      <c r="P68" s="840"/>
      <c r="Q68" s="840"/>
      <c r="R68" s="840"/>
      <c r="S68" s="840"/>
      <c r="T68" s="840"/>
      <c r="U68" s="840"/>
      <c r="V68" s="840"/>
      <c r="W68" s="840"/>
      <c r="X68" s="840"/>
      <c r="Y68" s="840"/>
      <c r="Z68" s="841"/>
      <c r="AA68" s="201">
        <f t="shared" ref="AA68:AJ68" si="14">SUM(AA62:AA67)</f>
        <v>0</v>
      </c>
      <c r="AB68" s="201">
        <f t="shared" si="14"/>
        <v>0</v>
      </c>
      <c r="AC68" s="201">
        <f t="shared" si="14"/>
        <v>0</v>
      </c>
      <c r="AD68" s="201">
        <f t="shared" si="14"/>
        <v>0</v>
      </c>
      <c r="AE68" s="201">
        <f t="shared" si="14"/>
        <v>0</v>
      </c>
      <c r="AF68" s="201">
        <f t="shared" si="14"/>
        <v>0</v>
      </c>
      <c r="AG68" s="201">
        <f t="shared" si="14"/>
        <v>0</v>
      </c>
      <c r="AH68" s="201">
        <f t="shared" si="14"/>
        <v>0</v>
      </c>
      <c r="AI68" s="201">
        <f t="shared" si="14"/>
        <v>0</v>
      </c>
      <c r="AJ68" s="201">
        <f t="shared" si="14"/>
        <v>0</v>
      </c>
      <c r="AK68" s="551"/>
      <c r="AL68" s="551">
        <f>SUM(AL62:AL67)</f>
        <v>0</v>
      </c>
      <c r="AM68" s="66"/>
      <c r="AN68" s="66"/>
      <c r="AO68" s="66"/>
      <c r="AP68" s="66"/>
      <c r="AQ68" s="66"/>
      <c r="AR68" s="699"/>
      <c r="XFA68" s="699"/>
    </row>
    <row r="69" spans="1:44 16381:16381" s="707" customFormat="1" ht="14.1" customHeight="1" x14ac:dyDescent="0.15">
      <c r="A69" s="97" t="s">
        <v>5922</v>
      </c>
      <c r="B69" s="98" t="s">
        <v>1580</v>
      </c>
      <c r="C69" s="202">
        <f t="shared" si="11"/>
        <v>0</v>
      </c>
      <c r="D69" s="203">
        <f t="shared" si="12"/>
        <v>0</v>
      </c>
      <c r="E69" s="78"/>
      <c r="F69" s="78"/>
      <c r="G69" s="78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648"/>
      <c r="AL69" s="95"/>
      <c r="AM69" s="64"/>
      <c r="AN69" s="64" t="s">
        <v>547</v>
      </c>
      <c r="AO69" s="64"/>
      <c r="AP69" s="64"/>
      <c r="AQ69" s="64"/>
      <c r="AR69" s="706"/>
      <c r="XFA69" s="706"/>
    </row>
    <row r="70" spans="1:44 16381:16381" s="707" customFormat="1" ht="14.1" customHeight="1" x14ac:dyDescent="0.15">
      <c r="A70" s="97" t="s">
        <v>5923</v>
      </c>
      <c r="B70" s="98" t="s">
        <v>4025</v>
      </c>
      <c r="C70" s="202">
        <f t="shared" si="11"/>
        <v>0</v>
      </c>
      <c r="D70" s="203">
        <f t="shared" si="12"/>
        <v>0</v>
      </c>
      <c r="E70" s="78"/>
      <c r="F70" s="78"/>
      <c r="G70" s="78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648"/>
      <c r="AL70" s="95"/>
      <c r="AM70" s="64"/>
      <c r="AN70" s="64" t="s">
        <v>547</v>
      </c>
      <c r="AO70" s="64"/>
      <c r="AP70" s="64"/>
      <c r="AQ70" s="64"/>
      <c r="AR70" s="706"/>
      <c r="XFA70" s="706"/>
    </row>
    <row r="71" spans="1:44 16381:16381" s="709" customFormat="1" ht="14.1" customHeight="1" x14ac:dyDescent="0.15">
      <c r="A71" s="178"/>
      <c r="B71" s="94" t="s">
        <v>2260</v>
      </c>
      <c r="C71" s="201">
        <f>SUM(C69:C70)</f>
        <v>0</v>
      </c>
      <c r="D71" s="201">
        <f>SUM(D69:D70)</f>
        <v>0</v>
      </c>
      <c r="E71" s="201">
        <f>SUM(E69:E70)</f>
        <v>0</v>
      </c>
      <c r="F71" s="201">
        <f>SUM(F69:F70)</f>
        <v>0</v>
      </c>
      <c r="G71" s="201">
        <f>SUM(G69:G70)</f>
        <v>0</v>
      </c>
      <c r="H71" s="839"/>
      <c r="I71" s="840"/>
      <c r="J71" s="840"/>
      <c r="K71" s="840"/>
      <c r="L71" s="840"/>
      <c r="M71" s="840"/>
      <c r="N71" s="840"/>
      <c r="O71" s="840"/>
      <c r="P71" s="840"/>
      <c r="Q71" s="840"/>
      <c r="R71" s="840"/>
      <c r="S71" s="840"/>
      <c r="T71" s="840"/>
      <c r="U71" s="840"/>
      <c r="V71" s="840"/>
      <c r="W71" s="840"/>
      <c r="X71" s="840"/>
      <c r="Y71" s="840"/>
      <c r="Z71" s="841"/>
      <c r="AA71" s="201">
        <f t="shared" ref="AA71:AI71" si="15">SUM(AA69:AA70)</f>
        <v>0</v>
      </c>
      <c r="AB71" s="201">
        <f t="shared" si="15"/>
        <v>0</v>
      </c>
      <c r="AC71" s="201">
        <f t="shared" si="15"/>
        <v>0</v>
      </c>
      <c r="AD71" s="201">
        <f t="shared" si="15"/>
        <v>0</v>
      </c>
      <c r="AE71" s="201">
        <f t="shared" si="15"/>
        <v>0</v>
      </c>
      <c r="AF71" s="201">
        <f t="shared" si="15"/>
        <v>0</v>
      </c>
      <c r="AG71" s="201">
        <f t="shared" si="15"/>
        <v>0</v>
      </c>
      <c r="AH71" s="201">
        <f t="shared" si="15"/>
        <v>0</v>
      </c>
      <c r="AI71" s="201">
        <f t="shared" si="15"/>
        <v>0</v>
      </c>
      <c r="AJ71" s="201">
        <f>SUM(AJ69:AJ70)</f>
        <v>0</v>
      </c>
      <c r="AK71" s="99"/>
      <c r="AL71" s="99"/>
      <c r="AM71" s="68"/>
      <c r="AN71" s="68"/>
      <c r="AO71" s="68"/>
      <c r="AP71" s="68"/>
      <c r="AQ71" s="68"/>
      <c r="AR71" s="708"/>
      <c r="XFA71" s="708"/>
    </row>
    <row r="72" spans="1:44 16381:16381" s="709" customFormat="1" ht="14.1" customHeight="1" x14ac:dyDescent="0.15">
      <c r="A72" s="178"/>
      <c r="B72" s="94" t="s">
        <v>2258</v>
      </c>
      <c r="C72" s="201">
        <f>SUM(C68+C71)</f>
        <v>0</v>
      </c>
      <c r="D72" s="201">
        <f>SUM(D68+D71)</f>
        <v>0</v>
      </c>
      <c r="E72" s="201">
        <f>SUM(E68+E71)</f>
        <v>0</v>
      </c>
      <c r="F72" s="201">
        <f>SUM(F68+F71)</f>
        <v>0</v>
      </c>
      <c r="G72" s="201">
        <f>SUM(G68+G71)</f>
        <v>0</v>
      </c>
      <c r="H72" s="839"/>
      <c r="I72" s="840"/>
      <c r="J72" s="840"/>
      <c r="K72" s="840"/>
      <c r="L72" s="840"/>
      <c r="M72" s="840"/>
      <c r="N72" s="840"/>
      <c r="O72" s="840"/>
      <c r="P72" s="840"/>
      <c r="Q72" s="840"/>
      <c r="R72" s="840"/>
      <c r="S72" s="840"/>
      <c r="T72" s="840"/>
      <c r="U72" s="840"/>
      <c r="V72" s="840"/>
      <c r="W72" s="840"/>
      <c r="X72" s="840"/>
      <c r="Y72" s="840"/>
      <c r="Z72" s="841"/>
      <c r="AA72" s="201">
        <f t="shared" ref="AA72:AJ72" si="16">SUM(AA68+AA71)</f>
        <v>0</v>
      </c>
      <c r="AB72" s="201">
        <f t="shared" si="16"/>
        <v>0</v>
      </c>
      <c r="AC72" s="201">
        <f t="shared" si="16"/>
        <v>0</v>
      </c>
      <c r="AD72" s="201">
        <f t="shared" si="16"/>
        <v>0</v>
      </c>
      <c r="AE72" s="201">
        <f t="shared" si="16"/>
        <v>0</v>
      </c>
      <c r="AF72" s="201">
        <f t="shared" si="16"/>
        <v>0</v>
      </c>
      <c r="AG72" s="201">
        <f t="shared" si="16"/>
        <v>0</v>
      </c>
      <c r="AH72" s="201">
        <f t="shared" si="16"/>
        <v>0</v>
      </c>
      <c r="AI72" s="201">
        <f t="shared" si="16"/>
        <v>0</v>
      </c>
      <c r="AJ72" s="201">
        <f t="shared" si="16"/>
        <v>0</v>
      </c>
      <c r="AK72" s="99"/>
      <c r="AL72" s="99">
        <f>SUM(AL68+AL71)</f>
        <v>0</v>
      </c>
      <c r="AM72" s="68"/>
      <c r="AN72" s="68"/>
      <c r="AO72" s="68"/>
      <c r="AP72" s="68"/>
      <c r="AQ72" s="68"/>
      <c r="AR72" s="708"/>
      <c r="XFA72" s="708"/>
    </row>
    <row r="73" spans="1:44 16381:16381" s="709" customFormat="1" ht="14.1" customHeight="1" x14ac:dyDescent="0.15">
      <c r="A73" s="178"/>
      <c r="B73" s="94" t="s">
        <v>3935</v>
      </c>
      <c r="C73" s="201"/>
      <c r="D73" s="201"/>
      <c r="E73" s="201"/>
      <c r="F73" s="201"/>
      <c r="G73" s="201"/>
      <c r="H73" s="839"/>
      <c r="I73" s="840"/>
      <c r="J73" s="840"/>
      <c r="K73" s="840"/>
      <c r="L73" s="840"/>
      <c r="M73" s="840"/>
      <c r="N73" s="840"/>
      <c r="O73" s="840"/>
      <c r="P73" s="840"/>
      <c r="Q73" s="840"/>
      <c r="R73" s="840"/>
      <c r="S73" s="840"/>
      <c r="T73" s="840"/>
      <c r="U73" s="840"/>
      <c r="V73" s="840"/>
      <c r="W73" s="840"/>
      <c r="X73" s="840"/>
      <c r="Y73" s="840"/>
      <c r="Z73" s="841"/>
      <c r="AA73" s="201"/>
      <c r="AB73" s="201"/>
      <c r="AC73" s="201"/>
      <c r="AD73" s="201"/>
      <c r="AE73" s="201"/>
      <c r="AF73" s="201"/>
      <c r="AG73" s="201"/>
      <c r="AH73" s="201"/>
      <c r="AI73" s="201"/>
      <c r="AJ73" s="201"/>
      <c r="AK73" s="99"/>
      <c r="AL73" s="99"/>
      <c r="AM73" s="68"/>
      <c r="AN73" s="68"/>
      <c r="AO73" s="68"/>
      <c r="AP73" s="68"/>
      <c r="AQ73" s="68"/>
      <c r="AR73" s="708"/>
      <c r="XFA73" s="708"/>
    </row>
    <row r="74" spans="1:44 16381:16381" s="709" customFormat="1" ht="14.1" customHeight="1" x14ac:dyDescent="0.15">
      <c r="A74" s="178"/>
      <c r="B74" s="94" t="s">
        <v>3841</v>
      </c>
      <c r="C74" s="839"/>
      <c r="D74" s="840"/>
      <c r="E74" s="840"/>
      <c r="F74" s="840"/>
      <c r="G74" s="840"/>
      <c r="H74" s="840"/>
      <c r="I74" s="840"/>
      <c r="J74" s="840"/>
      <c r="K74" s="840"/>
      <c r="L74" s="840"/>
      <c r="M74" s="840"/>
      <c r="N74" s="840"/>
      <c r="O74" s="840"/>
      <c r="P74" s="840"/>
      <c r="Q74" s="840"/>
      <c r="R74" s="840"/>
      <c r="S74" s="840"/>
      <c r="T74" s="840"/>
      <c r="U74" s="840"/>
      <c r="V74" s="840"/>
      <c r="W74" s="840"/>
      <c r="X74" s="840"/>
      <c r="Y74" s="840"/>
      <c r="Z74" s="840"/>
      <c r="AA74" s="840"/>
      <c r="AB74" s="840"/>
      <c r="AC74" s="840"/>
      <c r="AD74" s="840"/>
      <c r="AE74" s="840"/>
      <c r="AF74" s="840"/>
      <c r="AG74" s="840"/>
      <c r="AH74" s="840"/>
      <c r="AI74" s="840"/>
      <c r="AJ74" s="840"/>
      <c r="AK74" s="840"/>
      <c r="AL74" s="841"/>
      <c r="AM74" s="68"/>
      <c r="AN74" s="68"/>
      <c r="AO74" s="68"/>
      <c r="AP74" s="68"/>
      <c r="AQ74" s="68"/>
      <c r="AR74" s="708"/>
      <c r="XFA74" s="708"/>
    </row>
    <row r="75" spans="1:44 16381:16381" s="709" customFormat="1" ht="14.1" customHeight="1" x14ac:dyDescent="0.15">
      <c r="A75" s="521" t="s">
        <v>2615</v>
      </c>
      <c r="B75" s="182" t="s">
        <v>3887</v>
      </c>
      <c r="C75" s="202">
        <f t="shared" ref="C75:C120" si="17">SUM(D75+G75)</f>
        <v>0</v>
      </c>
      <c r="D75" s="203">
        <f t="shared" ref="D75:D120" si="18">SUM(E75:F75)</f>
        <v>0</v>
      </c>
      <c r="E75" s="78"/>
      <c r="F75" s="78"/>
      <c r="G75" s="78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645">
        <v>5290</v>
      </c>
      <c r="AL75" s="649">
        <f t="shared" ref="AL75:AL120" si="19">AK75*E75</f>
        <v>0</v>
      </c>
      <c r="AM75" s="68"/>
      <c r="AN75" s="68" t="s">
        <v>547</v>
      </c>
      <c r="AO75" s="68"/>
      <c r="AP75" s="68"/>
      <c r="AQ75" s="68"/>
      <c r="AR75" s="708"/>
      <c r="XFA75" s="708"/>
    </row>
    <row r="76" spans="1:44 16381:16381" s="709" customFormat="1" ht="14.1" customHeight="1" x14ac:dyDescent="0.15">
      <c r="A76" s="521" t="s">
        <v>3842</v>
      </c>
      <c r="B76" s="182" t="s">
        <v>3888</v>
      </c>
      <c r="C76" s="202">
        <f t="shared" si="17"/>
        <v>0</v>
      </c>
      <c r="D76" s="203">
        <f t="shared" si="18"/>
        <v>0</v>
      </c>
      <c r="E76" s="78"/>
      <c r="F76" s="78"/>
      <c r="G76" s="78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645">
        <v>7530</v>
      </c>
      <c r="AL76" s="649">
        <f t="shared" si="19"/>
        <v>0</v>
      </c>
      <c r="AM76" s="68"/>
      <c r="AN76" s="68"/>
      <c r="AO76" s="68"/>
      <c r="AP76" s="68"/>
      <c r="AQ76" s="68"/>
      <c r="AR76" s="708"/>
      <c r="XFA76" s="708"/>
    </row>
    <row r="77" spans="1:44 16381:16381" s="709" customFormat="1" ht="14.1" customHeight="1" x14ac:dyDescent="0.15">
      <c r="A77" s="521" t="s">
        <v>3843</v>
      </c>
      <c r="B77" s="182" t="s">
        <v>3889</v>
      </c>
      <c r="C77" s="202">
        <f t="shared" si="17"/>
        <v>0</v>
      </c>
      <c r="D77" s="203">
        <f t="shared" si="18"/>
        <v>0</v>
      </c>
      <c r="E77" s="78"/>
      <c r="F77" s="78"/>
      <c r="G77" s="78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645">
        <v>7530</v>
      </c>
      <c r="AL77" s="649">
        <f t="shared" si="19"/>
        <v>0</v>
      </c>
      <c r="AM77" s="68"/>
      <c r="AN77" s="68"/>
      <c r="AO77" s="68"/>
      <c r="AP77" s="68"/>
      <c r="AQ77" s="68"/>
      <c r="AR77" s="708"/>
      <c r="XFA77" s="708"/>
    </row>
    <row r="78" spans="1:44 16381:16381" s="709" customFormat="1" ht="14.1" customHeight="1" x14ac:dyDescent="0.15">
      <c r="A78" s="521" t="s">
        <v>3844</v>
      </c>
      <c r="B78" s="182" t="s">
        <v>3890</v>
      </c>
      <c r="C78" s="202">
        <f t="shared" si="17"/>
        <v>0</v>
      </c>
      <c r="D78" s="203">
        <f t="shared" si="18"/>
        <v>0</v>
      </c>
      <c r="E78" s="78"/>
      <c r="F78" s="78"/>
      <c r="G78" s="78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645">
        <v>7530</v>
      </c>
      <c r="AL78" s="649">
        <f t="shared" si="19"/>
        <v>0</v>
      </c>
      <c r="AM78" s="68"/>
      <c r="AN78" s="68"/>
      <c r="AO78" s="68"/>
      <c r="AP78" s="68"/>
      <c r="AQ78" s="68"/>
      <c r="AR78" s="708"/>
      <c r="XFA78" s="708"/>
    </row>
    <row r="79" spans="1:44 16381:16381" s="709" customFormat="1" ht="14.1" customHeight="1" x14ac:dyDescent="0.15">
      <c r="A79" s="521" t="s">
        <v>3845</v>
      </c>
      <c r="B79" s="182" t="s">
        <v>3891</v>
      </c>
      <c r="C79" s="202">
        <f t="shared" si="17"/>
        <v>0</v>
      </c>
      <c r="D79" s="203">
        <f t="shared" si="18"/>
        <v>0</v>
      </c>
      <c r="E79" s="78"/>
      <c r="F79" s="78"/>
      <c r="G79" s="78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645">
        <v>7530</v>
      </c>
      <c r="AL79" s="649">
        <f t="shared" si="19"/>
        <v>0</v>
      </c>
      <c r="AM79" s="68"/>
      <c r="AN79" s="68"/>
      <c r="AO79" s="68"/>
      <c r="AP79" s="68"/>
      <c r="AQ79" s="68"/>
      <c r="AR79" s="708"/>
      <c r="XFA79" s="708"/>
    </row>
    <row r="80" spans="1:44 16381:16381" s="709" customFormat="1" ht="14.1" customHeight="1" x14ac:dyDescent="0.15">
      <c r="A80" s="521" t="s">
        <v>3846</v>
      </c>
      <c r="B80" s="182" t="s">
        <v>3892</v>
      </c>
      <c r="C80" s="202">
        <f t="shared" si="17"/>
        <v>0</v>
      </c>
      <c r="D80" s="203">
        <f t="shared" si="18"/>
        <v>0</v>
      </c>
      <c r="E80" s="78"/>
      <c r="F80" s="78"/>
      <c r="G80" s="78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645">
        <v>7530</v>
      </c>
      <c r="AL80" s="649">
        <f t="shared" si="19"/>
        <v>0</v>
      </c>
      <c r="AM80" s="68"/>
      <c r="AN80" s="68"/>
      <c r="AO80" s="68"/>
      <c r="AP80" s="68"/>
      <c r="AQ80" s="68"/>
      <c r="AR80" s="708"/>
      <c r="XFA80" s="708"/>
    </row>
    <row r="81" spans="1:44 16381:16381" s="709" customFormat="1" ht="14.1" customHeight="1" x14ac:dyDescent="0.15">
      <c r="A81" s="521" t="s">
        <v>3847</v>
      </c>
      <c r="B81" s="182" t="s">
        <v>3893</v>
      </c>
      <c r="C81" s="202">
        <f t="shared" si="17"/>
        <v>0</v>
      </c>
      <c r="D81" s="203">
        <f t="shared" si="18"/>
        <v>0</v>
      </c>
      <c r="E81" s="78"/>
      <c r="F81" s="78"/>
      <c r="G81" s="78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645">
        <v>7530</v>
      </c>
      <c r="AL81" s="649">
        <f t="shared" si="19"/>
        <v>0</v>
      </c>
      <c r="AM81" s="68"/>
      <c r="AN81" s="68"/>
      <c r="AO81" s="68"/>
      <c r="AP81" s="68"/>
      <c r="AQ81" s="68"/>
      <c r="AR81" s="708"/>
      <c r="XFA81" s="708"/>
    </row>
    <row r="82" spans="1:44 16381:16381" s="709" customFormat="1" ht="14.1" customHeight="1" x14ac:dyDescent="0.15">
      <c r="A82" s="521" t="s">
        <v>3848</v>
      </c>
      <c r="B82" s="182" t="s">
        <v>3894</v>
      </c>
      <c r="C82" s="202">
        <f t="shared" si="17"/>
        <v>0</v>
      </c>
      <c r="D82" s="203">
        <f t="shared" si="18"/>
        <v>0</v>
      </c>
      <c r="E82" s="78"/>
      <c r="F82" s="78"/>
      <c r="G82" s="78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645">
        <v>7530</v>
      </c>
      <c r="AL82" s="649">
        <f t="shared" si="19"/>
        <v>0</v>
      </c>
      <c r="AM82" s="68"/>
      <c r="AN82" s="68"/>
      <c r="AO82" s="68"/>
      <c r="AP82" s="68"/>
      <c r="AQ82" s="68"/>
      <c r="AR82" s="708"/>
      <c r="XFA82" s="708"/>
    </row>
    <row r="83" spans="1:44 16381:16381" s="709" customFormat="1" ht="14.1" customHeight="1" x14ac:dyDescent="0.15">
      <c r="A83" s="521" t="s">
        <v>3849</v>
      </c>
      <c r="B83" s="182" t="s">
        <v>3895</v>
      </c>
      <c r="C83" s="202">
        <f t="shared" si="17"/>
        <v>0</v>
      </c>
      <c r="D83" s="203">
        <f t="shared" si="18"/>
        <v>0</v>
      </c>
      <c r="E83" s="78"/>
      <c r="F83" s="78"/>
      <c r="G83" s="78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645">
        <v>7530</v>
      </c>
      <c r="AL83" s="649">
        <f t="shared" si="19"/>
        <v>0</v>
      </c>
      <c r="AM83" s="68"/>
      <c r="AN83" s="68"/>
      <c r="AO83" s="68"/>
      <c r="AP83" s="68"/>
      <c r="AQ83" s="68"/>
      <c r="AR83" s="708"/>
      <c r="XFA83" s="708"/>
    </row>
    <row r="84" spans="1:44 16381:16381" s="709" customFormat="1" ht="14.1" customHeight="1" x14ac:dyDescent="0.15">
      <c r="A84" s="521" t="s">
        <v>3850</v>
      </c>
      <c r="B84" s="182" t="s">
        <v>3896</v>
      </c>
      <c r="C84" s="202">
        <f t="shared" si="17"/>
        <v>0</v>
      </c>
      <c r="D84" s="203">
        <f t="shared" si="18"/>
        <v>0</v>
      </c>
      <c r="E84" s="78"/>
      <c r="F84" s="78"/>
      <c r="G84" s="78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645">
        <v>7530</v>
      </c>
      <c r="AL84" s="649">
        <f t="shared" si="19"/>
        <v>0</v>
      </c>
      <c r="AM84" s="68"/>
      <c r="AN84" s="68"/>
      <c r="AO84" s="68"/>
      <c r="AP84" s="68"/>
      <c r="AQ84" s="68"/>
      <c r="AR84" s="708"/>
      <c r="XFA84" s="708"/>
    </row>
    <row r="85" spans="1:44 16381:16381" s="709" customFormat="1" ht="14.1" customHeight="1" x14ac:dyDescent="0.15">
      <c r="A85" s="521" t="s">
        <v>3851</v>
      </c>
      <c r="B85" s="182" t="s">
        <v>3897</v>
      </c>
      <c r="C85" s="202">
        <f t="shared" si="17"/>
        <v>0</v>
      </c>
      <c r="D85" s="203">
        <f t="shared" si="18"/>
        <v>0</v>
      </c>
      <c r="E85" s="78"/>
      <c r="F85" s="78"/>
      <c r="G85" s="78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645">
        <v>7530</v>
      </c>
      <c r="AL85" s="649">
        <f t="shared" si="19"/>
        <v>0</v>
      </c>
      <c r="AM85" s="68"/>
      <c r="AN85" s="68"/>
      <c r="AO85" s="68"/>
      <c r="AP85" s="68"/>
      <c r="AQ85" s="68"/>
      <c r="AR85" s="708"/>
      <c r="XFA85" s="708"/>
    </row>
    <row r="86" spans="1:44 16381:16381" s="709" customFormat="1" ht="14.1" customHeight="1" x14ac:dyDescent="0.15">
      <c r="A86" s="521" t="s">
        <v>3852</v>
      </c>
      <c r="B86" s="182" t="s">
        <v>3898</v>
      </c>
      <c r="C86" s="202">
        <f t="shared" si="17"/>
        <v>0</v>
      </c>
      <c r="D86" s="203">
        <f t="shared" si="18"/>
        <v>0</v>
      </c>
      <c r="E86" s="78"/>
      <c r="F86" s="78"/>
      <c r="G86" s="78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645">
        <v>7530</v>
      </c>
      <c r="AL86" s="649">
        <f t="shared" si="19"/>
        <v>0</v>
      </c>
      <c r="AM86" s="68"/>
      <c r="AN86" s="68"/>
      <c r="AO86" s="68"/>
      <c r="AP86" s="68"/>
      <c r="AQ86" s="68"/>
      <c r="AR86" s="708"/>
      <c r="XFA86" s="708"/>
    </row>
    <row r="87" spans="1:44 16381:16381" s="709" customFormat="1" ht="14.1" customHeight="1" x14ac:dyDescent="0.15">
      <c r="A87" s="521" t="s">
        <v>3853</v>
      </c>
      <c r="B87" s="182" t="s">
        <v>3899</v>
      </c>
      <c r="C87" s="202">
        <f t="shared" si="17"/>
        <v>0</v>
      </c>
      <c r="D87" s="203">
        <f t="shared" si="18"/>
        <v>0</v>
      </c>
      <c r="E87" s="78"/>
      <c r="F87" s="78"/>
      <c r="G87" s="78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645">
        <v>7530</v>
      </c>
      <c r="AL87" s="649">
        <f t="shared" si="19"/>
        <v>0</v>
      </c>
      <c r="AM87" s="68"/>
      <c r="AN87" s="68"/>
      <c r="AO87" s="68"/>
      <c r="AP87" s="68"/>
      <c r="AQ87" s="68"/>
      <c r="AR87" s="708"/>
      <c r="XFA87" s="708"/>
    </row>
    <row r="88" spans="1:44 16381:16381" s="709" customFormat="1" ht="14.1" customHeight="1" x14ac:dyDescent="0.15">
      <c r="A88" s="521" t="s">
        <v>3854</v>
      </c>
      <c r="B88" s="182" t="s">
        <v>3900</v>
      </c>
      <c r="C88" s="202">
        <f t="shared" si="17"/>
        <v>0</v>
      </c>
      <c r="D88" s="203">
        <f t="shared" si="18"/>
        <v>0</v>
      </c>
      <c r="E88" s="78"/>
      <c r="F88" s="78"/>
      <c r="G88" s="78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645">
        <v>7530</v>
      </c>
      <c r="AL88" s="649">
        <f t="shared" si="19"/>
        <v>0</v>
      </c>
      <c r="AM88" s="68"/>
      <c r="AN88" s="68"/>
      <c r="AO88" s="68"/>
      <c r="AP88" s="68"/>
      <c r="AQ88" s="68"/>
      <c r="AR88" s="708"/>
      <c r="XFA88" s="708"/>
    </row>
    <row r="89" spans="1:44 16381:16381" s="709" customFormat="1" ht="14.1" customHeight="1" x14ac:dyDescent="0.15">
      <c r="A89" s="521" t="s">
        <v>3855</v>
      </c>
      <c r="B89" s="182" t="s">
        <v>3901</v>
      </c>
      <c r="C89" s="202">
        <f t="shared" si="17"/>
        <v>0</v>
      </c>
      <c r="D89" s="203">
        <f t="shared" si="18"/>
        <v>0</v>
      </c>
      <c r="E89" s="78"/>
      <c r="F89" s="78"/>
      <c r="G89" s="78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645">
        <v>7530</v>
      </c>
      <c r="AL89" s="649">
        <f t="shared" si="19"/>
        <v>0</v>
      </c>
      <c r="AM89" s="68"/>
      <c r="AN89" s="68"/>
      <c r="AO89" s="68"/>
      <c r="AP89" s="68"/>
      <c r="AQ89" s="68"/>
      <c r="AR89" s="708"/>
      <c r="XFA89" s="708"/>
    </row>
    <row r="90" spans="1:44 16381:16381" s="709" customFormat="1" ht="14.1" customHeight="1" x14ac:dyDescent="0.15">
      <c r="A90" s="521" t="s">
        <v>3856</v>
      </c>
      <c r="B90" s="182" t="s">
        <v>3902</v>
      </c>
      <c r="C90" s="202">
        <f t="shared" si="17"/>
        <v>0</v>
      </c>
      <c r="D90" s="203">
        <f t="shared" si="18"/>
        <v>0</v>
      </c>
      <c r="E90" s="78"/>
      <c r="F90" s="78"/>
      <c r="G90" s="78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81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645">
        <v>7530</v>
      </c>
      <c r="AL90" s="649">
        <f t="shared" si="19"/>
        <v>0</v>
      </c>
      <c r="AM90" s="68"/>
      <c r="AN90" s="68"/>
      <c r="AO90" s="68"/>
      <c r="AP90" s="68"/>
      <c r="AQ90" s="68"/>
      <c r="AR90" s="708"/>
      <c r="XFA90" s="708"/>
    </row>
    <row r="91" spans="1:44 16381:16381" s="709" customFormat="1" ht="14.1" customHeight="1" x14ac:dyDescent="0.15">
      <c r="A91" s="521" t="s">
        <v>3857</v>
      </c>
      <c r="B91" s="182" t="s">
        <v>3903</v>
      </c>
      <c r="C91" s="202">
        <f t="shared" si="17"/>
        <v>0</v>
      </c>
      <c r="D91" s="203">
        <f t="shared" si="18"/>
        <v>0</v>
      </c>
      <c r="E91" s="78"/>
      <c r="F91" s="78"/>
      <c r="G91" s="78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645">
        <v>7530</v>
      </c>
      <c r="AL91" s="649">
        <f t="shared" si="19"/>
        <v>0</v>
      </c>
      <c r="AM91" s="68"/>
      <c r="AN91" s="68"/>
      <c r="AO91" s="68"/>
      <c r="AP91" s="68"/>
      <c r="AQ91" s="68"/>
      <c r="AR91" s="708"/>
      <c r="XFA91" s="708"/>
    </row>
    <row r="92" spans="1:44 16381:16381" s="709" customFormat="1" ht="14.1" customHeight="1" x14ac:dyDescent="0.15">
      <c r="A92" s="521" t="s">
        <v>3858</v>
      </c>
      <c r="B92" s="182" t="s">
        <v>3904</v>
      </c>
      <c r="C92" s="202">
        <f t="shared" si="17"/>
        <v>0</v>
      </c>
      <c r="D92" s="203">
        <f t="shared" si="18"/>
        <v>0</v>
      </c>
      <c r="E92" s="78"/>
      <c r="F92" s="78"/>
      <c r="G92" s="78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645">
        <v>7530</v>
      </c>
      <c r="AL92" s="649">
        <f t="shared" si="19"/>
        <v>0</v>
      </c>
      <c r="AM92" s="68"/>
      <c r="AN92" s="68"/>
      <c r="AO92" s="68"/>
      <c r="AP92" s="68"/>
      <c r="AQ92" s="68"/>
      <c r="AR92" s="708"/>
      <c r="XFA92" s="708"/>
    </row>
    <row r="93" spans="1:44 16381:16381" s="709" customFormat="1" ht="14.1" customHeight="1" x14ac:dyDescent="0.15">
      <c r="A93" s="521" t="s">
        <v>3859</v>
      </c>
      <c r="B93" s="182" t="s">
        <v>3905</v>
      </c>
      <c r="C93" s="202">
        <f t="shared" si="17"/>
        <v>0</v>
      </c>
      <c r="D93" s="203">
        <f t="shared" si="18"/>
        <v>0</v>
      </c>
      <c r="E93" s="78"/>
      <c r="F93" s="78"/>
      <c r="G93" s="78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645">
        <v>7530</v>
      </c>
      <c r="AL93" s="649">
        <f t="shared" si="19"/>
        <v>0</v>
      </c>
      <c r="AM93" s="68"/>
      <c r="AN93" s="68"/>
      <c r="AO93" s="68"/>
      <c r="AP93" s="68"/>
      <c r="AQ93" s="68"/>
      <c r="AR93" s="708"/>
      <c r="XFA93" s="708"/>
    </row>
    <row r="94" spans="1:44 16381:16381" s="709" customFormat="1" ht="14.1" customHeight="1" x14ac:dyDescent="0.15">
      <c r="A94" s="521" t="s">
        <v>3860</v>
      </c>
      <c r="B94" s="182" t="s">
        <v>3906</v>
      </c>
      <c r="C94" s="202">
        <f t="shared" si="17"/>
        <v>0</v>
      </c>
      <c r="D94" s="203">
        <f t="shared" si="18"/>
        <v>0</v>
      </c>
      <c r="E94" s="78"/>
      <c r="F94" s="78"/>
      <c r="G94" s="78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645">
        <v>7530</v>
      </c>
      <c r="AL94" s="649">
        <f t="shared" si="19"/>
        <v>0</v>
      </c>
      <c r="AM94" s="68"/>
      <c r="AN94" s="68"/>
      <c r="AO94" s="68"/>
      <c r="AP94" s="68"/>
      <c r="AQ94" s="68"/>
      <c r="AR94" s="708"/>
      <c r="XFA94" s="708"/>
    </row>
    <row r="95" spans="1:44 16381:16381" s="709" customFormat="1" ht="14.1" customHeight="1" x14ac:dyDescent="0.15">
      <c r="A95" s="521" t="s">
        <v>3861</v>
      </c>
      <c r="B95" s="182" t="s">
        <v>3907</v>
      </c>
      <c r="C95" s="202">
        <f t="shared" si="17"/>
        <v>0</v>
      </c>
      <c r="D95" s="203">
        <f t="shared" si="18"/>
        <v>0</v>
      </c>
      <c r="E95" s="78"/>
      <c r="F95" s="78"/>
      <c r="G95" s="78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645">
        <v>7530</v>
      </c>
      <c r="AL95" s="649">
        <f t="shared" si="19"/>
        <v>0</v>
      </c>
      <c r="AM95" s="68"/>
      <c r="AN95" s="68"/>
      <c r="AO95" s="68"/>
      <c r="AP95" s="68"/>
      <c r="AQ95" s="68"/>
      <c r="AR95" s="708"/>
      <c r="XFA95" s="708"/>
    </row>
    <row r="96" spans="1:44 16381:16381" s="709" customFormat="1" ht="14.1" customHeight="1" x14ac:dyDescent="0.15">
      <c r="A96" s="521" t="s">
        <v>3862</v>
      </c>
      <c r="B96" s="182" t="s">
        <v>3908</v>
      </c>
      <c r="C96" s="202">
        <f t="shared" si="17"/>
        <v>0</v>
      </c>
      <c r="D96" s="203">
        <f t="shared" si="18"/>
        <v>0</v>
      </c>
      <c r="E96" s="78"/>
      <c r="F96" s="78"/>
      <c r="G96" s="78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  <c r="X96" s="81"/>
      <c r="Y96" s="81"/>
      <c r="Z96" s="81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645">
        <v>7530</v>
      </c>
      <c r="AL96" s="649">
        <f t="shared" si="19"/>
        <v>0</v>
      </c>
      <c r="AM96" s="68"/>
      <c r="AN96" s="68"/>
      <c r="AO96" s="68"/>
      <c r="AP96" s="68"/>
      <c r="AQ96" s="68"/>
      <c r="AR96" s="708"/>
      <c r="XFA96" s="708"/>
    </row>
    <row r="97" spans="1:44 16381:16381" s="709" customFormat="1" ht="14.1" customHeight="1" x14ac:dyDescent="0.15">
      <c r="A97" s="521" t="s">
        <v>3863</v>
      </c>
      <c r="B97" s="182" t="s">
        <v>3909</v>
      </c>
      <c r="C97" s="202">
        <f t="shared" si="17"/>
        <v>0</v>
      </c>
      <c r="D97" s="203">
        <f t="shared" si="18"/>
        <v>0</v>
      </c>
      <c r="E97" s="78"/>
      <c r="F97" s="78"/>
      <c r="G97" s="78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645">
        <v>7530</v>
      </c>
      <c r="AL97" s="649">
        <f t="shared" si="19"/>
        <v>0</v>
      </c>
      <c r="AM97" s="68"/>
      <c r="AN97" s="68"/>
      <c r="AO97" s="68"/>
      <c r="AP97" s="68"/>
      <c r="AQ97" s="68"/>
      <c r="AR97" s="708"/>
      <c r="XFA97" s="708"/>
    </row>
    <row r="98" spans="1:44 16381:16381" s="709" customFormat="1" ht="14.1" customHeight="1" x14ac:dyDescent="0.15">
      <c r="A98" s="521" t="s">
        <v>3864</v>
      </c>
      <c r="B98" s="182" t="s">
        <v>3910</v>
      </c>
      <c r="C98" s="202">
        <f t="shared" si="17"/>
        <v>0</v>
      </c>
      <c r="D98" s="203">
        <f t="shared" si="18"/>
        <v>0</v>
      </c>
      <c r="E98" s="78"/>
      <c r="F98" s="78"/>
      <c r="G98" s="78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645">
        <v>7530</v>
      </c>
      <c r="AL98" s="649">
        <f t="shared" si="19"/>
        <v>0</v>
      </c>
      <c r="AM98" s="68"/>
      <c r="AN98" s="68"/>
      <c r="AO98" s="68"/>
      <c r="AP98" s="68"/>
      <c r="AQ98" s="68"/>
      <c r="AR98" s="708"/>
      <c r="XFA98" s="708"/>
    </row>
    <row r="99" spans="1:44 16381:16381" s="709" customFormat="1" ht="14.1" customHeight="1" x14ac:dyDescent="0.15">
      <c r="A99" s="521" t="s">
        <v>3865</v>
      </c>
      <c r="B99" s="182" t="s">
        <v>3911</v>
      </c>
      <c r="C99" s="202">
        <f t="shared" si="17"/>
        <v>0</v>
      </c>
      <c r="D99" s="203">
        <f t="shared" si="18"/>
        <v>0</v>
      </c>
      <c r="E99" s="78"/>
      <c r="F99" s="78"/>
      <c r="G99" s="78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645">
        <v>7530</v>
      </c>
      <c r="AL99" s="649">
        <f t="shared" si="19"/>
        <v>0</v>
      </c>
      <c r="AM99" s="68"/>
      <c r="AN99" s="68"/>
      <c r="AO99" s="68"/>
      <c r="AP99" s="68"/>
      <c r="AQ99" s="68"/>
      <c r="AR99" s="708"/>
      <c r="XFA99" s="708"/>
    </row>
    <row r="100" spans="1:44 16381:16381" s="709" customFormat="1" ht="14.1" customHeight="1" x14ac:dyDescent="0.15">
      <c r="A100" s="521" t="s">
        <v>3866</v>
      </c>
      <c r="B100" s="182" t="s">
        <v>3912</v>
      </c>
      <c r="C100" s="202">
        <f t="shared" si="17"/>
        <v>0</v>
      </c>
      <c r="D100" s="203">
        <f t="shared" si="18"/>
        <v>0</v>
      </c>
      <c r="E100" s="78"/>
      <c r="F100" s="78"/>
      <c r="G100" s="78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645">
        <v>7530</v>
      </c>
      <c r="AL100" s="649">
        <f t="shared" si="19"/>
        <v>0</v>
      </c>
      <c r="AM100" s="68"/>
      <c r="AN100" s="68"/>
      <c r="AO100" s="68"/>
      <c r="AP100" s="68"/>
      <c r="AQ100" s="68"/>
      <c r="AR100" s="708"/>
      <c r="XFA100" s="708"/>
    </row>
    <row r="101" spans="1:44 16381:16381" s="709" customFormat="1" ht="14.1" customHeight="1" x14ac:dyDescent="0.15">
      <c r="A101" s="521" t="s">
        <v>3867</v>
      </c>
      <c r="B101" s="182" t="s">
        <v>3913</v>
      </c>
      <c r="C101" s="202">
        <f t="shared" si="17"/>
        <v>0</v>
      </c>
      <c r="D101" s="203">
        <f t="shared" si="18"/>
        <v>0</v>
      </c>
      <c r="E101" s="78"/>
      <c r="F101" s="78"/>
      <c r="G101" s="78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645">
        <v>7530</v>
      </c>
      <c r="AL101" s="649">
        <f t="shared" si="19"/>
        <v>0</v>
      </c>
      <c r="AM101" s="68"/>
      <c r="AN101" s="68"/>
      <c r="AO101" s="68"/>
      <c r="AP101" s="68"/>
      <c r="AQ101" s="68"/>
      <c r="AR101" s="708"/>
      <c r="XFA101" s="708"/>
    </row>
    <row r="102" spans="1:44 16381:16381" s="709" customFormat="1" ht="14.1" customHeight="1" x14ac:dyDescent="0.15">
      <c r="A102" s="521" t="s">
        <v>3868</v>
      </c>
      <c r="B102" s="182" t="s">
        <v>3914</v>
      </c>
      <c r="C102" s="202">
        <f t="shared" si="17"/>
        <v>0</v>
      </c>
      <c r="D102" s="203">
        <f t="shared" si="18"/>
        <v>0</v>
      </c>
      <c r="E102" s="78"/>
      <c r="F102" s="78"/>
      <c r="G102" s="78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  <c r="Y102" s="81"/>
      <c r="Z102" s="81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645">
        <v>7530</v>
      </c>
      <c r="AL102" s="649">
        <f t="shared" si="19"/>
        <v>0</v>
      </c>
      <c r="AM102" s="68"/>
      <c r="AN102" s="68"/>
      <c r="AO102" s="68"/>
      <c r="AP102" s="68"/>
      <c r="AQ102" s="68"/>
      <c r="AR102" s="708"/>
      <c r="XFA102" s="708"/>
    </row>
    <row r="103" spans="1:44 16381:16381" s="709" customFormat="1" ht="14.1" customHeight="1" x14ac:dyDescent="0.15">
      <c r="A103" s="521" t="s">
        <v>3869</v>
      </c>
      <c r="B103" s="182" t="s">
        <v>3915</v>
      </c>
      <c r="C103" s="202">
        <f t="shared" si="17"/>
        <v>0</v>
      </c>
      <c r="D103" s="203">
        <f t="shared" si="18"/>
        <v>0</v>
      </c>
      <c r="E103" s="78"/>
      <c r="F103" s="78"/>
      <c r="G103" s="78"/>
      <c r="H103" s="81"/>
      <c r="I103" s="81"/>
      <c r="J103" s="81"/>
      <c r="K103" s="81"/>
      <c r="L103" s="81"/>
      <c r="M103" s="81"/>
      <c r="N103" s="81"/>
      <c r="O103" s="81"/>
      <c r="P103" s="81"/>
      <c r="Q103" s="81"/>
      <c r="R103" s="81"/>
      <c r="S103" s="81"/>
      <c r="T103" s="81"/>
      <c r="U103" s="81"/>
      <c r="V103" s="81"/>
      <c r="W103" s="81"/>
      <c r="X103" s="81"/>
      <c r="Y103" s="81"/>
      <c r="Z103" s="81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645">
        <v>7530</v>
      </c>
      <c r="AL103" s="649">
        <f t="shared" si="19"/>
        <v>0</v>
      </c>
      <c r="AM103" s="68"/>
      <c r="AN103" s="68"/>
      <c r="AO103" s="68"/>
      <c r="AP103" s="68"/>
      <c r="AQ103" s="68"/>
      <c r="AR103" s="708"/>
      <c r="XFA103" s="708"/>
    </row>
    <row r="104" spans="1:44 16381:16381" s="709" customFormat="1" ht="14.1" customHeight="1" x14ac:dyDescent="0.15">
      <c r="A104" s="521" t="s">
        <v>3870</v>
      </c>
      <c r="B104" s="182" t="s">
        <v>3916</v>
      </c>
      <c r="C104" s="202">
        <f t="shared" si="17"/>
        <v>0</v>
      </c>
      <c r="D104" s="203">
        <f t="shared" si="18"/>
        <v>0</v>
      </c>
      <c r="E104" s="78"/>
      <c r="F104" s="78"/>
      <c r="G104" s="78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  <c r="X104" s="81"/>
      <c r="Y104" s="81"/>
      <c r="Z104" s="81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645">
        <v>7530</v>
      </c>
      <c r="AL104" s="649">
        <f t="shared" si="19"/>
        <v>0</v>
      </c>
      <c r="AM104" s="68"/>
      <c r="AN104" s="68"/>
      <c r="AO104" s="68"/>
      <c r="AP104" s="68"/>
      <c r="AQ104" s="68"/>
      <c r="AR104" s="708"/>
      <c r="XFA104" s="708"/>
    </row>
    <row r="105" spans="1:44 16381:16381" s="709" customFormat="1" ht="14.1" customHeight="1" x14ac:dyDescent="0.15">
      <c r="A105" s="521" t="s">
        <v>3871</v>
      </c>
      <c r="B105" s="182" t="s">
        <v>3917</v>
      </c>
      <c r="C105" s="202">
        <f t="shared" si="17"/>
        <v>0</v>
      </c>
      <c r="D105" s="203">
        <f t="shared" si="18"/>
        <v>0</v>
      </c>
      <c r="E105" s="78"/>
      <c r="F105" s="78"/>
      <c r="G105" s="78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645">
        <v>7530</v>
      </c>
      <c r="AL105" s="649">
        <f t="shared" si="19"/>
        <v>0</v>
      </c>
      <c r="AM105" s="68"/>
      <c r="AN105" s="68"/>
      <c r="AO105" s="68"/>
      <c r="AP105" s="68"/>
      <c r="AQ105" s="68"/>
      <c r="AR105" s="708"/>
      <c r="XFA105" s="708"/>
    </row>
    <row r="106" spans="1:44 16381:16381" s="709" customFormat="1" ht="14.1" customHeight="1" x14ac:dyDescent="0.15">
      <c r="A106" s="521" t="s">
        <v>3872</v>
      </c>
      <c r="B106" s="182" t="s">
        <v>3918</v>
      </c>
      <c r="C106" s="202">
        <f t="shared" si="17"/>
        <v>0</v>
      </c>
      <c r="D106" s="203">
        <f t="shared" si="18"/>
        <v>0</v>
      </c>
      <c r="E106" s="78"/>
      <c r="F106" s="78"/>
      <c r="G106" s="78"/>
      <c r="H106" s="81"/>
      <c r="I106" s="81"/>
      <c r="J106" s="81"/>
      <c r="K106" s="81"/>
      <c r="L106" s="81"/>
      <c r="M106" s="81"/>
      <c r="N106" s="81"/>
      <c r="O106" s="81"/>
      <c r="P106" s="81"/>
      <c r="Q106" s="81"/>
      <c r="R106" s="81"/>
      <c r="S106" s="81"/>
      <c r="T106" s="81"/>
      <c r="U106" s="81"/>
      <c r="V106" s="81"/>
      <c r="W106" s="81"/>
      <c r="X106" s="81"/>
      <c r="Y106" s="81"/>
      <c r="Z106" s="81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645">
        <v>7530</v>
      </c>
      <c r="AL106" s="649">
        <f t="shared" si="19"/>
        <v>0</v>
      </c>
      <c r="AM106" s="68"/>
      <c r="AN106" s="68"/>
      <c r="AO106" s="68"/>
      <c r="AP106" s="68"/>
      <c r="AQ106" s="68"/>
      <c r="AR106" s="708"/>
      <c r="XFA106" s="708"/>
    </row>
    <row r="107" spans="1:44 16381:16381" s="709" customFormat="1" ht="14.1" customHeight="1" x14ac:dyDescent="0.15">
      <c r="A107" s="521" t="s">
        <v>3873</v>
      </c>
      <c r="B107" s="182" t="s">
        <v>3919</v>
      </c>
      <c r="C107" s="202">
        <f t="shared" si="17"/>
        <v>0</v>
      </c>
      <c r="D107" s="203">
        <f t="shared" si="18"/>
        <v>0</v>
      </c>
      <c r="E107" s="78"/>
      <c r="F107" s="78"/>
      <c r="G107" s="78"/>
      <c r="H107" s="81"/>
      <c r="I107" s="81"/>
      <c r="J107" s="81"/>
      <c r="K107" s="81"/>
      <c r="L107" s="81"/>
      <c r="M107" s="81"/>
      <c r="N107" s="81"/>
      <c r="O107" s="81"/>
      <c r="P107" s="81"/>
      <c r="Q107" s="81"/>
      <c r="R107" s="81"/>
      <c r="S107" s="81"/>
      <c r="T107" s="81"/>
      <c r="U107" s="81"/>
      <c r="V107" s="81"/>
      <c r="W107" s="81"/>
      <c r="X107" s="81"/>
      <c r="Y107" s="81"/>
      <c r="Z107" s="81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645">
        <v>7530</v>
      </c>
      <c r="AL107" s="649">
        <f t="shared" si="19"/>
        <v>0</v>
      </c>
      <c r="AM107" s="68"/>
      <c r="AN107" s="68"/>
      <c r="AO107" s="68"/>
      <c r="AP107" s="68"/>
      <c r="AQ107" s="68"/>
      <c r="AR107" s="708"/>
      <c r="XFA107" s="708"/>
    </row>
    <row r="108" spans="1:44 16381:16381" s="709" customFormat="1" ht="14.1" customHeight="1" x14ac:dyDescent="0.15">
      <c r="A108" s="521" t="s">
        <v>3874</v>
      </c>
      <c r="B108" s="182" t="s">
        <v>3920</v>
      </c>
      <c r="C108" s="202">
        <f t="shared" si="17"/>
        <v>0</v>
      </c>
      <c r="D108" s="203">
        <f t="shared" si="18"/>
        <v>0</v>
      </c>
      <c r="E108" s="78"/>
      <c r="F108" s="78"/>
      <c r="G108" s="78"/>
      <c r="H108" s="81"/>
      <c r="I108" s="81"/>
      <c r="J108" s="81"/>
      <c r="K108" s="81"/>
      <c r="L108" s="81"/>
      <c r="M108" s="81"/>
      <c r="N108" s="81"/>
      <c r="O108" s="81"/>
      <c r="P108" s="81"/>
      <c r="Q108" s="81"/>
      <c r="R108" s="81"/>
      <c r="S108" s="81"/>
      <c r="T108" s="81"/>
      <c r="U108" s="81"/>
      <c r="V108" s="81"/>
      <c r="W108" s="81"/>
      <c r="X108" s="81"/>
      <c r="Y108" s="81"/>
      <c r="Z108" s="81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645">
        <v>7530</v>
      </c>
      <c r="AL108" s="649">
        <f t="shared" si="19"/>
        <v>0</v>
      </c>
      <c r="AM108" s="68"/>
      <c r="AN108" s="68"/>
      <c r="AO108" s="68"/>
      <c r="AP108" s="68"/>
      <c r="AQ108" s="68"/>
      <c r="AR108" s="708"/>
      <c r="XFA108" s="708"/>
    </row>
    <row r="109" spans="1:44 16381:16381" s="709" customFormat="1" ht="14.1" customHeight="1" x14ac:dyDescent="0.15">
      <c r="A109" s="521" t="s">
        <v>3875</v>
      </c>
      <c r="B109" s="182" t="s">
        <v>3921</v>
      </c>
      <c r="C109" s="202">
        <f t="shared" si="17"/>
        <v>0</v>
      </c>
      <c r="D109" s="203">
        <f t="shared" si="18"/>
        <v>0</v>
      </c>
      <c r="E109" s="78"/>
      <c r="F109" s="78"/>
      <c r="G109" s="78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645">
        <v>7530</v>
      </c>
      <c r="AL109" s="649">
        <f t="shared" si="19"/>
        <v>0</v>
      </c>
      <c r="AM109" s="68"/>
      <c r="AN109" s="68"/>
      <c r="AO109" s="68"/>
      <c r="AP109" s="68"/>
      <c r="AQ109" s="68"/>
      <c r="AR109" s="708"/>
      <c r="XFA109" s="708"/>
    </row>
    <row r="110" spans="1:44 16381:16381" s="709" customFormat="1" ht="14.1" customHeight="1" x14ac:dyDescent="0.15">
      <c r="A110" s="521" t="s">
        <v>3876</v>
      </c>
      <c r="B110" s="182" t="s">
        <v>3922</v>
      </c>
      <c r="C110" s="202">
        <f t="shared" si="17"/>
        <v>0</v>
      </c>
      <c r="D110" s="203">
        <f t="shared" si="18"/>
        <v>0</v>
      </c>
      <c r="E110" s="78"/>
      <c r="F110" s="78"/>
      <c r="G110" s="78"/>
      <c r="H110" s="81"/>
      <c r="I110" s="81"/>
      <c r="J110" s="81"/>
      <c r="K110" s="81"/>
      <c r="L110" s="81"/>
      <c r="M110" s="81"/>
      <c r="N110" s="81"/>
      <c r="O110" s="81"/>
      <c r="P110" s="81"/>
      <c r="Q110" s="81"/>
      <c r="R110" s="81"/>
      <c r="S110" s="81"/>
      <c r="T110" s="81"/>
      <c r="U110" s="81"/>
      <c r="V110" s="81"/>
      <c r="W110" s="81"/>
      <c r="X110" s="81"/>
      <c r="Y110" s="81"/>
      <c r="Z110" s="81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645">
        <v>7530</v>
      </c>
      <c r="AL110" s="649">
        <f t="shared" si="19"/>
        <v>0</v>
      </c>
      <c r="AM110" s="68"/>
      <c r="AN110" s="68"/>
      <c r="AO110" s="68"/>
      <c r="AP110" s="68"/>
      <c r="AQ110" s="68"/>
      <c r="AR110" s="708"/>
      <c r="XFA110" s="708"/>
    </row>
    <row r="111" spans="1:44 16381:16381" s="709" customFormat="1" ht="14.1" customHeight="1" x14ac:dyDescent="0.15">
      <c r="A111" s="521" t="s">
        <v>3877</v>
      </c>
      <c r="B111" s="182" t="s">
        <v>3923</v>
      </c>
      <c r="C111" s="202">
        <f t="shared" si="17"/>
        <v>0</v>
      </c>
      <c r="D111" s="203">
        <f t="shared" si="18"/>
        <v>0</v>
      </c>
      <c r="E111" s="78"/>
      <c r="F111" s="78"/>
      <c r="G111" s="78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1"/>
      <c r="V111" s="81"/>
      <c r="W111" s="81"/>
      <c r="X111" s="81"/>
      <c r="Y111" s="81"/>
      <c r="Z111" s="81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645">
        <v>7530</v>
      </c>
      <c r="AL111" s="649">
        <f t="shared" si="19"/>
        <v>0</v>
      </c>
      <c r="AM111" s="68"/>
      <c r="AN111" s="68"/>
      <c r="AO111" s="68"/>
      <c r="AP111" s="68"/>
      <c r="AQ111" s="68"/>
      <c r="AR111" s="708"/>
      <c r="XFA111" s="708"/>
    </row>
    <row r="112" spans="1:44 16381:16381" s="709" customFormat="1" ht="14.1" customHeight="1" x14ac:dyDescent="0.15">
      <c r="A112" s="521" t="s">
        <v>3878</v>
      </c>
      <c r="B112" s="182" t="s">
        <v>3924</v>
      </c>
      <c r="C112" s="202">
        <f t="shared" si="17"/>
        <v>0</v>
      </c>
      <c r="D112" s="203">
        <f t="shared" si="18"/>
        <v>0</v>
      </c>
      <c r="E112" s="78"/>
      <c r="F112" s="78"/>
      <c r="G112" s="78"/>
      <c r="H112" s="81"/>
      <c r="I112" s="81"/>
      <c r="J112" s="81"/>
      <c r="K112" s="81"/>
      <c r="L112" s="81"/>
      <c r="M112" s="81"/>
      <c r="N112" s="81"/>
      <c r="O112" s="81"/>
      <c r="P112" s="81"/>
      <c r="Q112" s="81"/>
      <c r="R112" s="81"/>
      <c r="S112" s="81"/>
      <c r="T112" s="81"/>
      <c r="U112" s="81"/>
      <c r="V112" s="81"/>
      <c r="W112" s="81"/>
      <c r="X112" s="81"/>
      <c r="Y112" s="81"/>
      <c r="Z112" s="81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645">
        <v>7530</v>
      </c>
      <c r="AL112" s="649">
        <f t="shared" si="19"/>
        <v>0</v>
      </c>
      <c r="AM112" s="68"/>
      <c r="AN112" s="68"/>
      <c r="AO112" s="68"/>
      <c r="AP112" s="68"/>
      <c r="AQ112" s="68"/>
      <c r="AR112" s="708"/>
      <c r="XFA112" s="708"/>
    </row>
    <row r="113" spans="1:44 16381:16381" s="709" customFormat="1" ht="14.1" customHeight="1" x14ac:dyDescent="0.15">
      <c r="A113" s="521" t="s">
        <v>3879</v>
      </c>
      <c r="B113" s="182" t="s">
        <v>3925</v>
      </c>
      <c r="C113" s="202">
        <f t="shared" si="17"/>
        <v>0</v>
      </c>
      <c r="D113" s="203">
        <f t="shared" si="18"/>
        <v>0</v>
      </c>
      <c r="E113" s="78"/>
      <c r="F113" s="78"/>
      <c r="G113" s="78"/>
      <c r="H113" s="81"/>
      <c r="I113" s="81"/>
      <c r="J113" s="81"/>
      <c r="K113" s="81"/>
      <c r="L113" s="81"/>
      <c r="M113" s="81"/>
      <c r="N113" s="81"/>
      <c r="O113" s="81"/>
      <c r="P113" s="81"/>
      <c r="Q113" s="81"/>
      <c r="R113" s="81"/>
      <c r="S113" s="81"/>
      <c r="T113" s="81"/>
      <c r="U113" s="81"/>
      <c r="V113" s="81"/>
      <c r="W113" s="81"/>
      <c r="X113" s="81"/>
      <c r="Y113" s="81"/>
      <c r="Z113" s="81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645">
        <v>7530</v>
      </c>
      <c r="AL113" s="649">
        <f t="shared" si="19"/>
        <v>0</v>
      </c>
      <c r="AM113" s="68"/>
      <c r="AN113" s="68"/>
      <c r="AO113" s="68"/>
      <c r="AP113" s="68"/>
      <c r="AQ113" s="68"/>
      <c r="AR113" s="708"/>
      <c r="XFA113" s="708"/>
    </row>
    <row r="114" spans="1:44 16381:16381" s="709" customFormat="1" ht="14.1" customHeight="1" x14ac:dyDescent="0.15">
      <c r="A114" s="521" t="s">
        <v>3880</v>
      </c>
      <c r="B114" s="182" t="s">
        <v>3926</v>
      </c>
      <c r="C114" s="202">
        <f t="shared" si="17"/>
        <v>0</v>
      </c>
      <c r="D114" s="203">
        <f t="shared" si="18"/>
        <v>0</v>
      </c>
      <c r="E114" s="78"/>
      <c r="F114" s="78"/>
      <c r="G114" s="78"/>
      <c r="H114" s="81"/>
      <c r="I114" s="81"/>
      <c r="J114" s="81"/>
      <c r="K114" s="81"/>
      <c r="L114" s="81"/>
      <c r="M114" s="81"/>
      <c r="N114" s="81"/>
      <c r="O114" s="81"/>
      <c r="P114" s="81"/>
      <c r="Q114" s="81"/>
      <c r="R114" s="81"/>
      <c r="S114" s="81"/>
      <c r="T114" s="81"/>
      <c r="U114" s="81"/>
      <c r="V114" s="81"/>
      <c r="W114" s="81"/>
      <c r="X114" s="81"/>
      <c r="Y114" s="81"/>
      <c r="Z114" s="81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645">
        <v>7530</v>
      </c>
      <c r="AL114" s="649">
        <f t="shared" si="19"/>
        <v>0</v>
      </c>
      <c r="AM114" s="68"/>
      <c r="AN114" s="68"/>
      <c r="AO114" s="68"/>
      <c r="AP114" s="68"/>
      <c r="AQ114" s="68"/>
      <c r="AR114" s="708"/>
      <c r="XFA114" s="708"/>
    </row>
    <row r="115" spans="1:44 16381:16381" s="709" customFormat="1" ht="14.1" customHeight="1" x14ac:dyDescent="0.15">
      <c r="A115" s="521" t="s">
        <v>3881</v>
      </c>
      <c r="B115" s="182" t="s">
        <v>3927</v>
      </c>
      <c r="C115" s="202">
        <f t="shared" si="17"/>
        <v>0</v>
      </c>
      <c r="D115" s="203">
        <f t="shared" si="18"/>
        <v>0</v>
      </c>
      <c r="E115" s="78"/>
      <c r="F115" s="78"/>
      <c r="G115" s="78"/>
      <c r="H115" s="81"/>
      <c r="I115" s="81"/>
      <c r="J115" s="81"/>
      <c r="K115" s="81"/>
      <c r="L115" s="81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645">
        <v>7530</v>
      </c>
      <c r="AL115" s="649">
        <f t="shared" si="19"/>
        <v>0</v>
      </c>
      <c r="AM115" s="68"/>
      <c r="AN115" s="68"/>
      <c r="AO115" s="68"/>
      <c r="AP115" s="68"/>
      <c r="AQ115" s="68"/>
      <c r="AR115" s="708"/>
      <c r="XFA115" s="708"/>
    </row>
    <row r="116" spans="1:44 16381:16381" s="709" customFormat="1" ht="14.1" customHeight="1" x14ac:dyDescent="0.15">
      <c r="A116" s="521" t="s">
        <v>3882</v>
      </c>
      <c r="B116" s="182" t="s">
        <v>3928</v>
      </c>
      <c r="C116" s="202">
        <f t="shared" si="17"/>
        <v>0</v>
      </c>
      <c r="D116" s="203">
        <f t="shared" si="18"/>
        <v>0</v>
      </c>
      <c r="E116" s="78"/>
      <c r="F116" s="78"/>
      <c r="G116" s="78"/>
      <c r="H116" s="81"/>
      <c r="I116" s="81"/>
      <c r="J116" s="81"/>
      <c r="K116" s="81"/>
      <c r="L116" s="81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645">
        <v>7530</v>
      </c>
      <c r="AL116" s="649">
        <f t="shared" si="19"/>
        <v>0</v>
      </c>
      <c r="AM116" s="68"/>
      <c r="AN116" s="68"/>
      <c r="AO116" s="68"/>
      <c r="AP116" s="68"/>
      <c r="AQ116" s="68"/>
      <c r="AR116" s="708"/>
      <c r="XFA116" s="708"/>
    </row>
    <row r="117" spans="1:44 16381:16381" s="709" customFormat="1" ht="14.1" customHeight="1" x14ac:dyDescent="0.15">
      <c r="A117" s="521" t="s">
        <v>3883</v>
      </c>
      <c r="B117" s="182" t="s">
        <v>3929</v>
      </c>
      <c r="C117" s="202">
        <f t="shared" si="17"/>
        <v>0</v>
      </c>
      <c r="D117" s="203">
        <f t="shared" si="18"/>
        <v>0</v>
      </c>
      <c r="E117" s="78"/>
      <c r="F117" s="78"/>
      <c r="G117" s="78"/>
      <c r="H117" s="81"/>
      <c r="I117" s="81"/>
      <c r="J117" s="81"/>
      <c r="K117" s="81"/>
      <c r="L117" s="81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645">
        <v>7530</v>
      </c>
      <c r="AL117" s="649">
        <f t="shared" si="19"/>
        <v>0</v>
      </c>
      <c r="AM117" s="68"/>
      <c r="AN117" s="68"/>
      <c r="AO117" s="68"/>
      <c r="AP117" s="68"/>
      <c r="AQ117" s="68"/>
      <c r="AR117" s="708"/>
      <c r="XFA117" s="708"/>
    </row>
    <row r="118" spans="1:44 16381:16381" s="709" customFormat="1" ht="14.1" customHeight="1" x14ac:dyDescent="0.15">
      <c r="A118" s="521" t="s">
        <v>3884</v>
      </c>
      <c r="B118" s="182" t="s">
        <v>3930</v>
      </c>
      <c r="C118" s="202">
        <f t="shared" si="17"/>
        <v>0</v>
      </c>
      <c r="D118" s="203">
        <f t="shared" si="18"/>
        <v>0</v>
      </c>
      <c r="E118" s="78"/>
      <c r="F118" s="78"/>
      <c r="G118" s="78"/>
      <c r="H118" s="81"/>
      <c r="I118" s="81"/>
      <c r="J118" s="81"/>
      <c r="K118" s="81"/>
      <c r="L118" s="81"/>
      <c r="M118" s="81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645">
        <v>7530</v>
      </c>
      <c r="AL118" s="649">
        <f t="shared" si="19"/>
        <v>0</v>
      </c>
      <c r="AM118" s="68"/>
      <c r="AN118" s="68"/>
      <c r="AO118" s="68"/>
      <c r="AP118" s="68"/>
      <c r="AQ118" s="68"/>
      <c r="AR118" s="708"/>
      <c r="XFA118" s="708"/>
    </row>
    <row r="119" spans="1:44 16381:16381" s="709" customFormat="1" ht="14.1" customHeight="1" x14ac:dyDescent="0.15">
      <c r="A119" s="521" t="s">
        <v>3885</v>
      </c>
      <c r="B119" s="182" t="s">
        <v>3931</v>
      </c>
      <c r="C119" s="202">
        <f t="shared" si="17"/>
        <v>0</v>
      </c>
      <c r="D119" s="203">
        <f t="shared" si="18"/>
        <v>0</v>
      </c>
      <c r="E119" s="78"/>
      <c r="F119" s="78"/>
      <c r="G119" s="78"/>
      <c r="H119" s="81"/>
      <c r="I119" s="81"/>
      <c r="J119" s="81"/>
      <c r="K119" s="81"/>
      <c r="L119" s="81"/>
      <c r="M119" s="81"/>
      <c r="N119" s="81"/>
      <c r="O119" s="81"/>
      <c r="P119" s="81"/>
      <c r="Q119" s="81"/>
      <c r="R119" s="81"/>
      <c r="S119" s="81"/>
      <c r="T119" s="81"/>
      <c r="U119" s="81"/>
      <c r="V119" s="81"/>
      <c r="W119" s="81"/>
      <c r="X119" s="81"/>
      <c r="Y119" s="81"/>
      <c r="Z119" s="81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645">
        <v>7530</v>
      </c>
      <c r="AL119" s="649">
        <f t="shared" si="19"/>
        <v>0</v>
      </c>
      <c r="AM119" s="68"/>
      <c r="AN119" s="68"/>
      <c r="AO119" s="68"/>
      <c r="AP119" s="68"/>
      <c r="AQ119" s="68"/>
      <c r="AR119" s="708"/>
      <c r="XFA119" s="708"/>
    </row>
    <row r="120" spans="1:44 16381:16381" s="709" customFormat="1" ht="14.1" customHeight="1" x14ac:dyDescent="0.15">
      <c r="A120" s="521" t="s">
        <v>3886</v>
      </c>
      <c r="B120" s="182" t="s">
        <v>3932</v>
      </c>
      <c r="C120" s="202">
        <f t="shared" si="17"/>
        <v>0</v>
      </c>
      <c r="D120" s="203">
        <f t="shared" si="18"/>
        <v>0</v>
      </c>
      <c r="E120" s="78"/>
      <c r="F120" s="78"/>
      <c r="G120" s="78"/>
      <c r="H120" s="81"/>
      <c r="I120" s="81"/>
      <c r="J120" s="81"/>
      <c r="K120" s="81"/>
      <c r="L120" s="81"/>
      <c r="M120" s="81"/>
      <c r="N120" s="81"/>
      <c r="O120" s="81"/>
      <c r="P120" s="81"/>
      <c r="Q120" s="81"/>
      <c r="R120" s="81"/>
      <c r="S120" s="81"/>
      <c r="T120" s="81"/>
      <c r="U120" s="81"/>
      <c r="V120" s="81"/>
      <c r="W120" s="81"/>
      <c r="X120" s="81"/>
      <c r="Y120" s="81"/>
      <c r="Z120" s="81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645">
        <v>7530</v>
      </c>
      <c r="AL120" s="649">
        <f t="shared" si="19"/>
        <v>0</v>
      </c>
      <c r="AM120" s="68"/>
      <c r="AN120" s="68" t="s">
        <v>547</v>
      </c>
      <c r="AO120" s="68"/>
      <c r="AP120" s="68"/>
      <c r="AQ120" s="68"/>
      <c r="AR120" s="708"/>
      <c r="XFA120" s="708"/>
    </row>
    <row r="121" spans="1:44 16381:16381" s="709" customFormat="1" ht="14.1" customHeight="1" x14ac:dyDescent="0.15">
      <c r="A121" s="178"/>
      <c r="B121" s="94" t="s">
        <v>384</v>
      </c>
      <c r="C121" s="201">
        <f>SUM(C75:C120)</f>
        <v>0</v>
      </c>
      <c r="D121" s="201">
        <f t="shared" ref="D121:G121" si="20">SUM(D75:D120)</f>
        <v>0</v>
      </c>
      <c r="E121" s="201">
        <f t="shared" si="20"/>
        <v>0</v>
      </c>
      <c r="F121" s="201">
        <f t="shared" si="20"/>
        <v>0</v>
      </c>
      <c r="G121" s="201">
        <f t="shared" si="20"/>
        <v>0</v>
      </c>
      <c r="H121" s="839"/>
      <c r="I121" s="840"/>
      <c r="J121" s="840"/>
      <c r="K121" s="840"/>
      <c r="L121" s="840"/>
      <c r="M121" s="840"/>
      <c r="N121" s="840"/>
      <c r="O121" s="840"/>
      <c r="P121" s="840"/>
      <c r="Q121" s="840"/>
      <c r="R121" s="840"/>
      <c r="S121" s="840"/>
      <c r="T121" s="840"/>
      <c r="U121" s="840"/>
      <c r="V121" s="840"/>
      <c r="W121" s="840"/>
      <c r="X121" s="840"/>
      <c r="Y121" s="840"/>
      <c r="Z121" s="841"/>
      <c r="AA121" s="201">
        <f t="shared" ref="AA121" si="21">SUM(AA75:AA120)</f>
        <v>0</v>
      </c>
      <c r="AB121" s="201">
        <f t="shared" ref="AB121" si="22">SUM(AB75:AB120)</f>
        <v>0</v>
      </c>
      <c r="AC121" s="201">
        <f t="shared" ref="AC121" si="23">SUM(AC75:AC120)</f>
        <v>0</v>
      </c>
      <c r="AD121" s="201">
        <f t="shared" ref="AD121" si="24">SUM(AD75:AD120)</f>
        <v>0</v>
      </c>
      <c r="AE121" s="201">
        <f t="shared" ref="AE121" si="25">SUM(AE75:AE120)</f>
        <v>0</v>
      </c>
      <c r="AF121" s="201">
        <f t="shared" ref="AF121" si="26">SUM(AF75:AF120)</f>
        <v>0</v>
      </c>
      <c r="AG121" s="201">
        <f t="shared" ref="AG121" si="27">SUM(AG75:AG120)</f>
        <v>0</v>
      </c>
      <c r="AH121" s="201">
        <f t="shared" ref="AH121" si="28">SUM(AH75:AH120)</f>
        <v>0</v>
      </c>
      <c r="AI121" s="201">
        <f t="shared" ref="AI121" si="29">SUM(AI75:AI120)</f>
        <v>0</v>
      </c>
      <c r="AJ121" s="201">
        <f>SUM(AJ75:AJ120)</f>
        <v>0</v>
      </c>
      <c r="AK121" s="99"/>
      <c r="AL121" s="201">
        <f t="shared" ref="AL121" si="30">SUM(AL75:AL120)</f>
        <v>0</v>
      </c>
      <c r="AM121" s="68"/>
      <c r="AN121" s="68"/>
      <c r="AO121" s="68"/>
      <c r="AP121" s="68"/>
      <c r="AQ121" s="68"/>
      <c r="AR121" s="708"/>
      <c r="XFA121" s="708"/>
    </row>
    <row r="122" spans="1:44 16381:16381" s="709" customFormat="1" ht="14.1" customHeight="1" x14ac:dyDescent="0.15">
      <c r="A122" s="178"/>
      <c r="B122" s="94" t="s">
        <v>3934</v>
      </c>
      <c r="C122" s="839"/>
      <c r="D122" s="840"/>
      <c r="E122" s="840"/>
      <c r="F122" s="840"/>
      <c r="G122" s="840"/>
      <c r="H122" s="840"/>
      <c r="I122" s="840"/>
      <c r="J122" s="840"/>
      <c r="K122" s="840"/>
      <c r="L122" s="840"/>
      <c r="M122" s="840"/>
      <c r="N122" s="840"/>
      <c r="O122" s="840"/>
      <c r="P122" s="840"/>
      <c r="Q122" s="840"/>
      <c r="R122" s="840"/>
      <c r="S122" s="840"/>
      <c r="T122" s="840"/>
      <c r="U122" s="840"/>
      <c r="V122" s="840"/>
      <c r="W122" s="840"/>
      <c r="X122" s="840"/>
      <c r="Y122" s="840"/>
      <c r="Z122" s="840"/>
      <c r="AA122" s="840"/>
      <c r="AB122" s="840"/>
      <c r="AC122" s="840"/>
      <c r="AD122" s="840"/>
      <c r="AE122" s="840"/>
      <c r="AF122" s="840"/>
      <c r="AG122" s="840"/>
      <c r="AH122" s="840"/>
      <c r="AI122" s="840"/>
      <c r="AJ122" s="841"/>
      <c r="AK122" s="99"/>
      <c r="AL122" s="99"/>
      <c r="AM122" s="68"/>
      <c r="AN122" s="68"/>
      <c r="AO122" s="68"/>
      <c r="AP122" s="68"/>
      <c r="AQ122" s="68"/>
      <c r="AR122" s="708"/>
      <c r="XFA122" s="708"/>
    </row>
    <row r="123" spans="1:44 16381:16381" s="709" customFormat="1" ht="14.1" customHeight="1" x14ac:dyDescent="0.15">
      <c r="A123" s="521" t="s">
        <v>3936</v>
      </c>
      <c r="B123" s="182" t="s">
        <v>3937</v>
      </c>
      <c r="C123" s="202">
        <f t="shared" ref="C123" si="31">SUM(D123+G123)</f>
        <v>0</v>
      </c>
      <c r="D123" s="203">
        <f t="shared" ref="D123" si="32">SUM(E123:F123)</f>
        <v>0</v>
      </c>
      <c r="E123" s="78"/>
      <c r="F123" s="78"/>
      <c r="G123" s="78"/>
      <c r="H123" s="81"/>
      <c r="I123" s="81"/>
      <c r="J123" s="81"/>
      <c r="K123" s="81"/>
      <c r="L123" s="81"/>
      <c r="M123" s="81"/>
      <c r="N123" s="81"/>
      <c r="O123" s="81"/>
      <c r="P123" s="81"/>
      <c r="Q123" s="81"/>
      <c r="R123" s="81"/>
      <c r="S123" s="81"/>
      <c r="T123" s="81"/>
      <c r="U123" s="81"/>
      <c r="V123" s="81"/>
      <c r="W123" s="81"/>
      <c r="X123" s="81"/>
      <c r="Y123" s="81"/>
      <c r="Z123" s="81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645">
        <v>21750</v>
      </c>
      <c r="AL123" s="649">
        <f>AK123*E123</f>
        <v>0</v>
      </c>
      <c r="AM123" s="68"/>
      <c r="AN123" s="68" t="s">
        <v>547</v>
      </c>
      <c r="AO123" s="68"/>
      <c r="AP123" s="68"/>
      <c r="AQ123" s="68"/>
      <c r="AR123" s="708"/>
      <c r="XFA123" s="708"/>
    </row>
    <row r="124" spans="1:44 16381:16381" s="709" customFormat="1" ht="14.1" customHeight="1" x14ac:dyDescent="0.15">
      <c r="A124" s="178"/>
      <c r="B124" s="94" t="s">
        <v>384</v>
      </c>
      <c r="C124" s="201">
        <f>SUM(C123)</f>
        <v>0</v>
      </c>
      <c r="D124" s="201">
        <f t="shared" ref="D124:G124" si="33">SUM(D123)</f>
        <v>0</v>
      </c>
      <c r="E124" s="201">
        <f t="shared" si="33"/>
        <v>0</v>
      </c>
      <c r="F124" s="201">
        <f t="shared" si="33"/>
        <v>0</v>
      </c>
      <c r="G124" s="201">
        <f t="shared" si="33"/>
        <v>0</v>
      </c>
      <c r="H124" s="839"/>
      <c r="I124" s="840"/>
      <c r="J124" s="840"/>
      <c r="K124" s="840"/>
      <c r="L124" s="840"/>
      <c r="M124" s="840"/>
      <c r="N124" s="840"/>
      <c r="O124" s="840"/>
      <c r="P124" s="840"/>
      <c r="Q124" s="840"/>
      <c r="R124" s="840"/>
      <c r="S124" s="840"/>
      <c r="T124" s="840"/>
      <c r="U124" s="840"/>
      <c r="V124" s="840"/>
      <c r="W124" s="840"/>
      <c r="X124" s="840"/>
      <c r="Y124" s="840"/>
      <c r="Z124" s="841"/>
      <c r="AA124" s="201">
        <f>SUM(AA123)</f>
        <v>0</v>
      </c>
      <c r="AB124" s="201">
        <f t="shared" ref="AB124:AL124" si="34">SUM(AB123)</f>
        <v>0</v>
      </c>
      <c r="AC124" s="201">
        <f t="shared" si="34"/>
        <v>0</v>
      </c>
      <c r="AD124" s="201">
        <f t="shared" si="34"/>
        <v>0</v>
      </c>
      <c r="AE124" s="201">
        <f t="shared" si="34"/>
        <v>0</v>
      </c>
      <c r="AF124" s="201">
        <f t="shared" si="34"/>
        <v>0</v>
      </c>
      <c r="AG124" s="201">
        <f t="shared" si="34"/>
        <v>0</v>
      </c>
      <c r="AH124" s="201">
        <f t="shared" si="34"/>
        <v>0</v>
      </c>
      <c r="AI124" s="201">
        <f t="shared" si="34"/>
        <v>0</v>
      </c>
      <c r="AJ124" s="201">
        <f t="shared" si="34"/>
        <v>0</v>
      </c>
      <c r="AK124" s="99"/>
      <c r="AL124" s="99">
        <f t="shared" si="34"/>
        <v>0</v>
      </c>
      <c r="AM124" s="68"/>
      <c r="AN124" s="68"/>
      <c r="AO124" s="68"/>
      <c r="AP124" s="68"/>
      <c r="AQ124" s="68"/>
      <c r="AR124" s="708"/>
      <c r="XFA124" s="708"/>
    </row>
    <row r="125" spans="1:44 16381:16381" s="709" customFormat="1" ht="14.1" customHeight="1" x14ac:dyDescent="0.15">
      <c r="A125" s="178"/>
      <c r="B125" s="94" t="s">
        <v>3938</v>
      </c>
      <c r="C125" s="839"/>
      <c r="D125" s="840"/>
      <c r="E125" s="840"/>
      <c r="F125" s="840"/>
      <c r="G125" s="840"/>
      <c r="H125" s="840"/>
      <c r="I125" s="840"/>
      <c r="J125" s="840"/>
      <c r="K125" s="840"/>
      <c r="L125" s="840"/>
      <c r="M125" s="840"/>
      <c r="N125" s="840"/>
      <c r="O125" s="840"/>
      <c r="P125" s="840"/>
      <c r="Q125" s="840"/>
      <c r="R125" s="840"/>
      <c r="S125" s="840"/>
      <c r="T125" s="840"/>
      <c r="U125" s="840"/>
      <c r="V125" s="840"/>
      <c r="W125" s="840"/>
      <c r="X125" s="840"/>
      <c r="Y125" s="840"/>
      <c r="Z125" s="840"/>
      <c r="AA125" s="840"/>
      <c r="AB125" s="840"/>
      <c r="AC125" s="840"/>
      <c r="AD125" s="840"/>
      <c r="AE125" s="840"/>
      <c r="AF125" s="840"/>
      <c r="AG125" s="840"/>
      <c r="AH125" s="840"/>
      <c r="AI125" s="840"/>
      <c r="AJ125" s="841"/>
      <c r="AK125" s="99"/>
      <c r="AL125" s="99"/>
      <c r="AM125" s="68"/>
      <c r="AN125" s="68"/>
      <c r="AO125" s="68"/>
      <c r="AP125" s="68"/>
      <c r="AQ125" s="68"/>
      <c r="AR125" s="708"/>
      <c r="XFA125" s="708"/>
    </row>
    <row r="126" spans="1:44 16381:16381" s="709" customFormat="1" ht="14.1" customHeight="1" x14ac:dyDescent="0.15">
      <c r="A126" s="521" t="s">
        <v>3939</v>
      </c>
      <c r="B126" s="182" t="s">
        <v>3941</v>
      </c>
      <c r="C126" s="202">
        <f t="shared" ref="C126:C127" si="35">SUM(D126+G126)</f>
        <v>0</v>
      </c>
      <c r="D126" s="203">
        <f t="shared" ref="D126:D127" si="36">SUM(E126:F126)</f>
        <v>0</v>
      </c>
      <c r="E126" s="78"/>
      <c r="F126" s="78"/>
      <c r="G126" s="78"/>
      <c r="H126" s="81"/>
      <c r="I126" s="81"/>
      <c r="J126" s="81"/>
      <c r="K126" s="81"/>
      <c r="L126" s="81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645">
        <v>7530</v>
      </c>
      <c r="AL126" s="649">
        <f>AK126*E126</f>
        <v>0</v>
      </c>
      <c r="AM126" s="68"/>
      <c r="AN126" s="68" t="s">
        <v>547</v>
      </c>
      <c r="AO126" s="68"/>
      <c r="AP126" s="68"/>
      <c r="AQ126" s="68"/>
      <c r="AR126" s="708"/>
      <c r="XFA126" s="708"/>
    </row>
    <row r="127" spans="1:44 16381:16381" s="709" customFormat="1" ht="14.1" customHeight="1" x14ac:dyDescent="0.15">
      <c r="A127" s="521" t="s">
        <v>3940</v>
      </c>
      <c r="B127" s="182" t="s">
        <v>3942</v>
      </c>
      <c r="C127" s="202">
        <f t="shared" si="35"/>
        <v>0</v>
      </c>
      <c r="D127" s="203">
        <f t="shared" si="36"/>
        <v>0</v>
      </c>
      <c r="E127" s="78"/>
      <c r="F127" s="78"/>
      <c r="G127" s="78"/>
      <c r="H127" s="81"/>
      <c r="I127" s="81"/>
      <c r="J127" s="81"/>
      <c r="K127" s="81"/>
      <c r="L127" s="81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645">
        <v>6400</v>
      </c>
      <c r="AL127" s="649">
        <f>AK127*E127</f>
        <v>0</v>
      </c>
      <c r="AM127" s="68"/>
      <c r="AN127" s="68" t="s">
        <v>547</v>
      </c>
      <c r="AO127" s="68"/>
      <c r="AP127" s="68"/>
      <c r="AQ127" s="68"/>
      <c r="AR127" s="708"/>
      <c r="XFA127" s="708"/>
    </row>
    <row r="128" spans="1:44 16381:16381" s="709" customFormat="1" ht="14.1" customHeight="1" x14ac:dyDescent="0.15">
      <c r="A128" s="178"/>
      <c r="B128" s="94" t="s">
        <v>384</v>
      </c>
      <c r="C128" s="201">
        <f>SUM(C126:C127)</f>
        <v>0</v>
      </c>
      <c r="D128" s="201">
        <f>SUM(D126:D127)</f>
        <v>0</v>
      </c>
      <c r="E128" s="201">
        <f t="shared" ref="E128:G128" si="37">SUM(E126:E127)</f>
        <v>0</v>
      </c>
      <c r="F128" s="201">
        <f t="shared" si="37"/>
        <v>0</v>
      </c>
      <c r="G128" s="201">
        <f t="shared" si="37"/>
        <v>0</v>
      </c>
      <c r="H128" s="839"/>
      <c r="I128" s="840"/>
      <c r="J128" s="840"/>
      <c r="K128" s="840"/>
      <c r="L128" s="840"/>
      <c r="M128" s="840"/>
      <c r="N128" s="840"/>
      <c r="O128" s="840"/>
      <c r="P128" s="840"/>
      <c r="Q128" s="840"/>
      <c r="R128" s="840"/>
      <c r="S128" s="840"/>
      <c r="T128" s="840"/>
      <c r="U128" s="840"/>
      <c r="V128" s="840"/>
      <c r="W128" s="840"/>
      <c r="X128" s="840"/>
      <c r="Y128" s="840"/>
      <c r="Z128" s="841"/>
      <c r="AA128" s="201">
        <f>SUM(AA126:AA127)</f>
        <v>0</v>
      </c>
      <c r="AB128" s="201">
        <f t="shared" ref="AB128:AL128" si="38">SUM(AB126:AB127)</f>
        <v>0</v>
      </c>
      <c r="AC128" s="201">
        <f t="shared" si="38"/>
        <v>0</v>
      </c>
      <c r="AD128" s="201">
        <f t="shared" si="38"/>
        <v>0</v>
      </c>
      <c r="AE128" s="201">
        <f t="shared" si="38"/>
        <v>0</v>
      </c>
      <c r="AF128" s="201">
        <f t="shared" si="38"/>
        <v>0</v>
      </c>
      <c r="AG128" s="201">
        <f t="shared" si="38"/>
        <v>0</v>
      </c>
      <c r="AH128" s="201">
        <f t="shared" si="38"/>
        <v>0</v>
      </c>
      <c r="AI128" s="201">
        <f t="shared" si="38"/>
        <v>0</v>
      </c>
      <c r="AJ128" s="201">
        <f t="shared" si="38"/>
        <v>0</v>
      </c>
      <c r="AK128" s="650"/>
      <c r="AL128" s="650">
        <f t="shared" si="38"/>
        <v>0</v>
      </c>
      <c r="AM128" s="68"/>
      <c r="AN128" s="68"/>
      <c r="AO128" s="68"/>
      <c r="AP128" s="68"/>
      <c r="AQ128" s="68"/>
      <c r="AR128" s="708"/>
      <c r="XFA128" s="708"/>
    </row>
    <row r="129" spans="1:44 16381:16381" s="694" customFormat="1" ht="14.1" customHeight="1" x14ac:dyDescent="0.15">
      <c r="A129" s="224"/>
      <c r="B129" s="96" t="s">
        <v>1584</v>
      </c>
      <c r="C129" s="845"/>
      <c r="D129" s="845"/>
      <c r="E129" s="845"/>
      <c r="F129" s="845"/>
      <c r="G129" s="845"/>
      <c r="H129" s="845"/>
      <c r="I129" s="845"/>
      <c r="J129" s="845"/>
      <c r="K129" s="845"/>
      <c r="L129" s="845"/>
      <c r="M129" s="845"/>
      <c r="N129" s="845"/>
      <c r="O129" s="845"/>
      <c r="P129" s="845"/>
      <c r="Q129" s="845"/>
      <c r="R129" s="845"/>
      <c r="S129" s="845"/>
      <c r="T129" s="845"/>
      <c r="U129" s="845"/>
      <c r="V129" s="845"/>
      <c r="W129" s="845"/>
      <c r="X129" s="845"/>
      <c r="Y129" s="845"/>
      <c r="Z129" s="845"/>
      <c r="AA129" s="845"/>
      <c r="AB129" s="845"/>
      <c r="AC129" s="845"/>
      <c r="AD129" s="845"/>
      <c r="AE129" s="845"/>
      <c r="AF129" s="845"/>
      <c r="AG129" s="845"/>
      <c r="AH129" s="845"/>
      <c r="AI129" s="845"/>
      <c r="AJ129" s="845"/>
      <c r="AK129" s="845"/>
      <c r="AL129" s="845"/>
      <c r="AM129" s="64"/>
      <c r="AN129" s="64"/>
      <c r="AO129" s="64"/>
      <c r="AP129" s="64"/>
      <c r="AQ129" s="64"/>
      <c r="AR129" s="693"/>
      <c r="XFA129" s="693"/>
    </row>
    <row r="130" spans="1:44 16381:16381" s="707" customFormat="1" ht="14.1" customHeight="1" x14ac:dyDescent="0.15">
      <c r="A130" s="92" t="s">
        <v>980</v>
      </c>
      <c r="B130" s="93" t="s">
        <v>981</v>
      </c>
      <c r="C130" s="199">
        <f t="shared" ref="C130:C135" si="39">SUM(D130+G130)</f>
        <v>0</v>
      </c>
      <c r="D130" s="203">
        <f t="shared" ref="D130:D135" si="40">SUM(E130:F130)</f>
        <v>0</v>
      </c>
      <c r="E130" s="77"/>
      <c r="F130" s="77"/>
      <c r="G130" s="77"/>
      <c r="H130" s="81"/>
      <c r="I130" s="81"/>
      <c r="J130" s="81"/>
      <c r="K130" s="81"/>
      <c r="L130" s="81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645">
        <v>4640</v>
      </c>
      <c r="AL130" s="651">
        <f t="shared" ref="AL130:AL135" si="41">AK130*E130</f>
        <v>0</v>
      </c>
      <c r="AM130" s="64"/>
      <c r="AN130" s="64" t="s">
        <v>547</v>
      </c>
      <c r="AO130" s="64"/>
      <c r="AP130" s="64"/>
      <c r="AQ130" s="64"/>
      <c r="AR130" s="706"/>
      <c r="XFA130" s="706"/>
    </row>
    <row r="131" spans="1:44 16381:16381" s="694" customFormat="1" ht="14.1" customHeight="1" x14ac:dyDescent="0.15">
      <c r="A131" s="515" t="s">
        <v>982</v>
      </c>
      <c r="B131" s="93" t="s">
        <v>5907</v>
      </c>
      <c r="C131" s="199">
        <f t="shared" si="39"/>
        <v>0</v>
      </c>
      <c r="D131" s="203">
        <f t="shared" si="40"/>
        <v>0</v>
      </c>
      <c r="E131" s="77"/>
      <c r="F131" s="77"/>
      <c r="G131" s="77"/>
      <c r="H131" s="81"/>
      <c r="I131" s="81"/>
      <c r="J131" s="81"/>
      <c r="K131" s="81"/>
      <c r="L131" s="81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645">
        <v>2550</v>
      </c>
      <c r="AL131" s="651">
        <f t="shared" si="41"/>
        <v>0</v>
      </c>
      <c r="AM131" s="64"/>
      <c r="AN131" s="64" t="s">
        <v>547</v>
      </c>
      <c r="AO131" s="64"/>
      <c r="AP131" s="64"/>
      <c r="AQ131" s="64"/>
      <c r="AR131" s="693"/>
      <c r="XFA131" s="693"/>
    </row>
    <row r="132" spans="1:44 16381:16381" s="694" customFormat="1" ht="14.1" customHeight="1" x14ac:dyDescent="0.15">
      <c r="A132" s="92" t="s">
        <v>984</v>
      </c>
      <c r="B132" s="93" t="s">
        <v>985</v>
      </c>
      <c r="C132" s="199">
        <f t="shared" si="39"/>
        <v>0</v>
      </c>
      <c r="D132" s="203">
        <f t="shared" si="40"/>
        <v>0</v>
      </c>
      <c r="E132" s="77"/>
      <c r="F132" s="77"/>
      <c r="G132" s="77"/>
      <c r="H132" s="81"/>
      <c r="I132" s="81"/>
      <c r="J132" s="81"/>
      <c r="K132" s="81"/>
      <c r="L132" s="81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645">
        <v>780</v>
      </c>
      <c r="AL132" s="651">
        <f t="shared" si="41"/>
        <v>0</v>
      </c>
      <c r="AM132" s="64"/>
      <c r="AN132" s="64" t="s">
        <v>547</v>
      </c>
      <c r="AO132" s="64"/>
      <c r="AP132" s="64"/>
      <c r="AQ132" s="64"/>
      <c r="AR132" s="693"/>
      <c r="XFA132" s="693"/>
    </row>
    <row r="133" spans="1:44 16381:16381" s="698" customFormat="1" ht="14.1" customHeight="1" x14ac:dyDescent="0.15">
      <c r="A133" s="92" t="s">
        <v>3973</v>
      </c>
      <c r="B133" s="93" t="s">
        <v>2980</v>
      </c>
      <c r="C133" s="199">
        <f t="shared" si="39"/>
        <v>0</v>
      </c>
      <c r="D133" s="203">
        <f t="shared" si="40"/>
        <v>0</v>
      </c>
      <c r="E133" s="77"/>
      <c r="F133" s="77"/>
      <c r="G133" s="77"/>
      <c r="H133" s="81"/>
      <c r="I133" s="81"/>
      <c r="J133" s="81"/>
      <c r="K133" s="81"/>
      <c r="L133" s="81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645">
        <v>2550</v>
      </c>
      <c r="AL133" s="651">
        <f t="shared" si="41"/>
        <v>0</v>
      </c>
      <c r="AM133" s="64"/>
      <c r="AN133" s="64" t="s">
        <v>547</v>
      </c>
      <c r="AO133" s="64"/>
      <c r="AP133" s="64"/>
      <c r="AQ133" s="64"/>
      <c r="AR133" s="697"/>
      <c r="XFA133" s="697"/>
    </row>
    <row r="134" spans="1:44 16381:16381" s="698" customFormat="1" ht="14.1" customHeight="1" x14ac:dyDescent="0.15">
      <c r="A134" s="92" t="s">
        <v>3626</v>
      </c>
      <c r="B134" s="93" t="s">
        <v>2975</v>
      </c>
      <c r="C134" s="199">
        <f t="shared" si="39"/>
        <v>0</v>
      </c>
      <c r="D134" s="203">
        <f t="shared" si="40"/>
        <v>0</v>
      </c>
      <c r="E134" s="77"/>
      <c r="F134" s="77"/>
      <c r="G134" s="77"/>
      <c r="H134" s="81"/>
      <c r="I134" s="81"/>
      <c r="J134" s="81"/>
      <c r="K134" s="81"/>
      <c r="L134" s="81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645">
        <v>2550</v>
      </c>
      <c r="AL134" s="651">
        <f t="shared" si="41"/>
        <v>0</v>
      </c>
      <c r="AM134" s="64"/>
      <c r="AN134" s="64" t="s">
        <v>547</v>
      </c>
      <c r="AO134" s="64"/>
      <c r="AP134" s="64"/>
      <c r="AQ134" s="64"/>
      <c r="AR134" s="697"/>
      <c r="XFA134" s="697"/>
    </row>
    <row r="135" spans="1:44 16381:16381" s="698" customFormat="1" ht="14.1" customHeight="1" x14ac:dyDescent="0.15">
      <c r="A135" s="92" t="s">
        <v>3627</v>
      </c>
      <c r="B135" s="93" t="s">
        <v>2976</v>
      </c>
      <c r="C135" s="199">
        <f t="shared" si="39"/>
        <v>0</v>
      </c>
      <c r="D135" s="203">
        <f t="shared" si="40"/>
        <v>0</v>
      </c>
      <c r="E135" s="77"/>
      <c r="F135" s="77"/>
      <c r="G135" s="77"/>
      <c r="H135" s="81"/>
      <c r="I135" s="81"/>
      <c r="J135" s="81"/>
      <c r="K135" s="81"/>
      <c r="L135" s="81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645">
        <v>2550</v>
      </c>
      <c r="AL135" s="651">
        <f t="shared" si="41"/>
        <v>0</v>
      </c>
      <c r="AM135" s="64"/>
      <c r="AN135" s="64" t="s">
        <v>547</v>
      </c>
      <c r="AO135" s="64"/>
      <c r="AP135" s="64"/>
      <c r="AQ135" s="64"/>
      <c r="AR135" s="697"/>
      <c r="XFA135" s="697"/>
    </row>
    <row r="136" spans="1:44 16381:16381" s="700" customFormat="1" ht="14.1" customHeight="1" x14ac:dyDescent="0.15">
      <c r="A136" s="224"/>
      <c r="B136" s="94" t="s">
        <v>2261</v>
      </c>
      <c r="C136" s="201">
        <f>SUM(C130:C135)</f>
        <v>0</v>
      </c>
      <c r="D136" s="201">
        <f>SUM(D130:D135)</f>
        <v>0</v>
      </c>
      <c r="E136" s="201">
        <f>SUM(E130:E135)</f>
        <v>0</v>
      </c>
      <c r="F136" s="201">
        <f>SUM(F130:F135)</f>
        <v>0</v>
      </c>
      <c r="G136" s="201">
        <f>SUM(G130:G135)</f>
        <v>0</v>
      </c>
      <c r="H136" s="839"/>
      <c r="I136" s="840"/>
      <c r="J136" s="840"/>
      <c r="K136" s="840"/>
      <c r="L136" s="840"/>
      <c r="M136" s="840"/>
      <c r="N136" s="840"/>
      <c r="O136" s="840"/>
      <c r="P136" s="840"/>
      <c r="Q136" s="840"/>
      <c r="R136" s="840"/>
      <c r="S136" s="840"/>
      <c r="T136" s="840"/>
      <c r="U136" s="840"/>
      <c r="V136" s="840"/>
      <c r="W136" s="840"/>
      <c r="X136" s="840"/>
      <c r="Y136" s="840"/>
      <c r="Z136" s="841"/>
      <c r="AA136" s="201">
        <f>SUM(AA130:AA135)</f>
        <v>0</v>
      </c>
      <c r="AB136" s="201">
        <f t="shared" ref="AB136:AJ136" si="42">SUM(AB130:AB135)</f>
        <v>0</v>
      </c>
      <c r="AC136" s="201">
        <f t="shared" si="42"/>
        <v>0</v>
      </c>
      <c r="AD136" s="201">
        <f t="shared" si="42"/>
        <v>0</v>
      </c>
      <c r="AE136" s="201">
        <f t="shared" si="42"/>
        <v>0</v>
      </c>
      <c r="AF136" s="201">
        <f t="shared" si="42"/>
        <v>0</v>
      </c>
      <c r="AG136" s="201">
        <f t="shared" si="42"/>
        <v>0</v>
      </c>
      <c r="AH136" s="201">
        <f t="shared" si="42"/>
        <v>0</v>
      </c>
      <c r="AI136" s="201">
        <f t="shared" si="42"/>
        <v>0</v>
      </c>
      <c r="AJ136" s="201">
        <f t="shared" si="42"/>
        <v>0</v>
      </c>
      <c r="AK136" s="650"/>
      <c r="AL136" s="650">
        <f>SUM(AL130:AL135)</f>
        <v>0</v>
      </c>
      <c r="AM136" s="66"/>
      <c r="AN136" s="66"/>
      <c r="AO136" s="66"/>
      <c r="AP136" s="66"/>
      <c r="AQ136" s="66"/>
      <c r="AR136" s="699"/>
      <c r="XFA136" s="699"/>
    </row>
    <row r="137" spans="1:44 16381:16381" s="711" customFormat="1" ht="14.1" customHeight="1" x14ac:dyDescent="0.15">
      <c r="A137" s="92" t="s">
        <v>5924</v>
      </c>
      <c r="B137" s="93" t="s">
        <v>1581</v>
      </c>
      <c r="C137" s="199">
        <f>SUM(D137+G137)</f>
        <v>0</v>
      </c>
      <c r="D137" s="203">
        <f>SUM(E137:F137)</f>
        <v>0</v>
      </c>
      <c r="E137" s="77"/>
      <c r="F137" s="77"/>
      <c r="G137" s="77"/>
      <c r="H137" s="81"/>
      <c r="I137" s="81"/>
      <c r="J137" s="81"/>
      <c r="K137" s="81"/>
      <c r="L137" s="81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648"/>
      <c r="AL137" s="95"/>
      <c r="AM137" s="64"/>
      <c r="AN137" s="64" t="s">
        <v>547</v>
      </c>
      <c r="AO137" s="64"/>
      <c r="AP137" s="64"/>
      <c r="AQ137" s="64"/>
      <c r="AR137" s="710"/>
      <c r="XFA137" s="710"/>
    </row>
    <row r="138" spans="1:44 16381:16381" s="700" customFormat="1" ht="14.1" customHeight="1" x14ac:dyDescent="0.15">
      <c r="A138" s="224"/>
      <c r="B138" s="94" t="s">
        <v>2260</v>
      </c>
      <c r="C138" s="201">
        <f>C137</f>
        <v>0</v>
      </c>
      <c r="D138" s="201">
        <f>D137</f>
        <v>0</v>
      </c>
      <c r="E138" s="201">
        <f>E137</f>
        <v>0</v>
      </c>
      <c r="F138" s="201">
        <f>F137</f>
        <v>0</v>
      </c>
      <c r="G138" s="201">
        <f>G137</f>
        <v>0</v>
      </c>
      <c r="H138" s="839"/>
      <c r="I138" s="840"/>
      <c r="J138" s="840"/>
      <c r="K138" s="840"/>
      <c r="L138" s="840"/>
      <c r="M138" s="840"/>
      <c r="N138" s="840"/>
      <c r="O138" s="840"/>
      <c r="P138" s="840"/>
      <c r="Q138" s="840"/>
      <c r="R138" s="840"/>
      <c r="S138" s="840"/>
      <c r="T138" s="840"/>
      <c r="U138" s="840"/>
      <c r="V138" s="840"/>
      <c r="W138" s="840"/>
      <c r="X138" s="840"/>
      <c r="Y138" s="840"/>
      <c r="Z138" s="841"/>
      <c r="AA138" s="201">
        <f t="shared" ref="AA138:AJ138" si="43">AA137</f>
        <v>0</v>
      </c>
      <c r="AB138" s="201">
        <f t="shared" si="43"/>
        <v>0</v>
      </c>
      <c r="AC138" s="201">
        <f t="shared" si="43"/>
        <v>0</v>
      </c>
      <c r="AD138" s="201">
        <f t="shared" si="43"/>
        <v>0</v>
      </c>
      <c r="AE138" s="201">
        <f t="shared" si="43"/>
        <v>0</v>
      </c>
      <c r="AF138" s="201">
        <f t="shared" si="43"/>
        <v>0</v>
      </c>
      <c r="AG138" s="201">
        <f t="shared" si="43"/>
        <v>0</v>
      </c>
      <c r="AH138" s="201">
        <f t="shared" si="43"/>
        <v>0</v>
      </c>
      <c r="AI138" s="201">
        <f t="shared" si="43"/>
        <v>0</v>
      </c>
      <c r="AJ138" s="201">
        <f t="shared" si="43"/>
        <v>0</v>
      </c>
      <c r="AK138" s="551"/>
      <c r="AL138" s="201"/>
      <c r="AM138" s="66"/>
      <c r="AN138" s="66"/>
      <c r="AO138" s="66"/>
      <c r="AP138" s="66"/>
      <c r="AQ138" s="66"/>
      <c r="AR138" s="699"/>
      <c r="XFA138" s="699"/>
    </row>
    <row r="139" spans="1:44 16381:16381" s="700" customFormat="1" ht="14.1" customHeight="1" x14ac:dyDescent="0.15">
      <c r="A139" s="224"/>
      <c r="B139" s="94" t="s">
        <v>2258</v>
      </c>
      <c r="C139" s="201">
        <f>SUM(C136+C138)</f>
        <v>0</v>
      </c>
      <c r="D139" s="201">
        <f>SUM(D136+D138)</f>
        <v>0</v>
      </c>
      <c r="E139" s="201">
        <f>SUM(E136+E138)</f>
        <v>0</v>
      </c>
      <c r="F139" s="201">
        <f>SUM(F136+F138)</f>
        <v>0</v>
      </c>
      <c r="G139" s="201">
        <f>SUM(G136+G138)</f>
        <v>0</v>
      </c>
      <c r="H139" s="839"/>
      <c r="I139" s="840"/>
      <c r="J139" s="840"/>
      <c r="K139" s="840"/>
      <c r="L139" s="840"/>
      <c r="M139" s="840"/>
      <c r="N139" s="840"/>
      <c r="O139" s="840"/>
      <c r="P139" s="840"/>
      <c r="Q139" s="840"/>
      <c r="R139" s="840"/>
      <c r="S139" s="840"/>
      <c r="T139" s="840"/>
      <c r="U139" s="840"/>
      <c r="V139" s="840"/>
      <c r="W139" s="840"/>
      <c r="X139" s="840"/>
      <c r="Y139" s="840"/>
      <c r="Z139" s="841"/>
      <c r="AA139" s="201">
        <f t="shared" ref="AA139:AJ139" si="44">SUM(AA136+AA138)</f>
        <v>0</v>
      </c>
      <c r="AB139" s="201">
        <f t="shared" si="44"/>
        <v>0</v>
      </c>
      <c r="AC139" s="201">
        <f t="shared" si="44"/>
        <v>0</v>
      </c>
      <c r="AD139" s="201">
        <f t="shared" si="44"/>
        <v>0</v>
      </c>
      <c r="AE139" s="201">
        <f t="shared" si="44"/>
        <v>0</v>
      </c>
      <c r="AF139" s="201">
        <f t="shared" si="44"/>
        <v>0</v>
      </c>
      <c r="AG139" s="201">
        <f t="shared" si="44"/>
        <v>0</v>
      </c>
      <c r="AH139" s="201">
        <f t="shared" si="44"/>
        <v>0</v>
      </c>
      <c r="AI139" s="201">
        <f t="shared" si="44"/>
        <v>0</v>
      </c>
      <c r="AJ139" s="201">
        <f t="shared" si="44"/>
        <v>0</v>
      </c>
      <c r="AK139" s="551">
        <v>0</v>
      </c>
      <c r="AL139" s="99">
        <f t="shared" ref="AL139" si="45">SUM(AL136+AL138)</f>
        <v>0</v>
      </c>
      <c r="AM139" s="66"/>
      <c r="AN139" s="66"/>
      <c r="AO139" s="66"/>
      <c r="AP139" s="66"/>
      <c r="AQ139" s="66"/>
      <c r="AR139" s="699"/>
      <c r="XFA139" s="699"/>
    </row>
    <row r="140" spans="1:44 16381:16381" s="694" customFormat="1" ht="14.1" customHeight="1" x14ac:dyDescent="0.15">
      <c r="A140" s="224"/>
      <c r="B140" s="96" t="s">
        <v>1585</v>
      </c>
      <c r="C140" s="83"/>
      <c r="D140" s="83"/>
      <c r="E140" s="83"/>
      <c r="F140" s="83"/>
      <c r="G140" s="83"/>
      <c r="H140" s="842"/>
      <c r="I140" s="843"/>
      <c r="J140" s="843"/>
      <c r="K140" s="843"/>
      <c r="L140" s="843"/>
      <c r="M140" s="843"/>
      <c r="N140" s="843"/>
      <c r="O140" s="843"/>
      <c r="P140" s="843"/>
      <c r="Q140" s="843"/>
      <c r="R140" s="843"/>
      <c r="S140" s="843"/>
      <c r="T140" s="843"/>
      <c r="U140" s="843"/>
      <c r="V140" s="843"/>
      <c r="W140" s="843"/>
      <c r="X140" s="843"/>
      <c r="Y140" s="843"/>
      <c r="Z140" s="844"/>
      <c r="AA140" s="83"/>
      <c r="AB140" s="83"/>
      <c r="AC140" s="83"/>
      <c r="AD140" s="83"/>
      <c r="AE140" s="83"/>
      <c r="AF140" s="83"/>
      <c r="AG140" s="83"/>
      <c r="AH140" s="83"/>
      <c r="AI140" s="83"/>
      <c r="AJ140" s="83"/>
      <c r="AK140" s="652"/>
      <c r="AL140" s="572"/>
      <c r="AM140" s="64"/>
      <c r="AN140" s="64"/>
      <c r="AO140" s="64"/>
      <c r="AP140" s="64"/>
      <c r="AQ140" s="64"/>
      <c r="AR140" s="693"/>
      <c r="XFA140" s="693"/>
    </row>
    <row r="141" spans="1:44 16381:16381" s="694" customFormat="1" ht="14.1" customHeight="1" x14ac:dyDescent="0.15">
      <c r="A141" s="100" t="s">
        <v>987</v>
      </c>
      <c r="B141" s="101" t="s">
        <v>988</v>
      </c>
      <c r="C141" s="199">
        <f>SUM(D141+G141)</f>
        <v>0</v>
      </c>
      <c r="D141" s="203">
        <f>SUM(E141:F141)</f>
        <v>0</v>
      </c>
      <c r="E141" s="78"/>
      <c r="F141" s="78"/>
      <c r="G141" s="78"/>
      <c r="H141" s="79"/>
      <c r="I141" s="79"/>
      <c r="J141" s="79"/>
      <c r="K141" s="79"/>
      <c r="L141" s="79"/>
      <c r="M141" s="79"/>
      <c r="N141" s="79"/>
      <c r="O141" s="79"/>
      <c r="P141" s="79"/>
      <c r="Q141" s="79"/>
      <c r="R141" s="79"/>
      <c r="S141" s="79"/>
      <c r="T141" s="79"/>
      <c r="U141" s="79"/>
      <c r="V141" s="79"/>
      <c r="W141" s="79"/>
      <c r="X141" s="79"/>
      <c r="Y141" s="79"/>
      <c r="Z141" s="79"/>
      <c r="AA141" s="78"/>
      <c r="AB141" s="78"/>
      <c r="AC141" s="78"/>
      <c r="AD141" s="78"/>
      <c r="AE141" s="78"/>
      <c r="AF141" s="78"/>
      <c r="AG141" s="78"/>
      <c r="AH141" s="78"/>
      <c r="AI141" s="78"/>
      <c r="AJ141" s="78"/>
      <c r="AK141" s="645">
        <v>2210</v>
      </c>
      <c r="AL141" s="651">
        <f>AK141*E141</f>
        <v>0</v>
      </c>
      <c r="AM141" s="64"/>
      <c r="AN141" s="64" t="s">
        <v>547</v>
      </c>
      <c r="AO141" s="64"/>
      <c r="AP141" s="64"/>
      <c r="AQ141" s="64"/>
      <c r="AR141" s="693"/>
      <c r="XFA141" s="693"/>
    </row>
    <row r="142" spans="1:44 16381:16381" s="694" customFormat="1" ht="14.1" customHeight="1" x14ac:dyDescent="0.15">
      <c r="A142" s="100" t="s">
        <v>989</v>
      </c>
      <c r="B142" s="101" t="s">
        <v>990</v>
      </c>
      <c r="C142" s="199">
        <f>SUM(D142+G142)</f>
        <v>0</v>
      </c>
      <c r="D142" s="203">
        <f>SUM(E142:F142)</f>
        <v>0</v>
      </c>
      <c r="E142" s="78"/>
      <c r="F142" s="78"/>
      <c r="G142" s="78"/>
      <c r="H142" s="79"/>
      <c r="I142" s="79"/>
      <c r="J142" s="79"/>
      <c r="K142" s="79"/>
      <c r="L142" s="79"/>
      <c r="M142" s="79"/>
      <c r="N142" s="79"/>
      <c r="O142" s="79"/>
      <c r="P142" s="79"/>
      <c r="Q142" s="79"/>
      <c r="R142" s="79"/>
      <c r="S142" s="79"/>
      <c r="T142" s="79"/>
      <c r="U142" s="79"/>
      <c r="V142" s="79"/>
      <c r="W142" s="79"/>
      <c r="X142" s="79"/>
      <c r="Y142" s="79"/>
      <c r="Z142" s="79"/>
      <c r="AA142" s="78"/>
      <c r="AB142" s="78"/>
      <c r="AC142" s="78"/>
      <c r="AD142" s="78"/>
      <c r="AE142" s="78"/>
      <c r="AF142" s="78"/>
      <c r="AG142" s="78"/>
      <c r="AH142" s="78"/>
      <c r="AI142" s="78"/>
      <c r="AJ142" s="78"/>
      <c r="AK142" s="645">
        <v>1270</v>
      </c>
      <c r="AL142" s="651">
        <f>AK142*E142</f>
        <v>0</v>
      </c>
      <c r="AM142" s="64"/>
      <c r="AN142" s="64" t="s">
        <v>547</v>
      </c>
      <c r="AO142" s="64"/>
      <c r="AP142" s="64"/>
      <c r="AQ142" s="64"/>
      <c r="AR142" s="693"/>
      <c r="XFA142" s="693"/>
    </row>
    <row r="143" spans="1:44 16381:16381" s="694" customFormat="1" ht="14.1" customHeight="1" x14ac:dyDescent="0.15">
      <c r="A143" s="100" t="s">
        <v>3628</v>
      </c>
      <c r="B143" s="101" t="s">
        <v>2981</v>
      </c>
      <c r="C143" s="199">
        <f>SUM(D143+G143)</f>
        <v>0</v>
      </c>
      <c r="D143" s="203">
        <f>SUM(E143:F143)</f>
        <v>0</v>
      </c>
      <c r="E143" s="78"/>
      <c r="F143" s="78"/>
      <c r="G143" s="78"/>
      <c r="H143" s="79"/>
      <c r="I143" s="79"/>
      <c r="J143" s="79"/>
      <c r="K143" s="79"/>
      <c r="L143" s="79"/>
      <c r="M143" s="79"/>
      <c r="N143" s="79"/>
      <c r="O143" s="79"/>
      <c r="P143" s="79"/>
      <c r="Q143" s="79"/>
      <c r="R143" s="79"/>
      <c r="S143" s="79"/>
      <c r="T143" s="79"/>
      <c r="U143" s="79"/>
      <c r="V143" s="79"/>
      <c r="W143" s="79"/>
      <c r="X143" s="79"/>
      <c r="Y143" s="79"/>
      <c r="Z143" s="79"/>
      <c r="AA143" s="78"/>
      <c r="AB143" s="78"/>
      <c r="AC143" s="78"/>
      <c r="AD143" s="78"/>
      <c r="AE143" s="78"/>
      <c r="AF143" s="78"/>
      <c r="AG143" s="78"/>
      <c r="AH143" s="78"/>
      <c r="AI143" s="78"/>
      <c r="AJ143" s="78"/>
      <c r="AK143" s="645">
        <v>2210</v>
      </c>
      <c r="AL143" s="651">
        <f>AK143*E143</f>
        <v>0</v>
      </c>
      <c r="AM143" s="64"/>
      <c r="AN143" s="64" t="s">
        <v>547</v>
      </c>
      <c r="AO143" s="64"/>
      <c r="AP143" s="64"/>
      <c r="AQ143" s="64"/>
      <c r="AR143" s="693"/>
      <c r="XFA143" s="693"/>
    </row>
    <row r="144" spans="1:44 16381:16381" s="694" customFormat="1" ht="14.1" customHeight="1" x14ac:dyDescent="0.15">
      <c r="A144" s="100" t="s">
        <v>3629</v>
      </c>
      <c r="B144" s="101" t="s">
        <v>2977</v>
      </c>
      <c r="C144" s="199">
        <f>SUM(D144+G144)</f>
        <v>0</v>
      </c>
      <c r="D144" s="203">
        <f>SUM(E144:F144)</f>
        <v>0</v>
      </c>
      <c r="E144" s="78"/>
      <c r="F144" s="78"/>
      <c r="G144" s="78"/>
      <c r="H144" s="79"/>
      <c r="I144" s="79"/>
      <c r="J144" s="79"/>
      <c r="K144" s="79"/>
      <c r="L144" s="79"/>
      <c r="M144" s="79"/>
      <c r="N144" s="79"/>
      <c r="O144" s="79"/>
      <c r="P144" s="79"/>
      <c r="Q144" s="79"/>
      <c r="R144" s="79"/>
      <c r="S144" s="79"/>
      <c r="T144" s="79"/>
      <c r="U144" s="79"/>
      <c r="V144" s="79"/>
      <c r="W144" s="79"/>
      <c r="X144" s="79"/>
      <c r="Y144" s="79"/>
      <c r="Z144" s="79"/>
      <c r="AA144" s="78"/>
      <c r="AB144" s="78"/>
      <c r="AC144" s="78"/>
      <c r="AD144" s="78"/>
      <c r="AE144" s="78"/>
      <c r="AF144" s="78"/>
      <c r="AG144" s="78"/>
      <c r="AH144" s="78"/>
      <c r="AI144" s="78"/>
      <c r="AJ144" s="78"/>
      <c r="AK144" s="645">
        <v>2210</v>
      </c>
      <c r="AL144" s="651">
        <f>AK144*E144</f>
        <v>0</v>
      </c>
      <c r="AM144" s="64"/>
      <c r="AN144" s="64" t="s">
        <v>547</v>
      </c>
      <c r="AO144" s="64"/>
      <c r="AP144" s="64"/>
      <c r="AQ144" s="64"/>
      <c r="AR144" s="693"/>
      <c r="XFA144" s="693"/>
    </row>
    <row r="145" spans="1:44 16381:16381" s="694" customFormat="1" ht="14.1" customHeight="1" x14ac:dyDescent="0.15">
      <c r="A145" s="100" t="s">
        <v>3630</v>
      </c>
      <c r="B145" s="101" t="s">
        <v>2978</v>
      </c>
      <c r="C145" s="199">
        <f>SUM(D145+G145)</f>
        <v>0</v>
      </c>
      <c r="D145" s="203">
        <f>SUM(E145:F145)</f>
        <v>0</v>
      </c>
      <c r="E145" s="78"/>
      <c r="F145" s="78"/>
      <c r="G145" s="78"/>
      <c r="H145" s="79"/>
      <c r="I145" s="79"/>
      <c r="J145" s="79"/>
      <c r="K145" s="79"/>
      <c r="L145" s="79"/>
      <c r="M145" s="79"/>
      <c r="N145" s="79"/>
      <c r="O145" s="79"/>
      <c r="P145" s="79"/>
      <c r="Q145" s="79"/>
      <c r="R145" s="79"/>
      <c r="S145" s="79"/>
      <c r="T145" s="79"/>
      <c r="U145" s="79"/>
      <c r="V145" s="79"/>
      <c r="W145" s="79"/>
      <c r="X145" s="79"/>
      <c r="Y145" s="79"/>
      <c r="Z145" s="79"/>
      <c r="AA145" s="78"/>
      <c r="AB145" s="78"/>
      <c r="AC145" s="78"/>
      <c r="AD145" s="78"/>
      <c r="AE145" s="78"/>
      <c r="AF145" s="78"/>
      <c r="AG145" s="78"/>
      <c r="AH145" s="78"/>
      <c r="AI145" s="78"/>
      <c r="AJ145" s="78"/>
      <c r="AK145" s="645">
        <v>2210</v>
      </c>
      <c r="AL145" s="651">
        <f>AK145*E145</f>
        <v>0</v>
      </c>
      <c r="AM145" s="64"/>
      <c r="AN145" s="64" t="s">
        <v>547</v>
      </c>
      <c r="AO145" s="64"/>
      <c r="AP145" s="64"/>
      <c r="AQ145" s="64"/>
      <c r="AR145" s="693"/>
      <c r="XFA145" s="693"/>
    </row>
    <row r="146" spans="1:44 16381:16381" s="700" customFormat="1" ht="14.1" customHeight="1" x14ac:dyDescent="0.15">
      <c r="A146" s="224"/>
      <c r="B146" s="94" t="s">
        <v>2261</v>
      </c>
      <c r="C146" s="201">
        <f>SUM(C141:C145)</f>
        <v>0</v>
      </c>
      <c r="D146" s="201">
        <f>SUM(D141:D145)</f>
        <v>0</v>
      </c>
      <c r="E146" s="201">
        <f>SUM(E141:E145)</f>
        <v>0</v>
      </c>
      <c r="F146" s="201">
        <f>SUM(F141:F145)</f>
        <v>0</v>
      </c>
      <c r="G146" s="201">
        <f>SUM(G141:G145)</f>
        <v>0</v>
      </c>
      <c r="H146" s="839"/>
      <c r="I146" s="840"/>
      <c r="J146" s="840"/>
      <c r="K146" s="840"/>
      <c r="L146" s="840"/>
      <c r="M146" s="840"/>
      <c r="N146" s="840"/>
      <c r="O146" s="840"/>
      <c r="P146" s="840"/>
      <c r="Q146" s="840"/>
      <c r="R146" s="840"/>
      <c r="S146" s="840"/>
      <c r="T146" s="840"/>
      <c r="U146" s="840"/>
      <c r="V146" s="840"/>
      <c r="W146" s="840"/>
      <c r="X146" s="840"/>
      <c r="Y146" s="840"/>
      <c r="Z146" s="841"/>
      <c r="AA146" s="201">
        <f>SUM(AA141:AA145)</f>
        <v>0</v>
      </c>
      <c r="AB146" s="201">
        <f t="shared" ref="AB146:AJ146" si="46">SUM(AB141:AB145)</f>
        <v>0</v>
      </c>
      <c r="AC146" s="201">
        <f t="shared" si="46"/>
        <v>0</v>
      </c>
      <c r="AD146" s="201">
        <f t="shared" si="46"/>
        <v>0</v>
      </c>
      <c r="AE146" s="201">
        <f t="shared" si="46"/>
        <v>0</v>
      </c>
      <c r="AF146" s="201">
        <f t="shared" si="46"/>
        <v>0</v>
      </c>
      <c r="AG146" s="201">
        <f t="shared" si="46"/>
        <v>0</v>
      </c>
      <c r="AH146" s="201">
        <f t="shared" si="46"/>
        <v>0</v>
      </c>
      <c r="AI146" s="201">
        <f t="shared" si="46"/>
        <v>0</v>
      </c>
      <c r="AJ146" s="201">
        <f t="shared" si="46"/>
        <v>0</v>
      </c>
      <c r="AK146" s="551"/>
      <c r="AL146" s="551">
        <f t="shared" ref="AL146" si="47">SUM(AL141:AL145)</f>
        <v>0</v>
      </c>
      <c r="AM146" s="66"/>
      <c r="AN146" s="66"/>
      <c r="AO146" s="66"/>
      <c r="AP146" s="66"/>
      <c r="AQ146" s="66"/>
      <c r="AR146" s="699"/>
      <c r="XFA146" s="699"/>
    </row>
    <row r="147" spans="1:44 16381:16381" s="694" customFormat="1" ht="14.1" customHeight="1" x14ac:dyDescent="0.15">
      <c r="A147" s="100" t="s">
        <v>5925</v>
      </c>
      <c r="B147" s="101" t="s">
        <v>1582</v>
      </c>
      <c r="C147" s="199">
        <f>SUM(D147+G147)</f>
        <v>0</v>
      </c>
      <c r="D147" s="203">
        <f>SUM(E147:F147)</f>
        <v>0</v>
      </c>
      <c r="E147" s="78"/>
      <c r="F147" s="78"/>
      <c r="G147" s="78"/>
      <c r="H147" s="79"/>
      <c r="I147" s="79"/>
      <c r="J147" s="79"/>
      <c r="K147" s="79"/>
      <c r="L147" s="79"/>
      <c r="M147" s="79"/>
      <c r="N147" s="79"/>
      <c r="O147" s="79"/>
      <c r="P147" s="79"/>
      <c r="Q147" s="79"/>
      <c r="R147" s="79"/>
      <c r="S147" s="79"/>
      <c r="T147" s="79"/>
      <c r="U147" s="79"/>
      <c r="V147" s="79"/>
      <c r="W147" s="79"/>
      <c r="X147" s="79"/>
      <c r="Y147" s="79"/>
      <c r="Z147" s="79"/>
      <c r="AA147" s="78"/>
      <c r="AB147" s="78"/>
      <c r="AC147" s="78"/>
      <c r="AD147" s="78"/>
      <c r="AE147" s="78"/>
      <c r="AF147" s="78"/>
      <c r="AG147" s="78"/>
      <c r="AH147" s="78"/>
      <c r="AI147" s="78"/>
      <c r="AJ147" s="78"/>
      <c r="AK147" s="102"/>
      <c r="AL147" s="84"/>
      <c r="AM147" s="64"/>
      <c r="AN147" s="64" t="s">
        <v>547</v>
      </c>
      <c r="AO147" s="64"/>
      <c r="AP147" s="64"/>
      <c r="AQ147" s="64"/>
      <c r="AR147" s="693"/>
      <c r="XFA147" s="693"/>
    </row>
    <row r="148" spans="1:44 16381:16381" s="698" customFormat="1" ht="14.1" customHeight="1" x14ac:dyDescent="0.15">
      <c r="A148" s="653" t="s">
        <v>5926</v>
      </c>
      <c r="B148" s="103" t="s">
        <v>2531</v>
      </c>
      <c r="C148" s="199">
        <f>SUM(D148+G148)</f>
        <v>0</v>
      </c>
      <c r="D148" s="203">
        <f>SUM(E148:F148)</f>
        <v>0</v>
      </c>
      <c r="E148" s="78"/>
      <c r="F148" s="78"/>
      <c r="G148" s="78"/>
      <c r="H148" s="79"/>
      <c r="I148" s="79"/>
      <c r="J148" s="79"/>
      <c r="K148" s="79"/>
      <c r="L148" s="79"/>
      <c r="M148" s="79"/>
      <c r="N148" s="79"/>
      <c r="O148" s="79"/>
      <c r="P148" s="79"/>
      <c r="Q148" s="79"/>
      <c r="R148" s="79"/>
      <c r="S148" s="79"/>
      <c r="T148" s="79"/>
      <c r="U148" s="79"/>
      <c r="V148" s="79"/>
      <c r="W148" s="79"/>
      <c r="X148" s="79"/>
      <c r="Y148" s="79"/>
      <c r="Z148" s="79"/>
      <c r="AA148" s="78"/>
      <c r="AB148" s="78"/>
      <c r="AC148" s="78"/>
      <c r="AD148" s="78"/>
      <c r="AE148" s="78"/>
      <c r="AF148" s="78"/>
      <c r="AG148" s="78"/>
      <c r="AH148" s="78"/>
      <c r="AI148" s="78"/>
      <c r="AJ148" s="78"/>
      <c r="AK148" s="102"/>
      <c r="AL148" s="84"/>
      <c r="AM148" s="64"/>
      <c r="AN148" s="64" t="s">
        <v>547</v>
      </c>
      <c r="AO148" s="64"/>
      <c r="AP148" s="64"/>
      <c r="AQ148" s="64"/>
      <c r="AR148" s="697"/>
      <c r="XFA148" s="697"/>
    </row>
    <row r="149" spans="1:44 16381:16381" s="700" customFormat="1" ht="14.1" customHeight="1" x14ac:dyDescent="0.15">
      <c r="A149" s="104"/>
      <c r="B149" s="94" t="s">
        <v>2260</v>
      </c>
      <c r="C149" s="201">
        <f>SUM(C147:C148)</f>
        <v>0</v>
      </c>
      <c r="D149" s="201">
        <f>SUM(D147:D148)</f>
        <v>0</v>
      </c>
      <c r="E149" s="201">
        <f>SUM(E147:E148)</f>
        <v>0</v>
      </c>
      <c r="F149" s="201">
        <f>SUM(F147:F148)</f>
        <v>0</v>
      </c>
      <c r="G149" s="201">
        <f>SUM(G147:G148)</f>
        <v>0</v>
      </c>
      <c r="H149" s="839"/>
      <c r="I149" s="840"/>
      <c r="J149" s="840"/>
      <c r="K149" s="840"/>
      <c r="L149" s="840"/>
      <c r="M149" s="840"/>
      <c r="N149" s="840"/>
      <c r="O149" s="840"/>
      <c r="P149" s="840"/>
      <c r="Q149" s="840"/>
      <c r="R149" s="840"/>
      <c r="S149" s="840"/>
      <c r="T149" s="840"/>
      <c r="U149" s="840"/>
      <c r="V149" s="840"/>
      <c r="W149" s="840"/>
      <c r="X149" s="840"/>
      <c r="Y149" s="840"/>
      <c r="Z149" s="841"/>
      <c r="AA149" s="201">
        <f t="shared" ref="AA149:AJ149" si="48">SUM(AA147:AA148)</f>
        <v>0</v>
      </c>
      <c r="AB149" s="201">
        <f t="shared" si="48"/>
        <v>0</v>
      </c>
      <c r="AC149" s="201">
        <f t="shared" si="48"/>
        <v>0</v>
      </c>
      <c r="AD149" s="201">
        <f t="shared" si="48"/>
        <v>0</v>
      </c>
      <c r="AE149" s="201">
        <f t="shared" si="48"/>
        <v>0</v>
      </c>
      <c r="AF149" s="201">
        <f t="shared" si="48"/>
        <v>0</v>
      </c>
      <c r="AG149" s="201">
        <f t="shared" si="48"/>
        <v>0</v>
      </c>
      <c r="AH149" s="201">
        <f t="shared" si="48"/>
        <v>0</v>
      </c>
      <c r="AI149" s="201">
        <f t="shared" si="48"/>
        <v>0</v>
      </c>
      <c r="AJ149" s="201">
        <f t="shared" si="48"/>
        <v>0</v>
      </c>
      <c r="AK149" s="651"/>
      <c r="AL149" s="201"/>
      <c r="AM149" s="66"/>
      <c r="AN149" s="66"/>
      <c r="AO149" s="66"/>
      <c r="AP149" s="66"/>
      <c r="AQ149" s="66"/>
      <c r="AR149" s="699"/>
      <c r="XFA149" s="699"/>
    </row>
    <row r="150" spans="1:44 16381:16381" s="700" customFormat="1" ht="14.1" customHeight="1" x14ac:dyDescent="0.15">
      <c r="A150" s="224"/>
      <c r="B150" s="94" t="s">
        <v>384</v>
      </c>
      <c r="C150" s="201">
        <f>SUM(C146+C149)</f>
        <v>0</v>
      </c>
      <c r="D150" s="201">
        <f>SUM(D146+D149)</f>
        <v>0</v>
      </c>
      <c r="E150" s="201">
        <f>SUM(E146+E149)</f>
        <v>0</v>
      </c>
      <c r="F150" s="201">
        <f>SUM(F146+F149)</f>
        <v>0</v>
      </c>
      <c r="G150" s="201">
        <f>SUM(G146+G149)</f>
        <v>0</v>
      </c>
      <c r="H150" s="839"/>
      <c r="I150" s="840"/>
      <c r="J150" s="840"/>
      <c r="K150" s="840"/>
      <c r="L150" s="840"/>
      <c r="M150" s="840"/>
      <c r="N150" s="840"/>
      <c r="O150" s="840"/>
      <c r="P150" s="840"/>
      <c r="Q150" s="840"/>
      <c r="R150" s="840"/>
      <c r="S150" s="840"/>
      <c r="T150" s="840"/>
      <c r="U150" s="840"/>
      <c r="V150" s="840"/>
      <c r="W150" s="840"/>
      <c r="X150" s="840"/>
      <c r="Y150" s="840"/>
      <c r="Z150" s="841"/>
      <c r="AA150" s="201">
        <f>SUM(AA146+AA149)</f>
        <v>0</v>
      </c>
      <c r="AB150" s="201">
        <f t="shared" ref="AB150:AC150" si="49">SUM(AB146+AB149)</f>
        <v>0</v>
      </c>
      <c r="AC150" s="201">
        <f t="shared" si="49"/>
        <v>0</v>
      </c>
      <c r="AD150" s="201">
        <f>SUM(AD146+AD149)</f>
        <v>0</v>
      </c>
      <c r="AE150" s="201">
        <f t="shared" ref="AE150:AJ150" si="50">SUM(AE146+AE149)</f>
        <v>0</v>
      </c>
      <c r="AF150" s="201">
        <f t="shared" si="50"/>
        <v>0</v>
      </c>
      <c r="AG150" s="201">
        <f t="shared" si="50"/>
        <v>0</v>
      </c>
      <c r="AH150" s="201">
        <f t="shared" si="50"/>
        <v>0</v>
      </c>
      <c r="AI150" s="201">
        <f t="shared" si="50"/>
        <v>0</v>
      </c>
      <c r="AJ150" s="201">
        <f t="shared" si="50"/>
        <v>0</v>
      </c>
      <c r="AK150" s="551"/>
      <c r="AL150" s="551">
        <f t="shared" ref="AL150" si="51">SUM(AL146+AL149)</f>
        <v>0</v>
      </c>
      <c r="AM150" s="66"/>
      <c r="AN150" s="66"/>
      <c r="AO150" s="66"/>
      <c r="AP150" s="66"/>
      <c r="AQ150" s="66"/>
      <c r="AR150" s="699"/>
      <c r="XFA150" s="699"/>
    </row>
    <row r="151" spans="1:44 16381:16381" s="694" customFormat="1" ht="14.1" customHeight="1" x14ac:dyDescent="0.15">
      <c r="A151" s="224"/>
      <c r="B151" s="96" t="s">
        <v>1586</v>
      </c>
      <c r="C151" s="874"/>
      <c r="D151" s="874"/>
      <c r="E151" s="874"/>
      <c r="F151" s="874"/>
      <c r="G151" s="874"/>
      <c r="H151" s="874"/>
      <c r="I151" s="874"/>
      <c r="J151" s="874"/>
      <c r="K151" s="874"/>
      <c r="L151" s="874"/>
      <c r="M151" s="874"/>
      <c r="N151" s="874"/>
      <c r="O151" s="874"/>
      <c r="P151" s="874"/>
      <c r="Q151" s="874"/>
      <c r="R151" s="874"/>
      <c r="S151" s="874"/>
      <c r="T151" s="874"/>
      <c r="U151" s="874"/>
      <c r="V151" s="874"/>
      <c r="W151" s="874"/>
      <c r="X151" s="874"/>
      <c r="Y151" s="874"/>
      <c r="Z151" s="874"/>
      <c r="AA151" s="874"/>
      <c r="AB151" s="874"/>
      <c r="AC151" s="874"/>
      <c r="AD151" s="874"/>
      <c r="AE151" s="874"/>
      <c r="AF151" s="874"/>
      <c r="AG151" s="874"/>
      <c r="AH151" s="874"/>
      <c r="AI151" s="874"/>
      <c r="AJ151" s="874"/>
      <c r="AK151" s="874"/>
      <c r="AL151" s="874"/>
      <c r="AM151" s="64"/>
      <c r="AN151" s="64"/>
      <c r="AO151" s="64"/>
      <c r="AP151" s="64"/>
      <c r="AQ151" s="64"/>
      <c r="AR151" s="693"/>
      <c r="XFA151" s="693"/>
    </row>
    <row r="152" spans="1:44 16381:16381" s="707" customFormat="1" ht="14.1" customHeight="1" x14ac:dyDescent="0.15">
      <c r="A152" s="105" t="s">
        <v>655</v>
      </c>
      <c r="B152" s="106" t="s">
        <v>656</v>
      </c>
      <c r="C152" s="199">
        <f>SUM(D152+G152)</f>
        <v>0</v>
      </c>
      <c r="D152" s="203">
        <f>SUM(E152:F152)</f>
        <v>0</v>
      </c>
      <c r="E152" s="78"/>
      <c r="F152" s="78"/>
      <c r="G152" s="78"/>
      <c r="H152" s="79"/>
      <c r="I152" s="79"/>
      <c r="J152" s="79"/>
      <c r="K152" s="79"/>
      <c r="L152" s="79"/>
      <c r="M152" s="79"/>
      <c r="N152" s="79"/>
      <c r="O152" s="79"/>
      <c r="P152" s="79"/>
      <c r="Q152" s="79"/>
      <c r="R152" s="79"/>
      <c r="S152" s="79"/>
      <c r="T152" s="79"/>
      <c r="U152" s="79"/>
      <c r="V152" s="79"/>
      <c r="W152" s="79"/>
      <c r="X152" s="79"/>
      <c r="Y152" s="79"/>
      <c r="Z152" s="79"/>
      <c r="AA152" s="78"/>
      <c r="AB152" s="78"/>
      <c r="AC152" s="78"/>
      <c r="AD152" s="78"/>
      <c r="AE152" s="78"/>
      <c r="AF152" s="78"/>
      <c r="AG152" s="78"/>
      <c r="AH152" s="78"/>
      <c r="AI152" s="78"/>
      <c r="AJ152" s="78"/>
      <c r="AK152" s="645">
        <v>850</v>
      </c>
      <c r="AL152" s="654">
        <f>AK152*E152</f>
        <v>0</v>
      </c>
      <c r="AM152" s="64"/>
      <c r="AN152" s="64" t="s">
        <v>547</v>
      </c>
      <c r="AO152" s="64"/>
      <c r="AP152" s="64"/>
      <c r="AQ152" s="64"/>
      <c r="AR152" s="706"/>
      <c r="XFA152" s="706"/>
    </row>
    <row r="153" spans="1:44 16381:16381" s="707" customFormat="1" ht="14.1" customHeight="1" x14ac:dyDescent="0.15">
      <c r="A153" s="105" t="s">
        <v>3631</v>
      </c>
      <c r="B153" s="106" t="s">
        <v>3632</v>
      </c>
      <c r="C153" s="199">
        <f>SUM(D153+G153)</f>
        <v>0</v>
      </c>
      <c r="D153" s="203">
        <f>SUM(E153:F153)</f>
        <v>0</v>
      </c>
      <c r="E153" s="78"/>
      <c r="F153" s="78"/>
      <c r="G153" s="78"/>
      <c r="H153" s="79"/>
      <c r="I153" s="79"/>
      <c r="J153" s="79"/>
      <c r="K153" s="79"/>
      <c r="L153" s="79"/>
      <c r="M153" s="79"/>
      <c r="N153" s="79"/>
      <c r="O153" s="79"/>
      <c r="P153" s="79"/>
      <c r="Q153" s="79"/>
      <c r="R153" s="79"/>
      <c r="S153" s="79"/>
      <c r="T153" s="79"/>
      <c r="U153" s="79"/>
      <c r="V153" s="79"/>
      <c r="W153" s="79"/>
      <c r="X153" s="79"/>
      <c r="Y153" s="79"/>
      <c r="Z153" s="79"/>
      <c r="AA153" s="78"/>
      <c r="AB153" s="78"/>
      <c r="AC153" s="78"/>
      <c r="AD153" s="78"/>
      <c r="AE153" s="78"/>
      <c r="AF153" s="78"/>
      <c r="AG153" s="78"/>
      <c r="AH153" s="78"/>
      <c r="AI153" s="78"/>
      <c r="AJ153" s="78"/>
      <c r="AK153" s="645">
        <v>26200</v>
      </c>
      <c r="AL153" s="654">
        <f>AK153*E153</f>
        <v>0</v>
      </c>
      <c r="AM153" s="64"/>
      <c r="AN153" s="64" t="s">
        <v>547</v>
      </c>
      <c r="AO153" s="64"/>
      <c r="AP153" s="64"/>
      <c r="AQ153" s="64"/>
      <c r="AR153" s="706"/>
      <c r="XFA153" s="706"/>
    </row>
    <row r="154" spans="1:44 16381:16381" s="707" customFormat="1" ht="14.1" customHeight="1" x14ac:dyDescent="0.15">
      <c r="A154" s="105" t="s">
        <v>4026</v>
      </c>
      <c r="B154" s="106" t="s">
        <v>4027</v>
      </c>
      <c r="C154" s="199">
        <f>SUM(D154+G154)</f>
        <v>0</v>
      </c>
      <c r="D154" s="203">
        <f>SUM(E154:F154)</f>
        <v>0</v>
      </c>
      <c r="E154" s="78"/>
      <c r="F154" s="78"/>
      <c r="G154" s="78"/>
      <c r="H154" s="527"/>
      <c r="I154" s="528"/>
      <c r="J154" s="528"/>
      <c r="K154" s="528"/>
      <c r="L154" s="528"/>
      <c r="M154" s="528"/>
      <c r="N154" s="528"/>
      <c r="O154" s="528"/>
      <c r="P154" s="528"/>
      <c r="Q154" s="528"/>
      <c r="R154" s="528"/>
      <c r="S154" s="528"/>
      <c r="T154" s="528"/>
      <c r="U154" s="528"/>
      <c r="V154" s="528"/>
      <c r="W154" s="528"/>
      <c r="X154" s="528"/>
      <c r="Y154" s="528"/>
      <c r="Z154" s="529"/>
      <c r="AA154" s="78"/>
      <c r="AB154" s="78"/>
      <c r="AC154" s="78"/>
      <c r="AD154" s="78"/>
      <c r="AE154" s="78"/>
      <c r="AF154" s="78"/>
      <c r="AG154" s="78"/>
      <c r="AH154" s="78"/>
      <c r="AI154" s="78"/>
      <c r="AJ154" s="78"/>
      <c r="AK154" s="645">
        <v>6110</v>
      </c>
      <c r="AL154" s="654">
        <f>AK154*E154</f>
        <v>0</v>
      </c>
      <c r="AM154" s="64"/>
      <c r="AN154" s="64" t="s">
        <v>547</v>
      </c>
      <c r="AO154" s="64"/>
      <c r="AP154" s="64"/>
      <c r="AQ154" s="64"/>
      <c r="AR154" s="706"/>
      <c r="XFA154" s="706"/>
    </row>
    <row r="155" spans="1:44 16381:16381" s="700" customFormat="1" ht="14.1" customHeight="1" x14ac:dyDescent="0.15">
      <c r="A155" s="224"/>
      <c r="B155" s="94" t="s">
        <v>2261</v>
      </c>
      <c r="C155" s="201">
        <f>SUM(C152:C154)</f>
        <v>0</v>
      </c>
      <c r="D155" s="201">
        <f>SUM(D152:D154)</f>
        <v>0</v>
      </c>
      <c r="E155" s="201">
        <f>SUM(E152:E154)</f>
        <v>0</v>
      </c>
      <c r="F155" s="201">
        <f t="shared" ref="F155:G155" si="52">SUM(F152:F154)</f>
        <v>0</v>
      </c>
      <c r="G155" s="201">
        <f t="shared" si="52"/>
        <v>0</v>
      </c>
      <c r="H155" s="839"/>
      <c r="I155" s="840"/>
      <c r="J155" s="840"/>
      <c r="K155" s="840"/>
      <c r="L155" s="840"/>
      <c r="M155" s="840"/>
      <c r="N155" s="840"/>
      <c r="O155" s="840"/>
      <c r="P155" s="840"/>
      <c r="Q155" s="840"/>
      <c r="R155" s="840"/>
      <c r="S155" s="840"/>
      <c r="T155" s="840"/>
      <c r="U155" s="840"/>
      <c r="V155" s="840"/>
      <c r="W155" s="840"/>
      <c r="X155" s="840"/>
      <c r="Y155" s="840"/>
      <c r="Z155" s="841"/>
      <c r="AA155" s="201">
        <f t="shared" ref="AA155:AJ155" si="53">SUM(AA152:AA154)</f>
        <v>0</v>
      </c>
      <c r="AB155" s="201">
        <f t="shared" si="53"/>
        <v>0</v>
      </c>
      <c r="AC155" s="201">
        <f t="shared" si="53"/>
        <v>0</v>
      </c>
      <c r="AD155" s="201">
        <f t="shared" si="53"/>
        <v>0</v>
      </c>
      <c r="AE155" s="201">
        <f t="shared" si="53"/>
        <v>0</v>
      </c>
      <c r="AF155" s="201">
        <f t="shared" si="53"/>
        <v>0</v>
      </c>
      <c r="AG155" s="201">
        <f t="shared" si="53"/>
        <v>0</v>
      </c>
      <c r="AH155" s="201">
        <f t="shared" si="53"/>
        <v>0</v>
      </c>
      <c r="AI155" s="201">
        <f t="shared" si="53"/>
        <v>0</v>
      </c>
      <c r="AJ155" s="201">
        <f t="shared" si="53"/>
        <v>0</v>
      </c>
      <c r="AK155" s="551"/>
      <c r="AL155" s="201">
        <f t="shared" ref="AL155" si="54">SUM(AL152:AL154)</f>
        <v>0</v>
      </c>
      <c r="AM155" s="66"/>
      <c r="AN155" s="66"/>
      <c r="AO155" s="66"/>
      <c r="AP155" s="66"/>
      <c r="AQ155" s="66"/>
      <c r="AR155" s="699"/>
      <c r="XFA155" s="699"/>
    </row>
    <row r="156" spans="1:44 16381:16381" s="711" customFormat="1" ht="14.1" customHeight="1" x14ac:dyDescent="0.15">
      <c r="A156" s="105" t="s">
        <v>6107</v>
      </c>
      <c r="B156" s="655" t="s">
        <v>6105</v>
      </c>
      <c r="C156" s="199">
        <f t="shared" ref="C156:C157" si="55">SUM(D156+G156)</f>
        <v>0</v>
      </c>
      <c r="D156" s="203">
        <f t="shared" ref="D156:D157" si="56">SUM(E156:F156)</f>
        <v>0</v>
      </c>
      <c r="E156" s="78"/>
      <c r="F156" s="78"/>
      <c r="G156" s="78"/>
      <c r="H156" s="79"/>
      <c r="I156" s="79"/>
      <c r="J156" s="79"/>
      <c r="K156" s="79"/>
      <c r="L156" s="79"/>
      <c r="M156" s="79"/>
      <c r="N156" s="79"/>
      <c r="O156" s="79"/>
      <c r="P156" s="79"/>
      <c r="Q156" s="79"/>
      <c r="R156" s="79"/>
      <c r="S156" s="79"/>
      <c r="T156" s="79"/>
      <c r="U156" s="79"/>
      <c r="V156" s="79"/>
      <c r="W156" s="79"/>
      <c r="X156" s="79"/>
      <c r="Y156" s="79"/>
      <c r="Z156" s="79"/>
      <c r="AA156" s="78"/>
      <c r="AB156" s="78"/>
      <c r="AC156" s="78"/>
      <c r="AD156" s="78"/>
      <c r="AE156" s="78"/>
      <c r="AF156" s="78"/>
      <c r="AG156" s="78"/>
      <c r="AH156" s="78"/>
      <c r="AI156" s="78"/>
      <c r="AJ156" s="78"/>
      <c r="AK156" s="102"/>
      <c r="AL156" s="84"/>
      <c r="AM156" s="64"/>
      <c r="AN156" s="64" t="s">
        <v>547</v>
      </c>
      <c r="AO156" s="64"/>
      <c r="AP156" s="64"/>
      <c r="AQ156" s="64"/>
      <c r="AR156" s="710"/>
      <c r="XFA156" s="710"/>
    </row>
    <row r="157" spans="1:44 16381:16381" s="711" customFormat="1" ht="14.1" customHeight="1" x14ac:dyDescent="0.15">
      <c r="A157" s="105" t="s">
        <v>6108</v>
      </c>
      <c r="B157" s="655" t="s">
        <v>6106</v>
      </c>
      <c r="C157" s="199">
        <f t="shared" si="55"/>
        <v>0</v>
      </c>
      <c r="D157" s="203">
        <f t="shared" si="56"/>
        <v>0</v>
      </c>
      <c r="E157" s="78"/>
      <c r="F157" s="78"/>
      <c r="G157" s="78"/>
      <c r="H157" s="79"/>
      <c r="I157" s="79"/>
      <c r="J157" s="79"/>
      <c r="K157" s="79"/>
      <c r="L157" s="79"/>
      <c r="M157" s="79"/>
      <c r="N157" s="79"/>
      <c r="O157" s="79"/>
      <c r="P157" s="79"/>
      <c r="Q157" s="79"/>
      <c r="R157" s="79"/>
      <c r="S157" s="79"/>
      <c r="T157" s="79"/>
      <c r="U157" s="79"/>
      <c r="V157" s="79"/>
      <c r="W157" s="79"/>
      <c r="X157" s="79"/>
      <c r="Y157" s="79"/>
      <c r="Z157" s="79"/>
      <c r="AA157" s="78"/>
      <c r="AB157" s="78"/>
      <c r="AC157" s="78"/>
      <c r="AD157" s="78"/>
      <c r="AE157" s="78"/>
      <c r="AF157" s="78"/>
      <c r="AG157" s="78"/>
      <c r="AH157" s="78"/>
      <c r="AI157" s="78"/>
      <c r="AJ157" s="78"/>
      <c r="AK157" s="102"/>
      <c r="AL157" s="84"/>
      <c r="AM157" s="64"/>
      <c r="AN157" s="64" t="s">
        <v>547</v>
      </c>
      <c r="AO157" s="64"/>
      <c r="AP157" s="64"/>
      <c r="AQ157" s="64"/>
      <c r="AR157" s="710"/>
      <c r="XFA157" s="710"/>
    </row>
    <row r="158" spans="1:44 16381:16381" s="711" customFormat="1" ht="14.1" customHeight="1" x14ac:dyDescent="0.15">
      <c r="A158" s="105" t="s">
        <v>5927</v>
      </c>
      <c r="B158" s="655" t="s">
        <v>2110</v>
      </c>
      <c r="C158" s="199">
        <f>SUM(D158+G158)</f>
        <v>0</v>
      </c>
      <c r="D158" s="203">
        <f>SUM(E158:F158)</f>
        <v>0</v>
      </c>
      <c r="E158" s="78"/>
      <c r="F158" s="78"/>
      <c r="G158" s="78"/>
      <c r="H158" s="79"/>
      <c r="I158" s="79"/>
      <c r="J158" s="79"/>
      <c r="K158" s="79"/>
      <c r="L158" s="79"/>
      <c r="M158" s="79"/>
      <c r="N158" s="79"/>
      <c r="O158" s="79"/>
      <c r="P158" s="79"/>
      <c r="Q158" s="79"/>
      <c r="R158" s="79"/>
      <c r="S158" s="79"/>
      <c r="T158" s="79"/>
      <c r="U158" s="79"/>
      <c r="V158" s="79"/>
      <c r="W158" s="79"/>
      <c r="X158" s="79"/>
      <c r="Y158" s="79"/>
      <c r="Z158" s="79"/>
      <c r="AA158" s="78"/>
      <c r="AB158" s="78"/>
      <c r="AC158" s="78"/>
      <c r="AD158" s="78"/>
      <c r="AE158" s="78"/>
      <c r="AF158" s="78"/>
      <c r="AG158" s="78"/>
      <c r="AH158" s="78"/>
      <c r="AI158" s="78"/>
      <c r="AJ158" s="78"/>
      <c r="AK158" s="102"/>
      <c r="AL158" s="84"/>
      <c r="AM158" s="64"/>
      <c r="AN158" s="64" t="s">
        <v>547</v>
      </c>
      <c r="AO158" s="64"/>
      <c r="AP158" s="64"/>
      <c r="AQ158" s="64"/>
      <c r="AR158" s="710"/>
      <c r="XFA158" s="710"/>
    </row>
    <row r="159" spans="1:44 16381:16381" s="700" customFormat="1" ht="14.1" customHeight="1" x14ac:dyDescent="0.15">
      <c r="A159" s="224"/>
      <c r="B159" s="94" t="s">
        <v>2260</v>
      </c>
      <c r="C159" s="201">
        <f>SUM(C156:C158)</f>
        <v>0</v>
      </c>
      <c r="D159" s="201">
        <f t="shared" ref="D159:G159" si="57">SUM(D156:D158)</f>
        <v>0</v>
      </c>
      <c r="E159" s="201">
        <f t="shared" si="57"/>
        <v>0</v>
      </c>
      <c r="F159" s="201">
        <f t="shared" si="57"/>
        <v>0</v>
      </c>
      <c r="G159" s="201">
        <f t="shared" si="57"/>
        <v>0</v>
      </c>
      <c r="H159" s="839"/>
      <c r="I159" s="840"/>
      <c r="J159" s="840"/>
      <c r="K159" s="840"/>
      <c r="L159" s="840"/>
      <c r="M159" s="840"/>
      <c r="N159" s="840"/>
      <c r="O159" s="840"/>
      <c r="P159" s="840"/>
      <c r="Q159" s="840"/>
      <c r="R159" s="840"/>
      <c r="S159" s="840"/>
      <c r="T159" s="840"/>
      <c r="U159" s="840"/>
      <c r="V159" s="840"/>
      <c r="W159" s="840"/>
      <c r="X159" s="840"/>
      <c r="Y159" s="840"/>
      <c r="Z159" s="841"/>
      <c r="AA159" s="201">
        <f t="shared" ref="AA159:AJ159" si="58">SUM(AA156:AA158)</f>
        <v>0</v>
      </c>
      <c r="AB159" s="201">
        <f t="shared" si="58"/>
        <v>0</v>
      </c>
      <c r="AC159" s="201">
        <f t="shared" si="58"/>
        <v>0</v>
      </c>
      <c r="AD159" s="201">
        <f t="shared" si="58"/>
        <v>0</v>
      </c>
      <c r="AE159" s="201">
        <f t="shared" si="58"/>
        <v>0</v>
      </c>
      <c r="AF159" s="201">
        <f t="shared" si="58"/>
        <v>0</v>
      </c>
      <c r="AG159" s="201">
        <f t="shared" si="58"/>
        <v>0</v>
      </c>
      <c r="AH159" s="201">
        <f t="shared" si="58"/>
        <v>0</v>
      </c>
      <c r="AI159" s="201">
        <f t="shared" si="58"/>
        <v>0</v>
      </c>
      <c r="AJ159" s="201">
        <f t="shared" si="58"/>
        <v>0</v>
      </c>
      <c r="AK159" s="551"/>
      <c r="AL159" s="201"/>
      <c r="AM159" s="66"/>
      <c r="AN159" s="66"/>
      <c r="AO159" s="66"/>
      <c r="AP159" s="66"/>
      <c r="AQ159" s="66"/>
      <c r="AR159" s="699"/>
      <c r="XFA159" s="699"/>
    </row>
    <row r="160" spans="1:44 16381:16381" s="700" customFormat="1" ht="14.1" customHeight="1" x14ac:dyDescent="0.15">
      <c r="A160" s="224"/>
      <c r="B160" s="94" t="s">
        <v>2258</v>
      </c>
      <c r="C160" s="201">
        <f>SUM(C155+C159)</f>
        <v>0</v>
      </c>
      <c r="D160" s="201">
        <f>SUM(D155+D159)</f>
        <v>0</v>
      </c>
      <c r="E160" s="201">
        <f>SUM(E155+E159)</f>
        <v>0</v>
      </c>
      <c r="F160" s="201">
        <f>SUM(F155+F159)</f>
        <v>0</v>
      </c>
      <c r="G160" s="201">
        <f>SUM(G155+G159)</f>
        <v>0</v>
      </c>
      <c r="H160" s="839"/>
      <c r="I160" s="840"/>
      <c r="J160" s="840"/>
      <c r="K160" s="840"/>
      <c r="L160" s="840"/>
      <c r="M160" s="840"/>
      <c r="N160" s="840"/>
      <c r="O160" s="840"/>
      <c r="P160" s="840"/>
      <c r="Q160" s="840"/>
      <c r="R160" s="840"/>
      <c r="S160" s="840"/>
      <c r="T160" s="840"/>
      <c r="U160" s="840"/>
      <c r="V160" s="840"/>
      <c r="W160" s="840"/>
      <c r="X160" s="840"/>
      <c r="Y160" s="840"/>
      <c r="Z160" s="841"/>
      <c r="AA160" s="201">
        <f t="shared" ref="AA160:AI160" si="59">SUM(AA155+AA159)</f>
        <v>0</v>
      </c>
      <c r="AB160" s="201">
        <f t="shared" si="59"/>
        <v>0</v>
      </c>
      <c r="AC160" s="201">
        <f t="shared" si="59"/>
        <v>0</v>
      </c>
      <c r="AD160" s="201">
        <f t="shared" si="59"/>
        <v>0</v>
      </c>
      <c r="AE160" s="201">
        <f t="shared" si="59"/>
        <v>0</v>
      </c>
      <c r="AF160" s="201">
        <f t="shared" si="59"/>
        <v>0</v>
      </c>
      <c r="AG160" s="201">
        <f t="shared" si="59"/>
        <v>0</v>
      </c>
      <c r="AH160" s="201">
        <f t="shared" si="59"/>
        <v>0</v>
      </c>
      <c r="AI160" s="201">
        <f t="shared" si="59"/>
        <v>0</v>
      </c>
      <c r="AJ160" s="201">
        <f>SUM(AJ155+AJ159)</f>
        <v>0</v>
      </c>
      <c r="AK160" s="551"/>
      <c r="AL160" s="99">
        <f t="shared" ref="AL160" si="60">SUM(AL155+AL159)</f>
        <v>0</v>
      </c>
      <c r="AM160" s="66"/>
      <c r="AN160" s="66"/>
      <c r="AO160" s="66"/>
      <c r="AP160" s="66"/>
      <c r="AQ160" s="66"/>
      <c r="AR160" s="699"/>
      <c r="XFA160" s="699"/>
    </row>
    <row r="161" spans="1:44 16381:16381" s="694" customFormat="1" ht="14.1" customHeight="1" x14ac:dyDescent="0.15">
      <c r="A161" s="224"/>
      <c r="B161" s="96" t="s">
        <v>2131</v>
      </c>
      <c r="C161" s="874"/>
      <c r="D161" s="874"/>
      <c r="E161" s="874"/>
      <c r="F161" s="874"/>
      <c r="G161" s="874"/>
      <c r="H161" s="874"/>
      <c r="I161" s="874"/>
      <c r="J161" s="874"/>
      <c r="K161" s="874"/>
      <c r="L161" s="874"/>
      <c r="M161" s="874"/>
      <c r="N161" s="874"/>
      <c r="O161" s="874"/>
      <c r="P161" s="874"/>
      <c r="Q161" s="874"/>
      <c r="R161" s="874"/>
      <c r="S161" s="874"/>
      <c r="T161" s="874"/>
      <c r="U161" s="874"/>
      <c r="V161" s="874"/>
      <c r="W161" s="874"/>
      <c r="X161" s="874"/>
      <c r="Y161" s="874"/>
      <c r="Z161" s="874"/>
      <c r="AA161" s="874"/>
      <c r="AB161" s="874"/>
      <c r="AC161" s="874"/>
      <c r="AD161" s="874"/>
      <c r="AE161" s="874"/>
      <c r="AF161" s="874"/>
      <c r="AG161" s="874"/>
      <c r="AH161" s="874"/>
      <c r="AI161" s="874"/>
      <c r="AJ161" s="874"/>
      <c r="AK161" s="874"/>
      <c r="AL161" s="201"/>
      <c r="AM161" s="64"/>
      <c r="AN161" s="64"/>
      <c r="AO161" s="64"/>
      <c r="AP161" s="64"/>
      <c r="AQ161" s="64"/>
      <c r="AR161" s="693"/>
      <c r="XFA161" s="693"/>
    </row>
    <row r="162" spans="1:44 16381:16381" s="694" customFormat="1" ht="14.1" customHeight="1" x14ac:dyDescent="0.15">
      <c r="A162" s="97">
        <v>5099048</v>
      </c>
      <c r="B162" s="98" t="s">
        <v>567</v>
      </c>
      <c r="C162" s="199">
        <f t="shared" ref="C162:C225" si="61">SUM(D162+G162)</f>
        <v>0</v>
      </c>
      <c r="D162" s="203">
        <f t="shared" ref="D162:D185" si="62">SUM(E162:F162)</f>
        <v>0</v>
      </c>
      <c r="E162" s="78"/>
      <c r="F162" s="78"/>
      <c r="G162" s="78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79"/>
      <c r="U162" s="79"/>
      <c r="V162" s="79"/>
      <c r="W162" s="79"/>
      <c r="X162" s="79"/>
      <c r="Y162" s="79"/>
      <c r="Z162" s="79"/>
      <c r="AA162" s="78"/>
      <c r="AB162" s="78"/>
      <c r="AC162" s="78"/>
      <c r="AD162" s="78"/>
      <c r="AE162" s="78"/>
      <c r="AF162" s="78"/>
      <c r="AG162" s="78"/>
      <c r="AH162" s="78"/>
      <c r="AI162" s="78"/>
      <c r="AJ162" s="78"/>
      <c r="AK162" s="102"/>
      <c r="AL162" s="84"/>
      <c r="AM162" s="64"/>
      <c r="AN162" s="64"/>
      <c r="AO162" s="64"/>
      <c r="AP162" s="64"/>
      <c r="AQ162" s="64"/>
      <c r="AR162" s="693"/>
      <c r="XFA162" s="693"/>
    </row>
    <row r="163" spans="1:44 16381:16381" s="694" customFormat="1" ht="14.1" customHeight="1" x14ac:dyDescent="0.15">
      <c r="A163" s="97">
        <v>5099008</v>
      </c>
      <c r="B163" s="107" t="s">
        <v>1405</v>
      </c>
      <c r="C163" s="199">
        <f t="shared" si="61"/>
        <v>0</v>
      </c>
      <c r="D163" s="203">
        <f t="shared" si="62"/>
        <v>0</v>
      </c>
      <c r="E163" s="78"/>
      <c r="F163" s="78"/>
      <c r="G163" s="78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  <c r="AA163" s="78"/>
      <c r="AB163" s="78"/>
      <c r="AC163" s="78"/>
      <c r="AD163" s="78"/>
      <c r="AE163" s="78"/>
      <c r="AF163" s="78"/>
      <c r="AG163" s="78"/>
      <c r="AH163" s="78"/>
      <c r="AI163" s="78"/>
      <c r="AJ163" s="78"/>
      <c r="AK163" s="102"/>
      <c r="AL163" s="84"/>
      <c r="AM163" s="64"/>
      <c r="AN163" s="64"/>
      <c r="AO163" s="64"/>
      <c r="AP163" s="64"/>
      <c r="AQ163" s="64"/>
      <c r="AR163" s="693"/>
      <c r="XFA163" s="693"/>
    </row>
    <row r="164" spans="1:44 16381:16381" s="694" customFormat="1" ht="14.1" customHeight="1" x14ac:dyDescent="0.15">
      <c r="A164" s="97">
        <v>5099009</v>
      </c>
      <c r="B164" s="107" t="s">
        <v>1406</v>
      </c>
      <c r="C164" s="199">
        <f t="shared" si="61"/>
        <v>0</v>
      </c>
      <c r="D164" s="203">
        <f t="shared" si="62"/>
        <v>0</v>
      </c>
      <c r="E164" s="78"/>
      <c r="F164" s="78"/>
      <c r="G164" s="78"/>
      <c r="H164" s="79"/>
      <c r="I164" s="79"/>
      <c r="J164" s="79"/>
      <c r="K164" s="79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8"/>
      <c r="AB164" s="78"/>
      <c r="AC164" s="78"/>
      <c r="AD164" s="78"/>
      <c r="AE164" s="78"/>
      <c r="AF164" s="78"/>
      <c r="AG164" s="78"/>
      <c r="AH164" s="78"/>
      <c r="AI164" s="78"/>
      <c r="AJ164" s="78"/>
      <c r="AK164" s="102"/>
      <c r="AL164" s="84"/>
      <c r="AM164" s="64"/>
      <c r="AN164" s="64"/>
      <c r="AO164" s="64"/>
      <c r="AP164" s="64"/>
      <c r="AQ164" s="64"/>
      <c r="AR164" s="693"/>
      <c r="XFA164" s="693"/>
    </row>
    <row r="165" spans="1:44 16381:16381" s="694" customFormat="1" ht="14.1" customHeight="1" x14ac:dyDescent="0.15">
      <c r="A165" s="97">
        <v>5099010</v>
      </c>
      <c r="B165" s="107" t="s">
        <v>1407</v>
      </c>
      <c r="C165" s="199">
        <f t="shared" si="61"/>
        <v>0</v>
      </c>
      <c r="D165" s="203">
        <f t="shared" si="62"/>
        <v>0</v>
      </c>
      <c r="E165" s="78"/>
      <c r="F165" s="78"/>
      <c r="G165" s="78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  <c r="AA165" s="78"/>
      <c r="AB165" s="78"/>
      <c r="AC165" s="78"/>
      <c r="AD165" s="78"/>
      <c r="AE165" s="78"/>
      <c r="AF165" s="78"/>
      <c r="AG165" s="78"/>
      <c r="AH165" s="78"/>
      <c r="AI165" s="78"/>
      <c r="AJ165" s="78"/>
      <c r="AK165" s="102"/>
      <c r="AL165" s="84"/>
      <c r="AM165" s="64"/>
      <c r="AN165" s="64"/>
      <c r="AO165" s="64"/>
      <c r="AP165" s="64"/>
      <c r="AQ165" s="64"/>
      <c r="AR165" s="693"/>
      <c r="XFA165" s="693"/>
    </row>
    <row r="166" spans="1:44 16381:16381" s="694" customFormat="1" ht="14.1" customHeight="1" x14ac:dyDescent="0.15">
      <c r="A166" s="97">
        <v>5099011</v>
      </c>
      <c r="B166" s="107" t="s">
        <v>1408</v>
      </c>
      <c r="C166" s="199">
        <f t="shared" si="61"/>
        <v>0</v>
      </c>
      <c r="D166" s="203">
        <f t="shared" si="62"/>
        <v>0</v>
      </c>
      <c r="E166" s="78"/>
      <c r="F166" s="78"/>
      <c r="G166" s="78"/>
      <c r="H166" s="79"/>
      <c r="I166" s="79"/>
      <c r="J166" s="79"/>
      <c r="K166" s="79"/>
      <c r="L166" s="79"/>
      <c r="M166" s="79"/>
      <c r="N166" s="79"/>
      <c r="O166" s="79"/>
      <c r="P166" s="79"/>
      <c r="Q166" s="79"/>
      <c r="R166" s="79"/>
      <c r="S166" s="79"/>
      <c r="T166" s="79"/>
      <c r="U166" s="79"/>
      <c r="V166" s="79"/>
      <c r="W166" s="79"/>
      <c r="X166" s="79"/>
      <c r="Y166" s="79"/>
      <c r="Z166" s="79"/>
      <c r="AA166" s="78"/>
      <c r="AB166" s="78"/>
      <c r="AC166" s="78"/>
      <c r="AD166" s="78"/>
      <c r="AE166" s="78"/>
      <c r="AF166" s="78"/>
      <c r="AG166" s="78"/>
      <c r="AH166" s="78"/>
      <c r="AI166" s="78"/>
      <c r="AJ166" s="78"/>
      <c r="AK166" s="102"/>
      <c r="AL166" s="84"/>
      <c r="AM166" s="64"/>
      <c r="AN166" s="64"/>
      <c r="AO166" s="64"/>
      <c r="AP166" s="64"/>
      <c r="AQ166" s="64"/>
      <c r="AR166" s="693"/>
      <c r="XFA166" s="693"/>
    </row>
    <row r="167" spans="1:44 16381:16381" s="694" customFormat="1" ht="14.1" customHeight="1" x14ac:dyDescent="0.15">
      <c r="A167" s="97">
        <v>5099063</v>
      </c>
      <c r="B167" s="107" t="s">
        <v>1546</v>
      </c>
      <c r="C167" s="199">
        <f t="shared" si="61"/>
        <v>0</v>
      </c>
      <c r="D167" s="203">
        <f t="shared" si="62"/>
        <v>0</v>
      </c>
      <c r="E167" s="78"/>
      <c r="F167" s="78"/>
      <c r="G167" s="78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  <c r="V167" s="79"/>
      <c r="W167" s="79"/>
      <c r="X167" s="79"/>
      <c r="Y167" s="79"/>
      <c r="Z167" s="79"/>
      <c r="AA167" s="78"/>
      <c r="AB167" s="78"/>
      <c r="AC167" s="78"/>
      <c r="AD167" s="78"/>
      <c r="AE167" s="78"/>
      <c r="AF167" s="78"/>
      <c r="AG167" s="78"/>
      <c r="AH167" s="78"/>
      <c r="AI167" s="78"/>
      <c r="AJ167" s="78"/>
      <c r="AK167" s="102"/>
      <c r="AL167" s="84"/>
      <c r="AM167" s="64"/>
      <c r="AN167" s="64"/>
      <c r="AO167" s="64"/>
      <c r="AP167" s="64"/>
      <c r="AQ167" s="64"/>
      <c r="AR167" s="693"/>
      <c r="XFA167" s="693"/>
    </row>
    <row r="168" spans="1:44 16381:16381" s="694" customFormat="1" ht="14.1" customHeight="1" x14ac:dyDescent="0.15">
      <c r="A168" s="97">
        <v>5099064</v>
      </c>
      <c r="B168" s="107" t="s">
        <v>1547</v>
      </c>
      <c r="C168" s="199">
        <f t="shared" si="61"/>
        <v>0</v>
      </c>
      <c r="D168" s="203">
        <f t="shared" si="62"/>
        <v>0</v>
      </c>
      <c r="E168" s="78"/>
      <c r="F168" s="78"/>
      <c r="G168" s="78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79"/>
      <c r="Z168" s="79"/>
      <c r="AA168" s="78"/>
      <c r="AB168" s="78"/>
      <c r="AC168" s="78"/>
      <c r="AD168" s="78"/>
      <c r="AE168" s="78"/>
      <c r="AF168" s="78"/>
      <c r="AG168" s="78"/>
      <c r="AH168" s="78"/>
      <c r="AI168" s="78"/>
      <c r="AJ168" s="78"/>
      <c r="AK168" s="102"/>
      <c r="AL168" s="84"/>
      <c r="AM168" s="64"/>
      <c r="AN168" s="64"/>
      <c r="AO168" s="64"/>
      <c r="AP168" s="64"/>
      <c r="AQ168" s="64"/>
      <c r="AR168" s="693"/>
      <c r="XFA168" s="693"/>
    </row>
    <row r="169" spans="1:44 16381:16381" s="694" customFormat="1" ht="14.1" customHeight="1" x14ac:dyDescent="0.15">
      <c r="A169" s="97">
        <v>5099111</v>
      </c>
      <c r="B169" s="98" t="s">
        <v>1013</v>
      </c>
      <c r="C169" s="199">
        <f t="shared" si="61"/>
        <v>0</v>
      </c>
      <c r="D169" s="203">
        <f t="shared" si="62"/>
        <v>0</v>
      </c>
      <c r="E169" s="78"/>
      <c r="F169" s="78"/>
      <c r="G169" s="78"/>
      <c r="H169" s="79"/>
      <c r="I169" s="79"/>
      <c r="J169" s="79"/>
      <c r="K169" s="79"/>
      <c r="L169" s="79"/>
      <c r="M169" s="79"/>
      <c r="N169" s="79"/>
      <c r="O169" s="79"/>
      <c r="P169" s="79"/>
      <c r="Q169" s="79"/>
      <c r="R169" s="79"/>
      <c r="S169" s="79"/>
      <c r="T169" s="79"/>
      <c r="U169" s="79"/>
      <c r="V169" s="79"/>
      <c r="W169" s="79"/>
      <c r="X169" s="79"/>
      <c r="Y169" s="79"/>
      <c r="Z169" s="79"/>
      <c r="AA169" s="78"/>
      <c r="AB169" s="78"/>
      <c r="AC169" s="78"/>
      <c r="AD169" s="78"/>
      <c r="AE169" s="78"/>
      <c r="AF169" s="78"/>
      <c r="AG169" s="78"/>
      <c r="AH169" s="78"/>
      <c r="AI169" s="78"/>
      <c r="AJ169" s="78"/>
      <c r="AK169" s="102"/>
      <c r="AL169" s="84"/>
      <c r="AM169" s="64"/>
      <c r="AN169" s="64"/>
      <c r="AO169" s="64"/>
      <c r="AP169" s="64"/>
      <c r="AQ169" s="64"/>
      <c r="AR169" s="693"/>
      <c r="XFA169" s="693"/>
    </row>
    <row r="170" spans="1:44 16381:16381" s="694" customFormat="1" ht="14.1" customHeight="1" x14ac:dyDescent="0.15">
      <c r="A170" s="97" t="s">
        <v>1516</v>
      </c>
      <c r="B170" s="107" t="s">
        <v>1517</v>
      </c>
      <c r="C170" s="199">
        <f t="shared" si="61"/>
        <v>0</v>
      </c>
      <c r="D170" s="203">
        <f t="shared" si="62"/>
        <v>0</v>
      </c>
      <c r="E170" s="78"/>
      <c r="F170" s="78"/>
      <c r="G170" s="78"/>
      <c r="H170" s="79"/>
      <c r="I170" s="79"/>
      <c r="J170" s="79"/>
      <c r="K170" s="79"/>
      <c r="L170" s="79"/>
      <c r="M170" s="79"/>
      <c r="N170" s="79"/>
      <c r="O170" s="79"/>
      <c r="P170" s="79"/>
      <c r="Q170" s="79"/>
      <c r="R170" s="79"/>
      <c r="S170" s="79"/>
      <c r="T170" s="79"/>
      <c r="U170" s="79"/>
      <c r="V170" s="79"/>
      <c r="W170" s="79"/>
      <c r="X170" s="79"/>
      <c r="Y170" s="79"/>
      <c r="Z170" s="79"/>
      <c r="AA170" s="78"/>
      <c r="AB170" s="78"/>
      <c r="AC170" s="78"/>
      <c r="AD170" s="78"/>
      <c r="AE170" s="78"/>
      <c r="AF170" s="78"/>
      <c r="AG170" s="78"/>
      <c r="AH170" s="78"/>
      <c r="AI170" s="78"/>
      <c r="AJ170" s="78"/>
      <c r="AK170" s="102"/>
      <c r="AL170" s="84"/>
      <c r="AM170" s="64"/>
      <c r="AN170" s="64"/>
      <c r="AO170" s="64"/>
      <c r="AP170" s="64"/>
      <c r="AQ170" s="64"/>
      <c r="AR170" s="693"/>
      <c r="XFA170" s="693"/>
    </row>
    <row r="171" spans="1:44 16381:16381" s="694" customFormat="1" ht="14.1" customHeight="1" x14ac:dyDescent="0.15">
      <c r="A171" s="97" t="s">
        <v>1518</v>
      </c>
      <c r="B171" s="107" t="s">
        <v>1519</v>
      </c>
      <c r="C171" s="199">
        <f t="shared" si="61"/>
        <v>0</v>
      </c>
      <c r="D171" s="203">
        <f t="shared" si="62"/>
        <v>0</v>
      </c>
      <c r="E171" s="78"/>
      <c r="F171" s="78"/>
      <c r="G171" s="78"/>
      <c r="H171" s="79"/>
      <c r="I171" s="79"/>
      <c r="J171" s="79"/>
      <c r="K171" s="79"/>
      <c r="L171" s="79"/>
      <c r="M171" s="79"/>
      <c r="N171" s="79"/>
      <c r="O171" s="79"/>
      <c r="P171" s="79"/>
      <c r="Q171" s="79"/>
      <c r="R171" s="79"/>
      <c r="S171" s="79"/>
      <c r="T171" s="79"/>
      <c r="U171" s="79"/>
      <c r="V171" s="79"/>
      <c r="W171" s="79"/>
      <c r="X171" s="79"/>
      <c r="Y171" s="79"/>
      <c r="Z171" s="79"/>
      <c r="AA171" s="78"/>
      <c r="AB171" s="78"/>
      <c r="AC171" s="78"/>
      <c r="AD171" s="78"/>
      <c r="AE171" s="78"/>
      <c r="AF171" s="78"/>
      <c r="AG171" s="78"/>
      <c r="AH171" s="78"/>
      <c r="AI171" s="78"/>
      <c r="AJ171" s="78"/>
      <c r="AK171" s="102"/>
      <c r="AL171" s="84"/>
      <c r="AM171" s="64"/>
      <c r="AN171" s="64"/>
      <c r="AO171" s="64"/>
      <c r="AP171" s="64"/>
      <c r="AQ171" s="64"/>
      <c r="AR171" s="693"/>
      <c r="XFA171" s="693"/>
    </row>
    <row r="172" spans="1:44 16381:16381" s="694" customFormat="1" ht="14.1" customHeight="1" x14ac:dyDescent="0.15">
      <c r="A172" s="97" t="s">
        <v>1520</v>
      </c>
      <c r="B172" s="107" t="s">
        <v>2085</v>
      </c>
      <c r="C172" s="199">
        <f t="shared" si="61"/>
        <v>0</v>
      </c>
      <c r="D172" s="203">
        <f t="shared" si="62"/>
        <v>0</v>
      </c>
      <c r="E172" s="78"/>
      <c r="F172" s="78"/>
      <c r="G172" s="78"/>
      <c r="H172" s="79"/>
      <c r="I172" s="79"/>
      <c r="J172" s="79"/>
      <c r="K172" s="79"/>
      <c r="L172" s="79"/>
      <c r="M172" s="79"/>
      <c r="N172" s="79"/>
      <c r="O172" s="79"/>
      <c r="P172" s="79"/>
      <c r="Q172" s="79"/>
      <c r="R172" s="79"/>
      <c r="S172" s="79"/>
      <c r="T172" s="79"/>
      <c r="U172" s="79"/>
      <c r="V172" s="79"/>
      <c r="W172" s="79"/>
      <c r="X172" s="79"/>
      <c r="Y172" s="79"/>
      <c r="Z172" s="79"/>
      <c r="AA172" s="78"/>
      <c r="AB172" s="78"/>
      <c r="AC172" s="78"/>
      <c r="AD172" s="78"/>
      <c r="AE172" s="78"/>
      <c r="AF172" s="78"/>
      <c r="AG172" s="78"/>
      <c r="AH172" s="78"/>
      <c r="AI172" s="78"/>
      <c r="AJ172" s="78"/>
      <c r="AK172" s="102"/>
      <c r="AL172" s="84"/>
      <c r="AM172" s="64"/>
      <c r="AN172" s="64"/>
      <c r="AO172" s="64"/>
      <c r="AP172" s="64"/>
      <c r="AQ172" s="64"/>
      <c r="AR172" s="693"/>
      <c r="XFA172" s="693"/>
    </row>
    <row r="173" spans="1:44 16381:16381" s="694" customFormat="1" ht="14.1" customHeight="1" x14ac:dyDescent="0.15">
      <c r="A173" s="97" t="s">
        <v>1521</v>
      </c>
      <c r="B173" s="107" t="s">
        <v>1522</v>
      </c>
      <c r="C173" s="199">
        <f t="shared" si="61"/>
        <v>0</v>
      </c>
      <c r="D173" s="203">
        <f t="shared" si="62"/>
        <v>0</v>
      </c>
      <c r="E173" s="78"/>
      <c r="F173" s="78"/>
      <c r="G173" s="78"/>
      <c r="H173" s="79"/>
      <c r="I173" s="79"/>
      <c r="J173" s="79"/>
      <c r="K173" s="79"/>
      <c r="L173" s="79"/>
      <c r="M173" s="79"/>
      <c r="N173" s="79"/>
      <c r="O173" s="79"/>
      <c r="P173" s="79"/>
      <c r="Q173" s="79"/>
      <c r="R173" s="79"/>
      <c r="S173" s="79"/>
      <c r="T173" s="79"/>
      <c r="U173" s="79"/>
      <c r="V173" s="79"/>
      <c r="W173" s="79"/>
      <c r="X173" s="79"/>
      <c r="Y173" s="79"/>
      <c r="Z173" s="79"/>
      <c r="AA173" s="78"/>
      <c r="AB173" s="78"/>
      <c r="AC173" s="78"/>
      <c r="AD173" s="78"/>
      <c r="AE173" s="78"/>
      <c r="AF173" s="78"/>
      <c r="AG173" s="78"/>
      <c r="AH173" s="78"/>
      <c r="AI173" s="78"/>
      <c r="AJ173" s="78"/>
      <c r="AK173" s="102"/>
      <c r="AL173" s="84"/>
      <c r="AM173" s="64"/>
      <c r="AN173" s="64"/>
      <c r="AO173" s="64"/>
      <c r="AP173" s="64"/>
      <c r="AQ173" s="64"/>
      <c r="AR173" s="693"/>
      <c r="XFA173" s="693"/>
    </row>
    <row r="174" spans="1:44 16381:16381" s="694" customFormat="1" ht="14.1" customHeight="1" x14ac:dyDescent="0.15">
      <c r="A174" s="97" t="s">
        <v>1523</v>
      </c>
      <c r="B174" s="107" t="s">
        <v>1524</v>
      </c>
      <c r="C174" s="199">
        <f t="shared" si="61"/>
        <v>0</v>
      </c>
      <c r="D174" s="203">
        <f t="shared" si="62"/>
        <v>0</v>
      </c>
      <c r="E174" s="78"/>
      <c r="F174" s="78"/>
      <c r="G174" s="78"/>
      <c r="H174" s="79"/>
      <c r="I174" s="79"/>
      <c r="J174" s="79"/>
      <c r="K174" s="79"/>
      <c r="L174" s="79"/>
      <c r="M174" s="79"/>
      <c r="N174" s="79"/>
      <c r="O174" s="79"/>
      <c r="P174" s="79"/>
      <c r="Q174" s="79"/>
      <c r="R174" s="79"/>
      <c r="S174" s="79"/>
      <c r="T174" s="79"/>
      <c r="U174" s="79"/>
      <c r="V174" s="79"/>
      <c r="W174" s="79"/>
      <c r="X174" s="79"/>
      <c r="Y174" s="79"/>
      <c r="Z174" s="79"/>
      <c r="AA174" s="78"/>
      <c r="AB174" s="78"/>
      <c r="AC174" s="78"/>
      <c r="AD174" s="78"/>
      <c r="AE174" s="78"/>
      <c r="AF174" s="78"/>
      <c r="AG174" s="78"/>
      <c r="AH174" s="78"/>
      <c r="AI174" s="78"/>
      <c r="AJ174" s="78"/>
      <c r="AK174" s="102"/>
      <c r="AL174" s="84"/>
      <c r="AM174" s="64"/>
      <c r="AN174" s="64"/>
      <c r="AO174" s="64"/>
      <c r="AP174" s="64"/>
      <c r="AQ174" s="64"/>
      <c r="AR174" s="693"/>
      <c r="XFA174" s="693"/>
    </row>
    <row r="175" spans="1:44 16381:16381" s="694" customFormat="1" ht="14.1" customHeight="1" x14ac:dyDescent="0.15">
      <c r="A175" s="97" t="s">
        <v>1525</v>
      </c>
      <c r="B175" s="107" t="s">
        <v>1526</v>
      </c>
      <c r="C175" s="199">
        <f t="shared" si="61"/>
        <v>0</v>
      </c>
      <c r="D175" s="203">
        <f t="shared" si="62"/>
        <v>0</v>
      </c>
      <c r="E175" s="78"/>
      <c r="F175" s="78"/>
      <c r="G175" s="78"/>
      <c r="H175" s="79"/>
      <c r="I175" s="79"/>
      <c r="J175" s="79"/>
      <c r="K175" s="79"/>
      <c r="L175" s="79"/>
      <c r="M175" s="79"/>
      <c r="N175" s="79"/>
      <c r="O175" s="79"/>
      <c r="P175" s="79"/>
      <c r="Q175" s="79"/>
      <c r="R175" s="79"/>
      <c r="S175" s="79"/>
      <c r="T175" s="79"/>
      <c r="U175" s="79"/>
      <c r="V175" s="79"/>
      <c r="W175" s="79"/>
      <c r="X175" s="79"/>
      <c r="Y175" s="79"/>
      <c r="Z175" s="79"/>
      <c r="AA175" s="78"/>
      <c r="AB175" s="78"/>
      <c r="AC175" s="78"/>
      <c r="AD175" s="78"/>
      <c r="AE175" s="78"/>
      <c r="AF175" s="78"/>
      <c r="AG175" s="78"/>
      <c r="AH175" s="78"/>
      <c r="AI175" s="78"/>
      <c r="AJ175" s="78"/>
      <c r="AK175" s="102"/>
      <c r="AL175" s="84"/>
      <c r="AM175" s="64"/>
      <c r="AN175" s="64"/>
      <c r="AO175" s="64"/>
      <c r="AP175" s="64"/>
      <c r="AQ175" s="64"/>
      <c r="AR175" s="693"/>
      <c r="XFA175" s="693"/>
    </row>
    <row r="176" spans="1:44 16381:16381" s="694" customFormat="1" ht="14.1" customHeight="1" x14ac:dyDescent="0.15">
      <c r="A176" s="97" t="s">
        <v>1527</v>
      </c>
      <c r="B176" s="107" t="s">
        <v>1528</v>
      </c>
      <c r="C176" s="199">
        <f t="shared" si="61"/>
        <v>0</v>
      </c>
      <c r="D176" s="203">
        <f t="shared" si="62"/>
        <v>0</v>
      </c>
      <c r="E176" s="78"/>
      <c r="F176" s="78"/>
      <c r="G176" s="78"/>
      <c r="H176" s="79"/>
      <c r="I176" s="79"/>
      <c r="J176" s="79"/>
      <c r="K176" s="79"/>
      <c r="L176" s="79"/>
      <c r="M176" s="79"/>
      <c r="N176" s="79"/>
      <c r="O176" s="79"/>
      <c r="P176" s="79"/>
      <c r="Q176" s="79"/>
      <c r="R176" s="79"/>
      <c r="S176" s="79"/>
      <c r="T176" s="79"/>
      <c r="U176" s="79"/>
      <c r="V176" s="79"/>
      <c r="W176" s="79"/>
      <c r="X176" s="79"/>
      <c r="Y176" s="79"/>
      <c r="Z176" s="79"/>
      <c r="AA176" s="78"/>
      <c r="AB176" s="78"/>
      <c r="AC176" s="78"/>
      <c r="AD176" s="78"/>
      <c r="AE176" s="78"/>
      <c r="AF176" s="78"/>
      <c r="AG176" s="78"/>
      <c r="AH176" s="78"/>
      <c r="AI176" s="78"/>
      <c r="AJ176" s="78"/>
      <c r="AK176" s="102"/>
      <c r="AL176" s="84"/>
      <c r="AM176" s="64"/>
      <c r="AN176" s="64"/>
      <c r="AO176" s="64"/>
      <c r="AP176" s="64"/>
      <c r="AQ176" s="64"/>
      <c r="AR176" s="693"/>
      <c r="XFA176" s="693"/>
    </row>
    <row r="177" spans="1:44 16381:16381" s="694" customFormat="1" ht="14.1" customHeight="1" x14ac:dyDescent="0.15">
      <c r="A177" s="97" t="s">
        <v>1529</v>
      </c>
      <c r="B177" s="107" t="s">
        <v>1530</v>
      </c>
      <c r="C177" s="199">
        <f t="shared" si="61"/>
        <v>0</v>
      </c>
      <c r="D177" s="203">
        <f t="shared" si="62"/>
        <v>0</v>
      </c>
      <c r="E177" s="78"/>
      <c r="F177" s="78"/>
      <c r="G177" s="78"/>
      <c r="H177" s="79"/>
      <c r="I177" s="79"/>
      <c r="J177" s="79"/>
      <c r="K177" s="79"/>
      <c r="L177" s="79"/>
      <c r="M177" s="79"/>
      <c r="N177" s="79"/>
      <c r="O177" s="79"/>
      <c r="P177" s="79"/>
      <c r="Q177" s="79"/>
      <c r="R177" s="79"/>
      <c r="S177" s="79"/>
      <c r="T177" s="79"/>
      <c r="U177" s="79"/>
      <c r="V177" s="79"/>
      <c r="W177" s="79"/>
      <c r="X177" s="79"/>
      <c r="Y177" s="79"/>
      <c r="Z177" s="79"/>
      <c r="AA177" s="78"/>
      <c r="AB177" s="78"/>
      <c r="AC177" s="78"/>
      <c r="AD177" s="78"/>
      <c r="AE177" s="78"/>
      <c r="AF177" s="78"/>
      <c r="AG177" s="78"/>
      <c r="AH177" s="78"/>
      <c r="AI177" s="78"/>
      <c r="AJ177" s="78"/>
      <c r="AK177" s="102"/>
      <c r="AL177" s="84"/>
      <c r="AM177" s="64"/>
      <c r="AN177" s="64"/>
      <c r="AO177" s="64"/>
      <c r="AP177" s="64"/>
      <c r="AQ177" s="64"/>
      <c r="AR177" s="693"/>
      <c r="XFA177" s="693"/>
    </row>
    <row r="178" spans="1:44 16381:16381" s="694" customFormat="1" ht="14.1" customHeight="1" x14ac:dyDescent="0.15">
      <c r="A178" s="97" t="s">
        <v>1531</v>
      </c>
      <c r="B178" s="107" t="s">
        <v>1532</v>
      </c>
      <c r="C178" s="199">
        <f t="shared" si="61"/>
        <v>0</v>
      </c>
      <c r="D178" s="203">
        <f t="shared" si="62"/>
        <v>0</v>
      </c>
      <c r="E178" s="78"/>
      <c r="F178" s="78"/>
      <c r="G178" s="78"/>
      <c r="H178" s="79"/>
      <c r="I178" s="79"/>
      <c r="J178" s="79"/>
      <c r="K178" s="79"/>
      <c r="L178" s="79"/>
      <c r="M178" s="79"/>
      <c r="N178" s="79"/>
      <c r="O178" s="79"/>
      <c r="P178" s="79"/>
      <c r="Q178" s="79"/>
      <c r="R178" s="79"/>
      <c r="S178" s="79"/>
      <c r="T178" s="79"/>
      <c r="U178" s="79"/>
      <c r="V178" s="79"/>
      <c r="W178" s="79"/>
      <c r="X178" s="79"/>
      <c r="Y178" s="79"/>
      <c r="Z178" s="79"/>
      <c r="AA178" s="78"/>
      <c r="AB178" s="78"/>
      <c r="AC178" s="78"/>
      <c r="AD178" s="78"/>
      <c r="AE178" s="78"/>
      <c r="AF178" s="78"/>
      <c r="AG178" s="78"/>
      <c r="AH178" s="78"/>
      <c r="AI178" s="78"/>
      <c r="AJ178" s="78"/>
      <c r="AK178" s="102"/>
      <c r="AL178" s="84"/>
      <c r="AM178" s="64"/>
      <c r="AN178" s="64"/>
      <c r="AO178" s="64"/>
      <c r="AP178" s="64"/>
      <c r="AQ178" s="64"/>
      <c r="AR178" s="693"/>
      <c r="XFA178" s="693"/>
    </row>
    <row r="179" spans="1:44 16381:16381" s="694" customFormat="1" ht="14.1" customHeight="1" x14ac:dyDescent="0.15">
      <c r="A179" s="97" t="s">
        <v>5928</v>
      </c>
      <c r="B179" s="108" t="s">
        <v>2306</v>
      </c>
      <c r="C179" s="199">
        <f t="shared" si="61"/>
        <v>0</v>
      </c>
      <c r="D179" s="203">
        <f t="shared" si="62"/>
        <v>0</v>
      </c>
      <c r="E179" s="78"/>
      <c r="F179" s="78"/>
      <c r="G179" s="78"/>
      <c r="H179" s="79"/>
      <c r="I179" s="79"/>
      <c r="J179" s="79"/>
      <c r="K179" s="79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  <c r="AA179" s="78"/>
      <c r="AB179" s="78"/>
      <c r="AC179" s="78"/>
      <c r="AD179" s="78"/>
      <c r="AE179" s="78"/>
      <c r="AF179" s="78"/>
      <c r="AG179" s="78"/>
      <c r="AH179" s="78"/>
      <c r="AI179" s="78"/>
      <c r="AJ179" s="78"/>
      <c r="AK179" s="102"/>
      <c r="AL179" s="84"/>
      <c r="AM179" s="64"/>
      <c r="AN179" s="64"/>
      <c r="AO179" s="64"/>
      <c r="AP179" s="64"/>
      <c r="AQ179" s="64"/>
      <c r="AR179" s="693"/>
      <c r="XFA179" s="693"/>
    </row>
    <row r="180" spans="1:44 16381:16381" s="694" customFormat="1" ht="14.1" customHeight="1" x14ac:dyDescent="0.15">
      <c r="A180" s="97" t="s">
        <v>5929</v>
      </c>
      <c r="B180" s="108" t="s">
        <v>2307</v>
      </c>
      <c r="C180" s="199">
        <f t="shared" si="61"/>
        <v>0</v>
      </c>
      <c r="D180" s="203">
        <f t="shared" si="62"/>
        <v>0</v>
      </c>
      <c r="E180" s="78"/>
      <c r="F180" s="78"/>
      <c r="G180" s="78"/>
      <c r="H180" s="79"/>
      <c r="I180" s="79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  <c r="V180" s="79"/>
      <c r="W180" s="79"/>
      <c r="X180" s="79"/>
      <c r="Y180" s="79"/>
      <c r="Z180" s="79"/>
      <c r="AA180" s="78"/>
      <c r="AB180" s="78"/>
      <c r="AC180" s="78"/>
      <c r="AD180" s="78"/>
      <c r="AE180" s="78"/>
      <c r="AF180" s="78"/>
      <c r="AG180" s="78"/>
      <c r="AH180" s="78"/>
      <c r="AI180" s="78"/>
      <c r="AJ180" s="78"/>
      <c r="AK180" s="102"/>
      <c r="AL180" s="84"/>
      <c r="AM180" s="64"/>
      <c r="AN180" s="64"/>
      <c r="AO180" s="64"/>
      <c r="AP180" s="64"/>
      <c r="AQ180" s="64"/>
      <c r="AR180" s="693"/>
      <c r="XFA180" s="693"/>
    </row>
    <row r="181" spans="1:44 16381:16381" s="694" customFormat="1" ht="14.1" customHeight="1" x14ac:dyDescent="0.15">
      <c r="A181" s="97" t="s">
        <v>5930</v>
      </c>
      <c r="B181" s="108" t="s">
        <v>2308</v>
      </c>
      <c r="C181" s="199">
        <f t="shared" si="61"/>
        <v>0</v>
      </c>
      <c r="D181" s="203">
        <f t="shared" si="62"/>
        <v>0</v>
      </c>
      <c r="E181" s="78"/>
      <c r="F181" s="78"/>
      <c r="G181" s="78"/>
      <c r="H181" s="79"/>
      <c r="I181" s="79"/>
      <c r="J181" s="79"/>
      <c r="K181" s="79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  <c r="AA181" s="78"/>
      <c r="AB181" s="78"/>
      <c r="AC181" s="78"/>
      <c r="AD181" s="78"/>
      <c r="AE181" s="78"/>
      <c r="AF181" s="78"/>
      <c r="AG181" s="78"/>
      <c r="AH181" s="78"/>
      <c r="AI181" s="78"/>
      <c r="AJ181" s="78"/>
      <c r="AK181" s="102"/>
      <c r="AL181" s="84"/>
      <c r="AM181" s="64"/>
      <c r="AN181" s="64"/>
      <c r="AO181" s="64"/>
      <c r="AP181" s="64"/>
      <c r="AQ181" s="64"/>
      <c r="AR181" s="693"/>
      <c r="XFA181" s="693"/>
    </row>
    <row r="182" spans="1:44 16381:16381" s="694" customFormat="1" ht="14.1" customHeight="1" x14ac:dyDescent="0.15">
      <c r="A182" s="97" t="s">
        <v>5931</v>
      </c>
      <c r="B182" s="108" t="s">
        <v>2309</v>
      </c>
      <c r="C182" s="199">
        <f t="shared" si="61"/>
        <v>0</v>
      </c>
      <c r="D182" s="203">
        <f t="shared" si="62"/>
        <v>0</v>
      </c>
      <c r="E182" s="78"/>
      <c r="F182" s="78"/>
      <c r="G182" s="78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  <c r="AA182" s="78"/>
      <c r="AB182" s="78"/>
      <c r="AC182" s="78"/>
      <c r="AD182" s="78"/>
      <c r="AE182" s="78"/>
      <c r="AF182" s="78"/>
      <c r="AG182" s="78"/>
      <c r="AH182" s="78"/>
      <c r="AI182" s="78"/>
      <c r="AJ182" s="78"/>
      <c r="AK182" s="102"/>
      <c r="AL182" s="84"/>
      <c r="AM182" s="64"/>
      <c r="AN182" s="64"/>
      <c r="AO182" s="64"/>
      <c r="AP182" s="64"/>
      <c r="AQ182" s="64"/>
      <c r="AR182" s="693"/>
      <c r="XFA182" s="693"/>
    </row>
    <row r="183" spans="1:44 16381:16381" s="694" customFormat="1" ht="14.1" customHeight="1" x14ac:dyDescent="0.15">
      <c r="A183" s="97" t="s">
        <v>6069</v>
      </c>
      <c r="B183" s="108" t="s">
        <v>2310</v>
      </c>
      <c r="C183" s="199">
        <f t="shared" si="61"/>
        <v>0</v>
      </c>
      <c r="D183" s="203">
        <f t="shared" si="62"/>
        <v>0</v>
      </c>
      <c r="E183" s="78"/>
      <c r="F183" s="78"/>
      <c r="G183" s="78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8"/>
      <c r="AB183" s="78"/>
      <c r="AC183" s="78"/>
      <c r="AD183" s="78"/>
      <c r="AE183" s="78"/>
      <c r="AF183" s="78"/>
      <c r="AG183" s="78"/>
      <c r="AH183" s="78"/>
      <c r="AI183" s="78"/>
      <c r="AJ183" s="78"/>
      <c r="AK183" s="102"/>
      <c r="AL183" s="84"/>
      <c r="AM183" s="64"/>
      <c r="AN183" s="64"/>
      <c r="AO183" s="64"/>
      <c r="AP183" s="64"/>
      <c r="AQ183" s="64"/>
      <c r="AR183" s="693"/>
      <c r="XFA183" s="693"/>
    </row>
    <row r="184" spans="1:44 16381:16381" s="694" customFormat="1" ht="14.1" customHeight="1" x14ac:dyDescent="0.15">
      <c r="A184" s="97" t="s">
        <v>5932</v>
      </c>
      <c r="B184" s="107" t="s">
        <v>1487</v>
      </c>
      <c r="C184" s="199">
        <f t="shared" si="61"/>
        <v>0</v>
      </c>
      <c r="D184" s="203">
        <f t="shared" si="62"/>
        <v>0</v>
      </c>
      <c r="E184" s="78"/>
      <c r="F184" s="78"/>
      <c r="G184" s="78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79"/>
      <c r="Z184" s="79"/>
      <c r="AA184" s="78"/>
      <c r="AB184" s="78"/>
      <c r="AC184" s="78"/>
      <c r="AD184" s="78"/>
      <c r="AE184" s="78"/>
      <c r="AF184" s="78"/>
      <c r="AG184" s="78"/>
      <c r="AH184" s="78"/>
      <c r="AI184" s="78"/>
      <c r="AJ184" s="78"/>
      <c r="AK184" s="102"/>
      <c r="AL184" s="84"/>
      <c r="AM184" s="64"/>
      <c r="AN184" s="64"/>
      <c r="AO184" s="64"/>
      <c r="AP184" s="64"/>
      <c r="AQ184" s="64"/>
      <c r="AR184" s="693"/>
      <c r="XFA184" s="693"/>
    </row>
    <row r="185" spans="1:44 16381:16381" s="698" customFormat="1" ht="14.1" customHeight="1" x14ac:dyDescent="0.15">
      <c r="A185" s="656" t="s">
        <v>5933</v>
      </c>
      <c r="B185" s="109" t="s">
        <v>2311</v>
      </c>
      <c r="C185" s="199">
        <f t="shared" si="61"/>
        <v>0</v>
      </c>
      <c r="D185" s="203">
        <f t="shared" si="62"/>
        <v>0</v>
      </c>
      <c r="E185" s="78"/>
      <c r="F185" s="78"/>
      <c r="G185" s="78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79"/>
      <c r="Z185" s="79"/>
      <c r="AA185" s="78"/>
      <c r="AB185" s="78"/>
      <c r="AC185" s="78"/>
      <c r="AD185" s="78"/>
      <c r="AE185" s="78"/>
      <c r="AF185" s="78"/>
      <c r="AG185" s="78"/>
      <c r="AH185" s="78"/>
      <c r="AI185" s="78"/>
      <c r="AJ185" s="78"/>
      <c r="AK185" s="102"/>
      <c r="AL185" s="84"/>
      <c r="AM185" s="64"/>
      <c r="AN185" s="64"/>
      <c r="AO185" s="64"/>
      <c r="AP185" s="64"/>
      <c r="AQ185" s="64"/>
      <c r="AR185" s="697"/>
      <c r="XFA185" s="697"/>
    </row>
    <row r="186" spans="1:44 16381:16381" s="700" customFormat="1" ht="14.1" customHeight="1" x14ac:dyDescent="0.15">
      <c r="A186" s="104"/>
      <c r="B186" s="110" t="s">
        <v>384</v>
      </c>
      <c r="C186" s="201">
        <f>SUM(C162:C185)</f>
        <v>0</v>
      </c>
      <c r="D186" s="201">
        <f>SUM(D162:D185)</f>
        <v>0</v>
      </c>
      <c r="E186" s="201">
        <f>SUM(E162:E185)</f>
        <v>0</v>
      </c>
      <c r="F186" s="201">
        <f>SUM(F162:F185)</f>
        <v>0</v>
      </c>
      <c r="G186" s="201">
        <f>SUM(G162:G185)</f>
        <v>0</v>
      </c>
      <c r="H186" s="839"/>
      <c r="I186" s="840"/>
      <c r="J186" s="840"/>
      <c r="K186" s="840"/>
      <c r="L186" s="840"/>
      <c r="M186" s="840"/>
      <c r="N186" s="840"/>
      <c r="O186" s="840"/>
      <c r="P186" s="840"/>
      <c r="Q186" s="840"/>
      <c r="R186" s="840"/>
      <c r="S186" s="840"/>
      <c r="T186" s="840"/>
      <c r="U186" s="840"/>
      <c r="V186" s="840"/>
      <c r="W186" s="840"/>
      <c r="X186" s="840"/>
      <c r="Y186" s="840"/>
      <c r="Z186" s="841"/>
      <c r="AA186" s="201">
        <f t="shared" ref="AA186:AJ186" si="63">SUM(AA162:AA185)</f>
        <v>0</v>
      </c>
      <c r="AB186" s="201">
        <f t="shared" si="63"/>
        <v>0</v>
      </c>
      <c r="AC186" s="201">
        <f t="shared" si="63"/>
        <v>0</v>
      </c>
      <c r="AD186" s="201">
        <f t="shared" si="63"/>
        <v>0</v>
      </c>
      <c r="AE186" s="201">
        <f t="shared" si="63"/>
        <v>0</v>
      </c>
      <c r="AF186" s="201">
        <f t="shared" si="63"/>
        <v>0</v>
      </c>
      <c r="AG186" s="201">
        <f t="shared" si="63"/>
        <v>0</v>
      </c>
      <c r="AH186" s="201">
        <f t="shared" si="63"/>
        <v>0</v>
      </c>
      <c r="AI186" s="201">
        <f t="shared" si="63"/>
        <v>0</v>
      </c>
      <c r="AJ186" s="201">
        <f t="shared" si="63"/>
        <v>0</v>
      </c>
      <c r="AK186" s="551"/>
      <c r="AL186" s="201"/>
      <c r="AM186" s="66"/>
      <c r="AN186" s="66"/>
      <c r="AO186" s="66"/>
      <c r="AP186" s="66"/>
      <c r="AQ186" s="66"/>
      <c r="AR186" s="699"/>
      <c r="XFA186" s="699"/>
    </row>
    <row r="187" spans="1:44 16381:16381" s="694" customFormat="1" ht="14.1" customHeight="1" x14ac:dyDescent="0.15">
      <c r="A187" s="104"/>
      <c r="B187" s="110" t="s">
        <v>3798</v>
      </c>
      <c r="C187" s="874"/>
      <c r="D187" s="874"/>
      <c r="E187" s="874"/>
      <c r="F187" s="874"/>
      <c r="G187" s="874"/>
      <c r="H187" s="874"/>
      <c r="I187" s="874"/>
      <c r="J187" s="874"/>
      <c r="K187" s="874"/>
      <c r="L187" s="874"/>
      <c r="M187" s="874"/>
      <c r="N187" s="874"/>
      <c r="O187" s="874"/>
      <c r="P187" s="874"/>
      <c r="Q187" s="874"/>
      <c r="R187" s="874"/>
      <c r="S187" s="874"/>
      <c r="T187" s="874"/>
      <c r="U187" s="874"/>
      <c r="V187" s="874"/>
      <c r="W187" s="874"/>
      <c r="X187" s="874"/>
      <c r="Y187" s="874"/>
      <c r="Z187" s="874"/>
      <c r="AA187" s="874"/>
      <c r="AB187" s="874"/>
      <c r="AC187" s="874"/>
      <c r="AD187" s="874"/>
      <c r="AE187" s="874"/>
      <c r="AF187" s="874"/>
      <c r="AG187" s="874"/>
      <c r="AH187" s="874"/>
      <c r="AI187" s="874"/>
      <c r="AJ187" s="874"/>
      <c r="AK187" s="874"/>
      <c r="AL187" s="874"/>
      <c r="AM187" s="64"/>
      <c r="AN187" s="64"/>
      <c r="AO187" s="64"/>
      <c r="AP187" s="64"/>
      <c r="AQ187" s="64"/>
      <c r="AR187" s="693"/>
      <c r="XFA187" s="693"/>
    </row>
    <row r="188" spans="1:44 16381:16381" s="707" customFormat="1" ht="14.1" customHeight="1" x14ac:dyDescent="0.15">
      <c r="A188" s="112" t="s">
        <v>6070</v>
      </c>
      <c r="B188" s="111" t="s">
        <v>2312</v>
      </c>
      <c r="C188" s="199">
        <f t="shared" si="61"/>
        <v>0</v>
      </c>
      <c r="D188" s="203">
        <f t="shared" ref="D188:D198" si="64">SUM(E188:F188)</f>
        <v>0</v>
      </c>
      <c r="E188" s="78"/>
      <c r="F188" s="78"/>
      <c r="G188" s="78"/>
      <c r="H188" s="79"/>
      <c r="I188" s="79"/>
      <c r="J188" s="79"/>
      <c r="K188" s="79"/>
      <c r="L188" s="79"/>
      <c r="M188" s="79"/>
      <c r="N188" s="79"/>
      <c r="O188" s="79"/>
      <c r="P188" s="79"/>
      <c r="Q188" s="79"/>
      <c r="R188" s="79"/>
      <c r="S188" s="79"/>
      <c r="T188" s="79"/>
      <c r="U188" s="79"/>
      <c r="V188" s="79"/>
      <c r="W188" s="79"/>
      <c r="X188" s="79"/>
      <c r="Y188" s="79"/>
      <c r="Z188" s="79"/>
      <c r="AA188" s="78"/>
      <c r="AB188" s="78"/>
      <c r="AC188" s="78"/>
      <c r="AD188" s="78"/>
      <c r="AE188" s="78"/>
      <c r="AF188" s="78"/>
      <c r="AG188" s="78"/>
      <c r="AH188" s="78"/>
      <c r="AI188" s="78"/>
      <c r="AJ188" s="78"/>
      <c r="AK188" s="102"/>
      <c r="AL188" s="84"/>
      <c r="AM188" s="64"/>
      <c r="AN188" s="64" t="s">
        <v>547</v>
      </c>
      <c r="AO188" s="64"/>
      <c r="AP188" s="64"/>
      <c r="AQ188" s="64"/>
      <c r="AR188" s="706"/>
      <c r="XFA188" s="706"/>
    </row>
    <row r="189" spans="1:44 16381:16381" s="694" customFormat="1" ht="14.1" customHeight="1" x14ac:dyDescent="0.15">
      <c r="A189" s="112" t="s">
        <v>6071</v>
      </c>
      <c r="B189" s="111" t="s">
        <v>2313</v>
      </c>
      <c r="C189" s="199">
        <f t="shared" si="61"/>
        <v>0</v>
      </c>
      <c r="D189" s="203">
        <f t="shared" si="64"/>
        <v>0</v>
      </c>
      <c r="E189" s="78"/>
      <c r="F189" s="78"/>
      <c r="G189" s="78"/>
      <c r="H189" s="79"/>
      <c r="I189" s="79"/>
      <c r="J189" s="79"/>
      <c r="K189" s="79"/>
      <c r="L189" s="79"/>
      <c r="M189" s="79"/>
      <c r="N189" s="79"/>
      <c r="O189" s="79"/>
      <c r="P189" s="79"/>
      <c r="Q189" s="79"/>
      <c r="R189" s="79"/>
      <c r="S189" s="79"/>
      <c r="T189" s="79"/>
      <c r="U189" s="79"/>
      <c r="V189" s="79"/>
      <c r="W189" s="79"/>
      <c r="X189" s="79"/>
      <c r="Y189" s="79"/>
      <c r="Z189" s="79"/>
      <c r="AA189" s="78"/>
      <c r="AB189" s="78"/>
      <c r="AC189" s="78"/>
      <c r="AD189" s="78"/>
      <c r="AE189" s="78"/>
      <c r="AF189" s="78"/>
      <c r="AG189" s="78"/>
      <c r="AH189" s="78"/>
      <c r="AI189" s="78"/>
      <c r="AJ189" s="78"/>
      <c r="AK189" s="102"/>
      <c r="AL189" s="84"/>
      <c r="AM189" s="64"/>
      <c r="AN189" s="64"/>
      <c r="AO189" s="64"/>
      <c r="AP189" s="64"/>
      <c r="AQ189" s="64"/>
      <c r="AR189" s="693"/>
      <c r="XFA189" s="693"/>
    </row>
    <row r="190" spans="1:44 16381:16381" s="694" customFormat="1" ht="14.1" customHeight="1" x14ac:dyDescent="0.15">
      <c r="A190" s="112" t="s">
        <v>6072</v>
      </c>
      <c r="B190" s="111" t="s">
        <v>2314</v>
      </c>
      <c r="C190" s="199">
        <f t="shared" si="61"/>
        <v>0</v>
      </c>
      <c r="D190" s="203">
        <f t="shared" si="64"/>
        <v>0</v>
      </c>
      <c r="E190" s="78"/>
      <c r="F190" s="78"/>
      <c r="G190" s="78"/>
      <c r="H190" s="79"/>
      <c r="I190" s="79"/>
      <c r="J190" s="79"/>
      <c r="K190" s="79"/>
      <c r="L190" s="79"/>
      <c r="M190" s="79"/>
      <c r="N190" s="79"/>
      <c r="O190" s="79"/>
      <c r="P190" s="79"/>
      <c r="Q190" s="79"/>
      <c r="R190" s="79"/>
      <c r="S190" s="79"/>
      <c r="T190" s="79"/>
      <c r="U190" s="79"/>
      <c r="V190" s="79"/>
      <c r="W190" s="79"/>
      <c r="X190" s="79"/>
      <c r="Y190" s="79"/>
      <c r="Z190" s="79"/>
      <c r="AA190" s="78"/>
      <c r="AB190" s="78"/>
      <c r="AC190" s="78"/>
      <c r="AD190" s="78"/>
      <c r="AE190" s="78"/>
      <c r="AF190" s="78"/>
      <c r="AG190" s="78"/>
      <c r="AH190" s="78"/>
      <c r="AI190" s="78"/>
      <c r="AJ190" s="78"/>
      <c r="AK190" s="102"/>
      <c r="AL190" s="84"/>
      <c r="AM190" s="64"/>
      <c r="AN190" s="64"/>
      <c r="AO190" s="64"/>
      <c r="AP190" s="64"/>
      <c r="AQ190" s="64"/>
      <c r="AR190" s="693"/>
      <c r="XFA190" s="693"/>
    </row>
    <row r="191" spans="1:44 16381:16381" s="694" customFormat="1" ht="14.1" customHeight="1" x14ac:dyDescent="0.15">
      <c r="A191" s="112" t="s">
        <v>6073</v>
      </c>
      <c r="B191" s="111" t="s">
        <v>2315</v>
      </c>
      <c r="C191" s="199">
        <f t="shared" si="61"/>
        <v>0</v>
      </c>
      <c r="D191" s="203">
        <f t="shared" si="64"/>
        <v>0</v>
      </c>
      <c r="E191" s="78"/>
      <c r="F191" s="78"/>
      <c r="G191" s="78"/>
      <c r="H191" s="79"/>
      <c r="I191" s="79"/>
      <c r="J191" s="79"/>
      <c r="K191" s="79"/>
      <c r="L191" s="79"/>
      <c r="M191" s="79"/>
      <c r="N191" s="79"/>
      <c r="O191" s="79"/>
      <c r="P191" s="79"/>
      <c r="Q191" s="79"/>
      <c r="R191" s="79"/>
      <c r="S191" s="79"/>
      <c r="T191" s="79"/>
      <c r="U191" s="79"/>
      <c r="V191" s="79"/>
      <c r="W191" s="79"/>
      <c r="X191" s="79"/>
      <c r="Y191" s="79"/>
      <c r="Z191" s="79"/>
      <c r="AA191" s="78"/>
      <c r="AB191" s="78"/>
      <c r="AC191" s="78"/>
      <c r="AD191" s="78"/>
      <c r="AE191" s="78"/>
      <c r="AF191" s="78"/>
      <c r="AG191" s="78"/>
      <c r="AH191" s="78"/>
      <c r="AI191" s="78"/>
      <c r="AJ191" s="78"/>
      <c r="AK191" s="102"/>
      <c r="AL191" s="84"/>
      <c r="AM191" s="64"/>
      <c r="AN191" s="64"/>
      <c r="AO191" s="64"/>
      <c r="AP191" s="64"/>
      <c r="AQ191" s="64"/>
      <c r="AR191" s="693"/>
      <c r="XFA191" s="693"/>
    </row>
    <row r="192" spans="1:44 16381:16381" s="694" customFormat="1" ht="14.1" customHeight="1" x14ac:dyDescent="0.15">
      <c r="A192" s="112" t="s">
        <v>5934</v>
      </c>
      <c r="B192" s="111" t="s">
        <v>2316</v>
      </c>
      <c r="C192" s="199">
        <f t="shared" si="61"/>
        <v>0</v>
      </c>
      <c r="D192" s="203">
        <f t="shared" si="64"/>
        <v>0</v>
      </c>
      <c r="E192" s="78"/>
      <c r="F192" s="78"/>
      <c r="G192" s="78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  <c r="AA192" s="78"/>
      <c r="AB192" s="78"/>
      <c r="AC192" s="78"/>
      <c r="AD192" s="78"/>
      <c r="AE192" s="78"/>
      <c r="AF192" s="78"/>
      <c r="AG192" s="78"/>
      <c r="AH192" s="78"/>
      <c r="AI192" s="78"/>
      <c r="AJ192" s="78"/>
      <c r="AK192" s="102"/>
      <c r="AL192" s="84"/>
      <c r="AM192" s="64"/>
      <c r="AN192" s="64"/>
      <c r="AO192" s="64"/>
      <c r="AP192" s="64"/>
      <c r="AQ192" s="64"/>
      <c r="AR192" s="693"/>
      <c r="XFA192" s="693"/>
    </row>
    <row r="193" spans="1:44 16381:16381" s="694" customFormat="1" ht="14.1" customHeight="1" x14ac:dyDescent="0.15">
      <c r="A193" s="112" t="s">
        <v>5935</v>
      </c>
      <c r="B193" s="111" t="s">
        <v>2317</v>
      </c>
      <c r="C193" s="199">
        <f t="shared" si="61"/>
        <v>0</v>
      </c>
      <c r="D193" s="203">
        <f t="shared" si="64"/>
        <v>0</v>
      </c>
      <c r="E193" s="78"/>
      <c r="F193" s="78"/>
      <c r="G193" s="78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  <c r="AA193" s="78"/>
      <c r="AB193" s="78"/>
      <c r="AC193" s="78"/>
      <c r="AD193" s="78"/>
      <c r="AE193" s="78"/>
      <c r="AF193" s="78"/>
      <c r="AG193" s="78"/>
      <c r="AH193" s="78"/>
      <c r="AI193" s="78"/>
      <c r="AJ193" s="78"/>
      <c r="AK193" s="102"/>
      <c r="AL193" s="84"/>
      <c r="AM193" s="64"/>
      <c r="AN193" s="64"/>
      <c r="AO193" s="64"/>
      <c r="AP193" s="64"/>
      <c r="AQ193" s="64"/>
      <c r="AR193" s="693"/>
      <c r="XFA193" s="693"/>
    </row>
    <row r="194" spans="1:44 16381:16381" s="694" customFormat="1" ht="14.1" customHeight="1" x14ac:dyDescent="0.15">
      <c r="A194" s="112" t="s">
        <v>5936</v>
      </c>
      <c r="B194" s="111" t="s">
        <v>2318</v>
      </c>
      <c r="C194" s="199">
        <f t="shared" si="61"/>
        <v>0</v>
      </c>
      <c r="D194" s="203">
        <f t="shared" si="64"/>
        <v>0</v>
      </c>
      <c r="E194" s="78"/>
      <c r="F194" s="78"/>
      <c r="G194" s="78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  <c r="AA194" s="78"/>
      <c r="AB194" s="78"/>
      <c r="AC194" s="78"/>
      <c r="AD194" s="78"/>
      <c r="AE194" s="78"/>
      <c r="AF194" s="78"/>
      <c r="AG194" s="78"/>
      <c r="AH194" s="78"/>
      <c r="AI194" s="78"/>
      <c r="AJ194" s="78"/>
      <c r="AK194" s="102"/>
      <c r="AL194" s="84"/>
      <c r="AM194" s="64"/>
      <c r="AN194" s="64"/>
      <c r="AO194" s="64"/>
      <c r="AP194" s="64"/>
      <c r="AQ194" s="64"/>
      <c r="AR194" s="693"/>
      <c r="XFA194" s="693"/>
    </row>
    <row r="195" spans="1:44 16381:16381" s="694" customFormat="1" ht="14.1" customHeight="1" x14ac:dyDescent="0.15">
      <c r="A195" s="112" t="s">
        <v>5937</v>
      </c>
      <c r="B195" s="111" t="s">
        <v>2319</v>
      </c>
      <c r="C195" s="199">
        <f t="shared" si="61"/>
        <v>0</v>
      </c>
      <c r="D195" s="203">
        <f t="shared" si="64"/>
        <v>0</v>
      </c>
      <c r="E195" s="78"/>
      <c r="F195" s="78"/>
      <c r="G195" s="78"/>
      <c r="H195" s="79"/>
      <c r="I195" s="79"/>
      <c r="J195" s="79"/>
      <c r="K195" s="79"/>
      <c r="L195" s="79"/>
      <c r="M195" s="79"/>
      <c r="N195" s="79"/>
      <c r="O195" s="79"/>
      <c r="P195" s="79"/>
      <c r="Q195" s="79"/>
      <c r="R195" s="79"/>
      <c r="S195" s="79"/>
      <c r="T195" s="79"/>
      <c r="U195" s="79"/>
      <c r="V195" s="79"/>
      <c r="W195" s="79"/>
      <c r="X195" s="79"/>
      <c r="Y195" s="79"/>
      <c r="Z195" s="79"/>
      <c r="AA195" s="78"/>
      <c r="AB195" s="78"/>
      <c r="AC195" s="78"/>
      <c r="AD195" s="78"/>
      <c r="AE195" s="78"/>
      <c r="AF195" s="78"/>
      <c r="AG195" s="78"/>
      <c r="AH195" s="78"/>
      <c r="AI195" s="78"/>
      <c r="AJ195" s="78"/>
      <c r="AK195" s="102"/>
      <c r="AL195" s="84"/>
      <c r="AM195" s="64"/>
      <c r="AN195" s="64"/>
      <c r="AO195" s="64"/>
      <c r="AP195" s="64"/>
      <c r="AQ195" s="64"/>
      <c r="AR195" s="693"/>
      <c r="XFA195" s="693"/>
    </row>
    <row r="196" spans="1:44 16381:16381" s="694" customFormat="1" ht="14.1" customHeight="1" x14ac:dyDescent="0.15">
      <c r="A196" s="112" t="s">
        <v>5938</v>
      </c>
      <c r="B196" s="111" t="s">
        <v>2320</v>
      </c>
      <c r="C196" s="199">
        <f t="shared" si="61"/>
        <v>0</v>
      </c>
      <c r="D196" s="203">
        <f t="shared" si="64"/>
        <v>0</v>
      </c>
      <c r="E196" s="78"/>
      <c r="F196" s="78"/>
      <c r="G196" s="78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  <c r="AA196" s="78"/>
      <c r="AB196" s="78"/>
      <c r="AC196" s="78"/>
      <c r="AD196" s="78"/>
      <c r="AE196" s="78"/>
      <c r="AF196" s="78"/>
      <c r="AG196" s="78"/>
      <c r="AH196" s="78"/>
      <c r="AI196" s="78"/>
      <c r="AJ196" s="78"/>
      <c r="AK196" s="102"/>
      <c r="AL196" s="84"/>
      <c r="AM196" s="64"/>
      <c r="AN196" s="64"/>
      <c r="AO196" s="64"/>
      <c r="AP196" s="64"/>
      <c r="AQ196" s="64"/>
      <c r="AR196" s="693"/>
      <c r="XFA196" s="693"/>
    </row>
    <row r="197" spans="1:44 16381:16381" s="694" customFormat="1" ht="14.1" customHeight="1" x14ac:dyDescent="0.15">
      <c r="A197" s="112" t="s">
        <v>6074</v>
      </c>
      <c r="B197" s="111" t="s">
        <v>2321</v>
      </c>
      <c r="C197" s="199">
        <f t="shared" si="61"/>
        <v>0</v>
      </c>
      <c r="D197" s="203">
        <f t="shared" si="64"/>
        <v>0</v>
      </c>
      <c r="E197" s="78"/>
      <c r="F197" s="78"/>
      <c r="G197" s="78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8"/>
      <c r="AB197" s="78"/>
      <c r="AC197" s="78"/>
      <c r="AD197" s="78"/>
      <c r="AE197" s="78"/>
      <c r="AF197" s="78"/>
      <c r="AG197" s="78"/>
      <c r="AH197" s="78"/>
      <c r="AI197" s="78"/>
      <c r="AJ197" s="78"/>
      <c r="AK197" s="102"/>
      <c r="AL197" s="84"/>
      <c r="AM197" s="64"/>
      <c r="AN197" s="64"/>
      <c r="AO197" s="64"/>
      <c r="AP197" s="64"/>
      <c r="AQ197" s="64"/>
      <c r="AR197" s="693"/>
      <c r="XFA197" s="693"/>
    </row>
    <row r="198" spans="1:44 16381:16381" s="698" customFormat="1" ht="14.1" customHeight="1" x14ac:dyDescent="0.15">
      <c r="A198" s="112" t="s">
        <v>6075</v>
      </c>
      <c r="B198" s="111" t="s">
        <v>2322</v>
      </c>
      <c r="C198" s="199">
        <f t="shared" si="61"/>
        <v>0</v>
      </c>
      <c r="D198" s="203">
        <f t="shared" si="64"/>
        <v>0</v>
      </c>
      <c r="E198" s="78"/>
      <c r="F198" s="78"/>
      <c r="G198" s="78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8"/>
      <c r="AB198" s="78"/>
      <c r="AC198" s="78"/>
      <c r="AD198" s="78"/>
      <c r="AE198" s="78"/>
      <c r="AF198" s="78"/>
      <c r="AG198" s="78"/>
      <c r="AH198" s="78"/>
      <c r="AI198" s="78"/>
      <c r="AJ198" s="78"/>
      <c r="AK198" s="102"/>
      <c r="AL198" s="84"/>
      <c r="AM198" s="64"/>
      <c r="AN198" s="64" t="s">
        <v>547</v>
      </c>
      <c r="AO198" s="64"/>
      <c r="AP198" s="64"/>
      <c r="AQ198" s="64"/>
      <c r="AR198" s="697"/>
      <c r="XFA198" s="697"/>
    </row>
    <row r="199" spans="1:44 16381:16381" s="700" customFormat="1" ht="14.1" customHeight="1" x14ac:dyDescent="0.15">
      <c r="A199" s="179"/>
      <c r="B199" s="110" t="s">
        <v>384</v>
      </c>
      <c r="C199" s="201">
        <f>SUM(C188:C198)</f>
        <v>0</v>
      </c>
      <c r="D199" s="201">
        <f>SUM(D188:D198)</f>
        <v>0</v>
      </c>
      <c r="E199" s="201">
        <f>SUM(E188:E198)</f>
        <v>0</v>
      </c>
      <c r="F199" s="201">
        <f>SUM(F188:F198)</f>
        <v>0</v>
      </c>
      <c r="G199" s="201">
        <f>SUM(G188:G198)</f>
        <v>0</v>
      </c>
      <c r="H199" s="839"/>
      <c r="I199" s="840"/>
      <c r="J199" s="840"/>
      <c r="K199" s="840"/>
      <c r="L199" s="840"/>
      <c r="M199" s="840"/>
      <c r="N199" s="840"/>
      <c r="O199" s="840"/>
      <c r="P199" s="840"/>
      <c r="Q199" s="840"/>
      <c r="R199" s="840"/>
      <c r="S199" s="840"/>
      <c r="T199" s="840"/>
      <c r="U199" s="840"/>
      <c r="V199" s="840"/>
      <c r="W199" s="840"/>
      <c r="X199" s="840"/>
      <c r="Y199" s="840"/>
      <c r="Z199" s="841"/>
      <c r="AA199" s="201">
        <f>SUM(AA188:AA198)</f>
        <v>0</v>
      </c>
      <c r="AB199" s="201">
        <f t="shared" ref="AB199:AJ199" si="65">SUM(AB188:AB198)</f>
        <v>0</v>
      </c>
      <c r="AC199" s="201">
        <f t="shared" si="65"/>
        <v>0</v>
      </c>
      <c r="AD199" s="201">
        <f t="shared" si="65"/>
        <v>0</v>
      </c>
      <c r="AE199" s="201">
        <f t="shared" si="65"/>
        <v>0</v>
      </c>
      <c r="AF199" s="201">
        <f t="shared" si="65"/>
        <v>0</v>
      </c>
      <c r="AG199" s="201">
        <f t="shared" si="65"/>
        <v>0</v>
      </c>
      <c r="AH199" s="201">
        <f t="shared" si="65"/>
        <v>0</v>
      </c>
      <c r="AI199" s="201">
        <f t="shared" si="65"/>
        <v>0</v>
      </c>
      <c r="AJ199" s="201">
        <f t="shared" si="65"/>
        <v>0</v>
      </c>
      <c r="AK199" s="240"/>
      <c r="AL199" s="86"/>
      <c r="AM199" s="66"/>
      <c r="AN199" s="66"/>
      <c r="AO199" s="66"/>
      <c r="AP199" s="66"/>
      <c r="AQ199" s="66"/>
      <c r="AR199" s="699"/>
      <c r="XFA199" s="699"/>
    </row>
    <row r="200" spans="1:44 16381:16381" s="713" customFormat="1" ht="14.1" customHeight="1" x14ac:dyDescent="0.15">
      <c r="A200" s="224"/>
      <c r="B200" s="96" t="s">
        <v>1587</v>
      </c>
      <c r="C200" s="874"/>
      <c r="D200" s="874"/>
      <c r="E200" s="874"/>
      <c r="F200" s="874"/>
      <c r="G200" s="874"/>
      <c r="H200" s="874"/>
      <c r="I200" s="874"/>
      <c r="J200" s="874"/>
      <c r="K200" s="874"/>
      <c r="L200" s="874"/>
      <c r="M200" s="874"/>
      <c r="N200" s="874"/>
      <c r="O200" s="874"/>
      <c r="P200" s="874"/>
      <c r="Q200" s="874"/>
      <c r="R200" s="874"/>
      <c r="S200" s="874"/>
      <c r="T200" s="874"/>
      <c r="U200" s="874"/>
      <c r="V200" s="874"/>
      <c r="W200" s="874"/>
      <c r="X200" s="874"/>
      <c r="Y200" s="874"/>
      <c r="Z200" s="874"/>
      <c r="AA200" s="874"/>
      <c r="AB200" s="874"/>
      <c r="AC200" s="874"/>
      <c r="AD200" s="874"/>
      <c r="AE200" s="874"/>
      <c r="AF200" s="874"/>
      <c r="AG200" s="874"/>
      <c r="AH200" s="874"/>
      <c r="AI200" s="874"/>
      <c r="AJ200" s="874"/>
      <c r="AK200" s="874"/>
      <c r="AL200" s="874"/>
      <c r="AM200" s="70"/>
      <c r="AN200" s="70"/>
      <c r="AO200" s="70"/>
      <c r="AP200" s="70"/>
      <c r="AQ200" s="70"/>
      <c r="AR200" s="712"/>
      <c r="XFA200" s="712"/>
    </row>
    <row r="201" spans="1:44 16381:16381" s="715" customFormat="1" ht="14.1" customHeight="1" x14ac:dyDescent="0.15">
      <c r="A201" s="210" t="s">
        <v>3633</v>
      </c>
      <c r="B201" s="211" t="s">
        <v>3649</v>
      </c>
      <c r="C201" s="203">
        <f t="shared" si="61"/>
        <v>0</v>
      </c>
      <c r="D201" s="225">
        <f t="shared" ref="D201" si="66">SUM(E201:F201)</f>
        <v>0</v>
      </c>
      <c r="E201" s="78"/>
      <c r="F201" s="78"/>
      <c r="G201" s="78"/>
      <c r="H201" s="79"/>
      <c r="I201" s="84"/>
      <c r="J201" s="84"/>
      <c r="K201" s="84"/>
      <c r="L201" s="84"/>
      <c r="M201" s="84"/>
      <c r="N201" s="84"/>
      <c r="O201" s="84"/>
      <c r="P201" s="84"/>
      <c r="Q201" s="84"/>
      <c r="R201" s="84"/>
      <c r="S201" s="84"/>
      <c r="T201" s="84"/>
      <c r="U201" s="84"/>
      <c r="V201" s="84"/>
      <c r="W201" s="84"/>
      <c r="X201" s="84"/>
      <c r="Y201" s="84"/>
      <c r="Z201" s="84"/>
      <c r="AA201" s="85"/>
      <c r="AB201" s="85"/>
      <c r="AC201" s="85"/>
      <c r="AD201" s="85"/>
      <c r="AE201" s="85"/>
      <c r="AF201" s="85"/>
      <c r="AG201" s="85"/>
      <c r="AH201" s="85"/>
      <c r="AI201" s="85"/>
      <c r="AJ201" s="78"/>
      <c r="AK201" s="645">
        <v>40370</v>
      </c>
      <c r="AL201" s="651">
        <f t="shared" ref="AL201:AL211" si="67">AK201*E201</f>
        <v>0</v>
      </c>
      <c r="AM201" s="66"/>
      <c r="AN201" s="66" t="s">
        <v>547</v>
      </c>
      <c r="AO201" s="66"/>
      <c r="AP201" s="66"/>
      <c r="AQ201" s="66"/>
      <c r="AR201" s="714"/>
      <c r="XFA201" s="714"/>
    </row>
    <row r="202" spans="1:44 16381:16381" s="715" customFormat="1" ht="14.1" customHeight="1" x14ac:dyDescent="0.15">
      <c r="A202" s="210" t="s">
        <v>3634</v>
      </c>
      <c r="B202" s="211" t="s">
        <v>3650</v>
      </c>
      <c r="C202" s="203">
        <f t="shared" ref="C202:C216" si="68">SUM(D202+G202)</f>
        <v>0</v>
      </c>
      <c r="D202" s="225">
        <f t="shared" ref="D202:D216" si="69">SUM(E202:F202)</f>
        <v>0</v>
      </c>
      <c r="E202" s="78"/>
      <c r="F202" s="78"/>
      <c r="G202" s="78"/>
      <c r="H202" s="79"/>
      <c r="I202" s="84"/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85"/>
      <c r="AB202" s="85"/>
      <c r="AC202" s="85"/>
      <c r="AD202" s="85"/>
      <c r="AE202" s="85"/>
      <c r="AF202" s="85"/>
      <c r="AG202" s="85"/>
      <c r="AH202" s="85"/>
      <c r="AI202" s="85"/>
      <c r="AJ202" s="78"/>
      <c r="AK202" s="645">
        <v>45450</v>
      </c>
      <c r="AL202" s="651">
        <f t="shared" si="67"/>
        <v>0</v>
      </c>
      <c r="AM202" s="66"/>
      <c r="AN202" s="66" t="s">
        <v>547</v>
      </c>
      <c r="AO202" s="66"/>
      <c r="AP202" s="66"/>
      <c r="AQ202" s="66"/>
      <c r="AR202" s="714"/>
      <c r="XFA202" s="714"/>
    </row>
    <row r="203" spans="1:44 16381:16381" s="715" customFormat="1" ht="14.1" customHeight="1" x14ac:dyDescent="0.15">
      <c r="A203" s="210" t="s">
        <v>3635</v>
      </c>
      <c r="B203" s="211" t="s">
        <v>3651</v>
      </c>
      <c r="C203" s="203">
        <f t="shared" si="68"/>
        <v>0</v>
      </c>
      <c r="D203" s="225">
        <f t="shared" si="69"/>
        <v>0</v>
      </c>
      <c r="E203" s="78"/>
      <c r="F203" s="78"/>
      <c r="G203" s="78"/>
      <c r="H203" s="79"/>
      <c r="I203" s="84"/>
      <c r="J203" s="84"/>
      <c r="K203" s="84"/>
      <c r="L203" s="84"/>
      <c r="M203" s="84"/>
      <c r="N203" s="84"/>
      <c r="O203" s="84"/>
      <c r="P203" s="84"/>
      <c r="Q203" s="84"/>
      <c r="R203" s="84"/>
      <c r="S203" s="84"/>
      <c r="T203" s="84"/>
      <c r="U203" s="84"/>
      <c r="V203" s="84"/>
      <c r="W203" s="84"/>
      <c r="X203" s="84"/>
      <c r="Y203" s="84"/>
      <c r="Z203" s="84"/>
      <c r="AA203" s="85"/>
      <c r="AB203" s="85"/>
      <c r="AC203" s="85"/>
      <c r="AD203" s="85"/>
      <c r="AE203" s="85"/>
      <c r="AF203" s="85"/>
      <c r="AG203" s="85"/>
      <c r="AH203" s="85"/>
      <c r="AI203" s="85"/>
      <c r="AJ203" s="78"/>
      <c r="AK203" s="645">
        <v>84520</v>
      </c>
      <c r="AL203" s="651">
        <f t="shared" si="67"/>
        <v>0</v>
      </c>
      <c r="AM203" s="66"/>
      <c r="AN203" s="66" t="s">
        <v>547</v>
      </c>
      <c r="AO203" s="66"/>
      <c r="AP203" s="66"/>
      <c r="AQ203" s="66"/>
      <c r="AR203" s="714"/>
      <c r="XFA203" s="714"/>
    </row>
    <row r="204" spans="1:44 16381:16381" s="715" customFormat="1" ht="14.1" customHeight="1" x14ac:dyDescent="0.15">
      <c r="A204" s="210" t="s">
        <v>3636</v>
      </c>
      <c r="B204" s="211" t="s">
        <v>3652</v>
      </c>
      <c r="C204" s="203">
        <f t="shared" si="68"/>
        <v>0</v>
      </c>
      <c r="D204" s="225">
        <f t="shared" si="69"/>
        <v>0</v>
      </c>
      <c r="E204" s="78"/>
      <c r="F204" s="78"/>
      <c r="G204" s="78"/>
      <c r="H204" s="79"/>
      <c r="I204" s="84"/>
      <c r="J204" s="84"/>
      <c r="K204" s="84"/>
      <c r="L204" s="84"/>
      <c r="M204" s="84"/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  <c r="AA204" s="85"/>
      <c r="AB204" s="85"/>
      <c r="AC204" s="85"/>
      <c r="AD204" s="85"/>
      <c r="AE204" s="85"/>
      <c r="AF204" s="85"/>
      <c r="AG204" s="85"/>
      <c r="AH204" s="85"/>
      <c r="AI204" s="85"/>
      <c r="AJ204" s="78"/>
      <c r="AK204" s="645">
        <v>84520</v>
      </c>
      <c r="AL204" s="651">
        <f t="shared" si="67"/>
        <v>0</v>
      </c>
      <c r="AM204" s="66"/>
      <c r="AN204" s="66" t="s">
        <v>547</v>
      </c>
      <c r="AO204" s="66"/>
      <c r="AP204" s="66"/>
      <c r="AQ204" s="66"/>
      <c r="AR204" s="714"/>
      <c r="XFA204" s="714"/>
    </row>
    <row r="205" spans="1:44 16381:16381" s="715" customFormat="1" ht="14.1" customHeight="1" x14ac:dyDescent="0.15">
      <c r="A205" s="210" t="s">
        <v>3637</v>
      </c>
      <c r="B205" s="211" t="s">
        <v>3653</v>
      </c>
      <c r="C205" s="203">
        <f t="shared" si="68"/>
        <v>0</v>
      </c>
      <c r="D205" s="225">
        <f t="shared" si="69"/>
        <v>0</v>
      </c>
      <c r="E205" s="78"/>
      <c r="F205" s="78"/>
      <c r="G205" s="78"/>
      <c r="H205" s="79"/>
      <c r="I205" s="84"/>
      <c r="J205" s="84"/>
      <c r="K205" s="84"/>
      <c r="L205" s="84"/>
      <c r="M205" s="84"/>
      <c r="N205" s="84"/>
      <c r="O205" s="84"/>
      <c r="P205" s="84"/>
      <c r="Q205" s="84"/>
      <c r="R205" s="84"/>
      <c r="S205" s="84"/>
      <c r="T205" s="84"/>
      <c r="U205" s="84"/>
      <c r="V205" s="84"/>
      <c r="W205" s="84"/>
      <c r="X205" s="84"/>
      <c r="Y205" s="84"/>
      <c r="Z205" s="84"/>
      <c r="AA205" s="85"/>
      <c r="AB205" s="85"/>
      <c r="AC205" s="85"/>
      <c r="AD205" s="85"/>
      <c r="AE205" s="85"/>
      <c r="AF205" s="85"/>
      <c r="AG205" s="85"/>
      <c r="AH205" s="85"/>
      <c r="AI205" s="85"/>
      <c r="AJ205" s="78"/>
      <c r="AK205" s="645">
        <v>84520</v>
      </c>
      <c r="AL205" s="651">
        <f t="shared" si="67"/>
        <v>0</v>
      </c>
      <c r="AM205" s="66"/>
      <c r="AN205" s="66" t="s">
        <v>547</v>
      </c>
      <c r="AO205" s="66"/>
      <c r="AP205" s="66"/>
      <c r="AQ205" s="66"/>
      <c r="AR205" s="714"/>
      <c r="XFA205" s="714"/>
    </row>
    <row r="206" spans="1:44 16381:16381" s="715" customFormat="1" ht="14.1" customHeight="1" x14ac:dyDescent="0.15">
      <c r="A206" s="210" t="s">
        <v>3638</v>
      </c>
      <c r="B206" s="211" t="s">
        <v>3654</v>
      </c>
      <c r="C206" s="203">
        <f t="shared" si="68"/>
        <v>0</v>
      </c>
      <c r="D206" s="225">
        <f t="shared" si="69"/>
        <v>0</v>
      </c>
      <c r="E206" s="78"/>
      <c r="F206" s="78"/>
      <c r="G206" s="78"/>
      <c r="H206" s="79"/>
      <c r="I206" s="84"/>
      <c r="J206" s="84"/>
      <c r="K206" s="84"/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85"/>
      <c r="AB206" s="85"/>
      <c r="AC206" s="85"/>
      <c r="AD206" s="85"/>
      <c r="AE206" s="85"/>
      <c r="AF206" s="85"/>
      <c r="AG206" s="85"/>
      <c r="AH206" s="85"/>
      <c r="AI206" s="85"/>
      <c r="AJ206" s="78"/>
      <c r="AK206" s="645">
        <v>174970</v>
      </c>
      <c r="AL206" s="651">
        <f t="shared" si="67"/>
        <v>0</v>
      </c>
      <c r="AM206" s="66"/>
      <c r="AN206" s="66" t="s">
        <v>547</v>
      </c>
      <c r="AO206" s="66"/>
      <c r="AP206" s="66"/>
      <c r="AQ206" s="66"/>
      <c r="AR206" s="714"/>
      <c r="XFA206" s="714"/>
    </row>
    <row r="207" spans="1:44 16381:16381" s="715" customFormat="1" ht="14.1" customHeight="1" x14ac:dyDescent="0.15">
      <c r="A207" s="210" t="s">
        <v>3639</v>
      </c>
      <c r="B207" s="211" t="s">
        <v>3655</v>
      </c>
      <c r="C207" s="203">
        <f t="shared" si="68"/>
        <v>0</v>
      </c>
      <c r="D207" s="225">
        <f t="shared" si="69"/>
        <v>0</v>
      </c>
      <c r="E207" s="78"/>
      <c r="F207" s="78"/>
      <c r="G207" s="78"/>
      <c r="H207" s="79"/>
      <c r="I207" s="84"/>
      <c r="J207" s="84"/>
      <c r="K207" s="84"/>
      <c r="L207" s="84"/>
      <c r="M207" s="84"/>
      <c r="N207" s="84"/>
      <c r="O207" s="84"/>
      <c r="P207" s="84"/>
      <c r="Q207" s="84"/>
      <c r="R207" s="84"/>
      <c r="S207" s="84"/>
      <c r="T207" s="84"/>
      <c r="U207" s="84"/>
      <c r="V207" s="84"/>
      <c r="W207" s="84"/>
      <c r="X207" s="84"/>
      <c r="Y207" s="84"/>
      <c r="Z207" s="84"/>
      <c r="AA207" s="85"/>
      <c r="AB207" s="85"/>
      <c r="AC207" s="85"/>
      <c r="AD207" s="85"/>
      <c r="AE207" s="85"/>
      <c r="AF207" s="85"/>
      <c r="AG207" s="85"/>
      <c r="AH207" s="85"/>
      <c r="AI207" s="85"/>
      <c r="AJ207" s="78"/>
      <c r="AK207" s="645">
        <v>174970</v>
      </c>
      <c r="AL207" s="651">
        <f t="shared" si="67"/>
        <v>0</v>
      </c>
      <c r="AM207" s="66"/>
      <c r="AN207" s="66" t="s">
        <v>547</v>
      </c>
      <c r="AO207" s="66"/>
      <c r="AP207" s="66"/>
      <c r="AQ207" s="66"/>
      <c r="AR207" s="714"/>
      <c r="XFA207" s="714"/>
    </row>
    <row r="208" spans="1:44 16381:16381" s="715" customFormat="1" ht="14.1" customHeight="1" x14ac:dyDescent="0.15">
      <c r="A208" s="210" t="s">
        <v>3640</v>
      </c>
      <c r="B208" s="211" t="s">
        <v>3656</v>
      </c>
      <c r="C208" s="203">
        <f t="shared" si="68"/>
        <v>0</v>
      </c>
      <c r="D208" s="225">
        <f t="shared" si="69"/>
        <v>0</v>
      </c>
      <c r="E208" s="78"/>
      <c r="F208" s="78"/>
      <c r="G208" s="78"/>
      <c r="H208" s="79"/>
      <c r="I208" s="84"/>
      <c r="J208" s="84"/>
      <c r="K208" s="84"/>
      <c r="L208" s="84"/>
      <c r="M208" s="84"/>
      <c r="N208" s="84"/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5"/>
      <c r="AB208" s="85"/>
      <c r="AC208" s="85"/>
      <c r="AD208" s="85"/>
      <c r="AE208" s="85"/>
      <c r="AF208" s="85"/>
      <c r="AG208" s="85"/>
      <c r="AH208" s="85"/>
      <c r="AI208" s="85"/>
      <c r="AJ208" s="78"/>
      <c r="AK208" s="645">
        <v>174970</v>
      </c>
      <c r="AL208" s="651">
        <f t="shared" si="67"/>
        <v>0</v>
      </c>
      <c r="AM208" s="66"/>
      <c r="AN208" s="66" t="s">
        <v>547</v>
      </c>
      <c r="AO208" s="66"/>
      <c r="AP208" s="66"/>
      <c r="AQ208" s="66"/>
      <c r="AR208" s="714"/>
      <c r="XFA208" s="714"/>
    </row>
    <row r="209" spans="1:44 16381:16381" s="715" customFormat="1" ht="14.1" customHeight="1" x14ac:dyDescent="0.15">
      <c r="A209" s="210" t="s">
        <v>3641</v>
      </c>
      <c r="B209" s="211" t="s">
        <v>3657</v>
      </c>
      <c r="C209" s="203">
        <f t="shared" si="68"/>
        <v>0</v>
      </c>
      <c r="D209" s="225">
        <f t="shared" si="69"/>
        <v>0</v>
      </c>
      <c r="E209" s="78"/>
      <c r="F209" s="78"/>
      <c r="G209" s="78"/>
      <c r="H209" s="79"/>
      <c r="I209" s="84"/>
      <c r="J209" s="84"/>
      <c r="K209" s="84"/>
      <c r="L209" s="84"/>
      <c r="M209" s="84"/>
      <c r="N209" s="84"/>
      <c r="O209" s="84"/>
      <c r="P209" s="84"/>
      <c r="Q209" s="84"/>
      <c r="R209" s="84"/>
      <c r="S209" s="84"/>
      <c r="T209" s="84"/>
      <c r="U209" s="84"/>
      <c r="V209" s="84"/>
      <c r="W209" s="84"/>
      <c r="X209" s="84"/>
      <c r="Y209" s="84"/>
      <c r="Z209" s="84"/>
      <c r="AA209" s="85"/>
      <c r="AB209" s="85"/>
      <c r="AC209" s="85"/>
      <c r="AD209" s="85"/>
      <c r="AE209" s="85"/>
      <c r="AF209" s="85"/>
      <c r="AG209" s="85"/>
      <c r="AH209" s="85"/>
      <c r="AI209" s="85"/>
      <c r="AJ209" s="78"/>
      <c r="AK209" s="645">
        <v>40420</v>
      </c>
      <c r="AL209" s="651">
        <f t="shared" si="67"/>
        <v>0</v>
      </c>
      <c r="AM209" s="66"/>
      <c r="AN209" s="66" t="s">
        <v>547</v>
      </c>
      <c r="AO209" s="66"/>
      <c r="AP209" s="66"/>
      <c r="AQ209" s="66"/>
      <c r="AR209" s="714"/>
      <c r="XFA209" s="714"/>
    </row>
    <row r="210" spans="1:44 16381:16381" s="715" customFormat="1" ht="14.1" customHeight="1" x14ac:dyDescent="0.15">
      <c r="A210" s="210" t="s">
        <v>3642</v>
      </c>
      <c r="B210" s="211" t="s">
        <v>3658</v>
      </c>
      <c r="C210" s="203">
        <f t="shared" si="68"/>
        <v>0</v>
      </c>
      <c r="D210" s="225">
        <f t="shared" si="69"/>
        <v>0</v>
      </c>
      <c r="E210" s="78"/>
      <c r="F210" s="78"/>
      <c r="G210" s="78"/>
      <c r="H210" s="79"/>
      <c r="I210" s="84"/>
      <c r="J210" s="84"/>
      <c r="K210" s="84"/>
      <c r="L210" s="84"/>
      <c r="M210" s="84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85"/>
      <c r="AB210" s="85"/>
      <c r="AC210" s="85"/>
      <c r="AD210" s="85"/>
      <c r="AE210" s="85"/>
      <c r="AF210" s="85"/>
      <c r="AG210" s="85"/>
      <c r="AH210" s="85"/>
      <c r="AI210" s="85"/>
      <c r="AJ210" s="78"/>
      <c r="AK210" s="645">
        <v>8160</v>
      </c>
      <c r="AL210" s="651">
        <f t="shared" si="67"/>
        <v>0</v>
      </c>
      <c r="AM210" s="66"/>
      <c r="AN210" s="66" t="s">
        <v>547</v>
      </c>
      <c r="AO210" s="66"/>
      <c r="AP210" s="66"/>
      <c r="AQ210" s="66"/>
      <c r="AR210" s="714"/>
      <c r="XFA210" s="714"/>
    </row>
    <row r="211" spans="1:44 16381:16381" s="715" customFormat="1" ht="14.1" customHeight="1" x14ac:dyDescent="0.15">
      <c r="A211" s="210" t="s">
        <v>3643</v>
      </c>
      <c r="B211" s="211" t="s">
        <v>3659</v>
      </c>
      <c r="C211" s="203">
        <f t="shared" si="68"/>
        <v>0</v>
      </c>
      <c r="D211" s="225">
        <f t="shared" si="69"/>
        <v>0</v>
      </c>
      <c r="E211" s="78"/>
      <c r="F211" s="78"/>
      <c r="G211" s="78"/>
      <c r="H211" s="79"/>
      <c r="I211" s="84"/>
      <c r="J211" s="84"/>
      <c r="K211" s="84"/>
      <c r="L211" s="84"/>
      <c r="M211" s="84"/>
      <c r="N211" s="84"/>
      <c r="O211" s="84"/>
      <c r="P211" s="84"/>
      <c r="Q211" s="84"/>
      <c r="R211" s="84"/>
      <c r="S211" s="84"/>
      <c r="T211" s="84"/>
      <c r="U211" s="84"/>
      <c r="V211" s="84"/>
      <c r="W211" s="84"/>
      <c r="X211" s="84"/>
      <c r="Y211" s="84"/>
      <c r="Z211" s="84"/>
      <c r="AA211" s="85"/>
      <c r="AB211" s="85"/>
      <c r="AC211" s="85"/>
      <c r="AD211" s="85"/>
      <c r="AE211" s="85"/>
      <c r="AF211" s="85"/>
      <c r="AG211" s="85"/>
      <c r="AH211" s="85"/>
      <c r="AI211" s="85"/>
      <c r="AJ211" s="78"/>
      <c r="AK211" s="645">
        <v>75830</v>
      </c>
      <c r="AL211" s="651">
        <f t="shared" si="67"/>
        <v>0</v>
      </c>
      <c r="AM211" s="66"/>
      <c r="AN211" s="66" t="s">
        <v>547</v>
      </c>
      <c r="AO211" s="66"/>
      <c r="AP211" s="66"/>
      <c r="AQ211" s="66"/>
      <c r="AR211" s="714"/>
      <c r="XFA211" s="714"/>
    </row>
    <row r="212" spans="1:44 16381:16381" s="715" customFormat="1" ht="14.1" customHeight="1" x14ac:dyDescent="0.15">
      <c r="A212" s="210" t="s">
        <v>3644</v>
      </c>
      <c r="B212" s="211" t="s">
        <v>6112</v>
      </c>
      <c r="C212" s="203">
        <f t="shared" si="68"/>
        <v>0</v>
      </c>
      <c r="D212" s="225">
        <f t="shared" si="69"/>
        <v>0</v>
      </c>
      <c r="E212" s="78"/>
      <c r="F212" s="78"/>
      <c r="G212" s="78"/>
      <c r="H212" s="79"/>
      <c r="I212" s="84"/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5"/>
      <c r="AB212" s="85"/>
      <c r="AC212" s="85"/>
      <c r="AD212" s="85"/>
      <c r="AE212" s="85"/>
      <c r="AF212" s="85"/>
      <c r="AG212" s="85"/>
      <c r="AH212" s="85"/>
      <c r="AI212" s="85"/>
      <c r="AJ212" s="78"/>
      <c r="AK212" s="645">
        <v>29990</v>
      </c>
      <c r="AL212" s="651">
        <f>AK212*E212</f>
        <v>0</v>
      </c>
      <c r="AM212" s="66"/>
      <c r="AN212" s="66" t="s">
        <v>547</v>
      </c>
      <c r="AO212" s="66"/>
      <c r="AP212" s="66"/>
      <c r="AQ212" s="66"/>
      <c r="AR212" s="714"/>
      <c r="XFA212" s="714"/>
    </row>
    <row r="213" spans="1:44 16381:16381" s="715" customFormat="1" ht="14.1" customHeight="1" x14ac:dyDescent="0.15">
      <c r="A213" s="210" t="s">
        <v>3645</v>
      </c>
      <c r="B213" s="211" t="s">
        <v>3660</v>
      </c>
      <c r="C213" s="203">
        <f t="shared" si="68"/>
        <v>0</v>
      </c>
      <c r="D213" s="225">
        <f t="shared" si="69"/>
        <v>0</v>
      </c>
      <c r="E213" s="78"/>
      <c r="F213" s="78"/>
      <c r="G213" s="78"/>
      <c r="H213" s="79"/>
      <c r="I213" s="84"/>
      <c r="J213" s="84"/>
      <c r="K213" s="84"/>
      <c r="L213" s="84"/>
      <c r="M213" s="84"/>
      <c r="N213" s="84"/>
      <c r="O213" s="84"/>
      <c r="P213" s="84"/>
      <c r="Q213" s="84"/>
      <c r="R213" s="84"/>
      <c r="S213" s="84"/>
      <c r="T213" s="84"/>
      <c r="U213" s="84"/>
      <c r="V213" s="84"/>
      <c r="W213" s="84"/>
      <c r="X213" s="84"/>
      <c r="Y213" s="84"/>
      <c r="Z213" s="84"/>
      <c r="AA213" s="85"/>
      <c r="AB213" s="85"/>
      <c r="AC213" s="85"/>
      <c r="AD213" s="85"/>
      <c r="AE213" s="85"/>
      <c r="AF213" s="85"/>
      <c r="AG213" s="85"/>
      <c r="AH213" s="85"/>
      <c r="AI213" s="85"/>
      <c r="AJ213" s="78"/>
      <c r="AK213" s="645">
        <v>8500</v>
      </c>
      <c r="AL213" s="651">
        <f>AK213*E213</f>
        <v>0</v>
      </c>
      <c r="AM213" s="66"/>
      <c r="AN213" s="66" t="s">
        <v>547</v>
      </c>
      <c r="AO213" s="66"/>
      <c r="AP213" s="66"/>
      <c r="AQ213" s="66"/>
      <c r="AR213" s="714"/>
      <c r="XFA213" s="714"/>
    </row>
    <row r="214" spans="1:44 16381:16381" s="715" customFormat="1" ht="14.1" customHeight="1" x14ac:dyDescent="0.15">
      <c r="A214" s="210" t="s">
        <v>3646</v>
      </c>
      <c r="B214" s="211" t="s">
        <v>3661</v>
      </c>
      <c r="C214" s="203">
        <f t="shared" si="68"/>
        <v>0</v>
      </c>
      <c r="D214" s="225">
        <f t="shared" si="69"/>
        <v>0</v>
      </c>
      <c r="E214" s="78"/>
      <c r="F214" s="78"/>
      <c r="G214" s="78"/>
      <c r="H214" s="79"/>
      <c r="I214" s="84"/>
      <c r="J214" s="84"/>
      <c r="K214" s="84"/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85"/>
      <c r="AB214" s="85"/>
      <c r="AC214" s="85"/>
      <c r="AD214" s="85"/>
      <c r="AE214" s="85"/>
      <c r="AF214" s="85"/>
      <c r="AG214" s="85"/>
      <c r="AH214" s="85"/>
      <c r="AI214" s="85"/>
      <c r="AJ214" s="78"/>
      <c r="AK214" s="645">
        <v>39400</v>
      </c>
      <c r="AL214" s="651">
        <f>AK214*E214</f>
        <v>0</v>
      </c>
      <c r="AM214" s="66"/>
      <c r="AN214" s="66" t="s">
        <v>547</v>
      </c>
      <c r="AO214" s="66"/>
      <c r="AP214" s="66"/>
      <c r="AQ214" s="66"/>
      <c r="AR214" s="714"/>
      <c r="XFA214" s="714"/>
    </row>
    <row r="215" spans="1:44 16381:16381" s="715" customFormat="1" ht="14.1" customHeight="1" x14ac:dyDescent="0.15">
      <c r="A215" s="210" t="s">
        <v>3647</v>
      </c>
      <c r="B215" s="211" t="s">
        <v>3662</v>
      </c>
      <c r="C215" s="203">
        <f t="shared" si="68"/>
        <v>0</v>
      </c>
      <c r="D215" s="225">
        <f t="shared" si="69"/>
        <v>0</v>
      </c>
      <c r="E215" s="78"/>
      <c r="F215" s="78"/>
      <c r="G215" s="78"/>
      <c r="H215" s="79"/>
      <c r="I215" s="84"/>
      <c r="J215" s="84"/>
      <c r="K215" s="84"/>
      <c r="L215" s="84"/>
      <c r="M215" s="84"/>
      <c r="N215" s="84"/>
      <c r="O215" s="84"/>
      <c r="P215" s="84"/>
      <c r="Q215" s="84"/>
      <c r="R215" s="84"/>
      <c r="S215" s="84"/>
      <c r="T215" s="84"/>
      <c r="U215" s="84"/>
      <c r="V215" s="84"/>
      <c r="W215" s="84"/>
      <c r="X215" s="84"/>
      <c r="Y215" s="84"/>
      <c r="Z215" s="84"/>
      <c r="AA215" s="85"/>
      <c r="AB215" s="85"/>
      <c r="AC215" s="85"/>
      <c r="AD215" s="85"/>
      <c r="AE215" s="85"/>
      <c r="AF215" s="85"/>
      <c r="AG215" s="85"/>
      <c r="AH215" s="85"/>
      <c r="AI215" s="85"/>
      <c r="AJ215" s="78"/>
      <c r="AK215" s="645">
        <v>60290</v>
      </c>
      <c r="AL215" s="651">
        <f>AK215*E215</f>
        <v>0</v>
      </c>
      <c r="AM215" s="66"/>
      <c r="AN215" s="66" t="s">
        <v>547</v>
      </c>
      <c r="AO215" s="66"/>
      <c r="AP215" s="66"/>
      <c r="AQ215" s="66"/>
      <c r="AR215" s="714"/>
      <c r="XFA215" s="714"/>
    </row>
    <row r="216" spans="1:44 16381:16381" s="715" customFormat="1" ht="14.1" customHeight="1" x14ac:dyDescent="0.15">
      <c r="A216" s="210" t="s">
        <v>3648</v>
      </c>
      <c r="B216" s="211" t="s">
        <v>3663</v>
      </c>
      <c r="C216" s="203">
        <f t="shared" si="68"/>
        <v>0</v>
      </c>
      <c r="D216" s="225">
        <f t="shared" si="69"/>
        <v>0</v>
      </c>
      <c r="E216" s="78"/>
      <c r="F216" s="78"/>
      <c r="G216" s="78"/>
      <c r="H216" s="79"/>
      <c r="I216" s="84"/>
      <c r="J216" s="84"/>
      <c r="K216" s="84"/>
      <c r="L216" s="84"/>
      <c r="M216" s="84"/>
      <c r="N216" s="84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84"/>
      <c r="Z216" s="84"/>
      <c r="AA216" s="85"/>
      <c r="AB216" s="85"/>
      <c r="AC216" s="85"/>
      <c r="AD216" s="85"/>
      <c r="AE216" s="85"/>
      <c r="AF216" s="85"/>
      <c r="AG216" s="85"/>
      <c r="AH216" s="85"/>
      <c r="AI216" s="85"/>
      <c r="AJ216" s="78"/>
      <c r="AK216" s="645">
        <v>100420</v>
      </c>
      <c r="AL216" s="651">
        <f>AK216*E216</f>
        <v>0</v>
      </c>
      <c r="AM216" s="66" t="s">
        <v>547</v>
      </c>
      <c r="AN216" s="66" t="s">
        <v>547</v>
      </c>
      <c r="AO216" s="66"/>
      <c r="AP216" s="66"/>
      <c r="AQ216" s="66"/>
      <c r="AR216" s="714"/>
      <c r="XFA216" s="714"/>
    </row>
    <row r="217" spans="1:44 16381:16381" s="700" customFormat="1" ht="14.1" customHeight="1" x14ac:dyDescent="0.15">
      <c r="A217" s="224"/>
      <c r="B217" s="110" t="s">
        <v>384</v>
      </c>
      <c r="C217" s="201">
        <f>SUM(C201:C216)</f>
        <v>0</v>
      </c>
      <c r="D217" s="201">
        <f>SUM(D201:D216)</f>
        <v>0</v>
      </c>
      <c r="E217" s="201">
        <f>SUM(E201:E216)</f>
        <v>0</v>
      </c>
      <c r="F217" s="201">
        <f>SUM(F201:F216)</f>
        <v>0</v>
      </c>
      <c r="G217" s="201">
        <f>SUM(G201:G216)</f>
        <v>0</v>
      </c>
      <c r="H217" s="839"/>
      <c r="I217" s="840"/>
      <c r="J217" s="840"/>
      <c r="K217" s="840"/>
      <c r="L217" s="840"/>
      <c r="M217" s="840"/>
      <c r="N217" s="840"/>
      <c r="O217" s="840"/>
      <c r="P217" s="840"/>
      <c r="Q217" s="840"/>
      <c r="R217" s="840"/>
      <c r="S217" s="840"/>
      <c r="T217" s="840"/>
      <c r="U217" s="840"/>
      <c r="V217" s="840"/>
      <c r="W217" s="840"/>
      <c r="X217" s="840"/>
      <c r="Y217" s="840"/>
      <c r="Z217" s="841"/>
      <c r="AA217" s="201">
        <f t="shared" ref="AA217:AJ217" si="70">SUM(AA201:AA216)</f>
        <v>0</v>
      </c>
      <c r="AB217" s="201">
        <f t="shared" si="70"/>
        <v>0</v>
      </c>
      <c r="AC217" s="201">
        <f t="shared" si="70"/>
        <v>0</v>
      </c>
      <c r="AD217" s="201">
        <f t="shared" si="70"/>
        <v>0</v>
      </c>
      <c r="AE217" s="201">
        <f t="shared" si="70"/>
        <v>0</v>
      </c>
      <c r="AF217" s="201">
        <f t="shared" si="70"/>
        <v>0</v>
      </c>
      <c r="AG217" s="201">
        <f t="shared" si="70"/>
        <v>0</v>
      </c>
      <c r="AH217" s="201">
        <f t="shared" si="70"/>
        <v>0</v>
      </c>
      <c r="AI217" s="201">
        <f t="shared" si="70"/>
        <v>0</v>
      </c>
      <c r="AJ217" s="201">
        <f t="shared" si="70"/>
        <v>0</v>
      </c>
      <c r="AK217" s="240"/>
      <c r="AL217" s="240">
        <f>SUM(AL201:AL216)</f>
        <v>0</v>
      </c>
      <c r="AM217" s="66"/>
      <c r="AN217" s="66"/>
      <c r="AO217" s="66"/>
      <c r="AP217" s="66"/>
      <c r="AQ217" s="66"/>
      <c r="AR217" s="699"/>
      <c r="XFA217" s="699"/>
    </row>
    <row r="218" spans="1:44 16381:16381" s="700" customFormat="1" ht="10.5" customHeight="1" x14ac:dyDescent="0.15">
      <c r="A218" s="224"/>
      <c r="B218" s="110" t="s">
        <v>3961</v>
      </c>
      <c r="C218" s="839"/>
      <c r="D218" s="840"/>
      <c r="E218" s="840"/>
      <c r="F218" s="840"/>
      <c r="G218" s="840"/>
      <c r="H218" s="840"/>
      <c r="I218" s="840"/>
      <c r="J218" s="840"/>
      <c r="K218" s="840"/>
      <c r="L218" s="840"/>
      <c r="M218" s="840"/>
      <c r="N218" s="840"/>
      <c r="O218" s="840"/>
      <c r="P218" s="840"/>
      <c r="Q218" s="840"/>
      <c r="R218" s="840"/>
      <c r="S218" s="840"/>
      <c r="T218" s="840"/>
      <c r="U218" s="840"/>
      <c r="V218" s="840"/>
      <c r="W218" s="840"/>
      <c r="X218" s="840"/>
      <c r="Y218" s="840"/>
      <c r="Z218" s="840"/>
      <c r="AA218" s="840"/>
      <c r="AB218" s="840"/>
      <c r="AC218" s="840"/>
      <c r="AD218" s="840"/>
      <c r="AE218" s="840"/>
      <c r="AF218" s="840"/>
      <c r="AG218" s="840"/>
      <c r="AH218" s="840"/>
      <c r="AI218" s="840"/>
      <c r="AJ218" s="841"/>
      <c r="AK218" s="240"/>
      <c r="AL218" s="86"/>
      <c r="AM218" s="66"/>
      <c r="AN218" s="66"/>
      <c r="AO218" s="66"/>
      <c r="AP218" s="66"/>
      <c r="AQ218" s="66"/>
      <c r="AR218" s="699"/>
      <c r="XFA218" s="699"/>
    </row>
    <row r="219" spans="1:44 16381:16381" s="715" customFormat="1" ht="12.75" customHeight="1" x14ac:dyDescent="0.15">
      <c r="A219" s="242" t="s">
        <v>3962</v>
      </c>
      <c r="B219" s="114" t="s">
        <v>2256</v>
      </c>
      <c r="C219" s="199">
        <f>SUM(D219+G219)</f>
        <v>0</v>
      </c>
      <c r="D219" s="203">
        <f>SUM(E219:F219)</f>
        <v>0</v>
      </c>
      <c r="E219" s="78"/>
      <c r="F219" s="78"/>
      <c r="G219" s="78"/>
      <c r="H219" s="79"/>
      <c r="I219" s="84"/>
      <c r="J219" s="84"/>
      <c r="K219" s="84"/>
      <c r="L219" s="84"/>
      <c r="M219" s="84"/>
      <c r="N219" s="84"/>
      <c r="O219" s="84"/>
      <c r="P219" s="84"/>
      <c r="Q219" s="84"/>
      <c r="R219" s="84"/>
      <c r="S219" s="84"/>
      <c r="T219" s="84"/>
      <c r="U219" s="84"/>
      <c r="V219" s="84"/>
      <c r="W219" s="84"/>
      <c r="X219" s="84"/>
      <c r="Y219" s="84"/>
      <c r="Z219" s="84"/>
      <c r="AA219" s="78"/>
      <c r="AB219" s="78"/>
      <c r="AC219" s="78"/>
      <c r="AD219" s="78"/>
      <c r="AE219" s="78"/>
      <c r="AF219" s="78"/>
      <c r="AG219" s="78"/>
      <c r="AH219" s="78"/>
      <c r="AI219" s="78"/>
      <c r="AJ219" s="78"/>
      <c r="AK219" s="102"/>
      <c r="AL219" s="84"/>
      <c r="AM219" s="66" t="s">
        <v>547</v>
      </c>
      <c r="AN219" s="66" t="s">
        <v>547</v>
      </c>
      <c r="AO219" s="66"/>
      <c r="AP219" s="66"/>
      <c r="AQ219" s="66"/>
      <c r="AR219" s="714"/>
      <c r="XFA219" s="714"/>
    </row>
    <row r="220" spans="1:44 16381:16381" s="715" customFormat="1" ht="12.75" customHeight="1" x14ac:dyDescent="0.15">
      <c r="A220" s="242"/>
      <c r="B220" s="114" t="s">
        <v>6192</v>
      </c>
      <c r="C220" s="199">
        <f>SUM(D220+G220)</f>
        <v>0</v>
      </c>
      <c r="D220" s="203">
        <f>SUM(E220:F220)</f>
        <v>0</v>
      </c>
      <c r="E220" s="78"/>
      <c r="F220" s="78"/>
      <c r="G220" s="78"/>
      <c r="H220" s="527"/>
      <c r="I220" s="739"/>
      <c r="J220" s="739"/>
      <c r="K220" s="739"/>
      <c r="L220" s="739"/>
      <c r="M220" s="739"/>
      <c r="N220" s="739"/>
      <c r="O220" s="739"/>
      <c r="P220" s="739"/>
      <c r="Q220" s="739"/>
      <c r="R220" s="739"/>
      <c r="S220" s="739"/>
      <c r="T220" s="739"/>
      <c r="U220" s="739"/>
      <c r="V220" s="739"/>
      <c r="W220" s="739"/>
      <c r="X220" s="739"/>
      <c r="Y220" s="739"/>
      <c r="Z220" s="740"/>
      <c r="AA220" s="78"/>
      <c r="AB220" s="78"/>
      <c r="AC220" s="78"/>
      <c r="AD220" s="78"/>
      <c r="AE220" s="78"/>
      <c r="AF220" s="78"/>
      <c r="AG220" s="78"/>
      <c r="AH220" s="78"/>
      <c r="AI220" s="78"/>
      <c r="AJ220" s="78"/>
      <c r="AK220" s="102"/>
      <c r="AL220" s="84"/>
      <c r="AM220" s="66" t="s">
        <v>547</v>
      </c>
      <c r="AN220" s="66" t="s">
        <v>547</v>
      </c>
      <c r="AO220" s="66"/>
      <c r="AP220" s="66"/>
      <c r="AQ220" s="66"/>
      <c r="AR220" s="714"/>
      <c r="XFA220" s="714"/>
    </row>
    <row r="221" spans="1:44 16381:16381" s="700" customFormat="1" ht="14.1" customHeight="1" x14ac:dyDescent="0.15">
      <c r="A221" s="224"/>
      <c r="B221" s="94" t="s">
        <v>2260</v>
      </c>
      <c r="C221" s="201">
        <f>SUM(C219:C220)</f>
        <v>0</v>
      </c>
      <c r="D221" s="201">
        <f t="shared" ref="D221:G221" si="71">SUM(D219:D220)</f>
        <v>0</v>
      </c>
      <c r="E221" s="201">
        <f t="shared" si="71"/>
        <v>0</v>
      </c>
      <c r="F221" s="201">
        <f t="shared" si="71"/>
        <v>0</v>
      </c>
      <c r="G221" s="201">
        <f t="shared" si="71"/>
        <v>0</v>
      </c>
      <c r="H221" s="839"/>
      <c r="I221" s="840"/>
      <c r="J221" s="840"/>
      <c r="K221" s="840"/>
      <c r="L221" s="840"/>
      <c r="M221" s="840"/>
      <c r="N221" s="840"/>
      <c r="O221" s="840"/>
      <c r="P221" s="840"/>
      <c r="Q221" s="840"/>
      <c r="R221" s="840"/>
      <c r="S221" s="840"/>
      <c r="T221" s="840"/>
      <c r="U221" s="840"/>
      <c r="V221" s="840"/>
      <c r="W221" s="840"/>
      <c r="X221" s="840"/>
      <c r="Y221" s="840"/>
      <c r="Z221" s="841"/>
      <c r="AA221" s="201">
        <f>SUM(AA219:AA220)</f>
        <v>0</v>
      </c>
      <c r="AB221" s="201">
        <f t="shared" ref="AB221:AJ221" si="72">SUM(AB219:AB220)</f>
        <v>0</v>
      </c>
      <c r="AC221" s="201">
        <f t="shared" si="72"/>
        <v>0</v>
      </c>
      <c r="AD221" s="201">
        <f t="shared" si="72"/>
        <v>0</v>
      </c>
      <c r="AE221" s="201">
        <f t="shared" si="72"/>
        <v>0</v>
      </c>
      <c r="AF221" s="201">
        <f t="shared" si="72"/>
        <v>0</v>
      </c>
      <c r="AG221" s="201">
        <f t="shared" si="72"/>
        <v>0</v>
      </c>
      <c r="AH221" s="201">
        <f t="shared" si="72"/>
        <v>0</v>
      </c>
      <c r="AI221" s="201">
        <f t="shared" si="72"/>
        <v>0</v>
      </c>
      <c r="AJ221" s="201">
        <f t="shared" si="72"/>
        <v>0</v>
      </c>
      <c r="AK221" s="651"/>
      <c r="AL221" s="201"/>
      <c r="AM221" s="66"/>
      <c r="AN221" s="66"/>
      <c r="AO221" s="66"/>
      <c r="AP221" s="66"/>
      <c r="AQ221" s="66"/>
      <c r="AR221" s="699"/>
      <c r="XFA221" s="699"/>
    </row>
    <row r="222" spans="1:44 16381:16381" s="700" customFormat="1" ht="14.1" customHeight="1" x14ac:dyDescent="0.15">
      <c r="A222" s="224"/>
      <c r="B222" s="94" t="s">
        <v>2258</v>
      </c>
      <c r="C222" s="201">
        <f>SUM(C217+C221)</f>
        <v>0</v>
      </c>
      <c r="D222" s="201">
        <f>SUM(D217+D221)</f>
        <v>0</v>
      </c>
      <c r="E222" s="201">
        <f>SUM(E217+E221)</f>
        <v>0</v>
      </c>
      <c r="F222" s="201">
        <f>SUM(F217+F221)</f>
        <v>0</v>
      </c>
      <c r="G222" s="201">
        <f>SUM(G217+G221)</f>
        <v>0</v>
      </c>
      <c r="H222" s="839"/>
      <c r="I222" s="840"/>
      <c r="J222" s="840"/>
      <c r="K222" s="840"/>
      <c r="L222" s="840"/>
      <c r="M222" s="840"/>
      <c r="N222" s="840"/>
      <c r="O222" s="840"/>
      <c r="P222" s="840"/>
      <c r="Q222" s="840"/>
      <c r="R222" s="840"/>
      <c r="S222" s="840"/>
      <c r="T222" s="840"/>
      <c r="U222" s="840"/>
      <c r="V222" s="840"/>
      <c r="W222" s="840"/>
      <c r="X222" s="840"/>
      <c r="Y222" s="840"/>
      <c r="Z222" s="841"/>
      <c r="AA222" s="201">
        <f t="shared" ref="AA222:AL222" si="73">SUM(AA217+AA221)</f>
        <v>0</v>
      </c>
      <c r="AB222" s="201">
        <f t="shared" si="73"/>
        <v>0</v>
      </c>
      <c r="AC222" s="201">
        <f t="shared" si="73"/>
        <v>0</v>
      </c>
      <c r="AD222" s="201">
        <f t="shared" si="73"/>
        <v>0</v>
      </c>
      <c r="AE222" s="201">
        <f t="shared" si="73"/>
        <v>0</v>
      </c>
      <c r="AF222" s="201">
        <f t="shared" si="73"/>
        <v>0</v>
      </c>
      <c r="AG222" s="201">
        <f t="shared" si="73"/>
        <v>0</v>
      </c>
      <c r="AH222" s="201">
        <f t="shared" si="73"/>
        <v>0</v>
      </c>
      <c r="AI222" s="201">
        <f t="shared" si="73"/>
        <v>0</v>
      </c>
      <c r="AJ222" s="201">
        <f t="shared" si="73"/>
        <v>0</v>
      </c>
      <c r="AK222" s="201"/>
      <c r="AL222" s="201">
        <f t="shared" si="73"/>
        <v>0</v>
      </c>
      <c r="AM222" s="66"/>
      <c r="AN222" s="66"/>
      <c r="AO222" s="66"/>
      <c r="AP222" s="66"/>
      <c r="AQ222" s="66"/>
      <c r="AR222" s="699"/>
      <c r="XFA222" s="699"/>
    </row>
    <row r="223" spans="1:44 16381:16381" s="694" customFormat="1" ht="14.1" customHeight="1" x14ac:dyDescent="0.15">
      <c r="A223" s="224" t="s">
        <v>239</v>
      </c>
      <c r="B223" s="96" t="s">
        <v>1588</v>
      </c>
      <c r="C223" s="874"/>
      <c r="D223" s="874"/>
      <c r="E223" s="874"/>
      <c r="F223" s="874"/>
      <c r="G223" s="874"/>
      <c r="H223" s="874"/>
      <c r="I223" s="874"/>
      <c r="J223" s="874"/>
      <c r="K223" s="874"/>
      <c r="L223" s="874"/>
      <c r="M223" s="874"/>
      <c r="N223" s="874"/>
      <c r="O223" s="874"/>
      <c r="P223" s="874"/>
      <c r="Q223" s="874"/>
      <c r="R223" s="874"/>
      <c r="S223" s="874"/>
      <c r="T223" s="874"/>
      <c r="U223" s="874"/>
      <c r="V223" s="874"/>
      <c r="W223" s="874"/>
      <c r="X223" s="874"/>
      <c r="Y223" s="874"/>
      <c r="Z223" s="874"/>
      <c r="AA223" s="874"/>
      <c r="AB223" s="874"/>
      <c r="AC223" s="874"/>
      <c r="AD223" s="874"/>
      <c r="AE223" s="874"/>
      <c r="AF223" s="874"/>
      <c r="AG223" s="874"/>
      <c r="AH223" s="874"/>
      <c r="AI223" s="874"/>
      <c r="AJ223" s="874"/>
      <c r="AK223" s="874"/>
      <c r="AL223" s="874"/>
      <c r="AM223" s="64"/>
      <c r="AN223" s="64"/>
      <c r="AO223" s="64"/>
      <c r="AP223" s="64"/>
      <c r="AQ223" s="64"/>
      <c r="AR223" s="693"/>
      <c r="XFA223" s="693"/>
    </row>
    <row r="224" spans="1:44 16381:16381" s="694" customFormat="1" ht="14.1" customHeight="1" x14ac:dyDescent="0.15">
      <c r="A224" s="224" t="s">
        <v>239</v>
      </c>
      <c r="B224" s="96" t="s">
        <v>3799</v>
      </c>
      <c r="C224" s="859"/>
      <c r="D224" s="860"/>
      <c r="E224" s="860"/>
      <c r="F224" s="860"/>
      <c r="G224" s="860"/>
      <c r="H224" s="860"/>
      <c r="I224" s="860"/>
      <c r="J224" s="860"/>
      <c r="K224" s="860"/>
      <c r="L224" s="860"/>
      <c r="M224" s="860"/>
      <c r="N224" s="860"/>
      <c r="O224" s="860"/>
      <c r="P224" s="860"/>
      <c r="Q224" s="860"/>
      <c r="R224" s="860"/>
      <c r="S224" s="860"/>
      <c r="T224" s="860"/>
      <c r="U224" s="860"/>
      <c r="V224" s="860"/>
      <c r="W224" s="860"/>
      <c r="X224" s="860"/>
      <c r="Y224" s="860"/>
      <c r="Z224" s="861"/>
      <c r="AA224" s="202"/>
      <c r="AB224" s="202"/>
      <c r="AC224" s="202"/>
      <c r="AD224" s="202"/>
      <c r="AE224" s="202"/>
      <c r="AF224" s="202"/>
      <c r="AG224" s="202"/>
      <c r="AH224" s="202"/>
      <c r="AI224" s="202"/>
      <c r="AJ224" s="202"/>
      <c r="AK224" s="651"/>
      <c r="AL224" s="201"/>
      <c r="AM224" s="64"/>
      <c r="AN224" s="64"/>
      <c r="AO224" s="64"/>
      <c r="AP224" s="64"/>
      <c r="AQ224" s="64"/>
      <c r="AR224" s="693"/>
      <c r="XFA224" s="693"/>
    </row>
    <row r="225" spans="1:44 16381:16381" s="694" customFormat="1" ht="14.1" customHeight="1" x14ac:dyDescent="0.15">
      <c r="A225" s="116" t="s">
        <v>1344</v>
      </c>
      <c r="B225" s="117" t="s">
        <v>260</v>
      </c>
      <c r="C225" s="199">
        <f t="shared" si="61"/>
        <v>0</v>
      </c>
      <c r="D225" s="203">
        <f>SUM(E225:F225)</f>
        <v>0</v>
      </c>
      <c r="E225" s="78"/>
      <c r="F225" s="78"/>
      <c r="G225" s="78"/>
      <c r="H225" s="79"/>
      <c r="I225" s="79"/>
      <c r="J225" s="79"/>
      <c r="K225" s="79"/>
      <c r="L225" s="79"/>
      <c r="M225" s="79"/>
      <c r="N225" s="7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8"/>
      <c r="AB225" s="78"/>
      <c r="AC225" s="78"/>
      <c r="AD225" s="78"/>
      <c r="AE225" s="78"/>
      <c r="AF225" s="78"/>
      <c r="AG225" s="78"/>
      <c r="AH225" s="78"/>
      <c r="AI225" s="78"/>
      <c r="AJ225" s="78"/>
      <c r="AK225" s="645">
        <v>4470</v>
      </c>
      <c r="AL225" s="651">
        <f t="shared" ref="AL225:AL256" si="74">AK225*E225</f>
        <v>0</v>
      </c>
      <c r="AM225" s="64"/>
      <c r="AN225" s="64" t="s">
        <v>547</v>
      </c>
      <c r="AO225" s="64"/>
      <c r="AP225" s="64"/>
      <c r="AQ225" s="64"/>
      <c r="AR225" s="693"/>
      <c r="XFA225" s="693"/>
    </row>
    <row r="226" spans="1:44 16381:16381" s="694" customFormat="1" ht="14.1" customHeight="1" x14ac:dyDescent="0.15">
      <c r="A226" s="116" t="s">
        <v>1345</v>
      </c>
      <c r="B226" s="118" t="s">
        <v>2328</v>
      </c>
      <c r="C226" s="199">
        <f t="shared" ref="C226:C283" si="75">SUM(D226+G226)</f>
        <v>0</v>
      </c>
      <c r="D226" s="203">
        <f t="shared" ref="D226:D283" si="76">SUM(E226:F226)</f>
        <v>0</v>
      </c>
      <c r="E226" s="78"/>
      <c r="F226" s="78"/>
      <c r="G226" s="78"/>
      <c r="H226" s="79"/>
      <c r="I226" s="79"/>
      <c r="J226" s="79"/>
      <c r="K226" s="79"/>
      <c r="L226" s="79"/>
      <c r="M226" s="79"/>
      <c r="N226" s="79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8"/>
      <c r="AB226" s="78"/>
      <c r="AC226" s="78"/>
      <c r="AD226" s="78"/>
      <c r="AE226" s="78"/>
      <c r="AF226" s="78"/>
      <c r="AG226" s="78"/>
      <c r="AH226" s="78"/>
      <c r="AI226" s="78"/>
      <c r="AJ226" s="78"/>
      <c r="AK226" s="645">
        <v>5550</v>
      </c>
      <c r="AL226" s="651">
        <f t="shared" si="74"/>
        <v>0</v>
      </c>
      <c r="AM226" s="64"/>
      <c r="AN226" s="64"/>
      <c r="AO226" s="64"/>
      <c r="AP226" s="64"/>
      <c r="AQ226" s="64"/>
      <c r="AR226" s="693"/>
      <c r="XFA226" s="693"/>
    </row>
    <row r="227" spans="1:44 16381:16381" s="694" customFormat="1" ht="14.1" customHeight="1" x14ac:dyDescent="0.15">
      <c r="A227" s="116" t="s">
        <v>1346</v>
      </c>
      <c r="B227" s="117" t="s">
        <v>2329</v>
      </c>
      <c r="C227" s="199">
        <f t="shared" si="75"/>
        <v>0</v>
      </c>
      <c r="D227" s="203">
        <f t="shared" si="76"/>
        <v>0</v>
      </c>
      <c r="E227" s="78"/>
      <c r="F227" s="78"/>
      <c r="G227" s="78"/>
      <c r="H227" s="79"/>
      <c r="I227" s="79"/>
      <c r="J227" s="79"/>
      <c r="K227" s="79"/>
      <c r="L227" s="79"/>
      <c r="M227" s="79"/>
      <c r="N227" s="79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8"/>
      <c r="AB227" s="78"/>
      <c r="AC227" s="78"/>
      <c r="AD227" s="78"/>
      <c r="AE227" s="78"/>
      <c r="AF227" s="78"/>
      <c r="AG227" s="78"/>
      <c r="AH227" s="78"/>
      <c r="AI227" s="78"/>
      <c r="AJ227" s="78"/>
      <c r="AK227" s="645">
        <v>3980</v>
      </c>
      <c r="AL227" s="651">
        <f t="shared" si="74"/>
        <v>0</v>
      </c>
      <c r="AM227" s="64"/>
      <c r="AN227" s="64"/>
      <c r="AO227" s="64"/>
      <c r="AP227" s="64"/>
      <c r="AQ227" s="64"/>
      <c r="AR227" s="693"/>
      <c r="XFA227" s="693"/>
    </row>
    <row r="228" spans="1:44 16381:16381" s="694" customFormat="1" ht="14.1" customHeight="1" x14ac:dyDescent="0.15">
      <c r="A228" s="116" t="s">
        <v>1347</v>
      </c>
      <c r="B228" s="117" t="s">
        <v>261</v>
      </c>
      <c r="C228" s="199">
        <f t="shared" si="75"/>
        <v>0</v>
      </c>
      <c r="D228" s="203">
        <f t="shared" si="76"/>
        <v>0</v>
      </c>
      <c r="E228" s="78"/>
      <c r="F228" s="78"/>
      <c r="G228" s="78"/>
      <c r="H228" s="79"/>
      <c r="I228" s="79"/>
      <c r="J228" s="79"/>
      <c r="K228" s="79"/>
      <c r="L228" s="79"/>
      <c r="M228" s="79"/>
      <c r="N228" s="79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8"/>
      <c r="AB228" s="78"/>
      <c r="AC228" s="78"/>
      <c r="AD228" s="78"/>
      <c r="AE228" s="78"/>
      <c r="AF228" s="78"/>
      <c r="AG228" s="78"/>
      <c r="AH228" s="78"/>
      <c r="AI228" s="78"/>
      <c r="AJ228" s="78"/>
      <c r="AK228" s="645">
        <v>3980</v>
      </c>
      <c r="AL228" s="651">
        <f t="shared" si="74"/>
        <v>0</v>
      </c>
      <c r="AM228" s="64"/>
      <c r="AN228" s="64"/>
      <c r="AO228" s="64"/>
      <c r="AP228" s="64"/>
      <c r="AQ228" s="64"/>
      <c r="AR228" s="693"/>
      <c r="XFA228" s="693"/>
    </row>
    <row r="229" spans="1:44 16381:16381" s="694" customFormat="1" ht="14.1" customHeight="1" x14ac:dyDescent="0.15">
      <c r="A229" s="116" t="s">
        <v>1348</v>
      </c>
      <c r="B229" s="117" t="s">
        <v>262</v>
      </c>
      <c r="C229" s="199">
        <f t="shared" si="75"/>
        <v>0</v>
      </c>
      <c r="D229" s="203">
        <f t="shared" si="76"/>
        <v>0</v>
      </c>
      <c r="E229" s="78"/>
      <c r="F229" s="78"/>
      <c r="G229" s="78"/>
      <c r="H229" s="79"/>
      <c r="I229" s="79"/>
      <c r="J229" s="79"/>
      <c r="K229" s="79"/>
      <c r="L229" s="79"/>
      <c r="M229" s="79"/>
      <c r="N229" s="79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8"/>
      <c r="AB229" s="78"/>
      <c r="AC229" s="78"/>
      <c r="AD229" s="78"/>
      <c r="AE229" s="78"/>
      <c r="AF229" s="78"/>
      <c r="AG229" s="78"/>
      <c r="AH229" s="78"/>
      <c r="AI229" s="78"/>
      <c r="AJ229" s="78"/>
      <c r="AK229" s="645">
        <v>3980</v>
      </c>
      <c r="AL229" s="651">
        <f t="shared" si="74"/>
        <v>0</v>
      </c>
      <c r="AM229" s="64"/>
      <c r="AN229" s="64"/>
      <c r="AO229" s="64"/>
      <c r="AP229" s="64"/>
      <c r="AQ229" s="64"/>
      <c r="AR229" s="693"/>
      <c r="XFA229" s="693"/>
    </row>
    <row r="230" spans="1:44 16381:16381" s="694" customFormat="1" ht="14.1" customHeight="1" x14ac:dyDescent="0.15">
      <c r="A230" s="116" t="s">
        <v>1349</v>
      </c>
      <c r="B230" s="117" t="s">
        <v>263</v>
      </c>
      <c r="C230" s="199">
        <f t="shared" si="75"/>
        <v>0</v>
      </c>
      <c r="D230" s="203">
        <f t="shared" si="76"/>
        <v>0</v>
      </c>
      <c r="E230" s="78"/>
      <c r="F230" s="78"/>
      <c r="G230" s="78"/>
      <c r="H230" s="79"/>
      <c r="I230" s="79"/>
      <c r="J230" s="79"/>
      <c r="K230" s="79"/>
      <c r="L230" s="79"/>
      <c r="M230" s="79"/>
      <c r="N230" s="79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8"/>
      <c r="AB230" s="78"/>
      <c r="AC230" s="78"/>
      <c r="AD230" s="78"/>
      <c r="AE230" s="78"/>
      <c r="AF230" s="78"/>
      <c r="AG230" s="78"/>
      <c r="AH230" s="78"/>
      <c r="AI230" s="78"/>
      <c r="AJ230" s="78"/>
      <c r="AK230" s="645">
        <v>1380</v>
      </c>
      <c r="AL230" s="651">
        <f t="shared" si="74"/>
        <v>0</v>
      </c>
      <c r="AM230" s="64"/>
      <c r="AN230" s="64"/>
      <c r="AO230" s="64"/>
      <c r="AP230" s="64"/>
      <c r="AQ230" s="64"/>
      <c r="AR230" s="693"/>
      <c r="XFA230" s="693"/>
    </row>
    <row r="231" spans="1:44 16381:16381" s="694" customFormat="1" ht="14.1" customHeight="1" x14ac:dyDescent="0.15">
      <c r="A231" s="116" t="s">
        <v>1350</v>
      </c>
      <c r="B231" s="117" t="s">
        <v>2330</v>
      </c>
      <c r="C231" s="199">
        <f t="shared" si="75"/>
        <v>0</v>
      </c>
      <c r="D231" s="203">
        <f t="shared" si="76"/>
        <v>0</v>
      </c>
      <c r="E231" s="78"/>
      <c r="F231" s="78"/>
      <c r="G231" s="78"/>
      <c r="H231" s="79"/>
      <c r="I231" s="79"/>
      <c r="J231" s="79"/>
      <c r="K231" s="79"/>
      <c r="L231" s="79"/>
      <c r="M231" s="79"/>
      <c r="N231" s="79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8"/>
      <c r="AB231" s="78"/>
      <c r="AC231" s="78"/>
      <c r="AD231" s="78"/>
      <c r="AE231" s="78"/>
      <c r="AF231" s="78"/>
      <c r="AG231" s="78"/>
      <c r="AH231" s="78"/>
      <c r="AI231" s="78"/>
      <c r="AJ231" s="78"/>
      <c r="AK231" s="645">
        <v>520</v>
      </c>
      <c r="AL231" s="651">
        <f t="shared" si="74"/>
        <v>0</v>
      </c>
      <c r="AM231" s="64"/>
      <c r="AN231" s="64"/>
      <c r="AO231" s="64"/>
      <c r="AP231" s="64"/>
      <c r="AQ231" s="64"/>
      <c r="AR231" s="693"/>
      <c r="XFA231" s="693"/>
    </row>
    <row r="232" spans="1:44 16381:16381" s="694" customFormat="1" ht="14.1" customHeight="1" x14ac:dyDescent="0.15">
      <c r="A232" s="116" t="s">
        <v>1351</v>
      </c>
      <c r="B232" s="117" t="s">
        <v>2331</v>
      </c>
      <c r="C232" s="199">
        <f t="shared" si="75"/>
        <v>0</v>
      </c>
      <c r="D232" s="203">
        <f t="shared" si="76"/>
        <v>0</v>
      </c>
      <c r="E232" s="78"/>
      <c r="F232" s="78"/>
      <c r="G232" s="78"/>
      <c r="H232" s="79"/>
      <c r="I232" s="79"/>
      <c r="J232" s="79"/>
      <c r="K232" s="79"/>
      <c r="L232" s="79"/>
      <c r="M232" s="79"/>
      <c r="N232" s="79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8"/>
      <c r="AB232" s="78"/>
      <c r="AC232" s="78"/>
      <c r="AD232" s="78"/>
      <c r="AE232" s="78"/>
      <c r="AF232" s="78"/>
      <c r="AG232" s="78"/>
      <c r="AH232" s="78"/>
      <c r="AI232" s="78"/>
      <c r="AJ232" s="78"/>
      <c r="AK232" s="645">
        <v>1090</v>
      </c>
      <c r="AL232" s="651">
        <f t="shared" si="74"/>
        <v>0</v>
      </c>
      <c r="AM232" s="64"/>
      <c r="AN232" s="64"/>
      <c r="AO232" s="64"/>
      <c r="AP232" s="64"/>
      <c r="AQ232" s="64"/>
      <c r="AR232" s="693"/>
      <c r="XFA232" s="693"/>
    </row>
    <row r="233" spans="1:44 16381:16381" s="694" customFormat="1" ht="14.1" customHeight="1" x14ac:dyDescent="0.15">
      <c r="A233" s="116" t="s">
        <v>1352</v>
      </c>
      <c r="B233" s="117" t="s">
        <v>264</v>
      </c>
      <c r="C233" s="199">
        <f t="shared" si="75"/>
        <v>0</v>
      </c>
      <c r="D233" s="203">
        <f t="shared" si="76"/>
        <v>0</v>
      </c>
      <c r="E233" s="78"/>
      <c r="F233" s="78"/>
      <c r="G233" s="78"/>
      <c r="H233" s="79"/>
      <c r="I233" s="79"/>
      <c r="J233" s="79"/>
      <c r="K233" s="79"/>
      <c r="L233" s="79"/>
      <c r="M233" s="79"/>
      <c r="N233" s="79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8"/>
      <c r="AB233" s="78"/>
      <c r="AC233" s="78"/>
      <c r="AD233" s="78"/>
      <c r="AE233" s="78"/>
      <c r="AF233" s="78"/>
      <c r="AG233" s="78"/>
      <c r="AH233" s="78"/>
      <c r="AI233" s="78"/>
      <c r="AJ233" s="78"/>
      <c r="AK233" s="645">
        <v>4180</v>
      </c>
      <c r="AL233" s="651">
        <f t="shared" si="74"/>
        <v>0</v>
      </c>
      <c r="AM233" s="64"/>
      <c r="AN233" s="64"/>
      <c r="AO233" s="64"/>
      <c r="AP233" s="64"/>
      <c r="AQ233" s="64"/>
      <c r="AR233" s="693"/>
      <c r="XFA233" s="693"/>
    </row>
    <row r="234" spans="1:44 16381:16381" s="694" customFormat="1" ht="14.1" customHeight="1" x14ac:dyDescent="0.15">
      <c r="A234" s="116" t="s">
        <v>1353</v>
      </c>
      <c r="B234" s="117" t="s">
        <v>2332</v>
      </c>
      <c r="C234" s="199">
        <f t="shared" si="75"/>
        <v>0</v>
      </c>
      <c r="D234" s="203">
        <f t="shared" si="76"/>
        <v>0</v>
      </c>
      <c r="E234" s="78"/>
      <c r="F234" s="78"/>
      <c r="G234" s="78"/>
      <c r="H234" s="79"/>
      <c r="I234" s="79"/>
      <c r="J234" s="79"/>
      <c r="K234" s="79"/>
      <c r="L234" s="79"/>
      <c r="M234" s="79"/>
      <c r="N234" s="79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8"/>
      <c r="AB234" s="78"/>
      <c r="AC234" s="78"/>
      <c r="AD234" s="78"/>
      <c r="AE234" s="78"/>
      <c r="AF234" s="78"/>
      <c r="AG234" s="78"/>
      <c r="AH234" s="78"/>
      <c r="AI234" s="78"/>
      <c r="AJ234" s="78"/>
      <c r="AK234" s="645">
        <v>1380</v>
      </c>
      <c r="AL234" s="651">
        <f t="shared" si="74"/>
        <v>0</v>
      </c>
      <c r="AM234" s="64"/>
      <c r="AN234" s="64"/>
      <c r="AO234" s="64"/>
      <c r="AP234" s="64"/>
      <c r="AQ234" s="64"/>
      <c r="AR234" s="693"/>
      <c r="XFA234" s="693"/>
    </row>
    <row r="235" spans="1:44 16381:16381" s="694" customFormat="1" ht="14.1" customHeight="1" x14ac:dyDescent="0.15">
      <c r="A235" s="116" t="s">
        <v>1354</v>
      </c>
      <c r="B235" s="117" t="s">
        <v>29</v>
      </c>
      <c r="C235" s="199">
        <f t="shared" si="75"/>
        <v>0</v>
      </c>
      <c r="D235" s="203">
        <f t="shared" si="76"/>
        <v>0</v>
      </c>
      <c r="E235" s="78"/>
      <c r="F235" s="78"/>
      <c r="G235" s="78"/>
      <c r="H235" s="79"/>
      <c r="I235" s="79"/>
      <c r="J235" s="79"/>
      <c r="K235" s="79"/>
      <c r="L235" s="79"/>
      <c r="M235" s="79"/>
      <c r="N235" s="79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8"/>
      <c r="AB235" s="78"/>
      <c r="AC235" s="78"/>
      <c r="AD235" s="78"/>
      <c r="AE235" s="78"/>
      <c r="AF235" s="78"/>
      <c r="AG235" s="78"/>
      <c r="AH235" s="78"/>
      <c r="AI235" s="78"/>
      <c r="AJ235" s="78"/>
      <c r="AK235" s="645">
        <v>1980</v>
      </c>
      <c r="AL235" s="651">
        <f t="shared" si="74"/>
        <v>0</v>
      </c>
      <c r="AM235" s="64"/>
      <c r="AN235" s="64"/>
      <c r="AO235" s="64"/>
      <c r="AP235" s="64"/>
      <c r="AQ235" s="64"/>
      <c r="AR235" s="693"/>
      <c r="XFA235" s="693"/>
    </row>
    <row r="236" spans="1:44 16381:16381" s="694" customFormat="1" ht="14.1" customHeight="1" x14ac:dyDescent="0.15">
      <c r="A236" s="116" t="s">
        <v>1355</v>
      </c>
      <c r="B236" s="117" t="s">
        <v>39</v>
      </c>
      <c r="C236" s="199">
        <f t="shared" si="75"/>
        <v>0</v>
      </c>
      <c r="D236" s="203">
        <f t="shared" si="76"/>
        <v>0</v>
      </c>
      <c r="E236" s="78"/>
      <c r="F236" s="78"/>
      <c r="G236" s="78"/>
      <c r="H236" s="79"/>
      <c r="I236" s="79"/>
      <c r="J236" s="79"/>
      <c r="K236" s="79"/>
      <c r="L236" s="79"/>
      <c r="M236" s="79"/>
      <c r="N236" s="79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8"/>
      <c r="AB236" s="78"/>
      <c r="AC236" s="78"/>
      <c r="AD236" s="78"/>
      <c r="AE236" s="78"/>
      <c r="AF236" s="78"/>
      <c r="AG236" s="78"/>
      <c r="AH236" s="78"/>
      <c r="AI236" s="78"/>
      <c r="AJ236" s="78"/>
      <c r="AK236" s="645">
        <v>3980</v>
      </c>
      <c r="AL236" s="651">
        <f t="shared" si="74"/>
        <v>0</v>
      </c>
      <c r="AM236" s="64"/>
      <c r="AN236" s="64"/>
      <c r="AO236" s="64"/>
      <c r="AP236" s="64"/>
      <c r="AQ236" s="64"/>
      <c r="AR236" s="693"/>
      <c r="XFA236" s="693"/>
    </row>
    <row r="237" spans="1:44 16381:16381" s="694" customFormat="1" ht="14.1" customHeight="1" x14ac:dyDescent="0.15">
      <c r="A237" s="116" t="s">
        <v>1356</v>
      </c>
      <c r="B237" s="117" t="s">
        <v>40</v>
      </c>
      <c r="C237" s="199">
        <f t="shared" si="75"/>
        <v>0</v>
      </c>
      <c r="D237" s="203">
        <f t="shared" si="76"/>
        <v>0</v>
      </c>
      <c r="E237" s="78"/>
      <c r="F237" s="78"/>
      <c r="G237" s="78"/>
      <c r="H237" s="79"/>
      <c r="I237" s="79"/>
      <c r="J237" s="79"/>
      <c r="K237" s="79"/>
      <c r="L237" s="79"/>
      <c r="M237" s="79"/>
      <c r="N237" s="79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8"/>
      <c r="AB237" s="78"/>
      <c r="AC237" s="78"/>
      <c r="AD237" s="78"/>
      <c r="AE237" s="78"/>
      <c r="AF237" s="78"/>
      <c r="AG237" s="78"/>
      <c r="AH237" s="78"/>
      <c r="AI237" s="78"/>
      <c r="AJ237" s="78"/>
      <c r="AK237" s="645">
        <v>1980</v>
      </c>
      <c r="AL237" s="651">
        <f t="shared" si="74"/>
        <v>0</v>
      </c>
      <c r="AM237" s="64"/>
      <c r="AN237" s="64"/>
      <c r="AO237" s="64"/>
      <c r="AP237" s="64"/>
      <c r="AQ237" s="64"/>
      <c r="AR237" s="693"/>
      <c r="XFA237" s="693"/>
    </row>
    <row r="238" spans="1:44 16381:16381" s="694" customFormat="1" ht="14.1" customHeight="1" x14ac:dyDescent="0.15">
      <c r="A238" s="116" t="s">
        <v>1357</v>
      </c>
      <c r="B238" s="117" t="s">
        <v>41</v>
      </c>
      <c r="C238" s="199">
        <f t="shared" si="75"/>
        <v>0</v>
      </c>
      <c r="D238" s="203">
        <f t="shared" si="76"/>
        <v>0</v>
      </c>
      <c r="E238" s="78"/>
      <c r="F238" s="78"/>
      <c r="G238" s="78"/>
      <c r="H238" s="79"/>
      <c r="I238" s="79"/>
      <c r="J238" s="79"/>
      <c r="K238" s="79"/>
      <c r="L238" s="79"/>
      <c r="M238" s="79"/>
      <c r="N238" s="79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8"/>
      <c r="AB238" s="78"/>
      <c r="AC238" s="78"/>
      <c r="AD238" s="78"/>
      <c r="AE238" s="78"/>
      <c r="AF238" s="78"/>
      <c r="AG238" s="78"/>
      <c r="AH238" s="78"/>
      <c r="AI238" s="78"/>
      <c r="AJ238" s="78"/>
      <c r="AK238" s="645">
        <v>4180</v>
      </c>
      <c r="AL238" s="651">
        <f t="shared" si="74"/>
        <v>0</v>
      </c>
      <c r="AM238" s="64"/>
      <c r="AN238" s="64"/>
      <c r="AO238" s="64"/>
      <c r="AP238" s="64"/>
      <c r="AQ238" s="64"/>
      <c r="AR238" s="693"/>
      <c r="XFA238" s="693"/>
    </row>
    <row r="239" spans="1:44 16381:16381" s="694" customFormat="1" ht="14.1" customHeight="1" x14ac:dyDescent="0.15">
      <c r="A239" s="116" t="s">
        <v>1358</v>
      </c>
      <c r="B239" s="117" t="s">
        <v>42</v>
      </c>
      <c r="C239" s="199">
        <f t="shared" si="75"/>
        <v>0</v>
      </c>
      <c r="D239" s="203">
        <f t="shared" si="76"/>
        <v>0</v>
      </c>
      <c r="E239" s="78"/>
      <c r="F239" s="78"/>
      <c r="G239" s="78"/>
      <c r="H239" s="79"/>
      <c r="I239" s="79"/>
      <c r="J239" s="79"/>
      <c r="K239" s="79"/>
      <c r="L239" s="79"/>
      <c r="M239" s="79"/>
      <c r="N239" s="79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8"/>
      <c r="AB239" s="78"/>
      <c r="AC239" s="78"/>
      <c r="AD239" s="78"/>
      <c r="AE239" s="78"/>
      <c r="AF239" s="78"/>
      <c r="AG239" s="78"/>
      <c r="AH239" s="78"/>
      <c r="AI239" s="78"/>
      <c r="AJ239" s="78"/>
      <c r="AK239" s="645">
        <v>5080</v>
      </c>
      <c r="AL239" s="651">
        <f t="shared" si="74"/>
        <v>0</v>
      </c>
      <c r="AM239" s="64"/>
      <c r="AN239" s="64"/>
      <c r="AO239" s="64"/>
      <c r="AP239" s="64"/>
      <c r="AQ239" s="64"/>
      <c r="AR239" s="693"/>
      <c r="XFA239" s="693"/>
    </row>
    <row r="240" spans="1:44 16381:16381" s="694" customFormat="1" ht="14.1" customHeight="1" x14ac:dyDescent="0.15">
      <c r="A240" s="116" t="s">
        <v>1359</v>
      </c>
      <c r="B240" s="117" t="s">
        <v>43</v>
      </c>
      <c r="C240" s="199">
        <f t="shared" si="75"/>
        <v>0</v>
      </c>
      <c r="D240" s="203">
        <f t="shared" si="76"/>
        <v>0</v>
      </c>
      <c r="E240" s="78"/>
      <c r="F240" s="78"/>
      <c r="G240" s="78"/>
      <c r="H240" s="79"/>
      <c r="I240" s="79"/>
      <c r="J240" s="79"/>
      <c r="K240" s="79"/>
      <c r="L240" s="79"/>
      <c r="M240" s="79"/>
      <c r="N240" s="79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8"/>
      <c r="AB240" s="78"/>
      <c r="AC240" s="78"/>
      <c r="AD240" s="78"/>
      <c r="AE240" s="78"/>
      <c r="AF240" s="78"/>
      <c r="AG240" s="78"/>
      <c r="AH240" s="78"/>
      <c r="AI240" s="78"/>
      <c r="AJ240" s="78"/>
      <c r="AK240" s="645">
        <v>4180</v>
      </c>
      <c r="AL240" s="651">
        <f t="shared" si="74"/>
        <v>0</v>
      </c>
      <c r="AM240" s="64"/>
      <c r="AN240" s="64"/>
      <c r="AO240" s="64"/>
      <c r="AP240" s="64"/>
      <c r="AQ240" s="64"/>
      <c r="AR240" s="693"/>
      <c r="XFA240" s="693"/>
    </row>
    <row r="241" spans="1:44 16381:16381" s="694" customFormat="1" ht="14.1" customHeight="1" x14ac:dyDescent="0.15">
      <c r="A241" s="116" t="s">
        <v>1360</v>
      </c>
      <c r="B241" s="117" t="s">
        <v>44</v>
      </c>
      <c r="C241" s="199">
        <f t="shared" si="75"/>
        <v>0</v>
      </c>
      <c r="D241" s="203">
        <f t="shared" si="76"/>
        <v>0</v>
      </c>
      <c r="E241" s="78"/>
      <c r="F241" s="78"/>
      <c r="G241" s="78"/>
      <c r="H241" s="79"/>
      <c r="I241" s="79"/>
      <c r="J241" s="79"/>
      <c r="K241" s="79"/>
      <c r="L241" s="79"/>
      <c r="M241" s="79"/>
      <c r="N241" s="79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8"/>
      <c r="AB241" s="78"/>
      <c r="AC241" s="78"/>
      <c r="AD241" s="78"/>
      <c r="AE241" s="78"/>
      <c r="AF241" s="78"/>
      <c r="AG241" s="78"/>
      <c r="AH241" s="78"/>
      <c r="AI241" s="78"/>
      <c r="AJ241" s="78"/>
      <c r="AK241" s="645">
        <v>1980</v>
      </c>
      <c r="AL241" s="651">
        <f t="shared" si="74"/>
        <v>0</v>
      </c>
      <c r="AM241" s="64"/>
      <c r="AN241" s="64"/>
      <c r="AO241" s="64"/>
      <c r="AP241" s="64"/>
      <c r="AQ241" s="64"/>
      <c r="AR241" s="693"/>
      <c r="XFA241" s="693"/>
    </row>
    <row r="242" spans="1:44 16381:16381" s="694" customFormat="1" ht="14.1" customHeight="1" x14ac:dyDescent="0.15">
      <c r="A242" s="116" t="s">
        <v>1361</v>
      </c>
      <c r="B242" s="117" t="s">
        <v>122</v>
      </c>
      <c r="C242" s="199">
        <f t="shared" si="75"/>
        <v>0</v>
      </c>
      <c r="D242" s="203">
        <f t="shared" si="76"/>
        <v>0</v>
      </c>
      <c r="E242" s="78"/>
      <c r="F242" s="78"/>
      <c r="G242" s="78"/>
      <c r="H242" s="79"/>
      <c r="I242" s="79"/>
      <c r="J242" s="79"/>
      <c r="K242" s="79"/>
      <c r="L242" s="79"/>
      <c r="M242" s="79"/>
      <c r="N242" s="79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8"/>
      <c r="AB242" s="78"/>
      <c r="AC242" s="78"/>
      <c r="AD242" s="78"/>
      <c r="AE242" s="78"/>
      <c r="AF242" s="78"/>
      <c r="AG242" s="78"/>
      <c r="AH242" s="78"/>
      <c r="AI242" s="78"/>
      <c r="AJ242" s="78"/>
      <c r="AK242" s="645">
        <v>4180</v>
      </c>
      <c r="AL242" s="651">
        <f t="shared" si="74"/>
        <v>0</v>
      </c>
      <c r="AM242" s="64"/>
      <c r="AN242" s="64"/>
      <c r="AO242" s="64"/>
      <c r="AP242" s="64"/>
      <c r="AQ242" s="64"/>
      <c r="AR242" s="693"/>
      <c r="XFA242" s="693"/>
    </row>
    <row r="243" spans="1:44 16381:16381" s="694" customFormat="1" ht="14.1" customHeight="1" x14ac:dyDescent="0.15">
      <c r="A243" s="116" t="s">
        <v>1362</v>
      </c>
      <c r="B243" s="117" t="s">
        <v>123</v>
      </c>
      <c r="C243" s="199">
        <f t="shared" si="75"/>
        <v>0</v>
      </c>
      <c r="D243" s="203">
        <f t="shared" si="76"/>
        <v>0</v>
      </c>
      <c r="E243" s="78"/>
      <c r="F243" s="78"/>
      <c r="G243" s="78"/>
      <c r="H243" s="79"/>
      <c r="I243" s="79"/>
      <c r="J243" s="79"/>
      <c r="K243" s="79"/>
      <c r="L243" s="79"/>
      <c r="M243" s="79"/>
      <c r="N243" s="79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8"/>
      <c r="AB243" s="78"/>
      <c r="AC243" s="78"/>
      <c r="AD243" s="78"/>
      <c r="AE243" s="78"/>
      <c r="AF243" s="78"/>
      <c r="AG243" s="78"/>
      <c r="AH243" s="78"/>
      <c r="AI243" s="78"/>
      <c r="AJ243" s="78"/>
      <c r="AK243" s="645">
        <v>5080</v>
      </c>
      <c r="AL243" s="651">
        <f t="shared" si="74"/>
        <v>0</v>
      </c>
      <c r="AM243" s="64"/>
      <c r="AN243" s="64"/>
      <c r="AO243" s="64"/>
      <c r="AP243" s="64"/>
      <c r="AQ243" s="64"/>
      <c r="AR243" s="693"/>
      <c r="XFA243" s="693"/>
    </row>
    <row r="244" spans="1:44 16381:16381" s="694" customFormat="1" ht="14.1" customHeight="1" x14ac:dyDescent="0.15">
      <c r="A244" s="116" t="s">
        <v>1363</v>
      </c>
      <c r="B244" s="117" t="s">
        <v>2333</v>
      </c>
      <c r="C244" s="199">
        <f t="shared" si="75"/>
        <v>0</v>
      </c>
      <c r="D244" s="203">
        <f t="shared" si="76"/>
        <v>0</v>
      </c>
      <c r="E244" s="78"/>
      <c r="F244" s="78"/>
      <c r="G244" s="78"/>
      <c r="H244" s="79"/>
      <c r="I244" s="79"/>
      <c r="J244" s="79"/>
      <c r="K244" s="79"/>
      <c r="L244" s="79"/>
      <c r="M244" s="79"/>
      <c r="N244" s="79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8"/>
      <c r="AB244" s="78"/>
      <c r="AC244" s="78"/>
      <c r="AD244" s="78"/>
      <c r="AE244" s="78"/>
      <c r="AF244" s="78"/>
      <c r="AG244" s="78"/>
      <c r="AH244" s="78"/>
      <c r="AI244" s="78"/>
      <c r="AJ244" s="78"/>
      <c r="AK244" s="645">
        <v>2260</v>
      </c>
      <c r="AL244" s="651">
        <f t="shared" si="74"/>
        <v>0</v>
      </c>
      <c r="AM244" s="64"/>
      <c r="AN244" s="64"/>
      <c r="AO244" s="64"/>
      <c r="AP244" s="64"/>
      <c r="AQ244" s="64"/>
      <c r="AR244" s="693"/>
      <c r="XFA244" s="693"/>
    </row>
    <row r="245" spans="1:44 16381:16381" s="694" customFormat="1" ht="14.1" customHeight="1" x14ac:dyDescent="0.15">
      <c r="A245" s="116" t="s">
        <v>1364</v>
      </c>
      <c r="B245" s="117" t="s">
        <v>124</v>
      </c>
      <c r="C245" s="199">
        <f t="shared" si="75"/>
        <v>0</v>
      </c>
      <c r="D245" s="203">
        <f t="shared" si="76"/>
        <v>0</v>
      </c>
      <c r="E245" s="78"/>
      <c r="F245" s="78"/>
      <c r="G245" s="78"/>
      <c r="H245" s="79"/>
      <c r="I245" s="79"/>
      <c r="J245" s="79"/>
      <c r="K245" s="79"/>
      <c r="L245" s="79"/>
      <c r="M245" s="79"/>
      <c r="N245" s="79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8"/>
      <c r="AB245" s="78"/>
      <c r="AC245" s="78"/>
      <c r="AD245" s="78"/>
      <c r="AE245" s="78"/>
      <c r="AF245" s="78"/>
      <c r="AG245" s="78"/>
      <c r="AH245" s="78"/>
      <c r="AI245" s="78"/>
      <c r="AJ245" s="78"/>
      <c r="AK245" s="645">
        <v>3760</v>
      </c>
      <c r="AL245" s="651">
        <f t="shared" si="74"/>
        <v>0</v>
      </c>
      <c r="AM245" s="64"/>
      <c r="AN245" s="64"/>
      <c r="AO245" s="64"/>
      <c r="AP245" s="64"/>
      <c r="AQ245" s="64"/>
      <c r="AR245" s="693"/>
      <c r="XFA245" s="693"/>
    </row>
    <row r="246" spans="1:44 16381:16381" s="694" customFormat="1" ht="14.1" customHeight="1" x14ac:dyDescent="0.15">
      <c r="A246" s="116" t="s">
        <v>1365</v>
      </c>
      <c r="B246" s="117" t="s">
        <v>125</v>
      </c>
      <c r="C246" s="199">
        <f t="shared" si="75"/>
        <v>0</v>
      </c>
      <c r="D246" s="203">
        <f t="shared" si="76"/>
        <v>0</v>
      </c>
      <c r="E246" s="78"/>
      <c r="F246" s="78"/>
      <c r="G246" s="78"/>
      <c r="H246" s="79"/>
      <c r="I246" s="79"/>
      <c r="J246" s="79"/>
      <c r="K246" s="79"/>
      <c r="L246" s="79"/>
      <c r="M246" s="79"/>
      <c r="N246" s="79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8"/>
      <c r="AB246" s="78"/>
      <c r="AC246" s="78"/>
      <c r="AD246" s="78"/>
      <c r="AE246" s="78"/>
      <c r="AF246" s="78"/>
      <c r="AG246" s="78"/>
      <c r="AH246" s="78"/>
      <c r="AI246" s="78"/>
      <c r="AJ246" s="78"/>
      <c r="AK246" s="645">
        <v>620</v>
      </c>
      <c r="AL246" s="651">
        <f t="shared" si="74"/>
        <v>0</v>
      </c>
      <c r="AM246" s="64"/>
      <c r="AN246" s="64"/>
      <c r="AO246" s="64"/>
      <c r="AP246" s="64"/>
      <c r="AQ246" s="64"/>
      <c r="AR246" s="693"/>
      <c r="XFA246" s="693"/>
    </row>
    <row r="247" spans="1:44 16381:16381" s="694" customFormat="1" ht="14.1" customHeight="1" x14ac:dyDescent="0.15">
      <c r="A247" s="116" t="s">
        <v>1366</v>
      </c>
      <c r="B247" s="117" t="s">
        <v>126</v>
      </c>
      <c r="C247" s="199">
        <f t="shared" si="75"/>
        <v>0</v>
      </c>
      <c r="D247" s="203">
        <f t="shared" si="76"/>
        <v>0</v>
      </c>
      <c r="E247" s="78"/>
      <c r="F247" s="78"/>
      <c r="G247" s="78"/>
      <c r="H247" s="79"/>
      <c r="I247" s="79"/>
      <c r="J247" s="79"/>
      <c r="K247" s="79"/>
      <c r="L247" s="79"/>
      <c r="M247" s="79"/>
      <c r="N247" s="79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8"/>
      <c r="AB247" s="78"/>
      <c r="AC247" s="78"/>
      <c r="AD247" s="78"/>
      <c r="AE247" s="78"/>
      <c r="AF247" s="78"/>
      <c r="AG247" s="78"/>
      <c r="AH247" s="78"/>
      <c r="AI247" s="78"/>
      <c r="AJ247" s="78"/>
      <c r="AK247" s="645">
        <v>620</v>
      </c>
      <c r="AL247" s="651">
        <f t="shared" si="74"/>
        <v>0</v>
      </c>
      <c r="AM247" s="64"/>
      <c r="AN247" s="64"/>
      <c r="AO247" s="64"/>
      <c r="AP247" s="64"/>
      <c r="AQ247" s="64"/>
      <c r="AR247" s="693"/>
      <c r="XFA247" s="693"/>
    </row>
    <row r="248" spans="1:44 16381:16381" s="694" customFormat="1" ht="14.1" customHeight="1" x14ac:dyDescent="0.15">
      <c r="A248" s="116" t="s">
        <v>1367</v>
      </c>
      <c r="B248" s="117" t="s">
        <v>139</v>
      </c>
      <c r="C248" s="199">
        <f t="shared" si="75"/>
        <v>0</v>
      </c>
      <c r="D248" s="203">
        <f t="shared" si="76"/>
        <v>0</v>
      </c>
      <c r="E248" s="78"/>
      <c r="F248" s="78"/>
      <c r="G248" s="78"/>
      <c r="H248" s="79"/>
      <c r="I248" s="79"/>
      <c r="J248" s="79"/>
      <c r="K248" s="79"/>
      <c r="L248" s="79"/>
      <c r="M248" s="79"/>
      <c r="N248" s="79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8"/>
      <c r="AB248" s="78"/>
      <c r="AC248" s="78"/>
      <c r="AD248" s="78"/>
      <c r="AE248" s="78"/>
      <c r="AF248" s="78"/>
      <c r="AG248" s="78"/>
      <c r="AH248" s="78"/>
      <c r="AI248" s="78"/>
      <c r="AJ248" s="78"/>
      <c r="AK248" s="645">
        <v>4180</v>
      </c>
      <c r="AL248" s="651">
        <f t="shared" si="74"/>
        <v>0</v>
      </c>
      <c r="AM248" s="64"/>
      <c r="AN248" s="64"/>
      <c r="AO248" s="64"/>
      <c r="AP248" s="64"/>
      <c r="AQ248" s="64"/>
      <c r="AR248" s="693"/>
      <c r="XFA248" s="693"/>
    </row>
    <row r="249" spans="1:44 16381:16381" s="694" customFormat="1" ht="14.1" customHeight="1" x14ac:dyDescent="0.15">
      <c r="A249" s="116" t="s">
        <v>1368</v>
      </c>
      <c r="B249" s="117" t="s">
        <v>2334</v>
      </c>
      <c r="C249" s="199">
        <f t="shared" si="75"/>
        <v>0</v>
      </c>
      <c r="D249" s="203">
        <f t="shared" si="76"/>
        <v>0</v>
      </c>
      <c r="E249" s="78"/>
      <c r="F249" s="78"/>
      <c r="G249" s="78"/>
      <c r="H249" s="79"/>
      <c r="I249" s="79"/>
      <c r="J249" s="79"/>
      <c r="K249" s="79"/>
      <c r="L249" s="79"/>
      <c r="M249" s="79"/>
      <c r="N249" s="79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8"/>
      <c r="AB249" s="78"/>
      <c r="AC249" s="78"/>
      <c r="AD249" s="78"/>
      <c r="AE249" s="78"/>
      <c r="AF249" s="78"/>
      <c r="AG249" s="78"/>
      <c r="AH249" s="78"/>
      <c r="AI249" s="78"/>
      <c r="AJ249" s="78"/>
      <c r="AK249" s="645">
        <v>4340</v>
      </c>
      <c r="AL249" s="651">
        <f t="shared" si="74"/>
        <v>0</v>
      </c>
      <c r="AM249" s="64"/>
      <c r="AN249" s="64"/>
      <c r="AO249" s="64"/>
      <c r="AP249" s="64"/>
      <c r="AQ249" s="64"/>
      <c r="AR249" s="693"/>
      <c r="XFA249" s="693"/>
    </row>
    <row r="250" spans="1:44 16381:16381" s="694" customFormat="1" ht="14.1" customHeight="1" x14ac:dyDescent="0.15">
      <c r="A250" s="116" t="s">
        <v>1369</v>
      </c>
      <c r="B250" s="117" t="s">
        <v>209</v>
      </c>
      <c r="C250" s="199">
        <f t="shared" si="75"/>
        <v>0</v>
      </c>
      <c r="D250" s="203">
        <f t="shared" si="76"/>
        <v>0</v>
      </c>
      <c r="E250" s="78"/>
      <c r="F250" s="78"/>
      <c r="G250" s="78"/>
      <c r="H250" s="79"/>
      <c r="I250" s="79"/>
      <c r="J250" s="79"/>
      <c r="K250" s="79"/>
      <c r="L250" s="79"/>
      <c r="M250" s="79"/>
      <c r="N250" s="79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8"/>
      <c r="AB250" s="78"/>
      <c r="AC250" s="78"/>
      <c r="AD250" s="78"/>
      <c r="AE250" s="78"/>
      <c r="AF250" s="78"/>
      <c r="AG250" s="78"/>
      <c r="AH250" s="78"/>
      <c r="AI250" s="78"/>
      <c r="AJ250" s="78"/>
      <c r="AK250" s="645">
        <v>850</v>
      </c>
      <c r="AL250" s="651">
        <f t="shared" si="74"/>
        <v>0</v>
      </c>
      <c r="AM250" s="64"/>
      <c r="AN250" s="64"/>
      <c r="AO250" s="64"/>
      <c r="AP250" s="64"/>
      <c r="AQ250" s="64"/>
      <c r="AR250" s="693"/>
      <c r="XFA250" s="693"/>
    </row>
    <row r="251" spans="1:44 16381:16381" s="694" customFormat="1" ht="14.1" customHeight="1" x14ac:dyDescent="0.15">
      <c r="A251" s="116" t="s">
        <v>1370</v>
      </c>
      <c r="B251" s="117" t="s">
        <v>2335</v>
      </c>
      <c r="C251" s="199">
        <f t="shared" si="75"/>
        <v>0</v>
      </c>
      <c r="D251" s="203">
        <f t="shared" si="76"/>
        <v>0</v>
      </c>
      <c r="E251" s="78"/>
      <c r="F251" s="78"/>
      <c r="G251" s="78"/>
      <c r="H251" s="79"/>
      <c r="I251" s="79"/>
      <c r="J251" s="79"/>
      <c r="K251" s="79"/>
      <c r="L251" s="79"/>
      <c r="M251" s="79"/>
      <c r="N251" s="79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8"/>
      <c r="AB251" s="78"/>
      <c r="AC251" s="78"/>
      <c r="AD251" s="78"/>
      <c r="AE251" s="78"/>
      <c r="AF251" s="78"/>
      <c r="AG251" s="78"/>
      <c r="AH251" s="78"/>
      <c r="AI251" s="78"/>
      <c r="AJ251" s="78"/>
      <c r="AK251" s="645">
        <v>4470</v>
      </c>
      <c r="AL251" s="651">
        <f t="shared" si="74"/>
        <v>0</v>
      </c>
      <c r="AM251" s="64"/>
      <c r="AN251" s="64"/>
      <c r="AO251" s="64"/>
      <c r="AP251" s="64"/>
      <c r="AQ251" s="64"/>
      <c r="AR251" s="693"/>
      <c r="XFA251" s="693"/>
    </row>
    <row r="252" spans="1:44 16381:16381" s="694" customFormat="1" ht="22.5" customHeight="1" x14ac:dyDescent="0.15">
      <c r="A252" s="116" t="s">
        <v>1371</v>
      </c>
      <c r="B252" s="117" t="s">
        <v>438</v>
      </c>
      <c r="C252" s="202">
        <f t="shared" si="75"/>
        <v>0</v>
      </c>
      <c r="D252" s="203">
        <f t="shared" si="76"/>
        <v>0</v>
      </c>
      <c r="E252" s="78"/>
      <c r="F252" s="78"/>
      <c r="G252" s="78"/>
      <c r="H252" s="79"/>
      <c r="I252" s="79"/>
      <c r="J252" s="79"/>
      <c r="K252" s="79"/>
      <c r="L252" s="79"/>
      <c r="M252" s="79"/>
      <c r="N252" s="79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8"/>
      <c r="AB252" s="78"/>
      <c r="AC252" s="78"/>
      <c r="AD252" s="78"/>
      <c r="AE252" s="78"/>
      <c r="AF252" s="78"/>
      <c r="AG252" s="78"/>
      <c r="AH252" s="78"/>
      <c r="AI252" s="78"/>
      <c r="AJ252" s="78"/>
      <c r="AK252" s="645">
        <v>2860</v>
      </c>
      <c r="AL252" s="651">
        <f t="shared" si="74"/>
        <v>0</v>
      </c>
      <c r="AM252" s="64"/>
      <c r="AN252" s="64"/>
      <c r="AO252" s="64"/>
      <c r="AP252" s="64"/>
      <c r="AQ252" s="64"/>
      <c r="AR252" s="693"/>
      <c r="XFA252" s="693"/>
    </row>
    <row r="253" spans="1:44 16381:16381" s="694" customFormat="1" ht="14.1" customHeight="1" x14ac:dyDescent="0.15">
      <c r="A253" s="116" t="s">
        <v>1372</v>
      </c>
      <c r="B253" s="117" t="s">
        <v>310</v>
      </c>
      <c r="C253" s="199">
        <f t="shared" si="75"/>
        <v>0</v>
      </c>
      <c r="D253" s="203">
        <f t="shared" si="76"/>
        <v>0</v>
      </c>
      <c r="E253" s="78"/>
      <c r="F253" s="78"/>
      <c r="G253" s="78"/>
      <c r="H253" s="79"/>
      <c r="I253" s="79"/>
      <c r="J253" s="79"/>
      <c r="K253" s="79"/>
      <c r="L253" s="79"/>
      <c r="M253" s="79"/>
      <c r="N253" s="79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8"/>
      <c r="AB253" s="78"/>
      <c r="AC253" s="78"/>
      <c r="AD253" s="78"/>
      <c r="AE253" s="78"/>
      <c r="AF253" s="78"/>
      <c r="AG253" s="78"/>
      <c r="AH253" s="78"/>
      <c r="AI253" s="78"/>
      <c r="AJ253" s="78"/>
      <c r="AK253" s="645">
        <v>850</v>
      </c>
      <c r="AL253" s="651">
        <f t="shared" si="74"/>
        <v>0</v>
      </c>
      <c r="AM253" s="64"/>
      <c r="AN253" s="64"/>
      <c r="AO253" s="64"/>
      <c r="AP253" s="64"/>
      <c r="AQ253" s="64"/>
      <c r="AR253" s="693"/>
      <c r="XFA253" s="693"/>
    </row>
    <row r="254" spans="1:44 16381:16381" s="694" customFormat="1" ht="14.1" customHeight="1" x14ac:dyDescent="0.15">
      <c r="A254" s="116" t="s">
        <v>1373</v>
      </c>
      <c r="B254" s="117" t="s">
        <v>2336</v>
      </c>
      <c r="C254" s="199">
        <f t="shared" si="75"/>
        <v>0</v>
      </c>
      <c r="D254" s="203">
        <f t="shared" si="76"/>
        <v>0</v>
      </c>
      <c r="E254" s="78"/>
      <c r="F254" s="78"/>
      <c r="G254" s="78"/>
      <c r="H254" s="79"/>
      <c r="I254" s="79"/>
      <c r="J254" s="79"/>
      <c r="K254" s="79"/>
      <c r="L254" s="79"/>
      <c r="M254" s="79"/>
      <c r="N254" s="79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8"/>
      <c r="AB254" s="78"/>
      <c r="AC254" s="78"/>
      <c r="AD254" s="78"/>
      <c r="AE254" s="78"/>
      <c r="AF254" s="78"/>
      <c r="AG254" s="78"/>
      <c r="AH254" s="78"/>
      <c r="AI254" s="78"/>
      <c r="AJ254" s="78"/>
      <c r="AK254" s="645">
        <v>4180</v>
      </c>
      <c r="AL254" s="651">
        <f t="shared" si="74"/>
        <v>0</v>
      </c>
      <c r="AM254" s="64"/>
      <c r="AN254" s="64"/>
      <c r="AO254" s="64"/>
      <c r="AP254" s="64"/>
      <c r="AQ254" s="64"/>
      <c r="AR254" s="693"/>
      <c r="XFA254" s="693"/>
    </row>
    <row r="255" spans="1:44 16381:16381" s="694" customFormat="1" ht="14.1" customHeight="1" x14ac:dyDescent="0.15">
      <c r="A255" s="116" t="s">
        <v>1374</v>
      </c>
      <c r="B255" s="117" t="s">
        <v>2337</v>
      </c>
      <c r="C255" s="199">
        <f t="shared" si="75"/>
        <v>0</v>
      </c>
      <c r="D255" s="203">
        <f t="shared" si="76"/>
        <v>0</v>
      </c>
      <c r="E255" s="78"/>
      <c r="F255" s="78"/>
      <c r="G255" s="78"/>
      <c r="H255" s="79"/>
      <c r="I255" s="79"/>
      <c r="J255" s="79"/>
      <c r="K255" s="79"/>
      <c r="L255" s="79"/>
      <c r="M255" s="79"/>
      <c r="N255" s="79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8"/>
      <c r="AB255" s="78"/>
      <c r="AC255" s="78"/>
      <c r="AD255" s="78"/>
      <c r="AE255" s="78"/>
      <c r="AF255" s="78"/>
      <c r="AG255" s="78"/>
      <c r="AH255" s="78"/>
      <c r="AI255" s="78"/>
      <c r="AJ255" s="78"/>
      <c r="AK255" s="645">
        <v>4180</v>
      </c>
      <c r="AL255" s="651">
        <f t="shared" si="74"/>
        <v>0</v>
      </c>
      <c r="AM255" s="64"/>
      <c r="AN255" s="64"/>
      <c r="AO255" s="64"/>
      <c r="AP255" s="64"/>
      <c r="AQ255" s="64"/>
      <c r="AR255" s="693"/>
      <c r="XFA255" s="693"/>
    </row>
    <row r="256" spans="1:44 16381:16381" s="694" customFormat="1" ht="14.1" customHeight="1" x14ac:dyDescent="0.15">
      <c r="A256" s="116" t="s">
        <v>1375</v>
      </c>
      <c r="B256" s="117" t="s">
        <v>311</v>
      </c>
      <c r="C256" s="199">
        <f t="shared" si="75"/>
        <v>0</v>
      </c>
      <c r="D256" s="203">
        <f t="shared" si="76"/>
        <v>0</v>
      </c>
      <c r="E256" s="78"/>
      <c r="F256" s="78"/>
      <c r="G256" s="78"/>
      <c r="H256" s="79"/>
      <c r="I256" s="79"/>
      <c r="J256" s="79"/>
      <c r="K256" s="79"/>
      <c r="L256" s="79"/>
      <c r="M256" s="79"/>
      <c r="N256" s="79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8"/>
      <c r="AB256" s="78"/>
      <c r="AC256" s="78"/>
      <c r="AD256" s="78"/>
      <c r="AE256" s="78"/>
      <c r="AF256" s="78"/>
      <c r="AG256" s="78"/>
      <c r="AH256" s="78"/>
      <c r="AI256" s="78"/>
      <c r="AJ256" s="78"/>
      <c r="AK256" s="645">
        <v>1090</v>
      </c>
      <c r="AL256" s="651">
        <f t="shared" si="74"/>
        <v>0</v>
      </c>
      <c r="AM256" s="64"/>
      <c r="AN256" s="64"/>
      <c r="AO256" s="64"/>
      <c r="AP256" s="64"/>
      <c r="AQ256" s="64"/>
      <c r="AR256" s="693"/>
      <c r="XFA256" s="693"/>
    </row>
    <row r="257" spans="1:44 16381:16381" s="694" customFormat="1" ht="14.1" customHeight="1" x14ac:dyDescent="0.15">
      <c r="A257" s="116" t="s">
        <v>1376</v>
      </c>
      <c r="B257" s="117" t="s">
        <v>2338</v>
      </c>
      <c r="C257" s="199">
        <f t="shared" si="75"/>
        <v>0</v>
      </c>
      <c r="D257" s="203">
        <f t="shared" si="76"/>
        <v>0</v>
      </c>
      <c r="E257" s="78"/>
      <c r="F257" s="78"/>
      <c r="G257" s="78"/>
      <c r="H257" s="79"/>
      <c r="I257" s="79"/>
      <c r="J257" s="79"/>
      <c r="K257" s="79"/>
      <c r="L257" s="79"/>
      <c r="M257" s="79"/>
      <c r="N257" s="79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8"/>
      <c r="AB257" s="78"/>
      <c r="AC257" s="78"/>
      <c r="AD257" s="78"/>
      <c r="AE257" s="78"/>
      <c r="AF257" s="78"/>
      <c r="AG257" s="78"/>
      <c r="AH257" s="78"/>
      <c r="AI257" s="78"/>
      <c r="AJ257" s="78"/>
      <c r="AK257" s="645">
        <v>1380</v>
      </c>
      <c r="AL257" s="651">
        <f t="shared" ref="AL257:AL288" si="77">AK257*E257</f>
        <v>0</v>
      </c>
      <c r="AM257" s="64"/>
      <c r="AN257" s="64"/>
      <c r="AO257" s="64"/>
      <c r="AP257" s="64"/>
      <c r="AQ257" s="64"/>
      <c r="AR257" s="693"/>
      <c r="XFA257" s="693"/>
    </row>
    <row r="258" spans="1:44 16381:16381" s="694" customFormat="1" ht="14.1" customHeight="1" x14ac:dyDescent="0.15">
      <c r="A258" s="116" t="s">
        <v>1377</v>
      </c>
      <c r="B258" s="117" t="s">
        <v>116</v>
      </c>
      <c r="C258" s="199">
        <f t="shared" si="75"/>
        <v>0</v>
      </c>
      <c r="D258" s="203">
        <f t="shared" si="76"/>
        <v>0</v>
      </c>
      <c r="E258" s="78"/>
      <c r="F258" s="78"/>
      <c r="G258" s="78"/>
      <c r="H258" s="79"/>
      <c r="I258" s="79"/>
      <c r="J258" s="79"/>
      <c r="K258" s="79"/>
      <c r="L258" s="79"/>
      <c r="M258" s="79"/>
      <c r="N258" s="79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8"/>
      <c r="AB258" s="78"/>
      <c r="AC258" s="78"/>
      <c r="AD258" s="78"/>
      <c r="AE258" s="78"/>
      <c r="AF258" s="78"/>
      <c r="AG258" s="78"/>
      <c r="AH258" s="78"/>
      <c r="AI258" s="78"/>
      <c r="AJ258" s="78"/>
      <c r="AK258" s="645">
        <v>850</v>
      </c>
      <c r="AL258" s="651">
        <f t="shared" si="77"/>
        <v>0</v>
      </c>
      <c r="AM258" s="64"/>
      <c r="AN258" s="64"/>
      <c r="AO258" s="64"/>
      <c r="AP258" s="64"/>
      <c r="AQ258" s="64"/>
      <c r="AR258" s="693"/>
      <c r="XFA258" s="693"/>
    </row>
    <row r="259" spans="1:44 16381:16381" s="694" customFormat="1" ht="14.1" customHeight="1" x14ac:dyDescent="0.15">
      <c r="A259" s="116" t="s">
        <v>1378</v>
      </c>
      <c r="B259" s="117" t="s">
        <v>117</v>
      </c>
      <c r="C259" s="199">
        <f t="shared" si="75"/>
        <v>0</v>
      </c>
      <c r="D259" s="203">
        <f t="shared" si="76"/>
        <v>0</v>
      </c>
      <c r="E259" s="78"/>
      <c r="F259" s="78"/>
      <c r="G259" s="78"/>
      <c r="H259" s="79"/>
      <c r="I259" s="79"/>
      <c r="J259" s="79"/>
      <c r="K259" s="79"/>
      <c r="L259" s="79"/>
      <c r="M259" s="79"/>
      <c r="N259" s="79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8"/>
      <c r="AB259" s="78"/>
      <c r="AC259" s="78"/>
      <c r="AD259" s="78"/>
      <c r="AE259" s="78"/>
      <c r="AF259" s="78"/>
      <c r="AG259" s="78"/>
      <c r="AH259" s="78"/>
      <c r="AI259" s="78"/>
      <c r="AJ259" s="78"/>
      <c r="AK259" s="645">
        <v>850</v>
      </c>
      <c r="AL259" s="651">
        <f t="shared" si="77"/>
        <v>0</v>
      </c>
      <c r="AM259" s="64"/>
      <c r="AN259" s="64"/>
      <c r="AO259" s="64"/>
      <c r="AP259" s="64"/>
      <c r="AQ259" s="64"/>
      <c r="AR259" s="693"/>
      <c r="XFA259" s="693"/>
    </row>
    <row r="260" spans="1:44 16381:16381" s="694" customFormat="1" ht="14.1" customHeight="1" x14ac:dyDescent="0.15">
      <c r="A260" s="116" t="s">
        <v>1379</v>
      </c>
      <c r="B260" s="117" t="s">
        <v>118</v>
      </c>
      <c r="C260" s="199">
        <f t="shared" si="75"/>
        <v>0</v>
      </c>
      <c r="D260" s="203">
        <f t="shared" si="76"/>
        <v>0</v>
      </c>
      <c r="E260" s="78"/>
      <c r="F260" s="78"/>
      <c r="G260" s="78"/>
      <c r="H260" s="79"/>
      <c r="I260" s="79"/>
      <c r="J260" s="79"/>
      <c r="K260" s="79"/>
      <c r="L260" s="79"/>
      <c r="M260" s="79"/>
      <c r="N260" s="79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8"/>
      <c r="AB260" s="78"/>
      <c r="AC260" s="78"/>
      <c r="AD260" s="78"/>
      <c r="AE260" s="78"/>
      <c r="AF260" s="78"/>
      <c r="AG260" s="78"/>
      <c r="AH260" s="78"/>
      <c r="AI260" s="78"/>
      <c r="AJ260" s="78"/>
      <c r="AK260" s="645">
        <v>620</v>
      </c>
      <c r="AL260" s="651">
        <f t="shared" si="77"/>
        <v>0</v>
      </c>
      <c r="AM260" s="64"/>
      <c r="AN260" s="64"/>
      <c r="AO260" s="64"/>
      <c r="AP260" s="64"/>
      <c r="AQ260" s="64"/>
      <c r="AR260" s="693"/>
      <c r="XFA260" s="693"/>
    </row>
    <row r="261" spans="1:44 16381:16381" s="694" customFormat="1" ht="14.1" customHeight="1" x14ac:dyDescent="0.15">
      <c r="A261" s="116" t="s">
        <v>1380</v>
      </c>
      <c r="B261" s="117" t="s">
        <v>507</v>
      </c>
      <c r="C261" s="199">
        <f t="shared" si="75"/>
        <v>0</v>
      </c>
      <c r="D261" s="203">
        <f t="shared" si="76"/>
        <v>0</v>
      </c>
      <c r="E261" s="78"/>
      <c r="F261" s="78"/>
      <c r="G261" s="78"/>
      <c r="H261" s="79"/>
      <c r="I261" s="79"/>
      <c r="J261" s="79"/>
      <c r="K261" s="79"/>
      <c r="L261" s="79"/>
      <c r="M261" s="79"/>
      <c r="N261" s="79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8"/>
      <c r="AB261" s="78"/>
      <c r="AC261" s="78"/>
      <c r="AD261" s="78"/>
      <c r="AE261" s="78"/>
      <c r="AF261" s="78"/>
      <c r="AG261" s="78"/>
      <c r="AH261" s="78"/>
      <c r="AI261" s="78"/>
      <c r="AJ261" s="78"/>
      <c r="AK261" s="645">
        <v>620</v>
      </c>
      <c r="AL261" s="651">
        <f t="shared" si="77"/>
        <v>0</v>
      </c>
      <c r="AM261" s="64"/>
      <c r="AN261" s="64"/>
      <c r="AO261" s="64"/>
      <c r="AP261" s="64"/>
      <c r="AQ261" s="64"/>
      <c r="AR261" s="693"/>
      <c r="XFA261" s="693"/>
    </row>
    <row r="262" spans="1:44 16381:16381" s="694" customFormat="1" ht="14.1" customHeight="1" x14ac:dyDescent="0.15">
      <c r="A262" s="116" t="s">
        <v>1381</v>
      </c>
      <c r="B262" s="117" t="s">
        <v>508</v>
      </c>
      <c r="C262" s="199">
        <f t="shared" si="75"/>
        <v>0</v>
      </c>
      <c r="D262" s="203">
        <f t="shared" si="76"/>
        <v>0</v>
      </c>
      <c r="E262" s="78"/>
      <c r="F262" s="78"/>
      <c r="G262" s="78"/>
      <c r="H262" s="79"/>
      <c r="I262" s="79"/>
      <c r="J262" s="79"/>
      <c r="K262" s="79"/>
      <c r="L262" s="79"/>
      <c r="M262" s="79"/>
      <c r="N262" s="79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8"/>
      <c r="AB262" s="78"/>
      <c r="AC262" s="78"/>
      <c r="AD262" s="78"/>
      <c r="AE262" s="78"/>
      <c r="AF262" s="78"/>
      <c r="AG262" s="78"/>
      <c r="AH262" s="78"/>
      <c r="AI262" s="78"/>
      <c r="AJ262" s="78"/>
      <c r="AK262" s="645">
        <v>1090</v>
      </c>
      <c r="AL262" s="651">
        <f t="shared" si="77"/>
        <v>0</v>
      </c>
      <c r="AM262" s="64"/>
      <c r="AN262" s="64"/>
      <c r="AO262" s="64"/>
      <c r="AP262" s="64"/>
      <c r="AQ262" s="64"/>
      <c r="AR262" s="693"/>
      <c r="XFA262" s="693"/>
    </row>
    <row r="263" spans="1:44 16381:16381" s="694" customFormat="1" ht="14.1" customHeight="1" x14ac:dyDescent="0.15">
      <c r="A263" s="116" t="s">
        <v>1382</v>
      </c>
      <c r="B263" s="117" t="s">
        <v>509</v>
      </c>
      <c r="C263" s="199">
        <f t="shared" si="75"/>
        <v>0</v>
      </c>
      <c r="D263" s="203">
        <f t="shared" si="76"/>
        <v>0</v>
      </c>
      <c r="E263" s="78"/>
      <c r="F263" s="78"/>
      <c r="G263" s="78"/>
      <c r="H263" s="79"/>
      <c r="I263" s="79"/>
      <c r="J263" s="79"/>
      <c r="K263" s="79"/>
      <c r="L263" s="79"/>
      <c r="M263" s="79"/>
      <c r="N263" s="79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8"/>
      <c r="AB263" s="78"/>
      <c r="AC263" s="78"/>
      <c r="AD263" s="78"/>
      <c r="AE263" s="78"/>
      <c r="AF263" s="78"/>
      <c r="AG263" s="78"/>
      <c r="AH263" s="78"/>
      <c r="AI263" s="78"/>
      <c r="AJ263" s="78"/>
      <c r="AK263" s="645">
        <v>1090</v>
      </c>
      <c r="AL263" s="651">
        <f t="shared" si="77"/>
        <v>0</v>
      </c>
      <c r="AM263" s="64"/>
      <c r="AN263" s="64"/>
      <c r="AO263" s="64"/>
      <c r="AP263" s="64"/>
      <c r="AQ263" s="64"/>
      <c r="AR263" s="693"/>
      <c r="XFA263" s="693"/>
    </row>
    <row r="264" spans="1:44 16381:16381" s="694" customFormat="1" ht="14.1" customHeight="1" x14ac:dyDescent="0.15">
      <c r="A264" s="116" t="s">
        <v>1383</v>
      </c>
      <c r="B264" s="117" t="s">
        <v>510</v>
      </c>
      <c r="C264" s="199">
        <f t="shared" si="75"/>
        <v>0</v>
      </c>
      <c r="D264" s="203">
        <f t="shared" si="76"/>
        <v>0</v>
      </c>
      <c r="E264" s="78"/>
      <c r="F264" s="78"/>
      <c r="G264" s="78"/>
      <c r="H264" s="79"/>
      <c r="I264" s="79"/>
      <c r="J264" s="79"/>
      <c r="K264" s="79"/>
      <c r="L264" s="79"/>
      <c r="M264" s="79"/>
      <c r="N264" s="79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8"/>
      <c r="AB264" s="78"/>
      <c r="AC264" s="78"/>
      <c r="AD264" s="78"/>
      <c r="AE264" s="78"/>
      <c r="AF264" s="78"/>
      <c r="AG264" s="78"/>
      <c r="AH264" s="78"/>
      <c r="AI264" s="78"/>
      <c r="AJ264" s="78"/>
      <c r="AK264" s="645">
        <v>850</v>
      </c>
      <c r="AL264" s="651">
        <f t="shared" si="77"/>
        <v>0</v>
      </c>
      <c r="AM264" s="64"/>
      <c r="AN264" s="64"/>
      <c r="AO264" s="64"/>
      <c r="AP264" s="64"/>
      <c r="AQ264" s="64"/>
      <c r="AR264" s="693"/>
      <c r="XFA264" s="693"/>
    </row>
    <row r="265" spans="1:44 16381:16381" s="694" customFormat="1" ht="14.1" customHeight="1" x14ac:dyDescent="0.15">
      <c r="A265" s="116" t="s">
        <v>1384</v>
      </c>
      <c r="B265" s="117" t="s">
        <v>511</v>
      </c>
      <c r="C265" s="199">
        <f t="shared" si="75"/>
        <v>0</v>
      </c>
      <c r="D265" s="203">
        <f t="shared" si="76"/>
        <v>0</v>
      </c>
      <c r="E265" s="78"/>
      <c r="F265" s="78"/>
      <c r="G265" s="78"/>
      <c r="H265" s="79"/>
      <c r="I265" s="79"/>
      <c r="J265" s="79"/>
      <c r="K265" s="79"/>
      <c r="L265" s="79"/>
      <c r="M265" s="79"/>
      <c r="N265" s="79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8"/>
      <c r="AB265" s="78"/>
      <c r="AC265" s="78"/>
      <c r="AD265" s="78"/>
      <c r="AE265" s="78"/>
      <c r="AF265" s="78"/>
      <c r="AG265" s="78"/>
      <c r="AH265" s="78"/>
      <c r="AI265" s="78"/>
      <c r="AJ265" s="78"/>
      <c r="AK265" s="645">
        <v>1710</v>
      </c>
      <c r="AL265" s="651">
        <f t="shared" si="77"/>
        <v>0</v>
      </c>
      <c r="AM265" s="64"/>
      <c r="AN265" s="64"/>
      <c r="AO265" s="64"/>
      <c r="AP265" s="64"/>
      <c r="AQ265" s="64"/>
      <c r="AR265" s="693"/>
      <c r="XFA265" s="693"/>
    </row>
    <row r="266" spans="1:44 16381:16381" s="694" customFormat="1" ht="14.1" customHeight="1" x14ac:dyDescent="0.15">
      <c r="A266" s="116" t="s">
        <v>1385</v>
      </c>
      <c r="B266" s="117" t="s">
        <v>512</v>
      </c>
      <c r="C266" s="199">
        <f t="shared" si="75"/>
        <v>0</v>
      </c>
      <c r="D266" s="203">
        <f t="shared" si="76"/>
        <v>0</v>
      </c>
      <c r="E266" s="78"/>
      <c r="F266" s="78"/>
      <c r="G266" s="78"/>
      <c r="H266" s="79"/>
      <c r="I266" s="79"/>
      <c r="J266" s="79"/>
      <c r="K266" s="79"/>
      <c r="L266" s="79"/>
      <c r="M266" s="79"/>
      <c r="N266" s="79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8"/>
      <c r="AB266" s="78"/>
      <c r="AC266" s="78"/>
      <c r="AD266" s="78"/>
      <c r="AE266" s="78"/>
      <c r="AF266" s="78"/>
      <c r="AG266" s="78"/>
      <c r="AH266" s="78"/>
      <c r="AI266" s="78"/>
      <c r="AJ266" s="78"/>
      <c r="AK266" s="645">
        <v>2800</v>
      </c>
      <c r="AL266" s="651">
        <f t="shared" si="77"/>
        <v>0</v>
      </c>
      <c r="AM266" s="64"/>
      <c r="AN266" s="64"/>
      <c r="AO266" s="64"/>
      <c r="AP266" s="64"/>
      <c r="AQ266" s="64"/>
      <c r="AR266" s="693"/>
      <c r="XFA266" s="693"/>
    </row>
    <row r="267" spans="1:44 16381:16381" s="694" customFormat="1" ht="14.1" customHeight="1" x14ac:dyDescent="0.15">
      <c r="A267" s="116" t="s">
        <v>1386</v>
      </c>
      <c r="B267" s="117" t="s">
        <v>4028</v>
      </c>
      <c r="C267" s="199">
        <f t="shared" si="75"/>
        <v>0</v>
      </c>
      <c r="D267" s="203">
        <f t="shared" si="76"/>
        <v>0</v>
      </c>
      <c r="E267" s="78"/>
      <c r="F267" s="78"/>
      <c r="G267" s="78"/>
      <c r="H267" s="79"/>
      <c r="I267" s="79"/>
      <c r="J267" s="79"/>
      <c r="K267" s="79"/>
      <c r="L267" s="79"/>
      <c r="M267" s="79"/>
      <c r="N267" s="79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8"/>
      <c r="AB267" s="78"/>
      <c r="AC267" s="78"/>
      <c r="AD267" s="78"/>
      <c r="AE267" s="78"/>
      <c r="AF267" s="78"/>
      <c r="AG267" s="78"/>
      <c r="AH267" s="78"/>
      <c r="AI267" s="78"/>
      <c r="AJ267" s="78"/>
      <c r="AK267" s="645">
        <v>1380</v>
      </c>
      <c r="AL267" s="651">
        <f t="shared" si="77"/>
        <v>0</v>
      </c>
      <c r="AM267" s="64"/>
      <c r="AN267" s="64"/>
      <c r="AO267" s="64"/>
      <c r="AP267" s="64"/>
      <c r="AQ267" s="64"/>
      <c r="AR267" s="693"/>
      <c r="XFA267" s="693"/>
    </row>
    <row r="268" spans="1:44 16381:16381" s="694" customFormat="1" ht="14.1" customHeight="1" x14ac:dyDescent="0.15">
      <c r="A268" s="116" t="s">
        <v>1387</v>
      </c>
      <c r="B268" s="117" t="s">
        <v>527</v>
      </c>
      <c r="C268" s="199">
        <f t="shared" si="75"/>
        <v>0</v>
      </c>
      <c r="D268" s="203">
        <f t="shared" si="76"/>
        <v>0</v>
      </c>
      <c r="E268" s="78"/>
      <c r="F268" s="78"/>
      <c r="G268" s="78"/>
      <c r="H268" s="79"/>
      <c r="I268" s="79"/>
      <c r="J268" s="79"/>
      <c r="K268" s="79"/>
      <c r="L268" s="79"/>
      <c r="M268" s="79"/>
      <c r="N268" s="79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8"/>
      <c r="AB268" s="78"/>
      <c r="AC268" s="78"/>
      <c r="AD268" s="78"/>
      <c r="AE268" s="78"/>
      <c r="AF268" s="78"/>
      <c r="AG268" s="78"/>
      <c r="AH268" s="78"/>
      <c r="AI268" s="78"/>
      <c r="AJ268" s="78"/>
      <c r="AK268" s="645">
        <v>4940</v>
      </c>
      <c r="AL268" s="651">
        <f t="shared" si="77"/>
        <v>0</v>
      </c>
      <c r="AM268" s="64"/>
      <c r="AN268" s="64"/>
      <c r="AO268" s="64"/>
      <c r="AP268" s="64"/>
      <c r="AQ268" s="64"/>
      <c r="AR268" s="693"/>
      <c r="XFA268" s="693"/>
    </row>
    <row r="269" spans="1:44 16381:16381" s="694" customFormat="1" ht="14.1" customHeight="1" x14ac:dyDescent="0.15">
      <c r="A269" s="116" t="s">
        <v>1388</v>
      </c>
      <c r="B269" s="117" t="s">
        <v>528</v>
      </c>
      <c r="C269" s="199">
        <f t="shared" si="75"/>
        <v>0</v>
      </c>
      <c r="D269" s="203">
        <f t="shared" si="76"/>
        <v>0</v>
      </c>
      <c r="E269" s="78"/>
      <c r="F269" s="78"/>
      <c r="G269" s="78"/>
      <c r="H269" s="79"/>
      <c r="I269" s="79"/>
      <c r="J269" s="79"/>
      <c r="K269" s="79"/>
      <c r="L269" s="79"/>
      <c r="M269" s="79"/>
      <c r="N269" s="79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8"/>
      <c r="AB269" s="78"/>
      <c r="AC269" s="78"/>
      <c r="AD269" s="78"/>
      <c r="AE269" s="78"/>
      <c r="AF269" s="78"/>
      <c r="AG269" s="78"/>
      <c r="AH269" s="78"/>
      <c r="AI269" s="78"/>
      <c r="AJ269" s="78"/>
      <c r="AK269" s="645">
        <v>1710</v>
      </c>
      <c r="AL269" s="651">
        <f t="shared" si="77"/>
        <v>0</v>
      </c>
      <c r="AM269" s="64"/>
      <c r="AN269" s="64"/>
      <c r="AO269" s="64"/>
      <c r="AP269" s="64"/>
      <c r="AQ269" s="64"/>
      <c r="AR269" s="693"/>
      <c r="XFA269" s="693"/>
    </row>
    <row r="270" spans="1:44 16381:16381" s="694" customFormat="1" ht="14.1" customHeight="1" x14ac:dyDescent="0.15">
      <c r="A270" s="116" t="s">
        <v>1389</v>
      </c>
      <c r="B270" s="117" t="s">
        <v>592</v>
      </c>
      <c r="C270" s="199">
        <f t="shared" si="75"/>
        <v>0</v>
      </c>
      <c r="D270" s="203">
        <f t="shared" si="76"/>
        <v>0</v>
      </c>
      <c r="E270" s="78"/>
      <c r="F270" s="78"/>
      <c r="G270" s="78"/>
      <c r="H270" s="79"/>
      <c r="I270" s="79"/>
      <c r="J270" s="79"/>
      <c r="K270" s="79"/>
      <c r="L270" s="79"/>
      <c r="M270" s="79"/>
      <c r="N270" s="79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8"/>
      <c r="AB270" s="78"/>
      <c r="AC270" s="78"/>
      <c r="AD270" s="78"/>
      <c r="AE270" s="78"/>
      <c r="AF270" s="78"/>
      <c r="AG270" s="78"/>
      <c r="AH270" s="78"/>
      <c r="AI270" s="78"/>
      <c r="AJ270" s="78"/>
      <c r="AK270" s="645">
        <v>2180</v>
      </c>
      <c r="AL270" s="651">
        <f t="shared" si="77"/>
        <v>0</v>
      </c>
      <c r="AM270" s="64"/>
      <c r="AN270" s="64"/>
      <c r="AO270" s="64"/>
      <c r="AP270" s="64"/>
      <c r="AQ270" s="64"/>
      <c r="AR270" s="693"/>
      <c r="XFA270" s="693"/>
    </row>
    <row r="271" spans="1:44 16381:16381" s="694" customFormat="1" ht="14.1" customHeight="1" x14ac:dyDescent="0.15">
      <c r="A271" s="116" t="s">
        <v>1390</v>
      </c>
      <c r="B271" s="117" t="s">
        <v>53</v>
      </c>
      <c r="C271" s="199">
        <f t="shared" si="75"/>
        <v>0</v>
      </c>
      <c r="D271" s="203">
        <f t="shared" si="76"/>
        <v>0</v>
      </c>
      <c r="E271" s="78"/>
      <c r="F271" s="78"/>
      <c r="G271" s="78"/>
      <c r="H271" s="79"/>
      <c r="I271" s="79"/>
      <c r="J271" s="79"/>
      <c r="K271" s="79"/>
      <c r="L271" s="79"/>
      <c r="M271" s="79"/>
      <c r="N271" s="79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8"/>
      <c r="AB271" s="78"/>
      <c r="AC271" s="78"/>
      <c r="AD271" s="78"/>
      <c r="AE271" s="78"/>
      <c r="AF271" s="78"/>
      <c r="AG271" s="78"/>
      <c r="AH271" s="78"/>
      <c r="AI271" s="78"/>
      <c r="AJ271" s="78"/>
      <c r="AK271" s="645">
        <v>510</v>
      </c>
      <c r="AL271" s="651">
        <f t="shared" si="77"/>
        <v>0</v>
      </c>
      <c r="AM271" s="64"/>
      <c r="AN271" s="64"/>
      <c r="AO271" s="64"/>
      <c r="AP271" s="64"/>
      <c r="AQ271" s="64"/>
      <c r="AR271" s="693"/>
      <c r="XFA271" s="693"/>
    </row>
    <row r="272" spans="1:44 16381:16381" s="694" customFormat="1" ht="14.1" customHeight="1" x14ac:dyDescent="0.15">
      <c r="A272" s="116" t="s">
        <v>1391</v>
      </c>
      <c r="B272" s="117" t="s">
        <v>2339</v>
      </c>
      <c r="C272" s="199">
        <f t="shared" si="75"/>
        <v>0</v>
      </c>
      <c r="D272" s="203">
        <f t="shared" si="76"/>
        <v>0</v>
      </c>
      <c r="E272" s="78"/>
      <c r="F272" s="78"/>
      <c r="G272" s="78"/>
      <c r="H272" s="79"/>
      <c r="I272" s="79"/>
      <c r="J272" s="79"/>
      <c r="K272" s="79"/>
      <c r="L272" s="79"/>
      <c r="M272" s="79"/>
      <c r="N272" s="79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8"/>
      <c r="AB272" s="78"/>
      <c r="AC272" s="78"/>
      <c r="AD272" s="78"/>
      <c r="AE272" s="78"/>
      <c r="AF272" s="78"/>
      <c r="AG272" s="78"/>
      <c r="AH272" s="78"/>
      <c r="AI272" s="78"/>
      <c r="AJ272" s="78"/>
      <c r="AK272" s="645">
        <v>8010</v>
      </c>
      <c r="AL272" s="651">
        <f t="shared" si="77"/>
        <v>0</v>
      </c>
      <c r="AM272" s="64"/>
      <c r="AN272" s="64"/>
      <c r="AO272" s="64"/>
      <c r="AP272" s="64"/>
      <c r="AQ272" s="64"/>
      <c r="AR272" s="693"/>
      <c r="XFA272" s="693"/>
    </row>
    <row r="273" spans="1:44 16381:16381" s="694" customFormat="1" ht="14.1" customHeight="1" x14ac:dyDescent="0.15">
      <c r="A273" s="116" t="s">
        <v>1392</v>
      </c>
      <c r="B273" s="117" t="s">
        <v>2340</v>
      </c>
      <c r="C273" s="199">
        <f t="shared" si="75"/>
        <v>0</v>
      </c>
      <c r="D273" s="203">
        <f t="shared" si="76"/>
        <v>0</v>
      </c>
      <c r="E273" s="78"/>
      <c r="F273" s="78"/>
      <c r="G273" s="78"/>
      <c r="H273" s="79"/>
      <c r="I273" s="79"/>
      <c r="J273" s="79"/>
      <c r="K273" s="79"/>
      <c r="L273" s="79"/>
      <c r="M273" s="79"/>
      <c r="N273" s="79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8"/>
      <c r="AB273" s="78"/>
      <c r="AC273" s="78"/>
      <c r="AD273" s="78"/>
      <c r="AE273" s="78"/>
      <c r="AF273" s="78"/>
      <c r="AG273" s="78"/>
      <c r="AH273" s="78"/>
      <c r="AI273" s="78"/>
      <c r="AJ273" s="78"/>
      <c r="AK273" s="645">
        <v>8010</v>
      </c>
      <c r="AL273" s="651">
        <f t="shared" si="77"/>
        <v>0</v>
      </c>
      <c r="AM273" s="64"/>
      <c r="AN273" s="64"/>
      <c r="AO273" s="64"/>
      <c r="AP273" s="64"/>
      <c r="AQ273" s="64"/>
      <c r="AR273" s="693"/>
      <c r="XFA273" s="693"/>
    </row>
    <row r="274" spans="1:44 16381:16381" s="694" customFormat="1" ht="14.1" customHeight="1" x14ac:dyDescent="0.15">
      <c r="A274" s="116" t="s">
        <v>1393</v>
      </c>
      <c r="B274" s="117" t="s">
        <v>2982</v>
      </c>
      <c r="C274" s="199">
        <f t="shared" si="75"/>
        <v>0</v>
      </c>
      <c r="D274" s="203">
        <f t="shared" si="76"/>
        <v>0</v>
      </c>
      <c r="E274" s="78"/>
      <c r="F274" s="78"/>
      <c r="G274" s="78"/>
      <c r="H274" s="79"/>
      <c r="I274" s="79"/>
      <c r="J274" s="79"/>
      <c r="K274" s="79"/>
      <c r="L274" s="79"/>
      <c r="M274" s="79"/>
      <c r="N274" s="79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8"/>
      <c r="AB274" s="78"/>
      <c r="AC274" s="78"/>
      <c r="AD274" s="78"/>
      <c r="AE274" s="78"/>
      <c r="AF274" s="78"/>
      <c r="AG274" s="78"/>
      <c r="AH274" s="78"/>
      <c r="AI274" s="78"/>
      <c r="AJ274" s="78"/>
      <c r="AK274" s="645">
        <v>27480</v>
      </c>
      <c r="AL274" s="651">
        <f t="shared" si="77"/>
        <v>0</v>
      </c>
      <c r="AM274" s="64"/>
      <c r="AN274" s="64"/>
      <c r="AO274" s="64"/>
      <c r="AP274" s="64"/>
      <c r="AQ274" s="64"/>
      <c r="AR274" s="693"/>
      <c r="XFA274" s="693"/>
    </row>
    <row r="275" spans="1:44 16381:16381" s="694" customFormat="1" ht="14.1" customHeight="1" x14ac:dyDescent="0.15">
      <c r="A275" s="116" t="s">
        <v>1394</v>
      </c>
      <c r="B275" s="117" t="s">
        <v>907</v>
      </c>
      <c r="C275" s="199">
        <f t="shared" si="75"/>
        <v>0</v>
      </c>
      <c r="D275" s="203">
        <f t="shared" si="76"/>
        <v>0</v>
      </c>
      <c r="E275" s="78"/>
      <c r="F275" s="78"/>
      <c r="G275" s="78"/>
      <c r="H275" s="79"/>
      <c r="I275" s="79"/>
      <c r="J275" s="79"/>
      <c r="K275" s="79"/>
      <c r="L275" s="79"/>
      <c r="M275" s="79"/>
      <c r="N275" s="79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8"/>
      <c r="AB275" s="78"/>
      <c r="AC275" s="78"/>
      <c r="AD275" s="78"/>
      <c r="AE275" s="78"/>
      <c r="AF275" s="78"/>
      <c r="AG275" s="78"/>
      <c r="AH275" s="78"/>
      <c r="AI275" s="78"/>
      <c r="AJ275" s="78"/>
      <c r="AK275" s="645">
        <v>29930</v>
      </c>
      <c r="AL275" s="651">
        <f t="shared" si="77"/>
        <v>0</v>
      </c>
      <c r="AM275" s="64"/>
      <c r="AN275" s="64"/>
      <c r="AO275" s="64"/>
      <c r="AP275" s="64"/>
      <c r="AQ275" s="64"/>
      <c r="AR275" s="693"/>
      <c r="XFA275" s="693"/>
    </row>
    <row r="276" spans="1:44 16381:16381" s="694" customFormat="1" ht="14.1" customHeight="1" x14ac:dyDescent="0.15">
      <c r="A276" s="116" t="s">
        <v>1395</v>
      </c>
      <c r="B276" s="117" t="s">
        <v>4029</v>
      </c>
      <c r="C276" s="199">
        <f t="shared" si="75"/>
        <v>0</v>
      </c>
      <c r="D276" s="203">
        <f t="shared" si="76"/>
        <v>0</v>
      </c>
      <c r="E276" s="78"/>
      <c r="F276" s="78"/>
      <c r="G276" s="78"/>
      <c r="H276" s="79"/>
      <c r="I276" s="79"/>
      <c r="J276" s="79"/>
      <c r="K276" s="79"/>
      <c r="L276" s="79"/>
      <c r="M276" s="79"/>
      <c r="N276" s="79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8"/>
      <c r="AB276" s="78"/>
      <c r="AC276" s="78"/>
      <c r="AD276" s="78"/>
      <c r="AE276" s="78"/>
      <c r="AF276" s="78"/>
      <c r="AG276" s="78"/>
      <c r="AH276" s="78"/>
      <c r="AI276" s="78"/>
      <c r="AJ276" s="78"/>
      <c r="AK276" s="645">
        <v>19630</v>
      </c>
      <c r="AL276" s="651">
        <f t="shared" si="77"/>
        <v>0</v>
      </c>
      <c r="AM276" s="64"/>
      <c r="AN276" s="64"/>
      <c r="AO276" s="64"/>
      <c r="AP276" s="64"/>
      <c r="AQ276" s="64"/>
      <c r="AR276" s="693"/>
      <c r="XFA276" s="693"/>
    </row>
    <row r="277" spans="1:44 16381:16381" s="694" customFormat="1" ht="14.1" customHeight="1" x14ac:dyDescent="0.15">
      <c r="A277" s="116" t="s">
        <v>2238</v>
      </c>
      <c r="B277" s="117" t="s">
        <v>2239</v>
      </c>
      <c r="C277" s="199">
        <f t="shared" si="75"/>
        <v>0</v>
      </c>
      <c r="D277" s="203">
        <f t="shared" si="76"/>
        <v>0</v>
      </c>
      <c r="E277" s="78"/>
      <c r="F277" s="78"/>
      <c r="G277" s="78"/>
      <c r="H277" s="79"/>
      <c r="I277" s="79"/>
      <c r="J277" s="79"/>
      <c r="K277" s="79"/>
      <c r="L277" s="79"/>
      <c r="M277" s="79"/>
      <c r="N277" s="79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8"/>
      <c r="AB277" s="78"/>
      <c r="AC277" s="78"/>
      <c r="AD277" s="78"/>
      <c r="AE277" s="78"/>
      <c r="AF277" s="78"/>
      <c r="AG277" s="78"/>
      <c r="AH277" s="78"/>
      <c r="AI277" s="78"/>
      <c r="AJ277" s="78"/>
      <c r="AK277" s="645">
        <v>42380</v>
      </c>
      <c r="AL277" s="651">
        <f t="shared" si="77"/>
        <v>0</v>
      </c>
      <c r="AM277" s="64"/>
      <c r="AN277" s="64"/>
      <c r="AO277" s="64"/>
      <c r="AP277" s="64"/>
      <c r="AQ277" s="64"/>
      <c r="AR277" s="693"/>
      <c r="XFA277" s="693"/>
    </row>
    <row r="278" spans="1:44 16381:16381" s="698" customFormat="1" ht="14.1" customHeight="1" x14ac:dyDescent="0.15">
      <c r="A278" s="116" t="s">
        <v>2240</v>
      </c>
      <c r="B278" s="117" t="s">
        <v>2241</v>
      </c>
      <c r="C278" s="199">
        <f t="shared" si="75"/>
        <v>0</v>
      </c>
      <c r="D278" s="203">
        <f t="shared" si="76"/>
        <v>0</v>
      </c>
      <c r="E278" s="78"/>
      <c r="F278" s="78"/>
      <c r="G278" s="78"/>
      <c r="H278" s="79"/>
      <c r="I278" s="79"/>
      <c r="J278" s="79"/>
      <c r="K278" s="79"/>
      <c r="L278" s="79"/>
      <c r="M278" s="79"/>
      <c r="N278" s="79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8"/>
      <c r="AB278" s="78"/>
      <c r="AC278" s="78"/>
      <c r="AD278" s="78"/>
      <c r="AE278" s="78"/>
      <c r="AF278" s="78"/>
      <c r="AG278" s="78"/>
      <c r="AH278" s="78"/>
      <c r="AI278" s="78"/>
      <c r="AJ278" s="78"/>
      <c r="AK278" s="645">
        <v>9310</v>
      </c>
      <c r="AL278" s="651">
        <f t="shared" si="77"/>
        <v>0</v>
      </c>
      <c r="AM278" s="64"/>
      <c r="AN278" s="64"/>
      <c r="AO278" s="64"/>
      <c r="AP278" s="64"/>
      <c r="AQ278" s="64"/>
      <c r="AR278" s="697"/>
      <c r="XFA278" s="697"/>
    </row>
    <row r="279" spans="1:44 16381:16381" s="698" customFormat="1" ht="14.1" customHeight="1" x14ac:dyDescent="0.15">
      <c r="A279" s="190" t="s">
        <v>2616</v>
      </c>
      <c r="B279" s="118" t="s">
        <v>2617</v>
      </c>
      <c r="C279" s="199">
        <f t="shared" si="75"/>
        <v>0</v>
      </c>
      <c r="D279" s="203">
        <f t="shared" si="76"/>
        <v>0</v>
      </c>
      <c r="E279" s="78"/>
      <c r="F279" s="78"/>
      <c r="G279" s="78"/>
      <c r="H279" s="79"/>
      <c r="I279" s="79"/>
      <c r="J279" s="79"/>
      <c r="K279" s="79"/>
      <c r="L279" s="79"/>
      <c r="M279" s="79"/>
      <c r="N279" s="79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8"/>
      <c r="AB279" s="78"/>
      <c r="AC279" s="78"/>
      <c r="AD279" s="78"/>
      <c r="AE279" s="78"/>
      <c r="AF279" s="78"/>
      <c r="AG279" s="78"/>
      <c r="AH279" s="78"/>
      <c r="AI279" s="78"/>
      <c r="AJ279" s="78"/>
      <c r="AK279" s="645">
        <v>21350</v>
      </c>
      <c r="AL279" s="651">
        <f t="shared" si="77"/>
        <v>0</v>
      </c>
      <c r="AM279" s="64"/>
      <c r="AN279" s="64"/>
      <c r="AO279" s="64"/>
      <c r="AP279" s="64"/>
      <c r="AQ279" s="64"/>
      <c r="AR279" s="697"/>
      <c r="XFA279" s="697"/>
    </row>
    <row r="280" spans="1:44 16381:16381" s="698" customFormat="1" ht="14.1" customHeight="1" x14ac:dyDescent="0.15">
      <c r="A280" s="190" t="s">
        <v>2670</v>
      </c>
      <c r="B280" s="118" t="s">
        <v>2671</v>
      </c>
      <c r="C280" s="199">
        <f t="shared" si="75"/>
        <v>0</v>
      </c>
      <c r="D280" s="203">
        <f t="shared" si="76"/>
        <v>0</v>
      </c>
      <c r="E280" s="78"/>
      <c r="F280" s="78"/>
      <c r="G280" s="78"/>
      <c r="H280" s="79"/>
      <c r="I280" s="79"/>
      <c r="J280" s="79"/>
      <c r="K280" s="79"/>
      <c r="L280" s="79"/>
      <c r="M280" s="79"/>
      <c r="N280" s="79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8"/>
      <c r="AB280" s="78"/>
      <c r="AC280" s="78"/>
      <c r="AD280" s="78"/>
      <c r="AE280" s="78"/>
      <c r="AF280" s="78"/>
      <c r="AG280" s="78"/>
      <c r="AH280" s="78"/>
      <c r="AI280" s="78"/>
      <c r="AJ280" s="78"/>
      <c r="AK280" s="645">
        <v>75970</v>
      </c>
      <c r="AL280" s="657">
        <f t="shared" si="77"/>
        <v>0</v>
      </c>
      <c r="AM280" s="64"/>
      <c r="AN280" s="64"/>
      <c r="AO280" s="64"/>
      <c r="AP280" s="64"/>
      <c r="AQ280" s="64"/>
      <c r="AR280" s="697"/>
      <c r="XFA280" s="697"/>
    </row>
    <row r="281" spans="1:44 16381:16381" s="698" customFormat="1" ht="14.1" customHeight="1" x14ac:dyDescent="0.15">
      <c r="A281" s="190" t="s">
        <v>2672</v>
      </c>
      <c r="B281" s="118" t="s">
        <v>2673</v>
      </c>
      <c r="C281" s="199">
        <f t="shared" si="75"/>
        <v>0</v>
      </c>
      <c r="D281" s="203">
        <f t="shared" si="76"/>
        <v>0</v>
      </c>
      <c r="E281" s="78"/>
      <c r="F281" s="78"/>
      <c r="G281" s="78"/>
      <c r="H281" s="79"/>
      <c r="I281" s="79"/>
      <c r="J281" s="79"/>
      <c r="K281" s="79"/>
      <c r="L281" s="79"/>
      <c r="M281" s="79"/>
      <c r="N281" s="79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8"/>
      <c r="AB281" s="78"/>
      <c r="AC281" s="78"/>
      <c r="AD281" s="78"/>
      <c r="AE281" s="78"/>
      <c r="AF281" s="78"/>
      <c r="AG281" s="78"/>
      <c r="AH281" s="78"/>
      <c r="AI281" s="78"/>
      <c r="AJ281" s="78"/>
      <c r="AK281" s="645">
        <v>74400</v>
      </c>
      <c r="AL281" s="657">
        <f t="shared" si="77"/>
        <v>0</v>
      </c>
      <c r="AM281" s="64"/>
      <c r="AN281" s="64"/>
      <c r="AO281" s="64"/>
      <c r="AP281" s="64"/>
      <c r="AQ281" s="64"/>
      <c r="AR281" s="697"/>
      <c r="XFA281" s="697"/>
    </row>
    <row r="282" spans="1:44 16381:16381" s="698" customFormat="1" ht="14.1" customHeight="1" x14ac:dyDescent="0.15">
      <c r="A282" s="190" t="s">
        <v>2674</v>
      </c>
      <c r="B282" s="118" t="s">
        <v>2675</v>
      </c>
      <c r="C282" s="199">
        <f t="shared" si="75"/>
        <v>0</v>
      </c>
      <c r="D282" s="203">
        <f t="shared" si="76"/>
        <v>0</v>
      </c>
      <c r="E282" s="78"/>
      <c r="F282" s="78"/>
      <c r="G282" s="78"/>
      <c r="H282" s="79"/>
      <c r="I282" s="79"/>
      <c r="J282" s="79"/>
      <c r="K282" s="79"/>
      <c r="L282" s="79"/>
      <c r="M282" s="79"/>
      <c r="N282" s="79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8"/>
      <c r="AB282" s="78"/>
      <c r="AC282" s="78"/>
      <c r="AD282" s="78"/>
      <c r="AE282" s="78"/>
      <c r="AF282" s="78"/>
      <c r="AG282" s="78"/>
      <c r="AH282" s="78"/>
      <c r="AI282" s="78"/>
      <c r="AJ282" s="78"/>
      <c r="AK282" s="645">
        <v>45370</v>
      </c>
      <c r="AL282" s="657">
        <f t="shared" si="77"/>
        <v>0</v>
      </c>
      <c r="AM282" s="64"/>
      <c r="AN282" s="64"/>
      <c r="AO282" s="64"/>
      <c r="AP282" s="64"/>
      <c r="AQ282" s="64"/>
      <c r="AR282" s="697"/>
      <c r="XFA282" s="697"/>
    </row>
    <row r="283" spans="1:44 16381:16381" s="698" customFormat="1" ht="14.1" customHeight="1" x14ac:dyDescent="0.15">
      <c r="A283" s="190" t="s">
        <v>2676</v>
      </c>
      <c r="B283" s="118" t="s">
        <v>2677</v>
      </c>
      <c r="C283" s="199">
        <f t="shared" si="75"/>
        <v>0</v>
      </c>
      <c r="D283" s="203">
        <f t="shared" si="76"/>
        <v>0</v>
      </c>
      <c r="E283" s="78"/>
      <c r="F283" s="78"/>
      <c r="G283" s="78"/>
      <c r="H283" s="79"/>
      <c r="I283" s="79"/>
      <c r="J283" s="79"/>
      <c r="K283" s="79"/>
      <c r="L283" s="79"/>
      <c r="M283" s="79"/>
      <c r="N283" s="79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8"/>
      <c r="AB283" s="78"/>
      <c r="AC283" s="78"/>
      <c r="AD283" s="78"/>
      <c r="AE283" s="78"/>
      <c r="AF283" s="78"/>
      <c r="AG283" s="78"/>
      <c r="AH283" s="78"/>
      <c r="AI283" s="78"/>
      <c r="AJ283" s="78"/>
      <c r="AK283" s="645">
        <v>30350</v>
      </c>
      <c r="AL283" s="657">
        <f t="shared" si="77"/>
        <v>0</v>
      </c>
      <c r="AM283" s="64"/>
      <c r="AN283" s="64"/>
      <c r="AO283" s="64"/>
      <c r="AP283" s="64"/>
      <c r="AQ283" s="64"/>
      <c r="AR283" s="697"/>
      <c r="XFA283" s="697"/>
    </row>
    <row r="284" spans="1:44 16381:16381" s="698" customFormat="1" ht="14.1" customHeight="1" x14ac:dyDescent="0.15">
      <c r="A284" s="190" t="s">
        <v>2678</v>
      </c>
      <c r="B284" s="118" t="s">
        <v>2679</v>
      </c>
      <c r="C284" s="199">
        <f t="shared" ref="C284:C361" si="78">SUM(D284+G284)</f>
        <v>0</v>
      </c>
      <c r="D284" s="203">
        <f t="shared" ref="D284:D361" si="79">SUM(E284:F284)</f>
        <v>0</v>
      </c>
      <c r="E284" s="78"/>
      <c r="F284" s="78"/>
      <c r="G284" s="78"/>
      <c r="H284" s="79"/>
      <c r="I284" s="79"/>
      <c r="J284" s="79"/>
      <c r="K284" s="79"/>
      <c r="L284" s="79"/>
      <c r="M284" s="79"/>
      <c r="N284" s="79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8"/>
      <c r="AB284" s="78"/>
      <c r="AC284" s="78"/>
      <c r="AD284" s="78"/>
      <c r="AE284" s="78"/>
      <c r="AF284" s="78"/>
      <c r="AG284" s="78"/>
      <c r="AH284" s="78"/>
      <c r="AI284" s="78"/>
      <c r="AJ284" s="78"/>
      <c r="AK284" s="645">
        <v>34120</v>
      </c>
      <c r="AL284" s="657">
        <f t="shared" si="77"/>
        <v>0</v>
      </c>
      <c r="AM284" s="64"/>
      <c r="AN284" s="64"/>
      <c r="AO284" s="64"/>
      <c r="AP284" s="64"/>
      <c r="AQ284" s="64"/>
      <c r="AR284" s="697"/>
      <c r="XFA284" s="697"/>
    </row>
    <row r="285" spans="1:44 16381:16381" s="698" customFormat="1" ht="14.1" customHeight="1" x14ac:dyDescent="0.15">
      <c r="A285" s="190" t="s">
        <v>2680</v>
      </c>
      <c r="B285" s="118" t="s">
        <v>2681</v>
      </c>
      <c r="C285" s="199">
        <f t="shared" si="78"/>
        <v>0</v>
      </c>
      <c r="D285" s="203">
        <f t="shared" si="79"/>
        <v>0</v>
      </c>
      <c r="E285" s="78"/>
      <c r="F285" s="78"/>
      <c r="G285" s="78"/>
      <c r="H285" s="79"/>
      <c r="I285" s="79"/>
      <c r="J285" s="79"/>
      <c r="K285" s="79"/>
      <c r="L285" s="79"/>
      <c r="M285" s="79"/>
      <c r="N285" s="79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8"/>
      <c r="AB285" s="78"/>
      <c r="AC285" s="78"/>
      <c r="AD285" s="78"/>
      <c r="AE285" s="78"/>
      <c r="AF285" s="78"/>
      <c r="AG285" s="78"/>
      <c r="AH285" s="78"/>
      <c r="AI285" s="78"/>
      <c r="AJ285" s="78"/>
      <c r="AK285" s="645">
        <v>10100</v>
      </c>
      <c r="AL285" s="657">
        <f t="shared" si="77"/>
        <v>0</v>
      </c>
      <c r="AM285" s="64"/>
      <c r="AN285" s="64"/>
      <c r="AO285" s="64"/>
      <c r="AP285" s="64"/>
      <c r="AQ285" s="64"/>
      <c r="AR285" s="697"/>
      <c r="XFA285" s="697"/>
    </row>
    <row r="286" spans="1:44 16381:16381" s="698" customFormat="1" ht="14.1" customHeight="1" x14ac:dyDescent="0.15">
      <c r="A286" s="190" t="s">
        <v>3409</v>
      </c>
      <c r="B286" s="118" t="s">
        <v>3421</v>
      </c>
      <c r="C286" s="199">
        <f t="shared" si="78"/>
        <v>0</v>
      </c>
      <c r="D286" s="203">
        <f t="shared" si="79"/>
        <v>0</v>
      </c>
      <c r="E286" s="78"/>
      <c r="F286" s="78"/>
      <c r="G286" s="78"/>
      <c r="H286" s="79"/>
      <c r="I286" s="79"/>
      <c r="J286" s="79"/>
      <c r="K286" s="79"/>
      <c r="L286" s="79"/>
      <c r="M286" s="79"/>
      <c r="N286" s="79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8"/>
      <c r="AB286" s="78"/>
      <c r="AC286" s="78"/>
      <c r="AD286" s="78"/>
      <c r="AE286" s="78"/>
      <c r="AF286" s="78"/>
      <c r="AG286" s="78"/>
      <c r="AH286" s="78"/>
      <c r="AI286" s="78"/>
      <c r="AJ286" s="78"/>
      <c r="AK286" s="645">
        <v>38220</v>
      </c>
      <c r="AL286" s="657">
        <f t="shared" si="77"/>
        <v>0</v>
      </c>
      <c r="AM286" s="64"/>
      <c r="AN286" s="64"/>
      <c r="AO286" s="64"/>
      <c r="AP286" s="64"/>
      <c r="AQ286" s="64"/>
      <c r="AR286" s="697"/>
      <c r="XFA286" s="697"/>
    </row>
    <row r="287" spans="1:44 16381:16381" s="698" customFormat="1" ht="14.1" customHeight="1" x14ac:dyDescent="0.15">
      <c r="A287" s="190" t="s">
        <v>3410</v>
      </c>
      <c r="B287" s="118" t="s">
        <v>3422</v>
      </c>
      <c r="C287" s="199">
        <f t="shared" si="78"/>
        <v>0</v>
      </c>
      <c r="D287" s="203">
        <f t="shared" si="79"/>
        <v>0</v>
      </c>
      <c r="E287" s="78"/>
      <c r="F287" s="78"/>
      <c r="G287" s="78"/>
      <c r="H287" s="79"/>
      <c r="I287" s="79"/>
      <c r="J287" s="79"/>
      <c r="K287" s="79"/>
      <c r="L287" s="79"/>
      <c r="M287" s="79"/>
      <c r="N287" s="79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8"/>
      <c r="AB287" s="78"/>
      <c r="AC287" s="78"/>
      <c r="AD287" s="78"/>
      <c r="AE287" s="78"/>
      <c r="AF287" s="78"/>
      <c r="AG287" s="78"/>
      <c r="AH287" s="78"/>
      <c r="AI287" s="78"/>
      <c r="AJ287" s="78"/>
      <c r="AK287" s="645">
        <v>58530</v>
      </c>
      <c r="AL287" s="657">
        <f t="shared" si="77"/>
        <v>0</v>
      </c>
      <c r="AM287" s="64"/>
      <c r="AN287" s="64"/>
      <c r="AO287" s="64"/>
      <c r="AP287" s="64"/>
      <c r="AQ287" s="64"/>
      <c r="AR287" s="697"/>
      <c r="XFA287" s="697"/>
    </row>
    <row r="288" spans="1:44 16381:16381" s="698" customFormat="1" ht="14.1" customHeight="1" x14ac:dyDescent="0.15">
      <c r="A288" s="190" t="s">
        <v>3411</v>
      </c>
      <c r="B288" s="118" t="s">
        <v>3423</v>
      </c>
      <c r="C288" s="199">
        <f t="shared" si="78"/>
        <v>0</v>
      </c>
      <c r="D288" s="203">
        <f t="shared" si="79"/>
        <v>0</v>
      </c>
      <c r="E288" s="78"/>
      <c r="F288" s="78"/>
      <c r="G288" s="78"/>
      <c r="H288" s="79"/>
      <c r="I288" s="79"/>
      <c r="J288" s="79"/>
      <c r="K288" s="79"/>
      <c r="L288" s="79"/>
      <c r="M288" s="79"/>
      <c r="N288" s="79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8"/>
      <c r="AB288" s="78"/>
      <c r="AC288" s="78"/>
      <c r="AD288" s="78"/>
      <c r="AE288" s="78"/>
      <c r="AF288" s="78"/>
      <c r="AG288" s="78"/>
      <c r="AH288" s="78"/>
      <c r="AI288" s="78"/>
      <c r="AJ288" s="78"/>
      <c r="AK288" s="645">
        <v>102810</v>
      </c>
      <c r="AL288" s="657">
        <f t="shared" si="77"/>
        <v>0</v>
      </c>
      <c r="AM288" s="64"/>
      <c r="AN288" s="64"/>
      <c r="AO288" s="64"/>
      <c r="AP288" s="64"/>
      <c r="AQ288" s="64"/>
      <c r="AR288" s="697"/>
      <c r="XFA288" s="697"/>
    </row>
    <row r="289" spans="1:16381" s="698" customFormat="1" ht="14.1" customHeight="1" x14ac:dyDescent="0.15">
      <c r="A289" s="190" t="s">
        <v>3412</v>
      </c>
      <c r="B289" s="118" t="s">
        <v>3424</v>
      </c>
      <c r="C289" s="199">
        <f t="shared" si="78"/>
        <v>0</v>
      </c>
      <c r="D289" s="203">
        <f t="shared" si="79"/>
        <v>0</v>
      </c>
      <c r="E289" s="78"/>
      <c r="F289" s="78"/>
      <c r="G289" s="78"/>
      <c r="H289" s="79"/>
      <c r="I289" s="79"/>
      <c r="J289" s="79"/>
      <c r="K289" s="79"/>
      <c r="L289" s="79"/>
      <c r="M289" s="79"/>
      <c r="N289" s="79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8"/>
      <c r="AB289" s="78"/>
      <c r="AC289" s="78"/>
      <c r="AD289" s="78"/>
      <c r="AE289" s="78"/>
      <c r="AF289" s="78"/>
      <c r="AG289" s="78"/>
      <c r="AH289" s="78"/>
      <c r="AI289" s="78"/>
      <c r="AJ289" s="78"/>
      <c r="AK289" s="645">
        <v>4560</v>
      </c>
      <c r="AL289" s="657">
        <f t="shared" ref="AL289:AL299" si="80">AK289*E289</f>
        <v>0</v>
      </c>
      <c r="AM289" s="64"/>
      <c r="AN289" s="64"/>
      <c r="AO289" s="64"/>
      <c r="AP289" s="64"/>
      <c r="AQ289" s="64"/>
      <c r="AR289" s="697"/>
      <c r="XFA289" s="697"/>
    </row>
    <row r="290" spans="1:16381" s="698" customFormat="1" ht="14.1" customHeight="1" x14ac:dyDescent="0.15">
      <c r="A290" s="190" t="s">
        <v>3413</v>
      </c>
      <c r="B290" s="118" t="s">
        <v>3425</v>
      </c>
      <c r="C290" s="199">
        <f t="shared" si="78"/>
        <v>0</v>
      </c>
      <c r="D290" s="203">
        <f t="shared" si="79"/>
        <v>0</v>
      </c>
      <c r="E290" s="78"/>
      <c r="F290" s="78"/>
      <c r="G290" s="78"/>
      <c r="H290" s="79"/>
      <c r="I290" s="79"/>
      <c r="J290" s="79"/>
      <c r="K290" s="79"/>
      <c r="L290" s="79"/>
      <c r="M290" s="79"/>
      <c r="N290" s="79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8"/>
      <c r="AB290" s="78"/>
      <c r="AC290" s="78"/>
      <c r="AD290" s="78"/>
      <c r="AE290" s="78"/>
      <c r="AF290" s="78"/>
      <c r="AG290" s="78"/>
      <c r="AH290" s="78"/>
      <c r="AI290" s="78"/>
      <c r="AJ290" s="78"/>
      <c r="AK290" s="645">
        <v>5300</v>
      </c>
      <c r="AL290" s="657">
        <f t="shared" si="80"/>
        <v>0</v>
      </c>
      <c r="AM290" s="64"/>
      <c r="AN290" s="64"/>
      <c r="AO290" s="64"/>
      <c r="AP290" s="64"/>
      <c r="AQ290" s="64"/>
      <c r="AR290" s="697"/>
      <c r="XFA290" s="697"/>
    </row>
    <row r="291" spans="1:16381" s="698" customFormat="1" ht="14.1" customHeight="1" x14ac:dyDescent="0.15">
      <c r="A291" s="190" t="s">
        <v>3414</v>
      </c>
      <c r="B291" s="118" t="s">
        <v>3426</v>
      </c>
      <c r="C291" s="199">
        <f t="shared" si="78"/>
        <v>0</v>
      </c>
      <c r="D291" s="203">
        <f t="shared" si="79"/>
        <v>0</v>
      </c>
      <c r="E291" s="78"/>
      <c r="F291" s="78"/>
      <c r="G291" s="78"/>
      <c r="H291" s="79"/>
      <c r="I291" s="79"/>
      <c r="J291" s="79"/>
      <c r="K291" s="79"/>
      <c r="L291" s="79"/>
      <c r="M291" s="79"/>
      <c r="N291" s="79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8"/>
      <c r="AB291" s="78"/>
      <c r="AC291" s="78"/>
      <c r="AD291" s="78"/>
      <c r="AE291" s="78"/>
      <c r="AF291" s="78"/>
      <c r="AG291" s="78"/>
      <c r="AH291" s="78"/>
      <c r="AI291" s="78"/>
      <c r="AJ291" s="78"/>
      <c r="AK291" s="645">
        <v>40820</v>
      </c>
      <c r="AL291" s="657">
        <f t="shared" si="80"/>
        <v>0</v>
      </c>
      <c r="AM291" s="64"/>
      <c r="AN291" s="64"/>
      <c r="AO291" s="64"/>
      <c r="AP291" s="64"/>
      <c r="AQ291" s="64"/>
      <c r="AR291" s="697"/>
      <c r="XFA291" s="697"/>
    </row>
    <row r="292" spans="1:16381" s="698" customFormat="1" ht="14.1" customHeight="1" x14ac:dyDescent="0.15">
      <c r="A292" s="190" t="s">
        <v>3415</v>
      </c>
      <c r="B292" s="118" t="s">
        <v>3427</v>
      </c>
      <c r="C292" s="199">
        <f t="shared" si="78"/>
        <v>0</v>
      </c>
      <c r="D292" s="203">
        <f t="shared" si="79"/>
        <v>0</v>
      </c>
      <c r="E292" s="78"/>
      <c r="F292" s="78"/>
      <c r="G292" s="78"/>
      <c r="H292" s="79"/>
      <c r="I292" s="79"/>
      <c r="J292" s="79"/>
      <c r="K292" s="79"/>
      <c r="L292" s="79"/>
      <c r="M292" s="79"/>
      <c r="N292" s="79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8"/>
      <c r="AB292" s="78"/>
      <c r="AC292" s="78"/>
      <c r="AD292" s="78"/>
      <c r="AE292" s="78"/>
      <c r="AF292" s="78"/>
      <c r="AG292" s="78"/>
      <c r="AH292" s="78"/>
      <c r="AI292" s="78"/>
      <c r="AJ292" s="78"/>
      <c r="AK292" s="645">
        <v>117760</v>
      </c>
      <c r="AL292" s="657">
        <f t="shared" si="80"/>
        <v>0</v>
      </c>
      <c r="AM292" s="64"/>
      <c r="AN292" s="64"/>
      <c r="AO292" s="64"/>
      <c r="AP292" s="64"/>
      <c r="AQ292" s="64"/>
      <c r="AR292" s="697"/>
      <c r="XFA292" s="697"/>
    </row>
    <row r="293" spans="1:16381" s="698" customFormat="1" ht="14.1" customHeight="1" x14ac:dyDescent="0.15">
      <c r="A293" s="190" t="s">
        <v>3416</v>
      </c>
      <c r="B293" s="118" t="s">
        <v>3428</v>
      </c>
      <c r="C293" s="199">
        <f t="shared" si="78"/>
        <v>0</v>
      </c>
      <c r="D293" s="203">
        <f t="shared" si="79"/>
        <v>0</v>
      </c>
      <c r="E293" s="78"/>
      <c r="F293" s="78"/>
      <c r="G293" s="78"/>
      <c r="H293" s="79"/>
      <c r="I293" s="79"/>
      <c r="J293" s="79"/>
      <c r="K293" s="79"/>
      <c r="L293" s="79"/>
      <c r="M293" s="79"/>
      <c r="N293" s="79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8"/>
      <c r="AB293" s="78"/>
      <c r="AC293" s="78"/>
      <c r="AD293" s="78"/>
      <c r="AE293" s="78"/>
      <c r="AF293" s="78"/>
      <c r="AG293" s="78"/>
      <c r="AH293" s="78"/>
      <c r="AI293" s="78"/>
      <c r="AJ293" s="78"/>
      <c r="AK293" s="645">
        <v>75440</v>
      </c>
      <c r="AL293" s="657">
        <f t="shared" si="80"/>
        <v>0</v>
      </c>
      <c r="AM293" s="64"/>
      <c r="AN293" s="64"/>
      <c r="AO293" s="64"/>
      <c r="AP293" s="64"/>
      <c r="AQ293" s="64"/>
      <c r="AR293" s="697"/>
      <c r="XFA293" s="697"/>
    </row>
    <row r="294" spans="1:16381" s="698" customFormat="1" ht="14.1" customHeight="1" x14ac:dyDescent="0.15">
      <c r="A294" s="190" t="s">
        <v>3417</v>
      </c>
      <c r="B294" s="118" t="s">
        <v>3429</v>
      </c>
      <c r="C294" s="199">
        <f t="shared" si="78"/>
        <v>0</v>
      </c>
      <c r="D294" s="203">
        <f t="shared" si="79"/>
        <v>0</v>
      </c>
      <c r="E294" s="78"/>
      <c r="F294" s="78"/>
      <c r="G294" s="78"/>
      <c r="H294" s="79"/>
      <c r="I294" s="79"/>
      <c r="J294" s="79"/>
      <c r="K294" s="79"/>
      <c r="L294" s="79"/>
      <c r="M294" s="79"/>
      <c r="N294" s="79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8"/>
      <c r="AB294" s="78"/>
      <c r="AC294" s="78"/>
      <c r="AD294" s="78"/>
      <c r="AE294" s="78"/>
      <c r="AF294" s="78"/>
      <c r="AG294" s="78"/>
      <c r="AH294" s="78"/>
      <c r="AI294" s="78"/>
      <c r="AJ294" s="78"/>
      <c r="AK294" s="645">
        <v>66210</v>
      </c>
      <c r="AL294" s="657">
        <f t="shared" si="80"/>
        <v>0</v>
      </c>
      <c r="AM294" s="64"/>
      <c r="AN294" s="64"/>
      <c r="AO294" s="64"/>
      <c r="AP294" s="64"/>
      <c r="AQ294" s="64"/>
      <c r="AR294" s="697"/>
      <c r="XFA294" s="697"/>
    </row>
    <row r="295" spans="1:16381" s="698" customFormat="1" ht="14.1" customHeight="1" x14ac:dyDescent="0.15">
      <c r="A295" s="190" t="s">
        <v>3418</v>
      </c>
      <c r="B295" s="118" t="s">
        <v>3430</v>
      </c>
      <c r="C295" s="199">
        <f t="shared" si="78"/>
        <v>0</v>
      </c>
      <c r="D295" s="203">
        <f t="shared" si="79"/>
        <v>0</v>
      </c>
      <c r="E295" s="78"/>
      <c r="F295" s="78"/>
      <c r="G295" s="78"/>
      <c r="H295" s="79"/>
      <c r="I295" s="79"/>
      <c r="J295" s="79"/>
      <c r="K295" s="79"/>
      <c r="L295" s="79"/>
      <c r="M295" s="79"/>
      <c r="N295" s="79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8"/>
      <c r="AB295" s="78"/>
      <c r="AC295" s="78"/>
      <c r="AD295" s="78"/>
      <c r="AE295" s="78"/>
      <c r="AF295" s="78"/>
      <c r="AG295" s="78"/>
      <c r="AH295" s="78"/>
      <c r="AI295" s="78"/>
      <c r="AJ295" s="78"/>
      <c r="AK295" s="645">
        <v>100750</v>
      </c>
      <c r="AL295" s="657">
        <f t="shared" si="80"/>
        <v>0</v>
      </c>
      <c r="AM295" s="64"/>
      <c r="AN295" s="64"/>
      <c r="AO295" s="64"/>
      <c r="AP295" s="64"/>
      <c r="AQ295" s="64"/>
      <c r="AR295" s="697"/>
      <c r="XFA295" s="697"/>
    </row>
    <row r="296" spans="1:16381" s="698" customFormat="1" ht="14.1" customHeight="1" x14ac:dyDescent="0.15">
      <c r="A296" s="190" t="s">
        <v>3419</v>
      </c>
      <c r="B296" s="118" t="s">
        <v>3431</v>
      </c>
      <c r="C296" s="199">
        <f t="shared" si="78"/>
        <v>0</v>
      </c>
      <c r="D296" s="203">
        <f t="shared" si="79"/>
        <v>0</v>
      </c>
      <c r="E296" s="78"/>
      <c r="F296" s="78"/>
      <c r="G296" s="78"/>
      <c r="H296" s="79"/>
      <c r="I296" s="79"/>
      <c r="J296" s="79"/>
      <c r="K296" s="79"/>
      <c r="L296" s="79"/>
      <c r="M296" s="79"/>
      <c r="N296" s="79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8"/>
      <c r="AB296" s="78"/>
      <c r="AC296" s="78"/>
      <c r="AD296" s="78"/>
      <c r="AE296" s="78"/>
      <c r="AF296" s="78"/>
      <c r="AG296" s="78"/>
      <c r="AH296" s="78"/>
      <c r="AI296" s="78"/>
      <c r="AJ296" s="78"/>
      <c r="AK296" s="645">
        <v>18830</v>
      </c>
      <c r="AL296" s="657">
        <f t="shared" si="80"/>
        <v>0</v>
      </c>
      <c r="AM296" s="64"/>
      <c r="AN296" s="64"/>
      <c r="AO296" s="64"/>
      <c r="AP296" s="64"/>
      <c r="AQ296" s="64"/>
      <c r="AR296" s="697"/>
      <c r="XFA296" s="697"/>
    </row>
    <row r="297" spans="1:16381" s="698" customFormat="1" ht="14.1" customHeight="1" x14ac:dyDescent="0.15">
      <c r="A297" s="190" t="s">
        <v>3420</v>
      </c>
      <c r="B297" s="118" t="s">
        <v>3432</v>
      </c>
      <c r="C297" s="199">
        <f t="shared" si="78"/>
        <v>0</v>
      </c>
      <c r="D297" s="203">
        <f t="shared" si="79"/>
        <v>0</v>
      </c>
      <c r="E297" s="78"/>
      <c r="F297" s="78"/>
      <c r="G297" s="78"/>
      <c r="H297" s="79"/>
      <c r="I297" s="79"/>
      <c r="J297" s="79"/>
      <c r="K297" s="79"/>
      <c r="L297" s="79"/>
      <c r="M297" s="79"/>
      <c r="N297" s="79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8"/>
      <c r="AB297" s="78"/>
      <c r="AC297" s="78"/>
      <c r="AD297" s="78"/>
      <c r="AE297" s="78"/>
      <c r="AF297" s="78"/>
      <c r="AG297" s="78"/>
      <c r="AH297" s="78"/>
      <c r="AI297" s="78"/>
      <c r="AJ297" s="78"/>
      <c r="AK297" s="645">
        <v>78080</v>
      </c>
      <c r="AL297" s="657">
        <f t="shared" si="80"/>
        <v>0</v>
      </c>
      <c r="AM297" s="64"/>
      <c r="AN297" s="64"/>
      <c r="AO297" s="64"/>
      <c r="AP297" s="64"/>
      <c r="AQ297" s="64"/>
      <c r="AR297" s="697"/>
      <c r="XFA297" s="697"/>
    </row>
    <row r="298" spans="1:16381" s="698" customFormat="1" ht="14.1" customHeight="1" x14ac:dyDescent="0.15">
      <c r="A298" s="190" t="s">
        <v>4030</v>
      </c>
      <c r="B298" s="118" t="s">
        <v>4031</v>
      </c>
      <c r="C298" s="199">
        <f t="shared" ref="C298:C299" si="81">SUM(D298+G298)</f>
        <v>0</v>
      </c>
      <c r="D298" s="203">
        <f t="shared" ref="D298:D299" si="82">SUM(E298:F298)</f>
        <v>0</v>
      </c>
      <c r="E298" s="78"/>
      <c r="F298" s="78"/>
      <c r="G298" s="78"/>
      <c r="H298" s="79"/>
      <c r="I298" s="79"/>
      <c r="J298" s="79"/>
      <c r="K298" s="79"/>
      <c r="L298" s="79"/>
      <c r="M298" s="79"/>
      <c r="N298" s="79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8"/>
      <c r="AB298" s="78"/>
      <c r="AC298" s="78"/>
      <c r="AD298" s="78"/>
      <c r="AE298" s="78"/>
      <c r="AF298" s="78"/>
      <c r="AG298" s="78"/>
      <c r="AH298" s="78"/>
      <c r="AI298" s="78"/>
      <c r="AJ298" s="78"/>
      <c r="AK298" s="645">
        <v>81260</v>
      </c>
      <c r="AL298" s="657">
        <f t="shared" si="80"/>
        <v>0</v>
      </c>
      <c r="AM298" s="64"/>
      <c r="AN298" s="64"/>
      <c r="AO298" s="64"/>
      <c r="AP298" s="64"/>
      <c r="AQ298" s="64"/>
      <c r="AR298" s="697"/>
      <c r="XFA298" s="697"/>
    </row>
    <row r="299" spans="1:16381" s="698" customFormat="1" ht="21.75" customHeight="1" x14ac:dyDescent="0.15">
      <c r="A299" s="190" t="s">
        <v>4032</v>
      </c>
      <c r="B299" s="118" t="s">
        <v>4033</v>
      </c>
      <c r="C299" s="202">
        <f t="shared" si="81"/>
        <v>0</v>
      </c>
      <c r="D299" s="203">
        <f t="shared" si="82"/>
        <v>0</v>
      </c>
      <c r="E299" s="78"/>
      <c r="F299" s="78"/>
      <c r="G299" s="78"/>
      <c r="H299" s="79"/>
      <c r="I299" s="79"/>
      <c r="J299" s="79"/>
      <c r="K299" s="79"/>
      <c r="L299" s="79"/>
      <c r="M299" s="79"/>
      <c r="N299" s="79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8"/>
      <c r="AB299" s="78"/>
      <c r="AC299" s="78"/>
      <c r="AD299" s="78"/>
      <c r="AE299" s="78"/>
      <c r="AF299" s="78"/>
      <c r="AG299" s="78"/>
      <c r="AH299" s="78"/>
      <c r="AI299" s="78"/>
      <c r="AJ299" s="78"/>
      <c r="AK299" s="645">
        <v>4340</v>
      </c>
      <c r="AL299" s="657">
        <f t="shared" si="80"/>
        <v>0</v>
      </c>
      <c r="AM299" s="64"/>
      <c r="AN299" s="64" t="s">
        <v>547</v>
      </c>
      <c r="AO299" s="64"/>
      <c r="AP299" s="64"/>
      <c r="AQ299" s="64"/>
      <c r="AR299" s="697"/>
      <c r="XFA299" s="697"/>
    </row>
    <row r="300" spans="1:16381" s="700" customFormat="1" ht="14.1" customHeight="1" x14ac:dyDescent="0.15">
      <c r="A300" s="213"/>
      <c r="B300" s="214" t="s">
        <v>384</v>
      </c>
      <c r="C300" s="215">
        <f>SUM(C225:C299)</f>
        <v>0</v>
      </c>
      <c r="D300" s="215">
        <f t="shared" ref="D300:G300" si="83">SUM(D225:D299)</f>
        <v>0</v>
      </c>
      <c r="E300" s="215">
        <f t="shared" si="83"/>
        <v>0</v>
      </c>
      <c r="F300" s="215">
        <f t="shared" si="83"/>
        <v>0</v>
      </c>
      <c r="G300" s="215">
        <f t="shared" si="83"/>
        <v>0</v>
      </c>
      <c r="H300" s="850"/>
      <c r="I300" s="851"/>
      <c r="J300" s="851"/>
      <c r="K300" s="851"/>
      <c r="L300" s="851"/>
      <c r="M300" s="851"/>
      <c r="N300" s="851"/>
      <c r="O300" s="851"/>
      <c r="P300" s="851"/>
      <c r="Q300" s="851"/>
      <c r="R300" s="851"/>
      <c r="S300" s="851"/>
      <c r="T300" s="851"/>
      <c r="U300" s="851"/>
      <c r="V300" s="851"/>
      <c r="W300" s="851"/>
      <c r="X300" s="851"/>
      <c r="Y300" s="851"/>
      <c r="Z300" s="852"/>
      <c r="AA300" s="215">
        <f t="shared" ref="AA300" si="84">SUM(AA225:AA299)</f>
        <v>0</v>
      </c>
      <c r="AB300" s="215">
        <f t="shared" ref="AB300" si="85">SUM(AB225:AB299)</f>
        <v>0</v>
      </c>
      <c r="AC300" s="215">
        <f t="shared" ref="AC300" si="86">SUM(AC225:AC299)</f>
        <v>0</v>
      </c>
      <c r="AD300" s="215">
        <f t="shared" ref="AD300" si="87">SUM(AD225:AD299)</f>
        <v>0</v>
      </c>
      <c r="AE300" s="215">
        <f t="shared" ref="AE300" si="88">SUM(AE225:AE299)</f>
        <v>0</v>
      </c>
      <c r="AF300" s="215">
        <f t="shared" ref="AF300" si="89">SUM(AF225:AF299)</f>
        <v>0</v>
      </c>
      <c r="AG300" s="215">
        <f t="shared" ref="AG300" si="90">SUM(AG225:AG299)</f>
        <v>0</v>
      </c>
      <c r="AH300" s="215">
        <f t="shared" ref="AH300" si="91">SUM(AH225:AH299)</f>
        <v>0</v>
      </c>
      <c r="AI300" s="215">
        <f t="shared" ref="AI300" si="92">SUM(AI225:AI299)</f>
        <v>0</v>
      </c>
      <c r="AJ300" s="535">
        <f t="shared" ref="AJ300" si="93">SUM(AJ225:AJ299)</f>
        <v>0</v>
      </c>
      <c r="AK300" s="535"/>
      <c r="AL300" s="215">
        <f t="shared" ref="AL300" si="94">SUM(AL225:AL299)</f>
        <v>0</v>
      </c>
      <c r="AM300" s="67"/>
      <c r="AN300" s="67"/>
      <c r="AO300" s="67"/>
      <c r="AP300" s="67"/>
      <c r="AQ300" s="67"/>
      <c r="AR300" s="704"/>
      <c r="AS300" s="705"/>
      <c r="AT300" s="705"/>
      <c r="AU300" s="705"/>
      <c r="AV300" s="705"/>
      <c r="AW300" s="705"/>
      <c r="AX300" s="705"/>
      <c r="AY300" s="705"/>
      <c r="AZ300" s="705"/>
      <c r="BA300" s="705"/>
      <c r="BB300" s="705"/>
      <c r="BC300" s="705"/>
      <c r="BD300" s="705"/>
      <c r="BE300" s="705"/>
      <c r="BF300" s="705"/>
      <c r="BG300" s="705"/>
      <c r="BH300" s="705"/>
      <c r="BI300" s="705"/>
      <c r="BJ300" s="705"/>
      <c r="BK300" s="705"/>
      <c r="BL300" s="705"/>
      <c r="BM300" s="705"/>
      <c r="BN300" s="705"/>
      <c r="BO300" s="705"/>
      <c r="BP300" s="705"/>
      <c r="BQ300" s="705"/>
      <c r="BR300" s="705"/>
      <c r="BS300" s="705"/>
      <c r="BT300" s="705"/>
      <c r="BU300" s="705"/>
      <c r="BV300" s="705"/>
      <c r="BW300" s="705"/>
      <c r="BX300" s="705"/>
      <c r="BY300" s="705"/>
      <c r="BZ300" s="705"/>
      <c r="CA300" s="705"/>
      <c r="CB300" s="705"/>
      <c r="CC300" s="705"/>
      <c r="CD300" s="705"/>
      <c r="CE300" s="705"/>
      <c r="CF300" s="705"/>
      <c r="CG300" s="705"/>
      <c r="CH300" s="705"/>
      <c r="CI300" s="705"/>
      <c r="CJ300" s="705"/>
      <c r="CK300" s="705"/>
      <c r="CL300" s="705"/>
      <c r="CM300" s="705"/>
      <c r="CN300" s="705"/>
      <c r="CO300" s="705"/>
      <c r="CP300" s="705"/>
      <c r="CQ300" s="705"/>
      <c r="CR300" s="705"/>
      <c r="CS300" s="705"/>
      <c r="CT300" s="705"/>
      <c r="CU300" s="705"/>
      <c r="CV300" s="705"/>
      <c r="CW300" s="705"/>
      <c r="CX300" s="705"/>
      <c r="CY300" s="705"/>
      <c r="CZ300" s="705"/>
      <c r="DA300" s="705"/>
      <c r="DB300" s="705"/>
      <c r="DC300" s="705"/>
      <c r="DD300" s="705"/>
      <c r="DE300" s="705"/>
      <c r="DF300" s="705"/>
      <c r="DG300" s="705"/>
      <c r="DH300" s="705"/>
      <c r="DI300" s="705"/>
      <c r="DJ300" s="705"/>
      <c r="DK300" s="705"/>
      <c r="DL300" s="705"/>
      <c r="DM300" s="705"/>
      <c r="DN300" s="705"/>
      <c r="DO300" s="705"/>
      <c r="DP300" s="705"/>
      <c r="DQ300" s="705"/>
      <c r="DR300" s="705"/>
      <c r="DS300" s="705"/>
      <c r="DT300" s="705"/>
      <c r="DU300" s="705"/>
      <c r="DV300" s="705"/>
      <c r="DW300" s="705"/>
      <c r="DX300" s="705"/>
      <c r="DY300" s="705"/>
      <c r="DZ300" s="705"/>
      <c r="EA300" s="705"/>
      <c r="EB300" s="705"/>
      <c r="EC300" s="705"/>
      <c r="ED300" s="705"/>
      <c r="EE300" s="705"/>
      <c r="EF300" s="705"/>
      <c r="EG300" s="705"/>
      <c r="EH300" s="705"/>
      <c r="EI300" s="705"/>
      <c r="EJ300" s="705"/>
      <c r="EK300" s="705"/>
      <c r="EL300" s="705"/>
      <c r="EM300" s="705"/>
      <c r="EN300" s="705"/>
      <c r="EO300" s="705"/>
      <c r="EP300" s="705"/>
      <c r="EQ300" s="705"/>
      <c r="ER300" s="705"/>
      <c r="ES300" s="705"/>
      <c r="ET300" s="705"/>
      <c r="EU300" s="705"/>
      <c r="EV300" s="705"/>
      <c r="EW300" s="705"/>
      <c r="EX300" s="705"/>
      <c r="EY300" s="705"/>
      <c r="EZ300" s="705"/>
      <c r="FA300" s="705"/>
      <c r="FB300" s="705"/>
      <c r="FC300" s="705"/>
      <c r="FD300" s="705"/>
      <c r="FE300" s="705"/>
      <c r="FF300" s="705"/>
      <c r="FG300" s="705"/>
      <c r="FH300" s="705"/>
      <c r="FI300" s="705"/>
      <c r="FJ300" s="705"/>
      <c r="FK300" s="705"/>
      <c r="FL300" s="705"/>
      <c r="FM300" s="705"/>
      <c r="FN300" s="705"/>
      <c r="FO300" s="705"/>
      <c r="FP300" s="705"/>
      <c r="FQ300" s="705"/>
      <c r="FR300" s="705"/>
      <c r="FS300" s="705"/>
      <c r="FT300" s="705"/>
      <c r="FU300" s="705"/>
      <c r="FV300" s="705"/>
      <c r="FW300" s="705"/>
      <c r="FX300" s="705"/>
      <c r="FY300" s="705"/>
      <c r="FZ300" s="705"/>
      <c r="GA300" s="705"/>
      <c r="GB300" s="705"/>
      <c r="GC300" s="705"/>
      <c r="GD300" s="705"/>
      <c r="GE300" s="705"/>
      <c r="GF300" s="705"/>
      <c r="GG300" s="705"/>
      <c r="GH300" s="705"/>
      <c r="GI300" s="705"/>
      <c r="GJ300" s="705"/>
      <c r="GK300" s="705"/>
      <c r="GL300" s="705"/>
      <c r="GM300" s="705"/>
      <c r="GN300" s="705"/>
      <c r="GO300" s="705"/>
      <c r="GP300" s="705"/>
      <c r="GQ300" s="705"/>
      <c r="GR300" s="705"/>
      <c r="GS300" s="705"/>
      <c r="GT300" s="705"/>
      <c r="GU300" s="705"/>
      <c r="GV300" s="705"/>
      <c r="GW300" s="705"/>
      <c r="GX300" s="705"/>
      <c r="GY300" s="705"/>
      <c r="GZ300" s="705"/>
      <c r="HA300" s="705"/>
      <c r="HB300" s="705"/>
      <c r="HC300" s="705"/>
      <c r="HD300" s="705"/>
      <c r="HE300" s="705"/>
      <c r="HF300" s="705"/>
      <c r="HG300" s="705"/>
      <c r="HH300" s="705"/>
      <c r="HI300" s="705"/>
      <c r="HJ300" s="705"/>
      <c r="HK300" s="705"/>
      <c r="HL300" s="705"/>
      <c r="HM300" s="705"/>
      <c r="HN300" s="705"/>
      <c r="HO300" s="705"/>
      <c r="HP300" s="705"/>
      <c r="HQ300" s="705"/>
      <c r="HR300" s="705"/>
      <c r="HS300" s="705"/>
      <c r="HT300" s="705"/>
      <c r="HU300" s="705"/>
      <c r="HV300" s="705"/>
      <c r="HW300" s="705"/>
      <c r="HX300" s="705"/>
      <c r="HY300" s="705"/>
      <c r="HZ300" s="705"/>
      <c r="IA300" s="705"/>
      <c r="IB300" s="705"/>
      <c r="IC300" s="705"/>
      <c r="ID300" s="705"/>
      <c r="IE300" s="705"/>
      <c r="IF300" s="705"/>
      <c r="IG300" s="705"/>
      <c r="IH300" s="705"/>
      <c r="II300" s="705"/>
      <c r="IJ300" s="705"/>
      <c r="IK300" s="705"/>
      <c r="IL300" s="705"/>
      <c r="IM300" s="705"/>
      <c r="IN300" s="705"/>
      <c r="IO300" s="705"/>
      <c r="IP300" s="705"/>
      <c r="IQ300" s="705"/>
      <c r="IR300" s="705"/>
      <c r="IS300" s="705"/>
      <c r="IT300" s="705"/>
      <c r="IU300" s="705"/>
      <c r="IV300" s="705"/>
      <c r="IW300" s="705"/>
      <c r="IX300" s="705"/>
      <c r="IY300" s="705"/>
      <c r="IZ300" s="705"/>
      <c r="JA300" s="705"/>
      <c r="JB300" s="705"/>
      <c r="JC300" s="705"/>
      <c r="JD300" s="705"/>
      <c r="JE300" s="705"/>
      <c r="JF300" s="705"/>
      <c r="JG300" s="705"/>
      <c r="JH300" s="705"/>
      <c r="JI300" s="705"/>
      <c r="JJ300" s="705"/>
      <c r="JK300" s="705"/>
      <c r="JL300" s="705"/>
      <c r="JM300" s="705"/>
      <c r="JN300" s="705"/>
      <c r="JO300" s="705"/>
      <c r="JP300" s="705"/>
      <c r="JQ300" s="705"/>
      <c r="JR300" s="705"/>
      <c r="JS300" s="705"/>
      <c r="JT300" s="705"/>
      <c r="JU300" s="705"/>
      <c r="JV300" s="705"/>
      <c r="JW300" s="705"/>
      <c r="JX300" s="705"/>
      <c r="JY300" s="705"/>
      <c r="JZ300" s="705"/>
      <c r="KA300" s="705"/>
      <c r="KB300" s="705"/>
      <c r="KC300" s="705"/>
      <c r="KD300" s="705"/>
      <c r="KE300" s="705"/>
      <c r="KF300" s="705"/>
      <c r="KG300" s="705"/>
      <c r="KH300" s="705"/>
      <c r="KI300" s="705"/>
      <c r="KJ300" s="705"/>
      <c r="KK300" s="705"/>
      <c r="KL300" s="705"/>
      <c r="KM300" s="705"/>
      <c r="KN300" s="705"/>
      <c r="KO300" s="705"/>
      <c r="KP300" s="705"/>
      <c r="KQ300" s="705"/>
      <c r="KR300" s="705"/>
      <c r="KS300" s="705"/>
      <c r="KT300" s="705"/>
      <c r="KU300" s="705"/>
      <c r="KV300" s="705"/>
      <c r="KW300" s="705"/>
      <c r="KX300" s="705"/>
      <c r="KY300" s="705"/>
      <c r="KZ300" s="705"/>
      <c r="LA300" s="705"/>
      <c r="LB300" s="705"/>
      <c r="LC300" s="705"/>
      <c r="LD300" s="705"/>
      <c r="LE300" s="705"/>
      <c r="LF300" s="705"/>
      <c r="LG300" s="705"/>
      <c r="LH300" s="705"/>
      <c r="LI300" s="705"/>
      <c r="LJ300" s="705"/>
      <c r="LK300" s="705"/>
      <c r="LL300" s="705"/>
      <c r="LM300" s="705"/>
      <c r="LN300" s="705"/>
      <c r="LO300" s="705"/>
      <c r="LP300" s="705"/>
      <c r="LQ300" s="705"/>
      <c r="LR300" s="705"/>
      <c r="LS300" s="705"/>
      <c r="LT300" s="705"/>
      <c r="LU300" s="705"/>
      <c r="LV300" s="705"/>
      <c r="LW300" s="705"/>
      <c r="LX300" s="705"/>
      <c r="LY300" s="705"/>
      <c r="LZ300" s="705"/>
      <c r="MA300" s="705"/>
      <c r="MB300" s="705"/>
      <c r="MC300" s="705"/>
      <c r="MD300" s="705"/>
      <c r="ME300" s="705"/>
      <c r="MF300" s="705"/>
      <c r="MG300" s="705"/>
      <c r="MH300" s="705"/>
      <c r="MI300" s="705"/>
      <c r="MJ300" s="705"/>
      <c r="MK300" s="705"/>
      <c r="ML300" s="705"/>
      <c r="MM300" s="705"/>
      <c r="MN300" s="705"/>
      <c r="MO300" s="705"/>
      <c r="MP300" s="705"/>
      <c r="MQ300" s="705"/>
      <c r="MR300" s="705"/>
      <c r="MS300" s="705"/>
      <c r="MT300" s="705"/>
      <c r="MU300" s="705"/>
      <c r="MV300" s="705"/>
      <c r="MW300" s="705"/>
      <c r="MX300" s="705"/>
      <c r="MY300" s="705"/>
      <c r="MZ300" s="705"/>
      <c r="NA300" s="705"/>
      <c r="NB300" s="705"/>
      <c r="NC300" s="705"/>
      <c r="ND300" s="705"/>
      <c r="NE300" s="705"/>
      <c r="NF300" s="705"/>
      <c r="NG300" s="705"/>
      <c r="NH300" s="705"/>
      <c r="NI300" s="705"/>
      <c r="NJ300" s="705"/>
      <c r="NK300" s="705"/>
      <c r="NL300" s="705"/>
      <c r="NM300" s="705"/>
      <c r="NN300" s="705"/>
      <c r="NO300" s="705"/>
      <c r="NP300" s="705"/>
      <c r="NQ300" s="705"/>
      <c r="NR300" s="705"/>
      <c r="NS300" s="705"/>
      <c r="NT300" s="705"/>
      <c r="NU300" s="705"/>
      <c r="NV300" s="705"/>
      <c r="NW300" s="705"/>
      <c r="NX300" s="705"/>
      <c r="NY300" s="705"/>
      <c r="NZ300" s="705"/>
      <c r="OA300" s="705"/>
      <c r="OB300" s="705"/>
      <c r="OC300" s="705"/>
      <c r="OD300" s="705"/>
      <c r="OE300" s="705"/>
      <c r="OF300" s="705"/>
      <c r="OG300" s="705"/>
      <c r="OH300" s="705"/>
      <c r="OI300" s="705"/>
      <c r="OJ300" s="705"/>
      <c r="OK300" s="705"/>
      <c r="OL300" s="705"/>
      <c r="OM300" s="705"/>
      <c r="ON300" s="705"/>
      <c r="OO300" s="705"/>
      <c r="OP300" s="705"/>
      <c r="OQ300" s="705"/>
      <c r="OR300" s="705"/>
      <c r="OS300" s="705"/>
      <c r="OT300" s="705"/>
      <c r="OU300" s="705"/>
      <c r="OV300" s="705"/>
      <c r="OW300" s="705"/>
      <c r="OX300" s="705"/>
      <c r="OY300" s="705"/>
      <c r="OZ300" s="705"/>
      <c r="PA300" s="705"/>
      <c r="PB300" s="705"/>
      <c r="PC300" s="705"/>
      <c r="PD300" s="705"/>
      <c r="PE300" s="705"/>
      <c r="PF300" s="705"/>
      <c r="PG300" s="705"/>
      <c r="PH300" s="705"/>
      <c r="PI300" s="705"/>
      <c r="PJ300" s="705"/>
      <c r="PK300" s="705"/>
      <c r="PL300" s="705"/>
      <c r="PM300" s="705"/>
      <c r="PN300" s="705"/>
      <c r="PO300" s="705"/>
      <c r="PP300" s="705"/>
      <c r="PQ300" s="705"/>
      <c r="PR300" s="705"/>
      <c r="PS300" s="705"/>
      <c r="PT300" s="705"/>
      <c r="PU300" s="705"/>
      <c r="PV300" s="705"/>
      <c r="PW300" s="705"/>
      <c r="PX300" s="705"/>
      <c r="PY300" s="705"/>
      <c r="PZ300" s="705"/>
      <c r="QA300" s="705"/>
      <c r="QB300" s="705"/>
      <c r="QC300" s="705"/>
      <c r="QD300" s="705"/>
      <c r="QE300" s="705"/>
      <c r="QF300" s="705"/>
      <c r="QG300" s="705"/>
      <c r="QH300" s="705"/>
      <c r="QI300" s="705"/>
      <c r="QJ300" s="705"/>
      <c r="QK300" s="705"/>
      <c r="QL300" s="705"/>
      <c r="QM300" s="705"/>
      <c r="QN300" s="705"/>
      <c r="QO300" s="705"/>
      <c r="QP300" s="705"/>
      <c r="QQ300" s="705"/>
      <c r="QR300" s="705"/>
      <c r="QS300" s="705"/>
      <c r="QT300" s="705"/>
      <c r="QU300" s="705"/>
      <c r="QV300" s="705"/>
      <c r="QW300" s="705"/>
      <c r="QX300" s="705"/>
      <c r="QY300" s="705"/>
      <c r="QZ300" s="705"/>
      <c r="RA300" s="705"/>
      <c r="RB300" s="705"/>
      <c r="RC300" s="705"/>
      <c r="RD300" s="705"/>
      <c r="RE300" s="705"/>
      <c r="RF300" s="705"/>
      <c r="RG300" s="705"/>
      <c r="RH300" s="705"/>
      <c r="RI300" s="705"/>
      <c r="RJ300" s="705"/>
      <c r="RK300" s="705"/>
      <c r="RL300" s="705"/>
      <c r="RM300" s="705"/>
      <c r="RN300" s="705"/>
      <c r="RO300" s="705"/>
      <c r="RP300" s="705"/>
      <c r="RQ300" s="705"/>
      <c r="RR300" s="705"/>
      <c r="RS300" s="705"/>
      <c r="RT300" s="705"/>
      <c r="RU300" s="705"/>
      <c r="RV300" s="705"/>
      <c r="RW300" s="705"/>
      <c r="RX300" s="705"/>
      <c r="RY300" s="705"/>
      <c r="RZ300" s="705"/>
      <c r="SA300" s="705"/>
      <c r="SB300" s="705"/>
      <c r="SC300" s="705"/>
      <c r="SD300" s="705"/>
      <c r="SE300" s="705"/>
      <c r="SF300" s="705"/>
      <c r="SG300" s="705"/>
      <c r="SH300" s="705"/>
      <c r="SI300" s="705"/>
      <c r="SJ300" s="705"/>
      <c r="SK300" s="705"/>
      <c r="SL300" s="705"/>
      <c r="SM300" s="705"/>
      <c r="SN300" s="705"/>
      <c r="SO300" s="705"/>
      <c r="SP300" s="705"/>
      <c r="SQ300" s="705"/>
      <c r="SR300" s="705"/>
      <c r="SS300" s="705"/>
      <c r="ST300" s="705"/>
      <c r="SU300" s="705"/>
      <c r="SV300" s="705"/>
      <c r="SW300" s="705"/>
      <c r="SX300" s="705"/>
      <c r="SY300" s="705"/>
      <c r="SZ300" s="705"/>
      <c r="TA300" s="705"/>
      <c r="TB300" s="705"/>
      <c r="TC300" s="705"/>
      <c r="TD300" s="705"/>
      <c r="TE300" s="705"/>
      <c r="TF300" s="705"/>
      <c r="TG300" s="705"/>
      <c r="TH300" s="705"/>
      <c r="TI300" s="705"/>
      <c r="TJ300" s="705"/>
      <c r="TK300" s="705"/>
      <c r="TL300" s="705"/>
      <c r="TM300" s="705"/>
      <c r="TN300" s="705"/>
      <c r="TO300" s="705"/>
      <c r="TP300" s="705"/>
      <c r="TQ300" s="705"/>
      <c r="TR300" s="705"/>
      <c r="TS300" s="705"/>
      <c r="TT300" s="705"/>
      <c r="TU300" s="705"/>
      <c r="TV300" s="705"/>
      <c r="TW300" s="705"/>
      <c r="TX300" s="705"/>
      <c r="TY300" s="705"/>
      <c r="TZ300" s="705"/>
      <c r="UA300" s="705"/>
      <c r="UB300" s="705"/>
      <c r="UC300" s="705"/>
      <c r="UD300" s="705"/>
      <c r="UE300" s="705"/>
      <c r="UF300" s="705"/>
      <c r="UG300" s="705"/>
      <c r="UH300" s="705"/>
      <c r="UI300" s="705"/>
      <c r="UJ300" s="705"/>
      <c r="UK300" s="705"/>
      <c r="UL300" s="705"/>
      <c r="UM300" s="705"/>
      <c r="UN300" s="705"/>
      <c r="UO300" s="705"/>
      <c r="UP300" s="705"/>
      <c r="UQ300" s="705"/>
      <c r="UR300" s="705"/>
      <c r="US300" s="705"/>
      <c r="UT300" s="705"/>
      <c r="UU300" s="705"/>
      <c r="UV300" s="705"/>
      <c r="UW300" s="705"/>
      <c r="UX300" s="705"/>
      <c r="UY300" s="705"/>
      <c r="UZ300" s="705"/>
      <c r="VA300" s="705"/>
      <c r="VB300" s="705"/>
      <c r="VC300" s="705"/>
      <c r="VD300" s="705"/>
      <c r="VE300" s="705"/>
      <c r="VF300" s="705"/>
      <c r="VG300" s="705"/>
      <c r="VH300" s="705"/>
      <c r="VI300" s="705"/>
      <c r="VJ300" s="705"/>
      <c r="VK300" s="705"/>
      <c r="VL300" s="705"/>
      <c r="VM300" s="705"/>
      <c r="VN300" s="705"/>
      <c r="VO300" s="705"/>
      <c r="VP300" s="705"/>
      <c r="VQ300" s="705"/>
      <c r="VR300" s="705"/>
      <c r="VS300" s="705"/>
      <c r="VT300" s="705"/>
      <c r="VU300" s="705"/>
      <c r="VV300" s="705"/>
      <c r="VW300" s="705"/>
      <c r="VX300" s="705"/>
      <c r="VY300" s="705"/>
      <c r="VZ300" s="705"/>
      <c r="WA300" s="705"/>
      <c r="WB300" s="705"/>
      <c r="WC300" s="705"/>
      <c r="WD300" s="705"/>
      <c r="WE300" s="705"/>
      <c r="WF300" s="705"/>
      <c r="WG300" s="705"/>
      <c r="WH300" s="705"/>
      <c r="WI300" s="705"/>
      <c r="WJ300" s="705"/>
      <c r="WK300" s="705"/>
      <c r="WL300" s="705"/>
      <c r="WM300" s="705"/>
      <c r="WN300" s="705"/>
      <c r="WO300" s="705"/>
      <c r="WP300" s="705"/>
      <c r="WQ300" s="705"/>
      <c r="WR300" s="705"/>
      <c r="WS300" s="705"/>
      <c r="WT300" s="705"/>
      <c r="WU300" s="705"/>
      <c r="WV300" s="705"/>
      <c r="WW300" s="705"/>
      <c r="WX300" s="705"/>
      <c r="WY300" s="705"/>
      <c r="WZ300" s="705"/>
      <c r="XA300" s="705"/>
      <c r="XB300" s="705"/>
      <c r="XC300" s="705"/>
      <c r="XD300" s="705"/>
      <c r="XE300" s="705"/>
      <c r="XF300" s="705"/>
      <c r="XG300" s="705"/>
      <c r="XH300" s="705"/>
      <c r="XI300" s="705"/>
      <c r="XJ300" s="705"/>
      <c r="XK300" s="705"/>
      <c r="XL300" s="705"/>
      <c r="XM300" s="705"/>
      <c r="XN300" s="705"/>
      <c r="XO300" s="705"/>
      <c r="XP300" s="705"/>
      <c r="XQ300" s="705"/>
      <c r="XR300" s="705"/>
      <c r="XS300" s="705"/>
      <c r="XT300" s="705"/>
      <c r="XU300" s="705"/>
      <c r="XV300" s="705"/>
      <c r="XW300" s="705"/>
      <c r="XX300" s="705"/>
      <c r="XY300" s="705"/>
      <c r="XZ300" s="705"/>
      <c r="YA300" s="705"/>
      <c r="YB300" s="705"/>
      <c r="YC300" s="705"/>
      <c r="YD300" s="705"/>
      <c r="YE300" s="705"/>
      <c r="YF300" s="705"/>
      <c r="YG300" s="705"/>
      <c r="YH300" s="705"/>
      <c r="YI300" s="705"/>
      <c r="YJ300" s="705"/>
      <c r="YK300" s="705"/>
      <c r="YL300" s="705"/>
      <c r="YM300" s="705"/>
      <c r="YN300" s="705"/>
      <c r="YO300" s="705"/>
      <c r="YP300" s="705"/>
      <c r="YQ300" s="705"/>
      <c r="YR300" s="705"/>
      <c r="YS300" s="705"/>
      <c r="YT300" s="705"/>
      <c r="YU300" s="705"/>
      <c r="YV300" s="705"/>
      <c r="YW300" s="705"/>
      <c r="YX300" s="705"/>
      <c r="YY300" s="705"/>
      <c r="YZ300" s="705"/>
      <c r="ZA300" s="705"/>
      <c r="ZB300" s="705"/>
      <c r="ZC300" s="705"/>
      <c r="ZD300" s="705"/>
      <c r="ZE300" s="705"/>
      <c r="ZF300" s="705"/>
      <c r="ZG300" s="705"/>
      <c r="ZH300" s="705"/>
      <c r="ZI300" s="705"/>
      <c r="ZJ300" s="705"/>
      <c r="ZK300" s="705"/>
      <c r="ZL300" s="705"/>
      <c r="ZM300" s="705"/>
      <c r="ZN300" s="705"/>
      <c r="ZO300" s="705"/>
      <c r="ZP300" s="705"/>
      <c r="ZQ300" s="705"/>
      <c r="ZR300" s="705"/>
      <c r="ZS300" s="705"/>
      <c r="ZT300" s="705"/>
      <c r="ZU300" s="705"/>
      <c r="ZV300" s="705"/>
      <c r="ZW300" s="705"/>
      <c r="ZX300" s="705"/>
      <c r="ZY300" s="705"/>
      <c r="ZZ300" s="705"/>
      <c r="AAA300" s="705"/>
      <c r="AAB300" s="705"/>
      <c r="AAC300" s="705"/>
      <c r="AAD300" s="705"/>
      <c r="AAE300" s="705"/>
      <c r="AAF300" s="705"/>
      <c r="AAG300" s="705"/>
      <c r="AAH300" s="705"/>
      <c r="AAI300" s="705"/>
      <c r="AAJ300" s="705"/>
      <c r="AAK300" s="705"/>
      <c r="AAL300" s="705"/>
      <c r="AAM300" s="705"/>
      <c r="AAN300" s="705"/>
      <c r="AAO300" s="705"/>
      <c r="AAP300" s="705"/>
      <c r="AAQ300" s="705"/>
      <c r="AAR300" s="705"/>
      <c r="AAS300" s="705"/>
      <c r="AAT300" s="705"/>
      <c r="AAU300" s="705"/>
      <c r="AAV300" s="705"/>
      <c r="AAW300" s="705"/>
      <c r="AAX300" s="705"/>
      <c r="AAY300" s="705"/>
      <c r="AAZ300" s="705"/>
      <c r="ABA300" s="705"/>
      <c r="ABB300" s="705"/>
      <c r="ABC300" s="705"/>
      <c r="ABD300" s="705"/>
      <c r="ABE300" s="705"/>
      <c r="ABF300" s="705"/>
      <c r="ABG300" s="705"/>
      <c r="ABH300" s="705"/>
      <c r="ABI300" s="705"/>
      <c r="ABJ300" s="705"/>
      <c r="ABK300" s="705"/>
      <c r="ABL300" s="705"/>
      <c r="ABM300" s="705"/>
      <c r="ABN300" s="705"/>
      <c r="ABO300" s="705"/>
      <c r="ABP300" s="705"/>
      <c r="ABQ300" s="705"/>
      <c r="ABR300" s="705"/>
      <c r="ABS300" s="705"/>
      <c r="ABT300" s="705"/>
      <c r="ABU300" s="705"/>
      <c r="ABV300" s="705"/>
      <c r="ABW300" s="705"/>
      <c r="ABX300" s="705"/>
      <c r="ABY300" s="705"/>
      <c r="ABZ300" s="705"/>
      <c r="ACA300" s="705"/>
      <c r="ACB300" s="705"/>
      <c r="ACC300" s="705"/>
      <c r="ACD300" s="705"/>
      <c r="ACE300" s="705"/>
      <c r="ACF300" s="705"/>
      <c r="ACG300" s="705"/>
      <c r="ACH300" s="705"/>
      <c r="ACI300" s="705"/>
      <c r="ACJ300" s="705"/>
      <c r="ACK300" s="705"/>
      <c r="ACL300" s="705"/>
      <c r="ACM300" s="705"/>
      <c r="ACN300" s="705"/>
      <c r="ACO300" s="705"/>
      <c r="ACP300" s="705"/>
      <c r="ACQ300" s="705"/>
      <c r="ACR300" s="705"/>
      <c r="ACS300" s="705"/>
      <c r="ACT300" s="705"/>
      <c r="ACU300" s="705"/>
      <c r="ACV300" s="705"/>
      <c r="ACW300" s="705"/>
      <c r="ACX300" s="705"/>
      <c r="ACY300" s="705"/>
      <c r="ACZ300" s="705"/>
      <c r="ADA300" s="705"/>
      <c r="ADB300" s="705"/>
      <c r="ADC300" s="705"/>
      <c r="ADD300" s="705"/>
      <c r="ADE300" s="705"/>
      <c r="ADF300" s="705"/>
      <c r="ADG300" s="705"/>
      <c r="ADH300" s="705"/>
      <c r="ADI300" s="705"/>
      <c r="ADJ300" s="705"/>
      <c r="ADK300" s="705"/>
      <c r="ADL300" s="705"/>
      <c r="ADM300" s="705"/>
      <c r="ADN300" s="705"/>
      <c r="ADO300" s="705"/>
      <c r="ADP300" s="705"/>
      <c r="ADQ300" s="705"/>
      <c r="ADR300" s="705"/>
      <c r="ADS300" s="705"/>
      <c r="ADT300" s="705"/>
      <c r="ADU300" s="705"/>
      <c r="ADV300" s="705"/>
      <c r="ADW300" s="705"/>
      <c r="ADX300" s="705"/>
      <c r="ADY300" s="705"/>
      <c r="ADZ300" s="705"/>
      <c r="AEA300" s="705"/>
      <c r="AEB300" s="705"/>
      <c r="AEC300" s="705"/>
      <c r="AED300" s="705"/>
      <c r="AEE300" s="705"/>
      <c r="AEF300" s="705"/>
      <c r="AEG300" s="705"/>
      <c r="AEH300" s="705"/>
      <c r="AEI300" s="705"/>
      <c r="AEJ300" s="705"/>
      <c r="AEK300" s="705"/>
      <c r="AEL300" s="705"/>
      <c r="AEM300" s="705"/>
      <c r="AEN300" s="705"/>
      <c r="AEO300" s="705"/>
      <c r="AEP300" s="705"/>
      <c r="AEQ300" s="705"/>
      <c r="AER300" s="705"/>
      <c r="AES300" s="705"/>
      <c r="AET300" s="705"/>
      <c r="AEU300" s="705"/>
      <c r="AEV300" s="705"/>
      <c r="AEW300" s="705"/>
      <c r="AEX300" s="705"/>
      <c r="AEY300" s="705"/>
      <c r="AEZ300" s="705"/>
      <c r="AFA300" s="705"/>
      <c r="AFB300" s="705"/>
      <c r="AFC300" s="705"/>
      <c r="AFD300" s="705"/>
      <c r="AFE300" s="705"/>
      <c r="AFF300" s="705"/>
      <c r="AFG300" s="705"/>
      <c r="AFH300" s="705"/>
      <c r="AFI300" s="705"/>
      <c r="AFJ300" s="705"/>
      <c r="AFK300" s="705"/>
      <c r="AFL300" s="705"/>
      <c r="AFM300" s="705"/>
      <c r="AFN300" s="705"/>
      <c r="AFO300" s="705"/>
      <c r="AFP300" s="705"/>
      <c r="AFQ300" s="705"/>
      <c r="AFR300" s="705"/>
      <c r="AFS300" s="705"/>
      <c r="AFT300" s="705"/>
      <c r="AFU300" s="705"/>
      <c r="AFV300" s="705"/>
      <c r="AFW300" s="705"/>
      <c r="AFX300" s="705"/>
      <c r="AFY300" s="705"/>
      <c r="AFZ300" s="705"/>
      <c r="AGA300" s="705"/>
      <c r="AGB300" s="705"/>
      <c r="AGC300" s="705"/>
      <c r="AGD300" s="705"/>
      <c r="AGE300" s="705"/>
      <c r="AGF300" s="705"/>
      <c r="AGG300" s="705"/>
      <c r="AGH300" s="705"/>
      <c r="AGI300" s="705"/>
      <c r="AGJ300" s="705"/>
      <c r="AGK300" s="705"/>
      <c r="AGL300" s="705"/>
      <c r="AGM300" s="705"/>
      <c r="AGN300" s="705"/>
      <c r="AGO300" s="705"/>
      <c r="AGP300" s="705"/>
      <c r="AGQ300" s="705"/>
      <c r="AGR300" s="705"/>
      <c r="AGS300" s="705"/>
      <c r="AGT300" s="705"/>
      <c r="AGU300" s="705"/>
      <c r="AGV300" s="705"/>
      <c r="AGW300" s="705"/>
      <c r="AGX300" s="705"/>
      <c r="AGY300" s="705"/>
      <c r="AGZ300" s="705"/>
      <c r="AHA300" s="705"/>
      <c r="AHB300" s="705"/>
      <c r="AHC300" s="705"/>
      <c r="AHD300" s="705"/>
      <c r="AHE300" s="705"/>
      <c r="AHF300" s="705"/>
      <c r="AHG300" s="705"/>
      <c r="AHH300" s="705"/>
      <c r="AHI300" s="705"/>
      <c r="AHJ300" s="705"/>
      <c r="AHK300" s="705"/>
      <c r="AHL300" s="705"/>
      <c r="AHM300" s="705"/>
      <c r="AHN300" s="705"/>
      <c r="AHO300" s="705"/>
      <c r="AHP300" s="705"/>
      <c r="AHQ300" s="705"/>
      <c r="AHR300" s="705"/>
      <c r="AHS300" s="705"/>
      <c r="AHT300" s="705"/>
      <c r="AHU300" s="705"/>
      <c r="AHV300" s="705"/>
      <c r="AHW300" s="705"/>
      <c r="AHX300" s="705"/>
      <c r="AHY300" s="705"/>
      <c r="AHZ300" s="705"/>
      <c r="AIA300" s="705"/>
      <c r="AIB300" s="705"/>
      <c r="AIC300" s="705"/>
      <c r="AID300" s="705"/>
      <c r="AIE300" s="705"/>
      <c r="AIF300" s="705"/>
      <c r="AIG300" s="705"/>
      <c r="AIH300" s="705"/>
      <c r="AII300" s="705"/>
      <c r="AIJ300" s="705"/>
      <c r="AIK300" s="705"/>
      <c r="AIL300" s="705"/>
      <c r="AIM300" s="705"/>
      <c r="AIN300" s="705"/>
      <c r="AIO300" s="705"/>
      <c r="AIP300" s="705"/>
      <c r="AIQ300" s="705"/>
      <c r="AIR300" s="705"/>
      <c r="AIS300" s="705"/>
      <c r="AIT300" s="705"/>
      <c r="AIU300" s="705"/>
      <c r="AIV300" s="705"/>
      <c r="AIW300" s="705"/>
      <c r="AIX300" s="705"/>
      <c r="AIY300" s="705"/>
      <c r="AIZ300" s="705"/>
      <c r="AJA300" s="705"/>
      <c r="AJB300" s="705"/>
      <c r="AJC300" s="705"/>
      <c r="AJD300" s="705"/>
      <c r="AJE300" s="705"/>
      <c r="AJF300" s="705"/>
      <c r="AJG300" s="705"/>
      <c r="AJH300" s="705"/>
      <c r="AJI300" s="705"/>
      <c r="AJJ300" s="705"/>
      <c r="AJK300" s="705"/>
      <c r="AJL300" s="705"/>
      <c r="AJM300" s="705"/>
      <c r="AJN300" s="705"/>
      <c r="AJO300" s="705"/>
      <c r="AJP300" s="705"/>
      <c r="AJQ300" s="705"/>
      <c r="AJR300" s="705"/>
      <c r="AJS300" s="705"/>
      <c r="AJT300" s="705"/>
      <c r="AJU300" s="705"/>
      <c r="AJV300" s="705"/>
      <c r="AJW300" s="705"/>
      <c r="AJX300" s="705"/>
      <c r="AJY300" s="705"/>
      <c r="AJZ300" s="705"/>
      <c r="AKA300" s="705"/>
      <c r="AKB300" s="705"/>
      <c r="AKC300" s="705"/>
      <c r="AKD300" s="705"/>
      <c r="AKE300" s="705"/>
      <c r="AKF300" s="705"/>
      <c r="AKG300" s="705"/>
      <c r="AKH300" s="705"/>
      <c r="AKI300" s="705"/>
      <c r="AKJ300" s="705"/>
      <c r="AKK300" s="705"/>
      <c r="AKL300" s="705"/>
      <c r="AKM300" s="705"/>
      <c r="AKN300" s="705"/>
      <c r="AKO300" s="705"/>
      <c r="AKP300" s="705"/>
      <c r="AKQ300" s="705"/>
      <c r="AKR300" s="705"/>
      <c r="AKS300" s="705"/>
      <c r="AKT300" s="705"/>
      <c r="AKU300" s="705"/>
      <c r="AKV300" s="705"/>
      <c r="AKW300" s="705"/>
      <c r="AKX300" s="705"/>
      <c r="AKY300" s="705"/>
      <c r="AKZ300" s="705"/>
      <c r="ALA300" s="705"/>
      <c r="ALB300" s="705"/>
      <c r="ALC300" s="705"/>
      <c r="ALD300" s="705"/>
      <c r="ALE300" s="705"/>
      <c r="ALF300" s="705"/>
      <c r="ALG300" s="705"/>
      <c r="ALH300" s="705"/>
      <c r="ALI300" s="705"/>
      <c r="ALJ300" s="705"/>
      <c r="ALK300" s="705"/>
      <c r="ALL300" s="705"/>
      <c r="ALM300" s="705"/>
      <c r="ALN300" s="705"/>
      <c r="ALO300" s="705"/>
      <c r="ALP300" s="705"/>
      <c r="ALQ300" s="705"/>
      <c r="ALR300" s="705"/>
      <c r="ALS300" s="705"/>
      <c r="ALT300" s="705"/>
      <c r="ALU300" s="705"/>
      <c r="ALV300" s="705"/>
      <c r="ALW300" s="705"/>
      <c r="ALX300" s="705"/>
      <c r="ALY300" s="705"/>
      <c r="ALZ300" s="705"/>
      <c r="AMA300" s="705"/>
      <c r="AMB300" s="705"/>
      <c r="AMC300" s="705"/>
      <c r="AMD300" s="705"/>
      <c r="AME300" s="705"/>
      <c r="AMF300" s="705"/>
      <c r="AMG300" s="705"/>
      <c r="AMH300" s="705"/>
      <c r="AMI300" s="705"/>
      <c r="AMJ300" s="705"/>
      <c r="AMK300" s="705"/>
      <c r="AML300" s="705"/>
      <c r="AMM300" s="705"/>
      <c r="AMN300" s="705"/>
      <c r="AMO300" s="705"/>
      <c r="AMP300" s="705"/>
      <c r="AMQ300" s="705"/>
      <c r="AMR300" s="705"/>
      <c r="AMS300" s="705"/>
      <c r="AMT300" s="705"/>
      <c r="AMU300" s="705"/>
      <c r="AMV300" s="705"/>
      <c r="AMW300" s="705"/>
      <c r="AMX300" s="705"/>
      <c r="AMY300" s="705"/>
      <c r="AMZ300" s="705"/>
      <c r="ANA300" s="705"/>
      <c r="ANB300" s="705"/>
      <c r="ANC300" s="705"/>
      <c r="AND300" s="705"/>
      <c r="ANE300" s="705"/>
      <c r="ANF300" s="705"/>
      <c r="ANG300" s="705"/>
      <c r="ANH300" s="705"/>
      <c r="ANI300" s="705"/>
      <c r="ANJ300" s="705"/>
      <c r="ANK300" s="705"/>
      <c r="ANL300" s="705"/>
      <c r="ANM300" s="705"/>
      <c r="ANN300" s="705"/>
      <c r="ANO300" s="705"/>
      <c r="ANP300" s="705"/>
      <c r="ANQ300" s="705"/>
      <c r="ANR300" s="705"/>
      <c r="ANS300" s="705"/>
      <c r="ANT300" s="705"/>
      <c r="ANU300" s="705"/>
      <c r="ANV300" s="705"/>
      <c r="ANW300" s="705"/>
      <c r="ANX300" s="705"/>
      <c r="ANY300" s="705"/>
      <c r="ANZ300" s="705"/>
      <c r="AOA300" s="705"/>
      <c r="AOB300" s="705"/>
      <c r="AOC300" s="705"/>
      <c r="AOD300" s="705"/>
      <c r="AOE300" s="705"/>
      <c r="AOF300" s="705"/>
      <c r="AOG300" s="705"/>
      <c r="AOH300" s="705"/>
      <c r="AOI300" s="705"/>
      <c r="AOJ300" s="705"/>
      <c r="AOK300" s="705"/>
      <c r="AOL300" s="705"/>
      <c r="AOM300" s="705"/>
      <c r="AON300" s="705"/>
      <c r="AOO300" s="705"/>
      <c r="AOP300" s="705"/>
      <c r="AOQ300" s="705"/>
      <c r="AOR300" s="705"/>
      <c r="AOS300" s="705"/>
      <c r="AOT300" s="705"/>
      <c r="AOU300" s="705"/>
      <c r="AOV300" s="705"/>
      <c r="AOW300" s="705"/>
      <c r="AOX300" s="705"/>
      <c r="AOY300" s="705"/>
      <c r="AOZ300" s="705"/>
      <c r="APA300" s="705"/>
      <c r="APB300" s="705"/>
      <c r="APC300" s="705"/>
      <c r="APD300" s="705"/>
      <c r="APE300" s="705"/>
      <c r="APF300" s="705"/>
      <c r="APG300" s="705"/>
      <c r="APH300" s="705"/>
      <c r="API300" s="705"/>
      <c r="APJ300" s="705"/>
      <c r="APK300" s="705"/>
      <c r="APL300" s="705"/>
      <c r="APM300" s="705"/>
      <c r="APN300" s="705"/>
      <c r="APO300" s="705"/>
      <c r="APP300" s="705"/>
      <c r="APQ300" s="705"/>
      <c r="APR300" s="705"/>
      <c r="APS300" s="705"/>
      <c r="APT300" s="705"/>
      <c r="APU300" s="705"/>
      <c r="APV300" s="705"/>
      <c r="APW300" s="705"/>
      <c r="APX300" s="705"/>
      <c r="APY300" s="705"/>
      <c r="APZ300" s="705"/>
      <c r="AQA300" s="705"/>
      <c r="AQB300" s="705"/>
      <c r="AQC300" s="705"/>
      <c r="AQD300" s="705"/>
      <c r="AQE300" s="705"/>
      <c r="AQF300" s="705"/>
      <c r="AQG300" s="705"/>
      <c r="AQH300" s="705"/>
      <c r="AQI300" s="705"/>
      <c r="AQJ300" s="705"/>
      <c r="AQK300" s="705"/>
      <c r="AQL300" s="705"/>
      <c r="AQM300" s="705"/>
      <c r="AQN300" s="705"/>
      <c r="AQO300" s="705"/>
      <c r="AQP300" s="705"/>
      <c r="AQQ300" s="705"/>
      <c r="AQR300" s="705"/>
      <c r="AQS300" s="705"/>
      <c r="AQT300" s="705"/>
      <c r="AQU300" s="705"/>
      <c r="AQV300" s="705"/>
      <c r="AQW300" s="705"/>
      <c r="AQX300" s="705"/>
      <c r="AQY300" s="705"/>
      <c r="AQZ300" s="705"/>
      <c r="ARA300" s="705"/>
      <c r="ARB300" s="705"/>
      <c r="ARC300" s="705"/>
      <c r="ARD300" s="705"/>
      <c r="ARE300" s="705"/>
      <c r="ARF300" s="705"/>
      <c r="ARG300" s="705"/>
      <c r="ARH300" s="705"/>
      <c r="ARI300" s="705"/>
      <c r="ARJ300" s="705"/>
      <c r="ARK300" s="705"/>
      <c r="ARL300" s="705"/>
      <c r="ARM300" s="705"/>
      <c r="ARN300" s="705"/>
      <c r="ARO300" s="705"/>
      <c r="ARP300" s="705"/>
      <c r="ARQ300" s="705"/>
      <c r="ARR300" s="705"/>
      <c r="ARS300" s="705"/>
      <c r="ART300" s="705"/>
      <c r="ARU300" s="705"/>
      <c r="ARV300" s="705"/>
      <c r="ARW300" s="705"/>
      <c r="ARX300" s="705"/>
      <c r="ARY300" s="705"/>
      <c r="ARZ300" s="705"/>
      <c r="ASA300" s="705"/>
      <c r="ASB300" s="705"/>
      <c r="ASC300" s="705"/>
      <c r="ASD300" s="705"/>
      <c r="ASE300" s="705"/>
      <c r="ASF300" s="705"/>
      <c r="ASG300" s="705"/>
      <c r="ASH300" s="705"/>
      <c r="ASI300" s="705"/>
      <c r="ASJ300" s="705"/>
      <c r="ASK300" s="705"/>
      <c r="ASL300" s="705"/>
      <c r="ASM300" s="705"/>
      <c r="ASN300" s="705"/>
      <c r="ASO300" s="705"/>
      <c r="ASP300" s="705"/>
      <c r="ASQ300" s="705"/>
      <c r="ASR300" s="705"/>
      <c r="ASS300" s="705"/>
      <c r="AST300" s="705"/>
      <c r="ASU300" s="705"/>
      <c r="ASV300" s="705"/>
      <c r="ASW300" s="705"/>
      <c r="ASX300" s="705"/>
      <c r="ASY300" s="705"/>
      <c r="ASZ300" s="705"/>
      <c r="ATA300" s="705"/>
      <c r="ATB300" s="705"/>
      <c r="ATC300" s="705"/>
      <c r="ATD300" s="705"/>
      <c r="ATE300" s="705"/>
      <c r="ATF300" s="705"/>
      <c r="ATG300" s="705"/>
      <c r="ATH300" s="705"/>
      <c r="ATI300" s="705"/>
      <c r="ATJ300" s="705"/>
      <c r="ATK300" s="705"/>
      <c r="ATL300" s="705"/>
      <c r="ATM300" s="705"/>
      <c r="ATN300" s="705"/>
      <c r="ATO300" s="705"/>
      <c r="ATP300" s="705"/>
      <c r="ATQ300" s="705"/>
      <c r="ATR300" s="705"/>
      <c r="ATS300" s="705"/>
      <c r="ATT300" s="705"/>
      <c r="ATU300" s="705"/>
      <c r="ATV300" s="705"/>
      <c r="ATW300" s="705"/>
      <c r="ATX300" s="705"/>
      <c r="ATY300" s="705"/>
      <c r="ATZ300" s="705"/>
      <c r="AUA300" s="705"/>
      <c r="AUB300" s="705"/>
      <c r="AUC300" s="705"/>
      <c r="AUD300" s="705"/>
      <c r="AUE300" s="705"/>
      <c r="AUF300" s="705"/>
      <c r="AUG300" s="705"/>
      <c r="AUH300" s="705"/>
      <c r="AUI300" s="705"/>
      <c r="AUJ300" s="705"/>
      <c r="AUK300" s="705"/>
      <c r="AUL300" s="705"/>
      <c r="AUM300" s="705"/>
      <c r="AUN300" s="705"/>
      <c r="AUO300" s="705"/>
      <c r="AUP300" s="705"/>
      <c r="AUQ300" s="705"/>
      <c r="AUR300" s="705"/>
      <c r="AUS300" s="705"/>
      <c r="AUT300" s="705"/>
      <c r="AUU300" s="705"/>
      <c r="AUV300" s="705"/>
      <c r="AUW300" s="705"/>
      <c r="AUX300" s="705"/>
      <c r="AUY300" s="705"/>
      <c r="AUZ300" s="705"/>
      <c r="AVA300" s="705"/>
      <c r="AVB300" s="705"/>
      <c r="AVC300" s="705"/>
      <c r="AVD300" s="705"/>
      <c r="AVE300" s="705"/>
      <c r="AVF300" s="705"/>
      <c r="AVG300" s="705"/>
      <c r="AVH300" s="705"/>
      <c r="AVI300" s="705"/>
      <c r="AVJ300" s="705"/>
      <c r="AVK300" s="705"/>
      <c r="AVL300" s="705"/>
      <c r="AVM300" s="705"/>
      <c r="AVN300" s="705"/>
      <c r="AVO300" s="705"/>
      <c r="AVP300" s="705"/>
      <c r="AVQ300" s="705"/>
      <c r="AVR300" s="705"/>
      <c r="AVS300" s="705"/>
      <c r="AVT300" s="705"/>
      <c r="AVU300" s="705"/>
      <c r="AVV300" s="705"/>
      <c r="AVW300" s="705"/>
      <c r="AVX300" s="705"/>
      <c r="AVY300" s="705"/>
      <c r="AVZ300" s="705"/>
      <c r="AWA300" s="705"/>
      <c r="AWB300" s="705"/>
      <c r="AWC300" s="705"/>
      <c r="AWD300" s="705"/>
      <c r="AWE300" s="705"/>
      <c r="AWF300" s="705"/>
      <c r="AWG300" s="705"/>
      <c r="AWH300" s="705"/>
      <c r="AWI300" s="705"/>
      <c r="AWJ300" s="705"/>
      <c r="AWK300" s="705"/>
      <c r="AWL300" s="705"/>
      <c r="AWM300" s="705"/>
      <c r="AWN300" s="705"/>
      <c r="AWO300" s="705"/>
      <c r="AWP300" s="705"/>
      <c r="AWQ300" s="705"/>
      <c r="AWR300" s="705"/>
      <c r="AWS300" s="705"/>
      <c r="AWT300" s="705"/>
      <c r="AWU300" s="705"/>
      <c r="AWV300" s="705"/>
      <c r="AWW300" s="705"/>
      <c r="AWX300" s="705"/>
      <c r="AWY300" s="705"/>
      <c r="AWZ300" s="705"/>
      <c r="AXA300" s="705"/>
      <c r="AXB300" s="705"/>
      <c r="AXC300" s="705"/>
      <c r="AXD300" s="705"/>
      <c r="AXE300" s="705"/>
      <c r="AXF300" s="705"/>
      <c r="AXG300" s="705"/>
      <c r="AXH300" s="705"/>
      <c r="AXI300" s="705"/>
      <c r="AXJ300" s="705"/>
      <c r="AXK300" s="705"/>
      <c r="AXL300" s="705"/>
      <c r="AXM300" s="705"/>
      <c r="AXN300" s="705"/>
      <c r="AXO300" s="705"/>
      <c r="AXP300" s="705"/>
      <c r="AXQ300" s="705"/>
      <c r="AXR300" s="705"/>
      <c r="AXS300" s="705"/>
      <c r="AXT300" s="705"/>
      <c r="AXU300" s="705"/>
      <c r="AXV300" s="705"/>
      <c r="AXW300" s="705"/>
      <c r="AXX300" s="705"/>
      <c r="AXY300" s="705"/>
      <c r="AXZ300" s="705"/>
      <c r="AYA300" s="705"/>
      <c r="AYB300" s="705"/>
      <c r="AYC300" s="705"/>
      <c r="AYD300" s="705"/>
      <c r="AYE300" s="705"/>
      <c r="AYF300" s="705"/>
      <c r="AYG300" s="705"/>
      <c r="AYH300" s="705"/>
      <c r="AYI300" s="705"/>
      <c r="AYJ300" s="705"/>
      <c r="AYK300" s="705"/>
      <c r="AYL300" s="705"/>
      <c r="AYM300" s="705"/>
      <c r="AYN300" s="705"/>
      <c r="AYO300" s="705"/>
      <c r="AYP300" s="705"/>
      <c r="AYQ300" s="705"/>
      <c r="AYR300" s="705"/>
      <c r="AYS300" s="705"/>
      <c r="AYT300" s="705"/>
      <c r="AYU300" s="705"/>
      <c r="AYV300" s="705"/>
      <c r="AYW300" s="705"/>
      <c r="AYX300" s="705"/>
      <c r="AYY300" s="705"/>
      <c r="AYZ300" s="705"/>
      <c r="AZA300" s="705"/>
      <c r="AZB300" s="705"/>
      <c r="AZC300" s="705"/>
      <c r="AZD300" s="705"/>
      <c r="AZE300" s="705"/>
      <c r="AZF300" s="705"/>
      <c r="AZG300" s="705"/>
      <c r="AZH300" s="705"/>
      <c r="AZI300" s="705"/>
      <c r="AZJ300" s="705"/>
      <c r="AZK300" s="705"/>
      <c r="AZL300" s="705"/>
      <c r="AZM300" s="705"/>
      <c r="AZN300" s="705"/>
      <c r="AZO300" s="705"/>
      <c r="AZP300" s="705"/>
      <c r="AZQ300" s="705"/>
      <c r="AZR300" s="705"/>
      <c r="AZS300" s="705"/>
      <c r="AZT300" s="705"/>
      <c r="AZU300" s="705"/>
      <c r="AZV300" s="705"/>
      <c r="AZW300" s="705"/>
      <c r="AZX300" s="705"/>
      <c r="AZY300" s="705"/>
      <c r="AZZ300" s="705"/>
      <c r="BAA300" s="705"/>
      <c r="BAB300" s="705"/>
      <c r="BAC300" s="705"/>
      <c r="BAD300" s="705"/>
      <c r="BAE300" s="705"/>
      <c r="BAF300" s="705"/>
      <c r="BAG300" s="705"/>
      <c r="BAH300" s="705"/>
      <c r="BAI300" s="705"/>
      <c r="BAJ300" s="705"/>
      <c r="BAK300" s="705"/>
      <c r="BAL300" s="705"/>
      <c r="BAM300" s="705"/>
      <c r="BAN300" s="705"/>
      <c r="BAO300" s="705"/>
      <c r="BAP300" s="705"/>
      <c r="BAQ300" s="705"/>
      <c r="BAR300" s="705"/>
      <c r="BAS300" s="705"/>
      <c r="BAT300" s="705"/>
      <c r="BAU300" s="705"/>
      <c r="BAV300" s="705"/>
      <c r="BAW300" s="705"/>
      <c r="BAX300" s="705"/>
      <c r="BAY300" s="705"/>
      <c r="BAZ300" s="705"/>
      <c r="BBA300" s="705"/>
      <c r="BBB300" s="705"/>
      <c r="BBC300" s="705"/>
      <c r="BBD300" s="705"/>
      <c r="BBE300" s="705"/>
      <c r="BBF300" s="705"/>
      <c r="BBG300" s="705"/>
      <c r="BBH300" s="705"/>
      <c r="BBI300" s="705"/>
      <c r="BBJ300" s="705"/>
      <c r="BBK300" s="705"/>
      <c r="BBL300" s="705"/>
      <c r="BBM300" s="705"/>
      <c r="BBN300" s="705"/>
      <c r="BBO300" s="705"/>
      <c r="BBP300" s="705"/>
      <c r="BBQ300" s="705"/>
      <c r="BBR300" s="705"/>
      <c r="BBS300" s="705"/>
      <c r="BBT300" s="705"/>
      <c r="BBU300" s="705"/>
      <c r="BBV300" s="705"/>
      <c r="BBW300" s="705"/>
      <c r="BBX300" s="705"/>
      <c r="BBY300" s="705"/>
      <c r="BBZ300" s="705"/>
      <c r="BCA300" s="705"/>
      <c r="BCB300" s="705"/>
      <c r="BCC300" s="705"/>
      <c r="BCD300" s="705"/>
      <c r="BCE300" s="705"/>
      <c r="BCF300" s="705"/>
      <c r="BCG300" s="705"/>
      <c r="BCH300" s="705"/>
      <c r="BCI300" s="705"/>
      <c r="BCJ300" s="705"/>
      <c r="BCK300" s="705"/>
      <c r="BCL300" s="705"/>
      <c r="BCM300" s="705"/>
      <c r="BCN300" s="705"/>
      <c r="BCO300" s="705"/>
      <c r="BCP300" s="705"/>
      <c r="BCQ300" s="705"/>
      <c r="BCR300" s="705"/>
      <c r="BCS300" s="705"/>
      <c r="BCT300" s="705"/>
      <c r="BCU300" s="705"/>
      <c r="BCV300" s="705"/>
      <c r="BCW300" s="705"/>
      <c r="BCX300" s="705"/>
      <c r="BCY300" s="705"/>
      <c r="BCZ300" s="705"/>
      <c r="BDA300" s="705"/>
      <c r="BDB300" s="705"/>
      <c r="BDC300" s="705"/>
      <c r="BDD300" s="705"/>
      <c r="BDE300" s="705"/>
      <c r="BDF300" s="705"/>
      <c r="BDG300" s="705"/>
      <c r="BDH300" s="705"/>
      <c r="BDI300" s="705"/>
      <c r="BDJ300" s="705"/>
      <c r="BDK300" s="705"/>
      <c r="BDL300" s="705"/>
      <c r="BDM300" s="705"/>
      <c r="BDN300" s="705"/>
      <c r="BDO300" s="705"/>
      <c r="BDP300" s="705"/>
      <c r="BDQ300" s="705"/>
      <c r="BDR300" s="705"/>
      <c r="BDS300" s="705"/>
      <c r="BDT300" s="705"/>
      <c r="BDU300" s="705"/>
      <c r="BDV300" s="705"/>
      <c r="BDW300" s="705"/>
      <c r="BDX300" s="705"/>
      <c r="BDY300" s="705"/>
      <c r="BDZ300" s="705"/>
      <c r="BEA300" s="705"/>
      <c r="BEB300" s="705"/>
      <c r="BEC300" s="705"/>
      <c r="BED300" s="705"/>
      <c r="BEE300" s="705"/>
      <c r="BEF300" s="705"/>
      <c r="BEG300" s="705"/>
      <c r="BEH300" s="705"/>
      <c r="BEI300" s="705"/>
      <c r="BEJ300" s="705"/>
      <c r="BEK300" s="705"/>
      <c r="BEL300" s="705"/>
      <c r="BEM300" s="705"/>
      <c r="BEN300" s="705"/>
      <c r="BEO300" s="705"/>
      <c r="BEP300" s="705"/>
      <c r="BEQ300" s="705"/>
      <c r="BER300" s="705"/>
      <c r="BES300" s="705"/>
      <c r="BET300" s="705"/>
      <c r="BEU300" s="705"/>
      <c r="BEV300" s="705"/>
      <c r="BEW300" s="705"/>
      <c r="BEX300" s="705"/>
      <c r="BEY300" s="705"/>
      <c r="BEZ300" s="705"/>
      <c r="BFA300" s="705"/>
      <c r="BFB300" s="705"/>
      <c r="BFC300" s="705"/>
      <c r="BFD300" s="705"/>
      <c r="BFE300" s="705"/>
      <c r="BFF300" s="705"/>
      <c r="BFG300" s="705"/>
      <c r="BFH300" s="705"/>
      <c r="BFI300" s="705"/>
      <c r="BFJ300" s="705"/>
      <c r="BFK300" s="705"/>
      <c r="BFL300" s="705"/>
      <c r="BFM300" s="705"/>
      <c r="BFN300" s="705"/>
      <c r="BFO300" s="705"/>
      <c r="BFP300" s="705"/>
      <c r="BFQ300" s="705"/>
      <c r="BFR300" s="705"/>
      <c r="BFS300" s="705"/>
      <c r="BFT300" s="705"/>
      <c r="BFU300" s="705"/>
      <c r="BFV300" s="705"/>
      <c r="BFW300" s="705"/>
      <c r="BFX300" s="705"/>
      <c r="BFY300" s="705"/>
      <c r="BFZ300" s="705"/>
      <c r="BGA300" s="705"/>
      <c r="BGB300" s="705"/>
      <c r="BGC300" s="705"/>
      <c r="BGD300" s="705"/>
      <c r="BGE300" s="705"/>
      <c r="BGF300" s="705"/>
      <c r="BGG300" s="705"/>
      <c r="BGH300" s="705"/>
      <c r="BGI300" s="705"/>
      <c r="BGJ300" s="705"/>
      <c r="BGK300" s="705"/>
      <c r="BGL300" s="705"/>
      <c r="BGM300" s="705"/>
      <c r="BGN300" s="705"/>
      <c r="BGO300" s="705"/>
      <c r="BGP300" s="705"/>
      <c r="BGQ300" s="705"/>
      <c r="BGR300" s="705"/>
      <c r="BGS300" s="705"/>
      <c r="BGT300" s="705"/>
      <c r="BGU300" s="705"/>
      <c r="BGV300" s="705"/>
      <c r="BGW300" s="705"/>
      <c r="BGX300" s="705"/>
      <c r="BGY300" s="705"/>
      <c r="BGZ300" s="705"/>
      <c r="BHA300" s="705"/>
      <c r="BHB300" s="705"/>
      <c r="BHC300" s="705"/>
      <c r="BHD300" s="705"/>
      <c r="BHE300" s="705"/>
      <c r="BHF300" s="705"/>
      <c r="BHG300" s="705"/>
      <c r="BHH300" s="705"/>
      <c r="BHI300" s="705"/>
      <c r="BHJ300" s="705"/>
      <c r="BHK300" s="705"/>
      <c r="BHL300" s="705"/>
      <c r="BHM300" s="705"/>
      <c r="BHN300" s="705"/>
      <c r="BHO300" s="705"/>
      <c r="BHP300" s="705"/>
      <c r="BHQ300" s="705"/>
      <c r="BHR300" s="705"/>
      <c r="BHS300" s="705"/>
      <c r="BHT300" s="705"/>
      <c r="BHU300" s="705"/>
      <c r="BHV300" s="705"/>
      <c r="BHW300" s="705"/>
      <c r="BHX300" s="705"/>
      <c r="BHY300" s="705"/>
      <c r="BHZ300" s="705"/>
      <c r="BIA300" s="705"/>
      <c r="BIB300" s="705"/>
      <c r="BIC300" s="705"/>
      <c r="BID300" s="705"/>
      <c r="BIE300" s="705"/>
      <c r="BIF300" s="705"/>
      <c r="BIG300" s="705"/>
      <c r="BIH300" s="705"/>
      <c r="BII300" s="705"/>
      <c r="BIJ300" s="705"/>
      <c r="BIK300" s="705"/>
      <c r="BIL300" s="705"/>
      <c r="BIM300" s="705"/>
      <c r="BIN300" s="705"/>
      <c r="BIO300" s="705"/>
      <c r="BIP300" s="705"/>
      <c r="BIQ300" s="705"/>
      <c r="BIR300" s="705"/>
      <c r="BIS300" s="705"/>
      <c r="BIT300" s="705"/>
      <c r="BIU300" s="705"/>
      <c r="BIV300" s="705"/>
      <c r="BIW300" s="705"/>
      <c r="BIX300" s="705"/>
      <c r="BIY300" s="705"/>
      <c r="BIZ300" s="705"/>
      <c r="BJA300" s="705"/>
      <c r="BJB300" s="705"/>
      <c r="BJC300" s="705"/>
      <c r="BJD300" s="705"/>
      <c r="BJE300" s="705"/>
      <c r="BJF300" s="705"/>
      <c r="BJG300" s="705"/>
      <c r="BJH300" s="705"/>
      <c r="BJI300" s="705"/>
      <c r="BJJ300" s="705"/>
      <c r="BJK300" s="705"/>
      <c r="BJL300" s="705"/>
      <c r="BJM300" s="705"/>
      <c r="BJN300" s="705"/>
      <c r="BJO300" s="705"/>
      <c r="BJP300" s="705"/>
      <c r="BJQ300" s="705"/>
      <c r="BJR300" s="705"/>
      <c r="BJS300" s="705"/>
      <c r="BJT300" s="705"/>
      <c r="BJU300" s="705"/>
      <c r="BJV300" s="705"/>
      <c r="BJW300" s="705"/>
      <c r="BJX300" s="705"/>
      <c r="BJY300" s="705"/>
      <c r="BJZ300" s="705"/>
      <c r="BKA300" s="705"/>
      <c r="BKB300" s="705"/>
      <c r="BKC300" s="705"/>
      <c r="BKD300" s="705"/>
      <c r="BKE300" s="705"/>
      <c r="BKF300" s="705"/>
      <c r="BKG300" s="705"/>
      <c r="BKH300" s="705"/>
      <c r="BKI300" s="705"/>
      <c r="BKJ300" s="705"/>
      <c r="BKK300" s="705"/>
      <c r="BKL300" s="705"/>
      <c r="BKM300" s="705"/>
      <c r="BKN300" s="705"/>
      <c r="BKO300" s="705"/>
      <c r="BKP300" s="705"/>
      <c r="BKQ300" s="705"/>
      <c r="BKR300" s="705"/>
      <c r="BKS300" s="705"/>
      <c r="BKT300" s="705"/>
      <c r="BKU300" s="705"/>
      <c r="BKV300" s="705"/>
      <c r="BKW300" s="705"/>
      <c r="BKX300" s="705"/>
      <c r="BKY300" s="705"/>
      <c r="BKZ300" s="705"/>
      <c r="BLA300" s="705"/>
      <c r="BLB300" s="705"/>
      <c r="BLC300" s="705"/>
      <c r="BLD300" s="705"/>
      <c r="BLE300" s="705"/>
      <c r="BLF300" s="705"/>
      <c r="BLG300" s="705"/>
      <c r="BLH300" s="705"/>
      <c r="BLI300" s="705"/>
      <c r="BLJ300" s="705"/>
      <c r="BLK300" s="705"/>
      <c r="BLL300" s="705"/>
      <c r="BLM300" s="705"/>
      <c r="BLN300" s="705"/>
      <c r="BLO300" s="705"/>
      <c r="BLP300" s="705"/>
      <c r="BLQ300" s="705"/>
      <c r="BLR300" s="705"/>
      <c r="BLS300" s="705"/>
      <c r="BLT300" s="705"/>
      <c r="BLU300" s="705"/>
      <c r="BLV300" s="705"/>
      <c r="BLW300" s="705"/>
      <c r="BLX300" s="705"/>
      <c r="BLY300" s="705"/>
      <c r="BLZ300" s="705"/>
      <c r="BMA300" s="705"/>
      <c r="BMB300" s="705"/>
      <c r="BMC300" s="705"/>
      <c r="BMD300" s="705"/>
      <c r="BME300" s="705"/>
      <c r="BMF300" s="705"/>
      <c r="BMG300" s="705"/>
      <c r="BMH300" s="705"/>
      <c r="BMI300" s="705"/>
      <c r="BMJ300" s="705"/>
      <c r="BMK300" s="705"/>
      <c r="BML300" s="705"/>
      <c r="BMM300" s="705"/>
      <c r="BMN300" s="705"/>
      <c r="BMO300" s="705"/>
      <c r="BMP300" s="705"/>
      <c r="BMQ300" s="705"/>
      <c r="BMR300" s="705"/>
      <c r="BMS300" s="705"/>
      <c r="BMT300" s="705"/>
      <c r="BMU300" s="705"/>
      <c r="BMV300" s="705"/>
      <c r="BMW300" s="705"/>
      <c r="BMX300" s="705"/>
      <c r="BMY300" s="705"/>
      <c r="BMZ300" s="705"/>
      <c r="BNA300" s="705"/>
      <c r="BNB300" s="705"/>
      <c r="BNC300" s="705"/>
      <c r="BND300" s="705"/>
      <c r="BNE300" s="705"/>
      <c r="BNF300" s="705"/>
      <c r="BNG300" s="705"/>
      <c r="BNH300" s="705"/>
      <c r="BNI300" s="705"/>
      <c r="BNJ300" s="705"/>
      <c r="BNK300" s="705"/>
      <c r="BNL300" s="705"/>
      <c r="BNM300" s="705"/>
      <c r="BNN300" s="705"/>
      <c r="BNO300" s="705"/>
      <c r="BNP300" s="705"/>
      <c r="BNQ300" s="705"/>
      <c r="BNR300" s="705"/>
      <c r="BNS300" s="705"/>
      <c r="BNT300" s="705"/>
      <c r="BNU300" s="705"/>
      <c r="BNV300" s="705"/>
      <c r="BNW300" s="705"/>
      <c r="BNX300" s="705"/>
      <c r="BNY300" s="705"/>
      <c r="BNZ300" s="705"/>
      <c r="BOA300" s="705"/>
      <c r="BOB300" s="705"/>
      <c r="BOC300" s="705"/>
      <c r="BOD300" s="705"/>
      <c r="BOE300" s="705"/>
      <c r="BOF300" s="705"/>
      <c r="BOG300" s="705"/>
      <c r="BOH300" s="705"/>
      <c r="BOI300" s="705"/>
      <c r="BOJ300" s="705"/>
      <c r="BOK300" s="705"/>
      <c r="BOL300" s="705"/>
      <c r="BOM300" s="705"/>
      <c r="BON300" s="705"/>
      <c r="BOO300" s="705"/>
      <c r="BOP300" s="705"/>
      <c r="BOQ300" s="705"/>
      <c r="BOR300" s="705"/>
      <c r="BOS300" s="705"/>
      <c r="BOT300" s="705"/>
      <c r="BOU300" s="705"/>
      <c r="BOV300" s="705"/>
      <c r="BOW300" s="705"/>
      <c r="BOX300" s="705"/>
      <c r="BOY300" s="705"/>
      <c r="BOZ300" s="705"/>
      <c r="BPA300" s="705"/>
      <c r="BPB300" s="705"/>
      <c r="BPC300" s="705"/>
      <c r="BPD300" s="705"/>
      <c r="BPE300" s="705"/>
      <c r="BPF300" s="705"/>
      <c r="BPG300" s="705"/>
      <c r="BPH300" s="705"/>
      <c r="BPI300" s="705"/>
      <c r="BPJ300" s="705"/>
      <c r="BPK300" s="705"/>
      <c r="BPL300" s="705"/>
      <c r="BPM300" s="705"/>
      <c r="BPN300" s="705"/>
      <c r="BPO300" s="705"/>
      <c r="BPP300" s="705"/>
      <c r="BPQ300" s="705"/>
      <c r="BPR300" s="705"/>
      <c r="BPS300" s="705"/>
      <c r="BPT300" s="705"/>
      <c r="BPU300" s="705"/>
      <c r="BPV300" s="705"/>
      <c r="BPW300" s="705"/>
      <c r="BPX300" s="705"/>
      <c r="BPY300" s="705"/>
      <c r="BPZ300" s="705"/>
      <c r="BQA300" s="705"/>
      <c r="BQB300" s="705"/>
      <c r="BQC300" s="705"/>
      <c r="BQD300" s="705"/>
      <c r="BQE300" s="705"/>
      <c r="BQF300" s="705"/>
      <c r="BQG300" s="705"/>
      <c r="BQH300" s="705"/>
      <c r="BQI300" s="705"/>
      <c r="BQJ300" s="705"/>
      <c r="BQK300" s="705"/>
      <c r="BQL300" s="705"/>
      <c r="BQM300" s="705"/>
      <c r="BQN300" s="705"/>
      <c r="BQO300" s="705"/>
      <c r="BQP300" s="705"/>
      <c r="BQQ300" s="705"/>
      <c r="BQR300" s="705"/>
      <c r="BQS300" s="705"/>
      <c r="BQT300" s="705"/>
      <c r="BQU300" s="705"/>
      <c r="BQV300" s="705"/>
      <c r="BQW300" s="705"/>
      <c r="BQX300" s="705"/>
      <c r="BQY300" s="705"/>
      <c r="BQZ300" s="705"/>
      <c r="BRA300" s="705"/>
      <c r="BRB300" s="705"/>
      <c r="BRC300" s="705"/>
      <c r="BRD300" s="705"/>
      <c r="BRE300" s="705"/>
      <c r="BRF300" s="705"/>
      <c r="BRG300" s="705"/>
      <c r="BRH300" s="705"/>
      <c r="BRI300" s="705"/>
      <c r="BRJ300" s="705"/>
      <c r="BRK300" s="705"/>
      <c r="BRL300" s="705"/>
      <c r="BRM300" s="705"/>
      <c r="BRN300" s="705"/>
      <c r="BRO300" s="705"/>
      <c r="BRP300" s="705"/>
      <c r="BRQ300" s="705"/>
      <c r="BRR300" s="705"/>
      <c r="BRS300" s="705"/>
      <c r="BRT300" s="705"/>
      <c r="BRU300" s="705"/>
      <c r="BRV300" s="705"/>
      <c r="BRW300" s="705"/>
      <c r="BRX300" s="705"/>
      <c r="BRY300" s="705"/>
      <c r="BRZ300" s="705"/>
      <c r="BSA300" s="705"/>
      <c r="BSB300" s="705"/>
      <c r="BSC300" s="705"/>
      <c r="BSD300" s="705"/>
      <c r="BSE300" s="705"/>
      <c r="BSF300" s="705"/>
      <c r="BSG300" s="705"/>
      <c r="BSH300" s="705"/>
      <c r="BSI300" s="705"/>
      <c r="BSJ300" s="705"/>
      <c r="BSK300" s="705"/>
      <c r="BSL300" s="705"/>
      <c r="BSM300" s="705"/>
      <c r="BSN300" s="705"/>
      <c r="BSO300" s="705"/>
      <c r="BSP300" s="705"/>
      <c r="BSQ300" s="705"/>
      <c r="BSR300" s="705"/>
      <c r="BSS300" s="705"/>
      <c r="BST300" s="705"/>
      <c r="BSU300" s="705"/>
      <c r="BSV300" s="705"/>
      <c r="BSW300" s="705"/>
      <c r="BSX300" s="705"/>
      <c r="BSY300" s="705"/>
      <c r="BSZ300" s="705"/>
      <c r="BTA300" s="705"/>
      <c r="BTB300" s="705"/>
      <c r="BTC300" s="705"/>
      <c r="BTD300" s="705"/>
      <c r="BTE300" s="705"/>
      <c r="BTF300" s="705"/>
      <c r="BTG300" s="705"/>
      <c r="BTH300" s="705"/>
      <c r="BTI300" s="705"/>
      <c r="BTJ300" s="705"/>
      <c r="BTK300" s="705"/>
      <c r="BTL300" s="705"/>
      <c r="BTM300" s="705"/>
      <c r="BTN300" s="705"/>
      <c r="BTO300" s="705"/>
      <c r="BTP300" s="705"/>
      <c r="BTQ300" s="705"/>
      <c r="BTR300" s="705"/>
      <c r="BTS300" s="705"/>
      <c r="BTT300" s="705"/>
      <c r="BTU300" s="705"/>
      <c r="BTV300" s="705"/>
      <c r="BTW300" s="705"/>
      <c r="BTX300" s="705"/>
      <c r="BTY300" s="705"/>
      <c r="BTZ300" s="705"/>
      <c r="BUA300" s="705"/>
      <c r="BUB300" s="705"/>
      <c r="BUC300" s="705"/>
      <c r="BUD300" s="705"/>
      <c r="BUE300" s="705"/>
      <c r="BUF300" s="705"/>
      <c r="BUG300" s="705"/>
      <c r="BUH300" s="705"/>
      <c r="BUI300" s="705"/>
      <c r="BUJ300" s="705"/>
      <c r="BUK300" s="705"/>
      <c r="BUL300" s="705"/>
      <c r="BUM300" s="705"/>
      <c r="BUN300" s="705"/>
      <c r="BUO300" s="705"/>
      <c r="BUP300" s="705"/>
      <c r="BUQ300" s="705"/>
      <c r="BUR300" s="705"/>
      <c r="BUS300" s="705"/>
      <c r="BUT300" s="705"/>
      <c r="BUU300" s="705"/>
      <c r="BUV300" s="705"/>
      <c r="BUW300" s="705"/>
      <c r="BUX300" s="705"/>
      <c r="BUY300" s="705"/>
      <c r="BUZ300" s="705"/>
      <c r="BVA300" s="705"/>
      <c r="BVB300" s="705"/>
      <c r="BVC300" s="705"/>
      <c r="BVD300" s="705"/>
      <c r="BVE300" s="705"/>
      <c r="BVF300" s="705"/>
      <c r="BVG300" s="705"/>
      <c r="BVH300" s="705"/>
      <c r="BVI300" s="705"/>
      <c r="BVJ300" s="705"/>
      <c r="BVK300" s="705"/>
      <c r="BVL300" s="705"/>
      <c r="BVM300" s="705"/>
      <c r="BVN300" s="705"/>
      <c r="BVO300" s="705"/>
      <c r="BVP300" s="705"/>
      <c r="BVQ300" s="705"/>
      <c r="BVR300" s="705"/>
      <c r="BVS300" s="705"/>
      <c r="BVT300" s="705"/>
      <c r="BVU300" s="705"/>
      <c r="BVV300" s="705"/>
      <c r="BVW300" s="705"/>
      <c r="BVX300" s="705"/>
      <c r="BVY300" s="705"/>
      <c r="BVZ300" s="705"/>
      <c r="BWA300" s="705"/>
      <c r="BWB300" s="705"/>
      <c r="BWC300" s="705"/>
      <c r="BWD300" s="705"/>
      <c r="BWE300" s="705"/>
      <c r="BWF300" s="705"/>
      <c r="BWG300" s="705"/>
      <c r="BWH300" s="705"/>
      <c r="BWI300" s="705"/>
      <c r="BWJ300" s="705"/>
      <c r="BWK300" s="705"/>
      <c r="BWL300" s="705"/>
      <c r="BWM300" s="705"/>
      <c r="BWN300" s="705"/>
      <c r="BWO300" s="705"/>
      <c r="BWP300" s="705"/>
      <c r="BWQ300" s="705"/>
      <c r="BWR300" s="705"/>
      <c r="BWS300" s="705"/>
      <c r="BWT300" s="705"/>
      <c r="BWU300" s="705"/>
      <c r="BWV300" s="705"/>
      <c r="BWW300" s="705"/>
      <c r="BWX300" s="705"/>
      <c r="BWY300" s="705"/>
      <c r="BWZ300" s="705"/>
      <c r="BXA300" s="705"/>
      <c r="BXB300" s="705"/>
      <c r="BXC300" s="705"/>
      <c r="BXD300" s="705"/>
      <c r="BXE300" s="705"/>
      <c r="BXF300" s="705"/>
      <c r="BXG300" s="705"/>
      <c r="BXH300" s="705"/>
      <c r="BXI300" s="705"/>
      <c r="BXJ300" s="705"/>
      <c r="BXK300" s="705"/>
      <c r="BXL300" s="705"/>
      <c r="BXM300" s="705"/>
      <c r="BXN300" s="705"/>
      <c r="BXO300" s="705"/>
      <c r="BXP300" s="705"/>
      <c r="BXQ300" s="705"/>
      <c r="BXR300" s="705"/>
      <c r="BXS300" s="705"/>
      <c r="BXT300" s="705"/>
      <c r="BXU300" s="705"/>
      <c r="BXV300" s="705"/>
      <c r="BXW300" s="705"/>
      <c r="BXX300" s="705"/>
      <c r="BXY300" s="705"/>
      <c r="BXZ300" s="705"/>
      <c r="BYA300" s="705"/>
      <c r="BYB300" s="705"/>
      <c r="BYC300" s="705"/>
      <c r="BYD300" s="705"/>
      <c r="BYE300" s="705"/>
      <c r="BYF300" s="705"/>
      <c r="BYG300" s="705"/>
      <c r="BYH300" s="705"/>
      <c r="BYI300" s="705"/>
      <c r="BYJ300" s="705"/>
      <c r="BYK300" s="705"/>
      <c r="BYL300" s="705"/>
      <c r="BYM300" s="705"/>
      <c r="BYN300" s="705"/>
      <c r="BYO300" s="705"/>
      <c r="BYP300" s="705"/>
      <c r="BYQ300" s="705"/>
      <c r="BYR300" s="705"/>
      <c r="BYS300" s="705"/>
      <c r="BYT300" s="705"/>
      <c r="BYU300" s="705"/>
      <c r="BYV300" s="705"/>
      <c r="BYW300" s="705"/>
      <c r="BYX300" s="705"/>
      <c r="BYY300" s="705"/>
      <c r="BYZ300" s="705"/>
      <c r="BZA300" s="705"/>
      <c r="BZB300" s="705"/>
      <c r="BZC300" s="705"/>
      <c r="BZD300" s="705"/>
      <c r="BZE300" s="705"/>
      <c r="BZF300" s="705"/>
      <c r="BZG300" s="705"/>
      <c r="BZH300" s="705"/>
      <c r="BZI300" s="705"/>
      <c r="BZJ300" s="705"/>
      <c r="BZK300" s="705"/>
      <c r="BZL300" s="705"/>
      <c r="BZM300" s="705"/>
      <c r="BZN300" s="705"/>
      <c r="BZO300" s="705"/>
      <c r="BZP300" s="705"/>
      <c r="BZQ300" s="705"/>
      <c r="BZR300" s="705"/>
      <c r="BZS300" s="705"/>
      <c r="BZT300" s="705"/>
      <c r="BZU300" s="705"/>
      <c r="BZV300" s="705"/>
      <c r="BZW300" s="705"/>
      <c r="BZX300" s="705"/>
      <c r="BZY300" s="705"/>
      <c r="BZZ300" s="705"/>
      <c r="CAA300" s="705"/>
      <c r="CAB300" s="705"/>
      <c r="CAC300" s="705"/>
      <c r="CAD300" s="705"/>
      <c r="CAE300" s="705"/>
      <c r="CAF300" s="705"/>
      <c r="CAG300" s="705"/>
      <c r="CAH300" s="705"/>
      <c r="CAI300" s="705"/>
      <c r="CAJ300" s="705"/>
      <c r="CAK300" s="705"/>
      <c r="CAL300" s="705"/>
      <c r="CAM300" s="705"/>
      <c r="CAN300" s="705"/>
      <c r="CAO300" s="705"/>
      <c r="CAP300" s="705"/>
      <c r="CAQ300" s="705"/>
      <c r="CAR300" s="705"/>
      <c r="CAS300" s="705"/>
      <c r="CAT300" s="705"/>
      <c r="CAU300" s="705"/>
      <c r="CAV300" s="705"/>
      <c r="CAW300" s="705"/>
      <c r="CAX300" s="705"/>
      <c r="CAY300" s="705"/>
      <c r="CAZ300" s="705"/>
      <c r="CBA300" s="705"/>
      <c r="CBB300" s="705"/>
      <c r="CBC300" s="705"/>
      <c r="CBD300" s="705"/>
      <c r="CBE300" s="705"/>
      <c r="CBF300" s="705"/>
      <c r="CBG300" s="705"/>
      <c r="CBH300" s="705"/>
      <c r="CBI300" s="705"/>
      <c r="CBJ300" s="705"/>
      <c r="CBK300" s="705"/>
      <c r="CBL300" s="705"/>
      <c r="CBM300" s="705"/>
      <c r="CBN300" s="705"/>
      <c r="CBO300" s="705"/>
      <c r="CBP300" s="705"/>
      <c r="CBQ300" s="705"/>
      <c r="CBR300" s="705"/>
      <c r="CBS300" s="705"/>
      <c r="CBT300" s="705"/>
      <c r="CBU300" s="705"/>
      <c r="CBV300" s="705"/>
      <c r="CBW300" s="705"/>
      <c r="CBX300" s="705"/>
      <c r="CBY300" s="705"/>
      <c r="CBZ300" s="705"/>
      <c r="CCA300" s="705"/>
      <c r="CCB300" s="705"/>
      <c r="CCC300" s="705"/>
      <c r="CCD300" s="705"/>
      <c r="CCE300" s="705"/>
      <c r="CCF300" s="705"/>
      <c r="CCG300" s="705"/>
      <c r="CCH300" s="705"/>
      <c r="CCI300" s="705"/>
      <c r="CCJ300" s="705"/>
      <c r="CCK300" s="705"/>
      <c r="CCL300" s="705"/>
      <c r="CCM300" s="705"/>
      <c r="CCN300" s="705"/>
      <c r="CCO300" s="705"/>
      <c r="CCP300" s="705"/>
      <c r="CCQ300" s="705"/>
      <c r="CCR300" s="705"/>
      <c r="CCS300" s="705"/>
      <c r="CCT300" s="705"/>
      <c r="CCU300" s="705"/>
      <c r="CCV300" s="705"/>
      <c r="CCW300" s="705"/>
      <c r="CCX300" s="705"/>
      <c r="CCY300" s="705"/>
      <c r="CCZ300" s="705"/>
      <c r="CDA300" s="705"/>
      <c r="CDB300" s="705"/>
      <c r="CDC300" s="705"/>
      <c r="CDD300" s="705"/>
      <c r="CDE300" s="705"/>
      <c r="CDF300" s="705"/>
      <c r="CDG300" s="705"/>
      <c r="CDH300" s="705"/>
      <c r="CDI300" s="705"/>
      <c r="CDJ300" s="705"/>
      <c r="CDK300" s="705"/>
      <c r="CDL300" s="705"/>
      <c r="CDM300" s="705"/>
      <c r="CDN300" s="705"/>
      <c r="CDO300" s="705"/>
      <c r="CDP300" s="705"/>
      <c r="CDQ300" s="705"/>
      <c r="CDR300" s="705"/>
      <c r="CDS300" s="705"/>
      <c r="CDT300" s="705"/>
      <c r="CDU300" s="705"/>
      <c r="CDV300" s="705"/>
      <c r="CDW300" s="705"/>
      <c r="CDX300" s="705"/>
      <c r="CDY300" s="705"/>
      <c r="CDZ300" s="705"/>
      <c r="CEA300" s="705"/>
      <c r="CEB300" s="705"/>
      <c r="CEC300" s="705"/>
      <c r="CED300" s="705"/>
      <c r="CEE300" s="705"/>
      <c r="CEF300" s="705"/>
      <c r="CEG300" s="705"/>
      <c r="CEH300" s="705"/>
      <c r="CEI300" s="705"/>
      <c r="CEJ300" s="705"/>
      <c r="CEK300" s="705"/>
      <c r="CEL300" s="705"/>
      <c r="CEM300" s="705"/>
      <c r="CEN300" s="705"/>
      <c r="CEO300" s="705"/>
      <c r="CEP300" s="705"/>
      <c r="CEQ300" s="705"/>
      <c r="CER300" s="705"/>
      <c r="CES300" s="705"/>
      <c r="CET300" s="705"/>
      <c r="CEU300" s="705"/>
      <c r="CEV300" s="705"/>
      <c r="CEW300" s="705"/>
      <c r="CEX300" s="705"/>
      <c r="CEY300" s="705"/>
      <c r="CEZ300" s="705"/>
      <c r="CFA300" s="705"/>
      <c r="CFB300" s="705"/>
      <c r="CFC300" s="705"/>
      <c r="CFD300" s="705"/>
      <c r="CFE300" s="705"/>
      <c r="CFF300" s="705"/>
      <c r="CFG300" s="705"/>
      <c r="CFH300" s="705"/>
      <c r="CFI300" s="705"/>
      <c r="CFJ300" s="705"/>
      <c r="CFK300" s="705"/>
      <c r="CFL300" s="705"/>
      <c r="CFM300" s="705"/>
      <c r="CFN300" s="705"/>
      <c r="CFO300" s="705"/>
      <c r="CFP300" s="705"/>
      <c r="CFQ300" s="705"/>
      <c r="CFR300" s="705"/>
      <c r="CFS300" s="705"/>
      <c r="CFT300" s="705"/>
      <c r="CFU300" s="705"/>
      <c r="CFV300" s="705"/>
      <c r="CFW300" s="705"/>
      <c r="CFX300" s="705"/>
      <c r="CFY300" s="705"/>
      <c r="CFZ300" s="705"/>
      <c r="CGA300" s="705"/>
      <c r="CGB300" s="705"/>
      <c r="CGC300" s="705"/>
      <c r="CGD300" s="705"/>
      <c r="CGE300" s="705"/>
      <c r="CGF300" s="705"/>
      <c r="CGG300" s="705"/>
      <c r="CGH300" s="705"/>
      <c r="CGI300" s="705"/>
      <c r="CGJ300" s="705"/>
      <c r="CGK300" s="705"/>
      <c r="CGL300" s="705"/>
      <c r="CGM300" s="705"/>
      <c r="CGN300" s="705"/>
      <c r="CGO300" s="705"/>
      <c r="CGP300" s="705"/>
      <c r="CGQ300" s="705"/>
      <c r="CGR300" s="705"/>
      <c r="CGS300" s="705"/>
      <c r="CGT300" s="705"/>
      <c r="CGU300" s="705"/>
      <c r="CGV300" s="705"/>
      <c r="CGW300" s="705"/>
      <c r="CGX300" s="705"/>
      <c r="CGY300" s="705"/>
      <c r="CGZ300" s="705"/>
      <c r="CHA300" s="705"/>
      <c r="CHB300" s="705"/>
      <c r="CHC300" s="705"/>
      <c r="CHD300" s="705"/>
      <c r="CHE300" s="705"/>
      <c r="CHF300" s="705"/>
      <c r="CHG300" s="705"/>
      <c r="CHH300" s="705"/>
      <c r="CHI300" s="705"/>
      <c r="CHJ300" s="705"/>
      <c r="CHK300" s="705"/>
      <c r="CHL300" s="705"/>
      <c r="CHM300" s="705"/>
      <c r="CHN300" s="705"/>
      <c r="CHO300" s="705"/>
      <c r="CHP300" s="705"/>
      <c r="CHQ300" s="705"/>
      <c r="CHR300" s="705"/>
      <c r="CHS300" s="705"/>
      <c r="CHT300" s="705"/>
      <c r="CHU300" s="705"/>
      <c r="CHV300" s="705"/>
      <c r="CHW300" s="705"/>
      <c r="CHX300" s="705"/>
      <c r="CHY300" s="705"/>
      <c r="CHZ300" s="705"/>
      <c r="CIA300" s="705"/>
      <c r="CIB300" s="705"/>
      <c r="CIC300" s="705"/>
      <c r="CID300" s="705"/>
      <c r="CIE300" s="705"/>
      <c r="CIF300" s="705"/>
      <c r="CIG300" s="705"/>
      <c r="CIH300" s="705"/>
      <c r="CII300" s="705"/>
      <c r="CIJ300" s="705"/>
      <c r="CIK300" s="705"/>
      <c r="CIL300" s="705"/>
      <c r="CIM300" s="705"/>
      <c r="CIN300" s="705"/>
      <c r="CIO300" s="705"/>
      <c r="CIP300" s="705"/>
      <c r="CIQ300" s="705"/>
      <c r="CIR300" s="705"/>
      <c r="CIS300" s="705"/>
      <c r="CIT300" s="705"/>
      <c r="CIU300" s="705"/>
      <c r="CIV300" s="705"/>
      <c r="CIW300" s="705"/>
      <c r="CIX300" s="705"/>
      <c r="CIY300" s="705"/>
      <c r="CIZ300" s="705"/>
      <c r="CJA300" s="705"/>
      <c r="CJB300" s="705"/>
      <c r="CJC300" s="705"/>
      <c r="CJD300" s="705"/>
      <c r="CJE300" s="705"/>
      <c r="CJF300" s="705"/>
      <c r="CJG300" s="705"/>
      <c r="CJH300" s="705"/>
      <c r="CJI300" s="705"/>
      <c r="CJJ300" s="705"/>
      <c r="CJK300" s="705"/>
      <c r="CJL300" s="705"/>
      <c r="CJM300" s="705"/>
      <c r="CJN300" s="705"/>
      <c r="CJO300" s="705"/>
      <c r="CJP300" s="705"/>
      <c r="CJQ300" s="705"/>
      <c r="CJR300" s="705"/>
      <c r="CJS300" s="705"/>
      <c r="CJT300" s="705"/>
      <c r="CJU300" s="705"/>
      <c r="CJV300" s="705"/>
      <c r="CJW300" s="705"/>
      <c r="CJX300" s="705"/>
      <c r="CJY300" s="705"/>
      <c r="CJZ300" s="705"/>
      <c r="CKA300" s="705"/>
      <c r="CKB300" s="705"/>
      <c r="CKC300" s="705"/>
      <c r="CKD300" s="705"/>
      <c r="CKE300" s="705"/>
      <c r="CKF300" s="705"/>
      <c r="CKG300" s="705"/>
      <c r="CKH300" s="705"/>
      <c r="CKI300" s="705"/>
      <c r="CKJ300" s="705"/>
      <c r="CKK300" s="705"/>
      <c r="CKL300" s="705"/>
      <c r="CKM300" s="705"/>
      <c r="CKN300" s="705"/>
      <c r="CKO300" s="705"/>
      <c r="CKP300" s="705"/>
      <c r="CKQ300" s="705"/>
      <c r="CKR300" s="705"/>
      <c r="CKS300" s="705"/>
      <c r="CKT300" s="705"/>
      <c r="CKU300" s="705"/>
      <c r="CKV300" s="705"/>
      <c r="CKW300" s="705"/>
      <c r="CKX300" s="705"/>
      <c r="CKY300" s="705"/>
      <c r="CKZ300" s="705"/>
      <c r="CLA300" s="705"/>
      <c r="CLB300" s="705"/>
      <c r="CLC300" s="705"/>
      <c r="CLD300" s="705"/>
      <c r="CLE300" s="705"/>
      <c r="CLF300" s="705"/>
      <c r="CLG300" s="705"/>
      <c r="CLH300" s="705"/>
      <c r="CLI300" s="705"/>
      <c r="CLJ300" s="705"/>
      <c r="CLK300" s="705"/>
      <c r="CLL300" s="705"/>
      <c r="CLM300" s="705"/>
      <c r="CLN300" s="705"/>
      <c r="CLO300" s="705"/>
      <c r="CLP300" s="705"/>
      <c r="CLQ300" s="705"/>
      <c r="CLR300" s="705"/>
      <c r="CLS300" s="705"/>
      <c r="CLT300" s="705"/>
      <c r="CLU300" s="705"/>
      <c r="CLV300" s="705"/>
      <c r="CLW300" s="705"/>
      <c r="CLX300" s="705"/>
      <c r="CLY300" s="705"/>
      <c r="CLZ300" s="705"/>
      <c r="CMA300" s="705"/>
      <c r="CMB300" s="705"/>
      <c r="CMC300" s="705"/>
      <c r="CMD300" s="705"/>
      <c r="CME300" s="705"/>
      <c r="CMF300" s="705"/>
      <c r="CMG300" s="705"/>
      <c r="CMH300" s="705"/>
      <c r="CMI300" s="705"/>
      <c r="CMJ300" s="705"/>
      <c r="CMK300" s="705"/>
      <c r="CML300" s="705"/>
      <c r="CMM300" s="705"/>
      <c r="CMN300" s="705"/>
      <c r="CMO300" s="705"/>
      <c r="CMP300" s="705"/>
      <c r="CMQ300" s="705"/>
      <c r="CMR300" s="705"/>
      <c r="CMS300" s="705"/>
      <c r="CMT300" s="705"/>
      <c r="CMU300" s="705"/>
      <c r="CMV300" s="705"/>
      <c r="CMW300" s="705"/>
      <c r="CMX300" s="705"/>
      <c r="CMY300" s="705"/>
      <c r="CMZ300" s="705"/>
      <c r="CNA300" s="705"/>
      <c r="CNB300" s="705"/>
      <c r="CNC300" s="705"/>
      <c r="CND300" s="705"/>
      <c r="CNE300" s="705"/>
      <c r="CNF300" s="705"/>
      <c r="CNG300" s="705"/>
      <c r="CNH300" s="705"/>
      <c r="CNI300" s="705"/>
      <c r="CNJ300" s="705"/>
      <c r="CNK300" s="705"/>
      <c r="CNL300" s="705"/>
      <c r="CNM300" s="705"/>
      <c r="CNN300" s="705"/>
      <c r="CNO300" s="705"/>
      <c r="CNP300" s="705"/>
      <c r="CNQ300" s="705"/>
      <c r="CNR300" s="705"/>
      <c r="CNS300" s="705"/>
      <c r="CNT300" s="705"/>
      <c r="CNU300" s="705"/>
      <c r="CNV300" s="705"/>
      <c r="CNW300" s="705"/>
      <c r="CNX300" s="705"/>
      <c r="CNY300" s="705"/>
      <c r="CNZ300" s="705"/>
      <c r="COA300" s="705"/>
      <c r="COB300" s="705"/>
      <c r="COC300" s="705"/>
      <c r="COD300" s="705"/>
      <c r="COE300" s="705"/>
      <c r="COF300" s="705"/>
      <c r="COG300" s="705"/>
      <c r="COH300" s="705"/>
      <c r="COI300" s="705"/>
      <c r="COJ300" s="705"/>
      <c r="COK300" s="705"/>
      <c r="COL300" s="705"/>
      <c r="COM300" s="705"/>
      <c r="CON300" s="705"/>
      <c r="COO300" s="705"/>
      <c r="COP300" s="705"/>
      <c r="COQ300" s="705"/>
      <c r="COR300" s="705"/>
      <c r="COS300" s="705"/>
      <c r="COT300" s="705"/>
      <c r="COU300" s="705"/>
      <c r="COV300" s="705"/>
      <c r="COW300" s="705"/>
      <c r="COX300" s="705"/>
      <c r="COY300" s="705"/>
      <c r="COZ300" s="705"/>
      <c r="CPA300" s="705"/>
      <c r="CPB300" s="705"/>
      <c r="CPC300" s="705"/>
      <c r="CPD300" s="705"/>
      <c r="CPE300" s="705"/>
      <c r="CPF300" s="705"/>
      <c r="CPG300" s="705"/>
      <c r="CPH300" s="705"/>
      <c r="CPI300" s="705"/>
      <c r="CPJ300" s="705"/>
      <c r="CPK300" s="705"/>
      <c r="CPL300" s="705"/>
      <c r="CPM300" s="705"/>
      <c r="CPN300" s="705"/>
      <c r="CPO300" s="705"/>
      <c r="CPP300" s="705"/>
      <c r="CPQ300" s="705"/>
      <c r="CPR300" s="705"/>
      <c r="CPS300" s="705"/>
      <c r="CPT300" s="705"/>
      <c r="CPU300" s="705"/>
      <c r="CPV300" s="705"/>
      <c r="CPW300" s="705"/>
      <c r="CPX300" s="705"/>
      <c r="CPY300" s="705"/>
      <c r="CPZ300" s="705"/>
      <c r="CQA300" s="705"/>
      <c r="CQB300" s="705"/>
      <c r="CQC300" s="705"/>
      <c r="CQD300" s="705"/>
      <c r="CQE300" s="705"/>
      <c r="CQF300" s="705"/>
      <c r="CQG300" s="705"/>
      <c r="CQH300" s="705"/>
      <c r="CQI300" s="705"/>
      <c r="CQJ300" s="705"/>
      <c r="CQK300" s="705"/>
      <c r="CQL300" s="705"/>
      <c r="CQM300" s="705"/>
      <c r="CQN300" s="705"/>
      <c r="CQO300" s="705"/>
      <c r="CQP300" s="705"/>
      <c r="CQQ300" s="705"/>
      <c r="CQR300" s="705"/>
      <c r="CQS300" s="705"/>
      <c r="CQT300" s="705"/>
      <c r="CQU300" s="705"/>
      <c r="CQV300" s="705"/>
      <c r="CQW300" s="705"/>
      <c r="CQX300" s="705"/>
      <c r="CQY300" s="705"/>
      <c r="CQZ300" s="705"/>
      <c r="CRA300" s="705"/>
      <c r="CRB300" s="705"/>
      <c r="CRC300" s="705"/>
      <c r="CRD300" s="705"/>
      <c r="CRE300" s="705"/>
      <c r="CRF300" s="705"/>
      <c r="CRG300" s="705"/>
      <c r="CRH300" s="705"/>
      <c r="CRI300" s="705"/>
      <c r="CRJ300" s="705"/>
      <c r="CRK300" s="705"/>
      <c r="CRL300" s="705"/>
      <c r="CRM300" s="705"/>
      <c r="CRN300" s="705"/>
      <c r="CRO300" s="705"/>
      <c r="CRP300" s="705"/>
      <c r="CRQ300" s="705"/>
      <c r="CRR300" s="705"/>
      <c r="CRS300" s="705"/>
      <c r="CRT300" s="705"/>
      <c r="CRU300" s="705"/>
      <c r="CRV300" s="705"/>
      <c r="CRW300" s="705"/>
      <c r="CRX300" s="705"/>
      <c r="CRY300" s="705"/>
      <c r="CRZ300" s="705"/>
      <c r="CSA300" s="705"/>
      <c r="CSB300" s="705"/>
      <c r="CSC300" s="705"/>
      <c r="CSD300" s="705"/>
      <c r="CSE300" s="705"/>
      <c r="CSF300" s="705"/>
      <c r="CSG300" s="705"/>
      <c r="CSH300" s="705"/>
      <c r="CSI300" s="705"/>
      <c r="CSJ300" s="705"/>
      <c r="CSK300" s="705"/>
      <c r="CSL300" s="705"/>
      <c r="CSM300" s="705"/>
      <c r="CSN300" s="705"/>
      <c r="CSO300" s="705"/>
      <c r="CSP300" s="705"/>
      <c r="CSQ300" s="705"/>
      <c r="CSR300" s="705"/>
      <c r="CSS300" s="705"/>
      <c r="CST300" s="705"/>
      <c r="CSU300" s="705"/>
      <c r="CSV300" s="705"/>
      <c r="CSW300" s="705"/>
      <c r="CSX300" s="705"/>
      <c r="CSY300" s="705"/>
      <c r="CSZ300" s="705"/>
      <c r="CTA300" s="705"/>
      <c r="CTB300" s="705"/>
      <c r="CTC300" s="705"/>
      <c r="CTD300" s="705"/>
      <c r="CTE300" s="705"/>
      <c r="CTF300" s="705"/>
      <c r="CTG300" s="705"/>
      <c r="CTH300" s="705"/>
      <c r="CTI300" s="705"/>
      <c r="CTJ300" s="705"/>
      <c r="CTK300" s="705"/>
      <c r="CTL300" s="705"/>
      <c r="CTM300" s="705"/>
      <c r="CTN300" s="705"/>
      <c r="CTO300" s="705"/>
      <c r="CTP300" s="705"/>
      <c r="CTQ300" s="705"/>
      <c r="CTR300" s="705"/>
      <c r="CTS300" s="705"/>
      <c r="CTT300" s="705"/>
      <c r="CTU300" s="705"/>
      <c r="CTV300" s="705"/>
      <c r="CTW300" s="705"/>
      <c r="CTX300" s="705"/>
      <c r="CTY300" s="705"/>
      <c r="CTZ300" s="705"/>
      <c r="CUA300" s="705"/>
      <c r="CUB300" s="705"/>
      <c r="CUC300" s="705"/>
      <c r="CUD300" s="705"/>
      <c r="CUE300" s="705"/>
      <c r="CUF300" s="705"/>
      <c r="CUG300" s="705"/>
      <c r="CUH300" s="705"/>
      <c r="CUI300" s="705"/>
      <c r="CUJ300" s="705"/>
      <c r="CUK300" s="705"/>
      <c r="CUL300" s="705"/>
      <c r="CUM300" s="705"/>
      <c r="CUN300" s="705"/>
      <c r="CUO300" s="705"/>
      <c r="CUP300" s="705"/>
      <c r="CUQ300" s="705"/>
      <c r="CUR300" s="705"/>
      <c r="CUS300" s="705"/>
      <c r="CUT300" s="705"/>
      <c r="CUU300" s="705"/>
      <c r="CUV300" s="705"/>
      <c r="CUW300" s="705"/>
      <c r="CUX300" s="705"/>
      <c r="CUY300" s="705"/>
      <c r="CUZ300" s="705"/>
      <c r="CVA300" s="705"/>
      <c r="CVB300" s="705"/>
      <c r="CVC300" s="705"/>
      <c r="CVD300" s="705"/>
      <c r="CVE300" s="705"/>
      <c r="CVF300" s="705"/>
      <c r="CVG300" s="705"/>
      <c r="CVH300" s="705"/>
      <c r="CVI300" s="705"/>
      <c r="CVJ300" s="705"/>
      <c r="CVK300" s="705"/>
      <c r="CVL300" s="705"/>
      <c r="CVM300" s="705"/>
      <c r="CVN300" s="705"/>
      <c r="CVO300" s="705"/>
      <c r="CVP300" s="705"/>
      <c r="CVQ300" s="705"/>
      <c r="CVR300" s="705"/>
      <c r="CVS300" s="705"/>
      <c r="CVT300" s="705"/>
      <c r="CVU300" s="705"/>
      <c r="CVV300" s="705"/>
      <c r="CVW300" s="705"/>
      <c r="CVX300" s="705"/>
      <c r="CVY300" s="705"/>
      <c r="CVZ300" s="705"/>
      <c r="CWA300" s="705"/>
      <c r="CWB300" s="705"/>
      <c r="CWC300" s="705"/>
      <c r="CWD300" s="705"/>
      <c r="CWE300" s="705"/>
      <c r="CWF300" s="705"/>
      <c r="CWG300" s="705"/>
      <c r="CWH300" s="705"/>
      <c r="CWI300" s="705"/>
      <c r="CWJ300" s="705"/>
      <c r="CWK300" s="705"/>
      <c r="CWL300" s="705"/>
      <c r="CWM300" s="705"/>
      <c r="CWN300" s="705"/>
      <c r="CWO300" s="705"/>
      <c r="CWP300" s="705"/>
      <c r="CWQ300" s="705"/>
      <c r="CWR300" s="705"/>
      <c r="CWS300" s="705"/>
      <c r="CWT300" s="705"/>
      <c r="CWU300" s="705"/>
      <c r="CWV300" s="705"/>
      <c r="CWW300" s="705"/>
      <c r="CWX300" s="705"/>
      <c r="CWY300" s="705"/>
      <c r="CWZ300" s="705"/>
      <c r="CXA300" s="705"/>
      <c r="CXB300" s="705"/>
      <c r="CXC300" s="705"/>
      <c r="CXD300" s="705"/>
      <c r="CXE300" s="705"/>
      <c r="CXF300" s="705"/>
      <c r="CXG300" s="705"/>
      <c r="CXH300" s="705"/>
      <c r="CXI300" s="705"/>
      <c r="CXJ300" s="705"/>
      <c r="CXK300" s="705"/>
      <c r="CXL300" s="705"/>
      <c r="CXM300" s="705"/>
      <c r="CXN300" s="705"/>
      <c r="CXO300" s="705"/>
      <c r="CXP300" s="705"/>
      <c r="CXQ300" s="705"/>
      <c r="CXR300" s="705"/>
      <c r="CXS300" s="705"/>
      <c r="CXT300" s="705"/>
      <c r="CXU300" s="705"/>
      <c r="CXV300" s="705"/>
      <c r="CXW300" s="705"/>
      <c r="CXX300" s="705"/>
      <c r="CXY300" s="705"/>
      <c r="CXZ300" s="705"/>
      <c r="CYA300" s="705"/>
      <c r="CYB300" s="705"/>
      <c r="CYC300" s="705"/>
      <c r="CYD300" s="705"/>
      <c r="CYE300" s="705"/>
      <c r="CYF300" s="705"/>
      <c r="CYG300" s="705"/>
      <c r="CYH300" s="705"/>
      <c r="CYI300" s="705"/>
      <c r="CYJ300" s="705"/>
      <c r="CYK300" s="705"/>
      <c r="CYL300" s="705"/>
      <c r="CYM300" s="705"/>
      <c r="CYN300" s="705"/>
      <c r="CYO300" s="705"/>
      <c r="CYP300" s="705"/>
      <c r="CYQ300" s="705"/>
      <c r="CYR300" s="705"/>
      <c r="CYS300" s="705"/>
      <c r="CYT300" s="705"/>
      <c r="CYU300" s="705"/>
      <c r="CYV300" s="705"/>
      <c r="CYW300" s="705"/>
      <c r="CYX300" s="705"/>
      <c r="CYY300" s="705"/>
      <c r="CYZ300" s="705"/>
      <c r="CZA300" s="705"/>
      <c r="CZB300" s="705"/>
      <c r="CZC300" s="705"/>
      <c r="CZD300" s="705"/>
      <c r="CZE300" s="705"/>
      <c r="CZF300" s="705"/>
      <c r="CZG300" s="705"/>
      <c r="CZH300" s="705"/>
      <c r="CZI300" s="705"/>
      <c r="CZJ300" s="705"/>
      <c r="CZK300" s="705"/>
      <c r="CZL300" s="705"/>
      <c r="CZM300" s="705"/>
      <c r="CZN300" s="705"/>
      <c r="CZO300" s="705"/>
      <c r="CZP300" s="705"/>
      <c r="CZQ300" s="705"/>
      <c r="CZR300" s="705"/>
      <c r="CZS300" s="705"/>
      <c r="CZT300" s="705"/>
      <c r="CZU300" s="705"/>
      <c r="CZV300" s="705"/>
      <c r="CZW300" s="705"/>
      <c r="CZX300" s="705"/>
      <c r="CZY300" s="705"/>
      <c r="CZZ300" s="705"/>
      <c r="DAA300" s="705"/>
      <c r="DAB300" s="705"/>
      <c r="DAC300" s="705"/>
      <c r="DAD300" s="705"/>
      <c r="DAE300" s="705"/>
      <c r="DAF300" s="705"/>
      <c r="DAG300" s="705"/>
      <c r="DAH300" s="705"/>
      <c r="DAI300" s="705"/>
      <c r="DAJ300" s="705"/>
      <c r="DAK300" s="705"/>
      <c r="DAL300" s="705"/>
      <c r="DAM300" s="705"/>
      <c r="DAN300" s="705"/>
      <c r="DAO300" s="705"/>
      <c r="DAP300" s="705"/>
      <c r="DAQ300" s="705"/>
      <c r="DAR300" s="705"/>
      <c r="DAS300" s="705"/>
      <c r="DAT300" s="705"/>
      <c r="DAU300" s="705"/>
      <c r="DAV300" s="705"/>
      <c r="DAW300" s="705"/>
      <c r="DAX300" s="705"/>
      <c r="DAY300" s="705"/>
      <c r="DAZ300" s="705"/>
      <c r="DBA300" s="705"/>
      <c r="DBB300" s="705"/>
      <c r="DBC300" s="705"/>
      <c r="DBD300" s="705"/>
      <c r="DBE300" s="705"/>
      <c r="DBF300" s="705"/>
      <c r="DBG300" s="705"/>
      <c r="DBH300" s="705"/>
      <c r="DBI300" s="705"/>
      <c r="DBJ300" s="705"/>
      <c r="DBK300" s="705"/>
      <c r="DBL300" s="705"/>
      <c r="DBM300" s="705"/>
      <c r="DBN300" s="705"/>
      <c r="DBO300" s="705"/>
      <c r="DBP300" s="705"/>
      <c r="DBQ300" s="705"/>
      <c r="DBR300" s="705"/>
      <c r="DBS300" s="705"/>
      <c r="DBT300" s="705"/>
      <c r="DBU300" s="705"/>
      <c r="DBV300" s="705"/>
      <c r="DBW300" s="705"/>
      <c r="DBX300" s="705"/>
      <c r="DBY300" s="705"/>
      <c r="DBZ300" s="705"/>
      <c r="DCA300" s="705"/>
      <c r="DCB300" s="705"/>
      <c r="DCC300" s="705"/>
      <c r="DCD300" s="705"/>
      <c r="DCE300" s="705"/>
      <c r="DCF300" s="705"/>
      <c r="DCG300" s="705"/>
      <c r="DCH300" s="705"/>
      <c r="DCI300" s="705"/>
      <c r="DCJ300" s="705"/>
      <c r="DCK300" s="705"/>
      <c r="DCL300" s="705"/>
      <c r="DCM300" s="705"/>
      <c r="DCN300" s="705"/>
      <c r="DCO300" s="705"/>
      <c r="DCP300" s="705"/>
      <c r="DCQ300" s="705"/>
      <c r="DCR300" s="705"/>
      <c r="DCS300" s="705"/>
      <c r="DCT300" s="705"/>
      <c r="DCU300" s="705"/>
      <c r="DCV300" s="705"/>
      <c r="DCW300" s="705"/>
      <c r="DCX300" s="705"/>
      <c r="DCY300" s="705"/>
      <c r="DCZ300" s="705"/>
      <c r="DDA300" s="705"/>
      <c r="DDB300" s="705"/>
      <c r="DDC300" s="705"/>
      <c r="DDD300" s="705"/>
      <c r="DDE300" s="705"/>
      <c r="DDF300" s="705"/>
      <c r="DDG300" s="705"/>
      <c r="DDH300" s="705"/>
      <c r="DDI300" s="705"/>
      <c r="DDJ300" s="705"/>
      <c r="DDK300" s="705"/>
      <c r="DDL300" s="705"/>
      <c r="DDM300" s="705"/>
      <c r="DDN300" s="705"/>
      <c r="DDO300" s="705"/>
      <c r="DDP300" s="705"/>
      <c r="DDQ300" s="705"/>
      <c r="DDR300" s="705"/>
      <c r="DDS300" s="705"/>
      <c r="DDT300" s="705"/>
      <c r="DDU300" s="705"/>
      <c r="DDV300" s="705"/>
      <c r="DDW300" s="705"/>
      <c r="DDX300" s="705"/>
      <c r="DDY300" s="705"/>
      <c r="DDZ300" s="705"/>
      <c r="DEA300" s="705"/>
      <c r="DEB300" s="705"/>
      <c r="DEC300" s="705"/>
      <c r="DED300" s="705"/>
      <c r="DEE300" s="705"/>
      <c r="DEF300" s="705"/>
      <c r="DEG300" s="705"/>
      <c r="DEH300" s="705"/>
      <c r="DEI300" s="705"/>
      <c r="DEJ300" s="705"/>
      <c r="DEK300" s="705"/>
      <c r="DEL300" s="705"/>
      <c r="DEM300" s="705"/>
      <c r="DEN300" s="705"/>
      <c r="DEO300" s="705"/>
      <c r="DEP300" s="705"/>
      <c r="DEQ300" s="705"/>
      <c r="DER300" s="705"/>
      <c r="DES300" s="705"/>
      <c r="DET300" s="705"/>
      <c r="DEU300" s="705"/>
      <c r="DEV300" s="705"/>
      <c r="DEW300" s="705"/>
      <c r="DEX300" s="705"/>
      <c r="DEY300" s="705"/>
      <c r="DEZ300" s="705"/>
      <c r="DFA300" s="705"/>
      <c r="DFB300" s="705"/>
      <c r="DFC300" s="705"/>
      <c r="DFD300" s="705"/>
      <c r="DFE300" s="705"/>
      <c r="DFF300" s="705"/>
      <c r="DFG300" s="705"/>
      <c r="DFH300" s="705"/>
      <c r="DFI300" s="705"/>
      <c r="DFJ300" s="705"/>
      <c r="DFK300" s="705"/>
      <c r="DFL300" s="705"/>
      <c r="DFM300" s="705"/>
      <c r="DFN300" s="705"/>
      <c r="DFO300" s="705"/>
      <c r="DFP300" s="705"/>
      <c r="DFQ300" s="705"/>
      <c r="DFR300" s="705"/>
      <c r="DFS300" s="705"/>
      <c r="DFT300" s="705"/>
      <c r="DFU300" s="705"/>
      <c r="DFV300" s="705"/>
      <c r="DFW300" s="705"/>
      <c r="DFX300" s="705"/>
      <c r="DFY300" s="705"/>
      <c r="DFZ300" s="705"/>
      <c r="DGA300" s="705"/>
      <c r="DGB300" s="705"/>
      <c r="DGC300" s="705"/>
      <c r="DGD300" s="705"/>
      <c r="DGE300" s="705"/>
      <c r="DGF300" s="705"/>
      <c r="DGG300" s="705"/>
      <c r="DGH300" s="705"/>
      <c r="DGI300" s="705"/>
      <c r="DGJ300" s="705"/>
      <c r="DGK300" s="705"/>
      <c r="DGL300" s="705"/>
      <c r="DGM300" s="705"/>
      <c r="DGN300" s="705"/>
      <c r="DGO300" s="705"/>
      <c r="DGP300" s="705"/>
      <c r="DGQ300" s="705"/>
      <c r="DGR300" s="705"/>
      <c r="DGS300" s="705"/>
      <c r="DGT300" s="705"/>
      <c r="DGU300" s="705"/>
      <c r="DGV300" s="705"/>
      <c r="DGW300" s="705"/>
      <c r="DGX300" s="705"/>
      <c r="DGY300" s="705"/>
      <c r="DGZ300" s="705"/>
      <c r="DHA300" s="705"/>
      <c r="DHB300" s="705"/>
      <c r="DHC300" s="705"/>
      <c r="DHD300" s="705"/>
      <c r="DHE300" s="705"/>
      <c r="DHF300" s="705"/>
      <c r="DHG300" s="705"/>
      <c r="DHH300" s="705"/>
      <c r="DHI300" s="705"/>
      <c r="DHJ300" s="705"/>
      <c r="DHK300" s="705"/>
      <c r="DHL300" s="705"/>
      <c r="DHM300" s="705"/>
      <c r="DHN300" s="705"/>
      <c r="DHO300" s="705"/>
      <c r="DHP300" s="705"/>
      <c r="DHQ300" s="705"/>
      <c r="DHR300" s="705"/>
      <c r="DHS300" s="705"/>
      <c r="DHT300" s="705"/>
      <c r="DHU300" s="705"/>
      <c r="DHV300" s="705"/>
      <c r="DHW300" s="705"/>
      <c r="DHX300" s="705"/>
      <c r="DHY300" s="705"/>
      <c r="DHZ300" s="705"/>
      <c r="DIA300" s="705"/>
      <c r="DIB300" s="705"/>
      <c r="DIC300" s="705"/>
      <c r="DID300" s="705"/>
      <c r="DIE300" s="705"/>
      <c r="DIF300" s="705"/>
      <c r="DIG300" s="705"/>
      <c r="DIH300" s="705"/>
      <c r="DII300" s="705"/>
      <c r="DIJ300" s="705"/>
      <c r="DIK300" s="705"/>
      <c r="DIL300" s="705"/>
      <c r="DIM300" s="705"/>
      <c r="DIN300" s="705"/>
      <c r="DIO300" s="705"/>
      <c r="DIP300" s="705"/>
      <c r="DIQ300" s="705"/>
      <c r="DIR300" s="705"/>
      <c r="DIS300" s="705"/>
      <c r="DIT300" s="705"/>
      <c r="DIU300" s="705"/>
      <c r="DIV300" s="705"/>
      <c r="DIW300" s="705"/>
      <c r="DIX300" s="705"/>
      <c r="DIY300" s="705"/>
      <c r="DIZ300" s="705"/>
      <c r="DJA300" s="705"/>
      <c r="DJB300" s="705"/>
      <c r="DJC300" s="705"/>
      <c r="DJD300" s="705"/>
      <c r="DJE300" s="705"/>
      <c r="DJF300" s="705"/>
      <c r="DJG300" s="705"/>
      <c r="DJH300" s="705"/>
      <c r="DJI300" s="705"/>
      <c r="DJJ300" s="705"/>
      <c r="DJK300" s="705"/>
      <c r="DJL300" s="705"/>
      <c r="DJM300" s="705"/>
      <c r="DJN300" s="705"/>
      <c r="DJO300" s="705"/>
      <c r="DJP300" s="705"/>
      <c r="DJQ300" s="705"/>
      <c r="DJR300" s="705"/>
      <c r="DJS300" s="705"/>
      <c r="DJT300" s="705"/>
      <c r="DJU300" s="705"/>
      <c r="DJV300" s="705"/>
      <c r="DJW300" s="705"/>
      <c r="DJX300" s="705"/>
      <c r="DJY300" s="705"/>
      <c r="DJZ300" s="705"/>
      <c r="DKA300" s="705"/>
      <c r="DKB300" s="705"/>
      <c r="DKC300" s="705"/>
      <c r="DKD300" s="705"/>
      <c r="DKE300" s="705"/>
      <c r="DKF300" s="705"/>
      <c r="DKG300" s="705"/>
      <c r="DKH300" s="705"/>
      <c r="DKI300" s="705"/>
      <c r="DKJ300" s="705"/>
      <c r="DKK300" s="705"/>
      <c r="DKL300" s="705"/>
      <c r="DKM300" s="705"/>
      <c r="DKN300" s="705"/>
      <c r="DKO300" s="705"/>
      <c r="DKP300" s="705"/>
      <c r="DKQ300" s="705"/>
      <c r="DKR300" s="705"/>
      <c r="DKS300" s="705"/>
      <c r="DKT300" s="705"/>
      <c r="DKU300" s="705"/>
      <c r="DKV300" s="705"/>
      <c r="DKW300" s="705"/>
      <c r="DKX300" s="705"/>
      <c r="DKY300" s="705"/>
      <c r="DKZ300" s="705"/>
      <c r="DLA300" s="705"/>
      <c r="DLB300" s="705"/>
      <c r="DLC300" s="705"/>
      <c r="DLD300" s="705"/>
      <c r="DLE300" s="705"/>
      <c r="DLF300" s="705"/>
      <c r="DLG300" s="705"/>
      <c r="DLH300" s="705"/>
      <c r="DLI300" s="705"/>
      <c r="DLJ300" s="705"/>
      <c r="DLK300" s="705"/>
      <c r="DLL300" s="705"/>
      <c r="DLM300" s="705"/>
      <c r="DLN300" s="705"/>
      <c r="DLO300" s="705"/>
      <c r="DLP300" s="705"/>
      <c r="DLQ300" s="705"/>
      <c r="DLR300" s="705"/>
      <c r="DLS300" s="705"/>
      <c r="DLT300" s="705"/>
      <c r="DLU300" s="705"/>
      <c r="DLV300" s="705"/>
      <c r="DLW300" s="705"/>
      <c r="DLX300" s="705"/>
      <c r="DLY300" s="705"/>
      <c r="DLZ300" s="705"/>
      <c r="DMA300" s="705"/>
      <c r="DMB300" s="705"/>
      <c r="DMC300" s="705"/>
      <c r="DMD300" s="705"/>
      <c r="DME300" s="705"/>
      <c r="DMF300" s="705"/>
      <c r="DMG300" s="705"/>
      <c r="DMH300" s="705"/>
      <c r="DMI300" s="705"/>
      <c r="DMJ300" s="705"/>
      <c r="DMK300" s="705"/>
      <c r="DML300" s="705"/>
      <c r="DMM300" s="705"/>
      <c r="DMN300" s="705"/>
      <c r="DMO300" s="705"/>
      <c r="DMP300" s="705"/>
      <c r="DMQ300" s="705"/>
      <c r="DMR300" s="705"/>
      <c r="DMS300" s="705"/>
      <c r="DMT300" s="705"/>
      <c r="DMU300" s="705"/>
      <c r="DMV300" s="705"/>
      <c r="DMW300" s="705"/>
      <c r="DMX300" s="705"/>
      <c r="DMY300" s="705"/>
      <c r="DMZ300" s="705"/>
      <c r="DNA300" s="705"/>
      <c r="DNB300" s="705"/>
      <c r="DNC300" s="705"/>
      <c r="DND300" s="705"/>
      <c r="DNE300" s="705"/>
      <c r="DNF300" s="705"/>
      <c r="DNG300" s="705"/>
      <c r="DNH300" s="705"/>
      <c r="DNI300" s="705"/>
      <c r="DNJ300" s="705"/>
      <c r="DNK300" s="705"/>
      <c r="DNL300" s="705"/>
      <c r="DNM300" s="705"/>
      <c r="DNN300" s="705"/>
      <c r="DNO300" s="705"/>
      <c r="DNP300" s="705"/>
      <c r="DNQ300" s="705"/>
      <c r="DNR300" s="705"/>
      <c r="DNS300" s="705"/>
      <c r="DNT300" s="705"/>
      <c r="DNU300" s="705"/>
      <c r="DNV300" s="705"/>
      <c r="DNW300" s="705"/>
      <c r="DNX300" s="705"/>
      <c r="DNY300" s="705"/>
      <c r="DNZ300" s="705"/>
      <c r="DOA300" s="705"/>
      <c r="DOB300" s="705"/>
      <c r="DOC300" s="705"/>
      <c r="DOD300" s="705"/>
      <c r="DOE300" s="705"/>
      <c r="DOF300" s="705"/>
      <c r="DOG300" s="705"/>
      <c r="DOH300" s="705"/>
      <c r="DOI300" s="705"/>
      <c r="DOJ300" s="705"/>
      <c r="DOK300" s="705"/>
      <c r="DOL300" s="705"/>
      <c r="DOM300" s="705"/>
      <c r="DON300" s="705"/>
      <c r="DOO300" s="705"/>
      <c r="DOP300" s="705"/>
      <c r="DOQ300" s="705"/>
      <c r="DOR300" s="705"/>
      <c r="DOS300" s="705"/>
      <c r="DOT300" s="705"/>
      <c r="DOU300" s="705"/>
      <c r="DOV300" s="705"/>
      <c r="DOW300" s="705"/>
      <c r="DOX300" s="705"/>
      <c r="DOY300" s="705"/>
      <c r="DOZ300" s="705"/>
      <c r="DPA300" s="705"/>
      <c r="DPB300" s="705"/>
      <c r="DPC300" s="705"/>
      <c r="DPD300" s="705"/>
      <c r="DPE300" s="705"/>
      <c r="DPF300" s="705"/>
      <c r="DPG300" s="705"/>
      <c r="DPH300" s="705"/>
      <c r="DPI300" s="705"/>
      <c r="DPJ300" s="705"/>
      <c r="DPK300" s="705"/>
      <c r="DPL300" s="705"/>
      <c r="DPM300" s="705"/>
      <c r="DPN300" s="705"/>
      <c r="DPO300" s="705"/>
      <c r="DPP300" s="705"/>
      <c r="DPQ300" s="705"/>
      <c r="DPR300" s="705"/>
      <c r="DPS300" s="705"/>
      <c r="DPT300" s="705"/>
      <c r="DPU300" s="705"/>
      <c r="DPV300" s="705"/>
      <c r="DPW300" s="705"/>
      <c r="DPX300" s="705"/>
      <c r="DPY300" s="705"/>
      <c r="DPZ300" s="705"/>
      <c r="DQA300" s="705"/>
      <c r="DQB300" s="705"/>
      <c r="DQC300" s="705"/>
      <c r="DQD300" s="705"/>
      <c r="DQE300" s="705"/>
      <c r="DQF300" s="705"/>
      <c r="DQG300" s="705"/>
      <c r="DQH300" s="705"/>
      <c r="DQI300" s="705"/>
      <c r="DQJ300" s="705"/>
      <c r="DQK300" s="705"/>
      <c r="DQL300" s="705"/>
      <c r="DQM300" s="705"/>
      <c r="DQN300" s="705"/>
      <c r="DQO300" s="705"/>
      <c r="DQP300" s="705"/>
      <c r="DQQ300" s="705"/>
      <c r="DQR300" s="705"/>
      <c r="DQS300" s="705"/>
      <c r="DQT300" s="705"/>
      <c r="DQU300" s="705"/>
      <c r="DQV300" s="705"/>
      <c r="DQW300" s="705"/>
      <c r="DQX300" s="705"/>
      <c r="DQY300" s="705"/>
      <c r="DQZ300" s="705"/>
      <c r="DRA300" s="705"/>
      <c r="DRB300" s="705"/>
      <c r="DRC300" s="705"/>
      <c r="DRD300" s="705"/>
      <c r="DRE300" s="705"/>
      <c r="DRF300" s="705"/>
      <c r="DRG300" s="705"/>
      <c r="DRH300" s="705"/>
      <c r="DRI300" s="705"/>
      <c r="DRJ300" s="705"/>
      <c r="DRK300" s="705"/>
      <c r="DRL300" s="705"/>
      <c r="DRM300" s="705"/>
      <c r="DRN300" s="705"/>
      <c r="DRO300" s="705"/>
      <c r="DRP300" s="705"/>
      <c r="DRQ300" s="705"/>
      <c r="DRR300" s="705"/>
      <c r="DRS300" s="705"/>
      <c r="DRT300" s="705"/>
      <c r="DRU300" s="705"/>
      <c r="DRV300" s="705"/>
      <c r="DRW300" s="705"/>
      <c r="DRX300" s="705"/>
      <c r="DRY300" s="705"/>
      <c r="DRZ300" s="705"/>
      <c r="DSA300" s="705"/>
      <c r="DSB300" s="705"/>
      <c r="DSC300" s="705"/>
      <c r="DSD300" s="705"/>
      <c r="DSE300" s="705"/>
      <c r="DSF300" s="705"/>
      <c r="DSG300" s="705"/>
      <c r="DSH300" s="705"/>
      <c r="DSI300" s="705"/>
      <c r="DSJ300" s="705"/>
      <c r="DSK300" s="705"/>
      <c r="DSL300" s="705"/>
      <c r="DSM300" s="705"/>
      <c r="DSN300" s="705"/>
      <c r="DSO300" s="705"/>
      <c r="DSP300" s="705"/>
      <c r="DSQ300" s="705"/>
      <c r="DSR300" s="705"/>
      <c r="DSS300" s="705"/>
      <c r="DST300" s="705"/>
      <c r="DSU300" s="705"/>
      <c r="DSV300" s="705"/>
      <c r="DSW300" s="705"/>
      <c r="DSX300" s="705"/>
      <c r="DSY300" s="705"/>
      <c r="DSZ300" s="705"/>
      <c r="DTA300" s="705"/>
      <c r="DTB300" s="705"/>
      <c r="DTC300" s="705"/>
      <c r="DTD300" s="705"/>
      <c r="DTE300" s="705"/>
      <c r="DTF300" s="705"/>
      <c r="DTG300" s="705"/>
      <c r="DTH300" s="705"/>
      <c r="DTI300" s="705"/>
      <c r="DTJ300" s="705"/>
      <c r="DTK300" s="705"/>
      <c r="DTL300" s="705"/>
      <c r="DTM300" s="705"/>
      <c r="DTN300" s="705"/>
      <c r="DTO300" s="705"/>
      <c r="DTP300" s="705"/>
      <c r="DTQ300" s="705"/>
      <c r="DTR300" s="705"/>
      <c r="DTS300" s="705"/>
      <c r="DTT300" s="705"/>
      <c r="DTU300" s="705"/>
      <c r="DTV300" s="705"/>
      <c r="DTW300" s="705"/>
      <c r="DTX300" s="705"/>
      <c r="DTY300" s="705"/>
      <c r="DTZ300" s="705"/>
      <c r="DUA300" s="705"/>
      <c r="DUB300" s="705"/>
      <c r="DUC300" s="705"/>
      <c r="DUD300" s="705"/>
      <c r="DUE300" s="705"/>
      <c r="DUF300" s="705"/>
      <c r="DUG300" s="705"/>
      <c r="DUH300" s="705"/>
      <c r="DUI300" s="705"/>
      <c r="DUJ300" s="705"/>
      <c r="DUK300" s="705"/>
      <c r="DUL300" s="705"/>
      <c r="DUM300" s="705"/>
      <c r="DUN300" s="705"/>
      <c r="DUO300" s="705"/>
      <c r="DUP300" s="705"/>
      <c r="DUQ300" s="705"/>
      <c r="DUR300" s="705"/>
      <c r="DUS300" s="705"/>
      <c r="DUT300" s="705"/>
      <c r="DUU300" s="705"/>
      <c r="DUV300" s="705"/>
      <c r="DUW300" s="705"/>
      <c r="DUX300" s="705"/>
      <c r="DUY300" s="705"/>
      <c r="DUZ300" s="705"/>
      <c r="DVA300" s="705"/>
      <c r="DVB300" s="705"/>
      <c r="DVC300" s="705"/>
      <c r="DVD300" s="705"/>
      <c r="DVE300" s="705"/>
      <c r="DVF300" s="705"/>
      <c r="DVG300" s="705"/>
      <c r="DVH300" s="705"/>
      <c r="DVI300" s="705"/>
      <c r="DVJ300" s="705"/>
      <c r="DVK300" s="705"/>
      <c r="DVL300" s="705"/>
      <c r="DVM300" s="705"/>
      <c r="DVN300" s="705"/>
      <c r="DVO300" s="705"/>
      <c r="DVP300" s="705"/>
      <c r="DVQ300" s="705"/>
      <c r="DVR300" s="705"/>
      <c r="DVS300" s="705"/>
      <c r="DVT300" s="705"/>
      <c r="DVU300" s="705"/>
      <c r="DVV300" s="705"/>
      <c r="DVW300" s="705"/>
      <c r="DVX300" s="705"/>
      <c r="DVY300" s="705"/>
      <c r="DVZ300" s="705"/>
      <c r="DWA300" s="705"/>
      <c r="DWB300" s="705"/>
      <c r="DWC300" s="705"/>
      <c r="DWD300" s="705"/>
      <c r="DWE300" s="705"/>
      <c r="DWF300" s="705"/>
      <c r="DWG300" s="705"/>
      <c r="DWH300" s="705"/>
      <c r="DWI300" s="705"/>
      <c r="DWJ300" s="705"/>
      <c r="DWK300" s="705"/>
      <c r="DWL300" s="705"/>
      <c r="DWM300" s="705"/>
      <c r="DWN300" s="705"/>
      <c r="DWO300" s="705"/>
      <c r="DWP300" s="705"/>
      <c r="DWQ300" s="705"/>
      <c r="DWR300" s="705"/>
      <c r="DWS300" s="705"/>
      <c r="DWT300" s="705"/>
      <c r="DWU300" s="705"/>
      <c r="DWV300" s="705"/>
      <c r="DWW300" s="705"/>
      <c r="DWX300" s="705"/>
      <c r="DWY300" s="705"/>
      <c r="DWZ300" s="705"/>
      <c r="DXA300" s="705"/>
      <c r="DXB300" s="705"/>
      <c r="DXC300" s="705"/>
      <c r="DXD300" s="705"/>
      <c r="DXE300" s="705"/>
      <c r="DXF300" s="705"/>
      <c r="DXG300" s="705"/>
      <c r="DXH300" s="705"/>
      <c r="DXI300" s="705"/>
      <c r="DXJ300" s="705"/>
      <c r="DXK300" s="705"/>
      <c r="DXL300" s="705"/>
      <c r="DXM300" s="705"/>
      <c r="DXN300" s="705"/>
      <c r="DXO300" s="705"/>
      <c r="DXP300" s="705"/>
      <c r="DXQ300" s="705"/>
      <c r="DXR300" s="705"/>
      <c r="DXS300" s="705"/>
      <c r="DXT300" s="705"/>
      <c r="DXU300" s="705"/>
      <c r="DXV300" s="705"/>
      <c r="DXW300" s="705"/>
      <c r="DXX300" s="705"/>
      <c r="DXY300" s="705"/>
      <c r="DXZ300" s="705"/>
      <c r="DYA300" s="705"/>
      <c r="DYB300" s="705"/>
      <c r="DYC300" s="705"/>
      <c r="DYD300" s="705"/>
      <c r="DYE300" s="705"/>
      <c r="DYF300" s="705"/>
      <c r="DYG300" s="705"/>
      <c r="DYH300" s="705"/>
      <c r="DYI300" s="705"/>
      <c r="DYJ300" s="705"/>
      <c r="DYK300" s="705"/>
      <c r="DYL300" s="705"/>
      <c r="DYM300" s="705"/>
      <c r="DYN300" s="705"/>
      <c r="DYO300" s="705"/>
      <c r="DYP300" s="705"/>
      <c r="DYQ300" s="705"/>
      <c r="DYR300" s="705"/>
      <c r="DYS300" s="705"/>
      <c r="DYT300" s="705"/>
      <c r="DYU300" s="705"/>
      <c r="DYV300" s="705"/>
      <c r="DYW300" s="705"/>
      <c r="DYX300" s="705"/>
      <c r="DYY300" s="705"/>
      <c r="DYZ300" s="705"/>
      <c r="DZA300" s="705"/>
      <c r="DZB300" s="705"/>
      <c r="DZC300" s="705"/>
      <c r="DZD300" s="705"/>
      <c r="DZE300" s="705"/>
      <c r="DZF300" s="705"/>
      <c r="DZG300" s="705"/>
      <c r="DZH300" s="705"/>
      <c r="DZI300" s="705"/>
      <c r="DZJ300" s="705"/>
      <c r="DZK300" s="705"/>
      <c r="DZL300" s="705"/>
      <c r="DZM300" s="705"/>
      <c r="DZN300" s="705"/>
      <c r="DZO300" s="705"/>
      <c r="DZP300" s="705"/>
      <c r="DZQ300" s="705"/>
      <c r="DZR300" s="705"/>
      <c r="DZS300" s="705"/>
      <c r="DZT300" s="705"/>
      <c r="DZU300" s="705"/>
      <c r="DZV300" s="705"/>
      <c r="DZW300" s="705"/>
      <c r="DZX300" s="705"/>
      <c r="DZY300" s="705"/>
      <c r="DZZ300" s="705"/>
      <c r="EAA300" s="705"/>
      <c r="EAB300" s="705"/>
      <c r="EAC300" s="705"/>
      <c r="EAD300" s="705"/>
      <c r="EAE300" s="705"/>
      <c r="EAF300" s="705"/>
      <c r="EAG300" s="705"/>
      <c r="EAH300" s="705"/>
      <c r="EAI300" s="705"/>
      <c r="EAJ300" s="705"/>
      <c r="EAK300" s="705"/>
      <c r="EAL300" s="705"/>
      <c r="EAM300" s="705"/>
      <c r="EAN300" s="705"/>
      <c r="EAO300" s="705"/>
      <c r="EAP300" s="705"/>
      <c r="EAQ300" s="705"/>
      <c r="EAR300" s="705"/>
      <c r="EAS300" s="705"/>
      <c r="EAT300" s="705"/>
      <c r="EAU300" s="705"/>
      <c r="EAV300" s="705"/>
      <c r="EAW300" s="705"/>
      <c r="EAX300" s="705"/>
      <c r="EAY300" s="705"/>
      <c r="EAZ300" s="705"/>
      <c r="EBA300" s="705"/>
      <c r="EBB300" s="705"/>
      <c r="EBC300" s="705"/>
      <c r="EBD300" s="705"/>
      <c r="EBE300" s="705"/>
      <c r="EBF300" s="705"/>
      <c r="EBG300" s="705"/>
      <c r="EBH300" s="705"/>
      <c r="EBI300" s="705"/>
      <c r="EBJ300" s="705"/>
      <c r="EBK300" s="705"/>
      <c r="EBL300" s="705"/>
      <c r="EBM300" s="705"/>
      <c r="EBN300" s="705"/>
      <c r="EBO300" s="705"/>
      <c r="EBP300" s="705"/>
      <c r="EBQ300" s="705"/>
      <c r="EBR300" s="705"/>
      <c r="EBS300" s="705"/>
      <c r="EBT300" s="705"/>
      <c r="EBU300" s="705"/>
      <c r="EBV300" s="705"/>
      <c r="EBW300" s="705"/>
      <c r="EBX300" s="705"/>
      <c r="EBY300" s="705"/>
      <c r="EBZ300" s="705"/>
      <c r="ECA300" s="705"/>
      <c r="ECB300" s="705"/>
      <c r="ECC300" s="705"/>
      <c r="ECD300" s="705"/>
      <c r="ECE300" s="705"/>
      <c r="ECF300" s="705"/>
      <c r="ECG300" s="705"/>
      <c r="ECH300" s="705"/>
      <c r="ECI300" s="705"/>
      <c r="ECJ300" s="705"/>
      <c r="ECK300" s="705"/>
      <c r="ECL300" s="705"/>
      <c r="ECM300" s="705"/>
      <c r="ECN300" s="705"/>
      <c r="ECO300" s="705"/>
      <c r="ECP300" s="705"/>
      <c r="ECQ300" s="705"/>
      <c r="ECR300" s="705"/>
      <c r="ECS300" s="705"/>
      <c r="ECT300" s="705"/>
      <c r="ECU300" s="705"/>
      <c r="ECV300" s="705"/>
      <c r="ECW300" s="705"/>
      <c r="ECX300" s="705"/>
      <c r="ECY300" s="705"/>
      <c r="ECZ300" s="705"/>
      <c r="EDA300" s="705"/>
      <c r="EDB300" s="705"/>
      <c r="EDC300" s="705"/>
      <c r="EDD300" s="705"/>
      <c r="EDE300" s="705"/>
      <c r="EDF300" s="705"/>
      <c r="EDG300" s="705"/>
      <c r="EDH300" s="705"/>
      <c r="EDI300" s="705"/>
      <c r="EDJ300" s="705"/>
      <c r="EDK300" s="705"/>
      <c r="EDL300" s="705"/>
      <c r="EDM300" s="705"/>
      <c r="EDN300" s="705"/>
      <c r="EDO300" s="705"/>
      <c r="EDP300" s="705"/>
      <c r="EDQ300" s="705"/>
      <c r="EDR300" s="705"/>
      <c r="EDS300" s="705"/>
      <c r="EDT300" s="705"/>
      <c r="EDU300" s="705"/>
      <c r="EDV300" s="705"/>
      <c r="EDW300" s="705"/>
      <c r="EDX300" s="705"/>
      <c r="EDY300" s="705"/>
      <c r="EDZ300" s="705"/>
      <c r="EEA300" s="705"/>
      <c r="EEB300" s="705"/>
      <c r="EEC300" s="705"/>
      <c r="EED300" s="705"/>
      <c r="EEE300" s="705"/>
      <c r="EEF300" s="705"/>
      <c r="EEG300" s="705"/>
      <c r="EEH300" s="705"/>
      <c r="EEI300" s="705"/>
      <c r="EEJ300" s="705"/>
      <c r="EEK300" s="705"/>
      <c r="EEL300" s="705"/>
      <c r="EEM300" s="705"/>
      <c r="EEN300" s="705"/>
      <c r="EEO300" s="705"/>
      <c r="EEP300" s="705"/>
      <c r="EEQ300" s="705"/>
      <c r="EER300" s="705"/>
      <c r="EES300" s="705"/>
      <c r="EET300" s="705"/>
      <c r="EEU300" s="705"/>
      <c r="EEV300" s="705"/>
      <c r="EEW300" s="705"/>
      <c r="EEX300" s="705"/>
      <c r="EEY300" s="705"/>
      <c r="EEZ300" s="705"/>
      <c r="EFA300" s="705"/>
      <c r="EFB300" s="705"/>
      <c r="EFC300" s="705"/>
      <c r="EFD300" s="705"/>
      <c r="EFE300" s="705"/>
      <c r="EFF300" s="705"/>
      <c r="EFG300" s="705"/>
      <c r="EFH300" s="705"/>
      <c r="EFI300" s="705"/>
      <c r="EFJ300" s="705"/>
      <c r="EFK300" s="705"/>
      <c r="EFL300" s="705"/>
      <c r="EFM300" s="705"/>
      <c r="EFN300" s="705"/>
      <c r="EFO300" s="705"/>
      <c r="EFP300" s="705"/>
      <c r="EFQ300" s="705"/>
      <c r="EFR300" s="705"/>
      <c r="EFS300" s="705"/>
      <c r="EFT300" s="705"/>
      <c r="EFU300" s="705"/>
      <c r="EFV300" s="705"/>
      <c r="EFW300" s="705"/>
      <c r="EFX300" s="705"/>
      <c r="EFY300" s="705"/>
      <c r="EFZ300" s="705"/>
      <c r="EGA300" s="705"/>
      <c r="EGB300" s="705"/>
      <c r="EGC300" s="705"/>
      <c r="EGD300" s="705"/>
      <c r="EGE300" s="705"/>
      <c r="EGF300" s="705"/>
      <c r="EGG300" s="705"/>
      <c r="EGH300" s="705"/>
      <c r="EGI300" s="705"/>
      <c r="EGJ300" s="705"/>
      <c r="EGK300" s="705"/>
      <c r="EGL300" s="705"/>
      <c r="EGM300" s="705"/>
      <c r="EGN300" s="705"/>
      <c r="EGO300" s="705"/>
      <c r="EGP300" s="705"/>
      <c r="EGQ300" s="705"/>
      <c r="EGR300" s="705"/>
      <c r="EGS300" s="705"/>
      <c r="EGT300" s="705"/>
      <c r="EGU300" s="705"/>
      <c r="EGV300" s="705"/>
      <c r="EGW300" s="705"/>
      <c r="EGX300" s="705"/>
      <c r="EGY300" s="705"/>
      <c r="EGZ300" s="705"/>
      <c r="EHA300" s="705"/>
      <c r="EHB300" s="705"/>
      <c r="EHC300" s="705"/>
      <c r="EHD300" s="705"/>
      <c r="EHE300" s="705"/>
      <c r="EHF300" s="705"/>
      <c r="EHG300" s="705"/>
      <c r="EHH300" s="705"/>
      <c r="EHI300" s="705"/>
      <c r="EHJ300" s="705"/>
      <c r="EHK300" s="705"/>
      <c r="EHL300" s="705"/>
      <c r="EHM300" s="705"/>
      <c r="EHN300" s="705"/>
      <c r="EHO300" s="705"/>
      <c r="EHP300" s="705"/>
      <c r="EHQ300" s="705"/>
      <c r="EHR300" s="705"/>
      <c r="EHS300" s="705"/>
      <c r="EHT300" s="705"/>
      <c r="EHU300" s="705"/>
      <c r="EHV300" s="705"/>
      <c r="EHW300" s="705"/>
      <c r="EHX300" s="705"/>
      <c r="EHY300" s="705"/>
      <c r="EHZ300" s="705"/>
      <c r="EIA300" s="705"/>
      <c r="EIB300" s="705"/>
      <c r="EIC300" s="705"/>
      <c r="EID300" s="705"/>
      <c r="EIE300" s="705"/>
      <c r="EIF300" s="705"/>
      <c r="EIG300" s="705"/>
      <c r="EIH300" s="705"/>
      <c r="EII300" s="705"/>
      <c r="EIJ300" s="705"/>
      <c r="EIK300" s="705"/>
      <c r="EIL300" s="705"/>
      <c r="EIM300" s="705"/>
      <c r="EIN300" s="705"/>
      <c r="EIO300" s="705"/>
      <c r="EIP300" s="705"/>
      <c r="EIQ300" s="705"/>
      <c r="EIR300" s="705"/>
      <c r="EIS300" s="705"/>
      <c r="EIT300" s="705"/>
      <c r="EIU300" s="705"/>
      <c r="EIV300" s="705"/>
      <c r="EIW300" s="705"/>
      <c r="EIX300" s="705"/>
      <c r="EIY300" s="705"/>
      <c r="EIZ300" s="705"/>
      <c r="EJA300" s="705"/>
      <c r="EJB300" s="705"/>
      <c r="EJC300" s="705"/>
      <c r="EJD300" s="705"/>
      <c r="EJE300" s="705"/>
      <c r="EJF300" s="705"/>
      <c r="EJG300" s="705"/>
      <c r="EJH300" s="705"/>
      <c r="EJI300" s="705"/>
      <c r="EJJ300" s="705"/>
      <c r="EJK300" s="705"/>
      <c r="EJL300" s="705"/>
      <c r="EJM300" s="705"/>
      <c r="EJN300" s="705"/>
      <c r="EJO300" s="705"/>
      <c r="EJP300" s="705"/>
      <c r="EJQ300" s="705"/>
      <c r="EJR300" s="705"/>
      <c r="EJS300" s="705"/>
      <c r="EJT300" s="705"/>
      <c r="EJU300" s="705"/>
      <c r="EJV300" s="705"/>
      <c r="EJW300" s="705"/>
      <c r="EJX300" s="705"/>
      <c r="EJY300" s="705"/>
      <c r="EJZ300" s="705"/>
      <c r="EKA300" s="705"/>
      <c r="EKB300" s="705"/>
      <c r="EKC300" s="705"/>
      <c r="EKD300" s="705"/>
      <c r="EKE300" s="705"/>
      <c r="EKF300" s="705"/>
      <c r="EKG300" s="705"/>
      <c r="EKH300" s="705"/>
      <c r="EKI300" s="705"/>
      <c r="EKJ300" s="705"/>
      <c r="EKK300" s="705"/>
      <c r="EKL300" s="705"/>
      <c r="EKM300" s="705"/>
      <c r="EKN300" s="705"/>
      <c r="EKO300" s="705"/>
      <c r="EKP300" s="705"/>
      <c r="EKQ300" s="705"/>
      <c r="EKR300" s="705"/>
      <c r="EKS300" s="705"/>
      <c r="EKT300" s="705"/>
      <c r="EKU300" s="705"/>
      <c r="EKV300" s="705"/>
      <c r="EKW300" s="705"/>
      <c r="EKX300" s="705"/>
      <c r="EKY300" s="705"/>
      <c r="EKZ300" s="705"/>
      <c r="ELA300" s="705"/>
      <c r="ELB300" s="705"/>
      <c r="ELC300" s="705"/>
      <c r="ELD300" s="705"/>
      <c r="ELE300" s="705"/>
      <c r="ELF300" s="705"/>
      <c r="ELG300" s="705"/>
      <c r="ELH300" s="705"/>
      <c r="ELI300" s="705"/>
      <c r="ELJ300" s="705"/>
      <c r="ELK300" s="705"/>
      <c r="ELL300" s="705"/>
      <c r="ELM300" s="705"/>
      <c r="ELN300" s="705"/>
      <c r="ELO300" s="705"/>
      <c r="ELP300" s="705"/>
      <c r="ELQ300" s="705"/>
      <c r="ELR300" s="705"/>
      <c r="ELS300" s="705"/>
      <c r="ELT300" s="705"/>
      <c r="ELU300" s="705"/>
      <c r="ELV300" s="705"/>
      <c r="ELW300" s="705"/>
      <c r="ELX300" s="705"/>
      <c r="ELY300" s="705"/>
      <c r="ELZ300" s="705"/>
      <c r="EMA300" s="705"/>
      <c r="EMB300" s="705"/>
      <c r="EMC300" s="705"/>
      <c r="EMD300" s="705"/>
      <c r="EME300" s="705"/>
      <c r="EMF300" s="705"/>
      <c r="EMG300" s="705"/>
      <c r="EMH300" s="705"/>
      <c r="EMI300" s="705"/>
      <c r="EMJ300" s="705"/>
      <c r="EMK300" s="705"/>
      <c r="EML300" s="705"/>
      <c r="EMM300" s="705"/>
      <c r="EMN300" s="705"/>
      <c r="EMO300" s="705"/>
      <c r="EMP300" s="705"/>
      <c r="EMQ300" s="705"/>
      <c r="EMR300" s="705"/>
      <c r="EMS300" s="705"/>
      <c r="EMT300" s="705"/>
      <c r="EMU300" s="705"/>
      <c r="EMV300" s="705"/>
      <c r="EMW300" s="705"/>
      <c r="EMX300" s="705"/>
      <c r="EMY300" s="705"/>
      <c r="EMZ300" s="705"/>
      <c r="ENA300" s="705"/>
      <c r="ENB300" s="705"/>
      <c r="ENC300" s="705"/>
      <c r="END300" s="705"/>
      <c r="ENE300" s="705"/>
      <c r="ENF300" s="705"/>
      <c r="ENG300" s="705"/>
      <c r="ENH300" s="705"/>
      <c r="ENI300" s="705"/>
      <c r="ENJ300" s="705"/>
      <c r="ENK300" s="705"/>
      <c r="ENL300" s="705"/>
      <c r="ENM300" s="705"/>
      <c r="ENN300" s="705"/>
      <c r="ENO300" s="705"/>
      <c r="ENP300" s="705"/>
      <c r="ENQ300" s="705"/>
      <c r="ENR300" s="705"/>
      <c r="ENS300" s="705"/>
      <c r="ENT300" s="705"/>
      <c r="ENU300" s="705"/>
      <c r="ENV300" s="705"/>
      <c r="ENW300" s="705"/>
      <c r="ENX300" s="705"/>
      <c r="ENY300" s="705"/>
      <c r="ENZ300" s="705"/>
      <c r="EOA300" s="705"/>
      <c r="EOB300" s="705"/>
      <c r="EOC300" s="705"/>
      <c r="EOD300" s="705"/>
      <c r="EOE300" s="705"/>
      <c r="EOF300" s="705"/>
      <c r="EOG300" s="705"/>
      <c r="EOH300" s="705"/>
      <c r="EOI300" s="705"/>
      <c r="EOJ300" s="705"/>
      <c r="EOK300" s="705"/>
      <c r="EOL300" s="705"/>
      <c r="EOM300" s="705"/>
      <c r="EON300" s="705"/>
      <c r="EOO300" s="705"/>
      <c r="EOP300" s="705"/>
      <c r="EOQ300" s="705"/>
      <c r="EOR300" s="705"/>
      <c r="EOS300" s="705"/>
      <c r="EOT300" s="705"/>
      <c r="EOU300" s="705"/>
      <c r="EOV300" s="705"/>
      <c r="EOW300" s="705"/>
      <c r="EOX300" s="705"/>
      <c r="EOY300" s="705"/>
      <c r="EOZ300" s="705"/>
      <c r="EPA300" s="705"/>
      <c r="EPB300" s="705"/>
      <c r="EPC300" s="705"/>
      <c r="EPD300" s="705"/>
      <c r="EPE300" s="705"/>
      <c r="EPF300" s="705"/>
      <c r="EPG300" s="705"/>
      <c r="EPH300" s="705"/>
      <c r="EPI300" s="705"/>
      <c r="EPJ300" s="705"/>
      <c r="EPK300" s="705"/>
      <c r="EPL300" s="705"/>
      <c r="EPM300" s="705"/>
      <c r="EPN300" s="705"/>
      <c r="EPO300" s="705"/>
      <c r="EPP300" s="705"/>
      <c r="EPQ300" s="705"/>
      <c r="EPR300" s="705"/>
      <c r="EPS300" s="705"/>
      <c r="EPT300" s="705"/>
      <c r="EPU300" s="705"/>
      <c r="EPV300" s="705"/>
      <c r="EPW300" s="705"/>
      <c r="EPX300" s="705"/>
      <c r="EPY300" s="705"/>
      <c r="EPZ300" s="705"/>
      <c r="EQA300" s="705"/>
      <c r="EQB300" s="705"/>
      <c r="EQC300" s="705"/>
      <c r="EQD300" s="705"/>
      <c r="EQE300" s="705"/>
      <c r="EQF300" s="705"/>
      <c r="EQG300" s="705"/>
      <c r="EQH300" s="705"/>
      <c r="EQI300" s="705"/>
      <c r="EQJ300" s="705"/>
      <c r="EQK300" s="705"/>
      <c r="EQL300" s="705"/>
      <c r="EQM300" s="705"/>
      <c r="EQN300" s="705"/>
      <c r="EQO300" s="705"/>
      <c r="EQP300" s="705"/>
      <c r="EQQ300" s="705"/>
      <c r="EQR300" s="705"/>
      <c r="EQS300" s="705"/>
      <c r="EQT300" s="705"/>
      <c r="EQU300" s="705"/>
      <c r="EQV300" s="705"/>
      <c r="EQW300" s="705"/>
      <c r="EQX300" s="705"/>
      <c r="EQY300" s="705"/>
      <c r="EQZ300" s="705"/>
      <c r="ERA300" s="705"/>
      <c r="ERB300" s="705"/>
      <c r="ERC300" s="705"/>
      <c r="ERD300" s="705"/>
      <c r="ERE300" s="705"/>
      <c r="ERF300" s="705"/>
      <c r="ERG300" s="705"/>
      <c r="ERH300" s="705"/>
      <c r="ERI300" s="705"/>
      <c r="ERJ300" s="705"/>
      <c r="ERK300" s="705"/>
      <c r="ERL300" s="705"/>
      <c r="ERM300" s="705"/>
      <c r="ERN300" s="705"/>
      <c r="ERO300" s="705"/>
      <c r="ERP300" s="705"/>
      <c r="ERQ300" s="705"/>
      <c r="ERR300" s="705"/>
      <c r="ERS300" s="705"/>
      <c r="ERT300" s="705"/>
      <c r="ERU300" s="705"/>
      <c r="ERV300" s="705"/>
      <c r="ERW300" s="705"/>
      <c r="ERX300" s="705"/>
      <c r="ERY300" s="705"/>
      <c r="ERZ300" s="705"/>
      <c r="ESA300" s="705"/>
      <c r="ESB300" s="705"/>
      <c r="ESC300" s="705"/>
      <c r="ESD300" s="705"/>
      <c r="ESE300" s="705"/>
      <c r="ESF300" s="705"/>
      <c r="ESG300" s="705"/>
      <c r="ESH300" s="705"/>
      <c r="ESI300" s="705"/>
      <c r="ESJ300" s="705"/>
      <c r="ESK300" s="705"/>
      <c r="ESL300" s="705"/>
      <c r="ESM300" s="705"/>
      <c r="ESN300" s="705"/>
      <c r="ESO300" s="705"/>
      <c r="ESP300" s="705"/>
      <c r="ESQ300" s="705"/>
      <c r="ESR300" s="705"/>
      <c r="ESS300" s="705"/>
      <c r="EST300" s="705"/>
      <c r="ESU300" s="705"/>
      <c r="ESV300" s="705"/>
      <c r="ESW300" s="705"/>
      <c r="ESX300" s="705"/>
      <c r="ESY300" s="705"/>
      <c r="ESZ300" s="705"/>
      <c r="ETA300" s="705"/>
      <c r="ETB300" s="705"/>
      <c r="ETC300" s="705"/>
      <c r="ETD300" s="705"/>
      <c r="ETE300" s="705"/>
      <c r="ETF300" s="705"/>
      <c r="ETG300" s="705"/>
      <c r="ETH300" s="705"/>
      <c r="ETI300" s="705"/>
      <c r="ETJ300" s="705"/>
      <c r="ETK300" s="705"/>
      <c r="ETL300" s="705"/>
      <c r="ETM300" s="705"/>
      <c r="ETN300" s="705"/>
      <c r="ETO300" s="705"/>
      <c r="ETP300" s="705"/>
      <c r="ETQ300" s="705"/>
      <c r="ETR300" s="705"/>
      <c r="ETS300" s="705"/>
      <c r="ETT300" s="705"/>
      <c r="ETU300" s="705"/>
      <c r="ETV300" s="705"/>
      <c r="ETW300" s="705"/>
      <c r="ETX300" s="705"/>
      <c r="ETY300" s="705"/>
      <c r="ETZ300" s="705"/>
      <c r="EUA300" s="705"/>
      <c r="EUB300" s="705"/>
      <c r="EUC300" s="705"/>
      <c r="EUD300" s="705"/>
      <c r="EUE300" s="705"/>
      <c r="EUF300" s="705"/>
      <c r="EUG300" s="705"/>
      <c r="EUH300" s="705"/>
      <c r="EUI300" s="705"/>
      <c r="EUJ300" s="705"/>
      <c r="EUK300" s="705"/>
      <c r="EUL300" s="705"/>
      <c r="EUM300" s="705"/>
      <c r="EUN300" s="705"/>
      <c r="EUO300" s="705"/>
      <c r="EUP300" s="705"/>
      <c r="EUQ300" s="705"/>
      <c r="EUR300" s="705"/>
      <c r="EUS300" s="705"/>
      <c r="EUT300" s="705"/>
      <c r="EUU300" s="705"/>
      <c r="EUV300" s="705"/>
      <c r="EUW300" s="705"/>
      <c r="EUX300" s="705"/>
      <c r="EUY300" s="705"/>
      <c r="EUZ300" s="705"/>
      <c r="EVA300" s="705"/>
      <c r="EVB300" s="705"/>
      <c r="EVC300" s="705"/>
      <c r="EVD300" s="705"/>
      <c r="EVE300" s="705"/>
      <c r="EVF300" s="705"/>
      <c r="EVG300" s="705"/>
      <c r="EVH300" s="705"/>
      <c r="EVI300" s="705"/>
      <c r="EVJ300" s="705"/>
      <c r="EVK300" s="705"/>
      <c r="EVL300" s="705"/>
      <c r="EVM300" s="705"/>
      <c r="EVN300" s="705"/>
      <c r="EVO300" s="705"/>
      <c r="EVP300" s="705"/>
      <c r="EVQ300" s="705"/>
      <c r="EVR300" s="705"/>
      <c r="EVS300" s="705"/>
      <c r="EVT300" s="705"/>
      <c r="EVU300" s="705"/>
      <c r="EVV300" s="705"/>
      <c r="EVW300" s="705"/>
      <c r="EVX300" s="705"/>
      <c r="EVY300" s="705"/>
      <c r="EVZ300" s="705"/>
      <c r="EWA300" s="705"/>
      <c r="EWB300" s="705"/>
      <c r="EWC300" s="705"/>
      <c r="EWD300" s="705"/>
      <c r="EWE300" s="705"/>
      <c r="EWF300" s="705"/>
      <c r="EWG300" s="705"/>
      <c r="EWH300" s="705"/>
      <c r="EWI300" s="705"/>
      <c r="EWJ300" s="705"/>
      <c r="EWK300" s="705"/>
      <c r="EWL300" s="705"/>
      <c r="EWM300" s="705"/>
      <c r="EWN300" s="705"/>
      <c r="EWO300" s="705"/>
      <c r="EWP300" s="705"/>
      <c r="EWQ300" s="705"/>
      <c r="EWR300" s="705"/>
      <c r="EWS300" s="705"/>
      <c r="EWT300" s="705"/>
      <c r="EWU300" s="705"/>
      <c r="EWV300" s="705"/>
      <c r="EWW300" s="705"/>
      <c r="EWX300" s="705"/>
      <c r="EWY300" s="705"/>
      <c r="EWZ300" s="705"/>
      <c r="EXA300" s="705"/>
      <c r="EXB300" s="705"/>
      <c r="EXC300" s="705"/>
      <c r="EXD300" s="705"/>
      <c r="EXE300" s="705"/>
      <c r="EXF300" s="705"/>
      <c r="EXG300" s="705"/>
      <c r="EXH300" s="705"/>
      <c r="EXI300" s="705"/>
      <c r="EXJ300" s="705"/>
      <c r="EXK300" s="705"/>
      <c r="EXL300" s="705"/>
      <c r="EXM300" s="705"/>
      <c r="EXN300" s="705"/>
      <c r="EXO300" s="705"/>
      <c r="EXP300" s="705"/>
      <c r="EXQ300" s="705"/>
      <c r="EXR300" s="705"/>
      <c r="EXS300" s="705"/>
      <c r="EXT300" s="705"/>
      <c r="EXU300" s="705"/>
      <c r="EXV300" s="705"/>
      <c r="EXW300" s="705"/>
      <c r="EXX300" s="705"/>
      <c r="EXY300" s="705"/>
      <c r="EXZ300" s="705"/>
      <c r="EYA300" s="705"/>
      <c r="EYB300" s="705"/>
      <c r="EYC300" s="705"/>
      <c r="EYD300" s="705"/>
      <c r="EYE300" s="705"/>
      <c r="EYF300" s="705"/>
      <c r="EYG300" s="705"/>
      <c r="EYH300" s="705"/>
      <c r="EYI300" s="705"/>
      <c r="EYJ300" s="705"/>
      <c r="EYK300" s="705"/>
      <c r="EYL300" s="705"/>
      <c r="EYM300" s="705"/>
      <c r="EYN300" s="705"/>
      <c r="EYO300" s="705"/>
      <c r="EYP300" s="705"/>
      <c r="EYQ300" s="705"/>
      <c r="EYR300" s="705"/>
      <c r="EYS300" s="705"/>
      <c r="EYT300" s="705"/>
      <c r="EYU300" s="705"/>
      <c r="EYV300" s="705"/>
      <c r="EYW300" s="705"/>
      <c r="EYX300" s="705"/>
      <c r="EYY300" s="705"/>
      <c r="EYZ300" s="705"/>
      <c r="EZA300" s="705"/>
      <c r="EZB300" s="705"/>
      <c r="EZC300" s="705"/>
      <c r="EZD300" s="705"/>
      <c r="EZE300" s="705"/>
      <c r="EZF300" s="705"/>
      <c r="EZG300" s="705"/>
      <c r="EZH300" s="705"/>
      <c r="EZI300" s="705"/>
      <c r="EZJ300" s="705"/>
      <c r="EZK300" s="705"/>
      <c r="EZL300" s="705"/>
      <c r="EZM300" s="705"/>
      <c r="EZN300" s="705"/>
      <c r="EZO300" s="705"/>
      <c r="EZP300" s="705"/>
      <c r="EZQ300" s="705"/>
      <c r="EZR300" s="705"/>
      <c r="EZS300" s="705"/>
      <c r="EZT300" s="705"/>
      <c r="EZU300" s="705"/>
      <c r="EZV300" s="705"/>
      <c r="EZW300" s="705"/>
      <c r="EZX300" s="705"/>
      <c r="EZY300" s="705"/>
      <c r="EZZ300" s="705"/>
      <c r="FAA300" s="705"/>
      <c r="FAB300" s="705"/>
      <c r="FAC300" s="705"/>
      <c r="FAD300" s="705"/>
      <c r="FAE300" s="705"/>
      <c r="FAF300" s="705"/>
      <c r="FAG300" s="705"/>
      <c r="FAH300" s="705"/>
      <c r="FAI300" s="705"/>
      <c r="FAJ300" s="705"/>
      <c r="FAK300" s="705"/>
      <c r="FAL300" s="705"/>
      <c r="FAM300" s="705"/>
      <c r="FAN300" s="705"/>
      <c r="FAO300" s="705"/>
      <c r="FAP300" s="705"/>
      <c r="FAQ300" s="705"/>
      <c r="FAR300" s="705"/>
      <c r="FAS300" s="705"/>
      <c r="FAT300" s="705"/>
      <c r="FAU300" s="705"/>
      <c r="FAV300" s="705"/>
      <c r="FAW300" s="705"/>
      <c r="FAX300" s="705"/>
      <c r="FAY300" s="705"/>
      <c r="FAZ300" s="705"/>
      <c r="FBA300" s="705"/>
      <c r="FBB300" s="705"/>
      <c r="FBC300" s="705"/>
      <c r="FBD300" s="705"/>
      <c r="FBE300" s="705"/>
      <c r="FBF300" s="705"/>
      <c r="FBG300" s="705"/>
      <c r="FBH300" s="705"/>
      <c r="FBI300" s="705"/>
      <c r="FBJ300" s="705"/>
      <c r="FBK300" s="705"/>
      <c r="FBL300" s="705"/>
      <c r="FBM300" s="705"/>
      <c r="FBN300" s="705"/>
      <c r="FBO300" s="705"/>
      <c r="FBP300" s="705"/>
      <c r="FBQ300" s="705"/>
      <c r="FBR300" s="705"/>
      <c r="FBS300" s="705"/>
      <c r="FBT300" s="705"/>
      <c r="FBU300" s="705"/>
      <c r="FBV300" s="705"/>
      <c r="FBW300" s="705"/>
      <c r="FBX300" s="705"/>
      <c r="FBY300" s="705"/>
      <c r="FBZ300" s="705"/>
      <c r="FCA300" s="705"/>
      <c r="FCB300" s="705"/>
      <c r="FCC300" s="705"/>
      <c r="FCD300" s="705"/>
      <c r="FCE300" s="705"/>
      <c r="FCF300" s="705"/>
      <c r="FCG300" s="705"/>
      <c r="FCH300" s="705"/>
      <c r="FCI300" s="705"/>
      <c r="FCJ300" s="705"/>
      <c r="FCK300" s="705"/>
      <c r="FCL300" s="705"/>
      <c r="FCM300" s="705"/>
      <c r="FCN300" s="705"/>
      <c r="FCO300" s="705"/>
      <c r="FCP300" s="705"/>
      <c r="FCQ300" s="705"/>
      <c r="FCR300" s="705"/>
      <c r="FCS300" s="705"/>
      <c r="FCT300" s="705"/>
      <c r="FCU300" s="705"/>
      <c r="FCV300" s="705"/>
      <c r="FCW300" s="705"/>
      <c r="FCX300" s="705"/>
      <c r="FCY300" s="705"/>
      <c r="FCZ300" s="705"/>
      <c r="FDA300" s="705"/>
      <c r="FDB300" s="705"/>
      <c r="FDC300" s="705"/>
      <c r="FDD300" s="705"/>
      <c r="FDE300" s="705"/>
      <c r="FDF300" s="705"/>
      <c r="FDG300" s="705"/>
      <c r="FDH300" s="705"/>
      <c r="FDI300" s="705"/>
      <c r="FDJ300" s="705"/>
      <c r="FDK300" s="705"/>
      <c r="FDL300" s="705"/>
      <c r="FDM300" s="705"/>
      <c r="FDN300" s="705"/>
      <c r="FDO300" s="705"/>
      <c r="FDP300" s="705"/>
      <c r="FDQ300" s="705"/>
      <c r="FDR300" s="705"/>
      <c r="FDS300" s="705"/>
      <c r="FDT300" s="705"/>
      <c r="FDU300" s="705"/>
      <c r="FDV300" s="705"/>
      <c r="FDW300" s="705"/>
      <c r="FDX300" s="705"/>
      <c r="FDY300" s="705"/>
      <c r="FDZ300" s="705"/>
      <c r="FEA300" s="705"/>
      <c r="FEB300" s="705"/>
      <c r="FEC300" s="705"/>
      <c r="FED300" s="705"/>
      <c r="FEE300" s="705"/>
      <c r="FEF300" s="705"/>
      <c r="FEG300" s="705"/>
      <c r="FEH300" s="705"/>
      <c r="FEI300" s="705"/>
      <c r="FEJ300" s="705"/>
      <c r="FEK300" s="705"/>
      <c r="FEL300" s="705"/>
      <c r="FEM300" s="705"/>
      <c r="FEN300" s="705"/>
      <c r="FEO300" s="705"/>
      <c r="FEP300" s="705"/>
      <c r="FEQ300" s="705"/>
      <c r="FER300" s="705"/>
      <c r="FES300" s="705"/>
      <c r="FET300" s="705"/>
      <c r="FEU300" s="705"/>
      <c r="FEV300" s="705"/>
      <c r="FEW300" s="705"/>
      <c r="FEX300" s="705"/>
      <c r="FEY300" s="705"/>
      <c r="FEZ300" s="705"/>
      <c r="FFA300" s="705"/>
      <c r="FFB300" s="705"/>
      <c r="FFC300" s="705"/>
      <c r="FFD300" s="705"/>
      <c r="FFE300" s="705"/>
      <c r="FFF300" s="705"/>
      <c r="FFG300" s="705"/>
      <c r="FFH300" s="705"/>
      <c r="FFI300" s="705"/>
      <c r="FFJ300" s="705"/>
      <c r="FFK300" s="705"/>
      <c r="FFL300" s="705"/>
      <c r="FFM300" s="705"/>
      <c r="FFN300" s="705"/>
      <c r="FFO300" s="705"/>
      <c r="FFP300" s="705"/>
      <c r="FFQ300" s="705"/>
      <c r="FFR300" s="705"/>
      <c r="FFS300" s="705"/>
      <c r="FFT300" s="705"/>
      <c r="FFU300" s="705"/>
      <c r="FFV300" s="705"/>
      <c r="FFW300" s="705"/>
      <c r="FFX300" s="705"/>
      <c r="FFY300" s="705"/>
      <c r="FFZ300" s="705"/>
      <c r="FGA300" s="705"/>
      <c r="FGB300" s="705"/>
      <c r="FGC300" s="705"/>
      <c r="FGD300" s="705"/>
      <c r="FGE300" s="705"/>
      <c r="FGF300" s="705"/>
      <c r="FGG300" s="705"/>
      <c r="FGH300" s="705"/>
      <c r="FGI300" s="705"/>
      <c r="FGJ300" s="705"/>
      <c r="FGK300" s="705"/>
      <c r="FGL300" s="705"/>
      <c r="FGM300" s="705"/>
      <c r="FGN300" s="705"/>
      <c r="FGO300" s="705"/>
      <c r="FGP300" s="705"/>
      <c r="FGQ300" s="705"/>
      <c r="FGR300" s="705"/>
      <c r="FGS300" s="705"/>
      <c r="FGT300" s="705"/>
      <c r="FGU300" s="705"/>
      <c r="FGV300" s="705"/>
      <c r="FGW300" s="705"/>
      <c r="FGX300" s="705"/>
      <c r="FGY300" s="705"/>
      <c r="FGZ300" s="705"/>
      <c r="FHA300" s="705"/>
      <c r="FHB300" s="705"/>
      <c r="FHC300" s="705"/>
      <c r="FHD300" s="705"/>
      <c r="FHE300" s="705"/>
      <c r="FHF300" s="705"/>
      <c r="FHG300" s="705"/>
      <c r="FHH300" s="705"/>
      <c r="FHI300" s="705"/>
      <c r="FHJ300" s="705"/>
      <c r="FHK300" s="705"/>
      <c r="FHL300" s="705"/>
      <c r="FHM300" s="705"/>
      <c r="FHN300" s="705"/>
      <c r="FHO300" s="705"/>
      <c r="FHP300" s="705"/>
      <c r="FHQ300" s="705"/>
      <c r="FHR300" s="705"/>
      <c r="FHS300" s="705"/>
      <c r="FHT300" s="705"/>
      <c r="FHU300" s="705"/>
      <c r="FHV300" s="705"/>
      <c r="FHW300" s="705"/>
      <c r="FHX300" s="705"/>
      <c r="FHY300" s="705"/>
      <c r="FHZ300" s="705"/>
      <c r="FIA300" s="705"/>
      <c r="FIB300" s="705"/>
      <c r="FIC300" s="705"/>
      <c r="FID300" s="705"/>
      <c r="FIE300" s="705"/>
      <c r="FIF300" s="705"/>
      <c r="FIG300" s="705"/>
      <c r="FIH300" s="705"/>
      <c r="FII300" s="705"/>
      <c r="FIJ300" s="705"/>
      <c r="FIK300" s="705"/>
      <c r="FIL300" s="705"/>
      <c r="FIM300" s="705"/>
      <c r="FIN300" s="705"/>
      <c r="FIO300" s="705"/>
      <c r="FIP300" s="705"/>
      <c r="FIQ300" s="705"/>
      <c r="FIR300" s="705"/>
      <c r="FIS300" s="705"/>
      <c r="FIT300" s="705"/>
      <c r="FIU300" s="705"/>
      <c r="FIV300" s="705"/>
      <c r="FIW300" s="705"/>
      <c r="FIX300" s="705"/>
      <c r="FIY300" s="705"/>
      <c r="FIZ300" s="705"/>
      <c r="FJA300" s="705"/>
      <c r="FJB300" s="705"/>
      <c r="FJC300" s="705"/>
      <c r="FJD300" s="705"/>
      <c r="FJE300" s="705"/>
      <c r="FJF300" s="705"/>
      <c r="FJG300" s="705"/>
      <c r="FJH300" s="705"/>
      <c r="FJI300" s="705"/>
      <c r="FJJ300" s="705"/>
      <c r="FJK300" s="705"/>
      <c r="FJL300" s="705"/>
      <c r="FJM300" s="705"/>
      <c r="FJN300" s="705"/>
      <c r="FJO300" s="705"/>
      <c r="FJP300" s="705"/>
      <c r="FJQ300" s="705"/>
      <c r="FJR300" s="705"/>
      <c r="FJS300" s="705"/>
      <c r="FJT300" s="705"/>
      <c r="FJU300" s="705"/>
      <c r="FJV300" s="705"/>
      <c r="FJW300" s="705"/>
      <c r="FJX300" s="705"/>
      <c r="FJY300" s="705"/>
      <c r="FJZ300" s="705"/>
      <c r="FKA300" s="705"/>
      <c r="FKB300" s="705"/>
      <c r="FKC300" s="705"/>
      <c r="FKD300" s="705"/>
      <c r="FKE300" s="705"/>
      <c r="FKF300" s="705"/>
      <c r="FKG300" s="705"/>
      <c r="FKH300" s="705"/>
      <c r="FKI300" s="705"/>
      <c r="FKJ300" s="705"/>
      <c r="FKK300" s="705"/>
      <c r="FKL300" s="705"/>
      <c r="FKM300" s="705"/>
      <c r="FKN300" s="705"/>
      <c r="FKO300" s="705"/>
      <c r="FKP300" s="705"/>
      <c r="FKQ300" s="705"/>
      <c r="FKR300" s="705"/>
      <c r="FKS300" s="705"/>
      <c r="FKT300" s="705"/>
      <c r="FKU300" s="705"/>
      <c r="FKV300" s="705"/>
      <c r="FKW300" s="705"/>
      <c r="FKX300" s="705"/>
      <c r="FKY300" s="705"/>
      <c r="FKZ300" s="705"/>
      <c r="FLA300" s="705"/>
      <c r="FLB300" s="705"/>
      <c r="FLC300" s="705"/>
      <c r="FLD300" s="705"/>
      <c r="FLE300" s="705"/>
      <c r="FLF300" s="705"/>
      <c r="FLG300" s="705"/>
      <c r="FLH300" s="705"/>
      <c r="FLI300" s="705"/>
      <c r="FLJ300" s="705"/>
      <c r="FLK300" s="705"/>
      <c r="FLL300" s="705"/>
      <c r="FLM300" s="705"/>
      <c r="FLN300" s="705"/>
      <c r="FLO300" s="705"/>
      <c r="FLP300" s="705"/>
      <c r="FLQ300" s="705"/>
      <c r="FLR300" s="705"/>
      <c r="FLS300" s="705"/>
      <c r="FLT300" s="705"/>
      <c r="FLU300" s="705"/>
      <c r="FLV300" s="705"/>
      <c r="FLW300" s="705"/>
      <c r="FLX300" s="705"/>
      <c r="FLY300" s="705"/>
      <c r="FLZ300" s="705"/>
      <c r="FMA300" s="705"/>
      <c r="FMB300" s="705"/>
      <c r="FMC300" s="705"/>
      <c r="FMD300" s="705"/>
      <c r="FME300" s="705"/>
      <c r="FMF300" s="705"/>
      <c r="FMG300" s="705"/>
      <c r="FMH300" s="705"/>
      <c r="FMI300" s="705"/>
      <c r="FMJ300" s="705"/>
      <c r="FMK300" s="705"/>
      <c r="FML300" s="705"/>
      <c r="FMM300" s="705"/>
      <c r="FMN300" s="705"/>
      <c r="FMO300" s="705"/>
      <c r="FMP300" s="705"/>
      <c r="FMQ300" s="705"/>
      <c r="FMR300" s="705"/>
      <c r="FMS300" s="705"/>
      <c r="FMT300" s="705"/>
      <c r="FMU300" s="705"/>
      <c r="FMV300" s="705"/>
      <c r="FMW300" s="705"/>
      <c r="FMX300" s="705"/>
      <c r="FMY300" s="705"/>
      <c r="FMZ300" s="705"/>
      <c r="FNA300" s="705"/>
      <c r="FNB300" s="705"/>
      <c r="FNC300" s="705"/>
      <c r="FND300" s="705"/>
      <c r="FNE300" s="705"/>
      <c r="FNF300" s="705"/>
      <c r="FNG300" s="705"/>
      <c r="FNH300" s="705"/>
      <c r="FNI300" s="705"/>
      <c r="FNJ300" s="705"/>
      <c r="FNK300" s="705"/>
      <c r="FNL300" s="705"/>
      <c r="FNM300" s="705"/>
      <c r="FNN300" s="705"/>
      <c r="FNO300" s="705"/>
      <c r="FNP300" s="705"/>
      <c r="FNQ300" s="705"/>
      <c r="FNR300" s="705"/>
      <c r="FNS300" s="705"/>
      <c r="FNT300" s="705"/>
      <c r="FNU300" s="705"/>
      <c r="FNV300" s="705"/>
      <c r="FNW300" s="705"/>
      <c r="FNX300" s="705"/>
      <c r="FNY300" s="705"/>
      <c r="FNZ300" s="705"/>
      <c r="FOA300" s="705"/>
      <c r="FOB300" s="705"/>
      <c r="FOC300" s="705"/>
      <c r="FOD300" s="705"/>
      <c r="FOE300" s="705"/>
      <c r="FOF300" s="705"/>
      <c r="FOG300" s="705"/>
      <c r="FOH300" s="705"/>
      <c r="FOI300" s="705"/>
      <c r="FOJ300" s="705"/>
      <c r="FOK300" s="705"/>
      <c r="FOL300" s="705"/>
      <c r="FOM300" s="705"/>
      <c r="FON300" s="705"/>
      <c r="FOO300" s="705"/>
      <c r="FOP300" s="705"/>
      <c r="FOQ300" s="705"/>
      <c r="FOR300" s="705"/>
      <c r="FOS300" s="705"/>
      <c r="FOT300" s="705"/>
      <c r="FOU300" s="705"/>
      <c r="FOV300" s="705"/>
      <c r="FOW300" s="705"/>
      <c r="FOX300" s="705"/>
      <c r="FOY300" s="705"/>
      <c r="FOZ300" s="705"/>
      <c r="FPA300" s="705"/>
      <c r="FPB300" s="705"/>
      <c r="FPC300" s="705"/>
      <c r="FPD300" s="705"/>
      <c r="FPE300" s="705"/>
      <c r="FPF300" s="705"/>
      <c r="FPG300" s="705"/>
      <c r="FPH300" s="705"/>
      <c r="FPI300" s="705"/>
      <c r="FPJ300" s="705"/>
      <c r="FPK300" s="705"/>
      <c r="FPL300" s="705"/>
      <c r="FPM300" s="705"/>
      <c r="FPN300" s="705"/>
      <c r="FPO300" s="705"/>
      <c r="FPP300" s="705"/>
      <c r="FPQ300" s="705"/>
      <c r="FPR300" s="705"/>
      <c r="FPS300" s="705"/>
      <c r="FPT300" s="705"/>
      <c r="FPU300" s="705"/>
      <c r="FPV300" s="705"/>
      <c r="FPW300" s="705"/>
      <c r="FPX300" s="705"/>
      <c r="FPY300" s="705"/>
      <c r="FPZ300" s="705"/>
      <c r="FQA300" s="705"/>
      <c r="FQB300" s="705"/>
      <c r="FQC300" s="705"/>
      <c r="FQD300" s="705"/>
      <c r="FQE300" s="705"/>
      <c r="FQF300" s="705"/>
      <c r="FQG300" s="705"/>
      <c r="FQH300" s="705"/>
      <c r="FQI300" s="705"/>
      <c r="FQJ300" s="705"/>
      <c r="FQK300" s="705"/>
      <c r="FQL300" s="705"/>
      <c r="FQM300" s="705"/>
      <c r="FQN300" s="705"/>
      <c r="FQO300" s="705"/>
      <c r="FQP300" s="705"/>
      <c r="FQQ300" s="705"/>
      <c r="FQR300" s="705"/>
      <c r="FQS300" s="705"/>
      <c r="FQT300" s="705"/>
      <c r="FQU300" s="705"/>
      <c r="FQV300" s="705"/>
      <c r="FQW300" s="705"/>
      <c r="FQX300" s="705"/>
      <c r="FQY300" s="705"/>
      <c r="FQZ300" s="705"/>
      <c r="FRA300" s="705"/>
      <c r="FRB300" s="705"/>
      <c r="FRC300" s="705"/>
      <c r="FRD300" s="705"/>
      <c r="FRE300" s="705"/>
      <c r="FRF300" s="705"/>
      <c r="FRG300" s="705"/>
      <c r="FRH300" s="705"/>
      <c r="FRI300" s="705"/>
      <c r="FRJ300" s="705"/>
      <c r="FRK300" s="705"/>
      <c r="FRL300" s="705"/>
      <c r="FRM300" s="705"/>
      <c r="FRN300" s="705"/>
      <c r="FRO300" s="705"/>
      <c r="FRP300" s="705"/>
      <c r="FRQ300" s="705"/>
      <c r="FRR300" s="705"/>
      <c r="FRS300" s="705"/>
      <c r="FRT300" s="705"/>
      <c r="FRU300" s="705"/>
      <c r="FRV300" s="705"/>
      <c r="FRW300" s="705"/>
      <c r="FRX300" s="705"/>
      <c r="FRY300" s="705"/>
      <c r="FRZ300" s="705"/>
      <c r="FSA300" s="705"/>
      <c r="FSB300" s="705"/>
      <c r="FSC300" s="705"/>
      <c r="FSD300" s="705"/>
      <c r="FSE300" s="705"/>
      <c r="FSF300" s="705"/>
      <c r="FSG300" s="705"/>
      <c r="FSH300" s="705"/>
      <c r="FSI300" s="705"/>
      <c r="FSJ300" s="705"/>
      <c r="FSK300" s="705"/>
      <c r="FSL300" s="705"/>
      <c r="FSM300" s="705"/>
      <c r="FSN300" s="705"/>
      <c r="FSO300" s="705"/>
      <c r="FSP300" s="705"/>
      <c r="FSQ300" s="705"/>
      <c r="FSR300" s="705"/>
      <c r="FSS300" s="705"/>
      <c r="FST300" s="705"/>
      <c r="FSU300" s="705"/>
      <c r="FSV300" s="705"/>
      <c r="FSW300" s="705"/>
      <c r="FSX300" s="705"/>
      <c r="FSY300" s="705"/>
      <c r="FSZ300" s="705"/>
      <c r="FTA300" s="705"/>
      <c r="FTB300" s="705"/>
      <c r="FTC300" s="705"/>
      <c r="FTD300" s="705"/>
      <c r="FTE300" s="705"/>
      <c r="FTF300" s="705"/>
      <c r="FTG300" s="705"/>
      <c r="FTH300" s="705"/>
      <c r="FTI300" s="705"/>
      <c r="FTJ300" s="705"/>
      <c r="FTK300" s="705"/>
      <c r="FTL300" s="705"/>
      <c r="FTM300" s="705"/>
      <c r="FTN300" s="705"/>
      <c r="FTO300" s="705"/>
      <c r="FTP300" s="705"/>
      <c r="FTQ300" s="705"/>
      <c r="FTR300" s="705"/>
      <c r="FTS300" s="705"/>
      <c r="FTT300" s="705"/>
      <c r="FTU300" s="705"/>
      <c r="FTV300" s="705"/>
      <c r="FTW300" s="705"/>
      <c r="FTX300" s="705"/>
      <c r="FTY300" s="705"/>
      <c r="FTZ300" s="705"/>
      <c r="FUA300" s="705"/>
      <c r="FUB300" s="705"/>
      <c r="FUC300" s="705"/>
      <c r="FUD300" s="705"/>
      <c r="FUE300" s="705"/>
      <c r="FUF300" s="705"/>
      <c r="FUG300" s="705"/>
      <c r="FUH300" s="705"/>
      <c r="FUI300" s="705"/>
      <c r="FUJ300" s="705"/>
      <c r="FUK300" s="705"/>
      <c r="FUL300" s="705"/>
      <c r="FUM300" s="705"/>
      <c r="FUN300" s="705"/>
      <c r="FUO300" s="705"/>
      <c r="FUP300" s="705"/>
      <c r="FUQ300" s="705"/>
      <c r="FUR300" s="705"/>
      <c r="FUS300" s="705"/>
      <c r="FUT300" s="705"/>
      <c r="FUU300" s="705"/>
      <c r="FUV300" s="705"/>
      <c r="FUW300" s="705"/>
      <c r="FUX300" s="705"/>
      <c r="FUY300" s="705"/>
      <c r="FUZ300" s="705"/>
      <c r="FVA300" s="705"/>
      <c r="FVB300" s="705"/>
      <c r="FVC300" s="705"/>
      <c r="FVD300" s="705"/>
      <c r="FVE300" s="705"/>
      <c r="FVF300" s="705"/>
      <c r="FVG300" s="705"/>
      <c r="FVH300" s="705"/>
      <c r="FVI300" s="705"/>
      <c r="FVJ300" s="705"/>
      <c r="FVK300" s="705"/>
      <c r="FVL300" s="705"/>
      <c r="FVM300" s="705"/>
      <c r="FVN300" s="705"/>
      <c r="FVO300" s="705"/>
      <c r="FVP300" s="705"/>
      <c r="FVQ300" s="705"/>
      <c r="FVR300" s="705"/>
      <c r="FVS300" s="705"/>
      <c r="FVT300" s="705"/>
      <c r="FVU300" s="705"/>
      <c r="FVV300" s="705"/>
      <c r="FVW300" s="705"/>
      <c r="FVX300" s="705"/>
      <c r="FVY300" s="705"/>
      <c r="FVZ300" s="705"/>
      <c r="FWA300" s="705"/>
      <c r="FWB300" s="705"/>
      <c r="FWC300" s="705"/>
      <c r="FWD300" s="705"/>
      <c r="FWE300" s="705"/>
      <c r="FWF300" s="705"/>
      <c r="FWG300" s="705"/>
      <c r="FWH300" s="705"/>
      <c r="FWI300" s="705"/>
      <c r="FWJ300" s="705"/>
      <c r="FWK300" s="705"/>
      <c r="FWL300" s="705"/>
      <c r="FWM300" s="705"/>
      <c r="FWN300" s="705"/>
      <c r="FWO300" s="705"/>
      <c r="FWP300" s="705"/>
      <c r="FWQ300" s="705"/>
      <c r="FWR300" s="705"/>
      <c r="FWS300" s="705"/>
      <c r="FWT300" s="705"/>
      <c r="FWU300" s="705"/>
      <c r="FWV300" s="705"/>
      <c r="FWW300" s="705"/>
      <c r="FWX300" s="705"/>
      <c r="FWY300" s="705"/>
      <c r="FWZ300" s="705"/>
      <c r="FXA300" s="705"/>
      <c r="FXB300" s="705"/>
      <c r="FXC300" s="705"/>
      <c r="FXD300" s="705"/>
      <c r="FXE300" s="705"/>
      <c r="FXF300" s="705"/>
      <c r="FXG300" s="705"/>
      <c r="FXH300" s="705"/>
      <c r="FXI300" s="705"/>
      <c r="FXJ300" s="705"/>
      <c r="FXK300" s="705"/>
      <c r="FXL300" s="705"/>
      <c r="FXM300" s="705"/>
      <c r="FXN300" s="705"/>
      <c r="FXO300" s="705"/>
      <c r="FXP300" s="705"/>
      <c r="FXQ300" s="705"/>
      <c r="FXR300" s="705"/>
      <c r="FXS300" s="705"/>
      <c r="FXT300" s="705"/>
      <c r="FXU300" s="705"/>
      <c r="FXV300" s="705"/>
      <c r="FXW300" s="705"/>
      <c r="FXX300" s="705"/>
      <c r="FXY300" s="705"/>
      <c r="FXZ300" s="705"/>
      <c r="FYA300" s="705"/>
      <c r="FYB300" s="705"/>
      <c r="FYC300" s="705"/>
      <c r="FYD300" s="705"/>
      <c r="FYE300" s="705"/>
      <c r="FYF300" s="705"/>
      <c r="FYG300" s="705"/>
      <c r="FYH300" s="705"/>
      <c r="FYI300" s="705"/>
      <c r="FYJ300" s="705"/>
      <c r="FYK300" s="705"/>
      <c r="FYL300" s="705"/>
      <c r="FYM300" s="705"/>
      <c r="FYN300" s="705"/>
      <c r="FYO300" s="705"/>
      <c r="FYP300" s="705"/>
      <c r="FYQ300" s="705"/>
      <c r="FYR300" s="705"/>
      <c r="FYS300" s="705"/>
      <c r="FYT300" s="705"/>
      <c r="FYU300" s="705"/>
      <c r="FYV300" s="705"/>
      <c r="FYW300" s="705"/>
      <c r="FYX300" s="705"/>
      <c r="FYY300" s="705"/>
      <c r="FYZ300" s="705"/>
      <c r="FZA300" s="705"/>
      <c r="FZB300" s="705"/>
      <c r="FZC300" s="705"/>
      <c r="FZD300" s="705"/>
      <c r="FZE300" s="705"/>
      <c r="FZF300" s="705"/>
      <c r="FZG300" s="705"/>
      <c r="FZH300" s="705"/>
      <c r="FZI300" s="705"/>
      <c r="FZJ300" s="705"/>
      <c r="FZK300" s="705"/>
      <c r="FZL300" s="705"/>
      <c r="FZM300" s="705"/>
      <c r="FZN300" s="705"/>
      <c r="FZO300" s="705"/>
      <c r="FZP300" s="705"/>
      <c r="FZQ300" s="705"/>
      <c r="FZR300" s="705"/>
      <c r="FZS300" s="705"/>
      <c r="FZT300" s="705"/>
      <c r="FZU300" s="705"/>
      <c r="FZV300" s="705"/>
      <c r="FZW300" s="705"/>
      <c r="FZX300" s="705"/>
      <c r="FZY300" s="705"/>
      <c r="FZZ300" s="705"/>
      <c r="GAA300" s="705"/>
      <c r="GAB300" s="705"/>
      <c r="GAC300" s="705"/>
      <c r="GAD300" s="705"/>
      <c r="GAE300" s="705"/>
      <c r="GAF300" s="705"/>
      <c r="GAG300" s="705"/>
      <c r="GAH300" s="705"/>
      <c r="GAI300" s="705"/>
      <c r="GAJ300" s="705"/>
      <c r="GAK300" s="705"/>
      <c r="GAL300" s="705"/>
      <c r="GAM300" s="705"/>
      <c r="GAN300" s="705"/>
      <c r="GAO300" s="705"/>
      <c r="GAP300" s="705"/>
      <c r="GAQ300" s="705"/>
      <c r="GAR300" s="705"/>
      <c r="GAS300" s="705"/>
      <c r="GAT300" s="705"/>
      <c r="GAU300" s="705"/>
      <c r="GAV300" s="705"/>
      <c r="GAW300" s="705"/>
      <c r="GAX300" s="705"/>
      <c r="GAY300" s="705"/>
      <c r="GAZ300" s="705"/>
      <c r="GBA300" s="705"/>
      <c r="GBB300" s="705"/>
      <c r="GBC300" s="705"/>
      <c r="GBD300" s="705"/>
      <c r="GBE300" s="705"/>
      <c r="GBF300" s="705"/>
      <c r="GBG300" s="705"/>
      <c r="GBH300" s="705"/>
      <c r="GBI300" s="705"/>
      <c r="GBJ300" s="705"/>
      <c r="GBK300" s="705"/>
      <c r="GBL300" s="705"/>
      <c r="GBM300" s="705"/>
      <c r="GBN300" s="705"/>
      <c r="GBO300" s="705"/>
      <c r="GBP300" s="705"/>
      <c r="GBQ300" s="705"/>
      <c r="GBR300" s="705"/>
      <c r="GBS300" s="705"/>
      <c r="GBT300" s="705"/>
      <c r="GBU300" s="705"/>
      <c r="GBV300" s="705"/>
      <c r="GBW300" s="705"/>
      <c r="GBX300" s="705"/>
      <c r="GBY300" s="705"/>
      <c r="GBZ300" s="705"/>
      <c r="GCA300" s="705"/>
      <c r="GCB300" s="705"/>
      <c r="GCC300" s="705"/>
      <c r="GCD300" s="705"/>
      <c r="GCE300" s="705"/>
      <c r="GCF300" s="705"/>
      <c r="GCG300" s="705"/>
      <c r="GCH300" s="705"/>
      <c r="GCI300" s="705"/>
      <c r="GCJ300" s="705"/>
      <c r="GCK300" s="705"/>
      <c r="GCL300" s="705"/>
      <c r="GCM300" s="705"/>
      <c r="GCN300" s="705"/>
      <c r="GCO300" s="705"/>
      <c r="GCP300" s="705"/>
      <c r="GCQ300" s="705"/>
      <c r="GCR300" s="705"/>
      <c r="GCS300" s="705"/>
      <c r="GCT300" s="705"/>
      <c r="GCU300" s="705"/>
      <c r="GCV300" s="705"/>
      <c r="GCW300" s="705"/>
      <c r="GCX300" s="705"/>
      <c r="GCY300" s="705"/>
      <c r="GCZ300" s="705"/>
      <c r="GDA300" s="705"/>
      <c r="GDB300" s="705"/>
      <c r="GDC300" s="705"/>
      <c r="GDD300" s="705"/>
      <c r="GDE300" s="705"/>
      <c r="GDF300" s="705"/>
      <c r="GDG300" s="705"/>
      <c r="GDH300" s="705"/>
      <c r="GDI300" s="705"/>
      <c r="GDJ300" s="705"/>
      <c r="GDK300" s="705"/>
      <c r="GDL300" s="705"/>
      <c r="GDM300" s="705"/>
      <c r="GDN300" s="705"/>
      <c r="GDO300" s="705"/>
      <c r="GDP300" s="705"/>
      <c r="GDQ300" s="705"/>
      <c r="GDR300" s="705"/>
      <c r="GDS300" s="705"/>
      <c r="GDT300" s="705"/>
      <c r="GDU300" s="705"/>
      <c r="GDV300" s="705"/>
      <c r="GDW300" s="705"/>
      <c r="GDX300" s="705"/>
      <c r="GDY300" s="705"/>
      <c r="GDZ300" s="705"/>
      <c r="GEA300" s="705"/>
      <c r="GEB300" s="705"/>
      <c r="GEC300" s="705"/>
      <c r="GED300" s="705"/>
      <c r="GEE300" s="705"/>
      <c r="GEF300" s="705"/>
      <c r="GEG300" s="705"/>
      <c r="GEH300" s="705"/>
      <c r="GEI300" s="705"/>
      <c r="GEJ300" s="705"/>
      <c r="GEK300" s="705"/>
      <c r="GEL300" s="705"/>
      <c r="GEM300" s="705"/>
      <c r="GEN300" s="705"/>
      <c r="GEO300" s="705"/>
      <c r="GEP300" s="705"/>
      <c r="GEQ300" s="705"/>
      <c r="GER300" s="705"/>
      <c r="GES300" s="705"/>
      <c r="GET300" s="705"/>
      <c r="GEU300" s="705"/>
      <c r="GEV300" s="705"/>
      <c r="GEW300" s="705"/>
      <c r="GEX300" s="705"/>
      <c r="GEY300" s="705"/>
      <c r="GEZ300" s="705"/>
      <c r="GFA300" s="705"/>
      <c r="GFB300" s="705"/>
      <c r="GFC300" s="705"/>
      <c r="GFD300" s="705"/>
      <c r="GFE300" s="705"/>
      <c r="GFF300" s="705"/>
      <c r="GFG300" s="705"/>
      <c r="GFH300" s="705"/>
      <c r="GFI300" s="705"/>
      <c r="GFJ300" s="705"/>
      <c r="GFK300" s="705"/>
      <c r="GFL300" s="705"/>
      <c r="GFM300" s="705"/>
      <c r="GFN300" s="705"/>
      <c r="GFO300" s="705"/>
      <c r="GFP300" s="705"/>
      <c r="GFQ300" s="705"/>
      <c r="GFR300" s="705"/>
      <c r="GFS300" s="705"/>
      <c r="GFT300" s="705"/>
      <c r="GFU300" s="705"/>
      <c r="GFV300" s="705"/>
      <c r="GFW300" s="705"/>
      <c r="GFX300" s="705"/>
      <c r="GFY300" s="705"/>
      <c r="GFZ300" s="705"/>
      <c r="GGA300" s="705"/>
      <c r="GGB300" s="705"/>
      <c r="GGC300" s="705"/>
      <c r="GGD300" s="705"/>
      <c r="GGE300" s="705"/>
      <c r="GGF300" s="705"/>
      <c r="GGG300" s="705"/>
      <c r="GGH300" s="705"/>
      <c r="GGI300" s="705"/>
      <c r="GGJ300" s="705"/>
      <c r="GGK300" s="705"/>
      <c r="GGL300" s="705"/>
      <c r="GGM300" s="705"/>
      <c r="GGN300" s="705"/>
      <c r="GGO300" s="705"/>
      <c r="GGP300" s="705"/>
      <c r="GGQ300" s="705"/>
      <c r="GGR300" s="705"/>
      <c r="GGS300" s="705"/>
      <c r="GGT300" s="705"/>
      <c r="GGU300" s="705"/>
      <c r="GGV300" s="705"/>
      <c r="GGW300" s="705"/>
      <c r="GGX300" s="705"/>
      <c r="GGY300" s="705"/>
      <c r="GGZ300" s="705"/>
      <c r="GHA300" s="705"/>
      <c r="GHB300" s="705"/>
      <c r="GHC300" s="705"/>
      <c r="GHD300" s="705"/>
      <c r="GHE300" s="705"/>
      <c r="GHF300" s="705"/>
      <c r="GHG300" s="705"/>
      <c r="GHH300" s="705"/>
      <c r="GHI300" s="705"/>
      <c r="GHJ300" s="705"/>
      <c r="GHK300" s="705"/>
      <c r="GHL300" s="705"/>
      <c r="GHM300" s="705"/>
      <c r="GHN300" s="705"/>
      <c r="GHO300" s="705"/>
      <c r="GHP300" s="705"/>
      <c r="GHQ300" s="705"/>
      <c r="GHR300" s="705"/>
      <c r="GHS300" s="705"/>
      <c r="GHT300" s="705"/>
      <c r="GHU300" s="705"/>
      <c r="GHV300" s="705"/>
      <c r="GHW300" s="705"/>
      <c r="GHX300" s="705"/>
      <c r="GHY300" s="705"/>
      <c r="GHZ300" s="705"/>
      <c r="GIA300" s="705"/>
      <c r="GIB300" s="705"/>
      <c r="GIC300" s="705"/>
      <c r="GID300" s="705"/>
      <c r="GIE300" s="705"/>
      <c r="GIF300" s="705"/>
      <c r="GIG300" s="705"/>
      <c r="GIH300" s="705"/>
      <c r="GII300" s="705"/>
      <c r="GIJ300" s="705"/>
      <c r="GIK300" s="705"/>
      <c r="GIL300" s="705"/>
      <c r="GIM300" s="705"/>
      <c r="GIN300" s="705"/>
      <c r="GIO300" s="705"/>
      <c r="GIP300" s="705"/>
      <c r="GIQ300" s="705"/>
      <c r="GIR300" s="705"/>
      <c r="GIS300" s="705"/>
      <c r="GIT300" s="705"/>
      <c r="GIU300" s="705"/>
      <c r="GIV300" s="705"/>
      <c r="GIW300" s="705"/>
      <c r="GIX300" s="705"/>
      <c r="GIY300" s="705"/>
      <c r="GIZ300" s="705"/>
      <c r="GJA300" s="705"/>
      <c r="GJB300" s="705"/>
      <c r="GJC300" s="705"/>
      <c r="GJD300" s="705"/>
      <c r="GJE300" s="705"/>
      <c r="GJF300" s="705"/>
      <c r="GJG300" s="705"/>
      <c r="GJH300" s="705"/>
      <c r="GJI300" s="705"/>
      <c r="GJJ300" s="705"/>
      <c r="GJK300" s="705"/>
      <c r="GJL300" s="705"/>
      <c r="GJM300" s="705"/>
      <c r="GJN300" s="705"/>
      <c r="GJO300" s="705"/>
      <c r="GJP300" s="705"/>
      <c r="GJQ300" s="705"/>
      <c r="GJR300" s="705"/>
      <c r="GJS300" s="705"/>
      <c r="GJT300" s="705"/>
      <c r="GJU300" s="705"/>
      <c r="GJV300" s="705"/>
      <c r="GJW300" s="705"/>
      <c r="GJX300" s="705"/>
      <c r="GJY300" s="705"/>
      <c r="GJZ300" s="705"/>
      <c r="GKA300" s="705"/>
      <c r="GKB300" s="705"/>
      <c r="GKC300" s="705"/>
      <c r="GKD300" s="705"/>
      <c r="GKE300" s="705"/>
      <c r="GKF300" s="705"/>
      <c r="GKG300" s="705"/>
      <c r="GKH300" s="705"/>
      <c r="GKI300" s="705"/>
      <c r="GKJ300" s="705"/>
      <c r="GKK300" s="705"/>
      <c r="GKL300" s="705"/>
      <c r="GKM300" s="705"/>
      <c r="GKN300" s="705"/>
      <c r="GKO300" s="705"/>
      <c r="GKP300" s="705"/>
      <c r="GKQ300" s="705"/>
      <c r="GKR300" s="705"/>
      <c r="GKS300" s="705"/>
      <c r="GKT300" s="705"/>
      <c r="GKU300" s="705"/>
      <c r="GKV300" s="705"/>
      <c r="GKW300" s="705"/>
      <c r="GKX300" s="705"/>
      <c r="GKY300" s="705"/>
      <c r="GKZ300" s="705"/>
      <c r="GLA300" s="705"/>
      <c r="GLB300" s="705"/>
      <c r="GLC300" s="705"/>
      <c r="GLD300" s="705"/>
      <c r="GLE300" s="705"/>
      <c r="GLF300" s="705"/>
      <c r="GLG300" s="705"/>
      <c r="GLH300" s="705"/>
      <c r="GLI300" s="705"/>
      <c r="GLJ300" s="705"/>
      <c r="GLK300" s="705"/>
      <c r="GLL300" s="705"/>
      <c r="GLM300" s="705"/>
      <c r="GLN300" s="705"/>
      <c r="GLO300" s="705"/>
      <c r="GLP300" s="705"/>
      <c r="GLQ300" s="705"/>
      <c r="GLR300" s="705"/>
      <c r="GLS300" s="705"/>
      <c r="GLT300" s="705"/>
      <c r="GLU300" s="705"/>
      <c r="GLV300" s="705"/>
      <c r="GLW300" s="705"/>
      <c r="GLX300" s="705"/>
      <c r="GLY300" s="705"/>
      <c r="GLZ300" s="705"/>
      <c r="GMA300" s="705"/>
      <c r="GMB300" s="705"/>
      <c r="GMC300" s="705"/>
      <c r="GMD300" s="705"/>
      <c r="GME300" s="705"/>
      <c r="GMF300" s="705"/>
      <c r="GMG300" s="705"/>
      <c r="GMH300" s="705"/>
      <c r="GMI300" s="705"/>
      <c r="GMJ300" s="705"/>
      <c r="GMK300" s="705"/>
      <c r="GML300" s="705"/>
      <c r="GMM300" s="705"/>
      <c r="GMN300" s="705"/>
      <c r="GMO300" s="705"/>
      <c r="GMP300" s="705"/>
      <c r="GMQ300" s="705"/>
      <c r="GMR300" s="705"/>
      <c r="GMS300" s="705"/>
      <c r="GMT300" s="705"/>
      <c r="GMU300" s="705"/>
      <c r="GMV300" s="705"/>
      <c r="GMW300" s="705"/>
      <c r="GMX300" s="705"/>
      <c r="GMY300" s="705"/>
      <c r="GMZ300" s="705"/>
      <c r="GNA300" s="705"/>
      <c r="GNB300" s="705"/>
      <c r="GNC300" s="705"/>
      <c r="GND300" s="705"/>
      <c r="GNE300" s="705"/>
      <c r="GNF300" s="705"/>
      <c r="GNG300" s="705"/>
      <c r="GNH300" s="705"/>
      <c r="GNI300" s="705"/>
      <c r="GNJ300" s="705"/>
      <c r="GNK300" s="705"/>
      <c r="GNL300" s="705"/>
      <c r="GNM300" s="705"/>
      <c r="GNN300" s="705"/>
      <c r="GNO300" s="705"/>
      <c r="GNP300" s="705"/>
      <c r="GNQ300" s="705"/>
      <c r="GNR300" s="705"/>
      <c r="GNS300" s="705"/>
      <c r="GNT300" s="705"/>
      <c r="GNU300" s="705"/>
      <c r="GNV300" s="705"/>
      <c r="GNW300" s="705"/>
      <c r="GNX300" s="705"/>
      <c r="GNY300" s="705"/>
      <c r="GNZ300" s="705"/>
      <c r="GOA300" s="705"/>
      <c r="GOB300" s="705"/>
      <c r="GOC300" s="705"/>
      <c r="GOD300" s="705"/>
      <c r="GOE300" s="705"/>
      <c r="GOF300" s="705"/>
      <c r="GOG300" s="705"/>
      <c r="GOH300" s="705"/>
      <c r="GOI300" s="705"/>
      <c r="GOJ300" s="705"/>
      <c r="GOK300" s="705"/>
      <c r="GOL300" s="705"/>
      <c r="GOM300" s="705"/>
      <c r="GON300" s="705"/>
      <c r="GOO300" s="705"/>
      <c r="GOP300" s="705"/>
      <c r="GOQ300" s="705"/>
      <c r="GOR300" s="705"/>
      <c r="GOS300" s="705"/>
      <c r="GOT300" s="705"/>
      <c r="GOU300" s="705"/>
      <c r="GOV300" s="705"/>
      <c r="GOW300" s="705"/>
      <c r="GOX300" s="705"/>
      <c r="GOY300" s="705"/>
      <c r="GOZ300" s="705"/>
      <c r="GPA300" s="705"/>
      <c r="GPB300" s="705"/>
      <c r="GPC300" s="705"/>
      <c r="GPD300" s="705"/>
      <c r="GPE300" s="705"/>
      <c r="GPF300" s="705"/>
      <c r="GPG300" s="705"/>
      <c r="GPH300" s="705"/>
      <c r="GPI300" s="705"/>
      <c r="GPJ300" s="705"/>
      <c r="GPK300" s="705"/>
      <c r="GPL300" s="705"/>
      <c r="GPM300" s="705"/>
      <c r="GPN300" s="705"/>
      <c r="GPO300" s="705"/>
      <c r="GPP300" s="705"/>
      <c r="GPQ300" s="705"/>
      <c r="GPR300" s="705"/>
      <c r="GPS300" s="705"/>
      <c r="GPT300" s="705"/>
      <c r="GPU300" s="705"/>
      <c r="GPV300" s="705"/>
      <c r="GPW300" s="705"/>
      <c r="GPX300" s="705"/>
      <c r="GPY300" s="705"/>
      <c r="GPZ300" s="705"/>
      <c r="GQA300" s="705"/>
      <c r="GQB300" s="705"/>
      <c r="GQC300" s="705"/>
      <c r="GQD300" s="705"/>
      <c r="GQE300" s="705"/>
      <c r="GQF300" s="705"/>
      <c r="GQG300" s="705"/>
      <c r="GQH300" s="705"/>
      <c r="GQI300" s="705"/>
      <c r="GQJ300" s="705"/>
      <c r="GQK300" s="705"/>
      <c r="GQL300" s="705"/>
      <c r="GQM300" s="705"/>
      <c r="GQN300" s="705"/>
      <c r="GQO300" s="705"/>
      <c r="GQP300" s="705"/>
      <c r="GQQ300" s="705"/>
      <c r="GQR300" s="705"/>
      <c r="GQS300" s="705"/>
      <c r="GQT300" s="705"/>
      <c r="GQU300" s="705"/>
      <c r="GQV300" s="705"/>
      <c r="GQW300" s="705"/>
      <c r="GQX300" s="705"/>
      <c r="GQY300" s="705"/>
      <c r="GQZ300" s="705"/>
      <c r="GRA300" s="705"/>
      <c r="GRB300" s="705"/>
      <c r="GRC300" s="705"/>
      <c r="GRD300" s="705"/>
      <c r="GRE300" s="705"/>
      <c r="GRF300" s="705"/>
      <c r="GRG300" s="705"/>
      <c r="GRH300" s="705"/>
      <c r="GRI300" s="705"/>
      <c r="GRJ300" s="705"/>
      <c r="GRK300" s="705"/>
      <c r="GRL300" s="705"/>
      <c r="GRM300" s="705"/>
      <c r="GRN300" s="705"/>
      <c r="GRO300" s="705"/>
      <c r="GRP300" s="705"/>
      <c r="GRQ300" s="705"/>
      <c r="GRR300" s="705"/>
      <c r="GRS300" s="705"/>
      <c r="GRT300" s="705"/>
      <c r="GRU300" s="705"/>
      <c r="GRV300" s="705"/>
      <c r="GRW300" s="705"/>
      <c r="GRX300" s="705"/>
      <c r="GRY300" s="705"/>
      <c r="GRZ300" s="705"/>
      <c r="GSA300" s="705"/>
      <c r="GSB300" s="705"/>
      <c r="GSC300" s="705"/>
      <c r="GSD300" s="705"/>
      <c r="GSE300" s="705"/>
      <c r="GSF300" s="705"/>
      <c r="GSG300" s="705"/>
      <c r="GSH300" s="705"/>
      <c r="GSI300" s="705"/>
      <c r="GSJ300" s="705"/>
      <c r="GSK300" s="705"/>
      <c r="GSL300" s="705"/>
      <c r="GSM300" s="705"/>
      <c r="GSN300" s="705"/>
      <c r="GSO300" s="705"/>
      <c r="GSP300" s="705"/>
      <c r="GSQ300" s="705"/>
      <c r="GSR300" s="705"/>
      <c r="GSS300" s="705"/>
      <c r="GST300" s="705"/>
      <c r="GSU300" s="705"/>
      <c r="GSV300" s="705"/>
      <c r="GSW300" s="705"/>
      <c r="GSX300" s="705"/>
      <c r="GSY300" s="705"/>
      <c r="GSZ300" s="705"/>
      <c r="GTA300" s="705"/>
      <c r="GTB300" s="705"/>
      <c r="GTC300" s="705"/>
      <c r="GTD300" s="705"/>
      <c r="GTE300" s="705"/>
      <c r="GTF300" s="705"/>
      <c r="GTG300" s="705"/>
      <c r="GTH300" s="705"/>
      <c r="GTI300" s="705"/>
      <c r="GTJ300" s="705"/>
      <c r="GTK300" s="705"/>
      <c r="GTL300" s="705"/>
      <c r="GTM300" s="705"/>
      <c r="GTN300" s="705"/>
      <c r="GTO300" s="705"/>
      <c r="GTP300" s="705"/>
      <c r="GTQ300" s="705"/>
      <c r="GTR300" s="705"/>
      <c r="GTS300" s="705"/>
      <c r="GTT300" s="705"/>
      <c r="GTU300" s="705"/>
      <c r="GTV300" s="705"/>
      <c r="GTW300" s="705"/>
      <c r="GTX300" s="705"/>
      <c r="GTY300" s="705"/>
      <c r="GTZ300" s="705"/>
      <c r="GUA300" s="705"/>
      <c r="GUB300" s="705"/>
      <c r="GUC300" s="705"/>
      <c r="GUD300" s="705"/>
      <c r="GUE300" s="705"/>
      <c r="GUF300" s="705"/>
      <c r="GUG300" s="705"/>
      <c r="GUH300" s="705"/>
      <c r="GUI300" s="705"/>
      <c r="GUJ300" s="705"/>
      <c r="GUK300" s="705"/>
      <c r="GUL300" s="705"/>
      <c r="GUM300" s="705"/>
      <c r="GUN300" s="705"/>
      <c r="GUO300" s="705"/>
      <c r="GUP300" s="705"/>
      <c r="GUQ300" s="705"/>
      <c r="GUR300" s="705"/>
      <c r="GUS300" s="705"/>
      <c r="GUT300" s="705"/>
      <c r="GUU300" s="705"/>
      <c r="GUV300" s="705"/>
      <c r="GUW300" s="705"/>
      <c r="GUX300" s="705"/>
      <c r="GUY300" s="705"/>
      <c r="GUZ300" s="705"/>
      <c r="GVA300" s="705"/>
      <c r="GVB300" s="705"/>
      <c r="GVC300" s="705"/>
      <c r="GVD300" s="705"/>
      <c r="GVE300" s="705"/>
      <c r="GVF300" s="705"/>
      <c r="GVG300" s="705"/>
      <c r="GVH300" s="705"/>
      <c r="GVI300" s="705"/>
      <c r="GVJ300" s="705"/>
      <c r="GVK300" s="705"/>
      <c r="GVL300" s="705"/>
      <c r="GVM300" s="705"/>
      <c r="GVN300" s="705"/>
      <c r="GVO300" s="705"/>
      <c r="GVP300" s="705"/>
      <c r="GVQ300" s="705"/>
      <c r="GVR300" s="705"/>
      <c r="GVS300" s="705"/>
      <c r="GVT300" s="705"/>
      <c r="GVU300" s="705"/>
      <c r="GVV300" s="705"/>
      <c r="GVW300" s="705"/>
      <c r="GVX300" s="705"/>
      <c r="GVY300" s="705"/>
      <c r="GVZ300" s="705"/>
      <c r="GWA300" s="705"/>
      <c r="GWB300" s="705"/>
      <c r="GWC300" s="705"/>
      <c r="GWD300" s="705"/>
      <c r="GWE300" s="705"/>
      <c r="GWF300" s="705"/>
      <c r="GWG300" s="705"/>
      <c r="GWH300" s="705"/>
      <c r="GWI300" s="705"/>
      <c r="GWJ300" s="705"/>
      <c r="GWK300" s="705"/>
      <c r="GWL300" s="705"/>
      <c r="GWM300" s="705"/>
      <c r="GWN300" s="705"/>
      <c r="GWO300" s="705"/>
      <c r="GWP300" s="705"/>
      <c r="GWQ300" s="705"/>
      <c r="GWR300" s="705"/>
      <c r="GWS300" s="705"/>
      <c r="GWT300" s="705"/>
      <c r="GWU300" s="705"/>
      <c r="GWV300" s="705"/>
      <c r="GWW300" s="705"/>
      <c r="GWX300" s="705"/>
      <c r="GWY300" s="705"/>
      <c r="GWZ300" s="705"/>
      <c r="GXA300" s="705"/>
      <c r="GXB300" s="705"/>
      <c r="GXC300" s="705"/>
      <c r="GXD300" s="705"/>
      <c r="GXE300" s="705"/>
      <c r="GXF300" s="705"/>
      <c r="GXG300" s="705"/>
      <c r="GXH300" s="705"/>
      <c r="GXI300" s="705"/>
      <c r="GXJ300" s="705"/>
      <c r="GXK300" s="705"/>
      <c r="GXL300" s="705"/>
      <c r="GXM300" s="705"/>
      <c r="GXN300" s="705"/>
      <c r="GXO300" s="705"/>
      <c r="GXP300" s="705"/>
      <c r="GXQ300" s="705"/>
      <c r="GXR300" s="705"/>
      <c r="GXS300" s="705"/>
      <c r="GXT300" s="705"/>
      <c r="GXU300" s="705"/>
      <c r="GXV300" s="705"/>
      <c r="GXW300" s="705"/>
      <c r="GXX300" s="705"/>
      <c r="GXY300" s="705"/>
      <c r="GXZ300" s="705"/>
      <c r="GYA300" s="705"/>
      <c r="GYB300" s="705"/>
      <c r="GYC300" s="705"/>
      <c r="GYD300" s="705"/>
      <c r="GYE300" s="705"/>
      <c r="GYF300" s="705"/>
      <c r="GYG300" s="705"/>
      <c r="GYH300" s="705"/>
      <c r="GYI300" s="705"/>
      <c r="GYJ300" s="705"/>
      <c r="GYK300" s="705"/>
      <c r="GYL300" s="705"/>
      <c r="GYM300" s="705"/>
      <c r="GYN300" s="705"/>
      <c r="GYO300" s="705"/>
      <c r="GYP300" s="705"/>
      <c r="GYQ300" s="705"/>
      <c r="GYR300" s="705"/>
      <c r="GYS300" s="705"/>
      <c r="GYT300" s="705"/>
      <c r="GYU300" s="705"/>
      <c r="GYV300" s="705"/>
      <c r="GYW300" s="705"/>
      <c r="GYX300" s="705"/>
      <c r="GYY300" s="705"/>
      <c r="GYZ300" s="705"/>
      <c r="GZA300" s="705"/>
      <c r="GZB300" s="705"/>
      <c r="GZC300" s="705"/>
      <c r="GZD300" s="705"/>
      <c r="GZE300" s="705"/>
      <c r="GZF300" s="705"/>
      <c r="GZG300" s="705"/>
      <c r="GZH300" s="705"/>
      <c r="GZI300" s="705"/>
      <c r="GZJ300" s="705"/>
      <c r="GZK300" s="705"/>
      <c r="GZL300" s="705"/>
      <c r="GZM300" s="705"/>
      <c r="GZN300" s="705"/>
      <c r="GZO300" s="705"/>
      <c r="GZP300" s="705"/>
      <c r="GZQ300" s="705"/>
      <c r="GZR300" s="705"/>
      <c r="GZS300" s="705"/>
      <c r="GZT300" s="705"/>
      <c r="GZU300" s="705"/>
      <c r="GZV300" s="705"/>
      <c r="GZW300" s="705"/>
      <c r="GZX300" s="705"/>
      <c r="GZY300" s="705"/>
      <c r="GZZ300" s="705"/>
      <c r="HAA300" s="705"/>
      <c r="HAB300" s="705"/>
      <c r="HAC300" s="705"/>
      <c r="HAD300" s="705"/>
      <c r="HAE300" s="705"/>
      <c r="HAF300" s="705"/>
      <c r="HAG300" s="705"/>
      <c r="HAH300" s="705"/>
      <c r="HAI300" s="705"/>
      <c r="HAJ300" s="705"/>
      <c r="HAK300" s="705"/>
      <c r="HAL300" s="705"/>
      <c r="HAM300" s="705"/>
      <c r="HAN300" s="705"/>
      <c r="HAO300" s="705"/>
      <c r="HAP300" s="705"/>
      <c r="HAQ300" s="705"/>
      <c r="HAR300" s="705"/>
      <c r="HAS300" s="705"/>
      <c r="HAT300" s="705"/>
      <c r="HAU300" s="705"/>
      <c r="HAV300" s="705"/>
      <c r="HAW300" s="705"/>
      <c r="HAX300" s="705"/>
      <c r="HAY300" s="705"/>
      <c r="HAZ300" s="705"/>
      <c r="HBA300" s="705"/>
      <c r="HBB300" s="705"/>
      <c r="HBC300" s="705"/>
      <c r="HBD300" s="705"/>
      <c r="HBE300" s="705"/>
      <c r="HBF300" s="705"/>
      <c r="HBG300" s="705"/>
      <c r="HBH300" s="705"/>
      <c r="HBI300" s="705"/>
      <c r="HBJ300" s="705"/>
      <c r="HBK300" s="705"/>
      <c r="HBL300" s="705"/>
      <c r="HBM300" s="705"/>
      <c r="HBN300" s="705"/>
      <c r="HBO300" s="705"/>
      <c r="HBP300" s="705"/>
      <c r="HBQ300" s="705"/>
      <c r="HBR300" s="705"/>
      <c r="HBS300" s="705"/>
      <c r="HBT300" s="705"/>
      <c r="HBU300" s="705"/>
      <c r="HBV300" s="705"/>
      <c r="HBW300" s="705"/>
      <c r="HBX300" s="705"/>
      <c r="HBY300" s="705"/>
      <c r="HBZ300" s="705"/>
      <c r="HCA300" s="705"/>
      <c r="HCB300" s="705"/>
      <c r="HCC300" s="705"/>
      <c r="HCD300" s="705"/>
      <c r="HCE300" s="705"/>
      <c r="HCF300" s="705"/>
      <c r="HCG300" s="705"/>
      <c r="HCH300" s="705"/>
      <c r="HCI300" s="705"/>
      <c r="HCJ300" s="705"/>
      <c r="HCK300" s="705"/>
      <c r="HCL300" s="705"/>
      <c r="HCM300" s="705"/>
      <c r="HCN300" s="705"/>
      <c r="HCO300" s="705"/>
      <c r="HCP300" s="705"/>
      <c r="HCQ300" s="705"/>
      <c r="HCR300" s="705"/>
      <c r="HCS300" s="705"/>
      <c r="HCT300" s="705"/>
      <c r="HCU300" s="705"/>
      <c r="HCV300" s="705"/>
      <c r="HCW300" s="705"/>
      <c r="HCX300" s="705"/>
      <c r="HCY300" s="705"/>
      <c r="HCZ300" s="705"/>
      <c r="HDA300" s="705"/>
      <c r="HDB300" s="705"/>
      <c r="HDC300" s="705"/>
      <c r="HDD300" s="705"/>
      <c r="HDE300" s="705"/>
      <c r="HDF300" s="705"/>
      <c r="HDG300" s="705"/>
      <c r="HDH300" s="705"/>
      <c r="HDI300" s="705"/>
      <c r="HDJ300" s="705"/>
      <c r="HDK300" s="705"/>
      <c r="HDL300" s="705"/>
      <c r="HDM300" s="705"/>
      <c r="HDN300" s="705"/>
      <c r="HDO300" s="705"/>
      <c r="HDP300" s="705"/>
      <c r="HDQ300" s="705"/>
      <c r="HDR300" s="705"/>
      <c r="HDS300" s="705"/>
      <c r="HDT300" s="705"/>
      <c r="HDU300" s="705"/>
      <c r="HDV300" s="705"/>
      <c r="HDW300" s="705"/>
      <c r="HDX300" s="705"/>
      <c r="HDY300" s="705"/>
      <c r="HDZ300" s="705"/>
      <c r="HEA300" s="705"/>
      <c r="HEB300" s="705"/>
      <c r="HEC300" s="705"/>
      <c r="HED300" s="705"/>
      <c r="HEE300" s="705"/>
      <c r="HEF300" s="705"/>
      <c r="HEG300" s="705"/>
      <c r="HEH300" s="705"/>
      <c r="HEI300" s="705"/>
      <c r="HEJ300" s="705"/>
      <c r="HEK300" s="705"/>
      <c r="HEL300" s="705"/>
      <c r="HEM300" s="705"/>
      <c r="HEN300" s="705"/>
      <c r="HEO300" s="705"/>
      <c r="HEP300" s="705"/>
      <c r="HEQ300" s="705"/>
      <c r="HER300" s="705"/>
      <c r="HES300" s="705"/>
      <c r="HET300" s="705"/>
      <c r="HEU300" s="705"/>
      <c r="HEV300" s="705"/>
      <c r="HEW300" s="705"/>
      <c r="HEX300" s="705"/>
      <c r="HEY300" s="705"/>
      <c r="HEZ300" s="705"/>
      <c r="HFA300" s="705"/>
      <c r="HFB300" s="705"/>
      <c r="HFC300" s="705"/>
      <c r="HFD300" s="705"/>
      <c r="HFE300" s="705"/>
      <c r="HFF300" s="705"/>
      <c r="HFG300" s="705"/>
      <c r="HFH300" s="705"/>
      <c r="HFI300" s="705"/>
      <c r="HFJ300" s="705"/>
      <c r="HFK300" s="705"/>
      <c r="HFL300" s="705"/>
      <c r="HFM300" s="705"/>
      <c r="HFN300" s="705"/>
      <c r="HFO300" s="705"/>
      <c r="HFP300" s="705"/>
      <c r="HFQ300" s="705"/>
      <c r="HFR300" s="705"/>
      <c r="HFS300" s="705"/>
      <c r="HFT300" s="705"/>
      <c r="HFU300" s="705"/>
      <c r="HFV300" s="705"/>
      <c r="HFW300" s="705"/>
      <c r="HFX300" s="705"/>
      <c r="HFY300" s="705"/>
      <c r="HFZ300" s="705"/>
      <c r="HGA300" s="705"/>
      <c r="HGB300" s="705"/>
      <c r="HGC300" s="705"/>
      <c r="HGD300" s="705"/>
      <c r="HGE300" s="705"/>
      <c r="HGF300" s="705"/>
      <c r="HGG300" s="705"/>
      <c r="HGH300" s="705"/>
      <c r="HGI300" s="705"/>
      <c r="HGJ300" s="705"/>
      <c r="HGK300" s="705"/>
      <c r="HGL300" s="705"/>
      <c r="HGM300" s="705"/>
      <c r="HGN300" s="705"/>
      <c r="HGO300" s="705"/>
      <c r="HGP300" s="705"/>
      <c r="HGQ300" s="705"/>
      <c r="HGR300" s="705"/>
      <c r="HGS300" s="705"/>
      <c r="HGT300" s="705"/>
      <c r="HGU300" s="705"/>
      <c r="HGV300" s="705"/>
      <c r="HGW300" s="705"/>
      <c r="HGX300" s="705"/>
      <c r="HGY300" s="705"/>
      <c r="HGZ300" s="705"/>
      <c r="HHA300" s="705"/>
      <c r="HHB300" s="705"/>
      <c r="HHC300" s="705"/>
      <c r="HHD300" s="705"/>
      <c r="HHE300" s="705"/>
      <c r="HHF300" s="705"/>
      <c r="HHG300" s="705"/>
      <c r="HHH300" s="705"/>
      <c r="HHI300" s="705"/>
      <c r="HHJ300" s="705"/>
      <c r="HHK300" s="705"/>
      <c r="HHL300" s="705"/>
      <c r="HHM300" s="705"/>
      <c r="HHN300" s="705"/>
      <c r="HHO300" s="705"/>
      <c r="HHP300" s="705"/>
      <c r="HHQ300" s="705"/>
      <c r="HHR300" s="705"/>
      <c r="HHS300" s="705"/>
      <c r="HHT300" s="705"/>
      <c r="HHU300" s="705"/>
      <c r="HHV300" s="705"/>
      <c r="HHW300" s="705"/>
      <c r="HHX300" s="705"/>
      <c r="HHY300" s="705"/>
      <c r="HHZ300" s="705"/>
      <c r="HIA300" s="705"/>
      <c r="HIB300" s="705"/>
      <c r="HIC300" s="705"/>
      <c r="HID300" s="705"/>
      <c r="HIE300" s="705"/>
      <c r="HIF300" s="705"/>
      <c r="HIG300" s="705"/>
      <c r="HIH300" s="705"/>
      <c r="HII300" s="705"/>
      <c r="HIJ300" s="705"/>
      <c r="HIK300" s="705"/>
      <c r="HIL300" s="705"/>
      <c r="HIM300" s="705"/>
      <c r="HIN300" s="705"/>
      <c r="HIO300" s="705"/>
      <c r="HIP300" s="705"/>
      <c r="HIQ300" s="705"/>
      <c r="HIR300" s="705"/>
      <c r="HIS300" s="705"/>
      <c r="HIT300" s="705"/>
      <c r="HIU300" s="705"/>
      <c r="HIV300" s="705"/>
      <c r="HIW300" s="705"/>
      <c r="HIX300" s="705"/>
      <c r="HIY300" s="705"/>
      <c r="HIZ300" s="705"/>
      <c r="HJA300" s="705"/>
      <c r="HJB300" s="705"/>
      <c r="HJC300" s="705"/>
      <c r="HJD300" s="705"/>
      <c r="HJE300" s="705"/>
      <c r="HJF300" s="705"/>
      <c r="HJG300" s="705"/>
      <c r="HJH300" s="705"/>
      <c r="HJI300" s="705"/>
      <c r="HJJ300" s="705"/>
      <c r="HJK300" s="705"/>
      <c r="HJL300" s="705"/>
      <c r="HJM300" s="705"/>
      <c r="HJN300" s="705"/>
      <c r="HJO300" s="705"/>
      <c r="HJP300" s="705"/>
      <c r="HJQ300" s="705"/>
      <c r="HJR300" s="705"/>
      <c r="HJS300" s="705"/>
      <c r="HJT300" s="705"/>
      <c r="HJU300" s="705"/>
      <c r="HJV300" s="705"/>
      <c r="HJW300" s="705"/>
      <c r="HJX300" s="705"/>
      <c r="HJY300" s="705"/>
      <c r="HJZ300" s="705"/>
      <c r="HKA300" s="705"/>
      <c r="HKB300" s="705"/>
      <c r="HKC300" s="705"/>
      <c r="HKD300" s="705"/>
      <c r="HKE300" s="705"/>
      <c r="HKF300" s="705"/>
      <c r="HKG300" s="705"/>
      <c r="HKH300" s="705"/>
      <c r="HKI300" s="705"/>
      <c r="HKJ300" s="705"/>
      <c r="HKK300" s="705"/>
      <c r="HKL300" s="705"/>
      <c r="HKM300" s="705"/>
      <c r="HKN300" s="705"/>
      <c r="HKO300" s="705"/>
      <c r="HKP300" s="705"/>
      <c r="HKQ300" s="705"/>
      <c r="HKR300" s="705"/>
      <c r="HKS300" s="705"/>
      <c r="HKT300" s="705"/>
      <c r="HKU300" s="705"/>
      <c r="HKV300" s="705"/>
      <c r="HKW300" s="705"/>
      <c r="HKX300" s="705"/>
      <c r="HKY300" s="705"/>
      <c r="HKZ300" s="705"/>
      <c r="HLA300" s="705"/>
      <c r="HLB300" s="705"/>
      <c r="HLC300" s="705"/>
      <c r="HLD300" s="705"/>
      <c r="HLE300" s="705"/>
      <c r="HLF300" s="705"/>
      <c r="HLG300" s="705"/>
      <c r="HLH300" s="705"/>
      <c r="HLI300" s="705"/>
      <c r="HLJ300" s="705"/>
      <c r="HLK300" s="705"/>
      <c r="HLL300" s="705"/>
      <c r="HLM300" s="705"/>
      <c r="HLN300" s="705"/>
      <c r="HLO300" s="705"/>
      <c r="HLP300" s="705"/>
      <c r="HLQ300" s="705"/>
      <c r="HLR300" s="705"/>
      <c r="HLS300" s="705"/>
      <c r="HLT300" s="705"/>
      <c r="HLU300" s="705"/>
      <c r="HLV300" s="705"/>
      <c r="HLW300" s="705"/>
      <c r="HLX300" s="705"/>
      <c r="HLY300" s="705"/>
      <c r="HLZ300" s="705"/>
      <c r="HMA300" s="705"/>
      <c r="HMB300" s="705"/>
      <c r="HMC300" s="705"/>
      <c r="HMD300" s="705"/>
      <c r="HME300" s="705"/>
      <c r="HMF300" s="705"/>
      <c r="HMG300" s="705"/>
      <c r="HMH300" s="705"/>
      <c r="HMI300" s="705"/>
      <c r="HMJ300" s="705"/>
      <c r="HMK300" s="705"/>
      <c r="HML300" s="705"/>
      <c r="HMM300" s="705"/>
      <c r="HMN300" s="705"/>
      <c r="HMO300" s="705"/>
      <c r="HMP300" s="705"/>
      <c r="HMQ300" s="705"/>
      <c r="HMR300" s="705"/>
      <c r="HMS300" s="705"/>
      <c r="HMT300" s="705"/>
      <c r="HMU300" s="705"/>
      <c r="HMV300" s="705"/>
      <c r="HMW300" s="705"/>
      <c r="HMX300" s="705"/>
      <c r="HMY300" s="705"/>
      <c r="HMZ300" s="705"/>
      <c r="HNA300" s="705"/>
      <c r="HNB300" s="705"/>
      <c r="HNC300" s="705"/>
      <c r="HND300" s="705"/>
      <c r="HNE300" s="705"/>
      <c r="HNF300" s="705"/>
      <c r="HNG300" s="705"/>
      <c r="HNH300" s="705"/>
      <c r="HNI300" s="705"/>
      <c r="HNJ300" s="705"/>
      <c r="HNK300" s="705"/>
      <c r="HNL300" s="705"/>
      <c r="HNM300" s="705"/>
      <c r="HNN300" s="705"/>
      <c r="HNO300" s="705"/>
      <c r="HNP300" s="705"/>
      <c r="HNQ300" s="705"/>
      <c r="HNR300" s="705"/>
      <c r="HNS300" s="705"/>
      <c r="HNT300" s="705"/>
      <c r="HNU300" s="705"/>
      <c r="HNV300" s="705"/>
      <c r="HNW300" s="705"/>
      <c r="HNX300" s="705"/>
      <c r="HNY300" s="705"/>
      <c r="HNZ300" s="705"/>
      <c r="HOA300" s="705"/>
      <c r="HOB300" s="705"/>
      <c r="HOC300" s="705"/>
      <c r="HOD300" s="705"/>
      <c r="HOE300" s="705"/>
      <c r="HOF300" s="705"/>
      <c r="HOG300" s="705"/>
      <c r="HOH300" s="705"/>
      <c r="HOI300" s="705"/>
      <c r="HOJ300" s="705"/>
      <c r="HOK300" s="705"/>
      <c r="HOL300" s="705"/>
      <c r="HOM300" s="705"/>
      <c r="HON300" s="705"/>
      <c r="HOO300" s="705"/>
      <c r="HOP300" s="705"/>
      <c r="HOQ300" s="705"/>
      <c r="HOR300" s="705"/>
      <c r="HOS300" s="705"/>
      <c r="HOT300" s="705"/>
      <c r="HOU300" s="705"/>
      <c r="HOV300" s="705"/>
      <c r="HOW300" s="705"/>
      <c r="HOX300" s="705"/>
      <c r="HOY300" s="705"/>
      <c r="HOZ300" s="705"/>
      <c r="HPA300" s="705"/>
      <c r="HPB300" s="705"/>
      <c r="HPC300" s="705"/>
      <c r="HPD300" s="705"/>
      <c r="HPE300" s="705"/>
      <c r="HPF300" s="705"/>
      <c r="HPG300" s="705"/>
      <c r="HPH300" s="705"/>
      <c r="HPI300" s="705"/>
      <c r="HPJ300" s="705"/>
      <c r="HPK300" s="705"/>
      <c r="HPL300" s="705"/>
      <c r="HPM300" s="705"/>
      <c r="HPN300" s="705"/>
      <c r="HPO300" s="705"/>
      <c r="HPP300" s="705"/>
      <c r="HPQ300" s="705"/>
      <c r="HPR300" s="705"/>
      <c r="HPS300" s="705"/>
      <c r="HPT300" s="705"/>
      <c r="HPU300" s="705"/>
      <c r="HPV300" s="705"/>
      <c r="HPW300" s="705"/>
      <c r="HPX300" s="705"/>
      <c r="HPY300" s="705"/>
      <c r="HPZ300" s="705"/>
      <c r="HQA300" s="705"/>
      <c r="HQB300" s="705"/>
      <c r="HQC300" s="705"/>
      <c r="HQD300" s="705"/>
      <c r="HQE300" s="705"/>
      <c r="HQF300" s="705"/>
      <c r="HQG300" s="705"/>
      <c r="HQH300" s="705"/>
      <c r="HQI300" s="705"/>
      <c r="HQJ300" s="705"/>
      <c r="HQK300" s="705"/>
      <c r="HQL300" s="705"/>
      <c r="HQM300" s="705"/>
      <c r="HQN300" s="705"/>
      <c r="HQO300" s="705"/>
      <c r="HQP300" s="705"/>
      <c r="HQQ300" s="705"/>
      <c r="HQR300" s="705"/>
      <c r="HQS300" s="705"/>
      <c r="HQT300" s="705"/>
      <c r="HQU300" s="705"/>
      <c r="HQV300" s="705"/>
      <c r="HQW300" s="705"/>
      <c r="HQX300" s="705"/>
      <c r="HQY300" s="705"/>
      <c r="HQZ300" s="705"/>
      <c r="HRA300" s="705"/>
      <c r="HRB300" s="705"/>
      <c r="HRC300" s="705"/>
      <c r="HRD300" s="705"/>
      <c r="HRE300" s="705"/>
      <c r="HRF300" s="705"/>
      <c r="HRG300" s="705"/>
      <c r="HRH300" s="705"/>
      <c r="HRI300" s="705"/>
      <c r="HRJ300" s="705"/>
      <c r="HRK300" s="705"/>
      <c r="HRL300" s="705"/>
      <c r="HRM300" s="705"/>
      <c r="HRN300" s="705"/>
      <c r="HRO300" s="705"/>
      <c r="HRP300" s="705"/>
      <c r="HRQ300" s="705"/>
      <c r="HRR300" s="705"/>
      <c r="HRS300" s="705"/>
      <c r="HRT300" s="705"/>
      <c r="HRU300" s="705"/>
      <c r="HRV300" s="705"/>
      <c r="HRW300" s="705"/>
      <c r="HRX300" s="705"/>
      <c r="HRY300" s="705"/>
      <c r="HRZ300" s="705"/>
      <c r="HSA300" s="705"/>
      <c r="HSB300" s="705"/>
      <c r="HSC300" s="705"/>
      <c r="HSD300" s="705"/>
      <c r="HSE300" s="705"/>
      <c r="HSF300" s="705"/>
      <c r="HSG300" s="705"/>
      <c r="HSH300" s="705"/>
      <c r="HSI300" s="705"/>
      <c r="HSJ300" s="705"/>
      <c r="HSK300" s="705"/>
      <c r="HSL300" s="705"/>
      <c r="HSM300" s="705"/>
      <c r="HSN300" s="705"/>
      <c r="HSO300" s="705"/>
      <c r="HSP300" s="705"/>
      <c r="HSQ300" s="705"/>
      <c r="HSR300" s="705"/>
      <c r="HSS300" s="705"/>
      <c r="HST300" s="705"/>
      <c r="HSU300" s="705"/>
      <c r="HSV300" s="705"/>
      <c r="HSW300" s="705"/>
      <c r="HSX300" s="705"/>
      <c r="HSY300" s="705"/>
      <c r="HSZ300" s="705"/>
      <c r="HTA300" s="705"/>
      <c r="HTB300" s="705"/>
      <c r="HTC300" s="705"/>
      <c r="HTD300" s="705"/>
      <c r="HTE300" s="705"/>
      <c r="HTF300" s="705"/>
      <c r="HTG300" s="705"/>
      <c r="HTH300" s="705"/>
      <c r="HTI300" s="705"/>
      <c r="HTJ300" s="705"/>
      <c r="HTK300" s="705"/>
      <c r="HTL300" s="705"/>
      <c r="HTM300" s="705"/>
      <c r="HTN300" s="705"/>
      <c r="HTO300" s="705"/>
      <c r="HTP300" s="705"/>
      <c r="HTQ300" s="705"/>
      <c r="HTR300" s="705"/>
      <c r="HTS300" s="705"/>
      <c r="HTT300" s="705"/>
      <c r="HTU300" s="705"/>
      <c r="HTV300" s="705"/>
      <c r="HTW300" s="705"/>
      <c r="HTX300" s="705"/>
      <c r="HTY300" s="705"/>
      <c r="HTZ300" s="705"/>
      <c r="HUA300" s="705"/>
      <c r="HUB300" s="705"/>
      <c r="HUC300" s="705"/>
      <c r="HUD300" s="705"/>
      <c r="HUE300" s="705"/>
      <c r="HUF300" s="705"/>
      <c r="HUG300" s="705"/>
      <c r="HUH300" s="705"/>
      <c r="HUI300" s="705"/>
      <c r="HUJ300" s="705"/>
      <c r="HUK300" s="705"/>
      <c r="HUL300" s="705"/>
      <c r="HUM300" s="705"/>
      <c r="HUN300" s="705"/>
      <c r="HUO300" s="705"/>
      <c r="HUP300" s="705"/>
      <c r="HUQ300" s="705"/>
      <c r="HUR300" s="705"/>
      <c r="HUS300" s="705"/>
      <c r="HUT300" s="705"/>
      <c r="HUU300" s="705"/>
      <c r="HUV300" s="705"/>
      <c r="HUW300" s="705"/>
      <c r="HUX300" s="705"/>
      <c r="HUY300" s="705"/>
      <c r="HUZ300" s="705"/>
      <c r="HVA300" s="705"/>
      <c r="HVB300" s="705"/>
      <c r="HVC300" s="705"/>
      <c r="HVD300" s="705"/>
      <c r="HVE300" s="705"/>
      <c r="HVF300" s="705"/>
      <c r="HVG300" s="705"/>
      <c r="HVH300" s="705"/>
      <c r="HVI300" s="705"/>
      <c r="HVJ300" s="705"/>
      <c r="HVK300" s="705"/>
      <c r="HVL300" s="705"/>
      <c r="HVM300" s="705"/>
      <c r="HVN300" s="705"/>
      <c r="HVO300" s="705"/>
      <c r="HVP300" s="705"/>
      <c r="HVQ300" s="705"/>
      <c r="HVR300" s="705"/>
      <c r="HVS300" s="705"/>
      <c r="HVT300" s="705"/>
      <c r="HVU300" s="705"/>
      <c r="HVV300" s="705"/>
      <c r="HVW300" s="705"/>
      <c r="HVX300" s="705"/>
      <c r="HVY300" s="705"/>
      <c r="HVZ300" s="705"/>
      <c r="HWA300" s="705"/>
      <c r="HWB300" s="705"/>
      <c r="HWC300" s="705"/>
      <c r="HWD300" s="705"/>
      <c r="HWE300" s="705"/>
      <c r="HWF300" s="705"/>
      <c r="HWG300" s="705"/>
      <c r="HWH300" s="705"/>
      <c r="HWI300" s="705"/>
      <c r="HWJ300" s="705"/>
      <c r="HWK300" s="705"/>
      <c r="HWL300" s="705"/>
      <c r="HWM300" s="705"/>
      <c r="HWN300" s="705"/>
      <c r="HWO300" s="705"/>
      <c r="HWP300" s="705"/>
      <c r="HWQ300" s="705"/>
      <c r="HWR300" s="705"/>
      <c r="HWS300" s="705"/>
      <c r="HWT300" s="705"/>
      <c r="HWU300" s="705"/>
      <c r="HWV300" s="705"/>
      <c r="HWW300" s="705"/>
      <c r="HWX300" s="705"/>
      <c r="HWY300" s="705"/>
      <c r="HWZ300" s="705"/>
      <c r="HXA300" s="705"/>
      <c r="HXB300" s="705"/>
      <c r="HXC300" s="705"/>
      <c r="HXD300" s="705"/>
      <c r="HXE300" s="705"/>
      <c r="HXF300" s="705"/>
      <c r="HXG300" s="705"/>
      <c r="HXH300" s="705"/>
      <c r="HXI300" s="705"/>
      <c r="HXJ300" s="705"/>
      <c r="HXK300" s="705"/>
      <c r="HXL300" s="705"/>
      <c r="HXM300" s="705"/>
      <c r="HXN300" s="705"/>
      <c r="HXO300" s="705"/>
      <c r="HXP300" s="705"/>
      <c r="HXQ300" s="705"/>
      <c r="HXR300" s="705"/>
      <c r="HXS300" s="705"/>
      <c r="HXT300" s="705"/>
      <c r="HXU300" s="705"/>
      <c r="HXV300" s="705"/>
      <c r="HXW300" s="705"/>
      <c r="HXX300" s="705"/>
      <c r="HXY300" s="705"/>
      <c r="HXZ300" s="705"/>
      <c r="HYA300" s="705"/>
      <c r="HYB300" s="705"/>
      <c r="HYC300" s="705"/>
      <c r="HYD300" s="705"/>
      <c r="HYE300" s="705"/>
      <c r="HYF300" s="705"/>
      <c r="HYG300" s="705"/>
      <c r="HYH300" s="705"/>
      <c r="HYI300" s="705"/>
      <c r="HYJ300" s="705"/>
      <c r="HYK300" s="705"/>
      <c r="HYL300" s="705"/>
      <c r="HYM300" s="705"/>
      <c r="HYN300" s="705"/>
      <c r="HYO300" s="705"/>
      <c r="HYP300" s="705"/>
      <c r="HYQ300" s="705"/>
      <c r="HYR300" s="705"/>
      <c r="HYS300" s="705"/>
      <c r="HYT300" s="705"/>
      <c r="HYU300" s="705"/>
      <c r="HYV300" s="705"/>
      <c r="HYW300" s="705"/>
      <c r="HYX300" s="705"/>
      <c r="HYY300" s="705"/>
      <c r="HYZ300" s="705"/>
      <c r="HZA300" s="705"/>
      <c r="HZB300" s="705"/>
      <c r="HZC300" s="705"/>
      <c r="HZD300" s="705"/>
      <c r="HZE300" s="705"/>
      <c r="HZF300" s="705"/>
      <c r="HZG300" s="705"/>
      <c r="HZH300" s="705"/>
      <c r="HZI300" s="705"/>
      <c r="HZJ300" s="705"/>
      <c r="HZK300" s="705"/>
      <c r="HZL300" s="705"/>
      <c r="HZM300" s="705"/>
      <c r="HZN300" s="705"/>
      <c r="HZO300" s="705"/>
      <c r="HZP300" s="705"/>
      <c r="HZQ300" s="705"/>
      <c r="HZR300" s="705"/>
      <c r="HZS300" s="705"/>
      <c r="HZT300" s="705"/>
      <c r="HZU300" s="705"/>
      <c r="HZV300" s="705"/>
      <c r="HZW300" s="705"/>
      <c r="HZX300" s="705"/>
      <c r="HZY300" s="705"/>
      <c r="HZZ300" s="705"/>
      <c r="IAA300" s="705"/>
      <c r="IAB300" s="705"/>
      <c r="IAC300" s="705"/>
      <c r="IAD300" s="705"/>
      <c r="IAE300" s="705"/>
      <c r="IAF300" s="705"/>
      <c r="IAG300" s="705"/>
      <c r="IAH300" s="705"/>
      <c r="IAI300" s="705"/>
      <c r="IAJ300" s="705"/>
      <c r="IAK300" s="705"/>
      <c r="IAL300" s="705"/>
      <c r="IAM300" s="705"/>
      <c r="IAN300" s="705"/>
      <c r="IAO300" s="705"/>
      <c r="IAP300" s="705"/>
      <c r="IAQ300" s="705"/>
      <c r="IAR300" s="705"/>
      <c r="IAS300" s="705"/>
      <c r="IAT300" s="705"/>
      <c r="IAU300" s="705"/>
      <c r="IAV300" s="705"/>
      <c r="IAW300" s="705"/>
      <c r="IAX300" s="705"/>
      <c r="IAY300" s="705"/>
      <c r="IAZ300" s="705"/>
      <c r="IBA300" s="705"/>
      <c r="IBB300" s="705"/>
      <c r="IBC300" s="705"/>
      <c r="IBD300" s="705"/>
      <c r="IBE300" s="705"/>
      <c r="IBF300" s="705"/>
      <c r="IBG300" s="705"/>
      <c r="IBH300" s="705"/>
      <c r="IBI300" s="705"/>
      <c r="IBJ300" s="705"/>
      <c r="IBK300" s="705"/>
      <c r="IBL300" s="705"/>
      <c r="IBM300" s="705"/>
      <c r="IBN300" s="705"/>
      <c r="IBO300" s="705"/>
      <c r="IBP300" s="705"/>
      <c r="IBQ300" s="705"/>
      <c r="IBR300" s="705"/>
      <c r="IBS300" s="705"/>
      <c r="IBT300" s="705"/>
      <c r="IBU300" s="705"/>
      <c r="IBV300" s="705"/>
      <c r="IBW300" s="705"/>
      <c r="IBX300" s="705"/>
      <c r="IBY300" s="705"/>
      <c r="IBZ300" s="705"/>
      <c r="ICA300" s="705"/>
      <c r="ICB300" s="705"/>
      <c r="ICC300" s="705"/>
      <c r="ICD300" s="705"/>
      <c r="ICE300" s="705"/>
      <c r="ICF300" s="705"/>
      <c r="ICG300" s="705"/>
      <c r="ICH300" s="705"/>
      <c r="ICI300" s="705"/>
      <c r="ICJ300" s="705"/>
      <c r="ICK300" s="705"/>
      <c r="ICL300" s="705"/>
      <c r="ICM300" s="705"/>
      <c r="ICN300" s="705"/>
      <c r="ICO300" s="705"/>
      <c r="ICP300" s="705"/>
      <c r="ICQ300" s="705"/>
      <c r="ICR300" s="705"/>
      <c r="ICS300" s="705"/>
      <c r="ICT300" s="705"/>
      <c r="ICU300" s="705"/>
      <c r="ICV300" s="705"/>
      <c r="ICW300" s="705"/>
      <c r="ICX300" s="705"/>
      <c r="ICY300" s="705"/>
      <c r="ICZ300" s="705"/>
      <c r="IDA300" s="705"/>
      <c r="IDB300" s="705"/>
      <c r="IDC300" s="705"/>
      <c r="IDD300" s="705"/>
      <c r="IDE300" s="705"/>
      <c r="IDF300" s="705"/>
      <c r="IDG300" s="705"/>
      <c r="IDH300" s="705"/>
      <c r="IDI300" s="705"/>
      <c r="IDJ300" s="705"/>
      <c r="IDK300" s="705"/>
      <c r="IDL300" s="705"/>
      <c r="IDM300" s="705"/>
      <c r="IDN300" s="705"/>
      <c r="IDO300" s="705"/>
      <c r="IDP300" s="705"/>
      <c r="IDQ300" s="705"/>
      <c r="IDR300" s="705"/>
      <c r="IDS300" s="705"/>
      <c r="IDT300" s="705"/>
      <c r="IDU300" s="705"/>
      <c r="IDV300" s="705"/>
      <c r="IDW300" s="705"/>
      <c r="IDX300" s="705"/>
      <c r="IDY300" s="705"/>
      <c r="IDZ300" s="705"/>
      <c r="IEA300" s="705"/>
      <c r="IEB300" s="705"/>
      <c r="IEC300" s="705"/>
      <c r="IED300" s="705"/>
      <c r="IEE300" s="705"/>
      <c r="IEF300" s="705"/>
      <c r="IEG300" s="705"/>
      <c r="IEH300" s="705"/>
      <c r="IEI300" s="705"/>
      <c r="IEJ300" s="705"/>
      <c r="IEK300" s="705"/>
      <c r="IEL300" s="705"/>
      <c r="IEM300" s="705"/>
      <c r="IEN300" s="705"/>
      <c r="IEO300" s="705"/>
      <c r="IEP300" s="705"/>
      <c r="IEQ300" s="705"/>
      <c r="IER300" s="705"/>
      <c r="IES300" s="705"/>
      <c r="IET300" s="705"/>
      <c r="IEU300" s="705"/>
      <c r="IEV300" s="705"/>
      <c r="IEW300" s="705"/>
      <c r="IEX300" s="705"/>
      <c r="IEY300" s="705"/>
      <c r="IEZ300" s="705"/>
      <c r="IFA300" s="705"/>
      <c r="IFB300" s="705"/>
      <c r="IFC300" s="705"/>
      <c r="IFD300" s="705"/>
      <c r="IFE300" s="705"/>
      <c r="IFF300" s="705"/>
      <c r="IFG300" s="705"/>
      <c r="IFH300" s="705"/>
      <c r="IFI300" s="705"/>
      <c r="IFJ300" s="705"/>
      <c r="IFK300" s="705"/>
      <c r="IFL300" s="705"/>
      <c r="IFM300" s="705"/>
      <c r="IFN300" s="705"/>
      <c r="IFO300" s="705"/>
      <c r="IFP300" s="705"/>
      <c r="IFQ300" s="705"/>
      <c r="IFR300" s="705"/>
      <c r="IFS300" s="705"/>
      <c r="IFT300" s="705"/>
      <c r="IFU300" s="705"/>
      <c r="IFV300" s="705"/>
      <c r="IFW300" s="705"/>
      <c r="IFX300" s="705"/>
      <c r="IFY300" s="705"/>
      <c r="IFZ300" s="705"/>
      <c r="IGA300" s="705"/>
      <c r="IGB300" s="705"/>
      <c r="IGC300" s="705"/>
      <c r="IGD300" s="705"/>
      <c r="IGE300" s="705"/>
      <c r="IGF300" s="705"/>
      <c r="IGG300" s="705"/>
      <c r="IGH300" s="705"/>
      <c r="IGI300" s="705"/>
      <c r="IGJ300" s="705"/>
      <c r="IGK300" s="705"/>
      <c r="IGL300" s="705"/>
      <c r="IGM300" s="705"/>
      <c r="IGN300" s="705"/>
      <c r="IGO300" s="705"/>
      <c r="IGP300" s="705"/>
      <c r="IGQ300" s="705"/>
      <c r="IGR300" s="705"/>
      <c r="IGS300" s="705"/>
      <c r="IGT300" s="705"/>
      <c r="IGU300" s="705"/>
      <c r="IGV300" s="705"/>
      <c r="IGW300" s="705"/>
      <c r="IGX300" s="705"/>
      <c r="IGY300" s="705"/>
      <c r="IGZ300" s="705"/>
      <c r="IHA300" s="705"/>
      <c r="IHB300" s="705"/>
      <c r="IHC300" s="705"/>
      <c r="IHD300" s="705"/>
      <c r="IHE300" s="705"/>
      <c r="IHF300" s="705"/>
      <c r="IHG300" s="705"/>
      <c r="IHH300" s="705"/>
      <c r="IHI300" s="705"/>
      <c r="IHJ300" s="705"/>
      <c r="IHK300" s="705"/>
      <c r="IHL300" s="705"/>
      <c r="IHM300" s="705"/>
      <c r="IHN300" s="705"/>
      <c r="IHO300" s="705"/>
      <c r="IHP300" s="705"/>
      <c r="IHQ300" s="705"/>
      <c r="IHR300" s="705"/>
      <c r="IHS300" s="705"/>
      <c r="IHT300" s="705"/>
      <c r="IHU300" s="705"/>
      <c r="IHV300" s="705"/>
      <c r="IHW300" s="705"/>
      <c r="IHX300" s="705"/>
      <c r="IHY300" s="705"/>
      <c r="IHZ300" s="705"/>
      <c r="IIA300" s="705"/>
      <c r="IIB300" s="705"/>
      <c r="IIC300" s="705"/>
      <c r="IID300" s="705"/>
      <c r="IIE300" s="705"/>
      <c r="IIF300" s="705"/>
      <c r="IIG300" s="705"/>
      <c r="IIH300" s="705"/>
      <c r="III300" s="705"/>
      <c r="IIJ300" s="705"/>
      <c r="IIK300" s="705"/>
      <c r="IIL300" s="705"/>
      <c r="IIM300" s="705"/>
      <c r="IIN300" s="705"/>
      <c r="IIO300" s="705"/>
      <c r="IIP300" s="705"/>
      <c r="IIQ300" s="705"/>
      <c r="IIR300" s="705"/>
      <c r="IIS300" s="705"/>
      <c r="IIT300" s="705"/>
      <c r="IIU300" s="705"/>
      <c r="IIV300" s="705"/>
      <c r="IIW300" s="705"/>
      <c r="IIX300" s="705"/>
      <c r="IIY300" s="705"/>
      <c r="IIZ300" s="705"/>
      <c r="IJA300" s="705"/>
      <c r="IJB300" s="705"/>
      <c r="IJC300" s="705"/>
      <c r="IJD300" s="705"/>
      <c r="IJE300" s="705"/>
      <c r="IJF300" s="705"/>
      <c r="IJG300" s="705"/>
      <c r="IJH300" s="705"/>
      <c r="IJI300" s="705"/>
      <c r="IJJ300" s="705"/>
      <c r="IJK300" s="705"/>
      <c r="IJL300" s="705"/>
      <c r="IJM300" s="705"/>
      <c r="IJN300" s="705"/>
      <c r="IJO300" s="705"/>
      <c r="IJP300" s="705"/>
      <c r="IJQ300" s="705"/>
      <c r="IJR300" s="705"/>
      <c r="IJS300" s="705"/>
      <c r="IJT300" s="705"/>
      <c r="IJU300" s="705"/>
      <c r="IJV300" s="705"/>
      <c r="IJW300" s="705"/>
      <c r="IJX300" s="705"/>
      <c r="IJY300" s="705"/>
      <c r="IJZ300" s="705"/>
      <c r="IKA300" s="705"/>
      <c r="IKB300" s="705"/>
      <c r="IKC300" s="705"/>
      <c r="IKD300" s="705"/>
      <c r="IKE300" s="705"/>
      <c r="IKF300" s="705"/>
      <c r="IKG300" s="705"/>
      <c r="IKH300" s="705"/>
      <c r="IKI300" s="705"/>
      <c r="IKJ300" s="705"/>
      <c r="IKK300" s="705"/>
      <c r="IKL300" s="705"/>
      <c r="IKM300" s="705"/>
      <c r="IKN300" s="705"/>
      <c r="IKO300" s="705"/>
      <c r="IKP300" s="705"/>
      <c r="IKQ300" s="705"/>
      <c r="IKR300" s="705"/>
      <c r="IKS300" s="705"/>
      <c r="IKT300" s="705"/>
      <c r="IKU300" s="705"/>
      <c r="IKV300" s="705"/>
      <c r="IKW300" s="705"/>
      <c r="IKX300" s="705"/>
      <c r="IKY300" s="705"/>
      <c r="IKZ300" s="705"/>
      <c r="ILA300" s="705"/>
      <c r="ILB300" s="705"/>
      <c r="ILC300" s="705"/>
      <c r="ILD300" s="705"/>
      <c r="ILE300" s="705"/>
      <c r="ILF300" s="705"/>
      <c r="ILG300" s="705"/>
      <c r="ILH300" s="705"/>
      <c r="ILI300" s="705"/>
      <c r="ILJ300" s="705"/>
      <c r="ILK300" s="705"/>
      <c r="ILL300" s="705"/>
      <c r="ILM300" s="705"/>
      <c r="ILN300" s="705"/>
      <c r="ILO300" s="705"/>
      <c r="ILP300" s="705"/>
      <c r="ILQ300" s="705"/>
      <c r="ILR300" s="705"/>
      <c r="ILS300" s="705"/>
      <c r="ILT300" s="705"/>
      <c r="ILU300" s="705"/>
      <c r="ILV300" s="705"/>
      <c r="ILW300" s="705"/>
      <c r="ILX300" s="705"/>
      <c r="ILY300" s="705"/>
      <c r="ILZ300" s="705"/>
      <c r="IMA300" s="705"/>
      <c r="IMB300" s="705"/>
      <c r="IMC300" s="705"/>
      <c r="IMD300" s="705"/>
      <c r="IME300" s="705"/>
      <c r="IMF300" s="705"/>
      <c r="IMG300" s="705"/>
      <c r="IMH300" s="705"/>
      <c r="IMI300" s="705"/>
      <c r="IMJ300" s="705"/>
      <c r="IMK300" s="705"/>
      <c r="IML300" s="705"/>
      <c r="IMM300" s="705"/>
      <c r="IMN300" s="705"/>
      <c r="IMO300" s="705"/>
      <c r="IMP300" s="705"/>
      <c r="IMQ300" s="705"/>
      <c r="IMR300" s="705"/>
      <c r="IMS300" s="705"/>
      <c r="IMT300" s="705"/>
      <c r="IMU300" s="705"/>
      <c r="IMV300" s="705"/>
      <c r="IMW300" s="705"/>
      <c r="IMX300" s="705"/>
      <c r="IMY300" s="705"/>
      <c r="IMZ300" s="705"/>
      <c r="INA300" s="705"/>
      <c r="INB300" s="705"/>
      <c r="INC300" s="705"/>
      <c r="IND300" s="705"/>
      <c r="INE300" s="705"/>
      <c r="INF300" s="705"/>
      <c r="ING300" s="705"/>
      <c r="INH300" s="705"/>
      <c r="INI300" s="705"/>
      <c r="INJ300" s="705"/>
      <c r="INK300" s="705"/>
      <c r="INL300" s="705"/>
      <c r="INM300" s="705"/>
      <c r="INN300" s="705"/>
      <c r="INO300" s="705"/>
      <c r="INP300" s="705"/>
      <c r="INQ300" s="705"/>
      <c r="INR300" s="705"/>
      <c r="INS300" s="705"/>
      <c r="INT300" s="705"/>
      <c r="INU300" s="705"/>
      <c r="INV300" s="705"/>
      <c r="INW300" s="705"/>
      <c r="INX300" s="705"/>
      <c r="INY300" s="705"/>
      <c r="INZ300" s="705"/>
      <c r="IOA300" s="705"/>
      <c r="IOB300" s="705"/>
      <c r="IOC300" s="705"/>
      <c r="IOD300" s="705"/>
      <c r="IOE300" s="705"/>
      <c r="IOF300" s="705"/>
      <c r="IOG300" s="705"/>
      <c r="IOH300" s="705"/>
      <c r="IOI300" s="705"/>
      <c r="IOJ300" s="705"/>
      <c r="IOK300" s="705"/>
      <c r="IOL300" s="705"/>
      <c r="IOM300" s="705"/>
      <c r="ION300" s="705"/>
      <c r="IOO300" s="705"/>
      <c r="IOP300" s="705"/>
      <c r="IOQ300" s="705"/>
      <c r="IOR300" s="705"/>
      <c r="IOS300" s="705"/>
      <c r="IOT300" s="705"/>
      <c r="IOU300" s="705"/>
      <c r="IOV300" s="705"/>
      <c r="IOW300" s="705"/>
      <c r="IOX300" s="705"/>
      <c r="IOY300" s="705"/>
      <c r="IOZ300" s="705"/>
      <c r="IPA300" s="705"/>
      <c r="IPB300" s="705"/>
      <c r="IPC300" s="705"/>
      <c r="IPD300" s="705"/>
      <c r="IPE300" s="705"/>
      <c r="IPF300" s="705"/>
      <c r="IPG300" s="705"/>
      <c r="IPH300" s="705"/>
      <c r="IPI300" s="705"/>
      <c r="IPJ300" s="705"/>
      <c r="IPK300" s="705"/>
      <c r="IPL300" s="705"/>
      <c r="IPM300" s="705"/>
      <c r="IPN300" s="705"/>
      <c r="IPO300" s="705"/>
      <c r="IPP300" s="705"/>
      <c r="IPQ300" s="705"/>
      <c r="IPR300" s="705"/>
      <c r="IPS300" s="705"/>
      <c r="IPT300" s="705"/>
      <c r="IPU300" s="705"/>
      <c r="IPV300" s="705"/>
      <c r="IPW300" s="705"/>
      <c r="IPX300" s="705"/>
      <c r="IPY300" s="705"/>
      <c r="IPZ300" s="705"/>
      <c r="IQA300" s="705"/>
      <c r="IQB300" s="705"/>
      <c r="IQC300" s="705"/>
      <c r="IQD300" s="705"/>
      <c r="IQE300" s="705"/>
      <c r="IQF300" s="705"/>
      <c r="IQG300" s="705"/>
      <c r="IQH300" s="705"/>
      <c r="IQI300" s="705"/>
      <c r="IQJ300" s="705"/>
      <c r="IQK300" s="705"/>
      <c r="IQL300" s="705"/>
      <c r="IQM300" s="705"/>
      <c r="IQN300" s="705"/>
      <c r="IQO300" s="705"/>
      <c r="IQP300" s="705"/>
      <c r="IQQ300" s="705"/>
      <c r="IQR300" s="705"/>
      <c r="IQS300" s="705"/>
      <c r="IQT300" s="705"/>
      <c r="IQU300" s="705"/>
      <c r="IQV300" s="705"/>
      <c r="IQW300" s="705"/>
      <c r="IQX300" s="705"/>
      <c r="IQY300" s="705"/>
      <c r="IQZ300" s="705"/>
      <c r="IRA300" s="705"/>
      <c r="IRB300" s="705"/>
      <c r="IRC300" s="705"/>
      <c r="IRD300" s="705"/>
      <c r="IRE300" s="705"/>
      <c r="IRF300" s="705"/>
      <c r="IRG300" s="705"/>
      <c r="IRH300" s="705"/>
      <c r="IRI300" s="705"/>
      <c r="IRJ300" s="705"/>
      <c r="IRK300" s="705"/>
      <c r="IRL300" s="705"/>
      <c r="IRM300" s="705"/>
      <c r="IRN300" s="705"/>
      <c r="IRO300" s="705"/>
      <c r="IRP300" s="705"/>
      <c r="IRQ300" s="705"/>
      <c r="IRR300" s="705"/>
      <c r="IRS300" s="705"/>
      <c r="IRT300" s="705"/>
      <c r="IRU300" s="705"/>
      <c r="IRV300" s="705"/>
      <c r="IRW300" s="705"/>
      <c r="IRX300" s="705"/>
      <c r="IRY300" s="705"/>
      <c r="IRZ300" s="705"/>
      <c r="ISA300" s="705"/>
      <c r="ISB300" s="705"/>
      <c r="ISC300" s="705"/>
      <c r="ISD300" s="705"/>
      <c r="ISE300" s="705"/>
      <c r="ISF300" s="705"/>
      <c r="ISG300" s="705"/>
      <c r="ISH300" s="705"/>
      <c r="ISI300" s="705"/>
      <c r="ISJ300" s="705"/>
      <c r="ISK300" s="705"/>
      <c r="ISL300" s="705"/>
      <c r="ISM300" s="705"/>
      <c r="ISN300" s="705"/>
      <c r="ISO300" s="705"/>
      <c r="ISP300" s="705"/>
      <c r="ISQ300" s="705"/>
      <c r="ISR300" s="705"/>
      <c r="ISS300" s="705"/>
      <c r="IST300" s="705"/>
      <c r="ISU300" s="705"/>
      <c r="ISV300" s="705"/>
      <c r="ISW300" s="705"/>
      <c r="ISX300" s="705"/>
      <c r="ISY300" s="705"/>
      <c r="ISZ300" s="705"/>
      <c r="ITA300" s="705"/>
      <c r="ITB300" s="705"/>
      <c r="ITC300" s="705"/>
      <c r="ITD300" s="705"/>
      <c r="ITE300" s="705"/>
      <c r="ITF300" s="705"/>
      <c r="ITG300" s="705"/>
      <c r="ITH300" s="705"/>
      <c r="ITI300" s="705"/>
      <c r="ITJ300" s="705"/>
      <c r="ITK300" s="705"/>
      <c r="ITL300" s="705"/>
      <c r="ITM300" s="705"/>
      <c r="ITN300" s="705"/>
      <c r="ITO300" s="705"/>
      <c r="ITP300" s="705"/>
      <c r="ITQ300" s="705"/>
      <c r="ITR300" s="705"/>
      <c r="ITS300" s="705"/>
      <c r="ITT300" s="705"/>
      <c r="ITU300" s="705"/>
      <c r="ITV300" s="705"/>
      <c r="ITW300" s="705"/>
      <c r="ITX300" s="705"/>
      <c r="ITY300" s="705"/>
      <c r="ITZ300" s="705"/>
      <c r="IUA300" s="705"/>
      <c r="IUB300" s="705"/>
      <c r="IUC300" s="705"/>
      <c r="IUD300" s="705"/>
      <c r="IUE300" s="705"/>
      <c r="IUF300" s="705"/>
      <c r="IUG300" s="705"/>
      <c r="IUH300" s="705"/>
      <c r="IUI300" s="705"/>
      <c r="IUJ300" s="705"/>
      <c r="IUK300" s="705"/>
      <c r="IUL300" s="705"/>
      <c r="IUM300" s="705"/>
      <c r="IUN300" s="705"/>
      <c r="IUO300" s="705"/>
      <c r="IUP300" s="705"/>
      <c r="IUQ300" s="705"/>
      <c r="IUR300" s="705"/>
      <c r="IUS300" s="705"/>
      <c r="IUT300" s="705"/>
      <c r="IUU300" s="705"/>
      <c r="IUV300" s="705"/>
      <c r="IUW300" s="705"/>
      <c r="IUX300" s="705"/>
      <c r="IUY300" s="705"/>
      <c r="IUZ300" s="705"/>
      <c r="IVA300" s="705"/>
      <c r="IVB300" s="705"/>
      <c r="IVC300" s="705"/>
      <c r="IVD300" s="705"/>
      <c r="IVE300" s="705"/>
      <c r="IVF300" s="705"/>
      <c r="IVG300" s="705"/>
      <c r="IVH300" s="705"/>
      <c r="IVI300" s="705"/>
      <c r="IVJ300" s="705"/>
      <c r="IVK300" s="705"/>
      <c r="IVL300" s="705"/>
      <c r="IVM300" s="705"/>
      <c r="IVN300" s="705"/>
      <c r="IVO300" s="705"/>
      <c r="IVP300" s="705"/>
      <c r="IVQ300" s="705"/>
      <c r="IVR300" s="705"/>
      <c r="IVS300" s="705"/>
      <c r="IVT300" s="705"/>
      <c r="IVU300" s="705"/>
      <c r="IVV300" s="705"/>
      <c r="IVW300" s="705"/>
      <c r="IVX300" s="705"/>
      <c r="IVY300" s="705"/>
      <c r="IVZ300" s="705"/>
      <c r="IWA300" s="705"/>
      <c r="IWB300" s="705"/>
      <c r="IWC300" s="705"/>
      <c r="IWD300" s="705"/>
      <c r="IWE300" s="705"/>
      <c r="IWF300" s="705"/>
      <c r="IWG300" s="705"/>
      <c r="IWH300" s="705"/>
      <c r="IWI300" s="705"/>
      <c r="IWJ300" s="705"/>
      <c r="IWK300" s="705"/>
      <c r="IWL300" s="705"/>
      <c r="IWM300" s="705"/>
      <c r="IWN300" s="705"/>
      <c r="IWO300" s="705"/>
      <c r="IWP300" s="705"/>
      <c r="IWQ300" s="705"/>
      <c r="IWR300" s="705"/>
      <c r="IWS300" s="705"/>
      <c r="IWT300" s="705"/>
      <c r="IWU300" s="705"/>
      <c r="IWV300" s="705"/>
      <c r="IWW300" s="705"/>
      <c r="IWX300" s="705"/>
      <c r="IWY300" s="705"/>
      <c r="IWZ300" s="705"/>
      <c r="IXA300" s="705"/>
      <c r="IXB300" s="705"/>
      <c r="IXC300" s="705"/>
      <c r="IXD300" s="705"/>
      <c r="IXE300" s="705"/>
      <c r="IXF300" s="705"/>
      <c r="IXG300" s="705"/>
      <c r="IXH300" s="705"/>
      <c r="IXI300" s="705"/>
      <c r="IXJ300" s="705"/>
      <c r="IXK300" s="705"/>
      <c r="IXL300" s="705"/>
      <c r="IXM300" s="705"/>
      <c r="IXN300" s="705"/>
      <c r="IXO300" s="705"/>
      <c r="IXP300" s="705"/>
      <c r="IXQ300" s="705"/>
      <c r="IXR300" s="705"/>
      <c r="IXS300" s="705"/>
      <c r="IXT300" s="705"/>
      <c r="IXU300" s="705"/>
      <c r="IXV300" s="705"/>
      <c r="IXW300" s="705"/>
      <c r="IXX300" s="705"/>
      <c r="IXY300" s="705"/>
      <c r="IXZ300" s="705"/>
      <c r="IYA300" s="705"/>
      <c r="IYB300" s="705"/>
      <c r="IYC300" s="705"/>
      <c r="IYD300" s="705"/>
      <c r="IYE300" s="705"/>
      <c r="IYF300" s="705"/>
      <c r="IYG300" s="705"/>
      <c r="IYH300" s="705"/>
      <c r="IYI300" s="705"/>
      <c r="IYJ300" s="705"/>
      <c r="IYK300" s="705"/>
      <c r="IYL300" s="705"/>
      <c r="IYM300" s="705"/>
      <c r="IYN300" s="705"/>
      <c r="IYO300" s="705"/>
      <c r="IYP300" s="705"/>
      <c r="IYQ300" s="705"/>
      <c r="IYR300" s="705"/>
      <c r="IYS300" s="705"/>
      <c r="IYT300" s="705"/>
      <c r="IYU300" s="705"/>
      <c r="IYV300" s="705"/>
      <c r="IYW300" s="705"/>
      <c r="IYX300" s="705"/>
      <c r="IYY300" s="705"/>
      <c r="IYZ300" s="705"/>
      <c r="IZA300" s="705"/>
      <c r="IZB300" s="705"/>
      <c r="IZC300" s="705"/>
      <c r="IZD300" s="705"/>
      <c r="IZE300" s="705"/>
      <c r="IZF300" s="705"/>
      <c r="IZG300" s="705"/>
      <c r="IZH300" s="705"/>
      <c r="IZI300" s="705"/>
      <c r="IZJ300" s="705"/>
      <c r="IZK300" s="705"/>
      <c r="IZL300" s="705"/>
      <c r="IZM300" s="705"/>
      <c r="IZN300" s="705"/>
      <c r="IZO300" s="705"/>
      <c r="IZP300" s="705"/>
      <c r="IZQ300" s="705"/>
      <c r="IZR300" s="705"/>
      <c r="IZS300" s="705"/>
      <c r="IZT300" s="705"/>
      <c r="IZU300" s="705"/>
      <c r="IZV300" s="705"/>
      <c r="IZW300" s="705"/>
      <c r="IZX300" s="705"/>
      <c r="IZY300" s="705"/>
      <c r="IZZ300" s="705"/>
      <c r="JAA300" s="705"/>
      <c r="JAB300" s="705"/>
      <c r="JAC300" s="705"/>
      <c r="JAD300" s="705"/>
      <c r="JAE300" s="705"/>
      <c r="JAF300" s="705"/>
      <c r="JAG300" s="705"/>
      <c r="JAH300" s="705"/>
      <c r="JAI300" s="705"/>
      <c r="JAJ300" s="705"/>
      <c r="JAK300" s="705"/>
      <c r="JAL300" s="705"/>
      <c r="JAM300" s="705"/>
      <c r="JAN300" s="705"/>
      <c r="JAO300" s="705"/>
      <c r="JAP300" s="705"/>
      <c r="JAQ300" s="705"/>
      <c r="JAR300" s="705"/>
      <c r="JAS300" s="705"/>
      <c r="JAT300" s="705"/>
      <c r="JAU300" s="705"/>
      <c r="JAV300" s="705"/>
      <c r="JAW300" s="705"/>
      <c r="JAX300" s="705"/>
      <c r="JAY300" s="705"/>
      <c r="JAZ300" s="705"/>
      <c r="JBA300" s="705"/>
      <c r="JBB300" s="705"/>
      <c r="JBC300" s="705"/>
      <c r="JBD300" s="705"/>
      <c r="JBE300" s="705"/>
      <c r="JBF300" s="705"/>
      <c r="JBG300" s="705"/>
      <c r="JBH300" s="705"/>
      <c r="JBI300" s="705"/>
      <c r="JBJ300" s="705"/>
      <c r="JBK300" s="705"/>
      <c r="JBL300" s="705"/>
      <c r="JBM300" s="705"/>
      <c r="JBN300" s="705"/>
      <c r="JBO300" s="705"/>
      <c r="JBP300" s="705"/>
      <c r="JBQ300" s="705"/>
      <c r="JBR300" s="705"/>
      <c r="JBS300" s="705"/>
      <c r="JBT300" s="705"/>
      <c r="JBU300" s="705"/>
      <c r="JBV300" s="705"/>
      <c r="JBW300" s="705"/>
      <c r="JBX300" s="705"/>
      <c r="JBY300" s="705"/>
      <c r="JBZ300" s="705"/>
      <c r="JCA300" s="705"/>
      <c r="JCB300" s="705"/>
      <c r="JCC300" s="705"/>
      <c r="JCD300" s="705"/>
      <c r="JCE300" s="705"/>
      <c r="JCF300" s="705"/>
      <c r="JCG300" s="705"/>
      <c r="JCH300" s="705"/>
      <c r="JCI300" s="705"/>
      <c r="JCJ300" s="705"/>
      <c r="JCK300" s="705"/>
      <c r="JCL300" s="705"/>
      <c r="JCM300" s="705"/>
      <c r="JCN300" s="705"/>
      <c r="JCO300" s="705"/>
      <c r="JCP300" s="705"/>
      <c r="JCQ300" s="705"/>
      <c r="JCR300" s="705"/>
      <c r="JCS300" s="705"/>
      <c r="JCT300" s="705"/>
      <c r="JCU300" s="705"/>
      <c r="JCV300" s="705"/>
      <c r="JCW300" s="705"/>
      <c r="JCX300" s="705"/>
      <c r="JCY300" s="705"/>
      <c r="JCZ300" s="705"/>
      <c r="JDA300" s="705"/>
      <c r="JDB300" s="705"/>
      <c r="JDC300" s="705"/>
      <c r="JDD300" s="705"/>
      <c r="JDE300" s="705"/>
      <c r="JDF300" s="705"/>
      <c r="JDG300" s="705"/>
      <c r="JDH300" s="705"/>
      <c r="JDI300" s="705"/>
      <c r="JDJ300" s="705"/>
      <c r="JDK300" s="705"/>
      <c r="JDL300" s="705"/>
      <c r="JDM300" s="705"/>
      <c r="JDN300" s="705"/>
      <c r="JDO300" s="705"/>
      <c r="JDP300" s="705"/>
      <c r="JDQ300" s="705"/>
      <c r="JDR300" s="705"/>
      <c r="JDS300" s="705"/>
      <c r="JDT300" s="705"/>
      <c r="JDU300" s="705"/>
      <c r="JDV300" s="705"/>
      <c r="JDW300" s="705"/>
      <c r="JDX300" s="705"/>
      <c r="JDY300" s="705"/>
      <c r="JDZ300" s="705"/>
      <c r="JEA300" s="705"/>
      <c r="JEB300" s="705"/>
      <c r="JEC300" s="705"/>
      <c r="JED300" s="705"/>
      <c r="JEE300" s="705"/>
      <c r="JEF300" s="705"/>
      <c r="JEG300" s="705"/>
      <c r="JEH300" s="705"/>
      <c r="JEI300" s="705"/>
      <c r="JEJ300" s="705"/>
      <c r="JEK300" s="705"/>
      <c r="JEL300" s="705"/>
      <c r="JEM300" s="705"/>
      <c r="JEN300" s="705"/>
      <c r="JEO300" s="705"/>
      <c r="JEP300" s="705"/>
      <c r="JEQ300" s="705"/>
      <c r="JER300" s="705"/>
      <c r="JES300" s="705"/>
      <c r="JET300" s="705"/>
      <c r="JEU300" s="705"/>
      <c r="JEV300" s="705"/>
      <c r="JEW300" s="705"/>
      <c r="JEX300" s="705"/>
      <c r="JEY300" s="705"/>
      <c r="JEZ300" s="705"/>
      <c r="JFA300" s="705"/>
      <c r="JFB300" s="705"/>
      <c r="JFC300" s="705"/>
      <c r="JFD300" s="705"/>
      <c r="JFE300" s="705"/>
      <c r="JFF300" s="705"/>
      <c r="JFG300" s="705"/>
      <c r="JFH300" s="705"/>
      <c r="JFI300" s="705"/>
      <c r="JFJ300" s="705"/>
      <c r="JFK300" s="705"/>
      <c r="JFL300" s="705"/>
      <c r="JFM300" s="705"/>
      <c r="JFN300" s="705"/>
      <c r="JFO300" s="705"/>
      <c r="JFP300" s="705"/>
      <c r="JFQ300" s="705"/>
      <c r="JFR300" s="705"/>
      <c r="JFS300" s="705"/>
      <c r="JFT300" s="705"/>
      <c r="JFU300" s="705"/>
      <c r="JFV300" s="705"/>
      <c r="JFW300" s="705"/>
      <c r="JFX300" s="705"/>
      <c r="JFY300" s="705"/>
      <c r="JFZ300" s="705"/>
      <c r="JGA300" s="705"/>
      <c r="JGB300" s="705"/>
      <c r="JGC300" s="705"/>
      <c r="JGD300" s="705"/>
      <c r="JGE300" s="705"/>
      <c r="JGF300" s="705"/>
      <c r="JGG300" s="705"/>
      <c r="JGH300" s="705"/>
      <c r="JGI300" s="705"/>
      <c r="JGJ300" s="705"/>
      <c r="JGK300" s="705"/>
      <c r="JGL300" s="705"/>
      <c r="JGM300" s="705"/>
      <c r="JGN300" s="705"/>
      <c r="JGO300" s="705"/>
      <c r="JGP300" s="705"/>
      <c r="JGQ300" s="705"/>
      <c r="JGR300" s="705"/>
      <c r="JGS300" s="705"/>
      <c r="JGT300" s="705"/>
      <c r="JGU300" s="705"/>
      <c r="JGV300" s="705"/>
      <c r="JGW300" s="705"/>
      <c r="JGX300" s="705"/>
      <c r="JGY300" s="705"/>
      <c r="JGZ300" s="705"/>
      <c r="JHA300" s="705"/>
      <c r="JHB300" s="705"/>
      <c r="JHC300" s="705"/>
      <c r="JHD300" s="705"/>
      <c r="JHE300" s="705"/>
      <c r="JHF300" s="705"/>
      <c r="JHG300" s="705"/>
      <c r="JHH300" s="705"/>
      <c r="JHI300" s="705"/>
      <c r="JHJ300" s="705"/>
      <c r="JHK300" s="705"/>
      <c r="JHL300" s="705"/>
      <c r="JHM300" s="705"/>
      <c r="JHN300" s="705"/>
      <c r="JHO300" s="705"/>
      <c r="JHP300" s="705"/>
      <c r="JHQ300" s="705"/>
      <c r="JHR300" s="705"/>
      <c r="JHS300" s="705"/>
      <c r="JHT300" s="705"/>
      <c r="JHU300" s="705"/>
      <c r="JHV300" s="705"/>
      <c r="JHW300" s="705"/>
      <c r="JHX300" s="705"/>
      <c r="JHY300" s="705"/>
      <c r="JHZ300" s="705"/>
      <c r="JIA300" s="705"/>
      <c r="JIB300" s="705"/>
      <c r="JIC300" s="705"/>
      <c r="JID300" s="705"/>
      <c r="JIE300" s="705"/>
      <c r="JIF300" s="705"/>
      <c r="JIG300" s="705"/>
      <c r="JIH300" s="705"/>
      <c r="JII300" s="705"/>
      <c r="JIJ300" s="705"/>
      <c r="JIK300" s="705"/>
      <c r="JIL300" s="705"/>
      <c r="JIM300" s="705"/>
      <c r="JIN300" s="705"/>
      <c r="JIO300" s="705"/>
      <c r="JIP300" s="705"/>
      <c r="JIQ300" s="705"/>
      <c r="JIR300" s="705"/>
      <c r="JIS300" s="705"/>
      <c r="JIT300" s="705"/>
      <c r="JIU300" s="705"/>
      <c r="JIV300" s="705"/>
      <c r="JIW300" s="705"/>
      <c r="JIX300" s="705"/>
      <c r="JIY300" s="705"/>
      <c r="JIZ300" s="705"/>
      <c r="JJA300" s="705"/>
      <c r="JJB300" s="705"/>
      <c r="JJC300" s="705"/>
      <c r="JJD300" s="705"/>
      <c r="JJE300" s="705"/>
      <c r="JJF300" s="705"/>
      <c r="JJG300" s="705"/>
      <c r="JJH300" s="705"/>
      <c r="JJI300" s="705"/>
      <c r="JJJ300" s="705"/>
      <c r="JJK300" s="705"/>
      <c r="JJL300" s="705"/>
      <c r="JJM300" s="705"/>
      <c r="JJN300" s="705"/>
      <c r="JJO300" s="705"/>
      <c r="JJP300" s="705"/>
      <c r="JJQ300" s="705"/>
      <c r="JJR300" s="705"/>
      <c r="JJS300" s="705"/>
      <c r="JJT300" s="705"/>
      <c r="JJU300" s="705"/>
      <c r="JJV300" s="705"/>
      <c r="JJW300" s="705"/>
      <c r="JJX300" s="705"/>
      <c r="JJY300" s="705"/>
      <c r="JJZ300" s="705"/>
      <c r="JKA300" s="705"/>
      <c r="JKB300" s="705"/>
      <c r="JKC300" s="705"/>
      <c r="JKD300" s="705"/>
      <c r="JKE300" s="705"/>
      <c r="JKF300" s="705"/>
      <c r="JKG300" s="705"/>
      <c r="JKH300" s="705"/>
      <c r="JKI300" s="705"/>
      <c r="JKJ300" s="705"/>
      <c r="JKK300" s="705"/>
      <c r="JKL300" s="705"/>
      <c r="JKM300" s="705"/>
      <c r="JKN300" s="705"/>
      <c r="JKO300" s="705"/>
      <c r="JKP300" s="705"/>
      <c r="JKQ300" s="705"/>
      <c r="JKR300" s="705"/>
      <c r="JKS300" s="705"/>
      <c r="JKT300" s="705"/>
      <c r="JKU300" s="705"/>
      <c r="JKV300" s="705"/>
      <c r="JKW300" s="705"/>
      <c r="JKX300" s="705"/>
      <c r="JKY300" s="705"/>
      <c r="JKZ300" s="705"/>
      <c r="JLA300" s="705"/>
      <c r="JLB300" s="705"/>
      <c r="JLC300" s="705"/>
      <c r="JLD300" s="705"/>
      <c r="JLE300" s="705"/>
      <c r="JLF300" s="705"/>
      <c r="JLG300" s="705"/>
      <c r="JLH300" s="705"/>
      <c r="JLI300" s="705"/>
      <c r="JLJ300" s="705"/>
      <c r="JLK300" s="705"/>
      <c r="JLL300" s="705"/>
      <c r="JLM300" s="705"/>
      <c r="JLN300" s="705"/>
      <c r="JLO300" s="705"/>
      <c r="JLP300" s="705"/>
      <c r="JLQ300" s="705"/>
      <c r="JLR300" s="705"/>
      <c r="JLS300" s="705"/>
      <c r="JLT300" s="705"/>
      <c r="JLU300" s="705"/>
      <c r="JLV300" s="705"/>
      <c r="JLW300" s="705"/>
      <c r="JLX300" s="705"/>
      <c r="JLY300" s="705"/>
      <c r="JLZ300" s="705"/>
      <c r="JMA300" s="705"/>
      <c r="JMB300" s="705"/>
      <c r="JMC300" s="705"/>
      <c r="JMD300" s="705"/>
      <c r="JME300" s="705"/>
      <c r="JMF300" s="705"/>
      <c r="JMG300" s="705"/>
      <c r="JMH300" s="705"/>
      <c r="JMI300" s="705"/>
      <c r="JMJ300" s="705"/>
      <c r="JMK300" s="705"/>
      <c r="JML300" s="705"/>
      <c r="JMM300" s="705"/>
      <c r="JMN300" s="705"/>
      <c r="JMO300" s="705"/>
      <c r="JMP300" s="705"/>
      <c r="JMQ300" s="705"/>
      <c r="JMR300" s="705"/>
      <c r="JMS300" s="705"/>
      <c r="JMT300" s="705"/>
      <c r="JMU300" s="705"/>
      <c r="JMV300" s="705"/>
      <c r="JMW300" s="705"/>
      <c r="JMX300" s="705"/>
      <c r="JMY300" s="705"/>
      <c r="JMZ300" s="705"/>
      <c r="JNA300" s="705"/>
      <c r="JNB300" s="705"/>
      <c r="JNC300" s="705"/>
      <c r="JND300" s="705"/>
      <c r="JNE300" s="705"/>
      <c r="JNF300" s="705"/>
      <c r="JNG300" s="705"/>
      <c r="JNH300" s="705"/>
      <c r="JNI300" s="705"/>
      <c r="JNJ300" s="705"/>
      <c r="JNK300" s="705"/>
      <c r="JNL300" s="705"/>
      <c r="JNM300" s="705"/>
      <c r="JNN300" s="705"/>
      <c r="JNO300" s="705"/>
      <c r="JNP300" s="705"/>
      <c r="JNQ300" s="705"/>
      <c r="JNR300" s="705"/>
      <c r="JNS300" s="705"/>
      <c r="JNT300" s="705"/>
      <c r="JNU300" s="705"/>
      <c r="JNV300" s="705"/>
      <c r="JNW300" s="705"/>
      <c r="JNX300" s="705"/>
      <c r="JNY300" s="705"/>
      <c r="JNZ300" s="705"/>
      <c r="JOA300" s="705"/>
      <c r="JOB300" s="705"/>
      <c r="JOC300" s="705"/>
      <c r="JOD300" s="705"/>
      <c r="JOE300" s="705"/>
      <c r="JOF300" s="705"/>
      <c r="JOG300" s="705"/>
      <c r="JOH300" s="705"/>
      <c r="JOI300" s="705"/>
      <c r="JOJ300" s="705"/>
      <c r="JOK300" s="705"/>
      <c r="JOL300" s="705"/>
      <c r="JOM300" s="705"/>
      <c r="JON300" s="705"/>
      <c r="JOO300" s="705"/>
      <c r="JOP300" s="705"/>
      <c r="JOQ300" s="705"/>
      <c r="JOR300" s="705"/>
      <c r="JOS300" s="705"/>
      <c r="JOT300" s="705"/>
      <c r="JOU300" s="705"/>
      <c r="JOV300" s="705"/>
      <c r="JOW300" s="705"/>
      <c r="JOX300" s="705"/>
      <c r="JOY300" s="705"/>
      <c r="JOZ300" s="705"/>
      <c r="JPA300" s="705"/>
      <c r="JPB300" s="705"/>
      <c r="JPC300" s="705"/>
      <c r="JPD300" s="705"/>
      <c r="JPE300" s="705"/>
      <c r="JPF300" s="705"/>
      <c r="JPG300" s="705"/>
      <c r="JPH300" s="705"/>
      <c r="JPI300" s="705"/>
      <c r="JPJ300" s="705"/>
      <c r="JPK300" s="705"/>
      <c r="JPL300" s="705"/>
      <c r="JPM300" s="705"/>
      <c r="JPN300" s="705"/>
      <c r="JPO300" s="705"/>
      <c r="JPP300" s="705"/>
      <c r="JPQ300" s="705"/>
      <c r="JPR300" s="705"/>
      <c r="JPS300" s="705"/>
      <c r="JPT300" s="705"/>
      <c r="JPU300" s="705"/>
      <c r="JPV300" s="705"/>
      <c r="JPW300" s="705"/>
      <c r="JPX300" s="705"/>
      <c r="JPY300" s="705"/>
      <c r="JPZ300" s="705"/>
      <c r="JQA300" s="705"/>
      <c r="JQB300" s="705"/>
      <c r="JQC300" s="705"/>
      <c r="JQD300" s="705"/>
      <c r="JQE300" s="705"/>
      <c r="JQF300" s="705"/>
      <c r="JQG300" s="705"/>
      <c r="JQH300" s="705"/>
      <c r="JQI300" s="705"/>
      <c r="JQJ300" s="705"/>
      <c r="JQK300" s="705"/>
      <c r="JQL300" s="705"/>
      <c r="JQM300" s="705"/>
      <c r="JQN300" s="705"/>
      <c r="JQO300" s="705"/>
      <c r="JQP300" s="705"/>
      <c r="JQQ300" s="705"/>
      <c r="JQR300" s="705"/>
      <c r="JQS300" s="705"/>
      <c r="JQT300" s="705"/>
      <c r="JQU300" s="705"/>
      <c r="JQV300" s="705"/>
      <c r="JQW300" s="705"/>
      <c r="JQX300" s="705"/>
      <c r="JQY300" s="705"/>
      <c r="JQZ300" s="705"/>
      <c r="JRA300" s="705"/>
      <c r="JRB300" s="705"/>
      <c r="JRC300" s="705"/>
      <c r="JRD300" s="705"/>
      <c r="JRE300" s="705"/>
      <c r="JRF300" s="705"/>
      <c r="JRG300" s="705"/>
      <c r="JRH300" s="705"/>
      <c r="JRI300" s="705"/>
      <c r="JRJ300" s="705"/>
      <c r="JRK300" s="705"/>
      <c r="JRL300" s="705"/>
      <c r="JRM300" s="705"/>
      <c r="JRN300" s="705"/>
      <c r="JRO300" s="705"/>
      <c r="JRP300" s="705"/>
      <c r="JRQ300" s="705"/>
      <c r="JRR300" s="705"/>
      <c r="JRS300" s="705"/>
      <c r="JRT300" s="705"/>
      <c r="JRU300" s="705"/>
      <c r="JRV300" s="705"/>
      <c r="JRW300" s="705"/>
      <c r="JRX300" s="705"/>
      <c r="JRY300" s="705"/>
      <c r="JRZ300" s="705"/>
      <c r="JSA300" s="705"/>
      <c r="JSB300" s="705"/>
      <c r="JSC300" s="705"/>
      <c r="JSD300" s="705"/>
      <c r="JSE300" s="705"/>
      <c r="JSF300" s="705"/>
      <c r="JSG300" s="705"/>
      <c r="JSH300" s="705"/>
      <c r="JSI300" s="705"/>
      <c r="JSJ300" s="705"/>
      <c r="JSK300" s="705"/>
      <c r="JSL300" s="705"/>
      <c r="JSM300" s="705"/>
      <c r="JSN300" s="705"/>
      <c r="JSO300" s="705"/>
      <c r="JSP300" s="705"/>
      <c r="JSQ300" s="705"/>
      <c r="JSR300" s="705"/>
      <c r="JSS300" s="705"/>
      <c r="JST300" s="705"/>
      <c r="JSU300" s="705"/>
      <c r="JSV300" s="705"/>
      <c r="JSW300" s="705"/>
      <c r="JSX300" s="705"/>
      <c r="JSY300" s="705"/>
      <c r="JSZ300" s="705"/>
      <c r="JTA300" s="705"/>
      <c r="JTB300" s="705"/>
      <c r="JTC300" s="705"/>
      <c r="JTD300" s="705"/>
      <c r="JTE300" s="705"/>
      <c r="JTF300" s="705"/>
      <c r="JTG300" s="705"/>
      <c r="JTH300" s="705"/>
      <c r="JTI300" s="705"/>
      <c r="JTJ300" s="705"/>
      <c r="JTK300" s="705"/>
      <c r="JTL300" s="705"/>
      <c r="JTM300" s="705"/>
      <c r="JTN300" s="705"/>
      <c r="JTO300" s="705"/>
      <c r="JTP300" s="705"/>
      <c r="JTQ300" s="705"/>
      <c r="JTR300" s="705"/>
      <c r="JTS300" s="705"/>
      <c r="JTT300" s="705"/>
      <c r="JTU300" s="705"/>
      <c r="JTV300" s="705"/>
      <c r="JTW300" s="705"/>
      <c r="JTX300" s="705"/>
      <c r="JTY300" s="705"/>
      <c r="JTZ300" s="705"/>
      <c r="JUA300" s="705"/>
      <c r="JUB300" s="705"/>
      <c r="JUC300" s="705"/>
      <c r="JUD300" s="705"/>
      <c r="JUE300" s="705"/>
      <c r="JUF300" s="705"/>
      <c r="JUG300" s="705"/>
      <c r="JUH300" s="705"/>
      <c r="JUI300" s="705"/>
      <c r="JUJ300" s="705"/>
      <c r="JUK300" s="705"/>
      <c r="JUL300" s="705"/>
      <c r="JUM300" s="705"/>
      <c r="JUN300" s="705"/>
      <c r="JUO300" s="705"/>
      <c r="JUP300" s="705"/>
      <c r="JUQ300" s="705"/>
      <c r="JUR300" s="705"/>
      <c r="JUS300" s="705"/>
      <c r="JUT300" s="705"/>
      <c r="JUU300" s="705"/>
      <c r="JUV300" s="705"/>
      <c r="JUW300" s="705"/>
      <c r="JUX300" s="705"/>
      <c r="JUY300" s="705"/>
      <c r="JUZ300" s="705"/>
      <c r="JVA300" s="705"/>
      <c r="JVB300" s="705"/>
      <c r="JVC300" s="705"/>
      <c r="JVD300" s="705"/>
      <c r="JVE300" s="705"/>
      <c r="JVF300" s="705"/>
      <c r="JVG300" s="705"/>
      <c r="JVH300" s="705"/>
      <c r="JVI300" s="705"/>
      <c r="JVJ300" s="705"/>
      <c r="JVK300" s="705"/>
      <c r="JVL300" s="705"/>
      <c r="JVM300" s="705"/>
      <c r="JVN300" s="705"/>
      <c r="JVO300" s="705"/>
      <c r="JVP300" s="705"/>
      <c r="JVQ300" s="705"/>
      <c r="JVR300" s="705"/>
      <c r="JVS300" s="705"/>
      <c r="JVT300" s="705"/>
      <c r="JVU300" s="705"/>
      <c r="JVV300" s="705"/>
      <c r="JVW300" s="705"/>
      <c r="JVX300" s="705"/>
      <c r="JVY300" s="705"/>
      <c r="JVZ300" s="705"/>
      <c r="JWA300" s="705"/>
      <c r="JWB300" s="705"/>
      <c r="JWC300" s="705"/>
      <c r="JWD300" s="705"/>
      <c r="JWE300" s="705"/>
      <c r="JWF300" s="705"/>
      <c r="JWG300" s="705"/>
      <c r="JWH300" s="705"/>
      <c r="JWI300" s="705"/>
      <c r="JWJ300" s="705"/>
      <c r="JWK300" s="705"/>
      <c r="JWL300" s="705"/>
      <c r="JWM300" s="705"/>
      <c r="JWN300" s="705"/>
      <c r="JWO300" s="705"/>
      <c r="JWP300" s="705"/>
      <c r="JWQ300" s="705"/>
      <c r="JWR300" s="705"/>
      <c r="JWS300" s="705"/>
      <c r="JWT300" s="705"/>
      <c r="JWU300" s="705"/>
      <c r="JWV300" s="705"/>
      <c r="JWW300" s="705"/>
      <c r="JWX300" s="705"/>
      <c r="JWY300" s="705"/>
      <c r="JWZ300" s="705"/>
      <c r="JXA300" s="705"/>
      <c r="JXB300" s="705"/>
      <c r="JXC300" s="705"/>
      <c r="JXD300" s="705"/>
      <c r="JXE300" s="705"/>
      <c r="JXF300" s="705"/>
      <c r="JXG300" s="705"/>
      <c r="JXH300" s="705"/>
      <c r="JXI300" s="705"/>
      <c r="JXJ300" s="705"/>
      <c r="JXK300" s="705"/>
      <c r="JXL300" s="705"/>
      <c r="JXM300" s="705"/>
      <c r="JXN300" s="705"/>
      <c r="JXO300" s="705"/>
      <c r="JXP300" s="705"/>
      <c r="JXQ300" s="705"/>
      <c r="JXR300" s="705"/>
      <c r="JXS300" s="705"/>
      <c r="JXT300" s="705"/>
      <c r="JXU300" s="705"/>
      <c r="JXV300" s="705"/>
      <c r="JXW300" s="705"/>
      <c r="JXX300" s="705"/>
      <c r="JXY300" s="705"/>
      <c r="JXZ300" s="705"/>
      <c r="JYA300" s="705"/>
      <c r="JYB300" s="705"/>
      <c r="JYC300" s="705"/>
      <c r="JYD300" s="705"/>
      <c r="JYE300" s="705"/>
      <c r="JYF300" s="705"/>
      <c r="JYG300" s="705"/>
      <c r="JYH300" s="705"/>
      <c r="JYI300" s="705"/>
      <c r="JYJ300" s="705"/>
      <c r="JYK300" s="705"/>
      <c r="JYL300" s="705"/>
      <c r="JYM300" s="705"/>
      <c r="JYN300" s="705"/>
      <c r="JYO300" s="705"/>
      <c r="JYP300" s="705"/>
      <c r="JYQ300" s="705"/>
      <c r="JYR300" s="705"/>
      <c r="JYS300" s="705"/>
      <c r="JYT300" s="705"/>
      <c r="JYU300" s="705"/>
      <c r="JYV300" s="705"/>
      <c r="JYW300" s="705"/>
      <c r="JYX300" s="705"/>
      <c r="JYY300" s="705"/>
      <c r="JYZ300" s="705"/>
      <c r="JZA300" s="705"/>
      <c r="JZB300" s="705"/>
      <c r="JZC300" s="705"/>
      <c r="JZD300" s="705"/>
      <c r="JZE300" s="705"/>
      <c r="JZF300" s="705"/>
      <c r="JZG300" s="705"/>
      <c r="JZH300" s="705"/>
      <c r="JZI300" s="705"/>
      <c r="JZJ300" s="705"/>
      <c r="JZK300" s="705"/>
      <c r="JZL300" s="705"/>
      <c r="JZM300" s="705"/>
      <c r="JZN300" s="705"/>
      <c r="JZO300" s="705"/>
      <c r="JZP300" s="705"/>
      <c r="JZQ300" s="705"/>
      <c r="JZR300" s="705"/>
      <c r="JZS300" s="705"/>
      <c r="JZT300" s="705"/>
      <c r="JZU300" s="705"/>
      <c r="JZV300" s="705"/>
      <c r="JZW300" s="705"/>
      <c r="JZX300" s="705"/>
      <c r="JZY300" s="705"/>
      <c r="JZZ300" s="705"/>
      <c r="KAA300" s="705"/>
      <c r="KAB300" s="705"/>
      <c r="KAC300" s="705"/>
      <c r="KAD300" s="705"/>
      <c r="KAE300" s="705"/>
      <c r="KAF300" s="705"/>
      <c r="KAG300" s="705"/>
      <c r="KAH300" s="705"/>
      <c r="KAI300" s="705"/>
      <c r="KAJ300" s="705"/>
      <c r="KAK300" s="705"/>
      <c r="KAL300" s="705"/>
      <c r="KAM300" s="705"/>
      <c r="KAN300" s="705"/>
      <c r="KAO300" s="705"/>
      <c r="KAP300" s="705"/>
      <c r="KAQ300" s="705"/>
      <c r="KAR300" s="705"/>
      <c r="KAS300" s="705"/>
      <c r="KAT300" s="705"/>
      <c r="KAU300" s="705"/>
      <c r="KAV300" s="705"/>
      <c r="KAW300" s="705"/>
      <c r="KAX300" s="705"/>
      <c r="KAY300" s="705"/>
      <c r="KAZ300" s="705"/>
      <c r="KBA300" s="705"/>
      <c r="KBB300" s="705"/>
      <c r="KBC300" s="705"/>
      <c r="KBD300" s="705"/>
      <c r="KBE300" s="705"/>
      <c r="KBF300" s="705"/>
      <c r="KBG300" s="705"/>
      <c r="KBH300" s="705"/>
      <c r="KBI300" s="705"/>
      <c r="KBJ300" s="705"/>
      <c r="KBK300" s="705"/>
      <c r="KBL300" s="705"/>
      <c r="KBM300" s="705"/>
      <c r="KBN300" s="705"/>
      <c r="KBO300" s="705"/>
      <c r="KBP300" s="705"/>
      <c r="KBQ300" s="705"/>
      <c r="KBR300" s="705"/>
      <c r="KBS300" s="705"/>
      <c r="KBT300" s="705"/>
      <c r="KBU300" s="705"/>
      <c r="KBV300" s="705"/>
      <c r="KBW300" s="705"/>
      <c r="KBX300" s="705"/>
      <c r="KBY300" s="705"/>
      <c r="KBZ300" s="705"/>
      <c r="KCA300" s="705"/>
      <c r="KCB300" s="705"/>
      <c r="KCC300" s="705"/>
      <c r="KCD300" s="705"/>
      <c r="KCE300" s="705"/>
      <c r="KCF300" s="705"/>
      <c r="KCG300" s="705"/>
      <c r="KCH300" s="705"/>
      <c r="KCI300" s="705"/>
      <c r="KCJ300" s="705"/>
      <c r="KCK300" s="705"/>
      <c r="KCL300" s="705"/>
      <c r="KCM300" s="705"/>
      <c r="KCN300" s="705"/>
      <c r="KCO300" s="705"/>
      <c r="KCP300" s="705"/>
      <c r="KCQ300" s="705"/>
      <c r="KCR300" s="705"/>
      <c r="KCS300" s="705"/>
      <c r="KCT300" s="705"/>
      <c r="KCU300" s="705"/>
      <c r="KCV300" s="705"/>
      <c r="KCW300" s="705"/>
      <c r="KCX300" s="705"/>
      <c r="KCY300" s="705"/>
      <c r="KCZ300" s="705"/>
      <c r="KDA300" s="705"/>
      <c r="KDB300" s="705"/>
      <c r="KDC300" s="705"/>
      <c r="KDD300" s="705"/>
      <c r="KDE300" s="705"/>
      <c r="KDF300" s="705"/>
      <c r="KDG300" s="705"/>
      <c r="KDH300" s="705"/>
      <c r="KDI300" s="705"/>
      <c r="KDJ300" s="705"/>
      <c r="KDK300" s="705"/>
      <c r="KDL300" s="705"/>
      <c r="KDM300" s="705"/>
      <c r="KDN300" s="705"/>
      <c r="KDO300" s="705"/>
      <c r="KDP300" s="705"/>
      <c r="KDQ300" s="705"/>
      <c r="KDR300" s="705"/>
      <c r="KDS300" s="705"/>
      <c r="KDT300" s="705"/>
      <c r="KDU300" s="705"/>
      <c r="KDV300" s="705"/>
      <c r="KDW300" s="705"/>
      <c r="KDX300" s="705"/>
      <c r="KDY300" s="705"/>
      <c r="KDZ300" s="705"/>
      <c r="KEA300" s="705"/>
      <c r="KEB300" s="705"/>
      <c r="KEC300" s="705"/>
      <c r="KED300" s="705"/>
      <c r="KEE300" s="705"/>
      <c r="KEF300" s="705"/>
      <c r="KEG300" s="705"/>
      <c r="KEH300" s="705"/>
      <c r="KEI300" s="705"/>
      <c r="KEJ300" s="705"/>
      <c r="KEK300" s="705"/>
      <c r="KEL300" s="705"/>
      <c r="KEM300" s="705"/>
      <c r="KEN300" s="705"/>
      <c r="KEO300" s="705"/>
      <c r="KEP300" s="705"/>
      <c r="KEQ300" s="705"/>
      <c r="KER300" s="705"/>
      <c r="KES300" s="705"/>
      <c r="KET300" s="705"/>
      <c r="KEU300" s="705"/>
      <c r="KEV300" s="705"/>
      <c r="KEW300" s="705"/>
      <c r="KEX300" s="705"/>
      <c r="KEY300" s="705"/>
      <c r="KEZ300" s="705"/>
      <c r="KFA300" s="705"/>
      <c r="KFB300" s="705"/>
      <c r="KFC300" s="705"/>
      <c r="KFD300" s="705"/>
      <c r="KFE300" s="705"/>
      <c r="KFF300" s="705"/>
      <c r="KFG300" s="705"/>
      <c r="KFH300" s="705"/>
      <c r="KFI300" s="705"/>
      <c r="KFJ300" s="705"/>
      <c r="KFK300" s="705"/>
      <c r="KFL300" s="705"/>
      <c r="KFM300" s="705"/>
      <c r="KFN300" s="705"/>
      <c r="KFO300" s="705"/>
      <c r="KFP300" s="705"/>
      <c r="KFQ300" s="705"/>
      <c r="KFR300" s="705"/>
      <c r="KFS300" s="705"/>
      <c r="KFT300" s="705"/>
      <c r="KFU300" s="705"/>
      <c r="KFV300" s="705"/>
      <c r="KFW300" s="705"/>
      <c r="KFX300" s="705"/>
      <c r="KFY300" s="705"/>
      <c r="KFZ300" s="705"/>
      <c r="KGA300" s="705"/>
      <c r="KGB300" s="705"/>
      <c r="KGC300" s="705"/>
      <c r="KGD300" s="705"/>
      <c r="KGE300" s="705"/>
      <c r="KGF300" s="705"/>
      <c r="KGG300" s="705"/>
      <c r="KGH300" s="705"/>
      <c r="KGI300" s="705"/>
      <c r="KGJ300" s="705"/>
      <c r="KGK300" s="705"/>
      <c r="KGL300" s="705"/>
      <c r="KGM300" s="705"/>
      <c r="KGN300" s="705"/>
      <c r="KGO300" s="705"/>
      <c r="KGP300" s="705"/>
      <c r="KGQ300" s="705"/>
      <c r="KGR300" s="705"/>
      <c r="KGS300" s="705"/>
      <c r="KGT300" s="705"/>
      <c r="KGU300" s="705"/>
      <c r="KGV300" s="705"/>
      <c r="KGW300" s="705"/>
      <c r="KGX300" s="705"/>
      <c r="KGY300" s="705"/>
      <c r="KGZ300" s="705"/>
      <c r="KHA300" s="705"/>
      <c r="KHB300" s="705"/>
      <c r="KHC300" s="705"/>
      <c r="KHD300" s="705"/>
      <c r="KHE300" s="705"/>
      <c r="KHF300" s="705"/>
      <c r="KHG300" s="705"/>
      <c r="KHH300" s="705"/>
      <c r="KHI300" s="705"/>
      <c r="KHJ300" s="705"/>
      <c r="KHK300" s="705"/>
      <c r="KHL300" s="705"/>
      <c r="KHM300" s="705"/>
      <c r="KHN300" s="705"/>
      <c r="KHO300" s="705"/>
      <c r="KHP300" s="705"/>
      <c r="KHQ300" s="705"/>
      <c r="KHR300" s="705"/>
      <c r="KHS300" s="705"/>
      <c r="KHT300" s="705"/>
      <c r="KHU300" s="705"/>
      <c r="KHV300" s="705"/>
      <c r="KHW300" s="705"/>
      <c r="KHX300" s="705"/>
      <c r="KHY300" s="705"/>
      <c r="KHZ300" s="705"/>
      <c r="KIA300" s="705"/>
      <c r="KIB300" s="705"/>
      <c r="KIC300" s="705"/>
      <c r="KID300" s="705"/>
      <c r="KIE300" s="705"/>
      <c r="KIF300" s="705"/>
      <c r="KIG300" s="705"/>
      <c r="KIH300" s="705"/>
      <c r="KII300" s="705"/>
      <c r="KIJ300" s="705"/>
      <c r="KIK300" s="705"/>
      <c r="KIL300" s="705"/>
      <c r="KIM300" s="705"/>
      <c r="KIN300" s="705"/>
      <c r="KIO300" s="705"/>
      <c r="KIP300" s="705"/>
      <c r="KIQ300" s="705"/>
      <c r="KIR300" s="705"/>
      <c r="KIS300" s="705"/>
      <c r="KIT300" s="705"/>
      <c r="KIU300" s="705"/>
      <c r="KIV300" s="705"/>
      <c r="KIW300" s="705"/>
      <c r="KIX300" s="705"/>
      <c r="KIY300" s="705"/>
      <c r="KIZ300" s="705"/>
      <c r="KJA300" s="705"/>
      <c r="KJB300" s="705"/>
      <c r="KJC300" s="705"/>
      <c r="KJD300" s="705"/>
      <c r="KJE300" s="705"/>
      <c r="KJF300" s="705"/>
      <c r="KJG300" s="705"/>
      <c r="KJH300" s="705"/>
      <c r="KJI300" s="705"/>
      <c r="KJJ300" s="705"/>
      <c r="KJK300" s="705"/>
      <c r="KJL300" s="705"/>
      <c r="KJM300" s="705"/>
      <c r="KJN300" s="705"/>
      <c r="KJO300" s="705"/>
      <c r="KJP300" s="705"/>
      <c r="KJQ300" s="705"/>
      <c r="KJR300" s="705"/>
      <c r="KJS300" s="705"/>
      <c r="KJT300" s="705"/>
      <c r="KJU300" s="705"/>
      <c r="KJV300" s="705"/>
      <c r="KJW300" s="705"/>
      <c r="KJX300" s="705"/>
      <c r="KJY300" s="705"/>
      <c r="KJZ300" s="705"/>
      <c r="KKA300" s="705"/>
      <c r="KKB300" s="705"/>
      <c r="KKC300" s="705"/>
      <c r="KKD300" s="705"/>
      <c r="KKE300" s="705"/>
      <c r="KKF300" s="705"/>
      <c r="KKG300" s="705"/>
      <c r="KKH300" s="705"/>
      <c r="KKI300" s="705"/>
      <c r="KKJ300" s="705"/>
      <c r="KKK300" s="705"/>
      <c r="KKL300" s="705"/>
      <c r="KKM300" s="705"/>
      <c r="KKN300" s="705"/>
      <c r="KKO300" s="705"/>
      <c r="KKP300" s="705"/>
      <c r="KKQ300" s="705"/>
      <c r="KKR300" s="705"/>
      <c r="KKS300" s="705"/>
      <c r="KKT300" s="705"/>
      <c r="KKU300" s="705"/>
      <c r="KKV300" s="705"/>
      <c r="KKW300" s="705"/>
      <c r="KKX300" s="705"/>
      <c r="KKY300" s="705"/>
      <c r="KKZ300" s="705"/>
      <c r="KLA300" s="705"/>
      <c r="KLB300" s="705"/>
      <c r="KLC300" s="705"/>
      <c r="KLD300" s="705"/>
      <c r="KLE300" s="705"/>
      <c r="KLF300" s="705"/>
      <c r="KLG300" s="705"/>
      <c r="KLH300" s="705"/>
      <c r="KLI300" s="705"/>
      <c r="KLJ300" s="705"/>
      <c r="KLK300" s="705"/>
      <c r="KLL300" s="705"/>
      <c r="KLM300" s="705"/>
      <c r="KLN300" s="705"/>
      <c r="KLO300" s="705"/>
      <c r="KLP300" s="705"/>
      <c r="KLQ300" s="705"/>
      <c r="KLR300" s="705"/>
      <c r="KLS300" s="705"/>
      <c r="KLT300" s="705"/>
      <c r="KLU300" s="705"/>
      <c r="KLV300" s="705"/>
      <c r="KLW300" s="705"/>
      <c r="KLX300" s="705"/>
      <c r="KLY300" s="705"/>
      <c r="KLZ300" s="705"/>
      <c r="KMA300" s="705"/>
      <c r="KMB300" s="705"/>
      <c r="KMC300" s="705"/>
      <c r="KMD300" s="705"/>
      <c r="KME300" s="705"/>
      <c r="KMF300" s="705"/>
      <c r="KMG300" s="705"/>
      <c r="KMH300" s="705"/>
      <c r="KMI300" s="705"/>
      <c r="KMJ300" s="705"/>
      <c r="KMK300" s="705"/>
      <c r="KML300" s="705"/>
      <c r="KMM300" s="705"/>
      <c r="KMN300" s="705"/>
      <c r="KMO300" s="705"/>
      <c r="KMP300" s="705"/>
      <c r="KMQ300" s="705"/>
      <c r="KMR300" s="705"/>
      <c r="KMS300" s="705"/>
      <c r="KMT300" s="705"/>
      <c r="KMU300" s="705"/>
      <c r="KMV300" s="705"/>
      <c r="KMW300" s="705"/>
      <c r="KMX300" s="705"/>
      <c r="KMY300" s="705"/>
      <c r="KMZ300" s="705"/>
      <c r="KNA300" s="705"/>
      <c r="KNB300" s="705"/>
      <c r="KNC300" s="705"/>
      <c r="KND300" s="705"/>
      <c r="KNE300" s="705"/>
      <c r="KNF300" s="705"/>
      <c r="KNG300" s="705"/>
      <c r="KNH300" s="705"/>
      <c r="KNI300" s="705"/>
      <c r="KNJ300" s="705"/>
      <c r="KNK300" s="705"/>
      <c r="KNL300" s="705"/>
      <c r="KNM300" s="705"/>
      <c r="KNN300" s="705"/>
      <c r="KNO300" s="705"/>
      <c r="KNP300" s="705"/>
      <c r="KNQ300" s="705"/>
      <c r="KNR300" s="705"/>
      <c r="KNS300" s="705"/>
      <c r="KNT300" s="705"/>
      <c r="KNU300" s="705"/>
      <c r="KNV300" s="705"/>
      <c r="KNW300" s="705"/>
      <c r="KNX300" s="705"/>
      <c r="KNY300" s="705"/>
      <c r="KNZ300" s="705"/>
      <c r="KOA300" s="705"/>
      <c r="KOB300" s="705"/>
      <c r="KOC300" s="705"/>
      <c r="KOD300" s="705"/>
      <c r="KOE300" s="705"/>
      <c r="KOF300" s="705"/>
      <c r="KOG300" s="705"/>
      <c r="KOH300" s="705"/>
      <c r="KOI300" s="705"/>
      <c r="KOJ300" s="705"/>
      <c r="KOK300" s="705"/>
      <c r="KOL300" s="705"/>
      <c r="KOM300" s="705"/>
      <c r="KON300" s="705"/>
      <c r="KOO300" s="705"/>
      <c r="KOP300" s="705"/>
      <c r="KOQ300" s="705"/>
      <c r="KOR300" s="705"/>
      <c r="KOS300" s="705"/>
      <c r="KOT300" s="705"/>
      <c r="KOU300" s="705"/>
      <c r="KOV300" s="705"/>
      <c r="KOW300" s="705"/>
      <c r="KOX300" s="705"/>
      <c r="KOY300" s="705"/>
      <c r="KOZ300" s="705"/>
      <c r="KPA300" s="705"/>
      <c r="KPB300" s="705"/>
      <c r="KPC300" s="705"/>
      <c r="KPD300" s="705"/>
      <c r="KPE300" s="705"/>
      <c r="KPF300" s="705"/>
      <c r="KPG300" s="705"/>
      <c r="KPH300" s="705"/>
      <c r="KPI300" s="705"/>
      <c r="KPJ300" s="705"/>
      <c r="KPK300" s="705"/>
      <c r="KPL300" s="705"/>
      <c r="KPM300" s="705"/>
      <c r="KPN300" s="705"/>
      <c r="KPO300" s="705"/>
      <c r="KPP300" s="705"/>
      <c r="KPQ300" s="705"/>
      <c r="KPR300" s="705"/>
      <c r="KPS300" s="705"/>
      <c r="KPT300" s="705"/>
      <c r="KPU300" s="705"/>
      <c r="KPV300" s="705"/>
      <c r="KPW300" s="705"/>
      <c r="KPX300" s="705"/>
      <c r="KPY300" s="705"/>
      <c r="KPZ300" s="705"/>
      <c r="KQA300" s="705"/>
      <c r="KQB300" s="705"/>
      <c r="KQC300" s="705"/>
      <c r="KQD300" s="705"/>
      <c r="KQE300" s="705"/>
      <c r="KQF300" s="705"/>
      <c r="KQG300" s="705"/>
      <c r="KQH300" s="705"/>
      <c r="KQI300" s="705"/>
      <c r="KQJ300" s="705"/>
      <c r="KQK300" s="705"/>
      <c r="KQL300" s="705"/>
      <c r="KQM300" s="705"/>
      <c r="KQN300" s="705"/>
      <c r="KQO300" s="705"/>
      <c r="KQP300" s="705"/>
      <c r="KQQ300" s="705"/>
      <c r="KQR300" s="705"/>
      <c r="KQS300" s="705"/>
      <c r="KQT300" s="705"/>
      <c r="KQU300" s="705"/>
      <c r="KQV300" s="705"/>
      <c r="KQW300" s="705"/>
      <c r="KQX300" s="705"/>
      <c r="KQY300" s="705"/>
      <c r="KQZ300" s="705"/>
      <c r="KRA300" s="705"/>
      <c r="KRB300" s="705"/>
      <c r="KRC300" s="705"/>
      <c r="KRD300" s="705"/>
      <c r="KRE300" s="705"/>
      <c r="KRF300" s="705"/>
      <c r="KRG300" s="705"/>
      <c r="KRH300" s="705"/>
      <c r="KRI300" s="705"/>
      <c r="KRJ300" s="705"/>
      <c r="KRK300" s="705"/>
      <c r="KRL300" s="705"/>
      <c r="KRM300" s="705"/>
      <c r="KRN300" s="705"/>
      <c r="KRO300" s="705"/>
      <c r="KRP300" s="705"/>
      <c r="KRQ300" s="705"/>
      <c r="KRR300" s="705"/>
      <c r="KRS300" s="705"/>
      <c r="KRT300" s="705"/>
      <c r="KRU300" s="705"/>
      <c r="KRV300" s="705"/>
      <c r="KRW300" s="705"/>
      <c r="KRX300" s="705"/>
      <c r="KRY300" s="705"/>
      <c r="KRZ300" s="705"/>
      <c r="KSA300" s="705"/>
      <c r="KSB300" s="705"/>
      <c r="KSC300" s="705"/>
      <c r="KSD300" s="705"/>
      <c r="KSE300" s="705"/>
      <c r="KSF300" s="705"/>
      <c r="KSG300" s="705"/>
      <c r="KSH300" s="705"/>
      <c r="KSI300" s="705"/>
      <c r="KSJ300" s="705"/>
      <c r="KSK300" s="705"/>
      <c r="KSL300" s="705"/>
      <c r="KSM300" s="705"/>
      <c r="KSN300" s="705"/>
      <c r="KSO300" s="705"/>
      <c r="KSP300" s="705"/>
      <c r="KSQ300" s="705"/>
      <c r="KSR300" s="705"/>
      <c r="KSS300" s="705"/>
      <c r="KST300" s="705"/>
      <c r="KSU300" s="705"/>
      <c r="KSV300" s="705"/>
      <c r="KSW300" s="705"/>
      <c r="KSX300" s="705"/>
      <c r="KSY300" s="705"/>
      <c r="KSZ300" s="705"/>
      <c r="KTA300" s="705"/>
      <c r="KTB300" s="705"/>
      <c r="KTC300" s="705"/>
      <c r="KTD300" s="705"/>
      <c r="KTE300" s="705"/>
      <c r="KTF300" s="705"/>
      <c r="KTG300" s="705"/>
      <c r="KTH300" s="705"/>
      <c r="KTI300" s="705"/>
      <c r="KTJ300" s="705"/>
      <c r="KTK300" s="705"/>
      <c r="KTL300" s="705"/>
      <c r="KTM300" s="705"/>
      <c r="KTN300" s="705"/>
      <c r="KTO300" s="705"/>
      <c r="KTP300" s="705"/>
      <c r="KTQ300" s="705"/>
      <c r="KTR300" s="705"/>
      <c r="KTS300" s="705"/>
      <c r="KTT300" s="705"/>
      <c r="KTU300" s="705"/>
      <c r="KTV300" s="705"/>
      <c r="KTW300" s="705"/>
      <c r="KTX300" s="705"/>
      <c r="KTY300" s="705"/>
      <c r="KTZ300" s="705"/>
      <c r="KUA300" s="705"/>
      <c r="KUB300" s="705"/>
      <c r="KUC300" s="705"/>
      <c r="KUD300" s="705"/>
      <c r="KUE300" s="705"/>
      <c r="KUF300" s="705"/>
      <c r="KUG300" s="705"/>
      <c r="KUH300" s="705"/>
      <c r="KUI300" s="705"/>
      <c r="KUJ300" s="705"/>
      <c r="KUK300" s="705"/>
      <c r="KUL300" s="705"/>
      <c r="KUM300" s="705"/>
      <c r="KUN300" s="705"/>
      <c r="KUO300" s="705"/>
      <c r="KUP300" s="705"/>
      <c r="KUQ300" s="705"/>
      <c r="KUR300" s="705"/>
      <c r="KUS300" s="705"/>
      <c r="KUT300" s="705"/>
      <c r="KUU300" s="705"/>
      <c r="KUV300" s="705"/>
      <c r="KUW300" s="705"/>
      <c r="KUX300" s="705"/>
      <c r="KUY300" s="705"/>
      <c r="KUZ300" s="705"/>
      <c r="KVA300" s="705"/>
      <c r="KVB300" s="705"/>
      <c r="KVC300" s="705"/>
      <c r="KVD300" s="705"/>
      <c r="KVE300" s="705"/>
      <c r="KVF300" s="705"/>
      <c r="KVG300" s="705"/>
      <c r="KVH300" s="705"/>
      <c r="KVI300" s="705"/>
      <c r="KVJ300" s="705"/>
      <c r="KVK300" s="705"/>
      <c r="KVL300" s="705"/>
      <c r="KVM300" s="705"/>
      <c r="KVN300" s="705"/>
      <c r="KVO300" s="705"/>
      <c r="KVP300" s="705"/>
      <c r="KVQ300" s="705"/>
      <c r="KVR300" s="705"/>
      <c r="KVS300" s="705"/>
      <c r="KVT300" s="705"/>
      <c r="KVU300" s="705"/>
      <c r="KVV300" s="705"/>
      <c r="KVW300" s="705"/>
      <c r="KVX300" s="705"/>
      <c r="KVY300" s="705"/>
      <c r="KVZ300" s="705"/>
      <c r="KWA300" s="705"/>
      <c r="KWB300" s="705"/>
      <c r="KWC300" s="705"/>
      <c r="KWD300" s="705"/>
      <c r="KWE300" s="705"/>
      <c r="KWF300" s="705"/>
      <c r="KWG300" s="705"/>
      <c r="KWH300" s="705"/>
      <c r="KWI300" s="705"/>
      <c r="KWJ300" s="705"/>
      <c r="KWK300" s="705"/>
      <c r="KWL300" s="705"/>
      <c r="KWM300" s="705"/>
      <c r="KWN300" s="705"/>
      <c r="KWO300" s="705"/>
      <c r="KWP300" s="705"/>
      <c r="KWQ300" s="705"/>
      <c r="KWR300" s="705"/>
      <c r="KWS300" s="705"/>
      <c r="KWT300" s="705"/>
      <c r="KWU300" s="705"/>
      <c r="KWV300" s="705"/>
      <c r="KWW300" s="705"/>
      <c r="KWX300" s="705"/>
      <c r="KWY300" s="705"/>
      <c r="KWZ300" s="705"/>
      <c r="KXA300" s="705"/>
      <c r="KXB300" s="705"/>
      <c r="KXC300" s="705"/>
      <c r="KXD300" s="705"/>
      <c r="KXE300" s="705"/>
      <c r="KXF300" s="705"/>
      <c r="KXG300" s="705"/>
      <c r="KXH300" s="705"/>
      <c r="KXI300" s="705"/>
      <c r="KXJ300" s="705"/>
      <c r="KXK300" s="705"/>
      <c r="KXL300" s="705"/>
      <c r="KXM300" s="705"/>
      <c r="KXN300" s="705"/>
      <c r="KXO300" s="705"/>
      <c r="KXP300" s="705"/>
      <c r="KXQ300" s="705"/>
      <c r="KXR300" s="705"/>
      <c r="KXS300" s="705"/>
      <c r="KXT300" s="705"/>
      <c r="KXU300" s="705"/>
      <c r="KXV300" s="705"/>
      <c r="KXW300" s="705"/>
      <c r="KXX300" s="705"/>
      <c r="KXY300" s="705"/>
      <c r="KXZ300" s="705"/>
      <c r="KYA300" s="705"/>
      <c r="KYB300" s="705"/>
      <c r="KYC300" s="705"/>
      <c r="KYD300" s="705"/>
      <c r="KYE300" s="705"/>
      <c r="KYF300" s="705"/>
      <c r="KYG300" s="705"/>
      <c r="KYH300" s="705"/>
      <c r="KYI300" s="705"/>
      <c r="KYJ300" s="705"/>
      <c r="KYK300" s="705"/>
      <c r="KYL300" s="705"/>
      <c r="KYM300" s="705"/>
      <c r="KYN300" s="705"/>
      <c r="KYO300" s="705"/>
      <c r="KYP300" s="705"/>
      <c r="KYQ300" s="705"/>
      <c r="KYR300" s="705"/>
      <c r="KYS300" s="705"/>
      <c r="KYT300" s="705"/>
      <c r="KYU300" s="705"/>
      <c r="KYV300" s="705"/>
      <c r="KYW300" s="705"/>
      <c r="KYX300" s="705"/>
      <c r="KYY300" s="705"/>
      <c r="KYZ300" s="705"/>
      <c r="KZA300" s="705"/>
      <c r="KZB300" s="705"/>
      <c r="KZC300" s="705"/>
      <c r="KZD300" s="705"/>
      <c r="KZE300" s="705"/>
      <c r="KZF300" s="705"/>
      <c r="KZG300" s="705"/>
      <c r="KZH300" s="705"/>
      <c r="KZI300" s="705"/>
      <c r="KZJ300" s="705"/>
      <c r="KZK300" s="705"/>
      <c r="KZL300" s="705"/>
      <c r="KZM300" s="705"/>
      <c r="KZN300" s="705"/>
      <c r="KZO300" s="705"/>
      <c r="KZP300" s="705"/>
      <c r="KZQ300" s="705"/>
      <c r="KZR300" s="705"/>
      <c r="KZS300" s="705"/>
      <c r="KZT300" s="705"/>
      <c r="KZU300" s="705"/>
      <c r="KZV300" s="705"/>
      <c r="KZW300" s="705"/>
      <c r="KZX300" s="705"/>
      <c r="KZY300" s="705"/>
      <c r="KZZ300" s="705"/>
      <c r="LAA300" s="705"/>
      <c r="LAB300" s="705"/>
      <c r="LAC300" s="705"/>
      <c r="LAD300" s="705"/>
      <c r="LAE300" s="705"/>
      <c r="LAF300" s="705"/>
      <c r="LAG300" s="705"/>
      <c r="LAH300" s="705"/>
      <c r="LAI300" s="705"/>
      <c r="LAJ300" s="705"/>
      <c r="LAK300" s="705"/>
      <c r="LAL300" s="705"/>
      <c r="LAM300" s="705"/>
      <c r="LAN300" s="705"/>
      <c r="LAO300" s="705"/>
      <c r="LAP300" s="705"/>
      <c r="LAQ300" s="705"/>
      <c r="LAR300" s="705"/>
      <c r="LAS300" s="705"/>
      <c r="LAT300" s="705"/>
      <c r="LAU300" s="705"/>
      <c r="LAV300" s="705"/>
      <c r="LAW300" s="705"/>
      <c r="LAX300" s="705"/>
      <c r="LAY300" s="705"/>
      <c r="LAZ300" s="705"/>
      <c r="LBA300" s="705"/>
      <c r="LBB300" s="705"/>
      <c r="LBC300" s="705"/>
      <c r="LBD300" s="705"/>
      <c r="LBE300" s="705"/>
      <c r="LBF300" s="705"/>
      <c r="LBG300" s="705"/>
      <c r="LBH300" s="705"/>
      <c r="LBI300" s="705"/>
      <c r="LBJ300" s="705"/>
      <c r="LBK300" s="705"/>
      <c r="LBL300" s="705"/>
      <c r="LBM300" s="705"/>
      <c r="LBN300" s="705"/>
      <c r="LBO300" s="705"/>
      <c r="LBP300" s="705"/>
      <c r="LBQ300" s="705"/>
      <c r="LBR300" s="705"/>
      <c r="LBS300" s="705"/>
      <c r="LBT300" s="705"/>
      <c r="LBU300" s="705"/>
      <c r="LBV300" s="705"/>
      <c r="LBW300" s="705"/>
      <c r="LBX300" s="705"/>
      <c r="LBY300" s="705"/>
      <c r="LBZ300" s="705"/>
      <c r="LCA300" s="705"/>
      <c r="LCB300" s="705"/>
      <c r="LCC300" s="705"/>
      <c r="LCD300" s="705"/>
      <c r="LCE300" s="705"/>
      <c r="LCF300" s="705"/>
      <c r="LCG300" s="705"/>
      <c r="LCH300" s="705"/>
      <c r="LCI300" s="705"/>
      <c r="LCJ300" s="705"/>
      <c r="LCK300" s="705"/>
      <c r="LCL300" s="705"/>
      <c r="LCM300" s="705"/>
      <c r="LCN300" s="705"/>
      <c r="LCO300" s="705"/>
      <c r="LCP300" s="705"/>
      <c r="LCQ300" s="705"/>
      <c r="LCR300" s="705"/>
      <c r="LCS300" s="705"/>
      <c r="LCT300" s="705"/>
      <c r="LCU300" s="705"/>
      <c r="LCV300" s="705"/>
      <c r="LCW300" s="705"/>
      <c r="LCX300" s="705"/>
      <c r="LCY300" s="705"/>
      <c r="LCZ300" s="705"/>
      <c r="LDA300" s="705"/>
      <c r="LDB300" s="705"/>
      <c r="LDC300" s="705"/>
      <c r="LDD300" s="705"/>
      <c r="LDE300" s="705"/>
      <c r="LDF300" s="705"/>
      <c r="LDG300" s="705"/>
      <c r="LDH300" s="705"/>
      <c r="LDI300" s="705"/>
      <c r="LDJ300" s="705"/>
      <c r="LDK300" s="705"/>
      <c r="LDL300" s="705"/>
      <c r="LDM300" s="705"/>
      <c r="LDN300" s="705"/>
      <c r="LDO300" s="705"/>
      <c r="LDP300" s="705"/>
      <c r="LDQ300" s="705"/>
      <c r="LDR300" s="705"/>
      <c r="LDS300" s="705"/>
      <c r="LDT300" s="705"/>
      <c r="LDU300" s="705"/>
      <c r="LDV300" s="705"/>
      <c r="LDW300" s="705"/>
      <c r="LDX300" s="705"/>
      <c r="LDY300" s="705"/>
      <c r="LDZ300" s="705"/>
      <c r="LEA300" s="705"/>
      <c r="LEB300" s="705"/>
      <c r="LEC300" s="705"/>
      <c r="LED300" s="705"/>
      <c r="LEE300" s="705"/>
      <c r="LEF300" s="705"/>
      <c r="LEG300" s="705"/>
      <c r="LEH300" s="705"/>
      <c r="LEI300" s="705"/>
      <c r="LEJ300" s="705"/>
      <c r="LEK300" s="705"/>
      <c r="LEL300" s="705"/>
      <c r="LEM300" s="705"/>
      <c r="LEN300" s="705"/>
      <c r="LEO300" s="705"/>
      <c r="LEP300" s="705"/>
      <c r="LEQ300" s="705"/>
      <c r="LER300" s="705"/>
      <c r="LES300" s="705"/>
      <c r="LET300" s="705"/>
      <c r="LEU300" s="705"/>
      <c r="LEV300" s="705"/>
      <c r="LEW300" s="705"/>
      <c r="LEX300" s="705"/>
      <c r="LEY300" s="705"/>
      <c r="LEZ300" s="705"/>
      <c r="LFA300" s="705"/>
      <c r="LFB300" s="705"/>
      <c r="LFC300" s="705"/>
      <c r="LFD300" s="705"/>
      <c r="LFE300" s="705"/>
      <c r="LFF300" s="705"/>
      <c r="LFG300" s="705"/>
      <c r="LFH300" s="705"/>
      <c r="LFI300" s="705"/>
      <c r="LFJ300" s="705"/>
      <c r="LFK300" s="705"/>
      <c r="LFL300" s="705"/>
      <c r="LFM300" s="705"/>
      <c r="LFN300" s="705"/>
      <c r="LFO300" s="705"/>
      <c r="LFP300" s="705"/>
      <c r="LFQ300" s="705"/>
      <c r="LFR300" s="705"/>
      <c r="LFS300" s="705"/>
      <c r="LFT300" s="705"/>
      <c r="LFU300" s="705"/>
      <c r="LFV300" s="705"/>
      <c r="LFW300" s="705"/>
      <c r="LFX300" s="705"/>
      <c r="LFY300" s="705"/>
      <c r="LFZ300" s="705"/>
      <c r="LGA300" s="705"/>
      <c r="LGB300" s="705"/>
      <c r="LGC300" s="705"/>
      <c r="LGD300" s="705"/>
      <c r="LGE300" s="705"/>
      <c r="LGF300" s="705"/>
      <c r="LGG300" s="705"/>
      <c r="LGH300" s="705"/>
      <c r="LGI300" s="705"/>
      <c r="LGJ300" s="705"/>
      <c r="LGK300" s="705"/>
      <c r="LGL300" s="705"/>
      <c r="LGM300" s="705"/>
      <c r="LGN300" s="705"/>
      <c r="LGO300" s="705"/>
      <c r="LGP300" s="705"/>
      <c r="LGQ300" s="705"/>
      <c r="LGR300" s="705"/>
      <c r="LGS300" s="705"/>
      <c r="LGT300" s="705"/>
      <c r="LGU300" s="705"/>
      <c r="LGV300" s="705"/>
      <c r="LGW300" s="705"/>
      <c r="LGX300" s="705"/>
      <c r="LGY300" s="705"/>
      <c r="LGZ300" s="705"/>
      <c r="LHA300" s="705"/>
      <c r="LHB300" s="705"/>
      <c r="LHC300" s="705"/>
      <c r="LHD300" s="705"/>
      <c r="LHE300" s="705"/>
      <c r="LHF300" s="705"/>
      <c r="LHG300" s="705"/>
      <c r="LHH300" s="705"/>
      <c r="LHI300" s="705"/>
      <c r="LHJ300" s="705"/>
      <c r="LHK300" s="705"/>
      <c r="LHL300" s="705"/>
      <c r="LHM300" s="705"/>
      <c r="LHN300" s="705"/>
      <c r="LHO300" s="705"/>
      <c r="LHP300" s="705"/>
      <c r="LHQ300" s="705"/>
      <c r="LHR300" s="705"/>
      <c r="LHS300" s="705"/>
      <c r="LHT300" s="705"/>
      <c r="LHU300" s="705"/>
      <c r="LHV300" s="705"/>
      <c r="LHW300" s="705"/>
      <c r="LHX300" s="705"/>
      <c r="LHY300" s="705"/>
      <c r="LHZ300" s="705"/>
      <c r="LIA300" s="705"/>
      <c r="LIB300" s="705"/>
      <c r="LIC300" s="705"/>
      <c r="LID300" s="705"/>
      <c r="LIE300" s="705"/>
      <c r="LIF300" s="705"/>
      <c r="LIG300" s="705"/>
      <c r="LIH300" s="705"/>
      <c r="LII300" s="705"/>
      <c r="LIJ300" s="705"/>
      <c r="LIK300" s="705"/>
      <c r="LIL300" s="705"/>
      <c r="LIM300" s="705"/>
      <c r="LIN300" s="705"/>
      <c r="LIO300" s="705"/>
      <c r="LIP300" s="705"/>
      <c r="LIQ300" s="705"/>
      <c r="LIR300" s="705"/>
      <c r="LIS300" s="705"/>
      <c r="LIT300" s="705"/>
      <c r="LIU300" s="705"/>
      <c r="LIV300" s="705"/>
      <c r="LIW300" s="705"/>
      <c r="LIX300" s="705"/>
      <c r="LIY300" s="705"/>
      <c r="LIZ300" s="705"/>
      <c r="LJA300" s="705"/>
      <c r="LJB300" s="705"/>
      <c r="LJC300" s="705"/>
      <c r="LJD300" s="705"/>
      <c r="LJE300" s="705"/>
      <c r="LJF300" s="705"/>
      <c r="LJG300" s="705"/>
      <c r="LJH300" s="705"/>
      <c r="LJI300" s="705"/>
      <c r="LJJ300" s="705"/>
      <c r="LJK300" s="705"/>
      <c r="LJL300" s="705"/>
      <c r="LJM300" s="705"/>
      <c r="LJN300" s="705"/>
      <c r="LJO300" s="705"/>
      <c r="LJP300" s="705"/>
      <c r="LJQ300" s="705"/>
      <c r="LJR300" s="705"/>
      <c r="LJS300" s="705"/>
      <c r="LJT300" s="705"/>
      <c r="LJU300" s="705"/>
      <c r="LJV300" s="705"/>
      <c r="LJW300" s="705"/>
      <c r="LJX300" s="705"/>
      <c r="LJY300" s="705"/>
      <c r="LJZ300" s="705"/>
      <c r="LKA300" s="705"/>
      <c r="LKB300" s="705"/>
      <c r="LKC300" s="705"/>
      <c r="LKD300" s="705"/>
      <c r="LKE300" s="705"/>
      <c r="LKF300" s="705"/>
      <c r="LKG300" s="705"/>
      <c r="LKH300" s="705"/>
      <c r="LKI300" s="705"/>
      <c r="LKJ300" s="705"/>
      <c r="LKK300" s="705"/>
      <c r="LKL300" s="705"/>
      <c r="LKM300" s="705"/>
      <c r="LKN300" s="705"/>
      <c r="LKO300" s="705"/>
      <c r="LKP300" s="705"/>
      <c r="LKQ300" s="705"/>
      <c r="LKR300" s="705"/>
      <c r="LKS300" s="705"/>
      <c r="LKT300" s="705"/>
      <c r="LKU300" s="705"/>
      <c r="LKV300" s="705"/>
      <c r="LKW300" s="705"/>
      <c r="LKX300" s="705"/>
      <c r="LKY300" s="705"/>
      <c r="LKZ300" s="705"/>
      <c r="LLA300" s="705"/>
      <c r="LLB300" s="705"/>
      <c r="LLC300" s="705"/>
      <c r="LLD300" s="705"/>
      <c r="LLE300" s="705"/>
      <c r="LLF300" s="705"/>
      <c r="LLG300" s="705"/>
      <c r="LLH300" s="705"/>
      <c r="LLI300" s="705"/>
      <c r="LLJ300" s="705"/>
      <c r="LLK300" s="705"/>
      <c r="LLL300" s="705"/>
      <c r="LLM300" s="705"/>
      <c r="LLN300" s="705"/>
      <c r="LLO300" s="705"/>
      <c r="LLP300" s="705"/>
      <c r="LLQ300" s="705"/>
      <c r="LLR300" s="705"/>
      <c r="LLS300" s="705"/>
      <c r="LLT300" s="705"/>
      <c r="LLU300" s="705"/>
      <c r="LLV300" s="705"/>
      <c r="LLW300" s="705"/>
      <c r="LLX300" s="705"/>
      <c r="LLY300" s="705"/>
      <c r="LLZ300" s="705"/>
      <c r="LMA300" s="705"/>
      <c r="LMB300" s="705"/>
      <c r="LMC300" s="705"/>
      <c r="LMD300" s="705"/>
      <c r="LME300" s="705"/>
      <c r="LMF300" s="705"/>
      <c r="LMG300" s="705"/>
      <c r="LMH300" s="705"/>
      <c r="LMI300" s="705"/>
      <c r="LMJ300" s="705"/>
      <c r="LMK300" s="705"/>
      <c r="LML300" s="705"/>
      <c r="LMM300" s="705"/>
      <c r="LMN300" s="705"/>
      <c r="LMO300" s="705"/>
      <c r="LMP300" s="705"/>
      <c r="LMQ300" s="705"/>
      <c r="LMR300" s="705"/>
      <c r="LMS300" s="705"/>
      <c r="LMT300" s="705"/>
      <c r="LMU300" s="705"/>
      <c r="LMV300" s="705"/>
      <c r="LMW300" s="705"/>
      <c r="LMX300" s="705"/>
      <c r="LMY300" s="705"/>
      <c r="LMZ300" s="705"/>
      <c r="LNA300" s="705"/>
      <c r="LNB300" s="705"/>
      <c r="LNC300" s="705"/>
      <c r="LND300" s="705"/>
      <c r="LNE300" s="705"/>
      <c r="LNF300" s="705"/>
      <c r="LNG300" s="705"/>
      <c r="LNH300" s="705"/>
      <c r="LNI300" s="705"/>
      <c r="LNJ300" s="705"/>
      <c r="LNK300" s="705"/>
      <c r="LNL300" s="705"/>
      <c r="LNM300" s="705"/>
      <c r="LNN300" s="705"/>
      <c r="LNO300" s="705"/>
      <c r="LNP300" s="705"/>
      <c r="LNQ300" s="705"/>
      <c r="LNR300" s="705"/>
      <c r="LNS300" s="705"/>
      <c r="LNT300" s="705"/>
      <c r="LNU300" s="705"/>
      <c r="LNV300" s="705"/>
      <c r="LNW300" s="705"/>
      <c r="LNX300" s="705"/>
      <c r="LNY300" s="705"/>
      <c r="LNZ300" s="705"/>
      <c r="LOA300" s="705"/>
      <c r="LOB300" s="705"/>
      <c r="LOC300" s="705"/>
      <c r="LOD300" s="705"/>
      <c r="LOE300" s="705"/>
      <c r="LOF300" s="705"/>
      <c r="LOG300" s="705"/>
      <c r="LOH300" s="705"/>
      <c r="LOI300" s="705"/>
      <c r="LOJ300" s="705"/>
      <c r="LOK300" s="705"/>
      <c r="LOL300" s="705"/>
      <c r="LOM300" s="705"/>
      <c r="LON300" s="705"/>
      <c r="LOO300" s="705"/>
      <c r="LOP300" s="705"/>
      <c r="LOQ300" s="705"/>
      <c r="LOR300" s="705"/>
      <c r="LOS300" s="705"/>
      <c r="LOT300" s="705"/>
      <c r="LOU300" s="705"/>
      <c r="LOV300" s="705"/>
      <c r="LOW300" s="705"/>
      <c r="LOX300" s="705"/>
      <c r="LOY300" s="705"/>
      <c r="LOZ300" s="705"/>
      <c r="LPA300" s="705"/>
      <c r="LPB300" s="705"/>
      <c r="LPC300" s="705"/>
      <c r="LPD300" s="705"/>
      <c r="LPE300" s="705"/>
      <c r="LPF300" s="705"/>
      <c r="LPG300" s="705"/>
      <c r="LPH300" s="705"/>
      <c r="LPI300" s="705"/>
      <c r="LPJ300" s="705"/>
      <c r="LPK300" s="705"/>
      <c r="LPL300" s="705"/>
      <c r="LPM300" s="705"/>
      <c r="LPN300" s="705"/>
      <c r="LPO300" s="705"/>
      <c r="LPP300" s="705"/>
      <c r="LPQ300" s="705"/>
      <c r="LPR300" s="705"/>
      <c r="LPS300" s="705"/>
      <c r="LPT300" s="705"/>
      <c r="LPU300" s="705"/>
      <c r="LPV300" s="705"/>
      <c r="LPW300" s="705"/>
      <c r="LPX300" s="705"/>
      <c r="LPY300" s="705"/>
      <c r="LPZ300" s="705"/>
      <c r="LQA300" s="705"/>
      <c r="LQB300" s="705"/>
      <c r="LQC300" s="705"/>
      <c r="LQD300" s="705"/>
      <c r="LQE300" s="705"/>
      <c r="LQF300" s="705"/>
      <c r="LQG300" s="705"/>
      <c r="LQH300" s="705"/>
      <c r="LQI300" s="705"/>
      <c r="LQJ300" s="705"/>
      <c r="LQK300" s="705"/>
      <c r="LQL300" s="705"/>
      <c r="LQM300" s="705"/>
      <c r="LQN300" s="705"/>
      <c r="LQO300" s="705"/>
      <c r="LQP300" s="705"/>
      <c r="LQQ300" s="705"/>
      <c r="LQR300" s="705"/>
      <c r="LQS300" s="705"/>
      <c r="LQT300" s="705"/>
      <c r="LQU300" s="705"/>
      <c r="LQV300" s="705"/>
      <c r="LQW300" s="705"/>
      <c r="LQX300" s="705"/>
      <c r="LQY300" s="705"/>
      <c r="LQZ300" s="705"/>
      <c r="LRA300" s="705"/>
      <c r="LRB300" s="705"/>
      <c r="LRC300" s="705"/>
      <c r="LRD300" s="705"/>
      <c r="LRE300" s="705"/>
      <c r="LRF300" s="705"/>
      <c r="LRG300" s="705"/>
      <c r="LRH300" s="705"/>
      <c r="LRI300" s="705"/>
      <c r="LRJ300" s="705"/>
      <c r="LRK300" s="705"/>
      <c r="LRL300" s="705"/>
      <c r="LRM300" s="705"/>
      <c r="LRN300" s="705"/>
      <c r="LRO300" s="705"/>
      <c r="LRP300" s="705"/>
      <c r="LRQ300" s="705"/>
      <c r="LRR300" s="705"/>
      <c r="LRS300" s="705"/>
      <c r="LRT300" s="705"/>
      <c r="LRU300" s="705"/>
      <c r="LRV300" s="705"/>
      <c r="LRW300" s="705"/>
      <c r="LRX300" s="705"/>
      <c r="LRY300" s="705"/>
      <c r="LRZ300" s="705"/>
      <c r="LSA300" s="705"/>
      <c r="LSB300" s="705"/>
      <c r="LSC300" s="705"/>
      <c r="LSD300" s="705"/>
      <c r="LSE300" s="705"/>
      <c r="LSF300" s="705"/>
      <c r="LSG300" s="705"/>
      <c r="LSH300" s="705"/>
      <c r="LSI300" s="705"/>
      <c r="LSJ300" s="705"/>
      <c r="LSK300" s="705"/>
      <c r="LSL300" s="705"/>
      <c r="LSM300" s="705"/>
      <c r="LSN300" s="705"/>
      <c r="LSO300" s="705"/>
      <c r="LSP300" s="705"/>
      <c r="LSQ300" s="705"/>
      <c r="LSR300" s="705"/>
      <c r="LSS300" s="705"/>
      <c r="LST300" s="705"/>
      <c r="LSU300" s="705"/>
      <c r="LSV300" s="705"/>
      <c r="LSW300" s="705"/>
      <c r="LSX300" s="705"/>
      <c r="LSY300" s="705"/>
      <c r="LSZ300" s="705"/>
      <c r="LTA300" s="705"/>
      <c r="LTB300" s="705"/>
      <c r="LTC300" s="705"/>
      <c r="LTD300" s="705"/>
      <c r="LTE300" s="705"/>
      <c r="LTF300" s="705"/>
      <c r="LTG300" s="705"/>
      <c r="LTH300" s="705"/>
      <c r="LTI300" s="705"/>
      <c r="LTJ300" s="705"/>
      <c r="LTK300" s="705"/>
      <c r="LTL300" s="705"/>
      <c r="LTM300" s="705"/>
      <c r="LTN300" s="705"/>
      <c r="LTO300" s="705"/>
      <c r="LTP300" s="705"/>
      <c r="LTQ300" s="705"/>
      <c r="LTR300" s="705"/>
      <c r="LTS300" s="705"/>
      <c r="LTT300" s="705"/>
      <c r="LTU300" s="705"/>
      <c r="LTV300" s="705"/>
      <c r="LTW300" s="705"/>
      <c r="LTX300" s="705"/>
      <c r="LTY300" s="705"/>
      <c r="LTZ300" s="705"/>
      <c r="LUA300" s="705"/>
      <c r="LUB300" s="705"/>
      <c r="LUC300" s="705"/>
      <c r="LUD300" s="705"/>
      <c r="LUE300" s="705"/>
      <c r="LUF300" s="705"/>
      <c r="LUG300" s="705"/>
      <c r="LUH300" s="705"/>
      <c r="LUI300" s="705"/>
      <c r="LUJ300" s="705"/>
      <c r="LUK300" s="705"/>
      <c r="LUL300" s="705"/>
      <c r="LUM300" s="705"/>
      <c r="LUN300" s="705"/>
      <c r="LUO300" s="705"/>
      <c r="LUP300" s="705"/>
      <c r="LUQ300" s="705"/>
      <c r="LUR300" s="705"/>
      <c r="LUS300" s="705"/>
      <c r="LUT300" s="705"/>
      <c r="LUU300" s="705"/>
      <c r="LUV300" s="705"/>
      <c r="LUW300" s="705"/>
      <c r="LUX300" s="705"/>
      <c r="LUY300" s="705"/>
      <c r="LUZ300" s="705"/>
      <c r="LVA300" s="705"/>
      <c r="LVB300" s="705"/>
      <c r="LVC300" s="705"/>
      <c r="LVD300" s="705"/>
      <c r="LVE300" s="705"/>
      <c r="LVF300" s="705"/>
      <c r="LVG300" s="705"/>
      <c r="LVH300" s="705"/>
      <c r="LVI300" s="705"/>
      <c r="LVJ300" s="705"/>
      <c r="LVK300" s="705"/>
      <c r="LVL300" s="705"/>
      <c r="LVM300" s="705"/>
      <c r="LVN300" s="705"/>
      <c r="LVO300" s="705"/>
      <c r="LVP300" s="705"/>
      <c r="LVQ300" s="705"/>
      <c r="LVR300" s="705"/>
      <c r="LVS300" s="705"/>
      <c r="LVT300" s="705"/>
      <c r="LVU300" s="705"/>
      <c r="LVV300" s="705"/>
      <c r="LVW300" s="705"/>
      <c r="LVX300" s="705"/>
      <c r="LVY300" s="705"/>
      <c r="LVZ300" s="705"/>
      <c r="LWA300" s="705"/>
      <c r="LWB300" s="705"/>
      <c r="LWC300" s="705"/>
      <c r="LWD300" s="705"/>
      <c r="LWE300" s="705"/>
      <c r="LWF300" s="705"/>
      <c r="LWG300" s="705"/>
      <c r="LWH300" s="705"/>
      <c r="LWI300" s="705"/>
      <c r="LWJ300" s="705"/>
      <c r="LWK300" s="705"/>
      <c r="LWL300" s="705"/>
      <c r="LWM300" s="705"/>
      <c r="LWN300" s="705"/>
      <c r="LWO300" s="705"/>
      <c r="LWP300" s="705"/>
      <c r="LWQ300" s="705"/>
      <c r="LWR300" s="705"/>
      <c r="LWS300" s="705"/>
      <c r="LWT300" s="705"/>
      <c r="LWU300" s="705"/>
      <c r="LWV300" s="705"/>
      <c r="LWW300" s="705"/>
      <c r="LWX300" s="705"/>
      <c r="LWY300" s="705"/>
      <c r="LWZ300" s="705"/>
      <c r="LXA300" s="705"/>
      <c r="LXB300" s="705"/>
      <c r="LXC300" s="705"/>
      <c r="LXD300" s="705"/>
      <c r="LXE300" s="705"/>
      <c r="LXF300" s="705"/>
      <c r="LXG300" s="705"/>
      <c r="LXH300" s="705"/>
      <c r="LXI300" s="705"/>
      <c r="LXJ300" s="705"/>
      <c r="LXK300" s="705"/>
      <c r="LXL300" s="705"/>
      <c r="LXM300" s="705"/>
      <c r="LXN300" s="705"/>
      <c r="LXO300" s="705"/>
      <c r="LXP300" s="705"/>
      <c r="LXQ300" s="705"/>
      <c r="LXR300" s="705"/>
      <c r="LXS300" s="705"/>
      <c r="LXT300" s="705"/>
      <c r="LXU300" s="705"/>
      <c r="LXV300" s="705"/>
      <c r="LXW300" s="705"/>
      <c r="LXX300" s="705"/>
      <c r="LXY300" s="705"/>
      <c r="LXZ300" s="705"/>
      <c r="LYA300" s="705"/>
      <c r="LYB300" s="705"/>
      <c r="LYC300" s="705"/>
      <c r="LYD300" s="705"/>
      <c r="LYE300" s="705"/>
      <c r="LYF300" s="705"/>
      <c r="LYG300" s="705"/>
      <c r="LYH300" s="705"/>
      <c r="LYI300" s="705"/>
      <c r="LYJ300" s="705"/>
      <c r="LYK300" s="705"/>
      <c r="LYL300" s="705"/>
      <c r="LYM300" s="705"/>
      <c r="LYN300" s="705"/>
      <c r="LYO300" s="705"/>
      <c r="LYP300" s="705"/>
      <c r="LYQ300" s="705"/>
      <c r="LYR300" s="705"/>
      <c r="LYS300" s="705"/>
      <c r="LYT300" s="705"/>
      <c r="LYU300" s="705"/>
      <c r="LYV300" s="705"/>
      <c r="LYW300" s="705"/>
      <c r="LYX300" s="705"/>
      <c r="LYY300" s="705"/>
      <c r="LYZ300" s="705"/>
      <c r="LZA300" s="705"/>
      <c r="LZB300" s="705"/>
      <c r="LZC300" s="705"/>
      <c r="LZD300" s="705"/>
      <c r="LZE300" s="705"/>
      <c r="LZF300" s="705"/>
      <c r="LZG300" s="705"/>
      <c r="LZH300" s="705"/>
      <c r="LZI300" s="705"/>
      <c r="LZJ300" s="705"/>
      <c r="LZK300" s="705"/>
      <c r="LZL300" s="705"/>
      <c r="LZM300" s="705"/>
      <c r="LZN300" s="705"/>
      <c r="LZO300" s="705"/>
      <c r="LZP300" s="705"/>
      <c r="LZQ300" s="705"/>
      <c r="LZR300" s="705"/>
      <c r="LZS300" s="705"/>
      <c r="LZT300" s="705"/>
      <c r="LZU300" s="705"/>
      <c r="LZV300" s="705"/>
      <c r="LZW300" s="705"/>
      <c r="LZX300" s="705"/>
      <c r="LZY300" s="705"/>
      <c r="LZZ300" s="705"/>
      <c r="MAA300" s="705"/>
      <c r="MAB300" s="705"/>
      <c r="MAC300" s="705"/>
      <c r="MAD300" s="705"/>
      <c r="MAE300" s="705"/>
      <c r="MAF300" s="705"/>
      <c r="MAG300" s="705"/>
      <c r="MAH300" s="705"/>
      <c r="MAI300" s="705"/>
      <c r="MAJ300" s="705"/>
      <c r="MAK300" s="705"/>
      <c r="MAL300" s="705"/>
      <c r="MAM300" s="705"/>
      <c r="MAN300" s="705"/>
      <c r="MAO300" s="705"/>
      <c r="MAP300" s="705"/>
      <c r="MAQ300" s="705"/>
      <c r="MAR300" s="705"/>
      <c r="MAS300" s="705"/>
      <c r="MAT300" s="705"/>
      <c r="MAU300" s="705"/>
      <c r="MAV300" s="705"/>
      <c r="MAW300" s="705"/>
      <c r="MAX300" s="705"/>
      <c r="MAY300" s="705"/>
      <c r="MAZ300" s="705"/>
      <c r="MBA300" s="705"/>
      <c r="MBB300" s="705"/>
      <c r="MBC300" s="705"/>
      <c r="MBD300" s="705"/>
      <c r="MBE300" s="705"/>
      <c r="MBF300" s="705"/>
      <c r="MBG300" s="705"/>
      <c r="MBH300" s="705"/>
      <c r="MBI300" s="705"/>
      <c r="MBJ300" s="705"/>
      <c r="MBK300" s="705"/>
      <c r="MBL300" s="705"/>
      <c r="MBM300" s="705"/>
      <c r="MBN300" s="705"/>
      <c r="MBO300" s="705"/>
      <c r="MBP300" s="705"/>
      <c r="MBQ300" s="705"/>
      <c r="MBR300" s="705"/>
      <c r="MBS300" s="705"/>
      <c r="MBT300" s="705"/>
      <c r="MBU300" s="705"/>
      <c r="MBV300" s="705"/>
      <c r="MBW300" s="705"/>
      <c r="MBX300" s="705"/>
      <c r="MBY300" s="705"/>
      <c r="MBZ300" s="705"/>
      <c r="MCA300" s="705"/>
      <c r="MCB300" s="705"/>
      <c r="MCC300" s="705"/>
      <c r="MCD300" s="705"/>
      <c r="MCE300" s="705"/>
      <c r="MCF300" s="705"/>
      <c r="MCG300" s="705"/>
      <c r="MCH300" s="705"/>
      <c r="MCI300" s="705"/>
      <c r="MCJ300" s="705"/>
      <c r="MCK300" s="705"/>
      <c r="MCL300" s="705"/>
      <c r="MCM300" s="705"/>
      <c r="MCN300" s="705"/>
      <c r="MCO300" s="705"/>
      <c r="MCP300" s="705"/>
      <c r="MCQ300" s="705"/>
      <c r="MCR300" s="705"/>
      <c r="MCS300" s="705"/>
      <c r="MCT300" s="705"/>
      <c r="MCU300" s="705"/>
      <c r="MCV300" s="705"/>
      <c r="MCW300" s="705"/>
      <c r="MCX300" s="705"/>
      <c r="MCY300" s="705"/>
      <c r="MCZ300" s="705"/>
      <c r="MDA300" s="705"/>
      <c r="MDB300" s="705"/>
      <c r="MDC300" s="705"/>
      <c r="MDD300" s="705"/>
      <c r="MDE300" s="705"/>
      <c r="MDF300" s="705"/>
      <c r="MDG300" s="705"/>
      <c r="MDH300" s="705"/>
      <c r="MDI300" s="705"/>
      <c r="MDJ300" s="705"/>
      <c r="MDK300" s="705"/>
      <c r="MDL300" s="705"/>
      <c r="MDM300" s="705"/>
      <c r="MDN300" s="705"/>
      <c r="MDO300" s="705"/>
      <c r="MDP300" s="705"/>
      <c r="MDQ300" s="705"/>
      <c r="MDR300" s="705"/>
      <c r="MDS300" s="705"/>
      <c r="MDT300" s="705"/>
      <c r="MDU300" s="705"/>
      <c r="MDV300" s="705"/>
      <c r="MDW300" s="705"/>
      <c r="MDX300" s="705"/>
      <c r="MDY300" s="705"/>
      <c r="MDZ300" s="705"/>
      <c r="MEA300" s="705"/>
      <c r="MEB300" s="705"/>
      <c r="MEC300" s="705"/>
      <c r="MED300" s="705"/>
      <c r="MEE300" s="705"/>
      <c r="MEF300" s="705"/>
      <c r="MEG300" s="705"/>
      <c r="MEH300" s="705"/>
      <c r="MEI300" s="705"/>
      <c r="MEJ300" s="705"/>
      <c r="MEK300" s="705"/>
      <c r="MEL300" s="705"/>
      <c r="MEM300" s="705"/>
      <c r="MEN300" s="705"/>
      <c r="MEO300" s="705"/>
      <c r="MEP300" s="705"/>
      <c r="MEQ300" s="705"/>
      <c r="MER300" s="705"/>
      <c r="MES300" s="705"/>
      <c r="MET300" s="705"/>
      <c r="MEU300" s="705"/>
      <c r="MEV300" s="705"/>
      <c r="MEW300" s="705"/>
      <c r="MEX300" s="705"/>
      <c r="MEY300" s="705"/>
      <c r="MEZ300" s="705"/>
      <c r="MFA300" s="705"/>
      <c r="MFB300" s="705"/>
      <c r="MFC300" s="705"/>
      <c r="MFD300" s="705"/>
      <c r="MFE300" s="705"/>
      <c r="MFF300" s="705"/>
      <c r="MFG300" s="705"/>
      <c r="MFH300" s="705"/>
      <c r="MFI300" s="705"/>
      <c r="MFJ300" s="705"/>
      <c r="MFK300" s="705"/>
      <c r="MFL300" s="705"/>
      <c r="MFM300" s="705"/>
      <c r="MFN300" s="705"/>
      <c r="MFO300" s="705"/>
      <c r="MFP300" s="705"/>
      <c r="MFQ300" s="705"/>
      <c r="MFR300" s="705"/>
      <c r="MFS300" s="705"/>
      <c r="MFT300" s="705"/>
      <c r="MFU300" s="705"/>
      <c r="MFV300" s="705"/>
      <c r="MFW300" s="705"/>
      <c r="MFX300" s="705"/>
      <c r="MFY300" s="705"/>
      <c r="MFZ300" s="705"/>
      <c r="MGA300" s="705"/>
      <c r="MGB300" s="705"/>
      <c r="MGC300" s="705"/>
      <c r="MGD300" s="705"/>
      <c r="MGE300" s="705"/>
      <c r="MGF300" s="705"/>
      <c r="MGG300" s="705"/>
      <c r="MGH300" s="705"/>
      <c r="MGI300" s="705"/>
      <c r="MGJ300" s="705"/>
      <c r="MGK300" s="705"/>
      <c r="MGL300" s="705"/>
      <c r="MGM300" s="705"/>
      <c r="MGN300" s="705"/>
      <c r="MGO300" s="705"/>
      <c r="MGP300" s="705"/>
      <c r="MGQ300" s="705"/>
      <c r="MGR300" s="705"/>
      <c r="MGS300" s="705"/>
      <c r="MGT300" s="705"/>
      <c r="MGU300" s="705"/>
      <c r="MGV300" s="705"/>
      <c r="MGW300" s="705"/>
      <c r="MGX300" s="705"/>
      <c r="MGY300" s="705"/>
      <c r="MGZ300" s="705"/>
      <c r="MHA300" s="705"/>
      <c r="MHB300" s="705"/>
      <c r="MHC300" s="705"/>
      <c r="MHD300" s="705"/>
      <c r="MHE300" s="705"/>
      <c r="MHF300" s="705"/>
      <c r="MHG300" s="705"/>
      <c r="MHH300" s="705"/>
      <c r="MHI300" s="705"/>
      <c r="MHJ300" s="705"/>
      <c r="MHK300" s="705"/>
      <c r="MHL300" s="705"/>
      <c r="MHM300" s="705"/>
      <c r="MHN300" s="705"/>
      <c r="MHO300" s="705"/>
      <c r="MHP300" s="705"/>
      <c r="MHQ300" s="705"/>
      <c r="MHR300" s="705"/>
      <c r="MHS300" s="705"/>
      <c r="MHT300" s="705"/>
      <c r="MHU300" s="705"/>
      <c r="MHV300" s="705"/>
      <c r="MHW300" s="705"/>
      <c r="MHX300" s="705"/>
      <c r="MHY300" s="705"/>
      <c r="MHZ300" s="705"/>
      <c r="MIA300" s="705"/>
      <c r="MIB300" s="705"/>
      <c r="MIC300" s="705"/>
      <c r="MID300" s="705"/>
      <c r="MIE300" s="705"/>
      <c r="MIF300" s="705"/>
      <c r="MIG300" s="705"/>
      <c r="MIH300" s="705"/>
      <c r="MII300" s="705"/>
      <c r="MIJ300" s="705"/>
      <c r="MIK300" s="705"/>
      <c r="MIL300" s="705"/>
      <c r="MIM300" s="705"/>
      <c r="MIN300" s="705"/>
      <c r="MIO300" s="705"/>
      <c r="MIP300" s="705"/>
      <c r="MIQ300" s="705"/>
      <c r="MIR300" s="705"/>
      <c r="MIS300" s="705"/>
      <c r="MIT300" s="705"/>
      <c r="MIU300" s="705"/>
      <c r="MIV300" s="705"/>
      <c r="MIW300" s="705"/>
      <c r="MIX300" s="705"/>
      <c r="MIY300" s="705"/>
      <c r="MIZ300" s="705"/>
      <c r="MJA300" s="705"/>
      <c r="MJB300" s="705"/>
      <c r="MJC300" s="705"/>
      <c r="MJD300" s="705"/>
      <c r="MJE300" s="705"/>
      <c r="MJF300" s="705"/>
      <c r="MJG300" s="705"/>
      <c r="MJH300" s="705"/>
      <c r="MJI300" s="705"/>
      <c r="MJJ300" s="705"/>
      <c r="MJK300" s="705"/>
      <c r="MJL300" s="705"/>
      <c r="MJM300" s="705"/>
      <c r="MJN300" s="705"/>
      <c r="MJO300" s="705"/>
      <c r="MJP300" s="705"/>
      <c r="MJQ300" s="705"/>
      <c r="MJR300" s="705"/>
      <c r="MJS300" s="705"/>
      <c r="MJT300" s="705"/>
      <c r="MJU300" s="705"/>
      <c r="MJV300" s="705"/>
      <c r="MJW300" s="705"/>
      <c r="MJX300" s="705"/>
      <c r="MJY300" s="705"/>
      <c r="MJZ300" s="705"/>
      <c r="MKA300" s="705"/>
      <c r="MKB300" s="705"/>
      <c r="MKC300" s="705"/>
      <c r="MKD300" s="705"/>
      <c r="MKE300" s="705"/>
      <c r="MKF300" s="705"/>
      <c r="MKG300" s="705"/>
      <c r="MKH300" s="705"/>
      <c r="MKI300" s="705"/>
      <c r="MKJ300" s="705"/>
      <c r="MKK300" s="705"/>
      <c r="MKL300" s="705"/>
      <c r="MKM300" s="705"/>
      <c r="MKN300" s="705"/>
      <c r="MKO300" s="705"/>
      <c r="MKP300" s="705"/>
      <c r="MKQ300" s="705"/>
      <c r="MKR300" s="705"/>
      <c r="MKS300" s="705"/>
      <c r="MKT300" s="705"/>
      <c r="MKU300" s="705"/>
      <c r="MKV300" s="705"/>
      <c r="MKW300" s="705"/>
      <c r="MKX300" s="705"/>
      <c r="MKY300" s="705"/>
      <c r="MKZ300" s="705"/>
      <c r="MLA300" s="705"/>
      <c r="MLB300" s="705"/>
      <c r="MLC300" s="705"/>
      <c r="MLD300" s="705"/>
      <c r="MLE300" s="705"/>
      <c r="MLF300" s="705"/>
      <c r="MLG300" s="705"/>
      <c r="MLH300" s="705"/>
      <c r="MLI300" s="705"/>
      <c r="MLJ300" s="705"/>
      <c r="MLK300" s="705"/>
      <c r="MLL300" s="705"/>
      <c r="MLM300" s="705"/>
      <c r="MLN300" s="705"/>
      <c r="MLO300" s="705"/>
      <c r="MLP300" s="705"/>
      <c r="MLQ300" s="705"/>
      <c r="MLR300" s="705"/>
      <c r="MLS300" s="705"/>
      <c r="MLT300" s="705"/>
      <c r="MLU300" s="705"/>
      <c r="MLV300" s="705"/>
      <c r="MLW300" s="705"/>
      <c r="MLX300" s="705"/>
      <c r="MLY300" s="705"/>
      <c r="MLZ300" s="705"/>
      <c r="MMA300" s="705"/>
      <c r="MMB300" s="705"/>
      <c r="MMC300" s="705"/>
      <c r="MMD300" s="705"/>
      <c r="MME300" s="705"/>
      <c r="MMF300" s="705"/>
      <c r="MMG300" s="705"/>
      <c r="MMH300" s="705"/>
      <c r="MMI300" s="705"/>
      <c r="MMJ300" s="705"/>
      <c r="MMK300" s="705"/>
      <c r="MML300" s="705"/>
      <c r="MMM300" s="705"/>
      <c r="MMN300" s="705"/>
      <c r="MMO300" s="705"/>
      <c r="MMP300" s="705"/>
      <c r="MMQ300" s="705"/>
      <c r="MMR300" s="705"/>
      <c r="MMS300" s="705"/>
      <c r="MMT300" s="705"/>
      <c r="MMU300" s="705"/>
      <c r="MMV300" s="705"/>
      <c r="MMW300" s="705"/>
      <c r="MMX300" s="705"/>
      <c r="MMY300" s="705"/>
      <c r="MMZ300" s="705"/>
      <c r="MNA300" s="705"/>
      <c r="MNB300" s="705"/>
      <c r="MNC300" s="705"/>
      <c r="MND300" s="705"/>
      <c r="MNE300" s="705"/>
      <c r="MNF300" s="705"/>
      <c r="MNG300" s="705"/>
      <c r="MNH300" s="705"/>
      <c r="MNI300" s="705"/>
      <c r="MNJ300" s="705"/>
      <c r="MNK300" s="705"/>
      <c r="MNL300" s="705"/>
      <c r="MNM300" s="705"/>
      <c r="MNN300" s="705"/>
      <c r="MNO300" s="705"/>
      <c r="MNP300" s="705"/>
      <c r="MNQ300" s="705"/>
      <c r="MNR300" s="705"/>
      <c r="MNS300" s="705"/>
      <c r="MNT300" s="705"/>
      <c r="MNU300" s="705"/>
      <c r="MNV300" s="705"/>
      <c r="MNW300" s="705"/>
      <c r="MNX300" s="705"/>
      <c r="MNY300" s="705"/>
      <c r="MNZ300" s="705"/>
      <c r="MOA300" s="705"/>
      <c r="MOB300" s="705"/>
      <c r="MOC300" s="705"/>
      <c r="MOD300" s="705"/>
      <c r="MOE300" s="705"/>
      <c r="MOF300" s="705"/>
      <c r="MOG300" s="705"/>
      <c r="MOH300" s="705"/>
      <c r="MOI300" s="705"/>
      <c r="MOJ300" s="705"/>
      <c r="MOK300" s="705"/>
      <c r="MOL300" s="705"/>
      <c r="MOM300" s="705"/>
      <c r="MON300" s="705"/>
      <c r="MOO300" s="705"/>
      <c r="MOP300" s="705"/>
      <c r="MOQ300" s="705"/>
      <c r="MOR300" s="705"/>
      <c r="MOS300" s="705"/>
      <c r="MOT300" s="705"/>
      <c r="MOU300" s="705"/>
      <c r="MOV300" s="705"/>
      <c r="MOW300" s="705"/>
      <c r="MOX300" s="705"/>
      <c r="MOY300" s="705"/>
      <c r="MOZ300" s="705"/>
      <c r="MPA300" s="705"/>
      <c r="MPB300" s="705"/>
      <c r="MPC300" s="705"/>
      <c r="MPD300" s="705"/>
      <c r="MPE300" s="705"/>
      <c r="MPF300" s="705"/>
      <c r="MPG300" s="705"/>
      <c r="MPH300" s="705"/>
      <c r="MPI300" s="705"/>
      <c r="MPJ300" s="705"/>
      <c r="MPK300" s="705"/>
      <c r="MPL300" s="705"/>
      <c r="MPM300" s="705"/>
      <c r="MPN300" s="705"/>
      <c r="MPO300" s="705"/>
      <c r="MPP300" s="705"/>
      <c r="MPQ300" s="705"/>
      <c r="MPR300" s="705"/>
      <c r="MPS300" s="705"/>
      <c r="MPT300" s="705"/>
      <c r="MPU300" s="705"/>
      <c r="MPV300" s="705"/>
      <c r="MPW300" s="705"/>
      <c r="MPX300" s="705"/>
      <c r="MPY300" s="705"/>
      <c r="MPZ300" s="705"/>
      <c r="MQA300" s="705"/>
      <c r="MQB300" s="705"/>
      <c r="MQC300" s="705"/>
      <c r="MQD300" s="705"/>
      <c r="MQE300" s="705"/>
      <c r="MQF300" s="705"/>
      <c r="MQG300" s="705"/>
      <c r="MQH300" s="705"/>
      <c r="MQI300" s="705"/>
      <c r="MQJ300" s="705"/>
      <c r="MQK300" s="705"/>
      <c r="MQL300" s="705"/>
      <c r="MQM300" s="705"/>
      <c r="MQN300" s="705"/>
      <c r="MQO300" s="705"/>
      <c r="MQP300" s="705"/>
      <c r="MQQ300" s="705"/>
      <c r="MQR300" s="705"/>
      <c r="MQS300" s="705"/>
      <c r="MQT300" s="705"/>
      <c r="MQU300" s="705"/>
      <c r="MQV300" s="705"/>
      <c r="MQW300" s="705"/>
      <c r="MQX300" s="705"/>
      <c r="MQY300" s="705"/>
      <c r="MQZ300" s="705"/>
      <c r="MRA300" s="705"/>
      <c r="MRB300" s="705"/>
      <c r="MRC300" s="705"/>
      <c r="MRD300" s="705"/>
      <c r="MRE300" s="705"/>
      <c r="MRF300" s="705"/>
      <c r="MRG300" s="705"/>
      <c r="MRH300" s="705"/>
      <c r="MRI300" s="705"/>
      <c r="MRJ300" s="705"/>
      <c r="MRK300" s="705"/>
      <c r="MRL300" s="705"/>
      <c r="MRM300" s="705"/>
      <c r="MRN300" s="705"/>
      <c r="MRO300" s="705"/>
      <c r="MRP300" s="705"/>
      <c r="MRQ300" s="705"/>
      <c r="MRR300" s="705"/>
      <c r="MRS300" s="705"/>
      <c r="MRT300" s="705"/>
      <c r="MRU300" s="705"/>
      <c r="MRV300" s="705"/>
      <c r="MRW300" s="705"/>
      <c r="MRX300" s="705"/>
      <c r="MRY300" s="705"/>
      <c r="MRZ300" s="705"/>
      <c r="MSA300" s="705"/>
      <c r="MSB300" s="705"/>
      <c r="MSC300" s="705"/>
      <c r="MSD300" s="705"/>
      <c r="MSE300" s="705"/>
      <c r="MSF300" s="705"/>
      <c r="MSG300" s="705"/>
      <c r="MSH300" s="705"/>
      <c r="MSI300" s="705"/>
      <c r="MSJ300" s="705"/>
      <c r="MSK300" s="705"/>
      <c r="MSL300" s="705"/>
      <c r="MSM300" s="705"/>
      <c r="MSN300" s="705"/>
      <c r="MSO300" s="705"/>
      <c r="MSP300" s="705"/>
      <c r="MSQ300" s="705"/>
      <c r="MSR300" s="705"/>
      <c r="MSS300" s="705"/>
      <c r="MST300" s="705"/>
      <c r="MSU300" s="705"/>
      <c r="MSV300" s="705"/>
      <c r="MSW300" s="705"/>
      <c r="MSX300" s="705"/>
      <c r="MSY300" s="705"/>
      <c r="MSZ300" s="705"/>
      <c r="MTA300" s="705"/>
      <c r="MTB300" s="705"/>
      <c r="MTC300" s="705"/>
      <c r="MTD300" s="705"/>
      <c r="MTE300" s="705"/>
      <c r="MTF300" s="705"/>
      <c r="MTG300" s="705"/>
      <c r="MTH300" s="705"/>
      <c r="MTI300" s="705"/>
      <c r="MTJ300" s="705"/>
      <c r="MTK300" s="705"/>
      <c r="MTL300" s="705"/>
      <c r="MTM300" s="705"/>
      <c r="MTN300" s="705"/>
      <c r="MTO300" s="705"/>
      <c r="MTP300" s="705"/>
      <c r="MTQ300" s="705"/>
      <c r="MTR300" s="705"/>
      <c r="MTS300" s="705"/>
      <c r="MTT300" s="705"/>
      <c r="MTU300" s="705"/>
      <c r="MTV300" s="705"/>
      <c r="MTW300" s="705"/>
      <c r="MTX300" s="705"/>
      <c r="MTY300" s="705"/>
      <c r="MTZ300" s="705"/>
      <c r="MUA300" s="705"/>
      <c r="MUB300" s="705"/>
      <c r="MUC300" s="705"/>
      <c r="MUD300" s="705"/>
      <c r="MUE300" s="705"/>
      <c r="MUF300" s="705"/>
      <c r="MUG300" s="705"/>
      <c r="MUH300" s="705"/>
      <c r="MUI300" s="705"/>
      <c r="MUJ300" s="705"/>
      <c r="MUK300" s="705"/>
      <c r="MUL300" s="705"/>
      <c r="MUM300" s="705"/>
      <c r="MUN300" s="705"/>
      <c r="MUO300" s="705"/>
      <c r="MUP300" s="705"/>
      <c r="MUQ300" s="705"/>
      <c r="MUR300" s="705"/>
      <c r="MUS300" s="705"/>
      <c r="MUT300" s="705"/>
      <c r="MUU300" s="705"/>
      <c r="MUV300" s="705"/>
      <c r="MUW300" s="705"/>
      <c r="MUX300" s="705"/>
      <c r="MUY300" s="705"/>
      <c r="MUZ300" s="705"/>
      <c r="MVA300" s="705"/>
      <c r="MVB300" s="705"/>
      <c r="MVC300" s="705"/>
      <c r="MVD300" s="705"/>
      <c r="MVE300" s="705"/>
      <c r="MVF300" s="705"/>
      <c r="MVG300" s="705"/>
      <c r="MVH300" s="705"/>
      <c r="MVI300" s="705"/>
      <c r="MVJ300" s="705"/>
      <c r="MVK300" s="705"/>
      <c r="MVL300" s="705"/>
      <c r="MVM300" s="705"/>
      <c r="MVN300" s="705"/>
      <c r="MVO300" s="705"/>
      <c r="MVP300" s="705"/>
      <c r="MVQ300" s="705"/>
      <c r="MVR300" s="705"/>
      <c r="MVS300" s="705"/>
      <c r="MVT300" s="705"/>
      <c r="MVU300" s="705"/>
      <c r="MVV300" s="705"/>
      <c r="MVW300" s="705"/>
      <c r="MVX300" s="705"/>
      <c r="MVY300" s="705"/>
      <c r="MVZ300" s="705"/>
      <c r="MWA300" s="705"/>
      <c r="MWB300" s="705"/>
      <c r="MWC300" s="705"/>
      <c r="MWD300" s="705"/>
      <c r="MWE300" s="705"/>
      <c r="MWF300" s="705"/>
      <c r="MWG300" s="705"/>
      <c r="MWH300" s="705"/>
      <c r="MWI300" s="705"/>
      <c r="MWJ300" s="705"/>
      <c r="MWK300" s="705"/>
      <c r="MWL300" s="705"/>
      <c r="MWM300" s="705"/>
      <c r="MWN300" s="705"/>
      <c r="MWO300" s="705"/>
      <c r="MWP300" s="705"/>
      <c r="MWQ300" s="705"/>
      <c r="MWR300" s="705"/>
      <c r="MWS300" s="705"/>
      <c r="MWT300" s="705"/>
      <c r="MWU300" s="705"/>
      <c r="MWV300" s="705"/>
      <c r="MWW300" s="705"/>
      <c r="MWX300" s="705"/>
      <c r="MWY300" s="705"/>
      <c r="MWZ300" s="705"/>
      <c r="MXA300" s="705"/>
      <c r="MXB300" s="705"/>
      <c r="MXC300" s="705"/>
      <c r="MXD300" s="705"/>
      <c r="MXE300" s="705"/>
      <c r="MXF300" s="705"/>
      <c r="MXG300" s="705"/>
      <c r="MXH300" s="705"/>
      <c r="MXI300" s="705"/>
      <c r="MXJ300" s="705"/>
      <c r="MXK300" s="705"/>
      <c r="MXL300" s="705"/>
      <c r="MXM300" s="705"/>
      <c r="MXN300" s="705"/>
      <c r="MXO300" s="705"/>
      <c r="MXP300" s="705"/>
      <c r="MXQ300" s="705"/>
      <c r="MXR300" s="705"/>
      <c r="MXS300" s="705"/>
      <c r="MXT300" s="705"/>
      <c r="MXU300" s="705"/>
      <c r="MXV300" s="705"/>
      <c r="MXW300" s="705"/>
      <c r="MXX300" s="705"/>
      <c r="MXY300" s="705"/>
      <c r="MXZ300" s="705"/>
      <c r="MYA300" s="705"/>
      <c r="MYB300" s="705"/>
      <c r="MYC300" s="705"/>
      <c r="MYD300" s="705"/>
      <c r="MYE300" s="705"/>
      <c r="MYF300" s="705"/>
      <c r="MYG300" s="705"/>
      <c r="MYH300" s="705"/>
      <c r="MYI300" s="705"/>
      <c r="MYJ300" s="705"/>
      <c r="MYK300" s="705"/>
      <c r="MYL300" s="705"/>
      <c r="MYM300" s="705"/>
      <c r="MYN300" s="705"/>
      <c r="MYO300" s="705"/>
      <c r="MYP300" s="705"/>
      <c r="MYQ300" s="705"/>
      <c r="MYR300" s="705"/>
      <c r="MYS300" s="705"/>
      <c r="MYT300" s="705"/>
      <c r="MYU300" s="705"/>
      <c r="MYV300" s="705"/>
      <c r="MYW300" s="705"/>
      <c r="MYX300" s="705"/>
      <c r="MYY300" s="705"/>
      <c r="MYZ300" s="705"/>
      <c r="MZA300" s="705"/>
      <c r="MZB300" s="705"/>
      <c r="MZC300" s="705"/>
      <c r="MZD300" s="705"/>
      <c r="MZE300" s="705"/>
      <c r="MZF300" s="705"/>
      <c r="MZG300" s="705"/>
      <c r="MZH300" s="705"/>
      <c r="MZI300" s="705"/>
      <c r="MZJ300" s="705"/>
      <c r="MZK300" s="705"/>
      <c r="MZL300" s="705"/>
      <c r="MZM300" s="705"/>
      <c r="MZN300" s="705"/>
      <c r="MZO300" s="705"/>
      <c r="MZP300" s="705"/>
      <c r="MZQ300" s="705"/>
      <c r="MZR300" s="705"/>
      <c r="MZS300" s="705"/>
      <c r="MZT300" s="705"/>
      <c r="MZU300" s="705"/>
      <c r="MZV300" s="705"/>
      <c r="MZW300" s="705"/>
      <c r="MZX300" s="705"/>
      <c r="MZY300" s="705"/>
      <c r="MZZ300" s="705"/>
      <c r="NAA300" s="705"/>
      <c r="NAB300" s="705"/>
      <c r="NAC300" s="705"/>
      <c r="NAD300" s="705"/>
      <c r="NAE300" s="705"/>
      <c r="NAF300" s="705"/>
      <c r="NAG300" s="705"/>
      <c r="NAH300" s="705"/>
      <c r="NAI300" s="705"/>
      <c r="NAJ300" s="705"/>
      <c r="NAK300" s="705"/>
      <c r="NAL300" s="705"/>
      <c r="NAM300" s="705"/>
      <c r="NAN300" s="705"/>
      <c r="NAO300" s="705"/>
      <c r="NAP300" s="705"/>
      <c r="NAQ300" s="705"/>
      <c r="NAR300" s="705"/>
      <c r="NAS300" s="705"/>
      <c r="NAT300" s="705"/>
      <c r="NAU300" s="705"/>
      <c r="NAV300" s="705"/>
      <c r="NAW300" s="705"/>
      <c r="NAX300" s="705"/>
      <c r="NAY300" s="705"/>
      <c r="NAZ300" s="705"/>
      <c r="NBA300" s="705"/>
      <c r="NBB300" s="705"/>
      <c r="NBC300" s="705"/>
      <c r="NBD300" s="705"/>
      <c r="NBE300" s="705"/>
      <c r="NBF300" s="705"/>
      <c r="NBG300" s="705"/>
      <c r="NBH300" s="705"/>
      <c r="NBI300" s="705"/>
      <c r="NBJ300" s="705"/>
      <c r="NBK300" s="705"/>
      <c r="NBL300" s="705"/>
      <c r="NBM300" s="705"/>
      <c r="NBN300" s="705"/>
      <c r="NBO300" s="705"/>
      <c r="NBP300" s="705"/>
      <c r="NBQ300" s="705"/>
      <c r="NBR300" s="705"/>
      <c r="NBS300" s="705"/>
      <c r="NBT300" s="705"/>
      <c r="NBU300" s="705"/>
      <c r="NBV300" s="705"/>
      <c r="NBW300" s="705"/>
      <c r="NBX300" s="705"/>
      <c r="NBY300" s="705"/>
      <c r="NBZ300" s="705"/>
      <c r="NCA300" s="705"/>
      <c r="NCB300" s="705"/>
      <c r="NCC300" s="705"/>
      <c r="NCD300" s="705"/>
      <c r="NCE300" s="705"/>
      <c r="NCF300" s="705"/>
      <c r="NCG300" s="705"/>
      <c r="NCH300" s="705"/>
      <c r="NCI300" s="705"/>
      <c r="NCJ300" s="705"/>
      <c r="NCK300" s="705"/>
      <c r="NCL300" s="705"/>
      <c r="NCM300" s="705"/>
      <c r="NCN300" s="705"/>
      <c r="NCO300" s="705"/>
      <c r="NCP300" s="705"/>
      <c r="NCQ300" s="705"/>
      <c r="NCR300" s="705"/>
      <c r="NCS300" s="705"/>
      <c r="NCT300" s="705"/>
      <c r="NCU300" s="705"/>
      <c r="NCV300" s="705"/>
      <c r="NCW300" s="705"/>
      <c r="NCX300" s="705"/>
      <c r="NCY300" s="705"/>
      <c r="NCZ300" s="705"/>
      <c r="NDA300" s="705"/>
      <c r="NDB300" s="705"/>
      <c r="NDC300" s="705"/>
      <c r="NDD300" s="705"/>
      <c r="NDE300" s="705"/>
      <c r="NDF300" s="705"/>
      <c r="NDG300" s="705"/>
      <c r="NDH300" s="705"/>
      <c r="NDI300" s="705"/>
      <c r="NDJ300" s="705"/>
      <c r="NDK300" s="705"/>
      <c r="NDL300" s="705"/>
      <c r="NDM300" s="705"/>
      <c r="NDN300" s="705"/>
      <c r="NDO300" s="705"/>
      <c r="NDP300" s="705"/>
      <c r="NDQ300" s="705"/>
      <c r="NDR300" s="705"/>
      <c r="NDS300" s="705"/>
      <c r="NDT300" s="705"/>
      <c r="NDU300" s="705"/>
      <c r="NDV300" s="705"/>
      <c r="NDW300" s="705"/>
      <c r="NDX300" s="705"/>
      <c r="NDY300" s="705"/>
      <c r="NDZ300" s="705"/>
      <c r="NEA300" s="705"/>
      <c r="NEB300" s="705"/>
      <c r="NEC300" s="705"/>
      <c r="NED300" s="705"/>
      <c r="NEE300" s="705"/>
      <c r="NEF300" s="705"/>
      <c r="NEG300" s="705"/>
      <c r="NEH300" s="705"/>
      <c r="NEI300" s="705"/>
      <c r="NEJ300" s="705"/>
      <c r="NEK300" s="705"/>
      <c r="NEL300" s="705"/>
      <c r="NEM300" s="705"/>
      <c r="NEN300" s="705"/>
      <c r="NEO300" s="705"/>
      <c r="NEP300" s="705"/>
      <c r="NEQ300" s="705"/>
      <c r="NER300" s="705"/>
      <c r="NES300" s="705"/>
      <c r="NET300" s="705"/>
      <c r="NEU300" s="705"/>
      <c r="NEV300" s="705"/>
      <c r="NEW300" s="705"/>
      <c r="NEX300" s="705"/>
      <c r="NEY300" s="705"/>
      <c r="NEZ300" s="705"/>
      <c r="NFA300" s="705"/>
      <c r="NFB300" s="705"/>
      <c r="NFC300" s="705"/>
      <c r="NFD300" s="705"/>
      <c r="NFE300" s="705"/>
      <c r="NFF300" s="705"/>
      <c r="NFG300" s="705"/>
      <c r="NFH300" s="705"/>
      <c r="NFI300" s="705"/>
      <c r="NFJ300" s="705"/>
      <c r="NFK300" s="705"/>
      <c r="NFL300" s="705"/>
      <c r="NFM300" s="705"/>
      <c r="NFN300" s="705"/>
      <c r="NFO300" s="705"/>
      <c r="NFP300" s="705"/>
      <c r="NFQ300" s="705"/>
      <c r="NFR300" s="705"/>
      <c r="NFS300" s="705"/>
      <c r="NFT300" s="705"/>
      <c r="NFU300" s="705"/>
      <c r="NFV300" s="705"/>
      <c r="NFW300" s="705"/>
      <c r="NFX300" s="705"/>
      <c r="NFY300" s="705"/>
      <c r="NFZ300" s="705"/>
      <c r="NGA300" s="705"/>
      <c r="NGB300" s="705"/>
      <c r="NGC300" s="705"/>
      <c r="NGD300" s="705"/>
      <c r="NGE300" s="705"/>
      <c r="NGF300" s="705"/>
      <c r="NGG300" s="705"/>
      <c r="NGH300" s="705"/>
      <c r="NGI300" s="705"/>
      <c r="NGJ300" s="705"/>
      <c r="NGK300" s="705"/>
      <c r="NGL300" s="705"/>
      <c r="NGM300" s="705"/>
      <c r="NGN300" s="705"/>
      <c r="NGO300" s="705"/>
      <c r="NGP300" s="705"/>
      <c r="NGQ300" s="705"/>
      <c r="NGR300" s="705"/>
      <c r="NGS300" s="705"/>
      <c r="NGT300" s="705"/>
      <c r="NGU300" s="705"/>
      <c r="NGV300" s="705"/>
      <c r="NGW300" s="705"/>
      <c r="NGX300" s="705"/>
      <c r="NGY300" s="705"/>
      <c r="NGZ300" s="705"/>
      <c r="NHA300" s="705"/>
      <c r="NHB300" s="705"/>
      <c r="NHC300" s="705"/>
      <c r="NHD300" s="705"/>
      <c r="NHE300" s="705"/>
      <c r="NHF300" s="705"/>
      <c r="NHG300" s="705"/>
      <c r="NHH300" s="705"/>
      <c r="NHI300" s="705"/>
      <c r="NHJ300" s="705"/>
      <c r="NHK300" s="705"/>
      <c r="NHL300" s="705"/>
      <c r="NHM300" s="705"/>
      <c r="NHN300" s="705"/>
      <c r="NHO300" s="705"/>
      <c r="NHP300" s="705"/>
      <c r="NHQ300" s="705"/>
      <c r="NHR300" s="705"/>
      <c r="NHS300" s="705"/>
      <c r="NHT300" s="705"/>
      <c r="NHU300" s="705"/>
      <c r="NHV300" s="705"/>
      <c r="NHW300" s="705"/>
      <c r="NHX300" s="705"/>
      <c r="NHY300" s="705"/>
      <c r="NHZ300" s="705"/>
      <c r="NIA300" s="705"/>
      <c r="NIB300" s="705"/>
      <c r="NIC300" s="705"/>
      <c r="NID300" s="705"/>
      <c r="NIE300" s="705"/>
      <c r="NIF300" s="705"/>
      <c r="NIG300" s="705"/>
      <c r="NIH300" s="705"/>
      <c r="NII300" s="705"/>
      <c r="NIJ300" s="705"/>
      <c r="NIK300" s="705"/>
      <c r="NIL300" s="705"/>
      <c r="NIM300" s="705"/>
      <c r="NIN300" s="705"/>
      <c r="NIO300" s="705"/>
      <c r="NIP300" s="705"/>
      <c r="NIQ300" s="705"/>
      <c r="NIR300" s="705"/>
      <c r="NIS300" s="705"/>
      <c r="NIT300" s="705"/>
      <c r="NIU300" s="705"/>
      <c r="NIV300" s="705"/>
      <c r="NIW300" s="705"/>
      <c r="NIX300" s="705"/>
      <c r="NIY300" s="705"/>
      <c r="NIZ300" s="705"/>
      <c r="NJA300" s="705"/>
      <c r="NJB300" s="705"/>
      <c r="NJC300" s="705"/>
      <c r="NJD300" s="705"/>
      <c r="NJE300" s="705"/>
      <c r="NJF300" s="705"/>
      <c r="NJG300" s="705"/>
      <c r="NJH300" s="705"/>
      <c r="NJI300" s="705"/>
      <c r="NJJ300" s="705"/>
      <c r="NJK300" s="705"/>
      <c r="NJL300" s="705"/>
      <c r="NJM300" s="705"/>
      <c r="NJN300" s="705"/>
      <c r="NJO300" s="705"/>
      <c r="NJP300" s="705"/>
      <c r="NJQ300" s="705"/>
      <c r="NJR300" s="705"/>
      <c r="NJS300" s="705"/>
      <c r="NJT300" s="705"/>
      <c r="NJU300" s="705"/>
      <c r="NJV300" s="705"/>
      <c r="NJW300" s="705"/>
      <c r="NJX300" s="705"/>
      <c r="NJY300" s="705"/>
      <c r="NJZ300" s="705"/>
      <c r="NKA300" s="705"/>
      <c r="NKB300" s="705"/>
      <c r="NKC300" s="705"/>
      <c r="NKD300" s="705"/>
      <c r="NKE300" s="705"/>
      <c r="NKF300" s="705"/>
      <c r="NKG300" s="705"/>
      <c r="NKH300" s="705"/>
      <c r="NKI300" s="705"/>
      <c r="NKJ300" s="705"/>
      <c r="NKK300" s="705"/>
      <c r="NKL300" s="705"/>
      <c r="NKM300" s="705"/>
      <c r="NKN300" s="705"/>
      <c r="NKO300" s="705"/>
      <c r="NKP300" s="705"/>
      <c r="NKQ300" s="705"/>
      <c r="NKR300" s="705"/>
      <c r="NKS300" s="705"/>
      <c r="NKT300" s="705"/>
      <c r="NKU300" s="705"/>
      <c r="NKV300" s="705"/>
      <c r="NKW300" s="705"/>
      <c r="NKX300" s="705"/>
      <c r="NKY300" s="705"/>
      <c r="NKZ300" s="705"/>
      <c r="NLA300" s="705"/>
      <c r="NLB300" s="705"/>
      <c r="NLC300" s="705"/>
      <c r="NLD300" s="705"/>
      <c r="NLE300" s="705"/>
      <c r="NLF300" s="705"/>
      <c r="NLG300" s="705"/>
      <c r="NLH300" s="705"/>
      <c r="NLI300" s="705"/>
      <c r="NLJ300" s="705"/>
      <c r="NLK300" s="705"/>
      <c r="NLL300" s="705"/>
      <c r="NLM300" s="705"/>
      <c r="NLN300" s="705"/>
      <c r="NLO300" s="705"/>
      <c r="NLP300" s="705"/>
      <c r="NLQ300" s="705"/>
      <c r="NLR300" s="705"/>
      <c r="NLS300" s="705"/>
      <c r="NLT300" s="705"/>
      <c r="NLU300" s="705"/>
      <c r="NLV300" s="705"/>
      <c r="NLW300" s="705"/>
      <c r="NLX300" s="705"/>
      <c r="NLY300" s="705"/>
      <c r="NLZ300" s="705"/>
      <c r="NMA300" s="705"/>
      <c r="NMB300" s="705"/>
      <c r="NMC300" s="705"/>
      <c r="NMD300" s="705"/>
      <c r="NME300" s="705"/>
      <c r="NMF300" s="705"/>
      <c r="NMG300" s="705"/>
      <c r="NMH300" s="705"/>
      <c r="NMI300" s="705"/>
      <c r="NMJ300" s="705"/>
      <c r="NMK300" s="705"/>
      <c r="NML300" s="705"/>
      <c r="NMM300" s="705"/>
      <c r="NMN300" s="705"/>
      <c r="NMO300" s="705"/>
      <c r="NMP300" s="705"/>
      <c r="NMQ300" s="705"/>
      <c r="NMR300" s="705"/>
      <c r="NMS300" s="705"/>
      <c r="NMT300" s="705"/>
      <c r="NMU300" s="705"/>
      <c r="NMV300" s="705"/>
      <c r="NMW300" s="705"/>
      <c r="NMX300" s="705"/>
      <c r="NMY300" s="705"/>
      <c r="NMZ300" s="705"/>
      <c r="NNA300" s="705"/>
      <c r="NNB300" s="705"/>
      <c r="NNC300" s="705"/>
      <c r="NND300" s="705"/>
      <c r="NNE300" s="705"/>
      <c r="NNF300" s="705"/>
      <c r="NNG300" s="705"/>
      <c r="NNH300" s="705"/>
      <c r="NNI300" s="705"/>
      <c r="NNJ300" s="705"/>
      <c r="NNK300" s="705"/>
      <c r="NNL300" s="705"/>
      <c r="NNM300" s="705"/>
      <c r="NNN300" s="705"/>
      <c r="NNO300" s="705"/>
      <c r="NNP300" s="705"/>
      <c r="NNQ300" s="705"/>
      <c r="NNR300" s="705"/>
      <c r="NNS300" s="705"/>
      <c r="NNT300" s="705"/>
      <c r="NNU300" s="705"/>
      <c r="NNV300" s="705"/>
      <c r="NNW300" s="705"/>
      <c r="NNX300" s="705"/>
      <c r="NNY300" s="705"/>
      <c r="NNZ300" s="705"/>
      <c r="NOA300" s="705"/>
      <c r="NOB300" s="705"/>
      <c r="NOC300" s="705"/>
      <c r="NOD300" s="705"/>
      <c r="NOE300" s="705"/>
      <c r="NOF300" s="705"/>
      <c r="NOG300" s="705"/>
      <c r="NOH300" s="705"/>
      <c r="NOI300" s="705"/>
      <c r="NOJ300" s="705"/>
      <c r="NOK300" s="705"/>
      <c r="NOL300" s="705"/>
      <c r="NOM300" s="705"/>
      <c r="NON300" s="705"/>
      <c r="NOO300" s="705"/>
      <c r="NOP300" s="705"/>
      <c r="NOQ300" s="705"/>
      <c r="NOR300" s="705"/>
      <c r="NOS300" s="705"/>
      <c r="NOT300" s="705"/>
      <c r="NOU300" s="705"/>
      <c r="NOV300" s="705"/>
      <c r="NOW300" s="705"/>
      <c r="NOX300" s="705"/>
      <c r="NOY300" s="705"/>
      <c r="NOZ300" s="705"/>
      <c r="NPA300" s="705"/>
      <c r="NPB300" s="705"/>
      <c r="NPC300" s="705"/>
      <c r="NPD300" s="705"/>
      <c r="NPE300" s="705"/>
      <c r="NPF300" s="705"/>
      <c r="NPG300" s="705"/>
      <c r="NPH300" s="705"/>
      <c r="NPI300" s="705"/>
      <c r="NPJ300" s="705"/>
      <c r="NPK300" s="705"/>
      <c r="NPL300" s="705"/>
      <c r="NPM300" s="705"/>
      <c r="NPN300" s="705"/>
      <c r="NPO300" s="705"/>
      <c r="NPP300" s="705"/>
      <c r="NPQ300" s="705"/>
      <c r="NPR300" s="705"/>
      <c r="NPS300" s="705"/>
      <c r="NPT300" s="705"/>
      <c r="NPU300" s="705"/>
      <c r="NPV300" s="705"/>
      <c r="NPW300" s="705"/>
      <c r="NPX300" s="705"/>
      <c r="NPY300" s="705"/>
      <c r="NPZ300" s="705"/>
      <c r="NQA300" s="705"/>
      <c r="NQB300" s="705"/>
      <c r="NQC300" s="705"/>
      <c r="NQD300" s="705"/>
      <c r="NQE300" s="705"/>
      <c r="NQF300" s="705"/>
      <c r="NQG300" s="705"/>
      <c r="NQH300" s="705"/>
      <c r="NQI300" s="705"/>
      <c r="NQJ300" s="705"/>
      <c r="NQK300" s="705"/>
      <c r="NQL300" s="705"/>
      <c r="NQM300" s="705"/>
      <c r="NQN300" s="705"/>
      <c r="NQO300" s="705"/>
      <c r="NQP300" s="705"/>
      <c r="NQQ300" s="705"/>
      <c r="NQR300" s="705"/>
      <c r="NQS300" s="705"/>
      <c r="NQT300" s="705"/>
      <c r="NQU300" s="705"/>
      <c r="NQV300" s="705"/>
      <c r="NQW300" s="705"/>
      <c r="NQX300" s="705"/>
      <c r="NQY300" s="705"/>
      <c r="NQZ300" s="705"/>
      <c r="NRA300" s="705"/>
      <c r="NRB300" s="705"/>
      <c r="NRC300" s="705"/>
      <c r="NRD300" s="705"/>
      <c r="NRE300" s="705"/>
      <c r="NRF300" s="705"/>
      <c r="NRG300" s="705"/>
      <c r="NRH300" s="705"/>
      <c r="NRI300" s="705"/>
      <c r="NRJ300" s="705"/>
      <c r="NRK300" s="705"/>
      <c r="NRL300" s="705"/>
      <c r="NRM300" s="705"/>
      <c r="NRN300" s="705"/>
      <c r="NRO300" s="705"/>
      <c r="NRP300" s="705"/>
      <c r="NRQ300" s="705"/>
      <c r="NRR300" s="705"/>
      <c r="NRS300" s="705"/>
      <c r="NRT300" s="705"/>
      <c r="NRU300" s="705"/>
      <c r="NRV300" s="705"/>
      <c r="NRW300" s="705"/>
      <c r="NRX300" s="705"/>
      <c r="NRY300" s="705"/>
      <c r="NRZ300" s="705"/>
      <c r="NSA300" s="705"/>
      <c r="NSB300" s="705"/>
      <c r="NSC300" s="705"/>
      <c r="NSD300" s="705"/>
      <c r="NSE300" s="705"/>
      <c r="NSF300" s="705"/>
      <c r="NSG300" s="705"/>
      <c r="NSH300" s="705"/>
      <c r="NSI300" s="705"/>
      <c r="NSJ300" s="705"/>
      <c r="NSK300" s="705"/>
      <c r="NSL300" s="705"/>
      <c r="NSM300" s="705"/>
      <c r="NSN300" s="705"/>
      <c r="NSO300" s="705"/>
      <c r="NSP300" s="705"/>
      <c r="NSQ300" s="705"/>
      <c r="NSR300" s="705"/>
      <c r="NSS300" s="705"/>
      <c r="NST300" s="705"/>
      <c r="NSU300" s="705"/>
      <c r="NSV300" s="705"/>
      <c r="NSW300" s="705"/>
      <c r="NSX300" s="705"/>
      <c r="NSY300" s="705"/>
      <c r="NSZ300" s="705"/>
      <c r="NTA300" s="705"/>
      <c r="NTB300" s="705"/>
      <c r="NTC300" s="705"/>
      <c r="NTD300" s="705"/>
      <c r="NTE300" s="705"/>
      <c r="NTF300" s="705"/>
      <c r="NTG300" s="705"/>
      <c r="NTH300" s="705"/>
      <c r="NTI300" s="705"/>
      <c r="NTJ300" s="705"/>
      <c r="NTK300" s="705"/>
      <c r="NTL300" s="705"/>
      <c r="NTM300" s="705"/>
      <c r="NTN300" s="705"/>
      <c r="NTO300" s="705"/>
      <c r="NTP300" s="705"/>
      <c r="NTQ300" s="705"/>
      <c r="NTR300" s="705"/>
      <c r="NTS300" s="705"/>
      <c r="NTT300" s="705"/>
      <c r="NTU300" s="705"/>
      <c r="NTV300" s="705"/>
      <c r="NTW300" s="705"/>
      <c r="NTX300" s="705"/>
      <c r="NTY300" s="705"/>
      <c r="NTZ300" s="705"/>
      <c r="NUA300" s="705"/>
      <c r="NUB300" s="705"/>
      <c r="NUC300" s="705"/>
      <c r="NUD300" s="705"/>
      <c r="NUE300" s="705"/>
      <c r="NUF300" s="705"/>
      <c r="NUG300" s="705"/>
      <c r="NUH300" s="705"/>
      <c r="NUI300" s="705"/>
      <c r="NUJ300" s="705"/>
      <c r="NUK300" s="705"/>
      <c r="NUL300" s="705"/>
      <c r="NUM300" s="705"/>
      <c r="NUN300" s="705"/>
      <c r="NUO300" s="705"/>
      <c r="NUP300" s="705"/>
      <c r="NUQ300" s="705"/>
      <c r="NUR300" s="705"/>
      <c r="NUS300" s="705"/>
      <c r="NUT300" s="705"/>
      <c r="NUU300" s="705"/>
      <c r="NUV300" s="705"/>
      <c r="NUW300" s="705"/>
      <c r="NUX300" s="705"/>
      <c r="NUY300" s="705"/>
      <c r="NUZ300" s="705"/>
      <c r="NVA300" s="705"/>
      <c r="NVB300" s="705"/>
      <c r="NVC300" s="705"/>
      <c r="NVD300" s="705"/>
      <c r="NVE300" s="705"/>
      <c r="NVF300" s="705"/>
      <c r="NVG300" s="705"/>
      <c r="NVH300" s="705"/>
      <c r="NVI300" s="705"/>
      <c r="NVJ300" s="705"/>
      <c r="NVK300" s="705"/>
      <c r="NVL300" s="705"/>
      <c r="NVM300" s="705"/>
      <c r="NVN300" s="705"/>
      <c r="NVO300" s="705"/>
      <c r="NVP300" s="705"/>
      <c r="NVQ300" s="705"/>
      <c r="NVR300" s="705"/>
      <c r="NVS300" s="705"/>
      <c r="NVT300" s="705"/>
      <c r="NVU300" s="705"/>
      <c r="NVV300" s="705"/>
      <c r="NVW300" s="705"/>
      <c r="NVX300" s="705"/>
      <c r="NVY300" s="705"/>
      <c r="NVZ300" s="705"/>
      <c r="NWA300" s="705"/>
      <c r="NWB300" s="705"/>
      <c r="NWC300" s="705"/>
      <c r="NWD300" s="705"/>
      <c r="NWE300" s="705"/>
      <c r="NWF300" s="705"/>
      <c r="NWG300" s="705"/>
      <c r="NWH300" s="705"/>
      <c r="NWI300" s="705"/>
      <c r="NWJ300" s="705"/>
      <c r="NWK300" s="705"/>
      <c r="NWL300" s="705"/>
      <c r="NWM300" s="705"/>
      <c r="NWN300" s="705"/>
      <c r="NWO300" s="705"/>
      <c r="NWP300" s="705"/>
      <c r="NWQ300" s="705"/>
      <c r="NWR300" s="705"/>
      <c r="NWS300" s="705"/>
      <c r="NWT300" s="705"/>
      <c r="NWU300" s="705"/>
      <c r="NWV300" s="705"/>
      <c r="NWW300" s="705"/>
      <c r="NWX300" s="705"/>
      <c r="NWY300" s="705"/>
      <c r="NWZ300" s="705"/>
      <c r="NXA300" s="705"/>
      <c r="NXB300" s="705"/>
      <c r="NXC300" s="705"/>
      <c r="NXD300" s="705"/>
      <c r="NXE300" s="705"/>
      <c r="NXF300" s="705"/>
      <c r="NXG300" s="705"/>
      <c r="NXH300" s="705"/>
      <c r="NXI300" s="705"/>
      <c r="NXJ300" s="705"/>
      <c r="NXK300" s="705"/>
      <c r="NXL300" s="705"/>
      <c r="NXM300" s="705"/>
      <c r="NXN300" s="705"/>
      <c r="NXO300" s="705"/>
      <c r="NXP300" s="705"/>
      <c r="NXQ300" s="705"/>
      <c r="NXR300" s="705"/>
      <c r="NXS300" s="705"/>
      <c r="NXT300" s="705"/>
      <c r="NXU300" s="705"/>
      <c r="NXV300" s="705"/>
      <c r="NXW300" s="705"/>
      <c r="NXX300" s="705"/>
      <c r="NXY300" s="705"/>
      <c r="NXZ300" s="705"/>
      <c r="NYA300" s="705"/>
      <c r="NYB300" s="705"/>
      <c r="NYC300" s="705"/>
      <c r="NYD300" s="705"/>
      <c r="NYE300" s="705"/>
      <c r="NYF300" s="705"/>
      <c r="NYG300" s="705"/>
      <c r="NYH300" s="705"/>
      <c r="NYI300" s="705"/>
      <c r="NYJ300" s="705"/>
      <c r="NYK300" s="705"/>
      <c r="NYL300" s="705"/>
      <c r="NYM300" s="705"/>
      <c r="NYN300" s="705"/>
      <c r="NYO300" s="705"/>
      <c r="NYP300" s="705"/>
      <c r="NYQ300" s="705"/>
      <c r="NYR300" s="705"/>
      <c r="NYS300" s="705"/>
      <c r="NYT300" s="705"/>
      <c r="NYU300" s="705"/>
      <c r="NYV300" s="705"/>
      <c r="NYW300" s="705"/>
      <c r="NYX300" s="705"/>
      <c r="NYY300" s="705"/>
      <c r="NYZ300" s="705"/>
      <c r="NZA300" s="705"/>
      <c r="NZB300" s="705"/>
      <c r="NZC300" s="705"/>
      <c r="NZD300" s="705"/>
      <c r="NZE300" s="705"/>
      <c r="NZF300" s="705"/>
      <c r="NZG300" s="705"/>
      <c r="NZH300" s="705"/>
      <c r="NZI300" s="705"/>
      <c r="NZJ300" s="705"/>
      <c r="NZK300" s="705"/>
      <c r="NZL300" s="705"/>
      <c r="NZM300" s="705"/>
      <c r="NZN300" s="705"/>
      <c r="NZO300" s="705"/>
      <c r="NZP300" s="705"/>
      <c r="NZQ300" s="705"/>
      <c r="NZR300" s="705"/>
      <c r="NZS300" s="705"/>
      <c r="NZT300" s="705"/>
      <c r="NZU300" s="705"/>
      <c r="NZV300" s="705"/>
      <c r="NZW300" s="705"/>
      <c r="NZX300" s="705"/>
      <c r="NZY300" s="705"/>
      <c r="NZZ300" s="705"/>
      <c r="OAA300" s="705"/>
      <c r="OAB300" s="705"/>
      <c r="OAC300" s="705"/>
      <c r="OAD300" s="705"/>
      <c r="OAE300" s="705"/>
      <c r="OAF300" s="705"/>
      <c r="OAG300" s="705"/>
      <c r="OAH300" s="705"/>
      <c r="OAI300" s="705"/>
      <c r="OAJ300" s="705"/>
      <c r="OAK300" s="705"/>
      <c r="OAL300" s="705"/>
      <c r="OAM300" s="705"/>
      <c r="OAN300" s="705"/>
      <c r="OAO300" s="705"/>
      <c r="OAP300" s="705"/>
      <c r="OAQ300" s="705"/>
      <c r="OAR300" s="705"/>
      <c r="OAS300" s="705"/>
      <c r="OAT300" s="705"/>
      <c r="OAU300" s="705"/>
      <c r="OAV300" s="705"/>
      <c r="OAW300" s="705"/>
      <c r="OAX300" s="705"/>
      <c r="OAY300" s="705"/>
      <c r="OAZ300" s="705"/>
      <c r="OBA300" s="705"/>
      <c r="OBB300" s="705"/>
      <c r="OBC300" s="705"/>
      <c r="OBD300" s="705"/>
      <c r="OBE300" s="705"/>
      <c r="OBF300" s="705"/>
      <c r="OBG300" s="705"/>
      <c r="OBH300" s="705"/>
      <c r="OBI300" s="705"/>
      <c r="OBJ300" s="705"/>
      <c r="OBK300" s="705"/>
      <c r="OBL300" s="705"/>
      <c r="OBM300" s="705"/>
      <c r="OBN300" s="705"/>
      <c r="OBO300" s="705"/>
      <c r="OBP300" s="705"/>
      <c r="OBQ300" s="705"/>
      <c r="OBR300" s="705"/>
      <c r="OBS300" s="705"/>
      <c r="OBT300" s="705"/>
      <c r="OBU300" s="705"/>
      <c r="OBV300" s="705"/>
      <c r="OBW300" s="705"/>
      <c r="OBX300" s="705"/>
      <c r="OBY300" s="705"/>
      <c r="OBZ300" s="705"/>
      <c r="OCA300" s="705"/>
      <c r="OCB300" s="705"/>
      <c r="OCC300" s="705"/>
      <c r="OCD300" s="705"/>
      <c r="OCE300" s="705"/>
      <c r="OCF300" s="705"/>
      <c r="OCG300" s="705"/>
      <c r="OCH300" s="705"/>
      <c r="OCI300" s="705"/>
      <c r="OCJ300" s="705"/>
      <c r="OCK300" s="705"/>
      <c r="OCL300" s="705"/>
      <c r="OCM300" s="705"/>
      <c r="OCN300" s="705"/>
      <c r="OCO300" s="705"/>
      <c r="OCP300" s="705"/>
      <c r="OCQ300" s="705"/>
      <c r="OCR300" s="705"/>
      <c r="OCS300" s="705"/>
      <c r="OCT300" s="705"/>
      <c r="OCU300" s="705"/>
      <c r="OCV300" s="705"/>
      <c r="OCW300" s="705"/>
      <c r="OCX300" s="705"/>
      <c r="OCY300" s="705"/>
      <c r="OCZ300" s="705"/>
      <c r="ODA300" s="705"/>
      <c r="ODB300" s="705"/>
      <c r="ODC300" s="705"/>
      <c r="ODD300" s="705"/>
      <c r="ODE300" s="705"/>
      <c r="ODF300" s="705"/>
      <c r="ODG300" s="705"/>
      <c r="ODH300" s="705"/>
      <c r="ODI300" s="705"/>
      <c r="ODJ300" s="705"/>
      <c r="ODK300" s="705"/>
      <c r="ODL300" s="705"/>
      <c r="ODM300" s="705"/>
      <c r="ODN300" s="705"/>
      <c r="ODO300" s="705"/>
      <c r="ODP300" s="705"/>
      <c r="ODQ300" s="705"/>
      <c r="ODR300" s="705"/>
      <c r="ODS300" s="705"/>
      <c r="ODT300" s="705"/>
      <c r="ODU300" s="705"/>
      <c r="ODV300" s="705"/>
      <c r="ODW300" s="705"/>
      <c r="ODX300" s="705"/>
      <c r="ODY300" s="705"/>
      <c r="ODZ300" s="705"/>
      <c r="OEA300" s="705"/>
      <c r="OEB300" s="705"/>
      <c r="OEC300" s="705"/>
      <c r="OED300" s="705"/>
      <c r="OEE300" s="705"/>
      <c r="OEF300" s="705"/>
      <c r="OEG300" s="705"/>
      <c r="OEH300" s="705"/>
      <c r="OEI300" s="705"/>
      <c r="OEJ300" s="705"/>
      <c r="OEK300" s="705"/>
      <c r="OEL300" s="705"/>
      <c r="OEM300" s="705"/>
      <c r="OEN300" s="705"/>
      <c r="OEO300" s="705"/>
      <c r="OEP300" s="705"/>
      <c r="OEQ300" s="705"/>
      <c r="OER300" s="705"/>
      <c r="OES300" s="705"/>
      <c r="OET300" s="705"/>
      <c r="OEU300" s="705"/>
      <c r="OEV300" s="705"/>
      <c r="OEW300" s="705"/>
      <c r="OEX300" s="705"/>
      <c r="OEY300" s="705"/>
      <c r="OEZ300" s="705"/>
      <c r="OFA300" s="705"/>
      <c r="OFB300" s="705"/>
      <c r="OFC300" s="705"/>
      <c r="OFD300" s="705"/>
      <c r="OFE300" s="705"/>
      <c r="OFF300" s="705"/>
      <c r="OFG300" s="705"/>
      <c r="OFH300" s="705"/>
      <c r="OFI300" s="705"/>
      <c r="OFJ300" s="705"/>
      <c r="OFK300" s="705"/>
      <c r="OFL300" s="705"/>
      <c r="OFM300" s="705"/>
      <c r="OFN300" s="705"/>
      <c r="OFO300" s="705"/>
      <c r="OFP300" s="705"/>
      <c r="OFQ300" s="705"/>
      <c r="OFR300" s="705"/>
      <c r="OFS300" s="705"/>
      <c r="OFT300" s="705"/>
      <c r="OFU300" s="705"/>
      <c r="OFV300" s="705"/>
      <c r="OFW300" s="705"/>
      <c r="OFX300" s="705"/>
      <c r="OFY300" s="705"/>
      <c r="OFZ300" s="705"/>
      <c r="OGA300" s="705"/>
      <c r="OGB300" s="705"/>
      <c r="OGC300" s="705"/>
      <c r="OGD300" s="705"/>
      <c r="OGE300" s="705"/>
      <c r="OGF300" s="705"/>
      <c r="OGG300" s="705"/>
      <c r="OGH300" s="705"/>
      <c r="OGI300" s="705"/>
      <c r="OGJ300" s="705"/>
      <c r="OGK300" s="705"/>
      <c r="OGL300" s="705"/>
      <c r="OGM300" s="705"/>
      <c r="OGN300" s="705"/>
      <c r="OGO300" s="705"/>
      <c r="OGP300" s="705"/>
      <c r="OGQ300" s="705"/>
      <c r="OGR300" s="705"/>
      <c r="OGS300" s="705"/>
      <c r="OGT300" s="705"/>
      <c r="OGU300" s="705"/>
      <c r="OGV300" s="705"/>
      <c r="OGW300" s="705"/>
      <c r="OGX300" s="705"/>
      <c r="OGY300" s="705"/>
      <c r="OGZ300" s="705"/>
      <c r="OHA300" s="705"/>
      <c r="OHB300" s="705"/>
      <c r="OHC300" s="705"/>
      <c r="OHD300" s="705"/>
      <c r="OHE300" s="705"/>
      <c r="OHF300" s="705"/>
      <c r="OHG300" s="705"/>
      <c r="OHH300" s="705"/>
      <c r="OHI300" s="705"/>
      <c r="OHJ300" s="705"/>
      <c r="OHK300" s="705"/>
      <c r="OHL300" s="705"/>
      <c r="OHM300" s="705"/>
      <c r="OHN300" s="705"/>
      <c r="OHO300" s="705"/>
      <c r="OHP300" s="705"/>
      <c r="OHQ300" s="705"/>
      <c r="OHR300" s="705"/>
      <c r="OHS300" s="705"/>
      <c r="OHT300" s="705"/>
      <c r="OHU300" s="705"/>
      <c r="OHV300" s="705"/>
      <c r="OHW300" s="705"/>
      <c r="OHX300" s="705"/>
      <c r="OHY300" s="705"/>
      <c r="OHZ300" s="705"/>
      <c r="OIA300" s="705"/>
      <c r="OIB300" s="705"/>
      <c r="OIC300" s="705"/>
      <c r="OID300" s="705"/>
      <c r="OIE300" s="705"/>
      <c r="OIF300" s="705"/>
      <c r="OIG300" s="705"/>
      <c r="OIH300" s="705"/>
      <c r="OII300" s="705"/>
      <c r="OIJ300" s="705"/>
      <c r="OIK300" s="705"/>
      <c r="OIL300" s="705"/>
      <c r="OIM300" s="705"/>
      <c r="OIN300" s="705"/>
      <c r="OIO300" s="705"/>
      <c r="OIP300" s="705"/>
      <c r="OIQ300" s="705"/>
      <c r="OIR300" s="705"/>
      <c r="OIS300" s="705"/>
      <c r="OIT300" s="705"/>
      <c r="OIU300" s="705"/>
      <c r="OIV300" s="705"/>
      <c r="OIW300" s="705"/>
      <c r="OIX300" s="705"/>
      <c r="OIY300" s="705"/>
      <c r="OIZ300" s="705"/>
      <c r="OJA300" s="705"/>
      <c r="OJB300" s="705"/>
      <c r="OJC300" s="705"/>
      <c r="OJD300" s="705"/>
      <c r="OJE300" s="705"/>
      <c r="OJF300" s="705"/>
      <c r="OJG300" s="705"/>
      <c r="OJH300" s="705"/>
      <c r="OJI300" s="705"/>
      <c r="OJJ300" s="705"/>
      <c r="OJK300" s="705"/>
      <c r="OJL300" s="705"/>
      <c r="OJM300" s="705"/>
      <c r="OJN300" s="705"/>
      <c r="OJO300" s="705"/>
      <c r="OJP300" s="705"/>
      <c r="OJQ300" s="705"/>
      <c r="OJR300" s="705"/>
      <c r="OJS300" s="705"/>
      <c r="OJT300" s="705"/>
      <c r="OJU300" s="705"/>
      <c r="OJV300" s="705"/>
      <c r="OJW300" s="705"/>
      <c r="OJX300" s="705"/>
      <c r="OJY300" s="705"/>
      <c r="OJZ300" s="705"/>
      <c r="OKA300" s="705"/>
      <c r="OKB300" s="705"/>
      <c r="OKC300" s="705"/>
      <c r="OKD300" s="705"/>
      <c r="OKE300" s="705"/>
      <c r="OKF300" s="705"/>
      <c r="OKG300" s="705"/>
      <c r="OKH300" s="705"/>
      <c r="OKI300" s="705"/>
      <c r="OKJ300" s="705"/>
      <c r="OKK300" s="705"/>
      <c r="OKL300" s="705"/>
      <c r="OKM300" s="705"/>
      <c r="OKN300" s="705"/>
      <c r="OKO300" s="705"/>
      <c r="OKP300" s="705"/>
      <c r="OKQ300" s="705"/>
      <c r="OKR300" s="705"/>
      <c r="OKS300" s="705"/>
      <c r="OKT300" s="705"/>
      <c r="OKU300" s="705"/>
      <c r="OKV300" s="705"/>
      <c r="OKW300" s="705"/>
      <c r="OKX300" s="705"/>
      <c r="OKY300" s="705"/>
      <c r="OKZ300" s="705"/>
      <c r="OLA300" s="705"/>
      <c r="OLB300" s="705"/>
      <c r="OLC300" s="705"/>
      <c r="OLD300" s="705"/>
      <c r="OLE300" s="705"/>
      <c r="OLF300" s="705"/>
      <c r="OLG300" s="705"/>
      <c r="OLH300" s="705"/>
      <c r="OLI300" s="705"/>
      <c r="OLJ300" s="705"/>
      <c r="OLK300" s="705"/>
      <c r="OLL300" s="705"/>
      <c r="OLM300" s="705"/>
      <c r="OLN300" s="705"/>
      <c r="OLO300" s="705"/>
      <c r="OLP300" s="705"/>
      <c r="OLQ300" s="705"/>
      <c r="OLR300" s="705"/>
      <c r="OLS300" s="705"/>
      <c r="OLT300" s="705"/>
      <c r="OLU300" s="705"/>
      <c r="OLV300" s="705"/>
      <c r="OLW300" s="705"/>
      <c r="OLX300" s="705"/>
      <c r="OLY300" s="705"/>
      <c r="OLZ300" s="705"/>
      <c r="OMA300" s="705"/>
      <c r="OMB300" s="705"/>
      <c r="OMC300" s="705"/>
      <c r="OMD300" s="705"/>
      <c r="OME300" s="705"/>
      <c r="OMF300" s="705"/>
      <c r="OMG300" s="705"/>
      <c r="OMH300" s="705"/>
      <c r="OMI300" s="705"/>
      <c r="OMJ300" s="705"/>
      <c r="OMK300" s="705"/>
      <c r="OML300" s="705"/>
      <c r="OMM300" s="705"/>
      <c r="OMN300" s="705"/>
      <c r="OMO300" s="705"/>
      <c r="OMP300" s="705"/>
      <c r="OMQ300" s="705"/>
      <c r="OMR300" s="705"/>
      <c r="OMS300" s="705"/>
      <c r="OMT300" s="705"/>
      <c r="OMU300" s="705"/>
      <c r="OMV300" s="705"/>
      <c r="OMW300" s="705"/>
      <c r="OMX300" s="705"/>
      <c r="OMY300" s="705"/>
      <c r="OMZ300" s="705"/>
      <c r="ONA300" s="705"/>
      <c r="ONB300" s="705"/>
      <c r="ONC300" s="705"/>
      <c r="OND300" s="705"/>
      <c r="ONE300" s="705"/>
      <c r="ONF300" s="705"/>
      <c r="ONG300" s="705"/>
      <c r="ONH300" s="705"/>
      <c r="ONI300" s="705"/>
      <c r="ONJ300" s="705"/>
      <c r="ONK300" s="705"/>
      <c r="ONL300" s="705"/>
      <c r="ONM300" s="705"/>
      <c r="ONN300" s="705"/>
      <c r="ONO300" s="705"/>
      <c r="ONP300" s="705"/>
      <c r="ONQ300" s="705"/>
      <c r="ONR300" s="705"/>
      <c r="ONS300" s="705"/>
      <c r="ONT300" s="705"/>
      <c r="ONU300" s="705"/>
      <c r="ONV300" s="705"/>
      <c r="ONW300" s="705"/>
      <c r="ONX300" s="705"/>
      <c r="ONY300" s="705"/>
      <c r="ONZ300" s="705"/>
      <c r="OOA300" s="705"/>
      <c r="OOB300" s="705"/>
      <c r="OOC300" s="705"/>
      <c r="OOD300" s="705"/>
      <c r="OOE300" s="705"/>
      <c r="OOF300" s="705"/>
      <c r="OOG300" s="705"/>
      <c r="OOH300" s="705"/>
      <c r="OOI300" s="705"/>
      <c r="OOJ300" s="705"/>
      <c r="OOK300" s="705"/>
      <c r="OOL300" s="705"/>
      <c r="OOM300" s="705"/>
      <c r="OON300" s="705"/>
      <c r="OOO300" s="705"/>
      <c r="OOP300" s="705"/>
      <c r="OOQ300" s="705"/>
      <c r="OOR300" s="705"/>
      <c r="OOS300" s="705"/>
      <c r="OOT300" s="705"/>
      <c r="OOU300" s="705"/>
      <c r="OOV300" s="705"/>
      <c r="OOW300" s="705"/>
      <c r="OOX300" s="705"/>
      <c r="OOY300" s="705"/>
      <c r="OOZ300" s="705"/>
      <c r="OPA300" s="705"/>
      <c r="OPB300" s="705"/>
      <c r="OPC300" s="705"/>
      <c r="OPD300" s="705"/>
      <c r="OPE300" s="705"/>
      <c r="OPF300" s="705"/>
      <c r="OPG300" s="705"/>
      <c r="OPH300" s="705"/>
      <c r="OPI300" s="705"/>
      <c r="OPJ300" s="705"/>
      <c r="OPK300" s="705"/>
      <c r="OPL300" s="705"/>
      <c r="OPM300" s="705"/>
      <c r="OPN300" s="705"/>
      <c r="OPO300" s="705"/>
      <c r="OPP300" s="705"/>
      <c r="OPQ300" s="705"/>
      <c r="OPR300" s="705"/>
      <c r="OPS300" s="705"/>
      <c r="OPT300" s="705"/>
      <c r="OPU300" s="705"/>
      <c r="OPV300" s="705"/>
      <c r="OPW300" s="705"/>
      <c r="OPX300" s="705"/>
      <c r="OPY300" s="705"/>
      <c r="OPZ300" s="705"/>
      <c r="OQA300" s="705"/>
      <c r="OQB300" s="705"/>
      <c r="OQC300" s="705"/>
      <c r="OQD300" s="705"/>
      <c r="OQE300" s="705"/>
      <c r="OQF300" s="705"/>
      <c r="OQG300" s="705"/>
      <c r="OQH300" s="705"/>
      <c r="OQI300" s="705"/>
      <c r="OQJ300" s="705"/>
      <c r="OQK300" s="705"/>
      <c r="OQL300" s="705"/>
      <c r="OQM300" s="705"/>
      <c r="OQN300" s="705"/>
      <c r="OQO300" s="705"/>
      <c r="OQP300" s="705"/>
      <c r="OQQ300" s="705"/>
      <c r="OQR300" s="705"/>
      <c r="OQS300" s="705"/>
      <c r="OQT300" s="705"/>
      <c r="OQU300" s="705"/>
      <c r="OQV300" s="705"/>
      <c r="OQW300" s="705"/>
      <c r="OQX300" s="705"/>
      <c r="OQY300" s="705"/>
      <c r="OQZ300" s="705"/>
      <c r="ORA300" s="705"/>
      <c r="ORB300" s="705"/>
      <c r="ORC300" s="705"/>
      <c r="ORD300" s="705"/>
      <c r="ORE300" s="705"/>
      <c r="ORF300" s="705"/>
      <c r="ORG300" s="705"/>
      <c r="ORH300" s="705"/>
      <c r="ORI300" s="705"/>
      <c r="ORJ300" s="705"/>
      <c r="ORK300" s="705"/>
      <c r="ORL300" s="705"/>
      <c r="ORM300" s="705"/>
      <c r="ORN300" s="705"/>
      <c r="ORO300" s="705"/>
      <c r="ORP300" s="705"/>
      <c r="ORQ300" s="705"/>
      <c r="ORR300" s="705"/>
      <c r="ORS300" s="705"/>
      <c r="ORT300" s="705"/>
      <c r="ORU300" s="705"/>
      <c r="ORV300" s="705"/>
      <c r="ORW300" s="705"/>
      <c r="ORX300" s="705"/>
      <c r="ORY300" s="705"/>
      <c r="ORZ300" s="705"/>
      <c r="OSA300" s="705"/>
      <c r="OSB300" s="705"/>
      <c r="OSC300" s="705"/>
      <c r="OSD300" s="705"/>
      <c r="OSE300" s="705"/>
      <c r="OSF300" s="705"/>
      <c r="OSG300" s="705"/>
      <c r="OSH300" s="705"/>
      <c r="OSI300" s="705"/>
      <c r="OSJ300" s="705"/>
      <c r="OSK300" s="705"/>
      <c r="OSL300" s="705"/>
      <c r="OSM300" s="705"/>
      <c r="OSN300" s="705"/>
      <c r="OSO300" s="705"/>
      <c r="OSP300" s="705"/>
      <c r="OSQ300" s="705"/>
      <c r="OSR300" s="705"/>
      <c r="OSS300" s="705"/>
      <c r="OST300" s="705"/>
      <c r="OSU300" s="705"/>
      <c r="OSV300" s="705"/>
      <c r="OSW300" s="705"/>
      <c r="OSX300" s="705"/>
      <c r="OSY300" s="705"/>
      <c r="OSZ300" s="705"/>
      <c r="OTA300" s="705"/>
      <c r="OTB300" s="705"/>
      <c r="OTC300" s="705"/>
      <c r="OTD300" s="705"/>
      <c r="OTE300" s="705"/>
      <c r="OTF300" s="705"/>
      <c r="OTG300" s="705"/>
      <c r="OTH300" s="705"/>
      <c r="OTI300" s="705"/>
      <c r="OTJ300" s="705"/>
      <c r="OTK300" s="705"/>
      <c r="OTL300" s="705"/>
      <c r="OTM300" s="705"/>
      <c r="OTN300" s="705"/>
      <c r="OTO300" s="705"/>
      <c r="OTP300" s="705"/>
      <c r="OTQ300" s="705"/>
      <c r="OTR300" s="705"/>
      <c r="OTS300" s="705"/>
      <c r="OTT300" s="705"/>
      <c r="OTU300" s="705"/>
      <c r="OTV300" s="705"/>
      <c r="OTW300" s="705"/>
      <c r="OTX300" s="705"/>
      <c r="OTY300" s="705"/>
      <c r="OTZ300" s="705"/>
      <c r="OUA300" s="705"/>
      <c r="OUB300" s="705"/>
      <c r="OUC300" s="705"/>
      <c r="OUD300" s="705"/>
      <c r="OUE300" s="705"/>
      <c r="OUF300" s="705"/>
      <c r="OUG300" s="705"/>
      <c r="OUH300" s="705"/>
      <c r="OUI300" s="705"/>
      <c r="OUJ300" s="705"/>
      <c r="OUK300" s="705"/>
      <c r="OUL300" s="705"/>
      <c r="OUM300" s="705"/>
      <c r="OUN300" s="705"/>
      <c r="OUO300" s="705"/>
      <c r="OUP300" s="705"/>
      <c r="OUQ300" s="705"/>
      <c r="OUR300" s="705"/>
      <c r="OUS300" s="705"/>
      <c r="OUT300" s="705"/>
      <c r="OUU300" s="705"/>
      <c r="OUV300" s="705"/>
      <c r="OUW300" s="705"/>
      <c r="OUX300" s="705"/>
      <c r="OUY300" s="705"/>
      <c r="OUZ300" s="705"/>
      <c r="OVA300" s="705"/>
      <c r="OVB300" s="705"/>
      <c r="OVC300" s="705"/>
      <c r="OVD300" s="705"/>
      <c r="OVE300" s="705"/>
      <c r="OVF300" s="705"/>
      <c r="OVG300" s="705"/>
      <c r="OVH300" s="705"/>
      <c r="OVI300" s="705"/>
      <c r="OVJ300" s="705"/>
      <c r="OVK300" s="705"/>
      <c r="OVL300" s="705"/>
      <c r="OVM300" s="705"/>
      <c r="OVN300" s="705"/>
      <c r="OVO300" s="705"/>
      <c r="OVP300" s="705"/>
      <c r="OVQ300" s="705"/>
      <c r="OVR300" s="705"/>
      <c r="OVS300" s="705"/>
      <c r="OVT300" s="705"/>
      <c r="OVU300" s="705"/>
      <c r="OVV300" s="705"/>
      <c r="OVW300" s="705"/>
      <c r="OVX300" s="705"/>
      <c r="OVY300" s="705"/>
      <c r="OVZ300" s="705"/>
      <c r="OWA300" s="705"/>
      <c r="OWB300" s="705"/>
      <c r="OWC300" s="705"/>
      <c r="OWD300" s="705"/>
      <c r="OWE300" s="705"/>
      <c r="OWF300" s="705"/>
      <c r="OWG300" s="705"/>
      <c r="OWH300" s="705"/>
      <c r="OWI300" s="705"/>
      <c r="OWJ300" s="705"/>
      <c r="OWK300" s="705"/>
      <c r="OWL300" s="705"/>
      <c r="OWM300" s="705"/>
      <c r="OWN300" s="705"/>
      <c r="OWO300" s="705"/>
      <c r="OWP300" s="705"/>
      <c r="OWQ300" s="705"/>
      <c r="OWR300" s="705"/>
      <c r="OWS300" s="705"/>
      <c r="OWT300" s="705"/>
      <c r="OWU300" s="705"/>
      <c r="OWV300" s="705"/>
      <c r="OWW300" s="705"/>
      <c r="OWX300" s="705"/>
      <c r="OWY300" s="705"/>
      <c r="OWZ300" s="705"/>
      <c r="OXA300" s="705"/>
      <c r="OXB300" s="705"/>
      <c r="OXC300" s="705"/>
      <c r="OXD300" s="705"/>
      <c r="OXE300" s="705"/>
      <c r="OXF300" s="705"/>
      <c r="OXG300" s="705"/>
      <c r="OXH300" s="705"/>
      <c r="OXI300" s="705"/>
      <c r="OXJ300" s="705"/>
      <c r="OXK300" s="705"/>
      <c r="OXL300" s="705"/>
      <c r="OXM300" s="705"/>
      <c r="OXN300" s="705"/>
      <c r="OXO300" s="705"/>
      <c r="OXP300" s="705"/>
      <c r="OXQ300" s="705"/>
      <c r="OXR300" s="705"/>
      <c r="OXS300" s="705"/>
      <c r="OXT300" s="705"/>
      <c r="OXU300" s="705"/>
      <c r="OXV300" s="705"/>
      <c r="OXW300" s="705"/>
      <c r="OXX300" s="705"/>
      <c r="OXY300" s="705"/>
      <c r="OXZ300" s="705"/>
      <c r="OYA300" s="705"/>
      <c r="OYB300" s="705"/>
      <c r="OYC300" s="705"/>
      <c r="OYD300" s="705"/>
      <c r="OYE300" s="705"/>
      <c r="OYF300" s="705"/>
      <c r="OYG300" s="705"/>
      <c r="OYH300" s="705"/>
      <c r="OYI300" s="705"/>
      <c r="OYJ300" s="705"/>
      <c r="OYK300" s="705"/>
      <c r="OYL300" s="705"/>
      <c r="OYM300" s="705"/>
      <c r="OYN300" s="705"/>
      <c r="OYO300" s="705"/>
      <c r="OYP300" s="705"/>
      <c r="OYQ300" s="705"/>
      <c r="OYR300" s="705"/>
      <c r="OYS300" s="705"/>
      <c r="OYT300" s="705"/>
      <c r="OYU300" s="705"/>
      <c r="OYV300" s="705"/>
      <c r="OYW300" s="705"/>
      <c r="OYX300" s="705"/>
      <c r="OYY300" s="705"/>
      <c r="OYZ300" s="705"/>
      <c r="OZA300" s="705"/>
      <c r="OZB300" s="705"/>
      <c r="OZC300" s="705"/>
      <c r="OZD300" s="705"/>
      <c r="OZE300" s="705"/>
      <c r="OZF300" s="705"/>
      <c r="OZG300" s="705"/>
      <c r="OZH300" s="705"/>
      <c r="OZI300" s="705"/>
      <c r="OZJ300" s="705"/>
      <c r="OZK300" s="705"/>
      <c r="OZL300" s="705"/>
      <c r="OZM300" s="705"/>
      <c r="OZN300" s="705"/>
      <c r="OZO300" s="705"/>
      <c r="OZP300" s="705"/>
      <c r="OZQ300" s="705"/>
      <c r="OZR300" s="705"/>
      <c r="OZS300" s="705"/>
      <c r="OZT300" s="705"/>
      <c r="OZU300" s="705"/>
      <c r="OZV300" s="705"/>
      <c r="OZW300" s="705"/>
      <c r="OZX300" s="705"/>
      <c r="OZY300" s="705"/>
      <c r="OZZ300" s="705"/>
      <c r="PAA300" s="705"/>
      <c r="PAB300" s="705"/>
      <c r="PAC300" s="705"/>
      <c r="PAD300" s="705"/>
      <c r="PAE300" s="705"/>
      <c r="PAF300" s="705"/>
      <c r="PAG300" s="705"/>
      <c r="PAH300" s="705"/>
      <c r="PAI300" s="705"/>
      <c r="PAJ300" s="705"/>
      <c r="PAK300" s="705"/>
      <c r="PAL300" s="705"/>
      <c r="PAM300" s="705"/>
      <c r="PAN300" s="705"/>
      <c r="PAO300" s="705"/>
      <c r="PAP300" s="705"/>
      <c r="PAQ300" s="705"/>
      <c r="PAR300" s="705"/>
      <c r="PAS300" s="705"/>
      <c r="PAT300" s="705"/>
      <c r="PAU300" s="705"/>
      <c r="PAV300" s="705"/>
      <c r="PAW300" s="705"/>
      <c r="PAX300" s="705"/>
      <c r="PAY300" s="705"/>
      <c r="PAZ300" s="705"/>
      <c r="PBA300" s="705"/>
      <c r="PBB300" s="705"/>
      <c r="PBC300" s="705"/>
      <c r="PBD300" s="705"/>
      <c r="PBE300" s="705"/>
      <c r="PBF300" s="705"/>
      <c r="PBG300" s="705"/>
      <c r="PBH300" s="705"/>
      <c r="PBI300" s="705"/>
      <c r="PBJ300" s="705"/>
      <c r="PBK300" s="705"/>
      <c r="PBL300" s="705"/>
      <c r="PBM300" s="705"/>
      <c r="PBN300" s="705"/>
      <c r="PBO300" s="705"/>
      <c r="PBP300" s="705"/>
      <c r="PBQ300" s="705"/>
      <c r="PBR300" s="705"/>
      <c r="PBS300" s="705"/>
      <c r="PBT300" s="705"/>
      <c r="PBU300" s="705"/>
      <c r="PBV300" s="705"/>
      <c r="PBW300" s="705"/>
      <c r="PBX300" s="705"/>
      <c r="PBY300" s="705"/>
      <c r="PBZ300" s="705"/>
      <c r="PCA300" s="705"/>
      <c r="PCB300" s="705"/>
      <c r="PCC300" s="705"/>
      <c r="PCD300" s="705"/>
      <c r="PCE300" s="705"/>
      <c r="PCF300" s="705"/>
      <c r="PCG300" s="705"/>
      <c r="PCH300" s="705"/>
      <c r="PCI300" s="705"/>
      <c r="PCJ300" s="705"/>
      <c r="PCK300" s="705"/>
      <c r="PCL300" s="705"/>
      <c r="PCM300" s="705"/>
      <c r="PCN300" s="705"/>
      <c r="PCO300" s="705"/>
      <c r="PCP300" s="705"/>
      <c r="PCQ300" s="705"/>
      <c r="PCR300" s="705"/>
      <c r="PCS300" s="705"/>
      <c r="PCT300" s="705"/>
      <c r="PCU300" s="705"/>
      <c r="PCV300" s="705"/>
      <c r="PCW300" s="705"/>
      <c r="PCX300" s="705"/>
      <c r="PCY300" s="705"/>
      <c r="PCZ300" s="705"/>
      <c r="PDA300" s="705"/>
      <c r="PDB300" s="705"/>
      <c r="PDC300" s="705"/>
      <c r="PDD300" s="705"/>
      <c r="PDE300" s="705"/>
      <c r="PDF300" s="705"/>
      <c r="PDG300" s="705"/>
      <c r="PDH300" s="705"/>
      <c r="PDI300" s="705"/>
      <c r="PDJ300" s="705"/>
      <c r="PDK300" s="705"/>
      <c r="PDL300" s="705"/>
      <c r="PDM300" s="705"/>
      <c r="PDN300" s="705"/>
      <c r="PDO300" s="705"/>
      <c r="PDP300" s="705"/>
      <c r="PDQ300" s="705"/>
      <c r="PDR300" s="705"/>
      <c r="PDS300" s="705"/>
      <c r="PDT300" s="705"/>
      <c r="PDU300" s="705"/>
      <c r="PDV300" s="705"/>
      <c r="PDW300" s="705"/>
      <c r="PDX300" s="705"/>
      <c r="PDY300" s="705"/>
      <c r="PDZ300" s="705"/>
      <c r="PEA300" s="705"/>
      <c r="PEB300" s="705"/>
      <c r="PEC300" s="705"/>
      <c r="PED300" s="705"/>
      <c r="PEE300" s="705"/>
      <c r="PEF300" s="705"/>
      <c r="PEG300" s="705"/>
      <c r="PEH300" s="705"/>
      <c r="PEI300" s="705"/>
      <c r="PEJ300" s="705"/>
      <c r="PEK300" s="705"/>
      <c r="PEL300" s="705"/>
      <c r="PEM300" s="705"/>
      <c r="PEN300" s="705"/>
      <c r="PEO300" s="705"/>
      <c r="PEP300" s="705"/>
      <c r="PEQ300" s="705"/>
      <c r="PER300" s="705"/>
      <c r="PES300" s="705"/>
      <c r="PET300" s="705"/>
      <c r="PEU300" s="705"/>
      <c r="PEV300" s="705"/>
      <c r="PEW300" s="705"/>
      <c r="PEX300" s="705"/>
      <c r="PEY300" s="705"/>
      <c r="PEZ300" s="705"/>
      <c r="PFA300" s="705"/>
      <c r="PFB300" s="705"/>
      <c r="PFC300" s="705"/>
      <c r="PFD300" s="705"/>
      <c r="PFE300" s="705"/>
      <c r="PFF300" s="705"/>
      <c r="PFG300" s="705"/>
      <c r="PFH300" s="705"/>
      <c r="PFI300" s="705"/>
      <c r="PFJ300" s="705"/>
      <c r="PFK300" s="705"/>
      <c r="PFL300" s="705"/>
      <c r="PFM300" s="705"/>
      <c r="PFN300" s="705"/>
      <c r="PFO300" s="705"/>
      <c r="PFP300" s="705"/>
      <c r="PFQ300" s="705"/>
      <c r="PFR300" s="705"/>
      <c r="PFS300" s="705"/>
      <c r="PFT300" s="705"/>
      <c r="PFU300" s="705"/>
      <c r="PFV300" s="705"/>
      <c r="PFW300" s="705"/>
      <c r="PFX300" s="705"/>
      <c r="PFY300" s="705"/>
      <c r="PFZ300" s="705"/>
      <c r="PGA300" s="705"/>
      <c r="PGB300" s="705"/>
      <c r="PGC300" s="705"/>
      <c r="PGD300" s="705"/>
      <c r="PGE300" s="705"/>
      <c r="PGF300" s="705"/>
      <c r="PGG300" s="705"/>
      <c r="PGH300" s="705"/>
      <c r="PGI300" s="705"/>
      <c r="PGJ300" s="705"/>
      <c r="PGK300" s="705"/>
      <c r="PGL300" s="705"/>
      <c r="PGM300" s="705"/>
      <c r="PGN300" s="705"/>
      <c r="PGO300" s="705"/>
      <c r="PGP300" s="705"/>
      <c r="PGQ300" s="705"/>
      <c r="PGR300" s="705"/>
      <c r="PGS300" s="705"/>
      <c r="PGT300" s="705"/>
      <c r="PGU300" s="705"/>
      <c r="PGV300" s="705"/>
      <c r="PGW300" s="705"/>
      <c r="PGX300" s="705"/>
      <c r="PGY300" s="705"/>
      <c r="PGZ300" s="705"/>
      <c r="PHA300" s="705"/>
      <c r="PHB300" s="705"/>
      <c r="PHC300" s="705"/>
      <c r="PHD300" s="705"/>
      <c r="PHE300" s="705"/>
      <c r="PHF300" s="705"/>
      <c r="PHG300" s="705"/>
      <c r="PHH300" s="705"/>
      <c r="PHI300" s="705"/>
      <c r="PHJ300" s="705"/>
      <c r="PHK300" s="705"/>
      <c r="PHL300" s="705"/>
      <c r="PHM300" s="705"/>
      <c r="PHN300" s="705"/>
      <c r="PHO300" s="705"/>
      <c r="PHP300" s="705"/>
      <c r="PHQ300" s="705"/>
      <c r="PHR300" s="705"/>
      <c r="PHS300" s="705"/>
      <c r="PHT300" s="705"/>
      <c r="PHU300" s="705"/>
      <c r="PHV300" s="705"/>
      <c r="PHW300" s="705"/>
      <c r="PHX300" s="705"/>
      <c r="PHY300" s="705"/>
      <c r="PHZ300" s="705"/>
      <c r="PIA300" s="705"/>
      <c r="PIB300" s="705"/>
      <c r="PIC300" s="705"/>
      <c r="PID300" s="705"/>
      <c r="PIE300" s="705"/>
      <c r="PIF300" s="705"/>
      <c r="PIG300" s="705"/>
      <c r="PIH300" s="705"/>
      <c r="PII300" s="705"/>
      <c r="PIJ300" s="705"/>
      <c r="PIK300" s="705"/>
      <c r="PIL300" s="705"/>
      <c r="PIM300" s="705"/>
      <c r="PIN300" s="705"/>
      <c r="PIO300" s="705"/>
      <c r="PIP300" s="705"/>
      <c r="PIQ300" s="705"/>
      <c r="PIR300" s="705"/>
      <c r="PIS300" s="705"/>
      <c r="PIT300" s="705"/>
      <c r="PIU300" s="705"/>
      <c r="PIV300" s="705"/>
      <c r="PIW300" s="705"/>
      <c r="PIX300" s="705"/>
      <c r="PIY300" s="705"/>
      <c r="PIZ300" s="705"/>
      <c r="PJA300" s="705"/>
      <c r="PJB300" s="705"/>
      <c r="PJC300" s="705"/>
      <c r="PJD300" s="705"/>
      <c r="PJE300" s="705"/>
      <c r="PJF300" s="705"/>
      <c r="PJG300" s="705"/>
      <c r="PJH300" s="705"/>
      <c r="PJI300" s="705"/>
      <c r="PJJ300" s="705"/>
      <c r="PJK300" s="705"/>
      <c r="PJL300" s="705"/>
      <c r="PJM300" s="705"/>
      <c r="PJN300" s="705"/>
      <c r="PJO300" s="705"/>
      <c r="PJP300" s="705"/>
      <c r="PJQ300" s="705"/>
      <c r="PJR300" s="705"/>
      <c r="PJS300" s="705"/>
      <c r="PJT300" s="705"/>
      <c r="PJU300" s="705"/>
      <c r="PJV300" s="705"/>
      <c r="PJW300" s="705"/>
      <c r="PJX300" s="705"/>
      <c r="PJY300" s="705"/>
      <c r="PJZ300" s="705"/>
      <c r="PKA300" s="705"/>
      <c r="PKB300" s="705"/>
      <c r="PKC300" s="705"/>
      <c r="PKD300" s="705"/>
      <c r="PKE300" s="705"/>
      <c r="PKF300" s="705"/>
      <c r="PKG300" s="705"/>
      <c r="PKH300" s="705"/>
      <c r="PKI300" s="705"/>
      <c r="PKJ300" s="705"/>
      <c r="PKK300" s="705"/>
      <c r="PKL300" s="705"/>
      <c r="PKM300" s="705"/>
      <c r="PKN300" s="705"/>
      <c r="PKO300" s="705"/>
      <c r="PKP300" s="705"/>
      <c r="PKQ300" s="705"/>
      <c r="PKR300" s="705"/>
      <c r="PKS300" s="705"/>
      <c r="PKT300" s="705"/>
      <c r="PKU300" s="705"/>
      <c r="PKV300" s="705"/>
      <c r="PKW300" s="705"/>
      <c r="PKX300" s="705"/>
      <c r="PKY300" s="705"/>
      <c r="PKZ300" s="705"/>
      <c r="PLA300" s="705"/>
      <c r="PLB300" s="705"/>
      <c r="PLC300" s="705"/>
      <c r="PLD300" s="705"/>
      <c r="PLE300" s="705"/>
      <c r="PLF300" s="705"/>
      <c r="PLG300" s="705"/>
      <c r="PLH300" s="705"/>
      <c r="PLI300" s="705"/>
      <c r="PLJ300" s="705"/>
      <c r="PLK300" s="705"/>
      <c r="PLL300" s="705"/>
      <c r="PLM300" s="705"/>
      <c r="PLN300" s="705"/>
      <c r="PLO300" s="705"/>
      <c r="PLP300" s="705"/>
      <c r="PLQ300" s="705"/>
      <c r="PLR300" s="705"/>
      <c r="PLS300" s="705"/>
      <c r="PLT300" s="705"/>
      <c r="PLU300" s="705"/>
      <c r="PLV300" s="705"/>
      <c r="PLW300" s="705"/>
      <c r="PLX300" s="705"/>
      <c r="PLY300" s="705"/>
      <c r="PLZ300" s="705"/>
      <c r="PMA300" s="705"/>
      <c r="PMB300" s="705"/>
      <c r="PMC300" s="705"/>
      <c r="PMD300" s="705"/>
      <c r="PME300" s="705"/>
      <c r="PMF300" s="705"/>
      <c r="PMG300" s="705"/>
      <c r="PMH300" s="705"/>
      <c r="PMI300" s="705"/>
      <c r="PMJ300" s="705"/>
      <c r="PMK300" s="705"/>
      <c r="PML300" s="705"/>
      <c r="PMM300" s="705"/>
      <c r="PMN300" s="705"/>
      <c r="PMO300" s="705"/>
      <c r="PMP300" s="705"/>
      <c r="PMQ300" s="705"/>
      <c r="PMR300" s="705"/>
      <c r="PMS300" s="705"/>
      <c r="PMT300" s="705"/>
      <c r="PMU300" s="705"/>
      <c r="PMV300" s="705"/>
      <c r="PMW300" s="705"/>
      <c r="PMX300" s="705"/>
      <c r="PMY300" s="705"/>
      <c r="PMZ300" s="705"/>
      <c r="PNA300" s="705"/>
      <c r="PNB300" s="705"/>
      <c r="PNC300" s="705"/>
      <c r="PND300" s="705"/>
      <c r="PNE300" s="705"/>
      <c r="PNF300" s="705"/>
      <c r="PNG300" s="705"/>
      <c r="PNH300" s="705"/>
      <c r="PNI300" s="705"/>
      <c r="PNJ300" s="705"/>
      <c r="PNK300" s="705"/>
      <c r="PNL300" s="705"/>
      <c r="PNM300" s="705"/>
      <c r="PNN300" s="705"/>
      <c r="PNO300" s="705"/>
      <c r="PNP300" s="705"/>
      <c r="PNQ300" s="705"/>
      <c r="PNR300" s="705"/>
      <c r="PNS300" s="705"/>
      <c r="PNT300" s="705"/>
      <c r="PNU300" s="705"/>
      <c r="PNV300" s="705"/>
      <c r="PNW300" s="705"/>
      <c r="PNX300" s="705"/>
      <c r="PNY300" s="705"/>
      <c r="PNZ300" s="705"/>
      <c r="POA300" s="705"/>
      <c r="POB300" s="705"/>
      <c r="POC300" s="705"/>
      <c r="POD300" s="705"/>
      <c r="POE300" s="705"/>
      <c r="POF300" s="705"/>
      <c r="POG300" s="705"/>
      <c r="POH300" s="705"/>
      <c r="POI300" s="705"/>
      <c r="POJ300" s="705"/>
      <c r="POK300" s="705"/>
      <c r="POL300" s="705"/>
      <c r="POM300" s="705"/>
      <c r="PON300" s="705"/>
      <c r="POO300" s="705"/>
      <c r="POP300" s="705"/>
      <c r="POQ300" s="705"/>
      <c r="POR300" s="705"/>
      <c r="POS300" s="705"/>
      <c r="POT300" s="705"/>
      <c r="POU300" s="705"/>
      <c r="POV300" s="705"/>
      <c r="POW300" s="705"/>
      <c r="POX300" s="705"/>
      <c r="POY300" s="705"/>
      <c r="POZ300" s="705"/>
      <c r="PPA300" s="705"/>
      <c r="PPB300" s="705"/>
      <c r="PPC300" s="705"/>
      <c r="PPD300" s="705"/>
      <c r="PPE300" s="705"/>
      <c r="PPF300" s="705"/>
      <c r="PPG300" s="705"/>
      <c r="PPH300" s="705"/>
      <c r="PPI300" s="705"/>
      <c r="PPJ300" s="705"/>
      <c r="PPK300" s="705"/>
      <c r="PPL300" s="705"/>
      <c r="PPM300" s="705"/>
      <c r="PPN300" s="705"/>
      <c r="PPO300" s="705"/>
      <c r="PPP300" s="705"/>
      <c r="PPQ300" s="705"/>
      <c r="PPR300" s="705"/>
      <c r="PPS300" s="705"/>
      <c r="PPT300" s="705"/>
      <c r="PPU300" s="705"/>
      <c r="PPV300" s="705"/>
      <c r="PPW300" s="705"/>
      <c r="PPX300" s="705"/>
      <c r="PPY300" s="705"/>
      <c r="PPZ300" s="705"/>
      <c r="PQA300" s="705"/>
      <c r="PQB300" s="705"/>
      <c r="PQC300" s="705"/>
      <c r="PQD300" s="705"/>
      <c r="PQE300" s="705"/>
      <c r="PQF300" s="705"/>
      <c r="PQG300" s="705"/>
      <c r="PQH300" s="705"/>
      <c r="PQI300" s="705"/>
      <c r="PQJ300" s="705"/>
      <c r="PQK300" s="705"/>
      <c r="PQL300" s="705"/>
      <c r="PQM300" s="705"/>
      <c r="PQN300" s="705"/>
      <c r="PQO300" s="705"/>
      <c r="PQP300" s="705"/>
      <c r="PQQ300" s="705"/>
      <c r="PQR300" s="705"/>
      <c r="PQS300" s="705"/>
      <c r="PQT300" s="705"/>
      <c r="PQU300" s="705"/>
      <c r="PQV300" s="705"/>
      <c r="PQW300" s="705"/>
      <c r="PQX300" s="705"/>
      <c r="PQY300" s="705"/>
      <c r="PQZ300" s="705"/>
      <c r="PRA300" s="705"/>
      <c r="PRB300" s="705"/>
      <c r="PRC300" s="705"/>
      <c r="PRD300" s="705"/>
      <c r="PRE300" s="705"/>
      <c r="PRF300" s="705"/>
      <c r="PRG300" s="705"/>
      <c r="PRH300" s="705"/>
      <c r="PRI300" s="705"/>
      <c r="PRJ300" s="705"/>
      <c r="PRK300" s="705"/>
      <c r="PRL300" s="705"/>
      <c r="PRM300" s="705"/>
      <c r="PRN300" s="705"/>
      <c r="PRO300" s="705"/>
      <c r="PRP300" s="705"/>
      <c r="PRQ300" s="705"/>
      <c r="PRR300" s="705"/>
      <c r="PRS300" s="705"/>
      <c r="PRT300" s="705"/>
      <c r="PRU300" s="705"/>
      <c r="PRV300" s="705"/>
      <c r="PRW300" s="705"/>
      <c r="PRX300" s="705"/>
      <c r="PRY300" s="705"/>
      <c r="PRZ300" s="705"/>
      <c r="PSA300" s="705"/>
      <c r="PSB300" s="705"/>
      <c r="PSC300" s="705"/>
      <c r="PSD300" s="705"/>
      <c r="PSE300" s="705"/>
      <c r="PSF300" s="705"/>
      <c r="PSG300" s="705"/>
      <c r="PSH300" s="705"/>
      <c r="PSI300" s="705"/>
      <c r="PSJ300" s="705"/>
      <c r="PSK300" s="705"/>
      <c r="PSL300" s="705"/>
      <c r="PSM300" s="705"/>
      <c r="PSN300" s="705"/>
      <c r="PSO300" s="705"/>
      <c r="PSP300" s="705"/>
      <c r="PSQ300" s="705"/>
      <c r="PSR300" s="705"/>
      <c r="PSS300" s="705"/>
      <c r="PST300" s="705"/>
      <c r="PSU300" s="705"/>
      <c r="PSV300" s="705"/>
      <c r="PSW300" s="705"/>
      <c r="PSX300" s="705"/>
      <c r="PSY300" s="705"/>
      <c r="PSZ300" s="705"/>
      <c r="PTA300" s="705"/>
      <c r="PTB300" s="705"/>
      <c r="PTC300" s="705"/>
      <c r="PTD300" s="705"/>
      <c r="PTE300" s="705"/>
      <c r="PTF300" s="705"/>
      <c r="PTG300" s="705"/>
      <c r="PTH300" s="705"/>
      <c r="PTI300" s="705"/>
      <c r="PTJ300" s="705"/>
      <c r="PTK300" s="705"/>
      <c r="PTL300" s="705"/>
      <c r="PTM300" s="705"/>
      <c r="PTN300" s="705"/>
      <c r="PTO300" s="705"/>
      <c r="PTP300" s="705"/>
      <c r="PTQ300" s="705"/>
      <c r="PTR300" s="705"/>
      <c r="PTS300" s="705"/>
      <c r="PTT300" s="705"/>
      <c r="PTU300" s="705"/>
      <c r="PTV300" s="705"/>
      <c r="PTW300" s="705"/>
      <c r="PTX300" s="705"/>
      <c r="PTY300" s="705"/>
      <c r="PTZ300" s="705"/>
      <c r="PUA300" s="705"/>
      <c r="PUB300" s="705"/>
      <c r="PUC300" s="705"/>
      <c r="PUD300" s="705"/>
      <c r="PUE300" s="705"/>
      <c r="PUF300" s="705"/>
      <c r="PUG300" s="705"/>
      <c r="PUH300" s="705"/>
      <c r="PUI300" s="705"/>
      <c r="PUJ300" s="705"/>
      <c r="PUK300" s="705"/>
      <c r="PUL300" s="705"/>
      <c r="PUM300" s="705"/>
      <c r="PUN300" s="705"/>
      <c r="PUO300" s="705"/>
      <c r="PUP300" s="705"/>
      <c r="PUQ300" s="705"/>
      <c r="PUR300" s="705"/>
      <c r="PUS300" s="705"/>
      <c r="PUT300" s="705"/>
      <c r="PUU300" s="705"/>
      <c r="PUV300" s="705"/>
      <c r="PUW300" s="705"/>
      <c r="PUX300" s="705"/>
      <c r="PUY300" s="705"/>
      <c r="PUZ300" s="705"/>
      <c r="PVA300" s="705"/>
      <c r="PVB300" s="705"/>
      <c r="PVC300" s="705"/>
      <c r="PVD300" s="705"/>
      <c r="PVE300" s="705"/>
      <c r="PVF300" s="705"/>
      <c r="PVG300" s="705"/>
      <c r="PVH300" s="705"/>
      <c r="PVI300" s="705"/>
      <c r="PVJ300" s="705"/>
      <c r="PVK300" s="705"/>
      <c r="PVL300" s="705"/>
      <c r="PVM300" s="705"/>
      <c r="PVN300" s="705"/>
      <c r="PVO300" s="705"/>
      <c r="PVP300" s="705"/>
      <c r="PVQ300" s="705"/>
      <c r="PVR300" s="705"/>
      <c r="PVS300" s="705"/>
      <c r="PVT300" s="705"/>
      <c r="PVU300" s="705"/>
      <c r="PVV300" s="705"/>
      <c r="PVW300" s="705"/>
      <c r="PVX300" s="705"/>
      <c r="PVY300" s="705"/>
      <c r="PVZ300" s="705"/>
      <c r="PWA300" s="705"/>
      <c r="PWB300" s="705"/>
      <c r="PWC300" s="705"/>
      <c r="PWD300" s="705"/>
      <c r="PWE300" s="705"/>
      <c r="PWF300" s="705"/>
      <c r="PWG300" s="705"/>
      <c r="PWH300" s="705"/>
      <c r="PWI300" s="705"/>
      <c r="PWJ300" s="705"/>
      <c r="PWK300" s="705"/>
      <c r="PWL300" s="705"/>
      <c r="PWM300" s="705"/>
      <c r="PWN300" s="705"/>
      <c r="PWO300" s="705"/>
      <c r="PWP300" s="705"/>
      <c r="PWQ300" s="705"/>
      <c r="PWR300" s="705"/>
      <c r="PWS300" s="705"/>
      <c r="PWT300" s="705"/>
      <c r="PWU300" s="705"/>
      <c r="PWV300" s="705"/>
      <c r="PWW300" s="705"/>
      <c r="PWX300" s="705"/>
      <c r="PWY300" s="705"/>
      <c r="PWZ300" s="705"/>
      <c r="PXA300" s="705"/>
      <c r="PXB300" s="705"/>
      <c r="PXC300" s="705"/>
      <c r="PXD300" s="705"/>
      <c r="PXE300" s="705"/>
      <c r="PXF300" s="705"/>
      <c r="PXG300" s="705"/>
      <c r="PXH300" s="705"/>
      <c r="PXI300" s="705"/>
      <c r="PXJ300" s="705"/>
      <c r="PXK300" s="705"/>
      <c r="PXL300" s="705"/>
      <c r="PXM300" s="705"/>
      <c r="PXN300" s="705"/>
      <c r="PXO300" s="705"/>
      <c r="PXP300" s="705"/>
      <c r="PXQ300" s="705"/>
      <c r="PXR300" s="705"/>
      <c r="PXS300" s="705"/>
      <c r="PXT300" s="705"/>
      <c r="PXU300" s="705"/>
      <c r="PXV300" s="705"/>
      <c r="PXW300" s="705"/>
      <c r="PXX300" s="705"/>
      <c r="PXY300" s="705"/>
      <c r="PXZ300" s="705"/>
      <c r="PYA300" s="705"/>
      <c r="PYB300" s="705"/>
      <c r="PYC300" s="705"/>
      <c r="PYD300" s="705"/>
      <c r="PYE300" s="705"/>
      <c r="PYF300" s="705"/>
      <c r="PYG300" s="705"/>
      <c r="PYH300" s="705"/>
      <c r="PYI300" s="705"/>
      <c r="PYJ300" s="705"/>
      <c r="PYK300" s="705"/>
      <c r="PYL300" s="705"/>
      <c r="PYM300" s="705"/>
      <c r="PYN300" s="705"/>
      <c r="PYO300" s="705"/>
      <c r="PYP300" s="705"/>
      <c r="PYQ300" s="705"/>
      <c r="PYR300" s="705"/>
      <c r="PYS300" s="705"/>
      <c r="PYT300" s="705"/>
      <c r="PYU300" s="705"/>
      <c r="PYV300" s="705"/>
      <c r="PYW300" s="705"/>
      <c r="PYX300" s="705"/>
      <c r="PYY300" s="705"/>
      <c r="PYZ300" s="705"/>
      <c r="PZA300" s="705"/>
      <c r="PZB300" s="705"/>
      <c r="PZC300" s="705"/>
      <c r="PZD300" s="705"/>
      <c r="PZE300" s="705"/>
      <c r="PZF300" s="705"/>
      <c r="PZG300" s="705"/>
      <c r="PZH300" s="705"/>
      <c r="PZI300" s="705"/>
      <c r="PZJ300" s="705"/>
      <c r="PZK300" s="705"/>
      <c r="PZL300" s="705"/>
      <c r="PZM300" s="705"/>
      <c r="PZN300" s="705"/>
      <c r="PZO300" s="705"/>
      <c r="PZP300" s="705"/>
      <c r="PZQ300" s="705"/>
      <c r="PZR300" s="705"/>
      <c r="PZS300" s="705"/>
      <c r="PZT300" s="705"/>
      <c r="PZU300" s="705"/>
      <c r="PZV300" s="705"/>
      <c r="PZW300" s="705"/>
      <c r="PZX300" s="705"/>
      <c r="PZY300" s="705"/>
      <c r="PZZ300" s="705"/>
      <c r="QAA300" s="705"/>
      <c r="QAB300" s="705"/>
      <c r="QAC300" s="705"/>
      <c r="QAD300" s="705"/>
      <c r="QAE300" s="705"/>
      <c r="QAF300" s="705"/>
      <c r="QAG300" s="705"/>
      <c r="QAH300" s="705"/>
      <c r="QAI300" s="705"/>
      <c r="QAJ300" s="705"/>
      <c r="QAK300" s="705"/>
      <c r="QAL300" s="705"/>
      <c r="QAM300" s="705"/>
      <c r="QAN300" s="705"/>
      <c r="QAO300" s="705"/>
      <c r="QAP300" s="705"/>
      <c r="QAQ300" s="705"/>
      <c r="QAR300" s="705"/>
      <c r="QAS300" s="705"/>
      <c r="QAT300" s="705"/>
      <c r="QAU300" s="705"/>
      <c r="QAV300" s="705"/>
      <c r="QAW300" s="705"/>
      <c r="QAX300" s="705"/>
      <c r="QAY300" s="705"/>
      <c r="QAZ300" s="705"/>
      <c r="QBA300" s="705"/>
      <c r="QBB300" s="705"/>
      <c r="QBC300" s="705"/>
      <c r="QBD300" s="705"/>
      <c r="QBE300" s="705"/>
      <c r="QBF300" s="705"/>
      <c r="QBG300" s="705"/>
      <c r="QBH300" s="705"/>
      <c r="QBI300" s="705"/>
      <c r="QBJ300" s="705"/>
      <c r="QBK300" s="705"/>
      <c r="QBL300" s="705"/>
      <c r="QBM300" s="705"/>
      <c r="QBN300" s="705"/>
      <c r="QBO300" s="705"/>
      <c r="QBP300" s="705"/>
      <c r="QBQ300" s="705"/>
      <c r="QBR300" s="705"/>
      <c r="QBS300" s="705"/>
      <c r="QBT300" s="705"/>
      <c r="QBU300" s="705"/>
      <c r="QBV300" s="705"/>
      <c r="QBW300" s="705"/>
      <c r="QBX300" s="705"/>
      <c r="QBY300" s="705"/>
      <c r="QBZ300" s="705"/>
      <c r="QCA300" s="705"/>
      <c r="QCB300" s="705"/>
      <c r="QCC300" s="705"/>
      <c r="QCD300" s="705"/>
      <c r="QCE300" s="705"/>
      <c r="QCF300" s="705"/>
      <c r="QCG300" s="705"/>
      <c r="QCH300" s="705"/>
      <c r="QCI300" s="705"/>
      <c r="QCJ300" s="705"/>
      <c r="QCK300" s="705"/>
      <c r="QCL300" s="705"/>
      <c r="QCM300" s="705"/>
      <c r="QCN300" s="705"/>
      <c r="QCO300" s="705"/>
      <c r="QCP300" s="705"/>
      <c r="QCQ300" s="705"/>
      <c r="QCR300" s="705"/>
      <c r="QCS300" s="705"/>
      <c r="QCT300" s="705"/>
      <c r="QCU300" s="705"/>
      <c r="QCV300" s="705"/>
      <c r="QCW300" s="705"/>
      <c r="QCX300" s="705"/>
      <c r="QCY300" s="705"/>
      <c r="QCZ300" s="705"/>
      <c r="QDA300" s="705"/>
      <c r="QDB300" s="705"/>
      <c r="QDC300" s="705"/>
      <c r="QDD300" s="705"/>
      <c r="QDE300" s="705"/>
      <c r="QDF300" s="705"/>
      <c r="QDG300" s="705"/>
      <c r="QDH300" s="705"/>
      <c r="QDI300" s="705"/>
      <c r="QDJ300" s="705"/>
      <c r="QDK300" s="705"/>
      <c r="QDL300" s="705"/>
      <c r="QDM300" s="705"/>
      <c r="QDN300" s="705"/>
      <c r="QDO300" s="705"/>
      <c r="QDP300" s="705"/>
      <c r="QDQ300" s="705"/>
      <c r="QDR300" s="705"/>
      <c r="QDS300" s="705"/>
      <c r="QDT300" s="705"/>
      <c r="QDU300" s="705"/>
      <c r="QDV300" s="705"/>
      <c r="QDW300" s="705"/>
      <c r="QDX300" s="705"/>
      <c r="QDY300" s="705"/>
      <c r="QDZ300" s="705"/>
      <c r="QEA300" s="705"/>
      <c r="QEB300" s="705"/>
      <c r="QEC300" s="705"/>
      <c r="QED300" s="705"/>
      <c r="QEE300" s="705"/>
      <c r="QEF300" s="705"/>
      <c r="QEG300" s="705"/>
      <c r="QEH300" s="705"/>
      <c r="QEI300" s="705"/>
      <c r="QEJ300" s="705"/>
      <c r="QEK300" s="705"/>
      <c r="QEL300" s="705"/>
      <c r="QEM300" s="705"/>
      <c r="QEN300" s="705"/>
      <c r="QEO300" s="705"/>
      <c r="QEP300" s="705"/>
      <c r="QEQ300" s="705"/>
      <c r="QER300" s="705"/>
      <c r="QES300" s="705"/>
      <c r="QET300" s="705"/>
      <c r="QEU300" s="705"/>
      <c r="QEV300" s="705"/>
      <c r="QEW300" s="705"/>
      <c r="QEX300" s="705"/>
      <c r="QEY300" s="705"/>
      <c r="QEZ300" s="705"/>
      <c r="QFA300" s="705"/>
      <c r="QFB300" s="705"/>
      <c r="QFC300" s="705"/>
      <c r="QFD300" s="705"/>
      <c r="QFE300" s="705"/>
      <c r="QFF300" s="705"/>
      <c r="QFG300" s="705"/>
      <c r="QFH300" s="705"/>
      <c r="QFI300" s="705"/>
      <c r="QFJ300" s="705"/>
      <c r="QFK300" s="705"/>
      <c r="QFL300" s="705"/>
      <c r="QFM300" s="705"/>
      <c r="QFN300" s="705"/>
      <c r="QFO300" s="705"/>
      <c r="QFP300" s="705"/>
      <c r="QFQ300" s="705"/>
      <c r="QFR300" s="705"/>
      <c r="QFS300" s="705"/>
      <c r="QFT300" s="705"/>
      <c r="QFU300" s="705"/>
      <c r="QFV300" s="705"/>
      <c r="QFW300" s="705"/>
      <c r="QFX300" s="705"/>
      <c r="QFY300" s="705"/>
      <c r="QFZ300" s="705"/>
      <c r="QGA300" s="705"/>
      <c r="QGB300" s="705"/>
      <c r="QGC300" s="705"/>
      <c r="QGD300" s="705"/>
      <c r="QGE300" s="705"/>
      <c r="QGF300" s="705"/>
      <c r="QGG300" s="705"/>
      <c r="QGH300" s="705"/>
      <c r="QGI300" s="705"/>
      <c r="QGJ300" s="705"/>
      <c r="QGK300" s="705"/>
      <c r="QGL300" s="705"/>
      <c r="QGM300" s="705"/>
      <c r="QGN300" s="705"/>
      <c r="QGO300" s="705"/>
      <c r="QGP300" s="705"/>
      <c r="QGQ300" s="705"/>
      <c r="QGR300" s="705"/>
      <c r="QGS300" s="705"/>
      <c r="QGT300" s="705"/>
      <c r="QGU300" s="705"/>
      <c r="QGV300" s="705"/>
      <c r="QGW300" s="705"/>
      <c r="QGX300" s="705"/>
      <c r="QGY300" s="705"/>
      <c r="QGZ300" s="705"/>
      <c r="QHA300" s="705"/>
      <c r="QHB300" s="705"/>
      <c r="QHC300" s="705"/>
      <c r="QHD300" s="705"/>
      <c r="QHE300" s="705"/>
      <c r="QHF300" s="705"/>
      <c r="QHG300" s="705"/>
      <c r="QHH300" s="705"/>
      <c r="QHI300" s="705"/>
      <c r="QHJ300" s="705"/>
      <c r="QHK300" s="705"/>
      <c r="QHL300" s="705"/>
      <c r="QHM300" s="705"/>
      <c r="QHN300" s="705"/>
      <c r="QHO300" s="705"/>
      <c r="QHP300" s="705"/>
      <c r="QHQ300" s="705"/>
      <c r="QHR300" s="705"/>
      <c r="QHS300" s="705"/>
      <c r="QHT300" s="705"/>
      <c r="QHU300" s="705"/>
      <c r="QHV300" s="705"/>
      <c r="QHW300" s="705"/>
      <c r="QHX300" s="705"/>
      <c r="QHY300" s="705"/>
      <c r="QHZ300" s="705"/>
      <c r="QIA300" s="705"/>
      <c r="QIB300" s="705"/>
      <c r="QIC300" s="705"/>
      <c r="QID300" s="705"/>
      <c r="QIE300" s="705"/>
      <c r="QIF300" s="705"/>
      <c r="QIG300" s="705"/>
      <c r="QIH300" s="705"/>
      <c r="QII300" s="705"/>
      <c r="QIJ300" s="705"/>
      <c r="QIK300" s="705"/>
      <c r="QIL300" s="705"/>
      <c r="QIM300" s="705"/>
      <c r="QIN300" s="705"/>
      <c r="QIO300" s="705"/>
      <c r="QIP300" s="705"/>
      <c r="QIQ300" s="705"/>
      <c r="QIR300" s="705"/>
      <c r="QIS300" s="705"/>
      <c r="QIT300" s="705"/>
      <c r="QIU300" s="705"/>
      <c r="QIV300" s="705"/>
      <c r="QIW300" s="705"/>
      <c r="QIX300" s="705"/>
      <c r="QIY300" s="705"/>
      <c r="QIZ300" s="705"/>
      <c r="QJA300" s="705"/>
      <c r="QJB300" s="705"/>
      <c r="QJC300" s="705"/>
      <c r="QJD300" s="705"/>
      <c r="QJE300" s="705"/>
      <c r="QJF300" s="705"/>
      <c r="QJG300" s="705"/>
      <c r="QJH300" s="705"/>
      <c r="QJI300" s="705"/>
      <c r="QJJ300" s="705"/>
      <c r="QJK300" s="705"/>
      <c r="QJL300" s="705"/>
      <c r="QJM300" s="705"/>
      <c r="QJN300" s="705"/>
      <c r="QJO300" s="705"/>
      <c r="QJP300" s="705"/>
      <c r="QJQ300" s="705"/>
      <c r="QJR300" s="705"/>
      <c r="QJS300" s="705"/>
      <c r="QJT300" s="705"/>
      <c r="QJU300" s="705"/>
      <c r="QJV300" s="705"/>
      <c r="QJW300" s="705"/>
      <c r="QJX300" s="705"/>
      <c r="QJY300" s="705"/>
      <c r="QJZ300" s="705"/>
      <c r="QKA300" s="705"/>
      <c r="QKB300" s="705"/>
      <c r="QKC300" s="705"/>
      <c r="QKD300" s="705"/>
      <c r="QKE300" s="705"/>
      <c r="QKF300" s="705"/>
      <c r="QKG300" s="705"/>
      <c r="QKH300" s="705"/>
      <c r="QKI300" s="705"/>
      <c r="QKJ300" s="705"/>
      <c r="QKK300" s="705"/>
      <c r="QKL300" s="705"/>
      <c r="QKM300" s="705"/>
      <c r="QKN300" s="705"/>
      <c r="QKO300" s="705"/>
      <c r="QKP300" s="705"/>
      <c r="QKQ300" s="705"/>
      <c r="QKR300" s="705"/>
      <c r="QKS300" s="705"/>
      <c r="QKT300" s="705"/>
      <c r="QKU300" s="705"/>
      <c r="QKV300" s="705"/>
      <c r="QKW300" s="705"/>
      <c r="QKX300" s="705"/>
      <c r="QKY300" s="705"/>
      <c r="QKZ300" s="705"/>
      <c r="QLA300" s="705"/>
      <c r="QLB300" s="705"/>
      <c r="QLC300" s="705"/>
      <c r="QLD300" s="705"/>
      <c r="QLE300" s="705"/>
      <c r="QLF300" s="705"/>
      <c r="QLG300" s="705"/>
      <c r="QLH300" s="705"/>
      <c r="QLI300" s="705"/>
      <c r="QLJ300" s="705"/>
      <c r="QLK300" s="705"/>
      <c r="QLL300" s="705"/>
      <c r="QLM300" s="705"/>
      <c r="QLN300" s="705"/>
      <c r="QLO300" s="705"/>
      <c r="QLP300" s="705"/>
      <c r="QLQ300" s="705"/>
      <c r="QLR300" s="705"/>
      <c r="QLS300" s="705"/>
      <c r="QLT300" s="705"/>
      <c r="QLU300" s="705"/>
      <c r="QLV300" s="705"/>
      <c r="QLW300" s="705"/>
      <c r="QLX300" s="705"/>
      <c r="QLY300" s="705"/>
      <c r="QLZ300" s="705"/>
      <c r="QMA300" s="705"/>
      <c r="QMB300" s="705"/>
      <c r="QMC300" s="705"/>
      <c r="QMD300" s="705"/>
      <c r="QME300" s="705"/>
      <c r="QMF300" s="705"/>
      <c r="QMG300" s="705"/>
      <c r="QMH300" s="705"/>
      <c r="QMI300" s="705"/>
      <c r="QMJ300" s="705"/>
      <c r="QMK300" s="705"/>
      <c r="QML300" s="705"/>
      <c r="QMM300" s="705"/>
      <c r="QMN300" s="705"/>
      <c r="QMO300" s="705"/>
      <c r="QMP300" s="705"/>
      <c r="QMQ300" s="705"/>
      <c r="QMR300" s="705"/>
      <c r="QMS300" s="705"/>
      <c r="QMT300" s="705"/>
      <c r="QMU300" s="705"/>
      <c r="QMV300" s="705"/>
      <c r="QMW300" s="705"/>
      <c r="QMX300" s="705"/>
      <c r="QMY300" s="705"/>
      <c r="QMZ300" s="705"/>
      <c r="QNA300" s="705"/>
      <c r="QNB300" s="705"/>
      <c r="QNC300" s="705"/>
      <c r="QND300" s="705"/>
      <c r="QNE300" s="705"/>
      <c r="QNF300" s="705"/>
      <c r="QNG300" s="705"/>
      <c r="QNH300" s="705"/>
      <c r="QNI300" s="705"/>
      <c r="QNJ300" s="705"/>
      <c r="QNK300" s="705"/>
      <c r="QNL300" s="705"/>
      <c r="QNM300" s="705"/>
      <c r="QNN300" s="705"/>
      <c r="QNO300" s="705"/>
      <c r="QNP300" s="705"/>
      <c r="QNQ300" s="705"/>
      <c r="QNR300" s="705"/>
      <c r="QNS300" s="705"/>
      <c r="QNT300" s="705"/>
      <c r="QNU300" s="705"/>
      <c r="QNV300" s="705"/>
      <c r="QNW300" s="705"/>
      <c r="QNX300" s="705"/>
      <c r="QNY300" s="705"/>
      <c r="QNZ300" s="705"/>
      <c r="QOA300" s="705"/>
      <c r="QOB300" s="705"/>
      <c r="QOC300" s="705"/>
      <c r="QOD300" s="705"/>
      <c r="QOE300" s="705"/>
      <c r="QOF300" s="705"/>
      <c r="QOG300" s="705"/>
      <c r="QOH300" s="705"/>
      <c r="QOI300" s="705"/>
      <c r="QOJ300" s="705"/>
      <c r="QOK300" s="705"/>
      <c r="QOL300" s="705"/>
      <c r="QOM300" s="705"/>
      <c r="QON300" s="705"/>
      <c r="QOO300" s="705"/>
      <c r="QOP300" s="705"/>
      <c r="QOQ300" s="705"/>
      <c r="QOR300" s="705"/>
      <c r="QOS300" s="705"/>
      <c r="QOT300" s="705"/>
      <c r="QOU300" s="705"/>
      <c r="QOV300" s="705"/>
      <c r="QOW300" s="705"/>
      <c r="QOX300" s="705"/>
      <c r="QOY300" s="705"/>
      <c r="QOZ300" s="705"/>
      <c r="QPA300" s="705"/>
      <c r="QPB300" s="705"/>
      <c r="QPC300" s="705"/>
      <c r="QPD300" s="705"/>
      <c r="QPE300" s="705"/>
      <c r="QPF300" s="705"/>
      <c r="QPG300" s="705"/>
      <c r="QPH300" s="705"/>
      <c r="QPI300" s="705"/>
      <c r="QPJ300" s="705"/>
      <c r="QPK300" s="705"/>
      <c r="QPL300" s="705"/>
      <c r="QPM300" s="705"/>
      <c r="QPN300" s="705"/>
      <c r="QPO300" s="705"/>
      <c r="QPP300" s="705"/>
      <c r="QPQ300" s="705"/>
      <c r="QPR300" s="705"/>
      <c r="QPS300" s="705"/>
      <c r="QPT300" s="705"/>
      <c r="QPU300" s="705"/>
      <c r="QPV300" s="705"/>
      <c r="QPW300" s="705"/>
      <c r="QPX300" s="705"/>
      <c r="QPY300" s="705"/>
      <c r="QPZ300" s="705"/>
      <c r="QQA300" s="705"/>
      <c r="QQB300" s="705"/>
      <c r="QQC300" s="705"/>
      <c r="QQD300" s="705"/>
      <c r="QQE300" s="705"/>
      <c r="QQF300" s="705"/>
      <c r="QQG300" s="705"/>
      <c r="QQH300" s="705"/>
      <c r="QQI300" s="705"/>
      <c r="QQJ300" s="705"/>
      <c r="QQK300" s="705"/>
      <c r="QQL300" s="705"/>
      <c r="QQM300" s="705"/>
      <c r="QQN300" s="705"/>
      <c r="QQO300" s="705"/>
      <c r="QQP300" s="705"/>
      <c r="QQQ300" s="705"/>
      <c r="QQR300" s="705"/>
      <c r="QQS300" s="705"/>
      <c r="QQT300" s="705"/>
      <c r="QQU300" s="705"/>
      <c r="QQV300" s="705"/>
      <c r="QQW300" s="705"/>
      <c r="QQX300" s="705"/>
      <c r="QQY300" s="705"/>
      <c r="QQZ300" s="705"/>
      <c r="QRA300" s="705"/>
      <c r="QRB300" s="705"/>
      <c r="QRC300" s="705"/>
      <c r="QRD300" s="705"/>
      <c r="QRE300" s="705"/>
      <c r="QRF300" s="705"/>
      <c r="QRG300" s="705"/>
      <c r="QRH300" s="705"/>
      <c r="QRI300" s="705"/>
      <c r="QRJ300" s="705"/>
      <c r="QRK300" s="705"/>
      <c r="QRL300" s="705"/>
      <c r="QRM300" s="705"/>
      <c r="QRN300" s="705"/>
      <c r="QRO300" s="705"/>
      <c r="QRP300" s="705"/>
      <c r="QRQ300" s="705"/>
      <c r="QRR300" s="705"/>
      <c r="QRS300" s="705"/>
      <c r="QRT300" s="705"/>
      <c r="QRU300" s="705"/>
      <c r="QRV300" s="705"/>
      <c r="QRW300" s="705"/>
      <c r="QRX300" s="705"/>
      <c r="QRY300" s="705"/>
      <c r="QRZ300" s="705"/>
      <c r="QSA300" s="705"/>
      <c r="QSB300" s="705"/>
      <c r="QSC300" s="705"/>
      <c r="QSD300" s="705"/>
      <c r="QSE300" s="705"/>
      <c r="QSF300" s="705"/>
      <c r="QSG300" s="705"/>
      <c r="QSH300" s="705"/>
      <c r="QSI300" s="705"/>
      <c r="QSJ300" s="705"/>
      <c r="QSK300" s="705"/>
      <c r="QSL300" s="705"/>
      <c r="QSM300" s="705"/>
      <c r="QSN300" s="705"/>
      <c r="QSO300" s="705"/>
      <c r="QSP300" s="705"/>
      <c r="QSQ300" s="705"/>
      <c r="QSR300" s="705"/>
      <c r="QSS300" s="705"/>
      <c r="QST300" s="705"/>
      <c r="QSU300" s="705"/>
      <c r="QSV300" s="705"/>
      <c r="QSW300" s="705"/>
      <c r="QSX300" s="705"/>
      <c r="QSY300" s="705"/>
      <c r="QSZ300" s="705"/>
      <c r="QTA300" s="705"/>
      <c r="QTB300" s="705"/>
      <c r="QTC300" s="705"/>
      <c r="QTD300" s="705"/>
      <c r="QTE300" s="705"/>
      <c r="QTF300" s="705"/>
      <c r="QTG300" s="705"/>
      <c r="QTH300" s="705"/>
      <c r="QTI300" s="705"/>
      <c r="QTJ300" s="705"/>
      <c r="QTK300" s="705"/>
      <c r="QTL300" s="705"/>
      <c r="QTM300" s="705"/>
      <c r="QTN300" s="705"/>
      <c r="QTO300" s="705"/>
      <c r="QTP300" s="705"/>
      <c r="QTQ300" s="705"/>
      <c r="QTR300" s="705"/>
      <c r="QTS300" s="705"/>
      <c r="QTT300" s="705"/>
      <c r="QTU300" s="705"/>
      <c r="QTV300" s="705"/>
      <c r="QTW300" s="705"/>
      <c r="QTX300" s="705"/>
      <c r="QTY300" s="705"/>
      <c r="QTZ300" s="705"/>
      <c r="QUA300" s="705"/>
      <c r="QUB300" s="705"/>
      <c r="QUC300" s="705"/>
      <c r="QUD300" s="705"/>
      <c r="QUE300" s="705"/>
      <c r="QUF300" s="705"/>
      <c r="QUG300" s="705"/>
      <c r="QUH300" s="705"/>
      <c r="QUI300" s="705"/>
      <c r="QUJ300" s="705"/>
      <c r="QUK300" s="705"/>
      <c r="QUL300" s="705"/>
      <c r="QUM300" s="705"/>
      <c r="QUN300" s="705"/>
      <c r="QUO300" s="705"/>
      <c r="QUP300" s="705"/>
      <c r="QUQ300" s="705"/>
      <c r="QUR300" s="705"/>
      <c r="QUS300" s="705"/>
      <c r="QUT300" s="705"/>
      <c r="QUU300" s="705"/>
      <c r="QUV300" s="705"/>
      <c r="QUW300" s="705"/>
      <c r="QUX300" s="705"/>
      <c r="QUY300" s="705"/>
      <c r="QUZ300" s="705"/>
      <c r="QVA300" s="705"/>
      <c r="QVB300" s="705"/>
      <c r="QVC300" s="705"/>
      <c r="QVD300" s="705"/>
      <c r="QVE300" s="705"/>
      <c r="QVF300" s="705"/>
      <c r="QVG300" s="705"/>
      <c r="QVH300" s="705"/>
      <c r="QVI300" s="705"/>
      <c r="QVJ300" s="705"/>
      <c r="QVK300" s="705"/>
      <c r="QVL300" s="705"/>
      <c r="QVM300" s="705"/>
      <c r="QVN300" s="705"/>
      <c r="QVO300" s="705"/>
      <c r="QVP300" s="705"/>
      <c r="QVQ300" s="705"/>
      <c r="QVR300" s="705"/>
      <c r="QVS300" s="705"/>
      <c r="QVT300" s="705"/>
      <c r="QVU300" s="705"/>
      <c r="QVV300" s="705"/>
      <c r="QVW300" s="705"/>
      <c r="QVX300" s="705"/>
      <c r="QVY300" s="705"/>
      <c r="QVZ300" s="705"/>
      <c r="QWA300" s="705"/>
      <c r="QWB300" s="705"/>
      <c r="QWC300" s="705"/>
      <c r="QWD300" s="705"/>
      <c r="QWE300" s="705"/>
      <c r="QWF300" s="705"/>
      <c r="QWG300" s="705"/>
      <c r="QWH300" s="705"/>
      <c r="QWI300" s="705"/>
      <c r="QWJ300" s="705"/>
      <c r="QWK300" s="705"/>
      <c r="QWL300" s="705"/>
      <c r="QWM300" s="705"/>
      <c r="QWN300" s="705"/>
      <c r="QWO300" s="705"/>
      <c r="QWP300" s="705"/>
      <c r="QWQ300" s="705"/>
      <c r="QWR300" s="705"/>
      <c r="QWS300" s="705"/>
      <c r="QWT300" s="705"/>
      <c r="QWU300" s="705"/>
      <c r="QWV300" s="705"/>
      <c r="QWW300" s="705"/>
      <c r="QWX300" s="705"/>
      <c r="QWY300" s="705"/>
      <c r="QWZ300" s="705"/>
      <c r="QXA300" s="705"/>
      <c r="QXB300" s="705"/>
      <c r="QXC300" s="705"/>
      <c r="QXD300" s="705"/>
      <c r="QXE300" s="705"/>
      <c r="QXF300" s="705"/>
      <c r="QXG300" s="705"/>
      <c r="QXH300" s="705"/>
      <c r="QXI300" s="705"/>
      <c r="QXJ300" s="705"/>
      <c r="QXK300" s="705"/>
      <c r="QXL300" s="705"/>
      <c r="QXM300" s="705"/>
      <c r="QXN300" s="705"/>
      <c r="QXO300" s="705"/>
      <c r="QXP300" s="705"/>
      <c r="QXQ300" s="705"/>
      <c r="QXR300" s="705"/>
      <c r="QXS300" s="705"/>
      <c r="QXT300" s="705"/>
      <c r="QXU300" s="705"/>
      <c r="QXV300" s="705"/>
      <c r="QXW300" s="705"/>
      <c r="QXX300" s="705"/>
      <c r="QXY300" s="705"/>
      <c r="QXZ300" s="705"/>
      <c r="QYA300" s="705"/>
      <c r="QYB300" s="705"/>
      <c r="QYC300" s="705"/>
      <c r="QYD300" s="705"/>
      <c r="QYE300" s="705"/>
      <c r="QYF300" s="705"/>
      <c r="QYG300" s="705"/>
      <c r="QYH300" s="705"/>
      <c r="QYI300" s="705"/>
      <c r="QYJ300" s="705"/>
      <c r="QYK300" s="705"/>
      <c r="QYL300" s="705"/>
      <c r="QYM300" s="705"/>
      <c r="QYN300" s="705"/>
      <c r="QYO300" s="705"/>
      <c r="QYP300" s="705"/>
      <c r="QYQ300" s="705"/>
      <c r="QYR300" s="705"/>
      <c r="QYS300" s="705"/>
      <c r="QYT300" s="705"/>
      <c r="QYU300" s="705"/>
      <c r="QYV300" s="705"/>
      <c r="QYW300" s="705"/>
      <c r="QYX300" s="705"/>
      <c r="QYY300" s="705"/>
      <c r="QYZ300" s="705"/>
      <c r="QZA300" s="705"/>
      <c r="QZB300" s="705"/>
      <c r="QZC300" s="705"/>
      <c r="QZD300" s="705"/>
      <c r="QZE300" s="705"/>
      <c r="QZF300" s="705"/>
      <c r="QZG300" s="705"/>
      <c r="QZH300" s="705"/>
      <c r="QZI300" s="705"/>
      <c r="QZJ300" s="705"/>
      <c r="QZK300" s="705"/>
      <c r="QZL300" s="705"/>
      <c r="QZM300" s="705"/>
      <c r="QZN300" s="705"/>
      <c r="QZO300" s="705"/>
      <c r="QZP300" s="705"/>
      <c r="QZQ300" s="705"/>
      <c r="QZR300" s="705"/>
      <c r="QZS300" s="705"/>
      <c r="QZT300" s="705"/>
      <c r="QZU300" s="705"/>
      <c r="QZV300" s="705"/>
      <c r="QZW300" s="705"/>
      <c r="QZX300" s="705"/>
      <c r="QZY300" s="705"/>
      <c r="QZZ300" s="705"/>
      <c r="RAA300" s="705"/>
      <c r="RAB300" s="705"/>
      <c r="RAC300" s="705"/>
      <c r="RAD300" s="705"/>
      <c r="RAE300" s="705"/>
      <c r="RAF300" s="705"/>
      <c r="RAG300" s="705"/>
      <c r="RAH300" s="705"/>
      <c r="RAI300" s="705"/>
      <c r="RAJ300" s="705"/>
      <c r="RAK300" s="705"/>
      <c r="RAL300" s="705"/>
      <c r="RAM300" s="705"/>
      <c r="RAN300" s="705"/>
      <c r="RAO300" s="705"/>
      <c r="RAP300" s="705"/>
      <c r="RAQ300" s="705"/>
      <c r="RAR300" s="705"/>
      <c r="RAS300" s="705"/>
      <c r="RAT300" s="705"/>
      <c r="RAU300" s="705"/>
      <c r="RAV300" s="705"/>
      <c r="RAW300" s="705"/>
      <c r="RAX300" s="705"/>
      <c r="RAY300" s="705"/>
      <c r="RAZ300" s="705"/>
      <c r="RBA300" s="705"/>
      <c r="RBB300" s="705"/>
      <c r="RBC300" s="705"/>
      <c r="RBD300" s="705"/>
      <c r="RBE300" s="705"/>
      <c r="RBF300" s="705"/>
      <c r="RBG300" s="705"/>
      <c r="RBH300" s="705"/>
      <c r="RBI300" s="705"/>
      <c r="RBJ300" s="705"/>
      <c r="RBK300" s="705"/>
      <c r="RBL300" s="705"/>
      <c r="RBM300" s="705"/>
      <c r="RBN300" s="705"/>
      <c r="RBO300" s="705"/>
      <c r="RBP300" s="705"/>
      <c r="RBQ300" s="705"/>
      <c r="RBR300" s="705"/>
      <c r="RBS300" s="705"/>
      <c r="RBT300" s="705"/>
      <c r="RBU300" s="705"/>
      <c r="RBV300" s="705"/>
      <c r="RBW300" s="705"/>
      <c r="RBX300" s="705"/>
      <c r="RBY300" s="705"/>
      <c r="RBZ300" s="705"/>
      <c r="RCA300" s="705"/>
      <c r="RCB300" s="705"/>
      <c r="RCC300" s="705"/>
      <c r="RCD300" s="705"/>
      <c r="RCE300" s="705"/>
      <c r="RCF300" s="705"/>
      <c r="RCG300" s="705"/>
      <c r="RCH300" s="705"/>
      <c r="RCI300" s="705"/>
      <c r="RCJ300" s="705"/>
      <c r="RCK300" s="705"/>
      <c r="RCL300" s="705"/>
      <c r="RCM300" s="705"/>
      <c r="RCN300" s="705"/>
      <c r="RCO300" s="705"/>
      <c r="RCP300" s="705"/>
      <c r="RCQ300" s="705"/>
      <c r="RCR300" s="705"/>
      <c r="RCS300" s="705"/>
      <c r="RCT300" s="705"/>
      <c r="RCU300" s="705"/>
      <c r="RCV300" s="705"/>
      <c r="RCW300" s="705"/>
      <c r="RCX300" s="705"/>
      <c r="RCY300" s="705"/>
      <c r="RCZ300" s="705"/>
      <c r="RDA300" s="705"/>
      <c r="RDB300" s="705"/>
      <c r="RDC300" s="705"/>
      <c r="RDD300" s="705"/>
      <c r="RDE300" s="705"/>
      <c r="RDF300" s="705"/>
      <c r="RDG300" s="705"/>
      <c r="RDH300" s="705"/>
      <c r="RDI300" s="705"/>
      <c r="RDJ300" s="705"/>
      <c r="RDK300" s="705"/>
      <c r="RDL300" s="705"/>
      <c r="RDM300" s="705"/>
      <c r="RDN300" s="705"/>
      <c r="RDO300" s="705"/>
      <c r="RDP300" s="705"/>
      <c r="RDQ300" s="705"/>
      <c r="RDR300" s="705"/>
      <c r="RDS300" s="705"/>
      <c r="RDT300" s="705"/>
      <c r="RDU300" s="705"/>
      <c r="RDV300" s="705"/>
      <c r="RDW300" s="705"/>
      <c r="RDX300" s="705"/>
      <c r="RDY300" s="705"/>
      <c r="RDZ300" s="705"/>
      <c r="REA300" s="705"/>
      <c r="REB300" s="705"/>
      <c r="REC300" s="705"/>
      <c r="RED300" s="705"/>
      <c r="REE300" s="705"/>
      <c r="REF300" s="705"/>
      <c r="REG300" s="705"/>
      <c r="REH300" s="705"/>
      <c r="REI300" s="705"/>
      <c r="REJ300" s="705"/>
      <c r="REK300" s="705"/>
      <c r="REL300" s="705"/>
      <c r="REM300" s="705"/>
      <c r="REN300" s="705"/>
      <c r="REO300" s="705"/>
      <c r="REP300" s="705"/>
      <c r="REQ300" s="705"/>
      <c r="RER300" s="705"/>
      <c r="RES300" s="705"/>
      <c r="RET300" s="705"/>
      <c r="REU300" s="705"/>
      <c r="REV300" s="705"/>
      <c r="REW300" s="705"/>
      <c r="REX300" s="705"/>
      <c r="REY300" s="705"/>
      <c r="REZ300" s="705"/>
      <c r="RFA300" s="705"/>
      <c r="RFB300" s="705"/>
      <c r="RFC300" s="705"/>
      <c r="RFD300" s="705"/>
      <c r="RFE300" s="705"/>
      <c r="RFF300" s="705"/>
      <c r="RFG300" s="705"/>
      <c r="RFH300" s="705"/>
      <c r="RFI300" s="705"/>
      <c r="RFJ300" s="705"/>
      <c r="RFK300" s="705"/>
      <c r="RFL300" s="705"/>
      <c r="RFM300" s="705"/>
      <c r="RFN300" s="705"/>
      <c r="RFO300" s="705"/>
      <c r="RFP300" s="705"/>
      <c r="RFQ300" s="705"/>
      <c r="RFR300" s="705"/>
      <c r="RFS300" s="705"/>
      <c r="RFT300" s="705"/>
      <c r="RFU300" s="705"/>
      <c r="RFV300" s="705"/>
      <c r="RFW300" s="705"/>
      <c r="RFX300" s="705"/>
      <c r="RFY300" s="705"/>
      <c r="RFZ300" s="705"/>
      <c r="RGA300" s="705"/>
      <c r="RGB300" s="705"/>
      <c r="RGC300" s="705"/>
      <c r="RGD300" s="705"/>
      <c r="RGE300" s="705"/>
      <c r="RGF300" s="705"/>
      <c r="RGG300" s="705"/>
      <c r="RGH300" s="705"/>
      <c r="RGI300" s="705"/>
      <c r="RGJ300" s="705"/>
      <c r="RGK300" s="705"/>
      <c r="RGL300" s="705"/>
      <c r="RGM300" s="705"/>
      <c r="RGN300" s="705"/>
      <c r="RGO300" s="705"/>
      <c r="RGP300" s="705"/>
      <c r="RGQ300" s="705"/>
      <c r="RGR300" s="705"/>
      <c r="RGS300" s="705"/>
      <c r="RGT300" s="705"/>
      <c r="RGU300" s="705"/>
      <c r="RGV300" s="705"/>
      <c r="RGW300" s="705"/>
      <c r="RGX300" s="705"/>
      <c r="RGY300" s="705"/>
      <c r="RGZ300" s="705"/>
      <c r="RHA300" s="705"/>
      <c r="RHB300" s="705"/>
      <c r="RHC300" s="705"/>
      <c r="RHD300" s="705"/>
      <c r="RHE300" s="705"/>
      <c r="RHF300" s="705"/>
      <c r="RHG300" s="705"/>
      <c r="RHH300" s="705"/>
      <c r="RHI300" s="705"/>
      <c r="RHJ300" s="705"/>
      <c r="RHK300" s="705"/>
      <c r="RHL300" s="705"/>
      <c r="RHM300" s="705"/>
      <c r="RHN300" s="705"/>
      <c r="RHO300" s="705"/>
      <c r="RHP300" s="705"/>
      <c r="RHQ300" s="705"/>
      <c r="RHR300" s="705"/>
      <c r="RHS300" s="705"/>
      <c r="RHT300" s="705"/>
      <c r="RHU300" s="705"/>
      <c r="RHV300" s="705"/>
      <c r="RHW300" s="705"/>
      <c r="RHX300" s="705"/>
      <c r="RHY300" s="705"/>
      <c r="RHZ300" s="705"/>
      <c r="RIA300" s="705"/>
      <c r="RIB300" s="705"/>
      <c r="RIC300" s="705"/>
      <c r="RID300" s="705"/>
      <c r="RIE300" s="705"/>
      <c r="RIF300" s="705"/>
      <c r="RIG300" s="705"/>
      <c r="RIH300" s="705"/>
      <c r="RII300" s="705"/>
      <c r="RIJ300" s="705"/>
      <c r="RIK300" s="705"/>
      <c r="RIL300" s="705"/>
      <c r="RIM300" s="705"/>
      <c r="RIN300" s="705"/>
      <c r="RIO300" s="705"/>
      <c r="RIP300" s="705"/>
      <c r="RIQ300" s="705"/>
      <c r="RIR300" s="705"/>
      <c r="RIS300" s="705"/>
      <c r="RIT300" s="705"/>
      <c r="RIU300" s="705"/>
      <c r="RIV300" s="705"/>
      <c r="RIW300" s="705"/>
      <c r="RIX300" s="705"/>
      <c r="RIY300" s="705"/>
      <c r="RIZ300" s="705"/>
      <c r="RJA300" s="705"/>
      <c r="RJB300" s="705"/>
      <c r="RJC300" s="705"/>
      <c r="RJD300" s="705"/>
      <c r="RJE300" s="705"/>
      <c r="RJF300" s="705"/>
      <c r="RJG300" s="705"/>
      <c r="RJH300" s="705"/>
      <c r="RJI300" s="705"/>
      <c r="RJJ300" s="705"/>
      <c r="RJK300" s="705"/>
      <c r="RJL300" s="705"/>
      <c r="RJM300" s="705"/>
      <c r="RJN300" s="705"/>
      <c r="RJO300" s="705"/>
      <c r="RJP300" s="705"/>
      <c r="RJQ300" s="705"/>
      <c r="RJR300" s="705"/>
      <c r="RJS300" s="705"/>
      <c r="RJT300" s="705"/>
      <c r="RJU300" s="705"/>
      <c r="RJV300" s="705"/>
      <c r="RJW300" s="705"/>
      <c r="RJX300" s="705"/>
      <c r="RJY300" s="705"/>
      <c r="RJZ300" s="705"/>
      <c r="RKA300" s="705"/>
      <c r="RKB300" s="705"/>
      <c r="RKC300" s="705"/>
      <c r="RKD300" s="705"/>
      <c r="RKE300" s="705"/>
      <c r="RKF300" s="705"/>
      <c r="RKG300" s="705"/>
      <c r="RKH300" s="705"/>
      <c r="RKI300" s="705"/>
      <c r="RKJ300" s="705"/>
      <c r="RKK300" s="705"/>
      <c r="RKL300" s="705"/>
      <c r="RKM300" s="705"/>
      <c r="RKN300" s="705"/>
      <c r="RKO300" s="705"/>
      <c r="RKP300" s="705"/>
      <c r="RKQ300" s="705"/>
      <c r="RKR300" s="705"/>
      <c r="RKS300" s="705"/>
      <c r="RKT300" s="705"/>
      <c r="RKU300" s="705"/>
      <c r="RKV300" s="705"/>
      <c r="RKW300" s="705"/>
      <c r="RKX300" s="705"/>
      <c r="RKY300" s="705"/>
      <c r="RKZ300" s="705"/>
      <c r="RLA300" s="705"/>
      <c r="RLB300" s="705"/>
      <c r="RLC300" s="705"/>
      <c r="RLD300" s="705"/>
      <c r="RLE300" s="705"/>
      <c r="RLF300" s="705"/>
      <c r="RLG300" s="705"/>
      <c r="RLH300" s="705"/>
      <c r="RLI300" s="705"/>
      <c r="RLJ300" s="705"/>
      <c r="RLK300" s="705"/>
      <c r="RLL300" s="705"/>
      <c r="RLM300" s="705"/>
      <c r="RLN300" s="705"/>
      <c r="RLO300" s="705"/>
      <c r="RLP300" s="705"/>
      <c r="RLQ300" s="705"/>
      <c r="RLR300" s="705"/>
      <c r="RLS300" s="705"/>
      <c r="RLT300" s="705"/>
      <c r="RLU300" s="705"/>
      <c r="RLV300" s="705"/>
      <c r="RLW300" s="705"/>
      <c r="RLX300" s="705"/>
      <c r="RLY300" s="705"/>
      <c r="RLZ300" s="705"/>
      <c r="RMA300" s="705"/>
      <c r="RMB300" s="705"/>
      <c r="RMC300" s="705"/>
      <c r="RMD300" s="705"/>
      <c r="RME300" s="705"/>
      <c r="RMF300" s="705"/>
      <c r="RMG300" s="705"/>
      <c r="RMH300" s="705"/>
      <c r="RMI300" s="705"/>
      <c r="RMJ300" s="705"/>
      <c r="RMK300" s="705"/>
      <c r="RML300" s="705"/>
      <c r="RMM300" s="705"/>
      <c r="RMN300" s="705"/>
      <c r="RMO300" s="705"/>
      <c r="RMP300" s="705"/>
      <c r="RMQ300" s="705"/>
      <c r="RMR300" s="705"/>
      <c r="RMS300" s="705"/>
      <c r="RMT300" s="705"/>
      <c r="RMU300" s="705"/>
      <c r="RMV300" s="705"/>
      <c r="RMW300" s="705"/>
      <c r="RMX300" s="705"/>
      <c r="RMY300" s="705"/>
      <c r="RMZ300" s="705"/>
      <c r="RNA300" s="705"/>
      <c r="RNB300" s="705"/>
      <c r="RNC300" s="705"/>
      <c r="RND300" s="705"/>
      <c r="RNE300" s="705"/>
      <c r="RNF300" s="705"/>
      <c r="RNG300" s="705"/>
      <c r="RNH300" s="705"/>
      <c r="RNI300" s="705"/>
      <c r="RNJ300" s="705"/>
      <c r="RNK300" s="705"/>
      <c r="RNL300" s="705"/>
      <c r="RNM300" s="705"/>
      <c r="RNN300" s="705"/>
      <c r="RNO300" s="705"/>
      <c r="RNP300" s="705"/>
      <c r="RNQ300" s="705"/>
      <c r="RNR300" s="705"/>
      <c r="RNS300" s="705"/>
      <c r="RNT300" s="705"/>
      <c r="RNU300" s="705"/>
      <c r="RNV300" s="705"/>
      <c r="RNW300" s="705"/>
      <c r="RNX300" s="705"/>
      <c r="RNY300" s="705"/>
      <c r="RNZ300" s="705"/>
      <c r="ROA300" s="705"/>
      <c r="ROB300" s="705"/>
      <c r="ROC300" s="705"/>
      <c r="ROD300" s="705"/>
      <c r="ROE300" s="705"/>
      <c r="ROF300" s="705"/>
      <c r="ROG300" s="705"/>
      <c r="ROH300" s="705"/>
      <c r="ROI300" s="705"/>
      <c r="ROJ300" s="705"/>
      <c r="ROK300" s="705"/>
      <c r="ROL300" s="705"/>
      <c r="ROM300" s="705"/>
      <c r="RON300" s="705"/>
      <c r="ROO300" s="705"/>
      <c r="ROP300" s="705"/>
      <c r="ROQ300" s="705"/>
      <c r="ROR300" s="705"/>
      <c r="ROS300" s="705"/>
      <c r="ROT300" s="705"/>
      <c r="ROU300" s="705"/>
      <c r="ROV300" s="705"/>
      <c r="ROW300" s="705"/>
      <c r="ROX300" s="705"/>
      <c r="ROY300" s="705"/>
      <c r="ROZ300" s="705"/>
      <c r="RPA300" s="705"/>
      <c r="RPB300" s="705"/>
      <c r="RPC300" s="705"/>
      <c r="RPD300" s="705"/>
      <c r="RPE300" s="705"/>
      <c r="RPF300" s="705"/>
      <c r="RPG300" s="705"/>
      <c r="RPH300" s="705"/>
      <c r="RPI300" s="705"/>
      <c r="RPJ300" s="705"/>
      <c r="RPK300" s="705"/>
      <c r="RPL300" s="705"/>
      <c r="RPM300" s="705"/>
      <c r="RPN300" s="705"/>
      <c r="RPO300" s="705"/>
      <c r="RPP300" s="705"/>
      <c r="RPQ300" s="705"/>
      <c r="RPR300" s="705"/>
      <c r="RPS300" s="705"/>
      <c r="RPT300" s="705"/>
      <c r="RPU300" s="705"/>
      <c r="RPV300" s="705"/>
      <c r="RPW300" s="705"/>
      <c r="RPX300" s="705"/>
      <c r="RPY300" s="705"/>
      <c r="RPZ300" s="705"/>
      <c r="RQA300" s="705"/>
      <c r="RQB300" s="705"/>
      <c r="RQC300" s="705"/>
      <c r="RQD300" s="705"/>
      <c r="RQE300" s="705"/>
      <c r="RQF300" s="705"/>
      <c r="RQG300" s="705"/>
      <c r="RQH300" s="705"/>
      <c r="RQI300" s="705"/>
      <c r="RQJ300" s="705"/>
      <c r="RQK300" s="705"/>
      <c r="RQL300" s="705"/>
      <c r="RQM300" s="705"/>
      <c r="RQN300" s="705"/>
      <c r="RQO300" s="705"/>
      <c r="RQP300" s="705"/>
      <c r="RQQ300" s="705"/>
      <c r="RQR300" s="705"/>
      <c r="RQS300" s="705"/>
      <c r="RQT300" s="705"/>
      <c r="RQU300" s="705"/>
      <c r="RQV300" s="705"/>
      <c r="RQW300" s="705"/>
      <c r="RQX300" s="705"/>
      <c r="RQY300" s="705"/>
      <c r="RQZ300" s="705"/>
      <c r="RRA300" s="705"/>
      <c r="RRB300" s="705"/>
      <c r="RRC300" s="705"/>
      <c r="RRD300" s="705"/>
      <c r="RRE300" s="705"/>
      <c r="RRF300" s="705"/>
      <c r="RRG300" s="705"/>
      <c r="RRH300" s="705"/>
      <c r="RRI300" s="705"/>
      <c r="RRJ300" s="705"/>
      <c r="RRK300" s="705"/>
      <c r="RRL300" s="705"/>
      <c r="RRM300" s="705"/>
      <c r="RRN300" s="705"/>
      <c r="RRO300" s="705"/>
      <c r="RRP300" s="705"/>
      <c r="RRQ300" s="705"/>
      <c r="RRR300" s="705"/>
      <c r="RRS300" s="705"/>
      <c r="RRT300" s="705"/>
      <c r="RRU300" s="705"/>
      <c r="RRV300" s="705"/>
      <c r="RRW300" s="705"/>
      <c r="RRX300" s="705"/>
      <c r="RRY300" s="705"/>
      <c r="RRZ300" s="705"/>
      <c r="RSA300" s="705"/>
      <c r="RSB300" s="705"/>
      <c r="RSC300" s="705"/>
      <c r="RSD300" s="705"/>
      <c r="RSE300" s="705"/>
      <c r="RSF300" s="705"/>
      <c r="RSG300" s="705"/>
      <c r="RSH300" s="705"/>
      <c r="RSI300" s="705"/>
      <c r="RSJ300" s="705"/>
      <c r="RSK300" s="705"/>
      <c r="RSL300" s="705"/>
      <c r="RSM300" s="705"/>
      <c r="RSN300" s="705"/>
      <c r="RSO300" s="705"/>
      <c r="RSP300" s="705"/>
      <c r="RSQ300" s="705"/>
      <c r="RSR300" s="705"/>
      <c r="RSS300" s="705"/>
      <c r="RST300" s="705"/>
      <c r="RSU300" s="705"/>
      <c r="RSV300" s="705"/>
      <c r="RSW300" s="705"/>
      <c r="RSX300" s="705"/>
      <c r="RSY300" s="705"/>
      <c r="RSZ300" s="705"/>
      <c r="RTA300" s="705"/>
      <c r="RTB300" s="705"/>
      <c r="RTC300" s="705"/>
      <c r="RTD300" s="705"/>
      <c r="RTE300" s="705"/>
      <c r="RTF300" s="705"/>
      <c r="RTG300" s="705"/>
      <c r="RTH300" s="705"/>
      <c r="RTI300" s="705"/>
      <c r="RTJ300" s="705"/>
      <c r="RTK300" s="705"/>
      <c r="RTL300" s="705"/>
      <c r="RTM300" s="705"/>
      <c r="RTN300" s="705"/>
      <c r="RTO300" s="705"/>
      <c r="RTP300" s="705"/>
      <c r="RTQ300" s="705"/>
      <c r="RTR300" s="705"/>
      <c r="RTS300" s="705"/>
      <c r="RTT300" s="705"/>
      <c r="RTU300" s="705"/>
      <c r="RTV300" s="705"/>
      <c r="RTW300" s="705"/>
      <c r="RTX300" s="705"/>
      <c r="RTY300" s="705"/>
      <c r="RTZ300" s="705"/>
      <c r="RUA300" s="705"/>
      <c r="RUB300" s="705"/>
      <c r="RUC300" s="705"/>
      <c r="RUD300" s="705"/>
      <c r="RUE300" s="705"/>
      <c r="RUF300" s="705"/>
      <c r="RUG300" s="705"/>
      <c r="RUH300" s="705"/>
      <c r="RUI300" s="705"/>
      <c r="RUJ300" s="705"/>
      <c r="RUK300" s="705"/>
      <c r="RUL300" s="705"/>
      <c r="RUM300" s="705"/>
      <c r="RUN300" s="705"/>
      <c r="RUO300" s="705"/>
      <c r="RUP300" s="705"/>
      <c r="RUQ300" s="705"/>
      <c r="RUR300" s="705"/>
      <c r="RUS300" s="705"/>
      <c r="RUT300" s="705"/>
      <c r="RUU300" s="705"/>
      <c r="RUV300" s="705"/>
      <c r="RUW300" s="705"/>
      <c r="RUX300" s="705"/>
      <c r="RUY300" s="705"/>
      <c r="RUZ300" s="705"/>
      <c r="RVA300" s="705"/>
      <c r="RVB300" s="705"/>
      <c r="RVC300" s="705"/>
      <c r="RVD300" s="705"/>
      <c r="RVE300" s="705"/>
      <c r="RVF300" s="705"/>
      <c r="RVG300" s="705"/>
      <c r="RVH300" s="705"/>
      <c r="RVI300" s="705"/>
      <c r="RVJ300" s="705"/>
      <c r="RVK300" s="705"/>
      <c r="RVL300" s="705"/>
      <c r="RVM300" s="705"/>
      <c r="RVN300" s="705"/>
      <c r="RVO300" s="705"/>
      <c r="RVP300" s="705"/>
      <c r="RVQ300" s="705"/>
      <c r="RVR300" s="705"/>
      <c r="RVS300" s="705"/>
      <c r="RVT300" s="705"/>
      <c r="RVU300" s="705"/>
      <c r="RVV300" s="705"/>
      <c r="RVW300" s="705"/>
      <c r="RVX300" s="705"/>
      <c r="RVY300" s="705"/>
      <c r="RVZ300" s="705"/>
      <c r="RWA300" s="705"/>
      <c r="RWB300" s="705"/>
      <c r="RWC300" s="705"/>
      <c r="RWD300" s="705"/>
      <c r="RWE300" s="705"/>
      <c r="RWF300" s="705"/>
      <c r="RWG300" s="705"/>
      <c r="RWH300" s="705"/>
      <c r="RWI300" s="705"/>
      <c r="RWJ300" s="705"/>
      <c r="RWK300" s="705"/>
      <c r="RWL300" s="705"/>
      <c r="RWM300" s="705"/>
      <c r="RWN300" s="705"/>
      <c r="RWO300" s="705"/>
      <c r="RWP300" s="705"/>
      <c r="RWQ300" s="705"/>
      <c r="RWR300" s="705"/>
      <c r="RWS300" s="705"/>
      <c r="RWT300" s="705"/>
      <c r="RWU300" s="705"/>
      <c r="RWV300" s="705"/>
      <c r="RWW300" s="705"/>
      <c r="RWX300" s="705"/>
      <c r="RWY300" s="705"/>
      <c r="RWZ300" s="705"/>
      <c r="RXA300" s="705"/>
      <c r="RXB300" s="705"/>
      <c r="RXC300" s="705"/>
      <c r="RXD300" s="705"/>
      <c r="RXE300" s="705"/>
      <c r="RXF300" s="705"/>
      <c r="RXG300" s="705"/>
      <c r="RXH300" s="705"/>
      <c r="RXI300" s="705"/>
      <c r="RXJ300" s="705"/>
      <c r="RXK300" s="705"/>
      <c r="RXL300" s="705"/>
      <c r="RXM300" s="705"/>
      <c r="RXN300" s="705"/>
      <c r="RXO300" s="705"/>
      <c r="RXP300" s="705"/>
      <c r="RXQ300" s="705"/>
      <c r="RXR300" s="705"/>
      <c r="RXS300" s="705"/>
      <c r="RXT300" s="705"/>
      <c r="RXU300" s="705"/>
      <c r="RXV300" s="705"/>
      <c r="RXW300" s="705"/>
      <c r="RXX300" s="705"/>
      <c r="RXY300" s="705"/>
      <c r="RXZ300" s="705"/>
      <c r="RYA300" s="705"/>
      <c r="RYB300" s="705"/>
      <c r="RYC300" s="705"/>
      <c r="RYD300" s="705"/>
      <c r="RYE300" s="705"/>
      <c r="RYF300" s="705"/>
      <c r="RYG300" s="705"/>
      <c r="RYH300" s="705"/>
      <c r="RYI300" s="705"/>
      <c r="RYJ300" s="705"/>
      <c r="RYK300" s="705"/>
      <c r="RYL300" s="705"/>
      <c r="RYM300" s="705"/>
      <c r="RYN300" s="705"/>
      <c r="RYO300" s="705"/>
      <c r="RYP300" s="705"/>
      <c r="RYQ300" s="705"/>
      <c r="RYR300" s="705"/>
      <c r="RYS300" s="705"/>
      <c r="RYT300" s="705"/>
      <c r="RYU300" s="705"/>
      <c r="RYV300" s="705"/>
      <c r="RYW300" s="705"/>
      <c r="RYX300" s="705"/>
      <c r="RYY300" s="705"/>
      <c r="RYZ300" s="705"/>
      <c r="RZA300" s="705"/>
      <c r="RZB300" s="705"/>
      <c r="RZC300" s="705"/>
      <c r="RZD300" s="705"/>
      <c r="RZE300" s="705"/>
      <c r="RZF300" s="705"/>
      <c r="RZG300" s="705"/>
      <c r="RZH300" s="705"/>
      <c r="RZI300" s="705"/>
      <c r="RZJ300" s="705"/>
      <c r="RZK300" s="705"/>
      <c r="RZL300" s="705"/>
      <c r="RZM300" s="705"/>
      <c r="RZN300" s="705"/>
      <c r="RZO300" s="705"/>
      <c r="RZP300" s="705"/>
      <c r="RZQ300" s="705"/>
      <c r="RZR300" s="705"/>
      <c r="RZS300" s="705"/>
      <c r="RZT300" s="705"/>
      <c r="RZU300" s="705"/>
      <c r="RZV300" s="705"/>
      <c r="RZW300" s="705"/>
      <c r="RZX300" s="705"/>
      <c r="RZY300" s="705"/>
      <c r="RZZ300" s="705"/>
      <c r="SAA300" s="705"/>
      <c r="SAB300" s="705"/>
      <c r="SAC300" s="705"/>
      <c r="SAD300" s="705"/>
      <c r="SAE300" s="705"/>
      <c r="SAF300" s="705"/>
      <c r="SAG300" s="705"/>
      <c r="SAH300" s="705"/>
      <c r="SAI300" s="705"/>
      <c r="SAJ300" s="705"/>
      <c r="SAK300" s="705"/>
      <c r="SAL300" s="705"/>
      <c r="SAM300" s="705"/>
      <c r="SAN300" s="705"/>
      <c r="SAO300" s="705"/>
      <c r="SAP300" s="705"/>
      <c r="SAQ300" s="705"/>
      <c r="SAR300" s="705"/>
      <c r="SAS300" s="705"/>
      <c r="SAT300" s="705"/>
      <c r="SAU300" s="705"/>
      <c r="SAV300" s="705"/>
      <c r="SAW300" s="705"/>
      <c r="SAX300" s="705"/>
      <c r="SAY300" s="705"/>
      <c r="SAZ300" s="705"/>
      <c r="SBA300" s="705"/>
      <c r="SBB300" s="705"/>
      <c r="SBC300" s="705"/>
      <c r="SBD300" s="705"/>
      <c r="SBE300" s="705"/>
      <c r="SBF300" s="705"/>
      <c r="SBG300" s="705"/>
      <c r="SBH300" s="705"/>
      <c r="SBI300" s="705"/>
      <c r="SBJ300" s="705"/>
      <c r="SBK300" s="705"/>
      <c r="SBL300" s="705"/>
      <c r="SBM300" s="705"/>
      <c r="SBN300" s="705"/>
      <c r="SBO300" s="705"/>
      <c r="SBP300" s="705"/>
      <c r="SBQ300" s="705"/>
      <c r="SBR300" s="705"/>
      <c r="SBS300" s="705"/>
      <c r="SBT300" s="705"/>
      <c r="SBU300" s="705"/>
      <c r="SBV300" s="705"/>
      <c r="SBW300" s="705"/>
      <c r="SBX300" s="705"/>
      <c r="SBY300" s="705"/>
      <c r="SBZ300" s="705"/>
      <c r="SCA300" s="705"/>
      <c r="SCB300" s="705"/>
      <c r="SCC300" s="705"/>
      <c r="SCD300" s="705"/>
      <c r="SCE300" s="705"/>
      <c r="SCF300" s="705"/>
      <c r="SCG300" s="705"/>
      <c r="SCH300" s="705"/>
      <c r="SCI300" s="705"/>
      <c r="SCJ300" s="705"/>
      <c r="SCK300" s="705"/>
      <c r="SCL300" s="705"/>
      <c r="SCM300" s="705"/>
      <c r="SCN300" s="705"/>
      <c r="SCO300" s="705"/>
      <c r="SCP300" s="705"/>
      <c r="SCQ300" s="705"/>
      <c r="SCR300" s="705"/>
      <c r="SCS300" s="705"/>
      <c r="SCT300" s="705"/>
      <c r="SCU300" s="705"/>
      <c r="SCV300" s="705"/>
      <c r="SCW300" s="705"/>
      <c r="SCX300" s="705"/>
      <c r="SCY300" s="705"/>
      <c r="SCZ300" s="705"/>
      <c r="SDA300" s="705"/>
      <c r="SDB300" s="705"/>
      <c r="SDC300" s="705"/>
      <c r="SDD300" s="705"/>
      <c r="SDE300" s="705"/>
      <c r="SDF300" s="705"/>
      <c r="SDG300" s="705"/>
      <c r="SDH300" s="705"/>
      <c r="SDI300" s="705"/>
      <c r="SDJ300" s="705"/>
      <c r="SDK300" s="705"/>
      <c r="SDL300" s="705"/>
      <c r="SDM300" s="705"/>
      <c r="SDN300" s="705"/>
      <c r="SDO300" s="705"/>
      <c r="SDP300" s="705"/>
      <c r="SDQ300" s="705"/>
      <c r="SDR300" s="705"/>
      <c r="SDS300" s="705"/>
      <c r="SDT300" s="705"/>
      <c r="SDU300" s="705"/>
      <c r="SDV300" s="705"/>
      <c r="SDW300" s="705"/>
      <c r="SDX300" s="705"/>
      <c r="SDY300" s="705"/>
      <c r="SDZ300" s="705"/>
      <c r="SEA300" s="705"/>
      <c r="SEB300" s="705"/>
      <c r="SEC300" s="705"/>
      <c r="SED300" s="705"/>
      <c r="SEE300" s="705"/>
      <c r="SEF300" s="705"/>
      <c r="SEG300" s="705"/>
      <c r="SEH300" s="705"/>
      <c r="SEI300" s="705"/>
      <c r="SEJ300" s="705"/>
      <c r="SEK300" s="705"/>
      <c r="SEL300" s="705"/>
      <c r="SEM300" s="705"/>
      <c r="SEN300" s="705"/>
      <c r="SEO300" s="705"/>
      <c r="SEP300" s="705"/>
      <c r="SEQ300" s="705"/>
      <c r="SER300" s="705"/>
      <c r="SES300" s="705"/>
      <c r="SET300" s="705"/>
      <c r="SEU300" s="705"/>
      <c r="SEV300" s="705"/>
      <c r="SEW300" s="705"/>
      <c r="SEX300" s="705"/>
      <c r="SEY300" s="705"/>
      <c r="SEZ300" s="705"/>
      <c r="SFA300" s="705"/>
      <c r="SFB300" s="705"/>
      <c r="SFC300" s="705"/>
      <c r="SFD300" s="705"/>
      <c r="SFE300" s="705"/>
      <c r="SFF300" s="705"/>
      <c r="SFG300" s="705"/>
      <c r="SFH300" s="705"/>
      <c r="SFI300" s="705"/>
      <c r="SFJ300" s="705"/>
      <c r="SFK300" s="705"/>
      <c r="SFL300" s="705"/>
      <c r="SFM300" s="705"/>
      <c r="SFN300" s="705"/>
      <c r="SFO300" s="705"/>
      <c r="SFP300" s="705"/>
      <c r="SFQ300" s="705"/>
      <c r="SFR300" s="705"/>
      <c r="SFS300" s="705"/>
      <c r="SFT300" s="705"/>
      <c r="SFU300" s="705"/>
      <c r="SFV300" s="705"/>
      <c r="SFW300" s="705"/>
      <c r="SFX300" s="705"/>
      <c r="SFY300" s="705"/>
      <c r="SFZ300" s="705"/>
      <c r="SGA300" s="705"/>
      <c r="SGB300" s="705"/>
      <c r="SGC300" s="705"/>
      <c r="SGD300" s="705"/>
      <c r="SGE300" s="705"/>
      <c r="SGF300" s="705"/>
      <c r="SGG300" s="705"/>
      <c r="SGH300" s="705"/>
      <c r="SGI300" s="705"/>
      <c r="SGJ300" s="705"/>
      <c r="SGK300" s="705"/>
      <c r="SGL300" s="705"/>
      <c r="SGM300" s="705"/>
      <c r="SGN300" s="705"/>
      <c r="SGO300" s="705"/>
      <c r="SGP300" s="705"/>
      <c r="SGQ300" s="705"/>
      <c r="SGR300" s="705"/>
      <c r="SGS300" s="705"/>
      <c r="SGT300" s="705"/>
      <c r="SGU300" s="705"/>
      <c r="SGV300" s="705"/>
      <c r="SGW300" s="705"/>
      <c r="SGX300" s="705"/>
      <c r="SGY300" s="705"/>
      <c r="SGZ300" s="705"/>
      <c r="SHA300" s="705"/>
      <c r="SHB300" s="705"/>
      <c r="SHC300" s="705"/>
      <c r="SHD300" s="705"/>
      <c r="SHE300" s="705"/>
      <c r="SHF300" s="705"/>
      <c r="SHG300" s="705"/>
      <c r="SHH300" s="705"/>
      <c r="SHI300" s="705"/>
      <c r="SHJ300" s="705"/>
      <c r="SHK300" s="705"/>
      <c r="SHL300" s="705"/>
      <c r="SHM300" s="705"/>
      <c r="SHN300" s="705"/>
      <c r="SHO300" s="705"/>
      <c r="SHP300" s="705"/>
      <c r="SHQ300" s="705"/>
      <c r="SHR300" s="705"/>
      <c r="SHS300" s="705"/>
      <c r="SHT300" s="705"/>
      <c r="SHU300" s="705"/>
      <c r="SHV300" s="705"/>
      <c r="SHW300" s="705"/>
      <c r="SHX300" s="705"/>
      <c r="SHY300" s="705"/>
      <c r="SHZ300" s="705"/>
      <c r="SIA300" s="705"/>
      <c r="SIB300" s="705"/>
      <c r="SIC300" s="705"/>
      <c r="SID300" s="705"/>
      <c r="SIE300" s="705"/>
      <c r="SIF300" s="705"/>
      <c r="SIG300" s="705"/>
      <c r="SIH300" s="705"/>
      <c r="SII300" s="705"/>
      <c r="SIJ300" s="705"/>
      <c r="SIK300" s="705"/>
      <c r="SIL300" s="705"/>
      <c r="SIM300" s="705"/>
      <c r="SIN300" s="705"/>
      <c r="SIO300" s="705"/>
      <c r="SIP300" s="705"/>
      <c r="SIQ300" s="705"/>
      <c r="SIR300" s="705"/>
      <c r="SIS300" s="705"/>
      <c r="SIT300" s="705"/>
      <c r="SIU300" s="705"/>
      <c r="SIV300" s="705"/>
      <c r="SIW300" s="705"/>
      <c r="SIX300" s="705"/>
      <c r="SIY300" s="705"/>
      <c r="SIZ300" s="705"/>
      <c r="SJA300" s="705"/>
      <c r="SJB300" s="705"/>
      <c r="SJC300" s="705"/>
      <c r="SJD300" s="705"/>
      <c r="SJE300" s="705"/>
      <c r="SJF300" s="705"/>
      <c r="SJG300" s="705"/>
      <c r="SJH300" s="705"/>
      <c r="SJI300" s="705"/>
      <c r="SJJ300" s="705"/>
      <c r="SJK300" s="705"/>
      <c r="SJL300" s="705"/>
      <c r="SJM300" s="705"/>
      <c r="SJN300" s="705"/>
      <c r="SJO300" s="705"/>
      <c r="SJP300" s="705"/>
      <c r="SJQ300" s="705"/>
      <c r="SJR300" s="705"/>
      <c r="SJS300" s="705"/>
      <c r="SJT300" s="705"/>
      <c r="SJU300" s="705"/>
      <c r="SJV300" s="705"/>
      <c r="SJW300" s="705"/>
      <c r="SJX300" s="705"/>
      <c r="SJY300" s="705"/>
      <c r="SJZ300" s="705"/>
      <c r="SKA300" s="705"/>
      <c r="SKB300" s="705"/>
      <c r="SKC300" s="705"/>
      <c r="SKD300" s="705"/>
      <c r="SKE300" s="705"/>
      <c r="SKF300" s="705"/>
      <c r="SKG300" s="705"/>
      <c r="SKH300" s="705"/>
      <c r="SKI300" s="705"/>
      <c r="SKJ300" s="705"/>
      <c r="SKK300" s="705"/>
      <c r="SKL300" s="705"/>
      <c r="SKM300" s="705"/>
      <c r="SKN300" s="705"/>
      <c r="SKO300" s="705"/>
      <c r="SKP300" s="705"/>
      <c r="SKQ300" s="705"/>
      <c r="SKR300" s="705"/>
      <c r="SKS300" s="705"/>
      <c r="SKT300" s="705"/>
      <c r="SKU300" s="705"/>
      <c r="SKV300" s="705"/>
      <c r="SKW300" s="705"/>
      <c r="SKX300" s="705"/>
      <c r="SKY300" s="705"/>
      <c r="SKZ300" s="705"/>
      <c r="SLA300" s="705"/>
      <c r="SLB300" s="705"/>
      <c r="SLC300" s="705"/>
      <c r="SLD300" s="705"/>
      <c r="SLE300" s="705"/>
      <c r="SLF300" s="705"/>
      <c r="SLG300" s="705"/>
      <c r="SLH300" s="705"/>
      <c r="SLI300" s="705"/>
      <c r="SLJ300" s="705"/>
      <c r="SLK300" s="705"/>
      <c r="SLL300" s="705"/>
      <c r="SLM300" s="705"/>
      <c r="SLN300" s="705"/>
      <c r="SLO300" s="705"/>
      <c r="SLP300" s="705"/>
      <c r="SLQ300" s="705"/>
      <c r="SLR300" s="705"/>
      <c r="SLS300" s="705"/>
      <c r="SLT300" s="705"/>
      <c r="SLU300" s="705"/>
      <c r="SLV300" s="705"/>
      <c r="SLW300" s="705"/>
      <c r="SLX300" s="705"/>
      <c r="SLY300" s="705"/>
      <c r="SLZ300" s="705"/>
      <c r="SMA300" s="705"/>
      <c r="SMB300" s="705"/>
      <c r="SMC300" s="705"/>
      <c r="SMD300" s="705"/>
      <c r="SME300" s="705"/>
      <c r="SMF300" s="705"/>
      <c r="SMG300" s="705"/>
      <c r="SMH300" s="705"/>
      <c r="SMI300" s="705"/>
      <c r="SMJ300" s="705"/>
      <c r="SMK300" s="705"/>
      <c r="SML300" s="705"/>
      <c r="SMM300" s="705"/>
      <c r="SMN300" s="705"/>
      <c r="SMO300" s="705"/>
      <c r="SMP300" s="705"/>
      <c r="SMQ300" s="705"/>
      <c r="SMR300" s="705"/>
      <c r="SMS300" s="705"/>
      <c r="SMT300" s="705"/>
      <c r="SMU300" s="705"/>
      <c r="SMV300" s="705"/>
      <c r="SMW300" s="705"/>
      <c r="SMX300" s="705"/>
      <c r="SMY300" s="705"/>
      <c r="SMZ300" s="705"/>
      <c r="SNA300" s="705"/>
      <c r="SNB300" s="705"/>
      <c r="SNC300" s="705"/>
      <c r="SND300" s="705"/>
      <c r="SNE300" s="705"/>
      <c r="SNF300" s="705"/>
      <c r="SNG300" s="705"/>
      <c r="SNH300" s="705"/>
      <c r="SNI300" s="705"/>
      <c r="SNJ300" s="705"/>
      <c r="SNK300" s="705"/>
      <c r="SNL300" s="705"/>
      <c r="SNM300" s="705"/>
      <c r="SNN300" s="705"/>
      <c r="SNO300" s="705"/>
      <c r="SNP300" s="705"/>
      <c r="SNQ300" s="705"/>
      <c r="SNR300" s="705"/>
      <c r="SNS300" s="705"/>
      <c r="SNT300" s="705"/>
      <c r="SNU300" s="705"/>
      <c r="SNV300" s="705"/>
      <c r="SNW300" s="705"/>
      <c r="SNX300" s="705"/>
      <c r="SNY300" s="705"/>
      <c r="SNZ300" s="705"/>
      <c r="SOA300" s="705"/>
      <c r="SOB300" s="705"/>
      <c r="SOC300" s="705"/>
      <c r="SOD300" s="705"/>
      <c r="SOE300" s="705"/>
      <c r="SOF300" s="705"/>
      <c r="SOG300" s="705"/>
      <c r="SOH300" s="705"/>
      <c r="SOI300" s="705"/>
      <c r="SOJ300" s="705"/>
      <c r="SOK300" s="705"/>
      <c r="SOL300" s="705"/>
      <c r="SOM300" s="705"/>
      <c r="SON300" s="705"/>
      <c r="SOO300" s="705"/>
      <c r="SOP300" s="705"/>
      <c r="SOQ300" s="705"/>
      <c r="SOR300" s="705"/>
      <c r="SOS300" s="705"/>
      <c r="SOT300" s="705"/>
      <c r="SOU300" s="705"/>
      <c r="SOV300" s="705"/>
      <c r="SOW300" s="705"/>
      <c r="SOX300" s="705"/>
      <c r="SOY300" s="705"/>
      <c r="SOZ300" s="705"/>
      <c r="SPA300" s="705"/>
      <c r="SPB300" s="705"/>
      <c r="SPC300" s="705"/>
      <c r="SPD300" s="705"/>
      <c r="SPE300" s="705"/>
      <c r="SPF300" s="705"/>
      <c r="SPG300" s="705"/>
      <c r="SPH300" s="705"/>
      <c r="SPI300" s="705"/>
      <c r="SPJ300" s="705"/>
      <c r="SPK300" s="705"/>
      <c r="SPL300" s="705"/>
      <c r="SPM300" s="705"/>
      <c r="SPN300" s="705"/>
      <c r="SPO300" s="705"/>
      <c r="SPP300" s="705"/>
      <c r="SPQ300" s="705"/>
      <c r="SPR300" s="705"/>
      <c r="SPS300" s="705"/>
      <c r="SPT300" s="705"/>
      <c r="SPU300" s="705"/>
      <c r="SPV300" s="705"/>
      <c r="SPW300" s="705"/>
      <c r="SPX300" s="705"/>
      <c r="SPY300" s="705"/>
      <c r="SPZ300" s="705"/>
      <c r="SQA300" s="705"/>
      <c r="SQB300" s="705"/>
      <c r="SQC300" s="705"/>
      <c r="SQD300" s="705"/>
      <c r="SQE300" s="705"/>
      <c r="SQF300" s="705"/>
      <c r="SQG300" s="705"/>
      <c r="SQH300" s="705"/>
      <c r="SQI300" s="705"/>
      <c r="SQJ300" s="705"/>
      <c r="SQK300" s="705"/>
      <c r="SQL300" s="705"/>
      <c r="SQM300" s="705"/>
      <c r="SQN300" s="705"/>
      <c r="SQO300" s="705"/>
      <c r="SQP300" s="705"/>
      <c r="SQQ300" s="705"/>
      <c r="SQR300" s="705"/>
      <c r="SQS300" s="705"/>
      <c r="SQT300" s="705"/>
      <c r="SQU300" s="705"/>
      <c r="SQV300" s="705"/>
      <c r="SQW300" s="705"/>
      <c r="SQX300" s="705"/>
      <c r="SQY300" s="705"/>
      <c r="SQZ300" s="705"/>
      <c r="SRA300" s="705"/>
      <c r="SRB300" s="705"/>
      <c r="SRC300" s="705"/>
      <c r="SRD300" s="705"/>
      <c r="SRE300" s="705"/>
      <c r="SRF300" s="705"/>
      <c r="SRG300" s="705"/>
      <c r="SRH300" s="705"/>
      <c r="SRI300" s="705"/>
      <c r="SRJ300" s="705"/>
      <c r="SRK300" s="705"/>
      <c r="SRL300" s="705"/>
      <c r="SRM300" s="705"/>
      <c r="SRN300" s="705"/>
      <c r="SRO300" s="705"/>
      <c r="SRP300" s="705"/>
      <c r="SRQ300" s="705"/>
      <c r="SRR300" s="705"/>
      <c r="SRS300" s="705"/>
      <c r="SRT300" s="705"/>
      <c r="SRU300" s="705"/>
      <c r="SRV300" s="705"/>
      <c r="SRW300" s="705"/>
      <c r="SRX300" s="705"/>
      <c r="SRY300" s="705"/>
      <c r="SRZ300" s="705"/>
      <c r="SSA300" s="705"/>
      <c r="SSB300" s="705"/>
      <c r="SSC300" s="705"/>
      <c r="SSD300" s="705"/>
      <c r="SSE300" s="705"/>
      <c r="SSF300" s="705"/>
      <c r="SSG300" s="705"/>
      <c r="SSH300" s="705"/>
      <c r="SSI300" s="705"/>
      <c r="SSJ300" s="705"/>
      <c r="SSK300" s="705"/>
      <c r="SSL300" s="705"/>
      <c r="SSM300" s="705"/>
      <c r="SSN300" s="705"/>
      <c r="SSO300" s="705"/>
      <c r="SSP300" s="705"/>
      <c r="SSQ300" s="705"/>
      <c r="SSR300" s="705"/>
      <c r="SSS300" s="705"/>
      <c r="SST300" s="705"/>
      <c r="SSU300" s="705"/>
      <c r="SSV300" s="705"/>
      <c r="SSW300" s="705"/>
      <c r="SSX300" s="705"/>
      <c r="SSY300" s="705"/>
      <c r="SSZ300" s="705"/>
      <c r="STA300" s="705"/>
      <c r="STB300" s="705"/>
      <c r="STC300" s="705"/>
      <c r="STD300" s="705"/>
      <c r="STE300" s="705"/>
      <c r="STF300" s="705"/>
      <c r="STG300" s="705"/>
      <c r="STH300" s="705"/>
      <c r="STI300" s="705"/>
      <c r="STJ300" s="705"/>
      <c r="STK300" s="705"/>
      <c r="STL300" s="705"/>
      <c r="STM300" s="705"/>
      <c r="STN300" s="705"/>
      <c r="STO300" s="705"/>
      <c r="STP300" s="705"/>
      <c r="STQ300" s="705"/>
      <c r="STR300" s="705"/>
      <c r="STS300" s="705"/>
      <c r="STT300" s="705"/>
      <c r="STU300" s="705"/>
      <c r="STV300" s="705"/>
      <c r="STW300" s="705"/>
      <c r="STX300" s="705"/>
      <c r="STY300" s="705"/>
      <c r="STZ300" s="705"/>
      <c r="SUA300" s="705"/>
      <c r="SUB300" s="705"/>
      <c r="SUC300" s="705"/>
      <c r="SUD300" s="705"/>
      <c r="SUE300" s="705"/>
      <c r="SUF300" s="705"/>
      <c r="SUG300" s="705"/>
      <c r="SUH300" s="705"/>
      <c r="SUI300" s="705"/>
      <c r="SUJ300" s="705"/>
      <c r="SUK300" s="705"/>
      <c r="SUL300" s="705"/>
      <c r="SUM300" s="705"/>
      <c r="SUN300" s="705"/>
      <c r="SUO300" s="705"/>
      <c r="SUP300" s="705"/>
      <c r="SUQ300" s="705"/>
      <c r="SUR300" s="705"/>
      <c r="SUS300" s="705"/>
      <c r="SUT300" s="705"/>
      <c r="SUU300" s="705"/>
      <c r="SUV300" s="705"/>
      <c r="SUW300" s="705"/>
      <c r="SUX300" s="705"/>
      <c r="SUY300" s="705"/>
      <c r="SUZ300" s="705"/>
      <c r="SVA300" s="705"/>
      <c r="SVB300" s="705"/>
      <c r="SVC300" s="705"/>
      <c r="SVD300" s="705"/>
      <c r="SVE300" s="705"/>
      <c r="SVF300" s="705"/>
      <c r="SVG300" s="705"/>
      <c r="SVH300" s="705"/>
      <c r="SVI300" s="705"/>
      <c r="SVJ300" s="705"/>
      <c r="SVK300" s="705"/>
      <c r="SVL300" s="705"/>
      <c r="SVM300" s="705"/>
      <c r="SVN300" s="705"/>
      <c r="SVO300" s="705"/>
      <c r="SVP300" s="705"/>
      <c r="SVQ300" s="705"/>
      <c r="SVR300" s="705"/>
      <c r="SVS300" s="705"/>
      <c r="SVT300" s="705"/>
      <c r="SVU300" s="705"/>
      <c r="SVV300" s="705"/>
      <c r="SVW300" s="705"/>
      <c r="SVX300" s="705"/>
      <c r="SVY300" s="705"/>
      <c r="SVZ300" s="705"/>
      <c r="SWA300" s="705"/>
      <c r="SWB300" s="705"/>
      <c r="SWC300" s="705"/>
      <c r="SWD300" s="705"/>
      <c r="SWE300" s="705"/>
      <c r="SWF300" s="705"/>
      <c r="SWG300" s="705"/>
      <c r="SWH300" s="705"/>
      <c r="SWI300" s="705"/>
      <c r="SWJ300" s="705"/>
      <c r="SWK300" s="705"/>
      <c r="SWL300" s="705"/>
      <c r="SWM300" s="705"/>
      <c r="SWN300" s="705"/>
      <c r="SWO300" s="705"/>
      <c r="SWP300" s="705"/>
      <c r="SWQ300" s="705"/>
      <c r="SWR300" s="705"/>
      <c r="SWS300" s="705"/>
      <c r="SWT300" s="705"/>
      <c r="SWU300" s="705"/>
      <c r="SWV300" s="705"/>
      <c r="SWW300" s="705"/>
      <c r="SWX300" s="705"/>
      <c r="SWY300" s="705"/>
      <c r="SWZ300" s="705"/>
      <c r="SXA300" s="705"/>
      <c r="SXB300" s="705"/>
      <c r="SXC300" s="705"/>
      <c r="SXD300" s="705"/>
      <c r="SXE300" s="705"/>
      <c r="SXF300" s="705"/>
      <c r="SXG300" s="705"/>
      <c r="SXH300" s="705"/>
      <c r="SXI300" s="705"/>
      <c r="SXJ300" s="705"/>
      <c r="SXK300" s="705"/>
      <c r="SXL300" s="705"/>
      <c r="SXM300" s="705"/>
      <c r="SXN300" s="705"/>
      <c r="SXO300" s="705"/>
      <c r="SXP300" s="705"/>
      <c r="SXQ300" s="705"/>
      <c r="SXR300" s="705"/>
      <c r="SXS300" s="705"/>
      <c r="SXT300" s="705"/>
      <c r="SXU300" s="705"/>
      <c r="SXV300" s="705"/>
      <c r="SXW300" s="705"/>
      <c r="SXX300" s="705"/>
      <c r="SXY300" s="705"/>
      <c r="SXZ300" s="705"/>
      <c r="SYA300" s="705"/>
      <c r="SYB300" s="705"/>
      <c r="SYC300" s="705"/>
      <c r="SYD300" s="705"/>
      <c r="SYE300" s="705"/>
      <c r="SYF300" s="705"/>
      <c r="SYG300" s="705"/>
      <c r="SYH300" s="705"/>
      <c r="SYI300" s="705"/>
      <c r="SYJ300" s="705"/>
      <c r="SYK300" s="705"/>
      <c r="SYL300" s="705"/>
      <c r="SYM300" s="705"/>
      <c r="SYN300" s="705"/>
      <c r="SYO300" s="705"/>
      <c r="SYP300" s="705"/>
      <c r="SYQ300" s="705"/>
      <c r="SYR300" s="705"/>
      <c r="SYS300" s="705"/>
      <c r="SYT300" s="705"/>
      <c r="SYU300" s="705"/>
      <c r="SYV300" s="705"/>
      <c r="SYW300" s="705"/>
      <c r="SYX300" s="705"/>
      <c r="SYY300" s="705"/>
      <c r="SYZ300" s="705"/>
      <c r="SZA300" s="705"/>
      <c r="SZB300" s="705"/>
      <c r="SZC300" s="705"/>
      <c r="SZD300" s="705"/>
      <c r="SZE300" s="705"/>
      <c r="SZF300" s="705"/>
      <c r="SZG300" s="705"/>
      <c r="SZH300" s="705"/>
      <c r="SZI300" s="705"/>
      <c r="SZJ300" s="705"/>
      <c r="SZK300" s="705"/>
      <c r="SZL300" s="705"/>
      <c r="SZM300" s="705"/>
      <c r="SZN300" s="705"/>
      <c r="SZO300" s="705"/>
      <c r="SZP300" s="705"/>
      <c r="SZQ300" s="705"/>
      <c r="SZR300" s="705"/>
      <c r="SZS300" s="705"/>
      <c r="SZT300" s="705"/>
      <c r="SZU300" s="705"/>
      <c r="SZV300" s="705"/>
      <c r="SZW300" s="705"/>
      <c r="SZX300" s="705"/>
      <c r="SZY300" s="705"/>
      <c r="SZZ300" s="705"/>
      <c r="TAA300" s="705"/>
      <c r="TAB300" s="705"/>
      <c r="TAC300" s="705"/>
      <c r="TAD300" s="705"/>
      <c r="TAE300" s="705"/>
      <c r="TAF300" s="705"/>
      <c r="TAG300" s="705"/>
      <c r="TAH300" s="705"/>
      <c r="TAI300" s="705"/>
      <c r="TAJ300" s="705"/>
      <c r="TAK300" s="705"/>
      <c r="TAL300" s="705"/>
      <c r="TAM300" s="705"/>
      <c r="TAN300" s="705"/>
      <c r="TAO300" s="705"/>
      <c r="TAP300" s="705"/>
      <c r="TAQ300" s="705"/>
      <c r="TAR300" s="705"/>
      <c r="TAS300" s="705"/>
      <c r="TAT300" s="705"/>
      <c r="TAU300" s="705"/>
      <c r="TAV300" s="705"/>
      <c r="TAW300" s="705"/>
      <c r="TAX300" s="705"/>
      <c r="TAY300" s="705"/>
      <c r="TAZ300" s="705"/>
      <c r="TBA300" s="705"/>
      <c r="TBB300" s="705"/>
      <c r="TBC300" s="705"/>
      <c r="TBD300" s="705"/>
      <c r="TBE300" s="705"/>
      <c r="TBF300" s="705"/>
      <c r="TBG300" s="705"/>
      <c r="TBH300" s="705"/>
      <c r="TBI300" s="705"/>
      <c r="TBJ300" s="705"/>
      <c r="TBK300" s="705"/>
      <c r="TBL300" s="705"/>
      <c r="TBM300" s="705"/>
      <c r="TBN300" s="705"/>
      <c r="TBO300" s="705"/>
      <c r="TBP300" s="705"/>
      <c r="TBQ300" s="705"/>
      <c r="TBR300" s="705"/>
      <c r="TBS300" s="705"/>
      <c r="TBT300" s="705"/>
      <c r="TBU300" s="705"/>
      <c r="TBV300" s="705"/>
      <c r="TBW300" s="705"/>
      <c r="TBX300" s="705"/>
      <c r="TBY300" s="705"/>
      <c r="TBZ300" s="705"/>
      <c r="TCA300" s="705"/>
      <c r="TCB300" s="705"/>
      <c r="TCC300" s="705"/>
      <c r="TCD300" s="705"/>
      <c r="TCE300" s="705"/>
      <c r="TCF300" s="705"/>
      <c r="TCG300" s="705"/>
      <c r="TCH300" s="705"/>
      <c r="TCI300" s="705"/>
      <c r="TCJ300" s="705"/>
      <c r="TCK300" s="705"/>
      <c r="TCL300" s="705"/>
      <c r="TCM300" s="705"/>
      <c r="TCN300" s="705"/>
      <c r="TCO300" s="705"/>
      <c r="TCP300" s="705"/>
      <c r="TCQ300" s="705"/>
      <c r="TCR300" s="705"/>
      <c r="TCS300" s="705"/>
      <c r="TCT300" s="705"/>
      <c r="TCU300" s="705"/>
      <c r="TCV300" s="705"/>
      <c r="TCW300" s="705"/>
      <c r="TCX300" s="705"/>
      <c r="TCY300" s="705"/>
      <c r="TCZ300" s="705"/>
      <c r="TDA300" s="705"/>
      <c r="TDB300" s="705"/>
      <c r="TDC300" s="705"/>
      <c r="TDD300" s="705"/>
      <c r="TDE300" s="705"/>
      <c r="TDF300" s="705"/>
      <c r="TDG300" s="705"/>
      <c r="TDH300" s="705"/>
      <c r="TDI300" s="705"/>
      <c r="TDJ300" s="705"/>
      <c r="TDK300" s="705"/>
      <c r="TDL300" s="705"/>
      <c r="TDM300" s="705"/>
      <c r="TDN300" s="705"/>
      <c r="TDO300" s="705"/>
      <c r="TDP300" s="705"/>
      <c r="TDQ300" s="705"/>
      <c r="TDR300" s="705"/>
      <c r="TDS300" s="705"/>
      <c r="TDT300" s="705"/>
      <c r="TDU300" s="705"/>
      <c r="TDV300" s="705"/>
      <c r="TDW300" s="705"/>
      <c r="TDX300" s="705"/>
      <c r="TDY300" s="705"/>
      <c r="TDZ300" s="705"/>
      <c r="TEA300" s="705"/>
      <c r="TEB300" s="705"/>
      <c r="TEC300" s="705"/>
      <c r="TED300" s="705"/>
      <c r="TEE300" s="705"/>
      <c r="TEF300" s="705"/>
      <c r="TEG300" s="705"/>
      <c r="TEH300" s="705"/>
      <c r="TEI300" s="705"/>
      <c r="TEJ300" s="705"/>
      <c r="TEK300" s="705"/>
      <c r="TEL300" s="705"/>
      <c r="TEM300" s="705"/>
      <c r="TEN300" s="705"/>
      <c r="TEO300" s="705"/>
      <c r="TEP300" s="705"/>
      <c r="TEQ300" s="705"/>
      <c r="TER300" s="705"/>
      <c r="TES300" s="705"/>
      <c r="TET300" s="705"/>
      <c r="TEU300" s="705"/>
      <c r="TEV300" s="705"/>
      <c r="TEW300" s="705"/>
      <c r="TEX300" s="705"/>
      <c r="TEY300" s="705"/>
      <c r="TEZ300" s="705"/>
      <c r="TFA300" s="705"/>
      <c r="TFB300" s="705"/>
      <c r="TFC300" s="705"/>
      <c r="TFD300" s="705"/>
      <c r="TFE300" s="705"/>
      <c r="TFF300" s="705"/>
      <c r="TFG300" s="705"/>
      <c r="TFH300" s="705"/>
      <c r="TFI300" s="705"/>
      <c r="TFJ300" s="705"/>
      <c r="TFK300" s="705"/>
      <c r="TFL300" s="705"/>
      <c r="TFM300" s="705"/>
      <c r="TFN300" s="705"/>
      <c r="TFO300" s="705"/>
      <c r="TFP300" s="705"/>
      <c r="TFQ300" s="705"/>
      <c r="TFR300" s="705"/>
      <c r="TFS300" s="705"/>
      <c r="TFT300" s="705"/>
      <c r="TFU300" s="705"/>
      <c r="TFV300" s="705"/>
      <c r="TFW300" s="705"/>
      <c r="TFX300" s="705"/>
      <c r="TFY300" s="705"/>
      <c r="TFZ300" s="705"/>
      <c r="TGA300" s="705"/>
      <c r="TGB300" s="705"/>
      <c r="TGC300" s="705"/>
      <c r="TGD300" s="705"/>
      <c r="TGE300" s="705"/>
      <c r="TGF300" s="705"/>
      <c r="TGG300" s="705"/>
      <c r="TGH300" s="705"/>
      <c r="TGI300" s="705"/>
      <c r="TGJ300" s="705"/>
      <c r="TGK300" s="705"/>
      <c r="TGL300" s="705"/>
      <c r="TGM300" s="705"/>
      <c r="TGN300" s="705"/>
      <c r="TGO300" s="705"/>
      <c r="TGP300" s="705"/>
      <c r="TGQ300" s="705"/>
      <c r="TGR300" s="705"/>
      <c r="TGS300" s="705"/>
      <c r="TGT300" s="705"/>
      <c r="TGU300" s="705"/>
      <c r="TGV300" s="705"/>
      <c r="TGW300" s="705"/>
      <c r="TGX300" s="705"/>
      <c r="TGY300" s="705"/>
      <c r="TGZ300" s="705"/>
      <c r="THA300" s="705"/>
      <c r="THB300" s="705"/>
      <c r="THC300" s="705"/>
      <c r="THD300" s="705"/>
      <c r="THE300" s="705"/>
      <c r="THF300" s="705"/>
      <c r="THG300" s="705"/>
      <c r="THH300" s="705"/>
      <c r="THI300" s="705"/>
      <c r="THJ300" s="705"/>
      <c r="THK300" s="705"/>
      <c r="THL300" s="705"/>
      <c r="THM300" s="705"/>
      <c r="THN300" s="705"/>
      <c r="THO300" s="705"/>
      <c r="THP300" s="705"/>
      <c r="THQ300" s="705"/>
      <c r="THR300" s="705"/>
      <c r="THS300" s="705"/>
      <c r="THT300" s="705"/>
      <c r="THU300" s="705"/>
      <c r="THV300" s="705"/>
      <c r="THW300" s="705"/>
      <c r="THX300" s="705"/>
      <c r="THY300" s="705"/>
      <c r="THZ300" s="705"/>
      <c r="TIA300" s="705"/>
      <c r="TIB300" s="705"/>
      <c r="TIC300" s="705"/>
      <c r="TID300" s="705"/>
      <c r="TIE300" s="705"/>
      <c r="TIF300" s="705"/>
      <c r="TIG300" s="705"/>
      <c r="TIH300" s="705"/>
      <c r="TII300" s="705"/>
      <c r="TIJ300" s="705"/>
      <c r="TIK300" s="705"/>
      <c r="TIL300" s="705"/>
      <c r="TIM300" s="705"/>
      <c r="TIN300" s="705"/>
      <c r="TIO300" s="705"/>
      <c r="TIP300" s="705"/>
      <c r="TIQ300" s="705"/>
      <c r="TIR300" s="705"/>
      <c r="TIS300" s="705"/>
      <c r="TIT300" s="705"/>
      <c r="TIU300" s="705"/>
      <c r="TIV300" s="705"/>
      <c r="TIW300" s="705"/>
      <c r="TIX300" s="705"/>
      <c r="TIY300" s="705"/>
      <c r="TIZ300" s="705"/>
      <c r="TJA300" s="705"/>
      <c r="TJB300" s="705"/>
      <c r="TJC300" s="705"/>
      <c r="TJD300" s="705"/>
      <c r="TJE300" s="705"/>
      <c r="TJF300" s="705"/>
      <c r="TJG300" s="705"/>
      <c r="TJH300" s="705"/>
      <c r="TJI300" s="705"/>
      <c r="TJJ300" s="705"/>
      <c r="TJK300" s="705"/>
      <c r="TJL300" s="705"/>
      <c r="TJM300" s="705"/>
      <c r="TJN300" s="705"/>
      <c r="TJO300" s="705"/>
      <c r="TJP300" s="705"/>
      <c r="TJQ300" s="705"/>
      <c r="TJR300" s="705"/>
      <c r="TJS300" s="705"/>
      <c r="TJT300" s="705"/>
      <c r="TJU300" s="705"/>
      <c r="TJV300" s="705"/>
      <c r="TJW300" s="705"/>
      <c r="TJX300" s="705"/>
      <c r="TJY300" s="705"/>
      <c r="TJZ300" s="705"/>
      <c r="TKA300" s="705"/>
      <c r="TKB300" s="705"/>
      <c r="TKC300" s="705"/>
      <c r="TKD300" s="705"/>
      <c r="TKE300" s="705"/>
      <c r="TKF300" s="705"/>
      <c r="TKG300" s="705"/>
      <c r="TKH300" s="705"/>
      <c r="TKI300" s="705"/>
      <c r="TKJ300" s="705"/>
      <c r="TKK300" s="705"/>
      <c r="TKL300" s="705"/>
      <c r="TKM300" s="705"/>
      <c r="TKN300" s="705"/>
      <c r="TKO300" s="705"/>
      <c r="TKP300" s="705"/>
      <c r="TKQ300" s="705"/>
      <c r="TKR300" s="705"/>
      <c r="TKS300" s="705"/>
      <c r="TKT300" s="705"/>
      <c r="TKU300" s="705"/>
      <c r="TKV300" s="705"/>
      <c r="TKW300" s="705"/>
      <c r="TKX300" s="705"/>
      <c r="TKY300" s="705"/>
      <c r="TKZ300" s="705"/>
      <c r="TLA300" s="705"/>
      <c r="TLB300" s="705"/>
      <c r="TLC300" s="705"/>
      <c r="TLD300" s="705"/>
      <c r="TLE300" s="705"/>
      <c r="TLF300" s="705"/>
      <c r="TLG300" s="705"/>
      <c r="TLH300" s="705"/>
      <c r="TLI300" s="705"/>
      <c r="TLJ300" s="705"/>
      <c r="TLK300" s="705"/>
      <c r="TLL300" s="705"/>
      <c r="TLM300" s="705"/>
      <c r="TLN300" s="705"/>
      <c r="TLO300" s="705"/>
      <c r="TLP300" s="705"/>
      <c r="TLQ300" s="705"/>
      <c r="TLR300" s="705"/>
      <c r="TLS300" s="705"/>
      <c r="TLT300" s="705"/>
      <c r="TLU300" s="705"/>
      <c r="TLV300" s="705"/>
      <c r="TLW300" s="705"/>
      <c r="TLX300" s="705"/>
      <c r="TLY300" s="705"/>
      <c r="TLZ300" s="705"/>
      <c r="TMA300" s="705"/>
      <c r="TMB300" s="705"/>
      <c r="TMC300" s="705"/>
      <c r="TMD300" s="705"/>
      <c r="TME300" s="705"/>
      <c r="TMF300" s="705"/>
      <c r="TMG300" s="705"/>
      <c r="TMH300" s="705"/>
      <c r="TMI300" s="705"/>
      <c r="TMJ300" s="705"/>
      <c r="TMK300" s="705"/>
      <c r="TML300" s="705"/>
      <c r="TMM300" s="705"/>
      <c r="TMN300" s="705"/>
      <c r="TMO300" s="705"/>
      <c r="TMP300" s="705"/>
      <c r="TMQ300" s="705"/>
      <c r="TMR300" s="705"/>
      <c r="TMS300" s="705"/>
      <c r="TMT300" s="705"/>
      <c r="TMU300" s="705"/>
      <c r="TMV300" s="705"/>
      <c r="TMW300" s="705"/>
      <c r="TMX300" s="705"/>
      <c r="TMY300" s="705"/>
      <c r="TMZ300" s="705"/>
      <c r="TNA300" s="705"/>
      <c r="TNB300" s="705"/>
      <c r="TNC300" s="705"/>
      <c r="TND300" s="705"/>
      <c r="TNE300" s="705"/>
      <c r="TNF300" s="705"/>
      <c r="TNG300" s="705"/>
      <c r="TNH300" s="705"/>
      <c r="TNI300" s="705"/>
      <c r="TNJ300" s="705"/>
      <c r="TNK300" s="705"/>
      <c r="TNL300" s="705"/>
      <c r="TNM300" s="705"/>
      <c r="TNN300" s="705"/>
      <c r="TNO300" s="705"/>
      <c r="TNP300" s="705"/>
      <c r="TNQ300" s="705"/>
      <c r="TNR300" s="705"/>
      <c r="TNS300" s="705"/>
      <c r="TNT300" s="705"/>
      <c r="TNU300" s="705"/>
      <c r="TNV300" s="705"/>
      <c r="TNW300" s="705"/>
      <c r="TNX300" s="705"/>
      <c r="TNY300" s="705"/>
      <c r="TNZ300" s="705"/>
      <c r="TOA300" s="705"/>
      <c r="TOB300" s="705"/>
      <c r="TOC300" s="705"/>
      <c r="TOD300" s="705"/>
      <c r="TOE300" s="705"/>
      <c r="TOF300" s="705"/>
      <c r="TOG300" s="705"/>
      <c r="TOH300" s="705"/>
      <c r="TOI300" s="705"/>
      <c r="TOJ300" s="705"/>
      <c r="TOK300" s="705"/>
      <c r="TOL300" s="705"/>
      <c r="TOM300" s="705"/>
      <c r="TON300" s="705"/>
      <c r="TOO300" s="705"/>
      <c r="TOP300" s="705"/>
      <c r="TOQ300" s="705"/>
      <c r="TOR300" s="705"/>
      <c r="TOS300" s="705"/>
      <c r="TOT300" s="705"/>
      <c r="TOU300" s="705"/>
      <c r="TOV300" s="705"/>
      <c r="TOW300" s="705"/>
      <c r="TOX300" s="705"/>
      <c r="TOY300" s="705"/>
      <c r="TOZ300" s="705"/>
      <c r="TPA300" s="705"/>
      <c r="TPB300" s="705"/>
      <c r="TPC300" s="705"/>
      <c r="TPD300" s="705"/>
      <c r="TPE300" s="705"/>
      <c r="TPF300" s="705"/>
      <c r="TPG300" s="705"/>
      <c r="TPH300" s="705"/>
      <c r="TPI300" s="705"/>
      <c r="TPJ300" s="705"/>
      <c r="TPK300" s="705"/>
      <c r="TPL300" s="705"/>
      <c r="TPM300" s="705"/>
      <c r="TPN300" s="705"/>
      <c r="TPO300" s="705"/>
      <c r="TPP300" s="705"/>
      <c r="TPQ300" s="705"/>
      <c r="TPR300" s="705"/>
      <c r="TPS300" s="705"/>
      <c r="TPT300" s="705"/>
      <c r="TPU300" s="705"/>
      <c r="TPV300" s="705"/>
      <c r="TPW300" s="705"/>
      <c r="TPX300" s="705"/>
      <c r="TPY300" s="705"/>
      <c r="TPZ300" s="705"/>
      <c r="TQA300" s="705"/>
      <c r="TQB300" s="705"/>
      <c r="TQC300" s="705"/>
      <c r="TQD300" s="705"/>
      <c r="TQE300" s="705"/>
      <c r="TQF300" s="705"/>
      <c r="TQG300" s="705"/>
      <c r="TQH300" s="705"/>
      <c r="TQI300" s="705"/>
      <c r="TQJ300" s="705"/>
      <c r="TQK300" s="705"/>
      <c r="TQL300" s="705"/>
      <c r="TQM300" s="705"/>
      <c r="TQN300" s="705"/>
      <c r="TQO300" s="705"/>
      <c r="TQP300" s="705"/>
      <c r="TQQ300" s="705"/>
      <c r="TQR300" s="705"/>
      <c r="TQS300" s="705"/>
      <c r="TQT300" s="705"/>
      <c r="TQU300" s="705"/>
      <c r="TQV300" s="705"/>
      <c r="TQW300" s="705"/>
      <c r="TQX300" s="705"/>
      <c r="TQY300" s="705"/>
      <c r="TQZ300" s="705"/>
      <c r="TRA300" s="705"/>
      <c r="TRB300" s="705"/>
      <c r="TRC300" s="705"/>
      <c r="TRD300" s="705"/>
      <c r="TRE300" s="705"/>
      <c r="TRF300" s="705"/>
      <c r="TRG300" s="705"/>
      <c r="TRH300" s="705"/>
      <c r="TRI300" s="705"/>
      <c r="TRJ300" s="705"/>
      <c r="TRK300" s="705"/>
      <c r="TRL300" s="705"/>
      <c r="TRM300" s="705"/>
      <c r="TRN300" s="705"/>
      <c r="TRO300" s="705"/>
      <c r="TRP300" s="705"/>
      <c r="TRQ300" s="705"/>
      <c r="TRR300" s="705"/>
      <c r="TRS300" s="705"/>
      <c r="TRT300" s="705"/>
      <c r="TRU300" s="705"/>
      <c r="TRV300" s="705"/>
      <c r="TRW300" s="705"/>
      <c r="TRX300" s="705"/>
      <c r="TRY300" s="705"/>
      <c r="TRZ300" s="705"/>
      <c r="TSA300" s="705"/>
      <c r="TSB300" s="705"/>
      <c r="TSC300" s="705"/>
      <c r="TSD300" s="705"/>
      <c r="TSE300" s="705"/>
      <c r="TSF300" s="705"/>
      <c r="TSG300" s="705"/>
      <c r="TSH300" s="705"/>
      <c r="TSI300" s="705"/>
      <c r="TSJ300" s="705"/>
      <c r="TSK300" s="705"/>
      <c r="TSL300" s="705"/>
      <c r="TSM300" s="705"/>
      <c r="TSN300" s="705"/>
      <c r="TSO300" s="705"/>
      <c r="TSP300" s="705"/>
      <c r="TSQ300" s="705"/>
      <c r="TSR300" s="705"/>
      <c r="TSS300" s="705"/>
      <c r="TST300" s="705"/>
      <c r="TSU300" s="705"/>
      <c r="TSV300" s="705"/>
      <c r="TSW300" s="705"/>
      <c r="TSX300" s="705"/>
      <c r="TSY300" s="705"/>
      <c r="TSZ300" s="705"/>
      <c r="TTA300" s="705"/>
      <c r="TTB300" s="705"/>
      <c r="TTC300" s="705"/>
      <c r="TTD300" s="705"/>
      <c r="TTE300" s="705"/>
      <c r="TTF300" s="705"/>
      <c r="TTG300" s="705"/>
      <c r="TTH300" s="705"/>
      <c r="TTI300" s="705"/>
      <c r="TTJ300" s="705"/>
      <c r="TTK300" s="705"/>
      <c r="TTL300" s="705"/>
      <c r="TTM300" s="705"/>
      <c r="TTN300" s="705"/>
      <c r="TTO300" s="705"/>
      <c r="TTP300" s="705"/>
      <c r="TTQ300" s="705"/>
      <c r="TTR300" s="705"/>
      <c r="TTS300" s="705"/>
      <c r="TTT300" s="705"/>
      <c r="TTU300" s="705"/>
      <c r="TTV300" s="705"/>
      <c r="TTW300" s="705"/>
      <c r="TTX300" s="705"/>
      <c r="TTY300" s="705"/>
      <c r="TTZ300" s="705"/>
      <c r="TUA300" s="705"/>
      <c r="TUB300" s="705"/>
      <c r="TUC300" s="705"/>
      <c r="TUD300" s="705"/>
      <c r="TUE300" s="705"/>
      <c r="TUF300" s="705"/>
      <c r="TUG300" s="705"/>
      <c r="TUH300" s="705"/>
      <c r="TUI300" s="705"/>
      <c r="TUJ300" s="705"/>
      <c r="TUK300" s="705"/>
      <c r="TUL300" s="705"/>
      <c r="TUM300" s="705"/>
      <c r="TUN300" s="705"/>
      <c r="TUO300" s="705"/>
      <c r="TUP300" s="705"/>
      <c r="TUQ300" s="705"/>
      <c r="TUR300" s="705"/>
      <c r="TUS300" s="705"/>
      <c r="TUT300" s="705"/>
      <c r="TUU300" s="705"/>
      <c r="TUV300" s="705"/>
      <c r="TUW300" s="705"/>
      <c r="TUX300" s="705"/>
      <c r="TUY300" s="705"/>
      <c r="TUZ300" s="705"/>
      <c r="TVA300" s="705"/>
      <c r="TVB300" s="705"/>
      <c r="TVC300" s="705"/>
      <c r="TVD300" s="705"/>
      <c r="TVE300" s="705"/>
      <c r="TVF300" s="705"/>
      <c r="TVG300" s="705"/>
      <c r="TVH300" s="705"/>
      <c r="TVI300" s="705"/>
      <c r="TVJ300" s="705"/>
      <c r="TVK300" s="705"/>
      <c r="TVL300" s="705"/>
      <c r="TVM300" s="705"/>
      <c r="TVN300" s="705"/>
      <c r="TVO300" s="705"/>
      <c r="TVP300" s="705"/>
      <c r="TVQ300" s="705"/>
      <c r="TVR300" s="705"/>
      <c r="TVS300" s="705"/>
      <c r="TVT300" s="705"/>
      <c r="TVU300" s="705"/>
      <c r="TVV300" s="705"/>
      <c r="TVW300" s="705"/>
      <c r="TVX300" s="705"/>
      <c r="TVY300" s="705"/>
      <c r="TVZ300" s="705"/>
      <c r="TWA300" s="705"/>
      <c r="TWB300" s="705"/>
      <c r="TWC300" s="705"/>
      <c r="TWD300" s="705"/>
      <c r="TWE300" s="705"/>
      <c r="TWF300" s="705"/>
      <c r="TWG300" s="705"/>
      <c r="TWH300" s="705"/>
      <c r="TWI300" s="705"/>
      <c r="TWJ300" s="705"/>
      <c r="TWK300" s="705"/>
      <c r="TWL300" s="705"/>
      <c r="TWM300" s="705"/>
      <c r="TWN300" s="705"/>
      <c r="TWO300" s="705"/>
      <c r="TWP300" s="705"/>
      <c r="TWQ300" s="705"/>
      <c r="TWR300" s="705"/>
      <c r="TWS300" s="705"/>
      <c r="TWT300" s="705"/>
      <c r="TWU300" s="705"/>
      <c r="TWV300" s="705"/>
      <c r="TWW300" s="705"/>
      <c r="TWX300" s="705"/>
      <c r="TWY300" s="705"/>
      <c r="TWZ300" s="705"/>
      <c r="TXA300" s="705"/>
      <c r="TXB300" s="705"/>
      <c r="TXC300" s="705"/>
      <c r="TXD300" s="705"/>
      <c r="TXE300" s="705"/>
      <c r="TXF300" s="705"/>
      <c r="TXG300" s="705"/>
      <c r="TXH300" s="705"/>
      <c r="TXI300" s="705"/>
      <c r="TXJ300" s="705"/>
      <c r="TXK300" s="705"/>
      <c r="TXL300" s="705"/>
      <c r="TXM300" s="705"/>
      <c r="TXN300" s="705"/>
      <c r="TXO300" s="705"/>
      <c r="TXP300" s="705"/>
      <c r="TXQ300" s="705"/>
      <c r="TXR300" s="705"/>
      <c r="TXS300" s="705"/>
      <c r="TXT300" s="705"/>
      <c r="TXU300" s="705"/>
      <c r="TXV300" s="705"/>
      <c r="TXW300" s="705"/>
      <c r="TXX300" s="705"/>
      <c r="TXY300" s="705"/>
      <c r="TXZ300" s="705"/>
      <c r="TYA300" s="705"/>
      <c r="TYB300" s="705"/>
      <c r="TYC300" s="705"/>
      <c r="TYD300" s="705"/>
      <c r="TYE300" s="705"/>
      <c r="TYF300" s="705"/>
      <c r="TYG300" s="705"/>
      <c r="TYH300" s="705"/>
      <c r="TYI300" s="705"/>
      <c r="TYJ300" s="705"/>
      <c r="TYK300" s="705"/>
      <c r="TYL300" s="705"/>
      <c r="TYM300" s="705"/>
      <c r="TYN300" s="705"/>
      <c r="TYO300" s="705"/>
      <c r="TYP300" s="705"/>
      <c r="TYQ300" s="705"/>
      <c r="TYR300" s="705"/>
      <c r="TYS300" s="705"/>
      <c r="TYT300" s="705"/>
      <c r="TYU300" s="705"/>
      <c r="TYV300" s="705"/>
      <c r="TYW300" s="705"/>
      <c r="TYX300" s="705"/>
      <c r="TYY300" s="705"/>
      <c r="TYZ300" s="705"/>
      <c r="TZA300" s="705"/>
      <c r="TZB300" s="705"/>
      <c r="TZC300" s="705"/>
      <c r="TZD300" s="705"/>
      <c r="TZE300" s="705"/>
      <c r="TZF300" s="705"/>
      <c r="TZG300" s="705"/>
      <c r="TZH300" s="705"/>
      <c r="TZI300" s="705"/>
      <c r="TZJ300" s="705"/>
      <c r="TZK300" s="705"/>
      <c r="TZL300" s="705"/>
      <c r="TZM300" s="705"/>
      <c r="TZN300" s="705"/>
      <c r="TZO300" s="705"/>
      <c r="TZP300" s="705"/>
      <c r="TZQ300" s="705"/>
      <c r="TZR300" s="705"/>
      <c r="TZS300" s="705"/>
      <c r="TZT300" s="705"/>
      <c r="TZU300" s="705"/>
      <c r="TZV300" s="705"/>
      <c r="TZW300" s="705"/>
      <c r="TZX300" s="705"/>
      <c r="TZY300" s="705"/>
      <c r="TZZ300" s="705"/>
      <c r="UAA300" s="705"/>
      <c r="UAB300" s="705"/>
      <c r="UAC300" s="705"/>
      <c r="UAD300" s="705"/>
      <c r="UAE300" s="705"/>
      <c r="UAF300" s="705"/>
      <c r="UAG300" s="705"/>
      <c r="UAH300" s="705"/>
      <c r="UAI300" s="705"/>
      <c r="UAJ300" s="705"/>
      <c r="UAK300" s="705"/>
      <c r="UAL300" s="705"/>
      <c r="UAM300" s="705"/>
      <c r="UAN300" s="705"/>
      <c r="UAO300" s="705"/>
      <c r="UAP300" s="705"/>
      <c r="UAQ300" s="705"/>
      <c r="UAR300" s="705"/>
      <c r="UAS300" s="705"/>
      <c r="UAT300" s="705"/>
      <c r="UAU300" s="705"/>
      <c r="UAV300" s="705"/>
      <c r="UAW300" s="705"/>
      <c r="UAX300" s="705"/>
      <c r="UAY300" s="705"/>
      <c r="UAZ300" s="705"/>
      <c r="UBA300" s="705"/>
      <c r="UBB300" s="705"/>
      <c r="UBC300" s="705"/>
      <c r="UBD300" s="705"/>
      <c r="UBE300" s="705"/>
      <c r="UBF300" s="705"/>
      <c r="UBG300" s="705"/>
      <c r="UBH300" s="705"/>
      <c r="UBI300" s="705"/>
      <c r="UBJ300" s="705"/>
      <c r="UBK300" s="705"/>
      <c r="UBL300" s="705"/>
      <c r="UBM300" s="705"/>
      <c r="UBN300" s="705"/>
      <c r="UBO300" s="705"/>
      <c r="UBP300" s="705"/>
      <c r="UBQ300" s="705"/>
      <c r="UBR300" s="705"/>
      <c r="UBS300" s="705"/>
      <c r="UBT300" s="705"/>
      <c r="UBU300" s="705"/>
      <c r="UBV300" s="705"/>
      <c r="UBW300" s="705"/>
      <c r="UBX300" s="705"/>
      <c r="UBY300" s="705"/>
      <c r="UBZ300" s="705"/>
      <c r="UCA300" s="705"/>
      <c r="UCB300" s="705"/>
      <c r="UCC300" s="705"/>
      <c r="UCD300" s="705"/>
      <c r="UCE300" s="705"/>
      <c r="UCF300" s="705"/>
      <c r="UCG300" s="705"/>
      <c r="UCH300" s="705"/>
      <c r="UCI300" s="705"/>
      <c r="UCJ300" s="705"/>
      <c r="UCK300" s="705"/>
      <c r="UCL300" s="705"/>
      <c r="UCM300" s="705"/>
      <c r="UCN300" s="705"/>
      <c r="UCO300" s="705"/>
      <c r="UCP300" s="705"/>
      <c r="UCQ300" s="705"/>
      <c r="UCR300" s="705"/>
      <c r="UCS300" s="705"/>
      <c r="UCT300" s="705"/>
      <c r="UCU300" s="705"/>
      <c r="UCV300" s="705"/>
      <c r="UCW300" s="705"/>
      <c r="UCX300" s="705"/>
      <c r="UCY300" s="705"/>
      <c r="UCZ300" s="705"/>
      <c r="UDA300" s="705"/>
      <c r="UDB300" s="705"/>
      <c r="UDC300" s="705"/>
      <c r="UDD300" s="705"/>
      <c r="UDE300" s="705"/>
      <c r="UDF300" s="705"/>
      <c r="UDG300" s="705"/>
      <c r="UDH300" s="705"/>
      <c r="UDI300" s="705"/>
      <c r="UDJ300" s="705"/>
      <c r="UDK300" s="705"/>
      <c r="UDL300" s="705"/>
      <c r="UDM300" s="705"/>
      <c r="UDN300" s="705"/>
      <c r="UDO300" s="705"/>
      <c r="UDP300" s="705"/>
      <c r="UDQ300" s="705"/>
      <c r="UDR300" s="705"/>
      <c r="UDS300" s="705"/>
      <c r="UDT300" s="705"/>
      <c r="UDU300" s="705"/>
      <c r="UDV300" s="705"/>
      <c r="UDW300" s="705"/>
      <c r="UDX300" s="705"/>
      <c r="UDY300" s="705"/>
      <c r="UDZ300" s="705"/>
      <c r="UEA300" s="705"/>
      <c r="UEB300" s="705"/>
      <c r="UEC300" s="705"/>
      <c r="UED300" s="705"/>
      <c r="UEE300" s="705"/>
      <c r="UEF300" s="705"/>
      <c r="UEG300" s="705"/>
      <c r="UEH300" s="705"/>
      <c r="UEI300" s="705"/>
      <c r="UEJ300" s="705"/>
      <c r="UEK300" s="705"/>
      <c r="UEL300" s="705"/>
      <c r="UEM300" s="705"/>
      <c r="UEN300" s="705"/>
      <c r="UEO300" s="705"/>
      <c r="UEP300" s="705"/>
      <c r="UEQ300" s="705"/>
      <c r="UER300" s="705"/>
      <c r="UES300" s="705"/>
      <c r="UET300" s="705"/>
      <c r="UEU300" s="705"/>
      <c r="UEV300" s="705"/>
      <c r="UEW300" s="705"/>
      <c r="UEX300" s="705"/>
      <c r="UEY300" s="705"/>
      <c r="UEZ300" s="705"/>
      <c r="UFA300" s="705"/>
      <c r="UFB300" s="705"/>
      <c r="UFC300" s="705"/>
      <c r="UFD300" s="705"/>
      <c r="UFE300" s="705"/>
      <c r="UFF300" s="705"/>
      <c r="UFG300" s="705"/>
      <c r="UFH300" s="705"/>
      <c r="UFI300" s="705"/>
      <c r="UFJ300" s="705"/>
      <c r="UFK300" s="705"/>
      <c r="UFL300" s="705"/>
      <c r="UFM300" s="705"/>
      <c r="UFN300" s="705"/>
      <c r="UFO300" s="705"/>
      <c r="UFP300" s="705"/>
      <c r="UFQ300" s="705"/>
      <c r="UFR300" s="705"/>
      <c r="UFS300" s="705"/>
      <c r="UFT300" s="705"/>
      <c r="UFU300" s="705"/>
      <c r="UFV300" s="705"/>
      <c r="UFW300" s="705"/>
      <c r="UFX300" s="705"/>
      <c r="UFY300" s="705"/>
      <c r="UFZ300" s="705"/>
      <c r="UGA300" s="705"/>
      <c r="UGB300" s="705"/>
      <c r="UGC300" s="705"/>
      <c r="UGD300" s="705"/>
      <c r="UGE300" s="705"/>
      <c r="UGF300" s="705"/>
      <c r="UGG300" s="705"/>
      <c r="UGH300" s="705"/>
      <c r="UGI300" s="705"/>
      <c r="UGJ300" s="705"/>
      <c r="UGK300" s="705"/>
      <c r="UGL300" s="705"/>
      <c r="UGM300" s="705"/>
      <c r="UGN300" s="705"/>
      <c r="UGO300" s="705"/>
      <c r="UGP300" s="705"/>
      <c r="UGQ300" s="705"/>
      <c r="UGR300" s="705"/>
      <c r="UGS300" s="705"/>
      <c r="UGT300" s="705"/>
      <c r="UGU300" s="705"/>
      <c r="UGV300" s="705"/>
      <c r="UGW300" s="705"/>
      <c r="UGX300" s="705"/>
      <c r="UGY300" s="705"/>
      <c r="UGZ300" s="705"/>
      <c r="UHA300" s="705"/>
      <c r="UHB300" s="705"/>
      <c r="UHC300" s="705"/>
      <c r="UHD300" s="705"/>
      <c r="UHE300" s="705"/>
      <c r="UHF300" s="705"/>
      <c r="UHG300" s="705"/>
      <c r="UHH300" s="705"/>
      <c r="UHI300" s="705"/>
      <c r="UHJ300" s="705"/>
      <c r="UHK300" s="705"/>
      <c r="UHL300" s="705"/>
      <c r="UHM300" s="705"/>
      <c r="UHN300" s="705"/>
      <c r="UHO300" s="705"/>
      <c r="UHP300" s="705"/>
      <c r="UHQ300" s="705"/>
      <c r="UHR300" s="705"/>
      <c r="UHS300" s="705"/>
      <c r="UHT300" s="705"/>
      <c r="UHU300" s="705"/>
      <c r="UHV300" s="705"/>
      <c r="UHW300" s="705"/>
      <c r="UHX300" s="705"/>
      <c r="UHY300" s="705"/>
      <c r="UHZ300" s="705"/>
      <c r="UIA300" s="705"/>
      <c r="UIB300" s="705"/>
      <c r="UIC300" s="705"/>
      <c r="UID300" s="705"/>
      <c r="UIE300" s="705"/>
      <c r="UIF300" s="705"/>
      <c r="UIG300" s="705"/>
      <c r="UIH300" s="705"/>
      <c r="UII300" s="705"/>
      <c r="UIJ300" s="705"/>
      <c r="UIK300" s="705"/>
      <c r="UIL300" s="705"/>
      <c r="UIM300" s="705"/>
      <c r="UIN300" s="705"/>
      <c r="UIO300" s="705"/>
      <c r="UIP300" s="705"/>
      <c r="UIQ300" s="705"/>
      <c r="UIR300" s="705"/>
      <c r="UIS300" s="705"/>
      <c r="UIT300" s="705"/>
      <c r="UIU300" s="705"/>
      <c r="UIV300" s="705"/>
      <c r="UIW300" s="705"/>
      <c r="UIX300" s="705"/>
      <c r="UIY300" s="705"/>
      <c r="UIZ300" s="705"/>
      <c r="UJA300" s="705"/>
      <c r="UJB300" s="705"/>
      <c r="UJC300" s="705"/>
      <c r="UJD300" s="705"/>
      <c r="UJE300" s="705"/>
      <c r="UJF300" s="705"/>
      <c r="UJG300" s="705"/>
      <c r="UJH300" s="705"/>
      <c r="UJI300" s="705"/>
      <c r="UJJ300" s="705"/>
      <c r="UJK300" s="705"/>
      <c r="UJL300" s="705"/>
      <c r="UJM300" s="705"/>
      <c r="UJN300" s="705"/>
      <c r="UJO300" s="705"/>
      <c r="UJP300" s="705"/>
      <c r="UJQ300" s="705"/>
      <c r="UJR300" s="705"/>
      <c r="UJS300" s="705"/>
      <c r="UJT300" s="705"/>
      <c r="UJU300" s="705"/>
      <c r="UJV300" s="705"/>
      <c r="UJW300" s="705"/>
      <c r="UJX300" s="705"/>
      <c r="UJY300" s="705"/>
      <c r="UJZ300" s="705"/>
      <c r="UKA300" s="705"/>
      <c r="UKB300" s="705"/>
      <c r="UKC300" s="705"/>
      <c r="UKD300" s="705"/>
      <c r="UKE300" s="705"/>
      <c r="UKF300" s="705"/>
      <c r="UKG300" s="705"/>
      <c r="UKH300" s="705"/>
      <c r="UKI300" s="705"/>
      <c r="UKJ300" s="705"/>
      <c r="UKK300" s="705"/>
      <c r="UKL300" s="705"/>
      <c r="UKM300" s="705"/>
      <c r="UKN300" s="705"/>
      <c r="UKO300" s="705"/>
      <c r="UKP300" s="705"/>
      <c r="UKQ300" s="705"/>
      <c r="UKR300" s="705"/>
      <c r="UKS300" s="705"/>
      <c r="UKT300" s="705"/>
      <c r="UKU300" s="705"/>
      <c r="UKV300" s="705"/>
      <c r="UKW300" s="705"/>
      <c r="UKX300" s="705"/>
      <c r="UKY300" s="705"/>
      <c r="UKZ300" s="705"/>
      <c r="ULA300" s="705"/>
      <c r="ULB300" s="705"/>
      <c r="ULC300" s="705"/>
      <c r="ULD300" s="705"/>
      <c r="ULE300" s="705"/>
      <c r="ULF300" s="705"/>
      <c r="ULG300" s="705"/>
      <c r="ULH300" s="705"/>
      <c r="ULI300" s="705"/>
      <c r="ULJ300" s="705"/>
      <c r="ULK300" s="705"/>
      <c r="ULL300" s="705"/>
      <c r="ULM300" s="705"/>
      <c r="ULN300" s="705"/>
      <c r="ULO300" s="705"/>
      <c r="ULP300" s="705"/>
      <c r="ULQ300" s="705"/>
      <c r="ULR300" s="705"/>
      <c r="ULS300" s="705"/>
      <c r="ULT300" s="705"/>
      <c r="ULU300" s="705"/>
      <c r="ULV300" s="705"/>
      <c r="ULW300" s="705"/>
      <c r="ULX300" s="705"/>
      <c r="ULY300" s="705"/>
      <c r="ULZ300" s="705"/>
      <c r="UMA300" s="705"/>
      <c r="UMB300" s="705"/>
      <c r="UMC300" s="705"/>
      <c r="UMD300" s="705"/>
      <c r="UME300" s="705"/>
      <c r="UMF300" s="705"/>
      <c r="UMG300" s="705"/>
      <c r="UMH300" s="705"/>
      <c r="UMI300" s="705"/>
      <c r="UMJ300" s="705"/>
      <c r="UMK300" s="705"/>
      <c r="UML300" s="705"/>
      <c r="UMM300" s="705"/>
      <c r="UMN300" s="705"/>
      <c r="UMO300" s="705"/>
      <c r="UMP300" s="705"/>
      <c r="UMQ300" s="705"/>
      <c r="UMR300" s="705"/>
      <c r="UMS300" s="705"/>
      <c r="UMT300" s="705"/>
      <c r="UMU300" s="705"/>
      <c r="UMV300" s="705"/>
      <c r="UMW300" s="705"/>
      <c r="UMX300" s="705"/>
      <c r="UMY300" s="705"/>
      <c r="UMZ300" s="705"/>
      <c r="UNA300" s="705"/>
      <c r="UNB300" s="705"/>
      <c r="UNC300" s="705"/>
      <c r="UND300" s="705"/>
      <c r="UNE300" s="705"/>
      <c r="UNF300" s="705"/>
      <c r="UNG300" s="705"/>
      <c r="UNH300" s="705"/>
      <c r="UNI300" s="705"/>
      <c r="UNJ300" s="705"/>
      <c r="UNK300" s="705"/>
      <c r="UNL300" s="705"/>
      <c r="UNM300" s="705"/>
      <c r="UNN300" s="705"/>
      <c r="UNO300" s="705"/>
      <c r="UNP300" s="705"/>
      <c r="UNQ300" s="705"/>
      <c r="UNR300" s="705"/>
      <c r="UNS300" s="705"/>
      <c r="UNT300" s="705"/>
      <c r="UNU300" s="705"/>
      <c r="UNV300" s="705"/>
      <c r="UNW300" s="705"/>
      <c r="UNX300" s="705"/>
      <c r="UNY300" s="705"/>
      <c r="UNZ300" s="705"/>
      <c r="UOA300" s="705"/>
      <c r="UOB300" s="705"/>
      <c r="UOC300" s="705"/>
      <c r="UOD300" s="705"/>
      <c r="UOE300" s="705"/>
      <c r="UOF300" s="705"/>
      <c r="UOG300" s="705"/>
      <c r="UOH300" s="705"/>
      <c r="UOI300" s="705"/>
      <c r="UOJ300" s="705"/>
      <c r="UOK300" s="705"/>
      <c r="UOL300" s="705"/>
      <c r="UOM300" s="705"/>
      <c r="UON300" s="705"/>
      <c r="UOO300" s="705"/>
      <c r="UOP300" s="705"/>
      <c r="UOQ300" s="705"/>
      <c r="UOR300" s="705"/>
      <c r="UOS300" s="705"/>
      <c r="UOT300" s="705"/>
      <c r="UOU300" s="705"/>
      <c r="UOV300" s="705"/>
      <c r="UOW300" s="705"/>
      <c r="UOX300" s="705"/>
      <c r="UOY300" s="705"/>
      <c r="UOZ300" s="705"/>
      <c r="UPA300" s="705"/>
      <c r="UPB300" s="705"/>
      <c r="UPC300" s="705"/>
      <c r="UPD300" s="705"/>
      <c r="UPE300" s="705"/>
      <c r="UPF300" s="705"/>
      <c r="UPG300" s="705"/>
      <c r="UPH300" s="705"/>
      <c r="UPI300" s="705"/>
      <c r="UPJ300" s="705"/>
      <c r="UPK300" s="705"/>
      <c r="UPL300" s="705"/>
      <c r="UPM300" s="705"/>
      <c r="UPN300" s="705"/>
      <c r="UPO300" s="705"/>
      <c r="UPP300" s="705"/>
      <c r="UPQ300" s="705"/>
      <c r="UPR300" s="705"/>
      <c r="UPS300" s="705"/>
      <c r="UPT300" s="705"/>
      <c r="UPU300" s="705"/>
      <c r="UPV300" s="705"/>
      <c r="UPW300" s="705"/>
      <c r="UPX300" s="705"/>
      <c r="UPY300" s="705"/>
      <c r="UPZ300" s="705"/>
      <c r="UQA300" s="705"/>
      <c r="UQB300" s="705"/>
      <c r="UQC300" s="705"/>
      <c r="UQD300" s="705"/>
      <c r="UQE300" s="705"/>
      <c r="UQF300" s="705"/>
      <c r="UQG300" s="705"/>
      <c r="UQH300" s="705"/>
      <c r="UQI300" s="705"/>
      <c r="UQJ300" s="705"/>
      <c r="UQK300" s="705"/>
      <c r="UQL300" s="705"/>
      <c r="UQM300" s="705"/>
      <c r="UQN300" s="705"/>
      <c r="UQO300" s="705"/>
      <c r="UQP300" s="705"/>
      <c r="UQQ300" s="705"/>
      <c r="UQR300" s="705"/>
      <c r="UQS300" s="705"/>
      <c r="UQT300" s="705"/>
      <c r="UQU300" s="705"/>
      <c r="UQV300" s="705"/>
      <c r="UQW300" s="705"/>
      <c r="UQX300" s="705"/>
      <c r="UQY300" s="705"/>
      <c r="UQZ300" s="705"/>
      <c r="URA300" s="705"/>
      <c r="URB300" s="705"/>
      <c r="URC300" s="705"/>
      <c r="URD300" s="705"/>
      <c r="URE300" s="705"/>
      <c r="URF300" s="705"/>
      <c r="URG300" s="705"/>
      <c r="URH300" s="705"/>
      <c r="URI300" s="705"/>
      <c r="URJ300" s="705"/>
      <c r="URK300" s="705"/>
      <c r="URL300" s="705"/>
      <c r="URM300" s="705"/>
      <c r="URN300" s="705"/>
      <c r="URO300" s="705"/>
      <c r="URP300" s="705"/>
      <c r="URQ300" s="705"/>
      <c r="URR300" s="705"/>
      <c r="URS300" s="705"/>
      <c r="URT300" s="705"/>
      <c r="URU300" s="705"/>
      <c r="URV300" s="705"/>
      <c r="URW300" s="705"/>
      <c r="URX300" s="705"/>
      <c r="URY300" s="705"/>
      <c r="URZ300" s="705"/>
      <c r="USA300" s="705"/>
      <c r="USB300" s="705"/>
      <c r="USC300" s="705"/>
      <c r="USD300" s="705"/>
      <c r="USE300" s="705"/>
      <c r="USF300" s="705"/>
      <c r="USG300" s="705"/>
      <c r="USH300" s="705"/>
      <c r="USI300" s="705"/>
      <c r="USJ300" s="705"/>
      <c r="USK300" s="705"/>
      <c r="USL300" s="705"/>
      <c r="USM300" s="705"/>
      <c r="USN300" s="705"/>
      <c r="USO300" s="705"/>
      <c r="USP300" s="705"/>
      <c r="USQ300" s="705"/>
      <c r="USR300" s="705"/>
      <c r="USS300" s="705"/>
      <c r="UST300" s="705"/>
      <c r="USU300" s="705"/>
      <c r="USV300" s="705"/>
      <c r="USW300" s="705"/>
      <c r="USX300" s="705"/>
      <c r="USY300" s="705"/>
      <c r="USZ300" s="705"/>
      <c r="UTA300" s="705"/>
      <c r="UTB300" s="705"/>
      <c r="UTC300" s="705"/>
      <c r="UTD300" s="705"/>
      <c r="UTE300" s="705"/>
      <c r="UTF300" s="705"/>
      <c r="UTG300" s="705"/>
      <c r="UTH300" s="705"/>
      <c r="UTI300" s="705"/>
      <c r="UTJ300" s="705"/>
      <c r="UTK300" s="705"/>
      <c r="UTL300" s="705"/>
      <c r="UTM300" s="705"/>
      <c r="UTN300" s="705"/>
      <c r="UTO300" s="705"/>
      <c r="UTP300" s="705"/>
      <c r="UTQ300" s="705"/>
      <c r="UTR300" s="705"/>
      <c r="UTS300" s="705"/>
      <c r="UTT300" s="705"/>
      <c r="UTU300" s="705"/>
      <c r="UTV300" s="705"/>
      <c r="UTW300" s="705"/>
      <c r="UTX300" s="705"/>
      <c r="UTY300" s="705"/>
      <c r="UTZ300" s="705"/>
      <c r="UUA300" s="705"/>
      <c r="UUB300" s="705"/>
      <c r="UUC300" s="705"/>
      <c r="UUD300" s="705"/>
      <c r="UUE300" s="705"/>
      <c r="UUF300" s="705"/>
      <c r="UUG300" s="705"/>
      <c r="UUH300" s="705"/>
      <c r="UUI300" s="705"/>
      <c r="UUJ300" s="705"/>
      <c r="UUK300" s="705"/>
      <c r="UUL300" s="705"/>
      <c r="UUM300" s="705"/>
      <c r="UUN300" s="705"/>
      <c r="UUO300" s="705"/>
      <c r="UUP300" s="705"/>
      <c r="UUQ300" s="705"/>
      <c r="UUR300" s="705"/>
      <c r="UUS300" s="705"/>
      <c r="UUT300" s="705"/>
      <c r="UUU300" s="705"/>
      <c r="UUV300" s="705"/>
      <c r="UUW300" s="705"/>
      <c r="UUX300" s="705"/>
      <c r="UUY300" s="705"/>
      <c r="UUZ300" s="705"/>
      <c r="UVA300" s="705"/>
      <c r="UVB300" s="705"/>
      <c r="UVC300" s="705"/>
      <c r="UVD300" s="705"/>
      <c r="UVE300" s="705"/>
      <c r="UVF300" s="705"/>
      <c r="UVG300" s="705"/>
      <c r="UVH300" s="705"/>
      <c r="UVI300" s="705"/>
      <c r="UVJ300" s="705"/>
      <c r="UVK300" s="705"/>
      <c r="UVL300" s="705"/>
      <c r="UVM300" s="705"/>
      <c r="UVN300" s="705"/>
      <c r="UVO300" s="705"/>
      <c r="UVP300" s="705"/>
      <c r="UVQ300" s="705"/>
      <c r="UVR300" s="705"/>
      <c r="UVS300" s="705"/>
      <c r="UVT300" s="705"/>
      <c r="UVU300" s="705"/>
      <c r="UVV300" s="705"/>
      <c r="UVW300" s="705"/>
      <c r="UVX300" s="705"/>
      <c r="UVY300" s="705"/>
      <c r="UVZ300" s="705"/>
      <c r="UWA300" s="705"/>
      <c r="UWB300" s="705"/>
      <c r="UWC300" s="705"/>
      <c r="UWD300" s="705"/>
      <c r="UWE300" s="705"/>
      <c r="UWF300" s="705"/>
      <c r="UWG300" s="705"/>
      <c r="UWH300" s="705"/>
      <c r="UWI300" s="705"/>
      <c r="UWJ300" s="705"/>
      <c r="UWK300" s="705"/>
      <c r="UWL300" s="705"/>
      <c r="UWM300" s="705"/>
      <c r="UWN300" s="705"/>
      <c r="UWO300" s="705"/>
      <c r="UWP300" s="705"/>
      <c r="UWQ300" s="705"/>
      <c r="UWR300" s="705"/>
      <c r="UWS300" s="705"/>
      <c r="UWT300" s="705"/>
      <c r="UWU300" s="705"/>
      <c r="UWV300" s="705"/>
      <c r="UWW300" s="705"/>
      <c r="UWX300" s="705"/>
      <c r="UWY300" s="705"/>
      <c r="UWZ300" s="705"/>
      <c r="UXA300" s="705"/>
      <c r="UXB300" s="705"/>
      <c r="UXC300" s="705"/>
      <c r="UXD300" s="705"/>
      <c r="UXE300" s="705"/>
      <c r="UXF300" s="705"/>
      <c r="UXG300" s="705"/>
      <c r="UXH300" s="705"/>
      <c r="UXI300" s="705"/>
      <c r="UXJ300" s="705"/>
      <c r="UXK300" s="705"/>
      <c r="UXL300" s="705"/>
      <c r="UXM300" s="705"/>
      <c r="UXN300" s="705"/>
      <c r="UXO300" s="705"/>
      <c r="UXP300" s="705"/>
      <c r="UXQ300" s="705"/>
      <c r="UXR300" s="705"/>
      <c r="UXS300" s="705"/>
      <c r="UXT300" s="705"/>
      <c r="UXU300" s="705"/>
      <c r="UXV300" s="705"/>
      <c r="UXW300" s="705"/>
      <c r="UXX300" s="705"/>
      <c r="UXY300" s="705"/>
      <c r="UXZ300" s="705"/>
      <c r="UYA300" s="705"/>
      <c r="UYB300" s="705"/>
      <c r="UYC300" s="705"/>
      <c r="UYD300" s="705"/>
      <c r="UYE300" s="705"/>
      <c r="UYF300" s="705"/>
      <c r="UYG300" s="705"/>
      <c r="UYH300" s="705"/>
      <c r="UYI300" s="705"/>
      <c r="UYJ300" s="705"/>
      <c r="UYK300" s="705"/>
      <c r="UYL300" s="705"/>
      <c r="UYM300" s="705"/>
      <c r="UYN300" s="705"/>
      <c r="UYO300" s="705"/>
      <c r="UYP300" s="705"/>
      <c r="UYQ300" s="705"/>
      <c r="UYR300" s="705"/>
      <c r="UYS300" s="705"/>
      <c r="UYT300" s="705"/>
      <c r="UYU300" s="705"/>
      <c r="UYV300" s="705"/>
      <c r="UYW300" s="705"/>
      <c r="UYX300" s="705"/>
      <c r="UYY300" s="705"/>
      <c r="UYZ300" s="705"/>
      <c r="UZA300" s="705"/>
      <c r="UZB300" s="705"/>
      <c r="UZC300" s="705"/>
      <c r="UZD300" s="705"/>
      <c r="UZE300" s="705"/>
      <c r="UZF300" s="705"/>
      <c r="UZG300" s="705"/>
      <c r="UZH300" s="705"/>
      <c r="UZI300" s="705"/>
      <c r="UZJ300" s="705"/>
      <c r="UZK300" s="705"/>
      <c r="UZL300" s="705"/>
      <c r="UZM300" s="705"/>
      <c r="UZN300" s="705"/>
      <c r="UZO300" s="705"/>
      <c r="UZP300" s="705"/>
      <c r="UZQ300" s="705"/>
      <c r="UZR300" s="705"/>
      <c r="UZS300" s="705"/>
      <c r="UZT300" s="705"/>
      <c r="UZU300" s="705"/>
      <c r="UZV300" s="705"/>
      <c r="UZW300" s="705"/>
      <c r="UZX300" s="705"/>
      <c r="UZY300" s="705"/>
      <c r="UZZ300" s="705"/>
      <c r="VAA300" s="705"/>
      <c r="VAB300" s="705"/>
      <c r="VAC300" s="705"/>
      <c r="VAD300" s="705"/>
      <c r="VAE300" s="705"/>
      <c r="VAF300" s="705"/>
      <c r="VAG300" s="705"/>
      <c r="VAH300" s="705"/>
      <c r="VAI300" s="705"/>
      <c r="VAJ300" s="705"/>
      <c r="VAK300" s="705"/>
      <c r="VAL300" s="705"/>
      <c r="VAM300" s="705"/>
      <c r="VAN300" s="705"/>
      <c r="VAO300" s="705"/>
      <c r="VAP300" s="705"/>
      <c r="VAQ300" s="705"/>
      <c r="VAR300" s="705"/>
      <c r="VAS300" s="705"/>
      <c r="VAT300" s="705"/>
      <c r="VAU300" s="705"/>
      <c r="VAV300" s="705"/>
      <c r="VAW300" s="705"/>
      <c r="VAX300" s="705"/>
      <c r="VAY300" s="705"/>
      <c r="VAZ300" s="705"/>
      <c r="VBA300" s="705"/>
      <c r="VBB300" s="705"/>
      <c r="VBC300" s="705"/>
      <c r="VBD300" s="705"/>
      <c r="VBE300" s="705"/>
      <c r="VBF300" s="705"/>
      <c r="VBG300" s="705"/>
      <c r="VBH300" s="705"/>
      <c r="VBI300" s="705"/>
      <c r="VBJ300" s="705"/>
      <c r="VBK300" s="705"/>
      <c r="VBL300" s="705"/>
      <c r="VBM300" s="705"/>
      <c r="VBN300" s="705"/>
      <c r="VBO300" s="705"/>
      <c r="VBP300" s="705"/>
      <c r="VBQ300" s="705"/>
      <c r="VBR300" s="705"/>
      <c r="VBS300" s="705"/>
      <c r="VBT300" s="705"/>
      <c r="VBU300" s="705"/>
      <c r="VBV300" s="705"/>
      <c r="VBW300" s="705"/>
      <c r="VBX300" s="705"/>
      <c r="VBY300" s="705"/>
      <c r="VBZ300" s="705"/>
      <c r="VCA300" s="705"/>
      <c r="VCB300" s="705"/>
      <c r="VCC300" s="705"/>
      <c r="VCD300" s="705"/>
      <c r="VCE300" s="705"/>
      <c r="VCF300" s="705"/>
      <c r="VCG300" s="705"/>
      <c r="VCH300" s="705"/>
      <c r="VCI300" s="705"/>
      <c r="VCJ300" s="705"/>
      <c r="VCK300" s="705"/>
      <c r="VCL300" s="705"/>
      <c r="VCM300" s="705"/>
      <c r="VCN300" s="705"/>
      <c r="VCO300" s="705"/>
      <c r="VCP300" s="705"/>
      <c r="VCQ300" s="705"/>
      <c r="VCR300" s="705"/>
      <c r="VCS300" s="705"/>
      <c r="VCT300" s="705"/>
      <c r="VCU300" s="705"/>
      <c r="VCV300" s="705"/>
      <c r="VCW300" s="705"/>
      <c r="VCX300" s="705"/>
      <c r="VCY300" s="705"/>
      <c r="VCZ300" s="705"/>
      <c r="VDA300" s="705"/>
      <c r="VDB300" s="705"/>
      <c r="VDC300" s="705"/>
      <c r="VDD300" s="705"/>
      <c r="VDE300" s="705"/>
      <c r="VDF300" s="705"/>
      <c r="VDG300" s="705"/>
      <c r="VDH300" s="705"/>
      <c r="VDI300" s="705"/>
      <c r="VDJ300" s="705"/>
      <c r="VDK300" s="705"/>
      <c r="VDL300" s="705"/>
      <c r="VDM300" s="705"/>
      <c r="VDN300" s="705"/>
      <c r="VDO300" s="705"/>
      <c r="VDP300" s="705"/>
      <c r="VDQ300" s="705"/>
      <c r="VDR300" s="705"/>
      <c r="VDS300" s="705"/>
      <c r="VDT300" s="705"/>
      <c r="VDU300" s="705"/>
      <c r="VDV300" s="705"/>
      <c r="VDW300" s="705"/>
      <c r="VDX300" s="705"/>
      <c r="VDY300" s="705"/>
      <c r="VDZ300" s="705"/>
      <c r="VEA300" s="705"/>
      <c r="VEB300" s="705"/>
      <c r="VEC300" s="705"/>
      <c r="VED300" s="705"/>
      <c r="VEE300" s="705"/>
      <c r="VEF300" s="705"/>
      <c r="VEG300" s="705"/>
      <c r="VEH300" s="705"/>
      <c r="VEI300" s="705"/>
      <c r="VEJ300" s="705"/>
      <c r="VEK300" s="705"/>
      <c r="VEL300" s="705"/>
      <c r="VEM300" s="705"/>
      <c r="VEN300" s="705"/>
      <c r="VEO300" s="705"/>
      <c r="VEP300" s="705"/>
      <c r="VEQ300" s="705"/>
      <c r="VER300" s="705"/>
      <c r="VES300" s="705"/>
      <c r="VET300" s="705"/>
      <c r="VEU300" s="705"/>
      <c r="VEV300" s="705"/>
      <c r="VEW300" s="705"/>
      <c r="VEX300" s="705"/>
      <c r="VEY300" s="705"/>
      <c r="VEZ300" s="705"/>
      <c r="VFA300" s="705"/>
      <c r="VFB300" s="705"/>
      <c r="VFC300" s="705"/>
      <c r="VFD300" s="705"/>
      <c r="VFE300" s="705"/>
      <c r="VFF300" s="705"/>
      <c r="VFG300" s="705"/>
      <c r="VFH300" s="705"/>
      <c r="VFI300" s="705"/>
      <c r="VFJ300" s="705"/>
      <c r="VFK300" s="705"/>
      <c r="VFL300" s="705"/>
      <c r="VFM300" s="705"/>
      <c r="VFN300" s="705"/>
      <c r="VFO300" s="705"/>
      <c r="VFP300" s="705"/>
      <c r="VFQ300" s="705"/>
      <c r="VFR300" s="705"/>
      <c r="VFS300" s="705"/>
      <c r="VFT300" s="705"/>
      <c r="VFU300" s="705"/>
      <c r="VFV300" s="705"/>
      <c r="VFW300" s="705"/>
      <c r="VFX300" s="705"/>
      <c r="VFY300" s="705"/>
      <c r="VFZ300" s="705"/>
      <c r="VGA300" s="705"/>
      <c r="VGB300" s="705"/>
      <c r="VGC300" s="705"/>
      <c r="VGD300" s="705"/>
      <c r="VGE300" s="705"/>
      <c r="VGF300" s="705"/>
      <c r="VGG300" s="705"/>
      <c r="VGH300" s="705"/>
      <c r="VGI300" s="705"/>
      <c r="VGJ300" s="705"/>
      <c r="VGK300" s="705"/>
      <c r="VGL300" s="705"/>
      <c r="VGM300" s="705"/>
      <c r="VGN300" s="705"/>
      <c r="VGO300" s="705"/>
      <c r="VGP300" s="705"/>
      <c r="VGQ300" s="705"/>
      <c r="VGR300" s="705"/>
      <c r="VGS300" s="705"/>
      <c r="VGT300" s="705"/>
      <c r="VGU300" s="705"/>
      <c r="VGV300" s="705"/>
      <c r="VGW300" s="705"/>
      <c r="VGX300" s="705"/>
      <c r="VGY300" s="705"/>
      <c r="VGZ300" s="705"/>
      <c r="VHA300" s="705"/>
      <c r="VHB300" s="705"/>
      <c r="VHC300" s="705"/>
      <c r="VHD300" s="705"/>
      <c r="VHE300" s="705"/>
      <c r="VHF300" s="705"/>
      <c r="VHG300" s="705"/>
      <c r="VHH300" s="705"/>
      <c r="VHI300" s="705"/>
      <c r="VHJ300" s="705"/>
      <c r="VHK300" s="705"/>
      <c r="VHL300" s="705"/>
      <c r="VHM300" s="705"/>
      <c r="VHN300" s="705"/>
      <c r="VHO300" s="705"/>
      <c r="VHP300" s="705"/>
      <c r="VHQ300" s="705"/>
      <c r="VHR300" s="705"/>
      <c r="VHS300" s="705"/>
      <c r="VHT300" s="705"/>
      <c r="VHU300" s="705"/>
      <c r="VHV300" s="705"/>
      <c r="VHW300" s="705"/>
      <c r="VHX300" s="705"/>
      <c r="VHY300" s="705"/>
      <c r="VHZ300" s="705"/>
      <c r="VIA300" s="705"/>
      <c r="VIB300" s="705"/>
      <c r="VIC300" s="705"/>
      <c r="VID300" s="705"/>
      <c r="VIE300" s="705"/>
      <c r="VIF300" s="705"/>
      <c r="VIG300" s="705"/>
      <c r="VIH300" s="705"/>
      <c r="VII300" s="705"/>
      <c r="VIJ300" s="705"/>
      <c r="VIK300" s="705"/>
      <c r="VIL300" s="705"/>
      <c r="VIM300" s="705"/>
      <c r="VIN300" s="705"/>
      <c r="VIO300" s="705"/>
      <c r="VIP300" s="705"/>
      <c r="VIQ300" s="705"/>
      <c r="VIR300" s="705"/>
      <c r="VIS300" s="705"/>
      <c r="VIT300" s="705"/>
      <c r="VIU300" s="705"/>
      <c r="VIV300" s="705"/>
      <c r="VIW300" s="705"/>
      <c r="VIX300" s="705"/>
      <c r="VIY300" s="705"/>
      <c r="VIZ300" s="705"/>
      <c r="VJA300" s="705"/>
      <c r="VJB300" s="705"/>
      <c r="VJC300" s="705"/>
      <c r="VJD300" s="705"/>
      <c r="VJE300" s="705"/>
      <c r="VJF300" s="705"/>
      <c r="VJG300" s="705"/>
      <c r="VJH300" s="705"/>
      <c r="VJI300" s="705"/>
      <c r="VJJ300" s="705"/>
      <c r="VJK300" s="705"/>
      <c r="VJL300" s="705"/>
      <c r="VJM300" s="705"/>
      <c r="VJN300" s="705"/>
      <c r="VJO300" s="705"/>
      <c r="VJP300" s="705"/>
      <c r="VJQ300" s="705"/>
      <c r="VJR300" s="705"/>
      <c r="VJS300" s="705"/>
      <c r="VJT300" s="705"/>
      <c r="VJU300" s="705"/>
      <c r="VJV300" s="705"/>
      <c r="VJW300" s="705"/>
      <c r="VJX300" s="705"/>
      <c r="VJY300" s="705"/>
      <c r="VJZ300" s="705"/>
      <c r="VKA300" s="705"/>
      <c r="VKB300" s="705"/>
      <c r="VKC300" s="705"/>
      <c r="VKD300" s="705"/>
      <c r="VKE300" s="705"/>
      <c r="VKF300" s="705"/>
      <c r="VKG300" s="705"/>
      <c r="VKH300" s="705"/>
      <c r="VKI300" s="705"/>
      <c r="VKJ300" s="705"/>
      <c r="VKK300" s="705"/>
      <c r="VKL300" s="705"/>
      <c r="VKM300" s="705"/>
      <c r="VKN300" s="705"/>
      <c r="VKO300" s="705"/>
      <c r="VKP300" s="705"/>
      <c r="VKQ300" s="705"/>
      <c r="VKR300" s="705"/>
      <c r="VKS300" s="705"/>
      <c r="VKT300" s="705"/>
      <c r="VKU300" s="705"/>
      <c r="VKV300" s="705"/>
      <c r="VKW300" s="705"/>
      <c r="VKX300" s="705"/>
      <c r="VKY300" s="705"/>
      <c r="VKZ300" s="705"/>
      <c r="VLA300" s="705"/>
      <c r="VLB300" s="705"/>
      <c r="VLC300" s="705"/>
      <c r="VLD300" s="705"/>
      <c r="VLE300" s="705"/>
      <c r="VLF300" s="705"/>
      <c r="VLG300" s="705"/>
      <c r="VLH300" s="705"/>
      <c r="VLI300" s="705"/>
      <c r="VLJ300" s="705"/>
      <c r="VLK300" s="705"/>
      <c r="VLL300" s="705"/>
      <c r="VLM300" s="705"/>
      <c r="VLN300" s="705"/>
      <c r="VLO300" s="705"/>
      <c r="VLP300" s="705"/>
      <c r="VLQ300" s="705"/>
      <c r="VLR300" s="705"/>
      <c r="VLS300" s="705"/>
      <c r="VLT300" s="705"/>
      <c r="VLU300" s="705"/>
      <c r="VLV300" s="705"/>
      <c r="VLW300" s="705"/>
      <c r="VLX300" s="705"/>
      <c r="VLY300" s="705"/>
      <c r="VLZ300" s="705"/>
      <c r="VMA300" s="705"/>
      <c r="VMB300" s="705"/>
      <c r="VMC300" s="705"/>
      <c r="VMD300" s="705"/>
      <c r="VME300" s="705"/>
      <c r="VMF300" s="705"/>
      <c r="VMG300" s="705"/>
      <c r="VMH300" s="705"/>
      <c r="VMI300" s="705"/>
      <c r="VMJ300" s="705"/>
      <c r="VMK300" s="705"/>
      <c r="VML300" s="705"/>
      <c r="VMM300" s="705"/>
      <c r="VMN300" s="705"/>
      <c r="VMO300" s="705"/>
      <c r="VMP300" s="705"/>
      <c r="VMQ300" s="705"/>
      <c r="VMR300" s="705"/>
      <c r="VMS300" s="705"/>
      <c r="VMT300" s="705"/>
      <c r="VMU300" s="705"/>
      <c r="VMV300" s="705"/>
      <c r="VMW300" s="705"/>
      <c r="VMX300" s="705"/>
      <c r="VMY300" s="705"/>
      <c r="VMZ300" s="705"/>
      <c r="VNA300" s="705"/>
      <c r="VNB300" s="705"/>
      <c r="VNC300" s="705"/>
      <c r="VND300" s="705"/>
      <c r="VNE300" s="705"/>
      <c r="VNF300" s="705"/>
      <c r="VNG300" s="705"/>
      <c r="VNH300" s="705"/>
      <c r="VNI300" s="705"/>
      <c r="VNJ300" s="705"/>
      <c r="VNK300" s="705"/>
      <c r="VNL300" s="705"/>
      <c r="VNM300" s="705"/>
      <c r="VNN300" s="705"/>
      <c r="VNO300" s="705"/>
      <c r="VNP300" s="705"/>
      <c r="VNQ300" s="705"/>
      <c r="VNR300" s="705"/>
      <c r="VNS300" s="705"/>
      <c r="VNT300" s="705"/>
      <c r="VNU300" s="705"/>
      <c r="VNV300" s="705"/>
      <c r="VNW300" s="705"/>
      <c r="VNX300" s="705"/>
      <c r="VNY300" s="705"/>
      <c r="VNZ300" s="705"/>
      <c r="VOA300" s="705"/>
      <c r="VOB300" s="705"/>
      <c r="VOC300" s="705"/>
      <c r="VOD300" s="705"/>
      <c r="VOE300" s="705"/>
      <c r="VOF300" s="705"/>
      <c r="VOG300" s="705"/>
      <c r="VOH300" s="705"/>
      <c r="VOI300" s="705"/>
      <c r="VOJ300" s="705"/>
      <c r="VOK300" s="705"/>
      <c r="VOL300" s="705"/>
      <c r="VOM300" s="705"/>
      <c r="VON300" s="705"/>
      <c r="VOO300" s="705"/>
      <c r="VOP300" s="705"/>
      <c r="VOQ300" s="705"/>
      <c r="VOR300" s="705"/>
      <c r="VOS300" s="705"/>
      <c r="VOT300" s="705"/>
      <c r="VOU300" s="705"/>
      <c r="VOV300" s="705"/>
      <c r="VOW300" s="705"/>
      <c r="VOX300" s="705"/>
      <c r="VOY300" s="705"/>
      <c r="VOZ300" s="705"/>
      <c r="VPA300" s="705"/>
      <c r="VPB300" s="705"/>
      <c r="VPC300" s="705"/>
      <c r="VPD300" s="705"/>
      <c r="VPE300" s="705"/>
      <c r="VPF300" s="705"/>
      <c r="VPG300" s="705"/>
      <c r="VPH300" s="705"/>
      <c r="VPI300" s="705"/>
      <c r="VPJ300" s="705"/>
      <c r="VPK300" s="705"/>
      <c r="VPL300" s="705"/>
      <c r="VPM300" s="705"/>
      <c r="VPN300" s="705"/>
      <c r="VPO300" s="705"/>
      <c r="VPP300" s="705"/>
      <c r="VPQ300" s="705"/>
      <c r="VPR300" s="705"/>
      <c r="VPS300" s="705"/>
      <c r="VPT300" s="705"/>
      <c r="VPU300" s="705"/>
      <c r="VPV300" s="705"/>
      <c r="VPW300" s="705"/>
      <c r="VPX300" s="705"/>
      <c r="VPY300" s="705"/>
      <c r="VPZ300" s="705"/>
      <c r="VQA300" s="705"/>
      <c r="VQB300" s="705"/>
      <c r="VQC300" s="705"/>
      <c r="VQD300" s="705"/>
      <c r="VQE300" s="705"/>
      <c r="VQF300" s="705"/>
      <c r="VQG300" s="705"/>
      <c r="VQH300" s="705"/>
      <c r="VQI300" s="705"/>
      <c r="VQJ300" s="705"/>
      <c r="VQK300" s="705"/>
      <c r="VQL300" s="705"/>
      <c r="VQM300" s="705"/>
      <c r="VQN300" s="705"/>
      <c r="VQO300" s="705"/>
      <c r="VQP300" s="705"/>
      <c r="VQQ300" s="705"/>
      <c r="VQR300" s="705"/>
      <c r="VQS300" s="705"/>
      <c r="VQT300" s="705"/>
      <c r="VQU300" s="705"/>
      <c r="VQV300" s="705"/>
      <c r="VQW300" s="705"/>
      <c r="VQX300" s="705"/>
      <c r="VQY300" s="705"/>
      <c r="VQZ300" s="705"/>
      <c r="VRA300" s="705"/>
      <c r="VRB300" s="705"/>
      <c r="VRC300" s="705"/>
      <c r="VRD300" s="705"/>
      <c r="VRE300" s="705"/>
      <c r="VRF300" s="705"/>
      <c r="VRG300" s="705"/>
      <c r="VRH300" s="705"/>
      <c r="VRI300" s="705"/>
      <c r="VRJ300" s="705"/>
      <c r="VRK300" s="705"/>
      <c r="VRL300" s="705"/>
      <c r="VRM300" s="705"/>
      <c r="VRN300" s="705"/>
      <c r="VRO300" s="705"/>
      <c r="VRP300" s="705"/>
      <c r="VRQ300" s="705"/>
      <c r="VRR300" s="705"/>
      <c r="VRS300" s="705"/>
      <c r="VRT300" s="705"/>
      <c r="VRU300" s="705"/>
      <c r="VRV300" s="705"/>
      <c r="VRW300" s="705"/>
      <c r="VRX300" s="705"/>
      <c r="VRY300" s="705"/>
      <c r="VRZ300" s="705"/>
      <c r="VSA300" s="705"/>
      <c r="VSB300" s="705"/>
      <c r="VSC300" s="705"/>
      <c r="VSD300" s="705"/>
      <c r="VSE300" s="705"/>
      <c r="VSF300" s="705"/>
      <c r="VSG300" s="705"/>
      <c r="VSH300" s="705"/>
      <c r="VSI300" s="705"/>
      <c r="VSJ300" s="705"/>
      <c r="VSK300" s="705"/>
      <c r="VSL300" s="705"/>
      <c r="VSM300" s="705"/>
      <c r="VSN300" s="705"/>
      <c r="VSO300" s="705"/>
      <c r="VSP300" s="705"/>
      <c r="VSQ300" s="705"/>
      <c r="VSR300" s="705"/>
      <c r="VSS300" s="705"/>
      <c r="VST300" s="705"/>
      <c r="VSU300" s="705"/>
      <c r="VSV300" s="705"/>
      <c r="VSW300" s="705"/>
      <c r="VSX300" s="705"/>
      <c r="VSY300" s="705"/>
      <c r="VSZ300" s="705"/>
      <c r="VTA300" s="705"/>
      <c r="VTB300" s="705"/>
      <c r="VTC300" s="705"/>
      <c r="VTD300" s="705"/>
      <c r="VTE300" s="705"/>
      <c r="VTF300" s="705"/>
      <c r="VTG300" s="705"/>
      <c r="VTH300" s="705"/>
      <c r="VTI300" s="705"/>
      <c r="VTJ300" s="705"/>
      <c r="VTK300" s="705"/>
      <c r="VTL300" s="705"/>
      <c r="VTM300" s="705"/>
      <c r="VTN300" s="705"/>
      <c r="VTO300" s="705"/>
      <c r="VTP300" s="705"/>
      <c r="VTQ300" s="705"/>
      <c r="VTR300" s="705"/>
      <c r="VTS300" s="705"/>
      <c r="VTT300" s="705"/>
      <c r="VTU300" s="705"/>
      <c r="VTV300" s="705"/>
      <c r="VTW300" s="705"/>
      <c r="VTX300" s="705"/>
      <c r="VTY300" s="705"/>
      <c r="VTZ300" s="705"/>
      <c r="VUA300" s="705"/>
      <c r="VUB300" s="705"/>
      <c r="VUC300" s="705"/>
      <c r="VUD300" s="705"/>
      <c r="VUE300" s="705"/>
      <c r="VUF300" s="705"/>
      <c r="VUG300" s="705"/>
      <c r="VUH300" s="705"/>
      <c r="VUI300" s="705"/>
      <c r="VUJ300" s="705"/>
      <c r="VUK300" s="705"/>
      <c r="VUL300" s="705"/>
      <c r="VUM300" s="705"/>
      <c r="VUN300" s="705"/>
      <c r="VUO300" s="705"/>
      <c r="VUP300" s="705"/>
      <c r="VUQ300" s="705"/>
      <c r="VUR300" s="705"/>
      <c r="VUS300" s="705"/>
      <c r="VUT300" s="705"/>
      <c r="VUU300" s="705"/>
      <c r="VUV300" s="705"/>
      <c r="VUW300" s="705"/>
      <c r="VUX300" s="705"/>
      <c r="VUY300" s="705"/>
      <c r="VUZ300" s="705"/>
      <c r="VVA300" s="705"/>
      <c r="VVB300" s="705"/>
      <c r="VVC300" s="705"/>
      <c r="VVD300" s="705"/>
      <c r="VVE300" s="705"/>
      <c r="VVF300" s="705"/>
      <c r="VVG300" s="705"/>
      <c r="VVH300" s="705"/>
      <c r="VVI300" s="705"/>
      <c r="VVJ300" s="705"/>
      <c r="VVK300" s="705"/>
      <c r="VVL300" s="705"/>
      <c r="VVM300" s="705"/>
      <c r="VVN300" s="705"/>
      <c r="VVO300" s="705"/>
      <c r="VVP300" s="705"/>
      <c r="VVQ300" s="705"/>
      <c r="VVR300" s="705"/>
      <c r="VVS300" s="705"/>
      <c r="VVT300" s="705"/>
      <c r="VVU300" s="705"/>
      <c r="VVV300" s="705"/>
      <c r="VVW300" s="705"/>
      <c r="VVX300" s="705"/>
      <c r="VVY300" s="705"/>
      <c r="VVZ300" s="705"/>
      <c r="VWA300" s="705"/>
      <c r="VWB300" s="705"/>
      <c r="VWC300" s="705"/>
      <c r="VWD300" s="705"/>
      <c r="VWE300" s="705"/>
      <c r="VWF300" s="705"/>
      <c r="VWG300" s="705"/>
      <c r="VWH300" s="705"/>
      <c r="VWI300" s="705"/>
      <c r="VWJ300" s="705"/>
      <c r="VWK300" s="705"/>
      <c r="VWL300" s="705"/>
      <c r="VWM300" s="705"/>
      <c r="VWN300" s="705"/>
      <c r="VWO300" s="705"/>
      <c r="VWP300" s="705"/>
      <c r="VWQ300" s="705"/>
      <c r="VWR300" s="705"/>
      <c r="VWS300" s="705"/>
      <c r="VWT300" s="705"/>
      <c r="VWU300" s="705"/>
      <c r="VWV300" s="705"/>
      <c r="VWW300" s="705"/>
      <c r="VWX300" s="705"/>
      <c r="VWY300" s="705"/>
      <c r="VWZ300" s="705"/>
      <c r="VXA300" s="705"/>
      <c r="VXB300" s="705"/>
      <c r="VXC300" s="705"/>
      <c r="VXD300" s="705"/>
      <c r="VXE300" s="705"/>
      <c r="VXF300" s="705"/>
      <c r="VXG300" s="705"/>
      <c r="VXH300" s="705"/>
      <c r="VXI300" s="705"/>
      <c r="VXJ300" s="705"/>
      <c r="VXK300" s="705"/>
      <c r="VXL300" s="705"/>
      <c r="VXM300" s="705"/>
      <c r="VXN300" s="705"/>
      <c r="VXO300" s="705"/>
      <c r="VXP300" s="705"/>
      <c r="VXQ300" s="705"/>
      <c r="VXR300" s="705"/>
      <c r="VXS300" s="705"/>
      <c r="VXT300" s="705"/>
      <c r="VXU300" s="705"/>
      <c r="VXV300" s="705"/>
      <c r="VXW300" s="705"/>
      <c r="VXX300" s="705"/>
      <c r="VXY300" s="705"/>
      <c r="VXZ300" s="705"/>
      <c r="VYA300" s="705"/>
      <c r="VYB300" s="705"/>
      <c r="VYC300" s="705"/>
      <c r="VYD300" s="705"/>
      <c r="VYE300" s="705"/>
      <c r="VYF300" s="705"/>
      <c r="VYG300" s="705"/>
      <c r="VYH300" s="705"/>
      <c r="VYI300" s="705"/>
      <c r="VYJ300" s="705"/>
      <c r="VYK300" s="705"/>
      <c r="VYL300" s="705"/>
      <c r="VYM300" s="705"/>
      <c r="VYN300" s="705"/>
      <c r="VYO300" s="705"/>
      <c r="VYP300" s="705"/>
      <c r="VYQ300" s="705"/>
      <c r="VYR300" s="705"/>
      <c r="VYS300" s="705"/>
      <c r="VYT300" s="705"/>
      <c r="VYU300" s="705"/>
      <c r="VYV300" s="705"/>
      <c r="VYW300" s="705"/>
      <c r="VYX300" s="705"/>
      <c r="VYY300" s="705"/>
      <c r="VYZ300" s="705"/>
      <c r="VZA300" s="705"/>
      <c r="VZB300" s="705"/>
      <c r="VZC300" s="705"/>
      <c r="VZD300" s="705"/>
      <c r="VZE300" s="705"/>
      <c r="VZF300" s="705"/>
      <c r="VZG300" s="705"/>
      <c r="VZH300" s="705"/>
      <c r="VZI300" s="705"/>
      <c r="VZJ300" s="705"/>
      <c r="VZK300" s="705"/>
      <c r="VZL300" s="705"/>
      <c r="VZM300" s="705"/>
      <c r="VZN300" s="705"/>
      <c r="VZO300" s="705"/>
      <c r="VZP300" s="705"/>
      <c r="VZQ300" s="705"/>
      <c r="VZR300" s="705"/>
      <c r="VZS300" s="705"/>
      <c r="VZT300" s="705"/>
      <c r="VZU300" s="705"/>
      <c r="VZV300" s="705"/>
      <c r="VZW300" s="705"/>
      <c r="VZX300" s="705"/>
      <c r="VZY300" s="705"/>
      <c r="VZZ300" s="705"/>
      <c r="WAA300" s="705"/>
      <c r="WAB300" s="705"/>
      <c r="WAC300" s="705"/>
      <c r="WAD300" s="705"/>
      <c r="WAE300" s="705"/>
      <c r="WAF300" s="705"/>
      <c r="WAG300" s="705"/>
      <c r="WAH300" s="705"/>
      <c r="WAI300" s="705"/>
      <c r="WAJ300" s="705"/>
      <c r="WAK300" s="705"/>
      <c r="WAL300" s="705"/>
      <c r="WAM300" s="705"/>
      <c r="WAN300" s="705"/>
      <c r="WAO300" s="705"/>
      <c r="WAP300" s="705"/>
      <c r="WAQ300" s="705"/>
      <c r="WAR300" s="705"/>
      <c r="WAS300" s="705"/>
      <c r="WAT300" s="705"/>
      <c r="WAU300" s="705"/>
      <c r="WAV300" s="705"/>
      <c r="WAW300" s="705"/>
      <c r="WAX300" s="705"/>
      <c r="WAY300" s="705"/>
      <c r="WAZ300" s="705"/>
      <c r="WBA300" s="705"/>
      <c r="WBB300" s="705"/>
      <c r="WBC300" s="705"/>
      <c r="WBD300" s="705"/>
      <c r="WBE300" s="705"/>
      <c r="WBF300" s="705"/>
      <c r="WBG300" s="705"/>
      <c r="WBH300" s="705"/>
      <c r="WBI300" s="705"/>
      <c r="WBJ300" s="705"/>
      <c r="WBK300" s="705"/>
      <c r="WBL300" s="705"/>
      <c r="WBM300" s="705"/>
      <c r="WBN300" s="705"/>
      <c r="WBO300" s="705"/>
      <c r="WBP300" s="705"/>
      <c r="WBQ300" s="705"/>
      <c r="WBR300" s="705"/>
      <c r="WBS300" s="705"/>
      <c r="WBT300" s="705"/>
      <c r="WBU300" s="705"/>
      <c r="WBV300" s="705"/>
      <c r="WBW300" s="705"/>
      <c r="WBX300" s="705"/>
      <c r="WBY300" s="705"/>
      <c r="WBZ300" s="705"/>
      <c r="WCA300" s="705"/>
      <c r="WCB300" s="705"/>
      <c r="WCC300" s="705"/>
      <c r="WCD300" s="705"/>
      <c r="WCE300" s="705"/>
      <c r="WCF300" s="705"/>
      <c r="WCG300" s="705"/>
      <c r="WCH300" s="705"/>
      <c r="WCI300" s="705"/>
      <c r="WCJ300" s="705"/>
      <c r="WCK300" s="705"/>
      <c r="WCL300" s="705"/>
      <c r="WCM300" s="705"/>
      <c r="WCN300" s="705"/>
      <c r="WCO300" s="705"/>
      <c r="WCP300" s="705"/>
      <c r="WCQ300" s="705"/>
      <c r="WCR300" s="705"/>
      <c r="WCS300" s="705"/>
      <c r="WCT300" s="705"/>
      <c r="WCU300" s="705"/>
      <c r="WCV300" s="705"/>
      <c r="WCW300" s="705"/>
      <c r="WCX300" s="705"/>
      <c r="WCY300" s="705"/>
      <c r="WCZ300" s="705"/>
      <c r="WDA300" s="705"/>
      <c r="WDB300" s="705"/>
      <c r="WDC300" s="705"/>
      <c r="WDD300" s="705"/>
      <c r="WDE300" s="705"/>
      <c r="WDF300" s="705"/>
      <c r="WDG300" s="705"/>
      <c r="WDH300" s="705"/>
      <c r="WDI300" s="705"/>
      <c r="WDJ300" s="705"/>
      <c r="WDK300" s="705"/>
      <c r="WDL300" s="705"/>
      <c r="WDM300" s="705"/>
      <c r="WDN300" s="705"/>
      <c r="WDO300" s="705"/>
      <c r="WDP300" s="705"/>
      <c r="WDQ300" s="705"/>
      <c r="WDR300" s="705"/>
      <c r="WDS300" s="705"/>
      <c r="WDT300" s="705"/>
      <c r="WDU300" s="705"/>
      <c r="WDV300" s="705"/>
      <c r="WDW300" s="705"/>
      <c r="WDX300" s="705"/>
      <c r="WDY300" s="705"/>
      <c r="WDZ300" s="705"/>
      <c r="WEA300" s="705"/>
      <c r="WEB300" s="705"/>
      <c r="WEC300" s="705"/>
      <c r="WED300" s="705"/>
      <c r="WEE300" s="705"/>
      <c r="WEF300" s="705"/>
      <c r="WEG300" s="705"/>
      <c r="WEH300" s="705"/>
      <c r="WEI300" s="705"/>
      <c r="WEJ300" s="705"/>
      <c r="WEK300" s="705"/>
      <c r="WEL300" s="705"/>
      <c r="WEM300" s="705"/>
      <c r="WEN300" s="705"/>
      <c r="WEO300" s="705"/>
      <c r="WEP300" s="705"/>
      <c r="WEQ300" s="705"/>
      <c r="WER300" s="705"/>
      <c r="WES300" s="705"/>
      <c r="WET300" s="705"/>
      <c r="WEU300" s="705"/>
      <c r="WEV300" s="705"/>
      <c r="WEW300" s="705"/>
      <c r="WEX300" s="705"/>
      <c r="WEY300" s="705"/>
      <c r="WEZ300" s="705"/>
      <c r="WFA300" s="705"/>
      <c r="WFB300" s="705"/>
      <c r="WFC300" s="705"/>
      <c r="WFD300" s="705"/>
      <c r="WFE300" s="705"/>
      <c r="WFF300" s="705"/>
      <c r="WFG300" s="705"/>
      <c r="WFH300" s="705"/>
      <c r="WFI300" s="705"/>
      <c r="WFJ300" s="705"/>
      <c r="WFK300" s="705"/>
      <c r="WFL300" s="705"/>
      <c r="WFM300" s="705"/>
      <c r="WFN300" s="705"/>
      <c r="WFO300" s="705"/>
      <c r="WFP300" s="705"/>
      <c r="WFQ300" s="705"/>
      <c r="WFR300" s="705"/>
      <c r="WFS300" s="705"/>
      <c r="WFT300" s="705"/>
      <c r="WFU300" s="705"/>
      <c r="WFV300" s="705"/>
      <c r="WFW300" s="705"/>
      <c r="WFX300" s="705"/>
      <c r="WFY300" s="705"/>
      <c r="WFZ300" s="705"/>
      <c r="WGA300" s="705"/>
      <c r="WGB300" s="705"/>
      <c r="WGC300" s="705"/>
      <c r="WGD300" s="705"/>
      <c r="WGE300" s="705"/>
      <c r="WGF300" s="705"/>
      <c r="WGG300" s="705"/>
      <c r="WGH300" s="705"/>
      <c r="WGI300" s="705"/>
      <c r="WGJ300" s="705"/>
      <c r="WGK300" s="705"/>
      <c r="WGL300" s="705"/>
      <c r="WGM300" s="705"/>
      <c r="WGN300" s="705"/>
      <c r="WGO300" s="705"/>
      <c r="WGP300" s="705"/>
      <c r="WGQ300" s="705"/>
      <c r="WGR300" s="705"/>
      <c r="WGS300" s="705"/>
      <c r="WGT300" s="705"/>
      <c r="WGU300" s="705"/>
      <c r="WGV300" s="705"/>
      <c r="WGW300" s="705"/>
      <c r="WGX300" s="705"/>
      <c r="WGY300" s="705"/>
      <c r="WGZ300" s="705"/>
      <c r="WHA300" s="705"/>
      <c r="WHB300" s="705"/>
      <c r="WHC300" s="705"/>
      <c r="WHD300" s="705"/>
      <c r="WHE300" s="705"/>
      <c r="WHF300" s="705"/>
      <c r="WHG300" s="705"/>
      <c r="WHH300" s="705"/>
      <c r="WHI300" s="705"/>
      <c r="WHJ300" s="705"/>
      <c r="WHK300" s="705"/>
      <c r="WHL300" s="705"/>
      <c r="WHM300" s="705"/>
      <c r="WHN300" s="705"/>
      <c r="WHO300" s="705"/>
      <c r="WHP300" s="705"/>
      <c r="WHQ300" s="705"/>
      <c r="WHR300" s="705"/>
      <c r="WHS300" s="705"/>
      <c r="WHT300" s="705"/>
      <c r="WHU300" s="705"/>
      <c r="WHV300" s="705"/>
      <c r="WHW300" s="705"/>
      <c r="WHX300" s="705"/>
      <c r="WHY300" s="705"/>
      <c r="WHZ300" s="705"/>
      <c r="WIA300" s="705"/>
      <c r="WIB300" s="705"/>
      <c r="WIC300" s="705"/>
      <c r="WID300" s="705"/>
      <c r="WIE300" s="705"/>
      <c r="WIF300" s="705"/>
      <c r="WIG300" s="705"/>
      <c r="WIH300" s="705"/>
      <c r="WII300" s="705"/>
      <c r="WIJ300" s="705"/>
      <c r="WIK300" s="705"/>
      <c r="WIL300" s="705"/>
      <c r="WIM300" s="705"/>
      <c r="WIN300" s="705"/>
      <c r="WIO300" s="705"/>
      <c r="WIP300" s="705"/>
      <c r="WIQ300" s="705"/>
      <c r="WIR300" s="705"/>
      <c r="WIS300" s="705"/>
      <c r="WIT300" s="705"/>
      <c r="WIU300" s="705"/>
      <c r="WIV300" s="705"/>
      <c r="WIW300" s="705"/>
      <c r="WIX300" s="705"/>
      <c r="WIY300" s="705"/>
      <c r="WIZ300" s="705"/>
      <c r="WJA300" s="705"/>
      <c r="WJB300" s="705"/>
      <c r="WJC300" s="705"/>
      <c r="WJD300" s="705"/>
      <c r="WJE300" s="705"/>
      <c r="WJF300" s="705"/>
      <c r="WJG300" s="705"/>
      <c r="WJH300" s="705"/>
      <c r="WJI300" s="705"/>
      <c r="WJJ300" s="705"/>
      <c r="WJK300" s="705"/>
      <c r="WJL300" s="705"/>
      <c r="WJM300" s="705"/>
      <c r="WJN300" s="705"/>
      <c r="WJO300" s="705"/>
      <c r="WJP300" s="705"/>
      <c r="WJQ300" s="705"/>
      <c r="WJR300" s="705"/>
      <c r="WJS300" s="705"/>
      <c r="WJT300" s="705"/>
      <c r="WJU300" s="705"/>
      <c r="WJV300" s="705"/>
      <c r="WJW300" s="705"/>
      <c r="WJX300" s="705"/>
      <c r="WJY300" s="705"/>
      <c r="WJZ300" s="705"/>
      <c r="WKA300" s="705"/>
      <c r="WKB300" s="705"/>
      <c r="WKC300" s="705"/>
      <c r="WKD300" s="705"/>
      <c r="WKE300" s="705"/>
      <c r="WKF300" s="705"/>
      <c r="WKG300" s="705"/>
      <c r="WKH300" s="705"/>
      <c r="WKI300" s="705"/>
      <c r="WKJ300" s="705"/>
      <c r="WKK300" s="705"/>
      <c r="WKL300" s="705"/>
      <c r="WKM300" s="705"/>
      <c r="WKN300" s="705"/>
      <c r="WKO300" s="705"/>
      <c r="WKP300" s="705"/>
      <c r="WKQ300" s="705"/>
      <c r="WKR300" s="705"/>
      <c r="WKS300" s="705"/>
      <c r="WKT300" s="705"/>
      <c r="WKU300" s="705"/>
      <c r="WKV300" s="705"/>
      <c r="WKW300" s="705"/>
      <c r="WKX300" s="705"/>
      <c r="WKY300" s="705"/>
      <c r="WKZ300" s="705"/>
      <c r="WLA300" s="705"/>
      <c r="WLB300" s="705"/>
      <c r="WLC300" s="705"/>
      <c r="WLD300" s="705"/>
      <c r="WLE300" s="705"/>
      <c r="WLF300" s="705"/>
      <c r="WLG300" s="705"/>
      <c r="WLH300" s="705"/>
      <c r="WLI300" s="705"/>
      <c r="WLJ300" s="705"/>
      <c r="WLK300" s="705"/>
      <c r="WLL300" s="705"/>
      <c r="WLM300" s="705"/>
      <c r="WLN300" s="705"/>
      <c r="WLO300" s="705"/>
      <c r="WLP300" s="705"/>
      <c r="WLQ300" s="705"/>
      <c r="WLR300" s="705"/>
      <c r="WLS300" s="705"/>
      <c r="WLT300" s="705"/>
      <c r="WLU300" s="705"/>
      <c r="WLV300" s="705"/>
      <c r="WLW300" s="705"/>
      <c r="WLX300" s="705"/>
      <c r="WLY300" s="705"/>
      <c r="WLZ300" s="705"/>
      <c r="WMA300" s="705"/>
      <c r="WMB300" s="705"/>
      <c r="WMC300" s="705"/>
      <c r="WMD300" s="705"/>
      <c r="WME300" s="705"/>
      <c r="WMF300" s="705"/>
      <c r="WMG300" s="705"/>
      <c r="WMH300" s="705"/>
      <c r="WMI300" s="705"/>
      <c r="WMJ300" s="705"/>
      <c r="WMK300" s="705"/>
      <c r="WML300" s="705"/>
      <c r="WMM300" s="705"/>
      <c r="WMN300" s="705"/>
      <c r="WMO300" s="705"/>
      <c r="WMP300" s="705"/>
      <c r="WMQ300" s="705"/>
      <c r="WMR300" s="705"/>
      <c r="WMS300" s="705"/>
      <c r="WMT300" s="705"/>
      <c r="WMU300" s="705"/>
      <c r="WMV300" s="705"/>
      <c r="WMW300" s="705"/>
      <c r="WMX300" s="705"/>
      <c r="WMY300" s="705"/>
      <c r="WMZ300" s="705"/>
      <c r="WNA300" s="705"/>
      <c r="WNB300" s="705"/>
      <c r="WNC300" s="705"/>
      <c r="WND300" s="705"/>
      <c r="WNE300" s="705"/>
      <c r="WNF300" s="705"/>
      <c r="WNG300" s="705"/>
      <c r="WNH300" s="705"/>
      <c r="WNI300" s="705"/>
      <c r="WNJ300" s="705"/>
      <c r="WNK300" s="705"/>
      <c r="WNL300" s="705"/>
      <c r="WNM300" s="705"/>
      <c r="WNN300" s="705"/>
      <c r="WNO300" s="705"/>
      <c r="WNP300" s="705"/>
      <c r="WNQ300" s="705"/>
      <c r="WNR300" s="705"/>
      <c r="WNS300" s="705"/>
      <c r="WNT300" s="705"/>
      <c r="WNU300" s="705"/>
      <c r="WNV300" s="705"/>
      <c r="WNW300" s="705"/>
      <c r="WNX300" s="705"/>
      <c r="WNY300" s="705"/>
      <c r="WNZ300" s="705"/>
      <c r="WOA300" s="705"/>
      <c r="WOB300" s="705"/>
      <c r="WOC300" s="705"/>
      <c r="WOD300" s="705"/>
      <c r="WOE300" s="705"/>
      <c r="WOF300" s="705"/>
      <c r="WOG300" s="705"/>
      <c r="WOH300" s="705"/>
      <c r="WOI300" s="705"/>
      <c r="WOJ300" s="705"/>
      <c r="WOK300" s="705"/>
      <c r="WOL300" s="705"/>
      <c r="WOM300" s="705"/>
      <c r="WON300" s="705"/>
      <c r="WOO300" s="705"/>
      <c r="WOP300" s="705"/>
      <c r="WOQ300" s="705"/>
      <c r="WOR300" s="705"/>
      <c r="WOS300" s="705"/>
      <c r="WOT300" s="705"/>
      <c r="WOU300" s="705"/>
      <c r="WOV300" s="705"/>
      <c r="WOW300" s="705"/>
      <c r="WOX300" s="705"/>
      <c r="WOY300" s="705"/>
      <c r="WOZ300" s="705"/>
      <c r="WPA300" s="705"/>
      <c r="WPB300" s="705"/>
      <c r="WPC300" s="705"/>
      <c r="WPD300" s="705"/>
      <c r="WPE300" s="705"/>
      <c r="WPF300" s="705"/>
      <c r="WPG300" s="705"/>
      <c r="WPH300" s="705"/>
      <c r="WPI300" s="705"/>
      <c r="WPJ300" s="705"/>
      <c r="WPK300" s="705"/>
      <c r="WPL300" s="705"/>
      <c r="WPM300" s="705"/>
      <c r="WPN300" s="705"/>
      <c r="WPO300" s="705"/>
      <c r="WPP300" s="705"/>
      <c r="WPQ300" s="705"/>
      <c r="WPR300" s="705"/>
      <c r="WPS300" s="705"/>
      <c r="WPT300" s="705"/>
      <c r="WPU300" s="705"/>
      <c r="WPV300" s="705"/>
      <c r="WPW300" s="705"/>
      <c r="WPX300" s="705"/>
      <c r="WPY300" s="705"/>
      <c r="WPZ300" s="705"/>
      <c r="WQA300" s="705"/>
      <c r="WQB300" s="705"/>
      <c r="WQC300" s="705"/>
      <c r="WQD300" s="705"/>
      <c r="WQE300" s="705"/>
      <c r="WQF300" s="705"/>
      <c r="WQG300" s="705"/>
      <c r="WQH300" s="705"/>
      <c r="WQI300" s="705"/>
      <c r="WQJ300" s="705"/>
      <c r="WQK300" s="705"/>
      <c r="WQL300" s="705"/>
      <c r="WQM300" s="705"/>
      <c r="WQN300" s="705"/>
      <c r="WQO300" s="705"/>
      <c r="WQP300" s="705"/>
      <c r="WQQ300" s="705"/>
      <c r="WQR300" s="705"/>
      <c r="WQS300" s="705"/>
      <c r="WQT300" s="705"/>
      <c r="WQU300" s="705"/>
      <c r="WQV300" s="705"/>
      <c r="WQW300" s="705"/>
      <c r="WQX300" s="705"/>
      <c r="WQY300" s="705"/>
      <c r="WQZ300" s="705"/>
      <c r="WRA300" s="705"/>
      <c r="WRB300" s="705"/>
      <c r="WRC300" s="705"/>
      <c r="WRD300" s="705"/>
      <c r="WRE300" s="705"/>
      <c r="WRF300" s="705"/>
      <c r="WRG300" s="705"/>
      <c r="WRH300" s="705"/>
      <c r="WRI300" s="705"/>
      <c r="WRJ300" s="705"/>
      <c r="WRK300" s="705"/>
      <c r="WRL300" s="705"/>
      <c r="WRM300" s="705"/>
      <c r="WRN300" s="705"/>
      <c r="WRO300" s="705"/>
      <c r="WRP300" s="705"/>
      <c r="WRQ300" s="705"/>
      <c r="WRR300" s="705"/>
      <c r="WRS300" s="705"/>
      <c r="WRT300" s="705"/>
      <c r="WRU300" s="705"/>
      <c r="WRV300" s="705"/>
      <c r="WRW300" s="705"/>
      <c r="WRX300" s="705"/>
      <c r="WRY300" s="705"/>
      <c r="WRZ300" s="705"/>
      <c r="WSA300" s="705"/>
      <c r="WSB300" s="705"/>
      <c r="WSC300" s="705"/>
      <c r="WSD300" s="705"/>
      <c r="WSE300" s="705"/>
      <c r="WSF300" s="705"/>
      <c r="WSG300" s="705"/>
      <c r="WSH300" s="705"/>
      <c r="WSI300" s="705"/>
      <c r="WSJ300" s="705"/>
      <c r="WSK300" s="705"/>
      <c r="WSL300" s="705"/>
      <c r="WSM300" s="705"/>
      <c r="WSN300" s="705"/>
      <c r="WSO300" s="705"/>
      <c r="WSP300" s="705"/>
      <c r="WSQ300" s="705"/>
      <c r="WSR300" s="705"/>
      <c r="WSS300" s="705"/>
      <c r="WST300" s="705"/>
      <c r="WSU300" s="705"/>
      <c r="WSV300" s="705"/>
      <c r="WSW300" s="705"/>
      <c r="WSX300" s="705"/>
      <c r="WSY300" s="705"/>
      <c r="WSZ300" s="705"/>
      <c r="WTA300" s="705"/>
      <c r="WTB300" s="705"/>
      <c r="WTC300" s="705"/>
      <c r="WTD300" s="705"/>
      <c r="WTE300" s="705"/>
      <c r="WTF300" s="705"/>
      <c r="WTG300" s="705"/>
      <c r="WTH300" s="705"/>
      <c r="WTI300" s="705"/>
      <c r="WTJ300" s="705"/>
      <c r="WTK300" s="705"/>
      <c r="WTL300" s="705"/>
      <c r="WTM300" s="705"/>
      <c r="WTN300" s="705"/>
      <c r="WTO300" s="705"/>
      <c r="WTP300" s="705"/>
      <c r="WTQ300" s="705"/>
      <c r="WTR300" s="705"/>
      <c r="WTS300" s="705"/>
      <c r="WTT300" s="705"/>
      <c r="WTU300" s="705"/>
      <c r="WTV300" s="705"/>
      <c r="WTW300" s="705"/>
      <c r="WTX300" s="705"/>
      <c r="WTY300" s="705"/>
      <c r="WTZ300" s="705"/>
      <c r="WUA300" s="705"/>
      <c r="WUB300" s="705"/>
      <c r="WUC300" s="705"/>
      <c r="WUD300" s="705"/>
      <c r="WUE300" s="705"/>
      <c r="WUF300" s="705"/>
      <c r="WUG300" s="705"/>
      <c r="WUH300" s="705"/>
      <c r="WUI300" s="705"/>
      <c r="WUJ300" s="705"/>
      <c r="WUK300" s="705"/>
      <c r="WUL300" s="705"/>
      <c r="WUM300" s="705"/>
      <c r="WUN300" s="705"/>
      <c r="WUO300" s="705"/>
      <c r="WUP300" s="705"/>
      <c r="WUQ300" s="705"/>
      <c r="WUR300" s="705"/>
      <c r="WUS300" s="705"/>
      <c r="WUT300" s="705"/>
      <c r="WUU300" s="705"/>
      <c r="WUV300" s="705"/>
      <c r="WUW300" s="705"/>
      <c r="WUX300" s="705"/>
      <c r="WUY300" s="705"/>
      <c r="WUZ300" s="705"/>
      <c r="WVA300" s="705"/>
      <c r="WVB300" s="705"/>
      <c r="WVC300" s="705"/>
      <c r="WVD300" s="705"/>
      <c r="WVE300" s="705"/>
      <c r="WVF300" s="705"/>
      <c r="WVG300" s="705"/>
      <c r="WVH300" s="705"/>
      <c r="WVI300" s="705"/>
      <c r="WVJ300" s="705"/>
      <c r="WVK300" s="705"/>
      <c r="WVL300" s="705"/>
      <c r="WVM300" s="705"/>
      <c r="WVN300" s="705"/>
      <c r="WVO300" s="705"/>
      <c r="WVP300" s="705"/>
      <c r="WVQ300" s="705"/>
      <c r="WVR300" s="705"/>
      <c r="WVS300" s="705"/>
      <c r="WVT300" s="705"/>
      <c r="WVU300" s="705"/>
      <c r="WVV300" s="705"/>
      <c r="WVW300" s="705"/>
      <c r="WVX300" s="705"/>
      <c r="WVY300" s="705"/>
      <c r="WVZ300" s="705"/>
      <c r="WWA300" s="705"/>
      <c r="WWB300" s="705"/>
      <c r="WWC300" s="705"/>
      <c r="WWD300" s="705"/>
      <c r="WWE300" s="705"/>
      <c r="WWF300" s="705"/>
      <c r="WWG300" s="705"/>
      <c r="WWH300" s="705"/>
      <c r="WWI300" s="705"/>
      <c r="WWJ300" s="705"/>
      <c r="WWK300" s="705"/>
      <c r="WWL300" s="705"/>
      <c r="WWM300" s="705"/>
      <c r="WWN300" s="705"/>
      <c r="WWO300" s="705"/>
      <c r="WWP300" s="705"/>
      <c r="WWQ300" s="705"/>
      <c r="WWR300" s="705"/>
      <c r="WWS300" s="705"/>
      <c r="WWT300" s="705"/>
      <c r="WWU300" s="705"/>
      <c r="WWV300" s="705"/>
      <c r="WWW300" s="705"/>
      <c r="WWX300" s="705"/>
      <c r="WWY300" s="705"/>
      <c r="WWZ300" s="705"/>
      <c r="WXA300" s="705"/>
      <c r="WXB300" s="705"/>
      <c r="WXC300" s="705"/>
      <c r="WXD300" s="705"/>
      <c r="WXE300" s="705"/>
      <c r="WXF300" s="705"/>
      <c r="WXG300" s="705"/>
      <c r="WXH300" s="705"/>
      <c r="WXI300" s="705"/>
      <c r="WXJ300" s="705"/>
      <c r="WXK300" s="705"/>
      <c r="WXL300" s="705"/>
      <c r="WXM300" s="705"/>
      <c r="WXN300" s="705"/>
      <c r="WXO300" s="705"/>
      <c r="WXP300" s="705"/>
      <c r="WXQ300" s="705"/>
      <c r="WXR300" s="705"/>
      <c r="WXS300" s="705"/>
      <c r="WXT300" s="705"/>
      <c r="WXU300" s="705"/>
      <c r="WXV300" s="705"/>
      <c r="WXW300" s="705"/>
      <c r="WXX300" s="705"/>
      <c r="WXY300" s="705"/>
      <c r="WXZ300" s="705"/>
      <c r="WYA300" s="705"/>
      <c r="WYB300" s="705"/>
      <c r="WYC300" s="705"/>
      <c r="WYD300" s="705"/>
      <c r="WYE300" s="705"/>
      <c r="WYF300" s="705"/>
      <c r="WYG300" s="705"/>
      <c r="WYH300" s="705"/>
      <c r="WYI300" s="705"/>
      <c r="WYJ300" s="705"/>
      <c r="WYK300" s="705"/>
      <c r="WYL300" s="705"/>
      <c r="WYM300" s="705"/>
      <c r="WYN300" s="705"/>
      <c r="WYO300" s="705"/>
      <c r="WYP300" s="705"/>
      <c r="WYQ300" s="705"/>
      <c r="WYR300" s="705"/>
      <c r="WYS300" s="705"/>
      <c r="WYT300" s="705"/>
      <c r="WYU300" s="705"/>
      <c r="WYV300" s="705"/>
      <c r="WYW300" s="705"/>
      <c r="WYX300" s="705"/>
      <c r="WYY300" s="705"/>
      <c r="WYZ300" s="705"/>
      <c r="WZA300" s="705"/>
      <c r="WZB300" s="705"/>
      <c r="WZC300" s="705"/>
      <c r="WZD300" s="705"/>
      <c r="WZE300" s="705"/>
      <c r="WZF300" s="705"/>
      <c r="WZG300" s="705"/>
      <c r="WZH300" s="705"/>
      <c r="WZI300" s="705"/>
      <c r="WZJ300" s="705"/>
      <c r="WZK300" s="705"/>
      <c r="WZL300" s="705"/>
      <c r="WZM300" s="705"/>
      <c r="WZN300" s="705"/>
      <c r="WZO300" s="705"/>
      <c r="WZP300" s="705"/>
      <c r="WZQ300" s="705"/>
      <c r="WZR300" s="705"/>
      <c r="WZS300" s="705"/>
      <c r="WZT300" s="705"/>
      <c r="WZU300" s="705"/>
      <c r="WZV300" s="705"/>
      <c r="WZW300" s="705"/>
      <c r="WZX300" s="705"/>
      <c r="WZY300" s="705"/>
      <c r="WZZ300" s="705"/>
      <c r="XAA300" s="705"/>
      <c r="XAB300" s="705"/>
      <c r="XAC300" s="705"/>
      <c r="XAD300" s="705"/>
      <c r="XAE300" s="705"/>
      <c r="XAF300" s="705"/>
      <c r="XAG300" s="705"/>
      <c r="XAH300" s="705"/>
      <c r="XAI300" s="705"/>
      <c r="XAJ300" s="705"/>
      <c r="XAK300" s="705"/>
      <c r="XAL300" s="705"/>
      <c r="XAM300" s="705"/>
      <c r="XAN300" s="705"/>
      <c r="XAO300" s="705"/>
      <c r="XAP300" s="705"/>
      <c r="XAQ300" s="705"/>
      <c r="XAR300" s="705"/>
      <c r="XAS300" s="705"/>
      <c r="XAT300" s="705"/>
      <c r="XAU300" s="705"/>
      <c r="XAV300" s="705"/>
      <c r="XAW300" s="705"/>
      <c r="XAX300" s="705"/>
      <c r="XAY300" s="705"/>
      <c r="XAZ300" s="705"/>
      <c r="XBA300" s="705"/>
      <c r="XBB300" s="705"/>
      <c r="XBC300" s="705"/>
      <c r="XBD300" s="705"/>
      <c r="XBE300" s="705"/>
      <c r="XBF300" s="705"/>
      <c r="XBG300" s="705"/>
      <c r="XBH300" s="705"/>
      <c r="XBI300" s="705"/>
      <c r="XBJ300" s="705"/>
      <c r="XBK300" s="705"/>
      <c r="XBL300" s="705"/>
      <c r="XBM300" s="705"/>
      <c r="XBN300" s="705"/>
      <c r="XBO300" s="705"/>
      <c r="XBP300" s="705"/>
      <c r="XBQ300" s="705"/>
      <c r="XBR300" s="705"/>
      <c r="XBS300" s="705"/>
      <c r="XBT300" s="705"/>
      <c r="XBU300" s="705"/>
      <c r="XBV300" s="705"/>
      <c r="XBW300" s="705"/>
      <c r="XBX300" s="705"/>
      <c r="XBY300" s="705"/>
      <c r="XBZ300" s="705"/>
      <c r="XCA300" s="705"/>
      <c r="XCB300" s="705"/>
      <c r="XCC300" s="705"/>
      <c r="XCD300" s="705"/>
      <c r="XCE300" s="705"/>
      <c r="XCF300" s="705"/>
      <c r="XCG300" s="705"/>
      <c r="XCH300" s="705"/>
      <c r="XCI300" s="705"/>
      <c r="XCJ300" s="705"/>
      <c r="XCK300" s="705"/>
      <c r="XCL300" s="705"/>
      <c r="XCM300" s="705"/>
      <c r="XCN300" s="705"/>
      <c r="XCO300" s="705"/>
      <c r="XCP300" s="705"/>
      <c r="XCQ300" s="705"/>
      <c r="XCR300" s="705"/>
      <c r="XCS300" s="705"/>
      <c r="XCT300" s="705"/>
      <c r="XCU300" s="705"/>
      <c r="XCV300" s="705"/>
      <c r="XCW300" s="705"/>
      <c r="XCX300" s="705"/>
      <c r="XCY300" s="705"/>
      <c r="XCZ300" s="705"/>
      <c r="XDA300" s="705"/>
      <c r="XDB300" s="705"/>
      <c r="XDC300" s="705"/>
      <c r="XDD300" s="705"/>
      <c r="XDE300" s="705"/>
      <c r="XDF300" s="705"/>
      <c r="XDG300" s="705"/>
      <c r="XDH300" s="705"/>
      <c r="XDI300" s="705"/>
      <c r="XDJ300" s="705"/>
      <c r="XDK300" s="705"/>
      <c r="XDL300" s="705"/>
      <c r="XDM300" s="705"/>
      <c r="XDN300" s="705"/>
      <c r="XDO300" s="705"/>
      <c r="XDP300" s="705"/>
      <c r="XDQ300" s="705"/>
      <c r="XDR300" s="705"/>
      <c r="XDS300" s="705"/>
      <c r="XDT300" s="705"/>
      <c r="XDU300" s="705"/>
      <c r="XDV300" s="705"/>
      <c r="XDW300" s="705"/>
      <c r="XDX300" s="705"/>
      <c r="XDY300" s="705"/>
      <c r="XDZ300" s="705"/>
      <c r="XEA300" s="705"/>
      <c r="XEB300" s="705"/>
      <c r="XEC300" s="705"/>
      <c r="XED300" s="705"/>
      <c r="XEE300" s="705"/>
      <c r="XEF300" s="705"/>
      <c r="XEG300" s="705"/>
      <c r="XEH300" s="705"/>
      <c r="XEI300" s="705"/>
      <c r="XEJ300" s="705"/>
      <c r="XEK300" s="705"/>
      <c r="XEL300" s="705"/>
      <c r="XEM300" s="705"/>
      <c r="XEN300" s="705"/>
      <c r="XEO300" s="705"/>
      <c r="XEP300" s="705"/>
      <c r="XEQ300" s="705"/>
      <c r="XER300" s="705"/>
      <c r="XES300" s="705"/>
      <c r="XET300" s="705"/>
      <c r="XEU300" s="705"/>
      <c r="XEV300" s="705"/>
      <c r="XEW300" s="705"/>
      <c r="XEX300" s="705"/>
      <c r="XEY300" s="705"/>
      <c r="XEZ300" s="705"/>
      <c r="XFA300" s="699"/>
    </row>
    <row r="301" spans="1:16381" s="718" customFormat="1" ht="14.1" customHeight="1" x14ac:dyDescent="0.15">
      <c r="A301" s="213"/>
      <c r="B301" s="216" t="s">
        <v>3800</v>
      </c>
      <c r="C301" s="846"/>
      <c r="D301" s="847"/>
      <c r="E301" s="847"/>
      <c r="F301" s="847"/>
      <c r="G301" s="847"/>
      <c r="H301" s="847"/>
      <c r="I301" s="847"/>
      <c r="J301" s="847"/>
      <c r="K301" s="847"/>
      <c r="L301" s="847"/>
      <c r="M301" s="847"/>
      <c r="N301" s="847"/>
      <c r="O301" s="847"/>
      <c r="P301" s="847"/>
      <c r="Q301" s="847"/>
      <c r="R301" s="847"/>
      <c r="S301" s="847"/>
      <c r="T301" s="847"/>
      <c r="U301" s="847"/>
      <c r="V301" s="847"/>
      <c r="W301" s="847"/>
      <c r="X301" s="847"/>
      <c r="Y301" s="847"/>
      <c r="Z301" s="848"/>
      <c r="AA301" s="212"/>
      <c r="AB301" s="212"/>
      <c r="AC301" s="212"/>
      <c r="AD301" s="849"/>
      <c r="AE301" s="849"/>
      <c r="AF301" s="849"/>
      <c r="AG301" s="849"/>
      <c r="AH301" s="849"/>
      <c r="AI301" s="849"/>
      <c r="AJ301" s="849"/>
      <c r="AK301" s="849"/>
      <c r="AL301" s="849"/>
      <c r="AM301" s="69"/>
      <c r="AN301" s="69"/>
      <c r="AO301" s="69"/>
      <c r="AP301" s="69"/>
      <c r="AQ301" s="69"/>
      <c r="AR301" s="716"/>
      <c r="AS301" s="716"/>
      <c r="AT301" s="716"/>
      <c r="AU301" s="716"/>
      <c r="AV301" s="716"/>
      <c r="AW301" s="716"/>
      <c r="AX301" s="716"/>
      <c r="AY301" s="716"/>
      <c r="AZ301" s="716"/>
      <c r="BA301" s="716"/>
      <c r="BB301" s="716"/>
      <c r="BC301" s="716"/>
      <c r="BD301" s="716"/>
      <c r="BE301" s="716"/>
      <c r="BF301" s="716"/>
      <c r="BG301" s="716"/>
      <c r="BH301" s="716"/>
      <c r="BI301" s="716"/>
      <c r="BJ301" s="716"/>
      <c r="BK301" s="716"/>
      <c r="BL301" s="716"/>
      <c r="BM301" s="716"/>
      <c r="BN301" s="716"/>
      <c r="BO301" s="716"/>
      <c r="BP301" s="716"/>
      <c r="BQ301" s="716"/>
      <c r="BR301" s="716"/>
      <c r="BS301" s="716"/>
      <c r="BT301" s="716"/>
      <c r="BU301" s="716"/>
      <c r="BV301" s="716"/>
      <c r="BW301" s="716"/>
      <c r="BX301" s="716"/>
      <c r="BY301" s="716"/>
      <c r="BZ301" s="716"/>
      <c r="CA301" s="716"/>
      <c r="CB301" s="716"/>
      <c r="CC301" s="716"/>
      <c r="CD301" s="716"/>
      <c r="CE301" s="716"/>
      <c r="CF301" s="716"/>
      <c r="CG301" s="716"/>
      <c r="CH301" s="716"/>
      <c r="CI301" s="716"/>
      <c r="CJ301" s="716"/>
      <c r="CK301" s="716"/>
      <c r="CL301" s="716"/>
      <c r="CM301" s="716"/>
      <c r="CN301" s="716"/>
      <c r="CO301" s="716"/>
      <c r="CP301" s="716"/>
      <c r="CQ301" s="716"/>
      <c r="CR301" s="716"/>
      <c r="CS301" s="716"/>
      <c r="CT301" s="716"/>
      <c r="CU301" s="716"/>
      <c r="CV301" s="716"/>
      <c r="CW301" s="716"/>
      <c r="CX301" s="716"/>
      <c r="CY301" s="716"/>
      <c r="CZ301" s="716"/>
      <c r="DA301" s="716"/>
      <c r="DB301" s="716"/>
      <c r="DC301" s="716"/>
      <c r="DD301" s="716"/>
      <c r="DE301" s="716"/>
      <c r="DF301" s="716"/>
      <c r="DG301" s="716"/>
      <c r="DH301" s="716"/>
      <c r="DI301" s="716"/>
      <c r="DJ301" s="716"/>
      <c r="DK301" s="716"/>
      <c r="DL301" s="716"/>
      <c r="DM301" s="716"/>
      <c r="DN301" s="716"/>
      <c r="DO301" s="716"/>
      <c r="DP301" s="716"/>
      <c r="DQ301" s="716"/>
      <c r="DR301" s="716"/>
      <c r="DS301" s="716"/>
      <c r="DT301" s="716"/>
      <c r="DU301" s="716"/>
      <c r="DV301" s="716"/>
      <c r="DW301" s="716"/>
      <c r="DX301" s="716"/>
      <c r="DY301" s="716"/>
      <c r="DZ301" s="716"/>
      <c r="EA301" s="716"/>
      <c r="EB301" s="716"/>
      <c r="EC301" s="716"/>
      <c r="ED301" s="716"/>
      <c r="EE301" s="716"/>
      <c r="EF301" s="716"/>
      <c r="EG301" s="716"/>
      <c r="EH301" s="716"/>
      <c r="EI301" s="716"/>
      <c r="EJ301" s="716"/>
      <c r="EK301" s="716"/>
      <c r="EL301" s="716"/>
      <c r="EM301" s="716"/>
      <c r="EN301" s="716"/>
      <c r="EO301" s="716"/>
      <c r="EP301" s="716"/>
      <c r="EQ301" s="716"/>
      <c r="ER301" s="716"/>
      <c r="ES301" s="716"/>
      <c r="ET301" s="716"/>
      <c r="EU301" s="716"/>
      <c r="EV301" s="716"/>
      <c r="EW301" s="716"/>
      <c r="EX301" s="716"/>
      <c r="EY301" s="716"/>
      <c r="EZ301" s="716"/>
      <c r="FA301" s="716"/>
      <c r="FB301" s="716"/>
      <c r="FC301" s="716"/>
      <c r="FD301" s="716"/>
      <c r="FE301" s="716"/>
      <c r="FF301" s="716"/>
      <c r="FG301" s="716"/>
      <c r="FH301" s="716"/>
      <c r="FI301" s="716"/>
      <c r="FJ301" s="716"/>
      <c r="FK301" s="716"/>
      <c r="FL301" s="716"/>
      <c r="FM301" s="716"/>
      <c r="FN301" s="716"/>
      <c r="FO301" s="716"/>
      <c r="FP301" s="716"/>
      <c r="FQ301" s="716"/>
      <c r="FR301" s="716"/>
      <c r="FS301" s="716"/>
      <c r="FT301" s="716"/>
      <c r="FU301" s="716"/>
      <c r="FV301" s="716"/>
      <c r="FW301" s="716"/>
      <c r="FX301" s="716"/>
      <c r="FY301" s="716"/>
      <c r="FZ301" s="716"/>
      <c r="GA301" s="716"/>
      <c r="GB301" s="716"/>
      <c r="GC301" s="716"/>
      <c r="GD301" s="716"/>
      <c r="GE301" s="716"/>
      <c r="GF301" s="716"/>
      <c r="GG301" s="716"/>
      <c r="GH301" s="716"/>
      <c r="GI301" s="716"/>
      <c r="GJ301" s="716"/>
      <c r="GK301" s="716"/>
      <c r="GL301" s="716"/>
      <c r="GM301" s="716"/>
      <c r="GN301" s="716"/>
      <c r="GO301" s="716"/>
      <c r="GP301" s="716"/>
      <c r="GQ301" s="716"/>
      <c r="GR301" s="716"/>
      <c r="GS301" s="716"/>
      <c r="GT301" s="716"/>
      <c r="GU301" s="716"/>
      <c r="GV301" s="716"/>
      <c r="GW301" s="716"/>
      <c r="GX301" s="716"/>
      <c r="GY301" s="716"/>
      <c r="GZ301" s="716"/>
      <c r="HA301" s="716"/>
      <c r="HB301" s="716"/>
      <c r="HC301" s="716"/>
      <c r="HD301" s="716"/>
      <c r="HE301" s="716"/>
      <c r="HF301" s="716"/>
      <c r="HG301" s="716"/>
      <c r="HH301" s="716"/>
      <c r="HI301" s="716"/>
      <c r="HJ301" s="716"/>
      <c r="HK301" s="716"/>
      <c r="HL301" s="716"/>
      <c r="HM301" s="716"/>
      <c r="HN301" s="716"/>
      <c r="HO301" s="716"/>
      <c r="HP301" s="716"/>
      <c r="HQ301" s="716"/>
      <c r="HR301" s="716"/>
      <c r="HS301" s="716"/>
      <c r="HT301" s="716"/>
      <c r="HU301" s="716"/>
      <c r="HV301" s="716"/>
      <c r="HW301" s="716"/>
      <c r="HX301" s="716"/>
      <c r="HY301" s="716"/>
      <c r="HZ301" s="716"/>
      <c r="IA301" s="716"/>
      <c r="IB301" s="716"/>
      <c r="IC301" s="716"/>
      <c r="ID301" s="716"/>
      <c r="IE301" s="716"/>
      <c r="IF301" s="716"/>
      <c r="IG301" s="716"/>
      <c r="IH301" s="716"/>
      <c r="II301" s="716"/>
      <c r="IJ301" s="716"/>
      <c r="IK301" s="716"/>
      <c r="IL301" s="716"/>
      <c r="IM301" s="716"/>
      <c r="IN301" s="716"/>
      <c r="IO301" s="716"/>
      <c r="IP301" s="716"/>
      <c r="IQ301" s="716"/>
      <c r="IR301" s="716"/>
      <c r="IS301" s="716"/>
      <c r="IT301" s="716"/>
      <c r="IU301" s="716"/>
      <c r="IV301" s="716"/>
      <c r="IW301" s="716"/>
      <c r="IX301" s="716"/>
      <c r="IY301" s="716"/>
      <c r="IZ301" s="716"/>
      <c r="JA301" s="716"/>
      <c r="JB301" s="716"/>
      <c r="JC301" s="716"/>
      <c r="JD301" s="716"/>
      <c r="JE301" s="716"/>
      <c r="JF301" s="716"/>
      <c r="JG301" s="716"/>
      <c r="JH301" s="716"/>
      <c r="JI301" s="716"/>
      <c r="JJ301" s="716"/>
      <c r="JK301" s="716"/>
      <c r="JL301" s="716"/>
      <c r="JM301" s="716"/>
      <c r="JN301" s="716"/>
      <c r="JO301" s="716"/>
      <c r="JP301" s="716"/>
      <c r="JQ301" s="716"/>
      <c r="JR301" s="716"/>
      <c r="JS301" s="716"/>
      <c r="JT301" s="716"/>
      <c r="JU301" s="716"/>
      <c r="JV301" s="716"/>
      <c r="JW301" s="716"/>
      <c r="JX301" s="716"/>
      <c r="JY301" s="716"/>
      <c r="JZ301" s="716"/>
      <c r="KA301" s="716"/>
      <c r="KB301" s="716"/>
      <c r="KC301" s="716"/>
      <c r="KD301" s="716"/>
      <c r="KE301" s="716"/>
      <c r="KF301" s="716"/>
      <c r="KG301" s="716"/>
      <c r="KH301" s="716"/>
      <c r="KI301" s="716"/>
      <c r="KJ301" s="716"/>
      <c r="KK301" s="716"/>
      <c r="KL301" s="716"/>
      <c r="KM301" s="716"/>
      <c r="KN301" s="716"/>
      <c r="KO301" s="716"/>
      <c r="KP301" s="716"/>
      <c r="KQ301" s="716"/>
      <c r="KR301" s="716"/>
      <c r="KS301" s="716"/>
      <c r="KT301" s="716"/>
      <c r="KU301" s="716"/>
      <c r="KV301" s="716"/>
      <c r="KW301" s="716"/>
      <c r="KX301" s="716"/>
      <c r="KY301" s="716"/>
      <c r="KZ301" s="716"/>
      <c r="LA301" s="716"/>
      <c r="LB301" s="716"/>
      <c r="LC301" s="716"/>
      <c r="LD301" s="716"/>
      <c r="LE301" s="716"/>
      <c r="LF301" s="716"/>
      <c r="LG301" s="716"/>
      <c r="LH301" s="716"/>
      <c r="LI301" s="716"/>
      <c r="LJ301" s="716"/>
      <c r="LK301" s="716"/>
      <c r="LL301" s="716"/>
      <c r="LM301" s="716"/>
      <c r="LN301" s="716"/>
      <c r="LO301" s="716"/>
      <c r="LP301" s="716"/>
      <c r="LQ301" s="716"/>
      <c r="LR301" s="716"/>
      <c r="LS301" s="716"/>
      <c r="LT301" s="716"/>
      <c r="LU301" s="716"/>
      <c r="LV301" s="716"/>
      <c r="LW301" s="716"/>
      <c r="LX301" s="716"/>
      <c r="LY301" s="716"/>
      <c r="LZ301" s="716"/>
      <c r="MA301" s="716"/>
      <c r="MB301" s="716"/>
      <c r="MC301" s="716"/>
      <c r="MD301" s="716"/>
      <c r="ME301" s="716"/>
      <c r="MF301" s="716"/>
      <c r="MG301" s="716"/>
      <c r="MH301" s="716"/>
      <c r="MI301" s="716"/>
      <c r="MJ301" s="716"/>
      <c r="MK301" s="716"/>
      <c r="ML301" s="716"/>
      <c r="MM301" s="716"/>
      <c r="MN301" s="716"/>
      <c r="MO301" s="716"/>
      <c r="MP301" s="716"/>
      <c r="MQ301" s="716"/>
      <c r="MR301" s="716"/>
      <c r="MS301" s="716"/>
      <c r="MT301" s="716"/>
      <c r="MU301" s="716"/>
      <c r="MV301" s="716"/>
      <c r="MW301" s="716"/>
      <c r="MX301" s="716"/>
      <c r="MY301" s="716"/>
      <c r="MZ301" s="716"/>
      <c r="NA301" s="716"/>
      <c r="NB301" s="716"/>
      <c r="NC301" s="716"/>
      <c r="ND301" s="716"/>
      <c r="NE301" s="716"/>
      <c r="NF301" s="716"/>
      <c r="NG301" s="716"/>
      <c r="NH301" s="716"/>
      <c r="NI301" s="716"/>
      <c r="NJ301" s="716"/>
      <c r="NK301" s="716"/>
      <c r="NL301" s="716"/>
      <c r="NM301" s="716"/>
      <c r="NN301" s="716"/>
      <c r="NO301" s="716"/>
      <c r="NP301" s="716"/>
      <c r="NQ301" s="716"/>
      <c r="NR301" s="716"/>
      <c r="NS301" s="716"/>
      <c r="NT301" s="716"/>
      <c r="NU301" s="716"/>
      <c r="NV301" s="716"/>
      <c r="NW301" s="716"/>
      <c r="NX301" s="716"/>
      <c r="NY301" s="716"/>
      <c r="NZ301" s="716"/>
      <c r="OA301" s="716"/>
      <c r="OB301" s="716"/>
      <c r="OC301" s="716"/>
      <c r="OD301" s="716"/>
      <c r="OE301" s="716"/>
      <c r="OF301" s="716"/>
      <c r="OG301" s="716"/>
      <c r="OH301" s="716"/>
      <c r="OI301" s="716"/>
      <c r="OJ301" s="716"/>
      <c r="OK301" s="716"/>
      <c r="OL301" s="716"/>
      <c r="OM301" s="716"/>
      <c r="ON301" s="716"/>
      <c r="OO301" s="716"/>
      <c r="OP301" s="716"/>
      <c r="OQ301" s="716"/>
      <c r="OR301" s="716"/>
      <c r="OS301" s="716"/>
      <c r="OT301" s="716"/>
      <c r="OU301" s="716"/>
      <c r="OV301" s="716"/>
      <c r="OW301" s="716"/>
      <c r="OX301" s="716"/>
      <c r="OY301" s="716"/>
      <c r="OZ301" s="716"/>
      <c r="PA301" s="716"/>
      <c r="PB301" s="716"/>
      <c r="PC301" s="716"/>
      <c r="PD301" s="716"/>
      <c r="PE301" s="716"/>
      <c r="PF301" s="716"/>
      <c r="PG301" s="716"/>
      <c r="PH301" s="716"/>
      <c r="PI301" s="716"/>
      <c r="PJ301" s="716"/>
      <c r="PK301" s="716"/>
      <c r="PL301" s="716"/>
      <c r="PM301" s="716"/>
      <c r="PN301" s="716"/>
      <c r="PO301" s="716"/>
      <c r="PP301" s="716"/>
      <c r="PQ301" s="716"/>
      <c r="PR301" s="716"/>
      <c r="PS301" s="716"/>
      <c r="PT301" s="716"/>
      <c r="PU301" s="716"/>
      <c r="PV301" s="716"/>
      <c r="PW301" s="716"/>
      <c r="PX301" s="716"/>
      <c r="PY301" s="716"/>
      <c r="PZ301" s="716"/>
      <c r="QA301" s="716"/>
      <c r="QB301" s="716"/>
      <c r="QC301" s="716"/>
      <c r="QD301" s="716"/>
      <c r="QE301" s="716"/>
      <c r="QF301" s="716"/>
      <c r="QG301" s="716"/>
      <c r="QH301" s="716"/>
      <c r="QI301" s="716"/>
      <c r="QJ301" s="716"/>
      <c r="QK301" s="716"/>
      <c r="QL301" s="716"/>
      <c r="QM301" s="716"/>
      <c r="QN301" s="716"/>
      <c r="QO301" s="716"/>
      <c r="QP301" s="716"/>
      <c r="QQ301" s="716"/>
      <c r="QR301" s="716"/>
      <c r="QS301" s="716"/>
      <c r="QT301" s="716"/>
      <c r="QU301" s="716"/>
      <c r="QV301" s="716"/>
      <c r="QW301" s="716"/>
      <c r="QX301" s="716"/>
      <c r="QY301" s="716"/>
      <c r="QZ301" s="716"/>
      <c r="RA301" s="716"/>
      <c r="RB301" s="716"/>
      <c r="RC301" s="716"/>
      <c r="RD301" s="716"/>
      <c r="RE301" s="716"/>
      <c r="RF301" s="716"/>
      <c r="RG301" s="716"/>
      <c r="RH301" s="716"/>
      <c r="RI301" s="716"/>
      <c r="RJ301" s="716"/>
      <c r="RK301" s="716"/>
      <c r="RL301" s="716"/>
      <c r="RM301" s="716"/>
      <c r="RN301" s="716"/>
      <c r="RO301" s="716"/>
      <c r="RP301" s="716"/>
      <c r="RQ301" s="716"/>
      <c r="RR301" s="716"/>
      <c r="RS301" s="716"/>
      <c r="RT301" s="716"/>
      <c r="RU301" s="716"/>
      <c r="RV301" s="716"/>
      <c r="RW301" s="716"/>
      <c r="RX301" s="716"/>
      <c r="RY301" s="716"/>
      <c r="RZ301" s="716"/>
      <c r="SA301" s="716"/>
      <c r="SB301" s="716"/>
      <c r="SC301" s="716"/>
      <c r="SD301" s="716"/>
      <c r="SE301" s="716"/>
      <c r="SF301" s="716"/>
      <c r="SG301" s="716"/>
      <c r="SH301" s="716"/>
      <c r="SI301" s="716"/>
      <c r="SJ301" s="716"/>
      <c r="SK301" s="716"/>
      <c r="SL301" s="716"/>
      <c r="SM301" s="716"/>
      <c r="SN301" s="716"/>
      <c r="SO301" s="716"/>
      <c r="SP301" s="716"/>
      <c r="SQ301" s="716"/>
      <c r="SR301" s="716"/>
      <c r="SS301" s="716"/>
      <c r="ST301" s="716"/>
      <c r="SU301" s="716"/>
      <c r="SV301" s="716"/>
      <c r="SW301" s="716"/>
      <c r="SX301" s="716"/>
      <c r="SY301" s="716"/>
      <c r="SZ301" s="716"/>
      <c r="TA301" s="716"/>
      <c r="TB301" s="716"/>
      <c r="TC301" s="716"/>
      <c r="TD301" s="716"/>
      <c r="TE301" s="716"/>
      <c r="TF301" s="716"/>
      <c r="TG301" s="716"/>
      <c r="TH301" s="716"/>
      <c r="TI301" s="716"/>
      <c r="TJ301" s="716"/>
      <c r="TK301" s="716"/>
      <c r="TL301" s="716"/>
      <c r="TM301" s="716"/>
      <c r="TN301" s="716"/>
      <c r="TO301" s="716"/>
      <c r="TP301" s="716"/>
      <c r="TQ301" s="716"/>
      <c r="TR301" s="716"/>
      <c r="TS301" s="716"/>
      <c r="TT301" s="716"/>
      <c r="TU301" s="716"/>
      <c r="TV301" s="716"/>
      <c r="TW301" s="716"/>
      <c r="TX301" s="716"/>
      <c r="TY301" s="716"/>
      <c r="TZ301" s="716"/>
      <c r="UA301" s="716"/>
      <c r="UB301" s="716"/>
      <c r="UC301" s="716"/>
      <c r="UD301" s="716"/>
      <c r="UE301" s="716"/>
      <c r="UF301" s="716"/>
      <c r="UG301" s="716"/>
      <c r="UH301" s="716"/>
      <c r="UI301" s="716"/>
      <c r="UJ301" s="716"/>
      <c r="UK301" s="716"/>
      <c r="UL301" s="716"/>
      <c r="UM301" s="716"/>
      <c r="UN301" s="716"/>
      <c r="UO301" s="716"/>
      <c r="UP301" s="716"/>
      <c r="UQ301" s="716"/>
      <c r="UR301" s="716"/>
      <c r="US301" s="716"/>
      <c r="UT301" s="716"/>
      <c r="UU301" s="716"/>
      <c r="UV301" s="716"/>
      <c r="UW301" s="716"/>
      <c r="UX301" s="716"/>
      <c r="UY301" s="716"/>
      <c r="UZ301" s="716"/>
      <c r="VA301" s="716"/>
      <c r="VB301" s="716"/>
      <c r="VC301" s="716"/>
      <c r="VD301" s="716"/>
      <c r="VE301" s="716"/>
      <c r="VF301" s="716"/>
      <c r="VG301" s="716"/>
      <c r="VH301" s="716"/>
      <c r="VI301" s="716"/>
      <c r="VJ301" s="716"/>
      <c r="VK301" s="716"/>
      <c r="VL301" s="716"/>
      <c r="VM301" s="716"/>
      <c r="VN301" s="716"/>
      <c r="VO301" s="716"/>
      <c r="VP301" s="716"/>
      <c r="VQ301" s="716"/>
      <c r="VR301" s="716"/>
      <c r="VS301" s="716"/>
      <c r="VT301" s="716"/>
      <c r="VU301" s="716"/>
      <c r="VV301" s="716"/>
      <c r="VW301" s="716"/>
      <c r="VX301" s="716"/>
      <c r="VY301" s="716"/>
      <c r="VZ301" s="716"/>
      <c r="WA301" s="716"/>
      <c r="WB301" s="716"/>
      <c r="WC301" s="716"/>
      <c r="WD301" s="716"/>
      <c r="WE301" s="716"/>
      <c r="WF301" s="716"/>
      <c r="WG301" s="716"/>
      <c r="WH301" s="716"/>
      <c r="WI301" s="716"/>
      <c r="WJ301" s="716"/>
      <c r="WK301" s="716"/>
      <c r="WL301" s="716"/>
      <c r="WM301" s="716"/>
      <c r="WN301" s="716"/>
      <c r="WO301" s="716"/>
      <c r="WP301" s="716"/>
      <c r="WQ301" s="716"/>
      <c r="WR301" s="716"/>
      <c r="WS301" s="716"/>
      <c r="WT301" s="716"/>
      <c r="WU301" s="716"/>
      <c r="WV301" s="716"/>
      <c r="WW301" s="716"/>
      <c r="WX301" s="716"/>
      <c r="WY301" s="716"/>
      <c r="WZ301" s="716"/>
      <c r="XA301" s="716"/>
      <c r="XB301" s="716"/>
      <c r="XC301" s="716"/>
      <c r="XD301" s="716"/>
      <c r="XE301" s="716"/>
      <c r="XF301" s="716"/>
      <c r="XG301" s="716"/>
      <c r="XH301" s="716"/>
      <c r="XI301" s="716"/>
      <c r="XJ301" s="716"/>
      <c r="XK301" s="716"/>
      <c r="XL301" s="716"/>
      <c r="XM301" s="716"/>
      <c r="XN301" s="716"/>
      <c r="XO301" s="716"/>
      <c r="XP301" s="716"/>
      <c r="XQ301" s="716"/>
      <c r="XR301" s="716"/>
      <c r="XS301" s="716"/>
      <c r="XT301" s="716"/>
      <c r="XU301" s="716"/>
      <c r="XV301" s="716"/>
      <c r="XW301" s="716"/>
      <c r="XX301" s="716"/>
      <c r="XY301" s="716"/>
      <c r="XZ301" s="716"/>
      <c r="YA301" s="716"/>
      <c r="YB301" s="716"/>
      <c r="YC301" s="716"/>
      <c r="YD301" s="716"/>
      <c r="YE301" s="716"/>
      <c r="YF301" s="716"/>
      <c r="YG301" s="716"/>
      <c r="YH301" s="716"/>
      <c r="YI301" s="716"/>
      <c r="YJ301" s="716"/>
      <c r="YK301" s="716"/>
      <c r="YL301" s="716"/>
      <c r="YM301" s="716"/>
      <c r="YN301" s="716"/>
      <c r="YO301" s="716"/>
      <c r="YP301" s="716"/>
      <c r="YQ301" s="716"/>
      <c r="YR301" s="716"/>
      <c r="YS301" s="716"/>
      <c r="YT301" s="716"/>
      <c r="YU301" s="716"/>
      <c r="YV301" s="716"/>
      <c r="YW301" s="716"/>
      <c r="YX301" s="716"/>
      <c r="YY301" s="716"/>
      <c r="YZ301" s="716"/>
      <c r="ZA301" s="716"/>
      <c r="ZB301" s="716"/>
      <c r="ZC301" s="716"/>
      <c r="ZD301" s="716"/>
      <c r="ZE301" s="716"/>
      <c r="ZF301" s="716"/>
      <c r="ZG301" s="716"/>
      <c r="ZH301" s="716"/>
      <c r="ZI301" s="716"/>
      <c r="ZJ301" s="716"/>
      <c r="ZK301" s="716"/>
      <c r="ZL301" s="716"/>
      <c r="ZM301" s="716"/>
      <c r="ZN301" s="716"/>
      <c r="ZO301" s="716"/>
      <c r="ZP301" s="716"/>
      <c r="ZQ301" s="716"/>
      <c r="ZR301" s="716"/>
      <c r="ZS301" s="716"/>
      <c r="ZT301" s="716"/>
      <c r="ZU301" s="716"/>
      <c r="ZV301" s="716"/>
      <c r="ZW301" s="716"/>
      <c r="ZX301" s="716"/>
      <c r="ZY301" s="716"/>
      <c r="ZZ301" s="716"/>
      <c r="AAA301" s="716"/>
      <c r="AAB301" s="716"/>
      <c r="AAC301" s="716"/>
      <c r="AAD301" s="716"/>
      <c r="AAE301" s="716"/>
      <c r="AAF301" s="716"/>
      <c r="AAG301" s="716"/>
      <c r="AAH301" s="716"/>
      <c r="AAI301" s="716"/>
      <c r="AAJ301" s="716"/>
      <c r="AAK301" s="716"/>
      <c r="AAL301" s="716"/>
      <c r="AAM301" s="716"/>
      <c r="AAN301" s="716"/>
      <c r="AAO301" s="716"/>
      <c r="AAP301" s="716"/>
      <c r="AAQ301" s="716"/>
      <c r="AAR301" s="716"/>
      <c r="AAS301" s="716"/>
      <c r="AAT301" s="716"/>
      <c r="AAU301" s="716"/>
      <c r="AAV301" s="716"/>
      <c r="AAW301" s="716"/>
      <c r="AAX301" s="716"/>
      <c r="AAY301" s="716"/>
      <c r="AAZ301" s="716"/>
      <c r="ABA301" s="716"/>
      <c r="ABB301" s="716"/>
      <c r="ABC301" s="716"/>
      <c r="ABD301" s="716"/>
      <c r="ABE301" s="716"/>
      <c r="ABF301" s="716"/>
      <c r="ABG301" s="716"/>
      <c r="ABH301" s="716"/>
      <c r="ABI301" s="716"/>
      <c r="ABJ301" s="716"/>
      <c r="ABK301" s="716"/>
      <c r="ABL301" s="716"/>
      <c r="ABM301" s="716"/>
      <c r="ABN301" s="716"/>
      <c r="ABO301" s="716"/>
      <c r="ABP301" s="716"/>
      <c r="ABQ301" s="716"/>
      <c r="ABR301" s="716"/>
      <c r="ABS301" s="716"/>
      <c r="ABT301" s="716"/>
      <c r="ABU301" s="716"/>
      <c r="ABV301" s="716"/>
      <c r="ABW301" s="716"/>
      <c r="ABX301" s="716"/>
      <c r="ABY301" s="716"/>
      <c r="ABZ301" s="716"/>
      <c r="ACA301" s="716"/>
      <c r="ACB301" s="716"/>
      <c r="ACC301" s="716"/>
      <c r="ACD301" s="716"/>
      <c r="ACE301" s="716"/>
      <c r="ACF301" s="716"/>
      <c r="ACG301" s="716"/>
      <c r="ACH301" s="716"/>
      <c r="ACI301" s="716"/>
      <c r="ACJ301" s="716"/>
      <c r="ACK301" s="716"/>
      <c r="ACL301" s="716"/>
      <c r="ACM301" s="716"/>
      <c r="ACN301" s="716"/>
      <c r="ACO301" s="716"/>
      <c r="ACP301" s="716"/>
      <c r="ACQ301" s="716"/>
      <c r="ACR301" s="716"/>
      <c r="ACS301" s="716"/>
      <c r="ACT301" s="716"/>
      <c r="ACU301" s="716"/>
      <c r="ACV301" s="716"/>
      <c r="ACW301" s="716"/>
      <c r="ACX301" s="716"/>
      <c r="ACY301" s="716"/>
      <c r="ACZ301" s="716"/>
      <c r="ADA301" s="716"/>
      <c r="ADB301" s="716"/>
      <c r="ADC301" s="716"/>
      <c r="ADD301" s="716"/>
      <c r="ADE301" s="716"/>
      <c r="ADF301" s="716"/>
      <c r="ADG301" s="716"/>
      <c r="ADH301" s="716"/>
      <c r="ADI301" s="716"/>
      <c r="ADJ301" s="716"/>
      <c r="ADK301" s="716"/>
      <c r="ADL301" s="716"/>
      <c r="ADM301" s="716"/>
      <c r="ADN301" s="716"/>
      <c r="ADO301" s="716"/>
      <c r="ADP301" s="716"/>
      <c r="ADQ301" s="716"/>
      <c r="ADR301" s="716"/>
      <c r="ADS301" s="716"/>
      <c r="ADT301" s="716"/>
      <c r="ADU301" s="716"/>
      <c r="ADV301" s="716"/>
      <c r="ADW301" s="716"/>
      <c r="ADX301" s="716"/>
      <c r="ADY301" s="716"/>
      <c r="ADZ301" s="716"/>
      <c r="AEA301" s="716"/>
      <c r="AEB301" s="716"/>
      <c r="AEC301" s="716"/>
      <c r="AED301" s="716"/>
      <c r="AEE301" s="716"/>
      <c r="AEF301" s="716"/>
      <c r="AEG301" s="716"/>
      <c r="AEH301" s="716"/>
      <c r="AEI301" s="716"/>
      <c r="AEJ301" s="716"/>
      <c r="AEK301" s="716"/>
      <c r="AEL301" s="716"/>
      <c r="AEM301" s="716"/>
      <c r="AEN301" s="716"/>
      <c r="AEO301" s="716"/>
      <c r="AEP301" s="716"/>
      <c r="AEQ301" s="716"/>
      <c r="AER301" s="716"/>
      <c r="AES301" s="716"/>
      <c r="AET301" s="716"/>
      <c r="AEU301" s="716"/>
      <c r="AEV301" s="716"/>
      <c r="AEW301" s="716"/>
      <c r="AEX301" s="716"/>
      <c r="AEY301" s="716"/>
      <c r="AEZ301" s="716"/>
      <c r="AFA301" s="716"/>
      <c r="AFB301" s="716"/>
      <c r="AFC301" s="716"/>
      <c r="AFD301" s="716"/>
      <c r="AFE301" s="716"/>
      <c r="AFF301" s="716"/>
      <c r="AFG301" s="716"/>
      <c r="AFH301" s="716"/>
      <c r="AFI301" s="716"/>
      <c r="AFJ301" s="716"/>
      <c r="AFK301" s="716"/>
      <c r="AFL301" s="716"/>
      <c r="AFM301" s="716"/>
      <c r="AFN301" s="716"/>
      <c r="AFO301" s="716"/>
      <c r="AFP301" s="716"/>
      <c r="AFQ301" s="716"/>
      <c r="AFR301" s="716"/>
      <c r="AFS301" s="716"/>
      <c r="AFT301" s="716"/>
      <c r="AFU301" s="716"/>
      <c r="AFV301" s="716"/>
      <c r="AFW301" s="716"/>
      <c r="AFX301" s="716"/>
      <c r="AFY301" s="716"/>
      <c r="AFZ301" s="716"/>
      <c r="AGA301" s="716"/>
      <c r="AGB301" s="716"/>
      <c r="AGC301" s="716"/>
      <c r="AGD301" s="716"/>
      <c r="AGE301" s="716"/>
      <c r="AGF301" s="716"/>
      <c r="AGG301" s="716"/>
      <c r="AGH301" s="716"/>
      <c r="AGI301" s="716"/>
      <c r="AGJ301" s="716"/>
      <c r="AGK301" s="716"/>
      <c r="AGL301" s="716"/>
      <c r="AGM301" s="716"/>
      <c r="AGN301" s="716"/>
      <c r="AGO301" s="716"/>
      <c r="AGP301" s="716"/>
      <c r="AGQ301" s="716"/>
      <c r="AGR301" s="716"/>
      <c r="AGS301" s="716"/>
      <c r="AGT301" s="716"/>
      <c r="AGU301" s="716"/>
      <c r="AGV301" s="716"/>
      <c r="AGW301" s="716"/>
      <c r="AGX301" s="716"/>
      <c r="AGY301" s="716"/>
      <c r="AGZ301" s="716"/>
      <c r="AHA301" s="716"/>
      <c r="AHB301" s="716"/>
      <c r="AHC301" s="716"/>
      <c r="AHD301" s="716"/>
      <c r="AHE301" s="716"/>
      <c r="AHF301" s="716"/>
      <c r="AHG301" s="716"/>
      <c r="AHH301" s="716"/>
      <c r="AHI301" s="716"/>
      <c r="AHJ301" s="716"/>
      <c r="AHK301" s="716"/>
      <c r="AHL301" s="716"/>
      <c r="AHM301" s="716"/>
      <c r="AHN301" s="716"/>
      <c r="AHO301" s="716"/>
      <c r="AHP301" s="716"/>
      <c r="AHQ301" s="716"/>
      <c r="AHR301" s="716"/>
      <c r="AHS301" s="716"/>
      <c r="AHT301" s="716"/>
      <c r="AHU301" s="716"/>
      <c r="AHV301" s="716"/>
      <c r="AHW301" s="716"/>
      <c r="AHX301" s="716"/>
      <c r="AHY301" s="716"/>
      <c r="AHZ301" s="716"/>
      <c r="AIA301" s="716"/>
      <c r="AIB301" s="716"/>
      <c r="AIC301" s="716"/>
      <c r="AID301" s="716"/>
      <c r="AIE301" s="716"/>
      <c r="AIF301" s="716"/>
      <c r="AIG301" s="716"/>
      <c r="AIH301" s="716"/>
      <c r="AII301" s="716"/>
      <c r="AIJ301" s="716"/>
      <c r="AIK301" s="716"/>
      <c r="AIL301" s="716"/>
      <c r="AIM301" s="716"/>
      <c r="AIN301" s="716"/>
      <c r="AIO301" s="716"/>
      <c r="AIP301" s="716"/>
      <c r="AIQ301" s="716"/>
      <c r="AIR301" s="716"/>
      <c r="AIS301" s="716"/>
      <c r="AIT301" s="716"/>
      <c r="AIU301" s="716"/>
      <c r="AIV301" s="716"/>
      <c r="AIW301" s="716"/>
      <c r="AIX301" s="716"/>
      <c r="AIY301" s="716"/>
      <c r="AIZ301" s="716"/>
      <c r="AJA301" s="716"/>
      <c r="AJB301" s="716"/>
      <c r="AJC301" s="716"/>
      <c r="AJD301" s="716"/>
      <c r="AJE301" s="716"/>
      <c r="AJF301" s="716"/>
      <c r="AJG301" s="716"/>
      <c r="AJH301" s="716"/>
      <c r="AJI301" s="716"/>
      <c r="AJJ301" s="716"/>
      <c r="AJK301" s="716"/>
      <c r="AJL301" s="716"/>
      <c r="AJM301" s="716"/>
      <c r="AJN301" s="716"/>
      <c r="AJO301" s="716"/>
      <c r="AJP301" s="716"/>
      <c r="AJQ301" s="716"/>
      <c r="AJR301" s="716"/>
      <c r="AJS301" s="716"/>
      <c r="AJT301" s="716"/>
      <c r="AJU301" s="716"/>
      <c r="AJV301" s="716"/>
      <c r="AJW301" s="716"/>
      <c r="AJX301" s="716"/>
      <c r="AJY301" s="716"/>
      <c r="AJZ301" s="716"/>
      <c r="AKA301" s="716"/>
      <c r="AKB301" s="716"/>
      <c r="AKC301" s="716"/>
      <c r="AKD301" s="716"/>
      <c r="AKE301" s="716"/>
      <c r="AKF301" s="716"/>
      <c r="AKG301" s="716"/>
      <c r="AKH301" s="716"/>
      <c r="AKI301" s="716"/>
      <c r="AKJ301" s="716"/>
      <c r="AKK301" s="716"/>
      <c r="AKL301" s="716"/>
      <c r="AKM301" s="716"/>
      <c r="AKN301" s="716"/>
      <c r="AKO301" s="716"/>
      <c r="AKP301" s="716"/>
      <c r="AKQ301" s="716"/>
      <c r="AKR301" s="716"/>
      <c r="AKS301" s="716"/>
      <c r="AKT301" s="716"/>
      <c r="AKU301" s="716"/>
      <c r="AKV301" s="716"/>
      <c r="AKW301" s="716"/>
      <c r="AKX301" s="716"/>
      <c r="AKY301" s="716"/>
      <c r="AKZ301" s="716"/>
      <c r="ALA301" s="716"/>
      <c r="ALB301" s="716"/>
      <c r="ALC301" s="716"/>
      <c r="ALD301" s="716"/>
      <c r="ALE301" s="716"/>
      <c r="ALF301" s="716"/>
      <c r="ALG301" s="716"/>
      <c r="ALH301" s="716"/>
      <c r="ALI301" s="716"/>
      <c r="ALJ301" s="716"/>
      <c r="ALK301" s="716"/>
      <c r="ALL301" s="716"/>
      <c r="ALM301" s="716"/>
      <c r="ALN301" s="716"/>
      <c r="ALO301" s="716"/>
      <c r="ALP301" s="716"/>
      <c r="ALQ301" s="716"/>
      <c r="ALR301" s="716"/>
      <c r="ALS301" s="716"/>
      <c r="ALT301" s="716"/>
      <c r="ALU301" s="716"/>
      <c r="ALV301" s="716"/>
      <c r="ALW301" s="716"/>
      <c r="ALX301" s="716"/>
      <c r="ALY301" s="716"/>
      <c r="ALZ301" s="716"/>
      <c r="AMA301" s="716"/>
      <c r="AMB301" s="716"/>
      <c r="AMC301" s="716"/>
      <c r="AMD301" s="716"/>
      <c r="AME301" s="716"/>
      <c r="AMF301" s="716"/>
      <c r="AMG301" s="716"/>
      <c r="AMH301" s="716"/>
      <c r="AMI301" s="716"/>
      <c r="AMJ301" s="716"/>
      <c r="AMK301" s="716"/>
      <c r="AML301" s="716"/>
      <c r="AMM301" s="716"/>
      <c r="AMN301" s="716"/>
      <c r="AMO301" s="716"/>
      <c r="AMP301" s="716"/>
      <c r="AMQ301" s="716"/>
      <c r="AMR301" s="716"/>
      <c r="AMS301" s="716"/>
      <c r="AMT301" s="716"/>
      <c r="AMU301" s="716"/>
      <c r="AMV301" s="716"/>
      <c r="AMW301" s="716"/>
      <c r="AMX301" s="716"/>
      <c r="AMY301" s="716"/>
      <c r="AMZ301" s="716"/>
      <c r="ANA301" s="716"/>
      <c r="ANB301" s="716"/>
      <c r="ANC301" s="716"/>
      <c r="AND301" s="716"/>
      <c r="ANE301" s="716"/>
      <c r="ANF301" s="716"/>
      <c r="ANG301" s="716"/>
      <c r="ANH301" s="716"/>
      <c r="ANI301" s="716"/>
      <c r="ANJ301" s="716"/>
      <c r="ANK301" s="716"/>
      <c r="ANL301" s="716"/>
      <c r="ANM301" s="716"/>
      <c r="ANN301" s="716"/>
      <c r="ANO301" s="716"/>
      <c r="ANP301" s="716"/>
      <c r="ANQ301" s="716"/>
      <c r="ANR301" s="716"/>
      <c r="ANS301" s="716"/>
      <c r="ANT301" s="716"/>
      <c r="ANU301" s="716"/>
      <c r="ANV301" s="716"/>
      <c r="ANW301" s="716"/>
      <c r="ANX301" s="716"/>
      <c r="ANY301" s="716"/>
      <c r="ANZ301" s="716"/>
      <c r="AOA301" s="716"/>
      <c r="AOB301" s="716"/>
      <c r="AOC301" s="716"/>
      <c r="AOD301" s="716"/>
      <c r="AOE301" s="716"/>
      <c r="AOF301" s="716"/>
      <c r="AOG301" s="716"/>
      <c r="AOH301" s="716"/>
      <c r="AOI301" s="716"/>
      <c r="AOJ301" s="716"/>
      <c r="AOK301" s="716"/>
      <c r="AOL301" s="716"/>
      <c r="AOM301" s="716"/>
      <c r="AON301" s="716"/>
      <c r="AOO301" s="716"/>
      <c r="AOP301" s="716"/>
      <c r="AOQ301" s="716"/>
      <c r="AOR301" s="716"/>
      <c r="AOS301" s="716"/>
      <c r="AOT301" s="716"/>
      <c r="AOU301" s="716"/>
      <c r="AOV301" s="716"/>
      <c r="AOW301" s="716"/>
      <c r="AOX301" s="716"/>
      <c r="AOY301" s="716"/>
      <c r="AOZ301" s="716"/>
      <c r="APA301" s="716"/>
      <c r="APB301" s="716"/>
      <c r="APC301" s="716"/>
      <c r="APD301" s="716"/>
      <c r="APE301" s="716"/>
      <c r="APF301" s="716"/>
      <c r="APG301" s="716"/>
      <c r="APH301" s="716"/>
      <c r="API301" s="716"/>
      <c r="APJ301" s="716"/>
      <c r="APK301" s="716"/>
      <c r="APL301" s="716"/>
      <c r="APM301" s="716"/>
      <c r="APN301" s="716"/>
      <c r="APO301" s="716"/>
      <c r="APP301" s="716"/>
      <c r="APQ301" s="716"/>
      <c r="APR301" s="716"/>
      <c r="APS301" s="716"/>
      <c r="APT301" s="716"/>
      <c r="APU301" s="716"/>
      <c r="APV301" s="716"/>
      <c r="APW301" s="716"/>
      <c r="APX301" s="716"/>
      <c r="APY301" s="716"/>
      <c r="APZ301" s="716"/>
      <c r="AQA301" s="716"/>
      <c r="AQB301" s="716"/>
      <c r="AQC301" s="716"/>
      <c r="AQD301" s="716"/>
      <c r="AQE301" s="716"/>
      <c r="AQF301" s="716"/>
      <c r="AQG301" s="716"/>
      <c r="AQH301" s="716"/>
      <c r="AQI301" s="716"/>
      <c r="AQJ301" s="716"/>
      <c r="AQK301" s="716"/>
      <c r="AQL301" s="716"/>
      <c r="AQM301" s="716"/>
      <c r="AQN301" s="716"/>
      <c r="AQO301" s="716"/>
      <c r="AQP301" s="716"/>
      <c r="AQQ301" s="716"/>
      <c r="AQR301" s="716"/>
      <c r="AQS301" s="716"/>
      <c r="AQT301" s="716"/>
      <c r="AQU301" s="716"/>
      <c r="AQV301" s="716"/>
      <c r="AQW301" s="716"/>
      <c r="AQX301" s="716"/>
      <c r="AQY301" s="716"/>
      <c r="AQZ301" s="716"/>
      <c r="ARA301" s="716"/>
      <c r="ARB301" s="716"/>
      <c r="ARC301" s="716"/>
      <c r="ARD301" s="716"/>
      <c r="ARE301" s="716"/>
      <c r="ARF301" s="716"/>
      <c r="ARG301" s="716"/>
      <c r="ARH301" s="716"/>
      <c r="ARI301" s="716"/>
      <c r="ARJ301" s="716"/>
      <c r="ARK301" s="716"/>
      <c r="ARL301" s="716"/>
      <c r="ARM301" s="716"/>
      <c r="ARN301" s="716"/>
      <c r="ARO301" s="716"/>
      <c r="ARP301" s="716"/>
      <c r="ARQ301" s="716"/>
      <c r="ARR301" s="716"/>
      <c r="ARS301" s="716"/>
      <c r="ART301" s="716"/>
      <c r="ARU301" s="716"/>
      <c r="ARV301" s="716"/>
      <c r="ARW301" s="716"/>
      <c r="ARX301" s="716"/>
      <c r="ARY301" s="716"/>
      <c r="ARZ301" s="716"/>
      <c r="ASA301" s="716"/>
      <c r="ASB301" s="716"/>
      <c r="ASC301" s="716"/>
      <c r="ASD301" s="716"/>
      <c r="ASE301" s="716"/>
      <c r="ASF301" s="716"/>
      <c r="ASG301" s="716"/>
      <c r="ASH301" s="716"/>
      <c r="ASI301" s="716"/>
      <c r="ASJ301" s="716"/>
      <c r="ASK301" s="716"/>
      <c r="ASL301" s="716"/>
      <c r="ASM301" s="716"/>
      <c r="ASN301" s="716"/>
      <c r="ASO301" s="716"/>
      <c r="ASP301" s="716"/>
      <c r="ASQ301" s="716"/>
      <c r="ASR301" s="716"/>
      <c r="ASS301" s="716"/>
      <c r="AST301" s="716"/>
      <c r="ASU301" s="716"/>
      <c r="ASV301" s="716"/>
      <c r="ASW301" s="716"/>
      <c r="ASX301" s="716"/>
      <c r="ASY301" s="716"/>
      <c r="ASZ301" s="716"/>
      <c r="ATA301" s="716"/>
      <c r="ATB301" s="716"/>
      <c r="ATC301" s="716"/>
      <c r="ATD301" s="716"/>
      <c r="ATE301" s="716"/>
      <c r="ATF301" s="716"/>
      <c r="ATG301" s="716"/>
      <c r="ATH301" s="716"/>
      <c r="ATI301" s="716"/>
      <c r="ATJ301" s="716"/>
      <c r="ATK301" s="716"/>
      <c r="ATL301" s="716"/>
      <c r="ATM301" s="716"/>
      <c r="ATN301" s="716"/>
      <c r="ATO301" s="716"/>
      <c r="ATP301" s="716"/>
      <c r="ATQ301" s="716"/>
      <c r="ATR301" s="716"/>
      <c r="ATS301" s="716"/>
      <c r="ATT301" s="716"/>
      <c r="ATU301" s="716"/>
      <c r="ATV301" s="716"/>
      <c r="ATW301" s="716"/>
      <c r="ATX301" s="716"/>
      <c r="ATY301" s="716"/>
      <c r="ATZ301" s="716"/>
      <c r="AUA301" s="716"/>
      <c r="AUB301" s="716"/>
      <c r="AUC301" s="716"/>
      <c r="AUD301" s="716"/>
      <c r="AUE301" s="716"/>
      <c r="AUF301" s="716"/>
      <c r="AUG301" s="716"/>
      <c r="AUH301" s="716"/>
      <c r="AUI301" s="716"/>
      <c r="AUJ301" s="716"/>
      <c r="AUK301" s="716"/>
      <c r="AUL301" s="716"/>
      <c r="AUM301" s="716"/>
      <c r="AUN301" s="716"/>
      <c r="AUO301" s="716"/>
      <c r="AUP301" s="716"/>
      <c r="AUQ301" s="716"/>
      <c r="AUR301" s="716"/>
      <c r="AUS301" s="716"/>
      <c r="AUT301" s="716"/>
      <c r="AUU301" s="716"/>
      <c r="AUV301" s="716"/>
      <c r="AUW301" s="716"/>
      <c r="AUX301" s="716"/>
      <c r="AUY301" s="716"/>
      <c r="AUZ301" s="716"/>
      <c r="AVA301" s="716"/>
      <c r="AVB301" s="716"/>
      <c r="AVC301" s="716"/>
      <c r="AVD301" s="716"/>
      <c r="AVE301" s="716"/>
      <c r="AVF301" s="716"/>
      <c r="AVG301" s="716"/>
      <c r="AVH301" s="716"/>
      <c r="AVI301" s="716"/>
      <c r="AVJ301" s="716"/>
      <c r="AVK301" s="716"/>
      <c r="AVL301" s="716"/>
      <c r="AVM301" s="716"/>
      <c r="AVN301" s="716"/>
      <c r="AVO301" s="716"/>
      <c r="AVP301" s="716"/>
      <c r="AVQ301" s="716"/>
      <c r="AVR301" s="716"/>
      <c r="AVS301" s="716"/>
      <c r="AVT301" s="716"/>
      <c r="AVU301" s="716"/>
      <c r="AVV301" s="716"/>
      <c r="AVW301" s="716"/>
      <c r="AVX301" s="716"/>
      <c r="AVY301" s="716"/>
      <c r="AVZ301" s="716"/>
      <c r="AWA301" s="716"/>
      <c r="AWB301" s="716"/>
      <c r="AWC301" s="716"/>
      <c r="AWD301" s="716"/>
      <c r="AWE301" s="716"/>
      <c r="AWF301" s="716"/>
      <c r="AWG301" s="716"/>
      <c r="AWH301" s="716"/>
      <c r="AWI301" s="716"/>
      <c r="AWJ301" s="716"/>
      <c r="AWK301" s="716"/>
      <c r="AWL301" s="716"/>
      <c r="AWM301" s="716"/>
      <c r="AWN301" s="716"/>
      <c r="AWO301" s="716"/>
      <c r="AWP301" s="716"/>
      <c r="AWQ301" s="716"/>
      <c r="AWR301" s="716"/>
      <c r="AWS301" s="716"/>
      <c r="AWT301" s="716"/>
      <c r="AWU301" s="716"/>
      <c r="AWV301" s="716"/>
      <c r="AWW301" s="716"/>
      <c r="AWX301" s="716"/>
      <c r="AWY301" s="716"/>
      <c r="AWZ301" s="716"/>
      <c r="AXA301" s="716"/>
      <c r="AXB301" s="716"/>
      <c r="AXC301" s="716"/>
      <c r="AXD301" s="716"/>
      <c r="AXE301" s="716"/>
      <c r="AXF301" s="716"/>
      <c r="AXG301" s="716"/>
      <c r="AXH301" s="716"/>
      <c r="AXI301" s="716"/>
      <c r="AXJ301" s="716"/>
      <c r="AXK301" s="716"/>
      <c r="AXL301" s="716"/>
      <c r="AXM301" s="716"/>
      <c r="AXN301" s="716"/>
      <c r="AXO301" s="716"/>
      <c r="AXP301" s="716"/>
      <c r="AXQ301" s="716"/>
      <c r="AXR301" s="716"/>
      <c r="AXS301" s="716"/>
      <c r="AXT301" s="716"/>
      <c r="AXU301" s="716"/>
      <c r="AXV301" s="716"/>
      <c r="AXW301" s="716"/>
      <c r="AXX301" s="716"/>
      <c r="AXY301" s="716"/>
      <c r="AXZ301" s="716"/>
      <c r="AYA301" s="716"/>
      <c r="AYB301" s="716"/>
      <c r="AYC301" s="716"/>
      <c r="AYD301" s="716"/>
      <c r="AYE301" s="716"/>
      <c r="AYF301" s="716"/>
      <c r="AYG301" s="716"/>
      <c r="AYH301" s="716"/>
      <c r="AYI301" s="716"/>
      <c r="AYJ301" s="716"/>
      <c r="AYK301" s="716"/>
      <c r="AYL301" s="716"/>
      <c r="AYM301" s="716"/>
      <c r="AYN301" s="716"/>
      <c r="AYO301" s="716"/>
      <c r="AYP301" s="716"/>
      <c r="AYQ301" s="716"/>
      <c r="AYR301" s="716"/>
      <c r="AYS301" s="716"/>
      <c r="AYT301" s="716"/>
      <c r="AYU301" s="716"/>
      <c r="AYV301" s="716"/>
      <c r="AYW301" s="716"/>
      <c r="AYX301" s="716"/>
      <c r="AYY301" s="716"/>
      <c r="AYZ301" s="716"/>
      <c r="AZA301" s="716"/>
      <c r="AZB301" s="716"/>
      <c r="AZC301" s="716"/>
      <c r="AZD301" s="716"/>
      <c r="AZE301" s="716"/>
      <c r="AZF301" s="716"/>
      <c r="AZG301" s="716"/>
      <c r="AZH301" s="716"/>
      <c r="AZI301" s="716"/>
      <c r="AZJ301" s="716"/>
      <c r="AZK301" s="716"/>
      <c r="AZL301" s="716"/>
      <c r="AZM301" s="716"/>
      <c r="AZN301" s="716"/>
      <c r="AZO301" s="716"/>
      <c r="AZP301" s="716"/>
      <c r="AZQ301" s="716"/>
      <c r="AZR301" s="716"/>
      <c r="AZS301" s="716"/>
      <c r="AZT301" s="716"/>
      <c r="AZU301" s="716"/>
      <c r="AZV301" s="716"/>
      <c r="AZW301" s="716"/>
      <c r="AZX301" s="716"/>
      <c r="AZY301" s="716"/>
      <c r="AZZ301" s="716"/>
      <c r="BAA301" s="716"/>
      <c r="BAB301" s="716"/>
      <c r="BAC301" s="716"/>
      <c r="BAD301" s="716"/>
      <c r="BAE301" s="716"/>
      <c r="BAF301" s="716"/>
      <c r="BAG301" s="716"/>
      <c r="BAH301" s="716"/>
      <c r="BAI301" s="716"/>
      <c r="BAJ301" s="716"/>
      <c r="BAK301" s="716"/>
      <c r="BAL301" s="716"/>
      <c r="BAM301" s="716"/>
      <c r="BAN301" s="716"/>
      <c r="BAO301" s="716"/>
      <c r="BAP301" s="716"/>
      <c r="BAQ301" s="716"/>
      <c r="BAR301" s="716"/>
      <c r="BAS301" s="716"/>
      <c r="BAT301" s="716"/>
      <c r="BAU301" s="716"/>
      <c r="BAV301" s="716"/>
      <c r="BAW301" s="716"/>
      <c r="BAX301" s="716"/>
      <c r="BAY301" s="716"/>
      <c r="BAZ301" s="716"/>
      <c r="BBA301" s="716"/>
      <c r="BBB301" s="716"/>
      <c r="BBC301" s="716"/>
      <c r="BBD301" s="716"/>
      <c r="BBE301" s="716"/>
      <c r="BBF301" s="716"/>
      <c r="BBG301" s="716"/>
      <c r="BBH301" s="716"/>
      <c r="BBI301" s="716"/>
      <c r="BBJ301" s="716"/>
      <c r="BBK301" s="716"/>
      <c r="BBL301" s="716"/>
      <c r="BBM301" s="716"/>
      <c r="BBN301" s="716"/>
      <c r="BBO301" s="716"/>
      <c r="BBP301" s="716"/>
      <c r="BBQ301" s="716"/>
      <c r="BBR301" s="716"/>
      <c r="BBS301" s="716"/>
      <c r="BBT301" s="716"/>
      <c r="BBU301" s="716"/>
      <c r="BBV301" s="716"/>
      <c r="BBW301" s="716"/>
      <c r="BBX301" s="716"/>
      <c r="BBY301" s="716"/>
      <c r="BBZ301" s="716"/>
      <c r="BCA301" s="716"/>
      <c r="BCB301" s="716"/>
      <c r="BCC301" s="716"/>
      <c r="BCD301" s="716"/>
      <c r="BCE301" s="716"/>
      <c r="BCF301" s="716"/>
      <c r="BCG301" s="716"/>
      <c r="BCH301" s="716"/>
      <c r="BCI301" s="716"/>
      <c r="BCJ301" s="716"/>
      <c r="BCK301" s="716"/>
      <c r="BCL301" s="716"/>
      <c r="BCM301" s="716"/>
      <c r="BCN301" s="716"/>
      <c r="BCO301" s="716"/>
      <c r="BCP301" s="716"/>
      <c r="BCQ301" s="716"/>
      <c r="BCR301" s="716"/>
      <c r="BCS301" s="716"/>
      <c r="BCT301" s="716"/>
      <c r="BCU301" s="716"/>
      <c r="BCV301" s="716"/>
      <c r="BCW301" s="716"/>
      <c r="BCX301" s="716"/>
      <c r="BCY301" s="716"/>
      <c r="BCZ301" s="716"/>
      <c r="BDA301" s="716"/>
      <c r="BDB301" s="716"/>
      <c r="BDC301" s="716"/>
      <c r="BDD301" s="716"/>
      <c r="BDE301" s="716"/>
      <c r="BDF301" s="716"/>
      <c r="BDG301" s="716"/>
      <c r="BDH301" s="716"/>
      <c r="BDI301" s="716"/>
      <c r="BDJ301" s="716"/>
      <c r="BDK301" s="716"/>
      <c r="BDL301" s="716"/>
      <c r="BDM301" s="716"/>
      <c r="BDN301" s="716"/>
      <c r="BDO301" s="716"/>
      <c r="BDP301" s="716"/>
      <c r="BDQ301" s="716"/>
      <c r="BDR301" s="716"/>
      <c r="BDS301" s="716"/>
      <c r="BDT301" s="716"/>
      <c r="BDU301" s="716"/>
      <c r="BDV301" s="716"/>
      <c r="BDW301" s="716"/>
      <c r="BDX301" s="716"/>
      <c r="BDY301" s="716"/>
      <c r="BDZ301" s="716"/>
      <c r="BEA301" s="716"/>
      <c r="BEB301" s="716"/>
      <c r="BEC301" s="716"/>
      <c r="BED301" s="716"/>
      <c r="BEE301" s="716"/>
      <c r="BEF301" s="716"/>
      <c r="BEG301" s="716"/>
      <c r="BEH301" s="716"/>
      <c r="BEI301" s="716"/>
      <c r="BEJ301" s="716"/>
      <c r="BEK301" s="716"/>
      <c r="BEL301" s="716"/>
      <c r="BEM301" s="716"/>
      <c r="BEN301" s="716"/>
      <c r="BEO301" s="716"/>
      <c r="BEP301" s="716"/>
      <c r="BEQ301" s="716"/>
      <c r="BER301" s="716"/>
      <c r="BES301" s="716"/>
      <c r="BET301" s="716"/>
      <c r="BEU301" s="716"/>
      <c r="BEV301" s="716"/>
      <c r="BEW301" s="716"/>
      <c r="BEX301" s="716"/>
      <c r="BEY301" s="716"/>
      <c r="BEZ301" s="716"/>
      <c r="BFA301" s="716"/>
      <c r="BFB301" s="716"/>
      <c r="BFC301" s="716"/>
      <c r="BFD301" s="716"/>
      <c r="BFE301" s="716"/>
      <c r="BFF301" s="716"/>
      <c r="BFG301" s="716"/>
      <c r="BFH301" s="716"/>
      <c r="BFI301" s="716"/>
      <c r="BFJ301" s="716"/>
      <c r="BFK301" s="716"/>
      <c r="BFL301" s="716"/>
      <c r="BFM301" s="716"/>
      <c r="BFN301" s="716"/>
      <c r="BFO301" s="716"/>
      <c r="BFP301" s="716"/>
      <c r="BFQ301" s="716"/>
      <c r="BFR301" s="716"/>
      <c r="BFS301" s="716"/>
      <c r="BFT301" s="716"/>
      <c r="BFU301" s="716"/>
      <c r="BFV301" s="716"/>
      <c r="BFW301" s="716"/>
      <c r="BFX301" s="716"/>
      <c r="BFY301" s="716"/>
      <c r="BFZ301" s="716"/>
      <c r="BGA301" s="716"/>
      <c r="BGB301" s="716"/>
      <c r="BGC301" s="716"/>
      <c r="BGD301" s="716"/>
      <c r="BGE301" s="716"/>
      <c r="BGF301" s="716"/>
      <c r="BGG301" s="716"/>
      <c r="BGH301" s="716"/>
      <c r="BGI301" s="716"/>
      <c r="BGJ301" s="716"/>
      <c r="BGK301" s="716"/>
      <c r="BGL301" s="716"/>
      <c r="BGM301" s="716"/>
      <c r="BGN301" s="716"/>
      <c r="BGO301" s="716"/>
      <c r="BGP301" s="716"/>
      <c r="BGQ301" s="716"/>
      <c r="BGR301" s="716"/>
      <c r="BGS301" s="716"/>
      <c r="BGT301" s="716"/>
      <c r="BGU301" s="716"/>
      <c r="BGV301" s="716"/>
      <c r="BGW301" s="716"/>
      <c r="BGX301" s="716"/>
      <c r="BGY301" s="716"/>
      <c r="BGZ301" s="716"/>
      <c r="BHA301" s="716"/>
      <c r="BHB301" s="716"/>
      <c r="BHC301" s="716"/>
      <c r="BHD301" s="716"/>
      <c r="BHE301" s="716"/>
      <c r="BHF301" s="716"/>
      <c r="BHG301" s="716"/>
      <c r="BHH301" s="716"/>
      <c r="BHI301" s="716"/>
      <c r="BHJ301" s="716"/>
      <c r="BHK301" s="716"/>
      <c r="BHL301" s="716"/>
      <c r="BHM301" s="716"/>
      <c r="BHN301" s="716"/>
      <c r="BHO301" s="716"/>
      <c r="BHP301" s="716"/>
      <c r="BHQ301" s="716"/>
      <c r="BHR301" s="716"/>
      <c r="BHS301" s="716"/>
      <c r="BHT301" s="716"/>
      <c r="BHU301" s="716"/>
      <c r="BHV301" s="716"/>
      <c r="BHW301" s="716"/>
      <c r="BHX301" s="716"/>
      <c r="BHY301" s="716"/>
      <c r="BHZ301" s="716"/>
      <c r="BIA301" s="716"/>
      <c r="BIB301" s="716"/>
      <c r="BIC301" s="716"/>
      <c r="BID301" s="716"/>
      <c r="BIE301" s="716"/>
      <c r="BIF301" s="716"/>
      <c r="BIG301" s="716"/>
      <c r="BIH301" s="716"/>
      <c r="BII301" s="716"/>
      <c r="BIJ301" s="716"/>
      <c r="BIK301" s="716"/>
      <c r="BIL301" s="716"/>
      <c r="BIM301" s="716"/>
      <c r="BIN301" s="716"/>
      <c r="BIO301" s="716"/>
      <c r="BIP301" s="716"/>
      <c r="BIQ301" s="716"/>
      <c r="BIR301" s="716"/>
      <c r="BIS301" s="716"/>
      <c r="BIT301" s="716"/>
      <c r="BIU301" s="716"/>
      <c r="BIV301" s="716"/>
      <c r="BIW301" s="716"/>
      <c r="BIX301" s="716"/>
      <c r="BIY301" s="716"/>
      <c r="BIZ301" s="716"/>
      <c r="BJA301" s="716"/>
      <c r="BJB301" s="716"/>
      <c r="BJC301" s="716"/>
      <c r="BJD301" s="716"/>
      <c r="BJE301" s="716"/>
      <c r="BJF301" s="716"/>
      <c r="BJG301" s="716"/>
      <c r="BJH301" s="716"/>
      <c r="BJI301" s="716"/>
      <c r="BJJ301" s="716"/>
      <c r="BJK301" s="716"/>
      <c r="BJL301" s="716"/>
      <c r="BJM301" s="716"/>
      <c r="BJN301" s="716"/>
      <c r="BJO301" s="716"/>
      <c r="BJP301" s="716"/>
      <c r="BJQ301" s="716"/>
      <c r="BJR301" s="716"/>
      <c r="BJS301" s="716"/>
      <c r="BJT301" s="716"/>
      <c r="BJU301" s="716"/>
      <c r="BJV301" s="716"/>
      <c r="BJW301" s="716"/>
      <c r="BJX301" s="716"/>
      <c r="BJY301" s="716"/>
      <c r="BJZ301" s="716"/>
      <c r="BKA301" s="716"/>
      <c r="BKB301" s="716"/>
      <c r="BKC301" s="716"/>
      <c r="BKD301" s="716"/>
      <c r="BKE301" s="716"/>
      <c r="BKF301" s="716"/>
      <c r="BKG301" s="716"/>
      <c r="BKH301" s="716"/>
      <c r="BKI301" s="716"/>
      <c r="BKJ301" s="716"/>
      <c r="BKK301" s="716"/>
      <c r="BKL301" s="716"/>
      <c r="BKM301" s="716"/>
      <c r="BKN301" s="716"/>
      <c r="BKO301" s="716"/>
      <c r="BKP301" s="716"/>
      <c r="BKQ301" s="716"/>
      <c r="BKR301" s="716"/>
      <c r="BKS301" s="716"/>
      <c r="BKT301" s="716"/>
      <c r="BKU301" s="716"/>
      <c r="BKV301" s="716"/>
      <c r="BKW301" s="716"/>
      <c r="BKX301" s="716"/>
      <c r="BKY301" s="716"/>
      <c r="BKZ301" s="716"/>
      <c r="BLA301" s="716"/>
      <c r="BLB301" s="716"/>
      <c r="BLC301" s="716"/>
      <c r="BLD301" s="716"/>
      <c r="BLE301" s="716"/>
      <c r="BLF301" s="716"/>
      <c r="BLG301" s="716"/>
      <c r="BLH301" s="716"/>
      <c r="BLI301" s="716"/>
      <c r="BLJ301" s="716"/>
      <c r="BLK301" s="716"/>
      <c r="BLL301" s="716"/>
      <c r="BLM301" s="716"/>
      <c r="BLN301" s="716"/>
      <c r="BLO301" s="716"/>
      <c r="BLP301" s="716"/>
      <c r="BLQ301" s="716"/>
      <c r="BLR301" s="716"/>
      <c r="BLS301" s="716"/>
      <c r="BLT301" s="716"/>
      <c r="BLU301" s="716"/>
      <c r="BLV301" s="716"/>
      <c r="BLW301" s="716"/>
      <c r="BLX301" s="716"/>
      <c r="BLY301" s="716"/>
      <c r="BLZ301" s="716"/>
      <c r="BMA301" s="716"/>
      <c r="BMB301" s="716"/>
      <c r="BMC301" s="716"/>
      <c r="BMD301" s="716"/>
      <c r="BME301" s="716"/>
      <c r="BMF301" s="716"/>
      <c r="BMG301" s="716"/>
      <c r="BMH301" s="716"/>
      <c r="BMI301" s="716"/>
      <c r="BMJ301" s="716"/>
      <c r="BMK301" s="716"/>
      <c r="BML301" s="716"/>
      <c r="BMM301" s="716"/>
      <c r="BMN301" s="716"/>
      <c r="BMO301" s="716"/>
      <c r="BMP301" s="716"/>
      <c r="BMQ301" s="716"/>
      <c r="BMR301" s="716"/>
      <c r="BMS301" s="716"/>
      <c r="BMT301" s="716"/>
      <c r="BMU301" s="716"/>
      <c r="BMV301" s="716"/>
      <c r="BMW301" s="716"/>
      <c r="BMX301" s="716"/>
      <c r="BMY301" s="716"/>
      <c r="BMZ301" s="716"/>
      <c r="BNA301" s="716"/>
      <c r="BNB301" s="716"/>
      <c r="BNC301" s="716"/>
      <c r="BND301" s="716"/>
      <c r="BNE301" s="716"/>
      <c r="BNF301" s="716"/>
      <c r="BNG301" s="716"/>
      <c r="BNH301" s="716"/>
      <c r="BNI301" s="716"/>
      <c r="BNJ301" s="716"/>
      <c r="BNK301" s="716"/>
      <c r="BNL301" s="716"/>
      <c r="BNM301" s="716"/>
      <c r="BNN301" s="716"/>
      <c r="BNO301" s="716"/>
      <c r="BNP301" s="716"/>
      <c r="BNQ301" s="716"/>
      <c r="BNR301" s="716"/>
      <c r="BNS301" s="716"/>
      <c r="BNT301" s="716"/>
      <c r="BNU301" s="716"/>
      <c r="BNV301" s="716"/>
      <c r="BNW301" s="716"/>
      <c r="BNX301" s="716"/>
      <c r="BNY301" s="716"/>
      <c r="BNZ301" s="716"/>
      <c r="BOA301" s="716"/>
      <c r="BOB301" s="716"/>
      <c r="BOC301" s="716"/>
      <c r="BOD301" s="716"/>
      <c r="BOE301" s="716"/>
      <c r="BOF301" s="716"/>
      <c r="BOG301" s="716"/>
      <c r="BOH301" s="716"/>
      <c r="BOI301" s="716"/>
      <c r="BOJ301" s="716"/>
      <c r="BOK301" s="716"/>
      <c r="BOL301" s="716"/>
      <c r="BOM301" s="716"/>
      <c r="BON301" s="716"/>
      <c r="BOO301" s="716"/>
      <c r="BOP301" s="716"/>
      <c r="BOQ301" s="716"/>
      <c r="BOR301" s="716"/>
      <c r="BOS301" s="716"/>
      <c r="BOT301" s="716"/>
      <c r="BOU301" s="716"/>
      <c r="BOV301" s="716"/>
      <c r="BOW301" s="716"/>
      <c r="BOX301" s="716"/>
      <c r="BOY301" s="716"/>
      <c r="BOZ301" s="716"/>
      <c r="BPA301" s="716"/>
      <c r="BPB301" s="716"/>
      <c r="BPC301" s="716"/>
      <c r="BPD301" s="716"/>
      <c r="BPE301" s="716"/>
      <c r="BPF301" s="716"/>
      <c r="BPG301" s="716"/>
      <c r="BPH301" s="716"/>
      <c r="BPI301" s="716"/>
      <c r="BPJ301" s="716"/>
      <c r="BPK301" s="716"/>
      <c r="BPL301" s="716"/>
      <c r="BPM301" s="716"/>
      <c r="BPN301" s="716"/>
      <c r="BPO301" s="716"/>
      <c r="BPP301" s="716"/>
      <c r="BPQ301" s="716"/>
      <c r="BPR301" s="716"/>
      <c r="BPS301" s="716"/>
      <c r="BPT301" s="716"/>
      <c r="BPU301" s="716"/>
      <c r="BPV301" s="716"/>
      <c r="BPW301" s="716"/>
      <c r="BPX301" s="716"/>
      <c r="BPY301" s="716"/>
      <c r="BPZ301" s="716"/>
      <c r="BQA301" s="716"/>
      <c r="BQB301" s="716"/>
      <c r="BQC301" s="716"/>
      <c r="BQD301" s="716"/>
      <c r="BQE301" s="716"/>
      <c r="BQF301" s="716"/>
      <c r="BQG301" s="716"/>
      <c r="BQH301" s="716"/>
      <c r="BQI301" s="716"/>
      <c r="BQJ301" s="716"/>
      <c r="BQK301" s="716"/>
      <c r="BQL301" s="716"/>
      <c r="BQM301" s="716"/>
      <c r="BQN301" s="716"/>
      <c r="BQO301" s="716"/>
      <c r="BQP301" s="716"/>
      <c r="BQQ301" s="716"/>
      <c r="BQR301" s="716"/>
      <c r="BQS301" s="716"/>
      <c r="BQT301" s="716"/>
      <c r="BQU301" s="716"/>
      <c r="BQV301" s="716"/>
      <c r="BQW301" s="716"/>
      <c r="BQX301" s="716"/>
      <c r="BQY301" s="716"/>
      <c r="BQZ301" s="716"/>
      <c r="BRA301" s="716"/>
      <c r="BRB301" s="716"/>
      <c r="BRC301" s="716"/>
      <c r="BRD301" s="716"/>
      <c r="BRE301" s="716"/>
      <c r="BRF301" s="716"/>
      <c r="BRG301" s="716"/>
      <c r="BRH301" s="716"/>
      <c r="BRI301" s="716"/>
      <c r="BRJ301" s="716"/>
      <c r="BRK301" s="716"/>
      <c r="BRL301" s="716"/>
      <c r="BRM301" s="716"/>
      <c r="BRN301" s="716"/>
      <c r="BRO301" s="716"/>
      <c r="BRP301" s="716"/>
      <c r="BRQ301" s="716"/>
      <c r="BRR301" s="716"/>
      <c r="BRS301" s="716"/>
      <c r="BRT301" s="716"/>
      <c r="BRU301" s="716"/>
      <c r="BRV301" s="716"/>
      <c r="BRW301" s="716"/>
      <c r="BRX301" s="716"/>
      <c r="BRY301" s="716"/>
      <c r="BRZ301" s="716"/>
      <c r="BSA301" s="716"/>
      <c r="BSB301" s="716"/>
      <c r="BSC301" s="716"/>
      <c r="BSD301" s="716"/>
      <c r="BSE301" s="716"/>
      <c r="BSF301" s="716"/>
      <c r="BSG301" s="716"/>
      <c r="BSH301" s="716"/>
      <c r="BSI301" s="716"/>
      <c r="BSJ301" s="716"/>
      <c r="BSK301" s="716"/>
      <c r="BSL301" s="716"/>
      <c r="BSM301" s="716"/>
      <c r="BSN301" s="716"/>
      <c r="BSO301" s="716"/>
      <c r="BSP301" s="716"/>
      <c r="BSQ301" s="716"/>
      <c r="BSR301" s="716"/>
      <c r="BSS301" s="716"/>
      <c r="BST301" s="716"/>
      <c r="BSU301" s="716"/>
      <c r="BSV301" s="716"/>
      <c r="BSW301" s="716"/>
      <c r="BSX301" s="716"/>
      <c r="BSY301" s="716"/>
      <c r="BSZ301" s="716"/>
      <c r="BTA301" s="716"/>
      <c r="BTB301" s="716"/>
      <c r="BTC301" s="716"/>
      <c r="BTD301" s="716"/>
      <c r="BTE301" s="716"/>
      <c r="BTF301" s="716"/>
      <c r="BTG301" s="716"/>
      <c r="BTH301" s="716"/>
      <c r="BTI301" s="716"/>
      <c r="BTJ301" s="716"/>
      <c r="BTK301" s="716"/>
      <c r="BTL301" s="716"/>
      <c r="BTM301" s="716"/>
      <c r="BTN301" s="716"/>
      <c r="BTO301" s="716"/>
      <c r="BTP301" s="716"/>
      <c r="BTQ301" s="716"/>
      <c r="BTR301" s="716"/>
      <c r="BTS301" s="716"/>
      <c r="BTT301" s="716"/>
      <c r="BTU301" s="716"/>
      <c r="BTV301" s="716"/>
      <c r="BTW301" s="716"/>
      <c r="BTX301" s="716"/>
      <c r="BTY301" s="716"/>
      <c r="BTZ301" s="716"/>
      <c r="BUA301" s="716"/>
      <c r="BUB301" s="716"/>
      <c r="BUC301" s="716"/>
      <c r="BUD301" s="716"/>
      <c r="BUE301" s="716"/>
      <c r="BUF301" s="716"/>
      <c r="BUG301" s="716"/>
      <c r="BUH301" s="716"/>
      <c r="BUI301" s="716"/>
      <c r="BUJ301" s="716"/>
      <c r="BUK301" s="716"/>
      <c r="BUL301" s="716"/>
      <c r="BUM301" s="716"/>
      <c r="BUN301" s="716"/>
      <c r="BUO301" s="716"/>
      <c r="BUP301" s="716"/>
      <c r="BUQ301" s="716"/>
      <c r="BUR301" s="716"/>
      <c r="BUS301" s="716"/>
      <c r="BUT301" s="716"/>
      <c r="BUU301" s="716"/>
      <c r="BUV301" s="716"/>
      <c r="BUW301" s="716"/>
      <c r="BUX301" s="716"/>
      <c r="BUY301" s="716"/>
      <c r="BUZ301" s="716"/>
      <c r="BVA301" s="716"/>
      <c r="BVB301" s="716"/>
      <c r="BVC301" s="716"/>
      <c r="BVD301" s="716"/>
      <c r="BVE301" s="716"/>
      <c r="BVF301" s="716"/>
      <c r="BVG301" s="716"/>
      <c r="BVH301" s="716"/>
      <c r="BVI301" s="716"/>
      <c r="BVJ301" s="716"/>
      <c r="BVK301" s="716"/>
      <c r="BVL301" s="716"/>
      <c r="BVM301" s="716"/>
      <c r="BVN301" s="716"/>
      <c r="BVO301" s="716"/>
      <c r="BVP301" s="716"/>
      <c r="BVQ301" s="716"/>
      <c r="BVR301" s="716"/>
      <c r="BVS301" s="716"/>
      <c r="BVT301" s="716"/>
      <c r="BVU301" s="716"/>
      <c r="BVV301" s="716"/>
      <c r="BVW301" s="716"/>
      <c r="BVX301" s="716"/>
      <c r="BVY301" s="716"/>
      <c r="BVZ301" s="716"/>
      <c r="BWA301" s="716"/>
      <c r="BWB301" s="716"/>
      <c r="BWC301" s="716"/>
      <c r="BWD301" s="716"/>
      <c r="BWE301" s="716"/>
      <c r="BWF301" s="716"/>
      <c r="BWG301" s="716"/>
      <c r="BWH301" s="716"/>
      <c r="BWI301" s="716"/>
      <c r="BWJ301" s="716"/>
      <c r="BWK301" s="716"/>
      <c r="BWL301" s="716"/>
      <c r="BWM301" s="716"/>
      <c r="BWN301" s="716"/>
      <c r="BWO301" s="716"/>
      <c r="BWP301" s="716"/>
      <c r="BWQ301" s="716"/>
      <c r="BWR301" s="716"/>
      <c r="BWS301" s="716"/>
      <c r="BWT301" s="716"/>
      <c r="BWU301" s="716"/>
      <c r="BWV301" s="716"/>
      <c r="BWW301" s="716"/>
      <c r="BWX301" s="716"/>
      <c r="BWY301" s="716"/>
      <c r="BWZ301" s="716"/>
      <c r="BXA301" s="716"/>
      <c r="BXB301" s="716"/>
      <c r="BXC301" s="716"/>
      <c r="BXD301" s="716"/>
      <c r="BXE301" s="716"/>
      <c r="BXF301" s="716"/>
      <c r="BXG301" s="716"/>
      <c r="BXH301" s="716"/>
      <c r="BXI301" s="716"/>
      <c r="BXJ301" s="716"/>
      <c r="BXK301" s="716"/>
      <c r="BXL301" s="716"/>
      <c r="BXM301" s="716"/>
      <c r="BXN301" s="716"/>
      <c r="BXO301" s="716"/>
      <c r="BXP301" s="716"/>
      <c r="BXQ301" s="716"/>
      <c r="BXR301" s="716"/>
      <c r="BXS301" s="716"/>
      <c r="BXT301" s="716"/>
      <c r="BXU301" s="716"/>
      <c r="BXV301" s="716"/>
      <c r="BXW301" s="716"/>
      <c r="BXX301" s="716"/>
      <c r="BXY301" s="716"/>
      <c r="BXZ301" s="716"/>
      <c r="BYA301" s="716"/>
      <c r="BYB301" s="716"/>
      <c r="BYC301" s="716"/>
      <c r="BYD301" s="716"/>
      <c r="BYE301" s="716"/>
      <c r="BYF301" s="716"/>
      <c r="BYG301" s="716"/>
      <c r="BYH301" s="716"/>
      <c r="BYI301" s="716"/>
      <c r="BYJ301" s="716"/>
      <c r="BYK301" s="716"/>
      <c r="BYL301" s="716"/>
      <c r="BYM301" s="716"/>
      <c r="BYN301" s="716"/>
      <c r="BYO301" s="716"/>
      <c r="BYP301" s="716"/>
      <c r="BYQ301" s="716"/>
      <c r="BYR301" s="716"/>
      <c r="BYS301" s="716"/>
      <c r="BYT301" s="716"/>
      <c r="BYU301" s="716"/>
      <c r="BYV301" s="716"/>
      <c r="BYW301" s="716"/>
      <c r="BYX301" s="716"/>
      <c r="BYY301" s="716"/>
      <c r="BYZ301" s="716"/>
      <c r="BZA301" s="716"/>
      <c r="BZB301" s="716"/>
      <c r="BZC301" s="716"/>
      <c r="BZD301" s="716"/>
      <c r="BZE301" s="716"/>
      <c r="BZF301" s="716"/>
      <c r="BZG301" s="716"/>
      <c r="BZH301" s="716"/>
      <c r="BZI301" s="716"/>
      <c r="BZJ301" s="716"/>
      <c r="BZK301" s="716"/>
      <c r="BZL301" s="716"/>
      <c r="BZM301" s="716"/>
      <c r="BZN301" s="716"/>
      <c r="BZO301" s="716"/>
      <c r="BZP301" s="716"/>
      <c r="BZQ301" s="716"/>
      <c r="BZR301" s="716"/>
      <c r="BZS301" s="716"/>
      <c r="BZT301" s="716"/>
      <c r="BZU301" s="716"/>
      <c r="BZV301" s="716"/>
      <c r="BZW301" s="716"/>
      <c r="BZX301" s="716"/>
      <c r="BZY301" s="716"/>
      <c r="BZZ301" s="716"/>
      <c r="CAA301" s="716"/>
      <c r="CAB301" s="716"/>
      <c r="CAC301" s="716"/>
      <c r="CAD301" s="716"/>
      <c r="CAE301" s="716"/>
      <c r="CAF301" s="716"/>
      <c r="CAG301" s="716"/>
      <c r="CAH301" s="716"/>
      <c r="CAI301" s="716"/>
      <c r="CAJ301" s="716"/>
      <c r="CAK301" s="716"/>
      <c r="CAL301" s="716"/>
      <c r="CAM301" s="716"/>
      <c r="CAN301" s="716"/>
      <c r="CAO301" s="716"/>
      <c r="CAP301" s="716"/>
      <c r="CAQ301" s="716"/>
      <c r="CAR301" s="716"/>
      <c r="CAS301" s="716"/>
      <c r="CAT301" s="716"/>
      <c r="CAU301" s="716"/>
      <c r="CAV301" s="716"/>
      <c r="CAW301" s="716"/>
      <c r="CAX301" s="716"/>
      <c r="CAY301" s="716"/>
      <c r="CAZ301" s="716"/>
      <c r="CBA301" s="716"/>
      <c r="CBB301" s="716"/>
      <c r="CBC301" s="716"/>
      <c r="CBD301" s="716"/>
      <c r="CBE301" s="716"/>
      <c r="CBF301" s="716"/>
      <c r="CBG301" s="716"/>
      <c r="CBH301" s="716"/>
      <c r="CBI301" s="716"/>
      <c r="CBJ301" s="716"/>
      <c r="CBK301" s="716"/>
      <c r="CBL301" s="716"/>
      <c r="CBM301" s="716"/>
      <c r="CBN301" s="716"/>
      <c r="CBO301" s="716"/>
      <c r="CBP301" s="716"/>
      <c r="CBQ301" s="716"/>
      <c r="CBR301" s="716"/>
      <c r="CBS301" s="716"/>
      <c r="CBT301" s="716"/>
      <c r="CBU301" s="716"/>
      <c r="CBV301" s="716"/>
      <c r="CBW301" s="716"/>
      <c r="CBX301" s="716"/>
      <c r="CBY301" s="716"/>
      <c r="CBZ301" s="716"/>
      <c r="CCA301" s="716"/>
      <c r="CCB301" s="716"/>
      <c r="CCC301" s="716"/>
      <c r="CCD301" s="716"/>
      <c r="CCE301" s="716"/>
      <c r="CCF301" s="716"/>
      <c r="CCG301" s="716"/>
      <c r="CCH301" s="716"/>
      <c r="CCI301" s="716"/>
      <c r="CCJ301" s="716"/>
      <c r="CCK301" s="716"/>
      <c r="CCL301" s="716"/>
      <c r="CCM301" s="716"/>
      <c r="CCN301" s="716"/>
      <c r="CCO301" s="716"/>
      <c r="CCP301" s="716"/>
      <c r="CCQ301" s="716"/>
      <c r="CCR301" s="716"/>
      <c r="CCS301" s="716"/>
      <c r="CCT301" s="716"/>
      <c r="CCU301" s="716"/>
      <c r="CCV301" s="716"/>
      <c r="CCW301" s="716"/>
      <c r="CCX301" s="716"/>
      <c r="CCY301" s="716"/>
      <c r="CCZ301" s="716"/>
      <c r="CDA301" s="716"/>
      <c r="CDB301" s="716"/>
      <c r="CDC301" s="716"/>
      <c r="CDD301" s="716"/>
      <c r="CDE301" s="716"/>
      <c r="CDF301" s="716"/>
      <c r="CDG301" s="716"/>
      <c r="CDH301" s="716"/>
      <c r="CDI301" s="716"/>
      <c r="CDJ301" s="716"/>
      <c r="CDK301" s="716"/>
      <c r="CDL301" s="716"/>
      <c r="CDM301" s="716"/>
      <c r="CDN301" s="716"/>
      <c r="CDO301" s="716"/>
      <c r="CDP301" s="716"/>
      <c r="CDQ301" s="716"/>
      <c r="CDR301" s="716"/>
      <c r="CDS301" s="716"/>
      <c r="CDT301" s="716"/>
      <c r="CDU301" s="716"/>
      <c r="CDV301" s="716"/>
      <c r="CDW301" s="716"/>
      <c r="CDX301" s="716"/>
      <c r="CDY301" s="716"/>
      <c r="CDZ301" s="716"/>
      <c r="CEA301" s="716"/>
      <c r="CEB301" s="716"/>
      <c r="CEC301" s="716"/>
      <c r="CED301" s="716"/>
      <c r="CEE301" s="716"/>
      <c r="CEF301" s="716"/>
      <c r="CEG301" s="716"/>
      <c r="CEH301" s="716"/>
      <c r="CEI301" s="716"/>
      <c r="CEJ301" s="716"/>
      <c r="CEK301" s="716"/>
      <c r="CEL301" s="716"/>
      <c r="CEM301" s="716"/>
      <c r="CEN301" s="716"/>
      <c r="CEO301" s="716"/>
      <c r="CEP301" s="716"/>
      <c r="CEQ301" s="716"/>
      <c r="CER301" s="716"/>
      <c r="CES301" s="716"/>
      <c r="CET301" s="716"/>
      <c r="CEU301" s="716"/>
      <c r="CEV301" s="716"/>
      <c r="CEW301" s="716"/>
      <c r="CEX301" s="716"/>
      <c r="CEY301" s="716"/>
      <c r="CEZ301" s="716"/>
      <c r="CFA301" s="716"/>
      <c r="CFB301" s="716"/>
      <c r="CFC301" s="716"/>
      <c r="CFD301" s="716"/>
      <c r="CFE301" s="716"/>
      <c r="CFF301" s="716"/>
      <c r="CFG301" s="716"/>
      <c r="CFH301" s="716"/>
      <c r="CFI301" s="716"/>
      <c r="CFJ301" s="716"/>
      <c r="CFK301" s="716"/>
      <c r="CFL301" s="716"/>
      <c r="CFM301" s="716"/>
      <c r="CFN301" s="716"/>
      <c r="CFO301" s="716"/>
      <c r="CFP301" s="716"/>
      <c r="CFQ301" s="716"/>
      <c r="CFR301" s="716"/>
      <c r="CFS301" s="716"/>
      <c r="CFT301" s="716"/>
      <c r="CFU301" s="716"/>
      <c r="CFV301" s="716"/>
      <c r="CFW301" s="716"/>
      <c r="CFX301" s="716"/>
      <c r="CFY301" s="716"/>
      <c r="CFZ301" s="716"/>
      <c r="CGA301" s="716"/>
      <c r="CGB301" s="716"/>
      <c r="CGC301" s="716"/>
      <c r="CGD301" s="716"/>
      <c r="CGE301" s="716"/>
      <c r="CGF301" s="716"/>
      <c r="CGG301" s="716"/>
      <c r="CGH301" s="716"/>
      <c r="CGI301" s="716"/>
      <c r="CGJ301" s="716"/>
      <c r="CGK301" s="716"/>
      <c r="CGL301" s="716"/>
      <c r="CGM301" s="716"/>
      <c r="CGN301" s="716"/>
      <c r="CGO301" s="716"/>
      <c r="CGP301" s="716"/>
      <c r="CGQ301" s="716"/>
      <c r="CGR301" s="716"/>
      <c r="CGS301" s="716"/>
      <c r="CGT301" s="716"/>
      <c r="CGU301" s="716"/>
      <c r="CGV301" s="716"/>
      <c r="CGW301" s="716"/>
      <c r="CGX301" s="716"/>
      <c r="CGY301" s="716"/>
      <c r="CGZ301" s="716"/>
      <c r="CHA301" s="716"/>
      <c r="CHB301" s="716"/>
      <c r="CHC301" s="716"/>
      <c r="CHD301" s="716"/>
      <c r="CHE301" s="716"/>
      <c r="CHF301" s="716"/>
      <c r="CHG301" s="716"/>
      <c r="CHH301" s="716"/>
      <c r="CHI301" s="716"/>
      <c r="CHJ301" s="716"/>
      <c r="CHK301" s="716"/>
      <c r="CHL301" s="716"/>
      <c r="CHM301" s="716"/>
      <c r="CHN301" s="716"/>
      <c r="CHO301" s="716"/>
      <c r="CHP301" s="716"/>
      <c r="CHQ301" s="716"/>
      <c r="CHR301" s="716"/>
      <c r="CHS301" s="716"/>
      <c r="CHT301" s="716"/>
      <c r="CHU301" s="716"/>
      <c r="CHV301" s="716"/>
      <c r="CHW301" s="716"/>
      <c r="CHX301" s="716"/>
      <c r="CHY301" s="716"/>
      <c r="CHZ301" s="716"/>
      <c r="CIA301" s="716"/>
      <c r="CIB301" s="716"/>
      <c r="CIC301" s="716"/>
      <c r="CID301" s="716"/>
      <c r="CIE301" s="716"/>
      <c r="CIF301" s="716"/>
      <c r="CIG301" s="716"/>
      <c r="CIH301" s="716"/>
      <c r="CII301" s="716"/>
      <c r="CIJ301" s="716"/>
      <c r="CIK301" s="716"/>
      <c r="CIL301" s="716"/>
      <c r="CIM301" s="716"/>
      <c r="CIN301" s="716"/>
      <c r="CIO301" s="716"/>
      <c r="CIP301" s="716"/>
      <c r="CIQ301" s="716"/>
      <c r="CIR301" s="716"/>
      <c r="CIS301" s="716"/>
      <c r="CIT301" s="716"/>
      <c r="CIU301" s="716"/>
      <c r="CIV301" s="716"/>
      <c r="CIW301" s="716"/>
      <c r="CIX301" s="716"/>
      <c r="CIY301" s="716"/>
      <c r="CIZ301" s="716"/>
      <c r="CJA301" s="716"/>
      <c r="CJB301" s="716"/>
      <c r="CJC301" s="716"/>
      <c r="CJD301" s="716"/>
      <c r="CJE301" s="716"/>
      <c r="CJF301" s="716"/>
      <c r="CJG301" s="716"/>
      <c r="CJH301" s="716"/>
      <c r="CJI301" s="716"/>
      <c r="CJJ301" s="716"/>
      <c r="CJK301" s="716"/>
      <c r="CJL301" s="716"/>
      <c r="CJM301" s="716"/>
      <c r="CJN301" s="716"/>
      <c r="CJO301" s="716"/>
      <c r="CJP301" s="716"/>
      <c r="CJQ301" s="716"/>
      <c r="CJR301" s="716"/>
      <c r="CJS301" s="716"/>
      <c r="CJT301" s="716"/>
      <c r="CJU301" s="716"/>
      <c r="CJV301" s="716"/>
      <c r="CJW301" s="716"/>
      <c r="CJX301" s="716"/>
      <c r="CJY301" s="716"/>
      <c r="CJZ301" s="716"/>
      <c r="CKA301" s="716"/>
      <c r="CKB301" s="716"/>
      <c r="CKC301" s="716"/>
      <c r="CKD301" s="716"/>
      <c r="CKE301" s="716"/>
      <c r="CKF301" s="716"/>
      <c r="CKG301" s="716"/>
      <c r="CKH301" s="716"/>
      <c r="CKI301" s="716"/>
      <c r="CKJ301" s="716"/>
      <c r="CKK301" s="716"/>
      <c r="CKL301" s="716"/>
      <c r="CKM301" s="716"/>
      <c r="CKN301" s="716"/>
      <c r="CKO301" s="716"/>
      <c r="CKP301" s="716"/>
      <c r="CKQ301" s="716"/>
      <c r="CKR301" s="716"/>
      <c r="CKS301" s="716"/>
      <c r="CKT301" s="716"/>
      <c r="CKU301" s="716"/>
      <c r="CKV301" s="716"/>
      <c r="CKW301" s="716"/>
      <c r="CKX301" s="716"/>
      <c r="CKY301" s="716"/>
      <c r="CKZ301" s="716"/>
      <c r="CLA301" s="716"/>
      <c r="CLB301" s="716"/>
      <c r="CLC301" s="716"/>
      <c r="CLD301" s="716"/>
      <c r="CLE301" s="716"/>
      <c r="CLF301" s="716"/>
      <c r="CLG301" s="716"/>
      <c r="CLH301" s="716"/>
      <c r="CLI301" s="716"/>
      <c r="CLJ301" s="716"/>
      <c r="CLK301" s="716"/>
      <c r="CLL301" s="716"/>
      <c r="CLM301" s="716"/>
      <c r="CLN301" s="716"/>
      <c r="CLO301" s="716"/>
      <c r="CLP301" s="716"/>
      <c r="CLQ301" s="716"/>
      <c r="CLR301" s="716"/>
      <c r="CLS301" s="716"/>
      <c r="CLT301" s="716"/>
      <c r="CLU301" s="716"/>
      <c r="CLV301" s="716"/>
      <c r="CLW301" s="716"/>
      <c r="CLX301" s="716"/>
      <c r="CLY301" s="716"/>
      <c r="CLZ301" s="716"/>
      <c r="CMA301" s="716"/>
      <c r="CMB301" s="716"/>
      <c r="CMC301" s="716"/>
      <c r="CMD301" s="716"/>
      <c r="CME301" s="716"/>
      <c r="CMF301" s="716"/>
      <c r="CMG301" s="716"/>
      <c r="CMH301" s="716"/>
      <c r="CMI301" s="716"/>
      <c r="CMJ301" s="716"/>
      <c r="CMK301" s="716"/>
      <c r="CML301" s="716"/>
      <c r="CMM301" s="716"/>
      <c r="CMN301" s="716"/>
      <c r="CMO301" s="716"/>
      <c r="CMP301" s="716"/>
      <c r="CMQ301" s="716"/>
      <c r="CMR301" s="716"/>
      <c r="CMS301" s="716"/>
      <c r="CMT301" s="716"/>
      <c r="CMU301" s="716"/>
      <c r="CMV301" s="716"/>
      <c r="CMW301" s="716"/>
      <c r="CMX301" s="716"/>
      <c r="CMY301" s="716"/>
      <c r="CMZ301" s="716"/>
      <c r="CNA301" s="716"/>
      <c r="CNB301" s="716"/>
      <c r="CNC301" s="716"/>
      <c r="CND301" s="716"/>
      <c r="CNE301" s="716"/>
      <c r="CNF301" s="716"/>
      <c r="CNG301" s="716"/>
      <c r="CNH301" s="716"/>
      <c r="CNI301" s="716"/>
      <c r="CNJ301" s="716"/>
      <c r="CNK301" s="716"/>
      <c r="CNL301" s="716"/>
      <c r="CNM301" s="716"/>
      <c r="CNN301" s="716"/>
      <c r="CNO301" s="716"/>
      <c r="CNP301" s="716"/>
      <c r="CNQ301" s="716"/>
      <c r="CNR301" s="716"/>
      <c r="CNS301" s="716"/>
      <c r="CNT301" s="716"/>
      <c r="CNU301" s="716"/>
      <c r="CNV301" s="716"/>
      <c r="CNW301" s="716"/>
      <c r="CNX301" s="716"/>
      <c r="CNY301" s="716"/>
      <c r="CNZ301" s="716"/>
      <c r="COA301" s="716"/>
      <c r="COB301" s="716"/>
      <c r="COC301" s="716"/>
      <c r="COD301" s="716"/>
      <c r="COE301" s="716"/>
      <c r="COF301" s="716"/>
      <c r="COG301" s="716"/>
      <c r="COH301" s="716"/>
      <c r="COI301" s="716"/>
      <c r="COJ301" s="716"/>
      <c r="COK301" s="716"/>
      <c r="COL301" s="716"/>
      <c r="COM301" s="716"/>
      <c r="CON301" s="716"/>
      <c r="COO301" s="716"/>
      <c r="COP301" s="716"/>
      <c r="COQ301" s="716"/>
      <c r="COR301" s="716"/>
      <c r="COS301" s="716"/>
      <c r="COT301" s="716"/>
      <c r="COU301" s="716"/>
      <c r="COV301" s="716"/>
      <c r="COW301" s="716"/>
      <c r="COX301" s="716"/>
      <c r="COY301" s="716"/>
      <c r="COZ301" s="716"/>
      <c r="CPA301" s="716"/>
      <c r="CPB301" s="716"/>
      <c r="CPC301" s="716"/>
      <c r="CPD301" s="716"/>
      <c r="CPE301" s="716"/>
      <c r="CPF301" s="716"/>
      <c r="CPG301" s="716"/>
      <c r="CPH301" s="716"/>
      <c r="CPI301" s="716"/>
      <c r="CPJ301" s="716"/>
      <c r="CPK301" s="716"/>
      <c r="CPL301" s="716"/>
      <c r="CPM301" s="716"/>
      <c r="CPN301" s="716"/>
      <c r="CPO301" s="716"/>
      <c r="CPP301" s="716"/>
      <c r="CPQ301" s="716"/>
      <c r="CPR301" s="716"/>
      <c r="CPS301" s="716"/>
      <c r="CPT301" s="716"/>
      <c r="CPU301" s="716"/>
      <c r="CPV301" s="716"/>
      <c r="CPW301" s="716"/>
      <c r="CPX301" s="716"/>
      <c r="CPY301" s="716"/>
      <c r="CPZ301" s="716"/>
      <c r="CQA301" s="716"/>
      <c r="CQB301" s="716"/>
      <c r="CQC301" s="716"/>
      <c r="CQD301" s="716"/>
      <c r="CQE301" s="716"/>
      <c r="CQF301" s="716"/>
      <c r="CQG301" s="716"/>
      <c r="CQH301" s="716"/>
      <c r="CQI301" s="716"/>
      <c r="CQJ301" s="716"/>
      <c r="CQK301" s="716"/>
      <c r="CQL301" s="716"/>
      <c r="CQM301" s="716"/>
      <c r="CQN301" s="716"/>
      <c r="CQO301" s="716"/>
      <c r="CQP301" s="716"/>
      <c r="CQQ301" s="716"/>
      <c r="CQR301" s="716"/>
      <c r="CQS301" s="716"/>
      <c r="CQT301" s="716"/>
      <c r="CQU301" s="716"/>
      <c r="CQV301" s="716"/>
      <c r="CQW301" s="716"/>
      <c r="CQX301" s="716"/>
      <c r="CQY301" s="716"/>
      <c r="CQZ301" s="716"/>
      <c r="CRA301" s="716"/>
      <c r="CRB301" s="716"/>
      <c r="CRC301" s="716"/>
      <c r="CRD301" s="716"/>
      <c r="CRE301" s="716"/>
      <c r="CRF301" s="716"/>
      <c r="CRG301" s="716"/>
      <c r="CRH301" s="716"/>
      <c r="CRI301" s="716"/>
      <c r="CRJ301" s="716"/>
      <c r="CRK301" s="716"/>
      <c r="CRL301" s="716"/>
      <c r="CRM301" s="716"/>
      <c r="CRN301" s="716"/>
      <c r="CRO301" s="716"/>
      <c r="CRP301" s="716"/>
      <c r="CRQ301" s="716"/>
      <c r="CRR301" s="716"/>
      <c r="CRS301" s="716"/>
      <c r="CRT301" s="716"/>
      <c r="CRU301" s="716"/>
      <c r="CRV301" s="716"/>
      <c r="CRW301" s="716"/>
      <c r="CRX301" s="716"/>
      <c r="CRY301" s="716"/>
      <c r="CRZ301" s="716"/>
      <c r="CSA301" s="716"/>
      <c r="CSB301" s="716"/>
      <c r="CSC301" s="716"/>
      <c r="CSD301" s="716"/>
      <c r="CSE301" s="716"/>
      <c r="CSF301" s="716"/>
      <c r="CSG301" s="716"/>
      <c r="CSH301" s="716"/>
      <c r="CSI301" s="716"/>
      <c r="CSJ301" s="716"/>
      <c r="CSK301" s="716"/>
      <c r="CSL301" s="716"/>
      <c r="CSM301" s="716"/>
      <c r="CSN301" s="716"/>
      <c r="CSO301" s="716"/>
      <c r="CSP301" s="716"/>
      <c r="CSQ301" s="716"/>
      <c r="CSR301" s="716"/>
      <c r="CSS301" s="716"/>
      <c r="CST301" s="716"/>
      <c r="CSU301" s="716"/>
      <c r="CSV301" s="716"/>
      <c r="CSW301" s="716"/>
      <c r="CSX301" s="716"/>
      <c r="CSY301" s="716"/>
      <c r="CSZ301" s="716"/>
      <c r="CTA301" s="716"/>
      <c r="CTB301" s="716"/>
      <c r="CTC301" s="716"/>
      <c r="CTD301" s="716"/>
      <c r="CTE301" s="716"/>
      <c r="CTF301" s="716"/>
      <c r="CTG301" s="716"/>
      <c r="CTH301" s="716"/>
      <c r="CTI301" s="716"/>
      <c r="CTJ301" s="716"/>
      <c r="CTK301" s="716"/>
      <c r="CTL301" s="716"/>
      <c r="CTM301" s="716"/>
      <c r="CTN301" s="716"/>
      <c r="CTO301" s="716"/>
      <c r="CTP301" s="716"/>
      <c r="CTQ301" s="716"/>
      <c r="CTR301" s="716"/>
      <c r="CTS301" s="716"/>
      <c r="CTT301" s="716"/>
      <c r="CTU301" s="716"/>
      <c r="CTV301" s="716"/>
      <c r="CTW301" s="716"/>
      <c r="CTX301" s="716"/>
      <c r="CTY301" s="716"/>
      <c r="CTZ301" s="716"/>
      <c r="CUA301" s="716"/>
      <c r="CUB301" s="716"/>
      <c r="CUC301" s="716"/>
      <c r="CUD301" s="716"/>
      <c r="CUE301" s="716"/>
      <c r="CUF301" s="716"/>
      <c r="CUG301" s="716"/>
      <c r="CUH301" s="716"/>
      <c r="CUI301" s="716"/>
      <c r="CUJ301" s="716"/>
      <c r="CUK301" s="716"/>
      <c r="CUL301" s="716"/>
      <c r="CUM301" s="716"/>
      <c r="CUN301" s="716"/>
      <c r="CUO301" s="716"/>
      <c r="CUP301" s="716"/>
      <c r="CUQ301" s="716"/>
      <c r="CUR301" s="716"/>
      <c r="CUS301" s="716"/>
      <c r="CUT301" s="716"/>
      <c r="CUU301" s="716"/>
      <c r="CUV301" s="716"/>
      <c r="CUW301" s="716"/>
      <c r="CUX301" s="716"/>
      <c r="CUY301" s="716"/>
      <c r="CUZ301" s="716"/>
      <c r="CVA301" s="716"/>
      <c r="CVB301" s="716"/>
      <c r="CVC301" s="716"/>
      <c r="CVD301" s="716"/>
      <c r="CVE301" s="716"/>
      <c r="CVF301" s="716"/>
      <c r="CVG301" s="716"/>
      <c r="CVH301" s="716"/>
      <c r="CVI301" s="716"/>
      <c r="CVJ301" s="716"/>
      <c r="CVK301" s="716"/>
      <c r="CVL301" s="716"/>
      <c r="CVM301" s="716"/>
      <c r="CVN301" s="716"/>
      <c r="CVO301" s="716"/>
      <c r="CVP301" s="716"/>
      <c r="CVQ301" s="716"/>
      <c r="CVR301" s="716"/>
      <c r="CVS301" s="716"/>
      <c r="CVT301" s="716"/>
      <c r="CVU301" s="716"/>
      <c r="CVV301" s="716"/>
      <c r="CVW301" s="716"/>
      <c r="CVX301" s="716"/>
      <c r="CVY301" s="716"/>
      <c r="CVZ301" s="716"/>
      <c r="CWA301" s="716"/>
      <c r="CWB301" s="716"/>
      <c r="CWC301" s="716"/>
      <c r="CWD301" s="716"/>
      <c r="CWE301" s="716"/>
      <c r="CWF301" s="716"/>
      <c r="CWG301" s="716"/>
      <c r="CWH301" s="716"/>
      <c r="CWI301" s="716"/>
      <c r="CWJ301" s="716"/>
      <c r="CWK301" s="716"/>
      <c r="CWL301" s="716"/>
      <c r="CWM301" s="716"/>
      <c r="CWN301" s="716"/>
      <c r="CWO301" s="716"/>
      <c r="CWP301" s="716"/>
      <c r="CWQ301" s="716"/>
      <c r="CWR301" s="716"/>
      <c r="CWS301" s="716"/>
      <c r="CWT301" s="716"/>
      <c r="CWU301" s="716"/>
      <c r="CWV301" s="716"/>
      <c r="CWW301" s="716"/>
      <c r="CWX301" s="716"/>
      <c r="CWY301" s="716"/>
      <c r="CWZ301" s="716"/>
      <c r="CXA301" s="716"/>
      <c r="CXB301" s="716"/>
      <c r="CXC301" s="716"/>
      <c r="CXD301" s="716"/>
      <c r="CXE301" s="716"/>
      <c r="CXF301" s="716"/>
      <c r="CXG301" s="716"/>
      <c r="CXH301" s="716"/>
      <c r="CXI301" s="716"/>
      <c r="CXJ301" s="716"/>
      <c r="CXK301" s="716"/>
      <c r="CXL301" s="716"/>
      <c r="CXM301" s="716"/>
      <c r="CXN301" s="716"/>
      <c r="CXO301" s="716"/>
      <c r="CXP301" s="716"/>
      <c r="CXQ301" s="716"/>
      <c r="CXR301" s="716"/>
      <c r="CXS301" s="716"/>
      <c r="CXT301" s="716"/>
      <c r="CXU301" s="716"/>
      <c r="CXV301" s="716"/>
      <c r="CXW301" s="716"/>
      <c r="CXX301" s="716"/>
      <c r="CXY301" s="716"/>
      <c r="CXZ301" s="716"/>
      <c r="CYA301" s="716"/>
      <c r="CYB301" s="716"/>
      <c r="CYC301" s="716"/>
      <c r="CYD301" s="716"/>
      <c r="CYE301" s="716"/>
      <c r="CYF301" s="716"/>
      <c r="CYG301" s="716"/>
      <c r="CYH301" s="716"/>
      <c r="CYI301" s="716"/>
      <c r="CYJ301" s="716"/>
      <c r="CYK301" s="716"/>
      <c r="CYL301" s="716"/>
      <c r="CYM301" s="716"/>
      <c r="CYN301" s="716"/>
      <c r="CYO301" s="716"/>
      <c r="CYP301" s="716"/>
      <c r="CYQ301" s="716"/>
      <c r="CYR301" s="716"/>
      <c r="CYS301" s="716"/>
      <c r="CYT301" s="716"/>
      <c r="CYU301" s="716"/>
      <c r="CYV301" s="716"/>
      <c r="CYW301" s="716"/>
      <c r="CYX301" s="716"/>
      <c r="CYY301" s="716"/>
      <c r="CYZ301" s="716"/>
      <c r="CZA301" s="716"/>
      <c r="CZB301" s="716"/>
      <c r="CZC301" s="716"/>
      <c r="CZD301" s="716"/>
      <c r="CZE301" s="716"/>
      <c r="CZF301" s="716"/>
      <c r="CZG301" s="716"/>
      <c r="CZH301" s="716"/>
      <c r="CZI301" s="716"/>
      <c r="CZJ301" s="716"/>
      <c r="CZK301" s="716"/>
      <c r="CZL301" s="716"/>
      <c r="CZM301" s="716"/>
      <c r="CZN301" s="716"/>
      <c r="CZO301" s="716"/>
      <c r="CZP301" s="716"/>
      <c r="CZQ301" s="716"/>
      <c r="CZR301" s="716"/>
      <c r="CZS301" s="716"/>
      <c r="CZT301" s="716"/>
      <c r="CZU301" s="716"/>
      <c r="CZV301" s="716"/>
      <c r="CZW301" s="716"/>
      <c r="CZX301" s="716"/>
      <c r="CZY301" s="716"/>
      <c r="CZZ301" s="716"/>
      <c r="DAA301" s="716"/>
      <c r="DAB301" s="716"/>
      <c r="DAC301" s="716"/>
      <c r="DAD301" s="716"/>
      <c r="DAE301" s="716"/>
      <c r="DAF301" s="716"/>
      <c r="DAG301" s="716"/>
      <c r="DAH301" s="716"/>
      <c r="DAI301" s="716"/>
      <c r="DAJ301" s="716"/>
      <c r="DAK301" s="716"/>
      <c r="DAL301" s="716"/>
      <c r="DAM301" s="716"/>
      <c r="DAN301" s="716"/>
      <c r="DAO301" s="716"/>
      <c r="DAP301" s="716"/>
      <c r="DAQ301" s="716"/>
      <c r="DAR301" s="716"/>
      <c r="DAS301" s="716"/>
      <c r="DAT301" s="716"/>
      <c r="DAU301" s="716"/>
      <c r="DAV301" s="716"/>
      <c r="DAW301" s="716"/>
      <c r="DAX301" s="716"/>
      <c r="DAY301" s="716"/>
      <c r="DAZ301" s="716"/>
      <c r="DBA301" s="716"/>
      <c r="DBB301" s="716"/>
      <c r="DBC301" s="716"/>
      <c r="DBD301" s="716"/>
      <c r="DBE301" s="716"/>
      <c r="DBF301" s="716"/>
      <c r="DBG301" s="716"/>
      <c r="DBH301" s="716"/>
      <c r="DBI301" s="716"/>
      <c r="DBJ301" s="716"/>
      <c r="DBK301" s="716"/>
      <c r="DBL301" s="716"/>
      <c r="DBM301" s="716"/>
      <c r="DBN301" s="716"/>
      <c r="DBO301" s="716"/>
      <c r="DBP301" s="716"/>
      <c r="DBQ301" s="716"/>
      <c r="DBR301" s="716"/>
      <c r="DBS301" s="716"/>
      <c r="DBT301" s="716"/>
      <c r="DBU301" s="716"/>
      <c r="DBV301" s="716"/>
      <c r="DBW301" s="716"/>
      <c r="DBX301" s="716"/>
      <c r="DBY301" s="716"/>
      <c r="DBZ301" s="716"/>
      <c r="DCA301" s="716"/>
      <c r="DCB301" s="716"/>
      <c r="DCC301" s="716"/>
      <c r="DCD301" s="716"/>
      <c r="DCE301" s="716"/>
      <c r="DCF301" s="716"/>
      <c r="DCG301" s="716"/>
      <c r="DCH301" s="716"/>
      <c r="DCI301" s="716"/>
      <c r="DCJ301" s="716"/>
      <c r="DCK301" s="716"/>
      <c r="DCL301" s="716"/>
      <c r="DCM301" s="716"/>
      <c r="DCN301" s="716"/>
      <c r="DCO301" s="716"/>
      <c r="DCP301" s="716"/>
      <c r="DCQ301" s="716"/>
      <c r="DCR301" s="716"/>
      <c r="DCS301" s="716"/>
      <c r="DCT301" s="716"/>
      <c r="DCU301" s="716"/>
      <c r="DCV301" s="716"/>
      <c r="DCW301" s="716"/>
      <c r="DCX301" s="716"/>
      <c r="DCY301" s="716"/>
      <c r="DCZ301" s="716"/>
      <c r="DDA301" s="716"/>
      <c r="DDB301" s="716"/>
      <c r="DDC301" s="716"/>
      <c r="DDD301" s="716"/>
      <c r="DDE301" s="716"/>
      <c r="DDF301" s="716"/>
      <c r="DDG301" s="716"/>
      <c r="DDH301" s="716"/>
      <c r="DDI301" s="716"/>
      <c r="DDJ301" s="716"/>
      <c r="DDK301" s="716"/>
      <c r="DDL301" s="716"/>
      <c r="DDM301" s="716"/>
      <c r="DDN301" s="716"/>
      <c r="DDO301" s="716"/>
      <c r="DDP301" s="716"/>
      <c r="DDQ301" s="716"/>
      <c r="DDR301" s="716"/>
      <c r="DDS301" s="716"/>
      <c r="DDT301" s="716"/>
      <c r="DDU301" s="716"/>
      <c r="DDV301" s="716"/>
      <c r="DDW301" s="716"/>
      <c r="DDX301" s="716"/>
      <c r="DDY301" s="716"/>
      <c r="DDZ301" s="716"/>
      <c r="DEA301" s="716"/>
      <c r="DEB301" s="716"/>
      <c r="DEC301" s="716"/>
      <c r="DED301" s="716"/>
      <c r="DEE301" s="716"/>
      <c r="DEF301" s="716"/>
      <c r="DEG301" s="716"/>
      <c r="DEH301" s="716"/>
      <c r="DEI301" s="716"/>
      <c r="DEJ301" s="716"/>
      <c r="DEK301" s="716"/>
      <c r="DEL301" s="716"/>
      <c r="DEM301" s="716"/>
      <c r="DEN301" s="716"/>
      <c r="DEO301" s="716"/>
      <c r="DEP301" s="716"/>
      <c r="DEQ301" s="716"/>
      <c r="DER301" s="716"/>
      <c r="DES301" s="716"/>
      <c r="DET301" s="716"/>
      <c r="DEU301" s="716"/>
      <c r="DEV301" s="716"/>
      <c r="DEW301" s="716"/>
      <c r="DEX301" s="716"/>
      <c r="DEY301" s="716"/>
      <c r="DEZ301" s="716"/>
      <c r="DFA301" s="716"/>
      <c r="DFB301" s="716"/>
      <c r="DFC301" s="716"/>
      <c r="DFD301" s="716"/>
      <c r="DFE301" s="716"/>
      <c r="DFF301" s="716"/>
      <c r="DFG301" s="716"/>
      <c r="DFH301" s="716"/>
      <c r="DFI301" s="716"/>
      <c r="DFJ301" s="716"/>
      <c r="DFK301" s="716"/>
      <c r="DFL301" s="716"/>
      <c r="DFM301" s="716"/>
      <c r="DFN301" s="716"/>
      <c r="DFO301" s="716"/>
      <c r="DFP301" s="716"/>
      <c r="DFQ301" s="716"/>
      <c r="DFR301" s="716"/>
      <c r="DFS301" s="716"/>
      <c r="DFT301" s="716"/>
      <c r="DFU301" s="716"/>
      <c r="DFV301" s="716"/>
      <c r="DFW301" s="716"/>
      <c r="DFX301" s="716"/>
      <c r="DFY301" s="716"/>
      <c r="DFZ301" s="716"/>
      <c r="DGA301" s="716"/>
      <c r="DGB301" s="716"/>
      <c r="DGC301" s="716"/>
      <c r="DGD301" s="716"/>
      <c r="DGE301" s="716"/>
      <c r="DGF301" s="716"/>
      <c r="DGG301" s="716"/>
      <c r="DGH301" s="716"/>
      <c r="DGI301" s="716"/>
      <c r="DGJ301" s="716"/>
      <c r="DGK301" s="716"/>
      <c r="DGL301" s="716"/>
      <c r="DGM301" s="716"/>
      <c r="DGN301" s="716"/>
      <c r="DGO301" s="716"/>
      <c r="DGP301" s="716"/>
      <c r="DGQ301" s="716"/>
      <c r="DGR301" s="716"/>
      <c r="DGS301" s="716"/>
      <c r="DGT301" s="716"/>
      <c r="DGU301" s="716"/>
      <c r="DGV301" s="716"/>
      <c r="DGW301" s="716"/>
      <c r="DGX301" s="716"/>
      <c r="DGY301" s="716"/>
      <c r="DGZ301" s="716"/>
      <c r="DHA301" s="716"/>
      <c r="DHB301" s="716"/>
      <c r="DHC301" s="716"/>
      <c r="DHD301" s="716"/>
      <c r="DHE301" s="716"/>
      <c r="DHF301" s="716"/>
      <c r="DHG301" s="716"/>
      <c r="DHH301" s="716"/>
      <c r="DHI301" s="716"/>
      <c r="DHJ301" s="716"/>
      <c r="DHK301" s="716"/>
      <c r="DHL301" s="716"/>
      <c r="DHM301" s="716"/>
      <c r="DHN301" s="716"/>
      <c r="DHO301" s="716"/>
      <c r="DHP301" s="716"/>
      <c r="DHQ301" s="716"/>
      <c r="DHR301" s="716"/>
      <c r="DHS301" s="716"/>
      <c r="DHT301" s="716"/>
      <c r="DHU301" s="716"/>
      <c r="DHV301" s="716"/>
      <c r="DHW301" s="716"/>
      <c r="DHX301" s="716"/>
      <c r="DHY301" s="716"/>
      <c r="DHZ301" s="716"/>
      <c r="DIA301" s="716"/>
      <c r="DIB301" s="716"/>
      <c r="DIC301" s="716"/>
      <c r="DID301" s="716"/>
      <c r="DIE301" s="716"/>
      <c r="DIF301" s="716"/>
      <c r="DIG301" s="716"/>
      <c r="DIH301" s="716"/>
      <c r="DII301" s="716"/>
      <c r="DIJ301" s="716"/>
      <c r="DIK301" s="716"/>
      <c r="DIL301" s="716"/>
      <c r="DIM301" s="716"/>
      <c r="DIN301" s="716"/>
      <c r="DIO301" s="716"/>
      <c r="DIP301" s="716"/>
      <c r="DIQ301" s="716"/>
      <c r="DIR301" s="716"/>
      <c r="DIS301" s="716"/>
      <c r="DIT301" s="716"/>
      <c r="DIU301" s="716"/>
      <c r="DIV301" s="716"/>
      <c r="DIW301" s="716"/>
      <c r="DIX301" s="716"/>
      <c r="DIY301" s="716"/>
      <c r="DIZ301" s="716"/>
      <c r="DJA301" s="716"/>
      <c r="DJB301" s="716"/>
      <c r="DJC301" s="716"/>
      <c r="DJD301" s="716"/>
      <c r="DJE301" s="716"/>
      <c r="DJF301" s="716"/>
      <c r="DJG301" s="716"/>
      <c r="DJH301" s="716"/>
      <c r="DJI301" s="716"/>
      <c r="DJJ301" s="716"/>
      <c r="DJK301" s="716"/>
      <c r="DJL301" s="716"/>
      <c r="DJM301" s="716"/>
      <c r="DJN301" s="716"/>
      <c r="DJO301" s="716"/>
      <c r="DJP301" s="716"/>
      <c r="DJQ301" s="716"/>
      <c r="DJR301" s="716"/>
      <c r="DJS301" s="716"/>
      <c r="DJT301" s="716"/>
      <c r="DJU301" s="716"/>
      <c r="DJV301" s="716"/>
      <c r="DJW301" s="716"/>
      <c r="DJX301" s="716"/>
      <c r="DJY301" s="716"/>
      <c r="DJZ301" s="716"/>
      <c r="DKA301" s="716"/>
      <c r="DKB301" s="716"/>
      <c r="DKC301" s="716"/>
      <c r="DKD301" s="716"/>
      <c r="DKE301" s="716"/>
      <c r="DKF301" s="716"/>
      <c r="DKG301" s="716"/>
      <c r="DKH301" s="716"/>
      <c r="DKI301" s="716"/>
      <c r="DKJ301" s="716"/>
      <c r="DKK301" s="716"/>
      <c r="DKL301" s="716"/>
      <c r="DKM301" s="716"/>
      <c r="DKN301" s="716"/>
      <c r="DKO301" s="716"/>
      <c r="DKP301" s="716"/>
      <c r="DKQ301" s="716"/>
      <c r="DKR301" s="716"/>
      <c r="DKS301" s="716"/>
      <c r="DKT301" s="716"/>
      <c r="DKU301" s="716"/>
      <c r="DKV301" s="716"/>
      <c r="DKW301" s="716"/>
      <c r="DKX301" s="716"/>
      <c r="DKY301" s="716"/>
      <c r="DKZ301" s="716"/>
      <c r="DLA301" s="716"/>
      <c r="DLB301" s="716"/>
      <c r="DLC301" s="716"/>
      <c r="DLD301" s="716"/>
      <c r="DLE301" s="716"/>
      <c r="DLF301" s="716"/>
      <c r="DLG301" s="716"/>
      <c r="DLH301" s="716"/>
      <c r="DLI301" s="716"/>
      <c r="DLJ301" s="716"/>
      <c r="DLK301" s="716"/>
      <c r="DLL301" s="716"/>
      <c r="DLM301" s="716"/>
      <c r="DLN301" s="716"/>
      <c r="DLO301" s="716"/>
      <c r="DLP301" s="716"/>
      <c r="DLQ301" s="716"/>
      <c r="DLR301" s="716"/>
      <c r="DLS301" s="716"/>
      <c r="DLT301" s="716"/>
      <c r="DLU301" s="716"/>
      <c r="DLV301" s="716"/>
      <c r="DLW301" s="716"/>
      <c r="DLX301" s="716"/>
      <c r="DLY301" s="716"/>
      <c r="DLZ301" s="716"/>
      <c r="DMA301" s="716"/>
      <c r="DMB301" s="716"/>
      <c r="DMC301" s="716"/>
      <c r="DMD301" s="716"/>
      <c r="DME301" s="716"/>
      <c r="DMF301" s="716"/>
      <c r="DMG301" s="716"/>
      <c r="DMH301" s="716"/>
      <c r="DMI301" s="716"/>
      <c r="DMJ301" s="716"/>
      <c r="DMK301" s="716"/>
      <c r="DML301" s="716"/>
      <c r="DMM301" s="716"/>
      <c r="DMN301" s="716"/>
      <c r="DMO301" s="716"/>
      <c r="DMP301" s="716"/>
      <c r="DMQ301" s="716"/>
      <c r="DMR301" s="716"/>
      <c r="DMS301" s="716"/>
      <c r="DMT301" s="716"/>
      <c r="DMU301" s="716"/>
      <c r="DMV301" s="716"/>
      <c r="DMW301" s="716"/>
      <c r="DMX301" s="716"/>
      <c r="DMY301" s="716"/>
      <c r="DMZ301" s="716"/>
      <c r="DNA301" s="716"/>
      <c r="DNB301" s="716"/>
      <c r="DNC301" s="716"/>
      <c r="DND301" s="716"/>
      <c r="DNE301" s="716"/>
      <c r="DNF301" s="716"/>
      <c r="DNG301" s="716"/>
      <c r="DNH301" s="716"/>
      <c r="DNI301" s="716"/>
      <c r="DNJ301" s="716"/>
      <c r="DNK301" s="716"/>
      <c r="DNL301" s="716"/>
      <c r="DNM301" s="716"/>
      <c r="DNN301" s="716"/>
      <c r="DNO301" s="716"/>
      <c r="DNP301" s="716"/>
      <c r="DNQ301" s="716"/>
      <c r="DNR301" s="716"/>
      <c r="DNS301" s="716"/>
      <c r="DNT301" s="716"/>
      <c r="DNU301" s="716"/>
      <c r="DNV301" s="716"/>
      <c r="DNW301" s="716"/>
      <c r="DNX301" s="716"/>
      <c r="DNY301" s="716"/>
      <c r="DNZ301" s="716"/>
      <c r="DOA301" s="716"/>
      <c r="DOB301" s="716"/>
      <c r="DOC301" s="716"/>
      <c r="DOD301" s="716"/>
      <c r="DOE301" s="716"/>
      <c r="DOF301" s="716"/>
      <c r="DOG301" s="716"/>
      <c r="DOH301" s="716"/>
      <c r="DOI301" s="716"/>
      <c r="DOJ301" s="716"/>
      <c r="DOK301" s="716"/>
      <c r="DOL301" s="716"/>
      <c r="DOM301" s="716"/>
      <c r="DON301" s="716"/>
      <c r="DOO301" s="716"/>
      <c r="DOP301" s="716"/>
      <c r="DOQ301" s="716"/>
      <c r="DOR301" s="716"/>
      <c r="DOS301" s="716"/>
      <c r="DOT301" s="716"/>
      <c r="DOU301" s="716"/>
      <c r="DOV301" s="716"/>
      <c r="DOW301" s="716"/>
      <c r="DOX301" s="716"/>
      <c r="DOY301" s="716"/>
      <c r="DOZ301" s="716"/>
      <c r="DPA301" s="716"/>
      <c r="DPB301" s="716"/>
      <c r="DPC301" s="716"/>
      <c r="DPD301" s="716"/>
      <c r="DPE301" s="716"/>
      <c r="DPF301" s="716"/>
      <c r="DPG301" s="716"/>
      <c r="DPH301" s="716"/>
      <c r="DPI301" s="716"/>
      <c r="DPJ301" s="716"/>
      <c r="DPK301" s="716"/>
      <c r="DPL301" s="716"/>
      <c r="DPM301" s="716"/>
      <c r="DPN301" s="716"/>
      <c r="DPO301" s="716"/>
      <c r="DPP301" s="716"/>
      <c r="DPQ301" s="716"/>
      <c r="DPR301" s="716"/>
      <c r="DPS301" s="716"/>
      <c r="DPT301" s="716"/>
      <c r="DPU301" s="716"/>
      <c r="DPV301" s="716"/>
      <c r="DPW301" s="716"/>
      <c r="DPX301" s="716"/>
      <c r="DPY301" s="716"/>
      <c r="DPZ301" s="716"/>
      <c r="DQA301" s="716"/>
      <c r="DQB301" s="716"/>
      <c r="DQC301" s="716"/>
      <c r="DQD301" s="716"/>
      <c r="DQE301" s="716"/>
      <c r="DQF301" s="716"/>
      <c r="DQG301" s="716"/>
      <c r="DQH301" s="716"/>
      <c r="DQI301" s="716"/>
      <c r="DQJ301" s="716"/>
      <c r="DQK301" s="716"/>
      <c r="DQL301" s="716"/>
      <c r="DQM301" s="716"/>
      <c r="DQN301" s="716"/>
      <c r="DQO301" s="716"/>
      <c r="DQP301" s="716"/>
      <c r="DQQ301" s="716"/>
      <c r="DQR301" s="716"/>
      <c r="DQS301" s="716"/>
      <c r="DQT301" s="716"/>
      <c r="DQU301" s="716"/>
      <c r="DQV301" s="716"/>
      <c r="DQW301" s="716"/>
      <c r="DQX301" s="716"/>
      <c r="DQY301" s="716"/>
      <c r="DQZ301" s="716"/>
      <c r="DRA301" s="716"/>
      <c r="DRB301" s="716"/>
      <c r="DRC301" s="716"/>
      <c r="DRD301" s="716"/>
      <c r="DRE301" s="716"/>
      <c r="DRF301" s="716"/>
      <c r="DRG301" s="716"/>
      <c r="DRH301" s="716"/>
      <c r="DRI301" s="716"/>
      <c r="DRJ301" s="716"/>
      <c r="DRK301" s="716"/>
      <c r="DRL301" s="716"/>
      <c r="DRM301" s="716"/>
      <c r="DRN301" s="716"/>
      <c r="DRO301" s="716"/>
      <c r="DRP301" s="716"/>
      <c r="DRQ301" s="716"/>
      <c r="DRR301" s="716"/>
      <c r="DRS301" s="716"/>
      <c r="DRT301" s="716"/>
      <c r="DRU301" s="716"/>
      <c r="DRV301" s="716"/>
      <c r="DRW301" s="716"/>
      <c r="DRX301" s="716"/>
      <c r="DRY301" s="716"/>
      <c r="DRZ301" s="716"/>
      <c r="DSA301" s="716"/>
      <c r="DSB301" s="716"/>
      <c r="DSC301" s="716"/>
      <c r="DSD301" s="716"/>
      <c r="DSE301" s="716"/>
      <c r="DSF301" s="716"/>
      <c r="DSG301" s="716"/>
      <c r="DSH301" s="716"/>
      <c r="DSI301" s="716"/>
      <c r="DSJ301" s="716"/>
      <c r="DSK301" s="716"/>
      <c r="DSL301" s="716"/>
      <c r="DSM301" s="716"/>
      <c r="DSN301" s="716"/>
      <c r="DSO301" s="716"/>
      <c r="DSP301" s="716"/>
      <c r="DSQ301" s="716"/>
      <c r="DSR301" s="716"/>
      <c r="DSS301" s="716"/>
      <c r="DST301" s="716"/>
      <c r="DSU301" s="716"/>
      <c r="DSV301" s="716"/>
      <c r="DSW301" s="716"/>
      <c r="DSX301" s="716"/>
      <c r="DSY301" s="716"/>
      <c r="DSZ301" s="716"/>
      <c r="DTA301" s="716"/>
      <c r="DTB301" s="716"/>
      <c r="DTC301" s="716"/>
      <c r="DTD301" s="716"/>
      <c r="DTE301" s="716"/>
      <c r="DTF301" s="716"/>
      <c r="DTG301" s="716"/>
      <c r="DTH301" s="716"/>
      <c r="DTI301" s="716"/>
      <c r="DTJ301" s="716"/>
      <c r="DTK301" s="716"/>
      <c r="DTL301" s="716"/>
      <c r="DTM301" s="716"/>
      <c r="DTN301" s="716"/>
      <c r="DTO301" s="716"/>
      <c r="DTP301" s="716"/>
      <c r="DTQ301" s="716"/>
      <c r="DTR301" s="716"/>
      <c r="DTS301" s="716"/>
      <c r="DTT301" s="716"/>
      <c r="DTU301" s="716"/>
      <c r="DTV301" s="716"/>
      <c r="DTW301" s="716"/>
      <c r="DTX301" s="716"/>
      <c r="DTY301" s="716"/>
      <c r="DTZ301" s="716"/>
      <c r="DUA301" s="716"/>
      <c r="DUB301" s="716"/>
      <c r="DUC301" s="716"/>
      <c r="DUD301" s="716"/>
      <c r="DUE301" s="716"/>
      <c r="DUF301" s="716"/>
      <c r="DUG301" s="716"/>
      <c r="DUH301" s="716"/>
      <c r="DUI301" s="716"/>
      <c r="DUJ301" s="716"/>
      <c r="DUK301" s="716"/>
      <c r="DUL301" s="716"/>
      <c r="DUM301" s="716"/>
      <c r="DUN301" s="716"/>
      <c r="DUO301" s="716"/>
      <c r="DUP301" s="716"/>
      <c r="DUQ301" s="716"/>
      <c r="DUR301" s="716"/>
      <c r="DUS301" s="716"/>
      <c r="DUT301" s="716"/>
      <c r="DUU301" s="716"/>
      <c r="DUV301" s="716"/>
      <c r="DUW301" s="716"/>
      <c r="DUX301" s="716"/>
      <c r="DUY301" s="716"/>
      <c r="DUZ301" s="716"/>
      <c r="DVA301" s="716"/>
      <c r="DVB301" s="716"/>
      <c r="DVC301" s="716"/>
      <c r="DVD301" s="716"/>
      <c r="DVE301" s="716"/>
      <c r="DVF301" s="716"/>
      <c r="DVG301" s="716"/>
      <c r="DVH301" s="716"/>
      <c r="DVI301" s="716"/>
      <c r="DVJ301" s="716"/>
      <c r="DVK301" s="716"/>
      <c r="DVL301" s="716"/>
      <c r="DVM301" s="716"/>
      <c r="DVN301" s="716"/>
      <c r="DVO301" s="716"/>
      <c r="DVP301" s="716"/>
      <c r="DVQ301" s="716"/>
      <c r="DVR301" s="716"/>
      <c r="DVS301" s="716"/>
      <c r="DVT301" s="716"/>
      <c r="DVU301" s="716"/>
      <c r="DVV301" s="716"/>
      <c r="DVW301" s="716"/>
      <c r="DVX301" s="716"/>
      <c r="DVY301" s="716"/>
      <c r="DVZ301" s="716"/>
      <c r="DWA301" s="716"/>
      <c r="DWB301" s="716"/>
      <c r="DWC301" s="716"/>
      <c r="DWD301" s="716"/>
      <c r="DWE301" s="716"/>
      <c r="DWF301" s="716"/>
      <c r="DWG301" s="716"/>
      <c r="DWH301" s="716"/>
      <c r="DWI301" s="716"/>
      <c r="DWJ301" s="716"/>
      <c r="DWK301" s="716"/>
      <c r="DWL301" s="716"/>
      <c r="DWM301" s="716"/>
      <c r="DWN301" s="716"/>
      <c r="DWO301" s="716"/>
      <c r="DWP301" s="716"/>
      <c r="DWQ301" s="716"/>
      <c r="DWR301" s="716"/>
      <c r="DWS301" s="716"/>
      <c r="DWT301" s="716"/>
      <c r="DWU301" s="716"/>
      <c r="DWV301" s="716"/>
      <c r="DWW301" s="716"/>
      <c r="DWX301" s="716"/>
      <c r="DWY301" s="716"/>
      <c r="DWZ301" s="716"/>
      <c r="DXA301" s="716"/>
      <c r="DXB301" s="716"/>
      <c r="DXC301" s="716"/>
      <c r="DXD301" s="716"/>
      <c r="DXE301" s="716"/>
      <c r="DXF301" s="716"/>
      <c r="DXG301" s="716"/>
      <c r="DXH301" s="716"/>
      <c r="DXI301" s="716"/>
      <c r="DXJ301" s="716"/>
      <c r="DXK301" s="716"/>
      <c r="DXL301" s="716"/>
      <c r="DXM301" s="716"/>
      <c r="DXN301" s="716"/>
      <c r="DXO301" s="716"/>
      <c r="DXP301" s="716"/>
      <c r="DXQ301" s="716"/>
      <c r="DXR301" s="716"/>
      <c r="DXS301" s="716"/>
      <c r="DXT301" s="716"/>
      <c r="DXU301" s="716"/>
      <c r="DXV301" s="716"/>
      <c r="DXW301" s="716"/>
      <c r="DXX301" s="716"/>
      <c r="DXY301" s="716"/>
      <c r="DXZ301" s="716"/>
      <c r="DYA301" s="716"/>
      <c r="DYB301" s="716"/>
      <c r="DYC301" s="716"/>
      <c r="DYD301" s="716"/>
      <c r="DYE301" s="716"/>
      <c r="DYF301" s="716"/>
      <c r="DYG301" s="716"/>
      <c r="DYH301" s="716"/>
      <c r="DYI301" s="716"/>
      <c r="DYJ301" s="716"/>
      <c r="DYK301" s="716"/>
      <c r="DYL301" s="716"/>
      <c r="DYM301" s="716"/>
      <c r="DYN301" s="716"/>
      <c r="DYO301" s="716"/>
      <c r="DYP301" s="716"/>
      <c r="DYQ301" s="716"/>
      <c r="DYR301" s="716"/>
      <c r="DYS301" s="716"/>
      <c r="DYT301" s="716"/>
      <c r="DYU301" s="716"/>
      <c r="DYV301" s="716"/>
      <c r="DYW301" s="716"/>
      <c r="DYX301" s="716"/>
      <c r="DYY301" s="716"/>
      <c r="DYZ301" s="716"/>
      <c r="DZA301" s="716"/>
      <c r="DZB301" s="716"/>
      <c r="DZC301" s="716"/>
      <c r="DZD301" s="716"/>
      <c r="DZE301" s="716"/>
      <c r="DZF301" s="716"/>
      <c r="DZG301" s="716"/>
      <c r="DZH301" s="716"/>
      <c r="DZI301" s="716"/>
      <c r="DZJ301" s="716"/>
      <c r="DZK301" s="716"/>
      <c r="DZL301" s="716"/>
      <c r="DZM301" s="716"/>
      <c r="DZN301" s="716"/>
      <c r="DZO301" s="716"/>
      <c r="DZP301" s="716"/>
      <c r="DZQ301" s="716"/>
      <c r="DZR301" s="716"/>
      <c r="DZS301" s="716"/>
      <c r="DZT301" s="716"/>
      <c r="DZU301" s="716"/>
      <c r="DZV301" s="716"/>
      <c r="DZW301" s="716"/>
      <c r="DZX301" s="716"/>
      <c r="DZY301" s="716"/>
      <c r="DZZ301" s="716"/>
      <c r="EAA301" s="716"/>
      <c r="EAB301" s="716"/>
      <c r="EAC301" s="716"/>
      <c r="EAD301" s="716"/>
      <c r="EAE301" s="716"/>
      <c r="EAF301" s="716"/>
      <c r="EAG301" s="716"/>
      <c r="EAH301" s="716"/>
      <c r="EAI301" s="716"/>
      <c r="EAJ301" s="716"/>
      <c r="EAK301" s="716"/>
      <c r="EAL301" s="716"/>
      <c r="EAM301" s="716"/>
      <c r="EAN301" s="716"/>
      <c r="EAO301" s="716"/>
      <c r="EAP301" s="716"/>
      <c r="EAQ301" s="716"/>
      <c r="EAR301" s="716"/>
      <c r="EAS301" s="716"/>
      <c r="EAT301" s="716"/>
      <c r="EAU301" s="716"/>
      <c r="EAV301" s="716"/>
      <c r="EAW301" s="716"/>
      <c r="EAX301" s="716"/>
      <c r="EAY301" s="716"/>
      <c r="EAZ301" s="716"/>
      <c r="EBA301" s="716"/>
      <c r="EBB301" s="716"/>
      <c r="EBC301" s="716"/>
      <c r="EBD301" s="716"/>
      <c r="EBE301" s="716"/>
      <c r="EBF301" s="716"/>
      <c r="EBG301" s="716"/>
      <c r="EBH301" s="716"/>
      <c r="EBI301" s="716"/>
      <c r="EBJ301" s="716"/>
      <c r="EBK301" s="716"/>
      <c r="EBL301" s="716"/>
      <c r="EBM301" s="716"/>
      <c r="EBN301" s="716"/>
      <c r="EBO301" s="716"/>
      <c r="EBP301" s="716"/>
      <c r="EBQ301" s="716"/>
      <c r="EBR301" s="716"/>
      <c r="EBS301" s="716"/>
      <c r="EBT301" s="716"/>
      <c r="EBU301" s="716"/>
      <c r="EBV301" s="716"/>
      <c r="EBW301" s="716"/>
      <c r="EBX301" s="716"/>
      <c r="EBY301" s="716"/>
      <c r="EBZ301" s="716"/>
      <c r="ECA301" s="716"/>
      <c r="ECB301" s="716"/>
      <c r="ECC301" s="716"/>
      <c r="ECD301" s="716"/>
      <c r="ECE301" s="716"/>
      <c r="ECF301" s="716"/>
      <c r="ECG301" s="716"/>
      <c r="ECH301" s="716"/>
      <c r="ECI301" s="716"/>
      <c r="ECJ301" s="716"/>
      <c r="ECK301" s="716"/>
      <c r="ECL301" s="716"/>
      <c r="ECM301" s="716"/>
      <c r="ECN301" s="716"/>
      <c r="ECO301" s="716"/>
      <c r="ECP301" s="716"/>
      <c r="ECQ301" s="716"/>
      <c r="ECR301" s="716"/>
      <c r="ECS301" s="716"/>
      <c r="ECT301" s="716"/>
      <c r="ECU301" s="716"/>
      <c r="ECV301" s="716"/>
      <c r="ECW301" s="716"/>
      <c r="ECX301" s="716"/>
      <c r="ECY301" s="716"/>
      <c r="ECZ301" s="716"/>
      <c r="EDA301" s="716"/>
      <c r="EDB301" s="716"/>
      <c r="EDC301" s="716"/>
      <c r="EDD301" s="716"/>
      <c r="EDE301" s="716"/>
      <c r="EDF301" s="716"/>
      <c r="EDG301" s="716"/>
      <c r="EDH301" s="716"/>
      <c r="EDI301" s="716"/>
      <c r="EDJ301" s="716"/>
      <c r="EDK301" s="716"/>
      <c r="EDL301" s="716"/>
      <c r="EDM301" s="716"/>
      <c r="EDN301" s="716"/>
      <c r="EDO301" s="716"/>
      <c r="EDP301" s="716"/>
      <c r="EDQ301" s="716"/>
      <c r="EDR301" s="716"/>
      <c r="EDS301" s="716"/>
      <c r="EDT301" s="716"/>
      <c r="EDU301" s="716"/>
      <c r="EDV301" s="716"/>
      <c r="EDW301" s="716"/>
      <c r="EDX301" s="716"/>
      <c r="EDY301" s="716"/>
      <c r="EDZ301" s="716"/>
      <c r="EEA301" s="716"/>
      <c r="EEB301" s="716"/>
      <c r="EEC301" s="716"/>
      <c r="EED301" s="716"/>
      <c r="EEE301" s="716"/>
      <c r="EEF301" s="716"/>
      <c r="EEG301" s="716"/>
      <c r="EEH301" s="716"/>
      <c r="EEI301" s="716"/>
      <c r="EEJ301" s="716"/>
      <c r="EEK301" s="716"/>
      <c r="EEL301" s="716"/>
      <c r="EEM301" s="716"/>
      <c r="EEN301" s="716"/>
      <c r="EEO301" s="716"/>
      <c r="EEP301" s="716"/>
      <c r="EEQ301" s="716"/>
      <c r="EER301" s="716"/>
      <c r="EES301" s="716"/>
      <c r="EET301" s="716"/>
      <c r="EEU301" s="716"/>
      <c r="EEV301" s="716"/>
      <c r="EEW301" s="716"/>
      <c r="EEX301" s="716"/>
      <c r="EEY301" s="716"/>
      <c r="EEZ301" s="716"/>
      <c r="EFA301" s="716"/>
      <c r="EFB301" s="716"/>
      <c r="EFC301" s="716"/>
      <c r="EFD301" s="716"/>
      <c r="EFE301" s="716"/>
      <c r="EFF301" s="716"/>
      <c r="EFG301" s="716"/>
      <c r="EFH301" s="716"/>
      <c r="EFI301" s="716"/>
      <c r="EFJ301" s="716"/>
      <c r="EFK301" s="716"/>
      <c r="EFL301" s="716"/>
      <c r="EFM301" s="716"/>
      <c r="EFN301" s="716"/>
      <c r="EFO301" s="716"/>
      <c r="EFP301" s="716"/>
      <c r="EFQ301" s="716"/>
      <c r="EFR301" s="716"/>
      <c r="EFS301" s="716"/>
      <c r="EFT301" s="716"/>
      <c r="EFU301" s="716"/>
      <c r="EFV301" s="716"/>
      <c r="EFW301" s="716"/>
      <c r="EFX301" s="716"/>
      <c r="EFY301" s="716"/>
      <c r="EFZ301" s="716"/>
      <c r="EGA301" s="716"/>
      <c r="EGB301" s="716"/>
      <c r="EGC301" s="716"/>
      <c r="EGD301" s="716"/>
      <c r="EGE301" s="716"/>
      <c r="EGF301" s="716"/>
      <c r="EGG301" s="716"/>
      <c r="EGH301" s="716"/>
      <c r="EGI301" s="716"/>
      <c r="EGJ301" s="716"/>
      <c r="EGK301" s="716"/>
      <c r="EGL301" s="716"/>
      <c r="EGM301" s="716"/>
      <c r="EGN301" s="716"/>
      <c r="EGO301" s="716"/>
      <c r="EGP301" s="716"/>
      <c r="EGQ301" s="716"/>
      <c r="EGR301" s="716"/>
      <c r="EGS301" s="716"/>
      <c r="EGT301" s="716"/>
      <c r="EGU301" s="716"/>
      <c r="EGV301" s="716"/>
      <c r="EGW301" s="716"/>
      <c r="EGX301" s="716"/>
      <c r="EGY301" s="716"/>
      <c r="EGZ301" s="716"/>
      <c r="EHA301" s="716"/>
      <c r="EHB301" s="716"/>
      <c r="EHC301" s="716"/>
      <c r="EHD301" s="716"/>
      <c r="EHE301" s="716"/>
      <c r="EHF301" s="716"/>
      <c r="EHG301" s="716"/>
      <c r="EHH301" s="716"/>
      <c r="EHI301" s="716"/>
      <c r="EHJ301" s="716"/>
      <c r="EHK301" s="716"/>
      <c r="EHL301" s="716"/>
      <c r="EHM301" s="716"/>
      <c r="EHN301" s="716"/>
      <c r="EHO301" s="716"/>
      <c r="EHP301" s="716"/>
      <c r="EHQ301" s="716"/>
      <c r="EHR301" s="716"/>
      <c r="EHS301" s="716"/>
      <c r="EHT301" s="716"/>
      <c r="EHU301" s="716"/>
      <c r="EHV301" s="716"/>
      <c r="EHW301" s="716"/>
      <c r="EHX301" s="716"/>
      <c r="EHY301" s="716"/>
      <c r="EHZ301" s="716"/>
      <c r="EIA301" s="716"/>
      <c r="EIB301" s="716"/>
      <c r="EIC301" s="716"/>
      <c r="EID301" s="716"/>
      <c r="EIE301" s="716"/>
      <c r="EIF301" s="716"/>
      <c r="EIG301" s="716"/>
      <c r="EIH301" s="716"/>
      <c r="EII301" s="716"/>
      <c r="EIJ301" s="716"/>
      <c r="EIK301" s="716"/>
      <c r="EIL301" s="716"/>
      <c r="EIM301" s="716"/>
      <c r="EIN301" s="716"/>
      <c r="EIO301" s="716"/>
      <c r="EIP301" s="716"/>
      <c r="EIQ301" s="716"/>
      <c r="EIR301" s="716"/>
      <c r="EIS301" s="716"/>
      <c r="EIT301" s="716"/>
      <c r="EIU301" s="716"/>
      <c r="EIV301" s="716"/>
      <c r="EIW301" s="716"/>
      <c r="EIX301" s="716"/>
      <c r="EIY301" s="716"/>
      <c r="EIZ301" s="716"/>
      <c r="EJA301" s="716"/>
      <c r="EJB301" s="716"/>
      <c r="EJC301" s="716"/>
      <c r="EJD301" s="716"/>
      <c r="EJE301" s="716"/>
      <c r="EJF301" s="716"/>
      <c r="EJG301" s="716"/>
      <c r="EJH301" s="716"/>
      <c r="EJI301" s="716"/>
      <c r="EJJ301" s="716"/>
      <c r="EJK301" s="716"/>
      <c r="EJL301" s="716"/>
      <c r="EJM301" s="716"/>
      <c r="EJN301" s="716"/>
      <c r="EJO301" s="716"/>
      <c r="EJP301" s="716"/>
      <c r="EJQ301" s="716"/>
      <c r="EJR301" s="716"/>
      <c r="EJS301" s="716"/>
      <c r="EJT301" s="716"/>
      <c r="EJU301" s="716"/>
      <c r="EJV301" s="716"/>
      <c r="EJW301" s="716"/>
      <c r="EJX301" s="716"/>
      <c r="EJY301" s="716"/>
      <c r="EJZ301" s="716"/>
      <c r="EKA301" s="716"/>
      <c r="EKB301" s="716"/>
      <c r="EKC301" s="716"/>
      <c r="EKD301" s="716"/>
      <c r="EKE301" s="716"/>
      <c r="EKF301" s="716"/>
      <c r="EKG301" s="716"/>
      <c r="EKH301" s="716"/>
      <c r="EKI301" s="716"/>
      <c r="EKJ301" s="716"/>
      <c r="EKK301" s="716"/>
      <c r="EKL301" s="716"/>
      <c r="EKM301" s="716"/>
      <c r="EKN301" s="716"/>
      <c r="EKO301" s="716"/>
      <c r="EKP301" s="716"/>
      <c r="EKQ301" s="716"/>
      <c r="EKR301" s="716"/>
      <c r="EKS301" s="716"/>
      <c r="EKT301" s="716"/>
      <c r="EKU301" s="716"/>
      <c r="EKV301" s="716"/>
      <c r="EKW301" s="716"/>
      <c r="EKX301" s="716"/>
      <c r="EKY301" s="716"/>
      <c r="EKZ301" s="716"/>
      <c r="ELA301" s="716"/>
      <c r="ELB301" s="716"/>
      <c r="ELC301" s="716"/>
      <c r="ELD301" s="716"/>
      <c r="ELE301" s="716"/>
      <c r="ELF301" s="716"/>
      <c r="ELG301" s="716"/>
      <c r="ELH301" s="716"/>
      <c r="ELI301" s="716"/>
      <c r="ELJ301" s="716"/>
      <c r="ELK301" s="716"/>
      <c r="ELL301" s="716"/>
      <c r="ELM301" s="716"/>
      <c r="ELN301" s="716"/>
      <c r="ELO301" s="716"/>
      <c r="ELP301" s="716"/>
      <c r="ELQ301" s="716"/>
      <c r="ELR301" s="716"/>
      <c r="ELS301" s="716"/>
      <c r="ELT301" s="716"/>
      <c r="ELU301" s="716"/>
      <c r="ELV301" s="716"/>
      <c r="ELW301" s="716"/>
      <c r="ELX301" s="716"/>
      <c r="ELY301" s="716"/>
      <c r="ELZ301" s="716"/>
      <c r="EMA301" s="716"/>
      <c r="EMB301" s="716"/>
      <c r="EMC301" s="716"/>
      <c r="EMD301" s="716"/>
      <c r="EME301" s="716"/>
      <c r="EMF301" s="716"/>
      <c r="EMG301" s="716"/>
      <c r="EMH301" s="716"/>
      <c r="EMI301" s="716"/>
      <c r="EMJ301" s="716"/>
      <c r="EMK301" s="716"/>
      <c r="EML301" s="716"/>
      <c r="EMM301" s="716"/>
      <c r="EMN301" s="716"/>
      <c r="EMO301" s="716"/>
      <c r="EMP301" s="716"/>
      <c r="EMQ301" s="716"/>
      <c r="EMR301" s="716"/>
      <c r="EMS301" s="716"/>
      <c r="EMT301" s="716"/>
      <c r="EMU301" s="716"/>
      <c r="EMV301" s="716"/>
      <c r="EMW301" s="716"/>
      <c r="EMX301" s="716"/>
      <c r="EMY301" s="716"/>
      <c r="EMZ301" s="716"/>
      <c r="ENA301" s="716"/>
      <c r="ENB301" s="716"/>
      <c r="ENC301" s="716"/>
      <c r="END301" s="716"/>
      <c r="ENE301" s="716"/>
      <c r="ENF301" s="716"/>
      <c r="ENG301" s="716"/>
      <c r="ENH301" s="716"/>
      <c r="ENI301" s="716"/>
      <c r="ENJ301" s="716"/>
      <c r="ENK301" s="716"/>
      <c r="ENL301" s="716"/>
      <c r="ENM301" s="716"/>
      <c r="ENN301" s="716"/>
      <c r="ENO301" s="716"/>
      <c r="ENP301" s="716"/>
      <c r="ENQ301" s="716"/>
      <c r="ENR301" s="716"/>
      <c r="ENS301" s="716"/>
      <c r="ENT301" s="716"/>
      <c r="ENU301" s="716"/>
      <c r="ENV301" s="716"/>
      <c r="ENW301" s="716"/>
      <c r="ENX301" s="716"/>
      <c r="ENY301" s="716"/>
      <c r="ENZ301" s="716"/>
      <c r="EOA301" s="716"/>
      <c r="EOB301" s="716"/>
      <c r="EOC301" s="716"/>
      <c r="EOD301" s="716"/>
      <c r="EOE301" s="716"/>
      <c r="EOF301" s="716"/>
      <c r="EOG301" s="716"/>
      <c r="EOH301" s="716"/>
      <c r="EOI301" s="716"/>
      <c r="EOJ301" s="716"/>
      <c r="EOK301" s="716"/>
      <c r="EOL301" s="716"/>
      <c r="EOM301" s="716"/>
      <c r="EON301" s="716"/>
      <c r="EOO301" s="716"/>
      <c r="EOP301" s="716"/>
      <c r="EOQ301" s="716"/>
      <c r="EOR301" s="716"/>
      <c r="EOS301" s="716"/>
      <c r="EOT301" s="716"/>
      <c r="EOU301" s="716"/>
      <c r="EOV301" s="716"/>
      <c r="EOW301" s="716"/>
      <c r="EOX301" s="716"/>
      <c r="EOY301" s="716"/>
      <c r="EOZ301" s="716"/>
      <c r="EPA301" s="716"/>
      <c r="EPB301" s="716"/>
      <c r="EPC301" s="716"/>
      <c r="EPD301" s="716"/>
      <c r="EPE301" s="716"/>
      <c r="EPF301" s="716"/>
      <c r="EPG301" s="716"/>
      <c r="EPH301" s="716"/>
      <c r="EPI301" s="716"/>
      <c r="EPJ301" s="716"/>
      <c r="EPK301" s="716"/>
      <c r="EPL301" s="716"/>
      <c r="EPM301" s="716"/>
      <c r="EPN301" s="716"/>
      <c r="EPO301" s="716"/>
      <c r="EPP301" s="716"/>
      <c r="EPQ301" s="716"/>
      <c r="EPR301" s="716"/>
      <c r="EPS301" s="716"/>
      <c r="EPT301" s="716"/>
      <c r="EPU301" s="716"/>
      <c r="EPV301" s="716"/>
      <c r="EPW301" s="716"/>
      <c r="EPX301" s="716"/>
      <c r="EPY301" s="716"/>
      <c r="EPZ301" s="716"/>
      <c r="EQA301" s="716"/>
      <c r="EQB301" s="716"/>
      <c r="EQC301" s="716"/>
      <c r="EQD301" s="716"/>
      <c r="EQE301" s="716"/>
      <c r="EQF301" s="716"/>
      <c r="EQG301" s="716"/>
      <c r="EQH301" s="716"/>
      <c r="EQI301" s="716"/>
      <c r="EQJ301" s="716"/>
      <c r="EQK301" s="716"/>
      <c r="EQL301" s="716"/>
      <c r="EQM301" s="716"/>
      <c r="EQN301" s="716"/>
      <c r="EQO301" s="716"/>
      <c r="EQP301" s="716"/>
      <c r="EQQ301" s="716"/>
      <c r="EQR301" s="716"/>
      <c r="EQS301" s="716"/>
      <c r="EQT301" s="716"/>
      <c r="EQU301" s="716"/>
      <c r="EQV301" s="716"/>
      <c r="EQW301" s="716"/>
      <c r="EQX301" s="716"/>
      <c r="EQY301" s="716"/>
      <c r="EQZ301" s="716"/>
      <c r="ERA301" s="716"/>
      <c r="ERB301" s="716"/>
      <c r="ERC301" s="716"/>
      <c r="ERD301" s="716"/>
      <c r="ERE301" s="716"/>
      <c r="ERF301" s="716"/>
      <c r="ERG301" s="716"/>
      <c r="ERH301" s="716"/>
      <c r="ERI301" s="716"/>
      <c r="ERJ301" s="716"/>
      <c r="ERK301" s="716"/>
      <c r="ERL301" s="716"/>
      <c r="ERM301" s="716"/>
      <c r="ERN301" s="716"/>
      <c r="ERO301" s="716"/>
      <c r="ERP301" s="716"/>
      <c r="ERQ301" s="716"/>
      <c r="ERR301" s="716"/>
      <c r="ERS301" s="716"/>
      <c r="ERT301" s="716"/>
      <c r="ERU301" s="716"/>
      <c r="ERV301" s="716"/>
      <c r="ERW301" s="716"/>
      <c r="ERX301" s="716"/>
      <c r="ERY301" s="716"/>
      <c r="ERZ301" s="716"/>
      <c r="ESA301" s="716"/>
      <c r="ESB301" s="716"/>
      <c r="ESC301" s="716"/>
      <c r="ESD301" s="716"/>
      <c r="ESE301" s="716"/>
      <c r="ESF301" s="716"/>
      <c r="ESG301" s="716"/>
      <c r="ESH301" s="716"/>
      <c r="ESI301" s="716"/>
      <c r="ESJ301" s="716"/>
      <c r="ESK301" s="716"/>
      <c r="ESL301" s="716"/>
      <c r="ESM301" s="716"/>
      <c r="ESN301" s="716"/>
      <c r="ESO301" s="716"/>
      <c r="ESP301" s="716"/>
      <c r="ESQ301" s="716"/>
      <c r="ESR301" s="716"/>
      <c r="ESS301" s="716"/>
      <c r="EST301" s="716"/>
      <c r="ESU301" s="716"/>
      <c r="ESV301" s="716"/>
      <c r="ESW301" s="716"/>
      <c r="ESX301" s="716"/>
      <c r="ESY301" s="716"/>
      <c r="ESZ301" s="716"/>
      <c r="ETA301" s="716"/>
      <c r="ETB301" s="716"/>
      <c r="ETC301" s="716"/>
      <c r="ETD301" s="716"/>
      <c r="ETE301" s="716"/>
      <c r="ETF301" s="716"/>
      <c r="ETG301" s="716"/>
      <c r="ETH301" s="716"/>
      <c r="ETI301" s="716"/>
      <c r="ETJ301" s="716"/>
      <c r="ETK301" s="716"/>
      <c r="ETL301" s="716"/>
      <c r="ETM301" s="716"/>
      <c r="ETN301" s="716"/>
      <c r="ETO301" s="716"/>
      <c r="ETP301" s="716"/>
      <c r="ETQ301" s="716"/>
      <c r="ETR301" s="716"/>
      <c r="ETS301" s="716"/>
      <c r="ETT301" s="716"/>
      <c r="ETU301" s="716"/>
      <c r="ETV301" s="716"/>
      <c r="ETW301" s="716"/>
      <c r="ETX301" s="716"/>
      <c r="ETY301" s="716"/>
      <c r="ETZ301" s="716"/>
      <c r="EUA301" s="716"/>
      <c r="EUB301" s="716"/>
      <c r="EUC301" s="716"/>
      <c r="EUD301" s="716"/>
      <c r="EUE301" s="716"/>
      <c r="EUF301" s="716"/>
      <c r="EUG301" s="716"/>
      <c r="EUH301" s="716"/>
      <c r="EUI301" s="716"/>
      <c r="EUJ301" s="716"/>
      <c r="EUK301" s="716"/>
      <c r="EUL301" s="716"/>
      <c r="EUM301" s="716"/>
      <c r="EUN301" s="716"/>
      <c r="EUO301" s="716"/>
      <c r="EUP301" s="716"/>
      <c r="EUQ301" s="716"/>
      <c r="EUR301" s="716"/>
      <c r="EUS301" s="716"/>
      <c r="EUT301" s="716"/>
      <c r="EUU301" s="716"/>
      <c r="EUV301" s="716"/>
      <c r="EUW301" s="716"/>
      <c r="EUX301" s="716"/>
      <c r="EUY301" s="716"/>
      <c r="EUZ301" s="716"/>
      <c r="EVA301" s="716"/>
      <c r="EVB301" s="716"/>
      <c r="EVC301" s="716"/>
      <c r="EVD301" s="716"/>
      <c r="EVE301" s="716"/>
      <c r="EVF301" s="716"/>
      <c r="EVG301" s="716"/>
      <c r="EVH301" s="716"/>
      <c r="EVI301" s="716"/>
      <c r="EVJ301" s="716"/>
      <c r="EVK301" s="716"/>
      <c r="EVL301" s="716"/>
      <c r="EVM301" s="716"/>
      <c r="EVN301" s="716"/>
      <c r="EVO301" s="716"/>
      <c r="EVP301" s="716"/>
      <c r="EVQ301" s="716"/>
      <c r="EVR301" s="716"/>
      <c r="EVS301" s="716"/>
      <c r="EVT301" s="716"/>
      <c r="EVU301" s="716"/>
      <c r="EVV301" s="716"/>
      <c r="EVW301" s="716"/>
      <c r="EVX301" s="716"/>
      <c r="EVY301" s="716"/>
      <c r="EVZ301" s="716"/>
      <c r="EWA301" s="716"/>
      <c r="EWB301" s="716"/>
      <c r="EWC301" s="716"/>
      <c r="EWD301" s="716"/>
      <c r="EWE301" s="716"/>
      <c r="EWF301" s="716"/>
      <c r="EWG301" s="716"/>
      <c r="EWH301" s="716"/>
      <c r="EWI301" s="716"/>
      <c r="EWJ301" s="716"/>
      <c r="EWK301" s="716"/>
      <c r="EWL301" s="716"/>
      <c r="EWM301" s="716"/>
      <c r="EWN301" s="716"/>
      <c r="EWO301" s="716"/>
      <c r="EWP301" s="716"/>
      <c r="EWQ301" s="716"/>
      <c r="EWR301" s="716"/>
      <c r="EWS301" s="716"/>
      <c r="EWT301" s="716"/>
      <c r="EWU301" s="716"/>
      <c r="EWV301" s="716"/>
      <c r="EWW301" s="716"/>
      <c r="EWX301" s="716"/>
      <c r="EWY301" s="716"/>
      <c r="EWZ301" s="716"/>
      <c r="EXA301" s="716"/>
      <c r="EXB301" s="716"/>
      <c r="EXC301" s="716"/>
      <c r="EXD301" s="716"/>
      <c r="EXE301" s="716"/>
      <c r="EXF301" s="716"/>
      <c r="EXG301" s="716"/>
      <c r="EXH301" s="716"/>
      <c r="EXI301" s="716"/>
      <c r="EXJ301" s="716"/>
      <c r="EXK301" s="716"/>
      <c r="EXL301" s="716"/>
      <c r="EXM301" s="716"/>
      <c r="EXN301" s="716"/>
      <c r="EXO301" s="716"/>
      <c r="EXP301" s="716"/>
      <c r="EXQ301" s="716"/>
      <c r="EXR301" s="716"/>
      <c r="EXS301" s="716"/>
      <c r="EXT301" s="716"/>
      <c r="EXU301" s="716"/>
      <c r="EXV301" s="716"/>
      <c r="EXW301" s="716"/>
      <c r="EXX301" s="716"/>
      <c r="EXY301" s="716"/>
      <c r="EXZ301" s="716"/>
      <c r="EYA301" s="716"/>
      <c r="EYB301" s="716"/>
      <c r="EYC301" s="716"/>
      <c r="EYD301" s="716"/>
      <c r="EYE301" s="716"/>
      <c r="EYF301" s="716"/>
      <c r="EYG301" s="716"/>
      <c r="EYH301" s="716"/>
      <c r="EYI301" s="716"/>
      <c r="EYJ301" s="716"/>
      <c r="EYK301" s="716"/>
      <c r="EYL301" s="716"/>
      <c r="EYM301" s="716"/>
      <c r="EYN301" s="716"/>
      <c r="EYO301" s="716"/>
      <c r="EYP301" s="716"/>
      <c r="EYQ301" s="716"/>
      <c r="EYR301" s="716"/>
      <c r="EYS301" s="716"/>
      <c r="EYT301" s="716"/>
      <c r="EYU301" s="716"/>
      <c r="EYV301" s="716"/>
      <c r="EYW301" s="716"/>
      <c r="EYX301" s="716"/>
      <c r="EYY301" s="716"/>
      <c r="EYZ301" s="716"/>
      <c r="EZA301" s="716"/>
      <c r="EZB301" s="716"/>
      <c r="EZC301" s="716"/>
      <c r="EZD301" s="716"/>
      <c r="EZE301" s="716"/>
      <c r="EZF301" s="716"/>
      <c r="EZG301" s="716"/>
      <c r="EZH301" s="716"/>
      <c r="EZI301" s="716"/>
      <c r="EZJ301" s="716"/>
      <c r="EZK301" s="716"/>
      <c r="EZL301" s="716"/>
      <c r="EZM301" s="716"/>
      <c r="EZN301" s="716"/>
      <c r="EZO301" s="716"/>
      <c r="EZP301" s="716"/>
      <c r="EZQ301" s="716"/>
      <c r="EZR301" s="716"/>
      <c r="EZS301" s="716"/>
      <c r="EZT301" s="716"/>
      <c r="EZU301" s="716"/>
      <c r="EZV301" s="716"/>
      <c r="EZW301" s="716"/>
      <c r="EZX301" s="716"/>
      <c r="EZY301" s="716"/>
      <c r="EZZ301" s="716"/>
      <c r="FAA301" s="716"/>
      <c r="FAB301" s="716"/>
      <c r="FAC301" s="716"/>
      <c r="FAD301" s="716"/>
      <c r="FAE301" s="716"/>
      <c r="FAF301" s="716"/>
      <c r="FAG301" s="716"/>
      <c r="FAH301" s="716"/>
      <c r="FAI301" s="716"/>
      <c r="FAJ301" s="716"/>
      <c r="FAK301" s="716"/>
      <c r="FAL301" s="716"/>
      <c r="FAM301" s="716"/>
      <c r="FAN301" s="716"/>
      <c r="FAO301" s="716"/>
      <c r="FAP301" s="716"/>
      <c r="FAQ301" s="716"/>
      <c r="FAR301" s="716"/>
      <c r="FAS301" s="716"/>
      <c r="FAT301" s="716"/>
      <c r="FAU301" s="716"/>
      <c r="FAV301" s="716"/>
      <c r="FAW301" s="716"/>
      <c r="FAX301" s="716"/>
      <c r="FAY301" s="716"/>
      <c r="FAZ301" s="716"/>
      <c r="FBA301" s="716"/>
      <c r="FBB301" s="716"/>
      <c r="FBC301" s="716"/>
      <c r="FBD301" s="716"/>
      <c r="FBE301" s="716"/>
      <c r="FBF301" s="716"/>
      <c r="FBG301" s="716"/>
      <c r="FBH301" s="716"/>
      <c r="FBI301" s="716"/>
      <c r="FBJ301" s="716"/>
      <c r="FBK301" s="716"/>
      <c r="FBL301" s="716"/>
      <c r="FBM301" s="716"/>
      <c r="FBN301" s="716"/>
      <c r="FBO301" s="716"/>
      <c r="FBP301" s="716"/>
      <c r="FBQ301" s="716"/>
      <c r="FBR301" s="716"/>
      <c r="FBS301" s="716"/>
      <c r="FBT301" s="716"/>
      <c r="FBU301" s="716"/>
      <c r="FBV301" s="716"/>
      <c r="FBW301" s="716"/>
      <c r="FBX301" s="716"/>
      <c r="FBY301" s="716"/>
      <c r="FBZ301" s="716"/>
      <c r="FCA301" s="716"/>
      <c r="FCB301" s="716"/>
      <c r="FCC301" s="716"/>
      <c r="FCD301" s="716"/>
      <c r="FCE301" s="716"/>
      <c r="FCF301" s="716"/>
      <c r="FCG301" s="716"/>
      <c r="FCH301" s="716"/>
      <c r="FCI301" s="716"/>
      <c r="FCJ301" s="716"/>
      <c r="FCK301" s="716"/>
      <c r="FCL301" s="716"/>
      <c r="FCM301" s="716"/>
      <c r="FCN301" s="716"/>
      <c r="FCO301" s="716"/>
      <c r="FCP301" s="716"/>
      <c r="FCQ301" s="716"/>
      <c r="FCR301" s="716"/>
      <c r="FCS301" s="716"/>
      <c r="FCT301" s="716"/>
      <c r="FCU301" s="716"/>
      <c r="FCV301" s="716"/>
      <c r="FCW301" s="716"/>
      <c r="FCX301" s="716"/>
      <c r="FCY301" s="716"/>
      <c r="FCZ301" s="716"/>
      <c r="FDA301" s="716"/>
      <c r="FDB301" s="716"/>
      <c r="FDC301" s="716"/>
      <c r="FDD301" s="716"/>
      <c r="FDE301" s="716"/>
      <c r="FDF301" s="716"/>
      <c r="FDG301" s="716"/>
      <c r="FDH301" s="716"/>
      <c r="FDI301" s="716"/>
      <c r="FDJ301" s="716"/>
      <c r="FDK301" s="716"/>
      <c r="FDL301" s="716"/>
      <c r="FDM301" s="716"/>
      <c r="FDN301" s="716"/>
      <c r="FDO301" s="716"/>
      <c r="FDP301" s="716"/>
      <c r="FDQ301" s="716"/>
      <c r="FDR301" s="716"/>
      <c r="FDS301" s="716"/>
      <c r="FDT301" s="716"/>
      <c r="FDU301" s="716"/>
      <c r="FDV301" s="716"/>
      <c r="FDW301" s="716"/>
      <c r="FDX301" s="716"/>
      <c r="FDY301" s="716"/>
      <c r="FDZ301" s="716"/>
      <c r="FEA301" s="716"/>
      <c r="FEB301" s="716"/>
      <c r="FEC301" s="716"/>
      <c r="FED301" s="716"/>
      <c r="FEE301" s="716"/>
      <c r="FEF301" s="716"/>
      <c r="FEG301" s="716"/>
      <c r="FEH301" s="716"/>
      <c r="FEI301" s="716"/>
      <c r="FEJ301" s="716"/>
      <c r="FEK301" s="716"/>
      <c r="FEL301" s="716"/>
      <c r="FEM301" s="716"/>
      <c r="FEN301" s="716"/>
      <c r="FEO301" s="716"/>
      <c r="FEP301" s="716"/>
      <c r="FEQ301" s="716"/>
      <c r="FER301" s="716"/>
      <c r="FES301" s="716"/>
      <c r="FET301" s="716"/>
      <c r="FEU301" s="716"/>
      <c r="FEV301" s="716"/>
      <c r="FEW301" s="716"/>
      <c r="FEX301" s="716"/>
      <c r="FEY301" s="716"/>
      <c r="FEZ301" s="716"/>
      <c r="FFA301" s="716"/>
      <c r="FFB301" s="716"/>
      <c r="FFC301" s="716"/>
      <c r="FFD301" s="716"/>
      <c r="FFE301" s="716"/>
      <c r="FFF301" s="716"/>
      <c r="FFG301" s="716"/>
      <c r="FFH301" s="716"/>
      <c r="FFI301" s="716"/>
      <c r="FFJ301" s="716"/>
      <c r="FFK301" s="716"/>
      <c r="FFL301" s="716"/>
      <c r="FFM301" s="716"/>
      <c r="FFN301" s="716"/>
      <c r="FFO301" s="716"/>
      <c r="FFP301" s="716"/>
      <c r="FFQ301" s="716"/>
      <c r="FFR301" s="716"/>
      <c r="FFS301" s="716"/>
      <c r="FFT301" s="716"/>
      <c r="FFU301" s="716"/>
      <c r="FFV301" s="716"/>
      <c r="FFW301" s="716"/>
      <c r="FFX301" s="716"/>
      <c r="FFY301" s="716"/>
      <c r="FFZ301" s="716"/>
      <c r="FGA301" s="716"/>
      <c r="FGB301" s="716"/>
      <c r="FGC301" s="716"/>
      <c r="FGD301" s="716"/>
      <c r="FGE301" s="716"/>
      <c r="FGF301" s="716"/>
      <c r="FGG301" s="716"/>
      <c r="FGH301" s="716"/>
      <c r="FGI301" s="716"/>
      <c r="FGJ301" s="716"/>
      <c r="FGK301" s="716"/>
      <c r="FGL301" s="716"/>
      <c r="FGM301" s="716"/>
      <c r="FGN301" s="716"/>
      <c r="FGO301" s="716"/>
      <c r="FGP301" s="716"/>
      <c r="FGQ301" s="716"/>
      <c r="FGR301" s="716"/>
      <c r="FGS301" s="716"/>
      <c r="FGT301" s="716"/>
      <c r="FGU301" s="716"/>
      <c r="FGV301" s="716"/>
      <c r="FGW301" s="716"/>
      <c r="FGX301" s="716"/>
      <c r="FGY301" s="716"/>
      <c r="FGZ301" s="716"/>
      <c r="FHA301" s="716"/>
      <c r="FHB301" s="716"/>
      <c r="FHC301" s="716"/>
      <c r="FHD301" s="716"/>
      <c r="FHE301" s="716"/>
      <c r="FHF301" s="716"/>
      <c r="FHG301" s="716"/>
      <c r="FHH301" s="716"/>
      <c r="FHI301" s="716"/>
      <c r="FHJ301" s="716"/>
      <c r="FHK301" s="716"/>
      <c r="FHL301" s="716"/>
      <c r="FHM301" s="716"/>
      <c r="FHN301" s="716"/>
      <c r="FHO301" s="716"/>
      <c r="FHP301" s="716"/>
      <c r="FHQ301" s="716"/>
      <c r="FHR301" s="716"/>
      <c r="FHS301" s="716"/>
      <c r="FHT301" s="716"/>
      <c r="FHU301" s="716"/>
      <c r="FHV301" s="716"/>
      <c r="FHW301" s="716"/>
      <c r="FHX301" s="716"/>
      <c r="FHY301" s="716"/>
      <c r="FHZ301" s="716"/>
      <c r="FIA301" s="716"/>
      <c r="FIB301" s="716"/>
      <c r="FIC301" s="716"/>
      <c r="FID301" s="716"/>
      <c r="FIE301" s="716"/>
      <c r="FIF301" s="716"/>
      <c r="FIG301" s="716"/>
      <c r="FIH301" s="716"/>
      <c r="FII301" s="716"/>
      <c r="FIJ301" s="716"/>
      <c r="FIK301" s="716"/>
      <c r="FIL301" s="716"/>
      <c r="FIM301" s="716"/>
      <c r="FIN301" s="716"/>
      <c r="FIO301" s="716"/>
      <c r="FIP301" s="716"/>
      <c r="FIQ301" s="716"/>
      <c r="FIR301" s="716"/>
      <c r="FIS301" s="716"/>
      <c r="FIT301" s="716"/>
      <c r="FIU301" s="716"/>
      <c r="FIV301" s="716"/>
      <c r="FIW301" s="716"/>
      <c r="FIX301" s="716"/>
      <c r="FIY301" s="716"/>
      <c r="FIZ301" s="716"/>
      <c r="FJA301" s="716"/>
      <c r="FJB301" s="716"/>
      <c r="FJC301" s="716"/>
      <c r="FJD301" s="716"/>
      <c r="FJE301" s="716"/>
      <c r="FJF301" s="716"/>
      <c r="FJG301" s="716"/>
      <c r="FJH301" s="716"/>
      <c r="FJI301" s="716"/>
      <c r="FJJ301" s="716"/>
      <c r="FJK301" s="716"/>
      <c r="FJL301" s="716"/>
      <c r="FJM301" s="716"/>
      <c r="FJN301" s="716"/>
      <c r="FJO301" s="716"/>
      <c r="FJP301" s="716"/>
      <c r="FJQ301" s="716"/>
      <c r="FJR301" s="716"/>
      <c r="FJS301" s="716"/>
      <c r="FJT301" s="716"/>
      <c r="FJU301" s="716"/>
      <c r="FJV301" s="716"/>
      <c r="FJW301" s="716"/>
      <c r="FJX301" s="716"/>
      <c r="FJY301" s="716"/>
      <c r="FJZ301" s="716"/>
      <c r="FKA301" s="716"/>
      <c r="FKB301" s="716"/>
      <c r="FKC301" s="716"/>
      <c r="FKD301" s="716"/>
      <c r="FKE301" s="716"/>
      <c r="FKF301" s="716"/>
      <c r="FKG301" s="716"/>
      <c r="FKH301" s="716"/>
      <c r="FKI301" s="716"/>
      <c r="FKJ301" s="716"/>
      <c r="FKK301" s="716"/>
      <c r="FKL301" s="716"/>
      <c r="FKM301" s="716"/>
      <c r="FKN301" s="716"/>
      <c r="FKO301" s="716"/>
      <c r="FKP301" s="716"/>
      <c r="FKQ301" s="716"/>
      <c r="FKR301" s="716"/>
      <c r="FKS301" s="716"/>
      <c r="FKT301" s="716"/>
      <c r="FKU301" s="716"/>
      <c r="FKV301" s="716"/>
      <c r="FKW301" s="716"/>
      <c r="FKX301" s="716"/>
      <c r="FKY301" s="716"/>
      <c r="FKZ301" s="716"/>
      <c r="FLA301" s="716"/>
      <c r="FLB301" s="716"/>
      <c r="FLC301" s="716"/>
      <c r="FLD301" s="716"/>
      <c r="FLE301" s="716"/>
      <c r="FLF301" s="716"/>
      <c r="FLG301" s="716"/>
      <c r="FLH301" s="716"/>
      <c r="FLI301" s="716"/>
      <c r="FLJ301" s="716"/>
      <c r="FLK301" s="716"/>
      <c r="FLL301" s="716"/>
      <c r="FLM301" s="716"/>
      <c r="FLN301" s="716"/>
      <c r="FLO301" s="716"/>
      <c r="FLP301" s="716"/>
      <c r="FLQ301" s="716"/>
      <c r="FLR301" s="716"/>
      <c r="FLS301" s="716"/>
      <c r="FLT301" s="716"/>
      <c r="FLU301" s="716"/>
      <c r="FLV301" s="716"/>
      <c r="FLW301" s="716"/>
      <c r="FLX301" s="716"/>
      <c r="FLY301" s="716"/>
      <c r="FLZ301" s="716"/>
      <c r="FMA301" s="716"/>
      <c r="FMB301" s="716"/>
      <c r="FMC301" s="716"/>
      <c r="FMD301" s="716"/>
      <c r="FME301" s="716"/>
      <c r="FMF301" s="716"/>
      <c r="FMG301" s="716"/>
      <c r="FMH301" s="716"/>
      <c r="FMI301" s="716"/>
      <c r="FMJ301" s="716"/>
      <c r="FMK301" s="716"/>
      <c r="FML301" s="716"/>
      <c r="FMM301" s="716"/>
      <c r="FMN301" s="716"/>
      <c r="FMO301" s="716"/>
      <c r="FMP301" s="716"/>
      <c r="FMQ301" s="716"/>
      <c r="FMR301" s="716"/>
      <c r="FMS301" s="716"/>
      <c r="FMT301" s="716"/>
      <c r="FMU301" s="716"/>
      <c r="FMV301" s="716"/>
      <c r="FMW301" s="716"/>
      <c r="FMX301" s="716"/>
      <c r="FMY301" s="716"/>
      <c r="FMZ301" s="716"/>
      <c r="FNA301" s="716"/>
      <c r="FNB301" s="716"/>
      <c r="FNC301" s="716"/>
      <c r="FND301" s="716"/>
      <c r="FNE301" s="716"/>
      <c r="FNF301" s="716"/>
      <c r="FNG301" s="716"/>
      <c r="FNH301" s="716"/>
      <c r="FNI301" s="716"/>
      <c r="FNJ301" s="716"/>
      <c r="FNK301" s="716"/>
      <c r="FNL301" s="716"/>
      <c r="FNM301" s="716"/>
      <c r="FNN301" s="716"/>
      <c r="FNO301" s="716"/>
      <c r="FNP301" s="716"/>
      <c r="FNQ301" s="716"/>
      <c r="FNR301" s="716"/>
      <c r="FNS301" s="716"/>
      <c r="FNT301" s="716"/>
      <c r="FNU301" s="716"/>
      <c r="FNV301" s="716"/>
      <c r="FNW301" s="716"/>
      <c r="FNX301" s="716"/>
      <c r="FNY301" s="716"/>
      <c r="FNZ301" s="716"/>
      <c r="FOA301" s="716"/>
      <c r="FOB301" s="716"/>
      <c r="FOC301" s="716"/>
      <c r="FOD301" s="716"/>
      <c r="FOE301" s="716"/>
      <c r="FOF301" s="716"/>
      <c r="FOG301" s="716"/>
      <c r="FOH301" s="716"/>
      <c r="FOI301" s="716"/>
      <c r="FOJ301" s="716"/>
      <c r="FOK301" s="716"/>
      <c r="FOL301" s="716"/>
      <c r="FOM301" s="716"/>
      <c r="FON301" s="716"/>
      <c r="FOO301" s="716"/>
      <c r="FOP301" s="716"/>
      <c r="FOQ301" s="716"/>
      <c r="FOR301" s="716"/>
      <c r="FOS301" s="716"/>
      <c r="FOT301" s="716"/>
      <c r="FOU301" s="716"/>
      <c r="FOV301" s="716"/>
      <c r="FOW301" s="716"/>
      <c r="FOX301" s="716"/>
      <c r="FOY301" s="716"/>
      <c r="FOZ301" s="716"/>
      <c r="FPA301" s="716"/>
      <c r="FPB301" s="716"/>
      <c r="FPC301" s="716"/>
      <c r="FPD301" s="716"/>
      <c r="FPE301" s="716"/>
      <c r="FPF301" s="716"/>
      <c r="FPG301" s="716"/>
      <c r="FPH301" s="716"/>
      <c r="FPI301" s="716"/>
      <c r="FPJ301" s="716"/>
      <c r="FPK301" s="716"/>
      <c r="FPL301" s="716"/>
      <c r="FPM301" s="716"/>
      <c r="FPN301" s="716"/>
      <c r="FPO301" s="716"/>
      <c r="FPP301" s="716"/>
      <c r="FPQ301" s="716"/>
      <c r="FPR301" s="716"/>
      <c r="FPS301" s="716"/>
      <c r="FPT301" s="716"/>
      <c r="FPU301" s="716"/>
      <c r="FPV301" s="716"/>
      <c r="FPW301" s="716"/>
      <c r="FPX301" s="716"/>
      <c r="FPY301" s="716"/>
      <c r="FPZ301" s="716"/>
      <c r="FQA301" s="716"/>
      <c r="FQB301" s="716"/>
      <c r="FQC301" s="716"/>
      <c r="FQD301" s="716"/>
      <c r="FQE301" s="716"/>
      <c r="FQF301" s="716"/>
      <c r="FQG301" s="716"/>
      <c r="FQH301" s="716"/>
      <c r="FQI301" s="716"/>
      <c r="FQJ301" s="716"/>
      <c r="FQK301" s="716"/>
      <c r="FQL301" s="716"/>
      <c r="FQM301" s="716"/>
      <c r="FQN301" s="716"/>
      <c r="FQO301" s="716"/>
      <c r="FQP301" s="716"/>
      <c r="FQQ301" s="716"/>
      <c r="FQR301" s="716"/>
      <c r="FQS301" s="716"/>
      <c r="FQT301" s="716"/>
      <c r="FQU301" s="716"/>
      <c r="FQV301" s="716"/>
      <c r="FQW301" s="716"/>
      <c r="FQX301" s="716"/>
      <c r="FQY301" s="716"/>
      <c r="FQZ301" s="716"/>
      <c r="FRA301" s="716"/>
      <c r="FRB301" s="716"/>
      <c r="FRC301" s="716"/>
      <c r="FRD301" s="716"/>
      <c r="FRE301" s="716"/>
      <c r="FRF301" s="716"/>
      <c r="FRG301" s="716"/>
      <c r="FRH301" s="716"/>
      <c r="FRI301" s="716"/>
      <c r="FRJ301" s="716"/>
      <c r="FRK301" s="716"/>
      <c r="FRL301" s="716"/>
      <c r="FRM301" s="716"/>
      <c r="FRN301" s="716"/>
      <c r="FRO301" s="716"/>
      <c r="FRP301" s="716"/>
      <c r="FRQ301" s="716"/>
      <c r="FRR301" s="716"/>
      <c r="FRS301" s="716"/>
      <c r="FRT301" s="716"/>
      <c r="FRU301" s="716"/>
      <c r="FRV301" s="716"/>
      <c r="FRW301" s="716"/>
      <c r="FRX301" s="716"/>
      <c r="FRY301" s="716"/>
      <c r="FRZ301" s="716"/>
      <c r="FSA301" s="716"/>
      <c r="FSB301" s="716"/>
      <c r="FSC301" s="716"/>
      <c r="FSD301" s="716"/>
      <c r="FSE301" s="716"/>
      <c r="FSF301" s="716"/>
      <c r="FSG301" s="716"/>
      <c r="FSH301" s="716"/>
      <c r="FSI301" s="716"/>
      <c r="FSJ301" s="716"/>
      <c r="FSK301" s="716"/>
      <c r="FSL301" s="716"/>
      <c r="FSM301" s="716"/>
      <c r="FSN301" s="716"/>
      <c r="FSO301" s="716"/>
      <c r="FSP301" s="716"/>
      <c r="FSQ301" s="716"/>
      <c r="FSR301" s="716"/>
      <c r="FSS301" s="716"/>
      <c r="FST301" s="716"/>
      <c r="FSU301" s="716"/>
      <c r="FSV301" s="716"/>
      <c r="FSW301" s="716"/>
      <c r="FSX301" s="716"/>
      <c r="FSY301" s="716"/>
      <c r="FSZ301" s="716"/>
      <c r="FTA301" s="716"/>
      <c r="FTB301" s="716"/>
      <c r="FTC301" s="716"/>
      <c r="FTD301" s="716"/>
      <c r="FTE301" s="716"/>
      <c r="FTF301" s="716"/>
      <c r="FTG301" s="716"/>
      <c r="FTH301" s="716"/>
      <c r="FTI301" s="716"/>
      <c r="FTJ301" s="716"/>
      <c r="FTK301" s="716"/>
      <c r="FTL301" s="716"/>
      <c r="FTM301" s="716"/>
      <c r="FTN301" s="716"/>
      <c r="FTO301" s="716"/>
      <c r="FTP301" s="716"/>
      <c r="FTQ301" s="716"/>
      <c r="FTR301" s="716"/>
      <c r="FTS301" s="716"/>
      <c r="FTT301" s="716"/>
      <c r="FTU301" s="716"/>
      <c r="FTV301" s="716"/>
      <c r="FTW301" s="716"/>
      <c r="FTX301" s="716"/>
      <c r="FTY301" s="716"/>
      <c r="FTZ301" s="716"/>
      <c r="FUA301" s="716"/>
      <c r="FUB301" s="716"/>
      <c r="FUC301" s="716"/>
      <c r="FUD301" s="716"/>
      <c r="FUE301" s="716"/>
      <c r="FUF301" s="716"/>
      <c r="FUG301" s="716"/>
      <c r="FUH301" s="716"/>
      <c r="FUI301" s="716"/>
      <c r="FUJ301" s="716"/>
      <c r="FUK301" s="716"/>
      <c r="FUL301" s="716"/>
      <c r="FUM301" s="716"/>
      <c r="FUN301" s="716"/>
      <c r="FUO301" s="716"/>
      <c r="FUP301" s="716"/>
      <c r="FUQ301" s="716"/>
      <c r="FUR301" s="716"/>
      <c r="FUS301" s="716"/>
      <c r="FUT301" s="716"/>
      <c r="FUU301" s="716"/>
      <c r="FUV301" s="716"/>
      <c r="FUW301" s="716"/>
      <c r="FUX301" s="716"/>
      <c r="FUY301" s="716"/>
      <c r="FUZ301" s="716"/>
      <c r="FVA301" s="716"/>
      <c r="FVB301" s="716"/>
      <c r="FVC301" s="716"/>
      <c r="FVD301" s="716"/>
      <c r="FVE301" s="716"/>
      <c r="FVF301" s="716"/>
      <c r="FVG301" s="716"/>
      <c r="FVH301" s="716"/>
      <c r="FVI301" s="716"/>
      <c r="FVJ301" s="716"/>
      <c r="FVK301" s="716"/>
      <c r="FVL301" s="716"/>
      <c r="FVM301" s="716"/>
      <c r="FVN301" s="716"/>
      <c r="FVO301" s="716"/>
      <c r="FVP301" s="716"/>
      <c r="FVQ301" s="716"/>
      <c r="FVR301" s="716"/>
      <c r="FVS301" s="716"/>
      <c r="FVT301" s="716"/>
      <c r="FVU301" s="716"/>
      <c r="FVV301" s="716"/>
      <c r="FVW301" s="716"/>
      <c r="FVX301" s="716"/>
      <c r="FVY301" s="716"/>
      <c r="FVZ301" s="716"/>
      <c r="FWA301" s="716"/>
      <c r="FWB301" s="716"/>
      <c r="FWC301" s="716"/>
      <c r="FWD301" s="716"/>
      <c r="FWE301" s="716"/>
      <c r="FWF301" s="716"/>
      <c r="FWG301" s="716"/>
      <c r="FWH301" s="716"/>
      <c r="FWI301" s="716"/>
      <c r="FWJ301" s="716"/>
      <c r="FWK301" s="716"/>
      <c r="FWL301" s="716"/>
      <c r="FWM301" s="716"/>
      <c r="FWN301" s="716"/>
      <c r="FWO301" s="716"/>
      <c r="FWP301" s="716"/>
      <c r="FWQ301" s="716"/>
      <c r="FWR301" s="716"/>
      <c r="FWS301" s="716"/>
      <c r="FWT301" s="716"/>
      <c r="FWU301" s="716"/>
      <c r="FWV301" s="716"/>
      <c r="FWW301" s="716"/>
      <c r="FWX301" s="716"/>
      <c r="FWY301" s="716"/>
      <c r="FWZ301" s="716"/>
      <c r="FXA301" s="716"/>
      <c r="FXB301" s="716"/>
      <c r="FXC301" s="716"/>
      <c r="FXD301" s="716"/>
      <c r="FXE301" s="716"/>
      <c r="FXF301" s="716"/>
      <c r="FXG301" s="716"/>
      <c r="FXH301" s="716"/>
      <c r="FXI301" s="716"/>
      <c r="FXJ301" s="716"/>
      <c r="FXK301" s="716"/>
      <c r="FXL301" s="716"/>
      <c r="FXM301" s="716"/>
      <c r="FXN301" s="716"/>
      <c r="FXO301" s="716"/>
      <c r="FXP301" s="716"/>
      <c r="FXQ301" s="716"/>
      <c r="FXR301" s="716"/>
      <c r="FXS301" s="716"/>
      <c r="FXT301" s="716"/>
      <c r="FXU301" s="716"/>
      <c r="FXV301" s="716"/>
      <c r="FXW301" s="716"/>
      <c r="FXX301" s="716"/>
      <c r="FXY301" s="716"/>
      <c r="FXZ301" s="716"/>
      <c r="FYA301" s="716"/>
      <c r="FYB301" s="716"/>
      <c r="FYC301" s="716"/>
      <c r="FYD301" s="716"/>
      <c r="FYE301" s="716"/>
      <c r="FYF301" s="716"/>
      <c r="FYG301" s="716"/>
      <c r="FYH301" s="716"/>
      <c r="FYI301" s="716"/>
      <c r="FYJ301" s="716"/>
      <c r="FYK301" s="716"/>
      <c r="FYL301" s="716"/>
      <c r="FYM301" s="716"/>
      <c r="FYN301" s="716"/>
      <c r="FYO301" s="716"/>
      <c r="FYP301" s="716"/>
      <c r="FYQ301" s="716"/>
      <c r="FYR301" s="716"/>
      <c r="FYS301" s="716"/>
      <c r="FYT301" s="716"/>
      <c r="FYU301" s="716"/>
      <c r="FYV301" s="716"/>
      <c r="FYW301" s="716"/>
      <c r="FYX301" s="716"/>
      <c r="FYY301" s="716"/>
      <c r="FYZ301" s="716"/>
      <c r="FZA301" s="716"/>
      <c r="FZB301" s="716"/>
      <c r="FZC301" s="716"/>
      <c r="FZD301" s="716"/>
      <c r="FZE301" s="716"/>
      <c r="FZF301" s="716"/>
      <c r="FZG301" s="716"/>
      <c r="FZH301" s="716"/>
      <c r="FZI301" s="716"/>
      <c r="FZJ301" s="716"/>
      <c r="FZK301" s="716"/>
      <c r="FZL301" s="716"/>
      <c r="FZM301" s="716"/>
      <c r="FZN301" s="716"/>
      <c r="FZO301" s="716"/>
      <c r="FZP301" s="716"/>
      <c r="FZQ301" s="716"/>
      <c r="FZR301" s="716"/>
      <c r="FZS301" s="716"/>
      <c r="FZT301" s="716"/>
      <c r="FZU301" s="716"/>
      <c r="FZV301" s="716"/>
      <c r="FZW301" s="716"/>
      <c r="FZX301" s="716"/>
      <c r="FZY301" s="716"/>
      <c r="FZZ301" s="716"/>
      <c r="GAA301" s="716"/>
      <c r="GAB301" s="716"/>
      <c r="GAC301" s="716"/>
      <c r="GAD301" s="716"/>
      <c r="GAE301" s="716"/>
      <c r="GAF301" s="716"/>
      <c r="GAG301" s="716"/>
      <c r="GAH301" s="716"/>
      <c r="GAI301" s="716"/>
      <c r="GAJ301" s="716"/>
      <c r="GAK301" s="716"/>
      <c r="GAL301" s="716"/>
      <c r="GAM301" s="716"/>
      <c r="GAN301" s="716"/>
      <c r="GAO301" s="716"/>
      <c r="GAP301" s="716"/>
      <c r="GAQ301" s="716"/>
      <c r="GAR301" s="716"/>
      <c r="GAS301" s="716"/>
      <c r="GAT301" s="716"/>
      <c r="GAU301" s="716"/>
      <c r="GAV301" s="716"/>
      <c r="GAW301" s="716"/>
      <c r="GAX301" s="716"/>
      <c r="GAY301" s="716"/>
      <c r="GAZ301" s="716"/>
      <c r="GBA301" s="716"/>
      <c r="GBB301" s="716"/>
      <c r="GBC301" s="716"/>
      <c r="GBD301" s="716"/>
      <c r="GBE301" s="716"/>
      <c r="GBF301" s="716"/>
      <c r="GBG301" s="716"/>
      <c r="GBH301" s="716"/>
      <c r="GBI301" s="716"/>
      <c r="GBJ301" s="716"/>
      <c r="GBK301" s="716"/>
      <c r="GBL301" s="716"/>
      <c r="GBM301" s="716"/>
      <c r="GBN301" s="716"/>
      <c r="GBO301" s="716"/>
      <c r="GBP301" s="716"/>
      <c r="GBQ301" s="716"/>
      <c r="GBR301" s="716"/>
      <c r="GBS301" s="716"/>
      <c r="GBT301" s="716"/>
      <c r="GBU301" s="716"/>
      <c r="GBV301" s="716"/>
      <c r="GBW301" s="716"/>
      <c r="GBX301" s="716"/>
      <c r="GBY301" s="716"/>
      <c r="GBZ301" s="716"/>
      <c r="GCA301" s="716"/>
      <c r="GCB301" s="716"/>
      <c r="GCC301" s="716"/>
      <c r="GCD301" s="716"/>
      <c r="GCE301" s="716"/>
      <c r="GCF301" s="716"/>
      <c r="GCG301" s="716"/>
      <c r="GCH301" s="716"/>
      <c r="GCI301" s="716"/>
      <c r="GCJ301" s="716"/>
      <c r="GCK301" s="716"/>
      <c r="GCL301" s="716"/>
      <c r="GCM301" s="716"/>
      <c r="GCN301" s="716"/>
      <c r="GCO301" s="716"/>
      <c r="GCP301" s="716"/>
      <c r="GCQ301" s="716"/>
      <c r="GCR301" s="716"/>
      <c r="GCS301" s="716"/>
      <c r="GCT301" s="716"/>
      <c r="GCU301" s="716"/>
      <c r="GCV301" s="716"/>
      <c r="GCW301" s="716"/>
      <c r="GCX301" s="716"/>
      <c r="GCY301" s="716"/>
      <c r="GCZ301" s="716"/>
      <c r="GDA301" s="716"/>
      <c r="GDB301" s="716"/>
      <c r="GDC301" s="716"/>
      <c r="GDD301" s="716"/>
      <c r="GDE301" s="716"/>
      <c r="GDF301" s="716"/>
      <c r="GDG301" s="716"/>
      <c r="GDH301" s="716"/>
      <c r="GDI301" s="716"/>
      <c r="GDJ301" s="716"/>
      <c r="GDK301" s="716"/>
      <c r="GDL301" s="716"/>
      <c r="GDM301" s="716"/>
      <c r="GDN301" s="716"/>
      <c r="GDO301" s="716"/>
      <c r="GDP301" s="716"/>
      <c r="GDQ301" s="716"/>
      <c r="GDR301" s="716"/>
      <c r="GDS301" s="716"/>
      <c r="GDT301" s="716"/>
      <c r="GDU301" s="716"/>
      <c r="GDV301" s="716"/>
      <c r="GDW301" s="716"/>
      <c r="GDX301" s="716"/>
      <c r="GDY301" s="716"/>
      <c r="GDZ301" s="716"/>
      <c r="GEA301" s="716"/>
      <c r="GEB301" s="716"/>
      <c r="GEC301" s="716"/>
      <c r="GED301" s="716"/>
      <c r="GEE301" s="716"/>
      <c r="GEF301" s="716"/>
      <c r="GEG301" s="716"/>
      <c r="GEH301" s="716"/>
      <c r="GEI301" s="716"/>
      <c r="GEJ301" s="716"/>
      <c r="GEK301" s="716"/>
      <c r="GEL301" s="716"/>
      <c r="GEM301" s="716"/>
      <c r="GEN301" s="716"/>
      <c r="GEO301" s="716"/>
      <c r="GEP301" s="716"/>
      <c r="GEQ301" s="716"/>
      <c r="GER301" s="716"/>
      <c r="GES301" s="716"/>
      <c r="GET301" s="716"/>
      <c r="GEU301" s="716"/>
      <c r="GEV301" s="716"/>
      <c r="GEW301" s="716"/>
      <c r="GEX301" s="716"/>
      <c r="GEY301" s="716"/>
      <c r="GEZ301" s="716"/>
      <c r="GFA301" s="716"/>
      <c r="GFB301" s="716"/>
      <c r="GFC301" s="716"/>
      <c r="GFD301" s="716"/>
      <c r="GFE301" s="716"/>
      <c r="GFF301" s="716"/>
      <c r="GFG301" s="716"/>
      <c r="GFH301" s="716"/>
      <c r="GFI301" s="716"/>
      <c r="GFJ301" s="716"/>
      <c r="GFK301" s="716"/>
      <c r="GFL301" s="716"/>
      <c r="GFM301" s="716"/>
      <c r="GFN301" s="716"/>
      <c r="GFO301" s="716"/>
      <c r="GFP301" s="716"/>
      <c r="GFQ301" s="716"/>
      <c r="GFR301" s="716"/>
      <c r="GFS301" s="716"/>
      <c r="GFT301" s="716"/>
      <c r="GFU301" s="716"/>
      <c r="GFV301" s="716"/>
      <c r="GFW301" s="716"/>
      <c r="GFX301" s="716"/>
      <c r="GFY301" s="716"/>
      <c r="GFZ301" s="716"/>
      <c r="GGA301" s="716"/>
      <c r="GGB301" s="716"/>
      <c r="GGC301" s="716"/>
      <c r="GGD301" s="716"/>
      <c r="GGE301" s="716"/>
      <c r="GGF301" s="716"/>
      <c r="GGG301" s="716"/>
      <c r="GGH301" s="716"/>
      <c r="GGI301" s="716"/>
      <c r="GGJ301" s="716"/>
      <c r="GGK301" s="716"/>
      <c r="GGL301" s="716"/>
      <c r="GGM301" s="716"/>
      <c r="GGN301" s="716"/>
      <c r="GGO301" s="716"/>
      <c r="GGP301" s="716"/>
      <c r="GGQ301" s="716"/>
      <c r="GGR301" s="716"/>
      <c r="GGS301" s="716"/>
      <c r="GGT301" s="716"/>
      <c r="GGU301" s="716"/>
      <c r="GGV301" s="716"/>
      <c r="GGW301" s="716"/>
      <c r="GGX301" s="716"/>
      <c r="GGY301" s="716"/>
      <c r="GGZ301" s="716"/>
      <c r="GHA301" s="716"/>
      <c r="GHB301" s="716"/>
      <c r="GHC301" s="716"/>
      <c r="GHD301" s="716"/>
      <c r="GHE301" s="716"/>
      <c r="GHF301" s="716"/>
      <c r="GHG301" s="716"/>
      <c r="GHH301" s="716"/>
      <c r="GHI301" s="716"/>
      <c r="GHJ301" s="716"/>
      <c r="GHK301" s="716"/>
      <c r="GHL301" s="716"/>
      <c r="GHM301" s="716"/>
      <c r="GHN301" s="716"/>
      <c r="GHO301" s="716"/>
      <c r="GHP301" s="716"/>
      <c r="GHQ301" s="716"/>
      <c r="GHR301" s="716"/>
      <c r="GHS301" s="716"/>
      <c r="GHT301" s="716"/>
      <c r="GHU301" s="716"/>
      <c r="GHV301" s="716"/>
      <c r="GHW301" s="716"/>
      <c r="GHX301" s="716"/>
      <c r="GHY301" s="716"/>
      <c r="GHZ301" s="716"/>
      <c r="GIA301" s="716"/>
      <c r="GIB301" s="716"/>
      <c r="GIC301" s="716"/>
      <c r="GID301" s="716"/>
      <c r="GIE301" s="716"/>
      <c r="GIF301" s="716"/>
      <c r="GIG301" s="716"/>
      <c r="GIH301" s="716"/>
      <c r="GII301" s="716"/>
      <c r="GIJ301" s="716"/>
      <c r="GIK301" s="716"/>
      <c r="GIL301" s="716"/>
      <c r="GIM301" s="716"/>
      <c r="GIN301" s="716"/>
      <c r="GIO301" s="716"/>
      <c r="GIP301" s="716"/>
      <c r="GIQ301" s="716"/>
      <c r="GIR301" s="716"/>
      <c r="GIS301" s="716"/>
      <c r="GIT301" s="716"/>
      <c r="GIU301" s="716"/>
      <c r="GIV301" s="716"/>
      <c r="GIW301" s="716"/>
      <c r="GIX301" s="716"/>
      <c r="GIY301" s="716"/>
      <c r="GIZ301" s="716"/>
      <c r="GJA301" s="716"/>
      <c r="GJB301" s="716"/>
      <c r="GJC301" s="716"/>
      <c r="GJD301" s="716"/>
      <c r="GJE301" s="716"/>
      <c r="GJF301" s="716"/>
      <c r="GJG301" s="716"/>
      <c r="GJH301" s="716"/>
      <c r="GJI301" s="716"/>
      <c r="GJJ301" s="716"/>
      <c r="GJK301" s="716"/>
      <c r="GJL301" s="716"/>
      <c r="GJM301" s="716"/>
      <c r="GJN301" s="716"/>
      <c r="GJO301" s="716"/>
      <c r="GJP301" s="716"/>
      <c r="GJQ301" s="716"/>
      <c r="GJR301" s="716"/>
      <c r="GJS301" s="716"/>
      <c r="GJT301" s="716"/>
      <c r="GJU301" s="716"/>
      <c r="GJV301" s="716"/>
      <c r="GJW301" s="716"/>
      <c r="GJX301" s="716"/>
      <c r="GJY301" s="716"/>
      <c r="GJZ301" s="716"/>
      <c r="GKA301" s="716"/>
      <c r="GKB301" s="716"/>
      <c r="GKC301" s="716"/>
      <c r="GKD301" s="716"/>
      <c r="GKE301" s="716"/>
      <c r="GKF301" s="716"/>
      <c r="GKG301" s="716"/>
      <c r="GKH301" s="716"/>
      <c r="GKI301" s="716"/>
      <c r="GKJ301" s="716"/>
      <c r="GKK301" s="716"/>
      <c r="GKL301" s="716"/>
      <c r="GKM301" s="716"/>
      <c r="GKN301" s="716"/>
      <c r="GKO301" s="716"/>
      <c r="GKP301" s="716"/>
      <c r="GKQ301" s="716"/>
      <c r="GKR301" s="716"/>
      <c r="GKS301" s="716"/>
      <c r="GKT301" s="716"/>
      <c r="GKU301" s="716"/>
      <c r="GKV301" s="716"/>
      <c r="GKW301" s="716"/>
      <c r="GKX301" s="716"/>
      <c r="GKY301" s="716"/>
      <c r="GKZ301" s="716"/>
      <c r="GLA301" s="716"/>
      <c r="GLB301" s="716"/>
      <c r="GLC301" s="716"/>
      <c r="GLD301" s="716"/>
      <c r="GLE301" s="716"/>
      <c r="GLF301" s="716"/>
      <c r="GLG301" s="716"/>
      <c r="GLH301" s="716"/>
      <c r="GLI301" s="716"/>
      <c r="GLJ301" s="716"/>
      <c r="GLK301" s="716"/>
      <c r="GLL301" s="716"/>
      <c r="GLM301" s="716"/>
      <c r="GLN301" s="716"/>
      <c r="GLO301" s="716"/>
      <c r="GLP301" s="716"/>
      <c r="GLQ301" s="716"/>
      <c r="GLR301" s="716"/>
      <c r="GLS301" s="716"/>
      <c r="GLT301" s="716"/>
      <c r="GLU301" s="716"/>
      <c r="GLV301" s="716"/>
      <c r="GLW301" s="716"/>
      <c r="GLX301" s="716"/>
      <c r="GLY301" s="716"/>
      <c r="GLZ301" s="716"/>
      <c r="GMA301" s="716"/>
      <c r="GMB301" s="716"/>
      <c r="GMC301" s="716"/>
      <c r="GMD301" s="716"/>
      <c r="GME301" s="716"/>
      <c r="GMF301" s="716"/>
      <c r="GMG301" s="716"/>
      <c r="GMH301" s="716"/>
      <c r="GMI301" s="716"/>
      <c r="GMJ301" s="716"/>
      <c r="GMK301" s="716"/>
      <c r="GML301" s="716"/>
      <c r="GMM301" s="716"/>
      <c r="GMN301" s="716"/>
      <c r="GMO301" s="716"/>
      <c r="GMP301" s="716"/>
      <c r="GMQ301" s="716"/>
      <c r="GMR301" s="716"/>
      <c r="GMS301" s="716"/>
      <c r="GMT301" s="716"/>
      <c r="GMU301" s="716"/>
      <c r="GMV301" s="716"/>
      <c r="GMW301" s="716"/>
      <c r="GMX301" s="716"/>
      <c r="GMY301" s="716"/>
      <c r="GMZ301" s="716"/>
      <c r="GNA301" s="716"/>
      <c r="GNB301" s="716"/>
      <c r="GNC301" s="716"/>
      <c r="GND301" s="716"/>
      <c r="GNE301" s="716"/>
      <c r="GNF301" s="716"/>
      <c r="GNG301" s="716"/>
      <c r="GNH301" s="716"/>
      <c r="GNI301" s="716"/>
      <c r="GNJ301" s="716"/>
      <c r="GNK301" s="716"/>
      <c r="GNL301" s="716"/>
      <c r="GNM301" s="716"/>
      <c r="GNN301" s="716"/>
      <c r="GNO301" s="716"/>
      <c r="GNP301" s="716"/>
      <c r="GNQ301" s="716"/>
      <c r="GNR301" s="716"/>
      <c r="GNS301" s="716"/>
      <c r="GNT301" s="716"/>
      <c r="GNU301" s="716"/>
      <c r="GNV301" s="716"/>
      <c r="GNW301" s="716"/>
      <c r="GNX301" s="716"/>
      <c r="GNY301" s="716"/>
      <c r="GNZ301" s="716"/>
      <c r="GOA301" s="716"/>
      <c r="GOB301" s="716"/>
      <c r="GOC301" s="716"/>
      <c r="GOD301" s="716"/>
      <c r="GOE301" s="716"/>
      <c r="GOF301" s="716"/>
      <c r="GOG301" s="716"/>
      <c r="GOH301" s="716"/>
      <c r="GOI301" s="716"/>
      <c r="GOJ301" s="716"/>
      <c r="GOK301" s="716"/>
      <c r="GOL301" s="716"/>
      <c r="GOM301" s="716"/>
      <c r="GON301" s="716"/>
      <c r="GOO301" s="716"/>
      <c r="GOP301" s="716"/>
      <c r="GOQ301" s="716"/>
      <c r="GOR301" s="716"/>
      <c r="GOS301" s="716"/>
      <c r="GOT301" s="716"/>
      <c r="GOU301" s="716"/>
      <c r="GOV301" s="716"/>
      <c r="GOW301" s="716"/>
      <c r="GOX301" s="716"/>
      <c r="GOY301" s="716"/>
      <c r="GOZ301" s="716"/>
      <c r="GPA301" s="716"/>
      <c r="GPB301" s="716"/>
      <c r="GPC301" s="716"/>
      <c r="GPD301" s="716"/>
      <c r="GPE301" s="716"/>
      <c r="GPF301" s="716"/>
      <c r="GPG301" s="716"/>
      <c r="GPH301" s="716"/>
      <c r="GPI301" s="716"/>
      <c r="GPJ301" s="716"/>
      <c r="GPK301" s="716"/>
      <c r="GPL301" s="716"/>
      <c r="GPM301" s="716"/>
      <c r="GPN301" s="716"/>
      <c r="GPO301" s="716"/>
      <c r="GPP301" s="716"/>
      <c r="GPQ301" s="716"/>
      <c r="GPR301" s="716"/>
      <c r="GPS301" s="716"/>
      <c r="GPT301" s="716"/>
      <c r="GPU301" s="716"/>
      <c r="GPV301" s="716"/>
      <c r="GPW301" s="716"/>
      <c r="GPX301" s="716"/>
      <c r="GPY301" s="716"/>
      <c r="GPZ301" s="716"/>
      <c r="GQA301" s="716"/>
      <c r="GQB301" s="716"/>
      <c r="GQC301" s="716"/>
      <c r="GQD301" s="716"/>
      <c r="GQE301" s="716"/>
      <c r="GQF301" s="716"/>
      <c r="GQG301" s="716"/>
      <c r="GQH301" s="716"/>
      <c r="GQI301" s="716"/>
      <c r="GQJ301" s="716"/>
      <c r="GQK301" s="716"/>
      <c r="GQL301" s="716"/>
      <c r="GQM301" s="716"/>
      <c r="GQN301" s="716"/>
      <c r="GQO301" s="716"/>
      <c r="GQP301" s="716"/>
      <c r="GQQ301" s="716"/>
      <c r="GQR301" s="716"/>
      <c r="GQS301" s="716"/>
      <c r="GQT301" s="716"/>
      <c r="GQU301" s="716"/>
      <c r="GQV301" s="716"/>
      <c r="GQW301" s="716"/>
      <c r="GQX301" s="716"/>
      <c r="GQY301" s="716"/>
      <c r="GQZ301" s="716"/>
      <c r="GRA301" s="716"/>
      <c r="GRB301" s="716"/>
      <c r="GRC301" s="716"/>
      <c r="GRD301" s="716"/>
      <c r="GRE301" s="716"/>
      <c r="GRF301" s="716"/>
      <c r="GRG301" s="716"/>
      <c r="GRH301" s="716"/>
      <c r="GRI301" s="716"/>
      <c r="GRJ301" s="716"/>
      <c r="GRK301" s="716"/>
      <c r="GRL301" s="716"/>
      <c r="GRM301" s="716"/>
      <c r="GRN301" s="716"/>
      <c r="GRO301" s="716"/>
      <c r="GRP301" s="716"/>
      <c r="GRQ301" s="716"/>
      <c r="GRR301" s="716"/>
      <c r="GRS301" s="716"/>
      <c r="GRT301" s="716"/>
      <c r="GRU301" s="716"/>
      <c r="GRV301" s="716"/>
      <c r="GRW301" s="716"/>
      <c r="GRX301" s="716"/>
      <c r="GRY301" s="716"/>
      <c r="GRZ301" s="716"/>
      <c r="GSA301" s="716"/>
      <c r="GSB301" s="716"/>
      <c r="GSC301" s="716"/>
      <c r="GSD301" s="716"/>
      <c r="GSE301" s="716"/>
      <c r="GSF301" s="716"/>
      <c r="GSG301" s="716"/>
      <c r="GSH301" s="716"/>
      <c r="GSI301" s="716"/>
      <c r="GSJ301" s="716"/>
      <c r="GSK301" s="716"/>
      <c r="GSL301" s="716"/>
      <c r="GSM301" s="716"/>
      <c r="GSN301" s="716"/>
      <c r="GSO301" s="716"/>
      <c r="GSP301" s="716"/>
      <c r="GSQ301" s="716"/>
      <c r="GSR301" s="716"/>
      <c r="GSS301" s="716"/>
      <c r="GST301" s="716"/>
      <c r="GSU301" s="716"/>
      <c r="GSV301" s="716"/>
      <c r="GSW301" s="716"/>
      <c r="GSX301" s="716"/>
      <c r="GSY301" s="716"/>
      <c r="GSZ301" s="716"/>
      <c r="GTA301" s="716"/>
      <c r="GTB301" s="716"/>
      <c r="GTC301" s="716"/>
      <c r="GTD301" s="716"/>
      <c r="GTE301" s="716"/>
      <c r="GTF301" s="716"/>
      <c r="GTG301" s="716"/>
      <c r="GTH301" s="716"/>
      <c r="GTI301" s="716"/>
      <c r="GTJ301" s="716"/>
      <c r="GTK301" s="716"/>
      <c r="GTL301" s="716"/>
      <c r="GTM301" s="716"/>
      <c r="GTN301" s="716"/>
      <c r="GTO301" s="716"/>
      <c r="GTP301" s="716"/>
      <c r="GTQ301" s="716"/>
      <c r="GTR301" s="716"/>
      <c r="GTS301" s="716"/>
      <c r="GTT301" s="716"/>
      <c r="GTU301" s="716"/>
      <c r="GTV301" s="716"/>
      <c r="GTW301" s="716"/>
      <c r="GTX301" s="716"/>
      <c r="GTY301" s="716"/>
      <c r="GTZ301" s="716"/>
      <c r="GUA301" s="716"/>
      <c r="GUB301" s="716"/>
      <c r="GUC301" s="716"/>
      <c r="GUD301" s="716"/>
      <c r="GUE301" s="716"/>
      <c r="GUF301" s="716"/>
      <c r="GUG301" s="716"/>
      <c r="GUH301" s="716"/>
      <c r="GUI301" s="716"/>
      <c r="GUJ301" s="716"/>
      <c r="GUK301" s="716"/>
      <c r="GUL301" s="716"/>
      <c r="GUM301" s="716"/>
      <c r="GUN301" s="716"/>
      <c r="GUO301" s="716"/>
      <c r="GUP301" s="716"/>
      <c r="GUQ301" s="716"/>
      <c r="GUR301" s="716"/>
      <c r="GUS301" s="716"/>
      <c r="GUT301" s="716"/>
      <c r="GUU301" s="716"/>
      <c r="GUV301" s="716"/>
      <c r="GUW301" s="716"/>
      <c r="GUX301" s="716"/>
      <c r="GUY301" s="716"/>
      <c r="GUZ301" s="716"/>
      <c r="GVA301" s="716"/>
      <c r="GVB301" s="716"/>
      <c r="GVC301" s="716"/>
      <c r="GVD301" s="716"/>
      <c r="GVE301" s="716"/>
      <c r="GVF301" s="716"/>
      <c r="GVG301" s="716"/>
      <c r="GVH301" s="716"/>
      <c r="GVI301" s="716"/>
      <c r="GVJ301" s="716"/>
      <c r="GVK301" s="716"/>
      <c r="GVL301" s="716"/>
      <c r="GVM301" s="716"/>
      <c r="GVN301" s="716"/>
      <c r="GVO301" s="716"/>
      <c r="GVP301" s="716"/>
      <c r="GVQ301" s="716"/>
      <c r="GVR301" s="716"/>
      <c r="GVS301" s="716"/>
      <c r="GVT301" s="716"/>
      <c r="GVU301" s="716"/>
      <c r="GVV301" s="716"/>
      <c r="GVW301" s="716"/>
      <c r="GVX301" s="716"/>
      <c r="GVY301" s="716"/>
      <c r="GVZ301" s="716"/>
      <c r="GWA301" s="716"/>
      <c r="GWB301" s="716"/>
      <c r="GWC301" s="716"/>
      <c r="GWD301" s="716"/>
      <c r="GWE301" s="716"/>
      <c r="GWF301" s="716"/>
      <c r="GWG301" s="716"/>
      <c r="GWH301" s="716"/>
      <c r="GWI301" s="716"/>
      <c r="GWJ301" s="716"/>
      <c r="GWK301" s="716"/>
      <c r="GWL301" s="716"/>
      <c r="GWM301" s="716"/>
      <c r="GWN301" s="716"/>
      <c r="GWO301" s="716"/>
      <c r="GWP301" s="716"/>
      <c r="GWQ301" s="716"/>
      <c r="GWR301" s="716"/>
      <c r="GWS301" s="716"/>
      <c r="GWT301" s="716"/>
      <c r="GWU301" s="716"/>
      <c r="GWV301" s="716"/>
      <c r="GWW301" s="716"/>
      <c r="GWX301" s="716"/>
      <c r="GWY301" s="716"/>
      <c r="GWZ301" s="716"/>
      <c r="GXA301" s="716"/>
      <c r="GXB301" s="716"/>
      <c r="GXC301" s="716"/>
      <c r="GXD301" s="716"/>
      <c r="GXE301" s="716"/>
      <c r="GXF301" s="716"/>
      <c r="GXG301" s="716"/>
      <c r="GXH301" s="716"/>
      <c r="GXI301" s="716"/>
      <c r="GXJ301" s="716"/>
      <c r="GXK301" s="716"/>
      <c r="GXL301" s="716"/>
      <c r="GXM301" s="716"/>
      <c r="GXN301" s="716"/>
      <c r="GXO301" s="716"/>
      <c r="GXP301" s="716"/>
      <c r="GXQ301" s="716"/>
      <c r="GXR301" s="716"/>
      <c r="GXS301" s="716"/>
      <c r="GXT301" s="716"/>
      <c r="GXU301" s="716"/>
      <c r="GXV301" s="716"/>
      <c r="GXW301" s="716"/>
      <c r="GXX301" s="716"/>
      <c r="GXY301" s="716"/>
      <c r="GXZ301" s="716"/>
      <c r="GYA301" s="716"/>
      <c r="GYB301" s="716"/>
      <c r="GYC301" s="716"/>
      <c r="GYD301" s="716"/>
      <c r="GYE301" s="716"/>
      <c r="GYF301" s="716"/>
      <c r="GYG301" s="716"/>
      <c r="GYH301" s="716"/>
      <c r="GYI301" s="716"/>
      <c r="GYJ301" s="716"/>
      <c r="GYK301" s="716"/>
      <c r="GYL301" s="716"/>
      <c r="GYM301" s="716"/>
      <c r="GYN301" s="716"/>
      <c r="GYO301" s="716"/>
      <c r="GYP301" s="716"/>
      <c r="GYQ301" s="716"/>
      <c r="GYR301" s="716"/>
      <c r="GYS301" s="716"/>
      <c r="GYT301" s="716"/>
      <c r="GYU301" s="716"/>
      <c r="GYV301" s="716"/>
      <c r="GYW301" s="716"/>
      <c r="GYX301" s="716"/>
      <c r="GYY301" s="716"/>
      <c r="GYZ301" s="716"/>
      <c r="GZA301" s="716"/>
      <c r="GZB301" s="716"/>
      <c r="GZC301" s="716"/>
      <c r="GZD301" s="716"/>
      <c r="GZE301" s="716"/>
      <c r="GZF301" s="716"/>
      <c r="GZG301" s="716"/>
      <c r="GZH301" s="716"/>
      <c r="GZI301" s="716"/>
      <c r="GZJ301" s="716"/>
      <c r="GZK301" s="716"/>
      <c r="GZL301" s="716"/>
      <c r="GZM301" s="716"/>
      <c r="GZN301" s="716"/>
      <c r="GZO301" s="716"/>
      <c r="GZP301" s="716"/>
      <c r="GZQ301" s="716"/>
      <c r="GZR301" s="716"/>
      <c r="GZS301" s="716"/>
      <c r="GZT301" s="716"/>
      <c r="GZU301" s="716"/>
      <c r="GZV301" s="716"/>
      <c r="GZW301" s="716"/>
      <c r="GZX301" s="716"/>
      <c r="GZY301" s="716"/>
      <c r="GZZ301" s="716"/>
      <c r="HAA301" s="716"/>
      <c r="HAB301" s="716"/>
      <c r="HAC301" s="716"/>
      <c r="HAD301" s="716"/>
      <c r="HAE301" s="716"/>
      <c r="HAF301" s="716"/>
      <c r="HAG301" s="716"/>
      <c r="HAH301" s="716"/>
      <c r="HAI301" s="716"/>
      <c r="HAJ301" s="716"/>
      <c r="HAK301" s="716"/>
      <c r="HAL301" s="716"/>
      <c r="HAM301" s="716"/>
      <c r="HAN301" s="716"/>
      <c r="HAO301" s="716"/>
      <c r="HAP301" s="716"/>
      <c r="HAQ301" s="716"/>
      <c r="HAR301" s="716"/>
      <c r="HAS301" s="716"/>
      <c r="HAT301" s="716"/>
      <c r="HAU301" s="716"/>
      <c r="HAV301" s="716"/>
      <c r="HAW301" s="716"/>
      <c r="HAX301" s="716"/>
      <c r="HAY301" s="716"/>
      <c r="HAZ301" s="716"/>
      <c r="HBA301" s="716"/>
      <c r="HBB301" s="716"/>
      <c r="HBC301" s="716"/>
      <c r="HBD301" s="716"/>
      <c r="HBE301" s="716"/>
      <c r="HBF301" s="716"/>
      <c r="HBG301" s="716"/>
      <c r="HBH301" s="716"/>
      <c r="HBI301" s="716"/>
      <c r="HBJ301" s="716"/>
      <c r="HBK301" s="716"/>
      <c r="HBL301" s="716"/>
      <c r="HBM301" s="716"/>
      <c r="HBN301" s="716"/>
      <c r="HBO301" s="716"/>
      <c r="HBP301" s="716"/>
      <c r="HBQ301" s="716"/>
      <c r="HBR301" s="716"/>
      <c r="HBS301" s="716"/>
      <c r="HBT301" s="716"/>
      <c r="HBU301" s="716"/>
      <c r="HBV301" s="716"/>
      <c r="HBW301" s="716"/>
      <c r="HBX301" s="716"/>
      <c r="HBY301" s="716"/>
      <c r="HBZ301" s="716"/>
      <c r="HCA301" s="716"/>
      <c r="HCB301" s="716"/>
      <c r="HCC301" s="716"/>
      <c r="HCD301" s="716"/>
      <c r="HCE301" s="716"/>
      <c r="HCF301" s="716"/>
      <c r="HCG301" s="716"/>
      <c r="HCH301" s="716"/>
      <c r="HCI301" s="716"/>
      <c r="HCJ301" s="716"/>
      <c r="HCK301" s="716"/>
      <c r="HCL301" s="716"/>
      <c r="HCM301" s="716"/>
      <c r="HCN301" s="716"/>
      <c r="HCO301" s="716"/>
      <c r="HCP301" s="716"/>
      <c r="HCQ301" s="716"/>
      <c r="HCR301" s="716"/>
      <c r="HCS301" s="716"/>
      <c r="HCT301" s="716"/>
      <c r="HCU301" s="716"/>
      <c r="HCV301" s="716"/>
      <c r="HCW301" s="716"/>
      <c r="HCX301" s="716"/>
      <c r="HCY301" s="716"/>
      <c r="HCZ301" s="716"/>
      <c r="HDA301" s="716"/>
      <c r="HDB301" s="716"/>
      <c r="HDC301" s="716"/>
      <c r="HDD301" s="716"/>
      <c r="HDE301" s="716"/>
      <c r="HDF301" s="716"/>
      <c r="HDG301" s="716"/>
      <c r="HDH301" s="716"/>
      <c r="HDI301" s="716"/>
      <c r="HDJ301" s="716"/>
      <c r="HDK301" s="716"/>
      <c r="HDL301" s="716"/>
      <c r="HDM301" s="716"/>
      <c r="HDN301" s="716"/>
      <c r="HDO301" s="716"/>
      <c r="HDP301" s="716"/>
      <c r="HDQ301" s="716"/>
      <c r="HDR301" s="716"/>
      <c r="HDS301" s="716"/>
      <c r="HDT301" s="716"/>
      <c r="HDU301" s="716"/>
      <c r="HDV301" s="716"/>
      <c r="HDW301" s="716"/>
      <c r="HDX301" s="716"/>
      <c r="HDY301" s="716"/>
      <c r="HDZ301" s="716"/>
      <c r="HEA301" s="716"/>
      <c r="HEB301" s="716"/>
      <c r="HEC301" s="716"/>
      <c r="HED301" s="716"/>
      <c r="HEE301" s="716"/>
      <c r="HEF301" s="716"/>
      <c r="HEG301" s="716"/>
      <c r="HEH301" s="716"/>
      <c r="HEI301" s="716"/>
      <c r="HEJ301" s="716"/>
      <c r="HEK301" s="716"/>
      <c r="HEL301" s="716"/>
      <c r="HEM301" s="716"/>
      <c r="HEN301" s="716"/>
      <c r="HEO301" s="716"/>
      <c r="HEP301" s="716"/>
      <c r="HEQ301" s="716"/>
      <c r="HER301" s="716"/>
      <c r="HES301" s="716"/>
      <c r="HET301" s="716"/>
      <c r="HEU301" s="716"/>
      <c r="HEV301" s="716"/>
      <c r="HEW301" s="716"/>
      <c r="HEX301" s="716"/>
      <c r="HEY301" s="716"/>
      <c r="HEZ301" s="716"/>
      <c r="HFA301" s="716"/>
      <c r="HFB301" s="716"/>
      <c r="HFC301" s="716"/>
      <c r="HFD301" s="716"/>
      <c r="HFE301" s="716"/>
      <c r="HFF301" s="716"/>
      <c r="HFG301" s="716"/>
      <c r="HFH301" s="716"/>
      <c r="HFI301" s="716"/>
      <c r="HFJ301" s="716"/>
      <c r="HFK301" s="716"/>
      <c r="HFL301" s="716"/>
      <c r="HFM301" s="716"/>
      <c r="HFN301" s="716"/>
      <c r="HFO301" s="716"/>
      <c r="HFP301" s="716"/>
      <c r="HFQ301" s="716"/>
      <c r="HFR301" s="716"/>
      <c r="HFS301" s="716"/>
      <c r="HFT301" s="716"/>
      <c r="HFU301" s="716"/>
      <c r="HFV301" s="716"/>
      <c r="HFW301" s="716"/>
      <c r="HFX301" s="716"/>
      <c r="HFY301" s="716"/>
      <c r="HFZ301" s="716"/>
      <c r="HGA301" s="716"/>
      <c r="HGB301" s="716"/>
      <c r="HGC301" s="716"/>
      <c r="HGD301" s="716"/>
      <c r="HGE301" s="716"/>
      <c r="HGF301" s="716"/>
      <c r="HGG301" s="716"/>
      <c r="HGH301" s="716"/>
      <c r="HGI301" s="716"/>
      <c r="HGJ301" s="716"/>
      <c r="HGK301" s="716"/>
      <c r="HGL301" s="716"/>
      <c r="HGM301" s="716"/>
      <c r="HGN301" s="716"/>
      <c r="HGO301" s="716"/>
      <c r="HGP301" s="716"/>
      <c r="HGQ301" s="716"/>
      <c r="HGR301" s="716"/>
      <c r="HGS301" s="716"/>
      <c r="HGT301" s="716"/>
      <c r="HGU301" s="716"/>
      <c r="HGV301" s="716"/>
      <c r="HGW301" s="716"/>
      <c r="HGX301" s="716"/>
      <c r="HGY301" s="716"/>
      <c r="HGZ301" s="716"/>
      <c r="HHA301" s="716"/>
      <c r="HHB301" s="716"/>
      <c r="HHC301" s="716"/>
      <c r="HHD301" s="716"/>
      <c r="HHE301" s="716"/>
      <c r="HHF301" s="716"/>
      <c r="HHG301" s="716"/>
      <c r="HHH301" s="716"/>
      <c r="HHI301" s="716"/>
      <c r="HHJ301" s="716"/>
      <c r="HHK301" s="716"/>
      <c r="HHL301" s="716"/>
      <c r="HHM301" s="716"/>
      <c r="HHN301" s="716"/>
      <c r="HHO301" s="716"/>
      <c r="HHP301" s="716"/>
      <c r="HHQ301" s="716"/>
      <c r="HHR301" s="716"/>
      <c r="HHS301" s="716"/>
      <c r="HHT301" s="716"/>
      <c r="HHU301" s="716"/>
      <c r="HHV301" s="716"/>
      <c r="HHW301" s="716"/>
      <c r="HHX301" s="716"/>
      <c r="HHY301" s="716"/>
      <c r="HHZ301" s="716"/>
      <c r="HIA301" s="716"/>
      <c r="HIB301" s="716"/>
      <c r="HIC301" s="716"/>
      <c r="HID301" s="716"/>
      <c r="HIE301" s="716"/>
      <c r="HIF301" s="716"/>
      <c r="HIG301" s="716"/>
      <c r="HIH301" s="716"/>
      <c r="HII301" s="716"/>
      <c r="HIJ301" s="716"/>
      <c r="HIK301" s="716"/>
      <c r="HIL301" s="716"/>
      <c r="HIM301" s="716"/>
      <c r="HIN301" s="716"/>
      <c r="HIO301" s="716"/>
      <c r="HIP301" s="716"/>
      <c r="HIQ301" s="716"/>
      <c r="HIR301" s="716"/>
      <c r="HIS301" s="716"/>
      <c r="HIT301" s="716"/>
      <c r="HIU301" s="716"/>
      <c r="HIV301" s="716"/>
      <c r="HIW301" s="716"/>
      <c r="HIX301" s="716"/>
      <c r="HIY301" s="716"/>
      <c r="HIZ301" s="716"/>
      <c r="HJA301" s="716"/>
      <c r="HJB301" s="716"/>
      <c r="HJC301" s="716"/>
      <c r="HJD301" s="716"/>
      <c r="HJE301" s="716"/>
      <c r="HJF301" s="716"/>
      <c r="HJG301" s="716"/>
      <c r="HJH301" s="716"/>
      <c r="HJI301" s="716"/>
      <c r="HJJ301" s="716"/>
      <c r="HJK301" s="716"/>
      <c r="HJL301" s="716"/>
      <c r="HJM301" s="716"/>
      <c r="HJN301" s="716"/>
      <c r="HJO301" s="716"/>
      <c r="HJP301" s="716"/>
      <c r="HJQ301" s="716"/>
      <c r="HJR301" s="716"/>
      <c r="HJS301" s="716"/>
      <c r="HJT301" s="716"/>
      <c r="HJU301" s="716"/>
      <c r="HJV301" s="716"/>
      <c r="HJW301" s="716"/>
      <c r="HJX301" s="716"/>
      <c r="HJY301" s="716"/>
      <c r="HJZ301" s="716"/>
      <c r="HKA301" s="716"/>
      <c r="HKB301" s="716"/>
      <c r="HKC301" s="716"/>
      <c r="HKD301" s="716"/>
      <c r="HKE301" s="716"/>
      <c r="HKF301" s="716"/>
      <c r="HKG301" s="716"/>
      <c r="HKH301" s="716"/>
      <c r="HKI301" s="716"/>
      <c r="HKJ301" s="716"/>
      <c r="HKK301" s="716"/>
      <c r="HKL301" s="716"/>
      <c r="HKM301" s="716"/>
      <c r="HKN301" s="716"/>
      <c r="HKO301" s="716"/>
      <c r="HKP301" s="716"/>
      <c r="HKQ301" s="716"/>
      <c r="HKR301" s="716"/>
      <c r="HKS301" s="716"/>
      <c r="HKT301" s="716"/>
      <c r="HKU301" s="716"/>
      <c r="HKV301" s="716"/>
      <c r="HKW301" s="716"/>
      <c r="HKX301" s="716"/>
      <c r="HKY301" s="716"/>
      <c r="HKZ301" s="716"/>
      <c r="HLA301" s="716"/>
      <c r="HLB301" s="716"/>
      <c r="HLC301" s="716"/>
      <c r="HLD301" s="716"/>
      <c r="HLE301" s="716"/>
      <c r="HLF301" s="716"/>
      <c r="HLG301" s="716"/>
      <c r="HLH301" s="716"/>
      <c r="HLI301" s="716"/>
      <c r="HLJ301" s="716"/>
      <c r="HLK301" s="716"/>
      <c r="HLL301" s="716"/>
      <c r="HLM301" s="716"/>
      <c r="HLN301" s="716"/>
      <c r="HLO301" s="716"/>
      <c r="HLP301" s="716"/>
      <c r="HLQ301" s="716"/>
      <c r="HLR301" s="716"/>
      <c r="HLS301" s="716"/>
      <c r="HLT301" s="716"/>
      <c r="HLU301" s="716"/>
      <c r="HLV301" s="716"/>
      <c r="HLW301" s="716"/>
      <c r="HLX301" s="716"/>
      <c r="HLY301" s="716"/>
      <c r="HLZ301" s="716"/>
      <c r="HMA301" s="716"/>
      <c r="HMB301" s="716"/>
      <c r="HMC301" s="716"/>
      <c r="HMD301" s="716"/>
      <c r="HME301" s="716"/>
      <c r="HMF301" s="716"/>
      <c r="HMG301" s="716"/>
      <c r="HMH301" s="716"/>
      <c r="HMI301" s="716"/>
      <c r="HMJ301" s="716"/>
      <c r="HMK301" s="716"/>
      <c r="HML301" s="716"/>
      <c r="HMM301" s="716"/>
      <c r="HMN301" s="716"/>
      <c r="HMO301" s="716"/>
      <c r="HMP301" s="716"/>
      <c r="HMQ301" s="716"/>
      <c r="HMR301" s="716"/>
      <c r="HMS301" s="716"/>
      <c r="HMT301" s="716"/>
      <c r="HMU301" s="716"/>
      <c r="HMV301" s="716"/>
      <c r="HMW301" s="716"/>
      <c r="HMX301" s="716"/>
      <c r="HMY301" s="716"/>
      <c r="HMZ301" s="716"/>
      <c r="HNA301" s="716"/>
      <c r="HNB301" s="716"/>
      <c r="HNC301" s="716"/>
      <c r="HND301" s="716"/>
      <c r="HNE301" s="716"/>
      <c r="HNF301" s="716"/>
      <c r="HNG301" s="716"/>
      <c r="HNH301" s="716"/>
      <c r="HNI301" s="716"/>
      <c r="HNJ301" s="716"/>
      <c r="HNK301" s="716"/>
      <c r="HNL301" s="716"/>
      <c r="HNM301" s="716"/>
      <c r="HNN301" s="716"/>
      <c r="HNO301" s="716"/>
      <c r="HNP301" s="716"/>
      <c r="HNQ301" s="716"/>
      <c r="HNR301" s="716"/>
      <c r="HNS301" s="716"/>
      <c r="HNT301" s="716"/>
      <c r="HNU301" s="716"/>
      <c r="HNV301" s="716"/>
      <c r="HNW301" s="716"/>
      <c r="HNX301" s="716"/>
      <c r="HNY301" s="716"/>
      <c r="HNZ301" s="716"/>
      <c r="HOA301" s="716"/>
      <c r="HOB301" s="716"/>
      <c r="HOC301" s="716"/>
      <c r="HOD301" s="716"/>
      <c r="HOE301" s="716"/>
      <c r="HOF301" s="716"/>
      <c r="HOG301" s="716"/>
      <c r="HOH301" s="716"/>
      <c r="HOI301" s="716"/>
      <c r="HOJ301" s="716"/>
      <c r="HOK301" s="716"/>
      <c r="HOL301" s="716"/>
      <c r="HOM301" s="716"/>
      <c r="HON301" s="716"/>
      <c r="HOO301" s="716"/>
      <c r="HOP301" s="716"/>
      <c r="HOQ301" s="716"/>
      <c r="HOR301" s="716"/>
      <c r="HOS301" s="716"/>
      <c r="HOT301" s="716"/>
      <c r="HOU301" s="716"/>
      <c r="HOV301" s="716"/>
      <c r="HOW301" s="716"/>
      <c r="HOX301" s="716"/>
      <c r="HOY301" s="716"/>
      <c r="HOZ301" s="716"/>
      <c r="HPA301" s="716"/>
      <c r="HPB301" s="716"/>
      <c r="HPC301" s="716"/>
      <c r="HPD301" s="716"/>
      <c r="HPE301" s="716"/>
      <c r="HPF301" s="716"/>
      <c r="HPG301" s="716"/>
      <c r="HPH301" s="716"/>
      <c r="HPI301" s="716"/>
      <c r="HPJ301" s="716"/>
      <c r="HPK301" s="716"/>
      <c r="HPL301" s="716"/>
      <c r="HPM301" s="716"/>
      <c r="HPN301" s="716"/>
      <c r="HPO301" s="716"/>
      <c r="HPP301" s="716"/>
      <c r="HPQ301" s="716"/>
      <c r="HPR301" s="716"/>
      <c r="HPS301" s="716"/>
      <c r="HPT301" s="716"/>
      <c r="HPU301" s="716"/>
      <c r="HPV301" s="716"/>
      <c r="HPW301" s="716"/>
      <c r="HPX301" s="716"/>
      <c r="HPY301" s="716"/>
      <c r="HPZ301" s="716"/>
      <c r="HQA301" s="716"/>
      <c r="HQB301" s="716"/>
      <c r="HQC301" s="716"/>
      <c r="HQD301" s="716"/>
      <c r="HQE301" s="716"/>
      <c r="HQF301" s="716"/>
      <c r="HQG301" s="716"/>
      <c r="HQH301" s="716"/>
      <c r="HQI301" s="716"/>
      <c r="HQJ301" s="716"/>
      <c r="HQK301" s="716"/>
      <c r="HQL301" s="716"/>
      <c r="HQM301" s="716"/>
      <c r="HQN301" s="716"/>
      <c r="HQO301" s="716"/>
      <c r="HQP301" s="716"/>
      <c r="HQQ301" s="716"/>
      <c r="HQR301" s="716"/>
      <c r="HQS301" s="716"/>
      <c r="HQT301" s="716"/>
      <c r="HQU301" s="716"/>
      <c r="HQV301" s="716"/>
      <c r="HQW301" s="716"/>
      <c r="HQX301" s="716"/>
      <c r="HQY301" s="716"/>
      <c r="HQZ301" s="716"/>
      <c r="HRA301" s="716"/>
      <c r="HRB301" s="716"/>
      <c r="HRC301" s="716"/>
      <c r="HRD301" s="716"/>
      <c r="HRE301" s="716"/>
      <c r="HRF301" s="716"/>
      <c r="HRG301" s="716"/>
      <c r="HRH301" s="716"/>
      <c r="HRI301" s="716"/>
      <c r="HRJ301" s="716"/>
      <c r="HRK301" s="716"/>
      <c r="HRL301" s="716"/>
      <c r="HRM301" s="716"/>
      <c r="HRN301" s="716"/>
      <c r="HRO301" s="716"/>
      <c r="HRP301" s="716"/>
      <c r="HRQ301" s="716"/>
      <c r="HRR301" s="716"/>
      <c r="HRS301" s="716"/>
      <c r="HRT301" s="716"/>
      <c r="HRU301" s="716"/>
      <c r="HRV301" s="716"/>
      <c r="HRW301" s="716"/>
      <c r="HRX301" s="716"/>
      <c r="HRY301" s="716"/>
      <c r="HRZ301" s="716"/>
      <c r="HSA301" s="716"/>
      <c r="HSB301" s="716"/>
      <c r="HSC301" s="716"/>
      <c r="HSD301" s="716"/>
      <c r="HSE301" s="716"/>
      <c r="HSF301" s="716"/>
      <c r="HSG301" s="716"/>
      <c r="HSH301" s="716"/>
      <c r="HSI301" s="716"/>
      <c r="HSJ301" s="716"/>
      <c r="HSK301" s="716"/>
      <c r="HSL301" s="716"/>
      <c r="HSM301" s="716"/>
      <c r="HSN301" s="716"/>
      <c r="HSO301" s="716"/>
      <c r="HSP301" s="716"/>
      <c r="HSQ301" s="716"/>
      <c r="HSR301" s="716"/>
      <c r="HSS301" s="716"/>
      <c r="HST301" s="716"/>
      <c r="HSU301" s="716"/>
      <c r="HSV301" s="716"/>
      <c r="HSW301" s="716"/>
      <c r="HSX301" s="716"/>
      <c r="HSY301" s="716"/>
      <c r="HSZ301" s="716"/>
      <c r="HTA301" s="716"/>
      <c r="HTB301" s="716"/>
      <c r="HTC301" s="716"/>
      <c r="HTD301" s="716"/>
      <c r="HTE301" s="716"/>
      <c r="HTF301" s="716"/>
      <c r="HTG301" s="716"/>
      <c r="HTH301" s="716"/>
      <c r="HTI301" s="716"/>
      <c r="HTJ301" s="716"/>
      <c r="HTK301" s="716"/>
      <c r="HTL301" s="716"/>
      <c r="HTM301" s="716"/>
      <c r="HTN301" s="716"/>
      <c r="HTO301" s="716"/>
      <c r="HTP301" s="716"/>
      <c r="HTQ301" s="716"/>
      <c r="HTR301" s="716"/>
      <c r="HTS301" s="716"/>
      <c r="HTT301" s="716"/>
      <c r="HTU301" s="716"/>
      <c r="HTV301" s="716"/>
      <c r="HTW301" s="716"/>
      <c r="HTX301" s="716"/>
      <c r="HTY301" s="716"/>
      <c r="HTZ301" s="716"/>
      <c r="HUA301" s="716"/>
      <c r="HUB301" s="716"/>
      <c r="HUC301" s="716"/>
      <c r="HUD301" s="716"/>
      <c r="HUE301" s="716"/>
      <c r="HUF301" s="716"/>
      <c r="HUG301" s="716"/>
      <c r="HUH301" s="716"/>
      <c r="HUI301" s="716"/>
      <c r="HUJ301" s="716"/>
      <c r="HUK301" s="716"/>
      <c r="HUL301" s="716"/>
      <c r="HUM301" s="716"/>
      <c r="HUN301" s="716"/>
      <c r="HUO301" s="716"/>
      <c r="HUP301" s="716"/>
      <c r="HUQ301" s="716"/>
      <c r="HUR301" s="716"/>
      <c r="HUS301" s="716"/>
      <c r="HUT301" s="716"/>
      <c r="HUU301" s="716"/>
      <c r="HUV301" s="716"/>
      <c r="HUW301" s="716"/>
      <c r="HUX301" s="716"/>
      <c r="HUY301" s="716"/>
      <c r="HUZ301" s="716"/>
      <c r="HVA301" s="716"/>
      <c r="HVB301" s="716"/>
      <c r="HVC301" s="716"/>
      <c r="HVD301" s="716"/>
      <c r="HVE301" s="716"/>
      <c r="HVF301" s="716"/>
      <c r="HVG301" s="716"/>
      <c r="HVH301" s="716"/>
      <c r="HVI301" s="716"/>
      <c r="HVJ301" s="716"/>
      <c r="HVK301" s="716"/>
      <c r="HVL301" s="716"/>
      <c r="HVM301" s="716"/>
      <c r="HVN301" s="716"/>
      <c r="HVO301" s="716"/>
      <c r="HVP301" s="716"/>
      <c r="HVQ301" s="716"/>
      <c r="HVR301" s="716"/>
      <c r="HVS301" s="716"/>
      <c r="HVT301" s="716"/>
      <c r="HVU301" s="716"/>
      <c r="HVV301" s="716"/>
      <c r="HVW301" s="716"/>
      <c r="HVX301" s="716"/>
      <c r="HVY301" s="716"/>
      <c r="HVZ301" s="716"/>
      <c r="HWA301" s="716"/>
      <c r="HWB301" s="716"/>
      <c r="HWC301" s="716"/>
      <c r="HWD301" s="716"/>
      <c r="HWE301" s="716"/>
      <c r="HWF301" s="716"/>
      <c r="HWG301" s="716"/>
      <c r="HWH301" s="716"/>
      <c r="HWI301" s="716"/>
      <c r="HWJ301" s="716"/>
      <c r="HWK301" s="716"/>
      <c r="HWL301" s="716"/>
      <c r="HWM301" s="716"/>
      <c r="HWN301" s="716"/>
      <c r="HWO301" s="716"/>
      <c r="HWP301" s="716"/>
      <c r="HWQ301" s="716"/>
      <c r="HWR301" s="716"/>
      <c r="HWS301" s="716"/>
      <c r="HWT301" s="716"/>
      <c r="HWU301" s="716"/>
      <c r="HWV301" s="716"/>
      <c r="HWW301" s="716"/>
      <c r="HWX301" s="716"/>
      <c r="HWY301" s="716"/>
      <c r="HWZ301" s="716"/>
      <c r="HXA301" s="716"/>
      <c r="HXB301" s="716"/>
      <c r="HXC301" s="716"/>
      <c r="HXD301" s="716"/>
      <c r="HXE301" s="716"/>
      <c r="HXF301" s="716"/>
      <c r="HXG301" s="716"/>
      <c r="HXH301" s="716"/>
      <c r="HXI301" s="716"/>
      <c r="HXJ301" s="716"/>
      <c r="HXK301" s="716"/>
      <c r="HXL301" s="716"/>
      <c r="HXM301" s="716"/>
      <c r="HXN301" s="716"/>
      <c r="HXO301" s="716"/>
      <c r="HXP301" s="716"/>
      <c r="HXQ301" s="716"/>
      <c r="HXR301" s="716"/>
      <c r="HXS301" s="716"/>
      <c r="HXT301" s="716"/>
      <c r="HXU301" s="716"/>
      <c r="HXV301" s="716"/>
      <c r="HXW301" s="716"/>
      <c r="HXX301" s="716"/>
      <c r="HXY301" s="716"/>
      <c r="HXZ301" s="716"/>
      <c r="HYA301" s="716"/>
      <c r="HYB301" s="716"/>
      <c r="HYC301" s="716"/>
      <c r="HYD301" s="716"/>
      <c r="HYE301" s="716"/>
      <c r="HYF301" s="716"/>
      <c r="HYG301" s="716"/>
      <c r="HYH301" s="716"/>
      <c r="HYI301" s="716"/>
      <c r="HYJ301" s="716"/>
      <c r="HYK301" s="716"/>
      <c r="HYL301" s="716"/>
      <c r="HYM301" s="716"/>
      <c r="HYN301" s="716"/>
      <c r="HYO301" s="716"/>
      <c r="HYP301" s="716"/>
      <c r="HYQ301" s="716"/>
      <c r="HYR301" s="716"/>
      <c r="HYS301" s="716"/>
      <c r="HYT301" s="716"/>
      <c r="HYU301" s="716"/>
      <c r="HYV301" s="716"/>
      <c r="HYW301" s="716"/>
      <c r="HYX301" s="716"/>
      <c r="HYY301" s="716"/>
      <c r="HYZ301" s="716"/>
      <c r="HZA301" s="716"/>
      <c r="HZB301" s="716"/>
      <c r="HZC301" s="716"/>
      <c r="HZD301" s="716"/>
      <c r="HZE301" s="716"/>
      <c r="HZF301" s="716"/>
      <c r="HZG301" s="716"/>
      <c r="HZH301" s="716"/>
      <c r="HZI301" s="716"/>
      <c r="HZJ301" s="716"/>
      <c r="HZK301" s="716"/>
      <c r="HZL301" s="716"/>
      <c r="HZM301" s="716"/>
      <c r="HZN301" s="716"/>
      <c r="HZO301" s="716"/>
      <c r="HZP301" s="716"/>
      <c r="HZQ301" s="716"/>
      <c r="HZR301" s="716"/>
      <c r="HZS301" s="716"/>
      <c r="HZT301" s="716"/>
      <c r="HZU301" s="716"/>
      <c r="HZV301" s="716"/>
      <c r="HZW301" s="716"/>
      <c r="HZX301" s="716"/>
      <c r="HZY301" s="716"/>
      <c r="HZZ301" s="716"/>
      <c r="IAA301" s="716"/>
      <c r="IAB301" s="716"/>
      <c r="IAC301" s="716"/>
      <c r="IAD301" s="716"/>
      <c r="IAE301" s="716"/>
      <c r="IAF301" s="716"/>
      <c r="IAG301" s="716"/>
      <c r="IAH301" s="716"/>
      <c r="IAI301" s="716"/>
      <c r="IAJ301" s="716"/>
      <c r="IAK301" s="716"/>
      <c r="IAL301" s="716"/>
      <c r="IAM301" s="716"/>
      <c r="IAN301" s="716"/>
      <c r="IAO301" s="716"/>
      <c r="IAP301" s="716"/>
      <c r="IAQ301" s="716"/>
      <c r="IAR301" s="716"/>
      <c r="IAS301" s="716"/>
      <c r="IAT301" s="716"/>
      <c r="IAU301" s="716"/>
      <c r="IAV301" s="716"/>
      <c r="IAW301" s="716"/>
      <c r="IAX301" s="716"/>
      <c r="IAY301" s="716"/>
      <c r="IAZ301" s="716"/>
      <c r="IBA301" s="716"/>
      <c r="IBB301" s="716"/>
      <c r="IBC301" s="716"/>
      <c r="IBD301" s="716"/>
      <c r="IBE301" s="716"/>
      <c r="IBF301" s="716"/>
      <c r="IBG301" s="716"/>
      <c r="IBH301" s="716"/>
      <c r="IBI301" s="716"/>
      <c r="IBJ301" s="716"/>
      <c r="IBK301" s="716"/>
      <c r="IBL301" s="716"/>
      <c r="IBM301" s="716"/>
      <c r="IBN301" s="716"/>
      <c r="IBO301" s="716"/>
      <c r="IBP301" s="716"/>
      <c r="IBQ301" s="716"/>
      <c r="IBR301" s="716"/>
      <c r="IBS301" s="716"/>
      <c r="IBT301" s="716"/>
      <c r="IBU301" s="716"/>
      <c r="IBV301" s="716"/>
      <c r="IBW301" s="716"/>
      <c r="IBX301" s="716"/>
      <c r="IBY301" s="716"/>
      <c r="IBZ301" s="716"/>
      <c r="ICA301" s="716"/>
      <c r="ICB301" s="716"/>
      <c r="ICC301" s="716"/>
      <c r="ICD301" s="716"/>
      <c r="ICE301" s="716"/>
      <c r="ICF301" s="716"/>
      <c r="ICG301" s="716"/>
      <c r="ICH301" s="716"/>
      <c r="ICI301" s="716"/>
      <c r="ICJ301" s="716"/>
      <c r="ICK301" s="716"/>
      <c r="ICL301" s="716"/>
      <c r="ICM301" s="716"/>
      <c r="ICN301" s="716"/>
      <c r="ICO301" s="716"/>
      <c r="ICP301" s="716"/>
      <c r="ICQ301" s="716"/>
      <c r="ICR301" s="716"/>
      <c r="ICS301" s="716"/>
      <c r="ICT301" s="716"/>
      <c r="ICU301" s="716"/>
      <c r="ICV301" s="716"/>
      <c r="ICW301" s="716"/>
      <c r="ICX301" s="716"/>
      <c r="ICY301" s="716"/>
      <c r="ICZ301" s="716"/>
      <c r="IDA301" s="716"/>
      <c r="IDB301" s="716"/>
      <c r="IDC301" s="716"/>
      <c r="IDD301" s="716"/>
      <c r="IDE301" s="716"/>
      <c r="IDF301" s="716"/>
      <c r="IDG301" s="716"/>
      <c r="IDH301" s="716"/>
      <c r="IDI301" s="716"/>
      <c r="IDJ301" s="716"/>
      <c r="IDK301" s="716"/>
      <c r="IDL301" s="716"/>
      <c r="IDM301" s="716"/>
      <c r="IDN301" s="716"/>
      <c r="IDO301" s="716"/>
      <c r="IDP301" s="716"/>
      <c r="IDQ301" s="716"/>
      <c r="IDR301" s="716"/>
      <c r="IDS301" s="716"/>
      <c r="IDT301" s="716"/>
      <c r="IDU301" s="716"/>
      <c r="IDV301" s="716"/>
      <c r="IDW301" s="716"/>
      <c r="IDX301" s="716"/>
      <c r="IDY301" s="716"/>
      <c r="IDZ301" s="716"/>
      <c r="IEA301" s="716"/>
      <c r="IEB301" s="716"/>
      <c r="IEC301" s="716"/>
      <c r="IED301" s="716"/>
      <c r="IEE301" s="716"/>
      <c r="IEF301" s="716"/>
      <c r="IEG301" s="716"/>
      <c r="IEH301" s="716"/>
      <c r="IEI301" s="716"/>
      <c r="IEJ301" s="716"/>
      <c r="IEK301" s="716"/>
      <c r="IEL301" s="716"/>
      <c r="IEM301" s="716"/>
      <c r="IEN301" s="716"/>
      <c r="IEO301" s="716"/>
      <c r="IEP301" s="716"/>
      <c r="IEQ301" s="716"/>
      <c r="IER301" s="716"/>
      <c r="IES301" s="716"/>
      <c r="IET301" s="716"/>
      <c r="IEU301" s="716"/>
      <c r="IEV301" s="716"/>
      <c r="IEW301" s="716"/>
      <c r="IEX301" s="716"/>
      <c r="IEY301" s="716"/>
      <c r="IEZ301" s="716"/>
      <c r="IFA301" s="716"/>
      <c r="IFB301" s="716"/>
      <c r="IFC301" s="716"/>
      <c r="IFD301" s="716"/>
      <c r="IFE301" s="716"/>
      <c r="IFF301" s="716"/>
      <c r="IFG301" s="716"/>
      <c r="IFH301" s="716"/>
      <c r="IFI301" s="716"/>
      <c r="IFJ301" s="716"/>
      <c r="IFK301" s="716"/>
      <c r="IFL301" s="716"/>
      <c r="IFM301" s="716"/>
      <c r="IFN301" s="716"/>
      <c r="IFO301" s="716"/>
      <c r="IFP301" s="716"/>
      <c r="IFQ301" s="716"/>
      <c r="IFR301" s="716"/>
      <c r="IFS301" s="716"/>
      <c r="IFT301" s="716"/>
      <c r="IFU301" s="716"/>
      <c r="IFV301" s="716"/>
      <c r="IFW301" s="716"/>
      <c r="IFX301" s="716"/>
      <c r="IFY301" s="716"/>
      <c r="IFZ301" s="716"/>
      <c r="IGA301" s="716"/>
      <c r="IGB301" s="716"/>
      <c r="IGC301" s="716"/>
      <c r="IGD301" s="716"/>
      <c r="IGE301" s="716"/>
      <c r="IGF301" s="716"/>
      <c r="IGG301" s="716"/>
      <c r="IGH301" s="716"/>
      <c r="IGI301" s="716"/>
      <c r="IGJ301" s="716"/>
      <c r="IGK301" s="716"/>
      <c r="IGL301" s="716"/>
      <c r="IGM301" s="716"/>
      <c r="IGN301" s="716"/>
      <c r="IGO301" s="716"/>
      <c r="IGP301" s="716"/>
      <c r="IGQ301" s="716"/>
      <c r="IGR301" s="716"/>
      <c r="IGS301" s="716"/>
      <c r="IGT301" s="716"/>
      <c r="IGU301" s="716"/>
      <c r="IGV301" s="716"/>
      <c r="IGW301" s="716"/>
      <c r="IGX301" s="716"/>
      <c r="IGY301" s="716"/>
      <c r="IGZ301" s="716"/>
      <c r="IHA301" s="716"/>
      <c r="IHB301" s="716"/>
      <c r="IHC301" s="716"/>
      <c r="IHD301" s="716"/>
      <c r="IHE301" s="716"/>
      <c r="IHF301" s="716"/>
      <c r="IHG301" s="716"/>
      <c r="IHH301" s="716"/>
      <c r="IHI301" s="716"/>
      <c r="IHJ301" s="716"/>
      <c r="IHK301" s="716"/>
      <c r="IHL301" s="716"/>
      <c r="IHM301" s="716"/>
      <c r="IHN301" s="716"/>
      <c r="IHO301" s="716"/>
      <c r="IHP301" s="716"/>
      <c r="IHQ301" s="716"/>
      <c r="IHR301" s="716"/>
      <c r="IHS301" s="716"/>
      <c r="IHT301" s="716"/>
      <c r="IHU301" s="716"/>
      <c r="IHV301" s="716"/>
      <c r="IHW301" s="716"/>
      <c r="IHX301" s="716"/>
      <c r="IHY301" s="716"/>
      <c r="IHZ301" s="716"/>
      <c r="IIA301" s="716"/>
      <c r="IIB301" s="716"/>
      <c r="IIC301" s="716"/>
      <c r="IID301" s="716"/>
      <c r="IIE301" s="716"/>
      <c r="IIF301" s="716"/>
      <c r="IIG301" s="716"/>
      <c r="IIH301" s="716"/>
      <c r="III301" s="716"/>
      <c r="IIJ301" s="716"/>
      <c r="IIK301" s="716"/>
      <c r="IIL301" s="716"/>
      <c r="IIM301" s="716"/>
      <c r="IIN301" s="716"/>
      <c r="IIO301" s="716"/>
      <c r="IIP301" s="716"/>
      <c r="IIQ301" s="716"/>
      <c r="IIR301" s="716"/>
      <c r="IIS301" s="716"/>
      <c r="IIT301" s="716"/>
      <c r="IIU301" s="716"/>
      <c r="IIV301" s="716"/>
      <c r="IIW301" s="716"/>
      <c r="IIX301" s="716"/>
      <c r="IIY301" s="716"/>
      <c r="IIZ301" s="716"/>
      <c r="IJA301" s="716"/>
      <c r="IJB301" s="716"/>
      <c r="IJC301" s="716"/>
      <c r="IJD301" s="716"/>
      <c r="IJE301" s="716"/>
      <c r="IJF301" s="716"/>
      <c r="IJG301" s="716"/>
      <c r="IJH301" s="716"/>
      <c r="IJI301" s="716"/>
      <c r="IJJ301" s="716"/>
      <c r="IJK301" s="716"/>
      <c r="IJL301" s="716"/>
      <c r="IJM301" s="716"/>
      <c r="IJN301" s="716"/>
      <c r="IJO301" s="716"/>
      <c r="IJP301" s="716"/>
      <c r="IJQ301" s="716"/>
      <c r="IJR301" s="716"/>
      <c r="IJS301" s="716"/>
      <c r="IJT301" s="716"/>
      <c r="IJU301" s="716"/>
      <c r="IJV301" s="716"/>
      <c r="IJW301" s="716"/>
      <c r="IJX301" s="716"/>
      <c r="IJY301" s="716"/>
      <c r="IJZ301" s="716"/>
      <c r="IKA301" s="716"/>
      <c r="IKB301" s="716"/>
      <c r="IKC301" s="716"/>
      <c r="IKD301" s="716"/>
      <c r="IKE301" s="716"/>
      <c r="IKF301" s="716"/>
      <c r="IKG301" s="716"/>
      <c r="IKH301" s="716"/>
      <c r="IKI301" s="716"/>
      <c r="IKJ301" s="716"/>
      <c r="IKK301" s="716"/>
      <c r="IKL301" s="716"/>
      <c r="IKM301" s="716"/>
      <c r="IKN301" s="716"/>
      <c r="IKO301" s="716"/>
      <c r="IKP301" s="716"/>
      <c r="IKQ301" s="716"/>
      <c r="IKR301" s="716"/>
      <c r="IKS301" s="716"/>
      <c r="IKT301" s="716"/>
      <c r="IKU301" s="716"/>
      <c r="IKV301" s="716"/>
      <c r="IKW301" s="716"/>
      <c r="IKX301" s="716"/>
      <c r="IKY301" s="716"/>
      <c r="IKZ301" s="716"/>
      <c r="ILA301" s="716"/>
      <c r="ILB301" s="716"/>
      <c r="ILC301" s="716"/>
      <c r="ILD301" s="716"/>
      <c r="ILE301" s="716"/>
      <c r="ILF301" s="716"/>
      <c r="ILG301" s="716"/>
      <c r="ILH301" s="716"/>
      <c r="ILI301" s="716"/>
      <c r="ILJ301" s="716"/>
      <c r="ILK301" s="716"/>
      <c r="ILL301" s="716"/>
      <c r="ILM301" s="716"/>
      <c r="ILN301" s="716"/>
      <c r="ILO301" s="716"/>
      <c r="ILP301" s="716"/>
      <c r="ILQ301" s="716"/>
      <c r="ILR301" s="716"/>
      <c r="ILS301" s="716"/>
      <c r="ILT301" s="716"/>
      <c r="ILU301" s="716"/>
      <c r="ILV301" s="716"/>
      <c r="ILW301" s="716"/>
      <c r="ILX301" s="716"/>
      <c r="ILY301" s="716"/>
      <c r="ILZ301" s="716"/>
      <c r="IMA301" s="716"/>
      <c r="IMB301" s="716"/>
      <c r="IMC301" s="716"/>
      <c r="IMD301" s="716"/>
      <c r="IME301" s="716"/>
      <c r="IMF301" s="716"/>
      <c r="IMG301" s="716"/>
      <c r="IMH301" s="716"/>
      <c r="IMI301" s="716"/>
      <c r="IMJ301" s="716"/>
      <c r="IMK301" s="716"/>
      <c r="IML301" s="716"/>
      <c r="IMM301" s="716"/>
      <c r="IMN301" s="716"/>
      <c r="IMO301" s="716"/>
      <c r="IMP301" s="716"/>
      <c r="IMQ301" s="716"/>
      <c r="IMR301" s="716"/>
      <c r="IMS301" s="716"/>
      <c r="IMT301" s="716"/>
      <c r="IMU301" s="716"/>
      <c r="IMV301" s="716"/>
      <c r="IMW301" s="716"/>
      <c r="IMX301" s="716"/>
      <c r="IMY301" s="716"/>
      <c r="IMZ301" s="716"/>
      <c r="INA301" s="716"/>
      <c r="INB301" s="716"/>
      <c r="INC301" s="716"/>
      <c r="IND301" s="716"/>
      <c r="INE301" s="716"/>
      <c r="INF301" s="716"/>
      <c r="ING301" s="716"/>
      <c r="INH301" s="716"/>
      <c r="INI301" s="716"/>
      <c r="INJ301" s="716"/>
      <c r="INK301" s="716"/>
      <c r="INL301" s="716"/>
      <c r="INM301" s="716"/>
      <c r="INN301" s="716"/>
      <c r="INO301" s="716"/>
      <c r="INP301" s="716"/>
      <c r="INQ301" s="716"/>
      <c r="INR301" s="716"/>
      <c r="INS301" s="716"/>
      <c r="INT301" s="716"/>
      <c r="INU301" s="716"/>
      <c r="INV301" s="716"/>
      <c r="INW301" s="716"/>
      <c r="INX301" s="716"/>
      <c r="INY301" s="716"/>
      <c r="INZ301" s="716"/>
      <c r="IOA301" s="716"/>
      <c r="IOB301" s="716"/>
      <c r="IOC301" s="716"/>
      <c r="IOD301" s="716"/>
      <c r="IOE301" s="716"/>
      <c r="IOF301" s="716"/>
      <c r="IOG301" s="716"/>
      <c r="IOH301" s="716"/>
      <c r="IOI301" s="716"/>
      <c r="IOJ301" s="716"/>
      <c r="IOK301" s="716"/>
      <c r="IOL301" s="716"/>
      <c r="IOM301" s="716"/>
      <c r="ION301" s="716"/>
      <c r="IOO301" s="716"/>
      <c r="IOP301" s="716"/>
      <c r="IOQ301" s="716"/>
      <c r="IOR301" s="716"/>
      <c r="IOS301" s="716"/>
      <c r="IOT301" s="716"/>
      <c r="IOU301" s="716"/>
      <c r="IOV301" s="716"/>
      <c r="IOW301" s="716"/>
      <c r="IOX301" s="716"/>
      <c r="IOY301" s="716"/>
      <c r="IOZ301" s="716"/>
      <c r="IPA301" s="716"/>
      <c r="IPB301" s="716"/>
      <c r="IPC301" s="716"/>
      <c r="IPD301" s="716"/>
      <c r="IPE301" s="716"/>
      <c r="IPF301" s="716"/>
      <c r="IPG301" s="716"/>
      <c r="IPH301" s="716"/>
      <c r="IPI301" s="716"/>
      <c r="IPJ301" s="716"/>
      <c r="IPK301" s="716"/>
      <c r="IPL301" s="716"/>
      <c r="IPM301" s="716"/>
      <c r="IPN301" s="716"/>
      <c r="IPO301" s="716"/>
      <c r="IPP301" s="716"/>
      <c r="IPQ301" s="716"/>
      <c r="IPR301" s="716"/>
      <c r="IPS301" s="716"/>
      <c r="IPT301" s="716"/>
      <c r="IPU301" s="716"/>
      <c r="IPV301" s="716"/>
      <c r="IPW301" s="716"/>
      <c r="IPX301" s="716"/>
      <c r="IPY301" s="716"/>
      <c r="IPZ301" s="716"/>
      <c r="IQA301" s="716"/>
      <c r="IQB301" s="716"/>
      <c r="IQC301" s="716"/>
      <c r="IQD301" s="716"/>
      <c r="IQE301" s="716"/>
      <c r="IQF301" s="716"/>
      <c r="IQG301" s="716"/>
      <c r="IQH301" s="716"/>
      <c r="IQI301" s="716"/>
      <c r="IQJ301" s="716"/>
      <c r="IQK301" s="716"/>
      <c r="IQL301" s="716"/>
      <c r="IQM301" s="716"/>
      <c r="IQN301" s="716"/>
      <c r="IQO301" s="716"/>
      <c r="IQP301" s="716"/>
      <c r="IQQ301" s="716"/>
      <c r="IQR301" s="716"/>
      <c r="IQS301" s="716"/>
      <c r="IQT301" s="716"/>
      <c r="IQU301" s="716"/>
      <c r="IQV301" s="716"/>
      <c r="IQW301" s="716"/>
      <c r="IQX301" s="716"/>
      <c r="IQY301" s="716"/>
      <c r="IQZ301" s="716"/>
      <c r="IRA301" s="716"/>
      <c r="IRB301" s="716"/>
      <c r="IRC301" s="716"/>
      <c r="IRD301" s="716"/>
      <c r="IRE301" s="716"/>
      <c r="IRF301" s="716"/>
      <c r="IRG301" s="716"/>
      <c r="IRH301" s="716"/>
      <c r="IRI301" s="716"/>
      <c r="IRJ301" s="716"/>
      <c r="IRK301" s="716"/>
      <c r="IRL301" s="716"/>
      <c r="IRM301" s="716"/>
      <c r="IRN301" s="716"/>
      <c r="IRO301" s="716"/>
      <c r="IRP301" s="716"/>
      <c r="IRQ301" s="716"/>
      <c r="IRR301" s="716"/>
      <c r="IRS301" s="716"/>
      <c r="IRT301" s="716"/>
      <c r="IRU301" s="716"/>
      <c r="IRV301" s="716"/>
      <c r="IRW301" s="716"/>
      <c r="IRX301" s="716"/>
      <c r="IRY301" s="716"/>
      <c r="IRZ301" s="716"/>
      <c r="ISA301" s="716"/>
      <c r="ISB301" s="716"/>
      <c r="ISC301" s="716"/>
      <c r="ISD301" s="716"/>
      <c r="ISE301" s="716"/>
      <c r="ISF301" s="716"/>
      <c r="ISG301" s="716"/>
      <c r="ISH301" s="716"/>
      <c r="ISI301" s="716"/>
      <c r="ISJ301" s="716"/>
      <c r="ISK301" s="716"/>
      <c r="ISL301" s="716"/>
      <c r="ISM301" s="716"/>
      <c r="ISN301" s="716"/>
      <c r="ISO301" s="716"/>
      <c r="ISP301" s="716"/>
      <c r="ISQ301" s="716"/>
      <c r="ISR301" s="716"/>
      <c r="ISS301" s="716"/>
      <c r="IST301" s="716"/>
      <c r="ISU301" s="716"/>
      <c r="ISV301" s="716"/>
      <c r="ISW301" s="716"/>
      <c r="ISX301" s="716"/>
      <c r="ISY301" s="716"/>
      <c r="ISZ301" s="716"/>
      <c r="ITA301" s="716"/>
      <c r="ITB301" s="716"/>
      <c r="ITC301" s="716"/>
      <c r="ITD301" s="716"/>
      <c r="ITE301" s="716"/>
      <c r="ITF301" s="716"/>
      <c r="ITG301" s="716"/>
      <c r="ITH301" s="716"/>
      <c r="ITI301" s="716"/>
      <c r="ITJ301" s="716"/>
      <c r="ITK301" s="716"/>
      <c r="ITL301" s="716"/>
      <c r="ITM301" s="716"/>
      <c r="ITN301" s="716"/>
      <c r="ITO301" s="716"/>
      <c r="ITP301" s="716"/>
      <c r="ITQ301" s="716"/>
      <c r="ITR301" s="716"/>
      <c r="ITS301" s="716"/>
      <c r="ITT301" s="716"/>
      <c r="ITU301" s="716"/>
      <c r="ITV301" s="716"/>
      <c r="ITW301" s="716"/>
      <c r="ITX301" s="716"/>
      <c r="ITY301" s="716"/>
      <c r="ITZ301" s="716"/>
      <c r="IUA301" s="716"/>
      <c r="IUB301" s="716"/>
      <c r="IUC301" s="716"/>
      <c r="IUD301" s="716"/>
      <c r="IUE301" s="716"/>
      <c r="IUF301" s="716"/>
      <c r="IUG301" s="716"/>
      <c r="IUH301" s="716"/>
      <c r="IUI301" s="716"/>
      <c r="IUJ301" s="716"/>
      <c r="IUK301" s="716"/>
      <c r="IUL301" s="716"/>
      <c r="IUM301" s="716"/>
      <c r="IUN301" s="716"/>
      <c r="IUO301" s="716"/>
      <c r="IUP301" s="716"/>
      <c r="IUQ301" s="716"/>
      <c r="IUR301" s="716"/>
      <c r="IUS301" s="716"/>
      <c r="IUT301" s="716"/>
      <c r="IUU301" s="716"/>
      <c r="IUV301" s="716"/>
      <c r="IUW301" s="716"/>
      <c r="IUX301" s="716"/>
      <c r="IUY301" s="716"/>
      <c r="IUZ301" s="716"/>
      <c r="IVA301" s="716"/>
      <c r="IVB301" s="716"/>
      <c r="IVC301" s="716"/>
      <c r="IVD301" s="716"/>
      <c r="IVE301" s="716"/>
      <c r="IVF301" s="716"/>
      <c r="IVG301" s="716"/>
      <c r="IVH301" s="716"/>
      <c r="IVI301" s="716"/>
      <c r="IVJ301" s="716"/>
      <c r="IVK301" s="716"/>
      <c r="IVL301" s="716"/>
      <c r="IVM301" s="716"/>
      <c r="IVN301" s="716"/>
      <c r="IVO301" s="716"/>
      <c r="IVP301" s="716"/>
      <c r="IVQ301" s="716"/>
      <c r="IVR301" s="716"/>
      <c r="IVS301" s="716"/>
      <c r="IVT301" s="716"/>
      <c r="IVU301" s="716"/>
      <c r="IVV301" s="716"/>
      <c r="IVW301" s="716"/>
      <c r="IVX301" s="716"/>
      <c r="IVY301" s="716"/>
      <c r="IVZ301" s="716"/>
      <c r="IWA301" s="716"/>
      <c r="IWB301" s="716"/>
      <c r="IWC301" s="716"/>
      <c r="IWD301" s="716"/>
      <c r="IWE301" s="716"/>
      <c r="IWF301" s="716"/>
      <c r="IWG301" s="716"/>
      <c r="IWH301" s="716"/>
      <c r="IWI301" s="716"/>
      <c r="IWJ301" s="716"/>
      <c r="IWK301" s="716"/>
      <c r="IWL301" s="716"/>
      <c r="IWM301" s="716"/>
      <c r="IWN301" s="716"/>
      <c r="IWO301" s="716"/>
      <c r="IWP301" s="716"/>
      <c r="IWQ301" s="716"/>
      <c r="IWR301" s="716"/>
      <c r="IWS301" s="716"/>
      <c r="IWT301" s="716"/>
      <c r="IWU301" s="716"/>
      <c r="IWV301" s="716"/>
      <c r="IWW301" s="716"/>
      <c r="IWX301" s="716"/>
      <c r="IWY301" s="716"/>
      <c r="IWZ301" s="716"/>
      <c r="IXA301" s="716"/>
      <c r="IXB301" s="716"/>
      <c r="IXC301" s="716"/>
      <c r="IXD301" s="716"/>
      <c r="IXE301" s="716"/>
      <c r="IXF301" s="716"/>
      <c r="IXG301" s="716"/>
      <c r="IXH301" s="716"/>
      <c r="IXI301" s="716"/>
      <c r="IXJ301" s="716"/>
      <c r="IXK301" s="716"/>
      <c r="IXL301" s="716"/>
      <c r="IXM301" s="716"/>
      <c r="IXN301" s="716"/>
      <c r="IXO301" s="716"/>
      <c r="IXP301" s="716"/>
      <c r="IXQ301" s="716"/>
      <c r="IXR301" s="716"/>
      <c r="IXS301" s="716"/>
      <c r="IXT301" s="716"/>
      <c r="IXU301" s="716"/>
      <c r="IXV301" s="716"/>
      <c r="IXW301" s="716"/>
      <c r="IXX301" s="716"/>
      <c r="IXY301" s="716"/>
      <c r="IXZ301" s="716"/>
      <c r="IYA301" s="716"/>
      <c r="IYB301" s="716"/>
      <c r="IYC301" s="716"/>
      <c r="IYD301" s="716"/>
      <c r="IYE301" s="716"/>
      <c r="IYF301" s="716"/>
      <c r="IYG301" s="716"/>
      <c r="IYH301" s="716"/>
      <c r="IYI301" s="716"/>
      <c r="IYJ301" s="716"/>
      <c r="IYK301" s="716"/>
      <c r="IYL301" s="716"/>
      <c r="IYM301" s="716"/>
      <c r="IYN301" s="716"/>
      <c r="IYO301" s="716"/>
      <c r="IYP301" s="716"/>
      <c r="IYQ301" s="716"/>
      <c r="IYR301" s="716"/>
      <c r="IYS301" s="716"/>
      <c r="IYT301" s="716"/>
      <c r="IYU301" s="716"/>
      <c r="IYV301" s="716"/>
      <c r="IYW301" s="716"/>
      <c r="IYX301" s="716"/>
      <c r="IYY301" s="716"/>
      <c r="IYZ301" s="716"/>
      <c r="IZA301" s="716"/>
      <c r="IZB301" s="716"/>
      <c r="IZC301" s="716"/>
      <c r="IZD301" s="716"/>
      <c r="IZE301" s="716"/>
      <c r="IZF301" s="716"/>
      <c r="IZG301" s="716"/>
      <c r="IZH301" s="716"/>
      <c r="IZI301" s="716"/>
      <c r="IZJ301" s="716"/>
      <c r="IZK301" s="716"/>
      <c r="IZL301" s="716"/>
      <c r="IZM301" s="716"/>
      <c r="IZN301" s="716"/>
      <c r="IZO301" s="716"/>
      <c r="IZP301" s="716"/>
      <c r="IZQ301" s="716"/>
      <c r="IZR301" s="716"/>
      <c r="IZS301" s="716"/>
      <c r="IZT301" s="716"/>
      <c r="IZU301" s="716"/>
      <c r="IZV301" s="716"/>
      <c r="IZW301" s="716"/>
      <c r="IZX301" s="716"/>
      <c r="IZY301" s="716"/>
      <c r="IZZ301" s="716"/>
      <c r="JAA301" s="716"/>
      <c r="JAB301" s="716"/>
      <c r="JAC301" s="716"/>
      <c r="JAD301" s="716"/>
      <c r="JAE301" s="716"/>
      <c r="JAF301" s="716"/>
      <c r="JAG301" s="716"/>
      <c r="JAH301" s="716"/>
      <c r="JAI301" s="716"/>
      <c r="JAJ301" s="716"/>
      <c r="JAK301" s="716"/>
      <c r="JAL301" s="716"/>
      <c r="JAM301" s="716"/>
      <c r="JAN301" s="716"/>
      <c r="JAO301" s="716"/>
      <c r="JAP301" s="716"/>
      <c r="JAQ301" s="716"/>
      <c r="JAR301" s="716"/>
      <c r="JAS301" s="716"/>
      <c r="JAT301" s="716"/>
      <c r="JAU301" s="716"/>
      <c r="JAV301" s="716"/>
      <c r="JAW301" s="716"/>
      <c r="JAX301" s="716"/>
      <c r="JAY301" s="716"/>
      <c r="JAZ301" s="716"/>
      <c r="JBA301" s="716"/>
      <c r="JBB301" s="716"/>
      <c r="JBC301" s="716"/>
      <c r="JBD301" s="716"/>
      <c r="JBE301" s="716"/>
      <c r="JBF301" s="716"/>
      <c r="JBG301" s="716"/>
      <c r="JBH301" s="716"/>
      <c r="JBI301" s="716"/>
      <c r="JBJ301" s="716"/>
      <c r="JBK301" s="716"/>
      <c r="JBL301" s="716"/>
      <c r="JBM301" s="716"/>
      <c r="JBN301" s="716"/>
      <c r="JBO301" s="716"/>
      <c r="JBP301" s="716"/>
      <c r="JBQ301" s="716"/>
      <c r="JBR301" s="716"/>
      <c r="JBS301" s="716"/>
      <c r="JBT301" s="716"/>
      <c r="JBU301" s="716"/>
      <c r="JBV301" s="716"/>
      <c r="JBW301" s="716"/>
      <c r="JBX301" s="716"/>
      <c r="JBY301" s="716"/>
      <c r="JBZ301" s="716"/>
      <c r="JCA301" s="716"/>
      <c r="JCB301" s="716"/>
      <c r="JCC301" s="716"/>
      <c r="JCD301" s="716"/>
      <c r="JCE301" s="716"/>
      <c r="JCF301" s="716"/>
      <c r="JCG301" s="716"/>
      <c r="JCH301" s="716"/>
      <c r="JCI301" s="716"/>
      <c r="JCJ301" s="716"/>
      <c r="JCK301" s="716"/>
      <c r="JCL301" s="716"/>
      <c r="JCM301" s="716"/>
      <c r="JCN301" s="716"/>
      <c r="JCO301" s="716"/>
      <c r="JCP301" s="716"/>
      <c r="JCQ301" s="716"/>
      <c r="JCR301" s="716"/>
      <c r="JCS301" s="716"/>
      <c r="JCT301" s="716"/>
      <c r="JCU301" s="716"/>
      <c r="JCV301" s="716"/>
      <c r="JCW301" s="716"/>
      <c r="JCX301" s="716"/>
      <c r="JCY301" s="716"/>
      <c r="JCZ301" s="716"/>
      <c r="JDA301" s="716"/>
      <c r="JDB301" s="716"/>
      <c r="JDC301" s="716"/>
      <c r="JDD301" s="716"/>
      <c r="JDE301" s="716"/>
      <c r="JDF301" s="716"/>
      <c r="JDG301" s="716"/>
      <c r="JDH301" s="716"/>
      <c r="JDI301" s="716"/>
      <c r="JDJ301" s="716"/>
      <c r="JDK301" s="716"/>
      <c r="JDL301" s="716"/>
      <c r="JDM301" s="716"/>
      <c r="JDN301" s="716"/>
      <c r="JDO301" s="716"/>
      <c r="JDP301" s="716"/>
      <c r="JDQ301" s="716"/>
      <c r="JDR301" s="716"/>
      <c r="JDS301" s="716"/>
      <c r="JDT301" s="716"/>
      <c r="JDU301" s="716"/>
      <c r="JDV301" s="716"/>
      <c r="JDW301" s="716"/>
      <c r="JDX301" s="716"/>
      <c r="JDY301" s="716"/>
      <c r="JDZ301" s="716"/>
      <c r="JEA301" s="716"/>
      <c r="JEB301" s="716"/>
      <c r="JEC301" s="716"/>
      <c r="JED301" s="716"/>
      <c r="JEE301" s="716"/>
      <c r="JEF301" s="716"/>
      <c r="JEG301" s="716"/>
      <c r="JEH301" s="716"/>
      <c r="JEI301" s="716"/>
      <c r="JEJ301" s="716"/>
      <c r="JEK301" s="716"/>
      <c r="JEL301" s="716"/>
      <c r="JEM301" s="716"/>
      <c r="JEN301" s="716"/>
      <c r="JEO301" s="716"/>
      <c r="JEP301" s="716"/>
      <c r="JEQ301" s="716"/>
      <c r="JER301" s="716"/>
      <c r="JES301" s="716"/>
      <c r="JET301" s="716"/>
      <c r="JEU301" s="716"/>
      <c r="JEV301" s="716"/>
      <c r="JEW301" s="716"/>
      <c r="JEX301" s="716"/>
      <c r="JEY301" s="716"/>
      <c r="JEZ301" s="716"/>
      <c r="JFA301" s="716"/>
      <c r="JFB301" s="716"/>
      <c r="JFC301" s="716"/>
      <c r="JFD301" s="716"/>
      <c r="JFE301" s="716"/>
      <c r="JFF301" s="716"/>
      <c r="JFG301" s="716"/>
      <c r="JFH301" s="716"/>
      <c r="JFI301" s="716"/>
      <c r="JFJ301" s="716"/>
      <c r="JFK301" s="716"/>
      <c r="JFL301" s="716"/>
      <c r="JFM301" s="716"/>
      <c r="JFN301" s="716"/>
      <c r="JFO301" s="716"/>
      <c r="JFP301" s="716"/>
      <c r="JFQ301" s="716"/>
      <c r="JFR301" s="716"/>
      <c r="JFS301" s="716"/>
      <c r="JFT301" s="716"/>
      <c r="JFU301" s="716"/>
      <c r="JFV301" s="716"/>
      <c r="JFW301" s="716"/>
      <c r="JFX301" s="716"/>
      <c r="JFY301" s="716"/>
      <c r="JFZ301" s="716"/>
      <c r="JGA301" s="716"/>
      <c r="JGB301" s="716"/>
      <c r="JGC301" s="716"/>
      <c r="JGD301" s="716"/>
      <c r="JGE301" s="716"/>
      <c r="JGF301" s="716"/>
      <c r="JGG301" s="716"/>
      <c r="JGH301" s="716"/>
      <c r="JGI301" s="716"/>
      <c r="JGJ301" s="716"/>
      <c r="JGK301" s="716"/>
      <c r="JGL301" s="716"/>
      <c r="JGM301" s="716"/>
      <c r="JGN301" s="716"/>
      <c r="JGO301" s="716"/>
      <c r="JGP301" s="716"/>
      <c r="JGQ301" s="716"/>
      <c r="JGR301" s="716"/>
      <c r="JGS301" s="716"/>
      <c r="JGT301" s="716"/>
      <c r="JGU301" s="716"/>
      <c r="JGV301" s="716"/>
      <c r="JGW301" s="716"/>
      <c r="JGX301" s="716"/>
      <c r="JGY301" s="716"/>
      <c r="JGZ301" s="716"/>
      <c r="JHA301" s="716"/>
      <c r="JHB301" s="716"/>
      <c r="JHC301" s="716"/>
      <c r="JHD301" s="716"/>
      <c r="JHE301" s="716"/>
      <c r="JHF301" s="716"/>
      <c r="JHG301" s="716"/>
      <c r="JHH301" s="716"/>
      <c r="JHI301" s="716"/>
      <c r="JHJ301" s="716"/>
      <c r="JHK301" s="716"/>
      <c r="JHL301" s="716"/>
      <c r="JHM301" s="716"/>
      <c r="JHN301" s="716"/>
      <c r="JHO301" s="716"/>
      <c r="JHP301" s="716"/>
      <c r="JHQ301" s="716"/>
      <c r="JHR301" s="716"/>
      <c r="JHS301" s="716"/>
      <c r="JHT301" s="716"/>
      <c r="JHU301" s="716"/>
      <c r="JHV301" s="716"/>
      <c r="JHW301" s="716"/>
      <c r="JHX301" s="716"/>
      <c r="JHY301" s="716"/>
      <c r="JHZ301" s="716"/>
      <c r="JIA301" s="716"/>
      <c r="JIB301" s="716"/>
      <c r="JIC301" s="716"/>
      <c r="JID301" s="716"/>
      <c r="JIE301" s="716"/>
      <c r="JIF301" s="716"/>
      <c r="JIG301" s="716"/>
      <c r="JIH301" s="716"/>
      <c r="JII301" s="716"/>
      <c r="JIJ301" s="716"/>
      <c r="JIK301" s="716"/>
      <c r="JIL301" s="716"/>
      <c r="JIM301" s="716"/>
      <c r="JIN301" s="716"/>
      <c r="JIO301" s="716"/>
      <c r="JIP301" s="716"/>
      <c r="JIQ301" s="716"/>
      <c r="JIR301" s="716"/>
      <c r="JIS301" s="716"/>
      <c r="JIT301" s="716"/>
      <c r="JIU301" s="716"/>
      <c r="JIV301" s="716"/>
      <c r="JIW301" s="716"/>
      <c r="JIX301" s="716"/>
      <c r="JIY301" s="716"/>
      <c r="JIZ301" s="716"/>
      <c r="JJA301" s="716"/>
      <c r="JJB301" s="716"/>
      <c r="JJC301" s="716"/>
      <c r="JJD301" s="716"/>
      <c r="JJE301" s="716"/>
      <c r="JJF301" s="716"/>
      <c r="JJG301" s="716"/>
      <c r="JJH301" s="716"/>
      <c r="JJI301" s="716"/>
      <c r="JJJ301" s="716"/>
      <c r="JJK301" s="716"/>
      <c r="JJL301" s="716"/>
      <c r="JJM301" s="716"/>
      <c r="JJN301" s="716"/>
      <c r="JJO301" s="716"/>
      <c r="JJP301" s="716"/>
      <c r="JJQ301" s="716"/>
      <c r="JJR301" s="716"/>
      <c r="JJS301" s="716"/>
      <c r="JJT301" s="716"/>
      <c r="JJU301" s="716"/>
      <c r="JJV301" s="716"/>
      <c r="JJW301" s="716"/>
      <c r="JJX301" s="716"/>
      <c r="JJY301" s="716"/>
      <c r="JJZ301" s="716"/>
      <c r="JKA301" s="716"/>
      <c r="JKB301" s="716"/>
      <c r="JKC301" s="716"/>
      <c r="JKD301" s="716"/>
      <c r="JKE301" s="716"/>
      <c r="JKF301" s="716"/>
      <c r="JKG301" s="716"/>
      <c r="JKH301" s="716"/>
      <c r="JKI301" s="716"/>
      <c r="JKJ301" s="716"/>
      <c r="JKK301" s="716"/>
      <c r="JKL301" s="716"/>
      <c r="JKM301" s="716"/>
      <c r="JKN301" s="716"/>
      <c r="JKO301" s="716"/>
      <c r="JKP301" s="716"/>
      <c r="JKQ301" s="716"/>
      <c r="JKR301" s="716"/>
      <c r="JKS301" s="716"/>
      <c r="JKT301" s="716"/>
      <c r="JKU301" s="716"/>
      <c r="JKV301" s="716"/>
      <c r="JKW301" s="716"/>
      <c r="JKX301" s="716"/>
      <c r="JKY301" s="716"/>
      <c r="JKZ301" s="716"/>
      <c r="JLA301" s="716"/>
      <c r="JLB301" s="716"/>
      <c r="JLC301" s="716"/>
      <c r="JLD301" s="716"/>
      <c r="JLE301" s="716"/>
      <c r="JLF301" s="716"/>
      <c r="JLG301" s="716"/>
      <c r="JLH301" s="716"/>
      <c r="JLI301" s="716"/>
      <c r="JLJ301" s="716"/>
      <c r="JLK301" s="716"/>
      <c r="JLL301" s="716"/>
      <c r="JLM301" s="716"/>
      <c r="JLN301" s="716"/>
      <c r="JLO301" s="716"/>
      <c r="JLP301" s="716"/>
      <c r="JLQ301" s="716"/>
      <c r="JLR301" s="716"/>
      <c r="JLS301" s="716"/>
      <c r="JLT301" s="716"/>
      <c r="JLU301" s="716"/>
      <c r="JLV301" s="716"/>
      <c r="JLW301" s="716"/>
      <c r="JLX301" s="716"/>
      <c r="JLY301" s="716"/>
      <c r="JLZ301" s="716"/>
      <c r="JMA301" s="716"/>
      <c r="JMB301" s="716"/>
      <c r="JMC301" s="716"/>
      <c r="JMD301" s="716"/>
      <c r="JME301" s="716"/>
      <c r="JMF301" s="716"/>
      <c r="JMG301" s="716"/>
      <c r="JMH301" s="716"/>
      <c r="JMI301" s="716"/>
      <c r="JMJ301" s="716"/>
      <c r="JMK301" s="716"/>
      <c r="JML301" s="716"/>
      <c r="JMM301" s="716"/>
      <c r="JMN301" s="716"/>
      <c r="JMO301" s="716"/>
      <c r="JMP301" s="716"/>
      <c r="JMQ301" s="716"/>
      <c r="JMR301" s="716"/>
      <c r="JMS301" s="716"/>
      <c r="JMT301" s="716"/>
      <c r="JMU301" s="716"/>
      <c r="JMV301" s="716"/>
      <c r="JMW301" s="716"/>
      <c r="JMX301" s="716"/>
      <c r="JMY301" s="716"/>
      <c r="JMZ301" s="716"/>
      <c r="JNA301" s="716"/>
      <c r="JNB301" s="716"/>
      <c r="JNC301" s="716"/>
      <c r="JND301" s="716"/>
      <c r="JNE301" s="716"/>
      <c r="JNF301" s="716"/>
      <c r="JNG301" s="716"/>
      <c r="JNH301" s="716"/>
      <c r="JNI301" s="716"/>
      <c r="JNJ301" s="716"/>
      <c r="JNK301" s="716"/>
      <c r="JNL301" s="716"/>
      <c r="JNM301" s="716"/>
      <c r="JNN301" s="716"/>
      <c r="JNO301" s="716"/>
      <c r="JNP301" s="716"/>
      <c r="JNQ301" s="716"/>
      <c r="JNR301" s="716"/>
      <c r="JNS301" s="716"/>
      <c r="JNT301" s="716"/>
      <c r="JNU301" s="716"/>
      <c r="JNV301" s="716"/>
      <c r="JNW301" s="716"/>
      <c r="JNX301" s="716"/>
      <c r="JNY301" s="716"/>
      <c r="JNZ301" s="716"/>
      <c r="JOA301" s="716"/>
      <c r="JOB301" s="716"/>
      <c r="JOC301" s="716"/>
      <c r="JOD301" s="716"/>
      <c r="JOE301" s="716"/>
      <c r="JOF301" s="716"/>
      <c r="JOG301" s="716"/>
      <c r="JOH301" s="716"/>
      <c r="JOI301" s="716"/>
      <c r="JOJ301" s="716"/>
      <c r="JOK301" s="716"/>
      <c r="JOL301" s="716"/>
      <c r="JOM301" s="716"/>
      <c r="JON301" s="716"/>
      <c r="JOO301" s="716"/>
      <c r="JOP301" s="716"/>
      <c r="JOQ301" s="716"/>
      <c r="JOR301" s="716"/>
      <c r="JOS301" s="716"/>
      <c r="JOT301" s="716"/>
      <c r="JOU301" s="716"/>
      <c r="JOV301" s="716"/>
      <c r="JOW301" s="716"/>
      <c r="JOX301" s="716"/>
      <c r="JOY301" s="716"/>
      <c r="JOZ301" s="716"/>
      <c r="JPA301" s="716"/>
      <c r="JPB301" s="716"/>
      <c r="JPC301" s="716"/>
      <c r="JPD301" s="716"/>
      <c r="JPE301" s="716"/>
      <c r="JPF301" s="716"/>
      <c r="JPG301" s="716"/>
      <c r="JPH301" s="716"/>
      <c r="JPI301" s="716"/>
      <c r="JPJ301" s="716"/>
      <c r="JPK301" s="716"/>
      <c r="JPL301" s="716"/>
      <c r="JPM301" s="716"/>
      <c r="JPN301" s="716"/>
      <c r="JPO301" s="716"/>
      <c r="JPP301" s="716"/>
      <c r="JPQ301" s="716"/>
      <c r="JPR301" s="716"/>
      <c r="JPS301" s="716"/>
      <c r="JPT301" s="716"/>
      <c r="JPU301" s="716"/>
      <c r="JPV301" s="716"/>
      <c r="JPW301" s="716"/>
      <c r="JPX301" s="716"/>
      <c r="JPY301" s="716"/>
      <c r="JPZ301" s="716"/>
      <c r="JQA301" s="716"/>
      <c r="JQB301" s="716"/>
      <c r="JQC301" s="716"/>
      <c r="JQD301" s="716"/>
      <c r="JQE301" s="716"/>
      <c r="JQF301" s="716"/>
      <c r="JQG301" s="716"/>
      <c r="JQH301" s="716"/>
      <c r="JQI301" s="716"/>
      <c r="JQJ301" s="716"/>
      <c r="JQK301" s="716"/>
      <c r="JQL301" s="716"/>
      <c r="JQM301" s="716"/>
      <c r="JQN301" s="716"/>
      <c r="JQO301" s="716"/>
      <c r="JQP301" s="716"/>
      <c r="JQQ301" s="716"/>
      <c r="JQR301" s="716"/>
      <c r="JQS301" s="716"/>
      <c r="JQT301" s="716"/>
      <c r="JQU301" s="716"/>
      <c r="JQV301" s="716"/>
      <c r="JQW301" s="716"/>
      <c r="JQX301" s="716"/>
      <c r="JQY301" s="716"/>
      <c r="JQZ301" s="716"/>
      <c r="JRA301" s="716"/>
      <c r="JRB301" s="716"/>
      <c r="JRC301" s="716"/>
      <c r="JRD301" s="716"/>
      <c r="JRE301" s="716"/>
      <c r="JRF301" s="716"/>
      <c r="JRG301" s="716"/>
      <c r="JRH301" s="716"/>
      <c r="JRI301" s="716"/>
      <c r="JRJ301" s="716"/>
      <c r="JRK301" s="716"/>
      <c r="JRL301" s="716"/>
      <c r="JRM301" s="716"/>
      <c r="JRN301" s="716"/>
      <c r="JRO301" s="716"/>
      <c r="JRP301" s="716"/>
      <c r="JRQ301" s="716"/>
      <c r="JRR301" s="716"/>
      <c r="JRS301" s="716"/>
      <c r="JRT301" s="716"/>
      <c r="JRU301" s="716"/>
      <c r="JRV301" s="716"/>
      <c r="JRW301" s="716"/>
      <c r="JRX301" s="716"/>
      <c r="JRY301" s="716"/>
      <c r="JRZ301" s="716"/>
      <c r="JSA301" s="716"/>
      <c r="JSB301" s="716"/>
      <c r="JSC301" s="716"/>
      <c r="JSD301" s="716"/>
      <c r="JSE301" s="716"/>
      <c r="JSF301" s="716"/>
      <c r="JSG301" s="716"/>
      <c r="JSH301" s="716"/>
      <c r="JSI301" s="716"/>
      <c r="JSJ301" s="716"/>
      <c r="JSK301" s="716"/>
      <c r="JSL301" s="716"/>
      <c r="JSM301" s="716"/>
      <c r="JSN301" s="716"/>
      <c r="JSO301" s="716"/>
      <c r="JSP301" s="716"/>
      <c r="JSQ301" s="716"/>
      <c r="JSR301" s="716"/>
      <c r="JSS301" s="716"/>
      <c r="JST301" s="716"/>
      <c r="JSU301" s="716"/>
      <c r="JSV301" s="716"/>
      <c r="JSW301" s="716"/>
      <c r="JSX301" s="716"/>
      <c r="JSY301" s="716"/>
      <c r="JSZ301" s="716"/>
      <c r="JTA301" s="716"/>
      <c r="JTB301" s="716"/>
      <c r="JTC301" s="716"/>
      <c r="JTD301" s="716"/>
      <c r="JTE301" s="716"/>
      <c r="JTF301" s="716"/>
      <c r="JTG301" s="716"/>
      <c r="JTH301" s="716"/>
      <c r="JTI301" s="716"/>
      <c r="JTJ301" s="716"/>
      <c r="JTK301" s="716"/>
      <c r="JTL301" s="716"/>
      <c r="JTM301" s="716"/>
      <c r="JTN301" s="716"/>
      <c r="JTO301" s="716"/>
      <c r="JTP301" s="716"/>
      <c r="JTQ301" s="716"/>
      <c r="JTR301" s="716"/>
      <c r="JTS301" s="716"/>
      <c r="JTT301" s="716"/>
      <c r="JTU301" s="716"/>
      <c r="JTV301" s="716"/>
      <c r="JTW301" s="716"/>
      <c r="JTX301" s="716"/>
      <c r="JTY301" s="716"/>
      <c r="JTZ301" s="716"/>
      <c r="JUA301" s="716"/>
      <c r="JUB301" s="716"/>
      <c r="JUC301" s="716"/>
      <c r="JUD301" s="716"/>
      <c r="JUE301" s="716"/>
      <c r="JUF301" s="716"/>
      <c r="JUG301" s="716"/>
      <c r="JUH301" s="716"/>
      <c r="JUI301" s="716"/>
      <c r="JUJ301" s="716"/>
      <c r="JUK301" s="716"/>
      <c r="JUL301" s="716"/>
      <c r="JUM301" s="716"/>
      <c r="JUN301" s="716"/>
      <c r="JUO301" s="716"/>
      <c r="JUP301" s="716"/>
      <c r="JUQ301" s="716"/>
      <c r="JUR301" s="716"/>
      <c r="JUS301" s="716"/>
      <c r="JUT301" s="716"/>
      <c r="JUU301" s="716"/>
      <c r="JUV301" s="716"/>
      <c r="JUW301" s="716"/>
      <c r="JUX301" s="716"/>
      <c r="JUY301" s="716"/>
      <c r="JUZ301" s="716"/>
      <c r="JVA301" s="716"/>
      <c r="JVB301" s="716"/>
      <c r="JVC301" s="716"/>
      <c r="JVD301" s="716"/>
      <c r="JVE301" s="716"/>
      <c r="JVF301" s="716"/>
      <c r="JVG301" s="716"/>
      <c r="JVH301" s="716"/>
      <c r="JVI301" s="716"/>
      <c r="JVJ301" s="716"/>
      <c r="JVK301" s="716"/>
      <c r="JVL301" s="716"/>
      <c r="JVM301" s="716"/>
      <c r="JVN301" s="716"/>
      <c r="JVO301" s="716"/>
      <c r="JVP301" s="716"/>
      <c r="JVQ301" s="716"/>
      <c r="JVR301" s="716"/>
      <c r="JVS301" s="716"/>
      <c r="JVT301" s="716"/>
      <c r="JVU301" s="716"/>
      <c r="JVV301" s="716"/>
      <c r="JVW301" s="716"/>
      <c r="JVX301" s="716"/>
      <c r="JVY301" s="716"/>
      <c r="JVZ301" s="716"/>
      <c r="JWA301" s="716"/>
      <c r="JWB301" s="716"/>
      <c r="JWC301" s="716"/>
      <c r="JWD301" s="716"/>
      <c r="JWE301" s="716"/>
      <c r="JWF301" s="716"/>
      <c r="JWG301" s="716"/>
      <c r="JWH301" s="716"/>
      <c r="JWI301" s="716"/>
      <c r="JWJ301" s="716"/>
      <c r="JWK301" s="716"/>
      <c r="JWL301" s="716"/>
      <c r="JWM301" s="716"/>
      <c r="JWN301" s="716"/>
      <c r="JWO301" s="716"/>
      <c r="JWP301" s="716"/>
      <c r="JWQ301" s="716"/>
      <c r="JWR301" s="716"/>
      <c r="JWS301" s="716"/>
      <c r="JWT301" s="716"/>
      <c r="JWU301" s="716"/>
      <c r="JWV301" s="716"/>
      <c r="JWW301" s="716"/>
      <c r="JWX301" s="716"/>
      <c r="JWY301" s="716"/>
      <c r="JWZ301" s="716"/>
      <c r="JXA301" s="716"/>
      <c r="JXB301" s="716"/>
      <c r="JXC301" s="716"/>
      <c r="JXD301" s="716"/>
      <c r="JXE301" s="716"/>
      <c r="JXF301" s="716"/>
      <c r="JXG301" s="716"/>
      <c r="JXH301" s="716"/>
      <c r="JXI301" s="716"/>
      <c r="JXJ301" s="716"/>
      <c r="JXK301" s="716"/>
      <c r="JXL301" s="716"/>
      <c r="JXM301" s="716"/>
      <c r="JXN301" s="716"/>
      <c r="JXO301" s="716"/>
      <c r="JXP301" s="716"/>
      <c r="JXQ301" s="716"/>
      <c r="JXR301" s="716"/>
      <c r="JXS301" s="716"/>
      <c r="JXT301" s="716"/>
      <c r="JXU301" s="716"/>
      <c r="JXV301" s="716"/>
      <c r="JXW301" s="716"/>
      <c r="JXX301" s="716"/>
      <c r="JXY301" s="716"/>
      <c r="JXZ301" s="716"/>
      <c r="JYA301" s="716"/>
      <c r="JYB301" s="716"/>
      <c r="JYC301" s="716"/>
      <c r="JYD301" s="716"/>
      <c r="JYE301" s="716"/>
      <c r="JYF301" s="716"/>
      <c r="JYG301" s="716"/>
      <c r="JYH301" s="716"/>
      <c r="JYI301" s="716"/>
      <c r="JYJ301" s="716"/>
      <c r="JYK301" s="716"/>
      <c r="JYL301" s="716"/>
      <c r="JYM301" s="716"/>
      <c r="JYN301" s="716"/>
      <c r="JYO301" s="716"/>
      <c r="JYP301" s="716"/>
      <c r="JYQ301" s="716"/>
      <c r="JYR301" s="716"/>
      <c r="JYS301" s="716"/>
      <c r="JYT301" s="716"/>
      <c r="JYU301" s="716"/>
      <c r="JYV301" s="716"/>
      <c r="JYW301" s="716"/>
      <c r="JYX301" s="716"/>
      <c r="JYY301" s="716"/>
      <c r="JYZ301" s="716"/>
      <c r="JZA301" s="716"/>
      <c r="JZB301" s="716"/>
      <c r="JZC301" s="716"/>
      <c r="JZD301" s="716"/>
      <c r="JZE301" s="716"/>
      <c r="JZF301" s="716"/>
      <c r="JZG301" s="716"/>
      <c r="JZH301" s="716"/>
      <c r="JZI301" s="716"/>
      <c r="JZJ301" s="716"/>
      <c r="JZK301" s="716"/>
      <c r="JZL301" s="716"/>
      <c r="JZM301" s="716"/>
      <c r="JZN301" s="716"/>
      <c r="JZO301" s="716"/>
      <c r="JZP301" s="716"/>
      <c r="JZQ301" s="716"/>
      <c r="JZR301" s="716"/>
      <c r="JZS301" s="716"/>
      <c r="JZT301" s="716"/>
      <c r="JZU301" s="716"/>
      <c r="JZV301" s="716"/>
      <c r="JZW301" s="716"/>
      <c r="JZX301" s="716"/>
      <c r="JZY301" s="716"/>
      <c r="JZZ301" s="716"/>
      <c r="KAA301" s="716"/>
      <c r="KAB301" s="716"/>
      <c r="KAC301" s="716"/>
      <c r="KAD301" s="716"/>
      <c r="KAE301" s="716"/>
      <c r="KAF301" s="716"/>
      <c r="KAG301" s="716"/>
      <c r="KAH301" s="716"/>
      <c r="KAI301" s="716"/>
      <c r="KAJ301" s="716"/>
      <c r="KAK301" s="716"/>
      <c r="KAL301" s="716"/>
      <c r="KAM301" s="716"/>
      <c r="KAN301" s="716"/>
      <c r="KAO301" s="716"/>
      <c r="KAP301" s="716"/>
      <c r="KAQ301" s="716"/>
      <c r="KAR301" s="716"/>
      <c r="KAS301" s="716"/>
      <c r="KAT301" s="716"/>
      <c r="KAU301" s="716"/>
      <c r="KAV301" s="716"/>
      <c r="KAW301" s="716"/>
      <c r="KAX301" s="716"/>
      <c r="KAY301" s="716"/>
      <c r="KAZ301" s="716"/>
      <c r="KBA301" s="716"/>
      <c r="KBB301" s="716"/>
      <c r="KBC301" s="716"/>
      <c r="KBD301" s="716"/>
      <c r="KBE301" s="716"/>
      <c r="KBF301" s="716"/>
      <c r="KBG301" s="716"/>
      <c r="KBH301" s="716"/>
      <c r="KBI301" s="716"/>
      <c r="KBJ301" s="716"/>
      <c r="KBK301" s="716"/>
      <c r="KBL301" s="716"/>
      <c r="KBM301" s="716"/>
      <c r="KBN301" s="716"/>
      <c r="KBO301" s="716"/>
      <c r="KBP301" s="716"/>
      <c r="KBQ301" s="716"/>
      <c r="KBR301" s="716"/>
      <c r="KBS301" s="716"/>
      <c r="KBT301" s="716"/>
      <c r="KBU301" s="716"/>
      <c r="KBV301" s="716"/>
      <c r="KBW301" s="716"/>
      <c r="KBX301" s="716"/>
      <c r="KBY301" s="716"/>
      <c r="KBZ301" s="716"/>
      <c r="KCA301" s="716"/>
      <c r="KCB301" s="716"/>
      <c r="KCC301" s="716"/>
      <c r="KCD301" s="716"/>
      <c r="KCE301" s="716"/>
      <c r="KCF301" s="716"/>
      <c r="KCG301" s="716"/>
      <c r="KCH301" s="716"/>
      <c r="KCI301" s="716"/>
      <c r="KCJ301" s="716"/>
      <c r="KCK301" s="716"/>
      <c r="KCL301" s="716"/>
      <c r="KCM301" s="716"/>
      <c r="KCN301" s="716"/>
      <c r="KCO301" s="716"/>
      <c r="KCP301" s="716"/>
      <c r="KCQ301" s="716"/>
      <c r="KCR301" s="716"/>
      <c r="KCS301" s="716"/>
      <c r="KCT301" s="716"/>
      <c r="KCU301" s="716"/>
      <c r="KCV301" s="716"/>
      <c r="KCW301" s="716"/>
      <c r="KCX301" s="716"/>
      <c r="KCY301" s="716"/>
      <c r="KCZ301" s="716"/>
      <c r="KDA301" s="716"/>
      <c r="KDB301" s="716"/>
      <c r="KDC301" s="716"/>
      <c r="KDD301" s="716"/>
      <c r="KDE301" s="716"/>
      <c r="KDF301" s="716"/>
      <c r="KDG301" s="716"/>
      <c r="KDH301" s="716"/>
      <c r="KDI301" s="716"/>
      <c r="KDJ301" s="716"/>
      <c r="KDK301" s="716"/>
      <c r="KDL301" s="716"/>
      <c r="KDM301" s="716"/>
      <c r="KDN301" s="716"/>
      <c r="KDO301" s="716"/>
      <c r="KDP301" s="716"/>
      <c r="KDQ301" s="716"/>
      <c r="KDR301" s="716"/>
      <c r="KDS301" s="716"/>
      <c r="KDT301" s="716"/>
      <c r="KDU301" s="716"/>
      <c r="KDV301" s="716"/>
      <c r="KDW301" s="716"/>
      <c r="KDX301" s="716"/>
      <c r="KDY301" s="716"/>
      <c r="KDZ301" s="716"/>
      <c r="KEA301" s="716"/>
      <c r="KEB301" s="716"/>
      <c r="KEC301" s="716"/>
      <c r="KED301" s="716"/>
      <c r="KEE301" s="716"/>
      <c r="KEF301" s="716"/>
      <c r="KEG301" s="716"/>
      <c r="KEH301" s="716"/>
      <c r="KEI301" s="716"/>
      <c r="KEJ301" s="716"/>
      <c r="KEK301" s="716"/>
      <c r="KEL301" s="716"/>
      <c r="KEM301" s="716"/>
      <c r="KEN301" s="716"/>
      <c r="KEO301" s="716"/>
      <c r="KEP301" s="716"/>
      <c r="KEQ301" s="716"/>
      <c r="KER301" s="716"/>
      <c r="KES301" s="716"/>
      <c r="KET301" s="716"/>
      <c r="KEU301" s="716"/>
      <c r="KEV301" s="716"/>
      <c r="KEW301" s="716"/>
      <c r="KEX301" s="716"/>
      <c r="KEY301" s="716"/>
      <c r="KEZ301" s="716"/>
      <c r="KFA301" s="716"/>
      <c r="KFB301" s="716"/>
      <c r="KFC301" s="716"/>
      <c r="KFD301" s="716"/>
      <c r="KFE301" s="716"/>
      <c r="KFF301" s="716"/>
      <c r="KFG301" s="716"/>
      <c r="KFH301" s="716"/>
      <c r="KFI301" s="716"/>
      <c r="KFJ301" s="716"/>
      <c r="KFK301" s="716"/>
      <c r="KFL301" s="716"/>
      <c r="KFM301" s="716"/>
      <c r="KFN301" s="716"/>
      <c r="KFO301" s="716"/>
      <c r="KFP301" s="716"/>
      <c r="KFQ301" s="716"/>
      <c r="KFR301" s="716"/>
      <c r="KFS301" s="716"/>
      <c r="KFT301" s="716"/>
      <c r="KFU301" s="716"/>
      <c r="KFV301" s="716"/>
      <c r="KFW301" s="716"/>
      <c r="KFX301" s="716"/>
      <c r="KFY301" s="716"/>
      <c r="KFZ301" s="716"/>
      <c r="KGA301" s="716"/>
      <c r="KGB301" s="716"/>
      <c r="KGC301" s="716"/>
      <c r="KGD301" s="716"/>
      <c r="KGE301" s="716"/>
      <c r="KGF301" s="716"/>
      <c r="KGG301" s="716"/>
      <c r="KGH301" s="716"/>
      <c r="KGI301" s="716"/>
      <c r="KGJ301" s="716"/>
      <c r="KGK301" s="716"/>
      <c r="KGL301" s="716"/>
      <c r="KGM301" s="716"/>
      <c r="KGN301" s="716"/>
      <c r="KGO301" s="716"/>
      <c r="KGP301" s="716"/>
      <c r="KGQ301" s="716"/>
      <c r="KGR301" s="716"/>
      <c r="KGS301" s="716"/>
      <c r="KGT301" s="716"/>
      <c r="KGU301" s="716"/>
      <c r="KGV301" s="716"/>
      <c r="KGW301" s="716"/>
      <c r="KGX301" s="716"/>
      <c r="KGY301" s="716"/>
      <c r="KGZ301" s="716"/>
      <c r="KHA301" s="716"/>
      <c r="KHB301" s="716"/>
      <c r="KHC301" s="716"/>
      <c r="KHD301" s="716"/>
      <c r="KHE301" s="716"/>
      <c r="KHF301" s="716"/>
      <c r="KHG301" s="716"/>
      <c r="KHH301" s="716"/>
      <c r="KHI301" s="716"/>
      <c r="KHJ301" s="716"/>
      <c r="KHK301" s="716"/>
      <c r="KHL301" s="716"/>
      <c r="KHM301" s="716"/>
      <c r="KHN301" s="716"/>
      <c r="KHO301" s="716"/>
      <c r="KHP301" s="716"/>
      <c r="KHQ301" s="716"/>
      <c r="KHR301" s="716"/>
      <c r="KHS301" s="716"/>
      <c r="KHT301" s="716"/>
      <c r="KHU301" s="716"/>
      <c r="KHV301" s="716"/>
      <c r="KHW301" s="716"/>
      <c r="KHX301" s="716"/>
      <c r="KHY301" s="716"/>
      <c r="KHZ301" s="716"/>
      <c r="KIA301" s="716"/>
      <c r="KIB301" s="716"/>
      <c r="KIC301" s="716"/>
      <c r="KID301" s="716"/>
      <c r="KIE301" s="716"/>
      <c r="KIF301" s="716"/>
      <c r="KIG301" s="716"/>
      <c r="KIH301" s="716"/>
      <c r="KII301" s="716"/>
      <c r="KIJ301" s="716"/>
      <c r="KIK301" s="716"/>
      <c r="KIL301" s="716"/>
      <c r="KIM301" s="716"/>
      <c r="KIN301" s="716"/>
      <c r="KIO301" s="716"/>
      <c r="KIP301" s="716"/>
      <c r="KIQ301" s="716"/>
      <c r="KIR301" s="716"/>
      <c r="KIS301" s="716"/>
      <c r="KIT301" s="716"/>
      <c r="KIU301" s="716"/>
      <c r="KIV301" s="716"/>
      <c r="KIW301" s="716"/>
      <c r="KIX301" s="716"/>
      <c r="KIY301" s="716"/>
      <c r="KIZ301" s="716"/>
      <c r="KJA301" s="716"/>
      <c r="KJB301" s="716"/>
      <c r="KJC301" s="716"/>
      <c r="KJD301" s="716"/>
      <c r="KJE301" s="716"/>
      <c r="KJF301" s="716"/>
      <c r="KJG301" s="716"/>
      <c r="KJH301" s="716"/>
      <c r="KJI301" s="716"/>
      <c r="KJJ301" s="716"/>
      <c r="KJK301" s="716"/>
      <c r="KJL301" s="716"/>
      <c r="KJM301" s="716"/>
      <c r="KJN301" s="716"/>
      <c r="KJO301" s="716"/>
      <c r="KJP301" s="716"/>
      <c r="KJQ301" s="716"/>
      <c r="KJR301" s="716"/>
      <c r="KJS301" s="716"/>
      <c r="KJT301" s="716"/>
      <c r="KJU301" s="716"/>
      <c r="KJV301" s="716"/>
      <c r="KJW301" s="716"/>
      <c r="KJX301" s="716"/>
      <c r="KJY301" s="716"/>
      <c r="KJZ301" s="716"/>
      <c r="KKA301" s="716"/>
      <c r="KKB301" s="716"/>
      <c r="KKC301" s="716"/>
      <c r="KKD301" s="716"/>
      <c r="KKE301" s="716"/>
      <c r="KKF301" s="716"/>
      <c r="KKG301" s="716"/>
      <c r="KKH301" s="716"/>
      <c r="KKI301" s="716"/>
      <c r="KKJ301" s="716"/>
      <c r="KKK301" s="716"/>
      <c r="KKL301" s="716"/>
      <c r="KKM301" s="716"/>
      <c r="KKN301" s="716"/>
      <c r="KKO301" s="716"/>
      <c r="KKP301" s="716"/>
      <c r="KKQ301" s="716"/>
      <c r="KKR301" s="716"/>
      <c r="KKS301" s="716"/>
      <c r="KKT301" s="716"/>
      <c r="KKU301" s="716"/>
      <c r="KKV301" s="716"/>
      <c r="KKW301" s="716"/>
      <c r="KKX301" s="716"/>
      <c r="KKY301" s="716"/>
      <c r="KKZ301" s="716"/>
      <c r="KLA301" s="716"/>
      <c r="KLB301" s="716"/>
      <c r="KLC301" s="716"/>
      <c r="KLD301" s="716"/>
      <c r="KLE301" s="716"/>
      <c r="KLF301" s="716"/>
      <c r="KLG301" s="716"/>
      <c r="KLH301" s="716"/>
      <c r="KLI301" s="716"/>
      <c r="KLJ301" s="716"/>
      <c r="KLK301" s="716"/>
      <c r="KLL301" s="716"/>
      <c r="KLM301" s="716"/>
      <c r="KLN301" s="716"/>
      <c r="KLO301" s="716"/>
      <c r="KLP301" s="716"/>
      <c r="KLQ301" s="716"/>
      <c r="KLR301" s="716"/>
      <c r="KLS301" s="716"/>
      <c r="KLT301" s="716"/>
      <c r="KLU301" s="716"/>
      <c r="KLV301" s="716"/>
      <c r="KLW301" s="716"/>
      <c r="KLX301" s="716"/>
      <c r="KLY301" s="716"/>
      <c r="KLZ301" s="716"/>
      <c r="KMA301" s="716"/>
      <c r="KMB301" s="716"/>
      <c r="KMC301" s="716"/>
      <c r="KMD301" s="716"/>
      <c r="KME301" s="716"/>
      <c r="KMF301" s="716"/>
      <c r="KMG301" s="716"/>
      <c r="KMH301" s="716"/>
      <c r="KMI301" s="716"/>
      <c r="KMJ301" s="716"/>
      <c r="KMK301" s="716"/>
      <c r="KML301" s="716"/>
      <c r="KMM301" s="716"/>
      <c r="KMN301" s="716"/>
      <c r="KMO301" s="716"/>
      <c r="KMP301" s="716"/>
      <c r="KMQ301" s="716"/>
      <c r="KMR301" s="716"/>
      <c r="KMS301" s="716"/>
      <c r="KMT301" s="716"/>
      <c r="KMU301" s="716"/>
      <c r="KMV301" s="716"/>
      <c r="KMW301" s="716"/>
      <c r="KMX301" s="716"/>
      <c r="KMY301" s="716"/>
      <c r="KMZ301" s="716"/>
      <c r="KNA301" s="716"/>
      <c r="KNB301" s="716"/>
      <c r="KNC301" s="716"/>
      <c r="KND301" s="716"/>
      <c r="KNE301" s="716"/>
      <c r="KNF301" s="716"/>
      <c r="KNG301" s="716"/>
      <c r="KNH301" s="716"/>
      <c r="KNI301" s="716"/>
      <c r="KNJ301" s="716"/>
      <c r="KNK301" s="716"/>
      <c r="KNL301" s="716"/>
      <c r="KNM301" s="716"/>
      <c r="KNN301" s="716"/>
      <c r="KNO301" s="716"/>
      <c r="KNP301" s="716"/>
      <c r="KNQ301" s="716"/>
      <c r="KNR301" s="716"/>
      <c r="KNS301" s="716"/>
      <c r="KNT301" s="716"/>
      <c r="KNU301" s="716"/>
      <c r="KNV301" s="716"/>
      <c r="KNW301" s="716"/>
      <c r="KNX301" s="716"/>
      <c r="KNY301" s="716"/>
      <c r="KNZ301" s="716"/>
      <c r="KOA301" s="716"/>
      <c r="KOB301" s="716"/>
      <c r="KOC301" s="716"/>
      <c r="KOD301" s="716"/>
      <c r="KOE301" s="716"/>
      <c r="KOF301" s="716"/>
      <c r="KOG301" s="716"/>
      <c r="KOH301" s="716"/>
      <c r="KOI301" s="716"/>
      <c r="KOJ301" s="716"/>
      <c r="KOK301" s="716"/>
      <c r="KOL301" s="716"/>
      <c r="KOM301" s="716"/>
      <c r="KON301" s="716"/>
      <c r="KOO301" s="716"/>
      <c r="KOP301" s="716"/>
      <c r="KOQ301" s="716"/>
      <c r="KOR301" s="716"/>
      <c r="KOS301" s="716"/>
      <c r="KOT301" s="716"/>
      <c r="KOU301" s="716"/>
      <c r="KOV301" s="716"/>
      <c r="KOW301" s="716"/>
      <c r="KOX301" s="716"/>
      <c r="KOY301" s="716"/>
      <c r="KOZ301" s="716"/>
      <c r="KPA301" s="716"/>
      <c r="KPB301" s="716"/>
      <c r="KPC301" s="716"/>
      <c r="KPD301" s="716"/>
      <c r="KPE301" s="716"/>
      <c r="KPF301" s="716"/>
      <c r="KPG301" s="716"/>
      <c r="KPH301" s="716"/>
      <c r="KPI301" s="716"/>
      <c r="KPJ301" s="716"/>
      <c r="KPK301" s="716"/>
      <c r="KPL301" s="716"/>
      <c r="KPM301" s="716"/>
      <c r="KPN301" s="716"/>
      <c r="KPO301" s="716"/>
      <c r="KPP301" s="716"/>
      <c r="KPQ301" s="716"/>
      <c r="KPR301" s="716"/>
      <c r="KPS301" s="716"/>
      <c r="KPT301" s="716"/>
      <c r="KPU301" s="716"/>
      <c r="KPV301" s="716"/>
      <c r="KPW301" s="716"/>
      <c r="KPX301" s="716"/>
      <c r="KPY301" s="716"/>
      <c r="KPZ301" s="716"/>
      <c r="KQA301" s="716"/>
      <c r="KQB301" s="716"/>
      <c r="KQC301" s="716"/>
      <c r="KQD301" s="716"/>
      <c r="KQE301" s="716"/>
      <c r="KQF301" s="716"/>
      <c r="KQG301" s="716"/>
      <c r="KQH301" s="716"/>
      <c r="KQI301" s="716"/>
      <c r="KQJ301" s="716"/>
      <c r="KQK301" s="716"/>
      <c r="KQL301" s="716"/>
      <c r="KQM301" s="716"/>
      <c r="KQN301" s="716"/>
      <c r="KQO301" s="716"/>
      <c r="KQP301" s="716"/>
      <c r="KQQ301" s="716"/>
      <c r="KQR301" s="716"/>
      <c r="KQS301" s="716"/>
      <c r="KQT301" s="716"/>
      <c r="KQU301" s="716"/>
      <c r="KQV301" s="716"/>
      <c r="KQW301" s="716"/>
      <c r="KQX301" s="716"/>
      <c r="KQY301" s="716"/>
      <c r="KQZ301" s="716"/>
      <c r="KRA301" s="716"/>
      <c r="KRB301" s="716"/>
      <c r="KRC301" s="716"/>
      <c r="KRD301" s="716"/>
      <c r="KRE301" s="716"/>
      <c r="KRF301" s="716"/>
      <c r="KRG301" s="716"/>
      <c r="KRH301" s="716"/>
      <c r="KRI301" s="716"/>
      <c r="KRJ301" s="716"/>
      <c r="KRK301" s="716"/>
      <c r="KRL301" s="716"/>
      <c r="KRM301" s="716"/>
      <c r="KRN301" s="716"/>
      <c r="KRO301" s="716"/>
      <c r="KRP301" s="716"/>
      <c r="KRQ301" s="716"/>
      <c r="KRR301" s="716"/>
      <c r="KRS301" s="716"/>
      <c r="KRT301" s="716"/>
      <c r="KRU301" s="716"/>
      <c r="KRV301" s="716"/>
      <c r="KRW301" s="716"/>
      <c r="KRX301" s="716"/>
      <c r="KRY301" s="716"/>
      <c r="KRZ301" s="716"/>
      <c r="KSA301" s="716"/>
      <c r="KSB301" s="716"/>
      <c r="KSC301" s="716"/>
      <c r="KSD301" s="716"/>
      <c r="KSE301" s="716"/>
      <c r="KSF301" s="716"/>
      <c r="KSG301" s="716"/>
      <c r="KSH301" s="716"/>
      <c r="KSI301" s="716"/>
      <c r="KSJ301" s="716"/>
      <c r="KSK301" s="716"/>
      <c r="KSL301" s="716"/>
      <c r="KSM301" s="716"/>
      <c r="KSN301" s="716"/>
      <c r="KSO301" s="716"/>
      <c r="KSP301" s="716"/>
      <c r="KSQ301" s="716"/>
      <c r="KSR301" s="716"/>
      <c r="KSS301" s="716"/>
      <c r="KST301" s="716"/>
      <c r="KSU301" s="716"/>
      <c r="KSV301" s="716"/>
      <c r="KSW301" s="716"/>
      <c r="KSX301" s="716"/>
      <c r="KSY301" s="716"/>
      <c r="KSZ301" s="716"/>
      <c r="KTA301" s="716"/>
      <c r="KTB301" s="716"/>
      <c r="KTC301" s="716"/>
      <c r="KTD301" s="716"/>
      <c r="KTE301" s="716"/>
      <c r="KTF301" s="716"/>
      <c r="KTG301" s="716"/>
      <c r="KTH301" s="716"/>
      <c r="KTI301" s="716"/>
      <c r="KTJ301" s="716"/>
      <c r="KTK301" s="716"/>
      <c r="KTL301" s="716"/>
      <c r="KTM301" s="716"/>
      <c r="KTN301" s="716"/>
      <c r="KTO301" s="716"/>
      <c r="KTP301" s="716"/>
      <c r="KTQ301" s="716"/>
      <c r="KTR301" s="716"/>
      <c r="KTS301" s="716"/>
      <c r="KTT301" s="716"/>
      <c r="KTU301" s="716"/>
      <c r="KTV301" s="716"/>
      <c r="KTW301" s="716"/>
      <c r="KTX301" s="716"/>
      <c r="KTY301" s="716"/>
      <c r="KTZ301" s="716"/>
      <c r="KUA301" s="716"/>
      <c r="KUB301" s="716"/>
      <c r="KUC301" s="716"/>
      <c r="KUD301" s="716"/>
      <c r="KUE301" s="716"/>
      <c r="KUF301" s="716"/>
      <c r="KUG301" s="716"/>
      <c r="KUH301" s="716"/>
      <c r="KUI301" s="716"/>
      <c r="KUJ301" s="716"/>
      <c r="KUK301" s="716"/>
      <c r="KUL301" s="716"/>
      <c r="KUM301" s="716"/>
      <c r="KUN301" s="716"/>
      <c r="KUO301" s="716"/>
      <c r="KUP301" s="716"/>
      <c r="KUQ301" s="716"/>
      <c r="KUR301" s="716"/>
      <c r="KUS301" s="716"/>
      <c r="KUT301" s="716"/>
      <c r="KUU301" s="716"/>
      <c r="KUV301" s="716"/>
      <c r="KUW301" s="716"/>
      <c r="KUX301" s="716"/>
      <c r="KUY301" s="716"/>
      <c r="KUZ301" s="716"/>
      <c r="KVA301" s="716"/>
      <c r="KVB301" s="716"/>
      <c r="KVC301" s="716"/>
      <c r="KVD301" s="716"/>
      <c r="KVE301" s="716"/>
      <c r="KVF301" s="716"/>
      <c r="KVG301" s="716"/>
      <c r="KVH301" s="716"/>
      <c r="KVI301" s="716"/>
      <c r="KVJ301" s="716"/>
      <c r="KVK301" s="716"/>
      <c r="KVL301" s="716"/>
      <c r="KVM301" s="716"/>
      <c r="KVN301" s="716"/>
      <c r="KVO301" s="716"/>
      <c r="KVP301" s="716"/>
      <c r="KVQ301" s="716"/>
      <c r="KVR301" s="716"/>
      <c r="KVS301" s="716"/>
      <c r="KVT301" s="716"/>
      <c r="KVU301" s="716"/>
      <c r="KVV301" s="716"/>
      <c r="KVW301" s="716"/>
      <c r="KVX301" s="716"/>
      <c r="KVY301" s="716"/>
      <c r="KVZ301" s="716"/>
      <c r="KWA301" s="716"/>
      <c r="KWB301" s="716"/>
      <c r="KWC301" s="716"/>
      <c r="KWD301" s="716"/>
      <c r="KWE301" s="716"/>
      <c r="KWF301" s="716"/>
      <c r="KWG301" s="716"/>
      <c r="KWH301" s="716"/>
      <c r="KWI301" s="716"/>
      <c r="KWJ301" s="716"/>
      <c r="KWK301" s="716"/>
      <c r="KWL301" s="716"/>
      <c r="KWM301" s="716"/>
      <c r="KWN301" s="716"/>
      <c r="KWO301" s="716"/>
      <c r="KWP301" s="716"/>
      <c r="KWQ301" s="716"/>
      <c r="KWR301" s="716"/>
      <c r="KWS301" s="716"/>
      <c r="KWT301" s="716"/>
      <c r="KWU301" s="716"/>
      <c r="KWV301" s="716"/>
      <c r="KWW301" s="716"/>
      <c r="KWX301" s="716"/>
      <c r="KWY301" s="716"/>
      <c r="KWZ301" s="716"/>
      <c r="KXA301" s="716"/>
      <c r="KXB301" s="716"/>
      <c r="KXC301" s="716"/>
      <c r="KXD301" s="716"/>
      <c r="KXE301" s="716"/>
      <c r="KXF301" s="716"/>
      <c r="KXG301" s="716"/>
      <c r="KXH301" s="716"/>
      <c r="KXI301" s="716"/>
      <c r="KXJ301" s="716"/>
      <c r="KXK301" s="716"/>
      <c r="KXL301" s="716"/>
      <c r="KXM301" s="716"/>
      <c r="KXN301" s="716"/>
      <c r="KXO301" s="716"/>
      <c r="KXP301" s="716"/>
      <c r="KXQ301" s="716"/>
      <c r="KXR301" s="716"/>
      <c r="KXS301" s="716"/>
      <c r="KXT301" s="716"/>
      <c r="KXU301" s="716"/>
      <c r="KXV301" s="716"/>
      <c r="KXW301" s="716"/>
      <c r="KXX301" s="716"/>
      <c r="KXY301" s="716"/>
      <c r="KXZ301" s="716"/>
      <c r="KYA301" s="716"/>
      <c r="KYB301" s="716"/>
      <c r="KYC301" s="716"/>
      <c r="KYD301" s="716"/>
      <c r="KYE301" s="716"/>
      <c r="KYF301" s="716"/>
      <c r="KYG301" s="716"/>
      <c r="KYH301" s="716"/>
      <c r="KYI301" s="716"/>
      <c r="KYJ301" s="716"/>
      <c r="KYK301" s="716"/>
      <c r="KYL301" s="716"/>
      <c r="KYM301" s="716"/>
      <c r="KYN301" s="716"/>
      <c r="KYO301" s="716"/>
      <c r="KYP301" s="716"/>
      <c r="KYQ301" s="716"/>
      <c r="KYR301" s="716"/>
      <c r="KYS301" s="716"/>
      <c r="KYT301" s="716"/>
      <c r="KYU301" s="716"/>
      <c r="KYV301" s="716"/>
      <c r="KYW301" s="716"/>
      <c r="KYX301" s="716"/>
      <c r="KYY301" s="716"/>
      <c r="KYZ301" s="716"/>
      <c r="KZA301" s="716"/>
      <c r="KZB301" s="716"/>
      <c r="KZC301" s="716"/>
      <c r="KZD301" s="716"/>
      <c r="KZE301" s="716"/>
      <c r="KZF301" s="716"/>
      <c r="KZG301" s="716"/>
      <c r="KZH301" s="716"/>
      <c r="KZI301" s="716"/>
      <c r="KZJ301" s="716"/>
      <c r="KZK301" s="716"/>
      <c r="KZL301" s="716"/>
      <c r="KZM301" s="716"/>
      <c r="KZN301" s="716"/>
      <c r="KZO301" s="716"/>
      <c r="KZP301" s="716"/>
      <c r="KZQ301" s="716"/>
      <c r="KZR301" s="716"/>
      <c r="KZS301" s="716"/>
      <c r="KZT301" s="716"/>
      <c r="KZU301" s="716"/>
      <c r="KZV301" s="716"/>
      <c r="KZW301" s="716"/>
      <c r="KZX301" s="716"/>
      <c r="KZY301" s="716"/>
      <c r="KZZ301" s="716"/>
      <c r="LAA301" s="716"/>
      <c r="LAB301" s="716"/>
      <c r="LAC301" s="716"/>
      <c r="LAD301" s="716"/>
      <c r="LAE301" s="716"/>
      <c r="LAF301" s="716"/>
      <c r="LAG301" s="716"/>
      <c r="LAH301" s="716"/>
      <c r="LAI301" s="716"/>
      <c r="LAJ301" s="716"/>
      <c r="LAK301" s="716"/>
      <c r="LAL301" s="716"/>
      <c r="LAM301" s="716"/>
      <c r="LAN301" s="716"/>
      <c r="LAO301" s="716"/>
      <c r="LAP301" s="716"/>
      <c r="LAQ301" s="716"/>
      <c r="LAR301" s="716"/>
      <c r="LAS301" s="716"/>
      <c r="LAT301" s="716"/>
      <c r="LAU301" s="716"/>
      <c r="LAV301" s="716"/>
      <c r="LAW301" s="716"/>
      <c r="LAX301" s="716"/>
      <c r="LAY301" s="716"/>
      <c r="LAZ301" s="716"/>
      <c r="LBA301" s="716"/>
      <c r="LBB301" s="716"/>
      <c r="LBC301" s="716"/>
      <c r="LBD301" s="716"/>
      <c r="LBE301" s="716"/>
      <c r="LBF301" s="716"/>
      <c r="LBG301" s="716"/>
      <c r="LBH301" s="716"/>
      <c r="LBI301" s="716"/>
      <c r="LBJ301" s="716"/>
      <c r="LBK301" s="716"/>
      <c r="LBL301" s="716"/>
      <c r="LBM301" s="716"/>
      <c r="LBN301" s="716"/>
      <c r="LBO301" s="716"/>
      <c r="LBP301" s="716"/>
      <c r="LBQ301" s="716"/>
      <c r="LBR301" s="716"/>
      <c r="LBS301" s="716"/>
      <c r="LBT301" s="716"/>
      <c r="LBU301" s="716"/>
      <c r="LBV301" s="716"/>
      <c r="LBW301" s="716"/>
      <c r="LBX301" s="716"/>
      <c r="LBY301" s="716"/>
      <c r="LBZ301" s="716"/>
      <c r="LCA301" s="716"/>
      <c r="LCB301" s="716"/>
      <c r="LCC301" s="716"/>
      <c r="LCD301" s="716"/>
      <c r="LCE301" s="716"/>
      <c r="LCF301" s="716"/>
      <c r="LCG301" s="716"/>
      <c r="LCH301" s="716"/>
      <c r="LCI301" s="716"/>
      <c r="LCJ301" s="716"/>
      <c r="LCK301" s="716"/>
      <c r="LCL301" s="716"/>
      <c r="LCM301" s="716"/>
      <c r="LCN301" s="716"/>
      <c r="LCO301" s="716"/>
      <c r="LCP301" s="716"/>
      <c r="LCQ301" s="716"/>
      <c r="LCR301" s="716"/>
      <c r="LCS301" s="716"/>
      <c r="LCT301" s="716"/>
      <c r="LCU301" s="716"/>
      <c r="LCV301" s="716"/>
      <c r="LCW301" s="716"/>
      <c r="LCX301" s="716"/>
      <c r="LCY301" s="716"/>
      <c r="LCZ301" s="716"/>
      <c r="LDA301" s="716"/>
      <c r="LDB301" s="716"/>
      <c r="LDC301" s="716"/>
      <c r="LDD301" s="716"/>
      <c r="LDE301" s="716"/>
      <c r="LDF301" s="716"/>
      <c r="LDG301" s="716"/>
      <c r="LDH301" s="716"/>
      <c r="LDI301" s="716"/>
      <c r="LDJ301" s="716"/>
      <c r="LDK301" s="716"/>
      <c r="LDL301" s="716"/>
      <c r="LDM301" s="716"/>
      <c r="LDN301" s="716"/>
      <c r="LDO301" s="716"/>
      <c r="LDP301" s="716"/>
      <c r="LDQ301" s="716"/>
      <c r="LDR301" s="716"/>
      <c r="LDS301" s="716"/>
      <c r="LDT301" s="716"/>
      <c r="LDU301" s="716"/>
      <c r="LDV301" s="716"/>
      <c r="LDW301" s="716"/>
      <c r="LDX301" s="716"/>
      <c r="LDY301" s="716"/>
      <c r="LDZ301" s="716"/>
      <c r="LEA301" s="716"/>
      <c r="LEB301" s="716"/>
      <c r="LEC301" s="716"/>
      <c r="LED301" s="716"/>
      <c r="LEE301" s="716"/>
      <c r="LEF301" s="716"/>
      <c r="LEG301" s="716"/>
      <c r="LEH301" s="716"/>
      <c r="LEI301" s="716"/>
      <c r="LEJ301" s="716"/>
      <c r="LEK301" s="716"/>
      <c r="LEL301" s="716"/>
      <c r="LEM301" s="716"/>
      <c r="LEN301" s="716"/>
      <c r="LEO301" s="716"/>
      <c r="LEP301" s="716"/>
      <c r="LEQ301" s="716"/>
      <c r="LER301" s="716"/>
      <c r="LES301" s="716"/>
      <c r="LET301" s="716"/>
      <c r="LEU301" s="716"/>
      <c r="LEV301" s="716"/>
      <c r="LEW301" s="716"/>
      <c r="LEX301" s="716"/>
      <c r="LEY301" s="716"/>
      <c r="LEZ301" s="716"/>
      <c r="LFA301" s="716"/>
      <c r="LFB301" s="716"/>
      <c r="LFC301" s="716"/>
      <c r="LFD301" s="716"/>
      <c r="LFE301" s="716"/>
      <c r="LFF301" s="716"/>
      <c r="LFG301" s="716"/>
      <c r="LFH301" s="716"/>
      <c r="LFI301" s="716"/>
      <c r="LFJ301" s="716"/>
      <c r="LFK301" s="716"/>
      <c r="LFL301" s="716"/>
      <c r="LFM301" s="716"/>
      <c r="LFN301" s="716"/>
      <c r="LFO301" s="716"/>
      <c r="LFP301" s="716"/>
      <c r="LFQ301" s="716"/>
      <c r="LFR301" s="716"/>
      <c r="LFS301" s="716"/>
      <c r="LFT301" s="716"/>
      <c r="LFU301" s="716"/>
      <c r="LFV301" s="716"/>
      <c r="LFW301" s="716"/>
      <c r="LFX301" s="716"/>
      <c r="LFY301" s="716"/>
      <c r="LFZ301" s="716"/>
      <c r="LGA301" s="716"/>
      <c r="LGB301" s="716"/>
      <c r="LGC301" s="716"/>
      <c r="LGD301" s="716"/>
      <c r="LGE301" s="716"/>
      <c r="LGF301" s="716"/>
      <c r="LGG301" s="716"/>
      <c r="LGH301" s="716"/>
      <c r="LGI301" s="716"/>
      <c r="LGJ301" s="716"/>
      <c r="LGK301" s="716"/>
      <c r="LGL301" s="716"/>
      <c r="LGM301" s="716"/>
      <c r="LGN301" s="716"/>
      <c r="LGO301" s="716"/>
      <c r="LGP301" s="716"/>
      <c r="LGQ301" s="716"/>
      <c r="LGR301" s="716"/>
      <c r="LGS301" s="716"/>
      <c r="LGT301" s="716"/>
      <c r="LGU301" s="716"/>
      <c r="LGV301" s="716"/>
      <c r="LGW301" s="716"/>
      <c r="LGX301" s="716"/>
      <c r="LGY301" s="716"/>
      <c r="LGZ301" s="716"/>
      <c r="LHA301" s="716"/>
      <c r="LHB301" s="716"/>
      <c r="LHC301" s="716"/>
      <c r="LHD301" s="716"/>
      <c r="LHE301" s="716"/>
      <c r="LHF301" s="716"/>
      <c r="LHG301" s="716"/>
      <c r="LHH301" s="716"/>
      <c r="LHI301" s="716"/>
      <c r="LHJ301" s="716"/>
      <c r="LHK301" s="716"/>
      <c r="LHL301" s="716"/>
      <c r="LHM301" s="716"/>
      <c r="LHN301" s="716"/>
      <c r="LHO301" s="716"/>
      <c r="LHP301" s="716"/>
      <c r="LHQ301" s="716"/>
      <c r="LHR301" s="716"/>
      <c r="LHS301" s="716"/>
      <c r="LHT301" s="716"/>
      <c r="LHU301" s="716"/>
      <c r="LHV301" s="716"/>
      <c r="LHW301" s="716"/>
      <c r="LHX301" s="716"/>
      <c r="LHY301" s="716"/>
      <c r="LHZ301" s="716"/>
      <c r="LIA301" s="716"/>
      <c r="LIB301" s="716"/>
      <c r="LIC301" s="716"/>
      <c r="LID301" s="716"/>
      <c r="LIE301" s="716"/>
      <c r="LIF301" s="716"/>
      <c r="LIG301" s="716"/>
      <c r="LIH301" s="716"/>
      <c r="LII301" s="716"/>
      <c r="LIJ301" s="716"/>
      <c r="LIK301" s="716"/>
      <c r="LIL301" s="716"/>
      <c r="LIM301" s="716"/>
      <c r="LIN301" s="716"/>
      <c r="LIO301" s="716"/>
      <c r="LIP301" s="716"/>
      <c r="LIQ301" s="716"/>
      <c r="LIR301" s="716"/>
      <c r="LIS301" s="716"/>
      <c r="LIT301" s="716"/>
      <c r="LIU301" s="716"/>
      <c r="LIV301" s="716"/>
      <c r="LIW301" s="716"/>
      <c r="LIX301" s="716"/>
      <c r="LIY301" s="716"/>
      <c r="LIZ301" s="716"/>
      <c r="LJA301" s="716"/>
      <c r="LJB301" s="716"/>
      <c r="LJC301" s="716"/>
      <c r="LJD301" s="716"/>
      <c r="LJE301" s="716"/>
      <c r="LJF301" s="716"/>
      <c r="LJG301" s="716"/>
      <c r="LJH301" s="716"/>
      <c r="LJI301" s="716"/>
      <c r="LJJ301" s="716"/>
      <c r="LJK301" s="716"/>
      <c r="LJL301" s="716"/>
      <c r="LJM301" s="716"/>
      <c r="LJN301" s="716"/>
      <c r="LJO301" s="716"/>
      <c r="LJP301" s="716"/>
      <c r="LJQ301" s="716"/>
      <c r="LJR301" s="716"/>
      <c r="LJS301" s="716"/>
      <c r="LJT301" s="716"/>
      <c r="LJU301" s="716"/>
      <c r="LJV301" s="716"/>
      <c r="LJW301" s="716"/>
      <c r="LJX301" s="716"/>
      <c r="LJY301" s="716"/>
      <c r="LJZ301" s="716"/>
      <c r="LKA301" s="716"/>
      <c r="LKB301" s="716"/>
      <c r="LKC301" s="716"/>
      <c r="LKD301" s="716"/>
      <c r="LKE301" s="716"/>
      <c r="LKF301" s="716"/>
      <c r="LKG301" s="716"/>
      <c r="LKH301" s="716"/>
      <c r="LKI301" s="716"/>
      <c r="LKJ301" s="716"/>
      <c r="LKK301" s="716"/>
      <c r="LKL301" s="716"/>
      <c r="LKM301" s="716"/>
      <c r="LKN301" s="716"/>
      <c r="LKO301" s="716"/>
      <c r="LKP301" s="716"/>
      <c r="LKQ301" s="716"/>
      <c r="LKR301" s="716"/>
      <c r="LKS301" s="716"/>
      <c r="LKT301" s="716"/>
      <c r="LKU301" s="716"/>
      <c r="LKV301" s="716"/>
      <c r="LKW301" s="716"/>
      <c r="LKX301" s="716"/>
      <c r="LKY301" s="716"/>
      <c r="LKZ301" s="716"/>
      <c r="LLA301" s="716"/>
      <c r="LLB301" s="716"/>
      <c r="LLC301" s="716"/>
      <c r="LLD301" s="716"/>
      <c r="LLE301" s="716"/>
      <c r="LLF301" s="716"/>
      <c r="LLG301" s="716"/>
      <c r="LLH301" s="716"/>
      <c r="LLI301" s="716"/>
      <c r="LLJ301" s="716"/>
      <c r="LLK301" s="716"/>
      <c r="LLL301" s="716"/>
      <c r="LLM301" s="716"/>
      <c r="LLN301" s="716"/>
      <c r="LLO301" s="716"/>
      <c r="LLP301" s="716"/>
      <c r="LLQ301" s="716"/>
      <c r="LLR301" s="716"/>
      <c r="LLS301" s="716"/>
      <c r="LLT301" s="716"/>
      <c r="LLU301" s="716"/>
      <c r="LLV301" s="716"/>
      <c r="LLW301" s="716"/>
      <c r="LLX301" s="716"/>
      <c r="LLY301" s="716"/>
      <c r="LLZ301" s="716"/>
      <c r="LMA301" s="716"/>
      <c r="LMB301" s="716"/>
      <c r="LMC301" s="716"/>
      <c r="LMD301" s="716"/>
      <c r="LME301" s="716"/>
      <c r="LMF301" s="716"/>
      <c r="LMG301" s="716"/>
      <c r="LMH301" s="716"/>
      <c r="LMI301" s="716"/>
      <c r="LMJ301" s="716"/>
      <c r="LMK301" s="716"/>
      <c r="LML301" s="716"/>
      <c r="LMM301" s="716"/>
      <c r="LMN301" s="716"/>
      <c r="LMO301" s="716"/>
      <c r="LMP301" s="716"/>
      <c r="LMQ301" s="716"/>
      <c r="LMR301" s="716"/>
      <c r="LMS301" s="716"/>
      <c r="LMT301" s="716"/>
      <c r="LMU301" s="716"/>
      <c r="LMV301" s="716"/>
      <c r="LMW301" s="716"/>
      <c r="LMX301" s="716"/>
      <c r="LMY301" s="716"/>
      <c r="LMZ301" s="716"/>
      <c r="LNA301" s="716"/>
      <c r="LNB301" s="716"/>
      <c r="LNC301" s="716"/>
      <c r="LND301" s="716"/>
      <c r="LNE301" s="716"/>
      <c r="LNF301" s="716"/>
      <c r="LNG301" s="716"/>
      <c r="LNH301" s="716"/>
      <c r="LNI301" s="716"/>
      <c r="LNJ301" s="716"/>
      <c r="LNK301" s="716"/>
      <c r="LNL301" s="716"/>
      <c r="LNM301" s="716"/>
      <c r="LNN301" s="716"/>
      <c r="LNO301" s="716"/>
      <c r="LNP301" s="716"/>
      <c r="LNQ301" s="716"/>
      <c r="LNR301" s="716"/>
      <c r="LNS301" s="716"/>
      <c r="LNT301" s="716"/>
      <c r="LNU301" s="716"/>
      <c r="LNV301" s="716"/>
      <c r="LNW301" s="716"/>
      <c r="LNX301" s="716"/>
      <c r="LNY301" s="716"/>
      <c r="LNZ301" s="716"/>
      <c r="LOA301" s="716"/>
      <c r="LOB301" s="716"/>
      <c r="LOC301" s="716"/>
      <c r="LOD301" s="716"/>
      <c r="LOE301" s="716"/>
      <c r="LOF301" s="716"/>
      <c r="LOG301" s="716"/>
      <c r="LOH301" s="716"/>
      <c r="LOI301" s="716"/>
      <c r="LOJ301" s="716"/>
      <c r="LOK301" s="716"/>
      <c r="LOL301" s="716"/>
      <c r="LOM301" s="716"/>
      <c r="LON301" s="716"/>
      <c r="LOO301" s="716"/>
      <c r="LOP301" s="716"/>
      <c r="LOQ301" s="716"/>
      <c r="LOR301" s="716"/>
      <c r="LOS301" s="716"/>
      <c r="LOT301" s="716"/>
      <c r="LOU301" s="716"/>
      <c r="LOV301" s="716"/>
      <c r="LOW301" s="716"/>
      <c r="LOX301" s="716"/>
      <c r="LOY301" s="716"/>
      <c r="LOZ301" s="716"/>
      <c r="LPA301" s="716"/>
      <c r="LPB301" s="716"/>
      <c r="LPC301" s="716"/>
      <c r="LPD301" s="716"/>
      <c r="LPE301" s="716"/>
      <c r="LPF301" s="716"/>
      <c r="LPG301" s="716"/>
      <c r="LPH301" s="716"/>
      <c r="LPI301" s="716"/>
      <c r="LPJ301" s="716"/>
      <c r="LPK301" s="716"/>
      <c r="LPL301" s="716"/>
      <c r="LPM301" s="716"/>
      <c r="LPN301" s="716"/>
      <c r="LPO301" s="716"/>
      <c r="LPP301" s="716"/>
      <c r="LPQ301" s="716"/>
      <c r="LPR301" s="716"/>
      <c r="LPS301" s="716"/>
      <c r="LPT301" s="716"/>
      <c r="LPU301" s="716"/>
      <c r="LPV301" s="716"/>
      <c r="LPW301" s="716"/>
      <c r="LPX301" s="716"/>
      <c r="LPY301" s="716"/>
      <c r="LPZ301" s="716"/>
      <c r="LQA301" s="716"/>
      <c r="LQB301" s="716"/>
      <c r="LQC301" s="716"/>
      <c r="LQD301" s="716"/>
      <c r="LQE301" s="716"/>
      <c r="LQF301" s="716"/>
      <c r="LQG301" s="716"/>
      <c r="LQH301" s="716"/>
      <c r="LQI301" s="716"/>
      <c r="LQJ301" s="716"/>
      <c r="LQK301" s="716"/>
      <c r="LQL301" s="716"/>
      <c r="LQM301" s="716"/>
      <c r="LQN301" s="716"/>
      <c r="LQO301" s="716"/>
      <c r="LQP301" s="716"/>
      <c r="LQQ301" s="716"/>
      <c r="LQR301" s="716"/>
      <c r="LQS301" s="716"/>
      <c r="LQT301" s="716"/>
      <c r="LQU301" s="716"/>
      <c r="LQV301" s="716"/>
      <c r="LQW301" s="716"/>
      <c r="LQX301" s="716"/>
      <c r="LQY301" s="716"/>
      <c r="LQZ301" s="716"/>
      <c r="LRA301" s="716"/>
      <c r="LRB301" s="716"/>
      <c r="LRC301" s="716"/>
      <c r="LRD301" s="716"/>
      <c r="LRE301" s="716"/>
      <c r="LRF301" s="716"/>
      <c r="LRG301" s="716"/>
      <c r="LRH301" s="716"/>
      <c r="LRI301" s="716"/>
      <c r="LRJ301" s="716"/>
      <c r="LRK301" s="716"/>
      <c r="LRL301" s="716"/>
      <c r="LRM301" s="716"/>
      <c r="LRN301" s="716"/>
      <c r="LRO301" s="716"/>
      <c r="LRP301" s="716"/>
      <c r="LRQ301" s="716"/>
      <c r="LRR301" s="716"/>
      <c r="LRS301" s="716"/>
      <c r="LRT301" s="716"/>
      <c r="LRU301" s="716"/>
      <c r="LRV301" s="716"/>
      <c r="LRW301" s="716"/>
      <c r="LRX301" s="716"/>
      <c r="LRY301" s="716"/>
      <c r="LRZ301" s="716"/>
      <c r="LSA301" s="716"/>
      <c r="LSB301" s="716"/>
      <c r="LSC301" s="716"/>
      <c r="LSD301" s="716"/>
      <c r="LSE301" s="716"/>
      <c r="LSF301" s="716"/>
      <c r="LSG301" s="716"/>
      <c r="LSH301" s="716"/>
      <c r="LSI301" s="716"/>
      <c r="LSJ301" s="716"/>
      <c r="LSK301" s="716"/>
      <c r="LSL301" s="716"/>
      <c r="LSM301" s="716"/>
      <c r="LSN301" s="716"/>
      <c r="LSO301" s="716"/>
      <c r="LSP301" s="716"/>
      <c r="LSQ301" s="716"/>
      <c r="LSR301" s="716"/>
      <c r="LSS301" s="716"/>
      <c r="LST301" s="716"/>
      <c r="LSU301" s="716"/>
      <c r="LSV301" s="716"/>
      <c r="LSW301" s="716"/>
      <c r="LSX301" s="716"/>
      <c r="LSY301" s="716"/>
      <c r="LSZ301" s="716"/>
      <c r="LTA301" s="716"/>
      <c r="LTB301" s="716"/>
      <c r="LTC301" s="716"/>
      <c r="LTD301" s="716"/>
      <c r="LTE301" s="716"/>
      <c r="LTF301" s="716"/>
      <c r="LTG301" s="716"/>
      <c r="LTH301" s="716"/>
      <c r="LTI301" s="716"/>
      <c r="LTJ301" s="716"/>
      <c r="LTK301" s="716"/>
      <c r="LTL301" s="716"/>
      <c r="LTM301" s="716"/>
      <c r="LTN301" s="716"/>
      <c r="LTO301" s="716"/>
      <c r="LTP301" s="716"/>
      <c r="LTQ301" s="716"/>
      <c r="LTR301" s="716"/>
      <c r="LTS301" s="716"/>
      <c r="LTT301" s="716"/>
      <c r="LTU301" s="716"/>
      <c r="LTV301" s="716"/>
      <c r="LTW301" s="716"/>
      <c r="LTX301" s="716"/>
      <c r="LTY301" s="716"/>
      <c r="LTZ301" s="716"/>
      <c r="LUA301" s="716"/>
      <c r="LUB301" s="716"/>
      <c r="LUC301" s="716"/>
      <c r="LUD301" s="716"/>
      <c r="LUE301" s="716"/>
      <c r="LUF301" s="716"/>
      <c r="LUG301" s="716"/>
      <c r="LUH301" s="716"/>
      <c r="LUI301" s="716"/>
      <c r="LUJ301" s="716"/>
      <c r="LUK301" s="716"/>
      <c r="LUL301" s="716"/>
      <c r="LUM301" s="716"/>
      <c r="LUN301" s="716"/>
      <c r="LUO301" s="716"/>
      <c r="LUP301" s="716"/>
      <c r="LUQ301" s="716"/>
      <c r="LUR301" s="716"/>
      <c r="LUS301" s="716"/>
      <c r="LUT301" s="716"/>
      <c r="LUU301" s="716"/>
      <c r="LUV301" s="716"/>
      <c r="LUW301" s="716"/>
      <c r="LUX301" s="716"/>
      <c r="LUY301" s="716"/>
      <c r="LUZ301" s="716"/>
      <c r="LVA301" s="716"/>
      <c r="LVB301" s="716"/>
      <c r="LVC301" s="716"/>
      <c r="LVD301" s="716"/>
      <c r="LVE301" s="716"/>
      <c r="LVF301" s="716"/>
      <c r="LVG301" s="716"/>
      <c r="LVH301" s="716"/>
      <c r="LVI301" s="716"/>
      <c r="LVJ301" s="716"/>
      <c r="LVK301" s="716"/>
      <c r="LVL301" s="716"/>
      <c r="LVM301" s="716"/>
      <c r="LVN301" s="716"/>
      <c r="LVO301" s="716"/>
      <c r="LVP301" s="716"/>
      <c r="LVQ301" s="716"/>
      <c r="LVR301" s="716"/>
      <c r="LVS301" s="716"/>
      <c r="LVT301" s="716"/>
      <c r="LVU301" s="716"/>
      <c r="LVV301" s="716"/>
      <c r="LVW301" s="716"/>
      <c r="LVX301" s="716"/>
      <c r="LVY301" s="716"/>
      <c r="LVZ301" s="716"/>
      <c r="LWA301" s="716"/>
      <c r="LWB301" s="716"/>
      <c r="LWC301" s="716"/>
      <c r="LWD301" s="716"/>
      <c r="LWE301" s="716"/>
      <c r="LWF301" s="716"/>
      <c r="LWG301" s="716"/>
      <c r="LWH301" s="716"/>
      <c r="LWI301" s="716"/>
      <c r="LWJ301" s="716"/>
      <c r="LWK301" s="716"/>
      <c r="LWL301" s="716"/>
      <c r="LWM301" s="716"/>
      <c r="LWN301" s="716"/>
      <c r="LWO301" s="716"/>
      <c r="LWP301" s="716"/>
      <c r="LWQ301" s="716"/>
      <c r="LWR301" s="716"/>
      <c r="LWS301" s="716"/>
      <c r="LWT301" s="716"/>
      <c r="LWU301" s="716"/>
      <c r="LWV301" s="716"/>
      <c r="LWW301" s="716"/>
      <c r="LWX301" s="716"/>
      <c r="LWY301" s="716"/>
      <c r="LWZ301" s="716"/>
      <c r="LXA301" s="716"/>
      <c r="LXB301" s="716"/>
      <c r="LXC301" s="716"/>
      <c r="LXD301" s="716"/>
      <c r="LXE301" s="716"/>
      <c r="LXF301" s="716"/>
      <c r="LXG301" s="716"/>
      <c r="LXH301" s="716"/>
      <c r="LXI301" s="716"/>
      <c r="LXJ301" s="716"/>
      <c r="LXK301" s="716"/>
      <c r="LXL301" s="716"/>
      <c r="LXM301" s="716"/>
      <c r="LXN301" s="716"/>
      <c r="LXO301" s="716"/>
      <c r="LXP301" s="716"/>
      <c r="LXQ301" s="716"/>
      <c r="LXR301" s="716"/>
      <c r="LXS301" s="716"/>
      <c r="LXT301" s="716"/>
      <c r="LXU301" s="716"/>
      <c r="LXV301" s="716"/>
      <c r="LXW301" s="716"/>
      <c r="LXX301" s="716"/>
      <c r="LXY301" s="716"/>
      <c r="LXZ301" s="716"/>
      <c r="LYA301" s="716"/>
      <c r="LYB301" s="716"/>
      <c r="LYC301" s="716"/>
      <c r="LYD301" s="716"/>
      <c r="LYE301" s="716"/>
      <c r="LYF301" s="716"/>
      <c r="LYG301" s="716"/>
      <c r="LYH301" s="716"/>
      <c r="LYI301" s="716"/>
      <c r="LYJ301" s="716"/>
      <c r="LYK301" s="716"/>
      <c r="LYL301" s="716"/>
      <c r="LYM301" s="716"/>
      <c r="LYN301" s="716"/>
      <c r="LYO301" s="716"/>
      <c r="LYP301" s="716"/>
      <c r="LYQ301" s="716"/>
      <c r="LYR301" s="716"/>
      <c r="LYS301" s="716"/>
      <c r="LYT301" s="716"/>
      <c r="LYU301" s="716"/>
      <c r="LYV301" s="716"/>
      <c r="LYW301" s="716"/>
      <c r="LYX301" s="716"/>
      <c r="LYY301" s="716"/>
      <c r="LYZ301" s="716"/>
      <c r="LZA301" s="716"/>
      <c r="LZB301" s="716"/>
      <c r="LZC301" s="716"/>
      <c r="LZD301" s="716"/>
      <c r="LZE301" s="716"/>
      <c r="LZF301" s="716"/>
      <c r="LZG301" s="716"/>
      <c r="LZH301" s="716"/>
      <c r="LZI301" s="716"/>
      <c r="LZJ301" s="716"/>
      <c r="LZK301" s="716"/>
      <c r="LZL301" s="716"/>
      <c r="LZM301" s="716"/>
      <c r="LZN301" s="716"/>
      <c r="LZO301" s="716"/>
      <c r="LZP301" s="716"/>
      <c r="LZQ301" s="716"/>
      <c r="LZR301" s="716"/>
      <c r="LZS301" s="716"/>
      <c r="LZT301" s="716"/>
      <c r="LZU301" s="716"/>
      <c r="LZV301" s="716"/>
      <c r="LZW301" s="716"/>
      <c r="LZX301" s="716"/>
      <c r="LZY301" s="716"/>
      <c r="LZZ301" s="716"/>
      <c r="MAA301" s="716"/>
      <c r="MAB301" s="716"/>
      <c r="MAC301" s="716"/>
      <c r="MAD301" s="716"/>
      <c r="MAE301" s="716"/>
      <c r="MAF301" s="716"/>
      <c r="MAG301" s="716"/>
      <c r="MAH301" s="716"/>
      <c r="MAI301" s="716"/>
      <c r="MAJ301" s="716"/>
      <c r="MAK301" s="716"/>
      <c r="MAL301" s="716"/>
      <c r="MAM301" s="716"/>
      <c r="MAN301" s="716"/>
      <c r="MAO301" s="716"/>
      <c r="MAP301" s="716"/>
      <c r="MAQ301" s="716"/>
      <c r="MAR301" s="716"/>
      <c r="MAS301" s="716"/>
      <c r="MAT301" s="716"/>
      <c r="MAU301" s="716"/>
      <c r="MAV301" s="716"/>
      <c r="MAW301" s="716"/>
      <c r="MAX301" s="716"/>
      <c r="MAY301" s="716"/>
      <c r="MAZ301" s="716"/>
      <c r="MBA301" s="716"/>
      <c r="MBB301" s="716"/>
      <c r="MBC301" s="716"/>
      <c r="MBD301" s="716"/>
      <c r="MBE301" s="716"/>
      <c r="MBF301" s="716"/>
      <c r="MBG301" s="716"/>
      <c r="MBH301" s="716"/>
      <c r="MBI301" s="716"/>
      <c r="MBJ301" s="716"/>
      <c r="MBK301" s="716"/>
      <c r="MBL301" s="716"/>
      <c r="MBM301" s="716"/>
      <c r="MBN301" s="716"/>
      <c r="MBO301" s="716"/>
      <c r="MBP301" s="716"/>
      <c r="MBQ301" s="716"/>
      <c r="MBR301" s="716"/>
      <c r="MBS301" s="716"/>
      <c r="MBT301" s="716"/>
      <c r="MBU301" s="716"/>
      <c r="MBV301" s="716"/>
      <c r="MBW301" s="716"/>
      <c r="MBX301" s="716"/>
      <c r="MBY301" s="716"/>
      <c r="MBZ301" s="716"/>
      <c r="MCA301" s="716"/>
      <c r="MCB301" s="716"/>
      <c r="MCC301" s="716"/>
      <c r="MCD301" s="716"/>
      <c r="MCE301" s="716"/>
      <c r="MCF301" s="716"/>
      <c r="MCG301" s="716"/>
      <c r="MCH301" s="716"/>
      <c r="MCI301" s="716"/>
      <c r="MCJ301" s="716"/>
      <c r="MCK301" s="716"/>
      <c r="MCL301" s="716"/>
      <c r="MCM301" s="716"/>
      <c r="MCN301" s="716"/>
      <c r="MCO301" s="716"/>
      <c r="MCP301" s="716"/>
      <c r="MCQ301" s="716"/>
      <c r="MCR301" s="716"/>
      <c r="MCS301" s="716"/>
      <c r="MCT301" s="716"/>
      <c r="MCU301" s="716"/>
      <c r="MCV301" s="716"/>
      <c r="MCW301" s="716"/>
      <c r="MCX301" s="716"/>
      <c r="MCY301" s="716"/>
      <c r="MCZ301" s="716"/>
      <c r="MDA301" s="716"/>
      <c r="MDB301" s="716"/>
      <c r="MDC301" s="716"/>
      <c r="MDD301" s="716"/>
      <c r="MDE301" s="716"/>
      <c r="MDF301" s="716"/>
      <c r="MDG301" s="716"/>
      <c r="MDH301" s="716"/>
      <c r="MDI301" s="716"/>
      <c r="MDJ301" s="716"/>
      <c r="MDK301" s="716"/>
      <c r="MDL301" s="716"/>
      <c r="MDM301" s="716"/>
      <c r="MDN301" s="716"/>
      <c r="MDO301" s="716"/>
      <c r="MDP301" s="716"/>
      <c r="MDQ301" s="716"/>
      <c r="MDR301" s="716"/>
      <c r="MDS301" s="716"/>
      <c r="MDT301" s="716"/>
      <c r="MDU301" s="716"/>
      <c r="MDV301" s="716"/>
      <c r="MDW301" s="716"/>
      <c r="MDX301" s="716"/>
      <c r="MDY301" s="716"/>
      <c r="MDZ301" s="716"/>
      <c r="MEA301" s="716"/>
      <c r="MEB301" s="716"/>
      <c r="MEC301" s="716"/>
      <c r="MED301" s="716"/>
      <c r="MEE301" s="716"/>
      <c r="MEF301" s="716"/>
      <c r="MEG301" s="716"/>
      <c r="MEH301" s="716"/>
      <c r="MEI301" s="716"/>
      <c r="MEJ301" s="716"/>
      <c r="MEK301" s="716"/>
      <c r="MEL301" s="716"/>
      <c r="MEM301" s="716"/>
      <c r="MEN301" s="716"/>
      <c r="MEO301" s="716"/>
      <c r="MEP301" s="716"/>
      <c r="MEQ301" s="716"/>
      <c r="MER301" s="716"/>
      <c r="MES301" s="716"/>
      <c r="MET301" s="716"/>
      <c r="MEU301" s="716"/>
      <c r="MEV301" s="716"/>
      <c r="MEW301" s="716"/>
      <c r="MEX301" s="716"/>
      <c r="MEY301" s="716"/>
      <c r="MEZ301" s="716"/>
      <c r="MFA301" s="716"/>
      <c r="MFB301" s="716"/>
      <c r="MFC301" s="716"/>
      <c r="MFD301" s="716"/>
      <c r="MFE301" s="716"/>
      <c r="MFF301" s="716"/>
      <c r="MFG301" s="716"/>
      <c r="MFH301" s="716"/>
      <c r="MFI301" s="716"/>
      <c r="MFJ301" s="716"/>
      <c r="MFK301" s="716"/>
      <c r="MFL301" s="716"/>
      <c r="MFM301" s="716"/>
      <c r="MFN301" s="716"/>
      <c r="MFO301" s="716"/>
      <c r="MFP301" s="716"/>
      <c r="MFQ301" s="716"/>
      <c r="MFR301" s="716"/>
      <c r="MFS301" s="716"/>
      <c r="MFT301" s="716"/>
      <c r="MFU301" s="716"/>
      <c r="MFV301" s="716"/>
      <c r="MFW301" s="716"/>
      <c r="MFX301" s="716"/>
      <c r="MFY301" s="716"/>
      <c r="MFZ301" s="716"/>
      <c r="MGA301" s="716"/>
      <c r="MGB301" s="716"/>
      <c r="MGC301" s="716"/>
      <c r="MGD301" s="716"/>
      <c r="MGE301" s="716"/>
      <c r="MGF301" s="716"/>
      <c r="MGG301" s="716"/>
      <c r="MGH301" s="716"/>
      <c r="MGI301" s="716"/>
      <c r="MGJ301" s="716"/>
      <c r="MGK301" s="716"/>
      <c r="MGL301" s="716"/>
      <c r="MGM301" s="716"/>
      <c r="MGN301" s="716"/>
      <c r="MGO301" s="716"/>
      <c r="MGP301" s="716"/>
      <c r="MGQ301" s="716"/>
      <c r="MGR301" s="716"/>
      <c r="MGS301" s="716"/>
      <c r="MGT301" s="716"/>
      <c r="MGU301" s="716"/>
      <c r="MGV301" s="716"/>
      <c r="MGW301" s="716"/>
      <c r="MGX301" s="716"/>
      <c r="MGY301" s="716"/>
      <c r="MGZ301" s="716"/>
      <c r="MHA301" s="716"/>
      <c r="MHB301" s="716"/>
      <c r="MHC301" s="716"/>
      <c r="MHD301" s="716"/>
      <c r="MHE301" s="716"/>
      <c r="MHF301" s="716"/>
      <c r="MHG301" s="716"/>
      <c r="MHH301" s="716"/>
      <c r="MHI301" s="716"/>
      <c r="MHJ301" s="716"/>
      <c r="MHK301" s="716"/>
      <c r="MHL301" s="716"/>
      <c r="MHM301" s="716"/>
      <c r="MHN301" s="716"/>
      <c r="MHO301" s="716"/>
      <c r="MHP301" s="716"/>
      <c r="MHQ301" s="716"/>
      <c r="MHR301" s="716"/>
      <c r="MHS301" s="716"/>
      <c r="MHT301" s="716"/>
      <c r="MHU301" s="716"/>
      <c r="MHV301" s="716"/>
      <c r="MHW301" s="716"/>
      <c r="MHX301" s="716"/>
      <c r="MHY301" s="716"/>
      <c r="MHZ301" s="716"/>
      <c r="MIA301" s="716"/>
      <c r="MIB301" s="716"/>
      <c r="MIC301" s="716"/>
      <c r="MID301" s="716"/>
      <c r="MIE301" s="716"/>
      <c r="MIF301" s="716"/>
      <c r="MIG301" s="716"/>
      <c r="MIH301" s="716"/>
      <c r="MII301" s="716"/>
      <c r="MIJ301" s="716"/>
      <c r="MIK301" s="716"/>
      <c r="MIL301" s="716"/>
      <c r="MIM301" s="716"/>
      <c r="MIN301" s="716"/>
      <c r="MIO301" s="716"/>
      <c r="MIP301" s="716"/>
      <c r="MIQ301" s="716"/>
      <c r="MIR301" s="716"/>
      <c r="MIS301" s="716"/>
      <c r="MIT301" s="716"/>
      <c r="MIU301" s="716"/>
      <c r="MIV301" s="716"/>
      <c r="MIW301" s="716"/>
      <c r="MIX301" s="716"/>
      <c r="MIY301" s="716"/>
      <c r="MIZ301" s="716"/>
      <c r="MJA301" s="716"/>
      <c r="MJB301" s="716"/>
      <c r="MJC301" s="716"/>
      <c r="MJD301" s="716"/>
      <c r="MJE301" s="716"/>
      <c r="MJF301" s="716"/>
      <c r="MJG301" s="716"/>
      <c r="MJH301" s="716"/>
      <c r="MJI301" s="716"/>
      <c r="MJJ301" s="716"/>
      <c r="MJK301" s="716"/>
      <c r="MJL301" s="716"/>
      <c r="MJM301" s="716"/>
      <c r="MJN301" s="716"/>
      <c r="MJO301" s="716"/>
      <c r="MJP301" s="716"/>
      <c r="MJQ301" s="716"/>
      <c r="MJR301" s="716"/>
      <c r="MJS301" s="716"/>
      <c r="MJT301" s="716"/>
      <c r="MJU301" s="716"/>
      <c r="MJV301" s="716"/>
      <c r="MJW301" s="716"/>
      <c r="MJX301" s="716"/>
      <c r="MJY301" s="716"/>
      <c r="MJZ301" s="716"/>
      <c r="MKA301" s="716"/>
      <c r="MKB301" s="716"/>
      <c r="MKC301" s="716"/>
      <c r="MKD301" s="716"/>
      <c r="MKE301" s="716"/>
      <c r="MKF301" s="716"/>
      <c r="MKG301" s="716"/>
      <c r="MKH301" s="716"/>
      <c r="MKI301" s="716"/>
      <c r="MKJ301" s="716"/>
      <c r="MKK301" s="716"/>
      <c r="MKL301" s="716"/>
      <c r="MKM301" s="716"/>
      <c r="MKN301" s="716"/>
      <c r="MKO301" s="716"/>
      <c r="MKP301" s="716"/>
      <c r="MKQ301" s="716"/>
      <c r="MKR301" s="716"/>
      <c r="MKS301" s="716"/>
      <c r="MKT301" s="716"/>
      <c r="MKU301" s="716"/>
      <c r="MKV301" s="716"/>
      <c r="MKW301" s="716"/>
      <c r="MKX301" s="716"/>
      <c r="MKY301" s="716"/>
      <c r="MKZ301" s="716"/>
      <c r="MLA301" s="716"/>
      <c r="MLB301" s="716"/>
      <c r="MLC301" s="716"/>
      <c r="MLD301" s="716"/>
      <c r="MLE301" s="716"/>
      <c r="MLF301" s="716"/>
      <c r="MLG301" s="716"/>
      <c r="MLH301" s="716"/>
      <c r="MLI301" s="716"/>
      <c r="MLJ301" s="716"/>
      <c r="MLK301" s="716"/>
      <c r="MLL301" s="716"/>
      <c r="MLM301" s="716"/>
      <c r="MLN301" s="716"/>
      <c r="MLO301" s="716"/>
      <c r="MLP301" s="716"/>
      <c r="MLQ301" s="716"/>
      <c r="MLR301" s="716"/>
      <c r="MLS301" s="716"/>
      <c r="MLT301" s="716"/>
      <c r="MLU301" s="716"/>
      <c r="MLV301" s="716"/>
      <c r="MLW301" s="716"/>
      <c r="MLX301" s="716"/>
      <c r="MLY301" s="716"/>
      <c r="MLZ301" s="716"/>
      <c r="MMA301" s="716"/>
      <c r="MMB301" s="716"/>
      <c r="MMC301" s="716"/>
      <c r="MMD301" s="716"/>
      <c r="MME301" s="716"/>
      <c r="MMF301" s="716"/>
      <c r="MMG301" s="716"/>
      <c r="MMH301" s="716"/>
      <c r="MMI301" s="716"/>
      <c r="MMJ301" s="716"/>
      <c r="MMK301" s="716"/>
      <c r="MML301" s="716"/>
      <c r="MMM301" s="716"/>
      <c r="MMN301" s="716"/>
      <c r="MMO301" s="716"/>
      <c r="MMP301" s="716"/>
      <c r="MMQ301" s="716"/>
      <c r="MMR301" s="716"/>
      <c r="MMS301" s="716"/>
      <c r="MMT301" s="716"/>
      <c r="MMU301" s="716"/>
      <c r="MMV301" s="716"/>
      <c r="MMW301" s="716"/>
      <c r="MMX301" s="716"/>
      <c r="MMY301" s="716"/>
      <c r="MMZ301" s="716"/>
      <c r="MNA301" s="716"/>
      <c r="MNB301" s="716"/>
      <c r="MNC301" s="716"/>
      <c r="MND301" s="716"/>
      <c r="MNE301" s="716"/>
      <c r="MNF301" s="716"/>
      <c r="MNG301" s="716"/>
      <c r="MNH301" s="716"/>
      <c r="MNI301" s="716"/>
      <c r="MNJ301" s="716"/>
      <c r="MNK301" s="716"/>
      <c r="MNL301" s="716"/>
      <c r="MNM301" s="716"/>
      <c r="MNN301" s="716"/>
      <c r="MNO301" s="716"/>
      <c r="MNP301" s="716"/>
      <c r="MNQ301" s="716"/>
      <c r="MNR301" s="716"/>
      <c r="MNS301" s="716"/>
      <c r="MNT301" s="716"/>
      <c r="MNU301" s="716"/>
      <c r="MNV301" s="716"/>
      <c r="MNW301" s="716"/>
      <c r="MNX301" s="716"/>
      <c r="MNY301" s="716"/>
      <c r="MNZ301" s="716"/>
      <c r="MOA301" s="716"/>
      <c r="MOB301" s="716"/>
      <c r="MOC301" s="716"/>
      <c r="MOD301" s="716"/>
      <c r="MOE301" s="716"/>
      <c r="MOF301" s="716"/>
      <c r="MOG301" s="716"/>
      <c r="MOH301" s="716"/>
      <c r="MOI301" s="716"/>
      <c r="MOJ301" s="716"/>
      <c r="MOK301" s="716"/>
      <c r="MOL301" s="716"/>
      <c r="MOM301" s="716"/>
      <c r="MON301" s="716"/>
      <c r="MOO301" s="716"/>
      <c r="MOP301" s="716"/>
      <c r="MOQ301" s="716"/>
      <c r="MOR301" s="716"/>
      <c r="MOS301" s="716"/>
      <c r="MOT301" s="716"/>
      <c r="MOU301" s="716"/>
      <c r="MOV301" s="716"/>
      <c r="MOW301" s="716"/>
      <c r="MOX301" s="716"/>
      <c r="MOY301" s="716"/>
      <c r="MOZ301" s="716"/>
      <c r="MPA301" s="716"/>
      <c r="MPB301" s="716"/>
      <c r="MPC301" s="716"/>
      <c r="MPD301" s="716"/>
      <c r="MPE301" s="716"/>
      <c r="MPF301" s="716"/>
      <c r="MPG301" s="716"/>
      <c r="MPH301" s="716"/>
      <c r="MPI301" s="716"/>
      <c r="MPJ301" s="716"/>
      <c r="MPK301" s="716"/>
      <c r="MPL301" s="716"/>
      <c r="MPM301" s="716"/>
      <c r="MPN301" s="716"/>
      <c r="MPO301" s="716"/>
      <c r="MPP301" s="716"/>
      <c r="MPQ301" s="716"/>
      <c r="MPR301" s="716"/>
      <c r="MPS301" s="716"/>
      <c r="MPT301" s="716"/>
      <c r="MPU301" s="716"/>
      <c r="MPV301" s="716"/>
      <c r="MPW301" s="716"/>
      <c r="MPX301" s="716"/>
      <c r="MPY301" s="716"/>
      <c r="MPZ301" s="716"/>
      <c r="MQA301" s="716"/>
      <c r="MQB301" s="716"/>
      <c r="MQC301" s="716"/>
      <c r="MQD301" s="716"/>
      <c r="MQE301" s="716"/>
      <c r="MQF301" s="716"/>
      <c r="MQG301" s="716"/>
      <c r="MQH301" s="716"/>
      <c r="MQI301" s="716"/>
      <c r="MQJ301" s="716"/>
      <c r="MQK301" s="716"/>
      <c r="MQL301" s="716"/>
      <c r="MQM301" s="716"/>
      <c r="MQN301" s="716"/>
      <c r="MQO301" s="716"/>
      <c r="MQP301" s="716"/>
      <c r="MQQ301" s="716"/>
      <c r="MQR301" s="716"/>
      <c r="MQS301" s="716"/>
      <c r="MQT301" s="716"/>
      <c r="MQU301" s="716"/>
      <c r="MQV301" s="716"/>
      <c r="MQW301" s="716"/>
      <c r="MQX301" s="716"/>
      <c r="MQY301" s="716"/>
      <c r="MQZ301" s="716"/>
      <c r="MRA301" s="716"/>
      <c r="MRB301" s="716"/>
      <c r="MRC301" s="716"/>
      <c r="MRD301" s="716"/>
      <c r="MRE301" s="716"/>
      <c r="MRF301" s="716"/>
      <c r="MRG301" s="716"/>
      <c r="MRH301" s="716"/>
      <c r="MRI301" s="716"/>
      <c r="MRJ301" s="716"/>
      <c r="MRK301" s="716"/>
      <c r="MRL301" s="716"/>
      <c r="MRM301" s="716"/>
      <c r="MRN301" s="716"/>
      <c r="MRO301" s="716"/>
      <c r="MRP301" s="716"/>
      <c r="MRQ301" s="716"/>
      <c r="MRR301" s="716"/>
      <c r="MRS301" s="716"/>
      <c r="MRT301" s="716"/>
      <c r="MRU301" s="716"/>
      <c r="MRV301" s="716"/>
      <c r="MRW301" s="716"/>
      <c r="MRX301" s="716"/>
      <c r="MRY301" s="716"/>
      <c r="MRZ301" s="716"/>
      <c r="MSA301" s="716"/>
      <c r="MSB301" s="716"/>
      <c r="MSC301" s="716"/>
      <c r="MSD301" s="716"/>
      <c r="MSE301" s="716"/>
      <c r="MSF301" s="716"/>
      <c r="MSG301" s="716"/>
      <c r="MSH301" s="716"/>
      <c r="MSI301" s="716"/>
      <c r="MSJ301" s="716"/>
      <c r="MSK301" s="716"/>
      <c r="MSL301" s="716"/>
      <c r="MSM301" s="716"/>
      <c r="MSN301" s="716"/>
      <c r="MSO301" s="716"/>
      <c r="MSP301" s="716"/>
      <c r="MSQ301" s="716"/>
      <c r="MSR301" s="716"/>
      <c r="MSS301" s="716"/>
      <c r="MST301" s="716"/>
      <c r="MSU301" s="716"/>
      <c r="MSV301" s="716"/>
      <c r="MSW301" s="716"/>
      <c r="MSX301" s="716"/>
      <c r="MSY301" s="716"/>
      <c r="MSZ301" s="716"/>
      <c r="MTA301" s="716"/>
      <c r="MTB301" s="716"/>
      <c r="MTC301" s="716"/>
      <c r="MTD301" s="716"/>
      <c r="MTE301" s="716"/>
      <c r="MTF301" s="716"/>
      <c r="MTG301" s="716"/>
      <c r="MTH301" s="716"/>
      <c r="MTI301" s="716"/>
      <c r="MTJ301" s="716"/>
      <c r="MTK301" s="716"/>
      <c r="MTL301" s="716"/>
      <c r="MTM301" s="716"/>
      <c r="MTN301" s="716"/>
      <c r="MTO301" s="716"/>
      <c r="MTP301" s="716"/>
      <c r="MTQ301" s="716"/>
      <c r="MTR301" s="716"/>
      <c r="MTS301" s="716"/>
      <c r="MTT301" s="716"/>
      <c r="MTU301" s="716"/>
      <c r="MTV301" s="716"/>
      <c r="MTW301" s="716"/>
      <c r="MTX301" s="716"/>
      <c r="MTY301" s="716"/>
      <c r="MTZ301" s="716"/>
      <c r="MUA301" s="716"/>
      <c r="MUB301" s="716"/>
      <c r="MUC301" s="716"/>
      <c r="MUD301" s="716"/>
      <c r="MUE301" s="716"/>
      <c r="MUF301" s="716"/>
      <c r="MUG301" s="716"/>
      <c r="MUH301" s="716"/>
      <c r="MUI301" s="716"/>
      <c r="MUJ301" s="716"/>
      <c r="MUK301" s="716"/>
      <c r="MUL301" s="716"/>
      <c r="MUM301" s="716"/>
      <c r="MUN301" s="716"/>
      <c r="MUO301" s="716"/>
      <c r="MUP301" s="716"/>
      <c r="MUQ301" s="716"/>
      <c r="MUR301" s="716"/>
      <c r="MUS301" s="716"/>
      <c r="MUT301" s="716"/>
      <c r="MUU301" s="716"/>
      <c r="MUV301" s="716"/>
      <c r="MUW301" s="716"/>
      <c r="MUX301" s="716"/>
      <c r="MUY301" s="716"/>
      <c r="MUZ301" s="716"/>
      <c r="MVA301" s="716"/>
      <c r="MVB301" s="716"/>
      <c r="MVC301" s="716"/>
      <c r="MVD301" s="716"/>
      <c r="MVE301" s="716"/>
      <c r="MVF301" s="716"/>
      <c r="MVG301" s="716"/>
      <c r="MVH301" s="716"/>
      <c r="MVI301" s="716"/>
      <c r="MVJ301" s="716"/>
      <c r="MVK301" s="716"/>
      <c r="MVL301" s="716"/>
      <c r="MVM301" s="716"/>
      <c r="MVN301" s="716"/>
      <c r="MVO301" s="716"/>
      <c r="MVP301" s="716"/>
      <c r="MVQ301" s="716"/>
      <c r="MVR301" s="716"/>
      <c r="MVS301" s="716"/>
      <c r="MVT301" s="716"/>
      <c r="MVU301" s="716"/>
      <c r="MVV301" s="716"/>
      <c r="MVW301" s="716"/>
      <c r="MVX301" s="716"/>
      <c r="MVY301" s="716"/>
      <c r="MVZ301" s="716"/>
      <c r="MWA301" s="716"/>
      <c r="MWB301" s="716"/>
      <c r="MWC301" s="716"/>
      <c r="MWD301" s="716"/>
      <c r="MWE301" s="716"/>
      <c r="MWF301" s="716"/>
      <c r="MWG301" s="716"/>
      <c r="MWH301" s="716"/>
      <c r="MWI301" s="716"/>
      <c r="MWJ301" s="716"/>
      <c r="MWK301" s="716"/>
      <c r="MWL301" s="716"/>
      <c r="MWM301" s="716"/>
      <c r="MWN301" s="716"/>
      <c r="MWO301" s="716"/>
      <c r="MWP301" s="716"/>
      <c r="MWQ301" s="716"/>
      <c r="MWR301" s="716"/>
      <c r="MWS301" s="716"/>
      <c r="MWT301" s="716"/>
      <c r="MWU301" s="716"/>
      <c r="MWV301" s="716"/>
      <c r="MWW301" s="716"/>
      <c r="MWX301" s="716"/>
      <c r="MWY301" s="716"/>
      <c r="MWZ301" s="716"/>
      <c r="MXA301" s="716"/>
      <c r="MXB301" s="716"/>
      <c r="MXC301" s="716"/>
      <c r="MXD301" s="716"/>
      <c r="MXE301" s="716"/>
      <c r="MXF301" s="716"/>
      <c r="MXG301" s="716"/>
      <c r="MXH301" s="716"/>
      <c r="MXI301" s="716"/>
      <c r="MXJ301" s="716"/>
      <c r="MXK301" s="716"/>
      <c r="MXL301" s="716"/>
      <c r="MXM301" s="716"/>
      <c r="MXN301" s="716"/>
      <c r="MXO301" s="716"/>
      <c r="MXP301" s="716"/>
      <c r="MXQ301" s="716"/>
      <c r="MXR301" s="716"/>
      <c r="MXS301" s="716"/>
      <c r="MXT301" s="716"/>
      <c r="MXU301" s="716"/>
      <c r="MXV301" s="716"/>
      <c r="MXW301" s="716"/>
      <c r="MXX301" s="716"/>
      <c r="MXY301" s="716"/>
      <c r="MXZ301" s="716"/>
      <c r="MYA301" s="716"/>
      <c r="MYB301" s="716"/>
      <c r="MYC301" s="716"/>
      <c r="MYD301" s="716"/>
      <c r="MYE301" s="716"/>
      <c r="MYF301" s="716"/>
      <c r="MYG301" s="716"/>
      <c r="MYH301" s="716"/>
      <c r="MYI301" s="716"/>
      <c r="MYJ301" s="716"/>
      <c r="MYK301" s="716"/>
      <c r="MYL301" s="716"/>
      <c r="MYM301" s="716"/>
      <c r="MYN301" s="716"/>
      <c r="MYO301" s="716"/>
      <c r="MYP301" s="716"/>
      <c r="MYQ301" s="716"/>
      <c r="MYR301" s="716"/>
      <c r="MYS301" s="716"/>
      <c r="MYT301" s="716"/>
      <c r="MYU301" s="716"/>
      <c r="MYV301" s="716"/>
      <c r="MYW301" s="716"/>
      <c r="MYX301" s="716"/>
      <c r="MYY301" s="716"/>
      <c r="MYZ301" s="716"/>
      <c r="MZA301" s="716"/>
      <c r="MZB301" s="716"/>
      <c r="MZC301" s="716"/>
      <c r="MZD301" s="716"/>
      <c r="MZE301" s="716"/>
      <c r="MZF301" s="716"/>
      <c r="MZG301" s="716"/>
      <c r="MZH301" s="716"/>
      <c r="MZI301" s="716"/>
      <c r="MZJ301" s="716"/>
      <c r="MZK301" s="716"/>
      <c r="MZL301" s="716"/>
      <c r="MZM301" s="716"/>
      <c r="MZN301" s="716"/>
      <c r="MZO301" s="716"/>
      <c r="MZP301" s="716"/>
      <c r="MZQ301" s="716"/>
      <c r="MZR301" s="716"/>
      <c r="MZS301" s="716"/>
      <c r="MZT301" s="716"/>
      <c r="MZU301" s="716"/>
      <c r="MZV301" s="716"/>
      <c r="MZW301" s="716"/>
      <c r="MZX301" s="716"/>
      <c r="MZY301" s="716"/>
      <c r="MZZ301" s="716"/>
      <c r="NAA301" s="716"/>
      <c r="NAB301" s="716"/>
      <c r="NAC301" s="716"/>
      <c r="NAD301" s="716"/>
      <c r="NAE301" s="716"/>
      <c r="NAF301" s="716"/>
      <c r="NAG301" s="716"/>
      <c r="NAH301" s="716"/>
      <c r="NAI301" s="716"/>
      <c r="NAJ301" s="716"/>
      <c r="NAK301" s="716"/>
      <c r="NAL301" s="716"/>
      <c r="NAM301" s="716"/>
      <c r="NAN301" s="716"/>
      <c r="NAO301" s="716"/>
      <c r="NAP301" s="716"/>
      <c r="NAQ301" s="716"/>
      <c r="NAR301" s="716"/>
      <c r="NAS301" s="716"/>
      <c r="NAT301" s="716"/>
      <c r="NAU301" s="716"/>
      <c r="NAV301" s="716"/>
      <c r="NAW301" s="716"/>
      <c r="NAX301" s="716"/>
      <c r="NAY301" s="716"/>
      <c r="NAZ301" s="716"/>
      <c r="NBA301" s="716"/>
      <c r="NBB301" s="716"/>
      <c r="NBC301" s="716"/>
      <c r="NBD301" s="716"/>
      <c r="NBE301" s="716"/>
      <c r="NBF301" s="716"/>
      <c r="NBG301" s="716"/>
      <c r="NBH301" s="716"/>
      <c r="NBI301" s="716"/>
      <c r="NBJ301" s="716"/>
      <c r="NBK301" s="716"/>
      <c r="NBL301" s="716"/>
      <c r="NBM301" s="716"/>
      <c r="NBN301" s="716"/>
      <c r="NBO301" s="716"/>
      <c r="NBP301" s="716"/>
      <c r="NBQ301" s="716"/>
      <c r="NBR301" s="716"/>
      <c r="NBS301" s="716"/>
      <c r="NBT301" s="716"/>
      <c r="NBU301" s="716"/>
      <c r="NBV301" s="716"/>
      <c r="NBW301" s="716"/>
      <c r="NBX301" s="716"/>
      <c r="NBY301" s="716"/>
      <c r="NBZ301" s="716"/>
      <c r="NCA301" s="716"/>
      <c r="NCB301" s="716"/>
      <c r="NCC301" s="716"/>
      <c r="NCD301" s="716"/>
      <c r="NCE301" s="716"/>
      <c r="NCF301" s="716"/>
      <c r="NCG301" s="716"/>
      <c r="NCH301" s="716"/>
      <c r="NCI301" s="716"/>
      <c r="NCJ301" s="716"/>
      <c r="NCK301" s="716"/>
      <c r="NCL301" s="716"/>
      <c r="NCM301" s="716"/>
      <c r="NCN301" s="716"/>
      <c r="NCO301" s="716"/>
      <c r="NCP301" s="716"/>
      <c r="NCQ301" s="716"/>
      <c r="NCR301" s="716"/>
      <c r="NCS301" s="716"/>
      <c r="NCT301" s="716"/>
      <c r="NCU301" s="716"/>
      <c r="NCV301" s="716"/>
      <c r="NCW301" s="716"/>
      <c r="NCX301" s="716"/>
      <c r="NCY301" s="716"/>
      <c r="NCZ301" s="716"/>
      <c r="NDA301" s="716"/>
      <c r="NDB301" s="716"/>
      <c r="NDC301" s="716"/>
      <c r="NDD301" s="716"/>
      <c r="NDE301" s="716"/>
      <c r="NDF301" s="716"/>
      <c r="NDG301" s="716"/>
      <c r="NDH301" s="716"/>
      <c r="NDI301" s="716"/>
      <c r="NDJ301" s="716"/>
      <c r="NDK301" s="716"/>
      <c r="NDL301" s="716"/>
      <c r="NDM301" s="716"/>
      <c r="NDN301" s="716"/>
      <c r="NDO301" s="716"/>
      <c r="NDP301" s="716"/>
      <c r="NDQ301" s="716"/>
      <c r="NDR301" s="716"/>
      <c r="NDS301" s="716"/>
      <c r="NDT301" s="716"/>
      <c r="NDU301" s="716"/>
      <c r="NDV301" s="716"/>
      <c r="NDW301" s="716"/>
      <c r="NDX301" s="716"/>
      <c r="NDY301" s="716"/>
      <c r="NDZ301" s="716"/>
      <c r="NEA301" s="716"/>
      <c r="NEB301" s="716"/>
      <c r="NEC301" s="716"/>
      <c r="NED301" s="716"/>
      <c r="NEE301" s="716"/>
      <c r="NEF301" s="716"/>
      <c r="NEG301" s="716"/>
      <c r="NEH301" s="716"/>
      <c r="NEI301" s="716"/>
      <c r="NEJ301" s="716"/>
      <c r="NEK301" s="716"/>
      <c r="NEL301" s="716"/>
      <c r="NEM301" s="716"/>
      <c r="NEN301" s="716"/>
      <c r="NEO301" s="716"/>
      <c r="NEP301" s="716"/>
      <c r="NEQ301" s="716"/>
      <c r="NER301" s="716"/>
      <c r="NES301" s="716"/>
      <c r="NET301" s="716"/>
      <c r="NEU301" s="716"/>
      <c r="NEV301" s="716"/>
      <c r="NEW301" s="716"/>
      <c r="NEX301" s="716"/>
      <c r="NEY301" s="716"/>
      <c r="NEZ301" s="716"/>
      <c r="NFA301" s="716"/>
      <c r="NFB301" s="716"/>
      <c r="NFC301" s="716"/>
      <c r="NFD301" s="716"/>
      <c r="NFE301" s="716"/>
      <c r="NFF301" s="716"/>
      <c r="NFG301" s="716"/>
      <c r="NFH301" s="716"/>
      <c r="NFI301" s="716"/>
      <c r="NFJ301" s="716"/>
      <c r="NFK301" s="716"/>
      <c r="NFL301" s="716"/>
      <c r="NFM301" s="716"/>
      <c r="NFN301" s="716"/>
      <c r="NFO301" s="716"/>
      <c r="NFP301" s="716"/>
      <c r="NFQ301" s="716"/>
      <c r="NFR301" s="716"/>
      <c r="NFS301" s="716"/>
      <c r="NFT301" s="716"/>
      <c r="NFU301" s="716"/>
      <c r="NFV301" s="716"/>
      <c r="NFW301" s="716"/>
      <c r="NFX301" s="716"/>
      <c r="NFY301" s="716"/>
      <c r="NFZ301" s="716"/>
      <c r="NGA301" s="716"/>
      <c r="NGB301" s="716"/>
      <c r="NGC301" s="716"/>
      <c r="NGD301" s="716"/>
      <c r="NGE301" s="716"/>
      <c r="NGF301" s="716"/>
      <c r="NGG301" s="716"/>
      <c r="NGH301" s="716"/>
      <c r="NGI301" s="716"/>
      <c r="NGJ301" s="716"/>
      <c r="NGK301" s="716"/>
      <c r="NGL301" s="716"/>
      <c r="NGM301" s="716"/>
      <c r="NGN301" s="716"/>
      <c r="NGO301" s="716"/>
      <c r="NGP301" s="716"/>
      <c r="NGQ301" s="716"/>
      <c r="NGR301" s="716"/>
      <c r="NGS301" s="716"/>
      <c r="NGT301" s="716"/>
      <c r="NGU301" s="716"/>
      <c r="NGV301" s="716"/>
      <c r="NGW301" s="716"/>
      <c r="NGX301" s="716"/>
      <c r="NGY301" s="716"/>
      <c r="NGZ301" s="716"/>
      <c r="NHA301" s="716"/>
      <c r="NHB301" s="716"/>
      <c r="NHC301" s="716"/>
      <c r="NHD301" s="716"/>
      <c r="NHE301" s="716"/>
      <c r="NHF301" s="716"/>
      <c r="NHG301" s="716"/>
      <c r="NHH301" s="716"/>
      <c r="NHI301" s="716"/>
      <c r="NHJ301" s="716"/>
      <c r="NHK301" s="716"/>
      <c r="NHL301" s="716"/>
      <c r="NHM301" s="716"/>
      <c r="NHN301" s="716"/>
      <c r="NHO301" s="716"/>
      <c r="NHP301" s="716"/>
      <c r="NHQ301" s="716"/>
      <c r="NHR301" s="716"/>
      <c r="NHS301" s="716"/>
      <c r="NHT301" s="716"/>
      <c r="NHU301" s="716"/>
      <c r="NHV301" s="716"/>
      <c r="NHW301" s="716"/>
      <c r="NHX301" s="716"/>
      <c r="NHY301" s="716"/>
      <c r="NHZ301" s="716"/>
      <c r="NIA301" s="716"/>
      <c r="NIB301" s="716"/>
      <c r="NIC301" s="716"/>
      <c r="NID301" s="716"/>
      <c r="NIE301" s="716"/>
      <c r="NIF301" s="716"/>
      <c r="NIG301" s="716"/>
      <c r="NIH301" s="716"/>
      <c r="NII301" s="716"/>
      <c r="NIJ301" s="716"/>
      <c r="NIK301" s="716"/>
      <c r="NIL301" s="716"/>
      <c r="NIM301" s="716"/>
      <c r="NIN301" s="716"/>
      <c r="NIO301" s="716"/>
      <c r="NIP301" s="716"/>
      <c r="NIQ301" s="716"/>
      <c r="NIR301" s="716"/>
      <c r="NIS301" s="716"/>
      <c r="NIT301" s="716"/>
      <c r="NIU301" s="716"/>
      <c r="NIV301" s="716"/>
      <c r="NIW301" s="716"/>
      <c r="NIX301" s="716"/>
      <c r="NIY301" s="716"/>
      <c r="NIZ301" s="716"/>
      <c r="NJA301" s="716"/>
      <c r="NJB301" s="716"/>
      <c r="NJC301" s="716"/>
      <c r="NJD301" s="716"/>
      <c r="NJE301" s="716"/>
      <c r="NJF301" s="716"/>
      <c r="NJG301" s="716"/>
      <c r="NJH301" s="716"/>
      <c r="NJI301" s="716"/>
      <c r="NJJ301" s="716"/>
      <c r="NJK301" s="716"/>
      <c r="NJL301" s="716"/>
      <c r="NJM301" s="716"/>
      <c r="NJN301" s="716"/>
      <c r="NJO301" s="716"/>
      <c r="NJP301" s="716"/>
      <c r="NJQ301" s="716"/>
      <c r="NJR301" s="716"/>
      <c r="NJS301" s="716"/>
      <c r="NJT301" s="716"/>
      <c r="NJU301" s="716"/>
      <c r="NJV301" s="716"/>
      <c r="NJW301" s="716"/>
      <c r="NJX301" s="716"/>
      <c r="NJY301" s="716"/>
      <c r="NJZ301" s="716"/>
      <c r="NKA301" s="716"/>
      <c r="NKB301" s="716"/>
      <c r="NKC301" s="716"/>
      <c r="NKD301" s="716"/>
      <c r="NKE301" s="716"/>
      <c r="NKF301" s="716"/>
      <c r="NKG301" s="716"/>
      <c r="NKH301" s="716"/>
      <c r="NKI301" s="716"/>
      <c r="NKJ301" s="716"/>
      <c r="NKK301" s="716"/>
      <c r="NKL301" s="716"/>
      <c r="NKM301" s="716"/>
      <c r="NKN301" s="716"/>
      <c r="NKO301" s="716"/>
      <c r="NKP301" s="716"/>
      <c r="NKQ301" s="716"/>
      <c r="NKR301" s="716"/>
      <c r="NKS301" s="716"/>
      <c r="NKT301" s="716"/>
      <c r="NKU301" s="716"/>
      <c r="NKV301" s="716"/>
      <c r="NKW301" s="716"/>
      <c r="NKX301" s="716"/>
      <c r="NKY301" s="716"/>
      <c r="NKZ301" s="716"/>
      <c r="NLA301" s="716"/>
      <c r="NLB301" s="716"/>
      <c r="NLC301" s="716"/>
      <c r="NLD301" s="716"/>
      <c r="NLE301" s="716"/>
      <c r="NLF301" s="716"/>
      <c r="NLG301" s="716"/>
      <c r="NLH301" s="716"/>
      <c r="NLI301" s="716"/>
      <c r="NLJ301" s="716"/>
      <c r="NLK301" s="716"/>
      <c r="NLL301" s="716"/>
      <c r="NLM301" s="716"/>
      <c r="NLN301" s="716"/>
      <c r="NLO301" s="716"/>
      <c r="NLP301" s="716"/>
      <c r="NLQ301" s="716"/>
      <c r="NLR301" s="716"/>
      <c r="NLS301" s="716"/>
      <c r="NLT301" s="716"/>
      <c r="NLU301" s="716"/>
      <c r="NLV301" s="716"/>
      <c r="NLW301" s="716"/>
      <c r="NLX301" s="716"/>
      <c r="NLY301" s="716"/>
      <c r="NLZ301" s="716"/>
      <c r="NMA301" s="716"/>
      <c r="NMB301" s="716"/>
      <c r="NMC301" s="716"/>
      <c r="NMD301" s="716"/>
      <c r="NME301" s="716"/>
      <c r="NMF301" s="716"/>
      <c r="NMG301" s="716"/>
      <c r="NMH301" s="716"/>
      <c r="NMI301" s="716"/>
      <c r="NMJ301" s="716"/>
      <c r="NMK301" s="716"/>
      <c r="NML301" s="716"/>
      <c r="NMM301" s="716"/>
      <c r="NMN301" s="716"/>
      <c r="NMO301" s="716"/>
      <c r="NMP301" s="716"/>
      <c r="NMQ301" s="716"/>
      <c r="NMR301" s="716"/>
      <c r="NMS301" s="716"/>
      <c r="NMT301" s="716"/>
      <c r="NMU301" s="716"/>
      <c r="NMV301" s="716"/>
      <c r="NMW301" s="716"/>
      <c r="NMX301" s="716"/>
      <c r="NMY301" s="716"/>
      <c r="NMZ301" s="716"/>
      <c r="NNA301" s="716"/>
      <c r="NNB301" s="716"/>
      <c r="NNC301" s="716"/>
      <c r="NND301" s="716"/>
      <c r="NNE301" s="716"/>
      <c r="NNF301" s="716"/>
      <c r="NNG301" s="716"/>
      <c r="NNH301" s="716"/>
      <c r="NNI301" s="716"/>
      <c r="NNJ301" s="716"/>
      <c r="NNK301" s="716"/>
      <c r="NNL301" s="716"/>
      <c r="NNM301" s="716"/>
      <c r="NNN301" s="716"/>
      <c r="NNO301" s="716"/>
      <c r="NNP301" s="716"/>
      <c r="NNQ301" s="716"/>
      <c r="NNR301" s="716"/>
      <c r="NNS301" s="716"/>
      <c r="NNT301" s="716"/>
      <c r="NNU301" s="716"/>
      <c r="NNV301" s="716"/>
      <c r="NNW301" s="716"/>
      <c r="NNX301" s="716"/>
      <c r="NNY301" s="716"/>
      <c r="NNZ301" s="716"/>
      <c r="NOA301" s="716"/>
      <c r="NOB301" s="716"/>
      <c r="NOC301" s="716"/>
      <c r="NOD301" s="716"/>
      <c r="NOE301" s="716"/>
      <c r="NOF301" s="716"/>
      <c r="NOG301" s="716"/>
      <c r="NOH301" s="716"/>
      <c r="NOI301" s="716"/>
      <c r="NOJ301" s="716"/>
      <c r="NOK301" s="716"/>
      <c r="NOL301" s="716"/>
      <c r="NOM301" s="716"/>
      <c r="NON301" s="716"/>
      <c r="NOO301" s="716"/>
      <c r="NOP301" s="716"/>
      <c r="NOQ301" s="716"/>
      <c r="NOR301" s="716"/>
      <c r="NOS301" s="716"/>
      <c r="NOT301" s="716"/>
      <c r="NOU301" s="716"/>
      <c r="NOV301" s="716"/>
      <c r="NOW301" s="716"/>
      <c r="NOX301" s="716"/>
      <c r="NOY301" s="716"/>
      <c r="NOZ301" s="716"/>
      <c r="NPA301" s="716"/>
      <c r="NPB301" s="716"/>
      <c r="NPC301" s="716"/>
      <c r="NPD301" s="716"/>
      <c r="NPE301" s="716"/>
      <c r="NPF301" s="716"/>
      <c r="NPG301" s="716"/>
      <c r="NPH301" s="716"/>
      <c r="NPI301" s="716"/>
      <c r="NPJ301" s="716"/>
      <c r="NPK301" s="716"/>
      <c r="NPL301" s="716"/>
      <c r="NPM301" s="716"/>
      <c r="NPN301" s="716"/>
      <c r="NPO301" s="716"/>
      <c r="NPP301" s="716"/>
      <c r="NPQ301" s="716"/>
      <c r="NPR301" s="716"/>
      <c r="NPS301" s="716"/>
      <c r="NPT301" s="716"/>
      <c r="NPU301" s="716"/>
      <c r="NPV301" s="716"/>
      <c r="NPW301" s="716"/>
      <c r="NPX301" s="716"/>
      <c r="NPY301" s="716"/>
      <c r="NPZ301" s="716"/>
      <c r="NQA301" s="716"/>
      <c r="NQB301" s="716"/>
      <c r="NQC301" s="716"/>
      <c r="NQD301" s="716"/>
      <c r="NQE301" s="716"/>
      <c r="NQF301" s="716"/>
      <c r="NQG301" s="716"/>
      <c r="NQH301" s="716"/>
      <c r="NQI301" s="716"/>
      <c r="NQJ301" s="716"/>
      <c r="NQK301" s="716"/>
      <c r="NQL301" s="716"/>
      <c r="NQM301" s="716"/>
      <c r="NQN301" s="716"/>
      <c r="NQO301" s="716"/>
      <c r="NQP301" s="716"/>
      <c r="NQQ301" s="716"/>
      <c r="NQR301" s="716"/>
      <c r="NQS301" s="716"/>
      <c r="NQT301" s="716"/>
      <c r="NQU301" s="716"/>
      <c r="NQV301" s="716"/>
      <c r="NQW301" s="716"/>
      <c r="NQX301" s="716"/>
      <c r="NQY301" s="716"/>
      <c r="NQZ301" s="716"/>
      <c r="NRA301" s="716"/>
      <c r="NRB301" s="716"/>
      <c r="NRC301" s="716"/>
      <c r="NRD301" s="716"/>
      <c r="NRE301" s="716"/>
      <c r="NRF301" s="716"/>
      <c r="NRG301" s="716"/>
      <c r="NRH301" s="716"/>
      <c r="NRI301" s="716"/>
      <c r="NRJ301" s="716"/>
      <c r="NRK301" s="716"/>
      <c r="NRL301" s="716"/>
      <c r="NRM301" s="716"/>
      <c r="NRN301" s="716"/>
      <c r="NRO301" s="716"/>
      <c r="NRP301" s="716"/>
      <c r="NRQ301" s="716"/>
      <c r="NRR301" s="716"/>
      <c r="NRS301" s="716"/>
      <c r="NRT301" s="716"/>
      <c r="NRU301" s="716"/>
      <c r="NRV301" s="716"/>
      <c r="NRW301" s="716"/>
      <c r="NRX301" s="716"/>
      <c r="NRY301" s="716"/>
      <c r="NRZ301" s="716"/>
      <c r="NSA301" s="716"/>
      <c r="NSB301" s="716"/>
      <c r="NSC301" s="716"/>
      <c r="NSD301" s="716"/>
      <c r="NSE301" s="716"/>
      <c r="NSF301" s="716"/>
      <c r="NSG301" s="716"/>
      <c r="NSH301" s="716"/>
      <c r="NSI301" s="716"/>
      <c r="NSJ301" s="716"/>
      <c r="NSK301" s="716"/>
      <c r="NSL301" s="716"/>
      <c r="NSM301" s="716"/>
      <c r="NSN301" s="716"/>
      <c r="NSO301" s="716"/>
      <c r="NSP301" s="716"/>
      <c r="NSQ301" s="716"/>
      <c r="NSR301" s="716"/>
      <c r="NSS301" s="716"/>
      <c r="NST301" s="716"/>
      <c r="NSU301" s="716"/>
      <c r="NSV301" s="716"/>
      <c r="NSW301" s="716"/>
      <c r="NSX301" s="716"/>
      <c r="NSY301" s="716"/>
      <c r="NSZ301" s="716"/>
      <c r="NTA301" s="716"/>
      <c r="NTB301" s="716"/>
      <c r="NTC301" s="716"/>
      <c r="NTD301" s="716"/>
      <c r="NTE301" s="716"/>
      <c r="NTF301" s="716"/>
      <c r="NTG301" s="716"/>
      <c r="NTH301" s="716"/>
      <c r="NTI301" s="716"/>
      <c r="NTJ301" s="716"/>
      <c r="NTK301" s="716"/>
      <c r="NTL301" s="716"/>
      <c r="NTM301" s="716"/>
      <c r="NTN301" s="716"/>
      <c r="NTO301" s="716"/>
      <c r="NTP301" s="716"/>
      <c r="NTQ301" s="716"/>
      <c r="NTR301" s="716"/>
      <c r="NTS301" s="716"/>
      <c r="NTT301" s="716"/>
      <c r="NTU301" s="716"/>
      <c r="NTV301" s="716"/>
      <c r="NTW301" s="716"/>
      <c r="NTX301" s="716"/>
      <c r="NTY301" s="716"/>
      <c r="NTZ301" s="716"/>
      <c r="NUA301" s="716"/>
      <c r="NUB301" s="716"/>
      <c r="NUC301" s="716"/>
      <c r="NUD301" s="716"/>
      <c r="NUE301" s="716"/>
      <c r="NUF301" s="716"/>
      <c r="NUG301" s="716"/>
      <c r="NUH301" s="716"/>
      <c r="NUI301" s="716"/>
      <c r="NUJ301" s="716"/>
      <c r="NUK301" s="716"/>
      <c r="NUL301" s="716"/>
      <c r="NUM301" s="716"/>
      <c r="NUN301" s="716"/>
      <c r="NUO301" s="716"/>
      <c r="NUP301" s="716"/>
      <c r="NUQ301" s="716"/>
      <c r="NUR301" s="716"/>
      <c r="NUS301" s="716"/>
      <c r="NUT301" s="716"/>
      <c r="NUU301" s="716"/>
      <c r="NUV301" s="716"/>
      <c r="NUW301" s="716"/>
      <c r="NUX301" s="716"/>
      <c r="NUY301" s="716"/>
      <c r="NUZ301" s="716"/>
      <c r="NVA301" s="716"/>
      <c r="NVB301" s="716"/>
      <c r="NVC301" s="716"/>
      <c r="NVD301" s="716"/>
      <c r="NVE301" s="716"/>
      <c r="NVF301" s="716"/>
      <c r="NVG301" s="716"/>
      <c r="NVH301" s="716"/>
      <c r="NVI301" s="716"/>
      <c r="NVJ301" s="716"/>
      <c r="NVK301" s="716"/>
      <c r="NVL301" s="716"/>
      <c r="NVM301" s="716"/>
      <c r="NVN301" s="716"/>
      <c r="NVO301" s="716"/>
      <c r="NVP301" s="716"/>
      <c r="NVQ301" s="716"/>
      <c r="NVR301" s="716"/>
      <c r="NVS301" s="716"/>
      <c r="NVT301" s="716"/>
      <c r="NVU301" s="716"/>
      <c r="NVV301" s="716"/>
      <c r="NVW301" s="716"/>
      <c r="NVX301" s="716"/>
      <c r="NVY301" s="716"/>
      <c r="NVZ301" s="716"/>
      <c r="NWA301" s="716"/>
      <c r="NWB301" s="716"/>
      <c r="NWC301" s="716"/>
      <c r="NWD301" s="716"/>
      <c r="NWE301" s="716"/>
      <c r="NWF301" s="716"/>
      <c r="NWG301" s="716"/>
      <c r="NWH301" s="716"/>
      <c r="NWI301" s="716"/>
      <c r="NWJ301" s="716"/>
      <c r="NWK301" s="716"/>
      <c r="NWL301" s="716"/>
      <c r="NWM301" s="716"/>
      <c r="NWN301" s="716"/>
      <c r="NWO301" s="716"/>
      <c r="NWP301" s="716"/>
      <c r="NWQ301" s="716"/>
      <c r="NWR301" s="716"/>
      <c r="NWS301" s="716"/>
      <c r="NWT301" s="716"/>
      <c r="NWU301" s="716"/>
      <c r="NWV301" s="716"/>
      <c r="NWW301" s="716"/>
      <c r="NWX301" s="716"/>
      <c r="NWY301" s="716"/>
      <c r="NWZ301" s="716"/>
      <c r="NXA301" s="716"/>
      <c r="NXB301" s="716"/>
      <c r="NXC301" s="716"/>
      <c r="NXD301" s="716"/>
      <c r="NXE301" s="716"/>
      <c r="NXF301" s="716"/>
      <c r="NXG301" s="716"/>
      <c r="NXH301" s="716"/>
      <c r="NXI301" s="716"/>
      <c r="NXJ301" s="716"/>
      <c r="NXK301" s="716"/>
      <c r="NXL301" s="716"/>
      <c r="NXM301" s="716"/>
      <c r="NXN301" s="716"/>
      <c r="NXO301" s="716"/>
      <c r="NXP301" s="716"/>
      <c r="NXQ301" s="716"/>
      <c r="NXR301" s="716"/>
      <c r="NXS301" s="716"/>
      <c r="NXT301" s="716"/>
      <c r="NXU301" s="716"/>
      <c r="NXV301" s="716"/>
      <c r="NXW301" s="716"/>
      <c r="NXX301" s="716"/>
      <c r="NXY301" s="716"/>
      <c r="NXZ301" s="716"/>
      <c r="NYA301" s="716"/>
      <c r="NYB301" s="716"/>
      <c r="NYC301" s="716"/>
      <c r="NYD301" s="716"/>
      <c r="NYE301" s="716"/>
      <c r="NYF301" s="716"/>
      <c r="NYG301" s="716"/>
      <c r="NYH301" s="716"/>
      <c r="NYI301" s="716"/>
      <c r="NYJ301" s="716"/>
      <c r="NYK301" s="716"/>
      <c r="NYL301" s="716"/>
      <c r="NYM301" s="716"/>
      <c r="NYN301" s="716"/>
      <c r="NYO301" s="716"/>
      <c r="NYP301" s="716"/>
      <c r="NYQ301" s="716"/>
      <c r="NYR301" s="716"/>
      <c r="NYS301" s="716"/>
      <c r="NYT301" s="716"/>
      <c r="NYU301" s="716"/>
      <c r="NYV301" s="716"/>
      <c r="NYW301" s="716"/>
      <c r="NYX301" s="716"/>
      <c r="NYY301" s="716"/>
      <c r="NYZ301" s="716"/>
      <c r="NZA301" s="716"/>
      <c r="NZB301" s="716"/>
      <c r="NZC301" s="716"/>
      <c r="NZD301" s="716"/>
      <c r="NZE301" s="716"/>
      <c r="NZF301" s="716"/>
      <c r="NZG301" s="716"/>
      <c r="NZH301" s="716"/>
      <c r="NZI301" s="716"/>
      <c r="NZJ301" s="716"/>
      <c r="NZK301" s="716"/>
      <c r="NZL301" s="716"/>
      <c r="NZM301" s="716"/>
      <c r="NZN301" s="716"/>
      <c r="NZO301" s="716"/>
      <c r="NZP301" s="716"/>
      <c r="NZQ301" s="716"/>
      <c r="NZR301" s="716"/>
      <c r="NZS301" s="716"/>
      <c r="NZT301" s="716"/>
      <c r="NZU301" s="716"/>
      <c r="NZV301" s="716"/>
      <c r="NZW301" s="716"/>
      <c r="NZX301" s="716"/>
      <c r="NZY301" s="716"/>
      <c r="NZZ301" s="716"/>
      <c r="OAA301" s="716"/>
      <c r="OAB301" s="716"/>
      <c r="OAC301" s="716"/>
      <c r="OAD301" s="716"/>
      <c r="OAE301" s="716"/>
      <c r="OAF301" s="716"/>
      <c r="OAG301" s="716"/>
      <c r="OAH301" s="716"/>
      <c r="OAI301" s="716"/>
      <c r="OAJ301" s="716"/>
      <c r="OAK301" s="716"/>
      <c r="OAL301" s="716"/>
      <c r="OAM301" s="716"/>
      <c r="OAN301" s="716"/>
      <c r="OAO301" s="716"/>
      <c r="OAP301" s="716"/>
      <c r="OAQ301" s="716"/>
      <c r="OAR301" s="716"/>
      <c r="OAS301" s="716"/>
      <c r="OAT301" s="716"/>
      <c r="OAU301" s="716"/>
      <c r="OAV301" s="716"/>
      <c r="OAW301" s="716"/>
      <c r="OAX301" s="716"/>
      <c r="OAY301" s="716"/>
      <c r="OAZ301" s="716"/>
      <c r="OBA301" s="716"/>
      <c r="OBB301" s="716"/>
      <c r="OBC301" s="716"/>
      <c r="OBD301" s="716"/>
      <c r="OBE301" s="716"/>
      <c r="OBF301" s="716"/>
      <c r="OBG301" s="716"/>
      <c r="OBH301" s="716"/>
      <c r="OBI301" s="716"/>
      <c r="OBJ301" s="716"/>
      <c r="OBK301" s="716"/>
      <c r="OBL301" s="716"/>
      <c r="OBM301" s="716"/>
      <c r="OBN301" s="716"/>
      <c r="OBO301" s="716"/>
      <c r="OBP301" s="716"/>
      <c r="OBQ301" s="716"/>
      <c r="OBR301" s="716"/>
      <c r="OBS301" s="716"/>
      <c r="OBT301" s="716"/>
      <c r="OBU301" s="716"/>
      <c r="OBV301" s="716"/>
      <c r="OBW301" s="716"/>
      <c r="OBX301" s="716"/>
      <c r="OBY301" s="716"/>
      <c r="OBZ301" s="716"/>
      <c r="OCA301" s="716"/>
      <c r="OCB301" s="716"/>
      <c r="OCC301" s="716"/>
      <c r="OCD301" s="716"/>
      <c r="OCE301" s="716"/>
      <c r="OCF301" s="716"/>
      <c r="OCG301" s="716"/>
      <c r="OCH301" s="716"/>
      <c r="OCI301" s="716"/>
      <c r="OCJ301" s="716"/>
      <c r="OCK301" s="716"/>
      <c r="OCL301" s="716"/>
      <c r="OCM301" s="716"/>
      <c r="OCN301" s="716"/>
      <c r="OCO301" s="716"/>
      <c r="OCP301" s="716"/>
      <c r="OCQ301" s="716"/>
      <c r="OCR301" s="716"/>
      <c r="OCS301" s="716"/>
      <c r="OCT301" s="716"/>
      <c r="OCU301" s="716"/>
      <c r="OCV301" s="716"/>
      <c r="OCW301" s="716"/>
      <c r="OCX301" s="716"/>
      <c r="OCY301" s="716"/>
      <c r="OCZ301" s="716"/>
      <c r="ODA301" s="716"/>
      <c r="ODB301" s="716"/>
      <c r="ODC301" s="716"/>
      <c r="ODD301" s="716"/>
      <c r="ODE301" s="716"/>
      <c r="ODF301" s="716"/>
      <c r="ODG301" s="716"/>
      <c r="ODH301" s="716"/>
      <c r="ODI301" s="716"/>
      <c r="ODJ301" s="716"/>
      <c r="ODK301" s="716"/>
      <c r="ODL301" s="716"/>
      <c r="ODM301" s="716"/>
      <c r="ODN301" s="716"/>
      <c r="ODO301" s="716"/>
      <c r="ODP301" s="716"/>
      <c r="ODQ301" s="716"/>
      <c r="ODR301" s="716"/>
      <c r="ODS301" s="716"/>
      <c r="ODT301" s="716"/>
      <c r="ODU301" s="716"/>
      <c r="ODV301" s="716"/>
      <c r="ODW301" s="716"/>
      <c r="ODX301" s="716"/>
      <c r="ODY301" s="716"/>
      <c r="ODZ301" s="716"/>
      <c r="OEA301" s="716"/>
      <c r="OEB301" s="716"/>
      <c r="OEC301" s="716"/>
      <c r="OED301" s="716"/>
      <c r="OEE301" s="716"/>
      <c r="OEF301" s="716"/>
      <c r="OEG301" s="716"/>
      <c r="OEH301" s="716"/>
      <c r="OEI301" s="716"/>
      <c r="OEJ301" s="716"/>
      <c r="OEK301" s="716"/>
      <c r="OEL301" s="716"/>
      <c r="OEM301" s="716"/>
      <c r="OEN301" s="716"/>
      <c r="OEO301" s="716"/>
      <c r="OEP301" s="716"/>
      <c r="OEQ301" s="716"/>
      <c r="OER301" s="716"/>
      <c r="OES301" s="716"/>
      <c r="OET301" s="716"/>
      <c r="OEU301" s="716"/>
      <c r="OEV301" s="716"/>
      <c r="OEW301" s="716"/>
      <c r="OEX301" s="716"/>
      <c r="OEY301" s="716"/>
      <c r="OEZ301" s="716"/>
      <c r="OFA301" s="716"/>
      <c r="OFB301" s="716"/>
      <c r="OFC301" s="716"/>
      <c r="OFD301" s="716"/>
      <c r="OFE301" s="716"/>
      <c r="OFF301" s="716"/>
      <c r="OFG301" s="716"/>
      <c r="OFH301" s="716"/>
      <c r="OFI301" s="716"/>
      <c r="OFJ301" s="716"/>
      <c r="OFK301" s="716"/>
      <c r="OFL301" s="716"/>
      <c r="OFM301" s="716"/>
      <c r="OFN301" s="716"/>
      <c r="OFO301" s="716"/>
      <c r="OFP301" s="716"/>
      <c r="OFQ301" s="716"/>
      <c r="OFR301" s="716"/>
      <c r="OFS301" s="716"/>
      <c r="OFT301" s="716"/>
      <c r="OFU301" s="716"/>
      <c r="OFV301" s="716"/>
      <c r="OFW301" s="716"/>
      <c r="OFX301" s="716"/>
      <c r="OFY301" s="716"/>
      <c r="OFZ301" s="716"/>
      <c r="OGA301" s="716"/>
      <c r="OGB301" s="716"/>
      <c r="OGC301" s="716"/>
      <c r="OGD301" s="716"/>
      <c r="OGE301" s="716"/>
      <c r="OGF301" s="716"/>
      <c r="OGG301" s="716"/>
      <c r="OGH301" s="716"/>
      <c r="OGI301" s="716"/>
      <c r="OGJ301" s="716"/>
      <c r="OGK301" s="716"/>
      <c r="OGL301" s="716"/>
      <c r="OGM301" s="716"/>
      <c r="OGN301" s="716"/>
      <c r="OGO301" s="716"/>
      <c r="OGP301" s="716"/>
      <c r="OGQ301" s="716"/>
      <c r="OGR301" s="716"/>
      <c r="OGS301" s="716"/>
      <c r="OGT301" s="716"/>
      <c r="OGU301" s="716"/>
      <c r="OGV301" s="716"/>
      <c r="OGW301" s="716"/>
      <c r="OGX301" s="716"/>
      <c r="OGY301" s="716"/>
      <c r="OGZ301" s="716"/>
      <c r="OHA301" s="716"/>
      <c r="OHB301" s="716"/>
      <c r="OHC301" s="716"/>
      <c r="OHD301" s="716"/>
      <c r="OHE301" s="716"/>
      <c r="OHF301" s="716"/>
      <c r="OHG301" s="716"/>
      <c r="OHH301" s="716"/>
      <c r="OHI301" s="716"/>
      <c r="OHJ301" s="716"/>
      <c r="OHK301" s="716"/>
      <c r="OHL301" s="716"/>
      <c r="OHM301" s="716"/>
      <c r="OHN301" s="716"/>
      <c r="OHO301" s="716"/>
      <c r="OHP301" s="716"/>
      <c r="OHQ301" s="716"/>
      <c r="OHR301" s="716"/>
      <c r="OHS301" s="716"/>
      <c r="OHT301" s="716"/>
      <c r="OHU301" s="716"/>
      <c r="OHV301" s="716"/>
      <c r="OHW301" s="716"/>
      <c r="OHX301" s="716"/>
      <c r="OHY301" s="716"/>
      <c r="OHZ301" s="716"/>
      <c r="OIA301" s="716"/>
      <c r="OIB301" s="716"/>
      <c r="OIC301" s="716"/>
      <c r="OID301" s="716"/>
      <c r="OIE301" s="716"/>
      <c r="OIF301" s="716"/>
      <c r="OIG301" s="716"/>
      <c r="OIH301" s="716"/>
      <c r="OII301" s="716"/>
      <c r="OIJ301" s="716"/>
      <c r="OIK301" s="716"/>
      <c r="OIL301" s="716"/>
      <c r="OIM301" s="716"/>
      <c r="OIN301" s="716"/>
      <c r="OIO301" s="716"/>
      <c r="OIP301" s="716"/>
      <c r="OIQ301" s="716"/>
      <c r="OIR301" s="716"/>
      <c r="OIS301" s="716"/>
      <c r="OIT301" s="716"/>
      <c r="OIU301" s="716"/>
      <c r="OIV301" s="716"/>
      <c r="OIW301" s="716"/>
      <c r="OIX301" s="716"/>
      <c r="OIY301" s="716"/>
      <c r="OIZ301" s="716"/>
      <c r="OJA301" s="716"/>
      <c r="OJB301" s="716"/>
      <c r="OJC301" s="716"/>
      <c r="OJD301" s="716"/>
      <c r="OJE301" s="716"/>
      <c r="OJF301" s="716"/>
      <c r="OJG301" s="716"/>
      <c r="OJH301" s="716"/>
      <c r="OJI301" s="716"/>
      <c r="OJJ301" s="716"/>
      <c r="OJK301" s="716"/>
      <c r="OJL301" s="716"/>
      <c r="OJM301" s="716"/>
      <c r="OJN301" s="716"/>
      <c r="OJO301" s="716"/>
      <c r="OJP301" s="716"/>
      <c r="OJQ301" s="716"/>
      <c r="OJR301" s="716"/>
      <c r="OJS301" s="716"/>
      <c r="OJT301" s="716"/>
      <c r="OJU301" s="716"/>
      <c r="OJV301" s="716"/>
      <c r="OJW301" s="716"/>
      <c r="OJX301" s="716"/>
      <c r="OJY301" s="716"/>
      <c r="OJZ301" s="716"/>
      <c r="OKA301" s="716"/>
      <c r="OKB301" s="716"/>
      <c r="OKC301" s="716"/>
      <c r="OKD301" s="716"/>
      <c r="OKE301" s="716"/>
      <c r="OKF301" s="716"/>
      <c r="OKG301" s="716"/>
      <c r="OKH301" s="716"/>
      <c r="OKI301" s="716"/>
      <c r="OKJ301" s="716"/>
      <c r="OKK301" s="716"/>
      <c r="OKL301" s="716"/>
      <c r="OKM301" s="716"/>
      <c r="OKN301" s="716"/>
      <c r="OKO301" s="716"/>
      <c r="OKP301" s="716"/>
      <c r="OKQ301" s="716"/>
      <c r="OKR301" s="716"/>
      <c r="OKS301" s="716"/>
      <c r="OKT301" s="716"/>
      <c r="OKU301" s="716"/>
      <c r="OKV301" s="716"/>
      <c r="OKW301" s="716"/>
      <c r="OKX301" s="716"/>
      <c r="OKY301" s="716"/>
      <c r="OKZ301" s="716"/>
      <c r="OLA301" s="716"/>
      <c r="OLB301" s="716"/>
      <c r="OLC301" s="716"/>
      <c r="OLD301" s="716"/>
      <c r="OLE301" s="716"/>
      <c r="OLF301" s="716"/>
      <c r="OLG301" s="716"/>
      <c r="OLH301" s="716"/>
      <c r="OLI301" s="716"/>
      <c r="OLJ301" s="716"/>
      <c r="OLK301" s="716"/>
      <c r="OLL301" s="716"/>
      <c r="OLM301" s="716"/>
      <c r="OLN301" s="716"/>
      <c r="OLO301" s="716"/>
      <c r="OLP301" s="716"/>
      <c r="OLQ301" s="716"/>
      <c r="OLR301" s="716"/>
      <c r="OLS301" s="716"/>
      <c r="OLT301" s="716"/>
      <c r="OLU301" s="716"/>
      <c r="OLV301" s="716"/>
      <c r="OLW301" s="716"/>
      <c r="OLX301" s="716"/>
      <c r="OLY301" s="716"/>
      <c r="OLZ301" s="716"/>
      <c r="OMA301" s="716"/>
      <c r="OMB301" s="716"/>
      <c r="OMC301" s="716"/>
      <c r="OMD301" s="716"/>
      <c r="OME301" s="716"/>
      <c r="OMF301" s="716"/>
      <c r="OMG301" s="716"/>
      <c r="OMH301" s="716"/>
      <c r="OMI301" s="716"/>
      <c r="OMJ301" s="716"/>
      <c r="OMK301" s="716"/>
      <c r="OML301" s="716"/>
      <c r="OMM301" s="716"/>
      <c r="OMN301" s="716"/>
      <c r="OMO301" s="716"/>
      <c r="OMP301" s="716"/>
      <c r="OMQ301" s="716"/>
      <c r="OMR301" s="716"/>
      <c r="OMS301" s="716"/>
      <c r="OMT301" s="716"/>
      <c r="OMU301" s="716"/>
      <c r="OMV301" s="716"/>
      <c r="OMW301" s="716"/>
      <c r="OMX301" s="716"/>
      <c r="OMY301" s="716"/>
      <c r="OMZ301" s="716"/>
      <c r="ONA301" s="716"/>
      <c r="ONB301" s="716"/>
      <c r="ONC301" s="716"/>
      <c r="OND301" s="716"/>
      <c r="ONE301" s="716"/>
      <c r="ONF301" s="716"/>
      <c r="ONG301" s="716"/>
      <c r="ONH301" s="716"/>
      <c r="ONI301" s="716"/>
      <c r="ONJ301" s="716"/>
      <c r="ONK301" s="716"/>
      <c r="ONL301" s="716"/>
      <c r="ONM301" s="716"/>
      <c r="ONN301" s="716"/>
      <c r="ONO301" s="716"/>
      <c r="ONP301" s="716"/>
      <c r="ONQ301" s="716"/>
      <c r="ONR301" s="716"/>
      <c r="ONS301" s="716"/>
      <c r="ONT301" s="716"/>
      <c r="ONU301" s="716"/>
      <c r="ONV301" s="716"/>
      <c r="ONW301" s="716"/>
      <c r="ONX301" s="716"/>
      <c r="ONY301" s="716"/>
      <c r="ONZ301" s="716"/>
      <c r="OOA301" s="716"/>
      <c r="OOB301" s="716"/>
      <c r="OOC301" s="716"/>
      <c r="OOD301" s="716"/>
      <c r="OOE301" s="716"/>
      <c r="OOF301" s="716"/>
      <c r="OOG301" s="716"/>
      <c r="OOH301" s="716"/>
      <c r="OOI301" s="716"/>
      <c r="OOJ301" s="716"/>
      <c r="OOK301" s="716"/>
      <c r="OOL301" s="716"/>
      <c r="OOM301" s="716"/>
      <c r="OON301" s="716"/>
      <c r="OOO301" s="716"/>
      <c r="OOP301" s="716"/>
      <c r="OOQ301" s="716"/>
      <c r="OOR301" s="716"/>
      <c r="OOS301" s="716"/>
      <c r="OOT301" s="716"/>
      <c r="OOU301" s="716"/>
      <c r="OOV301" s="716"/>
      <c r="OOW301" s="716"/>
      <c r="OOX301" s="716"/>
      <c r="OOY301" s="716"/>
      <c r="OOZ301" s="716"/>
      <c r="OPA301" s="716"/>
      <c r="OPB301" s="716"/>
      <c r="OPC301" s="716"/>
      <c r="OPD301" s="716"/>
      <c r="OPE301" s="716"/>
      <c r="OPF301" s="716"/>
      <c r="OPG301" s="716"/>
      <c r="OPH301" s="716"/>
      <c r="OPI301" s="716"/>
      <c r="OPJ301" s="716"/>
      <c r="OPK301" s="716"/>
      <c r="OPL301" s="716"/>
      <c r="OPM301" s="716"/>
      <c r="OPN301" s="716"/>
      <c r="OPO301" s="716"/>
      <c r="OPP301" s="716"/>
      <c r="OPQ301" s="716"/>
      <c r="OPR301" s="716"/>
      <c r="OPS301" s="716"/>
      <c r="OPT301" s="716"/>
      <c r="OPU301" s="716"/>
      <c r="OPV301" s="716"/>
      <c r="OPW301" s="716"/>
      <c r="OPX301" s="716"/>
      <c r="OPY301" s="716"/>
      <c r="OPZ301" s="716"/>
      <c r="OQA301" s="716"/>
      <c r="OQB301" s="716"/>
      <c r="OQC301" s="716"/>
      <c r="OQD301" s="716"/>
      <c r="OQE301" s="716"/>
      <c r="OQF301" s="716"/>
      <c r="OQG301" s="716"/>
      <c r="OQH301" s="716"/>
      <c r="OQI301" s="716"/>
      <c r="OQJ301" s="716"/>
      <c r="OQK301" s="716"/>
      <c r="OQL301" s="716"/>
      <c r="OQM301" s="716"/>
      <c r="OQN301" s="716"/>
      <c r="OQO301" s="716"/>
      <c r="OQP301" s="716"/>
      <c r="OQQ301" s="716"/>
      <c r="OQR301" s="716"/>
      <c r="OQS301" s="716"/>
      <c r="OQT301" s="716"/>
      <c r="OQU301" s="716"/>
      <c r="OQV301" s="716"/>
      <c r="OQW301" s="716"/>
      <c r="OQX301" s="716"/>
      <c r="OQY301" s="716"/>
      <c r="OQZ301" s="716"/>
      <c r="ORA301" s="716"/>
      <c r="ORB301" s="716"/>
      <c r="ORC301" s="716"/>
      <c r="ORD301" s="716"/>
      <c r="ORE301" s="716"/>
      <c r="ORF301" s="716"/>
      <c r="ORG301" s="716"/>
      <c r="ORH301" s="716"/>
      <c r="ORI301" s="716"/>
      <c r="ORJ301" s="716"/>
      <c r="ORK301" s="716"/>
      <c r="ORL301" s="716"/>
      <c r="ORM301" s="716"/>
      <c r="ORN301" s="716"/>
      <c r="ORO301" s="716"/>
      <c r="ORP301" s="716"/>
      <c r="ORQ301" s="716"/>
      <c r="ORR301" s="716"/>
      <c r="ORS301" s="716"/>
      <c r="ORT301" s="716"/>
      <c r="ORU301" s="716"/>
      <c r="ORV301" s="716"/>
      <c r="ORW301" s="716"/>
      <c r="ORX301" s="716"/>
      <c r="ORY301" s="716"/>
      <c r="ORZ301" s="716"/>
      <c r="OSA301" s="716"/>
      <c r="OSB301" s="716"/>
      <c r="OSC301" s="716"/>
      <c r="OSD301" s="716"/>
      <c r="OSE301" s="716"/>
      <c r="OSF301" s="716"/>
      <c r="OSG301" s="716"/>
      <c r="OSH301" s="716"/>
      <c r="OSI301" s="716"/>
      <c r="OSJ301" s="716"/>
      <c r="OSK301" s="716"/>
      <c r="OSL301" s="716"/>
      <c r="OSM301" s="716"/>
      <c r="OSN301" s="716"/>
      <c r="OSO301" s="716"/>
      <c r="OSP301" s="716"/>
      <c r="OSQ301" s="716"/>
      <c r="OSR301" s="716"/>
      <c r="OSS301" s="716"/>
      <c r="OST301" s="716"/>
      <c r="OSU301" s="716"/>
      <c r="OSV301" s="716"/>
      <c r="OSW301" s="716"/>
      <c r="OSX301" s="716"/>
      <c r="OSY301" s="716"/>
      <c r="OSZ301" s="716"/>
      <c r="OTA301" s="716"/>
      <c r="OTB301" s="716"/>
      <c r="OTC301" s="716"/>
      <c r="OTD301" s="716"/>
      <c r="OTE301" s="716"/>
      <c r="OTF301" s="716"/>
      <c r="OTG301" s="716"/>
      <c r="OTH301" s="716"/>
      <c r="OTI301" s="716"/>
      <c r="OTJ301" s="716"/>
      <c r="OTK301" s="716"/>
      <c r="OTL301" s="716"/>
      <c r="OTM301" s="716"/>
      <c r="OTN301" s="716"/>
      <c r="OTO301" s="716"/>
      <c r="OTP301" s="716"/>
      <c r="OTQ301" s="716"/>
      <c r="OTR301" s="716"/>
      <c r="OTS301" s="716"/>
      <c r="OTT301" s="716"/>
      <c r="OTU301" s="716"/>
      <c r="OTV301" s="716"/>
      <c r="OTW301" s="716"/>
      <c r="OTX301" s="716"/>
      <c r="OTY301" s="716"/>
      <c r="OTZ301" s="716"/>
      <c r="OUA301" s="716"/>
      <c r="OUB301" s="716"/>
      <c r="OUC301" s="716"/>
      <c r="OUD301" s="716"/>
      <c r="OUE301" s="716"/>
      <c r="OUF301" s="716"/>
      <c r="OUG301" s="716"/>
      <c r="OUH301" s="716"/>
      <c r="OUI301" s="716"/>
      <c r="OUJ301" s="716"/>
      <c r="OUK301" s="716"/>
      <c r="OUL301" s="716"/>
      <c r="OUM301" s="716"/>
      <c r="OUN301" s="716"/>
      <c r="OUO301" s="716"/>
      <c r="OUP301" s="716"/>
      <c r="OUQ301" s="716"/>
      <c r="OUR301" s="716"/>
      <c r="OUS301" s="716"/>
      <c r="OUT301" s="716"/>
      <c r="OUU301" s="716"/>
      <c r="OUV301" s="716"/>
      <c r="OUW301" s="716"/>
      <c r="OUX301" s="716"/>
      <c r="OUY301" s="716"/>
      <c r="OUZ301" s="716"/>
      <c r="OVA301" s="716"/>
      <c r="OVB301" s="716"/>
      <c r="OVC301" s="716"/>
      <c r="OVD301" s="716"/>
      <c r="OVE301" s="716"/>
      <c r="OVF301" s="716"/>
      <c r="OVG301" s="716"/>
      <c r="OVH301" s="716"/>
      <c r="OVI301" s="716"/>
      <c r="OVJ301" s="716"/>
      <c r="OVK301" s="716"/>
      <c r="OVL301" s="716"/>
      <c r="OVM301" s="716"/>
      <c r="OVN301" s="716"/>
      <c r="OVO301" s="716"/>
      <c r="OVP301" s="716"/>
      <c r="OVQ301" s="716"/>
      <c r="OVR301" s="716"/>
      <c r="OVS301" s="716"/>
      <c r="OVT301" s="716"/>
      <c r="OVU301" s="716"/>
      <c r="OVV301" s="716"/>
      <c r="OVW301" s="716"/>
      <c r="OVX301" s="716"/>
      <c r="OVY301" s="716"/>
      <c r="OVZ301" s="716"/>
      <c r="OWA301" s="716"/>
      <c r="OWB301" s="716"/>
      <c r="OWC301" s="716"/>
      <c r="OWD301" s="716"/>
      <c r="OWE301" s="716"/>
      <c r="OWF301" s="716"/>
      <c r="OWG301" s="716"/>
      <c r="OWH301" s="716"/>
      <c r="OWI301" s="716"/>
      <c r="OWJ301" s="716"/>
      <c r="OWK301" s="716"/>
      <c r="OWL301" s="716"/>
      <c r="OWM301" s="716"/>
      <c r="OWN301" s="716"/>
      <c r="OWO301" s="716"/>
      <c r="OWP301" s="716"/>
      <c r="OWQ301" s="716"/>
      <c r="OWR301" s="716"/>
      <c r="OWS301" s="716"/>
      <c r="OWT301" s="716"/>
      <c r="OWU301" s="716"/>
      <c r="OWV301" s="716"/>
      <c r="OWW301" s="716"/>
      <c r="OWX301" s="716"/>
      <c r="OWY301" s="716"/>
      <c r="OWZ301" s="716"/>
      <c r="OXA301" s="716"/>
      <c r="OXB301" s="716"/>
      <c r="OXC301" s="716"/>
      <c r="OXD301" s="716"/>
      <c r="OXE301" s="716"/>
      <c r="OXF301" s="716"/>
      <c r="OXG301" s="716"/>
      <c r="OXH301" s="716"/>
      <c r="OXI301" s="716"/>
      <c r="OXJ301" s="716"/>
      <c r="OXK301" s="716"/>
      <c r="OXL301" s="716"/>
      <c r="OXM301" s="716"/>
      <c r="OXN301" s="716"/>
      <c r="OXO301" s="716"/>
      <c r="OXP301" s="716"/>
      <c r="OXQ301" s="716"/>
      <c r="OXR301" s="716"/>
      <c r="OXS301" s="716"/>
      <c r="OXT301" s="716"/>
      <c r="OXU301" s="716"/>
      <c r="OXV301" s="716"/>
      <c r="OXW301" s="716"/>
      <c r="OXX301" s="716"/>
      <c r="OXY301" s="716"/>
      <c r="OXZ301" s="716"/>
      <c r="OYA301" s="716"/>
      <c r="OYB301" s="716"/>
      <c r="OYC301" s="716"/>
      <c r="OYD301" s="716"/>
      <c r="OYE301" s="716"/>
      <c r="OYF301" s="716"/>
      <c r="OYG301" s="716"/>
      <c r="OYH301" s="716"/>
      <c r="OYI301" s="716"/>
      <c r="OYJ301" s="716"/>
      <c r="OYK301" s="716"/>
      <c r="OYL301" s="716"/>
      <c r="OYM301" s="716"/>
      <c r="OYN301" s="716"/>
      <c r="OYO301" s="716"/>
      <c r="OYP301" s="716"/>
      <c r="OYQ301" s="716"/>
      <c r="OYR301" s="716"/>
      <c r="OYS301" s="716"/>
      <c r="OYT301" s="716"/>
      <c r="OYU301" s="716"/>
      <c r="OYV301" s="716"/>
      <c r="OYW301" s="716"/>
      <c r="OYX301" s="716"/>
      <c r="OYY301" s="716"/>
      <c r="OYZ301" s="716"/>
      <c r="OZA301" s="716"/>
      <c r="OZB301" s="716"/>
      <c r="OZC301" s="716"/>
      <c r="OZD301" s="716"/>
      <c r="OZE301" s="716"/>
      <c r="OZF301" s="716"/>
      <c r="OZG301" s="716"/>
      <c r="OZH301" s="716"/>
      <c r="OZI301" s="716"/>
      <c r="OZJ301" s="716"/>
      <c r="OZK301" s="716"/>
      <c r="OZL301" s="716"/>
      <c r="OZM301" s="716"/>
      <c r="OZN301" s="716"/>
      <c r="OZO301" s="716"/>
      <c r="OZP301" s="716"/>
      <c r="OZQ301" s="716"/>
      <c r="OZR301" s="716"/>
      <c r="OZS301" s="716"/>
      <c r="OZT301" s="716"/>
      <c r="OZU301" s="716"/>
      <c r="OZV301" s="716"/>
      <c r="OZW301" s="716"/>
      <c r="OZX301" s="716"/>
      <c r="OZY301" s="716"/>
      <c r="OZZ301" s="716"/>
      <c r="PAA301" s="716"/>
      <c r="PAB301" s="716"/>
      <c r="PAC301" s="716"/>
      <c r="PAD301" s="716"/>
      <c r="PAE301" s="716"/>
      <c r="PAF301" s="716"/>
      <c r="PAG301" s="716"/>
      <c r="PAH301" s="716"/>
      <c r="PAI301" s="716"/>
      <c r="PAJ301" s="716"/>
      <c r="PAK301" s="716"/>
      <c r="PAL301" s="716"/>
      <c r="PAM301" s="716"/>
      <c r="PAN301" s="716"/>
      <c r="PAO301" s="716"/>
      <c r="PAP301" s="716"/>
      <c r="PAQ301" s="716"/>
      <c r="PAR301" s="716"/>
      <c r="PAS301" s="716"/>
      <c r="PAT301" s="716"/>
      <c r="PAU301" s="716"/>
      <c r="PAV301" s="716"/>
      <c r="PAW301" s="716"/>
      <c r="PAX301" s="716"/>
      <c r="PAY301" s="716"/>
      <c r="PAZ301" s="716"/>
      <c r="PBA301" s="716"/>
      <c r="PBB301" s="716"/>
      <c r="PBC301" s="716"/>
      <c r="PBD301" s="716"/>
      <c r="PBE301" s="716"/>
      <c r="PBF301" s="716"/>
      <c r="PBG301" s="716"/>
      <c r="PBH301" s="716"/>
      <c r="PBI301" s="716"/>
      <c r="PBJ301" s="716"/>
      <c r="PBK301" s="716"/>
      <c r="PBL301" s="716"/>
      <c r="PBM301" s="716"/>
      <c r="PBN301" s="716"/>
      <c r="PBO301" s="716"/>
      <c r="PBP301" s="716"/>
      <c r="PBQ301" s="716"/>
      <c r="PBR301" s="716"/>
      <c r="PBS301" s="716"/>
      <c r="PBT301" s="716"/>
      <c r="PBU301" s="716"/>
      <c r="PBV301" s="716"/>
      <c r="PBW301" s="716"/>
      <c r="PBX301" s="716"/>
      <c r="PBY301" s="716"/>
      <c r="PBZ301" s="716"/>
      <c r="PCA301" s="716"/>
      <c r="PCB301" s="716"/>
      <c r="PCC301" s="716"/>
      <c r="PCD301" s="716"/>
      <c r="PCE301" s="716"/>
      <c r="PCF301" s="716"/>
      <c r="PCG301" s="716"/>
      <c r="PCH301" s="716"/>
      <c r="PCI301" s="716"/>
      <c r="PCJ301" s="716"/>
      <c r="PCK301" s="716"/>
      <c r="PCL301" s="716"/>
      <c r="PCM301" s="716"/>
      <c r="PCN301" s="716"/>
      <c r="PCO301" s="716"/>
      <c r="PCP301" s="716"/>
      <c r="PCQ301" s="716"/>
      <c r="PCR301" s="716"/>
      <c r="PCS301" s="716"/>
      <c r="PCT301" s="716"/>
      <c r="PCU301" s="716"/>
      <c r="PCV301" s="716"/>
      <c r="PCW301" s="716"/>
      <c r="PCX301" s="716"/>
      <c r="PCY301" s="716"/>
      <c r="PCZ301" s="716"/>
      <c r="PDA301" s="716"/>
      <c r="PDB301" s="716"/>
      <c r="PDC301" s="716"/>
      <c r="PDD301" s="716"/>
      <c r="PDE301" s="716"/>
      <c r="PDF301" s="716"/>
      <c r="PDG301" s="716"/>
      <c r="PDH301" s="716"/>
      <c r="PDI301" s="716"/>
      <c r="PDJ301" s="716"/>
      <c r="PDK301" s="716"/>
      <c r="PDL301" s="716"/>
      <c r="PDM301" s="716"/>
      <c r="PDN301" s="716"/>
      <c r="PDO301" s="716"/>
      <c r="PDP301" s="716"/>
      <c r="PDQ301" s="716"/>
      <c r="PDR301" s="716"/>
      <c r="PDS301" s="716"/>
      <c r="PDT301" s="716"/>
      <c r="PDU301" s="716"/>
      <c r="PDV301" s="716"/>
      <c r="PDW301" s="716"/>
      <c r="PDX301" s="716"/>
      <c r="PDY301" s="716"/>
      <c r="PDZ301" s="716"/>
      <c r="PEA301" s="716"/>
      <c r="PEB301" s="716"/>
      <c r="PEC301" s="716"/>
      <c r="PED301" s="716"/>
      <c r="PEE301" s="716"/>
      <c r="PEF301" s="716"/>
      <c r="PEG301" s="716"/>
      <c r="PEH301" s="716"/>
      <c r="PEI301" s="716"/>
      <c r="PEJ301" s="716"/>
      <c r="PEK301" s="716"/>
      <c r="PEL301" s="716"/>
      <c r="PEM301" s="716"/>
      <c r="PEN301" s="716"/>
      <c r="PEO301" s="716"/>
      <c r="PEP301" s="716"/>
      <c r="PEQ301" s="716"/>
      <c r="PER301" s="716"/>
      <c r="PES301" s="716"/>
      <c r="PET301" s="716"/>
      <c r="PEU301" s="716"/>
      <c r="PEV301" s="716"/>
      <c r="PEW301" s="716"/>
      <c r="PEX301" s="716"/>
      <c r="PEY301" s="716"/>
      <c r="PEZ301" s="716"/>
      <c r="PFA301" s="716"/>
      <c r="PFB301" s="716"/>
      <c r="PFC301" s="716"/>
      <c r="PFD301" s="716"/>
      <c r="PFE301" s="716"/>
      <c r="PFF301" s="716"/>
      <c r="PFG301" s="716"/>
      <c r="PFH301" s="716"/>
      <c r="PFI301" s="716"/>
      <c r="PFJ301" s="716"/>
      <c r="PFK301" s="716"/>
      <c r="PFL301" s="716"/>
      <c r="PFM301" s="716"/>
      <c r="PFN301" s="716"/>
      <c r="PFO301" s="716"/>
      <c r="PFP301" s="716"/>
      <c r="PFQ301" s="716"/>
      <c r="PFR301" s="716"/>
      <c r="PFS301" s="716"/>
      <c r="PFT301" s="716"/>
      <c r="PFU301" s="716"/>
      <c r="PFV301" s="716"/>
      <c r="PFW301" s="716"/>
      <c r="PFX301" s="716"/>
      <c r="PFY301" s="716"/>
      <c r="PFZ301" s="716"/>
      <c r="PGA301" s="716"/>
      <c r="PGB301" s="716"/>
      <c r="PGC301" s="716"/>
      <c r="PGD301" s="716"/>
      <c r="PGE301" s="716"/>
      <c r="PGF301" s="716"/>
      <c r="PGG301" s="716"/>
      <c r="PGH301" s="716"/>
      <c r="PGI301" s="716"/>
      <c r="PGJ301" s="716"/>
      <c r="PGK301" s="716"/>
      <c r="PGL301" s="716"/>
      <c r="PGM301" s="716"/>
      <c r="PGN301" s="716"/>
      <c r="PGO301" s="716"/>
      <c r="PGP301" s="716"/>
      <c r="PGQ301" s="716"/>
      <c r="PGR301" s="716"/>
      <c r="PGS301" s="716"/>
      <c r="PGT301" s="716"/>
      <c r="PGU301" s="716"/>
      <c r="PGV301" s="716"/>
      <c r="PGW301" s="716"/>
      <c r="PGX301" s="716"/>
      <c r="PGY301" s="716"/>
      <c r="PGZ301" s="716"/>
      <c r="PHA301" s="716"/>
      <c r="PHB301" s="716"/>
      <c r="PHC301" s="716"/>
      <c r="PHD301" s="716"/>
      <c r="PHE301" s="716"/>
      <c r="PHF301" s="716"/>
      <c r="PHG301" s="716"/>
      <c r="PHH301" s="716"/>
      <c r="PHI301" s="716"/>
      <c r="PHJ301" s="716"/>
      <c r="PHK301" s="716"/>
      <c r="PHL301" s="716"/>
      <c r="PHM301" s="716"/>
      <c r="PHN301" s="716"/>
      <c r="PHO301" s="716"/>
      <c r="PHP301" s="716"/>
      <c r="PHQ301" s="716"/>
      <c r="PHR301" s="716"/>
      <c r="PHS301" s="716"/>
      <c r="PHT301" s="716"/>
      <c r="PHU301" s="716"/>
      <c r="PHV301" s="716"/>
      <c r="PHW301" s="716"/>
      <c r="PHX301" s="716"/>
      <c r="PHY301" s="716"/>
      <c r="PHZ301" s="716"/>
      <c r="PIA301" s="716"/>
      <c r="PIB301" s="716"/>
      <c r="PIC301" s="716"/>
      <c r="PID301" s="716"/>
      <c r="PIE301" s="716"/>
      <c r="PIF301" s="716"/>
      <c r="PIG301" s="716"/>
      <c r="PIH301" s="716"/>
      <c r="PII301" s="716"/>
      <c r="PIJ301" s="716"/>
      <c r="PIK301" s="716"/>
      <c r="PIL301" s="716"/>
      <c r="PIM301" s="716"/>
      <c r="PIN301" s="716"/>
      <c r="PIO301" s="716"/>
      <c r="PIP301" s="716"/>
      <c r="PIQ301" s="716"/>
      <c r="PIR301" s="716"/>
      <c r="PIS301" s="716"/>
      <c r="PIT301" s="716"/>
      <c r="PIU301" s="716"/>
      <c r="PIV301" s="716"/>
      <c r="PIW301" s="716"/>
      <c r="PIX301" s="716"/>
      <c r="PIY301" s="716"/>
      <c r="PIZ301" s="716"/>
      <c r="PJA301" s="716"/>
      <c r="PJB301" s="716"/>
      <c r="PJC301" s="716"/>
      <c r="PJD301" s="716"/>
      <c r="PJE301" s="716"/>
      <c r="PJF301" s="716"/>
      <c r="PJG301" s="716"/>
      <c r="PJH301" s="716"/>
      <c r="PJI301" s="716"/>
      <c r="PJJ301" s="716"/>
      <c r="PJK301" s="716"/>
      <c r="PJL301" s="716"/>
      <c r="PJM301" s="716"/>
      <c r="PJN301" s="716"/>
      <c r="PJO301" s="716"/>
      <c r="PJP301" s="716"/>
      <c r="PJQ301" s="716"/>
      <c r="PJR301" s="716"/>
      <c r="PJS301" s="716"/>
      <c r="PJT301" s="716"/>
      <c r="PJU301" s="716"/>
      <c r="PJV301" s="716"/>
      <c r="PJW301" s="716"/>
      <c r="PJX301" s="716"/>
      <c r="PJY301" s="716"/>
      <c r="PJZ301" s="716"/>
      <c r="PKA301" s="716"/>
      <c r="PKB301" s="716"/>
      <c r="PKC301" s="716"/>
      <c r="PKD301" s="716"/>
      <c r="PKE301" s="716"/>
      <c r="PKF301" s="716"/>
      <c r="PKG301" s="716"/>
      <c r="PKH301" s="716"/>
      <c r="PKI301" s="716"/>
      <c r="PKJ301" s="716"/>
      <c r="PKK301" s="716"/>
      <c r="PKL301" s="716"/>
      <c r="PKM301" s="716"/>
      <c r="PKN301" s="716"/>
      <c r="PKO301" s="716"/>
      <c r="PKP301" s="716"/>
      <c r="PKQ301" s="716"/>
      <c r="PKR301" s="716"/>
      <c r="PKS301" s="716"/>
      <c r="PKT301" s="716"/>
      <c r="PKU301" s="716"/>
      <c r="PKV301" s="716"/>
      <c r="PKW301" s="716"/>
      <c r="PKX301" s="716"/>
      <c r="PKY301" s="716"/>
      <c r="PKZ301" s="716"/>
      <c r="PLA301" s="716"/>
      <c r="PLB301" s="716"/>
      <c r="PLC301" s="716"/>
      <c r="PLD301" s="716"/>
      <c r="PLE301" s="716"/>
      <c r="PLF301" s="716"/>
      <c r="PLG301" s="716"/>
      <c r="PLH301" s="716"/>
      <c r="PLI301" s="716"/>
      <c r="PLJ301" s="716"/>
      <c r="PLK301" s="716"/>
      <c r="PLL301" s="716"/>
      <c r="PLM301" s="716"/>
      <c r="PLN301" s="716"/>
      <c r="PLO301" s="716"/>
      <c r="PLP301" s="716"/>
      <c r="PLQ301" s="716"/>
      <c r="PLR301" s="716"/>
      <c r="PLS301" s="716"/>
      <c r="PLT301" s="716"/>
      <c r="PLU301" s="716"/>
      <c r="PLV301" s="716"/>
      <c r="PLW301" s="716"/>
      <c r="PLX301" s="716"/>
      <c r="PLY301" s="716"/>
      <c r="PLZ301" s="716"/>
      <c r="PMA301" s="716"/>
      <c r="PMB301" s="716"/>
      <c r="PMC301" s="716"/>
      <c r="PMD301" s="716"/>
      <c r="PME301" s="716"/>
      <c r="PMF301" s="716"/>
      <c r="PMG301" s="716"/>
      <c r="PMH301" s="716"/>
      <c r="PMI301" s="716"/>
      <c r="PMJ301" s="716"/>
      <c r="PMK301" s="716"/>
      <c r="PML301" s="716"/>
      <c r="PMM301" s="716"/>
      <c r="PMN301" s="716"/>
      <c r="PMO301" s="716"/>
      <c r="PMP301" s="716"/>
      <c r="PMQ301" s="716"/>
      <c r="PMR301" s="716"/>
      <c r="PMS301" s="716"/>
      <c r="PMT301" s="716"/>
      <c r="PMU301" s="716"/>
      <c r="PMV301" s="716"/>
      <c r="PMW301" s="716"/>
      <c r="PMX301" s="716"/>
      <c r="PMY301" s="716"/>
      <c r="PMZ301" s="716"/>
      <c r="PNA301" s="716"/>
      <c r="PNB301" s="716"/>
      <c r="PNC301" s="716"/>
      <c r="PND301" s="716"/>
      <c r="PNE301" s="716"/>
      <c r="PNF301" s="716"/>
      <c r="PNG301" s="716"/>
      <c r="PNH301" s="716"/>
      <c r="PNI301" s="716"/>
      <c r="PNJ301" s="716"/>
      <c r="PNK301" s="716"/>
      <c r="PNL301" s="716"/>
      <c r="PNM301" s="716"/>
      <c r="PNN301" s="716"/>
      <c r="PNO301" s="716"/>
      <c r="PNP301" s="716"/>
      <c r="PNQ301" s="716"/>
      <c r="PNR301" s="716"/>
      <c r="PNS301" s="716"/>
      <c r="PNT301" s="716"/>
      <c r="PNU301" s="716"/>
      <c r="PNV301" s="716"/>
      <c r="PNW301" s="716"/>
      <c r="PNX301" s="716"/>
      <c r="PNY301" s="716"/>
      <c r="PNZ301" s="716"/>
      <c r="POA301" s="716"/>
      <c r="POB301" s="716"/>
      <c r="POC301" s="716"/>
      <c r="POD301" s="716"/>
      <c r="POE301" s="716"/>
      <c r="POF301" s="716"/>
      <c r="POG301" s="716"/>
      <c r="POH301" s="716"/>
      <c r="POI301" s="716"/>
      <c r="POJ301" s="716"/>
      <c r="POK301" s="716"/>
      <c r="POL301" s="716"/>
      <c r="POM301" s="716"/>
      <c r="PON301" s="716"/>
      <c r="POO301" s="716"/>
      <c r="POP301" s="716"/>
      <c r="POQ301" s="716"/>
      <c r="POR301" s="716"/>
      <c r="POS301" s="716"/>
      <c r="POT301" s="716"/>
      <c r="POU301" s="716"/>
      <c r="POV301" s="716"/>
      <c r="POW301" s="716"/>
      <c r="POX301" s="716"/>
      <c r="POY301" s="716"/>
      <c r="POZ301" s="716"/>
      <c r="PPA301" s="716"/>
      <c r="PPB301" s="716"/>
      <c r="PPC301" s="716"/>
      <c r="PPD301" s="716"/>
      <c r="PPE301" s="716"/>
      <c r="PPF301" s="716"/>
      <c r="PPG301" s="716"/>
      <c r="PPH301" s="716"/>
      <c r="PPI301" s="716"/>
      <c r="PPJ301" s="716"/>
      <c r="PPK301" s="716"/>
      <c r="PPL301" s="716"/>
      <c r="PPM301" s="716"/>
      <c r="PPN301" s="716"/>
      <c r="PPO301" s="716"/>
      <c r="PPP301" s="716"/>
      <c r="PPQ301" s="716"/>
      <c r="PPR301" s="716"/>
      <c r="PPS301" s="716"/>
      <c r="PPT301" s="716"/>
      <c r="PPU301" s="716"/>
      <c r="PPV301" s="716"/>
      <c r="PPW301" s="716"/>
      <c r="PPX301" s="716"/>
      <c r="PPY301" s="716"/>
      <c r="PPZ301" s="716"/>
      <c r="PQA301" s="716"/>
      <c r="PQB301" s="716"/>
      <c r="PQC301" s="716"/>
      <c r="PQD301" s="716"/>
      <c r="PQE301" s="716"/>
      <c r="PQF301" s="716"/>
      <c r="PQG301" s="716"/>
      <c r="PQH301" s="716"/>
      <c r="PQI301" s="716"/>
      <c r="PQJ301" s="716"/>
      <c r="PQK301" s="716"/>
      <c r="PQL301" s="716"/>
      <c r="PQM301" s="716"/>
      <c r="PQN301" s="716"/>
      <c r="PQO301" s="716"/>
      <c r="PQP301" s="716"/>
      <c r="PQQ301" s="716"/>
      <c r="PQR301" s="716"/>
      <c r="PQS301" s="716"/>
      <c r="PQT301" s="716"/>
      <c r="PQU301" s="716"/>
      <c r="PQV301" s="716"/>
      <c r="PQW301" s="716"/>
      <c r="PQX301" s="716"/>
      <c r="PQY301" s="716"/>
      <c r="PQZ301" s="716"/>
      <c r="PRA301" s="716"/>
      <c r="PRB301" s="716"/>
      <c r="PRC301" s="716"/>
      <c r="PRD301" s="716"/>
      <c r="PRE301" s="716"/>
      <c r="PRF301" s="716"/>
      <c r="PRG301" s="716"/>
      <c r="PRH301" s="716"/>
      <c r="PRI301" s="716"/>
      <c r="PRJ301" s="716"/>
      <c r="PRK301" s="716"/>
      <c r="PRL301" s="716"/>
      <c r="PRM301" s="716"/>
      <c r="PRN301" s="716"/>
      <c r="PRO301" s="716"/>
      <c r="PRP301" s="716"/>
      <c r="PRQ301" s="716"/>
      <c r="PRR301" s="716"/>
      <c r="PRS301" s="716"/>
      <c r="PRT301" s="716"/>
      <c r="PRU301" s="716"/>
      <c r="PRV301" s="716"/>
      <c r="PRW301" s="716"/>
      <c r="PRX301" s="716"/>
      <c r="PRY301" s="716"/>
      <c r="PRZ301" s="716"/>
      <c r="PSA301" s="716"/>
      <c r="PSB301" s="716"/>
      <c r="PSC301" s="716"/>
      <c r="PSD301" s="716"/>
      <c r="PSE301" s="716"/>
      <c r="PSF301" s="716"/>
      <c r="PSG301" s="716"/>
      <c r="PSH301" s="716"/>
      <c r="PSI301" s="716"/>
      <c r="PSJ301" s="716"/>
      <c r="PSK301" s="716"/>
      <c r="PSL301" s="716"/>
      <c r="PSM301" s="716"/>
      <c r="PSN301" s="716"/>
      <c r="PSO301" s="716"/>
      <c r="PSP301" s="716"/>
      <c r="PSQ301" s="716"/>
      <c r="PSR301" s="716"/>
      <c r="PSS301" s="716"/>
      <c r="PST301" s="716"/>
      <c r="PSU301" s="716"/>
      <c r="PSV301" s="716"/>
      <c r="PSW301" s="716"/>
      <c r="PSX301" s="716"/>
      <c r="PSY301" s="716"/>
      <c r="PSZ301" s="716"/>
      <c r="PTA301" s="716"/>
      <c r="PTB301" s="716"/>
      <c r="PTC301" s="716"/>
      <c r="PTD301" s="716"/>
      <c r="PTE301" s="716"/>
      <c r="PTF301" s="716"/>
      <c r="PTG301" s="716"/>
      <c r="PTH301" s="716"/>
      <c r="PTI301" s="716"/>
      <c r="PTJ301" s="716"/>
      <c r="PTK301" s="716"/>
      <c r="PTL301" s="716"/>
      <c r="PTM301" s="716"/>
      <c r="PTN301" s="716"/>
      <c r="PTO301" s="716"/>
      <c r="PTP301" s="716"/>
      <c r="PTQ301" s="716"/>
      <c r="PTR301" s="716"/>
      <c r="PTS301" s="716"/>
      <c r="PTT301" s="716"/>
      <c r="PTU301" s="716"/>
      <c r="PTV301" s="716"/>
      <c r="PTW301" s="716"/>
      <c r="PTX301" s="716"/>
      <c r="PTY301" s="716"/>
      <c r="PTZ301" s="716"/>
      <c r="PUA301" s="716"/>
      <c r="PUB301" s="716"/>
      <c r="PUC301" s="716"/>
      <c r="PUD301" s="716"/>
      <c r="PUE301" s="716"/>
      <c r="PUF301" s="716"/>
      <c r="PUG301" s="716"/>
      <c r="PUH301" s="716"/>
      <c r="PUI301" s="716"/>
      <c r="PUJ301" s="716"/>
      <c r="PUK301" s="716"/>
      <c r="PUL301" s="716"/>
      <c r="PUM301" s="716"/>
      <c r="PUN301" s="716"/>
      <c r="PUO301" s="716"/>
      <c r="PUP301" s="716"/>
      <c r="PUQ301" s="716"/>
      <c r="PUR301" s="716"/>
      <c r="PUS301" s="716"/>
      <c r="PUT301" s="716"/>
      <c r="PUU301" s="716"/>
      <c r="PUV301" s="716"/>
      <c r="PUW301" s="716"/>
      <c r="PUX301" s="716"/>
      <c r="PUY301" s="716"/>
      <c r="PUZ301" s="716"/>
      <c r="PVA301" s="716"/>
      <c r="PVB301" s="716"/>
      <c r="PVC301" s="716"/>
      <c r="PVD301" s="716"/>
      <c r="PVE301" s="716"/>
      <c r="PVF301" s="716"/>
      <c r="PVG301" s="716"/>
      <c r="PVH301" s="716"/>
      <c r="PVI301" s="716"/>
      <c r="PVJ301" s="716"/>
      <c r="PVK301" s="716"/>
      <c r="PVL301" s="716"/>
      <c r="PVM301" s="716"/>
      <c r="PVN301" s="716"/>
      <c r="PVO301" s="716"/>
      <c r="PVP301" s="716"/>
      <c r="PVQ301" s="716"/>
      <c r="PVR301" s="716"/>
      <c r="PVS301" s="716"/>
      <c r="PVT301" s="716"/>
      <c r="PVU301" s="716"/>
      <c r="PVV301" s="716"/>
      <c r="PVW301" s="716"/>
      <c r="PVX301" s="716"/>
      <c r="PVY301" s="716"/>
      <c r="PVZ301" s="716"/>
      <c r="PWA301" s="716"/>
      <c r="PWB301" s="716"/>
      <c r="PWC301" s="716"/>
      <c r="PWD301" s="716"/>
      <c r="PWE301" s="716"/>
      <c r="PWF301" s="716"/>
      <c r="PWG301" s="716"/>
      <c r="PWH301" s="716"/>
      <c r="PWI301" s="716"/>
      <c r="PWJ301" s="716"/>
      <c r="PWK301" s="716"/>
      <c r="PWL301" s="716"/>
      <c r="PWM301" s="716"/>
      <c r="PWN301" s="716"/>
      <c r="PWO301" s="716"/>
      <c r="PWP301" s="716"/>
      <c r="PWQ301" s="716"/>
      <c r="PWR301" s="716"/>
      <c r="PWS301" s="716"/>
      <c r="PWT301" s="716"/>
      <c r="PWU301" s="716"/>
      <c r="PWV301" s="716"/>
      <c r="PWW301" s="716"/>
      <c r="PWX301" s="716"/>
      <c r="PWY301" s="716"/>
      <c r="PWZ301" s="716"/>
      <c r="PXA301" s="716"/>
      <c r="PXB301" s="716"/>
      <c r="PXC301" s="716"/>
      <c r="PXD301" s="716"/>
      <c r="PXE301" s="716"/>
      <c r="PXF301" s="716"/>
      <c r="PXG301" s="716"/>
      <c r="PXH301" s="716"/>
      <c r="PXI301" s="716"/>
      <c r="PXJ301" s="716"/>
      <c r="PXK301" s="716"/>
      <c r="PXL301" s="716"/>
      <c r="PXM301" s="716"/>
      <c r="PXN301" s="716"/>
      <c r="PXO301" s="716"/>
      <c r="PXP301" s="716"/>
      <c r="PXQ301" s="716"/>
      <c r="PXR301" s="716"/>
      <c r="PXS301" s="716"/>
      <c r="PXT301" s="716"/>
      <c r="PXU301" s="716"/>
      <c r="PXV301" s="716"/>
      <c r="PXW301" s="716"/>
      <c r="PXX301" s="716"/>
      <c r="PXY301" s="716"/>
      <c r="PXZ301" s="716"/>
      <c r="PYA301" s="716"/>
      <c r="PYB301" s="716"/>
      <c r="PYC301" s="716"/>
      <c r="PYD301" s="716"/>
      <c r="PYE301" s="716"/>
      <c r="PYF301" s="716"/>
      <c r="PYG301" s="716"/>
      <c r="PYH301" s="716"/>
      <c r="PYI301" s="716"/>
      <c r="PYJ301" s="716"/>
      <c r="PYK301" s="716"/>
      <c r="PYL301" s="716"/>
      <c r="PYM301" s="716"/>
      <c r="PYN301" s="716"/>
      <c r="PYO301" s="716"/>
      <c r="PYP301" s="716"/>
      <c r="PYQ301" s="716"/>
      <c r="PYR301" s="716"/>
      <c r="PYS301" s="716"/>
      <c r="PYT301" s="716"/>
      <c r="PYU301" s="716"/>
      <c r="PYV301" s="716"/>
      <c r="PYW301" s="716"/>
      <c r="PYX301" s="716"/>
      <c r="PYY301" s="716"/>
      <c r="PYZ301" s="716"/>
      <c r="PZA301" s="716"/>
      <c r="PZB301" s="716"/>
      <c r="PZC301" s="716"/>
      <c r="PZD301" s="716"/>
      <c r="PZE301" s="716"/>
      <c r="PZF301" s="716"/>
      <c r="PZG301" s="716"/>
      <c r="PZH301" s="716"/>
      <c r="PZI301" s="716"/>
      <c r="PZJ301" s="716"/>
      <c r="PZK301" s="716"/>
      <c r="PZL301" s="716"/>
      <c r="PZM301" s="716"/>
      <c r="PZN301" s="716"/>
      <c r="PZO301" s="716"/>
      <c r="PZP301" s="716"/>
      <c r="PZQ301" s="716"/>
      <c r="PZR301" s="716"/>
      <c r="PZS301" s="716"/>
      <c r="PZT301" s="716"/>
      <c r="PZU301" s="716"/>
      <c r="PZV301" s="716"/>
      <c r="PZW301" s="716"/>
      <c r="PZX301" s="716"/>
      <c r="PZY301" s="716"/>
      <c r="PZZ301" s="716"/>
      <c r="QAA301" s="716"/>
      <c r="QAB301" s="716"/>
      <c r="QAC301" s="716"/>
      <c r="QAD301" s="716"/>
      <c r="QAE301" s="716"/>
      <c r="QAF301" s="716"/>
      <c r="QAG301" s="716"/>
      <c r="QAH301" s="716"/>
      <c r="QAI301" s="716"/>
      <c r="QAJ301" s="716"/>
      <c r="QAK301" s="716"/>
      <c r="QAL301" s="716"/>
      <c r="QAM301" s="716"/>
      <c r="QAN301" s="716"/>
      <c r="QAO301" s="716"/>
      <c r="QAP301" s="716"/>
      <c r="QAQ301" s="716"/>
      <c r="QAR301" s="716"/>
      <c r="QAS301" s="716"/>
      <c r="QAT301" s="716"/>
      <c r="QAU301" s="716"/>
      <c r="QAV301" s="716"/>
      <c r="QAW301" s="716"/>
      <c r="QAX301" s="716"/>
      <c r="QAY301" s="716"/>
      <c r="QAZ301" s="716"/>
      <c r="QBA301" s="716"/>
      <c r="QBB301" s="716"/>
      <c r="QBC301" s="716"/>
      <c r="QBD301" s="716"/>
      <c r="QBE301" s="716"/>
      <c r="QBF301" s="716"/>
      <c r="QBG301" s="716"/>
      <c r="QBH301" s="716"/>
      <c r="QBI301" s="716"/>
      <c r="QBJ301" s="716"/>
      <c r="QBK301" s="716"/>
      <c r="QBL301" s="716"/>
      <c r="QBM301" s="716"/>
      <c r="QBN301" s="716"/>
      <c r="QBO301" s="716"/>
      <c r="QBP301" s="716"/>
      <c r="QBQ301" s="716"/>
      <c r="QBR301" s="716"/>
      <c r="QBS301" s="716"/>
      <c r="QBT301" s="716"/>
      <c r="QBU301" s="716"/>
      <c r="QBV301" s="716"/>
      <c r="QBW301" s="716"/>
      <c r="QBX301" s="716"/>
      <c r="QBY301" s="716"/>
      <c r="QBZ301" s="716"/>
      <c r="QCA301" s="716"/>
      <c r="QCB301" s="716"/>
      <c r="QCC301" s="716"/>
      <c r="QCD301" s="716"/>
      <c r="QCE301" s="716"/>
      <c r="QCF301" s="716"/>
      <c r="QCG301" s="716"/>
      <c r="QCH301" s="716"/>
      <c r="QCI301" s="716"/>
      <c r="QCJ301" s="716"/>
      <c r="QCK301" s="716"/>
      <c r="QCL301" s="716"/>
      <c r="QCM301" s="716"/>
      <c r="QCN301" s="716"/>
      <c r="QCO301" s="716"/>
      <c r="QCP301" s="716"/>
      <c r="QCQ301" s="716"/>
      <c r="QCR301" s="716"/>
      <c r="QCS301" s="716"/>
      <c r="QCT301" s="716"/>
      <c r="QCU301" s="716"/>
      <c r="QCV301" s="716"/>
      <c r="QCW301" s="716"/>
      <c r="QCX301" s="716"/>
      <c r="QCY301" s="716"/>
      <c r="QCZ301" s="716"/>
      <c r="QDA301" s="716"/>
      <c r="QDB301" s="716"/>
      <c r="QDC301" s="716"/>
      <c r="QDD301" s="716"/>
      <c r="QDE301" s="716"/>
      <c r="QDF301" s="716"/>
      <c r="QDG301" s="716"/>
      <c r="QDH301" s="716"/>
      <c r="QDI301" s="716"/>
      <c r="QDJ301" s="716"/>
      <c r="QDK301" s="716"/>
      <c r="QDL301" s="716"/>
      <c r="QDM301" s="716"/>
      <c r="QDN301" s="716"/>
      <c r="QDO301" s="716"/>
      <c r="QDP301" s="716"/>
      <c r="QDQ301" s="716"/>
      <c r="QDR301" s="716"/>
      <c r="QDS301" s="716"/>
      <c r="QDT301" s="716"/>
      <c r="QDU301" s="716"/>
      <c r="QDV301" s="716"/>
      <c r="QDW301" s="716"/>
      <c r="QDX301" s="716"/>
      <c r="QDY301" s="716"/>
      <c r="QDZ301" s="716"/>
      <c r="QEA301" s="716"/>
      <c r="QEB301" s="716"/>
      <c r="QEC301" s="716"/>
      <c r="QED301" s="716"/>
      <c r="QEE301" s="716"/>
      <c r="QEF301" s="716"/>
      <c r="QEG301" s="716"/>
      <c r="QEH301" s="716"/>
      <c r="QEI301" s="716"/>
      <c r="QEJ301" s="716"/>
      <c r="QEK301" s="716"/>
      <c r="QEL301" s="716"/>
      <c r="QEM301" s="716"/>
      <c r="QEN301" s="716"/>
      <c r="QEO301" s="716"/>
      <c r="QEP301" s="716"/>
      <c r="QEQ301" s="716"/>
      <c r="QER301" s="716"/>
      <c r="QES301" s="716"/>
      <c r="QET301" s="716"/>
      <c r="QEU301" s="716"/>
      <c r="QEV301" s="716"/>
      <c r="QEW301" s="716"/>
      <c r="QEX301" s="716"/>
      <c r="QEY301" s="716"/>
      <c r="QEZ301" s="716"/>
      <c r="QFA301" s="716"/>
      <c r="QFB301" s="716"/>
      <c r="QFC301" s="716"/>
      <c r="QFD301" s="716"/>
      <c r="QFE301" s="716"/>
      <c r="QFF301" s="716"/>
      <c r="QFG301" s="716"/>
      <c r="QFH301" s="716"/>
      <c r="QFI301" s="716"/>
      <c r="QFJ301" s="716"/>
      <c r="QFK301" s="716"/>
      <c r="QFL301" s="716"/>
      <c r="QFM301" s="716"/>
      <c r="QFN301" s="716"/>
      <c r="QFO301" s="716"/>
      <c r="QFP301" s="716"/>
      <c r="QFQ301" s="716"/>
      <c r="QFR301" s="716"/>
      <c r="QFS301" s="716"/>
      <c r="QFT301" s="716"/>
      <c r="QFU301" s="716"/>
      <c r="QFV301" s="716"/>
      <c r="QFW301" s="716"/>
      <c r="QFX301" s="716"/>
      <c r="QFY301" s="716"/>
      <c r="QFZ301" s="716"/>
      <c r="QGA301" s="716"/>
      <c r="QGB301" s="716"/>
      <c r="QGC301" s="716"/>
      <c r="QGD301" s="716"/>
      <c r="QGE301" s="716"/>
      <c r="QGF301" s="716"/>
      <c r="QGG301" s="716"/>
      <c r="QGH301" s="716"/>
      <c r="QGI301" s="716"/>
      <c r="QGJ301" s="716"/>
      <c r="QGK301" s="716"/>
      <c r="QGL301" s="716"/>
      <c r="QGM301" s="716"/>
      <c r="QGN301" s="716"/>
      <c r="QGO301" s="716"/>
      <c r="QGP301" s="716"/>
      <c r="QGQ301" s="716"/>
      <c r="QGR301" s="716"/>
      <c r="QGS301" s="716"/>
      <c r="QGT301" s="716"/>
      <c r="QGU301" s="716"/>
      <c r="QGV301" s="716"/>
      <c r="QGW301" s="716"/>
      <c r="QGX301" s="716"/>
      <c r="QGY301" s="716"/>
      <c r="QGZ301" s="716"/>
      <c r="QHA301" s="716"/>
      <c r="QHB301" s="716"/>
      <c r="QHC301" s="716"/>
      <c r="QHD301" s="716"/>
      <c r="QHE301" s="716"/>
      <c r="QHF301" s="716"/>
      <c r="QHG301" s="716"/>
      <c r="QHH301" s="716"/>
      <c r="QHI301" s="716"/>
      <c r="QHJ301" s="716"/>
      <c r="QHK301" s="716"/>
      <c r="QHL301" s="716"/>
      <c r="QHM301" s="716"/>
      <c r="QHN301" s="716"/>
      <c r="QHO301" s="716"/>
      <c r="QHP301" s="716"/>
      <c r="QHQ301" s="716"/>
      <c r="QHR301" s="716"/>
      <c r="QHS301" s="716"/>
      <c r="QHT301" s="716"/>
      <c r="QHU301" s="716"/>
      <c r="QHV301" s="716"/>
      <c r="QHW301" s="716"/>
      <c r="QHX301" s="716"/>
      <c r="QHY301" s="716"/>
      <c r="QHZ301" s="716"/>
      <c r="QIA301" s="716"/>
      <c r="QIB301" s="716"/>
      <c r="QIC301" s="716"/>
      <c r="QID301" s="716"/>
      <c r="QIE301" s="716"/>
      <c r="QIF301" s="716"/>
      <c r="QIG301" s="716"/>
      <c r="QIH301" s="716"/>
      <c r="QII301" s="716"/>
      <c r="QIJ301" s="716"/>
      <c r="QIK301" s="716"/>
      <c r="QIL301" s="716"/>
      <c r="QIM301" s="716"/>
      <c r="QIN301" s="716"/>
      <c r="QIO301" s="716"/>
      <c r="QIP301" s="716"/>
      <c r="QIQ301" s="716"/>
      <c r="QIR301" s="716"/>
      <c r="QIS301" s="716"/>
      <c r="QIT301" s="716"/>
      <c r="QIU301" s="716"/>
      <c r="QIV301" s="716"/>
      <c r="QIW301" s="716"/>
      <c r="QIX301" s="716"/>
      <c r="QIY301" s="716"/>
      <c r="QIZ301" s="716"/>
      <c r="QJA301" s="716"/>
      <c r="QJB301" s="716"/>
      <c r="QJC301" s="716"/>
      <c r="QJD301" s="716"/>
      <c r="QJE301" s="716"/>
      <c r="QJF301" s="716"/>
      <c r="QJG301" s="716"/>
      <c r="QJH301" s="716"/>
      <c r="QJI301" s="716"/>
      <c r="QJJ301" s="716"/>
      <c r="QJK301" s="716"/>
      <c r="QJL301" s="716"/>
      <c r="QJM301" s="716"/>
      <c r="QJN301" s="716"/>
      <c r="QJO301" s="716"/>
      <c r="QJP301" s="716"/>
      <c r="QJQ301" s="716"/>
      <c r="QJR301" s="716"/>
      <c r="QJS301" s="716"/>
      <c r="QJT301" s="716"/>
      <c r="QJU301" s="716"/>
      <c r="QJV301" s="716"/>
      <c r="QJW301" s="716"/>
      <c r="QJX301" s="716"/>
      <c r="QJY301" s="716"/>
      <c r="QJZ301" s="716"/>
      <c r="QKA301" s="716"/>
      <c r="QKB301" s="716"/>
      <c r="QKC301" s="716"/>
      <c r="QKD301" s="716"/>
      <c r="QKE301" s="716"/>
      <c r="QKF301" s="716"/>
      <c r="QKG301" s="716"/>
      <c r="QKH301" s="716"/>
      <c r="QKI301" s="716"/>
      <c r="QKJ301" s="716"/>
      <c r="QKK301" s="716"/>
      <c r="QKL301" s="716"/>
      <c r="QKM301" s="716"/>
      <c r="QKN301" s="716"/>
      <c r="QKO301" s="716"/>
      <c r="QKP301" s="716"/>
      <c r="QKQ301" s="716"/>
      <c r="QKR301" s="716"/>
      <c r="QKS301" s="716"/>
      <c r="QKT301" s="716"/>
      <c r="QKU301" s="716"/>
      <c r="QKV301" s="716"/>
      <c r="QKW301" s="716"/>
      <c r="QKX301" s="716"/>
      <c r="QKY301" s="716"/>
      <c r="QKZ301" s="716"/>
      <c r="QLA301" s="716"/>
      <c r="QLB301" s="716"/>
      <c r="QLC301" s="716"/>
      <c r="QLD301" s="716"/>
      <c r="QLE301" s="716"/>
      <c r="QLF301" s="716"/>
      <c r="QLG301" s="716"/>
      <c r="QLH301" s="716"/>
      <c r="QLI301" s="716"/>
      <c r="QLJ301" s="716"/>
      <c r="QLK301" s="716"/>
      <c r="QLL301" s="716"/>
      <c r="QLM301" s="716"/>
      <c r="QLN301" s="716"/>
      <c r="QLO301" s="716"/>
      <c r="QLP301" s="716"/>
      <c r="QLQ301" s="716"/>
      <c r="QLR301" s="716"/>
      <c r="QLS301" s="716"/>
      <c r="QLT301" s="716"/>
      <c r="QLU301" s="716"/>
      <c r="QLV301" s="716"/>
      <c r="QLW301" s="716"/>
      <c r="QLX301" s="716"/>
      <c r="QLY301" s="716"/>
      <c r="QLZ301" s="716"/>
      <c r="QMA301" s="716"/>
      <c r="QMB301" s="716"/>
      <c r="QMC301" s="716"/>
      <c r="QMD301" s="716"/>
      <c r="QME301" s="716"/>
      <c r="QMF301" s="716"/>
      <c r="QMG301" s="716"/>
      <c r="QMH301" s="716"/>
      <c r="QMI301" s="716"/>
      <c r="QMJ301" s="716"/>
      <c r="QMK301" s="716"/>
      <c r="QML301" s="716"/>
      <c r="QMM301" s="716"/>
      <c r="QMN301" s="716"/>
      <c r="QMO301" s="716"/>
      <c r="QMP301" s="716"/>
      <c r="QMQ301" s="716"/>
      <c r="QMR301" s="716"/>
      <c r="QMS301" s="716"/>
      <c r="QMT301" s="716"/>
      <c r="QMU301" s="716"/>
      <c r="QMV301" s="716"/>
      <c r="QMW301" s="716"/>
      <c r="QMX301" s="716"/>
      <c r="QMY301" s="716"/>
      <c r="QMZ301" s="716"/>
      <c r="QNA301" s="716"/>
      <c r="QNB301" s="716"/>
      <c r="QNC301" s="716"/>
      <c r="QND301" s="716"/>
      <c r="QNE301" s="716"/>
      <c r="QNF301" s="716"/>
      <c r="QNG301" s="716"/>
      <c r="QNH301" s="716"/>
      <c r="QNI301" s="716"/>
      <c r="QNJ301" s="716"/>
      <c r="QNK301" s="716"/>
      <c r="QNL301" s="716"/>
      <c r="QNM301" s="716"/>
      <c r="QNN301" s="716"/>
      <c r="QNO301" s="716"/>
      <c r="QNP301" s="716"/>
      <c r="QNQ301" s="716"/>
      <c r="QNR301" s="716"/>
      <c r="QNS301" s="716"/>
      <c r="QNT301" s="716"/>
      <c r="QNU301" s="716"/>
      <c r="QNV301" s="716"/>
      <c r="QNW301" s="716"/>
      <c r="QNX301" s="716"/>
      <c r="QNY301" s="716"/>
      <c r="QNZ301" s="716"/>
      <c r="QOA301" s="716"/>
      <c r="QOB301" s="716"/>
      <c r="QOC301" s="716"/>
      <c r="QOD301" s="716"/>
      <c r="QOE301" s="716"/>
      <c r="QOF301" s="716"/>
      <c r="QOG301" s="716"/>
      <c r="QOH301" s="716"/>
      <c r="QOI301" s="716"/>
      <c r="QOJ301" s="716"/>
      <c r="QOK301" s="716"/>
      <c r="QOL301" s="716"/>
      <c r="QOM301" s="716"/>
      <c r="QON301" s="716"/>
      <c r="QOO301" s="716"/>
      <c r="QOP301" s="716"/>
      <c r="QOQ301" s="716"/>
      <c r="QOR301" s="716"/>
      <c r="QOS301" s="716"/>
      <c r="QOT301" s="716"/>
      <c r="QOU301" s="716"/>
      <c r="QOV301" s="716"/>
      <c r="QOW301" s="716"/>
      <c r="QOX301" s="716"/>
      <c r="QOY301" s="716"/>
      <c r="QOZ301" s="716"/>
      <c r="QPA301" s="716"/>
      <c r="QPB301" s="716"/>
      <c r="QPC301" s="716"/>
      <c r="QPD301" s="716"/>
      <c r="QPE301" s="716"/>
      <c r="QPF301" s="716"/>
      <c r="QPG301" s="716"/>
      <c r="QPH301" s="716"/>
      <c r="QPI301" s="716"/>
      <c r="QPJ301" s="716"/>
      <c r="QPK301" s="716"/>
      <c r="QPL301" s="716"/>
      <c r="QPM301" s="716"/>
      <c r="QPN301" s="716"/>
      <c r="QPO301" s="716"/>
      <c r="QPP301" s="716"/>
      <c r="QPQ301" s="716"/>
      <c r="QPR301" s="716"/>
      <c r="QPS301" s="716"/>
      <c r="QPT301" s="716"/>
      <c r="QPU301" s="716"/>
      <c r="QPV301" s="716"/>
      <c r="QPW301" s="716"/>
      <c r="QPX301" s="716"/>
      <c r="QPY301" s="716"/>
      <c r="QPZ301" s="716"/>
      <c r="QQA301" s="716"/>
      <c r="QQB301" s="716"/>
      <c r="QQC301" s="716"/>
      <c r="QQD301" s="716"/>
      <c r="QQE301" s="716"/>
      <c r="QQF301" s="716"/>
      <c r="QQG301" s="716"/>
      <c r="QQH301" s="716"/>
      <c r="QQI301" s="716"/>
      <c r="QQJ301" s="716"/>
      <c r="QQK301" s="716"/>
      <c r="QQL301" s="716"/>
      <c r="QQM301" s="716"/>
      <c r="QQN301" s="716"/>
      <c r="QQO301" s="716"/>
      <c r="QQP301" s="716"/>
      <c r="QQQ301" s="716"/>
      <c r="QQR301" s="716"/>
      <c r="QQS301" s="716"/>
      <c r="QQT301" s="716"/>
      <c r="QQU301" s="716"/>
      <c r="QQV301" s="716"/>
      <c r="QQW301" s="716"/>
      <c r="QQX301" s="716"/>
      <c r="QQY301" s="716"/>
      <c r="QQZ301" s="716"/>
      <c r="QRA301" s="716"/>
      <c r="QRB301" s="716"/>
      <c r="QRC301" s="716"/>
      <c r="QRD301" s="716"/>
      <c r="QRE301" s="716"/>
      <c r="QRF301" s="716"/>
      <c r="QRG301" s="716"/>
      <c r="QRH301" s="716"/>
      <c r="QRI301" s="716"/>
      <c r="QRJ301" s="716"/>
      <c r="QRK301" s="716"/>
      <c r="QRL301" s="716"/>
      <c r="QRM301" s="716"/>
      <c r="QRN301" s="716"/>
      <c r="QRO301" s="716"/>
      <c r="QRP301" s="716"/>
      <c r="QRQ301" s="716"/>
      <c r="QRR301" s="716"/>
      <c r="QRS301" s="716"/>
      <c r="QRT301" s="716"/>
      <c r="QRU301" s="716"/>
      <c r="QRV301" s="716"/>
      <c r="QRW301" s="716"/>
      <c r="QRX301" s="716"/>
      <c r="QRY301" s="716"/>
      <c r="QRZ301" s="716"/>
      <c r="QSA301" s="716"/>
      <c r="QSB301" s="716"/>
      <c r="QSC301" s="716"/>
      <c r="QSD301" s="716"/>
      <c r="QSE301" s="716"/>
      <c r="QSF301" s="716"/>
      <c r="QSG301" s="716"/>
      <c r="QSH301" s="716"/>
      <c r="QSI301" s="716"/>
      <c r="QSJ301" s="716"/>
      <c r="QSK301" s="716"/>
      <c r="QSL301" s="716"/>
      <c r="QSM301" s="716"/>
      <c r="QSN301" s="716"/>
      <c r="QSO301" s="716"/>
      <c r="QSP301" s="716"/>
      <c r="QSQ301" s="716"/>
      <c r="QSR301" s="716"/>
      <c r="QSS301" s="716"/>
      <c r="QST301" s="716"/>
      <c r="QSU301" s="716"/>
      <c r="QSV301" s="716"/>
      <c r="QSW301" s="716"/>
      <c r="QSX301" s="716"/>
      <c r="QSY301" s="716"/>
      <c r="QSZ301" s="716"/>
      <c r="QTA301" s="716"/>
      <c r="QTB301" s="716"/>
      <c r="QTC301" s="716"/>
      <c r="QTD301" s="716"/>
      <c r="QTE301" s="716"/>
      <c r="QTF301" s="716"/>
      <c r="QTG301" s="716"/>
      <c r="QTH301" s="716"/>
      <c r="QTI301" s="716"/>
      <c r="QTJ301" s="716"/>
      <c r="QTK301" s="716"/>
      <c r="QTL301" s="716"/>
      <c r="QTM301" s="716"/>
      <c r="QTN301" s="716"/>
      <c r="QTO301" s="716"/>
      <c r="QTP301" s="716"/>
      <c r="QTQ301" s="716"/>
      <c r="QTR301" s="716"/>
      <c r="QTS301" s="716"/>
      <c r="QTT301" s="716"/>
      <c r="QTU301" s="716"/>
      <c r="QTV301" s="716"/>
      <c r="QTW301" s="716"/>
      <c r="QTX301" s="716"/>
      <c r="QTY301" s="716"/>
      <c r="QTZ301" s="716"/>
      <c r="QUA301" s="716"/>
      <c r="QUB301" s="716"/>
      <c r="QUC301" s="716"/>
      <c r="QUD301" s="716"/>
      <c r="QUE301" s="716"/>
      <c r="QUF301" s="716"/>
      <c r="QUG301" s="716"/>
      <c r="QUH301" s="716"/>
      <c r="QUI301" s="716"/>
      <c r="QUJ301" s="716"/>
      <c r="QUK301" s="716"/>
      <c r="QUL301" s="716"/>
      <c r="QUM301" s="716"/>
      <c r="QUN301" s="716"/>
      <c r="QUO301" s="716"/>
      <c r="QUP301" s="716"/>
      <c r="QUQ301" s="716"/>
      <c r="QUR301" s="716"/>
      <c r="QUS301" s="716"/>
      <c r="QUT301" s="716"/>
      <c r="QUU301" s="716"/>
      <c r="QUV301" s="716"/>
      <c r="QUW301" s="716"/>
      <c r="QUX301" s="716"/>
      <c r="QUY301" s="716"/>
      <c r="QUZ301" s="716"/>
      <c r="QVA301" s="716"/>
      <c r="QVB301" s="716"/>
      <c r="QVC301" s="716"/>
      <c r="QVD301" s="716"/>
      <c r="QVE301" s="716"/>
      <c r="QVF301" s="716"/>
      <c r="QVG301" s="716"/>
      <c r="QVH301" s="716"/>
      <c r="QVI301" s="716"/>
      <c r="QVJ301" s="716"/>
      <c r="QVK301" s="716"/>
      <c r="QVL301" s="716"/>
      <c r="QVM301" s="716"/>
      <c r="QVN301" s="716"/>
      <c r="QVO301" s="716"/>
      <c r="QVP301" s="716"/>
      <c r="QVQ301" s="716"/>
      <c r="QVR301" s="716"/>
      <c r="QVS301" s="716"/>
      <c r="QVT301" s="716"/>
      <c r="QVU301" s="716"/>
      <c r="QVV301" s="716"/>
      <c r="QVW301" s="716"/>
      <c r="QVX301" s="716"/>
      <c r="QVY301" s="716"/>
      <c r="QVZ301" s="716"/>
      <c r="QWA301" s="716"/>
      <c r="QWB301" s="716"/>
      <c r="QWC301" s="716"/>
      <c r="QWD301" s="716"/>
      <c r="QWE301" s="716"/>
      <c r="QWF301" s="716"/>
      <c r="QWG301" s="716"/>
      <c r="QWH301" s="716"/>
      <c r="QWI301" s="716"/>
      <c r="QWJ301" s="716"/>
      <c r="QWK301" s="716"/>
      <c r="QWL301" s="716"/>
      <c r="QWM301" s="716"/>
      <c r="QWN301" s="716"/>
      <c r="QWO301" s="716"/>
      <c r="QWP301" s="716"/>
      <c r="QWQ301" s="716"/>
      <c r="QWR301" s="716"/>
      <c r="QWS301" s="716"/>
      <c r="QWT301" s="716"/>
      <c r="QWU301" s="716"/>
      <c r="QWV301" s="716"/>
      <c r="QWW301" s="716"/>
      <c r="QWX301" s="716"/>
      <c r="QWY301" s="716"/>
      <c r="QWZ301" s="716"/>
      <c r="QXA301" s="716"/>
      <c r="QXB301" s="716"/>
      <c r="QXC301" s="716"/>
      <c r="QXD301" s="716"/>
      <c r="QXE301" s="716"/>
      <c r="QXF301" s="716"/>
      <c r="QXG301" s="716"/>
      <c r="QXH301" s="716"/>
      <c r="QXI301" s="716"/>
      <c r="QXJ301" s="716"/>
      <c r="QXK301" s="716"/>
      <c r="QXL301" s="716"/>
      <c r="QXM301" s="716"/>
      <c r="QXN301" s="716"/>
      <c r="QXO301" s="716"/>
      <c r="QXP301" s="716"/>
      <c r="QXQ301" s="716"/>
      <c r="QXR301" s="716"/>
      <c r="QXS301" s="716"/>
      <c r="QXT301" s="716"/>
      <c r="QXU301" s="716"/>
      <c r="QXV301" s="716"/>
      <c r="QXW301" s="716"/>
      <c r="QXX301" s="716"/>
      <c r="QXY301" s="716"/>
      <c r="QXZ301" s="716"/>
      <c r="QYA301" s="716"/>
      <c r="QYB301" s="716"/>
      <c r="QYC301" s="716"/>
      <c r="QYD301" s="716"/>
      <c r="QYE301" s="716"/>
      <c r="QYF301" s="716"/>
      <c r="QYG301" s="716"/>
      <c r="QYH301" s="716"/>
      <c r="QYI301" s="716"/>
      <c r="QYJ301" s="716"/>
      <c r="QYK301" s="716"/>
      <c r="QYL301" s="716"/>
      <c r="QYM301" s="716"/>
      <c r="QYN301" s="716"/>
      <c r="QYO301" s="716"/>
      <c r="QYP301" s="716"/>
      <c r="QYQ301" s="716"/>
      <c r="QYR301" s="716"/>
      <c r="QYS301" s="716"/>
      <c r="QYT301" s="716"/>
      <c r="QYU301" s="716"/>
      <c r="QYV301" s="716"/>
      <c r="QYW301" s="716"/>
      <c r="QYX301" s="716"/>
      <c r="QYY301" s="716"/>
      <c r="QYZ301" s="716"/>
      <c r="QZA301" s="716"/>
      <c r="QZB301" s="716"/>
      <c r="QZC301" s="716"/>
      <c r="QZD301" s="716"/>
      <c r="QZE301" s="716"/>
      <c r="QZF301" s="716"/>
      <c r="QZG301" s="716"/>
      <c r="QZH301" s="716"/>
      <c r="QZI301" s="716"/>
      <c r="QZJ301" s="716"/>
      <c r="QZK301" s="716"/>
      <c r="QZL301" s="716"/>
      <c r="QZM301" s="716"/>
      <c r="QZN301" s="716"/>
      <c r="QZO301" s="716"/>
      <c r="QZP301" s="716"/>
      <c r="QZQ301" s="716"/>
      <c r="QZR301" s="716"/>
      <c r="QZS301" s="716"/>
      <c r="QZT301" s="716"/>
      <c r="QZU301" s="716"/>
      <c r="QZV301" s="716"/>
      <c r="QZW301" s="716"/>
      <c r="QZX301" s="716"/>
      <c r="QZY301" s="716"/>
      <c r="QZZ301" s="716"/>
      <c r="RAA301" s="716"/>
      <c r="RAB301" s="716"/>
      <c r="RAC301" s="716"/>
      <c r="RAD301" s="716"/>
      <c r="RAE301" s="716"/>
      <c r="RAF301" s="716"/>
      <c r="RAG301" s="716"/>
      <c r="RAH301" s="716"/>
      <c r="RAI301" s="716"/>
      <c r="RAJ301" s="716"/>
      <c r="RAK301" s="716"/>
      <c r="RAL301" s="716"/>
      <c r="RAM301" s="716"/>
      <c r="RAN301" s="716"/>
      <c r="RAO301" s="716"/>
      <c r="RAP301" s="716"/>
      <c r="RAQ301" s="716"/>
      <c r="RAR301" s="716"/>
      <c r="RAS301" s="716"/>
      <c r="RAT301" s="716"/>
      <c r="RAU301" s="716"/>
      <c r="RAV301" s="716"/>
      <c r="RAW301" s="716"/>
      <c r="RAX301" s="716"/>
      <c r="RAY301" s="716"/>
      <c r="RAZ301" s="716"/>
      <c r="RBA301" s="716"/>
      <c r="RBB301" s="716"/>
      <c r="RBC301" s="716"/>
      <c r="RBD301" s="716"/>
      <c r="RBE301" s="716"/>
      <c r="RBF301" s="716"/>
      <c r="RBG301" s="716"/>
      <c r="RBH301" s="716"/>
      <c r="RBI301" s="716"/>
      <c r="RBJ301" s="716"/>
      <c r="RBK301" s="716"/>
      <c r="RBL301" s="716"/>
      <c r="RBM301" s="716"/>
      <c r="RBN301" s="716"/>
      <c r="RBO301" s="716"/>
      <c r="RBP301" s="716"/>
      <c r="RBQ301" s="716"/>
      <c r="RBR301" s="716"/>
      <c r="RBS301" s="716"/>
      <c r="RBT301" s="716"/>
      <c r="RBU301" s="716"/>
      <c r="RBV301" s="716"/>
      <c r="RBW301" s="716"/>
      <c r="RBX301" s="716"/>
      <c r="RBY301" s="716"/>
      <c r="RBZ301" s="716"/>
      <c r="RCA301" s="716"/>
      <c r="RCB301" s="716"/>
      <c r="RCC301" s="716"/>
      <c r="RCD301" s="716"/>
      <c r="RCE301" s="716"/>
      <c r="RCF301" s="716"/>
      <c r="RCG301" s="716"/>
      <c r="RCH301" s="716"/>
      <c r="RCI301" s="716"/>
      <c r="RCJ301" s="716"/>
      <c r="RCK301" s="716"/>
      <c r="RCL301" s="716"/>
      <c r="RCM301" s="716"/>
      <c r="RCN301" s="716"/>
      <c r="RCO301" s="716"/>
      <c r="RCP301" s="716"/>
      <c r="RCQ301" s="716"/>
      <c r="RCR301" s="716"/>
      <c r="RCS301" s="716"/>
      <c r="RCT301" s="716"/>
      <c r="RCU301" s="716"/>
      <c r="RCV301" s="716"/>
      <c r="RCW301" s="716"/>
      <c r="RCX301" s="716"/>
      <c r="RCY301" s="716"/>
      <c r="RCZ301" s="716"/>
      <c r="RDA301" s="716"/>
      <c r="RDB301" s="716"/>
      <c r="RDC301" s="716"/>
      <c r="RDD301" s="716"/>
      <c r="RDE301" s="716"/>
      <c r="RDF301" s="716"/>
      <c r="RDG301" s="716"/>
      <c r="RDH301" s="716"/>
      <c r="RDI301" s="716"/>
      <c r="RDJ301" s="716"/>
      <c r="RDK301" s="716"/>
      <c r="RDL301" s="716"/>
      <c r="RDM301" s="716"/>
      <c r="RDN301" s="716"/>
      <c r="RDO301" s="716"/>
      <c r="RDP301" s="716"/>
      <c r="RDQ301" s="716"/>
      <c r="RDR301" s="716"/>
      <c r="RDS301" s="716"/>
      <c r="RDT301" s="716"/>
      <c r="RDU301" s="716"/>
      <c r="RDV301" s="716"/>
      <c r="RDW301" s="716"/>
      <c r="RDX301" s="716"/>
      <c r="RDY301" s="716"/>
      <c r="RDZ301" s="716"/>
      <c r="REA301" s="716"/>
      <c r="REB301" s="716"/>
      <c r="REC301" s="716"/>
      <c r="RED301" s="716"/>
      <c r="REE301" s="716"/>
      <c r="REF301" s="716"/>
      <c r="REG301" s="716"/>
      <c r="REH301" s="716"/>
      <c r="REI301" s="716"/>
      <c r="REJ301" s="716"/>
      <c r="REK301" s="716"/>
      <c r="REL301" s="716"/>
      <c r="REM301" s="716"/>
      <c r="REN301" s="716"/>
      <c r="REO301" s="716"/>
      <c r="REP301" s="716"/>
      <c r="REQ301" s="716"/>
      <c r="RER301" s="716"/>
      <c r="RES301" s="716"/>
      <c r="RET301" s="716"/>
      <c r="REU301" s="716"/>
      <c r="REV301" s="716"/>
      <c r="REW301" s="716"/>
      <c r="REX301" s="716"/>
      <c r="REY301" s="716"/>
      <c r="REZ301" s="716"/>
      <c r="RFA301" s="716"/>
      <c r="RFB301" s="716"/>
      <c r="RFC301" s="716"/>
      <c r="RFD301" s="716"/>
      <c r="RFE301" s="716"/>
      <c r="RFF301" s="716"/>
      <c r="RFG301" s="716"/>
      <c r="RFH301" s="716"/>
      <c r="RFI301" s="716"/>
      <c r="RFJ301" s="716"/>
      <c r="RFK301" s="716"/>
      <c r="RFL301" s="716"/>
      <c r="RFM301" s="716"/>
      <c r="RFN301" s="716"/>
      <c r="RFO301" s="716"/>
      <c r="RFP301" s="716"/>
      <c r="RFQ301" s="716"/>
      <c r="RFR301" s="716"/>
      <c r="RFS301" s="716"/>
      <c r="RFT301" s="716"/>
      <c r="RFU301" s="716"/>
      <c r="RFV301" s="716"/>
      <c r="RFW301" s="716"/>
      <c r="RFX301" s="716"/>
      <c r="RFY301" s="716"/>
      <c r="RFZ301" s="716"/>
      <c r="RGA301" s="716"/>
      <c r="RGB301" s="716"/>
      <c r="RGC301" s="716"/>
      <c r="RGD301" s="716"/>
      <c r="RGE301" s="716"/>
      <c r="RGF301" s="716"/>
      <c r="RGG301" s="716"/>
      <c r="RGH301" s="716"/>
      <c r="RGI301" s="716"/>
      <c r="RGJ301" s="716"/>
      <c r="RGK301" s="716"/>
      <c r="RGL301" s="716"/>
      <c r="RGM301" s="716"/>
      <c r="RGN301" s="716"/>
      <c r="RGO301" s="716"/>
      <c r="RGP301" s="716"/>
      <c r="RGQ301" s="716"/>
      <c r="RGR301" s="716"/>
      <c r="RGS301" s="716"/>
      <c r="RGT301" s="716"/>
      <c r="RGU301" s="716"/>
      <c r="RGV301" s="716"/>
      <c r="RGW301" s="716"/>
      <c r="RGX301" s="716"/>
      <c r="RGY301" s="716"/>
      <c r="RGZ301" s="716"/>
      <c r="RHA301" s="716"/>
      <c r="RHB301" s="716"/>
      <c r="RHC301" s="716"/>
      <c r="RHD301" s="716"/>
      <c r="RHE301" s="716"/>
      <c r="RHF301" s="716"/>
      <c r="RHG301" s="716"/>
      <c r="RHH301" s="716"/>
      <c r="RHI301" s="716"/>
      <c r="RHJ301" s="716"/>
      <c r="RHK301" s="716"/>
      <c r="RHL301" s="716"/>
      <c r="RHM301" s="716"/>
      <c r="RHN301" s="716"/>
      <c r="RHO301" s="716"/>
      <c r="RHP301" s="716"/>
      <c r="RHQ301" s="716"/>
      <c r="RHR301" s="716"/>
      <c r="RHS301" s="716"/>
      <c r="RHT301" s="716"/>
      <c r="RHU301" s="716"/>
      <c r="RHV301" s="716"/>
      <c r="RHW301" s="716"/>
      <c r="RHX301" s="716"/>
      <c r="RHY301" s="716"/>
      <c r="RHZ301" s="716"/>
      <c r="RIA301" s="716"/>
      <c r="RIB301" s="716"/>
      <c r="RIC301" s="716"/>
      <c r="RID301" s="716"/>
      <c r="RIE301" s="716"/>
      <c r="RIF301" s="716"/>
      <c r="RIG301" s="716"/>
      <c r="RIH301" s="716"/>
      <c r="RII301" s="716"/>
      <c r="RIJ301" s="716"/>
      <c r="RIK301" s="716"/>
      <c r="RIL301" s="716"/>
      <c r="RIM301" s="716"/>
      <c r="RIN301" s="716"/>
      <c r="RIO301" s="716"/>
      <c r="RIP301" s="716"/>
      <c r="RIQ301" s="716"/>
      <c r="RIR301" s="716"/>
      <c r="RIS301" s="716"/>
      <c r="RIT301" s="716"/>
      <c r="RIU301" s="716"/>
      <c r="RIV301" s="716"/>
      <c r="RIW301" s="716"/>
      <c r="RIX301" s="716"/>
      <c r="RIY301" s="716"/>
      <c r="RIZ301" s="716"/>
      <c r="RJA301" s="716"/>
      <c r="RJB301" s="716"/>
      <c r="RJC301" s="716"/>
      <c r="RJD301" s="716"/>
      <c r="RJE301" s="716"/>
      <c r="RJF301" s="716"/>
      <c r="RJG301" s="716"/>
      <c r="RJH301" s="716"/>
      <c r="RJI301" s="716"/>
      <c r="RJJ301" s="716"/>
      <c r="RJK301" s="716"/>
      <c r="RJL301" s="716"/>
      <c r="RJM301" s="716"/>
      <c r="RJN301" s="716"/>
      <c r="RJO301" s="716"/>
      <c r="RJP301" s="716"/>
      <c r="RJQ301" s="716"/>
      <c r="RJR301" s="716"/>
      <c r="RJS301" s="716"/>
      <c r="RJT301" s="716"/>
      <c r="RJU301" s="716"/>
      <c r="RJV301" s="716"/>
      <c r="RJW301" s="716"/>
      <c r="RJX301" s="716"/>
      <c r="RJY301" s="716"/>
      <c r="RJZ301" s="716"/>
      <c r="RKA301" s="716"/>
      <c r="RKB301" s="716"/>
      <c r="RKC301" s="716"/>
      <c r="RKD301" s="716"/>
      <c r="RKE301" s="716"/>
      <c r="RKF301" s="716"/>
      <c r="RKG301" s="716"/>
      <c r="RKH301" s="716"/>
      <c r="RKI301" s="716"/>
      <c r="RKJ301" s="716"/>
      <c r="RKK301" s="716"/>
      <c r="RKL301" s="716"/>
      <c r="RKM301" s="716"/>
      <c r="RKN301" s="716"/>
      <c r="RKO301" s="716"/>
      <c r="RKP301" s="716"/>
      <c r="RKQ301" s="716"/>
      <c r="RKR301" s="716"/>
      <c r="RKS301" s="716"/>
      <c r="RKT301" s="716"/>
      <c r="RKU301" s="716"/>
      <c r="RKV301" s="716"/>
      <c r="RKW301" s="716"/>
      <c r="RKX301" s="716"/>
      <c r="RKY301" s="716"/>
      <c r="RKZ301" s="716"/>
      <c r="RLA301" s="716"/>
      <c r="RLB301" s="716"/>
      <c r="RLC301" s="716"/>
      <c r="RLD301" s="716"/>
      <c r="RLE301" s="716"/>
      <c r="RLF301" s="716"/>
      <c r="RLG301" s="716"/>
      <c r="RLH301" s="716"/>
      <c r="RLI301" s="716"/>
      <c r="RLJ301" s="716"/>
      <c r="RLK301" s="716"/>
      <c r="RLL301" s="716"/>
      <c r="RLM301" s="716"/>
      <c r="RLN301" s="716"/>
      <c r="RLO301" s="716"/>
      <c r="RLP301" s="716"/>
      <c r="RLQ301" s="716"/>
      <c r="RLR301" s="716"/>
      <c r="RLS301" s="716"/>
      <c r="RLT301" s="716"/>
      <c r="RLU301" s="716"/>
      <c r="RLV301" s="716"/>
      <c r="RLW301" s="716"/>
      <c r="RLX301" s="716"/>
      <c r="RLY301" s="716"/>
      <c r="RLZ301" s="716"/>
      <c r="RMA301" s="716"/>
      <c r="RMB301" s="716"/>
      <c r="RMC301" s="716"/>
      <c r="RMD301" s="716"/>
      <c r="RME301" s="716"/>
      <c r="RMF301" s="716"/>
      <c r="RMG301" s="716"/>
      <c r="RMH301" s="716"/>
      <c r="RMI301" s="716"/>
      <c r="RMJ301" s="716"/>
      <c r="RMK301" s="716"/>
      <c r="RML301" s="716"/>
      <c r="RMM301" s="716"/>
      <c r="RMN301" s="716"/>
      <c r="RMO301" s="716"/>
      <c r="RMP301" s="716"/>
      <c r="RMQ301" s="716"/>
      <c r="RMR301" s="716"/>
      <c r="RMS301" s="716"/>
      <c r="RMT301" s="716"/>
      <c r="RMU301" s="716"/>
      <c r="RMV301" s="716"/>
      <c r="RMW301" s="716"/>
      <c r="RMX301" s="716"/>
      <c r="RMY301" s="716"/>
      <c r="RMZ301" s="716"/>
      <c r="RNA301" s="716"/>
      <c r="RNB301" s="716"/>
      <c r="RNC301" s="716"/>
      <c r="RND301" s="716"/>
      <c r="RNE301" s="716"/>
      <c r="RNF301" s="716"/>
      <c r="RNG301" s="716"/>
      <c r="RNH301" s="716"/>
      <c r="RNI301" s="716"/>
      <c r="RNJ301" s="716"/>
      <c r="RNK301" s="716"/>
      <c r="RNL301" s="716"/>
      <c r="RNM301" s="716"/>
      <c r="RNN301" s="716"/>
      <c r="RNO301" s="716"/>
      <c r="RNP301" s="716"/>
      <c r="RNQ301" s="716"/>
      <c r="RNR301" s="716"/>
      <c r="RNS301" s="716"/>
      <c r="RNT301" s="716"/>
      <c r="RNU301" s="716"/>
      <c r="RNV301" s="716"/>
      <c r="RNW301" s="716"/>
      <c r="RNX301" s="716"/>
      <c r="RNY301" s="716"/>
      <c r="RNZ301" s="716"/>
      <c r="ROA301" s="716"/>
      <c r="ROB301" s="716"/>
      <c r="ROC301" s="716"/>
      <c r="ROD301" s="716"/>
      <c r="ROE301" s="716"/>
      <c r="ROF301" s="716"/>
      <c r="ROG301" s="716"/>
      <c r="ROH301" s="716"/>
      <c r="ROI301" s="716"/>
      <c r="ROJ301" s="716"/>
      <c r="ROK301" s="716"/>
      <c r="ROL301" s="716"/>
      <c r="ROM301" s="716"/>
      <c r="RON301" s="716"/>
      <c r="ROO301" s="716"/>
      <c r="ROP301" s="716"/>
      <c r="ROQ301" s="716"/>
      <c r="ROR301" s="716"/>
      <c r="ROS301" s="716"/>
      <c r="ROT301" s="716"/>
      <c r="ROU301" s="716"/>
      <c r="ROV301" s="716"/>
      <c r="ROW301" s="716"/>
      <c r="ROX301" s="716"/>
      <c r="ROY301" s="716"/>
      <c r="ROZ301" s="716"/>
      <c r="RPA301" s="716"/>
      <c r="RPB301" s="716"/>
      <c r="RPC301" s="716"/>
      <c r="RPD301" s="716"/>
      <c r="RPE301" s="716"/>
      <c r="RPF301" s="716"/>
      <c r="RPG301" s="716"/>
      <c r="RPH301" s="716"/>
      <c r="RPI301" s="716"/>
      <c r="RPJ301" s="716"/>
      <c r="RPK301" s="716"/>
      <c r="RPL301" s="716"/>
      <c r="RPM301" s="716"/>
      <c r="RPN301" s="716"/>
      <c r="RPO301" s="716"/>
      <c r="RPP301" s="716"/>
      <c r="RPQ301" s="716"/>
      <c r="RPR301" s="716"/>
      <c r="RPS301" s="716"/>
      <c r="RPT301" s="716"/>
      <c r="RPU301" s="716"/>
      <c r="RPV301" s="716"/>
      <c r="RPW301" s="716"/>
      <c r="RPX301" s="716"/>
      <c r="RPY301" s="716"/>
      <c r="RPZ301" s="716"/>
      <c r="RQA301" s="716"/>
      <c r="RQB301" s="716"/>
      <c r="RQC301" s="716"/>
      <c r="RQD301" s="716"/>
      <c r="RQE301" s="716"/>
      <c r="RQF301" s="716"/>
      <c r="RQG301" s="716"/>
      <c r="RQH301" s="716"/>
      <c r="RQI301" s="716"/>
      <c r="RQJ301" s="716"/>
      <c r="RQK301" s="716"/>
      <c r="RQL301" s="716"/>
      <c r="RQM301" s="716"/>
      <c r="RQN301" s="716"/>
      <c r="RQO301" s="716"/>
      <c r="RQP301" s="716"/>
      <c r="RQQ301" s="716"/>
      <c r="RQR301" s="716"/>
      <c r="RQS301" s="716"/>
      <c r="RQT301" s="716"/>
      <c r="RQU301" s="716"/>
      <c r="RQV301" s="716"/>
      <c r="RQW301" s="716"/>
      <c r="RQX301" s="716"/>
      <c r="RQY301" s="716"/>
      <c r="RQZ301" s="716"/>
      <c r="RRA301" s="716"/>
      <c r="RRB301" s="716"/>
      <c r="RRC301" s="716"/>
      <c r="RRD301" s="716"/>
      <c r="RRE301" s="716"/>
      <c r="RRF301" s="716"/>
      <c r="RRG301" s="716"/>
      <c r="RRH301" s="716"/>
      <c r="RRI301" s="716"/>
      <c r="RRJ301" s="716"/>
      <c r="RRK301" s="716"/>
      <c r="RRL301" s="716"/>
      <c r="RRM301" s="716"/>
      <c r="RRN301" s="716"/>
      <c r="RRO301" s="716"/>
      <c r="RRP301" s="716"/>
      <c r="RRQ301" s="716"/>
      <c r="RRR301" s="716"/>
      <c r="RRS301" s="716"/>
      <c r="RRT301" s="716"/>
      <c r="RRU301" s="716"/>
      <c r="RRV301" s="716"/>
      <c r="RRW301" s="716"/>
      <c r="RRX301" s="716"/>
      <c r="RRY301" s="716"/>
      <c r="RRZ301" s="716"/>
      <c r="RSA301" s="716"/>
      <c r="RSB301" s="716"/>
      <c r="RSC301" s="716"/>
      <c r="RSD301" s="716"/>
      <c r="RSE301" s="716"/>
      <c r="RSF301" s="716"/>
      <c r="RSG301" s="716"/>
      <c r="RSH301" s="716"/>
      <c r="RSI301" s="716"/>
      <c r="RSJ301" s="716"/>
      <c r="RSK301" s="716"/>
      <c r="RSL301" s="716"/>
      <c r="RSM301" s="716"/>
      <c r="RSN301" s="716"/>
      <c r="RSO301" s="716"/>
      <c r="RSP301" s="716"/>
      <c r="RSQ301" s="716"/>
      <c r="RSR301" s="716"/>
      <c r="RSS301" s="716"/>
      <c r="RST301" s="716"/>
      <c r="RSU301" s="716"/>
      <c r="RSV301" s="716"/>
      <c r="RSW301" s="716"/>
      <c r="RSX301" s="716"/>
      <c r="RSY301" s="716"/>
      <c r="RSZ301" s="716"/>
      <c r="RTA301" s="716"/>
      <c r="RTB301" s="716"/>
      <c r="RTC301" s="716"/>
      <c r="RTD301" s="716"/>
      <c r="RTE301" s="716"/>
      <c r="RTF301" s="716"/>
      <c r="RTG301" s="716"/>
      <c r="RTH301" s="716"/>
      <c r="RTI301" s="716"/>
      <c r="RTJ301" s="716"/>
      <c r="RTK301" s="716"/>
      <c r="RTL301" s="716"/>
      <c r="RTM301" s="716"/>
      <c r="RTN301" s="716"/>
      <c r="RTO301" s="716"/>
      <c r="RTP301" s="716"/>
      <c r="RTQ301" s="716"/>
      <c r="RTR301" s="716"/>
      <c r="RTS301" s="716"/>
      <c r="RTT301" s="716"/>
      <c r="RTU301" s="716"/>
      <c r="RTV301" s="716"/>
      <c r="RTW301" s="716"/>
      <c r="RTX301" s="716"/>
      <c r="RTY301" s="716"/>
      <c r="RTZ301" s="716"/>
      <c r="RUA301" s="716"/>
      <c r="RUB301" s="716"/>
      <c r="RUC301" s="716"/>
      <c r="RUD301" s="716"/>
      <c r="RUE301" s="716"/>
      <c r="RUF301" s="716"/>
      <c r="RUG301" s="716"/>
      <c r="RUH301" s="716"/>
      <c r="RUI301" s="716"/>
      <c r="RUJ301" s="716"/>
      <c r="RUK301" s="716"/>
      <c r="RUL301" s="716"/>
      <c r="RUM301" s="716"/>
      <c r="RUN301" s="716"/>
      <c r="RUO301" s="716"/>
      <c r="RUP301" s="716"/>
      <c r="RUQ301" s="716"/>
      <c r="RUR301" s="716"/>
      <c r="RUS301" s="716"/>
      <c r="RUT301" s="716"/>
      <c r="RUU301" s="716"/>
      <c r="RUV301" s="716"/>
      <c r="RUW301" s="716"/>
      <c r="RUX301" s="716"/>
      <c r="RUY301" s="716"/>
      <c r="RUZ301" s="716"/>
      <c r="RVA301" s="716"/>
      <c r="RVB301" s="716"/>
      <c r="RVC301" s="716"/>
      <c r="RVD301" s="716"/>
      <c r="RVE301" s="716"/>
      <c r="RVF301" s="716"/>
      <c r="RVG301" s="716"/>
      <c r="RVH301" s="716"/>
      <c r="RVI301" s="716"/>
      <c r="RVJ301" s="716"/>
      <c r="RVK301" s="716"/>
      <c r="RVL301" s="716"/>
      <c r="RVM301" s="716"/>
      <c r="RVN301" s="716"/>
      <c r="RVO301" s="716"/>
      <c r="RVP301" s="716"/>
      <c r="RVQ301" s="716"/>
      <c r="RVR301" s="716"/>
      <c r="RVS301" s="716"/>
      <c r="RVT301" s="716"/>
      <c r="RVU301" s="716"/>
      <c r="RVV301" s="716"/>
      <c r="RVW301" s="716"/>
      <c r="RVX301" s="716"/>
      <c r="RVY301" s="716"/>
      <c r="RVZ301" s="716"/>
      <c r="RWA301" s="716"/>
      <c r="RWB301" s="716"/>
      <c r="RWC301" s="716"/>
      <c r="RWD301" s="716"/>
      <c r="RWE301" s="716"/>
      <c r="RWF301" s="716"/>
      <c r="RWG301" s="716"/>
      <c r="RWH301" s="716"/>
      <c r="RWI301" s="716"/>
      <c r="RWJ301" s="716"/>
      <c r="RWK301" s="716"/>
      <c r="RWL301" s="716"/>
      <c r="RWM301" s="716"/>
      <c r="RWN301" s="716"/>
      <c r="RWO301" s="716"/>
      <c r="RWP301" s="716"/>
      <c r="RWQ301" s="716"/>
      <c r="RWR301" s="716"/>
      <c r="RWS301" s="716"/>
      <c r="RWT301" s="716"/>
      <c r="RWU301" s="716"/>
      <c r="RWV301" s="716"/>
      <c r="RWW301" s="716"/>
      <c r="RWX301" s="716"/>
      <c r="RWY301" s="716"/>
      <c r="RWZ301" s="716"/>
      <c r="RXA301" s="716"/>
      <c r="RXB301" s="716"/>
      <c r="RXC301" s="716"/>
      <c r="RXD301" s="716"/>
      <c r="RXE301" s="716"/>
      <c r="RXF301" s="716"/>
      <c r="RXG301" s="716"/>
      <c r="RXH301" s="716"/>
      <c r="RXI301" s="716"/>
      <c r="RXJ301" s="716"/>
      <c r="RXK301" s="716"/>
      <c r="RXL301" s="716"/>
      <c r="RXM301" s="716"/>
      <c r="RXN301" s="716"/>
      <c r="RXO301" s="716"/>
      <c r="RXP301" s="716"/>
      <c r="RXQ301" s="716"/>
      <c r="RXR301" s="716"/>
      <c r="RXS301" s="716"/>
      <c r="RXT301" s="716"/>
      <c r="RXU301" s="716"/>
      <c r="RXV301" s="716"/>
      <c r="RXW301" s="716"/>
      <c r="RXX301" s="716"/>
      <c r="RXY301" s="716"/>
      <c r="RXZ301" s="716"/>
      <c r="RYA301" s="716"/>
      <c r="RYB301" s="716"/>
      <c r="RYC301" s="716"/>
      <c r="RYD301" s="716"/>
      <c r="RYE301" s="716"/>
      <c r="RYF301" s="716"/>
      <c r="RYG301" s="716"/>
      <c r="RYH301" s="716"/>
      <c r="RYI301" s="716"/>
      <c r="RYJ301" s="716"/>
      <c r="RYK301" s="716"/>
      <c r="RYL301" s="716"/>
      <c r="RYM301" s="716"/>
      <c r="RYN301" s="716"/>
      <c r="RYO301" s="716"/>
      <c r="RYP301" s="716"/>
      <c r="RYQ301" s="716"/>
      <c r="RYR301" s="716"/>
      <c r="RYS301" s="716"/>
      <c r="RYT301" s="716"/>
      <c r="RYU301" s="716"/>
      <c r="RYV301" s="716"/>
      <c r="RYW301" s="716"/>
      <c r="RYX301" s="716"/>
      <c r="RYY301" s="716"/>
      <c r="RYZ301" s="716"/>
      <c r="RZA301" s="716"/>
      <c r="RZB301" s="716"/>
      <c r="RZC301" s="716"/>
      <c r="RZD301" s="716"/>
      <c r="RZE301" s="716"/>
      <c r="RZF301" s="716"/>
      <c r="RZG301" s="716"/>
      <c r="RZH301" s="716"/>
      <c r="RZI301" s="716"/>
      <c r="RZJ301" s="716"/>
      <c r="RZK301" s="716"/>
      <c r="RZL301" s="716"/>
      <c r="RZM301" s="716"/>
      <c r="RZN301" s="716"/>
      <c r="RZO301" s="716"/>
      <c r="RZP301" s="716"/>
      <c r="RZQ301" s="716"/>
      <c r="RZR301" s="716"/>
      <c r="RZS301" s="716"/>
      <c r="RZT301" s="716"/>
      <c r="RZU301" s="716"/>
      <c r="RZV301" s="716"/>
      <c r="RZW301" s="716"/>
      <c r="RZX301" s="716"/>
      <c r="RZY301" s="716"/>
      <c r="RZZ301" s="716"/>
      <c r="SAA301" s="716"/>
      <c r="SAB301" s="716"/>
      <c r="SAC301" s="716"/>
      <c r="SAD301" s="716"/>
      <c r="SAE301" s="716"/>
      <c r="SAF301" s="716"/>
      <c r="SAG301" s="716"/>
      <c r="SAH301" s="716"/>
      <c r="SAI301" s="716"/>
      <c r="SAJ301" s="716"/>
      <c r="SAK301" s="716"/>
      <c r="SAL301" s="716"/>
      <c r="SAM301" s="716"/>
      <c r="SAN301" s="716"/>
      <c r="SAO301" s="716"/>
      <c r="SAP301" s="716"/>
      <c r="SAQ301" s="716"/>
      <c r="SAR301" s="716"/>
      <c r="SAS301" s="716"/>
      <c r="SAT301" s="716"/>
      <c r="SAU301" s="716"/>
      <c r="SAV301" s="716"/>
      <c r="SAW301" s="716"/>
      <c r="SAX301" s="716"/>
      <c r="SAY301" s="716"/>
      <c r="SAZ301" s="716"/>
      <c r="SBA301" s="716"/>
      <c r="SBB301" s="716"/>
      <c r="SBC301" s="716"/>
      <c r="SBD301" s="716"/>
      <c r="SBE301" s="716"/>
      <c r="SBF301" s="716"/>
      <c r="SBG301" s="716"/>
      <c r="SBH301" s="716"/>
      <c r="SBI301" s="716"/>
      <c r="SBJ301" s="716"/>
      <c r="SBK301" s="716"/>
      <c r="SBL301" s="716"/>
      <c r="SBM301" s="716"/>
      <c r="SBN301" s="716"/>
      <c r="SBO301" s="716"/>
      <c r="SBP301" s="716"/>
      <c r="SBQ301" s="716"/>
      <c r="SBR301" s="716"/>
      <c r="SBS301" s="716"/>
      <c r="SBT301" s="716"/>
      <c r="SBU301" s="716"/>
      <c r="SBV301" s="716"/>
      <c r="SBW301" s="716"/>
      <c r="SBX301" s="716"/>
      <c r="SBY301" s="716"/>
      <c r="SBZ301" s="716"/>
      <c r="SCA301" s="716"/>
      <c r="SCB301" s="716"/>
      <c r="SCC301" s="716"/>
      <c r="SCD301" s="716"/>
      <c r="SCE301" s="716"/>
      <c r="SCF301" s="716"/>
      <c r="SCG301" s="716"/>
      <c r="SCH301" s="716"/>
      <c r="SCI301" s="716"/>
      <c r="SCJ301" s="716"/>
      <c r="SCK301" s="716"/>
      <c r="SCL301" s="716"/>
      <c r="SCM301" s="716"/>
      <c r="SCN301" s="716"/>
      <c r="SCO301" s="716"/>
      <c r="SCP301" s="716"/>
      <c r="SCQ301" s="716"/>
      <c r="SCR301" s="716"/>
      <c r="SCS301" s="716"/>
      <c r="SCT301" s="716"/>
      <c r="SCU301" s="716"/>
      <c r="SCV301" s="716"/>
      <c r="SCW301" s="716"/>
      <c r="SCX301" s="716"/>
      <c r="SCY301" s="716"/>
      <c r="SCZ301" s="716"/>
      <c r="SDA301" s="716"/>
      <c r="SDB301" s="716"/>
      <c r="SDC301" s="716"/>
      <c r="SDD301" s="716"/>
      <c r="SDE301" s="716"/>
      <c r="SDF301" s="716"/>
      <c r="SDG301" s="716"/>
      <c r="SDH301" s="716"/>
      <c r="SDI301" s="716"/>
      <c r="SDJ301" s="716"/>
      <c r="SDK301" s="716"/>
      <c r="SDL301" s="716"/>
      <c r="SDM301" s="716"/>
      <c r="SDN301" s="716"/>
      <c r="SDO301" s="716"/>
      <c r="SDP301" s="716"/>
      <c r="SDQ301" s="716"/>
      <c r="SDR301" s="716"/>
      <c r="SDS301" s="716"/>
      <c r="SDT301" s="716"/>
      <c r="SDU301" s="716"/>
      <c r="SDV301" s="716"/>
      <c r="SDW301" s="716"/>
      <c r="SDX301" s="716"/>
      <c r="SDY301" s="716"/>
      <c r="SDZ301" s="716"/>
      <c r="SEA301" s="716"/>
      <c r="SEB301" s="716"/>
      <c r="SEC301" s="716"/>
      <c r="SED301" s="716"/>
      <c r="SEE301" s="716"/>
      <c r="SEF301" s="716"/>
      <c r="SEG301" s="716"/>
      <c r="SEH301" s="716"/>
      <c r="SEI301" s="716"/>
      <c r="SEJ301" s="716"/>
      <c r="SEK301" s="716"/>
      <c r="SEL301" s="716"/>
      <c r="SEM301" s="716"/>
      <c r="SEN301" s="716"/>
      <c r="SEO301" s="716"/>
      <c r="SEP301" s="716"/>
      <c r="SEQ301" s="716"/>
      <c r="SER301" s="716"/>
      <c r="SES301" s="716"/>
      <c r="SET301" s="716"/>
      <c r="SEU301" s="716"/>
      <c r="SEV301" s="716"/>
      <c r="SEW301" s="716"/>
      <c r="SEX301" s="716"/>
      <c r="SEY301" s="716"/>
      <c r="SEZ301" s="716"/>
      <c r="SFA301" s="716"/>
      <c r="SFB301" s="716"/>
      <c r="SFC301" s="716"/>
      <c r="SFD301" s="716"/>
      <c r="SFE301" s="716"/>
      <c r="SFF301" s="716"/>
      <c r="SFG301" s="716"/>
      <c r="SFH301" s="716"/>
      <c r="SFI301" s="716"/>
      <c r="SFJ301" s="716"/>
      <c r="SFK301" s="716"/>
      <c r="SFL301" s="716"/>
      <c r="SFM301" s="716"/>
      <c r="SFN301" s="716"/>
      <c r="SFO301" s="716"/>
      <c r="SFP301" s="716"/>
      <c r="SFQ301" s="716"/>
      <c r="SFR301" s="716"/>
      <c r="SFS301" s="716"/>
      <c r="SFT301" s="716"/>
      <c r="SFU301" s="716"/>
      <c r="SFV301" s="716"/>
      <c r="SFW301" s="716"/>
      <c r="SFX301" s="716"/>
      <c r="SFY301" s="716"/>
      <c r="SFZ301" s="716"/>
      <c r="SGA301" s="716"/>
      <c r="SGB301" s="716"/>
      <c r="SGC301" s="716"/>
      <c r="SGD301" s="716"/>
      <c r="SGE301" s="716"/>
      <c r="SGF301" s="716"/>
      <c r="SGG301" s="716"/>
      <c r="SGH301" s="716"/>
      <c r="SGI301" s="716"/>
      <c r="SGJ301" s="716"/>
      <c r="SGK301" s="716"/>
      <c r="SGL301" s="716"/>
      <c r="SGM301" s="716"/>
      <c r="SGN301" s="716"/>
      <c r="SGO301" s="716"/>
      <c r="SGP301" s="716"/>
      <c r="SGQ301" s="716"/>
      <c r="SGR301" s="716"/>
      <c r="SGS301" s="716"/>
      <c r="SGT301" s="716"/>
      <c r="SGU301" s="716"/>
      <c r="SGV301" s="716"/>
      <c r="SGW301" s="716"/>
      <c r="SGX301" s="716"/>
      <c r="SGY301" s="716"/>
      <c r="SGZ301" s="716"/>
      <c r="SHA301" s="716"/>
      <c r="SHB301" s="716"/>
      <c r="SHC301" s="716"/>
      <c r="SHD301" s="716"/>
      <c r="SHE301" s="716"/>
      <c r="SHF301" s="716"/>
      <c r="SHG301" s="716"/>
      <c r="SHH301" s="716"/>
      <c r="SHI301" s="716"/>
      <c r="SHJ301" s="716"/>
      <c r="SHK301" s="716"/>
      <c r="SHL301" s="716"/>
      <c r="SHM301" s="716"/>
      <c r="SHN301" s="716"/>
      <c r="SHO301" s="716"/>
      <c r="SHP301" s="716"/>
      <c r="SHQ301" s="716"/>
      <c r="SHR301" s="716"/>
      <c r="SHS301" s="716"/>
      <c r="SHT301" s="716"/>
      <c r="SHU301" s="716"/>
      <c r="SHV301" s="716"/>
      <c r="SHW301" s="716"/>
      <c r="SHX301" s="716"/>
      <c r="SHY301" s="716"/>
      <c r="SHZ301" s="716"/>
      <c r="SIA301" s="716"/>
      <c r="SIB301" s="716"/>
      <c r="SIC301" s="716"/>
      <c r="SID301" s="716"/>
      <c r="SIE301" s="716"/>
      <c r="SIF301" s="716"/>
      <c r="SIG301" s="716"/>
      <c r="SIH301" s="716"/>
      <c r="SII301" s="716"/>
      <c r="SIJ301" s="716"/>
      <c r="SIK301" s="716"/>
      <c r="SIL301" s="716"/>
      <c r="SIM301" s="716"/>
      <c r="SIN301" s="716"/>
      <c r="SIO301" s="716"/>
      <c r="SIP301" s="716"/>
      <c r="SIQ301" s="716"/>
      <c r="SIR301" s="716"/>
      <c r="SIS301" s="716"/>
      <c r="SIT301" s="716"/>
      <c r="SIU301" s="716"/>
      <c r="SIV301" s="716"/>
      <c r="SIW301" s="716"/>
      <c r="SIX301" s="716"/>
      <c r="SIY301" s="716"/>
      <c r="SIZ301" s="716"/>
      <c r="SJA301" s="716"/>
      <c r="SJB301" s="716"/>
      <c r="SJC301" s="716"/>
      <c r="SJD301" s="716"/>
      <c r="SJE301" s="716"/>
      <c r="SJF301" s="716"/>
      <c r="SJG301" s="716"/>
      <c r="SJH301" s="716"/>
      <c r="SJI301" s="716"/>
      <c r="SJJ301" s="716"/>
      <c r="SJK301" s="716"/>
      <c r="SJL301" s="716"/>
      <c r="SJM301" s="716"/>
      <c r="SJN301" s="716"/>
      <c r="SJO301" s="716"/>
      <c r="SJP301" s="716"/>
      <c r="SJQ301" s="716"/>
      <c r="SJR301" s="716"/>
      <c r="SJS301" s="716"/>
      <c r="SJT301" s="716"/>
      <c r="SJU301" s="716"/>
      <c r="SJV301" s="716"/>
      <c r="SJW301" s="716"/>
      <c r="SJX301" s="716"/>
      <c r="SJY301" s="716"/>
      <c r="SJZ301" s="716"/>
      <c r="SKA301" s="716"/>
      <c r="SKB301" s="716"/>
      <c r="SKC301" s="716"/>
      <c r="SKD301" s="716"/>
      <c r="SKE301" s="716"/>
      <c r="SKF301" s="716"/>
      <c r="SKG301" s="716"/>
      <c r="SKH301" s="716"/>
      <c r="SKI301" s="716"/>
      <c r="SKJ301" s="716"/>
      <c r="SKK301" s="716"/>
      <c r="SKL301" s="716"/>
      <c r="SKM301" s="716"/>
      <c r="SKN301" s="716"/>
      <c r="SKO301" s="716"/>
      <c r="SKP301" s="716"/>
      <c r="SKQ301" s="716"/>
      <c r="SKR301" s="716"/>
      <c r="SKS301" s="716"/>
      <c r="SKT301" s="716"/>
      <c r="SKU301" s="716"/>
      <c r="SKV301" s="716"/>
      <c r="SKW301" s="716"/>
      <c r="SKX301" s="716"/>
      <c r="SKY301" s="716"/>
      <c r="SKZ301" s="716"/>
      <c r="SLA301" s="716"/>
      <c r="SLB301" s="716"/>
      <c r="SLC301" s="716"/>
      <c r="SLD301" s="716"/>
      <c r="SLE301" s="716"/>
      <c r="SLF301" s="716"/>
      <c r="SLG301" s="716"/>
      <c r="SLH301" s="716"/>
      <c r="SLI301" s="716"/>
      <c r="SLJ301" s="716"/>
      <c r="SLK301" s="716"/>
      <c r="SLL301" s="716"/>
      <c r="SLM301" s="716"/>
      <c r="SLN301" s="716"/>
      <c r="SLO301" s="716"/>
      <c r="SLP301" s="716"/>
      <c r="SLQ301" s="716"/>
      <c r="SLR301" s="716"/>
      <c r="SLS301" s="716"/>
      <c r="SLT301" s="716"/>
      <c r="SLU301" s="716"/>
      <c r="SLV301" s="716"/>
      <c r="SLW301" s="716"/>
      <c r="SLX301" s="716"/>
      <c r="SLY301" s="716"/>
      <c r="SLZ301" s="716"/>
      <c r="SMA301" s="716"/>
      <c r="SMB301" s="716"/>
      <c r="SMC301" s="716"/>
      <c r="SMD301" s="716"/>
      <c r="SME301" s="716"/>
      <c r="SMF301" s="716"/>
      <c r="SMG301" s="716"/>
      <c r="SMH301" s="716"/>
      <c r="SMI301" s="716"/>
      <c r="SMJ301" s="716"/>
      <c r="SMK301" s="716"/>
      <c r="SML301" s="716"/>
      <c r="SMM301" s="716"/>
      <c r="SMN301" s="716"/>
      <c r="SMO301" s="716"/>
      <c r="SMP301" s="716"/>
      <c r="SMQ301" s="716"/>
      <c r="SMR301" s="716"/>
      <c r="SMS301" s="716"/>
      <c r="SMT301" s="716"/>
      <c r="SMU301" s="716"/>
      <c r="SMV301" s="716"/>
      <c r="SMW301" s="716"/>
      <c r="SMX301" s="716"/>
      <c r="SMY301" s="716"/>
      <c r="SMZ301" s="716"/>
      <c r="SNA301" s="716"/>
      <c r="SNB301" s="716"/>
      <c r="SNC301" s="716"/>
      <c r="SND301" s="716"/>
      <c r="SNE301" s="716"/>
      <c r="SNF301" s="716"/>
      <c r="SNG301" s="716"/>
      <c r="SNH301" s="716"/>
      <c r="SNI301" s="716"/>
      <c r="SNJ301" s="716"/>
      <c r="SNK301" s="716"/>
      <c r="SNL301" s="716"/>
      <c r="SNM301" s="716"/>
      <c r="SNN301" s="716"/>
      <c r="SNO301" s="716"/>
      <c r="SNP301" s="716"/>
      <c r="SNQ301" s="716"/>
      <c r="SNR301" s="716"/>
      <c r="SNS301" s="716"/>
      <c r="SNT301" s="716"/>
      <c r="SNU301" s="716"/>
      <c r="SNV301" s="716"/>
      <c r="SNW301" s="716"/>
      <c r="SNX301" s="716"/>
      <c r="SNY301" s="716"/>
      <c r="SNZ301" s="716"/>
      <c r="SOA301" s="716"/>
      <c r="SOB301" s="716"/>
      <c r="SOC301" s="716"/>
      <c r="SOD301" s="716"/>
      <c r="SOE301" s="716"/>
      <c r="SOF301" s="716"/>
      <c r="SOG301" s="716"/>
      <c r="SOH301" s="716"/>
      <c r="SOI301" s="716"/>
      <c r="SOJ301" s="716"/>
      <c r="SOK301" s="716"/>
      <c r="SOL301" s="716"/>
      <c r="SOM301" s="716"/>
      <c r="SON301" s="716"/>
      <c r="SOO301" s="716"/>
      <c r="SOP301" s="716"/>
      <c r="SOQ301" s="716"/>
      <c r="SOR301" s="716"/>
      <c r="SOS301" s="716"/>
      <c r="SOT301" s="716"/>
      <c r="SOU301" s="716"/>
      <c r="SOV301" s="716"/>
      <c r="SOW301" s="716"/>
      <c r="SOX301" s="716"/>
      <c r="SOY301" s="716"/>
      <c r="SOZ301" s="716"/>
      <c r="SPA301" s="716"/>
      <c r="SPB301" s="716"/>
      <c r="SPC301" s="716"/>
      <c r="SPD301" s="716"/>
      <c r="SPE301" s="716"/>
      <c r="SPF301" s="716"/>
      <c r="SPG301" s="716"/>
      <c r="SPH301" s="716"/>
      <c r="SPI301" s="716"/>
      <c r="SPJ301" s="716"/>
      <c r="SPK301" s="716"/>
      <c r="SPL301" s="716"/>
      <c r="SPM301" s="716"/>
      <c r="SPN301" s="716"/>
      <c r="SPO301" s="716"/>
      <c r="SPP301" s="716"/>
      <c r="SPQ301" s="716"/>
      <c r="SPR301" s="716"/>
      <c r="SPS301" s="716"/>
      <c r="SPT301" s="716"/>
      <c r="SPU301" s="716"/>
      <c r="SPV301" s="716"/>
      <c r="SPW301" s="716"/>
      <c r="SPX301" s="716"/>
      <c r="SPY301" s="716"/>
      <c r="SPZ301" s="716"/>
      <c r="SQA301" s="716"/>
      <c r="SQB301" s="716"/>
      <c r="SQC301" s="716"/>
      <c r="SQD301" s="716"/>
      <c r="SQE301" s="716"/>
      <c r="SQF301" s="716"/>
      <c r="SQG301" s="716"/>
      <c r="SQH301" s="716"/>
      <c r="SQI301" s="716"/>
      <c r="SQJ301" s="716"/>
      <c r="SQK301" s="716"/>
      <c r="SQL301" s="716"/>
      <c r="SQM301" s="716"/>
      <c r="SQN301" s="716"/>
      <c r="SQO301" s="716"/>
      <c r="SQP301" s="716"/>
      <c r="SQQ301" s="716"/>
      <c r="SQR301" s="716"/>
      <c r="SQS301" s="716"/>
      <c r="SQT301" s="716"/>
      <c r="SQU301" s="716"/>
      <c r="SQV301" s="716"/>
      <c r="SQW301" s="716"/>
      <c r="SQX301" s="716"/>
      <c r="SQY301" s="716"/>
      <c r="SQZ301" s="716"/>
      <c r="SRA301" s="716"/>
      <c r="SRB301" s="716"/>
      <c r="SRC301" s="716"/>
      <c r="SRD301" s="716"/>
      <c r="SRE301" s="716"/>
      <c r="SRF301" s="716"/>
      <c r="SRG301" s="716"/>
      <c r="SRH301" s="716"/>
      <c r="SRI301" s="716"/>
      <c r="SRJ301" s="716"/>
      <c r="SRK301" s="716"/>
      <c r="SRL301" s="716"/>
      <c r="SRM301" s="716"/>
      <c r="SRN301" s="716"/>
      <c r="SRO301" s="716"/>
      <c r="SRP301" s="716"/>
      <c r="SRQ301" s="716"/>
      <c r="SRR301" s="716"/>
      <c r="SRS301" s="716"/>
      <c r="SRT301" s="716"/>
      <c r="SRU301" s="716"/>
      <c r="SRV301" s="716"/>
      <c r="SRW301" s="716"/>
      <c r="SRX301" s="716"/>
      <c r="SRY301" s="716"/>
      <c r="SRZ301" s="716"/>
      <c r="SSA301" s="716"/>
      <c r="SSB301" s="716"/>
      <c r="SSC301" s="716"/>
      <c r="SSD301" s="716"/>
      <c r="SSE301" s="716"/>
      <c r="SSF301" s="716"/>
      <c r="SSG301" s="716"/>
      <c r="SSH301" s="716"/>
      <c r="SSI301" s="716"/>
      <c r="SSJ301" s="716"/>
      <c r="SSK301" s="716"/>
      <c r="SSL301" s="716"/>
      <c r="SSM301" s="716"/>
      <c r="SSN301" s="716"/>
      <c r="SSO301" s="716"/>
      <c r="SSP301" s="716"/>
      <c r="SSQ301" s="716"/>
      <c r="SSR301" s="716"/>
      <c r="SSS301" s="716"/>
      <c r="SST301" s="716"/>
      <c r="SSU301" s="716"/>
      <c r="SSV301" s="716"/>
      <c r="SSW301" s="716"/>
      <c r="SSX301" s="716"/>
      <c r="SSY301" s="716"/>
      <c r="SSZ301" s="716"/>
      <c r="STA301" s="716"/>
      <c r="STB301" s="716"/>
      <c r="STC301" s="716"/>
      <c r="STD301" s="716"/>
      <c r="STE301" s="716"/>
      <c r="STF301" s="716"/>
      <c r="STG301" s="716"/>
      <c r="STH301" s="716"/>
      <c r="STI301" s="716"/>
      <c r="STJ301" s="716"/>
      <c r="STK301" s="716"/>
      <c r="STL301" s="716"/>
      <c r="STM301" s="716"/>
      <c r="STN301" s="716"/>
      <c r="STO301" s="716"/>
      <c r="STP301" s="716"/>
      <c r="STQ301" s="716"/>
      <c r="STR301" s="716"/>
      <c r="STS301" s="716"/>
      <c r="STT301" s="716"/>
      <c r="STU301" s="716"/>
      <c r="STV301" s="716"/>
      <c r="STW301" s="716"/>
      <c r="STX301" s="716"/>
      <c r="STY301" s="716"/>
      <c r="STZ301" s="716"/>
      <c r="SUA301" s="716"/>
      <c r="SUB301" s="716"/>
      <c r="SUC301" s="716"/>
      <c r="SUD301" s="716"/>
      <c r="SUE301" s="716"/>
      <c r="SUF301" s="716"/>
      <c r="SUG301" s="716"/>
      <c r="SUH301" s="716"/>
      <c r="SUI301" s="716"/>
      <c r="SUJ301" s="716"/>
      <c r="SUK301" s="716"/>
      <c r="SUL301" s="716"/>
      <c r="SUM301" s="716"/>
      <c r="SUN301" s="716"/>
      <c r="SUO301" s="716"/>
      <c r="SUP301" s="716"/>
      <c r="SUQ301" s="716"/>
      <c r="SUR301" s="716"/>
      <c r="SUS301" s="716"/>
      <c r="SUT301" s="716"/>
      <c r="SUU301" s="716"/>
      <c r="SUV301" s="716"/>
      <c r="SUW301" s="716"/>
      <c r="SUX301" s="716"/>
      <c r="SUY301" s="716"/>
      <c r="SUZ301" s="716"/>
      <c r="SVA301" s="716"/>
      <c r="SVB301" s="716"/>
      <c r="SVC301" s="716"/>
      <c r="SVD301" s="716"/>
      <c r="SVE301" s="716"/>
      <c r="SVF301" s="716"/>
      <c r="SVG301" s="716"/>
      <c r="SVH301" s="716"/>
      <c r="SVI301" s="716"/>
      <c r="SVJ301" s="716"/>
      <c r="SVK301" s="716"/>
      <c r="SVL301" s="716"/>
      <c r="SVM301" s="716"/>
      <c r="SVN301" s="716"/>
      <c r="SVO301" s="716"/>
      <c r="SVP301" s="716"/>
      <c r="SVQ301" s="716"/>
      <c r="SVR301" s="716"/>
      <c r="SVS301" s="716"/>
      <c r="SVT301" s="716"/>
      <c r="SVU301" s="716"/>
      <c r="SVV301" s="716"/>
      <c r="SVW301" s="716"/>
      <c r="SVX301" s="716"/>
      <c r="SVY301" s="716"/>
      <c r="SVZ301" s="716"/>
      <c r="SWA301" s="716"/>
      <c r="SWB301" s="716"/>
      <c r="SWC301" s="716"/>
      <c r="SWD301" s="716"/>
      <c r="SWE301" s="716"/>
      <c r="SWF301" s="716"/>
      <c r="SWG301" s="716"/>
      <c r="SWH301" s="716"/>
      <c r="SWI301" s="716"/>
      <c r="SWJ301" s="716"/>
      <c r="SWK301" s="716"/>
      <c r="SWL301" s="716"/>
      <c r="SWM301" s="716"/>
      <c r="SWN301" s="716"/>
      <c r="SWO301" s="716"/>
      <c r="SWP301" s="716"/>
      <c r="SWQ301" s="716"/>
      <c r="SWR301" s="716"/>
      <c r="SWS301" s="716"/>
      <c r="SWT301" s="716"/>
      <c r="SWU301" s="716"/>
      <c r="SWV301" s="716"/>
      <c r="SWW301" s="716"/>
      <c r="SWX301" s="716"/>
      <c r="SWY301" s="716"/>
      <c r="SWZ301" s="716"/>
      <c r="SXA301" s="716"/>
      <c r="SXB301" s="716"/>
      <c r="SXC301" s="716"/>
      <c r="SXD301" s="716"/>
      <c r="SXE301" s="716"/>
      <c r="SXF301" s="716"/>
      <c r="SXG301" s="716"/>
      <c r="SXH301" s="716"/>
      <c r="SXI301" s="716"/>
      <c r="SXJ301" s="716"/>
      <c r="SXK301" s="716"/>
      <c r="SXL301" s="716"/>
      <c r="SXM301" s="716"/>
      <c r="SXN301" s="716"/>
      <c r="SXO301" s="716"/>
      <c r="SXP301" s="716"/>
      <c r="SXQ301" s="716"/>
      <c r="SXR301" s="716"/>
      <c r="SXS301" s="716"/>
      <c r="SXT301" s="716"/>
      <c r="SXU301" s="716"/>
      <c r="SXV301" s="716"/>
      <c r="SXW301" s="716"/>
      <c r="SXX301" s="716"/>
      <c r="SXY301" s="716"/>
      <c r="SXZ301" s="716"/>
      <c r="SYA301" s="716"/>
      <c r="SYB301" s="716"/>
      <c r="SYC301" s="716"/>
      <c r="SYD301" s="716"/>
      <c r="SYE301" s="716"/>
      <c r="SYF301" s="716"/>
      <c r="SYG301" s="716"/>
      <c r="SYH301" s="716"/>
      <c r="SYI301" s="716"/>
      <c r="SYJ301" s="716"/>
      <c r="SYK301" s="716"/>
      <c r="SYL301" s="716"/>
      <c r="SYM301" s="716"/>
      <c r="SYN301" s="716"/>
      <c r="SYO301" s="716"/>
      <c r="SYP301" s="716"/>
      <c r="SYQ301" s="716"/>
      <c r="SYR301" s="716"/>
      <c r="SYS301" s="716"/>
      <c r="SYT301" s="716"/>
      <c r="SYU301" s="716"/>
      <c r="SYV301" s="716"/>
      <c r="SYW301" s="716"/>
      <c r="SYX301" s="716"/>
      <c r="SYY301" s="716"/>
      <c r="SYZ301" s="716"/>
      <c r="SZA301" s="716"/>
      <c r="SZB301" s="716"/>
      <c r="SZC301" s="716"/>
      <c r="SZD301" s="716"/>
      <c r="SZE301" s="716"/>
      <c r="SZF301" s="716"/>
      <c r="SZG301" s="716"/>
      <c r="SZH301" s="716"/>
      <c r="SZI301" s="716"/>
      <c r="SZJ301" s="716"/>
      <c r="SZK301" s="716"/>
      <c r="SZL301" s="716"/>
      <c r="SZM301" s="716"/>
      <c r="SZN301" s="716"/>
      <c r="SZO301" s="716"/>
      <c r="SZP301" s="716"/>
      <c r="SZQ301" s="716"/>
      <c r="SZR301" s="716"/>
      <c r="SZS301" s="716"/>
      <c r="SZT301" s="716"/>
      <c r="SZU301" s="716"/>
      <c r="SZV301" s="716"/>
      <c r="SZW301" s="716"/>
      <c r="SZX301" s="716"/>
      <c r="SZY301" s="716"/>
      <c r="SZZ301" s="716"/>
      <c r="TAA301" s="716"/>
      <c r="TAB301" s="716"/>
      <c r="TAC301" s="716"/>
      <c r="TAD301" s="716"/>
      <c r="TAE301" s="716"/>
      <c r="TAF301" s="716"/>
      <c r="TAG301" s="716"/>
      <c r="TAH301" s="716"/>
      <c r="TAI301" s="716"/>
      <c r="TAJ301" s="716"/>
      <c r="TAK301" s="716"/>
      <c r="TAL301" s="716"/>
      <c r="TAM301" s="716"/>
      <c r="TAN301" s="716"/>
      <c r="TAO301" s="716"/>
      <c r="TAP301" s="716"/>
      <c r="TAQ301" s="716"/>
      <c r="TAR301" s="716"/>
      <c r="TAS301" s="716"/>
      <c r="TAT301" s="716"/>
      <c r="TAU301" s="716"/>
      <c r="TAV301" s="716"/>
      <c r="TAW301" s="716"/>
      <c r="TAX301" s="716"/>
      <c r="TAY301" s="716"/>
      <c r="TAZ301" s="716"/>
      <c r="TBA301" s="716"/>
      <c r="TBB301" s="716"/>
      <c r="TBC301" s="716"/>
      <c r="TBD301" s="716"/>
      <c r="TBE301" s="716"/>
      <c r="TBF301" s="716"/>
      <c r="TBG301" s="716"/>
      <c r="TBH301" s="716"/>
      <c r="TBI301" s="716"/>
      <c r="TBJ301" s="716"/>
      <c r="TBK301" s="716"/>
      <c r="TBL301" s="716"/>
      <c r="TBM301" s="716"/>
      <c r="TBN301" s="716"/>
      <c r="TBO301" s="716"/>
      <c r="TBP301" s="716"/>
      <c r="TBQ301" s="716"/>
      <c r="TBR301" s="716"/>
      <c r="TBS301" s="716"/>
      <c r="TBT301" s="716"/>
      <c r="TBU301" s="716"/>
      <c r="TBV301" s="716"/>
      <c r="TBW301" s="716"/>
      <c r="TBX301" s="716"/>
      <c r="TBY301" s="716"/>
      <c r="TBZ301" s="716"/>
      <c r="TCA301" s="716"/>
      <c r="TCB301" s="716"/>
      <c r="TCC301" s="716"/>
      <c r="TCD301" s="716"/>
      <c r="TCE301" s="716"/>
      <c r="TCF301" s="716"/>
      <c r="TCG301" s="716"/>
      <c r="TCH301" s="716"/>
      <c r="TCI301" s="716"/>
      <c r="TCJ301" s="716"/>
      <c r="TCK301" s="716"/>
      <c r="TCL301" s="716"/>
      <c r="TCM301" s="716"/>
      <c r="TCN301" s="716"/>
      <c r="TCO301" s="716"/>
      <c r="TCP301" s="716"/>
      <c r="TCQ301" s="716"/>
      <c r="TCR301" s="716"/>
      <c r="TCS301" s="716"/>
      <c r="TCT301" s="716"/>
      <c r="TCU301" s="716"/>
      <c r="TCV301" s="716"/>
      <c r="TCW301" s="716"/>
      <c r="TCX301" s="716"/>
      <c r="TCY301" s="716"/>
      <c r="TCZ301" s="716"/>
      <c r="TDA301" s="716"/>
      <c r="TDB301" s="716"/>
      <c r="TDC301" s="716"/>
      <c r="TDD301" s="716"/>
      <c r="TDE301" s="716"/>
      <c r="TDF301" s="716"/>
      <c r="TDG301" s="716"/>
      <c r="TDH301" s="716"/>
      <c r="TDI301" s="716"/>
      <c r="TDJ301" s="716"/>
      <c r="TDK301" s="716"/>
      <c r="TDL301" s="716"/>
      <c r="TDM301" s="716"/>
      <c r="TDN301" s="716"/>
      <c r="TDO301" s="716"/>
      <c r="TDP301" s="716"/>
      <c r="TDQ301" s="716"/>
      <c r="TDR301" s="716"/>
      <c r="TDS301" s="716"/>
      <c r="TDT301" s="716"/>
      <c r="TDU301" s="716"/>
      <c r="TDV301" s="716"/>
      <c r="TDW301" s="716"/>
      <c r="TDX301" s="716"/>
      <c r="TDY301" s="716"/>
      <c r="TDZ301" s="716"/>
      <c r="TEA301" s="716"/>
      <c r="TEB301" s="716"/>
      <c r="TEC301" s="716"/>
      <c r="TED301" s="716"/>
      <c r="TEE301" s="716"/>
      <c r="TEF301" s="716"/>
      <c r="TEG301" s="716"/>
      <c r="TEH301" s="716"/>
      <c r="TEI301" s="716"/>
      <c r="TEJ301" s="716"/>
      <c r="TEK301" s="716"/>
      <c r="TEL301" s="716"/>
      <c r="TEM301" s="716"/>
      <c r="TEN301" s="716"/>
      <c r="TEO301" s="716"/>
      <c r="TEP301" s="716"/>
      <c r="TEQ301" s="716"/>
      <c r="TER301" s="716"/>
      <c r="TES301" s="716"/>
      <c r="TET301" s="716"/>
      <c r="TEU301" s="716"/>
      <c r="TEV301" s="716"/>
      <c r="TEW301" s="716"/>
      <c r="TEX301" s="716"/>
      <c r="TEY301" s="716"/>
      <c r="TEZ301" s="716"/>
      <c r="TFA301" s="716"/>
      <c r="TFB301" s="716"/>
      <c r="TFC301" s="716"/>
      <c r="TFD301" s="716"/>
      <c r="TFE301" s="716"/>
      <c r="TFF301" s="716"/>
      <c r="TFG301" s="716"/>
      <c r="TFH301" s="716"/>
      <c r="TFI301" s="716"/>
      <c r="TFJ301" s="716"/>
      <c r="TFK301" s="716"/>
      <c r="TFL301" s="716"/>
      <c r="TFM301" s="716"/>
      <c r="TFN301" s="716"/>
      <c r="TFO301" s="716"/>
      <c r="TFP301" s="716"/>
      <c r="TFQ301" s="716"/>
      <c r="TFR301" s="716"/>
      <c r="TFS301" s="716"/>
      <c r="TFT301" s="716"/>
      <c r="TFU301" s="716"/>
      <c r="TFV301" s="716"/>
      <c r="TFW301" s="716"/>
      <c r="TFX301" s="716"/>
      <c r="TFY301" s="716"/>
      <c r="TFZ301" s="716"/>
      <c r="TGA301" s="716"/>
      <c r="TGB301" s="716"/>
      <c r="TGC301" s="716"/>
      <c r="TGD301" s="716"/>
      <c r="TGE301" s="716"/>
      <c r="TGF301" s="716"/>
      <c r="TGG301" s="716"/>
      <c r="TGH301" s="716"/>
      <c r="TGI301" s="716"/>
      <c r="TGJ301" s="716"/>
      <c r="TGK301" s="716"/>
      <c r="TGL301" s="716"/>
      <c r="TGM301" s="716"/>
      <c r="TGN301" s="716"/>
      <c r="TGO301" s="716"/>
      <c r="TGP301" s="716"/>
      <c r="TGQ301" s="716"/>
      <c r="TGR301" s="716"/>
      <c r="TGS301" s="716"/>
      <c r="TGT301" s="716"/>
      <c r="TGU301" s="716"/>
      <c r="TGV301" s="716"/>
      <c r="TGW301" s="716"/>
      <c r="TGX301" s="716"/>
      <c r="TGY301" s="716"/>
      <c r="TGZ301" s="716"/>
      <c r="THA301" s="716"/>
      <c r="THB301" s="716"/>
      <c r="THC301" s="716"/>
      <c r="THD301" s="716"/>
      <c r="THE301" s="716"/>
      <c r="THF301" s="716"/>
      <c r="THG301" s="716"/>
      <c r="THH301" s="716"/>
      <c r="THI301" s="716"/>
      <c r="THJ301" s="716"/>
      <c r="THK301" s="716"/>
      <c r="THL301" s="716"/>
      <c r="THM301" s="716"/>
      <c r="THN301" s="716"/>
      <c r="THO301" s="716"/>
      <c r="THP301" s="716"/>
      <c r="THQ301" s="716"/>
      <c r="THR301" s="716"/>
      <c r="THS301" s="716"/>
      <c r="THT301" s="716"/>
      <c r="THU301" s="716"/>
      <c r="THV301" s="716"/>
      <c r="THW301" s="716"/>
      <c r="THX301" s="716"/>
      <c r="THY301" s="716"/>
      <c r="THZ301" s="716"/>
      <c r="TIA301" s="716"/>
      <c r="TIB301" s="716"/>
      <c r="TIC301" s="716"/>
      <c r="TID301" s="716"/>
      <c r="TIE301" s="716"/>
      <c r="TIF301" s="716"/>
      <c r="TIG301" s="716"/>
      <c r="TIH301" s="716"/>
      <c r="TII301" s="716"/>
      <c r="TIJ301" s="716"/>
      <c r="TIK301" s="716"/>
      <c r="TIL301" s="716"/>
      <c r="TIM301" s="716"/>
      <c r="TIN301" s="716"/>
      <c r="TIO301" s="716"/>
      <c r="TIP301" s="716"/>
      <c r="TIQ301" s="716"/>
      <c r="TIR301" s="716"/>
      <c r="TIS301" s="716"/>
      <c r="TIT301" s="716"/>
      <c r="TIU301" s="716"/>
      <c r="TIV301" s="716"/>
      <c r="TIW301" s="716"/>
      <c r="TIX301" s="716"/>
      <c r="TIY301" s="716"/>
      <c r="TIZ301" s="716"/>
      <c r="TJA301" s="716"/>
      <c r="TJB301" s="716"/>
      <c r="TJC301" s="716"/>
      <c r="TJD301" s="716"/>
      <c r="TJE301" s="716"/>
      <c r="TJF301" s="716"/>
      <c r="TJG301" s="716"/>
      <c r="TJH301" s="716"/>
      <c r="TJI301" s="716"/>
      <c r="TJJ301" s="716"/>
      <c r="TJK301" s="716"/>
      <c r="TJL301" s="716"/>
      <c r="TJM301" s="716"/>
      <c r="TJN301" s="716"/>
      <c r="TJO301" s="716"/>
      <c r="TJP301" s="716"/>
      <c r="TJQ301" s="716"/>
      <c r="TJR301" s="716"/>
      <c r="TJS301" s="716"/>
      <c r="TJT301" s="716"/>
      <c r="TJU301" s="716"/>
      <c r="TJV301" s="716"/>
      <c r="TJW301" s="716"/>
      <c r="TJX301" s="716"/>
      <c r="TJY301" s="716"/>
      <c r="TJZ301" s="716"/>
      <c r="TKA301" s="716"/>
      <c r="TKB301" s="716"/>
      <c r="TKC301" s="716"/>
      <c r="TKD301" s="716"/>
      <c r="TKE301" s="716"/>
      <c r="TKF301" s="716"/>
      <c r="TKG301" s="716"/>
      <c r="TKH301" s="716"/>
      <c r="TKI301" s="716"/>
      <c r="TKJ301" s="716"/>
      <c r="TKK301" s="716"/>
      <c r="TKL301" s="716"/>
      <c r="TKM301" s="716"/>
      <c r="TKN301" s="716"/>
      <c r="TKO301" s="716"/>
      <c r="TKP301" s="716"/>
      <c r="TKQ301" s="716"/>
      <c r="TKR301" s="716"/>
      <c r="TKS301" s="716"/>
      <c r="TKT301" s="716"/>
      <c r="TKU301" s="716"/>
      <c r="TKV301" s="716"/>
      <c r="TKW301" s="716"/>
      <c r="TKX301" s="716"/>
      <c r="TKY301" s="716"/>
      <c r="TKZ301" s="716"/>
      <c r="TLA301" s="716"/>
      <c r="TLB301" s="716"/>
      <c r="TLC301" s="716"/>
      <c r="TLD301" s="716"/>
      <c r="TLE301" s="716"/>
      <c r="TLF301" s="716"/>
      <c r="TLG301" s="716"/>
      <c r="TLH301" s="716"/>
      <c r="TLI301" s="716"/>
      <c r="TLJ301" s="716"/>
      <c r="TLK301" s="716"/>
      <c r="TLL301" s="716"/>
      <c r="TLM301" s="716"/>
      <c r="TLN301" s="716"/>
      <c r="TLO301" s="716"/>
      <c r="TLP301" s="716"/>
      <c r="TLQ301" s="716"/>
      <c r="TLR301" s="716"/>
      <c r="TLS301" s="716"/>
      <c r="TLT301" s="716"/>
      <c r="TLU301" s="716"/>
      <c r="TLV301" s="716"/>
      <c r="TLW301" s="716"/>
      <c r="TLX301" s="716"/>
      <c r="TLY301" s="716"/>
      <c r="TLZ301" s="716"/>
      <c r="TMA301" s="716"/>
      <c r="TMB301" s="716"/>
      <c r="TMC301" s="716"/>
      <c r="TMD301" s="716"/>
      <c r="TME301" s="716"/>
      <c r="TMF301" s="716"/>
      <c r="TMG301" s="716"/>
      <c r="TMH301" s="716"/>
      <c r="TMI301" s="716"/>
      <c r="TMJ301" s="716"/>
      <c r="TMK301" s="716"/>
      <c r="TML301" s="716"/>
      <c r="TMM301" s="716"/>
      <c r="TMN301" s="716"/>
      <c r="TMO301" s="716"/>
      <c r="TMP301" s="716"/>
      <c r="TMQ301" s="716"/>
      <c r="TMR301" s="716"/>
      <c r="TMS301" s="716"/>
      <c r="TMT301" s="716"/>
      <c r="TMU301" s="716"/>
      <c r="TMV301" s="716"/>
      <c r="TMW301" s="716"/>
      <c r="TMX301" s="716"/>
      <c r="TMY301" s="716"/>
      <c r="TMZ301" s="716"/>
      <c r="TNA301" s="716"/>
      <c r="TNB301" s="716"/>
      <c r="TNC301" s="716"/>
      <c r="TND301" s="716"/>
      <c r="TNE301" s="716"/>
      <c r="TNF301" s="716"/>
      <c r="TNG301" s="716"/>
      <c r="TNH301" s="716"/>
      <c r="TNI301" s="716"/>
      <c r="TNJ301" s="716"/>
      <c r="TNK301" s="716"/>
      <c r="TNL301" s="716"/>
      <c r="TNM301" s="716"/>
      <c r="TNN301" s="716"/>
      <c r="TNO301" s="716"/>
      <c r="TNP301" s="716"/>
      <c r="TNQ301" s="716"/>
      <c r="TNR301" s="716"/>
      <c r="TNS301" s="716"/>
      <c r="TNT301" s="716"/>
      <c r="TNU301" s="716"/>
      <c r="TNV301" s="716"/>
      <c r="TNW301" s="716"/>
      <c r="TNX301" s="716"/>
      <c r="TNY301" s="716"/>
      <c r="TNZ301" s="716"/>
      <c r="TOA301" s="716"/>
      <c r="TOB301" s="716"/>
      <c r="TOC301" s="716"/>
      <c r="TOD301" s="716"/>
      <c r="TOE301" s="716"/>
      <c r="TOF301" s="716"/>
      <c r="TOG301" s="716"/>
      <c r="TOH301" s="716"/>
      <c r="TOI301" s="716"/>
      <c r="TOJ301" s="716"/>
      <c r="TOK301" s="716"/>
      <c r="TOL301" s="716"/>
      <c r="TOM301" s="716"/>
      <c r="TON301" s="716"/>
      <c r="TOO301" s="716"/>
      <c r="TOP301" s="716"/>
      <c r="TOQ301" s="716"/>
      <c r="TOR301" s="716"/>
      <c r="TOS301" s="716"/>
      <c r="TOT301" s="716"/>
      <c r="TOU301" s="716"/>
      <c r="TOV301" s="716"/>
      <c r="TOW301" s="716"/>
      <c r="TOX301" s="716"/>
      <c r="TOY301" s="716"/>
      <c r="TOZ301" s="716"/>
      <c r="TPA301" s="716"/>
      <c r="TPB301" s="716"/>
      <c r="TPC301" s="716"/>
      <c r="TPD301" s="716"/>
      <c r="TPE301" s="716"/>
      <c r="TPF301" s="716"/>
      <c r="TPG301" s="716"/>
      <c r="TPH301" s="716"/>
      <c r="TPI301" s="716"/>
      <c r="TPJ301" s="716"/>
      <c r="TPK301" s="716"/>
      <c r="TPL301" s="716"/>
      <c r="TPM301" s="716"/>
      <c r="TPN301" s="716"/>
      <c r="TPO301" s="716"/>
      <c r="TPP301" s="716"/>
      <c r="TPQ301" s="716"/>
      <c r="TPR301" s="716"/>
      <c r="TPS301" s="716"/>
      <c r="TPT301" s="716"/>
      <c r="TPU301" s="716"/>
      <c r="TPV301" s="716"/>
      <c r="TPW301" s="716"/>
      <c r="TPX301" s="716"/>
      <c r="TPY301" s="716"/>
      <c r="TPZ301" s="716"/>
      <c r="TQA301" s="716"/>
      <c r="TQB301" s="716"/>
      <c r="TQC301" s="716"/>
      <c r="TQD301" s="716"/>
      <c r="TQE301" s="716"/>
      <c r="TQF301" s="716"/>
      <c r="TQG301" s="716"/>
      <c r="TQH301" s="716"/>
      <c r="TQI301" s="716"/>
      <c r="TQJ301" s="716"/>
      <c r="TQK301" s="716"/>
      <c r="TQL301" s="716"/>
      <c r="TQM301" s="716"/>
      <c r="TQN301" s="716"/>
      <c r="TQO301" s="716"/>
      <c r="TQP301" s="716"/>
      <c r="TQQ301" s="716"/>
      <c r="TQR301" s="716"/>
      <c r="TQS301" s="716"/>
      <c r="TQT301" s="716"/>
      <c r="TQU301" s="716"/>
      <c r="TQV301" s="716"/>
      <c r="TQW301" s="716"/>
      <c r="TQX301" s="716"/>
      <c r="TQY301" s="716"/>
      <c r="TQZ301" s="716"/>
      <c r="TRA301" s="716"/>
      <c r="TRB301" s="716"/>
      <c r="TRC301" s="716"/>
      <c r="TRD301" s="716"/>
      <c r="TRE301" s="716"/>
      <c r="TRF301" s="716"/>
      <c r="TRG301" s="716"/>
      <c r="TRH301" s="716"/>
      <c r="TRI301" s="716"/>
      <c r="TRJ301" s="716"/>
      <c r="TRK301" s="716"/>
      <c r="TRL301" s="716"/>
      <c r="TRM301" s="716"/>
      <c r="TRN301" s="716"/>
      <c r="TRO301" s="716"/>
      <c r="TRP301" s="716"/>
      <c r="TRQ301" s="716"/>
      <c r="TRR301" s="716"/>
      <c r="TRS301" s="716"/>
      <c r="TRT301" s="716"/>
      <c r="TRU301" s="716"/>
      <c r="TRV301" s="716"/>
      <c r="TRW301" s="716"/>
      <c r="TRX301" s="716"/>
      <c r="TRY301" s="716"/>
      <c r="TRZ301" s="716"/>
      <c r="TSA301" s="716"/>
      <c r="TSB301" s="716"/>
      <c r="TSC301" s="716"/>
      <c r="TSD301" s="716"/>
      <c r="TSE301" s="716"/>
      <c r="TSF301" s="716"/>
      <c r="TSG301" s="716"/>
      <c r="TSH301" s="716"/>
      <c r="TSI301" s="716"/>
      <c r="TSJ301" s="716"/>
      <c r="TSK301" s="716"/>
      <c r="TSL301" s="716"/>
      <c r="TSM301" s="716"/>
      <c r="TSN301" s="716"/>
      <c r="TSO301" s="716"/>
      <c r="TSP301" s="716"/>
      <c r="TSQ301" s="716"/>
      <c r="TSR301" s="716"/>
      <c r="TSS301" s="716"/>
      <c r="TST301" s="716"/>
      <c r="TSU301" s="716"/>
      <c r="TSV301" s="716"/>
      <c r="TSW301" s="716"/>
      <c r="TSX301" s="716"/>
      <c r="TSY301" s="716"/>
      <c r="TSZ301" s="716"/>
      <c r="TTA301" s="716"/>
      <c r="TTB301" s="716"/>
      <c r="TTC301" s="716"/>
      <c r="TTD301" s="716"/>
      <c r="TTE301" s="716"/>
      <c r="TTF301" s="716"/>
      <c r="TTG301" s="716"/>
      <c r="TTH301" s="716"/>
      <c r="TTI301" s="716"/>
      <c r="TTJ301" s="716"/>
      <c r="TTK301" s="716"/>
      <c r="TTL301" s="716"/>
      <c r="TTM301" s="716"/>
      <c r="TTN301" s="716"/>
      <c r="TTO301" s="716"/>
      <c r="TTP301" s="716"/>
      <c r="TTQ301" s="716"/>
      <c r="TTR301" s="716"/>
      <c r="TTS301" s="716"/>
      <c r="TTT301" s="716"/>
      <c r="TTU301" s="716"/>
      <c r="TTV301" s="716"/>
      <c r="TTW301" s="716"/>
      <c r="TTX301" s="716"/>
      <c r="TTY301" s="716"/>
      <c r="TTZ301" s="716"/>
      <c r="TUA301" s="716"/>
      <c r="TUB301" s="716"/>
      <c r="TUC301" s="716"/>
      <c r="TUD301" s="716"/>
      <c r="TUE301" s="716"/>
      <c r="TUF301" s="716"/>
      <c r="TUG301" s="716"/>
      <c r="TUH301" s="716"/>
      <c r="TUI301" s="716"/>
      <c r="TUJ301" s="716"/>
      <c r="TUK301" s="716"/>
      <c r="TUL301" s="716"/>
      <c r="TUM301" s="716"/>
      <c r="TUN301" s="716"/>
      <c r="TUO301" s="716"/>
      <c r="TUP301" s="716"/>
      <c r="TUQ301" s="716"/>
      <c r="TUR301" s="716"/>
      <c r="TUS301" s="716"/>
      <c r="TUT301" s="716"/>
      <c r="TUU301" s="716"/>
      <c r="TUV301" s="716"/>
      <c r="TUW301" s="716"/>
      <c r="TUX301" s="716"/>
      <c r="TUY301" s="716"/>
      <c r="TUZ301" s="716"/>
      <c r="TVA301" s="716"/>
      <c r="TVB301" s="716"/>
      <c r="TVC301" s="716"/>
      <c r="TVD301" s="716"/>
      <c r="TVE301" s="716"/>
      <c r="TVF301" s="716"/>
      <c r="TVG301" s="716"/>
      <c r="TVH301" s="716"/>
      <c r="TVI301" s="716"/>
      <c r="TVJ301" s="716"/>
      <c r="TVK301" s="716"/>
      <c r="TVL301" s="716"/>
      <c r="TVM301" s="716"/>
      <c r="TVN301" s="716"/>
      <c r="TVO301" s="716"/>
      <c r="TVP301" s="716"/>
      <c r="TVQ301" s="716"/>
      <c r="TVR301" s="716"/>
      <c r="TVS301" s="716"/>
      <c r="TVT301" s="716"/>
      <c r="TVU301" s="716"/>
      <c r="TVV301" s="716"/>
      <c r="TVW301" s="716"/>
      <c r="TVX301" s="716"/>
      <c r="TVY301" s="716"/>
      <c r="TVZ301" s="716"/>
      <c r="TWA301" s="716"/>
      <c r="TWB301" s="716"/>
      <c r="TWC301" s="716"/>
      <c r="TWD301" s="716"/>
      <c r="TWE301" s="716"/>
      <c r="TWF301" s="716"/>
      <c r="TWG301" s="716"/>
      <c r="TWH301" s="716"/>
      <c r="TWI301" s="716"/>
      <c r="TWJ301" s="716"/>
      <c r="TWK301" s="716"/>
      <c r="TWL301" s="716"/>
      <c r="TWM301" s="716"/>
      <c r="TWN301" s="716"/>
      <c r="TWO301" s="716"/>
      <c r="TWP301" s="716"/>
      <c r="TWQ301" s="716"/>
      <c r="TWR301" s="716"/>
      <c r="TWS301" s="716"/>
      <c r="TWT301" s="716"/>
      <c r="TWU301" s="716"/>
      <c r="TWV301" s="716"/>
      <c r="TWW301" s="716"/>
      <c r="TWX301" s="716"/>
      <c r="TWY301" s="716"/>
      <c r="TWZ301" s="716"/>
      <c r="TXA301" s="716"/>
      <c r="TXB301" s="716"/>
      <c r="TXC301" s="716"/>
      <c r="TXD301" s="716"/>
      <c r="TXE301" s="716"/>
      <c r="TXF301" s="716"/>
      <c r="TXG301" s="716"/>
      <c r="TXH301" s="716"/>
      <c r="TXI301" s="716"/>
      <c r="TXJ301" s="716"/>
      <c r="TXK301" s="716"/>
      <c r="TXL301" s="716"/>
      <c r="TXM301" s="716"/>
      <c r="TXN301" s="716"/>
      <c r="TXO301" s="716"/>
      <c r="TXP301" s="716"/>
      <c r="TXQ301" s="716"/>
      <c r="TXR301" s="716"/>
      <c r="TXS301" s="716"/>
      <c r="TXT301" s="716"/>
      <c r="TXU301" s="716"/>
      <c r="TXV301" s="716"/>
      <c r="TXW301" s="716"/>
      <c r="TXX301" s="716"/>
      <c r="TXY301" s="716"/>
      <c r="TXZ301" s="716"/>
      <c r="TYA301" s="716"/>
      <c r="TYB301" s="716"/>
      <c r="TYC301" s="716"/>
      <c r="TYD301" s="716"/>
      <c r="TYE301" s="716"/>
      <c r="TYF301" s="716"/>
      <c r="TYG301" s="716"/>
      <c r="TYH301" s="716"/>
      <c r="TYI301" s="716"/>
      <c r="TYJ301" s="716"/>
      <c r="TYK301" s="716"/>
      <c r="TYL301" s="716"/>
      <c r="TYM301" s="716"/>
      <c r="TYN301" s="716"/>
      <c r="TYO301" s="716"/>
      <c r="TYP301" s="716"/>
      <c r="TYQ301" s="716"/>
      <c r="TYR301" s="716"/>
      <c r="TYS301" s="716"/>
      <c r="TYT301" s="716"/>
      <c r="TYU301" s="716"/>
      <c r="TYV301" s="716"/>
      <c r="TYW301" s="716"/>
      <c r="TYX301" s="716"/>
      <c r="TYY301" s="716"/>
      <c r="TYZ301" s="716"/>
      <c r="TZA301" s="716"/>
      <c r="TZB301" s="716"/>
      <c r="TZC301" s="716"/>
      <c r="TZD301" s="716"/>
      <c r="TZE301" s="716"/>
      <c r="TZF301" s="716"/>
      <c r="TZG301" s="716"/>
      <c r="TZH301" s="716"/>
      <c r="TZI301" s="716"/>
      <c r="TZJ301" s="716"/>
      <c r="TZK301" s="716"/>
      <c r="TZL301" s="716"/>
      <c r="TZM301" s="716"/>
      <c r="TZN301" s="716"/>
      <c r="TZO301" s="716"/>
      <c r="TZP301" s="716"/>
      <c r="TZQ301" s="716"/>
      <c r="TZR301" s="716"/>
      <c r="TZS301" s="716"/>
      <c r="TZT301" s="716"/>
      <c r="TZU301" s="716"/>
      <c r="TZV301" s="716"/>
      <c r="TZW301" s="716"/>
      <c r="TZX301" s="716"/>
      <c r="TZY301" s="716"/>
      <c r="TZZ301" s="716"/>
      <c r="UAA301" s="716"/>
      <c r="UAB301" s="716"/>
      <c r="UAC301" s="716"/>
      <c r="UAD301" s="716"/>
      <c r="UAE301" s="716"/>
      <c r="UAF301" s="716"/>
      <c r="UAG301" s="716"/>
      <c r="UAH301" s="716"/>
      <c r="UAI301" s="716"/>
      <c r="UAJ301" s="716"/>
      <c r="UAK301" s="716"/>
      <c r="UAL301" s="716"/>
      <c r="UAM301" s="716"/>
      <c r="UAN301" s="716"/>
      <c r="UAO301" s="716"/>
      <c r="UAP301" s="716"/>
      <c r="UAQ301" s="716"/>
      <c r="UAR301" s="716"/>
      <c r="UAS301" s="716"/>
      <c r="UAT301" s="716"/>
      <c r="UAU301" s="716"/>
      <c r="UAV301" s="716"/>
      <c r="UAW301" s="716"/>
      <c r="UAX301" s="716"/>
      <c r="UAY301" s="716"/>
      <c r="UAZ301" s="716"/>
      <c r="UBA301" s="716"/>
      <c r="UBB301" s="716"/>
      <c r="UBC301" s="716"/>
      <c r="UBD301" s="716"/>
      <c r="UBE301" s="716"/>
      <c r="UBF301" s="716"/>
      <c r="UBG301" s="716"/>
      <c r="UBH301" s="716"/>
      <c r="UBI301" s="716"/>
      <c r="UBJ301" s="716"/>
      <c r="UBK301" s="716"/>
      <c r="UBL301" s="716"/>
      <c r="UBM301" s="716"/>
      <c r="UBN301" s="716"/>
      <c r="UBO301" s="716"/>
      <c r="UBP301" s="716"/>
      <c r="UBQ301" s="716"/>
      <c r="UBR301" s="716"/>
      <c r="UBS301" s="716"/>
      <c r="UBT301" s="716"/>
      <c r="UBU301" s="716"/>
      <c r="UBV301" s="716"/>
      <c r="UBW301" s="716"/>
      <c r="UBX301" s="716"/>
      <c r="UBY301" s="716"/>
      <c r="UBZ301" s="716"/>
      <c r="UCA301" s="716"/>
      <c r="UCB301" s="716"/>
      <c r="UCC301" s="716"/>
      <c r="UCD301" s="716"/>
      <c r="UCE301" s="716"/>
      <c r="UCF301" s="716"/>
      <c r="UCG301" s="716"/>
      <c r="UCH301" s="716"/>
      <c r="UCI301" s="716"/>
      <c r="UCJ301" s="716"/>
      <c r="UCK301" s="716"/>
      <c r="UCL301" s="716"/>
      <c r="UCM301" s="716"/>
      <c r="UCN301" s="716"/>
      <c r="UCO301" s="716"/>
      <c r="UCP301" s="716"/>
      <c r="UCQ301" s="716"/>
      <c r="UCR301" s="716"/>
      <c r="UCS301" s="716"/>
      <c r="UCT301" s="716"/>
      <c r="UCU301" s="716"/>
      <c r="UCV301" s="716"/>
      <c r="UCW301" s="716"/>
      <c r="UCX301" s="716"/>
      <c r="UCY301" s="716"/>
      <c r="UCZ301" s="716"/>
      <c r="UDA301" s="716"/>
      <c r="UDB301" s="716"/>
      <c r="UDC301" s="716"/>
      <c r="UDD301" s="716"/>
      <c r="UDE301" s="716"/>
      <c r="UDF301" s="716"/>
      <c r="UDG301" s="716"/>
      <c r="UDH301" s="716"/>
      <c r="UDI301" s="716"/>
      <c r="UDJ301" s="716"/>
      <c r="UDK301" s="716"/>
      <c r="UDL301" s="716"/>
      <c r="UDM301" s="716"/>
      <c r="UDN301" s="716"/>
      <c r="UDO301" s="716"/>
      <c r="UDP301" s="716"/>
      <c r="UDQ301" s="716"/>
      <c r="UDR301" s="716"/>
      <c r="UDS301" s="716"/>
      <c r="UDT301" s="716"/>
      <c r="UDU301" s="716"/>
      <c r="UDV301" s="716"/>
      <c r="UDW301" s="716"/>
      <c r="UDX301" s="716"/>
      <c r="UDY301" s="716"/>
      <c r="UDZ301" s="716"/>
      <c r="UEA301" s="716"/>
      <c r="UEB301" s="716"/>
      <c r="UEC301" s="716"/>
      <c r="UED301" s="716"/>
      <c r="UEE301" s="716"/>
      <c r="UEF301" s="716"/>
      <c r="UEG301" s="716"/>
      <c r="UEH301" s="716"/>
      <c r="UEI301" s="716"/>
      <c r="UEJ301" s="716"/>
      <c r="UEK301" s="716"/>
      <c r="UEL301" s="716"/>
      <c r="UEM301" s="716"/>
      <c r="UEN301" s="716"/>
      <c r="UEO301" s="716"/>
      <c r="UEP301" s="716"/>
      <c r="UEQ301" s="716"/>
      <c r="UER301" s="716"/>
      <c r="UES301" s="716"/>
      <c r="UET301" s="716"/>
      <c r="UEU301" s="716"/>
      <c r="UEV301" s="716"/>
      <c r="UEW301" s="716"/>
      <c r="UEX301" s="716"/>
      <c r="UEY301" s="716"/>
      <c r="UEZ301" s="716"/>
      <c r="UFA301" s="716"/>
      <c r="UFB301" s="716"/>
      <c r="UFC301" s="716"/>
      <c r="UFD301" s="716"/>
      <c r="UFE301" s="716"/>
      <c r="UFF301" s="716"/>
      <c r="UFG301" s="716"/>
      <c r="UFH301" s="716"/>
      <c r="UFI301" s="716"/>
      <c r="UFJ301" s="716"/>
      <c r="UFK301" s="716"/>
      <c r="UFL301" s="716"/>
      <c r="UFM301" s="716"/>
      <c r="UFN301" s="716"/>
      <c r="UFO301" s="716"/>
      <c r="UFP301" s="716"/>
      <c r="UFQ301" s="716"/>
      <c r="UFR301" s="716"/>
      <c r="UFS301" s="716"/>
      <c r="UFT301" s="716"/>
      <c r="UFU301" s="716"/>
      <c r="UFV301" s="716"/>
      <c r="UFW301" s="716"/>
      <c r="UFX301" s="716"/>
      <c r="UFY301" s="716"/>
      <c r="UFZ301" s="716"/>
      <c r="UGA301" s="716"/>
      <c r="UGB301" s="716"/>
      <c r="UGC301" s="716"/>
      <c r="UGD301" s="716"/>
      <c r="UGE301" s="716"/>
      <c r="UGF301" s="716"/>
      <c r="UGG301" s="716"/>
      <c r="UGH301" s="716"/>
      <c r="UGI301" s="716"/>
      <c r="UGJ301" s="716"/>
      <c r="UGK301" s="716"/>
      <c r="UGL301" s="716"/>
      <c r="UGM301" s="716"/>
      <c r="UGN301" s="716"/>
      <c r="UGO301" s="716"/>
      <c r="UGP301" s="716"/>
      <c r="UGQ301" s="716"/>
      <c r="UGR301" s="716"/>
      <c r="UGS301" s="716"/>
      <c r="UGT301" s="716"/>
      <c r="UGU301" s="716"/>
      <c r="UGV301" s="716"/>
      <c r="UGW301" s="716"/>
      <c r="UGX301" s="716"/>
      <c r="UGY301" s="716"/>
      <c r="UGZ301" s="716"/>
      <c r="UHA301" s="716"/>
      <c r="UHB301" s="716"/>
      <c r="UHC301" s="716"/>
      <c r="UHD301" s="716"/>
      <c r="UHE301" s="716"/>
      <c r="UHF301" s="716"/>
      <c r="UHG301" s="716"/>
      <c r="UHH301" s="716"/>
      <c r="UHI301" s="716"/>
      <c r="UHJ301" s="716"/>
      <c r="UHK301" s="716"/>
      <c r="UHL301" s="716"/>
      <c r="UHM301" s="716"/>
      <c r="UHN301" s="716"/>
      <c r="UHO301" s="716"/>
      <c r="UHP301" s="716"/>
      <c r="UHQ301" s="716"/>
      <c r="UHR301" s="716"/>
      <c r="UHS301" s="716"/>
      <c r="UHT301" s="716"/>
      <c r="UHU301" s="716"/>
      <c r="UHV301" s="716"/>
      <c r="UHW301" s="716"/>
      <c r="UHX301" s="716"/>
      <c r="UHY301" s="716"/>
      <c r="UHZ301" s="716"/>
      <c r="UIA301" s="716"/>
      <c r="UIB301" s="716"/>
      <c r="UIC301" s="716"/>
      <c r="UID301" s="716"/>
      <c r="UIE301" s="716"/>
      <c r="UIF301" s="716"/>
      <c r="UIG301" s="716"/>
      <c r="UIH301" s="716"/>
      <c r="UII301" s="716"/>
      <c r="UIJ301" s="716"/>
      <c r="UIK301" s="716"/>
      <c r="UIL301" s="716"/>
      <c r="UIM301" s="716"/>
      <c r="UIN301" s="716"/>
      <c r="UIO301" s="716"/>
      <c r="UIP301" s="716"/>
      <c r="UIQ301" s="716"/>
      <c r="UIR301" s="716"/>
      <c r="UIS301" s="716"/>
      <c r="UIT301" s="716"/>
      <c r="UIU301" s="716"/>
      <c r="UIV301" s="716"/>
      <c r="UIW301" s="716"/>
      <c r="UIX301" s="716"/>
      <c r="UIY301" s="716"/>
      <c r="UIZ301" s="716"/>
      <c r="UJA301" s="716"/>
      <c r="UJB301" s="716"/>
      <c r="UJC301" s="716"/>
      <c r="UJD301" s="716"/>
      <c r="UJE301" s="716"/>
      <c r="UJF301" s="716"/>
      <c r="UJG301" s="716"/>
      <c r="UJH301" s="716"/>
      <c r="UJI301" s="716"/>
      <c r="UJJ301" s="716"/>
      <c r="UJK301" s="716"/>
      <c r="UJL301" s="716"/>
      <c r="UJM301" s="716"/>
      <c r="UJN301" s="716"/>
      <c r="UJO301" s="716"/>
      <c r="UJP301" s="716"/>
      <c r="UJQ301" s="716"/>
      <c r="UJR301" s="716"/>
      <c r="UJS301" s="716"/>
      <c r="UJT301" s="716"/>
      <c r="UJU301" s="716"/>
      <c r="UJV301" s="716"/>
      <c r="UJW301" s="716"/>
      <c r="UJX301" s="716"/>
      <c r="UJY301" s="716"/>
      <c r="UJZ301" s="716"/>
      <c r="UKA301" s="716"/>
      <c r="UKB301" s="716"/>
      <c r="UKC301" s="716"/>
      <c r="UKD301" s="716"/>
      <c r="UKE301" s="716"/>
      <c r="UKF301" s="716"/>
      <c r="UKG301" s="716"/>
      <c r="UKH301" s="716"/>
      <c r="UKI301" s="716"/>
      <c r="UKJ301" s="716"/>
      <c r="UKK301" s="716"/>
      <c r="UKL301" s="716"/>
      <c r="UKM301" s="716"/>
      <c r="UKN301" s="716"/>
      <c r="UKO301" s="716"/>
      <c r="UKP301" s="716"/>
      <c r="UKQ301" s="716"/>
      <c r="UKR301" s="716"/>
      <c r="UKS301" s="716"/>
      <c r="UKT301" s="716"/>
      <c r="UKU301" s="716"/>
      <c r="UKV301" s="716"/>
      <c r="UKW301" s="716"/>
      <c r="UKX301" s="716"/>
      <c r="UKY301" s="716"/>
      <c r="UKZ301" s="716"/>
      <c r="ULA301" s="716"/>
      <c r="ULB301" s="716"/>
      <c r="ULC301" s="716"/>
      <c r="ULD301" s="716"/>
      <c r="ULE301" s="716"/>
      <c r="ULF301" s="716"/>
      <c r="ULG301" s="716"/>
      <c r="ULH301" s="716"/>
      <c r="ULI301" s="716"/>
      <c r="ULJ301" s="716"/>
      <c r="ULK301" s="716"/>
      <c r="ULL301" s="716"/>
      <c r="ULM301" s="716"/>
      <c r="ULN301" s="716"/>
      <c r="ULO301" s="716"/>
      <c r="ULP301" s="716"/>
      <c r="ULQ301" s="716"/>
      <c r="ULR301" s="716"/>
      <c r="ULS301" s="716"/>
      <c r="ULT301" s="716"/>
      <c r="ULU301" s="716"/>
      <c r="ULV301" s="716"/>
      <c r="ULW301" s="716"/>
      <c r="ULX301" s="716"/>
      <c r="ULY301" s="716"/>
      <c r="ULZ301" s="716"/>
      <c r="UMA301" s="716"/>
      <c r="UMB301" s="716"/>
      <c r="UMC301" s="716"/>
      <c r="UMD301" s="716"/>
      <c r="UME301" s="716"/>
      <c r="UMF301" s="716"/>
      <c r="UMG301" s="716"/>
      <c r="UMH301" s="716"/>
      <c r="UMI301" s="716"/>
      <c r="UMJ301" s="716"/>
      <c r="UMK301" s="716"/>
      <c r="UML301" s="716"/>
      <c r="UMM301" s="716"/>
      <c r="UMN301" s="716"/>
      <c r="UMO301" s="716"/>
      <c r="UMP301" s="716"/>
      <c r="UMQ301" s="716"/>
      <c r="UMR301" s="716"/>
      <c r="UMS301" s="716"/>
      <c r="UMT301" s="716"/>
      <c r="UMU301" s="716"/>
      <c r="UMV301" s="716"/>
      <c r="UMW301" s="716"/>
      <c r="UMX301" s="716"/>
      <c r="UMY301" s="716"/>
      <c r="UMZ301" s="716"/>
      <c r="UNA301" s="716"/>
      <c r="UNB301" s="716"/>
      <c r="UNC301" s="716"/>
      <c r="UND301" s="716"/>
      <c r="UNE301" s="716"/>
      <c r="UNF301" s="716"/>
      <c r="UNG301" s="716"/>
      <c r="UNH301" s="716"/>
      <c r="UNI301" s="716"/>
      <c r="UNJ301" s="716"/>
      <c r="UNK301" s="716"/>
      <c r="UNL301" s="716"/>
      <c r="UNM301" s="716"/>
      <c r="UNN301" s="716"/>
      <c r="UNO301" s="716"/>
      <c r="UNP301" s="716"/>
      <c r="UNQ301" s="716"/>
      <c r="UNR301" s="716"/>
      <c r="UNS301" s="716"/>
      <c r="UNT301" s="716"/>
      <c r="UNU301" s="716"/>
      <c r="UNV301" s="716"/>
      <c r="UNW301" s="716"/>
      <c r="UNX301" s="716"/>
      <c r="UNY301" s="716"/>
      <c r="UNZ301" s="716"/>
      <c r="UOA301" s="716"/>
      <c r="UOB301" s="716"/>
      <c r="UOC301" s="716"/>
      <c r="UOD301" s="716"/>
      <c r="UOE301" s="716"/>
      <c r="UOF301" s="716"/>
      <c r="UOG301" s="716"/>
      <c r="UOH301" s="716"/>
      <c r="UOI301" s="716"/>
      <c r="UOJ301" s="716"/>
      <c r="UOK301" s="716"/>
      <c r="UOL301" s="716"/>
      <c r="UOM301" s="716"/>
      <c r="UON301" s="716"/>
      <c r="UOO301" s="716"/>
      <c r="UOP301" s="716"/>
      <c r="UOQ301" s="716"/>
      <c r="UOR301" s="716"/>
      <c r="UOS301" s="716"/>
      <c r="UOT301" s="716"/>
      <c r="UOU301" s="716"/>
      <c r="UOV301" s="716"/>
      <c r="UOW301" s="716"/>
      <c r="UOX301" s="716"/>
      <c r="UOY301" s="716"/>
      <c r="UOZ301" s="716"/>
      <c r="UPA301" s="716"/>
      <c r="UPB301" s="716"/>
      <c r="UPC301" s="716"/>
      <c r="UPD301" s="716"/>
      <c r="UPE301" s="716"/>
      <c r="UPF301" s="716"/>
      <c r="UPG301" s="716"/>
      <c r="UPH301" s="716"/>
      <c r="UPI301" s="716"/>
      <c r="UPJ301" s="716"/>
      <c r="UPK301" s="716"/>
      <c r="UPL301" s="716"/>
      <c r="UPM301" s="716"/>
      <c r="UPN301" s="716"/>
      <c r="UPO301" s="716"/>
      <c r="UPP301" s="716"/>
      <c r="UPQ301" s="716"/>
      <c r="UPR301" s="716"/>
      <c r="UPS301" s="716"/>
      <c r="UPT301" s="716"/>
      <c r="UPU301" s="716"/>
      <c r="UPV301" s="716"/>
      <c r="UPW301" s="716"/>
      <c r="UPX301" s="716"/>
      <c r="UPY301" s="716"/>
      <c r="UPZ301" s="716"/>
      <c r="UQA301" s="716"/>
      <c r="UQB301" s="716"/>
      <c r="UQC301" s="716"/>
      <c r="UQD301" s="716"/>
      <c r="UQE301" s="716"/>
      <c r="UQF301" s="716"/>
      <c r="UQG301" s="716"/>
      <c r="UQH301" s="716"/>
      <c r="UQI301" s="716"/>
      <c r="UQJ301" s="716"/>
      <c r="UQK301" s="716"/>
      <c r="UQL301" s="716"/>
      <c r="UQM301" s="716"/>
      <c r="UQN301" s="716"/>
      <c r="UQO301" s="716"/>
      <c r="UQP301" s="716"/>
      <c r="UQQ301" s="716"/>
      <c r="UQR301" s="716"/>
      <c r="UQS301" s="716"/>
      <c r="UQT301" s="716"/>
      <c r="UQU301" s="716"/>
      <c r="UQV301" s="716"/>
      <c r="UQW301" s="716"/>
      <c r="UQX301" s="716"/>
      <c r="UQY301" s="716"/>
      <c r="UQZ301" s="716"/>
      <c r="URA301" s="716"/>
      <c r="URB301" s="716"/>
      <c r="URC301" s="716"/>
      <c r="URD301" s="716"/>
      <c r="URE301" s="716"/>
      <c r="URF301" s="716"/>
      <c r="URG301" s="716"/>
      <c r="URH301" s="716"/>
      <c r="URI301" s="716"/>
      <c r="URJ301" s="716"/>
      <c r="URK301" s="716"/>
      <c r="URL301" s="716"/>
      <c r="URM301" s="716"/>
      <c r="URN301" s="716"/>
      <c r="URO301" s="716"/>
      <c r="URP301" s="716"/>
      <c r="URQ301" s="716"/>
      <c r="URR301" s="716"/>
      <c r="URS301" s="716"/>
      <c r="URT301" s="716"/>
      <c r="URU301" s="716"/>
      <c r="URV301" s="716"/>
      <c r="URW301" s="716"/>
      <c r="URX301" s="716"/>
      <c r="URY301" s="716"/>
      <c r="URZ301" s="716"/>
      <c r="USA301" s="716"/>
      <c r="USB301" s="716"/>
      <c r="USC301" s="716"/>
      <c r="USD301" s="716"/>
      <c r="USE301" s="716"/>
      <c r="USF301" s="716"/>
      <c r="USG301" s="716"/>
      <c r="USH301" s="716"/>
      <c r="USI301" s="716"/>
      <c r="USJ301" s="716"/>
      <c r="USK301" s="716"/>
      <c r="USL301" s="716"/>
      <c r="USM301" s="716"/>
      <c r="USN301" s="716"/>
      <c r="USO301" s="716"/>
      <c r="USP301" s="716"/>
      <c r="USQ301" s="716"/>
      <c r="USR301" s="716"/>
      <c r="USS301" s="716"/>
      <c r="UST301" s="716"/>
      <c r="USU301" s="716"/>
      <c r="USV301" s="716"/>
      <c r="USW301" s="716"/>
      <c r="USX301" s="716"/>
      <c r="USY301" s="716"/>
      <c r="USZ301" s="716"/>
      <c r="UTA301" s="716"/>
      <c r="UTB301" s="716"/>
      <c r="UTC301" s="716"/>
      <c r="UTD301" s="716"/>
      <c r="UTE301" s="716"/>
      <c r="UTF301" s="716"/>
      <c r="UTG301" s="716"/>
      <c r="UTH301" s="716"/>
      <c r="UTI301" s="716"/>
      <c r="UTJ301" s="716"/>
      <c r="UTK301" s="716"/>
      <c r="UTL301" s="716"/>
      <c r="UTM301" s="716"/>
      <c r="UTN301" s="716"/>
      <c r="UTO301" s="716"/>
      <c r="UTP301" s="716"/>
      <c r="UTQ301" s="716"/>
      <c r="UTR301" s="716"/>
      <c r="UTS301" s="716"/>
      <c r="UTT301" s="716"/>
      <c r="UTU301" s="716"/>
      <c r="UTV301" s="716"/>
      <c r="UTW301" s="716"/>
      <c r="UTX301" s="716"/>
      <c r="UTY301" s="716"/>
      <c r="UTZ301" s="716"/>
      <c r="UUA301" s="716"/>
      <c r="UUB301" s="716"/>
      <c r="UUC301" s="716"/>
      <c r="UUD301" s="716"/>
      <c r="UUE301" s="716"/>
      <c r="UUF301" s="716"/>
      <c r="UUG301" s="716"/>
      <c r="UUH301" s="716"/>
      <c r="UUI301" s="716"/>
      <c r="UUJ301" s="716"/>
      <c r="UUK301" s="716"/>
      <c r="UUL301" s="716"/>
      <c r="UUM301" s="716"/>
      <c r="UUN301" s="716"/>
      <c r="UUO301" s="716"/>
      <c r="UUP301" s="716"/>
      <c r="UUQ301" s="716"/>
      <c r="UUR301" s="716"/>
      <c r="UUS301" s="716"/>
      <c r="UUT301" s="716"/>
      <c r="UUU301" s="716"/>
      <c r="UUV301" s="716"/>
      <c r="UUW301" s="716"/>
      <c r="UUX301" s="716"/>
      <c r="UUY301" s="716"/>
      <c r="UUZ301" s="716"/>
      <c r="UVA301" s="716"/>
      <c r="UVB301" s="716"/>
      <c r="UVC301" s="716"/>
      <c r="UVD301" s="716"/>
      <c r="UVE301" s="716"/>
      <c r="UVF301" s="716"/>
      <c r="UVG301" s="716"/>
      <c r="UVH301" s="716"/>
      <c r="UVI301" s="716"/>
      <c r="UVJ301" s="716"/>
      <c r="UVK301" s="716"/>
      <c r="UVL301" s="716"/>
      <c r="UVM301" s="716"/>
      <c r="UVN301" s="716"/>
      <c r="UVO301" s="716"/>
      <c r="UVP301" s="716"/>
      <c r="UVQ301" s="716"/>
      <c r="UVR301" s="716"/>
      <c r="UVS301" s="716"/>
      <c r="UVT301" s="716"/>
      <c r="UVU301" s="716"/>
      <c r="UVV301" s="716"/>
      <c r="UVW301" s="716"/>
      <c r="UVX301" s="716"/>
      <c r="UVY301" s="716"/>
      <c r="UVZ301" s="716"/>
      <c r="UWA301" s="716"/>
      <c r="UWB301" s="716"/>
      <c r="UWC301" s="716"/>
      <c r="UWD301" s="716"/>
      <c r="UWE301" s="716"/>
      <c r="UWF301" s="716"/>
      <c r="UWG301" s="716"/>
      <c r="UWH301" s="716"/>
      <c r="UWI301" s="716"/>
      <c r="UWJ301" s="716"/>
      <c r="UWK301" s="716"/>
      <c r="UWL301" s="716"/>
      <c r="UWM301" s="716"/>
      <c r="UWN301" s="716"/>
      <c r="UWO301" s="716"/>
      <c r="UWP301" s="716"/>
      <c r="UWQ301" s="716"/>
      <c r="UWR301" s="716"/>
      <c r="UWS301" s="716"/>
      <c r="UWT301" s="716"/>
      <c r="UWU301" s="716"/>
      <c r="UWV301" s="716"/>
      <c r="UWW301" s="716"/>
      <c r="UWX301" s="716"/>
      <c r="UWY301" s="716"/>
      <c r="UWZ301" s="716"/>
      <c r="UXA301" s="716"/>
      <c r="UXB301" s="716"/>
      <c r="UXC301" s="716"/>
      <c r="UXD301" s="716"/>
      <c r="UXE301" s="716"/>
      <c r="UXF301" s="716"/>
      <c r="UXG301" s="716"/>
      <c r="UXH301" s="716"/>
      <c r="UXI301" s="716"/>
      <c r="UXJ301" s="716"/>
      <c r="UXK301" s="716"/>
      <c r="UXL301" s="716"/>
      <c r="UXM301" s="716"/>
      <c r="UXN301" s="716"/>
      <c r="UXO301" s="716"/>
      <c r="UXP301" s="716"/>
      <c r="UXQ301" s="716"/>
      <c r="UXR301" s="716"/>
      <c r="UXS301" s="716"/>
      <c r="UXT301" s="716"/>
      <c r="UXU301" s="716"/>
      <c r="UXV301" s="716"/>
      <c r="UXW301" s="716"/>
      <c r="UXX301" s="716"/>
      <c r="UXY301" s="716"/>
      <c r="UXZ301" s="716"/>
      <c r="UYA301" s="716"/>
      <c r="UYB301" s="716"/>
      <c r="UYC301" s="716"/>
      <c r="UYD301" s="716"/>
      <c r="UYE301" s="716"/>
      <c r="UYF301" s="716"/>
      <c r="UYG301" s="716"/>
      <c r="UYH301" s="716"/>
      <c r="UYI301" s="716"/>
      <c r="UYJ301" s="716"/>
      <c r="UYK301" s="716"/>
      <c r="UYL301" s="716"/>
      <c r="UYM301" s="716"/>
      <c r="UYN301" s="716"/>
      <c r="UYO301" s="716"/>
      <c r="UYP301" s="716"/>
      <c r="UYQ301" s="716"/>
      <c r="UYR301" s="716"/>
      <c r="UYS301" s="716"/>
      <c r="UYT301" s="716"/>
      <c r="UYU301" s="716"/>
      <c r="UYV301" s="716"/>
      <c r="UYW301" s="716"/>
      <c r="UYX301" s="716"/>
      <c r="UYY301" s="716"/>
      <c r="UYZ301" s="716"/>
      <c r="UZA301" s="716"/>
      <c r="UZB301" s="716"/>
      <c r="UZC301" s="716"/>
      <c r="UZD301" s="716"/>
      <c r="UZE301" s="716"/>
      <c r="UZF301" s="716"/>
      <c r="UZG301" s="716"/>
      <c r="UZH301" s="716"/>
      <c r="UZI301" s="716"/>
      <c r="UZJ301" s="716"/>
      <c r="UZK301" s="716"/>
      <c r="UZL301" s="716"/>
      <c r="UZM301" s="716"/>
      <c r="UZN301" s="716"/>
      <c r="UZO301" s="716"/>
      <c r="UZP301" s="716"/>
      <c r="UZQ301" s="716"/>
      <c r="UZR301" s="716"/>
      <c r="UZS301" s="716"/>
      <c r="UZT301" s="716"/>
      <c r="UZU301" s="716"/>
      <c r="UZV301" s="716"/>
      <c r="UZW301" s="716"/>
      <c r="UZX301" s="716"/>
      <c r="UZY301" s="716"/>
      <c r="UZZ301" s="716"/>
      <c r="VAA301" s="716"/>
      <c r="VAB301" s="716"/>
      <c r="VAC301" s="716"/>
      <c r="VAD301" s="716"/>
      <c r="VAE301" s="716"/>
      <c r="VAF301" s="716"/>
      <c r="VAG301" s="716"/>
      <c r="VAH301" s="716"/>
      <c r="VAI301" s="716"/>
      <c r="VAJ301" s="716"/>
      <c r="VAK301" s="716"/>
      <c r="VAL301" s="716"/>
      <c r="VAM301" s="716"/>
      <c r="VAN301" s="716"/>
      <c r="VAO301" s="716"/>
      <c r="VAP301" s="716"/>
      <c r="VAQ301" s="716"/>
      <c r="VAR301" s="716"/>
      <c r="VAS301" s="716"/>
      <c r="VAT301" s="716"/>
      <c r="VAU301" s="716"/>
      <c r="VAV301" s="716"/>
      <c r="VAW301" s="716"/>
      <c r="VAX301" s="716"/>
      <c r="VAY301" s="716"/>
      <c r="VAZ301" s="716"/>
      <c r="VBA301" s="716"/>
      <c r="VBB301" s="716"/>
      <c r="VBC301" s="716"/>
      <c r="VBD301" s="716"/>
      <c r="VBE301" s="716"/>
      <c r="VBF301" s="716"/>
      <c r="VBG301" s="716"/>
      <c r="VBH301" s="716"/>
      <c r="VBI301" s="716"/>
      <c r="VBJ301" s="716"/>
      <c r="VBK301" s="716"/>
      <c r="VBL301" s="716"/>
      <c r="VBM301" s="716"/>
      <c r="VBN301" s="716"/>
      <c r="VBO301" s="716"/>
      <c r="VBP301" s="716"/>
      <c r="VBQ301" s="716"/>
      <c r="VBR301" s="716"/>
      <c r="VBS301" s="716"/>
      <c r="VBT301" s="716"/>
      <c r="VBU301" s="716"/>
      <c r="VBV301" s="716"/>
      <c r="VBW301" s="716"/>
      <c r="VBX301" s="716"/>
      <c r="VBY301" s="716"/>
      <c r="VBZ301" s="716"/>
      <c r="VCA301" s="716"/>
      <c r="VCB301" s="716"/>
      <c r="VCC301" s="716"/>
      <c r="VCD301" s="716"/>
      <c r="VCE301" s="716"/>
      <c r="VCF301" s="716"/>
      <c r="VCG301" s="716"/>
      <c r="VCH301" s="716"/>
      <c r="VCI301" s="716"/>
      <c r="VCJ301" s="716"/>
      <c r="VCK301" s="716"/>
      <c r="VCL301" s="716"/>
      <c r="VCM301" s="716"/>
      <c r="VCN301" s="716"/>
      <c r="VCO301" s="716"/>
      <c r="VCP301" s="716"/>
      <c r="VCQ301" s="716"/>
      <c r="VCR301" s="716"/>
      <c r="VCS301" s="716"/>
      <c r="VCT301" s="716"/>
      <c r="VCU301" s="716"/>
      <c r="VCV301" s="716"/>
      <c r="VCW301" s="716"/>
      <c r="VCX301" s="716"/>
      <c r="VCY301" s="716"/>
      <c r="VCZ301" s="716"/>
      <c r="VDA301" s="716"/>
      <c r="VDB301" s="716"/>
      <c r="VDC301" s="716"/>
      <c r="VDD301" s="716"/>
      <c r="VDE301" s="716"/>
      <c r="VDF301" s="716"/>
      <c r="VDG301" s="716"/>
      <c r="VDH301" s="716"/>
      <c r="VDI301" s="716"/>
      <c r="VDJ301" s="716"/>
      <c r="VDK301" s="716"/>
      <c r="VDL301" s="716"/>
      <c r="VDM301" s="716"/>
      <c r="VDN301" s="716"/>
      <c r="VDO301" s="716"/>
      <c r="VDP301" s="716"/>
      <c r="VDQ301" s="716"/>
      <c r="VDR301" s="716"/>
      <c r="VDS301" s="716"/>
      <c r="VDT301" s="716"/>
      <c r="VDU301" s="716"/>
      <c r="VDV301" s="716"/>
      <c r="VDW301" s="716"/>
      <c r="VDX301" s="716"/>
      <c r="VDY301" s="716"/>
      <c r="VDZ301" s="716"/>
      <c r="VEA301" s="716"/>
      <c r="VEB301" s="716"/>
      <c r="VEC301" s="716"/>
      <c r="VED301" s="716"/>
      <c r="VEE301" s="716"/>
      <c r="VEF301" s="716"/>
      <c r="VEG301" s="716"/>
      <c r="VEH301" s="716"/>
      <c r="VEI301" s="716"/>
      <c r="VEJ301" s="716"/>
      <c r="VEK301" s="716"/>
      <c r="VEL301" s="716"/>
      <c r="VEM301" s="716"/>
      <c r="VEN301" s="716"/>
      <c r="VEO301" s="716"/>
      <c r="VEP301" s="716"/>
      <c r="VEQ301" s="716"/>
      <c r="VER301" s="716"/>
      <c r="VES301" s="716"/>
      <c r="VET301" s="716"/>
      <c r="VEU301" s="716"/>
      <c r="VEV301" s="716"/>
      <c r="VEW301" s="716"/>
      <c r="VEX301" s="716"/>
      <c r="VEY301" s="716"/>
      <c r="VEZ301" s="716"/>
      <c r="VFA301" s="716"/>
      <c r="VFB301" s="716"/>
      <c r="VFC301" s="716"/>
      <c r="VFD301" s="716"/>
      <c r="VFE301" s="716"/>
      <c r="VFF301" s="716"/>
      <c r="VFG301" s="716"/>
      <c r="VFH301" s="716"/>
      <c r="VFI301" s="716"/>
      <c r="VFJ301" s="716"/>
      <c r="VFK301" s="716"/>
      <c r="VFL301" s="716"/>
      <c r="VFM301" s="716"/>
      <c r="VFN301" s="716"/>
      <c r="VFO301" s="716"/>
      <c r="VFP301" s="716"/>
      <c r="VFQ301" s="716"/>
      <c r="VFR301" s="716"/>
      <c r="VFS301" s="716"/>
      <c r="VFT301" s="716"/>
      <c r="VFU301" s="716"/>
      <c r="VFV301" s="716"/>
      <c r="VFW301" s="716"/>
      <c r="VFX301" s="716"/>
      <c r="VFY301" s="716"/>
      <c r="VFZ301" s="716"/>
      <c r="VGA301" s="716"/>
      <c r="VGB301" s="716"/>
      <c r="VGC301" s="716"/>
      <c r="VGD301" s="716"/>
      <c r="VGE301" s="716"/>
      <c r="VGF301" s="716"/>
      <c r="VGG301" s="716"/>
      <c r="VGH301" s="716"/>
      <c r="VGI301" s="716"/>
      <c r="VGJ301" s="716"/>
      <c r="VGK301" s="716"/>
      <c r="VGL301" s="716"/>
      <c r="VGM301" s="716"/>
      <c r="VGN301" s="716"/>
      <c r="VGO301" s="716"/>
      <c r="VGP301" s="716"/>
      <c r="VGQ301" s="716"/>
      <c r="VGR301" s="716"/>
      <c r="VGS301" s="716"/>
      <c r="VGT301" s="716"/>
      <c r="VGU301" s="716"/>
      <c r="VGV301" s="716"/>
      <c r="VGW301" s="716"/>
      <c r="VGX301" s="716"/>
      <c r="VGY301" s="716"/>
      <c r="VGZ301" s="716"/>
      <c r="VHA301" s="716"/>
      <c r="VHB301" s="716"/>
      <c r="VHC301" s="716"/>
      <c r="VHD301" s="716"/>
      <c r="VHE301" s="716"/>
      <c r="VHF301" s="716"/>
      <c r="VHG301" s="716"/>
      <c r="VHH301" s="716"/>
      <c r="VHI301" s="716"/>
      <c r="VHJ301" s="716"/>
      <c r="VHK301" s="716"/>
      <c r="VHL301" s="716"/>
      <c r="VHM301" s="716"/>
      <c r="VHN301" s="716"/>
      <c r="VHO301" s="716"/>
      <c r="VHP301" s="716"/>
      <c r="VHQ301" s="716"/>
      <c r="VHR301" s="716"/>
      <c r="VHS301" s="716"/>
      <c r="VHT301" s="716"/>
      <c r="VHU301" s="716"/>
      <c r="VHV301" s="716"/>
      <c r="VHW301" s="716"/>
      <c r="VHX301" s="716"/>
      <c r="VHY301" s="716"/>
      <c r="VHZ301" s="716"/>
      <c r="VIA301" s="716"/>
      <c r="VIB301" s="716"/>
      <c r="VIC301" s="716"/>
      <c r="VID301" s="716"/>
      <c r="VIE301" s="716"/>
      <c r="VIF301" s="716"/>
      <c r="VIG301" s="716"/>
      <c r="VIH301" s="716"/>
      <c r="VII301" s="716"/>
      <c r="VIJ301" s="716"/>
      <c r="VIK301" s="716"/>
      <c r="VIL301" s="716"/>
      <c r="VIM301" s="716"/>
      <c r="VIN301" s="716"/>
      <c r="VIO301" s="716"/>
      <c r="VIP301" s="716"/>
      <c r="VIQ301" s="716"/>
      <c r="VIR301" s="716"/>
      <c r="VIS301" s="716"/>
      <c r="VIT301" s="716"/>
      <c r="VIU301" s="716"/>
      <c r="VIV301" s="716"/>
      <c r="VIW301" s="716"/>
      <c r="VIX301" s="716"/>
      <c r="VIY301" s="716"/>
      <c r="VIZ301" s="716"/>
      <c r="VJA301" s="716"/>
      <c r="VJB301" s="716"/>
      <c r="VJC301" s="716"/>
      <c r="VJD301" s="716"/>
      <c r="VJE301" s="716"/>
      <c r="VJF301" s="716"/>
      <c r="VJG301" s="716"/>
      <c r="VJH301" s="716"/>
      <c r="VJI301" s="716"/>
      <c r="VJJ301" s="716"/>
      <c r="VJK301" s="716"/>
      <c r="VJL301" s="716"/>
      <c r="VJM301" s="716"/>
      <c r="VJN301" s="716"/>
      <c r="VJO301" s="716"/>
      <c r="VJP301" s="716"/>
      <c r="VJQ301" s="716"/>
      <c r="VJR301" s="716"/>
      <c r="VJS301" s="716"/>
      <c r="VJT301" s="716"/>
      <c r="VJU301" s="716"/>
      <c r="VJV301" s="716"/>
      <c r="VJW301" s="716"/>
      <c r="VJX301" s="716"/>
      <c r="VJY301" s="716"/>
      <c r="VJZ301" s="716"/>
      <c r="VKA301" s="716"/>
      <c r="VKB301" s="716"/>
      <c r="VKC301" s="716"/>
      <c r="VKD301" s="716"/>
      <c r="VKE301" s="716"/>
      <c r="VKF301" s="716"/>
      <c r="VKG301" s="716"/>
      <c r="VKH301" s="716"/>
      <c r="VKI301" s="716"/>
      <c r="VKJ301" s="716"/>
      <c r="VKK301" s="716"/>
      <c r="VKL301" s="716"/>
      <c r="VKM301" s="716"/>
      <c r="VKN301" s="716"/>
      <c r="VKO301" s="716"/>
      <c r="VKP301" s="716"/>
      <c r="VKQ301" s="716"/>
      <c r="VKR301" s="716"/>
      <c r="VKS301" s="716"/>
      <c r="VKT301" s="716"/>
      <c r="VKU301" s="716"/>
      <c r="VKV301" s="716"/>
      <c r="VKW301" s="716"/>
      <c r="VKX301" s="716"/>
      <c r="VKY301" s="716"/>
      <c r="VKZ301" s="716"/>
      <c r="VLA301" s="716"/>
      <c r="VLB301" s="716"/>
      <c r="VLC301" s="716"/>
      <c r="VLD301" s="716"/>
      <c r="VLE301" s="716"/>
      <c r="VLF301" s="716"/>
      <c r="VLG301" s="716"/>
      <c r="VLH301" s="716"/>
      <c r="VLI301" s="716"/>
      <c r="VLJ301" s="716"/>
      <c r="VLK301" s="716"/>
      <c r="VLL301" s="716"/>
      <c r="VLM301" s="716"/>
      <c r="VLN301" s="716"/>
      <c r="VLO301" s="716"/>
      <c r="VLP301" s="716"/>
      <c r="VLQ301" s="716"/>
      <c r="VLR301" s="716"/>
      <c r="VLS301" s="716"/>
      <c r="VLT301" s="716"/>
      <c r="VLU301" s="716"/>
      <c r="VLV301" s="716"/>
      <c r="VLW301" s="716"/>
      <c r="VLX301" s="716"/>
      <c r="VLY301" s="716"/>
      <c r="VLZ301" s="716"/>
      <c r="VMA301" s="716"/>
      <c r="VMB301" s="716"/>
      <c r="VMC301" s="716"/>
      <c r="VMD301" s="716"/>
      <c r="VME301" s="716"/>
      <c r="VMF301" s="716"/>
      <c r="VMG301" s="716"/>
      <c r="VMH301" s="716"/>
      <c r="VMI301" s="716"/>
      <c r="VMJ301" s="716"/>
      <c r="VMK301" s="716"/>
      <c r="VML301" s="716"/>
      <c r="VMM301" s="716"/>
      <c r="VMN301" s="716"/>
      <c r="VMO301" s="716"/>
      <c r="VMP301" s="716"/>
      <c r="VMQ301" s="716"/>
      <c r="VMR301" s="716"/>
      <c r="VMS301" s="716"/>
      <c r="VMT301" s="716"/>
      <c r="VMU301" s="716"/>
      <c r="VMV301" s="716"/>
      <c r="VMW301" s="716"/>
      <c r="VMX301" s="716"/>
      <c r="VMY301" s="716"/>
      <c r="VMZ301" s="716"/>
      <c r="VNA301" s="716"/>
      <c r="VNB301" s="716"/>
      <c r="VNC301" s="716"/>
      <c r="VND301" s="716"/>
      <c r="VNE301" s="716"/>
      <c r="VNF301" s="716"/>
      <c r="VNG301" s="716"/>
      <c r="VNH301" s="716"/>
      <c r="VNI301" s="716"/>
      <c r="VNJ301" s="716"/>
      <c r="VNK301" s="716"/>
      <c r="VNL301" s="716"/>
      <c r="VNM301" s="716"/>
      <c r="VNN301" s="716"/>
      <c r="VNO301" s="716"/>
      <c r="VNP301" s="716"/>
      <c r="VNQ301" s="716"/>
      <c r="VNR301" s="716"/>
      <c r="VNS301" s="716"/>
      <c r="VNT301" s="716"/>
      <c r="VNU301" s="716"/>
      <c r="VNV301" s="716"/>
      <c r="VNW301" s="716"/>
      <c r="VNX301" s="716"/>
      <c r="VNY301" s="716"/>
      <c r="VNZ301" s="716"/>
      <c r="VOA301" s="716"/>
      <c r="VOB301" s="716"/>
      <c r="VOC301" s="716"/>
      <c r="VOD301" s="716"/>
      <c r="VOE301" s="716"/>
      <c r="VOF301" s="716"/>
      <c r="VOG301" s="716"/>
      <c r="VOH301" s="716"/>
      <c r="VOI301" s="716"/>
      <c r="VOJ301" s="716"/>
      <c r="VOK301" s="716"/>
      <c r="VOL301" s="716"/>
      <c r="VOM301" s="716"/>
      <c r="VON301" s="716"/>
      <c r="VOO301" s="716"/>
      <c r="VOP301" s="716"/>
      <c r="VOQ301" s="716"/>
      <c r="VOR301" s="716"/>
      <c r="VOS301" s="716"/>
      <c r="VOT301" s="716"/>
      <c r="VOU301" s="716"/>
      <c r="VOV301" s="716"/>
      <c r="VOW301" s="716"/>
      <c r="VOX301" s="716"/>
      <c r="VOY301" s="716"/>
      <c r="VOZ301" s="716"/>
      <c r="VPA301" s="716"/>
      <c r="VPB301" s="716"/>
      <c r="VPC301" s="716"/>
      <c r="VPD301" s="716"/>
      <c r="VPE301" s="716"/>
      <c r="VPF301" s="716"/>
      <c r="VPG301" s="716"/>
      <c r="VPH301" s="716"/>
      <c r="VPI301" s="716"/>
      <c r="VPJ301" s="716"/>
      <c r="VPK301" s="716"/>
      <c r="VPL301" s="716"/>
      <c r="VPM301" s="716"/>
      <c r="VPN301" s="716"/>
      <c r="VPO301" s="716"/>
      <c r="VPP301" s="716"/>
      <c r="VPQ301" s="716"/>
      <c r="VPR301" s="716"/>
      <c r="VPS301" s="716"/>
      <c r="VPT301" s="716"/>
      <c r="VPU301" s="716"/>
      <c r="VPV301" s="716"/>
      <c r="VPW301" s="716"/>
      <c r="VPX301" s="716"/>
      <c r="VPY301" s="716"/>
      <c r="VPZ301" s="716"/>
      <c r="VQA301" s="716"/>
      <c r="VQB301" s="716"/>
      <c r="VQC301" s="716"/>
      <c r="VQD301" s="716"/>
      <c r="VQE301" s="716"/>
      <c r="VQF301" s="716"/>
      <c r="VQG301" s="716"/>
      <c r="VQH301" s="716"/>
      <c r="VQI301" s="716"/>
      <c r="VQJ301" s="716"/>
      <c r="VQK301" s="716"/>
      <c r="VQL301" s="716"/>
      <c r="VQM301" s="716"/>
      <c r="VQN301" s="716"/>
      <c r="VQO301" s="716"/>
      <c r="VQP301" s="716"/>
      <c r="VQQ301" s="716"/>
      <c r="VQR301" s="716"/>
      <c r="VQS301" s="716"/>
      <c r="VQT301" s="716"/>
      <c r="VQU301" s="716"/>
      <c r="VQV301" s="716"/>
      <c r="VQW301" s="716"/>
      <c r="VQX301" s="716"/>
      <c r="VQY301" s="716"/>
      <c r="VQZ301" s="716"/>
      <c r="VRA301" s="716"/>
      <c r="VRB301" s="716"/>
      <c r="VRC301" s="716"/>
      <c r="VRD301" s="716"/>
      <c r="VRE301" s="716"/>
      <c r="VRF301" s="716"/>
      <c r="VRG301" s="716"/>
      <c r="VRH301" s="716"/>
      <c r="VRI301" s="716"/>
      <c r="VRJ301" s="716"/>
      <c r="VRK301" s="716"/>
      <c r="VRL301" s="716"/>
      <c r="VRM301" s="716"/>
      <c r="VRN301" s="716"/>
      <c r="VRO301" s="716"/>
      <c r="VRP301" s="716"/>
      <c r="VRQ301" s="716"/>
      <c r="VRR301" s="716"/>
      <c r="VRS301" s="716"/>
      <c r="VRT301" s="716"/>
      <c r="VRU301" s="716"/>
      <c r="VRV301" s="716"/>
      <c r="VRW301" s="716"/>
      <c r="VRX301" s="716"/>
      <c r="VRY301" s="716"/>
      <c r="VRZ301" s="716"/>
      <c r="VSA301" s="716"/>
      <c r="VSB301" s="716"/>
      <c r="VSC301" s="716"/>
      <c r="VSD301" s="716"/>
      <c r="VSE301" s="716"/>
      <c r="VSF301" s="716"/>
      <c r="VSG301" s="716"/>
      <c r="VSH301" s="716"/>
      <c r="VSI301" s="716"/>
      <c r="VSJ301" s="716"/>
      <c r="VSK301" s="716"/>
      <c r="VSL301" s="716"/>
      <c r="VSM301" s="716"/>
      <c r="VSN301" s="716"/>
      <c r="VSO301" s="716"/>
      <c r="VSP301" s="716"/>
      <c r="VSQ301" s="716"/>
      <c r="VSR301" s="716"/>
      <c r="VSS301" s="716"/>
      <c r="VST301" s="716"/>
      <c r="VSU301" s="716"/>
      <c r="VSV301" s="716"/>
      <c r="VSW301" s="716"/>
      <c r="VSX301" s="716"/>
      <c r="VSY301" s="716"/>
      <c r="VSZ301" s="716"/>
      <c r="VTA301" s="716"/>
      <c r="VTB301" s="716"/>
      <c r="VTC301" s="716"/>
      <c r="VTD301" s="716"/>
      <c r="VTE301" s="716"/>
      <c r="VTF301" s="716"/>
      <c r="VTG301" s="716"/>
      <c r="VTH301" s="716"/>
      <c r="VTI301" s="716"/>
      <c r="VTJ301" s="716"/>
      <c r="VTK301" s="716"/>
      <c r="VTL301" s="716"/>
      <c r="VTM301" s="716"/>
      <c r="VTN301" s="716"/>
      <c r="VTO301" s="716"/>
      <c r="VTP301" s="716"/>
      <c r="VTQ301" s="716"/>
      <c r="VTR301" s="716"/>
      <c r="VTS301" s="716"/>
      <c r="VTT301" s="716"/>
      <c r="VTU301" s="716"/>
      <c r="VTV301" s="716"/>
      <c r="VTW301" s="716"/>
      <c r="VTX301" s="716"/>
      <c r="VTY301" s="716"/>
      <c r="VTZ301" s="716"/>
      <c r="VUA301" s="716"/>
      <c r="VUB301" s="716"/>
      <c r="VUC301" s="716"/>
      <c r="VUD301" s="716"/>
      <c r="VUE301" s="716"/>
      <c r="VUF301" s="716"/>
      <c r="VUG301" s="716"/>
      <c r="VUH301" s="716"/>
      <c r="VUI301" s="716"/>
      <c r="VUJ301" s="716"/>
      <c r="VUK301" s="716"/>
      <c r="VUL301" s="716"/>
      <c r="VUM301" s="716"/>
      <c r="VUN301" s="716"/>
      <c r="VUO301" s="716"/>
      <c r="VUP301" s="716"/>
      <c r="VUQ301" s="716"/>
      <c r="VUR301" s="716"/>
      <c r="VUS301" s="716"/>
      <c r="VUT301" s="716"/>
      <c r="VUU301" s="716"/>
      <c r="VUV301" s="716"/>
      <c r="VUW301" s="716"/>
      <c r="VUX301" s="716"/>
      <c r="VUY301" s="716"/>
      <c r="VUZ301" s="716"/>
      <c r="VVA301" s="716"/>
      <c r="VVB301" s="716"/>
      <c r="VVC301" s="716"/>
      <c r="VVD301" s="716"/>
      <c r="VVE301" s="716"/>
      <c r="VVF301" s="716"/>
      <c r="VVG301" s="716"/>
      <c r="VVH301" s="716"/>
      <c r="VVI301" s="716"/>
      <c r="VVJ301" s="716"/>
      <c r="VVK301" s="716"/>
      <c r="VVL301" s="716"/>
      <c r="VVM301" s="716"/>
      <c r="VVN301" s="716"/>
      <c r="VVO301" s="716"/>
      <c r="VVP301" s="716"/>
      <c r="VVQ301" s="716"/>
      <c r="VVR301" s="716"/>
      <c r="VVS301" s="716"/>
      <c r="VVT301" s="716"/>
      <c r="VVU301" s="716"/>
      <c r="VVV301" s="716"/>
      <c r="VVW301" s="716"/>
      <c r="VVX301" s="716"/>
      <c r="VVY301" s="716"/>
      <c r="VVZ301" s="716"/>
      <c r="VWA301" s="716"/>
      <c r="VWB301" s="716"/>
      <c r="VWC301" s="716"/>
      <c r="VWD301" s="716"/>
      <c r="VWE301" s="716"/>
      <c r="VWF301" s="716"/>
      <c r="VWG301" s="716"/>
      <c r="VWH301" s="716"/>
      <c r="VWI301" s="716"/>
      <c r="VWJ301" s="716"/>
      <c r="VWK301" s="716"/>
      <c r="VWL301" s="716"/>
      <c r="VWM301" s="716"/>
      <c r="VWN301" s="716"/>
      <c r="VWO301" s="716"/>
      <c r="VWP301" s="716"/>
      <c r="VWQ301" s="716"/>
      <c r="VWR301" s="716"/>
      <c r="VWS301" s="716"/>
      <c r="VWT301" s="716"/>
      <c r="VWU301" s="716"/>
      <c r="VWV301" s="716"/>
      <c r="VWW301" s="716"/>
      <c r="VWX301" s="716"/>
      <c r="VWY301" s="716"/>
      <c r="VWZ301" s="716"/>
      <c r="VXA301" s="716"/>
      <c r="VXB301" s="716"/>
      <c r="VXC301" s="716"/>
      <c r="VXD301" s="716"/>
      <c r="VXE301" s="716"/>
      <c r="VXF301" s="716"/>
      <c r="VXG301" s="716"/>
      <c r="VXH301" s="716"/>
      <c r="VXI301" s="716"/>
      <c r="VXJ301" s="716"/>
      <c r="VXK301" s="716"/>
      <c r="VXL301" s="716"/>
      <c r="VXM301" s="716"/>
      <c r="VXN301" s="716"/>
      <c r="VXO301" s="716"/>
      <c r="VXP301" s="716"/>
      <c r="VXQ301" s="716"/>
      <c r="VXR301" s="716"/>
      <c r="VXS301" s="716"/>
      <c r="VXT301" s="716"/>
      <c r="VXU301" s="716"/>
      <c r="VXV301" s="716"/>
      <c r="VXW301" s="716"/>
      <c r="VXX301" s="716"/>
      <c r="VXY301" s="716"/>
      <c r="VXZ301" s="716"/>
      <c r="VYA301" s="716"/>
      <c r="VYB301" s="716"/>
      <c r="VYC301" s="716"/>
      <c r="VYD301" s="716"/>
      <c r="VYE301" s="716"/>
      <c r="VYF301" s="716"/>
      <c r="VYG301" s="716"/>
      <c r="VYH301" s="716"/>
      <c r="VYI301" s="716"/>
      <c r="VYJ301" s="716"/>
      <c r="VYK301" s="716"/>
      <c r="VYL301" s="716"/>
      <c r="VYM301" s="716"/>
      <c r="VYN301" s="716"/>
      <c r="VYO301" s="716"/>
      <c r="VYP301" s="716"/>
      <c r="VYQ301" s="716"/>
      <c r="VYR301" s="716"/>
      <c r="VYS301" s="716"/>
      <c r="VYT301" s="716"/>
      <c r="VYU301" s="716"/>
      <c r="VYV301" s="716"/>
      <c r="VYW301" s="716"/>
      <c r="VYX301" s="716"/>
      <c r="VYY301" s="716"/>
      <c r="VYZ301" s="716"/>
      <c r="VZA301" s="716"/>
      <c r="VZB301" s="716"/>
      <c r="VZC301" s="716"/>
      <c r="VZD301" s="716"/>
      <c r="VZE301" s="716"/>
      <c r="VZF301" s="716"/>
      <c r="VZG301" s="716"/>
      <c r="VZH301" s="716"/>
      <c r="VZI301" s="716"/>
      <c r="VZJ301" s="716"/>
      <c r="VZK301" s="716"/>
      <c r="VZL301" s="716"/>
      <c r="VZM301" s="716"/>
      <c r="VZN301" s="716"/>
      <c r="VZO301" s="716"/>
      <c r="VZP301" s="716"/>
      <c r="VZQ301" s="716"/>
      <c r="VZR301" s="716"/>
      <c r="VZS301" s="716"/>
      <c r="VZT301" s="716"/>
      <c r="VZU301" s="716"/>
      <c r="VZV301" s="716"/>
      <c r="VZW301" s="716"/>
      <c r="VZX301" s="716"/>
      <c r="VZY301" s="716"/>
      <c r="VZZ301" s="716"/>
      <c r="WAA301" s="716"/>
      <c r="WAB301" s="716"/>
      <c r="WAC301" s="716"/>
      <c r="WAD301" s="716"/>
      <c r="WAE301" s="716"/>
      <c r="WAF301" s="716"/>
      <c r="WAG301" s="716"/>
      <c r="WAH301" s="716"/>
      <c r="WAI301" s="716"/>
      <c r="WAJ301" s="716"/>
      <c r="WAK301" s="716"/>
      <c r="WAL301" s="716"/>
      <c r="WAM301" s="716"/>
      <c r="WAN301" s="716"/>
      <c r="WAO301" s="716"/>
      <c r="WAP301" s="716"/>
      <c r="WAQ301" s="716"/>
      <c r="WAR301" s="716"/>
      <c r="WAS301" s="716"/>
      <c r="WAT301" s="716"/>
      <c r="WAU301" s="716"/>
      <c r="WAV301" s="716"/>
      <c r="WAW301" s="716"/>
      <c r="WAX301" s="716"/>
      <c r="WAY301" s="716"/>
      <c r="WAZ301" s="716"/>
      <c r="WBA301" s="716"/>
      <c r="WBB301" s="716"/>
      <c r="WBC301" s="716"/>
      <c r="WBD301" s="716"/>
      <c r="WBE301" s="716"/>
      <c r="WBF301" s="716"/>
      <c r="WBG301" s="716"/>
      <c r="WBH301" s="716"/>
      <c r="WBI301" s="716"/>
      <c r="WBJ301" s="716"/>
      <c r="WBK301" s="716"/>
      <c r="WBL301" s="716"/>
      <c r="WBM301" s="716"/>
      <c r="WBN301" s="716"/>
      <c r="WBO301" s="716"/>
      <c r="WBP301" s="716"/>
      <c r="WBQ301" s="716"/>
      <c r="WBR301" s="716"/>
      <c r="WBS301" s="716"/>
      <c r="WBT301" s="716"/>
      <c r="WBU301" s="716"/>
      <c r="WBV301" s="716"/>
      <c r="WBW301" s="716"/>
      <c r="WBX301" s="716"/>
      <c r="WBY301" s="716"/>
      <c r="WBZ301" s="716"/>
      <c r="WCA301" s="716"/>
      <c r="WCB301" s="716"/>
      <c r="WCC301" s="716"/>
      <c r="WCD301" s="716"/>
      <c r="WCE301" s="716"/>
      <c r="WCF301" s="716"/>
      <c r="WCG301" s="716"/>
      <c r="WCH301" s="716"/>
      <c r="WCI301" s="716"/>
      <c r="WCJ301" s="716"/>
      <c r="WCK301" s="716"/>
      <c r="WCL301" s="716"/>
      <c r="WCM301" s="716"/>
      <c r="WCN301" s="716"/>
      <c r="WCO301" s="716"/>
      <c r="WCP301" s="716"/>
      <c r="WCQ301" s="716"/>
      <c r="WCR301" s="716"/>
      <c r="WCS301" s="716"/>
      <c r="WCT301" s="716"/>
      <c r="WCU301" s="716"/>
      <c r="WCV301" s="716"/>
      <c r="WCW301" s="716"/>
      <c r="WCX301" s="716"/>
      <c r="WCY301" s="716"/>
      <c r="WCZ301" s="716"/>
      <c r="WDA301" s="716"/>
      <c r="WDB301" s="716"/>
      <c r="WDC301" s="716"/>
      <c r="WDD301" s="716"/>
      <c r="WDE301" s="716"/>
      <c r="WDF301" s="716"/>
      <c r="WDG301" s="716"/>
      <c r="WDH301" s="716"/>
      <c r="WDI301" s="716"/>
      <c r="WDJ301" s="716"/>
      <c r="WDK301" s="716"/>
      <c r="WDL301" s="716"/>
      <c r="WDM301" s="716"/>
      <c r="WDN301" s="716"/>
      <c r="WDO301" s="716"/>
      <c r="WDP301" s="716"/>
      <c r="WDQ301" s="716"/>
      <c r="WDR301" s="716"/>
      <c r="WDS301" s="716"/>
      <c r="WDT301" s="716"/>
      <c r="WDU301" s="716"/>
      <c r="WDV301" s="716"/>
      <c r="WDW301" s="716"/>
      <c r="WDX301" s="716"/>
      <c r="WDY301" s="716"/>
      <c r="WDZ301" s="716"/>
      <c r="WEA301" s="716"/>
      <c r="WEB301" s="716"/>
      <c r="WEC301" s="716"/>
      <c r="WED301" s="716"/>
      <c r="WEE301" s="716"/>
      <c r="WEF301" s="716"/>
      <c r="WEG301" s="716"/>
      <c r="WEH301" s="716"/>
      <c r="WEI301" s="716"/>
      <c r="WEJ301" s="716"/>
      <c r="WEK301" s="716"/>
      <c r="WEL301" s="716"/>
      <c r="WEM301" s="716"/>
      <c r="WEN301" s="716"/>
      <c r="WEO301" s="716"/>
      <c r="WEP301" s="716"/>
      <c r="WEQ301" s="716"/>
      <c r="WER301" s="716"/>
      <c r="WES301" s="716"/>
      <c r="WET301" s="716"/>
      <c r="WEU301" s="716"/>
      <c r="WEV301" s="716"/>
      <c r="WEW301" s="716"/>
      <c r="WEX301" s="716"/>
      <c r="WEY301" s="716"/>
      <c r="WEZ301" s="716"/>
      <c r="WFA301" s="716"/>
      <c r="WFB301" s="716"/>
      <c r="WFC301" s="716"/>
      <c r="WFD301" s="716"/>
      <c r="WFE301" s="716"/>
      <c r="WFF301" s="716"/>
      <c r="WFG301" s="716"/>
      <c r="WFH301" s="716"/>
      <c r="WFI301" s="716"/>
      <c r="WFJ301" s="716"/>
      <c r="WFK301" s="716"/>
      <c r="WFL301" s="716"/>
      <c r="WFM301" s="716"/>
      <c r="WFN301" s="716"/>
      <c r="WFO301" s="716"/>
      <c r="WFP301" s="716"/>
      <c r="WFQ301" s="716"/>
      <c r="WFR301" s="716"/>
      <c r="WFS301" s="716"/>
      <c r="WFT301" s="716"/>
      <c r="WFU301" s="716"/>
      <c r="WFV301" s="716"/>
      <c r="WFW301" s="716"/>
      <c r="WFX301" s="716"/>
      <c r="WFY301" s="716"/>
      <c r="WFZ301" s="716"/>
      <c r="WGA301" s="716"/>
      <c r="WGB301" s="716"/>
      <c r="WGC301" s="716"/>
      <c r="WGD301" s="716"/>
      <c r="WGE301" s="716"/>
      <c r="WGF301" s="716"/>
      <c r="WGG301" s="716"/>
      <c r="WGH301" s="716"/>
      <c r="WGI301" s="716"/>
      <c r="WGJ301" s="716"/>
      <c r="WGK301" s="716"/>
      <c r="WGL301" s="716"/>
      <c r="WGM301" s="716"/>
      <c r="WGN301" s="716"/>
      <c r="WGO301" s="716"/>
      <c r="WGP301" s="716"/>
      <c r="WGQ301" s="716"/>
      <c r="WGR301" s="716"/>
      <c r="WGS301" s="716"/>
      <c r="WGT301" s="716"/>
      <c r="WGU301" s="716"/>
      <c r="WGV301" s="716"/>
      <c r="WGW301" s="716"/>
      <c r="WGX301" s="716"/>
      <c r="WGY301" s="716"/>
      <c r="WGZ301" s="716"/>
      <c r="WHA301" s="716"/>
      <c r="WHB301" s="716"/>
      <c r="WHC301" s="716"/>
      <c r="WHD301" s="716"/>
      <c r="WHE301" s="716"/>
      <c r="WHF301" s="716"/>
      <c r="WHG301" s="716"/>
      <c r="WHH301" s="716"/>
      <c r="WHI301" s="716"/>
      <c r="WHJ301" s="716"/>
      <c r="WHK301" s="716"/>
      <c r="WHL301" s="716"/>
      <c r="WHM301" s="716"/>
      <c r="WHN301" s="716"/>
      <c r="WHO301" s="716"/>
      <c r="WHP301" s="716"/>
      <c r="WHQ301" s="716"/>
      <c r="WHR301" s="716"/>
      <c r="WHS301" s="716"/>
      <c r="WHT301" s="716"/>
      <c r="WHU301" s="716"/>
      <c r="WHV301" s="716"/>
      <c r="WHW301" s="716"/>
      <c r="WHX301" s="716"/>
      <c r="WHY301" s="716"/>
      <c r="WHZ301" s="716"/>
      <c r="WIA301" s="716"/>
      <c r="WIB301" s="716"/>
      <c r="WIC301" s="716"/>
      <c r="WID301" s="716"/>
      <c r="WIE301" s="716"/>
      <c r="WIF301" s="716"/>
      <c r="WIG301" s="716"/>
      <c r="WIH301" s="716"/>
      <c r="WII301" s="716"/>
      <c r="WIJ301" s="716"/>
      <c r="WIK301" s="716"/>
      <c r="WIL301" s="716"/>
      <c r="WIM301" s="716"/>
      <c r="WIN301" s="716"/>
      <c r="WIO301" s="716"/>
      <c r="WIP301" s="716"/>
      <c r="WIQ301" s="716"/>
      <c r="WIR301" s="716"/>
      <c r="WIS301" s="716"/>
      <c r="WIT301" s="716"/>
      <c r="WIU301" s="716"/>
      <c r="WIV301" s="716"/>
      <c r="WIW301" s="716"/>
      <c r="WIX301" s="716"/>
      <c r="WIY301" s="716"/>
      <c r="WIZ301" s="716"/>
      <c r="WJA301" s="716"/>
      <c r="WJB301" s="716"/>
      <c r="WJC301" s="716"/>
      <c r="WJD301" s="716"/>
      <c r="WJE301" s="716"/>
      <c r="WJF301" s="716"/>
      <c r="WJG301" s="716"/>
      <c r="WJH301" s="716"/>
      <c r="WJI301" s="716"/>
      <c r="WJJ301" s="716"/>
      <c r="WJK301" s="716"/>
      <c r="WJL301" s="716"/>
      <c r="WJM301" s="716"/>
      <c r="WJN301" s="716"/>
      <c r="WJO301" s="716"/>
      <c r="WJP301" s="716"/>
      <c r="WJQ301" s="716"/>
      <c r="WJR301" s="716"/>
      <c r="WJS301" s="716"/>
      <c r="WJT301" s="716"/>
      <c r="WJU301" s="716"/>
      <c r="WJV301" s="716"/>
      <c r="WJW301" s="716"/>
      <c r="WJX301" s="716"/>
      <c r="WJY301" s="716"/>
      <c r="WJZ301" s="716"/>
      <c r="WKA301" s="716"/>
      <c r="WKB301" s="716"/>
      <c r="WKC301" s="716"/>
      <c r="WKD301" s="716"/>
      <c r="WKE301" s="716"/>
      <c r="WKF301" s="716"/>
      <c r="WKG301" s="716"/>
      <c r="WKH301" s="716"/>
      <c r="WKI301" s="716"/>
      <c r="WKJ301" s="716"/>
      <c r="WKK301" s="716"/>
      <c r="WKL301" s="716"/>
      <c r="WKM301" s="716"/>
      <c r="WKN301" s="716"/>
      <c r="WKO301" s="716"/>
      <c r="WKP301" s="716"/>
      <c r="WKQ301" s="716"/>
      <c r="WKR301" s="716"/>
      <c r="WKS301" s="716"/>
      <c r="WKT301" s="716"/>
      <c r="WKU301" s="716"/>
      <c r="WKV301" s="716"/>
      <c r="WKW301" s="716"/>
      <c r="WKX301" s="716"/>
      <c r="WKY301" s="716"/>
      <c r="WKZ301" s="716"/>
      <c r="WLA301" s="716"/>
      <c r="WLB301" s="716"/>
      <c r="WLC301" s="716"/>
      <c r="WLD301" s="716"/>
      <c r="WLE301" s="716"/>
      <c r="WLF301" s="716"/>
      <c r="WLG301" s="716"/>
      <c r="WLH301" s="716"/>
      <c r="WLI301" s="716"/>
      <c r="WLJ301" s="716"/>
      <c r="WLK301" s="716"/>
      <c r="WLL301" s="716"/>
      <c r="WLM301" s="716"/>
      <c r="WLN301" s="716"/>
      <c r="WLO301" s="716"/>
      <c r="WLP301" s="716"/>
      <c r="WLQ301" s="716"/>
      <c r="WLR301" s="716"/>
      <c r="WLS301" s="716"/>
      <c r="WLT301" s="716"/>
      <c r="WLU301" s="716"/>
      <c r="WLV301" s="716"/>
      <c r="WLW301" s="716"/>
      <c r="WLX301" s="716"/>
      <c r="WLY301" s="716"/>
      <c r="WLZ301" s="716"/>
      <c r="WMA301" s="716"/>
      <c r="WMB301" s="716"/>
      <c r="WMC301" s="716"/>
      <c r="WMD301" s="716"/>
      <c r="WME301" s="716"/>
      <c r="WMF301" s="716"/>
      <c r="WMG301" s="716"/>
      <c r="WMH301" s="716"/>
      <c r="WMI301" s="716"/>
      <c r="WMJ301" s="716"/>
      <c r="WMK301" s="716"/>
      <c r="WML301" s="716"/>
      <c r="WMM301" s="716"/>
      <c r="WMN301" s="716"/>
      <c r="WMO301" s="716"/>
      <c r="WMP301" s="716"/>
      <c r="WMQ301" s="716"/>
      <c r="WMR301" s="716"/>
      <c r="WMS301" s="716"/>
      <c r="WMT301" s="716"/>
      <c r="WMU301" s="716"/>
      <c r="WMV301" s="716"/>
      <c r="WMW301" s="716"/>
      <c r="WMX301" s="716"/>
      <c r="WMY301" s="716"/>
      <c r="WMZ301" s="716"/>
      <c r="WNA301" s="716"/>
      <c r="WNB301" s="716"/>
      <c r="WNC301" s="716"/>
      <c r="WND301" s="716"/>
      <c r="WNE301" s="716"/>
      <c r="WNF301" s="716"/>
      <c r="WNG301" s="716"/>
      <c r="WNH301" s="716"/>
      <c r="WNI301" s="716"/>
      <c r="WNJ301" s="716"/>
      <c r="WNK301" s="716"/>
      <c r="WNL301" s="716"/>
      <c r="WNM301" s="716"/>
      <c r="WNN301" s="716"/>
      <c r="WNO301" s="716"/>
      <c r="WNP301" s="716"/>
      <c r="WNQ301" s="716"/>
      <c r="WNR301" s="716"/>
      <c r="WNS301" s="716"/>
      <c r="WNT301" s="716"/>
      <c r="WNU301" s="716"/>
      <c r="WNV301" s="716"/>
      <c r="WNW301" s="716"/>
      <c r="WNX301" s="716"/>
      <c r="WNY301" s="716"/>
      <c r="WNZ301" s="716"/>
      <c r="WOA301" s="716"/>
      <c r="WOB301" s="716"/>
      <c r="WOC301" s="716"/>
      <c r="WOD301" s="716"/>
      <c r="WOE301" s="716"/>
      <c r="WOF301" s="716"/>
      <c r="WOG301" s="716"/>
      <c r="WOH301" s="716"/>
      <c r="WOI301" s="716"/>
      <c r="WOJ301" s="716"/>
      <c r="WOK301" s="716"/>
      <c r="WOL301" s="716"/>
      <c r="WOM301" s="716"/>
      <c r="WON301" s="716"/>
      <c r="WOO301" s="716"/>
      <c r="WOP301" s="716"/>
      <c r="WOQ301" s="716"/>
      <c r="WOR301" s="716"/>
      <c r="WOS301" s="716"/>
      <c r="WOT301" s="716"/>
      <c r="WOU301" s="716"/>
      <c r="WOV301" s="716"/>
      <c r="WOW301" s="716"/>
      <c r="WOX301" s="716"/>
      <c r="WOY301" s="716"/>
      <c r="WOZ301" s="716"/>
      <c r="WPA301" s="716"/>
      <c r="WPB301" s="716"/>
      <c r="WPC301" s="716"/>
      <c r="WPD301" s="716"/>
      <c r="WPE301" s="716"/>
      <c r="WPF301" s="716"/>
      <c r="WPG301" s="716"/>
      <c r="WPH301" s="716"/>
      <c r="WPI301" s="716"/>
      <c r="WPJ301" s="716"/>
      <c r="WPK301" s="716"/>
      <c r="WPL301" s="716"/>
      <c r="WPM301" s="716"/>
      <c r="WPN301" s="716"/>
      <c r="WPO301" s="716"/>
      <c r="WPP301" s="716"/>
      <c r="WPQ301" s="716"/>
      <c r="WPR301" s="716"/>
      <c r="WPS301" s="716"/>
      <c r="WPT301" s="716"/>
      <c r="WPU301" s="716"/>
      <c r="WPV301" s="716"/>
      <c r="WPW301" s="716"/>
      <c r="WPX301" s="716"/>
      <c r="WPY301" s="716"/>
      <c r="WPZ301" s="716"/>
      <c r="WQA301" s="716"/>
      <c r="WQB301" s="716"/>
      <c r="WQC301" s="716"/>
      <c r="WQD301" s="716"/>
      <c r="WQE301" s="716"/>
      <c r="WQF301" s="716"/>
      <c r="WQG301" s="716"/>
      <c r="WQH301" s="716"/>
      <c r="WQI301" s="716"/>
      <c r="WQJ301" s="716"/>
      <c r="WQK301" s="716"/>
      <c r="WQL301" s="716"/>
      <c r="WQM301" s="716"/>
      <c r="WQN301" s="716"/>
      <c r="WQO301" s="716"/>
      <c r="WQP301" s="716"/>
      <c r="WQQ301" s="716"/>
      <c r="WQR301" s="716"/>
      <c r="WQS301" s="716"/>
      <c r="WQT301" s="716"/>
      <c r="WQU301" s="716"/>
      <c r="WQV301" s="716"/>
      <c r="WQW301" s="716"/>
      <c r="WQX301" s="716"/>
      <c r="WQY301" s="716"/>
      <c r="WQZ301" s="716"/>
      <c r="WRA301" s="716"/>
      <c r="WRB301" s="716"/>
      <c r="WRC301" s="716"/>
      <c r="WRD301" s="716"/>
      <c r="WRE301" s="716"/>
      <c r="WRF301" s="716"/>
      <c r="WRG301" s="716"/>
      <c r="WRH301" s="716"/>
      <c r="WRI301" s="716"/>
      <c r="WRJ301" s="716"/>
      <c r="WRK301" s="716"/>
      <c r="WRL301" s="716"/>
      <c r="WRM301" s="716"/>
      <c r="WRN301" s="716"/>
      <c r="WRO301" s="716"/>
      <c r="WRP301" s="716"/>
      <c r="WRQ301" s="716"/>
      <c r="WRR301" s="716"/>
      <c r="WRS301" s="716"/>
      <c r="WRT301" s="716"/>
      <c r="WRU301" s="716"/>
      <c r="WRV301" s="716"/>
      <c r="WRW301" s="716"/>
      <c r="WRX301" s="716"/>
      <c r="WRY301" s="716"/>
      <c r="WRZ301" s="716"/>
      <c r="WSA301" s="716"/>
      <c r="WSB301" s="716"/>
      <c r="WSC301" s="716"/>
      <c r="WSD301" s="716"/>
      <c r="WSE301" s="716"/>
      <c r="WSF301" s="716"/>
      <c r="WSG301" s="716"/>
      <c r="WSH301" s="716"/>
      <c r="WSI301" s="716"/>
      <c r="WSJ301" s="716"/>
      <c r="WSK301" s="716"/>
      <c r="WSL301" s="716"/>
      <c r="WSM301" s="716"/>
      <c r="WSN301" s="716"/>
      <c r="WSO301" s="716"/>
      <c r="WSP301" s="716"/>
      <c r="WSQ301" s="716"/>
      <c r="WSR301" s="716"/>
      <c r="WSS301" s="716"/>
      <c r="WST301" s="716"/>
      <c r="WSU301" s="716"/>
      <c r="WSV301" s="716"/>
      <c r="WSW301" s="716"/>
      <c r="WSX301" s="716"/>
      <c r="WSY301" s="716"/>
      <c r="WSZ301" s="716"/>
      <c r="WTA301" s="716"/>
      <c r="WTB301" s="716"/>
      <c r="WTC301" s="716"/>
      <c r="WTD301" s="716"/>
      <c r="WTE301" s="716"/>
      <c r="WTF301" s="716"/>
      <c r="WTG301" s="716"/>
      <c r="WTH301" s="716"/>
      <c r="WTI301" s="716"/>
      <c r="WTJ301" s="716"/>
      <c r="WTK301" s="716"/>
      <c r="WTL301" s="716"/>
      <c r="WTM301" s="716"/>
      <c r="WTN301" s="716"/>
      <c r="WTO301" s="716"/>
      <c r="WTP301" s="716"/>
      <c r="WTQ301" s="716"/>
      <c r="WTR301" s="716"/>
      <c r="WTS301" s="716"/>
      <c r="WTT301" s="716"/>
      <c r="WTU301" s="716"/>
      <c r="WTV301" s="716"/>
      <c r="WTW301" s="716"/>
      <c r="WTX301" s="716"/>
      <c r="WTY301" s="716"/>
      <c r="WTZ301" s="716"/>
      <c r="WUA301" s="716"/>
      <c r="WUB301" s="716"/>
      <c r="WUC301" s="716"/>
      <c r="WUD301" s="716"/>
      <c r="WUE301" s="716"/>
      <c r="WUF301" s="716"/>
      <c r="WUG301" s="716"/>
      <c r="WUH301" s="716"/>
      <c r="WUI301" s="716"/>
      <c r="WUJ301" s="716"/>
      <c r="WUK301" s="716"/>
      <c r="WUL301" s="716"/>
      <c r="WUM301" s="716"/>
      <c r="WUN301" s="716"/>
      <c r="WUO301" s="716"/>
      <c r="WUP301" s="716"/>
      <c r="WUQ301" s="716"/>
      <c r="WUR301" s="716"/>
      <c r="WUS301" s="716"/>
      <c r="WUT301" s="716"/>
      <c r="WUU301" s="716"/>
      <c r="WUV301" s="716"/>
      <c r="WUW301" s="716"/>
      <c r="WUX301" s="716"/>
      <c r="WUY301" s="716"/>
      <c r="WUZ301" s="716"/>
      <c r="WVA301" s="716"/>
      <c r="WVB301" s="716"/>
      <c r="WVC301" s="716"/>
      <c r="WVD301" s="716"/>
      <c r="WVE301" s="716"/>
      <c r="WVF301" s="716"/>
      <c r="WVG301" s="716"/>
      <c r="WVH301" s="716"/>
      <c r="WVI301" s="716"/>
      <c r="WVJ301" s="716"/>
      <c r="WVK301" s="716"/>
      <c r="WVL301" s="716"/>
      <c r="WVM301" s="716"/>
      <c r="WVN301" s="716"/>
      <c r="WVO301" s="716"/>
      <c r="WVP301" s="716"/>
      <c r="WVQ301" s="716"/>
      <c r="WVR301" s="716"/>
      <c r="WVS301" s="716"/>
      <c r="WVT301" s="716"/>
      <c r="WVU301" s="716"/>
      <c r="WVV301" s="716"/>
      <c r="WVW301" s="716"/>
      <c r="WVX301" s="716"/>
      <c r="WVY301" s="716"/>
      <c r="WVZ301" s="716"/>
      <c r="WWA301" s="716"/>
      <c r="WWB301" s="716"/>
      <c r="WWC301" s="716"/>
      <c r="WWD301" s="716"/>
      <c r="WWE301" s="716"/>
      <c r="WWF301" s="716"/>
      <c r="WWG301" s="716"/>
      <c r="WWH301" s="716"/>
      <c r="WWI301" s="716"/>
      <c r="WWJ301" s="716"/>
      <c r="WWK301" s="716"/>
      <c r="WWL301" s="716"/>
      <c r="WWM301" s="716"/>
      <c r="WWN301" s="716"/>
      <c r="WWO301" s="716"/>
      <c r="WWP301" s="716"/>
      <c r="WWQ301" s="716"/>
      <c r="WWR301" s="716"/>
      <c r="WWS301" s="716"/>
      <c r="WWT301" s="716"/>
      <c r="WWU301" s="716"/>
      <c r="WWV301" s="716"/>
      <c r="WWW301" s="716"/>
      <c r="WWX301" s="716"/>
      <c r="WWY301" s="716"/>
      <c r="WWZ301" s="716"/>
      <c r="WXA301" s="716"/>
      <c r="WXB301" s="716"/>
      <c r="WXC301" s="716"/>
      <c r="WXD301" s="716"/>
      <c r="WXE301" s="716"/>
      <c r="WXF301" s="716"/>
      <c r="WXG301" s="716"/>
      <c r="WXH301" s="716"/>
      <c r="WXI301" s="716"/>
      <c r="WXJ301" s="716"/>
      <c r="WXK301" s="716"/>
      <c r="WXL301" s="716"/>
      <c r="WXM301" s="716"/>
      <c r="WXN301" s="716"/>
      <c r="WXO301" s="716"/>
      <c r="WXP301" s="716"/>
      <c r="WXQ301" s="716"/>
      <c r="WXR301" s="716"/>
      <c r="WXS301" s="716"/>
      <c r="WXT301" s="716"/>
      <c r="WXU301" s="716"/>
      <c r="WXV301" s="716"/>
      <c r="WXW301" s="716"/>
      <c r="WXX301" s="716"/>
      <c r="WXY301" s="716"/>
      <c r="WXZ301" s="716"/>
      <c r="WYA301" s="716"/>
      <c r="WYB301" s="716"/>
      <c r="WYC301" s="716"/>
      <c r="WYD301" s="716"/>
      <c r="WYE301" s="716"/>
      <c r="WYF301" s="716"/>
      <c r="WYG301" s="716"/>
      <c r="WYH301" s="716"/>
      <c r="WYI301" s="716"/>
      <c r="WYJ301" s="716"/>
      <c r="WYK301" s="716"/>
      <c r="WYL301" s="716"/>
      <c r="WYM301" s="716"/>
      <c r="WYN301" s="716"/>
      <c r="WYO301" s="716"/>
      <c r="WYP301" s="716"/>
      <c r="WYQ301" s="716"/>
      <c r="WYR301" s="716"/>
      <c r="WYS301" s="716"/>
      <c r="WYT301" s="716"/>
      <c r="WYU301" s="716"/>
      <c r="WYV301" s="716"/>
      <c r="WYW301" s="716"/>
      <c r="WYX301" s="716"/>
      <c r="WYY301" s="716"/>
      <c r="WYZ301" s="716"/>
      <c r="WZA301" s="716"/>
      <c r="WZB301" s="716"/>
      <c r="WZC301" s="716"/>
      <c r="WZD301" s="716"/>
      <c r="WZE301" s="716"/>
      <c r="WZF301" s="716"/>
      <c r="WZG301" s="716"/>
      <c r="WZH301" s="716"/>
      <c r="WZI301" s="716"/>
      <c r="WZJ301" s="716"/>
      <c r="WZK301" s="716"/>
      <c r="WZL301" s="716"/>
      <c r="WZM301" s="716"/>
      <c r="WZN301" s="716"/>
      <c r="WZO301" s="716"/>
      <c r="WZP301" s="716"/>
      <c r="WZQ301" s="716"/>
      <c r="WZR301" s="716"/>
      <c r="WZS301" s="716"/>
      <c r="WZT301" s="716"/>
      <c r="WZU301" s="716"/>
      <c r="WZV301" s="716"/>
      <c r="WZW301" s="716"/>
      <c r="WZX301" s="716"/>
      <c r="WZY301" s="716"/>
      <c r="WZZ301" s="716"/>
      <c r="XAA301" s="716"/>
      <c r="XAB301" s="716"/>
      <c r="XAC301" s="716"/>
      <c r="XAD301" s="716"/>
      <c r="XAE301" s="716"/>
      <c r="XAF301" s="716"/>
      <c r="XAG301" s="716"/>
      <c r="XAH301" s="716"/>
      <c r="XAI301" s="716"/>
      <c r="XAJ301" s="716"/>
      <c r="XAK301" s="716"/>
      <c r="XAL301" s="716"/>
      <c r="XAM301" s="716"/>
      <c r="XAN301" s="716"/>
      <c r="XAO301" s="716"/>
      <c r="XAP301" s="716"/>
      <c r="XAQ301" s="716"/>
      <c r="XAR301" s="716"/>
      <c r="XAS301" s="716"/>
      <c r="XAT301" s="716"/>
      <c r="XAU301" s="716"/>
      <c r="XAV301" s="716"/>
      <c r="XAW301" s="716"/>
      <c r="XAX301" s="716"/>
      <c r="XAY301" s="716"/>
      <c r="XAZ301" s="716"/>
      <c r="XBA301" s="716"/>
      <c r="XBB301" s="716"/>
      <c r="XBC301" s="716"/>
      <c r="XBD301" s="716"/>
      <c r="XBE301" s="716"/>
      <c r="XBF301" s="716"/>
      <c r="XBG301" s="716"/>
      <c r="XBH301" s="716"/>
      <c r="XBI301" s="716"/>
      <c r="XBJ301" s="716"/>
      <c r="XBK301" s="716"/>
      <c r="XBL301" s="716"/>
      <c r="XBM301" s="716"/>
      <c r="XBN301" s="716"/>
      <c r="XBO301" s="716"/>
      <c r="XBP301" s="716"/>
      <c r="XBQ301" s="716"/>
      <c r="XBR301" s="716"/>
      <c r="XBS301" s="716"/>
      <c r="XBT301" s="716"/>
      <c r="XBU301" s="716"/>
      <c r="XBV301" s="716"/>
      <c r="XBW301" s="716"/>
      <c r="XBX301" s="716"/>
      <c r="XBY301" s="716"/>
      <c r="XBZ301" s="716"/>
      <c r="XCA301" s="716"/>
      <c r="XCB301" s="716"/>
      <c r="XCC301" s="716"/>
      <c r="XCD301" s="716"/>
      <c r="XCE301" s="716"/>
      <c r="XCF301" s="716"/>
      <c r="XCG301" s="716"/>
      <c r="XCH301" s="716"/>
      <c r="XCI301" s="716"/>
      <c r="XCJ301" s="716"/>
      <c r="XCK301" s="716"/>
      <c r="XCL301" s="716"/>
      <c r="XCM301" s="716"/>
      <c r="XCN301" s="716"/>
      <c r="XCO301" s="716"/>
      <c r="XCP301" s="716"/>
      <c r="XCQ301" s="716"/>
      <c r="XCR301" s="716"/>
      <c r="XCS301" s="716"/>
      <c r="XCT301" s="716"/>
      <c r="XCU301" s="716"/>
      <c r="XCV301" s="716"/>
      <c r="XCW301" s="716"/>
      <c r="XCX301" s="716"/>
      <c r="XCY301" s="716"/>
      <c r="XCZ301" s="716"/>
      <c r="XDA301" s="716"/>
      <c r="XDB301" s="716"/>
      <c r="XDC301" s="716"/>
      <c r="XDD301" s="716"/>
      <c r="XDE301" s="716"/>
      <c r="XDF301" s="716"/>
      <c r="XDG301" s="716"/>
      <c r="XDH301" s="716"/>
      <c r="XDI301" s="716"/>
      <c r="XDJ301" s="716"/>
      <c r="XDK301" s="716"/>
      <c r="XDL301" s="716"/>
      <c r="XDM301" s="716"/>
      <c r="XDN301" s="716"/>
      <c r="XDO301" s="716"/>
      <c r="XDP301" s="716"/>
      <c r="XDQ301" s="716"/>
      <c r="XDR301" s="716"/>
      <c r="XDS301" s="716"/>
      <c r="XDT301" s="716"/>
      <c r="XDU301" s="716"/>
      <c r="XDV301" s="716"/>
      <c r="XDW301" s="716"/>
      <c r="XDX301" s="716"/>
      <c r="XDY301" s="716"/>
      <c r="XDZ301" s="716"/>
      <c r="XEA301" s="716"/>
      <c r="XEB301" s="716"/>
      <c r="XEC301" s="716"/>
      <c r="XED301" s="716"/>
      <c r="XEE301" s="716"/>
      <c r="XEF301" s="716"/>
      <c r="XEG301" s="716"/>
      <c r="XEH301" s="716"/>
      <c r="XEI301" s="716"/>
      <c r="XEJ301" s="716"/>
      <c r="XEK301" s="716"/>
      <c r="XEL301" s="716"/>
      <c r="XEM301" s="716"/>
      <c r="XEN301" s="716"/>
      <c r="XEO301" s="716"/>
      <c r="XEP301" s="716"/>
      <c r="XEQ301" s="716"/>
      <c r="XER301" s="716"/>
      <c r="XES301" s="716"/>
      <c r="XET301" s="716"/>
      <c r="XEU301" s="716"/>
      <c r="XEV301" s="716"/>
      <c r="XEW301" s="716"/>
      <c r="XEX301" s="716"/>
      <c r="XEY301" s="716"/>
      <c r="XEZ301" s="717"/>
      <c r="XFA301" s="717"/>
    </row>
    <row r="302" spans="1:16381" s="707" customFormat="1" ht="14.1" customHeight="1" x14ac:dyDescent="0.15">
      <c r="A302" s="119" t="s">
        <v>1253</v>
      </c>
      <c r="B302" s="120" t="s">
        <v>2341</v>
      </c>
      <c r="C302" s="199">
        <f t="shared" si="78"/>
        <v>0</v>
      </c>
      <c r="D302" s="203">
        <f t="shared" si="79"/>
        <v>0</v>
      </c>
      <c r="E302" s="78"/>
      <c r="F302" s="78"/>
      <c r="G302" s="78"/>
      <c r="H302" s="79"/>
      <c r="I302" s="79"/>
      <c r="J302" s="79"/>
      <c r="K302" s="79"/>
      <c r="L302" s="79"/>
      <c r="M302" s="79"/>
      <c r="N302" s="79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8"/>
      <c r="AB302" s="78"/>
      <c r="AC302" s="78"/>
      <c r="AD302" s="78"/>
      <c r="AE302" s="78"/>
      <c r="AF302" s="78"/>
      <c r="AG302" s="78"/>
      <c r="AH302" s="78"/>
      <c r="AI302" s="78"/>
      <c r="AJ302" s="78"/>
      <c r="AK302" s="645">
        <v>770</v>
      </c>
      <c r="AL302" s="651">
        <f t="shared" ref="AL302:AL333" si="95">AK302*E302</f>
        <v>0</v>
      </c>
      <c r="AM302" s="64"/>
      <c r="AN302" s="64" t="s">
        <v>547</v>
      </c>
      <c r="AO302" s="64"/>
      <c r="AP302" s="64"/>
      <c r="AQ302" s="64"/>
      <c r="AR302" s="706"/>
      <c r="XFA302" s="706"/>
    </row>
    <row r="303" spans="1:16381" s="694" customFormat="1" ht="14.1" customHeight="1" x14ac:dyDescent="0.15">
      <c r="A303" s="119" t="s">
        <v>1633</v>
      </c>
      <c r="B303" s="120" t="s">
        <v>908</v>
      </c>
      <c r="C303" s="199">
        <f t="shared" si="78"/>
        <v>0</v>
      </c>
      <c r="D303" s="203">
        <f t="shared" si="79"/>
        <v>0</v>
      </c>
      <c r="E303" s="78"/>
      <c r="F303" s="78"/>
      <c r="G303" s="78"/>
      <c r="H303" s="79"/>
      <c r="I303" s="79"/>
      <c r="J303" s="79"/>
      <c r="K303" s="79"/>
      <c r="L303" s="79"/>
      <c r="M303" s="79"/>
      <c r="N303" s="79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8"/>
      <c r="AB303" s="78"/>
      <c r="AC303" s="78"/>
      <c r="AD303" s="78"/>
      <c r="AE303" s="78"/>
      <c r="AF303" s="78"/>
      <c r="AG303" s="78"/>
      <c r="AH303" s="78"/>
      <c r="AI303" s="78"/>
      <c r="AJ303" s="78"/>
      <c r="AK303" s="645">
        <v>2170</v>
      </c>
      <c r="AL303" s="651">
        <f t="shared" si="95"/>
        <v>0</v>
      </c>
      <c r="AM303" s="64"/>
      <c r="AN303" s="64"/>
      <c r="AO303" s="64"/>
      <c r="AP303" s="64"/>
      <c r="AQ303" s="64"/>
      <c r="AR303" s="693"/>
      <c r="XFA303" s="693"/>
    </row>
    <row r="304" spans="1:16381" s="694" customFormat="1" ht="14.1" customHeight="1" x14ac:dyDescent="0.15">
      <c r="A304" s="119" t="s">
        <v>1634</v>
      </c>
      <c r="B304" s="120" t="s">
        <v>2342</v>
      </c>
      <c r="C304" s="199">
        <f t="shared" si="78"/>
        <v>0</v>
      </c>
      <c r="D304" s="203">
        <f t="shared" si="79"/>
        <v>0</v>
      </c>
      <c r="E304" s="78"/>
      <c r="F304" s="78"/>
      <c r="G304" s="78"/>
      <c r="H304" s="79"/>
      <c r="I304" s="79"/>
      <c r="J304" s="79"/>
      <c r="K304" s="79"/>
      <c r="L304" s="79"/>
      <c r="M304" s="79"/>
      <c r="N304" s="79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8"/>
      <c r="AB304" s="78"/>
      <c r="AC304" s="78"/>
      <c r="AD304" s="78"/>
      <c r="AE304" s="78"/>
      <c r="AF304" s="78"/>
      <c r="AG304" s="78"/>
      <c r="AH304" s="78"/>
      <c r="AI304" s="78"/>
      <c r="AJ304" s="78"/>
      <c r="AK304" s="645">
        <v>3540</v>
      </c>
      <c r="AL304" s="651">
        <f t="shared" si="95"/>
        <v>0</v>
      </c>
      <c r="AM304" s="64"/>
      <c r="AN304" s="64"/>
      <c r="AO304" s="64"/>
      <c r="AP304" s="64"/>
      <c r="AQ304" s="64"/>
      <c r="AR304" s="693"/>
      <c r="XFA304" s="693"/>
    </row>
    <row r="305" spans="1:44 16381:16381" s="694" customFormat="1" ht="14.1" customHeight="1" x14ac:dyDescent="0.15">
      <c r="A305" s="119" t="s">
        <v>1635</v>
      </c>
      <c r="B305" s="120" t="s">
        <v>2483</v>
      </c>
      <c r="C305" s="199">
        <f t="shared" si="78"/>
        <v>0</v>
      </c>
      <c r="D305" s="203">
        <f t="shared" si="79"/>
        <v>0</v>
      </c>
      <c r="E305" s="78"/>
      <c r="F305" s="78"/>
      <c r="G305" s="78"/>
      <c r="H305" s="79"/>
      <c r="I305" s="79"/>
      <c r="J305" s="79"/>
      <c r="K305" s="79"/>
      <c r="L305" s="79"/>
      <c r="M305" s="79"/>
      <c r="N305" s="79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8"/>
      <c r="AB305" s="78"/>
      <c r="AC305" s="78"/>
      <c r="AD305" s="78"/>
      <c r="AE305" s="78"/>
      <c r="AF305" s="78"/>
      <c r="AG305" s="78"/>
      <c r="AH305" s="78"/>
      <c r="AI305" s="78"/>
      <c r="AJ305" s="78"/>
      <c r="AK305" s="645">
        <v>1500</v>
      </c>
      <c r="AL305" s="651">
        <f t="shared" si="95"/>
        <v>0</v>
      </c>
      <c r="AM305" s="64"/>
      <c r="AN305" s="64"/>
      <c r="AO305" s="64"/>
      <c r="AP305" s="64"/>
      <c r="AQ305" s="64"/>
      <c r="AR305" s="693"/>
      <c r="XFA305" s="693"/>
    </row>
    <row r="306" spans="1:44 16381:16381" s="694" customFormat="1" ht="14.1" customHeight="1" x14ac:dyDescent="0.15">
      <c r="A306" s="119" t="s">
        <v>1636</v>
      </c>
      <c r="B306" s="120" t="s">
        <v>2484</v>
      </c>
      <c r="C306" s="199">
        <f t="shared" si="78"/>
        <v>0</v>
      </c>
      <c r="D306" s="203">
        <f t="shared" si="79"/>
        <v>0</v>
      </c>
      <c r="E306" s="78"/>
      <c r="F306" s="78"/>
      <c r="G306" s="78"/>
      <c r="H306" s="79"/>
      <c r="I306" s="79"/>
      <c r="J306" s="79"/>
      <c r="K306" s="79"/>
      <c r="L306" s="79"/>
      <c r="M306" s="79"/>
      <c r="N306" s="79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8"/>
      <c r="AB306" s="78"/>
      <c r="AC306" s="78"/>
      <c r="AD306" s="78"/>
      <c r="AE306" s="78"/>
      <c r="AF306" s="78"/>
      <c r="AG306" s="78"/>
      <c r="AH306" s="78"/>
      <c r="AI306" s="78"/>
      <c r="AJ306" s="78"/>
      <c r="AK306" s="645">
        <v>2210</v>
      </c>
      <c r="AL306" s="651">
        <f t="shared" si="95"/>
        <v>0</v>
      </c>
      <c r="AM306" s="64"/>
      <c r="AN306" s="64"/>
      <c r="AO306" s="64"/>
      <c r="AP306" s="64"/>
      <c r="AQ306" s="64"/>
      <c r="AR306" s="693"/>
      <c r="XFA306" s="693"/>
    </row>
    <row r="307" spans="1:44 16381:16381" s="694" customFormat="1" ht="14.1" customHeight="1" x14ac:dyDescent="0.15">
      <c r="A307" s="119" t="s">
        <v>1637</v>
      </c>
      <c r="B307" s="120" t="s">
        <v>4034</v>
      </c>
      <c r="C307" s="199">
        <f t="shared" si="78"/>
        <v>0</v>
      </c>
      <c r="D307" s="203">
        <f t="shared" si="79"/>
        <v>0</v>
      </c>
      <c r="E307" s="78"/>
      <c r="F307" s="78"/>
      <c r="G307" s="78"/>
      <c r="H307" s="79"/>
      <c r="I307" s="79"/>
      <c r="J307" s="79"/>
      <c r="K307" s="79"/>
      <c r="L307" s="79"/>
      <c r="M307" s="79"/>
      <c r="N307" s="79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8"/>
      <c r="AB307" s="78"/>
      <c r="AC307" s="78"/>
      <c r="AD307" s="78"/>
      <c r="AE307" s="78"/>
      <c r="AF307" s="78"/>
      <c r="AG307" s="78"/>
      <c r="AH307" s="78"/>
      <c r="AI307" s="78"/>
      <c r="AJ307" s="78"/>
      <c r="AK307" s="645">
        <v>5240</v>
      </c>
      <c r="AL307" s="651">
        <f t="shared" si="95"/>
        <v>0</v>
      </c>
      <c r="AM307" s="64"/>
      <c r="AN307" s="64"/>
      <c r="AO307" s="64"/>
      <c r="AP307" s="64"/>
      <c r="AQ307" s="64"/>
      <c r="AR307" s="693"/>
      <c r="XFA307" s="693"/>
    </row>
    <row r="308" spans="1:44 16381:16381" s="694" customFormat="1" ht="14.1" customHeight="1" x14ac:dyDescent="0.15">
      <c r="A308" s="119" t="s">
        <v>1638</v>
      </c>
      <c r="B308" s="120" t="s">
        <v>909</v>
      </c>
      <c r="C308" s="199">
        <f t="shared" si="78"/>
        <v>0</v>
      </c>
      <c r="D308" s="203">
        <f t="shared" si="79"/>
        <v>0</v>
      </c>
      <c r="E308" s="78"/>
      <c r="F308" s="78"/>
      <c r="G308" s="78"/>
      <c r="H308" s="79"/>
      <c r="I308" s="79"/>
      <c r="J308" s="79"/>
      <c r="K308" s="79"/>
      <c r="L308" s="79"/>
      <c r="M308" s="79"/>
      <c r="N308" s="79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8"/>
      <c r="AB308" s="78"/>
      <c r="AC308" s="78"/>
      <c r="AD308" s="78"/>
      <c r="AE308" s="78"/>
      <c r="AF308" s="78"/>
      <c r="AG308" s="78"/>
      <c r="AH308" s="78"/>
      <c r="AI308" s="78"/>
      <c r="AJ308" s="78"/>
      <c r="AK308" s="645">
        <v>1980</v>
      </c>
      <c r="AL308" s="651">
        <f t="shared" si="95"/>
        <v>0</v>
      </c>
      <c r="AM308" s="64"/>
      <c r="AN308" s="64"/>
      <c r="AO308" s="64"/>
      <c r="AP308" s="64"/>
      <c r="AQ308" s="64"/>
      <c r="AR308" s="693"/>
      <c r="XFA308" s="693"/>
    </row>
    <row r="309" spans="1:44 16381:16381" s="694" customFormat="1" ht="14.1" customHeight="1" x14ac:dyDescent="0.15">
      <c r="A309" s="119" t="s">
        <v>1639</v>
      </c>
      <c r="B309" s="120" t="s">
        <v>910</v>
      </c>
      <c r="C309" s="199">
        <f t="shared" si="78"/>
        <v>0</v>
      </c>
      <c r="D309" s="203">
        <f t="shared" si="79"/>
        <v>0</v>
      </c>
      <c r="E309" s="78"/>
      <c r="F309" s="78"/>
      <c r="G309" s="78"/>
      <c r="H309" s="79"/>
      <c r="I309" s="79"/>
      <c r="J309" s="79"/>
      <c r="K309" s="79"/>
      <c r="L309" s="79"/>
      <c r="M309" s="79"/>
      <c r="N309" s="79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8"/>
      <c r="AB309" s="78"/>
      <c r="AC309" s="78"/>
      <c r="AD309" s="78"/>
      <c r="AE309" s="78"/>
      <c r="AF309" s="78"/>
      <c r="AG309" s="78"/>
      <c r="AH309" s="78"/>
      <c r="AI309" s="78"/>
      <c r="AJ309" s="78"/>
      <c r="AK309" s="645">
        <v>6120</v>
      </c>
      <c r="AL309" s="651">
        <f t="shared" si="95"/>
        <v>0</v>
      </c>
      <c r="AM309" s="64"/>
      <c r="AN309" s="64"/>
      <c r="AO309" s="64"/>
      <c r="AP309" s="64"/>
      <c r="AQ309" s="64"/>
      <c r="AR309" s="693"/>
      <c r="XFA309" s="693"/>
    </row>
    <row r="310" spans="1:44 16381:16381" s="694" customFormat="1" ht="14.1" customHeight="1" x14ac:dyDescent="0.15">
      <c r="A310" s="119" t="s">
        <v>1640</v>
      </c>
      <c r="B310" s="120" t="s">
        <v>911</v>
      </c>
      <c r="C310" s="199">
        <f t="shared" si="78"/>
        <v>0</v>
      </c>
      <c r="D310" s="203">
        <f t="shared" si="79"/>
        <v>0</v>
      </c>
      <c r="E310" s="78"/>
      <c r="F310" s="78"/>
      <c r="G310" s="78"/>
      <c r="H310" s="79"/>
      <c r="I310" s="79"/>
      <c r="J310" s="79"/>
      <c r="K310" s="79"/>
      <c r="L310" s="79"/>
      <c r="M310" s="79"/>
      <c r="N310" s="79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8"/>
      <c r="AB310" s="78"/>
      <c r="AC310" s="78"/>
      <c r="AD310" s="78"/>
      <c r="AE310" s="78"/>
      <c r="AF310" s="78"/>
      <c r="AG310" s="78"/>
      <c r="AH310" s="78"/>
      <c r="AI310" s="78"/>
      <c r="AJ310" s="78"/>
      <c r="AK310" s="645">
        <v>620</v>
      </c>
      <c r="AL310" s="651">
        <f t="shared" si="95"/>
        <v>0</v>
      </c>
      <c r="AM310" s="64"/>
      <c r="AN310" s="64"/>
      <c r="AO310" s="64"/>
      <c r="AP310" s="64"/>
      <c r="AQ310" s="64"/>
      <c r="AR310" s="693"/>
      <c r="XFA310" s="693"/>
    </row>
    <row r="311" spans="1:44 16381:16381" s="694" customFormat="1" ht="14.1" customHeight="1" x14ac:dyDescent="0.15">
      <c r="A311" s="119" t="s">
        <v>1641</v>
      </c>
      <c r="B311" s="120" t="s">
        <v>912</v>
      </c>
      <c r="C311" s="199">
        <f t="shared" si="78"/>
        <v>0</v>
      </c>
      <c r="D311" s="203">
        <f t="shared" si="79"/>
        <v>0</v>
      </c>
      <c r="E311" s="78"/>
      <c r="F311" s="78"/>
      <c r="G311" s="78"/>
      <c r="H311" s="79"/>
      <c r="I311" s="79"/>
      <c r="J311" s="79"/>
      <c r="K311" s="79"/>
      <c r="L311" s="79"/>
      <c r="M311" s="79"/>
      <c r="N311" s="79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8"/>
      <c r="AB311" s="78"/>
      <c r="AC311" s="78"/>
      <c r="AD311" s="78"/>
      <c r="AE311" s="78"/>
      <c r="AF311" s="78"/>
      <c r="AG311" s="78"/>
      <c r="AH311" s="78"/>
      <c r="AI311" s="78"/>
      <c r="AJ311" s="78"/>
      <c r="AK311" s="645">
        <v>1240</v>
      </c>
      <c r="AL311" s="651">
        <f t="shared" si="95"/>
        <v>0</v>
      </c>
      <c r="AM311" s="64"/>
      <c r="AN311" s="64"/>
      <c r="AO311" s="64"/>
      <c r="AP311" s="64"/>
      <c r="AQ311" s="64"/>
      <c r="AR311" s="693"/>
      <c r="XFA311" s="693"/>
    </row>
    <row r="312" spans="1:44 16381:16381" s="694" customFormat="1" ht="14.1" customHeight="1" x14ac:dyDescent="0.15">
      <c r="A312" s="119" t="s">
        <v>1642</v>
      </c>
      <c r="B312" s="120" t="s">
        <v>913</v>
      </c>
      <c r="C312" s="199">
        <f t="shared" si="78"/>
        <v>0</v>
      </c>
      <c r="D312" s="203">
        <f t="shared" si="79"/>
        <v>0</v>
      </c>
      <c r="E312" s="78"/>
      <c r="F312" s="78"/>
      <c r="G312" s="78"/>
      <c r="H312" s="79"/>
      <c r="I312" s="79"/>
      <c r="J312" s="79"/>
      <c r="K312" s="79"/>
      <c r="L312" s="79"/>
      <c r="M312" s="79"/>
      <c r="N312" s="79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8"/>
      <c r="AB312" s="78"/>
      <c r="AC312" s="78"/>
      <c r="AD312" s="78"/>
      <c r="AE312" s="78"/>
      <c r="AF312" s="78"/>
      <c r="AG312" s="78"/>
      <c r="AH312" s="78"/>
      <c r="AI312" s="78"/>
      <c r="AJ312" s="78"/>
      <c r="AK312" s="645">
        <v>1380</v>
      </c>
      <c r="AL312" s="651">
        <f t="shared" si="95"/>
        <v>0</v>
      </c>
      <c r="AM312" s="64"/>
      <c r="AN312" s="64"/>
      <c r="AO312" s="64"/>
      <c r="AP312" s="64"/>
      <c r="AQ312" s="64"/>
      <c r="AR312" s="693"/>
      <c r="XFA312" s="693"/>
    </row>
    <row r="313" spans="1:44 16381:16381" s="694" customFormat="1" ht="14.1" customHeight="1" x14ac:dyDescent="0.15">
      <c r="A313" s="119" t="s">
        <v>1643</v>
      </c>
      <c r="B313" s="120" t="s">
        <v>4035</v>
      </c>
      <c r="C313" s="199">
        <f t="shared" si="78"/>
        <v>0</v>
      </c>
      <c r="D313" s="203">
        <f t="shared" si="79"/>
        <v>0</v>
      </c>
      <c r="E313" s="78"/>
      <c r="F313" s="78"/>
      <c r="G313" s="78"/>
      <c r="H313" s="79"/>
      <c r="I313" s="79"/>
      <c r="J313" s="79"/>
      <c r="K313" s="79"/>
      <c r="L313" s="79"/>
      <c r="M313" s="79"/>
      <c r="N313" s="79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8"/>
      <c r="AB313" s="78"/>
      <c r="AC313" s="78"/>
      <c r="AD313" s="78"/>
      <c r="AE313" s="78"/>
      <c r="AF313" s="78"/>
      <c r="AG313" s="78"/>
      <c r="AH313" s="78"/>
      <c r="AI313" s="78"/>
      <c r="AJ313" s="78"/>
      <c r="AK313" s="645">
        <v>1090</v>
      </c>
      <c r="AL313" s="651">
        <f t="shared" si="95"/>
        <v>0</v>
      </c>
      <c r="AM313" s="64"/>
      <c r="AN313" s="64"/>
      <c r="AO313" s="64"/>
      <c r="AP313" s="64"/>
      <c r="AQ313" s="64"/>
      <c r="AR313" s="693"/>
      <c r="XFA313" s="693"/>
    </row>
    <row r="314" spans="1:44 16381:16381" s="694" customFormat="1" ht="14.1" customHeight="1" x14ac:dyDescent="0.15">
      <c r="A314" s="119" t="s">
        <v>1644</v>
      </c>
      <c r="B314" s="120" t="s">
        <v>822</v>
      </c>
      <c r="C314" s="199">
        <f t="shared" si="78"/>
        <v>0</v>
      </c>
      <c r="D314" s="203">
        <f t="shared" si="79"/>
        <v>0</v>
      </c>
      <c r="E314" s="78"/>
      <c r="F314" s="78"/>
      <c r="G314" s="78"/>
      <c r="H314" s="79"/>
      <c r="I314" s="79"/>
      <c r="J314" s="79"/>
      <c r="K314" s="79"/>
      <c r="L314" s="79"/>
      <c r="M314" s="79"/>
      <c r="N314" s="79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8"/>
      <c r="AB314" s="78"/>
      <c r="AC314" s="78"/>
      <c r="AD314" s="78"/>
      <c r="AE314" s="78"/>
      <c r="AF314" s="78"/>
      <c r="AG314" s="78"/>
      <c r="AH314" s="78"/>
      <c r="AI314" s="78"/>
      <c r="AJ314" s="78"/>
      <c r="AK314" s="645">
        <v>1980</v>
      </c>
      <c r="AL314" s="651">
        <f t="shared" si="95"/>
        <v>0</v>
      </c>
      <c r="AM314" s="64"/>
      <c r="AN314" s="64"/>
      <c r="AO314" s="64"/>
      <c r="AP314" s="64"/>
      <c r="AQ314" s="64"/>
      <c r="AR314" s="693"/>
      <c r="XFA314" s="693"/>
    </row>
    <row r="315" spans="1:44 16381:16381" s="694" customFormat="1" ht="14.1" customHeight="1" x14ac:dyDescent="0.15">
      <c r="A315" s="119" t="s">
        <v>1645</v>
      </c>
      <c r="B315" s="120" t="s">
        <v>2983</v>
      </c>
      <c r="C315" s="199">
        <f t="shared" si="78"/>
        <v>0</v>
      </c>
      <c r="D315" s="203">
        <f t="shared" si="79"/>
        <v>0</v>
      </c>
      <c r="E315" s="78"/>
      <c r="F315" s="78"/>
      <c r="G315" s="78"/>
      <c r="H315" s="79"/>
      <c r="I315" s="79"/>
      <c r="J315" s="79"/>
      <c r="K315" s="79"/>
      <c r="L315" s="79"/>
      <c r="M315" s="79"/>
      <c r="N315" s="79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8"/>
      <c r="AB315" s="78"/>
      <c r="AC315" s="78"/>
      <c r="AD315" s="78"/>
      <c r="AE315" s="78"/>
      <c r="AF315" s="78"/>
      <c r="AG315" s="78"/>
      <c r="AH315" s="78"/>
      <c r="AI315" s="78"/>
      <c r="AJ315" s="78"/>
      <c r="AK315" s="645">
        <v>4470</v>
      </c>
      <c r="AL315" s="651">
        <f t="shared" si="95"/>
        <v>0</v>
      </c>
      <c r="AM315" s="64"/>
      <c r="AN315" s="64"/>
      <c r="AO315" s="64"/>
      <c r="AP315" s="64"/>
      <c r="AQ315" s="64"/>
      <c r="AR315" s="693"/>
      <c r="XFA315" s="693"/>
    </row>
    <row r="316" spans="1:44 16381:16381" s="694" customFormat="1" ht="14.1" customHeight="1" x14ac:dyDescent="0.15">
      <c r="A316" s="119" t="s">
        <v>1646</v>
      </c>
      <c r="B316" s="120" t="s">
        <v>662</v>
      </c>
      <c r="C316" s="199">
        <f t="shared" si="78"/>
        <v>0</v>
      </c>
      <c r="D316" s="203">
        <f t="shared" si="79"/>
        <v>0</v>
      </c>
      <c r="E316" s="78"/>
      <c r="F316" s="78"/>
      <c r="G316" s="78"/>
      <c r="H316" s="79"/>
      <c r="I316" s="79"/>
      <c r="J316" s="79"/>
      <c r="K316" s="79"/>
      <c r="L316" s="79"/>
      <c r="M316" s="79"/>
      <c r="N316" s="79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8"/>
      <c r="AB316" s="78"/>
      <c r="AC316" s="78"/>
      <c r="AD316" s="78"/>
      <c r="AE316" s="78"/>
      <c r="AF316" s="78"/>
      <c r="AG316" s="78"/>
      <c r="AH316" s="78"/>
      <c r="AI316" s="78"/>
      <c r="AJ316" s="78"/>
      <c r="AK316" s="645">
        <v>3050</v>
      </c>
      <c r="AL316" s="651">
        <f t="shared" si="95"/>
        <v>0</v>
      </c>
      <c r="AM316" s="64"/>
      <c r="AN316" s="64"/>
      <c r="AO316" s="64"/>
      <c r="AP316" s="64"/>
      <c r="AQ316" s="64"/>
      <c r="AR316" s="693"/>
      <c r="XFA316" s="693"/>
    </row>
    <row r="317" spans="1:44 16381:16381" s="694" customFormat="1" ht="14.1" customHeight="1" x14ac:dyDescent="0.15">
      <c r="A317" s="119" t="s">
        <v>1647</v>
      </c>
      <c r="B317" s="120" t="s">
        <v>2343</v>
      </c>
      <c r="C317" s="199">
        <f t="shared" si="78"/>
        <v>0</v>
      </c>
      <c r="D317" s="203">
        <f t="shared" si="79"/>
        <v>0</v>
      </c>
      <c r="E317" s="78"/>
      <c r="F317" s="78"/>
      <c r="G317" s="78"/>
      <c r="H317" s="79"/>
      <c r="I317" s="79"/>
      <c r="J317" s="79"/>
      <c r="K317" s="79"/>
      <c r="L317" s="79"/>
      <c r="M317" s="79"/>
      <c r="N317" s="79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8"/>
      <c r="AB317" s="78"/>
      <c r="AC317" s="78"/>
      <c r="AD317" s="78"/>
      <c r="AE317" s="78"/>
      <c r="AF317" s="78"/>
      <c r="AG317" s="78"/>
      <c r="AH317" s="78"/>
      <c r="AI317" s="78"/>
      <c r="AJ317" s="78"/>
      <c r="AK317" s="645">
        <v>1450</v>
      </c>
      <c r="AL317" s="651">
        <f t="shared" si="95"/>
        <v>0</v>
      </c>
      <c r="AM317" s="64"/>
      <c r="AN317" s="64"/>
      <c r="AO317" s="64"/>
      <c r="AP317" s="64"/>
      <c r="AQ317" s="64"/>
      <c r="AR317" s="693"/>
      <c r="XFA317" s="693"/>
    </row>
    <row r="318" spans="1:44 16381:16381" s="694" customFormat="1" ht="14.1" customHeight="1" x14ac:dyDescent="0.15">
      <c r="A318" s="119" t="s">
        <v>1648</v>
      </c>
      <c r="B318" s="120" t="s">
        <v>663</v>
      </c>
      <c r="C318" s="199">
        <f t="shared" si="78"/>
        <v>0</v>
      </c>
      <c r="D318" s="203">
        <f t="shared" si="79"/>
        <v>0</v>
      </c>
      <c r="E318" s="78"/>
      <c r="F318" s="78"/>
      <c r="G318" s="78"/>
      <c r="H318" s="79"/>
      <c r="I318" s="79"/>
      <c r="J318" s="79"/>
      <c r="K318" s="79"/>
      <c r="L318" s="79"/>
      <c r="M318" s="79"/>
      <c r="N318" s="79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8"/>
      <c r="AB318" s="78"/>
      <c r="AC318" s="78"/>
      <c r="AD318" s="78"/>
      <c r="AE318" s="78"/>
      <c r="AF318" s="78"/>
      <c r="AG318" s="78"/>
      <c r="AH318" s="78"/>
      <c r="AI318" s="78"/>
      <c r="AJ318" s="78"/>
      <c r="AK318" s="645">
        <v>1290</v>
      </c>
      <c r="AL318" s="651">
        <f t="shared" si="95"/>
        <v>0</v>
      </c>
      <c r="AM318" s="64"/>
      <c r="AN318" s="64"/>
      <c r="AO318" s="64"/>
      <c r="AP318" s="64"/>
      <c r="AQ318" s="64"/>
      <c r="AR318" s="693"/>
      <c r="XFA318" s="693"/>
    </row>
    <row r="319" spans="1:44 16381:16381" s="694" customFormat="1" ht="14.1" customHeight="1" x14ac:dyDescent="0.15">
      <c r="A319" s="119" t="s">
        <v>1649</v>
      </c>
      <c r="B319" s="120" t="s">
        <v>664</v>
      </c>
      <c r="C319" s="199">
        <f t="shared" si="78"/>
        <v>0</v>
      </c>
      <c r="D319" s="203">
        <f t="shared" si="79"/>
        <v>0</v>
      </c>
      <c r="E319" s="78"/>
      <c r="F319" s="78"/>
      <c r="G319" s="78"/>
      <c r="H319" s="79"/>
      <c r="I319" s="79"/>
      <c r="J319" s="79"/>
      <c r="K319" s="79"/>
      <c r="L319" s="79"/>
      <c r="M319" s="79"/>
      <c r="N319" s="79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8"/>
      <c r="AB319" s="78"/>
      <c r="AC319" s="78"/>
      <c r="AD319" s="78"/>
      <c r="AE319" s="78"/>
      <c r="AF319" s="78"/>
      <c r="AG319" s="78"/>
      <c r="AH319" s="78"/>
      <c r="AI319" s="78"/>
      <c r="AJ319" s="78"/>
      <c r="AK319" s="645">
        <v>1920</v>
      </c>
      <c r="AL319" s="651">
        <f t="shared" si="95"/>
        <v>0</v>
      </c>
      <c r="AM319" s="64"/>
      <c r="AN319" s="64"/>
      <c r="AO319" s="64"/>
      <c r="AP319" s="64"/>
      <c r="AQ319" s="64"/>
      <c r="AR319" s="693"/>
      <c r="XFA319" s="693"/>
    </row>
    <row r="320" spans="1:44 16381:16381" s="694" customFormat="1" ht="14.1" customHeight="1" x14ac:dyDescent="0.15">
      <c r="A320" s="119" t="s">
        <v>1650</v>
      </c>
      <c r="B320" s="120" t="s">
        <v>2344</v>
      </c>
      <c r="C320" s="199">
        <f t="shared" si="78"/>
        <v>0</v>
      </c>
      <c r="D320" s="203">
        <f t="shared" si="79"/>
        <v>0</v>
      </c>
      <c r="E320" s="78"/>
      <c r="F320" s="78"/>
      <c r="G320" s="78"/>
      <c r="H320" s="79"/>
      <c r="I320" s="79"/>
      <c r="J320" s="79"/>
      <c r="K320" s="79"/>
      <c r="L320" s="79"/>
      <c r="M320" s="79"/>
      <c r="N320" s="79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8"/>
      <c r="AB320" s="78"/>
      <c r="AC320" s="78"/>
      <c r="AD320" s="78"/>
      <c r="AE320" s="78"/>
      <c r="AF320" s="78"/>
      <c r="AG320" s="78"/>
      <c r="AH320" s="78"/>
      <c r="AI320" s="78"/>
      <c r="AJ320" s="78"/>
      <c r="AK320" s="645">
        <v>2790</v>
      </c>
      <c r="AL320" s="651">
        <f t="shared" si="95"/>
        <v>0</v>
      </c>
      <c r="AM320" s="64"/>
      <c r="AN320" s="64"/>
      <c r="AO320" s="64"/>
      <c r="AP320" s="64"/>
      <c r="AQ320" s="64"/>
      <c r="AR320" s="693"/>
      <c r="XFA320" s="693"/>
    </row>
    <row r="321" spans="1:44 16381:16381" s="694" customFormat="1" ht="14.1" customHeight="1" x14ac:dyDescent="0.15">
      <c r="A321" s="119" t="s">
        <v>1651</v>
      </c>
      <c r="B321" s="120" t="s">
        <v>4036</v>
      </c>
      <c r="C321" s="199">
        <f t="shared" si="78"/>
        <v>0</v>
      </c>
      <c r="D321" s="203">
        <f t="shared" si="79"/>
        <v>0</v>
      </c>
      <c r="E321" s="78"/>
      <c r="F321" s="78"/>
      <c r="G321" s="78"/>
      <c r="H321" s="79"/>
      <c r="I321" s="79"/>
      <c r="J321" s="79"/>
      <c r="K321" s="79"/>
      <c r="L321" s="79"/>
      <c r="M321" s="79"/>
      <c r="N321" s="79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8"/>
      <c r="AB321" s="78"/>
      <c r="AC321" s="78"/>
      <c r="AD321" s="78"/>
      <c r="AE321" s="78"/>
      <c r="AF321" s="78"/>
      <c r="AG321" s="78"/>
      <c r="AH321" s="78"/>
      <c r="AI321" s="78"/>
      <c r="AJ321" s="78"/>
      <c r="AK321" s="645">
        <v>1260</v>
      </c>
      <c r="AL321" s="651">
        <f t="shared" si="95"/>
        <v>0</v>
      </c>
      <c r="AM321" s="64"/>
      <c r="AN321" s="64"/>
      <c r="AO321" s="64"/>
      <c r="AP321" s="64"/>
      <c r="AQ321" s="64"/>
      <c r="AR321" s="693"/>
      <c r="XFA321" s="693"/>
    </row>
    <row r="322" spans="1:44 16381:16381" s="694" customFormat="1" ht="14.1" customHeight="1" x14ac:dyDescent="0.15">
      <c r="A322" s="119" t="s">
        <v>1652</v>
      </c>
      <c r="B322" s="120" t="s">
        <v>2345</v>
      </c>
      <c r="C322" s="199">
        <f t="shared" si="78"/>
        <v>0</v>
      </c>
      <c r="D322" s="203">
        <f t="shared" si="79"/>
        <v>0</v>
      </c>
      <c r="E322" s="78"/>
      <c r="F322" s="78"/>
      <c r="G322" s="78"/>
      <c r="H322" s="79"/>
      <c r="I322" s="79"/>
      <c r="J322" s="79"/>
      <c r="K322" s="79"/>
      <c r="L322" s="79"/>
      <c r="M322" s="79"/>
      <c r="N322" s="79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8"/>
      <c r="AB322" s="78"/>
      <c r="AC322" s="78"/>
      <c r="AD322" s="78"/>
      <c r="AE322" s="78"/>
      <c r="AF322" s="78"/>
      <c r="AG322" s="78"/>
      <c r="AH322" s="78"/>
      <c r="AI322" s="78"/>
      <c r="AJ322" s="78"/>
      <c r="AK322" s="645">
        <v>2790</v>
      </c>
      <c r="AL322" s="651">
        <f t="shared" si="95"/>
        <v>0</v>
      </c>
      <c r="AM322" s="64"/>
      <c r="AN322" s="64"/>
      <c r="AO322" s="64"/>
      <c r="AP322" s="64"/>
      <c r="AQ322" s="64"/>
      <c r="AR322" s="693"/>
      <c r="XFA322" s="693"/>
    </row>
    <row r="323" spans="1:44 16381:16381" s="694" customFormat="1" ht="14.1" customHeight="1" x14ac:dyDescent="0.15">
      <c r="A323" s="119" t="s">
        <v>1653</v>
      </c>
      <c r="B323" s="120" t="s">
        <v>2984</v>
      </c>
      <c r="C323" s="199">
        <f t="shared" si="78"/>
        <v>0</v>
      </c>
      <c r="D323" s="203">
        <f t="shared" si="79"/>
        <v>0</v>
      </c>
      <c r="E323" s="78"/>
      <c r="F323" s="78"/>
      <c r="G323" s="78"/>
      <c r="H323" s="79"/>
      <c r="I323" s="79"/>
      <c r="J323" s="79"/>
      <c r="K323" s="79"/>
      <c r="L323" s="79"/>
      <c r="M323" s="79"/>
      <c r="N323" s="79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8"/>
      <c r="AB323" s="78"/>
      <c r="AC323" s="78"/>
      <c r="AD323" s="78"/>
      <c r="AE323" s="78"/>
      <c r="AF323" s="78"/>
      <c r="AG323" s="78"/>
      <c r="AH323" s="78"/>
      <c r="AI323" s="78"/>
      <c r="AJ323" s="78"/>
      <c r="AK323" s="645">
        <v>4470</v>
      </c>
      <c r="AL323" s="651">
        <f t="shared" si="95"/>
        <v>0</v>
      </c>
      <c r="AM323" s="64"/>
      <c r="AN323" s="64"/>
      <c r="AO323" s="64"/>
      <c r="AP323" s="64"/>
      <c r="AQ323" s="64"/>
      <c r="AR323" s="693"/>
      <c r="XFA323" s="693"/>
    </row>
    <row r="324" spans="1:44 16381:16381" s="694" customFormat="1" ht="14.1" customHeight="1" x14ac:dyDescent="0.15">
      <c r="A324" s="119" t="s">
        <v>1654</v>
      </c>
      <c r="B324" s="120" t="s">
        <v>161</v>
      </c>
      <c r="C324" s="199">
        <f t="shared" si="78"/>
        <v>0</v>
      </c>
      <c r="D324" s="203">
        <f t="shared" si="79"/>
        <v>0</v>
      </c>
      <c r="E324" s="78"/>
      <c r="F324" s="78"/>
      <c r="G324" s="78"/>
      <c r="H324" s="79"/>
      <c r="I324" s="79"/>
      <c r="J324" s="79"/>
      <c r="K324" s="79"/>
      <c r="L324" s="79"/>
      <c r="M324" s="79"/>
      <c r="N324" s="79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8"/>
      <c r="AB324" s="78"/>
      <c r="AC324" s="78"/>
      <c r="AD324" s="78"/>
      <c r="AE324" s="78"/>
      <c r="AF324" s="78"/>
      <c r="AG324" s="78"/>
      <c r="AH324" s="78"/>
      <c r="AI324" s="78"/>
      <c r="AJ324" s="78"/>
      <c r="AK324" s="645">
        <v>3410</v>
      </c>
      <c r="AL324" s="651">
        <f t="shared" si="95"/>
        <v>0</v>
      </c>
      <c r="AM324" s="64"/>
      <c r="AN324" s="64"/>
      <c r="AO324" s="64"/>
      <c r="AP324" s="64"/>
      <c r="AQ324" s="64"/>
      <c r="AR324" s="693"/>
      <c r="XFA324" s="693"/>
    </row>
    <row r="325" spans="1:44 16381:16381" s="694" customFormat="1" ht="14.1" customHeight="1" x14ac:dyDescent="0.15">
      <c r="A325" s="119" t="s">
        <v>1655</v>
      </c>
      <c r="B325" s="120" t="s">
        <v>4037</v>
      </c>
      <c r="C325" s="199">
        <f t="shared" si="78"/>
        <v>0</v>
      </c>
      <c r="D325" s="203">
        <f t="shared" si="79"/>
        <v>0</v>
      </c>
      <c r="E325" s="78"/>
      <c r="F325" s="78"/>
      <c r="G325" s="78"/>
      <c r="H325" s="79"/>
      <c r="I325" s="79"/>
      <c r="J325" s="79"/>
      <c r="K325" s="79"/>
      <c r="L325" s="79"/>
      <c r="M325" s="79"/>
      <c r="N325" s="79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8"/>
      <c r="AB325" s="78"/>
      <c r="AC325" s="78"/>
      <c r="AD325" s="78"/>
      <c r="AE325" s="78"/>
      <c r="AF325" s="78"/>
      <c r="AG325" s="78"/>
      <c r="AH325" s="78"/>
      <c r="AI325" s="78"/>
      <c r="AJ325" s="78"/>
      <c r="AK325" s="645">
        <v>9310</v>
      </c>
      <c r="AL325" s="651">
        <f t="shared" si="95"/>
        <v>0</v>
      </c>
      <c r="AM325" s="64"/>
      <c r="AN325" s="64"/>
      <c r="AO325" s="64"/>
      <c r="AP325" s="64"/>
      <c r="AQ325" s="64"/>
      <c r="AR325" s="693"/>
      <c r="XFA325" s="693"/>
    </row>
    <row r="326" spans="1:44 16381:16381" s="694" customFormat="1" ht="14.1" customHeight="1" x14ac:dyDescent="0.15">
      <c r="A326" s="119" t="s">
        <v>1656</v>
      </c>
      <c r="B326" s="120" t="s">
        <v>162</v>
      </c>
      <c r="C326" s="199">
        <f t="shared" si="78"/>
        <v>0</v>
      </c>
      <c r="D326" s="203">
        <f t="shared" si="79"/>
        <v>0</v>
      </c>
      <c r="E326" s="78"/>
      <c r="F326" s="78"/>
      <c r="G326" s="78"/>
      <c r="H326" s="79"/>
      <c r="I326" s="79"/>
      <c r="J326" s="79"/>
      <c r="K326" s="79"/>
      <c r="L326" s="79"/>
      <c r="M326" s="79"/>
      <c r="N326" s="79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8"/>
      <c r="AB326" s="78"/>
      <c r="AC326" s="78"/>
      <c r="AD326" s="78"/>
      <c r="AE326" s="78"/>
      <c r="AF326" s="78"/>
      <c r="AG326" s="78"/>
      <c r="AH326" s="78"/>
      <c r="AI326" s="78"/>
      <c r="AJ326" s="78"/>
      <c r="AK326" s="645">
        <v>2040</v>
      </c>
      <c r="AL326" s="651">
        <f t="shared" si="95"/>
        <v>0</v>
      </c>
      <c r="AM326" s="64"/>
      <c r="AN326" s="64"/>
      <c r="AO326" s="64"/>
      <c r="AP326" s="64"/>
      <c r="AQ326" s="64"/>
      <c r="AR326" s="693"/>
      <c r="XFA326" s="693"/>
    </row>
    <row r="327" spans="1:44 16381:16381" s="694" customFormat="1" ht="14.1" customHeight="1" x14ac:dyDescent="0.15">
      <c r="A327" s="119" t="s">
        <v>1657</v>
      </c>
      <c r="B327" s="120" t="s">
        <v>457</v>
      </c>
      <c r="C327" s="199">
        <f t="shared" si="78"/>
        <v>0</v>
      </c>
      <c r="D327" s="203">
        <f t="shared" si="79"/>
        <v>0</v>
      </c>
      <c r="E327" s="78"/>
      <c r="F327" s="78"/>
      <c r="G327" s="78"/>
      <c r="H327" s="79"/>
      <c r="I327" s="79"/>
      <c r="J327" s="79"/>
      <c r="K327" s="79"/>
      <c r="L327" s="79"/>
      <c r="M327" s="79"/>
      <c r="N327" s="79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8"/>
      <c r="AB327" s="78"/>
      <c r="AC327" s="78"/>
      <c r="AD327" s="78"/>
      <c r="AE327" s="78"/>
      <c r="AF327" s="78"/>
      <c r="AG327" s="78"/>
      <c r="AH327" s="78"/>
      <c r="AI327" s="78"/>
      <c r="AJ327" s="78"/>
      <c r="AK327" s="645">
        <v>5550</v>
      </c>
      <c r="AL327" s="651">
        <f t="shared" si="95"/>
        <v>0</v>
      </c>
      <c r="AM327" s="64"/>
      <c r="AN327" s="64"/>
      <c r="AO327" s="64"/>
      <c r="AP327" s="64"/>
      <c r="AQ327" s="64"/>
      <c r="AR327" s="693"/>
      <c r="XFA327" s="693"/>
    </row>
    <row r="328" spans="1:44 16381:16381" s="694" customFormat="1" ht="14.1" customHeight="1" x14ac:dyDescent="0.15">
      <c r="A328" s="119" t="s">
        <v>1658</v>
      </c>
      <c r="B328" s="120" t="s">
        <v>556</v>
      </c>
      <c r="C328" s="199">
        <f t="shared" si="78"/>
        <v>0</v>
      </c>
      <c r="D328" s="203">
        <f t="shared" si="79"/>
        <v>0</v>
      </c>
      <c r="E328" s="78"/>
      <c r="F328" s="78"/>
      <c r="G328" s="78"/>
      <c r="H328" s="79"/>
      <c r="I328" s="79"/>
      <c r="J328" s="79"/>
      <c r="K328" s="79"/>
      <c r="L328" s="79"/>
      <c r="M328" s="79"/>
      <c r="N328" s="79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8"/>
      <c r="AB328" s="78"/>
      <c r="AC328" s="78"/>
      <c r="AD328" s="78"/>
      <c r="AE328" s="78"/>
      <c r="AF328" s="78"/>
      <c r="AG328" s="78"/>
      <c r="AH328" s="78"/>
      <c r="AI328" s="78"/>
      <c r="AJ328" s="78"/>
      <c r="AK328" s="645">
        <v>1170</v>
      </c>
      <c r="AL328" s="651">
        <f t="shared" si="95"/>
        <v>0</v>
      </c>
      <c r="AM328" s="64"/>
      <c r="AN328" s="64"/>
      <c r="AO328" s="64"/>
      <c r="AP328" s="64"/>
      <c r="AQ328" s="64"/>
      <c r="AR328" s="693"/>
      <c r="XFA328" s="693"/>
    </row>
    <row r="329" spans="1:44 16381:16381" s="694" customFormat="1" ht="14.1" customHeight="1" x14ac:dyDescent="0.15">
      <c r="A329" s="119" t="s">
        <v>1659</v>
      </c>
      <c r="B329" s="120" t="s">
        <v>557</v>
      </c>
      <c r="C329" s="199">
        <f t="shared" si="78"/>
        <v>0</v>
      </c>
      <c r="D329" s="203">
        <f t="shared" si="79"/>
        <v>0</v>
      </c>
      <c r="E329" s="78"/>
      <c r="F329" s="78"/>
      <c r="G329" s="78"/>
      <c r="H329" s="79"/>
      <c r="I329" s="79"/>
      <c r="J329" s="79"/>
      <c r="K329" s="79"/>
      <c r="L329" s="79"/>
      <c r="M329" s="79"/>
      <c r="N329" s="79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8"/>
      <c r="AB329" s="78"/>
      <c r="AC329" s="78"/>
      <c r="AD329" s="78"/>
      <c r="AE329" s="78"/>
      <c r="AF329" s="78"/>
      <c r="AG329" s="78"/>
      <c r="AH329" s="78"/>
      <c r="AI329" s="78"/>
      <c r="AJ329" s="78"/>
      <c r="AK329" s="645">
        <v>5550</v>
      </c>
      <c r="AL329" s="651">
        <f t="shared" si="95"/>
        <v>0</v>
      </c>
      <c r="AM329" s="64"/>
      <c r="AN329" s="64"/>
      <c r="AO329" s="64"/>
      <c r="AP329" s="64"/>
      <c r="AQ329" s="64"/>
      <c r="AR329" s="693"/>
      <c r="XFA329" s="693"/>
    </row>
    <row r="330" spans="1:44 16381:16381" s="694" customFormat="1" ht="23.25" customHeight="1" x14ac:dyDescent="0.15">
      <c r="A330" s="119" t="s">
        <v>1660</v>
      </c>
      <c r="B330" s="120" t="s">
        <v>4038</v>
      </c>
      <c r="C330" s="199">
        <f t="shared" si="78"/>
        <v>0</v>
      </c>
      <c r="D330" s="203">
        <f t="shared" si="79"/>
        <v>0</v>
      </c>
      <c r="E330" s="78"/>
      <c r="F330" s="78"/>
      <c r="G330" s="78"/>
      <c r="H330" s="79"/>
      <c r="I330" s="79"/>
      <c r="J330" s="79"/>
      <c r="K330" s="79"/>
      <c r="L330" s="79"/>
      <c r="M330" s="79"/>
      <c r="N330" s="79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8"/>
      <c r="AB330" s="78"/>
      <c r="AC330" s="78"/>
      <c r="AD330" s="78"/>
      <c r="AE330" s="78"/>
      <c r="AF330" s="78"/>
      <c r="AG330" s="78"/>
      <c r="AH330" s="78"/>
      <c r="AI330" s="78"/>
      <c r="AJ330" s="78"/>
      <c r="AK330" s="645">
        <v>5910</v>
      </c>
      <c r="AL330" s="651">
        <f t="shared" si="95"/>
        <v>0</v>
      </c>
      <c r="AM330" s="64"/>
      <c r="AN330" s="64"/>
      <c r="AO330" s="64"/>
      <c r="AP330" s="64"/>
      <c r="AQ330" s="64"/>
      <c r="AR330" s="693"/>
      <c r="XFA330" s="693"/>
    </row>
    <row r="331" spans="1:44 16381:16381" s="694" customFormat="1" ht="33" customHeight="1" x14ac:dyDescent="0.15">
      <c r="A331" s="119" t="s">
        <v>1661</v>
      </c>
      <c r="B331" s="120" t="s">
        <v>458</v>
      </c>
      <c r="C331" s="199">
        <f t="shared" si="78"/>
        <v>0</v>
      </c>
      <c r="D331" s="203">
        <f t="shared" si="79"/>
        <v>0</v>
      </c>
      <c r="E331" s="78"/>
      <c r="F331" s="78"/>
      <c r="G331" s="78"/>
      <c r="H331" s="79"/>
      <c r="I331" s="79"/>
      <c r="J331" s="79"/>
      <c r="K331" s="79"/>
      <c r="L331" s="79"/>
      <c r="M331" s="79"/>
      <c r="N331" s="79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8"/>
      <c r="AB331" s="78"/>
      <c r="AC331" s="78"/>
      <c r="AD331" s="78"/>
      <c r="AE331" s="78"/>
      <c r="AF331" s="78"/>
      <c r="AG331" s="78"/>
      <c r="AH331" s="78"/>
      <c r="AI331" s="78"/>
      <c r="AJ331" s="78"/>
      <c r="AK331" s="645">
        <v>5310</v>
      </c>
      <c r="AL331" s="651">
        <f t="shared" si="95"/>
        <v>0</v>
      </c>
      <c r="AM331" s="64"/>
      <c r="AN331" s="64"/>
      <c r="AO331" s="64"/>
      <c r="AP331" s="64"/>
      <c r="AQ331" s="64"/>
      <c r="AR331" s="693"/>
      <c r="XFA331" s="693"/>
    </row>
    <row r="332" spans="1:44 16381:16381" s="694" customFormat="1" ht="14.1" customHeight="1" x14ac:dyDescent="0.15">
      <c r="A332" s="119" t="s">
        <v>1662</v>
      </c>
      <c r="B332" s="120" t="s">
        <v>558</v>
      </c>
      <c r="C332" s="199">
        <f t="shared" si="78"/>
        <v>0</v>
      </c>
      <c r="D332" s="203">
        <f t="shared" si="79"/>
        <v>0</v>
      </c>
      <c r="E332" s="78"/>
      <c r="F332" s="78"/>
      <c r="G332" s="78"/>
      <c r="H332" s="79"/>
      <c r="I332" s="79"/>
      <c r="J332" s="79"/>
      <c r="K332" s="79"/>
      <c r="L332" s="79"/>
      <c r="M332" s="79"/>
      <c r="N332" s="79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8"/>
      <c r="AB332" s="78"/>
      <c r="AC332" s="78"/>
      <c r="AD332" s="78"/>
      <c r="AE332" s="78"/>
      <c r="AF332" s="78"/>
      <c r="AG332" s="78"/>
      <c r="AH332" s="78"/>
      <c r="AI332" s="78"/>
      <c r="AJ332" s="78"/>
      <c r="AK332" s="645">
        <v>1980</v>
      </c>
      <c r="AL332" s="651">
        <f t="shared" si="95"/>
        <v>0</v>
      </c>
      <c r="AM332" s="64"/>
      <c r="AN332" s="64"/>
      <c r="AO332" s="64"/>
      <c r="AP332" s="64"/>
      <c r="AQ332" s="64"/>
      <c r="AR332" s="693"/>
      <c r="XFA332" s="693"/>
    </row>
    <row r="333" spans="1:44 16381:16381" s="694" customFormat="1" ht="14.1" customHeight="1" x14ac:dyDescent="0.15">
      <c r="A333" s="119" t="s">
        <v>1663</v>
      </c>
      <c r="B333" s="120" t="s">
        <v>459</v>
      </c>
      <c r="C333" s="199">
        <f t="shared" si="78"/>
        <v>0</v>
      </c>
      <c r="D333" s="203">
        <f t="shared" si="79"/>
        <v>0</v>
      </c>
      <c r="E333" s="78"/>
      <c r="F333" s="78"/>
      <c r="G333" s="78"/>
      <c r="H333" s="79"/>
      <c r="I333" s="79"/>
      <c r="J333" s="79"/>
      <c r="K333" s="79"/>
      <c r="L333" s="79"/>
      <c r="M333" s="79"/>
      <c r="N333" s="79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8"/>
      <c r="AB333" s="78"/>
      <c r="AC333" s="78"/>
      <c r="AD333" s="78"/>
      <c r="AE333" s="78"/>
      <c r="AF333" s="78"/>
      <c r="AG333" s="78"/>
      <c r="AH333" s="78"/>
      <c r="AI333" s="78"/>
      <c r="AJ333" s="78"/>
      <c r="AK333" s="645">
        <v>5400</v>
      </c>
      <c r="AL333" s="651">
        <f t="shared" si="95"/>
        <v>0</v>
      </c>
      <c r="AM333" s="64"/>
      <c r="AN333" s="64"/>
      <c r="AO333" s="64"/>
      <c r="AP333" s="64"/>
      <c r="AQ333" s="64"/>
      <c r="AR333" s="693"/>
      <c r="XFA333" s="693"/>
    </row>
    <row r="334" spans="1:44 16381:16381" s="694" customFormat="1" ht="14.1" customHeight="1" x14ac:dyDescent="0.15">
      <c r="A334" s="119" t="s">
        <v>1664</v>
      </c>
      <c r="B334" s="120" t="s">
        <v>572</v>
      </c>
      <c r="C334" s="199">
        <f t="shared" si="78"/>
        <v>0</v>
      </c>
      <c r="D334" s="203">
        <f t="shared" si="79"/>
        <v>0</v>
      </c>
      <c r="E334" s="78"/>
      <c r="F334" s="78"/>
      <c r="G334" s="78"/>
      <c r="H334" s="79"/>
      <c r="I334" s="79"/>
      <c r="J334" s="79"/>
      <c r="K334" s="79"/>
      <c r="L334" s="79"/>
      <c r="M334" s="79"/>
      <c r="N334" s="79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8"/>
      <c r="AB334" s="78"/>
      <c r="AC334" s="78"/>
      <c r="AD334" s="78"/>
      <c r="AE334" s="78"/>
      <c r="AF334" s="78"/>
      <c r="AG334" s="78"/>
      <c r="AH334" s="78"/>
      <c r="AI334" s="78"/>
      <c r="AJ334" s="78"/>
      <c r="AK334" s="645">
        <v>1270</v>
      </c>
      <c r="AL334" s="651">
        <f t="shared" ref="AL334:AL365" si="96">AK334*E334</f>
        <v>0</v>
      </c>
      <c r="AM334" s="64"/>
      <c r="AN334" s="64"/>
      <c r="AO334" s="64"/>
      <c r="AP334" s="64"/>
      <c r="AQ334" s="64"/>
      <c r="AR334" s="693"/>
      <c r="XFA334" s="693"/>
    </row>
    <row r="335" spans="1:44 16381:16381" s="694" customFormat="1" ht="14.1" customHeight="1" x14ac:dyDescent="0.15">
      <c r="A335" s="119" t="s">
        <v>1665</v>
      </c>
      <c r="B335" s="120" t="s">
        <v>4039</v>
      </c>
      <c r="C335" s="199">
        <f t="shared" si="78"/>
        <v>0</v>
      </c>
      <c r="D335" s="203">
        <f t="shared" si="79"/>
        <v>0</v>
      </c>
      <c r="E335" s="78"/>
      <c r="F335" s="78"/>
      <c r="G335" s="78"/>
      <c r="H335" s="79"/>
      <c r="I335" s="79"/>
      <c r="J335" s="79"/>
      <c r="K335" s="79"/>
      <c r="L335" s="79"/>
      <c r="M335" s="79"/>
      <c r="N335" s="79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8"/>
      <c r="AB335" s="78"/>
      <c r="AC335" s="78"/>
      <c r="AD335" s="78"/>
      <c r="AE335" s="78"/>
      <c r="AF335" s="78"/>
      <c r="AG335" s="78"/>
      <c r="AH335" s="78"/>
      <c r="AI335" s="78"/>
      <c r="AJ335" s="78"/>
      <c r="AK335" s="645">
        <v>1640</v>
      </c>
      <c r="AL335" s="651">
        <f t="shared" si="96"/>
        <v>0</v>
      </c>
      <c r="AM335" s="64"/>
      <c r="AN335" s="64"/>
      <c r="AO335" s="64"/>
      <c r="AP335" s="64"/>
      <c r="AQ335" s="64"/>
      <c r="AR335" s="693"/>
      <c r="XFA335" s="693"/>
    </row>
    <row r="336" spans="1:44 16381:16381" s="694" customFormat="1" ht="14.1" customHeight="1" x14ac:dyDescent="0.15">
      <c r="A336" s="119" t="s">
        <v>1666</v>
      </c>
      <c r="B336" s="120" t="s">
        <v>573</v>
      </c>
      <c r="C336" s="199">
        <f t="shared" si="78"/>
        <v>0</v>
      </c>
      <c r="D336" s="203">
        <f t="shared" si="79"/>
        <v>0</v>
      </c>
      <c r="E336" s="78"/>
      <c r="F336" s="78"/>
      <c r="G336" s="78"/>
      <c r="H336" s="79"/>
      <c r="I336" s="79"/>
      <c r="J336" s="79"/>
      <c r="K336" s="79"/>
      <c r="L336" s="79"/>
      <c r="M336" s="79"/>
      <c r="N336" s="79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8"/>
      <c r="AB336" s="78"/>
      <c r="AC336" s="78"/>
      <c r="AD336" s="78"/>
      <c r="AE336" s="78"/>
      <c r="AF336" s="78"/>
      <c r="AG336" s="78"/>
      <c r="AH336" s="78"/>
      <c r="AI336" s="78"/>
      <c r="AJ336" s="78"/>
      <c r="AK336" s="645">
        <v>620</v>
      </c>
      <c r="AL336" s="651">
        <f t="shared" si="96"/>
        <v>0</v>
      </c>
      <c r="AM336" s="64"/>
      <c r="AN336" s="64"/>
      <c r="AO336" s="64"/>
      <c r="AP336" s="64"/>
      <c r="AQ336" s="64"/>
      <c r="AR336" s="693"/>
      <c r="XFA336" s="693"/>
    </row>
    <row r="337" spans="1:44 16381:16381" s="694" customFormat="1" ht="14.1" customHeight="1" x14ac:dyDescent="0.15">
      <c r="A337" s="119" t="s">
        <v>1667</v>
      </c>
      <c r="B337" s="120" t="s">
        <v>167</v>
      </c>
      <c r="C337" s="199">
        <f t="shared" si="78"/>
        <v>0</v>
      </c>
      <c r="D337" s="203">
        <f t="shared" si="79"/>
        <v>0</v>
      </c>
      <c r="E337" s="78"/>
      <c r="F337" s="78"/>
      <c r="G337" s="78"/>
      <c r="H337" s="79"/>
      <c r="I337" s="79"/>
      <c r="J337" s="79"/>
      <c r="K337" s="79"/>
      <c r="L337" s="79"/>
      <c r="M337" s="79"/>
      <c r="N337" s="79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8"/>
      <c r="AB337" s="78"/>
      <c r="AC337" s="78"/>
      <c r="AD337" s="78"/>
      <c r="AE337" s="78"/>
      <c r="AF337" s="78"/>
      <c r="AG337" s="78"/>
      <c r="AH337" s="78"/>
      <c r="AI337" s="78"/>
      <c r="AJ337" s="78"/>
      <c r="AK337" s="645">
        <v>2110</v>
      </c>
      <c r="AL337" s="651">
        <f t="shared" si="96"/>
        <v>0</v>
      </c>
      <c r="AM337" s="64"/>
      <c r="AN337" s="64"/>
      <c r="AO337" s="64"/>
      <c r="AP337" s="64"/>
      <c r="AQ337" s="64"/>
      <c r="AR337" s="693"/>
      <c r="XFA337" s="693"/>
    </row>
    <row r="338" spans="1:44 16381:16381" s="694" customFormat="1" ht="21" x14ac:dyDescent="0.15">
      <c r="A338" s="119" t="s">
        <v>1668</v>
      </c>
      <c r="B338" s="120" t="s">
        <v>827</v>
      </c>
      <c r="C338" s="199">
        <f t="shared" si="78"/>
        <v>0</v>
      </c>
      <c r="D338" s="203">
        <f t="shared" si="79"/>
        <v>0</v>
      </c>
      <c r="E338" s="78"/>
      <c r="F338" s="78"/>
      <c r="G338" s="78"/>
      <c r="H338" s="79"/>
      <c r="I338" s="79"/>
      <c r="J338" s="79"/>
      <c r="K338" s="79"/>
      <c r="L338" s="79"/>
      <c r="M338" s="79"/>
      <c r="N338" s="79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8"/>
      <c r="AB338" s="78"/>
      <c r="AC338" s="78"/>
      <c r="AD338" s="78"/>
      <c r="AE338" s="78"/>
      <c r="AF338" s="78"/>
      <c r="AG338" s="78"/>
      <c r="AH338" s="78"/>
      <c r="AI338" s="78"/>
      <c r="AJ338" s="78"/>
      <c r="AK338" s="645">
        <v>3520</v>
      </c>
      <c r="AL338" s="651">
        <f t="shared" si="96"/>
        <v>0</v>
      </c>
      <c r="AM338" s="64"/>
      <c r="AN338" s="64"/>
      <c r="AO338" s="64"/>
      <c r="AP338" s="64"/>
      <c r="AQ338" s="64"/>
      <c r="AR338" s="693"/>
      <c r="XFA338" s="693"/>
    </row>
    <row r="339" spans="1:44 16381:16381" s="694" customFormat="1" ht="14.1" customHeight="1" x14ac:dyDescent="0.15">
      <c r="A339" s="119" t="s">
        <v>1669</v>
      </c>
      <c r="B339" s="120" t="s">
        <v>4040</v>
      </c>
      <c r="C339" s="199">
        <f t="shared" si="78"/>
        <v>0</v>
      </c>
      <c r="D339" s="203">
        <f t="shared" si="79"/>
        <v>0</v>
      </c>
      <c r="E339" s="78"/>
      <c r="F339" s="78"/>
      <c r="G339" s="78"/>
      <c r="H339" s="79"/>
      <c r="I339" s="79"/>
      <c r="J339" s="79"/>
      <c r="K339" s="79"/>
      <c r="L339" s="79"/>
      <c r="M339" s="79"/>
      <c r="N339" s="79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8"/>
      <c r="AB339" s="78"/>
      <c r="AC339" s="78"/>
      <c r="AD339" s="78"/>
      <c r="AE339" s="78"/>
      <c r="AF339" s="78"/>
      <c r="AG339" s="78"/>
      <c r="AH339" s="78"/>
      <c r="AI339" s="78"/>
      <c r="AJ339" s="78"/>
      <c r="AK339" s="645">
        <v>1260</v>
      </c>
      <c r="AL339" s="651">
        <f t="shared" si="96"/>
        <v>0</v>
      </c>
      <c r="AM339" s="64"/>
      <c r="AN339" s="64"/>
      <c r="AO339" s="64"/>
      <c r="AP339" s="64"/>
      <c r="AQ339" s="64"/>
      <c r="AR339" s="693"/>
      <c r="XFA339" s="693"/>
    </row>
    <row r="340" spans="1:44 16381:16381" s="694" customFormat="1" ht="14.1" customHeight="1" x14ac:dyDescent="0.15">
      <c r="A340" s="119" t="s">
        <v>1670</v>
      </c>
      <c r="B340" s="120" t="s">
        <v>2985</v>
      </c>
      <c r="C340" s="199">
        <f t="shared" si="78"/>
        <v>0</v>
      </c>
      <c r="D340" s="203">
        <f t="shared" si="79"/>
        <v>0</v>
      </c>
      <c r="E340" s="78"/>
      <c r="F340" s="78"/>
      <c r="G340" s="78"/>
      <c r="H340" s="79"/>
      <c r="I340" s="79"/>
      <c r="J340" s="79"/>
      <c r="K340" s="79"/>
      <c r="L340" s="79"/>
      <c r="M340" s="79"/>
      <c r="N340" s="79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8"/>
      <c r="AB340" s="78"/>
      <c r="AC340" s="78"/>
      <c r="AD340" s="78"/>
      <c r="AE340" s="78"/>
      <c r="AF340" s="78"/>
      <c r="AG340" s="78"/>
      <c r="AH340" s="78"/>
      <c r="AI340" s="78"/>
      <c r="AJ340" s="78"/>
      <c r="AK340" s="645">
        <v>5670</v>
      </c>
      <c r="AL340" s="651">
        <f t="shared" si="96"/>
        <v>0</v>
      </c>
      <c r="AM340" s="64"/>
      <c r="AN340" s="64"/>
      <c r="AO340" s="64"/>
      <c r="AP340" s="64"/>
      <c r="AQ340" s="64"/>
      <c r="AR340" s="693"/>
      <c r="XFA340" s="693"/>
    </row>
    <row r="341" spans="1:44 16381:16381" s="694" customFormat="1" ht="14.1" customHeight="1" x14ac:dyDescent="0.15">
      <c r="A341" s="119" t="s">
        <v>1671</v>
      </c>
      <c r="B341" s="120" t="s">
        <v>279</v>
      </c>
      <c r="C341" s="199">
        <f t="shared" si="78"/>
        <v>0</v>
      </c>
      <c r="D341" s="203">
        <f t="shared" si="79"/>
        <v>0</v>
      </c>
      <c r="E341" s="78"/>
      <c r="F341" s="78"/>
      <c r="G341" s="78"/>
      <c r="H341" s="79"/>
      <c r="I341" s="79"/>
      <c r="J341" s="79"/>
      <c r="K341" s="79"/>
      <c r="L341" s="79"/>
      <c r="M341" s="79"/>
      <c r="N341" s="79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8"/>
      <c r="AB341" s="78"/>
      <c r="AC341" s="78"/>
      <c r="AD341" s="78"/>
      <c r="AE341" s="78"/>
      <c r="AF341" s="78"/>
      <c r="AG341" s="78"/>
      <c r="AH341" s="78"/>
      <c r="AI341" s="78"/>
      <c r="AJ341" s="78"/>
      <c r="AK341" s="645">
        <v>4180</v>
      </c>
      <c r="AL341" s="651">
        <f t="shared" si="96"/>
        <v>0</v>
      </c>
      <c r="AM341" s="64"/>
      <c r="AN341" s="64"/>
      <c r="AO341" s="64"/>
      <c r="AP341" s="64"/>
      <c r="AQ341" s="64"/>
      <c r="AR341" s="693"/>
      <c r="XFA341" s="693"/>
    </row>
    <row r="342" spans="1:44 16381:16381" s="694" customFormat="1" ht="14.1" customHeight="1" x14ac:dyDescent="0.15">
      <c r="A342" s="119" t="s">
        <v>1672</v>
      </c>
      <c r="B342" s="120" t="s">
        <v>885</v>
      </c>
      <c r="C342" s="199">
        <f t="shared" si="78"/>
        <v>0</v>
      </c>
      <c r="D342" s="203">
        <f t="shared" si="79"/>
        <v>0</v>
      </c>
      <c r="E342" s="78"/>
      <c r="F342" s="78"/>
      <c r="G342" s="78"/>
      <c r="H342" s="79"/>
      <c r="I342" s="79"/>
      <c r="J342" s="79"/>
      <c r="K342" s="79"/>
      <c r="L342" s="79"/>
      <c r="M342" s="79"/>
      <c r="N342" s="79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8"/>
      <c r="AB342" s="78"/>
      <c r="AC342" s="78"/>
      <c r="AD342" s="78"/>
      <c r="AE342" s="78"/>
      <c r="AF342" s="78"/>
      <c r="AG342" s="78"/>
      <c r="AH342" s="78"/>
      <c r="AI342" s="78"/>
      <c r="AJ342" s="78"/>
      <c r="AK342" s="645">
        <v>1980</v>
      </c>
      <c r="AL342" s="651">
        <f t="shared" si="96"/>
        <v>0</v>
      </c>
      <c r="AM342" s="64"/>
      <c r="AN342" s="64"/>
      <c r="AO342" s="64"/>
      <c r="AP342" s="64"/>
      <c r="AQ342" s="64"/>
      <c r="AR342" s="693"/>
      <c r="XFA342" s="693"/>
    </row>
    <row r="343" spans="1:44 16381:16381" s="694" customFormat="1" ht="14.1" customHeight="1" x14ac:dyDescent="0.15">
      <c r="A343" s="119" t="s">
        <v>1673</v>
      </c>
      <c r="B343" s="120" t="s">
        <v>2346</v>
      </c>
      <c r="C343" s="199">
        <f t="shared" si="78"/>
        <v>0</v>
      </c>
      <c r="D343" s="203">
        <f t="shared" si="79"/>
        <v>0</v>
      </c>
      <c r="E343" s="78"/>
      <c r="F343" s="78"/>
      <c r="G343" s="78"/>
      <c r="H343" s="79"/>
      <c r="I343" s="79"/>
      <c r="J343" s="79"/>
      <c r="K343" s="79"/>
      <c r="L343" s="79"/>
      <c r="M343" s="79"/>
      <c r="N343" s="79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8"/>
      <c r="AB343" s="78"/>
      <c r="AC343" s="78"/>
      <c r="AD343" s="78"/>
      <c r="AE343" s="78"/>
      <c r="AF343" s="78"/>
      <c r="AG343" s="78"/>
      <c r="AH343" s="78"/>
      <c r="AI343" s="78"/>
      <c r="AJ343" s="78"/>
      <c r="AK343" s="645">
        <v>2170</v>
      </c>
      <c r="AL343" s="651">
        <f t="shared" si="96"/>
        <v>0</v>
      </c>
      <c r="AM343" s="64"/>
      <c r="AN343" s="64"/>
      <c r="AO343" s="64"/>
      <c r="AP343" s="64"/>
      <c r="AQ343" s="64"/>
      <c r="AR343" s="693"/>
      <c r="XFA343" s="693"/>
    </row>
    <row r="344" spans="1:44 16381:16381" s="694" customFormat="1" ht="14.1" customHeight="1" x14ac:dyDescent="0.15">
      <c r="A344" s="119" t="s">
        <v>1674</v>
      </c>
      <c r="B344" s="120" t="s">
        <v>2347</v>
      </c>
      <c r="C344" s="199">
        <f t="shared" si="78"/>
        <v>0</v>
      </c>
      <c r="D344" s="203">
        <f t="shared" si="79"/>
        <v>0</v>
      </c>
      <c r="E344" s="78"/>
      <c r="F344" s="78"/>
      <c r="G344" s="78"/>
      <c r="H344" s="79"/>
      <c r="I344" s="79"/>
      <c r="J344" s="79"/>
      <c r="K344" s="79"/>
      <c r="L344" s="79"/>
      <c r="M344" s="79"/>
      <c r="N344" s="79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8"/>
      <c r="AB344" s="78"/>
      <c r="AC344" s="78"/>
      <c r="AD344" s="78"/>
      <c r="AE344" s="78"/>
      <c r="AF344" s="78"/>
      <c r="AG344" s="78"/>
      <c r="AH344" s="78"/>
      <c r="AI344" s="78"/>
      <c r="AJ344" s="78"/>
      <c r="AK344" s="645">
        <v>2790</v>
      </c>
      <c r="AL344" s="651">
        <f t="shared" si="96"/>
        <v>0</v>
      </c>
      <c r="AM344" s="64"/>
      <c r="AN344" s="64"/>
      <c r="AO344" s="64"/>
      <c r="AP344" s="64"/>
      <c r="AQ344" s="64"/>
      <c r="AR344" s="693"/>
      <c r="XFA344" s="693"/>
    </row>
    <row r="345" spans="1:44 16381:16381" s="694" customFormat="1" ht="14.1" customHeight="1" x14ac:dyDescent="0.15">
      <c r="A345" s="119" t="s">
        <v>1675</v>
      </c>
      <c r="B345" s="120" t="s">
        <v>2348</v>
      </c>
      <c r="C345" s="199">
        <f t="shared" si="78"/>
        <v>0</v>
      </c>
      <c r="D345" s="203">
        <f t="shared" si="79"/>
        <v>0</v>
      </c>
      <c r="E345" s="78"/>
      <c r="F345" s="78"/>
      <c r="G345" s="78"/>
      <c r="H345" s="79"/>
      <c r="I345" s="79"/>
      <c r="J345" s="79"/>
      <c r="K345" s="79"/>
      <c r="L345" s="79"/>
      <c r="M345" s="79"/>
      <c r="N345" s="79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8"/>
      <c r="AB345" s="78"/>
      <c r="AC345" s="78"/>
      <c r="AD345" s="78"/>
      <c r="AE345" s="78"/>
      <c r="AF345" s="78"/>
      <c r="AG345" s="78"/>
      <c r="AH345" s="78"/>
      <c r="AI345" s="78"/>
      <c r="AJ345" s="78"/>
      <c r="AK345" s="645">
        <v>2790</v>
      </c>
      <c r="AL345" s="651">
        <f t="shared" si="96"/>
        <v>0</v>
      </c>
      <c r="AM345" s="64"/>
      <c r="AN345" s="64"/>
      <c r="AO345" s="64"/>
      <c r="AP345" s="64"/>
      <c r="AQ345" s="64"/>
      <c r="AR345" s="693"/>
      <c r="XFA345" s="693"/>
    </row>
    <row r="346" spans="1:44 16381:16381" s="694" customFormat="1" ht="14.1" customHeight="1" x14ac:dyDescent="0.15">
      <c r="A346" s="119" t="s">
        <v>1676</v>
      </c>
      <c r="B346" s="120" t="s">
        <v>4041</v>
      </c>
      <c r="C346" s="199">
        <f t="shared" si="78"/>
        <v>0</v>
      </c>
      <c r="D346" s="203">
        <f t="shared" si="79"/>
        <v>0</v>
      </c>
      <c r="E346" s="78"/>
      <c r="F346" s="78"/>
      <c r="G346" s="78"/>
      <c r="H346" s="79"/>
      <c r="I346" s="79"/>
      <c r="J346" s="79"/>
      <c r="K346" s="79"/>
      <c r="L346" s="79"/>
      <c r="M346" s="79"/>
      <c r="N346" s="79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8"/>
      <c r="AB346" s="78"/>
      <c r="AC346" s="78"/>
      <c r="AD346" s="78"/>
      <c r="AE346" s="78"/>
      <c r="AF346" s="78"/>
      <c r="AG346" s="78"/>
      <c r="AH346" s="78"/>
      <c r="AI346" s="78"/>
      <c r="AJ346" s="78"/>
      <c r="AK346" s="645">
        <v>1260</v>
      </c>
      <c r="AL346" s="651">
        <f t="shared" si="96"/>
        <v>0</v>
      </c>
      <c r="AM346" s="64"/>
      <c r="AN346" s="64"/>
      <c r="AO346" s="64"/>
      <c r="AP346" s="64"/>
      <c r="AQ346" s="64"/>
      <c r="AR346" s="693"/>
      <c r="XFA346" s="693"/>
    </row>
    <row r="347" spans="1:44 16381:16381" s="694" customFormat="1" ht="14.1" customHeight="1" x14ac:dyDescent="0.15">
      <c r="A347" s="119" t="s">
        <v>1677</v>
      </c>
      <c r="B347" s="120" t="s">
        <v>2242</v>
      </c>
      <c r="C347" s="199">
        <f t="shared" si="78"/>
        <v>0</v>
      </c>
      <c r="D347" s="203">
        <f t="shared" si="79"/>
        <v>0</v>
      </c>
      <c r="E347" s="78"/>
      <c r="F347" s="78"/>
      <c r="G347" s="78"/>
      <c r="H347" s="79"/>
      <c r="I347" s="79"/>
      <c r="J347" s="79"/>
      <c r="K347" s="79"/>
      <c r="L347" s="79"/>
      <c r="M347" s="79"/>
      <c r="N347" s="79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8"/>
      <c r="AB347" s="78"/>
      <c r="AC347" s="78"/>
      <c r="AD347" s="78"/>
      <c r="AE347" s="78"/>
      <c r="AF347" s="78"/>
      <c r="AG347" s="78"/>
      <c r="AH347" s="78"/>
      <c r="AI347" s="78"/>
      <c r="AJ347" s="78"/>
      <c r="AK347" s="645">
        <v>1600</v>
      </c>
      <c r="AL347" s="651">
        <f t="shared" si="96"/>
        <v>0</v>
      </c>
      <c r="AM347" s="64"/>
      <c r="AN347" s="64"/>
      <c r="AO347" s="64"/>
      <c r="AP347" s="64"/>
      <c r="AQ347" s="64"/>
      <c r="AR347" s="693"/>
      <c r="XFA347" s="693"/>
    </row>
    <row r="348" spans="1:44 16381:16381" s="694" customFormat="1" ht="14.1" customHeight="1" x14ac:dyDescent="0.15">
      <c r="A348" s="119" t="s">
        <v>1678</v>
      </c>
      <c r="B348" s="120" t="s">
        <v>887</v>
      </c>
      <c r="C348" s="199">
        <f t="shared" si="78"/>
        <v>0</v>
      </c>
      <c r="D348" s="203">
        <f t="shared" si="79"/>
        <v>0</v>
      </c>
      <c r="E348" s="78"/>
      <c r="F348" s="78"/>
      <c r="G348" s="78"/>
      <c r="H348" s="79"/>
      <c r="I348" s="79"/>
      <c r="J348" s="79"/>
      <c r="K348" s="79"/>
      <c r="L348" s="79"/>
      <c r="M348" s="79"/>
      <c r="N348" s="79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8"/>
      <c r="AB348" s="78"/>
      <c r="AC348" s="78"/>
      <c r="AD348" s="78"/>
      <c r="AE348" s="78"/>
      <c r="AF348" s="78"/>
      <c r="AG348" s="78"/>
      <c r="AH348" s="78"/>
      <c r="AI348" s="78"/>
      <c r="AJ348" s="78"/>
      <c r="AK348" s="645">
        <v>8010</v>
      </c>
      <c r="AL348" s="651">
        <f t="shared" si="96"/>
        <v>0</v>
      </c>
      <c r="AM348" s="64"/>
      <c r="AN348" s="64"/>
      <c r="AO348" s="64"/>
      <c r="AP348" s="64"/>
      <c r="AQ348" s="64"/>
      <c r="AR348" s="693"/>
      <c r="XFA348" s="693"/>
    </row>
    <row r="349" spans="1:44 16381:16381" s="694" customFormat="1" ht="14.1" customHeight="1" x14ac:dyDescent="0.15">
      <c r="A349" s="119" t="s">
        <v>3457</v>
      </c>
      <c r="B349" s="120" t="s">
        <v>3459</v>
      </c>
      <c r="C349" s="199">
        <f t="shared" si="78"/>
        <v>0</v>
      </c>
      <c r="D349" s="203">
        <f t="shared" si="79"/>
        <v>0</v>
      </c>
      <c r="E349" s="78"/>
      <c r="F349" s="78"/>
      <c r="G349" s="78"/>
      <c r="H349" s="79"/>
      <c r="I349" s="79"/>
      <c r="J349" s="79"/>
      <c r="K349" s="79"/>
      <c r="L349" s="79"/>
      <c r="M349" s="79"/>
      <c r="N349" s="79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8"/>
      <c r="AB349" s="78"/>
      <c r="AC349" s="78"/>
      <c r="AD349" s="78"/>
      <c r="AE349" s="78"/>
      <c r="AF349" s="78"/>
      <c r="AG349" s="78"/>
      <c r="AH349" s="78"/>
      <c r="AI349" s="78"/>
      <c r="AJ349" s="78"/>
      <c r="AK349" s="645">
        <v>1370</v>
      </c>
      <c r="AL349" s="651">
        <f t="shared" si="96"/>
        <v>0</v>
      </c>
      <c r="AM349" s="64"/>
      <c r="AN349" s="64"/>
      <c r="AO349" s="64"/>
      <c r="AP349" s="64"/>
      <c r="AQ349" s="64"/>
      <c r="AR349" s="693"/>
      <c r="XFA349" s="693"/>
    </row>
    <row r="350" spans="1:44 16381:16381" s="694" customFormat="1" ht="14.1" customHeight="1" x14ac:dyDescent="0.15">
      <c r="A350" s="119" t="s">
        <v>3458</v>
      </c>
      <c r="B350" s="120" t="s">
        <v>3460</v>
      </c>
      <c r="C350" s="199">
        <f t="shared" si="78"/>
        <v>0</v>
      </c>
      <c r="D350" s="203">
        <f t="shared" si="79"/>
        <v>0</v>
      </c>
      <c r="E350" s="78"/>
      <c r="F350" s="78"/>
      <c r="G350" s="78"/>
      <c r="H350" s="79"/>
      <c r="I350" s="79"/>
      <c r="J350" s="79"/>
      <c r="K350" s="79"/>
      <c r="L350" s="79"/>
      <c r="M350" s="79"/>
      <c r="N350" s="79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8"/>
      <c r="AB350" s="78"/>
      <c r="AC350" s="78"/>
      <c r="AD350" s="78"/>
      <c r="AE350" s="78"/>
      <c r="AF350" s="78"/>
      <c r="AG350" s="78"/>
      <c r="AH350" s="78"/>
      <c r="AI350" s="78"/>
      <c r="AJ350" s="78"/>
      <c r="AK350" s="645">
        <v>1370</v>
      </c>
      <c r="AL350" s="651">
        <f t="shared" si="96"/>
        <v>0</v>
      </c>
      <c r="AM350" s="64"/>
      <c r="AN350" s="64"/>
      <c r="AO350" s="64"/>
      <c r="AP350" s="64"/>
      <c r="AQ350" s="64"/>
      <c r="AR350" s="693"/>
      <c r="XFA350" s="693"/>
    </row>
    <row r="351" spans="1:44 16381:16381" s="694" customFormat="1" ht="14.1" customHeight="1" x14ac:dyDescent="0.15">
      <c r="A351" s="119" t="s">
        <v>1679</v>
      </c>
      <c r="B351" s="120" t="s">
        <v>888</v>
      </c>
      <c r="C351" s="199">
        <f t="shared" si="78"/>
        <v>0</v>
      </c>
      <c r="D351" s="203">
        <f t="shared" si="79"/>
        <v>0</v>
      </c>
      <c r="E351" s="78"/>
      <c r="F351" s="78"/>
      <c r="G351" s="78"/>
      <c r="H351" s="79"/>
      <c r="I351" s="79"/>
      <c r="J351" s="79"/>
      <c r="K351" s="79"/>
      <c r="L351" s="79"/>
      <c r="M351" s="79"/>
      <c r="N351" s="79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8"/>
      <c r="AB351" s="78"/>
      <c r="AC351" s="78"/>
      <c r="AD351" s="78"/>
      <c r="AE351" s="78"/>
      <c r="AF351" s="78"/>
      <c r="AG351" s="78"/>
      <c r="AH351" s="78"/>
      <c r="AI351" s="78"/>
      <c r="AJ351" s="78"/>
      <c r="AK351" s="645">
        <v>5800</v>
      </c>
      <c r="AL351" s="651">
        <f t="shared" si="96"/>
        <v>0</v>
      </c>
      <c r="AM351" s="64"/>
      <c r="AN351" s="64"/>
      <c r="AO351" s="64"/>
      <c r="AP351" s="64"/>
      <c r="AQ351" s="64"/>
      <c r="AR351" s="693"/>
      <c r="XFA351" s="693"/>
    </row>
    <row r="352" spans="1:44 16381:16381" s="694" customFormat="1" ht="24" customHeight="1" x14ac:dyDescent="0.15">
      <c r="A352" s="119" t="s">
        <v>1680</v>
      </c>
      <c r="B352" s="120" t="s">
        <v>828</v>
      </c>
      <c r="C352" s="202">
        <f t="shared" si="78"/>
        <v>0</v>
      </c>
      <c r="D352" s="203">
        <f t="shared" si="79"/>
        <v>0</v>
      </c>
      <c r="E352" s="78"/>
      <c r="F352" s="78"/>
      <c r="G352" s="78"/>
      <c r="H352" s="79"/>
      <c r="I352" s="79"/>
      <c r="J352" s="79"/>
      <c r="K352" s="79"/>
      <c r="L352" s="79"/>
      <c r="M352" s="79"/>
      <c r="N352" s="79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8"/>
      <c r="AB352" s="78"/>
      <c r="AC352" s="78"/>
      <c r="AD352" s="78"/>
      <c r="AE352" s="78"/>
      <c r="AF352" s="78"/>
      <c r="AG352" s="78"/>
      <c r="AH352" s="78"/>
      <c r="AI352" s="78"/>
      <c r="AJ352" s="78"/>
      <c r="AK352" s="645">
        <v>10060</v>
      </c>
      <c r="AL352" s="651">
        <f t="shared" si="96"/>
        <v>0</v>
      </c>
      <c r="AM352" s="64"/>
      <c r="AN352" s="64"/>
      <c r="AO352" s="64"/>
      <c r="AP352" s="64"/>
      <c r="AQ352" s="64"/>
      <c r="AR352" s="693"/>
      <c r="XFA352" s="693"/>
    </row>
    <row r="353" spans="1:44 16381:16381" s="694" customFormat="1" ht="14.1" customHeight="1" x14ac:dyDescent="0.15">
      <c r="A353" s="119" t="s">
        <v>1681</v>
      </c>
      <c r="B353" s="120" t="s">
        <v>889</v>
      </c>
      <c r="C353" s="199">
        <f t="shared" si="78"/>
        <v>0</v>
      </c>
      <c r="D353" s="203">
        <f t="shared" si="79"/>
        <v>0</v>
      </c>
      <c r="E353" s="78"/>
      <c r="F353" s="78"/>
      <c r="G353" s="78"/>
      <c r="H353" s="79"/>
      <c r="I353" s="79"/>
      <c r="J353" s="79"/>
      <c r="K353" s="79"/>
      <c r="L353" s="79"/>
      <c r="M353" s="79"/>
      <c r="N353" s="79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8"/>
      <c r="AB353" s="78"/>
      <c r="AC353" s="78"/>
      <c r="AD353" s="78"/>
      <c r="AE353" s="78"/>
      <c r="AF353" s="78"/>
      <c r="AG353" s="78"/>
      <c r="AH353" s="78"/>
      <c r="AI353" s="78"/>
      <c r="AJ353" s="78"/>
      <c r="AK353" s="645">
        <v>1820</v>
      </c>
      <c r="AL353" s="651">
        <f t="shared" si="96"/>
        <v>0</v>
      </c>
      <c r="AM353" s="64"/>
      <c r="AN353" s="64"/>
      <c r="AO353" s="64"/>
      <c r="AP353" s="64"/>
      <c r="AQ353" s="64"/>
      <c r="AR353" s="693"/>
      <c r="XFA353" s="693"/>
    </row>
    <row r="354" spans="1:44 16381:16381" s="694" customFormat="1" ht="14.1" customHeight="1" x14ac:dyDescent="0.15">
      <c r="A354" s="119" t="s">
        <v>1682</v>
      </c>
      <c r="B354" s="120" t="s">
        <v>2349</v>
      </c>
      <c r="C354" s="199">
        <f t="shared" si="78"/>
        <v>0</v>
      </c>
      <c r="D354" s="203">
        <f t="shared" si="79"/>
        <v>0</v>
      </c>
      <c r="E354" s="78"/>
      <c r="F354" s="78"/>
      <c r="G354" s="78"/>
      <c r="H354" s="79"/>
      <c r="I354" s="79"/>
      <c r="J354" s="79"/>
      <c r="K354" s="79"/>
      <c r="L354" s="79"/>
      <c r="M354" s="79"/>
      <c r="N354" s="79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8"/>
      <c r="AB354" s="78"/>
      <c r="AC354" s="78"/>
      <c r="AD354" s="78"/>
      <c r="AE354" s="78"/>
      <c r="AF354" s="78"/>
      <c r="AG354" s="78"/>
      <c r="AH354" s="78"/>
      <c r="AI354" s="78"/>
      <c r="AJ354" s="78"/>
      <c r="AK354" s="645">
        <v>1650</v>
      </c>
      <c r="AL354" s="651">
        <f t="shared" si="96"/>
        <v>0</v>
      </c>
      <c r="AM354" s="64"/>
      <c r="AN354" s="64"/>
      <c r="AO354" s="64"/>
      <c r="AP354" s="64"/>
      <c r="AQ354" s="64"/>
      <c r="AR354" s="693"/>
      <c r="XFA354" s="693"/>
    </row>
    <row r="355" spans="1:44 16381:16381" s="694" customFormat="1" ht="14.1" customHeight="1" x14ac:dyDescent="0.15">
      <c r="A355" s="119" t="s">
        <v>1683</v>
      </c>
      <c r="B355" s="120" t="s">
        <v>2986</v>
      </c>
      <c r="C355" s="199">
        <f t="shared" si="78"/>
        <v>0</v>
      </c>
      <c r="D355" s="203">
        <f t="shared" si="79"/>
        <v>0</v>
      </c>
      <c r="E355" s="78"/>
      <c r="F355" s="78"/>
      <c r="G355" s="78"/>
      <c r="H355" s="79"/>
      <c r="I355" s="79"/>
      <c r="J355" s="79"/>
      <c r="K355" s="79"/>
      <c r="L355" s="79"/>
      <c r="M355" s="79"/>
      <c r="N355" s="79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8"/>
      <c r="AB355" s="78"/>
      <c r="AC355" s="78"/>
      <c r="AD355" s="78"/>
      <c r="AE355" s="78"/>
      <c r="AF355" s="78"/>
      <c r="AG355" s="78"/>
      <c r="AH355" s="78"/>
      <c r="AI355" s="78"/>
      <c r="AJ355" s="78"/>
      <c r="AK355" s="645">
        <v>2950</v>
      </c>
      <c r="AL355" s="651">
        <f t="shared" si="96"/>
        <v>0</v>
      </c>
      <c r="AM355" s="64"/>
      <c r="AN355" s="64"/>
      <c r="AO355" s="64"/>
      <c r="AP355" s="64"/>
      <c r="AQ355" s="64"/>
      <c r="AR355" s="693"/>
      <c r="XFA355" s="693"/>
    </row>
    <row r="356" spans="1:44 16381:16381" s="694" customFormat="1" ht="14.1" customHeight="1" x14ac:dyDescent="0.15">
      <c r="A356" s="119" t="s">
        <v>2275</v>
      </c>
      <c r="B356" s="120" t="s">
        <v>2276</v>
      </c>
      <c r="C356" s="199">
        <f t="shared" si="78"/>
        <v>0</v>
      </c>
      <c r="D356" s="203">
        <f t="shared" si="79"/>
        <v>0</v>
      </c>
      <c r="E356" s="78"/>
      <c r="F356" s="78"/>
      <c r="G356" s="78"/>
      <c r="H356" s="79"/>
      <c r="I356" s="79"/>
      <c r="J356" s="79"/>
      <c r="K356" s="79"/>
      <c r="L356" s="79"/>
      <c r="M356" s="79"/>
      <c r="N356" s="79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8"/>
      <c r="AB356" s="78"/>
      <c r="AC356" s="78"/>
      <c r="AD356" s="78"/>
      <c r="AE356" s="78"/>
      <c r="AF356" s="78"/>
      <c r="AG356" s="78"/>
      <c r="AH356" s="78"/>
      <c r="AI356" s="78"/>
      <c r="AJ356" s="78"/>
      <c r="AK356" s="645">
        <v>6750</v>
      </c>
      <c r="AL356" s="651">
        <f t="shared" si="96"/>
        <v>0</v>
      </c>
      <c r="AM356" s="64"/>
      <c r="AN356" s="64"/>
      <c r="AO356" s="64"/>
      <c r="AP356" s="64"/>
      <c r="AQ356" s="64"/>
      <c r="AR356" s="693"/>
      <c r="XFA356" s="693"/>
    </row>
    <row r="357" spans="1:44 16381:16381" s="694" customFormat="1" ht="21" customHeight="1" x14ac:dyDescent="0.15">
      <c r="A357" s="119" t="s">
        <v>2187</v>
      </c>
      <c r="B357" s="120" t="s">
        <v>4017</v>
      </c>
      <c r="C357" s="202">
        <f t="shared" si="78"/>
        <v>0</v>
      </c>
      <c r="D357" s="203">
        <f t="shared" si="79"/>
        <v>0</v>
      </c>
      <c r="E357" s="78"/>
      <c r="F357" s="78"/>
      <c r="G357" s="78"/>
      <c r="H357" s="79"/>
      <c r="I357" s="79"/>
      <c r="J357" s="79"/>
      <c r="K357" s="79"/>
      <c r="L357" s="79"/>
      <c r="M357" s="79"/>
      <c r="N357" s="79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8"/>
      <c r="AB357" s="78"/>
      <c r="AC357" s="78"/>
      <c r="AD357" s="78"/>
      <c r="AE357" s="78"/>
      <c r="AF357" s="78"/>
      <c r="AG357" s="78"/>
      <c r="AH357" s="78"/>
      <c r="AI357" s="78"/>
      <c r="AJ357" s="78"/>
      <c r="AK357" s="645">
        <v>13460</v>
      </c>
      <c r="AL357" s="651">
        <f t="shared" si="96"/>
        <v>0</v>
      </c>
      <c r="AM357" s="64"/>
      <c r="AN357" s="64"/>
      <c r="AO357" s="64"/>
      <c r="AP357" s="64"/>
      <c r="AQ357" s="64"/>
      <c r="AR357" s="693"/>
      <c r="XFA357" s="693"/>
    </row>
    <row r="358" spans="1:44 16381:16381" s="694" customFormat="1" ht="14.1" customHeight="1" x14ac:dyDescent="0.15">
      <c r="A358" s="119" t="s">
        <v>2188</v>
      </c>
      <c r="B358" s="120" t="s">
        <v>2189</v>
      </c>
      <c r="C358" s="199">
        <f t="shared" si="78"/>
        <v>0</v>
      </c>
      <c r="D358" s="203">
        <f t="shared" si="79"/>
        <v>0</v>
      </c>
      <c r="E358" s="78"/>
      <c r="F358" s="78"/>
      <c r="G358" s="78"/>
      <c r="H358" s="79"/>
      <c r="I358" s="79"/>
      <c r="J358" s="79"/>
      <c r="K358" s="79"/>
      <c r="L358" s="79"/>
      <c r="M358" s="79"/>
      <c r="N358" s="79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8"/>
      <c r="AB358" s="78"/>
      <c r="AC358" s="78"/>
      <c r="AD358" s="78"/>
      <c r="AE358" s="78"/>
      <c r="AF358" s="78"/>
      <c r="AG358" s="78"/>
      <c r="AH358" s="78"/>
      <c r="AI358" s="78"/>
      <c r="AJ358" s="78"/>
      <c r="AK358" s="645">
        <v>42560</v>
      </c>
      <c r="AL358" s="651">
        <f t="shared" si="96"/>
        <v>0</v>
      </c>
      <c r="AM358" s="64"/>
      <c r="AN358" s="64"/>
      <c r="AO358" s="64"/>
      <c r="AP358" s="64"/>
      <c r="AQ358" s="64"/>
      <c r="AR358" s="693"/>
      <c r="XFA358" s="693"/>
    </row>
    <row r="359" spans="1:44 16381:16381" s="694" customFormat="1" ht="14.1" customHeight="1" x14ac:dyDescent="0.15">
      <c r="A359" s="119" t="s">
        <v>2190</v>
      </c>
      <c r="B359" s="120" t="s">
        <v>2485</v>
      </c>
      <c r="C359" s="199">
        <f t="shared" si="78"/>
        <v>0</v>
      </c>
      <c r="D359" s="203">
        <f t="shared" si="79"/>
        <v>0</v>
      </c>
      <c r="E359" s="78"/>
      <c r="F359" s="78"/>
      <c r="G359" s="78"/>
      <c r="H359" s="79"/>
      <c r="I359" s="79"/>
      <c r="J359" s="79"/>
      <c r="K359" s="79"/>
      <c r="L359" s="79"/>
      <c r="M359" s="79"/>
      <c r="N359" s="79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8"/>
      <c r="AB359" s="78"/>
      <c r="AC359" s="78"/>
      <c r="AD359" s="78"/>
      <c r="AE359" s="78"/>
      <c r="AF359" s="78"/>
      <c r="AG359" s="78"/>
      <c r="AH359" s="78"/>
      <c r="AI359" s="78"/>
      <c r="AJ359" s="78"/>
      <c r="AK359" s="645">
        <v>1930</v>
      </c>
      <c r="AL359" s="651">
        <f t="shared" si="96"/>
        <v>0</v>
      </c>
      <c r="AM359" s="64"/>
      <c r="AN359" s="64"/>
      <c r="AO359" s="64"/>
      <c r="AP359" s="64"/>
      <c r="AQ359" s="64"/>
      <c r="AR359" s="693"/>
      <c r="XFA359" s="693"/>
    </row>
    <row r="360" spans="1:44 16381:16381" s="698" customFormat="1" ht="14.1" customHeight="1" x14ac:dyDescent="0.15">
      <c r="A360" s="119" t="s">
        <v>2191</v>
      </c>
      <c r="B360" s="120" t="s">
        <v>2486</v>
      </c>
      <c r="C360" s="199">
        <f t="shared" si="78"/>
        <v>0</v>
      </c>
      <c r="D360" s="203">
        <f t="shared" si="79"/>
        <v>0</v>
      </c>
      <c r="E360" s="78"/>
      <c r="F360" s="78"/>
      <c r="G360" s="78"/>
      <c r="H360" s="79"/>
      <c r="I360" s="79"/>
      <c r="J360" s="79"/>
      <c r="K360" s="79"/>
      <c r="L360" s="79"/>
      <c r="M360" s="79"/>
      <c r="N360" s="79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8"/>
      <c r="AB360" s="78"/>
      <c r="AC360" s="78"/>
      <c r="AD360" s="78"/>
      <c r="AE360" s="78"/>
      <c r="AF360" s="78"/>
      <c r="AG360" s="78"/>
      <c r="AH360" s="78"/>
      <c r="AI360" s="78"/>
      <c r="AJ360" s="78"/>
      <c r="AK360" s="645">
        <v>7590</v>
      </c>
      <c r="AL360" s="651">
        <f t="shared" si="96"/>
        <v>0</v>
      </c>
      <c r="AM360" s="64"/>
      <c r="AN360" s="64"/>
      <c r="AO360" s="64"/>
      <c r="AP360" s="64"/>
      <c r="AQ360" s="64"/>
      <c r="AR360" s="697"/>
      <c r="XFA360" s="697"/>
    </row>
    <row r="361" spans="1:44 16381:16381" s="698" customFormat="1" ht="14.1" customHeight="1" x14ac:dyDescent="0.15">
      <c r="A361" s="191" t="s">
        <v>2618</v>
      </c>
      <c r="B361" s="192" t="s">
        <v>2620</v>
      </c>
      <c r="C361" s="199">
        <f t="shared" si="78"/>
        <v>0</v>
      </c>
      <c r="D361" s="203">
        <f t="shared" si="79"/>
        <v>0</v>
      </c>
      <c r="E361" s="78"/>
      <c r="F361" s="78"/>
      <c r="G361" s="78"/>
      <c r="H361" s="79"/>
      <c r="I361" s="79"/>
      <c r="J361" s="79"/>
      <c r="K361" s="79"/>
      <c r="L361" s="79"/>
      <c r="M361" s="79"/>
      <c r="N361" s="79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8"/>
      <c r="AB361" s="78"/>
      <c r="AC361" s="78"/>
      <c r="AD361" s="78"/>
      <c r="AE361" s="78"/>
      <c r="AF361" s="78"/>
      <c r="AG361" s="78"/>
      <c r="AH361" s="78"/>
      <c r="AI361" s="78"/>
      <c r="AJ361" s="78"/>
      <c r="AK361" s="645">
        <v>18570</v>
      </c>
      <c r="AL361" s="651">
        <f t="shared" si="96"/>
        <v>0</v>
      </c>
      <c r="AM361" s="64"/>
      <c r="AN361" s="64"/>
      <c r="AO361" s="64"/>
      <c r="AP361" s="64"/>
      <c r="AQ361" s="64"/>
      <c r="AR361" s="697"/>
      <c r="XFA361" s="697"/>
    </row>
    <row r="362" spans="1:44 16381:16381" s="698" customFormat="1" ht="14.1" customHeight="1" x14ac:dyDescent="0.15">
      <c r="A362" s="191" t="s">
        <v>2619</v>
      </c>
      <c r="B362" s="192" t="s">
        <v>2621</v>
      </c>
      <c r="C362" s="199">
        <f t="shared" ref="C362:C446" si="97">SUM(D362+G362)</f>
        <v>0</v>
      </c>
      <c r="D362" s="203">
        <f t="shared" ref="D362:D446" si="98">SUM(E362:F362)</f>
        <v>0</v>
      </c>
      <c r="E362" s="78"/>
      <c r="F362" s="78"/>
      <c r="G362" s="78"/>
      <c r="H362" s="79"/>
      <c r="I362" s="79"/>
      <c r="J362" s="79"/>
      <c r="K362" s="79"/>
      <c r="L362" s="79"/>
      <c r="M362" s="79"/>
      <c r="N362" s="79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8"/>
      <c r="AB362" s="78"/>
      <c r="AC362" s="78"/>
      <c r="AD362" s="78"/>
      <c r="AE362" s="78"/>
      <c r="AF362" s="78"/>
      <c r="AG362" s="78"/>
      <c r="AH362" s="78"/>
      <c r="AI362" s="78"/>
      <c r="AJ362" s="78"/>
      <c r="AK362" s="645">
        <v>60800</v>
      </c>
      <c r="AL362" s="651">
        <f t="shared" si="96"/>
        <v>0</v>
      </c>
      <c r="AM362" s="64"/>
      <c r="AN362" s="64"/>
      <c r="AO362" s="64"/>
      <c r="AP362" s="64"/>
      <c r="AQ362" s="64"/>
      <c r="AR362" s="697"/>
      <c r="XFA362" s="697"/>
    </row>
    <row r="363" spans="1:44 16381:16381" s="698" customFormat="1" ht="14.1" customHeight="1" x14ac:dyDescent="0.15">
      <c r="A363" s="191" t="s">
        <v>2682</v>
      </c>
      <c r="B363" s="192" t="s">
        <v>2683</v>
      </c>
      <c r="C363" s="199">
        <f t="shared" si="97"/>
        <v>0</v>
      </c>
      <c r="D363" s="203">
        <f t="shared" si="98"/>
        <v>0</v>
      </c>
      <c r="E363" s="78"/>
      <c r="F363" s="78"/>
      <c r="G363" s="78"/>
      <c r="H363" s="79"/>
      <c r="I363" s="79"/>
      <c r="J363" s="79"/>
      <c r="K363" s="79"/>
      <c r="L363" s="79"/>
      <c r="M363" s="79"/>
      <c r="N363" s="79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8"/>
      <c r="AB363" s="78"/>
      <c r="AC363" s="78"/>
      <c r="AD363" s="78"/>
      <c r="AE363" s="78"/>
      <c r="AF363" s="78"/>
      <c r="AG363" s="78"/>
      <c r="AH363" s="78"/>
      <c r="AI363" s="78"/>
      <c r="AJ363" s="78"/>
      <c r="AK363" s="645">
        <v>29760</v>
      </c>
      <c r="AL363" s="657">
        <f t="shared" si="96"/>
        <v>0</v>
      </c>
      <c r="AM363" s="64"/>
      <c r="AN363" s="64"/>
      <c r="AO363" s="64"/>
      <c r="AP363" s="64"/>
      <c r="AQ363" s="64"/>
      <c r="AR363" s="697"/>
      <c r="XFA363" s="697"/>
    </row>
    <row r="364" spans="1:44 16381:16381" s="698" customFormat="1" ht="14.1" customHeight="1" x14ac:dyDescent="0.15">
      <c r="A364" s="191" t="s">
        <v>2684</v>
      </c>
      <c r="B364" s="192" t="s">
        <v>2685</v>
      </c>
      <c r="C364" s="199">
        <f t="shared" si="97"/>
        <v>0</v>
      </c>
      <c r="D364" s="203">
        <f t="shared" si="98"/>
        <v>0</v>
      </c>
      <c r="E364" s="78"/>
      <c r="F364" s="78"/>
      <c r="G364" s="78"/>
      <c r="H364" s="79"/>
      <c r="I364" s="79"/>
      <c r="J364" s="79"/>
      <c r="K364" s="79"/>
      <c r="L364" s="79"/>
      <c r="M364" s="79"/>
      <c r="N364" s="79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8"/>
      <c r="AB364" s="78"/>
      <c r="AC364" s="78"/>
      <c r="AD364" s="78"/>
      <c r="AE364" s="78"/>
      <c r="AF364" s="78"/>
      <c r="AG364" s="78"/>
      <c r="AH364" s="78"/>
      <c r="AI364" s="78"/>
      <c r="AJ364" s="78"/>
      <c r="AK364" s="645">
        <v>16710</v>
      </c>
      <c r="AL364" s="657">
        <f t="shared" si="96"/>
        <v>0</v>
      </c>
      <c r="AM364" s="64"/>
      <c r="AN364" s="64"/>
      <c r="AO364" s="64"/>
      <c r="AP364" s="64"/>
      <c r="AQ364" s="64"/>
      <c r="AR364" s="697"/>
      <c r="XFA364" s="697"/>
    </row>
    <row r="365" spans="1:44 16381:16381" s="698" customFormat="1" ht="14.1" customHeight="1" x14ac:dyDescent="0.15">
      <c r="A365" s="191" t="s">
        <v>2686</v>
      </c>
      <c r="B365" s="192" t="s">
        <v>2687</v>
      </c>
      <c r="C365" s="199">
        <f t="shared" si="97"/>
        <v>0</v>
      </c>
      <c r="D365" s="203">
        <f t="shared" si="98"/>
        <v>0</v>
      </c>
      <c r="E365" s="78"/>
      <c r="F365" s="78"/>
      <c r="G365" s="78"/>
      <c r="H365" s="79"/>
      <c r="I365" s="79"/>
      <c r="J365" s="79"/>
      <c r="K365" s="79"/>
      <c r="L365" s="79"/>
      <c r="M365" s="79"/>
      <c r="N365" s="79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8"/>
      <c r="AB365" s="78"/>
      <c r="AC365" s="78"/>
      <c r="AD365" s="78"/>
      <c r="AE365" s="78"/>
      <c r="AF365" s="78"/>
      <c r="AG365" s="78"/>
      <c r="AH365" s="78"/>
      <c r="AI365" s="78"/>
      <c r="AJ365" s="78"/>
      <c r="AK365" s="645">
        <v>6870</v>
      </c>
      <c r="AL365" s="657">
        <f t="shared" si="96"/>
        <v>0</v>
      </c>
      <c r="AM365" s="64"/>
      <c r="AN365" s="64"/>
      <c r="AO365" s="64"/>
      <c r="AP365" s="64"/>
      <c r="AQ365" s="64"/>
      <c r="AR365" s="697"/>
      <c r="XFA365" s="697"/>
    </row>
    <row r="366" spans="1:44 16381:16381" s="698" customFormat="1" ht="14.1" customHeight="1" x14ac:dyDescent="0.15">
      <c r="A366" s="119" t="s">
        <v>3433</v>
      </c>
      <c r="B366" s="120" t="s">
        <v>3445</v>
      </c>
      <c r="C366" s="199">
        <f t="shared" si="97"/>
        <v>0</v>
      </c>
      <c r="D366" s="203">
        <f t="shared" si="98"/>
        <v>0</v>
      </c>
      <c r="E366" s="78"/>
      <c r="F366" s="78"/>
      <c r="G366" s="78"/>
      <c r="H366" s="79"/>
      <c r="I366" s="79"/>
      <c r="J366" s="79"/>
      <c r="K366" s="79"/>
      <c r="L366" s="79"/>
      <c r="M366" s="79"/>
      <c r="N366" s="79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8"/>
      <c r="AB366" s="78"/>
      <c r="AC366" s="78"/>
      <c r="AD366" s="78"/>
      <c r="AE366" s="78"/>
      <c r="AF366" s="78"/>
      <c r="AG366" s="78"/>
      <c r="AH366" s="78"/>
      <c r="AI366" s="78"/>
      <c r="AJ366" s="78"/>
      <c r="AK366" s="645">
        <v>50990</v>
      </c>
      <c r="AL366" s="657">
        <f t="shared" ref="AL366:AL380" si="99">AK366*E366</f>
        <v>0</v>
      </c>
      <c r="AM366" s="64"/>
      <c r="AN366" s="64"/>
      <c r="AO366" s="64"/>
      <c r="AP366" s="64"/>
      <c r="AQ366" s="64"/>
      <c r="AR366" s="697"/>
      <c r="XFA366" s="697"/>
    </row>
    <row r="367" spans="1:44 16381:16381" s="698" customFormat="1" ht="14.1" customHeight="1" x14ac:dyDescent="0.15">
      <c r="A367" s="119" t="s">
        <v>3434</v>
      </c>
      <c r="B367" s="120" t="s">
        <v>3446</v>
      </c>
      <c r="C367" s="199">
        <f t="shared" si="97"/>
        <v>0</v>
      </c>
      <c r="D367" s="203">
        <f t="shared" si="98"/>
        <v>0</v>
      </c>
      <c r="E367" s="78"/>
      <c r="F367" s="78"/>
      <c r="G367" s="78"/>
      <c r="H367" s="79"/>
      <c r="I367" s="79"/>
      <c r="J367" s="79"/>
      <c r="K367" s="79"/>
      <c r="L367" s="79"/>
      <c r="M367" s="79"/>
      <c r="N367" s="79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8"/>
      <c r="AB367" s="78"/>
      <c r="AC367" s="78"/>
      <c r="AD367" s="78"/>
      <c r="AE367" s="78"/>
      <c r="AF367" s="78"/>
      <c r="AG367" s="78"/>
      <c r="AH367" s="78"/>
      <c r="AI367" s="78"/>
      <c r="AJ367" s="78"/>
      <c r="AK367" s="645">
        <v>41870</v>
      </c>
      <c r="AL367" s="657">
        <f t="shared" si="99"/>
        <v>0</v>
      </c>
      <c r="AM367" s="64"/>
      <c r="AN367" s="64"/>
      <c r="AO367" s="64"/>
      <c r="AP367" s="64"/>
      <c r="AQ367" s="64"/>
      <c r="AR367" s="697"/>
      <c r="XFA367" s="697"/>
    </row>
    <row r="368" spans="1:44 16381:16381" s="698" customFormat="1" ht="14.1" customHeight="1" x14ac:dyDescent="0.15">
      <c r="A368" s="119" t="s">
        <v>3435</v>
      </c>
      <c r="B368" s="120" t="s">
        <v>3447</v>
      </c>
      <c r="C368" s="199">
        <f t="shared" si="97"/>
        <v>0</v>
      </c>
      <c r="D368" s="203">
        <f t="shared" si="98"/>
        <v>0</v>
      </c>
      <c r="E368" s="78"/>
      <c r="F368" s="78"/>
      <c r="G368" s="78"/>
      <c r="H368" s="79"/>
      <c r="I368" s="79"/>
      <c r="J368" s="79"/>
      <c r="K368" s="79"/>
      <c r="L368" s="79"/>
      <c r="M368" s="79"/>
      <c r="N368" s="79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8"/>
      <c r="AB368" s="78"/>
      <c r="AC368" s="78"/>
      <c r="AD368" s="78"/>
      <c r="AE368" s="78"/>
      <c r="AF368" s="78"/>
      <c r="AG368" s="78"/>
      <c r="AH368" s="78"/>
      <c r="AI368" s="78"/>
      <c r="AJ368" s="78"/>
      <c r="AK368" s="645">
        <v>2150</v>
      </c>
      <c r="AL368" s="657">
        <f t="shared" si="99"/>
        <v>0</v>
      </c>
      <c r="AM368" s="64"/>
      <c r="AN368" s="64"/>
      <c r="AO368" s="64"/>
      <c r="AP368" s="64"/>
      <c r="AQ368" s="64"/>
      <c r="AR368" s="697"/>
      <c r="XFA368" s="697"/>
    </row>
    <row r="369" spans="1:44 16381:16381" s="698" customFormat="1" ht="14.1" customHeight="1" x14ac:dyDescent="0.15">
      <c r="A369" s="119" t="s">
        <v>3436</v>
      </c>
      <c r="B369" s="120" t="s">
        <v>3448</v>
      </c>
      <c r="C369" s="199">
        <f t="shared" si="97"/>
        <v>0</v>
      </c>
      <c r="D369" s="203">
        <f t="shared" si="98"/>
        <v>0</v>
      </c>
      <c r="E369" s="78"/>
      <c r="F369" s="78"/>
      <c r="G369" s="78"/>
      <c r="H369" s="79"/>
      <c r="I369" s="79"/>
      <c r="J369" s="79"/>
      <c r="K369" s="79"/>
      <c r="L369" s="79"/>
      <c r="M369" s="79"/>
      <c r="N369" s="79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8"/>
      <c r="AB369" s="78"/>
      <c r="AC369" s="78"/>
      <c r="AD369" s="78"/>
      <c r="AE369" s="78"/>
      <c r="AF369" s="78"/>
      <c r="AG369" s="78"/>
      <c r="AH369" s="78"/>
      <c r="AI369" s="78"/>
      <c r="AJ369" s="78"/>
      <c r="AK369" s="645">
        <v>47350</v>
      </c>
      <c r="AL369" s="657">
        <f t="shared" si="99"/>
        <v>0</v>
      </c>
      <c r="AM369" s="64"/>
      <c r="AN369" s="64"/>
      <c r="AO369" s="64"/>
      <c r="AP369" s="64"/>
      <c r="AQ369" s="64"/>
      <c r="AR369" s="697"/>
      <c r="XFA369" s="697"/>
    </row>
    <row r="370" spans="1:44 16381:16381" s="698" customFormat="1" ht="14.1" customHeight="1" x14ac:dyDescent="0.15">
      <c r="A370" s="119" t="s">
        <v>3437</v>
      </c>
      <c r="B370" s="120" t="s">
        <v>3449</v>
      </c>
      <c r="C370" s="199">
        <f t="shared" si="97"/>
        <v>0</v>
      </c>
      <c r="D370" s="203">
        <f t="shared" si="98"/>
        <v>0</v>
      </c>
      <c r="E370" s="78"/>
      <c r="F370" s="78"/>
      <c r="G370" s="78"/>
      <c r="H370" s="79"/>
      <c r="I370" s="79"/>
      <c r="J370" s="79"/>
      <c r="K370" s="79"/>
      <c r="L370" s="79"/>
      <c r="M370" s="79"/>
      <c r="N370" s="79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8"/>
      <c r="AB370" s="78"/>
      <c r="AC370" s="78"/>
      <c r="AD370" s="78"/>
      <c r="AE370" s="78"/>
      <c r="AF370" s="78"/>
      <c r="AG370" s="78"/>
      <c r="AH370" s="78"/>
      <c r="AI370" s="78"/>
      <c r="AJ370" s="78"/>
      <c r="AK370" s="645">
        <v>13370</v>
      </c>
      <c r="AL370" s="657">
        <f t="shared" si="99"/>
        <v>0</v>
      </c>
      <c r="AM370" s="64"/>
      <c r="AN370" s="64"/>
      <c r="AO370" s="64"/>
      <c r="AP370" s="64"/>
      <c r="AQ370" s="64"/>
      <c r="AR370" s="697"/>
      <c r="XFA370" s="697"/>
    </row>
    <row r="371" spans="1:44 16381:16381" s="698" customFormat="1" ht="21" x14ac:dyDescent="0.15">
      <c r="A371" s="119" t="s">
        <v>3438</v>
      </c>
      <c r="B371" s="120" t="s">
        <v>3450</v>
      </c>
      <c r="C371" s="202">
        <f t="shared" si="97"/>
        <v>0</v>
      </c>
      <c r="D371" s="203">
        <f t="shared" si="98"/>
        <v>0</v>
      </c>
      <c r="E371" s="78"/>
      <c r="F371" s="78"/>
      <c r="G371" s="78"/>
      <c r="H371" s="79"/>
      <c r="I371" s="79"/>
      <c r="J371" s="79"/>
      <c r="K371" s="79"/>
      <c r="L371" s="79"/>
      <c r="M371" s="79"/>
      <c r="N371" s="79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8"/>
      <c r="AB371" s="78"/>
      <c r="AC371" s="78"/>
      <c r="AD371" s="78"/>
      <c r="AE371" s="78"/>
      <c r="AF371" s="78"/>
      <c r="AG371" s="78"/>
      <c r="AH371" s="78"/>
      <c r="AI371" s="78"/>
      <c r="AJ371" s="78"/>
      <c r="AK371" s="645">
        <v>6660</v>
      </c>
      <c r="AL371" s="657">
        <f t="shared" si="99"/>
        <v>0</v>
      </c>
      <c r="AM371" s="64"/>
      <c r="AN371" s="64"/>
      <c r="AO371" s="64"/>
      <c r="AP371" s="64"/>
      <c r="AQ371" s="64"/>
      <c r="AR371" s="697"/>
      <c r="XFA371" s="697"/>
    </row>
    <row r="372" spans="1:44 16381:16381" s="698" customFormat="1" ht="14.1" customHeight="1" x14ac:dyDescent="0.15">
      <c r="A372" s="119" t="s">
        <v>3439</v>
      </c>
      <c r="B372" s="120" t="s">
        <v>3451</v>
      </c>
      <c r="C372" s="199">
        <f t="shared" si="97"/>
        <v>0</v>
      </c>
      <c r="D372" s="203">
        <f t="shared" si="98"/>
        <v>0</v>
      </c>
      <c r="E372" s="78"/>
      <c r="F372" s="78"/>
      <c r="G372" s="78"/>
      <c r="H372" s="79"/>
      <c r="I372" s="79"/>
      <c r="J372" s="79"/>
      <c r="K372" s="79"/>
      <c r="L372" s="79"/>
      <c r="M372" s="79"/>
      <c r="N372" s="79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8"/>
      <c r="AB372" s="78"/>
      <c r="AC372" s="78"/>
      <c r="AD372" s="78"/>
      <c r="AE372" s="78"/>
      <c r="AF372" s="78"/>
      <c r="AG372" s="78"/>
      <c r="AH372" s="78"/>
      <c r="AI372" s="78"/>
      <c r="AJ372" s="78"/>
      <c r="AK372" s="645">
        <v>87460</v>
      </c>
      <c r="AL372" s="657">
        <f t="shared" si="99"/>
        <v>0</v>
      </c>
      <c r="AM372" s="64"/>
      <c r="AN372" s="64"/>
      <c r="AO372" s="64"/>
      <c r="AP372" s="64"/>
      <c r="AQ372" s="64"/>
      <c r="AR372" s="697"/>
      <c r="XFA372" s="697"/>
    </row>
    <row r="373" spans="1:44 16381:16381" s="698" customFormat="1" ht="14.1" customHeight="1" x14ac:dyDescent="0.15">
      <c r="A373" s="119" t="s">
        <v>3440</v>
      </c>
      <c r="B373" s="120" t="s">
        <v>3452</v>
      </c>
      <c r="C373" s="199">
        <f t="shared" si="97"/>
        <v>0</v>
      </c>
      <c r="D373" s="203">
        <f t="shared" si="98"/>
        <v>0</v>
      </c>
      <c r="E373" s="78"/>
      <c r="F373" s="78"/>
      <c r="G373" s="78"/>
      <c r="H373" s="79"/>
      <c r="I373" s="79"/>
      <c r="J373" s="79"/>
      <c r="K373" s="79"/>
      <c r="L373" s="79"/>
      <c r="M373" s="79"/>
      <c r="N373" s="79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8"/>
      <c r="AB373" s="78"/>
      <c r="AC373" s="78"/>
      <c r="AD373" s="78"/>
      <c r="AE373" s="78"/>
      <c r="AF373" s="78"/>
      <c r="AG373" s="78"/>
      <c r="AH373" s="78"/>
      <c r="AI373" s="78"/>
      <c r="AJ373" s="78"/>
      <c r="AK373" s="645">
        <v>56780</v>
      </c>
      <c r="AL373" s="657">
        <f t="shared" si="99"/>
        <v>0</v>
      </c>
      <c r="AM373" s="64"/>
      <c r="AN373" s="64"/>
      <c r="AO373" s="64"/>
      <c r="AP373" s="64"/>
      <c r="AQ373" s="64"/>
      <c r="AR373" s="697"/>
      <c r="XFA373" s="697"/>
    </row>
    <row r="374" spans="1:44 16381:16381" s="698" customFormat="1" ht="14.1" customHeight="1" x14ac:dyDescent="0.15">
      <c r="A374" s="119" t="s">
        <v>3441</v>
      </c>
      <c r="B374" s="120" t="s">
        <v>3453</v>
      </c>
      <c r="C374" s="199">
        <f t="shared" si="97"/>
        <v>0</v>
      </c>
      <c r="D374" s="203">
        <f t="shared" si="98"/>
        <v>0</v>
      </c>
      <c r="E374" s="78"/>
      <c r="F374" s="78"/>
      <c r="G374" s="78"/>
      <c r="H374" s="79"/>
      <c r="I374" s="79"/>
      <c r="J374" s="79"/>
      <c r="K374" s="79"/>
      <c r="L374" s="79"/>
      <c r="M374" s="79"/>
      <c r="N374" s="79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8"/>
      <c r="AB374" s="78"/>
      <c r="AC374" s="78"/>
      <c r="AD374" s="78"/>
      <c r="AE374" s="78"/>
      <c r="AF374" s="78"/>
      <c r="AG374" s="78"/>
      <c r="AH374" s="78"/>
      <c r="AI374" s="78"/>
      <c r="AJ374" s="78"/>
      <c r="AK374" s="645">
        <v>24280</v>
      </c>
      <c r="AL374" s="657">
        <f t="shared" si="99"/>
        <v>0</v>
      </c>
      <c r="AM374" s="64"/>
      <c r="AN374" s="64"/>
      <c r="AO374" s="64"/>
      <c r="AP374" s="64"/>
      <c r="AQ374" s="64"/>
      <c r="AR374" s="697"/>
      <c r="XFA374" s="697"/>
    </row>
    <row r="375" spans="1:44 16381:16381" s="698" customFormat="1" ht="14.1" customHeight="1" x14ac:dyDescent="0.15">
      <c r="A375" s="119" t="s">
        <v>3442</v>
      </c>
      <c r="B375" s="120" t="s">
        <v>3454</v>
      </c>
      <c r="C375" s="199">
        <f t="shared" si="97"/>
        <v>0</v>
      </c>
      <c r="D375" s="203">
        <f t="shared" si="98"/>
        <v>0</v>
      </c>
      <c r="E375" s="78"/>
      <c r="F375" s="78"/>
      <c r="G375" s="78"/>
      <c r="H375" s="79"/>
      <c r="I375" s="79"/>
      <c r="J375" s="79"/>
      <c r="K375" s="79"/>
      <c r="L375" s="79"/>
      <c r="M375" s="79"/>
      <c r="N375" s="79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8"/>
      <c r="AB375" s="78"/>
      <c r="AC375" s="78"/>
      <c r="AD375" s="78"/>
      <c r="AE375" s="78"/>
      <c r="AF375" s="78"/>
      <c r="AG375" s="78"/>
      <c r="AH375" s="78"/>
      <c r="AI375" s="78"/>
      <c r="AJ375" s="78"/>
      <c r="AK375" s="645">
        <v>11250</v>
      </c>
      <c r="AL375" s="657">
        <f t="shared" si="99"/>
        <v>0</v>
      </c>
      <c r="AM375" s="64"/>
      <c r="AN375" s="64"/>
      <c r="AO375" s="64"/>
      <c r="AP375" s="64"/>
      <c r="AQ375" s="64"/>
      <c r="AR375" s="697"/>
      <c r="XFA375" s="697"/>
    </row>
    <row r="376" spans="1:44 16381:16381" s="698" customFormat="1" ht="14.1" customHeight="1" x14ac:dyDescent="0.15">
      <c r="A376" s="119" t="s">
        <v>3443</v>
      </c>
      <c r="B376" s="120" t="s">
        <v>3455</v>
      </c>
      <c r="C376" s="199">
        <f t="shared" si="97"/>
        <v>0</v>
      </c>
      <c r="D376" s="203">
        <f t="shared" si="98"/>
        <v>0</v>
      </c>
      <c r="E376" s="78"/>
      <c r="F376" s="78"/>
      <c r="G376" s="78"/>
      <c r="H376" s="79"/>
      <c r="I376" s="79"/>
      <c r="J376" s="79"/>
      <c r="K376" s="79"/>
      <c r="L376" s="79"/>
      <c r="M376" s="79"/>
      <c r="N376" s="79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8"/>
      <c r="AB376" s="78"/>
      <c r="AC376" s="78"/>
      <c r="AD376" s="78"/>
      <c r="AE376" s="78"/>
      <c r="AF376" s="78"/>
      <c r="AG376" s="78"/>
      <c r="AH376" s="78"/>
      <c r="AI376" s="78"/>
      <c r="AJ376" s="78"/>
      <c r="AK376" s="645">
        <v>81770</v>
      </c>
      <c r="AL376" s="657">
        <f t="shared" si="99"/>
        <v>0</v>
      </c>
      <c r="AM376" s="64"/>
      <c r="AN376" s="64"/>
      <c r="AO376" s="64"/>
      <c r="AP376" s="64"/>
      <c r="AQ376" s="64"/>
      <c r="AR376" s="697"/>
      <c r="XFA376" s="697"/>
    </row>
    <row r="377" spans="1:44 16381:16381" s="698" customFormat="1" ht="14.1" customHeight="1" x14ac:dyDescent="0.15">
      <c r="A377" s="119" t="s">
        <v>3444</v>
      </c>
      <c r="B377" s="120" t="s">
        <v>3456</v>
      </c>
      <c r="C377" s="199">
        <f t="shared" si="97"/>
        <v>0</v>
      </c>
      <c r="D377" s="203">
        <f t="shared" si="98"/>
        <v>0</v>
      </c>
      <c r="E377" s="78"/>
      <c r="F377" s="78"/>
      <c r="G377" s="78"/>
      <c r="H377" s="79"/>
      <c r="I377" s="79"/>
      <c r="J377" s="79"/>
      <c r="K377" s="79"/>
      <c r="L377" s="79"/>
      <c r="M377" s="79"/>
      <c r="N377" s="79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8"/>
      <c r="AB377" s="78"/>
      <c r="AC377" s="78"/>
      <c r="AD377" s="78"/>
      <c r="AE377" s="78"/>
      <c r="AF377" s="78"/>
      <c r="AG377" s="78"/>
      <c r="AH377" s="78"/>
      <c r="AI377" s="78"/>
      <c r="AJ377" s="78"/>
      <c r="AK377" s="645">
        <v>96880</v>
      </c>
      <c r="AL377" s="657">
        <f t="shared" si="99"/>
        <v>0</v>
      </c>
      <c r="AM377" s="64"/>
      <c r="AN377" s="64"/>
      <c r="AO377" s="64"/>
      <c r="AP377" s="64"/>
      <c r="AQ377" s="64"/>
      <c r="AR377" s="697"/>
      <c r="XFA377" s="697"/>
    </row>
    <row r="378" spans="1:44 16381:16381" s="698" customFormat="1" ht="14.1" customHeight="1" x14ac:dyDescent="0.15">
      <c r="A378" s="119" t="s">
        <v>4042</v>
      </c>
      <c r="B378" s="120" t="s">
        <v>4043</v>
      </c>
      <c r="C378" s="199">
        <f t="shared" ref="C378:C380" si="100">SUM(D378+G378)</f>
        <v>0</v>
      </c>
      <c r="D378" s="203">
        <f t="shared" ref="D378:D380" si="101">SUM(E378:F378)</f>
        <v>0</v>
      </c>
      <c r="E378" s="78"/>
      <c r="F378" s="78"/>
      <c r="G378" s="78"/>
      <c r="H378" s="527"/>
      <c r="I378" s="528"/>
      <c r="J378" s="528"/>
      <c r="K378" s="528"/>
      <c r="L378" s="528"/>
      <c r="M378" s="528"/>
      <c r="N378" s="528"/>
      <c r="O378" s="528"/>
      <c r="P378" s="528"/>
      <c r="Q378" s="528"/>
      <c r="R378" s="528"/>
      <c r="S378" s="528"/>
      <c r="T378" s="528"/>
      <c r="U378" s="528"/>
      <c r="V378" s="528"/>
      <c r="W378" s="528"/>
      <c r="X378" s="528"/>
      <c r="Y378" s="528"/>
      <c r="Z378" s="529"/>
      <c r="AA378" s="78"/>
      <c r="AB378" s="78"/>
      <c r="AC378" s="78"/>
      <c r="AD378" s="78"/>
      <c r="AE378" s="78"/>
      <c r="AF378" s="78"/>
      <c r="AG378" s="78"/>
      <c r="AH378" s="78"/>
      <c r="AI378" s="78"/>
      <c r="AJ378" s="78"/>
      <c r="AK378" s="645">
        <v>30280</v>
      </c>
      <c r="AL378" s="657">
        <f t="shared" si="99"/>
        <v>0</v>
      </c>
      <c r="AM378" s="64"/>
      <c r="AN378" s="64"/>
      <c r="AO378" s="64"/>
      <c r="AP378" s="64"/>
      <c r="AQ378" s="64"/>
      <c r="AR378" s="697"/>
      <c r="XFA378" s="697"/>
    </row>
    <row r="379" spans="1:44 16381:16381" s="698" customFormat="1" ht="14.1" customHeight="1" x14ac:dyDescent="0.15">
      <c r="A379" s="119" t="s">
        <v>4044</v>
      </c>
      <c r="B379" s="120" t="s">
        <v>4045</v>
      </c>
      <c r="C379" s="199">
        <f t="shared" si="100"/>
        <v>0</v>
      </c>
      <c r="D379" s="203">
        <f t="shared" si="101"/>
        <v>0</v>
      </c>
      <c r="E379" s="78"/>
      <c r="F379" s="78"/>
      <c r="G379" s="78"/>
      <c r="H379" s="527"/>
      <c r="I379" s="528"/>
      <c r="J379" s="528"/>
      <c r="K379" s="528"/>
      <c r="L379" s="528"/>
      <c r="M379" s="528"/>
      <c r="N379" s="528"/>
      <c r="O379" s="528"/>
      <c r="P379" s="528"/>
      <c r="Q379" s="528"/>
      <c r="R379" s="528"/>
      <c r="S379" s="528"/>
      <c r="T379" s="528"/>
      <c r="U379" s="528"/>
      <c r="V379" s="528"/>
      <c r="W379" s="528"/>
      <c r="X379" s="528"/>
      <c r="Y379" s="528"/>
      <c r="Z379" s="529"/>
      <c r="AA379" s="78"/>
      <c r="AB379" s="78"/>
      <c r="AC379" s="78"/>
      <c r="AD379" s="78"/>
      <c r="AE379" s="78"/>
      <c r="AF379" s="78"/>
      <c r="AG379" s="78"/>
      <c r="AH379" s="78"/>
      <c r="AI379" s="78"/>
      <c r="AJ379" s="78"/>
      <c r="AK379" s="645">
        <v>9920</v>
      </c>
      <c r="AL379" s="657">
        <f t="shared" si="99"/>
        <v>0</v>
      </c>
      <c r="AM379" s="64"/>
      <c r="AN379" s="64"/>
      <c r="AO379" s="64"/>
      <c r="AP379" s="64"/>
      <c r="AQ379" s="64"/>
      <c r="AR379" s="697"/>
      <c r="XFA379" s="697"/>
    </row>
    <row r="380" spans="1:44 16381:16381" s="698" customFormat="1" ht="14.1" customHeight="1" x14ac:dyDescent="0.15">
      <c r="A380" s="119" t="s">
        <v>4046</v>
      </c>
      <c r="B380" s="120" t="s">
        <v>4047</v>
      </c>
      <c r="C380" s="199">
        <f t="shared" si="100"/>
        <v>0</v>
      </c>
      <c r="D380" s="203">
        <f t="shared" si="101"/>
        <v>0</v>
      </c>
      <c r="E380" s="78"/>
      <c r="F380" s="78"/>
      <c r="G380" s="78"/>
      <c r="H380" s="527"/>
      <c r="I380" s="528"/>
      <c r="J380" s="528"/>
      <c r="K380" s="528"/>
      <c r="L380" s="528"/>
      <c r="M380" s="528"/>
      <c r="N380" s="528"/>
      <c r="O380" s="528"/>
      <c r="P380" s="528"/>
      <c r="Q380" s="528"/>
      <c r="R380" s="528"/>
      <c r="S380" s="528"/>
      <c r="T380" s="528"/>
      <c r="U380" s="528"/>
      <c r="V380" s="528"/>
      <c r="W380" s="528"/>
      <c r="X380" s="528"/>
      <c r="Y380" s="528"/>
      <c r="Z380" s="529"/>
      <c r="AA380" s="78"/>
      <c r="AB380" s="78"/>
      <c r="AC380" s="78"/>
      <c r="AD380" s="78"/>
      <c r="AE380" s="78"/>
      <c r="AF380" s="78"/>
      <c r="AG380" s="78"/>
      <c r="AH380" s="78"/>
      <c r="AI380" s="78"/>
      <c r="AJ380" s="78"/>
      <c r="AK380" s="645">
        <v>29130</v>
      </c>
      <c r="AL380" s="657">
        <f t="shared" si="99"/>
        <v>0</v>
      </c>
      <c r="AM380" s="64"/>
      <c r="AN380" s="64" t="s">
        <v>547</v>
      </c>
      <c r="AO380" s="64"/>
      <c r="AP380" s="64"/>
      <c r="AQ380" s="64"/>
      <c r="AR380" s="697"/>
      <c r="XFA380" s="697"/>
    </row>
    <row r="381" spans="1:44 16381:16381" s="700" customFormat="1" ht="14.1" customHeight="1" x14ac:dyDescent="0.15">
      <c r="A381" s="213"/>
      <c r="B381" s="214" t="s">
        <v>384</v>
      </c>
      <c r="C381" s="215">
        <f>SUM(C302:C380)</f>
        <v>0</v>
      </c>
      <c r="D381" s="215">
        <f t="shared" ref="D381:G381" si="102">SUM(D302:D380)</f>
        <v>0</v>
      </c>
      <c r="E381" s="215">
        <f t="shared" si="102"/>
        <v>0</v>
      </c>
      <c r="F381" s="215">
        <f t="shared" si="102"/>
        <v>0</v>
      </c>
      <c r="G381" s="215">
        <f t="shared" si="102"/>
        <v>0</v>
      </c>
      <c r="H381" s="850"/>
      <c r="I381" s="851"/>
      <c r="J381" s="851"/>
      <c r="K381" s="851"/>
      <c r="L381" s="851"/>
      <c r="M381" s="851"/>
      <c r="N381" s="851"/>
      <c r="O381" s="851"/>
      <c r="P381" s="851"/>
      <c r="Q381" s="851"/>
      <c r="R381" s="851"/>
      <c r="S381" s="851"/>
      <c r="T381" s="851"/>
      <c r="U381" s="851"/>
      <c r="V381" s="851"/>
      <c r="W381" s="851"/>
      <c r="X381" s="851"/>
      <c r="Y381" s="851"/>
      <c r="Z381" s="852"/>
      <c r="AA381" s="215">
        <f t="shared" ref="AA381" si="103">SUM(AA302:AA380)</f>
        <v>0</v>
      </c>
      <c r="AB381" s="215">
        <f t="shared" ref="AB381" si="104">SUM(AB302:AB380)</f>
        <v>0</v>
      </c>
      <c r="AC381" s="215">
        <f t="shared" ref="AC381" si="105">SUM(AC302:AC380)</f>
        <v>0</v>
      </c>
      <c r="AD381" s="215">
        <f t="shared" ref="AD381" si="106">SUM(AD302:AD380)</f>
        <v>0</v>
      </c>
      <c r="AE381" s="215">
        <f t="shared" ref="AE381" si="107">SUM(AE302:AE380)</f>
        <v>0</v>
      </c>
      <c r="AF381" s="215">
        <f t="shared" ref="AF381" si="108">SUM(AF302:AF380)</f>
        <v>0</v>
      </c>
      <c r="AG381" s="215">
        <f t="shared" ref="AG381" si="109">SUM(AG302:AG380)</f>
        <v>0</v>
      </c>
      <c r="AH381" s="215">
        <f t="shared" ref="AH381" si="110">SUM(AH302:AH380)</f>
        <v>0</v>
      </c>
      <c r="AI381" s="215">
        <f t="shared" ref="AI381" si="111">SUM(AI302:AI380)</f>
        <v>0</v>
      </c>
      <c r="AJ381" s="215">
        <f t="shared" ref="AJ381" si="112">SUM(AJ302:AJ380)</f>
        <v>0</v>
      </c>
      <c r="AK381" s="535"/>
      <c r="AL381" s="215">
        <f>SUM(AL302:AL380)</f>
        <v>0</v>
      </c>
      <c r="AM381" s="66"/>
      <c r="AN381" s="66"/>
      <c r="AO381" s="66"/>
      <c r="AP381" s="66"/>
      <c r="AQ381" s="66"/>
      <c r="AR381" s="699"/>
      <c r="XFA381" s="699"/>
    </row>
    <row r="382" spans="1:44 16381:16381" s="718" customFormat="1" ht="14.1" customHeight="1" x14ac:dyDescent="0.15">
      <c r="A382" s="213"/>
      <c r="B382" s="216" t="s">
        <v>3801</v>
      </c>
      <c r="C382" s="846"/>
      <c r="D382" s="847"/>
      <c r="E382" s="847"/>
      <c r="F382" s="847"/>
      <c r="G382" s="847"/>
      <c r="H382" s="847"/>
      <c r="I382" s="847"/>
      <c r="J382" s="847"/>
      <c r="K382" s="847"/>
      <c r="L382" s="847"/>
      <c r="M382" s="847"/>
      <c r="N382" s="847"/>
      <c r="O382" s="847"/>
      <c r="P382" s="847"/>
      <c r="Q382" s="847"/>
      <c r="R382" s="847"/>
      <c r="S382" s="847"/>
      <c r="T382" s="847"/>
      <c r="U382" s="847"/>
      <c r="V382" s="847"/>
      <c r="W382" s="847"/>
      <c r="X382" s="847"/>
      <c r="Y382" s="847"/>
      <c r="Z382" s="848"/>
      <c r="AA382" s="212"/>
      <c r="AB382" s="212"/>
      <c r="AC382" s="212"/>
      <c r="AD382" s="849"/>
      <c r="AE382" s="849"/>
      <c r="AF382" s="849"/>
      <c r="AG382" s="849"/>
      <c r="AH382" s="849"/>
      <c r="AI382" s="849"/>
      <c r="AJ382" s="849"/>
      <c r="AK382" s="849"/>
      <c r="AL382" s="849"/>
      <c r="AM382" s="69"/>
      <c r="AN382" s="69"/>
      <c r="AO382" s="69"/>
      <c r="AP382" s="69"/>
      <c r="AQ382" s="69"/>
      <c r="AR382" s="717"/>
      <c r="XFA382" s="717"/>
    </row>
    <row r="383" spans="1:44 16381:16381" s="707" customFormat="1" ht="14.1" customHeight="1" x14ac:dyDescent="0.15">
      <c r="A383" s="195" t="s">
        <v>1684</v>
      </c>
      <c r="B383" s="196" t="s">
        <v>890</v>
      </c>
      <c r="C383" s="199">
        <f t="shared" si="97"/>
        <v>0</v>
      </c>
      <c r="D383" s="203">
        <f t="shared" si="98"/>
        <v>0</v>
      </c>
      <c r="E383" s="78"/>
      <c r="F383" s="78"/>
      <c r="G383" s="78"/>
      <c r="H383" s="79"/>
      <c r="I383" s="79"/>
      <c r="J383" s="79"/>
      <c r="K383" s="79"/>
      <c r="L383" s="79"/>
      <c r="M383" s="79"/>
      <c r="N383" s="79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8"/>
      <c r="AB383" s="78"/>
      <c r="AC383" s="78"/>
      <c r="AD383" s="78"/>
      <c r="AE383" s="78"/>
      <c r="AF383" s="78"/>
      <c r="AG383" s="78"/>
      <c r="AH383" s="78"/>
      <c r="AI383" s="78"/>
      <c r="AJ383" s="78"/>
      <c r="AK383" s="645">
        <v>7690</v>
      </c>
      <c r="AL383" s="651">
        <f t="shared" ref="AL383:AL420" si="113">AK383*E383</f>
        <v>0</v>
      </c>
      <c r="AM383" s="64"/>
      <c r="AN383" s="64"/>
      <c r="AO383" s="64"/>
      <c r="AP383" s="64"/>
      <c r="AQ383" s="64"/>
      <c r="AR383" s="706"/>
      <c r="XFA383" s="706"/>
    </row>
    <row r="384" spans="1:44 16381:16381" s="694" customFormat="1" ht="14.1" customHeight="1" x14ac:dyDescent="0.15">
      <c r="A384" s="195" t="s">
        <v>1685</v>
      </c>
      <c r="B384" s="196" t="s">
        <v>891</v>
      </c>
      <c r="C384" s="199">
        <f t="shared" si="97"/>
        <v>0</v>
      </c>
      <c r="D384" s="203">
        <f t="shared" si="98"/>
        <v>0</v>
      </c>
      <c r="E384" s="78"/>
      <c r="F384" s="78"/>
      <c r="G384" s="78"/>
      <c r="H384" s="79"/>
      <c r="I384" s="79"/>
      <c r="J384" s="79"/>
      <c r="K384" s="79"/>
      <c r="L384" s="79"/>
      <c r="M384" s="79"/>
      <c r="N384" s="79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8"/>
      <c r="AB384" s="78"/>
      <c r="AC384" s="78"/>
      <c r="AD384" s="78"/>
      <c r="AE384" s="78"/>
      <c r="AF384" s="78"/>
      <c r="AG384" s="78"/>
      <c r="AH384" s="78"/>
      <c r="AI384" s="78"/>
      <c r="AJ384" s="78"/>
      <c r="AK384" s="645">
        <v>6630</v>
      </c>
      <c r="AL384" s="651">
        <f t="shared" si="113"/>
        <v>0</v>
      </c>
      <c r="AM384" s="64"/>
      <c r="AN384" s="64"/>
      <c r="AO384" s="64"/>
      <c r="AP384" s="64"/>
      <c r="AQ384" s="64"/>
      <c r="AR384" s="693"/>
      <c r="XFA384" s="693"/>
    </row>
    <row r="385" spans="1:44 16381:16381" s="694" customFormat="1" ht="14.1" customHeight="1" x14ac:dyDescent="0.15">
      <c r="A385" s="195" t="s">
        <v>1686</v>
      </c>
      <c r="B385" s="196" t="s">
        <v>892</v>
      </c>
      <c r="C385" s="199">
        <f t="shared" si="97"/>
        <v>0</v>
      </c>
      <c r="D385" s="203">
        <f t="shared" si="98"/>
        <v>0</v>
      </c>
      <c r="E385" s="78"/>
      <c r="F385" s="78"/>
      <c r="G385" s="78"/>
      <c r="H385" s="79"/>
      <c r="I385" s="79"/>
      <c r="J385" s="79"/>
      <c r="K385" s="79"/>
      <c r="L385" s="79"/>
      <c r="M385" s="79"/>
      <c r="N385" s="79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8"/>
      <c r="AB385" s="78"/>
      <c r="AC385" s="78"/>
      <c r="AD385" s="78"/>
      <c r="AE385" s="78"/>
      <c r="AF385" s="78"/>
      <c r="AG385" s="78"/>
      <c r="AH385" s="78"/>
      <c r="AI385" s="78"/>
      <c r="AJ385" s="78"/>
      <c r="AK385" s="645">
        <v>4970</v>
      </c>
      <c r="AL385" s="651">
        <f t="shared" si="113"/>
        <v>0</v>
      </c>
      <c r="AM385" s="64"/>
      <c r="AN385" s="64"/>
      <c r="AO385" s="64"/>
      <c r="AP385" s="64"/>
      <c r="AQ385" s="64"/>
      <c r="AR385" s="693"/>
      <c r="XFA385" s="693"/>
    </row>
    <row r="386" spans="1:44 16381:16381" s="694" customFormat="1" ht="14.1" customHeight="1" x14ac:dyDescent="0.15">
      <c r="A386" s="195" t="s">
        <v>1687</v>
      </c>
      <c r="B386" s="196" t="s">
        <v>4048</v>
      </c>
      <c r="C386" s="199">
        <f>SUM(D386+G386)</f>
        <v>0</v>
      </c>
      <c r="D386" s="203">
        <f t="shared" si="98"/>
        <v>0</v>
      </c>
      <c r="E386" s="78"/>
      <c r="F386" s="78"/>
      <c r="G386" s="78"/>
      <c r="H386" s="79"/>
      <c r="I386" s="79"/>
      <c r="J386" s="79"/>
      <c r="K386" s="79"/>
      <c r="L386" s="79"/>
      <c r="M386" s="79"/>
      <c r="N386" s="79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8"/>
      <c r="AB386" s="78"/>
      <c r="AC386" s="78"/>
      <c r="AD386" s="78"/>
      <c r="AE386" s="78"/>
      <c r="AF386" s="78"/>
      <c r="AG386" s="78"/>
      <c r="AH386" s="78"/>
      <c r="AI386" s="78"/>
      <c r="AJ386" s="78"/>
      <c r="AK386" s="645">
        <v>6030</v>
      </c>
      <c r="AL386" s="651">
        <f t="shared" si="113"/>
        <v>0</v>
      </c>
      <c r="AM386" s="64"/>
      <c r="AN386" s="64"/>
      <c r="AO386" s="64"/>
      <c r="AP386" s="64"/>
      <c r="AQ386" s="64"/>
      <c r="AR386" s="693"/>
      <c r="XFA386" s="693"/>
    </row>
    <row r="387" spans="1:44 16381:16381" s="694" customFormat="1" ht="14.1" customHeight="1" x14ac:dyDescent="0.15">
      <c r="A387" s="195" t="s">
        <v>1688</v>
      </c>
      <c r="B387" s="196" t="s">
        <v>893</v>
      </c>
      <c r="C387" s="199">
        <f t="shared" si="97"/>
        <v>0</v>
      </c>
      <c r="D387" s="203">
        <f t="shared" si="98"/>
        <v>0</v>
      </c>
      <c r="E387" s="78"/>
      <c r="F387" s="78"/>
      <c r="G387" s="78"/>
      <c r="H387" s="79"/>
      <c r="I387" s="79"/>
      <c r="J387" s="79"/>
      <c r="K387" s="79"/>
      <c r="L387" s="79"/>
      <c r="M387" s="79"/>
      <c r="N387" s="79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8"/>
      <c r="AB387" s="78"/>
      <c r="AC387" s="78"/>
      <c r="AD387" s="78"/>
      <c r="AE387" s="78"/>
      <c r="AF387" s="78"/>
      <c r="AG387" s="78"/>
      <c r="AH387" s="78"/>
      <c r="AI387" s="78"/>
      <c r="AJ387" s="78"/>
      <c r="AK387" s="645">
        <v>4970</v>
      </c>
      <c r="AL387" s="651">
        <f t="shared" si="113"/>
        <v>0</v>
      </c>
      <c r="AM387" s="64"/>
      <c r="AN387" s="64"/>
      <c r="AO387" s="64"/>
      <c r="AP387" s="64"/>
      <c r="AQ387" s="64"/>
      <c r="AR387" s="693"/>
      <c r="XFA387" s="693"/>
    </row>
    <row r="388" spans="1:44 16381:16381" s="694" customFormat="1" ht="14.1" customHeight="1" x14ac:dyDescent="0.15">
      <c r="A388" s="195" t="s">
        <v>1689</v>
      </c>
      <c r="B388" s="196" t="s">
        <v>894</v>
      </c>
      <c r="C388" s="199">
        <f t="shared" si="97"/>
        <v>0</v>
      </c>
      <c r="D388" s="203">
        <f t="shared" si="98"/>
        <v>0</v>
      </c>
      <c r="E388" s="78"/>
      <c r="F388" s="78"/>
      <c r="G388" s="78"/>
      <c r="H388" s="79"/>
      <c r="I388" s="79"/>
      <c r="J388" s="79"/>
      <c r="K388" s="79"/>
      <c r="L388" s="79"/>
      <c r="M388" s="79"/>
      <c r="N388" s="79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8"/>
      <c r="AB388" s="78"/>
      <c r="AC388" s="78"/>
      <c r="AD388" s="78"/>
      <c r="AE388" s="78"/>
      <c r="AF388" s="78"/>
      <c r="AG388" s="78"/>
      <c r="AH388" s="78"/>
      <c r="AI388" s="78"/>
      <c r="AJ388" s="78"/>
      <c r="AK388" s="645">
        <v>6630</v>
      </c>
      <c r="AL388" s="651">
        <f t="shared" si="113"/>
        <v>0</v>
      </c>
      <c r="AM388" s="64"/>
      <c r="AN388" s="64"/>
      <c r="AO388" s="64"/>
      <c r="AP388" s="64"/>
      <c r="AQ388" s="64"/>
      <c r="AR388" s="693"/>
      <c r="XFA388" s="693"/>
    </row>
    <row r="389" spans="1:44 16381:16381" s="694" customFormat="1" ht="14.1" customHeight="1" x14ac:dyDescent="0.15">
      <c r="A389" s="195" t="s">
        <v>1690</v>
      </c>
      <c r="B389" s="196" t="s">
        <v>2350</v>
      </c>
      <c r="C389" s="199">
        <f t="shared" si="97"/>
        <v>0</v>
      </c>
      <c r="D389" s="203">
        <f t="shared" si="98"/>
        <v>0</v>
      </c>
      <c r="E389" s="78"/>
      <c r="F389" s="78"/>
      <c r="G389" s="78"/>
      <c r="H389" s="79"/>
      <c r="I389" s="79"/>
      <c r="J389" s="79"/>
      <c r="K389" s="79"/>
      <c r="L389" s="79"/>
      <c r="M389" s="79"/>
      <c r="N389" s="79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8"/>
      <c r="AB389" s="78"/>
      <c r="AC389" s="78"/>
      <c r="AD389" s="78"/>
      <c r="AE389" s="78"/>
      <c r="AF389" s="78"/>
      <c r="AG389" s="78"/>
      <c r="AH389" s="78"/>
      <c r="AI389" s="78"/>
      <c r="AJ389" s="78"/>
      <c r="AK389" s="645">
        <v>6630</v>
      </c>
      <c r="AL389" s="651">
        <f t="shared" si="113"/>
        <v>0</v>
      </c>
      <c r="AM389" s="64"/>
      <c r="AN389" s="64"/>
      <c r="AO389" s="64"/>
      <c r="AP389" s="64"/>
      <c r="AQ389" s="64"/>
      <c r="AR389" s="693"/>
      <c r="XFA389" s="693"/>
    </row>
    <row r="390" spans="1:44 16381:16381" s="694" customFormat="1" ht="14.1" customHeight="1" x14ac:dyDescent="0.15">
      <c r="A390" s="195" t="s">
        <v>1691</v>
      </c>
      <c r="B390" s="196" t="s">
        <v>966</v>
      </c>
      <c r="C390" s="199">
        <f t="shared" si="97"/>
        <v>0</v>
      </c>
      <c r="D390" s="203">
        <f t="shared" si="98"/>
        <v>0</v>
      </c>
      <c r="E390" s="78"/>
      <c r="F390" s="78"/>
      <c r="G390" s="78"/>
      <c r="H390" s="79"/>
      <c r="I390" s="79"/>
      <c r="J390" s="79"/>
      <c r="K390" s="79"/>
      <c r="L390" s="79"/>
      <c r="M390" s="79"/>
      <c r="N390" s="79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8"/>
      <c r="AB390" s="78"/>
      <c r="AC390" s="78"/>
      <c r="AD390" s="78"/>
      <c r="AE390" s="78"/>
      <c r="AF390" s="78"/>
      <c r="AG390" s="78"/>
      <c r="AH390" s="78"/>
      <c r="AI390" s="78"/>
      <c r="AJ390" s="78"/>
      <c r="AK390" s="645">
        <v>4710</v>
      </c>
      <c r="AL390" s="651">
        <f t="shared" si="113"/>
        <v>0</v>
      </c>
      <c r="AM390" s="64"/>
      <c r="AN390" s="64"/>
      <c r="AO390" s="64"/>
      <c r="AP390" s="64"/>
      <c r="AQ390" s="64"/>
      <c r="AR390" s="693"/>
      <c r="XFA390" s="693"/>
    </row>
    <row r="391" spans="1:44 16381:16381" s="694" customFormat="1" ht="14.1" customHeight="1" x14ac:dyDescent="0.15">
      <c r="A391" s="195" t="s">
        <v>1692</v>
      </c>
      <c r="B391" s="196" t="s">
        <v>967</v>
      </c>
      <c r="C391" s="199">
        <f t="shared" si="97"/>
        <v>0</v>
      </c>
      <c r="D391" s="203">
        <f t="shared" si="98"/>
        <v>0</v>
      </c>
      <c r="E391" s="78"/>
      <c r="F391" s="78"/>
      <c r="G391" s="78"/>
      <c r="H391" s="79"/>
      <c r="I391" s="79"/>
      <c r="J391" s="79"/>
      <c r="K391" s="79"/>
      <c r="L391" s="79"/>
      <c r="M391" s="79"/>
      <c r="N391" s="79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8"/>
      <c r="AB391" s="78"/>
      <c r="AC391" s="78"/>
      <c r="AD391" s="78"/>
      <c r="AE391" s="78"/>
      <c r="AF391" s="78"/>
      <c r="AG391" s="78"/>
      <c r="AH391" s="78"/>
      <c r="AI391" s="78"/>
      <c r="AJ391" s="78"/>
      <c r="AK391" s="645">
        <v>6630</v>
      </c>
      <c r="AL391" s="651">
        <f t="shared" si="113"/>
        <v>0</v>
      </c>
      <c r="AM391" s="64"/>
      <c r="AN391" s="64"/>
      <c r="AO391" s="64"/>
      <c r="AP391" s="64"/>
      <c r="AQ391" s="64"/>
      <c r="AR391" s="693"/>
      <c r="XFA391" s="693"/>
    </row>
    <row r="392" spans="1:44 16381:16381" s="694" customFormat="1" ht="14.1" customHeight="1" x14ac:dyDescent="0.15">
      <c r="A392" s="195" t="s">
        <v>1693</v>
      </c>
      <c r="B392" s="196" t="s">
        <v>2351</v>
      </c>
      <c r="C392" s="199">
        <f t="shared" si="97"/>
        <v>0</v>
      </c>
      <c r="D392" s="203">
        <f t="shared" si="98"/>
        <v>0</v>
      </c>
      <c r="E392" s="78"/>
      <c r="F392" s="78"/>
      <c r="G392" s="78"/>
      <c r="H392" s="79"/>
      <c r="I392" s="79"/>
      <c r="J392" s="79"/>
      <c r="K392" s="79"/>
      <c r="L392" s="79"/>
      <c r="M392" s="79"/>
      <c r="N392" s="79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8"/>
      <c r="AB392" s="78"/>
      <c r="AC392" s="78"/>
      <c r="AD392" s="78"/>
      <c r="AE392" s="78"/>
      <c r="AF392" s="78"/>
      <c r="AG392" s="78"/>
      <c r="AH392" s="78"/>
      <c r="AI392" s="78"/>
      <c r="AJ392" s="78"/>
      <c r="AK392" s="645">
        <v>4930</v>
      </c>
      <c r="AL392" s="651">
        <f t="shared" si="113"/>
        <v>0</v>
      </c>
      <c r="AM392" s="64"/>
      <c r="AN392" s="64"/>
      <c r="AO392" s="64"/>
      <c r="AP392" s="64"/>
      <c r="AQ392" s="64"/>
      <c r="AR392" s="693"/>
      <c r="XFA392" s="693"/>
    </row>
    <row r="393" spans="1:44 16381:16381" s="694" customFormat="1" ht="14.1" customHeight="1" x14ac:dyDescent="0.15">
      <c r="A393" s="195" t="s">
        <v>1694</v>
      </c>
      <c r="B393" s="196" t="s">
        <v>968</v>
      </c>
      <c r="C393" s="199">
        <f t="shared" si="97"/>
        <v>0</v>
      </c>
      <c r="D393" s="203">
        <f t="shared" si="98"/>
        <v>0</v>
      </c>
      <c r="E393" s="78"/>
      <c r="F393" s="78"/>
      <c r="G393" s="78"/>
      <c r="H393" s="79"/>
      <c r="I393" s="79"/>
      <c r="J393" s="79"/>
      <c r="K393" s="79"/>
      <c r="L393" s="79"/>
      <c r="M393" s="79"/>
      <c r="N393" s="79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8"/>
      <c r="AB393" s="78"/>
      <c r="AC393" s="78"/>
      <c r="AD393" s="78"/>
      <c r="AE393" s="78"/>
      <c r="AF393" s="78"/>
      <c r="AG393" s="78"/>
      <c r="AH393" s="78"/>
      <c r="AI393" s="78"/>
      <c r="AJ393" s="78"/>
      <c r="AK393" s="645">
        <v>4930</v>
      </c>
      <c r="AL393" s="651">
        <f t="shared" si="113"/>
        <v>0</v>
      </c>
      <c r="AM393" s="64"/>
      <c r="AN393" s="64"/>
      <c r="AO393" s="64"/>
      <c r="AP393" s="64"/>
      <c r="AQ393" s="64"/>
      <c r="AR393" s="693"/>
      <c r="XFA393" s="693"/>
    </row>
    <row r="394" spans="1:44 16381:16381" s="694" customFormat="1" ht="14.1" customHeight="1" x14ac:dyDescent="0.15">
      <c r="A394" s="195" t="s">
        <v>1695</v>
      </c>
      <c r="B394" s="196" t="s">
        <v>969</v>
      </c>
      <c r="C394" s="199">
        <f t="shared" si="97"/>
        <v>0</v>
      </c>
      <c r="D394" s="203">
        <f t="shared" si="98"/>
        <v>0</v>
      </c>
      <c r="E394" s="78"/>
      <c r="F394" s="78"/>
      <c r="G394" s="78"/>
      <c r="H394" s="79"/>
      <c r="I394" s="79"/>
      <c r="J394" s="79"/>
      <c r="K394" s="79"/>
      <c r="L394" s="79"/>
      <c r="M394" s="79"/>
      <c r="N394" s="79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8"/>
      <c r="AB394" s="78"/>
      <c r="AC394" s="78"/>
      <c r="AD394" s="78"/>
      <c r="AE394" s="78"/>
      <c r="AF394" s="78"/>
      <c r="AG394" s="78"/>
      <c r="AH394" s="78"/>
      <c r="AI394" s="78"/>
      <c r="AJ394" s="78"/>
      <c r="AK394" s="645">
        <v>4930</v>
      </c>
      <c r="AL394" s="651">
        <f t="shared" si="113"/>
        <v>0</v>
      </c>
      <c r="AM394" s="64"/>
      <c r="AN394" s="64"/>
      <c r="AO394" s="64"/>
      <c r="AP394" s="64"/>
      <c r="AQ394" s="64"/>
      <c r="AR394" s="693"/>
      <c r="XFA394" s="693"/>
    </row>
    <row r="395" spans="1:44 16381:16381" s="694" customFormat="1" ht="14.1" customHeight="1" x14ac:dyDescent="0.15">
      <c r="A395" s="195" t="s">
        <v>1696</v>
      </c>
      <c r="B395" s="196" t="s">
        <v>970</v>
      </c>
      <c r="C395" s="199">
        <f t="shared" si="97"/>
        <v>0</v>
      </c>
      <c r="D395" s="203">
        <f t="shared" si="98"/>
        <v>0</v>
      </c>
      <c r="E395" s="78"/>
      <c r="F395" s="78"/>
      <c r="G395" s="78"/>
      <c r="H395" s="79"/>
      <c r="I395" s="79"/>
      <c r="J395" s="79"/>
      <c r="K395" s="79"/>
      <c r="L395" s="79"/>
      <c r="M395" s="79"/>
      <c r="N395" s="79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8"/>
      <c r="AB395" s="78"/>
      <c r="AC395" s="78"/>
      <c r="AD395" s="78"/>
      <c r="AE395" s="78"/>
      <c r="AF395" s="78"/>
      <c r="AG395" s="78"/>
      <c r="AH395" s="78"/>
      <c r="AI395" s="78"/>
      <c r="AJ395" s="78"/>
      <c r="AK395" s="645">
        <v>11500</v>
      </c>
      <c r="AL395" s="651">
        <f t="shared" si="113"/>
        <v>0</v>
      </c>
      <c r="AM395" s="64"/>
      <c r="AN395" s="64"/>
      <c r="AO395" s="64"/>
      <c r="AP395" s="64"/>
      <c r="AQ395" s="64"/>
      <c r="AR395" s="693"/>
      <c r="XFA395" s="693"/>
    </row>
    <row r="396" spans="1:44 16381:16381" s="694" customFormat="1" ht="14.1" customHeight="1" x14ac:dyDescent="0.15">
      <c r="A396" s="195" t="s">
        <v>1697</v>
      </c>
      <c r="B396" s="196" t="s">
        <v>953</v>
      </c>
      <c r="C396" s="199">
        <f t="shared" si="97"/>
        <v>0</v>
      </c>
      <c r="D396" s="203">
        <f t="shared" si="98"/>
        <v>0</v>
      </c>
      <c r="E396" s="78"/>
      <c r="F396" s="78"/>
      <c r="G396" s="78"/>
      <c r="H396" s="79"/>
      <c r="I396" s="79"/>
      <c r="J396" s="79"/>
      <c r="K396" s="79"/>
      <c r="L396" s="79"/>
      <c r="M396" s="79"/>
      <c r="N396" s="79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8"/>
      <c r="AB396" s="78"/>
      <c r="AC396" s="78"/>
      <c r="AD396" s="78"/>
      <c r="AE396" s="78"/>
      <c r="AF396" s="78"/>
      <c r="AG396" s="78"/>
      <c r="AH396" s="78"/>
      <c r="AI396" s="78"/>
      <c r="AJ396" s="78"/>
      <c r="AK396" s="645">
        <v>11500</v>
      </c>
      <c r="AL396" s="651">
        <f t="shared" si="113"/>
        <v>0</v>
      </c>
      <c r="AM396" s="64"/>
      <c r="AN396" s="64"/>
      <c r="AO396" s="64"/>
      <c r="AP396" s="64"/>
      <c r="AQ396" s="64"/>
      <c r="AR396" s="693"/>
      <c r="XFA396" s="693"/>
    </row>
    <row r="397" spans="1:44 16381:16381" s="694" customFormat="1" ht="14.1" customHeight="1" x14ac:dyDescent="0.15">
      <c r="A397" s="195" t="s">
        <v>1698</v>
      </c>
      <c r="B397" s="196" t="s">
        <v>954</v>
      </c>
      <c r="C397" s="199">
        <f t="shared" si="97"/>
        <v>0</v>
      </c>
      <c r="D397" s="203">
        <f t="shared" si="98"/>
        <v>0</v>
      </c>
      <c r="E397" s="78"/>
      <c r="F397" s="78"/>
      <c r="G397" s="78"/>
      <c r="H397" s="79"/>
      <c r="I397" s="79"/>
      <c r="J397" s="79"/>
      <c r="K397" s="79"/>
      <c r="L397" s="79"/>
      <c r="M397" s="79"/>
      <c r="N397" s="79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8"/>
      <c r="AB397" s="78"/>
      <c r="AC397" s="78"/>
      <c r="AD397" s="78"/>
      <c r="AE397" s="78"/>
      <c r="AF397" s="78"/>
      <c r="AG397" s="78"/>
      <c r="AH397" s="78"/>
      <c r="AI397" s="78"/>
      <c r="AJ397" s="78"/>
      <c r="AK397" s="645">
        <v>4930</v>
      </c>
      <c r="AL397" s="651">
        <f t="shared" si="113"/>
        <v>0</v>
      </c>
      <c r="AM397" s="64"/>
      <c r="AN397" s="64"/>
      <c r="AO397" s="64"/>
      <c r="AP397" s="64"/>
      <c r="AQ397" s="64"/>
      <c r="AR397" s="693"/>
      <c r="XFA397" s="693"/>
    </row>
    <row r="398" spans="1:44 16381:16381" s="694" customFormat="1" ht="14.1" customHeight="1" x14ac:dyDescent="0.15">
      <c r="A398" s="195" t="s">
        <v>1699</v>
      </c>
      <c r="B398" s="196" t="s">
        <v>2987</v>
      </c>
      <c r="C398" s="199">
        <f t="shared" si="97"/>
        <v>0</v>
      </c>
      <c r="D398" s="203">
        <f t="shared" si="98"/>
        <v>0</v>
      </c>
      <c r="E398" s="78"/>
      <c r="F398" s="78"/>
      <c r="G398" s="78"/>
      <c r="H398" s="79"/>
      <c r="I398" s="79"/>
      <c r="J398" s="79"/>
      <c r="K398" s="79"/>
      <c r="L398" s="79"/>
      <c r="M398" s="79"/>
      <c r="N398" s="79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8"/>
      <c r="AB398" s="78"/>
      <c r="AC398" s="78"/>
      <c r="AD398" s="78"/>
      <c r="AE398" s="78"/>
      <c r="AF398" s="78"/>
      <c r="AG398" s="78"/>
      <c r="AH398" s="78"/>
      <c r="AI398" s="78"/>
      <c r="AJ398" s="78"/>
      <c r="AK398" s="645">
        <v>13290</v>
      </c>
      <c r="AL398" s="651">
        <f t="shared" si="113"/>
        <v>0</v>
      </c>
      <c r="AM398" s="64"/>
      <c r="AN398" s="64"/>
      <c r="AO398" s="64"/>
      <c r="AP398" s="64"/>
      <c r="AQ398" s="64"/>
      <c r="AR398" s="693"/>
      <c r="XFA398" s="693"/>
    </row>
    <row r="399" spans="1:44 16381:16381" s="694" customFormat="1" ht="14.1" customHeight="1" x14ac:dyDescent="0.15">
      <c r="A399" s="195" t="s">
        <v>1700</v>
      </c>
      <c r="B399" s="196" t="s">
        <v>665</v>
      </c>
      <c r="C399" s="199">
        <f t="shared" si="97"/>
        <v>0</v>
      </c>
      <c r="D399" s="203">
        <f t="shared" si="98"/>
        <v>0</v>
      </c>
      <c r="E399" s="78"/>
      <c r="F399" s="78"/>
      <c r="G399" s="78"/>
      <c r="H399" s="79"/>
      <c r="I399" s="79"/>
      <c r="J399" s="79"/>
      <c r="K399" s="79"/>
      <c r="L399" s="79"/>
      <c r="M399" s="79"/>
      <c r="N399" s="79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8"/>
      <c r="AB399" s="78"/>
      <c r="AC399" s="78"/>
      <c r="AD399" s="78"/>
      <c r="AE399" s="78"/>
      <c r="AF399" s="78"/>
      <c r="AG399" s="78"/>
      <c r="AH399" s="78"/>
      <c r="AI399" s="78"/>
      <c r="AJ399" s="78"/>
      <c r="AK399" s="645">
        <v>7540</v>
      </c>
      <c r="AL399" s="651">
        <f t="shared" si="113"/>
        <v>0</v>
      </c>
      <c r="AM399" s="64"/>
      <c r="AN399" s="64"/>
      <c r="AO399" s="64"/>
      <c r="AP399" s="64"/>
      <c r="AQ399" s="64"/>
      <c r="AR399" s="693"/>
      <c r="XFA399" s="693"/>
    </row>
    <row r="400" spans="1:44 16381:16381" s="694" customFormat="1" ht="14.1" customHeight="1" x14ac:dyDescent="0.15">
      <c r="A400" s="195" t="s">
        <v>1701</v>
      </c>
      <c r="B400" s="196" t="s">
        <v>666</v>
      </c>
      <c r="C400" s="199">
        <f t="shared" si="97"/>
        <v>0</v>
      </c>
      <c r="D400" s="203">
        <f t="shared" si="98"/>
        <v>0</v>
      </c>
      <c r="E400" s="78"/>
      <c r="F400" s="78"/>
      <c r="G400" s="78"/>
      <c r="H400" s="79"/>
      <c r="I400" s="79"/>
      <c r="J400" s="79"/>
      <c r="K400" s="79"/>
      <c r="L400" s="79"/>
      <c r="M400" s="79"/>
      <c r="N400" s="79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8"/>
      <c r="AB400" s="78"/>
      <c r="AC400" s="78"/>
      <c r="AD400" s="78"/>
      <c r="AE400" s="78"/>
      <c r="AF400" s="78"/>
      <c r="AG400" s="78"/>
      <c r="AH400" s="78"/>
      <c r="AI400" s="78"/>
      <c r="AJ400" s="78"/>
      <c r="AK400" s="645">
        <v>4930</v>
      </c>
      <c r="AL400" s="651">
        <f t="shared" si="113"/>
        <v>0</v>
      </c>
      <c r="AM400" s="64"/>
      <c r="AN400" s="64"/>
      <c r="AO400" s="64"/>
      <c r="AP400" s="64"/>
      <c r="AQ400" s="64"/>
      <c r="AR400" s="693"/>
      <c r="XFA400" s="693"/>
    </row>
    <row r="401" spans="1:44 16381:16381" s="694" customFormat="1" ht="14.1" customHeight="1" x14ac:dyDescent="0.15">
      <c r="A401" s="195" t="s">
        <v>1702</v>
      </c>
      <c r="B401" s="196" t="s">
        <v>14</v>
      </c>
      <c r="C401" s="202">
        <f t="shared" si="97"/>
        <v>0</v>
      </c>
      <c r="D401" s="203">
        <f t="shared" si="98"/>
        <v>0</v>
      </c>
      <c r="E401" s="78"/>
      <c r="F401" s="78"/>
      <c r="G401" s="78"/>
      <c r="H401" s="79"/>
      <c r="I401" s="79"/>
      <c r="J401" s="79"/>
      <c r="K401" s="79"/>
      <c r="L401" s="79"/>
      <c r="M401" s="79"/>
      <c r="N401" s="79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8"/>
      <c r="AB401" s="78"/>
      <c r="AC401" s="78"/>
      <c r="AD401" s="78"/>
      <c r="AE401" s="78"/>
      <c r="AF401" s="78"/>
      <c r="AG401" s="78"/>
      <c r="AH401" s="78"/>
      <c r="AI401" s="78"/>
      <c r="AJ401" s="78"/>
      <c r="AK401" s="645">
        <v>4930</v>
      </c>
      <c r="AL401" s="651">
        <f t="shared" si="113"/>
        <v>0</v>
      </c>
      <c r="AM401" s="64"/>
      <c r="AN401" s="64" t="s">
        <v>547</v>
      </c>
      <c r="AO401" s="64"/>
      <c r="AP401" s="64"/>
      <c r="AQ401" s="64"/>
      <c r="AR401" s="693"/>
      <c r="XFA401" s="693"/>
    </row>
    <row r="402" spans="1:44 16381:16381" s="694" customFormat="1" ht="14.1" customHeight="1" x14ac:dyDescent="0.15">
      <c r="A402" s="195" t="s">
        <v>1703</v>
      </c>
      <c r="B402" s="196" t="s">
        <v>15</v>
      </c>
      <c r="C402" s="199">
        <f t="shared" si="97"/>
        <v>0</v>
      </c>
      <c r="D402" s="203">
        <f t="shared" si="98"/>
        <v>0</v>
      </c>
      <c r="E402" s="78"/>
      <c r="F402" s="78"/>
      <c r="G402" s="78"/>
      <c r="H402" s="79"/>
      <c r="I402" s="79"/>
      <c r="J402" s="79"/>
      <c r="K402" s="79"/>
      <c r="L402" s="79"/>
      <c r="M402" s="79"/>
      <c r="N402" s="79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8"/>
      <c r="AB402" s="78"/>
      <c r="AC402" s="78"/>
      <c r="AD402" s="78"/>
      <c r="AE402" s="78"/>
      <c r="AF402" s="78"/>
      <c r="AG402" s="78"/>
      <c r="AH402" s="78"/>
      <c r="AI402" s="78"/>
      <c r="AJ402" s="78"/>
      <c r="AK402" s="645">
        <v>6630</v>
      </c>
      <c r="AL402" s="651">
        <f t="shared" si="113"/>
        <v>0</v>
      </c>
      <c r="AM402" s="64"/>
      <c r="AN402" s="64"/>
      <c r="AO402" s="64"/>
      <c r="AP402" s="64"/>
      <c r="AQ402" s="64"/>
      <c r="AR402" s="693"/>
      <c r="XFA402" s="693"/>
    </row>
    <row r="403" spans="1:44 16381:16381" s="694" customFormat="1" ht="14.1" customHeight="1" x14ac:dyDescent="0.15">
      <c r="A403" s="195" t="s">
        <v>1704</v>
      </c>
      <c r="B403" s="196" t="s">
        <v>3463</v>
      </c>
      <c r="C403" s="199">
        <f t="shared" si="97"/>
        <v>0</v>
      </c>
      <c r="D403" s="203">
        <f t="shared" si="98"/>
        <v>0</v>
      </c>
      <c r="E403" s="78"/>
      <c r="F403" s="78"/>
      <c r="G403" s="78"/>
      <c r="H403" s="79"/>
      <c r="I403" s="79"/>
      <c r="J403" s="79"/>
      <c r="K403" s="79"/>
      <c r="L403" s="79"/>
      <c r="M403" s="79"/>
      <c r="N403" s="79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8"/>
      <c r="AB403" s="78"/>
      <c r="AC403" s="78"/>
      <c r="AD403" s="78"/>
      <c r="AE403" s="78"/>
      <c r="AF403" s="78"/>
      <c r="AG403" s="78"/>
      <c r="AH403" s="78"/>
      <c r="AI403" s="78"/>
      <c r="AJ403" s="78"/>
      <c r="AK403" s="645">
        <v>11500</v>
      </c>
      <c r="AL403" s="651">
        <f t="shared" si="113"/>
        <v>0</v>
      </c>
      <c r="AM403" s="64"/>
      <c r="AN403" s="64"/>
      <c r="AO403" s="64"/>
      <c r="AP403" s="64"/>
      <c r="AQ403" s="64"/>
      <c r="AR403" s="693"/>
      <c r="XFA403" s="693"/>
    </row>
    <row r="404" spans="1:44 16381:16381" s="694" customFormat="1" ht="14.1" customHeight="1" x14ac:dyDescent="0.15">
      <c r="A404" s="195" t="s">
        <v>1705</v>
      </c>
      <c r="B404" s="196" t="s">
        <v>3464</v>
      </c>
      <c r="C404" s="199">
        <f t="shared" si="97"/>
        <v>0</v>
      </c>
      <c r="D404" s="203">
        <f t="shared" si="98"/>
        <v>0</v>
      </c>
      <c r="E404" s="78"/>
      <c r="F404" s="78"/>
      <c r="G404" s="78"/>
      <c r="H404" s="79"/>
      <c r="I404" s="79"/>
      <c r="J404" s="79"/>
      <c r="K404" s="79"/>
      <c r="L404" s="79"/>
      <c r="M404" s="79"/>
      <c r="N404" s="79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8"/>
      <c r="AB404" s="78"/>
      <c r="AC404" s="78"/>
      <c r="AD404" s="78"/>
      <c r="AE404" s="78"/>
      <c r="AF404" s="78"/>
      <c r="AG404" s="78"/>
      <c r="AH404" s="78"/>
      <c r="AI404" s="78"/>
      <c r="AJ404" s="78"/>
      <c r="AK404" s="645">
        <v>4970</v>
      </c>
      <c r="AL404" s="651">
        <f t="shared" si="113"/>
        <v>0</v>
      </c>
      <c r="AM404" s="64"/>
      <c r="AN404" s="64"/>
      <c r="AO404" s="64"/>
      <c r="AP404" s="64"/>
      <c r="AQ404" s="64"/>
      <c r="AR404" s="693"/>
      <c r="XFA404" s="693"/>
    </row>
    <row r="405" spans="1:44 16381:16381" s="694" customFormat="1" ht="14.1" customHeight="1" x14ac:dyDescent="0.15">
      <c r="A405" s="195" t="s">
        <v>1706</v>
      </c>
      <c r="B405" s="196" t="s">
        <v>3465</v>
      </c>
      <c r="C405" s="199">
        <f t="shared" si="97"/>
        <v>0</v>
      </c>
      <c r="D405" s="203">
        <f t="shared" si="98"/>
        <v>0</v>
      </c>
      <c r="E405" s="78"/>
      <c r="F405" s="78"/>
      <c r="G405" s="78"/>
      <c r="H405" s="79"/>
      <c r="I405" s="79"/>
      <c r="J405" s="79"/>
      <c r="K405" s="79"/>
      <c r="L405" s="79"/>
      <c r="M405" s="79"/>
      <c r="N405" s="79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8"/>
      <c r="AB405" s="78"/>
      <c r="AC405" s="78"/>
      <c r="AD405" s="78"/>
      <c r="AE405" s="78"/>
      <c r="AF405" s="78"/>
      <c r="AG405" s="78"/>
      <c r="AH405" s="78"/>
      <c r="AI405" s="78"/>
      <c r="AJ405" s="78"/>
      <c r="AK405" s="645">
        <v>6030</v>
      </c>
      <c r="AL405" s="651">
        <f t="shared" si="113"/>
        <v>0</v>
      </c>
      <c r="AM405" s="64"/>
      <c r="AN405" s="64"/>
      <c r="AO405" s="64"/>
      <c r="AP405" s="64"/>
      <c r="AQ405" s="64"/>
      <c r="AR405" s="693"/>
      <c r="XFA405" s="693"/>
    </row>
    <row r="406" spans="1:44 16381:16381" s="694" customFormat="1" ht="14.1" customHeight="1" x14ac:dyDescent="0.15">
      <c r="A406" s="195" t="s">
        <v>2277</v>
      </c>
      <c r="B406" s="196" t="s">
        <v>2278</v>
      </c>
      <c r="C406" s="199">
        <f t="shared" si="97"/>
        <v>0</v>
      </c>
      <c r="D406" s="203">
        <f t="shared" si="98"/>
        <v>0</v>
      </c>
      <c r="E406" s="78"/>
      <c r="F406" s="78"/>
      <c r="G406" s="78"/>
      <c r="H406" s="79"/>
      <c r="I406" s="79"/>
      <c r="J406" s="79"/>
      <c r="K406" s="79"/>
      <c r="L406" s="79"/>
      <c r="M406" s="79"/>
      <c r="N406" s="79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8"/>
      <c r="AB406" s="78"/>
      <c r="AC406" s="78"/>
      <c r="AD406" s="78"/>
      <c r="AE406" s="78"/>
      <c r="AF406" s="78"/>
      <c r="AG406" s="78"/>
      <c r="AH406" s="78"/>
      <c r="AI406" s="78"/>
      <c r="AJ406" s="78"/>
      <c r="AK406" s="645">
        <v>12280</v>
      </c>
      <c r="AL406" s="651">
        <f t="shared" si="113"/>
        <v>0</v>
      </c>
      <c r="AM406" s="64"/>
      <c r="AN406" s="64"/>
      <c r="AO406" s="64"/>
      <c r="AP406" s="64"/>
      <c r="AQ406" s="64"/>
      <c r="AR406" s="693"/>
      <c r="XFA406" s="693"/>
    </row>
    <row r="407" spans="1:44 16381:16381" s="694" customFormat="1" ht="14.1" customHeight="1" x14ac:dyDescent="0.15">
      <c r="A407" s="195" t="s">
        <v>1707</v>
      </c>
      <c r="B407" s="196" t="s">
        <v>3466</v>
      </c>
      <c r="C407" s="199">
        <f t="shared" si="97"/>
        <v>0</v>
      </c>
      <c r="D407" s="203">
        <f t="shared" si="98"/>
        <v>0</v>
      </c>
      <c r="E407" s="78"/>
      <c r="F407" s="78"/>
      <c r="G407" s="78"/>
      <c r="H407" s="79"/>
      <c r="I407" s="79"/>
      <c r="J407" s="79"/>
      <c r="K407" s="79"/>
      <c r="L407" s="79"/>
      <c r="M407" s="79"/>
      <c r="N407" s="79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8"/>
      <c r="AB407" s="78"/>
      <c r="AC407" s="78"/>
      <c r="AD407" s="78"/>
      <c r="AE407" s="78"/>
      <c r="AF407" s="78"/>
      <c r="AG407" s="78"/>
      <c r="AH407" s="78"/>
      <c r="AI407" s="78"/>
      <c r="AJ407" s="78"/>
      <c r="AK407" s="645">
        <v>4310</v>
      </c>
      <c r="AL407" s="651">
        <f t="shared" si="113"/>
        <v>0</v>
      </c>
      <c r="AM407" s="64"/>
      <c r="AN407" s="64"/>
      <c r="AO407" s="64"/>
      <c r="AP407" s="64"/>
      <c r="AQ407" s="64"/>
      <c r="AR407" s="693"/>
      <c r="XFA407" s="693"/>
    </row>
    <row r="408" spans="1:44 16381:16381" s="694" customFormat="1" ht="14.1" customHeight="1" x14ac:dyDescent="0.15">
      <c r="A408" s="195" t="s">
        <v>1708</v>
      </c>
      <c r="B408" s="196" t="s">
        <v>3467</v>
      </c>
      <c r="C408" s="199">
        <f t="shared" si="97"/>
        <v>0</v>
      </c>
      <c r="D408" s="203">
        <f t="shared" si="98"/>
        <v>0</v>
      </c>
      <c r="E408" s="78"/>
      <c r="F408" s="78"/>
      <c r="G408" s="78"/>
      <c r="H408" s="79"/>
      <c r="I408" s="79"/>
      <c r="J408" s="79"/>
      <c r="K408" s="79"/>
      <c r="L408" s="79"/>
      <c r="M408" s="79"/>
      <c r="N408" s="79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8"/>
      <c r="AB408" s="78"/>
      <c r="AC408" s="78"/>
      <c r="AD408" s="78"/>
      <c r="AE408" s="78"/>
      <c r="AF408" s="78"/>
      <c r="AG408" s="78"/>
      <c r="AH408" s="78"/>
      <c r="AI408" s="78"/>
      <c r="AJ408" s="78"/>
      <c r="AK408" s="645">
        <v>6630</v>
      </c>
      <c r="AL408" s="651">
        <f t="shared" si="113"/>
        <v>0</v>
      </c>
      <c r="AM408" s="64"/>
      <c r="AN408" s="64"/>
      <c r="AO408" s="64"/>
      <c r="AP408" s="64"/>
      <c r="AQ408" s="64"/>
      <c r="AR408" s="693"/>
      <c r="XFA408" s="693"/>
    </row>
    <row r="409" spans="1:44 16381:16381" s="694" customFormat="1" ht="14.1" customHeight="1" x14ac:dyDescent="0.15">
      <c r="A409" s="195" t="s">
        <v>1709</v>
      </c>
      <c r="B409" s="196" t="s">
        <v>3468</v>
      </c>
      <c r="C409" s="199">
        <f t="shared" si="97"/>
        <v>0</v>
      </c>
      <c r="D409" s="203">
        <f t="shared" si="98"/>
        <v>0</v>
      </c>
      <c r="E409" s="78"/>
      <c r="F409" s="78"/>
      <c r="G409" s="78"/>
      <c r="H409" s="79"/>
      <c r="I409" s="79"/>
      <c r="J409" s="79"/>
      <c r="K409" s="79"/>
      <c r="L409" s="79"/>
      <c r="M409" s="79"/>
      <c r="N409" s="79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8"/>
      <c r="AB409" s="78"/>
      <c r="AC409" s="78"/>
      <c r="AD409" s="78"/>
      <c r="AE409" s="78"/>
      <c r="AF409" s="78"/>
      <c r="AG409" s="78"/>
      <c r="AH409" s="78"/>
      <c r="AI409" s="78"/>
      <c r="AJ409" s="78"/>
      <c r="AK409" s="645">
        <v>4930</v>
      </c>
      <c r="AL409" s="651">
        <f t="shared" si="113"/>
        <v>0</v>
      </c>
      <c r="AM409" s="64"/>
      <c r="AN409" s="64"/>
      <c r="AO409" s="64"/>
      <c r="AP409" s="64"/>
      <c r="AQ409" s="64"/>
      <c r="AR409" s="693"/>
      <c r="XFA409" s="693"/>
    </row>
    <row r="410" spans="1:44 16381:16381" s="694" customFormat="1" ht="14.1" customHeight="1" x14ac:dyDescent="0.15">
      <c r="A410" s="195" t="s">
        <v>1710</v>
      </c>
      <c r="B410" s="196" t="s">
        <v>3469</v>
      </c>
      <c r="C410" s="199">
        <f t="shared" si="97"/>
        <v>0</v>
      </c>
      <c r="D410" s="203">
        <f t="shared" si="98"/>
        <v>0</v>
      </c>
      <c r="E410" s="78"/>
      <c r="F410" s="78"/>
      <c r="G410" s="78"/>
      <c r="H410" s="79"/>
      <c r="I410" s="79"/>
      <c r="J410" s="79"/>
      <c r="K410" s="79"/>
      <c r="L410" s="79"/>
      <c r="M410" s="79"/>
      <c r="N410" s="79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8"/>
      <c r="AB410" s="78"/>
      <c r="AC410" s="78"/>
      <c r="AD410" s="78"/>
      <c r="AE410" s="78"/>
      <c r="AF410" s="78"/>
      <c r="AG410" s="78"/>
      <c r="AH410" s="78"/>
      <c r="AI410" s="78"/>
      <c r="AJ410" s="78"/>
      <c r="AK410" s="645">
        <v>4310</v>
      </c>
      <c r="AL410" s="651">
        <f t="shared" si="113"/>
        <v>0</v>
      </c>
      <c r="AM410" s="64"/>
      <c r="AN410" s="64"/>
      <c r="AO410" s="64"/>
      <c r="AP410" s="64"/>
      <c r="AQ410" s="64"/>
      <c r="AR410" s="693"/>
      <c r="XFA410" s="693"/>
    </row>
    <row r="411" spans="1:44 16381:16381" s="694" customFormat="1" ht="14.1" customHeight="1" x14ac:dyDescent="0.15">
      <c r="A411" s="195" t="s">
        <v>1711</v>
      </c>
      <c r="B411" s="196" t="s">
        <v>3470</v>
      </c>
      <c r="C411" s="199">
        <f t="shared" si="97"/>
        <v>0</v>
      </c>
      <c r="D411" s="203">
        <f t="shared" si="98"/>
        <v>0</v>
      </c>
      <c r="E411" s="78"/>
      <c r="F411" s="78"/>
      <c r="G411" s="78"/>
      <c r="H411" s="79"/>
      <c r="I411" s="79"/>
      <c r="J411" s="79"/>
      <c r="K411" s="79"/>
      <c r="L411" s="79"/>
      <c r="M411" s="79"/>
      <c r="N411" s="79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8"/>
      <c r="AB411" s="78"/>
      <c r="AC411" s="78"/>
      <c r="AD411" s="78"/>
      <c r="AE411" s="78"/>
      <c r="AF411" s="78"/>
      <c r="AG411" s="78"/>
      <c r="AH411" s="78"/>
      <c r="AI411" s="78"/>
      <c r="AJ411" s="78"/>
      <c r="AK411" s="645">
        <v>4310</v>
      </c>
      <c r="AL411" s="651">
        <f t="shared" si="113"/>
        <v>0</v>
      </c>
      <c r="AM411" s="64"/>
      <c r="AN411" s="64"/>
      <c r="AO411" s="64"/>
      <c r="AP411" s="64"/>
      <c r="AQ411" s="64"/>
      <c r="AR411" s="693"/>
      <c r="XFA411" s="693"/>
    </row>
    <row r="412" spans="1:44 16381:16381" s="694" customFormat="1" ht="14.1" customHeight="1" x14ac:dyDescent="0.15">
      <c r="A412" s="195" t="s">
        <v>1712</v>
      </c>
      <c r="B412" s="196" t="s">
        <v>3471</v>
      </c>
      <c r="C412" s="199">
        <f t="shared" si="97"/>
        <v>0</v>
      </c>
      <c r="D412" s="203">
        <f t="shared" si="98"/>
        <v>0</v>
      </c>
      <c r="E412" s="78"/>
      <c r="F412" s="78"/>
      <c r="G412" s="78"/>
      <c r="H412" s="79"/>
      <c r="I412" s="79"/>
      <c r="J412" s="79"/>
      <c r="K412" s="79"/>
      <c r="L412" s="79"/>
      <c r="M412" s="79"/>
      <c r="N412" s="79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8"/>
      <c r="AB412" s="78"/>
      <c r="AC412" s="78"/>
      <c r="AD412" s="78"/>
      <c r="AE412" s="78"/>
      <c r="AF412" s="78"/>
      <c r="AG412" s="78"/>
      <c r="AH412" s="78"/>
      <c r="AI412" s="78"/>
      <c r="AJ412" s="78"/>
      <c r="AK412" s="645">
        <v>6630</v>
      </c>
      <c r="AL412" s="651">
        <f t="shared" si="113"/>
        <v>0</v>
      </c>
      <c r="AM412" s="64"/>
      <c r="AN412" s="64"/>
      <c r="AO412" s="64"/>
      <c r="AP412" s="64"/>
      <c r="AQ412" s="64"/>
      <c r="AR412" s="693"/>
      <c r="XFA412" s="693"/>
    </row>
    <row r="413" spans="1:44 16381:16381" s="694" customFormat="1" ht="14.1" customHeight="1" x14ac:dyDescent="0.15">
      <c r="A413" s="195" t="s">
        <v>1713</v>
      </c>
      <c r="B413" s="196" t="s">
        <v>865</v>
      </c>
      <c r="C413" s="199">
        <f t="shared" si="97"/>
        <v>0</v>
      </c>
      <c r="D413" s="203">
        <f t="shared" si="98"/>
        <v>0</v>
      </c>
      <c r="E413" s="78"/>
      <c r="F413" s="78"/>
      <c r="G413" s="78"/>
      <c r="H413" s="79"/>
      <c r="I413" s="79"/>
      <c r="J413" s="79"/>
      <c r="K413" s="79"/>
      <c r="L413" s="79"/>
      <c r="M413" s="79"/>
      <c r="N413" s="79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8"/>
      <c r="AB413" s="78"/>
      <c r="AC413" s="78"/>
      <c r="AD413" s="78"/>
      <c r="AE413" s="78"/>
      <c r="AF413" s="78"/>
      <c r="AG413" s="78"/>
      <c r="AH413" s="78"/>
      <c r="AI413" s="78"/>
      <c r="AJ413" s="78"/>
      <c r="AK413" s="645">
        <v>4930</v>
      </c>
      <c r="AL413" s="651">
        <f t="shared" si="113"/>
        <v>0</v>
      </c>
      <c r="AM413" s="64"/>
      <c r="AN413" s="64"/>
      <c r="AO413" s="64"/>
      <c r="AP413" s="64"/>
      <c r="AQ413" s="64"/>
      <c r="AR413" s="693"/>
      <c r="XFA413" s="693"/>
    </row>
    <row r="414" spans="1:44 16381:16381" s="694" customFormat="1" ht="21" x14ac:dyDescent="0.15">
      <c r="A414" s="195" t="s">
        <v>2192</v>
      </c>
      <c r="B414" s="196" t="s">
        <v>2193</v>
      </c>
      <c r="C414" s="202">
        <f t="shared" si="97"/>
        <v>0</v>
      </c>
      <c r="D414" s="203">
        <f t="shared" si="98"/>
        <v>0</v>
      </c>
      <c r="E414" s="78"/>
      <c r="F414" s="78"/>
      <c r="G414" s="78"/>
      <c r="H414" s="79"/>
      <c r="I414" s="79"/>
      <c r="J414" s="79"/>
      <c r="K414" s="79"/>
      <c r="L414" s="79"/>
      <c r="M414" s="79"/>
      <c r="N414" s="79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8"/>
      <c r="AB414" s="78"/>
      <c r="AC414" s="78"/>
      <c r="AD414" s="78"/>
      <c r="AE414" s="78"/>
      <c r="AF414" s="78"/>
      <c r="AG414" s="78"/>
      <c r="AH414" s="78"/>
      <c r="AI414" s="78"/>
      <c r="AJ414" s="78"/>
      <c r="AK414" s="645">
        <v>29100</v>
      </c>
      <c r="AL414" s="651">
        <f t="shared" si="113"/>
        <v>0</v>
      </c>
      <c r="AM414" s="64"/>
      <c r="AN414" s="64"/>
      <c r="AO414" s="64"/>
      <c r="AP414" s="64"/>
      <c r="AQ414" s="64"/>
      <c r="AR414" s="693"/>
      <c r="XFA414" s="693"/>
    </row>
    <row r="415" spans="1:44 16381:16381" s="694" customFormat="1" ht="14.1" customHeight="1" x14ac:dyDescent="0.15">
      <c r="A415" s="230" t="s">
        <v>2688</v>
      </c>
      <c r="B415" s="196" t="s">
        <v>2689</v>
      </c>
      <c r="C415" s="199">
        <f t="shared" si="97"/>
        <v>0</v>
      </c>
      <c r="D415" s="203">
        <f t="shared" si="98"/>
        <v>0</v>
      </c>
      <c r="E415" s="78"/>
      <c r="F415" s="78"/>
      <c r="G415" s="78"/>
      <c r="H415" s="79"/>
      <c r="I415" s="79"/>
      <c r="J415" s="79"/>
      <c r="K415" s="79"/>
      <c r="L415" s="79"/>
      <c r="M415" s="79"/>
      <c r="N415" s="79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8"/>
      <c r="AB415" s="78"/>
      <c r="AC415" s="78"/>
      <c r="AD415" s="78"/>
      <c r="AE415" s="78"/>
      <c r="AF415" s="78"/>
      <c r="AG415" s="78"/>
      <c r="AH415" s="78"/>
      <c r="AI415" s="78"/>
      <c r="AJ415" s="78"/>
      <c r="AK415" s="645">
        <v>41610</v>
      </c>
      <c r="AL415" s="651">
        <f t="shared" si="113"/>
        <v>0</v>
      </c>
      <c r="AM415" s="64"/>
      <c r="AN415" s="64"/>
      <c r="AO415" s="64"/>
      <c r="AP415" s="64"/>
      <c r="AQ415" s="64"/>
      <c r="AR415" s="693"/>
      <c r="XFA415" s="693"/>
    </row>
    <row r="416" spans="1:44 16381:16381" s="694" customFormat="1" ht="14.1" customHeight="1" x14ac:dyDescent="0.15">
      <c r="A416" s="230" t="s">
        <v>2690</v>
      </c>
      <c r="B416" s="196" t="s">
        <v>2691</v>
      </c>
      <c r="C416" s="199">
        <f t="shared" si="97"/>
        <v>0</v>
      </c>
      <c r="D416" s="203">
        <f t="shared" si="98"/>
        <v>0</v>
      </c>
      <c r="E416" s="78"/>
      <c r="F416" s="78"/>
      <c r="G416" s="78"/>
      <c r="H416" s="79"/>
      <c r="I416" s="79"/>
      <c r="J416" s="79"/>
      <c r="K416" s="79"/>
      <c r="L416" s="79"/>
      <c r="M416" s="79"/>
      <c r="N416" s="79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8"/>
      <c r="AB416" s="78"/>
      <c r="AC416" s="78"/>
      <c r="AD416" s="78"/>
      <c r="AE416" s="78"/>
      <c r="AF416" s="78"/>
      <c r="AG416" s="78"/>
      <c r="AH416" s="78"/>
      <c r="AI416" s="78"/>
      <c r="AJ416" s="78"/>
      <c r="AK416" s="645">
        <v>39230</v>
      </c>
      <c r="AL416" s="651">
        <f t="shared" si="113"/>
        <v>0</v>
      </c>
      <c r="AM416" s="64"/>
      <c r="AN416" s="64"/>
      <c r="AO416" s="64"/>
      <c r="AP416" s="64"/>
      <c r="AQ416" s="64"/>
      <c r="AR416" s="693"/>
      <c r="XFA416" s="693"/>
    </row>
    <row r="417" spans="1:16381" s="694" customFormat="1" ht="14.1" customHeight="1" x14ac:dyDescent="0.15">
      <c r="A417" s="230" t="s">
        <v>2692</v>
      </c>
      <c r="B417" s="196" t="s">
        <v>2693</v>
      </c>
      <c r="C417" s="199">
        <f t="shared" si="97"/>
        <v>0</v>
      </c>
      <c r="D417" s="203">
        <f t="shared" si="98"/>
        <v>0</v>
      </c>
      <c r="E417" s="78"/>
      <c r="F417" s="78"/>
      <c r="G417" s="78"/>
      <c r="H417" s="79"/>
      <c r="I417" s="79"/>
      <c r="J417" s="79"/>
      <c r="K417" s="79"/>
      <c r="L417" s="79"/>
      <c r="M417" s="79"/>
      <c r="N417" s="79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8"/>
      <c r="AB417" s="78"/>
      <c r="AC417" s="78"/>
      <c r="AD417" s="78"/>
      <c r="AE417" s="78"/>
      <c r="AF417" s="78"/>
      <c r="AG417" s="78"/>
      <c r="AH417" s="78"/>
      <c r="AI417" s="78"/>
      <c r="AJ417" s="78"/>
      <c r="AK417" s="645">
        <v>45230</v>
      </c>
      <c r="AL417" s="651">
        <f t="shared" si="113"/>
        <v>0</v>
      </c>
      <c r="AM417" s="64"/>
      <c r="AN417" s="64"/>
      <c r="AO417" s="64"/>
      <c r="AP417" s="64"/>
      <c r="AQ417" s="64"/>
      <c r="AR417" s="693"/>
      <c r="XFA417" s="693"/>
    </row>
    <row r="418" spans="1:16381" s="694" customFormat="1" ht="14.1" customHeight="1" x14ac:dyDescent="0.15">
      <c r="A418" s="230" t="s">
        <v>2694</v>
      </c>
      <c r="B418" s="196" t="s">
        <v>2695</v>
      </c>
      <c r="C418" s="199">
        <f t="shared" si="97"/>
        <v>0</v>
      </c>
      <c r="D418" s="203">
        <f t="shared" si="98"/>
        <v>0</v>
      </c>
      <c r="E418" s="78"/>
      <c r="F418" s="78"/>
      <c r="G418" s="78"/>
      <c r="H418" s="79"/>
      <c r="I418" s="79"/>
      <c r="J418" s="79"/>
      <c r="K418" s="79"/>
      <c r="L418" s="79"/>
      <c r="M418" s="79"/>
      <c r="N418" s="79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8"/>
      <c r="AB418" s="78"/>
      <c r="AC418" s="78"/>
      <c r="AD418" s="78"/>
      <c r="AE418" s="78"/>
      <c r="AF418" s="78"/>
      <c r="AG418" s="78"/>
      <c r="AH418" s="78"/>
      <c r="AI418" s="78"/>
      <c r="AJ418" s="78"/>
      <c r="AK418" s="645">
        <v>46560</v>
      </c>
      <c r="AL418" s="651">
        <f t="shared" si="113"/>
        <v>0</v>
      </c>
      <c r="AM418" s="64"/>
      <c r="AN418" s="64"/>
      <c r="AO418" s="64"/>
      <c r="AP418" s="64"/>
      <c r="AQ418" s="64"/>
      <c r="AR418" s="693"/>
      <c r="XFA418" s="693"/>
    </row>
    <row r="419" spans="1:16381" s="698" customFormat="1" ht="14.1" customHeight="1" x14ac:dyDescent="0.15">
      <c r="A419" s="230" t="s">
        <v>3461</v>
      </c>
      <c r="B419" s="196" t="s">
        <v>3472</v>
      </c>
      <c r="C419" s="199">
        <f t="shared" si="97"/>
        <v>0</v>
      </c>
      <c r="D419" s="203">
        <f t="shared" si="98"/>
        <v>0</v>
      </c>
      <c r="E419" s="78"/>
      <c r="F419" s="78"/>
      <c r="G419" s="78"/>
      <c r="H419" s="79"/>
      <c r="I419" s="79"/>
      <c r="J419" s="79"/>
      <c r="K419" s="79"/>
      <c r="L419" s="79"/>
      <c r="M419" s="79"/>
      <c r="N419" s="79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8"/>
      <c r="AB419" s="78"/>
      <c r="AC419" s="78"/>
      <c r="AD419" s="78"/>
      <c r="AE419" s="78"/>
      <c r="AF419" s="78"/>
      <c r="AG419" s="78"/>
      <c r="AH419" s="78"/>
      <c r="AI419" s="78"/>
      <c r="AJ419" s="78"/>
      <c r="AK419" s="645">
        <v>18080</v>
      </c>
      <c r="AL419" s="651">
        <f t="shared" si="113"/>
        <v>0</v>
      </c>
      <c r="AM419" s="64"/>
      <c r="AN419" s="64"/>
      <c r="AO419" s="64"/>
      <c r="AP419" s="64"/>
      <c r="AQ419" s="64"/>
      <c r="AR419" s="697"/>
      <c r="XFA419" s="697"/>
    </row>
    <row r="420" spans="1:16381" s="698" customFormat="1" ht="14.1" customHeight="1" x14ac:dyDescent="0.15">
      <c r="A420" s="230" t="s">
        <v>3462</v>
      </c>
      <c r="B420" s="196" t="s">
        <v>3473</v>
      </c>
      <c r="C420" s="199">
        <f t="shared" si="97"/>
        <v>0</v>
      </c>
      <c r="D420" s="203">
        <f t="shared" si="98"/>
        <v>0</v>
      </c>
      <c r="E420" s="78"/>
      <c r="F420" s="78"/>
      <c r="G420" s="78"/>
      <c r="H420" s="79"/>
      <c r="I420" s="79"/>
      <c r="J420" s="79"/>
      <c r="K420" s="79"/>
      <c r="L420" s="79"/>
      <c r="M420" s="79"/>
      <c r="N420" s="79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8"/>
      <c r="AB420" s="78"/>
      <c r="AC420" s="78"/>
      <c r="AD420" s="78"/>
      <c r="AE420" s="78"/>
      <c r="AF420" s="78"/>
      <c r="AG420" s="78"/>
      <c r="AH420" s="78"/>
      <c r="AI420" s="78"/>
      <c r="AJ420" s="78"/>
      <c r="AK420" s="645">
        <v>33830</v>
      </c>
      <c r="AL420" s="657">
        <f t="shared" si="113"/>
        <v>0</v>
      </c>
      <c r="AM420" s="64"/>
      <c r="AN420" s="64"/>
      <c r="AO420" s="64"/>
      <c r="AP420" s="64"/>
      <c r="AQ420" s="64"/>
      <c r="AR420" s="697"/>
      <c r="XFA420" s="697"/>
    </row>
    <row r="421" spans="1:16381" s="698" customFormat="1" ht="14.1" customHeight="1" x14ac:dyDescent="0.15">
      <c r="A421" s="195" t="s">
        <v>4049</v>
      </c>
      <c r="B421" s="121" t="s">
        <v>6126</v>
      </c>
      <c r="C421" s="199">
        <f t="shared" si="97"/>
        <v>0</v>
      </c>
      <c r="D421" s="203">
        <f t="shared" si="98"/>
        <v>0</v>
      </c>
      <c r="E421" s="78"/>
      <c r="F421" s="78"/>
      <c r="G421" s="78"/>
      <c r="H421" s="79"/>
      <c r="I421" s="79"/>
      <c r="J421" s="79"/>
      <c r="K421" s="79"/>
      <c r="L421" s="79"/>
      <c r="M421" s="79"/>
      <c r="N421" s="79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8"/>
      <c r="AB421" s="78"/>
      <c r="AC421" s="78"/>
      <c r="AD421" s="78"/>
      <c r="AE421" s="78"/>
      <c r="AF421" s="78"/>
      <c r="AG421" s="78"/>
      <c r="AH421" s="78"/>
      <c r="AI421" s="78"/>
      <c r="AJ421" s="78"/>
      <c r="AK421" s="645">
        <v>6030</v>
      </c>
      <c r="AL421" s="657">
        <f t="shared" ref="AL421:AL426" si="114">AK421*E421</f>
        <v>0</v>
      </c>
      <c r="AM421" s="64"/>
      <c r="AN421" s="64"/>
      <c r="AO421" s="64"/>
      <c r="AP421" s="64"/>
      <c r="AQ421" s="64"/>
      <c r="AR421" s="697"/>
      <c r="XFA421" s="697"/>
    </row>
    <row r="422" spans="1:16381" s="698" customFormat="1" ht="14.1" customHeight="1" x14ac:dyDescent="0.15">
      <c r="A422" s="195" t="s">
        <v>1714</v>
      </c>
      <c r="B422" s="196" t="s">
        <v>569</v>
      </c>
      <c r="C422" s="199">
        <f t="shared" si="97"/>
        <v>0</v>
      </c>
      <c r="D422" s="203">
        <f t="shared" si="98"/>
        <v>0</v>
      </c>
      <c r="E422" s="78"/>
      <c r="F422" s="78"/>
      <c r="G422" s="78"/>
      <c r="H422" s="79"/>
      <c r="I422" s="79"/>
      <c r="J422" s="79"/>
      <c r="K422" s="79"/>
      <c r="L422" s="79"/>
      <c r="M422" s="79"/>
      <c r="N422" s="79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8"/>
      <c r="AB422" s="78"/>
      <c r="AC422" s="78"/>
      <c r="AD422" s="78"/>
      <c r="AE422" s="78"/>
      <c r="AF422" s="78"/>
      <c r="AG422" s="78"/>
      <c r="AH422" s="78"/>
      <c r="AI422" s="78"/>
      <c r="AJ422" s="78"/>
      <c r="AK422" s="645">
        <v>5420</v>
      </c>
      <c r="AL422" s="657">
        <f t="shared" si="114"/>
        <v>0</v>
      </c>
      <c r="AM422" s="64"/>
      <c r="AN422" s="64"/>
      <c r="AO422" s="64"/>
      <c r="AP422" s="64"/>
      <c r="AQ422" s="64"/>
      <c r="AR422" s="697"/>
      <c r="XFA422" s="697"/>
    </row>
    <row r="423" spans="1:16381" s="698" customFormat="1" ht="21" x14ac:dyDescent="0.15">
      <c r="A423" s="195" t="s">
        <v>1715</v>
      </c>
      <c r="B423" s="196" t="s">
        <v>3474</v>
      </c>
      <c r="C423" s="202">
        <f t="shared" si="97"/>
        <v>0</v>
      </c>
      <c r="D423" s="203">
        <f t="shared" si="98"/>
        <v>0</v>
      </c>
      <c r="E423" s="78"/>
      <c r="F423" s="78"/>
      <c r="G423" s="78"/>
      <c r="H423" s="79"/>
      <c r="I423" s="79"/>
      <c r="J423" s="79"/>
      <c r="K423" s="79"/>
      <c r="L423" s="79"/>
      <c r="M423" s="79"/>
      <c r="N423" s="79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8"/>
      <c r="AB423" s="78"/>
      <c r="AC423" s="78"/>
      <c r="AD423" s="78"/>
      <c r="AE423" s="78"/>
      <c r="AF423" s="78"/>
      <c r="AG423" s="78"/>
      <c r="AH423" s="78"/>
      <c r="AI423" s="78"/>
      <c r="AJ423" s="78"/>
      <c r="AK423" s="645">
        <v>4970</v>
      </c>
      <c r="AL423" s="657">
        <f t="shared" si="114"/>
        <v>0</v>
      </c>
      <c r="AM423" s="64"/>
      <c r="AN423" s="64"/>
      <c r="AO423" s="64"/>
      <c r="AP423" s="64"/>
      <c r="AQ423" s="64"/>
      <c r="AR423" s="697"/>
      <c r="XFA423" s="697"/>
    </row>
    <row r="424" spans="1:16381" s="698" customFormat="1" ht="21" x14ac:dyDescent="0.15">
      <c r="A424" s="195" t="s">
        <v>2243</v>
      </c>
      <c r="B424" s="196" t="s">
        <v>2244</v>
      </c>
      <c r="C424" s="202">
        <f t="shared" si="97"/>
        <v>0</v>
      </c>
      <c r="D424" s="203">
        <f t="shared" si="98"/>
        <v>0</v>
      </c>
      <c r="E424" s="78"/>
      <c r="F424" s="78"/>
      <c r="G424" s="78"/>
      <c r="H424" s="79"/>
      <c r="I424" s="79"/>
      <c r="J424" s="79"/>
      <c r="K424" s="79"/>
      <c r="L424" s="79"/>
      <c r="M424" s="79"/>
      <c r="N424" s="79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8"/>
      <c r="AB424" s="78"/>
      <c r="AC424" s="78"/>
      <c r="AD424" s="78"/>
      <c r="AE424" s="78"/>
      <c r="AF424" s="78"/>
      <c r="AG424" s="78"/>
      <c r="AH424" s="78"/>
      <c r="AI424" s="78"/>
      <c r="AJ424" s="78"/>
      <c r="AK424" s="645">
        <v>32920</v>
      </c>
      <c r="AL424" s="657">
        <f t="shared" si="114"/>
        <v>0</v>
      </c>
      <c r="AM424" s="64"/>
      <c r="AN424" s="64"/>
      <c r="AO424" s="64"/>
      <c r="AP424" s="64"/>
      <c r="AQ424" s="64"/>
      <c r="AR424" s="697"/>
      <c r="XFA424" s="697"/>
    </row>
    <row r="425" spans="1:16381" s="698" customFormat="1" ht="21" x14ac:dyDescent="0.15">
      <c r="A425" s="195" t="s">
        <v>2245</v>
      </c>
      <c r="B425" s="196" t="s">
        <v>2246</v>
      </c>
      <c r="C425" s="202">
        <f t="shared" si="97"/>
        <v>0</v>
      </c>
      <c r="D425" s="203">
        <f t="shared" si="98"/>
        <v>0</v>
      </c>
      <c r="E425" s="78"/>
      <c r="F425" s="78"/>
      <c r="G425" s="78"/>
      <c r="H425" s="79"/>
      <c r="I425" s="79"/>
      <c r="J425" s="79"/>
      <c r="K425" s="79"/>
      <c r="L425" s="79"/>
      <c r="M425" s="79"/>
      <c r="N425" s="79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8"/>
      <c r="AB425" s="78"/>
      <c r="AC425" s="78"/>
      <c r="AD425" s="78"/>
      <c r="AE425" s="78"/>
      <c r="AF425" s="78"/>
      <c r="AG425" s="78"/>
      <c r="AH425" s="78"/>
      <c r="AI425" s="78"/>
      <c r="AJ425" s="78"/>
      <c r="AK425" s="645">
        <v>29100</v>
      </c>
      <c r="AL425" s="657">
        <f t="shared" si="114"/>
        <v>0</v>
      </c>
      <c r="AM425" s="64"/>
      <c r="AN425" s="64"/>
      <c r="AO425" s="64"/>
      <c r="AP425" s="64"/>
      <c r="AQ425" s="64"/>
      <c r="AR425" s="697"/>
      <c r="XFA425" s="697"/>
    </row>
    <row r="426" spans="1:16381" s="698" customFormat="1" ht="12" customHeight="1" x14ac:dyDescent="0.15">
      <c r="A426" s="230" t="s">
        <v>2696</v>
      </c>
      <c r="B426" s="196" t="s">
        <v>2697</v>
      </c>
      <c r="C426" s="199">
        <f t="shared" si="97"/>
        <v>0</v>
      </c>
      <c r="D426" s="203">
        <f t="shared" si="98"/>
        <v>0</v>
      </c>
      <c r="E426" s="78"/>
      <c r="F426" s="78"/>
      <c r="G426" s="78"/>
      <c r="H426" s="79"/>
      <c r="I426" s="79"/>
      <c r="J426" s="79"/>
      <c r="K426" s="79"/>
      <c r="L426" s="79"/>
      <c r="M426" s="79"/>
      <c r="N426" s="79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8"/>
      <c r="AB426" s="78"/>
      <c r="AC426" s="78"/>
      <c r="AD426" s="78"/>
      <c r="AE426" s="78"/>
      <c r="AF426" s="78"/>
      <c r="AG426" s="78"/>
      <c r="AH426" s="78"/>
      <c r="AI426" s="78"/>
      <c r="AJ426" s="78"/>
      <c r="AK426" s="645">
        <v>57470</v>
      </c>
      <c r="AL426" s="657">
        <f t="shared" si="114"/>
        <v>0</v>
      </c>
      <c r="AM426" s="64"/>
      <c r="AN426" s="64" t="s">
        <v>547</v>
      </c>
      <c r="AO426" s="64"/>
      <c r="AP426" s="64"/>
      <c r="AQ426" s="64"/>
      <c r="AR426" s="697"/>
      <c r="XFA426" s="697"/>
    </row>
    <row r="427" spans="1:16381" s="700" customFormat="1" ht="14.1" customHeight="1" x14ac:dyDescent="0.15">
      <c r="A427" s="213"/>
      <c r="B427" s="214" t="s">
        <v>384</v>
      </c>
      <c r="C427" s="215">
        <f>SUM(C383:C426)</f>
        <v>0</v>
      </c>
      <c r="D427" s="215">
        <f t="shared" ref="D427:G427" si="115">SUM(D383:D426)</f>
        <v>0</v>
      </c>
      <c r="E427" s="215">
        <f t="shared" si="115"/>
        <v>0</v>
      </c>
      <c r="F427" s="215">
        <f t="shared" si="115"/>
        <v>0</v>
      </c>
      <c r="G427" s="215">
        <f t="shared" si="115"/>
        <v>0</v>
      </c>
      <c r="H427" s="850"/>
      <c r="I427" s="851"/>
      <c r="J427" s="851"/>
      <c r="K427" s="851"/>
      <c r="L427" s="851"/>
      <c r="M427" s="851"/>
      <c r="N427" s="851"/>
      <c r="O427" s="851"/>
      <c r="P427" s="851"/>
      <c r="Q427" s="851"/>
      <c r="R427" s="851"/>
      <c r="S427" s="851"/>
      <c r="T427" s="851"/>
      <c r="U427" s="851"/>
      <c r="V427" s="851"/>
      <c r="W427" s="851"/>
      <c r="X427" s="851"/>
      <c r="Y427" s="851"/>
      <c r="Z427" s="852"/>
      <c r="AA427" s="215">
        <f>SUM(AA383:AA426)</f>
        <v>0</v>
      </c>
      <c r="AB427" s="215">
        <f t="shared" ref="AB427:AJ427" si="116">SUM(AB383:AB426)</f>
        <v>0</v>
      </c>
      <c r="AC427" s="215">
        <f t="shared" si="116"/>
        <v>0</v>
      </c>
      <c r="AD427" s="215">
        <f t="shared" si="116"/>
        <v>0</v>
      </c>
      <c r="AE427" s="215">
        <f t="shared" si="116"/>
        <v>0</v>
      </c>
      <c r="AF427" s="215">
        <f t="shared" si="116"/>
        <v>0</v>
      </c>
      <c r="AG427" s="215">
        <f>SUM(AG383:AG426)</f>
        <v>0</v>
      </c>
      <c r="AH427" s="215">
        <f t="shared" si="116"/>
        <v>0</v>
      </c>
      <c r="AI427" s="215">
        <f t="shared" si="116"/>
        <v>0</v>
      </c>
      <c r="AJ427" s="215">
        <f t="shared" si="116"/>
        <v>0</v>
      </c>
      <c r="AK427" s="215"/>
      <c r="AL427" s="658">
        <f>SUM(AL383:AL426)</f>
        <v>0</v>
      </c>
      <c r="AM427" s="67"/>
      <c r="AN427" s="67"/>
      <c r="AO427" s="67"/>
      <c r="AP427" s="67"/>
      <c r="AQ427" s="67"/>
      <c r="AR427" s="704"/>
      <c r="AS427" s="705"/>
      <c r="AT427" s="705"/>
      <c r="AU427" s="705"/>
      <c r="AV427" s="705"/>
      <c r="AW427" s="705"/>
      <c r="AX427" s="705"/>
      <c r="AY427" s="705"/>
      <c r="AZ427" s="705"/>
      <c r="BA427" s="705"/>
      <c r="BB427" s="705"/>
      <c r="BC427" s="705"/>
      <c r="BD427" s="705"/>
      <c r="BE427" s="705"/>
      <c r="BF427" s="705"/>
      <c r="BG427" s="705"/>
      <c r="BH427" s="705"/>
      <c r="BI427" s="705"/>
      <c r="BJ427" s="705"/>
      <c r="BK427" s="705"/>
      <c r="BL427" s="705"/>
      <c r="BM427" s="705"/>
      <c r="BN427" s="705"/>
      <c r="BO427" s="705"/>
      <c r="BP427" s="705"/>
      <c r="BQ427" s="705"/>
      <c r="BR427" s="705"/>
      <c r="BS427" s="705"/>
      <c r="BT427" s="705"/>
      <c r="BU427" s="705"/>
      <c r="BV427" s="705"/>
      <c r="BW427" s="705"/>
      <c r="BX427" s="705"/>
      <c r="BY427" s="705"/>
      <c r="BZ427" s="705"/>
      <c r="CA427" s="705"/>
      <c r="CB427" s="705"/>
      <c r="CC427" s="705"/>
      <c r="CD427" s="705"/>
      <c r="CE427" s="705"/>
      <c r="CF427" s="705"/>
      <c r="CG427" s="705"/>
      <c r="CH427" s="705"/>
      <c r="CI427" s="705"/>
      <c r="CJ427" s="705"/>
      <c r="CK427" s="705"/>
      <c r="CL427" s="705"/>
      <c r="CM427" s="705"/>
      <c r="CN427" s="705"/>
      <c r="CO427" s="705"/>
      <c r="CP427" s="705"/>
      <c r="CQ427" s="705"/>
      <c r="CR427" s="705"/>
      <c r="CS427" s="705"/>
      <c r="CT427" s="705"/>
      <c r="CU427" s="705"/>
      <c r="CV427" s="705"/>
      <c r="CW427" s="705"/>
      <c r="CX427" s="705"/>
      <c r="CY427" s="705"/>
      <c r="CZ427" s="705"/>
      <c r="DA427" s="705"/>
      <c r="DB427" s="705"/>
      <c r="DC427" s="705"/>
      <c r="DD427" s="705"/>
      <c r="DE427" s="705"/>
      <c r="DF427" s="705"/>
      <c r="DG427" s="705"/>
      <c r="DH427" s="705"/>
      <c r="DI427" s="705"/>
      <c r="DJ427" s="705"/>
      <c r="DK427" s="705"/>
      <c r="DL427" s="705"/>
      <c r="DM427" s="705"/>
      <c r="DN427" s="705"/>
      <c r="DO427" s="705"/>
      <c r="DP427" s="705"/>
      <c r="DQ427" s="705"/>
      <c r="DR427" s="705"/>
      <c r="DS427" s="705"/>
      <c r="DT427" s="705"/>
      <c r="DU427" s="705"/>
      <c r="DV427" s="705"/>
      <c r="DW427" s="705"/>
      <c r="DX427" s="705"/>
      <c r="DY427" s="705"/>
      <c r="DZ427" s="705"/>
      <c r="EA427" s="705"/>
      <c r="EB427" s="705"/>
      <c r="EC427" s="705"/>
      <c r="ED427" s="705"/>
      <c r="EE427" s="705"/>
      <c r="EF427" s="705"/>
      <c r="EG427" s="705"/>
      <c r="EH427" s="705"/>
      <c r="EI427" s="705"/>
      <c r="EJ427" s="705"/>
      <c r="EK427" s="705"/>
      <c r="EL427" s="705"/>
      <c r="EM427" s="705"/>
      <c r="EN427" s="705"/>
      <c r="EO427" s="705"/>
      <c r="EP427" s="705"/>
      <c r="EQ427" s="705"/>
      <c r="ER427" s="705"/>
      <c r="ES427" s="705"/>
      <c r="ET427" s="705"/>
      <c r="EU427" s="705"/>
      <c r="EV427" s="705"/>
      <c r="EW427" s="705"/>
      <c r="EX427" s="705"/>
      <c r="EY427" s="705"/>
      <c r="EZ427" s="705"/>
      <c r="FA427" s="705"/>
      <c r="FB427" s="705"/>
      <c r="FC427" s="705"/>
      <c r="FD427" s="705"/>
      <c r="FE427" s="705"/>
      <c r="FF427" s="705"/>
      <c r="FG427" s="705"/>
      <c r="FH427" s="705"/>
      <c r="FI427" s="705"/>
      <c r="FJ427" s="705"/>
      <c r="FK427" s="705"/>
      <c r="FL427" s="705"/>
      <c r="FM427" s="705"/>
      <c r="FN427" s="705"/>
      <c r="FO427" s="705"/>
      <c r="FP427" s="705"/>
      <c r="FQ427" s="705"/>
      <c r="FR427" s="705"/>
      <c r="FS427" s="705"/>
      <c r="FT427" s="705"/>
      <c r="FU427" s="705"/>
      <c r="FV427" s="705"/>
      <c r="FW427" s="705"/>
      <c r="FX427" s="705"/>
      <c r="FY427" s="705"/>
      <c r="FZ427" s="705"/>
      <c r="GA427" s="705"/>
      <c r="GB427" s="705"/>
      <c r="GC427" s="705"/>
      <c r="GD427" s="705"/>
      <c r="GE427" s="705"/>
      <c r="GF427" s="705"/>
      <c r="GG427" s="705"/>
      <c r="GH427" s="705"/>
      <c r="GI427" s="705"/>
      <c r="GJ427" s="705"/>
      <c r="GK427" s="705"/>
      <c r="GL427" s="705"/>
      <c r="GM427" s="705"/>
      <c r="GN427" s="705"/>
      <c r="GO427" s="705"/>
      <c r="GP427" s="705"/>
      <c r="GQ427" s="705"/>
      <c r="GR427" s="705"/>
      <c r="GS427" s="705"/>
      <c r="GT427" s="705"/>
      <c r="GU427" s="705"/>
      <c r="GV427" s="705"/>
      <c r="GW427" s="705"/>
      <c r="GX427" s="705"/>
      <c r="GY427" s="705"/>
      <c r="GZ427" s="705"/>
      <c r="HA427" s="705"/>
      <c r="HB427" s="705"/>
      <c r="HC427" s="705"/>
      <c r="HD427" s="705"/>
      <c r="HE427" s="705"/>
      <c r="HF427" s="705"/>
      <c r="HG427" s="705"/>
      <c r="HH427" s="705"/>
      <c r="HI427" s="705"/>
      <c r="HJ427" s="705"/>
      <c r="HK427" s="705"/>
      <c r="HL427" s="705"/>
      <c r="HM427" s="705"/>
      <c r="HN427" s="705"/>
      <c r="HO427" s="705"/>
      <c r="HP427" s="705"/>
      <c r="HQ427" s="705"/>
      <c r="HR427" s="705"/>
      <c r="HS427" s="705"/>
      <c r="HT427" s="705"/>
      <c r="HU427" s="705"/>
      <c r="HV427" s="705"/>
      <c r="HW427" s="705"/>
      <c r="HX427" s="705"/>
      <c r="HY427" s="705"/>
      <c r="HZ427" s="705"/>
      <c r="IA427" s="705"/>
      <c r="IB427" s="705"/>
      <c r="IC427" s="705"/>
      <c r="ID427" s="705"/>
      <c r="IE427" s="705"/>
      <c r="IF427" s="705"/>
      <c r="IG427" s="705"/>
      <c r="IH427" s="705"/>
      <c r="II427" s="705"/>
      <c r="IJ427" s="705"/>
      <c r="IK427" s="705"/>
      <c r="IL427" s="705"/>
      <c r="IM427" s="705"/>
      <c r="IN427" s="705"/>
      <c r="IO427" s="705"/>
      <c r="IP427" s="705"/>
      <c r="IQ427" s="705"/>
      <c r="IR427" s="705"/>
      <c r="IS427" s="705"/>
      <c r="IT427" s="705"/>
      <c r="IU427" s="705"/>
      <c r="IV427" s="705"/>
      <c r="IW427" s="705"/>
      <c r="IX427" s="705"/>
      <c r="IY427" s="705"/>
      <c r="IZ427" s="705"/>
      <c r="JA427" s="705"/>
      <c r="JB427" s="705"/>
      <c r="JC427" s="705"/>
      <c r="JD427" s="705"/>
      <c r="JE427" s="705"/>
      <c r="JF427" s="705"/>
      <c r="JG427" s="705"/>
      <c r="JH427" s="705"/>
      <c r="JI427" s="705"/>
      <c r="JJ427" s="705"/>
      <c r="JK427" s="705"/>
      <c r="JL427" s="705"/>
      <c r="JM427" s="705"/>
      <c r="JN427" s="705"/>
      <c r="JO427" s="705"/>
      <c r="JP427" s="705"/>
      <c r="JQ427" s="705"/>
      <c r="JR427" s="705"/>
      <c r="JS427" s="705"/>
      <c r="JT427" s="705"/>
      <c r="JU427" s="705"/>
      <c r="JV427" s="705"/>
      <c r="JW427" s="705"/>
      <c r="JX427" s="705"/>
      <c r="JY427" s="705"/>
      <c r="JZ427" s="705"/>
      <c r="KA427" s="705"/>
      <c r="KB427" s="705"/>
      <c r="KC427" s="705"/>
      <c r="KD427" s="705"/>
      <c r="KE427" s="705"/>
      <c r="KF427" s="705"/>
      <c r="KG427" s="705"/>
      <c r="KH427" s="705"/>
      <c r="KI427" s="705"/>
      <c r="KJ427" s="705"/>
      <c r="KK427" s="705"/>
      <c r="KL427" s="705"/>
      <c r="KM427" s="705"/>
      <c r="KN427" s="705"/>
      <c r="KO427" s="705"/>
      <c r="KP427" s="705"/>
      <c r="KQ427" s="705"/>
      <c r="KR427" s="705"/>
      <c r="KS427" s="705"/>
      <c r="KT427" s="705"/>
      <c r="KU427" s="705"/>
      <c r="KV427" s="705"/>
      <c r="KW427" s="705"/>
      <c r="KX427" s="705"/>
      <c r="KY427" s="705"/>
      <c r="KZ427" s="705"/>
      <c r="LA427" s="705"/>
      <c r="LB427" s="705"/>
      <c r="LC427" s="705"/>
      <c r="LD427" s="705"/>
      <c r="LE427" s="705"/>
      <c r="LF427" s="705"/>
      <c r="LG427" s="705"/>
      <c r="LH427" s="705"/>
      <c r="LI427" s="705"/>
      <c r="LJ427" s="705"/>
      <c r="LK427" s="705"/>
      <c r="LL427" s="705"/>
      <c r="LM427" s="705"/>
      <c r="LN427" s="705"/>
      <c r="LO427" s="705"/>
      <c r="LP427" s="705"/>
      <c r="LQ427" s="705"/>
      <c r="LR427" s="705"/>
      <c r="LS427" s="705"/>
      <c r="LT427" s="705"/>
      <c r="LU427" s="705"/>
      <c r="LV427" s="705"/>
      <c r="LW427" s="705"/>
      <c r="LX427" s="705"/>
      <c r="LY427" s="705"/>
      <c r="LZ427" s="705"/>
      <c r="MA427" s="705"/>
      <c r="MB427" s="705"/>
      <c r="MC427" s="705"/>
      <c r="MD427" s="705"/>
      <c r="ME427" s="705"/>
      <c r="MF427" s="705"/>
      <c r="MG427" s="705"/>
      <c r="MH427" s="705"/>
      <c r="MI427" s="705"/>
      <c r="MJ427" s="705"/>
      <c r="MK427" s="705"/>
      <c r="ML427" s="705"/>
      <c r="MM427" s="705"/>
      <c r="MN427" s="705"/>
      <c r="MO427" s="705"/>
      <c r="MP427" s="705"/>
      <c r="MQ427" s="705"/>
      <c r="MR427" s="705"/>
      <c r="MS427" s="705"/>
      <c r="MT427" s="705"/>
      <c r="MU427" s="705"/>
      <c r="MV427" s="705"/>
      <c r="MW427" s="705"/>
      <c r="MX427" s="705"/>
      <c r="MY427" s="705"/>
      <c r="MZ427" s="705"/>
      <c r="NA427" s="705"/>
      <c r="NB427" s="705"/>
      <c r="NC427" s="705"/>
      <c r="ND427" s="705"/>
      <c r="NE427" s="705"/>
      <c r="NF427" s="705"/>
      <c r="NG427" s="705"/>
      <c r="NH427" s="705"/>
      <c r="NI427" s="705"/>
      <c r="NJ427" s="705"/>
      <c r="NK427" s="705"/>
      <c r="NL427" s="705"/>
      <c r="NM427" s="705"/>
      <c r="NN427" s="705"/>
      <c r="NO427" s="705"/>
      <c r="NP427" s="705"/>
      <c r="NQ427" s="705"/>
      <c r="NR427" s="705"/>
      <c r="NS427" s="705"/>
      <c r="NT427" s="705"/>
      <c r="NU427" s="705"/>
      <c r="NV427" s="705"/>
      <c r="NW427" s="705"/>
      <c r="NX427" s="705"/>
      <c r="NY427" s="705"/>
      <c r="NZ427" s="705"/>
      <c r="OA427" s="705"/>
      <c r="OB427" s="705"/>
      <c r="OC427" s="705"/>
      <c r="OD427" s="705"/>
      <c r="OE427" s="705"/>
      <c r="OF427" s="705"/>
      <c r="OG427" s="705"/>
      <c r="OH427" s="705"/>
      <c r="OI427" s="705"/>
      <c r="OJ427" s="705"/>
      <c r="OK427" s="705"/>
      <c r="OL427" s="705"/>
      <c r="OM427" s="705"/>
      <c r="ON427" s="705"/>
      <c r="OO427" s="705"/>
      <c r="OP427" s="705"/>
      <c r="OQ427" s="705"/>
      <c r="OR427" s="705"/>
      <c r="OS427" s="705"/>
      <c r="OT427" s="705"/>
      <c r="OU427" s="705"/>
      <c r="OV427" s="705"/>
      <c r="OW427" s="705"/>
      <c r="OX427" s="705"/>
      <c r="OY427" s="705"/>
      <c r="OZ427" s="705"/>
      <c r="PA427" s="705"/>
      <c r="PB427" s="705"/>
      <c r="PC427" s="705"/>
      <c r="PD427" s="705"/>
      <c r="PE427" s="705"/>
      <c r="PF427" s="705"/>
      <c r="PG427" s="705"/>
      <c r="PH427" s="705"/>
      <c r="PI427" s="705"/>
      <c r="PJ427" s="705"/>
      <c r="PK427" s="705"/>
      <c r="PL427" s="705"/>
      <c r="PM427" s="705"/>
      <c r="PN427" s="705"/>
      <c r="PO427" s="705"/>
      <c r="PP427" s="705"/>
      <c r="PQ427" s="705"/>
      <c r="PR427" s="705"/>
      <c r="PS427" s="705"/>
      <c r="PT427" s="705"/>
      <c r="PU427" s="705"/>
      <c r="PV427" s="705"/>
      <c r="PW427" s="705"/>
      <c r="PX427" s="705"/>
      <c r="PY427" s="705"/>
      <c r="PZ427" s="705"/>
      <c r="QA427" s="705"/>
      <c r="QB427" s="705"/>
      <c r="QC427" s="705"/>
      <c r="QD427" s="705"/>
      <c r="QE427" s="705"/>
      <c r="QF427" s="705"/>
      <c r="QG427" s="705"/>
      <c r="QH427" s="705"/>
      <c r="QI427" s="705"/>
      <c r="QJ427" s="705"/>
      <c r="QK427" s="705"/>
      <c r="QL427" s="705"/>
      <c r="QM427" s="705"/>
      <c r="QN427" s="705"/>
      <c r="QO427" s="705"/>
      <c r="QP427" s="705"/>
      <c r="QQ427" s="705"/>
      <c r="QR427" s="705"/>
      <c r="QS427" s="705"/>
      <c r="QT427" s="705"/>
      <c r="QU427" s="705"/>
      <c r="QV427" s="705"/>
      <c r="QW427" s="705"/>
      <c r="QX427" s="705"/>
      <c r="QY427" s="705"/>
      <c r="QZ427" s="705"/>
      <c r="RA427" s="705"/>
      <c r="RB427" s="705"/>
      <c r="RC427" s="705"/>
      <c r="RD427" s="705"/>
      <c r="RE427" s="705"/>
      <c r="RF427" s="705"/>
      <c r="RG427" s="705"/>
      <c r="RH427" s="705"/>
      <c r="RI427" s="705"/>
      <c r="RJ427" s="705"/>
      <c r="RK427" s="705"/>
      <c r="RL427" s="705"/>
      <c r="RM427" s="705"/>
      <c r="RN427" s="705"/>
      <c r="RO427" s="705"/>
      <c r="RP427" s="705"/>
      <c r="RQ427" s="705"/>
      <c r="RR427" s="705"/>
      <c r="RS427" s="705"/>
      <c r="RT427" s="705"/>
      <c r="RU427" s="705"/>
      <c r="RV427" s="705"/>
      <c r="RW427" s="705"/>
      <c r="RX427" s="705"/>
      <c r="RY427" s="705"/>
      <c r="RZ427" s="705"/>
      <c r="SA427" s="705"/>
      <c r="SB427" s="705"/>
      <c r="SC427" s="705"/>
      <c r="SD427" s="705"/>
      <c r="SE427" s="705"/>
      <c r="SF427" s="705"/>
      <c r="SG427" s="705"/>
      <c r="SH427" s="705"/>
      <c r="SI427" s="705"/>
      <c r="SJ427" s="705"/>
      <c r="SK427" s="705"/>
      <c r="SL427" s="705"/>
      <c r="SM427" s="705"/>
      <c r="SN427" s="705"/>
      <c r="SO427" s="705"/>
      <c r="SP427" s="705"/>
      <c r="SQ427" s="705"/>
      <c r="SR427" s="705"/>
      <c r="SS427" s="705"/>
      <c r="ST427" s="705"/>
      <c r="SU427" s="705"/>
      <c r="SV427" s="705"/>
      <c r="SW427" s="705"/>
      <c r="SX427" s="705"/>
      <c r="SY427" s="705"/>
      <c r="SZ427" s="705"/>
      <c r="TA427" s="705"/>
      <c r="TB427" s="705"/>
      <c r="TC427" s="705"/>
      <c r="TD427" s="705"/>
      <c r="TE427" s="705"/>
      <c r="TF427" s="705"/>
      <c r="TG427" s="705"/>
      <c r="TH427" s="705"/>
      <c r="TI427" s="705"/>
      <c r="TJ427" s="705"/>
      <c r="TK427" s="705"/>
      <c r="TL427" s="705"/>
      <c r="TM427" s="705"/>
      <c r="TN427" s="705"/>
      <c r="TO427" s="705"/>
      <c r="TP427" s="705"/>
      <c r="TQ427" s="705"/>
      <c r="TR427" s="705"/>
      <c r="TS427" s="705"/>
      <c r="TT427" s="705"/>
      <c r="TU427" s="705"/>
      <c r="TV427" s="705"/>
      <c r="TW427" s="705"/>
      <c r="TX427" s="705"/>
      <c r="TY427" s="705"/>
      <c r="TZ427" s="705"/>
      <c r="UA427" s="705"/>
      <c r="UB427" s="705"/>
      <c r="UC427" s="705"/>
      <c r="UD427" s="705"/>
      <c r="UE427" s="705"/>
      <c r="UF427" s="705"/>
      <c r="UG427" s="705"/>
      <c r="UH427" s="705"/>
      <c r="UI427" s="705"/>
      <c r="UJ427" s="705"/>
      <c r="UK427" s="705"/>
      <c r="UL427" s="705"/>
      <c r="UM427" s="705"/>
      <c r="UN427" s="705"/>
      <c r="UO427" s="705"/>
      <c r="UP427" s="705"/>
      <c r="UQ427" s="705"/>
      <c r="UR427" s="705"/>
      <c r="US427" s="705"/>
      <c r="UT427" s="705"/>
      <c r="UU427" s="705"/>
      <c r="UV427" s="705"/>
      <c r="UW427" s="705"/>
      <c r="UX427" s="705"/>
      <c r="UY427" s="705"/>
      <c r="UZ427" s="705"/>
      <c r="VA427" s="705"/>
      <c r="VB427" s="705"/>
      <c r="VC427" s="705"/>
      <c r="VD427" s="705"/>
      <c r="VE427" s="705"/>
      <c r="VF427" s="705"/>
      <c r="VG427" s="705"/>
      <c r="VH427" s="705"/>
      <c r="VI427" s="705"/>
      <c r="VJ427" s="705"/>
      <c r="VK427" s="705"/>
      <c r="VL427" s="705"/>
      <c r="VM427" s="705"/>
      <c r="VN427" s="705"/>
      <c r="VO427" s="705"/>
      <c r="VP427" s="705"/>
      <c r="VQ427" s="705"/>
      <c r="VR427" s="705"/>
      <c r="VS427" s="705"/>
      <c r="VT427" s="705"/>
      <c r="VU427" s="705"/>
      <c r="VV427" s="705"/>
      <c r="VW427" s="705"/>
      <c r="VX427" s="705"/>
      <c r="VY427" s="705"/>
      <c r="VZ427" s="705"/>
      <c r="WA427" s="705"/>
      <c r="WB427" s="705"/>
      <c r="WC427" s="705"/>
      <c r="WD427" s="705"/>
      <c r="WE427" s="705"/>
      <c r="WF427" s="705"/>
      <c r="WG427" s="705"/>
      <c r="WH427" s="705"/>
      <c r="WI427" s="705"/>
      <c r="WJ427" s="705"/>
      <c r="WK427" s="705"/>
      <c r="WL427" s="705"/>
      <c r="WM427" s="705"/>
      <c r="WN427" s="705"/>
      <c r="WO427" s="705"/>
      <c r="WP427" s="705"/>
      <c r="WQ427" s="705"/>
      <c r="WR427" s="705"/>
      <c r="WS427" s="705"/>
      <c r="WT427" s="705"/>
      <c r="WU427" s="705"/>
      <c r="WV427" s="705"/>
      <c r="WW427" s="705"/>
      <c r="WX427" s="705"/>
      <c r="WY427" s="705"/>
      <c r="WZ427" s="705"/>
      <c r="XA427" s="705"/>
      <c r="XB427" s="705"/>
      <c r="XC427" s="705"/>
      <c r="XD427" s="705"/>
      <c r="XE427" s="705"/>
      <c r="XF427" s="705"/>
      <c r="XG427" s="705"/>
      <c r="XH427" s="705"/>
      <c r="XI427" s="705"/>
      <c r="XJ427" s="705"/>
      <c r="XK427" s="705"/>
      <c r="XL427" s="705"/>
      <c r="XM427" s="705"/>
      <c r="XN427" s="705"/>
      <c r="XO427" s="705"/>
      <c r="XP427" s="705"/>
      <c r="XQ427" s="705"/>
      <c r="XR427" s="705"/>
      <c r="XS427" s="705"/>
      <c r="XT427" s="705"/>
      <c r="XU427" s="705"/>
      <c r="XV427" s="705"/>
      <c r="XW427" s="705"/>
      <c r="XX427" s="705"/>
      <c r="XY427" s="705"/>
      <c r="XZ427" s="705"/>
      <c r="YA427" s="705"/>
      <c r="YB427" s="705"/>
      <c r="YC427" s="705"/>
      <c r="YD427" s="705"/>
      <c r="YE427" s="705"/>
      <c r="YF427" s="705"/>
      <c r="YG427" s="705"/>
      <c r="YH427" s="705"/>
      <c r="YI427" s="705"/>
      <c r="YJ427" s="705"/>
      <c r="YK427" s="705"/>
      <c r="YL427" s="705"/>
      <c r="YM427" s="705"/>
      <c r="YN427" s="705"/>
      <c r="YO427" s="705"/>
      <c r="YP427" s="705"/>
      <c r="YQ427" s="705"/>
      <c r="YR427" s="705"/>
      <c r="YS427" s="705"/>
      <c r="YT427" s="705"/>
      <c r="YU427" s="705"/>
      <c r="YV427" s="705"/>
      <c r="YW427" s="705"/>
      <c r="YX427" s="705"/>
      <c r="YY427" s="705"/>
      <c r="YZ427" s="705"/>
      <c r="ZA427" s="705"/>
      <c r="ZB427" s="705"/>
      <c r="ZC427" s="705"/>
      <c r="ZD427" s="705"/>
      <c r="ZE427" s="705"/>
      <c r="ZF427" s="705"/>
      <c r="ZG427" s="705"/>
      <c r="ZH427" s="705"/>
      <c r="ZI427" s="705"/>
      <c r="ZJ427" s="705"/>
      <c r="ZK427" s="705"/>
      <c r="ZL427" s="705"/>
      <c r="ZM427" s="705"/>
      <c r="ZN427" s="705"/>
      <c r="ZO427" s="705"/>
      <c r="ZP427" s="705"/>
      <c r="ZQ427" s="705"/>
      <c r="ZR427" s="705"/>
      <c r="ZS427" s="705"/>
      <c r="ZT427" s="705"/>
      <c r="ZU427" s="705"/>
      <c r="ZV427" s="705"/>
      <c r="ZW427" s="705"/>
      <c r="ZX427" s="705"/>
      <c r="ZY427" s="705"/>
      <c r="ZZ427" s="705"/>
      <c r="AAA427" s="705"/>
      <c r="AAB427" s="705"/>
      <c r="AAC427" s="705"/>
      <c r="AAD427" s="705"/>
      <c r="AAE427" s="705"/>
      <c r="AAF427" s="705"/>
      <c r="AAG427" s="705"/>
      <c r="AAH427" s="705"/>
      <c r="AAI427" s="705"/>
      <c r="AAJ427" s="705"/>
      <c r="AAK427" s="705"/>
      <c r="AAL427" s="705"/>
      <c r="AAM427" s="705"/>
      <c r="AAN427" s="705"/>
      <c r="AAO427" s="705"/>
      <c r="AAP427" s="705"/>
      <c r="AAQ427" s="705"/>
      <c r="AAR427" s="705"/>
      <c r="AAS427" s="705"/>
      <c r="AAT427" s="705"/>
      <c r="AAU427" s="705"/>
      <c r="AAV427" s="705"/>
      <c r="AAW427" s="705"/>
      <c r="AAX427" s="705"/>
      <c r="AAY427" s="705"/>
      <c r="AAZ427" s="705"/>
      <c r="ABA427" s="705"/>
      <c r="ABB427" s="705"/>
      <c r="ABC427" s="705"/>
      <c r="ABD427" s="705"/>
      <c r="ABE427" s="705"/>
      <c r="ABF427" s="705"/>
      <c r="ABG427" s="705"/>
      <c r="ABH427" s="705"/>
      <c r="ABI427" s="705"/>
      <c r="ABJ427" s="705"/>
      <c r="ABK427" s="705"/>
      <c r="ABL427" s="705"/>
      <c r="ABM427" s="705"/>
      <c r="ABN427" s="705"/>
      <c r="ABO427" s="705"/>
      <c r="ABP427" s="705"/>
      <c r="ABQ427" s="705"/>
      <c r="ABR427" s="705"/>
      <c r="ABS427" s="705"/>
      <c r="ABT427" s="705"/>
      <c r="ABU427" s="705"/>
      <c r="ABV427" s="705"/>
      <c r="ABW427" s="705"/>
      <c r="ABX427" s="705"/>
      <c r="ABY427" s="705"/>
      <c r="ABZ427" s="705"/>
      <c r="ACA427" s="705"/>
      <c r="ACB427" s="705"/>
      <c r="ACC427" s="705"/>
      <c r="ACD427" s="705"/>
      <c r="ACE427" s="705"/>
      <c r="ACF427" s="705"/>
      <c r="ACG427" s="705"/>
      <c r="ACH427" s="705"/>
      <c r="ACI427" s="705"/>
      <c r="ACJ427" s="705"/>
      <c r="ACK427" s="705"/>
      <c r="ACL427" s="705"/>
      <c r="ACM427" s="705"/>
      <c r="ACN427" s="705"/>
      <c r="ACO427" s="705"/>
      <c r="ACP427" s="705"/>
      <c r="ACQ427" s="705"/>
      <c r="ACR427" s="705"/>
      <c r="ACS427" s="705"/>
      <c r="ACT427" s="705"/>
      <c r="ACU427" s="705"/>
      <c r="ACV427" s="705"/>
      <c r="ACW427" s="705"/>
      <c r="ACX427" s="705"/>
      <c r="ACY427" s="705"/>
      <c r="ACZ427" s="705"/>
      <c r="ADA427" s="705"/>
      <c r="ADB427" s="705"/>
      <c r="ADC427" s="705"/>
      <c r="ADD427" s="705"/>
      <c r="ADE427" s="705"/>
      <c r="ADF427" s="705"/>
      <c r="ADG427" s="705"/>
      <c r="ADH427" s="705"/>
      <c r="ADI427" s="705"/>
      <c r="ADJ427" s="705"/>
      <c r="ADK427" s="705"/>
      <c r="ADL427" s="705"/>
      <c r="ADM427" s="705"/>
      <c r="ADN427" s="705"/>
      <c r="ADO427" s="705"/>
      <c r="ADP427" s="705"/>
      <c r="ADQ427" s="705"/>
      <c r="ADR427" s="705"/>
      <c r="ADS427" s="705"/>
      <c r="ADT427" s="705"/>
      <c r="ADU427" s="705"/>
      <c r="ADV427" s="705"/>
      <c r="ADW427" s="705"/>
      <c r="ADX427" s="705"/>
      <c r="ADY427" s="705"/>
      <c r="ADZ427" s="705"/>
      <c r="AEA427" s="705"/>
      <c r="AEB427" s="705"/>
      <c r="AEC427" s="705"/>
      <c r="AED427" s="705"/>
      <c r="AEE427" s="705"/>
      <c r="AEF427" s="705"/>
      <c r="AEG427" s="705"/>
      <c r="AEH427" s="705"/>
      <c r="AEI427" s="705"/>
      <c r="AEJ427" s="705"/>
      <c r="AEK427" s="705"/>
      <c r="AEL427" s="705"/>
      <c r="AEM427" s="705"/>
      <c r="AEN427" s="705"/>
      <c r="AEO427" s="705"/>
      <c r="AEP427" s="705"/>
      <c r="AEQ427" s="705"/>
      <c r="AER427" s="705"/>
      <c r="AES427" s="705"/>
      <c r="AET427" s="705"/>
      <c r="AEU427" s="705"/>
      <c r="AEV427" s="705"/>
      <c r="AEW427" s="705"/>
      <c r="AEX427" s="705"/>
      <c r="AEY427" s="705"/>
      <c r="AEZ427" s="705"/>
      <c r="AFA427" s="705"/>
      <c r="AFB427" s="705"/>
      <c r="AFC427" s="705"/>
      <c r="AFD427" s="705"/>
      <c r="AFE427" s="705"/>
      <c r="AFF427" s="705"/>
      <c r="AFG427" s="705"/>
      <c r="AFH427" s="705"/>
      <c r="AFI427" s="705"/>
      <c r="AFJ427" s="705"/>
      <c r="AFK427" s="705"/>
      <c r="AFL427" s="705"/>
      <c r="AFM427" s="705"/>
      <c r="AFN427" s="705"/>
      <c r="AFO427" s="705"/>
      <c r="AFP427" s="705"/>
      <c r="AFQ427" s="705"/>
      <c r="AFR427" s="705"/>
      <c r="AFS427" s="705"/>
      <c r="AFT427" s="705"/>
      <c r="AFU427" s="705"/>
      <c r="AFV427" s="705"/>
      <c r="AFW427" s="705"/>
      <c r="AFX427" s="705"/>
      <c r="AFY427" s="705"/>
      <c r="AFZ427" s="705"/>
      <c r="AGA427" s="705"/>
      <c r="AGB427" s="705"/>
      <c r="AGC427" s="705"/>
      <c r="AGD427" s="705"/>
      <c r="AGE427" s="705"/>
      <c r="AGF427" s="705"/>
      <c r="AGG427" s="705"/>
      <c r="AGH427" s="705"/>
      <c r="AGI427" s="705"/>
      <c r="AGJ427" s="705"/>
      <c r="AGK427" s="705"/>
      <c r="AGL427" s="705"/>
      <c r="AGM427" s="705"/>
      <c r="AGN427" s="705"/>
      <c r="AGO427" s="705"/>
      <c r="AGP427" s="705"/>
      <c r="AGQ427" s="705"/>
      <c r="AGR427" s="705"/>
      <c r="AGS427" s="705"/>
      <c r="AGT427" s="705"/>
      <c r="AGU427" s="705"/>
      <c r="AGV427" s="705"/>
      <c r="AGW427" s="705"/>
      <c r="AGX427" s="705"/>
      <c r="AGY427" s="705"/>
      <c r="AGZ427" s="705"/>
      <c r="AHA427" s="705"/>
      <c r="AHB427" s="705"/>
      <c r="AHC427" s="705"/>
      <c r="AHD427" s="705"/>
      <c r="AHE427" s="705"/>
      <c r="AHF427" s="705"/>
      <c r="AHG427" s="705"/>
      <c r="AHH427" s="705"/>
      <c r="AHI427" s="705"/>
      <c r="AHJ427" s="705"/>
      <c r="AHK427" s="705"/>
      <c r="AHL427" s="705"/>
      <c r="AHM427" s="705"/>
      <c r="AHN427" s="705"/>
      <c r="AHO427" s="705"/>
      <c r="AHP427" s="705"/>
      <c r="AHQ427" s="705"/>
      <c r="AHR427" s="705"/>
      <c r="AHS427" s="705"/>
      <c r="AHT427" s="705"/>
      <c r="AHU427" s="705"/>
      <c r="AHV427" s="705"/>
      <c r="AHW427" s="705"/>
      <c r="AHX427" s="705"/>
      <c r="AHY427" s="705"/>
      <c r="AHZ427" s="705"/>
      <c r="AIA427" s="705"/>
      <c r="AIB427" s="705"/>
      <c r="AIC427" s="705"/>
      <c r="AID427" s="705"/>
      <c r="AIE427" s="705"/>
      <c r="AIF427" s="705"/>
      <c r="AIG427" s="705"/>
      <c r="AIH427" s="705"/>
      <c r="AII427" s="705"/>
      <c r="AIJ427" s="705"/>
      <c r="AIK427" s="705"/>
      <c r="AIL427" s="705"/>
      <c r="AIM427" s="705"/>
      <c r="AIN427" s="705"/>
      <c r="AIO427" s="705"/>
      <c r="AIP427" s="705"/>
      <c r="AIQ427" s="705"/>
      <c r="AIR427" s="705"/>
      <c r="AIS427" s="705"/>
      <c r="AIT427" s="705"/>
      <c r="AIU427" s="705"/>
      <c r="AIV427" s="705"/>
      <c r="AIW427" s="705"/>
      <c r="AIX427" s="705"/>
      <c r="AIY427" s="705"/>
      <c r="AIZ427" s="705"/>
      <c r="AJA427" s="705"/>
      <c r="AJB427" s="705"/>
      <c r="AJC427" s="705"/>
      <c r="AJD427" s="705"/>
      <c r="AJE427" s="705"/>
      <c r="AJF427" s="705"/>
      <c r="AJG427" s="705"/>
      <c r="AJH427" s="705"/>
      <c r="AJI427" s="705"/>
      <c r="AJJ427" s="705"/>
      <c r="AJK427" s="705"/>
      <c r="AJL427" s="705"/>
      <c r="AJM427" s="705"/>
      <c r="AJN427" s="705"/>
      <c r="AJO427" s="705"/>
      <c r="AJP427" s="705"/>
      <c r="AJQ427" s="705"/>
      <c r="AJR427" s="705"/>
      <c r="AJS427" s="705"/>
      <c r="AJT427" s="705"/>
      <c r="AJU427" s="705"/>
      <c r="AJV427" s="705"/>
      <c r="AJW427" s="705"/>
      <c r="AJX427" s="705"/>
      <c r="AJY427" s="705"/>
      <c r="AJZ427" s="705"/>
      <c r="AKA427" s="705"/>
      <c r="AKB427" s="705"/>
      <c r="AKC427" s="705"/>
      <c r="AKD427" s="705"/>
      <c r="AKE427" s="705"/>
      <c r="AKF427" s="705"/>
      <c r="AKG427" s="705"/>
      <c r="AKH427" s="705"/>
      <c r="AKI427" s="705"/>
      <c r="AKJ427" s="705"/>
      <c r="AKK427" s="705"/>
      <c r="AKL427" s="705"/>
      <c r="AKM427" s="705"/>
      <c r="AKN427" s="705"/>
      <c r="AKO427" s="705"/>
      <c r="AKP427" s="705"/>
      <c r="AKQ427" s="705"/>
      <c r="AKR427" s="705"/>
      <c r="AKS427" s="705"/>
      <c r="AKT427" s="705"/>
      <c r="AKU427" s="705"/>
      <c r="AKV427" s="705"/>
      <c r="AKW427" s="705"/>
      <c r="AKX427" s="705"/>
      <c r="AKY427" s="705"/>
      <c r="AKZ427" s="705"/>
      <c r="ALA427" s="705"/>
      <c r="ALB427" s="705"/>
      <c r="ALC427" s="705"/>
      <c r="ALD427" s="705"/>
      <c r="ALE427" s="705"/>
      <c r="ALF427" s="705"/>
      <c r="ALG427" s="705"/>
      <c r="ALH427" s="705"/>
      <c r="ALI427" s="705"/>
      <c r="ALJ427" s="705"/>
      <c r="ALK427" s="705"/>
      <c r="ALL427" s="705"/>
      <c r="ALM427" s="705"/>
      <c r="ALN427" s="705"/>
      <c r="ALO427" s="705"/>
      <c r="ALP427" s="705"/>
      <c r="ALQ427" s="705"/>
      <c r="ALR427" s="705"/>
      <c r="ALS427" s="705"/>
      <c r="ALT427" s="705"/>
      <c r="ALU427" s="705"/>
      <c r="ALV427" s="705"/>
      <c r="ALW427" s="705"/>
      <c r="ALX427" s="705"/>
      <c r="ALY427" s="705"/>
      <c r="ALZ427" s="705"/>
      <c r="AMA427" s="705"/>
      <c r="AMB427" s="705"/>
      <c r="AMC427" s="705"/>
      <c r="AMD427" s="705"/>
      <c r="AME427" s="705"/>
      <c r="AMF427" s="705"/>
      <c r="AMG427" s="705"/>
      <c r="AMH427" s="705"/>
      <c r="AMI427" s="705"/>
      <c r="AMJ427" s="705"/>
      <c r="AMK427" s="705"/>
      <c r="AML427" s="705"/>
      <c r="AMM427" s="705"/>
      <c r="AMN427" s="705"/>
      <c r="AMO427" s="705"/>
      <c r="AMP427" s="705"/>
      <c r="AMQ427" s="705"/>
      <c r="AMR427" s="705"/>
      <c r="AMS427" s="705"/>
      <c r="AMT427" s="705"/>
      <c r="AMU427" s="705"/>
      <c r="AMV427" s="705"/>
      <c r="AMW427" s="705"/>
      <c r="AMX427" s="705"/>
      <c r="AMY427" s="705"/>
      <c r="AMZ427" s="705"/>
      <c r="ANA427" s="705"/>
      <c r="ANB427" s="705"/>
      <c r="ANC427" s="705"/>
      <c r="AND427" s="705"/>
      <c r="ANE427" s="705"/>
      <c r="ANF427" s="705"/>
      <c r="ANG427" s="705"/>
      <c r="ANH427" s="705"/>
      <c r="ANI427" s="705"/>
      <c r="ANJ427" s="705"/>
      <c r="ANK427" s="705"/>
      <c r="ANL427" s="705"/>
      <c r="ANM427" s="705"/>
      <c r="ANN427" s="705"/>
      <c r="ANO427" s="705"/>
      <c r="ANP427" s="705"/>
      <c r="ANQ427" s="705"/>
      <c r="ANR427" s="705"/>
      <c r="ANS427" s="705"/>
      <c r="ANT427" s="705"/>
      <c r="ANU427" s="705"/>
      <c r="ANV427" s="705"/>
      <c r="ANW427" s="705"/>
      <c r="ANX427" s="705"/>
      <c r="ANY427" s="705"/>
      <c r="ANZ427" s="705"/>
      <c r="AOA427" s="705"/>
      <c r="AOB427" s="705"/>
      <c r="AOC427" s="705"/>
      <c r="AOD427" s="705"/>
      <c r="AOE427" s="705"/>
      <c r="AOF427" s="705"/>
      <c r="AOG427" s="705"/>
      <c r="AOH427" s="705"/>
      <c r="AOI427" s="705"/>
      <c r="AOJ427" s="705"/>
      <c r="AOK427" s="705"/>
      <c r="AOL427" s="705"/>
      <c r="AOM427" s="705"/>
      <c r="AON427" s="705"/>
      <c r="AOO427" s="705"/>
      <c r="AOP427" s="705"/>
      <c r="AOQ427" s="705"/>
      <c r="AOR427" s="705"/>
      <c r="AOS427" s="705"/>
      <c r="AOT427" s="705"/>
      <c r="AOU427" s="705"/>
      <c r="AOV427" s="705"/>
      <c r="AOW427" s="705"/>
      <c r="AOX427" s="705"/>
      <c r="AOY427" s="705"/>
      <c r="AOZ427" s="705"/>
      <c r="APA427" s="705"/>
      <c r="APB427" s="705"/>
      <c r="APC427" s="705"/>
      <c r="APD427" s="705"/>
      <c r="APE427" s="705"/>
      <c r="APF427" s="705"/>
      <c r="APG427" s="705"/>
      <c r="APH427" s="705"/>
      <c r="API427" s="705"/>
      <c r="APJ427" s="705"/>
      <c r="APK427" s="705"/>
      <c r="APL427" s="705"/>
      <c r="APM427" s="705"/>
      <c r="APN427" s="705"/>
      <c r="APO427" s="705"/>
      <c r="APP427" s="705"/>
      <c r="APQ427" s="705"/>
      <c r="APR427" s="705"/>
      <c r="APS427" s="705"/>
      <c r="APT427" s="705"/>
      <c r="APU427" s="705"/>
      <c r="APV427" s="705"/>
      <c r="APW427" s="705"/>
      <c r="APX427" s="705"/>
      <c r="APY427" s="705"/>
      <c r="APZ427" s="705"/>
      <c r="AQA427" s="705"/>
      <c r="AQB427" s="705"/>
      <c r="AQC427" s="705"/>
      <c r="AQD427" s="705"/>
      <c r="AQE427" s="705"/>
      <c r="AQF427" s="705"/>
      <c r="AQG427" s="705"/>
      <c r="AQH427" s="705"/>
      <c r="AQI427" s="705"/>
      <c r="AQJ427" s="705"/>
      <c r="AQK427" s="705"/>
      <c r="AQL427" s="705"/>
      <c r="AQM427" s="705"/>
      <c r="AQN427" s="705"/>
      <c r="AQO427" s="705"/>
      <c r="AQP427" s="705"/>
      <c r="AQQ427" s="705"/>
      <c r="AQR427" s="705"/>
      <c r="AQS427" s="705"/>
      <c r="AQT427" s="705"/>
      <c r="AQU427" s="705"/>
      <c r="AQV427" s="705"/>
      <c r="AQW427" s="705"/>
      <c r="AQX427" s="705"/>
      <c r="AQY427" s="705"/>
      <c r="AQZ427" s="705"/>
      <c r="ARA427" s="705"/>
      <c r="ARB427" s="705"/>
      <c r="ARC427" s="705"/>
      <c r="ARD427" s="705"/>
      <c r="ARE427" s="705"/>
      <c r="ARF427" s="705"/>
      <c r="ARG427" s="705"/>
      <c r="ARH427" s="705"/>
      <c r="ARI427" s="705"/>
      <c r="ARJ427" s="705"/>
      <c r="ARK427" s="705"/>
      <c r="ARL427" s="705"/>
      <c r="ARM427" s="705"/>
      <c r="ARN427" s="705"/>
      <c r="ARO427" s="705"/>
      <c r="ARP427" s="705"/>
      <c r="ARQ427" s="705"/>
      <c r="ARR427" s="705"/>
      <c r="ARS427" s="705"/>
      <c r="ART427" s="705"/>
      <c r="ARU427" s="705"/>
      <c r="ARV427" s="705"/>
      <c r="ARW427" s="705"/>
      <c r="ARX427" s="705"/>
      <c r="ARY427" s="705"/>
      <c r="ARZ427" s="705"/>
      <c r="ASA427" s="705"/>
      <c r="ASB427" s="705"/>
      <c r="ASC427" s="705"/>
      <c r="ASD427" s="705"/>
      <c r="ASE427" s="705"/>
      <c r="ASF427" s="705"/>
      <c r="ASG427" s="705"/>
      <c r="ASH427" s="705"/>
      <c r="ASI427" s="705"/>
      <c r="ASJ427" s="705"/>
      <c r="ASK427" s="705"/>
      <c r="ASL427" s="705"/>
      <c r="ASM427" s="705"/>
      <c r="ASN427" s="705"/>
      <c r="ASO427" s="705"/>
      <c r="ASP427" s="705"/>
      <c r="ASQ427" s="705"/>
      <c r="ASR427" s="705"/>
      <c r="ASS427" s="705"/>
      <c r="AST427" s="705"/>
      <c r="ASU427" s="705"/>
      <c r="ASV427" s="705"/>
      <c r="ASW427" s="705"/>
      <c r="ASX427" s="705"/>
      <c r="ASY427" s="705"/>
      <c r="ASZ427" s="705"/>
      <c r="ATA427" s="705"/>
      <c r="ATB427" s="705"/>
      <c r="ATC427" s="705"/>
      <c r="ATD427" s="705"/>
      <c r="ATE427" s="705"/>
      <c r="ATF427" s="705"/>
      <c r="ATG427" s="705"/>
      <c r="ATH427" s="705"/>
      <c r="ATI427" s="705"/>
      <c r="ATJ427" s="705"/>
      <c r="ATK427" s="705"/>
      <c r="ATL427" s="705"/>
      <c r="ATM427" s="705"/>
      <c r="ATN427" s="705"/>
      <c r="ATO427" s="705"/>
      <c r="ATP427" s="705"/>
      <c r="ATQ427" s="705"/>
      <c r="ATR427" s="705"/>
      <c r="ATS427" s="705"/>
      <c r="ATT427" s="705"/>
      <c r="ATU427" s="705"/>
      <c r="ATV427" s="705"/>
      <c r="ATW427" s="705"/>
      <c r="ATX427" s="705"/>
      <c r="ATY427" s="705"/>
      <c r="ATZ427" s="705"/>
      <c r="AUA427" s="705"/>
      <c r="AUB427" s="705"/>
      <c r="AUC427" s="705"/>
      <c r="AUD427" s="705"/>
      <c r="AUE427" s="705"/>
      <c r="AUF427" s="705"/>
      <c r="AUG427" s="705"/>
      <c r="AUH427" s="705"/>
      <c r="AUI427" s="705"/>
      <c r="AUJ427" s="705"/>
      <c r="AUK427" s="705"/>
      <c r="AUL427" s="705"/>
      <c r="AUM427" s="705"/>
      <c r="AUN427" s="705"/>
      <c r="AUO427" s="705"/>
      <c r="AUP427" s="705"/>
      <c r="AUQ427" s="705"/>
      <c r="AUR427" s="705"/>
      <c r="AUS427" s="705"/>
      <c r="AUT427" s="705"/>
      <c r="AUU427" s="705"/>
      <c r="AUV427" s="705"/>
      <c r="AUW427" s="705"/>
      <c r="AUX427" s="705"/>
      <c r="AUY427" s="705"/>
      <c r="AUZ427" s="705"/>
      <c r="AVA427" s="705"/>
      <c r="AVB427" s="705"/>
      <c r="AVC427" s="705"/>
      <c r="AVD427" s="705"/>
      <c r="AVE427" s="705"/>
      <c r="AVF427" s="705"/>
      <c r="AVG427" s="705"/>
      <c r="AVH427" s="705"/>
      <c r="AVI427" s="705"/>
      <c r="AVJ427" s="705"/>
      <c r="AVK427" s="705"/>
      <c r="AVL427" s="705"/>
      <c r="AVM427" s="705"/>
      <c r="AVN427" s="705"/>
      <c r="AVO427" s="705"/>
      <c r="AVP427" s="705"/>
      <c r="AVQ427" s="705"/>
      <c r="AVR427" s="705"/>
      <c r="AVS427" s="705"/>
      <c r="AVT427" s="705"/>
      <c r="AVU427" s="705"/>
      <c r="AVV427" s="705"/>
      <c r="AVW427" s="705"/>
      <c r="AVX427" s="705"/>
      <c r="AVY427" s="705"/>
      <c r="AVZ427" s="705"/>
      <c r="AWA427" s="705"/>
      <c r="AWB427" s="705"/>
      <c r="AWC427" s="705"/>
      <c r="AWD427" s="705"/>
      <c r="AWE427" s="705"/>
      <c r="AWF427" s="705"/>
      <c r="AWG427" s="705"/>
      <c r="AWH427" s="705"/>
      <c r="AWI427" s="705"/>
      <c r="AWJ427" s="705"/>
      <c r="AWK427" s="705"/>
      <c r="AWL427" s="705"/>
      <c r="AWM427" s="705"/>
      <c r="AWN427" s="705"/>
      <c r="AWO427" s="705"/>
      <c r="AWP427" s="705"/>
      <c r="AWQ427" s="705"/>
      <c r="AWR427" s="705"/>
      <c r="AWS427" s="705"/>
      <c r="AWT427" s="705"/>
      <c r="AWU427" s="705"/>
      <c r="AWV427" s="705"/>
      <c r="AWW427" s="705"/>
      <c r="AWX427" s="705"/>
      <c r="AWY427" s="705"/>
      <c r="AWZ427" s="705"/>
      <c r="AXA427" s="705"/>
      <c r="AXB427" s="705"/>
      <c r="AXC427" s="705"/>
      <c r="AXD427" s="705"/>
      <c r="AXE427" s="705"/>
      <c r="AXF427" s="705"/>
      <c r="AXG427" s="705"/>
      <c r="AXH427" s="705"/>
      <c r="AXI427" s="705"/>
      <c r="AXJ427" s="705"/>
      <c r="AXK427" s="705"/>
      <c r="AXL427" s="705"/>
      <c r="AXM427" s="705"/>
      <c r="AXN427" s="705"/>
      <c r="AXO427" s="705"/>
      <c r="AXP427" s="705"/>
      <c r="AXQ427" s="705"/>
      <c r="AXR427" s="705"/>
      <c r="AXS427" s="705"/>
      <c r="AXT427" s="705"/>
      <c r="AXU427" s="705"/>
      <c r="AXV427" s="705"/>
      <c r="AXW427" s="705"/>
      <c r="AXX427" s="705"/>
      <c r="AXY427" s="705"/>
      <c r="AXZ427" s="705"/>
      <c r="AYA427" s="705"/>
      <c r="AYB427" s="705"/>
      <c r="AYC427" s="705"/>
      <c r="AYD427" s="705"/>
      <c r="AYE427" s="705"/>
      <c r="AYF427" s="705"/>
      <c r="AYG427" s="705"/>
      <c r="AYH427" s="705"/>
      <c r="AYI427" s="705"/>
      <c r="AYJ427" s="705"/>
      <c r="AYK427" s="705"/>
      <c r="AYL427" s="705"/>
      <c r="AYM427" s="705"/>
      <c r="AYN427" s="705"/>
      <c r="AYO427" s="705"/>
      <c r="AYP427" s="705"/>
      <c r="AYQ427" s="705"/>
      <c r="AYR427" s="705"/>
      <c r="AYS427" s="705"/>
      <c r="AYT427" s="705"/>
      <c r="AYU427" s="705"/>
      <c r="AYV427" s="705"/>
      <c r="AYW427" s="705"/>
      <c r="AYX427" s="705"/>
      <c r="AYY427" s="705"/>
      <c r="AYZ427" s="705"/>
      <c r="AZA427" s="705"/>
      <c r="AZB427" s="705"/>
      <c r="AZC427" s="705"/>
      <c r="AZD427" s="705"/>
      <c r="AZE427" s="705"/>
      <c r="AZF427" s="705"/>
      <c r="AZG427" s="705"/>
      <c r="AZH427" s="705"/>
      <c r="AZI427" s="705"/>
      <c r="AZJ427" s="705"/>
      <c r="AZK427" s="705"/>
      <c r="AZL427" s="705"/>
      <c r="AZM427" s="705"/>
      <c r="AZN427" s="705"/>
      <c r="AZO427" s="705"/>
      <c r="AZP427" s="705"/>
      <c r="AZQ427" s="705"/>
      <c r="AZR427" s="705"/>
      <c r="AZS427" s="705"/>
      <c r="AZT427" s="705"/>
      <c r="AZU427" s="705"/>
      <c r="AZV427" s="705"/>
      <c r="AZW427" s="705"/>
      <c r="AZX427" s="705"/>
      <c r="AZY427" s="705"/>
      <c r="AZZ427" s="705"/>
      <c r="BAA427" s="705"/>
      <c r="BAB427" s="705"/>
      <c r="BAC427" s="705"/>
      <c r="BAD427" s="705"/>
      <c r="BAE427" s="705"/>
      <c r="BAF427" s="705"/>
      <c r="BAG427" s="705"/>
      <c r="BAH427" s="705"/>
      <c r="BAI427" s="705"/>
      <c r="BAJ427" s="705"/>
      <c r="BAK427" s="705"/>
      <c r="BAL427" s="705"/>
      <c r="BAM427" s="705"/>
      <c r="BAN427" s="705"/>
      <c r="BAO427" s="705"/>
      <c r="BAP427" s="705"/>
      <c r="BAQ427" s="705"/>
      <c r="BAR427" s="705"/>
      <c r="BAS427" s="705"/>
      <c r="BAT427" s="705"/>
      <c r="BAU427" s="705"/>
      <c r="BAV427" s="705"/>
      <c r="BAW427" s="705"/>
      <c r="BAX427" s="705"/>
      <c r="BAY427" s="705"/>
      <c r="BAZ427" s="705"/>
      <c r="BBA427" s="705"/>
      <c r="BBB427" s="705"/>
      <c r="BBC427" s="705"/>
      <c r="BBD427" s="705"/>
      <c r="BBE427" s="705"/>
      <c r="BBF427" s="705"/>
      <c r="BBG427" s="705"/>
      <c r="BBH427" s="705"/>
      <c r="BBI427" s="705"/>
      <c r="BBJ427" s="705"/>
      <c r="BBK427" s="705"/>
      <c r="BBL427" s="705"/>
      <c r="BBM427" s="705"/>
      <c r="BBN427" s="705"/>
      <c r="BBO427" s="705"/>
      <c r="BBP427" s="705"/>
      <c r="BBQ427" s="705"/>
      <c r="BBR427" s="705"/>
      <c r="BBS427" s="705"/>
      <c r="BBT427" s="705"/>
      <c r="BBU427" s="705"/>
      <c r="BBV427" s="705"/>
      <c r="BBW427" s="705"/>
      <c r="BBX427" s="705"/>
      <c r="BBY427" s="705"/>
      <c r="BBZ427" s="705"/>
      <c r="BCA427" s="705"/>
      <c r="BCB427" s="705"/>
      <c r="BCC427" s="705"/>
      <c r="BCD427" s="705"/>
      <c r="BCE427" s="705"/>
      <c r="BCF427" s="705"/>
      <c r="BCG427" s="705"/>
      <c r="BCH427" s="705"/>
      <c r="BCI427" s="705"/>
      <c r="BCJ427" s="705"/>
      <c r="BCK427" s="705"/>
      <c r="BCL427" s="705"/>
      <c r="BCM427" s="705"/>
      <c r="BCN427" s="705"/>
      <c r="BCO427" s="705"/>
      <c r="BCP427" s="705"/>
      <c r="BCQ427" s="705"/>
      <c r="BCR427" s="705"/>
      <c r="BCS427" s="705"/>
      <c r="BCT427" s="705"/>
      <c r="BCU427" s="705"/>
      <c r="BCV427" s="705"/>
      <c r="BCW427" s="705"/>
      <c r="BCX427" s="705"/>
      <c r="BCY427" s="705"/>
      <c r="BCZ427" s="705"/>
      <c r="BDA427" s="705"/>
      <c r="BDB427" s="705"/>
      <c r="BDC427" s="705"/>
      <c r="BDD427" s="705"/>
      <c r="BDE427" s="705"/>
      <c r="BDF427" s="705"/>
      <c r="BDG427" s="705"/>
      <c r="BDH427" s="705"/>
      <c r="BDI427" s="705"/>
      <c r="BDJ427" s="705"/>
      <c r="BDK427" s="705"/>
      <c r="BDL427" s="705"/>
      <c r="BDM427" s="705"/>
      <c r="BDN427" s="705"/>
      <c r="BDO427" s="705"/>
      <c r="BDP427" s="705"/>
      <c r="BDQ427" s="705"/>
      <c r="BDR427" s="705"/>
      <c r="BDS427" s="705"/>
      <c r="BDT427" s="705"/>
      <c r="BDU427" s="705"/>
      <c r="BDV427" s="705"/>
      <c r="BDW427" s="705"/>
      <c r="BDX427" s="705"/>
      <c r="BDY427" s="705"/>
      <c r="BDZ427" s="705"/>
      <c r="BEA427" s="705"/>
      <c r="BEB427" s="705"/>
      <c r="BEC427" s="705"/>
      <c r="BED427" s="705"/>
      <c r="BEE427" s="705"/>
      <c r="BEF427" s="705"/>
      <c r="BEG427" s="705"/>
      <c r="BEH427" s="705"/>
      <c r="BEI427" s="705"/>
      <c r="BEJ427" s="705"/>
      <c r="BEK427" s="705"/>
      <c r="BEL427" s="705"/>
      <c r="BEM427" s="705"/>
      <c r="BEN427" s="705"/>
      <c r="BEO427" s="705"/>
      <c r="BEP427" s="705"/>
      <c r="BEQ427" s="705"/>
      <c r="BER427" s="705"/>
      <c r="BES427" s="705"/>
      <c r="BET427" s="705"/>
      <c r="BEU427" s="705"/>
      <c r="BEV427" s="705"/>
      <c r="BEW427" s="705"/>
      <c r="BEX427" s="705"/>
      <c r="BEY427" s="705"/>
      <c r="BEZ427" s="705"/>
      <c r="BFA427" s="705"/>
      <c r="BFB427" s="705"/>
      <c r="BFC427" s="705"/>
      <c r="BFD427" s="705"/>
      <c r="BFE427" s="705"/>
      <c r="BFF427" s="705"/>
      <c r="BFG427" s="705"/>
      <c r="BFH427" s="705"/>
      <c r="BFI427" s="705"/>
      <c r="BFJ427" s="705"/>
      <c r="BFK427" s="705"/>
      <c r="BFL427" s="705"/>
      <c r="BFM427" s="705"/>
      <c r="BFN427" s="705"/>
      <c r="BFO427" s="705"/>
      <c r="BFP427" s="705"/>
      <c r="BFQ427" s="705"/>
      <c r="BFR427" s="705"/>
      <c r="BFS427" s="705"/>
      <c r="BFT427" s="705"/>
      <c r="BFU427" s="705"/>
      <c r="BFV427" s="705"/>
      <c r="BFW427" s="705"/>
      <c r="BFX427" s="705"/>
      <c r="BFY427" s="705"/>
      <c r="BFZ427" s="705"/>
      <c r="BGA427" s="705"/>
      <c r="BGB427" s="705"/>
      <c r="BGC427" s="705"/>
      <c r="BGD427" s="705"/>
      <c r="BGE427" s="705"/>
      <c r="BGF427" s="705"/>
      <c r="BGG427" s="705"/>
      <c r="BGH427" s="705"/>
      <c r="BGI427" s="705"/>
      <c r="BGJ427" s="705"/>
      <c r="BGK427" s="705"/>
      <c r="BGL427" s="705"/>
      <c r="BGM427" s="705"/>
      <c r="BGN427" s="705"/>
      <c r="BGO427" s="705"/>
      <c r="BGP427" s="705"/>
      <c r="BGQ427" s="705"/>
      <c r="BGR427" s="705"/>
      <c r="BGS427" s="705"/>
      <c r="BGT427" s="705"/>
      <c r="BGU427" s="705"/>
      <c r="BGV427" s="705"/>
      <c r="BGW427" s="705"/>
      <c r="BGX427" s="705"/>
      <c r="BGY427" s="705"/>
      <c r="BGZ427" s="705"/>
      <c r="BHA427" s="705"/>
      <c r="BHB427" s="705"/>
      <c r="BHC427" s="705"/>
      <c r="BHD427" s="705"/>
      <c r="BHE427" s="705"/>
      <c r="BHF427" s="705"/>
      <c r="BHG427" s="705"/>
      <c r="BHH427" s="705"/>
      <c r="BHI427" s="705"/>
      <c r="BHJ427" s="705"/>
      <c r="BHK427" s="705"/>
      <c r="BHL427" s="705"/>
      <c r="BHM427" s="705"/>
      <c r="BHN427" s="705"/>
      <c r="BHO427" s="705"/>
      <c r="BHP427" s="705"/>
      <c r="BHQ427" s="705"/>
      <c r="BHR427" s="705"/>
      <c r="BHS427" s="705"/>
      <c r="BHT427" s="705"/>
      <c r="BHU427" s="705"/>
      <c r="BHV427" s="705"/>
      <c r="BHW427" s="705"/>
      <c r="BHX427" s="705"/>
      <c r="BHY427" s="705"/>
      <c r="BHZ427" s="705"/>
      <c r="BIA427" s="705"/>
      <c r="BIB427" s="705"/>
      <c r="BIC427" s="705"/>
      <c r="BID427" s="705"/>
      <c r="BIE427" s="705"/>
      <c r="BIF427" s="705"/>
      <c r="BIG427" s="705"/>
      <c r="BIH427" s="705"/>
      <c r="BII427" s="705"/>
      <c r="BIJ427" s="705"/>
      <c r="BIK427" s="705"/>
      <c r="BIL427" s="705"/>
      <c r="BIM427" s="705"/>
      <c r="BIN427" s="705"/>
      <c r="BIO427" s="705"/>
      <c r="BIP427" s="705"/>
      <c r="BIQ427" s="705"/>
      <c r="BIR427" s="705"/>
      <c r="BIS427" s="705"/>
      <c r="BIT427" s="705"/>
      <c r="BIU427" s="705"/>
      <c r="BIV427" s="705"/>
      <c r="BIW427" s="705"/>
      <c r="BIX427" s="705"/>
      <c r="BIY427" s="705"/>
      <c r="BIZ427" s="705"/>
      <c r="BJA427" s="705"/>
      <c r="BJB427" s="705"/>
      <c r="BJC427" s="705"/>
      <c r="BJD427" s="705"/>
      <c r="BJE427" s="705"/>
      <c r="BJF427" s="705"/>
      <c r="BJG427" s="705"/>
      <c r="BJH427" s="705"/>
      <c r="BJI427" s="705"/>
      <c r="BJJ427" s="705"/>
      <c r="BJK427" s="705"/>
      <c r="BJL427" s="705"/>
      <c r="BJM427" s="705"/>
      <c r="BJN427" s="705"/>
      <c r="BJO427" s="705"/>
      <c r="BJP427" s="705"/>
      <c r="BJQ427" s="705"/>
      <c r="BJR427" s="705"/>
      <c r="BJS427" s="705"/>
      <c r="BJT427" s="705"/>
      <c r="BJU427" s="705"/>
      <c r="BJV427" s="705"/>
      <c r="BJW427" s="705"/>
      <c r="BJX427" s="705"/>
      <c r="BJY427" s="705"/>
      <c r="BJZ427" s="705"/>
      <c r="BKA427" s="705"/>
      <c r="BKB427" s="705"/>
      <c r="BKC427" s="705"/>
      <c r="BKD427" s="705"/>
      <c r="BKE427" s="705"/>
      <c r="BKF427" s="705"/>
      <c r="BKG427" s="705"/>
      <c r="BKH427" s="705"/>
      <c r="BKI427" s="705"/>
      <c r="BKJ427" s="705"/>
      <c r="BKK427" s="705"/>
      <c r="BKL427" s="705"/>
      <c r="BKM427" s="705"/>
      <c r="BKN427" s="705"/>
      <c r="BKO427" s="705"/>
      <c r="BKP427" s="705"/>
      <c r="BKQ427" s="705"/>
      <c r="BKR427" s="705"/>
      <c r="BKS427" s="705"/>
      <c r="BKT427" s="705"/>
      <c r="BKU427" s="705"/>
      <c r="BKV427" s="705"/>
      <c r="BKW427" s="705"/>
      <c r="BKX427" s="705"/>
      <c r="BKY427" s="705"/>
      <c r="BKZ427" s="705"/>
      <c r="BLA427" s="705"/>
      <c r="BLB427" s="705"/>
      <c r="BLC427" s="705"/>
      <c r="BLD427" s="705"/>
      <c r="BLE427" s="705"/>
      <c r="BLF427" s="705"/>
      <c r="BLG427" s="705"/>
      <c r="BLH427" s="705"/>
      <c r="BLI427" s="705"/>
      <c r="BLJ427" s="705"/>
      <c r="BLK427" s="705"/>
      <c r="BLL427" s="705"/>
      <c r="BLM427" s="705"/>
      <c r="BLN427" s="705"/>
      <c r="BLO427" s="705"/>
      <c r="BLP427" s="705"/>
      <c r="BLQ427" s="705"/>
      <c r="BLR427" s="705"/>
      <c r="BLS427" s="705"/>
      <c r="BLT427" s="705"/>
      <c r="BLU427" s="705"/>
      <c r="BLV427" s="705"/>
      <c r="BLW427" s="705"/>
      <c r="BLX427" s="705"/>
      <c r="BLY427" s="705"/>
      <c r="BLZ427" s="705"/>
      <c r="BMA427" s="705"/>
      <c r="BMB427" s="705"/>
      <c r="BMC427" s="705"/>
      <c r="BMD427" s="705"/>
      <c r="BME427" s="705"/>
      <c r="BMF427" s="705"/>
      <c r="BMG427" s="705"/>
      <c r="BMH427" s="705"/>
      <c r="BMI427" s="705"/>
      <c r="BMJ427" s="705"/>
      <c r="BMK427" s="705"/>
      <c r="BML427" s="705"/>
      <c r="BMM427" s="705"/>
      <c r="BMN427" s="705"/>
      <c r="BMO427" s="705"/>
      <c r="BMP427" s="705"/>
      <c r="BMQ427" s="705"/>
      <c r="BMR427" s="705"/>
      <c r="BMS427" s="705"/>
      <c r="BMT427" s="705"/>
      <c r="BMU427" s="705"/>
      <c r="BMV427" s="705"/>
      <c r="BMW427" s="705"/>
      <c r="BMX427" s="705"/>
      <c r="BMY427" s="705"/>
      <c r="BMZ427" s="705"/>
      <c r="BNA427" s="705"/>
      <c r="BNB427" s="705"/>
      <c r="BNC427" s="705"/>
      <c r="BND427" s="705"/>
      <c r="BNE427" s="705"/>
      <c r="BNF427" s="705"/>
      <c r="BNG427" s="705"/>
      <c r="BNH427" s="705"/>
      <c r="BNI427" s="705"/>
      <c r="BNJ427" s="705"/>
      <c r="BNK427" s="705"/>
      <c r="BNL427" s="705"/>
      <c r="BNM427" s="705"/>
      <c r="BNN427" s="705"/>
      <c r="BNO427" s="705"/>
      <c r="BNP427" s="705"/>
      <c r="BNQ427" s="705"/>
      <c r="BNR427" s="705"/>
      <c r="BNS427" s="705"/>
      <c r="BNT427" s="705"/>
      <c r="BNU427" s="705"/>
      <c r="BNV427" s="705"/>
      <c r="BNW427" s="705"/>
      <c r="BNX427" s="705"/>
      <c r="BNY427" s="705"/>
      <c r="BNZ427" s="705"/>
      <c r="BOA427" s="705"/>
      <c r="BOB427" s="705"/>
      <c r="BOC427" s="705"/>
      <c r="BOD427" s="705"/>
      <c r="BOE427" s="705"/>
      <c r="BOF427" s="705"/>
      <c r="BOG427" s="705"/>
      <c r="BOH427" s="705"/>
      <c r="BOI427" s="705"/>
      <c r="BOJ427" s="705"/>
      <c r="BOK427" s="705"/>
      <c r="BOL427" s="705"/>
      <c r="BOM427" s="705"/>
      <c r="BON427" s="705"/>
      <c r="BOO427" s="705"/>
      <c r="BOP427" s="705"/>
      <c r="BOQ427" s="705"/>
      <c r="BOR427" s="705"/>
      <c r="BOS427" s="705"/>
      <c r="BOT427" s="705"/>
      <c r="BOU427" s="705"/>
      <c r="BOV427" s="705"/>
      <c r="BOW427" s="705"/>
      <c r="BOX427" s="705"/>
      <c r="BOY427" s="705"/>
      <c r="BOZ427" s="705"/>
      <c r="BPA427" s="705"/>
      <c r="BPB427" s="705"/>
      <c r="BPC427" s="705"/>
      <c r="BPD427" s="705"/>
      <c r="BPE427" s="705"/>
      <c r="BPF427" s="705"/>
      <c r="BPG427" s="705"/>
      <c r="BPH427" s="705"/>
      <c r="BPI427" s="705"/>
      <c r="BPJ427" s="705"/>
      <c r="BPK427" s="705"/>
      <c r="BPL427" s="705"/>
      <c r="BPM427" s="705"/>
      <c r="BPN427" s="705"/>
      <c r="BPO427" s="705"/>
      <c r="BPP427" s="705"/>
      <c r="BPQ427" s="705"/>
      <c r="BPR427" s="705"/>
      <c r="BPS427" s="705"/>
      <c r="BPT427" s="705"/>
      <c r="BPU427" s="705"/>
      <c r="BPV427" s="705"/>
      <c r="BPW427" s="705"/>
      <c r="BPX427" s="705"/>
      <c r="BPY427" s="705"/>
      <c r="BPZ427" s="705"/>
      <c r="BQA427" s="705"/>
      <c r="BQB427" s="705"/>
      <c r="BQC427" s="705"/>
      <c r="BQD427" s="705"/>
      <c r="BQE427" s="705"/>
      <c r="BQF427" s="705"/>
      <c r="BQG427" s="705"/>
      <c r="BQH427" s="705"/>
      <c r="BQI427" s="705"/>
      <c r="BQJ427" s="705"/>
      <c r="BQK427" s="705"/>
      <c r="BQL427" s="705"/>
      <c r="BQM427" s="705"/>
      <c r="BQN427" s="705"/>
      <c r="BQO427" s="705"/>
      <c r="BQP427" s="705"/>
      <c r="BQQ427" s="705"/>
      <c r="BQR427" s="705"/>
      <c r="BQS427" s="705"/>
      <c r="BQT427" s="705"/>
      <c r="BQU427" s="705"/>
      <c r="BQV427" s="705"/>
      <c r="BQW427" s="705"/>
      <c r="BQX427" s="705"/>
      <c r="BQY427" s="705"/>
      <c r="BQZ427" s="705"/>
      <c r="BRA427" s="705"/>
      <c r="BRB427" s="705"/>
      <c r="BRC427" s="705"/>
      <c r="BRD427" s="705"/>
      <c r="BRE427" s="705"/>
      <c r="BRF427" s="705"/>
      <c r="BRG427" s="705"/>
      <c r="BRH427" s="705"/>
      <c r="BRI427" s="705"/>
      <c r="BRJ427" s="705"/>
      <c r="BRK427" s="705"/>
      <c r="BRL427" s="705"/>
      <c r="BRM427" s="705"/>
      <c r="BRN427" s="705"/>
      <c r="BRO427" s="705"/>
      <c r="BRP427" s="705"/>
      <c r="BRQ427" s="705"/>
      <c r="BRR427" s="705"/>
      <c r="BRS427" s="705"/>
      <c r="BRT427" s="705"/>
      <c r="BRU427" s="705"/>
      <c r="BRV427" s="705"/>
      <c r="BRW427" s="705"/>
      <c r="BRX427" s="705"/>
      <c r="BRY427" s="705"/>
      <c r="BRZ427" s="705"/>
      <c r="BSA427" s="705"/>
      <c r="BSB427" s="705"/>
      <c r="BSC427" s="705"/>
      <c r="BSD427" s="705"/>
      <c r="BSE427" s="705"/>
      <c r="BSF427" s="705"/>
      <c r="BSG427" s="705"/>
      <c r="BSH427" s="705"/>
      <c r="BSI427" s="705"/>
      <c r="BSJ427" s="705"/>
      <c r="BSK427" s="705"/>
      <c r="BSL427" s="705"/>
      <c r="BSM427" s="705"/>
      <c r="BSN427" s="705"/>
      <c r="BSO427" s="705"/>
      <c r="BSP427" s="705"/>
      <c r="BSQ427" s="705"/>
      <c r="BSR427" s="705"/>
      <c r="BSS427" s="705"/>
      <c r="BST427" s="705"/>
      <c r="BSU427" s="705"/>
      <c r="BSV427" s="705"/>
      <c r="BSW427" s="705"/>
      <c r="BSX427" s="705"/>
      <c r="BSY427" s="705"/>
      <c r="BSZ427" s="705"/>
      <c r="BTA427" s="705"/>
      <c r="BTB427" s="705"/>
      <c r="BTC427" s="705"/>
      <c r="BTD427" s="705"/>
      <c r="BTE427" s="705"/>
      <c r="BTF427" s="705"/>
      <c r="BTG427" s="705"/>
      <c r="BTH427" s="705"/>
      <c r="BTI427" s="705"/>
      <c r="BTJ427" s="705"/>
      <c r="BTK427" s="705"/>
      <c r="BTL427" s="705"/>
      <c r="BTM427" s="705"/>
      <c r="BTN427" s="705"/>
      <c r="BTO427" s="705"/>
      <c r="BTP427" s="705"/>
      <c r="BTQ427" s="705"/>
      <c r="BTR427" s="705"/>
      <c r="BTS427" s="705"/>
      <c r="BTT427" s="705"/>
      <c r="BTU427" s="705"/>
      <c r="BTV427" s="705"/>
      <c r="BTW427" s="705"/>
      <c r="BTX427" s="705"/>
      <c r="BTY427" s="705"/>
      <c r="BTZ427" s="705"/>
      <c r="BUA427" s="705"/>
      <c r="BUB427" s="705"/>
      <c r="BUC427" s="705"/>
      <c r="BUD427" s="705"/>
      <c r="BUE427" s="705"/>
      <c r="BUF427" s="705"/>
      <c r="BUG427" s="705"/>
      <c r="BUH427" s="705"/>
      <c r="BUI427" s="705"/>
      <c r="BUJ427" s="705"/>
      <c r="BUK427" s="705"/>
      <c r="BUL427" s="705"/>
      <c r="BUM427" s="705"/>
      <c r="BUN427" s="705"/>
      <c r="BUO427" s="705"/>
      <c r="BUP427" s="705"/>
      <c r="BUQ427" s="705"/>
      <c r="BUR427" s="705"/>
      <c r="BUS427" s="705"/>
      <c r="BUT427" s="705"/>
      <c r="BUU427" s="705"/>
      <c r="BUV427" s="705"/>
      <c r="BUW427" s="705"/>
      <c r="BUX427" s="705"/>
      <c r="BUY427" s="705"/>
      <c r="BUZ427" s="705"/>
      <c r="BVA427" s="705"/>
      <c r="BVB427" s="705"/>
      <c r="BVC427" s="705"/>
      <c r="BVD427" s="705"/>
      <c r="BVE427" s="705"/>
      <c r="BVF427" s="705"/>
      <c r="BVG427" s="705"/>
      <c r="BVH427" s="705"/>
      <c r="BVI427" s="705"/>
      <c r="BVJ427" s="705"/>
      <c r="BVK427" s="705"/>
      <c r="BVL427" s="705"/>
      <c r="BVM427" s="705"/>
      <c r="BVN427" s="705"/>
      <c r="BVO427" s="705"/>
      <c r="BVP427" s="705"/>
      <c r="BVQ427" s="705"/>
      <c r="BVR427" s="705"/>
      <c r="BVS427" s="705"/>
      <c r="BVT427" s="705"/>
      <c r="BVU427" s="705"/>
      <c r="BVV427" s="705"/>
      <c r="BVW427" s="705"/>
      <c r="BVX427" s="705"/>
      <c r="BVY427" s="705"/>
      <c r="BVZ427" s="705"/>
      <c r="BWA427" s="705"/>
      <c r="BWB427" s="705"/>
      <c r="BWC427" s="705"/>
      <c r="BWD427" s="705"/>
      <c r="BWE427" s="705"/>
      <c r="BWF427" s="705"/>
      <c r="BWG427" s="705"/>
      <c r="BWH427" s="705"/>
      <c r="BWI427" s="705"/>
      <c r="BWJ427" s="705"/>
      <c r="BWK427" s="705"/>
      <c r="BWL427" s="705"/>
      <c r="BWM427" s="705"/>
      <c r="BWN427" s="705"/>
      <c r="BWO427" s="705"/>
      <c r="BWP427" s="705"/>
      <c r="BWQ427" s="705"/>
      <c r="BWR427" s="705"/>
      <c r="BWS427" s="705"/>
      <c r="BWT427" s="705"/>
      <c r="BWU427" s="705"/>
      <c r="BWV427" s="705"/>
      <c r="BWW427" s="705"/>
      <c r="BWX427" s="705"/>
      <c r="BWY427" s="705"/>
      <c r="BWZ427" s="705"/>
      <c r="BXA427" s="705"/>
      <c r="BXB427" s="705"/>
      <c r="BXC427" s="705"/>
      <c r="BXD427" s="705"/>
      <c r="BXE427" s="705"/>
      <c r="BXF427" s="705"/>
      <c r="BXG427" s="705"/>
      <c r="BXH427" s="705"/>
      <c r="BXI427" s="705"/>
      <c r="BXJ427" s="705"/>
      <c r="BXK427" s="705"/>
      <c r="BXL427" s="705"/>
      <c r="BXM427" s="705"/>
      <c r="BXN427" s="705"/>
      <c r="BXO427" s="705"/>
      <c r="BXP427" s="705"/>
      <c r="BXQ427" s="705"/>
      <c r="BXR427" s="705"/>
      <c r="BXS427" s="705"/>
      <c r="BXT427" s="705"/>
      <c r="BXU427" s="705"/>
      <c r="BXV427" s="705"/>
      <c r="BXW427" s="705"/>
      <c r="BXX427" s="705"/>
      <c r="BXY427" s="705"/>
      <c r="BXZ427" s="705"/>
      <c r="BYA427" s="705"/>
      <c r="BYB427" s="705"/>
      <c r="BYC427" s="705"/>
      <c r="BYD427" s="705"/>
      <c r="BYE427" s="705"/>
      <c r="BYF427" s="705"/>
      <c r="BYG427" s="705"/>
      <c r="BYH427" s="705"/>
      <c r="BYI427" s="705"/>
      <c r="BYJ427" s="705"/>
      <c r="BYK427" s="705"/>
      <c r="BYL427" s="705"/>
      <c r="BYM427" s="705"/>
      <c r="BYN427" s="705"/>
      <c r="BYO427" s="705"/>
      <c r="BYP427" s="705"/>
      <c r="BYQ427" s="705"/>
      <c r="BYR427" s="705"/>
      <c r="BYS427" s="705"/>
      <c r="BYT427" s="705"/>
      <c r="BYU427" s="705"/>
      <c r="BYV427" s="705"/>
      <c r="BYW427" s="705"/>
      <c r="BYX427" s="705"/>
      <c r="BYY427" s="705"/>
      <c r="BYZ427" s="705"/>
      <c r="BZA427" s="705"/>
      <c r="BZB427" s="705"/>
      <c r="BZC427" s="705"/>
      <c r="BZD427" s="705"/>
      <c r="BZE427" s="705"/>
      <c r="BZF427" s="705"/>
      <c r="BZG427" s="705"/>
      <c r="BZH427" s="705"/>
      <c r="BZI427" s="705"/>
      <c r="BZJ427" s="705"/>
      <c r="BZK427" s="705"/>
      <c r="BZL427" s="705"/>
      <c r="BZM427" s="705"/>
      <c r="BZN427" s="705"/>
      <c r="BZO427" s="705"/>
      <c r="BZP427" s="705"/>
      <c r="BZQ427" s="705"/>
      <c r="BZR427" s="705"/>
      <c r="BZS427" s="705"/>
      <c r="BZT427" s="705"/>
      <c r="BZU427" s="705"/>
      <c r="BZV427" s="705"/>
      <c r="BZW427" s="705"/>
      <c r="BZX427" s="705"/>
      <c r="BZY427" s="705"/>
      <c r="BZZ427" s="705"/>
      <c r="CAA427" s="705"/>
      <c r="CAB427" s="705"/>
      <c r="CAC427" s="705"/>
      <c r="CAD427" s="705"/>
      <c r="CAE427" s="705"/>
      <c r="CAF427" s="705"/>
      <c r="CAG427" s="705"/>
      <c r="CAH427" s="705"/>
      <c r="CAI427" s="705"/>
      <c r="CAJ427" s="705"/>
      <c r="CAK427" s="705"/>
      <c r="CAL427" s="705"/>
      <c r="CAM427" s="705"/>
      <c r="CAN427" s="705"/>
      <c r="CAO427" s="705"/>
      <c r="CAP427" s="705"/>
      <c r="CAQ427" s="705"/>
      <c r="CAR427" s="705"/>
      <c r="CAS427" s="705"/>
      <c r="CAT427" s="705"/>
      <c r="CAU427" s="705"/>
      <c r="CAV427" s="705"/>
      <c r="CAW427" s="705"/>
      <c r="CAX427" s="705"/>
      <c r="CAY427" s="705"/>
      <c r="CAZ427" s="705"/>
      <c r="CBA427" s="705"/>
      <c r="CBB427" s="705"/>
      <c r="CBC427" s="705"/>
      <c r="CBD427" s="705"/>
      <c r="CBE427" s="705"/>
      <c r="CBF427" s="705"/>
      <c r="CBG427" s="705"/>
      <c r="CBH427" s="705"/>
      <c r="CBI427" s="705"/>
      <c r="CBJ427" s="705"/>
      <c r="CBK427" s="705"/>
      <c r="CBL427" s="705"/>
      <c r="CBM427" s="705"/>
      <c r="CBN427" s="705"/>
      <c r="CBO427" s="705"/>
      <c r="CBP427" s="705"/>
      <c r="CBQ427" s="705"/>
      <c r="CBR427" s="705"/>
      <c r="CBS427" s="705"/>
      <c r="CBT427" s="705"/>
      <c r="CBU427" s="705"/>
      <c r="CBV427" s="705"/>
      <c r="CBW427" s="705"/>
      <c r="CBX427" s="705"/>
      <c r="CBY427" s="705"/>
      <c r="CBZ427" s="705"/>
      <c r="CCA427" s="705"/>
      <c r="CCB427" s="705"/>
      <c r="CCC427" s="705"/>
      <c r="CCD427" s="705"/>
      <c r="CCE427" s="705"/>
      <c r="CCF427" s="705"/>
      <c r="CCG427" s="705"/>
      <c r="CCH427" s="705"/>
      <c r="CCI427" s="705"/>
      <c r="CCJ427" s="705"/>
      <c r="CCK427" s="705"/>
      <c r="CCL427" s="705"/>
      <c r="CCM427" s="705"/>
      <c r="CCN427" s="705"/>
      <c r="CCO427" s="705"/>
      <c r="CCP427" s="705"/>
      <c r="CCQ427" s="705"/>
      <c r="CCR427" s="705"/>
      <c r="CCS427" s="705"/>
      <c r="CCT427" s="705"/>
      <c r="CCU427" s="705"/>
      <c r="CCV427" s="705"/>
      <c r="CCW427" s="705"/>
      <c r="CCX427" s="705"/>
      <c r="CCY427" s="705"/>
      <c r="CCZ427" s="705"/>
      <c r="CDA427" s="705"/>
      <c r="CDB427" s="705"/>
      <c r="CDC427" s="705"/>
      <c r="CDD427" s="705"/>
      <c r="CDE427" s="705"/>
      <c r="CDF427" s="705"/>
      <c r="CDG427" s="705"/>
      <c r="CDH427" s="705"/>
      <c r="CDI427" s="705"/>
      <c r="CDJ427" s="705"/>
      <c r="CDK427" s="705"/>
      <c r="CDL427" s="705"/>
      <c r="CDM427" s="705"/>
      <c r="CDN427" s="705"/>
      <c r="CDO427" s="705"/>
      <c r="CDP427" s="705"/>
      <c r="CDQ427" s="705"/>
      <c r="CDR427" s="705"/>
      <c r="CDS427" s="705"/>
      <c r="CDT427" s="705"/>
      <c r="CDU427" s="705"/>
      <c r="CDV427" s="705"/>
      <c r="CDW427" s="705"/>
      <c r="CDX427" s="705"/>
      <c r="CDY427" s="705"/>
      <c r="CDZ427" s="705"/>
      <c r="CEA427" s="705"/>
      <c r="CEB427" s="705"/>
      <c r="CEC427" s="705"/>
      <c r="CED427" s="705"/>
      <c r="CEE427" s="705"/>
      <c r="CEF427" s="705"/>
      <c r="CEG427" s="705"/>
      <c r="CEH427" s="705"/>
      <c r="CEI427" s="705"/>
      <c r="CEJ427" s="705"/>
      <c r="CEK427" s="705"/>
      <c r="CEL427" s="705"/>
      <c r="CEM427" s="705"/>
      <c r="CEN427" s="705"/>
      <c r="CEO427" s="705"/>
      <c r="CEP427" s="705"/>
      <c r="CEQ427" s="705"/>
      <c r="CER427" s="705"/>
      <c r="CES427" s="705"/>
      <c r="CET427" s="705"/>
      <c r="CEU427" s="705"/>
      <c r="CEV427" s="705"/>
      <c r="CEW427" s="705"/>
      <c r="CEX427" s="705"/>
      <c r="CEY427" s="705"/>
      <c r="CEZ427" s="705"/>
      <c r="CFA427" s="705"/>
      <c r="CFB427" s="705"/>
      <c r="CFC427" s="705"/>
      <c r="CFD427" s="705"/>
      <c r="CFE427" s="705"/>
      <c r="CFF427" s="705"/>
      <c r="CFG427" s="705"/>
      <c r="CFH427" s="705"/>
      <c r="CFI427" s="705"/>
      <c r="CFJ427" s="705"/>
      <c r="CFK427" s="705"/>
      <c r="CFL427" s="705"/>
      <c r="CFM427" s="705"/>
      <c r="CFN427" s="705"/>
      <c r="CFO427" s="705"/>
      <c r="CFP427" s="705"/>
      <c r="CFQ427" s="705"/>
      <c r="CFR427" s="705"/>
      <c r="CFS427" s="705"/>
      <c r="CFT427" s="705"/>
      <c r="CFU427" s="705"/>
      <c r="CFV427" s="705"/>
      <c r="CFW427" s="705"/>
      <c r="CFX427" s="705"/>
      <c r="CFY427" s="705"/>
      <c r="CFZ427" s="705"/>
      <c r="CGA427" s="705"/>
      <c r="CGB427" s="705"/>
      <c r="CGC427" s="705"/>
      <c r="CGD427" s="705"/>
      <c r="CGE427" s="705"/>
      <c r="CGF427" s="705"/>
      <c r="CGG427" s="705"/>
      <c r="CGH427" s="705"/>
      <c r="CGI427" s="705"/>
      <c r="CGJ427" s="705"/>
      <c r="CGK427" s="705"/>
      <c r="CGL427" s="705"/>
      <c r="CGM427" s="705"/>
      <c r="CGN427" s="705"/>
      <c r="CGO427" s="705"/>
      <c r="CGP427" s="705"/>
      <c r="CGQ427" s="705"/>
      <c r="CGR427" s="705"/>
      <c r="CGS427" s="705"/>
      <c r="CGT427" s="705"/>
      <c r="CGU427" s="705"/>
      <c r="CGV427" s="705"/>
      <c r="CGW427" s="705"/>
      <c r="CGX427" s="705"/>
      <c r="CGY427" s="705"/>
      <c r="CGZ427" s="705"/>
      <c r="CHA427" s="705"/>
      <c r="CHB427" s="705"/>
      <c r="CHC427" s="705"/>
      <c r="CHD427" s="705"/>
      <c r="CHE427" s="705"/>
      <c r="CHF427" s="705"/>
      <c r="CHG427" s="705"/>
      <c r="CHH427" s="705"/>
      <c r="CHI427" s="705"/>
      <c r="CHJ427" s="705"/>
      <c r="CHK427" s="705"/>
      <c r="CHL427" s="705"/>
      <c r="CHM427" s="705"/>
      <c r="CHN427" s="705"/>
      <c r="CHO427" s="705"/>
      <c r="CHP427" s="705"/>
      <c r="CHQ427" s="705"/>
      <c r="CHR427" s="705"/>
      <c r="CHS427" s="705"/>
      <c r="CHT427" s="705"/>
      <c r="CHU427" s="705"/>
      <c r="CHV427" s="705"/>
      <c r="CHW427" s="705"/>
      <c r="CHX427" s="705"/>
      <c r="CHY427" s="705"/>
      <c r="CHZ427" s="705"/>
      <c r="CIA427" s="705"/>
      <c r="CIB427" s="705"/>
      <c r="CIC427" s="705"/>
      <c r="CID427" s="705"/>
      <c r="CIE427" s="705"/>
      <c r="CIF427" s="705"/>
      <c r="CIG427" s="705"/>
      <c r="CIH427" s="705"/>
      <c r="CII427" s="705"/>
      <c r="CIJ427" s="705"/>
      <c r="CIK427" s="705"/>
      <c r="CIL427" s="705"/>
      <c r="CIM427" s="705"/>
      <c r="CIN427" s="705"/>
      <c r="CIO427" s="705"/>
      <c r="CIP427" s="705"/>
      <c r="CIQ427" s="705"/>
      <c r="CIR427" s="705"/>
      <c r="CIS427" s="705"/>
      <c r="CIT427" s="705"/>
      <c r="CIU427" s="705"/>
      <c r="CIV427" s="705"/>
      <c r="CIW427" s="705"/>
      <c r="CIX427" s="705"/>
      <c r="CIY427" s="705"/>
      <c r="CIZ427" s="705"/>
      <c r="CJA427" s="705"/>
      <c r="CJB427" s="705"/>
      <c r="CJC427" s="705"/>
      <c r="CJD427" s="705"/>
      <c r="CJE427" s="705"/>
      <c r="CJF427" s="705"/>
      <c r="CJG427" s="705"/>
      <c r="CJH427" s="705"/>
      <c r="CJI427" s="705"/>
      <c r="CJJ427" s="705"/>
      <c r="CJK427" s="705"/>
      <c r="CJL427" s="705"/>
      <c r="CJM427" s="705"/>
      <c r="CJN427" s="705"/>
      <c r="CJO427" s="705"/>
      <c r="CJP427" s="705"/>
      <c r="CJQ427" s="705"/>
      <c r="CJR427" s="705"/>
      <c r="CJS427" s="705"/>
      <c r="CJT427" s="705"/>
      <c r="CJU427" s="705"/>
      <c r="CJV427" s="705"/>
      <c r="CJW427" s="705"/>
      <c r="CJX427" s="705"/>
      <c r="CJY427" s="705"/>
      <c r="CJZ427" s="705"/>
      <c r="CKA427" s="705"/>
      <c r="CKB427" s="705"/>
      <c r="CKC427" s="705"/>
      <c r="CKD427" s="705"/>
      <c r="CKE427" s="705"/>
      <c r="CKF427" s="705"/>
      <c r="CKG427" s="705"/>
      <c r="CKH427" s="705"/>
      <c r="CKI427" s="705"/>
      <c r="CKJ427" s="705"/>
      <c r="CKK427" s="705"/>
      <c r="CKL427" s="705"/>
      <c r="CKM427" s="705"/>
      <c r="CKN427" s="705"/>
      <c r="CKO427" s="705"/>
      <c r="CKP427" s="705"/>
      <c r="CKQ427" s="705"/>
      <c r="CKR427" s="705"/>
      <c r="CKS427" s="705"/>
      <c r="CKT427" s="705"/>
      <c r="CKU427" s="705"/>
      <c r="CKV427" s="705"/>
      <c r="CKW427" s="705"/>
      <c r="CKX427" s="705"/>
      <c r="CKY427" s="705"/>
      <c r="CKZ427" s="705"/>
      <c r="CLA427" s="705"/>
      <c r="CLB427" s="705"/>
      <c r="CLC427" s="705"/>
      <c r="CLD427" s="705"/>
      <c r="CLE427" s="705"/>
      <c r="CLF427" s="705"/>
      <c r="CLG427" s="705"/>
      <c r="CLH427" s="705"/>
      <c r="CLI427" s="705"/>
      <c r="CLJ427" s="705"/>
      <c r="CLK427" s="705"/>
      <c r="CLL427" s="705"/>
      <c r="CLM427" s="705"/>
      <c r="CLN427" s="705"/>
      <c r="CLO427" s="705"/>
      <c r="CLP427" s="705"/>
      <c r="CLQ427" s="705"/>
      <c r="CLR427" s="705"/>
      <c r="CLS427" s="705"/>
      <c r="CLT427" s="705"/>
      <c r="CLU427" s="705"/>
      <c r="CLV427" s="705"/>
      <c r="CLW427" s="705"/>
      <c r="CLX427" s="705"/>
      <c r="CLY427" s="705"/>
      <c r="CLZ427" s="705"/>
      <c r="CMA427" s="705"/>
      <c r="CMB427" s="705"/>
      <c r="CMC427" s="705"/>
      <c r="CMD427" s="705"/>
      <c r="CME427" s="705"/>
      <c r="CMF427" s="705"/>
      <c r="CMG427" s="705"/>
      <c r="CMH427" s="705"/>
      <c r="CMI427" s="705"/>
      <c r="CMJ427" s="705"/>
      <c r="CMK427" s="705"/>
      <c r="CML427" s="705"/>
      <c r="CMM427" s="705"/>
      <c r="CMN427" s="705"/>
      <c r="CMO427" s="705"/>
      <c r="CMP427" s="705"/>
      <c r="CMQ427" s="705"/>
      <c r="CMR427" s="705"/>
      <c r="CMS427" s="705"/>
      <c r="CMT427" s="705"/>
      <c r="CMU427" s="705"/>
      <c r="CMV427" s="705"/>
      <c r="CMW427" s="705"/>
      <c r="CMX427" s="705"/>
      <c r="CMY427" s="705"/>
      <c r="CMZ427" s="705"/>
      <c r="CNA427" s="705"/>
      <c r="CNB427" s="705"/>
      <c r="CNC427" s="705"/>
      <c r="CND427" s="705"/>
      <c r="CNE427" s="705"/>
      <c r="CNF427" s="705"/>
      <c r="CNG427" s="705"/>
      <c r="CNH427" s="705"/>
      <c r="CNI427" s="705"/>
      <c r="CNJ427" s="705"/>
      <c r="CNK427" s="705"/>
      <c r="CNL427" s="705"/>
      <c r="CNM427" s="705"/>
      <c r="CNN427" s="705"/>
      <c r="CNO427" s="705"/>
      <c r="CNP427" s="705"/>
      <c r="CNQ427" s="705"/>
      <c r="CNR427" s="705"/>
      <c r="CNS427" s="705"/>
      <c r="CNT427" s="705"/>
      <c r="CNU427" s="705"/>
      <c r="CNV427" s="705"/>
      <c r="CNW427" s="705"/>
      <c r="CNX427" s="705"/>
      <c r="CNY427" s="705"/>
      <c r="CNZ427" s="705"/>
      <c r="COA427" s="705"/>
      <c r="COB427" s="705"/>
      <c r="COC427" s="705"/>
      <c r="COD427" s="705"/>
      <c r="COE427" s="705"/>
      <c r="COF427" s="705"/>
      <c r="COG427" s="705"/>
      <c r="COH427" s="705"/>
      <c r="COI427" s="705"/>
      <c r="COJ427" s="705"/>
      <c r="COK427" s="705"/>
      <c r="COL427" s="705"/>
      <c r="COM427" s="705"/>
      <c r="CON427" s="705"/>
      <c r="COO427" s="705"/>
      <c r="COP427" s="705"/>
      <c r="COQ427" s="705"/>
      <c r="COR427" s="705"/>
      <c r="COS427" s="705"/>
      <c r="COT427" s="705"/>
      <c r="COU427" s="705"/>
      <c r="COV427" s="705"/>
      <c r="COW427" s="705"/>
      <c r="COX427" s="705"/>
      <c r="COY427" s="705"/>
      <c r="COZ427" s="705"/>
      <c r="CPA427" s="705"/>
      <c r="CPB427" s="705"/>
      <c r="CPC427" s="705"/>
      <c r="CPD427" s="705"/>
      <c r="CPE427" s="705"/>
      <c r="CPF427" s="705"/>
      <c r="CPG427" s="705"/>
      <c r="CPH427" s="705"/>
      <c r="CPI427" s="705"/>
      <c r="CPJ427" s="705"/>
      <c r="CPK427" s="705"/>
      <c r="CPL427" s="705"/>
      <c r="CPM427" s="705"/>
      <c r="CPN427" s="705"/>
      <c r="CPO427" s="705"/>
      <c r="CPP427" s="705"/>
      <c r="CPQ427" s="705"/>
      <c r="CPR427" s="705"/>
      <c r="CPS427" s="705"/>
      <c r="CPT427" s="705"/>
      <c r="CPU427" s="705"/>
      <c r="CPV427" s="705"/>
      <c r="CPW427" s="705"/>
      <c r="CPX427" s="705"/>
      <c r="CPY427" s="705"/>
      <c r="CPZ427" s="705"/>
      <c r="CQA427" s="705"/>
      <c r="CQB427" s="705"/>
      <c r="CQC427" s="705"/>
      <c r="CQD427" s="705"/>
      <c r="CQE427" s="705"/>
      <c r="CQF427" s="705"/>
      <c r="CQG427" s="705"/>
      <c r="CQH427" s="705"/>
      <c r="CQI427" s="705"/>
      <c r="CQJ427" s="705"/>
      <c r="CQK427" s="705"/>
      <c r="CQL427" s="705"/>
      <c r="CQM427" s="705"/>
      <c r="CQN427" s="705"/>
      <c r="CQO427" s="705"/>
      <c r="CQP427" s="705"/>
      <c r="CQQ427" s="705"/>
      <c r="CQR427" s="705"/>
      <c r="CQS427" s="705"/>
      <c r="CQT427" s="705"/>
      <c r="CQU427" s="705"/>
      <c r="CQV427" s="705"/>
      <c r="CQW427" s="705"/>
      <c r="CQX427" s="705"/>
      <c r="CQY427" s="705"/>
      <c r="CQZ427" s="705"/>
      <c r="CRA427" s="705"/>
      <c r="CRB427" s="705"/>
      <c r="CRC427" s="705"/>
      <c r="CRD427" s="705"/>
      <c r="CRE427" s="705"/>
      <c r="CRF427" s="705"/>
      <c r="CRG427" s="705"/>
      <c r="CRH427" s="705"/>
      <c r="CRI427" s="705"/>
      <c r="CRJ427" s="705"/>
      <c r="CRK427" s="705"/>
      <c r="CRL427" s="705"/>
      <c r="CRM427" s="705"/>
      <c r="CRN427" s="705"/>
      <c r="CRO427" s="705"/>
      <c r="CRP427" s="705"/>
      <c r="CRQ427" s="705"/>
      <c r="CRR427" s="705"/>
      <c r="CRS427" s="705"/>
      <c r="CRT427" s="705"/>
      <c r="CRU427" s="705"/>
      <c r="CRV427" s="705"/>
      <c r="CRW427" s="705"/>
      <c r="CRX427" s="705"/>
      <c r="CRY427" s="705"/>
      <c r="CRZ427" s="705"/>
      <c r="CSA427" s="705"/>
      <c r="CSB427" s="705"/>
      <c r="CSC427" s="705"/>
      <c r="CSD427" s="705"/>
      <c r="CSE427" s="705"/>
      <c r="CSF427" s="705"/>
      <c r="CSG427" s="705"/>
      <c r="CSH427" s="705"/>
      <c r="CSI427" s="705"/>
      <c r="CSJ427" s="705"/>
      <c r="CSK427" s="705"/>
      <c r="CSL427" s="705"/>
      <c r="CSM427" s="705"/>
      <c r="CSN427" s="705"/>
      <c r="CSO427" s="705"/>
      <c r="CSP427" s="705"/>
      <c r="CSQ427" s="705"/>
      <c r="CSR427" s="705"/>
      <c r="CSS427" s="705"/>
      <c r="CST427" s="705"/>
      <c r="CSU427" s="705"/>
      <c r="CSV427" s="705"/>
      <c r="CSW427" s="705"/>
      <c r="CSX427" s="705"/>
      <c r="CSY427" s="705"/>
      <c r="CSZ427" s="705"/>
      <c r="CTA427" s="705"/>
      <c r="CTB427" s="705"/>
      <c r="CTC427" s="705"/>
      <c r="CTD427" s="705"/>
      <c r="CTE427" s="705"/>
      <c r="CTF427" s="705"/>
      <c r="CTG427" s="705"/>
      <c r="CTH427" s="705"/>
      <c r="CTI427" s="705"/>
      <c r="CTJ427" s="705"/>
      <c r="CTK427" s="705"/>
      <c r="CTL427" s="705"/>
      <c r="CTM427" s="705"/>
      <c r="CTN427" s="705"/>
      <c r="CTO427" s="705"/>
      <c r="CTP427" s="705"/>
      <c r="CTQ427" s="705"/>
      <c r="CTR427" s="705"/>
      <c r="CTS427" s="705"/>
      <c r="CTT427" s="705"/>
      <c r="CTU427" s="705"/>
      <c r="CTV427" s="705"/>
      <c r="CTW427" s="705"/>
      <c r="CTX427" s="705"/>
      <c r="CTY427" s="705"/>
      <c r="CTZ427" s="705"/>
      <c r="CUA427" s="705"/>
      <c r="CUB427" s="705"/>
      <c r="CUC427" s="705"/>
      <c r="CUD427" s="705"/>
      <c r="CUE427" s="705"/>
      <c r="CUF427" s="705"/>
      <c r="CUG427" s="705"/>
      <c r="CUH427" s="705"/>
      <c r="CUI427" s="705"/>
      <c r="CUJ427" s="705"/>
      <c r="CUK427" s="705"/>
      <c r="CUL427" s="705"/>
      <c r="CUM427" s="705"/>
      <c r="CUN427" s="705"/>
      <c r="CUO427" s="705"/>
      <c r="CUP427" s="705"/>
      <c r="CUQ427" s="705"/>
      <c r="CUR427" s="705"/>
      <c r="CUS427" s="705"/>
      <c r="CUT427" s="705"/>
      <c r="CUU427" s="705"/>
      <c r="CUV427" s="705"/>
      <c r="CUW427" s="705"/>
      <c r="CUX427" s="705"/>
      <c r="CUY427" s="705"/>
      <c r="CUZ427" s="705"/>
      <c r="CVA427" s="705"/>
      <c r="CVB427" s="705"/>
      <c r="CVC427" s="705"/>
      <c r="CVD427" s="705"/>
      <c r="CVE427" s="705"/>
      <c r="CVF427" s="705"/>
      <c r="CVG427" s="705"/>
      <c r="CVH427" s="705"/>
      <c r="CVI427" s="705"/>
      <c r="CVJ427" s="705"/>
      <c r="CVK427" s="705"/>
      <c r="CVL427" s="705"/>
      <c r="CVM427" s="705"/>
      <c r="CVN427" s="705"/>
      <c r="CVO427" s="705"/>
      <c r="CVP427" s="705"/>
      <c r="CVQ427" s="705"/>
      <c r="CVR427" s="705"/>
      <c r="CVS427" s="705"/>
      <c r="CVT427" s="705"/>
      <c r="CVU427" s="705"/>
      <c r="CVV427" s="705"/>
      <c r="CVW427" s="705"/>
      <c r="CVX427" s="705"/>
      <c r="CVY427" s="705"/>
      <c r="CVZ427" s="705"/>
      <c r="CWA427" s="705"/>
      <c r="CWB427" s="705"/>
      <c r="CWC427" s="705"/>
      <c r="CWD427" s="705"/>
      <c r="CWE427" s="705"/>
      <c r="CWF427" s="705"/>
      <c r="CWG427" s="705"/>
      <c r="CWH427" s="705"/>
      <c r="CWI427" s="705"/>
      <c r="CWJ427" s="705"/>
      <c r="CWK427" s="705"/>
      <c r="CWL427" s="705"/>
      <c r="CWM427" s="705"/>
      <c r="CWN427" s="705"/>
      <c r="CWO427" s="705"/>
      <c r="CWP427" s="705"/>
      <c r="CWQ427" s="705"/>
      <c r="CWR427" s="705"/>
      <c r="CWS427" s="705"/>
      <c r="CWT427" s="705"/>
      <c r="CWU427" s="705"/>
      <c r="CWV427" s="705"/>
      <c r="CWW427" s="705"/>
      <c r="CWX427" s="705"/>
      <c r="CWY427" s="705"/>
      <c r="CWZ427" s="705"/>
      <c r="CXA427" s="705"/>
      <c r="CXB427" s="705"/>
      <c r="CXC427" s="705"/>
      <c r="CXD427" s="705"/>
      <c r="CXE427" s="705"/>
      <c r="CXF427" s="705"/>
      <c r="CXG427" s="705"/>
      <c r="CXH427" s="705"/>
      <c r="CXI427" s="705"/>
      <c r="CXJ427" s="705"/>
      <c r="CXK427" s="705"/>
      <c r="CXL427" s="705"/>
      <c r="CXM427" s="705"/>
      <c r="CXN427" s="705"/>
      <c r="CXO427" s="705"/>
      <c r="CXP427" s="705"/>
      <c r="CXQ427" s="705"/>
      <c r="CXR427" s="705"/>
      <c r="CXS427" s="705"/>
      <c r="CXT427" s="705"/>
      <c r="CXU427" s="705"/>
      <c r="CXV427" s="705"/>
      <c r="CXW427" s="705"/>
      <c r="CXX427" s="705"/>
      <c r="CXY427" s="705"/>
      <c r="CXZ427" s="705"/>
      <c r="CYA427" s="705"/>
      <c r="CYB427" s="705"/>
      <c r="CYC427" s="705"/>
      <c r="CYD427" s="705"/>
      <c r="CYE427" s="705"/>
      <c r="CYF427" s="705"/>
      <c r="CYG427" s="705"/>
      <c r="CYH427" s="705"/>
      <c r="CYI427" s="705"/>
      <c r="CYJ427" s="705"/>
      <c r="CYK427" s="705"/>
      <c r="CYL427" s="705"/>
      <c r="CYM427" s="705"/>
      <c r="CYN427" s="705"/>
      <c r="CYO427" s="705"/>
      <c r="CYP427" s="705"/>
      <c r="CYQ427" s="705"/>
      <c r="CYR427" s="705"/>
      <c r="CYS427" s="705"/>
      <c r="CYT427" s="705"/>
      <c r="CYU427" s="705"/>
      <c r="CYV427" s="705"/>
      <c r="CYW427" s="705"/>
      <c r="CYX427" s="705"/>
      <c r="CYY427" s="705"/>
      <c r="CYZ427" s="705"/>
      <c r="CZA427" s="705"/>
      <c r="CZB427" s="705"/>
      <c r="CZC427" s="705"/>
      <c r="CZD427" s="705"/>
      <c r="CZE427" s="705"/>
      <c r="CZF427" s="705"/>
      <c r="CZG427" s="705"/>
      <c r="CZH427" s="705"/>
      <c r="CZI427" s="705"/>
      <c r="CZJ427" s="705"/>
      <c r="CZK427" s="705"/>
      <c r="CZL427" s="705"/>
      <c r="CZM427" s="705"/>
      <c r="CZN427" s="705"/>
      <c r="CZO427" s="705"/>
      <c r="CZP427" s="705"/>
      <c r="CZQ427" s="705"/>
      <c r="CZR427" s="705"/>
      <c r="CZS427" s="705"/>
      <c r="CZT427" s="705"/>
      <c r="CZU427" s="705"/>
      <c r="CZV427" s="705"/>
      <c r="CZW427" s="705"/>
      <c r="CZX427" s="705"/>
      <c r="CZY427" s="705"/>
      <c r="CZZ427" s="705"/>
      <c r="DAA427" s="705"/>
      <c r="DAB427" s="705"/>
      <c r="DAC427" s="705"/>
      <c r="DAD427" s="705"/>
      <c r="DAE427" s="705"/>
      <c r="DAF427" s="705"/>
      <c r="DAG427" s="705"/>
      <c r="DAH427" s="705"/>
      <c r="DAI427" s="705"/>
      <c r="DAJ427" s="705"/>
      <c r="DAK427" s="705"/>
      <c r="DAL427" s="705"/>
      <c r="DAM427" s="705"/>
      <c r="DAN427" s="705"/>
      <c r="DAO427" s="705"/>
      <c r="DAP427" s="705"/>
      <c r="DAQ427" s="705"/>
      <c r="DAR427" s="705"/>
      <c r="DAS427" s="705"/>
      <c r="DAT427" s="705"/>
      <c r="DAU427" s="705"/>
      <c r="DAV427" s="705"/>
      <c r="DAW427" s="705"/>
      <c r="DAX427" s="705"/>
      <c r="DAY427" s="705"/>
      <c r="DAZ427" s="705"/>
      <c r="DBA427" s="705"/>
      <c r="DBB427" s="705"/>
      <c r="DBC427" s="705"/>
      <c r="DBD427" s="705"/>
      <c r="DBE427" s="705"/>
      <c r="DBF427" s="705"/>
      <c r="DBG427" s="705"/>
      <c r="DBH427" s="705"/>
      <c r="DBI427" s="705"/>
      <c r="DBJ427" s="705"/>
      <c r="DBK427" s="705"/>
      <c r="DBL427" s="705"/>
      <c r="DBM427" s="705"/>
      <c r="DBN427" s="705"/>
      <c r="DBO427" s="705"/>
      <c r="DBP427" s="705"/>
      <c r="DBQ427" s="705"/>
      <c r="DBR427" s="705"/>
      <c r="DBS427" s="705"/>
      <c r="DBT427" s="705"/>
      <c r="DBU427" s="705"/>
      <c r="DBV427" s="705"/>
      <c r="DBW427" s="705"/>
      <c r="DBX427" s="705"/>
      <c r="DBY427" s="705"/>
      <c r="DBZ427" s="705"/>
      <c r="DCA427" s="705"/>
      <c r="DCB427" s="705"/>
      <c r="DCC427" s="705"/>
      <c r="DCD427" s="705"/>
      <c r="DCE427" s="705"/>
      <c r="DCF427" s="705"/>
      <c r="DCG427" s="705"/>
      <c r="DCH427" s="705"/>
      <c r="DCI427" s="705"/>
      <c r="DCJ427" s="705"/>
      <c r="DCK427" s="705"/>
      <c r="DCL427" s="705"/>
      <c r="DCM427" s="705"/>
      <c r="DCN427" s="705"/>
      <c r="DCO427" s="705"/>
      <c r="DCP427" s="705"/>
      <c r="DCQ427" s="705"/>
      <c r="DCR427" s="705"/>
      <c r="DCS427" s="705"/>
      <c r="DCT427" s="705"/>
      <c r="DCU427" s="705"/>
      <c r="DCV427" s="705"/>
      <c r="DCW427" s="705"/>
      <c r="DCX427" s="705"/>
      <c r="DCY427" s="705"/>
      <c r="DCZ427" s="705"/>
      <c r="DDA427" s="705"/>
      <c r="DDB427" s="705"/>
      <c r="DDC427" s="705"/>
      <c r="DDD427" s="705"/>
      <c r="DDE427" s="705"/>
      <c r="DDF427" s="705"/>
      <c r="DDG427" s="705"/>
      <c r="DDH427" s="705"/>
      <c r="DDI427" s="705"/>
      <c r="DDJ427" s="705"/>
      <c r="DDK427" s="705"/>
      <c r="DDL427" s="705"/>
      <c r="DDM427" s="705"/>
      <c r="DDN427" s="705"/>
      <c r="DDO427" s="705"/>
      <c r="DDP427" s="705"/>
      <c r="DDQ427" s="705"/>
      <c r="DDR427" s="705"/>
      <c r="DDS427" s="705"/>
      <c r="DDT427" s="705"/>
      <c r="DDU427" s="705"/>
      <c r="DDV427" s="705"/>
      <c r="DDW427" s="705"/>
      <c r="DDX427" s="705"/>
      <c r="DDY427" s="705"/>
      <c r="DDZ427" s="705"/>
      <c r="DEA427" s="705"/>
      <c r="DEB427" s="705"/>
      <c r="DEC427" s="705"/>
      <c r="DED427" s="705"/>
      <c r="DEE427" s="705"/>
      <c r="DEF427" s="705"/>
      <c r="DEG427" s="705"/>
      <c r="DEH427" s="705"/>
      <c r="DEI427" s="705"/>
      <c r="DEJ427" s="705"/>
      <c r="DEK427" s="705"/>
      <c r="DEL427" s="705"/>
      <c r="DEM427" s="705"/>
      <c r="DEN427" s="705"/>
      <c r="DEO427" s="705"/>
      <c r="DEP427" s="705"/>
      <c r="DEQ427" s="705"/>
      <c r="DER427" s="705"/>
      <c r="DES427" s="705"/>
      <c r="DET427" s="705"/>
      <c r="DEU427" s="705"/>
      <c r="DEV427" s="705"/>
      <c r="DEW427" s="705"/>
      <c r="DEX427" s="705"/>
      <c r="DEY427" s="705"/>
      <c r="DEZ427" s="705"/>
      <c r="DFA427" s="705"/>
      <c r="DFB427" s="705"/>
      <c r="DFC427" s="705"/>
      <c r="DFD427" s="705"/>
      <c r="DFE427" s="705"/>
      <c r="DFF427" s="705"/>
      <c r="DFG427" s="705"/>
      <c r="DFH427" s="705"/>
      <c r="DFI427" s="705"/>
      <c r="DFJ427" s="705"/>
      <c r="DFK427" s="705"/>
      <c r="DFL427" s="705"/>
      <c r="DFM427" s="705"/>
      <c r="DFN427" s="705"/>
      <c r="DFO427" s="705"/>
      <c r="DFP427" s="705"/>
      <c r="DFQ427" s="705"/>
      <c r="DFR427" s="705"/>
      <c r="DFS427" s="705"/>
      <c r="DFT427" s="705"/>
      <c r="DFU427" s="705"/>
      <c r="DFV427" s="705"/>
      <c r="DFW427" s="705"/>
      <c r="DFX427" s="705"/>
      <c r="DFY427" s="705"/>
      <c r="DFZ427" s="705"/>
      <c r="DGA427" s="705"/>
      <c r="DGB427" s="705"/>
      <c r="DGC427" s="705"/>
      <c r="DGD427" s="705"/>
      <c r="DGE427" s="705"/>
      <c r="DGF427" s="705"/>
      <c r="DGG427" s="705"/>
      <c r="DGH427" s="705"/>
      <c r="DGI427" s="705"/>
      <c r="DGJ427" s="705"/>
      <c r="DGK427" s="705"/>
      <c r="DGL427" s="705"/>
      <c r="DGM427" s="705"/>
      <c r="DGN427" s="705"/>
      <c r="DGO427" s="705"/>
      <c r="DGP427" s="705"/>
      <c r="DGQ427" s="705"/>
      <c r="DGR427" s="705"/>
      <c r="DGS427" s="705"/>
      <c r="DGT427" s="705"/>
      <c r="DGU427" s="705"/>
      <c r="DGV427" s="705"/>
      <c r="DGW427" s="705"/>
      <c r="DGX427" s="705"/>
      <c r="DGY427" s="705"/>
      <c r="DGZ427" s="705"/>
      <c r="DHA427" s="705"/>
      <c r="DHB427" s="705"/>
      <c r="DHC427" s="705"/>
      <c r="DHD427" s="705"/>
      <c r="DHE427" s="705"/>
      <c r="DHF427" s="705"/>
      <c r="DHG427" s="705"/>
      <c r="DHH427" s="705"/>
      <c r="DHI427" s="705"/>
      <c r="DHJ427" s="705"/>
      <c r="DHK427" s="705"/>
      <c r="DHL427" s="705"/>
      <c r="DHM427" s="705"/>
      <c r="DHN427" s="705"/>
      <c r="DHO427" s="705"/>
      <c r="DHP427" s="705"/>
      <c r="DHQ427" s="705"/>
      <c r="DHR427" s="705"/>
      <c r="DHS427" s="705"/>
      <c r="DHT427" s="705"/>
      <c r="DHU427" s="705"/>
      <c r="DHV427" s="705"/>
      <c r="DHW427" s="705"/>
      <c r="DHX427" s="705"/>
      <c r="DHY427" s="705"/>
      <c r="DHZ427" s="705"/>
      <c r="DIA427" s="705"/>
      <c r="DIB427" s="705"/>
      <c r="DIC427" s="705"/>
      <c r="DID427" s="705"/>
      <c r="DIE427" s="705"/>
      <c r="DIF427" s="705"/>
      <c r="DIG427" s="705"/>
      <c r="DIH427" s="705"/>
      <c r="DII427" s="705"/>
      <c r="DIJ427" s="705"/>
      <c r="DIK427" s="705"/>
      <c r="DIL427" s="705"/>
      <c r="DIM427" s="705"/>
      <c r="DIN427" s="705"/>
      <c r="DIO427" s="705"/>
      <c r="DIP427" s="705"/>
      <c r="DIQ427" s="705"/>
      <c r="DIR427" s="705"/>
      <c r="DIS427" s="705"/>
      <c r="DIT427" s="705"/>
      <c r="DIU427" s="705"/>
      <c r="DIV427" s="705"/>
      <c r="DIW427" s="705"/>
      <c r="DIX427" s="705"/>
      <c r="DIY427" s="705"/>
      <c r="DIZ427" s="705"/>
      <c r="DJA427" s="705"/>
      <c r="DJB427" s="705"/>
      <c r="DJC427" s="705"/>
      <c r="DJD427" s="705"/>
      <c r="DJE427" s="705"/>
      <c r="DJF427" s="705"/>
      <c r="DJG427" s="705"/>
      <c r="DJH427" s="705"/>
      <c r="DJI427" s="705"/>
      <c r="DJJ427" s="705"/>
      <c r="DJK427" s="705"/>
      <c r="DJL427" s="705"/>
      <c r="DJM427" s="705"/>
      <c r="DJN427" s="705"/>
      <c r="DJO427" s="705"/>
      <c r="DJP427" s="705"/>
      <c r="DJQ427" s="705"/>
      <c r="DJR427" s="705"/>
      <c r="DJS427" s="705"/>
      <c r="DJT427" s="705"/>
      <c r="DJU427" s="705"/>
      <c r="DJV427" s="705"/>
      <c r="DJW427" s="705"/>
      <c r="DJX427" s="705"/>
      <c r="DJY427" s="705"/>
      <c r="DJZ427" s="705"/>
      <c r="DKA427" s="705"/>
      <c r="DKB427" s="705"/>
      <c r="DKC427" s="705"/>
      <c r="DKD427" s="705"/>
      <c r="DKE427" s="705"/>
      <c r="DKF427" s="705"/>
      <c r="DKG427" s="705"/>
      <c r="DKH427" s="705"/>
      <c r="DKI427" s="705"/>
      <c r="DKJ427" s="705"/>
      <c r="DKK427" s="705"/>
      <c r="DKL427" s="705"/>
      <c r="DKM427" s="705"/>
      <c r="DKN427" s="705"/>
      <c r="DKO427" s="705"/>
      <c r="DKP427" s="705"/>
      <c r="DKQ427" s="705"/>
      <c r="DKR427" s="705"/>
      <c r="DKS427" s="705"/>
      <c r="DKT427" s="705"/>
      <c r="DKU427" s="705"/>
      <c r="DKV427" s="705"/>
      <c r="DKW427" s="705"/>
      <c r="DKX427" s="705"/>
      <c r="DKY427" s="705"/>
      <c r="DKZ427" s="705"/>
      <c r="DLA427" s="705"/>
      <c r="DLB427" s="705"/>
      <c r="DLC427" s="705"/>
      <c r="DLD427" s="705"/>
      <c r="DLE427" s="705"/>
      <c r="DLF427" s="705"/>
      <c r="DLG427" s="705"/>
      <c r="DLH427" s="705"/>
      <c r="DLI427" s="705"/>
      <c r="DLJ427" s="705"/>
      <c r="DLK427" s="705"/>
      <c r="DLL427" s="705"/>
      <c r="DLM427" s="705"/>
      <c r="DLN427" s="705"/>
      <c r="DLO427" s="705"/>
      <c r="DLP427" s="705"/>
      <c r="DLQ427" s="705"/>
      <c r="DLR427" s="705"/>
      <c r="DLS427" s="705"/>
      <c r="DLT427" s="705"/>
      <c r="DLU427" s="705"/>
      <c r="DLV427" s="705"/>
      <c r="DLW427" s="705"/>
      <c r="DLX427" s="705"/>
      <c r="DLY427" s="705"/>
      <c r="DLZ427" s="705"/>
      <c r="DMA427" s="705"/>
      <c r="DMB427" s="705"/>
      <c r="DMC427" s="705"/>
      <c r="DMD427" s="705"/>
      <c r="DME427" s="705"/>
      <c r="DMF427" s="705"/>
      <c r="DMG427" s="705"/>
      <c r="DMH427" s="705"/>
      <c r="DMI427" s="705"/>
      <c r="DMJ427" s="705"/>
      <c r="DMK427" s="705"/>
      <c r="DML427" s="705"/>
      <c r="DMM427" s="705"/>
      <c r="DMN427" s="705"/>
      <c r="DMO427" s="705"/>
      <c r="DMP427" s="705"/>
      <c r="DMQ427" s="705"/>
      <c r="DMR427" s="705"/>
      <c r="DMS427" s="705"/>
      <c r="DMT427" s="705"/>
      <c r="DMU427" s="705"/>
      <c r="DMV427" s="705"/>
      <c r="DMW427" s="705"/>
      <c r="DMX427" s="705"/>
      <c r="DMY427" s="705"/>
      <c r="DMZ427" s="705"/>
      <c r="DNA427" s="705"/>
      <c r="DNB427" s="705"/>
      <c r="DNC427" s="705"/>
      <c r="DND427" s="705"/>
      <c r="DNE427" s="705"/>
      <c r="DNF427" s="705"/>
      <c r="DNG427" s="705"/>
      <c r="DNH427" s="705"/>
      <c r="DNI427" s="705"/>
      <c r="DNJ427" s="705"/>
      <c r="DNK427" s="705"/>
      <c r="DNL427" s="705"/>
      <c r="DNM427" s="705"/>
      <c r="DNN427" s="705"/>
      <c r="DNO427" s="705"/>
      <c r="DNP427" s="705"/>
      <c r="DNQ427" s="705"/>
      <c r="DNR427" s="705"/>
      <c r="DNS427" s="705"/>
      <c r="DNT427" s="705"/>
      <c r="DNU427" s="705"/>
      <c r="DNV427" s="705"/>
      <c r="DNW427" s="705"/>
      <c r="DNX427" s="705"/>
      <c r="DNY427" s="705"/>
      <c r="DNZ427" s="705"/>
      <c r="DOA427" s="705"/>
      <c r="DOB427" s="705"/>
      <c r="DOC427" s="705"/>
      <c r="DOD427" s="705"/>
      <c r="DOE427" s="705"/>
      <c r="DOF427" s="705"/>
      <c r="DOG427" s="705"/>
      <c r="DOH427" s="705"/>
      <c r="DOI427" s="705"/>
      <c r="DOJ427" s="705"/>
      <c r="DOK427" s="705"/>
      <c r="DOL427" s="705"/>
      <c r="DOM427" s="705"/>
      <c r="DON427" s="705"/>
      <c r="DOO427" s="705"/>
      <c r="DOP427" s="705"/>
      <c r="DOQ427" s="705"/>
      <c r="DOR427" s="705"/>
      <c r="DOS427" s="705"/>
      <c r="DOT427" s="705"/>
      <c r="DOU427" s="705"/>
      <c r="DOV427" s="705"/>
      <c r="DOW427" s="705"/>
      <c r="DOX427" s="705"/>
      <c r="DOY427" s="705"/>
      <c r="DOZ427" s="705"/>
      <c r="DPA427" s="705"/>
      <c r="DPB427" s="705"/>
      <c r="DPC427" s="705"/>
      <c r="DPD427" s="705"/>
      <c r="DPE427" s="705"/>
      <c r="DPF427" s="705"/>
      <c r="DPG427" s="705"/>
      <c r="DPH427" s="705"/>
      <c r="DPI427" s="705"/>
      <c r="DPJ427" s="705"/>
      <c r="DPK427" s="705"/>
      <c r="DPL427" s="705"/>
      <c r="DPM427" s="705"/>
      <c r="DPN427" s="705"/>
      <c r="DPO427" s="705"/>
      <c r="DPP427" s="705"/>
      <c r="DPQ427" s="705"/>
      <c r="DPR427" s="705"/>
      <c r="DPS427" s="705"/>
      <c r="DPT427" s="705"/>
      <c r="DPU427" s="705"/>
      <c r="DPV427" s="705"/>
      <c r="DPW427" s="705"/>
      <c r="DPX427" s="705"/>
      <c r="DPY427" s="705"/>
      <c r="DPZ427" s="705"/>
      <c r="DQA427" s="705"/>
      <c r="DQB427" s="705"/>
      <c r="DQC427" s="705"/>
      <c r="DQD427" s="705"/>
      <c r="DQE427" s="705"/>
      <c r="DQF427" s="705"/>
      <c r="DQG427" s="705"/>
      <c r="DQH427" s="705"/>
      <c r="DQI427" s="705"/>
      <c r="DQJ427" s="705"/>
      <c r="DQK427" s="705"/>
      <c r="DQL427" s="705"/>
      <c r="DQM427" s="705"/>
      <c r="DQN427" s="705"/>
      <c r="DQO427" s="705"/>
      <c r="DQP427" s="705"/>
      <c r="DQQ427" s="705"/>
      <c r="DQR427" s="705"/>
      <c r="DQS427" s="705"/>
      <c r="DQT427" s="705"/>
      <c r="DQU427" s="705"/>
      <c r="DQV427" s="705"/>
      <c r="DQW427" s="705"/>
      <c r="DQX427" s="705"/>
      <c r="DQY427" s="705"/>
      <c r="DQZ427" s="705"/>
      <c r="DRA427" s="705"/>
      <c r="DRB427" s="705"/>
      <c r="DRC427" s="705"/>
      <c r="DRD427" s="705"/>
      <c r="DRE427" s="705"/>
      <c r="DRF427" s="705"/>
      <c r="DRG427" s="705"/>
      <c r="DRH427" s="705"/>
      <c r="DRI427" s="705"/>
      <c r="DRJ427" s="705"/>
      <c r="DRK427" s="705"/>
      <c r="DRL427" s="705"/>
      <c r="DRM427" s="705"/>
      <c r="DRN427" s="705"/>
      <c r="DRO427" s="705"/>
      <c r="DRP427" s="705"/>
      <c r="DRQ427" s="705"/>
      <c r="DRR427" s="705"/>
      <c r="DRS427" s="705"/>
      <c r="DRT427" s="705"/>
      <c r="DRU427" s="705"/>
      <c r="DRV427" s="705"/>
      <c r="DRW427" s="705"/>
      <c r="DRX427" s="705"/>
      <c r="DRY427" s="705"/>
      <c r="DRZ427" s="705"/>
      <c r="DSA427" s="705"/>
      <c r="DSB427" s="705"/>
      <c r="DSC427" s="705"/>
      <c r="DSD427" s="705"/>
      <c r="DSE427" s="705"/>
      <c r="DSF427" s="705"/>
      <c r="DSG427" s="705"/>
      <c r="DSH427" s="705"/>
      <c r="DSI427" s="705"/>
      <c r="DSJ427" s="705"/>
      <c r="DSK427" s="705"/>
      <c r="DSL427" s="705"/>
      <c r="DSM427" s="705"/>
      <c r="DSN427" s="705"/>
      <c r="DSO427" s="705"/>
      <c r="DSP427" s="705"/>
      <c r="DSQ427" s="705"/>
      <c r="DSR427" s="705"/>
      <c r="DSS427" s="705"/>
      <c r="DST427" s="705"/>
      <c r="DSU427" s="705"/>
      <c r="DSV427" s="705"/>
      <c r="DSW427" s="705"/>
      <c r="DSX427" s="705"/>
      <c r="DSY427" s="705"/>
      <c r="DSZ427" s="705"/>
      <c r="DTA427" s="705"/>
      <c r="DTB427" s="705"/>
      <c r="DTC427" s="705"/>
      <c r="DTD427" s="705"/>
      <c r="DTE427" s="705"/>
      <c r="DTF427" s="705"/>
      <c r="DTG427" s="705"/>
      <c r="DTH427" s="705"/>
      <c r="DTI427" s="705"/>
      <c r="DTJ427" s="705"/>
      <c r="DTK427" s="705"/>
      <c r="DTL427" s="705"/>
      <c r="DTM427" s="705"/>
      <c r="DTN427" s="705"/>
      <c r="DTO427" s="705"/>
      <c r="DTP427" s="705"/>
      <c r="DTQ427" s="705"/>
      <c r="DTR427" s="705"/>
      <c r="DTS427" s="705"/>
      <c r="DTT427" s="705"/>
      <c r="DTU427" s="705"/>
      <c r="DTV427" s="705"/>
      <c r="DTW427" s="705"/>
      <c r="DTX427" s="705"/>
      <c r="DTY427" s="705"/>
      <c r="DTZ427" s="705"/>
      <c r="DUA427" s="705"/>
      <c r="DUB427" s="705"/>
      <c r="DUC427" s="705"/>
      <c r="DUD427" s="705"/>
      <c r="DUE427" s="705"/>
      <c r="DUF427" s="705"/>
      <c r="DUG427" s="705"/>
      <c r="DUH427" s="705"/>
      <c r="DUI427" s="705"/>
      <c r="DUJ427" s="705"/>
      <c r="DUK427" s="705"/>
      <c r="DUL427" s="705"/>
      <c r="DUM427" s="705"/>
      <c r="DUN427" s="705"/>
      <c r="DUO427" s="705"/>
      <c r="DUP427" s="705"/>
      <c r="DUQ427" s="705"/>
      <c r="DUR427" s="705"/>
      <c r="DUS427" s="705"/>
      <c r="DUT427" s="705"/>
      <c r="DUU427" s="705"/>
      <c r="DUV427" s="705"/>
      <c r="DUW427" s="705"/>
      <c r="DUX427" s="705"/>
      <c r="DUY427" s="705"/>
      <c r="DUZ427" s="705"/>
      <c r="DVA427" s="705"/>
      <c r="DVB427" s="705"/>
      <c r="DVC427" s="705"/>
      <c r="DVD427" s="705"/>
      <c r="DVE427" s="705"/>
      <c r="DVF427" s="705"/>
      <c r="DVG427" s="705"/>
      <c r="DVH427" s="705"/>
      <c r="DVI427" s="705"/>
      <c r="DVJ427" s="705"/>
      <c r="DVK427" s="705"/>
      <c r="DVL427" s="705"/>
      <c r="DVM427" s="705"/>
      <c r="DVN427" s="705"/>
      <c r="DVO427" s="705"/>
      <c r="DVP427" s="705"/>
      <c r="DVQ427" s="705"/>
      <c r="DVR427" s="705"/>
      <c r="DVS427" s="705"/>
      <c r="DVT427" s="705"/>
      <c r="DVU427" s="705"/>
      <c r="DVV427" s="705"/>
      <c r="DVW427" s="705"/>
      <c r="DVX427" s="705"/>
      <c r="DVY427" s="705"/>
      <c r="DVZ427" s="705"/>
      <c r="DWA427" s="705"/>
      <c r="DWB427" s="705"/>
      <c r="DWC427" s="705"/>
      <c r="DWD427" s="705"/>
      <c r="DWE427" s="705"/>
      <c r="DWF427" s="705"/>
      <c r="DWG427" s="705"/>
      <c r="DWH427" s="705"/>
      <c r="DWI427" s="705"/>
      <c r="DWJ427" s="705"/>
      <c r="DWK427" s="705"/>
      <c r="DWL427" s="705"/>
      <c r="DWM427" s="705"/>
      <c r="DWN427" s="705"/>
      <c r="DWO427" s="705"/>
      <c r="DWP427" s="705"/>
      <c r="DWQ427" s="705"/>
      <c r="DWR427" s="705"/>
      <c r="DWS427" s="705"/>
      <c r="DWT427" s="705"/>
      <c r="DWU427" s="705"/>
      <c r="DWV427" s="705"/>
      <c r="DWW427" s="705"/>
      <c r="DWX427" s="705"/>
      <c r="DWY427" s="705"/>
      <c r="DWZ427" s="705"/>
      <c r="DXA427" s="705"/>
      <c r="DXB427" s="705"/>
      <c r="DXC427" s="705"/>
      <c r="DXD427" s="705"/>
      <c r="DXE427" s="705"/>
      <c r="DXF427" s="705"/>
      <c r="DXG427" s="705"/>
      <c r="DXH427" s="705"/>
      <c r="DXI427" s="705"/>
      <c r="DXJ427" s="705"/>
      <c r="DXK427" s="705"/>
      <c r="DXL427" s="705"/>
      <c r="DXM427" s="705"/>
      <c r="DXN427" s="705"/>
      <c r="DXO427" s="705"/>
      <c r="DXP427" s="705"/>
      <c r="DXQ427" s="705"/>
      <c r="DXR427" s="705"/>
      <c r="DXS427" s="705"/>
      <c r="DXT427" s="705"/>
      <c r="DXU427" s="705"/>
      <c r="DXV427" s="705"/>
      <c r="DXW427" s="705"/>
      <c r="DXX427" s="705"/>
      <c r="DXY427" s="705"/>
      <c r="DXZ427" s="705"/>
      <c r="DYA427" s="705"/>
      <c r="DYB427" s="705"/>
      <c r="DYC427" s="705"/>
      <c r="DYD427" s="705"/>
      <c r="DYE427" s="705"/>
      <c r="DYF427" s="705"/>
      <c r="DYG427" s="705"/>
      <c r="DYH427" s="705"/>
      <c r="DYI427" s="705"/>
      <c r="DYJ427" s="705"/>
      <c r="DYK427" s="705"/>
      <c r="DYL427" s="705"/>
      <c r="DYM427" s="705"/>
      <c r="DYN427" s="705"/>
      <c r="DYO427" s="705"/>
      <c r="DYP427" s="705"/>
      <c r="DYQ427" s="705"/>
      <c r="DYR427" s="705"/>
      <c r="DYS427" s="705"/>
      <c r="DYT427" s="705"/>
      <c r="DYU427" s="705"/>
      <c r="DYV427" s="705"/>
      <c r="DYW427" s="705"/>
      <c r="DYX427" s="705"/>
      <c r="DYY427" s="705"/>
      <c r="DYZ427" s="705"/>
      <c r="DZA427" s="705"/>
      <c r="DZB427" s="705"/>
      <c r="DZC427" s="705"/>
      <c r="DZD427" s="705"/>
      <c r="DZE427" s="705"/>
      <c r="DZF427" s="705"/>
      <c r="DZG427" s="705"/>
      <c r="DZH427" s="705"/>
      <c r="DZI427" s="705"/>
      <c r="DZJ427" s="705"/>
      <c r="DZK427" s="705"/>
      <c r="DZL427" s="705"/>
      <c r="DZM427" s="705"/>
      <c r="DZN427" s="705"/>
      <c r="DZO427" s="705"/>
      <c r="DZP427" s="705"/>
      <c r="DZQ427" s="705"/>
      <c r="DZR427" s="705"/>
      <c r="DZS427" s="705"/>
      <c r="DZT427" s="705"/>
      <c r="DZU427" s="705"/>
      <c r="DZV427" s="705"/>
      <c r="DZW427" s="705"/>
      <c r="DZX427" s="705"/>
      <c r="DZY427" s="705"/>
      <c r="DZZ427" s="705"/>
      <c r="EAA427" s="705"/>
      <c r="EAB427" s="705"/>
      <c r="EAC427" s="705"/>
      <c r="EAD427" s="705"/>
      <c r="EAE427" s="705"/>
      <c r="EAF427" s="705"/>
      <c r="EAG427" s="705"/>
      <c r="EAH427" s="705"/>
      <c r="EAI427" s="705"/>
      <c r="EAJ427" s="705"/>
      <c r="EAK427" s="705"/>
      <c r="EAL427" s="705"/>
      <c r="EAM427" s="705"/>
      <c r="EAN427" s="705"/>
      <c r="EAO427" s="705"/>
      <c r="EAP427" s="705"/>
      <c r="EAQ427" s="705"/>
      <c r="EAR427" s="705"/>
      <c r="EAS427" s="705"/>
      <c r="EAT427" s="705"/>
      <c r="EAU427" s="705"/>
      <c r="EAV427" s="705"/>
      <c r="EAW427" s="705"/>
      <c r="EAX427" s="705"/>
      <c r="EAY427" s="705"/>
      <c r="EAZ427" s="705"/>
      <c r="EBA427" s="705"/>
      <c r="EBB427" s="705"/>
      <c r="EBC427" s="705"/>
      <c r="EBD427" s="705"/>
      <c r="EBE427" s="705"/>
      <c r="EBF427" s="705"/>
      <c r="EBG427" s="705"/>
      <c r="EBH427" s="705"/>
      <c r="EBI427" s="705"/>
      <c r="EBJ427" s="705"/>
      <c r="EBK427" s="705"/>
      <c r="EBL427" s="705"/>
      <c r="EBM427" s="705"/>
      <c r="EBN427" s="705"/>
      <c r="EBO427" s="705"/>
      <c r="EBP427" s="705"/>
      <c r="EBQ427" s="705"/>
      <c r="EBR427" s="705"/>
      <c r="EBS427" s="705"/>
      <c r="EBT427" s="705"/>
      <c r="EBU427" s="705"/>
      <c r="EBV427" s="705"/>
      <c r="EBW427" s="705"/>
      <c r="EBX427" s="705"/>
      <c r="EBY427" s="705"/>
      <c r="EBZ427" s="705"/>
      <c r="ECA427" s="705"/>
      <c r="ECB427" s="705"/>
      <c r="ECC427" s="705"/>
      <c r="ECD427" s="705"/>
      <c r="ECE427" s="705"/>
      <c r="ECF427" s="705"/>
      <c r="ECG427" s="705"/>
      <c r="ECH427" s="705"/>
      <c r="ECI427" s="705"/>
      <c r="ECJ427" s="705"/>
      <c r="ECK427" s="705"/>
      <c r="ECL427" s="705"/>
      <c r="ECM427" s="705"/>
      <c r="ECN427" s="705"/>
      <c r="ECO427" s="705"/>
      <c r="ECP427" s="705"/>
      <c r="ECQ427" s="705"/>
      <c r="ECR427" s="705"/>
      <c r="ECS427" s="705"/>
      <c r="ECT427" s="705"/>
      <c r="ECU427" s="705"/>
      <c r="ECV427" s="705"/>
      <c r="ECW427" s="705"/>
      <c r="ECX427" s="705"/>
      <c r="ECY427" s="705"/>
      <c r="ECZ427" s="705"/>
      <c r="EDA427" s="705"/>
      <c r="EDB427" s="705"/>
      <c r="EDC427" s="705"/>
      <c r="EDD427" s="705"/>
      <c r="EDE427" s="705"/>
      <c r="EDF427" s="705"/>
      <c r="EDG427" s="705"/>
      <c r="EDH427" s="705"/>
      <c r="EDI427" s="705"/>
      <c r="EDJ427" s="705"/>
      <c r="EDK427" s="705"/>
      <c r="EDL427" s="705"/>
      <c r="EDM427" s="705"/>
      <c r="EDN427" s="705"/>
      <c r="EDO427" s="705"/>
      <c r="EDP427" s="705"/>
      <c r="EDQ427" s="705"/>
      <c r="EDR427" s="705"/>
      <c r="EDS427" s="705"/>
      <c r="EDT427" s="705"/>
      <c r="EDU427" s="705"/>
      <c r="EDV427" s="705"/>
      <c r="EDW427" s="705"/>
      <c r="EDX427" s="705"/>
      <c r="EDY427" s="705"/>
      <c r="EDZ427" s="705"/>
      <c r="EEA427" s="705"/>
      <c r="EEB427" s="705"/>
      <c r="EEC427" s="705"/>
      <c r="EED427" s="705"/>
      <c r="EEE427" s="705"/>
      <c r="EEF427" s="705"/>
      <c r="EEG427" s="705"/>
      <c r="EEH427" s="705"/>
      <c r="EEI427" s="705"/>
      <c r="EEJ427" s="705"/>
      <c r="EEK427" s="705"/>
      <c r="EEL427" s="705"/>
      <c r="EEM427" s="705"/>
      <c r="EEN427" s="705"/>
      <c r="EEO427" s="705"/>
      <c r="EEP427" s="705"/>
      <c r="EEQ427" s="705"/>
      <c r="EER427" s="705"/>
      <c r="EES427" s="705"/>
      <c r="EET427" s="705"/>
      <c r="EEU427" s="705"/>
      <c r="EEV427" s="705"/>
      <c r="EEW427" s="705"/>
      <c r="EEX427" s="705"/>
      <c r="EEY427" s="705"/>
      <c r="EEZ427" s="705"/>
      <c r="EFA427" s="705"/>
      <c r="EFB427" s="705"/>
      <c r="EFC427" s="705"/>
      <c r="EFD427" s="705"/>
      <c r="EFE427" s="705"/>
      <c r="EFF427" s="705"/>
      <c r="EFG427" s="705"/>
      <c r="EFH427" s="705"/>
      <c r="EFI427" s="705"/>
      <c r="EFJ427" s="705"/>
      <c r="EFK427" s="705"/>
      <c r="EFL427" s="705"/>
      <c r="EFM427" s="705"/>
      <c r="EFN427" s="705"/>
      <c r="EFO427" s="705"/>
      <c r="EFP427" s="705"/>
      <c r="EFQ427" s="705"/>
      <c r="EFR427" s="705"/>
      <c r="EFS427" s="705"/>
      <c r="EFT427" s="705"/>
      <c r="EFU427" s="705"/>
      <c r="EFV427" s="705"/>
      <c r="EFW427" s="705"/>
      <c r="EFX427" s="705"/>
      <c r="EFY427" s="705"/>
      <c r="EFZ427" s="705"/>
      <c r="EGA427" s="705"/>
      <c r="EGB427" s="705"/>
      <c r="EGC427" s="705"/>
      <c r="EGD427" s="705"/>
      <c r="EGE427" s="705"/>
      <c r="EGF427" s="705"/>
      <c r="EGG427" s="705"/>
      <c r="EGH427" s="705"/>
      <c r="EGI427" s="705"/>
      <c r="EGJ427" s="705"/>
      <c r="EGK427" s="705"/>
      <c r="EGL427" s="705"/>
      <c r="EGM427" s="705"/>
      <c r="EGN427" s="705"/>
      <c r="EGO427" s="705"/>
      <c r="EGP427" s="705"/>
      <c r="EGQ427" s="705"/>
      <c r="EGR427" s="705"/>
      <c r="EGS427" s="705"/>
      <c r="EGT427" s="705"/>
      <c r="EGU427" s="705"/>
      <c r="EGV427" s="705"/>
      <c r="EGW427" s="705"/>
      <c r="EGX427" s="705"/>
      <c r="EGY427" s="705"/>
      <c r="EGZ427" s="705"/>
      <c r="EHA427" s="705"/>
      <c r="EHB427" s="705"/>
      <c r="EHC427" s="705"/>
      <c r="EHD427" s="705"/>
      <c r="EHE427" s="705"/>
      <c r="EHF427" s="705"/>
      <c r="EHG427" s="705"/>
      <c r="EHH427" s="705"/>
      <c r="EHI427" s="705"/>
      <c r="EHJ427" s="705"/>
      <c r="EHK427" s="705"/>
      <c r="EHL427" s="705"/>
      <c r="EHM427" s="705"/>
      <c r="EHN427" s="705"/>
      <c r="EHO427" s="705"/>
      <c r="EHP427" s="705"/>
      <c r="EHQ427" s="705"/>
      <c r="EHR427" s="705"/>
      <c r="EHS427" s="705"/>
      <c r="EHT427" s="705"/>
      <c r="EHU427" s="705"/>
      <c r="EHV427" s="705"/>
      <c r="EHW427" s="705"/>
      <c r="EHX427" s="705"/>
      <c r="EHY427" s="705"/>
      <c r="EHZ427" s="705"/>
      <c r="EIA427" s="705"/>
      <c r="EIB427" s="705"/>
      <c r="EIC427" s="705"/>
      <c r="EID427" s="705"/>
      <c r="EIE427" s="705"/>
      <c r="EIF427" s="705"/>
      <c r="EIG427" s="705"/>
      <c r="EIH427" s="705"/>
      <c r="EII427" s="705"/>
      <c r="EIJ427" s="705"/>
      <c r="EIK427" s="705"/>
      <c r="EIL427" s="705"/>
      <c r="EIM427" s="705"/>
      <c r="EIN427" s="705"/>
      <c r="EIO427" s="705"/>
      <c r="EIP427" s="705"/>
      <c r="EIQ427" s="705"/>
      <c r="EIR427" s="705"/>
      <c r="EIS427" s="705"/>
      <c r="EIT427" s="705"/>
      <c r="EIU427" s="705"/>
      <c r="EIV427" s="705"/>
      <c r="EIW427" s="705"/>
      <c r="EIX427" s="705"/>
      <c r="EIY427" s="705"/>
      <c r="EIZ427" s="705"/>
      <c r="EJA427" s="705"/>
      <c r="EJB427" s="705"/>
      <c r="EJC427" s="705"/>
      <c r="EJD427" s="705"/>
      <c r="EJE427" s="705"/>
      <c r="EJF427" s="705"/>
      <c r="EJG427" s="705"/>
      <c r="EJH427" s="705"/>
      <c r="EJI427" s="705"/>
      <c r="EJJ427" s="705"/>
      <c r="EJK427" s="705"/>
      <c r="EJL427" s="705"/>
      <c r="EJM427" s="705"/>
      <c r="EJN427" s="705"/>
      <c r="EJO427" s="705"/>
      <c r="EJP427" s="705"/>
      <c r="EJQ427" s="705"/>
      <c r="EJR427" s="705"/>
      <c r="EJS427" s="705"/>
      <c r="EJT427" s="705"/>
      <c r="EJU427" s="705"/>
      <c r="EJV427" s="705"/>
      <c r="EJW427" s="705"/>
      <c r="EJX427" s="705"/>
      <c r="EJY427" s="705"/>
      <c r="EJZ427" s="705"/>
      <c r="EKA427" s="705"/>
      <c r="EKB427" s="705"/>
      <c r="EKC427" s="705"/>
      <c r="EKD427" s="705"/>
      <c r="EKE427" s="705"/>
      <c r="EKF427" s="705"/>
      <c r="EKG427" s="705"/>
      <c r="EKH427" s="705"/>
      <c r="EKI427" s="705"/>
      <c r="EKJ427" s="705"/>
      <c r="EKK427" s="705"/>
      <c r="EKL427" s="705"/>
      <c r="EKM427" s="705"/>
      <c r="EKN427" s="705"/>
      <c r="EKO427" s="705"/>
      <c r="EKP427" s="705"/>
      <c r="EKQ427" s="705"/>
      <c r="EKR427" s="705"/>
      <c r="EKS427" s="705"/>
      <c r="EKT427" s="705"/>
      <c r="EKU427" s="705"/>
      <c r="EKV427" s="705"/>
      <c r="EKW427" s="705"/>
      <c r="EKX427" s="705"/>
      <c r="EKY427" s="705"/>
      <c r="EKZ427" s="705"/>
      <c r="ELA427" s="705"/>
      <c r="ELB427" s="705"/>
      <c r="ELC427" s="705"/>
      <c r="ELD427" s="705"/>
      <c r="ELE427" s="705"/>
      <c r="ELF427" s="705"/>
      <c r="ELG427" s="705"/>
      <c r="ELH427" s="705"/>
      <c r="ELI427" s="705"/>
      <c r="ELJ427" s="705"/>
      <c r="ELK427" s="705"/>
      <c r="ELL427" s="705"/>
      <c r="ELM427" s="705"/>
      <c r="ELN427" s="705"/>
      <c r="ELO427" s="705"/>
      <c r="ELP427" s="705"/>
      <c r="ELQ427" s="705"/>
      <c r="ELR427" s="705"/>
      <c r="ELS427" s="705"/>
      <c r="ELT427" s="705"/>
      <c r="ELU427" s="705"/>
      <c r="ELV427" s="705"/>
      <c r="ELW427" s="705"/>
      <c r="ELX427" s="705"/>
      <c r="ELY427" s="705"/>
      <c r="ELZ427" s="705"/>
      <c r="EMA427" s="705"/>
      <c r="EMB427" s="705"/>
      <c r="EMC427" s="705"/>
      <c r="EMD427" s="705"/>
      <c r="EME427" s="705"/>
      <c r="EMF427" s="705"/>
      <c r="EMG427" s="705"/>
      <c r="EMH427" s="705"/>
      <c r="EMI427" s="705"/>
      <c r="EMJ427" s="705"/>
      <c r="EMK427" s="705"/>
      <c r="EML427" s="705"/>
      <c r="EMM427" s="705"/>
      <c r="EMN427" s="705"/>
      <c r="EMO427" s="705"/>
      <c r="EMP427" s="705"/>
      <c r="EMQ427" s="705"/>
      <c r="EMR427" s="705"/>
      <c r="EMS427" s="705"/>
      <c r="EMT427" s="705"/>
      <c r="EMU427" s="705"/>
      <c r="EMV427" s="705"/>
      <c r="EMW427" s="705"/>
      <c r="EMX427" s="705"/>
      <c r="EMY427" s="705"/>
      <c r="EMZ427" s="705"/>
      <c r="ENA427" s="705"/>
      <c r="ENB427" s="705"/>
      <c r="ENC427" s="705"/>
      <c r="END427" s="705"/>
      <c r="ENE427" s="705"/>
      <c r="ENF427" s="705"/>
      <c r="ENG427" s="705"/>
      <c r="ENH427" s="705"/>
      <c r="ENI427" s="705"/>
      <c r="ENJ427" s="705"/>
      <c r="ENK427" s="705"/>
      <c r="ENL427" s="705"/>
      <c r="ENM427" s="705"/>
      <c r="ENN427" s="705"/>
      <c r="ENO427" s="705"/>
      <c r="ENP427" s="705"/>
      <c r="ENQ427" s="705"/>
      <c r="ENR427" s="705"/>
      <c r="ENS427" s="705"/>
      <c r="ENT427" s="705"/>
      <c r="ENU427" s="705"/>
      <c r="ENV427" s="705"/>
      <c r="ENW427" s="705"/>
      <c r="ENX427" s="705"/>
      <c r="ENY427" s="705"/>
      <c r="ENZ427" s="705"/>
      <c r="EOA427" s="705"/>
      <c r="EOB427" s="705"/>
      <c r="EOC427" s="705"/>
      <c r="EOD427" s="705"/>
      <c r="EOE427" s="705"/>
      <c r="EOF427" s="705"/>
      <c r="EOG427" s="705"/>
      <c r="EOH427" s="705"/>
      <c r="EOI427" s="705"/>
      <c r="EOJ427" s="705"/>
      <c r="EOK427" s="705"/>
      <c r="EOL427" s="705"/>
      <c r="EOM427" s="705"/>
      <c r="EON427" s="705"/>
      <c r="EOO427" s="705"/>
      <c r="EOP427" s="705"/>
      <c r="EOQ427" s="705"/>
      <c r="EOR427" s="705"/>
      <c r="EOS427" s="705"/>
      <c r="EOT427" s="705"/>
      <c r="EOU427" s="705"/>
      <c r="EOV427" s="705"/>
      <c r="EOW427" s="705"/>
      <c r="EOX427" s="705"/>
      <c r="EOY427" s="705"/>
      <c r="EOZ427" s="705"/>
      <c r="EPA427" s="705"/>
      <c r="EPB427" s="705"/>
      <c r="EPC427" s="705"/>
      <c r="EPD427" s="705"/>
      <c r="EPE427" s="705"/>
      <c r="EPF427" s="705"/>
      <c r="EPG427" s="705"/>
      <c r="EPH427" s="705"/>
      <c r="EPI427" s="705"/>
      <c r="EPJ427" s="705"/>
      <c r="EPK427" s="705"/>
      <c r="EPL427" s="705"/>
      <c r="EPM427" s="705"/>
      <c r="EPN427" s="705"/>
      <c r="EPO427" s="705"/>
      <c r="EPP427" s="705"/>
      <c r="EPQ427" s="705"/>
      <c r="EPR427" s="705"/>
      <c r="EPS427" s="705"/>
      <c r="EPT427" s="705"/>
      <c r="EPU427" s="705"/>
      <c r="EPV427" s="705"/>
      <c r="EPW427" s="705"/>
      <c r="EPX427" s="705"/>
      <c r="EPY427" s="705"/>
      <c r="EPZ427" s="705"/>
      <c r="EQA427" s="705"/>
      <c r="EQB427" s="705"/>
      <c r="EQC427" s="705"/>
      <c r="EQD427" s="705"/>
      <c r="EQE427" s="705"/>
      <c r="EQF427" s="705"/>
      <c r="EQG427" s="705"/>
      <c r="EQH427" s="705"/>
      <c r="EQI427" s="705"/>
      <c r="EQJ427" s="705"/>
      <c r="EQK427" s="705"/>
      <c r="EQL427" s="705"/>
      <c r="EQM427" s="705"/>
      <c r="EQN427" s="705"/>
      <c r="EQO427" s="705"/>
      <c r="EQP427" s="705"/>
      <c r="EQQ427" s="705"/>
      <c r="EQR427" s="705"/>
      <c r="EQS427" s="705"/>
      <c r="EQT427" s="705"/>
      <c r="EQU427" s="705"/>
      <c r="EQV427" s="705"/>
      <c r="EQW427" s="705"/>
      <c r="EQX427" s="705"/>
      <c r="EQY427" s="705"/>
      <c r="EQZ427" s="705"/>
      <c r="ERA427" s="705"/>
      <c r="ERB427" s="705"/>
      <c r="ERC427" s="705"/>
      <c r="ERD427" s="705"/>
      <c r="ERE427" s="705"/>
      <c r="ERF427" s="705"/>
      <c r="ERG427" s="705"/>
      <c r="ERH427" s="705"/>
      <c r="ERI427" s="705"/>
      <c r="ERJ427" s="705"/>
      <c r="ERK427" s="705"/>
      <c r="ERL427" s="705"/>
      <c r="ERM427" s="705"/>
      <c r="ERN427" s="705"/>
      <c r="ERO427" s="705"/>
      <c r="ERP427" s="705"/>
      <c r="ERQ427" s="705"/>
      <c r="ERR427" s="705"/>
      <c r="ERS427" s="705"/>
      <c r="ERT427" s="705"/>
      <c r="ERU427" s="705"/>
      <c r="ERV427" s="705"/>
      <c r="ERW427" s="705"/>
      <c r="ERX427" s="705"/>
      <c r="ERY427" s="705"/>
      <c r="ERZ427" s="705"/>
      <c r="ESA427" s="705"/>
      <c r="ESB427" s="705"/>
      <c r="ESC427" s="705"/>
      <c r="ESD427" s="705"/>
      <c r="ESE427" s="705"/>
      <c r="ESF427" s="705"/>
      <c r="ESG427" s="705"/>
      <c r="ESH427" s="705"/>
      <c r="ESI427" s="705"/>
      <c r="ESJ427" s="705"/>
      <c r="ESK427" s="705"/>
      <c r="ESL427" s="705"/>
      <c r="ESM427" s="705"/>
      <c r="ESN427" s="705"/>
      <c r="ESO427" s="705"/>
      <c r="ESP427" s="705"/>
      <c r="ESQ427" s="705"/>
      <c r="ESR427" s="705"/>
      <c r="ESS427" s="705"/>
      <c r="EST427" s="705"/>
      <c r="ESU427" s="705"/>
      <c r="ESV427" s="705"/>
      <c r="ESW427" s="705"/>
      <c r="ESX427" s="705"/>
      <c r="ESY427" s="705"/>
      <c r="ESZ427" s="705"/>
      <c r="ETA427" s="705"/>
      <c r="ETB427" s="705"/>
      <c r="ETC427" s="705"/>
      <c r="ETD427" s="705"/>
      <c r="ETE427" s="705"/>
      <c r="ETF427" s="705"/>
      <c r="ETG427" s="705"/>
      <c r="ETH427" s="705"/>
      <c r="ETI427" s="705"/>
      <c r="ETJ427" s="705"/>
      <c r="ETK427" s="705"/>
      <c r="ETL427" s="705"/>
      <c r="ETM427" s="705"/>
      <c r="ETN427" s="705"/>
      <c r="ETO427" s="705"/>
      <c r="ETP427" s="705"/>
      <c r="ETQ427" s="705"/>
      <c r="ETR427" s="705"/>
      <c r="ETS427" s="705"/>
      <c r="ETT427" s="705"/>
      <c r="ETU427" s="705"/>
      <c r="ETV427" s="705"/>
      <c r="ETW427" s="705"/>
      <c r="ETX427" s="705"/>
      <c r="ETY427" s="705"/>
      <c r="ETZ427" s="705"/>
      <c r="EUA427" s="705"/>
      <c r="EUB427" s="705"/>
      <c r="EUC427" s="705"/>
      <c r="EUD427" s="705"/>
      <c r="EUE427" s="705"/>
      <c r="EUF427" s="705"/>
      <c r="EUG427" s="705"/>
      <c r="EUH427" s="705"/>
      <c r="EUI427" s="705"/>
      <c r="EUJ427" s="705"/>
      <c r="EUK427" s="705"/>
      <c r="EUL427" s="705"/>
      <c r="EUM427" s="705"/>
      <c r="EUN427" s="705"/>
      <c r="EUO427" s="705"/>
      <c r="EUP427" s="705"/>
      <c r="EUQ427" s="705"/>
      <c r="EUR427" s="705"/>
      <c r="EUS427" s="705"/>
      <c r="EUT427" s="705"/>
      <c r="EUU427" s="705"/>
      <c r="EUV427" s="705"/>
      <c r="EUW427" s="705"/>
      <c r="EUX427" s="705"/>
      <c r="EUY427" s="705"/>
      <c r="EUZ427" s="705"/>
      <c r="EVA427" s="705"/>
      <c r="EVB427" s="705"/>
      <c r="EVC427" s="705"/>
      <c r="EVD427" s="705"/>
      <c r="EVE427" s="705"/>
      <c r="EVF427" s="705"/>
      <c r="EVG427" s="705"/>
      <c r="EVH427" s="705"/>
      <c r="EVI427" s="705"/>
      <c r="EVJ427" s="705"/>
      <c r="EVK427" s="705"/>
      <c r="EVL427" s="705"/>
      <c r="EVM427" s="705"/>
      <c r="EVN427" s="705"/>
      <c r="EVO427" s="705"/>
      <c r="EVP427" s="705"/>
      <c r="EVQ427" s="705"/>
      <c r="EVR427" s="705"/>
      <c r="EVS427" s="705"/>
      <c r="EVT427" s="705"/>
      <c r="EVU427" s="705"/>
      <c r="EVV427" s="705"/>
      <c r="EVW427" s="705"/>
      <c r="EVX427" s="705"/>
      <c r="EVY427" s="705"/>
      <c r="EVZ427" s="705"/>
      <c r="EWA427" s="705"/>
      <c r="EWB427" s="705"/>
      <c r="EWC427" s="705"/>
      <c r="EWD427" s="705"/>
      <c r="EWE427" s="705"/>
      <c r="EWF427" s="705"/>
      <c r="EWG427" s="705"/>
      <c r="EWH427" s="705"/>
      <c r="EWI427" s="705"/>
      <c r="EWJ427" s="705"/>
      <c r="EWK427" s="705"/>
      <c r="EWL427" s="705"/>
      <c r="EWM427" s="705"/>
      <c r="EWN427" s="705"/>
      <c r="EWO427" s="705"/>
      <c r="EWP427" s="705"/>
      <c r="EWQ427" s="705"/>
      <c r="EWR427" s="705"/>
      <c r="EWS427" s="705"/>
      <c r="EWT427" s="705"/>
      <c r="EWU427" s="705"/>
      <c r="EWV427" s="705"/>
      <c r="EWW427" s="705"/>
      <c r="EWX427" s="705"/>
      <c r="EWY427" s="705"/>
      <c r="EWZ427" s="705"/>
      <c r="EXA427" s="705"/>
      <c r="EXB427" s="705"/>
      <c r="EXC427" s="705"/>
      <c r="EXD427" s="705"/>
      <c r="EXE427" s="705"/>
      <c r="EXF427" s="705"/>
      <c r="EXG427" s="705"/>
      <c r="EXH427" s="705"/>
      <c r="EXI427" s="705"/>
      <c r="EXJ427" s="705"/>
      <c r="EXK427" s="705"/>
      <c r="EXL427" s="705"/>
      <c r="EXM427" s="705"/>
      <c r="EXN427" s="705"/>
      <c r="EXO427" s="705"/>
      <c r="EXP427" s="705"/>
      <c r="EXQ427" s="705"/>
      <c r="EXR427" s="705"/>
      <c r="EXS427" s="705"/>
      <c r="EXT427" s="705"/>
      <c r="EXU427" s="705"/>
      <c r="EXV427" s="705"/>
      <c r="EXW427" s="705"/>
      <c r="EXX427" s="705"/>
      <c r="EXY427" s="705"/>
      <c r="EXZ427" s="705"/>
      <c r="EYA427" s="705"/>
      <c r="EYB427" s="705"/>
      <c r="EYC427" s="705"/>
      <c r="EYD427" s="705"/>
      <c r="EYE427" s="705"/>
      <c r="EYF427" s="705"/>
      <c r="EYG427" s="705"/>
      <c r="EYH427" s="705"/>
      <c r="EYI427" s="705"/>
      <c r="EYJ427" s="705"/>
      <c r="EYK427" s="705"/>
      <c r="EYL427" s="705"/>
      <c r="EYM427" s="705"/>
      <c r="EYN427" s="705"/>
      <c r="EYO427" s="705"/>
      <c r="EYP427" s="705"/>
      <c r="EYQ427" s="705"/>
      <c r="EYR427" s="705"/>
      <c r="EYS427" s="705"/>
      <c r="EYT427" s="705"/>
      <c r="EYU427" s="705"/>
      <c r="EYV427" s="705"/>
      <c r="EYW427" s="705"/>
      <c r="EYX427" s="705"/>
      <c r="EYY427" s="705"/>
      <c r="EYZ427" s="705"/>
      <c r="EZA427" s="705"/>
      <c r="EZB427" s="705"/>
      <c r="EZC427" s="705"/>
      <c r="EZD427" s="705"/>
      <c r="EZE427" s="705"/>
      <c r="EZF427" s="705"/>
      <c r="EZG427" s="705"/>
      <c r="EZH427" s="705"/>
      <c r="EZI427" s="705"/>
      <c r="EZJ427" s="705"/>
      <c r="EZK427" s="705"/>
      <c r="EZL427" s="705"/>
      <c r="EZM427" s="705"/>
      <c r="EZN427" s="705"/>
      <c r="EZO427" s="705"/>
      <c r="EZP427" s="705"/>
      <c r="EZQ427" s="705"/>
      <c r="EZR427" s="705"/>
      <c r="EZS427" s="705"/>
      <c r="EZT427" s="705"/>
      <c r="EZU427" s="705"/>
      <c r="EZV427" s="705"/>
      <c r="EZW427" s="705"/>
      <c r="EZX427" s="705"/>
      <c r="EZY427" s="705"/>
      <c r="EZZ427" s="705"/>
      <c r="FAA427" s="705"/>
      <c r="FAB427" s="705"/>
      <c r="FAC427" s="705"/>
      <c r="FAD427" s="705"/>
      <c r="FAE427" s="705"/>
      <c r="FAF427" s="705"/>
      <c r="FAG427" s="705"/>
      <c r="FAH427" s="705"/>
      <c r="FAI427" s="705"/>
      <c r="FAJ427" s="705"/>
      <c r="FAK427" s="705"/>
      <c r="FAL427" s="705"/>
      <c r="FAM427" s="705"/>
      <c r="FAN427" s="705"/>
      <c r="FAO427" s="705"/>
      <c r="FAP427" s="705"/>
      <c r="FAQ427" s="705"/>
      <c r="FAR427" s="705"/>
      <c r="FAS427" s="705"/>
      <c r="FAT427" s="705"/>
      <c r="FAU427" s="705"/>
      <c r="FAV427" s="705"/>
      <c r="FAW427" s="705"/>
      <c r="FAX427" s="705"/>
      <c r="FAY427" s="705"/>
      <c r="FAZ427" s="705"/>
      <c r="FBA427" s="705"/>
      <c r="FBB427" s="705"/>
      <c r="FBC427" s="705"/>
      <c r="FBD427" s="705"/>
      <c r="FBE427" s="705"/>
      <c r="FBF427" s="705"/>
      <c r="FBG427" s="705"/>
      <c r="FBH427" s="705"/>
      <c r="FBI427" s="705"/>
      <c r="FBJ427" s="705"/>
      <c r="FBK427" s="705"/>
      <c r="FBL427" s="705"/>
      <c r="FBM427" s="705"/>
      <c r="FBN427" s="705"/>
      <c r="FBO427" s="705"/>
      <c r="FBP427" s="705"/>
      <c r="FBQ427" s="705"/>
      <c r="FBR427" s="705"/>
      <c r="FBS427" s="705"/>
      <c r="FBT427" s="705"/>
      <c r="FBU427" s="705"/>
      <c r="FBV427" s="705"/>
      <c r="FBW427" s="705"/>
      <c r="FBX427" s="705"/>
      <c r="FBY427" s="705"/>
      <c r="FBZ427" s="705"/>
      <c r="FCA427" s="705"/>
      <c r="FCB427" s="705"/>
      <c r="FCC427" s="705"/>
      <c r="FCD427" s="705"/>
      <c r="FCE427" s="705"/>
      <c r="FCF427" s="705"/>
      <c r="FCG427" s="705"/>
      <c r="FCH427" s="705"/>
      <c r="FCI427" s="705"/>
      <c r="FCJ427" s="705"/>
      <c r="FCK427" s="705"/>
      <c r="FCL427" s="705"/>
      <c r="FCM427" s="705"/>
      <c r="FCN427" s="705"/>
      <c r="FCO427" s="705"/>
      <c r="FCP427" s="705"/>
      <c r="FCQ427" s="705"/>
      <c r="FCR427" s="705"/>
      <c r="FCS427" s="705"/>
      <c r="FCT427" s="705"/>
      <c r="FCU427" s="705"/>
      <c r="FCV427" s="705"/>
      <c r="FCW427" s="705"/>
      <c r="FCX427" s="705"/>
      <c r="FCY427" s="705"/>
      <c r="FCZ427" s="705"/>
      <c r="FDA427" s="705"/>
      <c r="FDB427" s="705"/>
      <c r="FDC427" s="705"/>
      <c r="FDD427" s="705"/>
      <c r="FDE427" s="705"/>
      <c r="FDF427" s="705"/>
      <c r="FDG427" s="705"/>
      <c r="FDH427" s="705"/>
      <c r="FDI427" s="705"/>
      <c r="FDJ427" s="705"/>
      <c r="FDK427" s="705"/>
      <c r="FDL427" s="705"/>
      <c r="FDM427" s="705"/>
      <c r="FDN427" s="705"/>
      <c r="FDO427" s="705"/>
      <c r="FDP427" s="705"/>
      <c r="FDQ427" s="705"/>
      <c r="FDR427" s="705"/>
      <c r="FDS427" s="705"/>
      <c r="FDT427" s="705"/>
      <c r="FDU427" s="705"/>
      <c r="FDV427" s="705"/>
      <c r="FDW427" s="705"/>
      <c r="FDX427" s="705"/>
      <c r="FDY427" s="705"/>
      <c r="FDZ427" s="705"/>
      <c r="FEA427" s="705"/>
      <c r="FEB427" s="705"/>
      <c r="FEC427" s="705"/>
      <c r="FED427" s="705"/>
      <c r="FEE427" s="705"/>
      <c r="FEF427" s="705"/>
      <c r="FEG427" s="705"/>
      <c r="FEH427" s="705"/>
      <c r="FEI427" s="705"/>
      <c r="FEJ427" s="705"/>
      <c r="FEK427" s="705"/>
      <c r="FEL427" s="705"/>
      <c r="FEM427" s="705"/>
      <c r="FEN427" s="705"/>
      <c r="FEO427" s="705"/>
      <c r="FEP427" s="705"/>
      <c r="FEQ427" s="705"/>
      <c r="FER427" s="705"/>
      <c r="FES427" s="705"/>
      <c r="FET427" s="705"/>
      <c r="FEU427" s="705"/>
      <c r="FEV427" s="705"/>
      <c r="FEW427" s="705"/>
      <c r="FEX427" s="705"/>
      <c r="FEY427" s="705"/>
      <c r="FEZ427" s="705"/>
      <c r="FFA427" s="705"/>
      <c r="FFB427" s="705"/>
      <c r="FFC427" s="705"/>
      <c r="FFD427" s="705"/>
      <c r="FFE427" s="705"/>
      <c r="FFF427" s="705"/>
      <c r="FFG427" s="705"/>
      <c r="FFH427" s="705"/>
      <c r="FFI427" s="705"/>
      <c r="FFJ427" s="705"/>
      <c r="FFK427" s="705"/>
      <c r="FFL427" s="705"/>
      <c r="FFM427" s="705"/>
      <c r="FFN427" s="705"/>
      <c r="FFO427" s="705"/>
      <c r="FFP427" s="705"/>
      <c r="FFQ427" s="705"/>
      <c r="FFR427" s="705"/>
      <c r="FFS427" s="705"/>
      <c r="FFT427" s="705"/>
      <c r="FFU427" s="705"/>
      <c r="FFV427" s="705"/>
      <c r="FFW427" s="705"/>
      <c r="FFX427" s="705"/>
      <c r="FFY427" s="705"/>
      <c r="FFZ427" s="705"/>
      <c r="FGA427" s="705"/>
      <c r="FGB427" s="705"/>
      <c r="FGC427" s="705"/>
      <c r="FGD427" s="705"/>
      <c r="FGE427" s="705"/>
      <c r="FGF427" s="705"/>
      <c r="FGG427" s="705"/>
      <c r="FGH427" s="705"/>
      <c r="FGI427" s="705"/>
      <c r="FGJ427" s="705"/>
      <c r="FGK427" s="705"/>
      <c r="FGL427" s="705"/>
      <c r="FGM427" s="705"/>
      <c r="FGN427" s="705"/>
      <c r="FGO427" s="705"/>
      <c r="FGP427" s="705"/>
      <c r="FGQ427" s="705"/>
      <c r="FGR427" s="705"/>
      <c r="FGS427" s="705"/>
      <c r="FGT427" s="705"/>
      <c r="FGU427" s="705"/>
      <c r="FGV427" s="705"/>
      <c r="FGW427" s="705"/>
      <c r="FGX427" s="705"/>
      <c r="FGY427" s="705"/>
      <c r="FGZ427" s="705"/>
      <c r="FHA427" s="705"/>
      <c r="FHB427" s="705"/>
      <c r="FHC427" s="705"/>
      <c r="FHD427" s="705"/>
      <c r="FHE427" s="705"/>
      <c r="FHF427" s="705"/>
      <c r="FHG427" s="705"/>
      <c r="FHH427" s="705"/>
      <c r="FHI427" s="705"/>
      <c r="FHJ427" s="705"/>
      <c r="FHK427" s="705"/>
      <c r="FHL427" s="705"/>
      <c r="FHM427" s="705"/>
      <c r="FHN427" s="705"/>
      <c r="FHO427" s="705"/>
      <c r="FHP427" s="705"/>
      <c r="FHQ427" s="705"/>
      <c r="FHR427" s="705"/>
      <c r="FHS427" s="705"/>
      <c r="FHT427" s="705"/>
      <c r="FHU427" s="705"/>
      <c r="FHV427" s="705"/>
      <c r="FHW427" s="705"/>
      <c r="FHX427" s="705"/>
      <c r="FHY427" s="705"/>
      <c r="FHZ427" s="705"/>
      <c r="FIA427" s="705"/>
      <c r="FIB427" s="705"/>
      <c r="FIC427" s="705"/>
      <c r="FID427" s="705"/>
      <c r="FIE427" s="705"/>
      <c r="FIF427" s="705"/>
      <c r="FIG427" s="705"/>
      <c r="FIH427" s="705"/>
      <c r="FII427" s="705"/>
      <c r="FIJ427" s="705"/>
      <c r="FIK427" s="705"/>
      <c r="FIL427" s="705"/>
      <c r="FIM427" s="705"/>
      <c r="FIN427" s="705"/>
      <c r="FIO427" s="705"/>
      <c r="FIP427" s="705"/>
      <c r="FIQ427" s="705"/>
      <c r="FIR427" s="705"/>
      <c r="FIS427" s="705"/>
      <c r="FIT427" s="705"/>
      <c r="FIU427" s="705"/>
      <c r="FIV427" s="705"/>
      <c r="FIW427" s="705"/>
      <c r="FIX427" s="705"/>
      <c r="FIY427" s="705"/>
      <c r="FIZ427" s="705"/>
      <c r="FJA427" s="705"/>
      <c r="FJB427" s="705"/>
      <c r="FJC427" s="705"/>
      <c r="FJD427" s="705"/>
      <c r="FJE427" s="705"/>
      <c r="FJF427" s="705"/>
      <c r="FJG427" s="705"/>
      <c r="FJH427" s="705"/>
      <c r="FJI427" s="705"/>
      <c r="FJJ427" s="705"/>
      <c r="FJK427" s="705"/>
      <c r="FJL427" s="705"/>
      <c r="FJM427" s="705"/>
      <c r="FJN427" s="705"/>
      <c r="FJO427" s="705"/>
      <c r="FJP427" s="705"/>
      <c r="FJQ427" s="705"/>
      <c r="FJR427" s="705"/>
      <c r="FJS427" s="705"/>
      <c r="FJT427" s="705"/>
      <c r="FJU427" s="705"/>
      <c r="FJV427" s="705"/>
      <c r="FJW427" s="705"/>
      <c r="FJX427" s="705"/>
      <c r="FJY427" s="705"/>
      <c r="FJZ427" s="705"/>
      <c r="FKA427" s="705"/>
      <c r="FKB427" s="705"/>
      <c r="FKC427" s="705"/>
      <c r="FKD427" s="705"/>
      <c r="FKE427" s="705"/>
      <c r="FKF427" s="705"/>
      <c r="FKG427" s="705"/>
      <c r="FKH427" s="705"/>
      <c r="FKI427" s="705"/>
      <c r="FKJ427" s="705"/>
      <c r="FKK427" s="705"/>
      <c r="FKL427" s="705"/>
      <c r="FKM427" s="705"/>
      <c r="FKN427" s="705"/>
      <c r="FKO427" s="705"/>
      <c r="FKP427" s="705"/>
      <c r="FKQ427" s="705"/>
      <c r="FKR427" s="705"/>
      <c r="FKS427" s="705"/>
      <c r="FKT427" s="705"/>
      <c r="FKU427" s="705"/>
      <c r="FKV427" s="705"/>
      <c r="FKW427" s="705"/>
      <c r="FKX427" s="705"/>
      <c r="FKY427" s="705"/>
      <c r="FKZ427" s="705"/>
      <c r="FLA427" s="705"/>
      <c r="FLB427" s="705"/>
      <c r="FLC427" s="705"/>
      <c r="FLD427" s="705"/>
      <c r="FLE427" s="705"/>
      <c r="FLF427" s="705"/>
      <c r="FLG427" s="705"/>
      <c r="FLH427" s="705"/>
      <c r="FLI427" s="705"/>
      <c r="FLJ427" s="705"/>
      <c r="FLK427" s="705"/>
      <c r="FLL427" s="705"/>
      <c r="FLM427" s="705"/>
      <c r="FLN427" s="705"/>
      <c r="FLO427" s="705"/>
      <c r="FLP427" s="705"/>
      <c r="FLQ427" s="705"/>
      <c r="FLR427" s="705"/>
      <c r="FLS427" s="705"/>
      <c r="FLT427" s="705"/>
      <c r="FLU427" s="705"/>
      <c r="FLV427" s="705"/>
      <c r="FLW427" s="705"/>
      <c r="FLX427" s="705"/>
      <c r="FLY427" s="705"/>
      <c r="FLZ427" s="705"/>
      <c r="FMA427" s="705"/>
      <c r="FMB427" s="705"/>
      <c r="FMC427" s="705"/>
      <c r="FMD427" s="705"/>
      <c r="FME427" s="705"/>
      <c r="FMF427" s="705"/>
      <c r="FMG427" s="705"/>
      <c r="FMH427" s="705"/>
      <c r="FMI427" s="705"/>
      <c r="FMJ427" s="705"/>
      <c r="FMK427" s="705"/>
      <c r="FML427" s="705"/>
      <c r="FMM427" s="705"/>
      <c r="FMN427" s="705"/>
      <c r="FMO427" s="705"/>
      <c r="FMP427" s="705"/>
      <c r="FMQ427" s="705"/>
      <c r="FMR427" s="705"/>
      <c r="FMS427" s="705"/>
      <c r="FMT427" s="705"/>
      <c r="FMU427" s="705"/>
      <c r="FMV427" s="705"/>
      <c r="FMW427" s="705"/>
      <c r="FMX427" s="705"/>
      <c r="FMY427" s="705"/>
      <c r="FMZ427" s="705"/>
      <c r="FNA427" s="705"/>
      <c r="FNB427" s="705"/>
      <c r="FNC427" s="705"/>
      <c r="FND427" s="705"/>
      <c r="FNE427" s="705"/>
      <c r="FNF427" s="705"/>
      <c r="FNG427" s="705"/>
      <c r="FNH427" s="705"/>
      <c r="FNI427" s="705"/>
      <c r="FNJ427" s="705"/>
      <c r="FNK427" s="705"/>
      <c r="FNL427" s="705"/>
      <c r="FNM427" s="705"/>
      <c r="FNN427" s="705"/>
      <c r="FNO427" s="705"/>
      <c r="FNP427" s="705"/>
      <c r="FNQ427" s="705"/>
      <c r="FNR427" s="705"/>
      <c r="FNS427" s="705"/>
      <c r="FNT427" s="705"/>
      <c r="FNU427" s="705"/>
      <c r="FNV427" s="705"/>
      <c r="FNW427" s="705"/>
      <c r="FNX427" s="705"/>
      <c r="FNY427" s="705"/>
      <c r="FNZ427" s="705"/>
      <c r="FOA427" s="705"/>
      <c r="FOB427" s="705"/>
      <c r="FOC427" s="705"/>
      <c r="FOD427" s="705"/>
      <c r="FOE427" s="705"/>
      <c r="FOF427" s="705"/>
      <c r="FOG427" s="705"/>
      <c r="FOH427" s="705"/>
      <c r="FOI427" s="705"/>
      <c r="FOJ427" s="705"/>
      <c r="FOK427" s="705"/>
      <c r="FOL427" s="705"/>
      <c r="FOM427" s="705"/>
      <c r="FON427" s="705"/>
      <c r="FOO427" s="705"/>
      <c r="FOP427" s="705"/>
      <c r="FOQ427" s="705"/>
      <c r="FOR427" s="705"/>
      <c r="FOS427" s="705"/>
      <c r="FOT427" s="705"/>
      <c r="FOU427" s="705"/>
      <c r="FOV427" s="705"/>
      <c r="FOW427" s="705"/>
      <c r="FOX427" s="705"/>
      <c r="FOY427" s="705"/>
      <c r="FOZ427" s="705"/>
      <c r="FPA427" s="705"/>
      <c r="FPB427" s="705"/>
      <c r="FPC427" s="705"/>
      <c r="FPD427" s="705"/>
      <c r="FPE427" s="705"/>
      <c r="FPF427" s="705"/>
      <c r="FPG427" s="705"/>
      <c r="FPH427" s="705"/>
      <c r="FPI427" s="705"/>
      <c r="FPJ427" s="705"/>
      <c r="FPK427" s="705"/>
      <c r="FPL427" s="705"/>
      <c r="FPM427" s="705"/>
      <c r="FPN427" s="705"/>
      <c r="FPO427" s="705"/>
      <c r="FPP427" s="705"/>
      <c r="FPQ427" s="705"/>
      <c r="FPR427" s="705"/>
      <c r="FPS427" s="705"/>
      <c r="FPT427" s="705"/>
      <c r="FPU427" s="705"/>
      <c r="FPV427" s="705"/>
      <c r="FPW427" s="705"/>
      <c r="FPX427" s="705"/>
      <c r="FPY427" s="705"/>
      <c r="FPZ427" s="705"/>
      <c r="FQA427" s="705"/>
      <c r="FQB427" s="705"/>
      <c r="FQC427" s="705"/>
      <c r="FQD427" s="705"/>
      <c r="FQE427" s="705"/>
      <c r="FQF427" s="705"/>
      <c r="FQG427" s="705"/>
      <c r="FQH427" s="705"/>
      <c r="FQI427" s="705"/>
      <c r="FQJ427" s="705"/>
      <c r="FQK427" s="705"/>
      <c r="FQL427" s="705"/>
      <c r="FQM427" s="705"/>
      <c r="FQN427" s="705"/>
      <c r="FQO427" s="705"/>
      <c r="FQP427" s="705"/>
      <c r="FQQ427" s="705"/>
      <c r="FQR427" s="705"/>
      <c r="FQS427" s="705"/>
      <c r="FQT427" s="705"/>
      <c r="FQU427" s="705"/>
      <c r="FQV427" s="705"/>
      <c r="FQW427" s="705"/>
      <c r="FQX427" s="705"/>
      <c r="FQY427" s="705"/>
      <c r="FQZ427" s="705"/>
      <c r="FRA427" s="705"/>
      <c r="FRB427" s="705"/>
      <c r="FRC427" s="705"/>
      <c r="FRD427" s="705"/>
      <c r="FRE427" s="705"/>
      <c r="FRF427" s="705"/>
      <c r="FRG427" s="705"/>
      <c r="FRH427" s="705"/>
      <c r="FRI427" s="705"/>
      <c r="FRJ427" s="705"/>
      <c r="FRK427" s="705"/>
      <c r="FRL427" s="705"/>
      <c r="FRM427" s="705"/>
      <c r="FRN427" s="705"/>
      <c r="FRO427" s="705"/>
      <c r="FRP427" s="705"/>
      <c r="FRQ427" s="705"/>
      <c r="FRR427" s="705"/>
      <c r="FRS427" s="705"/>
      <c r="FRT427" s="705"/>
      <c r="FRU427" s="705"/>
      <c r="FRV427" s="705"/>
      <c r="FRW427" s="705"/>
      <c r="FRX427" s="705"/>
      <c r="FRY427" s="705"/>
      <c r="FRZ427" s="705"/>
      <c r="FSA427" s="705"/>
      <c r="FSB427" s="705"/>
      <c r="FSC427" s="705"/>
      <c r="FSD427" s="705"/>
      <c r="FSE427" s="705"/>
      <c r="FSF427" s="705"/>
      <c r="FSG427" s="705"/>
      <c r="FSH427" s="705"/>
      <c r="FSI427" s="705"/>
      <c r="FSJ427" s="705"/>
      <c r="FSK427" s="705"/>
      <c r="FSL427" s="705"/>
      <c r="FSM427" s="705"/>
      <c r="FSN427" s="705"/>
      <c r="FSO427" s="705"/>
      <c r="FSP427" s="705"/>
      <c r="FSQ427" s="705"/>
      <c r="FSR427" s="705"/>
      <c r="FSS427" s="705"/>
      <c r="FST427" s="705"/>
      <c r="FSU427" s="705"/>
      <c r="FSV427" s="705"/>
      <c r="FSW427" s="705"/>
      <c r="FSX427" s="705"/>
      <c r="FSY427" s="705"/>
      <c r="FSZ427" s="705"/>
      <c r="FTA427" s="705"/>
      <c r="FTB427" s="705"/>
      <c r="FTC427" s="705"/>
      <c r="FTD427" s="705"/>
      <c r="FTE427" s="705"/>
      <c r="FTF427" s="705"/>
      <c r="FTG427" s="705"/>
      <c r="FTH427" s="705"/>
      <c r="FTI427" s="705"/>
      <c r="FTJ427" s="705"/>
      <c r="FTK427" s="705"/>
      <c r="FTL427" s="705"/>
      <c r="FTM427" s="705"/>
      <c r="FTN427" s="705"/>
      <c r="FTO427" s="705"/>
      <c r="FTP427" s="705"/>
      <c r="FTQ427" s="705"/>
      <c r="FTR427" s="705"/>
      <c r="FTS427" s="705"/>
      <c r="FTT427" s="705"/>
      <c r="FTU427" s="705"/>
      <c r="FTV427" s="705"/>
      <c r="FTW427" s="705"/>
      <c r="FTX427" s="705"/>
      <c r="FTY427" s="705"/>
      <c r="FTZ427" s="705"/>
      <c r="FUA427" s="705"/>
      <c r="FUB427" s="705"/>
      <c r="FUC427" s="705"/>
      <c r="FUD427" s="705"/>
      <c r="FUE427" s="705"/>
      <c r="FUF427" s="705"/>
      <c r="FUG427" s="705"/>
      <c r="FUH427" s="705"/>
      <c r="FUI427" s="705"/>
      <c r="FUJ427" s="705"/>
      <c r="FUK427" s="705"/>
      <c r="FUL427" s="705"/>
      <c r="FUM427" s="705"/>
      <c r="FUN427" s="705"/>
      <c r="FUO427" s="705"/>
      <c r="FUP427" s="705"/>
      <c r="FUQ427" s="705"/>
      <c r="FUR427" s="705"/>
      <c r="FUS427" s="705"/>
      <c r="FUT427" s="705"/>
      <c r="FUU427" s="705"/>
      <c r="FUV427" s="705"/>
      <c r="FUW427" s="705"/>
      <c r="FUX427" s="705"/>
      <c r="FUY427" s="705"/>
      <c r="FUZ427" s="705"/>
      <c r="FVA427" s="705"/>
      <c r="FVB427" s="705"/>
      <c r="FVC427" s="705"/>
      <c r="FVD427" s="705"/>
      <c r="FVE427" s="705"/>
      <c r="FVF427" s="705"/>
      <c r="FVG427" s="705"/>
      <c r="FVH427" s="705"/>
      <c r="FVI427" s="705"/>
      <c r="FVJ427" s="705"/>
      <c r="FVK427" s="705"/>
      <c r="FVL427" s="705"/>
      <c r="FVM427" s="705"/>
      <c r="FVN427" s="705"/>
      <c r="FVO427" s="705"/>
      <c r="FVP427" s="705"/>
      <c r="FVQ427" s="705"/>
      <c r="FVR427" s="705"/>
      <c r="FVS427" s="705"/>
      <c r="FVT427" s="705"/>
      <c r="FVU427" s="705"/>
      <c r="FVV427" s="705"/>
      <c r="FVW427" s="705"/>
      <c r="FVX427" s="705"/>
      <c r="FVY427" s="705"/>
      <c r="FVZ427" s="705"/>
      <c r="FWA427" s="705"/>
      <c r="FWB427" s="705"/>
      <c r="FWC427" s="705"/>
      <c r="FWD427" s="705"/>
      <c r="FWE427" s="705"/>
      <c r="FWF427" s="705"/>
      <c r="FWG427" s="705"/>
      <c r="FWH427" s="705"/>
      <c r="FWI427" s="705"/>
      <c r="FWJ427" s="705"/>
      <c r="FWK427" s="705"/>
      <c r="FWL427" s="705"/>
      <c r="FWM427" s="705"/>
      <c r="FWN427" s="705"/>
      <c r="FWO427" s="705"/>
      <c r="FWP427" s="705"/>
      <c r="FWQ427" s="705"/>
      <c r="FWR427" s="705"/>
      <c r="FWS427" s="705"/>
      <c r="FWT427" s="705"/>
      <c r="FWU427" s="705"/>
      <c r="FWV427" s="705"/>
      <c r="FWW427" s="705"/>
      <c r="FWX427" s="705"/>
      <c r="FWY427" s="705"/>
      <c r="FWZ427" s="705"/>
      <c r="FXA427" s="705"/>
      <c r="FXB427" s="705"/>
      <c r="FXC427" s="705"/>
      <c r="FXD427" s="705"/>
      <c r="FXE427" s="705"/>
      <c r="FXF427" s="705"/>
      <c r="FXG427" s="705"/>
      <c r="FXH427" s="705"/>
      <c r="FXI427" s="705"/>
      <c r="FXJ427" s="705"/>
      <c r="FXK427" s="705"/>
      <c r="FXL427" s="705"/>
      <c r="FXM427" s="705"/>
      <c r="FXN427" s="705"/>
      <c r="FXO427" s="705"/>
      <c r="FXP427" s="705"/>
      <c r="FXQ427" s="705"/>
      <c r="FXR427" s="705"/>
      <c r="FXS427" s="705"/>
      <c r="FXT427" s="705"/>
      <c r="FXU427" s="705"/>
      <c r="FXV427" s="705"/>
      <c r="FXW427" s="705"/>
      <c r="FXX427" s="705"/>
      <c r="FXY427" s="705"/>
      <c r="FXZ427" s="705"/>
      <c r="FYA427" s="705"/>
      <c r="FYB427" s="705"/>
      <c r="FYC427" s="705"/>
      <c r="FYD427" s="705"/>
      <c r="FYE427" s="705"/>
      <c r="FYF427" s="705"/>
      <c r="FYG427" s="705"/>
      <c r="FYH427" s="705"/>
      <c r="FYI427" s="705"/>
      <c r="FYJ427" s="705"/>
      <c r="FYK427" s="705"/>
      <c r="FYL427" s="705"/>
      <c r="FYM427" s="705"/>
      <c r="FYN427" s="705"/>
      <c r="FYO427" s="705"/>
      <c r="FYP427" s="705"/>
      <c r="FYQ427" s="705"/>
      <c r="FYR427" s="705"/>
      <c r="FYS427" s="705"/>
      <c r="FYT427" s="705"/>
      <c r="FYU427" s="705"/>
      <c r="FYV427" s="705"/>
      <c r="FYW427" s="705"/>
      <c r="FYX427" s="705"/>
      <c r="FYY427" s="705"/>
      <c r="FYZ427" s="705"/>
      <c r="FZA427" s="705"/>
      <c r="FZB427" s="705"/>
      <c r="FZC427" s="705"/>
      <c r="FZD427" s="705"/>
      <c r="FZE427" s="705"/>
      <c r="FZF427" s="705"/>
      <c r="FZG427" s="705"/>
      <c r="FZH427" s="705"/>
      <c r="FZI427" s="705"/>
      <c r="FZJ427" s="705"/>
      <c r="FZK427" s="705"/>
      <c r="FZL427" s="705"/>
      <c r="FZM427" s="705"/>
      <c r="FZN427" s="705"/>
      <c r="FZO427" s="705"/>
      <c r="FZP427" s="705"/>
      <c r="FZQ427" s="705"/>
      <c r="FZR427" s="705"/>
      <c r="FZS427" s="705"/>
      <c r="FZT427" s="705"/>
      <c r="FZU427" s="705"/>
      <c r="FZV427" s="705"/>
      <c r="FZW427" s="705"/>
      <c r="FZX427" s="705"/>
      <c r="FZY427" s="705"/>
      <c r="FZZ427" s="705"/>
      <c r="GAA427" s="705"/>
      <c r="GAB427" s="705"/>
      <c r="GAC427" s="705"/>
      <c r="GAD427" s="705"/>
      <c r="GAE427" s="705"/>
      <c r="GAF427" s="705"/>
      <c r="GAG427" s="705"/>
      <c r="GAH427" s="705"/>
      <c r="GAI427" s="705"/>
      <c r="GAJ427" s="705"/>
      <c r="GAK427" s="705"/>
      <c r="GAL427" s="705"/>
      <c r="GAM427" s="705"/>
      <c r="GAN427" s="705"/>
      <c r="GAO427" s="705"/>
      <c r="GAP427" s="705"/>
      <c r="GAQ427" s="705"/>
      <c r="GAR427" s="705"/>
      <c r="GAS427" s="705"/>
      <c r="GAT427" s="705"/>
      <c r="GAU427" s="705"/>
      <c r="GAV427" s="705"/>
      <c r="GAW427" s="705"/>
      <c r="GAX427" s="705"/>
      <c r="GAY427" s="705"/>
      <c r="GAZ427" s="705"/>
      <c r="GBA427" s="705"/>
      <c r="GBB427" s="705"/>
      <c r="GBC427" s="705"/>
      <c r="GBD427" s="705"/>
      <c r="GBE427" s="705"/>
      <c r="GBF427" s="705"/>
      <c r="GBG427" s="705"/>
      <c r="GBH427" s="705"/>
      <c r="GBI427" s="705"/>
      <c r="GBJ427" s="705"/>
      <c r="GBK427" s="705"/>
      <c r="GBL427" s="705"/>
      <c r="GBM427" s="705"/>
      <c r="GBN427" s="705"/>
      <c r="GBO427" s="705"/>
      <c r="GBP427" s="705"/>
      <c r="GBQ427" s="705"/>
      <c r="GBR427" s="705"/>
      <c r="GBS427" s="705"/>
      <c r="GBT427" s="705"/>
      <c r="GBU427" s="705"/>
      <c r="GBV427" s="705"/>
      <c r="GBW427" s="705"/>
      <c r="GBX427" s="705"/>
      <c r="GBY427" s="705"/>
      <c r="GBZ427" s="705"/>
      <c r="GCA427" s="705"/>
      <c r="GCB427" s="705"/>
      <c r="GCC427" s="705"/>
      <c r="GCD427" s="705"/>
      <c r="GCE427" s="705"/>
      <c r="GCF427" s="705"/>
      <c r="GCG427" s="705"/>
      <c r="GCH427" s="705"/>
      <c r="GCI427" s="705"/>
      <c r="GCJ427" s="705"/>
      <c r="GCK427" s="705"/>
      <c r="GCL427" s="705"/>
      <c r="GCM427" s="705"/>
      <c r="GCN427" s="705"/>
      <c r="GCO427" s="705"/>
      <c r="GCP427" s="705"/>
      <c r="GCQ427" s="705"/>
      <c r="GCR427" s="705"/>
      <c r="GCS427" s="705"/>
      <c r="GCT427" s="705"/>
      <c r="GCU427" s="705"/>
      <c r="GCV427" s="705"/>
      <c r="GCW427" s="705"/>
      <c r="GCX427" s="705"/>
      <c r="GCY427" s="705"/>
      <c r="GCZ427" s="705"/>
      <c r="GDA427" s="705"/>
      <c r="GDB427" s="705"/>
      <c r="GDC427" s="705"/>
      <c r="GDD427" s="705"/>
      <c r="GDE427" s="705"/>
      <c r="GDF427" s="705"/>
      <c r="GDG427" s="705"/>
      <c r="GDH427" s="705"/>
      <c r="GDI427" s="705"/>
      <c r="GDJ427" s="705"/>
      <c r="GDK427" s="705"/>
      <c r="GDL427" s="705"/>
      <c r="GDM427" s="705"/>
      <c r="GDN427" s="705"/>
      <c r="GDO427" s="705"/>
      <c r="GDP427" s="705"/>
      <c r="GDQ427" s="705"/>
      <c r="GDR427" s="705"/>
      <c r="GDS427" s="705"/>
      <c r="GDT427" s="705"/>
      <c r="GDU427" s="705"/>
      <c r="GDV427" s="705"/>
      <c r="GDW427" s="705"/>
      <c r="GDX427" s="705"/>
      <c r="GDY427" s="705"/>
      <c r="GDZ427" s="705"/>
      <c r="GEA427" s="705"/>
      <c r="GEB427" s="705"/>
      <c r="GEC427" s="705"/>
      <c r="GED427" s="705"/>
      <c r="GEE427" s="705"/>
      <c r="GEF427" s="705"/>
      <c r="GEG427" s="705"/>
      <c r="GEH427" s="705"/>
      <c r="GEI427" s="705"/>
      <c r="GEJ427" s="705"/>
      <c r="GEK427" s="705"/>
      <c r="GEL427" s="705"/>
      <c r="GEM427" s="705"/>
      <c r="GEN427" s="705"/>
      <c r="GEO427" s="705"/>
      <c r="GEP427" s="705"/>
      <c r="GEQ427" s="705"/>
      <c r="GER427" s="705"/>
      <c r="GES427" s="705"/>
      <c r="GET427" s="705"/>
      <c r="GEU427" s="705"/>
      <c r="GEV427" s="705"/>
      <c r="GEW427" s="705"/>
      <c r="GEX427" s="705"/>
      <c r="GEY427" s="705"/>
      <c r="GEZ427" s="705"/>
      <c r="GFA427" s="705"/>
      <c r="GFB427" s="705"/>
      <c r="GFC427" s="705"/>
      <c r="GFD427" s="705"/>
      <c r="GFE427" s="705"/>
      <c r="GFF427" s="705"/>
      <c r="GFG427" s="705"/>
      <c r="GFH427" s="705"/>
      <c r="GFI427" s="705"/>
      <c r="GFJ427" s="705"/>
      <c r="GFK427" s="705"/>
      <c r="GFL427" s="705"/>
      <c r="GFM427" s="705"/>
      <c r="GFN427" s="705"/>
      <c r="GFO427" s="705"/>
      <c r="GFP427" s="705"/>
      <c r="GFQ427" s="705"/>
      <c r="GFR427" s="705"/>
      <c r="GFS427" s="705"/>
      <c r="GFT427" s="705"/>
      <c r="GFU427" s="705"/>
      <c r="GFV427" s="705"/>
      <c r="GFW427" s="705"/>
      <c r="GFX427" s="705"/>
      <c r="GFY427" s="705"/>
      <c r="GFZ427" s="705"/>
      <c r="GGA427" s="705"/>
      <c r="GGB427" s="705"/>
      <c r="GGC427" s="705"/>
      <c r="GGD427" s="705"/>
      <c r="GGE427" s="705"/>
      <c r="GGF427" s="705"/>
      <c r="GGG427" s="705"/>
      <c r="GGH427" s="705"/>
      <c r="GGI427" s="705"/>
      <c r="GGJ427" s="705"/>
      <c r="GGK427" s="705"/>
      <c r="GGL427" s="705"/>
      <c r="GGM427" s="705"/>
      <c r="GGN427" s="705"/>
      <c r="GGO427" s="705"/>
      <c r="GGP427" s="705"/>
      <c r="GGQ427" s="705"/>
      <c r="GGR427" s="705"/>
      <c r="GGS427" s="705"/>
      <c r="GGT427" s="705"/>
      <c r="GGU427" s="705"/>
      <c r="GGV427" s="705"/>
      <c r="GGW427" s="705"/>
      <c r="GGX427" s="705"/>
      <c r="GGY427" s="705"/>
      <c r="GGZ427" s="705"/>
      <c r="GHA427" s="705"/>
      <c r="GHB427" s="705"/>
      <c r="GHC427" s="705"/>
      <c r="GHD427" s="705"/>
      <c r="GHE427" s="705"/>
      <c r="GHF427" s="705"/>
      <c r="GHG427" s="705"/>
      <c r="GHH427" s="705"/>
      <c r="GHI427" s="705"/>
      <c r="GHJ427" s="705"/>
      <c r="GHK427" s="705"/>
      <c r="GHL427" s="705"/>
      <c r="GHM427" s="705"/>
      <c r="GHN427" s="705"/>
      <c r="GHO427" s="705"/>
      <c r="GHP427" s="705"/>
      <c r="GHQ427" s="705"/>
      <c r="GHR427" s="705"/>
      <c r="GHS427" s="705"/>
      <c r="GHT427" s="705"/>
      <c r="GHU427" s="705"/>
      <c r="GHV427" s="705"/>
      <c r="GHW427" s="705"/>
      <c r="GHX427" s="705"/>
      <c r="GHY427" s="705"/>
      <c r="GHZ427" s="705"/>
      <c r="GIA427" s="705"/>
      <c r="GIB427" s="705"/>
      <c r="GIC427" s="705"/>
      <c r="GID427" s="705"/>
      <c r="GIE427" s="705"/>
      <c r="GIF427" s="705"/>
      <c r="GIG427" s="705"/>
      <c r="GIH427" s="705"/>
      <c r="GII427" s="705"/>
      <c r="GIJ427" s="705"/>
      <c r="GIK427" s="705"/>
      <c r="GIL427" s="705"/>
      <c r="GIM427" s="705"/>
      <c r="GIN427" s="705"/>
      <c r="GIO427" s="705"/>
      <c r="GIP427" s="705"/>
      <c r="GIQ427" s="705"/>
      <c r="GIR427" s="705"/>
      <c r="GIS427" s="705"/>
      <c r="GIT427" s="705"/>
      <c r="GIU427" s="705"/>
      <c r="GIV427" s="705"/>
      <c r="GIW427" s="705"/>
      <c r="GIX427" s="705"/>
      <c r="GIY427" s="705"/>
      <c r="GIZ427" s="705"/>
      <c r="GJA427" s="705"/>
      <c r="GJB427" s="705"/>
      <c r="GJC427" s="705"/>
      <c r="GJD427" s="705"/>
      <c r="GJE427" s="705"/>
      <c r="GJF427" s="705"/>
      <c r="GJG427" s="705"/>
      <c r="GJH427" s="705"/>
      <c r="GJI427" s="705"/>
      <c r="GJJ427" s="705"/>
      <c r="GJK427" s="705"/>
      <c r="GJL427" s="705"/>
      <c r="GJM427" s="705"/>
      <c r="GJN427" s="705"/>
      <c r="GJO427" s="705"/>
      <c r="GJP427" s="705"/>
      <c r="GJQ427" s="705"/>
      <c r="GJR427" s="705"/>
      <c r="GJS427" s="705"/>
      <c r="GJT427" s="705"/>
      <c r="GJU427" s="705"/>
      <c r="GJV427" s="705"/>
      <c r="GJW427" s="705"/>
      <c r="GJX427" s="705"/>
      <c r="GJY427" s="705"/>
      <c r="GJZ427" s="705"/>
      <c r="GKA427" s="705"/>
      <c r="GKB427" s="705"/>
      <c r="GKC427" s="705"/>
      <c r="GKD427" s="705"/>
      <c r="GKE427" s="705"/>
      <c r="GKF427" s="705"/>
      <c r="GKG427" s="705"/>
      <c r="GKH427" s="705"/>
      <c r="GKI427" s="705"/>
      <c r="GKJ427" s="705"/>
      <c r="GKK427" s="705"/>
      <c r="GKL427" s="705"/>
      <c r="GKM427" s="705"/>
      <c r="GKN427" s="705"/>
      <c r="GKO427" s="705"/>
      <c r="GKP427" s="705"/>
      <c r="GKQ427" s="705"/>
      <c r="GKR427" s="705"/>
      <c r="GKS427" s="705"/>
      <c r="GKT427" s="705"/>
      <c r="GKU427" s="705"/>
      <c r="GKV427" s="705"/>
      <c r="GKW427" s="705"/>
      <c r="GKX427" s="705"/>
      <c r="GKY427" s="705"/>
      <c r="GKZ427" s="705"/>
      <c r="GLA427" s="705"/>
      <c r="GLB427" s="705"/>
      <c r="GLC427" s="705"/>
      <c r="GLD427" s="705"/>
      <c r="GLE427" s="705"/>
      <c r="GLF427" s="705"/>
      <c r="GLG427" s="705"/>
      <c r="GLH427" s="705"/>
      <c r="GLI427" s="705"/>
      <c r="GLJ427" s="705"/>
      <c r="GLK427" s="705"/>
      <c r="GLL427" s="705"/>
      <c r="GLM427" s="705"/>
      <c r="GLN427" s="705"/>
      <c r="GLO427" s="705"/>
      <c r="GLP427" s="705"/>
      <c r="GLQ427" s="705"/>
      <c r="GLR427" s="705"/>
      <c r="GLS427" s="705"/>
      <c r="GLT427" s="705"/>
      <c r="GLU427" s="705"/>
      <c r="GLV427" s="705"/>
      <c r="GLW427" s="705"/>
      <c r="GLX427" s="705"/>
      <c r="GLY427" s="705"/>
      <c r="GLZ427" s="705"/>
      <c r="GMA427" s="705"/>
      <c r="GMB427" s="705"/>
      <c r="GMC427" s="705"/>
      <c r="GMD427" s="705"/>
      <c r="GME427" s="705"/>
      <c r="GMF427" s="705"/>
      <c r="GMG427" s="705"/>
      <c r="GMH427" s="705"/>
      <c r="GMI427" s="705"/>
      <c r="GMJ427" s="705"/>
      <c r="GMK427" s="705"/>
      <c r="GML427" s="705"/>
      <c r="GMM427" s="705"/>
      <c r="GMN427" s="705"/>
      <c r="GMO427" s="705"/>
      <c r="GMP427" s="705"/>
      <c r="GMQ427" s="705"/>
      <c r="GMR427" s="705"/>
      <c r="GMS427" s="705"/>
      <c r="GMT427" s="705"/>
      <c r="GMU427" s="705"/>
      <c r="GMV427" s="705"/>
      <c r="GMW427" s="705"/>
      <c r="GMX427" s="705"/>
      <c r="GMY427" s="705"/>
      <c r="GMZ427" s="705"/>
      <c r="GNA427" s="705"/>
      <c r="GNB427" s="705"/>
      <c r="GNC427" s="705"/>
      <c r="GND427" s="705"/>
      <c r="GNE427" s="705"/>
      <c r="GNF427" s="705"/>
      <c r="GNG427" s="705"/>
      <c r="GNH427" s="705"/>
      <c r="GNI427" s="705"/>
      <c r="GNJ427" s="705"/>
      <c r="GNK427" s="705"/>
      <c r="GNL427" s="705"/>
      <c r="GNM427" s="705"/>
      <c r="GNN427" s="705"/>
      <c r="GNO427" s="705"/>
      <c r="GNP427" s="705"/>
      <c r="GNQ427" s="705"/>
      <c r="GNR427" s="705"/>
      <c r="GNS427" s="705"/>
      <c r="GNT427" s="705"/>
      <c r="GNU427" s="705"/>
      <c r="GNV427" s="705"/>
      <c r="GNW427" s="705"/>
      <c r="GNX427" s="705"/>
      <c r="GNY427" s="705"/>
      <c r="GNZ427" s="705"/>
      <c r="GOA427" s="705"/>
      <c r="GOB427" s="705"/>
      <c r="GOC427" s="705"/>
      <c r="GOD427" s="705"/>
      <c r="GOE427" s="705"/>
      <c r="GOF427" s="705"/>
      <c r="GOG427" s="705"/>
      <c r="GOH427" s="705"/>
      <c r="GOI427" s="705"/>
      <c r="GOJ427" s="705"/>
      <c r="GOK427" s="705"/>
      <c r="GOL427" s="705"/>
      <c r="GOM427" s="705"/>
      <c r="GON427" s="705"/>
      <c r="GOO427" s="705"/>
      <c r="GOP427" s="705"/>
      <c r="GOQ427" s="705"/>
      <c r="GOR427" s="705"/>
      <c r="GOS427" s="705"/>
      <c r="GOT427" s="705"/>
      <c r="GOU427" s="705"/>
      <c r="GOV427" s="705"/>
      <c r="GOW427" s="705"/>
      <c r="GOX427" s="705"/>
      <c r="GOY427" s="705"/>
      <c r="GOZ427" s="705"/>
      <c r="GPA427" s="705"/>
      <c r="GPB427" s="705"/>
      <c r="GPC427" s="705"/>
      <c r="GPD427" s="705"/>
      <c r="GPE427" s="705"/>
      <c r="GPF427" s="705"/>
      <c r="GPG427" s="705"/>
      <c r="GPH427" s="705"/>
      <c r="GPI427" s="705"/>
      <c r="GPJ427" s="705"/>
      <c r="GPK427" s="705"/>
      <c r="GPL427" s="705"/>
      <c r="GPM427" s="705"/>
      <c r="GPN427" s="705"/>
      <c r="GPO427" s="705"/>
      <c r="GPP427" s="705"/>
      <c r="GPQ427" s="705"/>
      <c r="GPR427" s="705"/>
      <c r="GPS427" s="705"/>
      <c r="GPT427" s="705"/>
      <c r="GPU427" s="705"/>
      <c r="GPV427" s="705"/>
      <c r="GPW427" s="705"/>
      <c r="GPX427" s="705"/>
      <c r="GPY427" s="705"/>
      <c r="GPZ427" s="705"/>
      <c r="GQA427" s="705"/>
      <c r="GQB427" s="705"/>
      <c r="GQC427" s="705"/>
      <c r="GQD427" s="705"/>
      <c r="GQE427" s="705"/>
      <c r="GQF427" s="705"/>
      <c r="GQG427" s="705"/>
      <c r="GQH427" s="705"/>
      <c r="GQI427" s="705"/>
      <c r="GQJ427" s="705"/>
      <c r="GQK427" s="705"/>
      <c r="GQL427" s="705"/>
      <c r="GQM427" s="705"/>
      <c r="GQN427" s="705"/>
      <c r="GQO427" s="705"/>
      <c r="GQP427" s="705"/>
      <c r="GQQ427" s="705"/>
      <c r="GQR427" s="705"/>
      <c r="GQS427" s="705"/>
      <c r="GQT427" s="705"/>
      <c r="GQU427" s="705"/>
      <c r="GQV427" s="705"/>
      <c r="GQW427" s="705"/>
      <c r="GQX427" s="705"/>
      <c r="GQY427" s="705"/>
      <c r="GQZ427" s="705"/>
      <c r="GRA427" s="705"/>
      <c r="GRB427" s="705"/>
      <c r="GRC427" s="705"/>
      <c r="GRD427" s="705"/>
      <c r="GRE427" s="705"/>
      <c r="GRF427" s="705"/>
      <c r="GRG427" s="705"/>
      <c r="GRH427" s="705"/>
      <c r="GRI427" s="705"/>
      <c r="GRJ427" s="705"/>
      <c r="GRK427" s="705"/>
      <c r="GRL427" s="705"/>
      <c r="GRM427" s="705"/>
      <c r="GRN427" s="705"/>
      <c r="GRO427" s="705"/>
      <c r="GRP427" s="705"/>
      <c r="GRQ427" s="705"/>
      <c r="GRR427" s="705"/>
      <c r="GRS427" s="705"/>
      <c r="GRT427" s="705"/>
      <c r="GRU427" s="705"/>
      <c r="GRV427" s="705"/>
      <c r="GRW427" s="705"/>
      <c r="GRX427" s="705"/>
      <c r="GRY427" s="705"/>
      <c r="GRZ427" s="705"/>
      <c r="GSA427" s="705"/>
      <c r="GSB427" s="705"/>
      <c r="GSC427" s="705"/>
      <c r="GSD427" s="705"/>
      <c r="GSE427" s="705"/>
      <c r="GSF427" s="705"/>
      <c r="GSG427" s="705"/>
      <c r="GSH427" s="705"/>
      <c r="GSI427" s="705"/>
      <c r="GSJ427" s="705"/>
      <c r="GSK427" s="705"/>
      <c r="GSL427" s="705"/>
      <c r="GSM427" s="705"/>
      <c r="GSN427" s="705"/>
      <c r="GSO427" s="705"/>
      <c r="GSP427" s="705"/>
      <c r="GSQ427" s="705"/>
      <c r="GSR427" s="705"/>
      <c r="GSS427" s="705"/>
      <c r="GST427" s="705"/>
      <c r="GSU427" s="705"/>
      <c r="GSV427" s="705"/>
      <c r="GSW427" s="705"/>
      <c r="GSX427" s="705"/>
      <c r="GSY427" s="705"/>
      <c r="GSZ427" s="705"/>
      <c r="GTA427" s="705"/>
      <c r="GTB427" s="705"/>
      <c r="GTC427" s="705"/>
      <c r="GTD427" s="705"/>
      <c r="GTE427" s="705"/>
      <c r="GTF427" s="705"/>
      <c r="GTG427" s="705"/>
      <c r="GTH427" s="705"/>
      <c r="GTI427" s="705"/>
      <c r="GTJ427" s="705"/>
      <c r="GTK427" s="705"/>
      <c r="GTL427" s="705"/>
      <c r="GTM427" s="705"/>
      <c r="GTN427" s="705"/>
      <c r="GTO427" s="705"/>
      <c r="GTP427" s="705"/>
      <c r="GTQ427" s="705"/>
      <c r="GTR427" s="705"/>
      <c r="GTS427" s="705"/>
      <c r="GTT427" s="705"/>
      <c r="GTU427" s="705"/>
      <c r="GTV427" s="705"/>
      <c r="GTW427" s="705"/>
      <c r="GTX427" s="705"/>
      <c r="GTY427" s="705"/>
      <c r="GTZ427" s="705"/>
      <c r="GUA427" s="705"/>
      <c r="GUB427" s="705"/>
      <c r="GUC427" s="705"/>
      <c r="GUD427" s="705"/>
      <c r="GUE427" s="705"/>
      <c r="GUF427" s="705"/>
      <c r="GUG427" s="705"/>
      <c r="GUH427" s="705"/>
      <c r="GUI427" s="705"/>
      <c r="GUJ427" s="705"/>
      <c r="GUK427" s="705"/>
      <c r="GUL427" s="705"/>
      <c r="GUM427" s="705"/>
      <c r="GUN427" s="705"/>
      <c r="GUO427" s="705"/>
      <c r="GUP427" s="705"/>
      <c r="GUQ427" s="705"/>
      <c r="GUR427" s="705"/>
      <c r="GUS427" s="705"/>
      <c r="GUT427" s="705"/>
      <c r="GUU427" s="705"/>
      <c r="GUV427" s="705"/>
      <c r="GUW427" s="705"/>
      <c r="GUX427" s="705"/>
      <c r="GUY427" s="705"/>
      <c r="GUZ427" s="705"/>
      <c r="GVA427" s="705"/>
      <c r="GVB427" s="705"/>
      <c r="GVC427" s="705"/>
      <c r="GVD427" s="705"/>
      <c r="GVE427" s="705"/>
      <c r="GVF427" s="705"/>
      <c r="GVG427" s="705"/>
      <c r="GVH427" s="705"/>
      <c r="GVI427" s="705"/>
      <c r="GVJ427" s="705"/>
      <c r="GVK427" s="705"/>
      <c r="GVL427" s="705"/>
      <c r="GVM427" s="705"/>
      <c r="GVN427" s="705"/>
      <c r="GVO427" s="705"/>
      <c r="GVP427" s="705"/>
      <c r="GVQ427" s="705"/>
      <c r="GVR427" s="705"/>
      <c r="GVS427" s="705"/>
      <c r="GVT427" s="705"/>
      <c r="GVU427" s="705"/>
      <c r="GVV427" s="705"/>
      <c r="GVW427" s="705"/>
      <c r="GVX427" s="705"/>
      <c r="GVY427" s="705"/>
      <c r="GVZ427" s="705"/>
      <c r="GWA427" s="705"/>
      <c r="GWB427" s="705"/>
      <c r="GWC427" s="705"/>
      <c r="GWD427" s="705"/>
      <c r="GWE427" s="705"/>
      <c r="GWF427" s="705"/>
      <c r="GWG427" s="705"/>
      <c r="GWH427" s="705"/>
      <c r="GWI427" s="705"/>
      <c r="GWJ427" s="705"/>
      <c r="GWK427" s="705"/>
      <c r="GWL427" s="705"/>
      <c r="GWM427" s="705"/>
      <c r="GWN427" s="705"/>
      <c r="GWO427" s="705"/>
      <c r="GWP427" s="705"/>
      <c r="GWQ427" s="705"/>
      <c r="GWR427" s="705"/>
      <c r="GWS427" s="705"/>
      <c r="GWT427" s="705"/>
      <c r="GWU427" s="705"/>
      <c r="GWV427" s="705"/>
      <c r="GWW427" s="705"/>
      <c r="GWX427" s="705"/>
      <c r="GWY427" s="705"/>
      <c r="GWZ427" s="705"/>
      <c r="GXA427" s="705"/>
      <c r="GXB427" s="705"/>
      <c r="GXC427" s="705"/>
      <c r="GXD427" s="705"/>
      <c r="GXE427" s="705"/>
      <c r="GXF427" s="705"/>
      <c r="GXG427" s="705"/>
      <c r="GXH427" s="705"/>
      <c r="GXI427" s="705"/>
      <c r="GXJ427" s="705"/>
      <c r="GXK427" s="705"/>
      <c r="GXL427" s="705"/>
      <c r="GXM427" s="705"/>
      <c r="GXN427" s="705"/>
      <c r="GXO427" s="705"/>
      <c r="GXP427" s="705"/>
      <c r="GXQ427" s="705"/>
      <c r="GXR427" s="705"/>
      <c r="GXS427" s="705"/>
      <c r="GXT427" s="705"/>
      <c r="GXU427" s="705"/>
      <c r="GXV427" s="705"/>
      <c r="GXW427" s="705"/>
      <c r="GXX427" s="705"/>
      <c r="GXY427" s="705"/>
      <c r="GXZ427" s="705"/>
      <c r="GYA427" s="705"/>
      <c r="GYB427" s="705"/>
      <c r="GYC427" s="705"/>
      <c r="GYD427" s="705"/>
      <c r="GYE427" s="705"/>
      <c r="GYF427" s="705"/>
      <c r="GYG427" s="705"/>
      <c r="GYH427" s="705"/>
      <c r="GYI427" s="705"/>
      <c r="GYJ427" s="705"/>
      <c r="GYK427" s="705"/>
      <c r="GYL427" s="705"/>
      <c r="GYM427" s="705"/>
      <c r="GYN427" s="705"/>
      <c r="GYO427" s="705"/>
      <c r="GYP427" s="705"/>
      <c r="GYQ427" s="705"/>
      <c r="GYR427" s="705"/>
      <c r="GYS427" s="705"/>
      <c r="GYT427" s="705"/>
      <c r="GYU427" s="705"/>
      <c r="GYV427" s="705"/>
      <c r="GYW427" s="705"/>
      <c r="GYX427" s="705"/>
      <c r="GYY427" s="705"/>
      <c r="GYZ427" s="705"/>
      <c r="GZA427" s="705"/>
      <c r="GZB427" s="705"/>
      <c r="GZC427" s="705"/>
      <c r="GZD427" s="705"/>
      <c r="GZE427" s="705"/>
      <c r="GZF427" s="705"/>
      <c r="GZG427" s="705"/>
      <c r="GZH427" s="705"/>
      <c r="GZI427" s="705"/>
      <c r="GZJ427" s="705"/>
      <c r="GZK427" s="705"/>
      <c r="GZL427" s="705"/>
      <c r="GZM427" s="705"/>
      <c r="GZN427" s="705"/>
      <c r="GZO427" s="705"/>
      <c r="GZP427" s="705"/>
      <c r="GZQ427" s="705"/>
      <c r="GZR427" s="705"/>
      <c r="GZS427" s="705"/>
      <c r="GZT427" s="705"/>
      <c r="GZU427" s="705"/>
      <c r="GZV427" s="705"/>
      <c r="GZW427" s="705"/>
      <c r="GZX427" s="705"/>
      <c r="GZY427" s="705"/>
      <c r="GZZ427" s="705"/>
      <c r="HAA427" s="705"/>
      <c r="HAB427" s="705"/>
      <c r="HAC427" s="705"/>
      <c r="HAD427" s="705"/>
      <c r="HAE427" s="705"/>
      <c r="HAF427" s="705"/>
      <c r="HAG427" s="705"/>
      <c r="HAH427" s="705"/>
      <c r="HAI427" s="705"/>
      <c r="HAJ427" s="705"/>
      <c r="HAK427" s="705"/>
      <c r="HAL427" s="705"/>
      <c r="HAM427" s="705"/>
      <c r="HAN427" s="705"/>
      <c r="HAO427" s="705"/>
      <c r="HAP427" s="705"/>
      <c r="HAQ427" s="705"/>
      <c r="HAR427" s="705"/>
      <c r="HAS427" s="705"/>
      <c r="HAT427" s="705"/>
      <c r="HAU427" s="705"/>
      <c r="HAV427" s="705"/>
      <c r="HAW427" s="705"/>
      <c r="HAX427" s="705"/>
      <c r="HAY427" s="705"/>
      <c r="HAZ427" s="705"/>
      <c r="HBA427" s="705"/>
      <c r="HBB427" s="705"/>
      <c r="HBC427" s="705"/>
      <c r="HBD427" s="705"/>
      <c r="HBE427" s="705"/>
      <c r="HBF427" s="705"/>
      <c r="HBG427" s="705"/>
      <c r="HBH427" s="705"/>
      <c r="HBI427" s="705"/>
      <c r="HBJ427" s="705"/>
      <c r="HBK427" s="705"/>
      <c r="HBL427" s="705"/>
      <c r="HBM427" s="705"/>
      <c r="HBN427" s="705"/>
      <c r="HBO427" s="705"/>
      <c r="HBP427" s="705"/>
      <c r="HBQ427" s="705"/>
      <c r="HBR427" s="705"/>
      <c r="HBS427" s="705"/>
      <c r="HBT427" s="705"/>
      <c r="HBU427" s="705"/>
      <c r="HBV427" s="705"/>
      <c r="HBW427" s="705"/>
      <c r="HBX427" s="705"/>
      <c r="HBY427" s="705"/>
      <c r="HBZ427" s="705"/>
      <c r="HCA427" s="705"/>
      <c r="HCB427" s="705"/>
      <c r="HCC427" s="705"/>
      <c r="HCD427" s="705"/>
      <c r="HCE427" s="705"/>
      <c r="HCF427" s="705"/>
      <c r="HCG427" s="705"/>
      <c r="HCH427" s="705"/>
      <c r="HCI427" s="705"/>
      <c r="HCJ427" s="705"/>
      <c r="HCK427" s="705"/>
      <c r="HCL427" s="705"/>
      <c r="HCM427" s="705"/>
      <c r="HCN427" s="705"/>
      <c r="HCO427" s="705"/>
      <c r="HCP427" s="705"/>
      <c r="HCQ427" s="705"/>
      <c r="HCR427" s="705"/>
      <c r="HCS427" s="705"/>
      <c r="HCT427" s="705"/>
      <c r="HCU427" s="705"/>
      <c r="HCV427" s="705"/>
      <c r="HCW427" s="705"/>
      <c r="HCX427" s="705"/>
      <c r="HCY427" s="705"/>
      <c r="HCZ427" s="705"/>
      <c r="HDA427" s="705"/>
      <c r="HDB427" s="705"/>
      <c r="HDC427" s="705"/>
      <c r="HDD427" s="705"/>
      <c r="HDE427" s="705"/>
      <c r="HDF427" s="705"/>
      <c r="HDG427" s="705"/>
      <c r="HDH427" s="705"/>
      <c r="HDI427" s="705"/>
      <c r="HDJ427" s="705"/>
      <c r="HDK427" s="705"/>
      <c r="HDL427" s="705"/>
      <c r="HDM427" s="705"/>
      <c r="HDN427" s="705"/>
      <c r="HDO427" s="705"/>
      <c r="HDP427" s="705"/>
      <c r="HDQ427" s="705"/>
      <c r="HDR427" s="705"/>
      <c r="HDS427" s="705"/>
      <c r="HDT427" s="705"/>
      <c r="HDU427" s="705"/>
      <c r="HDV427" s="705"/>
      <c r="HDW427" s="705"/>
      <c r="HDX427" s="705"/>
      <c r="HDY427" s="705"/>
      <c r="HDZ427" s="705"/>
      <c r="HEA427" s="705"/>
      <c r="HEB427" s="705"/>
      <c r="HEC427" s="705"/>
      <c r="HED427" s="705"/>
      <c r="HEE427" s="705"/>
      <c r="HEF427" s="705"/>
      <c r="HEG427" s="705"/>
      <c r="HEH427" s="705"/>
      <c r="HEI427" s="705"/>
      <c r="HEJ427" s="705"/>
      <c r="HEK427" s="705"/>
      <c r="HEL427" s="705"/>
      <c r="HEM427" s="705"/>
      <c r="HEN427" s="705"/>
      <c r="HEO427" s="705"/>
      <c r="HEP427" s="705"/>
      <c r="HEQ427" s="705"/>
      <c r="HER427" s="705"/>
      <c r="HES427" s="705"/>
      <c r="HET427" s="705"/>
      <c r="HEU427" s="705"/>
      <c r="HEV427" s="705"/>
      <c r="HEW427" s="705"/>
      <c r="HEX427" s="705"/>
      <c r="HEY427" s="705"/>
      <c r="HEZ427" s="705"/>
      <c r="HFA427" s="705"/>
      <c r="HFB427" s="705"/>
      <c r="HFC427" s="705"/>
      <c r="HFD427" s="705"/>
      <c r="HFE427" s="705"/>
      <c r="HFF427" s="705"/>
      <c r="HFG427" s="705"/>
      <c r="HFH427" s="705"/>
      <c r="HFI427" s="705"/>
      <c r="HFJ427" s="705"/>
      <c r="HFK427" s="705"/>
      <c r="HFL427" s="705"/>
      <c r="HFM427" s="705"/>
      <c r="HFN427" s="705"/>
      <c r="HFO427" s="705"/>
      <c r="HFP427" s="705"/>
      <c r="HFQ427" s="705"/>
      <c r="HFR427" s="705"/>
      <c r="HFS427" s="705"/>
      <c r="HFT427" s="705"/>
      <c r="HFU427" s="705"/>
      <c r="HFV427" s="705"/>
      <c r="HFW427" s="705"/>
      <c r="HFX427" s="705"/>
      <c r="HFY427" s="705"/>
      <c r="HFZ427" s="705"/>
      <c r="HGA427" s="705"/>
      <c r="HGB427" s="705"/>
      <c r="HGC427" s="705"/>
      <c r="HGD427" s="705"/>
      <c r="HGE427" s="705"/>
      <c r="HGF427" s="705"/>
      <c r="HGG427" s="705"/>
      <c r="HGH427" s="705"/>
      <c r="HGI427" s="705"/>
      <c r="HGJ427" s="705"/>
      <c r="HGK427" s="705"/>
      <c r="HGL427" s="705"/>
      <c r="HGM427" s="705"/>
      <c r="HGN427" s="705"/>
      <c r="HGO427" s="705"/>
      <c r="HGP427" s="705"/>
      <c r="HGQ427" s="705"/>
      <c r="HGR427" s="705"/>
      <c r="HGS427" s="705"/>
      <c r="HGT427" s="705"/>
      <c r="HGU427" s="705"/>
      <c r="HGV427" s="705"/>
      <c r="HGW427" s="705"/>
      <c r="HGX427" s="705"/>
      <c r="HGY427" s="705"/>
      <c r="HGZ427" s="705"/>
      <c r="HHA427" s="705"/>
      <c r="HHB427" s="705"/>
      <c r="HHC427" s="705"/>
      <c r="HHD427" s="705"/>
      <c r="HHE427" s="705"/>
      <c r="HHF427" s="705"/>
      <c r="HHG427" s="705"/>
      <c r="HHH427" s="705"/>
      <c r="HHI427" s="705"/>
      <c r="HHJ427" s="705"/>
      <c r="HHK427" s="705"/>
      <c r="HHL427" s="705"/>
      <c r="HHM427" s="705"/>
      <c r="HHN427" s="705"/>
      <c r="HHO427" s="705"/>
      <c r="HHP427" s="705"/>
      <c r="HHQ427" s="705"/>
      <c r="HHR427" s="705"/>
      <c r="HHS427" s="705"/>
      <c r="HHT427" s="705"/>
      <c r="HHU427" s="705"/>
      <c r="HHV427" s="705"/>
      <c r="HHW427" s="705"/>
      <c r="HHX427" s="705"/>
      <c r="HHY427" s="705"/>
      <c r="HHZ427" s="705"/>
      <c r="HIA427" s="705"/>
      <c r="HIB427" s="705"/>
      <c r="HIC427" s="705"/>
      <c r="HID427" s="705"/>
      <c r="HIE427" s="705"/>
      <c r="HIF427" s="705"/>
      <c r="HIG427" s="705"/>
      <c r="HIH427" s="705"/>
      <c r="HII427" s="705"/>
      <c r="HIJ427" s="705"/>
      <c r="HIK427" s="705"/>
      <c r="HIL427" s="705"/>
      <c r="HIM427" s="705"/>
      <c r="HIN427" s="705"/>
      <c r="HIO427" s="705"/>
      <c r="HIP427" s="705"/>
      <c r="HIQ427" s="705"/>
      <c r="HIR427" s="705"/>
      <c r="HIS427" s="705"/>
      <c r="HIT427" s="705"/>
      <c r="HIU427" s="705"/>
      <c r="HIV427" s="705"/>
      <c r="HIW427" s="705"/>
      <c r="HIX427" s="705"/>
      <c r="HIY427" s="705"/>
      <c r="HIZ427" s="705"/>
      <c r="HJA427" s="705"/>
      <c r="HJB427" s="705"/>
      <c r="HJC427" s="705"/>
      <c r="HJD427" s="705"/>
      <c r="HJE427" s="705"/>
      <c r="HJF427" s="705"/>
      <c r="HJG427" s="705"/>
      <c r="HJH427" s="705"/>
      <c r="HJI427" s="705"/>
      <c r="HJJ427" s="705"/>
      <c r="HJK427" s="705"/>
      <c r="HJL427" s="705"/>
      <c r="HJM427" s="705"/>
      <c r="HJN427" s="705"/>
      <c r="HJO427" s="705"/>
      <c r="HJP427" s="705"/>
      <c r="HJQ427" s="705"/>
      <c r="HJR427" s="705"/>
      <c r="HJS427" s="705"/>
      <c r="HJT427" s="705"/>
      <c r="HJU427" s="705"/>
      <c r="HJV427" s="705"/>
      <c r="HJW427" s="705"/>
      <c r="HJX427" s="705"/>
      <c r="HJY427" s="705"/>
      <c r="HJZ427" s="705"/>
      <c r="HKA427" s="705"/>
      <c r="HKB427" s="705"/>
      <c r="HKC427" s="705"/>
      <c r="HKD427" s="705"/>
      <c r="HKE427" s="705"/>
      <c r="HKF427" s="705"/>
      <c r="HKG427" s="705"/>
      <c r="HKH427" s="705"/>
      <c r="HKI427" s="705"/>
      <c r="HKJ427" s="705"/>
      <c r="HKK427" s="705"/>
      <c r="HKL427" s="705"/>
      <c r="HKM427" s="705"/>
      <c r="HKN427" s="705"/>
      <c r="HKO427" s="705"/>
      <c r="HKP427" s="705"/>
      <c r="HKQ427" s="705"/>
      <c r="HKR427" s="705"/>
      <c r="HKS427" s="705"/>
      <c r="HKT427" s="705"/>
      <c r="HKU427" s="705"/>
      <c r="HKV427" s="705"/>
      <c r="HKW427" s="705"/>
      <c r="HKX427" s="705"/>
      <c r="HKY427" s="705"/>
      <c r="HKZ427" s="705"/>
      <c r="HLA427" s="705"/>
      <c r="HLB427" s="705"/>
      <c r="HLC427" s="705"/>
      <c r="HLD427" s="705"/>
      <c r="HLE427" s="705"/>
      <c r="HLF427" s="705"/>
      <c r="HLG427" s="705"/>
      <c r="HLH427" s="705"/>
      <c r="HLI427" s="705"/>
      <c r="HLJ427" s="705"/>
      <c r="HLK427" s="705"/>
      <c r="HLL427" s="705"/>
      <c r="HLM427" s="705"/>
      <c r="HLN427" s="705"/>
      <c r="HLO427" s="705"/>
      <c r="HLP427" s="705"/>
      <c r="HLQ427" s="705"/>
      <c r="HLR427" s="705"/>
      <c r="HLS427" s="705"/>
      <c r="HLT427" s="705"/>
      <c r="HLU427" s="705"/>
      <c r="HLV427" s="705"/>
      <c r="HLW427" s="705"/>
      <c r="HLX427" s="705"/>
      <c r="HLY427" s="705"/>
      <c r="HLZ427" s="705"/>
      <c r="HMA427" s="705"/>
      <c r="HMB427" s="705"/>
      <c r="HMC427" s="705"/>
      <c r="HMD427" s="705"/>
      <c r="HME427" s="705"/>
      <c r="HMF427" s="705"/>
      <c r="HMG427" s="705"/>
      <c r="HMH427" s="705"/>
      <c r="HMI427" s="705"/>
      <c r="HMJ427" s="705"/>
      <c r="HMK427" s="705"/>
      <c r="HML427" s="705"/>
      <c r="HMM427" s="705"/>
      <c r="HMN427" s="705"/>
      <c r="HMO427" s="705"/>
      <c r="HMP427" s="705"/>
      <c r="HMQ427" s="705"/>
      <c r="HMR427" s="705"/>
      <c r="HMS427" s="705"/>
      <c r="HMT427" s="705"/>
      <c r="HMU427" s="705"/>
      <c r="HMV427" s="705"/>
      <c r="HMW427" s="705"/>
      <c r="HMX427" s="705"/>
      <c r="HMY427" s="705"/>
      <c r="HMZ427" s="705"/>
      <c r="HNA427" s="705"/>
      <c r="HNB427" s="705"/>
      <c r="HNC427" s="705"/>
      <c r="HND427" s="705"/>
      <c r="HNE427" s="705"/>
      <c r="HNF427" s="705"/>
      <c r="HNG427" s="705"/>
      <c r="HNH427" s="705"/>
      <c r="HNI427" s="705"/>
      <c r="HNJ427" s="705"/>
      <c r="HNK427" s="705"/>
      <c r="HNL427" s="705"/>
      <c r="HNM427" s="705"/>
      <c r="HNN427" s="705"/>
      <c r="HNO427" s="705"/>
      <c r="HNP427" s="705"/>
      <c r="HNQ427" s="705"/>
      <c r="HNR427" s="705"/>
      <c r="HNS427" s="705"/>
      <c r="HNT427" s="705"/>
      <c r="HNU427" s="705"/>
      <c r="HNV427" s="705"/>
      <c r="HNW427" s="705"/>
      <c r="HNX427" s="705"/>
      <c r="HNY427" s="705"/>
      <c r="HNZ427" s="705"/>
      <c r="HOA427" s="705"/>
      <c r="HOB427" s="705"/>
      <c r="HOC427" s="705"/>
      <c r="HOD427" s="705"/>
      <c r="HOE427" s="705"/>
      <c r="HOF427" s="705"/>
      <c r="HOG427" s="705"/>
      <c r="HOH427" s="705"/>
      <c r="HOI427" s="705"/>
      <c r="HOJ427" s="705"/>
      <c r="HOK427" s="705"/>
      <c r="HOL427" s="705"/>
      <c r="HOM427" s="705"/>
      <c r="HON427" s="705"/>
      <c r="HOO427" s="705"/>
      <c r="HOP427" s="705"/>
      <c r="HOQ427" s="705"/>
      <c r="HOR427" s="705"/>
      <c r="HOS427" s="705"/>
      <c r="HOT427" s="705"/>
      <c r="HOU427" s="705"/>
      <c r="HOV427" s="705"/>
      <c r="HOW427" s="705"/>
      <c r="HOX427" s="705"/>
      <c r="HOY427" s="705"/>
      <c r="HOZ427" s="705"/>
      <c r="HPA427" s="705"/>
      <c r="HPB427" s="705"/>
      <c r="HPC427" s="705"/>
      <c r="HPD427" s="705"/>
      <c r="HPE427" s="705"/>
      <c r="HPF427" s="705"/>
      <c r="HPG427" s="705"/>
      <c r="HPH427" s="705"/>
      <c r="HPI427" s="705"/>
      <c r="HPJ427" s="705"/>
      <c r="HPK427" s="705"/>
      <c r="HPL427" s="705"/>
      <c r="HPM427" s="705"/>
      <c r="HPN427" s="705"/>
      <c r="HPO427" s="705"/>
      <c r="HPP427" s="705"/>
      <c r="HPQ427" s="705"/>
      <c r="HPR427" s="705"/>
      <c r="HPS427" s="705"/>
      <c r="HPT427" s="705"/>
      <c r="HPU427" s="705"/>
      <c r="HPV427" s="705"/>
      <c r="HPW427" s="705"/>
      <c r="HPX427" s="705"/>
      <c r="HPY427" s="705"/>
      <c r="HPZ427" s="705"/>
      <c r="HQA427" s="705"/>
      <c r="HQB427" s="705"/>
      <c r="HQC427" s="705"/>
      <c r="HQD427" s="705"/>
      <c r="HQE427" s="705"/>
      <c r="HQF427" s="705"/>
      <c r="HQG427" s="705"/>
      <c r="HQH427" s="705"/>
      <c r="HQI427" s="705"/>
      <c r="HQJ427" s="705"/>
      <c r="HQK427" s="705"/>
      <c r="HQL427" s="705"/>
      <c r="HQM427" s="705"/>
      <c r="HQN427" s="705"/>
      <c r="HQO427" s="705"/>
      <c r="HQP427" s="705"/>
      <c r="HQQ427" s="705"/>
      <c r="HQR427" s="705"/>
      <c r="HQS427" s="705"/>
      <c r="HQT427" s="705"/>
      <c r="HQU427" s="705"/>
      <c r="HQV427" s="705"/>
      <c r="HQW427" s="705"/>
      <c r="HQX427" s="705"/>
      <c r="HQY427" s="705"/>
      <c r="HQZ427" s="705"/>
      <c r="HRA427" s="705"/>
      <c r="HRB427" s="705"/>
      <c r="HRC427" s="705"/>
      <c r="HRD427" s="705"/>
      <c r="HRE427" s="705"/>
      <c r="HRF427" s="705"/>
      <c r="HRG427" s="705"/>
      <c r="HRH427" s="705"/>
      <c r="HRI427" s="705"/>
      <c r="HRJ427" s="705"/>
      <c r="HRK427" s="705"/>
      <c r="HRL427" s="705"/>
      <c r="HRM427" s="705"/>
      <c r="HRN427" s="705"/>
      <c r="HRO427" s="705"/>
      <c r="HRP427" s="705"/>
      <c r="HRQ427" s="705"/>
      <c r="HRR427" s="705"/>
      <c r="HRS427" s="705"/>
      <c r="HRT427" s="705"/>
      <c r="HRU427" s="705"/>
      <c r="HRV427" s="705"/>
      <c r="HRW427" s="705"/>
      <c r="HRX427" s="705"/>
      <c r="HRY427" s="705"/>
      <c r="HRZ427" s="705"/>
      <c r="HSA427" s="705"/>
      <c r="HSB427" s="705"/>
      <c r="HSC427" s="705"/>
      <c r="HSD427" s="705"/>
      <c r="HSE427" s="705"/>
      <c r="HSF427" s="705"/>
      <c r="HSG427" s="705"/>
      <c r="HSH427" s="705"/>
      <c r="HSI427" s="705"/>
      <c r="HSJ427" s="705"/>
      <c r="HSK427" s="705"/>
      <c r="HSL427" s="705"/>
      <c r="HSM427" s="705"/>
      <c r="HSN427" s="705"/>
      <c r="HSO427" s="705"/>
      <c r="HSP427" s="705"/>
      <c r="HSQ427" s="705"/>
      <c r="HSR427" s="705"/>
      <c r="HSS427" s="705"/>
      <c r="HST427" s="705"/>
      <c r="HSU427" s="705"/>
      <c r="HSV427" s="705"/>
      <c r="HSW427" s="705"/>
      <c r="HSX427" s="705"/>
      <c r="HSY427" s="705"/>
      <c r="HSZ427" s="705"/>
      <c r="HTA427" s="705"/>
      <c r="HTB427" s="705"/>
      <c r="HTC427" s="705"/>
      <c r="HTD427" s="705"/>
      <c r="HTE427" s="705"/>
      <c r="HTF427" s="705"/>
      <c r="HTG427" s="705"/>
      <c r="HTH427" s="705"/>
      <c r="HTI427" s="705"/>
      <c r="HTJ427" s="705"/>
      <c r="HTK427" s="705"/>
      <c r="HTL427" s="705"/>
      <c r="HTM427" s="705"/>
      <c r="HTN427" s="705"/>
      <c r="HTO427" s="705"/>
      <c r="HTP427" s="705"/>
      <c r="HTQ427" s="705"/>
      <c r="HTR427" s="705"/>
      <c r="HTS427" s="705"/>
      <c r="HTT427" s="705"/>
      <c r="HTU427" s="705"/>
      <c r="HTV427" s="705"/>
      <c r="HTW427" s="705"/>
      <c r="HTX427" s="705"/>
      <c r="HTY427" s="705"/>
      <c r="HTZ427" s="705"/>
      <c r="HUA427" s="705"/>
      <c r="HUB427" s="705"/>
      <c r="HUC427" s="705"/>
      <c r="HUD427" s="705"/>
      <c r="HUE427" s="705"/>
      <c r="HUF427" s="705"/>
      <c r="HUG427" s="705"/>
      <c r="HUH427" s="705"/>
      <c r="HUI427" s="705"/>
      <c r="HUJ427" s="705"/>
      <c r="HUK427" s="705"/>
      <c r="HUL427" s="705"/>
      <c r="HUM427" s="705"/>
      <c r="HUN427" s="705"/>
      <c r="HUO427" s="705"/>
      <c r="HUP427" s="705"/>
      <c r="HUQ427" s="705"/>
      <c r="HUR427" s="705"/>
      <c r="HUS427" s="705"/>
      <c r="HUT427" s="705"/>
      <c r="HUU427" s="705"/>
      <c r="HUV427" s="705"/>
      <c r="HUW427" s="705"/>
      <c r="HUX427" s="705"/>
      <c r="HUY427" s="705"/>
      <c r="HUZ427" s="705"/>
      <c r="HVA427" s="705"/>
      <c r="HVB427" s="705"/>
      <c r="HVC427" s="705"/>
      <c r="HVD427" s="705"/>
      <c r="HVE427" s="705"/>
      <c r="HVF427" s="705"/>
      <c r="HVG427" s="705"/>
      <c r="HVH427" s="705"/>
      <c r="HVI427" s="705"/>
      <c r="HVJ427" s="705"/>
      <c r="HVK427" s="705"/>
      <c r="HVL427" s="705"/>
      <c r="HVM427" s="705"/>
      <c r="HVN427" s="705"/>
      <c r="HVO427" s="705"/>
      <c r="HVP427" s="705"/>
      <c r="HVQ427" s="705"/>
      <c r="HVR427" s="705"/>
      <c r="HVS427" s="705"/>
      <c r="HVT427" s="705"/>
      <c r="HVU427" s="705"/>
      <c r="HVV427" s="705"/>
      <c r="HVW427" s="705"/>
      <c r="HVX427" s="705"/>
      <c r="HVY427" s="705"/>
      <c r="HVZ427" s="705"/>
      <c r="HWA427" s="705"/>
      <c r="HWB427" s="705"/>
      <c r="HWC427" s="705"/>
      <c r="HWD427" s="705"/>
      <c r="HWE427" s="705"/>
      <c r="HWF427" s="705"/>
      <c r="HWG427" s="705"/>
      <c r="HWH427" s="705"/>
      <c r="HWI427" s="705"/>
      <c r="HWJ427" s="705"/>
      <c r="HWK427" s="705"/>
      <c r="HWL427" s="705"/>
      <c r="HWM427" s="705"/>
      <c r="HWN427" s="705"/>
      <c r="HWO427" s="705"/>
      <c r="HWP427" s="705"/>
      <c r="HWQ427" s="705"/>
      <c r="HWR427" s="705"/>
      <c r="HWS427" s="705"/>
      <c r="HWT427" s="705"/>
      <c r="HWU427" s="705"/>
      <c r="HWV427" s="705"/>
      <c r="HWW427" s="705"/>
      <c r="HWX427" s="705"/>
      <c r="HWY427" s="705"/>
      <c r="HWZ427" s="705"/>
      <c r="HXA427" s="705"/>
      <c r="HXB427" s="705"/>
      <c r="HXC427" s="705"/>
      <c r="HXD427" s="705"/>
      <c r="HXE427" s="705"/>
      <c r="HXF427" s="705"/>
      <c r="HXG427" s="705"/>
      <c r="HXH427" s="705"/>
      <c r="HXI427" s="705"/>
      <c r="HXJ427" s="705"/>
      <c r="HXK427" s="705"/>
      <c r="HXL427" s="705"/>
      <c r="HXM427" s="705"/>
      <c r="HXN427" s="705"/>
      <c r="HXO427" s="705"/>
      <c r="HXP427" s="705"/>
      <c r="HXQ427" s="705"/>
      <c r="HXR427" s="705"/>
      <c r="HXS427" s="705"/>
      <c r="HXT427" s="705"/>
      <c r="HXU427" s="705"/>
      <c r="HXV427" s="705"/>
      <c r="HXW427" s="705"/>
      <c r="HXX427" s="705"/>
      <c r="HXY427" s="705"/>
      <c r="HXZ427" s="705"/>
      <c r="HYA427" s="705"/>
      <c r="HYB427" s="705"/>
      <c r="HYC427" s="705"/>
      <c r="HYD427" s="705"/>
      <c r="HYE427" s="705"/>
      <c r="HYF427" s="705"/>
      <c r="HYG427" s="705"/>
      <c r="HYH427" s="705"/>
      <c r="HYI427" s="705"/>
      <c r="HYJ427" s="705"/>
      <c r="HYK427" s="705"/>
      <c r="HYL427" s="705"/>
      <c r="HYM427" s="705"/>
      <c r="HYN427" s="705"/>
      <c r="HYO427" s="705"/>
      <c r="HYP427" s="705"/>
      <c r="HYQ427" s="705"/>
      <c r="HYR427" s="705"/>
      <c r="HYS427" s="705"/>
      <c r="HYT427" s="705"/>
      <c r="HYU427" s="705"/>
      <c r="HYV427" s="705"/>
      <c r="HYW427" s="705"/>
      <c r="HYX427" s="705"/>
      <c r="HYY427" s="705"/>
      <c r="HYZ427" s="705"/>
      <c r="HZA427" s="705"/>
      <c r="HZB427" s="705"/>
      <c r="HZC427" s="705"/>
      <c r="HZD427" s="705"/>
      <c r="HZE427" s="705"/>
      <c r="HZF427" s="705"/>
      <c r="HZG427" s="705"/>
      <c r="HZH427" s="705"/>
      <c r="HZI427" s="705"/>
      <c r="HZJ427" s="705"/>
      <c r="HZK427" s="705"/>
      <c r="HZL427" s="705"/>
      <c r="HZM427" s="705"/>
      <c r="HZN427" s="705"/>
      <c r="HZO427" s="705"/>
      <c r="HZP427" s="705"/>
      <c r="HZQ427" s="705"/>
      <c r="HZR427" s="705"/>
      <c r="HZS427" s="705"/>
      <c r="HZT427" s="705"/>
      <c r="HZU427" s="705"/>
      <c r="HZV427" s="705"/>
      <c r="HZW427" s="705"/>
      <c r="HZX427" s="705"/>
      <c r="HZY427" s="705"/>
      <c r="HZZ427" s="705"/>
      <c r="IAA427" s="705"/>
      <c r="IAB427" s="705"/>
      <c r="IAC427" s="705"/>
      <c r="IAD427" s="705"/>
      <c r="IAE427" s="705"/>
      <c r="IAF427" s="705"/>
      <c r="IAG427" s="705"/>
      <c r="IAH427" s="705"/>
      <c r="IAI427" s="705"/>
      <c r="IAJ427" s="705"/>
      <c r="IAK427" s="705"/>
      <c r="IAL427" s="705"/>
      <c r="IAM427" s="705"/>
      <c r="IAN427" s="705"/>
      <c r="IAO427" s="705"/>
      <c r="IAP427" s="705"/>
      <c r="IAQ427" s="705"/>
      <c r="IAR427" s="705"/>
      <c r="IAS427" s="705"/>
      <c r="IAT427" s="705"/>
      <c r="IAU427" s="705"/>
      <c r="IAV427" s="705"/>
      <c r="IAW427" s="705"/>
      <c r="IAX427" s="705"/>
      <c r="IAY427" s="705"/>
      <c r="IAZ427" s="705"/>
      <c r="IBA427" s="705"/>
      <c r="IBB427" s="705"/>
      <c r="IBC427" s="705"/>
      <c r="IBD427" s="705"/>
      <c r="IBE427" s="705"/>
      <c r="IBF427" s="705"/>
      <c r="IBG427" s="705"/>
      <c r="IBH427" s="705"/>
      <c r="IBI427" s="705"/>
      <c r="IBJ427" s="705"/>
      <c r="IBK427" s="705"/>
      <c r="IBL427" s="705"/>
      <c r="IBM427" s="705"/>
      <c r="IBN427" s="705"/>
      <c r="IBO427" s="705"/>
      <c r="IBP427" s="705"/>
      <c r="IBQ427" s="705"/>
      <c r="IBR427" s="705"/>
      <c r="IBS427" s="705"/>
      <c r="IBT427" s="705"/>
      <c r="IBU427" s="705"/>
      <c r="IBV427" s="705"/>
      <c r="IBW427" s="705"/>
      <c r="IBX427" s="705"/>
      <c r="IBY427" s="705"/>
      <c r="IBZ427" s="705"/>
      <c r="ICA427" s="705"/>
      <c r="ICB427" s="705"/>
      <c r="ICC427" s="705"/>
      <c r="ICD427" s="705"/>
      <c r="ICE427" s="705"/>
      <c r="ICF427" s="705"/>
      <c r="ICG427" s="705"/>
      <c r="ICH427" s="705"/>
      <c r="ICI427" s="705"/>
      <c r="ICJ427" s="705"/>
      <c r="ICK427" s="705"/>
      <c r="ICL427" s="705"/>
      <c r="ICM427" s="705"/>
      <c r="ICN427" s="705"/>
      <c r="ICO427" s="705"/>
      <c r="ICP427" s="705"/>
      <c r="ICQ427" s="705"/>
      <c r="ICR427" s="705"/>
      <c r="ICS427" s="705"/>
      <c r="ICT427" s="705"/>
      <c r="ICU427" s="705"/>
      <c r="ICV427" s="705"/>
      <c r="ICW427" s="705"/>
      <c r="ICX427" s="705"/>
      <c r="ICY427" s="705"/>
      <c r="ICZ427" s="705"/>
      <c r="IDA427" s="705"/>
      <c r="IDB427" s="705"/>
      <c r="IDC427" s="705"/>
      <c r="IDD427" s="705"/>
      <c r="IDE427" s="705"/>
      <c r="IDF427" s="705"/>
      <c r="IDG427" s="705"/>
      <c r="IDH427" s="705"/>
      <c r="IDI427" s="705"/>
      <c r="IDJ427" s="705"/>
      <c r="IDK427" s="705"/>
      <c r="IDL427" s="705"/>
      <c r="IDM427" s="705"/>
      <c r="IDN427" s="705"/>
      <c r="IDO427" s="705"/>
      <c r="IDP427" s="705"/>
      <c r="IDQ427" s="705"/>
      <c r="IDR427" s="705"/>
      <c r="IDS427" s="705"/>
      <c r="IDT427" s="705"/>
      <c r="IDU427" s="705"/>
      <c r="IDV427" s="705"/>
      <c r="IDW427" s="705"/>
      <c r="IDX427" s="705"/>
      <c r="IDY427" s="705"/>
      <c r="IDZ427" s="705"/>
      <c r="IEA427" s="705"/>
      <c r="IEB427" s="705"/>
      <c r="IEC427" s="705"/>
      <c r="IED427" s="705"/>
      <c r="IEE427" s="705"/>
      <c r="IEF427" s="705"/>
      <c r="IEG427" s="705"/>
      <c r="IEH427" s="705"/>
      <c r="IEI427" s="705"/>
      <c r="IEJ427" s="705"/>
      <c r="IEK427" s="705"/>
      <c r="IEL427" s="705"/>
      <c r="IEM427" s="705"/>
      <c r="IEN427" s="705"/>
      <c r="IEO427" s="705"/>
      <c r="IEP427" s="705"/>
      <c r="IEQ427" s="705"/>
      <c r="IER427" s="705"/>
      <c r="IES427" s="705"/>
      <c r="IET427" s="705"/>
      <c r="IEU427" s="705"/>
      <c r="IEV427" s="705"/>
      <c r="IEW427" s="705"/>
      <c r="IEX427" s="705"/>
      <c r="IEY427" s="705"/>
      <c r="IEZ427" s="705"/>
      <c r="IFA427" s="705"/>
      <c r="IFB427" s="705"/>
      <c r="IFC427" s="705"/>
      <c r="IFD427" s="705"/>
      <c r="IFE427" s="705"/>
      <c r="IFF427" s="705"/>
      <c r="IFG427" s="705"/>
      <c r="IFH427" s="705"/>
      <c r="IFI427" s="705"/>
      <c r="IFJ427" s="705"/>
      <c r="IFK427" s="705"/>
      <c r="IFL427" s="705"/>
      <c r="IFM427" s="705"/>
      <c r="IFN427" s="705"/>
      <c r="IFO427" s="705"/>
      <c r="IFP427" s="705"/>
      <c r="IFQ427" s="705"/>
      <c r="IFR427" s="705"/>
      <c r="IFS427" s="705"/>
      <c r="IFT427" s="705"/>
      <c r="IFU427" s="705"/>
      <c r="IFV427" s="705"/>
      <c r="IFW427" s="705"/>
      <c r="IFX427" s="705"/>
      <c r="IFY427" s="705"/>
      <c r="IFZ427" s="705"/>
      <c r="IGA427" s="705"/>
      <c r="IGB427" s="705"/>
      <c r="IGC427" s="705"/>
      <c r="IGD427" s="705"/>
      <c r="IGE427" s="705"/>
      <c r="IGF427" s="705"/>
      <c r="IGG427" s="705"/>
      <c r="IGH427" s="705"/>
      <c r="IGI427" s="705"/>
      <c r="IGJ427" s="705"/>
      <c r="IGK427" s="705"/>
      <c r="IGL427" s="705"/>
      <c r="IGM427" s="705"/>
      <c r="IGN427" s="705"/>
      <c r="IGO427" s="705"/>
      <c r="IGP427" s="705"/>
      <c r="IGQ427" s="705"/>
      <c r="IGR427" s="705"/>
      <c r="IGS427" s="705"/>
      <c r="IGT427" s="705"/>
      <c r="IGU427" s="705"/>
      <c r="IGV427" s="705"/>
      <c r="IGW427" s="705"/>
      <c r="IGX427" s="705"/>
      <c r="IGY427" s="705"/>
      <c r="IGZ427" s="705"/>
      <c r="IHA427" s="705"/>
      <c r="IHB427" s="705"/>
      <c r="IHC427" s="705"/>
      <c r="IHD427" s="705"/>
      <c r="IHE427" s="705"/>
      <c r="IHF427" s="705"/>
      <c r="IHG427" s="705"/>
      <c r="IHH427" s="705"/>
      <c r="IHI427" s="705"/>
      <c r="IHJ427" s="705"/>
      <c r="IHK427" s="705"/>
      <c r="IHL427" s="705"/>
      <c r="IHM427" s="705"/>
      <c r="IHN427" s="705"/>
      <c r="IHO427" s="705"/>
      <c r="IHP427" s="705"/>
      <c r="IHQ427" s="705"/>
      <c r="IHR427" s="705"/>
      <c r="IHS427" s="705"/>
      <c r="IHT427" s="705"/>
      <c r="IHU427" s="705"/>
      <c r="IHV427" s="705"/>
      <c r="IHW427" s="705"/>
      <c r="IHX427" s="705"/>
      <c r="IHY427" s="705"/>
      <c r="IHZ427" s="705"/>
      <c r="IIA427" s="705"/>
      <c r="IIB427" s="705"/>
      <c r="IIC427" s="705"/>
      <c r="IID427" s="705"/>
      <c r="IIE427" s="705"/>
      <c r="IIF427" s="705"/>
      <c r="IIG427" s="705"/>
      <c r="IIH427" s="705"/>
      <c r="III427" s="705"/>
      <c r="IIJ427" s="705"/>
      <c r="IIK427" s="705"/>
      <c r="IIL427" s="705"/>
      <c r="IIM427" s="705"/>
      <c r="IIN427" s="705"/>
      <c r="IIO427" s="705"/>
      <c r="IIP427" s="705"/>
      <c r="IIQ427" s="705"/>
      <c r="IIR427" s="705"/>
      <c r="IIS427" s="705"/>
      <c r="IIT427" s="705"/>
      <c r="IIU427" s="705"/>
      <c r="IIV427" s="705"/>
      <c r="IIW427" s="705"/>
      <c r="IIX427" s="705"/>
      <c r="IIY427" s="705"/>
      <c r="IIZ427" s="705"/>
      <c r="IJA427" s="705"/>
      <c r="IJB427" s="705"/>
      <c r="IJC427" s="705"/>
      <c r="IJD427" s="705"/>
      <c r="IJE427" s="705"/>
      <c r="IJF427" s="705"/>
      <c r="IJG427" s="705"/>
      <c r="IJH427" s="705"/>
      <c r="IJI427" s="705"/>
      <c r="IJJ427" s="705"/>
      <c r="IJK427" s="705"/>
      <c r="IJL427" s="705"/>
      <c r="IJM427" s="705"/>
      <c r="IJN427" s="705"/>
      <c r="IJO427" s="705"/>
      <c r="IJP427" s="705"/>
      <c r="IJQ427" s="705"/>
      <c r="IJR427" s="705"/>
      <c r="IJS427" s="705"/>
      <c r="IJT427" s="705"/>
      <c r="IJU427" s="705"/>
      <c r="IJV427" s="705"/>
      <c r="IJW427" s="705"/>
      <c r="IJX427" s="705"/>
      <c r="IJY427" s="705"/>
      <c r="IJZ427" s="705"/>
      <c r="IKA427" s="705"/>
      <c r="IKB427" s="705"/>
      <c r="IKC427" s="705"/>
      <c r="IKD427" s="705"/>
      <c r="IKE427" s="705"/>
      <c r="IKF427" s="705"/>
      <c r="IKG427" s="705"/>
      <c r="IKH427" s="705"/>
      <c r="IKI427" s="705"/>
      <c r="IKJ427" s="705"/>
      <c r="IKK427" s="705"/>
      <c r="IKL427" s="705"/>
      <c r="IKM427" s="705"/>
      <c r="IKN427" s="705"/>
      <c r="IKO427" s="705"/>
      <c r="IKP427" s="705"/>
      <c r="IKQ427" s="705"/>
      <c r="IKR427" s="705"/>
      <c r="IKS427" s="705"/>
      <c r="IKT427" s="705"/>
      <c r="IKU427" s="705"/>
      <c r="IKV427" s="705"/>
      <c r="IKW427" s="705"/>
      <c r="IKX427" s="705"/>
      <c r="IKY427" s="705"/>
      <c r="IKZ427" s="705"/>
      <c r="ILA427" s="705"/>
      <c r="ILB427" s="705"/>
      <c r="ILC427" s="705"/>
      <c r="ILD427" s="705"/>
      <c r="ILE427" s="705"/>
      <c r="ILF427" s="705"/>
      <c r="ILG427" s="705"/>
      <c r="ILH427" s="705"/>
      <c r="ILI427" s="705"/>
      <c r="ILJ427" s="705"/>
      <c r="ILK427" s="705"/>
      <c r="ILL427" s="705"/>
      <c r="ILM427" s="705"/>
      <c r="ILN427" s="705"/>
      <c r="ILO427" s="705"/>
      <c r="ILP427" s="705"/>
      <c r="ILQ427" s="705"/>
      <c r="ILR427" s="705"/>
      <c r="ILS427" s="705"/>
      <c r="ILT427" s="705"/>
      <c r="ILU427" s="705"/>
      <c r="ILV427" s="705"/>
      <c r="ILW427" s="705"/>
      <c r="ILX427" s="705"/>
      <c r="ILY427" s="705"/>
      <c r="ILZ427" s="705"/>
      <c r="IMA427" s="705"/>
      <c r="IMB427" s="705"/>
      <c r="IMC427" s="705"/>
      <c r="IMD427" s="705"/>
      <c r="IME427" s="705"/>
      <c r="IMF427" s="705"/>
      <c r="IMG427" s="705"/>
      <c r="IMH427" s="705"/>
      <c r="IMI427" s="705"/>
      <c r="IMJ427" s="705"/>
      <c r="IMK427" s="705"/>
      <c r="IML427" s="705"/>
      <c r="IMM427" s="705"/>
      <c r="IMN427" s="705"/>
      <c r="IMO427" s="705"/>
      <c r="IMP427" s="705"/>
      <c r="IMQ427" s="705"/>
      <c r="IMR427" s="705"/>
      <c r="IMS427" s="705"/>
      <c r="IMT427" s="705"/>
      <c r="IMU427" s="705"/>
      <c r="IMV427" s="705"/>
      <c r="IMW427" s="705"/>
      <c r="IMX427" s="705"/>
      <c r="IMY427" s="705"/>
      <c r="IMZ427" s="705"/>
      <c r="INA427" s="705"/>
      <c r="INB427" s="705"/>
      <c r="INC427" s="705"/>
      <c r="IND427" s="705"/>
      <c r="INE427" s="705"/>
      <c r="INF427" s="705"/>
      <c r="ING427" s="705"/>
      <c r="INH427" s="705"/>
      <c r="INI427" s="705"/>
      <c r="INJ427" s="705"/>
      <c r="INK427" s="705"/>
      <c r="INL427" s="705"/>
      <c r="INM427" s="705"/>
      <c r="INN427" s="705"/>
      <c r="INO427" s="705"/>
      <c r="INP427" s="705"/>
      <c r="INQ427" s="705"/>
      <c r="INR427" s="705"/>
      <c r="INS427" s="705"/>
      <c r="INT427" s="705"/>
      <c r="INU427" s="705"/>
      <c r="INV427" s="705"/>
      <c r="INW427" s="705"/>
      <c r="INX427" s="705"/>
      <c r="INY427" s="705"/>
      <c r="INZ427" s="705"/>
      <c r="IOA427" s="705"/>
      <c r="IOB427" s="705"/>
      <c r="IOC427" s="705"/>
      <c r="IOD427" s="705"/>
      <c r="IOE427" s="705"/>
      <c r="IOF427" s="705"/>
      <c r="IOG427" s="705"/>
      <c r="IOH427" s="705"/>
      <c r="IOI427" s="705"/>
      <c r="IOJ427" s="705"/>
      <c r="IOK427" s="705"/>
      <c r="IOL427" s="705"/>
      <c r="IOM427" s="705"/>
      <c r="ION427" s="705"/>
      <c r="IOO427" s="705"/>
      <c r="IOP427" s="705"/>
      <c r="IOQ427" s="705"/>
      <c r="IOR427" s="705"/>
      <c r="IOS427" s="705"/>
      <c r="IOT427" s="705"/>
      <c r="IOU427" s="705"/>
      <c r="IOV427" s="705"/>
      <c r="IOW427" s="705"/>
      <c r="IOX427" s="705"/>
      <c r="IOY427" s="705"/>
      <c r="IOZ427" s="705"/>
      <c r="IPA427" s="705"/>
      <c r="IPB427" s="705"/>
      <c r="IPC427" s="705"/>
      <c r="IPD427" s="705"/>
      <c r="IPE427" s="705"/>
      <c r="IPF427" s="705"/>
      <c r="IPG427" s="705"/>
      <c r="IPH427" s="705"/>
      <c r="IPI427" s="705"/>
      <c r="IPJ427" s="705"/>
      <c r="IPK427" s="705"/>
      <c r="IPL427" s="705"/>
      <c r="IPM427" s="705"/>
      <c r="IPN427" s="705"/>
      <c r="IPO427" s="705"/>
      <c r="IPP427" s="705"/>
      <c r="IPQ427" s="705"/>
      <c r="IPR427" s="705"/>
      <c r="IPS427" s="705"/>
      <c r="IPT427" s="705"/>
      <c r="IPU427" s="705"/>
      <c r="IPV427" s="705"/>
      <c r="IPW427" s="705"/>
      <c r="IPX427" s="705"/>
      <c r="IPY427" s="705"/>
      <c r="IPZ427" s="705"/>
      <c r="IQA427" s="705"/>
      <c r="IQB427" s="705"/>
      <c r="IQC427" s="705"/>
      <c r="IQD427" s="705"/>
      <c r="IQE427" s="705"/>
      <c r="IQF427" s="705"/>
      <c r="IQG427" s="705"/>
      <c r="IQH427" s="705"/>
      <c r="IQI427" s="705"/>
      <c r="IQJ427" s="705"/>
      <c r="IQK427" s="705"/>
      <c r="IQL427" s="705"/>
      <c r="IQM427" s="705"/>
      <c r="IQN427" s="705"/>
      <c r="IQO427" s="705"/>
      <c r="IQP427" s="705"/>
      <c r="IQQ427" s="705"/>
      <c r="IQR427" s="705"/>
      <c r="IQS427" s="705"/>
      <c r="IQT427" s="705"/>
      <c r="IQU427" s="705"/>
      <c r="IQV427" s="705"/>
      <c r="IQW427" s="705"/>
      <c r="IQX427" s="705"/>
      <c r="IQY427" s="705"/>
      <c r="IQZ427" s="705"/>
      <c r="IRA427" s="705"/>
      <c r="IRB427" s="705"/>
      <c r="IRC427" s="705"/>
      <c r="IRD427" s="705"/>
      <c r="IRE427" s="705"/>
      <c r="IRF427" s="705"/>
      <c r="IRG427" s="705"/>
      <c r="IRH427" s="705"/>
      <c r="IRI427" s="705"/>
      <c r="IRJ427" s="705"/>
      <c r="IRK427" s="705"/>
      <c r="IRL427" s="705"/>
      <c r="IRM427" s="705"/>
      <c r="IRN427" s="705"/>
      <c r="IRO427" s="705"/>
      <c r="IRP427" s="705"/>
      <c r="IRQ427" s="705"/>
      <c r="IRR427" s="705"/>
      <c r="IRS427" s="705"/>
      <c r="IRT427" s="705"/>
      <c r="IRU427" s="705"/>
      <c r="IRV427" s="705"/>
      <c r="IRW427" s="705"/>
      <c r="IRX427" s="705"/>
      <c r="IRY427" s="705"/>
      <c r="IRZ427" s="705"/>
      <c r="ISA427" s="705"/>
      <c r="ISB427" s="705"/>
      <c r="ISC427" s="705"/>
      <c r="ISD427" s="705"/>
      <c r="ISE427" s="705"/>
      <c r="ISF427" s="705"/>
      <c r="ISG427" s="705"/>
      <c r="ISH427" s="705"/>
      <c r="ISI427" s="705"/>
      <c r="ISJ427" s="705"/>
      <c r="ISK427" s="705"/>
      <c r="ISL427" s="705"/>
      <c r="ISM427" s="705"/>
      <c r="ISN427" s="705"/>
      <c r="ISO427" s="705"/>
      <c r="ISP427" s="705"/>
      <c r="ISQ427" s="705"/>
      <c r="ISR427" s="705"/>
      <c r="ISS427" s="705"/>
      <c r="IST427" s="705"/>
      <c r="ISU427" s="705"/>
      <c r="ISV427" s="705"/>
      <c r="ISW427" s="705"/>
      <c r="ISX427" s="705"/>
      <c r="ISY427" s="705"/>
      <c r="ISZ427" s="705"/>
      <c r="ITA427" s="705"/>
      <c r="ITB427" s="705"/>
      <c r="ITC427" s="705"/>
      <c r="ITD427" s="705"/>
      <c r="ITE427" s="705"/>
      <c r="ITF427" s="705"/>
      <c r="ITG427" s="705"/>
      <c r="ITH427" s="705"/>
      <c r="ITI427" s="705"/>
      <c r="ITJ427" s="705"/>
      <c r="ITK427" s="705"/>
      <c r="ITL427" s="705"/>
      <c r="ITM427" s="705"/>
      <c r="ITN427" s="705"/>
      <c r="ITO427" s="705"/>
      <c r="ITP427" s="705"/>
      <c r="ITQ427" s="705"/>
      <c r="ITR427" s="705"/>
      <c r="ITS427" s="705"/>
      <c r="ITT427" s="705"/>
      <c r="ITU427" s="705"/>
      <c r="ITV427" s="705"/>
      <c r="ITW427" s="705"/>
      <c r="ITX427" s="705"/>
      <c r="ITY427" s="705"/>
      <c r="ITZ427" s="705"/>
      <c r="IUA427" s="705"/>
      <c r="IUB427" s="705"/>
      <c r="IUC427" s="705"/>
      <c r="IUD427" s="705"/>
      <c r="IUE427" s="705"/>
      <c r="IUF427" s="705"/>
      <c r="IUG427" s="705"/>
      <c r="IUH427" s="705"/>
      <c r="IUI427" s="705"/>
      <c r="IUJ427" s="705"/>
      <c r="IUK427" s="705"/>
      <c r="IUL427" s="705"/>
      <c r="IUM427" s="705"/>
      <c r="IUN427" s="705"/>
      <c r="IUO427" s="705"/>
      <c r="IUP427" s="705"/>
      <c r="IUQ427" s="705"/>
      <c r="IUR427" s="705"/>
      <c r="IUS427" s="705"/>
      <c r="IUT427" s="705"/>
      <c r="IUU427" s="705"/>
      <c r="IUV427" s="705"/>
      <c r="IUW427" s="705"/>
      <c r="IUX427" s="705"/>
      <c r="IUY427" s="705"/>
      <c r="IUZ427" s="705"/>
      <c r="IVA427" s="705"/>
      <c r="IVB427" s="705"/>
      <c r="IVC427" s="705"/>
      <c r="IVD427" s="705"/>
      <c r="IVE427" s="705"/>
      <c r="IVF427" s="705"/>
      <c r="IVG427" s="705"/>
      <c r="IVH427" s="705"/>
      <c r="IVI427" s="705"/>
      <c r="IVJ427" s="705"/>
      <c r="IVK427" s="705"/>
      <c r="IVL427" s="705"/>
      <c r="IVM427" s="705"/>
      <c r="IVN427" s="705"/>
      <c r="IVO427" s="705"/>
      <c r="IVP427" s="705"/>
      <c r="IVQ427" s="705"/>
      <c r="IVR427" s="705"/>
      <c r="IVS427" s="705"/>
      <c r="IVT427" s="705"/>
      <c r="IVU427" s="705"/>
      <c r="IVV427" s="705"/>
      <c r="IVW427" s="705"/>
      <c r="IVX427" s="705"/>
      <c r="IVY427" s="705"/>
      <c r="IVZ427" s="705"/>
      <c r="IWA427" s="705"/>
      <c r="IWB427" s="705"/>
      <c r="IWC427" s="705"/>
      <c r="IWD427" s="705"/>
      <c r="IWE427" s="705"/>
      <c r="IWF427" s="705"/>
      <c r="IWG427" s="705"/>
      <c r="IWH427" s="705"/>
      <c r="IWI427" s="705"/>
      <c r="IWJ427" s="705"/>
      <c r="IWK427" s="705"/>
      <c r="IWL427" s="705"/>
      <c r="IWM427" s="705"/>
      <c r="IWN427" s="705"/>
      <c r="IWO427" s="705"/>
      <c r="IWP427" s="705"/>
      <c r="IWQ427" s="705"/>
      <c r="IWR427" s="705"/>
      <c r="IWS427" s="705"/>
      <c r="IWT427" s="705"/>
      <c r="IWU427" s="705"/>
      <c r="IWV427" s="705"/>
      <c r="IWW427" s="705"/>
      <c r="IWX427" s="705"/>
      <c r="IWY427" s="705"/>
      <c r="IWZ427" s="705"/>
      <c r="IXA427" s="705"/>
      <c r="IXB427" s="705"/>
      <c r="IXC427" s="705"/>
      <c r="IXD427" s="705"/>
      <c r="IXE427" s="705"/>
      <c r="IXF427" s="705"/>
      <c r="IXG427" s="705"/>
      <c r="IXH427" s="705"/>
      <c r="IXI427" s="705"/>
      <c r="IXJ427" s="705"/>
      <c r="IXK427" s="705"/>
      <c r="IXL427" s="705"/>
      <c r="IXM427" s="705"/>
      <c r="IXN427" s="705"/>
      <c r="IXO427" s="705"/>
      <c r="IXP427" s="705"/>
      <c r="IXQ427" s="705"/>
      <c r="IXR427" s="705"/>
      <c r="IXS427" s="705"/>
      <c r="IXT427" s="705"/>
      <c r="IXU427" s="705"/>
      <c r="IXV427" s="705"/>
      <c r="IXW427" s="705"/>
      <c r="IXX427" s="705"/>
      <c r="IXY427" s="705"/>
      <c r="IXZ427" s="705"/>
      <c r="IYA427" s="705"/>
      <c r="IYB427" s="705"/>
      <c r="IYC427" s="705"/>
      <c r="IYD427" s="705"/>
      <c r="IYE427" s="705"/>
      <c r="IYF427" s="705"/>
      <c r="IYG427" s="705"/>
      <c r="IYH427" s="705"/>
      <c r="IYI427" s="705"/>
      <c r="IYJ427" s="705"/>
      <c r="IYK427" s="705"/>
      <c r="IYL427" s="705"/>
      <c r="IYM427" s="705"/>
      <c r="IYN427" s="705"/>
      <c r="IYO427" s="705"/>
      <c r="IYP427" s="705"/>
      <c r="IYQ427" s="705"/>
      <c r="IYR427" s="705"/>
      <c r="IYS427" s="705"/>
      <c r="IYT427" s="705"/>
      <c r="IYU427" s="705"/>
      <c r="IYV427" s="705"/>
      <c r="IYW427" s="705"/>
      <c r="IYX427" s="705"/>
      <c r="IYY427" s="705"/>
      <c r="IYZ427" s="705"/>
      <c r="IZA427" s="705"/>
      <c r="IZB427" s="705"/>
      <c r="IZC427" s="705"/>
      <c r="IZD427" s="705"/>
      <c r="IZE427" s="705"/>
      <c r="IZF427" s="705"/>
      <c r="IZG427" s="705"/>
      <c r="IZH427" s="705"/>
      <c r="IZI427" s="705"/>
      <c r="IZJ427" s="705"/>
      <c r="IZK427" s="705"/>
      <c r="IZL427" s="705"/>
      <c r="IZM427" s="705"/>
      <c r="IZN427" s="705"/>
      <c r="IZO427" s="705"/>
      <c r="IZP427" s="705"/>
      <c r="IZQ427" s="705"/>
      <c r="IZR427" s="705"/>
      <c r="IZS427" s="705"/>
      <c r="IZT427" s="705"/>
      <c r="IZU427" s="705"/>
      <c r="IZV427" s="705"/>
      <c r="IZW427" s="705"/>
      <c r="IZX427" s="705"/>
      <c r="IZY427" s="705"/>
      <c r="IZZ427" s="705"/>
      <c r="JAA427" s="705"/>
      <c r="JAB427" s="705"/>
      <c r="JAC427" s="705"/>
      <c r="JAD427" s="705"/>
      <c r="JAE427" s="705"/>
      <c r="JAF427" s="705"/>
      <c r="JAG427" s="705"/>
      <c r="JAH427" s="705"/>
      <c r="JAI427" s="705"/>
      <c r="JAJ427" s="705"/>
      <c r="JAK427" s="705"/>
      <c r="JAL427" s="705"/>
      <c r="JAM427" s="705"/>
      <c r="JAN427" s="705"/>
      <c r="JAO427" s="705"/>
      <c r="JAP427" s="705"/>
      <c r="JAQ427" s="705"/>
      <c r="JAR427" s="705"/>
      <c r="JAS427" s="705"/>
      <c r="JAT427" s="705"/>
      <c r="JAU427" s="705"/>
      <c r="JAV427" s="705"/>
      <c r="JAW427" s="705"/>
      <c r="JAX427" s="705"/>
      <c r="JAY427" s="705"/>
      <c r="JAZ427" s="705"/>
      <c r="JBA427" s="705"/>
      <c r="JBB427" s="705"/>
      <c r="JBC427" s="705"/>
      <c r="JBD427" s="705"/>
      <c r="JBE427" s="705"/>
      <c r="JBF427" s="705"/>
      <c r="JBG427" s="705"/>
      <c r="JBH427" s="705"/>
      <c r="JBI427" s="705"/>
      <c r="JBJ427" s="705"/>
      <c r="JBK427" s="705"/>
      <c r="JBL427" s="705"/>
      <c r="JBM427" s="705"/>
      <c r="JBN427" s="705"/>
      <c r="JBO427" s="705"/>
      <c r="JBP427" s="705"/>
      <c r="JBQ427" s="705"/>
      <c r="JBR427" s="705"/>
      <c r="JBS427" s="705"/>
      <c r="JBT427" s="705"/>
      <c r="JBU427" s="705"/>
      <c r="JBV427" s="705"/>
      <c r="JBW427" s="705"/>
      <c r="JBX427" s="705"/>
      <c r="JBY427" s="705"/>
      <c r="JBZ427" s="705"/>
      <c r="JCA427" s="705"/>
      <c r="JCB427" s="705"/>
      <c r="JCC427" s="705"/>
      <c r="JCD427" s="705"/>
      <c r="JCE427" s="705"/>
      <c r="JCF427" s="705"/>
      <c r="JCG427" s="705"/>
      <c r="JCH427" s="705"/>
      <c r="JCI427" s="705"/>
      <c r="JCJ427" s="705"/>
      <c r="JCK427" s="705"/>
      <c r="JCL427" s="705"/>
      <c r="JCM427" s="705"/>
      <c r="JCN427" s="705"/>
      <c r="JCO427" s="705"/>
      <c r="JCP427" s="705"/>
      <c r="JCQ427" s="705"/>
      <c r="JCR427" s="705"/>
      <c r="JCS427" s="705"/>
      <c r="JCT427" s="705"/>
      <c r="JCU427" s="705"/>
      <c r="JCV427" s="705"/>
      <c r="JCW427" s="705"/>
      <c r="JCX427" s="705"/>
      <c r="JCY427" s="705"/>
      <c r="JCZ427" s="705"/>
      <c r="JDA427" s="705"/>
      <c r="JDB427" s="705"/>
      <c r="JDC427" s="705"/>
      <c r="JDD427" s="705"/>
      <c r="JDE427" s="705"/>
      <c r="JDF427" s="705"/>
      <c r="JDG427" s="705"/>
      <c r="JDH427" s="705"/>
      <c r="JDI427" s="705"/>
      <c r="JDJ427" s="705"/>
      <c r="JDK427" s="705"/>
      <c r="JDL427" s="705"/>
      <c r="JDM427" s="705"/>
      <c r="JDN427" s="705"/>
      <c r="JDO427" s="705"/>
      <c r="JDP427" s="705"/>
      <c r="JDQ427" s="705"/>
      <c r="JDR427" s="705"/>
      <c r="JDS427" s="705"/>
      <c r="JDT427" s="705"/>
      <c r="JDU427" s="705"/>
      <c r="JDV427" s="705"/>
      <c r="JDW427" s="705"/>
      <c r="JDX427" s="705"/>
      <c r="JDY427" s="705"/>
      <c r="JDZ427" s="705"/>
      <c r="JEA427" s="705"/>
      <c r="JEB427" s="705"/>
      <c r="JEC427" s="705"/>
      <c r="JED427" s="705"/>
      <c r="JEE427" s="705"/>
      <c r="JEF427" s="705"/>
      <c r="JEG427" s="705"/>
      <c r="JEH427" s="705"/>
      <c r="JEI427" s="705"/>
      <c r="JEJ427" s="705"/>
      <c r="JEK427" s="705"/>
      <c r="JEL427" s="705"/>
      <c r="JEM427" s="705"/>
      <c r="JEN427" s="705"/>
      <c r="JEO427" s="705"/>
      <c r="JEP427" s="705"/>
      <c r="JEQ427" s="705"/>
      <c r="JER427" s="705"/>
      <c r="JES427" s="705"/>
      <c r="JET427" s="705"/>
      <c r="JEU427" s="705"/>
      <c r="JEV427" s="705"/>
      <c r="JEW427" s="705"/>
      <c r="JEX427" s="705"/>
      <c r="JEY427" s="705"/>
      <c r="JEZ427" s="705"/>
      <c r="JFA427" s="705"/>
      <c r="JFB427" s="705"/>
      <c r="JFC427" s="705"/>
      <c r="JFD427" s="705"/>
      <c r="JFE427" s="705"/>
      <c r="JFF427" s="705"/>
      <c r="JFG427" s="705"/>
      <c r="JFH427" s="705"/>
      <c r="JFI427" s="705"/>
      <c r="JFJ427" s="705"/>
      <c r="JFK427" s="705"/>
      <c r="JFL427" s="705"/>
      <c r="JFM427" s="705"/>
      <c r="JFN427" s="705"/>
      <c r="JFO427" s="705"/>
      <c r="JFP427" s="705"/>
      <c r="JFQ427" s="705"/>
      <c r="JFR427" s="705"/>
      <c r="JFS427" s="705"/>
      <c r="JFT427" s="705"/>
      <c r="JFU427" s="705"/>
      <c r="JFV427" s="705"/>
      <c r="JFW427" s="705"/>
      <c r="JFX427" s="705"/>
      <c r="JFY427" s="705"/>
      <c r="JFZ427" s="705"/>
      <c r="JGA427" s="705"/>
      <c r="JGB427" s="705"/>
      <c r="JGC427" s="705"/>
      <c r="JGD427" s="705"/>
      <c r="JGE427" s="705"/>
      <c r="JGF427" s="705"/>
      <c r="JGG427" s="705"/>
      <c r="JGH427" s="705"/>
      <c r="JGI427" s="705"/>
      <c r="JGJ427" s="705"/>
      <c r="JGK427" s="705"/>
      <c r="JGL427" s="705"/>
      <c r="JGM427" s="705"/>
      <c r="JGN427" s="705"/>
      <c r="JGO427" s="705"/>
      <c r="JGP427" s="705"/>
      <c r="JGQ427" s="705"/>
      <c r="JGR427" s="705"/>
      <c r="JGS427" s="705"/>
      <c r="JGT427" s="705"/>
      <c r="JGU427" s="705"/>
      <c r="JGV427" s="705"/>
      <c r="JGW427" s="705"/>
      <c r="JGX427" s="705"/>
      <c r="JGY427" s="705"/>
      <c r="JGZ427" s="705"/>
      <c r="JHA427" s="705"/>
      <c r="JHB427" s="705"/>
      <c r="JHC427" s="705"/>
      <c r="JHD427" s="705"/>
      <c r="JHE427" s="705"/>
      <c r="JHF427" s="705"/>
      <c r="JHG427" s="705"/>
      <c r="JHH427" s="705"/>
      <c r="JHI427" s="705"/>
      <c r="JHJ427" s="705"/>
      <c r="JHK427" s="705"/>
      <c r="JHL427" s="705"/>
      <c r="JHM427" s="705"/>
      <c r="JHN427" s="705"/>
      <c r="JHO427" s="705"/>
      <c r="JHP427" s="705"/>
      <c r="JHQ427" s="705"/>
      <c r="JHR427" s="705"/>
      <c r="JHS427" s="705"/>
      <c r="JHT427" s="705"/>
      <c r="JHU427" s="705"/>
      <c r="JHV427" s="705"/>
      <c r="JHW427" s="705"/>
      <c r="JHX427" s="705"/>
      <c r="JHY427" s="705"/>
      <c r="JHZ427" s="705"/>
      <c r="JIA427" s="705"/>
      <c r="JIB427" s="705"/>
      <c r="JIC427" s="705"/>
      <c r="JID427" s="705"/>
      <c r="JIE427" s="705"/>
      <c r="JIF427" s="705"/>
      <c r="JIG427" s="705"/>
      <c r="JIH427" s="705"/>
      <c r="JII427" s="705"/>
      <c r="JIJ427" s="705"/>
      <c r="JIK427" s="705"/>
      <c r="JIL427" s="705"/>
      <c r="JIM427" s="705"/>
      <c r="JIN427" s="705"/>
      <c r="JIO427" s="705"/>
      <c r="JIP427" s="705"/>
      <c r="JIQ427" s="705"/>
      <c r="JIR427" s="705"/>
      <c r="JIS427" s="705"/>
      <c r="JIT427" s="705"/>
      <c r="JIU427" s="705"/>
      <c r="JIV427" s="705"/>
      <c r="JIW427" s="705"/>
      <c r="JIX427" s="705"/>
      <c r="JIY427" s="705"/>
      <c r="JIZ427" s="705"/>
      <c r="JJA427" s="705"/>
      <c r="JJB427" s="705"/>
      <c r="JJC427" s="705"/>
      <c r="JJD427" s="705"/>
      <c r="JJE427" s="705"/>
      <c r="JJF427" s="705"/>
      <c r="JJG427" s="705"/>
      <c r="JJH427" s="705"/>
      <c r="JJI427" s="705"/>
      <c r="JJJ427" s="705"/>
      <c r="JJK427" s="705"/>
      <c r="JJL427" s="705"/>
      <c r="JJM427" s="705"/>
      <c r="JJN427" s="705"/>
      <c r="JJO427" s="705"/>
      <c r="JJP427" s="705"/>
      <c r="JJQ427" s="705"/>
      <c r="JJR427" s="705"/>
      <c r="JJS427" s="705"/>
      <c r="JJT427" s="705"/>
      <c r="JJU427" s="705"/>
      <c r="JJV427" s="705"/>
      <c r="JJW427" s="705"/>
      <c r="JJX427" s="705"/>
      <c r="JJY427" s="705"/>
      <c r="JJZ427" s="705"/>
      <c r="JKA427" s="705"/>
      <c r="JKB427" s="705"/>
      <c r="JKC427" s="705"/>
      <c r="JKD427" s="705"/>
      <c r="JKE427" s="705"/>
      <c r="JKF427" s="705"/>
      <c r="JKG427" s="705"/>
      <c r="JKH427" s="705"/>
      <c r="JKI427" s="705"/>
      <c r="JKJ427" s="705"/>
      <c r="JKK427" s="705"/>
      <c r="JKL427" s="705"/>
      <c r="JKM427" s="705"/>
      <c r="JKN427" s="705"/>
      <c r="JKO427" s="705"/>
      <c r="JKP427" s="705"/>
      <c r="JKQ427" s="705"/>
      <c r="JKR427" s="705"/>
      <c r="JKS427" s="705"/>
      <c r="JKT427" s="705"/>
      <c r="JKU427" s="705"/>
      <c r="JKV427" s="705"/>
      <c r="JKW427" s="705"/>
      <c r="JKX427" s="705"/>
      <c r="JKY427" s="705"/>
      <c r="JKZ427" s="705"/>
      <c r="JLA427" s="705"/>
      <c r="JLB427" s="705"/>
      <c r="JLC427" s="705"/>
      <c r="JLD427" s="705"/>
      <c r="JLE427" s="705"/>
      <c r="JLF427" s="705"/>
      <c r="JLG427" s="705"/>
      <c r="JLH427" s="705"/>
      <c r="JLI427" s="705"/>
      <c r="JLJ427" s="705"/>
      <c r="JLK427" s="705"/>
      <c r="JLL427" s="705"/>
      <c r="JLM427" s="705"/>
      <c r="JLN427" s="705"/>
      <c r="JLO427" s="705"/>
      <c r="JLP427" s="705"/>
      <c r="JLQ427" s="705"/>
      <c r="JLR427" s="705"/>
      <c r="JLS427" s="705"/>
      <c r="JLT427" s="705"/>
      <c r="JLU427" s="705"/>
      <c r="JLV427" s="705"/>
      <c r="JLW427" s="705"/>
      <c r="JLX427" s="705"/>
      <c r="JLY427" s="705"/>
      <c r="JLZ427" s="705"/>
      <c r="JMA427" s="705"/>
      <c r="JMB427" s="705"/>
      <c r="JMC427" s="705"/>
      <c r="JMD427" s="705"/>
      <c r="JME427" s="705"/>
      <c r="JMF427" s="705"/>
      <c r="JMG427" s="705"/>
      <c r="JMH427" s="705"/>
      <c r="JMI427" s="705"/>
      <c r="JMJ427" s="705"/>
      <c r="JMK427" s="705"/>
      <c r="JML427" s="705"/>
      <c r="JMM427" s="705"/>
      <c r="JMN427" s="705"/>
      <c r="JMO427" s="705"/>
      <c r="JMP427" s="705"/>
      <c r="JMQ427" s="705"/>
      <c r="JMR427" s="705"/>
      <c r="JMS427" s="705"/>
      <c r="JMT427" s="705"/>
      <c r="JMU427" s="705"/>
      <c r="JMV427" s="705"/>
      <c r="JMW427" s="705"/>
      <c r="JMX427" s="705"/>
      <c r="JMY427" s="705"/>
      <c r="JMZ427" s="705"/>
      <c r="JNA427" s="705"/>
      <c r="JNB427" s="705"/>
      <c r="JNC427" s="705"/>
      <c r="JND427" s="705"/>
      <c r="JNE427" s="705"/>
      <c r="JNF427" s="705"/>
      <c r="JNG427" s="705"/>
      <c r="JNH427" s="705"/>
      <c r="JNI427" s="705"/>
      <c r="JNJ427" s="705"/>
      <c r="JNK427" s="705"/>
      <c r="JNL427" s="705"/>
      <c r="JNM427" s="705"/>
      <c r="JNN427" s="705"/>
      <c r="JNO427" s="705"/>
      <c r="JNP427" s="705"/>
      <c r="JNQ427" s="705"/>
      <c r="JNR427" s="705"/>
      <c r="JNS427" s="705"/>
      <c r="JNT427" s="705"/>
      <c r="JNU427" s="705"/>
      <c r="JNV427" s="705"/>
      <c r="JNW427" s="705"/>
      <c r="JNX427" s="705"/>
      <c r="JNY427" s="705"/>
      <c r="JNZ427" s="705"/>
      <c r="JOA427" s="705"/>
      <c r="JOB427" s="705"/>
      <c r="JOC427" s="705"/>
      <c r="JOD427" s="705"/>
      <c r="JOE427" s="705"/>
      <c r="JOF427" s="705"/>
      <c r="JOG427" s="705"/>
      <c r="JOH427" s="705"/>
      <c r="JOI427" s="705"/>
      <c r="JOJ427" s="705"/>
      <c r="JOK427" s="705"/>
      <c r="JOL427" s="705"/>
      <c r="JOM427" s="705"/>
      <c r="JON427" s="705"/>
      <c r="JOO427" s="705"/>
      <c r="JOP427" s="705"/>
      <c r="JOQ427" s="705"/>
      <c r="JOR427" s="705"/>
      <c r="JOS427" s="705"/>
      <c r="JOT427" s="705"/>
      <c r="JOU427" s="705"/>
      <c r="JOV427" s="705"/>
      <c r="JOW427" s="705"/>
      <c r="JOX427" s="705"/>
      <c r="JOY427" s="705"/>
      <c r="JOZ427" s="705"/>
      <c r="JPA427" s="705"/>
      <c r="JPB427" s="705"/>
      <c r="JPC427" s="705"/>
      <c r="JPD427" s="705"/>
      <c r="JPE427" s="705"/>
      <c r="JPF427" s="705"/>
      <c r="JPG427" s="705"/>
      <c r="JPH427" s="705"/>
      <c r="JPI427" s="705"/>
      <c r="JPJ427" s="705"/>
      <c r="JPK427" s="705"/>
      <c r="JPL427" s="705"/>
      <c r="JPM427" s="705"/>
      <c r="JPN427" s="705"/>
      <c r="JPO427" s="705"/>
      <c r="JPP427" s="705"/>
      <c r="JPQ427" s="705"/>
      <c r="JPR427" s="705"/>
      <c r="JPS427" s="705"/>
      <c r="JPT427" s="705"/>
      <c r="JPU427" s="705"/>
      <c r="JPV427" s="705"/>
      <c r="JPW427" s="705"/>
      <c r="JPX427" s="705"/>
      <c r="JPY427" s="705"/>
      <c r="JPZ427" s="705"/>
      <c r="JQA427" s="705"/>
      <c r="JQB427" s="705"/>
      <c r="JQC427" s="705"/>
      <c r="JQD427" s="705"/>
      <c r="JQE427" s="705"/>
      <c r="JQF427" s="705"/>
      <c r="JQG427" s="705"/>
      <c r="JQH427" s="705"/>
      <c r="JQI427" s="705"/>
      <c r="JQJ427" s="705"/>
      <c r="JQK427" s="705"/>
      <c r="JQL427" s="705"/>
      <c r="JQM427" s="705"/>
      <c r="JQN427" s="705"/>
      <c r="JQO427" s="705"/>
      <c r="JQP427" s="705"/>
      <c r="JQQ427" s="705"/>
      <c r="JQR427" s="705"/>
      <c r="JQS427" s="705"/>
      <c r="JQT427" s="705"/>
      <c r="JQU427" s="705"/>
      <c r="JQV427" s="705"/>
      <c r="JQW427" s="705"/>
      <c r="JQX427" s="705"/>
      <c r="JQY427" s="705"/>
      <c r="JQZ427" s="705"/>
      <c r="JRA427" s="705"/>
      <c r="JRB427" s="705"/>
      <c r="JRC427" s="705"/>
      <c r="JRD427" s="705"/>
      <c r="JRE427" s="705"/>
      <c r="JRF427" s="705"/>
      <c r="JRG427" s="705"/>
      <c r="JRH427" s="705"/>
      <c r="JRI427" s="705"/>
      <c r="JRJ427" s="705"/>
      <c r="JRK427" s="705"/>
      <c r="JRL427" s="705"/>
      <c r="JRM427" s="705"/>
      <c r="JRN427" s="705"/>
      <c r="JRO427" s="705"/>
      <c r="JRP427" s="705"/>
      <c r="JRQ427" s="705"/>
      <c r="JRR427" s="705"/>
      <c r="JRS427" s="705"/>
      <c r="JRT427" s="705"/>
      <c r="JRU427" s="705"/>
      <c r="JRV427" s="705"/>
      <c r="JRW427" s="705"/>
      <c r="JRX427" s="705"/>
      <c r="JRY427" s="705"/>
      <c r="JRZ427" s="705"/>
      <c r="JSA427" s="705"/>
      <c r="JSB427" s="705"/>
      <c r="JSC427" s="705"/>
      <c r="JSD427" s="705"/>
      <c r="JSE427" s="705"/>
      <c r="JSF427" s="705"/>
      <c r="JSG427" s="705"/>
      <c r="JSH427" s="705"/>
      <c r="JSI427" s="705"/>
      <c r="JSJ427" s="705"/>
      <c r="JSK427" s="705"/>
      <c r="JSL427" s="705"/>
      <c r="JSM427" s="705"/>
      <c r="JSN427" s="705"/>
      <c r="JSO427" s="705"/>
      <c r="JSP427" s="705"/>
      <c r="JSQ427" s="705"/>
      <c r="JSR427" s="705"/>
      <c r="JSS427" s="705"/>
      <c r="JST427" s="705"/>
      <c r="JSU427" s="705"/>
      <c r="JSV427" s="705"/>
      <c r="JSW427" s="705"/>
      <c r="JSX427" s="705"/>
      <c r="JSY427" s="705"/>
      <c r="JSZ427" s="705"/>
      <c r="JTA427" s="705"/>
      <c r="JTB427" s="705"/>
      <c r="JTC427" s="705"/>
      <c r="JTD427" s="705"/>
      <c r="JTE427" s="705"/>
      <c r="JTF427" s="705"/>
      <c r="JTG427" s="705"/>
      <c r="JTH427" s="705"/>
      <c r="JTI427" s="705"/>
      <c r="JTJ427" s="705"/>
      <c r="JTK427" s="705"/>
      <c r="JTL427" s="705"/>
      <c r="JTM427" s="705"/>
      <c r="JTN427" s="705"/>
      <c r="JTO427" s="705"/>
      <c r="JTP427" s="705"/>
      <c r="JTQ427" s="705"/>
      <c r="JTR427" s="705"/>
      <c r="JTS427" s="705"/>
      <c r="JTT427" s="705"/>
      <c r="JTU427" s="705"/>
      <c r="JTV427" s="705"/>
      <c r="JTW427" s="705"/>
      <c r="JTX427" s="705"/>
      <c r="JTY427" s="705"/>
      <c r="JTZ427" s="705"/>
      <c r="JUA427" s="705"/>
      <c r="JUB427" s="705"/>
      <c r="JUC427" s="705"/>
      <c r="JUD427" s="705"/>
      <c r="JUE427" s="705"/>
      <c r="JUF427" s="705"/>
      <c r="JUG427" s="705"/>
      <c r="JUH427" s="705"/>
      <c r="JUI427" s="705"/>
      <c r="JUJ427" s="705"/>
      <c r="JUK427" s="705"/>
      <c r="JUL427" s="705"/>
      <c r="JUM427" s="705"/>
      <c r="JUN427" s="705"/>
      <c r="JUO427" s="705"/>
      <c r="JUP427" s="705"/>
      <c r="JUQ427" s="705"/>
      <c r="JUR427" s="705"/>
      <c r="JUS427" s="705"/>
      <c r="JUT427" s="705"/>
      <c r="JUU427" s="705"/>
      <c r="JUV427" s="705"/>
      <c r="JUW427" s="705"/>
      <c r="JUX427" s="705"/>
      <c r="JUY427" s="705"/>
      <c r="JUZ427" s="705"/>
      <c r="JVA427" s="705"/>
      <c r="JVB427" s="705"/>
      <c r="JVC427" s="705"/>
      <c r="JVD427" s="705"/>
      <c r="JVE427" s="705"/>
      <c r="JVF427" s="705"/>
      <c r="JVG427" s="705"/>
      <c r="JVH427" s="705"/>
      <c r="JVI427" s="705"/>
      <c r="JVJ427" s="705"/>
      <c r="JVK427" s="705"/>
      <c r="JVL427" s="705"/>
      <c r="JVM427" s="705"/>
      <c r="JVN427" s="705"/>
      <c r="JVO427" s="705"/>
      <c r="JVP427" s="705"/>
      <c r="JVQ427" s="705"/>
      <c r="JVR427" s="705"/>
      <c r="JVS427" s="705"/>
      <c r="JVT427" s="705"/>
      <c r="JVU427" s="705"/>
      <c r="JVV427" s="705"/>
      <c r="JVW427" s="705"/>
      <c r="JVX427" s="705"/>
      <c r="JVY427" s="705"/>
      <c r="JVZ427" s="705"/>
      <c r="JWA427" s="705"/>
      <c r="JWB427" s="705"/>
      <c r="JWC427" s="705"/>
      <c r="JWD427" s="705"/>
      <c r="JWE427" s="705"/>
      <c r="JWF427" s="705"/>
      <c r="JWG427" s="705"/>
      <c r="JWH427" s="705"/>
      <c r="JWI427" s="705"/>
      <c r="JWJ427" s="705"/>
      <c r="JWK427" s="705"/>
      <c r="JWL427" s="705"/>
      <c r="JWM427" s="705"/>
      <c r="JWN427" s="705"/>
      <c r="JWO427" s="705"/>
      <c r="JWP427" s="705"/>
      <c r="JWQ427" s="705"/>
      <c r="JWR427" s="705"/>
      <c r="JWS427" s="705"/>
      <c r="JWT427" s="705"/>
      <c r="JWU427" s="705"/>
      <c r="JWV427" s="705"/>
      <c r="JWW427" s="705"/>
      <c r="JWX427" s="705"/>
      <c r="JWY427" s="705"/>
      <c r="JWZ427" s="705"/>
      <c r="JXA427" s="705"/>
      <c r="JXB427" s="705"/>
      <c r="JXC427" s="705"/>
      <c r="JXD427" s="705"/>
      <c r="JXE427" s="705"/>
      <c r="JXF427" s="705"/>
      <c r="JXG427" s="705"/>
      <c r="JXH427" s="705"/>
      <c r="JXI427" s="705"/>
      <c r="JXJ427" s="705"/>
      <c r="JXK427" s="705"/>
      <c r="JXL427" s="705"/>
      <c r="JXM427" s="705"/>
      <c r="JXN427" s="705"/>
      <c r="JXO427" s="705"/>
      <c r="JXP427" s="705"/>
      <c r="JXQ427" s="705"/>
      <c r="JXR427" s="705"/>
      <c r="JXS427" s="705"/>
      <c r="JXT427" s="705"/>
      <c r="JXU427" s="705"/>
      <c r="JXV427" s="705"/>
      <c r="JXW427" s="705"/>
      <c r="JXX427" s="705"/>
      <c r="JXY427" s="705"/>
      <c r="JXZ427" s="705"/>
      <c r="JYA427" s="705"/>
      <c r="JYB427" s="705"/>
      <c r="JYC427" s="705"/>
      <c r="JYD427" s="705"/>
      <c r="JYE427" s="705"/>
      <c r="JYF427" s="705"/>
      <c r="JYG427" s="705"/>
      <c r="JYH427" s="705"/>
      <c r="JYI427" s="705"/>
      <c r="JYJ427" s="705"/>
      <c r="JYK427" s="705"/>
      <c r="JYL427" s="705"/>
      <c r="JYM427" s="705"/>
      <c r="JYN427" s="705"/>
      <c r="JYO427" s="705"/>
      <c r="JYP427" s="705"/>
      <c r="JYQ427" s="705"/>
      <c r="JYR427" s="705"/>
      <c r="JYS427" s="705"/>
      <c r="JYT427" s="705"/>
      <c r="JYU427" s="705"/>
      <c r="JYV427" s="705"/>
      <c r="JYW427" s="705"/>
      <c r="JYX427" s="705"/>
      <c r="JYY427" s="705"/>
      <c r="JYZ427" s="705"/>
      <c r="JZA427" s="705"/>
      <c r="JZB427" s="705"/>
      <c r="JZC427" s="705"/>
      <c r="JZD427" s="705"/>
      <c r="JZE427" s="705"/>
      <c r="JZF427" s="705"/>
      <c r="JZG427" s="705"/>
      <c r="JZH427" s="705"/>
      <c r="JZI427" s="705"/>
      <c r="JZJ427" s="705"/>
      <c r="JZK427" s="705"/>
      <c r="JZL427" s="705"/>
      <c r="JZM427" s="705"/>
      <c r="JZN427" s="705"/>
      <c r="JZO427" s="705"/>
      <c r="JZP427" s="705"/>
      <c r="JZQ427" s="705"/>
      <c r="JZR427" s="705"/>
      <c r="JZS427" s="705"/>
      <c r="JZT427" s="705"/>
      <c r="JZU427" s="705"/>
      <c r="JZV427" s="705"/>
      <c r="JZW427" s="705"/>
      <c r="JZX427" s="705"/>
      <c r="JZY427" s="705"/>
      <c r="JZZ427" s="705"/>
      <c r="KAA427" s="705"/>
      <c r="KAB427" s="705"/>
      <c r="KAC427" s="705"/>
      <c r="KAD427" s="705"/>
      <c r="KAE427" s="705"/>
      <c r="KAF427" s="705"/>
      <c r="KAG427" s="705"/>
      <c r="KAH427" s="705"/>
      <c r="KAI427" s="705"/>
      <c r="KAJ427" s="705"/>
      <c r="KAK427" s="705"/>
      <c r="KAL427" s="705"/>
      <c r="KAM427" s="705"/>
      <c r="KAN427" s="705"/>
      <c r="KAO427" s="705"/>
      <c r="KAP427" s="705"/>
      <c r="KAQ427" s="705"/>
      <c r="KAR427" s="705"/>
      <c r="KAS427" s="705"/>
      <c r="KAT427" s="705"/>
      <c r="KAU427" s="705"/>
      <c r="KAV427" s="705"/>
      <c r="KAW427" s="705"/>
      <c r="KAX427" s="705"/>
      <c r="KAY427" s="705"/>
      <c r="KAZ427" s="705"/>
      <c r="KBA427" s="705"/>
      <c r="KBB427" s="705"/>
      <c r="KBC427" s="705"/>
      <c r="KBD427" s="705"/>
      <c r="KBE427" s="705"/>
      <c r="KBF427" s="705"/>
      <c r="KBG427" s="705"/>
      <c r="KBH427" s="705"/>
      <c r="KBI427" s="705"/>
      <c r="KBJ427" s="705"/>
      <c r="KBK427" s="705"/>
      <c r="KBL427" s="705"/>
      <c r="KBM427" s="705"/>
      <c r="KBN427" s="705"/>
      <c r="KBO427" s="705"/>
      <c r="KBP427" s="705"/>
      <c r="KBQ427" s="705"/>
      <c r="KBR427" s="705"/>
      <c r="KBS427" s="705"/>
      <c r="KBT427" s="705"/>
      <c r="KBU427" s="705"/>
      <c r="KBV427" s="705"/>
      <c r="KBW427" s="705"/>
      <c r="KBX427" s="705"/>
      <c r="KBY427" s="705"/>
      <c r="KBZ427" s="705"/>
      <c r="KCA427" s="705"/>
      <c r="KCB427" s="705"/>
      <c r="KCC427" s="705"/>
      <c r="KCD427" s="705"/>
      <c r="KCE427" s="705"/>
      <c r="KCF427" s="705"/>
      <c r="KCG427" s="705"/>
      <c r="KCH427" s="705"/>
      <c r="KCI427" s="705"/>
      <c r="KCJ427" s="705"/>
      <c r="KCK427" s="705"/>
      <c r="KCL427" s="705"/>
      <c r="KCM427" s="705"/>
      <c r="KCN427" s="705"/>
      <c r="KCO427" s="705"/>
      <c r="KCP427" s="705"/>
      <c r="KCQ427" s="705"/>
      <c r="KCR427" s="705"/>
      <c r="KCS427" s="705"/>
      <c r="KCT427" s="705"/>
      <c r="KCU427" s="705"/>
      <c r="KCV427" s="705"/>
      <c r="KCW427" s="705"/>
      <c r="KCX427" s="705"/>
      <c r="KCY427" s="705"/>
      <c r="KCZ427" s="705"/>
      <c r="KDA427" s="705"/>
      <c r="KDB427" s="705"/>
      <c r="KDC427" s="705"/>
      <c r="KDD427" s="705"/>
      <c r="KDE427" s="705"/>
      <c r="KDF427" s="705"/>
      <c r="KDG427" s="705"/>
      <c r="KDH427" s="705"/>
      <c r="KDI427" s="705"/>
      <c r="KDJ427" s="705"/>
      <c r="KDK427" s="705"/>
      <c r="KDL427" s="705"/>
      <c r="KDM427" s="705"/>
      <c r="KDN427" s="705"/>
      <c r="KDO427" s="705"/>
      <c r="KDP427" s="705"/>
      <c r="KDQ427" s="705"/>
      <c r="KDR427" s="705"/>
      <c r="KDS427" s="705"/>
      <c r="KDT427" s="705"/>
      <c r="KDU427" s="705"/>
      <c r="KDV427" s="705"/>
      <c r="KDW427" s="705"/>
      <c r="KDX427" s="705"/>
      <c r="KDY427" s="705"/>
      <c r="KDZ427" s="705"/>
      <c r="KEA427" s="705"/>
      <c r="KEB427" s="705"/>
      <c r="KEC427" s="705"/>
      <c r="KED427" s="705"/>
      <c r="KEE427" s="705"/>
      <c r="KEF427" s="705"/>
      <c r="KEG427" s="705"/>
      <c r="KEH427" s="705"/>
      <c r="KEI427" s="705"/>
      <c r="KEJ427" s="705"/>
      <c r="KEK427" s="705"/>
      <c r="KEL427" s="705"/>
      <c r="KEM427" s="705"/>
      <c r="KEN427" s="705"/>
      <c r="KEO427" s="705"/>
      <c r="KEP427" s="705"/>
      <c r="KEQ427" s="705"/>
      <c r="KER427" s="705"/>
      <c r="KES427" s="705"/>
      <c r="KET427" s="705"/>
      <c r="KEU427" s="705"/>
      <c r="KEV427" s="705"/>
      <c r="KEW427" s="705"/>
      <c r="KEX427" s="705"/>
      <c r="KEY427" s="705"/>
      <c r="KEZ427" s="705"/>
      <c r="KFA427" s="705"/>
      <c r="KFB427" s="705"/>
      <c r="KFC427" s="705"/>
      <c r="KFD427" s="705"/>
      <c r="KFE427" s="705"/>
      <c r="KFF427" s="705"/>
      <c r="KFG427" s="705"/>
      <c r="KFH427" s="705"/>
      <c r="KFI427" s="705"/>
      <c r="KFJ427" s="705"/>
      <c r="KFK427" s="705"/>
      <c r="KFL427" s="705"/>
      <c r="KFM427" s="705"/>
      <c r="KFN427" s="705"/>
      <c r="KFO427" s="705"/>
      <c r="KFP427" s="705"/>
      <c r="KFQ427" s="705"/>
      <c r="KFR427" s="705"/>
      <c r="KFS427" s="705"/>
      <c r="KFT427" s="705"/>
      <c r="KFU427" s="705"/>
      <c r="KFV427" s="705"/>
      <c r="KFW427" s="705"/>
      <c r="KFX427" s="705"/>
      <c r="KFY427" s="705"/>
      <c r="KFZ427" s="705"/>
      <c r="KGA427" s="705"/>
      <c r="KGB427" s="705"/>
      <c r="KGC427" s="705"/>
      <c r="KGD427" s="705"/>
      <c r="KGE427" s="705"/>
      <c r="KGF427" s="705"/>
      <c r="KGG427" s="705"/>
      <c r="KGH427" s="705"/>
      <c r="KGI427" s="705"/>
      <c r="KGJ427" s="705"/>
      <c r="KGK427" s="705"/>
      <c r="KGL427" s="705"/>
      <c r="KGM427" s="705"/>
      <c r="KGN427" s="705"/>
      <c r="KGO427" s="705"/>
      <c r="KGP427" s="705"/>
      <c r="KGQ427" s="705"/>
      <c r="KGR427" s="705"/>
      <c r="KGS427" s="705"/>
      <c r="KGT427" s="705"/>
      <c r="KGU427" s="705"/>
      <c r="KGV427" s="705"/>
      <c r="KGW427" s="705"/>
      <c r="KGX427" s="705"/>
      <c r="KGY427" s="705"/>
      <c r="KGZ427" s="705"/>
      <c r="KHA427" s="705"/>
      <c r="KHB427" s="705"/>
      <c r="KHC427" s="705"/>
      <c r="KHD427" s="705"/>
      <c r="KHE427" s="705"/>
      <c r="KHF427" s="705"/>
      <c r="KHG427" s="705"/>
      <c r="KHH427" s="705"/>
      <c r="KHI427" s="705"/>
      <c r="KHJ427" s="705"/>
      <c r="KHK427" s="705"/>
      <c r="KHL427" s="705"/>
      <c r="KHM427" s="705"/>
      <c r="KHN427" s="705"/>
      <c r="KHO427" s="705"/>
      <c r="KHP427" s="705"/>
      <c r="KHQ427" s="705"/>
      <c r="KHR427" s="705"/>
      <c r="KHS427" s="705"/>
      <c r="KHT427" s="705"/>
      <c r="KHU427" s="705"/>
      <c r="KHV427" s="705"/>
      <c r="KHW427" s="705"/>
      <c r="KHX427" s="705"/>
      <c r="KHY427" s="705"/>
      <c r="KHZ427" s="705"/>
      <c r="KIA427" s="705"/>
      <c r="KIB427" s="705"/>
      <c r="KIC427" s="705"/>
      <c r="KID427" s="705"/>
      <c r="KIE427" s="705"/>
      <c r="KIF427" s="705"/>
      <c r="KIG427" s="705"/>
      <c r="KIH427" s="705"/>
      <c r="KII427" s="705"/>
      <c r="KIJ427" s="705"/>
      <c r="KIK427" s="705"/>
      <c r="KIL427" s="705"/>
      <c r="KIM427" s="705"/>
      <c r="KIN427" s="705"/>
      <c r="KIO427" s="705"/>
      <c r="KIP427" s="705"/>
      <c r="KIQ427" s="705"/>
      <c r="KIR427" s="705"/>
      <c r="KIS427" s="705"/>
      <c r="KIT427" s="705"/>
      <c r="KIU427" s="705"/>
      <c r="KIV427" s="705"/>
      <c r="KIW427" s="705"/>
      <c r="KIX427" s="705"/>
      <c r="KIY427" s="705"/>
      <c r="KIZ427" s="705"/>
      <c r="KJA427" s="705"/>
      <c r="KJB427" s="705"/>
      <c r="KJC427" s="705"/>
      <c r="KJD427" s="705"/>
      <c r="KJE427" s="705"/>
      <c r="KJF427" s="705"/>
      <c r="KJG427" s="705"/>
      <c r="KJH427" s="705"/>
      <c r="KJI427" s="705"/>
      <c r="KJJ427" s="705"/>
      <c r="KJK427" s="705"/>
      <c r="KJL427" s="705"/>
      <c r="KJM427" s="705"/>
      <c r="KJN427" s="705"/>
      <c r="KJO427" s="705"/>
      <c r="KJP427" s="705"/>
      <c r="KJQ427" s="705"/>
      <c r="KJR427" s="705"/>
      <c r="KJS427" s="705"/>
      <c r="KJT427" s="705"/>
      <c r="KJU427" s="705"/>
      <c r="KJV427" s="705"/>
      <c r="KJW427" s="705"/>
      <c r="KJX427" s="705"/>
      <c r="KJY427" s="705"/>
      <c r="KJZ427" s="705"/>
      <c r="KKA427" s="705"/>
      <c r="KKB427" s="705"/>
      <c r="KKC427" s="705"/>
      <c r="KKD427" s="705"/>
      <c r="KKE427" s="705"/>
      <c r="KKF427" s="705"/>
      <c r="KKG427" s="705"/>
      <c r="KKH427" s="705"/>
      <c r="KKI427" s="705"/>
      <c r="KKJ427" s="705"/>
      <c r="KKK427" s="705"/>
      <c r="KKL427" s="705"/>
      <c r="KKM427" s="705"/>
      <c r="KKN427" s="705"/>
      <c r="KKO427" s="705"/>
      <c r="KKP427" s="705"/>
      <c r="KKQ427" s="705"/>
      <c r="KKR427" s="705"/>
      <c r="KKS427" s="705"/>
      <c r="KKT427" s="705"/>
      <c r="KKU427" s="705"/>
      <c r="KKV427" s="705"/>
      <c r="KKW427" s="705"/>
      <c r="KKX427" s="705"/>
      <c r="KKY427" s="705"/>
      <c r="KKZ427" s="705"/>
      <c r="KLA427" s="705"/>
      <c r="KLB427" s="705"/>
      <c r="KLC427" s="705"/>
      <c r="KLD427" s="705"/>
      <c r="KLE427" s="705"/>
      <c r="KLF427" s="705"/>
      <c r="KLG427" s="705"/>
      <c r="KLH427" s="705"/>
      <c r="KLI427" s="705"/>
      <c r="KLJ427" s="705"/>
      <c r="KLK427" s="705"/>
      <c r="KLL427" s="705"/>
      <c r="KLM427" s="705"/>
      <c r="KLN427" s="705"/>
      <c r="KLO427" s="705"/>
      <c r="KLP427" s="705"/>
      <c r="KLQ427" s="705"/>
      <c r="KLR427" s="705"/>
      <c r="KLS427" s="705"/>
      <c r="KLT427" s="705"/>
      <c r="KLU427" s="705"/>
      <c r="KLV427" s="705"/>
      <c r="KLW427" s="705"/>
      <c r="KLX427" s="705"/>
      <c r="KLY427" s="705"/>
      <c r="KLZ427" s="705"/>
      <c r="KMA427" s="705"/>
      <c r="KMB427" s="705"/>
      <c r="KMC427" s="705"/>
      <c r="KMD427" s="705"/>
      <c r="KME427" s="705"/>
      <c r="KMF427" s="705"/>
      <c r="KMG427" s="705"/>
      <c r="KMH427" s="705"/>
      <c r="KMI427" s="705"/>
      <c r="KMJ427" s="705"/>
      <c r="KMK427" s="705"/>
      <c r="KML427" s="705"/>
      <c r="KMM427" s="705"/>
      <c r="KMN427" s="705"/>
      <c r="KMO427" s="705"/>
      <c r="KMP427" s="705"/>
      <c r="KMQ427" s="705"/>
      <c r="KMR427" s="705"/>
      <c r="KMS427" s="705"/>
      <c r="KMT427" s="705"/>
      <c r="KMU427" s="705"/>
      <c r="KMV427" s="705"/>
      <c r="KMW427" s="705"/>
      <c r="KMX427" s="705"/>
      <c r="KMY427" s="705"/>
      <c r="KMZ427" s="705"/>
      <c r="KNA427" s="705"/>
      <c r="KNB427" s="705"/>
      <c r="KNC427" s="705"/>
      <c r="KND427" s="705"/>
      <c r="KNE427" s="705"/>
      <c r="KNF427" s="705"/>
      <c r="KNG427" s="705"/>
      <c r="KNH427" s="705"/>
      <c r="KNI427" s="705"/>
      <c r="KNJ427" s="705"/>
      <c r="KNK427" s="705"/>
      <c r="KNL427" s="705"/>
      <c r="KNM427" s="705"/>
      <c r="KNN427" s="705"/>
      <c r="KNO427" s="705"/>
      <c r="KNP427" s="705"/>
      <c r="KNQ427" s="705"/>
      <c r="KNR427" s="705"/>
      <c r="KNS427" s="705"/>
      <c r="KNT427" s="705"/>
      <c r="KNU427" s="705"/>
      <c r="KNV427" s="705"/>
      <c r="KNW427" s="705"/>
      <c r="KNX427" s="705"/>
      <c r="KNY427" s="705"/>
      <c r="KNZ427" s="705"/>
      <c r="KOA427" s="705"/>
      <c r="KOB427" s="705"/>
      <c r="KOC427" s="705"/>
      <c r="KOD427" s="705"/>
      <c r="KOE427" s="705"/>
      <c r="KOF427" s="705"/>
      <c r="KOG427" s="705"/>
      <c r="KOH427" s="705"/>
      <c r="KOI427" s="705"/>
      <c r="KOJ427" s="705"/>
      <c r="KOK427" s="705"/>
      <c r="KOL427" s="705"/>
      <c r="KOM427" s="705"/>
      <c r="KON427" s="705"/>
      <c r="KOO427" s="705"/>
      <c r="KOP427" s="705"/>
      <c r="KOQ427" s="705"/>
      <c r="KOR427" s="705"/>
      <c r="KOS427" s="705"/>
      <c r="KOT427" s="705"/>
      <c r="KOU427" s="705"/>
      <c r="KOV427" s="705"/>
      <c r="KOW427" s="705"/>
      <c r="KOX427" s="705"/>
      <c r="KOY427" s="705"/>
      <c r="KOZ427" s="705"/>
      <c r="KPA427" s="705"/>
      <c r="KPB427" s="705"/>
      <c r="KPC427" s="705"/>
      <c r="KPD427" s="705"/>
      <c r="KPE427" s="705"/>
      <c r="KPF427" s="705"/>
      <c r="KPG427" s="705"/>
      <c r="KPH427" s="705"/>
      <c r="KPI427" s="705"/>
      <c r="KPJ427" s="705"/>
      <c r="KPK427" s="705"/>
      <c r="KPL427" s="705"/>
      <c r="KPM427" s="705"/>
      <c r="KPN427" s="705"/>
      <c r="KPO427" s="705"/>
      <c r="KPP427" s="705"/>
      <c r="KPQ427" s="705"/>
      <c r="KPR427" s="705"/>
      <c r="KPS427" s="705"/>
      <c r="KPT427" s="705"/>
      <c r="KPU427" s="705"/>
      <c r="KPV427" s="705"/>
      <c r="KPW427" s="705"/>
      <c r="KPX427" s="705"/>
      <c r="KPY427" s="705"/>
      <c r="KPZ427" s="705"/>
      <c r="KQA427" s="705"/>
      <c r="KQB427" s="705"/>
      <c r="KQC427" s="705"/>
      <c r="KQD427" s="705"/>
      <c r="KQE427" s="705"/>
      <c r="KQF427" s="705"/>
      <c r="KQG427" s="705"/>
      <c r="KQH427" s="705"/>
      <c r="KQI427" s="705"/>
      <c r="KQJ427" s="705"/>
      <c r="KQK427" s="705"/>
      <c r="KQL427" s="705"/>
      <c r="KQM427" s="705"/>
      <c r="KQN427" s="705"/>
      <c r="KQO427" s="705"/>
      <c r="KQP427" s="705"/>
      <c r="KQQ427" s="705"/>
      <c r="KQR427" s="705"/>
      <c r="KQS427" s="705"/>
      <c r="KQT427" s="705"/>
      <c r="KQU427" s="705"/>
      <c r="KQV427" s="705"/>
      <c r="KQW427" s="705"/>
      <c r="KQX427" s="705"/>
      <c r="KQY427" s="705"/>
      <c r="KQZ427" s="705"/>
      <c r="KRA427" s="705"/>
      <c r="KRB427" s="705"/>
      <c r="KRC427" s="705"/>
      <c r="KRD427" s="705"/>
      <c r="KRE427" s="705"/>
      <c r="KRF427" s="705"/>
      <c r="KRG427" s="705"/>
      <c r="KRH427" s="705"/>
      <c r="KRI427" s="705"/>
      <c r="KRJ427" s="705"/>
      <c r="KRK427" s="705"/>
      <c r="KRL427" s="705"/>
      <c r="KRM427" s="705"/>
      <c r="KRN427" s="705"/>
      <c r="KRO427" s="705"/>
      <c r="KRP427" s="705"/>
      <c r="KRQ427" s="705"/>
      <c r="KRR427" s="705"/>
      <c r="KRS427" s="705"/>
      <c r="KRT427" s="705"/>
      <c r="KRU427" s="705"/>
      <c r="KRV427" s="705"/>
      <c r="KRW427" s="705"/>
      <c r="KRX427" s="705"/>
      <c r="KRY427" s="705"/>
      <c r="KRZ427" s="705"/>
      <c r="KSA427" s="705"/>
      <c r="KSB427" s="705"/>
      <c r="KSC427" s="705"/>
      <c r="KSD427" s="705"/>
      <c r="KSE427" s="705"/>
      <c r="KSF427" s="705"/>
      <c r="KSG427" s="705"/>
      <c r="KSH427" s="705"/>
      <c r="KSI427" s="705"/>
      <c r="KSJ427" s="705"/>
      <c r="KSK427" s="705"/>
      <c r="KSL427" s="705"/>
      <c r="KSM427" s="705"/>
      <c r="KSN427" s="705"/>
      <c r="KSO427" s="705"/>
      <c r="KSP427" s="705"/>
      <c r="KSQ427" s="705"/>
      <c r="KSR427" s="705"/>
      <c r="KSS427" s="705"/>
      <c r="KST427" s="705"/>
      <c r="KSU427" s="705"/>
      <c r="KSV427" s="705"/>
      <c r="KSW427" s="705"/>
      <c r="KSX427" s="705"/>
      <c r="KSY427" s="705"/>
      <c r="KSZ427" s="705"/>
      <c r="KTA427" s="705"/>
      <c r="KTB427" s="705"/>
      <c r="KTC427" s="705"/>
      <c r="KTD427" s="705"/>
      <c r="KTE427" s="705"/>
      <c r="KTF427" s="705"/>
      <c r="KTG427" s="705"/>
      <c r="KTH427" s="705"/>
      <c r="KTI427" s="705"/>
      <c r="KTJ427" s="705"/>
      <c r="KTK427" s="705"/>
      <c r="KTL427" s="705"/>
      <c r="KTM427" s="705"/>
      <c r="KTN427" s="705"/>
      <c r="KTO427" s="705"/>
      <c r="KTP427" s="705"/>
      <c r="KTQ427" s="705"/>
      <c r="KTR427" s="705"/>
      <c r="KTS427" s="705"/>
      <c r="KTT427" s="705"/>
      <c r="KTU427" s="705"/>
      <c r="KTV427" s="705"/>
      <c r="KTW427" s="705"/>
      <c r="KTX427" s="705"/>
      <c r="KTY427" s="705"/>
      <c r="KTZ427" s="705"/>
      <c r="KUA427" s="705"/>
      <c r="KUB427" s="705"/>
      <c r="KUC427" s="705"/>
      <c r="KUD427" s="705"/>
      <c r="KUE427" s="705"/>
      <c r="KUF427" s="705"/>
      <c r="KUG427" s="705"/>
      <c r="KUH427" s="705"/>
      <c r="KUI427" s="705"/>
      <c r="KUJ427" s="705"/>
      <c r="KUK427" s="705"/>
      <c r="KUL427" s="705"/>
      <c r="KUM427" s="705"/>
      <c r="KUN427" s="705"/>
      <c r="KUO427" s="705"/>
      <c r="KUP427" s="705"/>
      <c r="KUQ427" s="705"/>
      <c r="KUR427" s="705"/>
      <c r="KUS427" s="705"/>
      <c r="KUT427" s="705"/>
      <c r="KUU427" s="705"/>
      <c r="KUV427" s="705"/>
      <c r="KUW427" s="705"/>
      <c r="KUX427" s="705"/>
      <c r="KUY427" s="705"/>
      <c r="KUZ427" s="705"/>
      <c r="KVA427" s="705"/>
      <c r="KVB427" s="705"/>
      <c r="KVC427" s="705"/>
      <c r="KVD427" s="705"/>
      <c r="KVE427" s="705"/>
      <c r="KVF427" s="705"/>
      <c r="KVG427" s="705"/>
      <c r="KVH427" s="705"/>
      <c r="KVI427" s="705"/>
      <c r="KVJ427" s="705"/>
      <c r="KVK427" s="705"/>
      <c r="KVL427" s="705"/>
      <c r="KVM427" s="705"/>
      <c r="KVN427" s="705"/>
      <c r="KVO427" s="705"/>
      <c r="KVP427" s="705"/>
      <c r="KVQ427" s="705"/>
      <c r="KVR427" s="705"/>
      <c r="KVS427" s="705"/>
      <c r="KVT427" s="705"/>
      <c r="KVU427" s="705"/>
      <c r="KVV427" s="705"/>
      <c r="KVW427" s="705"/>
      <c r="KVX427" s="705"/>
      <c r="KVY427" s="705"/>
      <c r="KVZ427" s="705"/>
      <c r="KWA427" s="705"/>
      <c r="KWB427" s="705"/>
      <c r="KWC427" s="705"/>
      <c r="KWD427" s="705"/>
      <c r="KWE427" s="705"/>
      <c r="KWF427" s="705"/>
      <c r="KWG427" s="705"/>
      <c r="KWH427" s="705"/>
      <c r="KWI427" s="705"/>
      <c r="KWJ427" s="705"/>
      <c r="KWK427" s="705"/>
      <c r="KWL427" s="705"/>
      <c r="KWM427" s="705"/>
      <c r="KWN427" s="705"/>
      <c r="KWO427" s="705"/>
      <c r="KWP427" s="705"/>
      <c r="KWQ427" s="705"/>
      <c r="KWR427" s="705"/>
      <c r="KWS427" s="705"/>
      <c r="KWT427" s="705"/>
      <c r="KWU427" s="705"/>
      <c r="KWV427" s="705"/>
      <c r="KWW427" s="705"/>
      <c r="KWX427" s="705"/>
      <c r="KWY427" s="705"/>
      <c r="KWZ427" s="705"/>
      <c r="KXA427" s="705"/>
      <c r="KXB427" s="705"/>
      <c r="KXC427" s="705"/>
      <c r="KXD427" s="705"/>
      <c r="KXE427" s="705"/>
      <c r="KXF427" s="705"/>
      <c r="KXG427" s="705"/>
      <c r="KXH427" s="705"/>
      <c r="KXI427" s="705"/>
      <c r="KXJ427" s="705"/>
      <c r="KXK427" s="705"/>
      <c r="KXL427" s="705"/>
      <c r="KXM427" s="705"/>
      <c r="KXN427" s="705"/>
      <c r="KXO427" s="705"/>
      <c r="KXP427" s="705"/>
      <c r="KXQ427" s="705"/>
      <c r="KXR427" s="705"/>
      <c r="KXS427" s="705"/>
      <c r="KXT427" s="705"/>
      <c r="KXU427" s="705"/>
      <c r="KXV427" s="705"/>
      <c r="KXW427" s="705"/>
      <c r="KXX427" s="705"/>
      <c r="KXY427" s="705"/>
      <c r="KXZ427" s="705"/>
      <c r="KYA427" s="705"/>
      <c r="KYB427" s="705"/>
      <c r="KYC427" s="705"/>
      <c r="KYD427" s="705"/>
      <c r="KYE427" s="705"/>
      <c r="KYF427" s="705"/>
      <c r="KYG427" s="705"/>
      <c r="KYH427" s="705"/>
      <c r="KYI427" s="705"/>
      <c r="KYJ427" s="705"/>
      <c r="KYK427" s="705"/>
      <c r="KYL427" s="705"/>
      <c r="KYM427" s="705"/>
      <c r="KYN427" s="705"/>
      <c r="KYO427" s="705"/>
      <c r="KYP427" s="705"/>
      <c r="KYQ427" s="705"/>
      <c r="KYR427" s="705"/>
      <c r="KYS427" s="705"/>
      <c r="KYT427" s="705"/>
      <c r="KYU427" s="705"/>
      <c r="KYV427" s="705"/>
      <c r="KYW427" s="705"/>
      <c r="KYX427" s="705"/>
      <c r="KYY427" s="705"/>
      <c r="KYZ427" s="705"/>
      <c r="KZA427" s="705"/>
      <c r="KZB427" s="705"/>
      <c r="KZC427" s="705"/>
      <c r="KZD427" s="705"/>
      <c r="KZE427" s="705"/>
      <c r="KZF427" s="705"/>
      <c r="KZG427" s="705"/>
      <c r="KZH427" s="705"/>
      <c r="KZI427" s="705"/>
      <c r="KZJ427" s="705"/>
      <c r="KZK427" s="705"/>
      <c r="KZL427" s="705"/>
      <c r="KZM427" s="705"/>
      <c r="KZN427" s="705"/>
      <c r="KZO427" s="705"/>
      <c r="KZP427" s="705"/>
      <c r="KZQ427" s="705"/>
      <c r="KZR427" s="705"/>
      <c r="KZS427" s="705"/>
      <c r="KZT427" s="705"/>
      <c r="KZU427" s="705"/>
      <c r="KZV427" s="705"/>
      <c r="KZW427" s="705"/>
      <c r="KZX427" s="705"/>
      <c r="KZY427" s="705"/>
      <c r="KZZ427" s="705"/>
      <c r="LAA427" s="705"/>
      <c r="LAB427" s="705"/>
      <c r="LAC427" s="705"/>
      <c r="LAD427" s="705"/>
      <c r="LAE427" s="705"/>
      <c r="LAF427" s="705"/>
      <c r="LAG427" s="705"/>
      <c r="LAH427" s="705"/>
      <c r="LAI427" s="705"/>
      <c r="LAJ427" s="705"/>
      <c r="LAK427" s="705"/>
      <c r="LAL427" s="705"/>
      <c r="LAM427" s="705"/>
      <c r="LAN427" s="705"/>
      <c r="LAO427" s="705"/>
      <c r="LAP427" s="705"/>
      <c r="LAQ427" s="705"/>
      <c r="LAR427" s="705"/>
      <c r="LAS427" s="705"/>
      <c r="LAT427" s="705"/>
      <c r="LAU427" s="705"/>
      <c r="LAV427" s="705"/>
      <c r="LAW427" s="705"/>
      <c r="LAX427" s="705"/>
      <c r="LAY427" s="705"/>
      <c r="LAZ427" s="705"/>
      <c r="LBA427" s="705"/>
      <c r="LBB427" s="705"/>
      <c r="LBC427" s="705"/>
      <c r="LBD427" s="705"/>
      <c r="LBE427" s="705"/>
      <c r="LBF427" s="705"/>
      <c r="LBG427" s="705"/>
      <c r="LBH427" s="705"/>
      <c r="LBI427" s="705"/>
      <c r="LBJ427" s="705"/>
      <c r="LBK427" s="705"/>
      <c r="LBL427" s="705"/>
      <c r="LBM427" s="705"/>
      <c r="LBN427" s="705"/>
      <c r="LBO427" s="705"/>
      <c r="LBP427" s="705"/>
      <c r="LBQ427" s="705"/>
      <c r="LBR427" s="705"/>
      <c r="LBS427" s="705"/>
      <c r="LBT427" s="705"/>
      <c r="LBU427" s="705"/>
      <c r="LBV427" s="705"/>
      <c r="LBW427" s="705"/>
      <c r="LBX427" s="705"/>
      <c r="LBY427" s="705"/>
      <c r="LBZ427" s="705"/>
      <c r="LCA427" s="705"/>
      <c r="LCB427" s="705"/>
      <c r="LCC427" s="705"/>
      <c r="LCD427" s="705"/>
      <c r="LCE427" s="705"/>
      <c r="LCF427" s="705"/>
      <c r="LCG427" s="705"/>
      <c r="LCH427" s="705"/>
      <c r="LCI427" s="705"/>
      <c r="LCJ427" s="705"/>
      <c r="LCK427" s="705"/>
      <c r="LCL427" s="705"/>
      <c r="LCM427" s="705"/>
      <c r="LCN427" s="705"/>
      <c r="LCO427" s="705"/>
      <c r="LCP427" s="705"/>
      <c r="LCQ427" s="705"/>
      <c r="LCR427" s="705"/>
      <c r="LCS427" s="705"/>
      <c r="LCT427" s="705"/>
      <c r="LCU427" s="705"/>
      <c r="LCV427" s="705"/>
      <c r="LCW427" s="705"/>
      <c r="LCX427" s="705"/>
      <c r="LCY427" s="705"/>
      <c r="LCZ427" s="705"/>
      <c r="LDA427" s="705"/>
      <c r="LDB427" s="705"/>
      <c r="LDC427" s="705"/>
      <c r="LDD427" s="705"/>
      <c r="LDE427" s="705"/>
      <c r="LDF427" s="705"/>
      <c r="LDG427" s="705"/>
      <c r="LDH427" s="705"/>
      <c r="LDI427" s="705"/>
      <c r="LDJ427" s="705"/>
      <c r="LDK427" s="705"/>
      <c r="LDL427" s="705"/>
      <c r="LDM427" s="705"/>
      <c r="LDN427" s="705"/>
      <c r="LDO427" s="705"/>
      <c r="LDP427" s="705"/>
      <c r="LDQ427" s="705"/>
      <c r="LDR427" s="705"/>
      <c r="LDS427" s="705"/>
      <c r="LDT427" s="705"/>
      <c r="LDU427" s="705"/>
      <c r="LDV427" s="705"/>
      <c r="LDW427" s="705"/>
      <c r="LDX427" s="705"/>
      <c r="LDY427" s="705"/>
      <c r="LDZ427" s="705"/>
      <c r="LEA427" s="705"/>
      <c r="LEB427" s="705"/>
      <c r="LEC427" s="705"/>
      <c r="LED427" s="705"/>
      <c r="LEE427" s="705"/>
      <c r="LEF427" s="705"/>
      <c r="LEG427" s="705"/>
      <c r="LEH427" s="705"/>
      <c r="LEI427" s="705"/>
      <c r="LEJ427" s="705"/>
      <c r="LEK427" s="705"/>
      <c r="LEL427" s="705"/>
      <c r="LEM427" s="705"/>
      <c r="LEN427" s="705"/>
      <c r="LEO427" s="705"/>
      <c r="LEP427" s="705"/>
      <c r="LEQ427" s="705"/>
      <c r="LER427" s="705"/>
      <c r="LES427" s="705"/>
      <c r="LET427" s="705"/>
      <c r="LEU427" s="705"/>
      <c r="LEV427" s="705"/>
      <c r="LEW427" s="705"/>
      <c r="LEX427" s="705"/>
      <c r="LEY427" s="705"/>
      <c r="LEZ427" s="705"/>
      <c r="LFA427" s="705"/>
      <c r="LFB427" s="705"/>
      <c r="LFC427" s="705"/>
      <c r="LFD427" s="705"/>
      <c r="LFE427" s="705"/>
      <c r="LFF427" s="705"/>
      <c r="LFG427" s="705"/>
      <c r="LFH427" s="705"/>
      <c r="LFI427" s="705"/>
      <c r="LFJ427" s="705"/>
      <c r="LFK427" s="705"/>
      <c r="LFL427" s="705"/>
      <c r="LFM427" s="705"/>
      <c r="LFN427" s="705"/>
      <c r="LFO427" s="705"/>
      <c r="LFP427" s="705"/>
      <c r="LFQ427" s="705"/>
      <c r="LFR427" s="705"/>
      <c r="LFS427" s="705"/>
      <c r="LFT427" s="705"/>
      <c r="LFU427" s="705"/>
      <c r="LFV427" s="705"/>
      <c r="LFW427" s="705"/>
      <c r="LFX427" s="705"/>
      <c r="LFY427" s="705"/>
      <c r="LFZ427" s="705"/>
      <c r="LGA427" s="705"/>
      <c r="LGB427" s="705"/>
      <c r="LGC427" s="705"/>
      <c r="LGD427" s="705"/>
      <c r="LGE427" s="705"/>
      <c r="LGF427" s="705"/>
      <c r="LGG427" s="705"/>
      <c r="LGH427" s="705"/>
      <c r="LGI427" s="705"/>
      <c r="LGJ427" s="705"/>
      <c r="LGK427" s="705"/>
      <c r="LGL427" s="705"/>
      <c r="LGM427" s="705"/>
      <c r="LGN427" s="705"/>
      <c r="LGO427" s="705"/>
      <c r="LGP427" s="705"/>
      <c r="LGQ427" s="705"/>
      <c r="LGR427" s="705"/>
      <c r="LGS427" s="705"/>
      <c r="LGT427" s="705"/>
      <c r="LGU427" s="705"/>
      <c r="LGV427" s="705"/>
      <c r="LGW427" s="705"/>
      <c r="LGX427" s="705"/>
      <c r="LGY427" s="705"/>
      <c r="LGZ427" s="705"/>
      <c r="LHA427" s="705"/>
      <c r="LHB427" s="705"/>
      <c r="LHC427" s="705"/>
      <c r="LHD427" s="705"/>
      <c r="LHE427" s="705"/>
      <c r="LHF427" s="705"/>
      <c r="LHG427" s="705"/>
      <c r="LHH427" s="705"/>
      <c r="LHI427" s="705"/>
      <c r="LHJ427" s="705"/>
      <c r="LHK427" s="705"/>
      <c r="LHL427" s="705"/>
      <c r="LHM427" s="705"/>
      <c r="LHN427" s="705"/>
      <c r="LHO427" s="705"/>
      <c r="LHP427" s="705"/>
      <c r="LHQ427" s="705"/>
      <c r="LHR427" s="705"/>
      <c r="LHS427" s="705"/>
      <c r="LHT427" s="705"/>
      <c r="LHU427" s="705"/>
      <c r="LHV427" s="705"/>
      <c r="LHW427" s="705"/>
      <c r="LHX427" s="705"/>
      <c r="LHY427" s="705"/>
      <c r="LHZ427" s="705"/>
      <c r="LIA427" s="705"/>
      <c r="LIB427" s="705"/>
      <c r="LIC427" s="705"/>
      <c r="LID427" s="705"/>
      <c r="LIE427" s="705"/>
      <c r="LIF427" s="705"/>
      <c r="LIG427" s="705"/>
      <c r="LIH427" s="705"/>
      <c r="LII427" s="705"/>
      <c r="LIJ427" s="705"/>
      <c r="LIK427" s="705"/>
      <c r="LIL427" s="705"/>
      <c r="LIM427" s="705"/>
      <c r="LIN427" s="705"/>
      <c r="LIO427" s="705"/>
      <c r="LIP427" s="705"/>
      <c r="LIQ427" s="705"/>
      <c r="LIR427" s="705"/>
      <c r="LIS427" s="705"/>
      <c r="LIT427" s="705"/>
      <c r="LIU427" s="705"/>
      <c r="LIV427" s="705"/>
      <c r="LIW427" s="705"/>
      <c r="LIX427" s="705"/>
      <c r="LIY427" s="705"/>
      <c r="LIZ427" s="705"/>
      <c r="LJA427" s="705"/>
      <c r="LJB427" s="705"/>
      <c r="LJC427" s="705"/>
      <c r="LJD427" s="705"/>
      <c r="LJE427" s="705"/>
      <c r="LJF427" s="705"/>
      <c r="LJG427" s="705"/>
      <c r="LJH427" s="705"/>
      <c r="LJI427" s="705"/>
      <c r="LJJ427" s="705"/>
      <c r="LJK427" s="705"/>
      <c r="LJL427" s="705"/>
      <c r="LJM427" s="705"/>
      <c r="LJN427" s="705"/>
      <c r="LJO427" s="705"/>
      <c r="LJP427" s="705"/>
      <c r="LJQ427" s="705"/>
      <c r="LJR427" s="705"/>
      <c r="LJS427" s="705"/>
      <c r="LJT427" s="705"/>
      <c r="LJU427" s="705"/>
      <c r="LJV427" s="705"/>
      <c r="LJW427" s="705"/>
      <c r="LJX427" s="705"/>
      <c r="LJY427" s="705"/>
      <c r="LJZ427" s="705"/>
      <c r="LKA427" s="705"/>
      <c r="LKB427" s="705"/>
      <c r="LKC427" s="705"/>
      <c r="LKD427" s="705"/>
      <c r="LKE427" s="705"/>
      <c r="LKF427" s="705"/>
      <c r="LKG427" s="705"/>
      <c r="LKH427" s="705"/>
      <c r="LKI427" s="705"/>
      <c r="LKJ427" s="705"/>
      <c r="LKK427" s="705"/>
      <c r="LKL427" s="705"/>
      <c r="LKM427" s="705"/>
      <c r="LKN427" s="705"/>
      <c r="LKO427" s="705"/>
      <c r="LKP427" s="705"/>
      <c r="LKQ427" s="705"/>
      <c r="LKR427" s="705"/>
      <c r="LKS427" s="705"/>
      <c r="LKT427" s="705"/>
      <c r="LKU427" s="705"/>
      <c r="LKV427" s="705"/>
      <c r="LKW427" s="705"/>
      <c r="LKX427" s="705"/>
      <c r="LKY427" s="705"/>
      <c r="LKZ427" s="705"/>
      <c r="LLA427" s="705"/>
      <c r="LLB427" s="705"/>
      <c r="LLC427" s="705"/>
      <c r="LLD427" s="705"/>
      <c r="LLE427" s="705"/>
      <c r="LLF427" s="705"/>
      <c r="LLG427" s="705"/>
      <c r="LLH427" s="705"/>
      <c r="LLI427" s="705"/>
      <c r="LLJ427" s="705"/>
      <c r="LLK427" s="705"/>
      <c r="LLL427" s="705"/>
      <c r="LLM427" s="705"/>
      <c r="LLN427" s="705"/>
      <c r="LLO427" s="705"/>
      <c r="LLP427" s="705"/>
      <c r="LLQ427" s="705"/>
      <c r="LLR427" s="705"/>
      <c r="LLS427" s="705"/>
      <c r="LLT427" s="705"/>
      <c r="LLU427" s="705"/>
      <c r="LLV427" s="705"/>
      <c r="LLW427" s="705"/>
      <c r="LLX427" s="705"/>
      <c r="LLY427" s="705"/>
      <c r="LLZ427" s="705"/>
      <c r="LMA427" s="705"/>
      <c r="LMB427" s="705"/>
      <c r="LMC427" s="705"/>
      <c r="LMD427" s="705"/>
      <c r="LME427" s="705"/>
      <c r="LMF427" s="705"/>
      <c r="LMG427" s="705"/>
      <c r="LMH427" s="705"/>
      <c r="LMI427" s="705"/>
      <c r="LMJ427" s="705"/>
      <c r="LMK427" s="705"/>
      <c r="LML427" s="705"/>
      <c r="LMM427" s="705"/>
      <c r="LMN427" s="705"/>
      <c r="LMO427" s="705"/>
      <c r="LMP427" s="705"/>
      <c r="LMQ427" s="705"/>
      <c r="LMR427" s="705"/>
      <c r="LMS427" s="705"/>
      <c r="LMT427" s="705"/>
      <c r="LMU427" s="705"/>
      <c r="LMV427" s="705"/>
      <c r="LMW427" s="705"/>
      <c r="LMX427" s="705"/>
      <c r="LMY427" s="705"/>
      <c r="LMZ427" s="705"/>
      <c r="LNA427" s="705"/>
      <c r="LNB427" s="705"/>
      <c r="LNC427" s="705"/>
      <c r="LND427" s="705"/>
      <c r="LNE427" s="705"/>
      <c r="LNF427" s="705"/>
      <c r="LNG427" s="705"/>
      <c r="LNH427" s="705"/>
      <c r="LNI427" s="705"/>
      <c r="LNJ427" s="705"/>
      <c r="LNK427" s="705"/>
      <c r="LNL427" s="705"/>
      <c r="LNM427" s="705"/>
      <c r="LNN427" s="705"/>
      <c r="LNO427" s="705"/>
      <c r="LNP427" s="705"/>
      <c r="LNQ427" s="705"/>
      <c r="LNR427" s="705"/>
      <c r="LNS427" s="705"/>
      <c r="LNT427" s="705"/>
      <c r="LNU427" s="705"/>
      <c r="LNV427" s="705"/>
      <c r="LNW427" s="705"/>
      <c r="LNX427" s="705"/>
      <c r="LNY427" s="705"/>
      <c r="LNZ427" s="705"/>
      <c r="LOA427" s="705"/>
      <c r="LOB427" s="705"/>
      <c r="LOC427" s="705"/>
      <c r="LOD427" s="705"/>
      <c r="LOE427" s="705"/>
      <c r="LOF427" s="705"/>
      <c r="LOG427" s="705"/>
      <c r="LOH427" s="705"/>
      <c r="LOI427" s="705"/>
      <c r="LOJ427" s="705"/>
      <c r="LOK427" s="705"/>
      <c r="LOL427" s="705"/>
      <c r="LOM427" s="705"/>
      <c r="LON427" s="705"/>
      <c r="LOO427" s="705"/>
      <c r="LOP427" s="705"/>
      <c r="LOQ427" s="705"/>
      <c r="LOR427" s="705"/>
      <c r="LOS427" s="705"/>
      <c r="LOT427" s="705"/>
      <c r="LOU427" s="705"/>
      <c r="LOV427" s="705"/>
      <c r="LOW427" s="705"/>
      <c r="LOX427" s="705"/>
      <c r="LOY427" s="705"/>
      <c r="LOZ427" s="705"/>
      <c r="LPA427" s="705"/>
      <c r="LPB427" s="705"/>
      <c r="LPC427" s="705"/>
      <c r="LPD427" s="705"/>
      <c r="LPE427" s="705"/>
      <c r="LPF427" s="705"/>
      <c r="LPG427" s="705"/>
      <c r="LPH427" s="705"/>
      <c r="LPI427" s="705"/>
      <c r="LPJ427" s="705"/>
      <c r="LPK427" s="705"/>
      <c r="LPL427" s="705"/>
      <c r="LPM427" s="705"/>
      <c r="LPN427" s="705"/>
      <c r="LPO427" s="705"/>
      <c r="LPP427" s="705"/>
      <c r="LPQ427" s="705"/>
      <c r="LPR427" s="705"/>
      <c r="LPS427" s="705"/>
      <c r="LPT427" s="705"/>
      <c r="LPU427" s="705"/>
      <c r="LPV427" s="705"/>
      <c r="LPW427" s="705"/>
      <c r="LPX427" s="705"/>
      <c r="LPY427" s="705"/>
      <c r="LPZ427" s="705"/>
      <c r="LQA427" s="705"/>
      <c r="LQB427" s="705"/>
      <c r="LQC427" s="705"/>
      <c r="LQD427" s="705"/>
      <c r="LQE427" s="705"/>
      <c r="LQF427" s="705"/>
      <c r="LQG427" s="705"/>
      <c r="LQH427" s="705"/>
      <c r="LQI427" s="705"/>
      <c r="LQJ427" s="705"/>
      <c r="LQK427" s="705"/>
      <c r="LQL427" s="705"/>
      <c r="LQM427" s="705"/>
      <c r="LQN427" s="705"/>
      <c r="LQO427" s="705"/>
      <c r="LQP427" s="705"/>
      <c r="LQQ427" s="705"/>
      <c r="LQR427" s="705"/>
      <c r="LQS427" s="705"/>
      <c r="LQT427" s="705"/>
      <c r="LQU427" s="705"/>
      <c r="LQV427" s="705"/>
      <c r="LQW427" s="705"/>
      <c r="LQX427" s="705"/>
      <c r="LQY427" s="705"/>
      <c r="LQZ427" s="705"/>
      <c r="LRA427" s="705"/>
      <c r="LRB427" s="705"/>
      <c r="LRC427" s="705"/>
      <c r="LRD427" s="705"/>
      <c r="LRE427" s="705"/>
      <c r="LRF427" s="705"/>
      <c r="LRG427" s="705"/>
      <c r="LRH427" s="705"/>
      <c r="LRI427" s="705"/>
      <c r="LRJ427" s="705"/>
      <c r="LRK427" s="705"/>
      <c r="LRL427" s="705"/>
      <c r="LRM427" s="705"/>
      <c r="LRN427" s="705"/>
      <c r="LRO427" s="705"/>
      <c r="LRP427" s="705"/>
      <c r="LRQ427" s="705"/>
      <c r="LRR427" s="705"/>
      <c r="LRS427" s="705"/>
      <c r="LRT427" s="705"/>
      <c r="LRU427" s="705"/>
      <c r="LRV427" s="705"/>
      <c r="LRW427" s="705"/>
      <c r="LRX427" s="705"/>
      <c r="LRY427" s="705"/>
      <c r="LRZ427" s="705"/>
      <c r="LSA427" s="705"/>
      <c r="LSB427" s="705"/>
      <c r="LSC427" s="705"/>
      <c r="LSD427" s="705"/>
      <c r="LSE427" s="705"/>
      <c r="LSF427" s="705"/>
      <c r="LSG427" s="705"/>
      <c r="LSH427" s="705"/>
      <c r="LSI427" s="705"/>
      <c r="LSJ427" s="705"/>
      <c r="LSK427" s="705"/>
      <c r="LSL427" s="705"/>
      <c r="LSM427" s="705"/>
      <c r="LSN427" s="705"/>
      <c r="LSO427" s="705"/>
      <c r="LSP427" s="705"/>
      <c r="LSQ427" s="705"/>
      <c r="LSR427" s="705"/>
      <c r="LSS427" s="705"/>
      <c r="LST427" s="705"/>
      <c r="LSU427" s="705"/>
      <c r="LSV427" s="705"/>
      <c r="LSW427" s="705"/>
      <c r="LSX427" s="705"/>
      <c r="LSY427" s="705"/>
      <c r="LSZ427" s="705"/>
      <c r="LTA427" s="705"/>
      <c r="LTB427" s="705"/>
      <c r="LTC427" s="705"/>
      <c r="LTD427" s="705"/>
      <c r="LTE427" s="705"/>
      <c r="LTF427" s="705"/>
      <c r="LTG427" s="705"/>
      <c r="LTH427" s="705"/>
      <c r="LTI427" s="705"/>
      <c r="LTJ427" s="705"/>
      <c r="LTK427" s="705"/>
      <c r="LTL427" s="705"/>
      <c r="LTM427" s="705"/>
      <c r="LTN427" s="705"/>
      <c r="LTO427" s="705"/>
      <c r="LTP427" s="705"/>
      <c r="LTQ427" s="705"/>
      <c r="LTR427" s="705"/>
      <c r="LTS427" s="705"/>
      <c r="LTT427" s="705"/>
      <c r="LTU427" s="705"/>
      <c r="LTV427" s="705"/>
      <c r="LTW427" s="705"/>
      <c r="LTX427" s="705"/>
      <c r="LTY427" s="705"/>
      <c r="LTZ427" s="705"/>
      <c r="LUA427" s="705"/>
      <c r="LUB427" s="705"/>
      <c r="LUC427" s="705"/>
      <c r="LUD427" s="705"/>
      <c r="LUE427" s="705"/>
      <c r="LUF427" s="705"/>
      <c r="LUG427" s="705"/>
      <c r="LUH427" s="705"/>
      <c r="LUI427" s="705"/>
      <c r="LUJ427" s="705"/>
      <c r="LUK427" s="705"/>
      <c r="LUL427" s="705"/>
      <c r="LUM427" s="705"/>
      <c r="LUN427" s="705"/>
      <c r="LUO427" s="705"/>
      <c r="LUP427" s="705"/>
      <c r="LUQ427" s="705"/>
      <c r="LUR427" s="705"/>
      <c r="LUS427" s="705"/>
      <c r="LUT427" s="705"/>
      <c r="LUU427" s="705"/>
      <c r="LUV427" s="705"/>
      <c r="LUW427" s="705"/>
      <c r="LUX427" s="705"/>
      <c r="LUY427" s="705"/>
      <c r="LUZ427" s="705"/>
      <c r="LVA427" s="705"/>
      <c r="LVB427" s="705"/>
      <c r="LVC427" s="705"/>
      <c r="LVD427" s="705"/>
      <c r="LVE427" s="705"/>
      <c r="LVF427" s="705"/>
      <c r="LVG427" s="705"/>
      <c r="LVH427" s="705"/>
      <c r="LVI427" s="705"/>
      <c r="LVJ427" s="705"/>
      <c r="LVK427" s="705"/>
      <c r="LVL427" s="705"/>
      <c r="LVM427" s="705"/>
      <c r="LVN427" s="705"/>
      <c r="LVO427" s="705"/>
      <c r="LVP427" s="705"/>
      <c r="LVQ427" s="705"/>
      <c r="LVR427" s="705"/>
      <c r="LVS427" s="705"/>
      <c r="LVT427" s="705"/>
      <c r="LVU427" s="705"/>
      <c r="LVV427" s="705"/>
      <c r="LVW427" s="705"/>
      <c r="LVX427" s="705"/>
      <c r="LVY427" s="705"/>
      <c r="LVZ427" s="705"/>
      <c r="LWA427" s="705"/>
      <c r="LWB427" s="705"/>
      <c r="LWC427" s="705"/>
      <c r="LWD427" s="705"/>
      <c r="LWE427" s="705"/>
      <c r="LWF427" s="705"/>
      <c r="LWG427" s="705"/>
      <c r="LWH427" s="705"/>
      <c r="LWI427" s="705"/>
      <c r="LWJ427" s="705"/>
      <c r="LWK427" s="705"/>
      <c r="LWL427" s="705"/>
      <c r="LWM427" s="705"/>
      <c r="LWN427" s="705"/>
      <c r="LWO427" s="705"/>
      <c r="LWP427" s="705"/>
      <c r="LWQ427" s="705"/>
      <c r="LWR427" s="705"/>
      <c r="LWS427" s="705"/>
      <c r="LWT427" s="705"/>
      <c r="LWU427" s="705"/>
      <c r="LWV427" s="705"/>
      <c r="LWW427" s="705"/>
      <c r="LWX427" s="705"/>
      <c r="LWY427" s="705"/>
      <c r="LWZ427" s="705"/>
      <c r="LXA427" s="705"/>
      <c r="LXB427" s="705"/>
      <c r="LXC427" s="705"/>
      <c r="LXD427" s="705"/>
      <c r="LXE427" s="705"/>
      <c r="LXF427" s="705"/>
      <c r="LXG427" s="705"/>
      <c r="LXH427" s="705"/>
      <c r="LXI427" s="705"/>
      <c r="LXJ427" s="705"/>
      <c r="LXK427" s="705"/>
      <c r="LXL427" s="705"/>
      <c r="LXM427" s="705"/>
      <c r="LXN427" s="705"/>
      <c r="LXO427" s="705"/>
      <c r="LXP427" s="705"/>
      <c r="LXQ427" s="705"/>
      <c r="LXR427" s="705"/>
      <c r="LXS427" s="705"/>
      <c r="LXT427" s="705"/>
      <c r="LXU427" s="705"/>
      <c r="LXV427" s="705"/>
      <c r="LXW427" s="705"/>
      <c r="LXX427" s="705"/>
      <c r="LXY427" s="705"/>
      <c r="LXZ427" s="705"/>
      <c r="LYA427" s="705"/>
      <c r="LYB427" s="705"/>
      <c r="LYC427" s="705"/>
      <c r="LYD427" s="705"/>
      <c r="LYE427" s="705"/>
      <c r="LYF427" s="705"/>
      <c r="LYG427" s="705"/>
      <c r="LYH427" s="705"/>
      <c r="LYI427" s="705"/>
      <c r="LYJ427" s="705"/>
      <c r="LYK427" s="705"/>
      <c r="LYL427" s="705"/>
      <c r="LYM427" s="705"/>
      <c r="LYN427" s="705"/>
      <c r="LYO427" s="705"/>
      <c r="LYP427" s="705"/>
      <c r="LYQ427" s="705"/>
      <c r="LYR427" s="705"/>
      <c r="LYS427" s="705"/>
      <c r="LYT427" s="705"/>
      <c r="LYU427" s="705"/>
      <c r="LYV427" s="705"/>
      <c r="LYW427" s="705"/>
      <c r="LYX427" s="705"/>
      <c r="LYY427" s="705"/>
      <c r="LYZ427" s="705"/>
      <c r="LZA427" s="705"/>
      <c r="LZB427" s="705"/>
      <c r="LZC427" s="705"/>
      <c r="LZD427" s="705"/>
      <c r="LZE427" s="705"/>
      <c r="LZF427" s="705"/>
      <c r="LZG427" s="705"/>
      <c r="LZH427" s="705"/>
      <c r="LZI427" s="705"/>
      <c r="LZJ427" s="705"/>
      <c r="LZK427" s="705"/>
      <c r="LZL427" s="705"/>
      <c r="LZM427" s="705"/>
      <c r="LZN427" s="705"/>
      <c r="LZO427" s="705"/>
      <c r="LZP427" s="705"/>
      <c r="LZQ427" s="705"/>
      <c r="LZR427" s="705"/>
      <c r="LZS427" s="705"/>
      <c r="LZT427" s="705"/>
      <c r="LZU427" s="705"/>
      <c r="LZV427" s="705"/>
      <c r="LZW427" s="705"/>
      <c r="LZX427" s="705"/>
      <c r="LZY427" s="705"/>
      <c r="LZZ427" s="705"/>
      <c r="MAA427" s="705"/>
      <c r="MAB427" s="705"/>
      <c r="MAC427" s="705"/>
      <c r="MAD427" s="705"/>
      <c r="MAE427" s="705"/>
      <c r="MAF427" s="705"/>
      <c r="MAG427" s="705"/>
      <c r="MAH427" s="705"/>
      <c r="MAI427" s="705"/>
      <c r="MAJ427" s="705"/>
      <c r="MAK427" s="705"/>
      <c r="MAL427" s="705"/>
      <c r="MAM427" s="705"/>
      <c r="MAN427" s="705"/>
      <c r="MAO427" s="705"/>
      <c r="MAP427" s="705"/>
      <c r="MAQ427" s="705"/>
      <c r="MAR427" s="705"/>
      <c r="MAS427" s="705"/>
      <c r="MAT427" s="705"/>
      <c r="MAU427" s="705"/>
      <c r="MAV427" s="705"/>
      <c r="MAW427" s="705"/>
      <c r="MAX427" s="705"/>
      <c r="MAY427" s="705"/>
      <c r="MAZ427" s="705"/>
      <c r="MBA427" s="705"/>
      <c r="MBB427" s="705"/>
      <c r="MBC427" s="705"/>
      <c r="MBD427" s="705"/>
      <c r="MBE427" s="705"/>
      <c r="MBF427" s="705"/>
      <c r="MBG427" s="705"/>
      <c r="MBH427" s="705"/>
      <c r="MBI427" s="705"/>
      <c r="MBJ427" s="705"/>
      <c r="MBK427" s="705"/>
      <c r="MBL427" s="705"/>
      <c r="MBM427" s="705"/>
      <c r="MBN427" s="705"/>
      <c r="MBO427" s="705"/>
      <c r="MBP427" s="705"/>
      <c r="MBQ427" s="705"/>
      <c r="MBR427" s="705"/>
      <c r="MBS427" s="705"/>
      <c r="MBT427" s="705"/>
      <c r="MBU427" s="705"/>
      <c r="MBV427" s="705"/>
      <c r="MBW427" s="705"/>
      <c r="MBX427" s="705"/>
      <c r="MBY427" s="705"/>
      <c r="MBZ427" s="705"/>
      <c r="MCA427" s="705"/>
      <c r="MCB427" s="705"/>
      <c r="MCC427" s="705"/>
      <c r="MCD427" s="705"/>
      <c r="MCE427" s="705"/>
      <c r="MCF427" s="705"/>
      <c r="MCG427" s="705"/>
      <c r="MCH427" s="705"/>
      <c r="MCI427" s="705"/>
      <c r="MCJ427" s="705"/>
      <c r="MCK427" s="705"/>
      <c r="MCL427" s="705"/>
      <c r="MCM427" s="705"/>
      <c r="MCN427" s="705"/>
      <c r="MCO427" s="705"/>
      <c r="MCP427" s="705"/>
      <c r="MCQ427" s="705"/>
      <c r="MCR427" s="705"/>
      <c r="MCS427" s="705"/>
      <c r="MCT427" s="705"/>
      <c r="MCU427" s="705"/>
      <c r="MCV427" s="705"/>
      <c r="MCW427" s="705"/>
      <c r="MCX427" s="705"/>
      <c r="MCY427" s="705"/>
      <c r="MCZ427" s="705"/>
      <c r="MDA427" s="705"/>
      <c r="MDB427" s="705"/>
      <c r="MDC427" s="705"/>
      <c r="MDD427" s="705"/>
      <c r="MDE427" s="705"/>
      <c r="MDF427" s="705"/>
      <c r="MDG427" s="705"/>
      <c r="MDH427" s="705"/>
      <c r="MDI427" s="705"/>
      <c r="MDJ427" s="705"/>
      <c r="MDK427" s="705"/>
      <c r="MDL427" s="705"/>
      <c r="MDM427" s="705"/>
      <c r="MDN427" s="705"/>
      <c r="MDO427" s="705"/>
      <c r="MDP427" s="705"/>
      <c r="MDQ427" s="705"/>
      <c r="MDR427" s="705"/>
      <c r="MDS427" s="705"/>
      <c r="MDT427" s="705"/>
      <c r="MDU427" s="705"/>
      <c r="MDV427" s="705"/>
      <c r="MDW427" s="705"/>
      <c r="MDX427" s="705"/>
      <c r="MDY427" s="705"/>
      <c r="MDZ427" s="705"/>
      <c r="MEA427" s="705"/>
      <c r="MEB427" s="705"/>
      <c r="MEC427" s="705"/>
      <c r="MED427" s="705"/>
      <c r="MEE427" s="705"/>
      <c r="MEF427" s="705"/>
      <c r="MEG427" s="705"/>
      <c r="MEH427" s="705"/>
      <c r="MEI427" s="705"/>
      <c r="MEJ427" s="705"/>
      <c r="MEK427" s="705"/>
      <c r="MEL427" s="705"/>
      <c r="MEM427" s="705"/>
      <c r="MEN427" s="705"/>
      <c r="MEO427" s="705"/>
      <c r="MEP427" s="705"/>
      <c r="MEQ427" s="705"/>
      <c r="MER427" s="705"/>
      <c r="MES427" s="705"/>
      <c r="MET427" s="705"/>
      <c r="MEU427" s="705"/>
      <c r="MEV427" s="705"/>
      <c r="MEW427" s="705"/>
      <c r="MEX427" s="705"/>
      <c r="MEY427" s="705"/>
      <c r="MEZ427" s="705"/>
      <c r="MFA427" s="705"/>
      <c r="MFB427" s="705"/>
      <c r="MFC427" s="705"/>
      <c r="MFD427" s="705"/>
      <c r="MFE427" s="705"/>
      <c r="MFF427" s="705"/>
      <c r="MFG427" s="705"/>
      <c r="MFH427" s="705"/>
      <c r="MFI427" s="705"/>
      <c r="MFJ427" s="705"/>
      <c r="MFK427" s="705"/>
      <c r="MFL427" s="705"/>
      <c r="MFM427" s="705"/>
      <c r="MFN427" s="705"/>
      <c r="MFO427" s="705"/>
      <c r="MFP427" s="705"/>
      <c r="MFQ427" s="705"/>
      <c r="MFR427" s="705"/>
      <c r="MFS427" s="705"/>
      <c r="MFT427" s="705"/>
      <c r="MFU427" s="705"/>
      <c r="MFV427" s="705"/>
      <c r="MFW427" s="705"/>
      <c r="MFX427" s="705"/>
      <c r="MFY427" s="705"/>
      <c r="MFZ427" s="705"/>
      <c r="MGA427" s="705"/>
      <c r="MGB427" s="705"/>
      <c r="MGC427" s="705"/>
      <c r="MGD427" s="705"/>
      <c r="MGE427" s="705"/>
      <c r="MGF427" s="705"/>
      <c r="MGG427" s="705"/>
      <c r="MGH427" s="705"/>
      <c r="MGI427" s="705"/>
      <c r="MGJ427" s="705"/>
      <c r="MGK427" s="705"/>
      <c r="MGL427" s="705"/>
      <c r="MGM427" s="705"/>
      <c r="MGN427" s="705"/>
      <c r="MGO427" s="705"/>
      <c r="MGP427" s="705"/>
      <c r="MGQ427" s="705"/>
      <c r="MGR427" s="705"/>
      <c r="MGS427" s="705"/>
      <c r="MGT427" s="705"/>
      <c r="MGU427" s="705"/>
      <c r="MGV427" s="705"/>
      <c r="MGW427" s="705"/>
      <c r="MGX427" s="705"/>
      <c r="MGY427" s="705"/>
      <c r="MGZ427" s="705"/>
      <c r="MHA427" s="705"/>
      <c r="MHB427" s="705"/>
      <c r="MHC427" s="705"/>
      <c r="MHD427" s="705"/>
      <c r="MHE427" s="705"/>
      <c r="MHF427" s="705"/>
      <c r="MHG427" s="705"/>
      <c r="MHH427" s="705"/>
      <c r="MHI427" s="705"/>
      <c r="MHJ427" s="705"/>
      <c r="MHK427" s="705"/>
      <c r="MHL427" s="705"/>
      <c r="MHM427" s="705"/>
      <c r="MHN427" s="705"/>
      <c r="MHO427" s="705"/>
      <c r="MHP427" s="705"/>
      <c r="MHQ427" s="705"/>
      <c r="MHR427" s="705"/>
      <c r="MHS427" s="705"/>
      <c r="MHT427" s="705"/>
      <c r="MHU427" s="705"/>
      <c r="MHV427" s="705"/>
      <c r="MHW427" s="705"/>
      <c r="MHX427" s="705"/>
      <c r="MHY427" s="705"/>
      <c r="MHZ427" s="705"/>
      <c r="MIA427" s="705"/>
      <c r="MIB427" s="705"/>
      <c r="MIC427" s="705"/>
      <c r="MID427" s="705"/>
      <c r="MIE427" s="705"/>
      <c r="MIF427" s="705"/>
      <c r="MIG427" s="705"/>
      <c r="MIH427" s="705"/>
      <c r="MII427" s="705"/>
      <c r="MIJ427" s="705"/>
      <c r="MIK427" s="705"/>
      <c r="MIL427" s="705"/>
      <c r="MIM427" s="705"/>
      <c r="MIN427" s="705"/>
      <c r="MIO427" s="705"/>
      <c r="MIP427" s="705"/>
      <c r="MIQ427" s="705"/>
      <c r="MIR427" s="705"/>
      <c r="MIS427" s="705"/>
      <c r="MIT427" s="705"/>
      <c r="MIU427" s="705"/>
      <c r="MIV427" s="705"/>
      <c r="MIW427" s="705"/>
      <c r="MIX427" s="705"/>
      <c r="MIY427" s="705"/>
      <c r="MIZ427" s="705"/>
      <c r="MJA427" s="705"/>
      <c r="MJB427" s="705"/>
      <c r="MJC427" s="705"/>
      <c r="MJD427" s="705"/>
      <c r="MJE427" s="705"/>
      <c r="MJF427" s="705"/>
      <c r="MJG427" s="705"/>
      <c r="MJH427" s="705"/>
      <c r="MJI427" s="705"/>
      <c r="MJJ427" s="705"/>
      <c r="MJK427" s="705"/>
      <c r="MJL427" s="705"/>
      <c r="MJM427" s="705"/>
      <c r="MJN427" s="705"/>
      <c r="MJO427" s="705"/>
      <c r="MJP427" s="705"/>
      <c r="MJQ427" s="705"/>
      <c r="MJR427" s="705"/>
      <c r="MJS427" s="705"/>
      <c r="MJT427" s="705"/>
      <c r="MJU427" s="705"/>
      <c r="MJV427" s="705"/>
      <c r="MJW427" s="705"/>
      <c r="MJX427" s="705"/>
      <c r="MJY427" s="705"/>
      <c r="MJZ427" s="705"/>
      <c r="MKA427" s="705"/>
      <c r="MKB427" s="705"/>
      <c r="MKC427" s="705"/>
      <c r="MKD427" s="705"/>
      <c r="MKE427" s="705"/>
      <c r="MKF427" s="705"/>
      <c r="MKG427" s="705"/>
      <c r="MKH427" s="705"/>
      <c r="MKI427" s="705"/>
      <c r="MKJ427" s="705"/>
      <c r="MKK427" s="705"/>
      <c r="MKL427" s="705"/>
      <c r="MKM427" s="705"/>
      <c r="MKN427" s="705"/>
      <c r="MKO427" s="705"/>
      <c r="MKP427" s="705"/>
      <c r="MKQ427" s="705"/>
      <c r="MKR427" s="705"/>
      <c r="MKS427" s="705"/>
      <c r="MKT427" s="705"/>
      <c r="MKU427" s="705"/>
      <c r="MKV427" s="705"/>
      <c r="MKW427" s="705"/>
      <c r="MKX427" s="705"/>
      <c r="MKY427" s="705"/>
      <c r="MKZ427" s="705"/>
      <c r="MLA427" s="705"/>
      <c r="MLB427" s="705"/>
      <c r="MLC427" s="705"/>
      <c r="MLD427" s="705"/>
      <c r="MLE427" s="705"/>
      <c r="MLF427" s="705"/>
      <c r="MLG427" s="705"/>
      <c r="MLH427" s="705"/>
      <c r="MLI427" s="705"/>
      <c r="MLJ427" s="705"/>
      <c r="MLK427" s="705"/>
      <c r="MLL427" s="705"/>
      <c r="MLM427" s="705"/>
      <c r="MLN427" s="705"/>
      <c r="MLO427" s="705"/>
      <c r="MLP427" s="705"/>
      <c r="MLQ427" s="705"/>
      <c r="MLR427" s="705"/>
      <c r="MLS427" s="705"/>
      <c r="MLT427" s="705"/>
      <c r="MLU427" s="705"/>
      <c r="MLV427" s="705"/>
      <c r="MLW427" s="705"/>
      <c r="MLX427" s="705"/>
      <c r="MLY427" s="705"/>
      <c r="MLZ427" s="705"/>
      <c r="MMA427" s="705"/>
      <c r="MMB427" s="705"/>
      <c r="MMC427" s="705"/>
      <c r="MMD427" s="705"/>
      <c r="MME427" s="705"/>
      <c r="MMF427" s="705"/>
      <c r="MMG427" s="705"/>
      <c r="MMH427" s="705"/>
      <c r="MMI427" s="705"/>
      <c r="MMJ427" s="705"/>
      <c r="MMK427" s="705"/>
      <c r="MML427" s="705"/>
      <c r="MMM427" s="705"/>
      <c r="MMN427" s="705"/>
      <c r="MMO427" s="705"/>
      <c r="MMP427" s="705"/>
      <c r="MMQ427" s="705"/>
      <c r="MMR427" s="705"/>
      <c r="MMS427" s="705"/>
      <c r="MMT427" s="705"/>
      <c r="MMU427" s="705"/>
      <c r="MMV427" s="705"/>
      <c r="MMW427" s="705"/>
      <c r="MMX427" s="705"/>
      <c r="MMY427" s="705"/>
      <c r="MMZ427" s="705"/>
      <c r="MNA427" s="705"/>
      <c r="MNB427" s="705"/>
      <c r="MNC427" s="705"/>
      <c r="MND427" s="705"/>
      <c r="MNE427" s="705"/>
      <c r="MNF427" s="705"/>
      <c r="MNG427" s="705"/>
      <c r="MNH427" s="705"/>
      <c r="MNI427" s="705"/>
      <c r="MNJ427" s="705"/>
      <c r="MNK427" s="705"/>
      <c r="MNL427" s="705"/>
      <c r="MNM427" s="705"/>
      <c r="MNN427" s="705"/>
      <c r="MNO427" s="705"/>
      <c r="MNP427" s="705"/>
      <c r="MNQ427" s="705"/>
      <c r="MNR427" s="705"/>
      <c r="MNS427" s="705"/>
      <c r="MNT427" s="705"/>
      <c r="MNU427" s="705"/>
      <c r="MNV427" s="705"/>
      <c r="MNW427" s="705"/>
      <c r="MNX427" s="705"/>
      <c r="MNY427" s="705"/>
      <c r="MNZ427" s="705"/>
      <c r="MOA427" s="705"/>
      <c r="MOB427" s="705"/>
      <c r="MOC427" s="705"/>
      <c r="MOD427" s="705"/>
      <c r="MOE427" s="705"/>
      <c r="MOF427" s="705"/>
      <c r="MOG427" s="705"/>
      <c r="MOH427" s="705"/>
      <c r="MOI427" s="705"/>
      <c r="MOJ427" s="705"/>
      <c r="MOK427" s="705"/>
      <c r="MOL427" s="705"/>
      <c r="MOM427" s="705"/>
      <c r="MON427" s="705"/>
      <c r="MOO427" s="705"/>
      <c r="MOP427" s="705"/>
      <c r="MOQ427" s="705"/>
      <c r="MOR427" s="705"/>
      <c r="MOS427" s="705"/>
      <c r="MOT427" s="705"/>
      <c r="MOU427" s="705"/>
      <c r="MOV427" s="705"/>
      <c r="MOW427" s="705"/>
      <c r="MOX427" s="705"/>
      <c r="MOY427" s="705"/>
      <c r="MOZ427" s="705"/>
      <c r="MPA427" s="705"/>
      <c r="MPB427" s="705"/>
      <c r="MPC427" s="705"/>
      <c r="MPD427" s="705"/>
      <c r="MPE427" s="705"/>
      <c r="MPF427" s="705"/>
      <c r="MPG427" s="705"/>
      <c r="MPH427" s="705"/>
      <c r="MPI427" s="705"/>
      <c r="MPJ427" s="705"/>
      <c r="MPK427" s="705"/>
      <c r="MPL427" s="705"/>
      <c r="MPM427" s="705"/>
      <c r="MPN427" s="705"/>
      <c r="MPO427" s="705"/>
      <c r="MPP427" s="705"/>
      <c r="MPQ427" s="705"/>
      <c r="MPR427" s="705"/>
      <c r="MPS427" s="705"/>
      <c r="MPT427" s="705"/>
      <c r="MPU427" s="705"/>
      <c r="MPV427" s="705"/>
      <c r="MPW427" s="705"/>
      <c r="MPX427" s="705"/>
      <c r="MPY427" s="705"/>
      <c r="MPZ427" s="705"/>
      <c r="MQA427" s="705"/>
      <c r="MQB427" s="705"/>
      <c r="MQC427" s="705"/>
      <c r="MQD427" s="705"/>
      <c r="MQE427" s="705"/>
      <c r="MQF427" s="705"/>
      <c r="MQG427" s="705"/>
      <c r="MQH427" s="705"/>
      <c r="MQI427" s="705"/>
      <c r="MQJ427" s="705"/>
      <c r="MQK427" s="705"/>
      <c r="MQL427" s="705"/>
      <c r="MQM427" s="705"/>
      <c r="MQN427" s="705"/>
      <c r="MQO427" s="705"/>
      <c r="MQP427" s="705"/>
      <c r="MQQ427" s="705"/>
      <c r="MQR427" s="705"/>
      <c r="MQS427" s="705"/>
      <c r="MQT427" s="705"/>
      <c r="MQU427" s="705"/>
      <c r="MQV427" s="705"/>
      <c r="MQW427" s="705"/>
      <c r="MQX427" s="705"/>
      <c r="MQY427" s="705"/>
      <c r="MQZ427" s="705"/>
      <c r="MRA427" s="705"/>
      <c r="MRB427" s="705"/>
      <c r="MRC427" s="705"/>
      <c r="MRD427" s="705"/>
      <c r="MRE427" s="705"/>
      <c r="MRF427" s="705"/>
      <c r="MRG427" s="705"/>
      <c r="MRH427" s="705"/>
      <c r="MRI427" s="705"/>
      <c r="MRJ427" s="705"/>
      <c r="MRK427" s="705"/>
      <c r="MRL427" s="705"/>
      <c r="MRM427" s="705"/>
      <c r="MRN427" s="705"/>
      <c r="MRO427" s="705"/>
      <c r="MRP427" s="705"/>
      <c r="MRQ427" s="705"/>
      <c r="MRR427" s="705"/>
      <c r="MRS427" s="705"/>
      <c r="MRT427" s="705"/>
      <c r="MRU427" s="705"/>
      <c r="MRV427" s="705"/>
      <c r="MRW427" s="705"/>
      <c r="MRX427" s="705"/>
      <c r="MRY427" s="705"/>
      <c r="MRZ427" s="705"/>
      <c r="MSA427" s="705"/>
      <c r="MSB427" s="705"/>
      <c r="MSC427" s="705"/>
      <c r="MSD427" s="705"/>
      <c r="MSE427" s="705"/>
      <c r="MSF427" s="705"/>
      <c r="MSG427" s="705"/>
      <c r="MSH427" s="705"/>
      <c r="MSI427" s="705"/>
      <c r="MSJ427" s="705"/>
      <c r="MSK427" s="705"/>
      <c r="MSL427" s="705"/>
      <c r="MSM427" s="705"/>
      <c r="MSN427" s="705"/>
      <c r="MSO427" s="705"/>
      <c r="MSP427" s="705"/>
      <c r="MSQ427" s="705"/>
      <c r="MSR427" s="705"/>
      <c r="MSS427" s="705"/>
      <c r="MST427" s="705"/>
      <c r="MSU427" s="705"/>
      <c r="MSV427" s="705"/>
      <c r="MSW427" s="705"/>
      <c r="MSX427" s="705"/>
      <c r="MSY427" s="705"/>
      <c r="MSZ427" s="705"/>
      <c r="MTA427" s="705"/>
      <c r="MTB427" s="705"/>
      <c r="MTC427" s="705"/>
      <c r="MTD427" s="705"/>
      <c r="MTE427" s="705"/>
      <c r="MTF427" s="705"/>
      <c r="MTG427" s="705"/>
      <c r="MTH427" s="705"/>
      <c r="MTI427" s="705"/>
      <c r="MTJ427" s="705"/>
      <c r="MTK427" s="705"/>
      <c r="MTL427" s="705"/>
      <c r="MTM427" s="705"/>
      <c r="MTN427" s="705"/>
      <c r="MTO427" s="705"/>
      <c r="MTP427" s="705"/>
      <c r="MTQ427" s="705"/>
      <c r="MTR427" s="705"/>
      <c r="MTS427" s="705"/>
      <c r="MTT427" s="705"/>
      <c r="MTU427" s="705"/>
      <c r="MTV427" s="705"/>
      <c r="MTW427" s="705"/>
      <c r="MTX427" s="705"/>
      <c r="MTY427" s="705"/>
      <c r="MTZ427" s="705"/>
      <c r="MUA427" s="705"/>
      <c r="MUB427" s="705"/>
      <c r="MUC427" s="705"/>
      <c r="MUD427" s="705"/>
      <c r="MUE427" s="705"/>
      <c r="MUF427" s="705"/>
      <c r="MUG427" s="705"/>
      <c r="MUH427" s="705"/>
      <c r="MUI427" s="705"/>
      <c r="MUJ427" s="705"/>
      <c r="MUK427" s="705"/>
      <c r="MUL427" s="705"/>
      <c r="MUM427" s="705"/>
      <c r="MUN427" s="705"/>
      <c r="MUO427" s="705"/>
      <c r="MUP427" s="705"/>
      <c r="MUQ427" s="705"/>
      <c r="MUR427" s="705"/>
      <c r="MUS427" s="705"/>
      <c r="MUT427" s="705"/>
      <c r="MUU427" s="705"/>
      <c r="MUV427" s="705"/>
      <c r="MUW427" s="705"/>
      <c r="MUX427" s="705"/>
      <c r="MUY427" s="705"/>
      <c r="MUZ427" s="705"/>
      <c r="MVA427" s="705"/>
      <c r="MVB427" s="705"/>
      <c r="MVC427" s="705"/>
      <c r="MVD427" s="705"/>
      <c r="MVE427" s="705"/>
      <c r="MVF427" s="705"/>
      <c r="MVG427" s="705"/>
      <c r="MVH427" s="705"/>
      <c r="MVI427" s="705"/>
      <c r="MVJ427" s="705"/>
      <c r="MVK427" s="705"/>
      <c r="MVL427" s="705"/>
      <c r="MVM427" s="705"/>
      <c r="MVN427" s="705"/>
      <c r="MVO427" s="705"/>
      <c r="MVP427" s="705"/>
      <c r="MVQ427" s="705"/>
      <c r="MVR427" s="705"/>
      <c r="MVS427" s="705"/>
      <c r="MVT427" s="705"/>
      <c r="MVU427" s="705"/>
      <c r="MVV427" s="705"/>
      <c r="MVW427" s="705"/>
      <c r="MVX427" s="705"/>
      <c r="MVY427" s="705"/>
      <c r="MVZ427" s="705"/>
      <c r="MWA427" s="705"/>
      <c r="MWB427" s="705"/>
      <c r="MWC427" s="705"/>
      <c r="MWD427" s="705"/>
      <c r="MWE427" s="705"/>
      <c r="MWF427" s="705"/>
      <c r="MWG427" s="705"/>
      <c r="MWH427" s="705"/>
      <c r="MWI427" s="705"/>
      <c r="MWJ427" s="705"/>
      <c r="MWK427" s="705"/>
      <c r="MWL427" s="705"/>
      <c r="MWM427" s="705"/>
      <c r="MWN427" s="705"/>
      <c r="MWO427" s="705"/>
      <c r="MWP427" s="705"/>
      <c r="MWQ427" s="705"/>
      <c r="MWR427" s="705"/>
      <c r="MWS427" s="705"/>
      <c r="MWT427" s="705"/>
      <c r="MWU427" s="705"/>
      <c r="MWV427" s="705"/>
      <c r="MWW427" s="705"/>
      <c r="MWX427" s="705"/>
      <c r="MWY427" s="705"/>
      <c r="MWZ427" s="705"/>
      <c r="MXA427" s="705"/>
      <c r="MXB427" s="705"/>
      <c r="MXC427" s="705"/>
      <c r="MXD427" s="705"/>
      <c r="MXE427" s="705"/>
      <c r="MXF427" s="705"/>
      <c r="MXG427" s="705"/>
      <c r="MXH427" s="705"/>
      <c r="MXI427" s="705"/>
      <c r="MXJ427" s="705"/>
      <c r="MXK427" s="705"/>
      <c r="MXL427" s="705"/>
      <c r="MXM427" s="705"/>
      <c r="MXN427" s="705"/>
      <c r="MXO427" s="705"/>
      <c r="MXP427" s="705"/>
      <c r="MXQ427" s="705"/>
      <c r="MXR427" s="705"/>
      <c r="MXS427" s="705"/>
      <c r="MXT427" s="705"/>
      <c r="MXU427" s="705"/>
      <c r="MXV427" s="705"/>
      <c r="MXW427" s="705"/>
      <c r="MXX427" s="705"/>
      <c r="MXY427" s="705"/>
      <c r="MXZ427" s="705"/>
      <c r="MYA427" s="705"/>
      <c r="MYB427" s="705"/>
      <c r="MYC427" s="705"/>
      <c r="MYD427" s="705"/>
      <c r="MYE427" s="705"/>
      <c r="MYF427" s="705"/>
      <c r="MYG427" s="705"/>
      <c r="MYH427" s="705"/>
      <c r="MYI427" s="705"/>
      <c r="MYJ427" s="705"/>
      <c r="MYK427" s="705"/>
      <c r="MYL427" s="705"/>
      <c r="MYM427" s="705"/>
      <c r="MYN427" s="705"/>
      <c r="MYO427" s="705"/>
      <c r="MYP427" s="705"/>
      <c r="MYQ427" s="705"/>
      <c r="MYR427" s="705"/>
      <c r="MYS427" s="705"/>
      <c r="MYT427" s="705"/>
      <c r="MYU427" s="705"/>
      <c r="MYV427" s="705"/>
      <c r="MYW427" s="705"/>
      <c r="MYX427" s="705"/>
      <c r="MYY427" s="705"/>
      <c r="MYZ427" s="705"/>
      <c r="MZA427" s="705"/>
      <c r="MZB427" s="705"/>
      <c r="MZC427" s="705"/>
      <c r="MZD427" s="705"/>
      <c r="MZE427" s="705"/>
      <c r="MZF427" s="705"/>
      <c r="MZG427" s="705"/>
      <c r="MZH427" s="705"/>
      <c r="MZI427" s="705"/>
      <c r="MZJ427" s="705"/>
      <c r="MZK427" s="705"/>
      <c r="MZL427" s="705"/>
      <c r="MZM427" s="705"/>
      <c r="MZN427" s="705"/>
      <c r="MZO427" s="705"/>
      <c r="MZP427" s="705"/>
      <c r="MZQ427" s="705"/>
      <c r="MZR427" s="705"/>
      <c r="MZS427" s="705"/>
      <c r="MZT427" s="705"/>
      <c r="MZU427" s="705"/>
      <c r="MZV427" s="705"/>
      <c r="MZW427" s="705"/>
      <c r="MZX427" s="705"/>
      <c r="MZY427" s="705"/>
      <c r="MZZ427" s="705"/>
      <c r="NAA427" s="705"/>
      <c r="NAB427" s="705"/>
      <c r="NAC427" s="705"/>
      <c r="NAD427" s="705"/>
      <c r="NAE427" s="705"/>
      <c r="NAF427" s="705"/>
      <c r="NAG427" s="705"/>
      <c r="NAH427" s="705"/>
      <c r="NAI427" s="705"/>
      <c r="NAJ427" s="705"/>
      <c r="NAK427" s="705"/>
      <c r="NAL427" s="705"/>
      <c r="NAM427" s="705"/>
      <c r="NAN427" s="705"/>
      <c r="NAO427" s="705"/>
      <c r="NAP427" s="705"/>
      <c r="NAQ427" s="705"/>
      <c r="NAR427" s="705"/>
      <c r="NAS427" s="705"/>
      <c r="NAT427" s="705"/>
      <c r="NAU427" s="705"/>
      <c r="NAV427" s="705"/>
      <c r="NAW427" s="705"/>
      <c r="NAX427" s="705"/>
      <c r="NAY427" s="705"/>
      <c r="NAZ427" s="705"/>
      <c r="NBA427" s="705"/>
      <c r="NBB427" s="705"/>
      <c r="NBC427" s="705"/>
      <c r="NBD427" s="705"/>
      <c r="NBE427" s="705"/>
      <c r="NBF427" s="705"/>
      <c r="NBG427" s="705"/>
      <c r="NBH427" s="705"/>
      <c r="NBI427" s="705"/>
      <c r="NBJ427" s="705"/>
      <c r="NBK427" s="705"/>
      <c r="NBL427" s="705"/>
      <c r="NBM427" s="705"/>
      <c r="NBN427" s="705"/>
      <c r="NBO427" s="705"/>
      <c r="NBP427" s="705"/>
      <c r="NBQ427" s="705"/>
      <c r="NBR427" s="705"/>
      <c r="NBS427" s="705"/>
      <c r="NBT427" s="705"/>
      <c r="NBU427" s="705"/>
      <c r="NBV427" s="705"/>
      <c r="NBW427" s="705"/>
      <c r="NBX427" s="705"/>
      <c r="NBY427" s="705"/>
      <c r="NBZ427" s="705"/>
      <c r="NCA427" s="705"/>
      <c r="NCB427" s="705"/>
      <c r="NCC427" s="705"/>
      <c r="NCD427" s="705"/>
      <c r="NCE427" s="705"/>
      <c r="NCF427" s="705"/>
      <c r="NCG427" s="705"/>
      <c r="NCH427" s="705"/>
      <c r="NCI427" s="705"/>
      <c r="NCJ427" s="705"/>
      <c r="NCK427" s="705"/>
      <c r="NCL427" s="705"/>
      <c r="NCM427" s="705"/>
      <c r="NCN427" s="705"/>
      <c r="NCO427" s="705"/>
      <c r="NCP427" s="705"/>
      <c r="NCQ427" s="705"/>
      <c r="NCR427" s="705"/>
      <c r="NCS427" s="705"/>
      <c r="NCT427" s="705"/>
      <c r="NCU427" s="705"/>
      <c r="NCV427" s="705"/>
      <c r="NCW427" s="705"/>
      <c r="NCX427" s="705"/>
      <c r="NCY427" s="705"/>
      <c r="NCZ427" s="705"/>
      <c r="NDA427" s="705"/>
      <c r="NDB427" s="705"/>
      <c r="NDC427" s="705"/>
      <c r="NDD427" s="705"/>
      <c r="NDE427" s="705"/>
      <c r="NDF427" s="705"/>
      <c r="NDG427" s="705"/>
      <c r="NDH427" s="705"/>
      <c r="NDI427" s="705"/>
      <c r="NDJ427" s="705"/>
      <c r="NDK427" s="705"/>
      <c r="NDL427" s="705"/>
      <c r="NDM427" s="705"/>
      <c r="NDN427" s="705"/>
      <c r="NDO427" s="705"/>
      <c r="NDP427" s="705"/>
      <c r="NDQ427" s="705"/>
      <c r="NDR427" s="705"/>
      <c r="NDS427" s="705"/>
      <c r="NDT427" s="705"/>
      <c r="NDU427" s="705"/>
      <c r="NDV427" s="705"/>
      <c r="NDW427" s="705"/>
      <c r="NDX427" s="705"/>
      <c r="NDY427" s="705"/>
      <c r="NDZ427" s="705"/>
      <c r="NEA427" s="705"/>
      <c r="NEB427" s="705"/>
      <c r="NEC427" s="705"/>
      <c r="NED427" s="705"/>
      <c r="NEE427" s="705"/>
      <c r="NEF427" s="705"/>
      <c r="NEG427" s="705"/>
      <c r="NEH427" s="705"/>
      <c r="NEI427" s="705"/>
      <c r="NEJ427" s="705"/>
      <c r="NEK427" s="705"/>
      <c r="NEL427" s="705"/>
      <c r="NEM427" s="705"/>
      <c r="NEN427" s="705"/>
      <c r="NEO427" s="705"/>
      <c r="NEP427" s="705"/>
      <c r="NEQ427" s="705"/>
      <c r="NER427" s="705"/>
      <c r="NES427" s="705"/>
      <c r="NET427" s="705"/>
      <c r="NEU427" s="705"/>
      <c r="NEV427" s="705"/>
      <c r="NEW427" s="705"/>
      <c r="NEX427" s="705"/>
      <c r="NEY427" s="705"/>
      <c r="NEZ427" s="705"/>
      <c r="NFA427" s="705"/>
      <c r="NFB427" s="705"/>
      <c r="NFC427" s="705"/>
      <c r="NFD427" s="705"/>
      <c r="NFE427" s="705"/>
      <c r="NFF427" s="705"/>
      <c r="NFG427" s="705"/>
      <c r="NFH427" s="705"/>
      <c r="NFI427" s="705"/>
      <c r="NFJ427" s="705"/>
      <c r="NFK427" s="705"/>
      <c r="NFL427" s="705"/>
      <c r="NFM427" s="705"/>
      <c r="NFN427" s="705"/>
      <c r="NFO427" s="705"/>
      <c r="NFP427" s="705"/>
      <c r="NFQ427" s="705"/>
      <c r="NFR427" s="705"/>
      <c r="NFS427" s="705"/>
      <c r="NFT427" s="705"/>
      <c r="NFU427" s="705"/>
      <c r="NFV427" s="705"/>
      <c r="NFW427" s="705"/>
      <c r="NFX427" s="705"/>
      <c r="NFY427" s="705"/>
      <c r="NFZ427" s="705"/>
      <c r="NGA427" s="705"/>
      <c r="NGB427" s="705"/>
      <c r="NGC427" s="705"/>
      <c r="NGD427" s="705"/>
      <c r="NGE427" s="705"/>
      <c r="NGF427" s="705"/>
      <c r="NGG427" s="705"/>
      <c r="NGH427" s="705"/>
      <c r="NGI427" s="705"/>
      <c r="NGJ427" s="705"/>
      <c r="NGK427" s="705"/>
      <c r="NGL427" s="705"/>
      <c r="NGM427" s="705"/>
      <c r="NGN427" s="705"/>
      <c r="NGO427" s="705"/>
      <c r="NGP427" s="705"/>
      <c r="NGQ427" s="705"/>
      <c r="NGR427" s="705"/>
      <c r="NGS427" s="705"/>
      <c r="NGT427" s="705"/>
      <c r="NGU427" s="705"/>
      <c r="NGV427" s="705"/>
      <c r="NGW427" s="705"/>
      <c r="NGX427" s="705"/>
      <c r="NGY427" s="705"/>
      <c r="NGZ427" s="705"/>
      <c r="NHA427" s="705"/>
      <c r="NHB427" s="705"/>
      <c r="NHC427" s="705"/>
      <c r="NHD427" s="705"/>
      <c r="NHE427" s="705"/>
      <c r="NHF427" s="705"/>
      <c r="NHG427" s="705"/>
      <c r="NHH427" s="705"/>
      <c r="NHI427" s="705"/>
      <c r="NHJ427" s="705"/>
      <c r="NHK427" s="705"/>
      <c r="NHL427" s="705"/>
      <c r="NHM427" s="705"/>
      <c r="NHN427" s="705"/>
      <c r="NHO427" s="705"/>
      <c r="NHP427" s="705"/>
      <c r="NHQ427" s="705"/>
      <c r="NHR427" s="705"/>
      <c r="NHS427" s="705"/>
      <c r="NHT427" s="705"/>
      <c r="NHU427" s="705"/>
      <c r="NHV427" s="705"/>
      <c r="NHW427" s="705"/>
      <c r="NHX427" s="705"/>
      <c r="NHY427" s="705"/>
      <c r="NHZ427" s="705"/>
      <c r="NIA427" s="705"/>
      <c r="NIB427" s="705"/>
      <c r="NIC427" s="705"/>
      <c r="NID427" s="705"/>
      <c r="NIE427" s="705"/>
      <c r="NIF427" s="705"/>
      <c r="NIG427" s="705"/>
      <c r="NIH427" s="705"/>
      <c r="NII427" s="705"/>
      <c r="NIJ427" s="705"/>
      <c r="NIK427" s="705"/>
      <c r="NIL427" s="705"/>
      <c r="NIM427" s="705"/>
      <c r="NIN427" s="705"/>
      <c r="NIO427" s="705"/>
      <c r="NIP427" s="705"/>
      <c r="NIQ427" s="705"/>
      <c r="NIR427" s="705"/>
      <c r="NIS427" s="705"/>
      <c r="NIT427" s="705"/>
      <c r="NIU427" s="705"/>
      <c r="NIV427" s="705"/>
      <c r="NIW427" s="705"/>
      <c r="NIX427" s="705"/>
      <c r="NIY427" s="705"/>
      <c r="NIZ427" s="705"/>
      <c r="NJA427" s="705"/>
      <c r="NJB427" s="705"/>
      <c r="NJC427" s="705"/>
      <c r="NJD427" s="705"/>
      <c r="NJE427" s="705"/>
      <c r="NJF427" s="705"/>
      <c r="NJG427" s="705"/>
      <c r="NJH427" s="705"/>
      <c r="NJI427" s="705"/>
      <c r="NJJ427" s="705"/>
      <c r="NJK427" s="705"/>
      <c r="NJL427" s="705"/>
      <c r="NJM427" s="705"/>
      <c r="NJN427" s="705"/>
      <c r="NJO427" s="705"/>
      <c r="NJP427" s="705"/>
      <c r="NJQ427" s="705"/>
      <c r="NJR427" s="705"/>
      <c r="NJS427" s="705"/>
      <c r="NJT427" s="705"/>
      <c r="NJU427" s="705"/>
      <c r="NJV427" s="705"/>
      <c r="NJW427" s="705"/>
      <c r="NJX427" s="705"/>
      <c r="NJY427" s="705"/>
      <c r="NJZ427" s="705"/>
      <c r="NKA427" s="705"/>
      <c r="NKB427" s="705"/>
      <c r="NKC427" s="705"/>
      <c r="NKD427" s="705"/>
      <c r="NKE427" s="705"/>
      <c r="NKF427" s="705"/>
      <c r="NKG427" s="705"/>
      <c r="NKH427" s="705"/>
      <c r="NKI427" s="705"/>
      <c r="NKJ427" s="705"/>
      <c r="NKK427" s="705"/>
      <c r="NKL427" s="705"/>
      <c r="NKM427" s="705"/>
      <c r="NKN427" s="705"/>
      <c r="NKO427" s="705"/>
      <c r="NKP427" s="705"/>
      <c r="NKQ427" s="705"/>
      <c r="NKR427" s="705"/>
      <c r="NKS427" s="705"/>
      <c r="NKT427" s="705"/>
      <c r="NKU427" s="705"/>
      <c r="NKV427" s="705"/>
      <c r="NKW427" s="705"/>
      <c r="NKX427" s="705"/>
      <c r="NKY427" s="705"/>
      <c r="NKZ427" s="705"/>
      <c r="NLA427" s="705"/>
      <c r="NLB427" s="705"/>
      <c r="NLC427" s="705"/>
      <c r="NLD427" s="705"/>
      <c r="NLE427" s="705"/>
      <c r="NLF427" s="705"/>
      <c r="NLG427" s="705"/>
      <c r="NLH427" s="705"/>
      <c r="NLI427" s="705"/>
      <c r="NLJ427" s="705"/>
      <c r="NLK427" s="705"/>
      <c r="NLL427" s="705"/>
      <c r="NLM427" s="705"/>
      <c r="NLN427" s="705"/>
      <c r="NLO427" s="705"/>
      <c r="NLP427" s="705"/>
      <c r="NLQ427" s="705"/>
      <c r="NLR427" s="705"/>
      <c r="NLS427" s="705"/>
      <c r="NLT427" s="705"/>
      <c r="NLU427" s="705"/>
      <c r="NLV427" s="705"/>
      <c r="NLW427" s="705"/>
      <c r="NLX427" s="705"/>
      <c r="NLY427" s="705"/>
      <c r="NLZ427" s="705"/>
      <c r="NMA427" s="705"/>
      <c r="NMB427" s="705"/>
      <c r="NMC427" s="705"/>
      <c r="NMD427" s="705"/>
      <c r="NME427" s="705"/>
      <c r="NMF427" s="705"/>
      <c r="NMG427" s="705"/>
      <c r="NMH427" s="705"/>
      <c r="NMI427" s="705"/>
      <c r="NMJ427" s="705"/>
      <c r="NMK427" s="705"/>
      <c r="NML427" s="705"/>
      <c r="NMM427" s="705"/>
      <c r="NMN427" s="705"/>
      <c r="NMO427" s="705"/>
      <c r="NMP427" s="705"/>
      <c r="NMQ427" s="705"/>
      <c r="NMR427" s="705"/>
      <c r="NMS427" s="705"/>
      <c r="NMT427" s="705"/>
      <c r="NMU427" s="705"/>
      <c r="NMV427" s="705"/>
      <c r="NMW427" s="705"/>
      <c r="NMX427" s="705"/>
      <c r="NMY427" s="705"/>
      <c r="NMZ427" s="705"/>
      <c r="NNA427" s="705"/>
      <c r="NNB427" s="705"/>
      <c r="NNC427" s="705"/>
      <c r="NND427" s="705"/>
      <c r="NNE427" s="705"/>
      <c r="NNF427" s="705"/>
      <c r="NNG427" s="705"/>
      <c r="NNH427" s="705"/>
      <c r="NNI427" s="705"/>
      <c r="NNJ427" s="705"/>
      <c r="NNK427" s="705"/>
      <c r="NNL427" s="705"/>
      <c r="NNM427" s="705"/>
      <c r="NNN427" s="705"/>
      <c r="NNO427" s="705"/>
      <c r="NNP427" s="705"/>
      <c r="NNQ427" s="705"/>
      <c r="NNR427" s="705"/>
      <c r="NNS427" s="705"/>
      <c r="NNT427" s="705"/>
      <c r="NNU427" s="705"/>
      <c r="NNV427" s="705"/>
      <c r="NNW427" s="705"/>
      <c r="NNX427" s="705"/>
      <c r="NNY427" s="705"/>
      <c r="NNZ427" s="705"/>
      <c r="NOA427" s="705"/>
      <c r="NOB427" s="705"/>
      <c r="NOC427" s="705"/>
      <c r="NOD427" s="705"/>
      <c r="NOE427" s="705"/>
      <c r="NOF427" s="705"/>
      <c r="NOG427" s="705"/>
      <c r="NOH427" s="705"/>
      <c r="NOI427" s="705"/>
      <c r="NOJ427" s="705"/>
      <c r="NOK427" s="705"/>
      <c r="NOL427" s="705"/>
      <c r="NOM427" s="705"/>
      <c r="NON427" s="705"/>
      <c r="NOO427" s="705"/>
      <c r="NOP427" s="705"/>
      <c r="NOQ427" s="705"/>
      <c r="NOR427" s="705"/>
      <c r="NOS427" s="705"/>
      <c r="NOT427" s="705"/>
      <c r="NOU427" s="705"/>
      <c r="NOV427" s="705"/>
      <c r="NOW427" s="705"/>
      <c r="NOX427" s="705"/>
      <c r="NOY427" s="705"/>
      <c r="NOZ427" s="705"/>
      <c r="NPA427" s="705"/>
      <c r="NPB427" s="705"/>
      <c r="NPC427" s="705"/>
      <c r="NPD427" s="705"/>
      <c r="NPE427" s="705"/>
      <c r="NPF427" s="705"/>
      <c r="NPG427" s="705"/>
      <c r="NPH427" s="705"/>
      <c r="NPI427" s="705"/>
      <c r="NPJ427" s="705"/>
      <c r="NPK427" s="705"/>
      <c r="NPL427" s="705"/>
      <c r="NPM427" s="705"/>
      <c r="NPN427" s="705"/>
      <c r="NPO427" s="705"/>
      <c r="NPP427" s="705"/>
      <c r="NPQ427" s="705"/>
      <c r="NPR427" s="705"/>
      <c r="NPS427" s="705"/>
      <c r="NPT427" s="705"/>
      <c r="NPU427" s="705"/>
      <c r="NPV427" s="705"/>
      <c r="NPW427" s="705"/>
      <c r="NPX427" s="705"/>
      <c r="NPY427" s="705"/>
      <c r="NPZ427" s="705"/>
      <c r="NQA427" s="705"/>
      <c r="NQB427" s="705"/>
      <c r="NQC427" s="705"/>
      <c r="NQD427" s="705"/>
      <c r="NQE427" s="705"/>
      <c r="NQF427" s="705"/>
      <c r="NQG427" s="705"/>
      <c r="NQH427" s="705"/>
      <c r="NQI427" s="705"/>
      <c r="NQJ427" s="705"/>
      <c r="NQK427" s="705"/>
      <c r="NQL427" s="705"/>
      <c r="NQM427" s="705"/>
      <c r="NQN427" s="705"/>
      <c r="NQO427" s="705"/>
      <c r="NQP427" s="705"/>
      <c r="NQQ427" s="705"/>
      <c r="NQR427" s="705"/>
      <c r="NQS427" s="705"/>
      <c r="NQT427" s="705"/>
      <c r="NQU427" s="705"/>
      <c r="NQV427" s="705"/>
      <c r="NQW427" s="705"/>
      <c r="NQX427" s="705"/>
      <c r="NQY427" s="705"/>
      <c r="NQZ427" s="705"/>
      <c r="NRA427" s="705"/>
      <c r="NRB427" s="705"/>
      <c r="NRC427" s="705"/>
      <c r="NRD427" s="705"/>
      <c r="NRE427" s="705"/>
      <c r="NRF427" s="705"/>
      <c r="NRG427" s="705"/>
      <c r="NRH427" s="705"/>
      <c r="NRI427" s="705"/>
      <c r="NRJ427" s="705"/>
      <c r="NRK427" s="705"/>
      <c r="NRL427" s="705"/>
      <c r="NRM427" s="705"/>
      <c r="NRN427" s="705"/>
      <c r="NRO427" s="705"/>
      <c r="NRP427" s="705"/>
      <c r="NRQ427" s="705"/>
      <c r="NRR427" s="705"/>
      <c r="NRS427" s="705"/>
      <c r="NRT427" s="705"/>
      <c r="NRU427" s="705"/>
      <c r="NRV427" s="705"/>
      <c r="NRW427" s="705"/>
      <c r="NRX427" s="705"/>
      <c r="NRY427" s="705"/>
      <c r="NRZ427" s="705"/>
      <c r="NSA427" s="705"/>
      <c r="NSB427" s="705"/>
      <c r="NSC427" s="705"/>
      <c r="NSD427" s="705"/>
      <c r="NSE427" s="705"/>
      <c r="NSF427" s="705"/>
      <c r="NSG427" s="705"/>
      <c r="NSH427" s="705"/>
      <c r="NSI427" s="705"/>
      <c r="NSJ427" s="705"/>
      <c r="NSK427" s="705"/>
      <c r="NSL427" s="705"/>
      <c r="NSM427" s="705"/>
      <c r="NSN427" s="705"/>
      <c r="NSO427" s="705"/>
      <c r="NSP427" s="705"/>
      <c r="NSQ427" s="705"/>
      <c r="NSR427" s="705"/>
      <c r="NSS427" s="705"/>
      <c r="NST427" s="705"/>
      <c r="NSU427" s="705"/>
      <c r="NSV427" s="705"/>
      <c r="NSW427" s="705"/>
      <c r="NSX427" s="705"/>
      <c r="NSY427" s="705"/>
      <c r="NSZ427" s="705"/>
      <c r="NTA427" s="705"/>
      <c r="NTB427" s="705"/>
      <c r="NTC427" s="705"/>
      <c r="NTD427" s="705"/>
      <c r="NTE427" s="705"/>
      <c r="NTF427" s="705"/>
      <c r="NTG427" s="705"/>
      <c r="NTH427" s="705"/>
      <c r="NTI427" s="705"/>
      <c r="NTJ427" s="705"/>
      <c r="NTK427" s="705"/>
      <c r="NTL427" s="705"/>
      <c r="NTM427" s="705"/>
      <c r="NTN427" s="705"/>
      <c r="NTO427" s="705"/>
      <c r="NTP427" s="705"/>
      <c r="NTQ427" s="705"/>
      <c r="NTR427" s="705"/>
      <c r="NTS427" s="705"/>
      <c r="NTT427" s="705"/>
      <c r="NTU427" s="705"/>
      <c r="NTV427" s="705"/>
      <c r="NTW427" s="705"/>
      <c r="NTX427" s="705"/>
      <c r="NTY427" s="705"/>
      <c r="NTZ427" s="705"/>
      <c r="NUA427" s="705"/>
      <c r="NUB427" s="705"/>
      <c r="NUC427" s="705"/>
      <c r="NUD427" s="705"/>
      <c r="NUE427" s="705"/>
      <c r="NUF427" s="705"/>
      <c r="NUG427" s="705"/>
      <c r="NUH427" s="705"/>
      <c r="NUI427" s="705"/>
      <c r="NUJ427" s="705"/>
      <c r="NUK427" s="705"/>
      <c r="NUL427" s="705"/>
      <c r="NUM427" s="705"/>
      <c r="NUN427" s="705"/>
      <c r="NUO427" s="705"/>
      <c r="NUP427" s="705"/>
      <c r="NUQ427" s="705"/>
      <c r="NUR427" s="705"/>
      <c r="NUS427" s="705"/>
      <c r="NUT427" s="705"/>
      <c r="NUU427" s="705"/>
      <c r="NUV427" s="705"/>
      <c r="NUW427" s="705"/>
      <c r="NUX427" s="705"/>
      <c r="NUY427" s="705"/>
      <c r="NUZ427" s="705"/>
      <c r="NVA427" s="705"/>
      <c r="NVB427" s="705"/>
      <c r="NVC427" s="705"/>
      <c r="NVD427" s="705"/>
      <c r="NVE427" s="705"/>
      <c r="NVF427" s="705"/>
      <c r="NVG427" s="705"/>
      <c r="NVH427" s="705"/>
      <c r="NVI427" s="705"/>
      <c r="NVJ427" s="705"/>
      <c r="NVK427" s="705"/>
      <c r="NVL427" s="705"/>
      <c r="NVM427" s="705"/>
      <c r="NVN427" s="705"/>
      <c r="NVO427" s="705"/>
      <c r="NVP427" s="705"/>
      <c r="NVQ427" s="705"/>
      <c r="NVR427" s="705"/>
      <c r="NVS427" s="705"/>
      <c r="NVT427" s="705"/>
      <c r="NVU427" s="705"/>
      <c r="NVV427" s="705"/>
      <c r="NVW427" s="705"/>
      <c r="NVX427" s="705"/>
      <c r="NVY427" s="705"/>
      <c r="NVZ427" s="705"/>
      <c r="NWA427" s="705"/>
      <c r="NWB427" s="705"/>
      <c r="NWC427" s="705"/>
      <c r="NWD427" s="705"/>
      <c r="NWE427" s="705"/>
      <c r="NWF427" s="705"/>
      <c r="NWG427" s="705"/>
      <c r="NWH427" s="705"/>
      <c r="NWI427" s="705"/>
      <c r="NWJ427" s="705"/>
      <c r="NWK427" s="705"/>
      <c r="NWL427" s="705"/>
      <c r="NWM427" s="705"/>
      <c r="NWN427" s="705"/>
      <c r="NWO427" s="705"/>
      <c r="NWP427" s="705"/>
      <c r="NWQ427" s="705"/>
      <c r="NWR427" s="705"/>
      <c r="NWS427" s="705"/>
      <c r="NWT427" s="705"/>
      <c r="NWU427" s="705"/>
      <c r="NWV427" s="705"/>
      <c r="NWW427" s="705"/>
      <c r="NWX427" s="705"/>
      <c r="NWY427" s="705"/>
      <c r="NWZ427" s="705"/>
      <c r="NXA427" s="705"/>
      <c r="NXB427" s="705"/>
      <c r="NXC427" s="705"/>
      <c r="NXD427" s="705"/>
      <c r="NXE427" s="705"/>
      <c r="NXF427" s="705"/>
      <c r="NXG427" s="705"/>
      <c r="NXH427" s="705"/>
      <c r="NXI427" s="705"/>
      <c r="NXJ427" s="705"/>
      <c r="NXK427" s="705"/>
      <c r="NXL427" s="705"/>
      <c r="NXM427" s="705"/>
      <c r="NXN427" s="705"/>
      <c r="NXO427" s="705"/>
      <c r="NXP427" s="705"/>
      <c r="NXQ427" s="705"/>
      <c r="NXR427" s="705"/>
      <c r="NXS427" s="705"/>
      <c r="NXT427" s="705"/>
      <c r="NXU427" s="705"/>
      <c r="NXV427" s="705"/>
      <c r="NXW427" s="705"/>
      <c r="NXX427" s="705"/>
      <c r="NXY427" s="705"/>
      <c r="NXZ427" s="705"/>
      <c r="NYA427" s="705"/>
      <c r="NYB427" s="705"/>
      <c r="NYC427" s="705"/>
      <c r="NYD427" s="705"/>
      <c r="NYE427" s="705"/>
      <c r="NYF427" s="705"/>
      <c r="NYG427" s="705"/>
      <c r="NYH427" s="705"/>
      <c r="NYI427" s="705"/>
      <c r="NYJ427" s="705"/>
      <c r="NYK427" s="705"/>
      <c r="NYL427" s="705"/>
      <c r="NYM427" s="705"/>
      <c r="NYN427" s="705"/>
      <c r="NYO427" s="705"/>
      <c r="NYP427" s="705"/>
      <c r="NYQ427" s="705"/>
      <c r="NYR427" s="705"/>
      <c r="NYS427" s="705"/>
      <c r="NYT427" s="705"/>
      <c r="NYU427" s="705"/>
      <c r="NYV427" s="705"/>
      <c r="NYW427" s="705"/>
      <c r="NYX427" s="705"/>
      <c r="NYY427" s="705"/>
      <c r="NYZ427" s="705"/>
      <c r="NZA427" s="705"/>
      <c r="NZB427" s="705"/>
      <c r="NZC427" s="705"/>
      <c r="NZD427" s="705"/>
      <c r="NZE427" s="705"/>
      <c r="NZF427" s="705"/>
      <c r="NZG427" s="705"/>
      <c r="NZH427" s="705"/>
      <c r="NZI427" s="705"/>
      <c r="NZJ427" s="705"/>
      <c r="NZK427" s="705"/>
      <c r="NZL427" s="705"/>
      <c r="NZM427" s="705"/>
      <c r="NZN427" s="705"/>
      <c r="NZO427" s="705"/>
      <c r="NZP427" s="705"/>
      <c r="NZQ427" s="705"/>
      <c r="NZR427" s="705"/>
      <c r="NZS427" s="705"/>
      <c r="NZT427" s="705"/>
      <c r="NZU427" s="705"/>
      <c r="NZV427" s="705"/>
      <c r="NZW427" s="705"/>
      <c r="NZX427" s="705"/>
      <c r="NZY427" s="705"/>
      <c r="NZZ427" s="705"/>
      <c r="OAA427" s="705"/>
      <c r="OAB427" s="705"/>
      <c r="OAC427" s="705"/>
      <c r="OAD427" s="705"/>
      <c r="OAE427" s="705"/>
      <c r="OAF427" s="705"/>
      <c r="OAG427" s="705"/>
      <c r="OAH427" s="705"/>
      <c r="OAI427" s="705"/>
      <c r="OAJ427" s="705"/>
      <c r="OAK427" s="705"/>
      <c r="OAL427" s="705"/>
      <c r="OAM427" s="705"/>
      <c r="OAN427" s="705"/>
      <c r="OAO427" s="705"/>
      <c r="OAP427" s="705"/>
      <c r="OAQ427" s="705"/>
      <c r="OAR427" s="705"/>
      <c r="OAS427" s="705"/>
      <c r="OAT427" s="705"/>
      <c r="OAU427" s="705"/>
      <c r="OAV427" s="705"/>
      <c r="OAW427" s="705"/>
      <c r="OAX427" s="705"/>
      <c r="OAY427" s="705"/>
      <c r="OAZ427" s="705"/>
      <c r="OBA427" s="705"/>
      <c r="OBB427" s="705"/>
      <c r="OBC427" s="705"/>
      <c r="OBD427" s="705"/>
      <c r="OBE427" s="705"/>
      <c r="OBF427" s="705"/>
      <c r="OBG427" s="705"/>
      <c r="OBH427" s="705"/>
      <c r="OBI427" s="705"/>
      <c r="OBJ427" s="705"/>
      <c r="OBK427" s="705"/>
      <c r="OBL427" s="705"/>
      <c r="OBM427" s="705"/>
      <c r="OBN427" s="705"/>
      <c r="OBO427" s="705"/>
      <c r="OBP427" s="705"/>
      <c r="OBQ427" s="705"/>
      <c r="OBR427" s="705"/>
      <c r="OBS427" s="705"/>
      <c r="OBT427" s="705"/>
      <c r="OBU427" s="705"/>
      <c r="OBV427" s="705"/>
      <c r="OBW427" s="705"/>
      <c r="OBX427" s="705"/>
      <c r="OBY427" s="705"/>
      <c r="OBZ427" s="705"/>
      <c r="OCA427" s="705"/>
      <c r="OCB427" s="705"/>
      <c r="OCC427" s="705"/>
      <c r="OCD427" s="705"/>
      <c r="OCE427" s="705"/>
      <c r="OCF427" s="705"/>
      <c r="OCG427" s="705"/>
      <c r="OCH427" s="705"/>
      <c r="OCI427" s="705"/>
      <c r="OCJ427" s="705"/>
      <c r="OCK427" s="705"/>
      <c r="OCL427" s="705"/>
      <c r="OCM427" s="705"/>
      <c r="OCN427" s="705"/>
      <c r="OCO427" s="705"/>
      <c r="OCP427" s="705"/>
      <c r="OCQ427" s="705"/>
      <c r="OCR427" s="705"/>
      <c r="OCS427" s="705"/>
      <c r="OCT427" s="705"/>
      <c r="OCU427" s="705"/>
      <c r="OCV427" s="705"/>
      <c r="OCW427" s="705"/>
      <c r="OCX427" s="705"/>
      <c r="OCY427" s="705"/>
      <c r="OCZ427" s="705"/>
      <c r="ODA427" s="705"/>
      <c r="ODB427" s="705"/>
      <c r="ODC427" s="705"/>
      <c r="ODD427" s="705"/>
      <c r="ODE427" s="705"/>
      <c r="ODF427" s="705"/>
      <c r="ODG427" s="705"/>
      <c r="ODH427" s="705"/>
      <c r="ODI427" s="705"/>
      <c r="ODJ427" s="705"/>
      <c r="ODK427" s="705"/>
      <c r="ODL427" s="705"/>
      <c r="ODM427" s="705"/>
      <c r="ODN427" s="705"/>
      <c r="ODO427" s="705"/>
      <c r="ODP427" s="705"/>
      <c r="ODQ427" s="705"/>
      <c r="ODR427" s="705"/>
      <c r="ODS427" s="705"/>
      <c r="ODT427" s="705"/>
      <c r="ODU427" s="705"/>
      <c r="ODV427" s="705"/>
      <c r="ODW427" s="705"/>
      <c r="ODX427" s="705"/>
      <c r="ODY427" s="705"/>
      <c r="ODZ427" s="705"/>
      <c r="OEA427" s="705"/>
      <c r="OEB427" s="705"/>
      <c r="OEC427" s="705"/>
      <c r="OED427" s="705"/>
      <c r="OEE427" s="705"/>
      <c r="OEF427" s="705"/>
      <c r="OEG427" s="705"/>
      <c r="OEH427" s="705"/>
      <c r="OEI427" s="705"/>
      <c r="OEJ427" s="705"/>
      <c r="OEK427" s="705"/>
      <c r="OEL427" s="705"/>
      <c r="OEM427" s="705"/>
      <c r="OEN427" s="705"/>
      <c r="OEO427" s="705"/>
      <c r="OEP427" s="705"/>
      <c r="OEQ427" s="705"/>
      <c r="OER427" s="705"/>
      <c r="OES427" s="705"/>
      <c r="OET427" s="705"/>
      <c r="OEU427" s="705"/>
      <c r="OEV427" s="705"/>
      <c r="OEW427" s="705"/>
      <c r="OEX427" s="705"/>
      <c r="OEY427" s="705"/>
      <c r="OEZ427" s="705"/>
      <c r="OFA427" s="705"/>
      <c r="OFB427" s="705"/>
      <c r="OFC427" s="705"/>
      <c r="OFD427" s="705"/>
      <c r="OFE427" s="705"/>
      <c r="OFF427" s="705"/>
      <c r="OFG427" s="705"/>
      <c r="OFH427" s="705"/>
      <c r="OFI427" s="705"/>
      <c r="OFJ427" s="705"/>
      <c r="OFK427" s="705"/>
      <c r="OFL427" s="705"/>
      <c r="OFM427" s="705"/>
      <c r="OFN427" s="705"/>
      <c r="OFO427" s="705"/>
      <c r="OFP427" s="705"/>
      <c r="OFQ427" s="705"/>
      <c r="OFR427" s="705"/>
      <c r="OFS427" s="705"/>
      <c r="OFT427" s="705"/>
      <c r="OFU427" s="705"/>
      <c r="OFV427" s="705"/>
      <c r="OFW427" s="705"/>
      <c r="OFX427" s="705"/>
      <c r="OFY427" s="705"/>
      <c r="OFZ427" s="705"/>
      <c r="OGA427" s="705"/>
      <c r="OGB427" s="705"/>
      <c r="OGC427" s="705"/>
      <c r="OGD427" s="705"/>
      <c r="OGE427" s="705"/>
      <c r="OGF427" s="705"/>
      <c r="OGG427" s="705"/>
      <c r="OGH427" s="705"/>
      <c r="OGI427" s="705"/>
      <c r="OGJ427" s="705"/>
      <c r="OGK427" s="705"/>
      <c r="OGL427" s="705"/>
      <c r="OGM427" s="705"/>
      <c r="OGN427" s="705"/>
      <c r="OGO427" s="705"/>
      <c r="OGP427" s="705"/>
      <c r="OGQ427" s="705"/>
      <c r="OGR427" s="705"/>
      <c r="OGS427" s="705"/>
      <c r="OGT427" s="705"/>
      <c r="OGU427" s="705"/>
      <c r="OGV427" s="705"/>
      <c r="OGW427" s="705"/>
      <c r="OGX427" s="705"/>
      <c r="OGY427" s="705"/>
      <c r="OGZ427" s="705"/>
      <c r="OHA427" s="705"/>
      <c r="OHB427" s="705"/>
      <c r="OHC427" s="705"/>
      <c r="OHD427" s="705"/>
      <c r="OHE427" s="705"/>
      <c r="OHF427" s="705"/>
      <c r="OHG427" s="705"/>
      <c r="OHH427" s="705"/>
      <c r="OHI427" s="705"/>
      <c r="OHJ427" s="705"/>
      <c r="OHK427" s="705"/>
      <c r="OHL427" s="705"/>
      <c r="OHM427" s="705"/>
      <c r="OHN427" s="705"/>
      <c r="OHO427" s="705"/>
      <c r="OHP427" s="705"/>
      <c r="OHQ427" s="705"/>
      <c r="OHR427" s="705"/>
      <c r="OHS427" s="705"/>
      <c r="OHT427" s="705"/>
      <c r="OHU427" s="705"/>
      <c r="OHV427" s="705"/>
      <c r="OHW427" s="705"/>
      <c r="OHX427" s="705"/>
      <c r="OHY427" s="705"/>
      <c r="OHZ427" s="705"/>
      <c r="OIA427" s="705"/>
      <c r="OIB427" s="705"/>
      <c r="OIC427" s="705"/>
      <c r="OID427" s="705"/>
      <c r="OIE427" s="705"/>
      <c r="OIF427" s="705"/>
      <c r="OIG427" s="705"/>
      <c r="OIH427" s="705"/>
      <c r="OII427" s="705"/>
      <c r="OIJ427" s="705"/>
      <c r="OIK427" s="705"/>
      <c r="OIL427" s="705"/>
      <c r="OIM427" s="705"/>
      <c r="OIN427" s="705"/>
      <c r="OIO427" s="705"/>
      <c r="OIP427" s="705"/>
      <c r="OIQ427" s="705"/>
      <c r="OIR427" s="705"/>
      <c r="OIS427" s="705"/>
      <c r="OIT427" s="705"/>
      <c r="OIU427" s="705"/>
      <c r="OIV427" s="705"/>
      <c r="OIW427" s="705"/>
      <c r="OIX427" s="705"/>
      <c r="OIY427" s="705"/>
      <c r="OIZ427" s="705"/>
      <c r="OJA427" s="705"/>
      <c r="OJB427" s="705"/>
      <c r="OJC427" s="705"/>
      <c r="OJD427" s="705"/>
      <c r="OJE427" s="705"/>
      <c r="OJF427" s="705"/>
      <c r="OJG427" s="705"/>
      <c r="OJH427" s="705"/>
      <c r="OJI427" s="705"/>
      <c r="OJJ427" s="705"/>
      <c r="OJK427" s="705"/>
      <c r="OJL427" s="705"/>
      <c r="OJM427" s="705"/>
      <c r="OJN427" s="705"/>
      <c r="OJO427" s="705"/>
      <c r="OJP427" s="705"/>
      <c r="OJQ427" s="705"/>
      <c r="OJR427" s="705"/>
      <c r="OJS427" s="705"/>
      <c r="OJT427" s="705"/>
      <c r="OJU427" s="705"/>
      <c r="OJV427" s="705"/>
      <c r="OJW427" s="705"/>
      <c r="OJX427" s="705"/>
      <c r="OJY427" s="705"/>
      <c r="OJZ427" s="705"/>
      <c r="OKA427" s="705"/>
      <c r="OKB427" s="705"/>
      <c r="OKC427" s="705"/>
      <c r="OKD427" s="705"/>
      <c r="OKE427" s="705"/>
      <c r="OKF427" s="705"/>
      <c r="OKG427" s="705"/>
      <c r="OKH427" s="705"/>
      <c r="OKI427" s="705"/>
      <c r="OKJ427" s="705"/>
      <c r="OKK427" s="705"/>
      <c r="OKL427" s="705"/>
      <c r="OKM427" s="705"/>
      <c r="OKN427" s="705"/>
      <c r="OKO427" s="705"/>
      <c r="OKP427" s="705"/>
      <c r="OKQ427" s="705"/>
      <c r="OKR427" s="705"/>
      <c r="OKS427" s="705"/>
      <c r="OKT427" s="705"/>
      <c r="OKU427" s="705"/>
      <c r="OKV427" s="705"/>
      <c r="OKW427" s="705"/>
      <c r="OKX427" s="705"/>
      <c r="OKY427" s="705"/>
      <c r="OKZ427" s="705"/>
      <c r="OLA427" s="705"/>
      <c r="OLB427" s="705"/>
      <c r="OLC427" s="705"/>
      <c r="OLD427" s="705"/>
      <c r="OLE427" s="705"/>
      <c r="OLF427" s="705"/>
      <c r="OLG427" s="705"/>
      <c r="OLH427" s="705"/>
      <c r="OLI427" s="705"/>
      <c r="OLJ427" s="705"/>
      <c r="OLK427" s="705"/>
      <c r="OLL427" s="705"/>
      <c r="OLM427" s="705"/>
      <c r="OLN427" s="705"/>
      <c r="OLO427" s="705"/>
      <c r="OLP427" s="705"/>
      <c r="OLQ427" s="705"/>
      <c r="OLR427" s="705"/>
      <c r="OLS427" s="705"/>
      <c r="OLT427" s="705"/>
      <c r="OLU427" s="705"/>
      <c r="OLV427" s="705"/>
      <c r="OLW427" s="705"/>
      <c r="OLX427" s="705"/>
      <c r="OLY427" s="705"/>
      <c r="OLZ427" s="705"/>
      <c r="OMA427" s="705"/>
      <c r="OMB427" s="705"/>
      <c r="OMC427" s="705"/>
      <c r="OMD427" s="705"/>
      <c r="OME427" s="705"/>
      <c r="OMF427" s="705"/>
      <c r="OMG427" s="705"/>
      <c r="OMH427" s="705"/>
      <c r="OMI427" s="705"/>
      <c r="OMJ427" s="705"/>
      <c r="OMK427" s="705"/>
      <c r="OML427" s="705"/>
      <c r="OMM427" s="705"/>
      <c r="OMN427" s="705"/>
      <c r="OMO427" s="705"/>
      <c r="OMP427" s="705"/>
      <c r="OMQ427" s="705"/>
      <c r="OMR427" s="705"/>
      <c r="OMS427" s="705"/>
      <c r="OMT427" s="705"/>
      <c r="OMU427" s="705"/>
      <c r="OMV427" s="705"/>
      <c r="OMW427" s="705"/>
      <c r="OMX427" s="705"/>
      <c r="OMY427" s="705"/>
      <c r="OMZ427" s="705"/>
      <c r="ONA427" s="705"/>
      <c r="ONB427" s="705"/>
      <c r="ONC427" s="705"/>
      <c r="OND427" s="705"/>
      <c r="ONE427" s="705"/>
      <c r="ONF427" s="705"/>
      <c r="ONG427" s="705"/>
      <c r="ONH427" s="705"/>
      <c r="ONI427" s="705"/>
      <c r="ONJ427" s="705"/>
      <c r="ONK427" s="705"/>
      <c r="ONL427" s="705"/>
      <c r="ONM427" s="705"/>
      <c r="ONN427" s="705"/>
      <c r="ONO427" s="705"/>
      <c r="ONP427" s="705"/>
      <c r="ONQ427" s="705"/>
      <c r="ONR427" s="705"/>
      <c r="ONS427" s="705"/>
      <c r="ONT427" s="705"/>
      <c r="ONU427" s="705"/>
      <c r="ONV427" s="705"/>
      <c r="ONW427" s="705"/>
      <c r="ONX427" s="705"/>
      <c r="ONY427" s="705"/>
      <c r="ONZ427" s="705"/>
      <c r="OOA427" s="705"/>
      <c r="OOB427" s="705"/>
      <c r="OOC427" s="705"/>
      <c r="OOD427" s="705"/>
      <c r="OOE427" s="705"/>
      <c r="OOF427" s="705"/>
      <c r="OOG427" s="705"/>
      <c r="OOH427" s="705"/>
      <c r="OOI427" s="705"/>
      <c r="OOJ427" s="705"/>
      <c r="OOK427" s="705"/>
      <c r="OOL427" s="705"/>
      <c r="OOM427" s="705"/>
      <c r="OON427" s="705"/>
      <c r="OOO427" s="705"/>
      <c r="OOP427" s="705"/>
      <c r="OOQ427" s="705"/>
      <c r="OOR427" s="705"/>
      <c r="OOS427" s="705"/>
      <c r="OOT427" s="705"/>
      <c r="OOU427" s="705"/>
      <c r="OOV427" s="705"/>
      <c r="OOW427" s="705"/>
      <c r="OOX427" s="705"/>
      <c r="OOY427" s="705"/>
      <c r="OOZ427" s="705"/>
      <c r="OPA427" s="705"/>
      <c r="OPB427" s="705"/>
      <c r="OPC427" s="705"/>
      <c r="OPD427" s="705"/>
      <c r="OPE427" s="705"/>
      <c r="OPF427" s="705"/>
      <c r="OPG427" s="705"/>
      <c r="OPH427" s="705"/>
      <c r="OPI427" s="705"/>
      <c r="OPJ427" s="705"/>
      <c r="OPK427" s="705"/>
      <c r="OPL427" s="705"/>
      <c r="OPM427" s="705"/>
      <c r="OPN427" s="705"/>
      <c r="OPO427" s="705"/>
      <c r="OPP427" s="705"/>
      <c r="OPQ427" s="705"/>
      <c r="OPR427" s="705"/>
      <c r="OPS427" s="705"/>
      <c r="OPT427" s="705"/>
      <c r="OPU427" s="705"/>
      <c r="OPV427" s="705"/>
      <c r="OPW427" s="705"/>
      <c r="OPX427" s="705"/>
      <c r="OPY427" s="705"/>
      <c r="OPZ427" s="705"/>
      <c r="OQA427" s="705"/>
      <c r="OQB427" s="705"/>
      <c r="OQC427" s="705"/>
      <c r="OQD427" s="705"/>
      <c r="OQE427" s="705"/>
      <c r="OQF427" s="705"/>
      <c r="OQG427" s="705"/>
      <c r="OQH427" s="705"/>
      <c r="OQI427" s="705"/>
      <c r="OQJ427" s="705"/>
      <c r="OQK427" s="705"/>
      <c r="OQL427" s="705"/>
      <c r="OQM427" s="705"/>
      <c r="OQN427" s="705"/>
      <c r="OQO427" s="705"/>
      <c r="OQP427" s="705"/>
      <c r="OQQ427" s="705"/>
      <c r="OQR427" s="705"/>
      <c r="OQS427" s="705"/>
      <c r="OQT427" s="705"/>
      <c r="OQU427" s="705"/>
      <c r="OQV427" s="705"/>
      <c r="OQW427" s="705"/>
      <c r="OQX427" s="705"/>
      <c r="OQY427" s="705"/>
      <c r="OQZ427" s="705"/>
      <c r="ORA427" s="705"/>
      <c r="ORB427" s="705"/>
      <c r="ORC427" s="705"/>
      <c r="ORD427" s="705"/>
      <c r="ORE427" s="705"/>
      <c r="ORF427" s="705"/>
      <c r="ORG427" s="705"/>
      <c r="ORH427" s="705"/>
      <c r="ORI427" s="705"/>
      <c r="ORJ427" s="705"/>
      <c r="ORK427" s="705"/>
      <c r="ORL427" s="705"/>
      <c r="ORM427" s="705"/>
      <c r="ORN427" s="705"/>
      <c r="ORO427" s="705"/>
      <c r="ORP427" s="705"/>
      <c r="ORQ427" s="705"/>
      <c r="ORR427" s="705"/>
      <c r="ORS427" s="705"/>
      <c r="ORT427" s="705"/>
      <c r="ORU427" s="705"/>
      <c r="ORV427" s="705"/>
      <c r="ORW427" s="705"/>
      <c r="ORX427" s="705"/>
      <c r="ORY427" s="705"/>
      <c r="ORZ427" s="705"/>
      <c r="OSA427" s="705"/>
      <c r="OSB427" s="705"/>
      <c r="OSC427" s="705"/>
      <c r="OSD427" s="705"/>
      <c r="OSE427" s="705"/>
      <c r="OSF427" s="705"/>
      <c r="OSG427" s="705"/>
      <c r="OSH427" s="705"/>
      <c r="OSI427" s="705"/>
      <c r="OSJ427" s="705"/>
      <c r="OSK427" s="705"/>
      <c r="OSL427" s="705"/>
      <c r="OSM427" s="705"/>
      <c r="OSN427" s="705"/>
      <c r="OSO427" s="705"/>
      <c r="OSP427" s="705"/>
      <c r="OSQ427" s="705"/>
      <c r="OSR427" s="705"/>
      <c r="OSS427" s="705"/>
      <c r="OST427" s="705"/>
      <c r="OSU427" s="705"/>
      <c r="OSV427" s="705"/>
      <c r="OSW427" s="705"/>
      <c r="OSX427" s="705"/>
      <c r="OSY427" s="705"/>
      <c r="OSZ427" s="705"/>
      <c r="OTA427" s="705"/>
      <c r="OTB427" s="705"/>
      <c r="OTC427" s="705"/>
      <c r="OTD427" s="705"/>
      <c r="OTE427" s="705"/>
      <c r="OTF427" s="705"/>
      <c r="OTG427" s="705"/>
      <c r="OTH427" s="705"/>
      <c r="OTI427" s="705"/>
      <c r="OTJ427" s="705"/>
      <c r="OTK427" s="705"/>
      <c r="OTL427" s="705"/>
      <c r="OTM427" s="705"/>
      <c r="OTN427" s="705"/>
      <c r="OTO427" s="705"/>
      <c r="OTP427" s="705"/>
      <c r="OTQ427" s="705"/>
      <c r="OTR427" s="705"/>
      <c r="OTS427" s="705"/>
      <c r="OTT427" s="705"/>
      <c r="OTU427" s="705"/>
      <c r="OTV427" s="705"/>
      <c r="OTW427" s="705"/>
      <c r="OTX427" s="705"/>
      <c r="OTY427" s="705"/>
      <c r="OTZ427" s="705"/>
      <c r="OUA427" s="705"/>
      <c r="OUB427" s="705"/>
      <c r="OUC427" s="705"/>
      <c r="OUD427" s="705"/>
      <c r="OUE427" s="705"/>
      <c r="OUF427" s="705"/>
      <c r="OUG427" s="705"/>
      <c r="OUH427" s="705"/>
      <c r="OUI427" s="705"/>
      <c r="OUJ427" s="705"/>
      <c r="OUK427" s="705"/>
      <c r="OUL427" s="705"/>
      <c r="OUM427" s="705"/>
      <c r="OUN427" s="705"/>
      <c r="OUO427" s="705"/>
      <c r="OUP427" s="705"/>
      <c r="OUQ427" s="705"/>
      <c r="OUR427" s="705"/>
      <c r="OUS427" s="705"/>
      <c r="OUT427" s="705"/>
      <c r="OUU427" s="705"/>
      <c r="OUV427" s="705"/>
      <c r="OUW427" s="705"/>
      <c r="OUX427" s="705"/>
      <c r="OUY427" s="705"/>
      <c r="OUZ427" s="705"/>
      <c r="OVA427" s="705"/>
      <c r="OVB427" s="705"/>
      <c r="OVC427" s="705"/>
      <c r="OVD427" s="705"/>
      <c r="OVE427" s="705"/>
      <c r="OVF427" s="705"/>
      <c r="OVG427" s="705"/>
      <c r="OVH427" s="705"/>
      <c r="OVI427" s="705"/>
      <c r="OVJ427" s="705"/>
      <c r="OVK427" s="705"/>
      <c r="OVL427" s="705"/>
      <c r="OVM427" s="705"/>
      <c r="OVN427" s="705"/>
      <c r="OVO427" s="705"/>
      <c r="OVP427" s="705"/>
      <c r="OVQ427" s="705"/>
      <c r="OVR427" s="705"/>
      <c r="OVS427" s="705"/>
      <c r="OVT427" s="705"/>
      <c r="OVU427" s="705"/>
      <c r="OVV427" s="705"/>
      <c r="OVW427" s="705"/>
      <c r="OVX427" s="705"/>
      <c r="OVY427" s="705"/>
      <c r="OVZ427" s="705"/>
      <c r="OWA427" s="705"/>
      <c r="OWB427" s="705"/>
      <c r="OWC427" s="705"/>
      <c r="OWD427" s="705"/>
      <c r="OWE427" s="705"/>
      <c r="OWF427" s="705"/>
      <c r="OWG427" s="705"/>
      <c r="OWH427" s="705"/>
      <c r="OWI427" s="705"/>
      <c r="OWJ427" s="705"/>
      <c r="OWK427" s="705"/>
      <c r="OWL427" s="705"/>
      <c r="OWM427" s="705"/>
      <c r="OWN427" s="705"/>
      <c r="OWO427" s="705"/>
      <c r="OWP427" s="705"/>
      <c r="OWQ427" s="705"/>
      <c r="OWR427" s="705"/>
      <c r="OWS427" s="705"/>
      <c r="OWT427" s="705"/>
      <c r="OWU427" s="705"/>
      <c r="OWV427" s="705"/>
      <c r="OWW427" s="705"/>
      <c r="OWX427" s="705"/>
      <c r="OWY427" s="705"/>
      <c r="OWZ427" s="705"/>
      <c r="OXA427" s="705"/>
      <c r="OXB427" s="705"/>
      <c r="OXC427" s="705"/>
      <c r="OXD427" s="705"/>
      <c r="OXE427" s="705"/>
      <c r="OXF427" s="705"/>
      <c r="OXG427" s="705"/>
      <c r="OXH427" s="705"/>
      <c r="OXI427" s="705"/>
      <c r="OXJ427" s="705"/>
      <c r="OXK427" s="705"/>
      <c r="OXL427" s="705"/>
      <c r="OXM427" s="705"/>
      <c r="OXN427" s="705"/>
      <c r="OXO427" s="705"/>
      <c r="OXP427" s="705"/>
      <c r="OXQ427" s="705"/>
      <c r="OXR427" s="705"/>
      <c r="OXS427" s="705"/>
      <c r="OXT427" s="705"/>
      <c r="OXU427" s="705"/>
      <c r="OXV427" s="705"/>
      <c r="OXW427" s="705"/>
      <c r="OXX427" s="705"/>
      <c r="OXY427" s="705"/>
      <c r="OXZ427" s="705"/>
      <c r="OYA427" s="705"/>
      <c r="OYB427" s="705"/>
      <c r="OYC427" s="705"/>
      <c r="OYD427" s="705"/>
      <c r="OYE427" s="705"/>
      <c r="OYF427" s="705"/>
      <c r="OYG427" s="705"/>
      <c r="OYH427" s="705"/>
      <c r="OYI427" s="705"/>
      <c r="OYJ427" s="705"/>
      <c r="OYK427" s="705"/>
      <c r="OYL427" s="705"/>
      <c r="OYM427" s="705"/>
      <c r="OYN427" s="705"/>
      <c r="OYO427" s="705"/>
      <c r="OYP427" s="705"/>
      <c r="OYQ427" s="705"/>
      <c r="OYR427" s="705"/>
      <c r="OYS427" s="705"/>
      <c r="OYT427" s="705"/>
      <c r="OYU427" s="705"/>
      <c r="OYV427" s="705"/>
      <c r="OYW427" s="705"/>
      <c r="OYX427" s="705"/>
      <c r="OYY427" s="705"/>
      <c r="OYZ427" s="705"/>
      <c r="OZA427" s="705"/>
      <c r="OZB427" s="705"/>
      <c r="OZC427" s="705"/>
      <c r="OZD427" s="705"/>
      <c r="OZE427" s="705"/>
      <c r="OZF427" s="705"/>
      <c r="OZG427" s="705"/>
      <c r="OZH427" s="705"/>
      <c r="OZI427" s="705"/>
      <c r="OZJ427" s="705"/>
      <c r="OZK427" s="705"/>
      <c r="OZL427" s="705"/>
      <c r="OZM427" s="705"/>
      <c r="OZN427" s="705"/>
      <c r="OZO427" s="705"/>
      <c r="OZP427" s="705"/>
      <c r="OZQ427" s="705"/>
      <c r="OZR427" s="705"/>
      <c r="OZS427" s="705"/>
      <c r="OZT427" s="705"/>
      <c r="OZU427" s="705"/>
      <c r="OZV427" s="705"/>
      <c r="OZW427" s="705"/>
      <c r="OZX427" s="705"/>
      <c r="OZY427" s="705"/>
      <c r="OZZ427" s="705"/>
      <c r="PAA427" s="705"/>
      <c r="PAB427" s="705"/>
      <c r="PAC427" s="705"/>
      <c r="PAD427" s="705"/>
      <c r="PAE427" s="705"/>
      <c r="PAF427" s="705"/>
      <c r="PAG427" s="705"/>
      <c r="PAH427" s="705"/>
      <c r="PAI427" s="705"/>
      <c r="PAJ427" s="705"/>
      <c r="PAK427" s="705"/>
      <c r="PAL427" s="705"/>
      <c r="PAM427" s="705"/>
      <c r="PAN427" s="705"/>
      <c r="PAO427" s="705"/>
      <c r="PAP427" s="705"/>
      <c r="PAQ427" s="705"/>
      <c r="PAR427" s="705"/>
      <c r="PAS427" s="705"/>
      <c r="PAT427" s="705"/>
      <c r="PAU427" s="705"/>
      <c r="PAV427" s="705"/>
      <c r="PAW427" s="705"/>
      <c r="PAX427" s="705"/>
      <c r="PAY427" s="705"/>
      <c r="PAZ427" s="705"/>
      <c r="PBA427" s="705"/>
      <c r="PBB427" s="705"/>
      <c r="PBC427" s="705"/>
      <c r="PBD427" s="705"/>
      <c r="PBE427" s="705"/>
      <c r="PBF427" s="705"/>
      <c r="PBG427" s="705"/>
      <c r="PBH427" s="705"/>
      <c r="PBI427" s="705"/>
      <c r="PBJ427" s="705"/>
      <c r="PBK427" s="705"/>
      <c r="PBL427" s="705"/>
      <c r="PBM427" s="705"/>
      <c r="PBN427" s="705"/>
      <c r="PBO427" s="705"/>
      <c r="PBP427" s="705"/>
      <c r="PBQ427" s="705"/>
      <c r="PBR427" s="705"/>
      <c r="PBS427" s="705"/>
      <c r="PBT427" s="705"/>
      <c r="PBU427" s="705"/>
      <c r="PBV427" s="705"/>
      <c r="PBW427" s="705"/>
      <c r="PBX427" s="705"/>
      <c r="PBY427" s="705"/>
      <c r="PBZ427" s="705"/>
      <c r="PCA427" s="705"/>
      <c r="PCB427" s="705"/>
      <c r="PCC427" s="705"/>
      <c r="PCD427" s="705"/>
      <c r="PCE427" s="705"/>
      <c r="PCF427" s="705"/>
      <c r="PCG427" s="705"/>
      <c r="PCH427" s="705"/>
      <c r="PCI427" s="705"/>
      <c r="PCJ427" s="705"/>
      <c r="PCK427" s="705"/>
      <c r="PCL427" s="705"/>
      <c r="PCM427" s="705"/>
      <c r="PCN427" s="705"/>
      <c r="PCO427" s="705"/>
      <c r="PCP427" s="705"/>
      <c r="PCQ427" s="705"/>
      <c r="PCR427" s="705"/>
      <c r="PCS427" s="705"/>
      <c r="PCT427" s="705"/>
      <c r="PCU427" s="705"/>
      <c r="PCV427" s="705"/>
      <c r="PCW427" s="705"/>
      <c r="PCX427" s="705"/>
      <c r="PCY427" s="705"/>
      <c r="PCZ427" s="705"/>
      <c r="PDA427" s="705"/>
      <c r="PDB427" s="705"/>
      <c r="PDC427" s="705"/>
      <c r="PDD427" s="705"/>
      <c r="PDE427" s="705"/>
      <c r="PDF427" s="705"/>
      <c r="PDG427" s="705"/>
      <c r="PDH427" s="705"/>
      <c r="PDI427" s="705"/>
      <c r="PDJ427" s="705"/>
      <c r="PDK427" s="705"/>
      <c r="PDL427" s="705"/>
      <c r="PDM427" s="705"/>
      <c r="PDN427" s="705"/>
      <c r="PDO427" s="705"/>
      <c r="PDP427" s="705"/>
      <c r="PDQ427" s="705"/>
      <c r="PDR427" s="705"/>
      <c r="PDS427" s="705"/>
      <c r="PDT427" s="705"/>
      <c r="PDU427" s="705"/>
      <c r="PDV427" s="705"/>
      <c r="PDW427" s="705"/>
      <c r="PDX427" s="705"/>
      <c r="PDY427" s="705"/>
      <c r="PDZ427" s="705"/>
      <c r="PEA427" s="705"/>
      <c r="PEB427" s="705"/>
      <c r="PEC427" s="705"/>
      <c r="PED427" s="705"/>
      <c r="PEE427" s="705"/>
      <c r="PEF427" s="705"/>
      <c r="PEG427" s="705"/>
      <c r="PEH427" s="705"/>
      <c r="PEI427" s="705"/>
      <c r="PEJ427" s="705"/>
      <c r="PEK427" s="705"/>
      <c r="PEL427" s="705"/>
      <c r="PEM427" s="705"/>
      <c r="PEN427" s="705"/>
      <c r="PEO427" s="705"/>
      <c r="PEP427" s="705"/>
      <c r="PEQ427" s="705"/>
      <c r="PER427" s="705"/>
      <c r="PES427" s="705"/>
      <c r="PET427" s="705"/>
      <c r="PEU427" s="705"/>
      <c r="PEV427" s="705"/>
      <c r="PEW427" s="705"/>
      <c r="PEX427" s="705"/>
      <c r="PEY427" s="705"/>
      <c r="PEZ427" s="705"/>
      <c r="PFA427" s="705"/>
      <c r="PFB427" s="705"/>
      <c r="PFC427" s="705"/>
      <c r="PFD427" s="705"/>
      <c r="PFE427" s="705"/>
      <c r="PFF427" s="705"/>
      <c r="PFG427" s="705"/>
      <c r="PFH427" s="705"/>
      <c r="PFI427" s="705"/>
      <c r="PFJ427" s="705"/>
      <c r="PFK427" s="705"/>
      <c r="PFL427" s="705"/>
      <c r="PFM427" s="705"/>
      <c r="PFN427" s="705"/>
      <c r="PFO427" s="705"/>
      <c r="PFP427" s="705"/>
      <c r="PFQ427" s="705"/>
      <c r="PFR427" s="705"/>
      <c r="PFS427" s="705"/>
      <c r="PFT427" s="705"/>
      <c r="PFU427" s="705"/>
      <c r="PFV427" s="705"/>
      <c r="PFW427" s="705"/>
      <c r="PFX427" s="705"/>
      <c r="PFY427" s="705"/>
      <c r="PFZ427" s="705"/>
      <c r="PGA427" s="705"/>
      <c r="PGB427" s="705"/>
      <c r="PGC427" s="705"/>
      <c r="PGD427" s="705"/>
      <c r="PGE427" s="705"/>
      <c r="PGF427" s="705"/>
      <c r="PGG427" s="705"/>
      <c r="PGH427" s="705"/>
      <c r="PGI427" s="705"/>
      <c r="PGJ427" s="705"/>
      <c r="PGK427" s="705"/>
      <c r="PGL427" s="705"/>
      <c r="PGM427" s="705"/>
      <c r="PGN427" s="705"/>
      <c r="PGO427" s="705"/>
      <c r="PGP427" s="705"/>
      <c r="PGQ427" s="705"/>
      <c r="PGR427" s="705"/>
      <c r="PGS427" s="705"/>
      <c r="PGT427" s="705"/>
      <c r="PGU427" s="705"/>
      <c r="PGV427" s="705"/>
      <c r="PGW427" s="705"/>
      <c r="PGX427" s="705"/>
      <c r="PGY427" s="705"/>
      <c r="PGZ427" s="705"/>
      <c r="PHA427" s="705"/>
      <c r="PHB427" s="705"/>
      <c r="PHC427" s="705"/>
      <c r="PHD427" s="705"/>
      <c r="PHE427" s="705"/>
      <c r="PHF427" s="705"/>
      <c r="PHG427" s="705"/>
      <c r="PHH427" s="705"/>
      <c r="PHI427" s="705"/>
      <c r="PHJ427" s="705"/>
      <c r="PHK427" s="705"/>
      <c r="PHL427" s="705"/>
      <c r="PHM427" s="705"/>
      <c r="PHN427" s="705"/>
      <c r="PHO427" s="705"/>
      <c r="PHP427" s="705"/>
      <c r="PHQ427" s="705"/>
      <c r="PHR427" s="705"/>
      <c r="PHS427" s="705"/>
      <c r="PHT427" s="705"/>
      <c r="PHU427" s="705"/>
      <c r="PHV427" s="705"/>
      <c r="PHW427" s="705"/>
      <c r="PHX427" s="705"/>
      <c r="PHY427" s="705"/>
      <c r="PHZ427" s="705"/>
      <c r="PIA427" s="705"/>
      <c r="PIB427" s="705"/>
      <c r="PIC427" s="705"/>
      <c r="PID427" s="705"/>
      <c r="PIE427" s="705"/>
      <c r="PIF427" s="705"/>
      <c r="PIG427" s="705"/>
      <c r="PIH427" s="705"/>
      <c r="PII427" s="705"/>
      <c r="PIJ427" s="705"/>
      <c r="PIK427" s="705"/>
      <c r="PIL427" s="705"/>
      <c r="PIM427" s="705"/>
      <c r="PIN427" s="705"/>
      <c r="PIO427" s="705"/>
      <c r="PIP427" s="705"/>
      <c r="PIQ427" s="705"/>
      <c r="PIR427" s="705"/>
      <c r="PIS427" s="705"/>
      <c r="PIT427" s="705"/>
      <c r="PIU427" s="705"/>
      <c r="PIV427" s="705"/>
      <c r="PIW427" s="705"/>
      <c r="PIX427" s="705"/>
      <c r="PIY427" s="705"/>
      <c r="PIZ427" s="705"/>
      <c r="PJA427" s="705"/>
      <c r="PJB427" s="705"/>
      <c r="PJC427" s="705"/>
      <c r="PJD427" s="705"/>
      <c r="PJE427" s="705"/>
      <c r="PJF427" s="705"/>
      <c r="PJG427" s="705"/>
      <c r="PJH427" s="705"/>
      <c r="PJI427" s="705"/>
      <c r="PJJ427" s="705"/>
      <c r="PJK427" s="705"/>
      <c r="PJL427" s="705"/>
      <c r="PJM427" s="705"/>
      <c r="PJN427" s="705"/>
      <c r="PJO427" s="705"/>
      <c r="PJP427" s="705"/>
      <c r="PJQ427" s="705"/>
      <c r="PJR427" s="705"/>
      <c r="PJS427" s="705"/>
      <c r="PJT427" s="705"/>
      <c r="PJU427" s="705"/>
      <c r="PJV427" s="705"/>
      <c r="PJW427" s="705"/>
      <c r="PJX427" s="705"/>
      <c r="PJY427" s="705"/>
      <c r="PJZ427" s="705"/>
      <c r="PKA427" s="705"/>
      <c r="PKB427" s="705"/>
      <c r="PKC427" s="705"/>
      <c r="PKD427" s="705"/>
      <c r="PKE427" s="705"/>
      <c r="PKF427" s="705"/>
      <c r="PKG427" s="705"/>
      <c r="PKH427" s="705"/>
      <c r="PKI427" s="705"/>
      <c r="PKJ427" s="705"/>
      <c r="PKK427" s="705"/>
      <c r="PKL427" s="705"/>
      <c r="PKM427" s="705"/>
      <c r="PKN427" s="705"/>
      <c r="PKO427" s="705"/>
      <c r="PKP427" s="705"/>
      <c r="PKQ427" s="705"/>
      <c r="PKR427" s="705"/>
      <c r="PKS427" s="705"/>
      <c r="PKT427" s="705"/>
      <c r="PKU427" s="705"/>
      <c r="PKV427" s="705"/>
      <c r="PKW427" s="705"/>
      <c r="PKX427" s="705"/>
      <c r="PKY427" s="705"/>
      <c r="PKZ427" s="705"/>
      <c r="PLA427" s="705"/>
      <c r="PLB427" s="705"/>
      <c r="PLC427" s="705"/>
      <c r="PLD427" s="705"/>
      <c r="PLE427" s="705"/>
      <c r="PLF427" s="705"/>
      <c r="PLG427" s="705"/>
      <c r="PLH427" s="705"/>
      <c r="PLI427" s="705"/>
      <c r="PLJ427" s="705"/>
      <c r="PLK427" s="705"/>
      <c r="PLL427" s="705"/>
      <c r="PLM427" s="705"/>
      <c r="PLN427" s="705"/>
      <c r="PLO427" s="705"/>
      <c r="PLP427" s="705"/>
      <c r="PLQ427" s="705"/>
      <c r="PLR427" s="705"/>
      <c r="PLS427" s="705"/>
      <c r="PLT427" s="705"/>
      <c r="PLU427" s="705"/>
      <c r="PLV427" s="705"/>
      <c r="PLW427" s="705"/>
      <c r="PLX427" s="705"/>
      <c r="PLY427" s="705"/>
      <c r="PLZ427" s="705"/>
      <c r="PMA427" s="705"/>
      <c r="PMB427" s="705"/>
      <c r="PMC427" s="705"/>
      <c r="PMD427" s="705"/>
      <c r="PME427" s="705"/>
      <c r="PMF427" s="705"/>
      <c r="PMG427" s="705"/>
      <c r="PMH427" s="705"/>
      <c r="PMI427" s="705"/>
      <c r="PMJ427" s="705"/>
      <c r="PMK427" s="705"/>
      <c r="PML427" s="705"/>
      <c r="PMM427" s="705"/>
      <c r="PMN427" s="705"/>
      <c r="PMO427" s="705"/>
      <c r="PMP427" s="705"/>
      <c r="PMQ427" s="705"/>
      <c r="PMR427" s="705"/>
      <c r="PMS427" s="705"/>
      <c r="PMT427" s="705"/>
      <c r="PMU427" s="705"/>
      <c r="PMV427" s="705"/>
      <c r="PMW427" s="705"/>
      <c r="PMX427" s="705"/>
      <c r="PMY427" s="705"/>
      <c r="PMZ427" s="705"/>
      <c r="PNA427" s="705"/>
      <c r="PNB427" s="705"/>
      <c r="PNC427" s="705"/>
      <c r="PND427" s="705"/>
      <c r="PNE427" s="705"/>
      <c r="PNF427" s="705"/>
      <c r="PNG427" s="705"/>
      <c r="PNH427" s="705"/>
      <c r="PNI427" s="705"/>
      <c r="PNJ427" s="705"/>
      <c r="PNK427" s="705"/>
      <c r="PNL427" s="705"/>
      <c r="PNM427" s="705"/>
      <c r="PNN427" s="705"/>
      <c r="PNO427" s="705"/>
      <c r="PNP427" s="705"/>
      <c r="PNQ427" s="705"/>
      <c r="PNR427" s="705"/>
      <c r="PNS427" s="705"/>
      <c r="PNT427" s="705"/>
      <c r="PNU427" s="705"/>
      <c r="PNV427" s="705"/>
      <c r="PNW427" s="705"/>
      <c r="PNX427" s="705"/>
      <c r="PNY427" s="705"/>
      <c r="PNZ427" s="705"/>
      <c r="POA427" s="705"/>
      <c r="POB427" s="705"/>
      <c r="POC427" s="705"/>
      <c r="POD427" s="705"/>
      <c r="POE427" s="705"/>
      <c r="POF427" s="705"/>
      <c r="POG427" s="705"/>
      <c r="POH427" s="705"/>
      <c r="POI427" s="705"/>
      <c r="POJ427" s="705"/>
      <c r="POK427" s="705"/>
      <c r="POL427" s="705"/>
      <c r="POM427" s="705"/>
      <c r="PON427" s="705"/>
      <c r="POO427" s="705"/>
      <c r="POP427" s="705"/>
      <c r="POQ427" s="705"/>
      <c r="POR427" s="705"/>
      <c r="POS427" s="705"/>
      <c r="POT427" s="705"/>
      <c r="POU427" s="705"/>
      <c r="POV427" s="705"/>
      <c r="POW427" s="705"/>
      <c r="POX427" s="705"/>
      <c r="POY427" s="705"/>
      <c r="POZ427" s="705"/>
      <c r="PPA427" s="705"/>
      <c r="PPB427" s="705"/>
      <c r="PPC427" s="705"/>
      <c r="PPD427" s="705"/>
      <c r="PPE427" s="705"/>
      <c r="PPF427" s="705"/>
      <c r="PPG427" s="705"/>
      <c r="PPH427" s="705"/>
      <c r="PPI427" s="705"/>
      <c r="PPJ427" s="705"/>
      <c r="PPK427" s="705"/>
      <c r="PPL427" s="705"/>
      <c r="PPM427" s="705"/>
      <c r="PPN427" s="705"/>
      <c r="PPO427" s="705"/>
      <c r="PPP427" s="705"/>
      <c r="PPQ427" s="705"/>
      <c r="PPR427" s="705"/>
      <c r="PPS427" s="705"/>
      <c r="PPT427" s="705"/>
      <c r="PPU427" s="705"/>
      <c r="PPV427" s="705"/>
      <c r="PPW427" s="705"/>
      <c r="PPX427" s="705"/>
      <c r="PPY427" s="705"/>
      <c r="PPZ427" s="705"/>
      <c r="PQA427" s="705"/>
      <c r="PQB427" s="705"/>
      <c r="PQC427" s="705"/>
      <c r="PQD427" s="705"/>
      <c r="PQE427" s="705"/>
      <c r="PQF427" s="705"/>
      <c r="PQG427" s="705"/>
      <c r="PQH427" s="705"/>
      <c r="PQI427" s="705"/>
      <c r="PQJ427" s="705"/>
      <c r="PQK427" s="705"/>
      <c r="PQL427" s="705"/>
      <c r="PQM427" s="705"/>
      <c r="PQN427" s="705"/>
      <c r="PQO427" s="705"/>
      <c r="PQP427" s="705"/>
      <c r="PQQ427" s="705"/>
      <c r="PQR427" s="705"/>
      <c r="PQS427" s="705"/>
      <c r="PQT427" s="705"/>
      <c r="PQU427" s="705"/>
      <c r="PQV427" s="705"/>
      <c r="PQW427" s="705"/>
      <c r="PQX427" s="705"/>
      <c r="PQY427" s="705"/>
      <c r="PQZ427" s="705"/>
      <c r="PRA427" s="705"/>
      <c r="PRB427" s="705"/>
      <c r="PRC427" s="705"/>
      <c r="PRD427" s="705"/>
      <c r="PRE427" s="705"/>
      <c r="PRF427" s="705"/>
      <c r="PRG427" s="705"/>
      <c r="PRH427" s="705"/>
      <c r="PRI427" s="705"/>
      <c r="PRJ427" s="705"/>
      <c r="PRK427" s="705"/>
      <c r="PRL427" s="705"/>
      <c r="PRM427" s="705"/>
      <c r="PRN427" s="705"/>
      <c r="PRO427" s="705"/>
      <c r="PRP427" s="705"/>
      <c r="PRQ427" s="705"/>
      <c r="PRR427" s="705"/>
      <c r="PRS427" s="705"/>
      <c r="PRT427" s="705"/>
      <c r="PRU427" s="705"/>
      <c r="PRV427" s="705"/>
      <c r="PRW427" s="705"/>
      <c r="PRX427" s="705"/>
      <c r="PRY427" s="705"/>
      <c r="PRZ427" s="705"/>
      <c r="PSA427" s="705"/>
      <c r="PSB427" s="705"/>
      <c r="PSC427" s="705"/>
      <c r="PSD427" s="705"/>
      <c r="PSE427" s="705"/>
      <c r="PSF427" s="705"/>
      <c r="PSG427" s="705"/>
      <c r="PSH427" s="705"/>
      <c r="PSI427" s="705"/>
      <c r="PSJ427" s="705"/>
      <c r="PSK427" s="705"/>
      <c r="PSL427" s="705"/>
      <c r="PSM427" s="705"/>
      <c r="PSN427" s="705"/>
      <c r="PSO427" s="705"/>
      <c r="PSP427" s="705"/>
      <c r="PSQ427" s="705"/>
      <c r="PSR427" s="705"/>
      <c r="PSS427" s="705"/>
      <c r="PST427" s="705"/>
      <c r="PSU427" s="705"/>
      <c r="PSV427" s="705"/>
      <c r="PSW427" s="705"/>
      <c r="PSX427" s="705"/>
      <c r="PSY427" s="705"/>
      <c r="PSZ427" s="705"/>
      <c r="PTA427" s="705"/>
      <c r="PTB427" s="705"/>
      <c r="PTC427" s="705"/>
      <c r="PTD427" s="705"/>
      <c r="PTE427" s="705"/>
      <c r="PTF427" s="705"/>
      <c r="PTG427" s="705"/>
      <c r="PTH427" s="705"/>
      <c r="PTI427" s="705"/>
      <c r="PTJ427" s="705"/>
      <c r="PTK427" s="705"/>
      <c r="PTL427" s="705"/>
      <c r="PTM427" s="705"/>
      <c r="PTN427" s="705"/>
      <c r="PTO427" s="705"/>
      <c r="PTP427" s="705"/>
      <c r="PTQ427" s="705"/>
      <c r="PTR427" s="705"/>
      <c r="PTS427" s="705"/>
      <c r="PTT427" s="705"/>
      <c r="PTU427" s="705"/>
      <c r="PTV427" s="705"/>
      <c r="PTW427" s="705"/>
      <c r="PTX427" s="705"/>
      <c r="PTY427" s="705"/>
      <c r="PTZ427" s="705"/>
      <c r="PUA427" s="705"/>
      <c r="PUB427" s="705"/>
      <c r="PUC427" s="705"/>
      <c r="PUD427" s="705"/>
      <c r="PUE427" s="705"/>
      <c r="PUF427" s="705"/>
      <c r="PUG427" s="705"/>
      <c r="PUH427" s="705"/>
      <c r="PUI427" s="705"/>
      <c r="PUJ427" s="705"/>
      <c r="PUK427" s="705"/>
      <c r="PUL427" s="705"/>
      <c r="PUM427" s="705"/>
      <c r="PUN427" s="705"/>
      <c r="PUO427" s="705"/>
      <c r="PUP427" s="705"/>
      <c r="PUQ427" s="705"/>
      <c r="PUR427" s="705"/>
      <c r="PUS427" s="705"/>
      <c r="PUT427" s="705"/>
      <c r="PUU427" s="705"/>
      <c r="PUV427" s="705"/>
      <c r="PUW427" s="705"/>
      <c r="PUX427" s="705"/>
      <c r="PUY427" s="705"/>
      <c r="PUZ427" s="705"/>
      <c r="PVA427" s="705"/>
      <c r="PVB427" s="705"/>
      <c r="PVC427" s="705"/>
      <c r="PVD427" s="705"/>
      <c r="PVE427" s="705"/>
      <c r="PVF427" s="705"/>
      <c r="PVG427" s="705"/>
      <c r="PVH427" s="705"/>
      <c r="PVI427" s="705"/>
      <c r="PVJ427" s="705"/>
      <c r="PVK427" s="705"/>
      <c r="PVL427" s="705"/>
      <c r="PVM427" s="705"/>
      <c r="PVN427" s="705"/>
      <c r="PVO427" s="705"/>
      <c r="PVP427" s="705"/>
      <c r="PVQ427" s="705"/>
      <c r="PVR427" s="705"/>
      <c r="PVS427" s="705"/>
      <c r="PVT427" s="705"/>
      <c r="PVU427" s="705"/>
      <c r="PVV427" s="705"/>
      <c r="PVW427" s="705"/>
      <c r="PVX427" s="705"/>
      <c r="PVY427" s="705"/>
      <c r="PVZ427" s="705"/>
      <c r="PWA427" s="705"/>
      <c r="PWB427" s="705"/>
      <c r="PWC427" s="705"/>
      <c r="PWD427" s="705"/>
      <c r="PWE427" s="705"/>
      <c r="PWF427" s="705"/>
      <c r="PWG427" s="705"/>
      <c r="PWH427" s="705"/>
      <c r="PWI427" s="705"/>
      <c r="PWJ427" s="705"/>
      <c r="PWK427" s="705"/>
      <c r="PWL427" s="705"/>
      <c r="PWM427" s="705"/>
      <c r="PWN427" s="705"/>
      <c r="PWO427" s="705"/>
      <c r="PWP427" s="705"/>
      <c r="PWQ427" s="705"/>
      <c r="PWR427" s="705"/>
      <c r="PWS427" s="705"/>
      <c r="PWT427" s="705"/>
      <c r="PWU427" s="705"/>
      <c r="PWV427" s="705"/>
      <c r="PWW427" s="705"/>
      <c r="PWX427" s="705"/>
      <c r="PWY427" s="705"/>
      <c r="PWZ427" s="705"/>
      <c r="PXA427" s="705"/>
      <c r="PXB427" s="705"/>
      <c r="PXC427" s="705"/>
      <c r="PXD427" s="705"/>
      <c r="PXE427" s="705"/>
      <c r="PXF427" s="705"/>
      <c r="PXG427" s="705"/>
      <c r="PXH427" s="705"/>
      <c r="PXI427" s="705"/>
      <c r="PXJ427" s="705"/>
      <c r="PXK427" s="705"/>
      <c r="PXL427" s="705"/>
      <c r="PXM427" s="705"/>
      <c r="PXN427" s="705"/>
      <c r="PXO427" s="705"/>
      <c r="PXP427" s="705"/>
      <c r="PXQ427" s="705"/>
      <c r="PXR427" s="705"/>
      <c r="PXS427" s="705"/>
      <c r="PXT427" s="705"/>
      <c r="PXU427" s="705"/>
      <c r="PXV427" s="705"/>
      <c r="PXW427" s="705"/>
      <c r="PXX427" s="705"/>
      <c r="PXY427" s="705"/>
      <c r="PXZ427" s="705"/>
      <c r="PYA427" s="705"/>
      <c r="PYB427" s="705"/>
      <c r="PYC427" s="705"/>
      <c r="PYD427" s="705"/>
      <c r="PYE427" s="705"/>
      <c r="PYF427" s="705"/>
      <c r="PYG427" s="705"/>
      <c r="PYH427" s="705"/>
      <c r="PYI427" s="705"/>
      <c r="PYJ427" s="705"/>
      <c r="PYK427" s="705"/>
      <c r="PYL427" s="705"/>
      <c r="PYM427" s="705"/>
      <c r="PYN427" s="705"/>
      <c r="PYO427" s="705"/>
      <c r="PYP427" s="705"/>
      <c r="PYQ427" s="705"/>
      <c r="PYR427" s="705"/>
      <c r="PYS427" s="705"/>
      <c r="PYT427" s="705"/>
      <c r="PYU427" s="705"/>
      <c r="PYV427" s="705"/>
      <c r="PYW427" s="705"/>
      <c r="PYX427" s="705"/>
      <c r="PYY427" s="705"/>
      <c r="PYZ427" s="705"/>
      <c r="PZA427" s="705"/>
      <c r="PZB427" s="705"/>
      <c r="PZC427" s="705"/>
      <c r="PZD427" s="705"/>
      <c r="PZE427" s="705"/>
      <c r="PZF427" s="705"/>
      <c r="PZG427" s="705"/>
      <c r="PZH427" s="705"/>
      <c r="PZI427" s="705"/>
      <c r="PZJ427" s="705"/>
      <c r="PZK427" s="705"/>
      <c r="PZL427" s="705"/>
      <c r="PZM427" s="705"/>
      <c r="PZN427" s="705"/>
      <c r="PZO427" s="705"/>
      <c r="PZP427" s="705"/>
      <c r="PZQ427" s="705"/>
      <c r="PZR427" s="705"/>
      <c r="PZS427" s="705"/>
      <c r="PZT427" s="705"/>
      <c r="PZU427" s="705"/>
      <c r="PZV427" s="705"/>
      <c r="PZW427" s="705"/>
      <c r="PZX427" s="705"/>
      <c r="PZY427" s="705"/>
      <c r="PZZ427" s="705"/>
      <c r="QAA427" s="705"/>
      <c r="QAB427" s="705"/>
      <c r="QAC427" s="705"/>
      <c r="QAD427" s="705"/>
      <c r="QAE427" s="705"/>
      <c r="QAF427" s="705"/>
      <c r="QAG427" s="705"/>
      <c r="QAH427" s="705"/>
      <c r="QAI427" s="705"/>
      <c r="QAJ427" s="705"/>
      <c r="QAK427" s="705"/>
      <c r="QAL427" s="705"/>
      <c r="QAM427" s="705"/>
      <c r="QAN427" s="705"/>
      <c r="QAO427" s="705"/>
      <c r="QAP427" s="705"/>
      <c r="QAQ427" s="705"/>
      <c r="QAR427" s="705"/>
      <c r="QAS427" s="705"/>
      <c r="QAT427" s="705"/>
      <c r="QAU427" s="705"/>
      <c r="QAV427" s="705"/>
      <c r="QAW427" s="705"/>
      <c r="QAX427" s="705"/>
      <c r="QAY427" s="705"/>
      <c r="QAZ427" s="705"/>
      <c r="QBA427" s="705"/>
      <c r="QBB427" s="705"/>
      <c r="QBC427" s="705"/>
      <c r="QBD427" s="705"/>
      <c r="QBE427" s="705"/>
      <c r="QBF427" s="705"/>
      <c r="QBG427" s="705"/>
      <c r="QBH427" s="705"/>
      <c r="QBI427" s="705"/>
      <c r="QBJ427" s="705"/>
      <c r="QBK427" s="705"/>
      <c r="QBL427" s="705"/>
      <c r="QBM427" s="705"/>
      <c r="QBN427" s="705"/>
      <c r="QBO427" s="705"/>
      <c r="QBP427" s="705"/>
      <c r="QBQ427" s="705"/>
      <c r="QBR427" s="705"/>
      <c r="QBS427" s="705"/>
      <c r="QBT427" s="705"/>
      <c r="QBU427" s="705"/>
      <c r="QBV427" s="705"/>
      <c r="QBW427" s="705"/>
      <c r="QBX427" s="705"/>
      <c r="QBY427" s="705"/>
      <c r="QBZ427" s="705"/>
      <c r="QCA427" s="705"/>
      <c r="QCB427" s="705"/>
      <c r="QCC427" s="705"/>
      <c r="QCD427" s="705"/>
      <c r="QCE427" s="705"/>
      <c r="QCF427" s="705"/>
      <c r="QCG427" s="705"/>
      <c r="QCH427" s="705"/>
      <c r="QCI427" s="705"/>
      <c r="QCJ427" s="705"/>
      <c r="QCK427" s="705"/>
      <c r="QCL427" s="705"/>
      <c r="QCM427" s="705"/>
      <c r="QCN427" s="705"/>
      <c r="QCO427" s="705"/>
      <c r="QCP427" s="705"/>
      <c r="QCQ427" s="705"/>
      <c r="QCR427" s="705"/>
      <c r="QCS427" s="705"/>
      <c r="QCT427" s="705"/>
      <c r="QCU427" s="705"/>
      <c r="QCV427" s="705"/>
      <c r="QCW427" s="705"/>
      <c r="QCX427" s="705"/>
      <c r="QCY427" s="705"/>
      <c r="QCZ427" s="705"/>
      <c r="QDA427" s="705"/>
      <c r="QDB427" s="705"/>
      <c r="QDC427" s="705"/>
      <c r="QDD427" s="705"/>
      <c r="QDE427" s="705"/>
      <c r="QDF427" s="705"/>
      <c r="QDG427" s="705"/>
      <c r="QDH427" s="705"/>
      <c r="QDI427" s="705"/>
      <c r="QDJ427" s="705"/>
      <c r="QDK427" s="705"/>
      <c r="QDL427" s="705"/>
      <c r="QDM427" s="705"/>
      <c r="QDN427" s="705"/>
      <c r="QDO427" s="705"/>
      <c r="QDP427" s="705"/>
      <c r="QDQ427" s="705"/>
      <c r="QDR427" s="705"/>
      <c r="QDS427" s="705"/>
      <c r="QDT427" s="705"/>
      <c r="QDU427" s="705"/>
      <c r="QDV427" s="705"/>
      <c r="QDW427" s="705"/>
      <c r="QDX427" s="705"/>
      <c r="QDY427" s="705"/>
      <c r="QDZ427" s="705"/>
      <c r="QEA427" s="705"/>
      <c r="QEB427" s="705"/>
      <c r="QEC427" s="705"/>
      <c r="QED427" s="705"/>
      <c r="QEE427" s="705"/>
      <c r="QEF427" s="705"/>
      <c r="QEG427" s="705"/>
      <c r="QEH427" s="705"/>
      <c r="QEI427" s="705"/>
      <c r="QEJ427" s="705"/>
      <c r="QEK427" s="705"/>
      <c r="QEL427" s="705"/>
      <c r="QEM427" s="705"/>
      <c r="QEN427" s="705"/>
      <c r="QEO427" s="705"/>
      <c r="QEP427" s="705"/>
      <c r="QEQ427" s="705"/>
      <c r="QER427" s="705"/>
      <c r="QES427" s="705"/>
      <c r="QET427" s="705"/>
      <c r="QEU427" s="705"/>
      <c r="QEV427" s="705"/>
      <c r="QEW427" s="705"/>
      <c r="QEX427" s="705"/>
      <c r="QEY427" s="705"/>
      <c r="QEZ427" s="705"/>
      <c r="QFA427" s="705"/>
      <c r="QFB427" s="705"/>
      <c r="QFC427" s="705"/>
      <c r="QFD427" s="705"/>
      <c r="QFE427" s="705"/>
      <c r="QFF427" s="705"/>
      <c r="QFG427" s="705"/>
      <c r="QFH427" s="705"/>
      <c r="QFI427" s="705"/>
      <c r="QFJ427" s="705"/>
      <c r="QFK427" s="705"/>
      <c r="QFL427" s="705"/>
      <c r="QFM427" s="705"/>
      <c r="QFN427" s="705"/>
      <c r="QFO427" s="705"/>
      <c r="QFP427" s="705"/>
      <c r="QFQ427" s="705"/>
      <c r="QFR427" s="705"/>
      <c r="QFS427" s="705"/>
      <c r="QFT427" s="705"/>
      <c r="QFU427" s="705"/>
      <c r="QFV427" s="705"/>
      <c r="QFW427" s="705"/>
      <c r="QFX427" s="705"/>
      <c r="QFY427" s="705"/>
      <c r="QFZ427" s="705"/>
      <c r="QGA427" s="705"/>
      <c r="QGB427" s="705"/>
      <c r="QGC427" s="705"/>
      <c r="QGD427" s="705"/>
      <c r="QGE427" s="705"/>
      <c r="QGF427" s="705"/>
      <c r="QGG427" s="705"/>
      <c r="QGH427" s="705"/>
      <c r="QGI427" s="705"/>
      <c r="QGJ427" s="705"/>
      <c r="QGK427" s="705"/>
      <c r="QGL427" s="705"/>
      <c r="QGM427" s="705"/>
      <c r="QGN427" s="705"/>
      <c r="QGO427" s="705"/>
      <c r="QGP427" s="705"/>
      <c r="QGQ427" s="705"/>
      <c r="QGR427" s="705"/>
      <c r="QGS427" s="705"/>
      <c r="QGT427" s="705"/>
      <c r="QGU427" s="705"/>
      <c r="QGV427" s="705"/>
      <c r="QGW427" s="705"/>
      <c r="QGX427" s="705"/>
      <c r="QGY427" s="705"/>
      <c r="QGZ427" s="705"/>
      <c r="QHA427" s="705"/>
      <c r="QHB427" s="705"/>
      <c r="QHC427" s="705"/>
      <c r="QHD427" s="705"/>
      <c r="QHE427" s="705"/>
      <c r="QHF427" s="705"/>
      <c r="QHG427" s="705"/>
      <c r="QHH427" s="705"/>
      <c r="QHI427" s="705"/>
      <c r="QHJ427" s="705"/>
      <c r="QHK427" s="705"/>
      <c r="QHL427" s="705"/>
      <c r="QHM427" s="705"/>
      <c r="QHN427" s="705"/>
      <c r="QHO427" s="705"/>
      <c r="QHP427" s="705"/>
      <c r="QHQ427" s="705"/>
      <c r="QHR427" s="705"/>
      <c r="QHS427" s="705"/>
      <c r="QHT427" s="705"/>
      <c r="QHU427" s="705"/>
      <c r="QHV427" s="705"/>
      <c r="QHW427" s="705"/>
      <c r="QHX427" s="705"/>
      <c r="QHY427" s="705"/>
      <c r="QHZ427" s="705"/>
      <c r="QIA427" s="705"/>
      <c r="QIB427" s="705"/>
      <c r="QIC427" s="705"/>
      <c r="QID427" s="705"/>
      <c r="QIE427" s="705"/>
      <c r="QIF427" s="705"/>
      <c r="QIG427" s="705"/>
      <c r="QIH427" s="705"/>
      <c r="QII427" s="705"/>
      <c r="QIJ427" s="705"/>
      <c r="QIK427" s="705"/>
      <c r="QIL427" s="705"/>
      <c r="QIM427" s="705"/>
      <c r="QIN427" s="705"/>
      <c r="QIO427" s="705"/>
      <c r="QIP427" s="705"/>
      <c r="QIQ427" s="705"/>
      <c r="QIR427" s="705"/>
      <c r="QIS427" s="705"/>
      <c r="QIT427" s="705"/>
      <c r="QIU427" s="705"/>
      <c r="QIV427" s="705"/>
      <c r="QIW427" s="705"/>
      <c r="QIX427" s="705"/>
      <c r="QIY427" s="705"/>
      <c r="QIZ427" s="705"/>
      <c r="QJA427" s="705"/>
      <c r="QJB427" s="705"/>
      <c r="QJC427" s="705"/>
      <c r="QJD427" s="705"/>
      <c r="QJE427" s="705"/>
      <c r="QJF427" s="705"/>
      <c r="QJG427" s="705"/>
      <c r="QJH427" s="705"/>
      <c r="QJI427" s="705"/>
      <c r="QJJ427" s="705"/>
      <c r="QJK427" s="705"/>
      <c r="QJL427" s="705"/>
      <c r="QJM427" s="705"/>
      <c r="QJN427" s="705"/>
      <c r="QJO427" s="705"/>
      <c r="QJP427" s="705"/>
      <c r="QJQ427" s="705"/>
      <c r="QJR427" s="705"/>
      <c r="QJS427" s="705"/>
      <c r="QJT427" s="705"/>
      <c r="QJU427" s="705"/>
      <c r="QJV427" s="705"/>
      <c r="QJW427" s="705"/>
      <c r="QJX427" s="705"/>
      <c r="QJY427" s="705"/>
      <c r="QJZ427" s="705"/>
      <c r="QKA427" s="705"/>
      <c r="QKB427" s="705"/>
      <c r="QKC427" s="705"/>
      <c r="QKD427" s="705"/>
      <c r="QKE427" s="705"/>
      <c r="QKF427" s="705"/>
      <c r="QKG427" s="705"/>
      <c r="QKH427" s="705"/>
      <c r="QKI427" s="705"/>
      <c r="QKJ427" s="705"/>
      <c r="QKK427" s="705"/>
      <c r="QKL427" s="705"/>
      <c r="QKM427" s="705"/>
      <c r="QKN427" s="705"/>
      <c r="QKO427" s="705"/>
      <c r="QKP427" s="705"/>
      <c r="QKQ427" s="705"/>
      <c r="QKR427" s="705"/>
      <c r="QKS427" s="705"/>
      <c r="QKT427" s="705"/>
      <c r="QKU427" s="705"/>
      <c r="QKV427" s="705"/>
      <c r="QKW427" s="705"/>
      <c r="QKX427" s="705"/>
      <c r="QKY427" s="705"/>
      <c r="QKZ427" s="705"/>
      <c r="QLA427" s="705"/>
      <c r="QLB427" s="705"/>
      <c r="QLC427" s="705"/>
      <c r="QLD427" s="705"/>
      <c r="QLE427" s="705"/>
      <c r="QLF427" s="705"/>
      <c r="QLG427" s="705"/>
      <c r="QLH427" s="705"/>
      <c r="QLI427" s="705"/>
      <c r="QLJ427" s="705"/>
      <c r="QLK427" s="705"/>
      <c r="QLL427" s="705"/>
      <c r="QLM427" s="705"/>
      <c r="QLN427" s="705"/>
      <c r="QLO427" s="705"/>
      <c r="QLP427" s="705"/>
      <c r="QLQ427" s="705"/>
      <c r="QLR427" s="705"/>
      <c r="QLS427" s="705"/>
      <c r="QLT427" s="705"/>
      <c r="QLU427" s="705"/>
      <c r="QLV427" s="705"/>
      <c r="QLW427" s="705"/>
      <c r="QLX427" s="705"/>
      <c r="QLY427" s="705"/>
      <c r="QLZ427" s="705"/>
      <c r="QMA427" s="705"/>
      <c r="QMB427" s="705"/>
      <c r="QMC427" s="705"/>
      <c r="QMD427" s="705"/>
      <c r="QME427" s="705"/>
      <c r="QMF427" s="705"/>
      <c r="QMG427" s="705"/>
      <c r="QMH427" s="705"/>
      <c r="QMI427" s="705"/>
      <c r="QMJ427" s="705"/>
      <c r="QMK427" s="705"/>
      <c r="QML427" s="705"/>
      <c r="QMM427" s="705"/>
      <c r="QMN427" s="705"/>
      <c r="QMO427" s="705"/>
      <c r="QMP427" s="705"/>
      <c r="QMQ427" s="705"/>
      <c r="QMR427" s="705"/>
      <c r="QMS427" s="705"/>
      <c r="QMT427" s="705"/>
      <c r="QMU427" s="705"/>
      <c r="QMV427" s="705"/>
      <c r="QMW427" s="705"/>
      <c r="QMX427" s="705"/>
      <c r="QMY427" s="705"/>
      <c r="QMZ427" s="705"/>
      <c r="QNA427" s="705"/>
      <c r="QNB427" s="705"/>
      <c r="QNC427" s="705"/>
      <c r="QND427" s="705"/>
      <c r="QNE427" s="705"/>
      <c r="QNF427" s="705"/>
      <c r="QNG427" s="705"/>
      <c r="QNH427" s="705"/>
      <c r="QNI427" s="705"/>
      <c r="QNJ427" s="705"/>
      <c r="QNK427" s="705"/>
      <c r="QNL427" s="705"/>
      <c r="QNM427" s="705"/>
      <c r="QNN427" s="705"/>
      <c r="QNO427" s="705"/>
      <c r="QNP427" s="705"/>
      <c r="QNQ427" s="705"/>
      <c r="QNR427" s="705"/>
      <c r="QNS427" s="705"/>
      <c r="QNT427" s="705"/>
      <c r="QNU427" s="705"/>
      <c r="QNV427" s="705"/>
      <c r="QNW427" s="705"/>
      <c r="QNX427" s="705"/>
      <c r="QNY427" s="705"/>
      <c r="QNZ427" s="705"/>
      <c r="QOA427" s="705"/>
      <c r="QOB427" s="705"/>
      <c r="QOC427" s="705"/>
      <c r="QOD427" s="705"/>
      <c r="QOE427" s="705"/>
      <c r="QOF427" s="705"/>
      <c r="QOG427" s="705"/>
      <c r="QOH427" s="705"/>
      <c r="QOI427" s="705"/>
      <c r="QOJ427" s="705"/>
      <c r="QOK427" s="705"/>
      <c r="QOL427" s="705"/>
      <c r="QOM427" s="705"/>
      <c r="QON427" s="705"/>
      <c r="QOO427" s="705"/>
      <c r="QOP427" s="705"/>
      <c r="QOQ427" s="705"/>
      <c r="QOR427" s="705"/>
      <c r="QOS427" s="705"/>
      <c r="QOT427" s="705"/>
      <c r="QOU427" s="705"/>
      <c r="QOV427" s="705"/>
      <c r="QOW427" s="705"/>
      <c r="QOX427" s="705"/>
      <c r="QOY427" s="705"/>
      <c r="QOZ427" s="705"/>
      <c r="QPA427" s="705"/>
      <c r="QPB427" s="705"/>
      <c r="QPC427" s="705"/>
      <c r="QPD427" s="705"/>
      <c r="QPE427" s="705"/>
      <c r="QPF427" s="705"/>
      <c r="QPG427" s="705"/>
      <c r="QPH427" s="705"/>
      <c r="QPI427" s="705"/>
      <c r="QPJ427" s="705"/>
      <c r="QPK427" s="705"/>
      <c r="QPL427" s="705"/>
      <c r="QPM427" s="705"/>
      <c r="QPN427" s="705"/>
      <c r="QPO427" s="705"/>
      <c r="QPP427" s="705"/>
      <c r="QPQ427" s="705"/>
      <c r="QPR427" s="705"/>
      <c r="QPS427" s="705"/>
      <c r="QPT427" s="705"/>
      <c r="QPU427" s="705"/>
      <c r="QPV427" s="705"/>
      <c r="QPW427" s="705"/>
      <c r="QPX427" s="705"/>
      <c r="QPY427" s="705"/>
      <c r="QPZ427" s="705"/>
      <c r="QQA427" s="705"/>
      <c r="QQB427" s="705"/>
      <c r="QQC427" s="705"/>
      <c r="QQD427" s="705"/>
      <c r="QQE427" s="705"/>
      <c r="QQF427" s="705"/>
      <c r="QQG427" s="705"/>
      <c r="QQH427" s="705"/>
      <c r="QQI427" s="705"/>
      <c r="QQJ427" s="705"/>
      <c r="QQK427" s="705"/>
      <c r="QQL427" s="705"/>
      <c r="QQM427" s="705"/>
      <c r="QQN427" s="705"/>
      <c r="QQO427" s="705"/>
      <c r="QQP427" s="705"/>
      <c r="QQQ427" s="705"/>
      <c r="QQR427" s="705"/>
      <c r="QQS427" s="705"/>
      <c r="QQT427" s="705"/>
      <c r="QQU427" s="705"/>
      <c r="QQV427" s="705"/>
      <c r="QQW427" s="705"/>
      <c r="QQX427" s="705"/>
      <c r="QQY427" s="705"/>
      <c r="QQZ427" s="705"/>
      <c r="QRA427" s="705"/>
      <c r="QRB427" s="705"/>
      <c r="QRC427" s="705"/>
      <c r="QRD427" s="705"/>
      <c r="QRE427" s="705"/>
      <c r="QRF427" s="705"/>
      <c r="QRG427" s="705"/>
      <c r="QRH427" s="705"/>
      <c r="QRI427" s="705"/>
      <c r="QRJ427" s="705"/>
      <c r="QRK427" s="705"/>
      <c r="QRL427" s="705"/>
      <c r="QRM427" s="705"/>
      <c r="QRN427" s="705"/>
      <c r="QRO427" s="705"/>
      <c r="QRP427" s="705"/>
      <c r="QRQ427" s="705"/>
      <c r="QRR427" s="705"/>
      <c r="QRS427" s="705"/>
      <c r="QRT427" s="705"/>
      <c r="QRU427" s="705"/>
      <c r="QRV427" s="705"/>
      <c r="QRW427" s="705"/>
      <c r="QRX427" s="705"/>
      <c r="QRY427" s="705"/>
      <c r="QRZ427" s="705"/>
      <c r="QSA427" s="705"/>
      <c r="QSB427" s="705"/>
      <c r="QSC427" s="705"/>
      <c r="QSD427" s="705"/>
      <c r="QSE427" s="705"/>
      <c r="QSF427" s="705"/>
      <c r="QSG427" s="705"/>
      <c r="QSH427" s="705"/>
      <c r="QSI427" s="705"/>
      <c r="QSJ427" s="705"/>
      <c r="QSK427" s="705"/>
      <c r="QSL427" s="705"/>
      <c r="QSM427" s="705"/>
      <c r="QSN427" s="705"/>
      <c r="QSO427" s="705"/>
      <c r="QSP427" s="705"/>
      <c r="QSQ427" s="705"/>
      <c r="QSR427" s="705"/>
      <c r="QSS427" s="705"/>
      <c r="QST427" s="705"/>
      <c r="QSU427" s="705"/>
      <c r="QSV427" s="705"/>
      <c r="QSW427" s="705"/>
      <c r="QSX427" s="705"/>
      <c r="QSY427" s="705"/>
      <c r="QSZ427" s="705"/>
      <c r="QTA427" s="705"/>
      <c r="QTB427" s="705"/>
      <c r="QTC427" s="705"/>
      <c r="QTD427" s="705"/>
      <c r="QTE427" s="705"/>
      <c r="QTF427" s="705"/>
      <c r="QTG427" s="705"/>
      <c r="QTH427" s="705"/>
      <c r="QTI427" s="705"/>
      <c r="QTJ427" s="705"/>
      <c r="QTK427" s="705"/>
      <c r="QTL427" s="705"/>
      <c r="QTM427" s="705"/>
      <c r="QTN427" s="705"/>
      <c r="QTO427" s="705"/>
      <c r="QTP427" s="705"/>
      <c r="QTQ427" s="705"/>
      <c r="QTR427" s="705"/>
      <c r="QTS427" s="705"/>
      <c r="QTT427" s="705"/>
      <c r="QTU427" s="705"/>
      <c r="QTV427" s="705"/>
      <c r="QTW427" s="705"/>
      <c r="QTX427" s="705"/>
      <c r="QTY427" s="705"/>
      <c r="QTZ427" s="705"/>
      <c r="QUA427" s="705"/>
      <c r="QUB427" s="705"/>
      <c r="QUC427" s="705"/>
      <c r="QUD427" s="705"/>
      <c r="QUE427" s="705"/>
      <c r="QUF427" s="705"/>
      <c r="QUG427" s="705"/>
      <c r="QUH427" s="705"/>
      <c r="QUI427" s="705"/>
      <c r="QUJ427" s="705"/>
      <c r="QUK427" s="705"/>
      <c r="QUL427" s="705"/>
      <c r="QUM427" s="705"/>
      <c r="QUN427" s="705"/>
      <c r="QUO427" s="705"/>
      <c r="QUP427" s="705"/>
      <c r="QUQ427" s="705"/>
      <c r="QUR427" s="705"/>
      <c r="QUS427" s="705"/>
      <c r="QUT427" s="705"/>
      <c r="QUU427" s="705"/>
      <c r="QUV427" s="705"/>
      <c r="QUW427" s="705"/>
      <c r="QUX427" s="705"/>
      <c r="QUY427" s="705"/>
      <c r="QUZ427" s="705"/>
      <c r="QVA427" s="705"/>
      <c r="QVB427" s="705"/>
      <c r="QVC427" s="705"/>
      <c r="QVD427" s="705"/>
      <c r="QVE427" s="705"/>
      <c r="QVF427" s="705"/>
      <c r="QVG427" s="705"/>
      <c r="QVH427" s="705"/>
      <c r="QVI427" s="705"/>
      <c r="QVJ427" s="705"/>
      <c r="QVK427" s="705"/>
      <c r="QVL427" s="705"/>
      <c r="QVM427" s="705"/>
      <c r="QVN427" s="705"/>
      <c r="QVO427" s="705"/>
      <c r="QVP427" s="705"/>
      <c r="QVQ427" s="705"/>
      <c r="QVR427" s="705"/>
      <c r="QVS427" s="705"/>
      <c r="QVT427" s="705"/>
      <c r="QVU427" s="705"/>
      <c r="QVV427" s="705"/>
      <c r="QVW427" s="705"/>
      <c r="QVX427" s="705"/>
      <c r="QVY427" s="705"/>
      <c r="QVZ427" s="705"/>
      <c r="QWA427" s="705"/>
      <c r="QWB427" s="705"/>
      <c r="QWC427" s="705"/>
      <c r="QWD427" s="705"/>
      <c r="QWE427" s="705"/>
      <c r="QWF427" s="705"/>
      <c r="QWG427" s="705"/>
      <c r="QWH427" s="705"/>
      <c r="QWI427" s="705"/>
      <c r="QWJ427" s="705"/>
      <c r="QWK427" s="705"/>
      <c r="QWL427" s="705"/>
      <c r="QWM427" s="705"/>
      <c r="QWN427" s="705"/>
      <c r="QWO427" s="705"/>
      <c r="QWP427" s="705"/>
      <c r="QWQ427" s="705"/>
      <c r="QWR427" s="705"/>
      <c r="QWS427" s="705"/>
      <c r="QWT427" s="705"/>
      <c r="QWU427" s="705"/>
      <c r="QWV427" s="705"/>
      <c r="QWW427" s="705"/>
      <c r="QWX427" s="705"/>
      <c r="QWY427" s="705"/>
      <c r="QWZ427" s="705"/>
      <c r="QXA427" s="705"/>
      <c r="QXB427" s="705"/>
      <c r="QXC427" s="705"/>
      <c r="QXD427" s="705"/>
      <c r="QXE427" s="705"/>
      <c r="QXF427" s="705"/>
      <c r="QXG427" s="705"/>
      <c r="QXH427" s="705"/>
      <c r="QXI427" s="705"/>
      <c r="QXJ427" s="705"/>
      <c r="QXK427" s="705"/>
      <c r="QXL427" s="705"/>
      <c r="QXM427" s="705"/>
      <c r="QXN427" s="705"/>
      <c r="QXO427" s="705"/>
      <c r="QXP427" s="705"/>
      <c r="QXQ427" s="705"/>
      <c r="QXR427" s="705"/>
      <c r="QXS427" s="705"/>
      <c r="QXT427" s="705"/>
      <c r="QXU427" s="705"/>
      <c r="QXV427" s="705"/>
      <c r="QXW427" s="705"/>
      <c r="QXX427" s="705"/>
      <c r="QXY427" s="705"/>
      <c r="QXZ427" s="705"/>
      <c r="QYA427" s="705"/>
      <c r="QYB427" s="705"/>
      <c r="QYC427" s="705"/>
      <c r="QYD427" s="705"/>
      <c r="QYE427" s="705"/>
      <c r="QYF427" s="705"/>
      <c r="QYG427" s="705"/>
      <c r="QYH427" s="705"/>
      <c r="QYI427" s="705"/>
      <c r="QYJ427" s="705"/>
      <c r="QYK427" s="705"/>
      <c r="QYL427" s="705"/>
      <c r="QYM427" s="705"/>
      <c r="QYN427" s="705"/>
      <c r="QYO427" s="705"/>
      <c r="QYP427" s="705"/>
      <c r="QYQ427" s="705"/>
      <c r="QYR427" s="705"/>
      <c r="QYS427" s="705"/>
      <c r="QYT427" s="705"/>
      <c r="QYU427" s="705"/>
      <c r="QYV427" s="705"/>
      <c r="QYW427" s="705"/>
      <c r="QYX427" s="705"/>
      <c r="QYY427" s="705"/>
      <c r="QYZ427" s="705"/>
      <c r="QZA427" s="705"/>
      <c r="QZB427" s="705"/>
      <c r="QZC427" s="705"/>
      <c r="QZD427" s="705"/>
      <c r="QZE427" s="705"/>
      <c r="QZF427" s="705"/>
      <c r="QZG427" s="705"/>
      <c r="QZH427" s="705"/>
      <c r="QZI427" s="705"/>
      <c r="QZJ427" s="705"/>
      <c r="QZK427" s="705"/>
      <c r="QZL427" s="705"/>
      <c r="QZM427" s="705"/>
      <c r="QZN427" s="705"/>
      <c r="QZO427" s="705"/>
      <c r="QZP427" s="705"/>
      <c r="QZQ427" s="705"/>
      <c r="QZR427" s="705"/>
      <c r="QZS427" s="705"/>
      <c r="QZT427" s="705"/>
      <c r="QZU427" s="705"/>
      <c r="QZV427" s="705"/>
      <c r="QZW427" s="705"/>
      <c r="QZX427" s="705"/>
      <c r="QZY427" s="705"/>
      <c r="QZZ427" s="705"/>
      <c r="RAA427" s="705"/>
      <c r="RAB427" s="705"/>
      <c r="RAC427" s="705"/>
      <c r="RAD427" s="705"/>
      <c r="RAE427" s="705"/>
      <c r="RAF427" s="705"/>
      <c r="RAG427" s="705"/>
      <c r="RAH427" s="705"/>
      <c r="RAI427" s="705"/>
      <c r="RAJ427" s="705"/>
      <c r="RAK427" s="705"/>
      <c r="RAL427" s="705"/>
      <c r="RAM427" s="705"/>
      <c r="RAN427" s="705"/>
      <c r="RAO427" s="705"/>
      <c r="RAP427" s="705"/>
      <c r="RAQ427" s="705"/>
      <c r="RAR427" s="705"/>
      <c r="RAS427" s="705"/>
      <c r="RAT427" s="705"/>
      <c r="RAU427" s="705"/>
      <c r="RAV427" s="705"/>
      <c r="RAW427" s="705"/>
      <c r="RAX427" s="705"/>
      <c r="RAY427" s="705"/>
      <c r="RAZ427" s="705"/>
      <c r="RBA427" s="705"/>
      <c r="RBB427" s="705"/>
      <c r="RBC427" s="705"/>
      <c r="RBD427" s="705"/>
      <c r="RBE427" s="705"/>
      <c r="RBF427" s="705"/>
      <c r="RBG427" s="705"/>
      <c r="RBH427" s="705"/>
      <c r="RBI427" s="705"/>
      <c r="RBJ427" s="705"/>
      <c r="RBK427" s="705"/>
      <c r="RBL427" s="705"/>
      <c r="RBM427" s="705"/>
      <c r="RBN427" s="705"/>
      <c r="RBO427" s="705"/>
      <c r="RBP427" s="705"/>
      <c r="RBQ427" s="705"/>
      <c r="RBR427" s="705"/>
      <c r="RBS427" s="705"/>
      <c r="RBT427" s="705"/>
      <c r="RBU427" s="705"/>
      <c r="RBV427" s="705"/>
      <c r="RBW427" s="705"/>
      <c r="RBX427" s="705"/>
      <c r="RBY427" s="705"/>
      <c r="RBZ427" s="705"/>
      <c r="RCA427" s="705"/>
      <c r="RCB427" s="705"/>
      <c r="RCC427" s="705"/>
      <c r="RCD427" s="705"/>
      <c r="RCE427" s="705"/>
      <c r="RCF427" s="705"/>
      <c r="RCG427" s="705"/>
      <c r="RCH427" s="705"/>
      <c r="RCI427" s="705"/>
      <c r="RCJ427" s="705"/>
      <c r="RCK427" s="705"/>
      <c r="RCL427" s="705"/>
      <c r="RCM427" s="705"/>
      <c r="RCN427" s="705"/>
      <c r="RCO427" s="705"/>
      <c r="RCP427" s="705"/>
      <c r="RCQ427" s="705"/>
      <c r="RCR427" s="705"/>
      <c r="RCS427" s="705"/>
      <c r="RCT427" s="705"/>
      <c r="RCU427" s="705"/>
      <c r="RCV427" s="705"/>
      <c r="RCW427" s="705"/>
      <c r="RCX427" s="705"/>
      <c r="RCY427" s="705"/>
      <c r="RCZ427" s="705"/>
      <c r="RDA427" s="705"/>
      <c r="RDB427" s="705"/>
      <c r="RDC427" s="705"/>
      <c r="RDD427" s="705"/>
      <c r="RDE427" s="705"/>
      <c r="RDF427" s="705"/>
      <c r="RDG427" s="705"/>
      <c r="RDH427" s="705"/>
      <c r="RDI427" s="705"/>
      <c r="RDJ427" s="705"/>
      <c r="RDK427" s="705"/>
      <c r="RDL427" s="705"/>
      <c r="RDM427" s="705"/>
      <c r="RDN427" s="705"/>
      <c r="RDO427" s="705"/>
      <c r="RDP427" s="705"/>
      <c r="RDQ427" s="705"/>
      <c r="RDR427" s="705"/>
      <c r="RDS427" s="705"/>
      <c r="RDT427" s="705"/>
      <c r="RDU427" s="705"/>
      <c r="RDV427" s="705"/>
      <c r="RDW427" s="705"/>
      <c r="RDX427" s="705"/>
      <c r="RDY427" s="705"/>
      <c r="RDZ427" s="705"/>
      <c r="REA427" s="705"/>
      <c r="REB427" s="705"/>
      <c r="REC427" s="705"/>
      <c r="RED427" s="705"/>
      <c r="REE427" s="705"/>
      <c r="REF427" s="705"/>
      <c r="REG427" s="705"/>
      <c r="REH427" s="705"/>
      <c r="REI427" s="705"/>
      <c r="REJ427" s="705"/>
      <c r="REK427" s="705"/>
      <c r="REL427" s="705"/>
      <c r="REM427" s="705"/>
      <c r="REN427" s="705"/>
      <c r="REO427" s="705"/>
      <c r="REP427" s="705"/>
      <c r="REQ427" s="705"/>
      <c r="RER427" s="705"/>
      <c r="RES427" s="705"/>
      <c r="RET427" s="705"/>
      <c r="REU427" s="705"/>
      <c r="REV427" s="705"/>
      <c r="REW427" s="705"/>
      <c r="REX427" s="705"/>
      <c r="REY427" s="705"/>
      <c r="REZ427" s="705"/>
      <c r="RFA427" s="705"/>
      <c r="RFB427" s="705"/>
      <c r="RFC427" s="705"/>
      <c r="RFD427" s="705"/>
      <c r="RFE427" s="705"/>
      <c r="RFF427" s="705"/>
      <c r="RFG427" s="705"/>
      <c r="RFH427" s="705"/>
      <c r="RFI427" s="705"/>
      <c r="RFJ427" s="705"/>
      <c r="RFK427" s="705"/>
      <c r="RFL427" s="705"/>
      <c r="RFM427" s="705"/>
      <c r="RFN427" s="705"/>
      <c r="RFO427" s="705"/>
      <c r="RFP427" s="705"/>
      <c r="RFQ427" s="705"/>
      <c r="RFR427" s="705"/>
      <c r="RFS427" s="705"/>
      <c r="RFT427" s="705"/>
      <c r="RFU427" s="705"/>
      <c r="RFV427" s="705"/>
      <c r="RFW427" s="705"/>
      <c r="RFX427" s="705"/>
      <c r="RFY427" s="705"/>
      <c r="RFZ427" s="705"/>
      <c r="RGA427" s="705"/>
      <c r="RGB427" s="705"/>
      <c r="RGC427" s="705"/>
      <c r="RGD427" s="705"/>
      <c r="RGE427" s="705"/>
      <c r="RGF427" s="705"/>
      <c r="RGG427" s="705"/>
      <c r="RGH427" s="705"/>
      <c r="RGI427" s="705"/>
      <c r="RGJ427" s="705"/>
      <c r="RGK427" s="705"/>
      <c r="RGL427" s="705"/>
      <c r="RGM427" s="705"/>
      <c r="RGN427" s="705"/>
      <c r="RGO427" s="705"/>
      <c r="RGP427" s="705"/>
      <c r="RGQ427" s="705"/>
      <c r="RGR427" s="705"/>
      <c r="RGS427" s="705"/>
      <c r="RGT427" s="705"/>
      <c r="RGU427" s="705"/>
      <c r="RGV427" s="705"/>
      <c r="RGW427" s="705"/>
      <c r="RGX427" s="705"/>
      <c r="RGY427" s="705"/>
      <c r="RGZ427" s="705"/>
      <c r="RHA427" s="705"/>
      <c r="RHB427" s="705"/>
      <c r="RHC427" s="705"/>
      <c r="RHD427" s="705"/>
      <c r="RHE427" s="705"/>
      <c r="RHF427" s="705"/>
      <c r="RHG427" s="705"/>
      <c r="RHH427" s="705"/>
      <c r="RHI427" s="705"/>
      <c r="RHJ427" s="705"/>
      <c r="RHK427" s="705"/>
      <c r="RHL427" s="705"/>
      <c r="RHM427" s="705"/>
      <c r="RHN427" s="705"/>
      <c r="RHO427" s="705"/>
      <c r="RHP427" s="705"/>
      <c r="RHQ427" s="705"/>
      <c r="RHR427" s="705"/>
      <c r="RHS427" s="705"/>
      <c r="RHT427" s="705"/>
      <c r="RHU427" s="705"/>
      <c r="RHV427" s="705"/>
      <c r="RHW427" s="705"/>
      <c r="RHX427" s="705"/>
      <c r="RHY427" s="705"/>
      <c r="RHZ427" s="705"/>
      <c r="RIA427" s="705"/>
      <c r="RIB427" s="705"/>
      <c r="RIC427" s="705"/>
      <c r="RID427" s="705"/>
      <c r="RIE427" s="705"/>
      <c r="RIF427" s="705"/>
      <c r="RIG427" s="705"/>
      <c r="RIH427" s="705"/>
      <c r="RII427" s="705"/>
      <c r="RIJ427" s="705"/>
      <c r="RIK427" s="705"/>
      <c r="RIL427" s="705"/>
      <c r="RIM427" s="705"/>
      <c r="RIN427" s="705"/>
      <c r="RIO427" s="705"/>
      <c r="RIP427" s="705"/>
      <c r="RIQ427" s="705"/>
      <c r="RIR427" s="705"/>
      <c r="RIS427" s="705"/>
      <c r="RIT427" s="705"/>
      <c r="RIU427" s="705"/>
      <c r="RIV427" s="705"/>
      <c r="RIW427" s="705"/>
      <c r="RIX427" s="705"/>
      <c r="RIY427" s="705"/>
      <c r="RIZ427" s="705"/>
      <c r="RJA427" s="705"/>
      <c r="RJB427" s="705"/>
      <c r="RJC427" s="705"/>
      <c r="RJD427" s="705"/>
      <c r="RJE427" s="705"/>
      <c r="RJF427" s="705"/>
      <c r="RJG427" s="705"/>
      <c r="RJH427" s="705"/>
      <c r="RJI427" s="705"/>
      <c r="RJJ427" s="705"/>
      <c r="RJK427" s="705"/>
      <c r="RJL427" s="705"/>
      <c r="RJM427" s="705"/>
      <c r="RJN427" s="705"/>
      <c r="RJO427" s="705"/>
      <c r="RJP427" s="705"/>
      <c r="RJQ427" s="705"/>
      <c r="RJR427" s="705"/>
      <c r="RJS427" s="705"/>
      <c r="RJT427" s="705"/>
      <c r="RJU427" s="705"/>
      <c r="RJV427" s="705"/>
      <c r="RJW427" s="705"/>
      <c r="RJX427" s="705"/>
      <c r="RJY427" s="705"/>
      <c r="RJZ427" s="705"/>
      <c r="RKA427" s="705"/>
      <c r="RKB427" s="705"/>
      <c r="RKC427" s="705"/>
      <c r="RKD427" s="705"/>
      <c r="RKE427" s="705"/>
      <c r="RKF427" s="705"/>
      <c r="RKG427" s="705"/>
      <c r="RKH427" s="705"/>
      <c r="RKI427" s="705"/>
      <c r="RKJ427" s="705"/>
      <c r="RKK427" s="705"/>
      <c r="RKL427" s="705"/>
      <c r="RKM427" s="705"/>
      <c r="RKN427" s="705"/>
      <c r="RKO427" s="705"/>
      <c r="RKP427" s="705"/>
      <c r="RKQ427" s="705"/>
      <c r="RKR427" s="705"/>
      <c r="RKS427" s="705"/>
      <c r="RKT427" s="705"/>
      <c r="RKU427" s="705"/>
      <c r="RKV427" s="705"/>
      <c r="RKW427" s="705"/>
      <c r="RKX427" s="705"/>
      <c r="RKY427" s="705"/>
      <c r="RKZ427" s="705"/>
      <c r="RLA427" s="705"/>
      <c r="RLB427" s="705"/>
      <c r="RLC427" s="705"/>
      <c r="RLD427" s="705"/>
      <c r="RLE427" s="705"/>
      <c r="RLF427" s="705"/>
      <c r="RLG427" s="705"/>
      <c r="RLH427" s="705"/>
      <c r="RLI427" s="705"/>
      <c r="RLJ427" s="705"/>
      <c r="RLK427" s="705"/>
      <c r="RLL427" s="705"/>
      <c r="RLM427" s="705"/>
      <c r="RLN427" s="705"/>
      <c r="RLO427" s="705"/>
      <c r="RLP427" s="705"/>
      <c r="RLQ427" s="705"/>
      <c r="RLR427" s="705"/>
      <c r="RLS427" s="705"/>
      <c r="RLT427" s="705"/>
      <c r="RLU427" s="705"/>
      <c r="RLV427" s="705"/>
      <c r="RLW427" s="705"/>
      <c r="RLX427" s="705"/>
      <c r="RLY427" s="705"/>
      <c r="RLZ427" s="705"/>
      <c r="RMA427" s="705"/>
      <c r="RMB427" s="705"/>
      <c r="RMC427" s="705"/>
      <c r="RMD427" s="705"/>
      <c r="RME427" s="705"/>
      <c r="RMF427" s="705"/>
      <c r="RMG427" s="705"/>
      <c r="RMH427" s="705"/>
      <c r="RMI427" s="705"/>
      <c r="RMJ427" s="705"/>
      <c r="RMK427" s="705"/>
      <c r="RML427" s="705"/>
      <c r="RMM427" s="705"/>
      <c r="RMN427" s="705"/>
      <c r="RMO427" s="705"/>
      <c r="RMP427" s="705"/>
      <c r="RMQ427" s="705"/>
      <c r="RMR427" s="705"/>
      <c r="RMS427" s="705"/>
      <c r="RMT427" s="705"/>
      <c r="RMU427" s="705"/>
      <c r="RMV427" s="705"/>
      <c r="RMW427" s="705"/>
      <c r="RMX427" s="705"/>
      <c r="RMY427" s="705"/>
      <c r="RMZ427" s="705"/>
      <c r="RNA427" s="705"/>
      <c r="RNB427" s="705"/>
      <c r="RNC427" s="705"/>
      <c r="RND427" s="705"/>
      <c r="RNE427" s="705"/>
      <c r="RNF427" s="705"/>
      <c r="RNG427" s="705"/>
      <c r="RNH427" s="705"/>
      <c r="RNI427" s="705"/>
      <c r="RNJ427" s="705"/>
      <c r="RNK427" s="705"/>
      <c r="RNL427" s="705"/>
      <c r="RNM427" s="705"/>
      <c r="RNN427" s="705"/>
      <c r="RNO427" s="705"/>
      <c r="RNP427" s="705"/>
      <c r="RNQ427" s="705"/>
      <c r="RNR427" s="705"/>
      <c r="RNS427" s="705"/>
      <c r="RNT427" s="705"/>
      <c r="RNU427" s="705"/>
      <c r="RNV427" s="705"/>
      <c r="RNW427" s="705"/>
      <c r="RNX427" s="705"/>
      <c r="RNY427" s="705"/>
      <c r="RNZ427" s="705"/>
      <c r="ROA427" s="705"/>
      <c r="ROB427" s="705"/>
      <c r="ROC427" s="705"/>
      <c r="ROD427" s="705"/>
      <c r="ROE427" s="705"/>
      <c r="ROF427" s="705"/>
      <c r="ROG427" s="705"/>
      <c r="ROH427" s="705"/>
      <c r="ROI427" s="705"/>
      <c r="ROJ427" s="705"/>
      <c r="ROK427" s="705"/>
      <c r="ROL427" s="705"/>
      <c r="ROM427" s="705"/>
      <c r="RON427" s="705"/>
      <c r="ROO427" s="705"/>
      <c r="ROP427" s="705"/>
      <c r="ROQ427" s="705"/>
      <c r="ROR427" s="705"/>
      <c r="ROS427" s="705"/>
      <c r="ROT427" s="705"/>
      <c r="ROU427" s="705"/>
      <c r="ROV427" s="705"/>
      <c r="ROW427" s="705"/>
      <c r="ROX427" s="705"/>
      <c r="ROY427" s="705"/>
      <c r="ROZ427" s="705"/>
      <c r="RPA427" s="705"/>
      <c r="RPB427" s="705"/>
      <c r="RPC427" s="705"/>
      <c r="RPD427" s="705"/>
      <c r="RPE427" s="705"/>
      <c r="RPF427" s="705"/>
      <c r="RPG427" s="705"/>
      <c r="RPH427" s="705"/>
      <c r="RPI427" s="705"/>
      <c r="RPJ427" s="705"/>
      <c r="RPK427" s="705"/>
      <c r="RPL427" s="705"/>
      <c r="RPM427" s="705"/>
      <c r="RPN427" s="705"/>
      <c r="RPO427" s="705"/>
      <c r="RPP427" s="705"/>
      <c r="RPQ427" s="705"/>
      <c r="RPR427" s="705"/>
      <c r="RPS427" s="705"/>
      <c r="RPT427" s="705"/>
      <c r="RPU427" s="705"/>
      <c r="RPV427" s="705"/>
      <c r="RPW427" s="705"/>
      <c r="RPX427" s="705"/>
      <c r="RPY427" s="705"/>
      <c r="RPZ427" s="705"/>
      <c r="RQA427" s="705"/>
      <c r="RQB427" s="705"/>
      <c r="RQC427" s="705"/>
      <c r="RQD427" s="705"/>
      <c r="RQE427" s="705"/>
      <c r="RQF427" s="705"/>
      <c r="RQG427" s="705"/>
      <c r="RQH427" s="705"/>
      <c r="RQI427" s="705"/>
      <c r="RQJ427" s="705"/>
      <c r="RQK427" s="705"/>
      <c r="RQL427" s="705"/>
      <c r="RQM427" s="705"/>
      <c r="RQN427" s="705"/>
      <c r="RQO427" s="705"/>
      <c r="RQP427" s="705"/>
      <c r="RQQ427" s="705"/>
      <c r="RQR427" s="705"/>
      <c r="RQS427" s="705"/>
      <c r="RQT427" s="705"/>
      <c r="RQU427" s="705"/>
      <c r="RQV427" s="705"/>
      <c r="RQW427" s="705"/>
      <c r="RQX427" s="705"/>
      <c r="RQY427" s="705"/>
      <c r="RQZ427" s="705"/>
      <c r="RRA427" s="705"/>
      <c r="RRB427" s="705"/>
      <c r="RRC427" s="705"/>
      <c r="RRD427" s="705"/>
      <c r="RRE427" s="705"/>
      <c r="RRF427" s="705"/>
      <c r="RRG427" s="705"/>
      <c r="RRH427" s="705"/>
      <c r="RRI427" s="705"/>
      <c r="RRJ427" s="705"/>
      <c r="RRK427" s="705"/>
      <c r="RRL427" s="705"/>
      <c r="RRM427" s="705"/>
      <c r="RRN427" s="705"/>
      <c r="RRO427" s="705"/>
      <c r="RRP427" s="705"/>
      <c r="RRQ427" s="705"/>
      <c r="RRR427" s="705"/>
      <c r="RRS427" s="705"/>
      <c r="RRT427" s="705"/>
      <c r="RRU427" s="705"/>
      <c r="RRV427" s="705"/>
      <c r="RRW427" s="705"/>
      <c r="RRX427" s="705"/>
      <c r="RRY427" s="705"/>
      <c r="RRZ427" s="705"/>
      <c r="RSA427" s="705"/>
      <c r="RSB427" s="705"/>
      <c r="RSC427" s="705"/>
      <c r="RSD427" s="705"/>
      <c r="RSE427" s="705"/>
      <c r="RSF427" s="705"/>
      <c r="RSG427" s="705"/>
      <c r="RSH427" s="705"/>
      <c r="RSI427" s="705"/>
      <c r="RSJ427" s="705"/>
      <c r="RSK427" s="705"/>
      <c r="RSL427" s="705"/>
      <c r="RSM427" s="705"/>
      <c r="RSN427" s="705"/>
      <c r="RSO427" s="705"/>
      <c r="RSP427" s="705"/>
      <c r="RSQ427" s="705"/>
      <c r="RSR427" s="705"/>
      <c r="RSS427" s="705"/>
      <c r="RST427" s="705"/>
      <c r="RSU427" s="705"/>
      <c r="RSV427" s="705"/>
      <c r="RSW427" s="705"/>
      <c r="RSX427" s="705"/>
      <c r="RSY427" s="705"/>
      <c r="RSZ427" s="705"/>
      <c r="RTA427" s="705"/>
      <c r="RTB427" s="705"/>
      <c r="RTC427" s="705"/>
      <c r="RTD427" s="705"/>
      <c r="RTE427" s="705"/>
      <c r="RTF427" s="705"/>
      <c r="RTG427" s="705"/>
      <c r="RTH427" s="705"/>
      <c r="RTI427" s="705"/>
      <c r="RTJ427" s="705"/>
      <c r="RTK427" s="705"/>
      <c r="RTL427" s="705"/>
      <c r="RTM427" s="705"/>
      <c r="RTN427" s="705"/>
      <c r="RTO427" s="705"/>
      <c r="RTP427" s="705"/>
      <c r="RTQ427" s="705"/>
      <c r="RTR427" s="705"/>
      <c r="RTS427" s="705"/>
      <c r="RTT427" s="705"/>
      <c r="RTU427" s="705"/>
      <c r="RTV427" s="705"/>
      <c r="RTW427" s="705"/>
      <c r="RTX427" s="705"/>
      <c r="RTY427" s="705"/>
      <c r="RTZ427" s="705"/>
      <c r="RUA427" s="705"/>
      <c r="RUB427" s="705"/>
      <c r="RUC427" s="705"/>
      <c r="RUD427" s="705"/>
      <c r="RUE427" s="705"/>
      <c r="RUF427" s="705"/>
      <c r="RUG427" s="705"/>
      <c r="RUH427" s="705"/>
      <c r="RUI427" s="705"/>
      <c r="RUJ427" s="705"/>
      <c r="RUK427" s="705"/>
      <c r="RUL427" s="705"/>
      <c r="RUM427" s="705"/>
      <c r="RUN427" s="705"/>
      <c r="RUO427" s="705"/>
      <c r="RUP427" s="705"/>
      <c r="RUQ427" s="705"/>
      <c r="RUR427" s="705"/>
      <c r="RUS427" s="705"/>
      <c r="RUT427" s="705"/>
      <c r="RUU427" s="705"/>
      <c r="RUV427" s="705"/>
      <c r="RUW427" s="705"/>
      <c r="RUX427" s="705"/>
      <c r="RUY427" s="705"/>
      <c r="RUZ427" s="705"/>
      <c r="RVA427" s="705"/>
      <c r="RVB427" s="705"/>
      <c r="RVC427" s="705"/>
      <c r="RVD427" s="705"/>
      <c r="RVE427" s="705"/>
      <c r="RVF427" s="705"/>
      <c r="RVG427" s="705"/>
      <c r="RVH427" s="705"/>
      <c r="RVI427" s="705"/>
      <c r="RVJ427" s="705"/>
      <c r="RVK427" s="705"/>
      <c r="RVL427" s="705"/>
      <c r="RVM427" s="705"/>
      <c r="RVN427" s="705"/>
      <c r="RVO427" s="705"/>
      <c r="RVP427" s="705"/>
      <c r="RVQ427" s="705"/>
      <c r="RVR427" s="705"/>
      <c r="RVS427" s="705"/>
      <c r="RVT427" s="705"/>
      <c r="RVU427" s="705"/>
      <c r="RVV427" s="705"/>
      <c r="RVW427" s="705"/>
      <c r="RVX427" s="705"/>
      <c r="RVY427" s="705"/>
      <c r="RVZ427" s="705"/>
      <c r="RWA427" s="705"/>
      <c r="RWB427" s="705"/>
      <c r="RWC427" s="705"/>
      <c r="RWD427" s="705"/>
      <c r="RWE427" s="705"/>
      <c r="RWF427" s="705"/>
      <c r="RWG427" s="705"/>
      <c r="RWH427" s="705"/>
      <c r="RWI427" s="705"/>
      <c r="RWJ427" s="705"/>
      <c r="RWK427" s="705"/>
      <c r="RWL427" s="705"/>
      <c r="RWM427" s="705"/>
      <c r="RWN427" s="705"/>
      <c r="RWO427" s="705"/>
      <c r="RWP427" s="705"/>
      <c r="RWQ427" s="705"/>
      <c r="RWR427" s="705"/>
      <c r="RWS427" s="705"/>
      <c r="RWT427" s="705"/>
      <c r="RWU427" s="705"/>
      <c r="RWV427" s="705"/>
      <c r="RWW427" s="705"/>
      <c r="RWX427" s="705"/>
      <c r="RWY427" s="705"/>
      <c r="RWZ427" s="705"/>
      <c r="RXA427" s="705"/>
      <c r="RXB427" s="705"/>
      <c r="RXC427" s="705"/>
      <c r="RXD427" s="705"/>
      <c r="RXE427" s="705"/>
      <c r="RXF427" s="705"/>
      <c r="RXG427" s="705"/>
      <c r="RXH427" s="705"/>
      <c r="RXI427" s="705"/>
      <c r="RXJ427" s="705"/>
      <c r="RXK427" s="705"/>
      <c r="RXL427" s="705"/>
      <c r="RXM427" s="705"/>
      <c r="RXN427" s="705"/>
      <c r="RXO427" s="705"/>
      <c r="RXP427" s="705"/>
      <c r="RXQ427" s="705"/>
      <c r="RXR427" s="705"/>
      <c r="RXS427" s="705"/>
      <c r="RXT427" s="705"/>
      <c r="RXU427" s="705"/>
      <c r="RXV427" s="705"/>
      <c r="RXW427" s="705"/>
      <c r="RXX427" s="705"/>
      <c r="RXY427" s="705"/>
      <c r="RXZ427" s="705"/>
      <c r="RYA427" s="705"/>
      <c r="RYB427" s="705"/>
      <c r="RYC427" s="705"/>
      <c r="RYD427" s="705"/>
      <c r="RYE427" s="705"/>
      <c r="RYF427" s="705"/>
      <c r="RYG427" s="705"/>
      <c r="RYH427" s="705"/>
      <c r="RYI427" s="705"/>
      <c r="RYJ427" s="705"/>
      <c r="RYK427" s="705"/>
      <c r="RYL427" s="705"/>
      <c r="RYM427" s="705"/>
      <c r="RYN427" s="705"/>
      <c r="RYO427" s="705"/>
      <c r="RYP427" s="705"/>
      <c r="RYQ427" s="705"/>
      <c r="RYR427" s="705"/>
      <c r="RYS427" s="705"/>
      <c r="RYT427" s="705"/>
      <c r="RYU427" s="705"/>
      <c r="RYV427" s="705"/>
      <c r="RYW427" s="705"/>
      <c r="RYX427" s="705"/>
      <c r="RYY427" s="705"/>
      <c r="RYZ427" s="705"/>
      <c r="RZA427" s="705"/>
      <c r="RZB427" s="705"/>
      <c r="RZC427" s="705"/>
      <c r="RZD427" s="705"/>
      <c r="RZE427" s="705"/>
      <c r="RZF427" s="705"/>
      <c r="RZG427" s="705"/>
      <c r="RZH427" s="705"/>
      <c r="RZI427" s="705"/>
      <c r="RZJ427" s="705"/>
      <c r="RZK427" s="705"/>
      <c r="RZL427" s="705"/>
      <c r="RZM427" s="705"/>
      <c r="RZN427" s="705"/>
      <c r="RZO427" s="705"/>
      <c r="RZP427" s="705"/>
      <c r="RZQ427" s="705"/>
      <c r="RZR427" s="705"/>
      <c r="RZS427" s="705"/>
      <c r="RZT427" s="705"/>
      <c r="RZU427" s="705"/>
      <c r="RZV427" s="705"/>
      <c r="RZW427" s="705"/>
      <c r="RZX427" s="705"/>
      <c r="RZY427" s="705"/>
      <c r="RZZ427" s="705"/>
      <c r="SAA427" s="705"/>
      <c r="SAB427" s="705"/>
      <c r="SAC427" s="705"/>
      <c r="SAD427" s="705"/>
      <c r="SAE427" s="705"/>
      <c r="SAF427" s="705"/>
      <c r="SAG427" s="705"/>
      <c r="SAH427" s="705"/>
      <c r="SAI427" s="705"/>
      <c r="SAJ427" s="705"/>
      <c r="SAK427" s="705"/>
      <c r="SAL427" s="705"/>
      <c r="SAM427" s="705"/>
      <c r="SAN427" s="705"/>
      <c r="SAO427" s="705"/>
      <c r="SAP427" s="705"/>
      <c r="SAQ427" s="705"/>
      <c r="SAR427" s="705"/>
      <c r="SAS427" s="705"/>
      <c r="SAT427" s="705"/>
      <c r="SAU427" s="705"/>
      <c r="SAV427" s="705"/>
      <c r="SAW427" s="705"/>
      <c r="SAX427" s="705"/>
      <c r="SAY427" s="705"/>
      <c r="SAZ427" s="705"/>
      <c r="SBA427" s="705"/>
      <c r="SBB427" s="705"/>
      <c r="SBC427" s="705"/>
      <c r="SBD427" s="705"/>
      <c r="SBE427" s="705"/>
      <c r="SBF427" s="705"/>
      <c r="SBG427" s="705"/>
      <c r="SBH427" s="705"/>
      <c r="SBI427" s="705"/>
      <c r="SBJ427" s="705"/>
      <c r="SBK427" s="705"/>
      <c r="SBL427" s="705"/>
      <c r="SBM427" s="705"/>
      <c r="SBN427" s="705"/>
      <c r="SBO427" s="705"/>
      <c r="SBP427" s="705"/>
      <c r="SBQ427" s="705"/>
      <c r="SBR427" s="705"/>
      <c r="SBS427" s="705"/>
      <c r="SBT427" s="705"/>
      <c r="SBU427" s="705"/>
      <c r="SBV427" s="705"/>
      <c r="SBW427" s="705"/>
      <c r="SBX427" s="705"/>
      <c r="SBY427" s="705"/>
      <c r="SBZ427" s="705"/>
      <c r="SCA427" s="705"/>
      <c r="SCB427" s="705"/>
      <c r="SCC427" s="705"/>
      <c r="SCD427" s="705"/>
      <c r="SCE427" s="705"/>
      <c r="SCF427" s="705"/>
      <c r="SCG427" s="705"/>
      <c r="SCH427" s="705"/>
      <c r="SCI427" s="705"/>
      <c r="SCJ427" s="705"/>
      <c r="SCK427" s="705"/>
      <c r="SCL427" s="705"/>
      <c r="SCM427" s="705"/>
      <c r="SCN427" s="705"/>
      <c r="SCO427" s="705"/>
      <c r="SCP427" s="705"/>
      <c r="SCQ427" s="705"/>
      <c r="SCR427" s="705"/>
      <c r="SCS427" s="705"/>
      <c r="SCT427" s="705"/>
      <c r="SCU427" s="705"/>
      <c r="SCV427" s="705"/>
      <c r="SCW427" s="705"/>
      <c r="SCX427" s="705"/>
      <c r="SCY427" s="705"/>
      <c r="SCZ427" s="705"/>
      <c r="SDA427" s="705"/>
      <c r="SDB427" s="705"/>
      <c r="SDC427" s="705"/>
      <c r="SDD427" s="705"/>
      <c r="SDE427" s="705"/>
      <c r="SDF427" s="705"/>
      <c r="SDG427" s="705"/>
      <c r="SDH427" s="705"/>
      <c r="SDI427" s="705"/>
      <c r="SDJ427" s="705"/>
      <c r="SDK427" s="705"/>
      <c r="SDL427" s="705"/>
      <c r="SDM427" s="705"/>
      <c r="SDN427" s="705"/>
      <c r="SDO427" s="705"/>
      <c r="SDP427" s="705"/>
      <c r="SDQ427" s="705"/>
      <c r="SDR427" s="705"/>
      <c r="SDS427" s="705"/>
      <c r="SDT427" s="705"/>
      <c r="SDU427" s="705"/>
      <c r="SDV427" s="705"/>
      <c r="SDW427" s="705"/>
      <c r="SDX427" s="705"/>
      <c r="SDY427" s="705"/>
      <c r="SDZ427" s="705"/>
      <c r="SEA427" s="705"/>
      <c r="SEB427" s="705"/>
      <c r="SEC427" s="705"/>
      <c r="SED427" s="705"/>
      <c r="SEE427" s="705"/>
      <c r="SEF427" s="705"/>
      <c r="SEG427" s="705"/>
      <c r="SEH427" s="705"/>
      <c r="SEI427" s="705"/>
      <c r="SEJ427" s="705"/>
      <c r="SEK427" s="705"/>
      <c r="SEL427" s="705"/>
      <c r="SEM427" s="705"/>
      <c r="SEN427" s="705"/>
      <c r="SEO427" s="705"/>
      <c r="SEP427" s="705"/>
      <c r="SEQ427" s="705"/>
      <c r="SER427" s="705"/>
      <c r="SES427" s="705"/>
      <c r="SET427" s="705"/>
      <c r="SEU427" s="705"/>
      <c r="SEV427" s="705"/>
      <c r="SEW427" s="705"/>
      <c r="SEX427" s="705"/>
      <c r="SEY427" s="705"/>
      <c r="SEZ427" s="705"/>
      <c r="SFA427" s="705"/>
      <c r="SFB427" s="705"/>
      <c r="SFC427" s="705"/>
      <c r="SFD427" s="705"/>
      <c r="SFE427" s="705"/>
      <c r="SFF427" s="705"/>
      <c r="SFG427" s="705"/>
      <c r="SFH427" s="705"/>
      <c r="SFI427" s="705"/>
      <c r="SFJ427" s="705"/>
      <c r="SFK427" s="705"/>
      <c r="SFL427" s="705"/>
      <c r="SFM427" s="705"/>
      <c r="SFN427" s="705"/>
      <c r="SFO427" s="705"/>
      <c r="SFP427" s="705"/>
      <c r="SFQ427" s="705"/>
      <c r="SFR427" s="705"/>
      <c r="SFS427" s="705"/>
      <c r="SFT427" s="705"/>
      <c r="SFU427" s="705"/>
      <c r="SFV427" s="705"/>
      <c r="SFW427" s="705"/>
      <c r="SFX427" s="705"/>
      <c r="SFY427" s="705"/>
      <c r="SFZ427" s="705"/>
      <c r="SGA427" s="705"/>
      <c r="SGB427" s="705"/>
      <c r="SGC427" s="705"/>
      <c r="SGD427" s="705"/>
      <c r="SGE427" s="705"/>
      <c r="SGF427" s="705"/>
      <c r="SGG427" s="705"/>
      <c r="SGH427" s="705"/>
      <c r="SGI427" s="705"/>
      <c r="SGJ427" s="705"/>
      <c r="SGK427" s="705"/>
      <c r="SGL427" s="705"/>
      <c r="SGM427" s="705"/>
      <c r="SGN427" s="705"/>
      <c r="SGO427" s="705"/>
      <c r="SGP427" s="705"/>
      <c r="SGQ427" s="705"/>
      <c r="SGR427" s="705"/>
      <c r="SGS427" s="705"/>
      <c r="SGT427" s="705"/>
      <c r="SGU427" s="705"/>
      <c r="SGV427" s="705"/>
      <c r="SGW427" s="705"/>
      <c r="SGX427" s="705"/>
      <c r="SGY427" s="705"/>
      <c r="SGZ427" s="705"/>
      <c r="SHA427" s="705"/>
      <c r="SHB427" s="705"/>
      <c r="SHC427" s="705"/>
      <c r="SHD427" s="705"/>
      <c r="SHE427" s="705"/>
      <c r="SHF427" s="705"/>
      <c r="SHG427" s="705"/>
      <c r="SHH427" s="705"/>
      <c r="SHI427" s="705"/>
      <c r="SHJ427" s="705"/>
      <c r="SHK427" s="705"/>
      <c r="SHL427" s="705"/>
      <c r="SHM427" s="705"/>
      <c r="SHN427" s="705"/>
      <c r="SHO427" s="705"/>
      <c r="SHP427" s="705"/>
      <c r="SHQ427" s="705"/>
      <c r="SHR427" s="705"/>
      <c r="SHS427" s="705"/>
      <c r="SHT427" s="705"/>
      <c r="SHU427" s="705"/>
      <c r="SHV427" s="705"/>
      <c r="SHW427" s="705"/>
      <c r="SHX427" s="705"/>
      <c r="SHY427" s="705"/>
      <c r="SHZ427" s="705"/>
      <c r="SIA427" s="705"/>
      <c r="SIB427" s="705"/>
      <c r="SIC427" s="705"/>
      <c r="SID427" s="705"/>
      <c r="SIE427" s="705"/>
      <c r="SIF427" s="705"/>
      <c r="SIG427" s="705"/>
      <c r="SIH427" s="705"/>
      <c r="SII427" s="705"/>
      <c r="SIJ427" s="705"/>
      <c r="SIK427" s="705"/>
      <c r="SIL427" s="705"/>
      <c r="SIM427" s="705"/>
      <c r="SIN427" s="705"/>
      <c r="SIO427" s="705"/>
      <c r="SIP427" s="705"/>
      <c r="SIQ427" s="705"/>
      <c r="SIR427" s="705"/>
      <c r="SIS427" s="705"/>
      <c r="SIT427" s="705"/>
      <c r="SIU427" s="705"/>
      <c r="SIV427" s="705"/>
      <c r="SIW427" s="705"/>
      <c r="SIX427" s="705"/>
      <c r="SIY427" s="705"/>
      <c r="SIZ427" s="705"/>
      <c r="SJA427" s="705"/>
      <c r="SJB427" s="705"/>
      <c r="SJC427" s="705"/>
      <c r="SJD427" s="705"/>
      <c r="SJE427" s="705"/>
      <c r="SJF427" s="705"/>
      <c r="SJG427" s="705"/>
      <c r="SJH427" s="705"/>
      <c r="SJI427" s="705"/>
      <c r="SJJ427" s="705"/>
      <c r="SJK427" s="705"/>
      <c r="SJL427" s="705"/>
      <c r="SJM427" s="705"/>
      <c r="SJN427" s="705"/>
      <c r="SJO427" s="705"/>
      <c r="SJP427" s="705"/>
      <c r="SJQ427" s="705"/>
      <c r="SJR427" s="705"/>
      <c r="SJS427" s="705"/>
      <c r="SJT427" s="705"/>
      <c r="SJU427" s="705"/>
      <c r="SJV427" s="705"/>
      <c r="SJW427" s="705"/>
      <c r="SJX427" s="705"/>
      <c r="SJY427" s="705"/>
      <c r="SJZ427" s="705"/>
      <c r="SKA427" s="705"/>
      <c r="SKB427" s="705"/>
      <c r="SKC427" s="705"/>
      <c r="SKD427" s="705"/>
      <c r="SKE427" s="705"/>
      <c r="SKF427" s="705"/>
      <c r="SKG427" s="705"/>
      <c r="SKH427" s="705"/>
      <c r="SKI427" s="705"/>
      <c r="SKJ427" s="705"/>
      <c r="SKK427" s="705"/>
      <c r="SKL427" s="705"/>
      <c r="SKM427" s="705"/>
      <c r="SKN427" s="705"/>
      <c r="SKO427" s="705"/>
      <c r="SKP427" s="705"/>
      <c r="SKQ427" s="705"/>
      <c r="SKR427" s="705"/>
      <c r="SKS427" s="705"/>
      <c r="SKT427" s="705"/>
      <c r="SKU427" s="705"/>
      <c r="SKV427" s="705"/>
      <c r="SKW427" s="705"/>
      <c r="SKX427" s="705"/>
      <c r="SKY427" s="705"/>
      <c r="SKZ427" s="705"/>
      <c r="SLA427" s="705"/>
      <c r="SLB427" s="705"/>
      <c r="SLC427" s="705"/>
      <c r="SLD427" s="705"/>
      <c r="SLE427" s="705"/>
      <c r="SLF427" s="705"/>
      <c r="SLG427" s="705"/>
      <c r="SLH427" s="705"/>
      <c r="SLI427" s="705"/>
      <c r="SLJ427" s="705"/>
      <c r="SLK427" s="705"/>
      <c r="SLL427" s="705"/>
      <c r="SLM427" s="705"/>
      <c r="SLN427" s="705"/>
      <c r="SLO427" s="705"/>
      <c r="SLP427" s="705"/>
      <c r="SLQ427" s="705"/>
      <c r="SLR427" s="705"/>
      <c r="SLS427" s="705"/>
      <c r="SLT427" s="705"/>
      <c r="SLU427" s="705"/>
      <c r="SLV427" s="705"/>
      <c r="SLW427" s="705"/>
      <c r="SLX427" s="705"/>
      <c r="SLY427" s="705"/>
      <c r="SLZ427" s="705"/>
      <c r="SMA427" s="705"/>
      <c r="SMB427" s="705"/>
      <c r="SMC427" s="705"/>
      <c r="SMD427" s="705"/>
      <c r="SME427" s="705"/>
      <c r="SMF427" s="705"/>
      <c r="SMG427" s="705"/>
      <c r="SMH427" s="705"/>
      <c r="SMI427" s="705"/>
      <c r="SMJ427" s="705"/>
      <c r="SMK427" s="705"/>
      <c r="SML427" s="705"/>
      <c r="SMM427" s="705"/>
      <c r="SMN427" s="705"/>
      <c r="SMO427" s="705"/>
      <c r="SMP427" s="705"/>
      <c r="SMQ427" s="705"/>
      <c r="SMR427" s="705"/>
      <c r="SMS427" s="705"/>
      <c r="SMT427" s="705"/>
      <c r="SMU427" s="705"/>
      <c r="SMV427" s="705"/>
      <c r="SMW427" s="705"/>
      <c r="SMX427" s="705"/>
      <c r="SMY427" s="705"/>
      <c r="SMZ427" s="705"/>
      <c r="SNA427" s="705"/>
      <c r="SNB427" s="705"/>
      <c r="SNC427" s="705"/>
      <c r="SND427" s="705"/>
      <c r="SNE427" s="705"/>
      <c r="SNF427" s="705"/>
      <c r="SNG427" s="705"/>
      <c r="SNH427" s="705"/>
      <c r="SNI427" s="705"/>
      <c r="SNJ427" s="705"/>
      <c r="SNK427" s="705"/>
      <c r="SNL427" s="705"/>
      <c r="SNM427" s="705"/>
      <c r="SNN427" s="705"/>
      <c r="SNO427" s="705"/>
      <c r="SNP427" s="705"/>
      <c r="SNQ427" s="705"/>
      <c r="SNR427" s="705"/>
      <c r="SNS427" s="705"/>
      <c r="SNT427" s="705"/>
      <c r="SNU427" s="705"/>
      <c r="SNV427" s="705"/>
      <c r="SNW427" s="705"/>
      <c r="SNX427" s="705"/>
      <c r="SNY427" s="705"/>
      <c r="SNZ427" s="705"/>
      <c r="SOA427" s="705"/>
      <c r="SOB427" s="705"/>
      <c r="SOC427" s="705"/>
      <c r="SOD427" s="705"/>
      <c r="SOE427" s="705"/>
      <c r="SOF427" s="705"/>
      <c r="SOG427" s="705"/>
      <c r="SOH427" s="705"/>
      <c r="SOI427" s="705"/>
      <c r="SOJ427" s="705"/>
      <c r="SOK427" s="705"/>
      <c r="SOL427" s="705"/>
      <c r="SOM427" s="705"/>
      <c r="SON427" s="705"/>
      <c r="SOO427" s="705"/>
      <c r="SOP427" s="705"/>
      <c r="SOQ427" s="705"/>
      <c r="SOR427" s="705"/>
      <c r="SOS427" s="705"/>
      <c r="SOT427" s="705"/>
      <c r="SOU427" s="705"/>
      <c r="SOV427" s="705"/>
      <c r="SOW427" s="705"/>
      <c r="SOX427" s="705"/>
      <c r="SOY427" s="705"/>
      <c r="SOZ427" s="705"/>
      <c r="SPA427" s="705"/>
      <c r="SPB427" s="705"/>
      <c r="SPC427" s="705"/>
      <c r="SPD427" s="705"/>
      <c r="SPE427" s="705"/>
      <c r="SPF427" s="705"/>
      <c r="SPG427" s="705"/>
      <c r="SPH427" s="705"/>
      <c r="SPI427" s="705"/>
      <c r="SPJ427" s="705"/>
      <c r="SPK427" s="705"/>
      <c r="SPL427" s="705"/>
      <c r="SPM427" s="705"/>
      <c r="SPN427" s="705"/>
      <c r="SPO427" s="705"/>
      <c r="SPP427" s="705"/>
      <c r="SPQ427" s="705"/>
      <c r="SPR427" s="705"/>
      <c r="SPS427" s="705"/>
      <c r="SPT427" s="705"/>
      <c r="SPU427" s="705"/>
      <c r="SPV427" s="705"/>
      <c r="SPW427" s="705"/>
      <c r="SPX427" s="705"/>
      <c r="SPY427" s="705"/>
      <c r="SPZ427" s="705"/>
      <c r="SQA427" s="705"/>
      <c r="SQB427" s="705"/>
      <c r="SQC427" s="705"/>
      <c r="SQD427" s="705"/>
      <c r="SQE427" s="705"/>
      <c r="SQF427" s="705"/>
      <c r="SQG427" s="705"/>
      <c r="SQH427" s="705"/>
      <c r="SQI427" s="705"/>
      <c r="SQJ427" s="705"/>
      <c r="SQK427" s="705"/>
      <c r="SQL427" s="705"/>
      <c r="SQM427" s="705"/>
      <c r="SQN427" s="705"/>
      <c r="SQO427" s="705"/>
      <c r="SQP427" s="705"/>
      <c r="SQQ427" s="705"/>
      <c r="SQR427" s="705"/>
      <c r="SQS427" s="705"/>
      <c r="SQT427" s="705"/>
      <c r="SQU427" s="705"/>
      <c r="SQV427" s="705"/>
      <c r="SQW427" s="705"/>
      <c r="SQX427" s="705"/>
      <c r="SQY427" s="705"/>
      <c r="SQZ427" s="705"/>
      <c r="SRA427" s="705"/>
      <c r="SRB427" s="705"/>
      <c r="SRC427" s="705"/>
      <c r="SRD427" s="705"/>
      <c r="SRE427" s="705"/>
      <c r="SRF427" s="705"/>
      <c r="SRG427" s="705"/>
      <c r="SRH427" s="705"/>
      <c r="SRI427" s="705"/>
      <c r="SRJ427" s="705"/>
      <c r="SRK427" s="705"/>
      <c r="SRL427" s="705"/>
      <c r="SRM427" s="705"/>
      <c r="SRN427" s="705"/>
      <c r="SRO427" s="705"/>
      <c r="SRP427" s="705"/>
      <c r="SRQ427" s="705"/>
      <c r="SRR427" s="705"/>
      <c r="SRS427" s="705"/>
      <c r="SRT427" s="705"/>
      <c r="SRU427" s="705"/>
      <c r="SRV427" s="705"/>
      <c r="SRW427" s="705"/>
      <c r="SRX427" s="705"/>
      <c r="SRY427" s="705"/>
      <c r="SRZ427" s="705"/>
      <c r="SSA427" s="705"/>
      <c r="SSB427" s="705"/>
      <c r="SSC427" s="705"/>
      <c r="SSD427" s="705"/>
      <c r="SSE427" s="705"/>
      <c r="SSF427" s="705"/>
      <c r="SSG427" s="705"/>
      <c r="SSH427" s="705"/>
      <c r="SSI427" s="705"/>
      <c r="SSJ427" s="705"/>
      <c r="SSK427" s="705"/>
      <c r="SSL427" s="705"/>
      <c r="SSM427" s="705"/>
      <c r="SSN427" s="705"/>
      <c r="SSO427" s="705"/>
      <c r="SSP427" s="705"/>
      <c r="SSQ427" s="705"/>
      <c r="SSR427" s="705"/>
      <c r="SSS427" s="705"/>
      <c r="SST427" s="705"/>
      <c r="SSU427" s="705"/>
      <c r="SSV427" s="705"/>
      <c r="SSW427" s="705"/>
      <c r="SSX427" s="705"/>
      <c r="SSY427" s="705"/>
      <c r="SSZ427" s="705"/>
      <c r="STA427" s="705"/>
      <c r="STB427" s="705"/>
      <c r="STC427" s="705"/>
      <c r="STD427" s="705"/>
      <c r="STE427" s="705"/>
      <c r="STF427" s="705"/>
      <c r="STG427" s="705"/>
      <c r="STH427" s="705"/>
      <c r="STI427" s="705"/>
      <c r="STJ427" s="705"/>
      <c r="STK427" s="705"/>
      <c r="STL427" s="705"/>
      <c r="STM427" s="705"/>
      <c r="STN427" s="705"/>
      <c r="STO427" s="705"/>
      <c r="STP427" s="705"/>
      <c r="STQ427" s="705"/>
      <c r="STR427" s="705"/>
      <c r="STS427" s="705"/>
      <c r="STT427" s="705"/>
      <c r="STU427" s="705"/>
      <c r="STV427" s="705"/>
      <c r="STW427" s="705"/>
      <c r="STX427" s="705"/>
      <c r="STY427" s="705"/>
      <c r="STZ427" s="705"/>
      <c r="SUA427" s="705"/>
      <c r="SUB427" s="705"/>
      <c r="SUC427" s="705"/>
      <c r="SUD427" s="705"/>
      <c r="SUE427" s="705"/>
      <c r="SUF427" s="705"/>
      <c r="SUG427" s="705"/>
      <c r="SUH427" s="705"/>
      <c r="SUI427" s="705"/>
      <c r="SUJ427" s="705"/>
      <c r="SUK427" s="705"/>
      <c r="SUL427" s="705"/>
      <c r="SUM427" s="705"/>
      <c r="SUN427" s="705"/>
      <c r="SUO427" s="705"/>
      <c r="SUP427" s="705"/>
      <c r="SUQ427" s="705"/>
      <c r="SUR427" s="705"/>
      <c r="SUS427" s="705"/>
      <c r="SUT427" s="705"/>
      <c r="SUU427" s="705"/>
      <c r="SUV427" s="705"/>
      <c r="SUW427" s="705"/>
      <c r="SUX427" s="705"/>
      <c r="SUY427" s="705"/>
      <c r="SUZ427" s="705"/>
      <c r="SVA427" s="705"/>
      <c r="SVB427" s="705"/>
      <c r="SVC427" s="705"/>
      <c r="SVD427" s="705"/>
      <c r="SVE427" s="705"/>
      <c r="SVF427" s="705"/>
      <c r="SVG427" s="705"/>
      <c r="SVH427" s="705"/>
      <c r="SVI427" s="705"/>
      <c r="SVJ427" s="705"/>
      <c r="SVK427" s="705"/>
      <c r="SVL427" s="705"/>
      <c r="SVM427" s="705"/>
      <c r="SVN427" s="705"/>
      <c r="SVO427" s="705"/>
      <c r="SVP427" s="705"/>
      <c r="SVQ427" s="705"/>
      <c r="SVR427" s="705"/>
      <c r="SVS427" s="705"/>
      <c r="SVT427" s="705"/>
      <c r="SVU427" s="705"/>
      <c r="SVV427" s="705"/>
      <c r="SVW427" s="705"/>
      <c r="SVX427" s="705"/>
      <c r="SVY427" s="705"/>
      <c r="SVZ427" s="705"/>
      <c r="SWA427" s="705"/>
      <c r="SWB427" s="705"/>
      <c r="SWC427" s="705"/>
      <c r="SWD427" s="705"/>
      <c r="SWE427" s="705"/>
      <c r="SWF427" s="705"/>
      <c r="SWG427" s="705"/>
      <c r="SWH427" s="705"/>
      <c r="SWI427" s="705"/>
      <c r="SWJ427" s="705"/>
      <c r="SWK427" s="705"/>
      <c r="SWL427" s="705"/>
      <c r="SWM427" s="705"/>
      <c r="SWN427" s="705"/>
      <c r="SWO427" s="705"/>
      <c r="SWP427" s="705"/>
      <c r="SWQ427" s="705"/>
      <c r="SWR427" s="705"/>
      <c r="SWS427" s="705"/>
      <c r="SWT427" s="705"/>
      <c r="SWU427" s="705"/>
      <c r="SWV427" s="705"/>
      <c r="SWW427" s="705"/>
      <c r="SWX427" s="705"/>
      <c r="SWY427" s="705"/>
      <c r="SWZ427" s="705"/>
      <c r="SXA427" s="705"/>
      <c r="SXB427" s="705"/>
      <c r="SXC427" s="705"/>
      <c r="SXD427" s="705"/>
      <c r="SXE427" s="705"/>
      <c r="SXF427" s="705"/>
      <c r="SXG427" s="705"/>
      <c r="SXH427" s="705"/>
      <c r="SXI427" s="705"/>
      <c r="SXJ427" s="705"/>
      <c r="SXK427" s="705"/>
      <c r="SXL427" s="705"/>
      <c r="SXM427" s="705"/>
      <c r="SXN427" s="705"/>
      <c r="SXO427" s="705"/>
      <c r="SXP427" s="705"/>
      <c r="SXQ427" s="705"/>
      <c r="SXR427" s="705"/>
      <c r="SXS427" s="705"/>
      <c r="SXT427" s="705"/>
      <c r="SXU427" s="705"/>
      <c r="SXV427" s="705"/>
      <c r="SXW427" s="705"/>
      <c r="SXX427" s="705"/>
      <c r="SXY427" s="705"/>
      <c r="SXZ427" s="705"/>
      <c r="SYA427" s="705"/>
      <c r="SYB427" s="705"/>
      <c r="SYC427" s="705"/>
      <c r="SYD427" s="705"/>
      <c r="SYE427" s="705"/>
      <c r="SYF427" s="705"/>
      <c r="SYG427" s="705"/>
      <c r="SYH427" s="705"/>
      <c r="SYI427" s="705"/>
      <c r="SYJ427" s="705"/>
      <c r="SYK427" s="705"/>
      <c r="SYL427" s="705"/>
      <c r="SYM427" s="705"/>
      <c r="SYN427" s="705"/>
      <c r="SYO427" s="705"/>
      <c r="SYP427" s="705"/>
      <c r="SYQ427" s="705"/>
      <c r="SYR427" s="705"/>
      <c r="SYS427" s="705"/>
      <c r="SYT427" s="705"/>
      <c r="SYU427" s="705"/>
      <c r="SYV427" s="705"/>
      <c r="SYW427" s="705"/>
      <c r="SYX427" s="705"/>
      <c r="SYY427" s="705"/>
      <c r="SYZ427" s="705"/>
      <c r="SZA427" s="705"/>
      <c r="SZB427" s="705"/>
      <c r="SZC427" s="705"/>
      <c r="SZD427" s="705"/>
      <c r="SZE427" s="705"/>
      <c r="SZF427" s="705"/>
      <c r="SZG427" s="705"/>
      <c r="SZH427" s="705"/>
      <c r="SZI427" s="705"/>
      <c r="SZJ427" s="705"/>
      <c r="SZK427" s="705"/>
      <c r="SZL427" s="705"/>
      <c r="SZM427" s="705"/>
      <c r="SZN427" s="705"/>
      <c r="SZO427" s="705"/>
      <c r="SZP427" s="705"/>
      <c r="SZQ427" s="705"/>
      <c r="SZR427" s="705"/>
      <c r="SZS427" s="705"/>
      <c r="SZT427" s="705"/>
      <c r="SZU427" s="705"/>
      <c r="SZV427" s="705"/>
      <c r="SZW427" s="705"/>
      <c r="SZX427" s="705"/>
      <c r="SZY427" s="705"/>
      <c r="SZZ427" s="705"/>
      <c r="TAA427" s="705"/>
      <c r="TAB427" s="705"/>
      <c r="TAC427" s="705"/>
      <c r="TAD427" s="705"/>
      <c r="TAE427" s="705"/>
      <c r="TAF427" s="705"/>
      <c r="TAG427" s="705"/>
      <c r="TAH427" s="705"/>
      <c r="TAI427" s="705"/>
      <c r="TAJ427" s="705"/>
      <c r="TAK427" s="705"/>
      <c r="TAL427" s="705"/>
      <c r="TAM427" s="705"/>
      <c r="TAN427" s="705"/>
      <c r="TAO427" s="705"/>
      <c r="TAP427" s="705"/>
      <c r="TAQ427" s="705"/>
      <c r="TAR427" s="705"/>
      <c r="TAS427" s="705"/>
      <c r="TAT427" s="705"/>
      <c r="TAU427" s="705"/>
      <c r="TAV427" s="705"/>
      <c r="TAW427" s="705"/>
      <c r="TAX427" s="705"/>
      <c r="TAY427" s="705"/>
      <c r="TAZ427" s="705"/>
      <c r="TBA427" s="705"/>
      <c r="TBB427" s="705"/>
      <c r="TBC427" s="705"/>
      <c r="TBD427" s="705"/>
      <c r="TBE427" s="705"/>
      <c r="TBF427" s="705"/>
      <c r="TBG427" s="705"/>
      <c r="TBH427" s="705"/>
      <c r="TBI427" s="705"/>
      <c r="TBJ427" s="705"/>
      <c r="TBK427" s="705"/>
      <c r="TBL427" s="705"/>
      <c r="TBM427" s="705"/>
      <c r="TBN427" s="705"/>
      <c r="TBO427" s="705"/>
      <c r="TBP427" s="705"/>
      <c r="TBQ427" s="705"/>
      <c r="TBR427" s="705"/>
      <c r="TBS427" s="705"/>
      <c r="TBT427" s="705"/>
      <c r="TBU427" s="705"/>
      <c r="TBV427" s="705"/>
      <c r="TBW427" s="705"/>
      <c r="TBX427" s="705"/>
      <c r="TBY427" s="705"/>
      <c r="TBZ427" s="705"/>
      <c r="TCA427" s="705"/>
      <c r="TCB427" s="705"/>
      <c r="TCC427" s="705"/>
      <c r="TCD427" s="705"/>
      <c r="TCE427" s="705"/>
      <c r="TCF427" s="705"/>
      <c r="TCG427" s="705"/>
      <c r="TCH427" s="705"/>
      <c r="TCI427" s="705"/>
      <c r="TCJ427" s="705"/>
      <c r="TCK427" s="705"/>
      <c r="TCL427" s="705"/>
      <c r="TCM427" s="705"/>
      <c r="TCN427" s="705"/>
      <c r="TCO427" s="705"/>
      <c r="TCP427" s="705"/>
      <c r="TCQ427" s="705"/>
      <c r="TCR427" s="705"/>
      <c r="TCS427" s="705"/>
      <c r="TCT427" s="705"/>
      <c r="TCU427" s="705"/>
      <c r="TCV427" s="705"/>
      <c r="TCW427" s="705"/>
      <c r="TCX427" s="705"/>
      <c r="TCY427" s="705"/>
      <c r="TCZ427" s="705"/>
      <c r="TDA427" s="705"/>
      <c r="TDB427" s="705"/>
      <c r="TDC427" s="705"/>
      <c r="TDD427" s="705"/>
      <c r="TDE427" s="705"/>
      <c r="TDF427" s="705"/>
      <c r="TDG427" s="705"/>
      <c r="TDH427" s="705"/>
      <c r="TDI427" s="705"/>
      <c r="TDJ427" s="705"/>
      <c r="TDK427" s="705"/>
      <c r="TDL427" s="705"/>
      <c r="TDM427" s="705"/>
      <c r="TDN427" s="705"/>
      <c r="TDO427" s="705"/>
      <c r="TDP427" s="705"/>
      <c r="TDQ427" s="705"/>
      <c r="TDR427" s="705"/>
      <c r="TDS427" s="705"/>
      <c r="TDT427" s="705"/>
      <c r="TDU427" s="705"/>
      <c r="TDV427" s="705"/>
      <c r="TDW427" s="705"/>
      <c r="TDX427" s="705"/>
      <c r="TDY427" s="705"/>
      <c r="TDZ427" s="705"/>
      <c r="TEA427" s="705"/>
      <c r="TEB427" s="705"/>
      <c r="TEC427" s="705"/>
      <c r="TED427" s="705"/>
      <c r="TEE427" s="705"/>
      <c r="TEF427" s="705"/>
      <c r="TEG427" s="705"/>
      <c r="TEH427" s="705"/>
      <c r="TEI427" s="705"/>
      <c r="TEJ427" s="705"/>
      <c r="TEK427" s="705"/>
      <c r="TEL427" s="705"/>
      <c r="TEM427" s="705"/>
      <c r="TEN427" s="705"/>
      <c r="TEO427" s="705"/>
      <c r="TEP427" s="705"/>
      <c r="TEQ427" s="705"/>
      <c r="TER427" s="705"/>
      <c r="TES427" s="705"/>
      <c r="TET427" s="705"/>
      <c r="TEU427" s="705"/>
      <c r="TEV427" s="705"/>
      <c r="TEW427" s="705"/>
      <c r="TEX427" s="705"/>
      <c r="TEY427" s="705"/>
      <c r="TEZ427" s="705"/>
      <c r="TFA427" s="705"/>
      <c r="TFB427" s="705"/>
      <c r="TFC427" s="705"/>
      <c r="TFD427" s="705"/>
      <c r="TFE427" s="705"/>
      <c r="TFF427" s="705"/>
      <c r="TFG427" s="705"/>
      <c r="TFH427" s="705"/>
      <c r="TFI427" s="705"/>
      <c r="TFJ427" s="705"/>
      <c r="TFK427" s="705"/>
      <c r="TFL427" s="705"/>
      <c r="TFM427" s="705"/>
      <c r="TFN427" s="705"/>
      <c r="TFO427" s="705"/>
      <c r="TFP427" s="705"/>
      <c r="TFQ427" s="705"/>
      <c r="TFR427" s="705"/>
      <c r="TFS427" s="705"/>
      <c r="TFT427" s="705"/>
      <c r="TFU427" s="705"/>
      <c r="TFV427" s="705"/>
      <c r="TFW427" s="705"/>
      <c r="TFX427" s="705"/>
      <c r="TFY427" s="705"/>
      <c r="TFZ427" s="705"/>
      <c r="TGA427" s="705"/>
      <c r="TGB427" s="705"/>
      <c r="TGC427" s="705"/>
      <c r="TGD427" s="705"/>
      <c r="TGE427" s="705"/>
      <c r="TGF427" s="705"/>
      <c r="TGG427" s="705"/>
      <c r="TGH427" s="705"/>
      <c r="TGI427" s="705"/>
      <c r="TGJ427" s="705"/>
      <c r="TGK427" s="705"/>
      <c r="TGL427" s="705"/>
      <c r="TGM427" s="705"/>
      <c r="TGN427" s="705"/>
      <c r="TGO427" s="705"/>
      <c r="TGP427" s="705"/>
      <c r="TGQ427" s="705"/>
      <c r="TGR427" s="705"/>
      <c r="TGS427" s="705"/>
      <c r="TGT427" s="705"/>
      <c r="TGU427" s="705"/>
      <c r="TGV427" s="705"/>
      <c r="TGW427" s="705"/>
      <c r="TGX427" s="705"/>
      <c r="TGY427" s="705"/>
      <c r="TGZ427" s="705"/>
      <c r="THA427" s="705"/>
      <c r="THB427" s="705"/>
      <c r="THC427" s="705"/>
      <c r="THD427" s="705"/>
      <c r="THE427" s="705"/>
      <c r="THF427" s="705"/>
      <c r="THG427" s="705"/>
      <c r="THH427" s="705"/>
      <c r="THI427" s="705"/>
      <c r="THJ427" s="705"/>
      <c r="THK427" s="705"/>
      <c r="THL427" s="705"/>
      <c r="THM427" s="705"/>
      <c r="THN427" s="705"/>
      <c r="THO427" s="705"/>
      <c r="THP427" s="705"/>
      <c r="THQ427" s="705"/>
      <c r="THR427" s="705"/>
      <c r="THS427" s="705"/>
      <c r="THT427" s="705"/>
      <c r="THU427" s="705"/>
      <c r="THV427" s="705"/>
      <c r="THW427" s="705"/>
      <c r="THX427" s="705"/>
      <c r="THY427" s="705"/>
      <c r="THZ427" s="705"/>
      <c r="TIA427" s="705"/>
      <c r="TIB427" s="705"/>
      <c r="TIC427" s="705"/>
      <c r="TID427" s="705"/>
      <c r="TIE427" s="705"/>
      <c r="TIF427" s="705"/>
      <c r="TIG427" s="705"/>
      <c r="TIH427" s="705"/>
      <c r="TII427" s="705"/>
      <c r="TIJ427" s="705"/>
      <c r="TIK427" s="705"/>
      <c r="TIL427" s="705"/>
      <c r="TIM427" s="705"/>
      <c r="TIN427" s="705"/>
      <c r="TIO427" s="705"/>
      <c r="TIP427" s="705"/>
      <c r="TIQ427" s="705"/>
      <c r="TIR427" s="705"/>
      <c r="TIS427" s="705"/>
      <c r="TIT427" s="705"/>
      <c r="TIU427" s="705"/>
      <c r="TIV427" s="705"/>
      <c r="TIW427" s="705"/>
      <c r="TIX427" s="705"/>
      <c r="TIY427" s="705"/>
      <c r="TIZ427" s="705"/>
      <c r="TJA427" s="705"/>
      <c r="TJB427" s="705"/>
      <c r="TJC427" s="705"/>
      <c r="TJD427" s="705"/>
      <c r="TJE427" s="705"/>
      <c r="TJF427" s="705"/>
      <c r="TJG427" s="705"/>
      <c r="TJH427" s="705"/>
      <c r="TJI427" s="705"/>
      <c r="TJJ427" s="705"/>
      <c r="TJK427" s="705"/>
      <c r="TJL427" s="705"/>
      <c r="TJM427" s="705"/>
      <c r="TJN427" s="705"/>
      <c r="TJO427" s="705"/>
      <c r="TJP427" s="705"/>
      <c r="TJQ427" s="705"/>
      <c r="TJR427" s="705"/>
      <c r="TJS427" s="705"/>
      <c r="TJT427" s="705"/>
      <c r="TJU427" s="705"/>
      <c r="TJV427" s="705"/>
      <c r="TJW427" s="705"/>
      <c r="TJX427" s="705"/>
      <c r="TJY427" s="705"/>
      <c r="TJZ427" s="705"/>
      <c r="TKA427" s="705"/>
      <c r="TKB427" s="705"/>
      <c r="TKC427" s="705"/>
      <c r="TKD427" s="705"/>
      <c r="TKE427" s="705"/>
      <c r="TKF427" s="705"/>
      <c r="TKG427" s="705"/>
      <c r="TKH427" s="705"/>
      <c r="TKI427" s="705"/>
      <c r="TKJ427" s="705"/>
      <c r="TKK427" s="705"/>
      <c r="TKL427" s="705"/>
      <c r="TKM427" s="705"/>
      <c r="TKN427" s="705"/>
      <c r="TKO427" s="705"/>
      <c r="TKP427" s="705"/>
      <c r="TKQ427" s="705"/>
      <c r="TKR427" s="705"/>
      <c r="TKS427" s="705"/>
      <c r="TKT427" s="705"/>
      <c r="TKU427" s="705"/>
      <c r="TKV427" s="705"/>
      <c r="TKW427" s="705"/>
      <c r="TKX427" s="705"/>
      <c r="TKY427" s="705"/>
      <c r="TKZ427" s="705"/>
      <c r="TLA427" s="705"/>
      <c r="TLB427" s="705"/>
      <c r="TLC427" s="705"/>
      <c r="TLD427" s="705"/>
      <c r="TLE427" s="705"/>
      <c r="TLF427" s="705"/>
      <c r="TLG427" s="705"/>
      <c r="TLH427" s="705"/>
      <c r="TLI427" s="705"/>
      <c r="TLJ427" s="705"/>
      <c r="TLK427" s="705"/>
      <c r="TLL427" s="705"/>
      <c r="TLM427" s="705"/>
      <c r="TLN427" s="705"/>
      <c r="TLO427" s="705"/>
      <c r="TLP427" s="705"/>
      <c r="TLQ427" s="705"/>
      <c r="TLR427" s="705"/>
      <c r="TLS427" s="705"/>
      <c r="TLT427" s="705"/>
      <c r="TLU427" s="705"/>
      <c r="TLV427" s="705"/>
      <c r="TLW427" s="705"/>
      <c r="TLX427" s="705"/>
      <c r="TLY427" s="705"/>
      <c r="TLZ427" s="705"/>
      <c r="TMA427" s="705"/>
      <c r="TMB427" s="705"/>
      <c r="TMC427" s="705"/>
      <c r="TMD427" s="705"/>
      <c r="TME427" s="705"/>
      <c r="TMF427" s="705"/>
      <c r="TMG427" s="705"/>
      <c r="TMH427" s="705"/>
      <c r="TMI427" s="705"/>
      <c r="TMJ427" s="705"/>
      <c r="TMK427" s="705"/>
      <c r="TML427" s="705"/>
      <c r="TMM427" s="705"/>
      <c r="TMN427" s="705"/>
      <c r="TMO427" s="705"/>
      <c r="TMP427" s="705"/>
      <c r="TMQ427" s="705"/>
      <c r="TMR427" s="705"/>
      <c r="TMS427" s="705"/>
      <c r="TMT427" s="705"/>
      <c r="TMU427" s="705"/>
      <c r="TMV427" s="705"/>
      <c r="TMW427" s="705"/>
      <c r="TMX427" s="705"/>
      <c r="TMY427" s="705"/>
      <c r="TMZ427" s="705"/>
      <c r="TNA427" s="705"/>
      <c r="TNB427" s="705"/>
      <c r="TNC427" s="705"/>
      <c r="TND427" s="705"/>
      <c r="TNE427" s="705"/>
      <c r="TNF427" s="705"/>
      <c r="TNG427" s="705"/>
      <c r="TNH427" s="705"/>
      <c r="TNI427" s="705"/>
      <c r="TNJ427" s="705"/>
      <c r="TNK427" s="705"/>
      <c r="TNL427" s="705"/>
      <c r="TNM427" s="705"/>
      <c r="TNN427" s="705"/>
      <c r="TNO427" s="705"/>
      <c r="TNP427" s="705"/>
      <c r="TNQ427" s="705"/>
      <c r="TNR427" s="705"/>
      <c r="TNS427" s="705"/>
      <c r="TNT427" s="705"/>
      <c r="TNU427" s="705"/>
      <c r="TNV427" s="705"/>
      <c r="TNW427" s="705"/>
      <c r="TNX427" s="705"/>
      <c r="TNY427" s="705"/>
      <c r="TNZ427" s="705"/>
      <c r="TOA427" s="705"/>
      <c r="TOB427" s="705"/>
      <c r="TOC427" s="705"/>
      <c r="TOD427" s="705"/>
      <c r="TOE427" s="705"/>
      <c r="TOF427" s="705"/>
      <c r="TOG427" s="705"/>
      <c r="TOH427" s="705"/>
      <c r="TOI427" s="705"/>
      <c r="TOJ427" s="705"/>
      <c r="TOK427" s="705"/>
      <c r="TOL427" s="705"/>
      <c r="TOM427" s="705"/>
      <c r="TON427" s="705"/>
      <c r="TOO427" s="705"/>
      <c r="TOP427" s="705"/>
      <c r="TOQ427" s="705"/>
      <c r="TOR427" s="705"/>
      <c r="TOS427" s="705"/>
      <c r="TOT427" s="705"/>
      <c r="TOU427" s="705"/>
      <c r="TOV427" s="705"/>
      <c r="TOW427" s="705"/>
      <c r="TOX427" s="705"/>
      <c r="TOY427" s="705"/>
      <c r="TOZ427" s="705"/>
      <c r="TPA427" s="705"/>
      <c r="TPB427" s="705"/>
      <c r="TPC427" s="705"/>
      <c r="TPD427" s="705"/>
      <c r="TPE427" s="705"/>
      <c r="TPF427" s="705"/>
      <c r="TPG427" s="705"/>
      <c r="TPH427" s="705"/>
      <c r="TPI427" s="705"/>
      <c r="TPJ427" s="705"/>
      <c r="TPK427" s="705"/>
      <c r="TPL427" s="705"/>
      <c r="TPM427" s="705"/>
      <c r="TPN427" s="705"/>
      <c r="TPO427" s="705"/>
      <c r="TPP427" s="705"/>
      <c r="TPQ427" s="705"/>
      <c r="TPR427" s="705"/>
      <c r="TPS427" s="705"/>
      <c r="TPT427" s="705"/>
      <c r="TPU427" s="705"/>
      <c r="TPV427" s="705"/>
      <c r="TPW427" s="705"/>
      <c r="TPX427" s="705"/>
      <c r="TPY427" s="705"/>
      <c r="TPZ427" s="705"/>
      <c r="TQA427" s="705"/>
      <c r="TQB427" s="705"/>
      <c r="TQC427" s="705"/>
      <c r="TQD427" s="705"/>
      <c r="TQE427" s="705"/>
      <c r="TQF427" s="705"/>
      <c r="TQG427" s="705"/>
      <c r="TQH427" s="705"/>
      <c r="TQI427" s="705"/>
      <c r="TQJ427" s="705"/>
      <c r="TQK427" s="705"/>
      <c r="TQL427" s="705"/>
      <c r="TQM427" s="705"/>
      <c r="TQN427" s="705"/>
      <c r="TQO427" s="705"/>
      <c r="TQP427" s="705"/>
      <c r="TQQ427" s="705"/>
      <c r="TQR427" s="705"/>
      <c r="TQS427" s="705"/>
      <c r="TQT427" s="705"/>
      <c r="TQU427" s="705"/>
      <c r="TQV427" s="705"/>
      <c r="TQW427" s="705"/>
      <c r="TQX427" s="705"/>
      <c r="TQY427" s="705"/>
      <c r="TQZ427" s="705"/>
      <c r="TRA427" s="705"/>
      <c r="TRB427" s="705"/>
      <c r="TRC427" s="705"/>
      <c r="TRD427" s="705"/>
      <c r="TRE427" s="705"/>
      <c r="TRF427" s="705"/>
      <c r="TRG427" s="705"/>
      <c r="TRH427" s="705"/>
      <c r="TRI427" s="705"/>
      <c r="TRJ427" s="705"/>
      <c r="TRK427" s="705"/>
      <c r="TRL427" s="705"/>
      <c r="TRM427" s="705"/>
      <c r="TRN427" s="705"/>
      <c r="TRO427" s="705"/>
      <c r="TRP427" s="705"/>
      <c r="TRQ427" s="705"/>
      <c r="TRR427" s="705"/>
      <c r="TRS427" s="705"/>
      <c r="TRT427" s="705"/>
      <c r="TRU427" s="705"/>
      <c r="TRV427" s="705"/>
      <c r="TRW427" s="705"/>
      <c r="TRX427" s="705"/>
      <c r="TRY427" s="705"/>
      <c r="TRZ427" s="705"/>
      <c r="TSA427" s="705"/>
      <c r="TSB427" s="705"/>
      <c r="TSC427" s="705"/>
      <c r="TSD427" s="705"/>
      <c r="TSE427" s="705"/>
      <c r="TSF427" s="705"/>
      <c r="TSG427" s="705"/>
      <c r="TSH427" s="705"/>
      <c r="TSI427" s="705"/>
      <c r="TSJ427" s="705"/>
      <c r="TSK427" s="705"/>
      <c r="TSL427" s="705"/>
      <c r="TSM427" s="705"/>
      <c r="TSN427" s="705"/>
      <c r="TSO427" s="705"/>
      <c r="TSP427" s="705"/>
      <c r="TSQ427" s="705"/>
      <c r="TSR427" s="705"/>
      <c r="TSS427" s="705"/>
      <c r="TST427" s="705"/>
      <c r="TSU427" s="705"/>
      <c r="TSV427" s="705"/>
      <c r="TSW427" s="705"/>
      <c r="TSX427" s="705"/>
      <c r="TSY427" s="705"/>
      <c r="TSZ427" s="705"/>
      <c r="TTA427" s="705"/>
      <c r="TTB427" s="705"/>
      <c r="TTC427" s="705"/>
      <c r="TTD427" s="705"/>
      <c r="TTE427" s="705"/>
      <c r="TTF427" s="705"/>
      <c r="TTG427" s="705"/>
      <c r="TTH427" s="705"/>
      <c r="TTI427" s="705"/>
      <c r="TTJ427" s="705"/>
      <c r="TTK427" s="705"/>
      <c r="TTL427" s="705"/>
      <c r="TTM427" s="705"/>
      <c r="TTN427" s="705"/>
      <c r="TTO427" s="705"/>
      <c r="TTP427" s="705"/>
      <c r="TTQ427" s="705"/>
      <c r="TTR427" s="705"/>
      <c r="TTS427" s="705"/>
      <c r="TTT427" s="705"/>
      <c r="TTU427" s="705"/>
      <c r="TTV427" s="705"/>
      <c r="TTW427" s="705"/>
      <c r="TTX427" s="705"/>
      <c r="TTY427" s="705"/>
      <c r="TTZ427" s="705"/>
      <c r="TUA427" s="705"/>
      <c r="TUB427" s="705"/>
      <c r="TUC427" s="705"/>
      <c r="TUD427" s="705"/>
      <c r="TUE427" s="705"/>
      <c r="TUF427" s="705"/>
      <c r="TUG427" s="705"/>
      <c r="TUH427" s="705"/>
      <c r="TUI427" s="705"/>
      <c r="TUJ427" s="705"/>
      <c r="TUK427" s="705"/>
      <c r="TUL427" s="705"/>
      <c r="TUM427" s="705"/>
      <c r="TUN427" s="705"/>
      <c r="TUO427" s="705"/>
      <c r="TUP427" s="705"/>
      <c r="TUQ427" s="705"/>
      <c r="TUR427" s="705"/>
      <c r="TUS427" s="705"/>
      <c r="TUT427" s="705"/>
      <c r="TUU427" s="705"/>
      <c r="TUV427" s="705"/>
      <c r="TUW427" s="705"/>
      <c r="TUX427" s="705"/>
      <c r="TUY427" s="705"/>
      <c r="TUZ427" s="705"/>
      <c r="TVA427" s="705"/>
      <c r="TVB427" s="705"/>
      <c r="TVC427" s="705"/>
      <c r="TVD427" s="705"/>
      <c r="TVE427" s="705"/>
      <c r="TVF427" s="705"/>
      <c r="TVG427" s="705"/>
      <c r="TVH427" s="705"/>
      <c r="TVI427" s="705"/>
      <c r="TVJ427" s="705"/>
      <c r="TVK427" s="705"/>
      <c r="TVL427" s="705"/>
      <c r="TVM427" s="705"/>
      <c r="TVN427" s="705"/>
      <c r="TVO427" s="705"/>
      <c r="TVP427" s="705"/>
      <c r="TVQ427" s="705"/>
      <c r="TVR427" s="705"/>
      <c r="TVS427" s="705"/>
      <c r="TVT427" s="705"/>
      <c r="TVU427" s="705"/>
      <c r="TVV427" s="705"/>
      <c r="TVW427" s="705"/>
      <c r="TVX427" s="705"/>
      <c r="TVY427" s="705"/>
      <c r="TVZ427" s="705"/>
      <c r="TWA427" s="705"/>
      <c r="TWB427" s="705"/>
      <c r="TWC427" s="705"/>
      <c r="TWD427" s="705"/>
      <c r="TWE427" s="705"/>
      <c r="TWF427" s="705"/>
      <c r="TWG427" s="705"/>
      <c r="TWH427" s="705"/>
      <c r="TWI427" s="705"/>
      <c r="TWJ427" s="705"/>
      <c r="TWK427" s="705"/>
      <c r="TWL427" s="705"/>
      <c r="TWM427" s="705"/>
      <c r="TWN427" s="705"/>
      <c r="TWO427" s="705"/>
      <c r="TWP427" s="705"/>
      <c r="TWQ427" s="705"/>
      <c r="TWR427" s="705"/>
      <c r="TWS427" s="705"/>
      <c r="TWT427" s="705"/>
      <c r="TWU427" s="705"/>
      <c r="TWV427" s="705"/>
      <c r="TWW427" s="705"/>
      <c r="TWX427" s="705"/>
      <c r="TWY427" s="705"/>
      <c r="TWZ427" s="705"/>
      <c r="TXA427" s="705"/>
      <c r="TXB427" s="705"/>
      <c r="TXC427" s="705"/>
      <c r="TXD427" s="705"/>
      <c r="TXE427" s="705"/>
      <c r="TXF427" s="705"/>
      <c r="TXG427" s="705"/>
      <c r="TXH427" s="705"/>
      <c r="TXI427" s="705"/>
      <c r="TXJ427" s="705"/>
      <c r="TXK427" s="705"/>
      <c r="TXL427" s="705"/>
      <c r="TXM427" s="705"/>
      <c r="TXN427" s="705"/>
      <c r="TXO427" s="705"/>
      <c r="TXP427" s="705"/>
      <c r="TXQ427" s="705"/>
      <c r="TXR427" s="705"/>
      <c r="TXS427" s="705"/>
      <c r="TXT427" s="705"/>
      <c r="TXU427" s="705"/>
      <c r="TXV427" s="705"/>
      <c r="TXW427" s="705"/>
      <c r="TXX427" s="705"/>
      <c r="TXY427" s="705"/>
      <c r="TXZ427" s="705"/>
      <c r="TYA427" s="705"/>
      <c r="TYB427" s="705"/>
      <c r="TYC427" s="705"/>
      <c r="TYD427" s="705"/>
      <c r="TYE427" s="705"/>
      <c r="TYF427" s="705"/>
      <c r="TYG427" s="705"/>
      <c r="TYH427" s="705"/>
      <c r="TYI427" s="705"/>
      <c r="TYJ427" s="705"/>
      <c r="TYK427" s="705"/>
      <c r="TYL427" s="705"/>
      <c r="TYM427" s="705"/>
      <c r="TYN427" s="705"/>
      <c r="TYO427" s="705"/>
      <c r="TYP427" s="705"/>
      <c r="TYQ427" s="705"/>
      <c r="TYR427" s="705"/>
      <c r="TYS427" s="705"/>
      <c r="TYT427" s="705"/>
      <c r="TYU427" s="705"/>
      <c r="TYV427" s="705"/>
      <c r="TYW427" s="705"/>
      <c r="TYX427" s="705"/>
      <c r="TYY427" s="705"/>
      <c r="TYZ427" s="705"/>
      <c r="TZA427" s="705"/>
      <c r="TZB427" s="705"/>
      <c r="TZC427" s="705"/>
      <c r="TZD427" s="705"/>
      <c r="TZE427" s="705"/>
      <c r="TZF427" s="705"/>
      <c r="TZG427" s="705"/>
      <c r="TZH427" s="705"/>
      <c r="TZI427" s="705"/>
      <c r="TZJ427" s="705"/>
      <c r="TZK427" s="705"/>
      <c r="TZL427" s="705"/>
      <c r="TZM427" s="705"/>
      <c r="TZN427" s="705"/>
      <c r="TZO427" s="705"/>
      <c r="TZP427" s="705"/>
      <c r="TZQ427" s="705"/>
      <c r="TZR427" s="705"/>
      <c r="TZS427" s="705"/>
      <c r="TZT427" s="705"/>
      <c r="TZU427" s="705"/>
      <c r="TZV427" s="705"/>
      <c r="TZW427" s="705"/>
      <c r="TZX427" s="705"/>
      <c r="TZY427" s="705"/>
      <c r="TZZ427" s="705"/>
      <c r="UAA427" s="705"/>
      <c r="UAB427" s="705"/>
      <c r="UAC427" s="705"/>
      <c r="UAD427" s="705"/>
      <c r="UAE427" s="705"/>
      <c r="UAF427" s="705"/>
      <c r="UAG427" s="705"/>
      <c r="UAH427" s="705"/>
      <c r="UAI427" s="705"/>
      <c r="UAJ427" s="705"/>
      <c r="UAK427" s="705"/>
      <c r="UAL427" s="705"/>
      <c r="UAM427" s="705"/>
      <c r="UAN427" s="705"/>
      <c r="UAO427" s="705"/>
      <c r="UAP427" s="705"/>
      <c r="UAQ427" s="705"/>
      <c r="UAR427" s="705"/>
      <c r="UAS427" s="705"/>
      <c r="UAT427" s="705"/>
      <c r="UAU427" s="705"/>
      <c r="UAV427" s="705"/>
      <c r="UAW427" s="705"/>
      <c r="UAX427" s="705"/>
      <c r="UAY427" s="705"/>
      <c r="UAZ427" s="705"/>
      <c r="UBA427" s="705"/>
      <c r="UBB427" s="705"/>
      <c r="UBC427" s="705"/>
      <c r="UBD427" s="705"/>
      <c r="UBE427" s="705"/>
      <c r="UBF427" s="705"/>
      <c r="UBG427" s="705"/>
      <c r="UBH427" s="705"/>
      <c r="UBI427" s="705"/>
      <c r="UBJ427" s="705"/>
      <c r="UBK427" s="705"/>
      <c r="UBL427" s="705"/>
      <c r="UBM427" s="705"/>
      <c r="UBN427" s="705"/>
      <c r="UBO427" s="705"/>
      <c r="UBP427" s="705"/>
      <c r="UBQ427" s="705"/>
      <c r="UBR427" s="705"/>
      <c r="UBS427" s="705"/>
      <c r="UBT427" s="705"/>
      <c r="UBU427" s="705"/>
      <c r="UBV427" s="705"/>
      <c r="UBW427" s="705"/>
      <c r="UBX427" s="705"/>
      <c r="UBY427" s="705"/>
      <c r="UBZ427" s="705"/>
      <c r="UCA427" s="705"/>
      <c r="UCB427" s="705"/>
      <c r="UCC427" s="705"/>
      <c r="UCD427" s="705"/>
      <c r="UCE427" s="705"/>
      <c r="UCF427" s="705"/>
      <c r="UCG427" s="705"/>
      <c r="UCH427" s="705"/>
      <c r="UCI427" s="705"/>
      <c r="UCJ427" s="705"/>
      <c r="UCK427" s="705"/>
      <c r="UCL427" s="705"/>
      <c r="UCM427" s="705"/>
      <c r="UCN427" s="705"/>
      <c r="UCO427" s="705"/>
      <c r="UCP427" s="705"/>
      <c r="UCQ427" s="705"/>
      <c r="UCR427" s="705"/>
      <c r="UCS427" s="705"/>
      <c r="UCT427" s="705"/>
      <c r="UCU427" s="705"/>
      <c r="UCV427" s="705"/>
      <c r="UCW427" s="705"/>
      <c r="UCX427" s="705"/>
      <c r="UCY427" s="705"/>
      <c r="UCZ427" s="705"/>
      <c r="UDA427" s="705"/>
      <c r="UDB427" s="705"/>
      <c r="UDC427" s="705"/>
      <c r="UDD427" s="705"/>
      <c r="UDE427" s="705"/>
      <c r="UDF427" s="705"/>
      <c r="UDG427" s="705"/>
      <c r="UDH427" s="705"/>
      <c r="UDI427" s="705"/>
      <c r="UDJ427" s="705"/>
      <c r="UDK427" s="705"/>
      <c r="UDL427" s="705"/>
      <c r="UDM427" s="705"/>
      <c r="UDN427" s="705"/>
      <c r="UDO427" s="705"/>
      <c r="UDP427" s="705"/>
      <c r="UDQ427" s="705"/>
      <c r="UDR427" s="705"/>
      <c r="UDS427" s="705"/>
      <c r="UDT427" s="705"/>
      <c r="UDU427" s="705"/>
      <c r="UDV427" s="705"/>
      <c r="UDW427" s="705"/>
      <c r="UDX427" s="705"/>
      <c r="UDY427" s="705"/>
      <c r="UDZ427" s="705"/>
      <c r="UEA427" s="705"/>
      <c r="UEB427" s="705"/>
      <c r="UEC427" s="705"/>
      <c r="UED427" s="705"/>
      <c r="UEE427" s="705"/>
      <c r="UEF427" s="705"/>
      <c r="UEG427" s="705"/>
      <c r="UEH427" s="705"/>
      <c r="UEI427" s="705"/>
      <c r="UEJ427" s="705"/>
      <c r="UEK427" s="705"/>
      <c r="UEL427" s="705"/>
      <c r="UEM427" s="705"/>
      <c r="UEN427" s="705"/>
      <c r="UEO427" s="705"/>
      <c r="UEP427" s="705"/>
      <c r="UEQ427" s="705"/>
      <c r="UER427" s="705"/>
      <c r="UES427" s="705"/>
      <c r="UET427" s="705"/>
      <c r="UEU427" s="705"/>
      <c r="UEV427" s="705"/>
      <c r="UEW427" s="705"/>
      <c r="UEX427" s="705"/>
      <c r="UEY427" s="705"/>
      <c r="UEZ427" s="705"/>
      <c r="UFA427" s="705"/>
      <c r="UFB427" s="705"/>
      <c r="UFC427" s="705"/>
      <c r="UFD427" s="705"/>
      <c r="UFE427" s="705"/>
      <c r="UFF427" s="705"/>
      <c r="UFG427" s="705"/>
      <c r="UFH427" s="705"/>
      <c r="UFI427" s="705"/>
      <c r="UFJ427" s="705"/>
      <c r="UFK427" s="705"/>
      <c r="UFL427" s="705"/>
      <c r="UFM427" s="705"/>
      <c r="UFN427" s="705"/>
      <c r="UFO427" s="705"/>
      <c r="UFP427" s="705"/>
      <c r="UFQ427" s="705"/>
      <c r="UFR427" s="705"/>
      <c r="UFS427" s="705"/>
      <c r="UFT427" s="705"/>
      <c r="UFU427" s="705"/>
      <c r="UFV427" s="705"/>
      <c r="UFW427" s="705"/>
      <c r="UFX427" s="705"/>
      <c r="UFY427" s="705"/>
      <c r="UFZ427" s="705"/>
      <c r="UGA427" s="705"/>
      <c r="UGB427" s="705"/>
      <c r="UGC427" s="705"/>
      <c r="UGD427" s="705"/>
      <c r="UGE427" s="705"/>
      <c r="UGF427" s="705"/>
      <c r="UGG427" s="705"/>
      <c r="UGH427" s="705"/>
      <c r="UGI427" s="705"/>
      <c r="UGJ427" s="705"/>
      <c r="UGK427" s="705"/>
      <c r="UGL427" s="705"/>
      <c r="UGM427" s="705"/>
      <c r="UGN427" s="705"/>
      <c r="UGO427" s="705"/>
      <c r="UGP427" s="705"/>
      <c r="UGQ427" s="705"/>
      <c r="UGR427" s="705"/>
      <c r="UGS427" s="705"/>
      <c r="UGT427" s="705"/>
      <c r="UGU427" s="705"/>
      <c r="UGV427" s="705"/>
      <c r="UGW427" s="705"/>
      <c r="UGX427" s="705"/>
      <c r="UGY427" s="705"/>
      <c r="UGZ427" s="705"/>
      <c r="UHA427" s="705"/>
      <c r="UHB427" s="705"/>
      <c r="UHC427" s="705"/>
      <c r="UHD427" s="705"/>
      <c r="UHE427" s="705"/>
      <c r="UHF427" s="705"/>
      <c r="UHG427" s="705"/>
      <c r="UHH427" s="705"/>
      <c r="UHI427" s="705"/>
      <c r="UHJ427" s="705"/>
      <c r="UHK427" s="705"/>
      <c r="UHL427" s="705"/>
      <c r="UHM427" s="705"/>
      <c r="UHN427" s="705"/>
      <c r="UHO427" s="705"/>
      <c r="UHP427" s="705"/>
      <c r="UHQ427" s="705"/>
      <c r="UHR427" s="705"/>
      <c r="UHS427" s="705"/>
      <c r="UHT427" s="705"/>
      <c r="UHU427" s="705"/>
      <c r="UHV427" s="705"/>
      <c r="UHW427" s="705"/>
      <c r="UHX427" s="705"/>
      <c r="UHY427" s="705"/>
      <c r="UHZ427" s="705"/>
      <c r="UIA427" s="705"/>
      <c r="UIB427" s="705"/>
      <c r="UIC427" s="705"/>
      <c r="UID427" s="705"/>
      <c r="UIE427" s="705"/>
      <c r="UIF427" s="705"/>
      <c r="UIG427" s="705"/>
      <c r="UIH427" s="705"/>
      <c r="UII427" s="705"/>
      <c r="UIJ427" s="705"/>
      <c r="UIK427" s="705"/>
      <c r="UIL427" s="705"/>
      <c r="UIM427" s="705"/>
      <c r="UIN427" s="705"/>
      <c r="UIO427" s="705"/>
      <c r="UIP427" s="705"/>
      <c r="UIQ427" s="705"/>
      <c r="UIR427" s="705"/>
      <c r="UIS427" s="705"/>
      <c r="UIT427" s="705"/>
      <c r="UIU427" s="705"/>
      <c r="UIV427" s="705"/>
      <c r="UIW427" s="705"/>
      <c r="UIX427" s="705"/>
      <c r="UIY427" s="705"/>
      <c r="UIZ427" s="705"/>
      <c r="UJA427" s="705"/>
      <c r="UJB427" s="705"/>
      <c r="UJC427" s="705"/>
      <c r="UJD427" s="705"/>
      <c r="UJE427" s="705"/>
      <c r="UJF427" s="705"/>
      <c r="UJG427" s="705"/>
      <c r="UJH427" s="705"/>
      <c r="UJI427" s="705"/>
      <c r="UJJ427" s="705"/>
      <c r="UJK427" s="705"/>
      <c r="UJL427" s="705"/>
      <c r="UJM427" s="705"/>
      <c r="UJN427" s="705"/>
      <c r="UJO427" s="705"/>
      <c r="UJP427" s="705"/>
      <c r="UJQ427" s="705"/>
      <c r="UJR427" s="705"/>
      <c r="UJS427" s="705"/>
      <c r="UJT427" s="705"/>
      <c r="UJU427" s="705"/>
      <c r="UJV427" s="705"/>
      <c r="UJW427" s="705"/>
      <c r="UJX427" s="705"/>
      <c r="UJY427" s="705"/>
      <c r="UJZ427" s="705"/>
      <c r="UKA427" s="705"/>
      <c r="UKB427" s="705"/>
      <c r="UKC427" s="705"/>
      <c r="UKD427" s="705"/>
      <c r="UKE427" s="705"/>
      <c r="UKF427" s="705"/>
      <c r="UKG427" s="705"/>
      <c r="UKH427" s="705"/>
      <c r="UKI427" s="705"/>
      <c r="UKJ427" s="705"/>
      <c r="UKK427" s="705"/>
      <c r="UKL427" s="705"/>
      <c r="UKM427" s="705"/>
      <c r="UKN427" s="705"/>
      <c r="UKO427" s="705"/>
      <c r="UKP427" s="705"/>
      <c r="UKQ427" s="705"/>
      <c r="UKR427" s="705"/>
      <c r="UKS427" s="705"/>
      <c r="UKT427" s="705"/>
      <c r="UKU427" s="705"/>
      <c r="UKV427" s="705"/>
      <c r="UKW427" s="705"/>
      <c r="UKX427" s="705"/>
      <c r="UKY427" s="705"/>
      <c r="UKZ427" s="705"/>
      <c r="ULA427" s="705"/>
      <c r="ULB427" s="705"/>
      <c r="ULC427" s="705"/>
      <c r="ULD427" s="705"/>
      <c r="ULE427" s="705"/>
      <c r="ULF427" s="705"/>
      <c r="ULG427" s="705"/>
      <c r="ULH427" s="705"/>
      <c r="ULI427" s="705"/>
      <c r="ULJ427" s="705"/>
      <c r="ULK427" s="705"/>
      <c r="ULL427" s="705"/>
      <c r="ULM427" s="705"/>
      <c r="ULN427" s="705"/>
      <c r="ULO427" s="705"/>
      <c r="ULP427" s="705"/>
      <c r="ULQ427" s="705"/>
      <c r="ULR427" s="705"/>
      <c r="ULS427" s="705"/>
      <c r="ULT427" s="705"/>
      <c r="ULU427" s="705"/>
      <c r="ULV427" s="705"/>
      <c r="ULW427" s="705"/>
      <c r="ULX427" s="705"/>
      <c r="ULY427" s="705"/>
      <c r="ULZ427" s="705"/>
      <c r="UMA427" s="705"/>
      <c r="UMB427" s="705"/>
      <c r="UMC427" s="705"/>
      <c r="UMD427" s="705"/>
      <c r="UME427" s="705"/>
      <c r="UMF427" s="705"/>
      <c r="UMG427" s="705"/>
      <c r="UMH427" s="705"/>
      <c r="UMI427" s="705"/>
      <c r="UMJ427" s="705"/>
      <c r="UMK427" s="705"/>
      <c r="UML427" s="705"/>
      <c r="UMM427" s="705"/>
      <c r="UMN427" s="705"/>
      <c r="UMO427" s="705"/>
      <c r="UMP427" s="705"/>
      <c r="UMQ427" s="705"/>
      <c r="UMR427" s="705"/>
      <c r="UMS427" s="705"/>
      <c r="UMT427" s="705"/>
      <c r="UMU427" s="705"/>
      <c r="UMV427" s="705"/>
      <c r="UMW427" s="705"/>
      <c r="UMX427" s="705"/>
      <c r="UMY427" s="705"/>
      <c r="UMZ427" s="705"/>
      <c r="UNA427" s="705"/>
      <c r="UNB427" s="705"/>
      <c r="UNC427" s="705"/>
      <c r="UND427" s="705"/>
      <c r="UNE427" s="705"/>
      <c r="UNF427" s="705"/>
      <c r="UNG427" s="705"/>
      <c r="UNH427" s="705"/>
      <c r="UNI427" s="705"/>
      <c r="UNJ427" s="705"/>
      <c r="UNK427" s="705"/>
      <c r="UNL427" s="705"/>
      <c r="UNM427" s="705"/>
      <c r="UNN427" s="705"/>
      <c r="UNO427" s="705"/>
      <c r="UNP427" s="705"/>
      <c r="UNQ427" s="705"/>
      <c r="UNR427" s="705"/>
      <c r="UNS427" s="705"/>
      <c r="UNT427" s="705"/>
      <c r="UNU427" s="705"/>
      <c r="UNV427" s="705"/>
      <c r="UNW427" s="705"/>
      <c r="UNX427" s="705"/>
      <c r="UNY427" s="705"/>
      <c r="UNZ427" s="705"/>
      <c r="UOA427" s="705"/>
      <c r="UOB427" s="705"/>
      <c r="UOC427" s="705"/>
      <c r="UOD427" s="705"/>
      <c r="UOE427" s="705"/>
      <c r="UOF427" s="705"/>
      <c r="UOG427" s="705"/>
      <c r="UOH427" s="705"/>
      <c r="UOI427" s="705"/>
      <c r="UOJ427" s="705"/>
      <c r="UOK427" s="705"/>
      <c r="UOL427" s="705"/>
      <c r="UOM427" s="705"/>
      <c r="UON427" s="705"/>
      <c r="UOO427" s="705"/>
      <c r="UOP427" s="705"/>
      <c r="UOQ427" s="705"/>
      <c r="UOR427" s="705"/>
      <c r="UOS427" s="705"/>
      <c r="UOT427" s="705"/>
      <c r="UOU427" s="705"/>
      <c r="UOV427" s="705"/>
      <c r="UOW427" s="705"/>
      <c r="UOX427" s="705"/>
      <c r="UOY427" s="705"/>
      <c r="UOZ427" s="705"/>
      <c r="UPA427" s="705"/>
      <c r="UPB427" s="705"/>
      <c r="UPC427" s="705"/>
      <c r="UPD427" s="705"/>
      <c r="UPE427" s="705"/>
      <c r="UPF427" s="705"/>
      <c r="UPG427" s="705"/>
      <c r="UPH427" s="705"/>
      <c r="UPI427" s="705"/>
      <c r="UPJ427" s="705"/>
      <c r="UPK427" s="705"/>
      <c r="UPL427" s="705"/>
      <c r="UPM427" s="705"/>
      <c r="UPN427" s="705"/>
      <c r="UPO427" s="705"/>
      <c r="UPP427" s="705"/>
      <c r="UPQ427" s="705"/>
      <c r="UPR427" s="705"/>
      <c r="UPS427" s="705"/>
      <c r="UPT427" s="705"/>
      <c r="UPU427" s="705"/>
      <c r="UPV427" s="705"/>
      <c r="UPW427" s="705"/>
      <c r="UPX427" s="705"/>
      <c r="UPY427" s="705"/>
      <c r="UPZ427" s="705"/>
      <c r="UQA427" s="705"/>
      <c r="UQB427" s="705"/>
      <c r="UQC427" s="705"/>
      <c r="UQD427" s="705"/>
      <c r="UQE427" s="705"/>
      <c r="UQF427" s="705"/>
      <c r="UQG427" s="705"/>
      <c r="UQH427" s="705"/>
      <c r="UQI427" s="705"/>
      <c r="UQJ427" s="705"/>
      <c r="UQK427" s="705"/>
      <c r="UQL427" s="705"/>
      <c r="UQM427" s="705"/>
      <c r="UQN427" s="705"/>
      <c r="UQO427" s="705"/>
      <c r="UQP427" s="705"/>
      <c r="UQQ427" s="705"/>
      <c r="UQR427" s="705"/>
      <c r="UQS427" s="705"/>
      <c r="UQT427" s="705"/>
      <c r="UQU427" s="705"/>
      <c r="UQV427" s="705"/>
      <c r="UQW427" s="705"/>
      <c r="UQX427" s="705"/>
      <c r="UQY427" s="705"/>
      <c r="UQZ427" s="705"/>
      <c r="URA427" s="705"/>
      <c r="URB427" s="705"/>
      <c r="URC427" s="705"/>
      <c r="URD427" s="705"/>
      <c r="URE427" s="705"/>
      <c r="URF427" s="705"/>
      <c r="URG427" s="705"/>
      <c r="URH427" s="705"/>
      <c r="URI427" s="705"/>
      <c r="URJ427" s="705"/>
      <c r="URK427" s="705"/>
      <c r="URL427" s="705"/>
      <c r="URM427" s="705"/>
      <c r="URN427" s="705"/>
      <c r="URO427" s="705"/>
      <c r="URP427" s="705"/>
      <c r="URQ427" s="705"/>
      <c r="URR427" s="705"/>
      <c r="URS427" s="705"/>
      <c r="URT427" s="705"/>
      <c r="URU427" s="705"/>
      <c r="URV427" s="705"/>
      <c r="URW427" s="705"/>
      <c r="URX427" s="705"/>
      <c r="URY427" s="705"/>
      <c r="URZ427" s="705"/>
      <c r="USA427" s="705"/>
      <c r="USB427" s="705"/>
      <c r="USC427" s="705"/>
      <c r="USD427" s="705"/>
      <c r="USE427" s="705"/>
      <c r="USF427" s="705"/>
      <c r="USG427" s="705"/>
      <c r="USH427" s="705"/>
      <c r="USI427" s="705"/>
      <c r="USJ427" s="705"/>
      <c r="USK427" s="705"/>
      <c r="USL427" s="705"/>
      <c r="USM427" s="705"/>
      <c r="USN427" s="705"/>
      <c r="USO427" s="705"/>
      <c r="USP427" s="705"/>
      <c r="USQ427" s="705"/>
      <c r="USR427" s="705"/>
      <c r="USS427" s="705"/>
      <c r="UST427" s="705"/>
      <c r="USU427" s="705"/>
      <c r="USV427" s="705"/>
      <c r="USW427" s="705"/>
      <c r="USX427" s="705"/>
      <c r="USY427" s="705"/>
      <c r="USZ427" s="705"/>
      <c r="UTA427" s="705"/>
      <c r="UTB427" s="705"/>
      <c r="UTC427" s="705"/>
      <c r="UTD427" s="705"/>
      <c r="UTE427" s="705"/>
      <c r="UTF427" s="705"/>
      <c r="UTG427" s="705"/>
      <c r="UTH427" s="705"/>
      <c r="UTI427" s="705"/>
      <c r="UTJ427" s="705"/>
      <c r="UTK427" s="705"/>
      <c r="UTL427" s="705"/>
      <c r="UTM427" s="705"/>
      <c r="UTN427" s="705"/>
      <c r="UTO427" s="705"/>
      <c r="UTP427" s="705"/>
      <c r="UTQ427" s="705"/>
      <c r="UTR427" s="705"/>
      <c r="UTS427" s="705"/>
      <c r="UTT427" s="705"/>
      <c r="UTU427" s="705"/>
      <c r="UTV427" s="705"/>
      <c r="UTW427" s="705"/>
      <c r="UTX427" s="705"/>
      <c r="UTY427" s="705"/>
      <c r="UTZ427" s="705"/>
      <c r="UUA427" s="705"/>
      <c r="UUB427" s="705"/>
      <c r="UUC427" s="705"/>
      <c r="UUD427" s="705"/>
      <c r="UUE427" s="705"/>
      <c r="UUF427" s="705"/>
      <c r="UUG427" s="705"/>
      <c r="UUH427" s="705"/>
      <c r="UUI427" s="705"/>
      <c r="UUJ427" s="705"/>
      <c r="UUK427" s="705"/>
      <c r="UUL427" s="705"/>
      <c r="UUM427" s="705"/>
      <c r="UUN427" s="705"/>
      <c r="UUO427" s="705"/>
      <c r="UUP427" s="705"/>
      <c r="UUQ427" s="705"/>
      <c r="UUR427" s="705"/>
      <c r="UUS427" s="705"/>
      <c r="UUT427" s="705"/>
      <c r="UUU427" s="705"/>
      <c r="UUV427" s="705"/>
      <c r="UUW427" s="705"/>
      <c r="UUX427" s="705"/>
      <c r="UUY427" s="705"/>
      <c r="UUZ427" s="705"/>
      <c r="UVA427" s="705"/>
      <c r="UVB427" s="705"/>
      <c r="UVC427" s="705"/>
      <c r="UVD427" s="705"/>
      <c r="UVE427" s="705"/>
      <c r="UVF427" s="705"/>
      <c r="UVG427" s="705"/>
      <c r="UVH427" s="705"/>
      <c r="UVI427" s="705"/>
      <c r="UVJ427" s="705"/>
      <c r="UVK427" s="705"/>
      <c r="UVL427" s="705"/>
      <c r="UVM427" s="705"/>
      <c r="UVN427" s="705"/>
      <c r="UVO427" s="705"/>
      <c r="UVP427" s="705"/>
      <c r="UVQ427" s="705"/>
      <c r="UVR427" s="705"/>
      <c r="UVS427" s="705"/>
      <c r="UVT427" s="705"/>
      <c r="UVU427" s="705"/>
      <c r="UVV427" s="705"/>
      <c r="UVW427" s="705"/>
      <c r="UVX427" s="705"/>
      <c r="UVY427" s="705"/>
      <c r="UVZ427" s="705"/>
      <c r="UWA427" s="705"/>
      <c r="UWB427" s="705"/>
      <c r="UWC427" s="705"/>
      <c r="UWD427" s="705"/>
      <c r="UWE427" s="705"/>
      <c r="UWF427" s="705"/>
      <c r="UWG427" s="705"/>
      <c r="UWH427" s="705"/>
      <c r="UWI427" s="705"/>
      <c r="UWJ427" s="705"/>
      <c r="UWK427" s="705"/>
      <c r="UWL427" s="705"/>
      <c r="UWM427" s="705"/>
      <c r="UWN427" s="705"/>
      <c r="UWO427" s="705"/>
      <c r="UWP427" s="705"/>
      <c r="UWQ427" s="705"/>
      <c r="UWR427" s="705"/>
      <c r="UWS427" s="705"/>
      <c r="UWT427" s="705"/>
      <c r="UWU427" s="705"/>
      <c r="UWV427" s="705"/>
      <c r="UWW427" s="705"/>
      <c r="UWX427" s="705"/>
      <c r="UWY427" s="705"/>
      <c r="UWZ427" s="705"/>
      <c r="UXA427" s="705"/>
      <c r="UXB427" s="705"/>
      <c r="UXC427" s="705"/>
      <c r="UXD427" s="705"/>
      <c r="UXE427" s="705"/>
      <c r="UXF427" s="705"/>
      <c r="UXG427" s="705"/>
      <c r="UXH427" s="705"/>
      <c r="UXI427" s="705"/>
      <c r="UXJ427" s="705"/>
      <c r="UXK427" s="705"/>
      <c r="UXL427" s="705"/>
      <c r="UXM427" s="705"/>
      <c r="UXN427" s="705"/>
      <c r="UXO427" s="705"/>
      <c r="UXP427" s="705"/>
      <c r="UXQ427" s="705"/>
      <c r="UXR427" s="705"/>
      <c r="UXS427" s="705"/>
      <c r="UXT427" s="705"/>
      <c r="UXU427" s="705"/>
      <c r="UXV427" s="705"/>
      <c r="UXW427" s="705"/>
      <c r="UXX427" s="705"/>
      <c r="UXY427" s="705"/>
      <c r="UXZ427" s="705"/>
      <c r="UYA427" s="705"/>
      <c r="UYB427" s="705"/>
      <c r="UYC427" s="705"/>
      <c r="UYD427" s="705"/>
      <c r="UYE427" s="705"/>
      <c r="UYF427" s="705"/>
      <c r="UYG427" s="705"/>
      <c r="UYH427" s="705"/>
      <c r="UYI427" s="705"/>
      <c r="UYJ427" s="705"/>
      <c r="UYK427" s="705"/>
      <c r="UYL427" s="705"/>
      <c r="UYM427" s="705"/>
      <c r="UYN427" s="705"/>
      <c r="UYO427" s="705"/>
      <c r="UYP427" s="705"/>
      <c r="UYQ427" s="705"/>
      <c r="UYR427" s="705"/>
      <c r="UYS427" s="705"/>
      <c r="UYT427" s="705"/>
      <c r="UYU427" s="705"/>
      <c r="UYV427" s="705"/>
      <c r="UYW427" s="705"/>
      <c r="UYX427" s="705"/>
      <c r="UYY427" s="705"/>
      <c r="UYZ427" s="705"/>
      <c r="UZA427" s="705"/>
      <c r="UZB427" s="705"/>
      <c r="UZC427" s="705"/>
      <c r="UZD427" s="705"/>
      <c r="UZE427" s="705"/>
      <c r="UZF427" s="705"/>
      <c r="UZG427" s="705"/>
      <c r="UZH427" s="705"/>
      <c r="UZI427" s="705"/>
      <c r="UZJ427" s="705"/>
      <c r="UZK427" s="705"/>
      <c r="UZL427" s="705"/>
      <c r="UZM427" s="705"/>
      <c r="UZN427" s="705"/>
      <c r="UZO427" s="705"/>
      <c r="UZP427" s="705"/>
      <c r="UZQ427" s="705"/>
      <c r="UZR427" s="705"/>
      <c r="UZS427" s="705"/>
      <c r="UZT427" s="705"/>
      <c r="UZU427" s="705"/>
      <c r="UZV427" s="705"/>
      <c r="UZW427" s="705"/>
      <c r="UZX427" s="705"/>
      <c r="UZY427" s="705"/>
      <c r="UZZ427" s="705"/>
      <c r="VAA427" s="705"/>
      <c r="VAB427" s="705"/>
      <c r="VAC427" s="705"/>
      <c r="VAD427" s="705"/>
      <c r="VAE427" s="705"/>
      <c r="VAF427" s="705"/>
      <c r="VAG427" s="705"/>
      <c r="VAH427" s="705"/>
      <c r="VAI427" s="705"/>
      <c r="VAJ427" s="705"/>
      <c r="VAK427" s="705"/>
      <c r="VAL427" s="705"/>
      <c r="VAM427" s="705"/>
      <c r="VAN427" s="705"/>
      <c r="VAO427" s="705"/>
      <c r="VAP427" s="705"/>
      <c r="VAQ427" s="705"/>
      <c r="VAR427" s="705"/>
      <c r="VAS427" s="705"/>
      <c r="VAT427" s="705"/>
      <c r="VAU427" s="705"/>
      <c r="VAV427" s="705"/>
      <c r="VAW427" s="705"/>
      <c r="VAX427" s="705"/>
      <c r="VAY427" s="705"/>
      <c r="VAZ427" s="705"/>
      <c r="VBA427" s="705"/>
      <c r="VBB427" s="705"/>
      <c r="VBC427" s="705"/>
      <c r="VBD427" s="705"/>
      <c r="VBE427" s="705"/>
      <c r="VBF427" s="705"/>
      <c r="VBG427" s="705"/>
      <c r="VBH427" s="705"/>
      <c r="VBI427" s="705"/>
      <c r="VBJ427" s="705"/>
      <c r="VBK427" s="705"/>
      <c r="VBL427" s="705"/>
      <c r="VBM427" s="705"/>
      <c r="VBN427" s="705"/>
      <c r="VBO427" s="705"/>
      <c r="VBP427" s="705"/>
      <c r="VBQ427" s="705"/>
      <c r="VBR427" s="705"/>
      <c r="VBS427" s="705"/>
      <c r="VBT427" s="705"/>
      <c r="VBU427" s="705"/>
      <c r="VBV427" s="705"/>
      <c r="VBW427" s="705"/>
      <c r="VBX427" s="705"/>
      <c r="VBY427" s="705"/>
      <c r="VBZ427" s="705"/>
      <c r="VCA427" s="705"/>
      <c r="VCB427" s="705"/>
      <c r="VCC427" s="705"/>
      <c r="VCD427" s="705"/>
      <c r="VCE427" s="705"/>
      <c r="VCF427" s="705"/>
      <c r="VCG427" s="705"/>
      <c r="VCH427" s="705"/>
      <c r="VCI427" s="705"/>
      <c r="VCJ427" s="705"/>
      <c r="VCK427" s="705"/>
      <c r="VCL427" s="705"/>
      <c r="VCM427" s="705"/>
      <c r="VCN427" s="705"/>
      <c r="VCO427" s="705"/>
      <c r="VCP427" s="705"/>
      <c r="VCQ427" s="705"/>
      <c r="VCR427" s="705"/>
      <c r="VCS427" s="705"/>
      <c r="VCT427" s="705"/>
      <c r="VCU427" s="705"/>
      <c r="VCV427" s="705"/>
      <c r="VCW427" s="705"/>
      <c r="VCX427" s="705"/>
      <c r="VCY427" s="705"/>
      <c r="VCZ427" s="705"/>
      <c r="VDA427" s="705"/>
      <c r="VDB427" s="705"/>
      <c r="VDC427" s="705"/>
      <c r="VDD427" s="705"/>
      <c r="VDE427" s="705"/>
      <c r="VDF427" s="705"/>
      <c r="VDG427" s="705"/>
      <c r="VDH427" s="705"/>
      <c r="VDI427" s="705"/>
      <c r="VDJ427" s="705"/>
      <c r="VDK427" s="705"/>
      <c r="VDL427" s="705"/>
      <c r="VDM427" s="705"/>
      <c r="VDN427" s="705"/>
      <c r="VDO427" s="705"/>
      <c r="VDP427" s="705"/>
      <c r="VDQ427" s="705"/>
      <c r="VDR427" s="705"/>
      <c r="VDS427" s="705"/>
      <c r="VDT427" s="705"/>
      <c r="VDU427" s="705"/>
      <c r="VDV427" s="705"/>
      <c r="VDW427" s="705"/>
      <c r="VDX427" s="705"/>
      <c r="VDY427" s="705"/>
      <c r="VDZ427" s="705"/>
      <c r="VEA427" s="705"/>
      <c r="VEB427" s="705"/>
      <c r="VEC427" s="705"/>
      <c r="VED427" s="705"/>
      <c r="VEE427" s="705"/>
      <c r="VEF427" s="705"/>
      <c r="VEG427" s="705"/>
      <c r="VEH427" s="705"/>
      <c r="VEI427" s="705"/>
      <c r="VEJ427" s="705"/>
      <c r="VEK427" s="705"/>
      <c r="VEL427" s="705"/>
      <c r="VEM427" s="705"/>
      <c r="VEN427" s="705"/>
      <c r="VEO427" s="705"/>
      <c r="VEP427" s="705"/>
      <c r="VEQ427" s="705"/>
      <c r="VER427" s="705"/>
      <c r="VES427" s="705"/>
      <c r="VET427" s="705"/>
      <c r="VEU427" s="705"/>
      <c r="VEV427" s="705"/>
      <c r="VEW427" s="705"/>
      <c r="VEX427" s="705"/>
      <c r="VEY427" s="705"/>
      <c r="VEZ427" s="705"/>
      <c r="VFA427" s="705"/>
      <c r="VFB427" s="705"/>
      <c r="VFC427" s="705"/>
      <c r="VFD427" s="705"/>
      <c r="VFE427" s="705"/>
      <c r="VFF427" s="705"/>
      <c r="VFG427" s="705"/>
      <c r="VFH427" s="705"/>
      <c r="VFI427" s="705"/>
      <c r="VFJ427" s="705"/>
      <c r="VFK427" s="705"/>
      <c r="VFL427" s="705"/>
      <c r="VFM427" s="705"/>
      <c r="VFN427" s="705"/>
      <c r="VFO427" s="705"/>
      <c r="VFP427" s="705"/>
      <c r="VFQ427" s="705"/>
      <c r="VFR427" s="705"/>
      <c r="VFS427" s="705"/>
      <c r="VFT427" s="705"/>
      <c r="VFU427" s="705"/>
      <c r="VFV427" s="705"/>
      <c r="VFW427" s="705"/>
      <c r="VFX427" s="705"/>
      <c r="VFY427" s="705"/>
      <c r="VFZ427" s="705"/>
      <c r="VGA427" s="705"/>
      <c r="VGB427" s="705"/>
      <c r="VGC427" s="705"/>
      <c r="VGD427" s="705"/>
      <c r="VGE427" s="705"/>
      <c r="VGF427" s="705"/>
      <c r="VGG427" s="705"/>
      <c r="VGH427" s="705"/>
      <c r="VGI427" s="705"/>
      <c r="VGJ427" s="705"/>
      <c r="VGK427" s="705"/>
      <c r="VGL427" s="705"/>
      <c r="VGM427" s="705"/>
      <c r="VGN427" s="705"/>
      <c r="VGO427" s="705"/>
      <c r="VGP427" s="705"/>
      <c r="VGQ427" s="705"/>
      <c r="VGR427" s="705"/>
      <c r="VGS427" s="705"/>
      <c r="VGT427" s="705"/>
      <c r="VGU427" s="705"/>
      <c r="VGV427" s="705"/>
      <c r="VGW427" s="705"/>
      <c r="VGX427" s="705"/>
      <c r="VGY427" s="705"/>
      <c r="VGZ427" s="705"/>
      <c r="VHA427" s="705"/>
      <c r="VHB427" s="705"/>
      <c r="VHC427" s="705"/>
      <c r="VHD427" s="705"/>
      <c r="VHE427" s="705"/>
      <c r="VHF427" s="705"/>
      <c r="VHG427" s="705"/>
      <c r="VHH427" s="705"/>
      <c r="VHI427" s="705"/>
      <c r="VHJ427" s="705"/>
      <c r="VHK427" s="705"/>
      <c r="VHL427" s="705"/>
      <c r="VHM427" s="705"/>
      <c r="VHN427" s="705"/>
      <c r="VHO427" s="705"/>
      <c r="VHP427" s="705"/>
      <c r="VHQ427" s="705"/>
      <c r="VHR427" s="705"/>
      <c r="VHS427" s="705"/>
      <c r="VHT427" s="705"/>
      <c r="VHU427" s="705"/>
      <c r="VHV427" s="705"/>
      <c r="VHW427" s="705"/>
      <c r="VHX427" s="705"/>
      <c r="VHY427" s="705"/>
      <c r="VHZ427" s="705"/>
      <c r="VIA427" s="705"/>
      <c r="VIB427" s="705"/>
      <c r="VIC427" s="705"/>
      <c r="VID427" s="705"/>
      <c r="VIE427" s="705"/>
      <c r="VIF427" s="705"/>
      <c r="VIG427" s="705"/>
      <c r="VIH427" s="705"/>
      <c r="VII427" s="705"/>
      <c r="VIJ427" s="705"/>
      <c r="VIK427" s="705"/>
      <c r="VIL427" s="705"/>
      <c r="VIM427" s="705"/>
      <c r="VIN427" s="705"/>
      <c r="VIO427" s="705"/>
      <c r="VIP427" s="705"/>
      <c r="VIQ427" s="705"/>
      <c r="VIR427" s="705"/>
      <c r="VIS427" s="705"/>
      <c r="VIT427" s="705"/>
      <c r="VIU427" s="705"/>
      <c r="VIV427" s="705"/>
      <c r="VIW427" s="705"/>
      <c r="VIX427" s="705"/>
      <c r="VIY427" s="705"/>
      <c r="VIZ427" s="705"/>
      <c r="VJA427" s="705"/>
      <c r="VJB427" s="705"/>
      <c r="VJC427" s="705"/>
      <c r="VJD427" s="705"/>
      <c r="VJE427" s="705"/>
      <c r="VJF427" s="705"/>
      <c r="VJG427" s="705"/>
      <c r="VJH427" s="705"/>
      <c r="VJI427" s="705"/>
      <c r="VJJ427" s="705"/>
      <c r="VJK427" s="705"/>
      <c r="VJL427" s="705"/>
      <c r="VJM427" s="705"/>
      <c r="VJN427" s="705"/>
      <c r="VJO427" s="705"/>
      <c r="VJP427" s="705"/>
      <c r="VJQ427" s="705"/>
      <c r="VJR427" s="705"/>
      <c r="VJS427" s="705"/>
      <c r="VJT427" s="705"/>
      <c r="VJU427" s="705"/>
      <c r="VJV427" s="705"/>
      <c r="VJW427" s="705"/>
      <c r="VJX427" s="705"/>
      <c r="VJY427" s="705"/>
      <c r="VJZ427" s="705"/>
      <c r="VKA427" s="705"/>
      <c r="VKB427" s="705"/>
      <c r="VKC427" s="705"/>
      <c r="VKD427" s="705"/>
      <c r="VKE427" s="705"/>
      <c r="VKF427" s="705"/>
      <c r="VKG427" s="705"/>
      <c r="VKH427" s="705"/>
      <c r="VKI427" s="705"/>
      <c r="VKJ427" s="705"/>
      <c r="VKK427" s="705"/>
      <c r="VKL427" s="705"/>
      <c r="VKM427" s="705"/>
      <c r="VKN427" s="705"/>
      <c r="VKO427" s="705"/>
      <c r="VKP427" s="705"/>
      <c r="VKQ427" s="705"/>
      <c r="VKR427" s="705"/>
      <c r="VKS427" s="705"/>
      <c r="VKT427" s="705"/>
      <c r="VKU427" s="705"/>
      <c r="VKV427" s="705"/>
      <c r="VKW427" s="705"/>
      <c r="VKX427" s="705"/>
      <c r="VKY427" s="705"/>
      <c r="VKZ427" s="705"/>
      <c r="VLA427" s="705"/>
      <c r="VLB427" s="705"/>
      <c r="VLC427" s="705"/>
      <c r="VLD427" s="705"/>
      <c r="VLE427" s="705"/>
      <c r="VLF427" s="705"/>
      <c r="VLG427" s="705"/>
      <c r="VLH427" s="705"/>
      <c r="VLI427" s="705"/>
      <c r="VLJ427" s="705"/>
      <c r="VLK427" s="705"/>
      <c r="VLL427" s="705"/>
      <c r="VLM427" s="705"/>
      <c r="VLN427" s="705"/>
      <c r="VLO427" s="705"/>
      <c r="VLP427" s="705"/>
      <c r="VLQ427" s="705"/>
      <c r="VLR427" s="705"/>
      <c r="VLS427" s="705"/>
      <c r="VLT427" s="705"/>
      <c r="VLU427" s="705"/>
      <c r="VLV427" s="705"/>
      <c r="VLW427" s="705"/>
      <c r="VLX427" s="705"/>
      <c r="VLY427" s="705"/>
      <c r="VLZ427" s="705"/>
      <c r="VMA427" s="705"/>
      <c r="VMB427" s="705"/>
      <c r="VMC427" s="705"/>
      <c r="VMD427" s="705"/>
      <c r="VME427" s="705"/>
      <c r="VMF427" s="705"/>
      <c r="VMG427" s="705"/>
      <c r="VMH427" s="705"/>
      <c r="VMI427" s="705"/>
      <c r="VMJ427" s="705"/>
      <c r="VMK427" s="705"/>
      <c r="VML427" s="705"/>
      <c r="VMM427" s="705"/>
      <c r="VMN427" s="705"/>
      <c r="VMO427" s="705"/>
      <c r="VMP427" s="705"/>
      <c r="VMQ427" s="705"/>
      <c r="VMR427" s="705"/>
      <c r="VMS427" s="705"/>
      <c r="VMT427" s="705"/>
      <c r="VMU427" s="705"/>
      <c r="VMV427" s="705"/>
      <c r="VMW427" s="705"/>
      <c r="VMX427" s="705"/>
      <c r="VMY427" s="705"/>
      <c r="VMZ427" s="705"/>
      <c r="VNA427" s="705"/>
      <c r="VNB427" s="705"/>
      <c r="VNC427" s="705"/>
      <c r="VND427" s="705"/>
      <c r="VNE427" s="705"/>
      <c r="VNF427" s="705"/>
      <c r="VNG427" s="705"/>
      <c r="VNH427" s="705"/>
      <c r="VNI427" s="705"/>
      <c r="VNJ427" s="705"/>
      <c r="VNK427" s="705"/>
      <c r="VNL427" s="705"/>
      <c r="VNM427" s="705"/>
      <c r="VNN427" s="705"/>
      <c r="VNO427" s="705"/>
      <c r="VNP427" s="705"/>
      <c r="VNQ427" s="705"/>
      <c r="VNR427" s="705"/>
      <c r="VNS427" s="705"/>
      <c r="VNT427" s="705"/>
      <c r="VNU427" s="705"/>
      <c r="VNV427" s="705"/>
      <c r="VNW427" s="705"/>
      <c r="VNX427" s="705"/>
      <c r="VNY427" s="705"/>
      <c r="VNZ427" s="705"/>
      <c r="VOA427" s="705"/>
      <c r="VOB427" s="705"/>
      <c r="VOC427" s="705"/>
      <c r="VOD427" s="705"/>
      <c r="VOE427" s="705"/>
      <c r="VOF427" s="705"/>
      <c r="VOG427" s="705"/>
      <c r="VOH427" s="705"/>
      <c r="VOI427" s="705"/>
      <c r="VOJ427" s="705"/>
      <c r="VOK427" s="705"/>
      <c r="VOL427" s="705"/>
      <c r="VOM427" s="705"/>
      <c r="VON427" s="705"/>
      <c r="VOO427" s="705"/>
      <c r="VOP427" s="705"/>
      <c r="VOQ427" s="705"/>
      <c r="VOR427" s="705"/>
      <c r="VOS427" s="705"/>
      <c r="VOT427" s="705"/>
      <c r="VOU427" s="705"/>
      <c r="VOV427" s="705"/>
      <c r="VOW427" s="705"/>
      <c r="VOX427" s="705"/>
      <c r="VOY427" s="705"/>
      <c r="VOZ427" s="705"/>
      <c r="VPA427" s="705"/>
      <c r="VPB427" s="705"/>
      <c r="VPC427" s="705"/>
      <c r="VPD427" s="705"/>
      <c r="VPE427" s="705"/>
      <c r="VPF427" s="705"/>
      <c r="VPG427" s="705"/>
      <c r="VPH427" s="705"/>
      <c r="VPI427" s="705"/>
      <c r="VPJ427" s="705"/>
      <c r="VPK427" s="705"/>
      <c r="VPL427" s="705"/>
      <c r="VPM427" s="705"/>
      <c r="VPN427" s="705"/>
      <c r="VPO427" s="705"/>
      <c r="VPP427" s="705"/>
      <c r="VPQ427" s="705"/>
      <c r="VPR427" s="705"/>
      <c r="VPS427" s="705"/>
      <c r="VPT427" s="705"/>
      <c r="VPU427" s="705"/>
      <c r="VPV427" s="705"/>
      <c r="VPW427" s="705"/>
      <c r="VPX427" s="705"/>
      <c r="VPY427" s="705"/>
      <c r="VPZ427" s="705"/>
      <c r="VQA427" s="705"/>
      <c r="VQB427" s="705"/>
      <c r="VQC427" s="705"/>
      <c r="VQD427" s="705"/>
      <c r="VQE427" s="705"/>
      <c r="VQF427" s="705"/>
      <c r="VQG427" s="705"/>
      <c r="VQH427" s="705"/>
      <c r="VQI427" s="705"/>
      <c r="VQJ427" s="705"/>
      <c r="VQK427" s="705"/>
      <c r="VQL427" s="705"/>
      <c r="VQM427" s="705"/>
      <c r="VQN427" s="705"/>
      <c r="VQO427" s="705"/>
      <c r="VQP427" s="705"/>
      <c r="VQQ427" s="705"/>
      <c r="VQR427" s="705"/>
      <c r="VQS427" s="705"/>
      <c r="VQT427" s="705"/>
      <c r="VQU427" s="705"/>
      <c r="VQV427" s="705"/>
      <c r="VQW427" s="705"/>
      <c r="VQX427" s="705"/>
      <c r="VQY427" s="705"/>
      <c r="VQZ427" s="705"/>
      <c r="VRA427" s="705"/>
      <c r="VRB427" s="705"/>
      <c r="VRC427" s="705"/>
      <c r="VRD427" s="705"/>
      <c r="VRE427" s="705"/>
      <c r="VRF427" s="705"/>
      <c r="VRG427" s="705"/>
      <c r="VRH427" s="705"/>
      <c r="VRI427" s="705"/>
      <c r="VRJ427" s="705"/>
      <c r="VRK427" s="705"/>
      <c r="VRL427" s="705"/>
      <c r="VRM427" s="705"/>
      <c r="VRN427" s="705"/>
      <c r="VRO427" s="705"/>
      <c r="VRP427" s="705"/>
      <c r="VRQ427" s="705"/>
      <c r="VRR427" s="705"/>
      <c r="VRS427" s="705"/>
      <c r="VRT427" s="705"/>
      <c r="VRU427" s="705"/>
      <c r="VRV427" s="705"/>
      <c r="VRW427" s="705"/>
      <c r="VRX427" s="705"/>
      <c r="VRY427" s="705"/>
      <c r="VRZ427" s="705"/>
      <c r="VSA427" s="705"/>
      <c r="VSB427" s="705"/>
      <c r="VSC427" s="705"/>
      <c r="VSD427" s="705"/>
      <c r="VSE427" s="705"/>
      <c r="VSF427" s="705"/>
      <c r="VSG427" s="705"/>
      <c r="VSH427" s="705"/>
      <c r="VSI427" s="705"/>
      <c r="VSJ427" s="705"/>
      <c r="VSK427" s="705"/>
      <c r="VSL427" s="705"/>
      <c r="VSM427" s="705"/>
      <c r="VSN427" s="705"/>
      <c r="VSO427" s="705"/>
      <c r="VSP427" s="705"/>
      <c r="VSQ427" s="705"/>
      <c r="VSR427" s="705"/>
      <c r="VSS427" s="705"/>
      <c r="VST427" s="705"/>
      <c r="VSU427" s="705"/>
      <c r="VSV427" s="705"/>
      <c r="VSW427" s="705"/>
      <c r="VSX427" s="705"/>
      <c r="VSY427" s="705"/>
      <c r="VSZ427" s="705"/>
      <c r="VTA427" s="705"/>
      <c r="VTB427" s="705"/>
      <c r="VTC427" s="705"/>
      <c r="VTD427" s="705"/>
      <c r="VTE427" s="705"/>
      <c r="VTF427" s="705"/>
      <c r="VTG427" s="705"/>
      <c r="VTH427" s="705"/>
      <c r="VTI427" s="705"/>
      <c r="VTJ427" s="705"/>
      <c r="VTK427" s="705"/>
      <c r="VTL427" s="705"/>
      <c r="VTM427" s="705"/>
      <c r="VTN427" s="705"/>
      <c r="VTO427" s="705"/>
      <c r="VTP427" s="705"/>
      <c r="VTQ427" s="705"/>
      <c r="VTR427" s="705"/>
      <c r="VTS427" s="705"/>
      <c r="VTT427" s="705"/>
      <c r="VTU427" s="705"/>
      <c r="VTV427" s="705"/>
      <c r="VTW427" s="705"/>
      <c r="VTX427" s="705"/>
      <c r="VTY427" s="705"/>
      <c r="VTZ427" s="705"/>
      <c r="VUA427" s="705"/>
      <c r="VUB427" s="705"/>
      <c r="VUC427" s="705"/>
      <c r="VUD427" s="705"/>
      <c r="VUE427" s="705"/>
      <c r="VUF427" s="705"/>
      <c r="VUG427" s="705"/>
      <c r="VUH427" s="705"/>
      <c r="VUI427" s="705"/>
      <c r="VUJ427" s="705"/>
      <c r="VUK427" s="705"/>
      <c r="VUL427" s="705"/>
      <c r="VUM427" s="705"/>
      <c r="VUN427" s="705"/>
      <c r="VUO427" s="705"/>
      <c r="VUP427" s="705"/>
      <c r="VUQ427" s="705"/>
      <c r="VUR427" s="705"/>
      <c r="VUS427" s="705"/>
      <c r="VUT427" s="705"/>
      <c r="VUU427" s="705"/>
      <c r="VUV427" s="705"/>
      <c r="VUW427" s="705"/>
      <c r="VUX427" s="705"/>
      <c r="VUY427" s="705"/>
      <c r="VUZ427" s="705"/>
      <c r="VVA427" s="705"/>
      <c r="VVB427" s="705"/>
      <c r="VVC427" s="705"/>
      <c r="VVD427" s="705"/>
      <c r="VVE427" s="705"/>
      <c r="VVF427" s="705"/>
      <c r="VVG427" s="705"/>
      <c r="VVH427" s="705"/>
      <c r="VVI427" s="705"/>
      <c r="VVJ427" s="705"/>
      <c r="VVK427" s="705"/>
      <c r="VVL427" s="705"/>
      <c r="VVM427" s="705"/>
      <c r="VVN427" s="705"/>
      <c r="VVO427" s="705"/>
      <c r="VVP427" s="705"/>
      <c r="VVQ427" s="705"/>
      <c r="VVR427" s="705"/>
      <c r="VVS427" s="705"/>
      <c r="VVT427" s="705"/>
      <c r="VVU427" s="705"/>
      <c r="VVV427" s="705"/>
      <c r="VVW427" s="705"/>
      <c r="VVX427" s="705"/>
      <c r="VVY427" s="705"/>
      <c r="VVZ427" s="705"/>
      <c r="VWA427" s="705"/>
      <c r="VWB427" s="705"/>
      <c r="VWC427" s="705"/>
      <c r="VWD427" s="705"/>
      <c r="VWE427" s="705"/>
      <c r="VWF427" s="705"/>
      <c r="VWG427" s="705"/>
      <c r="VWH427" s="705"/>
      <c r="VWI427" s="705"/>
      <c r="VWJ427" s="705"/>
      <c r="VWK427" s="705"/>
      <c r="VWL427" s="705"/>
      <c r="VWM427" s="705"/>
      <c r="VWN427" s="705"/>
      <c r="VWO427" s="705"/>
      <c r="VWP427" s="705"/>
      <c r="VWQ427" s="705"/>
      <c r="VWR427" s="705"/>
      <c r="VWS427" s="705"/>
      <c r="VWT427" s="705"/>
      <c r="VWU427" s="705"/>
      <c r="VWV427" s="705"/>
      <c r="VWW427" s="705"/>
      <c r="VWX427" s="705"/>
      <c r="VWY427" s="705"/>
      <c r="VWZ427" s="705"/>
      <c r="VXA427" s="705"/>
      <c r="VXB427" s="705"/>
      <c r="VXC427" s="705"/>
      <c r="VXD427" s="705"/>
      <c r="VXE427" s="705"/>
      <c r="VXF427" s="705"/>
      <c r="VXG427" s="705"/>
      <c r="VXH427" s="705"/>
      <c r="VXI427" s="705"/>
      <c r="VXJ427" s="705"/>
      <c r="VXK427" s="705"/>
      <c r="VXL427" s="705"/>
      <c r="VXM427" s="705"/>
      <c r="VXN427" s="705"/>
      <c r="VXO427" s="705"/>
      <c r="VXP427" s="705"/>
      <c r="VXQ427" s="705"/>
      <c r="VXR427" s="705"/>
      <c r="VXS427" s="705"/>
      <c r="VXT427" s="705"/>
      <c r="VXU427" s="705"/>
      <c r="VXV427" s="705"/>
      <c r="VXW427" s="705"/>
      <c r="VXX427" s="705"/>
      <c r="VXY427" s="705"/>
      <c r="VXZ427" s="705"/>
      <c r="VYA427" s="705"/>
      <c r="VYB427" s="705"/>
      <c r="VYC427" s="705"/>
      <c r="VYD427" s="705"/>
      <c r="VYE427" s="705"/>
      <c r="VYF427" s="705"/>
      <c r="VYG427" s="705"/>
      <c r="VYH427" s="705"/>
      <c r="VYI427" s="705"/>
      <c r="VYJ427" s="705"/>
      <c r="VYK427" s="705"/>
      <c r="VYL427" s="705"/>
      <c r="VYM427" s="705"/>
      <c r="VYN427" s="705"/>
      <c r="VYO427" s="705"/>
      <c r="VYP427" s="705"/>
      <c r="VYQ427" s="705"/>
      <c r="VYR427" s="705"/>
      <c r="VYS427" s="705"/>
      <c r="VYT427" s="705"/>
      <c r="VYU427" s="705"/>
      <c r="VYV427" s="705"/>
      <c r="VYW427" s="705"/>
      <c r="VYX427" s="705"/>
      <c r="VYY427" s="705"/>
      <c r="VYZ427" s="705"/>
      <c r="VZA427" s="705"/>
      <c r="VZB427" s="705"/>
      <c r="VZC427" s="705"/>
      <c r="VZD427" s="705"/>
      <c r="VZE427" s="705"/>
      <c r="VZF427" s="705"/>
      <c r="VZG427" s="705"/>
      <c r="VZH427" s="705"/>
      <c r="VZI427" s="705"/>
      <c r="VZJ427" s="705"/>
      <c r="VZK427" s="705"/>
      <c r="VZL427" s="705"/>
      <c r="VZM427" s="705"/>
      <c r="VZN427" s="705"/>
      <c r="VZO427" s="705"/>
      <c r="VZP427" s="705"/>
      <c r="VZQ427" s="705"/>
      <c r="VZR427" s="705"/>
      <c r="VZS427" s="705"/>
      <c r="VZT427" s="705"/>
      <c r="VZU427" s="705"/>
      <c r="VZV427" s="705"/>
      <c r="VZW427" s="705"/>
      <c r="VZX427" s="705"/>
      <c r="VZY427" s="705"/>
      <c r="VZZ427" s="705"/>
      <c r="WAA427" s="705"/>
      <c r="WAB427" s="705"/>
      <c r="WAC427" s="705"/>
      <c r="WAD427" s="705"/>
      <c r="WAE427" s="705"/>
      <c r="WAF427" s="705"/>
      <c r="WAG427" s="705"/>
      <c r="WAH427" s="705"/>
      <c r="WAI427" s="705"/>
      <c r="WAJ427" s="705"/>
      <c r="WAK427" s="705"/>
      <c r="WAL427" s="705"/>
      <c r="WAM427" s="705"/>
      <c r="WAN427" s="705"/>
      <c r="WAO427" s="705"/>
      <c r="WAP427" s="705"/>
      <c r="WAQ427" s="705"/>
      <c r="WAR427" s="705"/>
      <c r="WAS427" s="705"/>
      <c r="WAT427" s="705"/>
      <c r="WAU427" s="705"/>
      <c r="WAV427" s="705"/>
      <c r="WAW427" s="705"/>
      <c r="WAX427" s="705"/>
      <c r="WAY427" s="705"/>
      <c r="WAZ427" s="705"/>
      <c r="WBA427" s="705"/>
      <c r="WBB427" s="705"/>
      <c r="WBC427" s="705"/>
      <c r="WBD427" s="705"/>
      <c r="WBE427" s="705"/>
      <c r="WBF427" s="705"/>
      <c r="WBG427" s="705"/>
      <c r="WBH427" s="705"/>
      <c r="WBI427" s="705"/>
      <c r="WBJ427" s="705"/>
      <c r="WBK427" s="705"/>
      <c r="WBL427" s="705"/>
      <c r="WBM427" s="705"/>
      <c r="WBN427" s="705"/>
      <c r="WBO427" s="705"/>
      <c r="WBP427" s="705"/>
      <c r="WBQ427" s="705"/>
      <c r="WBR427" s="705"/>
      <c r="WBS427" s="705"/>
      <c r="WBT427" s="705"/>
      <c r="WBU427" s="705"/>
      <c r="WBV427" s="705"/>
      <c r="WBW427" s="705"/>
      <c r="WBX427" s="705"/>
      <c r="WBY427" s="705"/>
      <c r="WBZ427" s="705"/>
      <c r="WCA427" s="705"/>
      <c r="WCB427" s="705"/>
      <c r="WCC427" s="705"/>
      <c r="WCD427" s="705"/>
      <c r="WCE427" s="705"/>
      <c r="WCF427" s="705"/>
      <c r="WCG427" s="705"/>
      <c r="WCH427" s="705"/>
      <c r="WCI427" s="705"/>
      <c r="WCJ427" s="705"/>
      <c r="WCK427" s="705"/>
      <c r="WCL427" s="705"/>
      <c r="WCM427" s="705"/>
      <c r="WCN427" s="705"/>
      <c r="WCO427" s="705"/>
      <c r="WCP427" s="705"/>
      <c r="WCQ427" s="705"/>
      <c r="WCR427" s="705"/>
      <c r="WCS427" s="705"/>
      <c r="WCT427" s="705"/>
      <c r="WCU427" s="705"/>
      <c r="WCV427" s="705"/>
      <c r="WCW427" s="705"/>
      <c r="WCX427" s="705"/>
      <c r="WCY427" s="705"/>
      <c r="WCZ427" s="705"/>
      <c r="WDA427" s="705"/>
      <c r="WDB427" s="705"/>
      <c r="WDC427" s="705"/>
      <c r="WDD427" s="705"/>
      <c r="WDE427" s="705"/>
      <c r="WDF427" s="705"/>
      <c r="WDG427" s="705"/>
      <c r="WDH427" s="705"/>
      <c r="WDI427" s="705"/>
      <c r="WDJ427" s="705"/>
      <c r="WDK427" s="705"/>
      <c r="WDL427" s="705"/>
      <c r="WDM427" s="705"/>
      <c r="WDN427" s="705"/>
      <c r="WDO427" s="705"/>
      <c r="WDP427" s="705"/>
      <c r="WDQ427" s="705"/>
      <c r="WDR427" s="705"/>
      <c r="WDS427" s="705"/>
      <c r="WDT427" s="705"/>
      <c r="WDU427" s="705"/>
      <c r="WDV427" s="705"/>
      <c r="WDW427" s="705"/>
      <c r="WDX427" s="705"/>
      <c r="WDY427" s="705"/>
      <c r="WDZ427" s="705"/>
      <c r="WEA427" s="705"/>
      <c r="WEB427" s="705"/>
      <c r="WEC427" s="705"/>
      <c r="WED427" s="705"/>
      <c r="WEE427" s="705"/>
      <c r="WEF427" s="705"/>
      <c r="WEG427" s="705"/>
      <c r="WEH427" s="705"/>
      <c r="WEI427" s="705"/>
      <c r="WEJ427" s="705"/>
      <c r="WEK427" s="705"/>
      <c r="WEL427" s="705"/>
      <c r="WEM427" s="705"/>
      <c r="WEN427" s="705"/>
      <c r="WEO427" s="705"/>
      <c r="WEP427" s="705"/>
      <c r="WEQ427" s="705"/>
      <c r="WER427" s="705"/>
      <c r="WES427" s="705"/>
      <c r="WET427" s="705"/>
      <c r="WEU427" s="705"/>
      <c r="WEV427" s="705"/>
      <c r="WEW427" s="705"/>
      <c r="WEX427" s="705"/>
      <c r="WEY427" s="705"/>
      <c r="WEZ427" s="705"/>
      <c r="WFA427" s="705"/>
      <c r="WFB427" s="705"/>
      <c r="WFC427" s="705"/>
      <c r="WFD427" s="705"/>
      <c r="WFE427" s="705"/>
      <c r="WFF427" s="705"/>
      <c r="WFG427" s="705"/>
      <c r="WFH427" s="705"/>
      <c r="WFI427" s="705"/>
      <c r="WFJ427" s="705"/>
      <c r="WFK427" s="705"/>
      <c r="WFL427" s="705"/>
      <c r="WFM427" s="705"/>
      <c r="WFN427" s="705"/>
      <c r="WFO427" s="705"/>
      <c r="WFP427" s="705"/>
      <c r="WFQ427" s="705"/>
      <c r="WFR427" s="705"/>
      <c r="WFS427" s="705"/>
      <c r="WFT427" s="705"/>
      <c r="WFU427" s="705"/>
      <c r="WFV427" s="705"/>
      <c r="WFW427" s="705"/>
      <c r="WFX427" s="705"/>
      <c r="WFY427" s="705"/>
      <c r="WFZ427" s="705"/>
      <c r="WGA427" s="705"/>
      <c r="WGB427" s="705"/>
      <c r="WGC427" s="705"/>
      <c r="WGD427" s="705"/>
      <c r="WGE427" s="705"/>
      <c r="WGF427" s="705"/>
      <c r="WGG427" s="705"/>
      <c r="WGH427" s="705"/>
      <c r="WGI427" s="705"/>
      <c r="WGJ427" s="705"/>
      <c r="WGK427" s="705"/>
      <c r="WGL427" s="705"/>
      <c r="WGM427" s="705"/>
      <c r="WGN427" s="705"/>
      <c r="WGO427" s="705"/>
      <c r="WGP427" s="705"/>
      <c r="WGQ427" s="705"/>
      <c r="WGR427" s="705"/>
      <c r="WGS427" s="705"/>
      <c r="WGT427" s="705"/>
      <c r="WGU427" s="705"/>
      <c r="WGV427" s="705"/>
      <c r="WGW427" s="705"/>
      <c r="WGX427" s="705"/>
      <c r="WGY427" s="705"/>
      <c r="WGZ427" s="705"/>
      <c r="WHA427" s="705"/>
      <c r="WHB427" s="705"/>
      <c r="WHC427" s="705"/>
      <c r="WHD427" s="705"/>
      <c r="WHE427" s="705"/>
      <c r="WHF427" s="705"/>
      <c r="WHG427" s="705"/>
      <c r="WHH427" s="705"/>
      <c r="WHI427" s="705"/>
      <c r="WHJ427" s="705"/>
      <c r="WHK427" s="705"/>
      <c r="WHL427" s="705"/>
      <c r="WHM427" s="705"/>
      <c r="WHN427" s="705"/>
      <c r="WHO427" s="705"/>
      <c r="WHP427" s="705"/>
      <c r="WHQ427" s="705"/>
      <c r="WHR427" s="705"/>
      <c r="WHS427" s="705"/>
      <c r="WHT427" s="705"/>
      <c r="WHU427" s="705"/>
      <c r="WHV427" s="705"/>
      <c r="WHW427" s="705"/>
      <c r="WHX427" s="705"/>
      <c r="WHY427" s="705"/>
      <c r="WHZ427" s="705"/>
      <c r="WIA427" s="705"/>
      <c r="WIB427" s="705"/>
      <c r="WIC427" s="705"/>
      <c r="WID427" s="705"/>
      <c r="WIE427" s="705"/>
      <c r="WIF427" s="705"/>
      <c r="WIG427" s="705"/>
      <c r="WIH427" s="705"/>
      <c r="WII427" s="705"/>
      <c r="WIJ427" s="705"/>
      <c r="WIK427" s="705"/>
      <c r="WIL427" s="705"/>
      <c r="WIM427" s="705"/>
      <c r="WIN427" s="705"/>
      <c r="WIO427" s="705"/>
      <c r="WIP427" s="705"/>
      <c r="WIQ427" s="705"/>
      <c r="WIR427" s="705"/>
      <c r="WIS427" s="705"/>
      <c r="WIT427" s="705"/>
      <c r="WIU427" s="705"/>
      <c r="WIV427" s="705"/>
      <c r="WIW427" s="705"/>
      <c r="WIX427" s="705"/>
      <c r="WIY427" s="705"/>
      <c r="WIZ427" s="705"/>
      <c r="WJA427" s="705"/>
      <c r="WJB427" s="705"/>
      <c r="WJC427" s="705"/>
      <c r="WJD427" s="705"/>
      <c r="WJE427" s="705"/>
      <c r="WJF427" s="705"/>
      <c r="WJG427" s="705"/>
      <c r="WJH427" s="705"/>
      <c r="WJI427" s="705"/>
      <c r="WJJ427" s="705"/>
      <c r="WJK427" s="705"/>
      <c r="WJL427" s="705"/>
      <c r="WJM427" s="705"/>
      <c r="WJN427" s="705"/>
      <c r="WJO427" s="705"/>
      <c r="WJP427" s="705"/>
      <c r="WJQ427" s="705"/>
      <c r="WJR427" s="705"/>
      <c r="WJS427" s="705"/>
      <c r="WJT427" s="705"/>
      <c r="WJU427" s="705"/>
      <c r="WJV427" s="705"/>
      <c r="WJW427" s="705"/>
      <c r="WJX427" s="705"/>
      <c r="WJY427" s="705"/>
      <c r="WJZ427" s="705"/>
      <c r="WKA427" s="705"/>
      <c r="WKB427" s="705"/>
      <c r="WKC427" s="705"/>
      <c r="WKD427" s="705"/>
      <c r="WKE427" s="705"/>
      <c r="WKF427" s="705"/>
      <c r="WKG427" s="705"/>
      <c r="WKH427" s="705"/>
      <c r="WKI427" s="705"/>
      <c r="WKJ427" s="705"/>
      <c r="WKK427" s="705"/>
      <c r="WKL427" s="705"/>
      <c r="WKM427" s="705"/>
      <c r="WKN427" s="705"/>
      <c r="WKO427" s="705"/>
      <c r="WKP427" s="705"/>
      <c r="WKQ427" s="705"/>
      <c r="WKR427" s="705"/>
      <c r="WKS427" s="705"/>
      <c r="WKT427" s="705"/>
      <c r="WKU427" s="705"/>
      <c r="WKV427" s="705"/>
      <c r="WKW427" s="705"/>
      <c r="WKX427" s="705"/>
      <c r="WKY427" s="705"/>
      <c r="WKZ427" s="705"/>
      <c r="WLA427" s="705"/>
      <c r="WLB427" s="705"/>
      <c r="WLC427" s="705"/>
      <c r="WLD427" s="705"/>
      <c r="WLE427" s="705"/>
      <c r="WLF427" s="705"/>
      <c r="WLG427" s="705"/>
      <c r="WLH427" s="705"/>
      <c r="WLI427" s="705"/>
      <c r="WLJ427" s="705"/>
      <c r="WLK427" s="705"/>
      <c r="WLL427" s="705"/>
      <c r="WLM427" s="705"/>
      <c r="WLN427" s="705"/>
      <c r="WLO427" s="705"/>
      <c r="WLP427" s="705"/>
      <c r="WLQ427" s="705"/>
      <c r="WLR427" s="705"/>
      <c r="WLS427" s="705"/>
      <c r="WLT427" s="705"/>
      <c r="WLU427" s="705"/>
      <c r="WLV427" s="705"/>
      <c r="WLW427" s="705"/>
      <c r="WLX427" s="705"/>
      <c r="WLY427" s="705"/>
      <c r="WLZ427" s="705"/>
      <c r="WMA427" s="705"/>
      <c r="WMB427" s="705"/>
      <c r="WMC427" s="705"/>
      <c r="WMD427" s="705"/>
      <c r="WME427" s="705"/>
      <c r="WMF427" s="705"/>
      <c r="WMG427" s="705"/>
      <c r="WMH427" s="705"/>
      <c r="WMI427" s="705"/>
      <c r="WMJ427" s="705"/>
      <c r="WMK427" s="705"/>
      <c r="WML427" s="705"/>
      <c r="WMM427" s="705"/>
      <c r="WMN427" s="705"/>
      <c r="WMO427" s="705"/>
      <c r="WMP427" s="705"/>
      <c r="WMQ427" s="705"/>
      <c r="WMR427" s="705"/>
      <c r="WMS427" s="705"/>
      <c r="WMT427" s="705"/>
      <c r="WMU427" s="705"/>
      <c r="WMV427" s="705"/>
      <c r="WMW427" s="705"/>
      <c r="WMX427" s="705"/>
      <c r="WMY427" s="705"/>
      <c r="WMZ427" s="705"/>
      <c r="WNA427" s="705"/>
      <c r="WNB427" s="705"/>
      <c r="WNC427" s="705"/>
      <c r="WND427" s="705"/>
      <c r="WNE427" s="705"/>
      <c r="WNF427" s="705"/>
      <c r="WNG427" s="705"/>
      <c r="WNH427" s="705"/>
      <c r="WNI427" s="705"/>
      <c r="WNJ427" s="705"/>
      <c r="WNK427" s="705"/>
      <c r="WNL427" s="705"/>
      <c r="WNM427" s="705"/>
      <c r="WNN427" s="705"/>
      <c r="WNO427" s="705"/>
      <c r="WNP427" s="705"/>
      <c r="WNQ427" s="705"/>
      <c r="WNR427" s="705"/>
      <c r="WNS427" s="705"/>
      <c r="WNT427" s="705"/>
      <c r="WNU427" s="705"/>
      <c r="WNV427" s="705"/>
      <c r="WNW427" s="705"/>
      <c r="WNX427" s="705"/>
      <c r="WNY427" s="705"/>
      <c r="WNZ427" s="705"/>
      <c r="WOA427" s="705"/>
      <c r="WOB427" s="705"/>
      <c r="WOC427" s="705"/>
      <c r="WOD427" s="705"/>
      <c r="WOE427" s="705"/>
      <c r="WOF427" s="705"/>
      <c r="WOG427" s="705"/>
      <c r="WOH427" s="705"/>
      <c r="WOI427" s="705"/>
      <c r="WOJ427" s="705"/>
      <c r="WOK427" s="705"/>
      <c r="WOL427" s="705"/>
      <c r="WOM427" s="705"/>
      <c r="WON427" s="705"/>
      <c r="WOO427" s="705"/>
      <c r="WOP427" s="705"/>
      <c r="WOQ427" s="705"/>
      <c r="WOR427" s="705"/>
      <c r="WOS427" s="705"/>
      <c r="WOT427" s="705"/>
      <c r="WOU427" s="705"/>
      <c r="WOV427" s="705"/>
      <c r="WOW427" s="705"/>
      <c r="WOX427" s="705"/>
      <c r="WOY427" s="705"/>
      <c r="WOZ427" s="705"/>
      <c r="WPA427" s="705"/>
      <c r="WPB427" s="705"/>
      <c r="WPC427" s="705"/>
      <c r="WPD427" s="705"/>
      <c r="WPE427" s="705"/>
      <c r="WPF427" s="705"/>
      <c r="WPG427" s="705"/>
      <c r="WPH427" s="705"/>
      <c r="WPI427" s="705"/>
      <c r="WPJ427" s="705"/>
      <c r="WPK427" s="705"/>
      <c r="WPL427" s="705"/>
      <c r="WPM427" s="705"/>
      <c r="WPN427" s="705"/>
      <c r="WPO427" s="705"/>
      <c r="WPP427" s="705"/>
      <c r="WPQ427" s="705"/>
      <c r="WPR427" s="705"/>
      <c r="WPS427" s="705"/>
      <c r="WPT427" s="705"/>
      <c r="WPU427" s="705"/>
      <c r="WPV427" s="705"/>
      <c r="WPW427" s="705"/>
      <c r="WPX427" s="705"/>
      <c r="WPY427" s="705"/>
      <c r="WPZ427" s="705"/>
      <c r="WQA427" s="705"/>
      <c r="WQB427" s="705"/>
      <c r="WQC427" s="705"/>
      <c r="WQD427" s="705"/>
      <c r="WQE427" s="705"/>
      <c r="WQF427" s="705"/>
      <c r="WQG427" s="705"/>
      <c r="WQH427" s="705"/>
      <c r="WQI427" s="705"/>
      <c r="WQJ427" s="705"/>
      <c r="WQK427" s="705"/>
      <c r="WQL427" s="705"/>
      <c r="WQM427" s="705"/>
      <c r="WQN427" s="705"/>
      <c r="WQO427" s="705"/>
      <c r="WQP427" s="705"/>
      <c r="WQQ427" s="705"/>
      <c r="WQR427" s="705"/>
      <c r="WQS427" s="705"/>
      <c r="WQT427" s="705"/>
      <c r="WQU427" s="705"/>
      <c r="WQV427" s="705"/>
      <c r="WQW427" s="705"/>
      <c r="WQX427" s="705"/>
      <c r="WQY427" s="705"/>
      <c r="WQZ427" s="705"/>
      <c r="WRA427" s="705"/>
      <c r="WRB427" s="705"/>
      <c r="WRC427" s="705"/>
      <c r="WRD427" s="705"/>
      <c r="WRE427" s="705"/>
      <c r="WRF427" s="705"/>
      <c r="WRG427" s="705"/>
      <c r="WRH427" s="705"/>
      <c r="WRI427" s="705"/>
      <c r="WRJ427" s="705"/>
      <c r="WRK427" s="705"/>
      <c r="WRL427" s="705"/>
      <c r="WRM427" s="705"/>
      <c r="WRN427" s="705"/>
      <c r="WRO427" s="705"/>
      <c r="WRP427" s="705"/>
      <c r="WRQ427" s="705"/>
      <c r="WRR427" s="705"/>
      <c r="WRS427" s="705"/>
      <c r="WRT427" s="705"/>
      <c r="WRU427" s="705"/>
      <c r="WRV427" s="705"/>
      <c r="WRW427" s="705"/>
      <c r="WRX427" s="705"/>
      <c r="WRY427" s="705"/>
      <c r="WRZ427" s="705"/>
      <c r="WSA427" s="705"/>
      <c r="WSB427" s="705"/>
      <c r="WSC427" s="705"/>
      <c r="WSD427" s="705"/>
      <c r="WSE427" s="705"/>
      <c r="WSF427" s="705"/>
      <c r="WSG427" s="705"/>
      <c r="WSH427" s="705"/>
      <c r="WSI427" s="705"/>
      <c r="WSJ427" s="705"/>
      <c r="WSK427" s="705"/>
      <c r="WSL427" s="705"/>
      <c r="WSM427" s="705"/>
      <c r="WSN427" s="705"/>
      <c r="WSO427" s="705"/>
      <c r="WSP427" s="705"/>
      <c r="WSQ427" s="705"/>
      <c r="WSR427" s="705"/>
      <c r="WSS427" s="705"/>
      <c r="WST427" s="705"/>
      <c r="WSU427" s="705"/>
      <c r="WSV427" s="705"/>
      <c r="WSW427" s="705"/>
      <c r="WSX427" s="705"/>
      <c r="WSY427" s="705"/>
      <c r="WSZ427" s="705"/>
      <c r="WTA427" s="705"/>
      <c r="WTB427" s="705"/>
      <c r="WTC427" s="705"/>
      <c r="WTD427" s="705"/>
      <c r="WTE427" s="705"/>
      <c r="WTF427" s="705"/>
      <c r="WTG427" s="705"/>
      <c r="WTH427" s="705"/>
      <c r="WTI427" s="705"/>
      <c r="WTJ427" s="705"/>
      <c r="WTK427" s="705"/>
      <c r="WTL427" s="705"/>
      <c r="WTM427" s="705"/>
      <c r="WTN427" s="705"/>
      <c r="WTO427" s="705"/>
      <c r="WTP427" s="705"/>
      <c r="WTQ427" s="705"/>
      <c r="WTR427" s="705"/>
      <c r="WTS427" s="705"/>
      <c r="WTT427" s="705"/>
      <c r="WTU427" s="705"/>
      <c r="WTV427" s="705"/>
      <c r="WTW427" s="705"/>
      <c r="WTX427" s="705"/>
      <c r="WTY427" s="705"/>
      <c r="WTZ427" s="705"/>
      <c r="WUA427" s="705"/>
      <c r="WUB427" s="705"/>
      <c r="WUC427" s="705"/>
      <c r="WUD427" s="705"/>
      <c r="WUE427" s="705"/>
      <c r="WUF427" s="705"/>
      <c r="WUG427" s="705"/>
      <c r="WUH427" s="705"/>
      <c r="WUI427" s="705"/>
      <c r="WUJ427" s="705"/>
      <c r="WUK427" s="705"/>
      <c r="WUL427" s="705"/>
      <c r="WUM427" s="705"/>
      <c r="WUN427" s="705"/>
      <c r="WUO427" s="705"/>
      <c r="WUP427" s="705"/>
      <c r="WUQ427" s="705"/>
      <c r="WUR427" s="705"/>
      <c r="WUS427" s="705"/>
      <c r="WUT427" s="705"/>
      <c r="WUU427" s="705"/>
      <c r="WUV427" s="705"/>
      <c r="WUW427" s="705"/>
      <c r="WUX427" s="705"/>
      <c r="WUY427" s="705"/>
      <c r="WUZ427" s="705"/>
      <c r="WVA427" s="705"/>
      <c r="WVB427" s="705"/>
      <c r="WVC427" s="705"/>
      <c r="WVD427" s="705"/>
      <c r="WVE427" s="705"/>
      <c r="WVF427" s="705"/>
      <c r="WVG427" s="705"/>
      <c r="WVH427" s="705"/>
      <c r="WVI427" s="705"/>
      <c r="WVJ427" s="705"/>
      <c r="WVK427" s="705"/>
      <c r="WVL427" s="705"/>
      <c r="WVM427" s="705"/>
      <c r="WVN427" s="705"/>
      <c r="WVO427" s="705"/>
      <c r="WVP427" s="705"/>
      <c r="WVQ427" s="705"/>
      <c r="WVR427" s="705"/>
      <c r="WVS427" s="705"/>
      <c r="WVT427" s="705"/>
      <c r="WVU427" s="705"/>
      <c r="WVV427" s="705"/>
      <c r="WVW427" s="705"/>
      <c r="WVX427" s="705"/>
      <c r="WVY427" s="705"/>
      <c r="WVZ427" s="705"/>
      <c r="WWA427" s="705"/>
      <c r="WWB427" s="705"/>
      <c r="WWC427" s="705"/>
      <c r="WWD427" s="705"/>
      <c r="WWE427" s="705"/>
      <c r="WWF427" s="705"/>
      <c r="WWG427" s="705"/>
      <c r="WWH427" s="705"/>
      <c r="WWI427" s="705"/>
      <c r="WWJ427" s="705"/>
      <c r="WWK427" s="705"/>
      <c r="WWL427" s="705"/>
      <c r="WWM427" s="705"/>
      <c r="WWN427" s="705"/>
      <c r="WWO427" s="705"/>
      <c r="WWP427" s="705"/>
      <c r="WWQ427" s="705"/>
      <c r="WWR427" s="705"/>
      <c r="WWS427" s="705"/>
      <c r="WWT427" s="705"/>
      <c r="WWU427" s="705"/>
      <c r="WWV427" s="705"/>
      <c r="WWW427" s="705"/>
      <c r="WWX427" s="705"/>
      <c r="WWY427" s="705"/>
      <c r="WWZ427" s="705"/>
      <c r="WXA427" s="705"/>
      <c r="WXB427" s="705"/>
      <c r="WXC427" s="705"/>
      <c r="WXD427" s="705"/>
      <c r="WXE427" s="705"/>
      <c r="WXF427" s="705"/>
      <c r="WXG427" s="705"/>
      <c r="WXH427" s="705"/>
      <c r="WXI427" s="705"/>
      <c r="WXJ427" s="705"/>
      <c r="WXK427" s="705"/>
      <c r="WXL427" s="705"/>
      <c r="WXM427" s="705"/>
      <c r="WXN427" s="705"/>
      <c r="WXO427" s="705"/>
      <c r="WXP427" s="705"/>
      <c r="WXQ427" s="705"/>
      <c r="WXR427" s="705"/>
      <c r="WXS427" s="705"/>
      <c r="WXT427" s="705"/>
      <c r="WXU427" s="705"/>
      <c r="WXV427" s="705"/>
      <c r="WXW427" s="705"/>
      <c r="WXX427" s="705"/>
      <c r="WXY427" s="705"/>
      <c r="WXZ427" s="705"/>
      <c r="WYA427" s="705"/>
      <c r="WYB427" s="705"/>
      <c r="WYC427" s="705"/>
      <c r="WYD427" s="705"/>
      <c r="WYE427" s="705"/>
      <c r="WYF427" s="705"/>
      <c r="WYG427" s="705"/>
      <c r="WYH427" s="705"/>
      <c r="WYI427" s="705"/>
      <c r="WYJ427" s="705"/>
      <c r="WYK427" s="705"/>
      <c r="WYL427" s="705"/>
      <c r="WYM427" s="705"/>
      <c r="WYN427" s="705"/>
      <c r="WYO427" s="705"/>
      <c r="WYP427" s="705"/>
      <c r="WYQ427" s="705"/>
      <c r="WYR427" s="705"/>
      <c r="WYS427" s="705"/>
      <c r="WYT427" s="705"/>
      <c r="WYU427" s="705"/>
      <c r="WYV427" s="705"/>
      <c r="WYW427" s="705"/>
      <c r="WYX427" s="705"/>
      <c r="WYY427" s="705"/>
      <c r="WYZ427" s="705"/>
      <c r="WZA427" s="705"/>
      <c r="WZB427" s="705"/>
      <c r="WZC427" s="705"/>
      <c r="WZD427" s="705"/>
      <c r="WZE427" s="705"/>
      <c r="WZF427" s="705"/>
      <c r="WZG427" s="705"/>
      <c r="WZH427" s="705"/>
      <c r="WZI427" s="705"/>
      <c r="WZJ427" s="705"/>
      <c r="WZK427" s="705"/>
      <c r="WZL427" s="705"/>
      <c r="WZM427" s="705"/>
      <c r="WZN427" s="705"/>
      <c r="WZO427" s="705"/>
      <c r="WZP427" s="705"/>
      <c r="WZQ427" s="705"/>
      <c r="WZR427" s="705"/>
      <c r="WZS427" s="705"/>
      <c r="WZT427" s="705"/>
      <c r="WZU427" s="705"/>
      <c r="WZV427" s="705"/>
      <c r="WZW427" s="705"/>
      <c r="WZX427" s="705"/>
      <c r="WZY427" s="705"/>
      <c r="WZZ427" s="705"/>
      <c r="XAA427" s="705"/>
      <c r="XAB427" s="705"/>
      <c r="XAC427" s="705"/>
      <c r="XAD427" s="705"/>
      <c r="XAE427" s="705"/>
      <c r="XAF427" s="705"/>
      <c r="XAG427" s="705"/>
      <c r="XAH427" s="705"/>
      <c r="XAI427" s="705"/>
      <c r="XAJ427" s="705"/>
      <c r="XAK427" s="705"/>
      <c r="XAL427" s="705"/>
      <c r="XAM427" s="705"/>
      <c r="XAN427" s="705"/>
      <c r="XAO427" s="705"/>
      <c r="XAP427" s="705"/>
      <c r="XAQ427" s="705"/>
      <c r="XAR427" s="705"/>
      <c r="XAS427" s="705"/>
      <c r="XAT427" s="705"/>
      <c r="XAU427" s="705"/>
      <c r="XAV427" s="705"/>
      <c r="XAW427" s="705"/>
      <c r="XAX427" s="705"/>
      <c r="XAY427" s="705"/>
      <c r="XAZ427" s="705"/>
      <c r="XBA427" s="705"/>
      <c r="XBB427" s="705"/>
      <c r="XBC427" s="705"/>
      <c r="XBD427" s="705"/>
      <c r="XBE427" s="705"/>
      <c r="XBF427" s="705"/>
      <c r="XBG427" s="705"/>
      <c r="XBH427" s="705"/>
      <c r="XBI427" s="705"/>
      <c r="XBJ427" s="705"/>
      <c r="XBK427" s="705"/>
      <c r="XBL427" s="705"/>
      <c r="XBM427" s="705"/>
      <c r="XBN427" s="705"/>
      <c r="XBO427" s="705"/>
      <c r="XBP427" s="705"/>
      <c r="XBQ427" s="705"/>
      <c r="XBR427" s="705"/>
      <c r="XBS427" s="705"/>
      <c r="XBT427" s="705"/>
      <c r="XBU427" s="705"/>
      <c r="XBV427" s="705"/>
      <c r="XBW427" s="705"/>
      <c r="XBX427" s="705"/>
      <c r="XBY427" s="705"/>
      <c r="XBZ427" s="705"/>
      <c r="XCA427" s="705"/>
      <c r="XCB427" s="705"/>
      <c r="XCC427" s="705"/>
      <c r="XCD427" s="705"/>
      <c r="XCE427" s="705"/>
      <c r="XCF427" s="705"/>
      <c r="XCG427" s="705"/>
      <c r="XCH427" s="705"/>
      <c r="XCI427" s="705"/>
      <c r="XCJ427" s="705"/>
      <c r="XCK427" s="705"/>
      <c r="XCL427" s="705"/>
      <c r="XCM427" s="705"/>
      <c r="XCN427" s="705"/>
      <c r="XCO427" s="705"/>
      <c r="XCP427" s="705"/>
      <c r="XCQ427" s="705"/>
      <c r="XCR427" s="705"/>
      <c r="XCS427" s="705"/>
      <c r="XCT427" s="705"/>
      <c r="XCU427" s="705"/>
      <c r="XCV427" s="705"/>
      <c r="XCW427" s="705"/>
      <c r="XCX427" s="705"/>
      <c r="XCY427" s="705"/>
      <c r="XCZ427" s="705"/>
      <c r="XDA427" s="705"/>
      <c r="XDB427" s="705"/>
      <c r="XDC427" s="705"/>
      <c r="XDD427" s="705"/>
      <c r="XDE427" s="705"/>
      <c r="XDF427" s="705"/>
      <c r="XDG427" s="705"/>
      <c r="XDH427" s="705"/>
      <c r="XDI427" s="705"/>
      <c r="XDJ427" s="705"/>
      <c r="XDK427" s="705"/>
      <c r="XDL427" s="705"/>
      <c r="XDM427" s="705"/>
      <c r="XDN427" s="705"/>
      <c r="XDO427" s="705"/>
      <c r="XDP427" s="705"/>
      <c r="XDQ427" s="705"/>
      <c r="XDR427" s="705"/>
      <c r="XDS427" s="705"/>
      <c r="XDT427" s="705"/>
      <c r="XDU427" s="705"/>
      <c r="XDV427" s="705"/>
      <c r="XDW427" s="705"/>
      <c r="XDX427" s="705"/>
      <c r="XDY427" s="705"/>
      <c r="XDZ427" s="705"/>
      <c r="XEA427" s="705"/>
      <c r="XEB427" s="705"/>
      <c r="XEC427" s="705"/>
      <c r="XED427" s="705"/>
      <c r="XEE427" s="705"/>
      <c r="XEF427" s="705"/>
      <c r="XEG427" s="705"/>
      <c r="XEH427" s="705"/>
      <c r="XEI427" s="705"/>
      <c r="XEJ427" s="705"/>
      <c r="XEK427" s="705"/>
      <c r="XEL427" s="705"/>
      <c r="XEM427" s="705"/>
      <c r="XEN427" s="705"/>
      <c r="XEO427" s="705"/>
      <c r="XEP427" s="705"/>
      <c r="XEQ427" s="705"/>
      <c r="XER427" s="705"/>
      <c r="XES427" s="705"/>
      <c r="XET427" s="705"/>
      <c r="XEU427" s="705"/>
      <c r="XEV427" s="705"/>
      <c r="XEW427" s="705"/>
      <c r="XEX427" s="705"/>
      <c r="XEY427" s="705"/>
      <c r="XEZ427" s="705"/>
      <c r="XFA427" s="699"/>
    </row>
    <row r="428" spans="1:16381" s="694" customFormat="1" ht="14.1" customHeight="1" x14ac:dyDescent="0.15">
      <c r="A428" s="213"/>
      <c r="B428" s="216" t="s">
        <v>3802</v>
      </c>
      <c r="C428" s="846"/>
      <c r="D428" s="847"/>
      <c r="E428" s="847"/>
      <c r="F428" s="847"/>
      <c r="G428" s="847"/>
      <c r="H428" s="847"/>
      <c r="I428" s="847"/>
      <c r="J428" s="847"/>
      <c r="K428" s="847"/>
      <c r="L428" s="847"/>
      <c r="M428" s="847"/>
      <c r="N428" s="847"/>
      <c r="O428" s="847"/>
      <c r="P428" s="847"/>
      <c r="Q428" s="847"/>
      <c r="R428" s="847"/>
      <c r="S428" s="847"/>
      <c r="T428" s="847"/>
      <c r="U428" s="847"/>
      <c r="V428" s="847"/>
      <c r="W428" s="847"/>
      <c r="X428" s="847"/>
      <c r="Y428" s="847"/>
      <c r="Z428" s="847"/>
      <c r="AA428" s="847"/>
      <c r="AB428" s="847"/>
      <c r="AC428" s="847"/>
      <c r="AD428" s="847"/>
      <c r="AE428" s="847"/>
      <c r="AF428" s="847"/>
      <c r="AG428" s="847"/>
      <c r="AH428" s="847"/>
      <c r="AI428" s="847"/>
      <c r="AJ428" s="847"/>
      <c r="AK428" s="847"/>
      <c r="AL428" s="848"/>
      <c r="AM428" s="64"/>
      <c r="AN428" s="64"/>
      <c r="AO428" s="64"/>
      <c r="AP428" s="64"/>
      <c r="AQ428" s="64"/>
      <c r="AR428" s="693"/>
      <c r="XFA428" s="693"/>
    </row>
    <row r="429" spans="1:16381" s="707" customFormat="1" ht="24" customHeight="1" x14ac:dyDescent="0.15">
      <c r="A429" s="100" t="s">
        <v>1254</v>
      </c>
      <c r="B429" s="101" t="s">
        <v>4050</v>
      </c>
      <c r="C429" s="199">
        <f t="shared" si="97"/>
        <v>0</v>
      </c>
      <c r="D429" s="203">
        <f t="shared" si="98"/>
        <v>0</v>
      </c>
      <c r="E429" s="78"/>
      <c r="F429" s="78"/>
      <c r="G429" s="78"/>
      <c r="H429" s="79"/>
      <c r="I429" s="79"/>
      <c r="J429" s="79"/>
      <c r="K429" s="79"/>
      <c r="L429" s="79"/>
      <c r="M429" s="79"/>
      <c r="N429" s="79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8"/>
      <c r="AB429" s="78"/>
      <c r="AC429" s="78"/>
      <c r="AD429" s="78"/>
      <c r="AE429" s="78"/>
      <c r="AF429" s="78"/>
      <c r="AG429" s="78"/>
      <c r="AH429" s="78"/>
      <c r="AI429" s="78"/>
      <c r="AJ429" s="78"/>
      <c r="AK429" s="645">
        <v>43530</v>
      </c>
      <c r="AL429" s="651">
        <f t="shared" ref="AL429:AL441" si="117">AK429*E429</f>
        <v>0</v>
      </c>
      <c r="AM429" s="64"/>
      <c r="AN429" s="64"/>
      <c r="AO429" s="64"/>
      <c r="AP429" s="64"/>
      <c r="AQ429" s="64"/>
      <c r="AR429" s="706"/>
      <c r="XFA429" s="706"/>
    </row>
    <row r="430" spans="1:16381" s="694" customFormat="1" ht="21" x14ac:dyDescent="0.15">
      <c r="A430" s="100" t="s">
        <v>1255</v>
      </c>
      <c r="B430" s="101" t="s">
        <v>2542</v>
      </c>
      <c r="C430" s="199">
        <f t="shared" si="97"/>
        <v>0</v>
      </c>
      <c r="D430" s="203">
        <f t="shared" si="98"/>
        <v>0</v>
      </c>
      <c r="E430" s="78"/>
      <c r="F430" s="78"/>
      <c r="G430" s="78"/>
      <c r="H430" s="79"/>
      <c r="I430" s="79"/>
      <c r="J430" s="79"/>
      <c r="K430" s="79"/>
      <c r="L430" s="79"/>
      <c r="M430" s="79"/>
      <c r="N430" s="79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8"/>
      <c r="AB430" s="78"/>
      <c r="AC430" s="78"/>
      <c r="AD430" s="78"/>
      <c r="AE430" s="78"/>
      <c r="AF430" s="78"/>
      <c r="AG430" s="78"/>
      <c r="AH430" s="78"/>
      <c r="AI430" s="78"/>
      <c r="AJ430" s="78"/>
      <c r="AK430" s="645">
        <v>46550</v>
      </c>
      <c r="AL430" s="651">
        <f t="shared" si="117"/>
        <v>0</v>
      </c>
      <c r="AM430" s="64"/>
      <c r="AN430" s="64"/>
      <c r="AO430" s="64"/>
      <c r="AP430" s="64"/>
      <c r="AQ430" s="64"/>
      <c r="AR430" s="693"/>
      <c r="XFA430" s="693"/>
    </row>
    <row r="431" spans="1:16381" s="694" customFormat="1" ht="24" customHeight="1" x14ac:dyDescent="0.15">
      <c r="A431" s="100" t="s">
        <v>1256</v>
      </c>
      <c r="B431" s="101" t="s">
        <v>2543</v>
      </c>
      <c r="C431" s="199">
        <f t="shared" si="97"/>
        <v>0</v>
      </c>
      <c r="D431" s="203">
        <f t="shared" si="98"/>
        <v>0</v>
      </c>
      <c r="E431" s="78"/>
      <c r="F431" s="78"/>
      <c r="G431" s="78"/>
      <c r="H431" s="79"/>
      <c r="I431" s="79"/>
      <c r="J431" s="79"/>
      <c r="K431" s="79"/>
      <c r="L431" s="79"/>
      <c r="M431" s="79"/>
      <c r="N431" s="79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8"/>
      <c r="AB431" s="78"/>
      <c r="AC431" s="78"/>
      <c r="AD431" s="78"/>
      <c r="AE431" s="78"/>
      <c r="AF431" s="78"/>
      <c r="AG431" s="78"/>
      <c r="AH431" s="78"/>
      <c r="AI431" s="78"/>
      <c r="AJ431" s="78"/>
      <c r="AK431" s="645">
        <v>46550</v>
      </c>
      <c r="AL431" s="651">
        <f t="shared" si="117"/>
        <v>0</v>
      </c>
      <c r="AM431" s="64"/>
      <c r="AN431" s="64"/>
      <c r="AO431" s="64"/>
      <c r="AP431" s="64"/>
      <c r="AQ431" s="64"/>
      <c r="AR431" s="693"/>
      <c r="XFA431" s="693"/>
    </row>
    <row r="432" spans="1:16381" s="698" customFormat="1" ht="14.1" customHeight="1" x14ac:dyDescent="0.15">
      <c r="A432" s="100" t="s">
        <v>2194</v>
      </c>
      <c r="B432" s="101" t="s">
        <v>2487</v>
      </c>
      <c r="C432" s="199">
        <f t="shared" si="97"/>
        <v>0</v>
      </c>
      <c r="D432" s="203">
        <f t="shared" si="98"/>
        <v>0</v>
      </c>
      <c r="E432" s="78"/>
      <c r="F432" s="78"/>
      <c r="G432" s="78"/>
      <c r="H432" s="79"/>
      <c r="I432" s="79"/>
      <c r="J432" s="79"/>
      <c r="K432" s="79"/>
      <c r="L432" s="79"/>
      <c r="M432" s="79"/>
      <c r="N432" s="79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8"/>
      <c r="AB432" s="78"/>
      <c r="AC432" s="78"/>
      <c r="AD432" s="78"/>
      <c r="AE432" s="78"/>
      <c r="AF432" s="78"/>
      <c r="AG432" s="78"/>
      <c r="AH432" s="78"/>
      <c r="AI432" s="78"/>
      <c r="AJ432" s="78"/>
      <c r="AK432" s="645">
        <v>61830</v>
      </c>
      <c r="AL432" s="651">
        <f t="shared" si="117"/>
        <v>0</v>
      </c>
      <c r="AM432" s="64"/>
      <c r="AN432" s="64"/>
      <c r="AO432" s="64"/>
      <c r="AP432" s="64"/>
      <c r="AQ432" s="64"/>
      <c r="AR432" s="697"/>
      <c r="XFA432" s="697"/>
    </row>
    <row r="433" spans="1:44 16381:16381" s="698" customFormat="1" ht="12" customHeight="1" x14ac:dyDescent="0.15">
      <c r="A433" s="100" t="s">
        <v>4051</v>
      </c>
      <c r="B433" s="101" t="s">
        <v>2516</v>
      </c>
      <c r="C433" s="199">
        <f t="shared" si="97"/>
        <v>0</v>
      </c>
      <c r="D433" s="203">
        <f t="shared" si="98"/>
        <v>0</v>
      </c>
      <c r="E433" s="78"/>
      <c r="F433" s="78"/>
      <c r="G433" s="78"/>
      <c r="H433" s="79"/>
      <c r="I433" s="79"/>
      <c r="J433" s="79"/>
      <c r="K433" s="79"/>
      <c r="L433" s="79"/>
      <c r="M433" s="79"/>
      <c r="N433" s="79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8"/>
      <c r="AB433" s="78"/>
      <c r="AC433" s="78"/>
      <c r="AD433" s="78"/>
      <c r="AE433" s="78"/>
      <c r="AF433" s="78"/>
      <c r="AG433" s="78"/>
      <c r="AH433" s="78"/>
      <c r="AI433" s="78"/>
      <c r="AJ433" s="78"/>
      <c r="AK433" s="645">
        <v>35300</v>
      </c>
      <c r="AL433" s="651">
        <f t="shared" si="117"/>
        <v>0</v>
      </c>
      <c r="AM433" s="64"/>
      <c r="AN433" s="64"/>
      <c r="AO433" s="64"/>
      <c r="AP433" s="64"/>
      <c r="AQ433" s="64"/>
      <c r="AR433" s="697"/>
      <c r="XFA433" s="697"/>
    </row>
    <row r="434" spans="1:44 16381:16381" s="698" customFormat="1" ht="24" customHeight="1" x14ac:dyDescent="0.15">
      <c r="A434" s="185" t="s">
        <v>2606</v>
      </c>
      <c r="B434" s="186" t="s">
        <v>2607</v>
      </c>
      <c r="C434" s="199">
        <f t="shared" si="97"/>
        <v>0</v>
      </c>
      <c r="D434" s="203">
        <f t="shared" si="98"/>
        <v>0</v>
      </c>
      <c r="E434" s="78"/>
      <c r="F434" s="78"/>
      <c r="G434" s="78"/>
      <c r="H434" s="79"/>
      <c r="I434" s="79"/>
      <c r="J434" s="79"/>
      <c r="K434" s="79"/>
      <c r="L434" s="79"/>
      <c r="M434" s="79"/>
      <c r="N434" s="79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8"/>
      <c r="AB434" s="78"/>
      <c r="AC434" s="78"/>
      <c r="AD434" s="78"/>
      <c r="AE434" s="78"/>
      <c r="AF434" s="78"/>
      <c r="AG434" s="78"/>
      <c r="AH434" s="78"/>
      <c r="AI434" s="78"/>
      <c r="AJ434" s="78"/>
      <c r="AK434" s="645">
        <v>195400</v>
      </c>
      <c r="AL434" s="651">
        <f t="shared" si="117"/>
        <v>0</v>
      </c>
      <c r="AM434" s="64"/>
      <c r="AN434" s="64"/>
      <c r="AO434" s="64"/>
      <c r="AP434" s="64"/>
      <c r="AQ434" s="64"/>
      <c r="AR434" s="697"/>
      <c r="XFA434" s="697"/>
    </row>
    <row r="435" spans="1:44 16381:16381" s="698" customFormat="1" ht="24" customHeight="1" x14ac:dyDescent="0.15">
      <c r="A435" s="185" t="s">
        <v>2608</v>
      </c>
      <c r="B435" s="186" t="s">
        <v>2609</v>
      </c>
      <c r="C435" s="199">
        <f t="shared" si="97"/>
        <v>0</v>
      </c>
      <c r="D435" s="203">
        <f t="shared" si="98"/>
        <v>0</v>
      </c>
      <c r="E435" s="78"/>
      <c r="F435" s="78"/>
      <c r="G435" s="78"/>
      <c r="H435" s="79"/>
      <c r="I435" s="79"/>
      <c r="J435" s="79"/>
      <c r="K435" s="79"/>
      <c r="L435" s="79"/>
      <c r="M435" s="79"/>
      <c r="N435" s="79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8"/>
      <c r="AB435" s="78"/>
      <c r="AC435" s="78"/>
      <c r="AD435" s="78"/>
      <c r="AE435" s="78"/>
      <c r="AF435" s="78"/>
      <c r="AG435" s="78"/>
      <c r="AH435" s="78"/>
      <c r="AI435" s="78"/>
      <c r="AJ435" s="78"/>
      <c r="AK435" s="645">
        <v>99030</v>
      </c>
      <c r="AL435" s="651">
        <f t="shared" si="117"/>
        <v>0</v>
      </c>
      <c r="AM435" s="64"/>
      <c r="AN435" s="64"/>
      <c r="AO435" s="64"/>
      <c r="AP435" s="64"/>
      <c r="AQ435" s="64"/>
      <c r="AR435" s="697"/>
      <c r="XFA435" s="697"/>
    </row>
    <row r="436" spans="1:44 16381:16381" s="698" customFormat="1" ht="21" x14ac:dyDescent="0.15">
      <c r="A436" s="185" t="s">
        <v>2610</v>
      </c>
      <c r="B436" s="186" t="s">
        <v>2611</v>
      </c>
      <c r="C436" s="199">
        <f t="shared" si="97"/>
        <v>0</v>
      </c>
      <c r="D436" s="203">
        <f t="shared" si="98"/>
        <v>0</v>
      </c>
      <c r="E436" s="78"/>
      <c r="F436" s="78"/>
      <c r="G436" s="78"/>
      <c r="H436" s="79"/>
      <c r="I436" s="79"/>
      <c r="J436" s="79"/>
      <c r="K436" s="79"/>
      <c r="L436" s="79"/>
      <c r="M436" s="79"/>
      <c r="N436" s="79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8"/>
      <c r="AB436" s="78"/>
      <c r="AC436" s="78"/>
      <c r="AD436" s="78"/>
      <c r="AE436" s="78"/>
      <c r="AF436" s="78"/>
      <c r="AG436" s="78"/>
      <c r="AH436" s="78"/>
      <c r="AI436" s="78"/>
      <c r="AJ436" s="78"/>
      <c r="AK436" s="645">
        <v>116990</v>
      </c>
      <c r="AL436" s="651">
        <f t="shared" si="117"/>
        <v>0</v>
      </c>
      <c r="AM436" s="64"/>
      <c r="AN436" s="64"/>
      <c r="AO436" s="64"/>
      <c r="AP436" s="64"/>
      <c r="AQ436" s="64"/>
      <c r="AR436" s="697"/>
      <c r="XFA436" s="697"/>
    </row>
    <row r="437" spans="1:44 16381:16381" s="698" customFormat="1" ht="14.1" customHeight="1" x14ac:dyDescent="0.15">
      <c r="A437" s="100" t="s">
        <v>3475</v>
      </c>
      <c r="B437" s="101" t="s">
        <v>3478</v>
      </c>
      <c r="C437" s="199">
        <f t="shared" si="97"/>
        <v>0</v>
      </c>
      <c r="D437" s="203">
        <f t="shared" si="98"/>
        <v>0</v>
      </c>
      <c r="E437" s="78"/>
      <c r="F437" s="78"/>
      <c r="G437" s="78"/>
      <c r="H437" s="79"/>
      <c r="I437" s="79"/>
      <c r="J437" s="79"/>
      <c r="K437" s="79"/>
      <c r="L437" s="79"/>
      <c r="M437" s="79"/>
      <c r="N437" s="79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8"/>
      <c r="AB437" s="78"/>
      <c r="AC437" s="78"/>
      <c r="AD437" s="78"/>
      <c r="AE437" s="78"/>
      <c r="AF437" s="78"/>
      <c r="AG437" s="78"/>
      <c r="AH437" s="78"/>
      <c r="AI437" s="78"/>
      <c r="AJ437" s="78"/>
      <c r="AK437" s="645">
        <v>180850</v>
      </c>
      <c r="AL437" s="651">
        <f t="shared" si="117"/>
        <v>0</v>
      </c>
      <c r="AM437" s="64"/>
      <c r="AN437" s="64"/>
      <c r="AO437" s="64"/>
      <c r="AP437" s="64"/>
      <c r="AQ437" s="64"/>
      <c r="AR437" s="697"/>
      <c r="XFA437" s="697"/>
    </row>
    <row r="438" spans="1:44 16381:16381" s="698" customFormat="1" ht="14.1" customHeight="1" x14ac:dyDescent="0.15">
      <c r="A438" s="100" t="s">
        <v>3476</v>
      </c>
      <c r="B438" s="101" t="s">
        <v>3479</v>
      </c>
      <c r="C438" s="199">
        <f t="shared" si="97"/>
        <v>0</v>
      </c>
      <c r="D438" s="203">
        <f t="shared" si="98"/>
        <v>0</v>
      </c>
      <c r="E438" s="78"/>
      <c r="F438" s="78"/>
      <c r="G438" s="78"/>
      <c r="H438" s="79"/>
      <c r="I438" s="79"/>
      <c r="J438" s="79"/>
      <c r="K438" s="79"/>
      <c r="L438" s="79"/>
      <c r="M438" s="79"/>
      <c r="N438" s="79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8"/>
      <c r="AB438" s="78"/>
      <c r="AC438" s="78"/>
      <c r="AD438" s="78"/>
      <c r="AE438" s="78"/>
      <c r="AF438" s="78"/>
      <c r="AG438" s="78"/>
      <c r="AH438" s="78"/>
      <c r="AI438" s="78"/>
      <c r="AJ438" s="78"/>
      <c r="AK438" s="645">
        <v>135040</v>
      </c>
      <c r="AL438" s="651">
        <f t="shared" si="117"/>
        <v>0</v>
      </c>
      <c r="AM438" s="64"/>
      <c r="AN438" s="64" t="s">
        <v>547</v>
      </c>
      <c r="AO438" s="64"/>
      <c r="AP438" s="64"/>
      <c r="AQ438" s="64"/>
      <c r="AR438" s="697"/>
      <c r="XFA438" s="697"/>
    </row>
    <row r="439" spans="1:44 16381:16381" s="698" customFormat="1" ht="14.1" customHeight="1" x14ac:dyDescent="0.15">
      <c r="A439" s="100" t="s">
        <v>3477</v>
      </c>
      <c r="B439" s="101" t="s">
        <v>3480</v>
      </c>
      <c r="C439" s="199">
        <f t="shared" si="97"/>
        <v>0</v>
      </c>
      <c r="D439" s="203">
        <f t="shared" si="98"/>
        <v>0</v>
      </c>
      <c r="E439" s="78"/>
      <c r="F439" s="78"/>
      <c r="G439" s="78"/>
      <c r="H439" s="79"/>
      <c r="I439" s="79"/>
      <c r="J439" s="79"/>
      <c r="K439" s="79"/>
      <c r="L439" s="79"/>
      <c r="M439" s="79"/>
      <c r="N439" s="79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8"/>
      <c r="AB439" s="78"/>
      <c r="AC439" s="78"/>
      <c r="AD439" s="78"/>
      <c r="AE439" s="78"/>
      <c r="AF439" s="78"/>
      <c r="AG439" s="78"/>
      <c r="AH439" s="78"/>
      <c r="AI439" s="78"/>
      <c r="AJ439" s="78"/>
      <c r="AK439" s="645">
        <v>122420</v>
      </c>
      <c r="AL439" s="651">
        <f t="shared" si="117"/>
        <v>0</v>
      </c>
      <c r="AM439" s="64"/>
      <c r="AN439" s="64"/>
      <c r="AO439" s="64"/>
      <c r="AP439" s="64"/>
      <c r="AQ439" s="64"/>
      <c r="AR439" s="697"/>
      <c r="XFA439" s="697"/>
    </row>
    <row r="440" spans="1:44 16381:16381" s="698" customFormat="1" ht="21" x14ac:dyDescent="0.15">
      <c r="A440" s="100" t="s">
        <v>4052</v>
      </c>
      <c r="B440" s="101" t="s">
        <v>4053</v>
      </c>
      <c r="C440" s="199">
        <f t="shared" ref="C440:C441" si="118">SUM(D440+G440)</f>
        <v>0</v>
      </c>
      <c r="D440" s="203">
        <f t="shared" ref="D440:D441" si="119">SUM(E440:F440)</f>
        <v>0</v>
      </c>
      <c r="E440" s="78"/>
      <c r="F440" s="78"/>
      <c r="G440" s="78"/>
      <c r="H440" s="527"/>
      <c r="I440" s="528"/>
      <c r="J440" s="528"/>
      <c r="K440" s="528"/>
      <c r="L440" s="528"/>
      <c r="M440" s="528"/>
      <c r="N440" s="528"/>
      <c r="O440" s="528"/>
      <c r="P440" s="528"/>
      <c r="Q440" s="528"/>
      <c r="R440" s="528"/>
      <c r="S440" s="528"/>
      <c r="T440" s="528"/>
      <c r="U440" s="528"/>
      <c r="V440" s="528"/>
      <c r="W440" s="528"/>
      <c r="X440" s="528"/>
      <c r="Y440" s="528"/>
      <c r="Z440" s="529"/>
      <c r="AA440" s="78"/>
      <c r="AB440" s="78"/>
      <c r="AC440" s="78"/>
      <c r="AD440" s="78"/>
      <c r="AE440" s="78"/>
      <c r="AF440" s="78"/>
      <c r="AG440" s="78"/>
      <c r="AH440" s="78"/>
      <c r="AI440" s="78"/>
      <c r="AJ440" s="78"/>
      <c r="AK440" s="645">
        <v>183180</v>
      </c>
      <c r="AL440" s="651">
        <f t="shared" si="117"/>
        <v>0</v>
      </c>
      <c r="AM440" s="64"/>
      <c r="AN440" s="64"/>
      <c r="AO440" s="64"/>
      <c r="AP440" s="64"/>
      <c r="AQ440" s="64"/>
      <c r="AR440" s="697"/>
      <c r="XFA440" s="697"/>
    </row>
    <row r="441" spans="1:44 16381:16381" s="698" customFormat="1" ht="14.1" customHeight="1" x14ac:dyDescent="0.15">
      <c r="A441" s="100" t="s">
        <v>4054</v>
      </c>
      <c r="B441" s="101" t="s">
        <v>4055</v>
      </c>
      <c r="C441" s="199">
        <f t="shared" si="118"/>
        <v>0</v>
      </c>
      <c r="D441" s="203">
        <f t="shared" si="119"/>
        <v>0</v>
      </c>
      <c r="E441" s="78"/>
      <c r="F441" s="78"/>
      <c r="G441" s="78"/>
      <c r="H441" s="527"/>
      <c r="I441" s="528"/>
      <c r="J441" s="528"/>
      <c r="K441" s="528"/>
      <c r="L441" s="528"/>
      <c r="M441" s="528"/>
      <c r="N441" s="528"/>
      <c r="O441" s="528"/>
      <c r="P441" s="528"/>
      <c r="Q441" s="528"/>
      <c r="R441" s="528"/>
      <c r="S441" s="528"/>
      <c r="T441" s="528"/>
      <c r="U441" s="528"/>
      <c r="V441" s="528"/>
      <c r="W441" s="528"/>
      <c r="X441" s="528"/>
      <c r="Y441" s="528"/>
      <c r="Z441" s="529"/>
      <c r="AA441" s="78"/>
      <c r="AB441" s="78"/>
      <c r="AC441" s="78"/>
      <c r="AD441" s="78"/>
      <c r="AE441" s="78"/>
      <c r="AF441" s="78"/>
      <c r="AG441" s="78"/>
      <c r="AH441" s="78"/>
      <c r="AI441" s="78"/>
      <c r="AJ441" s="78"/>
      <c r="AK441" s="645">
        <v>717230</v>
      </c>
      <c r="AL441" s="651">
        <f t="shared" si="117"/>
        <v>0</v>
      </c>
      <c r="AM441" s="64"/>
      <c r="AN441" s="64"/>
      <c r="AO441" s="64"/>
      <c r="AP441" s="64"/>
      <c r="AQ441" s="64"/>
      <c r="AR441" s="697"/>
      <c r="XFA441" s="697"/>
    </row>
    <row r="442" spans="1:44 16381:16381" s="711" customFormat="1" ht="14.1" customHeight="1" x14ac:dyDescent="0.15">
      <c r="A442" s="234"/>
      <c r="B442" s="525" t="s">
        <v>384</v>
      </c>
      <c r="C442" s="198">
        <f>SUM(C429:C441)</f>
        <v>0</v>
      </c>
      <c r="D442" s="198">
        <f t="shared" ref="D442:G442" si="120">SUM(D429:D441)</f>
        <v>0</v>
      </c>
      <c r="E442" s="198">
        <f t="shared" si="120"/>
        <v>0</v>
      </c>
      <c r="F442" s="198">
        <f t="shared" si="120"/>
        <v>0</v>
      </c>
      <c r="G442" s="198">
        <f t="shared" si="120"/>
        <v>0</v>
      </c>
      <c r="H442" s="584"/>
      <c r="I442" s="585"/>
      <c r="J442" s="585"/>
      <c r="K442" s="585"/>
      <c r="L442" s="585"/>
      <c r="M442" s="585"/>
      <c r="N442" s="585"/>
      <c r="O442" s="585"/>
      <c r="P442" s="585"/>
      <c r="Q442" s="585"/>
      <c r="R442" s="585"/>
      <c r="S442" s="585"/>
      <c r="T442" s="585"/>
      <c r="U442" s="585"/>
      <c r="V442" s="585"/>
      <c r="W442" s="585"/>
      <c r="X442" s="585"/>
      <c r="Y442" s="585"/>
      <c r="Z442" s="586"/>
      <c r="AA442" s="613">
        <f>SUM(AA429:AA441)</f>
        <v>0</v>
      </c>
      <c r="AB442" s="613">
        <f>SUM(AB429:AB441)</f>
        <v>0</v>
      </c>
      <c r="AC442" s="613">
        <f t="shared" ref="AC442:AL442" si="121">SUM(AC429:AC441)</f>
        <v>0</v>
      </c>
      <c r="AD442" s="613">
        <f t="shared" si="121"/>
        <v>0</v>
      </c>
      <c r="AE442" s="613">
        <f t="shared" si="121"/>
        <v>0</v>
      </c>
      <c r="AF442" s="613">
        <f t="shared" si="121"/>
        <v>0</v>
      </c>
      <c r="AG442" s="613">
        <f t="shared" si="121"/>
        <v>0</v>
      </c>
      <c r="AH442" s="613">
        <f t="shared" si="121"/>
        <v>0</v>
      </c>
      <c r="AI442" s="613">
        <f t="shared" si="121"/>
        <v>0</v>
      </c>
      <c r="AJ442" s="613">
        <f t="shared" si="121"/>
        <v>0</v>
      </c>
      <c r="AK442" s="645"/>
      <c r="AL442" s="658">
        <f t="shared" si="121"/>
        <v>0</v>
      </c>
      <c r="AM442" s="64"/>
      <c r="AN442" s="64" t="s">
        <v>547</v>
      </c>
      <c r="AO442" s="64"/>
      <c r="AP442" s="64"/>
      <c r="AQ442" s="64"/>
      <c r="AR442" s="710"/>
      <c r="XFA442" s="710"/>
    </row>
    <row r="443" spans="1:44 16381:16381" s="711" customFormat="1" ht="14.1" customHeight="1" x14ac:dyDescent="0.15">
      <c r="A443" s="234"/>
      <c r="B443" s="612" t="s">
        <v>6127</v>
      </c>
      <c r="C443" s="199"/>
      <c r="D443" s="225"/>
      <c r="E443" s="209"/>
      <c r="F443" s="209"/>
      <c r="G443" s="209"/>
      <c r="H443" s="584"/>
      <c r="I443" s="585"/>
      <c r="J443" s="585"/>
      <c r="K443" s="585"/>
      <c r="L443" s="585"/>
      <c r="M443" s="585"/>
      <c r="N443" s="585"/>
      <c r="O443" s="585"/>
      <c r="P443" s="585"/>
      <c r="Q443" s="585"/>
      <c r="R443" s="585"/>
      <c r="S443" s="585"/>
      <c r="T443" s="585"/>
      <c r="U443" s="585"/>
      <c r="V443" s="585"/>
      <c r="W443" s="585"/>
      <c r="X443" s="585"/>
      <c r="Y443" s="585"/>
      <c r="Z443" s="586"/>
      <c r="AA443" s="209"/>
      <c r="AB443" s="209"/>
      <c r="AC443" s="209"/>
      <c r="AD443" s="209"/>
      <c r="AE443" s="209"/>
      <c r="AF443" s="209"/>
      <c r="AG443" s="209"/>
      <c r="AH443" s="209"/>
      <c r="AI443" s="209"/>
      <c r="AJ443" s="209"/>
      <c r="AK443" s="659"/>
      <c r="AL443" s="657"/>
      <c r="AM443" s="64"/>
      <c r="AN443" s="64"/>
      <c r="AO443" s="64"/>
      <c r="AP443" s="64"/>
      <c r="AQ443" s="64"/>
      <c r="AR443" s="710"/>
      <c r="XFA443" s="710"/>
    </row>
    <row r="444" spans="1:44 16381:16381" s="707" customFormat="1" ht="14.1" customHeight="1" x14ac:dyDescent="0.15">
      <c r="A444" s="119" t="s">
        <v>1716</v>
      </c>
      <c r="B444" s="120" t="s">
        <v>709</v>
      </c>
      <c r="C444" s="199">
        <f t="shared" si="97"/>
        <v>0</v>
      </c>
      <c r="D444" s="203">
        <f t="shared" si="98"/>
        <v>0</v>
      </c>
      <c r="E444" s="78"/>
      <c r="F444" s="78"/>
      <c r="G444" s="78"/>
      <c r="H444" s="79"/>
      <c r="I444" s="79"/>
      <c r="J444" s="79"/>
      <c r="K444" s="79"/>
      <c r="L444" s="79"/>
      <c r="M444" s="79"/>
      <c r="N444" s="79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8"/>
      <c r="AB444" s="78"/>
      <c r="AC444" s="78"/>
      <c r="AD444" s="78"/>
      <c r="AE444" s="78"/>
      <c r="AF444" s="78"/>
      <c r="AG444" s="78"/>
      <c r="AH444" s="78"/>
      <c r="AI444" s="78"/>
      <c r="AJ444" s="78"/>
      <c r="AK444" s="645">
        <v>4970</v>
      </c>
      <c r="AL444" s="651">
        <f t="shared" ref="AL444:AL487" si="122">AK444*E444</f>
        <v>0</v>
      </c>
      <c r="AM444" s="64"/>
      <c r="AN444" s="64" t="s">
        <v>547</v>
      </c>
      <c r="AO444" s="64"/>
      <c r="AP444" s="64"/>
      <c r="AQ444" s="64"/>
      <c r="AR444" s="706"/>
      <c r="XFA444" s="706"/>
    </row>
    <row r="445" spans="1:44 16381:16381" s="694" customFormat="1" ht="14.1" customHeight="1" x14ac:dyDescent="0.15">
      <c r="A445" s="119" t="s">
        <v>1717</v>
      </c>
      <c r="B445" s="120" t="s">
        <v>710</v>
      </c>
      <c r="C445" s="199">
        <f t="shared" si="97"/>
        <v>0</v>
      </c>
      <c r="D445" s="203">
        <f t="shared" si="98"/>
        <v>0</v>
      </c>
      <c r="E445" s="78"/>
      <c r="F445" s="78"/>
      <c r="G445" s="78"/>
      <c r="H445" s="79"/>
      <c r="I445" s="79"/>
      <c r="J445" s="79"/>
      <c r="K445" s="79"/>
      <c r="L445" s="79"/>
      <c r="M445" s="79"/>
      <c r="N445" s="79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8"/>
      <c r="AB445" s="78"/>
      <c r="AC445" s="78"/>
      <c r="AD445" s="78"/>
      <c r="AE445" s="78"/>
      <c r="AF445" s="78"/>
      <c r="AG445" s="78"/>
      <c r="AH445" s="78"/>
      <c r="AI445" s="78"/>
      <c r="AJ445" s="78"/>
      <c r="AK445" s="645">
        <v>4820</v>
      </c>
      <c r="AL445" s="651">
        <f t="shared" si="122"/>
        <v>0</v>
      </c>
      <c r="AM445" s="64"/>
      <c r="AN445" s="64"/>
      <c r="AO445" s="64"/>
      <c r="AP445" s="64"/>
      <c r="AQ445" s="64"/>
      <c r="AR445" s="693"/>
      <c r="XFA445" s="693"/>
    </row>
    <row r="446" spans="1:44 16381:16381" s="694" customFormat="1" ht="14.1" customHeight="1" x14ac:dyDescent="0.15">
      <c r="A446" s="119" t="s">
        <v>1718</v>
      </c>
      <c r="B446" s="120" t="s">
        <v>711</v>
      </c>
      <c r="C446" s="199">
        <f t="shared" si="97"/>
        <v>0</v>
      </c>
      <c r="D446" s="203">
        <f t="shared" si="98"/>
        <v>0</v>
      </c>
      <c r="E446" s="78"/>
      <c r="F446" s="78"/>
      <c r="G446" s="78"/>
      <c r="H446" s="79"/>
      <c r="I446" s="79"/>
      <c r="J446" s="79"/>
      <c r="K446" s="79"/>
      <c r="L446" s="79"/>
      <c r="M446" s="79"/>
      <c r="N446" s="79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8"/>
      <c r="AB446" s="78"/>
      <c r="AC446" s="78"/>
      <c r="AD446" s="78"/>
      <c r="AE446" s="78"/>
      <c r="AF446" s="78"/>
      <c r="AG446" s="78"/>
      <c r="AH446" s="78"/>
      <c r="AI446" s="78"/>
      <c r="AJ446" s="78"/>
      <c r="AK446" s="645">
        <v>4930</v>
      </c>
      <c r="AL446" s="651">
        <f t="shared" si="122"/>
        <v>0</v>
      </c>
      <c r="AM446" s="64"/>
      <c r="AN446" s="64"/>
      <c r="AO446" s="64"/>
      <c r="AP446" s="64"/>
      <c r="AQ446" s="64"/>
      <c r="AR446" s="693"/>
      <c r="XFA446" s="693"/>
    </row>
    <row r="447" spans="1:44 16381:16381" s="694" customFormat="1" ht="14.1" customHeight="1" x14ac:dyDescent="0.15">
      <c r="A447" s="119" t="s">
        <v>1719</v>
      </c>
      <c r="B447" s="120" t="s">
        <v>6170</v>
      </c>
      <c r="C447" s="199">
        <f t="shared" ref="C447:C508" si="123">SUM(D447+G447)</f>
        <v>0</v>
      </c>
      <c r="D447" s="203">
        <f t="shared" ref="D447:D508" si="124">SUM(E447:F447)</f>
        <v>0</v>
      </c>
      <c r="E447" s="78"/>
      <c r="F447" s="78"/>
      <c r="G447" s="78"/>
      <c r="H447" s="79"/>
      <c r="I447" s="79"/>
      <c r="J447" s="79"/>
      <c r="K447" s="79"/>
      <c r="L447" s="79"/>
      <c r="M447" s="79"/>
      <c r="N447" s="79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8"/>
      <c r="AB447" s="78"/>
      <c r="AC447" s="78"/>
      <c r="AD447" s="78"/>
      <c r="AE447" s="78"/>
      <c r="AF447" s="78"/>
      <c r="AG447" s="78"/>
      <c r="AH447" s="78"/>
      <c r="AI447" s="78"/>
      <c r="AJ447" s="78"/>
      <c r="AK447" s="645">
        <v>9870</v>
      </c>
      <c r="AL447" s="651">
        <f t="shared" si="122"/>
        <v>0</v>
      </c>
      <c r="AM447" s="64"/>
      <c r="AN447" s="64"/>
      <c r="AO447" s="64"/>
      <c r="AP447" s="64"/>
      <c r="AQ447" s="64"/>
      <c r="AR447" s="693"/>
      <c r="XFA447" s="693"/>
    </row>
    <row r="448" spans="1:44 16381:16381" s="694" customFormat="1" ht="21" x14ac:dyDescent="0.15">
      <c r="A448" s="119" t="s">
        <v>1720</v>
      </c>
      <c r="B448" s="120" t="s">
        <v>482</v>
      </c>
      <c r="C448" s="199">
        <f t="shared" si="123"/>
        <v>0</v>
      </c>
      <c r="D448" s="203">
        <f t="shared" si="124"/>
        <v>0</v>
      </c>
      <c r="E448" s="78"/>
      <c r="F448" s="78"/>
      <c r="G448" s="78"/>
      <c r="H448" s="79"/>
      <c r="I448" s="79"/>
      <c r="J448" s="79"/>
      <c r="K448" s="79"/>
      <c r="L448" s="79"/>
      <c r="M448" s="79"/>
      <c r="N448" s="79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8"/>
      <c r="AB448" s="78"/>
      <c r="AC448" s="78"/>
      <c r="AD448" s="78"/>
      <c r="AE448" s="78"/>
      <c r="AF448" s="78"/>
      <c r="AG448" s="78"/>
      <c r="AH448" s="78"/>
      <c r="AI448" s="78"/>
      <c r="AJ448" s="78"/>
      <c r="AK448" s="645">
        <v>6770</v>
      </c>
      <c r="AL448" s="651">
        <f t="shared" si="122"/>
        <v>0</v>
      </c>
      <c r="AM448" s="64"/>
      <c r="AN448" s="64"/>
      <c r="AO448" s="64"/>
      <c r="AP448" s="64"/>
      <c r="AQ448" s="64"/>
      <c r="AR448" s="693"/>
      <c r="XFA448" s="693"/>
    </row>
    <row r="449" spans="1:44 16381:16381" s="694" customFormat="1" ht="20.25" customHeight="1" x14ac:dyDescent="0.15">
      <c r="A449" s="119" t="s">
        <v>1721</v>
      </c>
      <c r="B449" s="120" t="s">
        <v>483</v>
      </c>
      <c r="C449" s="199">
        <f t="shared" si="123"/>
        <v>0</v>
      </c>
      <c r="D449" s="203">
        <f t="shared" si="124"/>
        <v>0</v>
      </c>
      <c r="E449" s="78"/>
      <c r="F449" s="78"/>
      <c r="G449" s="78"/>
      <c r="H449" s="79"/>
      <c r="I449" s="79"/>
      <c r="J449" s="79"/>
      <c r="K449" s="79"/>
      <c r="L449" s="79"/>
      <c r="M449" s="79"/>
      <c r="N449" s="79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8"/>
      <c r="AB449" s="78"/>
      <c r="AC449" s="78"/>
      <c r="AD449" s="78"/>
      <c r="AE449" s="78"/>
      <c r="AF449" s="78"/>
      <c r="AG449" s="78"/>
      <c r="AH449" s="78"/>
      <c r="AI449" s="78"/>
      <c r="AJ449" s="78"/>
      <c r="AK449" s="645">
        <v>5470</v>
      </c>
      <c r="AL449" s="651">
        <f t="shared" si="122"/>
        <v>0</v>
      </c>
      <c r="AM449" s="64"/>
      <c r="AN449" s="64"/>
      <c r="AO449" s="64"/>
      <c r="AP449" s="64"/>
      <c r="AQ449" s="64"/>
      <c r="AR449" s="693"/>
      <c r="XFA449" s="693"/>
    </row>
    <row r="450" spans="1:44 16381:16381" s="694" customFormat="1" ht="14.1" customHeight="1" x14ac:dyDescent="0.15">
      <c r="A450" s="119" t="s">
        <v>1722</v>
      </c>
      <c r="B450" s="120" t="s">
        <v>473</v>
      </c>
      <c r="C450" s="199">
        <f t="shared" si="123"/>
        <v>0</v>
      </c>
      <c r="D450" s="203">
        <f t="shared" si="124"/>
        <v>0</v>
      </c>
      <c r="E450" s="78"/>
      <c r="F450" s="78"/>
      <c r="G450" s="78"/>
      <c r="H450" s="79"/>
      <c r="I450" s="79"/>
      <c r="J450" s="79"/>
      <c r="K450" s="79"/>
      <c r="L450" s="79"/>
      <c r="M450" s="79"/>
      <c r="N450" s="79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8"/>
      <c r="AB450" s="78"/>
      <c r="AC450" s="78"/>
      <c r="AD450" s="78"/>
      <c r="AE450" s="78"/>
      <c r="AF450" s="78"/>
      <c r="AG450" s="78"/>
      <c r="AH450" s="78"/>
      <c r="AI450" s="78"/>
      <c r="AJ450" s="78"/>
      <c r="AK450" s="645">
        <v>4340</v>
      </c>
      <c r="AL450" s="651">
        <f t="shared" si="122"/>
        <v>0</v>
      </c>
      <c r="AM450" s="64"/>
      <c r="AN450" s="64"/>
      <c r="AO450" s="64"/>
      <c r="AP450" s="64"/>
      <c r="AQ450" s="64"/>
      <c r="AR450" s="693"/>
      <c r="XFA450" s="693"/>
    </row>
    <row r="451" spans="1:44 16381:16381" s="694" customFormat="1" ht="14.1" customHeight="1" x14ac:dyDescent="0.15">
      <c r="A451" s="119" t="s">
        <v>1723</v>
      </c>
      <c r="B451" s="120" t="s">
        <v>474</v>
      </c>
      <c r="C451" s="199">
        <f t="shared" si="123"/>
        <v>0</v>
      </c>
      <c r="D451" s="203">
        <f t="shared" si="124"/>
        <v>0</v>
      </c>
      <c r="E451" s="78"/>
      <c r="F451" s="78"/>
      <c r="G451" s="78"/>
      <c r="H451" s="79"/>
      <c r="I451" s="79"/>
      <c r="J451" s="79"/>
      <c r="K451" s="79"/>
      <c r="L451" s="79"/>
      <c r="M451" s="79"/>
      <c r="N451" s="79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8"/>
      <c r="AB451" s="78"/>
      <c r="AC451" s="78"/>
      <c r="AD451" s="78"/>
      <c r="AE451" s="78"/>
      <c r="AF451" s="78"/>
      <c r="AG451" s="78"/>
      <c r="AH451" s="78"/>
      <c r="AI451" s="78"/>
      <c r="AJ451" s="78"/>
      <c r="AK451" s="645">
        <v>6640</v>
      </c>
      <c r="AL451" s="651">
        <f t="shared" si="122"/>
        <v>0</v>
      </c>
      <c r="AM451" s="64"/>
      <c r="AN451" s="64"/>
      <c r="AO451" s="64"/>
      <c r="AP451" s="64"/>
      <c r="AQ451" s="64"/>
      <c r="AR451" s="693"/>
      <c r="XFA451" s="693"/>
    </row>
    <row r="452" spans="1:44 16381:16381" s="694" customFormat="1" ht="14.1" customHeight="1" x14ac:dyDescent="0.15">
      <c r="A452" s="119" t="s">
        <v>1724</v>
      </c>
      <c r="B452" s="120" t="s">
        <v>475</v>
      </c>
      <c r="C452" s="199">
        <f t="shared" si="123"/>
        <v>0</v>
      </c>
      <c r="D452" s="203">
        <f t="shared" si="124"/>
        <v>0</v>
      </c>
      <c r="E452" s="78"/>
      <c r="F452" s="78"/>
      <c r="G452" s="78"/>
      <c r="H452" s="79"/>
      <c r="I452" s="79"/>
      <c r="J452" s="79"/>
      <c r="K452" s="79"/>
      <c r="L452" s="79"/>
      <c r="M452" s="79"/>
      <c r="N452" s="79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8"/>
      <c r="AB452" s="78"/>
      <c r="AC452" s="78"/>
      <c r="AD452" s="78"/>
      <c r="AE452" s="78"/>
      <c r="AF452" s="78"/>
      <c r="AG452" s="78"/>
      <c r="AH452" s="78"/>
      <c r="AI452" s="78"/>
      <c r="AJ452" s="78"/>
      <c r="AK452" s="645">
        <v>8790</v>
      </c>
      <c r="AL452" s="651">
        <f t="shared" si="122"/>
        <v>0</v>
      </c>
      <c r="AM452" s="64"/>
      <c r="AN452" s="64"/>
      <c r="AO452" s="64"/>
      <c r="AP452" s="64"/>
      <c r="AQ452" s="64"/>
      <c r="AR452" s="693"/>
      <c r="XFA452" s="693"/>
    </row>
    <row r="453" spans="1:44 16381:16381" s="694" customFormat="1" ht="14.1" customHeight="1" x14ac:dyDescent="0.15">
      <c r="A453" s="119" t="s">
        <v>1725</v>
      </c>
      <c r="B453" s="120" t="s">
        <v>476</v>
      </c>
      <c r="C453" s="199">
        <f t="shared" si="123"/>
        <v>0</v>
      </c>
      <c r="D453" s="203">
        <f t="shared" si="124"/>
        <v>0</v>
      </c>
      <c r="E453" s="78"/>
      <c r="F453" s="78"/>
      <c r="G453" s="78"/>
      <c r="H453" s="79"/>
      <c r="I453" s="79"/>
      <c r="J453" s="79"/>
      <c r="K453" s="79"/>
      <c r="L453" s="79"/>
      <c r="M453" s="79"/>
      <c r="N453" s="79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8"/>
      <c r="AB453" s="78"/>
      <c r="AC453" s="78"/>
      <c r="AD453" s="78"/>
      <c r="AE453" s="78"/>
      <c r="AF453" s="78"/>
      <c r="AG453" s="78"/>
      <c r="AH453" s="78"/>
      <c r="AI453" s="78"/>
      <c r="AJ453" s="78"/>
      <c r="AK453" s="645">
        <v>8790</v>
      </c>
      <c r="AL453" s="651">
        <f t="shared" si="122"/>
        <v>0</v>
      </c>
      <c r="AM453" s="64"/>
      <c r="AN453" s="64"/>
      <c r="AO453" s="64"/>
      <c r="AP453" s="64"/>
      <c r="AQ453" s="64"/>
      <c r="AR453" s="693"/>
      <c r="XFA453" s="693"/>
    </row>
    <row r="454" spans="1:44 16381:16381" s="694" customFormat="1" ht="14.1" customHeight="1" x14ac:dyDescent="0.15">
      <c r="A454" s="119" t="s">
        <v>1726</v>
      </c>
      <c r="B454" s="120" t="s">
        <v>654</v>
      </c>
      <c r="C454" s="199">
        <f t="shared" si="123"/>
        <v>0</v>
      </c>
      <c r="D454" s="203">
        <f t="shared" si="124"/>
        <v>0</v>
      </c>
      <c r="E454" s="78"/>
      <c r="F454" s="78"/>
      <c r="G454" s="78"/>
      <c r="H454" s="79"/>
      <c r="I454" s="79"/>
      <c r="J454" s="79"/>
      <c r="K454" s="79"/>
      <c r="L454" s="79"/>
      <c r="M454" s="79"/>
      <c r="N454" s="79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8"/>
      <c r="AB454" s="78"/>
      <c r="AC454" s="78"/>
      <c r="AD454" s="78"/>
      <c r="AE454" s="78"/>
      <c r="AF454" s="78"/>
      <c r="AG454" s="78"/>
      <c r="AH454" s="78"/>
      <c r="AI454" s="78"/>
      <c r="AJ454" s="78"/>
      <c r="AK454" s="645">
        <v>6640</v>
      </c>
      <c r="AL454" s="651">
        <f t="shared" si="122"/>
        <v>0</v>
      </c>
      <c r="AM454" s="64"/>
      <c r="AN454" s="64"/>
      <c r="AO454" s="64"/>
      <c r="AP454" s="64"/>
      <c r="AQ454" s="64"/>
      <c r="AR454" s="693"/>
      <c r="XFA454" s="693"/>
    </row>
    <row r="455" spans="1:44 16381:16381" s="694" customFormat="1" ht="14.1" customHeight="1" x14ac:dyDescent="0.15">
      <c r="A455" s="119" t="s">
        <v>1727</v>
      </c>
      <c r="B455" s="120" t="s">
        <v>74</v>
      </c>
      <c r="C455" s="199">
        <f t="shared" si="123"/>
        <v>0</v>
      </c>
      <c r="D455" s="203">
        <f t="shared" si="124"/>
        <v>0</v>
      </c>
      <c r="E455" s="78"/>
      <c r="F455" s="78"/>
      <c r="G455" s="78"/>
      <c r="H455" s="79"/>
      <c r="I455" s="79"/>
      <c r="J455" s="79"/>
      <c r="K455" s="79"/>
      <c r="L455" s="79"/>
      <c r="M455" s="79"/>
      <c r="N455" s="79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8"/>
      <c r="AB455" s="78"/>
      <c r="AC455" s="78"/>
      <c r="AD455" s="78"/>
      <c r="AE455" s="78"/>
      <c r="AF455" s="78"/>
      <c r="AG455" s="78"/>
      <c r="AH455" s="78"/>
      <c r="AI455" s="78"/>
      <c r="AJ455" s="78"/>
      <c r="AK455" s="645">
        <v>4340</v>
      </c>
      <c r="AL455" s="651">
        <f t="shared" si="122"/>
        <v>0</v>
      </c>
      <c r="AM455" s="64"/>
      <c r="AN455" s="64"/>
      <c r="AO455" s="64"/>
      <c r="AP455" s="64"/>
      <c r="AQ455" s="64"/>
      <c r="AR455" s="693"/>
      <c r="XFA455" s="693"/>
    </row>
    <row r="456" spans="1:44 16381:16381" s="694" customFormat="1" ht="14.1" customHeight="1" x14ac:dyDescent="0.15">
      <c r="A456" s="119" t="s">
        <v>1728</v>
      </c>
      <c r="B456" s="120" t="s">
        <v>75</v>
      </c>
      <c r="C456" s="199">
        <f t="shared" si="123"/>
        <v>0</v>
      </c>
      <c r="D456" s="203">
        <f t="shared" si="124"/>
        <v>0</v>
      </c>
      <c r="E456" s="78"/>
      <c r="F456" s="78"/>
      <c r="G456" s="78"/>
      <c r="H456" s="79"/>
      <c r="I456" s="79"/>
      <c r="J456" s="79"/>
      <c r="K456" s="79"/>
      <c r="L456" s="79"/>
      <c r="M456" s="79"/>
      <c r="N456" s="79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8"/>
      <c r="AB456" s="78"/>
      <c r="AC456" s="78"/>
      <c r="AD456" s="78"/>
      <c r="AE456" s="78"/>
      <c r="AF456" s="78"/>
      <c r="AG456" s="78"/>
      <c r="AH456" s="78"/>
      <c r="AI456" s="78"/>
      <c r="AJ456" s="78"/>
      <c r="AK456" s="645">
        <v>5470</v>
      </c>
      <c r="AL456" s="651">
        <f t="shared" si="122"/>
        <v>0</v>
      </c>
      <c r="AM456" s="64"/>
      <c r="AN456" s="64" t="s">
        <v>547</v>
      </c>
      <c r="AO456" s="64"/>
      <c r="AP456" s="64"/>
      <c r="AQ456" s="64"/>
      <c r="AR456" s="693"/>
      <c r="XFA456" s="693"/>
    </row>
    <row r="457" spans="1:44 16381:16381" s="694" customFormat="1" ht="14.1" customHeight="1" x14ac:dyDescent="0.15">
      <c r="A457" s="119" t="s">
        <v>1729</v>
      </c>
      <c r="B457" s="120" t="s">
        <v>76</v>
      </c>
      <c r="C457" s="199">
        <f t="shared" si="123"/>
        <v>0</v>
      </c>
      <c r="D457" s="203">
        <f t="shared" si="124"/>
        <v>0</v>
      </c>
      <c r="E457" s="78"/>
      <c r="F457" s="78"/>
      <c r="G457" s="78"/>
      <c r="H457" s="79"/>
      <c r="I457" s="79"/>
      <c r="J457" s="79"/>
      <c r="K457" s="79"/>
      <c r="L457" s="79"/>
      <c r="M457" s="79"/>
      <c r="N457" s="79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8"/>
      <c r="AB457" s="78"/>
      <c r="AC457" s="78"/>
      <c r="AD457" s="78"/>
      <c r="AE457" s="78"/>
      <c r="AF457" s="78"/>
      <c r="AG457" s="78"/>
      <c r="AH457" s="78"/>
      <c r="AI457" s="78"/>
      <c r="AJ457" s="78"/>
      <c r="AK457" s="645">
        <v>1040</v>
      </c>
      <c r="AL457" s="651">
        <f t="shared" si="122"/>
        <v>0</v>
      </c>
      <c r="AM457" s="64"/>
      <c r="AN457" s="64"/>
      <c r="AO457" s="64"/>
      <c r="AP457" s="64"/>
      <c r="AQ457" s="64"/>
      <c r="AR457" s="693"/>
      <c r="XFA457" s="693"/>
    </row>
    <row r="458" spans="1:44 16381:16381" s="694" customFormat="1" ht="14.1" customHeight="1" x14ac:dyDescent="0.15">
      <c r="A458" s="119" t="s">
        <v>1730</v>
      </c>
      <c r="B458" s="120" t="s">
        <v>237</v>
      </c>
      <c r="C458" s="199">
        <f t="shared" si="123"/>
        <v>0</v>
      </c>
      <c r="D458" s="203">
        <f t="shared" si="124"/>
        <v>0</v>
      </c>
      <c r="E458" s="78"/>
      <c r="F458" s="78"/>
      <c r="G458" s="78"/>
      <c r="H458" s="79"/>
      <c r="I458" s="79"/>
      <c r="J458" s="79"/>
      <c r="K458" s="79"/>
      <c r="L458" s="79"/>
      <c r="M458" s="79"/>
      <c r="N458" s="79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8"/>
      <c r="AB458" s="78"/>
      <c r="AC458" s="78"/>
      <c r="AD458" s="78"/>
      <c r="AE458" s="78"/>
      <c r="AF458" s="78"/>
      <c r="AG458" s="78"/>
      <c r="AH458" s="78"/>
      <c r="AI458" s="78"/>
      <c r="AJ458" s="78"/>
      <c r="AK458" s="645">
        <v>2520</v>
      </c>
      <c r="AL458" s="651">
        <f t="shared" si="122"/>
        <v>0</v>
      </c>
      <c r="AM458" s="64"/>
      <c r="AN458" s="64"/>
      <c r="AO458" s="64"/>
      <c r="AP458" s="64"/>
      <c r="AQ458" s="64"/>
      <c r="AR458" s="693"/>
      <c r="XFA458" s="693"/>
    </row>
    <row r="459" spans="1:44 16381:16381" s="694" customFormat="1" ht="14.1" customHeight="1" x14ac:dyDescent="0.15">
      <c r="A459" s="119" t="s">
        <v>1731</v>
      </c>
      <c r="B459" s="120" t="s">
        <v>4056</v>
      </c>
      <c r="C459" s="199">
        <f t="shared" si="123"/>
        <v>0</v>
      </c>
      <c r="D459" s="203">
        <f t="shared" si="124"/>
        <v>0</v>
      </c>
      <c r="E459" s="78"/>
      <c r="F459" s="78"/>
      <c r="G459" s="78"/>
      <c r="H459" s="79"/>
      <c r="I459" s="79"/>
      <c r="J459" s="79"/>
      <c r="K459" s="79"/>
      <c r="L459" s="79"/>
      <c r="M459" s="79"/>
      <c r="N459" s="79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8"/>
      <c r="AB459" s="78"/>
      <c r="AC459" s="78"/>
      <c r="AD459" s="78"/>
      <c r="AE459" s="78"/>
      <c r="AF459" s="78"/>
      <c r="AG459" s="78"/>
      <c r="AH459" s="78"/>
      <c r="AI459" s="78"/>
      <c r="AJ459" s="78"/>
      <c r="AK459" s="645">
        <v>4480</v>
      </c>
      <c r="AL459" s="651">
        <f t="shared" si="122"/>
        <v>0</v>
      </c>
      <c r="AM459" s="64"/>
      <c r="AN459" s="64"/>
      <c r="AO459" s="64"/>
      <c r="AP459" s="64"/>
      <c r="AQ459" s="64"/>
      <c r="AR459" s="693"/>
      <c r="XFA459" s="693"/>
    </row>
    <row r="460" spans="1:44 16381:16381" s="694" customFormat="1" ht="14.1" customHeight="1" x14ac:dyDescent="0.15">
      <c r="A460" s="119" t="s">
        <v>1732</v>
      </c>
      <c r="B460" s="120" t="s">
        <v>624</v>
      </c>
      <c r="C460" s="199">
        <f t="shared" si="123"/>
        <v>0</v>
      </c>
      <c r="D460" s="203">
        <f t="shared" si="124"/>
        <v>0</v>
      </c>
      <c r="E460" s="78"/>
      <c r="F460" s="78"/>
      <c r="G460" s="78"/>
      <c r="H460" s="79"/>
      <c r="I460" s="79"/>
      <c r="J460" s="79"/>
      <c r="K460" s="79"/>
      <c r="L460" s="79"/>
      <c r="M460" s="79"/>
      <c r="N460" s="79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8"/>
      <c r="AB460" s="78"/>
      <c r="AC460" s="78"/>
      <c r="AD460" s="78"/>
      <c r="AE460" s="78"/>
      <c r="AF460" s="78"/>
      <c r="AG460" s="78"/>
      <c r="AH460" s="78"/>
      <c r="AI460" s="78"/>
      <c r="AJ460" s="78"/>
      <c r="AK460" s="645">
        <v>4340</v>
      </c>
      <c r="AL460" s="651">
        <f t="shared" si="122"/>
        <v>0</v>
      </c>
      <c r="AM460" s="64"/>
      <c r="AN460" s="64"/>
      <c r="AO460" s="64"/>
      <c r="AP460" s="64"/>
      <c r="AQ460" s="64"/>
      <c r="AR460" s="693"/>
      <c r="XFA460" s="693"/>
    </row>
    <row r="461" spans="1:44 16381:16381" s="694" customFormat="1" ht="14.1" customHeight="1" x14ac:dyDescent="0.15">
      <c r="A461" s="119" t="s">
        <v>1733</v>
      </c>
      <c r="B461" s="120" t="s">
        <v>18</v>
      </c>
      <c r="C461" s="199">
        <f t="shared" si="123"/>
        <v>0</v>
      </c>
      <c r="D461" s="203">
        <f t="shared" si="124"/>
        <v>0</v>
      </c>
      <c r="E461" s="78"/>
      <c r="F461" s="78"/>
      <c r="G461" s="78"/>
      <c r="H461" s="79"/>
      <c r="I461" s="79"/>
      <c r="J461" s="79"/>
      <c r="K461" s="79"/>
      <c r="L461" s="79"/>
      <c r="M461" s="79"/>
      <c r="N461" s="79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8"/>
      <c r="AB461" s="78"/>
      <c r="AC461" s="78"/>
      <c r="AD461" s="78"/>
      <c r="AE461" s="78"/>
      <c r="AF461" s="78"/>
      <c r="AG461" s="78"/>
      <c r="AH461" s="78"/>
      <c r="AI461" s="78"/>
      <c r="AJ461" s="78"/>
      <c r="AK461" s="645">
        <v>7540</v>
      </c>
      <c r="AL461" s="651">
        <f t="shared" si="122"/>
        <v>0</v>
      </c>
      <c r="AM461" s="64"/>
      <c r="AN461" s="64"/>
      <c r="AO461" s="64"/>
      <c r="AP461" s="64"/>
      <c r="AQ461" s="64"/>
      <c r="AR461" s="693"/>
      <c r="XFA461" s="693"/>
    </row>
    <row r="462" spans="1:44 16381:16381" s="694" customFormat="1" ht="14.1" customHeight="1" x14ac:dyDescent="0.15">
      <c r="A462" s="119" t="s">
        <v>1734</v>
      </c>
      <c r="B462" s="120" t="s">
        <v>19</v>
      </c>
      <c r="C462" s="199">
        <f t="shared" si="123"/>
        <v>0</v>
      </c>
      <c r="D462" s="203">
        <f t="shared" si="124"/>
        <v>0</v>
      </c>
      <c r="E462" s="78"/>
      <c r="F462" s="78"/>
      <c r="G462" s="78"/>
      <c r="H462" s="79"/>
      <c r="I462" s="79"/>
      <c r="J462" s="79"/>
      <c r="K462" s="79"/>
      <c r="L462" s="79"/>
      <c r="M462" s="79"/>
      <c r="N462" s="79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8"/>
      <c r="AB462" s="78"/>
      <c r="AC462" s="78"/>
      <c r="AD462" s="78"/>
      <c r="AE462" s="78"/>
      <c r="AF462" s="78"/>
      <c r="AG462" s="78"/>
      <c r="AH462" s="78"/>
      <c r="AI462" s="78"/>
      <c r="AJ462" s="78"/>
      <c r="AK462" s="645">
        <v>4250</v>
      </c>
      <c r="AL462" s="651">
        <f t="shared" si="122"/>
        <v>0</v>
      </c>
      <c r="AM462" s="64"/>
      <c r="AN462" s="64"/>
      <c r="AO462" s="64"/>
      <c r="AP462" s="64"/>
      <c r="AQ462" s="64"/>
      <c r="AR462" s="693"/>
      <c r="XFA462" s="693"/>
    </row>
    <row r="463" spans="1:44 16381:16381" s="694" customFormat="1" ht="14.1" customHeight="1" x14ac:dyDescent="0.15">
      <c r="A463" s="119" t="s">
        <v>1735</v>
      </c>
      <c r="B463" s="120" t="s">
        <v>20</v>
      </c>
      <c r="C463" s="199">
        <f t="shared" si="123"/>
        <v>0</v>
      </c>
      <c r="D463" s="203">
        <f t="shared" si="124"/>
        <v>0</v>
      </c>
      <c r="E463" s="78"/>
      <c r="F463" s="78"/>
      <c r="G463" s="78"/>
      <c r="H463" s="79"/>
      <c r="I463" s="79"/>
      <c r="J463" s="79"/>
      <c r="K463" s="79"/>
      <c r="L463" s="79"/>
      <c r="M463" s="79"/>
      <c r="N463" s="79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8"/>
      <c r="AB463" s="78"/>
      <c r="AC463" s="78"/>
      <c r="AD463" s="78"/>
      <c r="AE463" s="78"/>
      <c r="AF463" s="78"/>
      <c r="AG463" s="78"/>
      <c r="AH463" s="78"/>
      <c r="AI463" s="78"/>
      <c r="AJ463" s="78"/>
      <c r="AK463" s="645">
        <v>4340</v>
      </c>
      <c r="AL463" s="651">
        <f t="shared" si="122"/>
        <v>0</v>
      </c>
      <c r="AM463" s="64"/>
      <c r="AN463" s="64"/>
      <c r="AO463" s="64"/>
      <c r="AP463" s="64"/>
      <c r="AQ463" s="64"/>
      <c r="AR463" s="693"/>
      <c r="XFA463" s="693"/>
    </row>
    <row r="464" spans="1:44 16381:16381" s="694" customFormat="1" ht="14.1" customHeight="1" x14ac:dyDescent="0.15">
      <c r="A464" s="119" t="s">
        <v>1736</v>
      </c>
      <c r="B464" s="120" t="s">
        <v>21</v>
      </c>
      <c r="C464" s="199">
        <f t="shared" si="123"/>
        <v>0</v>
      </c>
      <c r="D464" s="203">
        <f t="shared" si="124"/>
        <v>0</v>
      </c>
      <c r="E464" s="78"/>
      <c r="F464" s="78"/>
      <c r="G464" s="78"/>
      <c r="H464" s="79"/>
      <c r="I464" s="79"/>
      <c r="J464" s="79"/>
      <c r="K464" s="79"/>
      <c r="L464" s="79"/>
      <c r="M464" s="79"/>
      <c r="N464" s="79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8"/>
      <c r="AB464" s="78"/>
      <c r="AC464" s="78"/>
      <c r="AD464" s="78"/>
      <c r="AE464" s="78"/>
      <c r="AF464" s="78"/>
      <c r="AG464" s="78"/>
      <c r="AH464" s="78"/>
      <c r="AI464" s="78"/>
      <c r="AJ464" s="78"/>
      <c r="AK464" s="645">
        <v>4970</v>
      </c>
      <c r="AL464" s="651">
        <f t="shared" si="122"/>
        <v>0</v>
      </c>
      <c r="AM464" s="64"/>
      <c r="AN464" s="64"/>
      <c r="AO464" s="64"/>
      <c r="AP464" s="64"/>
      <c r="AQ464" s="64"/>
      <c r="AR464" s="693"/>
      <c r="XFA464" s="693"/>
    </row>
    <row r="465" spans="1:44 16381:16381" s="694" customFormat="1" ht="14.1" customHeight="1" x14ac:dyDescent="0.15">
      <c r="A465" s="119" t="s">
        <v>1737</v>
      </c>
      <c r="B465" s="120" t="s">
        <v>22</v>
      </c>
      <c r="C465" s="199">
        <f t="shared" si="123"/>
        <v>0</v>
      </c>
      <c r="D465" s="203">
        <f t="shared" si="124"/>
        <v>0</v>
      </c>
      <c r="E465" s="78"/>
      <c r="F465" s="78"/>
      <c r="G465" s="78"/>
      <c r="H465" s="79"/>
      <c r="I465" s="79"/>
      <c r="J465" s="79"/>
      <c r="K465" s="79"/>
      <c r="L465" s="79"/>
      <c r="M465" s="79"/>
      <c r="N465" s="79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8"/>
      <c r="AB465" s="78"/>
      <c r="AC465" s="78"/>
      <c r="AD465" s="78"/>
      <c r="AE465" s="78"/>
      <c r="AF465" s="78"/>
      <c r="AG465" s="78"/>
      <c r="AH465" s="78"/>
      <c r="AI465" s="78"/>
      <c r="AJ465" s="78"/>
      <c r="AK465" s="645">
        <v>4970</v>
      </c>
      <c r="AL465" s="651">
        <f t="shared" si="122"/>
        <v>0</v>
      </c>
      <c r="AM465" s="64"/>
      <c r="AN465" s="64"/>
      <c r="AO465" s="64"/>
      <c r="AP465" s="64"/>
      <c r="AQ465" s="64"/>
      <c r="AR465" s="693"/>
      <c r="XFA465" s="693"/>
    </row>
    <row r="466" spans="1:44 16381:16381" s="694" customFormat="1" ht="14.1" customHeight="1" x14ac:dyDescent="0.15">
      <c r="A466" s="119" t="s">
        <v>1738</v>
      </c>
      <c r="B466" s="120" t="s">
        <v>23</v>
      </c>
      <c r="C466" s="199">
        <f t="shared" si="123"/>
        <v>0</v>
      </c>
      <c r="D466" s="203">
        <f t="shared" si="124"/>
        <v>0</v>
      </c>
      <c r="E466" s="78"/>
      <c r="F466" s="78"/>
      <c r="G466" s="78"/>
      <c r="H466" s="79"/>
      <c r="I466" s="79"/>
      <c r="J466" s="79"/>
      <c r="K466" s="79"/>
      <c r="L466" s="79"/>
      <c r="M466" s="79"/>
      <c r="N466" s="79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8"/>
      <c r="AB466" s="78"/>
      <c r="AC466" s="78"/>
      <c r="AD466" s="78"/>
      <c r="AE466" s="78"/>
      <c r="AF466" s="78"/>
      <c r="AG466" s="78"/>
      <c r="AH466" s="78"/>
      <c r="AI466" s="78"/>
      <c r="AJ466" s="78"/>
      <c r="AK466" s="645">
        <v>4200</v>
      </c>
      <c r="AL466" s="651">
        <f t="shared" si="122"/>
        <v>0</v>
      </c>
      <c r="AM466" s="64"/>
      <c r="AN466" s="64"/>
      <c r="AO466" s="64"/>
      <c r="AP466" s="64"/>
      <c r="AQ466" s="64"/>
      <c r="AR466" s="693"/>
      <c r="XFA466" s="693"/>
    </row>
    <row r="467" spans="1:44 16381:16381" s="694" customFormat="1" ht="14.1" customHeight="1" x14ac:dyDescent="0.15">
      <c r="A467" s="119" t="s">
        <v>1739</v>
      </c>
      <c r="B467" s="120" t="s">
        <v>4057</v>
      </c>
      <c r="C467" s="199">
        <f t="shared" si="123"/>
        <v>0</v>
      </c>
      <c r="D467" s="203">
        <f t="shared" si="124"/>
        <v>0</v>
      </c>
      <c r="E467" s="78"/>
      <c r="F467" s="78"/>
      <c r="G467" s="78"/>
      <c r="H467" s="79"/>
      <c r="I467" s="79"/>
      <c r="J467" s="79"/>
      <c r="K467" s="79"/>
      <c r="L467" s="79"/>
      <c r="M467" s="79"/>
      <c r="N467" s="79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8"/>
      <c r="AB467" s="78"/>
      <c r="AC467" s="78"/>
      <c r="AD467" s="78"/>
      <c r="AE467" s="78"/>
      <c r="AF467" s="78"/>
      <c r="AG467" s="78"/>
      <c r="AH467" s="78"/>
      <c r="AI467" s="78"/>
      <c r="AJ467" s="78"/>
      <c r="AK467" s="645">
        <v>5790</v>
      </c>
      <c r="AL467" s="651">
        <f t="shared" si="122"/>
        <v>0</v>
      </c>
      <c r="AM467" s="64"/>
      <c r="AN467" s="64"/>
      <c r="AO467" s="64"/>
      <c r="AP467" s="64"/>
      <c r="AQ467" s="64"/>
      <c r="AR467" s="693"/>
      <c r="XFA467" s="693"/>
    </row>
    <row r="468" spans="1:44 16381:16381" s="694" customFormat="1" ht="14.1" customHeight="1" x14ac:dyDescent="0.15">
      <c r="A468" s="119" t="s">
        <v>1740</v>
      </c>
      <c r="B468" s="120" t="s">
        <v>2353</v>
      </c>
      <c r="C468" s="199">
        <f t="shared" si="123"/>
        <v>0</v>
      </c>
      <c r="D468" s="203">
        <f t="shared" si="124"/>
        <v>0</v>
      </c>
      <c r="E468" s="78"/>
      <c r="F468" s="78"/>
      <c r="G468" s="78"/>
      <c r="H468" s="79"/>
      <c r="I468" s="79"/>
      <c r="J468" s="79"/>
      <c r="K468" s="79"/>
      <c r="L468" s="79"/>
      <c r="M468" s="79"/>
      <c r="N468" s="79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8"/>
      <c r="AB468" s="78"/>
      <c r="AC468" s="78"/>
      <c r="AD468" s="78"/>
      <c r="AE468" s="78"/>
      <c r="AF468" s="78"/>
      <c r="AG468" s="78"/>
      <c r="AH468" s="78"/>
      <c r="AI468" s="78"/>
      <c r="AJ468" s="78"/>
      <c r="AK468" s="645">
        <v>10760</v>
      </c>
      <c r="AL468" s="657">
        <f t="shared" si="122"/>
        <v>0</v>
      </c>
      <c r="AM468" s="64"/>
      <c r="AN468" s="64"/>
      <c r="AO468" s="64"/>
      <c r="AP468" s="64"/>
      <c r="AQ468" s="64"/>
      <c r="AR468" s="693"/>
      <c r="XFA468" s="693"/>
    </row>
    <row r="469" spans="1:44 16381:16381" s="694" customFormat="1" ht="16.5" customHeight="1" x14ac:dyDescent="0.15">
      <c r="A469" s="191" t="s">
        <v>2623</v>
      </c>
      <c r="B469" s="192" t="s">
        <v>2622</v>
      </c>
      <c r="C469" s="199">
        <f t="shared" si="123"/>
        <v>0</v>
      </c>
      <c r="D469" s="203">
        <f t="shared" si="124"/>
        <v>0</v>
      </c>
      <c r="E469" s="78"/>
      <c r="F469" s="78"/>
      <c r="G469" s="78"/>
      <c r="H469" s="79"/>
      <c r="I469" s="79"/>
      <c r="J469" s="79"/>
      <c r="K469" s="79"/>
      <c r="L469" s="79"/>
      <c r="M469" s="79"/>
      <c r="N469" s="79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8"/>
      <c r="AB469" s="78"/>
      <c r="AC469" s="78"/>
      <c r="AD469" s="78"/>
      <c r="AE469" s="78"/>
      <c r="AF469" s="78"/>
      <c r="AG469" s="78"/>
      <c r="AH469" s="78"/>
      <c r="AI469" s="78"/>
      <c r="AJ469" s="78"/>
      <c r="AK469" s="645">
        <v>10040</v>
      </c>
      <c r="AL469" s="657">
        <f t="shared" si="122"/>
        <v>0</v>
      </c>
      <c r="AM469" s="64"/>
      <c r="AN469" s="64"/>
      <c r="AO469" s="64"/>
      <c r="AP469" s="64"/>
      <c r="AQ469" s="64"/>
      <c r="AR469" s="693"/>
      <c r="XFA469" s="693"/>
    </row>
    <row r="470" spans="1:44 16381:16381" s="694" customFormat="1" ht="14.1" customHeight="1" x14ac:dyDescent="0.15">
      <c r="A470" s="191" t="s">
        <v>2624</v>
      </c>
      <c r="B470" s="192" t="s">
        <v>2629</v>
      </c>
      <c r="C470" s="199">
        <f t="shared" si="123"/>
        <v>0</v>
      </c>
      <c r="D470" s="203">
        <f t="shared" si="124"/>
        <v>0</v>
      </c>
      <c r="E470" s="78"/>
      <c r="F470" s="78"/>
      <c r="G470" s="78"/>
      <c r="H470" s="79"/>
      <c r="I470" s="79"/>
      <c r="J470" s="79"/>
      <c r="K470" s="79"/>
      <c r="L470" s="79"/>
      <c r="M470" s="79"/>
      <c r="N470" s="79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8"/>
      <c r="AB470" s="78"/>
      <c r="AC470" s="78"/>
      <c r="AD470" s="78"/>
      <c r="AE470" s="78"/>
      <c r="AF470" s="78"/>
      <c r="AG470" s="78"/>
      <c r="AH470" s="78"/>
      <c r="AI470" s="78"/>
      <c r="AJ470" s="78"/>
      <c r="AK470" s="645">
        <v>14950</v>
      </c>
      <c r="AL470" s="657">
        <f t="shared" si="122"/>
        <v>0</v>
      </c>
      <c r="AM470" s="64"/>
      <c r="AN470" s="64"/>
      <c r="AO470" s="64"/>
      <c r="AP470" s="64"/>
      <c r="AQ470" s="64"/>
      <c r="AR470" s="693"/>
      <c r="XFA470" s="693"/>
    </row>
    <row r="471" spans="1:44 16381:16381" s="694" customFormat="1" ht="14.1" customHeight="1" x14ac:dyDescent="0.15">
      <c r="A471" s="191" t="s">
        <v>2625</v>
      </c>
      <c r="B471" s="192" t="s">
        <v>2630</v>
      </c>
      <c r="C471" s="199">
        <f t="shared" si="123"/>
        <v>0</v>
      </c>
      <c r="D471" s="203">
        <f t="shared" si="124"/>
        <v>0</v>
      </c>
      <c r="E471" s="78"/>
      <c r="F471" s="78"/>
      <c r="G471" s="78"/>
      <c r="H471" s="79"/>
      <c r="I471" s="79"/>
      <c r="J471" s="79"/>
      <c r="K471" s="79"/>
      <c r="L471" s="79"/>
      <c r="M471" s="79"/>
      <c r="N471" s="79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8"/>
      <c r="AB471" s="78"/>
      <c r="AC471" s="78"/>
      <c r="AD471" s="78"/>
      <c r="AE471" s="78"/>
      <c r="AF471" s="78"/>
      <c r="AG471" s="78"/>
      <c r="AH471" s="78"/>
      <c r="AI471" s="78"/>
      <c r="AJ471" s="78"/>
      <c r="AK471" s="645">
        <v>6340</v>
      </c>
      <c r="AL471" s="657">
        <f t="shared" si="122"/>
        <v>0</v>
      </c>
      <c r="AM471" s="64"/>
      <c r="AN471" s="64"/>
      <c r="AO471" s="64"/>
      <c r="AP471" s="64"/>
      <c r="AQ471" s="64"/>
      <c r="AR471" s="693"/>
      <c r="XFA471" s="693"/>
    </row>
    <row r="472" spans="1:44 16381:16381" s="694" customFormat="1" ht="14.1" customHeight="1" x14ac:dyDescent="0.15">
      <c r="A472" s="191" t="s">
        <v>2626</v>
      </c>
      <c r="B472" s="192" t="s">
        <v>2988</v>
      </c>
      <c r="C472" s="199">
        <f t="shared" si="123"/>
        <v>0</v>
      </c>
      <c r="D472" s="203">
        <f t="shared" si="124"/>
        <v>0</v>
      </c>
      <c r="E472" s="78"/>
      <c r="F472" s="78"/>
      <c r="G472" s="78"/>
      <c r="H472" s="79"/>
      <c r="I472" s="79"/>
      <c r="J472" s="79"/>
      <c r="K472" s="79"/>
      <c r="L472" s="79"/>
      <c r="M472" s="79"/>
      <c r="N472" s="79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8"/>
      <c r="AB472" s="78"/>
      <c r="AC472" s="78"/>
      <c r="AD472" s="78"/>
      <c r="AE472" s="78"/>
      <c r="AF472" s="78"/>
      <c r="AG472" s="78"/>
      <c r="AH472" s="78"/>
      <c r="AI472" s="78"/>
      <c r="AJ472" s="78"/>
      <c r="AK472" s="645">
        <v>11410</v>
      </c>
      <c r="AL472" s="657">
        <f t="shared" si="122"/>
        <v>0</v>
      </c>
      <c r="AM472" s="64"/>
      <c r="AN472" s="64"/>
      <c r="AO472" s="64"/>
      <c r="AP472" s="64"/>
      <c r="AQ472" s="64"/>
      <c r="AR472" s="693"/>
      <c r="XFA472" s="693"/>
    </row>
    <row r="473" spans="1:44 16381:16381" s="694" customFormat="1" ht="14.1" customHeight="1" x14ac:dyDescent="0.15">
      <c r="A473" s="191" t="s">
        <v>2627</v>
      </c>
      <c r="B473" s="192" t="s">
        <v>2631</v>
      </c>
      <c r="C473" s="199">
        <f t="shared" si="123"/>
        <v>0</v>
      </c>
      <c r="D473" s="203">
        <f t="shared" si="124"/>
        <v>0</v>
      </c>
      <c r="E473" s="78"/>
      <c r="F473" s="78"/>
      <c r="G473" s="78"/>
      <c r="H473" s="79"/>
      <c r="I473" s="79"/>
      <c r="J473" s="79"/>
      <c r="K473" s="79"/>
      <c r="L473" s="79"/>
      <c r="M473" s="79"/>
      <c r="N473" s="79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8"/>
      <c r="AB473" s="78"/>
      <c r="AC473" s="78"/>
      <c r="AD473" s="78"/>
      <c r="AE473" s="78"/>
      <c r="AF473" s="78"/>
      <c r="AG473" s="78"/>
      <c r="AH473" s="78"/>
      <c r="AI473" s="78"/>
      <c r="AJ473" s="78"/>
      <c r="AK473" s="645">
        <v>19000</v>
      </c>
      <c r="AL473" s="657">
        <f t="shared" si="122"/>
        <v>0</v>
      </c>
      <c r="AM473" s="64"/>
      <c r="AN473" s="64"/>
      <c r="AO473" s="64"/>
      <c r="AP473" s="64"/>
      <c r="AQ473" s="64"/>
      <c r="AR473" s="693"/>
      <c r="XFA473" s="693"/>
    </row>
    <row r="474" spans="1:44 16381:16381" s="694" customFormat="1" ht="14.1" customHeight="1" x14ac:dyDescent="0.15">
      <c r="A474" s="191" t="s">
        <v>2628</v>
      </c>
      <c r="B474" s="192" t="s">
        <v>2632</v>
      </c>
      <c r="C474" s="199">
        <f t="shared" si="123"/>
        <v>0</v>
      </c>
      <c r="D474" s="203">
        <f t="shared" si="124"/>
        <v>0</v>
      </c>
      <c r="E474" s="78"/>
      <c r="F474" s="78"/>
      <c r="G474" s="78"/>
      <c r="H474" s="79"/>
      <c r="I474" s="79"/>
      <c r="J474" s="79"/>
      <c r="K474" s="79"/>
      <c r="L474" s="79"/>
      <c r="M474" s="79"/>
      <c r="N474" s="79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8"/>
      <c r="AB474" s="78"/>
      <c r="AC474" s="78"/>
      <c r="AD474" s="78"/>
      <c r="AE474" s="78"/>
      <c r="AF474" s="78"/>
      <c r="AG474" s="78"/>
      <c r="AH474" s="78"/>
      <c r="AI474" s="78"/>
      <c r="AJ474" s="78"/>
      <c r="AK474" s="645">
        <v>10040</v>
      </c>
      <c r="AL474" s="657">
        <f t="shared" si="122"/>
        <v>0</v>
      </c>
      <c r="AM474" s="64"/>
      <c r="AN474" s="64"/>
      <c r="AO474" s="64"/>
      <c r="AP474" s="64"/>
      <c r="AQ474" s="64"/>
      <c r="AR474" s="693"/>
      <c r="XFA474" s="693"/>
    </row>
    <row r="475" spans="1:44 16381:16381" s="719" customFormat="1" ht="14.1" customHeight="1" x14ac:dyDescent="0.15">
      <c r="A475" s="119" t="s">
        <v>2708</v>
      </c>
      <c r="B475" s="120" t="s">
        <v>2709</v>
      </c>
      <c r="C475" s="199">
        <f t="shared" ref="C475:C487" si="125">SUM(D475+G475)</f>
        <v>0</v>
      </c>
      <c r="D475" s="203">
        <f t="shared" ref="D475:D487" si="126">SUM(E475:F475)</f>
        <v>0</v>
      </c>
      <c r="E475" s="78"/>
      <c r="F475" s="78"/>
      <c r="G475" s="78"/>
      <c r="H475" s="79"/>
      <c r="I475" s="79"/>
      <c r="J475" s="79"/>
      <c r="K475" s="79"/>
      <c r="L475" s="79"/>
      <c r="M475" s="79"/>
      <c r="N475" s="79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8"/>
      <c r="AB475" s="78"/>
      <c r="AC475" s="78"/>
      <c r="AD475" s="78"/>
      <c r="AE475" s="78"/>
      <c r="AF475" s="78"/>
      <c r="AG475" s="78"/>
      <c r="AH475" s="78"/>
      <c r="AI475" s="78"/>
      <c r="AJ475" s="78"/>
      <c r="AK475" s="645">
        <v>41890</v>
      </c>
      <c r="AL475" s="657">
        <f t="shared" si="122"/>
        <v>0</v>
      </c>
      <c r="AM475" s="64"/>
      <c r="AN475" s="64"/>
      <c r="AO475" s="64"/>
      <c r="AP475" s="64"/>
      <c r="AQ475" s="64"/>
    </row>
    <row r="476" spans="1:44 16381:16381" s="719" customFormat="1" ht="14.1" customHeight="1" x14ac:dyDescent="0.15">
      <c r="A476" s="119" t="s">
        <v>2710</v>
      </c>
      <c r="B476" s="120" t="s">
        <v>2711</v>
      </c>
      <c r="C476" s="199">
        <f t="shared" si="125"/>
        <v>0</v>
      </c>
      <c r="D476" s="203">
        <f t="shared" si="126"/>
        <v>0</v>
      </c>
      <c r="E476" s="78"/>
      <c r="F476" s="78"/>
      <c r="G476" s="78"/>
      <c r="H476" s="79"/>
      <c r="I476" s="79"/>
      <c r="J476" s="79"/>
      <c r="K476" s="79"/>
      <c r="L476" s="79"/>
      <c r="M476" s="79"/>
      <c r="N476" s="79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8"/>
      <c r="AB476" s="78"/>
      <c r="AC476" s="78"/>
      <c r="AD476" s="78"/>
      <c r="AE476" s="78"/>
      <c r="AF476" s="78"/>
      <c r="AG476" s="78"/>
      <c r="AH476" s="78"/>
      <c r="AI476" s="78"/>
      <c r="AJ476" s="78"/>
      <c r="AK476" s="645">
        <v>29340</v>
      </c>
      <c r="AL476" s="657">
        <f t="shared" si="122"/>
        <v>0</v>
      </c>
      <c r="AM476" s="64"/>
      <c r="AN476" s="64"/>
      <c r="AO476" s="64"/>
      <c r="AP476" s="64"/>
      <c r="AQ476" s="64"/>
    </row>
    <row r="477" spans="1:44 16381:16381" s="719" customFormat="1" ht="14.1" customHeight="1" x14ac:dyDescent="0.15">
      <c r="A477" s="119" t="s">
        <v>2712</v>
      </c>
      <c r="B477" s="120" t="s">
        <v>2713</v>
      </c>
      <c r="C477" s="199">
        <f t="shared" si="125"/>
        <v>0</v>
      </c>
      <c r="D477" s="203">
        <f t="shared" si="126"/>
        <v>0</v>
      </c>
      <c r="E477" s="78"/>
      <c r="F477" s="78"/>
      <c r="G477" s="78"/>
      <c r="H477" s="79"/>
      <c r="I477" s="79"/>
      <c r="J477" s="79"/>
      <c r="K477" s="79"/>
      <c r="L477" s="79"/>
      <c r="M477" s="79"/>
      <c r="N477" s="79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8"/>
      <c r="AB477" s="78"/>
      <c r="AC477" s="78"/>
      <c r="AD477" s="78"/>
      <c r="AE477" s="78"/>
      <c r="AF477" s="78"/>
      <c r="AG477" s="78"/>
      <c r="AH477" s="78"/>
      <c r="AI477" s="78"/>
      <c r="AJ477" s="78"/>
      <c r="AK477" s="645">
        <v>6580</v>
      </c>
      <c r="AL477" s="657">
        <f t="shared" si="122"/>
        <v>0</v>
      </c>
      <c r="AM477" s="64"/>
      <c r="AN477" s="64"/>
      <c r="AO477" s="64"/>
      <c r="AP477" s="64"/>
      <c r="AQ477" s="64"/>
    </row>
    <row r="478" spans="1:44 16381:16381" s="719" customFormat="1" ht="14.1" customHeight="1" x14ac:dyDescent="0.15">
      <c r="A478" s="119" t="s">
        <v>2714</v>
      </c>
      <c r="B478" s="120" t="s">
        <v>2715</v>
      </c>
      <c r="C478" s="199">
        <f t="shared" si="125"/>
        <v>0</v>
      </c>
      <c r="D478" s="203">
        <f t="shared" si="126"/>
        <v>0</v>
      </c>
      <c r="E478" s="78"/>
      <c r="F478" s="78"/>
      <c r="G478" s="78"/>
      <c r="H478" s="79"/>
      <c r="I478" s="79"/>
      <c r="J478" s="79"/>
      <c r="K478" s="79"/>
      <c r="L478" s="79"/>
      <c r="M478" s="79"/>
      <c r="N478" s="79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8"/>
      <c r="AB478" s="78"/>
      <c r="AC478" s="78"/>
      <c r="AD478" s="78"/>
      <c r="AE478" s="78"/>
      <c r="AF478" s="78"/>
      <c r="AG478" s="78"/>
      <c r="AH478" s="78"/>
      <c r="AI478" s="78"/>
      <c r="AJ478" s="78"/>
      <c r="AK478" s="645">
        <v>8650</v>
      </c>
      <c r="AL478" s="657">
        <f t="shared" si="122"/>
        <v>0</v>
      </c>
      <c r="AM478" s="64"/>
      <c r="AN478" s="64"/>
      <c r="AO478" s="64"/>
      <c r="AP478" s="64"/>
      <c r="AQ478" s="64"/>
    </row>
    <row r="479" spans="1:44 16381:16381" s="719" customFormat="1" ht="14.1" customHeight="1" x14ac:dyDescent="0.15">
      <c r="A479" s="119" t="s">
        <v>3481</v>
      </c>
      <c r="B479" s="120" t="s">
        <v>3489</v>
      </c>
      <c r="C479" s="199">
        <f t="shared" si="125"/>
        <v>0</v>
      </c>
      <c r="D479" s="203">
        <f t="shared" si="126"/>
        <v>0</v>
      </c>
      <c r="E479" s="78"/>
      <c r="F479" s="78"/>
      <c r="G479" s="78"/>
      <c r="H479" s="79"/>
      <c r="I479" s="79"/>
      <c r="J479" s="79"/>
      <c r="K479" s="79"/>
      <c r="L479" s="79"/>
      <c r="M479" s="79"/>
      <c r="N479" s="79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8"/>
      <c r="AB479" s="78"/>
      <c r="AC479" s="78"/>
      <c r="AD479" s="78"/>
      <c r="AE479" s="78"/>
      <c r="AF479" s="78"/>
      <c r="AG479" s="78"/>
      <c r="AH479" s="78"/>
      <c r="AI479" s="78"/>
      <c r="AJ479" s="78"/>
      <c r="AK479" s="645">
        <v>20590</v>
      </c>
      <c r="AL479" s="657">
        <f t="shared" si="122"/>
        <v>0</v>
      </c>
      <c r="AM479" s="64"/>
      <c r="AN479" s="64"/>
      <c r="AO479" s="64"/>
      <c r="AP479" s="64"/>
      <c r="AQ479" s="64"/>
    </row>
    <row r="480" spans="1:44 16381:16381" s="719" customFormat="1" ht="14.1" customHeight="1" x14ac:dyDescent="0.15">
      <c r="A480" s="119" t="s">
        <v>3482</v>
      </c>
      <c r="B480" s="120" t="s">
        <v>3490</v>
      </c>
      <c r="C480" s="199">
        <f t="shared" si="125"/>
        <v>0</v>
      </c>
      <c r="D480" s="203">
        <f t="shared" si="126"/>
        <v>0</v>
      </c>
      <c r="E480" s="78"/>
      <c r="F480" s="78"/>
      <c r="G480" s="78"/>
      <c r="H480" s="79"/>
      <c r="I480" s="79"/>
      <c r="J480" s="79"/>
      <c r="K480" s="79"/>
      <c r="L480" s="79"/>
      <c r="M480" s="79"/>
      <c r="N480" s="79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8"/>
      <c r="AB480" s="78"/>
      <c r="AC480" s="78"/>
      <c r="AD480" s="78"/>
      <c r="AE480" s="78"/>
      <c r="AF480" s="78"/>
      <c r="AG480" s="78"/>
      <c r="AH480" s="78"/>
      <c r="AI480" s="78"/>
      <c r="AJ480" s="78"/>
      <c r="AK480" s="645">
        <v>36890</v>
      </c>
      <c r="AL480" s="657">
        <f t="shared" si="122"/>
        <v>0</v>
      </c>
      <c r="AM480" s="64"/>
      <c r="AN480" s="64"/>
      <c r="AO480" s="64"/>
      <c r="AP480" s="64"/>
      <c r="AQ480" s="64"/>
    </row>
    <row r="481" spans="1:44 16381:16381" s="719" customFormat="1" ht="31.5" x14ac:dyDescent="0.15">
      <c r="A481" s="119" t="s">
        <v>3483</v>
      </c>
      <c r="B481" s="120" t="s">
        <v>3491</v>
      </c>
      <c r="C481" s="199">
        <f t="shared" si="125"/>
        <v>0</v>
      </c>
      <c r="D481" s="203">
        <f t="shared" si="126"/>
        <v>0</v>
      </c>
      <c r="E481" s="78"/>
      <c r="F481" s="78"/>
      <c r="G481" s="78"/>
      <c r="H481" s="79"/>
      <c r="I481" s="79"/>
      <c r="J481" s="79"/>
      <c r="K481" s="79"/>
      <c r="L481" s="79"/>
      <c r="M481" s="79"/>
      <c r="N481" s="79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8"/>
      <c r="AB481" s="78"/>
      <c r="AC481" s="78"/>
      <c r="AD481" s="78"/>
      <c r="AE481" s="78"/>
      <c r="AF481" s="78"/>
      <c r="AG481" s="78"/>
      <c r="AH481" s="78"/>
      <c r="AI481" s="78"/>
      <c r="AJ481" s="78"/>
      <c r="AK481" s="645">
        <v>76380</v>
      </c>
      <c r="AL481" s="657">
        <f t="shared" si="122"/>
        <v>0</v>
      </c>
      <c r="AM481" s="64"/>
      <c r="AN481" s="64"/>
      <c r="AO481" s="64"/>
      <c r="AP481" s="64"/>
      <c r="AQ481" s="64"/>
    </row>
    <row r="482" spans="1:44 16381:16381" s="719" customFormat="1" ht="14.1" customHeight="1" x14ac:dyDescent="0.15">
      <c r="A482" s="119" t="s">
        <v>3484</v>
      </c>
      <c r="B482" s="120" t="s">
        <v>3492</v>
      </c>
      <c r="C482" s="199">
        <f t="shared" si="125"/>
        <v>0</v>
      </c>
      <c r="D482" s="203">
        <f t="shared" si="126"/>
        <v>0</v>
      </c>
      <c r="E482" s="78"/>
      <c r="F482" s="78"/>
      <c r="G482" s="78"/>
      <c r="H482" s="79"/>
      <c r="I482" s="79"/>
      <c r="J482" s="79"/>
      <c r="K482" s="79"/>
      <c r="L482" s="79"/>
      <c r="M482" s="79"/>
      <c r="N482" s="79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8"/>
      <c r="AB482" s="78"/>
      <c r="AC482" s="78"/>
      <c r="AD482" s="78"/>
      <c r="AE482" s="78"/>
      <c r="AF482" s="78"/>
      <c r="AG482" s="78"/>
      <c r="AH482" s="78"/>
      <c r="AI482" s="78"/>
      <c r="AJ482" s="78"/>
      <c r="AK482" s="645">
        <v>22570</v>
      </c>
      <c r="AL482" s="657">
        <f t="shared" si="122"/>
        <v>0</v>
      </c>
      <c r="AM482" s="64"/>
      <c r="AN482" s="64"/>
      <c r="AO482" s="64"/>
      <c r="AP482" s="64"/>
      <c r="AQ482" s="64"/>
    </row>
    <row r="483" spans="1:44 16381:16381" s="719" customFormat="1" ht="21" x14ac:dyDescent="0.15">
      <c r="A483" s="119" t="s">
        <v>3485</v>
      </c>
      <c r="B483" s="120" t="s">
        <v>3493</v>
      </c>
      <c r="C483" s="199">
        <f t="shared" si="125"/>
        <v>0</v>
      </c>
      <c r="D483" s="203">
        <f t="shared" si="126"/>
        <v>0</v>
      </c>
      <c r="E483" s="78"/>
      <c r="F483" s="78"/>
      <c r="G483" s="78"/>
      <c r="H483" s="79"/>
      <c r="I483" s="79"/>
      <c r="J483" s="79"/>
      <c r="K483" s="79"/>
      <c r="L483" s="79"/>
      <c r="M483" s="79"/>
      <c r="N483" s="79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8"/>
      <c r="AB483" s="78"/>
      <c r="AC483" s="78"/>
      <c r="AD483" s="78"/>
      <c r="AE483" s="78"/>
      <c r="AF483" s="78"/>
      <c r="AG483" s="78"/>
      <c r="AH483" s="78"/>
      <c r="AI483" s="78"/>
      <c r="AJ483" s="78"/>
      <c r="AK483" s="645">
        <v>15660</v>
      </c>
      <c r="AL483" s="657">
        <f t="shared" si="122"/>
        <v>0</v>
      </c>
      <c r="AM483" s="64"/>
      <c r="AN483" s="64"/>
      <c r="AO483" s="64"/>
      <c r="AP483" s="64"/>
      <c r="AQ483" s="64"/>
    </row>
    <row r="484" spans="1:44 16381:16381" s="719" customFormat="1" ht="14.1" customHeight="1" x14ac:dyDescent="0.15">
      <c r="A484" s="119" t="s">
        <v>3486</v>
      </c>
      <c r="B484" s="120" t="s">
        <v>3494</v>
      </c>
      <c r="C484" s="199">
        <f t="shared" si="125"/>
        <v>0</v>
      </c>
      <c r="D484" s="203">
        <f t="shared" si="126"/>
        <v>0</v>
      </c>
      <c r="E484" s="78"/>
      <c r="F484" s="78"/>
      <c r="G484" s="78"/>
      <c r="H484" s="79"/>
      <c r="I484" s="79"/>
      <c r="J484" s="79"/>
      <c r="K484" s="79"/>
      <c r="L484" s="79"/>
      <c r="M484" s="79"/>
      <c r="N484" s="79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8"/>
      <c r="AB484" s="78"/>
      <c r="AC484" s="78"/>
      <c r="AD484" s="78"/>
      <c r="AE484" s="78"/>
      <c r="AF484" s="78"/>
      <c r="AG484" s="78"/>
      <c r="AH484" s="78"/>
      <c r="AI484" s="78"/>
      <c r="AJ484" s="78"/>
      <c r="AK484" s="645">
        <v>30520</v>
      </c>
      <c r="AL484" s="657">
        <f t="shared" si="122"/>
        <v>0</v>
      </c>
      <c r="AM484" s="64"/>
      <c r="AN484" s="64"/>
      <c r="AO484" s="64"/>
      <c r="AP484" s="64"/>
      <c r="AQ484" s="64"/>
    </row>
    <row r="485" spans="1:44 16381:16381" s="719" customFormat="1" ht="14.1" customHeight="1" x14ac:dyDescent="0.15">
      <c r="A485" s="119" t="s">
        <v>3487</v>
      </c>
      <c r="B485" s="120" t="s">
        <v>3495</v>
      </c>
      <c r="C485" s="199">
        <f t="shared" si="125"/>
        <v>0</v>
      </c>
      <c r="D485" s="203">
        <f t="shared" si="126"/>
        <v>0</v>
      </c>
      <c r="E485" s="78"/>
      <c r="F485" s="78"/>
      <c r="G485" s="78"/>
      <c r="H485" s="79"/>
      <c r="I485" s="79"/>
      <c r="J485" s="79"/>
      <c r="K485" s="79"/>
      <c r="L485" s="79"/>
      <c r="M485" s="79"/>
      <c r="N485" s="79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8"/>
      <c r="AB485" s="78"/>
      <c r="AC485" s="78"/>
      <c r="AD485" s="78"/>
      <c r="AE485" s="78"/>
      <c r="AF485" s="78"/>
      <c r="AG485" s="78"/>
      <c r="AH485" s="78"/>
      <c r="AI485" s="78"/>
      <c r="AJ485" s="78"/>
      <c r="AK485" s="645">
        <v>32260</v>
      </c>
      <c r="AL485" s="657">
        <f t="shared" si="122"/>
        <v>0</v>
      </c>
      <c r="AM485" s="64"/>
      <c r="AN485" s="64"/>
      <c r="AO485" s="64"/>
      <c r="AP485" s="64"/>
      <c r="AQ485" s="64"/>
    </row>
    <row r="486" spans="1:44 16381:16381" s="719" customFormat="1" ht="14.1" customHeight="1" x14ac:dyDescent="0.15">
      <c r="A486" s="119" t="s">
        <v>3488</v>
      </c>
      <c r="B486" s="120" t="s">
        <v>3496</v>
      </c>
      <c r="C486" s="199">
        <f t="shared" si="125"/>
        <v>0</v>
      </c>
      <c r="D486" s="203">
        <f t="shared" si="126"/>
        <v>0</v>
      </c>
      <c r="E486" s="78"/>
      <c r="F486" s="78"/>
      <c r="G486" s="78"/>
      <c r="H486" s="79"/>
      <c r="I486" s="79"/>
      <c r="J486" s="79"/>
      <c r="K486" s="79"/>
      <c r="L486" s="79"/>
      <c r="M486" s="79"/>
      <c r="N486" s="79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8"/>
      <c r="AB486" s="78"/>
      <c r="AC486" s="78"/>
      <c r="AD486" s="78"/>
      <c r="AE486" s="78"/>
      <c r="AF486" s="78"/>
      <c r="AG486" s="78"/>
      <c r="AH486" s="78"/>
      <c r="AI486" s="78"/>
      <c r="AJ486" s="78"/>
      <c r="AK486" s="645">
        <v>37150</v>
      </c>
      <c r="AL486" s="657">
        <f t="shared" si="122"/>
        <v>0</v>
      </c>
      <c r="AM486" s="64"/>
      <c r="AN486" s="64"/>
      <c r="AO486" s="64"/>
      <c r="AP486" s="64"/>
      <c r="AQ486" s="64"/>
    </row>
    <row r="487" spans="1:44 16381:16381" s="694" customFormat="1" ht="14.1" customHeight="1" x14ac:dyDescent="0.15">
      <c r="A487" s="191" t="s">
        <v>4058</v>
      </c>
      <c r="B487" s="192" t="s">
        <v>4059</v>
      </c>
      <c r="C487" s="199">
        <f t="shared" si="125"/>
        <v>0</v>
      </c>
      <c r="D487" s="203">
        <f t="shared" si="126"/>
        <v>0</v>
      </c>
      <c r="E487" s="78"/>
      <c r="F487" s="78"/>
      <c r="G487" s="78"/>
      <c r="H487" s="527"/>
      <c r="I487" s="528"/>
      <c r="J487" s="528"/>
      <c r="K487" s="528"/>
      <c r="L487" s="528"/>
      <c r="M487" s="528"/>
      <c r="N487" s="528"/>
      <c r="O487" s="528"/>
      <c r="P487" s="528"/>
      <c r="Q487" s="528"/>
      <c r="R487" s="528"/>
      <c r="S487" s="528"/>
      <c r="T487" s="528"/>
      <c r="U487" s="528"/>
      <c r="V487" s="528"/>
      <c r="W487" s="528"/>
      <c r="X487" s="528"/>
      <c r="Y487" s="528"/>
      <c r="Z487" s="529"/>
      <c r="AA487" s="78"/>
      <c r="AB487" s="78"/>
      <c r="AC487" s="78"/>
      <c r="AD487" s="78"/>
      <c r="AE487" s="78"/>
      <c r="AF487" s="78"/>
      <c r="AG487" s="78"/>
      <c r="AH487" s="78"/>
      <c r="AI487" s="78"/>
      <c r="AJ487" s="78"/>
      <c r="AK487" s="645">
        <v>81350</v>
      </c>
      <c r="AL487" s="657">
        <f t="shared" si="122"/>
        <v>0</v>
      </c>
      <c r="AM487" s="64"/>
      <c r="AN487" s="64"/>
      <c r="AO487" s="64"/>
      <c r="AP487" s="64"/>
      <c r="AQ487" s="64"/>
      <c r="AR487" s="693"/>
      <c r="XFA487" s="693"/>
    </row>
    <row r="488" spans="1:44 16381:16381" s="694" customFormat="1" ht="14.1" customHeight="1" x14ac:dyDescent="0.15">
      <c r="A488" s="119" t="s">
        <v>1741</v>
      </c>
      <c r="B488" s="120" t="s">
        <v>2352</v>
      </c>
      <c r="C488" s="199">
        <f t="shared" si="123"/>
        <v>0</v>
      </c>
      <c r="D488" s="203">
        <f t="shared" si="124"/>
        <v>0</v>
      </c>
      <c r="E488" s="78"/>
      <c r="F488" s="78"/>
      <c r="G488" s="78"/>
      <c r="H488" s="79"/>
      <c r="I488" s="79"/>
      <c r="J488" s="79"/>
      <c r="K488" s="79"/>
      <c r="L488" s="79"/>
      <c r="M488" s="79"/>
      <c r="N488" s="79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8"/>
      <c r="AB488" s="78"/>
      <c r="AC488" s="78"/>
      <c r="AD488" s="78"/>
      <c r="AE488" s="78"/>
      <c r="AF488" s="78"/>
      <c r="AG488" s="78"/>
      <c r="AH488" s="78"/>
      <c r="AI488" s="78"/>
      <c r="AJ488" s="78"/>
      <c r="AK488" s="645">
        <v>2170</v>
      </c>
      <c r="AL488" s="657">
        <f t="shared" ref="AL488:AL501" si="127">AK488*E488</f>
        <v>0</v>
      </c>
      <c r="AM488" s="64"/>
      <c r="AN488" s="64"/>
      <c r="AO488" s="64"/>
      <c r="AP488" s="64"/>
      <c r="AQ488" s="64"/>
      <c r="AR488" s="693"/>
      <c r="XFA488" s="693"/>
    </row>
    <row r="489" spans="1:44 16381:16381" s="694" customFormat="1" ht="14.1" customHeight="1" x14ac:dyDescent="0.15">
      <c r="A489" s="119" t="s">
        <v>1742</v>
      </c>
      <c r="B489" s="120" t="s">
        <v>24</v>
      </c>
      <c r="C489" s="199">
        <f t="shared" si="123"/>
        <v>0</v>
      </c>
      <c r="D489" s="203">
        <f t="shared" si="124"/>
        <v>0</v>
      </c>
      <c r="E489" s="78"/>
      <c r="F489" s="78"/>
      <c r="G489" s="78"/>
      <c r="H489" s="79"/>
      <c r="I489" s="79"/>
      <c r="J489" s="79"/>
      <c r="K489" s="79"/>
      <c r="L489" s="79"/>
      <c r="M489" s="79"/>
      <c r="N489" s="79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8"/>
      <c r="AB489" s="78"/>
      <c r="AC489" s="78"/>
      <c r="AD489" s="78"/>
      <c r="AE489" s="78"/>
      <c r="AF489" s="78"/>
      <c r="AG489" s="78"/>
      <c r="AH489" s="78"/>
      <c r="AI489" s="78"/>
      <c r="AJ489" s="78"/>
      <c r="AK489" s="645">
        <v>2170</v>
      </c>
      <c r="AL489" s="657">
        <f t="shared" si="127"/>
        <v>0</v>
      </c>
      <c r="AM489" s="64"/>
      <c r="AN489" s="64"/>
      <c r="AO489" s="64"/>
      <c r="AP489" s="64"/>
      <c r="AQ489" s="64"/>
      <c r="AR489" s="693"/>
      <c r="XFA489" s="693"/>
    </row>
    <row r="490" spans="1:44 16381:16381" s="694" customFormat="1" ht="14.1" customHeight="1" x14ac:dyDescent="0.15">
      <c r="A490" s="119" t="s">
        <v>1743</v>
      </c>
      <c r="B490" s="120" t="s">
        <v>25</v>
      </c>
      <c r="C490" s="199">
        <f t="shared" si="123"/>
        <v>0</v>
      </c>
      <c r="D490" s="203">
        <f t="shared" si="124"/>
        <v>0</v>
      </c>
      <c r="E490" s="78"/>
      <c r="F490" s="78"/>
      <c r="G490" s="78"/>
      <c r="H490" s="79"/>
      <c r="I490" s="79"/>
      <c r="J490" s="79"/>
      <c r="K490" s="79"/>
      <c r="L490" s="79"/>
      <c r="M490" s="79"/>
      <c r="N490" s="79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8"/>
      <c r="AB490" s="78"/>
      <c r="AC490" s="78"/>
      <c r="AD490" s="78"/>
      <c r="AE490" s="78"/>
      <c r="AF490" s="78"/>
      <c r="AG490" s="78"/>
      <c r="AH490" s="78"/>
      <c r="AI490" s="78"/>
      <c r="AJ490" s="78"/>
      <c r="AK490" s="645">
        <v>5550</v>
      </c>
      <c r="AL490" s="657">
        <f t="shared" si="127"/>
        <v>0</v>
      </c>
      <c r="AM490" s="64"/>
      <c r="AN490" s="64"/>
      <c r="AO490" s="64"/>
      <c r="AP490" s="64"/>
      <c r="AQ490" s="64"/>
      <c r="AR490" s="693"/>
      <c r="XFA490" s="693"/>
    </row>
    <row r="491" spans="1:44 16381:16381" s="694" customFormat="1" ht="14.1" customHeight="1" x14ac:dyDescent="0.15">
      <c r="A491" s="119" t="s">
        <v>1744</v>
      </c>
      <c r="B491" s="120" t="s">
        <v>1074</v>
      </c>
      <c r="C491" s="199">
        <f t="shared" si="123"/>
        <v>0</v>
      </c>
      <c r="D491" s="203">
        <f t="shared" si="124"/>
        <v>0</v>
      </c>
      <c r="E491" s="78"/>
      <c r="F491" s="78"/>
      <c r="G491" s="78"/>
      <c r="H491" s="79"/>
      <c r="I491" s="79"/>
      <c r="J491" s="79"/>
      <c r="K491" s="79"/>
      <c r="L491" s="79"/>
      <c r="M491" s="79"/>
      <c r="N491" s="79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8"/>
      <c r="AB491" s="78"/>
      <c r="AC491" s="78"/>
      <c r="AD491" s="78"/>
      <c r="AE491" s="78"/>
      <c r="AF491" s="78"/>
      <c r="AG491" s="78"/>
      <c r="AH491" s="78"/>
      <c r="AI491" s="78"/>
      <c r="AJ491" s="78"/>
      <c r="AK491" s="645">
        <v>11400</v>
      </c>
      <c r="AL491" s="657">
        <f t="shared" si="127"/>
        <v>0</v>
      </c>
      <c r="AM491" s="64"/>
      <c r="AN491" s="64"/>
      <c r="AO491" s="64"/>
      <c r="AP491" s="64"/>
      <c r="AQ491" s="64"/>
      <c r="AR491" s="693"/>
      <c r="XFA491" s="693"/>
    </row>
    <row r="492" spans="1:44 16381:16381" s="694" customFormat="1" ht="14.1" customHeight="1" x14ac:dyDescent="0.15">
      <c r="A492" s="119" t="s">
        <v>1745</v>
      </c>
      <c r="B492" s="120" t="s">
        <v>1075</v>
      </c>
      <c r="C492" s="199">
        <f t="shared" si="123"/>
        <v>0</v>
      </c>
      <c r="D492" s="203">
        <f t="shared" si="124"/>
        <v>0</v>
      </c>
      <c r="E492" s="78"/>
      <c r="F492" s="78"/>
      <c r="G492" s="78"/>
      <c r="H492" s="79"/>
      <c r="I492" s="79"/>
      <c r="J492" s="79"/>
      <c r="K492" s="79"/>
      <c r="L492" s="79"/>
      <c r="M492" s="79"/>
      <c r="N492" s="79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8"/>
      <c r="AB492" s="78"/>
      <c r="AC492" s="78"/>
      <c r="AD492" s="78"/>
      <c r="AE492" s="78"/>
      <c r="AF492" s="78"/>
      <c r="AG492" s="78"/>
      <c r="AH492" s="78"/>
      <c r="AI492" s="78"/>
      <c r="AJ492" s="78"/>
      <c r="AK492" s="645">
        <v>11400</v>
      </c>
      <c r="AL492" s="657">
        <f t="shared" si="127"/>
        <v>0</v>
      </c>
      <c r="AM492" s="64"/>
      <c r="AN492" s="64"/>
      <c r="AO492" s="64"/>
      <c r="AP492" s="64"/>
      <c r="AQ492" s="64"/>
      <c r="AR492" s="693"/>
      <c r="XFA492" s="693"/>
    </row>
    <row r="493" spans="1:44 16381:16381" s="694" customFormat="1" ht="14.1" customHeight="1" x14ac:dyDescent="0.15">
      <c r="A493" s="119" t="s">
        <v>1746</v>
      </c>
      <c r="B493" s="120" t="s">
        <v>1084</v>
      </c>
      <c r="C493" s="199">
        <f t="shared" si="123"/>
        <v>0</v>
      </c>
      <c r="D493" s="203">
        <f t="shared" si="124"/>
        <v>0</v>
      </c>
      <c r="E493" s="78"/>
      <c r="F493" s="78"/>
      <c r="G493" s="78"/>
      <c r="H493" s="79"/>
      <c r="I493" s="79"/>
      <c r="J493" s="79"/>
      <c r="K493" s="79"/>
      <c r="L493" s="79"/>
      <c r="M493" s="79"/>
      <c r="N493" s="79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8"/>
      <c r="AB493" s="78"/>
      <c r="AC493" s="78"/>
      <c r="AD493" s="78"/>
      <c r="AE493" s="78"/>
      <c r="AF493" s="78"/>
      <c r="AG493" s="78"/>
      <c r="AH493" s="78"/>
      <c r="AI493" s="78"/>
      <c r="AJ493" s="78"/>
      <c r="AK493" s="645">
        <v>4470</v>
      </c>
      <c r="AL493" s="657">
        <f t="shared" si="127"/>
        <v>0</v>
      </c>
      <c r="AM493" s="64"/>
      <c r="AN493" s="64"/>
      <c r="AO493" s="64"/>
      <c r="AP493" s="64"/>
      <c r="AQ493" s="64"/>
      <c r="AR493" s="693"/>
      <c r="XFA493" s="693"/>
    </row>
    <row r="494" spans="1:44 16381:16381" s="694" customFormat="1" ht="21" x14ac:dyDescent="0.15">
      <c r="A494" s="119" t="s">
        <v>1747</v>
      </c>
      <c r="B494" s="122" t="s">
        <v>4060</v>
      </c>
      <c r="C494" s="199">
        <f t="shared" si="123"/>
        <v>0</v>
      </c>
      <c r="D494" s="203">
        <f t="shared" si="124"/>
        <v>0</v>
      </c>
      <c r="E494" s="78"/>
      <c r="F494" s="78"/>
      <c r="G494" s="78"/>
      <c r="H494" s="79"/>
      <c r="I494" s="79"/>
      <c r="J494" s="79"/>
      <c r="K494" s="79"/>
      <c r="L494" s="79"/>
      <c r="M494" s="79"/>
      <c r="N494" s="79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8"/>
      <c r="AB494" s="78"/>
      <c r="AC494" s="78"/>
      <c r="AD494" s="78"/>
      <c r="AE494" s="78"/>
      <c r="AF494" s="78"/>
      <c r="AG494" s="78"/>
      <c r="AH494" s="78"/>
      <c r="AI494" s="78"/>
      <c r="AJ494" s="78"/>
      <c r="AK494" s="645">
        <v>4470</v>
      </c>
      <c r="AL494" s="657">
        <f t="shared" si="127"/>
        <v>0</v>
      </c>
      <c r="AM494" s="64"/>
      <c r="AN494" s="64"/>
      <c r="AO494" s="64"/>
      <c r="AP494" s="64"/>
      <c r="AQ494" s="64"/>
      <c r="AR494" s="693"/>
      <c r="XFA494" s="693"/>
    </row>
    <row r="495" spans="1:44 16381:16381" s="694" customFormat="1" ht="14.1" customHeight="1" x14ac:dyDescent="0.15">
      <c r="A495" s="119" t="s">
        <v>1748</v>
      </c>
      <c r="B495" s="120" t="s">
        <v>1085</v>
      </c>
      <c r="C495" s="199">
        <f t="shared" si="123"/>
        <v>0</v>
      </c>
      <c r="D495" s="203">
        <f t="shared" si="124"/>
        <v>0</v>
      </c>
      <c r="E495" s="78"/>
      <c r="F495" s="78"/>
      <c r="G495" s="78"/>
      <c r="H495" s="79"/>
      <c r="I495" s="79"/>
      <c r="J495" s="79"/>
      <c r="K495" s="79"/>
      <c r="L495" s="79"/>
      <c r="M495" s="79"/>
      <c r="N495" s="79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8"/>
      <c r="AB495" s="78"/>
      <c r="AC495" s="78"/>
      <c r="AD495" s="78"/>
      <c r="AE495" s="78"/>
      <c r="AF495" s="78"/>
      <c r="AG495" s="78"/>
      <c r="AH495" s="78"/>
      <c r="AI495" s="78"/>
      <c r="AJ495" s="78"/>
      <c r="AK495" s="645">
        <v>5550</v>
      </c>
      <c r="AL495" s="657">
        <f t="shared" si="127"/>
        <v>0</v>
      </c>
      <c r="AM495" s="64"/>
      <c r="AN495" s="64"/>
      <c r="AO495" s="64"/>
      <c r="AP495" s="64"/>
      <c r="AQ495" s="64"/>
      <c r="AR495" s="693"/>
      <c r="XFA495" s="693"/>
    </row>
    <row r="496" spans="1:44 16381:16381" s="694" customFormat="1" ht="14.1" customHeight="1" x14ac:dyDescent="0.15">
      <c r="A496" s="119" t="s">
        <v>1749</v>
      </c>
      <c r="B496" s="120" t="s">
        <v>673</v>
      </c>
      <c r="C496" s="199">
        <f t="shared" si="123"/>
        <v>0</v>
      </c>
      <c r="D496" s="203">
        <f t="shared" si="124"/>
        <v>0</v>
      </c>
      <c r="E496" s="78"/>
      <c r="F496" s="78"/>
      <c r="G496" s="78"/>
      <c r="H496" s="79"/>
      <c r="I496" s="79"/>
      <c r="J496" s="79"/>
      <c r="K496" s="79"/>
      <c r="L496" s="79"/>
      <c r="M496" s="79"/>
      <c r="N496" s="79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8"/>
      <c r="AB496" s="78"/>
      <c r="AC496" s="78"/>
      <c r="AD496" s="78"/>
      <c r="AE496" s="78"/>
      <c r="AF496" s="78"/>
      <c r="AG496" s="78"/>
      <c r="AH496" s="78"/>
      <c r="AI496" s="78"/>
      <c r="AJ496" s="78"/>
      <c r="AK496" s="645">
        <v>5080</v>
      </c>
      <c r="AL496" s="657">
        <f t="shared" si="127"/>
        <v>0</v>
      </c>
      <c r="AM496" s="64"/>
      <c r="AN496" s="64"/>
      <c r="AO496" s="64"/>
      <c r="AP496" s="64"/>
      <c r="AQ496" s="64"/>
      <c r="AR496" s="693"/>
      <c r="XFA496" s="693"/>
    </row>
    <row r="497" spans="1:44 16381:16381" s="694" customFormat="1" ht="14.1" customHeight="1" x14ac:dyDescent="0.15">
      <c r="A497" s="119" t="s">
        <v>1750</v>
      </c>
      <c r="B497" s="120" t="s">
        <v>738</v>
      </c>
      <c r="C497" s="199">
        <f t="shared" si="123"/>
        <v>0</v>
      </c>
      <c r="D497" s="203">
        <f t="shared" si="124"/>
        <v>0</v>
      </c>
      <c r="E497" s="78"/>
      <c r="F497" s="78"/>
      <c r="G497" s="78"/>
      <c r="H497" s="79"/>
      <c r="I497" s="79"/>
      <c r="J497" s="79"/>
      <c r="K497" s="79"/>
      <c r="L497" s="79"/>
      <c r="M497" s="79"/>
      <c r="N497" s="79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8"/>
      <c r="AB497" s="78"/>
      <c r="AC497" s="78"/>
      <c r="AD497" s="78"/>
      <c r="AE497" s="78"/>
      <c r="AF497" s="78"/>
      <c r="AG497" s="78"/>
      <c r="AH497" s="78"/>
      <c r="AI497" s="78"/>
      <c r="AJ497" s="78"/>
      <c r="AK497" s="645">
        <v>7660</v>
      </c>
      <c r="AL497" s="657">
        <f t="shared" si="127"/>
        <v>0</v>
      </c>
      <c r="AM497" s="64"/>
      <c r="AN497" s="64"/>
      <c r="AO497" s="64"/>
      <c r="AP497" s="64"/>
      <c r="AQ497" s="64"/>
      <c r="AR497" s="693"/>
      <c r="XFA497" s="693"/>
    </row>
    <row r="498" spans="1:44 16381:16381" s="694" customFormat="1" ht="21" customHeight="1" x14ac:dyDescent="0.15">
      <c r="A498" s="119" t="s">
        <v>1751</v>
      </c>
      <c r="B498" s="120" t="s">
        <v>4061</v>
      </c>
      <c r="C498" s="199">
        <f t="shared" si="123"/>
        <v>0</v>
      </c>
      <c r="D498" s="203">
        <f t="shared" si="124"/>
        <v>0</v>
      </c>
      <c r="E498" s="78"/>
      <c r="F498" s="78"/>
      <c r="G498" s="78"/>
      <c r="H498" s="79"/>
      <c r="I498" s="79"/>
      <c r="J498" s="79"/>
      <c r="K498" s="79"/>
      <c r="L498" s="79"/>
      <c r="M498" s="79"/>
      <c r="N498" s="79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8"/>
      <c r="AB498" s="78"/>
      <c r="AC498" s="78"/>
      <c r="AD498" s="78"/>
      <c r="AE498" s="78"/>
      <c r="AF498" s="78"/>
      <c r="AG498" s="78"/>
      <c r="AH498" s="78"/>
      <c r="AI498" s="78"/>
      <c r="AJ498" s="78"/>
      <c r="AK498" s="645">
        <v>22220</v>
      </c>
      <c r="AL498" s="657">
        <f t="shared" si="127"/>
        <v>0</v>
      </c>
      <c r="AM498" s="64"/>
      <c r="AN498" s="64"/>
      <c r="AO498" s="64"/>
      <c r="AP498" s="64"/>
      <c r="AQ498" s="64"/>
      <c r="AR498" s="693"/>
      <c r="XFA498" s="693"/>
    </row>
    <row r="499" spans="1:44 16381:16381" s="694" customFormat="1" ht="14.1" customHeight="1" x14ac:dyDescent="0.15">
      <c r="A499" s="119" t="s">
        <v>2279</v>
      </c>
      <c r="B499" s="120" t="s">
        <v>2488</v>
      </c>
      <c r="C499" s="199">
        <f t="shared" si="123"/>
        <v>0</v>
      </c>
      <c r="D499" s="203">
        <f t="shared" si="124"/>
        <v>0</v>
      </c>
      <c r="E499" s="78"/>
      <c r="F499" s="78"/>
      <c r="G499" s="78"/>
      <c r="H499" s="79"/>
      <c r="I499" s="79"/>
      <c r="J499" s="79"/>
      <c r="K499" s="79"/>
      <c r="L499" s="79"/>
      <c r="M499" s="79"/>
      <c r="N499" s="79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8"/>
      <c r="AB499" s="78"/>
      <c r="AC499" s="78"/>
      <c r="AD499" s="78"/>
      <c r="AE499" s="78"/>
      <c r="AF499" s="78"/>
      <c r="AG499" s="78"/>
      <c r="AH499" s="78"/>
      <c r="AI499" s="78"/>
      <c r="AJ499" s="78"/>
      <c r="AK499" s="645">
        <v>40460</v>
      </c>
      <c r="AL499" s="657">
        <f t="shared" si="127"/>
        <v>0</v>
      </c>
      <c r="AM499" s="64"/>
      <c r="AN499" s="64"/>
      <c r="AO499" s="64"/>
      <c r="AP499" s="64"/>
      <c r="AQ499" s="64"/>
      <c r="AR499" s="693"/>
      <c r="XFA499" s="693"/>
    </row>
    <row r="500" spans="1:44 16381:16381" s="720" customFormat="1" ht="14.1" customHeight="1" x14ac:dyDescent="0.15">
      <c r="A500" s="532" t="s">
        <v>3981</v>
      </c>
      <c r="B500" s="120" t="s">
        <v>4062</v>
      </c>
      <c r="C500" s="199">
        <f t="shared" si="123"/>
        <v>0</v>
      </c>
      <c r="D500" s="203">
        <f t="shared" si="124"/>
        <v>0</v>
      </c>
      <c r="E500" s="78"/>
      <c r="F500" s="78"/>
      <c r="G500" s="78"/>
      <c r="H500" s="79"/>
      <c r="I500" s="79"/>
      <c r="J500" s="79"/>
      <c r="K500" s="79"/>
      <c r="L500" s="79"/>
      <c r="M500" s="79"/>
      <c r="N500" s="79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8"/>
      <c r="AB500" s="78"/>
      <c r="AC500" s="78"/>
      <c r="AD500" s="78"/>
      <c r="AE500" s="78"/>
      <c r="AF500" s="78"/>
      <c r="AG500" s="78"/>
      <c r="AH500" s="78"/>
      <c r="AI500" s="78"/>
      <c r="AJ500" s="78"/>
      <c r="AK500" s="645">
        <v>23740</v>
      </c>
      <c r="AL500" s="657">
        <f t="shared" si="127"/>
        <v>0</v>
      </c>
      <c r="AM500" s="64"/>
      <c r="AN500" s="64"/>
      <c r="AO500" s="64"/>
      <c r="AP500" s="64"/>
      <c r="AQ500" s="64"/>
      <c r="XFA500" s="746"/>
    </row>
    <row r="501" spans="1:44 16381:16381" s="721" customFormat="1" ht="14.1" customHeight="1" x14ac:dyDescent="0.15">
      <c r="A501" s="532" t="s">
        <v>3982</v>
      </c>
      <c r="B501" s="120" t="s">
        <v>4063</v>
      </c>
      <c r="C501" s="199">
        <f t="shared" si="123"/>
        <v>0</v>
      </c>
      <c r="D501" s="203">
        <f t="shared" si="124"/>
        <v>0</v>
      </c>
      <c r="E501" s="78"/>
      <c r="F501" s="78"/>
      <c r="G501" s="78"/>
      <c r="H501" s="79"/>
      <c r="I501" s="79"/>
      <c r="J501" s="79"/>
      <c r="K501" s="79"/>
      <c r="L501" s="79"/>
      <c r="M501" s="79"/>
      <c r="N501" s="79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8"/>
      <c r="AB501" s="78"/>
      <c r="AC501" s="78"/>
      <c r="AD501" s="78"/>
      <c r="AE501" s="78"/>
      <c r="AF501" s="78"/>
      <c r="AG501" s="78"/>
      <c r="AH501" s="78"/>
      <c r="AI501" s="78"/>
      <c r="AJ501" s="78"/>
      <c r="AK501" s="645">
        <v>23740</v>
      </c>
      <c r="AL501" s="657">
        <f t="shared" si="127"/>
        <v>0</v>
      </c>
      <c r="AM501" s="64"/>
      <c r="AN501" s="64"/>
      <c r="AO501" s="64"/>
      <c r="AP501" s="64"/>
      <c r="AQ501" s="64"/>
      <c r="XFA501" s="747"/>
    </row>
    <row r="502" spans="1:44 16381:16381" s="719" customFormat="1" ht="14.1" customHeight="1" x14ac:dyDescent="0.15">
      <c r="A502" s="532" t="s">
        <v>2633</v>
      </c>
      <c r="B502" s="120" t="s">
        <v>2634</v>
      </c>
      <c r="C502" s="199">
        <f t="shared" ref="C502:C505" si="128">SUM(D502+G502)</f>
        <v>0</v>
      </c>
      <c r="D502" s="203">
        <f t="shared" ref="D502:D505" si="129">SUM(E502:F502)</f>
        <v>0</v>
      </c>
      <c r="E502" s="78"/>
      <c r="F502" s="78"/>
      <c r="G502" s="78"/>
      <c r="H502" s="79"/>
      <c r="I502" s="79"/>
      <c r="J502" s="79"/>
      <c r="K502" s="79"/>
      <c r="L502" s="79"/>
      <c r="M502" s="79"/>
      <c r="N502" s="79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8"/>
      <c r="AB502" s="78"/>
      <c r="AC502" s="78"/>
      <c r="AD502" s="78"/>
      <c r="AE502" s="78"/>
      <c r="AF502" s="78"/>
      <c r="AG502" s="78"/>
      <c r="AH502" s="78"/>
      <c r="AI502" s="78"/>
      <c r="AJ502" s="78"/>
      <c r="AK502" s="645">
        <v>19000</v>
      </c>
      <c r="AL502" s="657"/>
      <c r="AM502" s="64"/>
      <c r="AN502" s="64"/>
      <c r="AO502" s="64"/>
      <c r="AP502" s="64"/>
      <c r="AQ502" s="64"/>
    </row>
    <row r="503" spans="1:44 16381:16381" s="719" customFormat="1" ht="14.1" customHeight="1" x14ac:dyDescent="0.15">
      <c r="A503" s="119" t="s">
        <v>2698</v>
      </c>
      <c r="B503" s="120" t="s">
        <v>2699</v>
      </c>
      <c r="C503" s="199">
        <f t="shared" si="128"/>
        <v>0</v>
      </c>
      <c r="D503" s="203">
        <f t="shared" si="129"/>
        <v>0</v>
      </c>
      <c r="E503" s="78"/>
      <c r="F503" s="78"/>
      <c r="G503" s="78"/>
      <c r="H503" s="79"/>
      <c r="I503" s="79"/>
      <c r="J503" s="79"/>
      <c r="K503" s="79"/>
      <c r="L503" s="79"/>
      <c r="M503" s="79"/>
      <c r="N503" s="79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8"/>
      <c r="AB503" s="78"/>
      <c r="AC503" s="78"/>
      <c r="AD503" s="78"/>
      <c r="AE503" s="78"/>
      <c r="AF503" s="78"/>
      <c r="AG503" s="78"/>
      <c r="AH503" s="78"/>
      <c r="AI503" s="78"/>
      <c r="AJ503" s="78"/>
      <c r="AK503" s="645">
        <v>314450</v>
      </c>
      <c r="AL503" s="657">
        <f>AK503*E503</f>
        <v>0</v>
      </c>
      <c r="AM503" s="64"/>
      <c r="AN503" s="64"/>
      <c r="AO503" s="64"/>
      <c r="AP503" s="64"/>
      <c r="AQ503" s="64"/>
    </row>
    <row r="504" spans="1:44 16381:16381" s="719" customFormat="1" ht="14.1" customHeight="1" x14ac:dyDescent="0.15">
      <c r="A504" s="119" t="s">
        <v>2700</v>
      </c>
      <c r="B504" s="120" t="s">
        <v>2701</v>
      </c>
      <c r="C504" s="199">
        <f t="shared" si="128"/>
        <v>0</v>
      </c>
      <c r="D504" s="203">
        <f t="shared" si="129"/>
        <v>0</v>
      </c>
      <c r="E504" s="78"/>
      <c r="F504" s="78"/>
      <c r="G504" s="78"/>
      <c r="H504" s="79"/>
      <c r="I504" s="79"/>
      <c r="J504" s="79"/>
      <c r="K504" s="79"/>
      <c r="L504" s="79"/>
      <c r="M504" s="79"/>
      <c r="N504" s="79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8"/>
      <c r="AB504" s="78"/>
      <c r="AC504" s="78"/>
      <c r="AD504" s="78"/>
      <c r="AE504" s="78"/>
      <c r="AF504" s="78"/>
      <c r="AG504" s="78"/>
      <c r="AH504" s="78"/>
      <c r="AI504" s="78"/>
      <c r="AJ504" s="78"/>
      <c r="AK504" s="645">
        <v>268020</v>
      </c>
      <c r="AL504" s="657">
        <f>AK504*E504</f>
        <v>0</v>
      </c>
      <c r="AM504" s="64"/>
      <c r="AN504" s="64"/>
      <c r="AO504" s="64"/>
      <c r="AP504" s="64"/>
      <c r="AQ504" s="64"/>
    </row>
    <row r="505" spans="1:44 16381:16381" s="719" customFormat="1" ht="14.1" customHeight="1" x14ac:dyDescent="0.15">
      <c r="A505" s="119" t="s">
        <v>2702</v>
      </c>
      <c r="B505" s="120" t="s">
        <v>2703</v>
      </c>
      <c r="C505" s="199">
        <f t="shared" si="128"/>
        <v>0</v>
      </c>
      <c r="D505" s="203">
        <f t="shared" si="129"/>
        <v>0</v>
      </c>
      <c r="E505" s="78"/>
      <c r="F505" s="78"/>
      <c r="G505" s="78"/>
      <c r="H505" s="79"/>
      <c r="I505" s="79"/>
      <c r="J505" s="79"/>
      <c r="K505" s="79"/>
      <c r="L505" s="79"/>
      <c r="M505" s="79"/>
      <c r="N505" s="79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8"/>
      <c r="AB505" s="78"/>
      <c r="AC505" s="78"/>
      <c r="AD505" s="78"/>
      <c r="AE505" s="78"/>
      <c r="AF505" s="78"/>
      <c r="AG505" s="78"/>
      <c r="AH505" s="78"/>
      <c r="AI505" s="78"/>
      <c r="AJ505" s="78"/>
      <c r="AK505" s="645">
        <v>272900</v>
      </c>
      <c r="AL505" s="657">
        <f>AK505*E505</f>
        <v>0</v>
      </c>
      <c r="AM505" s="64"/>
      <c r="AN505" s="64" t="s">
        <v>547</v>
      </c>
      <c r="AO505" s="64"/>
      <c r="AP505" s="64"/>
      <c r="AQ505" s="64"/>
    </row>
    <row r="506" spans="1:44 16381:16381" s="719" customFormat="1" ht="14.1" customHeight="1" x14ac:dyDescent="0.15">
      <c r="A506" s="119" t="s">
        <v>2704</v>
      </c>
      <c r="B506" s="120" t="s">
        <v>2705</v>
      </c>
      <c r="C506" s="199">
        <f t="shared" si="123"/>
        <v>0</v>
      </c>
      <c r="D506" s="203">
        <f t="shared" si="124"/>
        <v>0</v>
      </c>
      <c r="E506" s="78"/>
      <c r="F506" s="78"/>
      <c r="G506" s="78"/>
      <c r="H506" s="79"/>
      <c r="I506" s="79"/>
      <c r="J506" s="79"/>
      <c r="K506" s="79"/>
      <c r="L506" s="79"/>
      <c r="M506" s="79"/>
      <c r="N506" s="79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8"/>
      <c r="AB506" s="78"/>
      <c r="AC506" s="78"/>
      <c r="AD506" s="78"/>
      <c r="AE506" s="78"/>
      <c r="AF506" s="78"/>
      <c r="AG506" s="78"/>
      <c r="AH506" s="78"/>
      <c r="AI506" s="78"/>
      <c r="AJ506" s="78"/>
      <c r="AK506" s="645">
        <v>173290</v>
      </c>
      <c r="AL506" s="657">
        <f>AK506*E506</f>
        <v>0</v>
      </c>
      <c r="AM506" s="64"/>
      <c r="AN506" s="64"/>
      <c r="AO506" s="64"/>
      <c r="AP506" s="64"/>
      <c r="AQ506" s="64"/>
    </row>
    <row r="507" spans="1:44 16381:16381" s="719" customFormat="1" ht="14.1" customHeight="1" x14ac:dyDescent="0.15">
      <c r="A507" s="119" t="s">
        <v>2706</v>
      </c>
      <c r="B507" s="120" t="s">
        <v>2707</v>
      </c>
      <c r="C507" s="199">
        <f t="shared" si="123"/>
        <v>0</v>
      </c>
      <c r="D507" s="203">
        <f t="shared" si="124"/>
        <v>0</v>
      </c>
      <c r="E507" s="78"/>
      <c r="F507" s="78"/>
      <c r="G507" s="78"/>
      <c r="H507" s="79"/>
      <c r="I507" s="79"/>
      <c r="J507" s="79"/>
      <c r="K507" s="79"/>
      <c r="L507" s="79"/>
      <c r="M507" s="79"/>
      <c r="N507" s="79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8"/>
      <c r="AB507" s="78"/>
      <c r="AC507" s="78"/>
      <c r="AD507" s="78"/>
      <c r="AE507" s="78"/>
      <c r="AF507" s="78"/>
      <c r="AG507" s="78"/>
      <c r="AH507" s="78"/>
      <c r="AI507" s="78"/>
      <c r="AJ507" s="78"/>
      <c r="AK507" s="645">
        <v>74300</v>
      </c>
      <c r="AL507" s="657">
        <f>AK507*E507</f>
        <v>0</v>
      </c>
      <c r="AM507" s="64"/>
      <c r="AN507" s="64"/>
      <c r="AO507" s="64"/>
      <c r="AP507" s="64"/>
      <c r="AQ507" s="64"/>
    </row>
    <row r="508" spans="1:44 16381:16381" s="719" customFormat="1" ht="14.1" customHeight="1" x14ac:dyDescent="0.15">
      <c r="A508" s="119" t="s">
        <v>3497</v>
      </c>
      <c r="B508" s="120" t="s">
        <v>3511</v>
      </c>
      <c r="C508" s="199">
        <f t="shared" si="123"/>
        <v>0</v>
      </c>
      <c r="D508" s="203">
        <f t="shared" si="124"/>
        <v>0</v>
      </c>
      <c r="E508" s="78"/>
      <c r="F508" s="78"/>
      <c r="G508" s="78"/>
      <c r="H508" s="79"/>
      <c r="I508" s="79"/>
      <c r="J508" s="79"/>
      <c r="K508" s="79"/>
      <c r="L508" s="79"/>
      <c r="M508" s="79"/>
      <c r="N508" s="79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8"/>
      <c r="AB508" s="78"/>
      <c r="AC508" s="78"/>
      <c r="AD508" s="78"/>
      <c r="AE508" s="78"/>
      <c r="AF508" s="78"/>
      <c r="AG508" s="78"/>
      <c r="AH508" s="78"/>
      <c r="AI508" s="78"/>
      <c r="AJ508" s="78"/>
      <c r="AK508" s="645">
        <v>264750</v>
      </c>
      <c r="AL508" s="657">
        <f t="shared" ref="AL508:AL521" si="130">AK508*E508</f>
        <v>0</v>
      </c>
      <c r="AM508" s="64"/>
      <c r="AN508" s="64"/>
      <c r="AO508" s="64"/>
      <c r="AP508" s="64"/>
      <c r="AQ508" s="64"/>
    </row>
    <row r="509" spans="1:44 16381:16381" s="719" customFormat="1" ht="14.1" customHeight="1" x14ac:dyDescent="0.15">
      <c r="A509" s="119" t="s">
        <v>3498</v>
      </c>
      <c r="B509" s="120" t="s">
        <v>3512</v>
      </c>
      <c r="C509" s="199">
        <f t="shared" ref="C509:C521" si="131">SUM(D509+G509)</f>
        <v>0</v>
      </c>
      <c r="D509" s="203">
        <f t="shared" ref="D509:D521" si="132">SUM(E509:F509)</f>
        <v>0</v>
      </c>
      <c r="E509" s="78"/>
      <c r="F509" s="78"/>
      <c r="G509" s="78"/>
      <c r="H509" s="79"/>
      <c r="I509" s="79"/>
      <c r="J509" s="79"/>
      <c r="K509" s="79"/>
      <c r="L509" s="79"/>
      <c r="M509" s="79"/>
      <c r="N509" s="79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8"/>
      <c r="AB509" s="78"/>
      <c r="AC509" s="78"/>
      <c r="AD509" s="78"/>
      <c r="AE509" s="78"/>
      <c r="AF509" s="78"/>
      <c r="AG509" s="78"/>
      <c r="AH509" s="78"/>
      <c r="AI509" s="78"/>
      <c r="AJ509" s="78"/>
      <c r="AK509" s="645">
        <v>59130</v>
      </c>
      <c r="AL509" s="657">
        <f t="shared" si="130"/>
        <v>0</v>
      </c>
      <c r="AM509" s="64"/>
      <c r="AN509" s="64"/>
      <c r="AO509" s="64"/>
      <c r="AP509" s="64"/>
      <c r="AQ509" s="64"/>
    </row>
    <row r="510" spans="1:44 16381:16381" s="719" customFormat="1" ht="14.1" customHeight="1" x14ac:dyDescent="0.15">
      <c r="A510" s="119" t="s">
        <v>3499</v>
      </c>
      <c r="B510" s="120" t="s">
        <v>3513</v>
      </c>
      <c r="C510" s="199">
        <f t="shared" si="131"/>
        <v>0</v>
      </c>
      <c r="D510" s="203">
        <f t="shared" si="132"/>
        <v>0</v>
      </c>
      <c r="E510" s="78"/>
      <c r="F510" s="78"/>
      <c r="G510" s="78"/>
      <c r="H510" s="79"/>
      <c r="I510" s="79"/>
      <c r="J510" s="79"/>
      <c r="K510" s="79"/>
      <c r="L510" s="79"/>
      <c r="M510" s="79"/>
      <c r="N510" s="79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8"/>
      <c r="AB510" s="78"/>
      <c r="AC510" s="78"/>
      <c r="AD510" s="78"/>
      <c r="AE510" s="78"/>
      <c r="AF510" s="78"/>
      <c r="AG510" s="78"/>
      <c r="AH510" s="78"/>
      <c r="AI510" s="78"/>
      <c r="AJ510" s="78"/>
      <c r="AK510" s="645">
        <v>264750</v>
      </c>
      <c r="AL510" s="657">
        <f t="shared" si="130"/>
        <v>0</v>
      </c>
      <c r="AM510" s="64"/>
      <c r="AN510" s="64"/>
      <c r="AO510" s="64"/>
      <c r="AP510" s="64"/>
      <c r="AQ510" s="64"/>
    </row>
    <row r="511" spans="1:44 16381:16381" s="719" customFormat="1" ht="14.1" customHeight="1" x14ac:dyDescent="0.15">
      <c r="A511" s="119" t="s">
        <v>3500</v>
      </c>
      <c r="B511" s="120" t="s">
        <v>3514</v>
      </c>
      <c r="C511" s="199">
        <f t="shared" si="131"/>
        <v>0</v>
      </c>
      <c r="D511" s="203">
        <f t="shared" si="132"/>
        <v>0</v>
      </c>
      <c r="E511" s="78"/>
      <c r="F511" s="78"/>
      <c r="G511" s="78"/>
      <c r="H511" s="79"/>
      <c r="I511" s="79"/>
      <c r="J511" s="79"/>
      <c r="K511" s="79"/>
      <c r="L511" s="79"/>
      <c r="M511" s="79"/>
      <c r="N511" s="79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8"/>
      <c r="AB511" s="78"/>
      <c r="AC511" s="78"/>
      <c r="AD511" s="78"/>
      <c r="AE511" s="78"/>
      <c r="AF511" s="78"/>
      <c r="AG511" s="78"/>
      <c r="AH511" s="78"/>
      <c r="AI511" s="78"/>
      <c r="AJ511" s="78"/>
      <c r="AK511" s="645">
        <v>224740</v>
      </c>
      <c r="AL511" s="657">
        <f t="shared" si="130"/>
        <v>0</v>
      </c>
      <c r="AM511" s="64"/>
      <c r="AN511" s="64"/>
      <c r="AO511" s="64"/>
      <c r="AP511" s="64"/>
      <c r="AQ511" s="64"/>
    </row>
    <row r="512" spans="1:44 16381:16381" s="719" customFormat="1" ht="14.1" customHeight="1" x14ac:dyDescent="0.15">
      <c r="A512" s="119" t="s">
        <v>3501</v>
      </c>
      <c r="B512" s="120" t="s">
        <v>3515</v>
      </c>
      <c r="C512" s="199">
        <f t="shared" si="131"/>
        <v>0</v>
      </c>
      <c r="D512" s="203">
        <f t="shared" si="132"/>
        <v>0</v>
      </c>
      <c r="E512" s="78"/>
      <c r="F512" s="78"/>
      <c r="G512" s="78"/>
      <c r="H512" s="79"/>
      <c r="I512" s="79"/>
      <c r="J512" s="79"/>
      <c r="K512" s="79"/>
      <c r="L512" s="79"/>
      <c r="M512" s="79"/>
      <c r="N512" s="79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8"/>
      <c r="AB512" s="78"/>
      <c r="AC512" s="78"/>
      <c r="AD512" s="78"/>
      <c r="AE512" s="78"/>
      <c r="AF512" s="78"/>
      <c r="AG512" s="78"/>
      <c r="AH512" s="78"/>
      <c r="AI512" s="78"/>
      <c r="AJ512" s="78"/>
      <c r="AK512" s="645">
        <v>264750</v>
      </c>
      <c r="AL512" s="657">
        <f t="shared" si="130"/>
        <v>0</v>
      </c>
      <c r="AM512" s="64"/>
      <c r="AN512" s="64"/>
      <c r="AO512" s="64"/>
      <c r="AP512" s="64"/>
      <c r="AQ512" s="64"/>
    </row>
    <row r="513" spans="1:16381" s="719" customFormat="1" ht="14.1" customHeight="1" x14ac:dyDescent="0.15">
      <c r="A513" s="119" t="s">
        <v>3502</v>
      </c>
      <c r="B513" s="120" t="s">
        <v>3516</v>
      </c>
      <c r="C513" s="199">
        <f t="shared" si="131"/>
        <v>0</v>
      </c>
      <c r="D513" s="203">
        <f t="shared" si="132"/>
        <v>0</v>
      </c>
      <c r="E513" s="78"/>
      <c r="F513" s="78"/>
      <c r="G513" s="78"/>
      <c r="H513" s="79"/>
      <c r="I513" s="79"/>
      <c r="J513" s="79"/>
      <c r="K513" s="79"/>
      <c r="L513" s="79"/>
      <c r="M513" s="79"/>
      <c r="N513" s="79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8"/>
      <c r="AB513" s="78"/>
      <c r="AC513" s="78"/>
      <c r="AD513" s="78"/>
      <c r="AE513" s="78"/>
      <c r="AF513" s="78"/>
      <c r="AG513" s="78"/>
      <c r="AH513" s="78"/>
      <c r="AI513" s="78"/>
      <c r="AJ513" s="78"/>
      <c r="AK513" s="645">
        <v>425890</v>
      </c>
      <c r="AL513" s="657">
        <f t="shared" si="130"/>
        <v>0</v>
      </c>
      <c r="AM513" s="64"/>
      <c r="AN513" s="64" t="s">
        <v>547</v>
      </c>
      <c r="AO513" s="64"/>
      <c r="AP513" s="64"/>
      <c r="AQ513" s="64"/>
    </row>
    <row r="514" spans="1:16381" s="719" customFormat="1" ht="14.1" customHeight="1" x14ac:dyDescent="0.15">
      <c r="A514" s="119" t="s">
        <v>3503</v>
      </c>
      <c r="B514" s="120" t="s">
        <v>3517</v>
      </c>
      <c r="C514" s="199">
        <f t="shared" si="131"/>
        <v>0</v>
      </c>
      <c r="D514" s="203">
        <f t="shared" si="132"/>
        <v>0</v>
      </c>
      <c r="E514" s="78"/>
      <c r="F514" s="78"/>
      <c r="G514" s="78"/>
      <c r="H514" s="79"/>
      <c r="I514" s="79"/>
      <c r="J514" s="79"/>
      <c r="K514" s="79"/>
      <c r="L514" s="79"/>
      <c r="M514" s="79"/>
      <c r="N514" s="79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8"/>
      <c r="AB514" s="78"/>
      <c r="AC514" s="78"/>
      <c r="AD514" s="78"/>
      <c r="AE514" s="78"/>
      <c r="AF514" s="78"/>
      <c r="AG514" s="78"/>
      <c r="AH514" s="78"/>
      <c r="AI514" s="78"/>
      <c r="AJ514" s="78"/>
      <c r="AK514" s="645">
        <v>147960</v>
      </c>
      <c r="AL514" s="657">
        <f t="shared" si="130"/>
        <v>0</v>
      </c>
      <c r="AM514" s="64"/>
      <c r="AN514" s="64"/>
      <c r="AO514" s="64"/>
      <c r="AP514" s="64"/>
      <c r="AQ514" s="64"/>
    </row>
    <row r="515" spans="1:16381" s="719" customFormat="1" ht="14.1" customHeight="1" x14ac:dyDescent="0.15">
      <c r="A515" s="119" t="s">
        <v>3504</v>
      </c>
      <c r="B515" s="120" t="s">
        <v>3518</v>
      </c>
      <c r="C515" s="199">
        <f t="shared" si="131"/>
        <v>0</v>
      </c>
      <c r="D515" s="203">
        <f t="shared" si="132"/>
        <v>0</v>
      </c>
      <c r="E515" s="78"/>
      <c r="F515" s="78"/>
      <c r="G515" s="78"/>
      <c r="H515" s="79"/>
      <c r="I515" s="79"/>
      <c r="J515" s="79"/>
      <c r="K515" s="79"/>
      <c r="L515" s="79"/>
      <c r="M515" s="79"/>
      <c r="N515" s="79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8"/>
      <c r="AB515" s="78"/>
      <c r="AC515" s="78"/>
      <c r="AD515" s="78"/>
      <c r="AE515" s="78"/>
      <c r="AF515" s="78"/>
      <c r="AG515" s="78"/>
      <c r="AH515" s="78"/>
      <c r="AI515" s="78"/>
      <c r="AJ515" s="78"/>
      <c r="AK515" s="645">
        <v>264750</v>
      </c>
      <c r="AL515" s="657">
        <f t="shared" si="130"/>
        <v>0</v>
      </c>
      <c r="AM515" s="64"/>
      <c r="AN515" s="64"/>
      <c r="AO515" s="64"/>
      <c r="AP515" s="64"/>
      <c r="AQ515" s="64"/>
    </row>
    <row r="516" spans="1:16381" s="719" customFormat="1" ht="14.1" customHeight="1" x14ac:dyDescent="0.15">
      <c r="A516" s="119" t="s">
        <v>3505</v>
      </c>
      <c r="B516" s="120" t="s">
        <v>3519</v>
      </c>
      <c r="C516" s="199">
        <f t="shared" si="131"/>
        <v>0</v>
      </c>
      <c r="D516" s="203">
        <f t="shared" si="132"/>
        <v>0</v>
      </c>
      <c r="E516" s="78"/>
      <c r="F516" s="78"/>
      <c r="G516" s="78"/>
      <c r="H516" s="79"/>
      <c r="I516" s="79"/>
      <c r="J516" s="79"/>
      <c r="K516" s="79"/>
      <c r="L516" s="79"/>
      <c r="M516" s="79"/>
      <c r="N516" s="79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8"/>
      <c r="AB516" s="78"/>
      <c r="AC516" s="78"/>
      <c r="AD516" s="78"/>
      <c r="AE516" s="78"/>
      <c r="AF516" s="78"/>
      <c r="AG516" s="78"/>
      <c r="AH516" s="78"/>
      <c r="AI516" s="78"/>
      <c r="AJ516" s="78"/>
      <c r="AK516" s="645">
        <v>83590</v>
      </c>
      <c r="AL516" s="657">
        <f t="shared" si="130"/>
        <v>0</v>
      </c>
      <c r="AM516" s="64"/>
      <c r="AN516" s="64"/>
      <c r="AO516" s="64"/>
      <c r="AP516" s="64"/>
      <c r="AQ516" s="64"/>
    </row>
    <row r="517" spans="1:16381" s="719" customFormat="1" ht="14.1" customHeight="1" x14ac:dyDescent="0.15">
      <c r="A517" s="119" t="s">
        <v>3506</v>
      </c>
      <c r="B517" s="120" t="s">
        <v>3520</v>
      </c>
      <c r="C517" s="199">
        <f t="shared" si="131"/>
        <v>0</v>
      </c>
      <c r="D517" s="203">
        <f t="shared" si="132"/>
        <v>0</v>
      </c>
      <c r="E517" s="78"/>
      <c r="F517" s="78"/>
      <c r="G517" s="78"/>
      <c r="H517" s="79"/>
      <c r="I517" s="79"/>
      <c r="J517" s="79"/>
      <c r="K517" s="79"/>
      <c r="L517" s="79"/>
      <c r="M517" s="79"/>
      <c r="N517" s="79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8"/>
      <c r="AB517" s="78"/>
      <c r="AC517" s="78"/>
      <c r="AD517" s="78"/>
      <c r="AE517" s="78"/>
      <c r="AF517" s="78"/>
      <c r="AG517" s="78"/>
      <c r="AH517" s="78"/>
      <c r="AI517" s="78"/>
      <c r="AJ517" s="78"/>
      <c r="AK517" s="645">
        <v>97190</v>
      </c>
      <c r="AL517" s="657">
        <f t="shared" si="130"/>
        <v>0</v>
      </c>
      <c r="AM517" s="64"/>
      <c r="AN517" s="64"/>
      <c r="AO517" s="64"/>
      <c r="AP517" s="64"/>
      <c r="AQ517" s="64"/>
    </row>
    <row r="518" spans="1:16381" s="719" customFormat="1" ht="14.1" customHeight="1" x14ac:dyDescent="0.15">
      <c r="A518" s="119" t="s">
        <v>3507</v>
      </c>
      <c r="B518" s="120" t="s">
        <v>3521</v>
      </c>
      <c r="C518" s="199">
        <f t="shared" si="131"/>
        <v>0</v>
      </c>
      <c r="D518" s="203">
        <f t="shared" si="132"/>
        <v>0</v>
      </c>
      <c r="E518" s="78"/>
      <c r="F518" s="78"/>
      <c r="G518" s="78"/>
      <c r="H518" s="79"/>
      <c r="I518" s="79"/>
      <c r="J518" s="79"/>
      <c r="K518" s="79"/>
      <c r="L518" s="79"/>
      <c r="M518" s="79"/>
      <c r="N518" s="79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8"/>
      <c r="AB518" s="78"/>
      <c r="AC518" s="78"/>
      <c r="AD518" s="78"/>
      <c r="AE518" s="78"/>
      <c r="AF518" s="78"/>
      <c r="AG518" s="78"/>
      <c r="AH518" s="78"/>
      <c r="AI518" s="78"/>
      <c r="AJ518" s="78"/>
      <c r="AK518" s="645">
        <v>97190</v>
      </c>
      <c r="AL518" s="657">
        <f t="shared" si="130"/>
        <v>0</v>
      </c>
      <c r="AM518" s="64"/>
      <c r="AN518" s="64"/>
      <c r="AO518" s="64"/>
      <c r="AP518" s="64"/>
      <c r="AQ518" s="64"/>
    </row>
    <row r="519" spans="1:16381" s="719" customFormat="1" ht="14.1" customHeight="1" x14ac:dyDescent="0.15">
      <c r="A519" s="119" t="s">
        <v>3508</v>
      </c>
      <c r="B519" s="120" t="s">
        <v>3522</v>
      </c>
      <c r="C519" s="199">
        <f t="shared" si="131"/>
        <v>0</v>
      </c>
      <c r="D519" s="203">
        <f t="shared" si="132"/>
        <v>0</v>
      </c>
      <c r="E519" s="78"/>
      <c r="F519" s="78"/>
      <c r="G519" s="78"/>
      <c r="H519" s="79"/>
      <c r="I519" s="79"/>
      <c r="J519" s="79"/>
      <c r="K519" s="79"/>
      <c r="L519" s="79"/>
      <c r="M519" s="79"/>
      <c r="N519" s="79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8"/>
      <c r="AB519" s="78"/>
      <c r="AC519" s="78"/>
      <c r="AD519" s="78"/>
      <c r="AE519" s="78"/>
      <c r="AF519" s="78"/>
      <c r="AG519" s="78"/>
      <c r="AH519" s="78"/>
      <c r="AI519" s="78"/>
      <c r="AJ519" s="78"/>
      <c r="AK519" s="645">
        <v>147960</v>
      </c>
      <c r="AL519" s="657">
        <f t="shared" si="130"/>
        <v>0</v>
      </c>
      <c r="AM519" s="64"/>
      <c r="AN519" s="64"/>
      <c r="AO519" s="64"/>
      <c r="AP519" s="64"/>
      <c r="AQ519" s="64"/>
    </row>
    <row r="520" spans="1:16381" s="719" customFormat="1" ht="14.1" customHeight="1" x14ac:dyDescent="0.15">
      <c r="A520" s="119" t="s">
        <v>3509</v>
      </c>
      <c r="B520" s="120" t="s">
        <v>3523</v>
      </c>
      <c r="C520" s="199">
        <f t="shared" si="131"/>
        <v>0</v>
      </c>
      <c r="D520" s="203">
        <f t="shared" si="132"/>
        <v>0</v>
      </c>
      <c r="E520" s="78"/>
      <c r="F520" s="78"/>
      <c r="G520" s="78"/>
      <c r="H520" s="79"/>
      <c r="I520" s="79"/>
      <c r="J520" s="79"/>
      <c r="K520" s="79"/>
      <c r="L520" s="79"/>
      <c r="M520" s="79"/>
      <c r="N520" s="79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8"/>
      <c r="AB520" s="78"/>
      <c r="AC520" s="78"/>
      <c r="AD520" s="78"/>
      <c r="AE520" s="78"/>
      <c r="AF520" s="78"/>
      <c r="AG520" s="78"/>
      <c r="AH520" s="78"/>
      <c r="AI520" s="78"/>
      <c r="AJ520" s="78"/>
      <c r="AK520" s="645">
        <v>97190</v>
      </c>
      <c r="AL520" s="657">
        <f t="shared" si="130"/>
        <v>0</v>
      </c>
      <c r="AM520" s="64"/>
      <c r="AN520" s="64"/>
      <c r="AO520" s="64"/>
      <c r="AP520" s="64"/>
      <c r="AQ520" s="64"/>
    </row>
    <row r="521" spans="1:16381" s="719" customFormat="1" ht="14.1" customHeight="1" x14ac:dyDescent="0.15">
      <c r="A521" s="119" t="s">
        <v>3510</v>
      </c>
      <c r="B521" s="120" t="s">
        <v>3524</v>
      </c>
      <c r="C521" s="199">
        <f t="shared" si="131"/>
        <v>0</v>
      </c>
      <c r="D521" s="203">
        <f t="shared" si="132"/>
        <v>0</v>
      </c>
      <c r="E521" s="78"/>
      <c r="F521" s="78"/>
      <c r="G521" s="78"/>
      <c r="H521" s="79"/>
      <c r="I521" s="79"/>
      <c r="J521" s="79"/>
      <c r="K521" s="79"/>
      <c r="L521" s="79"/>
      <c r="M521" s="79"/>
      <c r="N521" s="79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8"/>
      <c r="AB521" s="78"/>
      <c r="AC521" s="78"/>
      <c r="AD521" s="78"/>
      <c r="AE521" s="78"/>
      <c r="AF521" s="78"/>
      <c r="AG521" s="78"/>
      <c r="AH521" s="78"/>
      <c r="AI521" s="78"/>
      <c r="AJ521" s="78"/>
      <c r="AK521" s="645">
        <v>22730</v>
      </c>
      <c r="AL521" s="657">
        <f t="shared" si="130"/>
        <v>0</v>
      </c>
      <c r="AM521" s="64"/>
      <c r="AN521" s="64"/>
      <c r="AO521" s="64"/>
      <c r="AP521" s="64"/>
      <c r="AQ521" s="64"/>
    </row>
    <row r="522" spans="1:16381" s="724" customFormat="1" ht="14.1" customHeight="1" x14ac:dyDescent="0.15">
      <c r="A522" s="213"/>
      <c r="B522" s="214" t="s">
        <v>384</v>
      </c>
      <c r="C522" s="217">
        <f>SUM(C444:C521)</f>
        <v>0</v>
      </c>
      <c r="D522" s="217">
        <f t="shared" ref="D522:G522" si="133">SUM(D444:D521)</f>
        <v>0</v>
      </c>
      <c r="E522" s="217">
        <f t="shared" si="133"/>
        <v>0</v>
      </c>
      <c r="F522" s="217">
        <f t="shared" si="133"/>
        <v>0</v>
      </c>
      <c r="G522" s="217">
        <f t="shared" si="133"/>
        <v>0</v>
      </c>
      <c r="H522" s="850"/>
      <c r="I522" s="851"/>
      <c r="J522" s="851"/>
      <c r="K522" s="851"/>
      <c r="L522" s="851"/>
      <c r="M522" s="851"/>
      <c r="N522" s="851"/>
      <c r="O522" s="851"/>
      <c r="P522" s="851"/>
      <c r="Q522" s="851"/>
      <c r="R522" s="851"/>
      <c r="S522" s="851"/>
      <c r="T522" s="851"/>
      <c r="U522" s="851"/>
      <c r="V522" s="851"/>
      <c r="W522" s="851"/>
      <c r="X522" s="851"/>
      <c r="Y522" s="851"/>
      <c r="Z522" s="852"/>
      <c r="AA522" s="217">
        <f>SUM(AA444:AA521)</f>
        <v>0</v>
      </c>
      <c r="AB522" s="217">
        <f t="shared" ref="AB522:AC522" si="134">SUM(AB444:AB521)</f>
        <v>0</v>
      </c>
      <c r="AC522" s="217">
        <f t="shared" si="134"/>
        <v>0</v>
      </c>
      <c r="AD522" s="217">
        <f>SUM(AD444:AD521)</f>
        <v>0</v>
      </c>
      <c r="AE522" s="217">
        <f t="shared" ref="AE522:AL522" si="135">SUM(AE444:AE521)</f>
        <v>0</v>
      </c>
      <c r="AF522" s="217">
        <f t="shared" si="135"/>
        <v>0</v>
      </c>
      <c r="AG522" s="217">
        <f t="shared" si="135"/>
        <v>0</v>
      </c>
      <c r="AH522" s="217">
        <f t="shared" si="135"/>
        <v>0</v>
      </c>
      <c r="AI522" s="217">
        <f t="shared" si="135"/>
        <v>0</v>
      </c>
      <c r="AJ522" s="217">
        <f t="shared" si="135"/>
        <v>0</v>
      </c>
      <c r="AK522" s="217"/>
      <c r="AL522" s="658">
        <f t="shared" si="135"/>
        <v>0</v>
      </c>
      <c r="AM522" s="64"/>
      <c r="AN522" s="64"/>
      <c r="AO522" s="64"/>
      <c r="AP522" s="64"/>
      <c r="AQ522" s="64"/>
      <c r="AR522" s="722"/>
      <c r="AS522" s="723"/>
      <c r="AT522" s="723"/>
      <c r="AU522" s="723"/>
      <c r="AV522" s="723"/>
      <c r="AW522" s="723"/>
      <c r="AX522" s="723"/>
      <c r="AY522" s="723"/>
      <c r="AZ522" s="723"/>
      <c r="BA522" s="723"/>
      <c r="BB522" s="723"/>
      <c r="BC522" s="723"/>
      <c r="BD522" s="723"/>
      <c r="BE522" s="723"/>
      <c r="BF522" s="723"/>
      <c r="BG522" s="723"/>
      <c r="BH522" s="723"/>
      <c r="BI522" s="723"/>
      <c r="BJ522" s="723"/>
      <c r="BK522" s="723"/>
      <c r="BL522" s="723"/>
      <c r="BM522" s="723"/>
      <c r="BN522" s="723"/>
      <c r="BO522" s="723"/>
      <c r="BP522" s="723"/>
      <c r="BQ522" s="723"/>
      <c r="BR522" s="723"/>
      <c r="BS522" s="723"/>
      <c r="BT522" s="723"/>
      <c r="BU522" s="723"/>
      <c r="BV522" s="723"/>
      <c r="BW522" s="723"/>
      <c r="BX522" s="723"/>
      <c r="BY522" s="723"/>
      <c r="BZ522" s="723"/>
      <c r="CA522" s="723"/>
      <c r="CB522" s="723"/>
      <c r="CC522" s="723"/>
      <c r="CD522" s="723"/>
      <c r="CE522" s="723"/>
      <c r="CF522" s="723"/>
      <c r="CG522" s="723"/>
      <c r="CH522" s="723"/>
      <c r="CI522" s="723"/>
      <c r="CJ522" s="723"/>
      <c r="CK522" s="723"/>
      <c r="CL522" s="723"/>
      <c r="CM522" s="723"/>
      <c r="CN522" s="723"/>
      <c r="CO522" s="723"/>
      <c r="CP522" s="723"/>
      <c r="CQ522" s="723"/>
      <c r="CR522" s="723"/>
      <c r="CS522" s="723"/>
      <c r="CT522" s="723"/>
      <c r="CU522" s="723"/>
      <c r="CV522" s="723"/>
      <c r="CW522" s="723"/>
      <c r="CX522" s="723"/>
      <c r="CY522" s="723"/>
      <c r="CZ522" s="723"/>
      <c r="DA522" s="723"/>
      <c r="DB522" s="723"/>
      <c r="DC522" s="723"/>
      <c r="DD522" s="723"/>
      <c r="DE522" s="723"/>
      <c r="DF522" s="723"/>
      <c r="DG522" s="723"/>
      <c r="DH522" s="723"/>
      <c r="DI522" s="723"/>
      <c r="DJ522" s="723"/>
      <c r="DK522" s="723"/>
      <c r="DL522" s="723"/>
      <c r="DM522" s="723"/>
      <c r="DN522" s="723"/>
      <c r="DO522" s="723"/>
      <c r="DP522" s="723"/>
      <c r="DQ522" s="723"/>
      <c r="DR522" s="723"/>
      <c r="DS522" s="723"/>
      <c r="DT522" s="723"/>
      <c r="DU522" s="723"/>
      <c r="DV522" s="723"/>
      <c r="DW522" s="723"/>
      <c r="DX522" s="723"/>
      <c r="DY522" s="723"/>
      <c r="DZ522" s="723"/>
      <c r="EA522" s="723"/>
      <c r="EB522" s="723"/>
      <c r="EC522" s="723"/>
      <c r="ED522" s="723"/>
      <c r="EE522" s="723"/>
      <c r="EF522" s="723"/>
      <c r="EG522" s="723"/>
      <c r="EH522" s="723"/>
      <c r="EI522" s="723"/>
      <c r="EJ522" s="723"/>
      <c r="EK522" s="723"/>
      <c r="EL522" s="723"/>
      <c r="EM522" s="723"/>
      <c r="EN522" s="723"/>
      <c r="EO522" s="723"/>
      <c r="EP522" s="723"/>
      <c r="EQ522" s="723"/>
      <c r="ER522" s="723"/>
      <c r="ES522" s="723"/>
      <c r="ET522" s="723"/>
      <c r="EU522" s="723"/>
      <c r="EV522" s="723"/>
      <c r="EW522" s="723"/>
      <c r="EX522" s="723"/>
      <c r="EY522" s="723"/>
      <c r="EZ522" s="723"/>
      <c r="FA522" s="723"/>
      <c r="FB522" s="723"/>
      <c r="FC522" s="723"/>
      <c r="FD522" s="723"/>
      <c r="FE522" s="723"/>
      <c r="FF522" s="723"/>
      <c r="FG522" s="723"/>
      <c r="FH522" s="723"/>
      <c r="FI522" s="723"/>
      <c r="FJ522" s="723"/>
      <c r="FK522" s="723"/>
      <c r="FL522" s="723"/>
      <c r="FM522" s="723"/>
      <c r="FN522" s="723"/>
      <c r="FO522" s="723"/>
      <c r="FP522" s="723"/>
      <c r="FQ522" s="723"/>
      <c r="FR522" s="723"/>
      <c r="FS522" s="723"/>
      <c r="FT522" s="723"/>
      <c r="FU522" s="723"/>
      <c r="FV522" s="723"/>
      <c r="FW522" s="723"/>
      <c r="FX522" s="723"/>
      <c r="FY522" s="723"/>
      <c r="FZ522" s="723"/>
      <c r="GA522" s="723"/>
      <c r="GB522" s="723"/>
      <c r="GC522" s="723"/>
      <c r="GD522" s="723"/>
      <c r="GE522" s="723"/>
      <c r="GF522" s="723"/>
      <c r="GG522" s="723"/>
      <c r="GH522" s="723"/>
      <c r="GI522" s="723"/>
      <c r="GJ522" s="723"/>
      <c r="GK522" s="723"/>
      <c r="GL522" s="723"/>
      <c r="GM522" s="723"/>
      <c r="GN522" s="723"/>
      <c r="GO522" s="723"/>
      <c r="GP522" s="723"/>
      <c r="GQ522" s="723"/>
      <c r="GR522" s="723"/>
      <c r="GS522" s="723"/>
      <c r="GT522" s="723"/>
      <c r="GU522" s="723"/>
      <c r="GV522" s="723"/>
      <c r="GW522" s="723"/>
      <c r="GX522" s="723"/>
      <c r="GY522" s="723"/>
      <c r="GZ522" s="723"/>
      <c r="HA522" s="723"/>
      <c r="HB522" s="723"/>
      <c r="HC522" s="723"/>
      <c r="HD522" s="723"/>
      <c r="HE522" s="723"/>
      <c r="HF522" s="723"/>
      <c r="HG522" s="723"/>
      <c r="HH522" s="723"/>
      <c r="HI522" s="723"/>
      <c r="HJ522" s="723"/>
      <c r="HK522" s="723"/>
      <c r="HL522" s="723"/>
      <c r="HM522" s="723"/>
      <c r="HN522" s="723"/>
      <c r="HO522" s="723"/>
      <c r="HP522" s="723"/>
      <c r="HQ522" s="723"/>
      <c r="HR522" s="723"/>
      <c r="HS522" s="723"/>
      <c r="HT522" s="723"/>
      <c r="HU522" s="723"/>
      <c r="HV522" s="723"/>
      <c r="HW522" s="723"/>
      <c r="HX522" s="723"/>
      <c r="HY522" s="723"/>
      <c r="HZ522" s="723"/>
      <c r="IA522" s="723"/>
      <c r="IB522" s="723"/>
      <c r="IC522" s="723"/>
      <c r="ID522" s="723"/>
      <c r="IE522" s="723"/>
      <c r="IF522" s="723"/>
      <c r="IG522" s="723"/>
      <c r="IH522" s="723"/>
      <c r="II522" s="723"/>
      <c r="IJ522" s="723"/>
      <c r="IK522" s="723"/>
      <c r="IL522" s="723"/>
      <c r="IM522" s="723"/>
      <c r="IN522" s="723"/>
      <c r="IO522" s="723"/>
      <c r="IP522" s="723"/>
      <c r="IQ522" s="723"/>
      <c r="IR522" s="723"/>
      <c r="IS522" s="723"/>
      <c r="IT522" s="723"/>
      <c r="IU522" s="723"/>
      <c r="IV522" s="723"/>
      <c r="IW522" s="723"/>
      <c r="IX522" s="723"/>
      <c r="IY522" s="723"/>
      <c r="IZ522" s="723"/>
      <c r="JA522" s="723"/>
      <c r="JB522" s="723"/>
      <c r="JC522" s="723"/>
      <c r="JD522" s="723"/>
      <c r="JE522" s="723"/>
      <c r="JF522" s="723"/>
      <c r="JG522" s="723"/>
      <c r="JH522" s="723"/>
      <c r="JI522" s="723"/>
      <c r="JJ522" s="723"/>
      <c r="JK522" s="723"/>
      <c r="JL522" s="723"/>
      <c r="JM522" s="723"/>
      <c r="JN522" s="723"/>
      <c r="JO522" s="723"/>
      <c r="JP522" s="723"/>
      <c r="JQ522" s="723"/>
      <c r="JR522" s="723"/>
      <c r="JS522" s="723"/>
      <c r="JT522" s="723"/>
      <c r="JU522" s="723"/>
      <c r="JV522" s="723"/>
      <c r="JW522" s="723"/>
      <c r="JX522" s="723"/>
      <c r="JY522" s="723"/>
      <c r="JZ522" s="723"/>
      <c r="KA522" s="723"/>
      <c r="KB522" s="723"/>
      <c r="KC522" s="723"/>
      <c r="KD522" s="723"/>
      <c r="KE522" s="723"/>
      <c r="KF522" s="723"/>
      <c r="KG522" s="723"/>
      <c r="KH522" s="723"/>
      <c r="KI522" s="723"/>
      <c r="KJ522" s="723"/>
      <c r="KK522" s="723"/>
      <c r="KL522" s="723"/>
      <c r="KM522" s="723"/>
      <c r="KN522" s="723"/>
      <c r="KO522" s="723"/>
      <c r="KP522" s="723"/>
      <c r="KQ522" s="723"/>
      <c r="KR522" s="723"/>
      <c r="KS522" s="723"/>
      <c r="KT522" s="723"/>
      <c r="KU522" s="723"/>
      <c r="KV522" s="723"/>
      <c r="KW522" s="723"/>
      <c r="KX522" s="723"/>
      <c r="KY522" s="723"/>
      <c r="KZ522" s="723"/>
      <c r="LA522" s="723"/>
      <c r="LB522" s="723"/>
      <c r="LC522" s="723"/>
      <c r="LD522" s="723"/>
      <c r="LE522" s="723"/>
      <c r="LF522" s="723"/>
      <c r="LG522" s="723"/>
      <c r="LH522" s="723"/>
      <c r="LI522" s="723"/>
      <c r="LJ522" s="723"/>
      <c r="LK522" s="723"/>
      <c r="LL522" s="723"/>
      <c r="LM522" s="723"/>
      <c r="LN522" s="723"/>
      <c r="LO522" s="723"/>
      <c r="LP522" s="723"/>
      <c r="LQ522" s="723"/>
      <c r="LR522" s="723"/>
      <c r="LS522" s="723"/>
      <c r="LT522" s="723"/>
      <c r="LU522" s="723"/>
      <c r="LV522" s="723"/>
      <c r="LW522" s="723"/>
      <c r="LX522" s="723"/>
      <c r="LY522" s="723"/>
      <c r="LZ522" s="723"/>
      <c r="MA522" s="723"/>
      <c r="MB522" s="723"/>
      <c r="MC522" s="723"/>
      <c r="MD522" s="723"/>
      <c r="ME522" s="723"/>
      <c r="MF522" s="723"/>
      <c r="MG522" s="723"/>
      <c r="MH522" s="723"/>
      <c r="MI522" s="723"/>
      <c r="MJ522" s="723"/>
      <c r="MK522" s="723"/>
      <c r="ML522" s="723"/>
      <c r="MM522" s="723"/>
      <c r="MN522" s="723"/>
      <c r="MO522" s="723"/>
      <c r="MP522" s="723"/>
      <c r="MQ522" s="723"/>
      <c r="MR522" s="723"/>
      <c r="MS522" s="723"/>
      <c r="MT522" s="723"/>
      <c r="MU522" s="723"/>
      <c r="MV522" s="723"/>
      <c r="MW522" s="723"/>
      <c r="MX522" s="723"/>
      <c r="MY522" s="723"/>
      <c r="MZ522" s="723"/>
      <c r="NA522" s="723"/>
      <c r="NB522" s="723"/>
      <c r="NC522" s="723"/>
      <c r="ND522" s="723"/>
      <c r="NE522" s="723"/>
      <c r="NF522" s="723"/>
      <c r="NG522" s="723"/>
      <c r="NH522" s="723"/>
      <c r="NI522" s="723"/>
      <c r="NJ522" s="723"/>
      <c r="NK522" s="723"/>
      <c r="NL522" s="723"/>
      <c r="NM522" s="723"/>
      <c r="NN522" s="723"/>
      <c r="NO522" s="723"/>
      <c r="NP522" s="723"/>
      <c r="NQ522" s="723"/>
      <c r="NR522" s="723"/>
      <c r="NS522" s="723"/>
      <c r="NT522" s="723"/>
      <c r="NU522" s="723"/>
      <c r="NV522" s="723"/>
      <c r="NW522" s="723"/>
      <c r="NX522" s="723"/>
      <c r="NY522" s="723"/>
      <c r="NZ522" s="723"/>
      <c r="OA522" s="723"/>
      <c r="OB522" s="723"/>
      <c r="OC522" s="723"/>
      <c r="OD522" s="723"/>
      <c r="OE522" s="723"/>
      <c r="OF522" s="723"/>
      <c r="OG522" s="723"/>
      <c r="OH522" s="723"/>
      <c r="OI522" s="723"/>
      <c r="OJ522" s="723"/>
      <c r="OK522" s="723"/>
      <c r="OL522" s="723"/>
      <c r="OM522" s="723"/>
      <c r="ON522" s="723"/>
      <c r="OO522" s="723"/>
      <c r="OP522" s="723"/>
      <c r="OQ522" s="723"/>
      <c r="OR522" s="723"/>
      <c r="OS522" s="723"/>
      <c r="OT522" s="723"/>
      <c r="OU522" s="723"/>
      <c r="OV522" s="723"/>
      <c r="OW522" s="723"/>
      <c r="OX522" s="723"/>
      <c r="OY522" s="723"/>
      <c r="OZ522" s="723"/>
      <c r="PA522" s="723"/>
      <c r="PB522" s="723"/>
      <c r="PC522" s="723"/>
      <c r="PD522" s="723"/>
      <c r="PE522" s="723"/>
      <c r="PF522" s="723"/>
      <c r="PG522" s="723"/>
      <c r="PH522" s="723"/>
      <c r="PI522" s="723"/>
      <c r="PJ522" s="723"/>
      <c r="PK522" s="723"/>
      <c r="PL522" s="723"/>
      <c r="PM522" s="723"/>
      <c r="PN522" s="723"/>
      <c r="PO522" s="723"/>
      <c r="PP522" s="723"/>
      <c r="PQ522" s="723"/>
      <c r="PR522" s="723"/>
      <c r="PS522" s="723"/>
      <c r="PT522" s="723"/>
      <c r="PU522" s="723"/>
      <c r="PV522" s="723"/>
      <c r="PW522" s="723"/>
      <c r="PX522" s="723"/>
      <c r="PY522" s="723"/>
      <c r="PZ522" s="723"/>
      <c r="QA522" s="723"/>
      <c r="QB522" s="723"/>
      <c r="QC522" s="723"/>
      <c r="QD522" s="723"/>
      <c r="QE522" s="723"/>
      <c r="QF522" s="723"/>
      <c r="QG522" s="723"/>
      <c r="QH522" s="723"/>
      <c r="QI522" s="723"/>
      <c r="QJ522" s="723"/>
      <c r="QK522" s="723"/>
      <c r="QL522" s="723"/>
      <c r="QM522" s="723"/>
      <c r="QN522" s="723"/>
      <c r="QO522" s="723"/>
      <c r="QP522" s="723"/>
      <c r="QQ522" s="723"/>
      <c r="QR522" s="723"/>
      <c r="QS522" s="723"/>
      <c r="QT522" s="723"/>
      <c r="QU522" s="723"/>
      <c r="QV522" s="723"/>
      <c r="QW522" s="723"/>
      <c r="QX522" s="723"/>
      <c r="QY522" s="723"/>
      <c r="QZ522" s="723"/>
      <c r="RA522" s="723"/>
      <c r="RB522" s="723"/>
      <c r="RC522" s="723"/>
      <c r="RD522" s="723"/>
      <c r="RE522" s="723"/>
      <c r="RF522" s="723"/>
      <c r="RG522" s="723"/>
      <c r="RH522" s="723"/>
      <c r="RI522" s="723"/>
      <c r="RJ522" s="723"/>
      <c r="RK522" s="723"/>
      <c r="RL522" s="723"/>
      <c r="RM522" s="723"/>
      <c r="RN522" s="723"/>
      <c r="RO522" s="723"/>
      <c r="RP522" s="723"/>
      <c r="RQ522" s="723"/>
      <c r="RR522" s="723"/>
      <c r="RS522" s="723"/>
      <c r="RT522" s="723"/>
      <c r="RU522" s="723"/>
      <c r="RV522" s="723"/>
      <c r="RW522" s="723"/>
      <c r="RX522" s="723"/>
      <c r="RY522" s="723"/>
      <c r="RZ522" s="723"/>
      <c r="SA522" s="723"/>
      <c r="SB522" s="723"/>
      <c r="SC522" s="723"/>
      <c r="SD522" s="723"/>
      <c r="SE522" s="723"/>
      <c r="SF522" s="723"/>
      <c r="SG522" s="723"/>
      <c r="SH522" s="723"/>
      <c r="SI522" s="723"/>
      <c r="SJ522" s="723"/>
      <c r="SK522" s="723"/>
      <c r="SL522" s="723"/>
      <c r="SM522" s="723"/>
      <c r="SN522" s="723"/>
      <c r="SO522" s="723"/>
      <c r="SP522" s="723"/>
      <c r="SQ522" s="723"/>
      <c r="SR522" s="723"/>
      <c r="SS522" s="723"/>
      <c r="ST522" s="723"/>
      <c r="SU522" s="723"/>
      <c r="SV522" s="723"/>
      <c r="SW522" s="723"/>
      <c r="SX522" s="723"/>
      <c r="SY522" s="723"/>
      <c r="SZ522" s="723"/>
      <c r="TA522" s="723"/>
      <c r="TB522" s="723"/>
      <c r="TC522" s="723"/>
      <c r="TD522" s="723"/>
      <c r="TE522" s="723"/>
      <c r="TF522" s="723"/>
      <c r="TG522" s="723"/>
      <c r="TH522" s="723"/>
      <c r="TI522" s="723"/>
      <c r="TJ522" s="723"/>
      <c r="TK522" s="723"/>
      <c r="TL522" s="723"/>
      <c r="TM522" s="723"/>
      <c r="TN522" s="723"/>
      <c r="TO522" s="723"/>
      <c r="TP522" s="723"/>
      <c r="TQ522" s="723"/>
      <c r="TR522" s="723"/>
      <c r="TS522" s="723"/>
      <c r="TT522" s="723"/>
      <c r="TU522" s="723"/>
      <c r="TV522" s="723"/>
      <c r="TW522" s="723"/>
      <c r="TX522" s="723"/>
      <c r="TY522" s="723"/>
      <c r="TZ522" s="723"/>
      <c r="UA522" s="723"/>
      <c r="UB522" s="723"/>
      <c r="UC522" s="723"/>
      <c r="UD522" s="723"/>
      <c r="UE522" s="723"/>
      <c r="UF522" s="723"/>
      <c r="UG522" s="723"/>
      <c r="UH522" s="723"/>
      <c r="UI522" s="723"/>
      <c r="UJ522" s="723"/>
      <c r="UK522" s="723"/>
      <c r="UL522" s="723"/>
      <c r="UM522" s="723"/>
      <c r="UN522" s="723"/>
      <c r="UO522" s="723"/>
      <c r="UP522" s="723"/>
      <c r="UQ522" s="723"/>
      <c r="UR522" s="723"/>
      <c r="US522" s="723"/>
      <c r="UT522" s="723"/>
      <c r="UU522" s="723"/>
      <c r="UV522" s="723"/>
      <c r="UW522" s="723"/>
      <c r="UX522" s="723"/>
      <c r="UY522" s="723"/>
      <c r="UZ522" s="723"/>
      <c r="VA522" s="723"/>
      <c r="VB522" s="723"/>
      <c r="VC522" s="723"/>
      <c r="VD522" s="723"/>
      <c r="VE522" s="723"/>
      <c r="VF522" s="723"/>
      <c r="VG522" s="723"/>
      <c r="VH522" s="723"/>
      <c r="VI522" s="723"/>
      <c r="VJ522" s="723"/>
      <c r="VK522" s="723"/>
      <c r="VL522" s="723"/>
      <c r="VM522" s="723"/>
      <c r="VN522" s="723"/>
      <c r="VO522" s="723"/>
      <c r="VP522" s="723"/>
      <c r="VQ522" s="723"/>
      <c r="VR522" s="723"/>
      <c r="VS522" s="723"/>
      <c r="VT522" s="723"/>
      <c r="VU522" s="723"/>
      <c r="VV522" s="723"/>
      <c r="VW522" s="723"/>
      <c r="VX522" s="723"/>
      <c r="VY522" s="723"/>
      <c r="VZ522" s="723"/>
      <c r="WA522" s="723"/>
      <c r="WB522" s="723"/>
      <c r="WC522" s="723"/>
      <c r="WD522" s="723"/>
      <c r="WE522" s="723"/>
      <c r="WF522" s="723"/>
      <c r="WG522" s="723"/>
      <c r="WH522" s="723"/>
      <c r="WI522" s="723"/>
      <c r="WJ522" s="723"/>
      <c r="WK522" s="723"/>
      <c r="WL522" s="723"/>
      <c r="WM522" s="723"/>
      <c r="WN522" s="723"/>
      <c r="WO522" s="723"/>
      <c r="WP522" s="723"/>
      <c r="WQ522" s="723"/>
      <c r="WR522" s="723"/>
      <c r="WS522" s="723"/>
      <c r="WT522" s="723"/>
      <c r="WU522" s="723"/>
      <c r="WV522" s="723"/>
      <c r="WW522" s="723"/>
      <c r="WX522" s="723"/>
      <c r="WY522" s="723"/>
      <c r="WZ522" s="723"/>
      <c r="XA522" s="723"/>
      <c r="XB522" s="723"/>
      <c r="XC522" s="723"/>
      <c r="XD522" s="723"/>
      <c r="XE522" s="723"/>
      <c r="XF522" s="723"/>
      <c r="XG522" s="723"/>
      <c r="XH522" s="723"/>
      <c r="XI522" s="723"/>
      <c r="XJ522" s="723"/>
      <c r="XK522" s="723"/>
      <c r="XL522" s="723"/>
      <c r="XM522" s="723"/>
      <c r="XN522" s="723"/>
      <c r="XO522" s="723"/>
      <c r="XP522" s="723"/>
      <c r="XQ522" s="723"/>
      <c r="XR522" s="723"/>
      <c r="XS522" s="723"/>
      <c r="XT522" s="723"/>
      <c r="XU522" s="723"/>
      <c r="XV522" s="723"/>
      <c r="XW522" s="723"/>
      <c r="XX522" s="723"/>
      <c r="XY522" s="723"/>
      <c r="XZ522" s="723"/>
      <c r="YA522" s="723"/>
      <c r="YB522" s="723"/>
      <c r="YC522" s="723"/>
      <c r="YD522" s="723"/>
      <c r="YE522" s="723"/>
      <c r="YF522" s="723"/>
      <c r="YG522" s="723"/>
      <c r="YH522" s="723"/>
      <c r="YI522" s="723"/>
      <c r="YJ522" s="723"/>
      <c r="YK522" s="723"/>
      <c r="YL522" s="723"/>
      <c r="YM522" s="723"/>
      <c r="YN522" s="723"/>
      <c r="YO522" s="723"/>
      <c r="YP522" s="723"/>
      <c r="YQ522" s="723"/>
      <c r="YR522" s="723"/>
      <c r="YS522" s="723"/>
      <c r="YT522" s="723"/>
      <c r="YU522" s="723"/>
      <c r="YV522" s="723"/>
      <c r="YW522" s="723"/>
      <c r="YX522" s="723"/>
      <c r="YY522" s="723"/>
      <c r="YZ522" s="723"/>
      <c r="ZA522" s="723"/>
      <c r="ZB522" s="723"/>
      <c r="ZC522" s="723"/>
      <c r="ZD522" s="723"/>
      <c r="ZE522" s="723"/>
      <c r="ZF522" s="723"/>
      <c r="ZG522" s="723"/>
      <c r="ZH522" s="723"/>
      <c r="ZI522" s="723"/>
      <c r="ZJ522" s="723"/>
      <c r="ZK522" s="723"/>
      <c r="ZL522" s="723"/>
      <c r="ZM522" s="723"/>
      <c r="ZN522" s="723"/>
      <c r="ZO522" s="723"/>
      <c r="ZP522" s="723"/>
      <c r="ZQ522" s="723"/>
      <c r="ZR522" s="723"/>
      <c r="ZS522" s="723"/>
      <c r="ZT522" s="723"/>
      <c r="ZU522" s="723"/>
      <c r="ZV522" s="723"/>
      <c r="ZW522" s="723"/>
      <c r="ZX522" s="723"/>
      <c r="ZY522" s="723"/>
      <c r="ZZ522" s="723"/>
      <c r="AAA522" s="723"/>
      <c r="AAB522" s="723"/>
      <c r="AAC522" s="723"/>
      <c r="AAD522" s="723"/>
      <c r="AAE522" s="723"/>
      <c r="AAF522" s="723"/>
      <c r="AAG522" s="723"/>
      <c r="AAH522" s="723"/>
      <c r="AAI522" s="723"/>
      <c r="AAJ522" s="723"/>
      <c r="AAK522" s="723"/>
      <c r="AAL522" s="723"/>
      <c r="AAM522" s="723"/>
      <c r="AAN522" s="723"/>
      <c r="AAO522" s="723"/>
      <c r="AAP522" s="723"/>
      <c r="AAQ522" s="723"/>
      <c r="AAR522" s="723"/>
      <c r="AAS522" s="723"/>
      <c r="AAT522" s="723"/>
      <c r="AAU522" s="723"/>
      <c r="AAV522" s="723"/>
      <c r="AAW522" s="723"/>
      <c r="AAX522" s="723"/>
      <c r="AAY522" s="723"/>
      <c r="AAZ522" s="723"/>
      <c r="ABA522" s="723"/>
      <c r="ABB522" s="723"/>
      <c r="ABC522" s="723"/>
      <c r="ABD522" s="723"/>
      <c r="ABE522" s="723"/>
      <c r="ABF522" s="723"/>
      <c r="ABG522" s="723"/>
      <c r="ABH522" s="723"/>
      <c r="ABI522" s="723"/>
      <c r="ABJ522" s="723"/>
      <c r="ABK522" s="723"/>
      <c r="ABL522" s="723"/>
      <c r="ABM522" s="723"/>
      <c r="ABN522" s="723"/>
      <c r="ABO522" s="723"/>
      <c r="ABP522" s="723"/>
      <c r="ABQ522" s="723"/>
      <c r="ABR522" s="723"/>
      <c r="ABS522" s="723"/>
      <c r="ABT522" s="723"/>
      <c r="ABU522" s="723"/>
      <c r="ABV522" s="723"/>
      <c r="ABW522" s="723"/>
      <c r="ABX522" s="723"/>
      <c r="ABY522" s="723"/>
      <c r="ABZ522" s="723"/>
      <c r="ACA522" s="723"/>
      <c r="ACB522" s="723"/>
      <c r="ACC522" s="723"/>
      <c r="ACD522" s="723"/>
      <c r="ACE522" s="723"/>
      <c r="ACF522" s="723"/>
      <c r="ACG522" s="723"/>
      <c r="ACH522" s="723"/>
      <c r="ACI522" s="723"/>
      <c r="ACJ522" s="723"/>
      <c r="ACK522" s="723"/>
      <c r="ACL522" s="723"/>
      <c r="ACM522" s="723"/>
      <c r="ACN522" s="723"/>
      <c r="ACO522" s="723"/>
      <c r="ACP522" s="723"/>
      <c r="ACQ522" s="723"/>
      <c r="ACR522" s="723"/>
      <c r="ACS522" s="723"/>
      <c r="ACT522" s="723"/>
      <c r="ACU522" s="723"/>
      <c r="ACV522" s="723"/>
      <c r="ACW522" s="723"/>
      <c r="ACX522" s="723"/>
      <c r="ACY522" s="723"/>
      <c r="ACZ522" s="723"/>
      <c r="ADA522" s="723"/>
      <c r="ADB522" s="723"/>
      <c r="ADC522" s="723"/>
      <c r="ADD522" s="723"/>
      <c r="ADE522" s="723"/>
      <c r="ADF522" s="723"/>
      <c r="ADG522" s="723"/>
      <c r="ADH522" s="723"/>
      <c r="ADI522" s="723"/>
      <c r="ADJ522" s="723"/>
      <c r="ADK522" s="723"/>
      <c r="ADL522" s="723"/>
      <c r="ADM522" s="723"/>
      <c r="ADN522" s="723"/>
      <c r="ADO522" s="723"/>
      <c r="ADP522" s="723"/>
      <c r="ADQ522" s="723"/>
      <c r="ADR522" s="723"/>
      <c r="ADS522" s="723"/>
      <c r="ADT522" s="723"/>
      <c r="ADU522" s="723"/>
      <c r="ADV522" s="723"/>
      <c r="ADW522" s="723"/>
      <c r="ADX522" s="723"/>
      <c r="ADY522" s="723"/>
      <c r="ADZ522" s="723"/>
      <c r="AEA522" s="723"/>
      <c r="AEB522" s="723"/>
      <c r="AEC522" s="723"/>
      <c r="AED522" s="723"/>
      <c r="AEE522" s="723"/>
      <c r="AEF522" s="723"/>
      <c r="AEG522" s="723"/>
      <c r="AEH522" s="723"/>
      <c r="AEI522" s="723"/>
      <c r="AEJ522" s="723"/>
      <c r="AEK522" s="723"/>
      <c r="AEL522" s="723"/>
      <c r="AEM522" s="723"/>
      <c r="AEN522" s="723"/>
      <c r="AEO522" s="723"/>
      <c r="AEP522" s="723"/>
      <c r="AEQ522" s="723"/>
      <c r="AER522" s="723"/>
      <c r="AES522" s="723"/>
      <c r="AET522" s="723"/>
      <c r="AEU522" s="723"/>
      <c r="AEV522" s="723"/>
      <c r="AEW522" s="723"/>
      <c r="AEX522" s="723"/>
      <c r="AEY522" s="723"/>
      <c r="AEZ522" s="723"/>
      <c r="AFA522" s="723"/>
      <c r="AFB522" s="723"/>
      <c r="AFC522" s="723"/>
      <c r="AFD522" s="723"/>
      <c r="AFE522" s="723"/>
      <c r="AFF522" s="723"/>
      <c r="AFG522" s="723"/>
      <c r="AFH522" s="723"/>
      <c r="AFI522" s="723"/>
      <c r="AFJ522" s="723"/>
      <c r="AFK522" s="723"/>
      <c r="AFL522" s="723"/>
      <c r="AFM522" s="723"/>
      <c r="AFN522" s="723"/>
      <c r="AFO522" s="723"/>
      <c r="AFP522" s="723"/>
      <c r="AFQ522" s="723"/>
      <c r="AFR522" s="723"/>
      <c r="AFS522" s="723"/>
      <c r="AFT522" s="723"/>
      <c r="AFU522" s="723"/>
      <c r="AFV522" s="723"/>
      <c r="AFW522" s="723"/>
      <c r="AFX522" s="723"/>
      <c r="AFY522" s="723"/>
      <c r="AFZ522" s="723"/>
      <c r="AGA522" s="723"/>
      <c r="AGB522" s="723"/>
      <c r="AGC522" s="723"/>
      <c r="AGD522" s="723"/>
      <c r="AGE522" s="723"/>
      <c r="AGF522" s="723"/>
      <c r="AGG522" s="723"/>
      <c r="AGH522" s="723"/>
      <c r="AGI522" s="723"/>
      <c r="AGJ522" s="723"/>
      <c r="AGK522" s="723"/>
      <c r="AGL522" s="723"/>
      <c r="AGM522" s="723"/>
      <c r="AGN522" s="723"/>
      <c r="AGO522" s="723"/>
      <c r="AGP522" s="723"/>
      <c r="AGQ522" s="723"/>
      <c r="AGR522" s="723"/>
      <c r="AGS522" s="723"/>
      <c r="AGT522" s="723"/>
      <c r="AGU522" s="723"/>
      <c r="AGV522" s="723"/>
      <c r="AGW522" s="723"/>
      <c r="AGX522" s="723"/>
      <c r="AGY522" s="723"/>
      <c r="AGZ522" s="723"/>
      <c r="AHA522" s="723"/>
      <c r="AHB522" s="723"/>
      <c r="AHC522" s="723"/>
      <c r="AHD522" s="723"/>
      <c r="AHE522" s="723"/>
      <c r="AHF522" s="723"/>
      <c r="AHG522" s="723"/>
      <c r="AHH522" s="723"/>
      <c r="AHI522" s="723"/>
      <c r="AHJ522" s="723"/>
      <c r="AHK522" s="723"/>
      <c r="AHL522" s="723"/>
      <c r="AHM522" s="723"/>
      <c r="AHN522" s="723"/>
      <c r="AHO522" s="723"/>
      <c r="AHP522" s="723"/>
      <c r="AHQ522" s="723"/>
      <c r="AHR522" s="723"/>
      <c r="AHS522" s="723"/>
      <c r="AHT522" s="723"/>
      <c r="AHU522" s="723"/>
      <c r="AHV522" s="723"/>
      <c r="AHW522" s="723"/>
      <c r="AHX522" s="723"/>
      <c r="AHY522" s="723"/>
      <c r="AHZ522" s="723"/>
      <c r="AIA522" s="723"/>
      <c r="AIB522" s="723"/>
      <c r="AIC522" s="723"/>
      <c r="AID522" s="723"/>
      <c r="AIE522" s="723"/>
      <c r="AIF522" s="723"/>
      <c r="AIG522" s="723"/>
      <c r="AIH522" s="723"/>
      <c r="AII522" s="723"/>
      <c r="AIJ522" s="723"/>
      <c r="AIK522" s="723"/>
      <c r="AIL522" s="723"/>
      <c r="AIM522" s="723"/>
      <c r="AIN522" s="723"/>
      <c r="AIO522" s="723"/>
      <c r="AIP522" s="723"/>
      <c r="AIQ522" s="723"/>
      <c r="AIR522" s="723"/>
      <c r="AIS522" s="723"/>
      <c r="AIT522" s="723"/>
      <c r="AIU522" s="723"/>
      <c r="AIV522" s="723"/>
      <c r="AIW522" s="723"/>
      <c r="AIX522" s="723"/>
      <c r="AIY522" s="723"/>
      <c r="AIZ522" s="723"/>
      <c r="AJA522" s="723"/>
      <c r="AJB522" s="723"/>
      <c r="AJC522" s="723"/>
      <c r="AJD522" s="723"/>
      <c r="AJE522" s="723"/>
      <c r="AJF522" s="723"/>
      <c r="AJG522" s="723"/>
      <c r="AJH522" s="723"/>
      <c r="AJI522" s="723"/>
      <c r="AJJ522" s="723"/>
      <c r="AJK522" s="723"/>
      <c r="AJL522" s="723"/>
      <c r="AJM522" s="723"/>
      <c r="AJN522" s="723"/>
      <c r="AJO522" s="723"/>
      <c r="AJP522" s="723"/>
      <c r="AJQ522" s="723"/>
      <c r="AJR522" s="723"/>
      <c r="AJS522" s="723"/>
      <c r="AJT522" s="723"/>
      <c r="AJU522" s="723"/>
      <c r="AJV522" s="723"/>
      <c r="AJW522" s="723"/>
      <c r="AJX522" s="723"/>
      <c r="AJY522" s="723"/>
      <c r="AJZ522" s="723"/>
      <c r="AKA522" s="723"/>
      <c r="AKB522" s="723"/>
      <c r="AKC522" s="723"/>
      <c r="AKD522" s="723"/>
      <c r="AKE522" s="723"/>
      <c r="AKF522" s="723"/>
      <c r="AKG522" s="723"/>
      <c r="AKH522" s="723"/>
      <c r="AKI522" s="723"/>
      <c r="AKJ522" s="723"/>
      <c r="AKK522" s="723"/>
      <c r="AKL522" s="723"/>
      <c r="AKM522" s="723"/>
      <c r="AKN522" s="723"/>
      <c r="AKO522" s="723"/>
      <c r="AKP522" s="723"/>
      <c r="AKQ522" s="723"/>
      <c r="AKR522" s="723"/>
      <c r="AKS522" s="723"/>
      <c r="AKT522" s="723"/>
      <c r="AKU522" s="723"/>
      <c r="AKV522" s="723"/>
      <c r="AKW522" s="723"/>
      <c r="AKX522" s="723"/>
      <c r="AKY522" s="723"/>
      <c r="AKZ522" s="723"/>
      <c r="ALA522" s="723"/>
      <c r="ALB522" s="723"/>
      <c r="ALC522" s="723"/>
      <c r="ALD522" s="723"/>
      <c r="ALE522" s="723"/>
      <c r="ALF522" s="723"/>
      <c r="ALG522" s="723"/>
      <c r="ALH522" s="723"/>
      <c r="ALI522" s="723"/>
      <c r="ALJ522" s="723"/>
      <c r="ALK522" s="723"/>
      <c r="ALL522" s="723"/>
      <c r="ALM522" s="723"/>
      <c r="ALN522" s="723"/>
      <c r="ALO522" s="723"/>
      <c r="ALP522" s="723"/>
      <c r="ALQ522" s="723"/>
      <c r="ALR522" s="723"/>
      <c r="ALS522" s="723"/>
      <c r="ALT522" s="723"/>
      <c r="ALU522" s="723"/>
      <c r="ALV522" s="723"/>
      <c r="ALW522" s="723"/>
      <c r="ALX522" s="723"/>
      <c r="ALY522" s="723"/>
      <c r="ALZ522" s="723"/>
      <c r="AMA522" s="723"/>
      <c r="AMB522" s="723"/>
      <c r="AMC522" s="723"/>
      <c r="AMD522" s="723"/>
      <c r="AME522" s="723"/>
      <c r="AMF522" s="723"/>
      <c r="AMG522" s="723"/>
      <c r="AMH522" s="723"/>
      <c r="AMI522" s="723"/>
      <c r="AMJ522" s="723"/>
      <c r="AMK522" s="723"/>
      <c r="AML522" s="723"/>
      <c r="AMM522" s="723"/>
      <c r="AMN522" s="723"/>
      <c r="AMO522" s="723"/>
      <c r="AMP522" s="723"/>
      <c r="AMQ522" s="723"/>
      <c r="AMR522" s="723"/>
      <c r="AMS522" s="723"/>
      <c r="AMT522" s="723"/>
      <c r="AMU522" s="723"/>
      <c r="AMV522" s="723"/>
      <c r="AMW522" s="723"/>
      <c r="AMX522" s="723"/>
      <c r="AMY522" s="723"/>
      <c r="AMZ522" s="723"/>
      <c r="ANA522" s="723"/>
      <c r="ANB522" s="723"/>
      <c r="ANC522" s="723"/>
      <c r="AND522" s="723"/>
      <c r="ANE522" s="723"/>
      <c r="ANF522" s="723"/>
      <c r="ANG522" s="723"/>
      <c r="ANH522" s="723"/>
      <c r="ANI522" s="723"/>
      <c r="ANJ522" s="723"/>
      <c r="ANK522" s="723"/>
      <c r="ANL522" s="723"/>
      <c r="ANM522" s="723"/>
      <c r="ANN522" s="723"/>
      <c r="ANO522" s="723"/>
      <c r="ANP522" s="723"/>
      <c r="ANQ522" s="723"/>
      <c r="ANR522" s="723"/>
      <c r="ANS522" s="723"/>
      <c r="ANT522" s="723"/>
      <c r="ANU522" s="723"/>
      <c r="ANV522" s="723"/>
      <c r="ANW522" s="723"/>
      <c r="ANX522" s="723"/>
      <c r="ANY522" s="723"/>
      <c r="ANZ522" s="723"/>
      <c r="AOA522" s="723"/>
      <c r="AOB522" s="723"/>
      <c r="AOC522" s="723"/>
      <c r="AOD522" s="723"/>
      <c r="AOE522" s="723"/>
      <c r="AOF522" s="723"/>
      <c r="AOG522" s="723"/>
      <c r="AOH522" s="723"/>
      <c r="AOI522" s="723"/>
      <c r="AOJ522" s="723"/>
      <c r="AOK522" s="723"/>
      <c r="AOL522" s="723"/>
      <c r="AOM522" s="723"/>
      <c r="AON522" s="723"/>
      <c r="AOO522" s="723"/>
      <c r="AOP522" s="723"/>
      <c r="AOQ522" s="723"/>
      <c r="AOR522" s="723"/>
      <c r="AOS522" s="723"/>
      <c r="AOT522" s="723"/>
      <c r="AOU522" s="723"/>
      <c r="AOV522" s="723"/>
      <c r="AOW522" s="723"/>
      <c r="AOX522" s="723"/>
      <c r="AOY522" s="723"/>
      <c r="AOZ522" s="723"/>
      <c r="APA522" s="723"/>
      <c r="APB522" s="723"/>
      <c r="APC522" s="723"/>
      <c r="APD522" s="723"/>
      <c r="APE522" s="723"/>
      <c r="APF522" s="723"/>
      <c r="APG522" s="723"/>
      <c r="APH522" s="723"/>
      <c r="API522" s="723"/>
      <c r="APJ522" s="723"/>
      <c r="APK522" s="723"/>
      <c r="APL522" s="723"/>
      <c r="APM522" s="723"/>
      <c r="APN522" s="723"/>
      <c r="APO522" s="723"/>
      <c r="APP522" s="723"/>
      <c r="APQ522" s="723"/>
      <c r="APR522" s="723"/>
      <c r="APS522" s="723"/>
      <c r="APT522" s="723"/>
      <c r="APU522" s="723"/>
      <c r="APV522" s="723"/>
      <c r="APW522" s="723"/>
      <c r="APX522" s="723"/>
      <c r="APY522" s="723"/>
      <c r="APZ522" s="723"/>
      <c r="AQA522" s="723"/>
      <c r="AQB522" s="723"/>
      <c r="AQC522" s="723"/>
      <c r="AQD522" s="723"/>
      <c r="AQE522" s="723"/>
      <c r="AQF522" s="723"/>
      <c r="AQG522" s="723"/>
      <c r="AQH522" s="723"/>
      <c r="AQI522" s="723"/>
      <c r="AQJ522" s="723"/>
      <c r="AQK522" s="723"/>
      <c r="AQL522" s="723"/>
      <c r="AQM522" s="723"/>
      <c r="AQN522" s="723"/>
      <c r="AQO522" s="723"/>
      <c r="AQP522" s="723"/>
      <c r="AQQ522" s="723"/>
      <c r="AQR522" s="723"/>
      <c r="AQS522" s="723"/>
      <c r="AQT522" s="723"/>
      <c r="AQU522" s="723"/>
      <c r="AQV522" s="723"/>
      <c r="AQW522" s="723"/>
      <c r="AQX522" s="723"/>
      <c r="AQY522" s="723"/>
      <c r="AQZ522" s="723"/>
      <c r="ARA522" s="723"/>
      <c r="ARB522" s="723"/>
      <c r="ARC522" s="723"/>
      <c r="ARD522" s="723"/>
      <c r="ARE522" s="723"/>
      <c r="ARF522" s="723"/>
      <c r="ARG522" s="723"/>
      <c r="ARH522" s="723"/>
      <c r="ARI522" s="723"/>
      <c r="ARJ522" s="723"/>
      <c r="ARK522" s="723"/>
      <c r="ARL522" s="723"/>
      <c r="ARM522" s="723"/>
      <c r="ARN522" s="723"/>
      <c r="ARO522" s="723"/>
      <c r="ARP522" s="723"/>
      <c r="ARQ522" s="723"/>
      <c r="ARR522" s="723"/>
      <c r="ARS522" s="723"/>
      <c r="ART522" s="723"/>
      <c r="ARU522" s="723"/>
      <c r="ARV522" s="723"/>
      <c r="ARW522" s="723"/>
      <c r="ARX522" s="723"/>
      <c r="ARY522" s="723"/>
      <c r="ARZ522" s="723"/>
      <c r="ASA522" s="723"/>
      <c r="ASB522" s="723"/>
      <c r="ASC522" s="723"/>
      <c r="ASD522" s="723"/>
      <c r="ASE522" s="723"/>
      <c r="ASF522" s="723"/>
      <c r="ASG522" s="723"/>
      <c r="ASH522" s="723"/>
      <c r="ASI522" s="723"/>
      <c r="ASJ522" s="723"/>
      <c r="ASK522" s="723"/>
      <c r="ASL522" s="723"/>
      <c r="ASM522" s="723"/>
      <c r="ASN522" s="723"/>
      <c r="ASO522" s="723"/>
      <c r="ASP522" s="723"/>
      <c r="ASQ522" s="723"/>
      <c r="ASR522" s="723"/>
      <c r="ASS522" s="723"/>
      <c r="AST522" s="723"/>
      <c r="ASU522" s="723"/>
      <c r="ASV522" s="723"/>
      <c r="ASW522" s="723"/>
      <c r="ASX522" s="723"/>
      <c r="ASY522" s="723"/>
      <c r="ASZ522" s="723"/>
      <c r="ATA522" s="723"/>
      <c r="ATB522" s="723"/>
      <c r="ATC522" s="723"/>
      <c r="ATD522" s="723"/>
      <c r="ATE522" s="723"/>
      <c r="ATF522" s="723"/>
      <c r="ATG522" s="723"/>
      <c r="ATH522" s="723"/>
      <c r="ATI522" s="723"/>
      <c r="ATJ522" s="723"/>
      <c r="ATK522" s="723"/>
      <c r="ATL522" s="723"/>
      <c r="ATM522" s="723"/>
      <c r="ATN522" s="723"/>
      <c r="ATO522" s="723"/>
      <c r="ATP522" s="723"/>
      <c r="ATQ522" s="723"/>
      <c r="ATR522" s="723"/>
      <c r="ATS522" s="723"/>
      <c r="ATT522" s="723"/>
      <c r="ATU522" s="723"/>
      <c r="ATV522" s="723"/>
      <c r="ATW522" s="723"/>
      <c r="ATX522" s="723"/>
      <c r="ATY522" s="723"/>
      <c r="ATZ522" s="723"/>
      <c r="AUA522" s="723"/>
      <c r="AUB522" s="723"/>
      <c r="AUC522" s="723"/>
      <c r="AUD522" s="723"/>
      <c r="AUE522" s="723"/>
      <c r="AUF522" s="723"/>
      <c r="AUG522" s="723"/>
      <c r="AUH522" s="723"/>
      <c r="AUI522" s="723"/>
      <c r="AUJ522" s="723"/>
      <c r="AUK522" s="723"/>
      <c r="AUL522" s="723"/>
      <c r="AUM522" s="723"/>
      <c r="AUN522" s="723"/>
      <c r="AUO522" s="723"/>
      <c r="AUP522" s="723"/>
      <c r="AUQ522" s="723"/>
      <c r="AUR522" s="723"/>
      <c r="AUS522" s="723"/>
      <c r="AUT522" s="723"/>
      <c r="AUU522" s="723"/>
      <c r="AUV522" s="723"/>
      <c r="AUW522" s="723"/>
      <c r="AUX522" s="723"/>
      <c r="AUY522" s="723"/>
      <c r="AUZ522" s="723"/>
      <c r="AVA522" s="723"/>
      <c r="AVB522" s="723"/>
      <c r="AVC522" s="723"/>
      <c r="AVD522" s="723"/>
      <c r="AVE522" s="723"/>
      <c r="AVF522" s="723"/>
      <c r="AVG522" s="723"/>
      <c r="AVH522" s="723"/>
      <c r="AVI522" s="723"/>
      <c r="AVJ522" s="723"/>
      <c r="AVK522" s="723"/>
      <c r="AVL522" s="723"/>
      <c r="AVM522" s="723"/>
      <c r="AVN522" s="723"/>
      <c r="AVO522" s="723"/>
      <c r="AVP522" s="723"/>
      <c r="AVQ522" s="723"/>
      <c r="AVR522" s="723"/>
      <c r="AVS522" s="723"/>
      <c r="AVT522" s="723"/>
      <c r="AVU522" s="723"/>
      <c r="AVV522" s="723"/>
      <c r="AVW522" s="723"/>
      <c r="AVX522" s="723"/>
      <c r="AVY522" s="723"/>
      <c r="AVZ522" s="723"/>
      <c r="AWA522" s="723"/>
      <c r="AWB522" s="723"/>
      <c r="AWC522" s="723"/>
      <c r="AWD522" s="723"/>
      <c r="AWE522" s="723"/>
      <c r="AWF522" s="723"/>
      <c r="AWG522" s="723"/>
      <c r="AWH522" s="723"/>
      <c r="AWI522" s="723"/>
      <c r="AWJ522" s="723"/>
      <c r="AWK522" s="723"/>
      <c r="AWL522" s="723"/>
      <c r="AWM522" s="723"/>
      <c r="AWN522" s="723"/>
      <c r="AWO522" s="723"/>
      <c r="AWP522" s="723"/>
      <c r="AWQ522" s="723"/>
      <c r="AWR522" s="723"/>
      <c r="AWS522" s="723"/>
      <c r="AWT522" s="723"/>
      <c r="AWU522" s="723"/>
      <c r="AWV522" s="723"/>
      <c r="AWW522" s="723"/>
      <c r="AWX522" s="723"/>
      <c r="AWY522" s="723"/>
      <c r="AWZ522" s="723"/>
      <c r="AXA522" s="723"/>
      <c r="AXB522" s="723"/>
      <c r="AXC522" s="723"/>
      <c r="AXD522" s="723"/>
      <c r="AXE522" s="723"/>
      <c r="AXF522" s="723"/>
      <c r="AXG522" s="723"/>
      <c r="AXH522" s="723"/>
      <c r="AXI522" s="723"/>
      <c r="AXJ522" s="723"/>
      <c r="AXK522" s="723"/>
      <c r="AXL522" s="723"/>
      <c r="AXM522" s="723"/>
      <c r="AXN522" s="723"/>
      <c r="AXO522" s="723"/>
      <c r="AXP522" s="723"/>
      <c r="AXQ522" s="723"/>
      <c r="AXR522" s="723"/>
      <c r="AXS522" s="723"/>
      <c r="AXT522" s="723"/>
      <c r="AXU522" s="723"/>
      <c r="AXV522" s="723"/>
      <c r="AXW522" s="723"/>
      <c r="AXX522" s="723"/>
      <c r="AXY522" s="723"/>
      <c r="AXZ522" s="723"/>
      <c r="AYA522" s="723"/>
      <c r="AYB522" s="723"/>
      <c r="AYC522" s="723"/>
      <c r="AYD522" s="723"/>
      <c r="AYE522" s="723"/>
      <c r="AYF522" s="723"/>
      <c r="AYG522" s="723"/>
      <c r="AYH522" s="723"/>
      <c r="AYI522" s="723"/>
      <c r="AYJ522" s="723"/>
      <c r="AYK522" s="723"/>
      <c r="AYL522" s="723"/>
      <c r="AYM522" s="723"/>
      <c r="AYN522" s="723"/>
      <c r="AYO522" s="723"/>
      <c r="AYP522" s="723"/>
      <c r="AYQ522" s="723"/>
      <c r="AYR522" s="723"/>
      <c r="AYS522" s="723"/>
      <c r="AYT522" s="723"/>
      <c r="AYU522" s="723"/>
      <c r="AYV522" s="723"/>
      <c r="AYW522" s="723"/>
      <c r="AYX522" s="723"/>
      <c r="AYY522" s="723"/>
      <c r="AYZ522" s="723"/>
      <c r="AZA522" s="723"/>
      <c r="AZB522" s="723"/>
      <c r="AZC522" s="723"/>
      <c r="AZD522" s="723"/>
      <c r="AZE522" s="723"/>
      <c r="AZF522" s="723"/>
      <c r="AZG522" s="723"/>
      <c r="AZH522" s="723"/>
      <c r="AZI522" s="723"/>
      <c r="AZJ522" s="723"/>
      <c r="AZK522" s="723"/>
      <c r="AZL522" s="723"/>
      <c r="AZM522" s="723"/>
      <c r="AZN522" s="723"/>
      <c r="AZO522" s="723"/>
      <c r="AZP522" s="723"/>
      <c r="AZQ522" s="723"/>
      <c r="AZR522" s="723"/>
      <c r="AZS522" s="723"/>
      <c r="AZT522" s="723"/>
      <c r="AZU522" s="723"/>
      <c r="AZV522" s="723"/>
      <c r="AZW522" s="723"/>
      <c r="AZX522" s="723"/>
      <c r="AZY522" s="723"/>
      <c r="AZZ522" s="723"/>
      <c r="BAA522" s="723"/>
      <c r="BAB522" s="723"/>
      <c r="BAC522" s="723"/>
      <c r="BAD522" s="723"/>
      <c r="BAE522" s="723"/>
      <c r="BAF522" s="723"/>
      <c r="BAG522" s="723"/>
      <c r="BAH522" s="723"/>
      <c r="BAI522" s="723"/>
      <c r="BAJ522" s="723"/>
      <c r="BAK522" s="723"/>
      <c r="BAL522" s="723"/>
      <c r="BAM522" s="723"/>
      <c r="BAN522" s="723"/>
      <c r="BAO522" s="723"/>
      <c r="BAP522" s="723"/>
      <c r="BAQ522" s="723"/>
      <c r="BAR522" s="723"/>
      <c r="BAS522" s="723"/>
      <c r="BAT522" s="723"/>
      <c r="BAU522" s="723"/>
      <c r="BAV522" s="723"/>
      <c r="BAW522" s="723"/>
      <c r="BAX522" s="723"/>
      <c r="BAY522" s="723"/>
      <c r="BAZ522" s="723"/>
      <c r="BBA522" s="723"/>
      <c r="BBB522" s="723"/>
      <c r="BBC522" s="723"/>
      <c r="BBD522" s="723"/>
      <c r="BBE522" s="723"/>
      <c r="BBF522" s="723"/>
      <c r="BBG522" s="723"/>
      <c r="BBH522" s="723"/>
      <c r="BBI522" s="723"/>
      <c r="BBJ522" s="723"/>
      <c r="BBK522" s="723"/>
      <c r="BBL522" s="723"/>
      <c r="BBM522" s="723"/>
      <c r="BBN522" s="723"/>
      <c r="BBO522" s="723"/>
      <c r="BBP522" s="723"/>
      <c r="BBQ522" s="723"/>
      <c r="BBR522" s="723"/>
      <c r="BBS522" s="723"/>
      <c r="BBT522" s="723"/>
      <c r="BBU522" s="723"/>
      <c r="BBV522" s="723"/>
      <c r="BBW522" s="723"/>
      <c r="BBX522" s="723"/>
      <c r="BBY522" s="723"/>
      <c r="BBZ522" s="723"/>
      <c r="BCA522" s="723"/>
      <c r="BCB522" s="723"/>
      <c r="BCC522" s="723"/>
      <c r="BCD522" s="723"/>
      <c r="BCE522" s="723"/>
      <c r="BCF522" s="723"/>
      <c r="BCG522" s="723"/>
      <c r="BCH522" s="723"/>
      <c r="BCI522" s="723"/>
      <c r="BCJ522" s="723"/>
      <c r="BCK522" s="723"/>
      <c r="BCL522" s="723"/>
      <c r="BCM522" s="723"/>
      <c r="BCN522" s="723"/>
      <c r="BCO522" s="723"/>
      <c r="BCP522" s="723"/>
      <c r="BCQ522" s="723"/>
      <c r="BCR522" s="723"/>
      <c r="BCS522" s="723"/>
      <c r="BCT522" s="723"/>
      <c r="BCU522" s="723"/>
      <c r="BCV522" s="723"/>
      <c r="BCW522" s="723"/>
      <c r="BCX522" s="723"/>
      <c r="BCY522" s="723"/>
      <c r="BCZ522" s="723"/>
      <c r="BDA522" s="723"/>
      <c r="BDB522" s="723"/>
      <c r="BDC522" s="723"/>
      <c r="BDD522" s="723"/>
      <c r="BDE522" s="723"/>
      <c r="BDF522" s="723"/>
      <c r="BDG522" s="723"/>
      <c r="BDH522" s="723"/>
      <c r="BDI522" s="723"/>
      <c r="BDJ522" s="723"/>
      <c r="BDK522" s="723"/>
      <c r="BDL522" s="723"/>
      <c r="BDM522" s="723"/>
      <c r="BDN522" s="723"/>
      <c r="BDO522" s="723"/>
      <c r="BDP522" s="723"/>
      <c r="BDQ522" s="723"/>
      <c r="BDR522" s="723"/>
      <c r="BDS522" s="723"/>
      <c r="BDT522" s="723"/>
      <c r="BDU522" s="723"/>
      <c r="BDV522" s="723"/>
      <c r="BDW522" s="723"/>
      <c r="BDX522" s="723"/>
      <c r="BDY522" s="723"/>
      <c r="BDZ522" s="723"/>
      <c r="BEA522" s="723"/>
      <c r="BEB522" s="723"/>
      <c r="BEC522" s="723"/>
      <c r="BED522" s="723"/>
      <c r="BEE522" s="723"/>
      <c r="BEF522" s="723"/>
      <c r="BEG522" s="723"/>
      <c r="BEH522" s="723"/>
      <c r="BEI522" s="723"/>
      <c r="BEJ522" s="723"/>
      <c r="BEK522" s="723"/>
      <c r="BEL522" s="723"/>
      <c r="BEM522" s="723"/>
      <c r="BEN522" s="723"/>
      <c r="BEO522" s="723"/>
      <c r="BEP522" s="723"/>
      <c r="BEQ522" s="723"/>
      <c r="BER522" s="723"/>
      <c r="BES522" s="723"/>
      <c r="BET522" s="723"/>
      <c r="BEU522" s="723"/>
      <c r="BEV522" s="723"/>
      <c r="BEW522" s="723"/>
      <c r="BEX522" s="723"/>
      <c r="BEY522" s="723"/>
      <c r="BEZ522" s="723"/>
      <c r="BFA522" s="723"/>
      <c r="BFB522" s="723"/>
      <c r="BFC522" s="723"/>
      <c r="BFD522" s="723"/>
      <c r="BFE522" s="723"/>
      <c r="BFF522" s="723"/>
      <c r="BFG522" s="723"/>
      <c r="BFH522" s="723"/>
      <c r="BFI522" s="723"/>
      <c r="BFJ522" s="723"/>
      <c r="BFK522" s="723"/>
      <c r="BFL522" s="723"/>
      <c r="BFM522" s="723"/>
      <c r="BFN522" s="723"/>
      <c r="BFO522" s="723"/>
      <c r="BFP522" s="723"/>
      <c r="BFQ522" s="723"/>
      <c r="BFR522" s="723"/>
      <c r="BFS522" s="723"/>
      <c r="BFT522" s="723"/>
      <c r="BFU522" s="723"/>
      <c r="BFV522" s="723"/>
      <c r="BFW522" s="723"/>
      <c r="BFX522" s="723"/>
      <c r="BFY522" s="723"/>
      <c r="BFZ522" s="723"/>
      <c r="BGA522" s="723"/>
      <c r="BGB522" s="723"/>
      <c r="BGC522" s="723"/>
      <c r="BGD522" s="723"/>
      <c r="BGE522" s="723"/>
      <c r="BGF522" s="723"/>
      <c r="BGG522" s="723"/>
      <c r="BGH522" s="723"/>
      <c r="BGI522" s="723"/>
      <c r="BGJ522" s="723"/>
      <c r="BGK522" s="723"/>
      <c r="BGL522" s="723"/>
      <c r="BGM522" s="723"/>
      <c r="BGN522" s="723"/>
      <c r="BGO522" s="723"/>
      <c r="BGP522" s="723"/>
      <c r="BGQ522" s="723"/>
      <c r="BGR522" s="723"/>
      <c r="BGS522" s="723"/>
      <c r="BGT522" s="723"/>
      <c r="BGU522" s="723"/>
      <c r="BGV522" s="723"/>
      <c r="BGW522" s="723"/>
      <c r="BGX522" s="723"/>
      <c r="BGY522" s="723"/>
      <c r="BGZ522" s="723"/>
      <c r="BHA522" s="723"/>
      <c r="BHB522" s="723"/>
      <c r="BHC522" s="723"/>
      <c r="BHD522" s="723"/>
      <c r="BHE522" s="723"/>
      <c r="BHF522" s="723"/>
      <c r="BHG522" s="723"/>
      <c r="BHH522" s="723"/>
      <c r="BHI522" s="723"/>
      <c r="BHJ522" s="723"/>
      <c r="BHK522" s="723"/>
      <c r="BHL522" s="723"/>
      <c r="BHM522" s="723"/>
      <c r="BHN522" s="723"/>
      <c r="BHO522" s="723"/>
      <c r="BHP522" s="723"/>
      <c r="BHQ522" s="723"/>
      <c r="BHR522" s="723"/>
      <c r="BHS522" s="723"/>
      <c r="BHT522" s="723"/>
      <c r="BHU522" s="723"/>
      <c r="BHV522" s="723"/>
      <c r="BHW522" s="723"/>
      <c r="BHX522" s="723"/>
      <c r="BHY522" s="723"/>
      <c r="BHZ522" s="723"/>
      <c r="BIA522" s="723"/>
      <c r="BIB522" s="723"/>
      <c r="BIC522" s="723"/>
      <c r="BID522" s="723"/>
      <c r="BIE522" s="723"/>
      <c r="BIF522" s="723"/>
      <c r="BIG522" s="723"/>
      <c r="BIH522" s="723"/>
      <c r="BII522" s="723"/>
      <c r="BIJ522" s="723"/>
      <c r="BIK522" s="723"/>
      <c r="BIL522" s="723"/>
      <c r="BIM522" s="723"/>
      <c r="BIN522" s="723"/>
      <c r="BIO522" s="723"/>
      <c r="BIP522" s="723"/>
      <c r="BIQ522" s="723"/>
      <c r="BIR522" s="723"/>
      <c r="BIS522" s="723"/>
      <c r="BIT522" s="723"/>
      <c r="BIU522" s="723"/>
      <c r="BIV522" s="723"/>
      <c r="BIW522" s="723"/>
      <c r="BIX522" s="723"/>
      <c r="BIY522" s="723"/>
      <c r="BIZ522" s="723"/>
      <c r="BJA522" s="723"/>
      <c r="BJB522" s="723"/>
      <c r="BJC522" s="723"/>
      <c r="BJD522" s="723"/>
      <c r="BJE522" s="723"/>
      <c r="BJF522" s="723"/>
      <c r="BJG522" s="723"/>
      <c r="BJH522" s="723"/>
      <c r="BJI522" s="723"/>
      <c r="BJJ522" s="723"/>
      <c r="BJK522" s="723"/>
      <c r="BJL522" s="723"/>
      <c r="BJM522" s="723"/>
      <c r="BJN522" s="723"/>
      <c r="BJO522" s="723"/>
      <c r="BJP522" s="723"/>
      <c r="BJQ522" s="723"/>
      <c r="BJR522" s="723"/>
      <c r="BJS522" s="723"/>
      <c r="BJT522" s="723"/>
      <c r="BJU522" s="723"/>
      <c r="BJV522" s="723"/>
      <c r="BJW522" s="723"/>
      <c r="BJX522" s="723"/>
      <c r="BJY522" s="723"/>
      <c r="BJZ522" s="723"/>
      <c r="BKA522" s="723"/>
      <c r="BKB522" s="723"/>
      <c r="BKC522" s="723"/>
      <c r="BKD522" s="723"/>
      <c r="BKE522" s="723"/>
      <c r="BKF522" s="723"/>
      <c r="BKG522" s="723"/>
      <c r="BKH522" s="723"/>
      <c r="BKI522" s="723"/>
      <c r="BKJ522" s="723"/>
      <c r="BKK522" s="723"/>
      <c r="BKL522" s="723"/>
      <c r="BKM522" s="723"/>
      <c r="BKN522" s="723"/>
      <c r="BKO522" s="723"/>
      <c r="BKP522" s="723"/>
      <c r="BKQ522" s="723"/>
      <c r="BKR522" s="723"/>
      <c r="BKS522" s="723"/>
      <c r="BKT522" s="723"/>
      <c r="BKU522" s="723"/>
      <c r="BKV522" s="723"/>
      <c r="BKW522" s="723"/>
      <c r="BKX522" s="723"/>
      <c r="BKY522" s="723"/>
      <c r="BKZ522" s="723"/>
      <c r="BLA522" s="723"/>
      <c r="BLB522" s="723"/>
      <c r="BLC522" s="723"/>
      <c r="BLD522" s="723"/>
      <c r="BLE522" s="723"/>
      <c r="BLF522" s="723"/>
      <c r="BLG522" s="723"/>
      <c r="BLH522" s="723"/>
      <c r="BLI522" s="723"/>
      <c r="BLJ522" s="723"/>
      <c r="BLK522" s="723"/>
      <c r="BLL522" s="723"/>
      <c r="BLM522" s="723"/>
      <c r="BLN522" s="723"/>
      <c r="BLO522" s="723"/>
      <c r="BLP522" s="723"/>
      <c r="BLQ522" s="723"/>
      <c r="BLR522" s="723"/>
      <c r="BLS522" s="723"/>
      <c r="BLT522" s="723"/>
      <c r="BLU522" s="723"/>
      <c r="BLV522" s="723"/>
      <c r="BLW522" s="723"/>
      <c r="BLX522" s="723"/>
      <c r="BLY522" s="723"/>
      <c r="BLZ522" s="723"/>
      <c r="BMA522" s="723"/>
      <c r="BMB522" s="723"/>
      <c r="BMC522" s="723"/>
      <c r="BMD522" s="723"/>
      <c r="BME522" s="723"/>
      <c r="BMF522" s="723"/>
      <c r="BMG522" s="723"/>
      <c r="BMH522" s="723"/>
      <c r="BMI522" s="723"/>
      <c r="BMJ522" s="723"/>
      <c r="BMK522" s="723"/>
      <c r="BML522" s="723"/>
      <c r="BMM522" s="723"/>
      <c r="BMN522" s="723"/>
      <c r="BMO522" s="723"/>
      <c r="BMP522" s="723"/>
      <c r="BMQ522" s="723"/>
      <c r="BMR522" s="723"/>
      <c r="BMS522" s="723"/>
      <c r="BMT522" s="723"/>
      <c r="BMU522" s="723"/>
      <c r="BMV522" s="723"/>
      <c r="BMW522" s="723"/>
      <c r="BMX522" s="723"/>
      <c r="BMY522" s="723"/>
      <c r="BMZ522" s="723"/>
      <c r="BNA522" s="723"/>
      <c r="BNB522" s="723"/>
      <c r="BNC522" s="723"/>
      <c r="BND522" s="723"/>
      <c r="BNE522" s="723"/>
      <c r="BNF522" s="723"/>
      <c r="BNG522" s="723"/>
      <c r="BNH522" s="723"/>
      <c r="BNI522" s="723"/>
      <c r="BNJ522" s="723"/>
      <c r="BNK522" s="723"/>
      <c r="BNL522" s="723"/>
      <c r="BNM522" s="723"/>
      <c r="BNN522" s="723"/>
      <c r="BNO522" s="723"/>
      <c r="BNP522" s="723"/>
      <c r="BNQ522" s="723"/>
      <c r="BNR522" s="723"/>
      <c r="BNS522" s="723"/>
      <c r="BNT522" s="723"/>
      <c r="BNU522" s="723"/>
      <c r="BNV522" s="723"/>
      <c r="BNW522" s="723"/>
      <c r="BNX522" s="723"/>
      <c r="BNY522" s="723"/>
      <c r="BNZ522" s="723"/>
      <c r="BOA522" s="723"/>
      <c r="BOB522" s="723"/>
      <c r="BOC522" s="723"/>
      <c r="BOD522" s="723"/>
      <c r="BOE522" s="723"/>
      <c r="BOF522" s="723"/>
      <c r="BOG522" s="723"/>
      <c r="BOH522" s="723"/>
      <c r="BOI522" s="723"/>
      <c r="BOJ522" s="723"/>
      <c r="BOK522" s="723"/>
      <c r="BOL522" s="723"/>
      <c r="BOM522" s="723"/>
      <c r="BON522" s="723"/>
      <c r="BOO522" s="723"/>
      <c r="BOP522" s="723"/>
      <c r="BOQ522" s="723"/>
      <c r="BOR522" s="723"/>
      <c r="BOS522" s="723"/>
      <c r="BOT522" s="723"/>
      <c r="BOU522" s="723"/>
      <c r="BOV522" s="723"/>
      <c r="BOW522" s="723"/>
      <c r="BOX522" s="723"/>
      <c r="BOY522" s="723"/>
      <c r="BOZ522" s="723"/>
      <c r="BPA522" s="723"/>
      <c r="BPB522" s="723"/>
      <c r="BPC522" s="723"/>
      <c r="BPD522" s="723"/>
      <c r="BPE522" s="723"/>
      <c r="BPF522" s="723"/>
      <c r="BPG522" s="723"/>
      <c r="BPH522" s="723"/>
      <c r="BPI522" s="723"/>
      <c r="BPJ522" s="723"/>
      <c r="BPK522" s="723"/>
      <c r="BPL522" s="723"/>
      <c r="BPM522" s="723"/>
      <c r="BPN522" s="723"/>
      <c r="BPO522" s="723"/>
      <c r="BPP522" s="723"/>
      <c r="BPQ522" s="723"/>
      <c r="BPR522" s="723"/>
      <c r="BPS522" s="723"/>
      <c r="BPT522" s="723"/>
      <c r="BPU522" s="723"/>
      <c r="BPV522" s="723"/>
      <c r="BPW522" s="723"/>
      <c r="BPX522" s="723"/>
      <c r="BPY522" s="723"/>
      <c r="BPZ522" s="723"/>
      <c r="BQA522" s="723"/>
      <c r="BQB522" s="723"/>
      <c r="BQC522" s="723"/>
      <c r="BQD522" s="723"/>
      <c r="BQE522" s="723"/>
      <c r="BQF522" s="723"/>
      <c r="BQG522" s="723"/>
      <c r="BQH522" s="723"/>
      <c r="BQI522" s="723"/>
      <c r="BQJ522" s="723"/>
      <c r="BQK522" s="723"/>
      <c r="BQL522" s="723"/>
      <c r="BQM522" s="723"/>
      <c r="BQN522" s="723"/>
      <c r="BQO522" s="723"/>
      <c r="BQP522" s="723"/>
      <c r="BQQ522" s="723"/>
      <c r="BQR522" s="723"/>
      <c r="BQS522" s="723"/>
      <c r="BQT522" s="723"/>
      <c r="BQU522" s="723"/>
      <c r="BQV522" s="723"/>
      <c r="BQW522" s="723"/>
      <c r="BQX522" s="723"/>
      <c r="BQY522" s="723"/>
      <c r="BQZ522" s="723"/>
      <c r="BRA522" s="723"/>
      <c r="BRB522" s="723"/>
      <c r="BRC522" s="723"/>
      <c r="BRD522" s="723"/>
      <c r="BRE522" s="723"/>
      <c r="BRF522" s="723"/>
      <c r="BRG522" s="723"/>
      <c r="BRH522" s="723"/>
      <c r="BRI522" s="723"/>
      <c r="BRJ522" s="723"/>
      <c r="BRK522" s="723"/>
      <c r="BRL522" s="723"/>
      <c r="BRM522" s="723"/>
      <c r="BRN522" s="723"/>
      <c r="BRO522" s="723"/>
      <c r="BRP522" s="723"/>
      <c r="BRQ522" s="723"/>
      <c r="BRR522" s="723"/>
      <c r="BRS522" s="723"/>
      <c r="BRT522" s="723"/>
      <c r="BRU522" s="723"/>
      <c r="BRV522" s="723"/>
      <c r="BRW522" s="723"/>
      <c r="BRX522" s="723"/>
      <c r="BRY522" s="723"/>
      <c r="BRZ522" s="723"/>
      <c r="BSA522" s="723"/>
      <c r="BSB522" s="723"/>
      <c r="BSC522" s="723"/>
      <c r="BSD522" s="723"/>
      <c r="BSE522" s="723"/>
      <c r="BSF522" s="723"/>
      <c r="BSG522" s="723"/>
      <c r="BSH522" s="723"/>
      <c r="BSI522" s="723"/>
      <c r="BSJ522" s="723"/>
      <c r="BSK522" s="723"/>
      <c r="BSL522" s="723"/>
      <c r="BSM522" s="723"/>
      <c r="BSN522" s="723"/>
      <c r="BSO522" s="723"/>
      <c r="BSP522" s="723"/>
      <c r="BSQ522" s="723"/>
      <c r="BSR522" s="723"/>
      <c r="BSS522" s="723"/>
      <c r="BST522" s="723"/>
      <c r="BSU522" s="723"/>
      <c r="BSV522" s="723"/>
      <c r="BSW522" s="723"/>
      <c r="BSX522" s="723"/>
      <c r="BSY522" s="723"/>
      <c r="BSZ522" s="723"/>
      <c r="BTA522" s="723"/>
      <c r="BTB522" s="723"/>
      <c r="BTC522" s="723"/>
      <c r="BTD522" s="723"/>
      <c r="BTE522" s="723"/>
      <c r="BTF522" s="723"/>
      <c r="BTG522" s="723"/>
      <c r="BTH522" s="723"/>
      <c r="BTI522" s="723"/>
      <c r="BTJ522" s="723"/>
      <c r="BTK522" s="723"/>
      <c r="BTL522" s="723"/>
      <c r="BTM522" s="723"/>
      <c r="BTN522" s="723"/>
      <c r="BTO522" s="723"/>
      <c r="BTP522" s="723"/>
      <c r="BTQ522" s="723"/>
      <c r="BTR522" s="723"/>
      <c r="BTS522" s="723"/>
      <c r="BTT522" s="723"/>
      <c r="BTU522" s="723"/>
      <c r="BTV522" s="723"/>
      <c r="BTW522" s="723"/>
      <c r="BTX522" s="723"/>
      <c r="BTY522" s="723"/>
      <c r="BTZ522" s="723"/>
      <c r="BUA522" s="723"/>
      <c r="BUB522" s="723"/>
      <c r="BUC522" s="723"/>
      <c r="BUD522" s="723"/>
      <c r="BUE522" s="723"/>
      <c r="BUF522" s="723"/>
      <c r="BUG522" s="723"/>
      <c r="BUH522" s="723"/>
      <c r="BUI522" s="723"/>
      <c r="BUJ522" s="723"/>
      <c r="BUK522" s="723"/>
      <c r="BUL522" s="723"/>
      <c r="BUM522" s="723"/>
      <c r="BUN522" s="723"/>
      <c r="BUO522" s="723"/>
      <c r="BUP522" s="723"/>
      <c r="BUQ522" s="723"/>
      <c r="BUR522" s="723"/>
      <c r="BUS522" s="723"/>
      <c r="BUT522" s="723"/>
      <c r="BUU522" s="723"/>
      <c r="BUV522" s="723"/>
      <c r="BUW522" s="723"/>
      <c r="BUX522" s="723"/>
      <c r="BUY522" s="723"/>
      <c r="BUZ522" s="723"/>
      <c r="BVA522" s="723"/>
      <c r="BVB522" s="723"/>
      <c r="BVC522" s="723"/>
      <c r="BVD522" s="723"/>
      <c r="BVE522" s="723"/>
      <c r="BVF522" s="723"/>
      <c r="BVG522" s="723"/>
      <c r="BVH522" s="723"/>
      <c r="BVI522" s="723"/>
      <c r="BVJ522" s="723"/>
      <c r="BVK522" s="723"/>
      <c r="BVL522" s="723"/>
      <c r="BVM522" s="723"/>
      <c r="BVN522" s="723"/>
      <c r="BVO522" s="723"/>
      <c r="BVP522" s="723"/>
      <c r="BVQ522" s="723"/>
      <c r="BVR522" s="723"/>
      <c r="BVS522" s="723"/>
      <c r="BVT522" s="723"/>
      <c r="BVU522" s="723"/>
      <c r="BVV522" s="723"/>
      <c r="BVW522" s="723"/>
      <c r="BVX522" s="723"/>
      <c r="BVY522" s="723"/>
      <c r="BVZ522" s="723"/>
      <c r="BWA522" s="723"/>
      <c r="BWB522" s="723"/>
      <c r="BWC522" s="723"/>
      <c r="BWD522" s="723"/>
      <c r="BWE522" s="723"/>
      <c r="BWF522" s="723"/>
      <c r="BWG522" s="723"/>
      <c r="BWH522" s="723"/>
      <c r="BWI522" s="723"/>
      <c r="BWJ522" s="723"/>
      <c r="BWK522" s="723"/>
      <c r="BWL522" s="723"/>
      <c r="BWM522" s="723"/>
      <c r="BWN522" s="723"/>
      <c r="BWO522" s="723"/>
      <c r="BWP522" s="723"/>
      <c r="BWQ522" s="723"/>
      <c r="BWR522" s="723"/>
      <c r="BWS522" s="723"/>
      <c r="BWT522" s="723"/>
      <c r="BWU522" s="723"/>
      <c r="BWV522" s="723"/>
      <c r="BWW522" s="723"/>
      <c r="BWX522" s="723"/>
      <c r="BWY522" s="723"/>
      <c r="BWZ522" s="723"/>
      <c r="BXA522" s="723"/>
      <c r="BXB522" s="723"/>
      <c r="BXC522" s="723"/>
      <c r="BXD522" s="723"/>
      <c r="BXE522" s="723"/>
      <c r="BXF522" s="723"/>
      <c r="BXG522" s="723"/>
      <c r="BXH522" s="723"/>
      <c r="BXI522" s="723"/>
      <c r="BXJ522" s="723"/>
      <c r="BXK522" s="723"/>
      <c r="BXL522" s="723"/>
      <c r="BXM522" s="723"/>
      <c r="BXN522" s="723"/>
      <c r="BXO522" s="723"/>
      <c r="BXP522" s="723"/>
      <c r="BXQ522" s="723"/>
      <c r="BXR522" s="723"/>
      <c r="BXS522" s="723"/>
      <c r="BXT522" s="723"/>
      <c r="BXU522" s="723"/>
      <c r="BXV522" s="723"/>
      <c r="BXW522" s="723"/>
      <c r="BXX522" s="723"/>
      <c r="BXY522" s="723"/>
      <c r="BXZ522" s="723"/>
      <c r="BYA522" s="723"/>
      <c r="BYB522" s="723"/>
      <c r="BYC522" s="723"/>
      <c r="BYD522" s="723"/>
      <c r="BYE522" s="723"/>
      <c r="BYF522" s="723"/>
      <c r="BYG522" s="723"/>
      <c r="BYH522" s="723"/>
      <c r="BYI522" s="723"/>
      <c r="BYJ522" s="723"/>
      <c r="BYK522" s="723"/>
      <c r="BYL522" s="723"/>
      <c r="BYM522" s="723"/>
      <c r="BYN522" s="723"/>
      <c r="BYO522" s="723"/>
      <c r="BYP522" s="723"/>
      <c r="BYQ522" s="723"/>
      <c r="BYR522" s="723"/>
      <c r="BYS522" s="723"/>
      <c r="BYT522" s="723"/>
      <c r="BYU522" s="723"/>
      <c r="BYV522" s="723"/>
      <c r="BYW522" s="723"/>
      <c r="BYX522" s="723"/>
      <c r="BYY522" s="723"/>
      <c r="BYZ522" s="723"/>
      <c r="BZA522" s="723"/>
      <c r="BZB522" s="723"/>
      <c r="BZC522" s="723"/>
      <c r="BZD522" s="723"/>
      <c r="BZE522" s="723"/>
      <c r="BZF522" s="723"/>
      <c r="BZG522" s="723"/>
      <c r="BZH522" s="723"/>
      <c r="BZI522" s="723"/>
      <c r="BZJ522" s="723"/>
      <c r="BZK522" s="723"/>
      <c r="BZL522" s="723"/>
      <c r="BZM522" s="723"/>
      <c r="BZN522" s="723"/>
      <c r="BZO522" s="723"/>
      <c r="BZP522" s="723"/>
      <c r="BZQ522" s="723"/>
      <c r="BZR522" s="723"/>
      <c r="BZS522" s="723"/>
      <c r="BZT522" s="723"/>
      <c r="BZU522" s="723"/>
      <c r="BZV522" s="723"/>
      <c r="BZW522" s="723"/>
      <c r="BZX522" s="723"/>
      <c r="BZY522" s="723"/>
      <c r="BZZ522" s="723"/>
      <c r="CAA522" s="723"/>
      <c r="CAB522" s="723"/>
      <c r="CAC522" s="723"/>
      <c r="CAD522" s="723"/>
      <c r="CAE522" s="723"/>
      <c r="CAF522" s="723"/>
      <c r="CAG522" s="723"/>
      <c r="CAH522" s="723"/>
      <c r="CAI522" s="723"/>
      <c r="CAJ522" s="723"/>
      <c r="CAK522" s="723"/>
      <c r="CAL522" s="723"/>
      <c r="CAM522" s="723"/>
      <c r="CAN522" s="723"/>
      <c r="CAO522" s="723"/>
      <c r="CAP522" s="723"/>
      <c r="CAQ522" s="723"/>
      <c r="CAR522" s="723"/>
      <c r="CAS522" s="723"/>
      <c r="CAT522" s="723"/>
      <c r="CAU522" s="723"/>
      <c r="CAV522" s="723"/>
      <c r="CAW522" s="723"/>
      <c r="CAX522" s="723"/>
      <c r="CAY522" s="723"/>
      <c r="CAZ522" s="723"/>
      <c r="CBA522" s="723"/>
      <c r="CBB522" s="723"/>
      <c r="CBC522" s="723"/>
      <c r="CBD522" s="723"/>
      <c r="CBE522" s="723"/>
      <c r="CBF522" s="723"/>
      <c r="CBG522" s="723"/>
      <c r="CBH522" s="723"/>
      <c r="CBI522" s="723"/>
      <c r="CBJ522" s="723"/>
      <c r="CBK522" s="723"/>
      <c r="CBL522" s="723"/>
      <c r="CBM522" s="723"/>
      <c r="CBN522" s="723"/>
      <c r="CBO522" s="723"/>
      <c r="CBP522" s="723"/>
      <c r="CBQ522" s="723"/>
      <c r="CBR522" s="723"/>
      <c r="CBS522" s="723"/>
      <c r="CBT522" s="723"/>
      <c r="CBU522" s="723"/>
      <c r="CBV522" s="723"/>
      <c r="CBW522" s="723"/>
      <c r="CBX522" s="723"/>
      <c r="CBY522" s="723"/>
      <c r="CBZ522" s="723"/>
      <c r="CCA522" s="723"/>
      <c r="CCB522" s="723"/>
      <c r="CCC522" s="723"/>
      <c r="CCD522" s="723"/>
      <c r="CCE522" s="723"/>
      <c r="CCF522" s="723"/>
      <c r="CCG522" s="723"/>
      <c r="CCH522" s="723"/>
      <c r="CCI522" s="723"/>
      <c r="CCJ522" s="723"/>
      <c r="CCK522" s="723"/>
      <c r="CCL522" s="723"/>
      <c r="CCM522" s="723"/>
      <c r="CCN522" s="723"/>
      <c r="CCO522" s="723"/>
      <c r="CCP522" s="723"/>
      <c r="CCQ522" s="723"/>
      <c r="CCR522" s="723"/>
      <c r="CCS522" s="723"/>
      <c r="CCT522" s="723"/>
      <c r="CCU522" s="723"/>
      <c r="CCV522" s="723"/>
      <c r="CCW522" s="723"/>
      <c r="CCX522" s="723"/>
      <c r="CCY522" s="723"/>
      <c r="CCZ522" s="723"/>
      <c r="CDA522" s="723"/>
      <c r="CDB522" s="723"/>
      <c r="CDC522" s="723"/>
      <c r="CDD522" s="723"/>
      <c r="CDE522" s="723"/>
      <c r="CDF522" s="723"/>
      <c r="CDG522" s="723"/>
      <c r="CDH522" s="723"/>
      <c r="CDI522" s="723"/>
      <c r="CDJ522" s="723"/>
      <c r="CDK522" s="723"/>
      <c r="CDL522" s="723"/>
      <c r="CDM522" s="723"/>
      <c r="CDN522" s="723"/>
      <c r="CDO522" s="723"/>
      <c r="CDP522" s="723"/>
      <c r="CDQ522" s="723"/>
      <c r="CDR522" s="723"/>
      <c r="CDS522" s="723"/>
      <c r="CDT522" s="723"/>
      <c r="CDU522" s="723"/>
      <c r="CDV522" s="723"/>
      <c r="CDW522" s="723"/>
      <c r="CDX522" s="723"/>
      <c r="CDY522" s="723"/>
      <c r="CDZ522" s="723"/>
      <c r="CEA522" s="723"/>
      <c r="CEB522" s="723"/>
      <c r="CEC522" s="723"/>
      <c r="CED522" s="723"/>
      <c r="CEE522" s="723"/>
      <c r="CEF522" s="723"/>
      <c r="CEG522" s="723"/>
      <c r="CEH522" s="723"/>
      <c r="CEI522" s="723"/>
      <c r="CEJ522" s="723"/>
      <c r="CEK522" s="723"/>
      <c r="CEL522" s="723"/>
      <c r="CEM522" s="723"/>
      <c r="CEN522" s="723"/>
      <c r="CEO522" s="723"/>
      <c r="CEP522" s="723"/>
      <c r="CEQ522" s="723"/>
      <c r="CER522" s="723"/>
      <c r="CES522" s="723"/>
      <c r="CET522" s="723"/>
      <c r="CEU522" s="723"/>
      <c r="CEV522" s="723"/>
      <c r="CEW522" s="723"/>
      <c r="CEX522" s="723"/>
      <c r="CEY522" s="723"/>
      <c r="CEZ522" s="723"/>
      <c r="CFA522" s="723"/>
      <c r="CFB522" s="723"/>
      <c r="CFC522" s="723"/>
      <c r="CFD522" s="723"/>
      <c r="CFE522" s="723"/>
      <c r="CFF522" s="723"/>
      <c r="CFG522" s="723"/>
      <c r="CFH522" s="723"/>
      <c r="CFI522" s="723"/>
      <c r="CFJ522" s="723"/>
      <c r="CFK522" s="723"/>
      <c r="CFL522" s="723"/>
      <c r="CFM522" s="723"/>
      <c r="CFN522" s="723"/>
      <c r="CFO522" s="723"/>
      <c r="CFP522" s="723"/>
      <c r="CFQ522" s="723"/>
      <c r="CFR522" s="723"/>
      <c r="CFS522" s="723"/>
      <c r="CFT522" s="723"/>
      <c r="CFU522" s="723"/>
      <c r="CFV522" s="723"/>
      <c r="CFW522" s="723"/>
      <c r="CFX522" s="723"/>
      <c r="CFY522" s="723"/>
      <c r="CFZ522" s="723"/>
      <c r="CGA522" s="723"/>
      <c r="CGB522" s="723"/>
      <c r="CGC522" s="723"/>
      <c r="CGD522" s="723"/>
      <c r="CGE522" s="723"/>
      <c r="CGF522" s="723"/>
      <c r="CGG522" s="723"/>
      <c r="CGH522" s="723"/>
      <c r="CGI522" s="723"/>
      <c r="CGJ522" s="723"/>
      <c r="CGK522" s="723"/>
      <c r="CGL522" s="723"/>
      <c r="CGM522" s="723"/>
      <c r="CGN522" s="723"/>
      <c r="CGO522" s="723"/>
      <c r="CGP522" s="723"/>
      <c r="CGQ522" s="723"/>
      <c r="CGR522" s="723"/>
      <c r="CGS522" s="723"/>
      <c r="CGT522" s="723"/>
      <c r="CGU522" s="723"/>
      <c r="CGV522" s="723"/>
      <c r="CGW522" s="723"/>
      <c r="CGX522" s="723"/>
      <c r="CGY522" s="723"/>
      <c r="CGZ522" s="723"/>
      <c r="CHA522" s="723"/>
      <c r="CHB522" s="723"/>
      <c r="CHC522" s="723"/>
      <c r="CHD522" s="723"/>
      <c r="CHE522" s="723"/>
      <c r="CHF522" s="723"/>
      <c r="CHG522" s="723"/>
      <c r="CHH522" s="723"/>
      <c r="CHI522" s="723"/>
      <c r="CHJ522" s="723"/>
      <c r="CHK522" s="723"/>
      <c r="CHL522" s="723"/>
      <c r="CHM522" s="723"/>
      <c r="CHN522" s="723"/>
      <c r="CHO522" s="723"/>
      <c r="CHP522" s="723"/>
      <c r="CHQ522" s="723"/>
      <c r="CHR522" s="723"/>
      <c r="CHS522" s="723"/>
      <c r="CHT522" s="723"/>
      <c r="CHU522" s="723"/>
      <c r="CHV522" s="723"/>
      <c r="CHW522" s="723"/>
      <c r="CHX522" s="723"/>
      <c r="CHY522" s="723"/>
      <c r="CHZ522" s="723"/>
      <c r="CIA522" s="723"/>
      <c r="CIB522" s="723"/>
      <c r="CIC522" s="723"/>
      <c r="CID522" s="723"/>
      <c r="CIE522" s="723"/>
      <c r="CIF522" s="723"/>
      <c r="CIG522" s="723"/>
      <c r="CIH522" s="723"/>
      <c r="CII522" s="723"/>
      <c r="CIJ522" s="723"/>
      <c r="CIK522" s="723"/>
      <c r="CIL522" s="723"/>
      <c r="CIM522" s="723"/>
      <c r="CIN522" s="723"/>
      <c r="CIO522" s="723"/>
      <c r="CIP522" s="723"/>
      <c r="CIQ522" s="723"/>
      <c r="CIR522" s="723"/>
      <c r="CIS522" s="723"/>
      <c r="CIT522" s="723"/>
      <c r="CIU522" s="723"/>
      <c r="CIV522" s="723"/>
      <c r="CIW522" s="723"/>
      <c r="CIX522" s="723"/>
      <c r="CIY522" s="723"/>
      <c r="CIZ522" s="723"/>
      <c r="CJA522" s="723"/>
      <c r="CJB522" s="723"/>
      <c r="CJC522" s="723"/>
      <c r="CJD522" s="723"/>
      <c r="CJE522" s="723"/>
      <c r="CJF522" s="723"/>
      <c r="CJG522" s="723"/>
      <c r="CJH522" s="723"/>
      <c r="CJI522" s="723"/>
      <c r="CJJ522" s="723"/>
      <c r="CJK522" s="723"/>
      <c r="CJL522" s="723"/>
      <c r="CJM522" s="723"/>
      <c r="CJN522" s="723"/>
      <c r="CJO522" s="723"/>
      <c r="CJP522" s="723"/>
      <c r="CJQ522" s="723"/>
      <c r="CJR522" s="723"/>
      <c r="CJS522" s="723"/>
      <c r="CJT522" s="723"/>
      <c r="CJU522" s="723"/>
      <c r="CJV522" s="723"/>
      <c r="CJW522" s="723"/>
      <c r="CJX522" s="723"/>
      <c r="CJY522" s="723"/>
      <c r="CJZ522" s="723"/>
      <c r="CKA522" s="723"/>
      <c r="CKB522" s="723"/>
      <c r="CKC522" s="723"/>
      <c r="CKD522" s="723"/>
      <c r="CKE522" s="723"/>
      <c r="CKF522" s="723"/>
      <c r="CKG522" s="723"/>
      <c r="CKH522" s="723"/>
      <c r="CKI522" s="723"/>
      <c r="CKJ522" s="723"/>
      <c r="CKK522" s="723"/>
      <c r="CKL522" s="723"/>
      <c r="CKM522" s="723"/>
      <c r="CKN522" s="723"/>
      <c r="CKO522" s="723"/>
      <c r="CKP522" s="723"/>
      <c r="CKQ522" s="723"/>
      <c r="CKR522" s="723"/>
      <c r="CKS522" s="723"/>
      <c r="CKT522" s="723"/>
      <c r="CKU522" s="723"/>
      <c r="CKV522" s="723"/>
      <c r="CKW522" s="723"/>
      <c r="CKX522" s="723"/>
      <c r="CKY522" s="723"/>
      <c r="CKZ522" s="723"/>
      <c r="CLA522" s="723"/>
      <c r="CLB522" s="723"/>
      <c r="CLC522" s="723"/>
      <c r="CLD522" s="723"/>
      <c r="CLE522" s="723"/>
      <c r="CLF522" s="723"/>
      <c r="CLG522" s="723"/>
      <c r="CLH522" s="723"/>
      <c r="CLI522" s="723"/>
      <c r="CLJ522" s="723"/>
      <c r="CLK522" s="723"/>
      <c r="CLL522" s="723"/>
      <c r="CLM522" s="723"/>
      <c r="CLN522" s="723"/>
      <c r="CLO522" s="723"/>
      <c r="CLP522" s="723"/>
      <c r="CLQ522" s="723"/>
      <c r="CLR522" s="723"/>
      <c r="CLS522" s="723"/>
      <c r="CLT522" s="723"/>
      <c r="CLU522" s="723"/>
      <c r="CLV522" s="723"/>
      <c r="CLW522" s="723"/>
      <c r="CLX522" s="723"/>
      <c r="CLY522" s="723"/>
      <c r="CLZ522" s="723"/>
      <c r="CMA522" s="723"/>
      <c r="CMB522" s="723"/>
      <c r="CMC522" s="723"/>
      <c r="CMD522" s="723"/>
      <c r="CME522" s="723"/>
      <c r="CMF522" s="723"/>
      <c r="CMG522" s="723"/>
      <c r="CMH522" s="723"/>
      <c r="CMI522" s="723"/>
      <c r="CMJ522" s="723"/>
      <c r="CMK522" s="723"/>
      <c r="CML522" s="723"/>
      <c r="CMM522" s="723"/>
      <c r="CMN522" s="723"/>
      <c r="CMO522" s="723"/>
      <c r="CMP522" s="723"/>
      <c r="CMQ522" s="723"/>
      <c r="CMR522" s="723"/>
      <c r="CMS522" s="723"/>
      <c r="CMT522" s="723"/>
      <c r="CMU522" s="723"/>
      <c r="CMV522" s="723"/>
      <c r="CMW522" s="723"/>
      <c r="CMX522" s="723"/>
      <c r="CMY522" s="723"/>
      <c r="CMZ522" s="723"/>
      <c r="CNA522" s="723"/>
      <c r="CNB522" s="723"/>
      <c r="CNC522" s="723"/>
      <c r="CND522" s="723"/>
      <c r="CNE522" s="723"/>
      <c r="CNF522" s="723"/>
      <c r="CNG522" s="723"/>
      <c r="CNH522" s="723"/>
      <c r="CNI522" s="723"/>
      <c r="CNJ522" s="723"/>
      <c r="CNK522" s="723"/>
      <c r="CNL522" s="723"/>
      <c r="CNM522" s="723"/>
      <c r="CNN522" s="723"/>
      <c r="CNO522" s="723"/>
      <c r="CNP522" s="723"/>
      <c r="CNQ522" s="723"/>
      <c r="CNR522" s="723"/>
      <c r="CNS522" s="723"/>
      <c r="CNT522" s="723"/>
      <c r="CNU522" s="723"/>
      <c r="CNV522" s="723"/>
      <c r="CNW522" s="723"/>
      <c r="CNX522" s="723"/>
      <c r="CNY522" s="723"/>
      <c r="CNZ522" s="723"/>
      <c r="COA522" s="723"/>
      <c r="COB522" s="723"/>
      <c r="COC522" s="723"/>
      <c r="COD522" s="723"/>
      <c r="COE522" s="723"/>
      <c r="COF522" s="723"/>
      <c r="COG522" s="723"/>
      <c r="COH522" s="723"/>
      <c r="COI522" s="723"/>
      <c r="COJ522" s="723"/>
      <c r="COK522" s="723"/>
      <c r="COL522" s="723"/>
      <c r="COM522" s="723"/>
      <c r="CON522" s="723"/>
      <c r="COO522" s="723"/>
      <c r="COP522" s="723"/>
      <c r="COQ522" s="723"/>
      <c r="COR522" s="723"/>
      <c r="COS522" s="723"/>
      <c r="COT522" s="723"/>
      <c r="COU522" s="723"/>
      <c r="COV522" s="723"/>
      <c r="COW522" s="723"/>
      <c r="COX522" s="723"/>
      <c r="COY522" s="723"/>
      <c r="COZ522" s="723"/>
      <c r="CPA522" s="723"/>
      <c r="CPB522" s="723"/>
      <c r="CPC522" s="723"/>
      <c r="CPD522" s="723"/>
      <c r="CPE522" s="723"/>
      <c r="CPF522" s="723"/>
      <c r="CPG522" s="723"/>
      <c r="CPH522" s="723"/>
      <c r="CPI522" s="723"/>
      <c r="CPJ522" s="723"/>
      <c r="CPK522" s="723"/>
      <c r="CPL522" s="723"/>
      <c r="CPM522" s="723"/>
      <c r="CPN522" s="723"/>
      <c r="CPO522" s="723"/>
      <c r="CPP522" s="723"/>
      <c r="CPQ522" s="723"/>
      <c r="CPR522" s="723"/>
      <c r="CPS522" s="723"/>
      <c r="CPT522" s="723"/>
      <c r="CPU522" s="723"/>
      <c r="CPV522" s="723"/>
      <c r="CPW522" s="723"/>
      <c r="CPX522" s="723"/>
      <c r="CPY522" s="723"/>
      <c r="CPZ522" s="723"/>
      <c r="CQA522" s="723"/>
      <c r="CQB522" s="723"/>
      <c r="CQC522" s="723"/>
      <c r="CQD522" s="723"/>
      <c r="CQE522" s="723"/>
      <c r="CQF522" s="723"/>
      <c r="CQG522" s="723"/>
      <c r="CQH522" s="723"/>
      <c r="CQI522" s="723"/>
      <c r="CQJ522" s="723"/>
      <c r="CQK522" s="723"/>
      <c r="CQL522" s="723"/>
      <c r="CQM522" s="723"/>
      <c r="CQN522" s="723"/>
      <c r="CQO522" s="723"/>
      <c r="CQP522" s="723"/>
      <c r="CQQ522" s="723"/>
      <c r="CQR522" s="723"/>
      <c r="CQS522" s="723"/>
      <c r="CQT522" s="723"/>
      <c r="CQU522" s="723"/>
      <c r="CQV522" s="723"/>
      <c r="CQW522" s="723"/>
      <c r="CQX522" s="723"/>
      <c r="CQY522" s="723"/>
      <c r="CQZ522" s="723"/>
      <c r="CRA522" s="723"/>
      <c r="CRB522" s="723"/>
      <c r="CRC522" s="723"/>
      <c r="CRD522" s="723"/>
      <c r="CRE522" s="723"/>
      <c r="CRF522" s="723"/>
      <c r="CRG522" s="723"/>
      <c r="CRH522" s="723"/>
      <c r="CRI522" s="723"/>
      <c r="CRJ522" s="723"/>
      <c r="CRK522" s="723"/>
      <c r="CRL522" s="723"/>
      <c r="CRM522" s="723"/>
      <c r="CRN522" s="723"/>
      <c r="CRO522" s="723"/>
      <c r="CRP522" s="723"/>
      <c r="CRQ522" s="723"/>
      <c r="CRR522" s="723"/>
      <c r="CRS522" s="723"/>
      <c r="CRT522" s="723"/>
      <c r="CRU522" s="723"/>
      <c r="CRV522" s="723"/>
      <c r="CRW522" s="723"/>
      <c r="CRX522" s="723"/>
      <c r="CRY522" s="723"/>
      <c r="CRZ522" s="723"/>
      <c r="CSA522" s="723"/>
      <c r="CSB522" s="723"/>
      <c r="CSC522" s="723"/>
      <c r="CSD522" s="723"/>
      <c r="CSE522" s="723"/>
      <c r="CSF522" s="723"/>
      <c r="CSG522" s="723"/>
      <c r="CSH522" s="723"/>
      <c r="CSI522" s="723"/>
      <c r="CSJ522" s="723"/>
      <c r="CSK522" s="723"/>
      <c r="CSL522" s="723"/>
      <c r="CSM522" s="723"/>
      <c r="CSN522" s="723"/>
      <c r="CSO522" s="723"/>
      <c r="CSP522" s="723"/>
      <c r="CSQ522" s="723"/>
      <c r="CSR522" s="723"/>
      <c r="CSS522" s="723"/>
      <c r="CST522" s="723"/>
      <c r="CSU522" s="723"/>
      <c r="CSV522" s="723"/>
      <c r="CSW522" s="723"/>
      <c r="CSX522" s="723"/>
      <c r="CSY522" s="723"/>
      <c r="CSZ522" s="723"/>
      <c r="CTA522" s="723"/>
      <c r="CTB522" s="723"/>
      <c r="CTC522" s="723"/>
      <c r="CTD522" s="723"/>
      <c r="CTE522" s="723"/>
      <c r="CTF522" s="723"/>
      <c r="CTG522" s="723"/>
      <c r="CTH522" s="723"/>
      <c r="CTI522" s="723"/>
      <c r="CTJ522" s="723"/>
      <c r="CTK522" s="723"/>
      <c r="CTL522" s="723"/>
      <c r="CTM522" s="723"/>
      <c r="CTN522" s="723"/>
      <c r="CTO522" s="723"/>
      <c r="CTP522" s="723"/>
      <c r="CTQ522" s="723"/>
      <c r="CTR522" s="723"/>
      <c r="CTS522" s="723"/>
      <c r="CTT522" s="723"/>
      <c r="CTU522" s="723"/>
      <c r="CTV522" s="723"/>
      <c r="CTW522" s="723"/>
      <c r="CTX522" s="723"/>
      <c r="CTY522" s="723"/>
      <c r="CTZ522" s="723"/>
      <c r="CUA522" s="723"/>
      <c r="CUB522" s="723"/>
      <c r="CUC522" s="723"/>
      <c r="CUD522" s="723"/>
      <c r="CUE522" s="723"/>
      <c r="CUF522" s="723"/>
      <c r="CUG522" s="723"/>
      <c r="CUH522" s="723"/>
      <c r="CUI522" s="723"/>
      <c r="CUJ522" s="723"/>
      <c r="CUK522" s="723"/>
      <c r="CUL522" s="723"/>
      <c r="CUM522" s="723"/>
      <c r="CUN522" s="723"/>
      <c r="CUO522" s="723"/>
      <c r="CUP522" s="723"/>
      <c r="CUQ522" s="723"/>
      <c r="CUR522" s="723"/>
      <c r="CUS522" s="723"/>
      <c r="CUT522" s="723"/>
      <c r="CUU522" s="723"/>
      <c r="CUV522" s="723"/>
      <c r="CUW522" s="723"/>
      <c r="CUX522" s="723"/>
      <c r="CUY522" s="723"/>
      <c r="CUZ522" s="723"/>
      <c r="CVA522" s="723"/>
      <c r="CVB522" s="723"/>
      <c r="CVC522" s="723"/>
      <c r="CVD522" s="723"/>
      <c r="CVE522" s="723"/>
      <c r="CVF522" s="723"/>
      <c r="CVG522" s="723"/>
      <c r="CVH522" s="723"/>
      <c r="CVI522" s="723"/>
      <c r="CVJ522" s="723"/>
      <c r="CVK522" s="723"/>
      <c r="CVL522" s="723"/>
      <c r="CVM522" s="723"/>
      <c r="CVN522" s="723"/>
      <c r="CVO522" s="723"/>
      <c r="CVP522" s="723"/>
      <c r="CVQ522" s="723"/>
      <c r="CVR522" s="723"/>
      <c r="CVS522" s="723"/>
      <c r="CVT522" s="723"/>
      <c r="CVU522" s="723"/>
      <c r="CVV522" s="723"/>
      <c r="CVW522" s="723"/>
      <c r="CVX522" s="723"/>
      <c r="CVY522" s="723"/>
      <c r="CVZ522" s="723"/>
      <c r="CWA522" s="723"/>
      <c r="CWB522" s="723"/>
      <c r="CWC522" s="723"/>
      <c r="CWD522" s="723"/>
      <c r="CWE522" s="723"/>
      <c r="CWF522" s="723"/>
      <c r="CWG522" s="723"/>
      <c r="CWH522" s="723"/>
      <c r="CWI522" s="723"/>
      <c r="CWJ522" s="723"/>
      <c r="CWK522" s="723"/>
      <c r="CWL522" s="723"/>
      <c r="CWM522" s="723"/>
      <c r="CWN522" s="723"/>
      <c r="CWO522" s="723"/>
      <c r="CWP522" s="723"/>
      <c r="CWQ522" s="723"/>
      <c r="CWR522" s="723"/>
      <c r="CWS522" s="723"/>
      <c r="CWT522" s="723"/>
      <c r="CWU522" s="723"/>
      <c r="CWV522" s="723"/>
      <c r="CWW522" s="723"/>
      <c r="CWX522" s="723"/>
      <c r="CWY522" s="723"/>
      <c r="CWZ522" s="723"/>
      <c r="CXA522" s="723"/>
      <c r="CXB522" s="723"/>
      <c r="CXC522" s="723"/>
      <c r="CXD522" s="723"/>
      <c r="CXE522" s="723"/>
      <c r="CXF522" s="723"/>
      <c r="CXG522" s="723"/>
      <c r="CXH522" s="723"/>
      <c r="CXI522" s="723"/>
      <c r="CXJ522" s="723"/>
      <c r="CXK522" s="723"/>
      <c r="CXL522" s="723"/>
      <c r="CXM522" s="723"/>
      <c r="CXN522" s="723"/>
      <c r="CXO522" s="723"/>
      <c r="CXP522" s="723"/>
      <c r="CXQ522" s="723"/>
      <c r="CXR522" s="723"/>
      <c r="CXS522" s="723"/>
      <c r="CXT522" s="723"/>
      <c r="CXU522" s="723"/>
      <c r="CXV522" s="723"/>
      <c r="CXW522" s="723"/>
      <c r="CXX522" s="723"/>
      <c r="CXY522" s="723"/>
      <c r="CXZ522" s="723"/>
      <c r="CYA522" s="723"/>
      <c r="CYB522" s="723"/>
      <c r="CYC522" s="723"/>
      <c r="CYD522" s="723"/>
      <c r="CYE522" s="723"/>
      <c r="CYF522" s="723"/>
      <c r="CYG522" s="723"/>
      <c r="CYH522" s="723"/>
      <c r="CYI522" s="723"/>
      <c r="CYJ522" s="723"/>
      <c r="CYK522" s="723"/>
      <c r="CYL522" s="723"/>
      <c r="CYM522" s="723"/>
      <c r="CYN522" s="723"/>
      <c r="CYO522" s="723"/>
      <c r="CYP522" s="723"/>
      <c r="CYQ522" s="723"/>
      <c r="CYR522" s="723"/>
      <c r="CYS522" s="723"/>
      <c r="CYT522" s="723"/>
      <c r="CYU522" s="723"/>
      <c r="CYV522" s="723"/>
      <c r="CYW522" s="723"/>
      <c r="CYX522" s="723"/>
      <c r="CYY522" s="723"/>
      <c r="CYZ522" s="723"/>
      <c r="CZA522" s="723"/>
      <c r="CZB522" s="723"/>
      <c r="CZC522" s="723"/>
      <c r="CZD522" s="723"/>
      <c r="CZE522" s="723"/>
      <c r="CZF522" s="723"/>
      <c r="CZG522" s="723"/>
      <c r="CZH522" s="723"/>
      <c r="CZI522" s="723"/>
      <c r="CZJ522" s="723"/>
      <c r="CZK522" s="723"/>
      <c r="CZL522" s="723"/>
      <c r="CZM522" s="723"/>
      <c r="CZN522" s="723"/>
      <c r="CZO522" s="723"/>
      <c r="CZP522" s="723"/>
      <c r="CZQ522" s="723"/>
      <c r="CZR522" s="723"/>
      <c r="CZS522" s="723"/>
      <c r="CZT522" s="723"/>
      <c r="CZU522" s="723"/>
      <c r="CZV522" s="723"/>
      <c r="CZW522" s="723"/>
      <c r="CZX522" s="723"/>
      <c r="CZY522" s="723"/>
      <c r="CZZ522" s="723"/>
      <c r="DAA522" s="723"/>
      <c r="DAB522" s="723"/>
      <c r="DAC522" s="723"/>
      <c r="DAD522" s="723"/>
      <c r="DAE522" s="723"/>
      <c r="DAF522" s="723"/>
      <c r="DAG522" s="723"/>
      <c r="DAH522" s="723"/>
      <c r="DAI522" s="723"/>
      <c r="DAJ522" s="723"/>
      <c r="DAK522" s="723"/>
      <c r="DAL522" s="723"/>
      <c r="DAM522" s="723"/>
      <c r="DAN522" s="723"/>
      <c r="DAO522" s="723"/>
      <c r="DAP522" s="723"/>
      <c r="DAQ522" s="723"/>
      <c r="DAR522" s="723"/>
      <c r="DAS522" s="723"/>
      <c r="DAT522" s="723"/>
      <c r="DAU522" s="723"/>
      <c r="DAV522" s="723"/>
      <c r="DAW522" s="723"/>
      <c r="DAX522" s="723"/>
      <c r="DAY522" s="723"/>
      <c r="DAZ522" s="723"/>
      <c r="DBA522" s="723"/>
      <c r="DBB522" s="723"/>
      <c r="DBC522" s="723"/>
      <c r="DBD522" s="723"/>
      <c r="DBE522" s="723"/>
      <c r="DBF522" s="723"/>
      <c r="DBG522" s="723"/>
      <c r="DBH522" s="723"/>
      <c r="DBI522" s="723"/>
      <c r="DBJ522" s="723"/>
      <c r="DBK522" s="723"/>
      <c r="DBL522" s="723"/>
      <c r="DBM522" s="723"/>
      <c r="DBN522" s="723"/>
      <c r="DBO522" s="723"/>
      <c r="DBP522" s="723"/>
      <c r="DBQ522" s="723"/>
      <c r="DBR522" s="723"/>
      <c r="DBS522" s="723"/>
      <c r="DBT522" s="723"/>
      <c r="DBU522" s="723"/>
      <c r="DBV522" s="723"/>
      <c r="DBW522" s="723"/>
      <c r="DBX522" s="723"/>
      <c r="DBY522" s="723"/>
      <c r="DBZ522" s="723"/>
      <c r="DCA522" s="723"/>
      <c r="DCB522" s="723"/>
      <c r="DCC522" s="723"/>
      <c r="DCD522" s="723"/>
      <c r="DCE522" s="723"/>
      <c r="DCF522" s="723"/>
      <c r="DCG522" s="723"/>
      <c r="DCH522" s="723"/>
      <c r="DCI522" s="723"/>
      <c r="DCJ522" s="723"/>
      <c r="DCK522" s="723"/>
      <c r="DCL522" s="723"/>
      <c r="DCM522" s="723"/>
      <c r="DCN522" s="723"/>
      <c r="DCO522" s="723"/>
      <c r="DCP522" s="723"/>
      <c r="DCQ522" s="723"/>
      <c r="DCR522" s="723"/>
      <c r="DCS522" s="723"/>
      <c r="DCT522" s="723"/>
      <c r="DCU522" s="723"/>
      <c r="DCV522" s="723"/>
      <c r="DCW522" s="723"/>
      <c r="DCX522" s="723"/>
      <c r="DCY522" s="723"/>
      <c r="DCZ522" s="723"/>
      <c r="DDA522" s="723"/>
      <c r="DDB522" s="723"/>
      <c r="DDC522" s="723"/>
      <c r="DDD522" s="723"/>
      <c r="DDE522" s="723"/>
      <c r="DDF522" s="723"/>
      <c r="DDG522" s="723"/>
      <c r="DDH522" s="723"/>
      <c r="DDI522" s="723"/>
      <c r="DDJ522" s="723"/>
      <c r="DDK522" s="723"/>
      <c r="DDL522" s="723"/>
      <c r="DDM522" s="723"/>
      <c r="DDN522" s="723"/>
      <c r="DDO522" s="723"/>
      <c r="DDP522" s="723"/>
      <c r="DDQ522" s="723"/>
      <c r="DDR522" s="723"/>
      <c r="DDS522" s="723"/>
      <c r="DDT522" s="723"/>
      <c r="DDU522" s="723"/>
      <c r="DDV522" s="723"/>
      <c r="DDW522" s="723"/>
      <c r="DDX522" s="723"/>
      <c r="DDY522" s="723"/>
      <c r="DDZ522" s="723"/>
      <c r="DEA522" s="723"/>
      <c r="DEB522" s="723"/>
      <c r="DEC522" s="723"/>
      <c r="DED522" s="723"/>
      <c r="DEE522" s="723"/>
      <c r="DEF522" s="723"/>
      <c r="DEG522" s="723"/>
      <c r="DEH522" s="723"/>
      <c r="DEI522" s="723"/>
      <c r="DEJ522" s="723"/>
      <c r="DEK522" s="723"/>
      <c r="DEL522" s="723"/>
      <c r="DEM522" s="723"/>
      <c r="DEN522" s="723"/>
      <c r="DEO522" s="723"/>
      <c r="DEP522" s="723"/>
      <c r="DEQ522" s="723"/>
      <c r="DER522" s="723"/>
      <c r="DES522" s="723"/>
      <c r="DET522" s="723"/>
      <c r="DEU522" s="723"/>
      <c r="DEV522" s="723"/>
      <c r="DEW522" s="723"/>
      <c r="DEX522" s="723"/>
      <c r="DEY522" s="723"/>
      <c r="DEZ522" s="723"/>
      <c r="DFA522" s="723"/>
      <c r="DFB522" s="723"/>
      <c r="DFC522" s="723"/>
      <c r="DFD522" s="723"/>
      <c r="DFE522" s="723"/>
      <c r="DFF522" s="723"/>
      <c r="DFG522" s="723"/>
      <c r="DFH522" s="723"/>
      <c r="DFI522" s="723"/>
      <c r="DFJ522" s="723"/>
      <c r="DFK522" s="723"/>
      <c r="DFL522" s="723"/>
      <c r="DFM522" s="723"/>
      <c r="DFN522" s="723"/>
      <c r="DFO522" s="723"/>
      <c r="DFP522" s="723"/>
      <c r="DFQ522" s="723"/>
      <c r="DFR522" s="723"/>
      <c r="DFS522" s="723"/>
      <c r="DFT522" s="723"/>
      <c r="DFU522" s="723"/>
      <c r="DFV522" s="723"/>
      <c r="DFW522" s="723"/>
      <c r="DFX522" s="723"/>
      <c r="DFY522" s="723"/>
      <c r="DFZ522" s="723"/>
      <c r="DGA522" s="723"/>
      <c r="DGB522" s="723"/>
      <c r="DGC522" s="723"/>
      <c r="DGD522" s="723"/>
      <c r="DGE522" s="723"/>
      <c r="DGF522" s="723"/>
      <c r="DGG522" s="723"/>
      <c r="DGH522" s="723"/>
      <c r="DGI522" s="723"/>
      <c r="DGJ522" s="723"/>
      <c r="DGK522" s="723"/>
      <c r="DGL522" s="723"/>
      <c r="DGM522" s="723"/>
      <c r="DGN522" s="723"/>
      <c r="DGO522" s="723"/>
      <c r="DGP522" s="723"/>
      <c r="DGQ522" s="723"/>
      <c r="DGR522" s="723"/>
      <c r="DGS522" s="723"/>
      <c r="DGT522" s="723"/>
      <c r="DGU522" s="723"/>
      <c r="DGV522" s="723"/>
      <c r="DGW522" s="723"/>
      <c r="DGX522" s="723"/>
      <c r="DGY522" s="723"/>
      <c r="DGZ522" s="723"/>
      <c r="DHA522" s="723"/>
      <c r="DHB522" s="723"/>
      <c r="DHC522" s="723"/>
      <c r="DHD522" s="723"/>
      <c r="DHE522" s="723"/>
      <c r="DHF522" s="723"/>
      <c r="DHG522" s="723"/>
      <c r="DHH522" s="723"/>
      <c r="DHI522" s="723"/>
      <c r="DHJ522" s="723"/>
      <c r="DHK522" s="723"/>
      <c r="DHL522" s="723"/>
      <c r="DHM522" s="723"/>
      <c r="DHN522" s="723"/>
      <c r="DHO522" s="723"/>
      <c r="DHP522" s="723"/>
      <c r="DHQ522" s="723"/>
      <c r="DHR522" s="723"/>
      <c r="DHS522" s="723"/>
      <c r="DHT522" s="723"/>
      <c r="DHU522" s="723"/>
      <c r="DHV522" s="723"/>
      <c r="DHW522" s="723"/>
      <c r="DHX522" s="723"/>
      <c r="DHY522" s="723"/>
      <c r="DHZ522" s="723"/>
      <c r="DIA522" s="723"/>
      <c r="DIB522" s="723"/>
      <c r="DIC522" s="723"/>
      <c r="DID522" s="723"/>
      <c r="DIE522" s="723"/>
      <c r="DIF522" s="723"/>
      <c r="DIG522" s="723"/>
      <c r="DIH522" s="723"/>
      <c r="DII522" s="723"/>
      <c r="DIJ522" s="723"/>
      <c r="DIK522" s="723"/>
      <c r="DIL522" s="723"/>
      <c r="DIM522" s="723"/>
      <c r="DIN522" s="723"/>
      <c r="DIO522" s="723"/>
      <c r="DIP522" s="723"/>
      <c r="DIQ522" s="723"/>
      <c r="DIR522" s="723"/>
      <c r="DIS522" s="723"/>
      <c r="DIT522" s="723"/>
      <c r="DIU522" s="723"/>
      <c r="DIV522" s="723"/>
      <c r="DIW522" s="723"/>
      <c r="DIX522" s="723"/>
      <c r="DIY522" s="723"/>
      <c r="DIZ522" s="723"/>
      <c r="DJA522" s="723"/>
      <c r="DJB522" s="723"/>
      <c r="DJC522" s="723"/>
      <c r="DJD522" s="723"/>
      <c r="DJE522" s="723"/>
      <c r="DJF522" s="723"/>
      <c r="DJG522" s="723"/>
      <c r="DJH522" s="723"/>
      <c r="DJI522" s="723"/>
      <c r="DJJ522" s="723"/>
      <c r="DJK522" s="723"/>
      <c r="DJL522" s="723"/>
      <c r="DJM522" s="723"/>
      <c r="DJN522" s="723"/>
      <c r="DJO522" s="723"/>
      <c r="DJP522" s="723"/>
      <c r="DJQ522" s="723"/>
      <c r="DJR522" s="723"/>
      <c r="DJS522" s="723"/>
      <c r="DJT522" s="723"/>
      <c r="DJU522" s="723"/>
      <c r="DJV522" s="723"/>
      <c r="DJW522" s="723"/>
      <c r="DJX522" s="723"/>
      <c r="DJY522" s="723"/>
      <c r="DJZ522" s="723"/>
      <c r="DKA522" s="723"/>
      <c r="DKB522" s="723"/>
      <c r="DKC522" s="723"/>
      <c r="DKD522" s="723"/>
      <c r="DKE522" s="723"/>
      <c r="DKF522" s="723"/>
      <c r="DKG522" s="723"/>
      <c r="DKH522" s="723"/>
      <c r="DKI522" s="723"/>
      <c r="DKJ522" s="723"/>
      <c r="DKK522" s="723"/>
      <c r="DKL522" s="723"/>
      <c r="DKM522" s="723"/>
      <c r="DKN522" s="723"/>
      <c r="DKO522" s="723"/>
      <c r="DKP522" s="723"/>
      <c r="DKQ522" s="723"/>
      <c r="DKR522" s="723"/>
      <c r="DKS522" s="723"/>
      <c r="DKT522" s="723"/>
      <c r="DKU522" s="723"/>
      <c r="DKV522" s="723"/>
      <c r="DKW522" s="723"/>
      <c r="DKX522" s="723"/>
      <c r="DKY522" s="723"/>
      <c r="DKZ522" s="723"/>
      <c r="DLA522" s="723"/>
      <c r="DLB522" s="723"/>
      <c r="DLC522" s="723"/>
      <c r="DLD522" s="723"/>
      <c r="DLE522" s="723"/>
      <c r="DLF522" s="723"/>
      <c r="DLG522" s="723"/>
      <c r="DLH522" s="723"/>
      <c r="DLI522" s="723"/>
      <c r="DLJ522" s="723"/>
      <c r="DLK522" s="723"/>
      <c r="DLL522" s="723"/>
      <c r="DLM522" s="723"/>
      <c r="DLN522" s="723"/>
      <c r="DLO522" s="723"/>
      <c r="DLP522" s="723"/>
      <c r="DLQ522" s="723"/>
      <c r="DLR522" s="723"/>
      <c r="DLS522" s="723"/>
      <c r="DLT522" s="723"/>
      <c r="DLU522" s="723"/>
      <c r="DLV522" s="723"/>
      <c r="DLW522" s="723"/>
      <c r="DLX522" s="723"/>
      <c r="DLY522" s="723"/>
      <c r="DLZ522" s="723"/>
      <c r="DMA522" s="723"/>
      <c r="DMB522" s="723"/>
      <c r="DMC522" s="723"/>
      <c r="DMD522" s="723"/>
      <c r="DME522" s="723"/>
      <c r="DMF522" s="723"/>
      <c r="DMG522" s="723"/>
      <c r="DMH522" s="723"/>
      <c r="DMI522" s="723"/>
      <c r="DMJ522" s="723"/>
      <c r="DMK522" s="723"/>
      <c r="DML522" s="723"/>
      <c r="DMM522" s="723"/>
      <c r="DMN522" s="723"/>
      <c r="DMO522" s="723"/>
      <c r="DMP522" s="723"/>
      <c r="DMQ522" s="723"/>
      <c r="DMR522" s="723"/>
      <c r="DMS522" s="723"/>
      <c r="DMT522" s="723"/>
      <c r="DMU522" s="723"/>
      <c r="DMV522" s="723"/>
      <c r="DMW522" s="723"/>
      <c r="DMX522" s="723"/>
      <c r="DMY522" s="723"/>
      <c r="DMZ522" s="723"/>
      <c r="DNA522" s="723"/>
      <c r="DNB522" s="723"/>
      <c r="DNC522" s="723"/>
      <c r="DND522" s="723"/>
      <c r="DNE522" s="723"/>
      <c r="DNF522" s="723"/>
      <c r="DNG522" s="723"/>
      <c r="DNH522" s="723"/>
      <c r="DNI522" s="723"/>
      <c r="DNJ522" s="723"/>
      <c r="DNK522" s="723"/>
      <c r="DNL522" s="723"/>
      <c r="DNM522" s="723"/>
      <c r="DNN522" s="723"/>
      <c r="DNO522" s="723"/>
      <c r="DNP522" s="723"/>
      <c r="DNQ522" s="723"/>
      <c r="DNR522" s="723"/>
      <c r="DNS522" s="723"/>
      <c r="DNT522" s="723"/>
      <c r="DNU522" s="723"/>
      <c r="DNV522" s="723"/>
      <c r="DNW522" s="723"/>
      <c r="DNX522" s="723"/>
      <c r="DNY522" s="723"/>
      <c r="DNZ522" s="723"/>
      <c r="DOA522" s="723"/>
      <c r="DOB522" s="723"/>
      <c r="DOC522" s="723"/>
      <c r="DOD522" s="723"/>
      <c r="DOE522" s="723"/>
      <c r="DOF522" s="723"/>
      <c r="DOG522" s="723"/>
      <c r="DOH522" s="723"/>
      <c r="DOI522" s="723"/>
      <c r="DOJ522" s="723"/>
      <c r="DOK522" s="723"/>
      <c r="DOL522" s="723"/>
      <c r="DOM522" s="723"/>
      <c r="DON522" s="723"/>
      <c r="DOO522" s="723"/>
      <c r="DOP522" s="723"/>
      <c r="DOQ522" s="723"/>
      <c r="DOR522" s="723"/>
      <c r="DOS522" s="723"/>
      <c r="DOT522" s="723"/>
      <c r="DOU522" s="723"/>
      <c r="DOV522" s="723"/>
      <c r="DOW522" s="723"/>
      <c r="DOX522" s="723"/>
      <c r="DOY522" s="723"/>
      <c r="DOZ522" s="723"/>
      <c r="DPA522" s="723"/>
      <c r="DPB522" s="723"/>
      <c r="DPC522" s="723"/>
      <c r="DPD522" s="723"/>
      <c r="DPE522" s="723"/>
      <c r="DPF522" s="723"/>
      <c r="DPG522" s="723"/>
      <c r="DPH522" s="723"/>
      <c r="DPI522" s="723"/>
      <c r="DPJ522" s="723"/>
      <c r="DPK522" s="723"/>
      <c r="DPL522" s="723"/>
      <c r="DPM522" s="723"/>
      <c r="DPN522" s="723"/>
      <c r="DPO522" s="723"/>
      <c r="DPP522" s="723"/>
      <c r="DPQ522" s="723"/>
      <c r="DPR522" s="723"/>
      <c r="DPS522" s="723"/>
      <c r="DPT522" s="723"/>
      <c r="DPU522" s="723"/>
      <c r="DPV522" s="723"/>
      <c r="DPW522" s="723"/>
      <c r="DPX522" s="723"/>
      <c r="DPY522" s="723"/>
      <c r="DPZ522" s="723"/>
      <c r="DQA522" s="723"/>
      <c r="DQB522" s="723"/>
      <c r="DQC522" s="723"/>
      <c r="DQD522" s="723"/>
      <c r="DQE522" s="723"/>
      <c r="DQF522" s="723"/>
      <c r="DQG522" s="723"/>
      <c r="DQH522" s="723"/>
      <c r="DQI522" s="723"/>
      <c r="DQJ522" s="723"/>
      <c r="DQK522" s="723"/>
      <c r="DQL522" s="723"/>
      <c r="DQM522" s="723"/>
      <c r="DQN522" s="723"/>
      <c r="DQO522" s="723"/>
      <c r="DQP522" s="723"/>
      <c r="DQQ522" s="723"/>
      <c r="DQR522" s="723"/>
      <c r="DQS522" s="723"/>
      <c r="DQT522" s="723"/>
      <c r="DQU522" s="723"/>
      <c r="DQV522" s="723"/>
      <c r="DQW522" s="723"/>
      <c r="DQX522" s="723"/>
      <c r="DQY522" s="723"/>
      <c r="DQZ522" s="723"/>
      <c r="DRA522" s="723"/>
      <c r="DRB522" s="723"/>
      <c r="DRC522" s="723"/>
      <c r="DRD522" s="723"/>
      <c r="DRE522" s="723"/>
      <c r="DRF522" s="723"/>
      <c r="DRG522" s="723"/>
      <c r="DRH522" s="723"/>
      <c r="DRI522" s="723"/>
      <c r="DRJ522" s="723"/>
      <c r="DRK522" s="723"/>
      <c r="DRL522" s="723"/>
      <c r="DRM522" s="723"/>
      <c r="DRN522" s="723"/>
      <c r="DRO522" s="723"/>
      <c r="DRP522" s="723"/>
      <c r="DRQ522" s="723"/>
      <c r="DRR522" s="723"/>
      <c r="DRS522" s="723"/>
      <c r="DRT522" s="723"/>
      <c r="DRU522" s="723"/>
      <c r="DRV522" s="723"/>
      <c r="DRW522" s="723"/>
      <c r="DRX522" s="723"/>
      <c r="DRY522" s="723"/>
      <c r="DRZ522" s="723"/>
      <c r="DSA522" s="723"/>
      <c r="DSB522" s="723"/>
      <c r="DSC522" s="723"/>
      <c r="DSD522" s="723"/>
      <c r="DSE522" s="723"/>
      <c r="DSF522" s="723"/>
      <c r="DSG522" s="723"/>
      <c r="DSH522" s="723"/>
      <c r="DSI522" s="723"/>
      <c r="DSJ522" s="723"/>
      <c r="DSK522" s="723"/>
      <c r="DSL522" s="723"/>
      <c r="DSM522" s="723"/>
      <c r="DSN522" s="723"/>
      <c r="DSO522" s="723"/>
      <c r="DSP522" s="723"/>
      <c r="DSQ522" s="723"/>
      <c r="DSR522" s="723"/>
      <c r="DSS522" s="723"/>
      <c r="DST522" s="723"/>
      <c r="DSU522" s="723"/>
      <c r="DSV522" s="723"/>
      <c r="DSW522" s="723"/>
      <c r="DSX522" s="723"/>
      <c r="DSY522" s="723"/>
      <c r="DSZ522" s="723"/>
      <c r="DTA522" s="723"/>
      <c r="DTB522" s="723"/>
      <c r="DTC522" s="723"/>
      <c r="DTD522" s="723"/>
      <c r="DTE522" s="723"/>
      <c r="DTF522" s="723"/>
      <c r="DTG522" s="723"/>
      <c r="DTH522" s="723"/>
      <c r="DTI522" s="723"/>
      <c r="DTJ522" s="723"/>
      <c r="DTK522" s="723"/>
      <c r="DTL522" s="723"/>
      <c r="DTM522" s="723"/>
      <c r="DTN522" s="723"/>
      <c r="DTO522" s="723"/>
      <c r="DTP522" s="723"/>
      <c r="DTQ522" s="723"/>
      <c r="DTR522" s="723"/>
      <c r="DTS522" s="723"/>
      <c r="DTT522" s="723"/>
      <c r="DTU522" s="723"/>
      <c r="DTV522" s="723"/>
      <c r="DTW522" s="723"/>
      <c r="DTX522" s="723"/>
      <c r="DTY522" s="723"/>
      <c r="DTZ522" s="723"/>
      <c r="DUA522" s="723"/>
      <c r="DUB522" s="723"/>
      <c r="DUC522" s="723"/>
      <c r="DUD522" s="723"/>
      <c r="DUE522" s="723"/>
      <c r="DUF522" s="723"/>
      <c r="DUG522" s="723"/>
      <c r="DUH522" s="723"/>
      <c r="DUI522" s="723"/>
      <c r="DUJ522" s="723"/>
      <c r="DUK522" s="723"/>
      <c r="DUL522" s="723"/>
      <c r="DUM522" s="723"/>
      <c r="DUN522" s="723"/>
      <c r="DUO522" s="723"/>
      <c r="DUP522" s="723"/>
      <c r="DUQ522" s="723"/>
      <c r="DUR522" s="723"/>
      <c r="DUS522" s="723"/>
      <c r="DUT522" s="723"/>
      <c r="DUU522" s="723"/>
      <c r="DUV522" s="723"/>
      <c r="DUW522" s="723"/>
      <c r="DUX522" s="723"/>
      <c r="DUY522" s="723"/>
      <c r="DUZ522" s="723"/>
      <c r="DVA522" s="723"/>
      <c r="DVB522" s="723"/>
      <c r="DVC522" s="723"/>
      <c r="DVD522" s="723"/>
      <c r="DVE522" s="723"/>
      <c r="DVF522" s="723"/>
      <c r="DVG522" s="723"/>
      <c r="DVH522" s="723"/>
      <c r="DVI522" s="723"/>
      <c r="DVJ522" s="723"/>
      <c r="DVK522" s="723"/>
      <c r="DVL522" s="723"/>
      <c r="DVM522" s="723"/>
      <c r="DVN522" s="723"/>
      <c r="DVO522" s="723"/>
      <c r="DVP522" s="723"/>
      <c r="DVQ522" s="723"/>
      <c r="DVR522" s="723"/>
      <c r="DVS522" s="723"/>
      <c r="DVT522" s="723"/>
      <c r="DVU522" s="723"/>
      <c r="DVV522" s="723"/>
      <c r="DVW522" s="723"/>
      <c r="DVX522" s="723"/>
      <c r="DVY522" s="723"/>
      <c r="DVZ522" s="723"/>
      <c r="DWA522" s="723"/>
      <c r="DWB522" s="723"/>
      <c r="DWC522" s="723"/>
      <c r="DWD522" s="723"/>
      <c r="DWE522" s="723"/>
      <c r="DWF522" s="723"/>
      <c r="DWG522" s="723"/>
      <c r="DWH522" s="723"/>
      <c r="DWI522" s="723"/>
      <c r="DWJ522" s="723"/>
      <c r="DWK522" s="723"/>
      <c r="DWL522" s="723"/>
      <c r="DWM522" s="723"/>
      <c r="DWN522" s="723"/>
      <c r="DWO522" s="723"/>
      <c r="DWP522" s="723"/>
      <c r="DWQ522" s="723"/>
      <c r="DWR522" s="723"/>
      <c r="DWS522" s="723"/>
      <c r="DWT522" s="723"/>
      <c r="DWU522" s="723"/>
      <c r="DWV522" s="723"/>
      <c r="DWW522" s="723"/>
      <c r="DWX522" s="723"/>
      <c r="DWY522" s="723"/>
      <c r="DWZ522" s="723"/>
      <c r="DXA522" s="723"/>
      <c r="DXB522" s="723"/>
      <c r="DXC522" s="723"/>
      <c r="DXD522" s="723"/>
      <c r="DXE522" s="723"/>
      <c r="DXF522" s="723"/>
      <c r="DXG522" s="723"/>
      <c r="DXH522" s="723"/>
      <c r="DXI522" s="723"/>
      <c r="DXJ522" s="723"/>
      <c r="DXK522" s="723"/>
      <c r="DXL522" s="723"/>
      <c r="DXM522" s="723"/>
      <c r="DXN522" s="723"/>
      <c r="DXO522" s="723"/>
      <c r="DXP522" s="723"/>
      <c r="DXQ522" s="723"/>
      <c r="DXR522" s="723"/>
      <c r="DXS522" s="723"/>
      <c r="DXT522" s="723"/>
      <c r="DXU522" s="723"/>
      <c r="DXV522" s="723"/>
      <c r="DXW522" s="723"/>
      <c r="DXX522" s="723"/>
      <c r="DXY522" s="723"/>
      <c r="DXZ522" s="723"/>
      <c r="DYA522" s="723"/>
      <c r="DYB522" s="723"/>
      <c r="DYC522" s="723"/>
      <c r="DYD522" s="723"/>
      <c r="DYE522" s="723"/>
      <c r="DYF522" s="723"/>
      <c r="DYG522" s="723"/>
      <c r="DYH522" s="723"/>
      <c r="DYI522" s="723"/>
      <c r="DYJ522" s="723"/>
      <c r="DYK522" s="723"/>
      <c r="DYL522" s="723"/>
      <c r="DYM522" s="723"/>
      <c r="DYN522" s="723"/>
      <c r="DYO522" s="723"/>
      <c r="DYP522" s="723"/>
      <c r="DYQ522" s="723"/>
      <c r="DYR522" s="723"/>
      <c r="DYS522" s="723"/>
      <c r="DYT522" s="723"/>
      <c r="DYU522" s="723"/>
      <c r="DYV522" s="723"/>
      <c r="DYW522" s="723"/>
      <c r="DYX522" s="723"/>
      <c r="DYY522" s="723"/>
      <c r="DYZ522" s="723"/>
      <c r="DZA522" s="723"/>
      <c r="DZB522" s="723"/>
      <c r="DZC522" s="723"/>
      <c r="DZD522" s="723"/>
      <c r="DZE522" s="723"/>
      <c r="DZF522" s="723"/>
      <c r="DZG522" s="723"/>
      <c r="DZH522" s="723"/>
      <c r="DZI522" s="723"/>
      <c r="DZJ522" s="723"/>
      <c r="DZK522" s="723"/>
      <c r="DZL522" s="723"/>
      <c r="DZM522" s="723"/>
      <c r="DZN522" s="723"/>
      <c r="DZO522" s="723"/>
      <c r="DZP522" s="723"/>
      <c r="DZQ522" s="723"/>
      <c r="DZR522" s="723"/>
      <c r="DZS522" s="723"/>
      <c r="DZT522" s="723"/>
      <c r="DZU522" s="723"/>
      <c r="DZV522" s="723"/>
      <c r="DZW522" s="723"/>
      <c r="DZX522" s="723"/>
      <c r="DZY522" s="723"/>
      <c r="DZZ522" s="723"/>
      <c r="EAA522" s="723"/>
      <c r="EAB522" s="723"/>
      <c r="EAC522" s="723"/>
      <c r="EAD522" s="723"/>
      <c r="EAE522" s="723"/>
      <c r="EAF522" s="723"/>
      <c r="EAG522" s="723"/>
      <c r="EAH522" s="723"/>
      <c r="EAI522" s="723"/>
      <c r="EAJ522" s="723"/>
      <c r="EAK522" s="723"/>
      <c r="EAL522" s="723"/>
      <c r="EAM522" s="723"/>
      <c r="EAN522" s="723"/>
      <c r="EAO522" s="723"/>
      <c r="EAP522" s="723"/>
      <c r="EAQ522" s="723"/>
      <c r="EAR522" s="723"/>
      <c r="EAS522" s="723"/>
      <c r="EAT522" s="723"/>
      <c r="EAU522" s="723"/>
      <c r="EAV522" s="723"/>
      <c r="EAW522" s="723"/>
      <c r="EAX522" s="723"/>
      <c r="EAY522" s="723"/>
      <c r="EAZ522" s="723"/>
      <c r="EBA522" s="723"/>
      <c r="EBB522" s="723"/>
      <c r="EBC522" s="723"/>
      <c r="EBD522" s="723"/>
      <c r="EBE522" s="723"/>
      <c r="EBF522" s="723"/>
      <c r="EBG522" s="723"/>
      <c r="EBH522" s="723"/>
      <c r="EBI522" s="723"/>
      <c r="EBJ522" s="723"/>
      <c r="EBK522" s="723"/>
      <c r="EBL522" s="723"/>
      <c r="EBM522" s="723"/>
      <c r="EBN522" s="723"/>
      <c r="EBO522" s="723"/>
      <c r="EBP522" s="723"/>
      <c r="EBQ522" s="723"/>
      <c r="EBR522" s="723"/>
      <c r="EBS522" s="723"/>
      <c r="EBT522" s="723"/>
      <c r="EBU522" s="723"/>
      <c r="EBV522" s="723"/>
      <c r="EBW522" s="723"/>
      <c r="EBX522" s="723"/>
      <c r="EBY522" s="723"/>
      <c r="EBZ522" s="723"/>
      <c r="ECA522" s="723"/>
      <c r="ECB522" s="723"/>
      <c r="ECC522" s="723"/>
      <c r="ECD522" s="723"/>
      <c r="ECE522" s="723"/>
      <c r="ECF522" s="723"/>
      <c r="ECG522" s="723"/>
      <c r="ECH522" s="723"/>
      <c r="ECI522" s="723"/>
      <c r="ECJ522" s="723"/>
      <c r="ECK522" s="723"/>
      <c r="ECL522" s="723"/>
      <c r="ECM522" s="723"/>
      <c r="ECN522" s="723"/>
      <c r="ECO522" s="723"/>
      <c r="ECP522" s="723"/>
      <c r="ECQ522" s="723"/>
      <c r="ECR522" s="723"/>
      <c r="ECS522" s="723"/>
      <c r="ECT522" s="723"/>
      <c r="ECU522" s="723"/>
      <c r="ECV522" s="723"/>
      <c r="ECW522" s="723"/>
      <c r="ECX522" s="723"/>
      <c r="ECY522" s="723"/>
      <c r="ECZ522" s="723"/>
      <c r="EDA522" s="723"/>
      <c r="EDB522" s="723"/>
      <c r="EDC522" s="723"/>
      <c r="EDD522" s="723"/>
      <c r="EDE522" s="723"/>
      <c r="EDF522" s="723"/>
      <c r="EDG522" s="723"/>
      <c r="EDH522" s="723"/>
      <c r="EDI522" s="723"/>
      <c r="EDJ522" s="723"/>
      <c r="EDK522" s="723"/>
      <c r="EDL522" s="723"/>
      <c r="EDM522" s="723"/>
      <c r="EDN522" s="723"/>
      <c r="EDO522" s="723"/>
      <c r="EDP522" s="723"/>
      <c r="EDQ522" s="723"/>
      <c r="EDR522" s="723"/>
      <c r="EDS522" s="723"/>
      <c r="EDT522" s="723"/>
      <c r="EDU522" s="723"/>
      <c r="EDV522" s="723"/>
      <c r="EDW522" s="723"/>
      <c r="EDX522" s="723"/>
      <c r="EDY522" s="723"/>
      <c r="EDZ522" s="723"/>
      <c r="EEA522" s="723"/>
      <c r="EEB522" s="723"/>
      <c r="EEC522" s="723"/>
      <c r="EED522" s="723"/>
      <c r="EEE522" s="723"/>
      <c r="EEF522" s="723"/>
      <c r="EEG522" s="723"/>
      <c r="EEH522" s="723"/>
      <c r="EEI522" s="723"/>
      <c r="EEJ522" s="723"/>
      <c r="EEK522" s="723"/>
      <c r="EEL522" s="723"/>
      <c r="EEM522" s="723"/>
      <c r="EEN522" s="723"/>
      <c r="EEO522" s="723"/>
      <c r="EEP522" s="723"/>
      <c r="EEQ522" s="723"/>
      <c r="EER522" s="723"/>
      <c r="EES522" s="723"/>
      <c r="EET522" s="723"/>
      <c r="EEU522" s="723"/>
      <c r="EEV522" s="723"/>
      <c r="EEW522" s="723"/>
      <c r="EEX522" s="723"/>
      <c r="EEY522" s="723"/>
      <c r="EEZ522" s="723"/>
      <c r="EFA522" s="723"/>
      <c r="EFB522" s="723"/>
      <c r="EFC522" s="723"/>
      <c r="EFD522" s="723"/>
      <c r="EFE522" s="723"/>
      <c r="EFF522" s="723"/>
      <c r="EFG522" s="723"/>
      <c r="EFH522" s="723"/>
      <c r="EFI522" s="723"/>
      <c r="EFJ522" s="723"/>
      <c r="EFK522" s="723"/>
      <c r="EFL522" s="723"/>
      <c r="EFM522" s="723"/>
      <c r="EFN522" s="723"/>
      <c r="EFO522" s="723"/>
      <c r="EFP522" s="723"/>
      <c r="EFQ522" s="723"/>
      <c r="EFR522" s="723"/>
      <c r="EFS522" s="723"/>
      <c r="EFT522" s="723"/>
      <c r="EFU522" s="723"/>
      <c r="EFV522" s="723"/>
      <c r="EFW522" s="723"/>
      <c r="EFX522" s="723"/>
      <c r="EFY522" s="723"/>
      <c r="EFZ522" s="723"/>
      <c r="EGA522" s="723"/>
      <c r="EGB522" s="723"/>
      <c r="EGC522" s="723"/>
      <c r="EGD522" s="723"/>
      <c r="EGE522" s="723"/>
      <c r="EGF522" s="723"/>
      <c r="EGG522" s="723"/>
      <c r="EGH522" s="723"/>
      <c r="EGI522" s="723"/>
      <c r="EGJ522" s="723"/>
      <c r="EGK522" s="723"/>
      <c r="EGL522" s="723"/>
      <c r="EGM522" s="723"/>
      <c r="EGN522" s="723"/>
      <c r="EGO522" s="723"/>
      <c r="EGP522" s="723"/>
      <c r="EGQ522" s="723"/>
      <c r="EGR522" s="723"/>
      <c r="EGS522" s="723"/>
      <c r="EGT522" s="723"/>
      <c r="EGU522" s="723"/>
      <c r="EGV522" s="723"/>
      <c r="EGW522" s="723"/>
      <c r="EGX522" s="723"/>
      <c r="EGY522" s="723"/>
      <c r="EGZ522" s="723"/>
      <c r="EHA522" s="723"/>
      <c r="EHB522" s="723"/>
      <c r="EHC522" s="723"/>
      <c r="EHD522" s="723"/>
      <c r="EHE522" s="723"/>
      <c r="EHF522" s="723"/>
      <c r="EHG522" s="723"/>
      <c r="EHH522" s="723"/>
      <c r="EHI522" s="723"/>
      <c r="EHJ522" s="723"/>
      <c r="EHK522" s="723"/>
      <c r="EHL522" s="723"/>
      <c r="EHM522" s="723"/>
      <c r="EHN522" s="723"/>
      <c r="EHO522" s="723"/>
      <c r="EHP522" s="723"/>
      <c r="EHQ522" s="723"/>
      <c r="EHR522" s="723"/>
      <c r="EHS522" s="723"/>
      <c r="EHT522" s="723"/>
      <c r="EHU522" s="723"/>
      <c r="EHV522" s="723"/>
      <c r="EHW522" s="723"/>
      <c r="EHX522" s="723"/>
      <c r="EHY522" s="723"/>
      <c r="EHZ522" s="723"/>
      <c r="EIA522" s="723"/>
      <c r="EIB522" s="723"/>
      <c r="EIC522" s="723"/>
      <c r="EID522" s="723"/>
      <c r="EIE522" s="723"/>
      <c r="EIF522" s="723"/>
      <c r="EIG522" s="723"/>
      <c r="EIH522" s="723"/>
      <c r="EII522" s="723"/>
      <c r="EIJ522" s="723"/>
      <c r="EIK522" s="723"/>
      <c r="EIL522" s="723"/>
      <c r="EIM522" s="723"/>
      <c r="EIN522" s="723"/>
      <c r="EIO522" s="723"/>
      <c r="EIP522" s="723"/>
      <c r="EIQ522" s="723"/>
      <c r="EIR522" s="723"/>
      <c r="EIS522" s="723"/>
      <c r="EIT522" s="723"/>
      <c r="EIU522" s="723"/>
      <c r="EIV522" s="723"/>
      <c r="EIW522" s="723"/>
      <c r="EIX522" s="723"/>
      <c r="EIY522" s="723"/>
      <c r="EIZ522" s="723"/>
      <c r="EJA522" s="723"/>
      <c r="EJB522" s="723"/>
      <c r="EJC522" s="723"/>
      <c r="EJD522" s="723"/>
      <c r="EJE522" s="723"/>
      <c r="EJF522" s="723"/>
      <c r="EJG522" s="723"/>
      <c r="EJH522" s="723"/>
      <c r="EJI522" s="723"/>
      <c r="EJJ522" s="723"/>
      <c r="EJK522" s="723"/>
      <c r="EJL522" s="723"/>
      <c r="EJM522" s="723"/>
      <c r="EJN522" s="723"/>
      <c r="EJO522" s="723"/>
      <c r="EJP522" s="723"/>
      <c r="EJQ522" s="723"/>
      <c r="EJR522" s="723"/>
      <c r="EJS522" s="723"/>
      <c r="EJT522" s="723"/>
      <c r="EJU522" s="723"/>
      <c r="EJV522" s="723"/>
      <c r="EJW522" s="723"/>
      <c r="EJX522" s="723"/>
      <c r="EJY522" s="723"/>
      <c r="EJZ522" s="723"/>
      <c r="EKA522" s="723"/>
      <c r="EKB522" s="723"/>
      <c r="EKC522" s="723"/>
      <c r="EKD522" s="723"/>
      <c r="EKE522" s="723"/>
      <c r="EKF522" s="723"/>
      <c r="EKG522" s="723"/>
      <c r="EKH522" s="723"/>
      <c r="EKI522" s="723"/>
      <c r="EKJ522" s="723"/>
      <c r="EKK522" s="723"/>
      <c r="EKL522" s="723"/>
      <c r="EKM522" s="723"/>
      <c r="EKN522" s="723"/>
      <c r="EKO522" s="723"/>
      <c r="EKP522" s="723"/>
      <c r="EKQ522" s="723"/>
      <c r="EKR522" s="723"/>
      <c r="EKS522" s="723"/>
      <c r="EKT522" s="723"/>
      <c r="EKU522" s="723"/>
      <c r="EKV522" s="723"/>
      <c r="EKW522" s="723"/>
      <c r="EKX522" s="723"/>
      <c r="EKY522" s="723"/>
      <c r="EKZ522" s="723"/>
      <c r="ELA522" s="723"/>
      <c r="ELB522" s="723"/>
      <c r="ELC522" s="723"/>
      <c r="ELD522" s="723"/>
      <c r="ELE522" s="723"/>
      <c r="ELF522" s="723"/>
      <c r="ELG522" s="723"/>
      <c r="ELH522" s="723"/>
      <c r="ELI522" s="723"/>
      <c r="ELJ522" s="723"/>
      <c r="ELK522" s="723"/>
      <c r="ELL522" s="723"/>
      <c r="ELM522" s="723"/>
      <c r="ELN522" s="723"/>
      <c r="ELO522" s="723"/>
      <c r="ELP522" s="723"/>
      <c r="ELQ522" s="723"/>
      <c r="ELR522" s="723"/>
      <c r="ELS522" s="723"/>
      <c r="ELT522" s="723"/>
      <c r="ELU522" s="723"/>
      <c r="ELV522" s="723"/>
      <c r="ELW522" s="723"/>
      <c r="ELX522" s="723"/>
      <c r="ELY522" s="723"/>
      <c r="ELZ522" s="723"/>
      <c r="EMA522" s="723"/>
      <c r="EMB522" s="723"/>
      <c r="EMC522" s="723"/>
      <c r="EMD522" s="723"/>
      <c r="EME522" s="723"/>
      <c r="EMF522" s="723"/>
      <c r="EMG522" s="723"/>
      <c r="EMH522" s="723"/>
      <c r="EMI522" s="723"/>
      <c r="EMJ522" s="723"/>
      <c r="EMK522" s="723"/>
      <c r="EML522" s="723"/>
      <c r="EMM522" s="723"/>
      <c r="EMN522" s="723"/>
      <c r="EMO522" s="723"/>
      <c r="EMP522" s="723"/>
      <c r="EMQ522" s="723"/>
      <c r="EMR522" s="723"/>
      <c r="EMS522" s="723"/>
      <c r="EMT522" s="723"/>
      <c r="EMU522" s="723"/>
      <c r="EMV522" s="723"/>
      <c r="EMW522" s="723"/>
      <c r="EMX522" s="723"/>
      <c r="EMY522" s="723"/>
      <c r="EMZ522" s="723"/>
      <c r="ENA522" s="723"/>
      <c r="ENB522" s="723"/>
      <c r="ENC522" s="723"/>
      <c r="END522" s="723"/>
      <c r="ENE522" s="723"/>
      <c r="ENF522" s="723"/>
      <c r="ENG522" s="723"/>
      <c r="ENH522" s="723"/>
      <c r="ENI522" s="723"/>
      <c r="ENJ522" s="723"/>
      <c r="ENK522" s="723"/>
      <c r="ENL522" s="723"/>
      <c r="ENM522" s="723"/>
      <c r="ENN522" s="723"/>
      <c r="ENO522" s="723"/>
      <c r="ENP522" s="723"/>
      <c r="ENQ522" s="723"/>
      <c r="ENR522" s="723"/>
      <c r="ENS522" s="723"/>
      <c r="ENT522" s="723"/>
      <c r="ENU522" s="723"/>
      <c r="ENV522" s="723"/>
      <c r="ENW522" s="723"/>
      <c r="ENX522" s="723"/>
      <c r="ENY522" s="723"/>
      <c r="ENZ522" s="723"/>
      <c r="EOA522" s="723"/>
      <c r="EOB522" s="723"/>
      <c r="EOC522" s="723"/>
      <c r="EOD522" s="723"/>
      <c r="EOE522" s="723"/>
      <c r="EOF522" s="723"/>
      <c r="EOG522" s="723"/>
      <c r="EOH522" s="723"/>
      <c r="EOI522" s="723"/>
      <c r="EOJ522" s="723"/>
      <c r="EOK522" s="723"/>
      <c r="EOL522" s="723"/>
      <c r="EOM522" s="723"/>
      <c r="EON522" s="723"/>
      <c r="EOO522" s="723"/>
      <c r="EOP522" s="723"/>
      <c r="EOQ522" s="723"/>
      <c r="EOR522" s="723"/>
      <c r="EOS522" s="723"/>
      <c r="EOT522" s="723"/>
      <c r="EOU522" s="723"/>
      <c r="EOV522" s="723"/>
      <c r="EOW522" s="723"/>
      <c r="EOX522" s="723"/>
      <c r="EOY522" s="723"/>
      <c r="EOZ522" s="723"/>
      <c r="EPA522" s="723"/>
      <c r="EPB522" s="723"/>
      <c r="EPC522" s="723"/>
      <c r="EPD522" s="723"/>
      <c r="EPE522" s="723"/>
      <c r="EPF522" s="723"/>
      <c r="EPG522" s="723"/>
      <c r="EPH522" s="723"/>
      <c r="EPI522" s="723"/>
      <c r="EPJ522" s="723"/>
      <c r="EPK522" s="723"/>
      <c r="EPL522" s="723"/>
      <c r="EPM522" s="723"/>
      <c r="EPN522" s="723"/>
      <c r="EPO522" s="723"/>
      <c r="EPP522" s="723"/>
      <c r="EPQ522" s="723"/>
      <c r="EPR522" s="723"/>
      <c r="EPS522" s="723"/>
      <c r="EPT522" s="723"/>
      <c r="EPU522" s="723"/>
      <c r="EPV522" s="723"/>
      <c r="EPW522" s="723"/>
      <c r="EPX522" s="723"/>
      <c r="EPY522" s="723"/>
      <c r="EPZ522" s="723"/>
      <c r="EQA522" s="723"/>
      <c r="EQB522" s="723"/>
      <c r="EQC522" s="723"/>
      <c r="EQD522" s="723"/>
      <c r="EQE522" s="723"/>
      <c r="EQF522" s="723"/>
      <c r="EQG522" s="723"/>
      <c r="EQH522" s="723"/>
      <c r="EQI522" s="723"/>
      <c r="EQJ522" s="723"/>
      <c r="EQK522" s="723"/>
      <c r="EQL522" s="723"/>
      <c r="EQM522" s="723"/>
      <c r="EQN522" s="723"/>
      <c r="EQO522" s="723"/>
      <c r="EQP522" s="723"/>
      <c r="EQQ522" s="723"/>
      <c r="EQR522" s="723"/>
      <c r="EQS522" s="723"/>
      <c r="EQT522" s="723"/>
      <c r="EQU522" s="723"/>
      <c r="EQV522" s="723"/>
      <c r="EQW522" s="723"/>
      <c r="EQX522" s="723"/>
      <c r="EQY522" s="723"/>
      <c r="EQZ522" s="723"/>
      <c r="ERA522" s="723"/>
      <c r="ERB522" s="723"/>
      <c r="ERC522" s="723"/>
      <c r="ERD522" s="723"/>
      <c r="ERE522" s="723"/>
      <c r="ERF522" s="723"/>
      <c r="ERG522" s="723"/>
      <c r="ERH522" s="723"/>
      <c r="ERI522" s="723"/>
      <c r="ERJ522" s="723"/>
      <c r="ERK522" s="723"/>
      <c r="ERL522" s="723"/>
      <c r="ERM522" s="723"/>
      <c r="ERN522" s="723"/>
      <c r="ERO522" s="723"/>
      <c r="ERP522" s="723"/>
      <c r="ERQ522" s="723"/>
      <c r="ERR522" s="723"/>
      <c r="ERS522" s="723"/>
      <c r="ERT522" s="723"/>
      <c r="ERU522" s="723"/>
      <c r="ERV522" s="723"/>
      <c r="ERW522" s="723"/>
      <c r="ERX522" s="723"/>
      <c r="ERY522" s="723"/>
      <c r="ERZ522" s="723"/>
      <c r="ESA522" s="723"/>
      <c r="ESB522" s="723"/>
      <c r="ESC522" s="723"/>
      <c r="ESD522" s="723"/>
      <c r="ESE522" s="723"/>
      <c r="ESF522" s="723"/>
      <c r="ESG522" s="723"/>
      <c r="ESH522" s="723"/>
      <c r="ESI522" s="723"/>
      <c r="ESJ522" s="723"/>
      <c r="ESK522" s="723"/>
      <c r="ESL522" s="723"/>
      <c r="ESM522" s="723"/>
      <c r="ESN522" s="723"/>
      <c r="ESO522" s="723"/>
      <c r="ESP522" s="723"/>
      <c r="ESQ522" s="723"/>
      <c r="ESR522" s="723"/>
      <c r="ESS522" s="723"/>
      <c r="EST522" s="723"/>
      <c r="ESU522" s="723"/>
      <c r="ESV522" s="723"/>
      <c r="ESW522" s="723"/>
      <c r="ESX522" s="723"/>
      <c r="ESY522" s="723"/>
      <c r="ESZ522" s="723"/>
      <c r="ETA522" s="723"/>
      <c r="ETB522" s="723"/>
      <c r="ETC522" s="723"/>
      <c r="ETD522" s="723"/>
      <c r="ETE522" s="723"/>
      <c r="ETF522" s="723"/>
      <c r="ETG522" s="723"/>
      <c r="ETH522" s="723"/>
      <c r="ETI522" s="723"/>
      <c r="ETJ522" s="723"/>
      <c r="ETK522" s="723"/>
      <c r="ETL522" s="723"/>
      <c r="ETM522" s="723"/>
      <c r="ETN522" s="723"/>
      <c r="ETO522" s="723"/>
      <c r="ETP522" s="723"/>
      <c r="ETQ522" s="723"/>
      <c r="ETR522" s="723"/>
      <c r="ETS522" s="723"/>
      <c r="ETT522" s="723"/>
      <c r="ETU522" s="723"/>
      <c r="ETV522" s="723"/>
      <c r="ETW522" s="723"/>
      <c r="ETX522" s="723"/>
      <c r="ETY522" s="723"/>
      <c r="ETZ522" s="723"/>
      <c r="EUA522" s="723"/>
      <c r="EUB522" s="723"/>
      <c r="EUC522" s="723"/>
      <c r="EUD522" s="723"/>
      <c r="EUE522" s="723"/>
      <c r="EUF522" s="723"/>
      <c r="EUG522" s="723"/>
      <c r="EUH522" s="723"/>
      <c r="EUI522" s="723"/>
      <c r="EUJ522" s="723"/>
      <c r="EUK522" s="723"/>
      <c r="EUL522" s="723"/>
      <c r="EUM522" s="723"/>
      <c r="EUN522" s="723"/>
      <c r="EUO522" s="723"/>
      <c r="EUP522" s="723"/>
      <c r="EUQ522" s="723"/>
      <c r="EUR522" s="723"/>
      <c r="EUS522" s="723"/>
      <c r="EUT522" s="723"/>
      <c r="EUU522" s="723"/>
      <c r="EUV522" s="723"/>
      <c r="EUW522" s="723"/>
      <c r="EUX522" s="723"/>
      <c r="EUY522" s="723"/>
      <c r="EUZ522" s="723"/>
      <c r="EVA522" s="723"/>
      <c r="EVB522" s="723"/>
      <c r="EVC522" s="723"/>
      <c r="EVD522" s="723"/>
      <c r="EVE522" s="723"/>
      <c r="EVF522" s="723"/>
      <c r="EVG522" s="723"/>
      <c r="EVH522" s="723"/>
      <c r="EVI522" s="723"/>
      <c r="EVJ522" s="723"/>
      <c r="EVK522" s="723"/>
      <c r="EVL522" s="723"/>
      <c r="EVM522" s="723"/>
      <c r="EVN522" s="723"/>
      <c r="EVO522" s="723"/>
      <c r="EVP522" s="723"/>
      <c r="EVQ522" s="723"/>
      <c r="EVR522" s="723"/>
      <c r="EVS522" s="723"/>
      <c r="EVT522" s="723"/>
      <c r="EVU522" s="723"/>
      <c r="EVV522" s="723"/>
      <c r="EVW522" s="723"/>
      <c r="EVX522" s="723"/>
      <c r="EVY522" s="723"/>
      <c r="EVZ522" s="723"/>
      <c r="EWA522" s="723"/>
      <c r="EWB522" s="723"/>
      <c r="EWC522" s="723"/>
      <c r="EWD522" s="723"/>
      <c r="EWE522" s="723"/>
      <c r="EWF522" s="723"/>
      <c r="EWG522" s="723"/>
      <c r="EWH522" s="723"/>
      <c r="EWI522" s="723"/>
      <c r="EWJ522" s="723"/>
      <c r="EWK522" s="723"/>
      <c r="EWL522" s="723"/>
      <c r="EWM522" s="723"/>
      <c r="EWN522" s="723"/>
      <c r="EWO522" s="723"/>
      <c r="EWP522" s="723"/>
      <c r="EWQ522" s="723"/>
      <c r="EWR522" s="723"/>
      <c r="EWS522" s="723"/>
      <c r="EWT522" s="723"/>
      <c r="EWU522" s="723"/>
      <c r="EWV522" s="723"/>
      <c r="EWW522" s="723"/>
      <c r="EWX522" s="723"/>
      <c r="EWY522" s="723"/>
      <c r="EWZ522" s="723"/>
      <c r="EXA522" s="723"/>
      <c r="EXB522" s="723"/>
      <c r="EXC522" s="723"/>
      <c r="EXD522" s="723"/>
      <c r="EXE522" s="723"/>
      <c r="EXF522" s="723"/>
      <c r="EXG522" s="723"/>
      <c r="EXH522" s="723"/>
      <c r="EXI522" s="723"/>
      <c r="EXJ522" s="723"/>
      <c r="EXK522" s="723"/>
      <c r="EXL522" s="723"/>
      <c r="EXM522" s="723"/>
      <c r="EXN522" s="723"/>
      <c r="EXO522" s="723"/>
      <c r="EXP522" s="723"/>
      <c r="EXQ522" s="723"/>
      <c r="EXR522" s="723"/>
      <c r="EXS522" s="723"/>
      <c r="EXT522" s="723"/>
      <c r="EXU522" s="723"/>
      <c r="EXV522" s="723"/>
      <c r="EXW522" s="723"/>
      <c r="EXX522" s="723"/>
      <c r="EXY522" s="723"/>
      <c r="EXZ522" s="723"/>
      <c r="EYA522" s="723"/>
      <c r="EYB522" s="723"/>
      <c r="EYC522" s="723"/>
      <c r="EYD522" s="723"/>
      <c r="EYE522" s="723"/>
      <c r="EYF522" s="723"/>
      <c r="EYG522" s="723"/>
      <c r="EYH522" s="723"/>
      <c r="EYI522" s="723"/>
      <c r="EYJ522" s="723"/>
      <c r="EYK522" s="723"/>
      <c r="EYL522" s="723"/>
      <c r="EYM522" s="723"/>
      <c r="EYN522" s="723"/>
      <c r="EYO522" s="723"/>
      <c r="EYP522" s="723"/>
      <c r="EYQ522" s="723"/>
      <c r="EYR522" s="723"/>
      <c r="EYS522" s="723"/>
      <c r="EYT522" s="723"/>
      <c r="EYU522" s="723"/>
      <c r="EYV522" s="723"/>
      <c r="EYW522" s="723"/>
      <c r="EYX522" s="723"/>
      <c r="EYY522" s="723"/>
      <c r="EYZ522" s="723"/>
      <c r="EZA522" s="723"/>
      <c r="EZB522" s="723"/>
      <c r="EZC522" s="723"/>
      <c r="EZD522" s="723"/>
      <c r="EZE522" s="723"/>
      <c r="EZF522" s="723"/>
      <c r="EZG522" s="723"/>
      <c r="EZH522" s="723"/>
      <c r="EZI522" s="723"/>
      <c r="EZJ522" s="723"/>
      <c r="EZK522" s="723"/>
      <c r="EZL522" s="723"/>
      <c r="EZM522" s="723"/>
      <c r="EZN522" s="723"/>
      <c r="EZO522" s="723"/>
      <c r="EZP522" s="723"/>
      <c r="EZQ522" s="723"/>
      <c r="EZR522" s="723"/>
      <c r="EZS522" s="723"/>
      <c r="EZT522" s="723"/>
      <c r="EZU522" s="723"/>
      <c r="EZV522" s="723"/>
      <c r="EZW522" s="723"/>
      <c r="EZX522" s="723"/>
      <c r="EZY522" s="723"/>
      <c r="EZZ522" s="723"/>
      <c r="FAA522" s="723"/>
      <c r="FAB522" s="723"/>
      <c r="FAC522" s="723"/>
      <c r="FAD522" s="723"/>
      <c r="FAE522" s="723"/>
      <c r="FAF522" s="723"/>
      <c r="FAG522" s="723"/>
      <c r="FAH522" s="723"/>
      <c r="FAI522" s="723"/>
      <c r="FAJ522" s="723"/>
      <c r="FAK522" s="723"/>
      <c r="FAL522" s="723"/>
      <c r="FAM522" s="723"/>
      <c r="FAN522" s="723"/>
      <c r="FAO522" s="723"/>
      <c r="FAP522" s="723"/>
      <c r="FAQ522" s="723"/>
      <c r="FAR522" s="723"/>
      <c r="FAS522" s="723"/>
      <c r="FAT522" s="723"/>
      <c r="FAU522" s="723"/>
      <c r="FAV522" s="723"/>
      <c r="FAW522" s="723"/>
      <c r="FAX522" s="723"/>
      <c r="FAY522" s="723"/>
      <c r="FAZ522" s="723"/>
      <c r="FBA522" s="723"/>
      <c r="FBB522" s="723"/>
      <c r="FBC522" s="723"/>
      <c r="FBD522" s="723"/>
      <c r="FBE522" s="723"/>
      <c r="FBF522" s="723"/>
      <c r="FBG522" s="723"/>
      <c r="FBH522" s="723"/>
      <c r="FBI522" s="723"/>
      <c r="FBJ522" s="723"/>
      <c r="FBK522" s="723"/>
      <c r="FBL522" s="723"/>
      <c r="FBM522" s="723"/>
      <c r="FBN522" s="723"/>
      <c r="FBO522" s="723"/>
      <c r="FBP522" s="723"/>
      <c r="FBQ522" s="723"/>
      <c r="FBR522" s="723"/>
      <c r="FBS522" s="723"/>
      <c r="FBT522" s="723"/>
      <c r="FBU522" s="723"/>
      <c r="FBV522" s="723"/>
      <c r="FBW522" s="723"/>
      <c r="FBX522" s="723"/>
      <c r="FBY522" s="723"/>
      <c r="FBZ522" s="723"/>
      <c r="FCA522" s="723"/>
      <c r="FCB522" s="723"/>
      <c r="FCC522" s="723"/>
      <c r="FCD522" s="723"/>
      <c r="FCE522" s="723"/>
      <c r="FCF522" s="723"/>
      <c r="FCG522" s="723"/>
      <c r="FCH522" s="723"/>
      <c r="FCI522" s="723"/>
      <c r="FCJ522" s="723"/>
      <c r="FCK522" s="723"/>
      <c r="FCL522" s="723"/>
      <c r="FCM522" s="723"/>
      <c r="FCN522" s="723"/>
      <c r="FCO522" s="723"/>
      <c r="FCP522" s="723"/>
      <c r="FCQ522" s="723"/>
      <c r="FCR522" s="723"/>
      <c r="FCS522" s="723"/>
      <c r="FCT522" s="723"/>
      <c r="FCU522" s="723"/>
      <c r="FCV522" s="723"/>
      <c r="FCW522" s="723"/>
      <c r="FCX522" s="723"/>
      <c r="FCY522" s="723"/>
      <c r="FCZ522" s="723"/>
      <c r="FDA522" s="723"/>
      <c r="FDB522" s="723"/>
      <c r="FDC522" s="723"/>
      <c r="FDD522" s="723"/>
      <c r="FDE522" s="723"/>
      <c r="FDF522" s="723"/>
      <c r="FDG522" s="723"/>
      <c r="FDH522" s="723"/>
      <c r="FDI522" s="723"/>
      <c r="FDJ522" s="723"/>
      <c r="FDK522" s="723"/>
      <c r="FDL522" s="723"/>
      <c r="FDM522" s="723"/>
      <c r="FDN522" s="723"/>
      <c r="FDO522" s="723"/>
      <c r="FDP522" s="723"/>
      <c r="FDQ522" s="723"/>
      <c r="FDR522" s="723"/>
      <c r="FDS522" s="723"/>
      <c r="FDT522" s="723"/>
      <c r="FDU522" s="723"/>
      <c r="FDV522" s="723"/>
      <c r="FDW522" s="723"/>
      <c r="FDX522" s="723"/>
      <c r="FDY522" s="723"/>
      <c r="FDZ522" s="723"/>
      <c r="FEA522" s="723"/>
      <c r="FEB522" s="723"/>
      <c r="FEC522" s="723"/>
      <c r="FED522" s="723"/>
      <c r="FEE522" s="723"/>
      <c r="FEF522" s="723"/>
      <c r="FEG522" s="723"/>
      <c r="FEH522" s="723"/>
      <c r="FEI522" s="723"/>
      <c r="FEJ522" s="723"/>
      <c r="FEK522" s="723"/>
      <c r="FEL522" s="723"/>
      <c r="FEM522" s="723"/>
      <c r="FEN522" s="723"/>
      <c r="FEO522" s="723"/>
      <c r="FEP522" s="723"/>
      <c r="FEQ522" s="723"/>
      <c r="FER522" s="723"/>
      <c r="FES522" s="723"/>
      <c r="FET522" s="723"/>
      <c r="FEU522" s="723"/>
      <c r="FEV522" s="723"/>
      <c r="FEW522" s="723"/>
      <c r="FEX522" s="723"/>
      <c r="FEY522" s="723"/>
      <c r="FEZ522" s="723"/>
      <c r="FFA522" s="723"/>
      <c r="FFB522" s="723"/>
      <c r="FFC522" s="723"/>
      <c r="FFD522" s="723"/>
      <c r="FFE522" s="723"/>
      <c r="FFF522" s="723"/>
      <c r="FFG522" s="723"/>
      <c r="FFH522" s="723"/>
      <c r="FFI522" s="723"/>
      <c r="FFJ522" s="723"/>
      <c r="FFK522" s="723"/>
      <c r="FFL522" s="723"/>
      <c r="FFM522" s="723"/>
      <c r="FFN522" s="723"/>
      <c r="FFO522" s="723"/>
      <c r="FFP522" s="723"/>
      <c r="FFQ522" s="723"/>
      <c r="FFR522" s="723"/>
      <c r="FFS522" s="723"/>
      <c r="FFT522" s="723"/>
      <c r="FFU522" s="723"/>
      <c r="FFV522" s="723"/>
      <c r="FFW522" s="723"/>
      <c r="FFX522" s="723"/>
      <c r="FFY522" s="723"/>
      <c r="FFZ522" s="723"/>
      <c r="FGA522" s="723"/>
      <c r="FGB522" s="723"/>
      <c r="FGC522" s="723"/>
      <c r="FGD522" s="723"/>
      <c r="FGE522" s="723"/>
      <c r="FGF522" s="723"/>
      <c r="FGG522" s="723"/>
      <c r="FGH522" s="723"/>
      <c r="FGI522" s="723"/>
      <c r="FGJ522" s="723"/>
      <c r="FGK522" s="723"/>
      <c r="FGL522" s="723"/>
      <c r="FGM522" s="723"/>
      <c r="FGN522" s="723"/>
      <c r="FGO522" s="723"/>
      <c r="FGP522" s="723"/>
      <c r="FGQ522" s="723"/>
      <c r="FGR522" s="723"/>
      <c r="FGS522" s="723"/>
      <c r="FGT522" s="723"/>
      <c r="FGU522" s="723"/>
      <c r="FGV522" s="723"/>
      <c r="FGW522" s="723"/>
      <c r="FGX522" s="723"/>
      <c r="FGY522" s="723"/>
      <c r="FGZ522" s="723"/>
      <c r="FHA522" s="723"/>
      <c r="FHB522" s="723"/>
      <c r="FHC522" s="723"/>
      <c r="FHD522" s="723"/>
      <c r="FHE522" s="723"/>
      <c r="FHF522" s="723"/>
      <c r="FHG522" s="723"/>
      <c r="FHH522" s="723"/>
      <c r="FHI522" s="723"/>
      <c r="FHJ522" s="723"/>
      <c r="FHK522" s="723"/>
      <c r="FHL522" s="723"/>
      <c r="FHM522" s="723"/>
      <c r="FHN522" s="723"/>
      <c r="FHO522" s="723"/>
      <c r="FHP522" s="723"/>
      <c r="FHQ522" s="723"/>
      <c r="FHR522" s="723"/>
      <c r="FHS522" s="723"/>
      <c r="FHT522" s="723"/>
      <c r="FHU522" s="723"/>
      <c r="FHV522" s="723"/>
      <c r="FHW522" s="723"/>
      <c r="FHX522" s="723"/>
      <c r="FHY522" s="723"/>
      <c r="FHZ522" s="723"/>
      <c r="FIA522" s="723"/>
      <c r="FIB522" s="723"/>
      <c r="FIC522" s="723"/>
      <c r="FID522" s="723"/>
      <c r="FIE522" s="723"/>
      <c r="FIF522" s="723"/>
      <c r="FIG522" s="723"/>
      <c r="FIH522" s="723"/>
      <c r="FII522" s="723"/>
      <c r="FIJ522" s="723"/>
      <c r="FIK522" s="723"/>
      <c r="FIL522" s="723"/>
      <c r="FIM522" s="723"/>
      <c r="FIN522" s="723"/>
      <c r="FIO522" s="723"/>
      <c r="FIP522" s="723"/>
      <c r="FIQ522" s="723"/>
      <c r="FIR522" s="723"/>
      <c r="FIS522" s="723"/>
      <c r="FIT522" s="723"/>
      <c r="FIU522" s="723"/>
      <c r="FIV522" s="723"/>
      <c r="FIW522" s="723"/>
      <c r="FIX522" s="723"/>
      <c r="FIY522" s="723"/>
      <c r="FIZ522" s="723"/>
      <c r="FJA522" s="723"/>
      <c r="FJB522" s="723"/>
      <c r="FJC522" s="723"/>
      <c r="FJD522" s="723"/>
      <c r="FJE522" s="723"/>
      <c r="FJF522" s="723"/>
      <c r="FJG522" s="723"/>
      <c r="FJH522" s="723"/>
      <c r="FJI522" s="723"/>
      <c r="FJJ522" s="723"/>
      <c r="FJK522" s="723"/>
      <c r="FJL522" s="723"/>
      <c r="FJM522" s="723"/>
      <c r="FJN522" s="723"/>
      <c r="FJO522" s="723"/>
      <c r="FJP522" s="723"/>
      <c r="FJQ522" s="723"/>
      <c r="FJR522" s="723"/>
      <c r="FJS522" s="723"/>
      <c r="FJT522" s="723"/>
      <c r="FJU522" s="723"/>
      <c r="FJV522" s="723"/>
      <c r="FJW522" s="723"/>
      <c r="FJX522" s="723"/>
      <c r="FJY522" s="723"/>
      <c r="FJZ522" s="723"/>
      <c r="FKA522" s="723"/>
      <c r="FKB522" s="723"/>
      <c r="FKC522" s="723"/>
      <c r="FKD522" s="723"/>
      <c r="FKE522" s="723"/>
      <c r="FKF522" s="723"/>
      <c r="FKG522" s="723"/>
      <c r="FKH522" s="723"/>
      <c r="FKI522" s="723"/>
      <c r="FKJ522" s="723"/>
      <c r="FKK522" s="723"/>
      <c r="FKL522" s="723"/>
      <c r="FKM522" s="723"/>
      <c r="FKN522" s="723"/>
      <c r="FKO522" s="723"/>
      <c r="FKP522" s="723"/>
      <c r="FKQ522" s="723"/>
      <c r="FKR522" s="723"/>
      <c r="FKS522" s="723"/>
      <c r="FKT522" s="723"/>
      <c r="FKU522" s="723"/>
      <c r="FKV522" s="723"/>
      <c r="FKW522" s="723"/>
      <c r="FKX522" s="723"/>
      <c r="FKY522" s="723"/>
      <c r="FKZ522" s="723"/>
      <c r="FLA522" s="723"/>
      <c r="FLB522" s="723"/>
      <c r="FLC522" s="723"/>
      <c r="FLD522" s="723"/>
      <c r="FLE522" s="723"/>
      <c r="FLF522" s="723"/>
      <c r="FLG522" s="723"/>
      <c r="FLH522" s="723"/>
      <c r="FLI522" s="723"/>
      <c r="FLJ522" s="723"/>
      <c r="FLK522" s="723"/>
      <c r="FLL522" s="723"/>
      <c r="FLM522" s="723"/>
      <c r="FLN522" s="723"/>
      <c r="FLO522" s="723"/>
      <c r="FLP522" s="723"/>
      <c r="FLQ522" s="723"/>
      <c r="FLR522" s="723"/>
      <c r="FLS522" s="723"/>
      <c r="FLT522" s="723"/>
      <c r="FLU522" s="723"/>
      <c r="FLV522" s="723"/>
      <c r="FLW522" s="723"/>
      <c r="FLX522" s="723"/>
      <c r="FLY522" s="723"/>
      <c r="FLZ522" s="723"/>
      <c r="FMA522" s="723"/>
      <c r="FMB522" s="723"/>
      <c r="FMC522" s="723"/>
      <c r="FMD522" s="723"/>
      <c r="FME522" s="723"/>
      <c r="FMF522" s="723"/>
      <c r="FMG522" s="723"/>
      <c r="FMH522" s="723"/>
      <c r="FMI522" s="723"/>
      <c r="FMJ522" s="723"/>
      <c r="FMK522" s="723"/>
      <c r="FML522" s="723"/>
      <c r="FMM522" s="723"/>
      <c r="FMN522" s="723"/>
      <c r="FMO522" s="723"/>
      <c r="FMP522" s="723"/>
      <c r="FMQ522" s="723"/>
      <c r="FMR522" s="723"/>
      <c r="FMS522" s="723"/>
      <c r="FMT522" s="723"/>
      <c r="FMU522" s="723"/>
      <c r="FMV522" s="723"/>
      <c r="FMW522" s="723"/>
      <c r="FMX522" s="723"/>
      <c r="FMY522" s="723"/>
      <c r="FMZ522" s="723"/>
      <c r="FNA522" s="723"/>
      <c r="FNB522" s="723"/>
      <c r="FNC522" s="723"/>
      <c r="FND522" s="723"/>
      <c r="FNE522" s="723"/>
      <c r="FNF522" s="723"/>
      <c r="FNG522" s="723"/>
      <c r="FNH522" s="723"/>
      <c r="FNI522" s="723"/>
      <c r="FNJ522" s="723"/>
      <c r="FNK522" s="723"/>
      <c r="FNL522" s="723"/>
      <c r="FNM522" s="723"/>
      <c r="FNN522" s="723"/>
      <c r="FNO522" s="723"/>
      <c r="FNP522" s="723"/>
      <c r="FNQ522" s="723"/>
      <c r="FNR522" s="723"/>
      <c r="FNS522" s="723"/>
      <c r="FNT522" s="723"/>
      <c r="FNU522" s="723"/>
      <c r="FNV522" s="723"/>
      <c r="FNW522" s="723"/>
      <c r="FNX522" s="723"/>
      <c r="FNY522" s="723"/>
      <c r="FNZ522" s="723"/>
      <c r="FOA522" s="723"/>
      <c r="FOB522" s="723"/>
      <c r="FOC522" s="723"/>
      <c r="FOD522" s="723"/>
      <c r="FOE522" s="723"/>
      <c r="FOF522" s="723"/>
      <c r="FOG522" s="723"/>
      <c r="FOH522" s="723"/>
      <c r="FOI522" s="723"/>
      <c r="FOJ522" s="723"/>
      <c r="FOK522" s="723"/>
      <c r="FOL522" s="723"/>
      <c r="FOM522" s="723"/>
      <c r="FON522" s="723"/>
      <c r="FOO522" s="723"/>
      <c r="FOP522" s="723"/>
      <c r="FOQ522" s="723"/>
      <c r="FOR522" s="723"/>
      <c r="FOS522" s="723"/>
      <c r="FOT522" s="723"/>
      <c r="FOU522" s="723"/>
      <c r="FOV522" s="723"/>
      <c r="FOW522" s="723"/>
      <c r="FOX522" s="723"/>
      <c r="FOY522" s="723"/>
      <c r="FOZ522" s="723"/>
      <c r="FPA522" s="723"/>
      <c r="FPB522" s="723"/>
      <c r="FPC522" s="723"/>
      <c r="FPD522" s="723"/>
      <c r="FPE522" s="723"/>
      <c r="FPF522" s="723"/>
      <c r="FPG522" s="723"/>
      <c r="FPH522" s="723"/>
      <c r="FPI522" s="723"/>
      <c r="FPJ522" s="723"/>
      <c r="FPK522" s="723"/>
      <c r="FPL522" s="723"/>
      <c r="FPM522" s="723"/>
      <c r="FPN522" s="723"/>
      <c r="FPO522" s="723"/>
      <c r="FPP522" s="723"/>
      <c r="FPQ522" s="723"/>
      <c r="FPR522" s="723"/>
      <c r="FPS522" s="723"/>
      <c r="FPT522" s="723"/>
      <c r="FPU522" s="723"/>
      <c r="FPV522" s="723"/>
      <c r="FPW522" s="723"/>
      <c r="FPX522" s="723"/>
      <c r="FPY522" s="723"/>
      <c r="FPZ522" s="723"/>
      <c r="FQA522" s="723"/>
      <c r="FQB522" s="723"/>
      <c r="FQC522" s="723"/>
      <c r="FQD522" s="723"/>
      <c r="FQE522" s="723"/>
      <c r="FQF522" s="723"/>
      <c r="FQG522" s="723"/>
      <c r="FQH522" s="723"/>
      <c r="FQI522" s="723"/>
      <c r="FQJ522" s="723"/>
      <c r="FQK522" s="723"/>
      <c r="FQL522" s="723"/>
      <c r="FQM522" s="723"/>
      <c r="FQN522" s="723"/>
      <c r="FQO522" s="723"/>
      <c r="FQP522" s="723"/>
      <c r="FQQ522" s="723"/>
      <c r="FQR522" s="723"/>
      <c r="FQS522" s="723"/>
      <c r="FQT522" s="723"/>
      <c r="FQU522" s="723"/>
      <c r="FQV522" s="723"/>
      <c r="FQW522" s="723"/>
      <c r="FQX522" s="723"/>
      <c r="FQY522" s="723"/>
      <c r="FQZ522" s="723"/>
      <c r="FRA522" s="723"/>
      <c r="FRB522" s="723"/>
      <c r="FRC522" s="723"/>
      <c r="FRD522" s="723"/>
      <c r="FRE522" s="723"/>
      <c r="FRF522" s="723"/>
      <c r="FRG522" s="723"/>
      <c r="FRH522" s="723"/>
      <c r="FRI522" s="723"/>
      <c r="FRJ522" s="723"/>
      <c r="FRK522" s="723"/>
      <c r="FRL522" s="723"/>
      <c r="FRM522" s="723"/>
      <c r="FRN522" s="723"/>
      <c r="FRO522" s="723"/>
      <c r="FRP522" s="723"/>
      <c r="FRQ522" s="723"/>
      <c r="FRR522" s="723"/>
      <c r="FRS522" s="723"/>
      <c r="FRT522" s="723"/>
      <c r="FRU522" s="723"/>
      <c r="FRV522" s="723"/>
      <c r="FRW522" s="723"/>
      <c r="FRX522" s="723"/>
      <c r="FRY522" s="723"/>
      <c r="FRZ522" s="723"/>
      <c r="FSA522" s="723"/>
      <c r="FSB522" s="723"/>
      <c r="FSC522" s="723"/>
      <c r="FSD522" s="723"/>
      <c r="FSE522" s="723"/>
      <c r="FSF522" s="723"/>
      <c r="FSG522" s="723"/>
      <c r="FSH522" s="723"/>
      <c r="FSI522" s="723"/>
      <c r="FSJ522" s="723"/>
      <c r="FSK522" s="723"/>
      <c r="FSL522" s="723"/>
      <c r="FSM522" s="723"/>
      <c r="FSN522" s="723"/>
      <c r="FSO522" s="723"/>
      <c r="FSP522" s="723"/>
      <c r="FSQ522" s="723"/>
      <c r="FSR522" s="723"/>
      <c r="FSS522" s="723"/>
      <c r="FST522" s="723"/>
      <c r="FSU522" s="723"/>
      <c r="FSV522" s="723"/>
      <c r="FSW522" s="723"/>
      <c r="FSX522" s="723"/>
      <c r="FSY522" s="723"/>
      <c r="FSZ522" s="723"/>
      <c r="FTA522" s="723"/>
      <c r="FTB522" s="723"/>
      <c r="FTC522" s="723"/>
      <c r="FTD522" s="723"/>
      <c r="FTE522" s="723"/>
      <c r="FTF522" s="723"/>
      <c r="FTG522" s="723"/>
      <c r="FTH522" s="723"/>
      <c r="FTI522" s="723"/>
      <c r="FTJ522" s="723"/>
      <c r="FTK522" s="723"/>
      <c r="FTL522" s="723"/>
      <c r="FTM522" s="723"/>
      <c r="FTN522" s="723"/>
      <c r="FTO522" s="723"/>
      <c r="FTP522" s="723"/>
      <c r="FTQ522" s="723"/>
      <c r="FTR522" s="723"/>
      <c r="FTS522" s="723"/>
      <c r="FTT522" s="723"/>
      <c r="FTU522" s="723"/>
      <c r="FTV522" s="723"/>
      <c r="FTW522" s="723"/>
      <c r="FTX522" s="723"/>
      <c r="FTY522" s="723"/>
      <c r="FTZ522" s="723"/>
      <c r="FUA522" s="723"/>
      <c r="FUB522" s="723"/>
      <c r="FUC522" s="723"/>
      <c r="FUD522" s="723"/>
      <c r="FUE522" s="723"/>
      <c r="FUF522" s="723"/>
      <c r="FUG522" s="723"/>
      <c r="FUH522" s="723"/>
      <c r="FUI522" s="723"/>
      <c r="FUJ522" s="723"/>
      <c r="FUK522" s="723"/>
      <c r="FUL522" s="723"/>
      <c r="FUM522" s="723"/>
      <c r="FUN522" s="723"/>
      <c r="FUO522" s="723"/>
      <c r="FUP522" s="723"/>
      <c r="FUQ522" s="723"/>
      <c r="FUR522" s="723"/>
      <c r="FUS522" s="723"/>
      <c r="FUT522" s="723"/>
      <c r="FUU522" s="723"/>
      <c r="FUV522" s="723"/>
      <c r="FUW522" s="723"/>
      <c r="FUX522" s="723"/>
      <c r="FUY522" s="723"/>
      <c r="FUZ522" s="723"/>
      <c r="FVA522" s="723"/>
      <c r="FVB522" s="723"/>
      <c r="FVC522" s="723"/>
      <c r="FVD522" s="723"/>
      <c r="FVE522" s="723"/>
      <c r="FVF522" s="723"/>
      <c r="FVG522" s="723"/>
      <c r="FVH522" s="723"/>
      <c r="FVI522" s="723"/>
      <c r="FVJ522" s="723"/>
      <c r="FVK522" s="723"/>
      <c r="FVL522" s="723"/>
      <c r="FVM522" s="723"/>
      <c r="FVN522" s="723"/>
      <c r="FVO522" s="723"/>
      <c r="FVP522" s="723"/>
      <c r="FVQ522" s="723"/>
      <c r="FVR522" s="723"/>
      <c r="FVS522" s="723"/>
      <c r="FVT522" s="723"/>
      <c r="FVU522" s="723"/>
      <c r="FVV522" s="723"/>
      <c r="FVW522" s="723"/>
      <c r="FVX522" s="723"/>
      <c r="FVY522" s="723"/>
      <c r="FVZ522" s="723"/>
      <c r="FWA522" s="723"/>
      <c r="FWB522" s="723"/>
      <c r="FWC522" s="723"/>
      <c r="FWD522" s="723"/>
      <c r="FWE522" s="723"/>
      <c r="FWF522" s="723"/>
      <c r="FWG522" s="723"/>
      <c r="FWH522" s="723"/>
      <c r="FWI522" s="723"/>
      <c r="FWJ522" s="723"/>
      <c r="FWK522" s="723"/>
      <c r="FWL522" s="723"/>
      <c r="FWM522" s="723"/>
      <c r="FWN522" s="723"/>
      <c r="FWO522" s="723"/>
      <c r="FWP522" s="723"/>
      <c r="FWQ522" s="723"/>
      <c r="FWR522" s="723"/>
      <c r="FWS522" s="723"/>
      <c r="FWT522" s="723"/>
      <c r="FWU522" s="723"/>
      <c r="FWV522" s="723"/>
      <c r="FWW522" s="723"/>
      <c r="FWX522" s="723"/>
      <c r="FWY522" s="723"/>
      <c r="FWZ522" s="723"/>
      <c r="FXA522" s="723"/>
      <c r="FXB522" s="723"/>
      <c r="FXC522" s="723"/>
      <c r="FXD522" s="723"/>
      <c r="FXE522" s="723"/>
      <c r="FXF522" s="723"/>
      <c r="FXG522" s="723"/>
      <c r="FXH522" s="723"/>
      <c r="FXI522" s="723"/>
      <c r="FXJ522" s="723"/>
      <c r="FXK522" s="723"/>
      <c r="FXL522" s="723"/>
      <c r="FXM522" s="723"/>
      <c r="FXN522" s="723"/>
      <c r="FXO522" s="723"/>
      <c r="FXP522" s="723"/>
      <c r="FXQ522" s="723"/>
      <c r="FXR522" s="723"/>
      <c r="FXS522" s="723"/>
      <c r="FXT522" s="723"/>
      <c r="FXU522" s="723"/>
      <c r="FXV522" s="723"/>
      <c r="FXW522" s="723"/>
      <c r="FXX522" s="723"/>
      <c r="FXY522" s="723"/>
      <c r="FXZ522" s="723"/>
      <c r="FYA522" s="723"/>
      <c r="FYB522" s="723"/>
      <c r="FYC522" s="723"/>
      <c r="FYD522" s="723"/>
      <c r="FYE522" s="723"/>
      <c r="FYF522" s="723"/>
      <c r="FYG522" s="723"/>
      <c r="FYH522" s="723"/>
      <c r="FYI522" s="723"/>
      <c r="FYJ522" s="723"/>
      <c r="FYK522" s="723"/>
      <c r="FYL522" s="723"/>
      <c r="FYM522" s="723"/>
      <c r="FYN522" s="723"/>
      <c r="FYO522" s="723"/>
      <c r="FYP522" s="723"/>
      <c r="FYQ522" s="723"/>
      <c r="FYR522" s="723"/>
      <c r="FYS522" s="723"/>
      <c r="FYT522" s="723"/>
      <c r="FYU522" s="723"/>
      <c r="FYV522" s="723"/>
      <c r="FYW522" s="723"/>
      <c r="FYX522" s="723"/>
      <c r="FYY522" s="723"/>
      <c r="FYZ522" s="723"/>
      <c r="FZA522" s="723"/>
      <c r="FZB522" s="723"/>
      <c r="FZC522" s="723"/>
      <c r="FZD522" s="723"/>
      <c r="FZE522" s="723"/>
      <c r="FZF522" s="723"/>
      <c r="FZG522" s="723"/>
      <c r="FZH522" s="723"/>
      <c r="FZI522" s="723"/>
      <c r="FZJ522" s="723"/>
      <c r="FZK522" s="723"/>
      <c r="FZL522" s="723"/>
      <c r="FZM522" s="723"/>
      <c r="FZN522" s="723"/>
      <c r="FZO522" s="723"/>
      <c r="FZP522" s="723"/>
      <c r="FZQ522" s="723"/>
      <c r="FZR522" s="723"/>
      <c r="FZS522" s="723"/>
      <c r="FZT522" s="723"/>
      <c r="FZU522" s="723"/>
      <c r="FZV522" s="723"/>
      <c r="FZW522" s="723"/>
      <c r="FZX522" s="723"/>
      <c r="FZY522" s="723"/>
      <c r="FZZ522" s="723"/>
      <c r="GAA522" s="723"/>
      <c r="GAB522" s="723"/>
      <c r="GAC522" s="723"/>
      <c r="GAD522" s="723"/>
      <c r="GAE522" s="723"/>
      <c r="GAF522" s="723"/>
      <c r="GAG522" s="723"/>
      <c r="GAH522" s="723"/>
      <c r="GAI522" s="723"/>
      <c r="GAJ522" s="723"/>
      <c r="GAK522" s="723"/>
      <c r="GAL522" s="723"/>
      <c r="GAM522" s="723"/>
      <c r="GAN522" s="723"/>
      <c r="GAO522" s="723"/>
      <c r="GAP522" s="723"/>
      <c r="GAQ522" s="723"/>
      <c r="GAR522" s="723"/>
      <c r="GAS522" s="723"/>
      <c r="GAT522" s="723"/>
      <c r="GAU522" s="723"/>
      <c r="GAV522" s="723"/>
      <c r="GAW522" s="723"/>
      <c r="GAX522" s="723"/>
      <c r="GAY522" s="723"/>
      <c r="GAZ522" s="723"/>
      <c r="GBA522" s="723"/>
      <c r="GBB522" s="723"/>
      <c r="GBC522" s="723"/>
      <c r="GBD522" s="723"/>
      <c r="GBE522" s="723"/>
      <c r="GBF522" s="723"/>
      <c r="GBG522" s="723"/>
      <c r="GBH522" s="723"/>
      <c r="GBI522" s="723"/>
      <c r="GBJ522" s="723"/>
      <c r="GBK522" s="723"/>
      <c r="GBL522" s="723"/>
      <c r="GBM522" s="723"/>
      <c r="GBN522" s="723"/>
      <c r="GBO522" s="723"/>
      <c r="GBP522" s="723"/>
      <c r="GBQ522" s="723"/>
      <c r="GBR522" s="723"/>
      <c r="GBS522" s="723"/>
      <c r="GBT522" s="723"/>
      <c r="GBU522" s="723"/>
      <c r="GBV522" s="723"/>
      <c r="GBW522" s="723"/>
      <c r="GBX522" s="723"/>
      <c r="GBY522" s="723"/>
      <c r="GBZ522" s="723"/>
      <c r="GCA522" s="723"/>
      <c r="GCB522" s="723"/>
      <c r="GCC522" s="723"/>
      <c r="GCD522" s="723"/>
      <c r="GCE522" s="723"/>
      <c r="GCF522" s="723"/>
      <c r="GCG522" s="723"/>
      <c r="GCH522" s="723"/>
      <c r="GCI522" s="723"/>
      <c r="GCJ522" s="723"/>
      <c r="GCK522" s="723"/>
      <c r="GCL522" s="723"/>
      <c r="GCM522" s="723"/>
      <c r="GCN522" s="723"/>
      <c r="GCO522" s="723"/>
      <c r="GCP522" s="723"/>
      <c r="GCQ522" s="723"/>
      <c r="GCR522" s="723"/>
      <c r="GCS522" s="723"/>
      <c r="GCT522" s="723"/>
      <c r="GCU522" s="723"/>
      <c r="GCV522" s="723"/>
      <c r="GCW522" s="723"/>
      <c r="GCX522" s="723"/>
      <c r="GCY522" s="723"/>
      <c r="GCZ522" s="723"/>
      <c r="GDA522" s="723"/>
      <c r="GDB522" s="723"/>
      <c r="GDC522" s="723"/>
      <c r="GDD522" s="723"/>
      <c r="GDE522" s="723"/>
      <c r="GDF522" s="723"/>
      <c r="GDG522" s="723"/>
      <c r="GDH522" s="723"/>
      <c r="GDI522" s="723"/>
      <c r="GDJ522" s="723"/>
      <c r="GDK522" s="723"/>
      <c r="GDL522" s="723"/>
      <c r="GDM522" s="723"/>
      <c r="GDN522" s="723"/>
      <c r="GDO522" s="723"/>
      <c r="GDP522" s="723"/>
      <c r="GDQ522" s="723"/>
      <c r="GDR522" s="723"/>
      <c r="GDS522" s="723"/>
      <c r="GDT522" s="723"/>
      <c r="GDU522" s="723"/>
      <c r="GDV522" s="723"/>
      <c r="GDW522" s="723"/>
      <c r="GDX522" s="723"/>
      <c r="GDY522" s="723"/>
      <c r="GDZ522" s="723"/>
      <c r="GEA522" s="723"/>
      <c r="GEB522" s="723"/>
      <c r="GEC522" s="723"/>
      <c r="GED522" s="723"/>
      <c r="GEE522" s="723"/>
      <c r="GEF522" s="723"/>
      <c r="GEG522" s="723"/>
      <c r="GEH522" s="723"/>
      <c r="GEI522" s="723"/>
      <c r="GEJ522" s="723"/>
      <c r="GEK522" s="723"/>
      <c r="GEL522" s="723"/>
      <c r="GEM522" s="723"/>
      <c r="GEN522" s="723"/>
      <c r="GEO522" s="723"/>
      <c r="GEP522" s="723"/>
      <c r="GEQ522" s="723"/>
      <c r="GER522" s="723"/>
      <c r="GES522" s="723"/>
      <c r="GET522" s="723"/>
      <c r="GEU522" s="723"/>
      <c r="GEV522" s="723"/>
      <c r="GEW522" s="723"/>
      <c r="GEX522" s="723"/>
      <c r="GEY522" s="723"/>
      <c r="GEZ522" s="723"/>
      <c r="GFA522" s="723"/>
      <c r="GFB522" s="723"/>
      <c r="GFC522" s="723"/>
      <c r="GFD522" s="723"/>
      <c r="GFE522" s="723"/>
      <c r="GFF522" s="723"/>
      <c r="GFG522" s="723"/>
      <c r="GFH522" s="723"/>
      <c r="GFI522" s="723"/>
      <c r="GFJ522" s="723"/>
      <c r="GFK522" s="723"/>
      <c r="GFL522" s="723"/>
      <c r="GFM522" s="723"/>
      <c r="GFN522" s="723"/>
      <c r="GFO522" s="723"/>
      <c r="GFP522" s="723"/>
      <c r="GFQ522" s="723"/>
      <c r="GFR522" s="723"/>
      <c r="GFS522" s="723"/>
      <c r="GFT522" s="723"/>
      <c r="GFU522" s="723"/>
      <c r="GFV522" s="723"/>
      <c r="GFW522" s="723"/>
      <c r="GFX522" s="723"/>
      <c r="GFY522" s="723"/>
      <c r="GFZ522" s="723"/>
      <c r="GGA522" s="723"/>
      <c r="GGB522" s="723"/>
      <c r="GGC522" s="723"/>
      <c r="GGD522" s="723"/>
      <c r="GGE522" s="723"/>
      <c r="GGF522" s="723"/>
      <c r="GGG522" s="723"/>
      <c r="GGH522" s="723"/>
      <c r="GGI522" s="723"/>
      <c r="GGJ522" s="723"/>
      <c r="GGK522" s="723"/>
      <c r="GGL522" s="723"/>
      <c r="GGM522" s="723"/>
      <c r="GGN522" s="723"/>
      <c r="GGO522" s="723"/>
      <c r="GGP522" s="723"/>
      <c r="GGQ522" s="723"/>
      <c r="GGR522" s="723"/>
      <c r="GGS522" s="723"/>
      <c r="GGT522" s="723"/>
      <c r="GGU522" s="723"/>
      <c r="GGV522" s="723"/>
      <c r="GGW522" s="723"/>
      <c r="GGX522" s="723"/>
      <c r="GGY522" s="723"/>
      <c r="GGZ522" s="723"/>
      <c r="GHA522" s="723"/>
      <c r="GHB522" s="723"/>
      <c r="GHC522" s="723"/>
      <c r="GHD522" s="723"/>
      <c r="GHE522" s="723"/>
      <c r="GHF522" s="723"/>
      <c r="GHG522" s="723"/>
      <c r="GHH522" s="723"/>
      <c r="GHI522" s="723"/>
      <c r="GHJ522" s="723"/>
      <c r="GHK522" s="723"/>
      <c r="GHL522" s="723"/>
      <c r="GHM522" s="723"/>
      <c r="GHN522" s="723"/>
      <c r="GHO522" s="723"/>
      <c r="GHP522" s="723"/>
      <c r="GHQ522" s="723"/>
      <c r="GHR522" s="723"/>
      <c r="GHS522" s="723"/>
      <c r="GHT522" s="723"/>
      <c r="GHU522" s="723"/>
      <c r="GHV522" s="723"/>
      <c r="GHW522" s="723"/>
      <c r="GHX522" s="723"/>
      <c r="GHY522" s="723"/>
      <c r="GHZ522" s="723"/>
      <c r="GIA522" s="723"/>
      <c r="GIB522" s="723"/>
      <c r="GIC522" s="723"/>
      <c r="GID522" s="723"/>
      <c r="GIE522" s="723"/>
      <c r="GIF522" s="723"/>
      <c r="GIG522" s="723"/>
      <c r="GIH522" s="723"/>
      <c r="GII522" s="723"/>
      <c r="GIJ522" s="723"/>
      <c r="GIK522" s="723"/>
      <c r="GIL522" s="723"/>
      <c r="GIM522" s="723"/>
      <c r="GIN522" s="723"/>
      <c r="GIO522" s="723"/>
      <c r="GIP522" s="723"/>
      <c r="GIQ522" s="723"/>
      <c r="GIR522" s="723"/>
      <c r="GIS522" s="723"/>
      <c r="GIT522" s="723"/>
      <c r="GIU522" s="723"/>
      <c r="GIV522" s="723"/>
      <c r="GIW522" s="723"/>
      <c r="GIX522" s="723"/>
      <c r="GIY522" s="723"/>
      <c r="GIZ522" s="723"/>
      <c r="GJA522" s="723"/>
      <c r="GJB522" s="723"/>
      <c r="GJC522" s="723"/>
      <c r="GJD522" s="723"/>
      <c r="GJE522" s="723"/>
      <c r="GJF522" s="723"/>
      <c r="GJG522" s="723"/>
      <c r="GJH522" s="723"/>
      <c r="GJI522" s="723"/>
      <c r="GJJ522" s="723"/>
      <c r="GJK522" s="723"/>
      <c r="GJL522" s="723"/>
      <c r="GJM522" s="723"/>
      <c r="GJN522" s="723"/>
      <c r="GJO522" s="723"/>
      <c r="GJP522" s="723"/>
      <c r="GJQ522" s="723"/>
      <c r="GJR522" s="723"/>
      <c r="GJS522" s="723"/>
      <c r="GJT522" s="723"/>
      <c r="GJU522" s="723"/>
      <c r="GJV522" s="723"/>
      <c r="GJW522" s="723"/>
      <c r="GJX522" s="723"/>
      <c r="GJY522" s="723"/>
      <c r="GJZ522" s="723"/>
      <c r="GKA522" s="723"/>
      <c r="GKB522" s="723"/>
      <c r="GKC522" s="723"/>
      <c r="GKD522" s="723"/>
      <c r="GKE522" s="723"/>
      <c r="GKF522" s="723"/>
      <c r="GKG522" s="723"/>
      <c r="GKH522" s="723"/>
      <c r="GKI522" s="723"/>
      <c r="GKJ522" s="723"/>
      <c r="GKK522" s="723"/>
      <c r="GKL522" s="723"/>
      <c r="GKM522" s="723"/>
      <c r="GKN522" s="723"/>
      <c r="GKO522" s="723"/>
      <c r="GKP522" s="723"/>
      <c r="GKQ522" s="723"/>
      <c r="GKR522" s="723"/>
      <c r="GKS522" s="723"/>
      <c r="GKT522" s="723"/>
      <c r="GKU522" s="723"/>
      <c r="GKV522" s="723"/>
      <c r="GKW522" s="723"/>
      <c r="GKX522" s="723"/>
      <c r="GKY522" s="723"/>
      <c r="GKZ522" s="723"/>
      <c r="GLA522" s="723"/>
      <c r="GLB522" s="723"/>
      <c r="GLC522" s="723"/>
      <c r="GLD522" s="723"/>
      <c r="GLE522" s="723"/>
      <c r="GLF522" s="723"/>
      <c r="GLG522" s="723"/>
      <c r="GLH522" s="723"/>
      <c r="GLI522" s="723"/>
      <c r="GLJ522" s="723"/>
      <c r="GLK522" s="723"/>
      <c r="GLL522" s="723"/>
      <c r="GLM522" s="723"/>
      <c r="GLN522" s="723"/>
      <c r="GLO522" s="723"/>
      <c r="GLP522" s="723"/>
      <c r="GLQ522" s="723"/>
      <c r="GLR522" s="723"/>
      <c r="GLS522" s="723"/>
      <c r="GLT522" s="723"/>
      <c r="GLU522" s="723"/>
      <c r="GLV522" s="723"/>
      <c r="GLW522" s="723"/>
      <c r="GLX522" s="723"/>
      <c r="GLY522" s="723"/>
      <c r="GLZ522" s="723"/>
      <c r="GMA522" s="723"/>
      <c r="GMB522" s="723"/>
      <c r="GMC522" s="723"/>
      <c r="GMD522" s="723"/>
      <c r="GME522" s="723"/>
      <c r="GMF522" s="723"/>
      <c r="GMG522" s="723"/>
      <c r="GMH522" s="723"/>
      <c r="GMI522" s="723"/>
      <c r="GMJ522" s="723"/>
      <c r="GMK522" s="723"/>
      <c r="GML522" s="723"/>
      <c r="GMM522" s="723"/>
      <c r="GMN522" s="723"/>
      <c r="GMO522" s="723"/>
      <c r="GMP522" s="723"/>
      <c r="GMQ522" s="723"/>
      <c r="GMR522" s="723"/>
      <c r="GMS522" s="723"/>
      <c r="GMT522" s="723"/>
      <c r="GMU522" s="723"/>
      <c r="GMV522" s="723"/>
      <c r="GMW522" s="723"/>
      <c r="GMX522" s="723"/>
      <c r="GMY522" s="723"/>
      <c r="GMZ522" s="723"/>
      <c r="GNA522" s="723"/>
      <c r="GNB522" s="723"/>
      <c r="GNC522" s="723"/>
      <c r="GND522" s="723"/>
      <c r="GNE522" s="723"/>
      <c r="GNF522" s="723"/>
      <c r="GNG522" s="723"/>
      <c r="GNH522" s="723"/>
      <c r="GNI522" s="723"/>
      <c r="GNJ522" s="723"/>
      <c r="GNK522" s="723"/>
      <c r="GNL522" s="723"/>
      <c r="GNM522" s="723"/>
      <c r="GNN522" s="723"/>
      <c r="GNO522" s="723"/>
      <c r="GNP522" s="723"/>
      <c r="GNQ522" s="723"/>
      <c r="GNR522" s="723"/>
      <c r="GNS522" s="723"/>
      <c r="GNT522" s="723"/>
      <c r="GNU522" s="723"/>
      <c r="GNV522" s="723"/>
      <c r="GNW522" s="723"/>
      <c r="GNX522" s="723"/>
      <c r="GNY522" s="723"/>
      <c r="GNZ522" s="723"/>
      <c r="GOA522" s="723"/>
      <c r="GOB522" s="723"/>
      <c r="GOC522" s="723"/>
      <c r="GOD522" s="723"/>
      <c r="GOE522" s="723"/>
      <c r="GOF522" s="723"/>
      <c r="GOG522" s="723"/>
      <c r="GOH522" s="723"/>
      <c r="GOI522" s="723"/>
      <c r="GOJ522" s="723"/>
      <c r="GOK522" s="723"/>
      <c r="GOL522" s="723"/>
      <c r="GOM522" s="723"/>
      <c r="GON522" s="723"/>
      <c r="GOO522" s="723"/>
      <c r="GOP522" s="723"/>
      <c r="GOQ522" s="723"/>
      <c r="GOR522" s="723"/>
      <c r="GOS522" s="723"/>
      <c r="GOT522" s="723"/>
      <c r="GOU522" s="723"/>
      <c r="GOV522" s="723"/>
      <c r="GOW522" s="723"/>
      <c r="GOX522" s="723"/>
      <c r="GOY522" s="723"/>
      <c r="GOZ522" s="723"/>
      <c r="GPA522" s="723"/>
      <c r="GPB522" s="723"/>
      <c r="GPC522" s="723"/>
      <c r="GPD522" s="723"/>
      <c r="GPE522" s="723"/>
      <c r="GPF522" s="723"/>
      <c r="GPG522" s="723"/>
      <c r="GPH522" s="723"/>
      <c r="GPI522" s="723"/>
      <c r="GPJ522" s="723"/>
      <c r="GPK522" s="723"/>
      <c r="GPL522" s="723"/>
      <c r="GPM522" s="723"/>
      <c r="GPN522" s="723"/>
      <c r="GPO522" s="723"/>
      <c r="GPP522" s="723"/>
      <c r="GPQ522" s="723"/>
      <c r="GPR522" s="723"/>
      <c r="GPS522" s="723"/>
      <c r="GPT522" s="723"/>
      <c r="GPU522" s="723"/>
      <c r="GPV522" s="723"/>
      <c r="GPW522" s="723"/>
      <c r="GPX522" s="723"/>
      <c r="GPY522" s="723"/>
      <c r="GPZ522" s="723"/>
      <c r="GQA522" s="723"/>
      <c r="GQB522" s="723"/>
      <c r="GQC522" s="723"/>
      <c r="GQD522" s="723"/>
      <c r="GQE522" s="723"/>
      <c r="GQF522" s="723"/>
      <c r="GQG522" s="723"/>
      <c r="GQH522" s="723"/>
      <c r="GQI522" s="723"/>
      <c r="GQJ522" s="723"/>
      <c r="GQK522" s="723"/>
      <c r="GQL522" s="723"/>
      <c r="GQM522" s="723"/>
      <c r="GQN522" s="723"/>
      <c r="GQO522" s="723"/>
      <c r="GQP522" s="723"/>
      <c r="GQQ522" s="723"/>
      <c r="GQR522" s="723"/>
      <c r="GQS522" s="723"/>
      <c r="GQT522" s="723"/>
      <c r="GQU522" s="723"/>
      <c r="GQV522" s="723"/>
      <c r="GQW522" s="723"/>
      <c r="GQX522" s="723"/>
      <c r="GQY522" s="723"/>
      <c r="GQZ522" s="723"/>
      <c r="GRA522" s="723"/>
      <c r="GRB522" s="723"/>
      <c r="GRC522" s="723"/>
      <c r="GRD522" s="723"/>
      <c r="GRE522" s="723"/>
      <c r="GRF522" s="723"/>
      <c r="GRG522" s="723"/>
      <c r="GRH522" s="723"/>
      <c r="GRI522" s="723"/>
      <c r="GRJ522" s="723"/>
      <c r="GRK522" s="723"/>
      <c r="GRL522" s="723"/>
      <c r="GRM522" s="723"/>
      <c r="GRN522" s="723"/>
      <c r="GRO522" s="723"/>
      <c r="GRP522" s="723"/>
      <c r="GRQ522" s="723"/>
      <c r="GRR522" s="723"/>
      <c r="GRS522" s="723"/>
      <c r="GRT522" s="723"/>
      <c r="GRU522" s="723"/>
      <c r="GRV522" s="723"/>
      <c r="GRW522" s="723"/>
      <c r="GRX522" s="723"/>
      <c r="GRY522" s="723"/>
      <c r="GRZ522" s="723"/>
      <c r="GSA522" s="723"/>
      <c r="GSB522" s="723"/>
      <c r="GSC522" s="723"/>
      <c r="GSD522" s="723"/>
      <c r="GSE522" s="723"/>
      <c r="GSF522" s="723"/>
      <c r="GSG522" s="723"/>
      <c r="GSH522" s="723"/>
      <c r="GSI522" s="723"/>
      <c r="GSJ522" s="723"/>
      <c r="GSK522" s="723"/>
      <c r="GSL522" s="723"/>
      <c r="GSM522" s="723"/>
      <c r="GSN522" s="723"/>
      <c r="GSO522" s="723"/>
      <c r="GSP522" s="723"/>
      <c r="GSQ522" s="723"/>
      <c r="GSR522" s="723"/>
      <c r="GSS522" s="723"/>
      <c r="GST522" s="723"/>
      <c r="GSU522" s="723"/>
      <c r="GSV522" s="723"/>
      <c r="GSW522" s="723"/>
      <c r="GSX522" s="723"/>
      <c r="GSY522" s="723"/>
      <c r="GSZ522" s="723"/>
      <c r="GTA522" s="723"/>
      <c r="GTB522" s="723"/>
      <c r="GTC522" s="723"/>
      <c r="GTD522" s="723"/>
      <c r="GTE522" s="723"/>
      <c r="GTF522" s="723"/>
      <c r="GTG522" s="723"/>
      <c r="GTH522" s="723"/>
      <c r="GTI522" s="723"/>
      <c r="GTJ522" s="723"/>
      <c r="GTK522" s="723"/>
      <c r="GTL522" s="723"/>
      <c r="GTM522" s="723"/>
      <c r="GTN522" s="723"/>
      <c r="GTO522" s="723"/>
      <c r="GTP522" s="723"/>
      <c r="GTQ522" s="723"/>
      <c r="GTR522" s="723"/>
      <c r="GTS522" s="723"/>
      <c r="GTT522" s="723"/>
      <c r="GTU522" s="723"/>
      <c r="GTV522" s="723"/>
      <c r="GTW522" s="723"/>
      <c r="GTX522" s="723"/>
      <c r="GTY522" s="723"/>
      <c r="GTZ522" s="723"/>
      <c r="GUA522" s="723"/>
      <c r="GUB522" s="723"/>
      <c r="GUC522" s="723"/>
      <c r="GUD522" s="723"/>
      <c r="GUE522" s="723"/>
      <c r="GUF522" s="723"/>
      <c r="GUG522" s="723"/>
      <c r="GUH522" s="723"/>
      <c r="GUI522" s="723"/>
      <c r="GUJ522" s="723"/>
      <c r="GUK522" s="723"/>
      <c r="GUL522" s="723"/>
      <c r="GUM522" s="723"/>
      <c r="GUN522" s="723"/>
      <c r="GUO522" s="723"/>
      <c r="GUP522" s="723"/>
      <c r="GUQ522" s="723"/>
      <c r="GUR522" s="723"/>
      <c r="GUS522" s="723"/>
      <c r="GUT522" s="723"/>
      <c r="GUU522" s="723"/>
      <c r="GUV522" s="723"/>
      <c r="GUW522" s="723"/>
      <c r="GUX522" s="723"/>
      <c r="GUY522" s="723"/>
      <c r="GUZ522" s="723"/>
      <c r="GVA522" s="723"/>
      <c r="GVB522" s="723"/>
      <c r="GVC522" s="723"/>
      <c r="GVD522" s="723"/>
      <c r="GVE522" s="723"/>
      <c r="GVF522" s="723"/>
      <c r="GVG522" s="723"/>
      <c r="GVH522" s="723"/>
      <c r="GVI522" s="723"/>
      <c r="GVJ522" s="723"/>
      <c r="GVK522" s="723"/>
      <c r="GVL522" s="723"/>
      <c r="GVM522" s="723"/>
      <c r="GVN522" s="723"/>
      <c r="GVO522" s="723"/>
      <c r="GVP522" s="723"/>
      <c r="GVQ522" s="723"/>
      <c r="GVR522" s="723"/>
      <c r="GVS522" s="723"/>
      <c r="GVT522" s="723"/>
      <c r="GVU522" s="723"/>
      <c r="GVV522" s="723"/>
      <c r="GVW522" s="723"/>
      <c r="GVX522" s="723"/>
      <c r="GVY522" s="723"/>
      <c r="GVZ522" s="723"/>
      <c r="GWA522" s="723"/>
      <c r="GWB522" s="723"/>
      <c r="GWC522" s="723"/>
      <c r="GWD522" s="723"/>
      <c r="GWE522" s="723"/>
      <c r="GWF522" s="723"/>
      <c r="GWG522" s="723"/>
      <c r="GWH522" s="723"/>
      <c r="GWI522" s="723"/>
      <c r="GWJ522" s="723"/>
      <c r="GWK522" s="723"/>
      <c r="GWL522" s="723"/>
      <c r="GWM522" s="723"/>
      <c r="GWN522" s="723"/>
      <c r="GWO522" s="723"/>
      <c r="GWP522" s="723"/>
      <c r="GWQ522" s="723"/>
      <c r="GWR522" s="723"/>
      <c r="GWS522" s="723"/>
      <c r="GWT522" s="723"/>
      <c r="GWU522" s="723"/>
      <c r="GWV522" s="723"/>
      <c r="GWW522" s="723"/>
      <c r="GWX522" s="723"/>
      <c r="GWY522" s="723"/>
      <c r="GWZ522" s="723"/>
      <c r="GXA522" s="723"/>
      <c r="GXB522" s="723"/>
      <c r="GXC522" s="723"/>
      <c r="GXD522" s="723"/>
      <c r="GXE522" s="723"/>
      <c r="GXF522" s="723"/>
      <c r="GXG522" s="723"/>
      <c r="GXH522" s="723"/>
      <c r="GXI522" s="723"/>
      <c r="GXJ522" s="723"/>
      <c r="GXK522" s="723"/>
      <c r="GXL522" s="723"/>
      <c r="GXM522" s="723"/>
      <c r="GXN522" s="723"/>
      <c r="GXO522" s="723"/>
      <c r="GXP522" s="723"/>
      <c r="GXQ522" s="723"/>
      <c r="GXR522" s="723"/>
      <c r="GXS522" s="723"/>
      <c r="GXT522" s="723"/>
      <c r="GXU522" s="723"/>
      <c r="GXV522" s="723"/>
      <c r="GXW522" s="723"/>
      <c r="GXX522" s="723"/>
      <c r="GXY522" s="723"/>
      <c r="GXZ522" s="723"/>
      <c r="GYA522" s="723"/>
      <c r="GYB522" s="723"/>
      <c r="GYC522" s="723"/>
      <c r="GYD522" s="723"/>
      <c r="GYE522" s="723"/>
      <c r="GYF522" s="723"/>
      <c r="GYG522" s="723"/>
      <c r="GYH522" s="723"/>
      <c r="GYI522" s="723"/>
      <c r="GYJ522" s="723"/>
      <c r="GYK522" s="723"/>
      <c r="GYL522" s="723"/>
      <c r="GYM522" s="723"/>
      <c r="GYN522" s="723"/>
      <c r="GYO522" s="723"/>
      <c r="GYP522" s="723"/>
      <c r="GYQ522" s="723"/>
      <c r="GYR522" s="723"/>
      <c r="GYS522" s="723"/>
      <c r="GYT522" s="723"/>
      <c r="GYU522" s="723"/>
      <c r="GYV522" s="723"/>
      <c r="GYW522" s="723"/>
      <c r="GYX522" s="723"/>
      <c r="GYY522" s="723"/>
      <c r="GYZ522" s="723"/>
      <c r="GZA522" s="723"/>
      <c r="GZB522" s="723"/>
      <c r="GZC522" s="723"/>
      <c r="GZD522" s="723"/>
      <c r="GZE522" s="723"/>
      <c r="GZF522" s="723"/>
      <c r="GZG522" s="723"/>
      <c r="GZH522" s="723"/>
      <c r="GZI522" s="723"/>
      <c r="GZJ522" s="723"/>
      <c r="GZK522" s="723"/>
      <c r="GZL522" s="723"/>
      <c r="GZM522" s="723"/>
      <c r="GZN522" s="723"/>
      <c r="GZO522" s="723"/>
      <c r="GZP522" s="723"/>
      <c r="GZQ522" s="723"/>
      <c r="GZR522" s="723"/>
      <c r="GZS522" s="723"/>
      <c r="GZT522" s="723"/>
      <c r="GZU522" s="723"/>
      <c r="GZV522" s="723"/>
      <c r="GZW522" s="723"/>
      <c r="GZX522" s="723"/>
      <c r="GZY522" s="723"/>
      <c r="GZZ522" s="723"/>
      <c r="HAA522" s="723"/>
      <c r="HAB522" s="723"/>
      <c r="HAC522" s="723"/>
      <c r="HAD522" s="723"/>
      <c r="HAE522" s="723"/>
      <c r="HAF522" s="723"/>
      <c r="HAG522" s="723"/>
      <c r="HAH522" s="723"/>
      <c r="HAI522" s="723"/>
      <c r="HAJ522" s="723"/>
      <c r="HAK522" s="723"/>
      <c r="HAL522" s="723"/>
      <c r="HAM522" s="723"/>
      <c r="HAN522" s="723"/>
      <c r="HAO522" s="723"/>
      <c r="HAP522" s="723"/>
      <c r="HAQ522" s="723"/>
      <c r="HAR522" s="723"/>
      <c r="HAS522" s="723"/>
      <c r="HAT522" s="723"/>
      <c r="HAU522" s="723"/>
      <c r="HAV522" s="723"/>
      <c r="HAW522" s="723"/>
      <c r="HAX522" s="723"/>
      <c r="HAY522" s="723"/>
      <c r="HAZ522" s="723"/>
      <c r="HBA522" s="723"/>
      <c r="HBB522" s="723"/>
      <c r="HBC522" s="723"/>
      <c r="HBD522" s="723"/>
      <c r="HBE522" s="723"/>
      <c r="HBF522" s="723"/>
      <c r="HBG522" s="723"/>
      <c r="HBH522" s="723"/>
      <c r="HBI522" s="723"/>
      <c r="HBJ522" s="723"/>
      <c r="HBK522" s="723"/>
      <c r="HBL522" s="723"/>
      <c r="HBM522" s="723"/>
      <c r="HBN522" s="723"/>
      <c r="HBO522" s="723"/>
      <c r="HBP522" s="723"/>
      <c r="HBQ522" s="723"/>
      <c r="HBR522" s="723"/>
      <c r="HBS522" s="723"/>
      <c r="HBT522" s="723"/>
      <c r="HBU522" s="723"/>
      <c r="HBV522" s="723"/>
      <c r="HBW522" s="723"/>
      <c r="HBX522" s="723"/>
      <c r="HBY522" s="723"/>
      <c r="HBZ522" s="723"/>
      <c r="HCA522" s="723"/>
      <c r="HCB522" s="723"/>
      <c r="HCC522" s="723"/>
      <c r="HCD522" s="723"/>
      <c r="HCE522" s="723"/>
      <c r="HCF522" s="723"/>
      <c r="HCG522" s="723"/>
      <c r="HCH522" s="723"/>
      <c r="HCI522" s="723"/>
      <c r="HCJ522" s="723"/>
      <c r="HCK522" s="723"/>
      <c r="HCL522" s="723"/>
      <c r="HCM522" s="723"/>
      <c r="HCN522" s="723"/>
      <c r="HCO522" s="723"/>
      <c r="HCP522" s="723"/>
      <c r="HCQ522" s="723"/>
      <c r="HCR522" s="723"/>
      <c r="HCS522" s="723"/>
      <c r="HCT522" s="723"/>
      <c r="HCU522" s="723"/>
      <c r="HCV522" s="723"/>
      <c r="HCW522" s="723"/>
      <c r="HCX522" s="723"/>
      <c r="HCY522" s="723"/>
      <c r="HCZ522" s="723"/>
      <c r="HDA522" s="723"/>
      <c r="HDB522" s="723"/>
      <c r="HDC522" s="723"/>
      <c r="HDD522" s="723"/>
      <c r="HDE522" s="723"/>
      <c r="HDF522" s="723"/>
      <c r="HDG522" s="723"/>
      <c r="HDH522" s="723"/>
      <c r="HDI522" s="723"/>
      <c r="HDJ522" s="723"/>
      <c r="HDK522" s="723"/>
      <c r="HDL522" s="723"/>
      <c r="HDM522" s="723"/>
      <c r="HDN522" s="723"/>
      <c r="HDO522" s="723"/>
      <c r="HDP522" s="723"/>
      <c r="HDQ522" s="723"/>
      <c r="HDR522" s="723"/>
      <c r="HDS522" s="723"/>
      <c r="HDT522" s="723"/>
      <c r="HDU522" s="723"/>
      <c r="HDV522" s="723"/>
      <c r="HDW522" s="723"/>
      <c r="HDX522" s="723"/>
      <c r="HDY522" s="723"/>
      <c r="HDZ522" s="723"/>
      <c r="HEA522" s="723"/>
      <c r="HEB522" s="723"/>
      <c r="HEC522" s="723"/>
      <c r="HED522" s="723"/>
      <c r="HEE522" s="723"/>
      <c r="HEF522" s="723"/>
      <c r="HEG522" s="723"/>
      <c r="HEH522" s="723"/>
      <c r="HEI522" s="723"/>
      <c r="HEJ522" s="723"/>
      <c r="HEK522" s="723"/>
      <c r="HEL522" s="723"/>
      <c r="HEM522" s="723"/>
      <c r="HEN522" s="723"/>
      <c r="HEO522" s="723"/>
      <c r="HEP522" s="723"/>
      <c r="HEQ522" s="723"/>
      <c r="HER522" s="723"/>
      <c r="HES522" s="723"/>
      <c r="HET522" s="723"/>
      <c r="HEU522" s="723"/>
      <c r="HEV522" s="723"/>
      <c r="HEW522" s="723"/>
      <c r="HEX522" s="723"/>
      <c r="HEY522" s="723"/>
      <c r="HEZ522" s="723"/>
      <c r="HFA522" s="723"/>
      <c r="HFB522" s="723"/>
      <c r="HFC522" s="723"/>
      <c r="HFD522" s="723"/>
      <c r="HFE522" s="723"/>
      <c r="HFF522" s="723"/>
      <c r="HFG522" s="723"/>
      <c r="HFH522" s="723"/>
      <c r="HFI522" s="723"/>
      <c r="HFJ522" s="723"/>
      <c r="HFK522" s="723"/>
      <c r="HFL522" s="723"/>
      <c r="HFM522" s="723"/>
      <c r="HFN522" s="723"/>
      <c r="HFO522" s="723"/>
      <c r="HFP522" s="723"/>
      <c r="HFQ522" s="723"/>
      <c r="HFR522" s="723"/>
      <c r="HFS522" s="723"/>
      <c r="HFT522" s="723"/>
      <c r="HFU522" s="723"/>
      <c r="HFV522" s="723"/>
      <c r="HFW522" s="723"/>
      <c r="HFX522" s="723"/>
      <c r="HFY522" s="723"/>
      <c r="HFZ522" s="723"/>
      <c r="HGA522" s="723"/>
      <c r="HGB522" s="723"/>
      <c r="HGC522" s="723"/>
      <c r="HGD522" s="723"/>
      <c r="HGE522" s="723"/>
      <c r="HGF522" s="723"/>
      <c r="HGG522" s="723"/>
      <c r="HGH522" s="723"/>
      <c r="HGI522" s="723"/>
      <c r="HGJ522" s="723"/>
      <c r="HGK522" s="723"/>
      <c r="HGL522" s="723"/>
      <c r="HGM522" s="723"/>
      <c r="HGN522" s="723"/>
      <c r="HGO522" s="723"/>
      <c r="HGP522" s="723"/>
      <c r="HGQ522" s="723"/>
      <c r="HGR522" s="723"/>
      <c r="HGS522" s="723"/>
      <c r="HGT522" s="723"/>
      <c r="HGU522" s="723"/>
      <c r="HGV522" s="723"/>
      <c r="HGW522" s="723"/>
      <c r="HGX522" s="723"/>
      <c r="HGY522" s="723"/>
      <c r="HGZ522" s="723"/>
      <c r="HHA522" s="723"/>
      <c r="HHB522" s="723"/>
      <c r="HHC522" s="723"/>
      <c r="HHD522" s="723"/>
      <c r="HHE522" s="723"/>
      <c r="HHF522" s="723"/>
      <c r="HHG522" s="723"/>
      <c r="HHH522" s="723"/>
      <c r="HHI522" s="723"/>
      <c r="HHJ522" s="723"/>
      <c r="HHK522" s="723"/>
      <c r="HHL522" s="723"/>
      <c r="HHM522" s="723"/>
      <c r="HHN522" s="723"/>
      <c r="HHO522" s="723"/>
      <c r="HHP522" s="723"/>
      <c r="HHQ522" s="723"/>
      <c r="HHR522" s="723"/>
      <c r="HHS522" s="723"/>
      <c r="HHT522" s="723"/>
      <c r="HHU522" s="723"/>
      <c r="HHV522" s="723"/>
      <c r="HHW522" s="723"/>
      <c r="HHX522" s="723"/>
      <c r="HHY522" s="723"/>
      <c r="HHZ522" s="723"/>
      <c r="HIA522" s="723"/>
      <c r="HIB522" s="723"/>
      <c r="HIC522" s="723"/>
      <c r="HID522" s="723"/>
      <c r="HIE522" s="723"/>
      <c r="HIF522" s="723"/>
      <c r="HIG522" s="723"/>
      <c r="HIH522" s="723"/>
      <c r="HII522" s="723"/>
      <c r="HIJ522" s="723"/>
      <c r="HIK522" s="723"/>
      <c r="HIL522" s="723"/>
      <c r="HIM522" s="723"/>
      <c r="HIN522" s="723"/>
      <c r="HIO522" s="723"/>
      <c r="HIP522" s="723"/>
      <c r="HIQ522" s="723"/>
      <c r="HIR522" s="723"/>
      <c r="HIS522" s="723"/>
      <c r="HIT522" s="723"/>
      <c r="HIU522" s="723"/>
      <c r="HIV522" s="723"/>
      <c r="HIW522" s="723"/>
      <c r="HIX522" s="723"/>
      <c r="HIY522" s="723"/>
      <c r="HIZ522" s="723"/>
      <c r="HJA522" s="723"/>
      <c r="HJB522" s="723"/>
      <c r="HJC522" s="723"/>
      <c r="HJD522" s="723"/>
      <c r="HJE522" s="723"/>
      <c r="HJF522" s="723"/>
      <c r="HJG522" s="723"/>
      <c r="HJH522" s="723"/>
      <c r="HJI522" s="723"/>
      <c r="HJJ522" s="723"/>
      <c r="HJK522" s="723"/>
      <c r="HJL522" s="723"/>
      <c r="HJM522" s="723"/>
      <c r="HJN522" s="723"/>
      <c r="HJO522" s="723"/>
      <c r="HJP522" s="723"/>
      <c r="HJQ522" s="723"/>
      <c r="HJR522" s="723"/>
      <c r="HJS522" s="723"/>
      <c r="HJT522" s="723"/>
      <c r="HJU522" s="723"/>
      <c r="HJV522" s="723"/>
      <c r="HJW522" s="723"/>
      <c r="HJX522" s="723"/>
      <c r="HJY522" s="723"/>
      <c r="HJZ522" s="723"/>
      <c r="HKA522" s="723"/>
      <c r="HKB522" s="723"/>
      <c r="HKC522" s="723"/>
      <c r="HKD522" s="723"/>
      <c r="HKE522" s="723"/>
      <c r="HKF522" s="723"/>
      <c r="HKG522" s="723"/>
      <c r="HKH522" s="723"/>
      <c r="HKI522" s="723"/>
      <c r="HKJ522" s="723"/>
      <c r="HKK522" s="723"/>
      <c r="HKL522" s="723"/>
      <c r="HKM522" s="723"/>
      <c r="HKN522" s="723"/>
      <c r="HKO522" s="723"/>
      <c r="HKP522" s="723"/>
      <c r="HKQ522" s="723"/>
      <c r="HKR522" s="723"/>
      <c r="HKS522" s="723"/>
      <c r="HKT522" s="723"/>
      <c r="HKU522" s="723"/>
      <c r="HKV522" s="723"/>
      <c r="HKW522" s="723"/>
      <c r="HKX522" s="723"/>
      <c r="HKY522" s="723"/>
      <c r="HKZ522" s="723"/>
      <c r="HLA522" s="723"/>
      <c r="HLB522" s="723"/>
      <c r="HLC522" s="723"/>
      <c r="HLD522" s="723"/>
      <c r="HLE522" s="723"/>
      <c r="HLF522" s="723"/>
      <c r="HLG522" s="723"/>
      <c r="HLH522" s="723"/>
      <c r="HLI522" s="723"/>
      <c r="HLJ522" s="723"/>
      <c r="HLK522" s="723"/>
      <c r="HLL522" s="723"/>
      <c r="HLM522" s="723"/>
      <c r="HLN522" s="723"/>
      <c r="HLO522" s="723"/>
      <c r="HLP522" s="723"/>
      <c r="HLQ522" s="723"/>
      <c r="HLR522" s="723"/>
      <c r="HLS522" s="723"/>
      <c r="HLT522" s="723"/>
      <c r="HLU522" s="723"/>
      <c r="HLV522" s="723"/>
      <c r="HLW522" s="723"/>
      <c r="HLX522" s="723"/>
      <c r="HLY522" s="723"/>
      <c r="HLZ522" s="723"/>
      <c r="HMA522" s="723"/>
      <c r="HMB522" s="723"/>
      <c r="HMC522" s="723"/>
      <c r="HMD522" s="723"/>
      <c r="HME522" s="723"/>
      <c r="HMF522" s="723"/>
      <c r="HMG522" s="723"/>
      <c r="HMH522" s="723"/>
      <c r="HMI522" s="723"/>
      <c r="HMJ522" s="723"/>
      <c r="HMK522" s="723"/>
      <c r="HML522" s="723"/>
      <c r="HMM522" s="723"/>
      <c r="HMN522" s="723"/>
      <c r="HMO522" s="723"/>
      <c r="HMP522" s="723"/>
      <c r="HMQ522" s="723"/>
      <c r="HMR522" s="723"/>
      <c r="HMS522" s="723"/>
      <c r="HMT522" s="723"/>
      <c r="HMU522" s="723"/>
      <c r="HMV522" s="723"/>
      <c r="HMW522" s="723"/>
      <c r="HMX522" s="723"/>
      <c r="HMY522" s="723"/>
      <c r="HMZ522" s="723"/>
      <c r="HNA522" s="723"/>
      <c r="HNB522" s="723"/>
      <c r="HNC522" s="723"/>
      <c r="HND522" s="723"/>
      <c r="HNE522" s="723"/>
      <c r="HNF522" s="723"/>
      <c r="HNG522" s="723"/>
      <c r="HNH522" s="723"/>
      <c r="HNI522" s="723"/>
      <c r="HNJ522" s="723"/>
      <c r="HNK522" s="723"/>
      <c r="HNL522" s="723"/>
      <c r="HNM522" s="723"/>
      <c r="HNN522" s="723"/>
      <c r="HNO522" s="723"/>
      <c r="HNP522" s="723"/>
      <c r="HNQ522" s="723"/>
      <c r="HNR522" s="723"/>
      <c r="HNS522" s="723"/>
      <c r="HNT522" s="723"/>
      <c r="HNU522" s="723"/>
      <c r="HNV522" s="723"/>
      <c r="HNW522" s="723"/>
      <c r="HNX522" s="723"/>
      <c r="HNY522" s="723"/>
      <c r="HNZ522" s="723"/>
      <c r="HOA522" s="723"/>
      <c r="HOB522" s="723"/>
      <c r="HOC522" s="723"/>
      <c r="HOD522" s="723"/>
      <c r="HOE522" s="723"/>
      <c r="HOF522" s="723"/>
      <c r="HOG522" s="723"/>
      <c r="HOH522" s="723"/>
      <c r="HOI522" s="723"/>
      <c r="HOJ522" s="723"/>
      <c r="HOK522" s="723"/>
      <c r="HOL522" s="723"/>
      <c r="HOM522" s="723"/>
      <c r="HON522" s="723"/>
      <c r="HOO522" s="723"/>
      <c r="HOP522" s="723"/>
      <c r="HOQ522" s="723"/>
      <c r="HOR522" s="723"/>
      <c r="HOS522" s="723"/>
      <c r="HOT522" s="723"/>
      <c r="HOU522" s="723"/>
      <c r="HOV522" s="723"/>
      <c r="HOW522" s="723"/>
      <c r="HOX522" s="723"/>
      <c r="HOY522" s="723"/>
      <c r="HOZ522" s="723"/>
      <c r="HPA522" s="723"/>
      <c r="HPB522" s="723"/>
      <c r="HPC522" s="723"/>
      <c r="HPD522" s="723"/>
      <c r="HPE522" s="723"/>
      <c r="HPF522" s="723"/>
      <c r="HPG522" s="723"/>
      <c r="HPH522" s="723"/>
      <c r="HPI522" s="723"/>
      <c r="HPJ522" s="723"/>
      <c r="HPK522" s="723"/>
      <c r="HPL522" s="723"/>
      <c r="HPM522" s="723"/>
      <c r="HPN522" s="723"/>
      <c r="HPO522" s="723"/>
      <c r="HPP522" s="723"/>
      <c r="HPQ522" s="723"/>
      <c r="HPR522" s="723"/>
      <c r="HPS522" s="723"/>
      <c r="HPT522" s="723"/>
      <c r="HPU522" s="723"/>
      <c r="HPV522" s="723"/>
      <c r="HPW522" s="723"/>
      <c r="HPX522" s="723"/>
      <c r="HPY522" s="723"/>
      <c r="HPZ522" s="723"/>
      <c r="HQA522" s="723"/>
      <c r="HQB522" s="723"/>
      <c r="HQC522" s="723"/>
      <c r="HQD522" s="723"/>
      <c r="HQE522" s="723"/>
      <c r="HQF522" s="723"/>
      <c r="HQG522" s="723"/>
      <c r="HQH522" s="723"/>
      <c r="HQI522" s="723"/>
      <c r="HQJ522" s="723"/>
      <c r="HQK522" s="723"/>
      <c r="HQL522" s="723"/>
      <c r="HQM522" s="723"/>
      <c r="HQN522" s="723"/>
      <c r="HQO522" s="723"/>
      <c r="HQP522" s="723"/>
      <c r="HQQ522" s="723"/>
      <c r="HQR522" s="723"/>
      <c r="HQS522" s="723"/>
      <c r="HQT522" s="723"/>
      <c r="HQU522" s="723"/>
      <c r="HQV522" s="723"/>
      <c r="HQW522" s="723"/>
      <c r="HQX522" s="723"/>
      <c r="HQY522" s="723"/>
      <c r="HQZ522" s="723"/>
      <c r="HRA522" s="723"/>
      <c r="HRB522" s="723"/>
      <c r="HRC522" s="723"/>
      <c r="HRD522" s="723"/>
      <c r="HRE522" s="723"/>
      <c r="HRF522" s="723"/>
      <c r="HRG522" s="723"/>
      <c r="HRH522" s="723"/>
      <c r="HRI522" s="723"/>
      <c r="HRJ522" s="723"/>
      <c r="HRK522" s="723"/>
      <c r="HRL522" s="723"/>
      <c r="HRM522" s="723"/>
      <c r="HRN522" s="723"/>
      <c r="HRO522" s="723"/>
      <c r="HRP522" s="723"/>
      <c r="HRQ522" s="723"/>
      <c r="HRR522" s="723"/>
      <c r="HRS522" s="723"/>
      <c r="HRT522" s="723"/>
      <c r="HRU522" s="723"/>
      <c r="HRV522" s="723"/>
      <c r="HRW522" s="723"/>
      <c r="HRX522" s="723"/>
      <c r="HRY522" s="723"/>
      <c r="HRZ522" s="723"/>
      <c r="HSA522" s="723"/>
      <c r="HSB522" s="723"/>
      <c r="HSC522" s="723"/>
      <c r="HSD522" s="723"/>
      <c r="HSE522" s="723"/>
      <c r="HSF522" s="723"/>
      <c r="HSG522" s="723"/>
      <c r="HSH522" s="723"/>
      <c r="HSI522" s="723"/>
      <c r="HSJ522" s="723"/>
      <c r="HSK522" s="723"/>
      <c r="HSL522" s="723"/>
      <c r="HSM522" s="723"/>
      <c r="HSN522" s="723"/>
      <c r="HSO522" s="723"/>
      <c r="HSP522" s="723"/>
      <c r="HSQ522" s="723"/>
      <c r="HSR522" s="723"/>
      <c r="HSS522" s="723"/>
      <c r="HST522" s="723"/>
      <c r="HSU522" s="723"/>
      <c r="HSV522" s="723"/>
      <c r="HSW522" s="723"/>
      <c r="HSX522" s="723"/>
      <c r="HSY522" s="723"/>
      <c r="HSZ522" s="723"/>
      <c r="HTA522" s="723"/>
      <c r="HTB522" s="723"/>
      <c r="HTC522" s="723"/>
      <c r="HTD522" s="723"/>
      <c r="HTE522" s="723"/>
      <c r="HTF522" s="723"/>
      <c r="HTG522" s="723"/>
      <c r="HTH522" s="723"/>
      <c r="HTI522" s="723"/>
      <c r="HTJ522" s="723"/>
      <c r="HTK522" s="723"/>
      <c r="HTL522" s="723"/>
      <c r="HTM522" s="723"/>
      <c r="HTN522" s="723"/>
      <c r="HTO522" s="723"/>
      <c r="HTP522" s="723"/>
      <c r="HTQ522" s="723"/>
      <c r="HTR522" s="723"/>
      <c r="HTS522" s="723"/>
      <c r="HTT522" s="723"/>
      <c r="HTU522" s="723"/>
      <c r="HTV522" s="723"/>
      <c r="HTW522" s="723"/>
      <c r="HTX522" s="723"/>
      <c r="HTY522" s="723"/>
      <c r="HTZ522" s="723"/>
      <c r="HUA522" s="723"/>
      <c r="HUB522" s="723"/>
      <c r="HUC522" s="723"/>
      <c r="HUD522" s="723"/>
      <c r="HUE522" s="723"/>
      <c r="HUF522" s="723"/>
      <c r="HUG522" s="723"/>
      <c r="HUH522" s="723"/>
      <c r="HUI522" s="723"/>
      <c r="HUJ522" s="723"/>
      <c r="HUK522" s="723"/>
      <c r="HUL522" s="723"/>
      <c r="HUM522" s="723"/>
      <c r="HUN522" s="723"/>
      <c r="HUO522" s="723"/>
      <c r="HUP522" s="723"/>
      <c r="HUQ522" s="723"/>
      <c r="HUR522" s="723"/>
      <c r="HUS522" s="723"/>
      <c r="HUT522" s="723"/>
      <c r="HUU522" s="723"/>
      <c r="HUV522" s="723"/>
      <c r="HUW522" s="723"/>
      <c r="HUX522" s="723"/>
      <c r="HUY522" s="723"/>
      <c r="HUZ522" s="723"/>
      <c r="HVA522" s="723"/>
      <c r="HVB522" s="723"/>
      <c r="HVC522" s="723"/>
      <c r="HVD522" s="723"/>
      <c r="HVE522" s="723"/>
      <c r="HVF522" s="723"/>
      <c r="HVG522" s="723"/>
      <c r="HVH522" s="723"/>
      <c r="HVI522" s="723"/>
      <c r="HVJ522" s="723"/>
      <c r="HVK522" s="723"/>
      <c r="HVL522" s="723"/>
      <c r="HVM522" s="723"/>
      <c r="HVN522" s="723"/>
      <c r="HVO522" s="723"/>
      <c r="HVP522" s="723"/>
      <c r="HVQ522" s="723"/>
      <c r="HVR522" s="723"/>
      <c r="HVS522" s="723"/>
      <c r="HVT522" s="723"/>
      <c r="HVU522" s="723"/>
      <c r="HVV522" s="723"/>
      <c r="HVW522" s="723"/>
      <c r="HVX522" s="723"/>
      <c r="HVY522" s="723"/>
      <c r="HVZ522" s="723"/>
      <c r="HWA522" s="723"/>
      <c r="HWB522" s="723"/>
      <c r="HWC522" s="723"/>
      <c r="HWD522" s="723"/>
      <c r="HWE522" s="723"/>
      <c r="HWF522" s="723"/>
      <c r="HWG522" s="723"/>
      <c r="HWH522" s="723"/>
      <c r="HWI522" s="723"/>
      <c r="HWJ522" s="723"/>
      <c r="HWK522" s="723"/>
      <c r="HWL522" s="723"/>
      <c r="HWM522" s="723"/>
      <c r="HWN522" s="723"/>
      <c r="HWO522" s="723"/>
      <c r="HWP522" s="723"/>
      <c r="HWQ522" s="723"/>
      <c r="HWR522" s="723"/>
      <c r="HWS522" s="723"/>
      <c r="HWT522" s="723"/>
      <c r="HWU522" s="723"/>
      <c r="HWV522" s="723"/>
      <c r="HWW522" s="723"/>
      <c r="HWX522" s="723"/>
      <c r="HWY522" s="723"/>
      <c r="HWZ522" s="723"/>
      <c r="HXA522" s="723"/>
      <c r="HXB522" s="723"/>
      <c r="HXC522" s="723"/>
      <c r="HXD522" s="723"/>
      <c r="HXE522" s="723"/>
      <c r="HXF522" s="723"/>
      <c r="HXG522" s="723"/>
      <c r="HXH522" s="723"/>
      <c r="HXI522" s="723"/>
      <c r="HXJ522" s="723"/>
      <c r="HXK522" s="723"/>
      <c r="HXL522" s="723"/>
      <c r="HXM522" s="723"/>
      <c r="HXN522" s="723"/>
      <c r="HXO522" s="723"/>
      <c r="HXP522" s="723"/>
      <c r="HXQ522" s="723"/>
      <c r="HXR522" s="723"/>
      <c r="HXS522" s="723"/>
      <c r="HXT522" s="723"/>
      <c r="HXU522" s="723"/>
      <c r="HXV522" s="723"/>
      <c r="HXW522" s="723"/>
      <c r="HXX522" s="723"/>
      <c r="HXY522" s="723"/>
      <c r="HXZ522" s="723"/>
      <c r="HYA522" s="723"/>
      <c r="HYB522" s="723"/>
      <c r="HYC522" s="723"/>
      <c r="HYD522" s="723"/>
      <c r="HYE522" s="723"/>
      <c r="HYF522" s="723"/>
      <c r="HYG522" s="723"/>
      <c r="HYH522" s="723"/>
      <c r="HYI522" s="723"/>
      <c r="HYJ522" s="723"/>
      <c r="HYK522" s="723"/>
      <c r="HYL522" s="723"/>
      <c r="HYM522" s="723"/>
      <c r="HYN522" s="723"/>
      <c r="HYO522" s="723"/>
      <c r="HYP522" s="723"/>
      <c r="HYQ522" s="723"/>
      <c r="HYR522" s="723"/>
      <c r="HYS522" s="723"/>
      <c r="HYT522" s="723"/>
      <c r="HYU522" s="723"/>
      <c r="HYV522" s="723"/>
      <c r="HYW522" s="723"/>
      <c r="HYX522" s="723"/>
      <c r="HYY522" s="723"/>
      <c r="HYZ522" s="723"/>
      <c r="HZA522" s="723"/>
      <c r="HZB522" s="723"/>
      <c r="HZC522" s="723"/>
      <c r="HZD522" s="723"/>
      <c r="HZE522" s="723"/>
      <c r="HZF522" s="723"/>
      <c r="HZG522" s="723"/>
      <c r="HZH522" s="723"/>
      <c r="HZI522" s="723"/>
      <c r="HZJ522" s="723"/>
      <c r="HZK522" s="723"/>
      <c r="HZL522" s="723"/>
      <c r="HZM522" s="723"/>
      <c r="HZN522" s="723"/>
      <c r="HZO522" s="723"/>
      <c r="HZP522" s="723"/>
      <c r="HZQ522" s="723"/>
      <c r="HZR522" s="723"/>
      <c r="HZS522" s="723"/>
      <c r="HZT522" s="723"/>
      <c r="HZU522" s="723"/>
      <c r="HZV522" s="723"/>
      <c r="HZW522" s="723"/>
      <c r="HZX522" s="723"/>
      <c r="HZY522" s="723"/>
      <c r="HZZ522" s="723"/>
      <c r="IAA522" s="723"/>
      <c r="IAB522" s="723"/>
      <c r="IAC522" s="723"/>
      <c r="IAD522" s="723"/>
      <c r="IAE522" s="723"/>
      <c r="IAF522" s="723"/>
      <c r="IAG522" s="723"/>
      <c r="IAH522" s="723"/>
      <c r="IAI522" s="723"/>
      <c r="IAJ522" s="723"/>
      <c r="IAK522" s="723"/>
      <c r="IAL522" s="723"/>
      <c r="IAM522" s="723"/>
      <c r="IAN522" s="723"/>
      <c r="IAO522" s="723"/>
      <c r="IAP522" s="723"/>
      <c r="IAQ522" s="723"/>
      <c r="IAR522" s="723"/>
      <c r="IAS522" s="723"/>
      <c r="IAT522" s="723"/>
      <c r="IAU522" s="723"/>
      <c r="IAV522" s="723"/>
      <c r="IAW522" s="723"/>
      <c r="IAX522" s="723"/>
      <c r="IAY522" s="723"/>
      <c r="IAZ522" s="723"/>
      <c r="IBA522" s="723"/>
      <c r="IBB522" s="723"/>
      <c r="IBC522" s="723"/>
      <c r="IBD522" s="723"/>
      <c r="IBE522" s="723"/>
      <c r="IBF522" s="723"/>
      <c r="IBG522" s="723"/>
      <c r="IBH522" s="723"/>
      <c r="IBI522" s="723"/>
      <c r="IBJ522" s="723"/>
      <c r="IBK522" s="723"/>
      <c r="IBL522" s="723"/>
      <c r="IBM522" s="723"/>
      <c r="IBN522" s="723"/>
      <c r="IBO522" s="723"/>
      <c r="IBP522" s="723"/>
      <c r="IBQ522" s="723"/>
      <c r="IBR522" s="723"/>
      <c r="IBS522" s="723"/>
      <c r="IBT522" s="723"/>
      <c r="IBU522" s="723"/>
      <c r="IBV522" s="723"/>
      <c r="IBW522" s="723"/>
      <c r="IBX522" s="723"/>
      <c r="IBY522" s="723"/>
      <c r="IBZ522" s="723"/>
      <c r="ICA522" s="723"/>
      <c r="ICB522" s="723"/>
      <c r="ICC522" s="723"/>
      <c r="ICD522" s="723"/>
      <c r="ICE522" s="723"/>
      <c r="ICF522" s="723"/>
      <c r="ICG522" s="723"/>
      <c r="ICH522" s="723"/>
      <c r="ICI522" s="723"/>
      <c r="ICJ522" s="723"/>
      <c r="ICK522" s="723"/>
      <c r="ICL522" s="723"/>
      <c r="ICM522" s="723"/>
      <c r="ICN522" s="723"/>
      <c r="ICO522" s="723"/>
      <c r="ICP522" s="723"/>
      <c r="ICQ522" s="723"/>
      <c r="ICR522" s="723"/>
      <c r="ICS522" s="723"/>
      <c r="ICT522" s="723"/>
      <c r="ICU522" s="723"/>
      <c r="ICV522" s="723"/>
      <c r="ICW522" s="723"/>
      <c r="ICX522" s="723"/>
      <c r="ICY522" s="723"/>
      <c r="ICZ522" s="723"/>
      <c r="IDA522" s="723"/>
      <c r="IDB522" s="723"/>
      <c r="IDC522" s="723"/>
      <c r="IDD522" s="723"/>
      <c r="IDE522" s="723"/>
      <c r="IDF522" s="723"/>
      <c r="IDG522" s="723"/>
      <c r="IDH522" s="723"/>
      <c r="IDI522" s="723"/>
      <c r="IDJ522" s="723"/>
      <c r="IDK522" s="723"/>
      <c r="IDL522" s="723"/>
      <c r="IDM522" s="723"/>
      <c r="IDN522" s="723"/>
      <c r="IDO522" s="723"/>
      <c r="IDP522" s="723"/>
      <c r="IDQ522" s="723"/>
      <c r="IDR522" s="723"/>
      <c r="IDS522" s="723"/>
      <c r="IDT522" s="723"/>
      <c r="IDU522" s="723"/>
      <c r="IDV522" s="723"/>
      <c r="IDW522" s="723"/>
      <c r="IDX522" s="723"/>
      <c r="IDY522" s="723"/>
      <c r="IDZ522" s="723"/>
      <c r="IEA522" s="723"/>
      <c r="IEB522" s="723"/>
      <c r="IEC522" s="723"/>
      <c r="IED522" s="723"/>
      <c r="IEE522" s="723"/>
      <c r="IEF522" s="723"/>
      <c r="IEG522" s="723"/>
      <c r="IEH522" s="723"/>
      <c r="IEI522" s="723"/>
      <c r="IEJ522" s="723"/>
      <c r="IEK522" s="723"/>
      <c r="IEL522" s="723"/>
      <c r="IEM522" s="723"/>
      <c r="IEN522" s="723"/>
      <c r="IEO522" s="723"/>
      <c r="IEP522" s="723"/>
      <c r="IEQ522" s="723"/>
      <c r="IER522" s="723"/>
      <c r="IES522" s="723"/>
      <c r="IET522" s="723"/>
      <c r="IEU522" s="723"/>
      <c r="IEV522" s="723"/>
      <c r="IEW522" s="723"/>
      <c r="IEX522" s="723"/>
      <c r="IEY522" s="723"/>
      <c r="IEZ522" s="723"/>
      <c r="IFA522" s="723"/>
      <c r="IFB522" s="723"/>
      <c r="IFC522" s="723"/>
      <c r="IFD522" s="723"/>
      <c r="IFE522" s="723"/>
      <c r="IFF522" s="723"/>
      <c r="IFG522" s="723"/>
      <c r="IFH522" s="723"/>
      <c r="IFI522" s="723"/>
      <c r="IFJ522" s="723"/>
      <c r="IFK522" s="723"/>
      <c r="IFL522" s="723"/>
      <c r="IFM522" s="723"/>
      <c r="IFN522" s="723"/>
      <c r="IFO522" s="723"/>
      <c r="IFP522" s="723"/>
      <c r="IFQ522" s="723"/>
      <c r="IFR522" s="723"/>
      <c r="IFS522" s="723"/>
      <c r="IFT522" s="723"/>
      <c r="IFU522" s="723"/>
      <c r="IFV522" s="723"/>
      <c r="IFW522" s="723"/>
      <c r="IFX522" s="723"/>
      <c r="IFY522" s="723"/>
      <c r="IFZ522" s="723"/>
      <c r="IGA522" s="723"/>
      <c r="IGB522" s="723"/>
      <c r="IGC522" s="723"/>
      <c r="IGD522" s="723"/>
      <c r="IGE522" s="723"/>
      <c r="IGF522" s="723"/>
      <c r="IGG522" s="723"/>
      <c r="IGH522" s="723"/>
      <c r="IGI522" s="723"/>
      <c r="IGJ522" s="723"/>
      <c r="IGK522" s="723"/>
      <c r="IGL522" s="723"/>
      <c r="IGM522" s="723"/>
      <c r="IGN522" s="723"/>
      <c r="IGO522" s="723"/>
      <c r="IGP522" s="723"/>
      <c r="IGQ522" s="723"/>
      <c r="IGR522" s="723"/>
      <c r="IGS522" s="723"/>
      <c r="IGT522" s="723"/>
      <c r="IGU522" s="723"/>
      <c r="IGV522" s="723"/>
      <c r="IGW522" s="723"/>
      <c r="IGX522" s="723"/>
      <c r="IGY522" s="723"/>
      <c r="IGZ522" s="723"/>
      <c r="IHA522" s="723"/>
      <c r="IHB522" s="723"/>
      <c r="IHC522" s="723"/>
      <c r="IHD522" s="723"/>
      <c r="IHE522" s="723"/>
      <c r="IHF522" s="723"/>
      <c r="IHG522" s="723"/>
      <c r="IHH522" s="723"/>
      <c r="IHI522" s="723"/>
      <c r="IHJ522" s="723"/>
      <c r="IHK522" s="723"/>
      <c r="IHL522" s="723"/>
      <c r="IHM522" s="723"/>
      <c r="IHN522" s="723"/>
      <c r="IHO522" s="723"/>
      <c r="IHP522" s="723"/>
      <c r="IHQ522" s="723"/>
      <c r="IHR522" s="723"/>
      <c r="IHS522" s="723"/>
      <c r="IHT522" s="723"/>
      <c r="IHU522" s="723"/>
      <c r="IHV522" s="723"/>
      <c r="IHW522" s="723"/>
      <c r="IHX522" s="723"/>
      <c r="IHY522" s="723"/>
      <c r="IHZ522" s="723"/>
      <c r="IIA522" s="723"/>
      <c r="IIB522" s="723"/>
      <c r="IIC522" s="723"/>
      <c r="IID522" s="723"/>
      <c r="IIE522" s="723"/>
      <c r="IIF522" s="723"/>
      <c r="IIG522" s="723"/>
      <c r="IIH522" s="723"/>
      <c r="III522" s="723"/>
      <c r="IIJ522" s="723"/>
      <c r="IIK522" s="723"/>
      <c r="IIL522" s="723"/>
      <c r="IIM522" s="723"/>
      <c r="IIN522" s="723"/>
      <c r="IIO522" s="723"/>
      <c r="IIP522" s="723"/>
      <c r="IIQ522" s="723"/>
      <c r="IIR522" s="723"/>
      <c r="IIS522" s="723"/>
      <c r="IIT522" s="723"/>
      <c r="IIU522" s="723"/>
      <c r="IIV522" s="723"/>
      <c r="IIW522" s="723"/>
      <c r="IIX522" s="723"/>
      <c r="IIY522" s="723"/>
      <c r="IIZ522" s="723"/>
      <c r="IJA522" s="723"/>
      <c r="IJB522" s="723"/>
      <c r="IJC522" s="723"/>
      <c r="IJD522" s="723"/>
      <c r="IJE522" s="723"/>
      <c r="IJF522" s="723"/>
      <c r="IJG522" s="723"/>
      <c r="IJH522" s="723"/>
      <c r="IJI522" s="723"/>
      <c r="IJJ522" s="723"/>
      <c r="IJK522" s="723"/>
      <c r="IJL522" s="723"/>
      <c r="IJM522" s="723"/>
      <c r="IJN522" s="723"/>
      <c r="IJO522" s="723"/>
      <c r="IJP522" s="723"/>
      <c r="IJQ522" s="723"/>
      <c r="IJR522" s="723"/>
      <c r="IJS522" s="723"/>
      <c r="IJT522" s="723"/>
      <c r="IJU522" s="723"/>
      <c r="IJV522" s="723"/>
      <c r="IJW522" s="723"/>
      <c r="IJX522" s="723"/>
      <c r="IJY522" s="723"/>
      <c r="IJZ522" s="723"/>
      <c r="IKA522" s="723"/>
      <c r="IKB522" s="723"/>
      <c r="IKC522" s="723"/>
      <c r="IKD522" s="723"/>
      <c r="IKE522" s="723"/>
      <c r="IKF522" s="723"/>
      <c r="IKG522" s="723"/>
      <c r="IKH522" s="723"/>
      <c r="IKI522" s="723"/>
      <c r="IKJ522" s="723"/>
      <c r="IKK522" s="723"/>
      <c r="IKL522" s="723"/>
      <c r="IKM522" s="723"/>
      <c r="IKN522" s="723"/>
      <c r="IKO522" s="723"/>
      <c r="IKP522" s="723"/>
      <c r="IKQ522" s="723"/>
      <c r="IKR522" s="723"/>
      <c r="IKS522" s="723"/>
      <c r="IKT522" s="723"/>
      <c r="IKU522" s="723"/>
      <c r="IKV522" s="723"/>
      <c r="IKW522" s="723"/>
      <c r="IKX522" s="723"/>
      <c r="IKY522" s="723"/>
      <c r="IKZ522" s="723"/>
      <c r="ILA522" s="723"/>
      <c r="ILB522" s="723"/>
      <c r="ILC522" s="723"/>
      <c r="ILD522" s="723"/>
      <c r="ILE522" s="723"/>
      <c r="ILF522" s="723"/>
      <c r="ILG522" s="723"/>
      <c r="ILH522" s="723"/>
      <c r="ILI522" s="723"/>
      <c r="ILJ522" s="723"/>
      <c r="ILK522" s="723"/>
      <c r="ILL522" s="723"/>
      <c r="ILM522" s="723"/>
      <c r="ILN522" s="723"/>
      <c r="ILO522" s="723"/>
      <c r="ILP522" s="723"/>
      <c r="ILQ522" s="723"/>
      <c r="ILR522" s="723"/>
      <c r="ILS522" s="723"/>
      <c r="ILT522" s="723"/>
      <c r="ILU522" s="723"/>
      <c r="ILV522" s="723"/>
      <c r="ILW522" s="723"/>
      <c r="ILX522" s="723"/>
      <c r="ILY522" s="723"/>
      <c r="ILZ522" s="723"/>
      <c r="IMA522" s="723"/>
      <c r="IMB522" s="723"/>
      <c r="IMC522" s="723"/>
      <c r="IMD522" s="723"/>
      <c r="IME522" s="723"/>
      <c r="IMF522" s="723"/>
      <c r="IMG522" s="723"/>
      <c r="IMH522" s="723"/>
      <c r="IMI522" s="723"/>
      <c r="IMJ522" s="723"/>
      <c r="IMK522" s="723"/>
      <c r="IML522" s="723"/>
      <c r="IMM522" s="723"/>
      <c r="IMN522" s="723"/>
      <c r="IMO522" s="723"/>
      <c r="IMP522" s="723"/>
      <c r="IMQ522" s="723"/>
      <c r="IMR522" s="723"/>
      <c r="IMS522" s="723"/>
      <c r="IMT522" s="723"/>
      <c r="IMU522" s="723"/>
      <c r="IMV522" s="723"/>
      <c r="IMW522" s="723"/>
      <c r="IMX522" s="723"/>
      <c r="IMY522" s="723"/>
      <c r="IMZ522" s="723"/>
      <c r="INA522" s="723"/>
      <c r="INB522" s="723"/>
      <c r="INC522" s="723"/>
      <c r="IND522" s="723"/>
      <c r="INE522" s="723"/>
      <c r="INF522" s="723"/>
      <c r="ING522" s="723"/>
      <c r="INH522" s="723"/>
      <c r="INI522" s="723"/>
      <c r="INJ522" s="723"/>
      <c r="INK522" s="723"/>
      <c r="INL522" s="723"/>
      <c r="INM522" s="723"/>
      <c r="INN522" s="723"/>
      <c r="INO522" s="723"/>
      <c r="INP522" s="723"/>
      <c r="INQ522" s="723"/>
      <c r="INR522" s="723"/>
      <c r="INS522" s="723"/>
      <c r="INT522" s="723"/>
      <c r="INU522" s="723"/>
      <c r="INV522" s="723"/>
      <c r="INW522" s="723"/>
      <c r="INX522" s="723"/>
      <c r="INY522" s="723"/>
      <c r="INZ522" s="723"/>
      <c r="IOA522" s="723"/>
      <c r="IOB522" s="723"/>
      <c r="IOC522" s="723"/>
      <c r="IOD522" s="723"/>
      <c r="IOE522" s="723"/>
      <c r="IOF522" s="723"/>
      <c r="IOG522" s="723"/>
      <c r="IOH522" s="723"/>
      <c r="IOI522" s="723"/>
      <c r="IOJ522" s="723"/>
      <c r="IOK522" s="723"/>
      <c r="IOL522" s="723"/>
      <c r="IOM522" s="723"/>
      <c r="ION522" s="723"/>
      <c r="IOO522" s="723"/>
      <c r="IOP522" s="723"/>
      <c r="IOQ522" s="723"/>
      <c r="IOR522" s="723"/>
      <c r="IOS522" s="723"/>
      <c r="IOT522" s="723"/>
      <c r="IOU522" s="723"/>
      <c r="IOV522" s="723"/>
      <c r="IOW522" s="723"/>
      <c r="IOX522" s="723"/>
      <c r="IOY522" s="723"/>
      <c r="IOZ522" s="723"/>
      <c r="IPA522" s="723"/>
      <c r="IPB522" s="723"/>
      <c r="IPC522" s="723"/>
      <c r="IPD522" s="723"/>
      <c r="IPE522" s="723"/>
      <c r="IPF522" s="723"/>
      <c r="IPG522" s="723"/>
      <c r="IPH522" s="723"/>
      <c r="IPI522" s="723"/>
      <c r="IPJ522" s="723"/>
      <c r="IPK522" s="723"/>
      <c r="IPL522" s="723"/>
      <c r="IPM522" s="723"/>
      <c r="IPN522" s="723"/>
      <c r="IPO522" s="723"/>
      <c r="IPP522" s="723"/>
      <c r="IPQ522" s="723"/>
      <c r="IPR522" s="723"/>
      <c r="IPS522" s="723"/>
      <c r="IPT522" s="723"/>
      <c r="IPU522" s="723"/>
      <c r="IPV522" s="723"/>
      <c r="IPW522" s="723"/>
      <c r="IPX522" s="723"/>
      <c r="IPY522" s="723"/>
      <c r="IPZ522" s="723"/>
      <c r="IQA522" s="723"/>
      <c r="IQB522" s="723"/>
      <c r="IQC522" s="723"/>
      <c r="IQD522" s="723"/>
      <c r="IQE522" s="723"/>
      <c r="IQF522" s="723"/>
      <c r="IQG522" s="723"/>
      <c r="IQH522" s="723"/>
      <c r="IQI522" s="723"/>
      <c r="IQJ522" s="723"/>
      <c r="IQK522" s="723"/>
      <c r="IQL522" s="723"/>
      <c r="IQM522" s="723"/>
      <c r="IQN522" s="723"/>
      <c r="IQO522" s="723"/>
      <c r="IQP522" s="723"/>
      <c r="IQQ522" s="723"/>
      <c r="IQR522" s="723"/>
      <c r="IQS522" s="723"/>
      <c r="IQT522" s="723"/>
      <c r="IQU522" s="723"/>
      <c r="IQV522" s="723"/>
      <c r="IQW522" s="723"/>
      <c r="IQX522" s="723"/>
      <c r="IQY522" s="723"/>
      <c r="IQZ522" s="723"/>
      <c r="IRA522" s="723"/>
      <c r="IRB522" s="723"/>
      <c r="IRC522" s="723"/>
      <c r="IRD522" s="723"/>
      <c r="IRE522" s="723"/>
      <c r="IRF522" s="723"/>
      <c r="IRG522" s="723"/>
      <c r="IRH522" s="723"/>
      <c r="IRI522" s="723"/>
      <c r="IRJ522" s="723"/>
      <c r="IRK522" s="723"/>
      <c r="IRL522" s="723"/>
      <c r="IRM522" s="723"/>
      <c r="IRN522" s="723"/>
      <c r="IRO522" s="723"/>
      <c r="IRP522" s="723"/>
      <c r="IRQ522" s="723"/>
      <c r="IRR522" s="723"/>
      <c r="IRS522" s="723"/>
      <c r="IRT522" s="723"/>
      <c r="IRU522" s="723"/>
      <c r="IRV522" s="723"/>
      <c r="IRW522" s="723"/>
      <c r="IRX522" s="723"/>
      <c r="IRY522" s="723"/>
      <c r="IRZ522" s="723"/>
      <c r="ISA522" s="723"/>
      <c r="ISB522" s="723"/>
      <c r="ISC522" s="723"/>
      <c r="ISD522" s="723"/>
      <c r="ISE522" s="723"/>
      <c r="ISF522" s="723"/>
      <c r="ISG522" s="723"/>
      <c r="ISH522" s="723"/>
      <c r="ISI522" s="723"/>
      <c r="ISJ522" s="723"/>
      <c r="ISK522" s="723"/>
      <c r="ISL522" s="723"/>
      <c r="ISM522" s="723"/>
      <c r="ISN522" s="723"/>
      <c r="ISO522" s="723"/>
      <c r="ISP522" s="723"/>
      <c r="ISQ522" s="723"/>
      <c r="ISR522" s="723"/>
      <c r="ISS522" s="723"/>
      <c r="IST522" s="723"/>
      <c r="ISU522" s="723"/>
      <c r="ISV522" s="723"/>
      <c r="ISW522" s="723"/>
      <c r="ISX522" s="723"/>
      <c r="ISY522" s="723"/>
      <c r="ISZ522" s="723"/>
      <c r="ITA522" s="723"/>
      <c r="ITB522" s="723"/>
      <c r="ITC522" s="723"/>
      <c r="ITD522" s="723"/>
      <c r="ITE522" s="723"/>
      <c r="ITF522" s="723"/>
      <c r="ITG522" s="723"/>
      <c r="ITH522" s="723"/>
      <c r="ITI522" s="723"/>
      <c r="ITJ522" s="723"/>
      <c r="ITK522" s="723"/>
      <c r="ITL522" s="723"/>
      <c r="ITM522" s="723"/>
      <c r="ITN522" s="723"/>
      <c r="ITO522" s="723"/>
      <c r="ITP522" s="723"/>
      <c r="ITQ522" s="723"/>
      <c r="ITR522" s="723"/>
      <c r="ITS522" s="723"/>
      <c r="ITT522" s="723"/>
      <c r="ITU522" s="723"/>
      <c r="ITV522" s="723"/>
      <c r="ITW522" s="723"/>
      <c r="ITX522" s="723"/>
      <c r="ITY522" s="723"/>
      <c r="ITZ522" s="723"/>
      <c r="IUA522" s="723"/>
      <c r="IUB522" s="723"/>
      <c r="IUC522" s="723"/>
      <c r="IUD522" s="723"/>
      <c r="IUE522" s="723"/>
      <c r="IUF522" s="723"/>
      <c r="IUG522" s="723"/>
      <c r="IUH522" s="723"/>
      <c r="IUI522" s="723"/>
      <c r="IUJ522" s="723"/>
      <c r="IUK522" s="723"/>
      <c r="IUL522" s="723"/>
      <c r="IUM522" s="723"/>
      <c r="IUN522" s="723"/>
      <c r="IUO522" s="723"/>
      <c r="IUP522" s="723"/>
      <c r="IUQ522" s="723"/>
      <c r="IUR522" s="723"/>
      <c r="IUS522" s="723"/>
      <c r="IUT522" s="723"/>
      <c r="IUU522" s="723"/>
      <c r="IUV522" s="723"/>
      <c r="IUW522" s="723"/>
      <c r="IUX522" s="723"/>
      <c r="IUY522" s="723"/>
      <c r="IUZ522" s="723"/>
      <c r="IVA522" s="723"/>
      <c r="IVB522" s="723"/>
      <c r="IVC522" s="723"/>
      <c r="IVD522" s="723"/>
      <c r="IVE522" s="723"/>
      <c r="IVF522" s="723"/>
      <c r="IVG522" s="723"/>
      <c r="IVH522" s="723"/>
      <c r="IVI522" s="723"/>
      <c r="IVJ522" s="723"/>
      <c r="IVK522" s="723"/>
      <c r="IVL522" s="723"/>
      <c r="IVM522" s="723"/>
      <c r="IVN522" s="723"/>
      <c r="IVO522" s="723"/>
      <c r="IVP522" s="723"/>
      <c r="IVQ522" s="723"/>
      <c r="IVR522" s="723"/>
      <c r="IVS522" s="723"/>
      <c r="IVT522" s="723"/>
      <c r="IVU522" s="723"/>
      <c r="IVV522" s="723"/>
      <c r="IVW522" s="723"/>
      <c r="IVX522" s="723"/>
      <c r="IVY522" s="723"/>
      <c r="IVZ522" s="723"/>
      <c r="IWA522" s="723"/>
      <c r="IWB522" s="723"/>
      <c r="IWC522" s="723"/>
      <c r="IWD522" s="723"/>
      <c r="IWE522" s="723"/>
      <c r="IWF522" s="723"/>
      <c r="IWG522" s="723"/>
      <c r="IWH522" s="723"/>
      <c r="IWI522" s="723"/>
      <c r="IWJ522" s="723"/>
      <c r="IWK522" s="723"/>
      <c r="IWL522" s="723"/>
      <c r="IWM522" s="723"/>
      <c r="IWN522" s="723"/>
      <c r="IWO522" s="723"/>
      <c r="IWP522" s="723"/>
      <c r="IWQ522" s="723"/>
      <c r="IWR522" s="723"/>
      <c r="IWS522" s="723"/>
      <c r="IWT522" s="723"/>
      <c r="IWU522" s="723"/>
      <c r="IWV522" s="723"/>
      <c r="IWW522" s="723"/>
      <c r="IWX522" s="723"/>
      <c r="IWY522" s="723"/>
      <c r="IWZ522" s="723"/>
      <c r="IXA522" s="723"/>
      <c r="IXB522" s="723"/>
      <c r="IXC522" s="723"/>
      <c r="IXD522" s="723"/>
      <c r="IXE522" s="723"/>
      <c r="IXF522" s="723"/>
      <c r="IXG522" s="723"/>
      <c r="IXH522" s="723"/>
      <c r="IXI522" s="723"/>
      <c r="IXJ522" s="723"/>
      <c r="IXK522" s="723"/>
      <c r="IXL522" s="723"/>
      <c r="IXM522" s="723"/>
      <c r="IXN522" s="723"/>
      <c r="IXO522" s="723"/>
      <c r="IXP522" s="723"/>
      <c r="IXQ522" s="723"/>
      <c r="IXR522" s="723"/>
      <c r="IXS522" s="723"/>
      <c r="IXT522" s="723"/>
      <c r="IXU522" s="723"/>
      <c r="IXV522" s="723"/>
      <c r="IXW522" s="723"/>
      <c r="IXX522" s="723"/>
      <c r="IXY522" s="723"/>
      <c r="IXZ522" s="723"/>
      <c r="IYA522" s="723"/>
      <c r="IYB522" s="723"/>
      <c r="IYC522" s="723"/>
      <c r="IYD522" s="723"/>
      <c r="IYE522" s="723"/>
      <c r="IYF522" s="723"/>
      <c r="IYG522" s="723"/>
      <c r="IYH522" s="723"/>
      <c r="IYI522" s="723"/>
      <c r="IYJ522" s="723"/>
      <c r="IYK522" s="723"/>
      <c r="IYL522" s="723"/>
      <c r="IYM522" s="723"/>
      <c r="IYN522" s="723"/>
      <c r="IYO522" s="723"/>
      <c r="IYP522" s="723"/>
      <c r="IYQ522" s="723"/>
      <c r="IYR522" s="723"/>
      <c r="IYS522" s="723"/>
      <c r="IYT522" s="723"/>
      <c r="IYU522" s="723"/>
      <c r="IYV522" s="723"/>
      <c r="IYW522" s="723"/>
      <c r="IYX522" s="723"/>
      <c r="IYY522" s="723"/>
      <c r="IYZ522" s="723"/>
      <c r="IZA522" s="723"/>
      <c r="IZB522" s="723"/>
      <c r="IZC522" s="723"/>
      <c r="IZD522" s="723"/>
      <c r="IZE522" s="723"/>
      <c r="IZF522" s="723"/>
      <c r="IZG522" s="723"/>
      <c r="IZH522" s="723"/>
      <c r="IZI522" s="723"/>
      <c r="IZJ522" s="723"/>
      <c r="IZK522" s="723"/>
      <c r="IZL522" s="723"/>
      <c r="IZM522" s="723"/>
      <c r="IZN522" s="723"/>
      <c r="IZO522" s="723"/>
      <c r="IZP522" s="723"/>
      <c r="IZQ522" s="723"/>
      <c r="IZR522" s="723"/>
      <c r="IZS522" s="723"/>
      <c r="IZT522" s="723"/>
      <c r="IZU522" s="723"/>
      <c r="IZV522" s="723"/>
      <c r="IZW522" s="723"/>
      <c r="IZX522" s="723"/>
      <c r="IZY522" s="723"/>
      <c r="IZZ522" s="723"/>
      <c r="JAA522" s="723"/>
      <c r="JAB522" s="723"/>
      <c r="JAC522" s="723"/>
      <c r="JAD522" s="723"/>
      <c r="JAE522" s="723"/>
      <c r="JAF522" s="723"/>
      <c r="JAG522" s="723"/>
      <c r="JAH522" s="723"/>
      <c r="JAI522" s="723"/>
      <c r="JAJ522" s="723"/>
      <c r="JAK522" s="723"/>
      <c r="JAL522" s="723"/>
      <c r="JAM522" s="723"/>
      <c r="JAN522" s="723"/>
      <c r="JAO522" s="723"/>
      <c r="JAP522" s="723"/>
      <c r="JAQ522" s="723"/>
      <c r="JAR522" s="723"/>
      <c r="JAS522" s="723"/>
      <c r="JAT522" s="723"/>
      <c r="JAU522" s="723"/>
      <c r="JAV522" s="723"/>
      <c r="JAW522" s="723"/>
      <c r="JAX522" s="723"/>
      <c r="JAY522" s="723"/>
      <c r="JAZ522" s="723"/>
      <c r="JBA522" s="723"/>
      <c r="JBB522" s="723"/>
      <c r="JBC522" s="723"/>
      <c r="JBD522" s="723"/>
      <c r="JBE522" s="723"/>
      <c r="JBF522" s="723"/>
      <c r="JBG522" s="723"/>
      <c r="JBH522" s="723"/>
      <c r="JBI522" s="723"/>
      <c r="JBJ522" s="723"/>
      <c r="JBK522" s="723"/>
      <c r="JBL522" s="723"/>
      <c r="JBM522" s="723"/>
      <c r="JBN522" s="723"/>
      <c r="JBO522" s="723"/>
      <c r="JBP522" s="723"/>
      <c r="JBQ522" s="723"/>
      <c r="JBR522" s="723"/>
      <c r="JBS522" s="723"/>
      <c r="JBT522" s="723"/>
      <c r="JBU522" s="723"/>
      <c r="JBV522" s="723"/>
      <c r="JBW522" s="723"/>
      <c r="JBX522" s="723"/>
      <c r="JBY522" s="723"/>
      <c r="JBZ522" s="723"/>
      <c r="JCA522" s="723"/>
      <c r="JCB522" s="723"/>
      <c r="JCC522" s="723"/>
      <c r="JCD522" s="723"/>
      <c r="JCE522" s="723"/>
      <c r="JCF522" s="723"/>
      <c r="JCG522" s="723"/>
      <c r="JCH522" s="723"/>
      <c r="JCI522" s="723"/>
      <c r="JCJ522" s="723"/>
      <c r="JCK522" s="723"/>
      <c r="JCL522" s="723"/>
      <c r="JCM522" s="723"/>
      <c r="JCN522" s="723"/>
      <c r="JCO522" s="723"/>
      <c r="JCP522" s="723"/>
      <c r="JCQ522" s="723"/>
      <c r="JCR522" s="723"/>
      <c r="JCS522" s="723"/>
      <c r="JCT522" s="723"/>
      <c r="JCU522" s="723"/>
      <c r="JCV522" s="723"/>
      <c r="JCW522" s="723"/>
      <c r="JCX522" s="723"/>
      <c r="JCY522" s="723"/>
      <c r="JCZ522" s="723"/>
      <c r="JDA522" s="723"/>
      <c r="JDB522" s="723"/>
      <c r="JDC522" s="723"/>
      <c r="JDD522" s="723"/>
      <c r="JDE522" s="723"/>
      <c r="JDF522" s="723"/>
      <c r="JDG522" s="723"/>
      <c r="JDH522" s="723"/>
      <c r="JDI522" s="723"/>
      <c r="JDJ522" s="723"/>
      <c r="JDK522" s="723"/>
      <c r="JDL522" s="723"/>
      <c r="JDM522" s="723"/>
      <c r="JDN522" s="723"/>
      <c r="JDO522" s="723"/>
      <c r="JDP522" s="723"/>
      <c r="JDQ522" s="723"/>
      <c r="JDR522" s="723"/>
      <c r="JDS522" s="723"/>
      <c r="JDT522" s="723"/>
      <c r="JDU522" s="723"/>
      <c r="JDV522" s="723"/>
      <c r="JDW522" s="723"/>
      <c r="JDX522" s="723"/>
      <c r="JDY522" s="723"/>
      <c r="JDZ522" s="723"/>
      <c r="JEA522" s="723"/>
      <c r="JEB522" s="723"/>
      <c r="JEC522" s="723"/>
      <c r="JED522" s="723"/>
      <c r="JEE522" s="723"/>
      <c r="JEF522" s="723"/>
      <c r="JEG522" s="723"/>
      <c r="JEH522" s="723"/>
      <c r="JEI522" s="723"/>
      <c r="JEJ522" s="723"/>
      <c r="JEK522" s="723"/>
      <c r="JEL522" s="723"/>
      <c r="JEM522" s="723"/>
      <c r="JEN522" s="723"/>
      <c r="JEO522" s="723"/>
      <c r="JEP522" s="723"/>
      <c r="JEQ522" s="723"/>
      <c r="JER522" s="723"/>
      <c r="JES522" s="723"/>
      <c r="JET522" s="723"/>
      <c r="JEU522" s="723"/>
      <c r="JEV522" s="723"/>
      <c r="JEW522" s="723"/>
      <c r="JEX522" s="723"/>
      <c r="JEY522" s="723"/>
      <c r="JEZ522" s="723"/>
      <c r="JFA522" s="723"/>
      <c r="JFB522" s="723"/>
      <c r="JFC522" s="723"/>
      <c r="JFD522" s="723"/>
      <c r="JFE522" s="723"/>
      <c r="JFF522" s="723"/>
      <c r="JFG522" s="723"/>
      <c r="JFH522" s="723"/>
      <c r="JFI522" s="723"/>
      <c r="JFJ522" s="723"/>
      <c r="JFK522" s="723"/>
      <c r="JFL522" s="723"/>
      <c r="JFM522" s="723"/>
      <c r="JFN522" s="723"/>
      <c r="JFO522" s="723"/>
      <c r="JFP522" s="723"/>
      <c r="JFQ522" s="723"/>
      <c r="JFR522" s="723"/>
      <c r="JFS522" s="723"/>
      <c r="JFT522" s="723"/>
      <c r="JFU522" s="723"/>
      <c r="JFV522" s="723"/>
      <c r="JFW522" s="723"/>
      <c r="JFX522" s="723"/>
      <c r="JFY522" s="723"/>
      <c r="JFZ522" s="723"/>
      <c r="JGA522" s="723"/>
      <c r="JGB522" s="723"/>
      <c r="JGC522" s="723"/>
      <c r="JGD522" s="723"/>
      <c r="JGE522" s="723"/>
      <c r="JGF522" s="723"/>
      <c r="JGG522" s="723"/>
      <c r="JGH522" s="723"/>
      <c r="JGI522" s="723"/>
      <c r="JGJ522" s="723"/>
      <c r="JGK522" s="723"/>
      <c r="JGL522" s="723"/>
      <c r="JGM522" s="723"/>
      <c r="JGN522" s="723"/>
      <c r="JGO522" s="723"/>
      <c r="JGP522" s="723"/>
      <c r="JGQ522" s="723"/>
      <c r="JGR522" s="723"/>
      <c r="JGS522" s="723"/>
      <c r="JGT522" s="723"/>
      <c r="JGU522" s="723"/>
      <c r="JGV522" s="723"/>
      <c r="JGW522" s="723"/>
      <c r="JGX522" s="723"/>
      <c r="JGY522" s="723"/>
      <c r="JGZ522" s="723"/>
      <c r="JHA522" s="723"/>
      <c r="JHB522" s="723"/>
      <c r="JHC522" s="723"/>
      <c r="JHD522" s="723"/>
      <c r="JHE522" s="723"/>
      <c r="JHF522" s="723"/>
      <c r="JHG522" s="723"/>
      <c r="JHH522" s="723"/>
      <c r="JHI522" s="723"/>
      <c r="JHJ522" s="723"/>
      <c r="JHK522" s="723"/>
      <c r="JHL522" s="723"/>
      <c r="JHM522" s="723"/>
      <c r="JHN522" s="723"/>
      <c r="JHO522" s="723"/>
      <c r="JHP522" s="723"/>
      <c r="JHQ522" s="723"/>
      <c r="JHR522" s="723"/>
      <c r="JHS522" s="723"/>
      <c r="JHT522" s="723"/>
      <c r="JHU522" s="723"/>
      <c r="JHV522" s="723"/>
      <c r="JHW522" s="723"/>
      <c r="JHX522" s="723"/>
      <c r="JHY522" s="723"/>
      <c r="JHZ522" s="723"/>
      <c r="JIA522" s="723"/>
      <c r="JIB522" s="723"/>
      <c r="JIC522" s="723"/>
      <c r="JID522" s="723"/>
      <c r="JIE522" s="723"/>
      <c r="JIF522" s="723"/>
      <c r="JIG522" s="723"/>
      <c r="JIH522" s="723"/>
      <c r="JII522" s="723"/>
      <c r="JIJ522" s="723"/>
      <c r="JIK522" s="723"/>
      <c r="JIL522" s="723"/>
      <c r="JIM522" s="723"/>
      <c r="JIN522" s="723"/>
      <c r="JIO522" s="723"/>
      <c r="JIP522" s="723"/>
      <c r="JIQ522" s="723"/>
      <c r="JIR522" s="723"/>
      <c r="JIS522" s="723"/>
      <c r="JIT522" s="723"/>
      <c r="JIU522" s="723"/>
      <c r="JIV522" s="723"/>
      <c r="JIW522" s="723"/>
      <c r="JIX522" s="723"/>
      <c r="JIY522" s="723"/>
      <c r="JIZ522" s="723"/>
      <c r="JJA522" s="723"/>
      <c r="JJB522" s="723"/>
      <c r="JJC522" s="723"/>
      <c r="JJD522" s="723"/>
      <c r="JJE522" s="723"/>
      <c r="JJF522" s="723"/>
      <c r="JJG522" s="723"/>
      <c r="JJH522" s="723"/>
      <c r="JJI522" s="723"/>
      <c r="JJJ522" s="723"/>
      <c r="JJK522" s="723"/>
      <c r="JJL522" s="723"/>
      <c r="JJM522" s="723"/>
      <c r="JJN522" s="723"/>
      <c r="JJO522" s="723"/>
      <c r="JJP522" s="723"/>
      <c r="JJQ522" s="723"/>
      <c r="JJR522" s="723"/>
      <c r="JJS522" s="723"/>
      <c r="JJT522" s="723"/>
      <c r="JJU522" s="723"/>
      <c r="JJV522" s="723"/>
      <c r="JJW522" s="723"/>
      <c r="JJX522" s="723"/>
      <c r="JJY522" s="723"/>
      <c r="JJZ522" s="723"/>
      <c r="JKA522" s="723"/>
      <c r="JKB522" s="723"/>
      <c r="JKC522" s="723"/>
      <c r="JKD522" s="723"/>
      <c r="JKE522" s="723"/>
      <c r="JKF522" s="723"/>
      <c r="JKG522" s="723"/>
      <c r="JKH522" s="723"/>
      <c r="JKI522" s="723"/>
      <c r="JKJ522" s="723"/>
      <c r="JKK522" s="723"/>
      <c r="JKL522" s="723"/>
      <c r="JKM522" s="723"/>
      <c r="JKN522" s="723"/>
      <c r="JKO522" s="723"/>
      <c r="JKP522" s="723"/>
      <c r="JKQ522" s="723"/>
      <c r="JKR522" s="723"/>
      <c r="JKS522" s="723"/>
      <c r="JKT522" s="723"/>
      <c r="JKU522" s="723"/>
      <c r="JKV522" s="723"/>
      <c r="JKW522" s="723"/>
      <c r="JKX522" s="723"/>
      <c r="JKY522" s="723"/>
      <c r="JKZ522" s="723"/>
      <c r="JLA522" s="723"/>
      <c r="JLB522" s="723"/>
      <c r="JLC522" s="723"/>
      <c r="JLD522" s="723"/>
      <c r="JLE522" s="723"/>
      <c r="JLF522" s="723"/>
      <c r="JLG522" s="723"/>
      <c r="JLH522" s="723"/>
      <c r="JLI522" s="723"/>
      <c r="JLJ522" s="723"/>
      <c r="JLK522" s="723"/>
      <c r="JLL522" s="723"/>
      <c r="JLM522" s="723"/>
      <c r="JLN522" s="723"/>
      <c r="JLO522" s="723"/>
      <c r="JLP522" s="723"/>
      <c r="JLQ522" s="723"/>
      <c r="JLR522" s="723"/>
      <c r="JLS522" s="723"/>
      <c r="JLT522" s="723"/>
      <c r="JLU522" s="723"/>
      <c r="JLV522" s="723"/>
      <c r="JLW522" s="723"/>
      <c r="JLX522" s="723"/>
      <c r="JLY522" s="723"/>
      <c r="JLZ522" s="723"/>
      <c r="JMA522" s="723"/>
      <c r="JMB522" s="723"/>
      <c r="JMC522" s="723"/>
      <c r="JMD522" s="723"/>
      <c r="JME522" s="723"/>
      <c r="JMF522" s="723"/>
      <c r="JMG522" s="723"/>
      <c r="JMH522" s="723"/>
      <c r="JMI522" s="723"/>
      <c r="JMJ522" s="723"/>
      <c r="JMK522" s="723"/>
      <c r="JML522" s="723"/>
      <c r="JMM522" s="723"/>
      <c r="JMN522" s="723"/>
      <c r="JMO522" s="723"/>
      <c r="JMP522" s="723"/>
      <c r="JMQ522" s="723"/>
      <c r="JMR522" s="723"/>
      <c r="JMS522" s="723"/>
      <c r="JMT522" s="723"/>
      <c r="JMU522" s="723"/>
      <c r="JMV522" s="723"/>
      <c r="JMW522" s="723"/>
      <c r="JMX522" s="723"/>
      <c r="JMY522" s="723"/>
      <c r="JMZ522" s="723"/>
      <c r="JNA522" s="723"/>
      <c r="JNB522" s="723"/>
      <c r="JNC522" s="723"/>
      <c r="JND522" s="723"/>
      <c r="JNE522" s="723"/>
      <c r="JNF522" s="723"/>
      <c r="JNG522" s="723"/>
      <c r="JNH522" s="723"/>
      <c r="JNI522" s="723"/>
      <c r="JNJ522" s="723"/>
      <c r="JNK522" s="723"/>
      <c r="JNL522" s="723"/>
      <c r="JNM522" s="723"/>
      <c r="JNN522" s="723"/>
      <c r="JNO522" s="723"/>
      <c r="JNP522" s="723"/>
      <c r="JNQ522" s="723"/>
      <c r="JNR522" s="723"/>
      <c r="JNS522" s="723"/>
      <c r="JNT522" s="723"/>
      <c r="JNU522" s="723"/>
      <c r="JNV522" s="723"/>
      <c r="JNW522" s="723"/>
      <c r="JNX522" s="723"/>
      <c r="JNY522" s="723"/>
      <c r="JNZ522" s="723"/>
      <c r="JOA522" s="723"/>
      <c r="JOB522" s="723"/>
      <c r="JOC522" s="723"/>
      <c r="JOD522" s="723"/>
      <c r="JOE522" s="723"/>
      <c r="JOF522" s="723"/>
      <c r="JOG522" s="723"/>
      <c r="JOH522" s="723"/>
      <c r="JOI522" s="723"/>
      <c r="JOJ522" s="723"/>
      <c r="JOK522" s="723"/>
      <c r="JOL522" s="723"/>
      <c r="JOM522" s="723"/>
      <c r="JON522" s="723"/>
      <c r="JOO522" s="723"/>
      <c r="JOP522" s="723"/>
      <c r="JOQ522" s="723"/>
      <c r="JOR522" s="723"/>
      <c r="JOS522" s="723"/>
      <c r="JOT522" s="723"/>
      <c r="JOU522" s="723"/>
      <c r="JOV522" s="723"/>
      <c r="JOW522" s="723"/>
      <c r="JOX522" s="723"/>
      <c r="JOY522" s="723"/>
      <c r="JOZ522" s="723"/>
      <c r="JPA522" s="723"/>
      <c r="JPB522" s="723"/>
      <c r="JPC522" s="723"/>
      <c r="JPD522" s="723"/>
      <c r="JPE522" s="723"/>
      <c r="JPF522" s="723"/>
      <c r="JPG522" s="723"/>
      <c r="JPH522" s="723"/>
      <c r="JPI522" s="723"/>
      <c r="JPJ522" s="723"/>
      <c r="JPK522" s="723"/>
      <c r="JPL522" s="723"/>
      <c r="JPM522" s="723"/>
      <c r="JPN522" s="723"/>
      <c r="JPO522" s="723"/>
      <c r="JPP522" s="723"/>
      <c r="JPQ522" s="723"/>
      <c r="JPR522" s="723"/>
      <c r="JPS522" s="723"/>
      <c r="JPT522" s="723"/>
      <c r="JPU522" s="723"/>
      <c r="JPV522" s="723"/>
      <c r="JPW522" s="723"/>
      <c r="JPX522" s="723"/>
      <c r="JPY522" s="723"/>
      <c r="JPZ522" s="723"/>
      <c r="JQA522" s="723"/>
      <c r="JQB522" s="723"/>
      <c r="JQC522" s="723"/>
      <c r="JQD522" s="723"/>
      <c r="JQE522" s="723"/>
      <c r="JQF522" s="723"/>
      <c r="JQG522" s="723"/>
      <c r="JQH522" s="723"/>
      <c r="JQI522" s="723"/>
      <c r="JQJ522" s="723"/>
      <c r="JQK522" s="723"/>
      <c r="JQL522" s="723"/>
      <c r="JQM522" s="723"/>
      <c r="JQN522" s="723"/>
      <c r="JQO522" s="723"/>
      <c r="JQP522" s="723"/>
      <c r="JQQ522" s="723"/>
      <c r="JQR522" s="723"/>
      <c r="JQS522" s="723"/>
      <c r="JQT522" s="723"/>
      <c r="JQU522" s="723"/>
      <c r="JQV522" s="723"/>
      <c r="JQW522" s="723"/>
      <c r="JQX522" s="723"/>
      <c r="JQY522" s="723"/>
      <c r="JQZ522" s="723"/>
      <c r="JRA522" s="723"/>
      <c r="JRB522" s="723"/>
      <c r="JRC522" s="723"/>
      <c r="JRD522" s="723"/>
      <c r="JRE522" s="723"/>
      <c r="JRF522" s="723"/>
      <c r="JRG522" s="723"/>
      <c r="JRH522" s="723"/>
      <c r="JRI522" s="723"/>
      <c r="JRJ522" s="723"/>
      <c r="JRK522" s="723"/>
      <c r="JRL522" s="723"/>
      <c r="JRM522" s="723"/>
      <c r="JRN522" s="723"/>
      <c r="JRO522" s="723"/>
      <c r="JRP522" s="723"/>
      <c r="JRQ522" s="723"/>
      <c r="JRR522" s="723"/>
      <c r="JRS522" s="723"/>
      <c r="JRT522" s="723"/>
      <c r="JRU522" s="723"/>
      <c r="JRV522" s="723"/>
      <c r="JRW522" s="723"/>
      <c r="JRX522" s="723"/>
      <c r="JRY522" s="723"/>
      <c r="JRZ522" s="723"/>
      <c r="JSA522" s="723"/>
      <c r="JSB522" s="723"/>
      <c r="JSC522" s="723"/>
      <c r="JSD522" s="723"/>
      <c r="JSE522" s="723"/>
      <c r="JSF522" s="723"/>
      <c r="JSG522" s="723"/>
      <c r="JSH522" s="723"/>
      <c r="JSI522" s="723"/>
      <c r="JSJ522" s="723"/>
      <c r="JSK522" s="723"/>
      <c r="JSL522" s="723"/>
      <c r="JSM522" s="723"/>
      <c r="JSN522" s="723"/>
      <c r="JSO522" s="723"/>
      <c r="JSP522" s="723"/>
      <c r="JSQ522" s="723"/>
      <c r="JSR522" s="723"/>
      <c r="JSS522" s="723"/>
      <c r="JST522" s="723"/>
      <c r="JSU522" s="723"/>
      <c r="JSV522" s="723"/>
      <c r="JSW522" s="723"/>
      <c r="JSX522" s="723"/>
      <c r="JSY522" s="723"/>
      <c r="JSZ522" s="723"/>
      <c r="JTA522" s="723"/>
      <c r="JTB522" s="723"/>
      <c r="JTC522" s="723"/>
      <c r="JTD522" s="723"/>
      <c r="JTE522" s="723"/>
      <c r="JTF522" s="723"/>
      <c r="JTG522" s="723"/>
      <c r="JTH522" s="723"/>
      <c r="JTI522" s="723"/>
      <c r="JTJ522" s="723"/>
      <c r="JTK522" s="723"/>
      <c r="JTL522" s="723"/>
      <c r="JTM522" s="723"/>
      <c r="JTN522" s="723"/>
      <c r="JTO522" s="723"/>
      <c r="JTP522" s="723"/>
      <c r="JTQ522" s="723"/>
      <c r="JTR522" s="723"/>
      <c r="JTS522" s="723"/>
      <c r="JTT522" s="723"/>
      <c r="JTU522" s="723"/>
      <c r="JTV522" s="723"/>
      <c r="JTW522" s="723"/>
      <c r="JTX522" s="723"/>
      <c r="JTY522" s="723"/>
      <c r="JTZ522" s="723"/>
      <c r="JUA522" s="723"/>
      <c r="JUB522" s="723"/>
      <c r="JUC522" s="723"/>
      <c r="JUD522" s="723"/>
      <c r="JUE522" s="723"/>
      <c r="JUF522" s="723"/>
      <c r="JUG522" s="723"/>
      <c r="JUH522" s="723"/>
      <c r="JUI522" s="723"/>
      <c r="JUJ522" s="723"/>
      <c r="JUK522" s="723"/>
      <c r="JUL522" s="723"/>
      <c r="JUM522" s="723"/>
      <c r="JUN522" s="723"/>
      <c r="JUO522" s="723"/>
      <c r="JUP522" s="723"/>
      <c r="JUQ522" s="723"/>
      <c r="JUR522" s="723"/>
      <c r="JUS522" s="723"/>
      <c r="JUT522" s="723"/>
      <c r="JUU522" s="723"/>
      <c r="JUV522" s="723"/>
      <c r="JUW522" s="723"/>
      <c r="JUX522" s="723"/>
      <c r="JUY522" s="723"/>
      <c r="JUZ522" s="723"/>
      <c r="JVA522" s="723"/>
      <c r="JVB522" s="723"/>
      <c r="JVC522" s="723"/>
      <c r="JVD522" s="723"/>
      <c r="JVE522" s="723"/>
      <c r="JVF522" s="723"/>
      <c r="JVG522" s="723"/>
      <c r="JVH522" s="723"/>
      <c r="JVI522" s="723"/>
      <c r="JVJ522" s="723"/>
      <c r="JVK522" s="723"/>
      <c r="JVL522" s="723"/>
      <c r="JVM522" s="723"/>
      <c r="JVN522" s="723"/>
      <c r="JVO522" s="723"/>
      <c r="JVP522" s="723"/>
      <c r="JVQ522" s="723"/>
      <c r="JVR522" s="723"/>
      <c r="JVS522" s="723"/>
      <c r="JVT522" s="723"/>
      <c r="JVU522" s="723"/>
      <c r="JVV522" s="723"/>
      <c r="JVW522" s="723"/>
      <c r="JVX522" s="723"/>
      <c r="JVY522" s="723"/>
      <c r="JVZ522" s="723"/>
      <c r="JWA522" s="723"/>
      <c r="JWB522" s="723"/>
      <c r="JWC522" s="723"/>
      <c r="JWD522" s="723"/>
      <c r="JWE522" s="723"/>
      <c r="JWF522" s="723"/>
      <c r="JWG522" s="723"/>
      <c r="JWH522" s="723"/>
      <c r="JWI522" s="723"/>
      <c r="JWJ522" s="723"/>
      <c r="JWK522" s="723"/>
      <c r="JWL522" s="723"/>
      <c r="JWM522" s="723"/>
      <c r="JWN522" s="723"/>
      <c r="JWO522" s="723"/>
      <c r="JWP522" s="723"/>
      <c r="JWQ522" s="723"/>
      <c r="JWR522" s="723"/>
      <c r="JWS522" s="723"/>
      <c r="JWT522" s="723"/>
      <c r="JWU522" s="723"/>
      <c r="JWV522" s="723"/>
      <c r="JWW522" s="723"/>
      <c r="JWX522" s="723"/>
      <c r="JWY522" s="723"/>
      <c r="JWZ522" s="723"/>
      <c r="JXA522" s="723"/>
      <c r="JXB522" s="723"/>
      <c r="JXC522" s="723"/>
      <c r="JXD522" s="723"/>
      <c r="JXE522" s="723"/>
      <c r="JXF522" s="723"/>
      <c r="JXG522" s="723"/>
      <c r="JXH522" s="723"/>
      <c r="JXI522" s="723"/>
      <c r="JXJ522" s="723"/>
      <c r="JXK522" s="723"/>
      <c r="JXL522" s="723"/>
      <c r="JXM522" s="723"/>
      <c r="JXN522" s="723"/>
      <c r="JXO522" s="723"/>
      <c r="JXP522" s="723"/>
      <c r="JXQ522" s="723"/>
      <c r="JXR522" s="723"/>
      <c r="JXS522" s="723"/>
      <c r="JXT522" s="723"/>
      <c r="JXU522" s="723"/>
      <c r="JXV522" s="723"/>
      <c r="JXW522" s="723"/>
      <c r="JXX522" s="723"/>
      <c r="JXY522" s="723"/>
      <c r="JXZ522" s="723"/>
      <c r="JYA522" s="723"/>
      <c r="JYB522" s="723"/>
      <c r="JYC522" s="723"/>
      <c r="JYD522" s="723"/>
      <c r="JYE522" s="723"/>
      <c r="JYF522" s="723"/>
      <c r="JYG522" s="723"/>
      <c r="JYH522" s="723"/>
      <c r="JYI522" s="723"/>
      <c r="JYJ522" s="723"/>
      <c r="JYK522" s="723"/>
      <c r="JYL522" s="723"/>
      <c r="JYM522" s="723"/>
      <c r="JYN522" s="723"/>
      <c r="JYO522" s="723"/>
      <c r="JYP522" s="723"/>
      <c r="JYQ522" s="723"/>
      <c r="JYR522" s="723"/>
      <c r="JYS522" s="723"/>
      <c r="JYT522" s="723"/>
      <c r="JYU522" s="723"/>
      <c r="JYV522" s="723"/>
      <c r="JYW522" s="723"/>
      <c r="JYX522" s="723"/>
      <c r="JYY522" s="723"/>
      <c r="JYZ522" s="723"/>
      <c r="JZA522" s="723"/>
      <c r="JZB522" s="723"/>
      <c r="JZC522" s="723"/>
      <c r="JZD522" s="723"/>
      <c r="JZE522" s="723"/>
      <c r="JZF522" s="723"/>
      <c r="JZG522" s="723"/>
      <c r="JZH522" s="723"/>
      <c r="JZI522" s="723"/>
      <c r="JZJ522" s="723"/>
      <c r="JZK522" s="723"/>
      <c r="JZL522" s="723"/>
      <c r="JZM522" s="723"/>
      <c r="JZN522" s="723"/>
      <c r="JZO522" s="723"/>
      <c r="JZP522" s="723"/>
      <c r="JZQ522" s="723"/>
      <c r="JZR522" s="723"/>
      <c r="JZS522" s="723"/>
      <c r="JZT522" s="723"/>
      <c r="JZU522" s="723"/>
      <c r="JZV522" s="723"/>
      <c r="JZW522" s="723"/>
      <c r="JZX522" s="723"/>
      <c r="JZY522" s="723"/>
      <c r="JZZ522" s="723"/>
      <c r="KAA522" s="723"/>
      <c r="KAB522" s="723"/>
      <c r="KAC522" s="723"/>
      <c r="KAD522" s="723"/>
      <c r="KAE522" s="723"/>
      <c r="KAF522" s="723"/>
      <c r="KAG522" s="723"/>
      <c r="KAH522" s="723"/>
      <c r="KAI522" s="723"/>
      <c r="KAJ522" s="723"/>
      <c r="KAK522" s="723"/>
      <c r="KAL522" s="723"/>
      <c r="KAM522" s="723"/>
      <c r="KAN522" s="723"/>
      <c r="KAO522" s="723"/>
      <c r="KAP522" s="723"/>
      <c r="KAQ522" s="723"/>
      <c r="KAR522" s="723"/>
      <c r="KAS522" s="723"/>
      <c r="KAT522" s="723"/>
      <c r="KAU522" s="723"/>
      <c r="KAV522" s="723"/>
      <c r="KAW522" s="723"/>
      <c r="KAX522" s="723"/>
      <c r="KAY522" s="723"/>
      <c r="KAZ522" s="723"/>
      <c r="KBA522" s="723"/>
      <c r="KBB522" s="723"/>
      <c r="KBC522" s="723"/>
      <c r="KBD522" s="723"/>
      <c r="KBE522" s="723"/>
      <c r="KBF522" s="723"/>
      <c r="KBG522" s="723"/>
      <c r="KBH522" s="723"/>
      <c r="KBI522" s="723"/>
      <c r="KBJ522" s="723"/>
      <c r="KBK522" s="723"/>
      <c r="KBL522" s="723"/>
      <c r="KBM522" s="723"/>
      <c r="KBN522" s="723"/>
      <c r="KBO522" s="723"/>
      <c r="KBP522" s="723"/>
      <c r="KBQ522" s="723"/>
      <c r="KBR522" s="723"/>
      <c r="KBS522" s="723"/>
      <c r="KBT522" s="723"/>
      <c r="KBU522" s="723"/>
      <c r="KBV522" s="723"/>
      <c r="KBW522" s="723"/>
      <c r="KBX522" s="723"/>
      <c r="KBY522" s="723"/>
      <c r="KBZ522" s="723"/>
      <c r="KCA522" s="723"/>
      <c r="KCB522" s="723"/>
      <c r="KCC522" s="723"/>
      <c r="KCD522" s="723"/>
      <c r="KCE522" s="723"/>
      <c r="KCF522" s="723"/>
      <c r="KCG522" s="723"/>
      <c r="KCH522" s="723"/>
      <c r="KCI522" s="723"/>
      <c r="KCJ522" s="723"/>
      <c r="KCK522" s="723"/>
      <c r="KCL522" s="723"/>
      <c r="KCM522" s="723"/>
      <c r="KCN522" s="723"/>
      <c r="KCO522" s="723"/>
      <c r="KCP522" s="723"/>
      <c r="KCQ522" s="723"/>
      <c r="KCR522" s="723"/>
      <c r="KCS522" s="723"/>
      <c r="KCT522" s="723"/>
      <c r="KCU522" s="723"/>
      <c r="KCV522" s="723"/>
      <c r="KCW522" s="723"/>
      <c r="KCX522" s="723"/>
      <c r="KCY522" s="723"/>
      <c r="KCZ522" s="723"/>
      <c r="KDA522" s="723"/>
      <c r="KDB522" s="723"/>
      <c r="KDC522" s="723"/>
      <c r="KDD522" s="723"/>
      <c r="KDE522" s="723"/>
      <c r="KDF522" s="723"/>
      <c r="KDG522" s="723"/>
      <c r="KDH522" s="723"/>
      <c r="KDI522" s="723"/>
      <c r="KDJ522" s="723"/>
      <c r="KDK522" s="723"/>
      <c r="KDL522" s="723"/>
      <c r="KDM522" s="723"/>
      <c r="KDN522" s="723"/>
      <c r="KDO522" s="723"/>
      <c r="KDP522" s="723"/>
      <c r="KDQ522" s="723"/>
      <c r="KDR522" s="723"/>
      <c r="KDS522" s="723"/>
      <c r="KDT522" s="723"/>
      <c r="KDU522" s="723"/>
      <c r="KDV522" s="723"/>
      <c r="KDW522" s="723"/>
      <c r="KDX522" s="723"/>
      <c r="KDY522" s="723"/>
      <c r="KDZ522" s="723"/>
      <c r="KEA522" s="723"/>
      <c r="KEB522" s="723"/>
      <c r="KEC522" s="723"/>
      <c r="KED522" s="723"/>
      <c r="KEE522" s="723"/>
      <c r="KEF522" s="723"/>
      <c r="KEG522" s="723"/>
      <c r="KEH522" s="723"/>
      <c r="KEI522" s="723"/>
      <c r="KEJ522" s="723"/>
      <c r="KEK522" s="723"/>
      <c r="KEL522" s="723"/>
      <c r="KEM522" s="723"/>
      <c r="KEN522" s="723"/>
      <c r="KEO522" s="723"/>
      <c r="KEP522" s="723"/>
      <c r="KEQ522" s="723"/>
      <c r="KER522" s="723"/>
      <c r="KES522" s="723"/>
      <c r="KET522" s="723"/>
      <c r="KEU522" s="723"/>
      <c r="KEV522" s="723"/>
      <c r="KEW522" s="723"/>
      <c r="KEX522" s="723"/>
      <c r="KEY522" s="723"/>
      <c r="KEZ522" s="723"/>
      <c r="KFA522" s="723"/>
      <c r="KFB522" s="723"/>
      <c r="KFC522" s="723"/>
      <c r="KFD522" s="723"/>
      <c r="KFE522" s="723"/>
      <c r="KFF522" s="723"/>
      <c r="KFG522" s="723"/>
      <c r="KFH522" s="723"/>
      <c r="KFI522" s="723"/>
      <c r="KFJ522" s="723"/>
      <c r="KFK522" s="723"/>
      <c r="KFL522" s="723"/>
      <c r="KFM522" s="723"/>
      <c r="KFN522" s="723"/>
      <c r="KFO522" s="723"/>
      <c r="KFP522" s="723"/>
      <c r="KFQ522" s="723"/>
      <c r="KFR522" s="723"/>
      <c r="KFS522" s="723"/>
      <c r="KFT522" s="723"/>
      <c r="KFU522" s="723"/>
      <c r="KFV522" s="723"/>
      <c r="KFW522" s="723"/>
      <c r="KFX522" s="723"/>
      <c r="KFY522" s="723"/>
      <c r="KFZ522" s="723"/>
      <c r="KGA522" s="723"/>
      <c r="KGB522" s="723"/>
      <c r="KGC522" s="723"/>
      <c r="KGD522" s="723"/>
      <c r="KGE522" s="723"/>
      <c r="KGF522" s="723"/>
      <c r="KGG522" s="723"/>
      <c r="KGH522" s="723"/>
      <c r="KGI522" s="723"/>
      <c r="KGJ522" s="723"/>
      <c r="KGK522" s="723"/>
      <c r="KGL522" s="723"/>
      <c r="KGM522" s="723"/>
      <c r="KGN522" s="723"/>
      <c r="KGO522" s="723"/>
      <c r="KGP522" s="723"/>
      <c r="KGQ522" s="723"/>
      <c r="KGR522" s="723"/>
      <c r="KGS522" s="723"/>
      <c r="KGT522" s="723"/>
      <c r="KGU522" s="723"/>
      <c r="KGV522" s="723"/>
      <c r="KGW522" s="723"/>
      <c r="KGX522" s="723"/>
      <c r="KGY522" s="723"/>
      <c r="KGZ522" s="723"/>
      <c r="KHA522" s="723"/>
      <c r="KHB522" s="723"/>
      <c r="KHC522" s="723"/>
      <c r="KHD522" s="723"/>
      <c r="KHE522" s="723"/>
      <c r="KHF522" s="723"/>
      <c r="KHG522" s="723"/>
      <c r="KHH522" s="723"/>
      <c r="KHI522" s="723"/>
      <c r="KHJ522" s="723"/>
      <c r="KHK522" s="723"/>
      <c r="KHL522" s="723"/>
      <c r="KHM522" s="723"/>
      <c r="KHN522" s="723"/>
      <c r="KHO522" s="723"/>
      <c r="KHP522" s="723"/>
      <c r="KHQ522" s="723"/>
      <c r="KHR522" s="723"/>
      <c r="KHS522" s="723"/>
      <c r="KHT522" s="723"/>
      <c r="KHU522" s="723"/>
      <c r="KHV522" s="723"/>
      <c r="KHW522" s="723"/>
      <c r="KHX522" s="723"/>
      <c r="KHY522" s="723"/>
      <c r="KHZ522" s="723"/>
      <c r="KIA522" s="723"/>
      <c r="KIB522" s="723"/>
      <c r="KIC522" s="723"/>
      <c r="KID522" s="723"/>
      <c r="KIE522" s="723"/>
      <c r="KIF522" s="723"/>
      <c r="KIG522" s="723"/>
      <c r="KIH522" s="723"/>
      <c r="KII522" s="723"/>
      <c r="KIJ522" s="723"/>
      <c r="KIK522" s="723"/>
      <c r="KIL522" s="723"/>
      <c r="KIM522" s="723"/>
      <c r="KIN522" s="723"/>
      <c r="KIO522" s="723"/>
      <c r="KIP522" s="723"/>
      <c r="KIQ522" s="723"/>
      <c r="KIR522" s="723"/>
      <c r="KIS522" s="723"/>
      <c r="KIT522" s="723"/>
      <c r="KIU522" s="723"/>
      <c r="KIV522" s="723"/>
      <c r="KIW522" s="723"/>
      <c r="KIX522" s="723"/>
      <c r="KIY522" s="723"/>
      <c r="KIZ522" s="723"/>
      <c r="KJA522" s="723"/>
      <c r="KJB522" s="723"/>
      <c r="KJC522" s="723"/>
      <c r="KJD522" s="723"/>
      <c r="KJE522" s="723"/>
      <c r="KJF522" s="723"/>
      <c r="KJG522" s="723"/>
      <c r="KJH522" s="723"/>
      <c r="KJI522" s="723"/>
      <c r="KJJ522" s="723"/>
      <c r="KJK522" s="723"/>
      <c r="KJL522" s="723"/>
      <c r="KJM522" s="723"/>
      <c r="KJN522" s="723"/>
      <c r="KJO522" s="723"/>
      <c r="KJP522" s="723"/>
      <c r="KJQ522" s="723"/>
      <c r="KJR522" s="723"/>
      <c r="KJS522" s="723"/>
      <c r="KJT522" s="723"/>
      <c r="KJU522" s="723"/>
      <c r="KJV522" s="723"/>
      <c r="KJW522" s="723"/>
      <c r="KJX522" s="723"/>
      <c r="KJY522" s="723"/>
      <c r="KJZ522" s="723"/>
      <c r="KKA522" s="723"/>
      <c r="KKB522" s="723"/>
      <c r="KKC522" s="723"/>
      <c r="KKD522" s="723"/>
      <c r="KKE522" s="723"/>
      <c r="KKF522" s="723"/>
      <c r="KKG522" s="723"/>
      <c r="KKH522" s="723"/>
      <c r="KKI522" s="723"/>
      <c r="KKJ522" s="723"/>
      <c r="KKK522" s="723"/>
      <c r="KKL522" s="723"/>
      <c r="KKM522" s="723"/>
      <c r="KKN522" s="723"/>
      <c r="KKO522" s="723"/>
      <c r="KKP522" s="723"/>
      <c r="KKQ522" s="723"/>
      <c r="KKR522" s="723"/>
      <c r="KKS522" s="723"/>
      <c r="KKT522" s="723"/>
      <c r="KKU522" s="723"/>
      <c r="KKV522" s="723"/>
      <c r="KKW522" s="723"/>
      <c r="KKX522" s="723"/>
      <c r="KKY522" s="723"/>
      <c r="KKZ522" s="723"/>
      <c r="KLA522" s="723"/>
      <c r="KLB522" s="723"/>
      <c r="KLC522" s="723"/>
      <c r="KLD522" s="723"/>
      <c r="KLE522" s="723"/>
      <c r="KLF522" s="723"/>
      <c r="KLG522" s="723"/>
      <c r="KLH522" s="723"/>
      <c r="KLI522" s="723"/>
      <c r="KLJ522" s="723"/>
      <c r="KLK522" s="723"/>
      <c r="KLL522" s="723"/>
      <c r="KLM522" s="723"/>
      <c r="KLN522" s="723"/>
      <c r="KLO522" s="723"/>
      <c r="KLP522" s="723"/>
      <c r="KLQ522" s="723"/>
      <c r="KLR522" s="723"/>
      <c r="KLS522" s="723"/>
      <c r="KLT522" s="723"/>
      <c r="KLU522" s="723"/>
      <c r="KLV522" s="723"/>
      <c r="KLW522" s="723"/>
      <c r="KLX522" s="723"/>
      <c r="KLY522" s="723"/>
      <c r="KLZ522" s="723"/>
      <c r="KMA522" s="723"/>
      <c r="KMB522" s="723"/>
      <c r="KMC522" s="723"/>
      <c r="KMD522" s="723"/>
      <c r="KME522" s="723"/>
      <c r="KMF522" s="723"/>
      <c r="KMG522" s="723"/>
      <c r="KMH522" s="723"/>
      <c r="KMI522" s="723"/>
      <c r="KMJ522" s="723"/>
      <c r="KMK522" s="723"/>
      <c r="KML522" s="723"/>
      <c r="KMM522" s="723"/>
      <c r="KMN522" s="723"/>
      <c r="KMO522" s="723"/>
      <c r="KMP522" s="723"/>
      <c r="KMQ522" s="723"/>
      <c r="KMR522" s="723"/>
      <c r="KMS522" s="723"/>
      <c r="KMT522" s="723"/>
      <c r="KMU522" s="723"/>
      <c r="KMV522" s="723"/>
      <c r="KMW522" s="723"/>
      <c r="KMX522" s="723"/>
      <c r="KMY522" s="723"/>
      <c r="KMZ522" s="723"/>
      <c r="KNA522" s="723"/>
      <c r="KNB522" s="723"/>
      <c r="KNC522" s="723"/>
      <c r="KND522" s="723"/>
      <c r="KNE522" s="723"/>
      <c r="KNF522" s="723"/>
      <c r="KNG522" s="723"/>
      <c r="KNH522" s="723"/>
      <c r="KNI522" s="723"/>
      <c r="KNJ522" s="723"/>
      <c r="KNK522" s="723"/>
      <c r="KNL522" s="723"/>
      <c r="KNM522" s="723"/>
      <c r="KNN522" s="723"/>
      <c r="KNO522" s="723"/>
      <c r="KNP522" s="723"/>
      <c r="KNQ522" s="723"/>
      <c r="KNR522" s="723"/>
      <c r="KNS522" s="723"/>
      <c r="KNT522" s="723"/>
      <c r="KNU522" s="723"/>
      <c r="KNV522" s="723"/>
      <c r="KNW522" s="723"/>
      <c r="KNX522" s="723"/>
      <c r="KNY522" s="723"/>
      <c r="KNZ522" s="723"/>
      <c r="KOA522" s="723"/>
      <c r="KOB522" s="723"/>
      <c r="KOC522" s="723"/>
      <c r="KOD522" s="723"/>
      <c r="KOE522" s="723"/>
      <c r="KOF522" s="723"/>
      <c r="KOG522" s="723"/>
      <c r="KOH522" s="723"/>
      <c r="KOI522" s="723"/>
      <c r="KOJ522" s="723"/>
      <c r="KOK522" s="723"/>
      <c r="KOL522" s="723"/>
      <c r="KOM522" s="723"/>
      <c r="KON522" s="723"/>
      <c r="KOO522" s="723"/>
      <c r="KOP522" s="723"/>
      <c r="KOQ522" s="723"/>
      <c r="KOR522" s="723"/>
      <c r="KOS522" s="723"/>
      <c r="KOT522" s="723"/>
      <c r="KOU522" s="723"/>
      <c r="KOV522" s="723"/>
      <c r="KOW522" s="723"/>
      <c r="KOX522" s="723"/>
      <c r="KOY522" s="723"/>
      <c r="KOZ522" s="723"/>
      <c r="KPA522" s="723"/>
      <c r="KPB522" s="723"/>
      <c r="KPC522" s="723"/>
      <c r="KPD522" s="723"/>
      <c r="KPE522" s="723"/>
      <c r="KPF522" s="723"/>
      <c r="KPG522" s="723"/>
      <c r="KPH522" s="723"/>
      <c r="KPI522" s="723"/>
      <c r="KPJ522" s="723"/>
      <c r="KPK522" s="723"/>
      <c r="KPL522" s="723"/>
      <c r="KPM522" s="723"/>
      <c r="KPN522" s="723"/>
      <c r="KPO522" s="723"/>
      <c r="KPP522" s="723"/>
      <c r="KPQ522" s="723"/>
      <c r="KPR522" s="723"/>
      <c r="KPS522" s="723"/>
      <c r="KPT522" s="723"/>
      <c r="KPU522" s="723"/>
      <c r="KPV522" s="723"/>
      <c r="KPW522" s="723"/>
      <c r="KPX522" s="723"/>
      <c r="KPY522" s="723"/>
      <c r="KPZ522" s="723"/>
      <c r="KQA522" s="723"/>
      <c r="KQB522" s="723"/>
      <c r="KQC522" s="723"/>
      <c r="KQD522" s="723"/>
      <c r="KQE522" s="723"/>
      <c r="KQF522" s="723"/>
      <c r="KQG522" s="723"/>
      <c r="KQH522" s="723"/>
      <c r="KQI522" s="723"/>
      <c r="KQJ522" s="723"/>
      <c r="KQK522" s="723"/>
      <c r="KQL522" s="723"/>
      <c r="KQM522" s="723"/>
      <c r="KQN522" s="723"/>
      <c r="KQO522" s="723"/>
      <c r="KQP522" s="723"/>
      <c r="KQQ522" s="723"/>
      <c r="KQR522" s="723"/>
      <c r="KQS522" s="723"/>
      <c r="KQT522" s="723"/>
      <c r="KQU522" s="723"/>
      <c r="KQV522" s="723"/>
      <c r="KQW522" s="723"/>
      <c r="KQX522" s="723"/>
      <c r="KQY522" s="723"/>
      <c r="KQZ522" s="723"/>
      <c r="KRA522" s="723"/>
      <c r="KRB522" s="723"/>
      <c r="KRC522" s="723"/>
      <c r="KRD522" s="723"/>
      <c r="KRE522" s="723"/>
      <c r="KRF522" s="723"/>
      <c r="KRG522" s="723"/>
      <c r="KRH522" s="723"/>
      <c r="KRI522" s="723"/>
      <c r="KRJ522" s="723"/>
      <c r="KRK522" s="723"/>
      <c r="KRL522" s="723"/>
      <c r="KRM522" s="723"/>
      <c r="KRN522" s="723"/>
      <c r="KRO522" s="723"/>
      <c r="KRP522" s="723"/>
      <c r="KRQ522" s="723"/>
      <c r="KRR522" s="723"/>
      <c r="KRS522" s="723"/>
      <c r="KRT522" s="723"/>
      <c r="KRU522" s="723"/>
      <c r="KRV522" s="723"/>
      <c r="KRW522" s="723"/>
      <c r="KRX522" s="723"/>
      <c r="KRY522" s="723"/>
      <c r="KRZ522" s="723"/>
      <c r="KSA522" s="723"/>
      <c r="KSB522" s="723"/>
      <c r="KSC522" s="723"/>
      <c r="KSD522" s="723"/>
      <c r="KSE522" s="723"/>
      <c r="KSF522" s="723"/>
      <c r="KSG522" s="723"/>
      <c r="KSH522" s="723"/>
      <c r="KSI522" s="723"/>
      <c r="KSJ522" s="723"/>
      <c r="KSK522" s="723"/>
      <c r="KSL522" s="723"/>
      <c r="KSM522" s="723"/>
      <c r="KSN522" s="723"/>
      <c r="KSO522" s="723"/>
      <c r="KSP522" s="723"/>
      <c r="KSQ522" s="723"/>
      <c r="KSR522" s="723"/>
      <c r="KSS522" s="723"/>
      <c r="KST522" s="723"/>
      <c r="KSU522" s="723"/>
      <c r="KSV522" s="723"/>
      <c r="KSW522" s="723"/>
      <c r="KSX522" s="723"/>
      <c r="KSY522" s="723"/>
      <c r="KSZ522" s="723"/>
      <c r="KTA522" s="723"/>
      <c r="KTB522" s="723"/>
      <c r="KTC522" s="723"/>
      <c r="KTD522" s="723"/>
      <c r="KTE522" s="723"/>
      <c r="KTF522" s="723"/>
      <c r="KTG522" s="723"/>
      <c r="KTH522" s="723"/>
      <c r="KTI522" s="723"/>
      <c r="KTJ522" s="723"/>
      <c r="KTK522" s="723"/>
      <c r="KTL522" s="723"/>
      <c r="KTM522" s="723"/>
      <c r="KTN522" s="723"/>
      <c r="KTO522" s="723"/>
      <c r="KTP522" s="723"/>
      <c r="KTQ522" s="723"/>
      <c r="KTR522" s="723"/>
      <c r="KTS522" s="723"/>
      <c r="KTT522" s="723"/>
      <c r="KTU522" s="723"/>
      <c r="KTV522" s="723"/>
      <c r="KTW522" s="723"/>
      <c r="KTX522" s="723"/>
      <c r="KTY522" s="723"/>
      <c r="KTZ522" s="723"/>
      <c r="KUA522" s="723"/>
      <c r="KUB522" s="723"/>
      <c r="KUC522" s="723"/>
      <c r="KUD522" s="723"/>
      <c r="KUE522" s="723"/>
      <c r="KUF522" s="723"/>
      <c r="KUG522" s="723"/>
      <c r="KUH522" s="723"/>
      <c r="KUI522" s="723"/>
      <c r="KUJ522" s="723"/>
      <c r="KUK522" s="723"/>
      <c r="KUL522" s="723"/>
      <c r="KUM522" s="723"/>
      <c r="KUN522" s="723"/>
      <c r="KUO522" s="723"/>
      <c r="KUP522" s="723"/>
      <c r="KUQ522" s="723"/>
      <c r="KUR522" s="723"/>
      <c r="KUS522" s="723"/>
      <c r="KUT522" s="723"/>
      <c r="KUU522" s="723"/>
      <c r="KUV522" s="723"/>
      <c r="KUW522" s="723"/>
      <c r="KUX522" s="723"/>
      <c r="KUY522" s="723"/>
      <c r="KUZ522" s="723"/>
      <c r="KVA522" s="723"/>
      <c r="KVB522" s="723"/>
      <c r="KVC522" s="723"/>
      <c r="KVD522" s="723"/>
      <c r="KVE522" s="723"/>
      <c r="KVF522" s="723"/>
      <c r="KVG522" s="723"/>
      <c r="KVH522" s="723"/>
      <c r="KVI522" s="723"/>
      <c r="KVJ522" s="723"/>
      <c r="KVK522" s="723"/>
      <c r="KVL522" s="723"/>
      <c r="KVM522" s="723"/>
      <c r="KVN522" s="723"/>
      <c r="KVO522" s="723"/>
      <c r="KVP522" s="723"/>
      <c r="KVQ522" s="723"/>
      <c r="KVR522" s="723"/>
      <c r="KVS522" s="723"/>
      <c r="KVT522" s="723"/>
      <c r="KVU522" s="723"/>
      <c r="KVV522" s="723"/>
      <c r="KVW522" s="723"/>
      <c r="KVX522" s="723"/>
      <c r="KVY522" s="723"/>
      <c r="KVZ522" s="723"/>
      <c r="KWA522" s="723"/>
      <c r="KWB522" s="723"/>
      <c r="KWC522" s="723"/>
      <c r="KWD522" s="723"/>
      <c r="KWE522" s="723"/>
      <c r="KWF522" s="723"/>
      <c r="KWG522" s="723"/>
      <c r="KWH522" s="723"/>
      <c r="KWI522" s="723"/>
      <c r="KWJ522" s="723"/>
      <c r="KWK522" s="723"/>
      <c r="KWL522" s="723"/>
      <c r="KWM522" s="723"/>
      <c r="KWN522" s="723"/>
      <c r="KWO522" s="723"/>
      <c r="KWP522" s="723"/>
      <c r="KWQ522" s="723"/>
      <c r="KWR522" s="723"/>
      <c r="KWS522" s="723"/>
      <c r="KWT522" s="723"/>
      <c r="KWU522" s="723"/>
      <c r="KWV522" s="723"/>
      <c r="KWW522" s="723"/>
      <c r="KWX522" s="723"/>
      <c r="KWY522" s="723"/>
      <c r="KWZ522" s="723"/>
      <c r="KXA522" s="723"/>
      <c r="KXB522" s="723"/>
      <c r="KXC522" s="723"/>
      <c r="KXD522" s="723"/>
      <c r="KXE522" s="723"/>
      <c r="KXF522" s="723"/>
      <c r="KXG522" s="723"/>
      <c r="KXH522" s="723"/>
      <c r="KXI522" s="723"/>
      <c r="KXJ522" s="723"/>
      <c r="KXK522" s="723"/>
      <c r="KXL522" s="723"/>
      <c r="KXM522" s="723"/>
      <c r="KXN522" s="723"/>
      <c r="KXO522" s="723"/>
      <c r="KXP522" s="723"/>
      <c r="KXQ522" s="723"/>
      <c r="KXR522" s="723"/>
      <c r="KXS522" s="723"/>
      <c r="KXT522" s="723"/>
      <c r="KXU522" s="723"/>
      <c r="KXV522" s="723"/>
      <c r="KXW522" s="723"/>
      <c r="KXX522" s="723"/>
      <c r="KXY522" s="723"/>
      <c r="KXZ522" s="723"/>
      <c r="KYA522" s="723"/>
      <c r="KYB522" s="723"/>
      <c r="KYC522" s="723"/>
      <c r="KYD522" s="723"/>
      <c r="KYE522" s="723"/>
      <c r="KYF522" s="723"/>
      <c r="KYG522" s="723"/>
      <c r="KYH522" s="723"/>
      <c r="KYI522" s="723"/>
      <c r="KYJ522" s="723"/>
      <c r="KYK522" s="723"/>
      <c r="KYL522" s="723"/>
      <c r="KYM522" s="723"/>
      <c r="KYN522" s="723"/>
      <c r="KYO522" s="723"/>
      <c r="KYP522" s="723"/>
      <c r="KYQ522" s="723"/>
      <c r="KYR522" s="723"/>
      <c r="KYS522" s="723"/>
      <c r="KYT522" s="723"/>
      <c r="KYU522" s="723"/>
      <c r="KYV522" s="723"/>
      <c r="KYW522" s="723"/>
      <c r="KYX522" s="723"/>
      <c r="KYY522" s="723"/>
      <c r="KYZ522" s="723"/>
      <c r="KZA522" s="723"/>
      <c r="KZB522" s="723"/>
      <c r="KZC522" s="723"/>
      <c r="KZD522" s="723"/>
      <c r="KZE522" s="723"/>
      <c r="KZF522" s="723"/>
      <c r="KZG522" s="723"/>
      <c r="KZH522" s="723"/>
      <c r="KZI522" s="723"/>
      <c r="KZJ522" s="723"/>
      <c r="KZK522" s="723"/>
      <c r="KZL522" s="723"/>
      <c r="KZM522" s="723"/>
      <c r="KZN522" s="723"/>
      <c r="KZO522" s="723"/>
      <c r="KZP522" s="723"/>
      <c r="KZQ522" s="723"/>
      <c r="KZR522" s="723"/>
      <c r="KZS522" s="723"/>
      <c r="KZT522" s="723"/>
      <c r="KZU522" s="723"/>
      <c r="KZV522" s="723"/>
      <c r="KZW522" s="723"/>
      <c r="KZX522" s="723"/>
      <c r="KZY522" s="723"/>
      <c r="KZZ522" s="723"/>
      <c r="LAA522" s="723"/>
      <c r="LAB522" s="723"/>
      <c r="LAC522" s="723"/>
      <c r="LAD522" s="723"/>
      <c r="LAE522" s="723"/>
      <c r="LAF522" s="723"/>
      <c r="LAG522" s="723"/>
      <c r="LAH522" s="723"/>
      <c r="LAI522" s="723"/>
      <c r="LAJ522" s="723"/>
      <c r="LAK522" s="723"/>
      <c r="LAL522" s="723"/>
      <c r="LAM522" s="723"/>
      <c r="LAN522" s="723"/>
      <c r="LAO522" s="723"/>
      <c r="LAP522" s="723"/>
      <c r="LAQ522" s="723"/>
      <c r="LAR522" s="723"/>
      <c r="LAS522" s="723"/>
      <c r="LAT522" s="723"/>
      <c r="LAU522" s="723"/>
      <c r="LAV522" s="723"/>
      <c r="LAW522" s="723"/>
      <c r="LAX522" s="723"/>
      <c r="LAY522" s="723"/>
      <c r="LAZ522" s="723"/>
      <c r="LBA522" s="723"/>
      <c r="LBB522" s="723"/>
      <c r="LBC522" s="723"/>
      <c r="LBD522" s="723"/>
      <c r="LBE522" s="723"/>
      <c r="LBF522" s="723"/>
      <c r="LBG522" s="723"/>
      <c r="LBH522" s="723"/>
      <c r="LBI522" s="723"/>
      <c r="LBJ522" s="723"/>
      <c r="LBK522" s="723"/>
      <c r="LBL522" s="723"/>
      <c r="LBM522" s="723"/>
      <c r="LBN522" s="723"/>
      <c r="LBO522" s="723"/>
      <c r="LBP522" s="723"/>
      <c r="LBQ522" s="723"/>
      <c r="LBR522" s="723"/>
      <c r="LBS522" s="723"/>
      <c r="LBT522" s="723"/>
      <c r="LBU522" s="723"/>
      <c r="LBV522" s="723"/>
      <c r="LBW522" s="723"/>
      <c r="LBX522" s="723"/>
      <c r="LBY522" s="723"/>
      <c r="LBZ522" s="723"/>
      <c r="LCA522" s="723"/>
      <c r="LCB522" s="723"/>
      <c r="LCC522" s="723"/>
      <c r="LCD522" s="723"/>
      <c r="LCE522" s="723"/>
      <c r="LCF522" s="723"/>
      <c r="LCG522" s="723"/>
      <c r="LCH522" s="723"/>
      <c r="LCI522" s="723"/>
      <c r="LCJ522" s="723"/>
      <c r="LCK522" s="723"/>
      <c r="LCL522" s="723"/>
      <c r="LCM522" s="723"/>
      <c r="LCN522" s="723"/>
      <c r="LCO522" s="723"/>
      <c r="LCP522" s="723"/>
      <c r="LCQ522" s="723"/>
      <c r="LCR522" s="723"/>
      <c r="LCS522" s="723"/>
      <c r="LCT522" s="723"/>
      <c r="LCU522" s="723"/>
      <c r="LCV522" s="723"/>
      <c r="LCW522" s="723"/>
      <c r="LCX522" s="723"/>
      <c r="LCY522" s="723"/>
      <c r="LCZ522" s="723"/>
      <c r="LDA522" s="723"/>
      <c r="LDB522" s="723"/>
      <c r="LDC522" s="723"/>
      <c r="LDD522" s="723"/>
      <c r="LDE522" s="723"/>
      <c r="LDF522" s="723"/>
      <c r="LDG522" s="723"/>
      <c r="LDH522" s="723"/>
      <c r="LDI522" s="723"/>
      <c r="LDJ522" s="723"/>
      <c r="LDK522" s="723"/>
      <c r="LDL522" s="723"/>
      <c r="LDM522" s="723"/>
      <c r="LDN522" s="723"/>
      <c r="LDO522" s="723"/>
      <c r="LDP522" s="723"/>
      <c r="LDQ522" s="723"/>
      <c r="LDR522" s="723"/>
      <c r="LDS522" s="723"/>
      <c r="LDT522" s="723"/>
      <c r="LDU522" s="723"/>
      <c r="LDV522" s="723"/>
      <c r="LDW522" s="723"/>
      <c r="LDX522" s="723"/>
      <c r="LDY522" s="723"/>
      <c r="LDZ522" s="723"/>
      <c r="LEA522" s="723"/>
      <c r="LEB522" s="723"/>
      <c r="LEC522" s="723"/>
      <c r="LED522" s="723"/>
      <c r="LEE522" s="723"/>
      <c r="LEF522" s="723"/>
      <c r="LEG522" s="723"/>
      <c r="LEH522" s="723"/>
      <c r="LEI522" s="723"/>
      <c r="LEJ522" s="723"/>
      <c r="LEK522" s="723"/>
      <c r="LEL522" s="723"/>
      <c r="LEM522" s="723"/>
      <c r="LEN522" s="723"/>
      <c r="LEO522" s="723"/>
      <c r="LEP522" s="723"/>
      <c r="LEQ522" s="723"/>
      <c r="LER522" s="723"/>
      <c r="LES522" s="723"/>
      <c r="LET522" s="723"/>
      <c r="LEU522" s="723"/>
      <c r="LEV522" s="723"/>
      <c r="LEW522" s="723"/>
      <c r="LEX522" s="723"/>
      <c r="LEY522" s="723"/>
      <c r="LEZ522" s="723"/>
      <c r="LFA522" s="723"/>
      <c r="LFB522" s="723"/>
      <c r="LFC522" s="723"/>
      <c r="LFD522" s="723"/>
      <c r="LFE522" s="723"/>
      <c r="LFF522" s="723"/>
      <c r="LFG522" s="723"/>
      <c r="LFH522" s="723"/>
      <c r="LFI522" s="723"/>
      <c r="LFJ522" s="723"/>
      <c r="LFK522" s="723"/>
      <c r="LFL522" s="723"/>
      <c r="LFM522" s="723"/>
      <c r="LFN522" s="723"/>
      <c r="LFO522" s="723"/>
      <c r="LFP522" s="723"/>
      <c r="LFQ522" s="723"/>
      <c r="LFR522" s="723"/>
      <c r="LFS522" s="723"/>
      <c r="LFT522" s="723"/>
      <c r="LFU522" s="723"/>
      <c r="LFV522" s="723"/>
      <c r="LFW522" s="723"/>
      <c r="LFX522" s="723"/>
      <c r="LFY522" s="723"/>
      <c r="LFZ522" s="723"/>
      <c r="LGA522" s="723"/>
      <c r="LGB522" s="723"/>
      <c r="LGC522" s="723"/>
      <c r="LGD522" s="723"/>
      <c r="LGE522" s="723"/>
      <c r="LGF522" s="723"/>
      <c r="LGG522" s="723"/>
      <c r="LGH522" s="723"/>
      <c r="LGI522" s="723"/>
      <c r="LGJ522" s="723"/>
      <c r="LGK522" s="723"/>
      <c r="LGL522" s="723"/>
      <c r="LGM522" s="723"/>
      <c r="LGN522" s="723"/>
      <c r="LGO522" s="723"/>
      <c r="LGP522" s="723"/>
      <c r="LGQ522" s="723"/>
      <c r="LGR522" s="723"/>
      <c r="LGS522" s="723"/>
      <c r="LGT522" s="723"/>
      <c r="LGU522" s="723"/>
      <c r="LGV522" s="723"/>
      <c r="LGW522" s="723"/>
      <c r="LGX522" s="723"/>
      <c r="LGY522" s="723"/>
      <c r="LGZ522" s="723"/>
      <c r="LHA522" s="723"/>
      <c r="LHB522" s="723"/>
      <c r="LHC522" s="723"/>
      <c r="LHD522" s="723"/>
      <c r="LHE522" s="723"/>
      <c r="LHF522" s="723"/>
      <c r="LHG522" s="723"/>
      <c r="LHH522" s="723"/>
      <c r="LHI522" s="723"/>
      <c r="LHJ522" s="723"/>
      <c r="LHK522" s="723"/>
      <c r="LHL522" s="723"/>
      <c r="LHM522" s="723"/>
      <c r="LHN522" s="723"/>
      <c r="LHO522" s="723"/>
      <c r="LHP522" s="723"/>
      <c r="LHQ522" s="723"/>
      <c r="LHR522" s="723"/>
      <c r="LHS522" s="723"/>
      <c r="LHT522" s="723"/>
      <c r="LHU522" s="723"/>
      <c r="LHV522" s="723"/>
      <c r="LHW522" s="723"/>
      <c r="LHX522" s="723"/>
      <c r="LHY522" s="723"/>
      <c r="LHZ522" s="723"/>
      <c r="LIA522" s="723"/>
      <c r="LIB522" s="723"/>
      <c r="LIC522" s="723"/>
      <c r="LID522" s="723"/>
      <c r="LIE522" s="723"/>
      <c r="LIF522" s="723"/>
      <c r="LIG522" s="723"/>
      <c r="LIH522" s="723"/>
      <c r="LII522" s="723"/>
      <c r="LIJ522" s="723"/>
      <c r="LIK522" s="723"/>
      <c r="LIL522" s="723"/>
      <c r="LIM522" s="723"/>
      <c r="LIN522" s="723"/>
      <c r="LIO522" s="723"/>
      <c r="LIP522" s="723"/>
      <c r="LIQ522" s="723"/>
      <c r="LIR522" s="723"/>
      <c r="LIS522" s="723"/>
      <c r="LIT522" s="723"/>
      <c r="LIU522" s="723"/>
      <c r="LIV522" s="723"/>
      <c r="LIW522" s="723"/>
      <c r="LIX522" s="723"/>
      <c r="LIY522" s="723"/>
      <c r="LIZ522" s="723"/>
      <c r="LJA522" s="723"/>
      <c r="LJB522" s="723"/>
      <c r="LJC522" s="723"/>
      <c r="LJD522" s="723"/>
      <c r="LJE522" s="723"/>
      <c r="LJF522" s="723"/>
      <c r="LJG522" s="723"/>
      <c r="LJH522" s="723"/>
      <c r="LJI522" s="723"/>
      <c r="LJJ522" s="723"/>
      <c r="LJK522" s="723"/>
      <c r="LJL522" s="723"/>
      <c r="LJM522" s="723"/>
      <c r="LJN522" s="723"/>
      <c r="LJO522" s="723"/>
      <c r="LJP522" s="723"/>
      <c r="LJQ522" s="723"/>
      <c r="LJR522" s="723"/>
      <c r="LJS522" s="723"/>
      <c r="LJT522" s="723"/>
      <c r="LJU522" s="723"/>
      <c r="LJV522" s="723"/>
      <c r="LJW522" s="723"/>
      <c r="LJX522" s="723"/>
      <c r="LJY522" s="723"/>
      <c r="LJZ522" s="723"/>
      <c r="LKA522" s="723"/>
      <c r="LKB522" s="723"/>
      <c r="LKC522" s="723"/>
      <c r="LKD522" s="723"/>
      <c r="LKE522" s="723"/>
      <c r="LKF522" s="723"/>
      <c r="LKG522" s="723"/>
      <c r="LKH522" s="723"/>
      <c r="LKI522" s="723"/>
      <c r="LKJ522" s="723"/>
      <c r="LKK522" s="723"/>
      <c r="LKL522" s="723"/>
      <c r="LKM522" s="723"/>
      <c r="LKN522" s="723"/>
      <c r="LKO522" s="723"/>
      <c r="LKP522" s="723"/>
      <c r="LKQ522" s="723"/>
      <c r="LKR522" s="723"/>
      <c r="LKS522" s="723"/>
      <c r="LKT522" s="723"/>
      <c r="LKU522" s="723"/>
      <c r="LKV522" s="723"/>
      <c r="LKW522" s="723"/>
      <c r="LKX522" s="723"/>
      <c r="LKY522" s="723"/>
      <c r="LKZ522" s="723"/>
      <c r="LLA522" s="723"/>
      <c r="LLB522" s="723"/>
      <c r="LLC522" s="723"/>
      <c r="LLD522" s="723"/>
      <c r="LLE522" s="723"/>
      <c r="LLF522" s="723"/>
      <c r="LLG522" s="723"/>
      <c r="LLH522" s="723"/>
      <c r="LLI522" s="723"/>
      <c r="LLJ522" s="723"/>
      <c r="LLK522" s="723"/>
      <c r="LLL522" s="723"/>
      <c r="LLM522" s="723"/>
      <c r="LLN522" s="723"/>
      <c r="LLO522" s="723"/>
      <c r="LLP522" s="723"/>
      <c r="LLQ522" s="723"/>
      <c r="LLR522" s="723"/>
      <c r="LLS522" s="723"/>
      <c r="LLT522" s="723"/>
      <c r="LLU522" s="723"/>
      <c r="LLV522" s="723"/>
      <c r="LLW522" s="723"/>
      <c r="LLX522" s="723"/>
      <c r="LLY522" s="723"/>
      <c r="LLZ522" s="723"/>
      <c r="LMA522" s="723"/>
      <c r="LMB522" s="723"/>
      <c r="LMC522" s="723"/>
      <c r="LMD522" s="723"/>
      <c r="LME522" s="723"/>
      <c r="LMF522" s="723"/>
      <c r="LMG522" s="723"/>
      <c r="LMH522" s="723"/>
      <c r="LMI522" s="723"/>
      <c r="LMJ522" s="723"/>
      <c r="LMK522" s="723"/>
      <c r="LML522" s="723"/>
      <c r="LMM522" s="723"/>
      <c r="LMN522" s="723"/>
      <c r="LMO522" s="723"/>
      <c r="LMP522" s="723"/>
      <c r="LMQ522" s="723"/>
      <c r="LMR522" s="723"/>
      <c r="LMS522" s="723"/>
      <c r="LMT522" s="723"/>
      <c r="LMU522" s="723"/>
      <c r="LMV522" s="723"/>
      <c r="LMW522" s="723"/>
      <c r="LMX522" s="723"/>
      <c r="LMY522" s="723"/>
      <c r="LMZ522" s="723"/>
      <c r="LNA522" s="723"/>
      <c r="LNB522" s="723"/>
      <c r="LNC522" s="723"/>
      <c r="LND522" s="723"/>
      <c r="LNE522" s="723"/>
      <c r="LNF522" s="723"/>
      <c r="LNG522" s="723"/>
      <c r="LNH522" s="723"/>
      <c r="LNI522" s="723"/>
      <c r="LNJ522" s="723"/>
      <c r="LNK522" s="723"/>
      <c r="LNL522" s="723"/>
      <c r="LNM522" s="723"/>
      <c r="LNN522" s="723"/>
      <c r="LNO522" s="723"/>
      <c r="LNP522" s="723"/>
      <c r="LNQ522" s="723"/>
      <c r="LNR522" s="723"/>
      <c r="LNS522" s="723"/>
      <c r="LNT522" s="723"/>
      <c r="LNU522" s="723"/>
      <c r="LNV522" s="723"/>
      <c r="LNW522" s="723"/>
      <c r="LNX522" s="723"/>
      <c r="LNY522" s="723"/>
      <c r="LNZ522" s="723"/>
      <c r="LOA522" s="723"/>
      <c r="LOB522" s="723"/>
      <c r="LOC522" s="723"/>
      <c r="LOD522" s="723"/>
      <c r="LOE522" s="723"/>
      <c r="LOF522" s="723"/>
      <c r="LOG522" s="723"/>
      <c r="LOH522" s="723"/>
      <c r="LOI522" s="723"/>
      <c r="LOJ522" s="723"/>
      <c r="LOK522" s="723"/>
      <c r="LOL522" s="723"/>
      <c r="LOM522" s="723"/>
      <c r="LON522" s="723"/>
      <c r="LOO522" s="723"/>
      <c r="LOP522" s="723"/>
      <c r="LOQ522" s="723"/>
      <c r="LOR522" s="723"/>
      <c r="LOS522" s="723"/>
      <c r="LOT522" s="723"/>
      <c r="LOU522" s="723"/>
      <c r="LOV522" s="723"/>
      <c r="LOW522" s="723"/>
      <c r="LOX522" s="723"/>
      <c r="LOY522" s="723"/>
      <c r="LOZ522" s="723"/>
      <c r="LPA522" s="723"/>
      <c r="LPB522" s="723"/>
      <c r="LPC522" s="723"/>
      <c r="LPD522" s="723"/>
      <c r="LPE522" s="723"/>
      <c r="LPF522" s="723"/>
      <c r="LPG522" s="723"/>
      <c r="LPH522" s="723"/>
      <c r="LPI522" s="723"/>
      <c r="LPJ522" s="723"/>
      <c r="LPK522" s="723"/>
      <c r="LPL522" s="723"/>
      <c r="LPM522" s="723"/>
      <c r="LPN522" s="723"/>
      <c r="LPO522" s="723"/>
      <c r="LPP522" s="723"/>
      <c r="LPQ522" s="723"/>
      <c r="LPR522" s="723"/>
      <c r="LPS522" s="723"/>
      <c r="LPT522" s="723"/>
      <c r="LPU522" s="723"/>
      <c r="LPV522" s="723"/>
      <c r="LPW522" s="723"/>
      <c r="LPX522" s="723"/>
      <c r="LPY522" s="723"/>
      <c r="LPZ522" s="723"/>
      <c r="LQA522" s="723"/>
      <c r="LQB522" s="723"/>
      <c r="LQC522" s="723"/>
      <c r="LQD522" s="723"/>
      <c r="LQE522" s="723"/>
      <c r="LQF522" s="723"/>
      <c r="LQG522" s="723"/>
      <c r="LQH522" s="723"/>
      <c r="LQI522" s="723"/>
      <c r="LQJ522" s="723"/>
      <c r="LQK522" s="723"/>
      <c r="LQL522" s="723"/>
      <c r="LQM522" s="723"/>
      <c r="LQN522" s="723"/>
      <c r="LQO522" s="723"/>
      <c r="LQP522" s="723"/>
      <c r="LQQ522" s="723"/>
      <c r="LQR522" s="723"/>
      <c r="LQS522" s="723"/>
      <c r="LQT522" s="723"/>
      <c r="LQU522" s="723"/>
      <c r="LQV522" s="723"/>
      <c r="LQW522" s="723"/>
      <c r="LQX522" s="723"/>
      <c r="LQY522" s="723"/>
      <c r="LQZ522" s="723"/>
      <c r="LRA522" s="723"/>
      <c r="LRB522" s="723"/>
      <c r="LRC522" s="723"/>
      <c r="LRD522" s="723"/>
      <c r="LRE522" s="723"/>
      <c r="LRF522" s="723"/>
      <c r="LRG522" s="723"/>
      <c r="LRH522" s="723"/>
      <c r="LRI522" s="723"/>
      <c r="LRJ522" s="723"/>
      <c r="LRK522" s="723"/>
      <c r="LRL522" s="723"/>
      <c r="LRM522" s="723"/>
      <c r="LRN522" s="723"/>
      <c r="LRO522" s="723"/>
      <c r="LRP522" s="723"/>
      <c r="LRQ522" s="723"/>
      <c r="LRR522" s="723"/>
      <c r="LRS522" s="723"/>
      <c r="LRT522" s="723"/>
      <c r="LRU522" s="723"/>
      <c r="LRV522" s="723"/>
      <c r="LRW522" s="723"/>
      <c r="LRX522" s="723"/>
      <c r="LRY522" s="723"/>
      <c r="LRZ522" s="723"/>
      <c r="LSA522" s="723"/>
      <c r="LSB522" s="723"/>
      <c r="LSC522" s="723"/>
      <c r="LSD522" s="723"/>
      <c r="LSE522" s="723"/>
      <c r="LSF522" s="723"/>
      <c r="LSG522" s="723"/>
      <c r="LSH522" s="723"/>
      <c r="LSI522" s="723"/>
      <c r="LSJ522" s="723"/>
      <c r="LSK522" s="723"/>
      <c r="LSL522" s="723"/>
      <c r="LSM522" s="723"/>
      <c r="LSN522" s="723"/>
      <c r="LSO522" s="723"/>
      <c r="LSP522" s="723"/>
      <c r="LSQ522" s="723"/>
      <c r="LSR522" s="723"/>
      <c r="LSS522" s="723"/>
      <c r="LST522" s="723"/>
      <c r="LSU522" s="723"/>
      <c r="LSV522" s="723"/>
      <c r="LSW522" s="723"/>
      <c r="LSX522" s="723"/>
      <c r="LSY522" s="723"/>
      <c r="LSZ522" s="723"/>
      <c r="LTA522" s="723"/>
      <c r="LTB522" s="723"/>
      <c r="LTC522" s="723"/>
      <c r="LTD522" s="723"/>
      <c r="LTE522" s="723"/>
      <c r="LTF522" s="723"/>
      <c r="LTG522" s="723"/>
      <c r="LTH522" s="723"/>
      <c r="LTI522" s="723"/>
      <c r="LTJ522" s="723"/>
      <c r="LTK522" s="723"/>
      <c r="LTL522" s="723"/>
      <c r="LTM522" s="723"/>
      <c r="LTN522" s="723"/>
      <c r="LTO522" s="723"/>
      <c r="LTP522" s="723"/>
      <c r="LTQ522" s="723"/>
      <c r="LTR522" s="723"/>
      <c r="LTS522" s="723"/>
      <c r="LTT522" s="723"/>
      <c r="LTU522" s="723"/>
      <c r="LTV522" s="723"/>
      <c r="LTW522" s="723"/>
      <c r="LTX522" s="723"/>
      <c r="LTY522" s="723"/>
      <c r="LTZ522" s="723"/>
      <c r="LUA522" s="723"/>
      <c r="LUB522" s="723"/>
      <c r="LUC522" s="723"/>
      <c r="LUD522" s="723"/>
      <c r="LUE522" s="723"/>
      <c r="LUF522" s="723"/>
      <c r="LUG522" s="723"/>
      <c r="LUH522" s="723"/>
      <c r="LUI522" s="723"/>
      <c r="LUJ522" s="723"/>
      <c r="LUK522" s="723"/>
      <c r="LUL522" s="723"/>
      <c r="LUM522" s="723"/>
      <c r="LUN522" s="723"/>
      <c r="LUO522" s="723"/>
      <c r="LUP522" s="723"/>
      <c r="LUQ522" s="723"/>
      <c r="LUR522" s="723"/>
      <c r="LUS522" s="723"/>
      <c r="LUT522" s="723"/>
      <c r="LUU522" s="723"/>
      <c r="LUV522" s="723"/>
      <c r="LUW522" s="723"/>
      <c r="LUX522" s="723"/>
      <c r="LUY522" s="723"/>
      <c r="LUZ522" s="723"/>
      <c r="LVA522" s="723"/>
      <c r="LVB522" s="723"/>
      <c r="LVC522" s="723"/>
      <c r="LVD522" s="723"/>
      <c r="LVE522" s="723"/>
      <c r="LVF522" s="723"/>
      <c r="LVG522" s="723"/>
      <c r="LVH522" s="723"/>
      <c r="LVI522" s="723"/>
      <c r="LVJ522" s="723"/>
      <c r="LVK522" s="723"/>
      <c r="LVL522" s="723"/>
      <c r="LVM522" s="723"/>
      <c r="LVN522" s="723"/>
      <c r="LVO522" s="723"/>
      <c r="LVP522" s="723"/>
      <c r="LVQ522" s="723"/>
      <c r="LVR522" s="723"/>
      <c r="LVS522" s="723"/>
      <c r="LVT522" s="723"/>
      <c r="LVU522" s="723"/>
      <c r="LVV522" s="723"/>
      <c r="LVW522" s="723"/>
      <c r="LVX522" s="723"/>
      <c r="LVY522" s="723"/>
      <c r="LVZ522" s="723"/>
      <c r="LWA522" s="723"/>
      <c r="LWB522" s="723"/>
      <c r="LWC522" s="723"/>
      <c r="LWD522" s="723"/>
      <c r="LWE522" s="723"/>
      <c r="LWF522" s="723"/>
      <c r="LWG522" s="723"/>
      <c r="LWH522" s="723"/>
      <c r="LWI522" s="723"/>
      <c r="LWJ522" s="723"/>
      <c r="LWK522" s="723"/>
      <c r="LWL522" s="723"/>
      <c r="LWM522" s="723"/>
      <c r="LWN522" s="723"/>
      <c r="LWO522" s="723"/>
      <c r="LWP522" s="723"/>
      <c r="LWQ522" s="723"/>
      <c r="LWR522" s="723"/>
      <c r="LWS522" s="723"/>
      <c r="LWT522" s="723"/>
      <c r="LWU522" s="723"/>
      <c r="LWV522" s="723"/>
      <c r="LWW522" s="723"/>
      <c r="LWX522" s="723"/>
      <c r="LWY522" s="723"/>
      <c r="LWZ522" s="723"/>
      <c r="LXA522" s="723"/>
      <c r="LXB522" s="723"/>
      <c r="LXC522" s="723"/>
      <c r="LXD522" s="723"/>
      <c r="LXE522" s="723"/>
      <c r="LXF522" s="723"/>
      <c r="LXG522" s="723"/>
      <c r="LXH522" s="723"/>
      <c r="LXI522" s="723"/>
      <c r="LXJ522" s="723"/>
      <c r="LXK522" s="723"/>
      <c r="LXL522" s="723"/>
      <c r="LXM522" s="723"/>
      <c r="LXN522" s="723"/>
      <c r="LXO522" s="723"/>
      <c r="LXP522" s="723"/>
      <c r="LXQ522" s="723"/>
      <c r="LXR522" s="723"/>
      <c r="LXS522" s="723"/>
      <c r="LXT522" s="723"/>
      <c r="LXU522" s="723"/>
      <c r="LXV522" s="723"/>
      <c r="LXW522" s="723"/>
      <c r="LXX522" s="723"/>
      <c r="LXY522" s="723"/>
      <c r="LXZ522" s="723"/>
      <c r="LYA522" s="723"/>
      <c r="LYB522" s="723"/>
      <c r="LYC522" s="723"/>
      <c r="LYD522" s="723"/>
      <c r="LYE522" s="723"/>
      <c r="LYF522" s="723"/>
      <c r="LYG522" s="723"/>
      <c r="LYH522" s="723"/>
      <c r="LYI522" s="723"/>
      <c r="LYJ522" s="723"/>
      <c r="LYK522" s="723"/>
      <c r="LYL522" s="723"/>
      <c r="LYM522" s="723"/>
      <c r="LYN522" s="723"/>
      <c r="LYO522" s="723"/>
      <c r="LYP522" s="723"/>
      <c r="LYQ522" s="723"/>
      <c r="LYR522" s="723"/>
      <c r="LYS522" s="723"/>
      <c r="LYT522" s="723"/>
      <c r="LYU522" s="723"/>
      <c r="LYV522" s="723"/>
      <c r="LYW522" s="723"/>
      <c r="LYX522" s="723"/>
      <c r="LYY522" s="723"/>
      <c r="LYZ522" s="723"/>
      <c r="LZA522" s="723"/>
      <c r="LZB522" s="723"/>
      <c r="LZC522" s="723"/>
      <c r="LZD522" s="723"/>
      <c r="LZE522" s="723"/>
      <c r="LZF522" s="723"/>
      <c r="LZG522" s="723"/>
      <c r="LZH522" s="723"/>
      <c r="LZI522" s="723"/>
      <c r="LZJ522" s="723"/>
      <c r="LZK522" s="723"/>
      <c r="LZL522" s="723"/>
      <c r="LZM522" s="723"/>
      <c r="LZN522" s="723"/>
      <c r="LZO522" s="723"/>
      <c r="LZP522" s="723"/>
      <c r="LZQ522" s="723"/>
      <c r="LZR522" s="723"/>
      <c r="LZS522" s="723"/>
      <c r="LZT522" s="723"/>
      <c r="LZU522" s="723"/>
      <c r="LZV522" s="723"/>
      <c r="LZW522" s="723"/>
      <c r="LZX522" s="723"/>
      <c r="LZY522" s="723"/>
      <c r="LZZ522" s="723"/>
      <c r="MAA522" s="723"/>
      <c r="MAB522" s="723"/>
      <c r="MAC522" s="723"/>
      <c r="MAD522" s="723"/>
      <c r="MAE522" s="723"/>
      <c r="MAF522" s="723"/>
      <c r="MAG522" s="723"/>
      <c r="MAH522" s="723"/>
      <c r="MAI522" s="723"/>
      <c r="MAJ522" s="723"/>
      <c r="MAK522" s="723"/>
      <c r="MAL522" s="723"/>
      <c r="MAM522" s="723"/>
      <c r="MAN522" s="723"/>
      <c r="MAO522" s="723"/>
      <c r="MAP522" s="723"/>
      <c r="MAQ522" s="723"/>
      <c r="MAR522" s="723"/>
      <c r="MAS522" s="723"/>
      <c r="MAT522" s="723"/>
      <c r="MAU522" s="723"/>
      <c r="MAV522" s="723"/>
      <c r="MAW522" s="723"/>
      <c r="MAX522" s="723"/>
      <c r="MAY522" s="723"/>
      <c r="MAZ522" s="723"/>
      <c r="MBA522" s="723"/>
      <c r="MBB522" s="723"/>
      <c r="MBC522" s="723"/>
      <c r="MBD522" s="723"/>
      <c r="MBE522" s="723"/>
      <c r="MBF522" s="723"/>
      <c r="MBG522" s="723"/>
      <c r="MBH522" s="723"/>
      <c r="MBI522" s="723"/>
      <c r="MBJ522" s="723"/>
      <c r="MBK522" s="723"/>
      <c r="MBL522" s="723"/>
      <c r="MBM522" s="723"/>
      <c r="MBN522" s="723"/>
      <c r="MBO522" s="723"/>
      <c r="MBP522" s="723"/>
      <c r="MBQ522" s="723"/>
      <c r="MBR522" s="723"/>
      <c r="MBS522" s="723"/>
      <c r="MBT522" s="723"/>
      <c r="MBU522" s="723"/>
      <c r="MBV522" s="723"/>
      <c r="MBW522" s="723"/>
      <c r="MBX522" s="723"/>
      <c r="MBY522" s="723"/>
      <c r="MBZ522" s="723"/>
      <c r="MCA522" s="723"/>
      <c r="MCB522" s="723"/>
      <c r="MCC522" s="723"/>
      <c r="MCD522" s="723"/>
      <c r="MCE522" s="723"/>
      <c r="MCF522" s="723"/>
      <c r="MCG522" s="723"/>
      <c r="MCH522" s="723"/>
      <c r="MCI522" s="723"/>
      <c r="MCJ522" s="723"/>
      <c r="MCK522" s="723"/>
      <c r="MCL522" s="723"/>
      <c r="MCM522" s="723"/>
      <c r="MCN522" s="723"/>
      <c r="MCO522" s="723"/>
      <c r="MCP522" s="723"/>
      <c r="MCQ522" s="723"/>
      <c r="MCR522" s="723"/>
      <c r="MCS522" s="723"/>
      <c r="MCT522" s="723"/>
      <c r="MCU522" s="723"/>
      <c r="MCV522" s="723"/>
      <c r="MCW522" s="723"/>
      <c r="MCX522" s="723"/>
      <c r="MCY522" s="723"/>
      <c r="MCZ522" s="723"/>
      <c r="MDA522" s="723"/>
      <c r="MDB522" s="723"/>
      <c r="MDC522" s="723"/>
      <c r="MDD522" s="723"/>
      <c r="MDE522" s="723"/>
      <c r="MDF522" s="723"/>
      <c r="MDG522" s="723"/>
      <c r="MDH522" s="723"/>
      <c r="MDI522" s="723"/>
      <c r="MDJ522" s="723"/>
      <c r="MDK522" s="723"/>
      <c r="MDL522" s="723"/>
      <c r="MDM522" s="723"/>
      <c r="MDN522" s="723"/>
      <c r="MDO522" s="723"/>
      <c r="MDP522" s="723"/>
      <c r="MDQ522" s="723"/>
      <c r="MDR522" s="723"/>
      <c r="MDS522" s="723"/>
      <c r="MDT522" s="723"/>
      <c r="MDU522" s="723"/>
      <c r="MDV522" s="723"/>
      <c r="MDW522" s="723"/>
      <c r="MDX522" s="723"/>
      <c r="MDY522" s="723"/>
      <c r="MDZ522" s="723"/>
      <c r="MEA522" s="723"/>
      <c r="MEB522" s="723"/>
      <c r="MEC522" s="723"/>
      <c r="MED522" s="723"/>
      <c r="MEE522" s="723"/>
      <c r="MEF522" s="723"/>
      <c r="MEG522" s="723"/>
      <c r="MEH522" s="723"/>
      <c r="MEI522" s="723"/>
      <c r="MEJ522" s="723"/>
      <c r="MEK522" s="723"/>
      <c r="MEL522" s="723"/>
      <c r="MEM522" s="723"/>
      <c r="MEN522" s="723"/>
      <c r="MEO522" s="723"/>
      <c r="MEP522" s="723"/>
      <c r="MEQ522" s="723"/>
      <c r="MER522" s="723"/>
      <c r="MES522" s="723"/>
      <c r="MET522" s="723"/>
      <c r="MEU522" s="723"/>
      <c r="MEV522" s="723"/>
      <c r="MEW522" s="723"/>
      <c r="MEX522" s="723"/>
      <c r="MEY522" s="723"/>
      <c r="MEZ522" s="723"/>
      <c r="MFA522" s="723"/>
      <c r="MFB522" s="723"/>
      <c r="MFC522" s="723"/>
      <c r="MFD522" s="723"/>
      <c r="MFE522" s="723"/>
      <c r="MFF522" s="723"/>
      <c r="MFG522" s="723"/>
      <c r="MFH522" s="723"/>
      <c r="MFI522" s="723"/>
      <c r="MFJ522" s="723"/>
      <c r="MFK522" s="723"/>
      <c r="MFL522" s="723"/>
      <c r="MFM522" s="723"/>
      <c r="MFN522" s="723"/>
      <c r="MFO522" s="723"/>
      <c r="MFP522" s="723"/>
      <c r="MFQ522" s="723"/>
      <c r="MFR522" s="723"/>
      <c r="MFS522" s="723"/>
      <c r="MFT522" s="723"/>
      <c r="MFU522" s="723"/>
      <c r="MFV522" s="723"/>
      <c r="MFW522" s="723"/>
      <c r="MFX522" s="723"/>
      <c r="MFY522" s="723"/>
      <c r="MFZ522" s="723"/>
      <c r="MGA522" s="723"/>
      <c r="MGB522" s="723"/>
      <c r="MGC522" s="723"/>
      <c r="MGD522" s="723"/>
      <c r="MGE522" s="723"/>
      <c r="MGF522" s="723"/>
      <c r="MGG522" s="723"/>
      <c r="MGH522" s="723"/>
      <c r="MGI522" s="723"/>
      <c r="MGJ522" s="723"/>
      <c r="MGK522" s="723"/>
      <c r="MGL522" s="723"/>
      <c r="MGM522" s="723"/>
      <c r="MGN522" s="723"/>
      <c r="MGO522" s="723"/>
      <c r="MGP522" s="723"/>
      <c r="MGQ522" s="723"/>
      <c r="MGR522" s="723"/>
      <c r="MGS522" s="723"/>
      <c r="MGT522" s="723"/>
      <c r="MGU522" s="723"/>
      <c r="MGV522" s="723"/>
      <c r="MGW522" s="723"/>
      <c r="MGX522" s="723"/>
      <c r="MGY522" s="723"/>
      <c r="MGZ522" s="723"/>
      <c r="MHA522" s="723"/>
      <c r="MHB522" s="723"/>
      <c r="MHC522" s="723"/>
      <c r="MHD522" s="723"/>
      <c r="MHE522" s="723"/>
      <c r="MHF522" s="723"/>
      <c r="MHG522" s="723"/>
      <c r="MHH522" s="723"/>
      <c r="MHI522" s="723"/>
      <c r="MHJ522" s="723"/>
      <c r="MHK522" s="723"/>
      <c r="MHL522" s="723"/>
      <c r="MHM522" s="723"/>
      <c r="MHN522" s="723"/>
      <c r="MHO522" s="723"/>
      <c r="MHP522" s="723"/>
      <c r="MHQ522" s="723"/>
      <c r="MHR522" s="723"/>
      <c r="MHS522" s="723"/>
      <c r="MHT522" s="723"/>
      <c r="MHU522" s="723"/>
      <c r="MHV522" s="723"/>
      <c r="MHW522" s="723"/>
      <c r="MHX522" s="723"/>
      <c r="MHY522" s="723"/>
      <c r="MHZ522" s="723"/>
      <c r="MIA522" s="723"/>
      <c r="MIB522" s="723"/>
      <c r="MIC522" s="723"/>
      <c r="MID522" s="723"/>
      <c r="MIE522" s="723"/>
      <c r="MIF522" s="723"/>
      <c r="MIG522" s="723"/>
      <c r="MIH522" s="723"/>
      <c r="MII522" s="723"/>
      <c r="MIJ522" s="723"/>
      <c r="MIK522" s="723"/>
      <c r="MIL522" s="723"/>
      <c r="MIM522" s="723"/>
      <c r="MIN522" s="723"/>
      <c r="MIO522" s="723"/>
      <c r="MIP522" s="723"/>
      <c r="MIQ522" s="723"/>
      <c r="MIR522" s="723"/>
      <c r="MIS522" s="723"/>
      <c r="MIT522" s="723"/>
      <c r="MIU522" s="723"/>
      <c r="MIV522" s="723"/>
      <c r="MIW522" s="723"/>
      <c r="MIX522" s="723"/>
      <c r="MIY522" s="723"/>
      <c r="MIZ522" s="723"/>
      <c r="MJA522" s="723"/>
      <c r="MJB522" s="723"/>
      <c r="MJC522" s="723"/>
      <c r="MJD522" s="723"/>
      <c r="MJE522" s="723"/>
      <c r="MJF522" s="723"/>
      <c r="MJG522" s="723"/>
      <c r="MJH522" s="723"/>
      <c r="MJI522" s="723"/>
      <c r="MJJ522" s="723"/>
      <c r="MJK522" s="723"/>
      <c r="MJL522" s="723"/>
      <c r="MJM522" s="723"/>
      <c r="MJN522" s="723"/>
      <c r="MJO522" s="723"/>
      <c r="MJP522" s="723"/>
      <c r="MJQ522" s="723"/>
      <c r="MJR522" s="723"/>
      <c r="MJS522" s="723"/>
      <c r="MJT522" s="723"/>
      <c r="MJU522" s="723"/>
      <c r="MJV522" s="723"/>
      <c r="MJW522" s="723"/>
      <c r="MJX522" s="723"/>
      <c r="MJY522" s="723"/>
      <c r="MJZ522" s="723"/>
      <c r="MKA522" s="723"/>
      <c r="MKB522" s="723"/>
      <c r="MKC522" s="723"/>
      <c r="MKD522" s="723"/>
      <c r="MKE522" s="723"/>
      <c r="MKF522" s="723"/>
      <c r="MKG522" s="723"/>
      <c r="MKH522" s="723"/>
      <c r="MKI522" s="723"/>
      <c r="MKJ522" s="723"/>
      <c r="MKK522" s="723"/>
      <c r="MKL522" s="723"/>
      <c r="MKM522" s="723"/>
      <c r="MKN522" s="723"/>
      <c r="MKO522" s="723"/>
      <c r="MKP522" s="723"/>
      <c r="MKQ522" s="723"/>
      <c r="MKR522" s="723"/>
      <c r="MKS522" s="723"/>
      <c r="MKT522" s="723"/>
      <c r="MKU522" s="723"/>
      <c r="MKV522" s="723"/>
      <c r="MKW522" s="723"/>
      <c r="MKX522" s="723"/>
      <c r="MKY522" s="723"/>
      <c r="MKZ522" s="723"/>
      <c r="MLA522" s="723"/>
      <c r="MLB522" s="723"/>
      <c r="MLC522" s="723"/>
      <c r="MLD522" s="723"/>
      <c r="MLE522" s="723"/>
      <c r="MLF522" s="723"/>
      <c r="MLG522" s="723"/>
      <c r="MLH522" s="723"/>
      <c r="MLI522" s="723"/>
      <c r="MLJ522" s="723"/>
      <c r="MLK522" s="723"/>
      <c r="MLL522" s="723"/>
      <c r="MLM522" s="723"/>
      <c r="MLN522" s="723"/>
      <c r="MLO522" s="723"/>
      <c r="MLP522" s="723"/>
      <c r="MLQ522" s="723"/>
      <c r="MLR522" s="723"/>
      <c r="MLS522" s="723"/>
      <c r="MLT522" s="723"/>
      <c r="MLU522" s="723"/>
      <c r="MLV522" s="723"/>
      <c r="MLW522" s="723"/>
      <c r="MLX522" s="723"/>
      <c r="MLY522" s="723"/>
      <c r="MLZ522" s="723"/>
      <c r="MMA522" s="723"/>
      <c r="MMB522" s="723"/>
      <c r="MMC522" s="723"/>
      <c r="MMD522" s="723"/>
      <c r="MME522" s="723"/>
      <c r="MMF522" s="723"/>
      <c r="MMG522" s="723"/>
      <c r="MMH522" s="723"/>
      <c r="MMI522" s="723"/>
      <c r="MMJ522" s="723"/>
      <c r="MMK522" s="723"/>
      <c r="MML522" s="723"/>
      <c r="MMM522" s="723"/>
      <c r="MMN522" s="723"/>
      <c r="MMO522" s="723"/>
      <c r="MMP522" s="723"/>
      <c r="MMQ522" s="723"/>
      <c r="MMR522" s="723"/>
      <c r="MMS522" s="723"/>
      <c r="MMT522" s="723"/>
      <c r="MMU522" s="723"/>
      <c r="MMV522" s="723"/>
      <c r="MMW522" s="723"/>
      <c r="MMX522" s="723"/>
      <c r="MMY522" s="723"/>
      <c r="MMZ522" s="723"/>
      <c r="MNA522" s="723"/>
      <c r="MNB522" s="723"/>
      <c r="MNC522" s="723"/>
      <c r="MND522" s="723"/>
      <c r="MNE522" s="723"/>
      <c r="MNF522" s="723"/>
      <c r="MNG522" s="723"/>
      <c r="MNH522" s="723"/>
      <c r="MNI522" s="723"/>
      <c r="MNJ522" s="723"/>
      <c r="MNK522" s="723"/>
      <c r="MNL522" s="723"/>
      <c r="MNM522" s="723"/>
      <c r="MNN522" s="723"/>
      <c r="MNO522" s="723"/>
      <c r="MNP522" s="723"/>
      <c r="MNQ522" s="723"/>
      <c r="MNR522" s="723"/>
      <c r="MNS522" s="723"/>
      <c r="MNT522" s="723"/>
      <c r="MNU522" s="723"/>
      <c r="MNV522" s="723"/>
      <c r="MNW522" s="723"/>
      <c r="MNX522" s="723"/>
      <c r="MNY522" s="723"/>
      <c r="MNZ522" s="723"/>
      <c r="MOA522" s="723"/>
      <c r="MOB522" s="723"/>
      <c r="MOC522" s="723"/>
      <c r="MOD522" s="723"/>
      <c r="MOE522" s="723"/>
      <c r="MOF522" s="723"/>
      <c r="MOG522" s="723"/>
      <c r="MOH522" s="723"/>
      <c r="MOI522" s="723"/>
      <c r="MOJ522" s="723"/>
      <c r="MOK522" s="723"/>
      <c r="MOL522" s="723"/>
      <c r="MOM522" s="723"/>
      <c r="MON522" s="723"/>
      <c r="MOO522" s="723"/>
      <c r="MOP522" s="723"/>
      <c r="MOQ522" s="723"/>
      <c r="MOR522" s="723"/>
      <c r="MOS522" s="723"/>
      <c r="MOT522" s="723"/>
      <c r="MOU522" s="723"/>
      <c r="MOV522" s="723"/>
      <c r="MOW522" s="723"/>
      <c r="MOX522" s="723"/>
      <c r="MOY522" s="723"/>
      <c r="MOZ522" s="723"/>
      <c r="MPA522" s="723"/>
      <c r="MPB522" s="723"/>
      <c r="MPC522" s="723"/>
      <c r="MPD522" s="723"/>
      <c r="MPE522" s="723"/>
      <c r="MPF522" s="723"/>
      <c r="MPG522" s="723"/>
      <c r="MPH522" s="723"/>
      <c r="MPI522" s="723"/>
      <c r="MPJ522" s="723"/>
      <c r="MPK522" s="723"/>
      <c r="MPL522" s="723"/>
      <c r="MPM522" s="723"/>
      <c r="MPN522" s="723"/>
      <c r="MPO522" s="723"/>
      <c r="MPP522" s="723"/>
      <c r="MPQ522" s="723"/>
      <c r="MPR522" s="723"/>
      <c r="MPS522" s="723"/>
      <c r="MPT522" s="723"/>
      <c r="MPU522" s="723"/>
      <c r="MPV522" s="723"/>
      <c r="MPW522" s="723"/>
      <c r="MPX522" s="723"/>
      <c r="MPY522" s="723"/>
      <c r="MPZ522" s="723"/>
      <c r="MQA522" s="723"/>
      <c r="MQB522" s="723"/>
      <c r="MQC522" s="723"/>
      <c r="MQD522" s="723"/>
      <c r="MQE522" s="723"/>
      <c r="MQF522" s="723"/>
      <c r="MQG522" s="723"/>
      <c r="MQH522" s="723"/>
      <c r="MQI522" s="723"/>
      <c r="MQJ522" s="723"/>
      <c r="MQK522" s="723"/>
      <c r="MQL522" s="723"/>
      <c r="MQM522" s="723"/>
      <c r="MQN522" s="723"/>
      <c r="MQO522" s="723"/>
      <c r="MQP522" s="723"/>
      <c r="MQQ522" s="723"/>
      <c r="MQR522" s="723"/>
      <c r="MQS522" s="723"/>
      <c r="MQT522" s="723"/>
      <c r="MQU522" s="723"/>
      <c r="MQV522" s="723"/>
      <c r="MQW522" s="723"/>
      <c r="MQX522" s="723"/>
      <c r="MQY522" s="723"/>
      <c r="MQZ522" s="723"/>
      <c r="MRA522" s="723"/>
      <c r="MRB522" s="723"/>
      <c r="MRC522" s="723"/>
      <c r="MRD522" s="723"/>
      <c r="MRE522" s="723"/>
      <c r="MRF522" s="723"/>
      <c r="MRG522" s="723"/>
      <c r="MRH522" s="723"/>
      <c r="MRI522" s="723"/>
      <c r="MRJ522" s="723"/>
      <c r="MRK522" s="723"/>
      <c r="MRL522" s="723"/>
      <c r="MRM522" s="723"/>
      <c r="MRN522" s="723"/>
      <c r="MRO522" s="723"/>
      <c r="MRP522" s="723"/>
      <c r="MRQ522" s="723"/>
      <c r="MRR522" s="723"/>
      <c r="MRS522" s="723"/>
      <c r="MRT522" s="723"/>
      <c r="MRU522" s="723"/>
      <c r="MRV522" s="723"/>
      <c r="MRW522" s="723"/>
      <c r="MRX522" s="723"/>
      <c r="MRY522" s="723"/>
      <c r="MRZ522" s="723"/>
      <c r="MSA522" s="723"/>
      <c r="MSB522" s="723"/>
      <c r="MSC522" s="723"/>
      <c r="MSD522" s="723"/>
      <c r="MSE522" s="723"/>
      <c r="MSF522" s="723"/>
      <c r="MSG522" s="723"/>
      <c r="MSH522" s="723"/>
      <c r="MSI522" s="723"/>
      <c r="MSJ522" s="723"/>
      <c r="MSK522" s="723"/>
      <c r="MSL522" s="723"/>
      <c r="MSM522" s="723"/>
      <c r="MSN522" s="723"/>
      <c r="MSO522" s="723"/>
      <c r="MSP522" s="723"/>
      <c r="MSQ522" s="723"/>
      <c r="MSR522" s="723"/>
      <c r="MSS522" s="723"/>
      <c r="MST522" s="723"/>
      <c r="MSU522" s="723"/>
      <c r="MSV522" s="723"/>
      <c r="MSW522" s="723"/>
      <c r="MSX522" s="723"/>
      <c r="MSY522" s="723"/>
      <c r="MSZ522" s="723"/>
      <c r="MTA522" s="723"/>
      <c r="MTB522" s="723"/>
      <c r="MTC522" s="723"/>
      <c r="MTD522" s="723"/>
      <c r="MTE522" s="723"/>
      <c r="MTF522" s="723"/>
      <c r="MTG522" s="723"/>
      <c r="MTH522" s="723"/>
      <c r="MTI522" s="723"/>
      <c r="MTJ522" s="723"/>
      <c r="MTK522" s="723"/>
      <c r="MTL522" s="723"/>
      <c r="MTM522" s="723"/>
      <c r="MTN522" s="723"/>
      <c r="MTO522" s="723"/>
      <c r="MTP522" s="723"/>
      <c r="MTQ522" s="723"/>
      <c r="MTR522" s="723"/>
      <c r="MTS522" s="723"/>
      <c r="MTT522" s="723"/>
      <c r="MTU522" s="723"/>
      <c r="MTV522" s="723"/>
      <c r="MTW522" s="723"/>
      <c r="MTX522" s="723"/>
      <c r="MTY522" s="723"/>
      <c r="MTZ522" s="723"/>
      <c r="MUA522" s="723"/>
      <c r="MUB522" s="723"/>
      <c r="MUC522" s="723"/>
      <c r="MUD522" s="723"/>
      <c r="MUE522" s="723"/>
      <c r="MUF522" s="723"/>
      <c r="MUG522" s="723"/>
      <c r="MUH522" s="723"/>
      <c r="MUI522" s="723"/>
      <c r="MUJ522" s="723"/>
      <c r="MUK522" s="723"/>
      <c r="MUL522" s="723"/>
      <c r="MUM522" s="723"/>
      <c r="MUN522" s="723"/>
      <c r="MUO522" s="723"/>
      <c r="MUP522" s="723"/>
      <c r="MUQ522" s="723"/>
      <c r="MUR522" s="723"/>
      <c r="MUS522" s="723"/>
      <c r="MUT522" s="723"/>
      <c r="MUU522" s="723"/>
      <c r="MUV522" s="723"/>
      <c r="MUW522" s="723"/>
      <c r="MUX522" s="723"/>
      <c r="MUY522" s="723"/>
      <c r="MUZ522" s="723"/>
      <c r="MVA522" s="723"/>
      <c r="MVB522" s="723"/>
      <c r="MVC522" s="723"/>
      <c r="MVD522" s="723"/>
      <c r="MVE522" s="723"/>
      <c r="MVF522" s="723"/>
      <c r="MVG522" s="723"/>
      <c r="MVH522" s="723"/>
      <c r="MVI522" s="723"/>
      <c r="MVJ522" s="723"/>
      <c r="MVK522" s="723"/>
      <c r="MVL522" s="723"/>
      <c r="MVM522" s="723"/>
      <c r="MVN522" s="723"/>
      <c r="MVO522" s="723"/>
      <c r="MVP522" s="723"/>
      <c r="MVQ522" s="723"/>
      <c r="MVR522" s="723"/>
      <c r="MVS522" s="723"/>
      <c r="MVT522" s="723"/>
      <c r="MVU522" s="723"/>
      <c r="MVV522" s="723"/>
      <c r="MVW522" s="723"/>
      <c r="MVX522" s="723"/>
      <c r="MVY522" s="723"/>
      <c r="MVZ522" s="723"/>
      <c r="MWA522" s="723"/>
      <c r="MWB522" s="723"/>
      <c r="MWC522" s="723"/>
      <c r="MWD522" s="723"/>
      <c r="MWE522" s="723"/>
      <c r="MWF522" s="723"/>
      <c r="MWG522" s="723"/>
      <c r="MWH522" s="723"/>
      <c r="MWI522" s="723"/>
      <c r="MWJ522" s="723"/>
      <c r="MWK522" s="723"/>
      <c r="MWL522" s="723"/>
      <c r="MWM522" s="723"/>
      <c r="MWN522" s="723"/>
      <c r="MWO522" s="723"/>
      <c r="MWP522" s="723"/>
      <c r="MWQ522" s="723"/>
      <c r="MWR522" s="723"/>
      <c r="MWS522" s="723"/>
      <c r="MWT522" s="723"/>
      <c r="MWU522" s="723"/>
      <c r="MWV522" s="723"/>
      <c r="MWW522" s="723"/>
      <c r="MWX522" s="723"/>
      <c r="MWY522" s="723"/>
      <c r="MWZ522" s="723"/>
      <c r="MXA522" s="723"/>
      <c r="MXB522" s="723"/>
      <c r="MXC522" s="723"/>
      <c r="MXD522" s="723"/>
      <c r="MXE522" s="723"/>
      <c r="MXF522" s="723"/>
      <c r="MXG522" s="723"/>
      <c r="MXH522" s="723"/>
      <c r="MXI522" s="723"/>
      <c r="MXJ522" s="723"/>
      <c r="MXK522" s="723"/>
      <c r="MXL522" s="723"/>
      <c r="MXM522" s="723"/>
      <c r="MXN522" s="723"/>
      <c r="MXO522" s="723"/>
      <c r="MXP522" s="723"/>
      <c r="MXQ522" s="723"/>
      <c r="MXR522" s="723"/>
      <c r="MXS522" s="723"/>
      <c r="MXT522" s="723"/>
      <c r="MXU522" s="723"/>
      <c r="MXV522" s="723"/>
      <c r="MXW522" s="723"/>
      <c r="MXX522" s="723"/>
      <c r="MXY522" s="723"/>
      <c r="MXZ522" s="723"/>
      <c r="MYA522" s="723"/>
      <c r="MYB522" s="723"/>
      <c r="MYC522" s="723"/>
      <c r="MYD522" s="723"/>
      <c r="MYE522" s="723"/>
      <c r="MYF522" s="723"/>
      <c r="MYG522" s="723"/>
      <c r="MYH522" s="723"/>
      <c r="MYI522" s="723"/>
      <c r="MYJ522" s="723"/>
      <c r="MYK522" s="723"/>
      <c r="MYL522" s="723"/>
      <c r="MYM522" s="723"/>
      <c r="MYN522" s="723"/>
      <c r="MYO522" s="723"/>
      <c r="MYP522" s="723"/>
      <c r="MYQ522" s="723"/>
      <c r="MYR522" s="723"/>
      <c r="MYS522" s="723"/>
      <c r="MYT522" s="723"/>
      <c r="MYU522" s="723"/>
      <c r="MYV522" s="723"/>
      <c r="MYW522" s="723"/>
      <c r="MYX522" s="723"/>
      <c r="MYY522" s="723"/>
      <c r="MYZ522" s="723"/>
      <c r="MZA522" s="723"/>
      <c r="MZB522" s="723"/>
      <c r="MZC522" s="723"/>
      <c r="MZD522" s="723"/>
      <c r="MZE522" s="723"/>
      <c r="MZF522" s="723"/>
      <c r="MZG522" s="723"/>
      <c r="MZH522" s="723"/>
      <c r="MZI522" s="723"/>
      <c r="MZJ522" s="723"/>
      <c r="MZK522" s="723"/>
      <c r="MZL522" s="723"/>
      <c r="MZM522" s="723"/>
      <c r="MZN522" s="723"/>
      <c r="MZO522" s="723"/>
      <c r="MZP522" s="723"/>
      <c r="MZQ522" s="723"/>
      <c r="MZR522" s="723"/>
      <c r="MZS522" s="723"/>
      <c r="MZT522" s="723"/>
      <c r="MZU522" s="723"/>
      <c r="MZV522" s="723"/>
      <c r="MZW522" s="723"/>
      <c r="MZX522" s="723"/>
      <c r="MZY522" s="723"/>
      <c r="MZZ522" s="723"/>
      <c r="NAA522" s="723"/>
      <c r="NAB522" s="723"/>
      <c r="NAC522" s="723"/>
      <c r="NAD522" s="723"/>
      <c r="NAE522" s="723"/>
      <c r="NAF522" s="723"/>
      <c r="NAG522" s="723"/>
      <c r="NAH522" s="723"/>
      <c r="NAI522" s="723"/>
      <c r="NAJ522" s="723"/>
      <c r="NAK522" s="723"/>
      <c r="NAL522" s="723"/>
      <c r="NAM522" s="723"/>
      <c r="NAN522" s="723"/>
      <c r="NAO522" s="723"/>
      <c r="NAP522" s="723"/>
      <c r="NAQ522" s="723"/>
      <c r="NAR522" s="723"/>
      <c r="NAS522" s="723"/>
      <c r="NAT522" s="723"/>
      <c r="NAU522" s="723"/>
      <c r="NAV522" s="723"/>
      <c r="NAW522" s="723"/>
      <c r="NAX522" s="723"/>
      <c r="NAY522" s="723"/>
      <c r="NAZ522" s="723"/>
      <c r="NBA522" s="723"/>
      <c r="NBB522" s="723"/>
      <c r="NBC522" s="723"/>
      <c r="NBD522" s="723"/>
      <c r="NBE522" s="723"/>
      <c r="NBF522" s="723"/>
      <c r="NBG522" s="723"/>
      <c r="NBH522" s="723"/>
      <c r="NBI522" s="723"/>
      <c r="NBJ522" s="723"/>
      <c r="NBK522" s="723"/>
      <c r="NBL522" s="723"/>
      <c r="NBM522" s="723"/>
      <c r="NBN522" s="723"/>
      <c r="NBO522" s="723"/>
      <c r="NBP522" s="723"/>
      <c r="NBQ522" s="723"/>
      <c r="NBR522" s="723"/>
      <c r="NBS522" s="723"/>
      <c r="NBT522" s="723"/>
      <c r="NBU522" s="723"/>
      <c r="NBV522" s="723"/>
      <c r="NBW522" s="723"/>
      <c r="NBX522" s="723"/>
      <c r="NBY522" s="723"/>
      <c r="NBZ522" s="723"/>
      <c r="NCA522" s="723"/>
      <c r="NCB522" s="723"/>
      <c r="NCC522" s="723"/>
      <c r="NCD522" s="723"/>
      <c r="NCE522" s="723"/>
      <c r="NCF522" s="723"/>
      <c r="NCG522" s="723"/>
      <c r="NCH522" s="723"/>
      <c r="NCI522" s="723"/>
      <c r="NCJ522" s="723"/>
      <c r="NCK522" s="723"/>
      <c r="NCL522" s="723"/>
      <c r="NCM522" s="723"/>
      <c r="NCN522" s="723"/>
      <c r="NCO522" s="723"/>
      <c r="NCP522" s="723"/>
      <c r="NCQ522" s="723"/>
      <c r="NCR522" s="723"/>
      <c r="NCS522" s="723"/>
      <c r="NCT522" s="723"/>
      <c r="NCU522" s="723"/>
      <c r="NCV522" s="723"/>
      <c r="NCW522" s="723"/>
      <c r="NCX522" s="723"/>
      <c r="NCY522" s="723"/>
      <c r="NCZ522" s="723"/>
      <c r="NDA522" s="723"/>
      <c r="NDB522" s="723"/>
      <c r="NDC522" s="723"/>
      <c r="NDD522" s="723"/>
      <c r="NDE522" s="723"/>
      <c r="NDF522" s="723"/>
      <c r="NDG522" s="723"/>
      <c r="NDH522" s="723"/>
      <c r="NDI522" s="723"/>
      <c r="NDJ522" s="723"/>
      <c r="NDK522" s="723"/>
      <c r="NDL522" s="723"/>
      <c r="NDM522" s="723"/>
      <c r="NDN522" s="723"/>
      <c r="NDO522" s="723"/>
      <c r="NDP522" s="723"/>
      <c r="NDQ522" s="723"/>
      <c r="NDR522" s="723"/>
      <c r="NDS522" s="723"/>
      <c r="NDT522" s="723"/>
      <c r="NDU522" s="723"/>
      <c r="NDV522" s="723"/>
      <c r="NDW522" s="723"/>
      <c r="NDX522" s="723"/>
      <c r="NDY522" s="723"/>
      <c r="NDZ522" s="723"/>
      <c r="NEA522" s="723"/>
      <c r="NEB522" s="723"/>
      <c r="NEC522" s="723"/>
      <c r="NED522" s="723"/>
      <c r="NEE522" s="723"/>
      <c r="NEF522" s="723"/>
      <c r="NEG522" s="723"/>
      <c r="NEH522" s="723"/>
      <c r="NEI522" s="723"/>
      <c r="NEJ522" s="723"/>
      <c r="NEK522" s="723"/>
      <c r="NEL522" s="723"/>
      <c r="NEM522" s="723"/>
      <c r="NEN522" s="723"/>
      <c r="NEO522" s="723"/>
      <c r="NEP522" s="723"/>
      <c r="NEQ522" s="723"/>
      <c r="NER522" s="723"/>
      <c r="NES522" s="723"/>
      <c r="NET522" s="723"/>
      <c r="NEU522" s="723"/>
      <c r="NEV522" s="723"/>
      <c r="NEW522" s="723"/>
      <c r="NEX522" s="723"/>
      <c r="NEY522" s="723"/>
      <c r="NEZ522" s="723"/>
      <c r="NFA522" s="723"/>
      <c r="NFB522" s="723"/>
      <c r="NFC522" s="723"/>
      <c r="NFD522" s="723"/>
      <c r="NFE522" s="723"/>
      <c r="NFF522" s="723"/>
      <c r="NFG522" s="723"/>
      <c r="NFH522" s="723"/>
      <c r="NFI522" s="723"/>
      <c r="NFJ522" s="723"/>
      <c r="NFK522" s="723"/>
      <c r="NFL522" s="723"/>
      <c r="NFM522" s="723"/>
      <c r="NFN522" s="723"/>
      <c r="NFO522" s="723"/>
      <c r="NFP522" s="723"/>
      <c r="NFQ522" s="723"/>
      <c r="NFR522" s="723"/>
      <c r="NFS522" s="723"/>
      <c r="NFT522" s="723"/>
      <c r="NFU522" s="723"/>
      <c r="NFV522" s="723"/>
      <c r="NFW522" s="723"/>
      <c r="NFX522" s="723"/>
      <c r="NFY522" s="723"/>
      <c r="NFZ522" s="723"/>
      <c r="NGA522" s="723"/>
      <c r="NGB522" s="723"/>
      <c r="NGC522" s="723"/>
      <c r="NGD522" s="723"/>
      <c r="NGE522" s="723"/>
      <c r="NGF522" s="723"/>
      <c r="NGG522" s="723"/>
      <c r="NGH522" s="723"/>
      <c r="NGI522" s="723"/>
      <c r="NGJ522" s="723"/>
      <c r="NGK522" s="723"/>
      <c r="NGL522" s="723"/>
      <c r="NGM522" s="723"/>
      <c r="NGN522" s="723"/>
      <c r="NGO522" s="723"/>
      <c r="NGP522" s="723"/>
      <c r="NGQ522" s="723"/>
      <c r="NGR522" s="723"/>
      <c r="NGS522" s="723"/>
      <c r="NGT522" s="723"/>
      <c r="NGU522" s="723"/>
      <c r="NGV522" s="723"/>
      <c r="NGW522" s="723"/>
      <c r="NGX522" s="723"/>
      <c r="NGY522" s="723"/>
      <c r="NGZ522" s="723"/>
      <c r="NHA522" s="723"/>
      <c r="NHB522" s="723"/>
      <c r="NHC522" s="723"/>
      <c r="NHD522" s="723"/>
      <c r="NHE522" s="723"/>
      <c r="NHF522" s="723"/>
      <c r="NHG522" s="723"/>
      <c r="NHH522" s="723"/>
      <c r="NHI522" s="723"/>
      <c r="NHJ522" s="723"/>
      <c r="NHK522" s="723"/>
      <c r="NHL522" s="723"/>
      <c r="NHM522" s="723"/>
      <c r="NHN522" s="723"/>
      <c r="NHO522" s="723"/>
      <c r="NHP522" s="723"/>
      <c r="NHQ522" s="723"/>
      <c r="NHR522" s="723"/>
      <c r="NHS522" s="723"/>
      <c r="NHT522" s="723"/>
      <c r="NHU522" s="723"/>
      <c r="NHV522" s="723"/>
      <c r="NHW522" s="723"/>
      <c r="NHX522" s="723"/>
      <c r="NHY522" s="723"/>
      <c r="NHZ522" s="723"/>
      <c r="NIA522" s="723"/>
      <c r="NIB522" s="723"/>
      <c r="NIC522" s="723"/>
      <c r="NID522" s="723"/>
      <c r="NIE522" s="723"/>
      <c r="NIF522" s="723"/>
      <c r="NIG522" s="723"/>
      <c r="NIH522" s="723"/>
      <c r="NII522" s="723"/>
      <c r="NIJ522" s="723"/>
      <c r="NIK522" s="723"/>
      <c r="NIL522" s="723"/>
      <c r="NIM522" s="723"/>
      <c r="NIN522" s="723"/>
      <c r="NIO522" s="723"/>
      <c r="NIP522" s="723"/>
      <c r="NIQ522" s="723"/>
      <c r="NIR522" s="723"/>
      <c r="NIS522" s="723"/>
      <c r="NIT522" s="723"/>
      <c r="NIU522" s="723"/>
      <c r="NIV522" s="723"/>
      <c r="NIW522" s="723"/>
      <c r="NIX522" s="723"/>
      <c r="NIY522" s="723"/>
      <c r="NIZ522" s="723"/>
      <c r="NJA522" s="723"/>
      <c r="NJB522" s="723"/>
      <c r="NJC522" s="723"/>
      <c r="NJD522" s="723"/>
      <c r="NJE522" s="723"/>
      <c r="NJF522" s="723"/>
      <c r="NJG522" s="723"/>
      <c r="NJH522" s="723"/>
      <c r="NJI522" s="723"/>
      <c r="NJJ522" s="723"/>
      <c r="NJK522" s="723"/>
      <c r="NJL522" s="723"/>
      <c r="NJM522" s="723"/>
      <c r="NJN522" s="723"/>
      <c r="NJO522" s="723"/>
      <c r="NJP522" s="723"/>
      <c r="NJQ522" s="723"/>
      <c r="NJR522" s="723"/>
      <c r="NJS522" s="723"/>
      <c r="NJT522" s="723"/>
      <c r="NJU522" s="723"/>
      <c r="NJV522" s="723"/>
      <c r="NJW522" s="723"/>
      <c r="NJX522" s="723"/>
      <c r="NJY522" s="723"/>
      <c r="NJZ522" s="723"/>
      <c r="NKA522" s="723"/>
      <c r="NKB522" s="723"/>
      <c r="NKC522" s="723"/>
      <c r="NKD522" s="723"/>
      <c r="NKE522" s="723"/>
      <c r="NKF522" s="723"/>
      <c r="NKG522" s="723"/>
      <c r="NKH522" s="723"/>
      <c r="NKI522" s="723"/>
      <c r="NKJ522" s="723"/>
      <c r="NKK522" s="723"/>
      <c r="NKL522" s="723"/>
      <c r="NKM522" s="723"/>
      <c r="NKN522" s="723"/>
      <c r="NKO522" s="723"/>
      <c r="NKP522" s="723"/>
      <c r="NKQ522" s="723"/>
      <c r="NKR522" s="723"/>
      <c r="NKS522" s="723"/>
      <c r="NKT522" s="723"/>
      <c r="NKU522" s="723"/>
      <c r="NKV522" s="723"/>
      <c r="NKW522" s="723"/>
      <c r="NKX522" s="723"/>
      <c r="NKY522" s="723"/>
      <c r="NKZ522" s="723"/>
      <c r="NLA522" s="723"/>
      <c r="NLB522" s="723"/>
      <c r="NLC522" s="723"/>
      <c r="NLD522" s="723"/>
      <c r="NLE522" s="723"/>
      <c r="NLF522" s="723"/>
      <c r="NLG522" s="723"/>
      <c r="NLH522" s="723"/>
      <c r="NLI522" s="723"/>
      <c r="NLJ522" s="723"/>
      <c r="NLK522" s="723"/>
      <c r="NLL522" s="723"/>
      <c r="NLM522" s="723"/>
      <c r="NLN522" s="723"/>
      <c r="NLO522" s="723"/>
      <c r="NLP522" s="723"/>
      <c r="NLQ522" s="723"/>
      <c r="NLR522" s="723"/>
      <c r="NLS522" s="723"/>
      <c r="NLT522" s="723"/>
      <c r="NLU522" s="723"/>
      <c r="NLV522" s="723"/>
      <c r="NLW522" s="723"/>
      <c r="NLX522" s="723"/>
      <c r="NLY522" s="723"/>
      <c r="NLZ522" s="723"/>
      <c r="NMA522" s="723"/>
      <c r="NMB522" s="723"/>
      <c r="NMC522" s="723"/>
      <c r="NMD522" s="723"/>
      <c r="NME522" s="723"/>
      <c r="NMF522" s="723"/>
      <c r="NMG522" s="723"/>
      <c r="NMH522" s="723"/>
      <c r="NMI522" s="723"/>
      <c r="NMJ522" s="723"/>
      <c r="NMK522" s="723"/>
      <c r="NML522" s="723"/>
      <c r="NMM522" s="723"/>
      <c r="NMN522" s="723"/>
      <c r="NMO522" s="723"/>
      <c r="NMP522" s="723"/>
      <c r="NMQ522" s="723"/>
      <c r="NMR522" s="723"/>
      <c r="NMS522" s="723"/>
      <c r="NMT522" s="723"/>
      <c r="NMU522" s="723"/>
      <c r="NMV522" s="723"/>
      <c r="NMW522" s="723"/>
      <c r="NMX522" s="723"/>
      <c r="NMY522" s="723"/>
      <c r="NMZ522" s="723"/>
      <c r="NNA522" s="723"/>
      <c r="NNB522" s="723"/>
      <c r="NNC522" s="723"/>
      <c r="NND522" s="723"/>
      <c r="NNE522" s="723"/>
      <c r="NNF522" s="723"/>
      <c r="NNG522" s="723"/>
      <c r="NNH522" s="723"/>
      <c r="NNI522" s="723"/>
      <c r="NNJ522" s="723"/>
      <c r="NNK522" s="723"/>
      <c r="NNL522" s="723"/>
      <c r="NNM522" s="723"/>
      <c r="NNN522" s="723"/>
      <c r="NNO522" s="723"/>
      <c r="NNP522" s="723"/>
      <c r="NNQ522" s="723"/>
      <c r="NNR522" s="723"/>
      <c r="NNS522" s="723"/>
      <c r="NNT522" s="723"/>
      <c r="NNU522" s="723"/>
      <c r="NNV522" s="723"/>
      <c r="NNW522" s="723"/>
      <c r="NNX522" s="723"/>
      <c r="NNY522" s="723"/>
      <c r="NNZ522" s="723"/>
      <c r="NOA522" s="723"/>
      <c r="NOB522" s="723"/>
      <c r="NOC522" s="723"/>
      <c r="NOD522" s="723"/>
      <c r="NOE522" s="723"/>
      <c r="NOF522" s="723"/>
      <c r="NOG522" s="723"/>
      <c r="NOH522" s="723"/>
      <c r="NOI522" s="723"/>
      <c r="NOJ522" s="723"/>
      <c r="NOK522" s="723"/>
      <c r="NOL522" s="723"/>
      <c r="NOM522" s="723"/>
      <c r="NON522" s="723"/>
      <c r="NOO522" s="723"/>
      <c r="NOP522" s="723"/>
      <c r="NOQ522" s="723"/>
      <c r="NOR522" s="723"/>
      <c r="NOS522" s="723"/>
      <c r="NOT522" s="723"/>
      <c r="NOU522" s="723"/>
      <c r="NOV522" s="723"/>
      <c r="NOW522" s="723"/>
      <c r="NOX522" s="723"/>
      <c r="NOY522" s="723"/>
      <c r="NOZ522" s="723"/>
      <c r="NPA522" s="723"/>
      <c r="NPB522" s="723"/>
      <c r="NPC522" s="723"/>
      <c r="NPD522" s="723"/>
      <c r="NPE522" s="723"/>
      <c r="NPF522" s="723"/>
      <c r="NPG522" s="723"/>
      <c r="NPH522" s="723"/>
      <c r="NPI522" s="723"/>
      <c r="NPJ522" s="723"/>
      <c r="NPK522" s="723"/>
      <c r="NPL522" s="723"/>
      <c r="NPM522" s="723"/>
      <c r="NPN522" s="723"/>
      <c r="NPO522" s="723"/>
      <c r="NPP522" s="723"/>
      <c r="NPQ522" s="723"/>
      <c r="NPR522" s="723"/>
      <c r="NPS522" s="723"/>
      <c r="NPT522" s="723"/>
      <c r="NPU522" s="723"/>
      <c r="NPV522" s="723"/>
      <c r="NPW522" s="723"/>
      <c r="NPX522" s="723"/>
      <c r="NPY522" s="723"/>
      <c r="NPZ522" s="723"/>
      <c r="NQA522" s="723"/>
      <c r="NQB522" s="723"/>
      <c r="NQC522" s="723"/>
      <c r="NQD522" s="723"/>
      <c r="NQE522" s="723"/>
      <c r="NQF522" s="723"/>
      <c r="NQG522" s="723"/>
      <c r="NQH522" s="723"/>
      <c r="NQI522" s="723"/>
      <c r="NQJ522" s="723"/>
      <c r="NQK522" s="723"/>
      <c r="NQL522" s="723"/>
      <c r="NQM522" s="723"/>
      <c r="NQN522" s="723"/>
      <c r="NQO522" s="723"/>
      <c r="NQP522" s="723"/>
      <c r="NQQ522" s="723"/>
      <c r="NQR522" s="723"/>
      <c r="NQS522" s="723"/>
      <c r="NQT522" s="723"/>
      <c r="NQU522" s="723"/>
      <c r="NQV522" s="723"/>
      <c r="NQW522" s="723"/>
      <c r="NQX522" s="723"/>
      <c r="NQY522" s="723"/>
      <c r="NQZ522" s="723"/>
      <c r="NRA522" s="723"/>
      <c r="NRB522" s="723"/>
      <c r="NRC522" s="723"/>
      <c r="NRD522" s="723"/>
      <c r="NRE522" s="723"/>
      <c r="NRF522" s="723"/>
      <c r="NRG522" s="723"/>
      <c r="NRH522" s="723"/>
      <c r="NRI522" s="723"/>
      <c r="NRJ522" s="723"/>
      <c r="NRK522" s="723"/>
      <c r="NRL522" s="723"/>
      <c r="NRM522" s="723"/>
      <c r="NRN522" s="723"/>
      <c r="NRO522" s="723"/>
      <c r="NRP522" s="723"/>
      <c r="NRQ522" s="723"/>
      <c r="NRR522" s="723"/>
      <c r="NRS522" s="723"/>
      <c r="NRT522" s="723"/>
      <c r="NRU522" s="723"/>
      <c r="NRV522" s="723"/>
      <c r="NRW522" s="723"/>
      <c r="NRX522" s="723"/>
      <c r="NRY522" s="723"/>
      <c r="NRZ522" s="723"/>
      <c r="NSA522" s="723"/>
      <c r="NSB522" s="723"/>
      <c r="NSC522" s="723"/>
      <c r="NSD522" s="723"/>
      <c r="NSE522" s="723"/>
      <c r="NSF522" s="723"/>
      <c r="NSG522" s="723"/>
      <c r="NSH522" s="723"/>
      <c r="NSI522" s="723"/>
      <c r="NSJ522" s="723"/>
      <c r="NSK522" s="723"/>
      <c r="NSL522" s="723"/>
      <c r="NSM522" s="723"/>
      <c r="NSN522" s="723"/>
      <c r="NSO522" s="723"/>
      <c r="NSP522" s="723"/>
      <c r="NSQ522" s="723"/>
      <c r="NSR522" s="723"/>
      <c r="NSS522" s="723"/>
      <c r="NST522" s="723"/>
      <c r="NSU522" s="723"/>
      <c r="NSV522" s="723"/>
      <c r="NSW522" s="723"/>
      <c r="NSX522" s="723"/>
      <c r="NSY522" s="723"/>
      <c r="NSZ522" s="723"/>
      <c r="NTA522" s="723"/>
      <c r="NTB522" s="723"/>
      <c r="NTC522" s="723"/>
      <c r="NTD522" s="723"/>
      <c r="NTE522" s="723"/>
      <c r="NTF522" s="723"/>
      <c r="NTG522" s="723"/>
      <c r="NTH522" s="723"/>
      <c r="NTI522" s="723"/>
      <c r="NTJ522" s="723"/>
      <c r="NTK522" s="723"/>
      <c r="NTL522" s="723"/>
      <c r="NTM522" s="723"/>
      <c r="NTN522" s="723"/>
      <c r="NTO522" s="723"/>
      <c r="NTP522" s="723"/>
      <c r="NTQ522" s="723"/>
      <c r="NTR522" s="723"/>
      <c r="NTS522" s="723"/>
      <c r="NTT522" s="723"/>
      <c r="NTU522" s="723"/>
      <c r="NTV522" s="723"/>
      <c r="NTW522" s="723"/>
      <c r="NTX522" s="723"/>
      <c r="NTY522" s="723"/>
      <c r="NTZ522" s="723"/>
      <c r="NUA522" s="723"/>
      <c r="NUB522" s="723"/>
      <c r="NUC522" s="723"/>
      <c r="NUD522" s="723"/>
      <c r="NUE522" s="723"/>
      <c r="NUF522" s="723"/>
      <c r="NUG522" s="723"/>
      <c r="NUH522" s="723"/>
      <c r="NUI522" s="723"/>
      <c r="NUJ522" s="723"/>
      <c r="NUK522" s="723"/>
      <c r="NUL522" s="723"/>
      <c r="NUM522" s="723"/>
      <c r="NUN522" s="723"/>
      <c r="NUO522" s="723"/>
      <c r="NUP522" s="723"/>
      <c r="NUQ522" s="723"/>
      <c r="NUR522" s="723"/>
      <c r="NUS522" s="723"/>
      <c r="NUT522" s="723"/>
      <c r="NUU522" s="723"/>
      <c r="NUV522" s="723"/>
      <c r="NUW522" s="723"/>
      <c r="NUX522" s="723"/>
      <c r="NUY522" s="723"/>
      <c r="NUZ522" s="723"/>
      <c r="NVA522" s="723"/>
      <c r="NVB522" s="723"/>
      <c r="NVC522" s="723"/>
      <c r="NVD522" s="723"/>
      <c r="NVE522" s="723"/>
      <c r="NVF522" s="723"/>
      <c r="NVG522" s="723"/>
      <c r="NVH522" s="723"/>
      <c r="NVI522" s="723"/>
      <c r="NVJ522" s="723"/>
      <c r="NVK522" s="723"/>
      <c r="NVL522" s="723"/>
      <c r="NVM522" s="723"/>
      <c r="NVN522" s="723"/>
      <c r="NVO522" s="723"/>
      <c r="NVP522" s="723"/>
      <c r="NVQ522" s="723"/>
      <c r="NVR522" s="723"/>
      <c r="NVS522" s="723"/>
      <c r="NVT522" s="723"/>
      <c r="NVU522" s="723"/>
      <c r="NVV522" s="723"/>
      <c r="NVW522" s="723"/>
      <c r="NVX522" s="723"/>
      <c r="NVY522" s="723"/>
      <c r="NVZ522" s="723"/>
      <c r="NWA522" s="723"/>
      <c r="NWB522" s="723"/>
      <c r="NWC522" s="723"/>
      <c r="NWD522" s="723"/>
      <c r="NWE522" s="723"/>
      <c r="NWF522" s="723"/>
      <c r="NWG522" s="723"/>
      <c r="NWH522" s="723"/>
      <c r="NWI522" s="723"/>
      <c r="NWJ522" s="723"/>
      <c r="NWK522" s="723"/>
      <c r="NWL522" s="723"/>
      <c r="NWM522" s="723"/>
      <c r="NWN522" s="723"/>
      <c r="NWO522" s="723"/>
      <c r="NWP522" s="723"/>
      <c r="NWQ522" s="723"/>
      <c r="NWR522" s="723"/>
      <c r="NWS522" s="723"/>
      <c r="NWT522" s="723"/>
      <c r="NWU522" s="723"/>
      <c r="NWV522" s="723"/>
      <c r="NWW522" s="723"/>
      <c r="NWX522" s="723"/>
      <c r="NWY522" s="723"/>
      <c r="NWZ522" s="723"/>
      <c r="NXA522" s="723"/>
      <c r="NXB522" s="723"/>
      <c r="NXC522" s="723"/>
      <c r="NXD522" s="723"/>
      <c r="NXE522" s="723"/>
      <c r="NXF522" s="723"/>
      <c r="NXG522" s="723"/>
      <c r="NXH522" s="723"/>
      <c r="NXI522" s="723"/>
      <c r="NXJ522" s="723"/>
      <c r="NXK522" s="723"/>
      <c r="NXL522" s="723"/>
      <c r="NXM522" s="723"/>
      <c r="NXN522" s="723"/>
      <c r="NXO522" s="723"/>
      <c r="NXP522" s="723"/>
      <c r="NXQ522" s="723"/>
      <c r="NXR522" s="723"/>
      <c r="NXS522" s="723"/>
      <c r="NXT522" s="723"/>
      <c r="NXU522" s="723"/>
      <c r="NXV522" s="723"/>
      <c r="NXW522" s="723"/>
      <c r="NXX522" s="723"/>
      <c r="NXY522" s="723"/>
      <c r="NXZ522" s="723"/>
      <c r="NYA522" s="723"/>
      <c r="NYB522" s="723"/>
      <c r="NYC522" s="723"/>
      <c r="NYD522" s="723"/>
      <c r="NYE522" s="723"/>
      <c r="NYF522" s="723"/>
      <c r="NYG522" s="723"/>
      <c r="NYH522" s="723"/>
      <c r="NYI522" s="723"/>
      <c r="NYJ522" s="723"/>
      <c r="NYK522" s="723"/>
      <c r="NYL522" s="723"/>
      <c r="NYM522" s="723"/>
      <c r="NYN522" s="723"/>
      <c r="NYO522" s="723"/>
      <c r="NYP522" s="723"/>
      <c r="NYQ522" s="723"/>
      <c r="NYR522" s="723"/>
      <c r="NYS522" s="723"/>
      <c r="NYT522" s="723"/>
      <c r="NYU522" s="723"/>
      <c r="NYV522" s="723"/>
      <c r="NYW522" s="723"/>
      <c r="NYX522" s="723"/>
      <c r="NYY522" s="723"/>
      <c r="NYZ522" s="723"/>
      <c r="NZA522" s="723"/>
      <c r="NZB522" s="723"/>
      <c r="NZC522" s="723"/>
      <c r="NZD522" s="723"/>
      <c r="NZE522" s="723"/>
      <c r="NZF522" s="723"/>
      <c r="NZG522" s="723"/>
      <c r="NZH522" s="723"/>
      <c r="NZI522" s="723"/>
      <c r="NZJ522" s="723"/>
      <c r="NZK522" s="723"/>
      <c r="NZL522" s="723"/>
      <c r="NZM522" s="723"/>
      <c r="NZN522" s="723"/>
      <c r="NZO522" s="723"/>
      <c r="NZP522" s="723"/>
      <c r="NZQ522" s="723"/>
      <c r="NZR522" s="723"/>
      <c r="NZS522" s="723"/>
      <c r="NZT522" s="723"/>
      <c r="NZU522" s="723"/>
      <c r="NZV522" s="723"/>
      <c r="NZW522" s="723"/>
      <c r="NZX522" s="723"/>
      <c r="NZY522" s="723"/>
      <c r="NZZ522" s="723"/>
      <c r="OAA522" s="723"/>
      <c r="OAB522" s="723"/>
      <c r="OAC522" s="723"/>
      <c r="OAD522" s="723"/>
      <c r="OAE522" s="723"/>
      <c r="OAF522" s="723"/>
      <c r="OAG522" s="723"/>
      <c r="OAH522" s="723"/>
      <c r="OAI522" s="723"/>
      <c r="OAJ522" s="723"/>
      <c r="OAK522" s="723"/>
      <c r="OAL522" s="723"/>
      <c r="OAM522" s="723"/>
      <c r="OAN522" s="723"/>
      <c r="OAO522" s="723"/>
      <c r="OAP522" s="723"/>
      <c r="OAQ522" s="723"/>
      <c r="OAR522" s="723"/>
      <c r="OAS522" s="723"/>
      <c r="OAT522" s="723"/>
      <c r="OAU522" s="723"/>
      <c r="OAV522" s="723"/>
      <c r="OAW522" s="723"/>
      <c r="OAX522" s="723"/>
      <c r="OAY522" s="723"/>
      <c r="OAZ522" s="723"/>
      <c r="OBA522" s="723"/>
      <c r="OBB522" s="723"/>
      <c r="OBC522" s="723"/>
      <c r="OBD522" s="723"/>
      <c r="OBE522" s="723"/>
      <c r="OBF522" s="723"/>
      <c r="OBG522" s="723"/>
      <c r="OBH522" s="723"/>
      <c r="OBI522" s="723"/>
      <c r="OBJ522" s="723"/>
      <c r="OBK522" s="723"/>
      <c r="OBL522" s="723"/>
      <c r="OBM522" s="723"/>
      <c r="OBN522" s="723"/>
      <c r="OBO522" s="723"/>
      <c r="OBP522" s="723"/>
      <c r="OBQ522" s="723"/>
      <c r="OBR522" s="723"/>
      <c r="OBS522" s="723"/>
      <c r="OBT522" s="723"/>
      <c r="OBU522" s="723"/>
      <c r="OBV522" s="723"/>
      <c r="OBW522" s="723"/>
      <c r="OBX522" s="723"/>
      <c r="OBY522" s="723"/>
      <c r="OBZ522" s="723"/>
      <c r="OCA522" s="723"/>
      <c r="OCB522" s="723"/>
      <c r="OCC522" s="723"/>
      <c r="OCD522" s="723"/>
      <c r="OCE522" s="723"/>
      <c r="OCF522" s="723"/>
      <c r="OCG522" s="723"/>
      <c r="OCH522" s="723"/>
      <c r="OCI522" s="723"/>
      <c r="OCJ522" s="723"/>
      <c r="OCK522" s="723"/>
      <c r="OCL522" s="723"/>
      <c r="OCM522" s="723"/>
      <c r="OCN522" s="723"/>
      <c r="OCO522" s="723"/>
      <c r="OCP522" s="723"/>
      <c r="OCQ522" s="723"/>
      <c r="OCR522" s="723"/>
      <c r="OCS522" s="723"/>
      <c r="OCT522" s="723"/>
      <c r="OCU522" s="723"/>
      <c r="OCV522" s="723"/>
      <c r="OCW522" s="723"/>
      <c r="OCX522" s="723"/>
      <c r="OCY522" s="723"/>
      <c r="OCZ522" s="723"/>
      <c r="ODA522" s="723"/>
      <c r="ODB522" s="723"/>
      <c r="ODC522" s="723"/>
      <c r="ODD522" s="723"/>
      <c r="ODE522" s="723"/>
      <c r="ODF522" s="723"/>
      <c r="ODG522" s="723"/>
      <c r="ODH522" s="723"/>
      <c r="ODI522" s="723"/>
      <c r="ODJ522" s="723"/>
      <c r="ODK522" s="723"/>
      <c r="ODL522" s="723"/>
      <c r="ODM522" s="723"/>
      <c r="ODN522" s="723"/>
      <c r="ODO522" s="723"/>
      <c r="ODP522" s="723"/>
      <c r="ODQ522" s="723"/>
      <c r="ODR522" s="723"/>
      <c r="ODS522" s="723"/>
      <c r="ODT522" s="723"/>
      <c r="ODU522" s="723"/>
      <c r="ODV522" s="723"/>
      <c r="ODW522" s="723"/>
      <c r="ODX522" s="723"/>
      <c r="ODY522" s="723"/>
      <c r="ODZ522" s="723"/>
      <c r="OEA522" s="723"/>
      <c r="OEB522" s="723"/>
      <c r="OEC522" s="723"/>
      <c r="OED522" s="723"/>
      <c r="OEE522" s="723"/>
      <c r="OEF522" s="723"/>
      <c r="OEG522" s="723"/>
      <c r="OEH522" s="723"/>
      <c r="OEI522" s="723"/>
      <c r="OEJ522" s="723"/>
      <c r="OEK522" s="723"/>
      <c r="OEL522" s="723"/>
      <c r="OEM522" s="723"/>
      <c r="OEN522" s="723"/>
      <c r="OEO522" s="723"/>
      <c r="OEP522" s="723"/>
      <c r="OEQ522" s="723"/>
      <c r="OER522" s="723"/>
      <c r="OES522" s="723"/>
      <c r="OET522" s="723"/>
      <c r="OEU522" s="723"/>
      <c r="OEV522" s="723"/>
      <c r="OEW522" s="723"/>
      <c r="OEX522" s="723"/>
      <c r="OEY522" s="723"/>
      <c r="OEZ522" s="723"/>
      <c r="OFA522" s="723"/>
      <c r="OFB522" s="723"/>
      <c r="OFC522" s="723"/>
      <c r="OFD522" s="723"/>
      <c r="OFE522" s="723"/>
      <c r="OFF522" s="723"/>
      <c r="OFG522" s="723"/>
      <c r="OFH522" s="723"/>
      <c r="OFI522" s="723"/>
      <c r="OFJ522" s="723"/>
      <c r="OFK522" s="723"/>
      <c r="OFL522" s="723"/>
      <c r="OFM522" s="723"/>
      <c r="OFN522" s="723"/>
      <c r="OFO522" s="723"/>
      <c r="OFP522" s="723"/>
      <c r="OFQ522" s="723"/>
      <c r="OFR522" s="723"/>
      <c r="OFS522" s="723"/>
      <c r="OFT522" s="723"/>
      <c r="OFU522" s="723"/>
      <c r="OFV522" s="723"/>
      <c r="OFW522" s="723"/>
      <c r="OFX522" s="723"/>
      <c r="OFY522" s="723"/>
      <c r="OFZ522" s="723"/>
      <c r="OGA522" s="723"/>
      <c r="OGB522" s="723"/>
      <c r="OGC522" s="723"/>
      <c r="OGD522" s="723"/>
      <c r="OGE522" s="723"/>
      <c r="OGF522" s="723"/>
      <c r="OGG522" s="723"/>
      <c r="OGH522" s="723"/>
      <c r="OGI522" s="723"/>
      <c r="OGJ522" s="723"/>
      <c r="OGK522" s="723"/>
      <c r="OGL522" s="723"/>
      <c r="OGM522" s="723"/>
      <c r="OGN522" s="723"/>
      <c r="OGO522" s="723"/>
      <c r="OGP522" s="723"/>
      <c r="OGQ522" s="723"/>
      <c r="OGR522" s="723"/>
      <c r="OGS522" s="723"/>
      <c r="OGT522" s="723"/>
      <c r="OGU522" s="723"/>
      <c r="OGV522" s="723"/>
      <c r="OGW522" s="723"/>
      <c r="OGX522" s="723"/>
      <c r="OGY522" s="723"/>
      <c r="OGZ522" s="723"/>
      <c r="OHA522" s="723"/>
      <c r="OHB522" s="723"/>
      <c r="OHC522" s="723"/>
      <c r="OHD522" s="723"/>
      <c r="OHE522" s="723"/>
      <c r="OHF522" s="723"/>
      <c r="OHG522" s="723"/>
      <c r="OHH522" s="723"/>
      <c r="OHI522" s="723"/>
      <c r="OHJ522" s="723"/>
      <c r="OHK522" s="723"/>
      <c r="OHL522" s="723"/>
      <c r="OHM522" s="723"/>
      <c r="OHN522" s="723"/>
      <c r="OHO522" s="723"/>
      <c r="OHP522" s="723"/>
      <c r="OHQ522" s="723"/>
      <c r="OHR522" s="723"/>
      <c r="OHS522" s="723"/>
      <c r="OHT522" s="723"/>
      <c r="OHU522" s="723"/>
      <c r="OHV522" s="723"/>
      <c r="OHW522" s="723"/>
      <c r="OHX522" s="723"/>
      <c r="OHY522" s="723"/>
      <c r="OHZ522" s="723"/>
      <c r="OIA522" s="723"/>
      <c r="OIB522" s="723"/>
      <c r="OIC522" s="723"/>
      <c r="OID522" s="723"/>
      <c r="OIE522" s="723"/>
      <c r="OIF522" s="723"/>
      <c r="OIG522" s="723"/>
      <c r="OIH522" s="723"/>
      <c r="OII522" s="723"/>
      <c r="OIJ522" s="723"/>
      <c r="OIK522" s="723"/>
      <c r="OIL522" s="723"/>
      <c r="OIM522" s="723"/>
      <c r="OIN522" s="723"/>
      <c r="OIO522" s="723"/>
      <c r="OIP522" s="723"/>
      <c r="OIQ522" s="723"/>
      <c r="OIR522" s="723"/>
      <c r="OIS522" s="723"/>
      <c r="OIT522" s="723"/>
      <c r="OIU522" s="723"/>
      <c r="OIV522" s="723"/>
      <c r="OIW522" s="723"/>
      <c r="OIX522" s="723"/>
      <c r="OIY522" s="723"/>
      <c r="OIZ522" s="723"/>
      <c r="OJA522" s="723"/>
      <c r="OJB522" s="723"/>
      <c r="OJC522" s="723"/>
      <c r="OJD522" s="723"/>
      <c r="OJE522" s="723"/>
      <c r="OJF522" s="723"/>
      <c r="OJG522" s="723"/>
      <c r="OJH522" s="723"/>
      <c r="OJI522" s="723"/>
      <c r="OJJ522" s="723"/>
      <c r="OJK522" s="723"/>
      <c r="OJL522" s="723"/>
      <c r="OJM522" s="723"/>
      <c r="OJN522" s="723"/>
      <c r="OJO522" s="723"/>
      <c r="OJP522" s="723"/>
      <c r="OJQ522" s="723"/>
      <c r="OJR522" s="723"/>
      <c r="OJS522" s="723"/>
      <c r="OJT522" s="723"/>
      <c r="OJU522" s="723"/>
      <c r="OJV522" s="723"/>
      <c r="OJW522" s="723"/>
      <c r="OJX522" s="723"/>
      <c r="OJY522" s="723"/>
      <c r="OJZ522" s="723"/>
      <c r="OKA522" s="723"/>
      <c r="OKB522" s="723"/>
      <c r="OKC522" s="723"/>
      <c r="OKD522" s="723"/>
      <c r="OKE522" s="723"/>
      <c r="OKF522" s="723"/>
      <c r="OKG522" s="723"/>
      <c r="OKH522" s="723"/>
      <c r="OKI522" s="723"/>
      <c r="OKJ522" s="723"/>
      <c r="OKK522" s="723"/>
      <c r="OKL522" s="723"/>
      <c r="OKM522" s="723"/>
      <c r="OKN522" s="723"/>
      <c r="OKO522" s="723"/>
      <c r="OKP522" s="723"/>
      <c r="OKQ522" s="723"/>
      <c r="OKR522" s="723"/>
      <c r="OKS522" s="723"/>
      <c r="OKT522" s="723"/>
      <c r="OKU522" s="723"/>
      <c r="OKV522" s="723"/>
      <c r="OKW522" s="723"/>
      <c r="OKX522" s="723"/>
      <c r="OKY522" s="723"/>
      <c r="OKZ522" s="723"/>
      <c r="OLA522" s="723"/>
      <c r="OLB522" s="723"/>
      <c r="OLC522" s="723"/>
      <c r="OLD522" s="723"/>
      <c r="OLE522" s="723"/>
      <c r="OLF522" s="723"/>
      <c r="OLG522" s="723"/>
      <c r="OLH522" s="723"/>
      <c r="OLI522" s="723"/>
      <c r="OLJ522" s="723"/>
      <c r="OLK522" s="723"/>
      <c r="OLL522" s="723"/>
      <c r="OLM522" s="723"/>
      <c r="OLN522" s="723"/>
      <c r="OLO522" s="723"/>
      <c r="OLP522" s="723"/>
      <c r="OLQ522" s="723"/>
      <c r="OLR522" s="723"/>
      <c r="OLS522" s="723"/>
      <c r="OLT522" s="723"/>
      <c r="OLU522" s="723"/>
      <c r="OLV522" s="723"/>
      <c r="OLW522" s="723"/>
      <c r="OLX522" s="723"/>
      <c r="OLY522" s="723"/>
      <c r="OLZ522" s="723"/>
      <c r="OMA522" s="723"/>
      <c r="OMB522" s="723"/>
      <c r="OMC522" s="723"/>
      <c r="OMD522" s="723"/>
      <c r="OME522" s="723"/>
      <c r="OMF522" s="723"/>
      <c r="OMG522" s="723"/>
      <c r="OMH522" s="723"/>
      <c r="OMI522" s="723"/>
      <c r="OMJ522" s="723"/>
      <c r="OMK522" s="723"/>
      <c r="OML522" s="723"/>
      <c r="OMM522" s="723"/>
      <c r="OMN522" s="723"/>
      <c r="OMO522" s="723"/>
      <c r="OMP522" s="723"/>
      <c r="OMQ522" s="723"/>
      <c r="OMR522" s="723"/>
      <c r="OMS522" s="723"/>
      <c r="OMT522" s="723"/>
      <c r="OMU522" s="723"/>
      <c r="OMV522" s="723"/>
      <c r="OMW522" s="723"/>
      <c r="OMX522" s="723"/>
      <c r="OMY522" s="723"/>
      <c r="OMZ522" s="723"/>
      <c r="ONA522" s="723"/>
      <c r="ONB522" s="723"/>
      <c r="ONC522" s="723"/>
      <c r="OND522" s="723"/>
      <c r="ONE522" s="723"/>
      <c r="ONF522" s="723"/>
      <c r="ONG522" s="723"/>
      <c r="ONH522" s="723"/>
      <c r="ONI522" s="723"/>
      <c r="ONJ522" s="723"/>
      <c r="ONK522" s="723"/>
      <c r="ONL522" s="723"/>
      <c r="ONM522" s="723"/>
      <c r="ONN522" s="723"/>
      <c r="ONO522" s="723"/>
      <c r="ONP522" s="723"/>
      <c r="ONQ522" s="723"/>
      <c r="ONR522" s="723"/>
      <c r="ONS522" s="723"/>
      <c r="ONT522" s="723"/>
      <c r="ONU522" s="723"/>
      <c r="ONV522" s="723"/>
      <c r="ONW522" s="723"/>
      <c r="ONX522" s="723"/>
      <c r="ONY522" s="723"/>
      <c r="ONZ522" s="723"/>
      <c r="OOA522" s="723"/>
      <c r="OOB522" s="723"/>
      <c r="OOC522" s="723"/>
      <c r="OOD522" s="723"/>
      <c r="OOE522" s="723"/>
      <c r="OOF522" s="723"/>
      <c r="OOG522" s="723"/>
      <c r="OOH522" s="723"/>
      <c r="OOI522" s="723"/>
      <c r="OOJ522" s="723"/>
      <c r="OOK522" s="723"/>
      <c r="OOL522" s="723"/>
      <c r="OOM522" s="723"/>
      <c r="OON522" s="723"/>
      <c r="OOO522" s="723"/>
      <c r="OOP522" s="723"/>
      <c r="OOQ522" s="723"/>
      <c r="OOR522" s="723"/>
      <c r="OOS522" s="723"/>
      <c r="OOT522" s="723"/>
      <c r="OOU522" s="723"/>
      <c r="OOV522" s="723"/>
      <c r="OOW522" s="723"/>
      <c r="OOX522" s="723"/>
      <c r="OOY522" s="723"/>
      <c r="OOZ522" s="723"/>
      <c r="OPA522" s="723"/>
      <c r="OPB522" s="723"/>
      <c r="OPC522" s="723"/>
      <c r="OPD522" s="723"/>
      <c r="OPE522" s="723"/>
      <c r="OPF522" s="723"/>
      <c r="OPG522" s="723"/>
      <c r="OPH522" s="723"/>
      <c r="OPI522" s="723"/>
      <c r="OPJ522" s="723"/>
      <c r="OPK522" s="723"/>
      <c r="OPL522" s="723"/>
      <c r="OPM522" s="723"/>
      <c r="OPN522" s="723"/>
      <c r="OPO522" s="723"/>
      <c r="OPP522" s="723"/>
      <c r="OPQ522" s="723"/>
      <c r="OPR522" s="723"/>
      <c r="OPS522" s="723"/>
      <c r="OPT522" s="723"/>
      <c r="OPU522" s="723"/>
      <c r="OPV522" s="723"/>
      <c r="OPW522" s="723"/>
      <c r="OPX522" s="723"/>
      <c r="OPY522" s="723"/>
      <c r="OPZ522" s="723"/>
      <c r="OQA522" s="723"/>
      <c r="OQB522" s="723"/>
      <c r="OQC522" s="723"/>
      <c r="OQD522" s="723"/>
      <c r="OQE522" s="723"/>
      <c r="OQF522" s="723"/>
      <c r="OQG522" s="723"/>
      <c r="OQH522" s="723"/>
      <c r="OQI522" s="723"/>
      <c r="OQJ522" s="723"/>
      <c r="OQK522" s="723"/>
      <c r="OQL522" s="723"/>
      <c r="OQM522" s="723"/>
      <c r="OQN522" s="723"/>
      <c r="OQO522" s="723"/>
      <c r="OQP522" s="723"/>
      <c r="OQQ522" s="723"/>
      <c r="OQR522" s="723"/>
      <c r="OQS522" s="723"/>
      <c r="OQT522" s="723"/>
      <c r="OQU522" s="723"/>
      <c r="OQV522" s="723"/>
      <c r="OQW522" s="723"/>
      <c r="OQX522" s="723"/>
      <c r="OQY522" s="723"/>
      <c r="OQZ522" s="723"/>
      <c r="ORA522" s="723"/>
      <c r="ORB522" s="723"/>
      <c r="ORC522" s="723"/>
      <c r="ORD522" s="723"/>
      <c r="ORE522" s="723"/>
      <c r="ORF522" s="723"/>
      <c r="ORG522" s="723"/>
      <c r="ORH522" s="723"/>
      <c r="ORI522" s="723"/>
      <c r="ORJ522" s="723"/>
      <c r="ORK522" s="723"/>
      <c r="ORL522" s="723"/>
      <c r="ORM522" s="723"/>
      <c r="ORN522" s="723"/>
      <c r="ORO522" s="723"/>
      <c r="ORP522" s="723"/>
      <c r="ORQ522" s="723"/>
      <c r="ORR522" s="723"/>
      <c r="ORS522" s="723"/>
      <c r="ORT522" s="723"/>
      <c r="ORU522" s="723"/>
      <c r="ORV522" s="723"/>
      <c r="ORW522" s="723"/>
      <c r="ORX522" s="723"/>
      <c r="ORY522" s="723"/>
      <c r="ORZ522" s="723"/>
      <c r="OSA522" s="723"/>
      <c r="OSB522" s="723"/>
      <c r="OSC522" s="723"/>
      <c r="OSD522" s="723"/>
      <c r="OSE522" s="723"/>
      <c r="OSF522" s="723"/>
      <c r="OSG522" s="723"/>
      <c r="OSH522" s="723"/>
      <c r="OSI522" s="723"/>
      <c r="OSJ522" s="723"/>
      <c r="OSK522" s="723"/>
      <c r="OSL522" s="723"/>
      <c r="OSM522" s="723"/>
      <c r="OSN522" s="723"/>
      <c r="OSO522" s="723"/>
      <c r="OSP522" s="723"/>
      <c r="OSQ522" s="723"/>
      <c r="OSR522" s="723"/>
      <c r="OSS522" s="723"/>
      <c r="OST522" s="723"/>
      <c r="OSU522" s="723"/>
      <c r="OSV522" s="723"/>
      <c r="OSW522" s="723"/>
      <c r="OSX522" s="723"/>
      <c r="OSY522" s="723"/>
      <c r="OSZ522" s="723"/>
      <c r="OTA522" s="723"/>
      <c r="OTB522" s="723"/>
      <c r="OTC522" s="723"/>
      <c r="OTD522" s="723"/>
      <c r="OTE522" s="723"/>
      <c r="OTF522" s="723"/>
      <c r="OTG522" s="723"/>
      <c r="OTH522" s="723"/>
      <c r="OTI522" s="723"/>
      <c r="OTJ522" s="723"/>
      <c r="OTK522" s="723"/>
      <c r="OTL522" s="723"/>
      <c r="OTM522" s="723"/>
      <c r="OTN522" s="723"/>
      <c r="OTO522" s="723"/>
      <c r="OTP522" s="723"/>
      <c r="OTQ522" s="723"/>
      <c r="OTR522" s="723"/>
      <c r="OTS522" s="723"/>
      <c r="OTT522" s="723"/>
      <c r="OTU522" s="723"/>
      <c r="OTV522" s="723"/>
      <c r="OTW522" s="723"/>
      <c r="OTX522" s="723"/>
      <c r="OTY522" s="723"/>
      <c r="OTZ522" s="723"/>
      <c r="OUA522" s="723"/>
      <c r="OUB522" s="723"/>
      <c r="OUC522" s="723"/>
      <c r="OUD522" s="723"/>
      <c r="OUE522" s="723"/>
      <c r="OUF522" s="723"/>
      <c r="OUG522" s="723"/>
      <c r="OUH522" s="723"/>
      <c r="OUI522" s="723"/>
      <c r="OUJ522" s="723"/>
      <c r="OUK522" s="723"/>
      <c r="OUL522" s="723"/>
      <c r="OUM522" s="723"/>
      <c r="OUN522" s="723"/>
      <c r="OUO522" s="723"/>
      <c r="OUP522" s="723"/>
      <c r="OUQ522" s="723"/>
      <c r="OUR522" s="723"/>
      <c r="OUS522" s="723"/>
      <c r="OUT522" s="723"/>
      <c r="OUU522" s="723"/>
      <c r="OUV522" s="723"/>
      <c r="OUW522" s="723"/>
      <c r="OUX522" s="723"/>
      <c r="OUY522" s="723"/>
      <c r="OUZ522" s="723"/>
      <c r="OVA522" s="723"/>
      <c r="OVB522" s="723"/>
      <c r="OVC522" s="723"/>
      <c r="OVD522" s="723"/>
      <c r="OVE522" s="723"/>
      <c r="OVF522" s="723"/>
      <c r="OVG522" s="723"/>
      <c r="OVH522" s="723"/>
      <c r="OVI522" s="723"/>
      <c r="OVJ522" s="723"/>
      <c r="OVK522" s="723"/>
      <c r="OVL522" s="723"/>
      <c r="OVM522" s="723"/>
      <c r="OVN522" s="723"/>
      <c r="OVO522" s="723"/>
      <c r="OVP522" s="723"/>
      <c r="OVQ522" s="723"/>
      <c r="OVR522" s="723"/>
      <c r="OVS522" s="723"/>
      <c r="OVT522" s="723"/>
      <c r="OVU522" s="723"/>
      <c r="OVV522" s="723"/>
      <c r="OVW522" s="723"/>
      <c r="OVX522" s="723"/>
      <c r="OVY522" s="723"/>
      <c r="OVZ522" s="723"/>
      <c r="OWA522" s="723"/>
      <c r="OWB522" s="723"/>
      <c r="OWC522" s="723"/>
      <c r="OWD522" s="723"/>
      <c r="OWE522" s="723"/>
      <c r="OWF522" s="723"/>
      <c r="OWG522" s="723"/>
      <c r="OWH522" s="723"/>
      <c r="OWI522" s="723"/>
      <c r="OWJ522" s="723"/>
      <c r="OWK522" s="723"/>
      <c r="OWL522" s="723"/>
      <c r="OWM522" s="723"/>
      <c r="OWN522" s="723"/>
      <c r="OWO522" s="723"/>
      <c r="OWP522" s="723"/>
      <c r="OWQ522" s="723"/>
      <c r="OWR522" s="723"/>
      <c r="OWS522" s="723"/>
      <c r="OWT522" s="723"/>
      <c r="OWU522" s="723"/>
      <c r="OWV522" s="723"/>
      <c r="OWW522" s="723"/>
      <c r="OWX522" s="723"/>
      <c r="OWY522" s="723"/>
      <c r="OWZ522" s="723"/>
      <c r="OXA522" s="723"/>
      <c r="OXB522" s="723"/>
      <c r="OXC522" s="723"/>
      <c r="OXD522" s="723"/>
      <c r="OXE522" s="723"/>
      <c r="OXF522" s="723"/>
      <c r="OXG522" s="723"/>
      <c r="OXH522" s="723"/>
      <c r="OXI522" s="723"/>
      <c r="OXJ522" s="723"/>
      <c r="OXK522" s="723"/>
      <c r="OXL522" s="723"/>
      <c r="OXM522" s="723"/>
      <c r="OXN522" s="723"/>
      <c r="OXO522" s="723"/>
      <c r="OXP522" s="723"/>
      <c r="OXQ522" s="723"/>
      <c r="OXR522" s="723"/>
      <c r="OXS522" s="723"/>
      <c r="OXT522" s="723"/>
      <c r="OXU522" s="723"/>
      <c r="OXV522" s="723"/>
      <c r="OXW522" s="723"/>
      <c r="OXX522" s="723"/>
      <c r="OXY522" s="723"/>
      <c r="OXZ522" s="723"/>
      <c r="OYA522" s="723"/>
      <c r="OYB522" s="723"/>
      <c r="OYC522" s="723"/>
      <c r="OYD522" s="723"/>
      <c r="OYE522" s="723"/>
      <c r="OYF522" s="723"/>
      <c r="OYG522" s="723"/>
      <c r="OYH522" s="723"/>
      <c r="OYI522" s="723"/>
      <c r="OYJ522" s="723"/>
      <c r="OYK522" s="723"/>
      <c r="OYL522" s="723"/>
      <c r="OYM522" s="723"/>
      <c r="OYN522" s="723"/>
      <c r="OYO522" s="723"/>
      <c r="OYP522" s="723"/>
      <c r="OYQ522" s="723"/>
      <c r="OYR522" s="723"/>
      <c r="OYS522" s="723"/>
      <c r="OYT522" s="723"/>
      <c r="OYU522" s="723"/>
      <c r="OYV522" s="723"/>
      <c r="OYW522" s="723"/>
      <c r="OYX522" s="723"/>
      <c r="OYY522" s="723"/>
      <c r="OYZ522" s="723"/>
      <c r="OZA522" s="723"/>
      <c r="OZB522" s="723"/>
      <c r="OZC522" s="723"/>
      <c r="OZD522" s="723"/>
      <c r="OZE522" s="723"/>
      <c r="OZF522" s="723"/>
      <c r="OZG522" s="723"/>
      <c r="OZH522" s="723"/>
      <c r="OZI522" s="723"/>
      <c r="OZJ522" s="723"/>
      <c r="OZK522" s="723"/>
      <c r="OZL522" s="723"/>
      <c r="OZM522" s="723"/>
      <c r="OZN522" s="723"/>
      <c r="OZO522" s="723"/>
      <c r="OZP522" s="723"/>
      <c r="OZQ522" s="723"/>
      <c r="OZR522" s="723"/>
      <c r="OZS522" s="723"/>
      <c r="OZT522" s="723"/>
      <c r="OZU522" s="723"/>
      <c r="OZV522" s="723"/>
      <c r="OZW522" s="723"/>
      <c r="OZX522" s="723"/>
      <c r="OZY522" s="723"/>
      <c r="OZZ522" s="723"/>
      <c r="PAA522" s="723"/>
      <c r="PAB522" s="723"/>
      <c r="PAC522" s="723"/>
      <c r="PAD522" s="723"/>
      <c r="PAE522" s="723"/>
      <c r="PAF522" s="723"/>
      <c r="PAG522" s="723"/>
      <c r="PAH522" s="723"/>
      <c r="PAI522" s="723"/>
      <c r="PAJ522" s="723"/>
      <c r="PAK522" s="723"/>
      <c r="PAL522" s="723"/>
      <c r="PAM522" s="723"/>
      <c r="PAN522" s="723"/>
      <c r="PAO522" s="723"/>
      <c r="PAP522" s="723"/>
      <c r="PAQ522" s="723"/>
      <c r="PAR522" s="723"/>
      <c r="PAS522" s="723"/>
      <c r="PAT522" s="723"/>
      <c r="PAU522" s="723"/>
      <c r="PAV522" s="723"/>
      <c r="PAW522" s="723"/>
      <c r="PAX522" s="723"/>
      <c r="PAY522" s="723"/>
      <c r="PAZ522" s="723"/>
      <c r="PBA522" s="723"/>
      <c r="PBB522" s="723"/>
      <c r="PBC522" s="723"/>
      <c r="PBD522" s="723"/>
      <c r="PBE522" s="723"/>
      <c r="PBF522" s="723"/>
      <c r="PBG522" s="723"/>
      <c r="PBH522" s="723"/>
      <c r="PBI522" s="723"/>
      <c r="PBJ522" s="723"/>
      <c r="PBK522" s="723"/>
      <c r="PBL522" s="723"/>
      <c r="PBM522" s="723"/>
      <c r="PBN522" s="723"/>
      <c r="PBO522" s="723"/>
      <c r="PBP522" s="723"/>
      <c r="PBQ522" s="723"/>
      <c r="PBR522" s="723"/>
      <c r="PBS522" s="723"/>
      <c r="PBT522" s="723"/>
      <c r="PBU522" s="723"/>
      <c r="PBV522" s="723"/>
      <c r="PBW522" s="723"/>
      <c r="PBX522" s="723"/>
      <c r="PBY522" s="723"/>
      <c r="PBZ522" s="723"/>
      <c r="PCA522" s="723"/>
      <c r="PCB522" s="723"/>
      <c r="PCC522" s="723"/>
      <c r="PCD522" s="723"/>
      <c r="PCE522" s="723"/>
      <c r="PCF522" s="723"/>
      <c r="PCG522" s="723"/>
      <c r="PCH522" s="723"/>
      <c r="PCI522" s="723"/>
      <c r="PCJ522" s="723"/>
      <c r="PCK522" s="723"/>
      <c r="PCL522" s="723"/>
      <c r="PCM522" s="723"/>
      <c r="PCN522" s="723"/>
      <c r="PCO522" s="723"/>
      <c r="PCP522" s="723"/>
      <c r="PCQ522" s="723"/>
      <c r="PCR522" s="723"/>
      <c r="PCS522" s="723"/>
      <c r="PCT522" s="723"/>
      <c r="PCU522" s="723"/>
      <c r="PCV522" s="723"/>
      <c r="PCW522" s="723"/>
      <c r="PCX522" s="723"/>
      <c r="PCY522" s="723"/>
      <c r="PCZ522" s="723"/>
      <c r="PDA522" s="723"/>
      <c r="PDB522" s="723"/>
      <c r="PDC522" s="723"/>
      <c r="PDD522" s="723"/>
      <c r="PDE522" s="723"/>
      <c r="PDF522" s="723"/>
      <c r="PDG522" s="723"/>
      <c r="PDH522" s="723"/>
      <c r="PDI522" s="723"/>
      <c r="PDJ522" s="723"/>
      <c r="PDK522" s="723"/>
      <c r="PDL522" s="723"/>
      <c r="PDM522" s="723"/>
      <c r="PDN522" s="723"/>
      <c r="PDO522" s="723"/>
      <c r="PDP522" s="723"/>
      <c r="PDQ522" s="723"/>
      <c r="PDR522" s="723"/>
      <c r="PDS522" s="723"/>
      <c r="PDT522" s="723"/>
      <c r="PDU522" s="723"/>
      <c r="PDV522" s="723"/>
      <c r="PDW522" s="723"/>
      <c r="PDX522" s="723"/>
      <c r="PDY522" s="723"/>
      <c r="PDZ522" s="723"/>
      <c r="PEA522" s="723"/>
      <c r="PEB522" s="723"/>
      <c r="PEC522" s="723"/>
      <c r="PED522" s="723"/>
      <c r="PEE522" s="723"/>
      <c r="PEF522" s="723"/>
      <c r="PEG522" s="723"/>
      <c r="PEH522" s="723"/>
      <c r="PEI522" s="723"/>
      <c r="PEJ522" s="723"/>
      <c r="PEK522" s="723"/>
      <c r="PEL522" s="723"/>
      <c r="PEM522" s="723"/>
      <c r="PEN522" s="723"/>
      <c r="PEO522" s="723"/>
      <c r="PEP522" s="723"/>
      <c r="PEQ522" s="723"/>
      <c r="PER522" s="723"/>
      <c r="PES522" s="723"/>
      <c r="PET522" s="723"/>
      <c r="PEU522" s="723"/>
      <c r="PEV522" s="723"/>
      <c r="PEW522" s="723"/>
      <c r="PEX522" s="723"/>
      <c r="PEY522" s="723"/>
      <c r="PEZ522" s="723"/>
      <c r="PFA522" s="723"/>
      <c r="PFB522" s="723"/>
      <c r="PFC522" s="723"/>
      <c r="PFD522" s="723"/>
      <c r="PFE522" s="723"/>
      <c r="PFF522" s="723"/>
      <c r="PFG522" s="723"/>
      <c r="PFH522" s="723"/>
      <c r="PFI522" s="723"/>
      <c r="PFJ522" s="723"/>
      <c r="PFK522" s="723"/>
      <c r="PFL522" s="723"/>
      <c r="PFM522" s="723"/>
      <c r="PFN522" s="723"/>
      <c r="PFO522" s="723"/>
      <c r="PFP522" s="723"/>
      <c r="PFQ522" s="723"/>
      <c r="PFR522" s="723"/>
      <c r="PFS522" s="723"/>
      <c r="PFT522" s="723"/>
      <c r="PFU522" s="723"/>
      <c r="PFV522" s="723"/>
      <c r="PFW522" s="723"/>
      <c r="PFX522" s="723"/>
      <c r="PFY522" s="723"/>
      <c r="PFZ522" s="723"/>
      <c r="PGA522" s="723"/>
      <c r="PGB522" s="723"/>
      <c r="PGC522" s="723"/>
      <c r="PGD522" s="723"/>
      <c r="PGE522" s="723"/>
      <c r="PGF522" s="723"/>
      <c r="PGG522" s="723"/>
      <c r="PGH522" s="723"/>
      <c r="PGI522" s="723"/>
      <c r="PGJ522" s="723"/>
      <c r="PGK522" s="723"/>
      <c r="PGL522" s="723"/>
      <c r="PGM522" s="723"/>
      <c r="PGN522" s="723"/>
      <c r="PGO522" s="723"/>
      <c r="PGP522" s="723"/>
      <c r="PGQ522" s="723"/>
      <c r="PGR522" s="723"/>
      <c r="PGS522" s="723"/>
      <c r="PGT522" s="723"/>
      <c r="PGU522" s="723"/>
      <c r="PGV522" s="723"/>
      <c r="PGW522" s="723"/>
      <c r="PGX522" s="723"/>
      <c r="PGY522" s="723"/>
      <c r="PGZ522" s="723"/>
      <c r="PHA522" s="723"/>
      <c r="PHB522" s="723"/>
      <c r="PHC522" s="723"/>
      <c r="PHD522" s="723"/>
      <c r="PHE522" s="723"/>
      <c r="PHF522" s="723"/>
      <c r="PHG522" s="723"/>
      <c r="PHH522" s="723"/>
      <c r="PHI522" s="723"/>
      <c r="PHJ522" s="723"/>
      <c r="PHK522" s="723"/>
      <c r="PHL522" s="723"/>
      <c r="PHM522" s="723"/>
      <c r="PHN522" s="723"/>
      <c r="PHO522" s="723"/>
      <c r="PHP522" s="723"/>
      <c r="PHQ522" s="723"/>
      <c r="PHR522" s="723"/>
      <c r="PHS522" s="723"/>
      <c r="PHT522" s="723"/>
      <c r="PHU522" s="723"/>
      <c r="PHV522" s="723"/>
      <c r="PHW522" s="723"/>
      <c r="PHX522" s="723"/>
      <c r="PHY522" s="723"/>
      <c r="PHZ522" s="723"/>
      <c r="PIA522" s="723"/>
      <c r="PIB522" s="723"/>
      <c r="PIC522" s="723"/>
      <c r="PID522" s="723"/>
      <c r="PIE522" s="723"/>
      <c r="PIF522" s="723"/>
      <c r="PIG522" s="723"/>
      <c r="PIH522" s="723"/>
      <c r="PII522" s="723"/>
      <c r="PIJ522" s="723"/>
      <c r="PIK522" s="723"/>
      <c r="PIL522" s="723"/>
      <c r="PIM522" s="723"/>
      <c r="PIN522" s="723"/>
      <c r="PIO522" s="723"/>
      <c r="PIP522" s="723"/>
      <c r="PIQ522" s="723"/>
      <c r="PIR522" s="723"/>
      <c r="PIS522" s="723"/>
      <c r="PIT522" s="723"/>
      <c r="PIU522" s="723"/>
      <c r="PIV522" s="723"/>
      <c r="PIW522" s="723"/>
      <c r="PIX522" s="723"/>
      <c r="PIY522" s="723"/>
      <c r="PIZ522" s="723"/>
      <c r="PJA522" s="723"/>
      <c r="PJB522" s="723"/>
      <c r="PJC522" s="723"/>
      <c r="PJD522" s="723"/>
      <c r="PJE522" s="723"/>
      <c r="PJF522" s="723"/>
      <c r="PJG522" s="723"/>
      <c r="PJH522" s="723"/>
      <c r="PJI522" s="723"/>
      <c r="PJJ522" s="723"/>
      <c r="PJK522" s="723"/>
      <c r="PJL522" s="723"/>
      <c r="PJM522" s="723"/>
      <c r="PJN522" s="723"/>
      <c r="PJO522" s="723"/>
      <c r="PJP522" s="723"/>
      <c r="PJQ522" s="723"/>
      <c r="PJR522" s="723"/>
      <c r="PJS522" s="723"/>
      <c r="PJT522" s="723"/>
      <c r="PJU522" s="723"/>
      <c r="PJV522" s="723"/>
      <c r="PJW522" s="723"/>
      <c r="PJX522" s="723"/>
      <c r="PJY522" s="723"/>
      <c r="PJZ522" s="723"/>
      <c r="PKA522" s="723"/>
      <c r="PKB522" s="723"/>
      <c r="PKC522" s="723"/>
      <c r="PKD522" s="723"/>
      <c r="PKE522" s="723"/>
      <c r="PKF522" s="723"/>
      <c r="PKG522" s="723"/>
      <c r="PKH522" s="723"/>
      <c r="PKI522" s="723"/>
      <c r="PKJ522" s="723"/>
      <c r="PKK522" s="723"/>
      <c r="PKL522" s="723"/>
      <c r="PKM522" s="723"/>
      <c r="PKN522" s="723"/>
      <c r="PKO522" s="723"/>
      <c r="PKP522" s="723"/>
      <c r="PKQ522" s="723"/>
      <c r="PKR522" s="723"/>
      <c r="PKS522" s="723"/>
      <c r="PKT522" s="723"/>
      <c r="PKU522" s="723"/>
      <c r="PKV522" s="723"/>
      <c r="PKW522" s="723"/>
      <c r="PKX522" s="723"/>
      <c r="PKY522" s="723"/>
      <c r="PKZ522" s="723"/>
      <c r="PLA522" s="723"/>
      <c r="PLB522" s="723"/>
      <c r="PLC522" s="723"/>
      <c r="PLD522" s="723"/>
      <c r="PLE522" s="723"/>
      <c r="PLF522" s="723"/>
      <c r="PLG522" s="723"/>
      <c r="PLH522" s="723"/>
      <c r="PLI522" s="723"/>
      <c r="PLJ522" s="723"/>
      <c r="PLK522" s="723"/>
      <c r="PLL522" s="723"/>
      <c r="PLM522" s="723"/>
      <c r="PLN522" s="723"/>
      <c r="PLO522" s="723"/>
      <c r="PLP522" s="723"/>
      <c r="PLQ522" s="723"/>
      <c r="PLR522" s="723"/>
      <c r="PLS522" s="723"/>
      <c r="PLT522" s="723"/>
      <c r="PLU522" s="723"/>
      <c r="PLV522" s="723"/>
      <c r="PLW522" s="723"/>
      <c r="PLX522" s="723"/>
      <c r="PLY522" s="723"/>
      <c r="PLZ522" s="723"/>
      <c r="PMA522" s="723"/>
      <c r="PMB522" s="723"/>
      <c r="PMC522" s="723"/>
      <c r="PMD522" s="723"/>
      <c r="PME522" s="723"/>
      <c r="PMF522" s="723"/>
      <c r="PMG522" s="723"/>
      <c r="PMH522" s="723"/>
      <c r="PMI522" s="723"/>
      <c r="PMJ522" s="723"/>
      <c r="PMK522" s="723"/>
      <c r="PML522" s="723"/>
      <c r="PMM522" s="723"/>
      <c r="PMN522" s="723"/>
      <c r="PMO522" s="723"/>
      <c r="PMP522" s="723"/>
      <c r="PMQ522" s="723"/>
      <c r="PMR522" s="723"/>
      <c r="PMS522" s="723"/>
      <c r="PMT522" s="723"/>
      <c r="PMU522" s="723"/>
      <c r="PMV522" s="723"/>
      <c r="PMW522" s="723"/>
      <c r="PMX522" s="723"/>
      <c r="PMY522" s="723"/>
      <c r="PMZ522" s="723"/>
      <c r="PNA522" s="723"/>
      <c r="PNB522" s="723"/>
      <c r="PNC522" s="723"/>
      <c r="PND522" s="723"/>
      <c r="PNE522" s="723"/>
      <c r="PNF522" s="723"/>
      <c r="PNG522" s="723"/>
      <c r="PNH522" s="723"/>
      <c r="PNI522" s="723"/>
      <c r="PNJ522" s="723"/>
      <c r="PNK522" s="723"/>
      <c r="PNL522" s="723"/>
      <c r="PNM522" s="723"/>
      <c r="PNN522" s="723"/>
      <c r="PNO522" s="723"/>
      <c r="PNP522" s="723"/>
      <c r="PNQ522" s="723"/>
      <c r="PNR522" s="723"/>
      <c r="PNS522" s="723"/>
      <c r="PNT522" s="723"/>
      <c r="PNU522" s="723"/>
      <c r="PNV522" s="723"/>
      <c r="PNW522" s="723"/>
      <c r="PNX522" s="723"/>
      <c r="PNY522" s="723"/>
      <c r="PNZ522" s="723"/>
      <c r="POA522" s="723"/>
      <c r="POB522" s="723"/>
      <c r="POC522" s="723"/>
      <c r="POD522" s="723"/>
      <c r="POE522" s="723"/>
      <c r="POF522" s="723"/>
      <c r="POG522" s="723"/>
      <c r="POH522" s="723"/>
      <c r="POI522" s="723"/>
      <c r="POJ522" s="723"/>
      <c r="POK522" s="723"/>
      <c r="POL522" s="723"/>
      <c r="POM522" s="723"/>
      <c r="PON522" s="723"/>
      <c r="POO522" s="723"/>
      <c r="POP522" s="723"/>
      <c r="POQ522" s="723"/>
      <c r="POR522" s="723"/>
      <c r="POS522" s="723"/>
      <c r="POT522" s="723"/>
      <c r="POU522" s="723"/>
      <c r="POV522" s="723"/>
      <c r="POW522" s="723"/>
      <c r="POX522" s="723"/>
      <c r="POY522" s="723"/>
      <c r="POZ522" s="723"/>
      <c r="PPA522" s="723"/>
      <c r="PPB522" s="723"/>
      <c r="PPC522" s="723"/>
      <c r="PPD522" s="723"/>
      <c r="PPE522" s="723"/>
      <c r="PPF522" s="723"/>
      <c r="PPG522" s="723"/>
      <c r="PPH522" s="723"/>
      <c r="PPI522" s="723"/>
      <c r="PPJ522" s="723"/>
      <c r="PPK522" s="723"/>
      <c r="PPL522" s="723"/>
      <c r="PPM522" s="723"/>
      <c r="PPN522" s="723"/>
      <c r="PPO522" s="723"/>
      <c r="PPP522" s="723"/>
      <c r="PPQ522" s="723"/>
      <c r="PPR522" s="723"/>
      <c r="PPS522" s="723"/>
      <c r="PPT522" s="723"/>
      <c r="PPU522" s="723"/>
      <c r="PPV522" s="723"/>
      <c r="PPW522" s="723"/>
      <c r="PPX522" s="723"/>
      <c r="PPY522" s="723"/>
      <c r="PPZ522" s="723"/>
      <c r="PQA522" s="723"/>
      <c r="PQB522" s="723"/>
      <c r="PQC522" s="723"/>
      <c r="PQD522" s="723"/>
      <c r="PQE522" s="723"/>
      <c r="PQF522" s="723"/>
      <c r="PQG522" s="723"/>
      <c r="PQH522" s="723"/>
      <c r="PQI522" s="723"/>
      <c r="PQJ522" s="723"/>
      <c r="PQK522" s="723"/>
      <c r="PQL522" s="723"/>
      <c r="PQM522" s="723"/>
      <c r="PQN522" s="723"/>
      <c r="PQO522" s="723"/>
      <c r="PQP522" s="723"/>
      <c r="PQQ522" s="723"/>
      <c r="PQR522" s="723"/>
      <c r="PQS522" s="723"/>
      <c r="PQT522" s="723"/>
      <c r="PQU522" s="723"/>
      <c r="PQV522" s="723"/>
      <c r="PQW522" s="723"/>
      <c r="PQX522" s="723"/>
      <c r="PQY522" s="723"/>
      <c r="PQZ522" s="723"/>
      <c r="PRA522" s="723"/>
      <c r="PRB522" s="723"/>
      <c r="PRC522" s="723"/>
      <c r="PRD522" s="723"/>
      <c r="PRE522" s="723"/>
      <c r="PRF522" s="723"/>
      <c r="PRG522" s="723"/>
      <c r="PRH522" s="723"/>
      <c r="PRI522" s="723"/>
      <c r="PRJ522" s="723"/>
      <c r="PRK522" s="723"/>
      <c r="PRL522" s="723"/>
      <c r="PRM522" s="723"/>
      <c r="PRN522" s="723"/>
      <c r="PRO522" s="723"/>
      <c r="PRP522" s="723"/>
      <c r="PRQ522" s="723"/>
      <c r="PRR522" s="723"/>
      <c r="PRS522" s="723"/>
      <c r="PRT522" s="723"/>
      <c r="PRU522" s="723"/>
      <c r="PRV522" s="723"/>
      <c r="PRW522" s="723"/>
      <c r="PRX522" s="723"/>
      <c r="PRY522" s="723"/>
      <c r="PRZ522" s="723"/>
      <c r="PSA522" s="723"/>
      <c r="PSB522" s="723"/>
      <c r="PSC522" s="723"/>
      <c r="PSD522" s="723"/>
      <c r="PSE522" s="723"/>
      <c r="PSF522" s="723"/>
      <c r="PSG522" s="723"/>
      <c r="PSH522" s="723"/>
      <c r="PSI522" s="723"/>
      <c r="PSJ522" s="723"/>
      <c r="PSK522" s="723"/>
      <c r="PSL522" s="723"/>
      <c r="PSM522" s="723"/>
      <c r="PSN522" s="723"/>
      <c r="PSO522" s="723"/>
      <c r="PSP522" s="723"/>
      <c r="PSQ522" s="723"/>
      <c r="PSR522" s="723"/>
      <c r="PSS522" s="723"/>
      <c r="PST522" s="723"/>
      <c r="PSU522" s="723"/>
      <c r="PSV522" s="723"/>
      <c r="PSW522" s="723"/>
      <c r="PSX522" s="723"/>
      <c r="PSY522" s="723"/>
      <c r="PSZ522" s="723"/>
      <c r="PTA522" s="723"/>
      <c r="PTB522" s="723"/>
      <c r="PTC522" s="723"/>
      <c r="PTD522" s="723"/>
      <c r="PTE522" s="723"/>
      <c r="PTF522" s="723"/>
      <c r="PTG522" s="723"/>
      <c r="PTH522" s="723"/>
      <c r="PTI522" s="723"/>
      <c r="PTJ522" s="723"/>
      <c r="PTK522" s="723"/>
      <c r="PTL522" s="723"/>
      <c r="PTM522" s="723"/>
      <c r="PTN522" s="723"/>
      <c r="PTO522" s="723"/>
      <c r="PTP522" s="723"/>
      <c r="PTQ522" s="723"/>
      <c r="PTR522" s="723"/>
      <c r="PTS522" s="723"/>
      <c r="PTT522" s="723"/>
      <c r="PTU522" s="723"/>
      <c r="PTV522" s="723"/>
      <c r="PTW522" s="723"/>
      <c r="PTX522" s="723"/>
      <c r="PTY522" s="723"/>
      <c r="PTZ522" s="723"/>
      <c r="PUA522" s="723"/>
      <c r="PUB522" s="723"/>
      <c r="PUC522" s="723"/>
      <c r="PUD522" s="723"/>
      <c r="PUE522" s="723"/>
      <c r="PUF522" s="723"/>
      <c r="PUG522" s="723"/>
      <c r="PUH522" s="723"/>
      <c r="PUI522" s="723"/>
      <c r="PUJ522" s="723"/>
      <c r="PUK522" s="723"/>
      <c r="PUL522" s="723"/>
      <c r="PUM522" s="723"/>
      <c r="PUN522" s="723"/>
      <c r="PUO522" s="723"/>
      <c r="PUP522" s="723"/>
      <c r="PUQ522" s="723"/>
      <c r="PUR522" s="723"/>
      <c r="PUS522" s="723"/>
      <c r="PUT522" s="723"/>
      <c r="PUU522" s="723"/>
      <c r="PUV522" s="723"/>
      <c r="PUW522" s="723"/>
      <c r="PUX522" s="723"/>
      <c r="PUY522" s="723"/>
      <c r="PUZ522" s="723"/>
      <c r="PVA522" s="723"/>
      <c r="PVB522" s="723"/>
      <c r="PVC522" s="723"/>
      <c r="PVD522" s="723"/>
      <c r="PVE522" s="723"/>
      <c r="PVF522" s="723"/>
      <c r="PVG522" s="723"/>
      <c r="PVH522" s="723"/>
      <c r="PVI522" s="723"/>
      <c r="PVJ522" s="723"/>
      <c r="PVK522" s="723"/>
      <c r="PVL522" s="723"/>
      <c r="PVM522" s="723"/>
      <c r="PVN522" s="723"/>
      <c r="PVO522" s="723"/>
      <c r="PVP522" s="723"/>
      <c r="PVQ522" s="723"/>
      <c r="PVR522" s="723"/>
      <c r="PVS522" s="723"/>
      <c r="PVT522" s="723"/>
      <c r="PVU522" s="723"/>
      <c r="PVV522" s="723"/>
      <c r="PVW522" s="723"/>
      <c r="PVX522" s="723"/>
      <c r="PVY522" s="723"/>
      <c r="PVZ522" s="723"/>
      <c r="PWA522" s="723"/>
      <c r="PWB522" s="723"/>
      <c r="PWC522" s="723"/>
      <c r="PWD522" s="723"/>
      <c r="PWE522" s="723"/>
      <c r="PWF522" s="723"/>
      <c r="PWG522" s="723"/>
      <c r="PWH522" s="723"/>
      <c r="PWI522" s="723"/>
      <c r="PWJ522" s="723"/>
      <c r="PWK522" s="723"/>
      <c r="PWL522" s="723"/>
      <c r="PWM522" s="723"/>
      <c r="PWN522" s="723"/>
      <c r="PWO522" s="723"/>
      <c r="PWP522" s="723"/>
      <c r="PWQ522" s="723"/>
      <c r="PWR522" s="723"/>
      <c r="PWS522" s="723"/>
      <c r="PWT522" s="723"/>
      <c r="PWU522" s="723"/>
      <c r="PWV522" s="723"/>
      <c r="PWW522" s="723"/>
      <c r="PWX522" s="723"/>
      <c r="PWY522" s="723"/>
      <c r="PWZ522" s="723"/>
      <c r="PXA522" s="723"/>
      <c r="PXB522" s="723"/>
      <c r="PXC522" s="723"/>
      <c r="PXD522" s="723"/>
      <c r="PXE522" s="723"/>
      <c r="PXF522" s="723"/>
      <c r="PXG522" s="723"/>
      <c r="PXH522" s="723"/>
      <c r="PXI522" s="723"/>
      <c r="PXJ522" s="723"/>
      <c r="PXK522" s="723"/>
      <c r="PXL522" s="723"/>
      <c r="PXM522" s="723"/>
      <c r="PXN522" s="723"/>
      <c r="PXO522" s="723"/>
      <c r="PXP522" s="723"/>
      <c r="PXQ522" s="723"/>
      <c r="PXR522" s="723"/>
      <c r="PXS522" s="723"/>
      <c r="PXT522" s="723"/>
      <c r="PXU522" s="723"/>
      <c r="PXV522" s="723"/>
      <c r="PXW522" s="723"/>
      <c r="PXX522" s="723"/>
      <c r="PXY522" s="723"/>
      <c r="PXZ522" s="723"/>
      <c r="PYA522" s="723"/>
      <c r="PYB522" s="723"/>
      <c r="PYC522" s="723"/>
      <c r="PYD522" s="723"/>
      <c r="PYE522" s="723"/>
      <c r="PYF522" s="723"/>
      <c r="PYG522" s="723"/>
      <c r="PYH522" s="723"/>
      <c r="PYI522" s="723"/>
      <c r="PYJ522" s="723"/>
      <c r="PYK522" s="723"/>
      <c r="PYL522" s="723"/>
      <c r="PYM522" s="723"/>
      <c r="PYN522" s="723"/>
      <c r="PYO522" s="723"/>
      <c r="PYP522" s="723"/>
      <c r="PYQ522" s="723"/>
      <c r="PYR522" s="723"/>
      <c r="PYS522" s="723"/>
      <c r="PYT522" s="723"/>
      <c r="PYU522" s="723"/>
      <c r="PYV522" s="723"/>
      <c r="PYW522" s="723"/>
      <c r="PYX522" s="723"/>
      <c r="PYY522" s="723"/>
      <c r="PYZ522" s="723"/>
      <c r="PZA522" s="723"/>
      <c r="PZB522" s="723"/>
      <c r="PZC522" s="723"/>
      <c r="PZD522" s="723"/>
      <c r="PZE522" s="723"/>
      <c r="PZF522" s="723"/>
      <c r="PZG522" s="723"/>
      <c r="PZH522" s="723"/>
      <c r="PZI522" s="723"/>
      <c r="PZJ522" s="723"/>
      <c r="PZK522" s="723"/>
      <c r="PZL522" s="723"/>
      <c r="PZM522" s="723"/>
      <c r="PZN522" s="723"/>
      <c r="PZO522" s="723"/>
      <c r="PZP522" s="723"/>
      <c r="PZQ522" s="723"/>
      <c r="PZR522" s="723"/>
      <c r="PZS522" s="723"/>
      <c r="PZT522" s="723"/>
      <c r="PZU522" s="723"/>
      <c r="PZV522" s="723"/>
      <c r="PZW522" s="723"/>
      <c r="PZX522" s="723"/>
      <c r="PZY522" s="723"/>
      <c r="PZZ522" s="723"/>
      <c r="QAA522" s="723"/>
      <c r="QAB522" s="723"/>
      <c r="QAC522" s="723"/>
      <c r="QAD522" s="723"/>
      <c r="QAE522" s="723"/>
      <c r="QAF522" s="723"/>
      <c r="QAG522" s="723"/>
      <c r="QAH522" s="723"/>
      <c r="QAI522" s="723"/>
      <c r="QAJ522" s="723"/>
      <c r="QAK522" s="723"/>
      <c r="QAL522" s="723"/>
      <c r="QAM522" s="723"/>
      <c r="QAN522" s="723"/>
      <c r="QAO522" s="723"/>
      <c r="QAP522" s="723"/>
      <c r="QAQ522" s="723"/>
      <c r="QAR522" s="723"/>
      <c r="QAS522" s="723"/>
      <c r="QAT522" s="723"/>
      <c r="QAU522" s="723"/>
      <c r="QAV522" s="723"/>
      <c r="QAW522" s="723"/>
      <c r="QAX522" s="723"/>
      <c r="QAY522" s="723"/>
      <c r="QAZ522" s="723"/>
      <c r="QBA522" s="723"/>
      <c r="QBB522" s="723"/>
      <c r="QBC522" s="723"/>
      <c r="QBD522" s="723"/>
      <c r="QBE522" s="723"/>
      <c r="QBF522" s="723"/>
      <c r="QBG522" s="723"/>
      <c r="QBH522" s="723"/>
      <c r="QBI522" s="723"/>
      <c r="QBJ522" s="723"/>
      <c r="QBK522" s="723"/>
      <c r="QBL522" s="723"/>
      <c r="QBM522" s="723"/>
      <c r="QBN522" s="723"/>
      <c r="QBO522" s="723"/>
      <c r="QBP522" s="723"/>
      <c r="QBQ522" s="723"/>
      <c r="QBR522" s="723"/>
      <c r="QBS522" s="723"/>
      <c r="QBT522" s="723"/>
      <c r="QBU522" s="723"/>
      <c r="QBV522" s="723"/>
      <c r="QBW522" s="723"/>
      <c r="QBX522" s="723"/>
      <c r="QBY522" s="723"/>
      <c r="QBZ522" s="723"/>
      <c r="QCA522" s="723"/>
      <c r="QCB522" s="723"/>
      <c r="QCC522" s="723"/>
      <c r="QCD522" s="723"/>
      <c r="QCE522" s="723"/>
      <c r="QCF522" s="723"/>
      <c r="QCG522" s="723"/>
      <c r="QCH522" s="723"/>
      <c r="QCI522" s="723"/>
      <c r="QCJ522" s="723"/>
      <c r="QCK522" s="723"/>
      <c r="QCL522" s="723"/>
      <c r="QCM522" s="723"/>
      <c r="QCN522" s="723"/>
      <c r="QCO522" s="723"/>
      <c r="QCP522" s="723"/>
      <c r="QCQ522" s="723"/>
      <c r="QCR522" s="723"/>
      <c r="QCS522" s="723"/>
      <c r="QCT522" s="723"/>
      <c r="QCU522" s="723"/>
      <c r="QCV522" s="723"/>
      <c r="QCW522" s="723"/>
      <c r="QCX522" s="723"/>
      <c r="QCY522" s="723"/>
      <c r="QCZ522" s="723"/>
      <c r="QDA522" s="723"/>
      <c r="QDB522" s="723"/>
      <c r="QDC522" s="723"/>
      <c r="QDD522" s="723"/>
      <c r="QDE522" s="723"/>
      <c r="QDF522" s="723"/>
      <c r="QDG522" s="723"/>
      <c r="QDH522" s="723"/>
      <c r="QDI522" s="723"/>
      <c r="QDJ522" s="723"/>
      <c r="QDK522" s="723"/>
      <c r="QDL522" s="723"/>
      <c r="QDM522" s="723"/>
      <c r="QDN522" s="723"/>
      <c r="QDO522" s="723"/>
      <c r="QDP522" s="723"/>
      <c r="QDQ522" s="723"/>
      <c r="QDR522" s="723"/>
      <c r="QDS522" s="723"/>
      <c r="QDT522" s="723"/>
      <c r="QDU522" s="723"/>
      <c r="QDV522" s="723"/>
      <c r="QDW522" s="723"/>
      <c r="QDX522" s="723"/>
      <c r="QDY522" s="723"/>
      <c r="QDZ522" s="723"/>
      <c r="QEA522" s="723"/>
      <c r="QEB522" s="723"/>
      <c r="QEC522" s="723"/>
      <c r="QED522" s="723"/>
      <c r="QEE522" s="723"/>
      <c r="QEF522" s="723"/>
      <c r="QEG522" s="723"/>
      <c r="QEH522" s="723"/>
      <c r="QEI522" s="723"/>
      <c r="QEJ522" s="723"/>
      <c r="QEK522" s="723"/>
      <c r="QEL522" s="723"/>
      <c r="QEM522" s="723"/>
      <c r="QEN522" s="723"/>
      <c r="QEO522" s="723"/>
      <c r="QEP522" s="723"/>
      <c r="QEQ522" s="723"/>
      <c r="QER522" s="723"/>
      <c r="QES522" s="723"/>
      <c r="QET522" s="723"/>
      <c r="QEU522" s="723"/>
      <c r="QEV522" s="723"/>
      <c r="QEW522" s="723"/>
      <c r="QEX522" s="723"/>
      <c r="QEY522" s="723"/>
      <c r="QEZ522" s="723"/>
      <c r="QFA522" s="723"/>
      <c r="QFB522" s="723"/>
      <c r="QFC522" s="723"/>
      <c r="QFD522" s="723"/>
      <c r="QFE522" s="723"/>
      <c r="QFF522" s="723"/>
      <c r="QFG522" s="723"/>
      <c r="QFH522" s="723"/>
      <c r="QFI522" s="723"/>
      <c r="QFJ522" s="723"/>
      <c r="QFK522" s="723"/>
      <c r="QFL522" s="723"/>
      <c r="QFM522" s="723"/>
      <c r="QFN522" s="723"/>
      <c r="QFO522" s="723"/>
      <c r="QFP522" s="723"/>
      <c r="QFQ522" s="723"/>
      <c r="QFR522" s="723"/>
      <c r="QFS522" s="723"/>
      <c r="QFT522" s="723"/>
      <c r="QFU522" s="723"/>
      <c r="QFV522" s="723"/>
      <c r="QFW522" s="723"/>
      <c r="QFX522" s="723"/>
      <c r="QFY522" s="723"/>
      <c r="QFZ522" s="723"/>
      <c r="QGA522" s="723"/>
      <c r="QGB522" s="723"/>
      <c r="QGC522" s="723"/>
      <c r="QGD522" s="723"/>
      <c r="QGE522" s="723"/>
      <c r="QGF522" s="723"/>
      <c r="QGG522" s="723"/>
      <c r="QGH522" s="723"/>
      <c r="QGI522" s="723"/>
      <c r="QGJ522" s="723"/>
      <c r="QGK522" s="723"/>
      <c r="QGL522" s="723"/>
      <c r="QGM522" s="723"/>
      <c r="QGN522" s="723"/>
      <c r="QGO522" s="723"/>
      <c r="QGP522" s="723"/>
      <c r="QGQ522" s="723"/>
      <c r="QGR522" s="723"/>
      <c r="QGS522" s="723"/>
      <c r="QGT522" s="723"/>
      <c r="QGU522" s="723"/>
      <c r="QGV522" s="723"/>
      <c r="QGW522" s="723"/>
      <c r="QGX522" s="723"/>
      <c r="QGY522" s="723"/>
      <c r="QGZ522" s="723"/>
      <c r="QHA522" s="723"/>
      <c r="QHB522" s="723"/>
      <c r="QHC522" s="723"/>
      <c r="QHD522" s="723"/>
      <c r="QHE522" s="723"/>
      <c r="QHF522" s="723"/>
      <c r="QHG522" s="723"/>
      <c r="QHH522" s="723"/>
      <c r="QHI522" s="723"/>
      <c r="QHJ522" s="723"/>
      <c r="QHK522" s="723"/>
      <c r="QHL522" s="723"/>
      <c r="QHM522" s="723"/>
      <c r="QHN522" s="723"/>
      <c r="QHO522" s="723"/>
      <c r="QHP522" s="723"/>
      <c r="QHQ522" s="723"/>
      <c r="QHR522" s="723"/>
      <c r="QHS522" s="723"/>
      <c r="QHT522" s="723"/>
      <c r="QHU522" s="723"/>
      <c r="QHV522" s="723"/>
      <c r="QHW522" s="723"/>
      <c r="QHX522" s="723"/>
      <c r="QHY522" s="723"/>
      <c r="QHZ522" s="723"/>
      <c r="QIA522" s="723"/>
      <c r="QIB522" s="723"/>
      <c r="QIC522" s="723"/>
      <c r="QID522" s="723"/>
      <c r="QIE522" s="723"/>
      <c r="QIF522" s="723"/>
      <c r="QIG522" s="723"/>
      <c r="QIH522" s="723"/>
      <c r="QII522" s="723"/>
      <c r="QIJ522" s="723"/>
      <c r="QIK522" s="723"/>
      <c r="QIL522" s="723"/>
      <c r="QIM522" s="723"/>
      <c r="QIN522" s="723"/>
      <c r="QIO522" s="723"/>
      <c r="QIP522" s="723"/>
      <c r="QIQ522" s="723"/>
      <c r="QIR522" s="723"/>
      <c r="QIS522" s="723"/>
      <c r="QIT522" s="723"/>
      <c r="QIU522" s="723"/>
      <c r="QIV522" s="723"/>
      <c r="QIW522" s="723"/>
      <c r="QIX522" s="723"/>
      <c r="QIY522" s="723"/>
      <c r="QIZ522" s="723"/>
      <c r="QJA522" s="723"/>
      <c r="QJB522" s="723"/>
      <c r="QJC522" s="723"/>
      <c r="QJD522" s="723"/>
      <c r="QJE522" s="723"/>
      <c r="QJF522" s="723"/>
      <c r="QJG522" s="723"/>
      <c r="QJH522" s="723"/>
      <c r="QJI522" s="723"/>
      <c r="QJJ522" s="723"/>
      <c r="QJK522" s="723"/>
      <c r="QJL522" s="723"/>
      <c r="QJM522" s="723"/>
      <c r="QJN522" s="723"/>
      <c r="QJO522" s="723"/>
      <c r="QJP522" s="723"/>
      <c r="QJQ522" s="723"/>
      <c r="QJR522" s="723"/>
      <c r="QJS522" s="723"/>
      <c r="QJT522" s="723"/>
      <c r="QJU522" s="723"/>
      <c r="QJV522" s="723"/>
      <c r="QJW522" s="723"/>
      <c r="QJX522" s="723"/>
      <c r="QJY522" s="723"/>
      <c r="QJZ522" s="723"/>
      <c r="QKA522" s="723"/>
      <c r="QKB522" s="723"/>
      <c r="QKC522" s="723"/>
      <c r="QKD522" s="723"/>
      <c r="QKE522" s="723"/>
      <c r="QKF522" s="723"/>
      <c r="QKG522" s="723"/>
      <c r="QKH522" s="723"/>
      <c r="QKI522" s="723"/>
      <c r="QKJ522" s="723"/>
      <c r="QKK522" s="723"/>
      <c r="QKL522" s="723"/>
      <c r="QKM522" s="723"/>
      <c r="QKN522" s="723"/>
      <c r="QKO522" s="723"/>
      <c r="QKP522" s="723"/>
      <c r="QKQ522" s="723"/>
      <c r="QKR522" s="723"/>
      <c r="QKS522" s="723"/>
      <c r="QKT522" s="723"/>
      <c r="QKU522" s="723"/>
      <c r="QKV522" s="723"/>
      <c r="QKW522" s="723"/>
      <c r="QKX522" s="723"/>
      <c r="QKY522" s="723"/>
      <c r="QKZ522" s="723"/>
      <c r="QLA522" s="723"/>
      <c r="QLB522" s="723"/>
      <c r="QLC522" s="723"/>
      <c r="QLD522" s="723"/>
      <c r="QLE522" s="723"/>
      <c r="QLF522" s="723"/>
      <c r="QLG522" s="723"/>
      <c r="QLH522" s="723"/>
      <c r="QLI522" s="723"/>
      <c r="QLJ522" s="723"/>
      <c r="QLK522" s="723"/>
      <c r="QLL522" s="723"/>
      <c r="QLM522" s="723"/>
      <c r="QLN522" s="723"/>
      <c r="QLO522" s="723"/>
      <c r="QLP522" s="723"/>
      <c r="QLQ522" s="723"/>
      <c r="QLR522" s="723"/>
      <c r="QLS522" s="723"/>
      <c r="QLT522" s="723"/>
      <c r="QLU522" s="723"/>
      <c r="QLV522" s="723"/>
      <c r="QLW522" s="723"/>
      <c r="QLX522" s="723"/>
      <c r="QLY522" s="723"/>
      <c r="QLZ522" s="723"/>
      <c r="QMA522" s="723"/>
      <c r="QMB522" s="723"/>
      <c r="QMC522" s="723"/>
      <c r="QMD522" s="723"/>
      <c r="QME522" s="723"/>
      <c r="QMF522" s="723"/>
      <c r="QMG522" s="723"/>
      <c r="QMH522" s="723"/>
      <c r="QMI522" s="723"/>
      <c r="QMJ522" s="723"/>
      <c r="QMK522" s="723"/>
      <c r="QML522" s="723"/>
      <c r="QMM522" s="723"/>
      <c r="QMN522" s="723"/>
      <c r="QMO522" s="723"/>
      <c r="QMP522" s="723"/>
      <c r="QMQ522" s="723"/>
      <c r="QMR522" s="723"/>
      <c r="QMS522" s="723"/>
      <c r="QMT522" s="723"/>
      <c r="QMU522" s="723"/>
      <c r="QMV522" s="723"/>
      <c r="QMW522" s="723"/>
      <c r="QMX522" s="723"/>
      <c r="QMY522" s="723"/>
      <c r="QMZ522" s="723"/>
      <c r="QNA522" s="723"/>
      <c r="QNB522" s="723"/>
      <c r="QNC522" s="723"/>
      <c r="QND522" s="723"/>
      <c r="QNE522" s="723"/>
      <c r="QNF522" s="723"/>
      <c r="QNG522" s="723"/>
      <c r="QNH522" s="723"/>
      <c r="QNI522" s="723"/>
      <c r="QNJ522" s="723"/>
      <c r="QNK522" s="723"/>
      <c r="QNL522" s="723"/>
      <c r="QNM522" s="723"/>
      <c r="QNN522" s="723"/>
      <c r="QNO522" s="723"/>
      <c r="QNP522" s="723"/>
      <c r="QNQ522" s="723"/>
      <c r="QNR522" s="723"/>
      <c r="QNS522" s="723"/>
      <c r="QNT522" s="723"/>
      <c r="QNU522" s="723"/>
      <c r="QNV522" s="723"/>
      <c r="QNW522" s="723"/>
      <c r="QNX522" s="723"/>
      <c r="QNY522" s="723"/>
      <c r="QNZ522" s="723"/>
      <c r="QOA522" s="723"/>
      <c r="QOB522" s="723"/>
      <c r="QOC522" s="723"/>
      <c r="QOD522" s="723"/>
      <c r="QOE522" s="723"/>
      <c r="QOF522" s="723"/>
      <c r="QOG522" s="723"/>
      <c r="QOH522" s="723"/>
      <c r="QOI522" s="723"/>
      <c r="QOJ522" s="723"/>
      <c r="QOK522" s="723"/>
      <c r="QOL522" s="723"/>
      <c r="QOM522" s="723"/>
      <c r="QON522" s="723"/>
      <c r="QOO522" s="723"/>
      <c r="QOP522" s="723"/>
      <c r="QOQ522" s="723"/>
      <c r="QOR522" s="723"/>
      <c r="QOS522" s="723"/>
      <c r="QOT522" s="723"/>
      <c r="QOU522" s="723"/>
      <c r="QOV522" s="723"/>
      <c r="QOW522" s="723"/>
      <c r="QOX522" s="723"/>
      <c r="QOY522" s="723"/>
      <c r="QOZ522" s="723"/>
      <c r="QPA522" s="723"/>
      <c r="QPB522" s="723"/>
      <c r="QPC522" s="723"/>
      <c r="QPD522" s="723"/>
      <c r="QPE522" s="723"/>
      <c r="QPF522" s="723"/>
      <c r="QPG522" s="723"/>
      <c r="QPH522" s="723"/>
      <c r="QPI522" s="723"/>
      <c r="QPJ522" s="723"/>
      <c r="QPK522" s="723"/>
      <c r="QPL522" s="723"/>
      <c r="QPM522" s="723"/>
      <c r="QPN522" s="723"/>
      <c r="QPO522" s="723"/>
      <c r="QPP522" s="723"/>
      <c r="QPQ522" s="723"/>
      <c r="QPR522" s="723"/>
      <c r="QPS522" s="723"/>
      <c r="QPT522" s="723"/>
      <c r="QPU522" s="723"/>
      <c r="QPV522" s="723"/>
      <c r="QPW522" s="723"/>
      <c r="QPX522" s="723"/>
      <c r="QPY522" s="723"/>
      <c r="QPZ522" s="723"/>
      <c r="QQA522" s="723"/>
      <c r="QQB522" s="723"/>
      <c r="QQC522" s="723"/>
      <c r="QQD522" s="723"/>
      <c r="QQE522" s="723"/>
      <c r="QQF522" s="723"/>
      <c r="QQG522" s="723"/>
      <c r="QQH522" s="723"/>
      <c r="QQI522" s="723"/>
      <c r="QQJ522" s="723"/>
      <c r="QQK522" s="723"/>
      <c r="QQL522" s="723"/>
      <c r="QQM522" s="723"/>
      <c r="QQN522" s="723"/>
      <c r="QQO522" s="723"/>
      <c r="QQP522" s="723"/>
      <c r="QQQ522" s="723"/>
      <c r="QQR522" s="723"/>
      <c r="QQS522" s="723"/>
      <c r="QQT522" s="723"/>
      <c r="QQU522" s="723"/>
      <c r="QQV522" s="723"/>
      <c r="QQW522" s="723"/>
      <c r="QQX522" s="723"/>
      <c r="QQY522" s="723"/>
      <c r="QQZ522" s="723"/>
      <c r="QRA522" s="723"/>
      <c r="QRB522" s="723"/>
      <c r="QRC522" s="723"/>
      <c r="QRD522" s="723"/>
      <c r="QRE522" s="723"/>
      <c r="QRF522" s="723"/>
      <c r="QRG522" s="723"/>
      <c r="QRH522" s="723"/>
      <c r="QRI522" s="723"/>
      <c r="QRJ522" s="723"/>
      <c r="QRK522" s="723"/>
      <c r="QRL522" s="723"/>
      <c r="QRM522" s="723"/>
      <c r="QRN522" s="723"/>
      <c r="QRO522" s="723"/>
      <c r="QRP522" s="723"/>
      <c r="QRQ522" s="723"/>
      <c r="QRR522" s="723"/>
      <c r="QRS522" s="723"/>
      <c r="QRT522" s="723"/>
      <c r="QRU522" s="723"/>
      <c r="QRV522" s="723"/>
      <c r="QRW522" s="723"/>
      <c r="QRX522" s="723"/>
      <c r="QRY522" s="723"/>
      <c r="QRZ522" s="723"/>
      <c r="QSA522" s="723"/>
      <c r="QSB522" s="723"/>
      <c r="QSC522" s="723"/>
      <c r="QSD522" s="723"/>
      <c r="QSE522" s="723"/>
      <c r="QSF522" s="723"/>
      <c r="QSG522" s="723"/>
      <c r="QSH522" s="723"/>
      <c r="QSI522" s="723"/>
      <c r="QSJ522" s="723"/>
      <c r="QSK522" s="723"/>
      <c r="QSL522" s="723"/>
      <c r="QSM522" s="723"/>
      <c r="QSN522" s="723"/>
      <c r="QSO522" s="723"/>
      <c r="QSP522" s="723"/>
      <c r="QSQ522" s="723"/>
      <c r="QSR522" s="723"/>
      <c r="QSS522" s="723"/>
      <c r="QST522" s="723"/>
      <c r="QSU522" s="723"/>
      <c r="QSV522" s="723"/>
      <c r="QSW522" s="723"/>
      <c r="QSX522" s="723"/>
      <c r="QSY522" s="723"/>
      <c r="QSZ522" s="723"/>
      <c r="QTA522" s="723"/>
      <c r="QTB522" s="723"/>
      <c r="QTC522" s="723"/>
      <c r="QTD522" s="723"/>
      <c r="QTE522" s="723"/>
      <c r="QTF522" s="723"/>
      <c r="QTG522" s="723"/>
      <c r="QTH522" s="723"/>
      <c r="QTI522" s="723"/>
      <c r="QTJ522" s="723"/>
      <c r="QTK522" s="723"/>
      <c r="QTL522" s="723"/>
      <c r="QTM522" s="723"/>
      <c r="QTN522" s="723"/>
      <c r="QTO522" s="723"/>
      <c r="QTP522" s="723"/>
      <c r="QTQ522" s="723"/>
      <c r="QTR522" s="723"/>
      <c r="QTS522" s="723"/>
      <c r="QTT522" s="723"/>
      <c r="QTU522" s="723"/>
      <c r="QTV522" s="723"/>
      <c r="QTW522" s="723"/>
      <c r="QTX522" s="723"/>
      <c r="QTY522" s="723"/>
      <c r="QTZ522" s="723"/>
      <c r="QUA522" s="723"/>
      <c r="QUB522" s="723"/>
      <c r="QUC522" s="723"/>
      <c r="QUD522" s="723"/>
      <c r="QUE522" s="723"/>
      <c r="QUF522" s="723"/>
      <c r="QUG522" s="723"/>
      <c r="QUH522" s="723"/>
      <c r="QUI522" s="723"/>
      <c r="QUJ522" s="723"/>
      <c r="QUK522" s="723"/>
      <c r="QUL522" s="723"/>
      <c r="QUM522" s="723"/>
      <c r="QUN522" s="723"/>
      <c r="QUO522" s="723"/>
      <c r="QUP522" s="723"/>
      <c r="QUQ522" s="723"/>
      <c r="QUR522" s="723"/>
      <c r="QUS522" s="723"/>
      <c r="QUT522" s="723"/>
      <c r="QUU522" s="723"/>
      <c r="QUV522" s="723"/>
      <c r="QUW522" s="723"/>
      <c r="QUX522" s="723"/>
      <c r="QUY522" s="723"/>
      <c r="QUZ522" s="723"/>
      <c r="QVA522" s="723"/>
      <c r="QVB522" s="723"/>
      <c r="QVC522" s="723"/>
      <c r="QVD522" s="723"/>
      <c r="QVE522" s="723"/>
      <c r="QVF522" s="723"/>
      <c r="QVG522" s="723"/>
      <c r="QVH522" s="723"/>
      <c r="QVI522" s="723"/>
      <c r="QVJ522" s="723"/>
      <c r="QVK522" s="723"/>
      <c r="QVL522" s="723"/>
      <c r="QVM522" s="723"/>
      <c r="QVN522" s="723"/>
      <c r="QVO522" s="723"/>
      <c r="QVP522" s="723"/>
      <c r="QVQ522" s="723"/>
      <c r="QVR522" s="723"/>
      <c r="QVS522" s="723"/>
      <c r="QVT522" s="723"/>
      <c r="QVU522" s="723"/>
      <c r="QVV522" s="723"/>
      <c r="QVW522" s="723"/>
      <c r="QVX522" s="723"/>
      <c r="QVY522" s="723"/>
      <c r="QVZ522" s="723"/>
      <c r="QWA522" s="723"/>
      <c r="QWB522" s="723"/>
      <c r="QWC522" s="723"/>
      <c r="QWD522" s="723"/>
      <c r="QWE522" s="723"/>
      <c r="QWF522" s="723"/>
      <c r="QWG522" s="723"/>
      <c r="QWH522" s="723"/>
      <c r="QWI522" s="723"/>
      <c r="QWJ522" s="723"/>
      <c r="QWK522" s="723"/>
      <c r="QWL522" s="723"/>
      <c r="QWM522" s="723"/>
      <c r="QWN522" s="723"/>
      <c r="QWO522" s="723"/>
      <c r="QWP522" s="723"/>
      <c r="QWQ522" s="723"/>
      <c r="QWR522" s="723"/>
      <c r="QWS522" s="723"/>
      <c r="QWT522" s="723"/>
      <c r="QWU522" s="723"/>
      <c r="QWV522" s="723"/>
      <c r="QWW522" s="723"/>
      <c r="QWX522" s="723"/>
      <c r="QWY522" s="723"/>
      <c r="QWZ522" s="723"/>
      <c r="QXA522" s="723"/>
      <c r="QXB522" s="723"/>
      <c r="QXC522" s="723"/>
      <c r="QXD522" s="723"/>
      <c r="QXE522" s="723"/>
      <c r="QXF522" s="723"/>
      <c r="QXG522" s="723"/>
      <c r="QXH522" s="723"/>
      <c r="QXI522" s="723"/>
      <c r="QXJ522" s="723"/>
      <c r="QXK522" s="723"/>
      <c r="QXL522" s="723"/>
      <c r="QXM522" s="723"/>
      <c r="QXN522" s="723"/>
      <c r="QXO522" s="723"/>
      <c r="QXP522" s="723"/>
      <c r="QXQ522" s="723"/>
      <c r="QXR522" s="723"/>
      <c r="QXS522" s="723"/>
      <c r="QXT522" s="723"/>
      <c r="QXU522" s="723"/>
      <c r="QXV522" s="723"/>
      <c r="QXW522" s="723"/>
      <c r="QXX522" s="723"/>
      <c r="QXY522" s="723"/>
      <c r="QXZ522" s="723"/>
      <c r="QYA522" s="723"/>
      <c r="QYB522" s="723"/>
      <c r="QYC522" s="723"/>
      <c r="QYD522" s="723"/>
      <c r="QYE522" s="723"/>
      <c r="QYF522" s="723"/>
      <c r="QYG522" s="723"/>
      <c r="QYH522" s="723"/>
      <c r="QYI522" s="723"/>
      <c r="QYJ522" s="723"/>
      <c r="QYK522" s="723"/>
      <c r="QYL522" s="723"/>
      <c r="QYM522" s="723"/>
      <c r="QYN522" s="723"/>
      <c r="QYO522" s="723"/>
      <c r="QYP522" s="723"/>
      <c r="QYQ522" s="723"/>
      <c r="QYR522" s="723"/>
      <c r="QYS522" s="723"/>
      <c r="QYT522" s="723"/>
      <c r="QYU522" s="723"/>
      <c r="QYV522" s="723"/>
      <c r="QYW522" s="723"/>
      <c r="QYX522" s="723"/>
      <c r="QYY522" s="723"/>
      <c r="QYZ522" s="723"/>
      <c r="QZA522" s="723"/>
      <c r="QZB522" s="723"/>
      <c r="QZC522" s="723"/>
      <c r="QZD522" s="723"/>
      <c r="QZE522" s="723"/>
      <c r="QZF522" s="723"/>
      <c r="QZG522" s="723"/>
      <c r="QZH522" s="723"/>
      <c r="QZI522" s="723"/>
      <c r="QZJ522" s="723"/>
      <c r="QZK522" s="723"/>
      <c r="QZL522" s="723"/>
      <c r="QZM522" s="723"/>
      <c r="QZN522" s="723"/>
      <c r="QZO522" s="723"/>
      <c r="QZP522" s="723"/>
      <c r="QZQ522" s="723"/>
      <c r="QZR522" s="723"/>
      <c r="QZS522" s="723"/>
      <c r="QZT522" s="723"/>
      <c r="QZU522" s="723"/>
      <c r="QZV522" s="723"/>
      <c r="QZW522" s="723"/>
      <c r="QZX522" s="723"/>
      <c r="QZY522" s="723"/>
      <c r="QZZ522" s="723"/>
      <c r="RAA522" s="723"/>
      <c r="RAB522" s="723"/>
      <c r="RAC522" s="723"/>
      <c r="RAD522" s="723"/>
      <c r="RAE522" s="723"/>
      <c r="RAF522" s="723"/>
      <c r="RAG522" s="723"/>
      <c r="RAH522" s="723"/>
      <c r="RAI522" s="723"/>
      <c r="RAJ522" s="723"/>
      <c r="RAK522" s="723"/>
      <c r="RAL522" s="723"/>
      <c r="RAM522" s="723"/>
      <c r="RAN522" s="723"/>
      <c r="RAO522" s="723"/>
      <c r="RAP522" s="723"/>
      <c r="RAQ522" s="723"/>
      <c r="RAR522" s="723"/>
      <c r="RAS522" s="723"/>
      <c r="RAT522" s="723"/>
      <c r="RAU522" s="723"/>
      <c r="RAV522" s="723"/>
      <c r="RAW522" s="723"/>
      <c r="RAX522" s="723"/>
      <c r="RAY522" s="723"/>
      <c r="RAZ522" s="723"/>
      <c r="RBA522" s="723"/>
      <c r="RBB522" s="723"/>
      <c r="RBC522" s="723"/>
      <c r="RBD522" s="723"/>
      <c r="RBE522" s="723"/>
      <c r="RBF522" s="723"/>
      <c r="RBG522" s="723"/>
      <c r="RBH522" s="723"/>
      <c r="RBI522" s="723"/>
      <c r="RBJ522" s="723"/>
      <c r="RBK522" s="723"/>
      <c r="RBL522" s="723"/>
      <c r="RBM522" s="723"/>
      <c r="RBN522" s="723"/>
      <c r="RBO522" s="723"/>
      <c r="RBP522" s="723"/>
      <c r="RBQ522" s="723"/>
      <c r="RBR522" s="723"/>
      <c r="RBS522" s="723"/>
      <c r="RBT522" s="723"/>
      <c r="RBU522" s="723"/>
      <c r="RBV522" s="723"/>
      <c r="RBW522" s="723"/>
      <c r="RBX522" s="723"/>
      <c r="RBY522" s="723"/>
      <c r="RBZ522" s="723"/>
      <c r="RCA522" s="723"/>
      <c r="RCB522" s="723"/>
      <c r="RCC522" s="723"/>
      <c r="RCD522" s="723"/>
      <c r="RCE522" s="723"/>
      <c r="RCF522" s="723"/>
      <c r="RCG522" s="723"/>
      <c r="RCH522" s="723"/>
      <c r="RCI522" s="723"/>
      <c r="RCJ522" s="723"/>
      <c r="RCK522" s="723"/>
      <c r="RCL522" s="723"/>
      <c r="RCM522" s="723"/>
      <c r="RCN522" s="723"/>
      <c r="RCO522" s="723"/>
      <c r="RCP522" s="723"/>
      <c r="RCQ522" s="723"/>
      <c r="RCR522" s="723"/>
      <c r="RCS522" s="723"/>
      <c r="RCT522" s="723"/>
      <c r="RCU522" s="723"/>
      <c r="RCV522" s="723"/>
      <c r="RCW522" s="723"/>
      <c r="RCX522" s="723"/>
      <c r="RCY522" s="723"/>
      <c r="RCZ522" s="723"/>
      <c r="RDA522" s="723"/>
      <c r="RDB522" s="723"/>
      <c r="RDC522" s="723"/>
      <c r="RDD522" s="723"/>
      <c r="RDE522" s="723"/>
      <c r="RDF522" s="723"/>
      <c r="RDG522" s="723"/>
      <c r="RDH522" s="723"/>
      <c r="RDI522" s="723"/>
      <c r="RDJ522" s="723"/>
      <c r="RDK522" s="723"/>
      <c r="RDL522" s="723"/>
      <c r="RDM522" s="723"/>
      <c r="RDN522" s="723"/>
      <c r="RDO522" s="723"/>
      <c r="RDP522" s="723"/>
      <c r="RDQ522" s="723"/>
      <c r="RDR522" s="723"/>
      <c r="RDS522" s="723"/>
      <c r="RDT522" s="723"/>
      <c r="RDU522" s="723"/>
      <c r="RDV522" s="723"/>
      <c r="RDW522" s="723"/>
      <c r="RDX522" s="723"/>
      <c r="RDY522" s="723"/>
      <c r="RDZ522" s="723"/>
      <c r="REA522" s="723"/>
      <c r="REB522" s="723"/>
      <c r="REC522" s="723"/>
      <c r="RED522" s="723"/>
      <c r="REE522" s="723"/>
      <c r="REF522" s="723"/>
      <c r="REG522" s="723"/>
      <c r="REH522" s="723"/>
      <c r="REI522" s="723"/>
      <c r="REJ522" s="723"/>
      <c r="REK522" s="723"/>
      <c r="REL522" s="723"/>
      <c r="REM522" s="723"/>
      <c r="REN522" s="723"/>
      <c r="REO522" s="723"/>
      <c r="REP522" s="723"/>
      <c r="REQ522" s="723"/>
      <c r="RER522" s="723"/>
      <c r="RES522" s="723"/>
      <c r="RET522" s="723"/>
      <c r="REU522" s="723"/>
      <c r="REV522" s="723"/>
      <c r="REW522" s="723"/>
      <c r="REX522" s="723"/>
      <c r="REY522" s="723"/>
      <c r="REZ522" s="723"/>
      <c r="RFA522" s="723"/>
      <c r="RFB522" s="723"/>
      <c r="RFC522" s="723"/>
      <c r="RFD522" s="723"/>
      <c r="RFE522" s="723"/>
      <c r="RFF522" s="723"/>
      <c r="RFG522" s="723"/>
      <c r="RFH522" s="723"/>
      <c r="RFI522" s="723"/>
      <c r="RFJ522" s="723"/>
      <c r="RFK522" s="723"/>
      <c r="RFL522" s="723"/>
      <c r="RFM522" s="723"/>
      <c r="RFN522" s="723"/>
      <c r="RFO522" s="723"/>
      <c r="RFP522" s="723"/>
      <c r="RFQ522" s="723"/>
      <c r="RFR522" s="723"/>
      <c r="RFS522" s="723"/>
      <c r="RFT522" s="723"/>
      <c r="RFU522" s="723"/>
      <c r="RFV522" s="723"/>
      <c r="RFW522" s="723"/>
      <c r="RFX522" s="723"/>
      <c r="RFY522" s="723"/>
      <c r="RFZ522" s="723"/>
      <c r="RGA522" s="723"/>
      <c r="RGB522" s="723"/>
      <c r="RGC522" s="723"/>
      <c r="RGD522" s="723"/>
      <c r="RGE522" s="723"/>
      <c r="RGF522" s="723"/>
      <c r="RGG522" s="723"/>
      <c r="RGH522" s="723"/>
      <c r="RGI522" s="723"/>
      <c r="RGJ522" s="723"/>
      <c r="RGK522" s="723"/>
      <c r="RGL522" s="723"/>
      <c r="RGM522" s="723"/>
      <c r="RGN522" s="723"/>
      <c r="RGO522" s="723"/>
      <c r="RGP522" s="723"/>
      <c r="RGQ522" s="723"/>
      <c r="RGR522" s="723"/>
      <c r="RGS522" s="723"/>
      <c r="RGT522" s="723"/>
      <c r="RGU522" s="723"/>
      <c r="RGV522" s="723"/>
      <c r="RGW522" s="723"/>
      <c r="RGX522" s="723"/>
      <c r="RGY522" s="723"/>
      <c r="RGZ522" s="723"/>
      <c r="RHA522" s="723"/>
      <c r="RHB522" s="723"/>
      <c r="RHC522" s="723"/>
      <c r="RHD522" s="723"/>
      <c r="RHE522" s="723"/>
      <c r="RHF522" s="723"/>
      <c r="RHG522" s="723"/>
      <c r="RHH522" s="723"/>
      <c r="RHI522" s="723"/>
      <c r="RHJ522" s="723"/>
      <c r="RHK522" s="723"/>
      <c r="RHL522" s="723"/>
      <c r="RHM522" s="723"/>
      <c r="RHN522" s="723"/>
      <c r="RHO522" s="723"/>
      <c r="RHP522" s="723"/>
      <c r="RHQ522" s="723"/>
      <c r="RHR522" s="723"/>
      <c r="RHS522" s="723"/>
      <c r="RHT522" s="723"/>
      <c r="RHU522" s="723"/>
      <c r="RHV522" s="723"/>
      <c r="RHW522" s="723"/>
      <c r="RHX522" s="723"/>
      <c r="RHY522" s="723"/>
      <c r="RHZ522" s="723"/>
      <c r="RIA522" s="723"/>
      <c r="RIB522" s="723"/>
      <c r="RIC522" s="723"/>
      <c r="RID522" s="723"/>
      <c r="RIE522" s="723"/>
      <c r="RIF522" s="723"/>
      <c r="RIG522" s="723"/>
      <c r="RIH522" s="723"/>
      <c r="RII522" s="723"/>
      <c r="RIJ522" s="723"/>
      <c r="RIK522" s="723"/>
      <c r="RIL522" s="723"/>
      <c r="RIM522" s="723"/>
      <c r="RIN522" s="723"/>
      <c r="RIO522" s="723"/>
      <c r="RIP522" s="723"/>
      <c r="RIQ522" s="723"/>
      <c r="RIR522" s="723"/>
      <c r="RIS522" s="723"/>
      <c r="RIT522" s="723"/>
      <c r="RIU522" s="723"/>
      <c r="RIV522" s="723"/>
      <c r="RIW522" s="723"/>
      <c r="RIX522" s="723"/>
      <c r="RIY522" s="723"/>
      <c r="RIZ522" s="723"/>
      <c r="RJA522" s="723"/>
      <c r="RJB522" s="723"/>
      <c r="RJC522" s="723"/>
      <c r="RJD522" s="723"/>
      <c r="RJE522" s="723"/>
      <c r="RJF522" s="723"/>
      <c r="RJG522" s="723"/>
      <c r="RJH522" s="723"/>
      <c r="RJI522" s="723"/>
      <c r="RJJ522" s="723"/>
      <c r="RJK522" s="723"/>
      <c r="RJL522" s="723"/>
      <c r="RJM522" s="723"/>
      <c r="RJN522" s="723"/>
      <c r="RJO522" s="723"/>
      <c r="RJP522" s="723"/>
      <c r="RJQ522" s="723"/>
      <c r="RJR522" s="723"/>
      <c r="RJS522" s="723"/>
      <c r="RJT522" s="723"/>
      <c r="RJU522" s="723"/>
      <c r="RJV522" s="723"/>
      <c r="RJW522" s="723"/>
      <c r="RJX522" s="723"/>
      <c r="RJY522" s="723"/>
      <c r="RJZ522" s="723"/>
      <c r="RKA522" s="723"/>
      <c r="RKB522" s="723"/>
      <c r="RKC522" s="723"/>
      <c r="RKD522" s="723"/>
      <c r="RKE522" s="723"/>
      <c r="RKF522" s="723"/>
      <c r="RKG522" s="723"/>
      <c r="RKH522" s="723"/>
      <c r="RKI522" s="723"/>
      <c r="RKJ522" s="723"/>
      <c r="RKK522" s="723"/>
      <c r="RKL522" s="723"/>
      <c r="RKM522" s="723"/>
      <c r="RKN522" s="723"/>
      <c r="RKO522" s="723"/>
      <c r="RKP522" s="723"/>
      <c r="RKQ522" s="723"/>
      <c r="RKR522" s="723"/>
      <c r="RKS522" s="723"/>
      <c r="RKT522" s="723"/>
      <c r="RKU522" s="723"/>
      <c r="RKV522" s="723"/>
      <c r="RKW522" s="723"/>
      <c r="RKX522" s="723"/>
      <c r="RKY522" s="723"/>
      <c r="RKZ522" s="723"/>
      <c r="RLA522" s="723"/>
      <c r="RLB522" s="723"/>
      <c r="RLC522" s="723"/>
      <c r="RLD522" s="723"/>
      <c r="RLE522" s="723"/>
      <c r="RLF522" s="723"/>
      <c r="RLG522" s="723"/>
      <c r="RLH522" s="723"/>
      <c r="RLI522" s="723"/>
      <c r="RLJ522" s="723"/>
      <c r="RLK522" s="723"/>
      <c r="RLL522" s="723"/>
      <c r="RLM522" s="723"/>
      <c r="RLN522" s="723"/>
      <c r="RLO522" s="723"/>
      <c r="RLP522" s="723"/>
      <c r="RLQ522" s="723"/>
      <c r="RLR522" s="723"/>
      <c r="RLS522" s="723"/>
      <c r="RLT522" s="723"/>
      <c r="RLU522" s="723"/>
      <c r="RLV522" s="723"/>
      <c r="RLW522" s="723"/>
      <c r="RLX522" s="723"/>
      <c r="RLY522" s="723"/>
      <c r="RLZ522" s="723"/>
      <c r="RMA522" s="723"/>
      <c r="RMB522" s="723"/>
      <c r="RMC522" s="723"/>
      <c r="RMD522" s="723"/>
      <c r="RME522" s="723"/>
      <c r="RMF522" s="723"/>
      <c r="RMG522" s="723"/>
      <c r="RMH522" s="723"/>
      <c r="RMI522" s="723"/>
      <c r="RMJ522" s="723"/>
      <c r="RMK522" s="723"/>
      <c r="RML522" s="723"/>
      <c r="RMM522" s="723"/>
      <c r="RMN522" s="723"/>
      <c r="RMO522" s="723"/>
      <c r="RMP522" s="723"/>
      <c r="RMQ522" s="723"/>
      <c r="RMR522" s="723"/>
      <c r="RMS522" s="723"/>
      <c r="RMT522" s="723"/>
      <c r="RMU522" s="723"/>
      <c r="RMV522" s="723"/>
      <c r="RMW522" s="723"/>
      <c r="RMX522" s="723"/>
      <c r="RMY522" s="723"/>
      <c r="RMZ522" s="723"/>
      <c r="RNA522" s="723"/>
      <c r="RNB522" s="723"/>
      <c r="RNC522" s="723"/>
      <c r="RND522" s="723"/>
      <c r="RNE522" s="723"/>
      <c r="RNF522" s="723"/>
      <c r="RNG522" s="723"/>
      <c r="RNH522" s="723"/>
      <c r="RNI522" s="723"/>
      <c r="RNJ522" s="723"/>
      <c r="RNK522" s="723"/>
      <c r="RNL522" s="723"/>
      <c r="RNM522" s="723"/>
      <c r="RNN522" s="723"/>
      <c r="RNO522" s="723"/>
      <c r="RNP522" s="723"/>
      <c r="RNQ522" s="723"/>
      <c r="RNR522" s="723"/>
      <c r="RNS522" s="723"/>
      <c r="RNT522" s="723"/>
      <c r="RNU522" s="723"/>
      <c r="RNV522" s="723"/>
      <c r="RNW522" s="723"/>
      <c r="RNX522" s="723"/>
      <c r="RNY522" s="723"/>
      <c r="RNZ522" s="723"/>
      <c r="ROA522" s="723"/>
      <c r="ROB522" s="723"/>
      <c r="ROC522" s="723"/>
      <c r="ROD522" s="723"/>
      <c r="ROE522" s="723"/>
      <c r="ROF522" s="723"/>
      <c r="ROG522" s="723"/>
      <c r="ROH522" s="723"/>
      <c r="ROI522" s="723"/>
      <c r="ROJ522" s="723"/>
      <c r="ROK522" s="723"/>
      <c r="ROL522" s="723"/>
      <c r="ROM522" s="723"/>
      <c r="RON522" s="723"/>
      <c r="ROO522" s="723"/>
      <c r="ROP522" s="723"/>
      <c r="ROQ522" s="723"/>
      <c r="ROR522" s="723"/>
      <c r="ROS522" s="723"/>
      <c r="ROT522" s="723"/>
      <c r="ROU522" s="723"/>
      <c r="ROV522" s="723"/>
      <c r="ROW522" s="723"/>
      <c r="ROX522" s="723"/>
      <c r="ROY522" s="723"/>
      <c r="ROZ522" s="723"/>
      <c r="RPA522" s="723"/>
      <c r="RPB522" s="723"/>
      <c r="RPC522" s="723"/>
      <c r="RPD522" s="723"/>
      <c r="RPE522" s="723"/>
      <c r="RPF522" s="723"/>
      <c r="RPG522" s="723"/>
      <c r="RPH522" s="723"/>
      <c r="RPI522" s="723"/>
      <c r="RPJ522" s="723"/>
      <c r="RPK522" s="723"/>
      <c r="RPL522" s="723"/>
      <c r="RPM522" s="723"/>
      <c r="RPN522" s="723"/>
      <c r="RPO522" s="723"/>
      <c r="RPP522" s="723"/>
      <c r="RPQ522" s="723"/>
      <c r="RPR522" s="723"/>
      <c r="RPS522" s="723"/>
      <c r="RPT522" s="723"/>
      <c r="RPU522" s="723"/>
      <c r="RPV522" s="723"/>
      <c r="RPW522" s="723"/>
      <c r="RPX522" s="723"/>
      <c r="RPY522" s="723"/>
      <c r="RPZ522" s="723"/>
      <c r="RQA522" s="723"/>
      <c r="RQB522" s="723"/>
      <c r="RQC522" s="723"/>
      <c r="RQD522" s="723"/>
      <c r="RQE522" s="723"/>
      <c r="RQF522" s="723"/>
      <c r="RQG522" s="723"/>
      <c r="RQH522" s="723"/>
      <c r="RQI522" s="723"/>
      <c r="RQJ522" s="723"/>
      <c r="RQK522" s="723"/>
      <c r="RQL522" s="723"/>
      <c r="RQM522" s="723"/>
      <c r="RQN522" s="723"/>
      <c r="RQO522" s="723"/>
      <c r="RQP522" s="723"/>
      <c r="RQQ522" s="723"/>
      <c r="RQR522" s="723"/>
      <c r="RQS522" s="723"/>
      <c r="RQT522" s="723"/>
      <c r="RQU522" s="723"/>
      <c r="RQV522" s="723"/>
      <c r="RQW522" s="723"/>
      <c r="RQX522" s="723"/>
      <c r="RQY522" s="723"/>
      <c r="RQZ522" s="723"/>
      <c r="RRA522" s="723"/>
      <c r="RRB522" s="723"/>
      <c r="RRC522" s="723"/>
      <c r="RRD522" s="723"/>
      <c r="RRE522" s="723"/>
      <c r="RRF522" s="723"/>
      <c r="RRG522" s="723"/>
      <c r="RRH522" s="723"/>
      <c r="RRI522" s="723"/>
      <c r="RRJ522" s="723"/>
      <c r="RRK522" s="723"/>
      <c r="RRL522" s="723"/>
      <c r="RRM522" s="723"/>
      <c r="RRN522" s="723"/>
      <c r="RRO522" s="723"/>
      <c r="RRP522" s="723"/>
      <c r="RRQ522" s="723"/>
      <c r="RRR522" s="723"/>
      <c r="RRS522" s="723"/>
      <c r="RRT522" s="723"/>
      <c r="RRU522" s="723"/>
      <c r="RRV522" s="723"/>
      <c r="RRW522" s="723"/>
      <c r="RRX522" s="723"/>
      <c r="RRY522" s="723"/>
      <c r="RRZ522" s="723"/>
      <c r="RSA522" s="723"/>
      <c r="RSB522" s="723"/>
      <c r="RSC522" s="723"/>
      <c r="RSD522" s="723"/>
      <c r="RSE522" s="723"/>
      <c r="RSF522" s="723"/>
      <c r="RSG522" s="723"/>
      <c r="RSH522" s="723"/>
      <c r="RSI522" s="723"/>
      <c r="RSJ522" s="723"/>
      <c r="RSK522" s="723"/>
      <c r="RSL522" s="723"/>
      <c r="RSM522" s="723"/>
      <c r="RSN522" s="723"/>
      <c r="RSO522" s="723"/>
      <c r="RSP522" s="723"/>
      <c r="RSQ522" s="723"/>
      <c r="RSR522" s="723"/>
      <c r="RSS522" s="723"/>
      <c r="RST522" s="723"/>
      <c r="RSU522" s="723"/>
      <c r="RSV522" s="723"/>
      <c r="RSW522" s="723"/>
      <c r="RSX522" s="723"/>
      <c r="RSY522" s="723"/>
      <c r="RSZ522" s="723"/>
      <c r="RTA522" s="723"/>
      <c r="RTB522" s="723"/>
      <c r="RTC522" s="723"/>
      <c r="RTD522" s="723"/>
      <c r="RTE522" s="723"/>
      <c r="RTF522" s="723"/>
      <c r="RTG522" s="723"/>
      <c r="RTH522" s="723"/>
      <c r="RTI522" s="723"/>
      <c r="RTJ522" s="723"/>
      <c r="RTK522" s="723"/>
      <c r="RTL522" s="723"/>
      <c r="RTM522" s="723"/>
      <c r="RTN522" s="723"/>
      <c r="RTO522" s="723"/>
      <c r="RTP522" s="723"/>
      <c r="RTQ522" s="723"/>
      <c r="RTR522" s="723"/>
      <c r="RTS522" s="723"/>
      <c r="RTT522" s="723"/>
      <c r="RTU522" s="723"/>
      <c r="RTV522" s="723"/>
      <c r="RTW522" s="723"/>
      <c r="RTX522" s="723"/>
      <c r="RTY522" s="723"/>
      <c r="RTZ522" s="723"/>
      <c r="RUA522" s="723"/>
      <c r="RUB522" s="723"/>
      <c r="RUC522" s="723"/>
      <c r="RUD522" s="723"/>
      <c r="RUE522" s="723"/>
      <c r="RUF522" s="723"/>
      <c r="RUG522" s="723"/>
      <c r="RUH522" s="723"/>
      <c r="RUI522" s="723"/>
      <c r="RUJ522" s="723"/>
      <c r="RUK522" s="723"/>
      <c r="RUL522" s="723"/>
      <c r="RUM522" s="723"/>
      <c r="RUN522" s="723"/>
      <c r="RUO522" s="723"/>
      <c r="RUP522" s="723"/>
      <c r="RUQ522" s="723"/>
      <c r="RUR522" s="723"/>
      <c r="RUS522" s="723"/>
      <c r="RUT522" s="723"/>
      <c r="RUU522" s="723"/>
      <c r="RUV522" s="723"/>
      <c r="RUW522" s="723"/>
      <c r="RUX522" s="723"/>
      <c r="RUY522" s="723"/>
      <c r="RUZ522" s="723"/>
      <c r="RVA522" s="723"/>
      <c r="RVB522" s="723"/>
      <c r="RVC522" s="723"/>
      <c r="RVD522" s="723"/>
      <c r="RVE522" s="723"/>
      <c r="RVF522" s="723"/>
      <c r="RVG522" s="723"/>
      <c r="RVH522" s="723"/>
      <c r="RVI522" s="723"/>
      <c r="RVJ522" s="723"/>
      <c r="RVK522" s="723"/>
      <c r="RVL522" s="723"/>
      <c r="RVM522" s="723"/>
      <c r="RVN522" s="723"/>
      <c r="RVO522" s="723"/>
      <c r="RVP522" s="723"/>
      <c r="RVQ522" s="723"/>
      <c r="RVR522" s="723"/>
      <c r="RVS522" s="723"/>
      <c r="RVT522" s="723"/>
      <c r="RVU522" s="723"/>
      <c r="RVV522" s="723"/>
      <c r="RVW522" s="723"/>
      <c r="RVX522" s="723"/>
      <c r="RVY522" s="723"/>
      <c r="RVZ522" s="723"/>
      <c r="RWA522" s="723"/>
      <c r="RWB522" s="723"/>
      <c r="RWC522" s="723"/>
      <c r="RWD522" s="723"/>
      <c r="RWE522" s="723"/>
      <c r="RWF522" s="723"/>
      <c r="RWG522" s="723"/>
      <c r="RWH522" s="723"/>
      <c r="RWI522" s="723"/>
      <c r="RWJ522" s="723"/>
      <c r="RWK522" s="723"/>
      <c r="RWL522" s="723"/>
      <c r="RWM522" s="723"/>
      <c r="RWN522" s="723"/>
      <c r="RWO522" s="723"/>
      <c r="RWP522" s="723"/>
      <c r="RWQ522" s="723"/>
      <c r="RWR522" s="723"/>
      <c r="RWS522" s="723"/>
      <c r="RWT522" s="723"/>
      <c r="RWU522" s="723"/>
      <c r="RWV522" s="723"/>
      <c r="RWW522" s="723"/>
      <c r="RWX522" s="723"/>
      <c r="RWY522" s="723"/>
      <c r="RWZ522" s="723"/>
      <c r="RXA522" s="723"/>
      <c r="RXB522" s="723"/>
      <c r="RXC522" s="723"/>
      <c r="RXD522" s="723"/>
      <c r="RXE522" s="723"/>
      <c r="RXF522" s="723"/>
      <c r="RXG522" s="723"/>
      <c r="RXH522" s="723"/>
      <c r="RXI522" s="723"/>
      <c r="RXJ522" s="723"/>
      <c r="RXK522" s="723"/>
      <c r="RXL522" s="723"/>
      <c r="RXM522" s="723"/>
      <c r="RXN522" s="723"/>
      <c r="RXO522" s="723"/>
      <c r="RXP522" s="723"/>
      <c r="RXQ522" s="723"/>
      <c r="RXR522" s="723"/>
      <c r="RXS522" s="723"/>
      <c r="RXT522" s="723"/>
      <c r="RXU522" s="723"/>
      <c r="RXV522" s="723"/>
      <c r="RXW522" s="723"/>
      <c r="RXX522" s="723"/>
      <c r="RXY522" s="723"/>
      <c r="RXZ522" s="723"/>
      <c r="RYA522" s="723"/>
      <c r="RYB522" s="723"/>
      <c r="RYC522" s="723"/>
      <c r="RYD522" s="723"/>
      <c r="RYE522" s="723"/>
      <c r="RYF522" s="723"/>
      <c r="RYG522" s="723"/>
      <c r="RYH522" s="723"/>
      <c r="RYI522" s="723"/>
      <c r="RYJ522" s="723"/>
      <c r="RYK522" s="723"/>
      <c r="RYL522" s="723"/>
      <c r="RYM522" s="723"/>
      <c r="RYN522" s="723"/>
      <c r="RYO522" s="723"/>
      <c r="RYP522" s="723"/>
      <c r="RYQ522" s="723"/>
      <c r="RYR522" s="723"/>
      <c r="RYS522" s="723"/>
      <c r="RYT522" s="723"/>
      <c r="RYU522" s="723"/>
      <c r="RYV522" s="723"/>
      <c r="RYW522" s="723"/>
      <c r="RYX522" s="723"/>
      <c r="RYY522" s="723"/>
      <c r="RYZ522" s="723"/>
      <c r="RZA522" s="723"/>
      <c r="RZB522" s="723"/>
      <c r="RZC522" s="723"/>
      <c r="RZD522" s="723"/>
      <c r="RZE522" s="723"/>
      <c r="RZF522" s="723"/>
      <c r="RZG522" s="723"/>
      <c r="RZH522" s="723"/>
      <c r="RZI522" s="723"/>
      <c r="RZJ522" s="723"/>
      <c r="RZK522" s="723"/>
      <c r="RZL522" s="723"/>
      <c r="RZM522" s="723"/>
      <c r="RZN522" s="723"/>
      <c r="RZO522" s="723"/>
      <c r="RZP522" s="723"/>
      <c r="RZQ522" s="723"/>
      <c r="RZR522" s="723"/>
      <c r="RZS522" s="723"/>
      <c r="RZT522" s="723"/>
      <c r="RZU522" s="723"/>
      <c r="RZV522" s="723"/>
      <c r="RZW522" s="723"/>
      <c r="RZX522" s="723"/>
      <c r="RZY522" s="723"/>
      <c r="RZZ522" s="723"/>
      <c r="SAA522" s="723"/>
      <c r="SAB522" s="723"/>
      <c r="SAC522" s="723"/>
      <c r="SAD522" s="723"/>
      <c r="SAE522" s="723"/>
      <c r="SAF522" s="723"/>
      <c r="SAG522" s="723"/>
      <c r="SAH522" s="723"/>
      <c r="SAI522" s="723"/>
      <c r="SAJ522" s="723"/>
      <c r="SAK522" s="723"/>
      <c r="SAL522" s="723"/>
      <c r="SAM522" s="723"/>
      <c r="SAN522" s="723"/>
      <c r="SAO522" s="723"/>
      <c r="SAP522" s="723"/>
      <c r="SAQ522" s="723"/>
      <c r="SAR522" s="723"/>
      <c r="SAS522" s="723"/>
      <c r="SAT522" s="723"/>
      <c r="SAU522" s="723"/>
      <c r="SAV522" s="723"/>
      <c r="SAW522" s="723"/>
      <c r="SAX522" s="723"/>
      <c r="SAY522" s="723"/>
      <c r="SAZ522" s="723"/>
      <c r="SBA522" s="723"/>
      <c r="SBB522" s="723"/>
      <c r="SBC522" s="723"/>
      <c r="SBD522" s="723"/>
      <c r="SBE522" s="723"/>
      <c r="SBF522" s="723"/>
      <c r="SBG522" s="723"/>
      <c r="SBH522" s="723"/>
      <c r="SBI522" s="723"/>
      <c r="SBJ522" s="723"/>
      <c r="SBK522" s="723"/>
      <c r="SBL522" s="723"/>
      <c r="SBM522" s="723"/>
      <c r="SBN522" s="723"/>
      <c r="SBO522" s="723"/>
      <c r="SBP522" s="723"/>
      <c r="SBQ522" s="723"/>
      <c r="SBR522" s="723"/>
      <c r="SBS522" s="723"/>
      <c r="SBT522" s="723"/>
      <c r="SBU522" s="723"/>
      <c r="SBV522" s="723"/>
      <c r="SBW522" s="723"/>
      <c r="SBX522" s="723"/>
      <c r="SBY522" s="723"/>
      <c r="SBZ522" s="723"/>
      <c r="SCA522" s="723"/>
      <c r="SCB522" s="723"/>
      <c r="SCC522" s="723"/>
      <c r="SCD522" s="723"/>
      <c r="SCE522" s="723"/>
      <c r="SCF522" s="723"/>
      <c r="SCG522" s="723"/>
      <c r="SCH522" s="723"/>
      <c r="SCI522" s="723"/>
      <c r="SCJ522" s="723"/>
      <c r="SCK522" s="723"/>
      <c r="SCL522" s="723"/>
      <c r="SCM522" s="723"/>
      <c r="SCN522" s="723"/>
      <c r="SCO522" s="723"/>
      <c r="SCP522" s="723"/>
      <c r="SCQ522" s="723"/>
      <c r="SCR522" s="723"/>
      <c r="SCS522" s="723"/>
      <c r="SCT522" s="723"/>
      <c r="SCU522" s="723"/>
      <c r="SCV522" s="723"/>
      <c r="SCW522" s="723"/>
      <c r="SCX522" s="723"/>
      <c r="SCY522" s="723"/>
      <c r="SCZ522" s="723"/>
      <c r="SDA522" s="723"/>
      <c r="SDB522" s="723"/>
      <c r="SDC522" s="723"/>
      <c r="SDD522" s="723"/>
      <c r="SDE522" s="723"/>
      <c r="SDF522" s="723"/>
      <c r="SDG522" s="723"/>
      <c r="SDH522" s="723"/>
      <c r="SDI522" s="723"/>
      <c r="SDJ522" s="723"/>
      <c r="SDK522" s="723"/>
      <c r="SDL522" s="723"/>
      <c r="SDM522" s="723"/>
      <c r="SDN522" s="723"/>
      <c r="SDO522" s="723"/>
      <c r="SDP522" s="723"/>
      <c r="SDQ522" s="723"/>
      <c r="SDR522" s="723"/>
      <c r="SDS522" s="723"/>
      <c r="SDT522" s="723"/>
      <c r="SDU522" s="723"/>
      <c r="SDV522" s="723"/>
      <c r="SDW522" s="723"/>
      <c r="SDX522" s="723"/>
      <c r="SDY522" s="723"/>
      <c r="SDZ522" s="723"/>
      <c r="SEA522" s="723"/>
      <c r="SEB522" s="723"/>
      <c r="SEC522" s="723"/>
      <c r="SED522" s="723"/>
      <c r="SEE522" s="723"/>
      <c r="SEF522" s="723"/>
      <c r="SEG522" s="723"/>
      <c r="SEH522" s="723"/>
      <c r="SEI522" s="723"/>
      <c r="SEJ522" s="723"/>
      <c r="SEK522" s="723"/>
      <c r="SEL522" s="723"/>
      <c r="SEM522" s="723"/>
      <c r="SEN522" s="723"/>
      <c r="SEO522" s="723"/>
      <c r="SEP522" s="723"/>
      <c r="SEQ522" s="723"/>
      <c r="SER522" s="723"/>
      <c r="SES522" s="723"/>
      <c r="SET522" s="723"/>
      <c r="SEU522" s="723"/>
      <c r="SEV522" s="723"/>
      <c r="SEW522" s="723"/>
      <c r="SEX522" s="723"/>
      <c r="SEY522" s="723"/>
      <c r="SEZ522" s="723"/>
      <c r="SFA522" s="723"/>
      <c r="SFB522" s="723"/>
      <c r="SFC522" s="723"/>
      <c r="SFD522" s="723"/>
      <c r="SFE522" s="723"/>
      <c r="SFF522" s="723"/>
      <c r="SFG522" s="723"/>
      <c r="SFH522" s="723"/>
      <c r="SFI522" s="723"/>
      <c r="SFJ522" s="723"/>
      <c r="SFK522" s="723"/>
      <c r="SFL522" s="723"/>
      <c r="SFM522" s="723"/>
      <c r="SFN522" s="723"/>
      <c r="SFO522" s="723"/>
      <c r="SFP522" s="723"/>
      <c r="SFQ522" s="723"/>
      <c r="SFR522" s="723"/>
      <c r="SFS522" s="723"/>
      <c r="SFT522" s="723"/>
      <c r="SFU522" s="723"/>
      <c r="SFV522" s="723"/>
      <c r="SFW522" s="723"/>
      <c r="SFX522" s="723"/>
      <c r="SFY522" s="723"/>
      <c r="SFZ522" s="723"/>
      <c r="SGA522" s="723"/>
      <c r="SGB522" s="723"/>
      <c r="SGC522" s="723"/>
      <c r="SGD522" s="723"/>
      <c r="SGE522" s="723"/>
      <c r="SGF522" s="723"/>
      <c r="SGG522" s="723"/>
      <c r="SGH522" s="723"/>
      <c r="SGI522" s="723"/>
      <c r="SGJ522" s="723"/>
      <c r="SGK522" s="723"/>
      <c r="SGL522" s="723"/>
      <c r="SGM522" s="723"/>
      <c r="SGN522" s="723"/>
      <c r="SGO522" s="723"/>
      <c r="SGP522" s="723"/>
      <c r="SGQ522" s="723"/>
      <c r="SGR522" s="723"/>
      <c r="SGS522" s="723"/>
      <c r="SGT522" s="723"/>
      <c r="SGU522" s="723"/>
      <c r="SGV522" s="723"/>
      <c r="SGW522" s="723"/>
      <c r="SGX522" s="723"/>
      <c r="SGY522" s="723"/>
      <c r="SGZ522" s="723"/>
      <c r="SHA522" s="723"/>
      <c r="SHB522" s="723"/>
      <c r="SHC522" s="723"/>
      <c r="SHD522" s="723"/>
      <c r="SHE522" s="723"/>
      <c r="SHF522" s="723"/>
      <c r="SHG522" s="723"/>
      <c r="SHH522" s="723"/>
      <c r="SHI522" s="723"/>
      <c r="SHJ522" s="723"/>
      <c r="SHK522" s="723"/>
      <c r="SHL522" s="723"/>
      <c r="SHM522" s="723"/>
      <c r="SHN522" s="723"/>
      <c r="SHO522" s="723"/>
      <c r="SHP522" s="723"/>
      <c r="SHQ522" s="723"/>
      <c r="SHR522" s="723"/>
      <c r="SHS522" s="723"/>
      <c r="SHT522" s="723"/>
      <c r="SHU522" s="723"/>
      <c r="SHV522" s="723"/>
      <c r="SHW522" s="723"/>
      <c r="SHX522" s="723"/>
      <c r="SHY522" s="723"/>
      <c r="SHZ522" s="723"/>
      <c r="SIA522" s="723"/>
      <c r="SIB522" s="723"/>
      <c r="SIC522" s="723"/>
      <c r="SID522" s="723"/>
      <c r="SIE522" s="723"/>
      <c r="SIF522" s="723"/>
      <c r="SIG522" s="723"/>
      <c r="SIH522" s="723"/>
      <c r="SII522" s="723"/>
      <c r="SIJ522" s="723"/>
      <c r="SIK522" s="723"/>
      <c r="SIL522" s="723"/>
      <c r="SIM522" s="723"/>
      <c r="SIN522" s="723"/>
      <c r="SIO522" s="723"/>
      <c r="SIP522" s="723"/>
      <c r="SIQ522" s="723"/>
      <c r="SIR522" s="723"/>
      <c r="SIS522" s="723"/>
      <c r="SIT522" s="723"/>
      <c r="SIU522" s="723"/>
      <c r="SIV522" s="723"/>
      <c r="SIW522" s="723"/>
      <c r="SIX522" s="723"/>
      <c r="SIY522" s="723"/>
      <c r="SIZ522" s="723"/>
      <c r="SJA522" s="723"/>
      <c r="SJB522" s="723"/>
      <c r="SJC522" s="723"/>
      <c r="SJD522" s="723"/>
      <c r="SJE522" s="723"/>
      <c r="SJF522" s="723"/>
      <c r="SJG522" s="723"/>
      <c r="SJH522" s="723"/>
      <c r="SJI522" s="723"/>
      <c r="SJJ522" s="723"/>
      <c r="SJK522" s="723"/>
      <c r="SJL522" s="723"/>
      <c r="SJM522" s="723"/>
      <c r="SJN522" s="723"/>
      <c r="SJO522" s="723"/>
      <c r="SJP522" s="723"/>
      <c r="SJQ522" s="723"/>
      <c r="SJR522" s="723"/>
      <c r="SJS522" s="723"/>
      <c r="SJT522" s="723"/>
      <c r="SJU522" s="723"/>
      <c r="SJV522" s="723"/>
      <c r="SJW522" s="723"/>
      <c r="SJX522" s="723"/>
      <c r="SJY522" s="723"/>
      <c r="SJZ522" s="723"/>
      <c r="SKA522" s="723"/>
      <c r="SKB522" s="723"/>
      <c r="SKC522" s="723"/>
      <c r="SKD522" s="723"/>
      <c r="SKE522" s="723"/>
      <c r="SKF522" s="723"/>
      <c r="SKG522" s="723"/>
      <c r="SKH522" s="723"/>
      <c r="SKI522" s="723"/>
      <c r="SKJ522" s="723"/>
      <c r="SKK522" s="723"/>
      <c r="SKL522" s="723"/>
      <c r="SKM522" s="723"/>
      <c r="SKN522" s="723"/>
      <c r="SKO522" s="723"/>
      <c r="SKP522" s="723"/>
      <c r="SKQ522" s="723"/>
      <c r="SKR522" s="723"/>
      <c r="SKS522" s="723"/>
      <c r="SKT522" s="723"/>
      <c r="SKU522" s="723"/>
      <c r="SKV522" s="723"/>
      <c r="SKW522" s="723"/>
      <c r="SKX522" s="723"/>
      <c r="SKY522" s="723"/>
      <c r="SKZ522" s="723"/>
      <c r="SLA522" s="723"/>
      <c r="SLB522" s="723"/>
      <c r="SLC522" s="723"/>
      <c r="SLD522" s="723"/>
      <c r="SLE522" s="723"/>
      <c r="SLF522" s="723"/>
      <c r="SLG522" s="723"/>
      <c r="SLH522" s="723"/>
      <c r="SLI522" s="723"/>
      <c r="SLJ522" s="723"/>
      <c r="SLK522" s="723"/>
      <c r="SLL522" s="723"/>
      <c r="SLM522" s="723"/>
      <c r="SLN522" s="723"/>
      <c r="SLO522" s="723"/>
      <c r="SLP522" s="723"/>
      <c r="SLQ522" s="723"/>
      <c r="SLR522" s="723"/>
      <c r="SLS522" s="723"/>
      <c r="SLT522" s="723"/>
      <c r="SLU522" s="723"/>
      <c r="SLV522" s="723"/>
      <c r="SLW522" s="723"/>
      <c r="SLX522" s="723"/>
      <c r="SLY522" s="723"/>
      <c r="SLZ522" s="723"/>
      <c r="SMA522" s="723"/>
      <c r="SMB522" s="723"/>
      <c r="SMC522" s="723"/>
      <c r="SMD522" s="723"/>
      <c r="SME522" s="723"/>
      <c r="SMF522" s="723"/>
      <c r="SMG522" s="723"/>
      <c r="SMH522" s="723"/>
      <c r="SMI522" s="723"/>
      <c r="SMJ522" s="723"/>
      <c r="SMK522" s="723"/>
      <c r="SML522" s="723"/>
      <c r="SMM522" s="723"/>
      <c r="SMN522" s="723"/>
      <c r="SMO522" s="723"/>
      <c r="SMP522" s="723"/>
      <c r="SMQ522" s="723"/>
      <c r="SMR522" s="723"/>
      <c r="SMS522" s="723"/>
      <c r="SMT522" s="723"/>
      <c r="SMU522" s="723"/>
      <c r="SMV522" s="723"/>
      <c r="SMW522" s="723"/>
      <c r="SMX522" s="723"/>
      <c r="SMY522" s="723"/>
      <c r="SMZ522" s="723"/>
      <c r="SNA522" s="723"/>
      <c r="SNB522" s="723"/>
      <c r="SNC522" s="723"/>
      <c r="SND522" s="723"/>
      <c r="SNE522" s="723"/>
      <c r="SNF522" s="723"/>
      <c r="SNG522" s="723"/>
      <c r="SNH522" s="723"/>
      <c r="SNI522" s="723"/>
      <c r="SNJ522" s="723"/>
      <c r="SNK522" s="723"/>
      <c r="SNL522" s="723"/>
      <c r="SNM522" s="723"/>
      <c r="SNN522" s="723"/>
      <c r="SNO522" s="723"/>
      <c r="SNP522" s="723"/>
      <c r="SNQ522" s="723"/>
      <c r="SNR522" s="723"/>
      <c r="SNS522" s="723"/>
      <c r="SNT522" s="723"/>
      <c r="SNU522" s="723"/>
      <c r="SNV522" s="723"/>
      <c r="SNW522" s="723"/>
      <c r="SNX522" s="723"/>
      <c r="SNY522" s="723"/>
      <c r="SNZ522" s="723"/>
      <c r="SOA522" s="723"/>
      <c r="SOB522" s="723"/>
      <c r="SOC522" s="723"/>
      <c r="SOD522" s="723"/>
      <c r="SOE522" s="723"/>
      <c r="SOF522" s="723"/>
      <c r="SOG522" s="723"/>
      <c r="SOH522" s="723"/>
      <c r="SOI522" s="723"/>
      <c r="SOJ522" s="723"/>
      <c r="SOK522" s="723"/>
      <c r="SOL522" s="723"/>
      <c r="SOM522" s="723"/>
      <c r="SON522" s="723"/>
      <c r="SOO522" s="723"/>
      <c r="SOP522" s="723"/>
      <c r="SOQ522" s="723"/>
      <c r="SOR522" s="723"/>
      <c r="SOS522" s="723"/>
      <c r="SOT522" s="723"/>
      <c r="SOU522" s="723"/>
      <c r="SOV522" s="723"/>
      <c r="SOW522" s="723"/>
      <c r="SOX522" s="723"/>
      <c r="SOY522" s="723"/>
      <c r="SOZ522" s="723"/>
      <c r="SPA522" s="723"/>
      <c r="SPB522" s="723"/>
      <c r="SPC522" s="723"/>
      <c r="SPD522" s="723"/>
      <c r="SPE522" s="723"/>
      <c r="SPF522" s="723"/>
      <c r="SPG522" s="723"/>
      <c r="SPH522" s="723"/>
      <c r="SPI522" s="723"/>
      <c r="SPJ522" s="723"/>
      <c r="SPK522" s="723"/>
      <c r="SPL522" s="723"/>
      <c r="SPM522" s="723"/>
      <c r="SPN522" s="723"/>
      <c r="SPO522" s="723"/>
      <c r="SPP522" s="723"/>
      <c r="SPQ522" s="723"/>
      <c r="SPR522" s="723"/>
      <c r="SPS522" s="723"/>
      <c r="SPT522" s="723"/>
      <c r="SPU522" s="723"/>
      <c r="SPV522" s="723"/>
      <c r="SPW522" s="723"/>
      <c r="SPX522" s="723"/>
      <c r="SPY522" s="723"/>
      <c r="SPZ522" s="723"/>
      <c r="SQA522" s="723"/>
      <c r="SQB522" s="723"/>
      <c r="SQC522" s="723"/>
      <c r="SQD522" s="723"/>
      <c r="SQE522" s="723"/>
      <c r="SQF522" s="723"/>
      <c r="SQG522" s="723"/>
      <c r="SQH522" s="723"/>
      <c r="SQI522" s="723"/>
      <c r="SQJ522" s="723"/>
      <c r="SQK522" s="723"/>
      <c r="SQL522" s="723"/>
      <c r="SQM522" s="723"/>
      <c r="SQN522" s="723"/>
      <c r="SQO522" s="723"/>
      <c r="SQP522" s="723"/>
      <c r="SQQ522" s="723"/>
      <c r="SQR522" s="723"/>
      <c r="SQS522" s="723"/>
      <c r="SQT522" s="723"/>
      <c r="SQU522" s="723"/>
      <c r="SQV522" s="723"/>
      <c r="SQW522" s="723"/>
      <c r="SQX522" s="723"/>
      <c r="SQY522" s="723"/>
      <c r="SQZ522" s="723"/>
      <c r="SRA522" s="723"/>
      <c r="SRB522" s="723"/>
      <c r="SRC522" s="723"/>
      <c r="SRD522" s="723"/>
      <c r="SRE522" s="723"/>
      <c r="SRF522" s="723"/>
      <c r="SRG522" s="723"/>
      <c r="SRH522" s="723"/>
      <c r="SRI522" s="723"/>
      <c r="SRJ522" s="723"/>
      <c r="SRK522" s="723"/>
      <c r="SRL522" s="723"/>
      <c r="SRM522" s="723"/>
      <c r="SRN522" s="723"/>
      <c r="SRO522" s="723"/>
      <c r="SRP522" s="723"/>
      <c r="SRQ522" s="723"/>
      <c r="SRR522" s="723"/>
      <c r="SRS522" s="723"/>
      <c r="SRT522" s="723"/>
      <c r="SRU522" s="723"/>
      <c r="SRV522" s="723"/>
      <c r="SRW522" s="723"/>
      <c r="SRX522" s="723"/>
      <c r="SRY522" s="723"/>
      <c r="SRZ522" s="723"/>
      <c r="SSA522" s="723"/>
      <c r="SSB522" s="723"/>
      <c r="SSC522" s="723"/>
      <c r="SSD522" s="723"/>
      <c r="SSE522" s="723"/>
      <c r="SSF522" s="723"/>
      <c r="SSG522" s="723"/>
      <c r="SSH522" s="723"/>
      <c r="SSI522" s="723"/>
      <c r="SSJ522" s="723"/>
      <c r="SSK522" s="723"/>
      <c r="SSL522" s="723"/>
      <c r="SSM522" s="723"/>
      <c r="SSN522" s="723"/>
      <c r="SSO522" s="723"/>
      <c r="SSP522" s="723"/>
      <c r="SSQ522" s="723"/>
      <c r="SSR522" s="723"/>
      <c r="SSS522" s="723"/>
      <c r="SST522" s="723"/>
      <c r="SSU522" s="723"/>
      <c r="SSV522" s="723"/>
      <c r="SSW522" s="723"/>
      <c r="SSX522" s="723"/>
      <c r="SSY522" s="723"/>
      <c r="SSZ522" s="723"/>
      <c r="STA522" s="723"/>
      <c r="STB522" s="723"/>
      <c r="STC522" s="723"/>
      <c r="STD522" s="723"/>
      <c r="STE522" s="723"/>
      <c r="STF522" s="723"/>
      <c r="STG522" s="723"/>
      <c r="STH522" s="723"/>
      <c r="STI522" s="723"/>
      <c r="STJ522" s="723"/>
      <c r="STK522" s="723"/>
      <c r="STL522" s="723"/>
      <c r="STM522" s="723"/>
      <c r="STN522" s="723"/>
      <c r="STO522" s="723"/>
      <c r="STP522" s="723"/>
      <c r="STQ522" s="723"/>
      <c r="STR522" s="723"/>
      <c r="STS522" s="723"/>
      <c r="STT522" s="723"/>
      <c r="STU522" s="723"/>
      <c r="STV522" s="723"/>
      <c r="STW522" s="723"/>
      <c r="STX522" s="723"/>
      <c r="STY522" s="723"/>
      <c r="STZ522" s="723"/>
      <c r="SUA522" s="723"/>
      <c r="SUB522" s="723"/>
      <c r="SUC522" s="723"/>
      <c r="SUD522" s="723"/>
      <c r="SUE522" s="723"/>
      <c r="SUF522" s="723"/>
      <c r="SUG522" s="723"/>
      <c r="SUH522" s="723"/>
      <c r="SUI522" s="723"/>
      <c r="SUJ522" s="723"/>
      <c r="SUK522" s="723"/>
      <c r="SUL522" s="723"/>
      <c r="SUM522" s="723"/>
      <c r="SUN522" s="723"/>
      <c r="SUO522" s="723"/>
      <c r="SUP522" s="723"/>
      <c r="SUQ522" s="723"/>
      <c r="SUR522" s="723"/>
      <c r="SUS522" s="723"/>
      <c r="SUT522" s="723"/>
      <c r="SUU522" s="723"/>
      <c r="SUV522" s="723"/>
      <c r="SUW522" s="723"/>
      <c r="SUX522" s="723"/>
      <c r="SUY522" s="723"/>
      <c r="SUZ522" s="723"/>
      <c r="SVA522" s="723"/>
      <c r="SVB522" s="723"/>
      <c r="SVC522" s="723"/>
      <c r="SVD522" s="723"/>
      <c r="SVE522" s="723"/>
      <c r="SVF522" s="723"/>
      <c r="SVG522" s="723"/>
      <c r="SVH522" s="723"/>
      <c r="SVI522" s="723"/>
      <c r="SVJ522" s="723"/>
      <c r="SVK522" s="723"/>
      <c r="SVL522" s="723"/>
      <c r="SVM522" s="723"/>
      <c r="SVN522" s="723"/>
      <c r="SVO522" s="723"/>
      <c r="SVP522" s="723"/>
      <c r="SVQ522" s="723"/>
      <c r="SVR522" s="723"/>
      <c r="SVS522" s="723"/>
      <c r="SVT522" s="723"/>
      <c r="SVU522" s="723"/>
      <c r="SVV522" s="723"/>
      <c r="SVW522" s="723"/>
      <c r="SVX522" s="723"/>
      <c r="SVY522" s="723"/>
      <c r="SVZ522" s="723"/>
      <c r="SWA522" s="723"/>
      <c r="SWB522" s="723"/>
      <c r="SWC522" s="723"/>
      <c r="SWD522" s="723"/>
      <c r="SWE522" s="723"/>
      <c r="SWF522" s="723"/>
      <c r="SWG522" s="723"/>
      <c r="SWH522" s="723"/>
      <c r="SWI522" s="723"/>
      <c r="SWJ522" s="723"/>
      <c r="SWK522" s="723"/>
      <c r="SWL522" s="723"/>
      <c r="SWM522" s="723"/>
      <c r="SWN522" s="723"/>
      <c r="SWO522" s="723"/>
      <c r="SWP522" s="723"/>
      <c r="SWQ522" s="723"/>
      <c r="SWR522" s="723"/>
      <c r="SWS522" s="723"/>
      <c r="SWT522" s="723"/>
      <c r="SWU522" s="723"/>
      <c r="SWV522" s="723"/>
      <c r="SWW522" s="723"/>
      <c r="SWX522" s="723"/>
      <c r="SWY522" s="723"/>
      <c r="SWZ522" s="723"/>
      <c r="SXA522" s="723"/>
      <c r="SXB522" s="723"/>
      <c r="SXC522" s="723"/>
      <c r="SXD522" s="723"/>
      <c r="SXE522" s="723"/>
      <c r="SXF522" s="723"/>
      <c r="SXG522" s="723"/>
      <c r="SXH522" s="723"/>
      <c r="SXI522" s="723"/>
      <c r="SXJ522" s="723"/>
      <c r="SXK522" s="723"/>
      <c r="SXL522" s="723"/>
      <c r="SXM522" s="723"/>
      <c r="SXN522" s="723"/>
      <c r="SXO522" s="723"/>
      <c r="SXP522" s="723"/>
      <c r="SXQ522" s="723"/>
      <c r="SXR522" s="723"/>
      <c r="SXS522" s="723"/>
      <c r="SXT522" s="723"/>
      <c r="SXU522" s="723"/>
      <c r="SXV522" s="723"/>
      <c r="SXW522" s="723"/>
      <c r="SXX522" s="723"/>
      <c r="SXY522" s="723"/>
      <c r="SXZ522" s="723"/>
      <c r="SYA522" s="723"/>
      <c r="SYB522" s="723"/>
      <c r="SYC522" s="723"/>
      <c r="SYD522" s="723"/>
      <c r="SYE522" s="723"/>
      <c r="SYF522" s="723"/>
      <c r="SYG522" s="723"/>
      <c r="SYH522" s="723"/>
      <c r="SYI522" s="723"/>
      <c r="SYJ522" s="723"/>
      <c r="SYK522" s="723"/>
      <c r="SYL522" s="723"/>
      <c r="SYM522" s="723"/>
      <c r="SYN522" s="723"/>
      <c r="SYO522" s="723"/>
      <c r="SYP522" s="723"/>
      <c r="SYQ522" s="723"/>
      <c r="SYR522" s="723"/>
      <c r="SYS522" s="723"/>
      <c r="SYT522" s="723"/>
      <c r="SYU522" s="723"/>
      <c r="SYV522" s="723"/>
      <c r="SYW522" s="723"/>
      <c r="SYX522" s="723"/>
      <c r="SYY522" s="723"/>
      <c r="SYZ522" s="723"/>
      <c r="SZA522" s="723"/>
      <c r="SZB522" s="723"/>
      <c r="SZC522" s="723"/>
      <c r="SZD522" s="723"/>
      <c r="SZE522" s="723"/>
      <c r="SZF522" s="723"/>
      <c r="SZG522" s="723"/>
      <c r="SZH522" s="723"/>
      <c r="SZI522" s="723"/>
      <c r="SZJ522" s="723"/>
      <c r="SZK522" s="723"/>
      <c r="SZL522" s="723"/>
      <c r="SZM522" s="723"/>
      <c r="SZN522" s="723"/>
      <c r="SZO522" s="723"/>
      <c r="SZP522" s="723"/>
      <c r="SZQ522" s="723"/>
      <c r="SZR522" s="723"/>
      <c r="SZS522" s="723"/>
      <c r="SZT522" s="723"/>
      <c r="SZU522" s="723"/>
      <c r="SZV522" s="723"/>
      <c r="SZW522" s="723"/>
      <c r="SZX522" s="723"/>
      <c r="SZY522" s="723"/>
      <c r="SZZ522" s="723"/>
      <c r="TAA522" s="723"/>
      <c r="TAB522" s="723"/>
      <c r="TAC522" s="723"/>
      <c r="TAD522" s="723"/>
      <c r="TAE522" s="723"/>
      <c r="TAF522" s="723"/>
      <c r="TAG522" s="723"/>
      <c r="TAH522" s="723"/>
      <c r="TAI522" s="723"/>
      <c r="TAJ522" s="723"/>
      <c r="TAK522" s="723"/>
      <c r="TAL522" s="723"/>
      <c r="TAM522" s="723"/>
      <c r="TAN522" s="723"/>
      <c r="TAO522" s="723"/>
      <c r="TAP522" s="723"/>
      <c r="TAQ522" s="723"/>
      <c r="TAR522" s="723"/>
      <c r="TAS522" s="723"/>
      <c r="TAT522" s="723"/>
      <c r="TAU522" s="723"/>
      <c r="TAV522" s="723"/>
      <c r="TAW522" s="723"/>
      <c r="TAX522" s="723"/>
      <c r="TAY522" s="723"/>
      <c r="TAZ522" s="723"/>
      <c r="TBA522" s="723"/>
      <c r="TBB522" s="723"/>
      <c r="TBC522" s="723"/>
      <c r="TBD522" s="723"/>
      <c r="TBE522" s="723"/>
      <c r="TBF522" s="723"/>
      <c r="TBG522" s="723"/>
      <c r="TBH522" s="723"/>
      <c r="TBI522" s="723"/>
      <c r="TBJ522" s="723"/>
      <c r="TBK522" s="723"/>
      <c r="TBL522" s="723"/>
      <c r="TBM522" s="723"/>
      <c r="TBN522" s="723"/>
      <c r="TBO522" s="723"/>
      <c r="TBP522" s="723"/>
      <c r="TBQ522" s="723"/>
      <c r="TBR522" s="723"/>
      <c r="TBS522" s="723"/>
      <c r="TBT522" s="723"/>
      <c r="TBU522" s="723"/>
      <c r="TBV522" s="723"/>
      <c r="TBW522" s="723"/>
      <c r="TBX522" s="723"/>
      <c r="TBY522" s="723"/>
      <c r="TBZ522" s="723"/>
      <c r="TCA522" s="723"/>
      <c r="TCB522" s="723"/>
      <c r="TCC522" s="723"/>
      <c r="TCD522" s="723"/>
      <c r="TCE522" s="723"/>
      <c r="TCF522" s="723"/>
      <c r="TCG522" s="723"/>
      <c r="TCH522" s="723"/>
      <c r="TCI522" s="723"/>
      <c r="TCJ522" s="723"/>
      <c r="TCK522" s="723"/>
      <c r="TCL522" s="723"/>
      <c r="TCM522" s="723"/>
      <c r="TCN522" s="723"/>
      <c r="TCO522" s="723"/>
      <c r="TCP522" s="723"/>
      <c r="TCQ522" s="723"/>
      <c r="TCR522" s="723"/>
      <c r="TCS522" s="723"/>
      <c r="TCT522" s="723"/>
      <c r="TCU522" s="723"/>
      <c r="TCV522" s="723"/>
      <c r="TCW522" s="723"/>
      <c r="TCX522" s="723"/>
      <c r="TCY522" s="723"/>
      <c r="TCZ522" s="723"/>
      <c r="TDA522" s="723"/>
      <c r="TDB522" s="723"/>
      <c r="TDC522" s="723"/>
      <c r="TDD522" s="723"/>
      <c r="TDE522" s="723"/>
      <c r="TDF522" s="723"/>
      <c r="TDG522" s="723"/>
      <c r="TDH522" s="723"/>
      <c r="TDI522" s="723"/>
      <c r="TDJ522" s="723"/>
      <c r="TDK522" s="723"/>
      <c r="TDL522" s="723"/>
      <c r="TDM522" s="723"/>
      <c r="TDN522" s="723"/>
      <c r="TDO522" s="723"/>
      <c r="TDP522" s="723"/>
      <c r="TDQ522" s="723"/>
      <c r="TDR522" s="723"/>
      <c r="TDS522" s="723"/>
      <c r="TDT522" s="723"/>
      <c r="TDU522" s="723"/>
      <c r="TDV522" s="723"/>
      <c r="TDW522" s="723"/>
      <c r="TDX522" s="723"/>
      <c r="TDY522" s="723"/>
      <c r="TDZ522" s="723"/>
      <c r="TEA522" s="723"/>
      <c r="TEB522" s="723"/>
      <c r="TEC522" s="723"/>
      <c r="TED522" s="723"/>
      <c r="TEE522" s="723"/>
      <c r="TEF522" s="723"/>
      <c r="TEG522" s="723"/>
      <c r="TEH522" s="723"/>
      <c r="TEI522" s="723"/>
      <c r="TEJ522" s="723"/>
      <c r="TEK522" s="723"/>
      <c r="TEL522" s="723"/>
      <c r="TEM522" s="723"/>
      <c r="TEN522" s="723"/>
      <c r="TEO522" s="723"/>
      <c r="TEP522" s="723"/>
      <c r="TEQ522" s="723"/>
      <c r="TER522" s="723"/>
      <c r="TES522" s="723"/>
      <c r="TET522" s="723"/>
      <c r="TEU522" s="723"/>
      <c r="TEV522" s="723"/>
      <c r="TEW522" s="723"/>
      <c r="TEX522" s="723"/>
      <c r="TEY522" s="723"/>
      <c r="TEZ522" s="723"/>
      <c r="TFA522" s="723"/>
      <c r="TFB522" s="723"/>
      <c r="TFC522" s="723"/>
      <c r="TFD522" s="723"/>
      <c r="TFE522" s="723"/>
      <c r="TFF522" s="723"/>
      <c r="TFG522" s="723"/>
      <c r="TFH522" s="723"/>
      <c r="TFI522" s="723"/>
      <c r="TFJ522" s="723"/>
      <c r="TFK522" s="723"/>
      <c r="TFL522" s="723"/>
      <c r="TFM522" s="723"/>
      <c r="TFN522" s="723"/>
      <c r="TFO522" s="723"/>
      <c r="TFP522" s="723"/>
      <c r="TFQ522" s="723"/>
      <c r="TFR522" s="723"/>
      <c r="TFS522" s="723"/>
      <c r="TFT522" s="723"/>
      <c r="TFU522" s="723"/>
      <c r="TFV522" s="723"/>
      <c r="TFW522" s="723"/>
      <c r="TFX522" s="723"/>
      <c r="TFY522" s="723"/>
      <c r="TFZ522" s="723"/>
      <c r="TGA522" s="723"/>
      <c r="TGB522" s="723"/>
      <c r="TGC522" s="723"/>
      <c r="TGD522" s="723"/>
      <c r="TGE522" s="723"/>
      <c r="TGF522" s="723"/>
      <c r="TGG522" s="723"/>
      <c r="TGH522" s="723"/>
      <c r="TGI522" s="723"/>
      <c r="TGJ522" s="723"/>
      <c r="TGK522" s="723"/>
      <c r="TGL522" s="723"/>
      <c r="TGM522" s="723"/>
      <c r="TGN522" s="723"/>
      <c r="TGO522" s="723"/>
      <c r="TGP522" s="723"/>
      <c r="TGQ522" s="723"/>
      <c r="TGR522" s="723"/>
      <c r="TGS522" s="723"/>
      <c r="TGT522" s="723"/>
      <c r="TGU522" s="723"/>
      <c r="TGV522" s="723"/>
      <c r="TGW522" s="723"/>
      <c r="TGX522" s="723"/>
      <c r="TGY522" s="723"/>
      <c r="TGZ522" s="723"/>
      <c r="THA522" s="723"/>
      <c r="THB522" s="723"/>
      <c r="THC522" s="723"/>
      <c r="THD522" s="723"/>
      <c r="THE522" s="723"/>
      <c r="THF522" s="723"/>
      <c r="THG522" s="723"/>
      <c r="THH522" s="723"/>
      <c r="THI522" s="723"/>
      <c r="THJ522" s="723"/>
      <c r="THK522" s="723"/>
      <c r="THL522" s="723"/>
      <c r="THM522" s="723"/>
      <c r="THN522" s="723"/>
      <c r="THO522" s="723"/>
      <c r="THP522" s="723"/>
      <c r="THQ522" s="723"/>
      <c r="THR522" s="723"/>
      <c r="THS522" s="723"/>
      <c r="THT522" s="723"/>
      <c r="THU522" s="723"/>
      <c r="THV522" s="723"/>
      <c r="THW522" s="723"/>
      <c r="THX522" s="723"/>
      <c r="THY522" s="723"/>
      <c r="THZ522" s="723"/>
      <c r="TIA522" s="723"/>
      <c r="TIB522" s="723"/>
      <c r="TIC522" s="723"/>
      <c r="TID522" s="723"/>
      <c r="TIE522" s="723"/>
      <c r="TIF522" s="723"/>
      <c r="TIG522" s="723"/>
      <c r="TIH522" s="723"/>
      <c r="TII522" s="723"/>
      <c r="TIJ522" s="723"/>
      <c r="TIK522" s="723"/>
      <c r="TIL522" s="723"/>
      <c r="TIM522" s="723"/>
      <c r="TIN522" s="723"/>
      <c r="TIO522" s="723"/>
      <c r="TIP522" s="723"/>
      <c r="TIQ522" s="723"/>
      <c r="TIR522" s="723"/>
      <c r="TIS522" s="723"/>
      <c r="TIT522" s="723"/>
      <c r="TIU522" s="723"/>
      <c r="TIV522" s="723"/>
      <c r="TIW522" s="723"/>
      <c r="TIX522" s="723"/>
      <c r="TIY522" s="723"/>
      <c r="TIZ522" s="723"/>
      <c r="TJA522" s="723"/>
      <c r="TJB522" s="723"/>
      <c r="TJC522" s="723"/>
      <c r="TJD522" s="723"/>
      <c r="TJE522" s="723"/>
      <c r="TJF522" s="723"/>
      <c r="TJG522" s="723"/>
      <c r="TJH522" s="723"/>
      <c r="TJI522" s="723"/>
      <c r="TJJ522" s="723"/>
      <c r="TJK522" s="723"/>
      <c r="TJL522" s="723"/>
      <c r="TJM522" s="723"/>
      <c r="TJN522" s="723"/>
      <c r="TJO522" s="723"/>
      <c r="TJP522" s="723"/>
      <c r="TJQ522" s="723"/>
      <c r="TJR522" s="723"/>
      <c r="TJS522" s="723"/>
      <c r="TJT522" s="723"/>
      <c r="TJU522" s="723"/>
      <c r="TJV522" s="723"/>
      <c r="TJW522" s="723"/>
      <c r="TJX522" s="723"/>
      <c r="TJY522" s="723"/>
      <c r="TJZ522" s="723"/>
      <c r="TKA522" s="723"/>
      <c r="TKB522" s="723"/>
      <c r="TKC522" s="723"/>
      <c r="TKD522" s="723"/>
      <c r="TKE522" s="723"/>
      <c r="TKF522" s="723"/>
      <c r="TKG522" s="723"/>
      <c r="TKH522" s="723"/>
      <c r="TKI522" s="723"/>
      <c r="TKJ522" s="723"/>
      <c r="TKK522" s="723"/>
      <c r="TKL522" s="723"/>
      <c r="TKM522" s="723"/>
      <c r="TKN522" s="723"/>
      <c r="TKO522" s="723"/>
      <c r="TKP522" s="723"/>
      <c r="TKQ522" s="723"/>
      <c r="TKR522" s="723"/>
      <c r="TKS522" s="723"/>
      <c r="TKT522" s="723"/>
      <c r="TKU522" s="723"/>
      <c r="TKV522" s="723"/>
      <c r="TKW522" s="723"/>
      <c r="TKX522" s="723"/>
      <c r="TKY522" s="723"/>
      <c r="TKZ522" s="723"/>
      <c r="TLA522" s="723"/>
      <c r="TLB522" s="723"/>
      <c r="TLC522" s="723"/>
      <c r="TLD522" s="723"/>
      <c r="TLE522" s="723"/>
      <c r="TLF522" s="723"/>
      <c r="TLG522" s="723"/>
      <c r="TLH522" s="723"/>
      <c r="TLI522" s="723"/>
      <c r="TLJ522" s="723"/>
      <c r="TLK522" s="723"/>
      <c r="TLL522" s="723"/>
      <c r="TLM522" s="723"/>
      <c r="TLN522" s="723"/>
      <c r="TLO522" s="723"/>
      <c r="TLP522" s="723"/>
      <c r="TLQ522" s="723"/>
      <c r="TLR522" s="723"/>
      <c r="TLS522" s="723"/>
      <c r="TLT522" s="723"/>
      <c r="TLU522" s="723"/>
      <c r="TLV522" s="723"/>
      <c r="TLW522" s="723"/>
      <c r="TLX522" s="723"/>
      <c r="TLY522" s="723"/>
      <c r="TLZ522" s="723"/>
      <c r="TMA522" s="723"/>
      <c r="TMB522" s="723"/>
      <c r="TMC522" s="723"/>
      <c r="TMD522" s="723"/>
      <c r="TME522" s="723"/>
      <c r="TMF522" s="723"/>
      <c r="TMG522" s="723"/>
      <c r="TMH522" s="723"/>
      <c r="TMI522" s="723"/>
      <c r="TMJ522" s="723"/>
      <c r="TMK522" s="723"/>
      <c r="TML522" s="723"/>
      <c r="TMM522" s="723"/>
      <c r="TMN522" s="723"/>
      <c r="TMO522" s="723"/>
      <c r="TMP522" s="723"/>
      <c r="TMQ522" s="723"/>
      <c r="TMR522" s="723"/>
      <c r="TMS522" s="723"/>
      <c r="TMT522" s="723"/>
      <c r="TMU522" s="723"/>
      <c r="TMV522" s="723"/>
      <c r="TMW522" s="723"/>
      <c r="TMX522" s="723"/>
      <c r="TMY522" s="723"/>
      <c r="TMZ522" s="723"/>
      <c r="TNA522" s="723"/>
      <c r="TNB522" s="723"/>
      <c r="TNC522" s="723"/>
      <c r="TND522" s="723"/>
      <c r="TNE522" s="723"/>
      <c r="TNF522" s="723"/>
      <c r="TNG522" s="723"/>
      <c r="TNH522" s="723"/>
      <c r="TNI522" s="723"/>
      <c r="TNJ522" s="723"/>
      <c r="TNK522" s="723"/>
      <c r="TNL522" s="723"/>
      <c r="TNM522" s="723"/>
      <c r="TNN522" s="723"/>
      <c r="TNO522" s="723"/>
      <c r="TNP522" s="723"/>
      <c r="TNQ522" s="723"/>
      <c r="TNR522" s="723"/>
      <c r="TNS522" s="723"/>
      <c r="TNT522" s="723"/>
      <c r="TNU522" s="723"/>
      <c r="TNV522" s="723"/>
      <c r="TNW522" s="723"/>
      <c r="TNX522" s="723"/>
      <c r="TNY522" s="723"/>
      <c r="TNZ522" s="723"/>
      <c r="TOA522" s="723"/>
      <c r="TOB522" s="723"/>
      <c r="TOC522" s="723"/>
      <c r="TOD522" s="723"/>
      <c r="TOE522" s="723"/>
      <c r="TOF522" s="723"/>
      <c r="TOG522" s="723"/>
      <c r="TOH522" s="723"/>
      <c r="TOI522" s="723"/>
      <c r="TOJ522" s="723"/>
      <c r="TOK522" s="723"/>
      <c r="TOL522" s="723"/>
      <c r="TOM522" s="723"/>
      <c r="TON522" s="723"/>
      <c r="TOO522" s="723"/>
      <c r="TOP522" s="723"/>
      <c r="TOQ522" s="723"/>
      <c r="TOR522" s="723"/>
      <c r="TOS522" s="723"/>
      <c r="TOT522" s="723"/>
      <c r="TOU522" s="723"/>
      <c r="TOV522" s="723"/>
      <c r="TOW522" s="723"/>
      <c r="TOX522" s="723"/>
      <c r="TOY522" s="723"/>
      <c r="TOZ522" s="723"/>
      <c r="TPA522" s="723"/>
      <c r="TPB522" s="723"/>
      <c r="TPC522" s="723"/>
      <c r="TPD522" s="723"/>
      <c r="TPE522" s="723"/>
      <c r="TPF522" s="723"/>
      <c r="TPG522" s="723"/>
      <c r="TPH522" s="723"/>
      <c r="TPI522" s="723"/>
      <c r="TPJ522" s="723"/>
      <c r="TPK522" s="723"/>
      <c r="TPL522" s="723"/>
      <c r="TPM522" s="723"/>
      <c r="TPN522" s="723"/>
      <c r="TPO522" s="723"/>
      <c r="TPP522" s="723"/>
      <c r="TPQ522" s="723"/>
      <c r="TPR522" s="723"/>
      <c r="TPS522" s="723"/>
      <c r="TPT522" s="723"/>
      <c r="TPU522" s="723"/>
      <c r="TPV522" s="723"/>
      <c r="TPW522" s="723"/>
      <c r="TPX522" s="723"/>
      <c r="TPY522" s="723"/>
      <c r="TPZ522" s="723"/>
      <c r="TQA522" s="723"/>
      <c r="TQB522" s="723"/>
      <c r="TQC522" s="723"/>
      <c r="TQD522" s="723"/>
      <c r="TQE522" s="723"/>
      <c r="TQF522" s="723"/>
      <c r="TQG522" s="723"/>
      <c r="TQH522" s="723"/>
      <c r="TQI522" s="723"/>
      <c r="TQJ522" s="723"/>
      <c r="TQK522" s="723"/>
      <c r="TQL522" s="723"/>
      <c r="TQM522" s="723"/>
      <c r="TQN522" s="723"/>
      <c r="TQO522" s="723"/>
      <c r="TQP522" s="723"/>
      <c r="TQQ522" s="723"/>
      <c r="TQR522" s="723"/>
      <c r="TQS522" s="723"/>
      <c r="TQT522" s="723"/>
      <c r="TQU522" s="723"/>
      <c r="TQV522" s="723"/>
      <c r="TQW522" s="723"/>
      <c r="TQX522" s="723"/>
      <c r="TQY522" s="723"/>
      <c r="TQZ522" s="723"/>
      <c r="TRA522" s="723"/>
      <c r="TRB522" s="723"/>
      <c r="TRC522" s="723"/>
      <c r="TRD522" s="723"/>
      <c r="TRE522" s="723"/>
      <c r="TRF522" s="723"/>
      <c r="TRG522" s="723"/>
      <c r="TRH522" s="723"/>
      <c r="TRI522" s="723"/>
      <c r="TRJ522" s="723"/>
      <c r="TRK522" s="723"/>
      <c r="TRL522" s="723"/>
      <c r="TRM522" s="723"/>
      <c r="TRN522" s="723"/>
      <c r="TRO522" s="723"/>
      <c r="TRP522" s="723"/>
      <c r="TRQ522" s="723"/>
      <c r="TRR522" s="723"/>
      <c r="TRS522" s="723"/>
      <c r="TRT522" s="723"/>
      <c r="TRU522" s="723"/>
      <c r="TRV522" s="723"/>
      <c r="TRW522" s="723"/>
      <c r="TRX522" s="723"/>
      <c r="TRY522" s="723"/>
      <c r="TRZ522" s="723"/>
      <c r="TSA522" s="723"/>
      <c r="TSB522" s="723"/>
      <c r="TSC522" s="723"/>
      <c r="TSD522" s="723"/>
      <c r="TSE522" s="723"/>
      <c r="TSF522" s="723"/>
      <c r="TSG522" s="723"/>
      <c r="TSH522" s="723"/>
      <c r="TSI522" s="723"/>
      <c r="TSJ522" s="723"/>
      <c r="TSK522" s="723"/>
      <c r="TSL522" s="723"/>
      <c r="TSM522" s="723"/>
      <c r="TSN522" s="723"/>
      <c r="TSO522" s="723"/>
      <c r="TSP522" s="723"/>
      <c r="TSQ522" s="723"/>
      <c r="TSR522" s="723"/>
      <c r="TSS522" s="723"/>
      <c r="TST522" s="723"/>
      <c r="TSU522" s="723"/>
      <c r="TSV522" s="723"/>
      <c r="TSW522" s="723"/>
      <c r="TSX522" s="723"/>
      <c r="TSY522" s="723"/>
      <c r="TSZ522" s="723"/>
      <c r="TTA522" s="723"/>
      <c r="TTB522" s="723"/>
      <c r="TTC522" s="723"/>
      <c r="TTD522" s="723"/>
      <c r="TTE522" s="723"/>
      <c r="TTF522" s="723"/>
      <c r="TTG522" s="723"/>
      <c r="TTH522" s="723"/>
      <c r="TTI522" s="723"/>
      <c r="TTJ522" s="723"/>
      <c r="TTK522" s="723"/>
      <c r="TTL522" s="723"/>
      <c r="TTM522" s="723"/>
      <c r="TTN522" s="723"/>
      <c r="TTO522" s="723"/>
      <c r="TTP522" s="723"/>
      <c r="TTQ522" s="723"/>
      <c r="TTR522" s="723"/>
      <c r="TTS522" s="723"/>
      <c r="TTT522" s="723"/>
      <c r="TTU522" s="723"/>
      <c r="TTV522" s="723"/>
      <c r="TTW522" s="723"/>
      <c r="TTX522" s="723"/>
      <c r="TTY522" s="723"/>
      <c r="TTZ522" s="723"/>
      <c r="TUA522" s="723"/>
      <c r="TUB522" s="723"/>
      <c r="TUC522" s="723"/>
      <c r="TUD522" s="723"/>
      <c r="TUE522" s="723"/>
      <c r="TUF522" s="723"/>
      <c r="TUG522" s="723"/>
      <c r="TUH522" s="723"/>
      <c r="TUI522" s="723"/>
      <c r="TUJ522" s="723"/>
      <c r="TUK522" s="723"/>
      <c r="TUL522" s="723"/>
      <c r="TUM522" s="723"/>
      <c r="TUN522" s="723"/>
      <c r="TUO522" s="723"/>
      <c r="TUP522" s="723"/>
      <c r="TUQ522" s="723"/>
      <c r="TUR522" s="723"/>
      <c r="TUS522" s="723"/>
      <c r="TUT522" s="723"/>
      <c r="TUU522" s="723"/>
      <c r="TUV522" s="723"/>
      <c r="TUW522" s="723"/>
      <c r="TUX522" s="723"/>
      <c r="TUY522" s="723"/>
      <c r="TUZ522" s="723"/>
      <c r="TVA522" s="723"/>
      <c r="TVB522" s="723"/>
      <c r="TVC522" s="723"/>
      <c r="TVD522" s="723"/>
      <c r="TVE522" s="723"/>
      <c r="TVF522" s="723"/>
      <c r="TVG522" s="723"/>
      <c r="TVH522" s="723"/>
      <c r="TVI522" s="723"/>
      <c r="TVJ522" s="723"/>
      <c r="TVK522" s="723"/>
      <c r="TVL522" s="723"/>
      <c r="TVM522" s="723"/>
      <c r="TVN522" s="723"/>
      <c r="TVO522" s="723"/>
      <c r="TVP522" s="723"/>
      <c r="TVQ522" s="723"/>
      <c r="TVR522" s="723"/>
      <c r="TVS522" s="723"/>
      <c r="TVT522" s="723"/>
      <c r="TVU522" s="723"/>
      <c r="TVV522" s="723"/>
      <c r="TVW522" s="723"/>
      <c r="TVX522" s="723"/>
      <c r="TVY522" s="723"/>
      <c r="TVZ522" s="723"/>
      <c r="TWA522" s="723"/>
      <c r="TWB522" s="723"/>
      <c r="TWC522" s="723"/>
      <c r="TWD522" s="723"/>
      <c r="TWE522" s="723"/>
      <c r="TWF522" s="723"/>
      <c r="TWG522" s="723"/>
      <c r="TWH522" s="723"/>
      <c r="TWI522" s="723"/>
      <c r="TWJ522" s="723"/>
      <c r="TWK522" s="723"/>
      <c r="TWL522" s="723"/>
      <c r="TWM522" s="723"/>
      <c r="TWN522" s="723"/>
      <c r="TWO522" s="723"/>
      <c r="TWP522" s="723"/>
      <c r="TWQ522" s="723"/>
      <c r="TWR522" s="723"/>
      <c r="TWS522" s="723"/>
      <c r="TWT522" s="723"/>
      <c r="TWU522" s="723"/>
      <c r="TWV522" s="723"/>
      <c r="TWW522" s="723"/>
      <c r="TWX522" s="723"/>
      <c r="TWY522" s="723"/>
      <c r="TWZ522" s="723"/>
      <c r="TXA522" s="723"/>
      <c r="TXB522" s="723"/>
      <c r="TXC522" s="723"/>
      <c r="TXD522" s="723"/>
      <c r="TXE522" s="723"/>
      <c r="TXF522" s="723"/>
      <c r="TXG522" s="723"/>
      <c r="TXH522" s="723"/>
      <c r="TXI522" s="723"/>
      <c r="TXJ522" s="723"/>
      <c r="TXK522" s="723"/>
      <c r="TXL522" s="723"/>
      <c r="TXM522" s="723"/>
      <c r="TXN522" s="723"/>
      <c r="TXO522" s="723"/>
      <c r="TXP522" s="723"/>
      <c r="TXQ522" s="723"/>
      <c r="TXR522" s="723"/>
      <c r="TXS522" s="723"/>
      <c r="TXT522" s="723"/>
      <c r="TXU522" s="723"/>
      <c r="TXV522" s="723"/>
      <c r="TXW522" s="723"/>
      <c r="TXX522" s="723"/>
      <c r="TXY522" s="723"/>
      <c r="TXZ522" s="723"/>
      <c r="TYA522" s="723"/>
      <c r="TYB522" s="723"/>
      <c r="TYC522" s="723"/>
      <c r="TYD522" s="723"/>
      <c r="TYE522" s="723"/>
      <c r="TYF522" s="723"/>
      <c r="TYG522" s="723"/>
      <c r="TYH522" s="723"/>
      <c r="TYI522" s="723"/>
      <c r="TYJ522" s="723"/>
      <c r="TYK522" s="723"/>
      <c r="TYL522" s="723"/>
      <c r="TYM522" s="723"/>
      <c r="TYN522" s="723"/>
      <c r="TYO522" s="723"/>
      <c r="TYP522" s="723"/>
      <c r="TYQ522" s="723"/>
      <c r="TYR522" s="723"/>
      <c r="TYS522" s="723"/>
      <c r="TYT522" s="723"/>
      <c r="TYU522" s="723"/>
      <c r="TYV522" s="723"/>
      <c r="TYW522" s="723"/>
      <c r="TYX522" s="723"/>
      <c r="TYY522" s="723"/>
      <c r="TYZ522" s="723"/>
      <c r="TZA522" s="723"/>
      <c r="TZB522" s="723"/>
      <c r="TZC522" s="723"/>
      <c r="TZD522" s="723"/>
      <c r="TZE522" s="723"/>
      <c r="TZF522" s="723"/>
      <c r="TZG522" s="723"/>
      <c r="TZH522" s="723"/>
      <c r="TZI522" s="723"/>
      <c r="TZJ522" s="723"/>
      <c r="TZK522" s="723"/>
      <c r="TZL522" s="723"/>
      <c r="TZM522" s="723"/>
      <c r="TZN522" s="723"/>
      <c r="TZO522" s="723"/>
      <c r="TZP522" s="723"/>
      <c r="TZQ522" s="723"/>
      <c r="TZR522" s="723"/>
      <c r="TZS522" s="723"/>
      <c r="TZT522" s="723"/>
      <c r="TZU522" s="723"/>
      <c r="TZV522" s="723"/>
      <c r="TZW522" s="723"/>
      <c r="TZX522" s="723"/>
      <c r="TZY522" s="723"/>
      <c r="TZZ522" s="723"/>
      <c r="UAA522" s="723"/>
      <c r="UAB522" s="723"/>
      <c r="UAC522" s="723"/>
      <c r="UAD522" s="723"/>
      <c r="UAE522" s="723"/>
      <c r="UAF522" s="723"/>
      <c r="UAG522" s="723"/>
      <c r="UAH522" s="723"/>
      <c r="UAI522" s="723"/>
      <c r="UAJ522" s="723"/>
      <c r="UAK522" s="723"/>
      <c r="UAL522" s="723"/>
      <c r="UAM522" s="723"/>
      <c r="UAN522" s="723"/>
      <c r="UAO522" s="723"/>
      <c r="UAP522" s="723"/>
      <c r="UAQ522" s="723"/>
      <c r="UAR522" s="723"/>
      <c r="UAS522" s="723"/>
      <c r="UAT522" s="723"/>
      <c r="UAU522" s="723"/>
      <c r="UAV522" s="723"/>
      <c r="UAW522" s="723"/>
      <c r="UAX522" s="723"/>
      <c r="UAY522" s="723"/>
      <c r="UAZ522" s="723"/>
      <c r="UBA522" s="723"/>
      <c r="UBB522" s="723"/>
      <c r="UBC522" s="723"/>
      <c r="UBD522" s="723"/>
      <c r="UBE522" s="723"/>
      <c r="UBF522" s="723"/>
      <c r="UBG522" s="723"/>
      <c r="UBH522" s="723"/>
      <c r="UBI522" s="723"/>
      <c r="UBJ522" s="723"/>
      <c r="UBK522" s="723"/>
      <c r="UBL522" s="723"/>
      <c r="UBM522" s="723"/>
      <c r="UBN522" s="723"/>
      <c r="UBO522" s="723"/>
      <c r="UBP522" s="723"/>
      <c r="UBQ522" s="723"/>
      <c r="UBR522" s="723"/>
      <c r="UBS522" s="723"/>
      <c r="UBT522" s="723"/>
      <c r="UBU522" s="723"/>
      <c r="UBV522" s="723"/>
      <c r="UBW522" s="723"/>
      <c r="UBX522" s="723"/>
      <c r="UBY522" s="723"/>
      <c r="UBZ522" s="723"/>
      <c r="UCA522" s="723"/>
      <c r="UCB522" s="723"/>
      <c r="UCC522" s="723"/>
      <c r="UCD522" s="723"/>
      <c r="UCE522" s="723"/>
      <c r="UCF522" s="723"/>
      <c r="UCG522" s="723"/>
      <c r="UCH522" s="723"/>
      <c r="UCI522" s="723"/>
      <c r="UCJ522" s="723"/>
      <c r="UCK522" s="723"/>
      <c r="UCL522" s="723"/>
      <c r="UCM522" s="723"/>
      <c r="UCN522" s="723"/>
      <c r="UCO522" s="723"/>
      <c r="UCP522" s="723"/>
      <c r="UCQ522" s="723"/>
      <c r="UCR522" s="723"/>
      <c r="UCS522" s="723"/>
      <c r="UCT522" s="723"/>
      <c r="UCU522" s="723"/>
      <c r="UCV522" s="723"/>
      <c r="UCW522" s="723"/>
      <c r="UCX522" s="723"/>
      <c r="UCY522" s="723"/>
      <c r="UCZ522" s="723"/>
      <c r="UDA522" s="723"/>
      <c r="UDB522" s="723"/>
      <c r="UDC522" s="723"/>
      <c r="UDD522" s="723"/>
      <c r="UDE522" s="723"/>
      <c r="UDF522" s="723"/>
      <c r="UDG522" s="723"/>
      <c r="UDH522" s="723"/>
      <c r="UDI522" s="723"/>
      <c r="UDJ522" s="723"/>
      <c r="UDK522" s="723"/>
      <c r="UDL522" s="723"/>
      <c r="UDM522" s="723"/>
      <c r="UDN522" s="723"/>
      <c r="UDO522" s="723"/>
      <c r="UDP522" s="723"/>
      <c r="UDQ522" s="723"/>
      <c r="UDR522" s="723"/>
      <c r="UDS522" s="723"/>
      <c r="UDT522" s="723"/>
      <c r="UDU522" s="723"/>
      <c r="UDV522" s="723"/>
      <c r="UDW522" s="723"/>
      <c r="UDX522" s="723"/>
      <c r="UDY522" s="723"/>
      <c r="UDZ522" s="723"/>
      <c r="UEA522" s="723"/>
      <c r="UEB522" s="723"/>
      <c r="UEC522" s="723"/>
      <c r="UED522" s="723"/>
      <c r="UEE522" s="723"/>
      <c r="UEF522" s="723"/>
      <c r="UEG522" s="723"/>
      <c r="UEH522" s="723"/>
      <c r="UEI522" s="723"/>
      <c r="UEJ522" s="723"/>
      <c r="UEK522" s="723"/>
      <c r="UEL522" s="723"/>
      <c r="UEM522" s="723"/>
      <c r="UEN522" s="723"/>
      <c r="UEO522" s="723"/>
      <c r="UEP522" s="723"/>
      <c r="UEQ522" s="723"/>
      <c r="UER522" s="723"/>
      <c r="UES522" s="723"/>
      <c r="UET522" s="723"/>
      <c r="UEU522" s="723"/>
      <c r="UEV522" s="723"/>
      <c r="UEW522" s="723"/>
      <c r="UEX522" s="723"/>
      <c r="UEY522" s="723"/>
      <c r="UEZ522" s="723"/>
      <c r="UFA522" s="723"/>
      <c r="UFB522" s="723"/>
      <c r="UFC522" s="723"/>
      <c r="UFD522" s="723"/>
      <c r="UFE522" s="723"/>
      <c r="UFF522" s="723"/>
      <c r="UFG522" s="723"/>
      <c r="UFH522" s="723"/>
      <c r="UFI522" s="723"/>
      <c r="UFJ522" s="723"/>
      <c r="UFK522" s="723"/>
      <c r="UFL522" s="723"/>
      <c r="UFM522" s="723"/>
      <c r="UFN522" s="723"/>
      <c r="UFO522" s="723"/>
      <c r="UFP522" s="723"/>
      <c r="UFQ522" s="723"/>
      <c r="UFR522" s="723"/>
      <c r="UFS522" s="723"/>
      <c r="UFT522" s="723"/>
      <c r="UFU522" s="723"/>
      <c r="UFV522" s="723"/>
      <c r="UFW522" s="723"/>
      <c r="UFX522" s="723"/>
      <c r="UFY522" s="723"/>
      <c r="UFZ522" s="723"/>
      <c r="UGA522" s="723"/>
      <c r="UGB522" s="723"/>
      <c r="UGC522" s="723"/>
      <c r="UGD522" s="723"/>
      <c r="UGE522" s="723"/>
      <c r="UGF522" s="723"/>
      <c r="UGG522" s="723"/>
      <c r="UGH522" s="723"/>
      <c r="UGI522" s="723"/>
      <c r="UGJ522" s="723"/>
      <c r="UGK522" s="723"/>
      <c r="UGL522" s="723"/>
      <c r="UGM522" s="723"/>
      <c r="UGN522" s="723"/>
      <c r="UGO522" s="723"/>
      <c r="UGP522" s="723"/>
      <c r="UGQ522" s="723"/>
      <c r="UGR522" s="723"/>
      <c r="UGS522" s="723"/>
      <c r="UGT522" s="723"/>
      <c r="UGU522" s="723"/>
      <c r="UGV522" s="723"/>
      <c r="UGW522" s="723"/>
      <c r="UGX522" s="723"/>
      <c r="UGY522" s="723"/>
      <c r="UGZ522" s="723"/>
      <c r="UHA522" s="723"/>
      <c r="UHB522" s="723"/>
      <c r="UHC522" s="723"/>
      <c r="UHD522" s="723"/>
      <c r="UHE522" s="723"/>
      <c r="UHF522" s="723"/>
      <c r="UHG522" s="723"/>
      <c r="UHH522" s="723"/>
      <c r="UHI522" s="723"/>
      <c r="UHJ522" s="723"/>
      <c r="UHK522" s="723"/>
      <c r="UHL522" s="723"/>
      <c r="UHM522" s="723"/>
      <c r="UHN522" s="723"/>
      <c r="UHO522" s="723"/>
      <c r="UHP522" s="723"/>
      <c r="UHQ522" s="723"/>
      <c r="UHR522" s="723"/>
      <c r="UHS522" s="723"/>
      <c r="UHT522" s="723"/>
      <c r="UHU522" s="723"/>
      <c r="UHV522" s="723"/>
      <c r="UHW522" s="723"/>
      <c r="UHX522" s="723"/>
      <c r="UHY522" s="723"/>
      <c r="UHZ522" s="723"/>
      <c r="UIA522" s="723"/>
      <c r="UIB522" s="723"/>
      <c r="UIC522" s="723"/>
      <c r="UID522" s="723"/>
      <c r="UIE522" s="723"/>
      <c r="UIF522" s="723"/>
      <c r="UIG522" s="723"/>
      <c r="UIH522" s="723"/>
      <c r="UII522" s="723"/>
      <c r="UIJ522" s="723"/>
      <c r="UIK522" s="723"/>
      <c r="UIL522" s="723"/>
      <c r="UIM522" s="723"/>
      <c r="UIN522" s="723"/>
      <c r="UIO522" s="723"/>
      <c r="UIP522" s="723"/>
      <c r="UIQ522" s="723"/>
      <c r="UIR522" s="723"/>
      <c r="UIS522" s="723"/>
      <c r="UIT522" s="723"/>
      <c r="UIU522" s="723"/>
      <c r="UIV522" s="723"/>
      <c r="UIW522" s="723"/>
      <c r="UIX522" s="723"/>
      <c r="UIY522" s="723"/>
      <c r="UIZ522" s="723"/>
      <c r="UJA522" s="723"/>
      <c r="UJB522" s="723"/>
      <c r="UJC522" s="723"/>
      <c r="UJD522" s="723"/>
      <c r="UJE522" s="723"/>
      <c r="UJF522" s="723"/>
      <c r="UJG522" s="723"/>
      <c r="UJH522" s="723"/>
      <c r="UJI522" s="723"/>
      <c r="UJJ522" s="723"/>
      <c r="UJK522" s="723"/>
      <c r="UJL522" s="723"/>
      <c r="UJM522" s="723"/>
      <c r="UJN522" s="723"/>
      <c r="UJO522" s="723"/>
      <c r="UJP522" s="723"/>
      <c r="UJQ522" s="723"/>
      <c r="UJR522" s="723"/>
      <c r="UJS522" s="723"/>
      <c r="UJT522" s="723"/>
      <c r="UJU522" s="723"/>
      <c r="UJV522" s="723"/>
      <c r="UJW522" s="723"/>
      <c r="UJX522" s="723"/>
      <c r="UJY522" s="723"/>
      <c r="UJZ522" s="723"/>
      <c r="UKA522" s="723"/>
      <c r="UKB522" s="723"/>
      <c r="UKC522" s="723"/>
      <c r="UKD522" s="723"/>
      <c r="UKE522" s="723"/>
      <c r="UKF522" s="723"/>
      <c r="UKG522" s="723"/>
      <c r="UKH522" s="723"/>
      <c r="UKI522" s="723"/>
      <c r="UKJ522" s="723"/>
      <c r="UKK522" s="723"/>
      <c r="UKL522" s="723"/>
      <c r="UKM522" s="723"/>
      <c r="UKN522" s="723"/>
      <c r="UKO522" s="723"/>
      <c r="UKP522" s="723"/>
      <c r="UKQ522" s="723"/>
      <c r="UKR522" s="723"/>
      <c r="UKS522" s="723"/>
      <c r="UKT522" s="723"/>
      <c r="UKU522" s="723"/>
      <c r="UKV522" s="723"/>
      <c r="UKW522" s="723"/>
      <c r="UKX522" s="723"/>
      <c r="UKY522" s="723"/>
      <c r="UKZ522" s="723"/>
      <c r="ULA522" s="723"/>
      <c r="ULB522" s="723"/>
      <c r="ULC522" s="723"/>
      <c r="ULD522" s="723"/>
      <c r="ULE522" s="723"/>
      <c r="ULF522" s="723"/>
      <c r="ULG522" s="723"/>
      <c r="ULH522" s="723"/>
      <c r="ULI522" s="723"/>
      <c r="ULJ522" s="723"/>
      <c r="ULK522" s="723"/>
      <c r="ULL522" s="723"/>
      <c r="ULM522" s="723"/>
      <c r="ULN522" s="723"/>
      <c r="ULO522" s="723"/>
      <c r="ULP522" s="723"/>
      <c r="ULQ522" s="723"/>
      <c r="ULR522" s="723"/>
      <c r="ULS522" s="723"/>
      <c r="ULT522" s="723"/>
      <c r="ULU522" s="723"/>
      <c r="ULV522" s="723"/>
      <c r="ULW522" s="723"/>
      <c r="ULX522" s="723"/>
      <c r="ULY522" s="723"/>
      <c r="ULZ522" s="723"/>
      <c r="UMA522" s="723"/>
      <c r="UMB522" s="723"/>
      <c r="UMC522" s="723"/>
      <c r="UMD522" s="723"/>
      <c r="UME522" s="723"/>
      <c r="UMF522" s="723"/>
      <c r="UMG522" s="723"/>
      <c r="UMH522" s="723"/>
      <c r="UMI522" s="723"/>
      <c r="UMJ522" s="723"/>
      <c r="UMK522" s="723"/>
      <c r="UML522" s="723"/>
      <c r="UMM522" s="723"/>
      <c r="UMN522" s="723"/>
      <c r="UMO522" s="723"/>
      <c r="UMP522" s="723"/>
      <c r="UMQ522" s="723"/>
      <c r="UMR522" s="723"/>
      <c r="UMS522" s="723"/>
      <c r="UMT522" s="723"/>
      <c r="UMU522" s="723"/>
      <c r="UMV522" s="723"/>
      <c r="UMW522" s="723"/>
      <c r="UMX522" s="723"/>
      <c r="UMY522" s="723"/>
      <c r="UMZ522" s="723"/>
      <c r="UNA522" s="723"/>
      <c r="UNB522" s="723"/>
      <c r="UNC522" s="723"/>
      <c r="UND522" s="723"/>
      <c r="UNE522" s="723"/>
      <c r="UNF522" s="723"/>
      <c r="UNG522" s="723"/>
      <c r="UNH522" s="723"/>
      <c r="UNI522" s="723"/>
      <c r="UNJ522" s="723"/>
      <c r="UNK522" s="723"/>
      <c r="UNL522" s="723"/>
      <c r="UNM522" s="723"/>
      <c r="UNN522" s="723"/>
      <c r="UNO522" s="723"/>
      <c r="UNP522" s="723"/>
      <c r="UNQ522" s="723"/>
      <c r="UNR522" s="723"/>
      <c r="UNS522" s="723"/>
      <c r="UNT522" s="723"/>
      <c r="UNU522" s="723"/>
      <c r="UNV522" s="723"/>
      <c r="UNW522" s="723"/>
      <c r="UNX522" s="723"/>
      <c r="UNY522" s="723"/>
      <c r="UNZ522" s="723"/>
      <c r="UOA522" s="723"/>
      <c r="UOB522" s="723"/>
      <c r="UOC522" s="723"/>
      <c r="UOD522" s="723"/>
      <c r="UOE522" s="723"/>
      <c r="UOF522" s="723"/>
      <c r="UOG522" s="723"/>
      <c r="UOH522" s="723"/>
      <c r="UOI522" s="723"/>
      <c r="UOJ522" s="723"/>
      <c r="UOK522" s="723"/>
      <c r="UOL522" s="723"/>
      <c r="UOM522" s="723"/>
      <c r="UON522" s="723"/>
      <c r="UOO522" s="723"/>
      <c r="UOP522" s="723"/>
      <c r="UOQ522" s="723"/>
      <c r="UOR522" s="723"/>
      <c r="UOS522" s="723"/>
      <c r="UOT522" s="723"/>
      <c r="UOU522" s="723"/>
      <c r="UOV522" s="723"/>
      <c r="UOW522" s="723"/>
      <c r="UOX522" s="723"/>
      <c r="UOY522" s="723"/>
      <c r="UOZ522" s="723"/>
      <c r="UPA522" s="723"/>
      <c r="UPB522" s="723"/>
      <c r="UPC522" s="723"/>
      <c r="UPD522" s="723"/>
      <c r="UPE522" s="723"/>
      <c r="UPF522" s="723"/>
      <c r="UPG522" s="723"/>
      <c r="UPH522" s="723"/>
      <c r="UPI522" s="723"/>
      <c r="UPJ522" s="723"/>
      <c r="UPK522" s="723"/>
      <c r="UPL522" s="723"/>
      <c r="UPM522" s="723"/>
      <c r="UPN522" s="723"/>
      <c r="UPO522" s="723"/>
      <c r="UPP522" s="723"/>
      <c r="UPQ522" s="723"/>
      <c r="UPR522" s="723"/>
      <c r="UPS522" s="723"/>
      <c r="UPT522" s="723"/>
      <c r="UPU522" s="723"/>
      <c r="UPV522" s="723"/>
      <c r="UPW522" s="723"/>
      <c r="UPX522" s="723"/>
      <c r="UPY522" s="723"/>
      <c r="UPZ522" s="723"/>
      <c r="UQA522" s="723"/>
      <c r="UQB522" s="723"/>
      <c r="UQC522" s="723"/>
      <c r="UQD522" s="723"/>
      <c r="UQE522" s="723"/>
      <c r="UQF522" s="723"/>
      <c r="UQG522" s="723"/>
      <c r="UQH522" s="723"/>
      <c r="UQI522" s="723"/>
      <c r="UQJ522" s="723"/>
      <c r="UQK522" s="723"/>
      <c r="UQL522" s="723"/>
      <c r="UQM522" s="723"/>
      <c r="UQN522" s="723"/>
      <c r="UQO522" s="723"/>
      <c r="UQP522" s="723"/>
      <c r="UQQ522" s="723"/>
      <c r="UQR522" s="723"/>
      <c r="UQS522" s="723"/>
      <c r="UQT522" s="723"/>
      <c r="UQU522" s="723"/>
      <c r="UQV522" s="723"/>
      <c r="UQW522" s="723"/>
      <c r="UQX522" s="723"/>
      <c r="UQY522" s="723"/>
      <c r="UQZ522" s="723"/>
      <c r="URA522" s="723"/>
      <c r="URB522" s="723"/>
      <c r="URC522" s="723"/>
      <c r="URD522" s="723"/>
      <c r="URE522" s="723"/>
      <c r="URF522" s="723"/>
      <c r="URG522" s="723"/>
      <c r="URH522" s="723"/>
      <c r="URI522" s="723"/>
      <c r="URJ522" s="723"/>
      <c r="URK522" s="723"/>
      <c r="URL522" s="723"/>
      <c r="URM522" s="723"/>
      <c r="URN522" s="723"/>
      <c r="URO522" s="723"/>
      <c r="URP522" s="723"/>
      <c r="URQ522" s="723"/>
      <c r="URR522" s="723"/>
      <c r="URS522" s="723"/>
      <c r="URT522" s="723"/>
      <c r="URU522" s="723"/>
      <c r="URV522" s="723"/>
      <c r="URW522" s="723"/>
      <c r="URX522" s="723"/>
      <c r="URY522" s="723"/>
      <c r="URZ522" s="723"/>
      <c r="USA522" s="723"/>
      <c r="USB522" s="723"/>
      <c r="USC522" s="723"/>
      <c r="USD522" s="723"/>
      <c r="USE522" s="723"/>
      <c r="USF522" s="723"/>
      <c r="USG522" s="723"/>
      <c r="USH522" s="723"/>
      <c r="USI522" s="723"/>
      <c r="USJ522" s="723"/>
      <c r="USK522" s="723"/>
      <c r="USL522" s="723"/>
      <c r="USM522" s="723"/>
      <c r="USN522" s="723"/>
      <c r="USO522" s="723"/>
      <c r="USP522" s="723"/>
      <c r="USQ522" s="723"/>
      <c r="USR522" s="723"/>
      <c r="USS522" s="723"/>
      <c r="UST522" s="723"/>
      <c r="USU522" s="723"/>
      <c r="USV522" s="723"/>
      <c r="USW522" s="723"/>
      <c r="USX522" s="723"/>
      <c r="USY522" s="723"/>
      <c r="USZ522" s="723"/>
      <c r="UTA522" s="723"/>
      <c r="UTB522" s="723"/>
      <c r="UTC522" s="723"/>
      <c r="UTD522" s="723"/>
      <c r="UTE522" s="723"/>
      <c r="UTF522" s="723"/>
      <c r="UTG522" s="723"/>
      <c r="UTH522" s="723"/>
      <c r="UTI522" s="723"/>
      <c r="UTJ522" s="723"/>
      <c r="UTK522" s="723"/>
      <c r="UTL522" s="723"/>
      <c r="UTM522" s="723"/>
      <c r="UTN522" s="723"/>
      <c r="UTO522" s="723"/>
      <c r="UTP522" s="723"/>
      <c r="UTQ522" s="723"/>
      <c r="UTR522" s="723"/>
      <c r="UTS522" s="723"/>
      <c r="UTT522" s="723"/>
      <c r="UTU522" s="723"/>
      <c r="UTV522" s="723"/>
      <c r="UTW522" s="723"/>
      <c r="UTX522" s="723"/>
      <c r="UTY522" s="723"/>
      <c r="UTZ522" s="723"/>
      <c r="UUA522" s="723"/>
      <c r="UUB522" s="723"/>
      <c r="UUC522" s="723"/>
      <c r="UUD522" s="723"/>
      <c r="UUE522" s="723"/>
      <c r="UUF522" s="723"/>
      <c r="UUG522" s="723"/>
      <c r="UUH522" s="723"/>
      <c r="UUI522" s="723"/>
      <c r="UUJ522" s="723"/>
      <c r="UUK522" s="723"/>
      <c r="UUL522" s="723"/>
      <c r="UUM522" s="723"/>
      <c r="UUN522" s="723"/>
      <c r="UUO522" s="723"/>
      <c r="UUP522" s="723"/>
      <c r="UUQ522" s="723"/>
      <c r="UUR522" s="723"/>
      <c r="UUS522" s="723"/>
      <c r="UUT522" s="723"/>
      <c r="UUU522" s="723"/>
      <c r="UUV522" s="723"/>
      <c r="UUW522" s="723"/>
      <c r="UUX522" s="723"/>
      <c r="UUY522" s="723"/>
      <c r="UUZ522" s="723"/>
      <c r="UVA522" s="723"/>
      <c r="UVB522" s="723"/>
      <c r="UVC522" s="723"/>
      <c r="UVD522" s="723"/>
      <c r="UVE522" s="723"/>
      <c r="UVF522" s="723"/>
      <c r="UVG522" s="723"/>
      <c r="UVH522" s="723"/>
      <c r="UVI522" s="723"/>
      <c r="UVJ522" s="723"/>
      <c r="UVK522" s="723"/>
      <c r="UVL522" s="723"/>
      <c r="UVM522" s="723"/>
      <c r="UVN522" s="723"/>
      <c r="UVO522" s="723"/>
      <c r="UVP522" s="723"/>
      <c r="UVQ522" s="723"/>
      <c r="UVR522" s="723"/>
      <c r="UVS522" s="723"/>
      <c r="UVT522" s="723"/>
      <c r="UVU522" s="723"/>
      <c r="UVV522" s="723"/>
      <c r="UVW522" s="723"/>
      <c r="UVX522" s="723"/>
      <c r="UVY522" s="723"/>
      <c r="UVZ522" s="723"/>
      <c r="UWA522" s="723"/>
      <c r="UWB522" s="723"/>
      <c r="UWC522" s="723"/>
      <c r="UWD522" s="723"/>
      <c r="UWE522" s="723"/>
      <c r="UWF522" s="723"/>
      <c r="UWG522" s="723"/>
      <c r="UWH522" s="723"/>
      <c r="UWI522" s="723"/>
      <c r="UWJ522" s="723"/>
      <c r="UWK522" s="723"/>
      <c r="UWL522" s="723"/>
      <c r="UWM522" s="723"/>
      <c r="UWN522" s="723"/>
      <c r="UWO522" s="723"/>
      <c r="UWP522" s="723"/>
      <c r="UWQ522" s="723"/>
      <c r="UWR522" s="723"/>
      <c r="UWS522" s="723"/>
      <c r="UWT522" s="723"/>
      <c r="UWU522" s="723"/>
      <c r="UWV522" s="723"/>
      <c r="UWW522" s="723"/>
      <c r="UWX522" s="723"/>
      <c r="UWY522" s="723"/>
      <c r="UWZ522" s="723"/>
      <c r="UXA522" s="723"/>
      <c r="UXB522" s="723"/>
      <c r="UXC522" s="723"/>
      <c r="UXD522" s="723"/>
      <c r="UXE522" s="723"/>
      <c r="UXF522" s="723"/>
      <c r="UXG522" s="723"/>
      <c r="UXH522" s="723"/>
      <c r="UXI522" s="723"/>
      <c r="UXJ522" s="723"/>
      <c r="UXK522" s="723"/>
      <c r="UXL522" s="723"/>
      <c r="UXM522" s="723"/>
      <c r="UXN522" s="723"/>
      <c r="UXO522" s="723"/>
      <c r="UXP522" s="723"/>
      <c r="UXQ522" s="723"/>
      <c r="UXR522" s="723"/>
      <c r="UXS522" s="723"/>
      <c r="UXT522" s="723"/>
      <c r="UXU522" s="723"/>
      <c r="UXV522" s="723"/>
      <c r="UXW522" s="723"/>
      <c r="UXX522" s="723"/>
      <c r="UXY522" s="723"/>
      <c r="UXZ522" s="723"/>
      <c r="UYA522" s="723"/>
      <c r="UYB522" s="723"/>
      <c r="UYC522" s="723"/>
      <c r="UYD522" s="723"/>
      <c r="UYE522" s="723"/>
      <c r="UYF522" s="723"/>
      <c r="UYG522" s="723"/>
      <c r="UYH522" s="723"/>
      <c r="UYI522" s="723"/>
      <c r="UYJ522" s="723"/>
      <c r="UYK522" s="723"/>
      <c r="UYL522" s="723"/>
      <c r="UYM522" s="723"/>
      <c r="UYN522" s="723"/>
      <c r="UYO522" s="723"/>
      <c r="UYP522" s="723"/>
      <c r="UYQ522" s="723"/>
      <c r="UYR522" s="723"/>
      <c r="UYS522" s="723"/>
      <c r="UYT522" s="723"/>
      <c r="UYU522" s="723"/>
      <c r="UYV522" s="723"/>
      <c r="UYW522" s="723"/>
      <c r="UYX522" s="723"/>
      <c r="UYY522" s="723"/>
      <c r="UYZ522" s="723"/>
      <c r="UZA522" s="723"/>
      <c r="UZB522" s="723"/>
      <c r="UZC522" s="723"/>
      <c r="UZD522" s="723"/>
      <c r="UZE522" s="723"/>
      <c r="UZF522" s="723"/>
      <c r="UZG522" s="723"/>
      <c r="UZH522" s="723"/>
      <c r="UZI522" s="723"/>
      <c r="UZJ522" s="723"/>
      <c r="UZK522" s="723"/>
      <c r="UZL522" s="723"/>
      <c r="UZM522" s="723"/>
      <c r="UZN522" s="723"/>
      <c r="UZO522" s="723"/>
      <c r="UZP522" s="723"/>
      <c r="UZQ522" s="723"/>
      <c r="UZR522" s="723"/>
      <c r="UZS522" s="723"/>
      <c r="UZT522" s="723"/>
      <c r="UZU522" s="723"/>
      <c r="UZV522" s="723"/>
      <c r="UZW522" s="723"/>
      <c r="UZX522" s="723"/>
      <c r="UZY522" s="723"/>
      <c r="UZZ522" s="723"/>
      <c r="VAA522" s="723"/>
      <c r="VAB522" s="723"/>
      <c r="VAC522" s="723"/>
      <c r="VAD522" s="723"/>
      <c r="VAE522" s="723"/>
      <c r="VAF522" s="723"/>
      <c r="VAG522" s="723"/>
      <c r="VAH522" s="723"/>
      <c r="VAI522" s="723"/>
      <c r="VAJ522" s="723"/>
      <c r="VAK522" s="723"/>
      <c r="VAL522" s="723"/>
      <c r="VAM522" s="723"/>
      <c r="VAN522" s="723"/>
      <c r="VAO522" s="723"/>
      <c r="VAP522" s="723"/>
      <c r="VAQ522" s="723"/>
      <c r="VAR522" s="723"/>
      <c r="VAS522" s="723"/>
      <c r="VAT522" s="723"/>
      <c r="VAU522" s="723"/>
      <c r="VAV522" s="723"/>
      <c r="VAW522" s="723"/>
      <c r="VAX522" s="723"/>
      <c r="VAY522" s="723"/>
      <c r="VAZ522" s="723"/>
      <c r="VBA522" s="723"/>
      <c r="VBB522" s="723"/>
      <c r="VBC522" s="723"/>
      <c r="VBD522" s="723"/>
      <c r="VBE522" s="723"/>
      <c r="VBF522" s="723"/>
      <c r="VBG522" s="723"/>
      <c r="VBH522" s="723"/>
      <c r="VBI522" s="723"/>
      <c r="VBJ522" s="723"/>
      <c r="VBK522" s="723"/>
      <c r="VBL522" s="723"/>
      <c r="VBM522" s="723"/>
      <c r="VBN522" s="723"/>
      <c r="VBO522" s="723"/>
      <c r="VBP522" s="723"/>
      <c r="VBQ522" s="723"/>
      <c r="VBR522" s="723"/>
      <c r="VBS522" s="723"/>
      <c r="VBT522" s="723"/>
      <c r="VBU522" s="723"/>
      <c r="VBV522" s="723"/>
      <c r="VBW522" s="723"/>
      <c r="VBX522" s="723"/>
      <c r="VBY522" s="723"/>
      <c r="VBZ522" s="723"/>
      <c r="VCA522" s="723"/>
      <c r="VCB522" s="723"/>
      <c r="VCC522" s="723"/>
      <c r="VCD522" s="723"/>
      <c r="VCE522" s="723"/>
      <c r="VCF522" s="723"/>
      <c r="VCG522" s="723"/>
      <c r="VCH522" s="723"/>
      <c r="VCI522" s="723"/>
      <c r="VCJ522" s="723"/>
      <c r="VCK522" s="723"/>
      <c r="VCL522" s="723"/>
      <c r="VCM522" s="723"/>
      <c r="VCN522" s="723"/>
      <c r="VCO522" s="723"/>
      <c r="VCP522" s="723"/>
      <c r="VCQ522" s="723"/>
      <c r="VCR522" s="723"/>
      <c r="VCS522" s="723"/>
      <c r="VCT522" s="723"/>
      <c r="VCU522" s="723"/>
      <c r="VCV522" s="723"/>
      <c r="VCW522" s="723"/>
      <c r="VCX522" s="723"/>
      <c r="VCY522" s="723"/>
      <c r="VCZ522" s="723"/>
      <c r="VDA522" s="723"/>
      <c r="VDB522" s="723"/>
      <c r="VDC522" s="723"/>
      <c r="VDD522" s="723"/>
      <c r="VDE522" s="723"/>
      <c r="VDF522" s="723"/>
      <c r="VDG522" s="723"/>
      <c r="VDH522" s="723"/>
      <c r="VDI522" s="723"/>
      <c r="VDJ522" s="723"/>
      <c r="VDK522" s="723"/>
      <c r="VDL522" s="723"/>
      <c r="VDM522" s="723"/>
      <c r="VDN522" s="723"/>
      <c r="VDO522" s="723"/>
      <c r="VDP522" s="723"/>
      <c r="VDQ522" s="723"/>
      <c r="VDR522" s="723"/>
      <c r="VDS522" s="723"/>
      <c r="VDT522" s="723"/>
      <c r="VDU522" s="723"/>
      <c r="VDV522" s="723"/>
      <c r="VDW522" s="723"/>
      <c r="VDX522" s="723"/>
      <c r="VDY522" s="723"/>
      <c r="VDZ522" s="723"/>
      <c r="VEA522" s="723"/>
      <c r="VEB522" s="723"/>
      <c r="VEC522" s="723"/>
      <c r="VED522" s="723"/>
      <c r="VEE522" s="723"/>
      <c r="VEF522" s="723"/>
      <c r="VEG522" s="723"/>
      <c r="VEH522" s="723"/>
      <c r="VEI522" s="723"/>
      <c r="VEJ522" s="723"/>
      <c r="VEK522" s="723"/>
      <c r="VEL522" s="723"/>
      <c r="VEM522" s="723"/>
      <c r="VEN522" s="723"/>
      <c r="VEO522" s="723"/>
      <c r="VEP522" s="723"/>
      <c r="VEQ522" s="723"/>
      <c r="VER522" s="723"/>
      <c r="VES522" s="723"/>
      <c r="VET522" s="723"/>
      <c r="VEU522" s="723"/>
      <c r="VEV522" s="723"/>
      <c r="VEW522" s="723"/>
      <c r="VEX522" s="723"/>
      <c r="VEY522" s="723"/>
      <c r="VEZ522" s="723"/>
      <c r="VFA522" s="723"/>
      <c r="VFB522" s="723"/>
      <c r="VFC522" s="723"/>
      <c r="VFD522" s="723"/>
      <c r="VFE522" s="723"/>
      <c r="VFF522" s="723"/>
      <c r="VFG522" s="723"/>
      <c r="VFH522" s="723"/>
      <c r="VFI522" s="723"/>
      <c r="VFJ522" s="723"/>
      <c r="VFK522" s="723"/>
      <c r="VFL522" s="723"/>
      <c r="VFM522" s="723"/>
      <c r="VFN522" s="723"/>
      <c r="VFO522" s="723"/>
      <c r="VFP522" s="723"/>
      <c r="VFQ522" s="723"/>
      <c r="VFR522" s="723"/>
      <c r="VFS522" s="723"/>
      <c r="VFT522" s="723"/>
      <c r="VFU522" s="723"/>
      <c r="VFV522" s="723"/>
      <c r="VFW522" s="723"/>
      <c r="VFX522" s="723"/>
      <c r="VFY522" s="723"/>
      <c r="VFZ522" s="723"/>
      <c r="VGA522" s="723"/>
      <c r="VGB522" s="723"/>
      <c r="VGC522" s="723"/>
      <c r="VGD522" s="723"/>
      <c r="VGE522" s="723"/>
      <c r="VGF522" s="723"/>
      <c r="VGG522" s="723"/>
      <c r="VGH522" s="723"/>
      <c r="VGI522" s="723"/>
      <c r="VGJ522" s="723"/>
      <c r="VGK522" s="723"/>
      <c r="VGL522" s="723"/>
      <c r="VGM522" s="723"/>
      <c r="VGN522" s="723"/>
      <c r="VGO522" s="723"/>
      <c r="VGP522" s="723"/>
      <c r="VGQ522" s="723"/>
      <c r="VGR522" s="723"/>
      <c r="VGS522" s="723"/>
      <c r="VGT522" s="723"/>
      <c r="VGU522" s="723"/>
      <c r="VGV522" s="723"/>
      <c r="VGW522" s="723"/>
      <c r="VGX522" s="723"/>
      <c r="VGY522" s="723"/>
      <c r="VGZ522" s="723"/>
      <c r="VHA522" s="723"/>
      <c r="VHB522" s="723"/>
      <c r="VHC522" s="723"/>
      <c r="VHD522" s="723"/>
      <c r="VHE522" s="723"/>
      <c r="VHF522" s="723"/>
      <c r="VHG522" s="723"/>
      <c r="VHH522" s="723"/>
      <c r="VHI522" s="723"/>
      <c r="VHJ522" s="723"/>
      <c r="VHK522" s="723"/>
      <c r="VHL522" s="723"/>
      <c r="VHM522" s="723"/>
      <c r="VHN522" s="723"/>
      <c r="VHO522" s="723"/>
      <c r="VHP522" s="723"/>
      <c r="VHQ522" s="723"/>
      <c r="VHR522" s="723"/>
      <c r="VHS522" s="723"/>
      <c r="VHT522" s="723"/>
      <c r="VHU522" s="723"/>
      <c r="VHV522" s="723"/>
      <c r="VHW522" s="723"/>
      <c r="VHX522" s="723"/>
      <c r="VHY522" s="723"/>
      <c r="VHZ522" s="723"/>
      <c r="VIA522" s="723"/>
      <c r="VIB522" s="723"/>
      <c r="VIC522" s="723"/>
      <c r="VID522" s="723"/>
      <c r="VIE522" s="723"/>
      <c r="VIF522" s="723"/>
      <c r="VIG522" s="723"/>
      <c r="VIH522" s="723"/>
      <c r="VII522" s="723"/>
      <c r="VIJ522" s="723"/>
      <c r="VIK522" s="723"/>
      <c r="VIL522" s="723"/>
      <c r="VIM522" s="723"/>
      <c r="VIN522" s="723"/>
      <c r="VIO522" s="723"/>
      <c r="VIP522" s="723"/>
      <c r="VIQ522" s="723"/>
      <c r="VIR522" s="723"/>
      <c r="VIS522" s="723"/>
      <c r="VIT522" s="723"/>
      <c r="VIU522" s="723"/>
      <c r="VIV522" s="723"/>
      <c r="VIW522" s="723"/>
      <c r="VIX522" s="723"/>
      <c r="VIY522" s="723"/>
      <c r="VIZ522" s="723"/>
      <c r="VJA522" s="723"/>
      <c r="VJB522" s="723"/>
      <c r="VJC522" s="723"/>
      <c r="VJD522" s="723"/>
      <c r="VJE522" s="723"/>
      <c r="VJF522" s="723"/>
      <c r="VJG522" s="723"/>
      <c r="VJH522" s="723"/>
      <c r="VJI522" s="723"/>
      <c r="VJJ522" s="723"/>
      <c r="VJK522" s="723"/>
      <c r="VJL522" s="723"/>
      <c r="VJM522" s="723"/>
      <c r="VJN522" s="723"/>
      <c r="VJO522" s="723"/>
      <c r="VJP522" s="723"/>
      <c r="VJQ522" s="723"/>
      <c r="VJR522" s="723"/>
      <c r="VJS522" s="723"/>
      <c r="VJT522" s="723"/>
      <c r="VJU522" s="723"/>
      <c r="VJV522" s="723"/>
      <c r="VJW522" s="723"/>
      <c r="VJX522" s="723"/>
      <c r="VJY522" s="723"/>
      <c r="VJZ522" s="723"/>
      <c r="VKA522" s="723"/>
      <c r="VKB522" s="723"/>
      <c r="VKC522" s="723"/>
      <c r="VKD522" s="723"/>
      <c r="VKE522" s="723"/>
      <c r="VKF522" s="723"/>
      <c r="VKG522" s="723"/>
      <c r="VKH522" s="723"/>
      <c r="VKI522" s="723"/>
      <c r="VKJ522" s="723"/>
      <c r="VKK522" s="723"/>
      <c r="VKL522" s="723"/>
      <c r="VKM522" s="723"/>
      <c r="VKN522" s="723"/>
      <c r="VKO522" s="723"/>
      <c r="VKP522" s="723"/>
      <c r="VKQ522" s="723"/>
      <c r="VKR522" s="723"/>
      <c r="VKS522" s="723"/>
      <c r="VKT522" s="723"/>
      <c r="VKU522" s="723"/>
      <c r="VKV522" s="723"/>
      <c r="VKW522" s="723"/>
      <c r="VKX522" s="723"/>
      <c r="VKY522" s="723"/>
      <c r="VKZ522" s="723"/>
      <c r="VLA522" s="723"/>
      <c r="VLB522" s="723"/>
      <c r="VLC522" s="723"/>
      <c r="VLD522" s="723"/>
      <c r="VLE522" s="723"/>
      <c r="VLF522" s="723"/>
      <c r="VLG522" s="723"/>
      <c r="VLH522" s="723"/>
      <c r="VLI522" s="723"/>
      <c r="VLJ522" s="723"/>
      <c r="VLK522" s="723"/>
      <c r="VLL522" s="723"/>
      <c r="VLM522" s="723"/>
      <c r="VLN522" s="723"/>
      <c r="VLO522" s="723"/>
      <c r="VLP522" s="723"/>
      <c r="VLQ522" s="723"/>
      <c r="VLR522" s="723"/>
      <c r="VLS522" s="723"/>
      <c r="VLT522" s="723"/>
      <c r="VLU522" s="723"/>
      <c r="VLV522" s="723"/>
      <c r="VLW522" s="723"/>
      <c r="VLX522" s="723"/>
      <c r="VLY522" s="723"/>
      <c r="VLZ522" s="723"/>
      <c r="VMA522" s="723"/>
      <c r="VMB522" s="723"/>
      <c r="VMC522" s="723"/>
      <c r="VMD522" s="723"/>
      <c r="VME522" s="723"/>
      <c r="VMF522" s="723"/>
      <c r="VMG522" s="723"/>
      <c r="VMH522" s="723"/>
      <c r="VMI522" s="723"/>
      <c r="VMJ522" s="723"/>
      <c r="VMK522" s="723"/>
      <c r="VML522" s="723"/>
      <c r="VMM522" s="723"/>
      <c r="VMN522" s="723"/>
      <c r="VMO522" s="723"/>
      <c r="VMP522" s="723"/>
      <c r="VMQ522" s="723"/>
      <c r="VMR522" s="723"/>
      <c r="VMS522" s="723"/>
      <c r="VMT522" s="723"/>
      <c r="VMU522" s="723"/>
      <c r="VMV522" s="723"/>
      <c r="VMW522" s="723"/>
      <c r="VMX522" s="723"/>
      <c r="VMY522" s="723"/>
      <c r="VMZ522" s="723"/>
      <c r="VNA522" s="723"/>
      <c r="VNB522" s="723"/>
      <c r="VNC522" s="723"/>
      <c r="VND522" s="723"/>
      <c r="VNE522" s="723"/>
      <c r="VNF522" s="723"/>
      <c r="VNG522" s="723"/>
      <c r="VNH522" s="723"/>
      <c r="VNI522" s="723"/>
      <c r="VNJ522" s="723"/>
      <c r="VNK522" s="723"/>
      <c r="VNL522" s="723"/>
      <c r="VNM522" s="723"/>
      <c r="VNN522" s="723"/>
      <c r="VNO522" s="723"/>
      <c r="VNP522" s="723"/>
      <c r="VNQ522" s="723"/>
      <c r="VNR522" s="723"/>
      <c r="VNS522" s="723"/>
      <c r="VNT522" s="723"/>
      <c r="VNU522" s="723"/>
      <c r="VNV522" s="723"/>
      <c r="VNW522" s="723"/>
      <c r="VNX522" s="723"/>
      <c r="VNY522" s="723"/>
      <c r="VNZ522" s="723"/>
      <c r="VOA522" s="723"/>
      <c r="VOB522" s="723"/>
      <c r="VOC522" s="723"/>
      <c r="VOD522" s="723"/>
      <c r="VOE522" s="723"/>
      <c r="VOF522" s="723"/>
      <c r="VOG522" s="723"/>
      <c r="VOH522" s="723"/>
      <c r="VOI522" s="723"/>
      <c r="VOJ522" s="723"/>
      <c r="VOK522" s="723"/>
      <c r="VOL522" s="723"/>
      <c r="VOM522" s="723"/>
      <c r="VON522" s="723"/>
      <c r="VOO522" s="723"/>
      <c r="VOP522" s="723"/>
      <c r="VOQ522" s="723"/>
      <c r="VOR522" s="723"/>
      <c r="VOS522" s="723"/>
      <c r="VOT522" s="723"/>
      <c r="VOU522" s="723"/>
      <c r="VOV522" s="723"/>
      <c r="VOW522" s="723"/>
      <c r="VOX522" s="723"/>
      <c r="VOY522" s="723"/>
      <c r="VOZ522" s="723"/>
      <c r="VPA522" s="723"/>
      <c r="VPB522" s="723"/>
      <c r="VPC522" s="723"/>
      <c r="VPD522" s="723"/>
      <c r="VPE522" s="723"/>
      <c r="VPF522" s="723"/>
      <c r="VPG522" s="723"/>
      <c r="VPH522" s="723"/>
      <c r="VPI522" s="723"/>
      <c r="VPJ522" s="723"/>
      <c r="VPK522" s="723"/>
      <c r="VPL522" s="723"/>
      <c r="VPM522" s="723"/>
      <c r="VPN522" s="723"/>
      <c r="VPO522" s="723"/>
      <c r="VPP522" s="723"/>
      <c r="VPQ522" s="723"/>
      <c r="VPR522" s="723"/>
      <c r="VPS522" s="723"/>
      <c r="VPT522" s="723"/>
      <c r="VPU522" s="723"/>
      <c r="VPV522" s="723"/>
      <c r="VPW522" s="723"/>
      <c r="VPX522" s="723"/>
      <c r="VPY522" s="723"/>
      <c r="VPZ522" s="723"/>
      <c r="VQA522" s="723"/>
      <c r="VQB522" s="723"/>
      <c r="VQC522" s="723"/>
      <c r="VQD522" s="723"/>
      <c r="VQE522" s="723"/>
      <c r="VQF522" s="723"/>
      <c r="VQG522" s="723"/>
      <c r="VQH522" s="723"/>
      <c r="VQI522" s="723"/>
      <c r="VQJ522" s="723"/>
      <c r="VQK522" s="723"/>
      <c r="VQL522" s="723"/>
      <c r="VQM522" s="723"/>
      <c r="VQN522" s="723"/>
      <c r="VQO522" s="723"/>
      <c r="VQP522" s="723"/>
      <c r="VQQ522" s="723"/>
      <c r="VQR522" s="723"/>
      <c r="VQS522" s="723"/>
      <c r="VQT522" s="723"/>
      <c r="VQU522" s="723"/>
      <c r="VQV522" s="723"/>
      <c r="VQW522" s="723"/>
      <c r="VQX522" s="723"/>
      <c r="VQY522" s="723"/>
      <c r="VQZ522" s="723"/>
      <c r="VRA522" s="723"/>
      <c r="VRB522" s="723"/>
      <c r="VRC522" s="723"/>
      <c r="VRD522" s="723"/>
      <c r="VRE522" s="723"/>
      <c r="VRF522" s="723"/>
      <c r="VRG522" s="723"/>
      <c r="VRH522" s="723"/>
      <c r="VRI522" s="723"/>
      <c r="VRJ522" s="723"/>
      <c r="VRK522" s="723"/>
      <c r="VRL522" s="723"/>
      <c r="VRM522" s="723"/>
      <c r="VRN522" s="723"/>
      <c r="VRO522" s="723"/>
      <c r="VRP522" s="723"/>
      <c r="VRQ522" s="723"/>
      <c r="VRR522" s="723"/>
      <c r="VRS522" s="723"/>
      <c r="VRT522" s="723"/>
      <c r="VRU522" s="723"/>
      <c r="VRV522" s="723"/>
      <c r="VRW522" s="723"/>
      <c r="VRX522" s="723"/>
      <c r="VRY522" s="723"/>
      <c r="VRZ522" s="723"/>
      <c r="VSA522" s="723"/>
      <c r="VSB522" s="723"/>
      <c r="VSC522" s="723"/>
      <c r="VSD522" s="723"/>
      <c r="VSE522" s="723"/>
      <c r="VSF522" s="723"/>
      <c r="VSG522" s="723"/>
      <c r="VSH522" s="723"/>
      <c r="VSI522" s="723"/>
      <c r="VSJ522" s="723"/>
      <c r="VSK522" s="723"/>
      <c r="VSL522" s="723"/>
      <c r="VSM522" s="723"/>
      <c r="VSN522" s="723"/>
      <c r="VSO522" s="723"/>
      <c r="VSP522" s="723"/>
      <c r="VSQ522" s="723"/>
      <c r="VSR522" s="723"/>
      <c r="VSS522" s="723"/>
      <c r="VST522" s="723"/>
      <c r="VSU522" s="723"/>
      <c r="VSV522" s="723"/>
      <c r="VSW522" s="723"/>
      <c r="VSX522" s="723"/>
      <c r="VSY522" s="723"/>
      <c r="VSZ522" s="723"/>
      <c r="VTA522" s="723"/>
      <c r="VTB522" s="723"/>
      <c r="VTC522" s="723"/>
      <c r="VTD522" s="723"/>
      <c r="VTE522" s="723"/>
      <c r="VTF522" s="723"/>
      <c r="VTG522" s="723"/>
      <c r="VTH522" s="723"/>
      <c r="VTI522" s="723"/>
      <c r="VTJ522" s="723"/>
      <c r="VTK522" s="723"/>
      <c r="VTL522" s="723"/>
      <c r="VTM522" s="723"/>
      <c r="VTN522" s="723"/>
      <c r="VTO522" s="723"/>
      <c r="VTP522" s="723"/>
      <c r="VTQ522" s="723"/>
      <c r="VTR522" s="723"/>
      <c r="VTS522" s="723"/>
      <c r="VTT522" s="723"/>
      <c r="VTU522" s="723"/>
      <c r="VTV522" s="723"/>
      <c r="VTW522" s="723"/>
      <c r="VTX522" s="723"/>
      <c r="VTY522" s="723"/>
      <c r="VTZ522" s="723"/>
      <c r="VUA522" s="723"/>
      <c r="VUB522" s="723"/>
      <c r="VUC522" s="723"/>
      <c r="VUD522" s="723"/>
      <c r="VUE522" s="723"/>
      <c r="VUF522" s="723"/>
      <c r="VUG522" s="723"/>
      <c r="VUH522" s="723"/>
      <c r="VUI522" s="723"/>
      <c r="VUJ522" s="723"/>
      <c r="VUK522" s="723"/>
      <c r="VUL522" s="723"/>
      <c r="VUM522" s="723"/>
      <c r="VUN522" s="723"/>
      <c r="VUO522" s="723"/>
      <c r="VUP522" s="723"/>
      <c r="VUQ522" s="723"/>
      <c r="VUR522" s="723"/>
      <c r="VUS522" s="723"/>
      <c r="VUT522" s="723"/>
      <c r="VUU522" s="723"/>
      <c r="VUV522" s="723"/>
      <c r="VUW522" s="723"/>
      <c r="VUX522" s="723"/>
      <c r="VUY522" s="723"/>
      <c r="VUZ522" s="723"/>
      <c r="VVA522" s="723"/>
      <c r="VVB522" s="723"/>
      <c r="VVC522" s="723"/>
      <c r="VVD522" s="723"/>
      <c r="VVE522" s="723"/>
      <c r="VVF522" s="723"/>
      <c r="VVG522" s="723"/>
      <c r="VVH522" s="723"/>
      <c r="VVI522" s="723"/>
      <c r="VVJ522" s="723"/>
      <c r="VVK522" s="723"/>
      <c r="VVL522" s="723"/>
      <c r="VVM522" s="723"/>
      <c r="VVN522" s="723"/>
      <c r="VVO522" s="723"/>
      <c r="VVP522" s="723"/>
      <c r="VVQ522" s="723"/>
      <c r="VVR522" s="723"/>
      <c r="VVS522" s="723"/>
      <c r="VVT522" s="723"/>
      <c r="VVU522" s="723"/>
      <c r="VVV522" s="723"/>
      <c r="VVW522" s="723"/>
      <c r="VVX522" s="723"/>
      <c r="VVY522" s="723"/>
      <c r="VVZ522" s="723"/>
      <c r="VWA522" s="723"/>
      <c r="VWB522" s="723"/>
      <c r="VWC522" s="723"/>
      <c r="VWD522" s="723"/>
      <c r="VWE522" s="723"/>
      <c r="VWF522" s="723"/>
      <c r="VWG522" s="723"/>
      <c r="VWH522" s="723"/>
      <c r="VWI522" s="723"/>
      <c r="VWJ522" s="723"/>
      <c r="VWK522" s="723"/>
      <c r="VWL522" s="723"/>
      <c r="VWM522" s="723"/>
      <c r="VWN522" s="723"/>
      <c r="VWO522" s="723"/>
      <c r="VWP522" s="723"/>
      <c r="VWQ522" s="723"/>
      <c r="VWR522" s="723"/>
      <c r="VWS522" s="723"/>
      <c r="VWT522" s="723"/>
      <c r="VWU522" s="723"/>
      <c r="VWV522" s="723"/>
      <c r="VWW522" s="723"/>
      <c r="VWX522" s="723"/>
      <c r="VWY522" s="723"/>
      <c r="VWZ522" s="723"/>
      <c r="VXA522" s="723"/>
      <c r="VXB522" s="723"/>
      <c r="VXC522" s="723"/>
      <c r="VXD522" s="723"/>
      <c r="VXE522" s="723"/>
      <c r="VXF522" s="723"/>
      <c r="VXG522" s="723"/>
      <c r="VXH522" s="723"/>
      <c r="VXI522" s="723"/>
      <c r="VXJ522" s="723"/>
      <c r="VXK522" s="723"/>
      <c r="VXL522" s="723"/>
      <c r="VXM522" s="723"/>
      <c r="VXN522" s="723"/>
      <c r="VXO522" s="723"/>
      <c r="VXP522" s="723"/>
      <c r="VXQ522" s="723"/>
      <c r="VXR522" s="723"/>
      <c r="VXS522" s="723"/>
      <c r="VXT522" s="723"/>
      <c r="VXU522" s="723"/>
      <c r="VXV522" s="723"/>
      <c r="VXW522" s="723"/>
      <c r="VXX522" s="723"/>
      <c r="VXY522" s="723"/>
      <c r="VXZ522" s="723"/>
      <c r="VYA522" s="723"/>
      <c r="VYB522" s="723"/>
      <c r="VYC522" s="723"/>
      <c r="VYD522" s="723"/>
      <c r="VYE522" s="723"/>
      <c r="VYF522" s="723"/>
      <c r="VYG522" s="723"/>
      <c r="VYH522" s="723"/>
      <c r="VYI522" s="723"/>
      <c r="VYJ522" s="723"/>
      <c r="VYK522" s="723"/>
      <c r="VYL522" s="723"/>
      <c r="VYM522" s="723"/>
      <c r="VYN522" s="723"/>
      <c r="VYO522" s="723"/>
      <c r="VYP522" s="723"/>
      <c r="VYQ522" s="723"/>
      <c r="VYR522" s="723"/>
      <c r="VYS522" s="723"/>
      <c r="VYT522" s="723"/>
      <c r="VYU522" s="723"/>
      <c r="VYV522" s="723"/>
      <c r="VYW522" s="723"/>
      <c r="VYX522" s="723"/>
      <c r="VYY522" s="723"/>
      <c r="VYZ522" s="723"/>
      <c r="VZA522" s="723"/>
      <c r="VZB522" s="723"/>
      <c r="VZC522" s="723"/>
      <c r="VZD522" s="723"/>
      <c r="VZE522" s="723"/>
      <c r="VZF522" s="723"/>
      <c r="VZG522" s="723"/>
      <c r="VZH522" s="723"/>
      <c r="VZI522" s="723"/>
      <c r="VZJ522" s="723"/>
      <c r="VZK522" s="723"/>
      <c r="VZL522" s="723"/>
      <c r="VZM522" s="723"/>
      <c r="VZN522" s="723"/>
      <c r="VZO522" s="723"/>
      <c r="VZP522" s="723"/>
      <c r="VZQ522" s="723"/>
      <c r="VZR522" s="723"/>
      <c r="VZS522" s="723"/>
      <c r="VZT522" s="723"/>
      <c r="VZU522" s="723"/>
      <c r="VZV522" s="723"/>
      <c r="VZW522" s="723"/>
      <c r="VZX522" s="723"/>
      <c r="VZY522" s="723"/>
      <c r="VZZ522" s="723"/>
      <c r="WAA522" s="723"/>
      <c r="WAB522" s="723"/>
      <c r="WAC522" s="723"/>
      <c r="WAD522" s="723"/>
      <c r="WAE522" s="723"/>
      <c r="WAF522" s="723"/>
      <c r="WAG522" s="723"/>
      <c r="WAH522" s="723"/>
      <c r="WAI522" s="723"/>
      <c r="WAJ522" s="723"/>
      <c r="WAK522" s="723"/>
      <c r="WAL522" s="723"/>
      <c r="WAM522" s="723"/>
      <c r="WAN522" s="723"/>
      <c r="WAO522" s="723"/>
      <c r="WAP522" s="723"/>
      <c r="WAQ522" s="723"/>
      <c r="WAR522" s="723"/>
      <c r="WAS522" s="723"/>
      <c r="WAT522" s="723"/>
      <c r="WAU522" s="723"/>
      <c r="WAV522" s="723"/>
      <c r="WAW522" s="723"/>
      <c r="WAX522" s="723"/>
      <c r="WAY522" s="723"/>
      <c r="WAZ522" s="723"/>
      <c r="WBA522" s="723"/>
      <c r="WBB522" s="723"/>
      <c r="WBC522" s="723"/>
      <c r="WBD522" s="723"/>
      <c r="WBE522" s="723"/>
      <c r="WBF522" s="723"/>
      <c r="WBG522" s="723"/>
      <c r="WBH522" s="723"/>
      <c r="WBI522" s="723"/>
      <c r="WBJ522" s="723"/>
      <c r="WBK522" s="723"/>
      <c r="WBL522" s="723"/>
      <c r="WBM522" s="723"/>
      <c r="WBN522" s="723"/>
      <c r="WBO522" s="723"/>
      <c r="WBP522" s="723"/>
      <c r="WBQ522" s="723"/>
      <c r="WBR522" s="723"/>
      <c r="WBS522" s="723"/>
      <c r="WBT522" s="723"/>
      <c r="WBU522" s="723"/>
      <c r="WBV522" s="723"/>
      <c r="WBW522" s="723"/>
      <c r="WBX522" s="723"/>
      <c r="WBY522" s="723"/>
      <c r="WBZ522" s="723"/>
      <c r="WCA522" s="723"/>
      <c r="WCB522" s="723"/>
      <c r="WCC522" s="723"/>
      <c r="WCD522" s="723"/>
      <c r="WCE522" s="723"/>
      <c r="WCF522" s="723"/>
      <c r="WCG522" s="723"/>
      <c r="WCH522" s="723"/>
      <c r="WCI522" s="723"/>
      <c r="WCJ522" s="723"/>
      <c r="WCK522" s="723"/>
      <c r="WCL522" s="723"/>
      <c r="WCM522" s="723"/>
      <c r="WCN522" s="723"/>
      <c r="WCO522" s="723"/>
      <c r="WCP522" s="723"/>
      <c r="WCQ522" s="723"/>
      <c r="WCR522" s="723"/>
      <c r="WCS522" s="723"/>
      <c r="WCT522" s="723"/>
      <c r="WCU522" s="723"/>
      <c r="WCV522" s="723"/>
      <c r="WCW522" s="723"/>
      <c r="WCX522" s="723"/>
      <c r="WCY522" s="723"/>
      <c r="WCZ522" s="723"/>
      <c r="WDA522" s="723"/>
      <c r="WDB522" s="723"/>
      <c r="WDC522" s="723"/>
      <c r="WDD522" s="723"/>
      <c r="WDE522" s="723"/>
      <c r="WDF522" s="723"/>
      <c r="WDG522" s="723"/>
      <c r="WDH522" s="723"/>
      <c r="WDI522" s="723"/>
      <c r="WDJ522" s="723"/>
      <c r="WDK522" s="723"/>
      <c r="WDL522" s="723"/>
      <c r="WDM522" s="723"/>
      <c r="WDN522" s="723"/>
      <c r="WDO522" s="723"/>
      <c r="WDP522" s="723"/>
      <c r="WDQ522" s="723"/>
      <c r="WDR522" s="723"/>
      <c r="WDS522" s="723"/>
      <c r="WDT522" s="723"/>
      <c r="WDU522" s="723"/>
      <c r="WDV522" s="723"/>
      <c r="WDW522" s="723"/>
      <c r="WDX522" s="723"/>
      <c r="WDY522" s="723"/>
      <c r="WDZ522" s="723"/>
      <c r="WEA522" s="723"/>
      <c r="WEB522" s="723"/>
      <c r="WEC522" s="723"/>
      <c r="WED522" s="723"/>
      <c r="WEE522" s="723"/>
      <c r="WEF522" s="723"/>
      <c r="WEG522" s="723"/>
      <c r="WEH522" s="723"/>
      <c r="WEI522" s="723"/>
      <c r="WEJ522" s="723"/>
      <c r="WEK522" s="723"/>
      <c r="WEL522" s="723"/>
      <c r="WEM522" s="723"/>
      <c r="WEN522" s="723"/>
      <c r="WEO522" s="723"/>
      <c r="WEP522" s="723"/>
      <c r="WEQ522" s="723"/>
      <c r="WER522" s="723"/>
      <c r="WES522" s="723"/>
      <c r="WET522" s="723"/>
      <c r="WEU522" s="723"/>
      <c r="WEV522" s="723"/>
      <c r="WEW522" s="723"/>
      <c r="WEX522" s="723"/>
      <c r="WEY522" s="723"/>
      <c r="WEZ522" s="723"/>
      <c r="WFA522" s="723"/>
      <c r="WFB522" s="723"/>
      <c r="WFC522" s="723"/>
      <c r="WFD522" s="723"/>
      <c r="WFE522" s="723"/>
      <c r="WFF522" s="723"/>
      <c r="WFG522" s="723"/>
      <c r="WFH522" s="723"/>
      <c r="WFI522" s="723"/>
      <c r="WFJ522" s="723"/>
      <c r="WFK522" s="723"/>
      <c r="WFL522" s="723"/>
      <c r="WFM522" s="723"/>
      <c r="WFN522" s="723"/>
      <c r="WFO522" s="723"/>
      <c r="WFP522" s="723"/>
      <c r="WFQ522" s="723"/>
      <c r="WFR522" s="723"/>
      <c r="WFS522" s="723"/>
      <c r="WFT522" s="723"/>
      <c r="WFU522" s="723"/>
      <c r="WFV522" s="723"/>
      <c r="WFW522" s="723"/>
      <c r="WFX522" s="723"/>
      <c r="WFY522" s="723"/>
      <c r="WFZ522" s="723"/>
      <c r="WGA522" s="723"/>
      <c r="WGB522" s="723"/>
      <c r="WGC522" s="723"/>
      <c r="WGD522" s="723"/>
      <c r="WGE522" s="723"/>
      <c r="WGF522" s="723"/>
      <c r="WGG522" s="723"/>
      <c r="WGH522" s="723"/>
      <c r="WGI522" s="723"/>
      <c r="WGJ522" s="723"/>
      <c r="WGK522" s="723"/>
      <c r="WGL522" s="723"/>
      <c r="WGM522" s="723"/>
      <c r="WGN522" s="723"/>
      <c r="WGO522" s="723"/>
      <c r="WGP522" s="723"/>
      <c r="WGQ522" s="723"/>
      <c r="WGR522" s="723"/>
      <c r="WGS522" s="723"/>
      <c r="WGT522" s="723"/>
      <c r="WGU522" s="723"/>
      <c r="WGV522" s="723"/>
      <c r="WGW522" s="723"/>
      <c r="WGX522" s="723"/>
      <c r="WGY522" s="723"/>
      <c r="WGZ522" s="723"/>
      <c r="WHA522" s="723"/>
      <c r="WHB522" s="723"/>
      <c r="WHC522" s="723"/>
      <c r="WHD522" s="723"/>
      <c r="WHE522" s="723"/>
      <c r="WHF522" s="723"/>
      <c r="WHG522" s="723"/>
      <c r="WHH522" s="723"/>
      <c r="WHI522" s="723"/>
      <c r="WHJ522" s="723"/>
      <c r="WHK522" s="723"/>
      <c r="WHL522" s="723"/>
      <c r="WHM522" s="723"/>
      <c r="WHN522" s="723"/>
      <c r="WHO522" s="723"/>
      <c r="WHP522" s="723"/>
      <c r="WHQ522" s="723"/>
      <c r="WHR522" s="723"/>
      <c r="WHS522" s="723"/>
      <c r="WHT522" s="723"/>
      <c r="WHU522" s="723"/>
      <c r="WHV522" s="723"/>
      <c r="WHW522" s="723"/>
      <c r="WHX522" s="723"/>
      <c r="WHY522" s="723"/>
      <c r="WHZ522" s="723"/>
      <c r="WIA522" s="723"/>
      <c r="WIB522" s="723"/>
      <c r="WIC522" s="723"/>
      <c r="WID522" s="723"/>
      <c r="WIE522" s="723"/>
      <c r="WIF522" s="723"/>
      <c r="WIG522" s="723"/>
      <c r="WIH522" s="723"/>
      <c r="WII522" s="723"/>
      <c r="WIJ522" s="723"/>
      <c r="WIK522" s="723"/>
      <c r="WIL522" s="723"/>
      <c r="WIM522" s="723"/>
      <c r="WIN522" s="723"/>
      <c r="WIO522" s="723"/>
      <c r="WIP522" s="723"/>
      <c r="WIQ522" s="723"/>
      <c r="WIR522" s="723"/>
      <c r="WIS522" s="723"/>
      <c r="WIT522" s="723"/>
      <c r="WIU522" s="723"/>
      <c r="WIV522" s="723"/>
      <c r="WIW522" s="723"/>
      <c r="WIX522" s="723"/>
      <c r="WIY522" s="723"/>
      <c r="WIZ522" s="723"/>
      <c r="WJA522" s="723"/>
      <c r="WJB522" s="723"/>
      <c r="WJC522" s="723"/>
      <c r="WJD522" s="723"/>
      <c r="WJE522" s="723"/>
      <c r="WJF522" s="723"/>
      <c r="WJG522" s="723"/>
      <c r="WJH522" s="723"/>
      <c r="WJI522" s="723"/>
      <c r="WJJ522" s="723"/>
      <c r="WJK522" s="723"/>
      <c r="WJL522" s="723"/>
      <c r="WJM522" s="723"/>
      <c r="WJN522" s="723"/>
      <c r="WJO522" s="723"/>
      <c r="WJP522" s="723"/>
      <c r="WJQ522" s="723"/>
      <c r="WJR522" s="723"/>
      <c r="WJS522" s="723"/>
      <c r="WJT522" s="723"/>
      <c r="WJU522" s="723"/>
      <c r="WJV522" s="723"/>
      <c r="WJW522" s="723"/>
      <c r="WJX522" s="723"/>
      <c r="WJY522" s="723"/>
      <c r="WJZ522" s="723"/>
      <c r="WKA522" s="723"/>
      <c r="WKB522" s="723"/>
      <c r="WKC522" s="723"/>
      <c r="WKD522" s="723"/>
      <c r="WKE522" s="723"/>
      <c r="WKF522" s="723"/>
      <c r="WKG522" s="723"/>
      <c r="WKH522" s="723"/>
      <c r="WKI522" s="723"/>
      <c r="WKJ522" s="723"/>
      <c r="WKK522" s="723"/>
      <c r="WKL522" s="723"/>
      <c r="WKM522" s="723"/>
      <c r="WKN522" s="723"/>
      <c r="WKO522" s="723"/>
      <c r="WKP522" s="723"/>
      <c r="WKQ522" s="723"/>
      <c r="WKR522" s="723"/>
      <c r="WKS522" s="723"/>
      <c r="WKT522" s="723"/>
      <c r="WKU522" s="723"/>
      <c r="WKV522" s="723"/>
      <c r="WKW522" s="723"/>
      <c r="WKX522" s="723"/>
      <c r="WKY522" s="723"/>
      <c r="WKZ522" s="723"/>
      <c r="WLA522" s="723"/>
      <c r="WLB522" s="723"/>
      <c r="WLC522" s="723"/>
      <c r="WLD522" s="723"/>
      <c r="WLE522" s="723"/>
      <c r="WLF522" s="723"/>
      <c r="WLG522" s="723"/>
      <c r="WLH522" s="723"/>
      <c r="WLI522" s="723"/>
      <c r="WLJ522" s="723"/>
      <c r="WLK522" s="723"/>
      <c r="WLL522" s="723"/>
      <c r="WLM522" s="723"/>
      <c r="WLN522" s="723"/>
      <c r="WLO522" s="723"/>
      <c r="WLP522" s="723"/>
      <c r="WLQ522" s="723"/>
      <c r="WLR522" s="723"/>
      <c r="WLS522" s="723"/>
      <c r="WLT522" s="723"/>
      <c r="WLU522" s="723"/>
      <c r="WLV522" s="723"/>
      <c r="WLW522" s="723"/>
      <c r="WLX522" s="723"/>
      <c r="WLY522" s="723"/>
      <c r="WLZ522" s="723"/>
      <c r="WMA522" s="723"/>
      <c r="WMB522" s="723"/>
      <c r="WMC522" s="723"/>
      <c r="WMD522" s="723"/>
      <c r="WME522" s="723"/>
      <c r="WMF522" s="723"/>
      <c r="WMG522" s="723"/>
      <c r="WMH522" s="723"/>
      <c r="WMI522" s="723"/>
      <c r="WMJ522" s="723"/>
      <c r="WMK522" s="723"/>
      <c r="WML522" s="723"/>
      <c r="WMM522" s="723"/>
      <c r="WMN522" s="723"/>
      <c r="WMO522" s="723"/>
      <c r="WMP522" s="723"/>
      <c r="WMQ522" s="723"/>
      <c r="WMR522" s="723"/>
      <c r="WMS522" s="723"/>
      <c r="WMT522" s="723"/>
      <c r="WMU522" s="723"/>
      <c r="WMV522" s="723"/>
      <c r="WMW522" s="723"/>
      <c r="WMX522" s="723"/>
      <c r="WMY522" s="723"/>
      <c r="WMZ522" s="723"/>
      <c r="WNA522" s="723"/>
      <c r="WNB522" s="723"/>
      <c r="WNC522" s="723"/>
      <c r="WND522" s="723"/>
      <c r="WNE522" s="723"/>
      <c r="WNF522" s="723"/>
      <c r="WNG522" s="723"/>
      <c r="WNH522" s="723"/>
      <c r="WNI522" s="723"/>
      <c r="WNJ522" s="723"/>
      <c r="WNK522" s="723"/>
      <c r="WNL522" s="723"/>
      <c r="WNM522" s="723"/>
      <c r="WNN522" s="723"/>
      <c r="WNO522" s="723"/>
      <c r="WNP522" s="723"/>
      <c r="WNQ522" s="723"/>
      <c r="WNR522" s="723"/>
      <c r="WNS522" s="723"/>
      <c r="WNT522" s="723"/>
      <c r="WNU522" s="723"/>
      <c r="WNV522" s="723"/>
      <c r="WNW522" s="723"/>
      <c r="WNX522" s="723"/>
      <c r="WNY522" s="723"/>
      <c r="WNZ522" s="723"/>
      <c r="WOA522" s="723"/>
      <c r="WOB522" s="723"/>
      <c r="WOC522" s="723"/>
      <c r="WOD522" s="723"/>
      <c r="WOE522" s="723"/>
      <c r="WOF522" s="723"/>
      <c r="WOG522" s="723"/>
      <c r="WOH522" s="723"/>
      <c r="WOI522" s="723"/>
      <c r="WOJ522" s="723"/>
      <c r="WOK522" s="723"/>
      <c r="WOL522" s="723"/>
      <c r="WOM522" s="723"/>
      <c r="WON522" s="723"/>
      <c r="WOO522" s="723"/>
      <c r="WOP522" s="723"/>
      <c r="WOQ522" s="723"/>
      <c r="WOR522" s="723"/>
      <c r="WOS522" s="723"/>
      <c r="WOT522" s="723"/>
      <c r="WOU522" s="723"/>
      <c r="WOV522" s="723"/>
      <c r="WOW522" s="723"/>
      <c r="WOX522" s="723"/>
      <c r="WOY522" s="723"/>
      <c r="WOZ522" s="723"/>
      <c r="WPA522" s="723"/>
      <c r="WPB522" s="723"/>
      <c r="WPC522" s="723"/>
      <c r="WPD522" s="723"/>
      <c r="WPE522" s="723"/>
      <c r="WPF522" s="723"/>
      <c r="WPG522" s="723"/>
      <c r="WPH522" s="723"/>
      <c r="WPI522" s="723"/>
      <c r="WPJ522" s="723"/>
      <c r="WPK522" s="723"/>
      <c r="WPL522" s="723"/>
      <c r="WPM522" s="723"/>
      <c r="WPN522" s="723"/>
      <c r="WPO522" s="723"/>
      <c r="WPP522" s="723"/>
      <c r="WPQ522" s="723"/>
      <c r="WPR522" s="723"/>
      <c r="WPS522" s="723"/>
      <c r="WPT522" s="723"/>
      <c r="WPU522" s="723"/>
      <c r="WPV522" s="723"/>
      <c r="WPW522" s="723"/>
      <c r="WPX522" s="723"/>
      <c r="WPY522" s="723"/>
      <c r="WPZ522" s="723"/>
      <c r="WQA522" s="723"/>
      <c r="WQB522" s="723"/>
      <c r="WQC522" s="723"/>
      <c r="WQD522" s="723"/>
      <c r="WQE522" s="723"/>
      <c r="WQF522" s="723"/>
      <c r="WQG522" s="723"/>
      <c r="WQH522" s="723"/>
      <c r="WQI522" s="723"/>
      <c r="WQJ522" s="723"/>
      <c r="WQK522" s="723"/>
      <c r="WQL522" s="723"/>
      <c r="WQM522" s="723"/>
      <c r="WQN522" s="723"/>
      <c r="WQO522" s="723"/>
      <c r="WQP522" s="723"/>
      <c r="WQQ522" s="723"/>
      <c r="WQR522" s="723"/>
      <c r="WQS522" s="723"/>
      <c r="WQT522" s="723"/>
      <c r="WQU522" s="723"/>
      <c r="WQV522" s="723"/>
      <c r="WQW522" s="723"/>
      <c r="WQX522" s="723"/>
      <c r="WQY522" s="723"/>
      <c r="WQZ522" s="723"/>
      <c r="WRA522" s="723"/>
      <c r="WRB522" s="723"/>
      <c r="WRC522" s="723"/>
      <c r="WRD522" s="723"/>
      <c r="WRE522" s="723"/>
      <c r="WRF522" s="723"/>
      <c r="WRG522" s="723"/>
      <c r="WRH522" s="723"/>
      <c r="WRI522" s="723"/>
      <c r="WRJ522" s="723"/>
      <c r="WRK522" s="723"/>
      <c r="WRL522" s="723"/>
      <c r="WRM522" s="723"/>
      <c r="WRN522" s="723"/>
      <c r="WRO522" s="723"/>
      <c r="WRP522" s="723"/>
      <c r="WRQ522" s="723"/>
      <c r="WRR522" s="723"/>
      <c r="WRS522" s="723"/>
      <c r="WRT522" s="723"/>
      <c r="WRU522" s="723"/>
      <c r="WRV522" s="723"/>
      <c r="WRW522" s="723"/>
      <c r="WRX522" s="723"/>
      <c r="WRY522" s="723"/>
      <c r="WRZ522" s="723"/>
      <c r="WSA522" s="723"/>
      <c r="WSB522" s="723"/>
      <c r="WSC522" s="723"/>
      <c r="WSD522" s="723"/>
      <c r="WSE522" s="723"/>
      <c r="WSF522" s="723"/>
      <c r="WSG522" s="723"/>
      <c r="WSH522" s="723"/>
      <c r="WSI522" s="723"/>
      <c r="WSJ522" s="723"/>
      <c r="WSK522" s="723"/>
      <c r="WSL522" s="723"/>
      <c r="WSM522" s="723"/>
      <c r="WSN522" s="723"/>
      <c r="WSO522" s="723"/>
      <c r="WSP522" s="723"/>
      <c r="WSQ522" s="723"/>
      <c r="WSR522" s="723"/>
      <c r="WSS522" s="723"/>
      <c r="WST522" s="723"/>
      <c r="WSU522" s="723"/>
      <c r="WSV522" s="723"/>
      <c r="WSW522" s="723"/>
      <c r="WSX522" s="723"/>
      <c r="WSY522" s="723"/>
      <c r="WSZ522" s="723"/>
      <c r="WTA522" s="723"/>
      <c r="WTB522" s="723"/>
      <c r="WTC522" s="723"/>
      <c r="WTD522" s="723"/>
      <c r="WTE522" s="723"/>
      <c r="WTF522" s="723"/>
      <c r="WTG522" s="723"/>
      <c r="WTH522" s="723"/>
      <c r="WTI522" s="723"/>
      <c r="WTJ522" s="723"/>
      <c r="WTK522" s="723"/>
      <c r="WTL522" s="723"/>
      <c r="WTM522" s="723"/>
      <c r="WTN522" s="723"/>
      <c r="WTO522" s="723"/>
      <c r="WTP522" s="723"/>
      <c r="WTQ522" s="723"/>
      <c r="WTR522" s="723"/>
      <c r="WTS522" s="723"/>
      <c r="WTT522" s="723"/>
      <c r="WTU522" s="723"/>
      <c r="WTV522" s="723"/>
      <c r="WTW522" s="723"/>
      <c r="WTX522" s="723"/>
      <c r="WTY522" s="723"/>
      <c r="WTZ522" s="723"/>
      <c r="WUA522" s="723"/>
      <c r="WUB522" s="723"/>
      <c r="WUC522" s="723"/>
      <c r="WUD522" s="723"/>
      <c r="WUE522" s="723"/>
      <c r="WUF522" s="723"/>
      <c r="WUG522" s="723"/>
      <c r="WUH522" s="723"/>
      <c r="WUI522" s="723"/>
      <c r="WUJ522" s="723"/>
      <c r="WUK522" s="723"/>
      <c r="WUL522" s="723"/>
      <c r="WUM522" s="723"/>
      <c r="WUN522" s="723"/>
      <c r="WUO522" s="723"/>
      <c r="WUP522" s="723"/>
      <c r="WUQ522" s="723"/>
      <c r="WUR522" s="723"/>
      <c r="WUS522" s="723"/>
      <c r="WUT522" s="723"/>
      <c r="WUU522" s="723"/>
      <c r="WUV522" s="723"/>
      <c r="WUW522" s="723"/>
      <c r="WUX522" s="723"/>
      <c r="WUY522" s="723"/>
      <c r="WUZ522" s="723"/>
      <c r="WVA522" s="723"/>
      <c r="WVB522" s="723"/>
      <c r="WVC522" s="723"/>
      <c r="WVD522" s="723"/>
      <c r="WVE522" s="723"/>
      <c r="WVF522" s="723"/>
      <c r="WVG522" s="723"/>
      <c r="WVH522" s="723"/>
      <c r="WVI522" s="723"/>
      <c r="WVJ522" s="723"/>
      <c r="WVK522" s="723"/>
      <c r="WVL522" s="723"/>
      <c r="WVM522" s="723"/>
      <c r="WVN522" s="723"/>
      <c r="WVO522" s="723"/>
      <c r="WVP522" s="723"/>
      <c r="WVQ522" s="723"/>
      <c r="WVR522" s="723"/>
      <c r="WVS522" s="723"/>
      <c r="WVT522" s="723"/>
      <c r="WVU522" s="723"/>
      <c r="WVV522" s="723"/>
      <c r="WVW522" s="723"/>
      <c r="WVX522" s="723"/>
      <c r="WVY522" s="723"/>
      <c r="WVZ522" s="723"/>
      <c r="WWA522" s="723"/>
      <c r="WWB522" s="723"/>
      <c r="WWC522" s="723"/>
      <c r="WWD522" s="723"/>
      <c r="WWE522" s="723"/>
      <c r="WWF522" s="723"/>
      <c r="WWG522" s="723"/>
      <c r="WWH522" s="723"/>
      <c r="WWI522" s="723"/>
      <c r="WWJ522" s="723"/>
      <c r="WWK522" s="723"/>
      <c r="WWL522" s="723"/>
      <c r="WWM522" s="723"/>
      <c r="WWN522" s="723"/>
      <c r="WWO522" s="723"/>
      <c r="WWP522" s="723"/>
      <c r="WWQ522" s="723"/>
      <c r="WWR522" s="723"/>
      <c r="WWS522" s="723"/>
      <c r="WWT522" s="723"/>
      <c r="WWU522" s="723"/>
      <c r="WWV522" s="723"/>
      <c r="WWW522" s="723"/>
      <c r="WWX522" s="723"/>
      <c r="WWY522" s="723"/>
      <c r="WWZ522" s="723"/>
      <c r="WXA522" s="723"/>
      <c r="WXB522" s="723"/>
      <c r="WXC522" s="723"/>
      <c r="WXD522" s="723"/>
      <c r="WXE522" s="723"/>
      <c r="WXF522" s="723"/>
      <c r="WXG522" s="723"/>
      <c r="WXH522" s="723"/>
      <c r="WXI522" s="723"/>
      <c r="WXJ522" s="723"/>
      <c r="WXK522" s="723"/>
      <c r="WXL522" s="723"/>
      <c r="WXM522" s="723"/>
      <c r="WXN522" s="723"/>
      <c r="WXO522" s="723"/>
      <c r="WXP522" s="723"/>
      <c r="WXQ522" s="723"/>
      <c r="WXR522" s="723"/>
      <c r="WXS522" s="723"/>
      <c r="WXT522" s="723"/>
      <c r="WXU522" s="723"/>
      <c r="WXV522" s="723"/>
      <c r="WXW522" s="723"/>
      <c r="WXX522" s="723"/>
      <c r="WXY522" s="723"/>
      <c r="WXZ522" s="723"/>
      <c r="WYA522" s="723"/>
      <c r="WYB522" s="723"/>
      <c r="WYC522" s="723"/>
      <c r="WYD522" s="723"/>
      <c r="WYE522" s="723"/>
      <c r="WYF522" s="723"/>
      <c r="WYG522" s="723"/>
      <c r="WYH522" s="723"/>
      <c r="WYI522" s="723"/>
      <c r="WYJ522" s="723"/>
      <c r="WYK522" s="723"/>
      <c r="WYL522" s="723"/>
      <c r="WYM522" s="723"/>
      <c r="WYN522" s="723"/>
      <c r="WYO522" s="723"/>
      <c r="WYP522" s="723"/>
      <c r="WYQ522" s="723"/>
      <c r="WYR522" s="723"/>
      <c r="WYS522" s="723"/>
      <c r="WYT522" s="723"/>
      <c r="WYU522" s="723"/>
      <c r="WYV522" s="723"/>
      <c r="WYW522" s="723"/>
      <c r="WYX522" s="723"/>
      <c r="WYY522" s="723"/>
      <c r="WYZ522" s="723"/>
      <c r="WZA522" s="723"/>
      <c r="WZB522" s="723"/>
      <c r="WZC522" s="723"/>
      <c r="WZD522" s="723"/>
      <c r="WZE522" s="723"/>
      <c r="WZF522" s="723"/>
      <c r="WZG522" s="723"/>
      <c r="WZH522" s="723"/>
      <c r="WZI522" s="723"/>
      <c r="WZJ522" s="723"/>
      <c r="WZK522" s="723"/>
      <c r="WZL522" s="723"/>
      <c r="WZM522" s="723"/>
      <c r="WZN522" s="723"/>
      <c r="WZO522" s="723"/>
      <c r="WZP522" s="723"/>
      <c r="WZQ522" s="723"/>
      <c r="WZR522" s="723"/>
      <c r="WZS522" s="723"/>
      <c r="WZT522" s="723"/>
      <c r="WZU522" s="723"/>
      <c r="WZV522" s="723"/>
      <c r="WZW522" s="723"/>
      <c r="WZX522" s="723"/>
      <c r="WZY522" s="723"/>
      <c r="WZZ522" s="723"/>
      <c r="XAA522" s="723"/>
      <c r="XAB522" s="723"/>
      <c r="XAC522" s="723"/>
      <c r="XAD522" s="723"/>
      <c r="XAE522" s="723"/>
      <c r="XAF522" s="723"/>
      <c r="XAG522" s="723"/>
      <c r="XAH522" s="723"/>
      <c r="XAI522" s="723"/>
      <c r="XAJ522" s="723"/>
      <c r="XAK522" s="723"/>
      <c r="XAL522" s="723"/>
      <c r="XAM522" s="723"/>
      <c r="XAN522" s="723"/>
      <c r="XAO522" s="723"/>
      <c r="XAP522" s="723"/>
      <c r="XAQ522" s="723"/>
      <c r="XAR522" s="723"/>
      <c r="XAS522" s="723"/>
      <c r="XAT522" s="723"/>
      <c r="XAU522" s="723"/>
      <c r="XAV522" s="723"/>
      <c r="XAW522" s="723"/>
      <c r="XAX522" s="723"/>
      <c r="XAY522" s="723"/>
      <c r="XAZ522" s="723"/>
      <c r="XBA522" s="723"/>
      <c r="XBB522" s="723"/>
      <c r="XBC522" s="723"/>
      <c r="XBD522" s="723"/>
      <c r="XBE522" s="723"/>
      <c r="XBF522" s="723"/>
      <c r="XBG522" s="723"/>
      <c r="XBH522" s="723"/>
      <c r="XBI522" s="723"/>
      <c r="XBJ522" s="723"/>
      <c r="XBK522" s="723"/>
      <c r="XBL522" s="723"/>
      <c r="XBM522" s="723"/>
      <c r="XBN522" s="723"/>
      <c r="XBO522" s="723"/>
      <c r="XBP522" s="723"/>
      <c r="XBQ522" s="723"/>
      <c r="XBR522" s="723"/>
      <c r="XBS522" s="723"/>
      <c r="XBT522" s="723"/>
      <c r="XBU522" s="723"/>
      <c r="XBV522" s="723"/>
      <c r="XBW522" s="723"/>
      <c r="XBX522" s="723"/>
      <c r="XBY522" s="723"/>
      <c r="XBZ522" s="723"/>
      <c r="XCA522" s="723"/>
      <c r="XCB522" s="723"/>
      <c r="XCC522" s="723"/>
      <c r="XCD522" s="723"/>
      <c r="XCE522" s="723"/>
      <c r="XCF522" s="723"/>
      <c r="XCG522" s="723"/>
      <c r="XCH522" s="723"/>
      <c r="XCI522" s="723"/>
      <c r="XCJ522" s="723"/>
      <c r="XCK522" s="723"/>
      <c r="XCL522" s="723"/>
      <c r="XCM522" s="723"/>
      <c r="XCN522" s="723"/>
      <c r="XCO522" s="723"/>
      <c r="XCP522" s="723"/>
      <c r="XCQ522" s="723"/>
      <c r="XCR522" s="723"/>
      <c r="XCS522" s="723"/>
      <c r="XCT522" s="723"/>
      <c r="XCU522" s="723"/>
      <c r="XCV522" s="723"/>
      <c r="XCW522" s="723"/>
      <c r="XCX522" s="723"/>
      <c r="XCY522" s="723"/>
      <c r="XCZ522" s="723"/>
      <c r="XDA522" s="723"/>
      <c r="XDB522" s="723"/>
      <c r="XDC522" s="723"/>
      <c r="XDD522" s="723"/>
      <c r="XDE522" s="723"/>
      <c r="XDF522" s="723"/>
      <c r="XDG522" s="723"/>
      <c r="XDH522" s="723"/>
      <c r="XDI522" s="723"/>
      <c r="XDJ522" s="723"/>
      <c r="XDK522" s="723"/>
      <c r="XDL522" s="723"/>
      <c r="XDM522" s="723"/>
      <c r="XDN522" s="723"/>
      <c r="XDO522" s="723"/>
      <c r="XDP522" s="723"/>
      <c r="XDQ522" s="723"/>
      <c r="XDR522" s="723"/>
      <c r="XDS522" s="723"/>
      <c r="XDT522" s="723"/>
      <c r="XDU522" s="723"/>
      <c r="XDV522" s="723"/>
      <c r="XDW522" s="723"/>
      <c r="XDX522" s="723"/>
      <c r="XDY522" s="723"/>
      <c r="XDZ522" s="723"/>
      <c r="XEA522" s="723"/>
      <c r="XEB522" s="723"/>
      <c r="XEC522" s="723"/>
      <c r="XED522" s="723"/>
      <c r="XEE522" s="723"/>
      <c r="XEF522" s="723"/>
      <c r="XEG522" s="723"/>
      <c r="XEH522" s="723"/>
      <c r="XEI522" s="723"/>
      <c r="XEJ522" s="723"/>
      <c r="XEK522" s="723"/>
      <c r="XEL522" s="723"/>
      <c r="XEM522" s="723"/>
      <c r="XEN522" s="723"/>
      <c r="XEO522" s="723"/>
      <c r="XEP522" s="723"/>
      <c r="XEQ522" s="723"/>
      <c r="XER522" s="723"/>
      <c r="XES522" s="723"/>
      <c r="XET522" s="723"/>
      <c r="XEU522" s="723"/>
      <c r="XEV522" s="723"/>
      <c r="XEW522" s="723"/>
      <c r="XEX522" s="723"/>
      <c r="XEY522" s="723"/>
      <c r="XEZ522" s="723"/>
      <c r="XFA522" s="733"/>
    </row>
    <row r="523" spans="1:16381" s="694" customFormat="1" ht="14.1" customHeight="1" x14ac:dyDescent="0.15">
      <c r="A523" s="213"/>
      <c r="B523" s="220" t="s">
        <v>3803</v>
      </c>
      <c r="C523" s="846"/>
      <c r="D523" s="847"/>
      <c r="E523" s="847"/>
      <c r="F523" s="847"/>
      <c r="G523" s="847"/>
      <c r="H523" s="847"/>
      <c r="I523" s="847"/>
      <c r="J523" s="847"/>
      <c r="K523" s="847"/>
      <c r="L523" s="847"/>
      <c r="M523" s="847"/>
      <c r="N523" s="847"/>
      <c r="O523" s="847"/>
      <c r="P523" s="847"/>
      <c r="Q523" s="847"/>
      <c r="R523" s="847"/>
      <c r="S523" s="847"/>
      <c r="T523" s="847"/>
      <c r="U523" s="847"/>
      <c r="V523" s="847"/>
      <c r="W523" s="847"/>
      <c r="X523" s="847"/>
      <c r="Y523" s="847"/>
      <c r="Z523" s="847"/>
      <c r="AA523" s="847"/>
      <c r="AB523" s="847"/>
      <c r="AC523" s="847"/>
      <c r="AD523" s="847"/>
      <c r="AE523" s="847"/>
      <c r="AF523" s="847"/>
      <c r="AG523" s="847"/>
      <c r="AH523" s="847"/>
      <c r="AI523" s="847"/>
      <c r="AJ523" s="847"/>
      <c r="AK523" s="847"/>
      <c r="AL523" s="848"/>
      <c r="AM523" s="64"/>
      <c r="AN523" s="64"/>
      <c r="AO523" s="64"/>
      <c r="AP523" s="64"/>
      <c r="AQ523" s="64"/>
      <c r="AR523" s="693"/>
      <c r="XFA523" s="693"/>
    </row>
    <row r="524" spans="1:16381" s="694" customFormat="1" ht="14.1" customHeight="1" x14ac:dyDescent="0.15">
      <c r="A524" s="213"/>
      <c r="B524" s="216" t="s">
        <v>6128</v>
      </c>
      <c r="C524" s="908"/>
      <c r="D524" s="909"/>
      <c r="E524" s="909"/>
      <c r="F524" s="909"/>
      <c r="G524" s="909"/>
      <c r="H524" s="909"/>
      <c r="I524" s="909"/>
      <c r="J524" s="909"/>
      <c r="K524" s="909"/>
      <c r="L524" s="909"/>
      <c r="M524" s="909"/>
      <c r="N524" s="909"/>
      <c r="O524" s="909"/>
      <c r="P524" s="909"/>
      <c r="Q524" s="909"/>
      <c r="R524" s="909"/>
      <c r="S524" s="909"/>
      <c r="T524" s="909"/>
      <c r="U524" s="909"/>
      <c r="V524" s="909"/>
      <c r="W524" s="909"/>
      <c r="X524" s="909"/>
      <c r="Y524" s="909"/>
      <c r="Z524" s="909"/>
      <c r="AA524" s="909"/>
      <c r="AB524" s="909"/>
      <c r="AC524" s="909"/>
      <c r="AD524" s="909"/>
      <c r="AE524" s="909"/>
      <c r="AF524" s="909"/>
      <c r="AG524" s="909"/>
      <c r="AH524" s="909"/>
      <c r="AI524" s="909"/>
      <c r="AJ524" s="909"/>
      <c r="AK524" s="909"/>
      <c r="AL524" s="910"/>
      <c r="AM524" s="64"/>
      <c r="AN524" s="64"/>
      <c r="AO524" s="64"/>
      <c r="AP524" s="64"/>
      <c r="AQ524" s="64"/>
      <c r="AR524" s="693"/>
      <c r="XFA524" s="693"/>
    </row>
    <row r="525" spans="1:16381" s="707" customFormat="1" ht="14.1" customHeight="1" x14ac:dyDescent="0.15">
      <c r="A525" s="193" t="s">
        <v>1752</v>
      </c>
      <c r="B525" s="194" t="s">
        <v>2354</v>
      </c>
      <c r="C525" s="199">
        <f t="shared" ref="C525:C595" si="136">SUM(D525+G525)</f>
        <v>0</v>
      </c>
      <c r="D525" s="203">
        <f t="shared" ref="D525:D595" si="137">SUM(E525:F525)</f>
        <v>0</v>
      </c>
      <c r="E525" s="78"/>
      <c r="F525" s="78"/>
      <c r="G525" s="78"/>
      <c r="H525" s="79"/>
      <c r="I525" s="79"/>
      <c r="J525" s="79"/>
      <c r="K525" s="79"/>
      <c r="L525" s="79"/>
      <c r="M525" s="79"/>
      <c r="N525" s="79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8"/>
      <c r="AB525" s="78"/>
      <c r="AC525" s="78"/>
      <c r="AD525" s="78"/>
      <c r="AE525" s="78"/>
      <c r="AF525" s="78"/>
      <c r="AG525" s="78"/>
      <c r="AH525" s="78"/>
      <c r="AI525" s="78"/>
      <c r="AJ525" s="78"/>
      <c r="AK525" s="645">
        <v>2350</v>
      </c>
      <c r="AL525" s="651">
        <f t="shared" ref="AL525:AL533" si="138">AK525*E525</f>
        <v>0</v>
      </c>
      <c r="AM525" s="64"/>
      <c r="AN525" s="64" t="s">
        <v>547</v>
      </c>
      <c r="AO525" s="64"/>
      <c r="AP525" s="64"/>
      <c r="AQ525" s="64"/>
      <c r="AR525" s="706"/>
      <c r="XFA525" s="706"/>
    </row>
    <row r="526" spans="1:16381" s="694" customFormat="1" ht="14.1" customHeight="1" x14ac:dyDescent="0.15">
      <c r="A526" s="193" t="s">
        <v>1753</v>
      </c>
      <c r="B526" s="194" t="s">
        <v>548</v>
      </c>
      <c r="C526" s="199">
        <f t="shared" si="136"/>
        <v>0</v>
      </c>
      <c r="D526" s="203">
        <f t="shared" si="137"/>
        <v>0</v>
      </c>
      <c r="E526" s="78"/>
      <c r="F526" s="78"/>
      <c r="G526" s="78"/>
      <c r="H526" s="79"/>
      <c r="I526" s="79"/>
      <c r="J526" s="79"/>
      <c r="K526" s="79"/>
      <c r="L526" s="79"/>
      <c r="M526" s="79"/>
      <c r="N526" s="79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8"/>
      <c r="AB526" s="78"/>
      <c r="AC526" s="78"/>
      <c r="AD526" s="78"/>
      <c r="AE526" s="78"/>
      <c r="AF526" s="78"/>
      <c r="AG526" s="78"/>
      <c r="AH526" s="78"/>
      <c r="AI526" s="78"/>
      <c r="AJ526" s="78"/>
      <c r="AK526" s="645">
        <v>1590</v>
      </c>
      <c r="AL526" s="651">
        <f t="shared" si="138"/>
        <v>0</v>
      </c>
      <c r="AM526" s="64"/>
      <c r="AN526" s="64"/>
      <c r="AO526" s="64"/>
      <c r="AP526" s="64"/>
      <c r="AQ526" s="64"/>
      <c r="AR526" s="693"/>
      <c r="XFA526" s="693"/>
    </row>
    <row r="527" spans="1:16381" s="694" customFormat="1" ht="14.1" customHeight="1" x14ac:dyDescent="0.15">
      <c r="A527" s="193" t="s">
        <v>1754</v>
      </c>
      <c r="B527" s="194" t="s">
        <v>549</v>
      </c>
      <c r="C527" s="199">
        <f t="shared" si="136"/>
        <v>0</v>
      </c>
      <c r="D527" s="203">
        <f t="shared" si="137"/>
        <v>0</v>
      </c>
      <c r="E527" s="78"/>
      <c r="F527" s="78"/>
      <c r="G527" s="78"/>
      <c r="H527" s="79"/>
      <c r="I527" s="79"/>
      <c r="J527" s="79"/>
      <c r="K527" s="79"/>
      <c r="L527" s="79"/>
      <c r="M527" s="79"/>
      <c r="N527" s="79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8"/>
      <c r="AB527" s="78"/>
      <c r="AC527" s="78"/>
      <c r="AD527" s="78"/>
      <c r="AE527" s="78"/>
      <c r="AF527" s="78"/>
      <c r="AG527" s="78"/>
      <c r="AH527" s="78"/>
      <c r="AI527" s="78"/>
      <c r="AJ527" s="78"/>
      <c r="AK527" s="645">
        <v>1380</v>
      </c>
      <c r="AL527" s="651">
        <f t="shared" si="138"/>
        <v>0</v>
      </c>
      <c r="AM527" s="64"/>
      <c r="AN527" s="64"/>
      <c r="AO527" s="64"/>
      <c r="AP527" s="64"/>
      <c r="AQ527" s="64"/>
      <c r="AR527" s="693"/>
      <c r="XFA527" s="693"/>
    </row>
    <row r="528" spans="1:16381" s="694" customFormat="1" ht="14.1" customHeight="1" x14ac:dyDescent="0.15">
      <c r="A528" s="193" t="s">
        <v>1755</v>
      </c>
      <c r="B528" s="194" t="s">
        <v>550</v>
      </c>
      <c r="C528" s="199">
        <f t="shared" si="136"/>
        <v>0</v>
      </c>
      <c r="D528" s="203">
        <f t="shared" si="137"/>
        <v>0</v>
      </c>
      <c r="E528" s="78"/>
      <c r="F528" s="78"/>
      <c r="G528" s="78"/>
      <c r="H528" s="79"/>
      <c r="I528" s="79"/>
      <c r="J528" s="79"/>
      <c r="K528" s="79"/>
      <c r="L528" s="79"/>
      <c r="M528" s="79"/>
      <c r="N528" s="79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8"/>
      <c r="AB528" s="78"/>
      <c r="AC528" s="78"/>
      <c r="AD528" s="78"/>
      <c r="AE528" s="78"/>
      <c r="AF528" s="78"/>
      <c r="AG528" s="78"/>
      <c r="AH528" s="78"/>
      <c r="AI528" s="78"/>
      <c r="AJ528" s="78"/>
      <c r="AK528" s="645">
        <v>620</v>
      </c>
      <c r="AL528" s="651">
        <f t="shared" si="138"/>
        <v>0</v>
      </c>
      <c r="AM528" s="64"/>
      <c r="AN528" s="64"/>
      <c r="AO528" s="64"/>
      <c r="AP528" s="64"/>
      <c r="AQ528" s="64"/>
      <c r="AR528" s="693"/>
      <c r="XFA528" s="693"/>
    </row>
    <row r="529" spans="1:44 16381:16381" s="694" customFormat="1" ht="14.1" customHeight="1" x14ac:dyDescent="0.15">
      <c r="A529" s="193" t="s">
        <v>1756</v>
      </c>
      <c r="B529" s="194" t="s">
        <v>3533</v>
      </c>
      <c r="C529" s="199">
        <f t="shared" si="136"/>
        <v>0</v>
      </c>
      <c r="D529" s="203">
        <f t="shared" si="137"/>
        <v>0</v>
      </c>
      <c r="E529" s="78"/>
      <c r="F529" s="78"/>
      <c r="G529" s="78"/>
      <c r="H529" s="79"/>
      <c r="I529" s="79"/>
      <c r="J529" s="79"/>
      <c r="K529" s="79"/>
      <c r="L529" s="79"/>
      <c r="M529" s="79"/>
      <c r="N529" s="79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8"/>
      <c r="AB529" s="78"/>
      <c r="AC529" s="78"/>
      <c r="AD529" s="78"/>
      <c r="AE529" s="78"/>
      <c r="AF529" s="78"/>
      <c r="AG529" s="78"/>
      <c r="AH529" s="78"/>
      <c r="AI529" s="78"/>
      <c r="AJ529" s="78"/>
      <c r="AK529" s="645">
        <v>4140</v>
      </c>
      <c r="AL529" s="651">
        <f t="shared" si="138"/>
        <v>0</v>
      </c>
      <c r="AM529" s="64"/>
      <c r="AN529" s="64"/>
      <c r="AO529" s="64"/>
      <c r="AP529" s="64"/>
      <c r="AQ529" s="64"/>
      <c r="AR529" s="693"/>
      <c r="XFA529" s="693"/>
    </row>
    <row r="530" spans="1:44 16381:16381" s="694" customFormat="1" ht="14.1" customHeight="1" x14ac:dyDescent="0.15">
      <c r="A530" s="232" t="s">
        <v>2721</v>
      </c>
      <c r="B530" s="194" t="s">
        <v>2722</v>
      </c>
      <c r="C530" s="199">
        <f t="shared" si="136"/>
        <v>0</v>
      </c>
      <c r="D530" s="203">
        <f t="shared" si="137"/>
        <v>0</v>
      </c>
      <c r="E530" s="78"/>
      <c r="F530" s="78"/>
      <c r="G530" s="78"/>
      <c r="H530" s="79"/>
      <c r="I530" s="79"/>
      <c r="J530" s="79"/>
      <c r="K530" s="79"/>
      <c r="L530" s="79"/>
      <c r="M530" s="79"/>
      <c r="N530" s="79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8"/>
      <c r="AB530" s="78"/>
      <c r="AC530" s="78"/>
      <c r="AD530" s="78"/>
      <c r="AE530" s="78"/>
      <c r="AF530" s="78"/>
      <c r="AG530" s="78"/>
      <c r="AH530" s="78"/>
      <c r="AI530" s="78"/>
      <c r="AJ530" s="78"/>
      <c r="AK530" s="645">
        <v>43810</v>
      </c>
      <c r="AL530" s="651">
        <f t="shared" si="138"/>
        <v>0</v>
      </c>
      <c r="AM530" s="64"/>
      <c r="AN530" s="64"/>
      <c r="AO530" s="64"/>
      <c r="AP530" s="64"/>
      <c r="AQ530" s="64"/>
      <c r="AR530" s="693"/>
      <c r="XFA530" s="693"/>
    </row>
    <row r="531" spans="1:44 16381:16381" s="694" customFormat="1" ht="14.1" customHeight="1" x14ac:dyDescent="0.15">
      <c r="A531" s="232" t="s">
        <v>2723</v>
      </c>
      <c r="B531" s="194" t="s">
        <v>2724</v>
      </c>
      <c r="C531" s="199">
        <f t="shared" si="136"/>
        <v>0</v>
      </c>
      <c r="D531" s="203">
        <f t="shared" si="137"/>
        <v>0</v>
      </c>
      <c r="E531" s="78"/>
      <c r="F531" s="78"/>
      <c r="G531" s="78"/>
      <c r="H531" s="79"/>
      <c r="I531" s="79"/>
      <c r="J531" s="79"/>
      <c r="K531" s="79"/>
      <c r="L531" s="79"/>
      <c r="M531" s="79"/>
      <c r="N531" s="79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8"/>
      <c r="AB531" s="78"/>
      <c r="AC531" s="78"/>
      <c r="AD531" s="78"/>
      <c r="AE531" s="78"/>
      <c r="AF531" s="78"/>
      <c r="AG531" s="78"/>
      <c r="AH531" s="78"/>
      <c r="AI531" s="78"/>
      <c r="AJ531" s="78"/>
      <c r="AK531" s="645">
        <v>5040</v>
      </c>
      <c r="AL531" s="651">
        <f t="shared" si="138"/>
        <v>0</v>
      </c>
      <c r="AM531" s="64"/>
      <c r="AN531" s="64"/>
      <c r="AO531" s="64"/>
      <c r="AP531" s="64"/>
      <c r="AQ531" s="64"/>
      <c r="AR531" s="693"/>
      <c r="XFA531" s="693"/>
    </row>
    <row r="532" spans="1:44 16381:16381" s="694" customFormat="1" ht="14.1" customHeight="1" x14ac:dyDescent="0.15">
      <c r="A532" s="232" t="s">
        <v>2725</v>
      </c>
      <c r="B532" s="194" t="s">
        <v>2726</v>
      </c>
      <c r="C532" s="199">
        <f t="shared" si="136"/>
        <v>0</v>
      </c>
      <c r="D532" s="203">
        <f t="shared" si="137"/>
        <v>0</v>
      </c>
      <c r="E532" s="78"/>
      <c r="F532" s="78"/>
      <c r="G532" s="78"/>
      <c r="H532" s="79"/>
      <c r="I532" s="79"/>
      <c r="J532" s="79"/>
      <c r="K532" s="79"/>
      <c r="L532" s="79"/>
      <c r="M532" s="79"/>
      <c r="N532" s="79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8"/>
      <c r="AB532" s="78"/>
      <c r="AC532" s="78"/>
      <c r="AD532" s="78"/>
      <c r="AE532" s="78"/>
      <c r="AF532" s="78"/>
      <c r="AG532" s="78"/>
      <c r="AH532" s="78"/>
      <c r="AI532" s="78"/>
      <c r="AJ532" s="78"/>
      <c r="AK532" s="645">
        <v>4230</v>
      </c>
      <c r="AL532" s="651">
        <f t="shared" si="138"/>
        <v>0</v>
      </c>
      <c r="AM532" s="64"/>
      <c r="AN532" s="64"/>
      <c r="AO532" s="64"/>
      <c r="AP532" s="64"/>
      <c r="AQ532" s="64"/>
      <c r="AR532" s="693"/>
      <c r="XFA532" s="693"/>
    </row>
    <row r="533" spans="1:44 16381:16381" s="694" customFormat="1" ht="14.1" customHeight="1" x14ac:dyDescent="0.15">
      <c r="A533" s="232" t="s">
        <v>2727</v>
      </c>
      <c r="B533" s="194" t="s">
        <v>2728</v>
      </c>
      <c r="C533" s="199">
        <f t="shared" si="136"/>
        <v>0</v>
      </c>
      <c r="D533" s="203">
        <f t="shared" si="137"/>
        <v>0</v>
      </c>
      <c r="E533" s="78"/>
      <c r="F533" s="78"/>
      <c r="G533" s="78"/>
      <c r="H533" s="79"/>
      <c r="I533" s="79"/>
      <c r="J533" s="79"/>
      <c r="K533" s="79"/>
      <c r="L533" s="79"/>
      <c r="M533" s="79"/>
      <c r="N533" s="79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8"/>
      <c r="AB533" s="78"/>
      <c r="AC533" s="78"/>
      <c r="AD533" s="78"/>
      <c r="AE533" s="78"/>
      <c r="AF533" s="78"/>
      <c r="AG533" s="78"/>
      <c r="AH533" s="78"/>
      <c r="AI533" s="78"/>
      <c r="AJ533" s="78"/>
      <c r="AK533" s="645">
        <v>3690</v>
      </c>
      <c r="AL533" s="651">
        <f t="shared" si="138"/>
        <v>0</v>
      </c>
      <c r="AM533" s="64"/>
      <c r="AN533" s="64"/>
      <c r="AO533" s="64"/>
      <c r="AP533" s="64"/>
      <c r="AQ533" s="64"/>
      <c r="AR533" s="693"/>
      <c r="XFA533" s="693"/>
    </row>
    <row r="534" spans="1:44 16381:16381" s="694" customFormat="1" ht="14.1" customHeight="1" x14ac:dyDescent="0.15">
      <c r="A534" s="193" t="s">
        <v>1757</v>
      </c>
      <c r="B534" s="194" t="s">
        <v>551</v>
      </c>
      <c r="C534" s="199">
        <f t="shared" si="136"/>
        <v>0</v>
      </c>
      <c r="D534" s="203">
        <f t="shared" si="137"/>
        <v>0</v>
      </c>
      <c r="E534" s="78"/>
      <c r="F534" s="78"/>
      <c r="G534" s="78"/>
      <c r="H534" s="79"/>
      <c r="I534" s="79"/>
      <c r="J534" s="79"/>
      <c r="K534" s="79"/>
      <c r="L534" s="79"/>
      <c r="M534" s="79"/>
      <c r="N534" s="79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8"/>
      <c r="AB534" s="78"/>
      <c r="AC534" s="78"/>
      <c r="AD534" s="78"/>
      <c r="AE534" s="78"/>
      <c r="AF534" s="78"/>
      <c r="AG534" s="78"/>
      <c r="AH534" s="78"/>
      <c r="AI534" s="78"/>
      <c r="AJ534" s="78"/>
      <c r="AK534" s="645">
        <v>3930</v>
      </c>
      <c r="AL534" s="651">
        <f t="shared" ref="AL534:AL540" si="139">AK534*E534</f>
        <v>0</v>
      </c>
      <c r="AM534" s="64"/>
      <c r="AN534" s="64" t="s">
        <v>547</v>
      </c>
      <c r="AO534" s="64"/>
      <c r="AP534" s="64"/>
      <c r="AQ534" s="64"/>
      <c r="AR534" s="693"/>
      <c r="XFA534" s="693"/>
    </row>
    <row r="535" spans="1:44 16381:16381" s="694" customFormat="1" ht="14.1" customHeight="1" x14ac:dyDescent="0.15">
      <c r="A535" s="193" t="s">
        <v>1758</v>
      </c>
      <c r="B535" s="194" t="s">
        <v>3534</v>
      </c>
      <c r="C535" s="199">
        <f t="shared" si="136"/>
        <v>0</v>
      </c>
      <c r="D535" s="203">
        <f t="shared" si="137"/>
        <v>0</v>
      </c>
      <c r="E535" s="78"/>
      <c r="F535" s="78"/>
      <c r="G535" s="78"/>
      <c r="H535" s="79"/>
      <c r="I535" s="79"/>
      <c r="J535" s="79"/>
      <c r="K535" s="79"/>
      <c r="L535" s="79"/>
      <c r="M535" s="79"/>
      <c r="N535" s="79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8"/>
      <c r="AB535" s="78"/>
      <c r="AC535" s="78"/>
      <c r="AD535" s="78"/>
      <c r="AE535" s="78"/>
      <c r="AF535" s="78"/>
      <c r="AG535" s="78"/>
      <c r="AH535" s="78"/>
      <c r="AI535" s="78"/>
      <c r="AJ535" s="78"/>
      <c r="AK535" s="645">
        <v>3300</v>
      </c>
      <c r="AL535" s="651">
        <f t="shared" si="139"/>
        <v>0</v>
      </c>
      <c r="AM535" s="64"/>
      <c r="AN535" s="64"/>
      <c r="AO535" s="64"/>
      <c r="AP535" s="64"/>
      <c r="AQ535" s="64"/>
      <c r="AR535" s="693"/>
      <c r="XFA535" s="693"/>
    </row>
    <row r="536" spans="1:44 16381:16381" s="694" customFormat="1" ht="14.1" customHeight="1" x14ac:dyDescent="0.15">
      <c r="A536" s="193" t="s">
        <v>1759</v>
      </c>
      <c r="B536" s="194" t="s">
        <v>2989</v>
      </c>
      <c r="C536" s="199">
        <f t="shared" si="136"/>
        <v>0</v>
      </c>
      <c r="D536" s="203">
        <f t="shared" si="137"/>
        <v>0</v>
      </c>
      <c r="E536" s="78"/>
      <c r="F536" s="78"/>
      <c r="G536" s="78"/>
      <c r="H536" s="79"/>
      <c r="I536" s="79"/>
      <c r="J536" s="79"/>
      <c r="K536" s="79"/>
      <c r="L536" s="79"/>
      <c r="M536" s="79"/>
      <c r="N536" s="79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8"/>
      <c r="AB536" s="78"/>
      <c r="AC536" s="78"/>
      <c r="AD536" s="78"/>
      <c r="AE536" s="78"/>
      <c r="AF536" s="78"/>
      <c r="AG536" s="78"/>
      <c r="AH536" s="78"/>
      <c r="AI536" s="78"/>
      <c r="AJ536" s="78"/>
      <c r="AK536" s="645">
        <v>3470</v>
      </c>
      <c r="AL536" s="651">
        <f t="shared" si="139"/>
        <v>0</v>
      </c>
      <c r="AM536" s="64"/>
      <c r="AN536" s="64"/>
      <c r="AO536" s="64"/>
      <c r="AP536" s="64"/>
      <c r="AQ536" s="64"/>
      <c r="AR536" s="693"/>
      <c r="XFA536" s="693"/>
    </row>
    <row r="537" spans="1:44 16381:16381" s="694" customFormat="1" ht="14.1" customHeight="1" x14ac:dyDescent="0.15">
      <c r="A537" s="193" t="s">
        <v>2247</v>
      </c>
      <c r="B537" s="194" t="s">
        <v>3535</v>
      </c>
      <c r="C537" s="199">
        <f t="shared" si="136"/>
        <v>0</v>
      </c>
      <c r="D537" s="203">
        <f t="shared" si="137"/>
        <v>0</v>
      </c>
      <c r="E537" s="78"/>
      <c r="F537" s="78"/>
      <c r="G537" s="78"/>
      <c r="H537" s="79"/>
      <c r="I537" s="79"/>
      <c r="J537" s="79"/>
      <c r="K537" s="79"/>
      <c r="L537" s="79"/>
      <c r="M537" s="79"/>
      <c r="N537" s="79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8"/>
      <c r="AB537" s="78"/>
      <c r="AC537" s="78"/>
      <c r="AD537" s="78"/>
      <c r="AE537" s="78"/>
      <c r="AF537" s="78"/>
      <c r="AG537" s="78"/>
      <c r="AH537" s="78"/>
      <c r="AI537" s="78"/>
      <c r="AJ537" s="78"/>
      <c r="AK537" s="645">
        <v>15630</v>
      </c>
      <c r="AL537" s="651">
        <f t="shared" si="139"/>
        <v>0</v>
      </c>
      <c r="AM537" s="64"/>
      <c r="AN537" s="64"/>
      <c r="AO537" s="64"/>
      <c r="AP537" s="64"/>
      <c r="AQ537" s="64"/>
      <c r="AR537" s="693"/>
      <c r="XFA537" s="693"/>
    </row>
    <row r="538" spans="1:44 16381:16381" s="694" customFormat="1" ht="14.1" customHeight="1" x14ac:dyDescent="0.15">
      <c r="A538" s="193" t="s">
        <v>2248</v>
      </c>
      <c r="B538" s="194" t="s">
        <v>3536</v>
      </c>
      <c r="C538" s="199">
        <f t="shared" si="136"/>
        <v>0</v>
      </c>
      <c r="D538" s="203">
        <f t="shared" si="137"/>
        <v>0</v>
      </c>
      <c r="E538" s="78"/>
      <c r="F538" s="78"/>
      <c r="G538" s="78"/>
      <c r="H538" s="79"/>
      <c r="I538" s="79"/>
      <c r="J538" s="79"/>
      <c r="K538" s="79"/>
      <c r="L538" s="79"/>
      <c r="M538" s="79"/>
      <c r="N538" s="79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8"/>
      <c r="AB538" s="78"/>
      <c r="AC538" s="78"/>
      <c r="AD538" s="78"/>
      <c r="AE538" s="78"/>
      <c r="AF538" s="78"/>
      <c r="AG538" s="78"/>
      <c r="AH538" s="78"/>
      <c r="AI538" s="78"/>
      <c r="AJ538" s="78"/>
      <c r="AK538" s="645">
        <v>14460</v>
      </c>
      <c r="AL538" s="651">
        <f t="shared" si="139"/>
        <v>0</v>
      </c>
      <c r="AM538" s="64"/>
      <c r="AN538" s="64"/>
      <c r="AO538" s="64"/>
      <c r="AP538" s="64"/>
      <c r="AQ538" s="64"/>
      <c r="AR538" s="693"/>
      <c r="XFA538" s="693"/>
    </row>
    <row r="539" spans="1:44 16381:16381" s="694" customFormat="1" ht="21" x14ac:dyDescent="0.15">
      <c r="A539" s="232" t="s">
        <v>2720</v>
      </c>
      <c r="B539" s="194" t="s">
        <v>2994</v>
      </c>
      <c r="C539" s="199">
        <f t="shared" si="136"/>
        <v>0</v>
      </c>
      <c r="D539" s="203">
        <f t="shared" si="137"/>
        <v>0</v>
      </c>
      <c r="E539" s="78"/>
      <c r="F539" s="78"/>
      <c r="G539" s="78"/>
      <c r="H539" s="79"/>
      <c r="I539" s="79"/>
      <c r="J539" s="79"/>
      <c r="K539" s="79"/>
      <c r="L539" s="79"/>
      <c r="M539" s="79"/>
      <c r="N539" s="79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8"/>
      <c r="AB539" s="78"/>
      <c r="AC539" s="78"/>
      <c r="AD539" s="78"/>
      <c r="AE539" s="78"/>
      <c r="AF539" s="78"/>
      <c r="AG539" s="78"/>
      <c r="AH539" s="78"/>
      <c r="AI539" s="78"/>
      <c r="AJ539" s="78"/>
      <c r="AK539" s="645">
        <v>16210</v>
      </c>
      <c r="AL539" s="651">
        <f t="shared" si="139"/>
        <v>0</v>
      </c>
      <c r="AM539" s="64"/>
      <c r="AN539" s="64"/>
      <c r="AO539" s="64"/>
      <c r="AP539" s="64"/>
      <c r="AQ539" s="64"/>
      <c r="AR539" s="693"/>
      <c r="XFA539" s="693"/>
    </row>
    <row r="540" spans="1:44 16381:16381" s="694" customFormat="1" ht="14.1" customHeight="1" x14ac:dyDescent="0.15">
      <c r="A540" s="232" t="s">
        <v>2729</v>
      </c>
      <c r="B540" s="194" t="s">
        <v>2730</v>
      </c>
      <c r="C540" s="199">
        <f t="shared" si="136"/>
        <v>0</v>
      </c>
      <c r="D540" s="203">
        <f t="shared" si="137"/>
        <v>0</v>
      </c>
      <c r="E540" s="78"/>
      <c r="F540" s="78"/>
      <c r="G540" s="78"/>
      <c r="H540" s="79"/>
      <c r="I540" s="79"/>
      <c r="J540" s="79"/>
      <c r="K540" s="79"/>
      <c r="L540" s="79"/>
      <c r="M540" s="79"/>
      <c r="N540" s="79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8"/>
      <c r="AB540" s="78"/>
      <c r="AC540" s="78"/>
      <c r="AD540" s="78"/>
      <c r="AE540" s="78"/>
      <c r="AF540" s="78"/>
      <c r="AG540" s="78"/>
      <c r="AH540" s="78"/>
      <c r="AI540" s="78"/>
      <c r="AJ540" s="78"/>
      <c r="AK540" s="645">
        <v>21660</v>
      </c>
      <c r="AL540" s="651">
        <f t="shared" si="139"/>
        <v>0</v>
      </c>
      <c r="AM540" s="64"/>
      <c r="AN540" s="64"/>
      <c r="AO540" s="64"/>
      <c r="AP540" s="64"/>
      <c r="AQ540" s="64"/>
      <c r="AR540" s="693"/>
      <c r="XFA540" s="693"/>
    </row>
    <row r="541" spans="1:44 16381:16381" s="694" customFormat="1" ht="14.1" customHeight="1" x14ac:dyDescent="0.15">
      <c r="A541" s="193" t="s">
        <v>1760</v>
      </c>
      <c r="B541" s="194" t="s">
        <v>3537</v>
      </c>
      <c r="C541" s="199">
        <f t="shared" si="136"/>
        <v>0</v>
      </c>
      <c r="D541" s="203">
        <f t="shared" si="137"/>
        <v>0</v>
      </c>
      <c r="E541" s="78"/>
      <c r="F541" s="78"/>
      <c r="G541" s="78"/>
      <c r="H541" s="79"/>
      <c r="I541" s="79"/>
      <c r="J541" s="79"/>
      <c r="K541" s="79"/>
      <c r="L541" s="79"/>
      <c r="M541" s="79"/>
      <c r="N541" s="79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8"/>
      <c r="AB541" s="78"/>
      <c r="AC541" s="78"/>
      <c r="AD541" s="78"/>
      <c r="AE541" s="78"/>
      <c r="AF541" s="78"/>
      <c r="AG541" s="78"/>
      <c r="AH541" s="78"/>
      <c r="AI541" s="78"/>
      <c r="AJ541" s="78"/>
      <c r="AK541" s="645">
        <v>6140</v>
      </c>
      <c r="AL541" s="651">
        <f t="shared" ref="AL541:AL552" si="140">AK541*E541</f>
        <v>0</v>
      </c>
      <c r="AM541" s="64"/>
      <c r="AN541" s="64" t="s">
        <v>547</v>
      </c>
      <c r="AO541" s="64"/>
      <c r="AP541" s="64"/>
      <c r="AQ541" s="64"/>
      <c r="AR541" s="693"/>
      <c r="XFA541" s="693"/>
    </row>
    <row r="542" spans="1:44 16381:16381" s="694" customFormat="1" ht="14.1" customHeight="1" x14ac:dyDescent="0.15">
      <c r="A542" s="193" t="s">
        <v>1761</v>
      </c>
      <c r="B542" s="194" t="s">
        <v>2355</v>
      </c>
      <c r="C542" s="199">
        <f t="shared" si="136"/>
        <v>0</v>
      </c>
      <c r="D542" s="203">
        <f t="shared" si="137"/>
        <v>0</v>
      </c>
      <c r="E542" s="78"/>
      <c r="F542" s="78"/>
      <c r="G542" s="78"/>
      <c r="H542" s="79"/>
      <c r="I542" s="79"/>
      <c r="J542" s="79"/>
      <c r="K542" s="79"/>
      <c r="L542" s="79"/>
      <c r="M542" s="79"/>
      <c r="N542" s="79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8"/>
      <c r="AB542" s="78"/>
      <c r="AC542" s="78"/>
      <c r="AD542" s="78"/>
      <c r="AE542" s="78"/>
      <c r="AF542" s="78"/>
      <c r="AG542" s="78"/>
      <c r="AH542" s="78"/>
      <c r="AI542" s="78"/>
      <c r="AJ542" s="78"/>
      <c r="AK542" s="645">
        <v>5800</v>
      </c>
      <c r="AL542" s="651">
        <f t="shared" si="140"/>
        <v>0</v>
      </c>
      <c r="AM542" s="64"/>
      <c r="AN542" s="64"/>
      <c r="AO542" s="64"/>
      <c r="AP542" s="64"/>
      <c r="AQ542" s="64"/>
      <c r="AR542" s="693"/>
      <c r="XFA542" s="693"/>
    </row>
    <row r="543" spans="1:44 16381:16381" s="694" customFormat="1" ht="14.1" customHeight="1" x14ac:dyDescent="0.15">
      <c r="A543" s="193" t="s">
        <v>1762</v>
      </c>
      <c r="B543" s="194" t="s">
        <v>2489</v>
      </c>
      <c r="C543" s="199">
        <f t="shared" si="136"/>
        <v>0</v>
      </c>
      <c r="D543" s="203">
        <f t="shared" si="137"/>
        <v>0</v>
      </c>
      <c r="E543" s="78"/>
      <c r="F543" s="78"/>
      <c r="G543" s="78"/>
      <c r="H543" s="79"/>
      <c r="I543" s="79"/>
      <c r="J543" s="79"/>
      <c r="K543" s="79"/>
      <c r="L543" s="79"/>
      <c r="M543" s="79"/>
      <c r="N543" s="79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8"/>
      <c r="AB543" s="78"/>
      <c r="AC543" s="78"/>
      <c r="AD543" s="78"/>
      <c r="AE543" s="78"/>
      <c r="AF543" s="78"/>
      <c r="AG543" s="78"/>
      <c r="AH543" s="78"/>
      <c r="AI543" s="78"/>
      <c r="AJ543" s="78"/>
      <c r="AK543" s="645">
        <v>4140</v>
      </c>
      <c r="AL543" s="651">
        <f t="shared" si="140"/>
        <v>0</v>
      </c>
      <c r="AM543" s="64"/>
      <c r="AN543" s="64"/>
      <c r="AO543" s="64"/>
      <c r="AP543" s="64"/>
      <c r="AQ543" s="64"/>
      <c r="AR543" s="693"/>
      <c r="XFA543" s="693"/>
    </row>
    <row r="544" spans="1:44 16381:16381" s="694" customFormat="1" ht="14.1" customHeight="1" x14ac:dyDescent="0.15">
      <c r="A544" s="193" t="s">
        <v>1763</v>
      </c>
      <c r="B544" s="194" t="s">
        <v>620</v>
      </c>
      <c r="C544" s="199">
        <f t="shared" si="136"/>
        <v>0</v>
      </c>
      <c r="D544" s="203">
        <f t="shared" si="137"/>
        <v>0</v>
      </c>
      <c r="E544" s="78"/>
      <c r="F544" s="78"/>
      <c r="G544" s="78"/>
      <c r="H544" s="79"/>
      <c r="I544" s="79"/>
      <c r="J544" s="79"/>
      <c r="K544" s="79"/>
      <c r="L544" s="79"/>
      <c r="M544" s="79"/>
      <c r="N544" s="79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8"/>
      <c r="AB544" s="78"/>
      <c r="AC544" s="78"/>
      <c r="AD544" s="78"/>
      <c r="AE544" s="78"/>
      <c r="AF544" s="78"/>
      <c r="AG544" s="78"/>
      <c r="AH544" s="78"/>
      <c r="AI544" s="78"/>
      <c r="AJ544" s="78"/>
      <c r="AK544" s="645">
        <v>2790</v>
      </c>
      <c r="AL544" s="651">
        <f t="shared" si="140"/>
        <v>0</v>
      </c>
      <c r="AM544" s="64"/>
      <c r="AN544" s="64"/>
      <c r="AO544" s="64"/>
      <c r="AP544" s="64"/>
      <c r="AQ544" s="64"/>
      <c r="AR544" s="693"/>
      <c r="XFA544" s="693"/>
    </row>
    <row r="545" spans="1:44 16381:16381" s="694" customFormat="1" ht="14.1" customHeight="1" x14ac:dyDescent="0.15">
      <c r="A545" s="193" t="s">
        <v>1764</v>
      </c>
      <c r="B545" s="194" t="s">
        <v>2990</v>
      </c>
      <c r="C545" s="199">
        <f t="shared" si="136"/>
        <v>0</v>
      </c>
      <c r="D545" s="203">
        <f t="shared" si="137"/>
        <v>0</v>
      </c>
      <c r="E545" s="78"/>
      <c r="F545" s="78"/>
      <c r="G545" s="78"/>
      <c r="H545" s="79"/>
      <c r="I545" s="79"/>
      <c r="J545" s="79"/>
      <c r="K545" s="79"/>
      <c r="L545" s="79"/>
      <c r="M545" s="79"/>
      <c r="N545" s="79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8"/>
      <c r="AB545" s="78"/>
      <c r="AC545" s="78"/>
      <c r="AD545" s="78"/>
      <c r="AE545" s="78"/>
      <c r="AF545" s="78"/>
      <c r="AG545" s="78"/>
      <c r="AH545" s="78"/>
      <c r="AI545" s="78"/>
      <c r="AJ545" s="78"/>
      <c r="AK545" s="645">
        <v>2540</v>
      </c>
      <c r="AL545" s="651">
        <f t="shared" si="140"/>
        <v>0</v>
      </c>
      <c r="AM545" s="64"/>
      <c r="AN545" s="64"/>
      <c r="AO545" s="64"/>
      <c r="AP545" s="64"/>
      <c r="AQ545" s="64"/>
      <c r="AR545" s="693"/>
      <c r="XFA545" s="693"/>
    </row>
    <row r="546" spans="1:44 16381:16381" s="694" customFormat="1" ht="14.1" customHeight="1" x14ac:dyDescent="0.15">
      <c r="A546" s="193" t="s">
        <v>1765</v>
      </c>
      <c r="B546" s="194" t="s">
        <v>2991</v>
      </c>
      <c r="C546" s="199">
        <f t="shared" si="136"/>
        <v>0</v>
      </c>
      <c r="D546" s="203">
        <f t="shared" si="137"/>
        <v>0</v>
      </c>
      <c r="E546" s="78"/>
      <c r="F546" s="78"/>
      <c r="G546" s="78"/>
      <c r="H546" s="79"/>
      <c r="I546" s="79"/>
      <c r="J546" s="79"/>
      <c r="K546" s="79"/>
      <c r="L546" s="79"/>
      <c r="M546" s="79"/>
      <c r="N546" s="79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8"/>
      <c r="AB546" s="78"/>
      <c r="AC546" s="78"/>
      <c r="AD546" s="78"/>
      <c r="AE546" s="78"/>
      <c r="AF546" s="78"/>
      <c r="AG546" s="78"/>
      <c r="AH546" s="78"/>
      <c r="AI546" s="78"/>
      <c r="AJ546" s="78"/>
      <c r="AK546" s="645">
        <v>2870</v>
      </c>
      <c r="AL546" s="651">
        <f t="shared" si="140"/>
        <v>0</v>
      </c>
      <c r="AM546" s="64"/>
      <c r="AN546" s="64"/>
      <c r="AO546" s="64"/>
      <c r="AP546" s="64"/>
      <c r="AQ546" s="64"/>
      <c r="AR546" s="693"/>
      <c r="XFA546" s="693"/>
    </row>
    <row r="547" spans="1:44 16381:16381" s="694" customFormat="1" ht="14.1" customHeight="1" x14ac:dyDescent="0.15">
      <c r="A547" s="193" t="s">
        <v>1766</v>
      </c>
      <c r="B547" s="194" t="s">
        <v>2356</v>
      </c>
      <c r="C547" s="199">
        <f t="shared" si="136"/>
        <v>0</v>
      </c>
      <c r="D547" s="203">
        <f t="shared" si="137"/>
        <v>0</v>
      </c>
      <c r="E547" s="78"/>
      <c r="F547" s="78"/>
      <c r="G547" s="78"/>
      <c r="H547" s="79"/>
      <c r="I547" s="79"/>
      <c r="J547" s="79"/>
      <c r="K547" s="79"/>
      <c r="L547" s="79"/>
      <c r="M547" s="79"/>
      <c r="N547" s="79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8"/>
      <c r="AB547" s="78"/>
      <c r="AC547" s="78"/>
      <c r="AD547" s="78"/>
      <c r="AE547" s="78"/>
      <c r="AF547" s="78"/>
      <c r="AG547" s="78"/>
      <c r="AH547" s="78"/>
      <c r="AI547" s="78"/>
      <c r="AJ547" s="78"/>
      <c r="AK547" s="645">
        <v>4100</v>
      </c>
      <c r="AL547" s="651">
        <f t="shared" si="140"/>
        <v>0</v>
      </c>
      <c r="AM547" s="64"/>
      <c r="AN547" s="64"/>
      <c r="AO547" s="64"/>
      <c r="AP547" s="64"/>
      <c r="AQ547" s="64"/>
      <c r="AR547" s="693"/>
      <c r="XFA547" s="693"/>
    </row>
    <row r="548" spans="1:44 16381:16381" s="694" customFormat="1" ht="14.1" customHeight="1" x14ac:dyDescent="0.15">
      <c r="A548" s="193" t="s">
        <v>1767</v>
      </c>
      <c r="B548" s="194" t="s">
        <v>2490</v>
      </c>
      <c r="C548" s="199">
        <f t="shared" si="136"/>
        <v>0</v>
      </c>
      <c r="D548" s="203">
        <f t="shared" si="137"/>
        <v>0</v>
      </c>
      <c r="E548" s="78"/>
      <c r="F548" s="78"/>
      <c r="G548" s="78"/>
      <c r="H548" s="79"/>
      <c r="I548" s="79"/>
      <c r="J548" s="79"/>
      <c r="K548" s="79"/>
      <c r="L548" s="79"/>
      <c r="M548" s="79"/>
      <c r="N548" s="79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8"/>
      <c r="AB548" s="78"/>
      <c r="AC548" s="78"/>
      <c r="AD548" s="78"/>
      <c r="AE548" s="78"/>
      <c r="AF548" s="78"/>
      <c r="AG548" s="78"/>
      <c r="AH548" s="78"/>
      <c r="AI548" s="78"/>
      <c r="AJ548" s="78"/>
      <c r="AK548" s="645">
        <v>4140</v>
      </c>
      <c r="AL548" s="651">
        <f t="shared" si="140"/>
        <v>0</v>
      </c>
      <c r="AM548" s="64"/>
      <c r="AN548" s="64"/>
      <c r="AO548" s="64"/>
      <c r="AP548" s="64"/>
      <c r="AQ548" s="64"/>
      <c r="AR548" s="693"/>
      <c r="XFA548" s="693"/>
    </row>
    <row r="549" spans="1:44 16381:16381" s="694" customFormat="1" ht="14.1" customHeight="1" x14ac:dyDescent="0.15">
      <c r="A549" s="193" t="s">
        <v>1768</v>
      </c>
      <c r="B549" s="194" t="s">
        <v>621</v>
      </c>
      <c r="C549" s="199">
        <f t="shared" si="136"/>
        <v>0</v>
      </c>
      <c r="D549" s="203">
        <f t="shared" si="137"/>
        <v>0</v>
      </c>
      <c r="E549" s="78"/>
      <c r="F549" s="78"/>
      <c r="G549" s="78"/>
      <c r="H549" s="79"/>
      <c r="I549" s="79"/>
      <c r="J549" s="79"/>
      <c r="K549" s="79"/>
      <c r="L549" s="79"/>
      <c r="M549" s="79"/>
      <c r="N549" s="79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8"/>
      <c r="AB549" s="78"/>
      <c r="AC549" s="78"/>
      <c r="AD549" s="78"/>
      <c r="AE549" s="78"/>
      <c r="AF549" s="78"/>
      <c r="AG549" s="78"/>
      <c r="AH549" s="78"/>
      <c r="AI549" s="78"/>
      <c r="AJ549" s="78"/>
      <c r="AK549" s="645">
        <v>4140</v>
      </c>
      <c r="AL549" s="651">
        <f t="shared" si="140"/>
        <v>0</v>
      </c>
      <c r="AM549" s="64"/>
      <c r="AN549" s="64"/>
      <c r="AO549" s="64"/>
      <c r="AP549" s="64"/>
      <c r="AQ549" s="64"/>
      <c r="AR549" s="693"/>
      <c r="XFA549" s="693"/>
    </row>
    <row r="550" spans="1:44 16381:16381" s="694" customFormat="1" ht="14.1" customHeight="1" x14ac:dyDescent="0.15">
      <c r="A550" s="193" t="s">
        <v>1769</v>
      </c>
      <c r="B550" s="194" t="s">
        <v>2357</v>
      </c>
      <c r="C550" s="199">
        <f t="shared" si="136"/>
        <v>0</v>
      </c>
      <c r="D550" s="203">
        <f t="shared" si="137"/>
        <v>0</v>
      </c>
      <c r="E550" s="78"/>
      <c r="F550" s="78"/>
      <c r="G550" s="78"/>
      <c r="H550" s="79"/>
      <c r="I550" s="79"/>
      <c r="J550" s="79"/>
      <c r="K550" s="79"/>
      <c r="L550" s="79"/>
      <c r="M550" s="79"/>
      <c r="N550" s="79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8"/>
      <c r="AB550" s="78"/>
      <c r="AC550" s="78"/>
      <c r="AD550" s="78"/>
      <c r="AE550" s="78"/>
      <c r="AF550" s="78"/>
      <c r="AG550" s="78"/>
      <c r="AH550" s="78"/>
      <c r="AI550" s="78"/>
      <c r="AJ550" s="78"/>
      <c r="AK550" s="645">
        <v>5790</v>
      </c>
      <c r="AL550" s="651">
        <f t="shared" si="140"/>
        <v>0</v>
      </c>
      <c r="AM550" s="64"/>
      <c r="AN550" s="64"/>
      <c r="AO550" s="64"/>
      <c r="AP550" s="64"/>
      <c r="AQ550" s="64"/>
      <c r="AR550" s="693"/>
      <c r="XFA550" s="693"/>
    </row>
    <row r="551" spans="1:44 16381:16381" s="694" customFormat="1" ht="15" customHeight="1" x14ac:dyDescent="0.15">
      <c r="A551" s="193" t="s">
        <v>2716</v>
      </c>
      <c r="B551" s="194" t="s">
        <v>2717</v>
      </c>
      <c r="C551" s="199">
        <f t="shared" si="136"/>
        <v>0</v>
      </c>
      <c r="D551" s="203">
        <f t="shared" si="137"/>
        <v>0</v>
      </c>
      <c r="E551" s="78"/>
      <c r="F551" s="78"/>
      <c r="G551" s="78"/>
      <c r="H551" s="79"/>
      <c r="I551" s="79"/>
      <c r="J551" s="79"/>
      <c r="K551" s="79"/>
      <c r="L551" s="79"/>
      <c r="M551" s="79"/>
      <c r="N551" s="79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8"/>
      <c r="AB551" s="78"/>
      <c r="AC551" s="78"/>
      <c r="AD551" s="78"/>
      <c r="AE551" s="78"/>
      <c r="AF551" s="78"/>
      <c r="AG551" s="78"/>
      <c r="AH551" s="78"/>
      <c r="AI551" s="78"/>
      <c r="AJ551" s="78"/>
      <c r="AK551" s="645">
        <v>13210</v>
      </c>
      <c r="AL551" s="651">
        <f t="shared" si="140"/>
        <v>0</v>
      </c>
      <c r="AM551" s="64"/>
      <c r="AN551" s="64"/>
      <c r="AO551" s="64"/>
      <c r="AP551" s="64"/>
      <c r="AQ551" s="64"/>
      <c r="AR551" s="693"/>
      <c r="XFA551" s="693"/>
    </row>
    <row r="552" spans="1:44 16381:16381" s="694" customFormat="1" ht="14.1" customHeight="1" x14ac:dyDescent="0.15">
      <c r="A552" s="193" t="s">
        <v>2718</v>
      </c>
      <c r="B552" s="194" t="s">
        <v>2719</v>
      </c>
      <c r="C552" s="199">
        <f t="shared" si="136"/>
        <v>0</v>
      </c>
      <c r="D552" s="203">
        <f t="shared" si="137"/>
        <v>0</v>
      </c>
      <c r="E552" s="78"/>
      <c r="F552" s="78"/>
      <c r="G552" s="78"/>
      <c r="H552" s="79"/>
      <c r="I552" s="79"/>
      <c r="J552" s="79"/>
      <c r="K552" s="79"/>
      <c r="L552" s="79"/>
      <c r="M552" s="79"/>
      <c r="N552" s="79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8"/>
      <c r="AB552" s="78"/>
      <c r="AC552" s="78"/>
      <c r="AD552" s="78"/>
      <c r="AE552" s="78"/>
      <c r="AF552" s="78"/>
      <c r="AG552" s="78"/>
      <c r="AH552" s="78"/>
      <c r="AI552" s="78"/>
      <c r="AJ552" s="78"/>
      <c r="AK552" s="645">
        <v>22600</v>
      </c>
      <c r="AL552" s="651">
        <f t="shared" si="140"/>
        <v>0</v>
      </c>
      <c r="AM552" s="64"/>
      <c r="AN552" s="64"/>
      <c r="AO552" s="64"/>
      <c r="AP552" s="64"/>
      <c r="AQ552" s="64"/>
      <c r="AR552" s="693"/>
      <c r="XFA552" s="693"/>
    </row>
    <row r="553" spans="1:44 16381:16381" s="694" customFormat="1" ht="14.1" customHeight="1" x14ac:dyDescent="0.15">
      <c r="A553" s="193" t="s">
        <v>1770</v>
      </c>
      <c r="B553" s="194" t="s">
        <v>3538</v>
      </c>
      <c r="C553" s="199">
        <f t="shared" si="136"/>
        <v>0</v>
      </c>
      <c r="D553" s="203">
        <f t="shared" si="137"/>
        <v>0</v>
      </c>
      <c r="E553" s="78"/>
      <c r="F553" s="78"/>
      <c r="G553" s="78"/>
      <c r="H553" s="79"/>
      <c r="I553" s="79"/>
      <c r="J553" s="79"/>
      <c r="K553" s="79"/>
      <c r="L553" s="79"/>
      <c r="M553" s="79"/>
      <c r="N553" s="79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8"/>
      <c r="AB553" s="78"/>
      <c r="AC553" s="78"/>
      <c r="AD553" s="78"/>
      <c r="AE553" s="78"/>
      <c r="AF553" s="78"/>
      <c r="AG553" s="78"/>
      <c r="AH553" s="78"/>
      <c r="AI553" s="78"/>
      <c r="AJ553" s="78"/>
      <c r="AK553" s="645">
        <v>4140</v>
      </c>
      <c r="AL553" s="651">
        <f>AK553*E553</f>
        <v>0</v>
      </c>
      <c r="AM553" s="64"/>
      <c r="AN553" s="64" t="s">
        <v>547</v>
      </c>
      <c r="AO553" s="64"/>
      <c r="AP553" s="64"/>
      <c r="AQ553" s="64"/>
      <c r="AR553" s="693"/>
      <c r="XFA553" s="693"/>
    </row>
    <row r="554" spans="1:44 16381:16381" s="694" customFormat="1" ht="21" x14ac:dyDescent="0.15">
      <c r="A554" s="193" t="s">
        <v>1771</v>
      </c>
      <c r="B554" s="194" t="s">
        <v>3539</v>
      </c>
      <c r="C554" s="199">
        <f t="shared" si="136"/>
        <v>0</v>
      </c>
      <c r="D554" s="203">
        <f t="shared" si="137"/>
        <v>0</v>
      </c>
      <c r="E554" s="78"/>
      <c r="F554" s="78"/>
      <c r="G554" s="78"/>
      <c r="H554" s="79"/>
      <c r="I554" s="79"/>
      <c r="J554" s="79"/>
      <c r="K554" s="79"/>
      <c r="L554" s="79"/>
      <c r="M554" s="79"/>
      <c r="N554" s="79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8"/>
      <c r="AB554" s="78"/>
      <c r="AC554" s="78"/>
      <c r="AD554" s="78"/>
      <c r="AE554" s="78"/>
      <c r="AF554" s="78"/>
      <c r="AG554" s="78"/>
      <c r="AH554" s="78"/>
      <c r="AI554" s="78"/>
      <c r="AJ554" s="78"/>
      <c r="AK554" s="645">
        <v>2590</v>
      </c>
      <c r="AL554" s="651">
        <f>AK554*E554</f>
        <v>0</v>
      </c>
      <c r="AM554" s="64"/>
      <c r="AN554" s="64"/>
      <c r="AO554" s="64"/>
      <c r="AP554" s="64"/>
      <c r="AQ554" s="64"/>
      <c r="AR554" s="693"/>
      <c r="XFA554" s="693"/>
    </row>
    <row r="555" spans="1:44 16381:16381" s="694" customFormat="1" ht="24" customHeight="1" x14ac:dyDescent="0.15">
      <c r="A555" s="193" t="s">
        <v>1772</v>
      </c>
      <c r="B555" s="194" t="s">
        <v>3540</v>
      </c>
      <c r="C555" s="199">
        <f t="shared" si="136"/>
        <v>0</v>
      </c>
      <c r="D555" s="203">
        <f t="shared" si="137"/>
        <v>0</v>
      </c>
      <c r="E555" s="78"/>
      <c r="F555" s="78"/>
      <c r="G555" s="78"/>
      <c r="H555" s="79"/>
      <c r="I555" s="79"/>
      <c r="J555" s="79"/>
      <c r="K555" s="79"/>
      <c r="L555" s="79"/>
      <c r="M555" s="79"/>
      <c r="N555" s="79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8"/>
      <c r="AB555" s="78"/>
      <c r="AC555" s="78"/>
      <c r="AD555" s="78"/>
      <c r="AE555" s="78"/>
      <c r="AF555" s="78"/>
      <c r="AG555" s="78"/>
      <c r="AH555" s="78"/>
      <c r="AI555" s="78"/>
      <c r="AJ555" s="78"/>
      <c r="AK555" s="645">
        <v>7260</v>
      </c>
      <c r="AL555" s="651">
        <f>AK555*E555</f>
        <v>0</v>
      </c>
      <c r="AM555" s="64"/>
      <c r="AN555" s="64"/>
      <c r="AO555" s="64"/>
      <c r="AP555" s="64"/>
      <c r="AQ555" s="64"/>
      <c r="AR555" s="693"/>
      <c r="XFA555" s="693"/>
    </row>
    <row r="556" spans="1:44 16381:16381" s="694" customFormat="1" ht="14.1" customHeight="1" x14ac:dyDescent="0.15">
      <c r="A556" s="193" t="s">
        <v>1773</v>
      </c>
      <c r="B556" s="194" t="s">
        <v>717</v>
      </c>
      <c r="C556" s="199">
        <f t="shared" si="136"/>
        <v>0</v>
      </c>
      <c r="D556" s="203">
        <f t="shared" si="137"/>
        <v>0</v>
      </c>
      <c r="E556" s="78"/>
      <c r="F556" s="78"/>
      <c r="G556" s="78"/>
      <c r="H556" s="79"/>
      <c r="I556" s="79"/>
      <c r="J556" s="79"/>
      <c r="K556" s="79"/>
      <c r="L556" s="79"/>
      <c r="M556" s="79"/>
      <c r="N556" s="79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8"/>
      <c r="AB556" s="78"/>
      <c r="AC556" s="78"/>
      <c r="AD556" s="78"/>
      <c r="AE556" s="78"/>
      <c r="AF556" s="78"/>
      <c r="AG556" s="78"/>
      <c r="AH556" s="78"/>
      <c r="AI556" s="78"/>
      <c r="AJ556" s="78"/>
      <c r="AK556" s="645">
        <v>1980</v>
      </c>
      <c r="AL556" s="651">
        <f>AK556*E556</f>
        <v>0</v>
      </c>
      <c r="AM556" s="64"/>
      <c r="AN556" s="64"/>
      <c r="AO556" s="64"/>
      <c r="AP556" s="64"/>
      <c r="AQ556" s="64"/>
      <c r="AR556" s="693"/>
      <c r="XFA556" s="693"/>
    </row>
    <row r="557" spans="1:44 16381:16381" s="694" customFormat="1" ht="14.1" customHeight="1" x14ac:dyDescent="0.15">
      <c r="A557" s="193" t="s">
        <v>2612</v>
      </c>
      <c r="B557" s="194" t="s">
        <v>2873</v>
      </c>
      <c r="C557" s="199">
        <f t="shared" si="136"/>
        <v>0</v>
      </c>
      <c r="D557" s="203">
        <f t="shared" si="137"/>
        <v>0</v>
      </c>
      <c r="E557" s="78"/>
      <c r="F557" s="78"/>
      <c r="G557" s="78"/>
      <c r="H557" s="79"/>
      <c r="I557" s="79"/>
      <c r="J557" s="79"/>
      <c r="K557" s="79"/>
      <c r="L557" s="79"/>
      <c r="M557" s="79"/>
      <c r="N557" s="79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8"/>
      <c r="AB557" s="78"/>
      <c r="AC557" s="78"/>
      <c r="AD557" s="78"/>
      <c r="AE557" s="78"/>
      <c r="AF557" s="78"/>
      <c r="AG557" s="78"/>
      <c r="AH557" s="78"/>
      <c r="AI557" s="78"/>
      <c r="AJ557" s="78"/>
      <c r="AK557" s="645">
        <v>39050</v>
      </c>
      <c r="AL557" s="651">
        <f t="shared" ref="AL557:AL567" si="141">AK557*E557</f>
        <v>0</v>
      </c>
      <c r="AM557" s="64"/>
      <c r="AN557" s="64"/>
      <c r="AO557" s="64"/>
      <c r="AP557" s="64"/>
      <c r="AQ557" s="64"/>
      <c r="AR557" s="693"/>
      <c r="XFA557" s="693"/>
    </row>
    <row r="558" spans="1:44 16381:16381" s="694" customFormat="1" ht="14.1" customHeight="1" x14ac:dyDescent="0.15">
      <c r="A558" s="193" t="s">
        <v>2647</v>
      </c>
      <c r="B558" s="194" t="s">
        <v>2993</v>
      </c>
      <c r="C558" s="199">
        <f t="shared" si="136"/>
        <v>0</v>
      </c>
      <c r="D558" s="203">
        <f t="shared" si="137"/>
        <v>0</v>
      </c>
      <c r="E558" s="78"/>
      <c r="F558" s="78"/>
      <c r="G558" s="78"/>
      <c r="H558" s="79"/>
      <c r="I558" s="79"/>
      <c r="J558" s="79"/>
      <c r="K558" s="79"/>
      <c r="L558" s="79"/>
      <c r="M558" s="79"/>
      <c r="N558" s="79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8"/>
      <c r="AB558" s="78"/>
      <c r="AC558" s="78"/>
      <c r="AD558" s="78"/>
      <c r="AE558" s="78"/>
      <c r="AF558" s="78"/>
      <c r="AG558" s="78"/>
      <c r="AH558" s="78"/>
      <c r="AI558" s="78"/>
      <c r="AJ558" s="78"/>
      <c r="AK558" s="645">
        <v>5080</v>
      </c>
      <c r="AL558" s="651">
        <f t="shared" si="141"/>
        <v>0</v>
      </c>
      <c r="AM558" s="64"/>
      <c r="AN558" s="64"/>
      <c r="AO558" s="64"/>
      <c r="AP558" s="64"/>
      <c r="AQ558" s="64"/>
      <c r="AR558" s="693"/>
      <c r="XFA558" s="693"/>
    </row>
    <row r="559" spans="1:44 16381:16381" s="694" customFormat="1" ht="14.1" customHeight="1" x14ac:dyDescent="0.15">
      <c r="A559" s="193" t="s">
        <v>2648</v>
      </c>
      <c r="B559" s="194" t="s">
        <v>2649</v>
      </c>
      <c r="C559" s="199">
        <f t="shared" si="136"/>
        <v>0</v>
      </c>
      <c r="D559" s="203">
        <f t="shared" si="137"/>
        <v>0</v>
      </c>
      <c r="E559" s="78"/>
      <c r="F559" s="78"/>
      <c r="G559" s="78"/>
      <c r="H559" s="79"/>
      <c r="I559" s="79"/>
      <c r="J559" s="79"/>
      <c r="K559" s="79"/>
      <c r="L559" s="79"/>
      <c r="M559" s="79"/>
      <c r="N559" s="79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8"/>
      <c r="AB559" s="78"/>
      <c r="AC559" s="78"/>
      <c r="AD559" s="78"/>
      <c r="AE559" s="78"/>
      <c r="AF559" s="78"/>
      <c r="AG559" s="78"/>
      <c r="AH559" s="78"/>
      <c r="AI559" s="78"/>
      <c r="AJ559" s="78"/>
      <c r="AK559" s="645">
        <v>14910</v>
      </c>
      <c r="AL559" s="651">
        <f t="shared" si="141"/>
        <v>0</v>
      </c>
      <c r="AM559" s="64"/>
      <c r="AN559" s="64" t="s">
        <v>547</v>
      </c>
      <c r="AO559" s="64"/>
      <c r="AP559" s="64"/>
      <c r="AQ559" s="64"/>
      <c r="AR559" s="693"/>
      <c r="XFA559" s="693"/>
    </row>
    <row r="560" spans="1:44 16381:16381" s="698" customFormat="1" ht="14.1" customHeight="1" x14ac:dyDescent="0.15">
      <c r="A560" s="232" t="s">
        <v>2731</v>
      </c>
      <c r="B560" s="194" t="s">
        <v>2732</v>
      </c>
      <c r="C560" s="199">
        <f t="shared" si="136"/>
        <v>0</v>
      </c>
      <c r="D560" s="203">
        <f t="shared" si="137"/>
        <v>0</v>
      </c>
      <c r="E560" s="78"/>
      <c r="F560" s="78"/>
      <c r="G560" s="78"/>
      <c r="H560" s="79"/>
      <c r="I560" s="79"/>
      <c r="J560" s="79"/>
      <c r="K560" s="79"/>
      <c r="L560" s="79"/>
      <c r="M560" s="79"/>
      <c r="N560" s="79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8"/>
      <c r="AB560" s="78"/>
      <c r="AC560" s="78"/>
      <c r="AD560" s="78"/>
      <c r="AE560" s="78"/>
      <c r="AF560" s="78"/>
      <c r="AG560" s="78"/>
      <c r="AH560" s="78"/>
      <c r="AI560" s="78"/>
      <c r="AJ560" s="78"/>
      <c r="AK560" s="645">
        <v>164060</v>
      </c>
      <c r="AL560" s="651">
        <f t="shared" si="141"/>
        <v>0</v>
      </c>
      <c r="AM560" s="64"/>
      <c r="AN560" s="64"/>
      <c r="AO560" s="64"/>
      <c r="AP560" s="64"/>
      <c r="AQ560" s="64"/>
      <c r="AR560" s="697"/>
      <c r="XFA560" s="697"/>
    </row>
    <row r="561" spans="1:44 16381:16381" s="698" customFormat="1" ht="14.1" customHeight="1" x14ac:dyDescent="0.15">
      <c r="A561" s="232" t="s">
        <v>2733</v>
      </c>
      <c r="B561" s="194" t="s">
        <v>2734</v>
      </c>
      <c r="C561" s="199">
        <f t="shared" si="136"/>
        <v>0</v>
      </c>
      <c r="D561" s="203">
        <f t="shared" si="137"/>
        <v>0</v>
      </c>
      <c r="E561" s="78"/>
      <c r="F561" s="78"/>
      <c r="G561" s="78"/>
      <c r="H561" s="79"/>
      <c r="I561" s="79"/>
      <c r="J561" s="79"/>
      <c r="K561" s="79"/>
      <c r="L561" s="79"/>
      <c r="M561" s="79"/>
      <c r="N561" s="79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8"/>
      <c r="AB561" s="78"/>
      <c r="AC561" s="78"/>
      <c r="AD561" s="78"/>
      <c r="AE561" s="78"/>
      <c r="AF561" s="78"/>
      <c r="AG561" s="78"/>
      <c r="AH561" s="78"/>
      <c r="AI561" s="78"/>
      <c r="AJ561" s="78"/>
      <c r="AK561" s="645">
        <v>5230</v>
      </c>
      <c r="AL561" s="651">
        <f t="shared" si="141"/>
        <v>0</v>
      </c>
      <c r="AM561" s="64"/>
      <c r="AN561" s="64"/>
      <c r="AO561" s="64"/>
      <c r="AP561" s="64"/>
      <c r="AQ561" s="64"/>
      <c r="AR561" s="697"/>
      <c r="XFA561" s="697"/>
    </row>
    <row r="562" spans="1:44 16381:16381" s="698" customFormat="1" ht="14.1" customHeight="1" x14ac:dyDescent="0.15">
      <c r="A562" s="232" t="s">
        <v>3525</v>
      </c>
      <c r="B562" s="194" t="s">
        <v>3541</v>
      </c>
      <c r="C562" s="199">
        <f t="shared" si="136"/>
        <v>0</v>
      </c>
      <c r="D562" s="203">
        <f t="shared" si="137"/>
        <v>0</v>
      </c>
      <c r="E562" s="78"/>
      <c r="F562" s="78"/>
      <c r="G562" s="78"/>
      <c r="H562" s="79"/>
      <c r="I562" s="79"/>
      <c r="J562" s="79"/>
      <c r="K562" s="79"/>
      <c r="L562" s="79"/>
      <c r="M562" s="79"/>
      <c r="N562" s="79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8"/>
      <c r="AB562" s="78"/>
      <c r="AC562" s="78"/>
      <c r="AD562" s="78"/>
      <c r="AE562" s="78"/>
      <c r="AF562" s="78"/>
      <c r="AG562" s="78"/>
      <c r="AH562" s="78"/>
      <c r="AI562" s="78"/>
      <c r="AJ562" s="78"/>
      <c r="AK562" s="645">
        <v>56430</v>
      </c>
      <c r="AL562" s="651">
        <f t="shared" si="141"/>
        <v>0</v>
      </c>
      <c r="AM562" s="64"/>
      <c r="AN562" s="64"/>
      <c r="AO562" s="64"/>
      <c r="AP562" s="64"/>
      <c r="AQ562" s="64"/>
      <c r="AR562" s="697"/>
      <c r="XFA562" s="697"/>
    </row>
    <row r="563" spans="1:44 16381:16381" s="698" customFormat="1" ht="14.1" customHeight="1" x14ac:dyDescent="0.15">
      <c r="A563" s="232" t="s">
        <v>3526</v>
      </c>
      <c r="B563" s="194" t="s">
        <v>3542</v>
      </c>
      <c r="C563" s="199">
        <f t="shared" si="136"/>
        <v>0</v>
      </c>
      <c r="D563" s="203">
        <f t="shared" si="137"/>
        <v>0</v>
      </c>
      <c r="E563" s="78"/>
      <c r="F563" s="78"/>
      <c r="G563" s="78"/>
      <c r="H563" s="79"/>
      <c r="I563" s="79"/>
      <c r="J563" s="79"/>
      <c r="K563" s="79"/>
      <c r="L563" s="79"/>
      <c r="M563" s="79"/>
      <c r="N563" s="79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8"/>
      <c r="AB563" s="78"/>
      <c r="AC563" s="78"/>
      <c r="AD563" s="78"/>
      <c r="AE563" s="78"/>
      <c r="AF563" s="78"/>
      <c r="AG563" s="78"/>
      <c r="AH563" s="78"/>
      <c r="AI563" s="78"/>
      <c r="AJ563" s="78"/>
      <c r="AK563" s="645">
        <v>30440</v>
      </c>
      <c r="AL563" s="651">
        <f t="shared" si="141"/>
        <v>0</v>
      </c>
      <c r="AM563" s="64"/>
      <c r="AN563" s="64"/>
      <c r="AO563" s="64"/>
      <c r="AP563" s="64"/>
      <c r="AQ563" s="64"/>
      <c r="AR563" s="697"/>
      <c r="XFA563" s="697"/>
    </row>
    <row r="564" spans="1:44 16381:16381" s="698" customFormat="1" ht="14.1" customHeight="1" x14ac:dyDescent="0.15">
      <c r="A564" s="232" t="s">
        <v>3527</v>
      </c>
      <c r="B564" s="194" t="s">
        <v>3543</v>
      </c>
      <c r="C564" s="199">
        <f t="shared" si="136"/>
        <v>0</v>
      </c>
      <c r="D564" s="203">
        <f t="shared" si="137"/>
        <v>0</v>
      </c>
      <c r="E564" s="78"/>
      <c r="F564" s="78"/>
      <c r="G564" s="78"/>
      <c r="H564" s="79"/>
      <c r="I564" s="79"/>
      <c r="J564" s="79"/>
      <c r="K564" s="79"/>
      <c r="L564" s="79"/>
      <c r="M564" s="79"/>
      <c r="N564" s="79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8"/>
      <c r="AB564" s="78"/>
      <c r="AC564" s="78"/>
      <c r="AD564" s="78"/>
      <c r="AE564" s="78"/>
      <c r="AF564" s="78"/>
      <c r="AG564" s="78"/>
      <c r="AH564" s="78"/>
      <c r="AI564" s="78"/>
      <c r="AJ564" s="78"/>
      <c r="AK564" s="645">
        <v>44320</v>
      </c>
      <c r="AL564" s="651">
        <f t="shared" si="141"/>
        <v>0</v>
      </c>
      <c r="AM564" s="64"/>
      <c r="AN564" s="64"/>
      <c r="AO564" s="64"/>
      <c r="AP564" s="64"/>
      <c r="AQ564" s="64"/>
      <c r="AR564" s="697"/>
      <c r="XFA564" s="697"/>
    </row>
    <row r="565" spans="1:44 16381:16381" s="698" customFormat="1" ht="14.1" customHeight="1" x14ac:dyDescent="0.15">
      <c r="A565" s="232" t="s">
        <v>3528</v>
      </c>
      <c r="B565" s="194" t="s">
        <v>3544</v>
      </c>
      <c r="C565" s="199">
        <f t="shared" si="136"/>
        <v>0</v>
      </c>
      <c r="D565" s="203">
        <f t="shared" si="137"/>
        <v>0</v>
      </c>
      <c r="E565" s="78"/>
      <c r="F565" s="78"/>
      <c r="G565" s="78"/>
      <c r="H565" s="79"/>
      <c r="I565" s="79"/>
      <c r="J565" s="79"/>
      <c r="K565" s="79"/>
      <c r="L565" s="79"/>
      <c r="M565" s="79"/>
      <c r="N565" s="79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8"/>
      <c r="AB565" s="78"/>
      <c r="AC565" s="78"/>
      <c r="AD565" s="78"/>
      <c r="AE565" s="78"/>
      <c r="AF565" s="78"/>
      <c r="AG565" s="78"/>
      <c r="AH565" s="78"/>
      <c r="AI565" s="78"/>
      <c r="AJ565" s="78"/>
      <c r="AK565" s="645">
        <v>95550</v>
      </c>
      <c r="AL565" s="651">
        <f t="shared" si="141"/>
        <v>0</v>
      </c>
      <c r="AM565" s="64"/>
      <c r="AN565" s="64"/>
      <c r="AO565" s="64"/>
      <c r="AP565" s="64"/>
      <c r="AQ565" s="64"/>
      <c r="AR565" s="697"/>
      <c r="XFA565" s="697"/>
    </row>
    <row r="566" spans="1:44 16381:16381" s="698" customFormat="1" ht="14.1" customHeight="1" x14ac:dyDescent="0.15">
      <c r="A566" s="232" t="s">
        <v>3529</v>
      </c>
      <c r="B566" s="194" t="s">
        <v>3545</v>
      </c>
      <c r="C566" s="199">
        <f t="shared" si="136"/>
        <v>0</v>
      </c>
      <c r="D566" s="203">
        <f t="shared" si="137"/>
        <v>0</v>
      </c>
      <c r="E566" s="78"/>
      <c r="F566" s="78"/>
      <c r="G566" s="78"/>
      <c r="H566" s="79"/>
      <c r="I566" s="79"/>
      <c r="J566" s="79"/>
      <c r="K566" s="79"/>
      <c r="L566" s="79"/>
      <c r="M566" s="79"/>
      <c r="N566" s="79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8"/>
      <c r="AB566" s="78"/>
      <c r="AC566" s="78"/>
      <c r="AD566" s="78"/>
      <c r="AE566" s="78"/>
      <c r="AF566" s="78"/>
      <c r="AG566" s="78"/>
      <c r="AH566" s="78"/>
      <c r="AI566" s="78"/>
      <c r="AJ566" s="78"/>
      <c r="AK566" s="645">
        <v>13710</v>
      </c>
      <c r="AL566" s="651">
        <f t="shared" si="141"/>
        <v>0</v>
      </c>
      <c r="AM566" s="64"/>
      <c r="AN566" s="64"/>
      <c r="AO566" s="64"/>
      <c r="AP566" s="64"/>
      <c r="AQ566" s="64"/>
      <c r="AR566" s="697"/>
      <c r="XFA566" s="697"/>
    </row>
    <row r="567" spans="1:44 16381:16381" s="698" customFormat="1" ht="14.1" customHeight="1" x14ac:dyDescent="0.15">
      <c r="A567" s="232" t="s">
        <v>4064</v>
      </c>
      <c r="B567" s="194" t="s">
        <v>4065</v>
      </c>
      <c r="C567" s="199">
        <f t="shared" ref="C567" si="142">SUM(D567+G567)</f>
        <v>0</v>
      </c>
      <c r="D567" s="203">
        <f t="shared" ref="D567" si="143">SUM(E567:F567)</f>
        <v>0</v>
      </c>
      <c r="E567" s="78"/>
      <c r="F567" s="78"/>
      <c r="G567" s="78"/>
      <c r="H567" s="79"/>
      <c r="I567" s="79"/>
      <c r="J567" s="79"/>
      <c r="K567" s="79"/>
      <c r="L567" s="79"/>
      <c r="M567" s="79"/>
      <c r="N567" s="79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8"/>
      <c r="AB567" s="78"/>
      <c r="AC567" s="78"/>
      <c r="AD567" s="78"/>
      <c r="AE567" s="78"/>
      <c r="AF567" s="78"/>
      <c r="AG567" s="78"/>
      <c r="AH567" s="78"/>
      <c r="AI567" s="78"/>
      <c r="AJ567" s="78"/>
      <c r="AK567" s="645">
        <v>21020</v>
      </c>
      <c r="AL567" s="651">
        <f t="shared" si="141"/>
        <v>0</v>
      </c>
      <c r="AM567" s="64"/>
      <c r="AN567" s="64"/>
      <c r="AO567" s="64"/>
      <c r="AP567" s="64"/>
      <c r="AQ567" s="64"/>
      <c r="AR567" s="697"/>
      <c r="XFA567" s="697"/>
    </row>
    <row r="568" spans="1:44 16381:16381" s="698" customFormat="1" ht="14.1" customHeight="1" x14ac:dyDescent="0.15">
      <c r="A568" s="193" t="s">
        <v>1774</v>
      </c>
      <c r="B568" s="194" t="s">
        <v>2358</v>
      </c>
      <c r="C568" s="199">
        <f t="shared" si="136"/>
        <v>0</v>
      </c>
      <c r="D568" s="203">
        <f t="shared" si="137"/>
        <v>0</v>
      </c>
      <c r="E568" s="78"/>
      <c r="F568" s="78"/>
      <c r="G568" s="78"/>
      <c r="H568" s="79"/>
      <c r="I568" s="79"/>
      <c r="J568" s="79"/>
      <c r="K568" s="79"/>
      <c r="L568" s="79"/>
      <c r="M568" s="79"/>
      <c r="N568" s="79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8"/>
      <c r="AB568" s="78"/>
      <c r="AC568" s="78"/>
      <c r="AD568" s="78"/>
      <c r="AE568" s="78"/>
      <c r="AF568" s="78"/>
      <c r="AG568" s="78"/>
      <c r="AH568" s="78"/>
      <c r="AI568" s="78"/>
      <c r="AJ568" s="78"/>
      <c r="AK568" s="645">
        <v>1440</v>
      </c>
      <c r="AL568" s="657">
        <f t="shared" ref="AL568:AL581" si="144">AK568*E568</f>
        <v>0</v>
      </c>
      <c r="AM568" s="64"/>
      <c r="AN568" s="64" t="s">
        <v>547</v>
      </c>
      <c r="AO568" s="64"/>
      <c r="AP568" s="64"/>
      <c r="AQ568" s="64"/>
      <c r="AR568" s="697"/>
      <c r="XFA568" s="697"/>
    </row>
    <row r="569" spans="1:44 16381:16381" s="698" customFormat="1" ht="14.1" customHeight="1" x14ac:dyDescent="0.15">
      <c r="A569" s="193" t="s">
        <v>1775</v>
      </c>
      <c r="B569" s="194" t="s">
        <v>718</v>
      </c>
      <c r="C569" s="199">
        <f t="shared" si="136"/>
        <v>0</v>
      </c>
      <c r="D569" s="203">
        <f t="shared" si="137"/>
        <v>0</v>
      </c>
      <c r="E569" s="78"/>
      <c r="F569" s="78"/>
      <c r="G569" s="78"/>
      <c r="H569" s="79"/>
      <c r="I569" s="79"/>
      <c r="J569" s="79"/>
      <c r="K569" s="79"/>
      <c r="L569" s="79"/>
      <c r="M569" s="79"/>
      <c r="N569" s="79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8"/>
      <c r="AB569" s="78"/>
      <c r="AC569" s="78"/>
      <c r="AD569" s="78"/>
      <c r="AE569" s="78"/>
      <c r="AF569" s="78"/>
      <c r="AG569" s="78"/>
      <c r="AH569" s="78"/>
      <c r="AI569" s="78"/>
      <c r="AJ569" s="78"/>
      <c r="AK569" s="645">
        <v>5080</v>
      </c>
      <c r="AL569" s="657">
        <f t="shared" si="144"/>
        <v>0</v>
      </c>
      <c r="AM569" s="64"/>
      <c r="AN569" s="64"/>
      <c r="AO569" s="64"/>
      <c r="AP569" s="64"/>
      <c r="AQ569" s="64"/>
      <c r="AR569" s="697"/>
      <c r="XFA569" s="697"/>
    </row>
    <row r="570" spans="1:44 16381:16381" s="698" customFormat="1" ht="14.1" customHeight="1" x14ac:dyDescent="0.15">
      <c r="A570" s="193" t="s">
        <v>1776</v>
      </c>
      <c r="B570" s="194" t="s">
        <v>1076</v>
      </c>
      <c r="C570" s="199">
        <f t="shared" si="136"/>
        <v>0</v>
      </c>
      <c r="D570" s="203">
        <f t="shared" si="137"/>
        <v>0</v>
      </c>
      <c r="E570" s="78"/>
      <c r="F570" s="78"/>
      <c r="G570" s="78"/>
      <c r="H570" s="79"/>
      <c r="I570" s="79"/>
      <c r="J570" s="79"/>
      <c r="K570" s="79"/>
      <c r="L570" s="79"/>
      <c r="M570" s="79"/>
      <c r="N570" s="79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8"/>
      <c r="AB570" s="78"/>
      <c r="AC570" s="78"/>
      <c r="AD570" s="78"/>
      <c r="AE570" s="78"/>
      <c r="AF570" s="78"/>
      <c r="AG570" s="78"/>
      <c r="AH570" s="78"/>
      <c r="AI570" s="78"/>
      <c r="AJ570" s="78"/>
      <c r="AK570" s="645">
        <v>2210</v>
      </c>
      <c r="AL570" s="657">
        <f t="shared" si="144"/>
        <v>0</v>
      </c>
      <c r="AM570" s="64"/>
      <c r="AN570" s="64"/>
      <c r="AO570" s="64"/>
      <c r="AP570" s="64"/>
      <c r="AQ570" s="64"/>
      <c r="AR570" s="697"/>
      <c r="XFA570" s="697"/>
    </row>
    <row r="571" spans="1:44 16381:16381" s="698" customFormat="1" ht="14.1" customHeight="1" x14ac:dyDescent="0.15">
      <c r="A571" s="193" t="s">
        <v>1777</v>
      </c>
      <c r="B571" s="194" t="s">
        <v>516</v>
      </c>
      <c r="C571" s="199">
        <f t="shared" si="136"/>
        <v>0</v>
      </c>
      <c r="D571" s="203">
        <f t="shared" si="137"/>
        <v>0</v>
      </c>
      <c r="E571" s="78"/>
      <c r="F571" s="78"/>
      <c r="G571" s="78"/>
      <c r="H571" s="79"/>
      <c r="I571" s="79"/>
      <c r="J571" s="79"/>
      <c r="K571" s="79"/>
      <c r="L571" s="79"/>
      <c r="M571" s="79"/>
      <c r="N571" s="79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8"/>
      <c r="AB571" s="78"/>
      <c r="AC571" s="78"/>
      <c r="AD571" s="78"/>
      <c r="AE571" s="78"/>
      <c r="AF571" s="78"/>
      <c r="AG571" s="78"/>
      <c r="AH571" s="78"/>
      <c r="AI571" s="78"/>
      <c r="AJ571" s="78"/>
      <c r="AK571" s="645">
        <v>4470</v>
      </c>
      <c r="AL571" s="657">
        <f t="shared" si="144"/>
        <v>0</v>
      </c>
      <c r="AM571" s="64"/>
      <c r="AN571" s="64"/>
      <c r="AO571" s="64"/>
      <c r="AP571" s="64"/>
      <c r="AQ571" s="64"/>
      <c r="AR571" s="697"/>
      <c r="XFA571" s="697"/>
    </row>
    <row r="572" spans="1:44 16381:16381" s="698" customFormat="1" ht="14.1" customHeight="1" x14ac:dyDescent="0.15">
      <c r="A572" s="193" t="s">
        <v>2195</v>
      </c>
      <c r="B572" s="194" t="s">
        <v>517</v>
      </c>
      <c r="C572" s="199">
        <f t="shared" si="136"/>
        <v>0</v>
      </c>
      <c r="D572" s="203">
        <f t="shared" si="137"/>
        <v>0</v>
      </c>
      <c r="E572" s="78"/>
      <c r="F572" s="78"/>
      <c r="G572" s="78"/>
      <c r="H572" s="79"/>
      <c r="I572" s="79"/>
      <c r="J572" s="79"/>
      <c r="K572" s="79"/>
      <c r="L572" s="79"/>
      <c r="M572" s="79"/>
      <c r="N572" s="79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8"/>
      <c r="AB572" s="78"/>
      <c r="AC572" s="78"/>
      <c r="AD572" s="78"/>
      <c r="AE572" s="78"/>
      <c r="AF572" s="78"/>
      <c r="AG572" s="78"/>
      <c r="AH572" s="78"/>
      <c r="AI572" s="78"/>
      <c r="AJ572" s="78"/>
      <c r="AK572" s="645">
        <v>2480</v>
      </c>
      <c r="AL572" s="657">
        <f t="shared" si="144"/>
        <v>0</v>
      </c>
      <c r="AM572" s="64"/>
      <c r="AN572" s="64"/>
      <c r="AO572" s="64"/>
      <c r="AP572" s="64"/>
      <c r="AQ572" s="64"/>
      <c r="AR572" s="697"/>
      <c r="XFA572" s="697"/>
    </row>
    <row r="573" spans="1:44 16381:16381" s="698" customFormat="1" ht="14.1" customHeight="1" x14ac:dyDescent="0.15">
      <c r="A573" s="193" t="s">
        <v>1778</v>
      </c>
      <c r="B573" s="194" t="s">
        <v>1077</v>
      </c>
      <c r="C573" s="199">
        <f t="shared" si="136"/>
        <v>0</v>
      </c>
      <c r="D573" s="203">
        <f t="shared" si="137"/>
        <v>0</v>
      </c>
      <c r="E573" s="78"/>
      <c r="F573" s="78"/>
      <c r="G573" s="78"/>
      <c r="H573" s="79"/>
      <c r="I573" s="79"/>
      <c r="J573" s="79"/>
      <c r="K573" s="79"/>
      <c r="L573" s="79"/>
      <c r="M573" s="79"/>
      <c r="N573" s="79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8"/>
      <c r="AB573" s="78"/>
      <c r="AC573" s="78"/>
      <c r="AD573" s="78"/>
      <c r="AE573" s="78"/>
      <c r="AF573" s="78"/>
      <c r="AG573" s="78"/>
      <c r="AH573" s="78"/>
      <c r="AI573" s="78"/>
      <c r="AJ573" s="78"/>
      <c r="AK573" s="645">
        <v>3480</v>
      </c>
      <c r="AL573" s="657">
        <f t="shared" si="144"/>
        <v>0</v>
      </c>
      <c r="AM573" s="64"/>
      <c r="AN573" s="64"/>
      <c r="AO573" s="64"/>
      <c r="AP573" s="64"/>
      <c r="AQ573" s="64"/>
      <c r="AR573" s="697"/>
      <c r="XFA573" s="697"/>
    </row>
    <row r="574" spans="1:44 16381:16381" s="698" customFormat="1" ht="14.1" customHeight="1" x14ac:dyDescent="0.15">
      <c r="A574" s="193" t="s">
        <v>1779</v>
      </c>
      <c r="B574" s="194" t="s">
        <v>1096</v>
      </c>
      <c r="C574" s="199">
        <f t="shared" si="136"/>
        <v>0</v>
      </c>
      <c r="D574" s="203">
        <f t="shared" si="137"/>
        <v>0</v>
      </c>
      <c r="E574" s="78"/>
      <c r="F574" s="78"/>
      <c r="G574" s="78"/>
      <c r="H574" s="79"/>
      <c r="I574" s="79"/>
      <c r="J574" s="79"/>
      <c r="K574" s="79"/>
      <c r="L574" s="79"/>
      <c r="M574" s="79"/>
      <c r="N574" s="79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8"/>
      <c r="AB574" s="78"/>
      <c r="AC574" s="78"/>
      <c r="AD574" s="78"/>
      <c r="AE574" s="78"/>
      <c r="AF574" s="78"/>
      <c r="AG574" s="78"/>
      <c r="AH574" s="78"/>
      <c r="AI574" s="78"/>
      <c r="AJ574" s="78"/>
      <c r="AK574" s="645">
        <v>4600</v>
      </c>
      <c r="AL574" s="657">
        <f t="shared" si="144"/>
        <v>0</v>
      </c>
      <c r="AM574" s="64"/>
      <c r="AN574" s="64"/>
      <c r="AO574" s="64"/>
      <c r="AP574" s="64"/>
      <c r="AQ574" s="64"/>
      <c r="AR574" s="697"/>
      <c r="XFA574" s="697"/>
    </row>
    <row r="575" spans="1:44 16381:16381" s="698" customFormat="1" ht="14.1" customHeight="1" x14ac:dyDescent="0.15">
      <c r="A575" s="193" t="s">
        <v>1780</v>
      </c>
      <c r="B575" s="194" t="s">
        <v>1097</v>
      </c>
      <c r="C575" s="199">
        <f t="shared" si="136"/>
        <v>0</v>
      </c>
      <c r="D575" s="203">
        <f t="shared" si="137"/>
        <v>0</v>
      </c>
      <c r="E575" s="78"/>
      <c r="F575" s="78"/>
      <c r="G575" s="78"/>
      <c r="H575" s="79"/>
      <c r="I575" s="79"/>
      <c r="J575" s="79"/>
      <c r="K575" s="79"/>
      <c r="L575" s="79"/>
      <c r="M575" s="79"/>
      <c r="N575" s="79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8"/>
      <c r="AB575" s="78"/>
      <c r="AC575" s="78"/>
      <c r="AD575" s="78"/>
      <c r="AE575" s="78"/>
      <c r="AF575" s="78"/>
      <c r="AG575" s="78"/>
      <c r="AH575" s="78"/>
      <c r="AI575" s="78"/>
      <c r="AJ575" s="78"/>
      <c r="AK575" s="645">
        <v>2940</v>
      </c>
      <c r="AL575" s="657">
        <f t="shared" si="144"/>
        <v>0</v>
      </c>
      <c r="AM575" s="64"/>
      <c r="AN575" s="64"/>
      <c r="AO575" s="64"/>
      <c r="AP575" s="64"/>
      <c r="AQ575" s="64"/>
      <c r="AR575" s="697"/>
      <c r="XFA575" s="697"/>
    </row>
    <row r="576" spans="1:44 16381:16381" s="698" customFormat="1" ht="14.1" customHeight="1" x14ac:dyDescent="0.15">
      <c r="A576" s="193" t="s">
        <v>2196</v>
      </c>
      <c r="B576" s="194" t="s">
        <v>2197</v>
      </c>
      <c r="C576" s="199">
        <f t="shared" si="136"/>
        <v>0</v>
      </c>
      <c r="D576" s="203">
        <f t="shared" si="137"/>
        <v>0</v>
      </c>
      <c r="E576" s="78"/>
      <c r="F576" s="78"/>
      <c r="G576" s="78"/>
      <c r="H576" s="79"/>
      <c r="I576" s="79"/>
      <c r="J576" s="79"/>
      <c r="K576" s="79"/>
      <c r="L576" s="79"/>
      <c r="M576" s="79"/>
      <c r="N576" s="79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8"/>
      <c r="AB576" s="78"/>
      <c r="AC576" s="78"/>
      <c r="AD576" s="78"/>
      <c r="AE576" s="78"/>
      <c r="AF576" s="78"/>
      <c r="AG576" s="78"/>
      <c r="AH576" s="78"/>
      <c r="AI576" s="78"/>
      <c r="AJ576" s="78"/>
      <c r="AK576" s="645">
        <v>20260</v>
      </c>
      <c r="AL576" s="657">
        <f t="shared" si="144"/>
        <v>0</v>
      </c>
      <c r="AM576" s="64"/>
      <c r="AN576" s="64"/>
      <c r="AO576" s="64"/>
      <c r="AP576" s="64"/>
      <c r="AQ576" s="64"/>
      <c r="AR576" s="697"/>
      <c r="XFA576" s="697"/>
    </row>
    <row r="577" spans="1:16381" s="698" customFormat="1" ht="14.1" customHeight="1" x14ac:dyDescent="0.15">
      <c r="A577" s="193" t="s">
        <v>2879</v>
      </c>
      <c r="B577" s="194" t="s">
        <v>3546</v>
      </c>
      <c r="C577" s="199">
        <f t="shared" si="136"/>
        <v>0</v>
      </c>
      <c r="D577" s="203">
        <f t="shared" si="137"/>
        <v>0</v>
      </c>
      <c r="E577" s="78"/>
      <c r="F577" s="78"/>
      <c r="G577" s="78"/>
      <c r="H577" s="79"/>
      <c r="I577" s="79"/>
      <c r="J577" s="79"/>
      <c r="K577" s="79"/>
      <c r="L577" s="79"/>
      <c r="M577" s="79"/>
      <c r="N577" s="79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8"/>
      <c r="AB577" s="78"/>
      <c r="AC577" s="78"/>
      <c r="AD577" s="78"/>
      <c r="AE577" s="78"/>
      <c r="AF577" s="78"/>
      <c r="AG577" s="78"/>
      <c r="AH577" s="78"/>
      <c r="AI577" s="78"/>
      <c r="AJ577" s="78"/>
      <c r="AK577" s="645">
        <v>77790</v>
      </c>
      <c r="AL577" s="657">
        <f t="shared" si="144"/>
        <v>0</v>
      </c>
      <c r="AM577" s="64"/>
      <c r="AN577" s="64"/>
      <c r="AO577" s="64"/>
      <c r="AP577" s="64"/>
      <c r="AQ577" s="64"/>
      <c r="AR577" s="697"/>
      <c r="XFA577" s="697"/>
    </row>
    <row r="578" spans="1:16381" s="698" customFormat="1" ht="14.1" customHeight="1" x14ac:dyDescent="0.15">
      <c r="A578" s="193" t="s">
        <v>2880</v>
      </c>
      <c r="B578" s="194" t="s">
        <v>3547</v>
      </c>
      <c r="C578" s="199">
        <f t="shared" si="136"/>
        <v>0</v>
      </c>
      <c r="D578" s="203">
        <f t="shared" si="137"/>
        <v>0</v>
      </c>
      <c r="E578" s="78"/>
      <c r="F578" s="78"/>
      <c r="G578" s="78"/>
      <c r="H578" s="79"/>
      <c r="I578" s="79"/>
      <c r="J578" s="79"/>
      <c r="K578" s="79"/>
      <c r="L578" s="79"/>
      <c r="M578" s="79"/>
      <c r="N578" s="79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8"/>
      <c r="AB578" s="78"/>
      <c r="AC578" s="78"/>
      <c r="AD578" s="78"/>
      <c r="AE578" s="78"/>
      <c r="AF578" s="78"/>
      <c r="AG578" s="78"/>
      <c r="AH578" s="78"/>
      <c r="AI578" s="78"/>
      <c r="AJ578" s="78"/>
      <c r="AK578" s="645">
        <v>62350</v>
      </c>
      <c r="AL578" s="657">
        <f t="shared" si="144"/>
        <v>0</v>
      </c>
      <c r="AM578" s="64"/>
      <c r="AN578" s="64"/>
      <c r="AO578" s="64"/>
      <c r="AP578" s="64"/>
      <c r="AQ578" s="64"/>
      <c r="AR578" s="697"/>
      <c r="XFA578" s="697"/>
    </row>
    <row r="579" spans="1:16381" s="698" customFormat="1" ht="14.1" customHeight="1" x14ac:dyDescent="0.15">
      <c r="A579" s="193" t="s">
        <v>3530</v>
      </c>
      <c r="B579" s="194" t="s">
        <v>3548</v>
      </c>
      <c r="C579" s="199">
        <f t="shared" si="136"/>
        <v>0</v>
      </c>
      <c r="D579" s="203">
        <f t="shared" si="137"/>
        <v>0</v>
      </c>
      <c r="E579" s="78"/>
      <c r="F579" s="78"/>
      <c r="G579" s="78"/>
      <c r="H579" s="79"/>
      <c r="I579" s="79"/>
      <c r="J579" s="79"/>
      <c r="K579" s="79"/>
      <c r="L579" s="79"/>
      <c r="M579" s="79"/>
      <c r="N579" s="79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8"/>
      <c r="AB579" s="78"/>
      <c r="AC579" s="78"/>
      <c r="AD579" s="78"/>
      <c r="AE579" s="78"/>
      <c r="AF579" s="78"/>
      <c r="AG579" s="78"/>
      <c r="AH579" s="78"/>
      <c r="AI579" s="78"/>
      <c r="AJ579" s="78"/>
      <c r="AK579" s="645">
        <v>86910</v>
      </c>
      <c r="AL579" s="657">
        <f t="shared" si="144"/>
        <v>0</v>
      </c>
      <c r="AM579" s="64"/>
      <c r="AN579" s="64"/>
      <c r="AO579" s="64"/>
      <c r="AP579" s="64"/>
      <c r="AQ579" s="64"/>
      <c r="AR579" s="697"/>
      <c r="XFA579" s="697"/>
    </row>
    <row r="580" spans="1:16381" s="698" customFormat="1" ht="14.1" customHeight="1" x14ac:dyDescent="0.15">
      <c r="A580" s="193" t="s">
        <v>3531</v>
      </c>
      <c r="B580" s="194" t="s">
        <v>3549</v>
      </c>
      <c r="C580" s="199">
        <f t="shared" si="136"/>
        <v>0</v>
      </c>
      <c r="D580" s="203">
        <f t="shared" si="137"/>
        <v>0</v>
      </c>
      <c r="E580" s="78"/>
      <c r="F580" s="78"/>
      <c r="G580" s="78"/>
      <c r="H580" s="79"/>
      <c r="I580" s="79"/>
      <c r="J580" s="79"/>
      <c r="K580" s="79"/>
      <c r="L580" s="79"/>
      <c r="M580" s="79"/>
      <c r="N580" s="79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8"/>
      <c r="AB580" s="78"/>
      <c r="AC580" s="78"/>
      <c r="AD580" s="78"/>
      <c r="AE580" s="78"/>
      <c r="AF580" s="78"/>
      <c r="AG580" s="78"/>
      <c r="AH580" s="78"/>
      <c r="AI580" s="78"/>
      <c r="AJ580" s="78"/>
      <c r="AK580" s="645">
        <v>13530</v>
      </c>
      <c r="AL580" s="657">
        <f t="shared" si="144"/>
        <v>0</v>
      </c>
      <c r="AM580" s="64"/>
      <c r="AN580" s="64"/>
      <c r="AO580" s="64"/>
      <c r="AP580" s="64"/>
      <c r="AQ580" s="64"/>
      <c r="AR580" s="697"/>
      <c r="XFA580" s="697"/>
    </row>
    <row r="581" spans="1:16381" s="698" customFormat="1" ht="14.1" customHeight="1" x14ac:dyDescent="0.15">
      <c r="A581" s="193" t="s">
        <v>3532</v>
      </c>
      <c r="B581" s="194" t="s">
        <v>3550</v>
      </c>
      <c r="C581" s="199">
        <f t="shared" si="136"/>
        <v>0</v>
      </c>
      <c r="D581" s="203">
        <f t="shared" si="137"/>
        <v>0</v>
      </c>
      <c r="E581" s="78"/>
      <c r="F581" s="78"/>
      <c r="G581" s="78"/>
      <c r="H581" s="79"/>
      <c r="I581" s="79"/>
      <c r="J581" s="79"/>
      <c r="K581" s="79"/>
      <c r="L581" s="79"/>
      <c r="M581" s="79"/>
      <c r="N581" s="79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8"/>
      <c r="AB581" s="78"/>
      <c r="AC581" s="78"/>
      <c r="AD581" s="78"/>
      <c r="AE581" s="78"/>
      <c r="AF581" s="78"/>
      <c r="AG581" s="78"/>
      <c r="AH581" s="78"/>
      <c r="AI581" s="78"/>
      <c r="AJ581" s="78"/>
      <c r="AK581" s="645">
        <v>40730</v>
      </c>
      <c r="AL581" s="657">
        <f t="shared" si="144"/>
        <v>0</v>
      </c>
      <c r="AM581" s="64"/>
      <c r="AN581" s="64"/>
      <c r="AO581" s="64"/>
      <c r="AP581" s="64"/>
      <c r="AQ581" s="64"/>
      <c r="AR581" s="697"/>
      <c r="XFA581" s="697"/>
    </row>
    <row r="582" spans="1:16381" s="700" customFormat="1" ht="14.1" customHeight="1" x14ac:dyDescent="0.15">
      <c r="A582" s="213"/>
      <c r="B582" s="214" t="s">
        <v>384</v>
      </c>
      <c r="C582" s="541">
        <f>SUM(C525:C581)</f>
        <v>0</v>
      </c>
      <c r="D582" s="541">
        <f>SUM(D525:D581)</f>
        <v>0</v>
      </c>
      <c r="E582" s="541">
        <f>SUM(E525:E581)</f>
        <v>0</v>
      </c>
      <c r="F582" s="541">
        <f t="shared" ref="F582:G582" si="145">SUM(F525:F581)</f>
        <v>0</v>
      </c>
      <c r="G582" s="541">
        <f t="shared" si="145"/>
        <v>0</v>
      </c>
      <c r="H582" s="850"/>
      <c r="I582" s="851"/>
      <c r="J582" s="851"/>
      <c r="K582" s="851"/>
      <c r="L582" s="851"/>
      <c r="M582" s="851"/>
      <c r="N582" s="851"/>
      <c r="O582" s="851"/>
      <c r="P582" s="851"/>
      <c r="Q582" s="851"/>
      <c r="R582" s="851"/>
      <c r="S582" s="851"/>
      <c r="T582" s="851"/>
      <c r="U582" s="851"/>
      <c r="V582" s="851"/>
      <c r="W582" s="851"/>
      <c r="X582" s="851"/>
      <c r="Y582" s="851"/>
      <c r="Z582" s="852"/>
      <c r="AA582" s="541">
        <f>SUM(AA525:AA581)</f>
        <v>0</v>
      </c>
      <c r="AB582" s="541">
        <f t="shared" ref="AB582:AL582" si="146">SUM(AB525:AB581)</f>
        <v>0</v>
      </c>
      <c r="AC582" s="541">
        <f t="shared" si="146"/>
        <v>0</v>
      </c>
      <c r="AD582" s="541">
        <f t="shared" si="146"/>
        <v>0</v>
      </c>
      <c r="AE582" s="541">
        <f t="shared" si="146"/>
        <v>0</v>
      </c>
      <c r="AF582" s="541">
        <f t="shared" si="146"/>
        <v>0</v>
      </c>
      <c r="AG582" s="541">
        <f t="shared" si="146"/>
        <v>0</v>
      </c>
      <c r="AH582" s="541">
        <f t="shared" si="146"/>
        <v>0</v>
      </c>
      <c r="AI582" s="541">
        <f t="shared" si="146"/>
        <v>0</v>
      </c>
      <c r="AJ582" s="541">
        <f t="shared" si="146"/>
        <v>0</v>
      </c>
      <c r="AK582" s="541"/>
      <c r="AL582" s="541">
        <f t="shared" si="146"/>
        <v>0</v>
      </c>
      <c r="AM582" s="67"/>
      <c r="AN582" s="67"/>
      <c r="AO582" s="67"/>
      <c r="AP582" s="67"/>
      <c r="AQ582" s="67"/>
      <c r="AR582" s="704"/>
      <c r="AS582" s="705"/>
      <c r="AT582" s="705"/>
      <c r="AU582" s="705"/>
      <c r="AV582" s="705"/>
      <c r="AW582" s="705"/>
      <c r="AX582" s="705"/>
      <c r="AY582" s="705"/>
      <c r="AZ582" s="705"/>
      <c r="BA582" s="705"/>
      <c r="BB582" s="705"/>
      <c r="BC582" s="705"/>
      <c r="BD582" s="705"/>
      <c r="BE582" s="705"/>
      <c r="BF582" s="705"/>
      <c r="BG582" s="705"/>
      <c r="BH582" s="705"/>
      <c r="BI582" s="705"/>
      <c r="BJ582" s="705"/>
      <c r="BK582" s="705"/>
      <c r="BL582" s="705"/>
      <c r="BM582" s="705"/>
      <c r="BN582" s="705"/>
      <c r="BO582" s="705"/>
      <c r="BP582" s="705"/>
      <c r="BQ582" s="705"/>
      <c r="BR582" s="705"/>
      <c r="BS582" s="705"/>
      <c r="BT582" s="705"/>
      <c r="BU582" s="705"/>
      <c r="BV582" s="705"/>
      <c r="BW582" s="705"/>
      <c r="BX582" s="705"/>
      <c r="BY582" s="705"/>
      <c r="BZ582" s="705"/>
      <c r="CA582" s="705"/>
      <c r="CB582" s="705"/>
      <c r="CC582" s="705"/>
      <c r="CD582" s="705"/>
      <c r="CE582" s="705"/>
      <c r="CF582" s="705"/>
      <c r="CG582" s="705"/>
      <c r="CH582" s="705"/>
      <c r="CI582" s="705"/>
      <c r="CJ582" s="705"/>
      <c r="CK582" s="705"/>
      <c r="CL582" s="705"/>
      <c r="CM582" s="705"/>
      <c r="CN582" s="705"/>
      <c r="CO582" s="705"/>
      <c r="CP582" s="705"/>
      <c r="CQ582" s="705"/>
      <c r="CR582" s="705"/>
      <c r="CS582" s="705"/>
      <c r="CT582" s="705"/>
      <c r="CU582" s="705"/>
      <c r="CV582" s="705"/>
      <c r="CW582" s="705"/>
      <c r="CX582" s="705"/>
      <c r="CY582" s="705"/>
      <c r="CZ582" s="705"/>
      <c r="DA582" s="705"/>
      <c r="DB582" s="705"/>
      <c r="DC582" s="705"/>
      <c r="DD582" s="705"/>
      <c r="DE582" s="705"/>
      <c r="DF582" s="705"/>
      <c r="DG582" s="705"/>
      <c r="DH582" s="705"/>
      <c r="DI582" s="705"/>
      <c r="DJ582" s="705"/>
      <c r="DK582" s="705"/>
      <c r="DL582" s="705"/>
      <c r="DM582" s="705"/>
      <c r="DN582" s="705"/>
      <c r="DO582" s="705"/>
      <c r="DP582" s="705"/>
      <c r="DQ582" s="705"/>
      <c r="DR582" s="705"/>
      <c r="DS582" s="705"/>
      <c r="DT582" s="705"/>
      <c r="DU582" s="705"/>
      <c r="DV582" s="705"/>
      <c r="DW582" s="705"/>
      <c r="DX582" s="705"/>
      <c r="DY582" s="705"/>
      <c r="DZ582" s="705"/>
      <c r="EA582" s="705"/>
      <c r="EB582" s="705"/>
      <c r="EC582" s="705"/>
      <c r="ED582" s="705"/>
      <c r="EE582" s="705"/>
      <c r="EF582" s="705"/>
      <c r="EG582" s="705"/>
      <c r="EH582" s="705"/>
      <c r="EI582" s="705"/>
      <c r="EJ582" s="705"/>
      <c r="EK582" s="705"/>
      <c r="EL582" s="705"/>
      <c r="EM582" s="705"/>
      <c r="EN582" s="705"/>
      <c r="EO582" s="705"/>
      <c r="EP582" s="705"/>
      <c r="EQ582" s="705"/>
      <c r="ER582" s="705"/>
      <c r="ES582" s="705"/>
      <c r="ET582" s="705"/>
      <c r="EU582" s="705"/>
      <c r="EV582" s="705"/>
      <c r="EW582" s="705"/>
      <c r="EX582" s="705"/>
      <c r="EY582" s="705"/>
      <c r="EZ582" s="705"/>
      <c r="FA582" s="705"/>
      <c r="FB582" s="705"/>
      <c r="FC582" s="705"/>
      <c r="FD582" s="705"/>
      <c r="FE582" s="705"/>
      <c r="FF582" s="705"/>
      <c r="FG582" s="705"/>
      <c r="FH582" s="705"/>
      <c r="FI582" s="705"/>
      <c r="FJ582" s="705"/>
      <c r="FK582" s="705"/>
      <c r="FL582" s="705"/>
      <c r="FM582" s="705"/>
      <c r="FN582" s="705"/>
      <c r="FO582" s="705"/>
      <c r="FP582" s="705"/>
      <c r="FQ582" s="705"/>
      <c r="FR582" s="705"/>
      <c r="FS582" s="705"/>
      <c r="FT582" s="705"/>
      <c r="FU582" s="705"/>
      <c r="FV582" s="705"/>
      <c r="FW582" s="705"/>
      <c r="FX582" s="705"/>
      <c r="FY582" s="705"/>
      <c r="FZ582" s="705"/>
      <c r="GA582" s="705"/>
      <c r="GB582" s="705"/>
      <c r="GC582" s="705"/>
      <c r="GD582" s="705"/>
      <c r="GE582" s="705"/>
      <c r="GF582" s="705"/>
      <c r="GG582" s="705"/>
      <c r="GH582" s="705"/>
      <c r="GI582" s="705"/>
      <c r="GJ582" s="705"/>
      <c r="GK582" s="705"/>
      <c r="GL582" s="705"/>
      <c r="GM582" s="705"/>
      <c r="GN582" s="705"/>
      <c r="GO582" s="705"/>
      <c r="GP582" s="705"/>
      <c r="GQ582" s="705"/>
      <c r="GR582" s="705"/>
      <c r="GS582" s="705"/>
      <c r="GT582" s="705"/>
      <c r="GU582" s="705"/>
      <c r="GV582" s="705"/>
      <c r="GW582" s="705"/>
      <c r="GX582" s="705"/>
      <c r="GY582" s="705"/>
      <c r="GZ582" s="705"/>
      <c r="HA582" s="705"/>
      <c r="HB582" s="705"/>
      <c r="HC582" s="705"/>
      <c r="HD582" s="705"/>
      <c r="HE582" s="705"/>
      <c r="HF582" s="705"/>
      <c r="HG582" s="705"/>
      <c r="HH582" s="705"/>
      <c r="HI582" s="705"/>
      <c r="HJ582" s="705"/>
      <c r="HK582" s="705"/>
      <c r="HL582" s="705"/>
      <c r="HM582" s="705"/>
      <c r="HN582" s="705"/>
      <c r="HO582" s="705"/>
      <c r="HP582" s="705"/>
      <c r="HQ582" s="705"/>
      <c r="HR582" s="705"/>
      <c r="HS582" s="705"/>
      <c r="HT582" s="705"/>
      <c r="HU582" s="705"/>
      <c r="HV582" s="705"/>
      <c r="HW582" s="705"/>
      <c r="HX582" s="705"/>
      <c r="HY582" s="705"/>
      <c r="HZ582" s="705"/>
      <c r="IA582" s="705"/>
      <c r="IB582" s="705"/>
      <c r="IC582" s="705"/>
      <c r="ID582" s="705"/>
      <c r="IE582" s="705"/>
      <c r="IF582" s="705"/>
      <c r="IG582" s="705"/>
      <c r="IH582" s="705"/>
      <c r="II582" s="705"/>
      <c r="IJ582" s="705"/>
      <c r="IK582" s="705"/>
      <c r="IL582" s="705"/>
      <c r="IM582" s="705"/>
      <c r="IN582" s="705"/>
      <c r="IO582" s="705"/>
      <c r="IP582" s="705"/>
      <c r="IQ582" s="705"/>
      <c r="IR582" s="705"/>
      <c r="IS582" s="705"/>
      <c r="IT582" s="705"/>
      <c r="IU582" s="705"/>
      <c r="IV582" s="705"/>
      <c r="IW582" s="705"/>
      <c r="IX582" s="705"/>
      <c r="IY582" s="705"/>
      <c r="IZ582" s="705"/>
      <c r="JA582" s="705"/>
      <c r="JB582" s="705"/>
      <c r="JC582" s="705"/>
      <c r="JD582" s="705"/>
      <c r="JE582" s="705"/>
      <c r="JF582" s="705"/>
      <c r="JG582" s="705"/>
      <c r="JH582" s="705"/>
      <c r="JI582" s="705"/>
      <c r="JJ582" s="705"/>
      <c r="JK582" s="705"/>
      <c r="JL582" s="705"/>
      <c r="JM582" s="705"/>
      <c r="JN582" s="705"/>
      <c r="JO582" s="705"/>
      <c r="JP582" s="705"/>
      <c r="JQ582" s="705"/>
      <c r="JR582" s="705"/>
      <c r="JS582" s="705"/>
      <c r="JT582" s="705"/>
      <c r="JU582" s="705"/>
      <c r="JV582" s="705"/>
      <c r="JW582" s="705"/>
      <c r="JX582" s="705"/>
      <c r="JY582" s="705"/>
      <c r="JZ582" s="705"/>
      <c r="KA582" s="705"/>
      <c r="KB582" s="705"/>
      <c r="KC582" s="705"/>
      <c r="KD582" s="705"/>
      <c r="KE582" s="705"/>
      <c r="KF582" s="705"/>
      <c r="KG582" s="705"/>
      <c r="KH582" s="705"/>
      <c r="KI582" s="705"/>
      <c r="KJ582" s="705"/>
      <c r="KK582" s="705"/>
      <c r="KL582" s="705"/>
      <c r="KM582" s="705"/>
      <c r="KN582" s="705"/>
      <c r="KO582" s="705"/>
      <c r="KP582" s="705"/>
      <c r="KQ582" s="705"/>
      <c r="KR582" s="705"/>
      <c r="KS582" s="705"/>
      <c r="KT582" s="705"/>
      <c r="KU582" s="705"/>
      <c r="KV582" s="705"/>
      <c r="KW582" s="705"/>
      <c r="KX582" s="705"/>
      <c r="KY582" s="705"/>
      <c r="KZ582" s="705"/>
      <c r="LA582" s="705"/>
      <c r="LB582" s="705"/>
      <c r="LC582" s="705"/>
      <c r="LD582" s="705"/>
      <c r="LE582" s="705"/>
      <c r="LF582" s="705"/>
      <c r="LG582" s="705"/>
      <c r="LH582" s="705"/>
      <c r="LI582" s="705"/>
      <c r="LJ582" s="705"/>
      <c r="LK582" s="705"/>
      <c r="LL582" s="705"/>
      <c r="LM582" s="705"/>
      <c r="LN582" s="705"/>
      <c r="LO582" s="705"/>
      <c r="LP582" s="705"/>
      <c r="LQ582" s="705"/>
      <c r="LR582" s="705"/>
      <c r="LS582" s="705"/>
      <c r="LT582" s="705"/>
      <c r="LU582" s="705"/>
      <c r="LV582" s="705"/>
      <c r="LW582" s="705"/>
      <c r="LX582" s="705"/>
      <c r="LY582" s="705"/>
      <c r="LZ582" s="705"/>
      <c r="MA582" s="705"/>
      <c r="MB582" s="705"/>
      <c r="MC582" s="705"/>
      <c r="MD582" s="705"/>
      <c r="ME582" s="705"/>
      <c r="MF582" s="705"/>
      <c r="MG582" s="705"/>
      <c r="MH582" s="705"/>
      <c r="MI582" s="705"/>
      <c r="MJ582" s="705"/>
      <c r="MK582" s="705"/>
      <c r="ML582" s="705"/>
      <c r="MM582" s="705"/>
      <c r="MN582" s="705"/>
      <c r="MO582" s="705"/>
      <c r="MP582" s="705"/>
      <c r="MQ582" s="705"/>
      <c r="MR582" s="705"/>
      <c r="MS582" s="705"/>
      <c r="MT582" s="705"/>
      <c r="MU582" s="705"/>
      <c r="MV582" s="705"/>
      <c r="MW582" s="705"/>
      <c r="MX582" s="705"/>
      <c r="MY582" s="705"/>
      <c r="MZ582" s="705"/>
      <c r="NA582" s="705"/>
      <c r="NB582" s="705"/>
      <c r="NC582" s="705"/>
      <c r="ND582" s="705"/>
      <c r="NE582" s="705"/>
      <c r="NF582" s="705"/>
      <c r="NG582" s="705"/>
      <c r="NH582" s="705"/>
      <c r="NI582" s="705"/>
      <c r="NJ582" s="705"/>
      <c r="NK582" s="705"/>
      <c r="NL582" s="705"/>
      <c r="NM582" s="705"/>
      <c r="NN582" s="705"/>
      <c r="NO582" s="705"/>
      <c r="NP582" s="705"/>
      <c r="NQ582" s="705"/>
      <c r="NR582" s="705"/>
      <c r="NS582" s="705"/>
      <c r="NT582" s="705"/>
      <c r="NU582" s="705"/>
      <c r="NV582" s="705"/>
      <c r="NW582" s="705"/>
      <c r="NX582" s="705"/>
      <c r="NY582" s="705"/>
      <c r="NZ582" s="705"/>
      <c r="OA582" s="705"/>
      <c r="OB582" s="705"/>
      <c r="OC582" s="705"/>
      <c r="OD582" s="705"/>
      <c r="OE582" s="705"/>
      <c r="OF582" s="705"/>
      <c r="OG582" s="705"/>
      <c r="OH582" s="705"/>
      <c r="OI582" s="705"/>
      <c r="OJ582" s="705"/>
      <c r="OK582" s="705"/>
      <c r="OL582" s="705"/>
      <c r="OM582" s="705"/>
      <c r="ON582" s="705"/>
      <c r="OO582" s="705"/>
      <c r="OP582" s="705"/>
      <c r="OQ582" s="705"/>
      <c r="OR582" s="705"/>
      <c r="OS582" s="705"/>
      <c r="OT582" s="705"/>
      <c r="OU582" s="705"/>
      <c r="OV582" s="705"/>
      <c r="OW582" s="705"/>
      <c r="OX582" s="705"/>
      <c r="OY582" s="705"/>
      <c r="OZ582" s="705"/>
      <c r="PA582" s="705"/>
      <c r="PB582" s="705"/>
      <c r="PC582" s="705"/>
      <c r="PD582" s="705"/>
      <c r="PE582" s="705"/>
      <c r="PF582" s="705"/>
      <c r="PG582" s="705"/>
      <c r="PH582" s="705"/>
      <c r="PI582" s="705"/>
      <c r="PJ582" s="705"/>
      <c r="PK582" s="705"/>
      <c r="PL582" s="705"/>
      <c r="PM582" s="705"/>
      <c r="PN582" s="705"/>
      <c r="PO582" s="705"/>
      <c r="PP582" s="705"/>
      <c r="PQ582" s="705"/>
      <c r="PR582" s="705"/>
      <c r="PS582" s="705"/>
      <c r="PT582" s="705"/>
      <c r="PU582" s="705"/>
      <c r="PV582" s="705"/>
      <c r="PW582" s="705"/>
      <c r="PX582" s="705"/>
      <c r="PY582" s="705"/>
      <c r="PZ582" s="705"/>
      <c r="QA582" s="705"/>
      <c r="QB582" s="705"/>
      <c r="QC582" s="705"/>
      <c r="QD582" s="705"/>
      <c r="QE582" s="705"/>
      <c r="QF582" s="705"/>
      <c r="QG582" s="705"/>
      <c r="QH582" s="705"/>
      <c r="QI582" s="705"/>
      <c r="QJ582" s="705"/>
      <c r="QK582" s="705"/>
      <c r="QL582" s="705"/>
      <c r="QM582" s="705"/>
      <c r="QN582" s="705"/>
      <c r="QO582" s="705"/>
      <c r="QP582" s="705"/>
      <c r="QQ582" s="705"/>
      <c r="QR582" s="705"/>
      <c r="QS582" s="705"/>
      <c r="QT582" s="705"/>
      <c r="QU582" s="705"/>
      <c r="QV582" s="705"/>
      <c r="QW582" s="705"/>
      <c r="QX582" s="705"/>
      <c r="QY582" s="705"/>
      <c r="QZ582" s="705"/>
      <c r="RA582" s="705"/>
      <c r="RB582" s="705"/>
      <c r="RC582" s="705"/>
      <c r="RD582" s="705"/>
      <c r="RE582" s="705"/>
      <c r="RF582" s="705"/>
      <c r="RG582" s="705"/>
      <c r="RH582" s="705"/>
      <c r="RI582" s="705"/>
      <c r="RJ582" s="705"/>
      <c r="RK582" s="705"/>
      <c r="RL582" s="705"/>
      <c r="RM582" s="705"/>
      <c r="RN582" s="705"/>
      <c r="RO582" s="705"/>
      <c r="RP582" s="705"/>
      <c r="RQ582" s="705"/>
      <c r="RR582" s="705"/>
      <c r="RS582" s="705"/>
      <c r="RT582" s="705"/>
      <c r="RU582" s="705"/>
      <c r="RV582" s="705"/>
      <c r="RW582" s="705"/>
      <c r="RX582" s="705"/>
      <c r="RY582" s="705"/>
      <c r="RZ582" s="705"/>
      <c r="SA582" s="705"/>
      <c r="SB582" s="705"/>
      <c r="SC582" s="705"/>
      <c r="SD582" s="705"/>
      <c r="SE582" s="705"/>
      <c r="SF582" s="705"/>
      <c r="SG582" s="705"/>
      <c r="SH582" s="705"/>
      <c r="SI582" s="705"/>
      <c r="SJ582" s="705"/>
      <c r="SK582" s="705"/>
      <c r="SL582" s="705"/>
      <c r="SM582" s="705"/>
      <c r="SN582" s="705"/>
      <c r="SO582" s="705"/>
      <c r="SP582" s="705"/>
      <c r="SQ582" s="705"/>
      <c r="SR582" s="705"/>
      <c r="SS582" s="705"/>
      <c r="ST582" s="705"/>
      <c r="SU582" s="705"/>
      <c r="SV582" s="705"/>
      <c r="SW582" s="705"/>
      <c r="SX582" s="705"/>
      <c r="SY582" s="705"/>
      <c r="SZ582" s="705"/>
      <c r="TA582" s="705"/>
      <c r="TB582" s="705"/>
      <c r="TC582" s="705"/>
      <c r="TD582" s="705"/>
      <c r="TE582" s="705"/>
      <c r="TF582" s="705"/>
      <c r="TG582" s="705"/>
      <c r="TH582" s="705"/>
      <c r="TI582" s="705"/>
      <c r="TJ582" s="705"/>
      <c r="TK582" s="705"/>
      <c r="TL582" s="705"/>
      <c r="TM582" s="705"/>
      <c r="TN582" s="705"/>
      <c r="TO582" s="705"/>
      <c r="TP582" s="705"/>
      <c r="TQ582" s="705"/>
      <c r="TR582" s="705"/>
      <c r="TS582" s="705"/>
      <c r="TT582" s="705"/>
      <c r="TU582" s="705"/>
      <c r="TV582" s="705"/>
      <c r="TW582" s="705"/>
      <c r="TX582" s="705"/>
      <c r="TY582" s="705"/>
      <c r="TZ582" s="705"/>
      <c r="UA582" s="705"/>
      <c r="UB582" s="705"/>
      <c r="UC582" s="705"/>
      <c r="UD582" s="705"/>
      <c r="UE582" s="705"/>
      <c r="UF582" s="705"/>
      <c r="UG582" s="705"/>
      <c r="UH582" s="705"/>
      <c r="UI582" s="705"/>
      <c r="UJ582" s="705"/>
      <c r="UK582" s="705"/>
      <c r="UL582" s="705"/>
      <c r="UM582" s="705"/>
      <c r="UN582" s="705"/>
      <c r="UO582" s="705"/>
      <c r="UP582" s="705"/>
      <c r="UQ582" s="705"/>
      <c r="UR582" s="705"/>
      <c r="US582" s="705"/>
      <c r="UT582" s="705"/>
      <c r="UU582" s="705"/>
      <c r="UV582" s="705"/>
      <c r="UW582" s="705"/>
      <c r="UX582" s="705"/>
      <c r="UY582" s="705"/>
      <c r="UZ582" s="705"/>
      <c r="VA582" s="705"/>
      <c r="VB582" s="705"/>
      <c r="VC582" s="705"/>
      <c r="VD582" s="705"/>
      <c r="VE582" s="705"/>
      <c r="VF582" s="705"/>
      <c r="VG582" s="705"/>
      <c r="VH582" s="705"/>
      <c r="VI582" s="705"/>
      <c r="VJ582" s="705"/>
      <c r="VK582" s="705"/>
      <c r="VL582" s="705"/>
      <c r="VM582" s="705"/>
      <c r="VN582" s="705"/>
      <c r="VO582" s="705"/>
      <c r="VP582" s="705"/>
      <c r="VQ582" s="705"/>
      <c r="VR582" s="705"/>
      <c r="VS582" s="705"/>
      <c r="VT582" s="705"/>
      <c r="VU582" s="705"/>
      <c r="VV582" s="705"/>
      <c r="VW582" s="705"/>
      <c r="VX582" s="705"/>
      <c r="VY582" s="705"/>
      <c r="VZ582" s="705"/>
      <c r="WA582" s="705"/>
      <c r="WB582" s="705"/>
      <c r="WC582" s="705"/>
      <c r="WD582" s="705"/>
      <c r="WE582" s="705"/>
      <c r="WF582" s="705"/>
      <c r="WG582" s="705"/>
      <c r="WH582" s="705"/>
      <c r="WI582" s="705"/>
      <c r="WJ582" s="705"/>
      <c r="WK582" s="705"/>
      <c r="WL582" s="705"/>
      <c r="WM582" s="705"/>
      <c r="WN582" s="705"/>
      <c r="WO582" s="705"/>
      <c r="WP582" s="705"/>
      <c r="WQ582" s="705"/>
      <c r="WR582" s="705"/>
      <c r="WS582" s="705"/>
      <c r="WT582" s="705"/>
      <c r="WU582" s="705"/>
      <c r="WV582" s="705"/>
      <c r="WW582" s="705"/>
      <c r="WX582" s="705"/>
      <c r="WY582" s="705"/>
      <c r="WZ582" s="705"/>
      <c r="XA582" s="705"/>
      <c r="XB582" s="705"/>
      <c r="XC582" s="705"/>
      <c r="XD582" s="705"/>
      <c r="XE582" s="705"/>
      <c r="XF582" s="705"/>
      <c r="XG582" s="705"/>
      <c r="XH582" s="705"/>
      <c r="XI582" s="705"/>
      <c r="XJ582" s="705"/>
      <c r="XK582" s="705"/>
      <c r="XL582" s="705"/>
      <c r="XM582" s="705"/>
      <c r="XN582" s="705"/>
      <c r="XO582" s="705"/>
      <c r="XP582" s="705"/>
      <c r="XQ582" s="705"/>
      <c r="XR582" s="705"/>
      <c r="XS582" s="705"/>
      <c r="XT582" s="705"/>
      <c r="XU582" s="705"/>
      <c r="XV582" s="705"/>
      <c r="XW582" s="705"/>
      <c r="XX582" s="705"/>
      <c r="XY582" s="705"/>
      <c r="XZ582" s="705"/>
      <c r="YA582" s="705"/>
      <c r="YB582" s="705"/>
      <c r="YC582" s="705"/>
      <c r="YD582" s="705"/>
      <c r="YE582" s="705"/>
      <c r="YF582" s="705"/>
      <c r="YG582" s="705"/>
      <c r="YH582" s="705"/>
      <c r="YI582" s="705"/>
      <c r="YJ582" s="705"/>
      <c r="YK582" s="705"/>
      <c r="YL582" s="705"/>
      <c r="YM582" s="705"/>
      <c r="YN582" s="705"/>
      <c r="YO582" s="705"/>
      <c r="YP582" s="705"/>
      <c r="YQ582" s="705"/>
      <c r="YR582" s="705"/>
      <c r="YS582" s="705"/>
      <c r="YT582" s="705"/>
      <c r="YU582" s="705"/>
      <c r="YV582" s="705"/>
      <c r="YW582" s="705"/>
      <c r="YX582" s="705"/>
      <c r="YY582" s="705"/>
      <c r="YZ582" s="705"/>
      <c r="ZA582" s="705"/>
      <c r="ZB582" s="705"/>
      <c r="ZC582" s="705"/>
      <c r="ZD582" s="705"/>
      <c r="ZE582" s="705"/>
      <c r="ZF582" s="705"/>
      <c r="ZG582" s="705"/>
      <c r="ZH582" s="705"/>
      <c r="ZI582" s="705"/>
      <c r="ZJ582" s="705"/>
      <c r="ZK582" s="705"/>
      <c r="ZL582" s="705"/>
      <c r="ZM582" s="705"/>
      <c r="ZN582" s="705"/>
      <c r="ZO582" s="705"/>
      <c r="ZP582" s="705"/>
      <c r="ZQ582" s="705"/>
      <c r="ZR582" s="705"/>
      <c r="ZS582" s="705"/>
      <c r="ZT582" s="705"/>
      <c r="ZU582" s="705"/>
      <c r="ZV582" s="705"/>
      <c r="ZW582" s="705"/>
      <c r="ZX582" s="705"/>
      <c r="ZY582" s="705"/>
      <c r="ZZ582" s="705"/>
      <c r="AAA582" s="705"/>
      <c r="AAB582" s="705"/>
      <c r="AAC582" s="705"/>
      <c r="AAD582" s="705"/>
      <c r="AAE582" s="705"/>
      <c r="AAF582" s="705"/>
      <c r="AAG582" s="705"/>
      <c r="AAH582" s="705"/>
      <c r="AAI582" s="705"/>
      <c r="AAJ582" s="705"/>
      <c r="AAK582" s="705"/>
      <c r="AAL582" s="705"/>
      <c r="AAM582" s="705"/>
      <c r="AAN582" s="705"/>
      <c r="AAO582" s="705"/>
      <c r="AAP582" s="705"/>
      <c r="AAQ582" s="705"/>
      <c r="AAR582" s="705"/>
      <c r="AAS582" s="705"/>
      <c r="AAT582" s="705"/>
      <c r="AAU582" s="705"/>
      <c r="AAV582" s="705"/>
      <c r="AAW582" s="705"/>
      <c r="AAX582" s="705"/>
      <c r="AAY582" s="705"/>
      <c r="AAZ582" s="705"/>
      <c r="ABA582" s="705"/>
      <c r="ABB582" s="705"/>
      <c r="ABC582" s="705"/>
      <c r="ABD582" s="705"/>
      <c r="ABE582" s="705"/>
      <c r="ABF582" s="705"/>
      <c r="ABG582" s="705"/>
      <c r="ABH582" s="705"/>
      <c r="ABI582" s="705"/>
      <c r="ABJ582" s="705"/>
      <c r="ABK582" s="705"/>
      <c r="ABL582" s="705"/>
      <c r="ABM582" s="705"/>
      <c r="ABN582" s="705"/>
      <c r="ABO582" s="705"/>
      <c r="ABP582" s="705"/>
      <c r="ABQ582" s="705"/>
      <c r="ABR582" s="705"/>
      <c r="ABS582" s="705"/>
      <c r="ABT582" s="705"/>
      <c r="ABU582" s="705"/>
      <c r="ABV582" s="705"/>
      <c r="ABW582" s="705"/>
      <c r="ABX582" s="705"/>
      <c r="ABY582" s="705"/>
      <c r="ABZ582" s="705"/>
      <c r="ACA582" s="705"/>
      <c r="ACB582" s="705"/>
      <c r="ACC582" s="705"/>
      <c r="ACD582" s="705"/>
      <c r="ACE582" s="705"/>
      <c r="ACF582" s="705"/>
      <c r="ACG582" s="705"/>
      <c r="ACH582" s="705"/>
      <c r="ACI582" s="705"/>
      <c r="ACJ582" s="705"/>
      <c r="ACK582" s="705"/>
      <c r="ACL582" s="705"/>
      <c r="ACM582" s="705"/>
      <c r="ACN582" s="705"/>
      <c r="ACO582" s="705"/>
      <c r="ACP582" s="705"/>
      <c r="ACQ582" s="705"/>
      <c r="ACR582" s="705"/>
      <c r="ACS582" s="705"/>
      <c r="ACT582" s="705"/>
      <c r="ACU582" s="705"/>
      <c r="ACV582" s="705"/>
      <c r="ACW582" s="705"/>
      <c r="ACX582" s="705"/>
      <c r="ACY582" s="705"/>
      <c r="ACZ582" s="705"/>
      <c r="ADA582" s="705"/>
      <c r="ADB582" s="705"/>
      <c r="ADC582" s="705"/>
      <c r="ADD582" s="705"/>
      <c r="ADE582" s="705"/>
      <c r="ADF582" s="705"/>
      <c r="ADG582" s="705"/>
      <c r="ADH582" s="705"/>
      <c r="ADI582" s="705"/>
      <c r="ADJ582" s="705"/>
      <c r="ADK582" s="705"/>
      <c r="ADL582" s="705"/>
      <c r="ADM582" s="705"/>
      <c r="ADN582" s="705"/>
      <c r="ADO582" s="705"/>
      <c r="ADP582" s="705"/>
      <c r="ADQ582" s="705"/>
      <c r="ADR582" s="705"/>
      <c r="ADS582" s="705"/>
      <c r="ADT582" s="705"/>
      <c r="ADU582" s="705"/>
      <c r="ADV582" s="705"/>
      <c r="ADW582" s="705"/>
      <c r="ADX582" s="705"/>
      <c r="ADY582" s="705"/>
      <c r="ADZ582" s="705"/>
      <c r="AEA582" s="705"/>
      <c r="AEB582" s="705"/>
      <c r="AEC582" s="705"/>
      <c r="AED582" s="705"/>
      <c r="AEE582" s="705"/>
      <c r="AEF582" s="705"/>
      <c r="AEG582" s="705"/>
      <c r="AEH582" s="705"/>
      <c r="AEI582" s="705"/>
      <c r="AEJ582" s="705"/>
      <c r="AEK582" s="705"/>
      <c r="AEL582" s="705"/>
      <c r="AEM582" s="705"/>
      <c r="AEN582" s="705"/>
      <c r="AEO582" s="705"/>
      <c r="AEP582" s="705"/>
      <c r="AEQ582" s="705"/>
      <c r="AER582" s="705"/>
      <c r="AES582" s="705"/>
      <c r="AET582" s="705"/>
      <c r="AEU582" s="705"/>
      <c r="AEV582" s="705"/>
      <c r="AEW582" s="705"/>
      <c r="AEX582" s="705"/>
      <c r="AEY582" s="705"/>
      <c r="AEZ582" s="705"/>
      <c r="AFA582" s="705"/>
      <c r="AFB582" s="705"/>
      <c r="AFC582" s="705"/>
      <c r="AFD582" s="705"/>
      <c r="AFE582" s="705"/>
      <c r="AFF582" s="705"/>
      <c r="AFG582" s="705"/>
      <c r="AFH582" s="705"/>
      <c r="AFI582" s="705"/>
      <c r="AFJ582" s="705"/>
      <c r="AFK582" s="705"/>
      <c r="AFL582" s="705"/>
      <c r="AFM582" s="705"/>
      <c r="AFN582" s="705"/>
      <c r="AFO582" s="705"/>
      <c r="AFP582" s="705"/>
      <c r="AFQ582" s="705"/>
      <c r="AFR582" s="705"/>
      <c r="AFS582" s="705"/>
      <c r="AFT582" s="705"/>
      <c r="AFU582" s="705"/>
      <c r="AFV582" s="705"/>
      <c r="AFW582" s="705"/>
      <c r="AFX582" s="705"/>
      <c r="AFY582" s="705"/>
      <c r="AFZ582" s="705"/>
      <c r="AGA582" s="705"/>
      <c r="AGB582" s="705"/>
      <c r="AGC582" s="705"/>
      <c r="AGD582" s="705"/>
      <c r="AGE582" s="705"/>
      <c r="AGF582" s="705"/>
      <c r="AGG582" s="705"/>
      <c r="AGH582" s="705"/>
      <c r="AGI582" s="705"/>
      <c r="AGJ582" s="705"/>
      <c r="AGK582" s="705"/>
      <c r="AGL582" s="705"/>
      <c r="AGM582" s="705"/>
      <c r="AGN582" s="705"/>
      <c r="AGO582" s="705"/>
      <c r="AGP582" s="705"/>
      <c r="AGQ582" s="705"/>
      <c r="AGR582" s="705"/>
      <c r="AGS582" s="705"/>
      <c r="AGT582" s="705"/>
      <c r="AGU582" s="705"/>
      <c r="AGV582" s="705"/>
      <c r="AGW582" s="705"/>
      <c r="AGX582" s="705"/>
      <c r="AGY582" s="705"/>
      <c r="AGZ582" s="705"/>
      <c r="AHA582" s="705"/>
      <c r="AHB582" s="705"/>
      <c r="AHC582" s="705"/>
      <c r="AHD582" s="705"/>
      <c r="AHE582" s="705"/>
      <c r="AHF582" s="705"/>
      <c r="AHG582" s="705"/>
      <c r="AHH582" s="705"/>
      <c r="AHI582" s="705"/>
      <c r="AHJ582" s="705"/>
      <c r="AHK582" s="705"/>
      <c r="AHL582" s="705"/>
      <c r="AHM582" s="705"/>
      <c r="AHN582" s="705"/>
      <c r="AHO582" s="705"/>
      <c r="AHP582" s="705"/>
      <c r="AHQ582" s="705"/>
      <c r="AHR582" s="705"/>
      <c r="AHS582" s="705"/>
      <c r="AHT582" s="705"/>
      <c r="AHU582" s="705"/>
      <c r="AHV582" s="705"/>
      <c r="AHW582" s="705"/>
      <c r="AHX582" s="705"/>
      <c r="AHY582" s="705"/>
      <c r="AHZ582" s="705"/>
      <c r="AIA582" s="705"/>
      <c r="AIB582" s="705"/>
      <c r="AIC582" s="705"/>
      <c r="AID582" s="705"/>
      <c r="AIE582" s="705"/>
      <c r="AIF582" s="705"/>
      <c r="AIG582" s="705"/>
      <c r="AIH582" s="705"/>
      <c r="AII582" s="705"/>
      <c r="AIJ582" s="705"/>
      <c r="AIK582" s="705"/>
      <c r="AIL582" s="705"/>
      <c r="AIM582" s="705"/>
      <c r="AIN582" s="705"/>
      <c r="AIO582" s="705"/>
      <c r="AIP582" s="705"/>
      <c r="AIQ582" s="705"/>
      <c r="AIR582" s="705"/>
      <c r="AIS582" s="705"/>
      <c r="AIT582" s="705"/>
      <c r="AIU582" s="705"/>
      <c r="AIV582" s="705"/>
      <c r="AIW582" s="705"/>
      <c r="AIX582" s="705"/>
      <c r="AIY582" s="705"/>
      <c r="AIZ582" s="705"/>
      <c r="AJA582" s="705"/>
      <c r="AJB582" s="705"/>
      <c r="AJC582" s="705"/>
      <c r="AJD582" s="705"/>
      <c r="AJE582" s="705"/>
      <c r="AJF582" s="705"/>
      <c r="AJG582" s="705"/>
      <c r="AJH582" s="705"/>
      <c r="AJI582" s="705"/>
      <c r="AJJ582" s="705"/>
      <c r="AJK582" s="705"/>
      <c r="AJL582" s="705"/>
      <c r="AJM582" s="705"/>
      <c r="AJN582" s="705"/>
      <c r="AJO582" s="705"/>
      <c r="AJP582" s="705"/>
      <c r="AJQ582" s="705"/>
      <c r="AJR582" s="705"/>
      <c r="AJS582" s="705"/>
      <c r="AJT582" s="705"/>
      <c r="AJU582" s="705"/>
      <c r="AJV582" s="705"/>
      <c r="AJW582" s="705"/>
      <c r="AJX582" s="705"/>
      <c r="AJY582" s="705"/>
      <c r="AJZ582" s="705"/>
      <c r="AKA582" s="705"/>
      <c r="AKB582" s="705"/>
      <c r="AKC582" s="705"/>
      <c r="AKD582" s="705"/>
      <c r="AKE582" s="705"/>
      <c r="AKF582" s="705"/>
      <c r="AKG582" s="705"/>
      <c r="AKH582" s="705"/>
      <c r="AKI582" s="705"/>
      <c r="AKJ582" s="705"/>
      <c r="AKK582" s="705"/>
      <c r="AKL582" s="705"/>
      <c r="AKM582" s="705"/>
      <c r="AKN582" s="705"/>
      <c r="AKO582" s="705"/>
      <c r="AKP582" s="705"/>
      <c r="AKQ582" s="705"/>
      <c r="AKR582" s="705"/>
      <c r="AKS582" s="705"/>
      <c r="AKT582" s="705"/>
      <c r="AKU582" s="705"/>
      <c r="AKV582" s="705"/>
      <c r="AKW582" s="705"/>
      <c r="AKX582" s="705"/>
      <c r="AKY582" s="705"/>
      <c r="AKZ582" s="705"/>
      <c r="ALA582" s="705"/>
      <c r="ALB582" s="705"/>
      <c r="ALC582" s="705"/>
      <c r="ALD582" s="705"/>
      <c r="ALE582" s="705"/>
      <c r="ALF582" s="705"/>
      <c r="ALG582" s="705"/>
      <c r="ALH582" s="705"/>
      <c r="ALI582" s="705"/>
      <c r="ALJ582" s="705"/>
      <c r="ALK582" s="705"/>
      <c r="ALL582" s="705"/>
      <c r="ALM582" s="705"/>
      <c r="ALN582" s="705"/>
      <c r="ALO582" s="705"/>
      <c r="ALP582" s="705"/>
      <c r="ALQ582" s="705"/>
      <c r="ALR582" s="705"/>
      <c r="ALS582" s="705"/>
      <c r="ALT582" s="705"/>
      <c r="ALU582" s="705"/>
      <c r="ALV582" s="705"/>
      <c r="ALW582" s="705"/>
      <c r="ALX582" s="705"/>
      <c r="ALY582" s="705"/>
      <c r="ALZ582" s="705"/>
      <c r="AMA582" s="705"/>
      <c r="AMB582" s="705"/>
      <c r="AMC582" s="705"/>
      <c r="AMD582" s="705"/>
      <c r="AME582" s="705"/>
      <c r="AMF582" s="705"/>
      <c r="AMG582" s="705"/>
      <c r="AMH582" s="705"/>
      <c r="AMI582" s="705"/>
      <c r="AMJ582" s="705"/>
      <c r="AMK582" s="705"/>
      <c r="AML582" s="705"/>
      <c r="AMM582" s="705"/>
      <c r="AMN582" s="705"/>
      <c r="AMO582" s="705"/>
      <c r="AMP582" s="705"/>
      <c r="AMQ582" s="705"/>
      <c r="AMR582" s="705"/>
      <c r="AMS582" s="705"/>
      <c r="AMT582" s="705"/>
      <c r="AMU582" s="705"/>
      <c r="AMV582" s="705"/>
      <c r="AMW582" s="705"/>
      <c r="AMX582" s="705"/>
      <c r="AMY582" s="705"/>
      <c r="AMZ582" s="705"/>
      <c r="ANA582" s="705"/>
      <c r="ANB582" s="705"/>
      <c r="ANC582" s="705"/>
      <c r="AND582" s="705"/>
      <c r="ANE582" s="705"/>
      <c r="ANF582" s="705"/>
      <c r="ANG582" s="705"/>
      <c r="ANH582" s="705"/>
      <c r="ANI582" s="705"/>
      <c r="ANJ582" s="705"/>
      <c r="ANK582" s="705"/>
      <c r="ANL582" s="705"/>
      <c r="ANM582" s="705"/>
      <c r="ANN582" s="705"/>
      <c r="ANO582" s="705"/>
      <c r="ANP582" s="705"/>
      <c r="ANQ582" s="705"/>
      <c r="ANR582" s="705"/>
      <c r="ANS582" s="705"/>
      <c r="ANT582" s="705"/>
      <c r="ANU582" s="705"/>
      <c r="ANV582" s="705"/>
      <c r="ANW582" s="705"/>
      <c r="ANX582" s="705"/>
      <c r="ANY582" s="705"/>
      <c r="ANZ582" s="705"/>
      <c r="AOA582" s="705"/>
      <c r="AOB582" s="705"/>
      <c r="AOC582" s="705"/>
      <c r="AOD582" s="705"/>
      <c r="AOE582" s="705"/>
      <c r="AOF582" s="705"/>
      <c r="AOG582" s="705"/>
      <c r="AOH582" s="705"/>
      <c r="AOI582" s="705"/>
      <c r="AOJ582" s="705"/>
      <c r="AOK582" s="705"/>
      <c r="AOL582" s="705"/>
      <c r="AOM582" s="705"/>
      <c r="AON582" s="705"/>
      <c r="AOO582" s="705"/>
      <c r="AOP582" s="705"/>
      <c r="AOQ582" s="705"/>
      <c r="AOR582" s="705"/>
      <c r="AOS582" s="705"/>
      <c r="AOT582" s="705"/>
      <c r="AOU582" s="705"/>
      <c r="AOV582" s="705"/>
      <c r="AOW582" s="705"/>
      <c r="AOX582" s="705"/>
      <c r="AOY582" s="705"/>
      <c r="AOZ582" s="705"/>
      <c r="APA582" s="705"/>
      <c r="APB582" s="705"/>
      <c r="APC582" s="705"/>
      <c r="APD582" s="705"/>
      <c r="APE582" s="705"/>
      <c r="APF582" s="705"/>
      <c r="APG582" s="705"/>
      <c r="APH582" s="705"/>
      <c r="API582" s="705"/>
      <c r="APJ582" s="705"/>
      <c r="APK582" s="705"/>
      <c r="APL582" s="705"/>
      <c r="APM582" s="705"/>
      <c r="APN582" s="705"/>
      <c r="APO582" s="705"/>
      <c r="APP582" s="705"/>
      <c r="APQ582" s="705"/>
      <c r="APR582" s="705"/>
      <c r="APS582" s="705"/>
      <c r="APT582" s="705"/>
      <c r="APU582" s="705"/>
      <c r="APV582" s="705"/>
      <c r="APW582" s="705"/>
      <c r="APX582" s="705"/>
      <c r="APY582" s="705"/>
      <c r="APZ582" s="705"/>
      <c r="AQA582" s="705"/>
      <c r="AQB582" s="705"/>
      <c r="AQC582" s="705"/>
      <c r="AQD582" s="705"/>
      <c r="AQE582" s="705"/>
      <c r="AQF582" s="705"/>
      <c r="AQG582" s="705"/>
      <c r="AQH582" s="705"/>
      <c r="AQI582" s="705"/>
      <c r="AQJ582" s="705"/>
      <c r="AQK582" s="705"/>
      <c r="AQL582" s="705"/>
      <c r="AQM582" s="705"/>
      <c r="AQN582" s="705"/>
      <c r="AQO582" s="705"/>
      <c r="AQP582" s="705"/>
      <c r="AQQ582" s="705"/>
      <c r="AQR582" s="705"/>
      <c r="AQS582" s="705"/>
      <c r="AQT582" s="705"/>
      <c r="AQU582" s="705"/>
      <c r="AQV582" s="705"/>
      <c r="AQW582" s="705"/>
      <c r="AQX582" s="705"/>
      <c r="AQY582" s="705"/>
      <c r="AQZ582" s="705"/>
      <c r="ARA582" s="705"/>
      <c r="ARB582" s="705"/>
      <c r="ARC582" s="705"/>
      <c r="ARD582" s="705"/>
      <c r="ARE582" s="705"/>
      <c r="ARF582" s="705"/>
      <c r="ARG582" s="705"/>
      <c r="ARH582" s="705"/>
      <c r="ARI582" s="705"/>
      <c r="ARJ582" s="705"/>
      <c r="ARK582" s="705"/>
      <c r="ARL582" s="705"/>
      <c r="ARM582" s="705"/>
      <c r="ARN582" s="705"/>
      <c r="ARO582" s="705"/>
      <c r="ARP582" s="705"/>
      <c r="ARQ582" s="705"/>
      <c r="ARR582" s="705"/>
      <c r="ARS582" s="705"/>
      <c r="ART582" s="705"/>
      <c r="ARU582" s="705"/>
      <c r="ARV582" s="705"/>
      <c r="ARW582" s="705"/>
      <c r="ARX582" s="705"/>
      <c r="ARY582" s="705"/>
      <c r="ARZ582" s="705"/>
      <c r="ASA582" s="705"/>
      <c r="ASB582" s="705"/>
      <c r="ASC582" s="705"/>
      <c r="ASD582" s="705"/>
      <c r="ASE582" s="705"/>
      <c r="ASF582" s="705"/>
      <c r="ASG582" s="705"/>
      <c r="ASH582" s="705"/>
      <c r="ASI582" s="705"/>
      <c r="ASJ582" s="705"/>
      <c r="ASK582" s="705"/>
      <c r="ASL582" s="705"/>
      <c r="ASM582" s="705"/>
      <c r="ASN582" s="705"/>
      <c r="ASO582" s="705"/>
      <c r="ASP582" s="705"/>
      <c r="ASQ582" s="705"/>
      <c r="ASR582" s="705"/>
      <c r="ASS582" s="705"/>
      <c r="AST582" s="705"/>
      <c r="ASU582" s="705"/>
      <c r="ASV582" s="705"/>
      <c r="ASW582" s="705"/>
      <c r="ASX582" s="705"/>
      <c r="ASY582" s="705"/>
      <c r="ASZ582" s="705"/>
      <c r="ATA582" s="705"/>
      <c r="ATB582" s="705"/>
      <c r="ATC582" s="705"/>
      <c r="ATD582" s="705"/>
      <c r="ATE582" s="705"/>
      <c r="ATF582" s="705"/>
      <c r="ATG582" s="705"/>
      <c r="ATH582" s="705"/>
      <c r="ATI582" s="705"/>
      <c r="ATJ582" s="705"/>
      <c r="ATK582" s="705"/>
      <c r="ATL582" s="705"/>
      <c r="ATM582" s="705"/>
      <c r="ATN582" s="705"/>
      <c r="ATO582" s="705"/>
      <c r="ATP582" s="705"/>
      <c r="ATQ582" s="705"/>
      <c r="ATR582" s="705"/>
      <c r="ATS582" s="705"/>
      <c r="ATT582" s="705"/>
      <c r="ATU582" s="705"/>
      <c r="ATV582" s="705"/>
      <c r="ATW582" s="705"/>
      <c r="ATX582" s="705"/>
      <c r="ATY582" s="705"/>
      <c r="ATZ582" s="705"/>
      <c r="AUA582" s="705"/>
      <c r="AUB582" s="705"/>
      <c r="AUC582" s="705"/>
      <c r="AUD582" s="705"/>
      <c r="AUE582" s="705"/>
      <c r="AUF582" s="705"/>
      <c r="AUG582" s="705"/>
      <c r="AUH582" s="705"/>
      <c r="AUI582" s="705"/>
      <c r="AUJ582" s="705"/>
      <c r="AUK582" s="705"/>
      <c r="AUL582" s="705"/>
      <c r="AUM582" s="705"/>
      <c r="AUN582" s="705"/>
      <c r="AUO582" s="705"/>
      <c r="AUP582" s="705"/>
      <c r="AUQ582" s="705"/>
      <c r="AUR582" s="705"/>
      <c r="AUS582" s="705"/>
      <c r="AUT582" s="705"/>
      <c r="AUU582" s="705"/>
      <c r="AUV582" s="705"/>
      <c r="AUW582" s="705"/>
      <c r="AUX582" s="705"/>
      <c r="AUY582" s="705"/>
      <c r="AUZ582" s="705"/>
      <c r="AVA582" s="705"/>
      <c r="AVB582" s="705"/>
      <c r="AVC582" s="705"/>
      <c r="AVD582" s="705"/>
      <c r="AVE582" s="705"/>
      <c r="AVF582" s="705"/>
      <c r="AVG582" s="705"/>
      <c r="AVH582" s="705"/>
      <c r="AVI582" s="705"/>
      <c r="AVJ582" s="705"/>
      <c r="AVK582" s="705"/>
      <c r="AVL582" s="705"/>
      <c r="AVM582" s="705"/>
      <c r="AVN582" s="705"/>
      <c r="AVO582" s="705"/>
      <c r="AVP582" s="705"/>
      <c r="AVQ582" s="705"/>
      <c r="AVR582" s="705"/>
      <c r="AVS582" s="705"/>
      <c r="AVT582" s="705"/>
      <c r="AVU582" s="705"/>
      <c r="AVV582" s="705"/>
      <c r="AVW582" s="705"/>
      <c r="AVX582" s="705"/>
      <c r="AVY582" s="705"/>
      <c r="AVZ582" s="705"/>
      <c r="AWA582" s="705"/>
      <c r="AWB582" s="705"/>
      <c r="AWC582" s="705"/>
      <c r="AWD582" s="705"/>
      <c r="AWE582" s="705"/>
      <c r="AWF582" s="705"/>
      <c r="AWG582" s="705"/>
      <c r="AWH582" s="705"/>
      <c r="AWI582" s="705"/>
      <c r="AWJ582" s="705"/>
      <c r="AWK582" s="705"/>
      <c r="AWL582" s="705"/>
      <c r="AWM582" s="705"/>
      <c r="AWN582" s="705"/>
      <c r="AWO582" s="705"/>
      <c r="AWP582" s="705"/>
      <c r="AWQ582" s="705"/>
      <c r="AWR582" s="705"/>
      <c r="AWS582" s="705"/>
      <c r="AWT582" s="705"/>
      <c r="AWU582" s="705"/>
      <c r="AWV582" s="705"/>
      <c r="AWW582" s="705"/>
      <c r="AWX582" s="705"/>
      <c r="AWY582" s="705"/>
      <c r="AWZ582" s="705"/>
      <c r="AXA582" s="705"/>
      <c r="AXB582" s="705"/>
      <c r="AXC582" s="705"/>
      <c r="AXD582" s="705"/>
      <c r="AXE582" s="705"/>
      <c r="AXF582" s="705"/>
      <c r="AXG582" s="705"/>
      <c r="AXH582" s="705"/>
      <c r="AXI582" s="705"/>
      <c r="AXJ582" s="705"/>
      <c r="AXK582" s="705"/>
      <c r="AXL582" s="705"/>
      <c r="AXM582" s="705"/>
      <c r="AXN582" s="705"/>
      <c r="AXO582" s="705"/>
      <c r="AXP582" s="705"/>
      <c r="AXQ582" s="705"/>
      <c r="AXR582" s="705"/>
      <c r="AXS582" s="705"/>
      <c r="AXT582" s="705"/>
      <c r="AXU582" s="705"/>
      <c r="AXV582" s="705"/>
      <c r="AXW582" s="705"/>
      <c r="AXX582" s="705"/>
      <c r="AXY582" s="705"/>
      <c r="AXZ582" s="705"/>
      <c r="AYA582" s="705"/>
      <c r="AYB582" s="705"/>
      <c r="AYC582" s="705"/>
      <c r="AYD582" s="705"/>
      <c r="AYE582" s="705"/>
      <c r="AYF582" s="705"/>
      <c r="AYG582" s="705"/>
      <c r="AYH582" s="705"/>
      <c r="AYI582" s="705"/>
      <c r="AYJ582" s="705"/>
      <c r="AYK582" s="705"/>
      <c r="AYL582" s="705"/>
      <c r="AYM582" s="705"/>
      <c r="AYN582" s="705"/>
      <c r="AYO582" s="705"/>
      <c r="AYP582" s="705"/>
      <c r="AYQ582" s="705"/>
      <c r="AYR582" s="705"/>
      <c r="AYS582" s="705"/>
      <c r="AYT582" s="705"/>
      <c r="AYU582" s="705"/>
      <c r="AYV582" s="705"/>
      <c r="AYW582" s="705"/>
      <c r="AYX582" s="705"/>
      <c r="AYY582" s="705"/>
      <c r="AYZ582" s="705"/>
      <c r="AZA582" s="705"/>
      <c r="AZB582" s="705"/>
      <c r="AZC582" s="705"/>
      <c r="AZD582" s="705"/>
      <c r="AZE582" s="705"/>
      <c r="AZF582" s="705"/>
      <c r="AZG582" s="705"/>
      <c r="AZH582" s="705"/>
      <c r="AZI582" s="705"/>
      <c r="AZJ582" s="705"/>
      <c r="AZK582" s="705"/>
      <c r="AZL582" s="705"/>
      <c r="AZM582" s="705"/>
      <c r="AZN582" s="705"/>
      <c r="AZO582" s="705"/>
      <c r="AZP582" s="705"/>
      <c r="AZQ582" s="705"/>
      <c r="AZR582" s="705"/>
      <c r="AZS582" s="705"/>
      <c r="AZT582" s="705"/>
      <c r="AZU582" s="705"/>
      <c r="AZV582" s="705"/>
      <c r="AZW582" s="705"/>
      <c r="AZX582" s="705"/>
      <c r="AZY582" s="705"/>
      <c r="AZZ582" s="705"/>
      <c r="BAA582" s="705"/>
      <c r="BAB582" s="705"/>
      <c r="BAC582" s="705"/>
      <c r="BAD582" s="705"/>
      <c r="BAE582" s="705"/>
      <c r="BAF582" s="705"/>
      <c r="BAG582" s="705"/>
      <c r="BAH582" s="705"/>
      <c r="BAI582" s="705"/>
      <c r="BAJ582" s="705"/>
      <c r="BAK582" s="705"/>
      <c r="BAL582" s="705"/>
      <c r="BAM582" s="705"/>
      <c r="BAN582" s="705"/>
      <c r="BAO582" s="705"/>
      <c r="BAP582" s="705"/>
      <c r="BAQ582" s="705"/>
      <c r="BAR582" s="705"/>
      <c r="BAS582" s="705"/>
      <c r="BAT582" s="705"/>
      <c r="BAU582" s="705"/>
      <c r="BAV582" s="705"/>
      <c r="BAW582" s="705"/>
      <c r="BAX582" s="705"/>
      <c r="BAY582" s="705"/>
      <c r="BAZ582" s="705"/>
      <c r="BBA582" s="705"/>
      <c r="BBB582" s="705"/>
      <c r="BBC582" s="705"/>
      <c r="BBD582" s="705"/>
      <c r="BBE582" s="705"/>
      <c r="BBF582" s="705"/>
      <c r="BBG582" s="705"/>
      <c r="BBH582" s="705"/>
      <c r="BBI582" s="705"/>
      <c r="BBJ582" s="705"/>
      <c r="BBK582" s="705"/>
      <c r="BBL582" s="705"/>
      <c r="BBM582" s="705"/>
      <c r="BBN582" s="705"/>
      <c r="BBO582" s="705"/>
      <c r="BBP582" s="705"/>
      <c r="BBQ582" s="705"/>
      <c r="BBR582" s="705"/>
      <c r="BBS582" s="705"/>
      <c r="BBT582" s="705"/>
      <c r="BBU582" s="705"/>
      <c r="BBV582" s="705"/>
      <c r="BBW582" s="705"/>
      <c r="BBX582" s="705"/>
      <c r="BBY582" s="705"/>
      <c r="BBZ582" s="705"/>
      <c r="BCA582" s="705"/>
      <c r="BCB582" s="705"/>
      <c r="BCC582" s="705"/>
      <c r="BCD582" s="705"/>
      <c r="BCE582" s="705"/>
      <c r="BCF582" s="705"/>
      <c r="BCG582" s="705"/>
      <c r="BCH582" s="705"/>
      <c r="BCI582" s="705"/>
      <c r="BCJ582" s="705"/>
      <c r="BCK582" s="705"/>
      <c r="BCL582" s="705"/>
      <c r="BCM582" s="705"/>
      <c r="BCN582" s="705"/>
      <c r="BCO582" s="705"/>
      <c r="BCP582" s="705"/>
      <c r="BCQ582" s="705"/>
      <c r="BCR582" s="705"/>
      <c r="BCS582" s="705"/>
      <c r="BCT582" s="705"/>
      <c r="BCU582" s="705"/>
      <c r="BCV582" s="705"/>
      <c r="BCW582" s="705"/>
      <c r="BCX582" s="705"/>
      <c r="BCY582" s="705"/>
      <c r="BCZ582" s="705"/>
      <c r="BDA582" s="705"/>
      <c r="BDB582" s="705"/>
      <c r="BDC582" s="705"/>
      <c r="BDD582" s="705"/>
      <c r="BDE582" s="705"/>
      <c r="BDF582" s="705"/>
      <c r="BDG582" s="705"/>
      <c r="BDH582" s="705"/>
      <c r="BDI582" s="705"/>
      <c r="BDJ582" s="705"/>
      <c r="BDK582" s="705"/>
      <c r="BDL582" s="705"/>
      <c r="BDM582" s="705"/>
      <c r="BDN582" s="705"/>
      <c r="BDO582" s="705"/>
      <c r="BDP582" s="705"/>
      <c r="BDQ582" s="705"/>
      <c r="BDR582" s="705"/>
      <c r="BDS582" s="705"/>
      <c r="BDT582" s="705"/>
      <c r="BDU582" s="705"/>
      <c r="BDV582" s="705"/>
      <c r="BDW582" s="705"/>
      <c r="BDX582" s="705"/>
      <c r="BDY582" s="705"/>
      <c r="BDZ582" s="705"/>
      <c r="BEA582" s="705"/>
      <c r="BEB582" s="705"/>
      <c r="BEC582" s="705"/>
      <c r="BED582" s="705"/>
      <c r="BEE582" s="705"/>
      <c r="BEF582" s="705"/>
      <c r="BEG582" s="705"/>
      <c r="BEH582" s="705"/>
      <c r="BEI582" s="705"/>
      <c r="BEJ582" s="705"/>
      <c r="BEK582" s="705"/>
      <c r="BEL582" s="705"/>
      <c r="BEM582" s="705"/>
      <c r="BEN582" s="705"/>
      <c r="BEO582" s="705"/>
      <c r="BEP582" s="705"/>
      <c r="BEQ582" s="705"/>
      <c r="BER582" s="705"/>
      <c r="BES582" s="705"/>
      <c r="BET582" s="705"/>
      <c r="BEU582" s="705"/>
      <c r="BEV582" s="705"/>
      <c r="BEW582" s="705"/>
      <c r="BEX582" s="705"/>
      <c r="BEY582" s="705"/>
      <c r="BEZ582" s="705"/>
      <c r="BFA582" s="705"/>
      <c r="BFB582" s="705"/>
      <c r="BFC582" s="705"/>
      <c r="BFD582" s="705"/>
      <c r="BFE582" s="705"/>
      <c r="BFF582" s="705"/>
      <c r="BFG582" s="705"/>
      <c r="BFH582" s="705"/>
      <c r="BFI582" s="705"/>
      <c r="BFJ582" s="705"/>
      <c r="BFK582" s="705"/>
      <c r="BFL582" s="705"/>
      <c r="BFM582" s="705"/>
      <c r="BFN582" s="705"/>
      <c r="BFO582" s="705"/>
      <c r="BFP582" s="705"/>
      <c r="BFQ582" s="705"/>
      <c r="BFR582" s="705"/>
      <c r="BFS582" s="705"/>
      <c r="BFT582" s="705"/>
      <c r="BFU582" s="705"/>
      <c r="BFV582" s="705"/>
      <c r="BFW582" s="705"/>
      <c r="BFX582" s="705"/>
      <c r="BFY582" s="705"/>
      <c r="BFZ582" s="705"/>
      <c r="BGA582" s="705"/>
      <c r="BGB582" s="705"/>
      <c r="BGC582" s="705"/>
      <c r="BGD582" s="705"/>
      <c r="BGE582" s="705"/>
      <c r="BGF582" s="705"/>
      <c r="BGG582" s="705"/>
      <c r="BGH582" s="705"/>
      <c r="BGI582" s="705"/>
      <c r="BGJ582" s="705"/>
      <c r="BGK582" s="705"/>
      <c r="BGL582" s="705"/>
      <c r="BGM582" s="705"/>
      <c r="BGN582" s="705"/>
      <c r="BGO582" s="705"/>
      <c r="BGP582" s="705"/>
      <c r="BGQ582" s="705"/>
      <c r="BGR582" s="705"/>
      <c r="BGS582" s="705"/>
      <c r="BGT582" s="705"/>
      <c r="BGU582" s="705"/>
      <c r="BGV582" s="705"/>
      <c r="BGW582" s="705"/>
      <c r="BGX582" s="705"/>
      <c r="BGY582" s="705"/>
      <c r="BGZ582" s="705"/>
      <c r="BHA582" s="705"/>
      <c r="BHB582" s="705"/>
      <c r="BHC582" s="705"/>
      <c r="BHD582" s="705"/>
      <c r="BHE582" s="705"/>
      <c r="BHF582" s="705"/>
      <c r="BHG582" s="705"/>
      <c r="BHH582" s="705"/>
      <c r="BHI582" s="705"/>
      <c r="BHJ582" s="705"/>
      <c r="BHK582" s="705"/>
      <c r="BHL582" s="705"/>
      <c r="BHM582" s="705"/>
      <c r="BHN582" s="705"/>
      <c r="BHO582" s="705"/>
      <c r="BHP582" s="705"/>
      <c r="BHQ582" s="705"/>
      <c r="BHR582" s="705"/>
      <c r="BHS582" s="705"/>
      <c r="BHT582" s="705"/>
      <c r="BHU582" s="705"/>
      <c r="BHV582" s="705"/>
      <c r="BHW582" s="705"/>
      <c r="BHX582" s="705"/>
      <c r="BHY582" s="705"/>
      <c r="BHZ582" s="705"/>
      <c r="BIA582" s="705"/>
      <c r="BIB582" s="705"/>
      <c r="BIC582" s="705"/>
      <c r="BID582" s="705"/>
      <c r="BIE582" s="705"/>
      <c r="BIF582" s="705"/>
      <c r="BIG582" s="705"/>
      <c r="BIH582" s="705"/>
      <c r="BII582" s="705"/>
      <c r="BIJ582" s="705"/>
      <c r="BIK582" s="705"/>
      <c r="BIL582" s="705"/>
      <c r="BIM582" s="705"/>
      <c r="BIN582" s="705"/>
      <c r="BIO582" s="705"/>
      <c r="BIP582" s="705"/>
      <c r="BIQ582" s="705"/>
      <c r="BIR582" s="705"/>
      <c r="BIS582" s="705"/>
      <c r="BIT582" s="705"/>
      <c r="BIU582" s="705"/>
      <c r="BIV582" s="705"/>
      <c r="BIW582" s="705"/>
      <c r="BIX582" s="705"/>
      <c r="BIY582" s="705"/>
      <c r="BIZ582" s="705"/>
      <c r="BJA582" s="705"/>
      <c r="BJB582" s="705"/>
      <c r="BJC582" s="705"/>
      <c r="BJD582" s="705"/>
      <c r="BJE582" s="705"/>
      <c r="BJF582" s="705"/>
      <c r="BJG582" s="705"/>
      <c r="BJH582" s="705"/>
      <c r="BJI582" s="705"/>
      <c r="BJJ582" s="705"/>
      <c r="BJK582" s="705"/>
      <c r="BJL582" s="705"/>
      <c r="BJM582" s="705"/>
      <c r="BJN582" s="705"/>
      <c r="BJO582" s="705"/>
      <c r="BJP582" s="705"/>
      <c r="BJQ582" s="705"/>
      <c r="BJR582" s="705"/>
      <c r="BJS582" s="705"/>
      <c r="BJT582" s="705"/>
      <c r="BJU582" s="705"/>
      <c r="BJV582" s="705"/>
      <c r="BJW582" s="705"/>
      <c r="BJX582" s="705"/>
      <c r="BJY582" s="705"/>
      <c r="BJZ582" s="705"/>
      <c r="BKA582" s="705"/>
      <c r="BKB582" s="705"/>
      <c r="BKC582" s="705"/>
      <c r="BKD582" s="705"/>
      <c r="BKE582" s="705"/>
      <c r="BKF582" s="705"/>
      <c r="BKG582" s="705"/>
      <c r="BKH582" s="705"/>
      <c r="BKI582" s="705"/>
      <c r="BKJ582" s="705"/>
      <c r="BKK582" s="705"/>
      <c r="BKL582" s="705"/>
      <c r="BKM582" s="705"/>
      <c r="BKN582" s="705"/>
      <c r="BKO582" s="705"/>
      <c r="BKP582" s="705"/>
      <c r="BKQ582" s="705"/>
      <c r="BKR582" s="705"/>
      <c r="BKS582" s="705"/>
      <c r="BKT582" s="705"/>
      <c r="BKU582" s="705"/>
      <c r="BKV582" s="705"/>
      <c r="BKW582" s="705"/>
      <c r="BKX582" s="705"/>
      <c r="BKY582" s="705"/>
      <c r="BKZ582" s="705"/>
      <c r="BLA582" s="705"/>
      <c r="BLB582" s="705"/>
      <c r="BLC582" s="705"/>
      <c r="BLD582" s="705"/>
      <c r="BLE582" s="705"/>
      <c r="BLF582" s="705"/>
      <c r="BLG582" s="705"/>
      <c r="BLH582" s="705"/>
      <c r="BLI582" s="705"/>
      <c r="BLJ582" s="705"/>
      <c r="BLK582" s="705"/>
      <c r="BLL582" s="705"/>
      <c r="BLM582" s="705"/>
      <c r="BLN582" s="705"/>
      <c r="BLO582" s="705"/>
      <c r="BLP582" s="705"/>
      <c r="BLQ582" s="705"/>
      <c r="BLR582" s="705"/>
      <c r="BLS582" s="705"/>
      <c r="BLT582" s="705"/>
      <c r="BLU582" s="705"/>
      <c r="BLV582" s="705"/>
      <c r="BLW582" s="705"/>
      <c r="BLX582" s="705"/>
      <c r="BLY582" s="705"/>
      <c r="BLZ582" s="705"/>
      <c r="BMA582" s="705"/>
      <c r="BMB582" s="705"/>
      <c r="BMC582" s="705"/>
      <c r="BMD582" s="705"/>
      <c r="BME582" s="705"/>
      <c r="BMF582" s="705"/>
      <c r="BMG582" s="705"/>
      <c r="BMH582" s="705"/>
      <c r="BMI582" s="705"/>
      <c r="BMJ582" s="705"/>
      <c r="BMK582" s="705"/>
      <c r="BML582" s="705"/>
      <c r="BMM582" s="705"/>
      <c r="BMN582" s="705"/>
      <c r="BMO582" s="705"/>
      <c r="BMP582" s="705"/>
      <c r="BMQ582" s="705"/>
      <c r="BMR582" s="705"/>
      <c r="BMS582" s="705"/>
      <c r="BMT582" s="705"/>
      <c r="BMU582" s="705"/>
      <c r="BMV582" s="705"/>
      <c r="BMW582" s="705"/>
      <c r="BMX582" s="705"/>
      <c r="BMY582" s="705"/>
      <c r="BMZ582" s="705"/>
      <c r="BNA582" s="705"/>
      <c r="BNB582" s="705"/>
      <c r="BNC582" s="705"/>
      <c r="BND582" s="705"/>
      <c r="BNE582" s="705"/>
      <c r="BNF582" s="705"/>
      <c r="BNG582" s="705"/>
      <c r="BNH582" s="705"/>
      <c r="BNI582" s="705"/>
      <c r="BNJ582" s="705"/>
      <c r="BNK582" s="705"/>
      <c r="BNL582" s="705"/>
      <c r="BNM582" s="705"/>
      <c r="BNN582" s="705"/>
      <c r="BNO582" s="705"/>
      <c r="BNP582" s="705"/>
      <c r="BNQ582" s="705"/>
      <c r="BNR582" s="705"/>
      <c r="BNS582" s="705"/>
      <c r="BNT582" s="705"/>
      <c r="BNU582" s="705"/>
      <c r="BNV582" s="705"/>
      <c r="BNW582" s="705"/>
      <c r="BNX582" s="705"/>
      <c r="BNY582" s="705"/>
      <c r="BNZ582" s="705"/>
      <c r="BOA582" s="705"/>
      <c r="BOB582" s="705"/>
      <c r="BOC582" s="705"/>
      <c r="BOD582" s="705"/>
      <c r="BOE582" s="705"/>
      <c r="BOF582" s="705"/>
      <c r="BOG582" s="705"/>
      <c r="BOH582" s="705"/>
      <c r="BOI582" s="705"/>
      <c r="BOJ582" s="705"/>
      <c r="BOK582" s="705"/>
      <c r="BOL582" s="705"/>
      <c r="BOM582" s="705"/>
      <c r="BON582" s="705"/>
      <c r="BOO582" s="705"/>
      <c r="BOP582" s="705"/>
      <c r="BOQ582" s="705"/>
      <c r="BOR582" s="705"/>
      <c r="BOS582" s="705"/>
      <c r="BOT582" s="705"/>
      <c r="BOU582" s="705"/>
      <c r="BOV582" s="705"/>
      <c r="BOW582" s="705"/>
      <c r="BOX582" s="705"/>
      <c r="BOY582" s="705"/>
      <c r="BOZ582" s="705"/>
      <c r="BPA582" s="705"/>
      <c r="BPB582" s="705"/>
      <c r="BPC582" s="705"/>
      <c r="BPD582" s="705"/>
      <c r="BPE582" s="705"/>
      <c r="BPF582" s="705"/>
      <c r="BPG582" s="705"/>
      <c r="BPH582" s="705"/>
      <c r="BPI582" s="705"/>
      <c r="BPJ582" s="705"/>
      <c r="BPK582" s="705"/>
      <c r="BPL582" s="705"/>
      <c r="BPM582" s="705"/>
      <c r="BPN582" s="705"/>
      <c r="BPO582" s="705"/>
      <c r="BPP582" s="705"/>
      <c r="BPQ582" s="705"/>
      <c r="BPR582" s="705"/>
      <c r="BPS582" s="705"/>
      <c r="BPT582" s="705"/>
      <c r="BPU582" s="705"/>
      <c r="BPV582" s="705"/>
      <c r="BPW582" s="705"/>
      <c r="BPX582" s="705"/>
      <c r="BPY582" s="705"/>
      <c r="BPZ582" s="705"/>
      <c r="BQA582" s="705"/>
      <c r="BQB582" s="705"/>
      <c r="BQC582" s="705"/>
      <c r="BQD582" s="705"/>
      <c r="BQE582" s="705"/>
      <c r="BQF582" s="705"/>
      <c r="BQG582" s="705"/>
      <c r="BQH582" s="705"/>
      <c r="BQI582" s="705"/>
      <c r="BQJ582" s="705"/>
      <c r="BQK582" s="705"/>
      <c r="BQL582" s="705"/>
      <c r="BQM582" s="705"/>
      <c r="BQN582" s="705"/>
      <c r="BQO582" s="705"/>
      <c r="BQP582" s="705"/>
      <c r="BQQ582" s="705"/>
      <c r="BQR582" s="705"/>
      <c r="BQS582" s="705"/>
      <c r="BQT582" s="705"/>
      <c r="BQU582" s="705"/>
      <c r="BQV582" s="705"/>
      <c r="BQW582" s="705"/>
      <c r="BQX582" s="705"/>
      <c r="BQY582" s="705"/>
      <c r="BQZ582" s="705"/>
      <c r="BRA582" s="705"/>
      <c r="BRB582" s="705"/>
      <c r="BRC582" s="705"/>
      <c r="BRD582" s="705"/>
      <c r="BRE582" s="705"/>
      <c r="BRF582" s="705"/>
      <c r="BRG582" s="705"/>
      <c r="BRH582" s="705"/>
      <c r="BRI582" s="705"/>
      <c r="BRJ582" s="705"/>
      <c r="BRK582" s="705"/>
      <c r="BRL582" s="705"/>
      <c r="BRM582" s="705"/>
      <c r="BRN582" s="705"/>
      <c r="BRO582" s="705"/>
      <c r="BRP582" s="705"/>
      <c r="BRQ582" s="705"/>
      <c r="BRR582" s="705"/>
      <c r="BRS582" s="705"/>
      <c r="BRT582" s="705"/>
      <c r="BRU582" s="705"/>
      <c r="BRV582" s="705"/>
      <c r="BRW582" s="705"/>
      <c r="BRX582" s="705"/>
      <c r="BRY582" s="705"/>
      <c r="BRZ582" s="705"/>
      <c r="BSA582" s="705"/>
      <c r="BSB582" s="705"/>
      <c r="BSC582" s="705"/>
      <c r="BSD582" s="705"/>
      <c r="BSE582" s="705"/>
      <c r="BSF582" s="705"/>
      <c r="BSG582" s="705"/>
      <c r="BSH582" s="705"/>
      <c r="BSI582" s="705"/>
      <c r="BSJ582" s="705"/>
      <c r="BSK582" s="705"/>
      <c r="BSL582" s="705"/>
      <c r="BSM582" s="705"/>
      <c r="BSN582" s="705"/>
      <c r="BSO582" s="705"/>
      <c r="BSP582" s="705"/>
      <c r="BSQ582" s="705"/>
      <c r="BSR582" s="705"/>
      <c r="BSS582" s="705"/>
      <c r="BST582" s="705"/>
      <c r="BSU582" s="705"/>
      <c r="BSV582" s="705"/>
      <c r="BSW582" s="705"/>
      <c r="BSX582" s="705"/>
      <c r="BSY582" s="705"/>
      <c r="BSZ582" s="705"/>
      <c r="BTA582" s="705"/>
      <c r="BTB582" s="705"/>
      <c r="BTC582" s="705"/>
      <c r="BTD582" s="705"/>
      <c r="BTE582" s="705"/>
      <c r="BTF582" s="705"/>
      <c r="BTG582" s="705"/>
      <c r="BTH582" s="705"/>
      <c r="BTI582" s="705"/>
      <c r="BTJ582" s="705"/>
      <c r="BTK582" s="705"/>
      <c r="BTL582" s="705"/>
      <c r="BTM582" s="705"/>
      <c r="BTN582" s="705"/>
      <c r="BTO582" s="705"/>
      <c r="BTP582" s="705"/>
      <c r="BTQ582" s="705"/>
      <c r="BTR582" s="705"/>
      <c r="BTS582" s="705"/>
      <c r="BTT582" s="705"/>
      <c r="BTU582" s="705"/>
      <c r="BTV582" s="705"/>
      <c r="BTW582" s="705"/>
      <c r="BTX582" s="705"/>
      <c r="BTY582" s="705"/>
      <c r="BTZ582" s="705"/>
      <c r="BUA582" s="705"/>
      <c r="BUB582" s="705"/>
      <c r="BUC582" s="705"/>
      <c r="BUD582" s="705"/>
      <c r="BUE582" s="705"/>
      <c r="BUF582" s="705"/>
      <c r="BUG582" s="705"/>
      <c r="BUH582" s="705"/>
      <c r="BUI582" s="705"/>
      <c r="BUJ582" s="705"/>
      <c r="BUK582" s="705"/>
      <c r="BUL582" s="705"/>
      <c r="BUM582" s="705"/>
      <c r="BUN582" s="705"/>
      <c r="BUO582" s="705"/>
      <c r="BUP582" s="705"/>
      <c r="BUQ582" s="705"/>
      <c r="BUR582" s="705"/>
      <c r="BUS582" s="705"/>
      <c r="BUT582" s="705"/>
      <c r="BUU582" s="705"/>
      <c r="BUV582" s="705"/>
      <c r="BUW582" s="705"/>
      <c r="BUX582" s="705"/>
      <c r="BUY582" s="705"/>
      <c r="BUZ582" s="705"/>
      <c r="BVA582" s="705"/>
      <c r="BVB582" s="705"/>
      <c r="BVC582" s="705"/>
      <c r="BVD582" s="705"/>
      <c r="BVE582" s="705"/>
      <c r="BVF582" s="705"/>
      <c r="BVG582" s="705"/>
      <c r="BVH582" s="705"/>
      <c r="BVI582" s="705"/>
      <c r="BVJ582" s="705"/>
      <c r="BVK582" s="705"/>
      <c r="BVL582" s="705"/>
      <c r="BVM582" s="705"/>
      <c r="BVN582" s="705"/>
      <c r="BVO582" s="705"/>
      <c r="BVP582" s="705"/>
      <c r="BVQ582" s="705"/>
      <c r="BVR582" s="705"/>
      <c r="BVS582" s="705"/>
      <c r="BVT582" s="705"/>
      <c r="BVU582" s="705"/>
      <c r="BVV582" s="705"/>
      <c r="BVW582" s="705"/>
      <c r="BVX582" s="705"/>
      <c r="BVY582" s="705"/>
      <c r="BVZ582" s="705"/>
      <c r="BWA582" s="705"/>
      <c r="BWB582" s="705"/>
      <c r="BWC582" s="705"/>
      <c r="BWD582" s="705"/>
      <c r="BWE582" s="705"/>
      <c r="BWF582" s="705"/>
      <c r="BWG582" s="705"/>
      <c r="BWH582" s="705"/>
      <c r="BWI582" s="705"/>
      <c r="BWJ582" s="705"/>
      <c r="BWK582" s="705"/>
      <c r="BWL582" s="705"/>
      <c r="BWM582" s="705"/>
      <c r="BWN582" s="705"/>
      <c r="BWO582" s="705"/>
      <c r="BWP582" s="705"/>
      <c r="BWQ582" s="705"/>
      <c r="BWR582" s="705"/>
      <c r="BWS582" s="705"/>
      <c r="BWT582" s="705"/>
      <c r="BWU582" s="705"/>
      <c r="BWV582" s="705"/>
      <c r="BWW582" s="705"/>
      <c r="BWX582" s="705"/>
      <c r="BWY582" s="705"/>
      <c r="BWZ582" s="705"/>
      <c r="BXA582" s="705"/>
      <c r="BXB582" s="705"/>
      <c r="BXC582" s="705"/>
      <c r="BXD582" s="705"/>
      <c r="BXE582" s="705"/>
      <c r="BXF582" s="705"/>
      <c r="BXG582" s="705"/>
      <c r="BXH582" s="705"/>
      <c r="BXI582" s="705"/>
      <c r="BXJ582" s="705"/>
      <c r="BXK582" s="705"/>
      <c r="BXL582" s="705"/>
      <c r="BXM582" s="705"/>
      <c r="BXN582" s="705"/>
      <c r="BXO582" s="705"/>
      <c r="BXP582" s="705"/>
      <c r="BXQ582" s="705"/>
      <c r="BXR582" s="705"/>
      <c r="BXS582" s="705"/>
      <c r="BXT582" s="705"/>
      <c r="BXU582" s="705"/>
      <c r="BXV582" s="705"/>
      <c r="BXW582" s="705"/>
      <c r="BXX582" s="705"/>
      <c r="BXY582" s="705"/>
      <c r="BXZ582" s="705"/>
      <c r="BYA582" s="705"/>
      <c r="BYB582" s="705"/>
      <c r="BYC582" s="705"/>
      <c r="BYD582" s="705"/>
      <c r="BYE582" s="705"/>
      <c r="BYF582" s="705"/>
      <c r="BYG582" s="705"/>
      <c r="BYH582" s="705"/>
      <c r="BYI582" s="705"/>
      <c r="BYJ582" s="705"/>
      <c r="BYK582" s="705"/>
      <c r="BYL582" s="705"/>
      <c r="BYM582" s="705"/>
      <c r="BYN582" s="705"/>
      <c r="BYO582" s="705"/>
      <c r="BYP582" s="705"/>
      <c r="BYQ582" s="705"/>
      <c r="BYR582" s="705"/>
      <c r="BYS582" s="705"/>
      <c r="BYT582" s="705"/>
      <c r="BYU582" s="705"/>
      <c r="BYV582" s="705"/>
      <c r="BYW582" s="705"/>
      <c r="BYX582" s="705"/>
      <c r="BYY582" s="705"/>
      <c r="BYZ582" s="705"/>
      <c r="BZA582" s="705"/>
      <c r="BZB582" s="705"/>
      <c r="BZC582" s="705"/>
      <c r="BZD582" s="705"/>
      <c r="BZE582" s="705"/>
      <c r="BZF582" s="705"/>
      <c r="BZG582" s="705"/>
      <c r="BZH582" s="705"/>
      <c r="BZI582" s="705"/>
      <c r="BZJ582" s="705"/>
      <c r="BZK582" s="705"/>
      <c r="BZL582" s="705"/>
      <c r="BZM582" s="705"/>
      <c r="BZN582" s="705"/>
      <c r="BZO582" s="705"/>
      <c r="BZP582" s="705"/>
      <c r="BZQ582" s="705"/>
      <c r="BZR582" s="705"/>
      <c r="BZS582" s="705"/>
      <c r="BZT582" s="705"/>
      <c r="BZU582" s="705"/>
      <c r="BZV582" s="705"/>
      <c r="BZW582" s="705"/>
      <c r="BZX582" s="705"/>
      <c r="BZY582" s="705"/>
      <c r="BZZ582" s="705"/>
      <c r="CAA582" s="705"/>
      <c r="CAB582" s="705"/>
      <c r="CAC582" s="705"/>
      <c r="CAD582" s="705"/>
      <c r="CAE582" s="705"/>
      <c r="CAF582" s="705"/>
      <c r="CAG582" s="705"/>
      <c r="CAH582" s="705"/>
      <c r="CAI582" s="705"/>
      <c r="CAJ582" s="705"/>
      <c r="CAK582" s="705"/>
      <c r="CAL582" s="705"/>
      <c r="CAM582" s="705"/>
      <c r="CAN582" s="705"/>
      <c r="CAO582" s="705"/>
      <c r="CAP582" s="705"/>
      <c r="CAQ582" s="705"/>
      <c r="CAR582" s="705"/>
      <c r="CAS582" s="705"/>
      <c r="CAT582" s="705"/>
      <c r="CAU582" s="705"/>
      <c r="CAV582" s="705"/>
      <c r="CAW582" s="705"/>
      <c r="CAX582" s="705"/>
      <c r="CAY582" s="705"/>
      <c r="CAZ582" s="705"/>
      <c r="CBA582" s="705"/>
      <c r="CBB582" s="705"/>
      <c r="CBC582" s="705"/>
      <c r="CBD582" s="705"/>
      <c r="CBE582" s="705"/>
      <c r="CBF582" s="705"/>
      <c r="CBG582" s="705"/>
      <c r="CBH582" s="705"/>
      <c r="CBI582" s="705"/>
      <c r="CBJ582" s="705"/>
      <c r="CBK582" s="705"/>
      <c r="CBL582" s="705"/>
      <c r="CBM582" s="705"/>
      <c r="CBN582" s="705"/>
      <c r="CBO582" s="705"/>
      <c r="CBP582" s="705"/>
      <c r="CBQ582" s="705"/>
      <c r="CBR582" s="705"/>
      <c r="CBS582" s="705"/>
      <c r="CBT582" s="705"/>
      <c r="CBU582" s="705"/>
      <c r="CBV582" s="705"/>
      <c r="CBW582" s="705"/>
      <c r="CBX582" s="705"/>
      <c r="CBY582" s="705"/>
      <c r="CBZ582" s="705"/>
      <c r="CCA582" s="705"/>
      <c r="CCB582" s="705"/>
      <c r="CCC582" s="705"/>
      <c r="CCD582" s="705"/>
      <c r="CCE582" s="705"/>
      <c r="CCF582" s="705"/>
      <c r="CCG582" s="705"/>
      <c r="CCH582" s="705"/>
      <c r="CCI582" s="705"/>
      <c r="CCJ582" s="705"/>
      <c r="CCK582" s="705"/>
      <c r="CCL582" s="705"/>
      <c r="CCM582" s="705"/>
      <c r="CCN582" s="705"/>
      <c r="CCO582" s="705"/>
      <c r="CCP582" s="705"/>
      <c r="CCQ582" s="705"/>
      <c r="CCR582" s="705"/>
      <c r="CCS582" s="705"/>
      <c r="CCT582" s="705"/>
      <c r="CCU582" s="705"/>
      <c r="CCV582" s="705"/>
      <c r="CCW582" s="705"/>
      <c r="CCX582" s="705"/>
      <c r="CCY582" s="705"/>
      <c r="CCZ582" s="705"/>
      <c r="CDA582" s="705"/>
      <c r="CDB582" s="705"/>
      <c r="CDC582" s="705"/>
      <c r="CDD582" s="705"/>
      <c r="CDE582" s="705"/>
      <c r="CDF582" s="705"/>
      <c r="CDG582" s="705"/>
      <c r="CDH582" s="705"/>
      <c r="CDI582" s="705"/>
      <c r="CDJ582" s="705"/>
      <c r="CDK582" s="705"/>
      <c r="CDL582" s="705"/>
      <c r="CDM582" s="705"/>
      <c r="CDN582" s="705"/>
      <c r="CDO582" s="705"/>
      <c r="CDP582" s="705"/>
      <c r="CDQ582" s="705"/>
      <c r="CDR582" s="705"/>
      <c r="CDS582" s="705"/>
      <c r="CDT582" s="705"/>
      <c r="CDU582" s="705"/>
      <c r="CDV582" s="705"/>
      <c r="CDW582" s="705"/>
      <c r="CDX582" s="705"/>
      <c r="CDY582" s="705"/>
      <c r="CDZ582" s="705"/>
      <c r="CEA582" s="705"/>
      <c r="CEB582" s="705"/>
      <c r="CEC582" s="705"/>
      <c r="CED582" s="705"/>
      <c r="CEE582" s="705"/>
      <c r="CEF582" s="705"/>
      <c r="CEG582" s="705"/>
      <c r="CEH582" s="705"/>
      <c r="CEI582" s="705"/>
      <c r="CEJ582" s="705"/>
      <c r="CEK582" s="705"/>
      <c r="CEL582" s="705"/>
      <c r="CEM582" s="705"/>
      <c r="CEN582" s="705"/>
      <c r="CEO582" s="705"/>
      <c r="CEP582" s="705"/>
      <c r="CEQ582" s="705"/>
      <c r="CER582" s="705"/>
      <c r="CES582" s="705"/>
      <c r="CET582" s="705"/>
      <c r="CEU582" s="705"/>
      <c r="CEV582" s="705"/>
      <c r="CEW582" s="705"/>
      <c r="CEX582" s="705"/>
      <c r="CEY582" s="705"/>
      <c r="CEZ582" s="705"/>
      <c r="CFA582" s="705"/>
      <c r="CFB582" s="705"/>
      <c r="CFC582" s="705"/>
      <c r="CFD582" s="705"/>
      <c r="CFE582" s="705"/>
      <c r="CFF582" s="705"/>
      <c r="CFG582" s="705"/>
      <c r="CFH582" s="705"/>
      <c r="CFI582" s="705"/>
      <c r="CFJ582" s="705"/>
      <c r="CFK582" s="705"/>
      <c r="CFL582" s="705"/>
      <c r="CFM582" s="705"/>
      <c r="CFN582" s="705"/>
      <c r="CFO582" s="705"/>
      <c r="CFP582" s="705"/>
      <c r="CFQ582" s="705"/>
      <c r="CFR582" s="705"/>
      <c r="CFS582" s="705"/>
      <c r="CFT582" s="705"/>
      <c r="CFU582" s="705"/>
      <c r="CFV582" s="705"/>
      <c r="CFW582" s="705"/>
      <c r="CFX582" s="705"/>
      <c r="CFY582" s="705"/>
      <c r="CFZ582" s="705"/>
      <c r="CGA582" s="705"/>
      <c r="CGB582" s="705"/>
      <c r="CGC582" s="705"/>
      <c r="CGD582" s="705"/>
      <c r="CGE582" s="705"/>
      <c r="CGF582" s="705"/>
      <c r="CGG582" s="705"/>
      <c r="CGH582" s="705"/>
      <c r="CGI582" s="705"/>
      <c r="CGJ582" s="705"/>
      <c r="CGK582" s="705"/>
      <c r="CGL582" s="705"/>
      <c r="CGM582" s="705"/>
      <c r="CGN582" s="705"/>
      <c r="CGO582" s="705"/>
      <c r="CGP582" s="705"/>
      <c r="CGQ582" s="705"/>
      <c r="CGR582" s="705"/>
      <c r="CGS582" s="705"/>
      <c r="CGT582" s="705"/>
      <c r="CGU582" s="705"/>
      <c r="CGV582" s="705"/>
      <c r="CGW582" s="705"/>
      <c r="CGX582" s="705"/>
      <c r="CGY582" s="705"/>
      <c r="CGZ582" s="705"/>
      <c r="CHA582" s="705"/>
      <c r="CHB582" s="705"/>
      <c r="CHC582" s="705"/>
      <c r="CHD582" s="705"/>
      <c r="CHE582" s="705"/>
      <c r="CHF582" s="705"/>
      <c r="CHG582" s="705"/>
      <c r="CHH582" s="705"/>
      <c r="CHI582" s="705"/>
      <c r="CHJ582" s="705"/>
      <c r="CHK582" s="705"/>
      <c r="CHL582" s="705"/>
      <c r="CHM582" s="705"/>
      <c r="CHN582" s="705"/>
      <c r="CHO582" s="705"/>
      <c r="CHP582" s="705"/>
      <c r="CHQ582" s="705"/>
      <c r="CHR582" s="705"/>
      <c r="CHS582" s="705"/>
      <c r="CHT582" s="705"/>
      <c r="CHU582" s="705"/>
      <c r="CHV582" s="705"/>
      <c r="CHW582" s="705"/>
      <c r="CHX582" s="705"/>
      <c r="CHY582" s="705"/>
      <c r="CHZ582" s="705"/>
      <c r="CIA582" s="705"/>
      <c r="CIB582" s="705"/>
      <c r="CIC582" s="705"/>
      <c r="CID582" s="705"/>
      <c r="CIE582" s="705"/>
      <c r="CIF582" s="705"/>
      <c r="CIG582" s="705"/>
      <c r="CIH582" s="705"/>
      <c r="CII582" s="705"/>
      <c r="CIJ582" s="705"/>
      <c r="CIK582" s="705"/>
      <c r="CIL582" s="705"/>
      <c r="CIM582" s="705"/>
      <c r="CIN582" s="705"/>
      <c r="CIO582" s="705"/>
      <c r="CIP582" s="705"/>
      <c r="CIQ582" s="705"/>
      <c r="CIR582" s="705"/>
      <c r="CIS582" s="705"/>
      <c r="CIT582" s="705"/>
      <c r="CIU582" s="705"/>
      <c r="CIV582" s="705"/>
      <c r="CIW582" s="705"/>
      <c r="CIX582" s="705"/>
      <c r="CIY582" s="705"/>
      <c r="CIZ582" s="705"/>
      <c r="CJA582" s="705"/>
      <c r="CJB582" s="705"/>
      <c r="CJC582" s="705"/>
      <c r="CJD582" s="705"/>
      <c r="CJE582" s="705"/>
      <c r="CJF582" s="705"/>
      <c r="CJG582" s="705"/>
      <c r="CJH582" s="705"/>
      <c r="CJI582" s="705"/>
      <c r="CJJ582" s="705"/>
      <c r="CJK582" s="705"/>
      <c r="CJL582" s="705"/>
      <c r="CJM582" s="705"/>
      <c r="CJN582" s="705"/>
      <c r="CJO582" s="705"/>
      <c r="CJP582" s="705"/>
      <c r="CJQ582" s="705"/>
      <c r="CJR582" s="705"/>
      <c r="CJS582" s="705"/>
      <c r="CJT582" s="705"/>
      <c r="CJU582" s="705"/>
      <c r="CJV582" s="705"/>
      <c r="CJW582" s="705"/>
      <c r="CJX582" s="705"/>
      <c r="CJY582" s="705"/>
      <c r="CJZ582" s="705"/>
      <c r="CKA582" s="705"/>
      <c r="CKB582" s="705"/>
      <c r="CKC582" s="705"/>
      <c r="CKD582" s="705"/>
      <c r="CKE582" s="705"/>
      <c r="CKF582" s="705"/>
      <c r="CKG582" s="705"/>
      <c r="CKH582" s="705"/>
      <c r="CKI582" s="705"/>
      <c r="CKJ582" s="705"/>
      <c r="CKK582" s="705"/>
      <c r="CKL582" s="705"/>
      <c r="CKM582" s="705"/>
      <c r="CKN582" s="705"/>
      <c r="CKO582" s="705"/>
      <c r="CKP582" s="705"/>
      <c r="CKQ582" s="705"/>
      <c r="CKR582" s="705"/>
      <c r="CKS582" s="705"/>
      <c r="CKT582" s="705"/>
      <c r="CKU582" s="705"/>
      <c r="CKV582" s="705"/>
      <c r="CKW582" s="705"/>
      <c r="CKX582" s="705"/>
      <c r="CKY582" s="705"/>
      <c r="CKZ582" s="705"/>
      <c r="CLA582" s="705"/>
      <c r="CLB582" s="705"/>
      <c r="CLC582" s="705"/>
      <c r="CLD582" s="705"/>
      <c r="CLE582" s="705"/>
      <c r="CLF582" s="705"/>
      <c r="CLG582" s="705"/>
      <c r="CLH582" s="705"/>
      <c r="CLI582" s="705"/>
      <c r="CLJ582" s="705"/>
      <c r="CLK582" s="705"/>
      <c r="CLL582" s="705"/>
      <c r="CLM582" s="705"/>
      <c r="CLN582" s="705"/>
      <c r="CLO582" s="705"/>
      <c r="CLP582" s="705"/>
      <c r="CLQ582" s="705"/>
      <c r="CLR582" s="705"/>
      <c r="CLS582" s="705"/>
      <c r="CLT582" s="705"/>
      <c r="CLU582" s="705"/>
      <c r="CLV582" s="705"/>
      <c r="CLW582" s="705"/>
      <c r="CLX582" s="705"/>
      <c r="CLY582" s="705"/>
      <c r="CLZ582" s="705"/>
      <c r="CMA582" s="705"/>
      <c r="CMB582" s="705"/>
      <c r="CMC582" s="705"/>
      <c r="CMD582" s="705"/>
      <c r="CME582" s="705"/>
      <c r="CMF582" s="705"/>
      <c r="CMG582" s="705"/>
      <c r="CMH582" s="705"/>
      <c r="CMI582" s="705"/>
      <c r="CMJ582" s="705"/>
      <c r="CMK582" s="705"/>
      <c r="CML582" s="705"/>
      <c r="CMM582" s="705"/>
      <c r="CMN582" s="705"/>
      <c r="CMO582" s="705"/>
      <c r="CMP582" s="705"/>
      <c r="CMQ582" s="705"/>
      <c r="CMR582" s="705"/>
      <c r="CMS582" s="705"/>
      <c r="CMT582" s="705"/>
      <c r="CMU582" s="705"/>
      <c r="CMV582" s="705"/>
      <c r="CMW582" s="705"/>
      <c r="CMX582" s="705"/>
      <c r="CMY582" s="705"/>
      <c r="CMZ582" s="705"/>
      <c r="CNA582" s="705"/>
      <c r="CNB582" s="705"/>
      <c r="CNC582" s="705"/>
      <c r="CND582" s="705"/>
      <c r="CNE582" s="705"/>
      <c r="CNF582" s="705"/>
      <c r="CNG582" s="705"/>
      <c r="CNH582" s="705"/>
      <c r="CNI582" s="705"/>
      <c r="CNJ582" s="705"/>
      <c r="CNK582" s="705"/>
      <c r="CNL582" s="705"/>
      <c r="CNM582" s="705"/>
      <c r="CNN582" s="705"/>
      <c r="CNO582" s="705"/>
      <c r="CNP582" s="705"/>
      <c r="CNQ582" s="705"/>
      <c r="CNR582" s="705"/>
      <c r="CNS582" s="705"/>
      <c r="CNT582" s="705"/>
      <c r="CNU582" s="705"/>
      <c r="CNV582" s="705"/>
      <c r="CNW582" s="705"/>
      <c r="CNX582" s="705"/>
      <c r="CNY582" s="705"/>
      <c r="CNZ582" s="705"/>
      <c r="COA582" s="705"/>
      <c r="COB582" s="705"/>
      <c r="COC582" s="705"/>
      <c r="COD582" s="705"/>
      <c r="COE582" s="705"/>
      <c r="COF582" s="705"/>
      <c r="COG582" s="705"/>
      <c r="COH582" s="705"/>
      <c r="COI582" s="705"/>
      <c r="COJ582" s="705"/>
      <c r="COK582" s="705"/>
      <c r="COL582" s="705"/>
      <c r="COM582" s="705"/>
      <c r="CON582" s="705"/>
      <c r="COO582" s="705"/>
      <c r="COP582" s="705"/>
      <c r="COQ582" s="705"/>
      <c r="COR582" s="705"/>
      <c r="COS582" s="705"/>
      <c r="COT582" s="705"/>
      <c r="COU582" s="705"/>
      <c r="COV582" s="705"/>
      <c r="COW582" s="705"/>
      <c r="COX582" s="705"/>
      <c r="COY582" s="705"/>
      <c r="COZ582" s="705"/>
      <c r="CPA582" s="705"/>
      <c r="CPB582" s="705"/>
      <c r="CPC582" s="705"/>
      <c r="CPD582" s="705"/>
      <c r="CPE582" s="705"/>
      <c r="CPF582" s="705"/>
      <c r="CPG582" s="705"/>
      <c r="CPH582" s="705"/>
      <c r="CPI582" s="705"/>
      <c r="CPJ582" s="705"/>
      <c r="CPK582" s="705"/>
      <c r="CPL582" s="705"/>
      <c r="CPM582" s="705"/>
      <c r="CPN582" s="705"/>
      <c r="CPO582" s="705"/>
      <c r="CPP582" s="705"/>
      <c r="CPQ582" s="705"/>
      <c r="CPR582" s="705"/>
      <c r="CPS582" s="705"/>
      <c r="CPT582" s="705"/>
      <c r="CPU582" s="705"/>
      <c r="CPV582" s="705"/>
      <c r="CPW582" s="705"/>
      <c r="CPX582" s="705"/>
      <c r="CPY582" s="705"/>
      <c r="CPZ582" s="705"/>
      <c r="CQA582" s="705"/>
      <c r="CQB582" s="705"/>
      <c r="CQC582" s="705"/>
      <c r="CQD582" s="705"/>
      <c r="CQE582" s="705"/>
      <c r="CQF582" s="705"/>
      <c r="CQG582" s="705"/>
      <c r="CQH582" s="705"/>
      <c r="CQI582" s="705"/>
      <c r="CQJ582" s="705"/>
      <c r="CQK582" s="705"/>
      <c r="CQL582" s="705"/>
      <c r="CQM582" s="705"/>
      <c r="CQN582" s="705"/>
      <c r="CQO582" s="705"/>
      <c r="CQP582" s="705"/>
      <c r="CQQ582" s="705"/>
      <c r="CQR582" s="705"/>
      <c r="CQS582" s="705"/>
      <c r="CQT582" s="705"/>
      <c r="CQU582" s="705"/>
      <c r="CQV582" s="705"/>
      <c r="CQW582" s="705"/>
      <c r="CQX582" s="705"/>
      <c r="CQY582" s="705"/>
      <c r="CQZ582" s="705"/>
      <c r="CRA582" s="705"/>
      <c r="CRB582" s="705"/>
      <c r="CRC582" s="705"/>
      <c r="CRD582" s="705"/>
      <c r="CRE582" s="705"/>
      <c r="CRF582" s="705"/>
      <c r="CRG582" s="705"/>
      <c r="CRH582" s="705"/>
      <c r="CRI582" s="705"/>
      <c r="CRJ582" s="705"/>
      <c r="CRK582" s="705"/>
      <c r="CRL582" s="705"/>
      <c r="CRM582" s="705"/>
      <c r="CRN582" s="705"/>
      <c r="CRO582" s="705"/>
      <c r="CRP582" s="705"/>
      <c r="CRQ582" s="705"/>
      <c r="CRR582" s="705"/>
      <c r="CRS582" s="705"/>
      <c r="CRT582" s="705"/>
      <c r="CRU582" s="705"/>
      <c r="CRV582" s="705"/>
      <c r="CRW582" s="705"/>
      <c r="CRX582" s="705"/>
      <c r="CRY582" s="705"/>
      <c r="CRZ582" s="705"/>
      <c r="CSA582" s="705"/>
      <c r="CSB582" s="705"/>
      <c r="CSC582" s="705"/>
      <c r="CSD582" s="705"/>
      <c r="CSE582" s="705"/>
      <c r="CSF582" s="705"/>
      <c r="CSG582" s="705"/>
      <c r="CSH582" s="705"/>
      <c r="CSI582" s="705"/>
      <c r="CSJ582" s="705"/>
      <c r="CSK582" s="705"/>
      <c r="CSL582" s="705"/>
      <c r="CSM582" s="705"/>
      <c r="CSN582" s="705"/>
      <c r="CSO582" s="705"/>
      <c r="CSP582" s="705"/>
      <c r="CSQ582" s="705"/>
      <c r="CSR582" s="705"/>
      <c r="CSS582" s="705"/>
      <c r="CST582" s="705"/>
      <c r="CSU582" s="705"/>
      <c r="CSV582" s="705"/>
      <c r="CSW582" s="705"/>
      <c r="CSX582" s="705"/>
      <c r="CSY582" s="705"/>
      <c r="CSZ582" s="705"/>
      <c r="CTA582" s="705"/>
      <c r="CTB582" s="705"/>
      <c r="CTC582" s="705"/>
      <c r="CTD582" s="705"/>
      <c r="CTE582" s="705"/>
      <c r="CTF582" s="705"/>
      <c r="CTG582" s="705"/>
      <c r="CTH582" s="705"/>
      <c r="CTI582" s="705"/>
      <c r="CTJ582" s="705"/>
      <c r="CTK582" s="705"/>
      <c r="CTL582" s="705"/>
      <c r="CTM582" s="705"/>
      <c r="CTN582" s="705"/>
      <c r="CTO582" s="705"/>
      <c r="CTP582" s="705"/>
      <c r="CTQ582" s="705"/>
      <c r="CTR582" s="705"/>
      <c r="CTS582" s="705"/>
      <c r="CTT582" s="705"/>
      <c r="CTU582" s="705"/>
      <c r="CTV582" s="705"/>
      <c r="CTW582" s="705"/>
      <c r="CTX582" s="705"/>
      <c r="CTY582" s="705"/>
      <c r="CTZ582" s="705"/>
      <c r="CUA582" s="705"/>
      <c r="CUB582" s="705"/>
      <c r="CUC582" s="705"/>
      <c r="CUD582" s="705"/>
      <c r="CUE582" s="705"/>
      <c r="CUF582" s="705"/>
      <c r="CUG582" s="705"/>
      <c r="CUH582" s="705"/>
      <c r="CUI582" s="705"/>
      <c r="CUJ582" s="705"/>
      <c r="CUK582" s="705"/>
      <c r="CUL582" s="705"/>
      <c r="CUM582" s="705"/>
      <c r="CUN582" s="705"/>
      <c r="CUO582" s="705"/>
      <c r="CUP582" s="705"/>
      <c r="CUQ582" s="705"/>
      <c r="CUR582" s="705"/>
      <c r="CUS582" s="705"/>
      <c r="CUT582" s="705"/>
      <c r="CUU582" s="705"/>
      <c r="CUV582" s="705"/>
      <c r="CUW582" s="705"/>
      <c r="CUX582" s="705"/>
      <c r="CUY582" s="705"/>
      <c r="CUZ582" s="705"/>
      <c r="CVA582" s="705"/>
      <c r="CVB582" s="705"/>
      <c r="CVC582" s="705"/>
      <c r="CVD582" s="705"/>
      <c r="CVE582" s="705"/>
      <c r="CVF582" s="705"/>
      <c r="CVG582" s="705"/>
      <c r="CVH582" s="705"/>
      <c r="CVI582" s="705"/>
      <c r="CVJ582" s="705"/>
      <c r="CVK582" s="705"/>
      <c r="CVL582" s="705"/>
      <c r="CVM582" s="705"/>
      <c r="CVN582" s="705"/>
      <c r="CVO582" s="705"/>
      <c r="CVP582" s="705"/>
      <c r="CVQ582" s="705"/>
      <c r="CVR582" s="705"/>
      <c r="CVS582" s="705"/>
      <c r="CVT582" s="705"/>
      <c r="CVU582" s="705"/>
      <c r="CVV582" s="705"/>
      <c r="CVW582" s="705"/>
      <c r="CVX582" s="705"/>
      <c r="CVY582" s="705"/>
      <c r="CVZ582" s="705"/>
      <c r="CWA582" s="705"/>
      <c r="CWB582" s="705"/>
      <c r="CWC582" s="705"/>
      <c r="CWD582" s="705"/>
      <c r="CWE582" s="705"/>
      <c r="CWF582" s="705"/>
      <c r="CWG582" s="705"/>
      <c r="CWH582" s="705"/>
      <c r="CWI582" s="705"/>
      <c r="CWJ582" s="705"/>
      <c r="CWK582" s="705"/>
      <c r="CWL582" s="705"/>
      <c r="CWM582" s="705"/>
      <c r="CWN582" s="705"/>
      <c r="CWO582" s="705"/>
      <c r="CWP582" s="705"/>
      <c r="CWQ582" s="705"/>
      <c r="CWR582" s="705"/>
      <c r="CWS582" s="705"/>
      <c r="CWT582" s="705"/>
      <c r="CWU582" s="705"/>
      <c r="CWV582" s="705"/>
      <c r="CWW582" s="705"/>
      <c r="CWX582" s="705"/>
      <c r="CWY582" s="705"/>
      <c r="CWZ582" s="705"/>
      <c r="CXA582" s="705"/>
      <c r="CXB582" s="705"/>
      <c r="CXC582" s="705"/>
      <c r="CXD582" s="705"/>
      <c r="CXE582" s="705"/>
      <c r="CXF582" s="705"/>
      <c r="CXG582" s="705"/>
      <c r="CXH582" s="705"/>
      <c r="CXI582" s="705"/>
      <c r="CXJ582" s="705"/>
      <c r="CXK582" s="705"/>
      <c r="CXL582" s="705"/>
      <c r="CXM582" s="705"/>
      <c r="CXN582" s="705"/>
      <c r="CXO582" s="705"/>
      <c r="CXP582" s="705"/>
      <c r="CXQ582" s="705"/>
      <c r="CXR582" s="705"/>
      <c r="CXS582" s="705"/>
      <c r="CXT582" s="705"/>
      <c r="CXU582" s="705"/>
      <c r="CXV582" s="705"/>
      <c r="CXW582" s="705"/>
      <c r="CXX582" s="705"/>
      <c r="CXY582" s="705"/>
      <c r="CXZ582" s="705"/>
      <c r="CYA582" s="705"/>
      <c r="CYB582" s="705"/>
      <c r="CYC582" s="705"/>
      <c r="CYD582" s="705"/>
      <c r="CYE582" s="705"/>
      <c r="CYF582" s="705"/>
      <c r="CYG582" s="705"/>
      <c r="CYH582" s="705"/>
      <c r="CYI582" s="705"/>
      <c r="CYJ582" s="705"/>
      <c r="CYK582" s="705"/>
      <c r="CYL582" s="705"/>
      <c r="CYM582" s="705"/>
      <c r="CYN582" s="705"/>
      <c r="CYO582" s="705"/>
      <c r="CYP582" s="705"/>
      <c r="CYQ582" s="705"/>
      <c r="CYR582" s="705"/>
      <c r="CYS582" s="705"/>
      <c r="CYT582" s="705"/>
      <c r="CYU582" s="705"/>
      <c r="CYV582" s="705"/>
      <c r="CYW582" s="705"/>
      <c r="CYX582" s="705"/>
      <c r="CYY582" s="705"/>
      <c r="CYZ582" s="705"/>
      <c r="CZA582" s="705"/>
      <c r="CZB582" s="705"/>
      <c r="CZC582" s="705"/>
      <c r="CZD582" s="705"/>
      <c r="CZE582" s="705"/>
      <c r="CZF582" s="705"/>
      <c r="CZG582" s="705"/>
      <c r="CZH582" s="705"/>
      <c r="CZI582" s="705"/>
      <c r="CZJ582" s="705"/>
      <c r="CZK582" s="705"/>
      <c r="CZL582" s="705"/>
      <c r="CZM582" s="705"/>
      <c r="CZN582" s="705"/>
      <c r="CZO582" s="705"/>
      <c r="CZP582" s="705"/>
      <c r="CZQ582" s="705"/>
      <c r="CZR582" s="705"/>
      <c r="CZS582" s="705"/>
      <c r="CZT582" s="705"/>
      <c r="CZU582" s="705"/>
      <c r="CZV582" s="705"/>
      <c r="CZW582" s="705"/>
      <c r="CZX582" s="705"/>
      <c r="CZY582" s="705"/>
      <c r="CZZ582" s="705"/>
      <c r="DAA582" s="705"/>
      <c r="DAB582" s="705"/>
      <c r="DAC582" s="705"/>
      <c r="DAD582" s="705"/>
      <c r="DAE582" s="705"/>
      <c r="DAF582" s="705"/>
      <c r="DAG582" s="705"/>
      <c r="DAH582" s="705"/>
      <c r="DAI582" s="705"/>
      <c r="DAJ582" s="705"/>
      <c r="DAK582" s="705"/>
      <c r="DAL582" s="705"/>
      <c r="DAM582" s="705"/>
      <c r="DAN582" s="705"/>
      <c r="DAO582" s="705"/>
      <c r="DAP582" s="705"/>
      <c r="DAQ582" s="705"/>
      <c r="DAR582" s="705"/>
      <c r="DAS582" s="705"/>
      <c r="DAT582" s="705"/>
      <c r="DAU582" s="705"/>
      <c r="DAV582" s="705"/>
      <c r="DAW582" s="705"/>
      <c r="DAX582" s="705"/>
      <c r="DAY582" s="705"/>
      <c r="DAZ582" s="705"/>
      <c r="DBA582" s="705"/>
      <c r="DBB582" s="705"/>
      <c r="DBC582" s="705"/>
      <c r="DBD582" s="705"/>
      <c r="DBE582" s="705"/>
      <c r="DBF582" s="705"/>
      <c r="DBG582" s="705"/>
      <c r="DBH582" s="705"/>
      <c r="DBI582" s="705"/>
      <c r="DBJ582" s="705"/>
      <c r="DBK582" s="705"/>
      <c r="DBL582" s="705"/>
      <c r="DBM582" s="705"/>
      <c r="DBN582" s="705"/>
      <c r="DBO582" s="705"/>
      <c r="DBP582" s="705"/>
      <c r="DBQ582" s="705"/>
      <c r="DBR582" s="705"/>
      <c r="DBS582" s="705"/>
      <c r="DBT582" s="705"/>
      <c r="DBU582" s="705"/>
      <c r="DBV582" s="705"/>
      <c r="DBW582" s="705"/>
      <c r="DBX582" s="705"/>
      <c r="DBY582" s="705"/>
      <c r="DBZ582" s="705"/>
      <c r="DCA582" s="705"/>
      <c r="DCB582" s="705"/>
      <c r="DCC582" s="705"/>
      <c r="DCD582" s="705"/>
      <c r="DCE582" s="705"/>
      <c r="DCF582" s="705"/>
      <c r="DCG582" s="705"/>
      <c r="DCH582" s="705"/>
      <c r="DCI582" s="705"/>
      <c r="DCJ582" s="705"/>
      <c r="DCK582" s="705"/>
      <c r="DCL582" s="705"/>
      <c r="DCM582" s="705"/>
      <c r="DCN582" s="705"/>
      <c r="DCO582" s="705"/>
      <c r="DCP582" s="705"/>
      <c r="DCQ582" s="705"/>
      <c r="DCR582" s="705"/>
      <c r="DCS582" s="705"/>
      <c r="DCT582" s="705"/>
      <c r="DCU582" s="705"/>
      <c r="DCV582" s="705"/>
      <c r="DCW582" s="705"/>
      <c r="DCX582" s="705"/>
      <c r="DCY582" s="705"/>
      <c r="DCZ582" s="705"/>
      <c r="DDA582" s="705"/>
      <c r="DDB582" s="705"/>
      <c r="DDC582" s="705"/>
      <c r="DDD582" s="705"/>
      <c r="DDE582" s="705"/>
      <c r="DDF582" s="705"/>
      <c r="DDG582" s="705"/>
      <c r="DDH582" s="705"/>
      <c r="DDI582" s="705"/>
      <c r="DDJ582" s="705"/>
      <c r="DDK582" s="705"/>
      <c r="DDL582" s="705"/>
      <c r="DDM582" s="705"/>
      <c r="DDN582" s="705"/>
      <c r="DDO582" s="705"/>
      <c r="DDP582" s="705"/>
      <c r="DDQ582" s="705"/>
      <c r="DDR582" s="705"/>
      <c r="DDS582" s="705"/>
      <c r="DDT582" s="705"/>
      <c r="DDU582" s="705"/>
      <c r="DDV582" s="705"/>
      <c r="DDW582" s="705"/>
      <c r="DDX582" s="705"/>
      <c r="DDY582" s="705"/>
      <c r="DDZ582" s="705"/>
      <c r="DEA582" s="705"/>
      <c r="DEB582" s="705"/>
      <c r="DEC582" s="705"/>
      <c r="DED582" s="705"/>
      <c r="DEE582" s="705"/>
      <c r="DEF582" s="705"/>
      <c r="DEG582" s="705"/>
      <c r="DEH582" s="705"/>
      <c r="DEI582" s="705"/>
      <c r="DEJ582" s="705"/>
      <c r="DEK582" s="705"/>
      <c r="DEL582" s="705"/>
      <c r="DEM582" s="705"/>
      <c r="DEN582" s="705"/>
      <c r="DEO582" s="705"/>
      <c r="DEP582" s="705"/>
      <c r="DEQ582" s="705"/>
      <c r="DER582" s="705"/>
      <c r="DES582" s="705"/>
      <c r="DET582" s="705"/>
      <c r="DEU582" s="705"/>
      <c r="DEV582" s="705"/>
      <c r="DEW582" s="705"/>
      <c r="DEX582" s="705"/>
      <c r="DEY582" s="705"/>
      <c r="DEZ582" s="705"/>
      <c r="DFA582" s="705"/>
      <c r="DFB582" s="705"/>
      <c r="DFC582" s="705"/>
      <c r="DFD582" s="705"/>
      <c r="DFE582" s="705"/>
      <c r="DFF582" s="705"/>
      <c r="DFG582" s="705"/>
      <c r="DFH582" s="705"/>
      <c r="DFI582" s="705"/>
      <c r="DFJ582" s="705"/>
      <c r="DFK582" s="705"/>
      <c r="DFL582" s="705"/>
      <c r="DFM582" s="705"/>
      <c r="DFN582" s="705"/>
      <c r="DFO582" s="705"/>
      <c r="DFP582" s="705"/>
      <c r="DFQ582" s="705"/>
      <c r="DFR582" s="705"/>
      <c r="DFS582" s="705"/>
      <c r="DFT582" s="705"/>
      <c r="DFU582" s="705"/>
      <c r="DFV582" s="705"/>
      <c r="DFW582" s="705"/>
      <c r="DFX582" s="705"/>
      <c r="DFY582" s="705"/>
      <c r="DFZ582" s="705"/>
      <c r="DGA582" s="705"/>
      <c r="DGB582" s="705"/>
      <c r="DGC582" s="705"/>
      <c r="DGD582" s="705"/>
      <c r="DGE582" s="705"/>
      <c r="DGF582" s="705"/>
      <c r="DGG582" s="705"/>
      <c r="DGH582" s="705"/>
      <c r="DGI582" s="705"/>
      <c r="DGJ582" s="705"/>
      <c r="DGK582" s="705"/>
      <c r="DGL582" s="705"/>
      <c r="DGM582" s="705"/>
      <c r="DGN582" s="705"/>
      <c r="DGO582" s="705"/>
      <c r="DGP582" s="705"/>
      <c r="DGQ582" s="705"/>
      <c r="DGR582" s="705"/>
      <c r="DGS582" s="705"/>
      <c r="DGT582" s="705"/>
      <c r="DGU582" s="705"/>
      <c r="DGV582" s="705"/>
      <c r="DGW582" s="705"/>
      <c r="DGX582" s="705"/>
      <c r="DGY582" s="705"/>
      <c r="DGZ582" s="705"/>
      <c r="DHA582" s="705"/>
      <c r="DHB582" s="705"/>
      <c r="DHC582" s="705"/>
      <c r="DHD582" s="705"/>
      <c r="DHE582" s="705"/>
      <c r="DHF582" s="705"/>
      <c r="DHG582" s="705"/>
      <c r="DHH582" s="705"/>
      <c r="DHI582" s="705"/>
      <c r="DHJ582" s="705"/>
      <c r="DHK582" s="705"/>
      <c r="DHL582" s="705"/>
      <c r="DHM582" s="705"/>
      <c r="DHN582" s="705"/>
      <c r="DHO582" s="705"/>
      <c r="DHP582" s="705"/>
      <c r="DHQ582" s="705"/>
      <c r="DHR582" s="705"/>
      <c r="DHS582" s="705"/>
      <c r="DHT582" s="705"/>
      <c r="DHU582" s="705"/>
      <c r="DHV582" s="705"/>
      <c r="DHW582" s="705"/>
      <c r="DHX582" s="705"/>
      <c r="DHY582" s="705"/>
      <c r="DHZ582" s="705"/>
      <c r="DIA582" s="705"/>
      <c r="DIB582" s="705"/>
      <c r="DIC582" s="705"/>
      <c r="DID582" s="705"/>
      <c r="DIE582" s="705"/>
      <c r="DIF582" s="705"/>
      <c r="DIG582" s="705"/>
      <c r="DIH582" s="705"/>
      <c r="DII582" s="705"/>
      <c r="DIJ582" s="705"/>
      <c r="DIK582" s="705"/>
      <c r="DIL582" s="705"/>
      <c r="DIM582" s="705"/>
      <c r="DIN582" s="705"/>
      <c r="DIO582" s="705"/>
      <c r="DIP582" s="705"/>
      <c r="DIQ582" s="705"/>
      <c r="DIR582" s="705"/>
      <c r="DIS582" s="705"/>
      <c r="DIT582" s="705"/>
      <c r="DIU582" s="705"/>
      <c r="DIV582" s="705"/>
      <c r="DIW582" s="705"/>
      <c r="DIX582" s="705"/>
      <c r="DIY582" s="705"/>
      <c r="DIZ582" s="705"/>
      <c r="DJA582" s="705"/>
      <c r="DJB582" s="705"/>
      <c r="DJC582" s="705"/>
      <c r="DJD582" s="705"/>
      <c r="DJE582" s="705"/>
      <c r="DJF582" s="705"/>
      <c r="DJG582" s="705"/>
      <c r="DJH582" s="705"/>
      <c r="DJI582" s="705"/>
      <c r="DJJ582" s="705"/>
      <c r="DJK582" s="705"/>
      <c r="DJL582" s="705"/>
      <c r="DJM582" s="705"/>
      <c r="DJN582" s="705"/>
      <c r="DJO582" s="705"/>
      <c r="DJP582" s="705"/>
      <c r="DJQ582" s="705"/>
      <c r="DJR582" s="705"/>
      <c r="DJS582" s="705"/>
      <c r="DJT582" s="705"/>
      <c r="DJU582" s="705"/>
      <c r="DJV582" s="705"/>
      <c r="DJW582" s="705"/>
      <c r="DJX582" s="705"/>
      <c r="DJY582" s="705"/>
      <c r="DJZ582" s="705"/>
      <c r="DKA582" s="705"/>
      <c r="DKB582" s="705"/>
      <c r="DKC582" s="705"/>
      <c r="DKD582" s="705"/>
      <c r="DKE582" s="705"/>
      <c r="DKF582" s="705"/>
      <c r="DKG582" s="705"/>
      <c r="DKH582" s="705"/>
      <c r="DKI582" s="705"/>
      <c r="DKJ582" s="705"/>
      <c r="DKK582" s="705"/>
      <c r="DKL582" s="705"/>
      <c r="DKM582" s="705"/>
      <c r="DKN582" s="705"/>
      <c r="DKO582" s="705"/>
      <c r="DKP582" s="705"/>
      <c r="DKQ582" s="705"/>
      <c r="DKR582" s="705"/>
      <c r="DKS582" s="705"/>
      <c r="DKT582" s="705"/>
      <c r="DKU582" s="705"/>
      <c r="DKV582" s="705"/>
      <c r="DKW582" s="705"/>
      <c r="DKX582" s="705"/>
      <c r="DKY582" s="705"/>
      <c r="DKZ582" s="705"/>
      <c r="DLA582" s="705"/>
      <c r="DLB582" s="705"/>
      <c r="DLC582" s="705"/>
      <c r="DLD582" s="705"/>
      <c r="DLE582" s="705"/>
      <c r="DLF582" s="705"/>
      <c r="DLG582" s="705"/>
      <c r="DLH582" s="705"/>
      <c r="DLI582" s="705"/>
      <c r="DLJ582" s="705"/>
      <c r="DLK582" s="705"/>
      <c r="DLL582" s="705"/>
      <c r="DLM582" s="705"/>
      <c r="DLN582" s="705"/>
      <c r="DLO582" s="705"/>
      <c r="DLP582" s="705"/>
      <c r="DLQ582" s="705"/>
      <c r="DLR582" s="705"/>
      <c r="DLS582" s="705"/>
      <c r="DLT582" s="705"/>
      <c r="DLU582" s="705"/>
      <c r="DLV582" s="705"/>
      <c r="DLW582" s="705"/>
      <c r="DLX582" s="705"/>
      <c r="DLY582" s="705"/>
      <c r="DLZ582" s="705"/>
      <c r="DMA582" s="705"/>
      <c r="DMB582" s="705"/>
      <c r="DMC582" s="705"/>
      <c r="DMD582" s="705"/>
      <c r="DME582" s="705"/>
      <c r="DMF582" s="705"/>
      <c r="DMG582" s="705"/>
      <c r="DMH582" s="705"/>
      <c r="DMI582" s="705"/>
      <c r="DMJ582" s="705"/>
      <c r="DMK582" s="705"/>
      <c r="DML582" s="705"/>
      <c r="DMM582" s="705"/>
      <c r="DMN582" s="705"/>
      <c r="DMO582" s="705"/>
      <c r="DMP582" s="705"/>
      <c r="DMQ582" s="705"/>
      <c r="DMR582" s="705"/>
      <c r="DMS582" s="705"/>
      <c r="DMT582" s="705"/>
      <c r="DMU582" s="705"/>
      <c r="DMV582" s="705"/>
      <c r="DMW582" s="705"/>
      <c r="DMX582" s="705"/>
      <c r="DMY582" s="705"/>
      <c r="DMZ582" s="705"/>
      <c r="DNA582" s="705"/>
      <c r="DNB582" s="705"/>
      <c r="DNC582" s="705"/>
      <c r="DND582" s="705"/>
      <c r="DNE582" s="705"/>
      <c r="DNF582" s="705"/>
      <c r="DNG582" s="705"/>
      <c r="DNH582" s="705"/>
      <c r="DNI582" s="705"/>
      <c r="DNJ582" s="705"/>
      <c r="DNK582" s="705"/>
      <c r="DNL582" s="705"/>
      <c r="DNM582" s="705"/>
      <c r="DNN582" s="705"/>
      <c r="DNO582" s="705"/>
      <c r="DNP582" s="705"/>
      <c r="DNQ582" s="705"/>
      <c r="DNR582" s="705"/>
      <c r="DNS582" s="705"/>
      <c r="DNT582" s="705"/>
      <c r="DNU582" s="705"/>
      <c r="DNV582" s="705"/>
      <c r="DNW582" s="705"/>
      <c r="DNX582" s="705"/>
      <c r="DNY582" s="705"/>
      <c r="DNZ582" s="705"/>
      <c r="DOA582" s="705"/>
      <c r="DOB582" s="705"/>
      <c r="DOC582" s="705"/>
      <c r="DOD582" s="705"/>
      <c r="DOE582" s="705"/>
      <c r="DOF582" s="705"/>
      <c r="DOG582" s="705"/>
      <c r="DOH582" s="705"/>
      <c r="DOI582" s="705"/>
      <c r="DOJ582" s="705"/>
      <c r="DOK582" s="705"/>
      <c r="DOL582" s="705"/>
      <c r="DOM582" s="705"/>
      <c r="DON582" s="705"/>
      <c r="DOO582" s="705"/>
      <c r="DOP582" s="705"/>
      <c r="DOQ582" s="705"/>
      <c r="DOR582" s="705"/>
      <c r="DOS582" s="705"/>
      <c r="DOT582" s="705"/>
      <c r="DOU582" s="705"/>
      <c r="DOV582" s="705"/>
      <c r="DOW582" s="705"/>
      <c r="DOX582" s="705"/>
      <c r="DOY582" s="705"/>
      <c r="DOZ582" s="705"/>
      <c r="DPA582" s="705"/>
      <c r="DPB582" s="705"/>
      <c r="DPC582" s="705"/>
      <c r="DPD582" s="705"/>
      <c r="DPE582" s="705"/>
      <c r="DPF582" s="705"/>
      <c r="DPG582" s="705"/>
      <c r="DPH582" s="705"/>
      <c r="DPI582" s="705"/>
      <c r="DPJ582" s="705"/>
      <c r="DPK582" s="705"/>
      <c r="DPL582" s="705"/>
      <c r="DPM582" s="705"/>
      <c r="DPN582" s="705"/>
      <c r="DPO582" s="705"/>
      <c r="DPP582" s="705"/>
      <c r="DPQ582" s="705"/>
      <c r="DPR582" s="705"/>
      <c r="DPS582" s="705"/>
      <c r="DPT582" s="705"/>
      <c r="DPU582" s="705"/>
      <c r="DPV582" s="705"/>
      <c r="DPW582" s="705"/>
      <c r="DPX582" s="705"/>
      <c r="DPY582" s="705"/>
      <c r="DPZ582" s="705"/>
      <c r="DQA582" s="705"/>
      <c r="DQB582" s="705"/>
      <c r="DQC582" s="705"/>
      <c r="DQD582" s="705"/>
      <c r="DQE582" s="705"/>
      <c r="DQF582" s="705"/>
      <c r="DQG582" s="705"/>
      <c r="DQH582" s="705"/>
      <c r="DQI582" s="705"/>
      <c r="DQJ582" s="705"/>
      <c r="DQK582" s="705"/>
      <c r="DQL582" s="705"/>
      <c r="DQM582" s="705"/>
      <c r="DQN582" s="705"/>
      <c r="DQO582" s="705"/>
      <c r="DQP582" s="705"/>
      <c r="DQQ582" s="705"/>
      <c r="DQR582" s="705"/>
      <c r="DQS582" s="705"/>
      <c r="DQT582" s="705"/>
      <c r="DQU582" s="705"/>
      <c r="DQV582" s="705"/>
      <c r="DQW582" s="705"/>
      <c r="DQX582" s="705"/>
      <c r="DQY582" s="705"/>
      <c r="DQZ582" s="705"/>
      <c r="DRA582" s="705"/>
      <c r="DRB582" s="705"/>
      <c r="DRC582" s="705"/>
      <c r="DRD582" s="705"/>
      <c r="DRE582" s="705"/>
      <c r="DRF582" s="705"/>
      <c r="DRG582" s="705"/>
      <c r="DRH582" s="705"/>
      <c r="DRI582" s="705"/>
      <c r="DRJ582" s="705"/>
      <c r="DRK582" s="705"/>
      <c r="DRL582" s="705"/>
      <c r="DRM582" s="705"/>
      <c r="DRN582" s="705"/>
      <c r="DRO582" s="705"/>
      <c r="DRP582" s="705"/>
      <c r="DRQ582" s="705"/>
      <c r="DRR582" s="705"/>
      <c r="DRS582" s="705"/>
      <c r="DRT582" s="705"/>
      <c r="DRU582" s="705"/>
      <c r="DRV582" s="705"/>
      <c r="DRW582" s="705"/>
      <c r="DRX582" s="705"/>
      <c r="DRY582" s="705"/>
      <c r="DRZ582" s="705"/>
      <c r="DSA582" s="705"/>
      <c r="DSB582" s="705"/>
      <c r="DSC582" s="705"/>
      <c r="DSD582" s="705"/>
      <c r="DSE582" s="705"/>
      <c r="DSF582" s="705"/>
      <c r="DSG582" s="705"/>
      <c r="DSH582" s="705"/>
      <c r="DSI582" s="705"/>
      <c r="DSJ582" s="705"/>
      <c r="DSK582" s="705"/>
      <c r="DSL582" s="705"/>
      <c r="DSM582" s="705"/>
      <c r="DSN582" s="705"/>
      <c r="DSO582" s="705"/>
      <c r="DSP582" s="705"/>
      <c r="DSQ582" s="705"/>
      <c r="DSR582" s="705"/>
      <c r="DSS582" s="705"/>
      <c r="DST582" s="705"/>
      <c r="DSU582" s="705"/>
      <c r="DSV582" s="705"/>
      <c r="DSW582" s="705"/>
      <c r="DSX582" s="705"/>
      <c r="DSY582" s="705"/>
      <c r="DSZ582" s="705"/>
      <c r="DTA582" s="705"/>
      <c r="DTB582" s="705"/>
      <c r="DTC582" s="705"/>
      <c r="DTD582" s="705"/>
      <c r="DTE582" s="705"/>
      <c r="DTF582" s="705"/>
      <c r="DTG582" s="705"/>
      <c r="DTH582" s="705"/>
      <c r="DTI582" s="705"/>
      <c r="DTJ582" s="705"/>
      <c r="DTK582" s="705"/>
      <c r="DTL582" s="705"/>
      <c r="DTM582" s="705"/>
      <c r="DTN582" s="705"/>
      <c r="DTO582" s="705"/>
      <c r="DTP582" s="705"/>
      <c r="DTQ582" s="705"/>
      <c r="DTR582" s="705"/>
      <c r="DTS582" s="705"/>
      <c r="DTT582" s="705"/>
      <c r="DTU582" s="705"/>
      <c r="DTV582" s="705"/>
      <c r="DTW582" s="705"/>
      <c r="DTX582" s="705"/>
      <c r="DTY582" s="705"/>
      <c r="DTZ582" s="705"/>
      <c r="DUA582" s="705"/>
      <c r="DUB582" s="705"/>
      <c r="DUC582" s="705"/>
      <c r="DUD582" s="705"/>
      <c r="DUE582" s="705"/>
      <c r="DUF582" s="705"/>
      <c r="DUG582" s="705"/>
      <c r="DUH582" s="705"/>
      <c r="DUI582" s="705"/>
      <c r="DUJ582" s="705"/>
      <c r="DUK582" s="705"/>
      <c r="DUL582" s="705"/>
      <c r="DUM582" s="705"/>
      <c r="DUN582" s="705"/>
      <c r="DUO582" s="705"/>
      <c r="DUP582" s="705"/>
      <c r="DUQ582" s="705"/>
      <c r="DUR582" s="705"/>
      <c r="DUS582" s="705"/>
      <c r="DUT582" s="705"/>
      <c r="DUU582" s="705"/>
      <c r="DUV582" s="705"/>
      <c r="DUW582" s="705"/>
      <c r="DUX582" s="705"/>
      <c r="DUY582" s="705"/>
      <c r="DUZ582" s="705"/>
      <c r="DVA582" s="705"/>
      <c r="DVB582" s="705"/>
      <c r="DVC582" s="705"/>
      <c r="DVD582" s="705"/>
      <c r="DVE582" s="705"/>
      <c r="DVF582" s="705"/>
      <c r="DVG582" s="705"/>
      <c r="DVH582" s="705"/>
      <c r="DVI582" s="705"/>
      <c r="DVJ582" s="705"/>
      <c r="DVK582" s="705"/>
      <c r="DVL582" s="705"/>
      <c r="DVM582" s="705"/>
      <c r="DVN582" s="705"/>
      <c r="DVO582" s="705"/>
      <c r="DVP582" s="705"/>
      <c r="DVQ582" s="705"/>
      <c r="DVR582" s="705"/>
      <c r="DVS582" s="705"/>
      <c r="DVT582" s="705"/>
      <c r="DVU582" s="705"/>
      <c r="DVV582" s="705"/>
      <c r="DVW582" s="705"/>
      <c r="DVX582" s="705"/>
      <c r="DVY582" s="705"/>
      <c r="DVZ582" s="705"/>
      <c r="DWA582" s="705"/>
      <c r="DWB582" s="705"/>
      <c r="DWC582" s="705"/>
      <c r="DWD582" s="705"/>
      <c r="DWE582" s="705"/>
      <c r="DWF582" s="705"/>
      <c r="DWG582" s="705"/>
      <c r="DWH582" s="705"/>
      <c r="DWI582" s="705"/>
      <c r="DWJ582" s="705"/>
      <c r="DWK582" s="705"/>
      <c r="DWL582" s="705"/>
      <c r="DWM582" s="705"/>
      <c r="DWN582" s="705"/>
      <c r="DWO582" s="705"/>
      <c r="DWP582" s="705"/>
      <c r="DWQ582" s="705"/>
      <c r="DWR582" s="705"/>
      <c r="DWS582" s="705"/>
      <c r="DWT582" s="705"/>
      <c r="DWU582" s="705"/>
      <c r="DWV582" s="705"/>
      <c r="DWW582" s="705"/>
      <c r="DWX582" s="705"/>
      <c r="DWY582" s="705"/>
      <c r="DWZ582" s="705"/>
      <c r="DXA582" s="705"/>
      <c r="DXB582" s="705"/>
      <c r="DXC582" s="705"/>
      <c r="DXD582" s="705"/>
      <c r="DXE582" s="705"/>
      <c r="DXF582" s="705"/>
      <c r="DXG582" s="705"/>
      <c r="DXH582" s="705"/>
      <c r="DXI582" s="705"/>
      <c r="DXJ582" s="705"/>
      <c r="DXK582" s="705"/>
      <c r="DXL582" s="705"/>
      <c r="DXM582" s="705"/>
      <c r="DXN582" s="705"/>
      <c r="DXO582" s="705"/>
      <c r="DXP582" s="705"/>
      <c r="DXQ582" s="705"/>
      <c r="DXR582" s="705"/>
      <c r="DXS582" s="705"/>
      <c r="DXT582" s="705"/>
      <c r="DXU582" s="705"/>
      <c r="DXV582" s="705"/>
      <c r="DXW582" s="705"/>
      <c r="DXX582" s="705"/>
      <c r="DXY582" s="705"/>
      <c r="DXZ582" s="705"/>
      <c r="DYA582" s="705"/>
      <c r="DYB582" s="705"/>
      <c r="DYC582" s="705"/>
      <c r="DYD582" s="705"/>
      <c r="DYE582" s="705"/>
      <c r="DYF582" s="705"/>
      <c r="DYG582" s="705"/>
      <c r="DYH582" s="705"/>
      <c r="DYI582" s="705"/>
      <c r="DYJ582" s="705"/>
      <c r="DYK582" s="705"/>
      <c r="DYL582" s="705"/>
      <c r="DYM582" s="705"/>
      <c r="DYN582" s="705"/>
      <c r="DYO582" s="705"/>
      <c r="DYP582" s="705"/>
      <c r="DYQ582" s="705"/>
      <c r="DYR582" s="705"/>
      <c r="DYS582" s="705"/>
      <c r="DYT582" s="705"/>
      <c r="DYU582" s="705"/>
      <c r="DYV582" s="705"/>
      <c r="DYW582" s="705"/>
      <c r="DYX582" s="705"/>
      <c r="DYY582" s="705"/>
      <c r="DYZ582" s="705"/>
      <c r="DZA582" s="705"/>
      <c r="DZB582" s="705"/>
      <c r="DZC582" s="705"/>
      <c r="DZD582" s="705"/>
      <c r="DZE582" s="705"/>
      <c r="DZF582" s="705"/>
      <c r="DZG582" s="705"/>
      <c r="DZH582" s="705"/>
      <c r="DZI582" s="705"/>
      <c r="DZJ582" s="705"/>
      <c r="DZK582" s="705"/>
      <c r="DZL582" s="705"/>
      <c r="DZM582" s="705"/>
      <c r="DZN582" s="705"/>
      <c r="DZO582" s="705"/>
      <c r="DZP582" s="705"/>
      <c r="DZQ582" s="705"/>
      <c r="DZR582" s="705"/>
      <c r="DZS582" s="705"/>
      <c r="DZT582" s="705"/>
      <c r="DZU582" s="705"/>
      <c r="DZV582" s="705"/>
      <c r="DZW582" s="705"/>
      <c r="DZX582" s="705"/>
      <c r="DZY582" s="705"/>
      <c r="DZZ582" s="705"/>
      <c r="EAA582" s="705"/>
      <c r="EAB582" s="705"/>
      <c r="EAC582" s="705"/>
      <c r="EAD582" s="705"/>
      <c r="EAE582" s="705"/>
      <c r="EAF582" s="705"/>
      <c r="EAG582" s="705"/>
      <c r="EAH582" s="705"/>
      <c r="EAI582" s="705"/>
      <c r="EAJ582" s="705"/>
      <c r="EAK582" s="705"/>
      <c r="EAL582" s="705"/>
      <c r="EAM582" s="705"/>
      <c r="EAN582" s="705"/>
      <c r="EAO582" s="705"/>
      <c r="EAP582" s="705"/>
      <c r="EAQ582" s="705"/>
      <c r="EAR582" s="705"/>
      <c r="EAS582" s="705"/>
      <c r="EAT582" s="705"/>
      <c r="EAU582" s="705"/>
      <c r="EAV582" s="705"/>
      <c r="EAW582" s="705"/>
      <c r="EAX582" s="705"/>
      <c r="EAY582" s="705"/>
      <c r="EAZ582" s="705"/>
      <c r="EBA582" s="705"/>
      <c r="EBB582" s="705"/>
      <c r="EBC582" s="705"/>
      <c r="EBD582" s="705"/>
      <c r="EBE582" s="705"/>
      <c r="EBF582" s="705"/>
      <c r="EBG582" s="705"/>
      <c r="EBH582" s="705"/>
      <c r="EBI582" s="705"/>
      <c r="EBJ582" s="705"/>
      <c r="EBK582" s="705"/>
      <c r="EBL582" s="705"/>
      <c r="EBM582" s="705"/>
      <c r="EBN582" s="705"/>
      <c r="EBO582" s="705"/>
      <c r="EBP582" s="705"/>
      <c r="EBQ582" s="705"/>
      <c r="EBR582" s="705"/>
      <c r="EBS582" s="705"/>
      <c r="EBT582" s="705"/>
      <c r="EBU582" s="705"/>
      <c r="EBV582" s="705"/>
      <c r="EBW582" s="705"/>
      <c r="EBX582" s="705"/>
      <c r="EBY582" s="705"/>
      <c r="EBZ582" s="705"/>
      <c r="ECA582" s="705"/>
      <c r="ECB582" s="705"/>
      <c r="ECC582" s="705"/>
      <c r="ECD582" s="705"/>
      <c r="ECE582" s="705"/>
      <c r="ECF582" s="705"/>
      <c r="ECG582" s="705"/>
      <c r="ECH582" s="705"/>
      <c r="ECI582" s="705"/>
      <c r="ECJ582" s="705"/>
      <c r="ECK582" s="705"/>
      <c r="ECL582" s="705"/>
      <c r="ECM582" s="705"/>
      <c r="ECN582" s="705"/>
      <c r="ECO582" s="705"/>
      <c r="ECP582" s="705"/>
      <c r="ECQ582" s="705"/>
      <c r="ECR582" s="705"/>
      <c r="ECS582" s="705"/>
      <c r="ECT582" s="705"/>
      <c r="ECU582" s="705"/>
      <c r="ECV582" s="705"/>
      <c r="ECW582" s="705"/>
      <c r="ECX582" s="705"/>
      <c r="ECY582" s="705"/>
      <c r="ECZ582" s="705"/>
      <c r="EDA582" s="705"/>
      <c r="EDB582" s="705"/>
      <c r="EDC582" s="705"/>
      <c r="EDD582" s="705"/>
      <c r="EDE582" s="705"/>
      <c r="EDF582" s="705"/>
      <c r="EDG582" s="705"/>
      <c r="EDH582" s="705"/>
      <c r="EDI582" s="705"/>
      <c r="EDJ582" s="705"/>
      <c r="EDK582" s="705"/>
      <c r="EDL582" s="705"/>
      <c r="EDM582" s="705"/>
      <c r="EDN582" s="705"/>
      <c r="EDO582" s="705"/>
      <c r="EDP582" s="705"/>
      <c r="EDQ582" s="705"/>
      <c r="EDR582" s="705"/>
      <c r="EDS582" s="705"/>
      <c r="EDT582" s="705"/>
      <c r="EDU582" s="705"/>
      <c r="EDV582" s="705"/>
      <c r="EDW582" s="705"/>
      <c r="EDX582" s="705"/>
      <c r="EDY582" s="705"/>
      <c r="EDZ582" s="705"/>
      <c r="EEA582" s="705"/>
      <c r="EEB582" s="705"/>
      <c r="EEC582" s="705"/>
      <c r="EED582" s="705"/>
      <c r="EEE582" s="705"/>
      <c r="EEF582" s="705"/>
      <c r="EEG582" s="705"/>
      <c r="EEH582" s="705"/>
      <c r="EEI582" s="705"/>
      <c r="EEJ582" s="705"/>
      <c r="EEK582" s="705"/>
      <c r="EEL582" s="705"/>
      <c r="EEM582" s="705"/>
      <c r="EEN582" s="705"/>
      <c r="EEO582" s="705"/>
      <c r="EEP582" s="705"/>
      <c r="EEQ582" s="705"/>
      <c r="EER582" s="705"/>
      <c r="EES582" s="705"/>
      <c r="EET582" s="705"/>
      <c r="EEU582" s="705"/>
      <c r="EEV582" s="705"/>
      <c r="EEW582" s="705"/>
      <c r="EEX582" s="705"/>
      <c r="EEY582" s="705"/>
      <c r="EEZ582" s="705"/>
      <c r="EFA582" s="705"/>
      <c r="EFB582" s="705"/>
      <c r="EFC582" s="705"/>
      <c r="EFD582" s="705"/>
      <c r="EFE582" s="705"/>
      <c r="EFF582" s="705"/>
      <c r="EFG582" s="705"/>
      <c r="EFH582" s="705"/>
      <c r="EFI582" s="705"/>
      <c r="EFJ582" s="705"/>
      <c r="EFK582" s="705"/>
      <c r="EFL582" s="705"/>
      <c r="EFM582" s="705"/>
      <c r="EFN582" s="705"/>
      <c r="EFO582" s="705"/>
      <c r="EFP582" s="705"/>
      <c r="EFQ582" s="705"/>
      <c r="EFR582" s="705"/>
      <c r="EFS582" s="705"/>
      <c r="EFT582" s="705"/>
      <c r="EFU582" s="705"/>
      <c r="EFV582" s="705"/>
      <c r="EFW582" s="705"/>
      <c r="EFX582" s="705"/>
      <c r="EFY582" s="705"/>
      <c r="EFZ582" s="705"/>
      <c r="EGA582" s="705"/>
      <c r="EGB582" s="705"/>
      <c r="EGC582" s="705"/>
      <c r="EGD582" s="705"/>
      <c r="EGE582" s="705"/>
      <c r="EGF582" s="705"/>
      <c r="EGG582" s="705"/>
      <c r="EGH582" s="705"/>
      <c r="EGI582" s="705"/>
      <c r="EGJ582" s="705"/>
      <c r="EGK582" s="705"/>
      <c r="EGL582" s="705"/>
      <c r="EGM582" s="705"/>
      <c r="EGN582" s="705"/>
      <c r="EGO582" s="705"/>
      <c r="EGP582" s="705"/>
      <c r="EGQ582" s="705"/>
      <c r="EGR582" s="705"/>
      <c r="EGS582" s="705"/>
      <c r="EGT582" s="705"/>
      <c r="EGU582" s="705"/>
      <c r="EGV582" s="705"/>
      <c r="EGW582" s="705"/>
      <c r="EGX582" s="705"/>
      <c r="EGY582" s="705"/>
      <c r="EGZ582" s="705"/>
      <c r="EHA582" s="705"/>
      <c r="EHB582" s="705"/>
      <c r="EHC582" s="705"/>
      <c r="EHD582" s="705"/>
      <c r="EHE582" s="705"/>
      <c r="EHF582" s="705"/>
      <c r="EHG582" s="705"/>
      <c r="EHH582" s="705"/>
      <c r="EHI582" s="705"/>
      <c r="EHJ582" s="705"/>
      <c r="EHK582" s="705"/>
      <c r="EHL582" s="705"/>
      <c r="EHM582" s="705"/>
      <c r="EHN582" s="705"/>
      <c r="EHO582" s="705"/>
      <c r="EHP582" s="705"/>
      <c r="EHQ582" s="705"/>
      <c r="EHR582" s="705"/>
      <c r="EHS582" s="705"/>
      <c r="EHT582" s="705"/>
      <c r="EHU582" s="705"/>
      <c r="EHV582" s="705"/>
      <c r="EHW582" s="705"/>
      <c r="EHX582" s="705"/>
      <c r="EHY582" s="705"/>
      <c r="EHZ582" s="705"/>
      <c r="EIA582" s="705"/>
      <c r="EIB582" s="705"/>
      <c r="EIC582" s="705"/>
      <c r="EID582" s="705"/>
      <c r="EIE582" s="705"/>
      <c r="EIF582" s="705"/>
      <c r="EIG582" s="705"/>
      <c r="EIH582" s="705"/>
      <c r="EII582" s="705"/>
      <c r="EIJ582" s="705"/>
      <c r="EIK582" s="705"/>
      <c r="EIL582" s="705"/>
      <c r="EIM582" s="705"/>
      <c r="EIN582" s="705"/>
      <c r="EIO582" s="705"/>
      <c r="EIP582" s="705"/>
      <c r="EIQ582" s="705"/>
      <c r="EIR582" s="705"/>
      <c r="EIS582" s="705"/>
      <c r="EIT582" s="705"/>
      <c r="EIU582" s="705"/>
      <c r="EIV582" s="705"/>
      <c r="EIW582" s="705"/>
      <c r="EIX582" s="705"/>
      <c r="EIY582" s="705"/>
      <c r="EIZ582" s="705"/>
      <c r="EJA582" s="705"/>
      <c r="EJB582" s="705"/>
      <c r="EJC582" s="705"/>
      <c r="EJD582" s="705"/>
      <c r="EJE582" s="705"/>
      <c r="EJF582" s="705"/>
      <c r="EJG582" s="705"/>
      <c r="EJH582" s="705"/>
      <c r="EJI582" s="705"/>
      <c r="EJJ582" s="705"/>
      <c r="EJK582" s="705"/>
      <c r="EJL582" s="705"/>
      <c r="EJM582" s="705"/>
      <c r="EJN582" s="705"/>
      <c r="EJO582" s="705"/>
      <c r="EJP582" s="705"/>
      <c r="EJQ582" s="705"/>
      <c r="EJR582" s="705"/>
      <c r="EJS582" s="705"/>
      <c r="EJT582" s="705"/>
      <c r="EJU582" s="705"/>
      <c r="EJV582" s="705"/>
      <c r="EJW582" s="705"/>
      <c r="EJX582" s="705"/>
      <c r="EJY582" s="705"/>
      <c r="EJZ582" s="705"/>
      <c r="EKA582" s="705"/>
      <c r="EKB582" s="705"/>
      <c r="EKC582" s="705"/>
      <c r="EKD582" s="705"/>
      <c r="EKE582" s="705"/>
      <c r="EKF582" s="705"/>
      <c r="EKG582" s="705"/>
      <c r="EKH582" s="705"/>
      <c r="EKI582" s="705"/>
      <c r="EKJ582" s="705"/>
      <c r="EKK582" s="705"/>
      <c r="EKL582" s="705"/>
      <c r="EKM582" s="705"/>
      <c r="EKN582" s="705"/>
      <c r="EKO582" s="705"/>
      <c r="EKP582" s="705"/>
      <c r="EKQ582" s="705"/>
      <c r="EKR582" s="705"/>
      <c r="EKS582" s="705"/>
      <c r="EKT582" s="705"/>
      <c r="EKU582" s="705"/>
      <c r="EKV582" s="705"/>
      <c r="EKW582" s="705"/>
      <c r="EKX582" s="705"/>
      <c r="EKY582" s="705"/>
      <c r="EKZ582" s="705"/>
      <c r="ELA582" s="705"/>
      <c r="ELB582" s="705"/>
      <c r="ELC582" s="705"/>
      <c r="ELD582" s="705"/>
      <c r="ELE582" s="705"/>
      <c r="ELF582" s="705"/>
      <c r="ELG582" s="705"/>
      <c r="ELH582" s="705"/>
      <c r="ELI582" s="705"/>
      <c r="ELJ582" s="705"/>
      <c r="ELK582" s="705"/>
      <c r="ELL582" s="705"/>
      <c r="ELM582" s="705"/>
      <c r="ELN582" s="705"/>
      <c r="ELO582" s="705"/>
      <c r="ELP582" s="705"/>
      <c r="ELQ582" s="705"/>
      <c r="ELR582" s="705"/>
      <c r="ELS582" s="705"/>
      <c r="ELT582" s="705"/>
      <c r="ELU582" s="705"/>
      <c r="ELV582" s="705"/>
      <c r="ELW582" s="705"/>
      <c r="ELX582" s="705"/>
      <c r="ELY582" s="705"/>
      <c r="ELZ582" s="705"/>
      <c r="EMA582" s="705"/>
      <c r="EMB582" s="705"/>
      <c r="EMC582" s="705"/>
      <c r="EMD582" s="705"/>
      <c r="EME582" s="705"/>
      <c r="EMF582" s="705"/>
      <c r="EMG582" s="705"/>
      <c r="EMH582" s="705"/>
      <c r="EMI582" s="705"/>
      <c r="EMJ582" s="705"/>
      <c r="EMK582" s="705"/>
      <c r="EML582" s="705"/>
      <c r="EMM582" s="705"/>
      <c r="EMN582" s="705"/>
      <c r="EMO582" s="705"/>
      <c r="EMP582" s="705"/>
      <c r="EMQ582" s="705"/>
      <c r="EMR582" s="705"/>
      <c r="EMS582" s="705"/>
      <c r="EMT582" s="705"/>
      <c r="EMU582" s="705"/>
      <c r="EMV582" s="705"/>
      <c r="EMW582" s="705"/>
      <c r="EMX582" s="705"/>
      <c r="EMY582" s="705"/>
      <c r="EMZ582" s="705"/>
      <c r="ENA582" s="705"/>
      <c r="ENB582" s="705"/>
      <c r="ENC582" s="705"/>
      <c r="END582" s="705"/>
      <c r="ENE582" s="705"/>
      <c r="ENF582" s="705"/>
      <c r="ENG582" s="705"/>
      <c r="ENH582" s="705"/>
      <c r="ENI582" s="705"/>
      <c r="ENJ582" s="705"/>
      <c r="ENK582" s="705"/>
      <c r="ENL582" s="705"/>
      <c r="ENM582" s="705"/>
      <c r="ENN582" s="705"/>
      <c r="ENO582" s="705"/>
      <c r="ENP582" s="705"/>
      <c r="ENQ582" s="705"/>
      <c r="ENR582" s="705"/>
      <c r="ENS582" s="705"/>
      <c r="ENT582" s="705"/>
      <c r="ENU582" s="705"/>
      <c r="ENV582" s="705"/>
      <c r="ENW582" s="705"/>
      <c r="ENX582" s="705"/>
      <c r="ENY582" s="705"/>
      <c r="ENZ582" s="705"/>
      <c r="EOA582" s="705"/>
      <c r="EOB582" s="705"/>
      <c r="EOC582" s="705"/>
      <c r="EOD582" s="705"/>
      <c r="EOE582" s="705"/>
      <c r="EOF582" s="705"/>
      <c r="EOG582" s="705"/>
      <c r="EOH582" s="705"/>
      <c r="EOI582" s="705"/>
      <c r="EOJ582" s="705"/>
      <c r="EOK582" s="705"/>
      <c r="EOL582" s="705"/>
      <c r="EOM582" s="705"/>
      <c r="EON582" s="705"/>
      <c r="EOO582" s="705"/>
      <c r="EOP582" s="705"/>
      <c r="EOQ582" s="705"/>
      <c r="EOR582" s="705"/>
      <c r="EOS582" s="705"/>
      <c r="EOT582" s="705"/>
      <c r="EOU582" s="705"/>
      <c r="EOV582" s="705"/>
      <c r="EOW582" s="705"/>
      <c r="EOX582" s="705"/>
      <c r="EOY582" s="705"/>
      <c r="EOZ582" s="705"/>
      <c r="EPA582" s="705"/>
      <c r="EPB582" s="705"/>
      <c r="EPC582" s="705"/>
      <c r="EPD582" s="705"/>
      <c r="EPE582" s="705"/>
      <c r="EPF582" s="705"/>
      <c r="EPG582" s="705"/>
      <c r="EPH582" s="705"/>
      <c r="EPI582" s="705"/>
      <c r="EPJ582" s="705"/>
      <c r="EPK582" s="705"/>
      <c r="EPL582" s="705"/>
      <c r="EPM582" s="705"/>
      <c r="EPN582" s="705"/>
      <c r="EPO582" s="705"/>
      <c r="EPP582" s="705"/>
      <c r="EPQ582" s="705"/>
      <c r="EPR582" s="705"/>
      <c r="EPS582" s="705"/>
      <c r="EPT582" s="705"/>
      <c r="EPU582" s="705"/>
      <c r="EPV582" s="705"/>
      <c r="EPW582" s="705"/>
      <c r="EPX582" s="705"/>
      <c r="EPY582" s="705"/>
      <c r="EPZ582" s="705"/>
      <c r="EQA582" s="705"/>
      <c r="EQB582" s="705"/>
      <c r="EQC582" s="705"/>
      <c r="EQD582" s="705"/>
      <c r="EQE582" s="705"/>
      <c r="EQF582" s="705"/>
      <c r="EQG582" s="705"/>
      <c r="EQH582" s="705"/>
      <c r="EQI582" s="705"/>
      <c r="EQJ582" s="705"/>
      <c r="EQK582" s="705"/>
      <c r="EQL582" s="705"/>
      <c r="EQM582" s="705"/>
      <c r="EQN582" s="705"/>
      <c r="EQO582" s="705"/>
      <c r="EQP582" s="705"/>
      <c r="EQQ582" s="705"/>
      <c r="EQR582" s="705"/>
      <c r="EQS582" s="705"/>
      <c r="EQT582" s="705"/>
      <c r="EQU582" s="705"/>
      <c r="EQV582" s="705"/>
      <c r="EQW582" s="705"/>
      <c r="EQX582" s="705"/>
      <c r="EQY582" s="705"/>
      <c r="EQZ582" s="705"/>
      <c r="ERA582" s="705"/>
      <c r="ERB582" s="705"/>
      <c r="ERC582" s="705"/>
      <c r="ERD582" s="705"/>
      <c r="ERE582" s="705"/>
      <c r="ERF582" s="705"/>
      <c r="ERG582" s="705"/>
      <c r="ERH582" s="705"/>
      <c r="ERI582" s="705"/>
      <c r="ERJ582" s="705"/>
      <c r="ERK582" s="705"/>
      <c r="ERL582" s="705"/>
      <c r="ERM582" s="705"/>
      <c r="ERN582" s="705"/>
      <c r="ERO582" s="705"/>
      <c r="ERP582" s="705"/>
      <c r="ERQ582" s="705"/>
      <c r="ERR582" s="705"/>
      <c r="ERS582" s="705"/>
      <c r="ERT582" s="705"/>
      <c r="ERU582" s="705"/>
      <c r="ERV582" s="705"/>
      <c r="ERW582" s="705"/>
      <c r="ERX582" s="705"/>
      <c r="ERY582" s="705"/>
      <c r="ERZ582" s="705"/>
      <c r="ESA582" s="705"/>
      <c r="ESB582" s="705"/>
      <c r="ESC582" s="705"/>
      <c r="ESD582" s="705"/>
      <c r="ESE582" s="705"/>
      <c r="ESF582" s="705"/>
      <c r="ESG582" s="705"/>
      <c r="ESH582" s="705"/>
      <c r="ESI582" s="705"/>
      <c r="ESJ582" s="705"/>
      <c r="ESK582" s="705"/>
      <c r="ESL582" s="705"/>
      <c r="ESM582" s="705"/>
      <c r="ESN582" s="705"/>
      <c r="ESO582" s="705"/>
      <c r="ESP582" s="705"/>
      <c r="ESQ582" s="705"/>
      <c r="ESR582" s="705"/>
      <c r="ESS582" s="705"/>
      <c r="EST582" s="705"/>
      <c r="ESU582" s="705"/>
      <c r="ESV582" s="705"/>
      <c r="ESW582" s="705"/>
      <c r="ESX582" s="705"/>
      <c r="ESY582" s="705"/>
      <c r="ESZ582" s="705"/>
      <c r="ETA582" s="705"/>
      <c r="ETB582" s="705"/>
      <c r="ETC582" s="705"/>
      <c r="ETD582" s="705"/>
      <c r="ETE582" s="705"/>
      <c r="ETF582" s="705"/>
      <c r="ETG582" s="705"/>
      <c r="ETH582" s="705"/>
      <c r="ETI582" s="705"/>
      <c r="ETJ582" s="705"/>
      <c r="ETK582" s="705"/>
      <c r="ETL582" s="705"/>
      <c r="ETM582" s="705"/>
      <c r="ETN582" s="705"/>
      <c r="ETO582" s="705"/>
      <c r="ETP582" s="705"/>
      <c r="ETQ582" s="705"/>
      <c r="ETR582" s="705"/>
      <c r="ETS582" s="705"/>
      <c r="ETT582" s="705"/>
      <c r="ETU582" s="705"/>
      <c r="ETV582" s="705"/>
      <c r="ETW582" s="705"/>
      <c r="ETX582" s="705"/>
      <c r="ETY582" s="705"/>
      <c r="ETZ582" s="705"/>
      <c r="EUA582" s="705"/>
      <c r="EUB582" s="705"/>
      <c r="EUC582" s="705"/>
      <c r="EUD582" s="705"/>
      <c r="EUE582" s="705"/>
      <c r="EUF582" s="705"/>
      <c r="EUG582" s="705"/>
      <c r="EUH582" s="705"/>
      <c r="EUI582" s="705"/>
      <c r="EUJ582" s="705"/>
      <c r="EUK582" s="705"/>
      <c r="EUL582" s="705"/>
      <c r="EUM582" s="705"/>
      <c r="EUN582" s="705"/>
      <c r="EUO582" s="705"/>
      <c r="EUP582" s="705"/>
      <c r="EUQ582" s="705"/>
      <c r="EUR582" s="705"/>
      <c r="EUS582" s="705"/>
      <c r="EUT582" s="705"/>
      <c r="EUU582" s="705"/>
      <c r="EUV582" s="705"/>
      <c r="EUW582" s="705"/>
      <c r="EUX582" s="705"/>
      <c r="EUY582" s="705"/>
      <c r="EUZ582" s="705"/>
      <c r="EVA582" s="705"/>
      <c r="EVB582" s="705"/>
      <c r="EVC582" s="705"/>
      <c r="EVD582" s="705"/>
      <c r="EVE582" s="705"/>
      <c r="EVF582" s="705"/>
      <c r="EVG582" s="705"/>
      <c r="EVH582" s="705"/>
      <c r="EVI582" s="705"/>
      <c r="EVJ582" s="705"/>
      <c r="EVK582" s="705"/>
      <c r="EVL582" s="705"/>
      <c r="EVM582" s="705"/>
      <c r="EVN582" s="705"/>
      <c r="EVO582" s="705"/>
      <c r="EVP582" s="705"/>
      <c r="EVQ582" s="705"/>
      <c r="EVR582" s="705"/>
      <c r="EVS582" s="705"/>
      <c r="EVT582" s="705"/>
      <c r="EVU582" s="705"/>
      <c r="EVV582" s="705"/>
      <c r="EVW582" s="705"/>
      <c r="EVX582" s="705"/>
      <c r="EVY582" s="705"/>
      <c r="EVZ582" s="705"/>
      <c r="EWA582" s="705"/>
      <c r="EWB582" s="705"/>
      <c r="EWC582" s="705"/>
      <c r="EWD582" s="705"/>
      <c r="EWE582" s="705"/>
      <c r="EWF582" s="705"/>
      <c r="EWG582" s="705"/>
      <c r="EWH582" s="705"/>
      <c r="EWI582" s="705"/>
      <c r="EWJ582" s="705"/>
      <c r="EWK582" s="705"/>
      <c r="EWL582" s="705"/>
      <c r="EWM582" s="705"/>
      <c r="EWN582" s="705"/>
      <c r="EWO582" s="705"/>
      <c r="EWP582" s="705"/>
      <c r="EWQ582" s="705"/>
      <c r="EWR582" s="705"/>
      <c r="EWS582" s="705"/>
      <c r="EWT582" s="705"/>
      <c r="EWU582" s="705"/>
      <c r="EWV582" s="705"/>
      <c r="EWW582" s="705"/>
      <c r="EWX582" s="705"/>
      <c r="EWY582" s="705"/>
      <c r="EWZ582" s="705"/>
      <c r="EXA582" s="705"/>
      <c r="EXB582" s="705"/>
      <c r="EXC582" s="705"/>
      <c r="EXD582" s="705"/>
      <c r="EXE582" s="705"/>
      <c r="EXF582" s="705"/>
      <c r="EXG582" s="705"/>
      <c r="EXH582" s="705"/>
      <c r="EXI582" s="705"/>
      <c r="EXJ582" s="705"/>
      <c r="EXK582" s="705"/>
      <c r="EXL582" s="705"/>
      <c r="EXM582" s="705"/>
      <c r="EXN582" s="705"/>
      <c r="EXO582" s="705"/>
      <c r="EXP582" s="705"/>
      <c r="EXQ582" s="705"/>
      <c r="EXR582" s="705"/>
      <c r="EXS582" s="705"/>
      <c r="EXT582" s="705"/>
      <c r="EXU582" s="705"/>
      <c r="EXV582" s="705"/>
      <c r="EXW582" s="705"/>
      <c r="EXX582" s="705"/>
      <c r="EXY582" s="705"/>
      <c r="EXZ582" s="705"/>
      <c r="EYA582" s="705"/>
      <c r="EYB582" s="705"/>
      <c r="EYC582" s="705"/>
      <c r="EYD582" s="705"/>
      <c r="EYE582" s="705"/>
      <c r="EYF582" s="705"/>
      <c r="EYG582" s="705"/>
      <c r="EYH582" s="705"/>
      <c r="EYI582" s="705"/>
      <c r="EYJ582" s="705"/>
      <c r="EYK582" s="705"/>
      <c r="EYL582" s="705"/>
      <c r="EYM582" s="705"/>
      <c r="EYN582" s="705"/>
      <c r="EYO582" s="705"/>
      <c r="EYP582" s="705"/>
      <c r="EYQ582" s="705"/>
      <c r="EYR582" s="705"/>
      <c r="EYS582" s="705"/>
      <c r="EYT582" s="705"/>
      <c r="EYU582" s="705"/>
      <c r="EYV582" s="705"/>
      <c r="EYW582" s="705"/>
      <c r="EYX582" s="705"/>
      <c r="EYY582" s="705"/>
      <c r="EYZ582" s="705"/>
      <c r="EZA582" s="705"/>
      <c r="EZB582" s="705"/>
      <c r="EZC582" s="705"/>
      <c r="EZD582" s="705"/>
      <c r="EZE582" s="705"/>
      <c r="EZF582" s="705"/>
      <c r="EZG582" s="705"/>
      <c r="EZH582" s="705"/>
      <c r="EZI582" s="705"/>
      <c r="EZJ582" s="705"/>
      <c r="EZK582" s="705"/>
      <c r="EZL582" s="705"/>
      <c r="EZM582" s="705"/>
      <c r="EZN582" s="705"/>
      <c r="EZO582" s="705"/>
      <c r="EZP582" s="705"/>
      <c r="EZQ582" s="705"/>
      <c r="EZR582" s="705"/>
      <c r="EZS582" s="705"/>
      <c r="EZT582" s="705"/>
      <c r="EZU582" s="705"/>
      <c r="EZV582" s="705"/>
      <c r="EZW582" s="705"/>
      <c r="EZX582" s="705"/>
      <c r="EZY582" s="705"/>
      <c r="EZZ582" s="705"/>
      <c r="FAA582" s="705"/>
      <c r="FAB582" s="705"/>
      <c r="FAC582" s="705"/>
      <c r="FAD582" s="705"/>
      <c r="FAE582" s="705"/>
      <c r="FAF582" s="705"/>
      <c r="FAG582" s="705"/>
      <c r="FAH582" s="705"/>
      <c r="FAI582" s="705"/>
      <c r="FAJ582" s="705"/>
      <c r="FAK582" s="705"/>
      <c r="FAL582" s="705"/>
      <c r="FAM582" s="705"/>
      <c r="FAN582" s="705"/>
      <c r="FAO582" s="705"/>
      <c r="FAP582" s="705"/>
      <c r="FAQ582" s="705"/>
      <c r="FAR582" s="705"/>
      <c r="FAS582" s="705"/>
      <c r="FAT582" s="705"/>
      <c r="FAU582" s="705"/>
      <c r="FAV582" s="705"/>
      <c r="FAW582" s="705"/>
      <c r="FAX582" s="705"/>
      <c r="FAY582" s="705"/>
      <c r="FAZ582" s="705"/>
      <c r="FBA582" s="705"/>
      <c r="FBB582" s="705"/>
      <c r="FBC582" s="705"/>
      <c r="FBD582" s="705"/>
      <c r="FBE582" s="705"/>
      <c r="FBF582" s="705"/>
      <c r="FBG582" s="705"/>
      <c r="FBH582" s="705"/>
      <c r="FBI582" s="705"/>
      <c r="FBJ582" s="705"/>
      <c r="FBK582" s="705"/>
      <c r="FBL582" s="705"/>
      <c r="FBM582" s="705"/>
      <c r="FBN582" s="705"/>
      <c r="FBO582" s="705"/>
      <c r="FBP582" s="705"/>
      <c r="FBQ582" s="705"/>
      <c r="FBR582" s="705"/>
      <c r="FBS582" s="705"/>
      <c r="FBT582" s="705"/>
      <c r="FBU582" s="705"/>
      <c r="FBV582" s="705"/>
      <c r="FBW582" s="705"/>
      <c r="FBX582" s="705"/>
      <c r="FBY582" s="705"/>
      <c r="FBZ582" s="705"/>
      <c r="FCA582" s="705"/>
      <c r="FCB582" s="705"/>
      <c r="FCC582" s="705"/>
      <c r="FCD582" s="705"/>
      <c r="FCE582" s="705"/>
      <c r="FCF582" s="705"/>
      <c r="FCG582" s="705"/>
      <c r="FCH582" s="705"/>
      <c r="FCI582" s="705"/>
      <c r="FCJ582" s="705"/>
      <c r="FCK582" s="705"/>
      <c r="FCL582" s="705"/>
      <c r="FCM582" s="705"/>
      <c r="FCN582" s="705"/>
      <c r="FCO582" s="705"/>
      <c r="FCP582" s="705"/>
      <c r="FCQ582" s="705"/>
      <c r="FCR582" s="705"/>
      <c r="FCS582" s="705"/>
      <c r="FCT582" s="705"/>
      <c r="FCU582" s="705"/>
      <c r="FCV582" s="705"/>
      <c r="FCW582" s="705"/>
      <c r="FCX582" s="705"/>
      <c r="FCY582" s="705"/>
      <c r="FCZ582" s="705"/>
      <c r="FDA582" s="705"/>
      <c r="FDB582" s="705"/>
      <c r="FDC582" s="705"/>
      <c r="FDD582" s="705"/>
      <c r="FDE582" s="705"/>
      <c r="FDF582" s="705"/>
      <c r="FDG582" s="705"/>
      <c r="FDH582" s="705"/>
      <c r="FDI582" s="705"/>
      <c r="FDJ582" s="705"/>
      <c r="FDK582" s="705"/>
      <c r="FDL582" s="705"/>
      <c r="FDM582" s="705"/>
      <c r="FDN582" s="705"/>
      <c r="FDO582" s="705"/>
      <c r="FDP582" s="705"/>
      <c r="FDQ582" s="705"/>
      <c r="FDR582" s="705"/>
      <c r="FDS582" s="705"/>
      <c r="FDT582" s="705"/>
      <c r="FDU582" s="705"/>
      <c r="FDV582" s="705"/>
      <c r="FDW582" s="705"/>
      <c r="FDX582" s="705"/>
      <c r="FDY582" s="705"/>
      <c r="FDZ582" s="705"/>
      <c r="FEA582" s="705"/>
      <c r="FEB582" s="705"/>
      <c r="FEC582" s="705"/>
      <c r="FED582" s="705"/>
      <c r="FEE582" s="705"/>
      <c r="FEF582" s="705"/>
      <c r="FEG582" s="705"/>
      <c r="FEH582" s="705"/>
      <c r="FEI582" s="705"/>
      <c r="FEJ582" s="705"/>
      <c r="FEK582" s="705"/>
      <c r="FEL582" s="705"/>
      <c r="FEM582" s="705"/>
      <c r="FEN582" s="705"/>
      <c r="FEO582" s="705"/>
      <c r="FEP582" s="705"/>
      <c r="FEQ582" s="705"/>
      <c r="FER582" s="705"/>
      <c r="FES582" s="705"/>
      <c r="FET582" s="705"/>
      <c r="FEU582" s="705"/>
      <c r="FEV582" s="705"/>
      <c r="FEW582" s="705"/>
      <c r="FEX582" s="705"/>
      <c r="FEY582" s="705"/>
      <c r="FEZ582" s="705"/>
      <c r="FFA582" s="705"/>
      <c r="FFB582" s="705"/>
      <c r="FFC582" s="705"/>
      <c r="FFD582" s="705"/>
      <c r="FFE582" s="705"/>
      <c r="FFF582" s="705"/>
      <c r="FFG582" s="705"/>
      <c r="FFH582" s="705"/>
      <c r="FFI582" s="705"/>
      <c r="FFJ582" s="705"/>
      <c r="FFK582" s="705"/>
      <c r="FFL582" s="705"/>
      <c r="FFM582" s="705"/>
      <c r="FFN582" s="705"/>
      <c r="FFO582" s="705"/>
      <c r="FFP582" s="705"/>
      <c r="FFQ582" s="705"/>
      <c r="FFR582" s="705"/>
      <c r="FFS582" s="705"/>
      <c r="FFT582" s="705"/>
      <c r="FFU582" s="705"/>
      <c r="FFV582" s="705"/>
      <c r="FFW582" s="705"/>
      <c r="FFX582" s="705"/>
      <c r="FFY582" s="705"/>
      <c r="FFZ582" s="705"/>
      <c r="FGA582" s="705"/>
      <c r="FGB582" s="705"/>
      <c r="FGC582" s="705"/>
      <c r="FGD582" s="705"/>
      <c r="FGE582" s="705"/>
      <c r="FGF582" s="705"/>
      <c r="FGG582" s="705"/>
      <c r="FGH582" s="705"/>
      <c r="FGI582" s="705"/>
      <c r="FGJ582" s="705"/>
      <c r="FGK582" s="705"/>
      <c r="FGL582" s="705"/>
      <c r="FGM582" s="705"/>
      <c r="FGN582" s="705"/>
      <c r="FGO582" s="705"/>
      <c r="FGP582" s="705"/>
      <c r="FGQ582" s="705"/>
      <c r="FGR582" s="705"/>
      <c r="FGS582" s="705"/>
      <c r="FGT582" s="705"/>
      <c r="FGU582" s="705"/>
      <c r="FGV582" s="705"/>
      <c r="FGW582" s="705"/>
      <c r="FGX582" s="705"/>
      <c r="FGY582" s="705"/>
      <c r="FGZ582" s="705"/>
      <c r="FHA582" s="705"/>
      <c r="FHB582" s="705"/>
      <c r="FHC582" s="705"/>
      <c r="FHD582" s="705"/>
      <c r="FHE582" s="705"/>
      <c r="FHF582" s="705"/>
      <c r="FHG582" s="705"/>
      <c r="FHH582" s="705"/>
      <c r="FHI582" s="705"/>
      <c r="FHJ582" s="705"/>
      <c r="FHK582" s="705"/>
      <c r="FHL582" s="705"/>
      <c r="FHM582" s="705"/>
      <c r="FHN582" s="705"/>
      <c r="FHO582" s="705"/>
      <c r="FHP582" s="705"/>
      <c r="FHQ582" s="705"/>
      <c r="FHR582" s="705"/>
      <c r="FHS582" s="705"/>
      <c r="FHT582" s="705"/>
      <c r="FHU582" s="705"/>
      <c r="FHV582" s="705"/>
      <c r="FHW582" s="705"/>
      <c r="FHX582" s="705"/>
      <c r="FHY582" s="705"/>
      <c r="FHZ582" s="705"/>
      <c r="FIA582" s="705"/>
      <c r="FIB582" s="705"/>
      <c r="FIC582" s="705"/>
      <c r="FID582" s="705"/>
      <c r="FIE582" s="705"/>
      <c r="FIF582" s="705"/>
      <c r="FIG582" s="705"/>
      <c r="FIH582" s="705"/>
      <c r="FII582" s="705"/>
      <c r="FIJ582" s="705"/>
      <c r="FIK582" s="705"/>
      <c r="FIL582" s="705"/>
      <c r="FIM582" s="705"/>
      <c r="FIN582" s="705"/>
      <c r="FIO582" s="705"/>
      <c r="FIP582" s="705"/>
      <c r="FIQ582" s="705"/>
      <c r="FIR582" s="705"/>
      <c r="FIS582" s="705"/>
      <c r="FIT582" s="705"/>
      <c r="FIU582" s="705"/>
      <c r="FIV582" s="705"/>
      <c r="FIW582" s="705"/>
      <c r="FIX582" s="705"/>
      <c r="FIY582" s="705"/>
      <c r="FIZ582" s="705"/>
      <c r="FJA582" s="705"/>
      <c r="FJB582" s="705"/>
      <c r="FJC582" s="705"/>
      <c r="FJD582" s="705"/>
      <c r="FJE582" s="705"/>
      <c r="FJF582" s="705"/>
      <c r="FJG582" s="705"/>
      <c r="FJH582" s="705"/>
      <c r="FJI582" s="705"/>
      <c r="FJJ582" s="705"/>
      <c r="FJK582" s="705"/>
      <c r="FJL582" s="705"/>
      <c r="FJM582" s="705"/>
      <c r="FJN582" s="705"/>
      <c r="FJO582" s="705"/>
      <c r="FJP582" s="705"/>
      <c r="FJQ582" s="705"/>
      <c r="FJR582" s="705"/>
      <c r="FJS582" s="705"/>
      <c r="FJT582" s="705"/>
      <c r="FJU582" s="705"/>
      <c r="FJV582" s="705"/>
      <c r="FJW582" s="705"/>
      <c r="FJX582" s="705"/>
      <c r="FJY582" s="705"/>
      <c r="FJZ582" s="705"/>
      <c r="FKA582" s="705"/>
      <c r="FKB582" s="705"/>
      <c r="FKC582" s="705"/>
      <c r="FKD582" s="705"/>
      <c r="FKE582" s="705"/>
      <c r="FKF582" s="705"/>
      <c r="FKG582" s="705"/>
      <c r="FKH582" s="705"/>
      <c r="FKI582" s="705"/>
      <c r="FKJ582" s="705"/>
      <c r="FKK582" s="705"/>
      <c r="FKL582" s="705"/>
      <c r="FKM582" s="705"/>
      <c r="FKN582" s="705"/>
      <c r="FKO582" s="705"/>
      <c r="FKP582" s="705"/>
      <c r="FKQ582" s="705"/>
      <c r="FKR582" s="705"/>
      <c r="FKS582" s="705"/>
      <c r="FKT582" s="705"/>
      <c r="FKU582" s="705"/>
      <c r="FKV582" s="705"/>
      <c r="FKW582" s="705"/>
      <c r="FKX582" s="705"/>
      <c r="FKY582" s="705"/>
      <c r="FKZ582" s="705"/>
      <c r="FLA582" s="705"/>
      <c r="FLB582" s="705"/>
      <c r="FLC582" s="705"/>
      <c r="FLD582" s="705"/>
      <c r="FLE582" s="705"/>
      <c r="FLF582" s="705"/>
      <c r="FLG582" s="705"/>
      <c r="FLH582" s="705"/>
      <c r="FLI582" s="705"/>
      <c r="FLJ582" s="705"/>
      <c r="FLK582" s="705"/>
      <c r="FLL582" s="705"/>
      <c r="FLM582" s="705"/>
      <c r="FLN582" s="705"/>
      <c r="FLO582" s="705"/>
      <c r="FLP582" s="705"/>
      <c r="FLQ582" s="705"/>
      <c r="FLR582" s="705"/>
      <c r="FLS582" s="705"/>
      <c r="FLT582" s="705"/>
      <c r="FLU582" s="705"/>
      <c r="FLV582" s="705"/>
      <c r="FLW582" s="705"/>
      <c r="FLX582" s="705"/>
      <c r="FLY582" s="705"/>
      <c r="FLZ582" s="705"/>
      <c r="FMA582" s="705"/>
      <c r="FMB582" s="705"/>
      <c r="FMC582" s="705"/>
      <c r="FMD582" s="705"/>
      <c r="FME582" s="705"/>
      <c r="FMF582" s="705"/>
      <c r="FMG582" s="705"/>
      <c r="FMH582" s="705"/>
      <c r="FMI582" s="705"/>
      <c r="FMJ582" s="705"/>
      <c r="FMK582" s="705"/>
      <c r="FML582" s="705"/>
      <c r="FMM582" s="705"/>
      <c r="FMN582" s="705"/>
      <c r="FMO582" s="705"/>
      <c r="FMP582" s="705"/>
      <c r="FMQ582" s="705"/>
      <c r="FMR582" s="705"/>
      <c r="FMS582" s="705"/>
      <c r="FMT582" s="705"/>
      <c r="FMU582" s="705"/>
      <c r="FMV582" s="705"/>
      <c r="FMW582" s="705"/>
      <c r="FMX582" s="705"/>
      <c r="FMY582" s="705"/>
      <c r="FMZ582" s="705"/>
      <c r="FNA582" s="705"/>
      <c r="FNB582" s="705"/>
      <c r="FNC582" s="705"/>
      <c r="FND582" s="705"/>
      <c r="FNE582" s="705"/>
      <c r="FNF582" s="705"/>
      <c r="FNG582" s="705"/>
      <c r="FNH582" s="705"/>
      <c r="FNI582" s="705"/>
      <c r="FNJ582" s="705"/>
      <c r="FNK582" s="705"/>
      <c r="FNL582" s="705"/>
      <c r="FNM582" s="705"/>
      <c r="FNN582" s="705"/>
      <c r="FNO582" s="705"/>
      <c r="FNP582" s="705"/>
      <c r="FNQ582" s="705"/>
      <c r="FNR582" s="705"/>
      <c r="FNS582" s="705"/>
      <c r="FNT582" s="705"/>
      <c r="FNU582" s="705"/>
      <c r="FNV582" s="705"/>
      <c r="FNW582" s="705"/>
      <c r="FNX582" s="705"/>
      <c r="FNY582" s="705"/>
      <c r="FNZ582" s="705"/>
      <c r="FOA582" s="705"/>
      <c r="FOB582" s="705"/>
      <c r="FOC582" s="705"/>
      <c r="FOD582" s="705"/>
      <c r="FOE582" s="705"/>
      <c r="FOF582" s="705"/>
      <c r="FOG582" s="705"/>
      <c r="FOH582" s="705"/>
      <c r="FOI582" s="705"/>
      <c r="FOJ582" s="705"/>
      <c r="FOK582" s="705"/>
      <c r="FOL582" s="705"/>
      <c r="FOM582" s="705"/>
      <c r="FON582" s="705"/>
      <c r="FOO582" s="705"/>
      <c r="FOP582" s="705"/>
      <c r="FOQ582" s="705"/>
      <c r="FOR582" s="705"/>
      <c r="FOS582" s="705"/>
      <c r="FOT582" s="705"/>
      <c r="FOU582" s="705"/>
      <c r="FOV582" s="705"/>
      <c r="FOW582" s="705"/>
      <c r="FOX582" s="705"/>
      <c r="FOY582" s="705"/>
      <c r="FOZ582" s="705"/>
      <c r="FPA582" s="705"/>
      <c r="FPB582" s="705"/>
      <c r="FPC582" s="705"/>
      <c r="FPD582" s="705"/>
      <c r="FPE582" s="705"/>
      <c r="FPF582" s="705"/>
      <c r="FPG582" s="705"/>
      <c r="FPH582" s="705"/>
      <c r="FPI582" s="705"/>
      <c r="FPJ582" s="705"/>
      <c r="FPK582" s="705"/>
      <c r="FPL582" s="705"/>
      <c r="FPM582" s="705"/>
      <c r="FPN582" s="705"/>
      <c r="FPO582" s="705"/>
      <c r="FPP582" s="705"/>
      <c r="FPQ582" s="705"/>
      <c r="FPR582" s="705"/>
      <c r="FPS582" s="705"/>
      <c r="FPT582" s="705"/>
      <c r="FPU582" s="705"/>
      <c r="FPV582" s="705"/>
      <c r="FPW582" s="705"/>
      <c r="FPX582" s="705"/>
      <c r="FPY582" s="705"/>
      <c r="FPZ582" s="705"/>
      <c r="FQA582" s="705"/>
      <c r="FQB582" s="705"/>
      <c r="FQC582" s="705"/>
      <c r="FQD582" s="705"/>
      <c r="FQE582" s="705"/>
      <c r="FQF582" s="705"/>
      <c r="FQG582" s="705"/>
      <c r="FQH582" s="705"/>
      <c r="FQI582" s="705"/>
      <c r="FQJ582" s="705"/>
      <c r="FQK582" s="705"/>
      <c r="FQL582" s="705"/>
      <c r="FQM582" s="705"/>
      <c r="FQN582" s="705"/>
      <c r="FQO582" s="705"/>
      <c r="FQP582" s="705"/>
      <c r="FQQ582" s="705"/>
      <c r="FQR582" s="705"/>
      <c r="FQS582" s="705"/>
      <c r="FQT582" s="705"/>
      <c r="FQU582" s="705"/>
      <c r="FQV582" s="705"/>
      <c r="FQW582" s="705"/>
      <c r="FQX582" s="705"/>
      <c r="FQY582" s="705"/>
      <c r="FQZ582" s="705"/>
      <c r="FRA582" s="705"/>
      <c r="FRB582" s="705"/>
      <c r="FRC582" s="705"/>
      <c r="FRD582" s="705"/>
      <c r="FRE582" s="705"/>
      <c r="FRF582" s="705"/>
      <c r="FRG582" s="705"/>
      <c r="FRH582" s="705"/>
      <c r="FRI582" s="705"/>
      <c r="FRJ582" s="705"/>
      <c r="FRK582" s="705"/>
      <c r="FRL582" s="705"/>
      <c r="FRM582" s="705"/>
      <c r="FRN582" s="705"/>
      <c r="FRO582" s="705"/>
      <c r="FRP582" s="705"/>
      <c r="FRQ582" s="705"/>
      <c r="FRR582" s="705"/>
      <c r="FRS582" s="705"/>
      <c r="FRT582" s="705"/>
      <c r="FRU582" s="705"/>
      <c r="FRV582" s="705"/>
      <c r="FRW582" s="705"/>
      <c r="FRX582" s="705"/>
      <c r="FRY582" s="705"/>
      <c r="FRZ582" s="705"/>
      <c r="FSA582" s="705"/>
      <c r="FSB582" s="705"/>
      <c r="FSC582" s="705"/>
      <c r="FSD582" s="705"/>
      <c r="FSE582" s="705"/>
      <c r="FSF582" s="705"/>
      <c r="FSG582" s="705"/>
      <c r="FSH582" s="705"/>
      <c r="FSI582" s="705"/>
      <c r="FSJ582" s="705"/>
      <c r="FSK582" s="705"/>
      <c r="FSL582" s="705"/>
      <c r="FSM582" s="705"/>
      <c r="FSN582" s="705"/>
      <c r="FSO582" s="705"/>
      <c r="FSP582" s="705"/>
      <c r="FSQ582" s="705"/>
      <c r="FSR582" s="705"/>
      <c r="FSS582" s="705"/>
      <c r="FST582" s="705"/>
      <c r="FSU582" s="705"/>
      <c r="FSV582" s="705"/>
      <c r="FSW582" s="705"/>
      <c r="FSX582" s="705"/>
      <c r="FSY582" s="705"/>
      <c r="FSZ582" s="705"/>
      <c r="FTA582" s="705"/>
      <c r="FTB582" s="705"/>
      <c r="FTC582" s="705"/>
      <c r="FTD582" s="705"/>
      <c r="FTE582" s="705"/>
      <c r="FTF582" s="705"/>
      <c r="FTG582" s="705"/>
      <c r="FTH582" s="705"/>
      <c r="FTI582" s="705"/>
      <c r="FTJ582" s="705"/>
      <c r="FTK582" s="705"/>
      <c r="FTL582" s="705"/>
      <c r="FTM582" s="705"/>
      <c r="FTN582" s="705"/>
      <c r="FTO582" s="705"/>
      <c r="FTP582" s="705"/>
      <c r="FTQ582" s="705"/>
      <c r="FTR582" s="705"/>
      <c r="FTS582" s="705"/>
      <c r="FTT582" s="705"/>
      <c r="FTU582" s="705"/>
      <c r="FTV582" s="705"/>
      <c r="FTW582" s="705"/>
      <c r="FTX582" s="705"/>
      <c r="FTY582" s="705"/>
      <c r="FTZ582" s="705"/>
      <c r="FUA582" s="705"/>
      <c r="FUB582" s="705"/>
      <c r="FUC582" s="705"/>
      <c r="FUD582" s="705"/>
      <c r="FUE582" s="705"/>
      <c r="FUF582" s="705"/>
      <c r="FUG582" s="705"/>
      <c r="FUH582" s="705"/>
      <c r="FUI582" s="705"/>
      <c r="FUJ582" s="705"/>
      <c r="FUK582" s="705"/>
      <c r="FUL582" s="705"/>
      <c r="FUM582" s="705"/>
      <c r="FUN582" s="705"/>
      <c r="FUO582" s="705"/>
      <c r="FUP582" s="705"/>
      <c r="FUQ582" s="705"/>
      <c r="FUR582" s="705"/>
      <c r="FUS582" s="705"/>
      <c r="FUT582" s="705"/>
      <c r="FUU582" s="705"/>
      <c r="FUV582" s="705"/>
      <c r="FUW582" s="705"/>
      <c r="FUX582" s="705"/>
      <c r="FUY582" s="705"/>
      <c r="FUZ582" s="705"/>
      <c r="FVA582" s="705"/>
      <c r="FVB582" s="705"/>
      <c r="FVC582" s="705"/>
      <c r="FVD582" s="705"/>
      <c r="FVE582" s="705"/>
      <c r="FVF582" s="705"/>
      <c r="FVG582" s="705"/>
      <c r="FVH582" s="705"/>
      <c r="FVI582" s="705"/>
      <c r="FVJ582" s="705"/>
      <c r="FVK582" s="705"/>
      <c r="FVL582" s="705"/>
      <c r="FVM582" s="705"/>
      <c r="FVN582" s="705"/>
      <c r="FVO582" s="705"/>
      <c r="FVP582" s="705"/>
      <c r="FVQ582" s="705"/>
      <c r="FVR582" s="705"/>
      <c r="FVS582" s="705"/>
      <c r="FVT582" s="705"/>
      <c r="FVU582" s="705"/>
      <c r="FVV582" s="705"/>
      <c r="FVW582" s="705"/>
      <c r="FVX582" s="705"/>
      <c r="FVY582" s="705"/>
      <c r="FVZ582" s="705"/>
      <c r="FWA582" s="705"/>
      <c r="FWB582" s="705"/>
      <c r="FWC582" s="705"/>
      <c r="FWD582" s="705"/>
      <c r="FWE582" s="705"/>
      <c r="FWF582" s="705"/>
      <c r="FWG582" s="705"/>
      <c r="FWH582" s="705"/>
      <c r="FWI582" s="705"/>
      <c r="FWJ582" s="705"/>
      <c r="FWK582" s="705"/>
      <c r="FWL582" s="705"/>
      <c r="FWM582" s="705"/>
      <c r="FWN582" s="705"/>
      <c r="FWO582" s="705"/>
      <c r="FWP582" s="705"/>
      <c r="FWQ582" s="705"/>
      <c r="FWR582" s="705"/>
      <c r="FWS582" s="705"/>
      <c r="FWT582" s="705"/>
      <c r="FWU582" s="705"/>
      <c r="FWV582" s="705"/>
      <c r="FWW582" s="705"/>
      <c r="FWX582" s="705"/>
      <c r="FWY582" s="705"/>
      <c r="FWZ582" s="705"/>
      <c r="FXA582" s="705"/>
      <c r="FXB582" s="705"/>
      <c r="FXC582" s="705"/>
      <c r="FXD582" s="705"/>
      <c r="FXE582" s="705"/>
      <c r="FXF582" s="705"/>
      <c r="FXG582" s="705"/>
      <c r="FXH582" s="705"/>
      <c r="FXI582" s="705"/>
      <c r="FXJ582" s="705"/>
      <c r="FXK582" s="705"/>
      <c r="FXL582" s="705"/>
      <c r="FXM582" s="705"/>
      <c r="FXN582" s="705"/>
      <c r="FXO582" s="705"/>
      <c r="FXP582" s="705"/>
      <c r="FXQ582" s="705"/>
      <c r="FXR582" s="705"/>
      <c r="FXS582" s="705"/>
      <c r="FXT582" s="705"/>
      <c r="FXU582" s="705"/>
      <c r="FXV582" s="705"/>
      <c r="FXW582" s="705"/>
      <c r="FXX582" s="705"/>
      <c r="FXY582" s="705"/>
      <c r="FXZ582" s="705"/>
      <c r="FYA582" s="705"/>
      <c r="FYB582" s="705"/>
      <c r="FYC582" s="705"/>
      <c r="FYD582" s="705"/>
      <c r="FYE582" s="705"/>
      <c r="FYF582" s="705"/>
      <c r="FYG582" s="705"/>
      <c r="FYH582" s="705"/>
      <c r="FYI582" s="705"/>
      <c r="FYJ582" s="705"/>
      <c r="FYK582" s="705"/>
      <c r="FYL582" s="705"/>
      <c r="FYM582" s="705"/>
      <c r="FYN582" s="705"/>
      <c r="FYO582" s="705"/>
      <c r="FYP582" s="705"/>
      <c r="FYQ582" s="705"/>
      <c r="FYR582" s="705"/>
      <c r="FYS582" s="705"/>
      <c r="FYT582" s="705"/>
      <c r="FYU582" s="705"/>
      <c r="FYV582" s="705"/>
      <c r="FYW582" s="705"/>
      <c r="FYX582" s="705"/>
      <c r="FYY582" s="705"/>
      <c r="FYZ582" s="705"/>
      <c r="FZA582" s="705"/>
      <c r="FZB582" s="705"/>
      <c r="FZC582" s="705"/>
      <c r="FZD582" s="705"/>
      <c r="FZE582" s="705"/>
      <c r="FZF582" s="705"/>
      <c r="FZG582" s="705"/>
      <c r="FZH582" s="705"/>
      <c r="FZI582" s="705"/>
      <c r="FZJ582" s="705"/>
      <c r="FZK582" s="705"/>
      <c r="FZL582" s="705"/>
      <c r="FZM582" s="705"/>
      <c r="FZN582" s="705"/>
      <c r="FZO582" s="705"/>
      <c r="FZP582" s="705"/>
      <c r="FZQ582" s="705"/>
      <c r="FZR582" s="705"/>
      <c r="FZS582" s="705"/>
      <c r="FZT582" s="705"/>
      <c r="FZU582" s="705"/>
      <c r="FZV582" s="705"/>
      <c r="FZW582" s="705"/>
      <c r="FZX582" s="705"/>
      <c r="FZY582" s="705"/>
      <c r="FZZ582" s="705"/>
      <c r="GAA582" s="705"/>
      <c r="GAB582" s="705"/>
      <c r="GAC582" s="705"/>
      <c r="GAD582" s="705"/>
      <c r="GAE582" s="705"/>
      <c r="GAF582" s="705"/>
      <c r="GAG582" s="705"/>
      <c r="GAH582" s="705"/>
      <c r="GAI582" s="705"/>
      <c r="GAJ582" s="705"/>
      <c r="GAK582" s="705"/>
      <c r="GAL582" s="705"/>
      <c r="GAM582" s="705"/>
      <c r="GAN582" s="705"/>
      <c r="GAO582" s="705"/>
      <c r="GAP582" s="705"/>
      <c r="GAQ582" s="705"/>
      <c r="GAR582" s="705"/>
      <c r="GAS582" s="705"/>
      <c r="GAT582" s="705"/>
      <c r="GAU582" s="705"/>
      <c r="GAV582" s="705"/>
      <c r="GAW582" s="705"/>
      <c r="GAX582" s="705"/>
      <c r="GAY582" s="705"/>
      <c r="GAZ582" s="705"/>
      <c r="GBA582" s="705"/>
      <c r="GBB582" s="705"/>
      <c r="GBC582" s="705"/>
      <c r="GBD582" s="705"/>
      <c r="GBE582" s="705"/>
      <c r="GBF582" s="705"/>
      <c r="GBG582" s="705"/>
      <c r="GBH582" s="705"/>
      <c r="GBI582" s="705"/>
      <c r="GBJ582" s="705"/>
      <c r="GBK582" s="705"/>
      <c r="GBL582" s="705"/>
      <c r="GBM582" s="705"/>
      <c r="GBN582" s="705"/>
      <c r="GBO582" s="705"/>
      <c r="GBP582" s="705"/>
      <c r="GBQ582" s="705"/>
      <c r="GBR582" s="705"/>
      <c r="GBS582" s="705"/>
      <c r="GBT582" s="705"/>
      <c r="GBU582" s="705"/>
      <c r="GBV582" s="705"/>
      <c r="GBW582" s="705"/>
      <c r="GBX582" s="705"/>
      <c r="GBY582" s="705"/>
      <c r="GBZ582" s="705"/>
      <c r="GCA582" s="705"/>
      <c r="GCB582" s="705"/>
      <c r="GCC582" s="705"/>
      <c r="GCD582" s="705"/>
      <c r="GCE582" s="705"/>
      <c r="GCF582" s="705"/>
      <c r="GCG582" s="705"/>
      <c r="GCH582" s="705"/>
      <c r="GCI582" s="705"/>
      <c r="GCJ582" s="705"/>
      <c r="GCK582" s="705"/>
      <c r="GCL582" s="705"/>
      <c r="GCM582" s="705"/>
      <c r="GCN582" s="705"/>
      <c r="GCO582" s="705"/>
      <c r="GCP582" s="705"/>
      <c r="GCQ582" s="705"/>
      <c r="GCR582" s="705"/>
      <c r="GCS582" s="705"/>
      <c r="GCT582" s="705"/>
      <c r="GCU582" s="705"/>
      <c r="GCV582" s="705"/>
      <c r="GCW582" s="705"/>
      <c r="GCX582" s="705"/>
      <c r="GCY582" s="705"/>
      <c r="GCZ582" s="705"/>
      <c r="GDA582" s="705"/>
      <c r="GDB582" s="705"/>
      <c r="GDC582" s="705"/>
      <c r="GDD582" s="705"/>
      <c r="GDE582" s="705"/>
      <c r="GDF582" s="705"/>
      <c r="GDG582" s="705"/>
      <c r="GDH582" s="705"/>
      <c r="GDI582" s="705"/>
      <c r="GDJ582" s="705"/>
      <c r="GDK582" s="705"/>
      <c r="GDL582" s="705"/>
      <c r="GDM582" s="705"/>
      <c r="GDN582" s="705"/>
      <c r="GDO582" s="705"/>
      <c r="GDP582" s="705"/>
      <c r="GDQ582" s="705"/>
      <c r="GDR582" s="705"/>
      <c r="GDS582" s="705"/>
      <c r="GDT582" s="705"/>
      <c r="GDU582" s="705"/>
      <c r="GDV582" s="705"/>
      <c r="GDW582" s="705"/>
      <c r="GDX582" s="705"/>
      <c r="GDY582" s="705"/>
      <c r="GDZ582" s="705"/>
      <c r="GEA582" s="705"/>
      <c r="GEB582" s="705"/>
      <c r="GEC582" s="705"/>
      <c r="GED582" s="705"/>
      <c r="GEE582" s="705"/>
      <c r="GEF582" s="705"/>
      <c r="GEG582" s="705"/>
      <c r="GEH582" s="705"/>
      <c r="GEI582" s="705"/>
      <c r="GEJ582" s="705"/>
      <c r="GEK582" s="705"/>
      <c r="GEL582" s="705"/>
      <c r="GEM582" s="705"/>
      <c r="GEN582" s="705"/>
      <c r="GEO582" s="705"/>
      <c r="GEP582" s="705"/>
      <c r="GEQ582" s="705"/>
      <c r="GER582" s="705"/>
      <c r="GES582" s="705"/>
      <c r="GET582" s="705"/>
      <c r="GEU582" s="705"/>
      <c r="GEV582" s="705"/>
      <c r="GEW582" s="705"/>
      <c r="GEX582" s="705"/>
      <c r="GEY582" s="705"/>
      <c r="GEZ582" s="705"/>
      <c r="GFA582" s="705"/>
      <c r="GFB582" s="705"/>
      <c r="GFC582" s="705"/>
      <c r="GFD582" s="705"/>
      <c r="GFE582" s="705"/>
      <c r="GFF582" s="705"/>
      <c r="GFG582" s="705"/>
      <c r="GFH582" s="705"/>
      <c r="GFI582" s="705"/>
      <c r="GFJ582" s="705"/>
      <c r="GFK582" s="705"/>
      <c r="GFL582" s="705"/>
      <c r="GFM582" s="705"/>
      <c r="GFN582" s="705"/>
      <c r="GFO582" s="705"/>
      <c r="GFP582" s="705"/>
      <c r="GFQ582" s="705"/>
      <c r="GFR582" s="705"/>
      <c r="GFS582" s="705"/>
      <c r="GFT582" s="705"/>
      <c r="GFU582" s="705"/>
      <c r="GFV582" s="705"/>
      <c r="GFW582" s="705"/>
      <c r="GFX582" s="705"/>
      <c r="GFY582" s="705"/>
      <c r="GFZ582" s="705"/>
      <c r="GGA582" s="705"/>
      <c r="GGB582" s="705"/>
      <c r="GGC582" s="705"/>
      <c r="GGD582" s="705"/>
      <c r="GGE582" s="705"/>
      <c r="GGF582" s="705"/>
      <c r="GGG582" s="705"/>
      <c r="GGH582" s="705"/>
      <c r="GGI582" s="705"/>
      <c r="GGJ582" s="705"/>
      <c r="GGK582" s="705"/>
      <c r="GGL582" s="705"/>
      <c r="GGM582" s="705"/>
      <c r="GGN582" s="705"/>
      <c r="GGO582" s="705"/>
      <c r="GGP582" s="705"/>
      <c r="GGQ582" s="705"/>
      <c r="GGR582" s="705"/>
      <c r="GGS582" s="705"/>
      <c r="GGT582" s="705"/>
      <c r="GGU582" s="705"/>
      <c r="GGV582" s="705"/>
      <c r="GGW582" s="705"/>
      <c r="GGX582" s="705"/>
      <c r="GGY582" s="705"/>
      <c r="GGZ582" s="705"/>
      <c r="GHA582" s="705"/>
      <c r="GHB582" s="705"/>
      <c r="GHC582" s="705"/>
      <c r="GHD582" s="705"/>
      <c r="GHE582" s="705"/>
      <c r="GHF582" s="705"/>
      <c r="GHG582" s="705"/>
      <c r="GHH582" s="705"/>
      <c r="GHI582" s="705"/>
      <c r="GHJ582" s="705"/>
      <c r="GHK582" s="705"/>
      <c r="GHL582" s="705"/>
      <c r="GHM582" s="705"/>
      <c r="GHN582" s="705"/>
      <c r="GHO582" s="705"/>
      <c r="GHP582" s="705"/>
      <c r="GHQ582" s="705"/>
      <c r="GHR582" s="705"/>
      <c r="GHS582" s="705"/>
      <c r="GHT582" s="705"/>
      <c r="GHU582" s="705"/>
      <c r="GHV582" s="705"/>
      <c r="GHW582" s="705"/>
      <c r="GHX582" s="705"/>
      <c r="GHY582" s="705"/>
      <c r="GHZ582" s="705"/>
      <c r="GIA582" s="705"/>
      <c r="GIB582" s="705"/>
      <c r="GIC582" s="705"/>
      <c r="GID582" s="705"/>
      <c r="GIE582" s="705"/>
      <c r="GIF582" s="705"/>
      <c r="GIG582" s="705"/>
      <c r="GIH582" s="705"/>
      <c r="GII582" s="705"/>
      <c r="GIJ582" s="705"/>
      <c r="GIK582" s="705"/>
      <c r="GIL582" s="705"/>
      <c r="GIM582" s="705"/>
      <c r="GIN582" s="705"/>
      <c r="GIO582" s="705"/>
      <c r="GIP582" s="705"/>
      <c r="GIQ582" s="705"/>
      <c r="GIR582" s="705"/>
      <c r="GIS582" s="705"/>
      <c r="GIT582" s="705"/>
      <c r="GIU582" s="705"/>
      <c r="GIV582" s="705"/>
      <c r="GIW582" s="705"/>
      <c r="GIX582" s="705"/>
      <c r="GIY582" s="705"/>
      <c r="GIZ582" s="705"/>
      <c r="GJA582" s="705"/>
      <c r="GJB582" s="705"/>
      <c r="GJC582" s="705"/>
      <c r="GJD582" s="705"/>
      <c r="GJE582" s="705"/>
      <c r="GJF582" s="705"/>
      <c r="GJG582" s="705"/>
      <c r="GJH582" s="705"/>
      <c r="GJI582" s="705"/>
      <c r="GJJ582" s="705"/>
      <c r="GJK582" s="705"/>
      <c r="GJL582" s="705"/>
      <c r="GJM582" s="705"/>
      <c r="GJN582" s="705"/>
      <c r="GJO582" s="705"/>
      <c r="GJP582" s="705"/>
      <c r="GJQ582" s="705"/>
      <c r="GJR582" s="705"/>
      <c r="GJS582" s="705"/>
      <c r="GJT582" s="705"/>
      <c r="GJU582" s="705"/>
      <c r="GJV582" s="705"/>
      <c r="GJW582" s="705"/>
      <c r="GJX582" s="705"/>
      <c r="GJY582" s="705"/>
      <c r="GJZ582" s="705"/>
      <c r="GKA582" s="705"/>
      <c r="GKB582" s="705"/>
      <c r="GKC582" s="705"/>
      <c r="GKD582" s="705"/>
      <c r="GKE582" s="705"/>
      <c r="GKF582" s="705"/>
      <c r="GKG582" s="705"/>
      <c r="GKH582" s="705"/>
      <c r="GKI582" s="705"/>
      <c r="GKJ582" s="705"/>
      <c r="GKK582" s="705"/>
      <c r="GKL582" s="705"/>
      <c r="GKM582" s="705"/>
      <c r="GKN582" s="705"/>
      <c r="GKO582" s="705"/>
      <c r="GKP582" s="705"/>
      <c r="GKQ582" s="705"/>
      <c r="GKR582" s="705"/>
      <c r="GKS582" s="705"/>
      <c r="GKT582" s="705"/>
      <c r="GKU582" s="705"/>
      <c r="GKV582" s="705"/>
      <c r="GKW582" s="705"/>
      <c r="GKX582" s="705"/>
      <c r="GKY582" s="705"/>
      <c r="GKZ582" s="705"/>
      <c r="GLA582" s="705"/>
      <c r="GLB582" s="705"/>
      <c r="GLC582" s="705"/>
      <c r="GLD582" s="705"/>
      <c r="GLE582" s="705"/>
      <c r="GLF582" s="705"/>
      <c r="GLG582" s="705"/>
      <c r="GLH582" s="705"/>
      <c r="GLI582" s="705"/>
      <c r="GLJ582" s="705"/>
      <c r="GLK582" s="705"/>
      <c r="GLL582" s="705"/>
      <c r="GLM582" s="705"/>
      <c r="GLN582" s="705"/>
      <c r="GLO582" s="705"/>
      <c r="GLP582" s="705"/>
      <c r="GLQ582" s="705"/>
      <c r="GLR582" s="705"/>
      <c r="GLS582" s="705"/>
      <c r="GLT582" s="705"/>
      <c r="GLU582" s="705"/>
      <c r="GLV582" s="705"/>
      <c r="GLW582" s="705"/>
      <c r="GLX582" s="705"/>
      <c r="GLY582" s="705"/>
      <c r="GLZ582" s="705"/>
      <c r="GMA582" s="705"/>
      <c r="GMB582" s="705"/>
      <c r="GMC582" s="705"/>
      <c r="GMD582" s="705"/>
      <c r="GME582" s="705"/>
      <c r="GMF582" s="705"/>
      <c r="GMG582" s="705"/>
      <c r="GMH582" s="705"/>
      <c r="GMI582" s="705"/>
      <c r="GMJ582" s="705"/>
      <c r="GMK582" s="705"/>
      <c r="GML582" s="705"/>
      <c r="GMM582" s="705"/>
      <c r="GMN582" s="705"/>
      <c r="GMO582" s="705"/>
      <c r="GMP582" s="705"/>
      <c r="GMQ582" s="705"/>
      <c r="GMR582" s="705"/>
      <c r="GMS582" s="705"/>
      <c r="GMT582" s="705"/>
      <c r="GMU582" s="705"/>
      <c r="GMV582" s="705"/>
      <c r="GMW582" s="705"/>
      <c r="GMX582" s="705"/>
      <c r="GMY582" s="705"/>
      <c r="GMZ582" s="705"/>
      <c r="GNA582" s="705"/>
      <c r="GNB582" s="705"/>
      <c r="GNC582" s="705"/>
      <c r="GND582" s="705"/>
      <c r="GNE582" s="705"/>
      <c r="GNF582" s="705"/>
      <c r="GNG582" s="705"/>
      <c r="GNH582" s="705"/>
      <c r="GNI582" s="705"/>
      <c r="GNJ582" s="705"/>
      <c r="GNK582" s="705"/>
      <c r="GNL582" s="705"/>
      <c r="GNM582" s="705"/>
      <c r="GNN582" s="705"/>
      <c r="GNO582" s="705"/>
      <c r="GNP582" s="705"/>
      <c r="GNQ582" s="705"/>
      <c r="GNR582" s="705"/>
      <c r="GNS582" s="705"/>
      <c r="GNT582" s="705"/>
      <c r="GNU582" s="705"/>
      <c r="GNV582" s="705"/>
      <c r="GNW582" s="705"/>
      <c r="GNX582" s="705"/>
      <c r="GNY582" s="705"/>
      <c r="GNZ582" s="705"/>
      <c r="GOA582" s="705"/>
      <c r="GOB582" s="705"/>
      <c r="GOC582" s="705"/>
      <c r="GOD582" s="705"/>
      <c r="GOE582" s="705"/>
      <c r="GOF582" s="705"/>
      <c r="GOG582" s="705"/>
      <c r="GOH582" s="705"/>
      <c r="GOI582" s="705"/>
      <c r="GOJ582" s="705"/>
      <c r="GOK582" s="705"/>
      <c r="GOL582" s="705"/>
      <c r="GOM582" s="705"/>
      <c r="GON582" s="705"/>
      <c r="GOO582" s="705"/>
      <c r="GOP582" s="705"/>
      <c r="GOQ582" s="705"/>
      <c r="GOR582" s="705"/>
      <c r="GOS582" s="705"/>
      <c r="GOT582" s="705"/>
      <c r="GOU582" s="705"/>
      <c r="GOV582" s="705"/>
      <c r="GOW582" s="705"/>
      <c r="GOX582" s="705"/>
      <c r="GOY582" s="705"/>
      <c r="GOZ582" s="705"/>
      <c r="GPA582" s="705"/>
      <c r="GPB582" s="705"/>
      <c r="GPC582" s="705"/>
      <c r="GPD582" s="705"/>
      <c r="GPE582" s="705"/>
      <c r="GPF582" s="705"/>
      <c r="GPG582" s="705"/>
      <c r="GPH582" s="705"/>
      <c r="GPI582" s="705"/>
      <c r="GPJ582" s="705"/>
      <c r="GPK582" s="705"/>
      <c r="GPL582" s="705"/>
      <c r="GPM582" s="705"/>
      <c r="GPN582" s="705"/>
      <c r="GPO582" s="705"/>
      <c r="GPP582" s="705"/>
      <c r="GPQ582" s="705"/>
      <c r="GPR582" s="705"/>
      <c r="GPS582" s="705"/>
      <c r="GPT582" s="705"/>
      <c r="GPU582" s="705"/>
      <c r="GPV582" s="705"/>
      <c r="GPW582" s="705"/>
      <c r="GPX582" s="705"/>
      <c r="GPY582" s="705"/>
      <c r="GPZ582" s="705"/>
      <c r="GQA582" s="705"/>
      <c r="GQB582" s="705"/>
      <c r="GQC582" s="705"/>
      <c r="GQD582" s="705"/>
      <c r="GQE582" s="705"/>
      <c r="GQF582" s="705"/>
      <c r="GQG582" s="705"/>
      <c r="GQH582" s="705"/>
      <c r="GQI582" s="705"/>
      <c r="GQJ582" s="705"/>
      <c r="GQK582" s="705"/>
      <c r="GQL582" s="705"/>
      <c r="GQM582" s="705"/>
      <c r="GQN582" s="705"/>
      <c r="GQO582" s="705"/>
      <c r="GQP582" s="705"/>
      <c r="GQQ582" s="705"/>
      <c r="GQR582" s="705"/>
      <c r="GQS582" s="705"/>
      <c r="GQT582" s="705"/>
      <c r="GQU582" s="705"/>
      <c r="GQV582" s="705"/>
      <c r="GQW582" s="705"/>
      <c r="GQX582" s="705"/>
      <c r="GQY582" s="705"/>
      <c r="GQZ582" s="705"/>
      <c r="GRA582" s="705"/>
      <c r="GRB582" s="705"/>
      <c r="GRC582" s="705"/>
      <c r="GRD582" s="705"/>
      <c r="GRE582" s="705"/>
      <c r="GRF582" s="705"/>
      <c r="GRG582" s="705"/>
      <c r="GRH582" s="705"/>
      <c r="GRI582" s="705"/>
      <c r="GRJ582" s="705"/>
      <c r="GRK582" s="705"/>
      <c r="GRL582" s="705"/>
      <c r="GRM582" s="705"/>
      <c r="GRN582" s="705"/>
      <c r="GRO582" s="705"/>
      <c r="GRP582" s="705"/>
      <c r="GRQ582" s="705"/>
      <c r="GRR582" s="705"/>
      <c r="GRS582" s="705"/>
      <c r="GRT582" s="705"/>
      <c r="GRU582" s="705"/>
      <c r="GRV582" s="705"/>
      <c r="GRW582" s="705"/>
      <c r="GRX582" s="705"/>
      <c r="GRY582" s="705"/>
      <c r="GRZ582" s="705"/>
      <c r="GSA582" s="705"/>
      <c r="GSB582" s="705"/>
      <c r="GSC582" s="705"/>
      <c r="GSD582" s="705"/>
      <c r="GSE582" s="705"/>
      <c r="GSF582" s="705"/>
      <c r="GSG582" s="705"/>
      <c r="GSH582" s="705"/>
      <c r="GSI582" s="705"/>
      <c r="GSJ582" s="705"/>
      <c r="GSK582" s="705"/>
      <c r="GSL582" s="705"/>
      <c r="GSM582" s="705"/>
      <c r="GSN582" s="705"/>
      <c r="GSO582" s="705"/>
      <c r="GSP582" s="705"/>
      <c r="GSQ582" s="705"/>
      <c r="GSR582" s="705"/>
      <c r="GSS582" s="705"/>
      <c r="GST582" s="705"/>
      <c r="GSU582" s="705"/>
      <c r="GSV582" s="705"/>
      <c r="GSW582" s="705"/>
      <c r="GSX582" s="705"/>
      <c r="GSY582" s="705"/>
      <c r="GSZ582" s="705"/>
      <c r="GTA582" s="705"/>
      <c r="GTB582" s="705"/>
      <c r="GTC582" s="705"/>
      <c r="GTD582" s="705"/>
      <c r="GTE582" s="705"/>
      <c r="GTF582" s="705"/>
      <c r="GTG582" s="705"/>
      <c r="GTH582" s="705"/>
      <c r="GTI582" s="705"/>
      <c r="GTJ582" s="705"/>
      <c r="GTK582" s="705"/>
      <c r="GTL582" s="705"/>
      <c r="GTM582" s="705"/>
      <c r="GTN582" s="705"/>
      <c r="GTO582" s="705"/>
      <c r="GTP582" s="705"/>
      <c r="GTQ582" s="705"/>
      <c r="GTR582" s="705"/>
      <c r="GTS582" s="705"/>
      <c r="GTT582" s="705"/>
      <c r="GTU582" s="705"/>
      <c r="GTV582" s="705"/>
      <c r="GTW582" s="705"/>
      <c r="GTX582" s="705"/>
      <c r="GTY582" s="705"/>
      <c r="GTZ582" s="705"/>
      <c r="GUA582" s="705"/>
      <c r="GUB582" s="705"/>
      <c r="GUC582" s="705"/>
      <c r="GUD582" s="705"/>
      <c r="GUE582" s="705"/>
      <c r="GUF582" s="705"/>
      <c r="GUG582" s="705"/>
      <c r="GUH582" s="705"/>
      <c r="GUI582" s="705"/>
      <c r="GUJ582" s="705"/>
      <c r="GUK582" s="705"/>
      <c r="GUL582" s="705"/>
      <c r="GUM582" s="705"/>
      <c r="GUN582" s="705"/>
      <c r="GUO582" s="705"/>
      <c r="GUP582" s="705"/>
      <c r="GUQ582" s="705"/>
      <c r="GUR582" s="705"/>
      <c r="GUS582" s="705"/>
      <c r="GUT582" s="705"/>
      <c r="GUU582" s="705"/>
      <c r="GUV582" s="705"/>
      <c r="GUW582" s="705"/>
      <c r="GUX582" s="705"/>
      <c r="GUY582" s="705"/>
      <c r="GUZ582" s="705"/>
      <c r="GVA582" s="705"/>
      <c r="GVB582" s="705"/>
      <c r="GVC582" s="705"/>
      <c r="GVD582" s="705"/>
      <c r="GVE582" s="705"/>
      <c r="GVF582" s="705"/>
      <c r="GVG582" s="705"/>
      <c r="GVH582" s="705"/>
      <c r="GVI582" s="705"/>
      <c r="GVJ582" s="705"/>
      <c r="GVK582" s="705"/>
      <c r="GVL582" s="705"/>
      <c r="GVM582" s="705"/>
      <c r="GVN582" s="705"/>
      <c r="GVO582" s="705"/>
      <c r="GVP582" s="705"/>
      <c r="GVQ582" s="705"/>
      <c r="GVR582" s="705"/>
      <c r="GVS582" s="705"/>
      <c r="GVT582" s="705"/>
      <c r="GVU582" s="705"/>
      <c r="GVV582" s="705"/>
      <c r="GVW582" s="705"/>
      <c r="GVX582" s="705"/>
      <c r="GVY582" s="705"/>
      <c r="GVZ582" s="705"/>
      <c r="GWA582" s="705"/>
      <c r="GWB582" s="705"/>
      <c r="GWC582" s="705"/>
      <c r="GWD582" s="705"/>
      <c r="GWE582" s="705"/>
      <c r="GWF582" s="705"/>
      <c r="GWG582" s="705"/>
      <c r="GWH582" s="705"/>
      <c r="GWI582" s="705"/>
      <c r="GWJ582" s="705"/>
      <c r="GWK582" s="705"/>
      <c r="GWL582" s="705"/>
      <c r="GWM582" s="705"/>
      <c r="GWN582" s="705"/>
      <c r="GWO582" s="705"/>
      <c r="GWP582" s="705"/>
      <c r="GWQ582" s="705"/>
      <c r="GWR582" s="705"/>
      <c r="GWS582" s="705"/>
      <c r="GWT582" s="705"/>
      <c r="GWU582" s="705"/>
      <c r="GWV582" s="705"/>
      <c r="GWW582" s="705"/>
      <c r="GWX582" s="705"/>
      <c r="GWY582" s="705"/>
      <c r="GWZ582" s="705"/>
      <c r="GXA582" s="705"/>
      <c r="GXB582" s="705"/>
      <c r="GXC582" s="705"/>
      <c r="GXD582" s="705"/>
      <c r="GXE582" s="705"/>
      <c r="GXF582" s="705"/>
      <c r="GXG582" s="705"/>
      <c r="GXH582" s="705"/>
      <c r="GXI582" s="705"/>
      <c r="GXJ582" s="705"/>
      <c r="GXK582" s="705"/>
      <c r="GXL582" s="705"/>
      <c r="GXM582" s="705"/>
      <c r="GXN582" s="705"/>
      <c r="GXO582" s="705"/>
      <c r="GXP582" s="705"/>
      <c r="GXQ582" s="705"/>
      <c r="GXR582" s="705"/>
      <c r="GXS582" s="705"/>
      <c r="GXT582" s="705"/>
      <c r="GXU582" s="705"/>
      <c r="GXV582" s="705"/>
      <c r="GXW582" s="705"/>
      <c r="GXX582" s="705"/>
      <c r="GXY582" s="705"/>
      <c r="GXZ582" s="705"/>
      <c r="GYA582" s="705"/>
      <c r="GYB582" s="705"/>
      <c r="GYC582" s="705"/>
      <c r="GYD582" s="705"/>
      <c r="GYE582" s="705"/>
      <c r="GYF582" s="705"/>
      <c r="GYG582" s="705"/>
      <c r="GYH582" s="705"/>
      <c r="GYI582" s="705"/>
      <c r="GYJ582" s="705"/>
      <c r="GYK582" s="705"/>
      <c r="GYL582" s="705"/>
      <c r="GYM582" s="705"/>
      <c r="GYN582" s="705"/>
      <c r="GYO582" s="705"/>
      <c r="GYP582" s="705"/>
      <c r="GYQ582" s="705"/>
      <c r="GYR582" s="705"/>
      <c r="GYS582" s="705"/>
      <c r="GYT582" s="705"/>
      <c r="GYU582" s="705"/>
      <c r="GYV582" s="705"/>
      <c r="GYW582" s="705"/>
      <c r="GYX582" s="705"/>
      <c r="GYY582" s="705"/>
      <c r="GYZ582" s="705"/>
      <c r="GZA582" s="705"/>
      <c r="GZB582" s="705"/>
      <c r="GZC582" s="705"/>
      <c r="GZD582" s="705"/>
      <c r="GZE582" s="705"/>
      <c r="GZF582" s="705"/>
      <c r="GZG582" s="705"/>
      <c r="GZH582" s="705"/>
      <c r="GZI582" s="705"/>
      <c r="GZJ582" s="705"/>
      <c r="GZK582" s="705"/>
      <c r="GZL582" s="705"/>
      <c r="GZM582" s="705"/>
      <c r="GZN582" s="705"/>
      <c r="GZO582" s="705"/>
      <c r="GZP582" s="705"/>
      <c r="GZQ582" s="705"/>
      <c r="GZR582" s="705"/>
      <c r="GZS582" s="705"/>
      <c r="GZT582" s="705"/>
      <c r="GZU582" s="705"/>
      <c r="GZV582" s="705"/>
      <c r="GZW582" s="705"/>
      <c r="GZX582" s="705"/>
      <c r="GZY582" s="705"/>
      <c r="GZZ582" s="705"/>
      <c r="HAA582" s="705"/>
      <c r="HAB582" s="705"/>
      <c r="HAC582" s="705"/>
      <c r="HAD582" s="705"/>
      <c r="HAE582" s="705"/>
      <c r="HAF582" s="705"/>
      <c r="HAG582" s="705"/>
      <c r="HAH582" s="705"/>
      <c r="HAI582" s="705"/>
      <c r="HAJ582" s="705"/>
      <c r="HAK582" s="705"/>
      <c r="HAL582" s="705"/>
      <c r="HAM582" s="705"/>
      <c r="HAN582" s="705"/>
      <c r="HAO582" s="705"/>
      <c r="HAP582" s="705"/>
      <c r="HAQ582" s="705"/>
      <c r="HAR582" s="705"/>
      <c r="HAS582" s="705"/>
      <c r="HAT582" s="705"/>
      <c r="HAU582" s="705"/>
      <c r="HAV582" s="705"/>
      <c r="HAW582" s="705"/>
      <c r="HAX582" s="705"/>
      <c r="HAY582" s="705"/>
      <c r="HAZ582" s="705"/>
      <c r="HBA582" s="705"/>
      <c r="HBB582" s="705"/>
      <c r="HBC582" s="705"/>
      <c r="HBD582" s="705"/>
      <c r="HBE582" s="705"/>
      <c r="HBF582" s="705"/>
      <c r="HBG582" s="705"/>
      <c r="HBH582" s="705"/>
      <c r="HBI582" s="705"/>
      <c r="HBJ582" s="705"/>
      <c r="HBK582" s="705"/>
      <c r="HBL582" s="705"/>
      <c r="HBM582" s="705"/>
      <c r="HBN582" s="705"/>
      <c r="HBO582" s="705"/>
      <c r="HBP582" s="705"/>
      <c r="HBQ582" s="705"/>
      <c r="HBR582" s="705"/>
      <c r="HBS582" s="705"/>
      <c r="HBT582" s="705"/>
      <c r="HBU582" s="705"/>
      <c r="HBV582" s="705"/>
      <c r="HBW582" s="705"/>
      <c r="HBX582" s="705"/>
      <c r="HBY582" s="705"/>
      <c r="HBZ582" s="705"/>
      <c r="HCA582" s="705"/>
      <c r="HCB582" s="705"/>
      <c r="HCC582" s="705"/>
      <c r="HCD582" s="705"/>
      <c r="HCE582" s="705"/>
      <c r="HCF582" s="705"/>
      <c r="HCG582" s="705"/>
      <c r="HCH582" s="705"/>
      <c r="HCI582" s="705"/>
      <c r="HCJ582" s="705"/>
      <c r="HCK582" s="705"/>
      <c r="HCL582" s="705"/>
      <c r="HCM582" s="705"/>
      <c r="HCN582" s="705"/>
      <c r="HCO582" s="705"/>
      <c r="HCP582" s="705"/>
      <c r="HCQ582" s="705"/>
      <c r="HCR582" s="705"/>
      <c r="HCS582" s="705"/>
      <c r="HCT582" s="705"/>
      <c r="HCU582" s="705"/>
      <c r="HCV582" s="705"/>
      <c r="HCW582" s="705"/>
      <c r="HCX582" s="705"/>
      <c r="HCY582" s="705"/>
      <c r="HCZ582" s="705"/>
      <c r="HDA582" s="705"/>
      <c r="HDB582" s="705"/>
      <c r="HDC582" s="705"/>
      <c r="HDD582" s="705"/>
      <c r="HDE582" s="705"/>
      <c r="HDF582" s="705"/>
      <c r="HDG582" s="705"/>
      <c r="HDH582" s="705"/>
      <c r="HDI582" s="705"/>
      <c r="HDJ582" s="705"/>
      <c r="HDK582" s="705"/>
      <c r="HDL582" s="705"/>
      <c r="HDM582" s="705"/>
      <c r="HDN582" s="705"/>
      <c r="HDO582" s="705"/>
      <c r="HDP582" s="705"/>
      <c r="HDQ582" s="705"/>
      <c r="HDR582" s="705"/>
      <c r="HDS582" s="705"/>
      <c r="HDT582" s="705"/>
      <c r="HDU582" s="705"/>
      <c r="HDV582" s="705"/>
      <c r="HDW582" s="705"/>
      <c r="HDX582" s="705"/>
      <c r="HDY582" s="705"/>
      <c r="HDZ582" s="705"/>
      <c r="HEA582" s="705"/>
      <c r="HEB582" s="705"/>
      <c r="HEC582" s="705"/>
      <c r="HED582" s="705"/>
      <c r="HEE582" s="705"/>
      <c r="HEF582" s="705"/>
      <c r="HEG582" s="705"/>
      <c r="HEH582" s="705"/>
      <c r="HEI582" s="705"/>
      <c r="HEJ582" s="705"/>
      <c r="HEK582" s="705"/>
      <c r="HEL582" s="705"/>
      <c r="HEM582" s="705"/>
      <c r="HEN582" s="705"/>
      <c r="HEO582" s="705"/>
      <c r="HEP582" s="705"/>
      <c r="HEQ582" s="705"/>
      <c r="HER582" s="705"/>
      <c r="HES582" s="705"/>
      <c r="HET582" s="705"/>
      <c r="HEU582" s="705"/>
      <c r="HEV582" s="705"/>
      <c r="HEW582" s="705"/>
      <c r="HEX582" s="705"/>
      <c r="HEY582" s="705"/>
      <c r="HEZ582" s="705"/>
      <c r="HFA582" s="705"/>
      <c r="HFB582" s="705"/>
      <c r="HFC582" s="705"/>
      <c r="HFD582" s="705"/>
      <c r="HFE582" s="705"/>
      <c r="HFF582" s="705"/>
      <c r="HFG582" s="705"/>
      <c r="HFH582" s="705"/>
      <c r="HFI582" s="705"/>
      <c r="HFJ582" s="705"/>
      <c r="HFK582" s="705"/>
      <c r="HFL582" s="705"/>
      <c r="HFM582" s="705"/>
      <c r="HFN582" s="705"/>
      <c r="HFO582" s="705"/>
      <c r="HFP582" s="705"/>
      <c r="HFQ582" s="705"/>
      <c r="HFR582" s="705"/>
      <c r="HFS582" s="705"/>
      <c r="HFT582" s="705"/>
      <c r="HFU582" s="705"/>
      <c r="HFV582" s="705"/>
      <c r="HFW582" s="705"/>
      <c r="HFX582" s="705"/>
      <c r="HFY582" s="705"/>
      <c r="HFZ582" s="705"/>
      <c r="HGA582" s="705"/>
      <c r="HGB582" s="705"/>
      <c r="HGC582" s="705"/>
      <c r="HGD582" s="705"/>
      <c r="HGE582" s="705"/>
      <c r="HGF582" s="705"/>
      <c r="HGG582" s="705"/>
      <c r="HGH582" s="705"/>
      <c r="HGI582" s="705"/>
      <c r="HGJ582" s="705"/>
      <c r="HGK582" s="705"/>
      <c r="HGL582" s="705"/>
      <c r="HGM582" s="705"/>
      <c r="HGN582" s="705"/>
      <c r="HGO582" s="705"/>
      <c r="HGP582" s="705"/>
      <c r="HGQ582" s="705"/>
      <c r="HGR582" s="705"/>
      <c r="HGS582" s="705"/>
      <c r="HGT582" s="705"/>
      <c r="HGU582" s="705"/>
      <c r="HGV582" s="705"/>
      <c r="HGW582" s="705"/>
      <c r="HGX582" s="705"/>
      <c r="HGY582" s="705"/>
      <c r="HGZ582" s="705"/>
      <c r="HHA582" s="705"/>
      <c r="HHB582" s="705"/>
      <c r="HHC582" s="705"/>
      <c r="HHD582" s="705"/>
      <c r="HHE582" s="705"/>
      <c r="HHF582" s="705"/>
      <c r="HHG582" s="705"/>
      <c r="HHH582" s="705"/>
      <c r="HHI582" s="705"/>
      <c r="HHJ582" s="705"/>
      <c r="HHK582" s="705"/>
      <c r="HHL582" s="705"/>
      <c r="HHM582" s="705"/>
      <c r="HHN582" s="705"/>
      <c r="HHO582" s="705"/>
      <c r="HHP582" s="705"/>
      <c r="HHQ582" s="705"/>
      <c r="HHR582" s="705"/>
      <c r="HHS582" s="705"/>
      <c r="HHT582" s="705"/>
      <c r="HHU582" s="705"/>
      <c r="HHV582" s="705"/>
      <c r="HHW582" s="705"/>
      <c r="HHX582" s="705"/>
      <c r="HHY582" s="705"/>
      <c r="HHZ582" s="705"/>
      <c r="HIA582" s="705"/>
      <c r="HIB582" s="705"/>
      <c r="HIC582" s="705"/>
      <c r="HID582" s="705"/>
      <c r="HIE582" s="705"/>
      <c r="HIF582" s="705"/>
      <c r="HIG582" s="705"/>
      <c r="HIH582" s="705"/>
      <c r="HII582" s="705"/>
      <c r="HIJ582" s="705"/>
      <c r="HIK582" s="705"/>
      <c r="HIL582" s="705"/>
      <c r="HIM582" s="705"/>
      <c r="HIN582" s="705"/>
      <c r="HIO582" s="705"/>
      <c r="HIP582" s="705"/>
      <c r="HIQ582" s="705"/>
      <c r="HIR582" s="705"/>
      <c r="HIS582" s="705"/>
      <c r="HIT582" s="705"/>
      <c r="HIU582" s="705"/>
      <c r="HIV582" s="705"/>
      <c r="HIW582" s="705"/>
      <c r="HIX582" s="705"/>
      <c r="HIY582" s="705"/>
      <c r="HIZ582" s="705"/>
      <c r="HJA582" s="705"/>
      <c r="HJB582" s="705"/>
      <c r="HJC582" s="705"/>
      <c r="HJD582" s="705"/>
      <c r="HJE582" s="705"/>
      <c r="HJF582" s="705"/>
      <c r="HJG582" s="705"/>
      <c r="HJH582" s="705"/>
      <c r="HJI582" s="705"/>
      <c r="HJJ582" s="705"/>
      <c r="HJK582" s="705"/>
      <c r="HJL582" s="705"/>
      <c r="HJM582" s="705"/>
      <c r="HJN582" s="705"/>
      <c r="HJO582" s="705"/>
      <c r="HJP582" s="705"/>
      <c r="HJQ582" s="705"/>
      <c r="HJR582" s="705"/>
      <c r="HJS582" s="705"/>
      <c r="HJT582" s="705"/>
      <c r="HJU582" s="705"/>
      <c r="HJV582" s="705"/>
      <c r="HJW582" s="705"/>
      <c r="HJX582" s="705"/>
      <c r="HJY582" s="705"/>
      <c r="HJZ582" s="705"/>
      <c r="HKA582" s="705"/>
      <c r="HKB582" s="705"/>
      <c r="HKC582" s="705"/>
      <c r="HKD582" s="705"/>
      <c r="HKE582" s="705"/>
      <c r="HKF582" s="705"/>
      <c r="HKG582" s="705"/>
      <c r="HKH582" s="705"/>
      <c r="HKI582" s="705"/>
      <c r="HKJ582" s="705"/>
      <c r="HKK582" s="705"/>
      <c r="HKL582" s="705"/>
      <c r="HKM582" s="705"/>
      <c r="HKN582" s="705"/>
      <c r="HKO582" s="705"/>
      <c r="HKP582" s="705"/>
      <c r="HKQ582" s="705"/>
      <c r="HKR582" s="705"/>
      <c r="HKS582" s="705"/>
      <c r="HKT582" s="705"/>
      <c r="HKU582" s="705"/>
      <c r="HKV582" s="705"/>
      <c r="HKW582" s="705"/>
      <c r="HKX582" s="705"/>
      <c r="HKY582" s="705"/>
      <c r="HKZ582" s="705"/>
      <c r="HLA582" s="705"/>
      <c r="HLB582" s="705"/>
      <c r="HLC582" s="705"/>
      <c r="HLD582" s="705"/>
      <c r="HLE582" s="705"/>
      <c r="HLF582" s="705"/>
      <c r="HLG582" s="705"/>
      <c r="HLH582" s="705"/>
      <c r="HLI582" s="705"/>
      <c r="HLJ582" s="705"/>
      <c r="HLK582" s="705"/>
      <c r="HLL582" s="705"/>
      <c r="HLM582" s="705"/>
      <c r="HLN582" s="705"/>
      <c r="HLO582" s="705"/>
      <c r="HLP582" s="705"/>
      <c r="HLQ582" s="705"/>
      <c r="HLR582" s="705"/>
      <c r="HLS582" s="705"/>
      <c r="HLT582" s="705"/>
      <c r="HLU582" s="705"/>
      <c r="HLV582" s="705"/>
      <c r="HLW582" s="705"/>
      <c r="HLX582" s="705"/>
      <c r="HLY582" s="705"/>
      <c r="HLZ582" s="705"/>
      <c r="HMA582" s="705"/>
      <c r="HMB582" s="705"/>
      <c r="HMC582" s="705"/>
      <c r="HMD582" s="705"/>
      <c r="HME582" s="705"/>
      <c r="HMF582" s="705"/>
      <c r="HMG582" s="705"/>
      <c r="HMH582" s="705"/>
      <c r="HMI582" s="705"/>
      <c r="HMJ582" s="705"/>
      <c r="HMK582" s="705"/>
      <c r="HML582" s="705"/>
      <c r="HMM582" s="705"/>
      <c r="HMN582" s="705"/>
      <c r="HMO582" s="705"/>
      <c r="HMP582" s="705"/>
      <c r="HMQ582" s="705"/>
      <c r="HMR582" s="705"/>
      <c r="HMS582" s="705"/>
      <c r="HMT582" s="705"/>
      <c r="HMU582" s="705"/>
      <c r="HMV582" s="705"/>
      <c r="HMW582" s="705"/>
      <c r="HMX582" s="705"/>
      <c r="HMY582" s="705"/>
      <c r="HMZ582" s="705"/>
      <c r="HNA582" s="705"/>
      <c r="HNB582" s="705"/>
      <c r="HNC582" s="705"/>
      <c r="HND582" s="705"/>
      <c r="HNE582" s="705"/>
      <c r="HNF582" s="705"/>
      <c r="HNG582" s="705"/>
      <c r="HNH582" s="705"/>
      <c r="HNI582" s="705"/>
      <c r="HNJ582" s="705"/>
      <c r="HNK582" s="705"/>
      <c r="HNL582" s="705"/>
      <c r="HNM582" s="705"/>
      <c r="HNN582" s="705"/>
      <c r="HNO582" s="705"/>
      <c r="HNP582" s="705"/>
      <c r="HNQ582" s="705"/>
      <c r="HNR582" s="705"/>
      <c r="HNS582" s="705"/>
      <c r="HNT582" s="705"/>
      <c r="HNU582" s="705"/>
      <c r="HNV582" s="705"/>
      <c r="HNW582" s="705"/>
      <c r="HNX582" s="705"/>
      <c r="HNY582" s="705"/>
      <c r="HNZ582" s="705"/>
      <c r="HOA582" s="705"/>
      <c r="HOB582" s="705"/>
      <c r="HOC582" s="705"/>
      <c r="HOD582" s="705"/>
      <c r="HOE582" s="705"/>
      <c r="HOF582" s="705"/>
      <c r="HOG582" s="705"/>
      <c r="HOH582" s="705"/>
      <c r="HOI582" s="705"/>
      <c r="HOJ582" s="705"/>
      <c r="HOK582" s="705"/>
      <c r="HOL582" s="705"/>
      <c r="HOM582" s="705"/>
      <c r="HON582" s="705"/>
      <c r="HOO582" s="705"/>
      <c r="HOP582" s="705"/>
      <c r="HOQ582" s="705"/>
      <c r="HOR582" s="705"/>
      <c r="HOS582" s="705"/>
      <c r="HOT582" s="705"/>
      <c r="HOU582" s="705"/>
      <c r="HOV582" s="705"/>
      <c r="HOW582" s="705"/>
      <c r="HOX582" s="705"/>
      <c r="HOY582" s="705"/>
      <c r="HOZ582" s="705"/>
      <c r="HPA582" s="705"/>
      <c r="HPB582" s="705"/>
      <c r="HPC582" s="705"/>
      <c r="HPD582" s="705"/>
      <c r="HPE582" s="705"/>
      <c r="HPF582" s="705"/>
      <c r="HPG582" s="705"/>
      <c r="HPH582" s="705"/>
      <c r="HPI582" s="705"/>
      <c r="HPJ582" s="705"/>
      <c r="HPK582" s="705"/>
      <c r="HPL582" s="705"/>
      <c r="HPM582" s="705"/>
      <c r="HPN582" s="705"/>
      <c r="HPO582" s="705"/>
      <c r="HPP582" s="705"/>
      <c r="HPQ582" s="705"/>
      <c r="HPR582" s="705"/>
      <c r="HPS582" s="705"/>
      <c r="HPT582" s="705"/>
      <c r="HPU582" s="705"/>
      <c r="HPV582" s="705"/>
      <c r="HPW582" s="705"/>
      <c r="HPX582" s="705"/>
      <c r="HPY582" s="705"/>
      <c r="HPZ582" s="705"/>
      <c r="HQA582" s="705"/>
      <c r="HQB582" s="705"/>
      <c r="HQC582" s="705"/>
      <c r="HQD582" s="705"/>
      <c r="HQE582" s="705"/>
      <c r="HQF582" s="705"/>
      <c r="HQG582" s="705"/>
      <c r="HQH582" s="705"/>
      <c r="HQI582" s="705"/>
      <c r="HQJ582" s="705"/>
      <c r="HQK582" s="705"/>
      <c r="HQL582" s="705"/>
      <c r="HQM582" s="705"/>
      <c r="HQN582" s="705"/>
      <c r="HQO582" s="705"/>
      <c r="HQP582" s="705"/>
      <c r="HQQ582" s="705"/>
      <c r="HQR582" s="705"/>
      <c r="HQS582" s="705"/>
      <c r="HQT582" s="705"/>
      <c r="HQU582" s="705"/>
      <c r="HQV582" s="705"/>
      <c r="HQW582" s="705"/>
      <c r="HQX582" s="705"/>
      <c r="HQY582" s="705"/>
      <c r="HQZ582" s="705"/>
      <c r="HRA582" s="705"/>
      <c r="HRB582" s="705"/>
      <c r="HRC582" s="705"/>
      <c r="HRD582" s="705"/>
      <c r="HRE582" s="705"/>
      <c r="HRF582" s="705"/>
      <c r="HRG582" s="705"/>
      <c r="HRH582" s="705"/>
      <c r="HRI582" s="705"/>
      <c r="HRJ582" s="705"/>
      <c r="HRK582" s="705"/>
      <c r="HRL582" s="705"/>
      <c r="HRM582" s="705"/>
      <c r="HRN582" s="705"/>
      <c r="HRO582" s="705"/>
      <c r="HRP582" s="705"/>
      <c r="HRQ582" s="705"/>
      <c r="HRR582" s="705"/>
      <c r="HRS582" s="705"/>
      <c r="HRT582" s="705"/>
      <c r="HRU582" s="705"/>
      <c r="HRV582" s="705"/>
      <c r="HRW582" s="705"/>
      <c r="HRX582" s="705"/>
      <c r="HRY582" s="705"/>
      <c r="HRZ582" s="705"/>
      <c r="HSA582" s="705"/>
      <c r="HSB582" s="705"/>
      <c r="HSC582" s="705"/>
      <c r="HSD582" s="705"/>
      <c r="HSE582" s="705"/>
      <c r="HSF582" s="705"/>
      <c r="HSG582" s="705"/>
      <c r="HSH582" s="705"/>
      <c r="HSI582" s="705"/>
      <c r="HSJ582" s="705"/>
      <c r="HSK582" s="705"/>
      <c r="HSL582" s="705"/>
      <c r="HSM582" s="705"/>
      <c r="HSN582" s="705"/>
      <c r="HSO582" s="705"/>
      <c r="HSP582" s="705"/>
      <c r="HSQ582" s="705"/>
      <c r="HSR582" s="705"/>
      <c r="HSS582" s="705"/>
      <c r="HST582" s="705"/>
      <c r="HSU582" s="705"/>
      <c r="HSV582" s="705"/>
      <c r="HSW582" s="705"/>
      <c r="HSX582" s="705"/>
      <c r="HSY582" s="705"/>
      <c r="HSZ582" s="705"/>
      <c r="HTA582" s="705"/>
      <c r="HTB582" s="705"/>
      <c r="HTC582" s="705"/>
      <c r="HTD582" s="705"/>
      <c r="HTE582" s="705"/>
      <c r="HTF582" s="705"/>
      <c r="HTG582" s="705"/>
      <c r="HTH582" s="705"/>
      <c r="HTI582" s="705"/>
      <c r="HTJ582" s="705"/>
      <c r="HTK582" s="705"/>
      <c r="HTL582" s="705"/>
      <c r="HTM582" s="705"/>
      <c r="HTN582" s="705"/>
      <c r="HTO582" s="705"/>
      <c r="HTP582" s="705"/>
      <c r="HTQ582" s="705"/>
      <c r="HTR582" s="705"/>
      <c r="HTS582" s="705"/>
      <c r="HTT582" s="705"/>
      <c r="HTU582" s="705"/>
      <c r="HTV582" s="705"/>
      <c r="HTW582" s="705"/>
      <c r="HTX582" s="705"/>
      <c r="HTY582" s="705"/>
      <c r="HTZ582" s="705"/>
      <c r="HUA582" s="705"/>
      <c r="HUB582" s="705"/>
      <c r="HUC582" s="705"/>
      <c r="HUD582" s="705"/>
      <c r="HUE582" s="705"/>
      <c r="HUF582" s="705"/>
      <c r="HUG582" s="705"/>
      <c r="HUH582" s="705"/>
      <c r="HUI582" s="705"/>
      <c r="HUJ582" s="705"/>
      <c r="HUK582" s="705"/>
      <c r="HUL582" s="705"/>
      <c r="HUM582" s="705"/>
      <c r="HUN582" s="705"/>
      <c r="HUO582" s="705"/>
      <c r="HUP582" s="705"/>
      <c r="HUQ582" s="705"/>
      <c r="HUR582" s="705"/>
      <c r="HUS582" s="705"/>
      <c r="HUT582" s="705"/>
      <c r="HUU582" s="705"/>
      <c r="HUV582" s="705"/>
      <c r="HUW582" s="705"/>
      <c r="HUX582" s="705"/>
      <c r="HUY582" s="705"/>
      <c r="HUZ582" s="705"/>
      <c r="HVA582" s="705"/>
      <c r="HVB582" s="705"/>
      <c r="HVC582" s="705"/>
      <c r="HVD582" s="705"/>
      <c r="HVE582" s="705"/>
      <c r="HVF582" s="705"/>
      <c r="HVG582" s="705"/>
      <c r="HVH582" s="705"/>
      <c r="HVI582" s="705"/>
      <c r="HVJ582" s="705"/>
      <c r="HVK582" s="705"/>
      <c r="HVL582" s="705"/>
      <c r="HVM582" s="705"/>
      <c r="HVN582" s="705"/>
      <c r="HVO582" s="705"/>
      <c r="HVP582" s="705"/>
      <c r="HVQ582" s="705"/>
      <c r="HVR582" s="705"/>
      <c r="HVS582" s="705"/>
      <c r="HVT582" s="705"/>
      <c r="HVU582" s="705"/>
      <c r="HVV582" s="705"/>
      <c r="HVW582" s="705"/>
      <c r="HVX582" s="705"/>
      <c r="HVY582" s="705"/>
      <c r="HVZ582" s="705"/>
      <c r="HWA582" s="705"/>
      <c r="HWB582" s="705"/>
      <c r="HWC582" s="705"/>
      <c r="HWD582" s="705"/>
      <c r="HWE582" s="705"/>
      <c r="HWF582" s="705"/>
      <c r="HWG582" s="705"/>
      <c r="HWH582" s="705"/>
      <c r="HWI582" s="705"/>
      <c r="HWJ582" s="705"/>
      <c r="HWK582" s="705"/>
      <c r="HWL582" s="705"/>
      <c r="HWM582" s="705"/>
      <c r="HWN582" s="705"/>
      <c r="HWO582" s="705"/>
      <c r="HWP582" s="705"/>
      <c r="HWQ582" s="705"/>
      <c r="HWR582" s="705"/>
      <c r="HWS582" s="705"/>
      <c r="HWT582" s="705"/>
      <c r="HWU582" s="705"/>
      <c r="HWV582" s="705"/>
      <c r="HWW582" s="705"/>
      <c r="HWX582" s="705"/>
      <c r="HWY582" s="705"/>
      <c r="HWZ582" s="705"/>
      <c r="HXA582" s="705"/>
      <c r="HXB582" s="705"/>
      <c r="HXC582" s="705"/>
      <c r="HXD582" s="705"/>
      <c r="HXE582" s="705"/>
      <c r="HXF582" s="705"/>
      <c r="HXG582" s="705"/>
      <c r="HXH582" s="705"/>
      <c r="HXI582" s="705"/>
      <c r="HXJ582" s="705"/>
      <c r="HXK582" s="705"/>
      <c r="HXL582" s="705"/>
      <c r="HXM582" s="705"/>
      <c r="HXN582" s="705"/>
      <c r="HXO582" s="705"/>
      <c r="HXP582" s="705"/>
      <c r="HXQ582" s="705"/>
      <c r="HXR582" s="705"/>
      <c r="HXS582" s="705"/>
      <c r="HXT582" s="705"/>
      <c r="HXU582" s="705"/>
      <c r="HXV582" s="705"/>
      <c r="HXW582" s="705"/>
      <c r="HXX582" s="705"/>
      <c r="HXY582" s="705"/>
      <c r="HXZ582" s="705"/>
      <c r="HYA582" s="705"/>
      <c r="HYB582" s="705"/>
      <c r="HYC582" s="705"/>
      <c r="HYD582" s="705"/>
      <c r="HYE582" s="705"/>
      <c r="HYF582" s="705"/>
      <c r="HYG582" s="705"/>
      <c r="HYH582" s="705"/>
      <c r="HYI582" s="705"/>
      <c r="HYJ582" s="705"/>
      <c r="HYK582" s="705"/>
      <c r="HYL582" s="705"/>
      <c r="HYM582" s="705"/>
      <c r="HYN582" s="705"/>
      <c r="HYO582" s="705"/>
      <c r="HYP582" s="705"/>
      <c r="HYQ582" s="705"/>
      <c r="HYR582" s="705"/>
      <c r="HYS582" s="705"/>
      <c r="HYT582" s="705"/>
      <c r="HYU582" s="705"/>
      <c r="HYV582" s="705"/>
      <c r="HYW582" s="705"/>
      <c r="HYX582" s="705"/>
      <c r="HYY582" s="705"/>
      <c r="HYZ582" s="705"/>
      <c r="HZA582" s="705"/>
      <c r="HZB582" s="705"/>
      <c r="HZC582" s="705"/>
      <c r="HZD582" s="705"/>
      <c r="HZE582" s="705"/>
      <c r="HZF582" s="705"/>
      <c r="HZG582" s="705"/>
      <c r="HZH582" s="705"/>
      <c r="HZI582" s="705"/>
      <c r="HZJ582" s="705"/>
      <c r="HZK582" s="705"/>
      <c r="HZL582" s="705"/>
      <c r="HZM582" s="705"/>
      <c r="HZN582" s="705"/>
      <c r="HZO582" s="705"/>
      <c r="HZP582" s="705"/>
      <c r="HZQ582" s="705"/>
      <c r="HZR582" s="705"/>
      <c r="HZS582" s="705"/>
      <c r="HZT582" s="705"/>
      <c r="HZU582" s="705"/>
      <c r="HZV582" s="705"/>
      <c r="HZW582" s="705"/>
      <c r="HZX582" s="705"/>
      <c r="HZY582" s="705"/>
      <c r="HZZ582" s="705"/>
      <c r="IAA582" s="705"/>
      <c r="IAB582" s="705"/>
      <c r="IAC582" s="705"/>
      <c r="IAD582" s="705"/>
      <c r="IAE582" s="705"/>
      <c r="IAF582" s="705"/>
      <c r="IAG582" s="705"/>
      <c r="IAH582" s="705"/>
      <c r="IAI582" s="705"/>
      <c r="IAJ582" s="705"/>
      <c r="IAK582" s="705"/>
      <c r="IAL582" s="705"/>
      <c r="IAM582" s="705"/>
      <c r="IAN582" s="705"/>
      <c r="IAO582" s="705"/>
      <c r="IAP582" s="705"/>
      <c r="IAQ582" s="705"/>
      <c r="IAR582" s="705"/>
      <c r="IAS582" s="705"/>
      <c r="IAT582" s="705"/>
      <c r="IAU582" s="705"/>
      <c r="IAV582" s="705"/>
      <c r="IAW582" s="705"/>
      <c r="IAX582" s="705"/>
      <c r="IAY582" s="705"/>
      <c r="IAZ582" s="705"/>
      <c r="IBA582" s="705"/>
      <c r="IBB582" s="705"/>
      <c r="IBC582" s="705"/>
      <c r="IBD582" s="705"/>
      <c r="IBE582" s="705"/>
      <c r="IBF582" s="705"/>
      <c r="IBG582" s="705"/>
      <c r="IBH582" s="705"/>
      <c r="IBI582" s="705"/>
      <c r="IBJ582" s="705"/>
      <c r="IBK582" s="705"/>
      <c r="IBL582" s="705"/>
      <c r="IBM582" s="705"/>
      <c r="IBN582" s="705"/>
      <c r="IBO582" s="705"/>
      <c r="IBP582" s="705"/>
      <c r="IBQ582" s="705"/>
      <c r="IBR582" s="705"/>
      <c r="IBS582" s="705"/>
      <c r="IBT582" s="705"/>
      <c r="IBU582" s="705"/>
      <c r="IBV582" s="705"/>
      <c r="IBW582" s="705"/>
      <c r="IBX582" s="705"/>
      <c r="IBY582" s="705"/>
      <c r="IBZ582" s="705"/>
      <c r="ICA582" s="705"/>
      <c r="ICB582" s="705"/>
      <c r="ICC582" s="705"/>
      <c r="ICD582" s="705"/>
      <c r="ICE582" s="705"/>
      <c r="ICF582" s="705"/>
      <c r="ICG582" s="705"/>
      <c r="ICH582" s="705"/>
      <c r="ICI582" s="705"/>
      <c r="ICJ582" s="705"/>
      <c r="ICK582" s="705"/>
      <c r="ICL582" s="705"/>
      <c r="ICM582" s="705"/>
      <c r="ICN582" s="705"/>
      <c r="ICO582" s="705"/>
      <c r="ICP582" s="705"/>
      <c r="ICQ582" s="705"/>
      <c r="ICR582" s="705"/>
      <c r="ICS582" s="705"/>
      <c r="ICT582" s="705"/>
      <c r="ICU582" s="705"/>
      <c r="ICV582" s="705"/>
      <c r="ICW582" s="705"/>
      <c r="ICX582" s="705"/>
      <c r="ICY582" s="705"/>
      <c r="ICZ582" s="705"/>
      <c r="IDA582" s="705"/>
      <c r="IDB582" s="705"/>
      <c r="IDC582" s="705"/>
      <c r="IDD582" s="705"/>
      <c r="IDE582" s="705"/>
      <c r="IDF582" s="705"/>
      <c r="IDG582" s="705"/>
      <c r="IDH582" s="705"/>
      <c r="IDI582" s="705"/>
      <c r="IDJ582" s="705"/>
      <c r="IDK582" s="705"/>
      <c r="IDL582" s="705"/>
      <c r="IDM582" s="705"/>
      <c r="IDN582" s="705"/>
      <c r="IDO582" s="705"/>
      <c r="IDP582" s="705"/>
      <c r="IDQ582" s="705"/>
      <c r="IDR582" s="705"/>
      <c r="IDS582" s="705"/>
      <c r="IDT582" s="705"/>
      <c r="IDU582" s="705"/>
      <c r="IDV582" s="705"/>
      <c r="IDW582" s="705"/>
      <c r="IDX582" s="705"/>
      <c r="IDY582" s="705"/>
      <c r="IDZ582" s="705"/>
      <c r="IEA582" s="705"/>
      <c r="IEB582" s="705"/>
      <c r="IEC582" s="705"/>
      <c r="IED582" s="705"/>
      <c r="IEE582" s="705"/>
      <c r="IEF582" s="705"/>
      <c r="IEG582" s="705"/>
      <c r="IEH582" s="705"/>
      <c r="IEI582" s="705"/>
      <c r="IEJ582" s="705"/>
      <c r="IEK582" s="705"/>
      <c r="IEL582" s="705"/>
      <c r="IEM582" s="705"/>
      <c r="IEN582" s="705"/>
      <c r="IEO582" s="705"/>
      <c r="IEP582" s="705"/>
      <c r="IEQ582" s="705"/>
      <c r="IER582" s="705"/>
      <c r="IES582" s="705"/>
      <c r="IET582" s="705"/>
      <c r="IEU582" s="705"/>
      <c r="IEV582" s="705"/>
      <c r="IEW582" s="705"/>
      <c r="IEX582" s="705"/>
      <c r="IEY582" s="705"/>
      <c r="IEZ582" s="705"/>
      <c r="IFA582" s="705"/>
      <c r="IFB582" s="705"/>
      <c r="IFC582" s="705"/>
      <c r="IFD582" s="705"/>
      <c r="IFE582" s="705"/>
      <c r="IFF582" s="705"/>
      <c r="IFG582" s="705"/>
      <c r="IFH582" s="705"/>
      <c r="IFI582" s="705"/>
      <c r="IFJ582" s="705"/>
      <c r="IFK582" s="705"/>
      <c r="IFL582" s="705"/>
      <c r="IFM582" s="705"/>
      <c r="IFN582" s="705"/>
      <c r="IFO582" s="705"/>
      <c r="IFP582" s="705"/>
      <c r="IFQ582" s="705"/>
      <c r="IFR582" s="705"/>
      <c r="IFS582" s="705"/>
      <c r="IFT582" s="705"/>
      <c r="IFU582" s="705"/>
      <c r="IFV582" s="705"/>
      <c r="IFW582" s="705"/>
      <c r="IFX582" s="705"/>
      <c r="IFY582" s="705"/>
      <c r="IFZ582" s="705"/>
      <c r="IGA582" s="705"/>
      <c r="IGB582" s="705"/>
      <c r="IGC582" s="705"/>
      <c r="IGD582" s="705"/>
      <c r="IGE582" s="705"/>
      <c r="IGF582" s="705"/>
      <c r="IGG582" s="705"/>
      <c r="IGH582" s="705"/>
      <c r="IGI582" s="705"/>
      <c r="IGJ582" s="705"/>
      <c r="IGK582" s="705"/>
      <c r="IGL582" s="705"/>
      <c r="IGM582" s="705"/>
      <c r="IGN582" s="705"/>
      <c r="IGO582" s="705"/>
      <c r="IGP582" s="705"/>
      <c r="IGQ582" s="705"/>
      <c r="IGR582" s="705"/>
      <c r="IGS582" s="705"/>
      <c r="IGT582" s="705"/>
      <c r="IGU582" s="705"/>
      <c r="IGV582" s="705"/>
      <c r="IGW582" s="705"/>
      <c r="IGX582" s="705"/>
      <c r="IGY582" s="705"/>
      <c r="IGZ582" s="705"/>
      <c r="IHA582" s="705"/>
      <c r="IHB582" s="705"/>
      <c r="IHC582" s="705"/>
      <c r="IHD582" s="705"/>
      <c r="IHE582" s="705"/>
      <c r="IHF582" s="705"/>
      <c r="IHG582" s="705"/>
      <c r="IHH582" s="705"/>
      <c r="IHI582" s="705"/>
      <c r="IHJ582" s="705"/>
      <c r="IHK582" s="705"/>
      <c r="IHL582" s="705"/>
      <c r="IHM582" s="705"/>
      <c r="IHN582" s="705"/>
      <c r="IHO582" s="705"/>
      <c r="IHP582" s="705"/>
      <c r="IHQ582" s="705"/>
      <c r="IHR582" s="705"/>
      <c r="IHS582" s="705"/>
      <c r="IHT582" s="705"/>
      <c r="IHU582" s="705"/>
      <c r="IHV582" s="705"/>
      <c r="IHW582" s="705"/>
      <c r="IHX582" s="705"/>
      <c r="IHY582" s="705"/>
      <c r="IHZ582" s="705"/>
      <c r="IIA582" s="705"/>
      <c r="IIB582" s="705"/>
      <c r="IIC582" s="705"/>
      <c r="IID582" s="705"/>
      <c r="IIE582" s="705"/>
      <c r="IIF582" s="705"/>
      <c r="IIG582" s="705"/>
      <c r="IIH582" s="705"/>
      <c r="III582" s="705"/>
      <c r="IIJ582" s="705"/>
      <c r="IIK582" s="705"/>
      <c r="IIL582" s="705"/>
      <c r="IIM582" s="705"/>
      <c r="IIN582" s="705"/>
      <c r="IIO582" s="705"/>
      <c r="IIP582" s="705"/>
      <c r="IIQ582" s="705"/>
      <c r="IIR582" s="705"/>
      <c r="IIS582" s="705"/>
      <c r="IIT582" s="705"/>
      <c r="IIU582" s="705"/>
      <c r="IIV582" s="705"/>
      <c r="IIW582" s="705"/>
      <c r="IIX582" s="705"/>
      <c r="IIY582" s="705"/>
      <c r="IIZ582" s="705"/>
      <c r="IJA582" s="705"/>
      <c r="IJB582" s="705"/>
      <c r="IJC582" s="705"/>
      <c r="IJD582" s="705"/>
      <c r="IJE582" s="705"/>
      <c r="IJF582" s="705"/>
      <c r="IJG582" s="705"/>
      <c r="IJH582" s="705"/>
      <c r="IJI582" s="705"/>
      <c r="IJJ582" s="705"/>
      <c r="IJK582" s="705"/>
      <c r="IJL582" s="705"/>
      <c r="IJM582" s="705"/>
      <c r="IJN582" s="705"/>
      <c r="IJO582" s="705"/>
      <c r="IJP582" s="705"/>
      <c r="IJQ582" s="705"/>
      <c r="IJR582" s="705"/>
      <c r="IJS582" s="705"/>
      <c r="IJT582" s="705"/>
      <c r="IJU582" s="705"/>
      <c r="IJV582" s="705"/>
      <c r="IJW582" s="705"/>
      <c r="IJX582" s="705"/>
      <c r="IJY582" s="705"/>
      <c r="IJZ582" s="705"/>
      <c r="IKA582" s="705"/>
      <c r="IKB582" s="705"/>
      <c r="IKC582" s="705"/>
      <c r="IKD582" s="705"/>
      <c r="IKE582" s="705"/>
      <c r="IKF582" s="705"/>
      <c r="IKG582" s="705"/>
      <c r="IKH582" s="705"/>
      <c r="IKI582" s="705"/>
      <c r="IKJ582" s="705"/>
      <c r="IKK582" s="705"/>
      <c r="IKL582" s="705"/>
      <c r="IKM582" s="705"/>
      <c r="IKN582" s="705"/>
      <c r="IKO582" s="705"/>
      <c r="IKP582" s="705"/>
      <c r="IKQ582" s="705"/>
      <c r="IKR582" s="705"/>
      <c r="IKS582" s="705"/>
      <c r="IKT582" s="705"/>
      <c r="IKU582" s="705"/>
      <c r="IKV582" s="705"/>
      <c r="IKW582" s="705"/>
      <c r="IKX582" s="705"/>
      <c r="IKY582" s="705"/>
      <c r="IKZ582" s="705"/>
      <c r="ILA582" s="705"/>
      <c r="ILB582" s="705"/>
      <c r="ILC582" s="705"/>
      <c r="ILD582" s="705"/>
      <c r="ILE582" s="705"/>
      <c r="ILF582" s="705"/>
      <c r="ILG582" s="705"/>
      <c r="ILH582" s="705"/>
      <c r="ILI582" s="705"/>
      <c r="ILJ582" s="705"/>
      <c r="ILK582" s="705"/>
      <c r="ILL582" s="705"/>
      <c r="ILM582" s="705"/>
      <c r="ILN582" s="705"/>
      <c r="ILO582" s="705"/>
      <c r="ILP582" s="705"/>
      <c r="ILQ582" s="705"/>
      <c r="ILR582" s="705"/>
      <c r="ILS582" s="705"/>
      <c r="ILT582" s="705"/>
      <c r="ILU582" s="705"/>
      <c r="ILV582" s="705"/>
      <c r="ILW582" s="705"/>
      <c r="ILX582" s="705"/>
      <c r="ILY582" s="705"/>
      <c r="ILZ582" s="705"/>
      <c r="IMA582" s="705"/>
      <c r="IMB582" s="705"/>
      <c r="IMC582" s="705"/>
      <c r="IMD582" s="705"/>
      <c r="IME582" s="705"/>
      <c r="IMF582" s="705"/>
      <c r="IMG582" s="705"/>
      <c r="IMH582" s="705"/>
      <c r="IMI582" s="705"/>
      <c r="IMJ582" s="705"/>
      <c r="IMK582" s="705"/>
      <c r="IML582" s="705"/>
      <c r="IMM582" s="705"/>
      <c r="IMN582" s="705"/>
      <c r="IMO582" s="705"/>
      <c r="IMP582" s="705"/>
      <c r="IMQ582" s="705"/>
      <c r="IMR582" s="705"/>
      <c r="IMS582" s="705"/>
      <c r="IMT582" s="705"/>
      <c r="IMU582" s="705"/>
      <c r="IMV582" s="705"/>
      <c r="IMW582" s="705"/>
      <c r="IMX582" s="705"/>
      <c r="IMY582" s="705"/>
      <c r="IMZ582" s="705"/>
      <c r="INA582" s="705"/>
      <c r="INB582" s="705"/>
      <c r="INC582" s="705"/>
      <c r="IND582" s="705"/>
      <c r="INE582" s="705"/>
      <c r="INF582" s="705"/>
      <c r="ING582" s="705"/>
      <c r="INH582" s="705"/>
      <c r="INI582" s="705"/>
      <c r="INJ582" s="705"/>
      <c r="INK582" s="705"/>
      <c r="INL582" s="705"/>
      <c r="INM582" s="705"/>
      <c r="INN582" s="705"/>
      <c r="INO582" s="705"/>
      <c r="INP582" s="705"/>
      <c r="INQ582" s="705"/>
      <c r="INR582" s="705"/>
      <c r="INS582" s="705"/>
      <c r="INT582" s="705"/>
      <c r="INU582" s="705"/>
      <c r="INV582" s="705"/>
      <c r="INW582" s="705"/>
      <c r="INX582" s="705"/>
      <c r="INY582" s="705"/>
      <c r="INZ582" s="705"/>
      <c r="IOA582" s="705"/>
      <c r="IOB582" s="705"/>
      <c r="IOC582" s="705"/>
      <c r="IOD582" s="705"/>
      <c r="IOE582" s="705"/>
      <c r="IOF582" s="705"/>
      <c r="IOG582" s="705"/>
      <c r="IOH582" s="705"/>
      <c r="IOI582" s="705"/>
      <c r="IOJ582" s="705"/>
      <c r="IOK582" s="705"/>
      <c r="IOL582" s="705"/>
      <c r="IOM582" s="705"/>
      <c r="ION582" s="705"/>
      <c r="IOO582" s="705"/>
      <c r="IOP582" s="705"/>
      <c r="IOQ582" s="705"/>
      <c r="IOR582" s="705"/>
      <c r="IOS582" s="705"/>
      <c r="IOT582" s="705"/>
      <c r="IOU582" s="705"/>
      <c r="IOV582" s="705"/>
      <c r="IOW582" s="705"/>
      <c r="IOX582" s="705"/>
      <c r="IOY582" s="705"/>
      <c r="IOZ582" s="705"/>
      <c r="IPA582" s="705"/>
      <c r="IPB582" s="705"/>
      <c r="IPC582" s="705"/>
      <c r="IPD582" s="705"/>
      <c r="IPE582" s="705"/>
      <c r="IPF582" s="705"/>
      <c r="IPG582" s="705"/>
      <c r="IPH582" s="705"/>
      <c r="IPI582" s="705"/>
      <c r="IPJ582" s="705"/>
      <c r="IPK582" s="705"/>
      <c r="IPL582" s="705"/>
      <c r="IPM582" s="705"/>
      <c r="IPN582" s="705"/>
      <c r="IPO582" s="705"/>
      <c r="IPP582" s="705"/>
      <c r="IPQ582" s="705"/>
      <c r="IPR582" s="705"/>
      <c r="IPS582" s="705"/>
      <c r="IPT582" s="705"/>
      <c r="IPU582" s="705"/>
      <c r="IPV582" s="705"/>
      <c r="IPW582" s="705"/>
      <c r="IPX582" s="705"/>
      <c r="IPY582" s="705"/>
      <c r="IPZ582" s="705"/>
      <c r="IQA582" s="705"/>
      <c r="IQB582" s="705"/>
      <c r="IQC582" s="705"/>
      <c r="IQD582" s="705"/>
      <c r="IQE582" s="705"/>
      <c r="IQF582" s="705"/>
      <c r="IQG582" s="705"/>
      <c r="IQH582" s="705"/>
      <c r="IQI582" s="705"/>
      <c r="IQJ582" s="705"/>
      <c r="IQK582" s="705"/>
      <c r="IQL582" s="705"/>
      <c r="IQM582" s="705"/>
      <c r="IQN582" s="705"/>
      <c r="IQO582" s="705"/>
      <c r="IQP582" s="705"/>
      <c r="IQQ582" s="705"/>
      <c r="IQR582" s="705"/>
      <c r="IQS582" s="705"/>
      <c r="IQT582" s="705"/>
      <c r="IQU582" s="705"/>
      <c r="IQV582" s="705"/>
      <c r="IQW582" s="705"/>
      <c r="IQX582" s="705"/>
      <c r="IQY582" s="705"/>
      <c r="IQZ582" s="705"/>
      <c r="IRA582" s="705"/>
      <c r="IRB582" s="705"/>
      <c r="IRC582" s="705"/>
      <c r="IRD582" s="705"/>
      <c r="IRE582" s="705"/>
      <c r="IRF582" s="705"/>
      <c r="IRG582" s="705"/>
      <c r="IRH582" s="705"/>
      <c r="IRI582" s="705"/>
      <c r="IRJ582" s="705"/>
      <c r="IRK582" s="705"/>
      <c r="IRL582" s="705"/>
      <c r="IRM582" s="705"/>
      <c r="IRN582" s="705"/>
      <c r="IRO582" s="705"/>
      <c r="IRP582" s="705"/>
      <c r="IRQ582" s="705"/>
      <c r="IRR582" s="705"/>
      <c r="IRS582" s="705"/>
      <c r="IRT582" s="705"/>
      <c r="IRU582" s="705"/>
      <c r="IRV582" s="705"/>
      <c r="IRW582" s="705"/>
      <c r="IRX582" s="705"/>
      <c r="IRY582" s="705"/>
      <c r="IRZ582" s="705"/>
      <c r="ISA582" s="705"/>
      <c r="ISB582" s="705"/>
      <c r="ISC582" s="705"/>
      <c r="ISD582" s="705"/>
      <c r="ISE582" s="705"/>
      <c r="ISF582" s="705"/>
      <c r="ISG582" s="705"/>
      <c r="ISH582" s="705"/>
      <c r="ISI582" s="705"/>
      <c r="ISJ582" s="705"/>
      <c r="ISK582" s="705"/>
      <c r="ISL582" s="705"/>
      <c r="ISM582" s="705"/>
      <c r="ISN582" s="705"/>
      <c r="ISO582" s="705"/>
      <c r="ISP582" s="705"/>
      <c r="ISQ582" s="705"/>
      <c r="ISR582" s="705"/>
      <c r="ISS582" s="705"/>
      <c r="IST582" s="705"/>
      <c r="ISU582" s="705"/>
      <c r="ISV582" s="705"/>
      <c r="ISW582" s="705"/>
      <c r="ISX582" s="705"/>
      <c r="ISY582" s="705"/>
      <c r="ISZ582" s="705"/>
      <c r="ITA582" s="705"/>
      <c r="ITB582" s="705"/>
      <c r="ITC582" s="705"/>
      <c r="ITD582" s="705"/>
      <c r="ITE582" s="705"/>
      <c r="ITF582" s="705"/>
      <c r="ITG582" s="705"/>
      <c r="ITH582" s="705"/>
      <c r="ITI582" s="705"/>
      <c r="ITJ582" s="705"/>
      <c r="ITK582" s="705"/>
      <c r="ITL582" s="705"/>
      <c r="ITM582" s="705"/>
      <c r="ITN582" s="705"/>
      <c r="ITO582" s="705"/>
      <c r="ITP582" s="705"/>
      <c r="ITQ582" s="705"/>
      <c r="ITR582" s="705"/>
      <c r="ITS582" s="705"/>
      <c r="ITT582" s="705"/>
      <c r="ITU582" s="705"/>
      <c r="ITV582" s="705"/>
      <c r="ITW582" s="705"/>
      <c r="ITX582" s="705"/>
      <c r="ITY582" s="705"/>
      <c r="ITZ582" s="705"/>
      <c r="IUA582" s="705"/>
      <c r="IUB582" s="705"/>
      <c r="IUC582" s="705"/>
      <c r="IUD582" s="705"/>
      <c r="IUE582" s="705"/>
      <c r="IUF582" s="705"/>
      <c r="IUG582" s="705"/>
      <c r="IUH582" s="705"/>
      <c r="IUI582" s="705"/>
      <c r="IUJ582" s="705"/>
      <c r="IUK582" s="705"/>
      <c r="IUL582" s="705"/>
      <c r="IUM582" s="705"/>
      <c r="IUN582" s="705"/>
      <c r="IUO582" s="705"/>
      <c r="IUP582" s="705"/>
      <c r="IUQ582" s="705"/>
      <c r="IUR582" s="705"/>
      <c r="IUS582" s="705"/>
      <c r="IUT582" s="705"/>
      <c r="IUU582" s="705"/>
      <c r="IUV582" s="705"/>
      <c r="IUW582" s="705"/>
      <c r="IUX582" s="705"/>
      <c r="IUY582" s="705"/>
      <c r="IUZ582" s="705"/>
      <c r="IVA582" s="705"/>
      <c r="IVB582" s="705"/>
      <c r="IVC582" s="705"/>
      <c r="IVD582" s="705"/>
      <c r="IVE582" s="705"/>
      <c r="IVF582" s="705"/>
      <c r="IVG582" s="705"/>
      <c r="IVH582" s="705"/>
      <c r="IVI582" s="705"/>
      <c r="IVJ582" s="705"/>
      <c r="IVK582" s="705"/>
      <c r="IVL582" s="705"/>
      <c r="IVM582" s="705"/>
      <c r="IVN582" s="705"/>
      <c r="IVO582" s="705"/>
      <c r="IVP582" s="705"/>
      <c r="IVQ582" s="705"/>
      <c r="IVR582" s="705"/>
      <c r="IVS582" s="705"/>
      <c r="IVT582" s="705"/>
      <c r="IVU582" s="705"/>
      <c r="IVV582" s="705"/>
      <c r="IVW582" s="705"/>
      <c r="IVX582" s="705"/>
      <c r="IVY582" s="705"/>
      <c r="IVZ582" s="705"/>
      <c r="IWA582" s="705"/>
      <c r="IWB582" s="705"/>
      <c r="IWC582" s="705"/>
      <c r="IWD582" s="705"/>
      <c r="IWE582" s="705"/>
      <c r="IWF582" s="705"/>
      <c r="IWG582" s="705"/>
      <c r="IWH582" s="705"/>
      <c r="IWI582" s="705"/>
      <c r="IWJ582" s="705"/>
      <c r="IWK582" s="705"/>
      <c r="IWL582" s="705"/>
      <c r="IWM582" s="705"/>
      <c r="IWN582" s="705"/>
      <c r="IWO582" s="705"/>
      <c r="IWP582" s="705"/>
      <c r="IWQ582" s="705"/>
      <c r="IWR582" s="705"/>
      <c r="IWS582" s="705"/>
      <c r="IWT582" s="705"/>
      <c r="IWU582" s="705"/>
      <c r="IWV582" s="705"/>
      <c r="IWW582" s="705"/>
      <c r="IWX582" s="705"/>
      <c r="IWY582" s="705"/>
      <c r="IWZ582" s="705"/>
      <c r="IXA582" s="705"/>
      <c r="IXB582" s="705"/>
      <c r="IXC582" s="705"/>
      <c r="IXD582" s="705"/>
      <c r="IXE582" s="705"/>
      <c r="IXF582" s="705"/>
      <c r="IXG582" s="705"/>
      <c r="IXH582" s="705"/>
      <c r="IXI582" s="705"/>
      <c r="IXJ582" s="705"/>
      <c r="IXK582" s="705"/>
      <c r="IXL582" s="705"/>
      <c r="IXM582" s="705"/>
      <c r="IXN582" s="705"/>
      <c r="IXO582" s="705"/>
      <c r="IXP582" s="705"/>
      <c r="IXQ582" s="705"/>
      <c r="IXR582" s="705"/>
      <c r="IXS582" s="705"/>
      <c r="IXT582" s="705"/>
      <c r="IXU582" s="705"/>
      <c r="IXV582" s="705"/>
      <c r="IXW582" s="705"/>
      <c r="IXX582" s="705"/>
      <c r="IXY582" s="705"/>
      <c r="IXZ582" s="705"/>
      <c r="IYA582" s="705"/>
      <c r="IYB582" s="705"/>
      <c r="IYC582" s="705"/>
      <c r="IYD582" s="705"/>
      <c r="IYE582" s="705"/>
      <c r="IYF582" s="705"/>
      <c r="IYG582" s="705"/>
      <c r="IYH582" s="705"/>
      <c r="IYI582" s="705"/>
      <c r="IYJ582" s="705"/>
      <c r="IYK582" s="705"/>
      <c r="IYL582" s="705"/>
      <c r="IYM582" s="705"/>
      <c r="IYN582" s="705"/>
      <c r="IYO582" s="705"/>
      <c r="IYP582" s="705"/>
      <c r="IYQ582" s="705"/>
      <c r="IYR582" s="705"/>
      <c r="IYS582" s="705"/>
      <c r="IYT582" s="705"/>
      <c r="IYU582" s="705"/>
      <c r="IYV582" s="705"/>
      <c r="IYW582" s="705"/>
      <c r="IYX582" s="705"/>
      <c r="IYY582" s="705"/>
      <c r="IYZ582" s="705"/>
      <c r="IZA582" s="705"/>
      <c r="IZB582" s="705"/>
      <c r="IZC582" s="705"/>
      <c r="IZD582" s="705"/>
      <c r="IZE582" s="705"/>
      <c r="IZF582" s="705"/>
      <c r="IZG582" s="705"/>
      <c r="IZH582" s="705"/>
      <c r="IZI582" s="705"/>
      <c r="IZJ582" s="705"/>
      <c r="IZK582" s="705"/>
      <c r="IZL582" s="705"/>
      <c r="IZM582" s="705"/>
      <c r="IZN582" s="705"/>
      <c r="IZO582" s="705"/>
      <c r="IZP582" s="705"/>
      <c r="IZQ582" s="705"/>
      <c r="IZR582" s="705"/>
      <c r="IZS582" s="705"/>
      <c r="IZT582" s="705"/>
      <c r="IZU582" s="705"/>
      <c r="IZV582" s="705"/>
      <c r="IZW582" s="705"/>
      <c r="IZX582" s="705"/>
      <c r="IZY582" s="705"/>
      <c r="IZZ582" s="705"/>
      <c r="JAA582" s="705"/>
      <c r="JAB582" s="705"/>
      <c r="JAC582" s="705"/>
      <c r="JAD582" s="705"/>
      <c r="JAE582" s="705"/>
      <c r="JAF582" s="705"/>
      <c r="JAG582" s="705"/>
      <c r="JAH582" s="705"/>
      <c r="JAI582" s="705"/>
      <c r="JAJ582" s="705"/>
      <c r="JAK582" s="705"/>
      <c r="JAL582" s="705"/>
      <c r="JAM582" s="705"/>
      <c r="JAN582" s="705"/>
      <c r="JAO582" s="705"/>
      <c r="JAP582" s="705"/>
      <c r="JAQ582" s="705"/>
      <c r="JAR582" s="705"/>
      <c r="JAS582" s="705"/>
      <c r="JAT582" s="705"/>
      <c r="JAU582" s="705"/>
      <c r="JAV582" s="705"/>
      <c r="JAW582" s="705"/>
      <c r="JAX582" s="705"/>
      <c r="JAY582" s="705"/>
      <c r="JAZ582" s="705"/>
      <c r="JBA582" s="705"/>
      <c r="JBB582" s="705"/>
      <c r="JBC582" s="705"/>
      <c r="JBD582" s="705"/>
      <c r="JBE582" s="705"/>
      <c r="JBF582" s="705"/>
      <c r="JBG582" s="705"/>
      <c r="JBH582" s="705"/>
      <c r="JBI582" s="705"/>
      <c r="JBJ582" s="705"/>
      <c r="JBK582" s="705"/>
      <c r="JBL582" s="705"/>
      <c r="JBM582" s="705"/>
      <c r="JBN582" s="705"/>
      <c r="JBO582" s="705"/>
      <c r="JBP582" s="705"/>
      <c r="JBQ582" s="705"/>
      <c r="JBR582" s="705"/>
      <c r="JBS582" s="705"/>
      <c r="JBT582" s="705"/>
      <c r="JBU582" s="705"/>
      <c r="JBV582" s="705"/>
      <c r="JBW582" s="705"/>
      <c r="JBX582" s="705"/>
      <c r="JBY582" s="705"/>
      <c r="JBZ582" s="705"/>
      <c r="JCA582" s="705"/>
      <c r="JCB582" s="705"/>
      <c r="JCC582" s="705"/>
      <c r="JCD582" s="705"/>
      <c r="JCE582" s="705"/>
      <c r="JCF582" s="705"/>
      <c r="JCG582" s="705"/>
      <c r="JCH582" s="705"/>
      <c r="JCI582" s="705"/>
      <c r="JCJ582" s="705"/>
      <c r="JCK582" s="705"/>
      <c r="JCL582" s="705"/>
      <c r="JCM582" s="705"/>
      <c r="JCN582" s="705"/>
      <c r="JCO582" s="705"/>
      <c r="JCP582" s="705"/>
      <c r="JCQ582" s="705"/>
      <c r="JCR582" s="705"/>
      <c r="JCS582" s="705"/>
      <c r="JCT582" s="705"/>
      <c r="JCU582" s="705"/>
      <c r="JCV582" s="705"/>
      <c r="JCW582" s="705"/>
      <c r="JCX582" s="705"/>
      <c r="JCY582" s="705"/>
      <c r="JCZ582" s="705"/>
      <c r="JDA582" s="705"/>
      <c r="JDB582" s="705"/>
      <c r="JDC582" s="705"/>
      <c r="JDD582" s="705"/>
      <c r="JDE582" s="705"/>
      <c r="JDF582" s="705"/>
      <c r="JDG582" s="705"/>
      <c r="JDH582" s="705"/>
      <c r="JDI582" s="705"/>
      <c r="JDJ582" s="705"/>
      <c r="JDK582" s="705"/>
      <c r="JDL582" s="705"/>
      <c r="JDM582" s="705"/>
      <c r="JDN582" s="705"/>
      <c r="JDO582" s="705"/>
      <c r="JDP582" s="705"/>
      <c r="JDQ582" s="705"/>
      <c r="JDR582" s="705"/>
      <c r="JDS582" s="705"/>
      <c r="JDT582" s="705"/>
      <c r="JDU582" s="705"/>
      <c r="JDV582" s="705"/>
      <c r="JDW582" s="705"/>
      <c r="JDX582" s="705"/>
      <c r="JDY582" s="705"/>
      <c r="JDZ582" s="705"/>
      <c r="JEA582" s="705"/>
      <c r="JEB582" s="705"/>
      <c r="JEC582" s="705"/>
      <c r="JED582" s="705"/>
      <c r="JEE582" s="705"/>
      <c r="JEF582" s="705"/>
      <c r="JEG582" s="705"/>
      <c r="JEH582" s="705"/>
      <c r="JEI582" s="705"/>
      <c r="JEJ582" s="705"/>
      <c r="JEK582" s="705"/>
      <c r="JEL582" s="705"/>
      <c r="JEM582" s="705"/>
      <c r="JEN582" s="705"/>
      <c r="JEO582" s="705"/>
      <c r="JEP582" s="705"/>
      <c r="JEQ582" s="705"/>
      <c r="JER582" s="705"/>
      <c r="JES582" s="705"/>
      <c r="JET582" s="705"/>
      <c r="JEU582" s="705"/>
      <c r="JEV582" s="705"/>
      <c r="JEW582" s="705"/>
      <c r="JEX582" s="705"/>
      <c r="JEY582" s="705"/>
      <c r="JEZ582" s="705"/>
      <c r="JFA582" s="705"/>
      <c r="JFB582" s="705"/>
      <c r="JFC582" s="705"/>
      <c r="JFD582" s="705"/>
      <c r="JFE582" s="705"/>
      <c r="JFF582" s="705"/>
      <c r="JFG582" s="705"/>
      <c r="JFH582" s="705"/>
      <c r="JFI582" s="705"/>
      <c r="JFJ582" s="705"/>
      <c r="JFK582" s="705"/>
      <c r="JFL582" s="705"/>
      <c r="JFM582" s="705"/>
      <c r="JFN582" s="705"/>
      <c r="JFO582" s="705"/>
      <c r="JFP582" s="705"/>
      <c r="JFQ582" s="705"/>
      <c r="JFR582" s="705"/>
      <c r="JFS582" s="705"/>
      <c r="JFT582" s="705"/>
      <c r="JFU582" s="705"/>
      <c r="JFV582" s="705"/>
      <c r="JFW582" s="705"/>
      <c r="JFX582" s="705"/>
      <c r="JFY582" s="705"/>
      <c r="JFZ582" s="705"/>
      <c r="JGA582" s="705"/>
      <c r="JGB582" s="705"/>
      <c r="JGC582" s="705"/>
      <c r="JGD582" s="705"/>
      <c r="JGE582" s="705"/>
      <c r="JGF582" s="705"/>
      <c r="JGG582" s="705"/>
      <c r="JGH582" s="705"/>
      <c r="JGI582" s="705"/>
      <c r="JGJ582" s="705"/>
      <c r="JGK582" s="705"/>
      <c r="JGL582" s="705"/>
      <c r="JGM582" s="705"/>
      <c r="JGN582" s="705"/>
      <c r="JGO582" s="705"/>
      <c r="JGP582" s="705"/>
      <c r="JGQ582" s="705"/>
      <c r="JGR582" s="705"/>
      <c r="JGS582" s="705"/>
      <c r="JGT582" s="705"/>
      <c r="JGU582" s="705"/>
      <c r="JGV582" s="705"/>
      <c r="JGW582" s="705"/>
      <c r="JGX582" s="705"/>
      <c r="JGY582" s="705"/>
      <c r="JGZ582" s="705"/>
      <c r="JHA582" s="705"/>
      <c r="JHB582" s="705"/>
      <c r="JHC582" s="705"/>
      <c r="JHD582" s="705"/>
      <c r="JHE582" s="705"/>
      <c r="JHF582" s="705"/>
      <c r="JHG582" s="705"/>
      <c r="JHH582" s="705"/>
      <c r="JHI582" s="705"/>
      <c r="JHJ582" s="705"/>
      <c r="JHK582" s="705"/>
      <c r="JHL582" s="705"/>
      <c r="JHM582" s="705"/>
      <c r="JHN582" s="705"/>
      <c r="JHO582" s="705"/>
      <c r="JHP582" s="705"/>
      <c r="JHQ582" s="705"/>
      <c r="JHR582" s="705"/>
      <c r="JHS582" s="705"/>
      <c r="JHT582" s="705"/>
      <c r="JHU582" s="705"/>
      <c r="JHV582" s="705"/>
      <c r="JHW582" s="705"/>
      <c r="JHX582" s="705"/>
      <c r="JHY582" s="705"/>
      <c r="JHZ582" s="705"/>
      <c r="JIA582" s="705"/>
      <c r="JIB582" s="705"/>
      <c r="JIC582" s="705"/>
      <c r="JID582" s="705"/>
      <c r="JIE582" s="705"/>
      <c r="JIF582" s="705"/>
      <c r="JIG582" s="705"/>
      <c r="JIH582" s="705"/>
      <c r="JII582" s="705"/>
      <c r="JIJ582" s="705"/>
      <c r="JIK582" s="705"/>
      <c r="JIL582" s="705"/>
      <c r="JIM582" s="705"/>
      <c r="JIN582" s="705"/>
      <c r="JIO582" s="705"/>
      <c r="JIP582" s="705"/>
      <c r="JIQ582" s="705"/>
      <c r="JIR582" s="705"/>
      <c r="JIS582" s="705"/>
      <c r="JIT582" s="705"/>
      <c r="JIU582" s="705"/>
      <c r="JIV582" s="705"/>
      <c r="JIW582" s="705"/>
      <c r="JIX582" s="705"/>
      <c r="JIY582" s="705"/>
      <c r="JIZ582" s="705"/>
      <c r="JJA582" s="705"/>
      <c r="JJB582" s="705"/>
      <c r="JJC582" s="705"/>
      <c r="JJD582" s="705"/>
      <c r="JJE582" s="705"/>
      <c r="JJF582" s="705"/>
      <c r="JJG582" s="705"/>
      <c r="JJH582" s="705"/>
      <c r="JJI582" s="705"/>
      <c r="JJJ582" s="705"/>
      <c r="JJK582" s="705"/>
      <c r="JJL582" s="705"/>
      <c r="JJM582" s="705"/>
      <c r="JJN582" s="705"/>
      <c r="JJO582" s="705"/>
      <c r="JJP582" s="705"/>
      <c r="JJQ582" s="705"/>
      <c r="JJR582" s="705"/>
      <c r="JJS582" s="705"/>
      <c r="JJT582" s="705"/>
      <c r="JJU582" s="705"/>
      <c r="JJV582" s="705"/>
      <c r="JJW582" s="705"/>
      <c r="JJX582" s="705"/>
      <c r="JJY582" s="705"/>
      <c r="JJZ582" s="705"/>
      <c r="JKA582" s="705"/>
      <c r="JKB582" s="705"/>
      <c r="JKC582" s="705"/>
      <c r="JKD582" s="705"/>
      <c r="JKE582" s="705"/>
      <c r="JKF582" s="705"/>
      <c r="JKG582" s="705"/>
      <c r="JKH582" s="705"/>
      <c r="JKI582" s="705"/>
      <c r="JKJ582" s="705"/>
      <c r="JKK582" s="705"/>
      <c r="JKL582" s="705"/>
      <c r="JKM582" s="705"/>
      <c r="JKN582" s="705"/>
      <c r="JKO582" s="705"/>
      <c r="JKP582" s="705"/>
      <c r="JKQ582" s="705"/>
      <c r="JKR582" s="705"/>
      <c r="JKS582" s="705"/>
      <c r="JKT582" s="705"/>
      <c r="JKU582" s="705"/>
      <c r="JKV582" s="705"/>
      <c r="JKW582" s="705"/>
      <c r="JKX582" s="705"/>
      <c r="JKY582" s="705"/>
      <c r="JKZ582" s="705"/>
      <c r="JLA582" s="705"/>
      <c r="JLB582" s="705"/>
      <c r="JLC582" s="705"/>
      <c r="JLD582" s="705"/>
      <c r="JLE582" s="705"/>
      <c r="JLF582" s="705"/>
      <c r="JLG582" s="705"/>
      <c r="JLH582" s="705"/>
      <c r="JLI582" s="705"/>
      <c r="JLJ582" s="705"/>
      <c r="JLK582" s="705"/>
      <c r="JLL582" s="705"/>
      <c r="JLM582" s="705"/>
      <c r="JLN582" s="705"/>
      <c r="JLO582" s="705"/>
      <c r="JLP582" s="705"/>
      <c r="JLQ582" s="705"/>
      <c r="JLR582" s="705"/>
      <c r="JLS582" s="705"/>
      <c r="JLT582" s="705"/>
      <c r="JLU582" s="705"/>
      <c r="JLV582" s="705"/>
      <c r="JLW582" s="705"/>
      <c r="JLX582" s="705"/>
      <c r="JLY582" s="705"/>
      <c r="JLZ582" s="705"/>
      <c r="JMA582" s="705"/>
      <c r="JMB582" s="705"/>
      <c r="JMC582" s="705"/>
      <c r="JMD582" s="705"/>
      <c r="JME582" s="705"/>
      <c r="JMF582" s="705"/>
      <c r="JMG582" s="705"/>
      <c r="JMH582" s="705"/>
      <c r="JMI582" s="705"/>
      <c r="JMJ582" s="705"/>
      <c r="JMK582" s="705"/>
      <c r="JML582" s="705"/>
      <c r="JMM582" s="705"/>
      <c r="JMN582" s="705"/>
      <c r="JMO582" s="705"/>
      <c r="JMP582" s="705"/>
      <c r="JMQ582" s="705"/>
      <c r="JMR582" s="705"/>
      <c r="JMS582" s="705"/>
      <c r="JMT582" s="705"/>
      <c r="JMU582" s="705"/>
      <c r="JMV582" s="705"/>
      <c r="JMW582" s="705"/>
      <c r="JMX582" s="705"/>
      <c r="JMY582" s="705"/>
      <c r="JMZ582" s="705"/>
      <c r="JNA582" s="705"/>
      <c r="JNB582" s="705"/>
      <c r="JNC582" s="705"/>
      <c r="JND582" s="705"/>
      <c r="JNE582" s="705"/>
      <c r="JNF582" s="705"/>
      <c r="JNG582" s="705"/>
      <c r="JNH582" s="705"/>
      <c r="JNI582" s="705"/>
      <c r="JNJ582" s="705"/>
      <c r="JNK582" s="705"/>
      <c r="JNL582" s="705"/>
      <c r="JNM582" s="705"/>
      <c r="JNN582" s="705"/>
      <c r="JNO582" s="705"/>
      <c r="JNP582" s="705"/>
      <c r="JNQ582" s="705"/>
      <c r="JNR582" s="705"/>
      <c r="JNS582" s="705"/>
      <c r="JNT582" s="705"/>
      <c r="JNU582" s="705"/>
      <c r="JNV582" s="705"/>
      <c r="JNW582" s="705"/>
      <c r="JNX582" s="705"/>
      <c r="JNY582" s="705"/>
      <c r="JNZ582" s="705"/>
      <c r="JOA582" s="705"/>
      <c r="JOB582" s="705"/>
      <c r="JOC582" s="705"/>
      <c r="JOD582" s="705"/>
      <c r="JOE582" s="705"/>
      <c r="JOF582" s="705"/>
      <c r="JOG582" s="705"/>
      <c r="JOH582" s="705"/>
      <c r="JOI582" s="705"/>
      <c r="JOJ582" s="705"/>
      <c r="JOK582" s="705"/>
      <c r="JOL582" s="705"/>
      <c r="JOM582" s="705"/>
      <c r="JON582" s="705"/>
      <c r="JOO582" s="705"/>
      <c r="JOP582" s="705"/>
      <c r="JOQ582" s="705"/>
      <c r="JOR582" s="705"/>
      <c r="JOS582" s="705"/>
      <c r="JOT582" s="705"/>
      <c r="JOU582" s="705"/>
      <c r="JOV582" s="705"/>
      <c r="JOW582" s="705"/>
      <c r="JOX582" s="705"/>
      <c r="JOY582" s="705"/>
      <c r="JOZ582" s="705"/>
      <c r="JPA582" s="705"/>
      <c r="JPB582" s="705"/>
      <c r="JPC582" s="705"/>
      <c r="JPD582" s="705"/>
      <c r="JPE582" s="705"/>
      <c r="JPF582" s="705"/>
      <c r="JPG582" s="705"/>
      <c r="JPH582" s="705"/>
      <c r="JPI582" s="705"/>
      <c r="JPJ582" s="705"/>
      <c r="JPK582" s="705"/>
      <c r="JPL582" s="705"/>
      <c r="JPM582" s="705"/>
      <c r="JPN582" s="705"/>
      <c r="JPO582" s="705"/>
      <c r="JPP582" s="705"/>
      <c r="JPQ582" s="705"/>
      <c r="JPR582" s="705"/>
      <c r="JPS582" s="705"/>
      <c r="JPT582" s="705"/>
      <c r="JPU582" s="705"/>
      <c r="JPV582" s="705"/>
      <c r="JPW582" s="705"/>
      <c r="JPX582" s="705"/>
      <c r="JPY582" s="705"/>
      <c r="JPZ582" s="705"/>
      <c r="JQA582" s="705"/>
      <c r="JQB582" s="705"/>
      <c r="JQC582" s="705"/>
      <c r="JQD582" s="705"/>
      <c r="JQE582" s="705"/>
      <c r="JQF582" s="705"/>
      <c r="JQG582" s="705"/>
      <c r="JQH582" s="705"/>
      <c r="JQI582" s="705"/>
      <c r="JQJ582" s="705"/>
      <c r="JQK582" s="705"/>
      <c r="JQL582" s="705"/>
      <c r="JQM582" s="705"/>
      <c r="JQN582" s="705"/>
      <c r="JQO582" s="705"/>
      <c r="JQP582" s="705"/>
      <c r="JQQ582" s="705"/>
      <c r="JQR582" s="705"/>
      <c r="JQS582" s="705"/>
      <c r="JQT582" s="705"/>
      <c r="JQU582" s="705"/>
      <c r="JQV582" s="705"/>
      <c r="JQW582" s="705"/>
      <c r="JQX582" s="705"/>
      <c r="JQY582" s="705"/>
      <c r="JQZ582" s="705"/>
      <c r="JRA582" s="705"/>
      <c r="JRB582" s="705"/>
      <c r="JRC582" s="705"/>
      <c r="JRD582" s="705"/>
      <c r="JRE582" s="705"/>
      <c r="JRF582" s="705"/>
      <c r="JRG582" s="705"/>
      <c r="JRH582" s="705"/>
      <c r="JRI582" s="705"/>
      <c r="JRJ582" s="705"/>
      <c r="JRK582" s="705"/>
      <c r="JRL582" s="705"/>
      <c r="JRM582" s="705"/>
      <c r="JRN582" s="705"/>
      <c r="JRO582" s="705"/>
      <c r="JRP582" s="705"/>
      <c r="JRQ582" s="705"/>
      <c r="JRR582" s="705"/>
      <c r="JRS582" s="705"/>
      <c r="JRT582" s="705"/>
      <c r="JRU582" s="705"/>
      <c r="JRV582" s="705"/>
      <c r="JRW582" s="705"/>
      <c r="JRX582" s="705"/>
      <c r="JRY582" s="705"/>
      <c r="JRZ582" s="705"/>
      <c r="JSA582" s="705"/>
      <c r="JSB582" s="705"/>
      <c r="JSC582" s="705"/>
      <c r="JSD582" s="705"/>
      <c r="JSE582" s="705"/>
      <c r="JSF582" s="705"/>
      <c r="JSG582" s="705"/>
      <c r="JSH582" s="705"/>
      <c r="JSI582" s="705"/>
      <c r="JSJ582" s="705"/>
      <c r="JSK582" s="705"/>
      <c r="JSL582" s="705"/>
      <c r="JSM582" s="705"/>
      <c r="JSN582" s="705"/>
      <c r="JSO582" s="705"/>
      <c r="JSP582" s="705"/>
      <c r="JSQ582" s="705"/>
      <c r="JSR582" s="705"/>
      <c r="JSS582" s="705"/>
      <c r="JST582" s="705"/>
      <c r="JSU582" s="705"/>
      <c r="JSV582" s="705"/>
      <c r="JSW582" s="705"/>
      <c r="JSX582" s="705"/>
      <c r="JSY582" s="705"/>
      <c r="JSZ582" s="705"/>
      <c r="JTA582" s="705"/>
      <c r="JTB582" s="705"/>
      <c r="JTC582" s="705"/>
      <c r="JTD582" s="705"/>
      <c r="JTE582" s="705"/>
      <c r="JTF582" s="705"/>
      <c r="JTG582" s="705"/>
      <c r="JTH582" s="705"/>
      <c r="JTI582" s="705"/>
      <c r="JTJ582" s="705"/>
      <c r="JTK582" s="705"/>
      <c r="JTL582" s="705"/>
      <c r="JTM582" s="705"/>
      <c r="JTN582" s="705"/>
      <c r="JTO582" s="705"/>
      <c r="JTP582" s="705"/>
      <c r="JTQ582" s="705"/>
      <c r="JTR582" s="705"/>
      <c r="JTS582" s="705"/>
      <c r="JTT582" s="705"/>
      <c r="JTU582" s="705"/>
      <c r="JTV582" s="705"/>
      <c r="JTW582" s="705"/>
      <c r="JTX582" s="705"/>
      <c r="JTY582" s="705"/>
      <c r="JTZ582" s="705"/>
      <c r="JUA582" s="705"/>
      <c r="JUB582" s="705"/>
      <c r="JUC582" s="705"/>
      <c r="JUD582" s="705"/>
      <c r="JUE582" s="705"/>
      <c r="JUF582" s="705"/>
      <c r="JUG582" s="705"/>
      <c r="JUH582" s="705"/>
      <c r="JUI582" s="705"/>
      <c r="JUJ582" s="705"/>
      <c r="JUK582" s="705"/>
      <c r="JUL582" s="705"/>
      <c r="JUM582" s="705"/>
      <c r="JUN582" s="705"/>
      <c r="JUO582" s="705"/>
      <c r="JUP582" s="705"/>
      <c r="JUQ582" s="705"/>
      <c r="JUR582" s="705"/>
      <c r="JUS582" s="705"/>
      <c r="JUT582" s="705"/>
      <c r="JUU582" s="705"/>
      <c r="JUV582" s="705"/>
      <c r="JUW582" s="705"/>
      <c r="JUX582" s="705"/>
      <c r="JUY582" s="705"/>
      <c r="JUZ582" s="705"/>
      <c r="JVA582" s="705"/>
      <c r="JVB582" s="705"/>
      <c r="JVC582" s="705"/>
      <c r="JVD582" s="705"/>
      <c r="JVE582" s="705"/>
      <c r="JVF582" s="705"/>
      <c r="JVG582" s="705"/>
      <c r="JVH582" s="705"/>
      <c r="JVI582" s="705"/>
      <c r="JVJ582" s="705"/>
      <c r="JVK582" s="705"/>
      <c r="JVL582" s="705"/>
      <c r="JVM582" s="705"/>
      <c r="JVN582" s="705"/>
      <c r="JVO582" s="705"/>
      <c r="JVP582" s="705"/>
      <c r="JVQ582" s="705"/>
      <c r="JVR582" s="705"/>
      <c r="JVS582" s="705"/>
      <c r="JVT582" s="705"/>
      <c r="JVU582" s="705"/>
      <c r="JVV582" s="705"/>
      <c r="JVW582" s="705"/>
      <c r="JVX582" s="705"/>
      <c r="JVY582" s="705"/>
      <c r="JVZ582" s="705"/>
      <c r="JWA582" s="705"/>
      <c r="JWB582" s="705"/>
      <c r="JWC582" s="705"/>
      <c r="JWD582" s="705"/>
      <c r="JWE582" s="705"/>
      <c r="JWF582" s="705"/>
      <c r="JWG582" s="705"/>
      <c r="JWH582" s="705"/>
      <c r="JWI582" s="705"/>
      <c r="JWJ582" s="705"/>
      <c r="JWK582" s="705"/>
      <c r="JWL582" s="705"/>
      <c r="JWM582" s="705"/>
      <c r="JWN582" s="705"/>
      <c r="JWO582" s="705"/>
      <c r="JWP582" s="705"/>
      <c r="JWQ582" s="705"/>
      <c r="JWR582" s="705"/>
      <c r="JWS582" s="705"/>
      <c r="JWT582" s="705"/>
      <c r="JWU582" s="705"/>
      <c r="JWV582" s="705"/>
      <c r="JWW582" s="705"/>
      <c r="JWX582" s="705"/>
      <c r="JWY582" s="705"/>
      <c r="JWZ582" s="705"/>
      <c r="JXA582" s="705"/>
      <c r="JXB582" s="705"/>
      <c r="JXC582" s="705"/>
      <c r="JXD582" s="705"/>
      <c r="JXE582" s="705"/>
      <c r="JXF582" s="705"/>
      <c r="JXG582" s="705"/>
      <c r="JXH582" s="705"/>
      <c r="JXI582" s="705"/>
      <c r="JXJ582" s="705"/>
      <c r="JXK582" s="705"/>
      <c r="JXL582" s="705"/>
      <c r="JXM582" s="705"/>
      <c r="JXN582" s="705"/>
      <c r="JXO582" s="705"/>
      <c r="JXP582" s="705"/>
      <c r="JXQ582" s="705"/>
      <c r="JXR582" s="705"/>
      <c r="JXS582" s="705"/>
      <c r="JXT582" s="705"/>
      <c r="JXU582" s="705"/>
      <c r="JXV582" s="705"/>
      <c r="JXW582" s="705"/>
      <c r="JXX582" s="705"/>
      <c r="JXY582" s="705"/>
      <c r="JXZ582" s="705"/>
      <c r="JYA582" s="705"/>
      <c r="JYB582" s="705"/>
      <c r="JYC582" s="705"/>
      <c r="JYD582" s="705"/>
      <c r="JYE582" s="705"/>
      <c r="JYF582" s="705"/>
      <c r="JYG582" s="705"/>
      <c r="JYH582" s="705"/>
      <c r="JYI582" s="705"/>
      <c r="JYJ582" s="705"/>
      <c r="JYK582" s="705"/>
      <c r="JYL582" s="705"/>
      <c r="JYM582" s="705"/>
      <c r="JYN582" s="705"/>
      <c r="JYO582" s="705"/>
      <c r="JYP582" s="705"/>
      <c r="JYQ582" s="705"/>
      <c r="JYR582" s="705"/>
      <c r="JYS582" s="705"/>
      <c r="JYT582" s="705"/>
      <c r="JYU582" s="705"/>
      <c r="JYV582" s="705"/>
      <c r="JYW582" s="705"/>
      <c r="JYX582" s="705"/>
      <c r="JYY582" s="705"/>
      <c r="JYZ582" s="705"/>
      <c r="JZA582" s="705"/>
      <c r="JZB582" s="705"/>
      <c r="JZC582" s="705"/>
      <c r="JZD582" s="705"/>
      <c r="JZE582" s="705"/>
      <c r="JZF582" s="705"/>
      <c r="JZG582" s="705"/>
      <c r="JZH582" s="705"/>
      <c r="JZI582" s="705"/>
      <c r="JZJ582" s="705"/>
      <c r="JZK582" s="705"/>
      <c r="JZL582" s="705"/>
      <c r="JZM582" s="705"/>
      <c r="JZN582" s="705"/>
      <c r="JZO582" s="705"/>
      <c r="JZP582" s="705"/>
      <c r="JZQ582" s="705"/>
      <c r="JZR582" s="705"/>
      <c r="JZS582" s="705"/>
      <c r="JZT582" s="705"/>
      <c r="JZU582" s="705"/>
      <c r="JZV582" s="705"/>
      <c r="JZW582" s="705"/>
      <c r="JZX582" s="705"/>
      <c r="JZY582" s="705"/>
      <c r="JZZ582" s="705"/>
      <c r="KAA582" s="705"/>
      <c r="KAB582" s="705"/>
      <c r="KAC582" s="705"/>
      <c r="KAD582" s="705"/>
      <c r="KAE582" s="705"/>
      <c r="KAF582" s="705"/>
      <c r="KAG582" s="705"/>
      <c r="KAH582" s="705"/>
      <c r="KAI582" s="705"/>
      <c r="KAJ582" s="705"/>
      <c r="KAK582" s="705"/>
      <c r="KAL582" s="705"/>
      <c r="KAM582" s="705"/>
      <c r="KAN582" s="705"/>
      <c r="KAO582" s="705"/>
      <c r="KAP582" s="705"/>
      <c r="KAQ582" s="705"/>
      <c r="KAR582" s="705"/>
      <c r="KAS582" s="705"/>
      <c r="KAT582" s="705"/>
      <c r="KAU582" s="705"/>
      <c r="KAV582" s="705"/>
      <c r="KAW582" s="705"/>
      <c r="KAX582" s="705"/>
      <c r="KAY582" s="705"/>
      <c r="KAZ582" s="705"/>
      <c r="KBA582" s="705"/>
      <c r="KBB582" s="705"/>
      <c r="KBC582" s="705"/>
      <c r="KBD582" s="705"/>
      <c r="KBE582" s="705"/>
      <c r="KBF582" s="705"/>
      <c r="KBG582" s="705"/>
      <c r="KBH582" s="705"/>
      <c r="KBI582" s="705"/>
      <c r="KBJ582" s="705"/>
      <c r="KBK582" s="705"/>
      <c r="KBL582" s="705"/>
      <c r="KBM582" s="705"/>
      <c r="KBN582" s="705"/>
      <c r="KBO582" s="705"/>
      <c r="KBP582" s="705"/>
      <c r="KBQ582" s="705"/>
      <c r="KBR582" s="705"/>
      <c r="KBS582" s="705"/>
      <c r="KBT582" s="705"/>
      <c r="KBU582" s="705"/>
      <c r="KBV582" s="705"/>
      <c r="KBW582" s="705"/>
      <c r="KBX582" s="705"/>
      <c r="KBY582" s="705"/>
      <c r="KBZ582" s="705"/>
      <c r="KCA582" s="705"/>
      <c r="KCB582" s="705"/>
      <c r="KCC582" s="705"/>
      <c r="KCD582" s="705"/>
      <c r="KCE582" s="705"/>
      <c r="KCF582" s="705"/>
      <c r="KCG582" s="705"/>
      <c r="KCH582" s="705"/>
      <c r="KCI582" s="705"/>
      <c r="KCJ582" s="705"/>
      <c r="KCK582" s="705"/>
      <c r="KCL582" s="705"/>
      <c r="KCM582" s="705"/>
      <c r="KCN582" s="705"/>
      <c r="KCO582" s="705"/>
      <c r="KCP582" s="705"/>
      <c r="KCQ582" s="705"/>
      <c r="KCR582" s="705"/>
      <c r="KCS582" s="705"/>
      <c r="KCT582" s="705"/>
      <c r="KCU582" s="705"/>
      <c r="KCV582" s="705"/>
      <c r="KCW582" s="705"/>
      <c r="KCX582" s="705"/>
      <c r="KCY582" s="705"/>
      <c r="KCZ582" s="705"/>
      <c r="KDA582" s="705"/>
      <c r="KDB582" s="705"/>
      <c r="KDC582" s="705"/>
      <c r="KDD582" s="705"/>
      <c r="KDE582" s="705"/>
      <c r="KDF582" s="705"/>
      <c r="KDG582" s="705"/>
      <c r="KDH582" s="705"/>
      <c r="KDI582" s="705"/>
      <c r="KDJ582" s="705"/>
      <c r="KDK582" s="705"/>
      <c r="KDL582" s="705"/>
      <c r="KDM582" s="705"/>
      <c r="KDN582" s="705"/>
      <c r="KDO582" s="705"/>
      <c r="KDP582" s="705"/>
      <c r="KDQ582" s="705"/>
      <c r="KDR582" s="705"/>
      <c r="KDS582" s="705"/>
      <c r="KDT582" s="705"/>
      <c r="KDU582" s="705"/>
      <c r="KDV582" s="705"/>
      <c r="KDW582" s="705"/>
      <c r="KDX582" s="705"/>
      <c r="KDY582" s="705"/>
      <c r="KDZ582" s="705"/>
      <c r="KEA582" s="705"/>
      <c r="KEB582" s="705"/>
      <c r="KEC582" s="705"/>
      <c r="KED582" s="705"/>
      <c r="KEE582" s="705"/>
      <c r="KEF582" s="705"/>
      <c r="KEG582" s="705"/>
      <c r="KEH582" s="705"/>
      <c r="KEI582" s="705"/>
      <c r="KEJ582" s="705"/>
      <c r="KEK582" s="705"/>
      <c r="KEL582" s="705"/>
      <c r="KEM582" s="705"/>
      <c r="KEN582" s="705"/>
      <c r="KEO582" s="705"/>
      <c r="KEP582" s="705"/>
      <c r="KEQ582" s="705"/>
      <c r="KER582" s="705"/>
      <c r="KES582" s="705"/>
      <c r="KET582" s="705"/>
      <c r="KEU582" s="705"/>
      <c r="KEV582" s="705"/>
      <c r="KEW582" s="705"/>
      <c r="KEX582" s="705"/>
      <c r="KEY582" s="705"/>
      <c r="KEZ582" s="705"/>
      <c r="KFA582" s="705"/>
      <c r="KFB582" s="705"/>
      <c r="KFC582" s="705"/>
      <c r="KFD582" s="705"/>
      <c r="KFE582" s="705"/>
      <c r="KFF582" s="705"/>
      <c r="KFG582" s="705"/>
      <c r="KFH582" s="705"/>
      <c r="KFI582" s="705"/>
      <c r="KFJ582" s="705"/>
      <c r="KFK582" s="705"/>
      <c r="KFL582" s="705"/>
      <c r="KFM582" s="705"/>
      <c r="KFN582" s="705"/>
      <c r="KFO582" s="705"/>
      <c r="KFP582" s="705"/>
      <c r="KFQ582" s="705"/>
      <c r="KFR582" s="705"/>
      <c r="KFS582" s="705"/>
      <c r="KFT582" s="705"/>
      <c r="KFU582" s="705"/>
      <c r="KFV582" s="705"/>
      <c r="KFW582" s="705"/>
      <c r="KFX582" s="705"/>
      <c r="KFY582" s="705"/>
      <c r="KFZ582" s="705"/>
      <c r="KGA582" s="705"/>
      <c r="KGB582" s="705"/>
      <c r="KGC582" s="705"/>
      <c r="KGD582" s="705"/>
      <c r="KGE582" s="705"/>
      <c r="KGF582" s="705"/>
      <c r="KGG582" s="705"/>
      <c r="KGH582" s="705"/>
      <c r="KGI582" s="705"/>
      <c r="KGJ582" s="705"/>
      <c r="KGK582" s="705"/>
      <c r="KGL582" s="705"/>
      <c r="KGM582" s="705"/>
      <c r="KGN582" s="705"/>
      <c r="KGO582" s="705"/>
      <c r="KGP582" s="705"/>
      <c r="KGQ582" s="705"/>
      <c r="KGR582" s="705"/>
      <c r="KGS582" s="705"/>
      <c r="KGT582" s="705"/>
      <c r="KGU582" s="705"/>
      <c r="KGV582" s="705"/>
      <c r="KGW582" s="705"/>
      <c r="KGX582" s="705"/>
      <c r="KGY582" s="705"/>
      <c r="KGZ582" s="705"/>
      <c r="KHA582" s="705"/>
      <c r="KHB582" s="705"/>
      <c r="KHC582" s="705"/>
      <c r="KHD582" s="705"/>
      <c r="KHE582" s="705"/>
      <c r="KHF582" s="705"/>
      <c r="KHG582" s="705"/>
      <c r="KHH582" s="705"/>
      <c r="KHI582" s="705"/>
      <c r="KHJ582" s="705"/>
      <c r="KHK582" s="705"/>
      <c r="KHL582" s="705"/>
      <c r="KHM582" s="705"/>
      <c r="KHN582" s="705"/>
      <c r="KHO582" s="705"/>
      <c r="KHP582" s="705"/>
      <c r="KHQ582" s="705"/>
      <c r="KHR582" s="705"/>
      <c r="KHS582" s="705"/>
      <c r="KHT582" s="705"/>
      <c r="KHU582" s="705"/>
      <c r="KHV582" s="705"/>
      <c r="KHW582" s="705"/>
      <c r="KHX582" s="705"/>
      <c r="KHY582" s="705"/>
      <c r="KHZ582" s="705"/>
      <c r="KIA582" s="705"/>
      <c r="KIB582" s="705"/>
      <c r="KIC582" s="705"/>
      <c r="KID582" s="705"/>
      <c r="KIE582" s="705"/>
      <c r="KIF582" s="705"/>
      <c r="KIG582" s="705"/>
      <c r="KIH582" s="705"/>
      <c r="KII582" s="705"/>
      <c r="KIJ582" s="705"/>
      <c r="KIK582" s="705"/>
      <c r="KIL582" s="705"/>
      <c r="KIM582" s="705"/>
      <c r="KIN582" s="705"/>
      <c r="KIO582" s="705"/>
      <c r="KIP582" s="705"/>
      <c r="KIQ582" s="705"/>
      <c r="KIR582" s="705"/>
      <c r="KIS582" s="705"/>
      <c r="KIT582" s="705"/>
      <c r="KIU582" s="705"/>
      <c r="KIV582" s="705"/>
      <c r="KIW582" s="705"/>
      <c r="KIX582" s="705"/>
      <c r="KIY582" s="705"/>
      <c r="KIZ582" s="705"/>
      <c r="KJA582" s="705"/>
      <c r="KJB582" s="705"/>
      <c r="KJC582" s="705"/>
      <c r="KJD582" s="705"/>
      <c r="KJE582" s="705"/>
      <c r="KJF582" s="705"/>
      <c r="KJG582" s="705"/>
      <c r="KJH582" s="705"/>
      <c r="KJI582" s="705"/>
      <c r="KJJ582" s="705"/>
      <c r="KJK582" s="705"/>
      <c r="KJL582" s="705"/>
      <c r="KJM582" s="705"/>
      <c r="KJN582" s="705"/>
      <c r="KJO582" s="705"/>
      <c r="KJP582" s="705"/>
      <c r="KJQ582" s="705"/>
      <c r="KJR582" s="705"/>
      <c r="KJS582" s="705"/>
      <c r="KJT582" s="705"/>
      <c r="KJU582" s="705"/>
      <c r="KJV582" s="705"/>
      <c r="KJW582" s="705"/>
      <c r="KJX582" s="705"/>
      <c r="KJY582" s="705"/>
      <c r="KJZ582" s="705"/>
      <c r="KKA582" s="705"/>
      <c r="KKB582" s="705"/>
      <c r="KKC582" s="705"/>
      <c r="KKD582" s="705"/>
      <c r="KKE582" s="705"/>
      <c r="KKF582" s="705"/>
      <c r="KKG582" s="705"/>
      <c r="KKH582" s="705"/>
      <c r="KKI582" s="705"/>
      <c r="KKJ582" s="705"/>
      <c r="KKK582" s="705"/>
      <c r="KKL582" s="705"/>
      <c r="KKM582" s="705"/>
      <c r="KKN582" s="705"/>
      <c r="KKO582" s="705"/>
      <c r="KKP582" s="705"/>
      <c r="KKQ582" s="705"/>
      <c r="KKR582" s="705"/>
      <c r="KKS582" s="705"/>
      <c r="KKT582" s="705"/>
      <c r="KKU582" s="705"/>
      <c r="KKV582" s="705"/>
      <c r="KKW582" s="705"/>
      <c r="KKX582" s="705"/>
      <c r="KKY582" s="705"/>
      <c r="KKZ582" s="705"/>
      <c r="KLA582" s="705"/>
      <c r="KLB582" s="705"/>
      <c r="KLC582" s="705"/>
      <c r="KLD582" s="705"/>
      <c r="KLE582" s="705"/>
      <c r="KLF582" s="705"/>
      <c r="KLG582" s="705"/>
      <c r="KLH582" s="705"/>
      <c r="KLI582" s="705"/>
      <c r="KLJ582" s="705"/>
      <c r="KLK582" s="705"/>
      <c r="KLL582" s="705"/>
      <c r="KLM582" s="705"/>
      <c r="KLN582" s="705"/>
      <c r="KLO582" s="705"/>
      <c r="KLP582" s="705"/>
      <c r="KLQ582" s="705"/>
      <c r="KLR582" s="705"/>
      <c r="KLS582" s="705"/>
      <c r="KLT582" s="705"/>
      <c r="KLU582" s="705"/>
      <c r="KLV582" s="705"/>
      <c r="KLW582" s="705"/>
      <c r="KLX582" s="705"/>
      <c r="KLY582" s="705"/>
      <c r="KLZ582" s="705"/>
      <c r="KMA582" s="705"/>
      <c r="KMB582" s="705"/>
      <c r="KMC582" s="705"/>
      <c r="KMD582" s="705"/>
      <c r="KME582" s="705"/>
      <c r="KMF582" s="705"/>
      <c r="KMG582" s="705"/>
      <c r="KMH582" s="705"/>
      <c r="KMI582" s="705"/>
      <c r="KMJ582" s="705"/>
      <c r="KMK582" s="705"/>
      <c r="KML582" s="705"/>
      <c r="KMM582" s="705"/>
      <c r="KMN582" s="705"/>
      <c r="KMO582" s="705"/>
      <c r="KMP582" s="705"/>
      <c r="KMQ582" s="705"/>
      <c r="KMR582" s="705"/>
      <c r="KMS582" s="705"/>
      <c r="KMT582" s="705"/>
      <c r="KMU582" s="705"/>
      <c r="KMV582" s="705"/>
      <c r="KMW582" s="705"/>
      <c r="KMX582" s="705"/>
      <c r="KMY582" s="705"/>
      <c r="KMZ582" s="705"/>
      <c r="KNA582" s="705"/>
      <c r="KNB582" s="705"/>
      <c r="KNC582" s="705"/>
      <c r="KND582" s="705"/>
      <c r="KNE582" s="705"/>
      <c r="KNF582" s="705"/>
      <c r="KNG582" s="705"/>
      <c r="KNH582" s="705"/>
      <c r="KNI582" s="705"/>
      <c r="KNJ582" s="705"/>
      <c r="KNK582" s="705"/>
      <c r="KNL582" s="705"/>
      <c r="KNM582" s="705"/>
      <c r="KNN582" s="705"/>
      <c r="KNO582" s="705"/>
      <c r="KNP582" s="705"/>
      <c r="KNQ582" s="705"/>
      <c r="KNR582" s="705"/>
      <c r="KNS582" s="705"/>
      <c r="KNT582" s="705"/>
      <c r="KNU582" s="705"/>
      <c r="KNV582" s="705"/>
      <c r="KNW582" s="705"/>
      <c r="KNX582" s="705"/>
      <c r="KNY582" s="705"/>
      <c r="KNZ582" s="705"/>
      <c r="KOA582" s="705"/>
      <c r="KOB582" s="705"/>
      <c r="KOC582" s="705"/>
      <c r="KOD582" s="705"/>
      <c r="KOE582" s="705"/>
      <c r="KOF582" s="705"/>
      <c r="KOG582" s="705"/>
      <c r="KOH582" s="705"/>
      <c r="KOI582" s="705"/>
      <c r="KOJ582" s="705"/>
      <c r="KOK582" s="705"/>
      <c r="KOL582" s="705"/>
      <c r="KOM582" s="705"/>
      <c r="KON582" s="705"/>
      <c r="KOO582" s="705"/>
      <c r="KOP582" s="705"/>
      <c r="KOQ582" s="705"/>
      <c r="KOR582" s="705"/>
      <c r="KOS582" s="705"/>
      <c r="KOT582" s="705"/>
      <c r="KOU582" s="705"/>
      <c r="KOV582" s="705"/>
      <c r="KOW582" s="705"/>
      <c r="KOX582" s="705"/>
      <c r="KOY582" s="705"/>
      <c r="KOZ582" s="705"/>
      <c r="KPA582" s="705"/>
      <c r="KPB582" s="705"/>
      <c r="KPC582" s="705"/>
      <c r="KPD582" s="705"/>
      <c r="KPE582" s="705"/>
      <c r="KPF582" s="705"/>
      <c r="KPG582" s="705"/>
      <c r="KPH582" s="705"/>
      <c r="KPI582" s="705"/>
      <c r="KPJ582" s="705"/>
      <c r="KPK582" s="705"/>
      <c r="KPL582" s="705"/>
      <c r="KPM582" s="705"/>
      <c r="KPN582" s="705"/>
      <c r="KPO582" s="705"/>
      <c r="KPP582" s="705"/>
      <c r="KPQ582" s="705"/>
      <c r="KPR582" s="705"/>
      <c r="KPS582" s="705"/>
      <c r="KPT582" s="705"/>
      <c r="KPU582" s="705"/>
      <c r="KPV582" s="705"/>
      <c r="KPW582" s="705"/>
      <c r="KPX582" s="705"/>
      <c r="KPY582" s="705"/>
      <c r="KPZ582" s="705"/>
      <c r="KQA582" s="705"/>
      <c r="KQB582" s="705"/>
      <c r="KQC582" s="705"/>
      <c r="KQD582" s="705"/>
      <c r="KQE582" s="705"/>
      <c r="KQF582" s="705"/>
      <c r="KQG582" s="705"/>
      <c r="KQH582" s="705"/>
      <c r="KQI582" s="705"/>
      <c r="KQJ582" s="705"/>
      <c r="KQK582" s="705"/>
      <c r="KQL582" s="705"/>
      <c r="KQM582" s="705"/>
      <c r="KQN582" s="705"/>
      <c r="KQO582" s="705"/>
      <c r="KQP582" s="705"/>
      <c r="KQQ582" s="705"/>
      <c r="KQR582" s="705"/>
      <c r="KQS582" s="705"/>
      <c r="KQT582" s="705"/>
      <c r="KQU582" s="705"/>
      <c r="KQV582" s="705"/>
      <c r="KQW582" s="705"/>
      <c r="KQX582" s="705"/>
      <c r="KQY582" s="705"/>
      <c r="KQZ582" s="705"/>
      <c r="KRA582" s="705"/>
      <c r="KRB582" s="705"/>
      <c r="KRC582" s="705"/>
      <c r="KRD582" s="705"/>
      <c r="KRE582" s="705"/>
      <c r="KRF582" s="705"/>
      <c r="KRG582" s="705"/>
      <c r="KRH582" s="705"/>
      <c r="KRI582" s="705"/>
      <c r="KRJ582" s="705"/>
      <c r="KRK582" s="705"/>
      <c r="KRL582" s="705"/>
      <c r="KRM582" s="705"/>
      <c r="KRN582" s="705"/>
      <c r="KRO582" s="705"/>
      <c r="KRP582" s="705"/>
      <c r="KRQ582" s="705"/>
      <c r="KRR582" s="705"/>
      <c r="KRS582" s="705"/>
      <c r="KRT582" s="705"/>
      <c r="KRU582" s="705"/>
      <c r="KRV582" s="705"/>
      <c r="KRW582" s="705"/>
      <c r="KRX582" s="705"/>
      <c r="KRY582" s="705"/>
      <c r="KRZ582" s="705"/>
      <c r="KSA582" s="705"/>
      <c r="KSB582" s="705"/>
      <c r="KSC582" s="705"/>
      <c r="KSD582" s="705"/>
      <c r="KSE582" s="705"/>
      <c r="KSF582" s="705"/>
      <c r="KSG582" s="705"/>
      <c r="KSH582" s="705"/>
      <c r="KSI582" s="705"/>
      <c r="KSJ582" s="705"/>
      <c r="KSK582" s="705"/>
      <c r="KSL582" s="705"/>
      <c r="KSM582" s="705"/>
      <c r="KSN582" s="705"/>
      <c r="KSO582" s="705"/>
      <c r="KSP582" s="705"/>
      <c r="KSQ582" s="705"/>
      <c r="KSR582" s="705"/>
      <c r="KSS582" s="705"/>
      <c r="KST582" s="705"/>
      <c r="KSU582" s="705"/>
      <c r="KSV582" s="705"/>
      <c r="KSW582" s="705"/>
      <c r="KSX582" s="705"/>
      <c r="KSY582" s="705"/>
      <c r="KSZ582" s="705"/>
      <c r="KTA582" s="705"/>
      <c r="KTB582" s="705"/>
      <c r="KTC582" s="705"/>
      <c r="KTD582" s="705"/>
      <c r="KTE582" s="705"/>
      <c r="KTF582" s="705"/>
      <c r="KTG582" s="705"/>
      <c r="KTH582" s="705"/>
      <c r="KTI582" s="705"/>
      <c r="KTJ582" s="705"/>
      <c r="KTK582" s="705"/>
      <c r="KTL582" s="705"/>
      <c r="KTM582" s="705"/>
      <c r="KTN582" s="705"/>
      <c r="KTO582" s="705"/>
      <c r="KTP582" s="705"/>
      <c r="KTQ582" s="705"/>
      <c r="KTR582" s="705"/>
      <c r="KTS582" s="705"/>
      <c r="KTT582" s="705"/>
      <c r="KTU582" s="705"/>
      <c r="KTV582" s="705"/>
      <c r="KTW582" s="705"/>
      <c r="KTX582" s="705"/>
      <c r="KTY582" s="705"/>
      <c r="KTZ582" s="705"/>
      <c r="KUA582" s="705"/>
      <c r="KUB582" s="705"/>
      <c r="KUC582" s="705"/>
      <c r="KUD582" s="705"/>
      <c r="KUE582" s="705"/>
      <c r="KUF582" s="705"/>
      <c r="KUG582" s="705"/>
      <c r="KUH582" s="705"/>
      <c r="KUI582" s="705"/>
      <c r="KUJ582" s="705"/>
      <c r="KUK582" s="705"/>
      <c r="KUL582" s="705"/>
      <c r="KUM582" s="705"/>
      <c r="KUN582" s="705"/>
      <c r="KUO582" s="705"/>
      <c r="KUP582" s="705"/>
      <c r="KUQ582" s="705"/>
      <c r="KUR582" s="705"/>
      <c r="KUS582" s="705"/>
      <c r="KUT582" s="705"/>
      <c r="KUU582" s="705"/>
      <c r="KUV582" s="705"/>
      <c r="KUW582" s="705"/>
      <c r="KUX582" s="705"/>
      <c r="KUY582" s="705"/>
      <c r="KUZ582" s="705"/>
      <c r="KVA582" s="705"/>
      <c r="KVB582" s="705"/>
      <c r="KVC582" s="705"/>
      <c r="KVD582" s="705"/>
      <c r="KVE582" s="705"/>
      <c r="KVF582" s="705"/>
      <c r="KVG582" s="705"/>
      <c r="KVH582" s="705"/>
      <c r="KVI582" s="705"/>
      <c r="KVJ582" s="705"/>
      <c r="KVK582" s="705"/>
      <c r="KVL582" s="705"/>
      <c r="KVM582" s="705"/>
      <c r="KVN582" s="705"/>
      <c r="KVO582" s="705"/>
      <c r="KVP582" s="705"/>
      <c r="KVQ582" s="705"/>
      <c r="KVR582" s="705"/>
      <c r="KVS582" s="705"/>
      <c r="KVT582" s="705"/>
      <c r="KVU582" s="705"/>
      <c r="KVV582" s="705"/>
      <c r="KVW582" s="705"/>
      <c r="KVX582" s="705"/>
      <c r="KVY582" s="705"/>
      <c r="KVZ582" s="705"/>
      <c r="KWA582" s="705"/>
      <c r="KWB582" s="705"/>
      <c r="KWC582" s="705"/>
      <c r="KWD582" s="705"/>
      <c r="KWE582" s="705"/>
      <c r="KWF582" s="705"/>
      <c r="KWG582" s="705"/>
      <c r="KWH582" s="705"/>
      <c r="KWI582" s="705"/>
      <c r="KWJ582" s="705"/>
      <c r="KWK582" s="705"/>
      <c r="KWL582" s="705"/>
      <c r="KWM582" s="705"/>
      <c r="KWN582" s="705"/>
      <c r="KWO582" s="705"/>
      <c r="KWP582" s="705"/>
      <c r="KWQ582" s="705"/>
      <c r="KWR582" s="705"/>
      <c r="KWS582" s="705"/>
      <c r="KWT582" s="705"/>
      <c r="KWU582" s="705"/>
      <c r="KWV582" s="705"/>
      <c r="KWW582" s="705"/>
      <c r="KWX582" s="705"/>
      <c r="KWY582" s="705"/>
      <c r="KWZ582" s="705"/>
      <c r="KXA582" s="705"/>
      <c r="KXB582" s="705"/>
      <c r="KXC582" s="705"/>
      <c r="KXD582" s="705"/>
      <c r="KXE582" s="705"/>
      <c r="KXF582" s="705"/>
      <c r="KXG582" s="705"/>
      <c r="KXH582" s="705"/>
      <c r="KXI582" s="705"/>
      <c r="KXJ582" s="705"/>
      <c r="KXK582" s="705"/>
      <c r="KXL582" s="705"/>
      <c r="KXM582" s="705"/>
      <c r="KXN582" s="705"/>
      <c r="KXO582" s="705"/>
      <c r="KXP582" s="705"/>
      <c r="KXQ582" s="705"/>
      <c r="KXR582" s="705"/>
      <c r="KXS582" s="705"/>
      <c r="KXT582" s="705"/>
      <c r="KXU582" s="705"/>
      <c r="KXV582" s="705"/>
      <c r="KXW582" s="705"/>
      <c r="KXX582" s="705"/>
      <c r="KXY582" s="705"/>
      <c r="KXZ582" s="705"/>
      <c r="KYA582" s="705"/>
      <c r="KYB582" s="705"/>
      <c r="KYC582" s="705"/>
      <c r="KYD582" s="705"/>
      <c r="KYE582" s="705"/>
      <c r="KYF582" s="705"/>
      <c r="KYG582" s="705"/>
      <c r="KYH582" s="705"/>
      <c r="KYI582" s="705"/>
      <c r="KYJ582" s="705"/>
      <c r="KYK582" s="705"/>
      <c r="KYL582" s="705"/>
      <c r="KYM582" s="705"/>
      <c r="KYN582" s="705"/>
      <c r="KYO582" s="705"/>
      <c r="KYP582" s="705"/>
      <c r="KYQ582" s="705"/>
      <c r="KYR582" s="705"/>
      <c r="KYS582" s="705"/>
      <c r="KYT582" s="705"/>
      <c r="KYU582" s="705"/>
      <c r="KYV582" s="705"/>
      <c r="KYW582" s="705"/>
      <c r="KYX582" s="705"/>
      <c r="KYY582" s="705"/>
      <c r="KYZ582" s="705"/>
      <c r="KZA582" s="705"/>
      <c r="KZB582" s="705"/>
      <c r="KZC582" s="705"/>
      <c r="KZD582" s="705"/>
      <c r="KZE582" s="705"/>
      <c r="KZF582" s="705"/>
      <c r="KZG582" s="705"/>
      <c r="KZH582" s="705"/>
      <c r="KZI582" s="705"/>
      <c r="KZJ582" s="705"/>
      <c r="KZK582" s="705"/>
      <c r="KZL582" s="705"/>
      <c r="KZM582" s="705"/>
      <c r="KZN582" s="705"/>
      <c r="KZO582" s="705"/>
      <c r="KZP582" s="705"/>
      <c r="KZQ582" s="705"/>
      <c r="KZR582" s="705"/>
      <c r="KZS582" s="705"/>
      <c r="KZT582" s="705"/>
      <c r="KZU582" s="705"/>
      <c r="KZV582" s="705"/>
      <c r="KZW582" s="705"/>
      <c r="KZX582" s="705"/>
      <c r="KZY582" s="705"/>
      <c r="KZZ582" s="705"/>
      <c r="LAA582" s="705"/>
      <c r="LAB582" s="705"/>
      <c r="LAC582" s="705"/>
      <c r="LAD582" s="705"/>
      <c r="LAE582" s="705"/>
      <c r="LAF582" s="705"/>
      <c r="LAG582" s="705"/>
      <c r="LAH582" s="705"/>
      <c r="LAI582" s="705"/>
      <c r="LAJ582" s="705"/>
      <c r="LAK582" s="705"/>
      <c r="LAL582" s="705"/>
      <c r="LAM582" s="705"/>
      <c r="LAN582" s="705"/>
      <c r="LAO582" s="705"/>
      <c r="LAP582" s="705"/>
      <c r="LAQ582" s="705"/>
      <c r="LAR582" s="705"/>
      <c r="LAS582" s="705"/>
      <c r="LAT582" s="705"/>
      <c r="LAU582" s="705"/>
      <c r="LAV582" s="705"/>
      <c r="LAW582" s="705"/>
      <c r="LAX582" s="705"/>
      <c r="LAY582" s="705"/>
      <c r="LAZ582" s="705"/>
      <c r="LBA582" s="705"/>
      <c r="LBB582" s="705"/>
      <c r="LBC582" s="705"/>
      <c r="LBD582" s="705"/>
      <c r="LBE582" s="705"/>
      <c r="LBF582" s="705"/>
      <c r="LBG582" s="705"/>
      <c r="LBH582" s="705"/>
      <c r="LBI582" s="705"/>
      <c r="LBJ582" s="705"/>
      <c r="LBK582" s="705"/>
      <c r="LBL582" s="705"/>
      <c r="LBM582" s="705"/>
      <c r="LBN582" s="705"/>
      <c r="LBO582" s="705"/>
      <c r="LBP582" s="705"/>
      <c r="LBQ582" s="705"/>
      <c r="LBR582" s="705"/>
      <c r="LBS582" s="705"/>
      <c r="LBT582" s="705"/>
      <c r="LBU582" s="705"/>
      <c r="LBV582" s="705"/>
      <c r="LBW582" s="705"/>
      <c r="LBX582" s="705"/>
      <c r="LBY582" s="705"/>
      <c r="LBZ582" s="705"/>
      <c r="LCA582" s="705"/>
      <c r="LCB582" s="705"/>
      <c r="LCC582" s="705"/>
      <c r="LCD582" s="705"/>
      <c r="LCE582" s="705"/>
      <c r="LCF582" s="705"/>
      <c r="LCG582" s="705"/>
      <c r="LCH582" s="705"/>
      <c r="LCI582" s="705"/>
      <c r="LCJ582" s="705"/>
      <c r="LCK582" s="705"/>
      <c r="LCL582" s="705"/>
      <c r="LCM582" s="705"/>
      <c r="LCN582" s="705"/>
      <c r="LCO582" s="705"/>
      <c r="LCP582" s="705"/>
      <c r="LCQ582" s="705"/>
      <c r="LCR582" s="705"/>
      <c r="LCS582" s="705"/>
      <c r="LCT582" s="705"/>
      <c r="LCU582" s="705"/>
      <c r="LCV582" s="705"/>
      <c r="LCW582" s="705"/>
      <c r="LCX582" s="705"/>
      <c r="LCY582" s="705"/>
      <c r="LCZ582" s="705"/>
      <c r="LDA582" s="705"/>
      <c r="LDB582" s="705"/>
      <c r="LDC582" s="705"/>
      <c r="LDD582" s="705"/>
      <c r="LDE582" s="705"/>
      <c r="LDF582" s="705"/>
      <c r="LDG582" s="705"/>
      <c r="LDH582" s="705"/>
      <c r="LDI582" s="705"/>
      <c r="LDJ582" s="705"/>
      <c r="LDK582" s="705"/>
      <c r="LDL582" s="705"/>
      <c r="LDM582" s="705"/>
      <c r="LDN582" s="705"/>
      <c r="LDO582" s="705"/>
      <c r="LDP582" s="705"/>
      <c r="LDQ582" s="705"/>
      <c r="LDR582" s="705"/>
      <c r="LDS582" s="705"/>
      <c r="LDT582" s="705"/>
      <c r="LDU582" s="705"/>
      <c r="LDV582" s="705"/>
      <c r="LDW582" s="705"/>
      <c r="LDX582" s="705"/>
      <c r="LDY582" s="705"/>
      <c r="LDZ582" s="705"/>
      <c r="LEA582" s="705"/>
      <c r="LEB582" s="705"/>
      <c r="LEC582" s="705"/>
      <c r="LED582" s="705"/>
      <c r="LEE582" s="705"/>
      <c r="LEF582" s="705"/>
      <c r="LEG582" s="705"/>
      <c r="LEH582" s="705"/>
      <c r="LEI582" s="705"/>
      <c r="LEJ582" s="705"/>
      <c r="LEK582" s="705"/>
      <c r="LEL582" s="705"/>
      <c r="LEM582" s="705"/>
      <c r="LEN582" s="705"/>
      <c r="LEO582" s="705"/>
      <c r="LEP582" s="705"/>
      <c r="LEQ582" s="705"/>
      <c r="LER582" s="705"/>
      <c r="LES582" s="705"/>
      <c r="LET582" s="705"/>
      <c r="LEU582" s="705"/>
      <c r="LEV582" s="705"/>
      <c r="LEW582" s="705"/>
      <c r="LEX582" s="705"/>
      <c r="LEY582" s="705"/>
      <c r="LEZ582" s="705"/>
      <c r="LFA582" s="705"/>
      <c r="LFB582" s="705"/>
      <c r="LFC582" s="705"/>
      <c r="LFD582" s="705"/>
      <c r="LFE582" s="705"/>
      <c r="LFF582" s="705"/>
      <c r="LFG582" s="705"/>
      <c r="LFH582" s="705"/>
      <c r="LFI582" s="705"/>
      <c r="LFJ582" s="705"/>
      <c r="LFK582" s="705"/>
      <c r="LFL582" s="705"/>
      <c r="LFM582" s="705"/>
      <c r="LFN582" s="705"/>
      <c r="LFO582" s="705"/>
      <c r="LFP582" s="705"/>
      <c r="LFQ582" s="705"/>
      <c r="LFR582" s="705"/>
      <c r="LFS582" s="705"/>
      <c r="LFT582" s="705"/>
      <c r="LFU582" s="705"/>
      <c r="LFV582" s="705"/>
      <c r="LFW582" s="705"/>
      <c r="LFX582" s="705"/>
      <c r="LFY582" s="705"/>
      <c r="LFZ582" s="705"/>
      <c r="LGA582" s="705"/>
      <c r="LGB582" s="705"/>
      <c r="LGC582" s="705"/>
      <c r="LGD582" s="705"/>
      <c r="LGE582" s="705"/>
      <c r="LGF582" s="705"/>
      <c r="LGG582" s="705"/>
      <c r="LGH582" s="705"/>
      <c r="LGI582" s="705"/>
      <c r="LGJ582" s="705"/>
      <c r="LGK582" s="705"/>
      <c r="LGL582" s="705"/>
      <c r="LGM582" s="705"/>
      <c r="LGN582" s="705"/>
      <c r="LGO582" s="705"/>
      <c r="LGP582" s="705"/>
      <c r="LGQ582" s="705"/>
      <c r="LGR582" s="705"/>
      <c r="LGS582" s="705"/>
      <c r="LGT582" s="705"/>
      <c r="LGU582" s="705"/>
      <c r="LGV582" s="705"/>
      <c r="LGW582" s="705"/>
      <c r="LGX582" s="705"/>
      <c r="LGY582" s="705"/>
      <c r="LGZ582" s="705"/>
      <c r="LHA582" s="705"/>
      <c r="LHB582" s="705"/>
      <c r="LHC582" s="705"/>
      <c r="LHD582" s="705"/>
      <c r="LHE582" s="705"/>
      <c r="LHF582" s="705"/>
      <c r="LHG582" s="705"/>
      <c r="LHH582" s="705"/>
      <c r="LHI582" s="705"/>
      <c r="LHJ582" s="705"/>
      <c r="LHK582" s="705"/>
      <c r="LHL582" s="705"/>
      <c r="LHM582" s="705"/>
      <c r="LHN582" s="705"/>
      <c r="LHO582" s="705"/>
      <c r="LHP582" s="705"/>
      <c r="LHQ582" s="705"/>
      <c r="LHR582" s="705"/>
      <c r="LHS582" s="705"/>
      <c r="LHT582" s="705"/>
      <c r="LHU582" s="705"/>
      <c r="LHV582" s="705"/>
      <c r="LHW582" s="705"/>
      <c r="LHX582" s="705"/>
      <c r="LHY582" s="705"/>
      <c r="LHZ582" s="705"/>
      <c r="LIA582" s="705"/>
      <c r="LIB582" s="705"/>
      <c r="LIC582" s="705"/>
      <c r="LID582" s="705"/>
      <c r="LIE582" s="705"/>
      <c r="LIF582" s="705"/>
      <c r="LIG582" s="705"/>
      <c r="LIH582" s="705"/>
      <c r="LII582" s="705"/>
      <c r="LIJ582" s="705"/>
      <c r="LIK582" s="705"/>
      <c r="LIL582" s="705"/>
      <c r="LIM582" s="705"/>
      <c r="LIN582" s="705"/>
      <c r="LIO582" s="705"/>
      <c r="LIP582" s="705"/>
      <c r="LIQ582" s="705"/>
      <c r="LIR582" s="705"/>
      <c r="LIS582" s="705"/>
      <c r="LIT582" s="705"/>
      <c r="LIU582" s="705"/>
      <c r="LIV582" s="705"/>
      <c r="LIW582" s="705"/>
      <c r="LIX582" s="705"/>
      <c r="LIY582" s="705"/>
      <c r="LIZ582" s="705"/>
      <c r="LJA582" s="705"/>
      <c r="LJB582" s="705"/>
      <c r="LJC582" s="705"/>
      <c r="LJD582" s="705"/>
      <c r="LJE582" s="705"/>
      <c r="LJF582" s="705"/>
      <c r="LJG582" s="705"/>
      <c r="LJH582" s="705"/>
      <c r="LJI582" s="705"/>
      <c r="LJJ582" s="705"/>
      <c r="LJK582" s="705"/>
      <c r="LJL582" s="705"/>
      <c r="LJM582" s="705"/>
      <c r="LJN582" s="705"/>
      <c r="LJO582" s="705"/>
      <c r="LJP582" s="705"/>
      <c r="LJQ582" s="705"/>
      <c r="LJR582" s="705"/>
      <c r="LJS582" s="705"/>
      <c r="LJT582" s="705"/>
      <c r="LJU582" s="705"/>
      <c r="LJV582" s="705"/>
      <c r="LJW582" s="705"/>
      <c r="LJX582" s="705"/>
      <c r="LJY582" s="705"/>
      <c r="LJZ582" s="705"/>
      <c r="LKA582" s="705"/>
      <c r="LKB582" s="705"/>
      <c r="LKC582" s="705"/>
      <c r="LKD582" s="705"/>
      <c r="LKE582" s="705"/>
      <c r="LKF582" s="705"/>
      <c r="LKG582" s="705"/>
      <c r="LKH582" s="705"/>
      <c r="LKI582" s="705"/>
      <c r="LKJ582" s="705"/>
      <c r="LKK582" s="705"/>
      <c r="LKL582" s="705"/>
      <c r="LKM582" s="705"/>
      <c r="LKN582" s="705"/>
      <c r="LKO582" s="705"/>
      <c r="LKP582" s="705"/>
      <c r="LKQ582" s="705"/>
      <c r="LKR582" s="705"/>
      <c r="LKS582" s="705"/>
      <c r="LKT582" s="705"/>
      <c r="LKU582" s="705"/>
      <c r="LKV582" s="705"/>
      <c r="LKW582" s="705"/>
      <c r="LKX582" s="705"/>
      <c r="LKY582" s="705"/>
      <c r="LKZ582" s="705"/>
      <c r="LLA582" s="705"/>
      <c r="LLB582" s="705"/>
      <c r="LLC582" s="705"/>
      <c r="LLD582" s="705"/>
      <c r="LLE582" s="705"/>
      <c r="LLF582" s="705"/>
      <c r="LLG582" s="705"/>
      <c r="LLH582" s="705"/>
      <c r="LLI582" s="705"/>
      <c r="LLJ582" s="705"/>
      <c r="LLK582" s="705"/>
      <c r="LLL582" s="705"/>
      <c r="LLM582" s="705"/>
      <c r="LLN582" s="705"/>
      <c r="LLO582" s="705"/>
      <c r="LLP582" s="705"/>
      <c r="LLQ582" s="705"/>
      <c r="LLR582" s="705"/>
      <c r="LLS582" s="705"/>
      <c r="LLT582" s="705"/>
      <c r="LLU582" s="705"/>
      <c r="LLV582" s="705"/>
      <c r="LLW582" s="705"/>
      <c r="LLX582" s="705"/>
      <c r="LLY582" s="705"/>
      <c r="LLZ582" s="705"/>
      <c r="LMA582" s="705"/>
      <c r="LMB582" s="705"/>
      <c r="LMC582" s="705"/>
      <c r="LMD582" s="705"/>
      <c r="LME582" s="705"/>
      <c r="LMF582" s="705"/>
      <c r="LMG582" s="705"/>
      <c r="LMH582" s="705"/>
      <c r="LMI582" s="705"/>
      <c r="LMJ582" s="705"/>
      <c r="LMK582" s="705"/>
      <c r="LML582" s="705"/>
      <c r="LMM582" s="705"/>
      <c r="LMN582" s="705"/>
      <c r="LMO582" s="705"/>
      <c r="LMP582" s="705"/>
      <c r="LMQ582" s="705"/>
      <c r="LMR582" s="705"/>
      <c r="LMS582" s="705"/>
      <c r="LMT582" s="705"/>
      <c r="LMU582" s="705"/>
      <c r="LMV582" s="705"/>
      <c r="LMW582" s="705"/>
      <c r="LMX582" s="705"/>
      <c r="LMY582" s="705"/>
      <c r="LMZ582" s="705"/>
      <c r="LNA582" s="705"/>
      <c r="LNB582" s="705"/>
      <c r="LNC582" s="705"/>
      <c r="LND582" s="705"/>
      <c r="LNE582" s="705"/>
      <c r="LNF582" s="705"/>
      <c r="LNG582" s="705"/>
      <c r="LNH582" s="705"/>
      <c r="LNI582" s="705"/>
      <c r="LNJ582" s="705"/>
      <c r="LNK582" s="705"/>
      <c r="LNL582" s="705"/>
      <c r="LNM582" s="705"/>
      <c r="LNN582" s="705"/>
      <c r="LNO582" s="705"/>
      <c r="LNP582" s="705"/>
      <c r="LNQ582" s="705"/>
      <c r="LNR582" s="705"/>
      <c r="LNS582" s="705"/>
      <c r="LNT582" s="705"/>
      <c r="LNU582" s="705"/>
      <c r="LNV582" s="705"/>
      <c r="LNW582" s="705"/>
      <c r="LNX582" s="705"/>
      <c r="LNY582" s="705"/>
      <c r="LNZ582" s="705"/>
      <c r="LOA582" s="705"/>
      <c r="LOB582" s="705"/>
      <c r="LOC582" s="705"/>
      <c r="LOD582" s="705"/>
      <c r="LOE582" s="705"/>
      <c r="LOF582" s="705"/>
      <c r="LOG582" s="705"/>
      <c r="LOH582" s="705"/>
      <c r="LOI582" s="705"/>
      <c r="LOJ582" s="705"/>
      <c r="LOK582" s="705"/>
      <c r="LOL582" s="705"/>
      <c r="LOM582" s="705"/>
      <c r="LON582" s="705"/>
      <c r="LOO582" s="705"/>
      <c r="LOP582" s="705"/>
      <c r="LOQ582" s="705"/>
      <c r="LOR582" s="705"/>
      <c r="LOS582" s="705"/>
      <c r="LOT582" s="705"/>
      <c r="LOU582" s="705"/>
      <c r="LOV582" s="705"/>
      <c r="LOW582" s="705"/>
      <c r="LOX582" s="705"/>
      <c r="LOY582" s="705"/>
      <c r="LOZ582" s="705"/>
      <c r="LPA582" s="705"/>
      <c r="LPB582" s="705"/>
      <c r="LPC582" s="705"/>
      <c r="LPD582" s="705"/>
      <c r="LPE582" s="705"/>
      <c r="LPF582" s="705"/>
      <c r="LPG582" s="705"/>
      <c r="LPH582" s="705"/>
      <c r="LPI582" s="705"/>
      <c r="LPJ582" s="705"/>
      <c r="LPK582" s="705"/>
      <c r="LPL582" s="705"/>
      <c r="LPM582" s="705"/>
      <c r="LPN582" s="705"/>
      <c r="LPO582" s="705"/>
      <c r="LPP582" s="705"/>
      <c r="LPQ582" s="705"/>
      <c r="LPR582" s="705"/>
      <c r="LPS582" s="705"/>
      <c r="LPT582" s="705"/>
      <c r="LPU582" s="705"/>
      <c r="LPV582" s="705"/>
      <c r="LPW582" s="705"/>
      <c r="LPX582" s="705"/>
      <c r="LPY582" s="705"/>
      <c r="LPZ582" s="705"/>
      <c r="LQA582" s="705"/>
      <c r="LQB582" s="705"/>
      <c r="LQC582" s="705"/>
      <c r="LQD582" s="705"/>
      <c r="LQE582" s="705"/>
      <c r="LQF582" s="705"/>
      <c r="LQG582" s="705"/>
      <c r="LQH582" s="705"/>
      <c r="LQI582" s="705"/>
      <c r="LQJ582" s="705"/>
      <c r="LQK582" s="705"/>
      <c r="LQL582" s="705"/>
      <c r="LQM582" s="705"/>
      <c r="LQN582" s="705"/>
      <c r="LQO582" s="705"/>
      <c r="LQP582" s="705"/>
      <c r="LQQ582" s="705"/>
      <c r="LQR582" s="705"/>
      <c r="LQS582" s="705"/>
      <c r="LQT582" s="705"/>
      <c r="LQU582" s="705"/>
      <c r="LQV582" s="705"/>
      <c r="LQW582" s="705"/>
      <c r="LQX582" s="705"/>
      <c r="LQY582" s="705"/>
      <c r="LQZ582" s="705"/>
      <c r="LRA582" s="705"/>
      <c r="LRB582" s="705"/>
      <c r="LRC582" s="705"/>
      <c r="LRD582" s="705"/>
      <c r="LRE582" s="705"/>
      <c r="LRF582" s="705"/>
      <c r="LRG582" s="705"/>
      <c r="LRH582" s="705"/>
      <c r="LRI582" s="705"/>
      <c r="LRJ582" s="705"/>
      <c r="LRK582" s="705"/>
      <c r="LRL582" s="705"/>
      <c r="LRM582" s="705"/>
      <c r="LRN582" s="705"/>
      <c r="LRO582" s="705"/>
      <c r="LRP582" s="705"/>
      <c r="LRQ582" s="705"/>
      <c r="LRR582" s="705"/>
      <c r="LRS582" s="705"/>
      <c r="LRT582" s="705"/>
      <c r="LRU582" s="705"/>
      <c r="LRV582" s="705"/>
      <c r="LRW582" s="705"/>
      <c r="LRX582" s="705"/>
      <c r="LRY582" s="705"/>
      <c r="LRZ582" s="705"/>
      <c r="LSA582" s="705"/>
      <c r="LSB582" s="705"/>
      <c r="LSC582" s="705"/>
      <c r="LSD582" s="705"/>
      <c r="LSE582" s="705"/>
      <c r="LSF582" s="705"/>
      <c r="LSG582" s="705"/>
      <c r="LSH582" s="705"/>
      <c r="LSI582" s="705"/>
      <c r="LSJ582" s="705"/>
      <c r="LSK582" s="705"/>
      <c r="LSL582" s="705"/>
      <c r="LSM582" s="705"/>
      <c r="LSN582" s="705"/>
      <c r="LSO582" s="705"/>
      <c r="LSP582" s="705"/>
      <c r="LSQ582" s="705"/>
      <c r="LSR582" s="705"/>
      <c r="LSS582" s="705"/>
      <c r="LST582" s="705"/>
      <c r="LSU582" s="705"/>
      <c r="LSV582" s="705"/>
      <c r="LSW582" s="705"/>
      <c r="LSX582" s="705"/>
      <c r="LSY582" s="705"/>
      <c r="LSZ582" s="705"/>
      <c r="LTA582" s="705"/>
      <c r="LTB582" s="705"/>
      <c r="LTC582" s="705"/>
      <c r="LTD582" s="705"/>
      <c r="LTE582" s="705"/>
      <c r="LTF582" s="705"/>
      <c r="LTG582" s="705"/>
      <c r="LTH582" s="705"/>
      <c r="LTI582" s="705"/>
      <c r="LTJ582" s="705"/>
      <c r="LTK582" s="705"/>
      <c r="LTL582" s="705"/>
      <c r="LTM582" s="705"/>
      <c r="LTN582" s="705"/>
      <c r="LTO582" s="705"/>
      <c r="LTP582" s="705"/>
      <c r="LTQ582" s="705"/>
      <c r="LTR582" s="705"/>
      <c r="LTS582" s="705"/>
      <c r="LTT582" s="705"/>
      <c r="LTU582" s="705"/>
      <c r="LTV582" s="705"/>
      <c r="LTW582" s="705"/>
      <c r="LTX582" s="705"/>
      <c r="LTY582" s="705"/>
      <c r="LTZ582" s="705"/>
      <c r="LUA582" s="705"/>
      <c r="LUB582" s="705"/>
      <c r="LUC582" s="705"/>
      <c r="LUD582" s="705"/>
      <c r="LUE582" s="705"/>
      <c r="LUF582" s="705"/>
      <c r="LUG582" s="705"/>
      <c r="LUH582" s="705"/>
      <c r="LUI582" s="705"/>
      <c r="LUJ582" s="705"/>
      <c r="LUK582" s="705"/>
      <c r="LUL582" s="705"/>
      <c r="LUM582" s="705"/>
      <c r="LUN582" s="705"/>
      <c r="LUO582" s="705"/>
      <c r="LUP582" s="705"/>
      <c r="LUQ582" s="705"/>
      <c r="LUR582" s="705"/>
      <c r="LUS582" s="705"/>
      <c r="LUT582" s="705"/>
      <c r="LUU582" s="705"/>
      <c r="LUV582" s="705"/>
      <c r="LUW582" s="705"/>
      <c r="LUX582" s="705"/>
      <c r="LUY582" s="705"/>
      <c r="LUZ582" s="705"/>
      <c r="LVA582" s="705"/>
      <c r="LVB582" s="705"/>
      <c r="LVC582" s="705"/>
      <c r="LVD582" s="705"/>
      <c r="LVE582" s="705"/>
      <c r="LVF582" s="705"/>
      <c r="LVG582" s="705"/>
      <c r="LVH582" s="705"/>
      <c r="LVI582" s="705"/>
      <c r="LVJ582" s="705"/>
      <c r="LVK582" s="705"/>
      <c r="LVL582" s="705"/>
      <c r="LVM582" s="705"/>
      <c r="LVN582" s="705"/>
      <c r="LVO582" s="705"/>
      <c r="LVP582" s="705"/>
      <c r="LVQ582" s="705"/>
      <c r="LVR582" s="705"/>
      <c r="LVS582" s="705"/>
      <c r="LVT582" s="705"/>
      <c r="LVU582" s="705"/>
      <c r="LVV582" s="705"/>
      <c r="LVW582" s="705"/>
      <c r="LVX582" s="705"/>
      <c r="LVY582" s="705"/>
      <c r="LVZ582" s="705"/>
      <c r="LWA582" s="705"/>
      <c r="LWB582" s="705"/>
      <c r="LWC582" s="705"/>
      <c r="LWD582" s="705"/>
      <c r="LWE582" s="705"/>
      <c r="LWF582" s="705"/>
      <c r="LWG582" s="705"/>
      <c r="LWH582" s="705"/>
      <c r="LWI582" s="705"/>
      <c r="LWJ582" s="705"/>
      <c r="LWK582" s="705"/>
      <c r="LWL582" s="705"/>
      <c r="LWM582" s="705"/>
      <c r="LWN582" s="705"/>
      <c r="LWO582" s="705"/>
      <c r="LWP582" s="705"/>
      <c r="LWQ582" s="705"/>
      <c r="LWR582" s="705"/>
      <c r="LWS582" s="705"/>
      <c r="LWT582" s="705"/>
      <c r="LWU582" s="705"/>
      <c r="LWV582" s="705"/>
      <c r="LWW582" s="705"/>
      <c r="LWX582" s="705"/>
      <c r="LWY582" s="705"/>
      <c r="LWZ582" s="705"/>
      <c r="LXA582" s="705"/>
      <c r="LXB582" s="705"/>
      <c r="LXC582" s="705"/>
      <c r="LXD582" s="705"/>
      <c r="LXE582" s="705"/>
      <c r="LXF582" s="705"/>
      <c r="LXG582" s="705"/>
      <c r="LXH582" s="705"/>
      <c r="LXI582" s="705"/>
      <c r="LXJ582" s="705"/>
      <c r="LXK582" s="705"/>
      <c r="LXL582" s="705"/>
      <c r="LXM582" s="705"/>
      <c r="LXN582" s="705"/>
      <c r="LXO582" s="705"/>
      <c r="LXP582" s="705"/>
      <c r="LXQ582" s="705"/>
      <c r="LXR582" s="705"/>
      <c r="LXS582" s="705"/>
      <c r="LXT582" s="705"/>
      <c r="LXU582" s="705"/>
      <c r="LXV582" s="705"/>
      <c r="LXW582" s="705"/>
      <c r="LXX582" s="705"/>
      <c r="LXY582" s="705"/>
      <c r="LXZ582" s="705"/>
      <c r="LYA582" s="705"/>
      <c r="LYB582" s="705"/>
      <c r="LYC582" s="705"/>
      <c r="LYD582" s="705"/>
      <c r="LYE582" s="705"/>
      <c r="LYF582" s="705"/>
      <c r="LYG582" s="705"/>
      <c r="LYH582" s="705"/>
      <c r="LYI582" s="705"/>
      <c r="LYJ582" s="705"/>
      <c r="LYK582" s="705"/>
      <c r="LYL582" s="705"/>
      <c r="LYM582" s="705"/>
      <c r="LYN582" s="705"/>
      <c r="LYO582" s="705"/>
      <c r="LYP582" s="705"/>
      <c r="LYQ582" s="705"/>
      <c r="LYR582" s="705"/>
      <c r="LYS582" s="705"/>
      <c r="LYT582" s="705"/>
      <c r="LYU582" s="705"/>
      <c r="LYV582" s="705"/>
      <c r="LYW582" s="705"/>
      <c r="LYX582" s="705"/>
      <c r="LYY582" s="705"/>
      <c r="LYZ582" s="705"/>
      <c r="LZA582" s="705"/>
      <c r="LZB582" s="705"/>
      <c r="LZC582" s="705"/>
      <c r="LZD582" s="705"/>
      <c r="LZE582" s="705"/>
      <c r="LZF582" s="705"/>
      <c r="LZG582" s="705"/>
      <c r="LZH582" s="705"/>
      <c r="LZI582" s="705"/>
      <c r="LZJ582" s="705"/>
      <c r="LZK582" s="705"/>
      <c r="LZL582" s="705"/>
      <c r="LZM582" s="705"/>
      <c r="LZN582" s="705"/>
      <c r="LZO582" s="705"/>
      <c r="LZP582" s="705"/>
      <c r="LZQ582" s="705"/>
      <c r="LZR582" s="705"/>
      <c r="LZS582" s="705"/>
      <c r="LZT582" s="705"/>
      <c r="LZU582" s="705"/>
      <c r="LZV582" s="705"/>
      <c r="LZW582" s="705"/>
      <c r="LZX582" s="705"/>
      <c r="LZY582" s="705"/>
      <c r="LZZ582" s="705"/>
      <c r="MAA582" s="705"/>
      <c r="MAB582" s="705"/>
      <c r="MAC582" s="705"/>
      <c r="MAD582" s="705"/>
      <c r="MAE582" s="705"/>
      <c r="MAF582" s="705"/>
      <c r="MAG582" s="705"/>
      <c r="MAH582" s="705"/>
      <c r="MAI582" s="705"/>
      <c r="MAJ582" s="705"/>
      <c r="MAK582" s="705"/>
      <c r="MAL582" s="705"/>
      <c r="MAM582" s="705"/>
      <c r="MAN582" s="705"/>
      <c r="MAO582" s="705"/>
      <c r="MAP582" s="705"/>
      <c r="MAQ582" s="705"/>
      <c r="MAR582" s="705"/>
      <c r="MAS582" s="705"/>
      <c r="MAT582" s="705"/>
      <c r="MAU582" s="705"/>
      <c r="MAV582" s="705"/>
      <c r="MAW582" s="705"/>
      <c r="MAX582" s="705"/>
      <c r="MAY582" s="705"/>
      <c r="MAZ582" s="705"/>
      <c r="MBA582" s="705"/>
      <c r="MBB582" s="705"/>
      <c r="MBC582" s="705"/>
      <c r="MBD582" s="705"/>
      <c r="MBE582" s="705"/>
      <c r="MBF582" s="705"/>
      <c r="MBG582" s="705"/>
      <c r="MBH582" s="705"/>
      <c r="MBI582" s="705"/>
      <c r="MBJ582" s="705"/>
      <c r="MBK582" s="705"/>
      <c r="MBL582" s="705"/>
      <c r="MBM582" s="705"/>
      <c r="MBN582" s="705"/>
      <c r="MBO582" s="705"/>
      <c r="MBP582" s="705"/>
      <c r="MBQ582" s="705"/>
      <c r="MBR582" s="705"/>
      <c r="MBS582" s="705"/>
      <c r="MBT582" s="705"/>
      <c r="MBU582" s="705"/>
      <c r="MBV582" s="705"/>
      <c r="MBW582" s="705"/>
      <c r="MBX582" s="705"/>
      <c r="MBY582" s="705"/>
      <c r="MBZ582" s="705"/>
      <c r="MCA582" s="705"/>
      <c r="MCB582" s="705"/>
      <c r="MCC582" s="705"/>
      <c r="MCD582" s="705"/>
      <c r="MCE582" s="705"/>
      <c r="MCF582" s="705"/>
      <c r="MCG582" s="705"/>
      <c r="MCH582" s="705"/>
      <c r="MCI582" s="705"/>
      <c r="MCJ582" s="705"/>
      <c r="MCK582" s="705"/>
      <c r="MCL582" s="705"/>
      <c r="MCM582" s="705"/>
      <c r="MCN582" s="705"/>
      <c r="MCO582" s="705"/>
      <c r="MCP582" s="705"/>
      <c r="MCQ582" s="705"/>
      <c r="MCR582" s="705"/>
      <c r="MCS582" s="705"/>
      <c r="MCT582" s="705"/>
      <c r="MCU582" s="705"/>
      <c r="MCV582" s="705"/>
      <c r="MCW582" s="705"/>
      <c r="MCX582" s="705"/>
      <c r="MCY582" s="705"/>
      <c r="MCZ582" s="705"/>
      <c r="MDA582" s="705"/>
      <c r="MDB582" s="705"/>
      <c r="MDC582" s="705"/>
      <c r="MDD582" s="705"/>
      <c r="MDE582" s="705"/>
      <c r="MDF582" s="705"/>
      <c r="MDG582" s="705"/>
      <c r="MDH582" s="705"/>
      <c r="MDI582" s="705"/>
      <c r="MDJ582" s="705"/>
      <c r="MDK582" s="705"/>
      <c r="MDL582" s="705"/>
      <c r="MDM582" s="705"/>
      <c r="MDN582" s="705"/>
      <c r="MDO582" s="705"/>
      <c r="MDP582" s="705"/>
      <c r="MDQ582" s="705"/>
      <c r="MDR582" s="705"/>
      <c r="MDS582" s="705"/>
      <c r="MDT582" s="705"/>
      <c r="MDU582" s="705"/>
      <c r="MDV582" s="705"/>
      <c r="MDW582" s="705"/>
      <c r="MDX582" s="705"/>
      <c r="MDY582" s="705"/>
      <c r="MDZ582" s="705"/>
      <c r="MEA582" s="705"/>
      <c r="MEB582" s="705"/>
      <c r="MEC582" s="705"/>
      <c r="MED582" s="705"/>
      <c r="MEE582" s="705"/>
      <c r="MEF582" s="705"/>
      <c r="MEG582" s="705"/>
      <c r="MEH582" s="705"/>
      <c r="MEI582" s="705"/>
      <c r="MEJ582" s="705"/>
      <c r="MEK582" s="705"/>
      <c r="MEL582" s="705"/>
      <c r="MEM582" s="705"/>
      <c r="MEN582" s="705"/>
      <c r="MEO582" s="705"/>
      <c r="MEP582" s="705"/>
      <c r="MEQ582" s="705"/>
      <c r="MER582" s="705"/>
      <c r="MES582" s="705"/>
      <c r="MET582" s="705"/>
      <c r="MEU582" s="705"/>
      <c r="MEV582" s="705"/>
      <c r="MEW582" s="705"/>
      <c r="MEX582" s="705"/>
      <c r="MEY582" s="705"/>
      <c r="MEZ582" s="705"/>
      <c r="MFA582" s="705"/>
      <c r="MFB582" s="705"/>
      <c r="MFC582" s="705"/>
      <c r="MFD582" s="705"/>
      <c r="MFE582" s="705"/>
      <c r="MFF582" s="705"/>
      <c r="MFG582" s="705"/>
      <c r="MFH582" s="705"/>
      <c r="MFI582" s="705"/>
      <c r="MFJ582" s="705"/>
      <c r="MFK582" s="705"/>
      <c r="MFL582" s="705"/>
      <c r="MFM582" s="705"/>
      <c r="MFN582" s="705"/>
      <c r="MFO582" s="705"/>
      <c r="MFP582" s="705"/>
      <c r="MFQ582" s="705"/>
      <c r="MFR582" s="705"/>
      <c r="MFS582" s="705"/>
      <c r="MFT582" s="705"/>
      <c r="MFU582" s="705"/>
      <c r="MFV582" s="705"/>
      <c r="MFW582" s="705"/>
      <c r="MFX582" s="705"/>
      <c r="MFY582" s="705"/>
      <c r="MFZ582" s="705"/>
      <c r="MGA582" s="705"/>
      <c r="MGB582" s="705"/>
      <c r="MGC582" s="705"/>
      <c r="MGD582" s="705"/>
      <c r="MGE582" s="705"/>
      <c r="MGF582" s="705"/>
      <c r="MGG582" s="705"/>
      <c r="MGH582" s="705"/>
      <c r="MGI582" s="705"/>
      <c r="MGJ582" s="705"/>
      <c r="MGK582" s="705"/>
      <c r="MGL582" s="705"/>
      <c r="MGM582" s="705"/>
      <c r="MGN582" s="705"/>
      <c r="MGO582" s="705"/>
      <c r="MGP582" s="705"/>
      <c r="MGQ582" s="705"/>
      <c r="MGR582" s="705"/>
      <c r="MGS582" s="705"/>
      <c r="MGT582" s="705"/>
      <c r="MGU582" s="705"/>
      <c r="MGV582" s="705"/>
      <c r="MGW582" s="705"/>
      <c r="MGX582" s="705"/>
      <c r="MGY582" s="705"/>
      <c r="MGZ582" s="705"/>
      <c r="MHA582" s="705"/>
      <c r="MHB582" s="705"/>
      <c r="MHC582" s="705"/>
      <c r="MHD582" s="705"/>
      <c r="MHE582" s="705"/>
      <c r="MHF582" s="705"/>
      <c r="MHG582" s="705"/>
      <c r="MHH582" s="705"/>
      <c r="MHI582" s="705"/>
      <c r="MHJ582" s="705"/>
      <c r="MHK582" s="705"/>
      <c r="MHL582" s="705"/>
      <c r="MHM582" s="705"/>
      <c r="MHN582" s="705"/>
      <c r="MHO582" s="705"/>
      <c r="MHP582" s="705"/>
      <c r="MHQ582" s="705"/>
      <c r="MHR582" s="705"/>
      <c r="MHS582" s="705"/>
      <c r="MHT582" s="705"/>
      <c r="MHU582" s="705"/>
      <c r="MHV582" s="705"/>
      <c r="MHW582" s="705"/>
      <c r="MHX582" s="705"/>
      <c r="MHY582" s="705"/>
      <c r="MHZ582" s="705"/>
      <c r="MIA582" s="705"/>
      <c r="MIB582" s="705"/>
      <c r="MIC582" s="705"/>
      <c r="MID582" s="705"/>
      <c r="MIE582" s="705"/>
      <c r="MIF582" s="705"/>
      <c r="MIG582" s="705"/>
      <c r="MIH582" s="705"/>
      <c r="MII582" s="705"/>
      <c r="MIJ582" s="705"/>
      <c r="MIK582" s="705"/>
      <c r="MIL582" s="705"/>
      <c r="MIM582" s="705"/>
      <c r="MIN582" s="705"/>
      <c r="MIO582" s="705"/>
      <c r="MIP582" s="705"/>
      <c r="MIQ582" s="705"/>
      <c r="MIR582" s="705"/>
      <c r="MIS582" s="705"/>
      <c r="MIT582" s="705"/>
      <c r="MIU582" s="705"/>
      <c r="MIV582" s="705"/>
      <c r="MIW582" s="705"/>
      <c r="MIX582" s="705"/>
      <c r="MIY582" s="705"/>
      <c r="MIZ582" s="705"/>
      <c r="MJA582" s="705"/>
      <c r="MJB582" s="705"/>
      <c r="MJC582" s="705"/>
      <c r="MJD582" s="705"/>
      <c r="MJE582" s="705"/>
      <c r="MJF582" s="705"/>
      <c r="MJG582" s="705"/>
      <c r="MJH582" s="705"/>
      <c r="MJI582" s="705"/>
      <c r="MJJ582" s="705"/>
      <c r="MJK582" s="705"/>
      <c r="MJL582" s="705"/>
      <c r="MJM582" s="705"/>
      <c r="MJN582" s="705"/>
      <c r="MJO582" s="705"/>
      <c r="MJP582" s="705"/>
      <c r="MJQ582" s="705"/>
      <c r="MJR582" s="705"/>
      <c r="MJS582" s="705"/>
      <c r="MJT582" s="705"/>
      <c r="MJU582" s="705"/>
      <c r="MJV582" s="705"/>
      <c r="MJW582" s="705"/>
      <c r="MJX582" s="705"/>
      <c r="MJY582" s="705"/>
      <c r="MJZ582" s="705"/>
      <c r="MKA582" s="705"/>
      <c r="MKB582" s="705"/>
      <c r="MKC582" s="705"/>
      <c r="MKD582" s="705"/>
      <c r="MKE582" s="705"/>
      <c r="MKF582" s="705"/>
      <c r="MKG582" s="705"/>
      <c r="MKH582" s="705"/>
      <c r="MKI582" s="705"/>
      <c r="MKJ582" s="705"/>
      <c r="MKK582" s="705"/>
      <c r="MKL582" s="705"/>
      <c r="MKM582" s="705"/>
      <c r="MKN582" s="705"/>
      <c r="MKO582" s="705"/>
      <c r="MKP582" s="705"/>
      <c r="MKQ582" s="705"/>
      <c r="MKR582" s="705"/>
      <c r="MKS582" s="705"/>
      <c r="MKT582" s="705"/>
      <c r="MKU582" s="705"/>
      <c r="MKV582" s="705"/>
      <c r="MKW582" s="705"/>
      <c r="MKX582" s="705"/>
      <c r="MKY582" s="705"/>
      <c r="MKZ582" s="705"/>
      <c r="MLA582" s="705"/>
      <c r="MLB582" s="705"/>
      <c r="MLC582" s="705"/>
      <c r="MLD582" s="705"/>
      <c r="MLE582" s="705"/>
      <c r="MLF582" s="705"/>
      <c r="MLG582" s="705"/>
      <c r="MLH582" s="705"/>
      <c r="MLI582" s="705"/>
      <c r="MLJ582" s="705"/>
      <c r="MLK582" s="705"/>
      <c r="MLL582" s="705"/>
      <c r="MLM582" s="705"/>
      <c r="MLN582" s="705"/>
      <c r="MLO582" s="705"/>
      <c r="MLP582" s="705"/>
      <c r="MLQ582" s="705"/>
      <c r="MLR582" s="705"/>
      <c r="MLS582" s="705"/>
      <c r="MLT582" s="705"/>
      <c r="MLU582" s="705"/>
      <c r="MLV582" s="705"/>
      <c r="MLW582" s="705"/>
      <c r="MLX582" s="705"/>
      <c r="MLY582" s="705"/>
      <c r="MLZ582" s="705"/>
      <c r="MMA582" s="705"/>
      <c r="MMB582" s="705"/>
      <c r="MMC582" s="705"/>
      <c r="MMD582" s="705"/>
      <c r="MME582" s="705"/>
      <c r="MMF582" s="705"/>
      <c r="MMG582" s="705"/>
      <c r="MMH582" s="705"/>
      <c r="MMI582" s="705"/>
      <c r="MMJ582" s="705"/>
      <c r="MMK582" s="705"/>
      <c r="MML582" s="705"/>
      <c r="MMM582" s="705"/>
      <c r="MMN582" s="705"/>
      <c r="MMO582" s="705"/>
      <c r="MMP582" s="705"/>
      <c r="MMQ582" s="705"/>
      <c r="MMR582" s="705"/>
      <c r="MMS582" s="705"/>
      <c r="MMT582" s="705"/>
      <c r="MMU582" s="705"/>
      <c r="MMV582" s="705"/>
      <c r="MMW582" s="705"/>
      <c r="MMX582" s="705"/>
      <c r="MMY582" s="705"/>
      <c r="MMZ582" s="705"/>
      <c r="MNA582" s="705"/>
      <c r="MNB582" s="705"/>
      <c r="MNC582" s="705"/>
      <c r="MND582" s="705"/>
      <c r="MNE582" s="705"/>
      <c r="MNF582" s="705"/>
      <c r="MNG582" s="705"/>
      <c r="MNH582" s="705"/>
      <c r="MNI582" s="705"/>
      <c r="MNJ582" s="705"/>
      <c r="MNK582" s="705"/>
      <c r="MNL582" s="705"/>
      <c r="MNM582" s="705"/>
      <c r="MNN582" s="705"/>
      <c r="MNO582" s="705"/>
      <c r="MNP582" s="705"/>
      <c r="MNQ582" s="705"/>
      <c r="MNR582" s="705"/>
      <c r="MNS582" s="705"/>
      <c r="MNT582" s="705"/>
      <c r="MNU582" s="705"/>
      <c r="MNV582" s="705"/>
      <c r="MNW582" s="705"/>
      <c r="MNX582" s="705"/>
      <c r="MNY582" s="705"/>
      <c r="MNZ582" s="705"/>
      <c r="MOA582" s="705"/>
      <c r="MOB582" s="705"/>
      <c r="MOC582" s="705"/>
      <c r="MOD582" s="705"/>
      <c r="MOE582" s="705"/>
      <c r="MOF582" s="705"/>
      <c r="MOG582" s="705"/>
      <c r="MOH582" s="705"/>
      <c r="MOI582" s="705"/>
      <c r="MOJ582" s="705"/>
      <c r="MOK582" s="705"/>
      <c r="MOL582" s="705"/>
      <c r="MOM582" s="705"/>
      <c r="MON582" s="705"/>
      <c r="MOO582" s="705"/>
      <c r="MOP582" s="705"/>
      <c r="MOQ582" s="705"/>
      <c r="MOR582" s="705"/>
      <c r="MOS582" s="705"/>
      <c r="MOT582" s="705"/>
      <c r="MOU582" s="705"/>
      <c r="MOV582" s="705"/>
      <c r="MOW582" s="705"/>
      <c r="MOX582" s="705"/>
      <c r="MOY582" s="705"/>
      <c r="MOZ582" s="705"/>
      <c r="MPA582" s="705"/>
      <c r="MPB582" s="705"/>
      <c r="MPC582" s="705"/>
      <c r="MPD582" s="705"/>
      <c r="MPE582" s="705"/>
      <c r="MPF582" s="705"/>
      <c r="MPG582" s="705"/>
      <c r="MPH582" s="705"/>
      <c r="MPI582" s="705"/>
      <c r="MPJ582" s="705"/>
      <c r="MPK582" s="705"/>
      <c r="MPL582" s="705"/>
      <c r="MPM582" s="705"/>
      <c r="MPN582" s="705"/>
      <c r="MPO582" s="705"/>
      <c r="MPP582" s="705"/>
      <c r="MPQ582" s="705"/>
      <c r="MPR582" s="705"/>
      <c r="MPS582" s="705"/>
      <c r="MPT582" s="705"/>
      <c r="MPU582" s="705"/>
      <c r="MPV582" s="705"/>
      <c r="MPW582" s="705"/>
      <c r="MPX582" s="705"/>
      <c r="MPY582" s="705"/>
      <c r="MPZ582" s="705"/>
      <c r="MQA582" s="705"/>
      <c r="MQB582" s="705"/>
      <c r="MQC582" s="705"/>
      <c r="MQD582" s="705"/>
      <c r="MQE582" s="705"/>
      <c r="MQF582" s="705"/>
      <c r="MQG582" s="705"/>
      <c r="MQH582" s="705"/>
      <c r="MQI582" s="705"/>
      <c r="MQJ582" s="705"/>
      <c r="MQK582" s="705"/>
      <c r="MQL582" s="705"/>
      <c r="MQM582" s="705"/>
      <c r="MQN582" s="705"/>
      <c r="MQO582" s="705"/>
      <c r="MQP582" s="705"/>
      <c r="MQQ582" s="705"/>
      <c r="MQR582" s="705"/>
      <c r="MQS582" s="705"/>
      <c r="MQT582" s="705"/>
      <c r="MQU582" s="705"/>
      <c r="MQV582" s="705"/>
      <c r="MQW582" s="705"/>
      <c r="MQX582" s="705"/>
      <c r="MQY582" s="705"/>
      <c r="MQZ582" s="705"/>
      <c r="MRA582" s="705"/>
      <c r="MRB582" s="705"/>
      <c r="MRC582" s="705"/>
      <c r="MRD582" s="705"/>
      <c r="MRE582" s="705"/>
      <c r="MRF582" s="705"/>
      <c r="MRG582" s="705"/>
      <c r="MRH582" s="705"/>
      <c r="MRI582" s="705"/>
      <c r="MRJ582" s="705"/>
      <c r="MRK582" s="705"/>
      <c r="MRL582" s="705"/>
      <c r="MRM582" s="705"/>
      <c r="MRN582" s="705"/>
      <c r="MRO582" s="705"/>
      <c r="MRP582" s="705"/>
      <c r="MRQ582" s="705"/>
      <c r="MRR582" s="705"/>
      <c r="MRS582" s="705"/>
      <c r="MRT582" s="705"/>
      <c r="MRU582" s="705"/>
      <c r="MRV582" s="705"/>
      <c r="MRW582" s="705"/>
      <c r="MRX582" s="705"/>
      <c r="MRY582" s="705"/>
      <c r="MRZ582" s="705"/>
      <c r="MSA582" s="705"/>
      <c r="MSB582" s="705"/>
      <c r="MSC582" s="705"/>
      <c r="MSD582" s="705"/>
      <c r="MSE582" s="705"/>
      <c r="MSF582" s="705"/>
      <c r="MSG582" s="705"/>
      <c r="MSH582" s="705"/>
      <c r="MSI582" s="705"/>
      <c r="MSJ582" s="705"/>
      <c r="MSK582" s="705"/>
      <c r="MSL582" s="705"/>
      <c r="MSM582" s="705"/>
      <c r="MSN582" s="705"/>
      <c r="MSO582" s="705"/>
      <c r="MSP582" s="705"/>
      <c r="MSQ582" s="705"/>
      <c r="MSR582" s="705"/>
      <c r="MSS582" s="705"/>
      <c r="MST582" s="705"/>
      <c r="MSU582" s="705"/>
      <c r="MSV582" s="705"/>
      <c r="MSW582" s="705"/>
      <c r="MSX582" s="705"/>
      <c r="MSY582" s="705"/>
      <c r="MSZ582" s="705"/>
      <c r="MTA582" s="705"/>
      <c r="MTB582" s="705"/>
      <c r="MTC582" s="705"/>
      <c r="MTD582" s="705"/>
      <c r="MTE582" s="705"/>
      <c r="MTF582" s="705"/>
      <c r="MTG582" s="705"/>
      <c r="MTH582" s="705"/>
      <c r="MTI582" s="705"/>
      <c r="MTJ582" s="705"/>
      <c r="MTK582" s="705"/>
      <c r="MTL582" s="705"/>
      <c r="MTM582" s="705"/>
      <c r="MTN582" s="705"/>
      <c r="MTO582" s="705"/>
      <c r="MTP582" s="705"/>
      <c r="MTQ582" s="705"/>
      <c r="MTR582" s="705"/>
      <c r="MTS582" s="705"/>
      <c r="MTT582" s="705"/>
      <c r="MTU582" s="705"/>
      <c r="MTV582" s="705"/>
      <c r="MTW582" s="705"/>
      <c r="MTX582" s="705"/>
      <c r="MTY582" s="705"/>
      <c r="MTZ582" s="705"/>
      <c r="MUA582" s="705"/>
      <c r="MUB582" s="705"/>
      <c r="MUC582" s="705"/>
      <c r="MUD582" s="705"/>
      <c r="MUE582" s="705"/>
      <c r="MUF582" s="705"/>
      <c r="MUG582" s="705"/>
      <c r="MUH582" s="705"/>
      <c r="MUI582" s="705"/>
      <c r="MUJ582" s="705"/>
      <c r="MUK582" s="705"/>
      <c r="MUL582" s="705"/>
      <c r="MUM582" s="705"/>
      <c r="MUN582" s="705"/>
      <c r="MUO582" s="705"/>
      <c r="MUP582" s="705"/>
      <c r="MUQ582" s="705"/>
      <c r="MUR582" s="705"/>
      <c r="MUS582" s="705"/>
      <c r="MUT582" s="705"/>
      <c r="MUU582" s="705"/>
      <c r="MUV582" s="705"/>
      <c r="MUW582" s="705"/>
      <c r="MUX582" s="705"/>
      <c r="MUY582" s="705"/>
      <c r="MUZ582" s="705"/>
      <c r="MVA582" s="705"/>
      <c r="MVB582" s="705"/>
      <c r="MVC582" s="705"/>
      <c r="MVD582" s="705"/>
      <c r="MVE582" s="705"/>
      <c r="MVF582" s="705"/>
      <c r="MVG582" s="705"/>
      <c r="MVH582" s="705"/>
      <c r="MVI582" s="705"/>
      <c r="MVJ582" s="705"/>
      <c r="MVK582" s="705"/>
      <c r="MVL582" s="705"/>
      <c r="MVM582" s="705"/>
      <c r="MVN582" s="705"/>
      <c r="MVO582" s="705"/>
      <c r="MVP582" s="705"/>
      <c r="MVQ582" s="705"/>
      <c r="MVR582" s="705"/>
      <c r="MVS582" s="705"/>
      <c r="MVT582" s="705"/>
      <c r="MVU582" s="705"/>
      <c r="MVV582" s="705"/>
      <c r="MVW582" s="705"/>
      <c r="MVX582" s="705"/>
      <c r="MVY582" s="705"/>
      <c r="MVZ582" s="705"/>
      <c r="MWA582" s="705"/>
      <c r="MWB582" s="705"/>
      <c r="MWC582" s="705"/>
      <c r="MWD582" s="705"/>
      <c r="MWE582" s="705"/>
      <c r="MWF582" s="705"/>
      <c r="MWG582" s="705"/>
      <c r="MWH582" s="705"/>
      <c r="MWI582" s="705"/>
      <c r="MWJ582" s="705"/>
      <c r="MWK582" s="705"/>
      <c r="MWL582" s="705"/>
      <c r="MWM582" s="705"/>
      <c r="MWN582" s="705"/>
      <c r="MWO582" s="705"/>
      <c r="MWP582" s="705"/>
      <c r="MWQ582" s="705"/>
      <c r="MWR582" s="705"/>
      <c r="MWS582" s="705"/>
      <c r="MWT582" s="705"/>
      <c r="MWU582" s="705"/>
      <c r="MWV582" s="705"/>
      <c r="MWW582" s="705"/>
      <c r="MWX582" s="705"/>
      <c r="MWY582" s="705"/>
      <c r="MWZ582" s="705"/>
      <c r="MXA582" s="705"/>
      <c r="MXB582" s="705"/>
      <c r="MXC582" s="705"/>
      <c r="MXD582" s="705"/>
      <c r="MXE582" s="705"/>
      <c r="MXF582" s="705"/>
      <c r="MXG582" s="705"/>
      <c r="MXH582" s="705"/>
      <c r="MXI582" s="705"/>
      <c r="MXJ582" s="705"/>
      <c r="MXK582" s="705"/>
      <c r="MXL582" s="705"/>
      <c r="MXM582" s="705"/>
      <c r="MXN582" s="705"/>
      <c r="MXO582" s="705"/>
      <c r="MXP582" s="705"/>
      <c r="MXQ582" s="705"/>
      <c r="MXR582" s="705"/>
      <c r="MXS582" s="705"/>
      <c r="MXT582" s="705"/>
      <c r="MXU582" s="705"/>
      <c r="MXV582" s="705"/>
      <c r="MXW582" s="705"/>
      <c r="MXX582" s="705"/>
      <c r="MXY582" s="705"/>
      <c r="MXZ582" s="705"/>
      <c r="MYA582" s="705"/>
      <c r="MYB582" s="705"/>
      <c r="MYC582" s="705"/>
      <c r="MYD582" s="705"/>
      <c r="MYE582" s="705"/>
      <c r="MYF582" s="705"/>
      <c r="MYG582" s="705"/>
      <c r="MYH582" s="705"/>
      <c r="MYI582" s="705"/>
      <c r="MYJ582" s="705"/>
      <c r="MYK582" s="705"/>
      <c r="MYL582" s="705"/>
      <c r="MYM582" s="705"/>
      <c r="MYN582" s="705"/>
      <c r="MYO582" s="705"/>
      <c r="MYP582" s="705"/>
      <c r="MYQ582" s="705"/>
      <c r="MYR582" s="705"/>
      <c r="MYS582" s="705"/>
      <c r="MYT582" s="705"/>
      <c r="MYU582" s="705"/>
      <c r="MYV582" s="705"/>
      <c r="MYW582" s="705"/>
      <c r="MYX582" s="705"/>
      <c r="MYY582" s="705"/>
      <c r="MYZ582" s="705"/>
      <c r="MZA582" s="705"/>
      <c r="MZB582" s="705"/>
      <c r="MZC582" s="705"/>
      <c r="MZD582" s="705"/>
      <c r="MZE582" s="705"/>
      <c r="MZF582" s="705"/>
      <c r="MZG582" s="705"/>
      <c r="MZH582" s="705"/>
      <c r="MZI582" s="705"/>
      <c r="MZJ582" s="705"/>
      <c r="MZK582" s="705"/>
      <c r="MZL582" s="705"/>
      <c r="MZM582" s="705"/>
      <c r="MZN582" s="705"/>
      <c r="MZO582" s="705"/>
      <c r="MZP582" s="705"/>
      <c r="MZQ582" s="705"/>
      <c r="MZR582" s="705"/>
      <c r="MZS582" s="705"/>
      <c r="MZT582" s="705"/>
      <c r="MZU582" s="705"/>
      <c r="MZV582" s="705"/>
      <c r="MZW582" s="705"/>
      <c r="MZX582" s="705"/>
      <c r="MZY582" s="705"/>
      <c r="MZZ582" s="705"/>
      <c r="NAA582" s="705"/>
      <c r="NAB582" s="705"/>
      <c r="NAC582" s="705"/>
      <c r="NAD582" s="705"/>
      <c r="NAE582" s="705"/>
      <c r="NAF582" s="705"/>
      <c r="NAG582" s="705"/>
      <c r="NAH582" s="705"/>
      <c r="NAI582" s="705"/>
      <c r="NAJ582" s="705"/>
      <c r="NAK582" s="705"/>
      <c r="NAL582" s="705"/>
      <c r="NAM582" s="705"/>
      <c r="NAN582" s="705"/>
      <c r="NAO582" s="705"/>
      <c r="NAP582" s="705"/>
      <c r="NAQ582" s="705"/>
      <c r="NAR582" s="705"/>
      <c r="NAS582" s="705"/>
      <c r="NAT582" s="705"/>
      <c r="NAU582" s="705"/>
      <c r="NAV582" s="705"/>
      <c r="NAW582" s="705"/>
      <c r="NAX582" s="705"/>
      <c r="NAY582" s="705"/>
      <c r="NAZ582" s="705"/>
      <c r="NBA582" s="705"/>
      <c r="NBB582" s="705"/>
      <c r="NBC582" s="705"/>
      <c r="NBD582" s="705"/>
      <c r="NBE582" s="705"/>
      <c r="NBF582" s="705"/>
      <c r="NBG582" s="705"/>
      <c r="NBH582" s="705"/>
      <c r="NBI582" s="705"/>
      <c r="NBJ582" s="705"/>
      <c r="NBK582" s="705"/>
      <c r="NBL582" s="705"/>
      <c r="NBM582" s="705"/>
      <c r="NBN582" s="705"/>
      <c r="NBO582" s="705"/>
      <c r="NBP582" s="705"/>
      <c r="NBQ582" s="705"/>
      <c r="NBR582" s="705"/>
      <c r="NBS582" s="705"/>
      <c r="NBT582" s="705"/>
      <c r="NBU582" s="705"/>
      <c r="NBV582" s="705"/>
      <c r="NBW582" s="705"/>
      <c r="NBX582" s="705"/>
      <c r="NBY582" s="705"/>
      <c r="NBZ582" s="705"/>
      <c r="NCA582" s="705"/>
      <c r="NCB582" s="705"/>
      <c r="NCC582" s="705"/>
      <c r="NCD582" s="705"/>
      <c r="NCE582" s="705"/>
      <c r="NCF582" s="705"/>
      <c r="NCG582" s="705"/>
      <c r="NCH582" s="705"/>
      <c r="NCI582" s="705"/>
      <c r="NCJ582" s="705"/>
      <c r="NCK582" s="705"/>
      <c r="NCL582" s="705"/>
      <c r="NCM582" s="705"/>
      <c r="NCN582" s="705"/>
      <c r="NCO582" s="705"/>
      <c r="NCP582" s="705"/>
      <c r="NCQ582" s="705"/>
      <c r="NCR582" s="705"/>
      <c r="NCS582" s="705"/>
      <c r="NCT582" s="705"/>
      <c r="NCU582" s="705"/>
      <c r="NCV582" s="705"/>
      <c r="NCW582" s="705"/>
      <c r="NCX582" s="705"/>
      <c r="NCY582" s="705"/>
      <c r="NCZ582" s="705"/>
      <c r="NDA582" s="705"/>
      <c r="NDB582" s="705"/>
      <c r="NDC582" s="705"/>
      <c r="NDD582" s="705"/>
      <c r="NDE582" s="705"/>
      <c r="NDF582" s="705"/>
      <c r="NDG582" s="705"/>
      <c r="NDH582" s="705"/>
      <c r="NDI582" s="705"/>
      <c r="NDJ582" s="705"/>
      <c r="NDK582" s="705"/>
      <c r="NDL582" s="705"/>
      <c r="NDM582" s="705"/>
      <c r="NDN582" s="705"/>
      <c r="NDO582" s="705"/>
      <c r="NDP582" s="705"/>
      <c r="NDQ582" s="705"/>
      <c r="NDR582" s="705"/>
      <c r="NDS582" s="705"/>
      <c r="NDT582" s="705"/>
      <c r="NDU582" s="705"/>
      <c r="NDV582" s="705"/>
      <c r="NDW582" s="705"/>
      <c r="NDX582" s="705"/>
      <c r="NDY582" s="705"/>
      <c r="NDZ582" s="705"/>
      <c r="NEA582" s="705"/>
      <c r="NEB582" s="705"/>
      <c r="NEC582" s="705"/>
      <c r="NED582" s="705"/>
      <c r="NEE582" s="705"/>
      <c r="NEF582" s="705"/>
      <c r="NEG582" s="705"/>
      <c r="NEH582" s="705"/>
      <c r="NEI582" s="705"/>
      <c r="NEJ582" s="705"/>
      <c r="NEK582" s="705"/>
      <c r="NEL582" s="705"/>
      <c r="NEM582" s="705"/>
      <c r="NEN582" s="705"/>
      <c r="NEO582" s="705"/>
      <c r="NEP582" s="705"/>
      <c r="NEQ582" s="705"/>
      <c r="NER582" s="705"/>
      <c r="NES582" s="705"/>
      <c r="NET582" s="705"/>
      <c r="NEU582" s="705"/>
      <c r="NEV582" s="705"/>
      <c r="NEW582" s="705"/>
      <c r="NEX582" s="705"/>
      <c r="NEY582" s="705"/>
      <c r="NEZ582" s="705"/>
      <c r="NFA582" s="705"/>
      <c r="NFB582" s="705"/>
      <c r="NFC582" s="705"/>
      <c r="NFD582" s="705"/>
      <c r="NFE582" s="705"/>
      <c r="NFF582" s="705"/>
      <c r="NFG582" s="705"/>
      <c r="NFH582" s="705"/>
      <c r="NFI582" s="705"/>
      <c r="NFJ582" s="705"/>
      <c r="NFK582" s="705"/>
      <c r="NFL582" s="705"/>
      <c r="NFM582" s="705"/>
      <c r="NFN582" s="705"/>
      <c r="NFO582" s="705"/>
      <c r="NFP582" s="705"/>
      <c r="NFQ582" s="705"/>
      <c r="NFR582" s="705"/>
      <c r="NFS582" s="705"/>
      <c r="NFT582" s="705"/>
      <c r="NFU582" s="705"/>
      <c r="NFV582" s="705"/>
      <c r="NFW582" s="705"/>
      <c r="NFX582" s="705"/>
      <c r="NFY582" s="705"/>
      <c r="NFZ582" s="705"/>
      <c r="NGA582" s="705"/>
      <c r="NGB582" s="705"/>
      <c r="NGC582" s="705"/>
      <c r="NGD582" s="705"/>
      <c r="NGE582" s="705"/>
      <c r="NGF582" s="705"/>
      <c r="NGG582" s="705"/>
      <c r="NGH582" s="705"/>
      <c r="NGI582" s="705"/>
      <c r="NGJ582" s="705"/>
      <c r="NGK582" s="705"/>
      <c r="NGL582" s="705"/>
      <c r="NGM582" s="705"/>
      <c r="NGN582" s="705"/>
      <c r="NGO582" s="705"/>
      <c r="NGP582" s="705"/>
      <c r="NGQ582" s="705"/>
      <c r="NGR582" s="705"/>
      <c r="NGS582" s="705"/>
      <c r="NGT582" s="705"/>
      <c r="NGU582" s="705"/>
      <c r="NGV582" s="705"/>
      <c r="NGW582" s="705"/>
      <c r="NGX582" s="705"/>
      <c r="NGY582" s="705"/>
      <c r="NGZ582" s="705"/>
      <c r="NHA582" s="705"/>
      <c r="NHB582" s="705"/>
      <c r="NHC582" s="705"/>
      <c r="NHD582" s="705"/>
      <c r="NHE582" s="705"/>
      <c r="NHF582" s="705"/>
      <c r="NHG582" s="705"/>
      <c r="NHH582" s="705"/>
      <c r="NHI582" s="705"/>
      <c r="NHJ582" s="705"/>
      <c r="NHK582" s="705"/>
      <c r="NHL582" s="705"/>
      <c r="NHM582" s="705"/>
      <c r="NHN582" s="705"/>
      <c r="NHO582" s="705"/>
      <c r="NHP582" s="705"/>
      <c r="NHQ582" s="705"/>
      <c r="NHR582" s="705"/>
      <c r="NHS582" s="705"/>
      <c r="NHT582" s="705"/>
      <c r="NHU582" s="705"/>
      <c r="NHV582" s="705"/>
      <c r="NHW582" s="705"/>
      <c r="NHX582" s="705"/>
      <c r="NHY582" s="705"/>
      <c r="NHZ582" s="705"/>
      <c r="NIA582" s="705"/>
      <c r="NIB582" s="705"/>
      <c r="NIC582" s="705"/>
      <c r="NID582" s="705"/>
      <c r="NIE582" s="705"/>
      <c r="NIF582" s="705"/>
      <c r="NIG582" s="705"/>
      <c r="NIH582" s="705"/>
      <c r="NII582" s="705"/>
      <c r="NIJ582" s="705"/>
      <c r="NIK582" s="705"/>
      <c r="NIL582" s="705"/>
      <c r="NIM582" s="705"/>
      <c r="NIN582" s="705"/>
      <c r="NIO582" s="705"/>
      <c r="NIP582" s="705"/>
      <c r="NIQ582" s="705"/>
      <c r="NIR582" s="705"/>
      <c r="NIS582" s="705"/>
      <c r="NIT582" s="705"/>
      <c r="NIU582" s="705"/>
      <c r="NIV582" s="705"/>
      <c r="NIW582" s="705"/>
      <c r="NIX582" s="705"/>
      <c r="NIY582" s="705"/>
      <c r="NIZ582" s="705"/>
      <c r="NJA582" s="705"/>
      <c r="NJB582" s="705"/>
      <c r="NJC582" s="705"/>
      <c r="NJD582" s="705"/>
      <c r="NJE582" s="705"/>
      <c r="NJF582" s="705"/>
      <c r="NJG582" s="705"/>
      <c r="NJH582" s="705"/>
      <c r="NJI582" s="705"/>
      <c r="NJJ582" s="705"/>
      <c r="NJK582" s="705"/>
      <c r="NJL582" s="705"/>
      <c r="NJM582" s="705"/>
      <c r="NJN582" s="705"/>
      <c r="NJO582" s="705"/>
      <c r="NJP582" s="705"/>
      <c r="NJQ582" s="705"/>
      <c r="NJR582" s="705"/>
      <c r="NJS582" s="705"/>
      <c r="NJT582" s="705"/>
      <c r="NJU582" s="705"/>
      <c r="NJV582" s="705"/>
      <c r="NJW582" s="705"/>
      <c r="NJX582" s="705"/>
      <c r="NJY582" s="705"/>
      <c r="NJZ582" s="705"/>
      <c r="NKA582" s="705"/>
      <c r="NKB582" s="705"/>
      <c r="NKC582" s="705"/>
      <c r="NKD582" s="705"/>
      <c r="NKE582" s="705"/>
      <c r="NKF582" s="705"/>
      <c r="NKG582" s="705"/>
      <c r="NKH582" s="705"/>
      <c r="NKI582" s="705"/>
      <c r="NKJ582" s="705"/>
      <c r="NKK582" s="705"/>
      <c r="NKL582" s="705"/>
      <c r="NKM582" s="705"/>
      <c r="NKN582" s="705"/>
      <c r="NKO582" s="705"/>
      <c r="NKP582" s="705"/>
      <c r="NKQ582" s="705"/>
      <c r="NKR582" s="705"/>
      <c r="NKS582" s="705"/>
      <c r="NKT582" s="705"/>
      <c r="NKU582" s="705"/>
      <c r="NKV582" s="705"/>
      <c r="NKW582" s="705"/>
      <c r="NKX582" s="705"/>
      <c r="NKY582" s="705"/>
      <c r="NKZ582" s="705"/>
      <c r="NLA582" s="705"/>
      <c r="NLB582" s="705"/>
      <c r="NLC582" s="705"/>
      <c r="NLD582" s="705"/>
      <c r="NLE582" s="705"/>
      <c r="NLF582" s="705"/>
      <c r="NLG582" s="705"/>
      <c r="NLH582" s="705"/>
      <c r="NLI582" s="705"/>
      <c r="NLJ582" s="705"/>
      <c r="NLK582" s="705"/>
      <c r="NLL582" s="705"/>
      <c r="NLM582" s="705"/>
      <c r="NLN582" s="705"/>
      <c r="NLO582" s="705"/>
      <c r="NLP582" s="705"/>
      <c r="NLQ582" s="705"/>
      <c r="NLR582" s="705"/>
      <c r="NLS582" s="705"/>
      <c r="NLT582" s="705"/>
      <c r="NLU582" s="705"/>
      <c r="NLV582" s="705"/>
      <c r="NLW582" s="705"/>
      <c r="NLX582" s="705"/>
      <c r="NLY582" s="705"/>
      <c r="NLZ582" s="705"/>
      <c r="NMA582" s="705"/>
      <c r="NMB582" s="705"/>
      <c r="NMC582" s="705"/>
      <c r="NMD582" s="705"/>
      <c r="NME582" s="705"/>
      <c r="NMF582" s="705"/>
      <c r="NMG582" s="705"/>
      <c r="NMH582" s="705"/>
      <c r="NMI582" s="705"/>
      <c r="NMJ582" s="705"/>
      <c r="NMK582" s="705"/>
      <c r="NML582" s="705"/>
      <c r="NMM582" s="705"/>
      <c r="NMN582" s="705"/>
      <c r="NMO582" s="705"/>
      <c r="NMP582" s="705"/>
      <c r="NMQ582" s="705"/>
      <c r="NMR582" s="705"/>
      <c r="NMS582" s="705"/>
      <c r="NMT582" s="705"/>
      <c r="NMU582" s="705"/>
      <c r="NMV582" s="705"/>
      <c r="NMW582" s="705"/>
      <c r="NMX582" s="705"/>
      <c r="NMY582" s="705"/>
      <c r="NMZ582" s="705"/>
      <c r="NNA582" s="705"/>
      <c r="NNB582" s="705"/>
      <c r="NNC582" s="705"/>
      <c r="NND582" s="705"/>
      <c r="NNE582" s="705"/>
      <c r="NNF582" s="705"/>
      <c r="NNG582" s="705"/>
      <c r="NNH582" s="705"/>
      <c r="NNI582" s="705"/>
      <c r="NNJ582" s="705"/>
      <c r="NNK582" s="705"/>
      <c r="NNL582" s="705"/>
      <c r="NNM582" s="705"/>
      <c r="NNN582" s="705"/>
      <c r="NNO582" s="705"/>
      <c r="NNP582" s="705"/>
      <c r="NNQ582" s="705"/>
      <c r="NNR582" s="705"/>
      <c r="NNS582" s="705"/>
      <c r="NNT582" s="705"/>
      <c r="NNU582" s="705"/>
      <c r="NNV582" s="705"/>
      <c r="NNW582" s="705"/>
      <c r="NNX582" s="705"/>
      <c r="NNY582" s="705"/>
      <c r="NNZ582" s="705"/>
      <c r="NOA582" s="705"/>
      <c r="NOB582" s="705"/>
      <c r="NOC582" s="705"/>
      <c r="NOD582" s="705"/>
      <c r="NOE582" s="705"/>
      <c r="NOF582" s="705"/>
      <c r="NOG582" s="705"/>
      <c r="NOH582" s="705"/>
      <c r="NOI582" s="705"/>
      <c r="NOJ582" s="705"/>
      <c r="NOK582" s="705"/>
      <c r="NOL582" s="705"/>
      <c r="NOM582" s="705"/>
      <c r="NON582" s="705"/>
      <c r="NOO582" s="705"/>
      <c r="NOP582" s="705"/>
      <c r="NOQ582" s="705"/>
      <c r="NOR582" s="705"/>
      <c r="NOS582" s="705"/>
      <c r="NOT582" s="705"/>
      <c r="NOU582" s="705"/>
      <c r="NOV582" s="705"/>
      <c r="NOW582" s="705"/>
      <c r="NOX582" s="705"/>
      <c r="NOY582" s="705"/>
      <c r="NOZ582" s="705"/>
      <c r="NPA582" s="705"/>
      <c r="NPB582" s="705"/>
      <c r="NPC582" s="705"/>
      <c r="NPD582" s="705"/>
      <c r="NPE582" s="705"/>
      <c r="NPF582" s="705"/>
      <c r="NPG582" s="705"/>
      <c r="NPH582" s="705"/>
      <c r="NPI582" s="705"/>
      <c r="NPJ582" s="705"/>
      <c r="NPK582" s="705"/>
      <c r="NPL582" s="705"/>
      <c r="NPM582" s="705"/>
      <c r="NPN582" s="705"/>
      <c r="NPO582" s="705"/>
      <c r="NPP582" s="705"/>
      <c r="NPQ582" s="705"/>
      <c r="NPR582" s="705"/>
      <c r="NPS582" s="705"/>
      <c r="NPT582" s="705"/>
      <c r="NPU582" s="705"/>
      <c r="NPV582" s="705"/>
      <c r="NPW582" s="705"/>
      <c r="NPX582" s="705"/>
      <c r="NPY582" s="705"/>
      <c r="NPZ582" s="705"/>
      <c r="NQA582" s="705"/>
      <c r="NQB582" s="705"/>
      <c r="NQC582" s="705"/>
      <c r="NQD582" s="705"/>
      <c r="NQE582" s="705"/>
      <c r="NQF582" s="705"/>
      <c r="NQG582" s="705"/>
      <c r="NQH582" s="705"/>
      <c r="NQI582" s="705"/>
      <c r="NQJ582" s="705"/>
      <c r="NQK582" s="705"/>
      <c r="NQL582" s="705"/>
      <c r="NQM582" s="705"/>
      <c r="NQN582" s="705"/>
      <c r="NQO582" s="705"/>
      <c r="NQP582" s="705"/>
      <c r="NQQ582" s="705"/>
      <c r="NQR582" s="705"/>
      <c r="NQS582" s="705"/>
      <c r="NQT582" s="705"/>
      <c r="NQU582" s="705"/>
      <c r="NQV582" s="705"/>
      <c r="NQW582" s="705"/>
      <c r="NQX582" s="705"/>
      <c r="NQY582" s="705"/>
      <c r="NQZ582" s="705"/>
      <c r="NRA582" s="705"/>
      <c r="NRB582" s="705"/>
      <c r="NRC582" s="705"/>
      <c r="NRD582" s="705"/>
      <c r="NRE582" s="705"/>
      <c r="NRF582" s="705"/>
      <c r="NRG582" s="705"/>
      <c r="NRH582" s="705"/>
      <c r="NRI582" s="705"/>
      <c r="NRJ582" s="705"/>
      <c r="NRK582" s="705"/>
      <c r="NRL582" s="705"/>
      <c r="NRM582" s="705"/>
      <c r="NRN582" s="705"/>
      <c r="NRO582" s="705"/>
      <c r="NRP582" s="705"/>
      <c r="NRQ582" s="705"/>
      <c r="NRR582" s="705"/>
      <c r="NRS582" s="705"/>
      <c r="NRT582" s="705"/>
      <c r="NRU582" s="705"/>
      <c r="NRV582" s="705"/>
      <c r="NRW582" s="705"/>
      <c r="NRX582" s="705"/>
      <c r="NRY582" s="705"/>
      <c r="NRZ582" s="705"/>
      <c r="NSA582" s="705"/>
      <c r="NSB582" s="705"/>
      <c r="NSC582" s="705"/>
      <c r="NSD582" s="705"/>
      <c r="NSE582" s="705"/>
      <c r="NSF582" s="705"/>
      <c r="NSG582" s="705"/>
      <c r="NSH582" s="705"/>
      <c r="NSI582" s="705"/>
      <c r="NSJ582" s="705"/>
      <c r="NSK582" s="705"/>
      <c r="NSL582" s="705"/>
      <c r="NSM582" s="705"/>
      <c r="NSN582" s="705"/>
      <c r="NSO582" s="705"/>
      <c r="NSP582" s="705"/>
      <c r="NSQ582" s="705"/>
      <c r="NSR582" s="705"/>
      <c r="NSS582" s="705"/>
      <c r="NST582" s="705"/>
      <c r="NSU582" s="705"/>
      <c r="NSV582" s="705"/>
      <c r="NSW582" s="705"/>
      <c r="NSX582" s="705"/>
      <c r="NSY582" s="705"/>
      <c r="NSZ582" s="705"/>
      <c r="NTA582" s="705"/>
      <c r="NTB582" s="705"/>
      <c r="NTC582" s="705"/>
      <c r="NTD582" s="705"/>
      <c r="NTE582" s="705"/>
      <c r="NTF582" s="705"/>
      <c r="NTG582" s="705"/>
      <c r="NTH582" s="705"/>
      <c r="NTI582" s="705"/>
      <c r="NTJ582" s="705"/>
      <c r="NTK582" s="705"/>
      <c r="NTL582" s="705"/>
      <c r="NTM582" s="705"/>
      <c r="NTN582" s="705"/>
      <c r="NTO582" s="705"/>
      <c r="NTP582" s="705"/>
      <c r="NTQ582" s="705"/>
      <c r="NTR582" s="705"/>
      <c r="NTS582" s="705"/>
      <c r="NTT582" s="705"/>
      <c r="NTU582" s="705"/>
      <c r="NTV582" s="705"/>
      <c r="NTW582" s="705"/>
      <c r="NTX582" s="705"/>
      <c r="NTY582" s="705"/>
      <c r="NTZ582" s="705"/>
      <c r="NUA582" s="705"/>
      <c r="NUB582" s="705"/>
      <c r="NUC582" s="705"/>
      <c r="NUD582" s="705"/>
      <c r="NUE582" s="705"/>
      <c r="NUF582" s="705"/>
      <c r="NUG582" s="705"/>
      <c r="NUH582" s="705"/>
      <c r="NUI582" s="705"/>
      <c r="NUJ582" s="705"/>
      <c r="NUK582" s="705"/>
      <c r="NUL582" s="705"/>
      <c r="NUM582" s="705"/>
      <c r="NUN582" s="705"/>
      <c r="NUO582" s="705"/>
      <c r="NUP582" s="705"/>
      <c r="NUQ582" s="705"/>
      <c r="NUR582" s="705"/>
      <c r="NUS582" s="705"/>
      <c r="NUT582" s="705"/>
      <c r="NUU582" s="705"/>
      <c r="NUV582" s="705"/>
      <c r="NUW582" s="705"/>
      <c r="NUX582" s="705"/>
      <c r="NUY582" s="705"/>
      <c r="NUZ582" s="705"/>
      <c r="NVA582" s="705"/>
      <c r="NVB582" s="705"/>
      <c r="NVC582" s="705"/>
      <c r="NVD582" s="705"/>
      <c r="NVE582" s="705"/>
      <c r="NVF582" s="705"/>
      <c r="NVG582" s="705"/>
      <c r="NVH582" s="705"/>
      <c r="NVI582" s="705"/>
      <c r="NVJ582" s="705"/>
      <c r="NVK582" s="705"/>
      <c r="NVL582" s="705"/>
      <c r="NVM582" s="705"/>
      <c r="NVN582" s="705"/>
      <c r="NVO582" s="705"/>
      <c r="NVP582" s="705"/>
      <c r="NVQ582" s="705"/>
      <c r="NVR582" s="705"/>
      <c r="NVS582" s="705"/>
      <c r="NVT582" s="705"/>
      <c r="NVU582" s="705"/>
      <c r="NVV582" s="705"/>
      <c r="NVW582" s="705"/>
      <c r="NVX582" s="705"/>
      <c r="NVY582" s="705"/>
      <c r="NVZ582" s="705"/>
      <c r="NWA582" s="705"/>
      <c r="NWB582" s="705"/>
      <c r="NWC582" s="705"/>
      <c r="NWD582" s="705"/>
      <c r="NWE582" s="705"/>
      <c r="NWF582" s="705"/>
      <c r="NWG582" s="705"/>
      <c r="NWH582" s="705"/>
      <c r="NWI582" s="705"/>
      <c r="NWJ582" s="705"/>
      <c r="NWK582" s="705"/>
      <c r="NWL582" s="705"/>
      <c r="NWM582" s="705"/>
      <c r="NWN582" s="705"/>
      <c r="NWO582" s="705"/>
      <c r="NWP582" s="705"/>
      <c r="NWQ582" s="705"/>
      <c r="NWR582" s="705"/>
      <c r="NWS582" s="705"/>
      <c r="NWT582" s="705"/>
      <c r="NWU582" s="705"/>
      <c r="NWV582" s="705"/>
      <c r="NWW582" s="705"/>
      <c r="NWX582" s="705"/>
      <c r="NWY582" s="705"/>
      <c r="NWZ582" s="705"/>
      <c r="NXA582" s="705"/>
      <c r="NXB582" s="705"/>
      <c r="NXC582" s="705"/>
      <c r="NXD582" s="705"/>
      <c r="NXE582" s="705"/>
      <c r="NXF582" s="705"/>
      <c r="NXG582" s="705"/>
      <c r="NXH582" s="705"/>
      <c r="NXI582" s="705"/>
      <c r="NXJ582" s="705"/>
      <c r="NXK582" s="705"/>
      <c r="NXL582" s="705"/>
      <c r="NXM582" s="705"/>
      <c r="NXN582" s="705"/>
      <c r="NXO582" s="705"/>
      <c r="NXP582" s="705"/>
      <c r="NXQ582" s="705"/>
      <c r="NXR582" s="705"/>
      <c r="NXS582" s="705"/>
      <c r="NXT582" s="705"/>
      <c r="NXU582" s="705"/>
      <c r="NXV582" s="705"/>
      <c r="NXW582" s="705"/>
      <c r="NXX582" s="705"/>
      <c r="NXY582" s="705"/>
      <c r="NXZ582" s="705"/>
      <c r="NYA582" s="705"/>
      <c r="NYB582" s="705"/>
      <c r="NYC582" s="705"/>
      <c r="NYD582" s="705"/>
      <c r="NYE582" s="705"/>
      <c r="NYF582" s="705"/>
      <c r="NYG582" s="705"/>
      <c r="NYH582" s="705"/>
      <c r="NYI582" s="705"/>
      <c r="NYJ582" s="705"/>
      <c r="NYK582" s="705"/>
      <c r="NYL582" s="705"/>
      <c r="NYM582" s="705"/>
      <c r="NYN582" s="705"/>
      <c r="NYO582" s="705"/>
      <c r="NYP582" s="705"/>
      <c r="NYQ582" s="705"/>
      <c r="NYR582" s="705"/>
      <c r="NYS582" s="705"/>
      <c r="NYT582" s="705"/>
      <c r="NYU582" s="705"/>
      <c r="NYV582" s="705"/>
      <c r="NYW582" s="705"/>
      <c r="NYX582" s="705"/>
      <c r="NYY582" s="705"/>
      <c r="NYZ582" s="705"/>
      <c r="NZA582" s="705"/>
      <c r="NZB582" s="705"/>
      <c r="NZC582" s="705"/>
      <c r="NZD582" s="705"/>
      <c r="NZE582" s="705"/>
      <c r="NZF582" s="705"/>
      <c r="NZG582" s="705"/>
      <c r="NZH582" s="705"/>
      <c r="NZI582" s="705"/>
      <c r="NZJ582" s="705"/>
      <c r="NZK582" s="705"/>
      <c r="NZL582" s="705"/>
      <c r="NZM582" s="705"/>
      <c r="NZN582" s="705"/>
      <c r="NZO582" s="705"/>
      <c r="NZP582" s="705"/>
      <c r="NZQ582" s="705"/>
      <c r="NZR582" s="705"/>
      <c r="NZS582" s="705"/>
      <c r="NZT582" s="705"/>
      <c r="NZU582" s="705"/>
      <c r="NZV582" s="705"/>
      <c r="NZW582" s="705"/>
      <c r="NZX582" s="705"/>
      <c r="NZY582" s="705"/>
      <c r="NZZ582" s="705"/>
      <c r="OAA582" s="705"/>
      <c r="OAB582" s="705"/>
      <c r="OAC582" s="705"/>
      <c r="OAD582" s="705"/>
      <c r="OAE582" s="705"/>
      <c r="OAF582" s="705"/>
      <c r="OAG582" s="705"/>
      <c r="OAH582" s="705"/>
      <c r="OAI582" s="705"/>
      <c r="OAJ582" s="705"/>
      <c r="OAK582" s="705"/>
      <c r="OAL582" s="705"/>
      <c r="OAM582" s="705"/>
      <c r="OAN582" s="705"/>
      <c r="OAO582" s="705"/>
      <c r="OAP582" s="705"/>
      <c r="OAQ582" s="705"/>
      <c r="OAR582" s="705"/>
      <c r="OAS582" s="705"/>
      <c r="OAT582" s="705"/>
      <c r="OAU582" s="705"/>
      <c r="OAV582" s="705"/>
      <c r="OAW582" s="705"/>
      <c r="OAX582" s="705"/>
      <c r="OAY582" s="705"/>
      <c r="OAZ582" s="705"/>
      <c r="OBA582" s="705"/>
      <c r="OBB582" s="705"/>
      <c r="OBC582" s="705"/>
      <c r="OBD582" s="705"/>
      <c r="OBE582" s="705"/>
      <c r="OBF582" s="705"/>
      <c r="OBG582" s="705"/>
      <c r="OBH582" s="705"/>
      <c r="OBI582" s="705"/>
      <c r="OBJ582" s="705"/>
      <c r="OBK582" s="705"/>
      <c r="OBL582" s="705"/>
      <c r="OBM582" s="705"/>
      <c r="OBN582" s="705"/>
      <c r="OBO582" s="705"/>
      <c r="OBP582" s="705"/>
      <c r="OBQ582" s="705"/>
      <c r="OBR582" s="705"/>
      <c r="OBS582" s="705"/>
      <c r="OBT582" s="705"/>
      <c r="OBU582" s="705"/>
      <c r="OBV582" s="705"/>
      <c r="OBW582" s="705"/>
      <c r="OBX582" s="705"/>
      <c r="OBY582" s="705"/>
      <c r="OBZ582" s="705"/>
      <c r="OCA582" s="705"/>
      <c r="OCB582" s="705"/>
      <c r="OCC582" s="705"/>
      <c r="OCD582" s="705"/>
      <c r="OCE582" s="705"/>
      <c r="OCF582" s="705"/>
      <c r="OCG582" s="705"/>
      <c r="OCH582" s="705"/>
      <c r="OCI582" s="705"/>
      <c r="OCJ582" s="705"/>
      <c r="OCK582" s="705"/>
      <c r="OCL582" s="705"/>
      <c r="OCM582" s="705"/>
      <c r="OCN582" s="705"/>
      <c r="OCO582" s="705"/>
      <c r="OCP582" s="705"/>
      <c r="OCQ582" s="705"/>
      <c r="OCR582" s="705"/>
      <c r="OCS582" s="705"/>
      <c r="OCT582" s="705"/>
      <c r="OCU582" s="705"/>
      <c r="OCV582" s="705"/>
      <c r="OCW582" s="705"/>
      <c r="OCX582" s="705"/>
      <c r="OCY582" s="705"/>
      <c r="OCZ582" s="705"/>
      <c r="ODA582" s="705"/>
      <c r="ODB582" s="705"/>
      <c r="ODC582" s="705"/>
      <c r="ODD582" s="705"/>
      <c r="ODE582" s="705"/>
      <c r="ODF582" s="705"/>
      <c r="ODG582" s="705"/>
      <c r="ODH582" s="705"/>
      <c r="ODI582" s="705"/>
      <c r="ODJ582" s="705"/>
      <c r="ODK582" s="705"/>
      <c r="ODL582" s="705"/>
      <c r="ODM582" s="705"/>
      <c r="ODN582" s="705"/>
      <c r="ODO582" s="705"/>
      <c r="ODP582" s="705"/>
      <c r="ODQ582" s="705"/>
      <c r="ODR582" s="705"/>
      <c r="ODS582" s="705"/>
      <c r="ODT582" s="705"/>
      <c r="ODU582" s="705"/>
      <c r="ODV582" s="705"/>
      <c r="ODW582" s="705"/>
      <c r="ODX582" s="705"/>
      <c r="ODY582" s="705"/>
      <c r="ODZ582" s="705"/>
      <c r="OEA582" s="705"/>
      <c r="OEB582" s="705"/>
      <c r="OEC582" s="705"/>
      <c r="OED582" s="705"/>
      <c r="OEE582" s="705"/>
      <c r="OEF582" s="705"/>
      <c r="OEG582" s="705"/>
      <c r="OEH582" s="705"/>
      <c r="OEI582" s="705"/>
      <c r="OEJ582" s="705"/>
      <c r="OEK582" s="705"/>
      <c r="OEL582" s="705"/>
      <c r="OEM582" s="705"/>
      <c r="OEN582" s="705"/>
      <c r="OEO582" s="705"/>
      <c r="OEP582" s="705"/>
      <c r="OEQ582" s="705"/>
      <c r="OER582" s="705"/>
      <c r="OES582" s="705"/>
      <c r="OET582" s="705"/>
      <c r="OEU582" s="705"/>
      <c r="OEV582" s="705"/>
      <c r="OEW582" s="705"/>
      <c r="OEX582" s="705"/>
      <c r="OEY582" s="705"/>
      <c r="OEZ582" s="705"/>
      <c r="OFA582" s="705"/>
      <c r="OFB582" s="705"/>
      <c r="OFC582" s="705"/>
      <c r="OFD582" s="705"/>
      <c r="OFE582" s="705"/>
      <c r="OFF582" s="705"/>
      <c r="OFG582" s="705"/>
      <c r="OFH582" s="705"/>
      <c r="OFI582" s="705"/>
      <c r="OFJ582" s="705"/>
      <c r="OFK582" s="705"/>
      <c r="OFL582" s="705"/>
      <c r="OFM582" s="705"/>
      <c r="OFN582" s="705"/>
      <c r="OFO582" s="705"/>
      <c r="OFP582" s="705"/>
      <c r="OFQ582" s="705"/>
      <c r="OFR582" s="705"/>
      <c r="OFS582" s="705"/>
      <c r="OFT582" s="705"/>
      <c r="OFU582" s="705"/>
      <c r="OFV582" s="705"/>
      <c r="OFW582" s="705"/>
      <c r="OFX582" s="705"/>
      <c r="OFY582" s="705"/>
      <c r="OFZ582" s="705"/>
      <c r="OGA582" s="705"/>
      <c r="OGB582" s="705"/>
      <c r="OGC582" s="705"/>
      <c r="OGD582" s="705"/>
      <c r="OGE582" s="705"/>
      <c r="OGF582" s="705"/>
      <c r="OGG582" s="705"/>
      <c r="OGH582" s="705"/>
      <c r="OGI582" s="705"/>
      <c r="OGJ582" s="705"/>
      <c r="OGK582" s="705"/>
      <c r="OGL582" s="705"/>
      <c r="OGM582" s="705"/>
      <c r="OGN582" s="705"/>
      <c r="OGO582" s="705"/>
      <c r="OGP582" s="705"/>
      <c r="OGQ582" s="705"/>
      <c r="OGR582" s="705"/>
      <c r="OGS582" s="705"/>
      <c r="OGT582" s="705"/>
      <c r="OGU582" s="705"/>
      <c r="OGV582" s="705"/>
      <c r="OGW582" s="705"/>
      <c r="OGX582" s="705"/>
      <c r="OGY582" s="705"/>
      <c r="OGZ582" s="705"/>
      <c r="OHA582" s="705"/>
      <c r="OHB582" s="705"/>
      <c r="OHC582" s="705"/>
      <c r="OHD582" s="705"/>
      <c r="OHE582" s="705"/>
      <c r="OHF582" s="705"/>
      <c r="OHG582" s="705"/>
      <c r="OHH582" s="705"/>
      <c r="OHI582" s="705"/>
      <c r="OHJ582" s="705"/>
      <c r="OHK582" s="705"/>
      <c r="OHL582" s="705"/>
      <c r="OHM582" s="705"/>
      <c r="OHN582" s="705"/>
      <c r="OHO582" s="705"/>
      <c r="OHP582" s="705"/>
      <c r="OHQ582" s="705"/>
      <c r="OHR582" s="705"/>
      <c r="OHS582" s="705"/>
      <c r="OHT582" s="705"/>
      <c r="OHU582" s="705"/>
      <c r="OHV582" s="705"/>
      <c r="OHW582" s="705"/>
      <c r="OHX582" s="705"/>
      <c r="OHY582" s="705"/>
      <c r="OHZ582" s="705"/>
      <c r="OIA582" s="705"/>
      <c r="OIB582" s="705"/>
      <c r="OIC582" s="705"/>
      <c r="OID582" s="705"/>
      <c r="OIE582" s="705"/>
      <c r="OIF582" s="705"/>
      <c r="OIG582" s="705"/>
      <c r="OIH582" s="705"/>
      <c r="OII582" s="705"/>
      <c r="OIJ582" s="705"/>
      <c r="OIK582" s="705"/>
      <c r="OIL582" s="705"/>
      <c r="OIM582" s="705"/>
      <c r="OIN582" s="705"/>
      <c r="OIO582" s="705"/>
      <c r="OIP582" s="705"/>
      <c r="OIQ582" s="705"/>
      <c r="OIR582" s="705"/>
      <c r="OIS582" s="705"/>
      <c r="OIT582" s="705"/>
      <c r="OIU582" s="705"/>
      <c r="OIV582" s="705"/>
      <c r="OIW582" s="705"/>
      <c r="OIX582" s="705"/>
      <c r="OIY582" s="705"/>
      <c r="OIZ582" s="705"/>
      <c r="OJA582" s="705"/>
      <c r="OJB582" s="705"/>
      <c r="OJC582" s="705"/>
      <c r="OJD582" s="705"/>
      <c r="OJE582" s="705"/>
      <c r="OJF582" s="705"/>
      <c r="OJG582" s="705"/>
      <c r="OJH582" s="705"/>
      <c r="OJI582" s="705"/>
      <c r="OJJ582" s="705"/>
      <c r="OJK582" s="705"/>
      <c r="OJL582" s="705"/>
      <c r="OJM582" s="705"/>
      <c r="OJN582" s="705"/>
      <c r="OJO582" s="705"/>
      <c r="OJP582" s="705"/>
      <c r="OJQ582" s="705"/>
      <c r="OJR582" s="705"/>
      <c r="OJS582" s="705"/>
      <c r="OJT582" s="705"/>
      <c r="OJU582" s="705"/>
      <c r="OJV582" s="705"/>
      <c r="OJW582" s="705"/>
      <c r="OJX582" s="705"/>
      <c r="OJY582" s="705"/>
      <c r="OJZ582" s="705"/>
      <c r="OKA582" s="705"/>
      <c r="OKB582" s="705"/>
      <c r="OKC582" s="705"/>
      <c r="OKD582" s="705"/>
      <c r="OKE582" s="705"/>
      <c r="OKF582" s="705"/>
      <c r="OKG582" s="705"/>
      <c r="OKH582" s="705"/>
      <c r="OKI582" s="705"/>
      <c r="OKJ582" s="705"/>
      <c r="OKK582" s="705"/>
      <c r="OKL582" s="705"/>
      <c r="OKM582" s="705"/>
      <c r="OKN582" s="705"/>
      <c r="OKO582" s="705"/>
      <c r="OKP582" s="705"/>
      <c r="OKQ582" s="705"/>
      <c r="OKR582" s="705"/>
      <c r="OKS582" s="705"/>
      <c r="OKT582" s="705"/>
      <c r="OKU582" s="705"/>
      <c r="OKV582" s="705"/>
      <c r="OKW582" s="705"/>
      <c r="OKX582" s="705"/>
      <c r="OKY582" s="705"/>
      <c r="OKZ582" s="705"/>
      <c r="OLA582" s="705"/>
      <c r="OLB582" s="705"/>
      <c r="OLC582" s="705"/>
      <c r="OLD582" s="705"/>
      <c r="OLE582" s="705"/>
      <c r="OLF582" s="705"/>
      <c r="OLG582" s="705"/>
      <c r="OLH582" s="705"/>
      <c r="OLI582" s="705"/>
      <c r="OLJ582" s="705"/>
      <c r="OLK582" s="705"/>
      <c r="OLL582" s="705"/>
      <c r="OLM582" s="705"/>
      <c r="OLN582" s="705"/>
      <c r="OLO582" s="705"/>
      <c r="OLP582" s="705"/>
      <c r="OLQ582" s="705"/>
      <c r="OLR582" s="705"/>
      <c r="OLS582" s="705"/>
      <c r="OLT582" s="705"/>
      <c r="OLU582" s="705"/>
      <c r="OLV582" s="705"/>
      <c r="OLW582" s="705"/>
      <c r="OLX582" s="705"/>
      <c r="OLY582" s="705"/>
      <c r="OLZ582" s="705"/>
      <c r="OMA582" s="705"/>
      <c r="OMB582" s="705"/>
      <c r="OMC582" s="705"/>
      <c r="OMD582" s="705"/>
      <c r="OME582" s="705"/>
      <c r="OMF582" s="705"/>
      <c r="OMG582" s="705"/>
      <c r="OMH582" s="705"/>
      <c r="OMI582" s="705"/>
      <c r="OMJ582" s="705"/>
      <c r="OMK582" s="705"/>
      <c r="OML582" s="705"/>
      <c r="OMM582" s="705"/>
      <c r="OMN582" s="705"/>
      <c r="OMO582" s="705"/>
      <c r="OMP582" s="705"/>
      <c r="OMQ582" s="705"/>
      <c r="OMR582" s="705"/>
      <c r="OMS582" s="705"/>
      <c r="OMT582" s="705"/>
      <c r="OMU582" s="705"/>
      <c r="OMV582" s="705"/>
      <c r="OMW582" s="705"/>
      <c r="OMX582" s="705"/>
      <c r="OMY582" s="705"/>
      <c r="OMZ582" s="705"/>
      <c r="ONA582" s="705"/>
      <c r="ONB582" s="705"/>
      <c r="ONC582" s="705"/>
      <c r="OND582" s="705"/>
      <c r="ONE582" s="705"/>
      <c r="ONF582" s="705"/>
      <c r="ONG582" s="705"/>
      <c r="ONH582" s="705"/>
      <c r="ONI582" s="705"/>
      <c r="ONJ582" s="705"/>
      <c r="ONK582" s="705"/>
      <c r="ONL582" s="705"/>
      <c r="ONM582" s="705"/>
      <c r="ONN582" s="705"/>
      <c r="ONO582" s="705"/>
      <c r="ONP582" s="705"/>
      <c r="ONQ582" s="705"/>
      <c r="ONR582" s="705"/>
      <c r="ONS582" s="705"/>
      <c r="ONT582" s="705"/>
      <c r="ONU582" s="705"/>
      <c r="ONV582" s="705"/>
      <c r="ONW582" s="705"/>
      <c r="ONX582" s="705"/>
      <c r="ONY582" s="705"/>
      <c r="ONZ582" s="705"/>
      <c r="OOA582" s="705"/>
      <c r="OOB582" s="705"/>
      <c r="OOC582" s="705"/>
      <c r="OOD582" s="705"/>
      <c r="OOE582" s="705"/>
      <c r="OOF582" s="705"/>
      <c r="OOG582" s="705"/>
      <c r="OOH582" s="705"/>
      <c r="OOI582" s="705"/>
      <c r="OOJ582" s="705"/>
      <c r="OOK582" s="705"/>
      <c r="OOL582" s="705"/>
      <c r="OOM582" s="705"/>
      <c r="OON582" s="705"/>
      <c r="OOO582" s="705"/>
      <c r="OOP582" s="705"/>
      <c r="OOQ582" s="705"/>
      <c r="OOR582" s="705"/>
      <c r="OOS582" s="705"/>
      <c r="OOT582" s="705"/>
      <c r="OOU582" s="705"/>
      <c r="OOV582" s="705"/>
      <c r="OOW582" s="705"/>
      <c r="OOX582" s="705"/>
      <c r="OOY582" s="705"/>
      <c r="OOZ582" s="705"/>
      <c r="OPA582" s="705"/>
      <c r="OPB582" s="705"/>
      <c r="OPC582" s="705"/>
      <c r="OPD582" s="705"/>
      <c r="OPE582" s="705"/>
      <c r="OPF582" s="705"/>
      <c r="OPG582" s="705"/>
      <c r="OPH582" s="705"/>
      <c r="OPI582" s="705"/>
      <c r="OPJ582" s="705"/>
      <c r="OPK582" s="705"/>
      <c r="OPL582" s="705"/>
      <c r="OPM582" s="705"/>
      <c r="OPN582" s="705"/>
      <c r="OPO582" s="705"/>
      <c r="OPP582" s="705"/>
      <c r="OPQ582" s="705"/>
      <c r="OPR582" s="705"/>
      <c r="OPS582" s="705"/>
      <c r="OPT582" s="705"/>
      <c r="OPU582" s="705"/>
      <c r="OPV582" s="705"/>
      <c r="OPW582" s="705"/>
      <c r="OPX582" s="705"/>
      <c r="OPY582" s="705"/>
      <c r="OPZ582" s="705"/>
      <c r="OQA582" s="705"/>
      <c r="OQB582" s="705"/>
      <c r="OQC582" s="705"/>
      <c r="OQD582" s="705"/>
      <c r="OQE582" s="705"/>
      <c r="OQF582" s="705"/>
      <c r="OQG582" s="705"/>
      <c r="OQH582" s="705"/>
      <c r="OQI582" s="705"/>
      <c r="OQJ582" s="705"/>
      <c r="OQK582" s="705"/>
      <c r="OQL582" s="705"/>
      <c r="OQM582" s="705"/>
      <c r="OQN582" s="705"/>
      <c r="OQO582" s="705"/>
      <c r="OQP582" s="705"/>
      <c r="OQQ582" s="705"/>
      <c r="OQR582" s="705"/>
      <c r="OQS582" s="705"/>
      <c r="OQT582" s="705"/>
      <c r="OQU582" s="705"/>
      <c r="OQV582" s="705"/>
      <c r="OQW582" s="705"/>
      <c r="OQX582" s="705"/>
      <c r="OQY582" s="705"/>
      <c r="OQZ582" s="705"/>
      <c r="ORA582" s="705"/>
      <c r="ORB582" s="705"/>
      <c r="ORC582" s="705"/>
      <c r="ORD582" s="705"/>
      <c r="ORE582" s="705"/>
      <c r="ORF582" s="705"/>
      <c r="ORG582" s="705"/>
      <c r="ORH582" s="705"/>
      <c r="ORI582" s="705"/>
      <c r="ORJ582" s="705"/>
      <c r="ORK582" s="705"/>
      <c r="ORL582" s="705"/>
      <c r="ORM582" s="705"/>
      <c r="ORN582" s="705"/>
      <c r="ORO582" s="705"/>
      <c r="ORP582" s="705"/>
      <c r="ORQ582" s="705"/>
      <c r="ORR582" s="705"/>
      <c r="ORS582" s="705"/>
      <c r="ORT582" s="705"/>
      <c r="ORU582" s="705"/>
      <c r="ORV582" s="705"/>
      <c r="ORW582" s="705"/>
      <c r="ORX582" s="705"/>
      <c r="ORY582" s="705"/>
      <c r="ORZ582" s="705"/>
      <c r="OSA582" s="705"/>
      <c r="OSB582" s="705"/>
      <c r="OSC582" s="705"/>
      <c r="OSD582" s="705"/>
      <c r="OSE582" s="705"/>
      <c r="OSF582" s="705"/>
      <c r="OSG582" s="705"/>
      <c r="OSH582" s="705"/>
      <c r="OSI582" s="705"/>
      <c r="OSJ582" s="705"/>
      <c r="OSK582" s="705"/>
      <c r="OSL582" s="705"/>
      <c r="OSM582" s="705"/>
      <c r="OSN582" s="705"/>
      <c r="OSO582" s="705"/>
      <c r="OSP582" s="705"/>
      <c r="OSQ582" s="705"/>
      <c r="OSR582" s="705"/>
      <c r="OSS582" s="705"/>
      <c r="OST582" s="705"/>
      <c r="OSU582" s="705"/>
      <c r="OSV582" s="705"/>
      <c r="OSW582" s="705"/>
      <c r="OSX582" s="705"/>
      <c r="OSY582" s="705"/>
      <c r="OSZ582" s="705"/>
      <c r="OTA582" s="705"/>
      <c r="OTB582" s="705"/>
      <c r="OTC582" s="705"/>
      <c r="OTD582" s="705"/>
      <c r="OTE582" s="705"/>
      <c r="OTF582" s="705"/>
      <c r="OTG582" s="705"/>
      <c r="OTH582" s="705"/>
      <c r="OTI582" s="705"/>
      <c r="OTJ582" s="705"/>
      <c r="OTK582" s="705"/>
      <c r="OTL582" s="705"/>
      <c r="OTM582" s="705"/>
      <c r="OTN582" s="705"/>
      <c r="OTO582" s="705"/>
      <c r="OTP582" s="705"/>
      <c r="OTQ582" s="705"/>
      <c r="OTR582" s="705"/>
      <c r="OTS582" s="705"/>
      <c r="OTT582" s="705"/>
      <c r="OTU582" s="705"/>
      <c r="OTV582" s="705"/>
      <c r="OTW582" s="705"/>
      <c r="OTX582" s="705"/>
      <c r="OTY582" s="705"/>
      <c r="OTZ582" s="705"/>
      <c r="OUA582" s="705"/>
      <c r="OUB582" s="705"/>
      <c r="OUC582" s="705"/>
      <c r="OUD582" s="705"/>
      <c r="OUE582" s="705"/>
      <c r="OUF582" s="705"/>
      <c r="OUG582" s="705"/>
      <c r="OUH582" s="705"/>
      <c r="OUI582" s="705"/>
      <c r="OUJ582" s="705"/>
      <c r="OUK582" s="705"/>
      <c r="OUL582" s="705"/>
      <c r="OUM582" s="705"/>
      <c r="OUN582" s="705"/>
      <c r="OUO582" s="705"/>
      <c r="OUP582" s="705"/>
      <c r="OUQ582" s="705"/>
      <c r="OUR582" s="705"/>
      <c r="OUS582" s="705"/>
      <c r="OUT582" s="705"/>
      <c r="OUU582" s="705"/>
      <c r="OUV582" s="705"/>
      <c r="OUW582" s="705"/>
      <c r="OUX582" s="705"/>
      <c r="OUY582" s="705"/>
      <c r="OUZ582" s="705"/>
      <c r="OVA582" s="705"/>
      <c r="OVB582" s="705"/>
      <c r="OVC582" s="705"/>
      <c r="OVD582" s="705"/>
      <c r="OVE582" s="705"/>
      <c r="OVF582" s="705"/>
      <c r="OVG582" s="705"/>
      <c r="OVH582" s="705"/>
      <c r="OVI582" s="705"/>
      <c r="OVJ582" s="705"/>
      <c r="OVK582" s="705"/>
      <c r="OVL582" s="705"/>
      <c r="OVM582" s="705"/>
      <c r="OVN582" s="705"/>
      <c r="OVO582" s="705"/>
      <c r="OVP582" s="705"/>
      <c r="OVQ582" s="705"/>
      <c r="OVR582" s="705"/>
      <c r="OVS582" s="705"/>
      <c r="OVT582" s="705"/>
      <c r="OVU582" s="705"/>
      <c r="OVV582" s="705"/>
      <c r="OVW582" s="705"/>
      <c r="OVX582" s="705"/>
      <c r="OVY582" s="705"/>
      <c r="OVZ582" s="705"/>
      <c r="OWA582" s="705"/>
      <c r="OWB582" s="705"/>
      <c r="OWC582" s="705"/>
      <c r="OWD582" s="705"/>
      <c r="OWE582" s="705"/>
      <c r="OWF582" s="705"/>
      <c r="OWG582" s="705"/>
      <c r="OWH582" s="705"/>
      <c r="OWI582" s="705"/>
      <c r="OWJ582" s="705"/>
      <c r="OWK582" s="705"/>
      <c r="OWL582" s="705"/>
      <c r="OWM582" s="705"/>
      <c r="OWN582" s="705"/>
      <c r="OWO582" s="705"/>
      <c r="OWP582" s="705"/>
      <c r="OWQ582" s="705"/>
      <c r="OWR582" s="705"/>
      <c r="OWS582" s="705"/>
      <c r="OWT582" s="705"/>
      <c r="OWU582" s="705"/>
      <c r="OWV582" s="705"/>
      <c r="OWW582" s="705"/>
      <c r="OWX582" s="705"/>
      <c r="OWY582" s="705"/>
      <c r="OWZ582" s="705"/>
      <c r="OXA582" s="705"/>
      <c r="OXB582" s="705"/>
      <c r="OXC582" s="705"/>
      <c r="OXD582" s="705"/>
      <c r="OXE582" s="705"/>
      <c r="OXF582" s="705"/>
      <c r="OXG582" s="705"/>
      <c r="OXH582" s="705"/>
      <c r="OXI582" s="705"/>
      <c r="OXJ582" s="705"/>
      <c r="OXK582" s="705"/>
      <c r="OXL582" s="705"/>
      <c r="OXM582" s="705"/>
      <c r="OXN582" s="705"/>
      <c r="OXO582" s="705"/>
      <c r="OXP582" s="705"/>
      <c r="OXQ582" s="705"/>
      <c r="OXR582" s="705"/>
      <c r="OXS582" s="705"/>
      <c r="OXT582" s="705"/>
      <c r="OXU582" s="705"/>
      <c r="OXV582" s="705"/>
      <c r="OXW582" s="705"/>
      <c r="OXX582" s="705"/>
      <c r="OXY582" s="705"/>
      <c r="OXZ582" s="705"/>
      <c r="OYA582" s="705"/>
      <c r="OYB582" s="705"/>
      <c r="OYC582" s="705"/>
      <c r="OYD582" s="705"/>
      <c r="OYE582" s="705"/>
      <c r="OYF582" s="705"/>
      <c r="OYG582" s="705"/>
      <c r="OYH582" s="705"/>
      <c r="OYI582" s="705"/>
      <c r="OYJ582" s="705"/>
      <c r="OYK582" s="705"/>
      <c r="OYL582" s="705"/>
      <c r="OYM582" s="705"/>
      <c r="OYN582" s="705"/>
      <c r="OYO582" s="705"/>
      <c r="OYP582" s="705"/>
      <c r="OYQ582" s="705"/>
      <c r="OYR582" s="705"/>
      <c r="OYS582" s="705"/>
      <c r="OYT582" s="705"/>
      <c r="OYU582" s="705"/>
      <c r="OYV582" s="705"/>
      <c r="OYW582" s="705"/>
      <c r="OYX582" s="705"/>
      <c r="OYY582" s="705"/>
      <c r="OYZ582" s="705"/>
      <c r="OZA582" s="705"/>
      <c r="OZB582" s="705"/>
      <c r="OZC582" s="705"/>
      <c r="OZD582" s="705"/>
      <c r="OZE582" s="705"/>
      <c r="OZF582" s="705"/>
      <c r="OZG582" s="705"/>
      <c r="OZH582" s="705"/>
      <c r="OZI582" s="705"/>
      <c r="OZJ582" s="705"/>
      <c r="OZK582" s="705"/>
      <c r="OZL582" s="705"/>
      <c r="OZM582" s="705"/>
      <c r="OZN582" s="705"/>
      <c r="OZO582" s="705"/>
      <c r="OZP582" s="705"/>
      <c r="OZQ582" s="705"/>
      <c r="OZR582" s="705"/>
      <c r="OZS582" s="705"/>
      <c r="OZT582" s="705"/>
      <c r="OZU582" s="705"/>
      <c r="OZV582" s="705"/>
      <c r="OZW582" s="705"/>
      <c r="OZX582" s="705"/>
      <c r="OZY582" s="705"/>
      <c r="OZZ582" s="705"/>
      <c r="PAA582" s="705"/>
      <c r="PAB582" s="705"/>
      <c r="PAC582" s="705"/>
      <c r="PAD582" s="705"/>
      <c r="PAE582" s="705"/>
      <c r="PAF582" s="705"/>
      <c r="PAG582" s="705"/>
      <c r="PAH582" s="705"/>
      <c r="PAI582" s="705"/>
      <c r="PAJ582" s="705"/>
      <c r="PAK582" s="705"/>
      <c r="PAL582" s="705"/>
      <c r="PAM582" s="705"/>
      <c r="PAN582" s="705"/>
      <c r="PAO582" s="705"/>
      <c r="PAP582" s="705"/>
      <c r="PAQ582" s="705"/>
      <c r="PAR582" s="705"/>
      <c r="PAS582" s="705"/>
      <c r="PAT582" s="705"/>
      <c r="PAU582" s="705"/>
      <c r="PAV582" s="705"/>
      <c r="PAW582" s="705"/>
      <c r="PAX582" s="705"/>
      <c r="PAY582" s="705"/>
      <c r="PAZ582" s="705"/>
      <c r="PBA582" s="705"/>
      <c r="PBB582" s="705"/>
      <c r="PBC582" s="705"/>
      <c r="PBD582" s="705"/>
      <c r="PBE582" s="705"/>
      <c r="PBF582" s="705"/>
      <c r="PBG582" s="705"/>
      <c r="PBH582" s="705"/>
      <c r="PBI582" s="705"/>
      <c r="PBJ582" s="705"/>
      <c r="PBK582" s="705"/>
      <c r="PBL582" s="705"/>
      <c r="PBM582" s="705"/>
      <c r="PBN582" s="705"/>
      <c r="PBO582" s="705"/>
      <c r="PBP582" s="705"/>
      <c r="PBQ582" s="705"/>
      <c r="PBR582" s="705"/>
      <c r="PBS582" s="705"/>
      <c r="PBT582" s="705"/>
      <c r="PBU582" s="705"/>
      <c r="PBV582" s="705"/>
      <c r="PBW582" s="705"/>
      <c r="PBX582" s="705"/>
      <c r="PBY582" s="705"/>
      <c r="PBZ582" s="705"/>
      <c r="PCA582" s="705"/>
      <c r="PCB582" s="705"/>
      <c r="PCC582" s="705"/>
      <c r="PCD582" s="705"/>
      <c r="PCE582" s="705"/>
      <c r="PCF582" s="705"/>
      <c r="PCG582" s="705"/>
      <c r="PCH582" s="705"/>
      <c r="PCI582" s="705"/>
      <c r="PCJ582" s="705"/>
      <c r="PCK582" s="705"/>
      <c r="PCL582" s="705"/>
      <c r="PCM582" s="705"/>
      <c r="PCN582" s="705"/>
      <c r="PCO582" s="705"/>
      <c r="PCP582" s="705"/>
      <c r="PCQ582" s="705"/>
      <c r="PCR582" s="705"/>
      <c r="PCS582" s="705"/>
      <c r="PCT582" s="705"/>
      <c r="PCU582" s="705"/>
      <c r="PCV582" s="705"/>
      <c r="PCW582" s="705"/>
      <c r="PCX582" s="705"/>
      <c r="PCY582" s="705"/>
      <c r="PCZ582" s="705"/>
      <c r="PDA582" s="705"/>
      <c r="PDB582" s="705"/>
      <c r="PDC582" s="705"/>
      <c r="PDD582" s="705"/>
      <c r="PDE582" s="705"/>
      <c r="PDF582" s="705"/>
      <c r="PDG582" s="705"/>
      <c r="PDH582" s="705"/>
      <c r="PDI582" s="705"/>
      <c r="PDJ582" s="705"/>
      <c r="PDK582" s="705"/>
      <c r="PDL582" s="705"/>
      <c r="PDM582" s="705"/>
      <c r="PDN582" s="705"/>
      <c r="PDO582" s="705"/>
      <c r="PDP582" s="705"/>
      <c r="PDQ582" s="705"/>
      <c r="PDR582" s="705"/>
      <c r="PDS582" s="705"/>
      <c r="PDT582" s="705"/>
      <c r="PDU582" s="705"/>
      <c r="PDV582" s="705"/>
      <c r="PDW582" s="705"/>
      <c r="PDX582" s="705"/>
      <c r="PDY582" s="705"/>
      <c r="PDZ582" s="705"/>
      <c r="PEA582" s="705"/>
      <c r="PEB582" s="705"/>
      <c r="PEC582" s="705"/>
      <c r="PED582" s="705"/>
      <c r="PEE582" s="705"/>
      <c r="PEF582" s="705"/>
      <c r="PEG582" s="705"/>
      <c r="PEH582" s="705"/>
      <c r="PEI582" s="705"/>
      <c r="PEJ582" s="705"/>
      <c r="PEK582" s="705"/>
      <c r="PEL582" s="705"/>
      <c r="PEM582" s="705"/>
      <c r="PEN582" s="705"/>
      <c r="PEO582" s="705"/>
      <c r="PEP582" s="705"/>
      <c r="PEQ582" s="705"/>
      <c r="PER582" s="705"/>
      <c r="PES582" s="705"/>
      <c r="PET582" s="705"/>
      <c r="PEU582" s="705"/>
      <c r="PEV582" s="705"/>
      <c r="PEW582" s="705"/>
      <c r="PEX582" s="705"/>
      <c r="PEY582" s="705"/>
      <c r="PEZ582" s="705"/>
      <c r="PFA582" s="705"/>
      <c r="PFB582" s="705"/>
      <c r="PFC582" s="705"/>
      <c r="PFD582" s="705"/>
      <c r="PFE582" s="705"/>
      <c r="PFF582" s="705"/>
      <c r="PFG582" s="705"/>
      <c r="PFH582" s="705"/>
      <c r="PFI582" s="705"/>
      <c r="PFJ582" s="705"/>
      <c r="PFK582" s="705"/>
      <c r="PFL582" s="705"/>
      <c r="PFM582" s="705"/>
      <c r="PFN582" s="705"/>
      <c r="PFO582" s="705"/>
      <c r="PFP582" s="705"/>
      <c r="PFQ582" s="705"/>
      <c r="PFR582" s="705"/>
      <c r="PFS582" s="705"/>
      <c r="PFT582" s="705"/>
      <c r="PFU582" s="705"/>
      <c r="PFV582" s="705"/>
      <c r="PFW582" s="705"/>
      <c r="PFX582" s="705"/>
      <c r="PFY582" s="705"/>
      <c r="PFZ582" s="705"/>
      <c r="PGA582" s="705"/>
      <c r="PGB582" s="705"/>
      <c r="PGC582" s="705"/>
      <c r="PGD582" s="705"/>
      <c r="PGE582" s="705"/>
      <c r="PGF582" s="705"/>
      <c r="PGG582" s="705"/>
      <c r="PGH582" s="705"/>
      <c r="PGI582" s="705"/>
      <c r="PGJ582" s="705"/>
      <c r="PGK582" s="705"/>
      <c r="PGL582" s="705"/>
      <c r="PGM582" s="705"/>
      <c r="PGN582" s="705"/>
      <c r="PGO582" s="705"/>
      <c r="PGP582" s="705"/>
      <c r="PGQ582" s="705"/>
      <c r="PGR582" s="705"/>
      <c r="PGS582" s="705"/>
      <c r="PGT582" s="705"/>
      <c r="PGU582" s="705"/>
      <c r="PGV582" s="705"/>
      <c r="PGW582" s="705"/>
      <c r="PGX582" s="705"/>
      <c r="PGY582" s="705"/>
      <c r="PGZ582" s="705"/>
      <c r="PHA582" s="705"/>
      <c r="PHB582" s="705"/>
      <c r="PHC582" s="705"/>
      <c r="PHD582" s="705"/>
      <c r="PHE582" s="705"/>
      <c r="PHF582" s="705"/>
      <c r="PHG582" s="705"/>
      <c r="PHH582" s="705"/>
      <c r="PHI582" s="705"/>
      <c r="PHJ582" s="705"/>
      <c r="PHK582" s="705"/>
      <c r="PHL582" s="705"/>
      <c r="PHM582" s="705"/>
      <c r="PHN582" s="705"/>
      <c r="PHO582" s="705"/>
      <c r="PHP582" s="705"/>
      <c r="PHQ582" s="705"/>
      <c r="PHR582" s="705"/>
      <c r="PHS582" s="705"/>
      <c r="PHT582" s="705"/>
      <c r="PHU582" s="705"/>
      <c r="PHV582" s="705"/>
      <c r="PHW582" s="705"/>
      <c r="PHX582" s="705"/>
      <c r="PHY582" s="705"/>
      <c r="PHZ582" s="705"/>
      <c r="PIA582" s="705"/>
      <c r="PIB582" s="705"/>
      <c r="PIC582" s="705"/>
      <c r="PID582" s="705"/>
      <c r="PIE582" s="705"/>
      <c r="PIF582" s="705"/>
      <c r="PIG582" s="705"/>
      <c r="PIH582" s="705"/>
      <c r="PII582" s="705"/>
      <c r="PIJ582" s="705"/>
      <c r="PIK582" s="705"/>
      <c r="PIL582" s="705"/>
      <c r="PIM582" s="705"/>
      <c r="PIN582" s="705"/>
      <c r="PIO582" s="705"/>
      <c r="PIP582" s="705"/>
      <c r="PIQ582" s="705"/>
      <c r="PIR582" s="705"/>
      <c r="PIS582" s="705"/>
      <c r="PIT582" s="705"/>
      <c r="PIU582" s="705"/>
      <c r="PIV582" s="705"/>
      <c r="PIW582" s="705"/>
      <c r="PIX582" s="705"/>
      <c r="PIY582" s="705"/>
      <c r="PIZ582" s="705"/>
      <c r="PJA582" s="705"/>
      <c r="PJB582" s="705"/>
      <c r="PJC582" s="705"/>
      <c r="PJD582" s="705"/>
      <c r="PJE582" s="705"/>
      <c r="PJF582" s="705"/>
      <c r="PJG582" s="705"/>
      <c r="PJH582" s="705"/>
      <c r="PJI582" s="705"/>
      <c r="PJJ582" s="705"/>
      <c r="PJK582" s="705"/>
      <c r="PJL582" s="705"/>
      <c r="PJM582" s="705"/>
      <c r="PJN582" s="705"/>
      <c r="PJO582" s="705"/>
      <c r="PJP582" s="705"/>
      <c r="PJQ582" s="705"/>
      <c r="PJR582" s="705"/>
      <c r="PJS582" s="705"/>
      <c r="PJT582" s="705"/>
      <c r="PJU582" s="705"/>
      <c r="PJV582" s="705"/>
      <c r="PJW582" s="705"/>
      <c r="PJX582" s="705"/>
      <c r="PJY582" s="705"/>
      <c r="PJZ582" s="705"/>
      <c r="PKA582" s="705"/>
      <c r="PKB582" s="705"/>
      <c r="PKC582" s="705"/>
      <c r="PKD582" s="705"/>
      <c r="PKE582" s="705"/>
      <c r="PKF582" s="705"/>
      <c r="PKG582" s="705"/>
      <c r="PKH582" s="705"/>
      <c r="PKI582" s="705"/>
      <c r="PKJ582" s="705"/>
      <c r="PKK582" s="705"/>
      <c r="PKL582" s="705"/>
      <c r="PKM582" s="705"/>
      <c r="PKN582" s="705"/>
      <c r="PKO582" s="705"/>
      <c r="PKP582" s="705"/>
      <c r="PKQ582" s="705"/>
      <c r="PKR582" s="705"/>
      <c r="PKS582" s="705"/>
      <c r="PKT582" s="705"/>
      <c r="PKU582" s="705"/>
      <c r="PKV582" s="705"/>
      <c r="PKW582" s="705"/>
      <c r="PKX582" s="705"/>
      <c r="PKY582" s="705"/>
      <c r="PKZ582" s="705"/>
      <c r="PLA582" s="705"/>
      <c r="PLB582" s="705"/>
      <c r="PLC582" s="705"/>
      <c r="PLD582" s="705"/>
      <c r="PLE582" s="705"/>
      <c r="PLF582" s="705"/>
      <c r="PLG582" s="705"/>
      <c r="PLH582" s="705"/>
      <c r="PLI582" s="705"/>
      <c r="PLJ582" s="705"/>
      <c r="PLK582" s="705"/>
      <c r="PLL582" s="705"/>
      <c r="PLM582" s="705"/>
      <c r="PLN582" s="705"/>
      <c r="PLO582" s="705"/>
      <c r="PLP582" s="705"/>
      <c r="PLQ582" s="705"/>
      <c r="PLR582" s="705"/>
      <c r="PLS582" s="705"/>
      <c r="PLT582" s="705"/>
      <c r="PLU582" s="705"/>
      <c r="PLV582" s="705"/>
      <c r="PLW582" s="705"/>
      <c r="PLX582" s="705"/>
      <c r="PLY582" s="705"/>
      <c r="PLZ582" s="705"/>
      <c r="PMA582" s="705"/>
      <c r="PMB582" s="705"/>
      <c r="PMC582" s="705"/>
      <c r="PMD582" s="705"/>
      <c r="PME582" s="705"/>
      <c r="PMF582" s="705"/>
      <c r="PMG582" s="705"/>
      <c r="PMH582" s="705"/>
      <c r="PMI582" s="705"/>
      <c r="PMJ582" s="705"/>
      <c r="PMK582" s="705"/>
      <c r="PML582" s="705"/>
      <c r="PMM582" s="705"/>
      <c r="PMN582" s="705"/>
      <c r="PMO582" s="705"/>
      <c r="PMP582" s="705"/>
      <c r="PMQ582" s="705"/>
      <c r="PMR582" s="705"/>
      <c r="PMS582" s="705"/>
      <c r="PMT582" s="705"/>
      <c r="PMU582" s="705"/>
      <c r="PMV582" s="705"/>
      <c r="PMW582" s="705"/>
      <c r="PMX582" s="705"/>
      <c r="PMY582" s="705"/>
      <c r="PMZ582" s="705"/>
      <c r="PNA582" s="705"/>
      <c r="PNB582" s="705"/>
      <c r="PNC582" s="705"/>
      <c r="PND582" s="705"/>
      <c r="PNE582" s="705"/>
      <c r="PNF582" s="705"/>
      <c r="PNG582" s="705"/>
      <c r="PNH582" s="705"/>
      <c r="PNI582" s="705"/>
      <c r="PNJ582" s="705"/>
      <c r="PNK582" s="705"/>
      <c r="PNL582" s="705"/>
      <c r="PNM582" s="705"/>
      <c r="PNN582" s="705"/>
      <c r="PNO582" s="705"/>
      <c r="PNP582" s="705"/>
      <c r="PNQ582" s="705"/>
      <c r="PNR582" s="705"/>
      <c r="PNS582" s="705"/>
      <c r="PNT582" s="705"/>
      <c r="PNU582" s="705"/>
      <c r="PNV582" s="705"/>
      <c r="PNW582" s="705"/>
      <c r="PNX582" s="705"/>
      <c r="PNY582" s="705"/>
      <c r="PNZ582" s="705"/>
      <c r="POA582" s="705"/>
      <c r="POB582" s="705"/>
      <c r="POC582" s="705"/>
      <c r="POD582" s="705"/>
      <c r="POE582" s="705"/>
      <c r="POF582" s="705"/>
      <c r="POG582" s="705"/>
      <c r="POH582" s="705"/>
      <c r="POI582" s="705"/>
      <c r="POJ582" s="705"/>
      <c r="POK582" s="705"/>
      <c r="POL582" s="705"/>
      <c r="POM582" s="705"/>
      <c r="PON582" s="705"/>
      <c r="POO582" s="705"/>
      <c r="POP582" s="705"/>
      <c r="POQ582" s="705"/>
      <c r="POR582" s="705"/>
      <c r="POS582" s="705"/>
      <c r="POT582" s="705"/>
      <c r="POU582" s="705"/>
      <c r="POV582" s="705"/>
      <c r="POW582" s="705"/>
      <c r="POX582" s="705"/>
      <c r="POY582" s="705"/>
      <c r="POZ582" s="705"/>
      <c r="PPA582" s="705"/>
      <c r="PPB582" s="705"/>
      <c r="PPC582" s="705"/>
      <c r="PPD582" s="705"/>
      <c r="PPE582" s="705"/>
      <c r="PPF582" s="705"/>
      <c r="PPG582" s="705"/>
      <c r="PPH582" s="705"/>
      <c r="PPI582" s="705"/>
      <c r="PPJ582" s="705"/>
      <c r="PPK582" s="705"/>
      <c r="PPL582" s="705"/>
      <c r="PPM582" s="705"/>
      <c r="PPN582" s="705"/>
      <c r="PPO582" s="705"/>
      <c r="PPP582" s="705"/>
      <c r="PPQ582" s="705"/>
      <c r="PPR582" s="705"/>
      <c r="PPS582" s="705"/>
      <c r="PPT582" s="705"/>
      <c r="PPU582" s="705"/>
      <c r="PPV582" s="705"/>
      <c r="PPW582" s="705"/>
      <c r="PPX582" s="705"/>
      <c r="PPY582" s="705"/>
      <c r="PPZ582" s="705"/>
      <c r="PQA582" s="705"/>
      <c r="PQB582" s="705"/>
      <c r="PQC582" s="705"/>
      <c r="PQD582" s="705"/>
      <c r="PQE582" s="705"/>
      <c r="PQF582" s="705"/>
      <c r="PQG582" s="705"/>
      <c r="PQH582" s="705"/>
      <c r="PQI582" s="705"/>
      <c r="PQJ582" s="705"/>
      <c r="PQK582" s="705"/>
      <c r="PQL582" s="705"/>
      <c r="PQM582" s="705"/>
      <c r="PQN582" s="705"/>
      <c r="PQO582" s="705"/>
      <c r="PQP582" s="705"/>
      <c r="PQQ582" s="705"/>
      <c r="PQR582" s="705"/>
      <c r="PQS582" s="705"/>
      <c r="PQT582" s="705"/>
      <c r="PQU582" s="705"/>
      <c r="PQV582" s="705"/>
      <c r="PQW582" s="705"/>
      <c r="PQX582" s="705"/>
      <c r="PQY582" s="705"/>
      <c r="PQZ582" s="705"/>
      <c r="PRA582" s="705"/>
      <c r="PRB582" s="705"/>
      <c r="PRC582" s="705"/>
      <c r="PRD582" s="705"/>
      <c r="PRE582" s="705"/>
      <c r="PRF582" s="705"/>
      <c r="PRG582" s="705"/>
      <c r="PRH582" s="705"/>
      <c r="PRI582" s="705"/>
      <c r="PRJ582" s="705"/>
      <c r="PRK582" s="705"/>
      <c r="PRL582" s="705"/>
      <c r="PRM582" s="705"/>
      <c r="PRN582" s="705"/>
      <c r="PRO582" s="705"/>
      <c r="PRP582" s="705"/>
      <c r="PRQ582" s="705"/>
      <c r="PRR582" s="705"/>
      <c r="PRS582" s="705"/>
      <c r="PRT582" s="705"/>
      <c r="PRU582" s="705"/>
      <c r="PRV582" s="705"/>
      <c r="PRW582" s="705"/>
      <c r="PRX582" s="705"/>
      <c r="PRY582" s="705"/>
      <c r="PRZ582" s="705"/>
      <c r="PSA582" s="705"/>
      <c r="PSB582" s="705"/>
      <c r="PSC582" s="705"/>
      <c r="PSD582" s="705"/>
      <c r="PSE582" s="705"/>
      <c r="PSF582" s="705"/>
      <c r="PSG582" s="705"/>
      <c r="PSH582" s="705"/>
      <c r="PSI582" s="705"/>
      <c r="PSJ582" s="705"/>
      <c r="PSK582" s="705"/>
      <c r="PSL582" s="705"/>
      <c r="PSM582" s="705"/>
      <c r="PSN582" s="705"/>
      <c r="PSO582" s="705"/>
      <c r="PSP582" s="705"/>
      <c r="PSQ582" s="705"/>
      <c r="PSR582" s="705"/>
      <c r="PSS582" s="705"/>
      <c r="PST582" s="705"/>
      <c r="PSU582" s="705"/>
      <c r="PSV582" s="705"/>
      <c r="PSW582" s="705"/>
      <c r="PSX582" s="705"/>
      <c r="PSY582" s="705"/>
      <c r="PSZ582" s="705"/>
      <c r="PTA582" s="705"/>
      <c r="PTB582" s="705"/>
      <c r="PTC582" s="705"/>
      <c r="PTD582" s="705"/>
      <c r="PTE582" s="705"/>
      <c r="PTF582" s="705"/>
      <c r="PTG582" s="705"/>
      <c r="PTH582" s="705"/>
      <c r="PTI582" s="705"/>
      <c r="PTJ582" s="705"/>
      <c r="PTK582" s="705"/>
      <c r="PTL582" s="705"/>
      <c r="PTM582" s="705"/>
      <c r="PTN582" s="705"/>
      <c r="PTO582" s="705"/>
      <c r="PTP582" s="705"/>
      <c r="PTQ582" s="705"/>
      <c r="PTR582" s="705"/>
      <c r="PTS582" s="705"/>
      <c r="PTT582" s="705"/>
      <c r="PTU582" s="705"/>
      <c r="PTV582" s="705"/>
      <c r="PTW582" s="705"/>
      <c r="PTX582" s="705"/>
      <c r="PTY582" s="705"/>
      <c r="PTZ582" s="705"/>
      <c r="PUA582" s="705"/>
      <c r="PUB582" s="705"/>
      <c r="PUC582" s="705"/>
      <c r="PUD582" s="705"/>
      <c r="PUE582" s="705"/>
      <c r="PUF582" s="705"/>
      <c r="PUG582" s="705"/>
      <c r="PUH582" s="705"/>
      <c r="PUI582" s="705"/>
      <c r="PUJ582" s="705"/>
      <c r="PUK582" s="705"/>
      <c r="PUL582" s="705"/>
      <c r="PUM582" s="705"/>
      <c r="PUN582" s="705"/>
      <c r="PUO582" s="705"/>
      <c r="PUP582" s="705"/>
      <c r="PUQ582" s="705"/>
      <c r="PUR582" s="705"/>
      <c r="PUS582" s="705"/>
      <c r="PUT582" s="705"/>
      <c r="PUU582" s="705"/>
      <c r="PUV582" s="705"/>
      <c r="PUW582" s="705"/>
      <c r="PUX582" s="705"/>
      <c r="PUY582" s="705"/>
      <c r="PUZ582" s="705"/>
      <c r="PVA582" s="705"/>
      <c r="PVB582" s="705"/>
      <c r="PVC582" s="705"/>
      <c r="PVD582" s="705"/>
      <c r="PVE582" s="705"/>
      <c r="PVF582" s="705"/>
      <c r="PVG582" s="705"/>
      <c r="PVH582" s="705"/>
      <c r="PVI582" s="705"/>
      <c r="PVJ582" s="705"/>
      <c r="PVK582" s="705"/>
      <c r="PVL582" s="705"/>
      <c r="PVM582" s="705"/>
      <c r="PVN582" s="705"/>
      <c r="PVO582" s="705"/>
      <c r="PVP582" s="705"/>
      <c r="PVQ582" s="705"/>
      <c r="PVR582" s="705"/>
      <c r="PVS582" s="705"/>
      <c r="PVT582" s="705"/>
      <c r="PVU582" s="705"/>
      <c r="PVV582" s="705"/>
      <c r="PVW582" s="705"/>
      <c r="PVX582" s="705"/>
      <c r="PVY582" s="705"/>
      <c r="PVZ582" s="705"/>
      <c r="PWA582" s="705"/>
      <c r="PWB582" s="705"/>
      <c r="PWC582" s="705"/>
      <c r="PWD582" s="705"/>
      <c r="PWE582" s="705"/>
      <c r="PWF582" s="705"/>
      <c r="PWG582" s="705"/>
      <c r="PWH582" s="705"/>
      <c r="PWI582" s="705"/>
      <c r="PWJ582" s="705"/>
      <c r="PWK582" s="705"/>
      <c r="PWL582" s="705"/>
      <c r="PWM582" s="705"/>
      <c r="PWN582" s="705"/>
      <c r="PWO582" s="705"/>
      <c r="PWP582" s="705"/>
      <c r="PWQ582" s="705"/>
      <c r="PWR582" s="705"/>
      <c r="PWS582" s="705"/>
      <c r="PWT582" s="705"/>
      <c r="PWU582" s="705"/>
      <c r="PWV582" s="705"/>
      <c r="PWW582" s="705"/>
      <c r="PWX582" s="705"/>
      <c r="PWY582" s="705"/>
      <c r="PWZ582" s="705"/>
      <c r="PXA582" s="705"/>
      <c r="PXB582" s="705"/>
      <c r="PXC582" s="705"/>
      <c r="PXD582" s="705"/>
      <c r="PXE582" s="705"/>
      <c r="PXF582" s="705"/>
      <c r="PXG582" s="705"/>
      <c r="PXH582" s="705"/>
      <c r="PXI582" s="705"/>
      <c r="PXJ582" s="705"/>
      <c r="PXK582" s="705"/>
      <c r="PXL582" s="705"/>
      <c r="PXM582" s="705"/>
      <c r="PXN582" s="705"/>
      <c r="PXO582" s="705"/>
      <c r="PXP582" s="705"/>
      <c r="PXQ582" s="705"/>
      <c r="PXR582" s="705"/>
      <c r="PXS582" s="705"/>
      <c r="PXT582" s="705"/>
      <c r="PXU582" s="705"/>
      <c r="PXV582" s="705"/>
      <c r="PXW582" s="705"/>
      <c r="PXX582" s="705"/>
      <c r="PXY582" s="705"/>
      <c r="PXZ582" s="705"/>
      <c r="PYA582" s="705"/>
      <c r="PYB582" s="705"/>
      <c r="PYC582" s="705"/>
      <c r="PYD582" s="705"/>
      <c r="PYE582" s="705"/>
      <c r="PYF582" s="705"/>
      <c r="PYG582" s="705"/>
      <c r="PYH582" s="705"/>
      <c r="PYI582" s="705"/>
      <c r="PYJ582" s="705"/>
      <c r="PYK582" s="705"/>
      <c r="PYL582" s="705"/>
      <c r="PYM582" s="705"/>
      <c r="PYN582" s="705"/>
      <c r="PYO582" s="705"/>
      <c r="PYP582" s="705"/>
      <c r="PYQ582" s="705"/>
      <c r="PYR582" s="705"/>
      <c r="PYS582" s="705"/>
      <c r="PYT582" s="705"/>
      <c r="PYU582" s="705"/>
      <c r="PYV582" s="705"/>
      <c r="PYW582" s="705"/>
      <c r="PYX582" s="705"/>
      <c r="PYY582" s="705"/>
      <c r="PYZ582" s="705"/>
      <c r="PZA582" s="705"/>
      <c r="PZB582" s="705"/>
      <c r="PZC582" s="705"/>
      <c r="PZD582" s="705"/>
      <c r="PZE582" s="705"/>
      <c r="PZF582" s="705"/>
      <c r="PZG582" s="705"/>
      <c r="PZH582" s="705"/>
      <c r="PZI582" s="705"/>
      <c r="PZJ582" s="705"/>
      <c r="PZK582" s="705"/>
      <c r="PZL582" s="705"/>
      <c r="PZM582" s="705"/>
      <c r="PZN582" s="705"/>
      <c r="PZO582" s="705"/>
      <c r="PZP582" s="705"/>
      <c r="PZQ582" s="705"/>
      <c r="PZR582" s="705"/>
      <c r="PZS582" s="705"/>
      <c r="PZT582" s="705"/>
      <c r="PZU582" s="705"/>
      <c r="PZV582" s="705"/>
      <c r="PZW582" s="705"/>
      <c r="PZX582" s="705"/>
      <c r="PZY582" s="705"/>
      <c r="PZZ582" s="705"/>
      <c r="QAA582" s="705"/>
      <c r="QAB582" s="705"/>
      <c r="QAC582" s="705"/>
      <c r="QAD582" s="705"/>
      <c r="QAE582" s="705"/>
      <c r="QAF582" s="705"/>
      <c r="QAG582" s="705"/>
      <c r="QAH582" s="705"/>
      <c r="QAI582" s="705"/>
      <c r="QAJ582" s="705"/>
      <c r="QAK582" s="705"/>
      <c r="QAL582" s="705"/>
      <c r="QAM582" s="705"/>
      <c r="QAN582" s="705"/>
      <c r="QAO582" s="705"/>
      <c r="QAP582" s="705"/>
      <c r="QAQ582" s="705"/>
      <c r="QAR582" s="705"/>
      <c r="QAS582" s="705"/>
      <c r="QAT582" s="705"/>
      <c r="QAU582" s="705"/>
      <c r="QAV582" s="705"/>
      <c r="QAW582" s="705"/>
      <c r="QAX582" s="705"/>
      <c r="QAY582" s="705"/>
      <c r="QAZ582" s="705"/>
      <c r="QBA582" s="705"/>
      <c r="QBB582" s="705"/>
      <c r="QBC582" s="705"/>
      <c r="QBD582" s="705"/>
      <c r="QBE582" s="705"/>
      <c r="QBF582" s="705"/>
      <c r="QBG582" s="705"/>
      <c r="QBH582" s="705"/>
      <c r="QBI582" s="705"/>
      <c r="QBJ582" s="705"/>
      <c r="QBK582" s="705"/>
      <c r="QBL582" s="705"/>
      <c r="QBM582" s="705"/>
      <c r="QBN582" s="705"/>
      <c r="QBO582" s="705"/>
      <c r="QBP582" s="705"/>
      <c r="QBQ582" s="705"/>
      <c r="QBR582" s="705"/>
      <c r="QBS582" s="705"/>
      <c r="QBT582" s="705"/>
      <c r="QBU582" s="705"/>
      <c r="QBV582" s="705"/>
      <c r="QBW582" s="705"/>
      <c r="QBX582" s="705"/>
      <c r="QBY582" s="705"/>
      <c r="QBZ582" s="705"/>
      <c r="QCA582" s="705"/>
      <c r="QCB582" s="705"/>
      <c r="QCC582" s="705"/>
      <c r="QCD582" s="705"/>
      <c r="QCE582" s="705"/>
      <c r="QCF582" s="705"/>
      <c r="QCG582" s="705"/>
      <c r="QCH582" s="705"/>
      <c r="QCI582" s="705"/>
      <c r="QCJ582" s="705"/>
      <c r="QCK582" s="705"/>
      <c r="QCL582" s="705"/>
      <c r="QCM582" s="705"/>
      <c r="QCN582" s="705"/>
      <c r="QCO582" s="705"/>
      <c r="QCP582" s="705"/>
      <c r="QCQ582" s="705"/>
      <c r="QCR582" s="705"/>
      <c r="QCS582" s="705"/>
      <c r="QCT582" s="705"/>
      <c r="QCU582" s="705"/>
      <c r="QCV582" s="705"/>
      <c r="QCW582" s="705"/>
      <c r="QCX582" s="705"/>
      <c r="QCY582" s="705"/>
      <c r="QCZ582" s="705"/>
      <c r="QDA582" s="705"/>
      <c r="QDB582" s="705"/>
      <c r="QDC582" s="705"/>
      <c r="QDD582" s="705"/>
      <c r="QDE582" s="705"/>
      <c r="QDF582" s="705"/>
      <c r="QDG582" s="705"/>
      <c r="QDH582" s="705"/>
      <c r="QDI582" s="705"/>
      <c r="QDJ582" s="705"/>
      <c r="QDK582" s="705"/>
      <c r="QDL582" s="705"/>
      <c r="QDM582" s="705"/>
      <c r="QDN582" s="705"/>
      <c r="QDO582" s="705"/>
      <c r="QDP582" s="705"/>
      <c r="QDQ582" s="705"/>
      <c r="QDR582" s="705"/>
      <c r="QDS582" s="705"/>
      <c r="QDT582" s="705"/>
      <c r="QDU582" s="705"/>
      <c r="QDV582" s="705"/>
      <c r="QDW582" s="705"/>
      <c r="QDX582" s="705"/>
      <c r="QDY582" s="705"/>
      <c r="QDZ582" s="705"/>
      <c r="QEA582" s="705"/>
      <c r="QEB582" s="705"/>
      <c r="QEC582" s="705"/>
      <c r="QED582" s="705"/>
      <c r="QEE582" s="705"/>
      <c r="QEF582" s="705"/>
      <c r="QEG582" s="705"/>
      <c r="QEH582" s="705"/>
      <c r="QEI582" s="705"/>
      <c r="QEJ582" s="705"/>
      <c r="QEK582" s="705"/>
      <c r="QEL582" s="705"/>
      <c r="QEM582" s="705"/>
      <c r="QEN582" s="705"/>
      <c r="QEO582" s="705"/>
      <c r="QEP582" s="705"/>
      <c r="QEQ582" s="705"/>
      <c r="QER582" s="705"/>
      <c r="QES582" s="705"/>
      <c r="QET582" s="705"/>
      <c r="QEU582" s="705"/>
      <c r="QEV582" s="705"/>
      <c r="QEW582" s="705"/>
      <c r="QEX582" s="705"/>
      <c r="QEY582" s="705"/>
      <c r="QEZ582" s="705"/>
      <c r="QFA582" s="705"/>
      <c r="QFB582" s="705"/>
      <c r="QFC582" s="705"/>
      <c r="QFD582" s="705"/>
      <c r="QFE582" s="705"/>
      <c r="QFF582" s="705"/>
      <c r="QFG582" s="705"/>
      <c r="QFH582" s="705"/>
      <c r="QFI582" s="705"/>
      <c r="QFJ582" s="705"/>
      <c r="QFK582" s="705"/>
      <c r="QFL582" s="705"/>
      <c r="QFM582" s="705"/>
      <c r="QFN582" s="705"/>
      <c r="QFO582" s="705"/>
      <c r="QFP582" s="705"/>
      <c r="QFQ582" s="705"/>
      <c r="QFR582" s="705"/>
      <c r="QFS582" s="705"/>
      <c r="QFT582" s="705"/>
      <c r="QFU582" s="705"/>
      <c r="QFV582" s="705"/>
      <c r="QFW582" s="705"/>
      <c r="QFX582" s="705"/>
      <c r="QFY582" s="705"/>
      <c r="QFZ582" s="705"/>
      <c r="QGA582" s="705"/>
      <c r="QGB582" s="705"/>
      <c r="QGC582" s="705"/>
      <c r="QGD582" s="705"/>
      <c r="QGE582" s="705"/>
      <c r="QGF582" s="705"/>
      <c r="QGG582" s="705"/>
      <c r="QGH582" s="705"/>
      <c r="QGI582" s="705"/>
      <c r="QGJ582" s="705"/>
      <c r="QGK582" s="705"/>
      <c r="QGL582" s="705"/>
      <c r="QGM582" s="705"/>
      <c r="QGN582" s="705"/>
      <c r="QGO582" s="705"/>
      <c r="QGP582" s="705"/>
      <c r="QGQ582" s="705"/>
      <c r="QGR582" s="705"/>
      <c r="QGS582" s="705"/>
      <c r="QGT582" s="705"/>
      <c r="QGU582" s="705"/>
      <c r="QGV582" s="705"/>
      <c r="QGW582" s="705"/>
      <c r="QGX582" s="705"/>
      <c r="QGY582" s="705"/>
      <c r="QGZ582" s="705"/>
      <c r="QHA582" s="705"/>
      <c r="QHB582" s="705"/>
      <c r="QHC582" s="705"/>
      <c r="QHD582" s="705"/>
      <c r="QHE582" s="705"/>
      <c r="QHF582" s="705"/>
      <c r="QHG582" s="705"/>
      <c r="QHH582" s="705"/>
      <c r="QHI582" s="705"/>
      <c r="QHJ582" s="705"/>
      <c r="QHK582" s="705"/>
      <c r="QHL582" s="705"/>
      <c r="QHM582" s="705"/>
      <c r="QHN582" s="705"/>
      <c r="QHO582" s="705"/>
      <c r="QHP582" s="705"/>
      <c r="QHQ582" s="705"/>
      <c r="QHR582" s="705"/>
      <c r="QHS582" s="705"/>
      <c r="QHT582" s="705"/>
      <c r="QHU582" s="705"/>
      <c r="QHV582" s="705"/>
      <c r="QHW582" s="705"/>
      <c r="QHX582" s="705"/>
      <c r="QHY582" s="705"/>
      <c r="QHZ582" s="705"/>
      <c r="QIA582" s="705"/>
      <c r="QIB582" s="705"/>
      <c r="QIC582" s="705"/>
      <c r="QID582" s="705"/>
      <c r="QIE582" s="705"/>
      <c r="QIF582" s="705"/>
      <c r="QIG582" s="705"/>
      <c r="QIH582" s="705"/>
      <c r="QII582" s="705"/>
      <c r="QIJ582" s="705"/>
      <c r="QIK582" s="705"/>
      <c r="QIL582" s="705"/>
      <c r="QIM582" s="705"/>
      <c r="QIN582" s="705"/>
      <c r="QIO582" s="705"/>
      <c r="QIP582" s="705"/>
      <c r="QIQ582" s="705"/>
      <c r="QIR582" s="705"/>
      <c r="QIS582" s="705"/>
      <c r="QIT582" s="705"/>
      <c r="QIU582" s="705"/>
      <c r="QIV582" s="705"/>
      <c r="QIW582" s="705"/>
      <c r="QIX582" s="705"/>
      <c r="QIY582" s="705"/>
      <c r="QIZ582" s="705"/>
      <c r="QJA582" s="705"/>
      <c r="QJB582" s="705"/>
      <c r="QJC582" s="705"/>
      <c r="QJD582" s="705"/>
      <c r="QJE582" s="705"/>
      <c r="QJF582" s="705"/>
      <c r="QJG582" s="705"/>
      <c r="QJH582" s="705"/>
      <c r="QJI582" s="705"/>
      <c r="QJJ582" s="705"/>
      <c r="QJK582" s="705"/>
      <c r="QJL582" s="705"/>
      <c r="QJM582" s="705"/>
      <c r="QJN582" s="705"/>
      <c r="QJO582" s="705"/>
      <c r="QJP582" s="705"/>
      <c r="QJQ582" s="705"/>
      <c r="QJR582" s="705"/>
      <c r="QJS582" s="705"/>
      <c r="QJT582" s="705"/>
      <c r="QJU582" s="705"/>
      <c r="QJV582" s="705"/>
      <c r="QJW582" s="705"/>
      <c r="QJX582" s="705"/>
      <c r="QJY582" s="705"/>
      <c r="QJZ582" s="705"/>
      <c r="QKA582" s="705"/>
      <c r="QKB582" s="705"/>
      <c r="QKC582" s="705"/>
      <c r="QKD582" s="705"/>
      <c r="QKE582" s="705"/>
      <c r="QKF582" s="705"/>
      <c r="QKG582" s="705"/>
      <c r="QKH582" s="705"/>
      <c r="QKI582" s="705"/>
      <c r="QKJ582" s="705"/>
      <c r="QKK582" s="705"/>
      <c r="QKL582" s="705"/>
      <c r="QKM582" s="705"/>
      <c r="QKN582" s="705"/>
      <c r="QKO582" s="705"/>
      <c r="QKP582" s="705"/>
      <c r="QKQ582" s="705"/>
      <c r="QKR582" s="705"/>
      <c r="QKS582" s="705"/>
      <c r="QKT582" s="705"/>
      <c r="QKU582" s="705"/>
      <c r="QKV582" s="705"/>
      <c r="QKW582" s="705"/>
      <c r="QKX582" s="705"/>
      <c r="QKY582" s="705"/>
      <c r="QKZ582" s="705"/>
      <c r="QLA582" s="705"/>
      <c r="QLB582" s="705"/>
      <c r="QLC582" s="705"/>
      <c r="QLD582" s="705"/>
      <c r="QLE582" s="705"/>
      <c r="QLF582" s="705"/>
      <c r="QLG582" s="705"/>
      <c r="QLH582" s="705"/>
      <c r="QLI582" s="705"/>
      <c r="QLJ582" s="705"/>
      <c r="QLK582" s="705"/>
      <c r="QLL582" s="705"/>
      <c r="QLM582" s="705"/>
      <c r="QLN582" s="705"/>
      <c r="QLO582" s="705"/>
      <c r="QLP582" s="705"/>
      <c r="QLQ582" s="705"/>
      <c r="QLR582" s="705"/>
      <c r="QLS582" s="705"/>
      <c r="QLT582" s="705"/>
      <c r="QLU582" s="705"/>
      <c r="QLV582" s="705"/>
      <c r="QLW582" s="705"/>
      <c r="QLX582" s="705"/>
      <c r="QLY582" s="705"/>
      <c r="QLZ582" s="705"/>
      <c r="QMA582" s="705"/>
      <c r="QMB582" s="705"/>
      <c r="QMC582" s="705"/>
      <c r="QMD582" s="705"/>
      <c r="QME582" s="705"/>
      <c r="QMF582" s="705"/>
      <c r="QMG582" s="705"/>
      <c r="QMH582" s="705"/>
      <c r="QMI582" s="705"/>
      <c r="QMJ582" s="705"/>
      <c r="QMK582" s="705"/>
      <c r="QML582" s="705"/>
      <c r="QMM582" s="705"/>
      <c r="QMN582" s="705"/>
      <c r="QMO582" s="705"/>
      <c r="QMP582" s="705"/>
      <c r="QMQ582" s="705"/>
      <c r="QMR582" s="705"/>
      <c r="QMS582" s="705"/>
      <c r="QMT582" s="705"/>
      <c r="QMU582" s="705"/>
      <c r="QMV582" s="705"/>
      <c r="QMW582" s="705"/>
      <c r="QMX582" s="705"/>
      <c r="QMY582" s="705"/>
      <c r="QMZ582" s="705"/>
      <c r="QNA582" s="705"/>
      <c r="QNB582" s="705"/>
      <c r="QNC582" s="705"/>
      <c r="QND582" s="705"/>
      <c r="QNE582" s="705"/>
      <c r="QNF582" s="705"/>
      <c r="QNG582" s="705"/>
      <c r="QNH582" s="705"/>
      <c r="QNI582" s="705"/>
      <c r="QNJ582" s="705"/>
      <c r="QNK582" s="705"/>
      <c r="QNL582" s="705"/>
      <c r="QNM582" s="705"/>
      <c r="QNN582" s="705"/>
      <c r="QNO582" s="705"/>
      <c r="QNP582" s="705"/>
      <c r="QNQ582" s="705"/>
      <c r="QNR582" s="705"/>
      <c r="QNS582" s="705"/>
      <c r="QNT582" s="705"/>
      <c r="QNU582" s="705"/>
      <c r="QNV582" s="705"/>
      <c r="QNW582" s="705"/>
      <c r="QNX582" s="705"/>
      <c r="QNY582" s="705"/>
      <c r="QNZ582" s="705"/>
      <c r="QOA582" s="705"/>
      <c r="QOB582" s="705"/>
      <c r="QOC582" s="705"/>
      <c r="QOD582" s="705"/>
      <c r="QOE582" s="705"/>
      <c r="QOF582" s="705"/>
      <c r="QOG582" s="705"/>
      <c r="QOH582" s="705"/>
      <c r="QOI582" s="705"/>
      <c r="QOJ582" s="705"/>
      <c r="QOK582" s="705"/>
      <c r="QOL582" s="705"/>
      <c r="QOM582" s="705"/>
      <c r="QON582" s="705"/>
      <c r="QOO582" s="705"/>
      <c r="QOP582" s="705"/>
      <c r="QOQ582" s="705"/>
      <c r="QOR582" s="705"/>
      <c r="QOS582" s="705"/>
      <c r="QOT582" s="705"/>
      <c r="QOU582" s="705"/>
      <c r="QOV582" s="705"/>
      <c r="QOW582" s="705"/>
      <c r="QOX582" s="705"/>
      <c r="QOY582" s="705"/>
      <c r="QOZ582" s="705"/>
      <c r="QPA582" s="705"/>
      <c r="QPB582" s="705"/>
      <c r="QPC582" s="705"/>
      <c r="QPD582" s="705"/>
      <c r="QPE582" s="705"/>
      <c r="QPF582" s="705"/>
      <c r="QPG582" s="705"/>
      <c r="QPH582" s="705"/>
      <c r="QPI582" s="705"/>
      <c r="QPJ582" s="705"/>
      <c r="QPK582" s="705"/>
      <c r="QPL582" s="705"/>
      <c r="QPM582" s="705"/>
      <c r="QPN582" s="705"/>
      <c r="QPO582" s="705"/>
      <c r="QPP582" s="705"/>
      <c r="QPQ582" s="705"/>
      <c r="QPR582" s="705"/>
      <c r="QPS582" s="705"/>
      <c r="QPT582" s="705"/>
      <c r="QPU582" s="705"/>
      <c r="QPV582" s="705"/>
      <c r="QPW582" s="705"/>
      <c r="QPX582" s="705"/>
      <c r="QPY582" s="705"/>
      <c r="QPZ582" s="705"/>
      <c r="QQA582" s="705"/>
      <c r="QQB582" s="705"/>
      <c r="QQC582" s="705"/>
      <c r="QQD582" s="705"/>
      <c r="QQE582" s="705"/>
      <c r="QQF582" s="705"/>
      <c r="QQG582" s="705"/>
      <c r="QQH582" s="705"/>
      <c r="QQI582" s="705"/>
      <c r="QQJ582" s="705"/>
      <c r="QQK582" s="705"/>
      <c r="QQL582" s="705"/>
      <c r="QQM582" s="705"/>
      <c r="QQN582" s="705"/>
      <c r="QQO582" s="705"/>
      <c r="QQP582" s="705"/>
      <c r="QQQ582" s="705"/>
      <c r="QQR582" s="705"/>
      <c r="QQS582" s="705"/>
      <c r="QQT582" s="705"/>
      <c r="QQU582" s="705"/>
      <c r="QQV582" s="705"/>
      <c r="QQW582" s="705"/>
      <c r="QQX582" s="705"/>
      <c r="QQY582" s="705"/>
      <c r="QQZ582" s="705"/>
      <c r="QRA582" s="705"/>
      <c r="QRB582" s="705"/>
      <c r="QRC582" s="705"/>
      <c r="QRD582" s="705"/>
      <c r="QRE582" s="705"/>
      <c r="QRF582" s="705"/>
      <c r="QRG582" s="705"/>
      <c r="QRH582" s="705"/>
      <c r="QRI582" s="705"/>
      <c r="QRJ582" s="705"/>
      <c r="QRK582" s="705"/>
      <c r="QRL582" s="705"/>
      <c r="QRM582" s="705"/>
      <c r="QRN582" s="705"/>
      <c r="QRO582" s="705"/>
      <c r="QRP582" s="705"/>
      <c r="QRQ582" s="705"/>
      <c r="QRR582" s="705"/>
      <c r="QRS582" s="705"/>
      <c r="QRT582" s="705"/>
      <c r="QRU582" s="705"/>
      <c r="QRV582" s="705"/>
      <c r="QRW582" s="705"/>
      <c r="QRX582" s="705"/>
      <c r="QRY582" s="705"/>
      <c r="QRZ582" s="705"/>
      <c r="QSA582" s="705"/>
      <c r="QSB582" s="705"/>
      <c r="QSC582" s="705"/>
      <c r="QSD582" s="705"/>
      <c r="QSE582" s="705"/>
      <c r="QSF582" s="705"/>
      <c r="QSG582" s="705"/>
      <c r="QSH582" s="705"/>
      <c r="QSI582" s="705"/>
      <c r="QSJ582" s="705"/>
      <c r="QSK582" s="705"/>
      <c r="QSL582" s="705"/>
      <c r="QSM582" s="705"/>
      <c r="QSN582" s="705"/>
      <c r="QSO582" s="705"/>
      <c r="QSP582" s="705"/>
      <c r="QSQ582" s="705"/>
      <c r="QSR582" s="705"/>
      <c r="QSS582" s="705"/>
      <c r="QST582" s="705"/>
      <c r="QSU582" s="705"/>
      <c r="QSV582" s="705"/>
      <c r="QSW582" s="705"/>
      <c r="QSX582" s="705"/>
      <c r="QSY582" s="705"/>
      <c r="QSZ582" s="705"/>
      <c r="QTA582" s="705"/>
      <c r="QTB582" s="705"/>
      <c r="QTC582" s="705"/>
      <c r="QTD582" s="705"/>
      <c r="QTE582" s="705"/>
      <c r="QTF582" s="705"/>
      <c r="QTG582" s="705"/>
      <c r="QTH582" s="705"/>
      <c r="QTI582" s="705"/>
      <c r="QTJ582" s="705"/>
      <c r="QTK582" s="705"/>
      <c r="QTL582" s="705"/>
      <c r="QTM582" s="705"/>
      <c r="QTN582" s="705"/>
      <c r="QTO582" s="705"/>
      <c r="QTP582" s="705"/>
      <c r="QTQ582" s="705"/>
      <c r="QTR582" s="705"/>
      <c r="QTS582" s="705"/>
      <c r="QTT582" s="705"/>
      <c r="QTU582" s="705"/>
      <c r="QTV582" s="705"/>
      <c r="QTW582" s="705"/>
      <c r="QTX582" s="705"/>
      <c r="QTY582" s="705"/>
      <c r="QTZ582" s="705"/>
      <c r="QUA582" s="705"/>
      <c r="QUB582" s="705"/>
      <c r="QUC582" s="705"/>
      <c r="QUD582" s="705"/>
      <c r="QUE582" s="705"/>
      <c r="QUF582" s="705"/>
      <c r="QUG582" s="705"/>
      <c r="QUH582" s="705"/>
      <c r="QUI582" s="705"/>
      <c r="QUJ582" s="705"/>
      <c r="QUK582" s="705"/>
      <c r="QUL582" s="705"/>
      <c r="QUM582" s="705"/>
      <c r="QUN582" s="705"/>
      <c r="QUO582" s="705"/>
      <c r="QUP582" s="705"/>
      <c r="QUQ582" s="705"/>
      <c r="QUR582" s="705"/>
      <c r="QUS582" s="705"/>
      <c r="QUT582" s="705"/>
      <c r="QUU582" s="705"/>
      <c r="QUV582" s="705"/>
      <c r="QUW582" s="705"/>
      <c r="QUX582" s="705"/>
      <c r="QUY582" s="705"/>
      <c r="QUZ582" s="705"/>
      <c r="QVA582" s="705"/>
      <c r="QVB582" s="705"/>
      <c r="QVC582" s="705"/>
      <c r="QVD582" s="705"/>
      <c r="QVE582" s="705"/>
      <c r="QVF582" s="705"/>
      <c r="QVG582" s="705"/>
      <c r="QVH582" s="705"/>
      <c r="QVI582" s="705"/>
      <c r="QVJ582" s="705"/>
      <c r="QVK582" s="705"/>
      <c r="QVL582" s="705"/>
      <c r="QVM582" s="705"/>
      <c r="QVN582" s="705"/>
      <c r="QVO582" s="705"/>
      <c r="QVP582" s="705"/>
      <c r="QVQ582" s="705"/>
      <c r="QVR582" s="705"/>
      <c r="QVS582" s="705"/>
      <c r="QVT582" s="705"/>
      <c r="QVU582" s="705"/>
      <c r="QVV582" s="705"/>
      <c r="QVW582" s="705"/>
      <c r="QVX582" s="705"/>
      <c r="QVY582" s="705"/>
      <c r="QVZ582" s="705"/>
      <c r="QWA582" s="705"/>
      <c r="QWB582" s="705"/>
      <c r="QWC582" s="705"/>
      <c r="QWD582" s="705"/>
      <c r="QWE582" s="705"/>
      <c r="QWF582" s="705"/>
      <c r="QWG582" s="705"/>
      <c r="QWH582" s="705"/>
      <c r="QWI582" s="705"/>
      <c r="QWJ582" s="705"/>
      <c r="QWK582" s="705"/>
      <c r="QWL582" s="705"/>
      <c r="QWM582" s="705"/>
      <c r="QWN582" s="705"/>
      <c r="QWO582" s="705"/>
      <c r="QWP582" s="705"/>
      <c r="QWQ582" s="705"/>
      <c r="QWR582" s="705"/>
      <c r="QWS582" s="705"/>
      <c r="QWT582" s="705"/>
      <c r="QWU582" s="705"/>
      <c r="QWV582" s="705"/>
      <c r="QWW582" s="705"/>
      <c r="QWX582" s="705"/>
      <c r="QWY582" s="705"/>
      <c r="QWZ582" s="705"/>
      <c r="QXA582" s="705"/>
      <c r="QXB582" s="705"/>
      <c r="QXC582" s="705"/>
      <c r="QXD582" s="705"/>
      <c r="QXE582" s="705"/>
      <c r="QXF582" s="705"/>
      <c r="QXG582" s="705"/>
      <c r="QXH582" s="705"/>
      <c r="QXI582" s="705"/>
      <c r="QXJ582" s="705"/>
      <c r="QXK582" s="705"/>
      <c r="QXL582" s="705"/>
      <c r="QXM582" s="705"/>
      <c r="QXN582" s="705"/>
      <c r="QXO582" s="705"/>
      <c r="QXP582" s="705"/>
      <c r="QXQ582" s="705"/>
      <c r="QXR582" s="705"/>
      <c r="QXS582" s="705"/>
      <c r="QXT582" s="705"/>
      <c r="QXU582" s="705"/>
      <c r="QXV582" s="705"/>
      <c r="QXW582" s="705"/>
      <c r="QXX582" s="705"/>
      <c r="QXY582" s="705"/>
      <c r="QXZ582" s="705"/>
      <c r="QYA582" s="705"/>
      <c r="QYB582" s="705"/>
      <c r="QYC582" s="705"/>
      <c r="QYD582" s="705"/>
      <c r="QYE582" s="705"/>
      <c r="QYF582" s="705"/>
      <c r="QYG582" s="705"/>
      <c r="QYH582" s="705"/>
      <c r="QYI582" s="705"/>
      <c r="QYJ582" s="705"/>
      <c r="QYK582" s="705"/>
      <c r="QYL582" s="705"/>
      <c r="QYM582" s="705"/>
      <c r="QYN582" s="705"/>
      <c r="QYO582" s="705"/>
      <c r="QYP582" s="705"/>
      <c r="QYQ582" s="705"/>
      <c r="QYR582" s="705"/>
      <c r="QYS582" s="705"/>
      <c r="QYT582" s="705"/>
      <c r="QYU582" s="705"/>
      <c r="QYV582" s="705"/>
      <c r="QYW582" s="705"/>
      <c r="QYX582" s="705"/>
      <c r="QYY582" s="705"/>
      <c r="QYZ582" s="705"/>
      <c r="QZA582" s="705"/>
      <c r="QZB582" s="705"/>
      <c r="QZC582" s="705"/>
      <c r="QZD582" s="705"/>
      <c r="QZE582" s="705"/>
      <c r="QZF582" s="705"/>
      <c r="QZG582" s="705"/>
      <c r="QZH582" s="705"/>
      <c r="QZI582" s="705"/>
      <c r="QZJ582" s="705"/>
      <c r="QZK582" s="705"/>
      <c r="QZL582" s="705"/>
      <c r="QZM582" s="705"/>
      <c r="QZN582" s="705"/>
      <c r="QZO582" s="705"/>
      <c r="QZP582" s="705"/>
      <c r="QZQ582" s="705"/>
      <c r="QZR582" s="705"/>
      <c r="QZS582" s="705"/>
      <c r="QZT582" s="705"/>
      <c r="QZU582" s="705"/>
      <c r="QZV582" s="705"/>
      <c r="QZW582" s="705"/>
      <c r="QZX582" s="705"/>
      <c r="QZY582" s="705"/>
      <c r="QZZ582" s="705"/>
      <c r="RAA582" s="705"/>
      <c r="RAB582" s="705"/>
      <c r="RAC582" s="705"/>
      <c r="RAD582" s="705"/>
      <c r="RAE582" s="705"/>
      <c r="RAF582" s="705"/>
      <c r="RAG582" s="705"/>
      <c r="RAH582" s="705"/>
      <c r="RAI582" s="705"/>
      <c r="RAJ582" s="705"/>
      <c r="RAK582" s="705"/>
      <c r="RAL582" s="705"/>
      <c r="RAM582" s="705"/>
      <c r="RAN582" s="705"/>
      <c r="RAO582" s="705"/>
      <c r="RAP582" s="705"/>
      <c r="RAQ582" s="705"/>
      <c r="RAR582" s="705"/>
      <c r="RAS582" s="705"/>
      <c r="RAT582" s="705"/>
      <c r="RAU582" s="705"/>
      <c r="RAV582" s="705"/>
      <c r="RAW582" s="705"/>
      <c r="RAX582" s="705"/>
      <c r="RAY582" s="705"/>
      <c r="RAZ582" s="705"/>
      <c r="RBA582" s="705"/>
      <c r="RBB582" s="705"/>
      <c r="RBC582" s="705"/>
      <c r="RBD582" s="705"/>
      <c r="RBE582" s="705"/>
      <c r="RBF582" s="705"/>
      <c r="RBG582" s="705"/>
      <c r="RBH582" s="705"/>
      <c r="RBI582" s="705"/>
      <c r="RBJ582" s="705"/>
      <c r="RBK582" s="705"/>
      <c r="RBL582" s="705"/>
      <c r="RBM582" s="705"/>
      <c r="RBN582" s="705"/>
      <c r="RBO582" s="705"/>
      <c r="RBP582" s="705"/>
      <c r="RBQ582" s="705"/>
      <c r="RBR582" s="705"/>
      <c r="RBS582" s="705"/>
      <c r="RBT582" s="705"/>
      <c r="RBU582" s="705"/>
      <c r="RBV582" s="705"/>
      <c r="RBW582" s="705"/>
      <c r="RBX582" s="705"/>
      <c r="RBY582" s="705"/>
      <c r="RBZ582" s="705"/>
      <c r="RCA582" s="705"/>
      <c r="RCB582" s="705"/>
      <c r="RCC582" s="705"/>
      <c r="RCD582" s="705"/>
      <c r="RCE582" s="705"/>
      <c r="RCF582" s="705"/>
      <c r="RCG582" s="705"/>
      <c r="RCH582" s="705"/>
      <c r="RCI582" s="705"/>
      <c r="RCJ582" s="705"/>
      <c r="RCK582" s="705"/>
      <c r="RCL582" s="705"/>
      <c r="RCM582" s="705"/>
      <c r="RCN582" s="705"/>
      <c r="RCO582" s="705"/>
      <c r="RCP582" s="705"/>
      <c r="RCQ582" s="705"/>
      <c r="RCR582" s="705"/>
      <c r="RCS582" s="705"/>
      <c r="RCT582" s="705"/>
      <c r="RCU582" s="705"/>
      <c r="RCV582" s="705"/>
      <c r="RCW582" s="705"/>
      <c r="RCX582" s="705"/>
      <c r="RCY582" s="705"/>
      <c r="RCZ582" s="705"/>
      <c r="RDA582" s="705"/>
      <c r="RDB582" s="705"/>
      <c r="RDC582" s="705"/>
      <c r="RDD582" s="705"/>
      <c r="RDE582" s="705"/>
      <c r="RDF582" s="705"/>
      <c r="RDG582" s="705"/>
      <c r="RDH582" s="705"/>
      <c r="RDI582" s="705"/>
      <c r="RDJ582" s="705"/>
      <c r="RDK582" s="705"/>
      <c r="RDL582" s="705"/>
      <c r="RDM582" s="705"/>
      <c r="RDN582" s="705"/>
      <c r="RDO582" s="705"/>
      <c r="RDP582" s="705"/>
      <c r="RDQ582" s="705"/>
      <c r="RDR582" s="705"/>
      <c r="RDS582" s="705"/>
      <c r="RDT582" s="705"/>
      <c r="RDU582" s="705"/>
      <c r="RDV582" s="705"/>
      <c r="RDW582" s="705"/>
      <c r="RDX582" s="705"/>
      <c r="RDY582" s="705"/>
      <c r="RDZ582" s="705"/>
      <c r="REA582" s="705"/>
      <c r="REB582" s="705"/>
      <c r="REC582" s="705"/>
      <c r="RED582" s="705"/>
      <c r="REE582" s="705"/>
      <c r="REF582" s="705"/>
      <c r="REG582" s="705"/>
      <c r="REH582" s="705"/>
      <c r="REI582" s="705"/>
      <c r="REJ582" s="705"/>
      <c r="REK582" s="705"/>
      <c r="REL582" s="705"/>
      <c r="REM582" s="705"/>
      <c r="REN582" s="705"/>
      <c r="REO582" s="705"/>
      <c r="REP582" s="705"/>
      <c r="REQ582" s="705"/>
      <c r="RER582" s="705"/>
      <c r="RES582" s="705"/>
      <c r="RET582" s="705"/>
      <c r="REU582" s="705"/>
      <c r="REV582" s="705"/>
      <c r="REW582" s="705"/>
      <c r="REX582" s="705"/>
      <c r="REY582" s="705"/>
      <c r="REZ582" s="705"/>
      <c r="RFA582" s="705"/>
      <c r="RFB582" s="705"/>
      <c r="RFC582" s="705"/>
      <c r="RFD582" s="705"/>
      <c r="RFE582" s="705"/>
      <c r="RFF582" s="705"/>
      <c r="RFG582" s="705"/>
      <c r="RFH582" s="705"/>
      <c r="RFI582" s="705"/>
      <c r="RFJ582" s="705"/>
      <c r="RFK582" s="705"/>
      <c r="RFL582" s="705"/>
      <c r="RFM582" s="705"/>
      <c r="RFN582" s="705"/>
      <c r="RFO582" s="705"/>
      <c r="RFP582" s="705"/>
      <c r="RFQ582" s="705"/>
      <c r="RFR582" s="705"/>
      <c r="RFS582" s="705"/>
      <c r="RFT582" s="705"/>
      <c r="RFU582" s="705"/>
      <c r="RFV582" s="705"/>
      <c r="RFW582" s="705"/>
      <c r="RFX582" s="705"/>
      <c r="RFY582" s="705"/>
      <c r="RFZ582" s="705"/>
      <c r="RGA582" s="705"/>
      <c r="RGB582" s="705"/>
      <c r="RGC582" s="705"/>
      <c r="RGD582" s="705"/>
      <c r="RGE582" s="705"/>
      <c r="RGF582" s="705"/>
      <c r="RGG582" s="705"/>
      <c r="RGH582" s="705"/>
      <c r="RGI582" s="705"/>
      <c r="RGJ582" s="705"/>
      <c r="RGK582" s="705"/>
      <c r="RGL582" s="705"/>
      <c r="RGM582" s="705"/>
      <c r="RGN582" s="705"/>
      <c r="RGO582" s="705"/>
      <c r="RGP582" s="705"/>
      <c r="RGQ582" s="705"/>
      <c r="RGR582" s="705"/>
      <c r="RGS582" s="705"/>
      <c r="RGT582" s="705"/>
      <c r="RGU582" s="705"/>
      <c r="RGV582" s="705"/>
      <c r="RGW582" s="705"/>
      <c r="RGX582" s="705"/>
      <c r="RGY582" s="705"/>
      <c r="RGZ582" s="705"/>
      <c r="RHA582" s="705"/>
      <c r="RHB582" s="705"/>
      <c r="RHC582" s="705"/>
      <c r="RHD582" s="705"/>
      <c r="RHE582" s="705"/>
      <c r="RHF582" s="705"/>
      <c r="RHG582" s="705"/>
      <c r="RHH582" s="705"/>
      <c r="RHI582" s="705"/>
      <c r="RHJ582" s="705"/>
      <c r="RHK582" s="705"/>
      <c r="RHL582" s="705"/>
      <c r="RHM582" s="705"/>
      <c r="RHN582" s="705"/>
      <c r="RHO582" s="705"/>
      <c r="RHP582" s="705"/>
      <c r="RHQ582" s="705"/>
      <c r="RHR582" s="705"/>
      <c r="RHS582" s="705"/>
      <c r="RHT582" s="705"/>
      <c r="RHU582" s="705"/>
      <c r="RHV582" s="705"/>
      <c r="RHW582" s="705"/>
      <c r="RHX582" s="705"/>
      <c r="RHY582" s="705"/>
      <c r="RHZ582" s="705"/>
      <c r="RIA582" s="705"/>
      <c r="RIB582" s="705"/>
      <c r="RIC582" s="705"/>
      <c r="RID582" s="705"/>
      <c r="RIE582" s="705"/>
      <c r="RIF582" s="705"/>
      <c r="RIG582" s="705"/>
      <c r="RIH582" s="705"/>
      <c r="RII582" s="705"/>
      <c r="RIJ582" s="705"/>
      <c r="RIK582" s="705"/>
      <c r="RIL582" s="705"/>
      <c r="RIM582" s="705"/>
      <c r="RIN582" s="705"/>
      <c r="RIO582" s="705"/>
      <c r="RIP582" s="705"/>
      <c r="RIQ582" s="705"/>
      <c r="RIR582" s="705"/>
      <c r="RIS582" s="705"/>
      <c r="RIT582" s="705"/>
      <c r="RIU582" s="705"/>
      <c r="RIV582" s="705"/>
      <c r="RIW582" s="705"/>
      <c r="RIX582" s="705"/>
      <c r="RIY582" s="705"/>
      <c r="RIZ582" s="705"/>
      <c r="RJA582" s="705"/>
      <c r="RJB582" s="705"/>
      <c r="RJC582" s="705"/>
      <c r="RJD582" s="705"/>
      <c r="RJE582" s="705"/>
      <c r="RJF582" s="705"/>
      <c r="RJG582" s="705"/>
      <c r="RJH582" s="705"/>
      <c r="RJI582" s="705"/>
      <c r="RJJ582" s="705"/>
      <c r="RJK582" s="705"/>
      <c r="RJL582" s="705"/>
      <c r="RJM582" s="705"/>
      <c r="RJN582" s="705"/>
      <c r="RJO582" s="705"/>
      <c r="RJP582" s="705"/>
      <c r="RJQ582" s="705"/>
      <c r="RJR582" s="705"/>
      <c r="RJS582" s="705"/>
      <c r="RJT582" s="705"/>
      <c r="RJU582" s="705"/>
      <c r="RJV582" s="705"/>
      <c r="RJW582" s="705"/>
      <c r="RJX582" s="705"/>
      <c r="RJY582" s="705"/>
      <c r="RJZ582" s="705"/>
      <c r="RKA582" s="705"/>
      <c r="RKB582" s="705"/>
      <c r="RKC582" s="705"/>
      <c r="RKD582" s="705"/>
      <c r="RKE582" s="705"/>
      <c r="RKF582" s="705"/>
      <c r="RKG582" s="705"/>
      <c r="RKH582" s="705"/>
      <c r="RKI582" s="705"/>
      <c r="RKJ582" s="705"/>
      <c r="RKK582" s="705"/>
      <c r="RKL582" s="705"/>
      <c r="RKM582" s="705"/>
      <c r="RKN582" s="705"/>
      <c r="RKO582" s="705"/>
      <c r="RKP582" s="705"/>
      <c r="RKQ582" s="705"/>
      <c r="RKR582" s="705"/>
      <c r="RKS582" s="705"/>
      <c r="RKT582" s="705"/>
      <c r="RKU582" s="705"/>
      <c r="RKV582" s="705"/>
      <c r="RKW582" s="705"/>
      <c r="RKX582" s="705"/>
      <c r="RKY582" s="705"/>
      <c r="RKZ582" s="705"/>
      <c r="RLA582" s="705"/>
      <c r="RLB582" s="705"/>
      <c r="RLC582" s="705"/>
      <c r="RLD582" s="705"/>
      <c r="RLE582" s="705"/>
      <c r="RLF582" s="705"/>
      <c r="RLG582" s="705"/>
      <c r="RLH582" s="705"/>
      <c r="RLI582" s="705"/>
      <c r="RLJ582" s="705"/>
      <c r="RLK582" s="705"/>
      <c r="RLL582" s="705"/>
      <c r="RLM582" s="705"/>
      <c r="RLN582" s="705"/>
      <c r="RLO582" s="705"/>
      <c r="RLP582" s="705"/>
      <c r="RLQ582" s="705"/>
      <c r="RLR582" s="705"/>
      <c r="RLS582" s="705"/>
      <c r="RLT582" s="705"/>
      <c r="RLU582" s="705"/>
      <c r="RLV582" s="705"/>
      <c r="RLW582" s="705"/>
      <c r="RLX582" s="705"/>
      <c r="RLY582" s="705"/>
      <c r="RLZ582" s="705"/>
      <c r="RMA582" s="705"/>
      <c r="RMB582" s="705"/>
      <c r="RMC582" s="705"/>
      <c r="RMD582" s="705"/>
      <c r="RME582" s="705"/>
      <c r="RMF582" s="705"/>
      <c r="RMG582" s="705"/>
      <c r="RMH582" s="705"/>
      <c r="RMI582" s="705"/>
      <c r="RMJ582" s="705"/>
      <c r="RMK582" s="705"/>
      <c r="RML582" s="705"/>
      <c r="RMM582" s="705"/>
      <c r="RMN582" s="705"/>
      <c r="RMO582" s="705"/>
      <c r="RMP582" s="705"/>
      <c r="RMQ582" s="705"/>
      <c r="RMR582" s="705"/>
      <c r="RMS582" s="705"/>
      <c r="RMT582" s="705"/>
      <c r="RMU582" s="705"/>
      <c r="RMV582" s="705"/>
      <c r="RMW582" s="705"/>
      <c r="RMX582" s="705"/>
      <c r="RMY582" s="705"/>
      <c r="RMZ582" s="705"/>
      <c r="RNA582" s="705"/>
      <c r="RNB582" s="705"/>
      <c r="RNC582" s="705"/>
      <c r="RND582" s="705"/>
      <c r="RNE582" s="705"/>
      <c r="RNF582" s="705"/>
      <c r="RNG582" s="705"/>
      <c r="RNH582" s="705"/>
      <c r="RNI582" s="705"/>
      <c r="RNJ582" s="705"/>
      <c r="RNK582" s="705"/>
      <c r="RNL582" s="705"/>
      <c r="RNM582" s="705"/>
      <c r="RNN582" s="705"/>
      <c r="RNO582" s="705"/>
      <c r="RNP582" s="705"/>
      <c r="RNQ582" s="705"/>
      <c r="RNR582" s="705"/>
      <c r="RNS582" s="705"/>
      <c r="RNT582" s="705"/>
      <c r="RNU582" s="705"/>
      <c r="RNV582" s="705"/>
      <c r="RNW582" s="705"/>
      <c r="RNX582" s="705"/>
      <c r="RNY582" s="705"/>
      <c r="RNZ582" s="705"/>
      <c r="ROA582" s="705"/>
      <c r="ROB582" s="705"/>
      <c r="ROC582" s="705"/>
      <c r="ROD582" s="705"/>
      <c r="ROE582" s="705"/>
      <c r="ROF582" s="705"/>
      <c r="ROG582" s="705"/>
      <c r="ROH582" s="705"/>
      <c r="ROI582" s="705"/>
      <c r="ROJ582" s="705"/>
      <c r="ROK582" s="705"/>
      <c r="ROL582" s="705"/>
      <c r="ROM582" s="705"/>
      <c r="RON582" s="705"/>
      <c r="ROO582" s="705"/>
      <c r="ROP582" s="705"/>
      <c r="ROQ582" s="705"/>
      <c r="ROR582" s="705"/>
      <c r="ROS582" s="705"/>
      <c r="ROT582" s="705"/>
      <c r="ROU582" s="705"/>
      <c r="ROV582" s="705"/>
      <c r="ROW582" s="705"/>
      <c r="ROX582" s="705"/>
      <c r="ROY582" s="705"/>
      <c r="ROZ582" s="705"/>
      <c r="RPA582" s="705"/>
      <c r="RPB582" s="705"/>
      <c r="RPC582" s="705"/>
      <c r="RPD582" s="705"/>
      <c r="RPE582" s="705"/>
      <c r="RPF582" s="705"/>
      <c r="RPG582" s="705"/>
      <c r="RPH582" s="705"/>
      <c r="RPI582" s="705"/>
      <c r="RPJ582" s="705"/>
      <c r="RPK582" s="705"/>
      <c r="RPL582" s="705"/>
      <c r="RPM582" s="705"/>
      <c r="RPN582" s="705"/>
      <c r="RPO582" s="705"/>
      <c r="RPP582" s="705"/>
      <c r="RPQ582" s="705"/>
      <c r="RPR582" s="705"/>
      <c r="RPS582" s="705"/>
      <c r="RPT582" s="705"/>
      <c r="RPU582" s="705"/>
      <c r="RPV582" s="705"/>
      <c r="RPW582" s="705"/>
      <c r="RPX582" s="705"/>
      <c r="RPY582" s="705"/>
      <c r="RPZ582" s="705"/>
      <c r="RQA582" s="705"/>
      <c r="RQB582" s="705"/>
      <c r="RQC582" s="705"/>
      <c r="RQD582" s="705"/>
      <c r="RQE582" s="705"/>
      <c r="RQF582" s="705"/>
      <c r="RQG582" s="705"/>
      <c r="RQH582" s="705"/>
      <c r="RQI582" s="705"/>
      <c r="RQJ582" s="705"/>
      <c r="RQK582" s="705"/>
      <c r="RQL582" s="705"/>
      <c r="RQM582" s="705"/>
      <c r="RQN582" s="705"/>
      <c r="RQO582" s="705"/>
      <c r="RQP582" s="705"/>
      <c r="RQQ582" s="705"/>
      <c r="RQR582" s="705"/>
      <c r="RQS582" s="705"/>
      <c r="RQT582" s="705"/>
      <c r="RQU582" s="705"/>
      <c r="RQV582" s="705"/>
      <c r="RQW582" s="705"/>
      <c r="RQX582" s="705"/>
      <c r="RQY582" s="705"/>
      <c r="RQZ582" s="705"/>
      <c r="RRA582" s="705"/>
      <c r="RRB582" s="705"/>
      <c r="RRC582" s="705"/>
      <c r="RRD582" s="705"/>
      <c r="RRE582" s="705"/>
      <c r="RRF582" s="705"/>
      <c r="RRG582" s="705"/>
      <c r="RRH582" s="705"/>
      <c r="RRI582" s="705"/>
      <c r="RRJ582" s="705"/>
      <c r="RRK582" s="705"/>
      <c r="RRL582" s="705"/>
      <c r="RRM582" s="705"/>
      <c r="RRN582" s="705"/>
      <c r="RRO582" s="705"/>
      <c r="RRP582" s="705"/>
      <c r="RRQ582" s="705"/>
      <c r="RRR582" s="705"/>
      <c r="RRS582" s="705"/>
      <c r="RRT582" s="705"/>
      <c r="RRU582" s="705"/>
      <c r="RRV582" s="705"/>
      <c r="RRW582" s="705"/>
      <c r="RRX582" s="705"/>
      <c r="RRY582" s="705"/>
      <c r="RRZ582" s="705"/>
      <c r="RSA582" s="705"/>
      <c r="RSB582" s="705"/>
      <c r="RSC582" s="705"/>
      <c r="RSD582" s="705"/>
      <c r="RSE582" s="705"/>
      <c r="RSF582" s="705"/>
      <c r="RSG582" s="705"/>
      <c r="RSH582" s="705"/>
      <c r="RSI582" s="705"/>
      <c r="RSJ582" s="705"/>
      <c r="RSK582" s="705"/>
      <c r="RSL582" s="705"/>
      <c r="RSM582" s="705"/>
      <c r="RSN582" s="705"/>
      <c r="RSO582" s="705"/>
      <c r="RSP582" s="705"/>
      <c r="RSQ582" s="705"/>
      <c r="RSR582" s="705"/>
      <c r="RSS582" s="705"/>
      <c r="RST582" s="705"/>
      <c r="RSU582" s="705"/>
      <c r="RSV582" s="705"/>
      <c r="RSW582" s="705"/>
      <c r="RSX582" s="705"/>
      <c r="RSY582" s="705"/>
      <c r="RSZ582" s="705"/>
      <c r="RTA582" s="705"/>
      <c r="RTB582" s="705"/>
      <c r="RTC582" s="705"/>
      <c r="RTD582" s="705"/>
      <c r="RTE582" s="705"/>
      <c r="RTF582" s="705"/>
      <c r="RTG582" s="705"/>
      <c r="RTH582" s="705"/>
      <c r="RTI582" s="705"/>
      <c r="RTJ582" s="705"/>
      <c r="RTK582" s="705"/>
      <c r="RTL582" s="705"/>
      <c r="RTM582" s="705"/>
      <c r="RTN582" s="705"/>
      <c r="RTO582" s="705"/>
      <c r="RTP582" s="705"/>
      <c r="RTQ582" s="705"/>
      <c r="RTR582" s="705"/>
      <c r="RTS582" s="705"/>
      <c r="RTT582" s="705"/>
      <c r="RTU582" s="705"/>
      <c r="RTV582" s="705"/>
      <c r="RTW582" s="705"/>
      <c r="RTX582" s="705"/>
      <c r="RTY582" s="705"/>
      <c r="RTZ582" s="705"/>
      <c r="RUA582" s="705"/>
      <c r="RUB582" s="705"/>
      <c r="RUC582" s="705"/>
      <c r="RUD582" s="705"/>
      <c r="RUE582" s="705"/>
      <c r="RUF582" s="705"/>
      <c r="RUG582" s="705"/>
      <c r="RUH582" s="705"/>
      <c r="RUI582" s="705"/>
      <c r="RUJ582" s="705"/>
      <c r="RUK582" s="705"/>
      <c r="RUL582" s="705"/>
      <c r="RUM582" s="705"/>
      <c r="RUN582" s="705"/>
      <c r="RUO582" s="705"/>
      <c r="RUP582" s="705"/>
      <c r="RUQ582" s="705"/>
      <c r="RUR582" s="705"/>
      <c r="RUS582" s="705"/>
      <c r="RUT582" s="705"/>
      <c r="RUU582" s="705"/>
      <c r="RUV582" s="705"/>
      <c r="RUW582" s="705"/>
      <c r="RUX582" s="705"/>
      <c r="RUY582" s="705"/>
      <c r="RUZ582" s="705"/>
      <c r="RVA582" s="705"/>
      <c r="RVB582" s="705"/>
      <c r="RVC582" s="705"/>
      <c r="RVD582" s="705"/>
      <c r="RVE582" s="705"/>
      <c r="RVF582" s="705"/>
      <c r="RVG582" s="705"/>
      <c r="RVH582" s="705"/>
      <c r="RVI582" s="705"/>
      <c r="RVJ582" s="705"/>
      <c r="RVK582" s="705"/>
      <c r="RVL582" s="705"/>
      <c r="RVM582" s="705"/>
      <c r="RVN582" s="705"/>
      <c r="RVO582" s="705"/>
      <c r="RVP582" s="705"/>
      <c r="RVQ582" s="705"/>
      <c r="RVR582" s="705"/>
      <c r="RVS582" s="705"/>
      <c r="RVT582" s="705"/>
      <c r="RVU582" s="705"/>
      <c r="RVV582" s="705"/>
      <c r="RVW582" s="705"/>
      <c r="RVX582" s="705"/>
      <c r="RVY582" s="705"/>
      <c r="RVZ582" s="705"/>
      <c r="RWA582" s="705"/>
      <c r="RWB582" s="705"/>
      <c r="RWC582" s="705"/>
      <c r="RWD582" s="705"/>
      <c r="RWE582" s="705"/>
      <c r="RWF582" s="705"/>
      <c r="RWG582" s="705"/>
      <c r="RWH582" s="705"/>
      <c r="RWI582" s="705"/>
      <c r="RWJ582" s="705"/>
      <c r="RWK582" s="705"/>
      <c r="RWL582" s="705"/>
      <c r="RWM582" s="705"/>
      <c r="RWN582" s="705"/>
      <c r="RWO582" s="705"/>
      <c r="RWP582" s="705"/>
      <c r="RWQ582" s="705"/>
      <c r="RWR582" s="705"/>
      <c r="RWS582" s="705"/>
      <c r="RWT582" s="705"/>
      <c r="RWU582" s="705"/>
      <c r="RWV582" s="705"/>
      <c r="RWW582" s="705"/>
      <c r="RWX582" s="705"/>
      <c r="RWY582" s="705"/>
      <c r="RWZ582" s="705"/>
      <c r="RXA582" s="705"/>
      <c r="RXB582" s="705"/>
      <c r="RXC582" s="705"/>
      <c r="RXD582" s="705"/>
      <c r="RXE582" s="705"/>
      <c r="RXF582" s="705"/>
      <c r="RXG582" s="705"/>
      <c r="RXH582" s="705"/>
      <c r="RXI582" s="705"/>
      <c r="RXJ582" s="705"/>
      <c r="RXK582" s="705"/>
      <c r="RXL582" s="705"/>
      <c r="RXM582" s="705"/>
      <c r="RXN582" s="705"/>
      <c r="RXO582" s="705"/>
      <c r="RXP582" s="705"/>
      <c r="RXQ582" s="705"/>
      <c r="RXR582" s="705"/>
      <c r="RXS582" s="705"/>
      <c r="RXT582" s="705"/>
      <c r="RXU582" s="705"/>
      <c r="RXV582" s="705"/>
      <c r="RXW582" s="705"/>
      <c r="RXX582" s="705"/>
      <c r="RXY582" s="705"/>
      <c r="RXZ582" s="705"/>
      <c r="RYA582" s="705"/>
      <c r="RYB582" s="705"/>
      <c r="RYC582" s="705"/>
      <c r="RYD582" s="705"/>
      <c r="RYE582" s="705"/>
      <c r="RYF582" s="705"/>
      <c r="RYG582" s="705"/>
      <c r="RYH582" s="705"/>
      <c r="RYI582" s="705"/>
      <c r="RYJ582" s="705"/>
      <c r="RYK582" s="705"/>
      <c r="RYL582" s="705"/>
      <c r="RYM582" s="705"/>
      <c r="RYN582" s="705"/>
      <c r="RYO582" s="705"/>
      <c r="RYP582" s="705"/>
      <c r="RYQ582" s="705"/>
      <c r="RYR582" s="705"/>
      <c r="RYS582" s="705"/>
      <c r="RYT582" s="705"/>
      <c r="RYU582" s="705"/>
      <c r="RYV582" s="705"/>
      <c r="RYW582" s="705"/>
      <c r="RYX582" s="705"/>
      <c r="RYY582" s="705"/>
      <c r="RYZ582" s="705"/>
      <c r="RZA582" s="705"/>
      <c r="RZB582" s="705"/>
      <c r="RZC582" s="705"/>
      <c r="RZD582" s="705"/>
      <c r="RZE582" s="705"/>
      <c r="RZF582" s="705"/>
      <c r="RZG582" s="705"/>
      <c r="RZH582" s="705"/>
      <c r="RZI582" s="705"/>
      <c r="RZJ582" s="705"/>
      <c r="RZK582" s="705"/>
      <c r="RZL582" s="705"/>
      <c r="RZM582" s="705"/>
      <c r="RZN582" s="705"/>
      <c r="RZO582" s="705"/>
      <c r="RZP582" s="705"/>
      <c r="RZQ582" s="705"/>
      <c r="RZR582" s="705"/>
      <c r="RZS582" s="705"/>
      <c r="RZT582" s="705"/>
      <c r="RZU582" s="705"/>
      <c r="RZV582" s="705"/>
      <c r="RZW582" s="705"/>
      <c r="RZX582" s="705"/>
      <c r="RZY582" s="705"/>
      <c r="RZZ582" s="705"/>
      <c r="SAA582" s="705"/>
      <c r="SAB582" s="705"/>
      <c r="SAC582" s="705"/>
      <c r="SAD582" s="705"/>
      <c r="SAE582" s="705"/>
      <c r="SAF582" s="705"/>
      <c r="SAG582" s="705"/>
      <c r="SAH582" s="705"/>
      <c r="SAI582" s="705"/>
      <c r="SAJ582" s="705"/>
      <c r="SAK582" s="705"/>
      <c r="SAL582" s="705"/>
      <c r="SAM582" s="705"/>
      <c r="SAN582" s="705"/>
      <c r="SAO582" s="705"/>
      <c r="SAP582" s="705"/>
      <c r="SAQ582" s="705"/>
      <c r="SAR582" s="705"/>
      <c r="SAS582" s="705"/>
      <c r="SAT582" s="705"/>
      <c r="SAU582" s="705"/>
      <c r="SAV582" s="705"/>
      <c r="SAW582" s="705"/>
      <c r="SAX582" s="705"/>
      <c r="SAY582" s="705"/>
      <c r="SAZ582" s="705"/>
      <c r="SBA582" s="705"/>
      <c r="SBB582" s="705"/>
      <c r="SBC582" s="705"/>
      <c r="SBD582" s="705"/>
      <c r="SBE582" s="705"/>
      <c r="SBF582" s="705"/>
      <c r="SBG582" s="705"/>
      <c r="SBH582" s="705"/>
      <c r="SBI582" s="705"/>
      <c r="SBJ582" s="705"/>
      <c r="SBK582" s="705"/>
      <c r="SBL582" s="705"/>
      <c r="SBM582" s="705"/>
      <c r="SBN582" s="705"/>
      <c r="SBO582" s="705"/>
      <c r="SBP582" s="705"/>
      <c r="SBQ582" s="705"/>
      <c r="SBR582" s="705"/>
      <c r="SBS582" s="705"/>
      <c r="SBT582" s="705"/>
      <c r="SBU582" s="705"/>
      <c r="SBV582" s="705"/>
      <c r="SBW582" s="705"/>
      <c r="SBX582" s="705"/>
      <c r="SBY582" s="705"/>
      <c r="SBZ582" s="705"/>
      <c r="SCA582" s="705"/>
      <c r="SCB582" s="705"/>
      <c r="SCC582" s="705"/>
      <c r="SCD582" s="705"/>
      <c r="SCE582" s="705"/>
      <c r="SCF582" s="705"/>
      <c r="SCG582" s="705"/>
      <c r="SCH582" s="705"/>
      <c r="SCI582" s="705"/>
      <c r="SCJ582" s="705"/>
      <c r="SCK582" s="705"/>
      <c r="SCL582" s="705"/>
      <c r="SCM582" s="705"/>
      <c r="SCN582" s="705"/>
      <c r="SCO582" s="705"/>
      <c r="SCP582" s="705"/>
      <c r="SCQ582" s="705"/>
      <c r="SCR582" s="705"/>
      <c r="SCS582" s="705"/>
      <c r="SCT582" s="705"/>
      <c r="SCU582" s="705"/>
      <c r="SCV582" s="705"/>
      <c r="SCW582" s="705"/>
      <c r="SCX582" s="705"/>
      <c r="SCY582" s="705"/>
      <c r="SCZ582" s="705"/>
      <c r="SDA582" s="705"/>
      <c r="SDB582" s="705"/>
      <c r="SDC582" s="705"/>
      <c r="SDD582" s="705"/>
      <c r="SDE582" s="705"/>
      <c r="SDF582" s="705"/>
      <c r="SDG582" s="705"/>
      <c r="SDH582" s="705"/>
      <c r="SDI582" s="705"/>
      <c r="SDJ582" s="705"/>
      <c r="SDK582" s="705"/>
      <c r="SDL582" s="705"/>
      <c r="SDM582" s="705"/>
      <c r="SDN582" s="705"/>
      <c r="SDO582" s="705"/>
      <c r="SDP582" s="705"/>
      <c r="SDQ582" s="705"/>
      <c r="SDR582" s="705"/>
      <c r="SDS582" s="705"/>
      <c r="SDT582" s="705"/>
      <c r="SDU582" s="705"/>
      <c r="SDV582" s="705"/>
      <c r="SDW582" s="705"/>
      <c r="SDX582" s="705"/>
      <c r="SDY582" s="705"/>
      <c r="SDZ582" s="705"/>
      <c r="SEA582" s="705"/>
      <c r="SEB582" s="705"/>
      <c r="SEC582" s="705"/>
      <c r="SED582" s="705"/>
      <c r="SEE582" s="705"/>
      <c r="SEF582" s="705"/>
      <c r="SEG582" s="705"/>
      <c r="SEH582" s="705"/>
      <c r="SEI582" s="705"/>
      <c r="SEJ582" s="705"/>
      <c r="SEK582" s="705"/>
      <c r="SEL582" s="705"/>
      <c r="SEM582" s="705"/>
      <c r="SEN582" s="705"/>
      <c r="SEO582" s="705"/>
      <c r="SEP582" s="705"/>
      <c r="SEQ582" s="705"/>
      <c r="SER582" s="705"/>
      <c r="SES582" s="705"/>
      <c r="SET582" s="705"/>
      <c r="SEU582" s="705"/>
      <c r="SEV582" s="705"/>
      <c r="SEW582" s="705"/>
      <c r="SEX582" s="705"/>
      <c r="SEY582" s="705"/>
      <c r="SEZ582" s="705"/>
      <c r="SFA582" s="705"/>
      <c r="SFB582" s="705"/>
      <c r="SFC582" s="705"/>
      <c r="SFD582" s="705"/>
      <c r="SFE582" s="705"/>
      <c r="SFF582" s="705"/>
      <c r="SFG582" s="705"/>
      <c r="SFH582" s="705"/>
      <c r="SFI582" s="705"/>
      <c r="SFJ582" s="705"/>
      <c r="SFK582" s="705"/>
      <c r="SFL582" s="705"/>
      <c r="SFM582" s="705"/>
      <c r="SFN582" s="705"/>
      <c r="SFO582" s="705"/>
      <c r="SFP582" s="705"/>
      <c r="SFQ582" s="705"/>
      <c r="SFR582" s="705"/>
      <c r="SFS582" s="705"/>
      <c r="SFT582" s="705"/>
      <c r="SFU582" s="705"/>
      <c r="SFV582" s="705"/>
      <c r="SFW582" s="705"/>
      <c r="SFX582" s="705"/>
      <c r="SFY582" s="705"/>
      <c r="SFZ582" s="705"/>
      <c r="SGA582" s="705"/>
      <c r="SGB582" s="705"/>
      <c r="SGC582" s="705"/>
      <c r="SGD582" s="705"/>
      <c r="SGE582" s="705"/>
      <c r="SGF582" s="705"/>
      <c r="SGG582" s="705"/>
      <c r="SGH582" s="705"/>
      <c r="SGI582" s="705"/>
      <c r="SGJ582" s="705"/>
      <c r="SGK582" s="705"/>
      <c r="SGL582" s="705"/>
      <c r="SGM582" s="705"/>
      <c r="SGN582" s="705"/>
      <c r="SGO582" s="705"/>
      <c r="SGP582" s="705"/>
      <c r="SGQ582" s="705"/>
      <c r="SGR582" s="705"/>
      <c r="SGS582" s="705"/>
      <c r="SGT582" s="705"/>
      <c r="SGU582" s="705"/>
      <c r="SGV582" s="705"/>
      <c r="SGW582" s="705"/>
      <c r="SGX582" s="705"/>
      <c r="SGY582" s="705"/>
      <c r="SGZ582" s="705"/>
      <c r="SHA582" s="705"/>
      <c r="SHB582" s="705"/>
      <c r="SHC582" s="705"/>
      <c r="SHD582" s="705"/>
      <c r="SHE582" s="705"/>
      <c r="SHF582" s="705"/>
      <c r="SHG582" s="705"/>
      <c r="SHH582" s="705"/>
      <c r="SHI582" s="705"/>
      <c r="SHJ582" s="705"/>
      <c r="SHK582" s="705"/>
      <c r="SHL582" s="705"/>
      <c r="SHM582" s="705"/>
      <c r="SHN582" s="705"/>
      <c r="SHO582" s="705"/>
      <c r="SHP582" s="705"/>
      <c r="SHQ582" s="705"/>
      <c r="SHR582" s="705"/>
      <c r="SHS582" s="705"/>
      <c r="SHT582" s="705"/>
      <c r="SHU582" s="705"/>
      <c r="SHV582" s="705"/>
      <c r="SHW582" s="705"/>
      <c r="SHX582" s="705"/>
      <c r="SHY582" s="705"/>
      <c r="SHZ582" s="705"/>
      <c r="SIA582" s="705"/>
      <c r="SIB582" s="705"/>
      <c r="SIC582" s="705"/>
      <c r="SID582" s="705"/>
      <c r="SIE582" s="705"/>
      <c r="SIF582" s="705"/>
      <c r="SIG582" s="705"/>
      <c r="SIH582" s="705"/>
      <c r="SII582" s="705"/>
      <c r="SIJ582" s="705"/>
      <c r="SIK582" s="705"/>
      <c r="SIL582" s="705"/>
      <c r="SIM582" s="705"/>
      <c r="SIN582" s="705"/>
      <c r="SIO582" s="705"/>
      <c r="SIP582" s="705"/>
      <c r="SIQ582" s="705"/>
      <c r="SIR582" s="705"/>
      <c r="SIS582" s="705"/>
      <c r="SIT582" s="705"/>
      <c r="SIU582" s="705"/>
      <c r="SIV582" s="705"/>
      <c r="SIW582" s="705"/>
      <c r="SIX582" s="705"/>
      <c r="SIY582" s="705"/>
      <c r="SIZ582" s="705"/>
      <c r="SJA582" s="705"/>
      <c r="SJB582" s="705"/>
      <c r="SJC582" s="705"/>
      <c r="SJD582" s="705"/>
      <c r="SJE582" s="705"/>
      <c r="SJF582" s="705"/>
      <c r="SJG582" s="705"/>
      <c r="SJH582" s="705"/>
      <c r="SJI582" s="705"/>
      <c r="SJJ582" s="705"/>
      <c r="SJK582" s="705"/>
      <c r="SJL582" s="705"/>
      <c r="SJM582" s="705"/>
      <c r="SJN582" s="705"/>
      <c r="SJO582" s="705"/>
      <c r="SJP582" s="705"/>
      <c r="SJQ582" s="705"/>
      <c r="SJR582" s="705"/>
      <c r="SJS582" s="705"/>
      <c r="SJT582" s="705"/>
      <c r="SJU582" s="705"/>
      <c r="SJV582" s="705"/>
      <c r="SJW582" s="705"/>
      <c r="SJX582" s="705"/>
      <c r="SJY582" s="705"/>
      <c r="SJZ582" s="705"/>
      <c r="SKA582" s="705"/>
      <c r="SKB582" s="705"/>
      <c r="SKC582" s="705"/>
      <c r="SKD582" s="705"/>
      <c r="SKE582" s="705"/>
      <c r="SKF582" s="705"/>
      <c r="SKG582" s="705"/>
      <c r="SKH582" s="705"/>
      <c r="SKI582" s="705"/>
      <c r="SKJ582" s="705"/>
      <c r="SKK582" s="705"/>
      <c r="SKL582" s="705"/>
      <c r="SKM582" s="705"/>
      <c r="SKN582" s="705"/>
      <c r="SKO582" s="705"/>
      <c r="SKP582" s="705"/>
      <c r="SKQ582" s="705"/>
      <c r="SKR582" s="705"/>
      <c r="SKS582" s="705"/>
      <c r="SKT582" s="705"/>
      <c r="SKU582" s="705"/>
      <c r="SKV582" s="705"/>
      <c r="SKW582" s="705"/>
      <c r="SKX582" s="705"/>
      <c r="SKY582" s="705"/>
      <c r="SKZ582" s="705"/>
      <c r="SLA582" s="705"/>
      <c r="SLB582" s="705"/>
      <c r="SLC582" s="705"/>
      <c r="SLD582" s="705"/>
      <c r="SLE582" s="705"/>
      <c r="SLF582" s="705"/>
      <c r="SLG582" s="705"/>
      <c r="SLH582" s="705"/>
      <c r="SLI582" s="705"/>
      <c r="SLJ582" s="705"/>
      <c r="SLK582" s="705"/>
      <c r="SLL582" s="705"/>
      <c r="SLM582" s="705"/>
      <c r="SLN582" s="705"/>
      <c r="SLO582" s="705"/>
      <c r="SLP582" s="705"/>
      <c r="SLQ582" s="705"/>
      <c r="SLR582" s="705"/>
      <c r="SLS582" s="705"/>
      <c r="SLT582" s="705"/>
      <c r="SLU582" s="705"/>
      <c r="SLV582" s="705"/>
      <c r="SLW582" s="705"/>
      <c r="SLX582" s="705"/>
      <c r="SLY582" s="705"/>
      <c r="SLZ582" s="705"/>
      <c r="SMA582" s="705"/>
      <c r="SMB582" s="705"/>
      <c r="SMC582" s="705"/>
      <c r="SMD582" s="705"/>
      <c r="SME582" s="705"/>
      <c r="SMF582" s="705"/>
      <c r="SMG582" s="705"/>
      <c r="SMH582" s="705"/>
      <c r="SMI582" s="705"/>
      <c r="SMJ582" s="705"/>
      <c r="SMK582" s="705"/>
      <c r="SML582" s="705"/>
      <c r="SMM582" s="705"/>
      <c r="SMN582" s="705"/>
      <c r="SMO582" s="705"/>
      <c r="SMP582" s="705"/>
      <c r="SMQ582" s="705"/>
      <c r="SMR582" s="705"/>
      <c r="SMS582" s="705"/>
      <c r="SMT582" s="705"/>
      <c r="SMU582" s="705"/>
      <c r="SMV582" s="705"/>
      <c r="SMW582" s="705"/>
      <c r="SMX582" s="705"/>
      <c r="SMY582" s="705"/>
      <c r="SMZ582" s="705"/>
      <c r="SNA582" s="705"/>
      <c r="SNB582" s="705"/>
      <c r="SNC582" s="705"/>
      <c r="SND582" s="705"/>
      <c r="SNE582" s="705"/>
      <c r="SNF582" s="705"/>
      <c r="SNG582" s="705"/>
      <c r="SNH582" s="705"/>
      <c r="SNI582" s="705"/>
      <c r="SNJ582" s="705"/>
      <c r="SNK582" s="705"/>
      <c r="SNL582" s="705"/>
      <c r="SNM582" s="705"/>
      <c r="SNN582" s="705"/>
      <c r="SNO582" s="705"/>
      <c r="SNP582" s="705"/>
      <c r="SNQ582" s="705"/>
      <c r="SNR582" s="705"/>
      <c r="SNS582" s="705"/>
      <c r="SNT582" s="705"/>
      <c r="SNU582" s="705"/>
      <c r="SNV582" s="705"/>
      <c r="SNW582" s="705"/>
      <c r="SNX582" s="705"/>
      <c r="SNY582" s="705"/>
      <c r="SNZ582" s="705"/>
      <c r="SOA582" s="705"/>
      <c r="SOB582" s="705"/>
      <c r="SOC582" s="705"/>
      <c r="SOD582" s="705"/>
      <c r="SOE582" s="705"/>
      <c r="SOF582" s="705"/>
      <c r="SOG582" s="705"/>
      <c r="SOH582" s="705"/>
      <c r="SOI582" s="705"/>
      <c r="SOJ582" s="705"/>
      <c r="SOK582" s="705"/>
      <c r="SOL582" s="705"/>
      <c r="SOM582" s="705"/>
      <c r="SON582" s="705"/>
      <c r="SOO582" s="705"/>
      <c r="SOP582" s="705"/>
      <c r="SOQ582" s="705"/>
      <c r="SOR582" s="705"/>
      <c r="SOS582" s="705"/>
      <c r="SOT582" s="705"/>
      <c r="SOU582" s="705"/>
      <c r="SOV582" s="705"/>
      <c r="SOW582" s="705"/>
      <c r="SOX582" s="705"/>
      <c r="SOY582" s="705"/>
      <c r="SOZ582" s="705"/>
      <c r="SPA582" s="705"/>
      <c r="SPB582" s="705"/>
      <c r="SPC582" s="705"/>
      <c r="SPD582" s="705"/>
      <c r="SPE582" s="705"/>
      <c r="SPF582" s="705"/>
      <c r="SPG582" s="705"/>
      <c r="SPH582" s="705"/>
      <c r="SPI582" s="705"/>
      <c r="SPJ582" s="705"/>
      <c r="SPK582" s="705"/>
      <c r="SPL582" s="705"/>
      <c r="SPM582" s="705"/>
      <c r="SPN582" s="705"/>
      <c r="SPO582" s="705"/>
      <c r="SPP582" s="705"/>
      <c r="SPQ582" s="705"/>
      <c r="SPR582" s="705"/>
      <c r="SPS582" s="705"/>
      <c r="SPT582" s="705"/>
      <c r="SPU582" s="705"/>
      <c r="SPV582" s="705"/>
      <c r="SPW582" s="705"/>
      <c r="SPX582" s="705"/>
      <c r="SPY582" s="705"/>
      <c r="SPZ582" s="705"/>
      <c r="SQA582" s="705"/>
      <c r="SQB582" s="705"/>
      <c r="SQC582" s="705"/>
      <c r="SQD582" s="705"/>
      <c r="SQE582" s="705"/>
      <c r="SQF582" s="705"/>
      <c r="SQG582" s="705"/>
      <c r="SQH582" s="705"/>
      <c r="SQI582" s="705"/>
      <c r="SQJ582" s="705"/>
      <c r="SQK582" s="705"/>
      <c r="SQL582" s="705"/>
      <c r="SQM582" s="705"/>
      <c r="SQN582" s="705"/>
      <c r="SQO582" s="705"/>
      <c r="SQP582" s="705"/>
      <c r="SQQ582" s="705"/>
      <c r="SQR582" s="705"/>
      <c r="SQS582" s="705"/>
      <c r="SQT582" s="705"/>
      <c r="SQU582" s="705"/>
      <c r="SQV582" s="705"/>
      <c r="SQW582" s="705"/>
      <c r="SQX582" s="705"/>
      <c r="SQY582" s="705"/>
      <c r="SQZ582" s="705"/>
      <c r="SRA582" s="705"/>
      <c r="SRB582" s="705"/>
      <c r="SRC582" s="705"/>
      <c r="SRD582" s="705"/>
      <c r="SRE582" s="705"/>
      <c r="SRF582" s="705"/>
      <c r="SRG582" s="705"/>
      <c r="SRH582" s="705"/>
      <c r="SRI582" s="705"/>
      <c r="SRJ582" s="705"/>
      <c r="SRK582" s="705"/>
      <c r="SRL582" s="705"/>
      <c r="SRM582" s="705"/>
      <c r="SRN582" s="705"/>
      <c r="SRO582" s="705"/>
      <c r="SRP582" s="705"/>
      <c r="SRQ582" s="705"/>
      <c r="SRR582" s="705"/>
      <c r="SRS582" s="705"/>
      <c r="SRT582" s="705"/>
      <c r="SRU582" s="705"/>
      <c r="SRV582" s="705"/>
      <c r="SRW582" s="705"/>
      <c r="SRX582" s="705"/>
      <c r="SRY582" s="705"/>
      <c r="SRZ582" s="705"/>
      <c r="SSA582" s="705"/>
      <c r="SSB582" s="705"/>
      <c r="SSC582" s="705"/>
      <c r="SSD582" s="705"/>
      <c r="SSE582" s="705"/>
      <c r="SSF582" s="705"/>
      <c r="SSG582" s="705"/>
      <c r="SSH582" s="705"/>
      <c r="SSI582" s="705"/>
      <c r="SSJ582" s="705"/>
      <c r="SSK582" s="705"/>
      <c r="SSL582" s="705"/>
      <c r="SSM582" s="705"/>
      <c r="SSN582" s="705"/>
      <c r="SSO582" s="705"/>
      <c r="SSP582" s="705"/>
      <c r="SSQ582" s="705"/>
      <c r="SSR582" s="705"/>
      <c r="SSS582" s="705"/>
      <c r="SST582" s="705"/>
      <c r="SSU582" s="705"/>
      <c r="SSV582" s="705"/>
      <c r="SSW582" s="705"/>
      <c r="SSX582" s="705"/>
      <c r="SSY582" s="705"/>
      <c r="SSZ582" s="705"/>
      <c r="STA582" s="705"/>
      <c r="STB582" s="705"/>
      <c r="STC582" s="705"/>
      <c r="STD582" s="705"/>
      <c r="STE582" s="705"/>
      <c r="STF582" s="705"/>
      <c r="STG582" s="705"/>
      <c r="STH582" s="705"/>
      <c r="STI582" s="705"/>
      <c r="STJ582" s="705"/>
      <c r="STK582" s="705"/>
      <c r="STL582" s="705"/>
      <c r="STM582" s="705"/>
      <c r="STN582" s="705"/>
      <c r="STO582" s="705"/>
      <c r="STP582" s="705"/>
      <c r="STQ582" s="705"/>
      <c r="STR582" s="705"/>
      <c r="STS582" s="705"/>
      <c r="STT582" s="705"/>
      <c r="STU582" s="705"/>
      <c r="STV582" s="705"/>
      <c r="STW582" s="705"/>
      <c r="STX582" s="705"/>
      <c r="STY582" s="705"/>
      <c r="STZ582" s="705"/>
      <c r="SUA582" s="705"/>
      <c r="SUB582" s="705"/>
      <c r="SUC582" s="705"/>
      <c r="SUD582" s="705"/>
      <c r="SUE582" s="705"/>
      <c r="SUF582" s="705"/>
      <c r="SUG582" s="705"/>
      <c r="SUH582" s="705"/>
      <c r="SUI582" s="705"/>
      <c r="SUJ582" s="705"/>
      <c r="SUK582" s="705"/>
      <c r="SUL582" s="705"/>
      <c r="SUM582" s="705"/>
      <c r="SUN582" s="705"/>
      <c r="SUO582" s="705"/>
      <c r="SUP582" s="705"/>
      <c r="SUQ582" s="705"/>
      <c r="SUR582" s="705"/>
      <c r="SUS582" s="705"/>
      <c r="SUT582" s="705"/>
      <c r="SUU582" s="705"/>
      <c r="SUV582" s="705"/>
      <c r="SUW582" s="705"/>
      <c r="SUX582" s="705"/>
      <c r="SUY582" s="705"/>
      <c r="SUZ582" s="705"/>
      <c r="SVA582" s="705"/>
      <c r="SVB582" s="705"/>
      <c r="SVC582" s="705"/>
      <c r="SVD582" s="705"/>
      <c r="SVE582" s="705"/>
      <c r="SVF582" s="705"/>
      <c r="SVG582" s="705"/>
      <c r="SVH582" s="705"/>
      <c r="SVI582" s="705"/>
      <c r="SVJ582" s="705"/>
      <c r="SVK582" s="705"/>
      <c r="SVL582" s="705"/>
      <c r="SVM582" s="705"/>
      <c r="SVN582" s="705"/>
      <c r="SVO582" s="705"/>
      <c r="SVP582" s="705"/>
      <c r="SVQ582" s="705"/>
      <c r="SVR582" s="705"/>
      <c r="SVS582" s="705"/>
      <c r="SVT582" s="705"/>
      <c r="SVU582" s="705"/>
      <c r="SVV582" s="705"/>
      <c r="SVW582" s="705"/>
      <c r="SVX582" s="705"/>
      <c r="SVY582" s="705"/>
      <c r="SVZ582" s="705"/>
      <c r="SWA582" s="705"/>
      <c r="SWB582" s="705"/>
      <c r="SWC582" s="705"/>
      <c r="SWD582" s="705"/>
      <c r="SWE582" s="705"/>
      <c r="SWF582" s="705"/>
      <c r="SWG582" s="705"/>
      <c r="SWH582" s="705"/>
      <c r="SWI582" s="705"/>
      <c r="SWJ582" s="705"/>
      <c r="SWK582" s="705"/>
      <c r="SWL582" s="705"/>
      <c r="SWM582" s="705"/>
      <c r="SWN582" s="705"/>
      <c r="SWO582" s="705"/>
      <c r="SWP582" s="705"/>
      <c r="SWQ582" s="705"/>
      <c r="SWR582" s="705"/>
      <c r="SWS582" s="705"/>
      <c r="SWT582" s="705"/>
      <c r="SWU582" s="705"/>
      <c r="SWV582" s="705"/>
      <c r="SWW582" s="705"/>
      <c r="SWX582" s="705"/>
      <c r="SWY582" s="705"/>
      <c r="SWZ582" s="705"/>
      <c r="SXA582" s="705"/>
      <c r="SXB582" s="705"/>
      <c r="SXC582" s="705"/>
      <c r="SXD582" s="705"/>
      <c r="SXE582" s="705"/>
      <c r="SXF582" s="705"/>
      <c r="SXG582" s="705"/>
      <c r="SXH582" s="705"/>
      <c r="SXI582" s="705"/>
      <c r="SXJ582" s="705"/>
      <c r="SXK582" s="705"/>
      <c r="SXL582" s="705"/>
      <c r="SXM582" s="705"/>
      <c r="SXN582" s="705"/>
      <c r="SXO582" s="705"/>
      <c r="SXP582" s="705"/>
      <c r="SXQ582" s="705"/>
      <c r="SXR582" s="705"/>
      <c r="SXS582" s="705"/>
      <c r="SXT582" s="705"/>
      <c r="SXU582" s="705"/>
      <c r="SXV582" s="705"/>
      <c r="SXW582" s="705"/>
      <c r="SXX582" s="705"/>
      <c r="SXY582" s="705"/>
      <c r="SXZ582" s="705"/>
      <c r="SYA582" s="705"/>
      <c r="SYB582" s="705"/>
      <c r="SYC582" s="705"/>
      <c r="SYD582" s="705"/>
      <c r="SYE582" s="705"/>
      <c r="SYF582" s="705"/>
      <c r="SYG582" s="705"/>
      <c r="SYH582" s="705"/>
      <c r="SYI582" s="705"/>
      <c r="SYJ582" s="705"/>
      <c r="SYK582" s="705"/>
      <c r="SYL582" s="705"/>
      <c r="SYM582" s="705"/>
      <c r="SYN582" s="705"/>
      <c r="SYO582" s="705"/>
      <c r="SYP582" s="705"/>
      <c r="SYQ582" s="705"/>
      <c r="SYR582" s="705"/>
      <c r="SYS582" s="705"/>
      <c r="SYT582" s="705"/>
      <c r="SYU582" s="705"/>
      <c r="SYV582" s="705"/>
      <c r="SYW582" s="705"/>
      <c r="SYX582" s="705"/>
      <c r="SYY582" s="705"/>
      <c r="SYZ582" s="705"/>
      <c r="SZA582" s="705"/>
      <c r="SZB582" s="705"/>
      <c r="SZC582" s="705"/>
      <c r="SZD582" s="705"/>
      <c r="SZE582" s="705"/>
      <c r="SZF582" s="705"/>
      <c r="SZG582" s="705"/>
      <c r="SZH582" s="705"/>
      <c r="SZI582" s="705"/>
      <c r="SZJ582" s="705"/>
      <c r="SZK582" s="705"/>
      <c r="SZL582" s="705"/>
      <c r="SZM582" s="705"/>
      <c r="SZN582" s="705"/>
      <c r="SZO582" s="705"/>
      <c r="SZP582" s="705"/>
      <c r="SZQ582" s="705"/>
      <c r="SZR582" s="705"/>
      <c r="SZS582" s="705"/>
      <c r="SZT582" s="705"/>
      <c r="SZU582" s="705"/>
      <c r="SZV582" s="705"/>
      <c r="SZW582" s="705"/>
      <c r="SZX582" s="705"/>
      <c r="SZY582" s="705"/>
      <c r="SZZ582" s="705"/>
      <c r="TAA582" s="705"/>
      <c r="TAB582" s="705"/>
      <c r="TAC582" s="705"/>
      <c r="TAD582" s="705"/>
      <c r="TAE582" s="705"/>
      <c r="TAF582" s="705"/>
      <c r="TAG582" s="705"/>
      <c r="TAH582" s="705"/>
      <c r="TAI582" s="705"/>
      <c r="TAJ582" s="705"/>
      <c r="TAK582" s="705"/>
      <c r="TAL582" s="705"/>
      <c r="TAM582" s="705"/>
      <c r="TAN582" s="705"/>
      <c r="TAO582" s="705"/>
      <c r="TAP582" s="705"/>
      <c r="TAQ582" s="705"/>
      <c r="TAR582" s="705"/>
      <c r="TAS582" s="705"/>
      <c r="TAT582" s="705"/>
      <c r="TAU582" s="705"/>
      <c r="TAV582" s="705"/>
      <c r="TAW582" s="705"/>
      <c r="TAX582" s="705"/>
      <c r="TAY582" s="705"/>
      <c r="TAZ582" s="705"/>
      <c r="TBA582" s="705"/>
      <c r="TBB582" s="705"/>
      <c r="TBC582" s="705"/>
      <c r="TBD582" s="705"/>
      <c r="TBE582" s="705"/>
      <c r="TBF582" s="705"/>
      <c r="TBG582" s="705"/>
      <c r="TBH582" s="705"/>
      <c r="TBI582" s="705"/>
      <c r="TBJ582" s="705"/>
      <c r="TBK582" s="705"/>
      <c r="TBL582" s="705"/>
      <c r="TBM582" s="705"/>
      <c r="TBN582" s="705"/>
      <c r="TBO582" s="705"/>
      <c r="TBP582" s="705"/>
      <c r="TBQ582" s="705"/>
      <c r="TBR582" s="705"/>
      <c r="TBS582" s="705"/>
      <c r="TBT582" s="705"/>
      <c r="TBU582" s="705"/>
      <c r="TBV582" s="705"/>
      <c r="TBW582" s="705"/>
      <c r="TBX582" s="705"/>
      <c r="TBY582" s="705"/>
      <c r="TBZ582" s="705"/>
      <c r="TCA582" s="705"/>
      <c r="TCB582" s="705"/>
      <c r="TCC582" s="705"/>
      <c r="TCD582" s="705"/>
      <c r="TCE582" s="705"/>
      <c r="TCF582" s="705"/>
      <c r="TCG582" s="705"/>
      <c r="TCH582" s="705"/>
      <c r="TCI582" s="705"/>
      <c r="TCJ582" s="705"/>
      <c r="TCK582" s="705"/>
      <c r="TCL582" s="705"/>
      <c r="TCM582" s="705"/>
      <c r="TCN582" s="705"/>
      <c r="TCO582" s="705"/>
      <c r="TCP582" s="705"/>
      <c r="TCQ582" s="705"/>
      <c r="TCR582" s="705"/>
      <c r="TCS582" s="705"/>
      <c r="TCT582" s="705"/>
      <c r="TCU582" s="705"/>
      <c r="TCV582" s="705"/>
      <c r="TCW582" s="705"/>
      <c r="TCX582" s="705"/>
      <c r="TCY582" s="705"/>
      <c r="TCZ582" s="705"/>
      <c r="TDA582" s="705"/>
      <c r="TDB582" s="705"/>
      <c r="TDC582" s="705"/>
      <c r="TDD582" s="705"/>
      <c r="TDE582" s="705"/>
      <c r="TDF582" s="705"/>
      <c r="TDG582" s="705"/>
      <c r="TDH582" s="705"/>
      <c r="TDI582" s="705"/>
      <c r="TDJ582" s="705"/>
      <c r="TDK582" s="705"/>
      <c r="TDL582" s="705"/>
      <c r="TDM582" s="705"/>
      <c r="TDN582" s="705"/>
      <c r="TDO582" s="705"/>
      <c r="TDP582" s="705"/>
      <c r="TDQ582" s="705"/>
      <c r="TDR582" s="705"/>
      <c r="TDS582" s="705"/>
      <c r="TDT582" s="705"/>
      <c r="TDU582" s="705"/>
      <c r="TDV582" s="705"/>
      <c r="TDW582" s="705"/>
      <c r="TDX582" s="705"/>
      <c r="TDY582" s="705"/>
      <c r="TDZ582" s="705"/>
      <c r="TEA582" s="705"/>
      <c r="TEB582" s="705"/>
      <c r="TEC582" s="705"/>
      <c r="TED582" s="705"/>
      <c r="TEE582" s="705"/>
      <c r="TEF582" s="705"/>
      <c r="TEG582" s="705"/>
      <c r="TEH582" s="705"/>
      <c r="TEI582" s="705"/>
      <c r="TEJ582" s="705"/>
      <c r="TEK582" s="705"/>
      <c r="TEL582" s="705"/>
      <c r="TEM582" s="705"/>
      <c r="TEN582" s="705"/>
      <c r="TEO582" s="705"/>
      <c r="TEP582" s="705"/>
      <c r="TEQ582" s="705"/>
      <c r="TER582" s="705"/>
      <c r="TES582" s="705"/>
      <c r="TET582" s="705"/>
      <c r="TEU582" s="705"/>
      <c r="TEV582" s="705"/>
      <c r="TEW582" s="705"/>
      <c r="TEX582" s="705"/>
      <c r="TEY582" s="705"/>
      <c r="TEZ582" s="705"/>
      <c r="TFA582" s="705"/>
      <c r="TFB582" s="705"/>
      <c r="TFC582" s="705"/>
      <c r="TFD582" s="705"/>
      <c r="TFE582" s="705"/>
      <c r="TFF582" s="705"/>
      <c r="TFG582" s="705"/>
      <c r="TFH582" s="705"/>
      <c r="TFI582" s="705"/>
      <c r="TFJ582" s="705"/>
      <c r="TFK582" s="705"/>
      <c r="TFL582" s="705"/>
      <c r="TFM582" s="705"/>
      <c r="TFN582" s="705"/>
      <c r="TFO582" s="705"/>
      <c r="TFP582" s="705"/>
      <c r="TFQ582" s="705"/>
      <c r="TFR582" s="705"/>
      <c r="TFS582" s="705"/>
      <c r="TFT582" s="705"/>
      <c r="TFU582" s="705"/>
      <c r="TFV582" s="705"/>
      <c r="TFW582" s="705"/>
      <c r="TFX582" s="705"/>
      <c r="TFY582" s="705"/>
      <c r="TFZ582" s="705"/>
      <c r="TGA582" s="705"/>
      <c r="TGB582" s="705"/>
      <c r="TGC582" s="705"/>
      <c r="TGD582" s="705"/>
      <c r="TGE582" s="705"/>
      <c r="TGF582" s="705"/>
      <c r="TGG582" s="705"/>
      <c r="TGH582" s="705"/>
      <c r="TGI582" s="705"/>
      <c r="TGJ582" s="705"/>
      <c r="TGK582" s="705"/>
      <c r="TGL582" s="705"/>
      <c r="TGM582" s="705"/>
      <c r="TGN582" s="705"/>
      <c r="TGO582" s="705"/>
      <c r="TGP582" s="705"/>
      <c r="TGQ582" s="705"/>
      <c r="TGR582" s="705"/>
      <c r="TGS582" s="705"/>
      <c r="TGT582" s="705"/>
      <c r="TGU582" s="705"/>
      <c r="TGV582" s="705"/>
      <c r="TGW582" s="705"/>
      <c r="TGX582" s="705"/>
      <c r="TGY582" s="705"/>
      <c r="TGZ582" s="705"/>
      <c r="THA582" s="705"/>
      <c r="THB582" s="705"/>
      <c r="THC582" s="705"/>
      <c r="THD582" s="705"/>
      <c r="THE582" s="705"/>
      <c r="THF582" s="705"/>
      <c r="THG582" s="705"/>
      <c r="THH582" s="705"/>
      <c r="THI582" s="705"/>
      <c r="THJ582" s="705"/>
      <c r="THK582" s="705"/>
      <c r="THL582" s="705"/>
      <c r="THM582" s="705"/>
      <c r="THN582" s="705"/>
      <c r="THO582" s="705"/>
      <c r="THP582" s="705"/>
      <c r="THQ582" s="705"/>
      <c r="THR582" s="705"/>
      <c r="THS582" s="705"/>
      <c r="THT582" s="705"/>
      <c r="THU582" s="705"/>
      <c r="THV582" s="705"/>
      <c r="THW582" s="705"/>
      <c r="THX582" s="705"/>
      <c r="THY582" s="705"/>
      <c r="THZ582" s="705"/>
      <c r="TIA582" s="705"/>
      <c r="TIB582" s="705"/>
      <c r="TIC582" s="705"/>
      <c r="TID582" s="705"/>
      <c r="TIE582" s="705"/>
      <c r="TIF582" s="705"/>
      <c r="TIG582" s="705"/>
      <c r="TIH582" s="705"/>
      <c r="TII582" s="705"/>
      <c r="TIJ582" s="705"/>
      <c r="TIK582" s="705"/>
      <c r="TIL582" s="705"/>
      <c r="TIM582" s="705"/>
      <c r="TIN582" s="705"/>
      <c r="TIO582" s="705"/>
      <c r="TIP582" s="705"/>
      <c r="TIQ582" s="705"/>
      <c r="TIR582" s="705"/>
      <c r="TIS582" s="705"/>
      <c r="TIT582" s="705"/>
      <c r="TIU582" s="705"/>
      <c r="TIV582" s="705"/>
      <c r="TIW582" s="705"/>
      <c r="TIX582" s="705"/>
      <c r="TIY582" s="705"/>
      <c r="TIZ582" s="705"/>
      <c r="TJA582" s="705"/>
      <c r="TJB582" s="705"/>
      <c r="TJC582" s="705"/>
      <c r="TJD582" s="705"/>
      <c r="TJE582" s="705"/>
      <c r="TJF582" s="705"/>
      <c r="TJG582" s="705"/>
      <c r="TJH582" s="705"/>
      <c r="TJI582" s="705"/>
      <c r="TJJ582" s="705"/>
      <c r="TJK582" s="705"/>
      <c r="TJL582" s="705"/>
      <c r="TJM582" s="705"/>
      <c r="TJN582" s="705"/>
      <c r="TJO582" s="705"/>
      <c r="TJP582" s="705"/>
      <c r="TJQ582" s="705"/>
      <c r="TJR582" s="705"/>
      <c r="TJS582" s="705"/>
      <c r="TJT582" s="705"/>
      <c r="TJU582" s="705"/>
      <c r="TJV582" s="705"/>
      <c r="TJW582" s="705"/>
      <c r="TJX582" s="705"/>
      <c r="TJY582" s="705"/>
      <c r="TJZ582" s="705"/>
      <c r="TKA582" s="705"/>
      <c r="TKB582" s="705"/>
      <c r="TKC582" s="705"/>
      <c r="TKD582" s="705"/>
      <c r="TKE582" s="705"/>
      <c r="TKF582" s="705"/>
      <c r="TKG582" s="705"/>
      <c r="TKH582" s="705"/>
      <c r="TKI582" s="705"/>
      <c r="TKJ582" s="705"/>
      <c r="TKK582" s="705"/>
      <c r="TKL582" s="705"/>
      <c r="TKM582" s="705"/>
      <c r="TKN582" s="705"/>
      <c r="TKO582" s="705"/>
      <c r="TKP582" s="705"/>
      <c r="TKQ582" s="705"/>
      <c r="TKR582" s="705"/>
      <c r="TKS582" s="705"/>
      <c r="TKT582" s="705"/>
      <c r="TKU582" s="705"/>
      <c r="TKV582" s="705"/>
      <c r="TKW582" s="705"/>
      <c r="TKX582" s="705"/>
      <c r="TKY582" s="705"/>
      <c r="TKZ582" s="705"/>
      <c r="TLA582" s="705"/>
      <c r="TLB582" s="705"/>
      <c r="TLC582" s="705"/>
      <c r="TLD582" s="705"/>
      <c r="TLE582" s="705"/>
      <c r="TLF582" s="705"/>
      <c r="TLG582" s="705"/>
      <c r="TLH582" s="705"/>
      <c r="TLI582" s="705"/>
      <c r="TLJ582" s="705"/>
      <c r="TLK582" s="705"/>
      <c r="TLL582" s="705"/>
      <c r="TLM582" s="705"/>
      <c r="TLN582" s="705"/>
      <c r="TLO582" s="705"/>
      <c r="TLP582" s="705"/>
      <c r="TLQ582" s="705"/>
      <c r="TLR582" s="705"/>
      <c r="TLS582" s="705"/>
      <c r="TLT582" s="705"/>
      <c r="TLU582" s="705"/>
      <c r="TLV582" s="705"/>
      <c r="TLW582" s="705"/>
      <c r="TLX582" s="705"/>
      <c r="TLY582" s="705"/>
      <c r="TLZ582" s="705"/>
      <c r="TMA582" s="705"/>
      <c r="TMB582" s="705"/>
      <c r="TMC582" s="705"/>
      <c r="TMD582" s="705"/>
      <c r="TME582" s="705"/>
      <c r="TMF582" s="705"/>
      <c r="TMG582" s="705"/>
      <c r="TMH582" s="705"/>
      <c r="TMI582" s="705"/>
      <c r="TMJ582" s="705"/>
      <c r="TMK582" s="705"/>
      <c r="TML582" s="705"/>
      <c r="TMM582" s="705"/>
      <c r="TMN582" s="705"/>
      <c r="TMO582" s="705"/>
      <c r="TMP582" s="705"/>
      <c r="TMQ582" s="705"/>
      <c r="TMR582" s="705"/>
      <c r="TMS582" s="705"/>
      <c r="TMT582" s="705"/>
      <c r="TMU582" s="705"/>
      <c r="TMV582" s="705"/>
      <c r="TMW582" s="705"/>
      <c r="TMX582" s="705"/>
      <c r="TMY582" s="705"/>
      <c r="TMZ582" s="705"/>
      <c r="TNA582" s="705"/>
      <c r="TNB582" s="705"/>
      <c r="TNC582" s="705"/>
      <c r="TND582" s="705"/>
      <c r="TNE582" s="705"/>
      <c r="TNF582" s="705"/>
      <c r="TNG582" s="705"/>
      <c r="TNH582" s="705"/>
      <c r="TNI582" s="705"/>
      <c r="TNJ582" s="705"/>
      <c r="TNK582" s="705"/>
      <c r="TNL582" s="705"/>
      <c r="TNM582" s="705"/>
      <c r="TNN582" s="705"/>
      <c r="TNO582" s="705"/>
      <c r="TNP582" s="705"/>
      <c r="TNQ582" s="705"/>
      <c r="TNR582" s="705"/>
      <c r="TNS582" s="705"/>
      <c r="TNT582" s="705"/>
      <c r="TNU582" s="705"/>
      <c r="TNV582" s="705"/>
      <c r="TNW582" s="705"/>
      <c r="TNX582" s="705"/>
      <c r="TNY582" s="705"/>
      <c r="TNZ582" s="705"/>
      <c r="TOA582" s="705"/>
      <c r="TOB582" s="705"/>
      <c r="TOC582" s="705"/>
      <c r="TOD582" s="705"/>
      <c r="TOE582" s="705"/>
      <c r="TOF582" s="705"/>
      <c r="TOG582" s="705"/>
      <c r="TOH582" s="705"/>
      <c r="TOI582" s="705"/>
      <c r="TOJ582" s="705"/>
      <c r="TOK582" s="705"/>
      <c r="TOL582" s="705"/>
      <c r="TOM582" s="705"/>
      <c r="TON582" s="705"/>
      <c r="TOO582" s="705"/>
      <c r="TOP582" s="705"/>
      <c r="TOQ582" s="705"/>
      <c r="TOR582" s="705"/>
      <c r="TOS582" s="705"/>
      <c r="TOT582" s="705"/>
      <c r="TOU582" s="705"/>
      <c r="TOV582" s="705"/>
      <c r="TOW582" s="705"/>
      <c r="TOX582" s="705"/>
      <c r="TOY582" s="705"/>
      <c r="TOZ582" s="705"/>
      <c r="TPA582" s="705"/>
      <c r="TPB582" s="705"/>
      <c r="TPC582" s="705"/>
      <c r="TPD582" s="705"/>
      <c r="TPE582" s="705"/>
      <c r="TPF582" s="705"/>
      <c r="TPG582" s="705"/>
      <c r="TPH582" s="705"/>
      <c r="TPI582" s="705"/>
      <c r="TPJ582" s="705"/>
      <c r="TPK582" s="705"/>
      <c r="TPL582" s="705"/>
      <c r="TPM582" s="705"/>
      <c r="TPN582" s="705"/>
      <c r="TPO582" s="705"/>
      <c r="TPP582" s="705"/>
      <c r="TPQ582" s="705"/>
      <c r="TPR582" s="705"/>
      <c r="TPS582" s="705"/>
      <c r="TPT582" s="705"/>
      <c r="TPU582" s="705"/>
      <c r="TPV582" s="705"/>
      <c r="TPW582" s="705"/>
      <c r="TPX582" s="705"/>
      <c r="TPY582" s="705"/>
      <c r="TPZ582" s="705"/>
      <c r="TQA582" s="705"/>
      <c r="TQB582" s="705"/>
      <c r="TQC582" s="705"/>
      <c r="TQD582" s="705"/>
      <c r="TQE582" s="705"/>
      <c r="TQF582" s="705"/>
      <c r="TQG582" s="705"/>
      <c r="TQH582" s="705"/>
      <c r="TQI582" s="705"/>
      <c r="TQJ582" s="705"/>
      <c r="TQK582" s="705"/>
      <c r="TQL582" s="705"/>
      <c r="TQM582" s="705"/>
      <c r="TQN582" s="705"/>
      <c r="TQO582" s="705"/>
      <c r="TQP582" s="705"/>
      <c r="TQQ582" s="705"/>
      <c r="TQR582" s="705"/>
      <c r="TQS582" s="705"/>
      <c r="TQT582" s="705"/>
      <c r="TQU582" s="705"/>
      <c r="TQV582" s="705"/>
      <c r="TQW582" s="705"/>
      <c r="TQX582" s="705"/>
      <c r="TQY582" s="705"/>
      <c r="TQZ582" s="705"/>
      <c r="TRA582" s="705"/>
      <c r="TRB582" s="705"/>
      <c r="TRC582" s="705"/>
      <c r="TRD582" s="705"/>
      <c r="TRE582" s="705"/>
      <c r="TRF582" s="705"/>
      <c r="TRG582" s="705"/>
      <c r="TRH582" s="705"/>
      <c r="TRI582" s="705"/>
      <c r="TRJ582" s="705"/>
      <c r="TRK582" s="705"/>
      <c r="TRL582" s="705"/>
      <c r="TRM582" s="705"/>
      <c r="TRN582" s="705"/>
      <c r="TRO582" s="705"/>
      <c r="TRP582" s="705"/>
      <c r="TRQ582" s="705"/>
      <c r="TRR582" s="705"/>
      <c r="TRS582" s="705"/>
      <c r="TRT582" s="705"/>
      <c r="TRU582" s="705"/>
      <c r="TRV582" s="705"/>
      <c r="TRW582" s="705"/>
      <c r="TRX582" s="705"/>
      <c r="TRY582" s="705"/>
      <c r="TRZ582" s="705"/>
      <c r="TSA582" s="705"/>
      <c r="TSB582" s="705"/>
      <c r="TSC582" s="705"/>
      <c r="TSD582" s="705"/>
      <c r="TSE582" s="705"/>
      <c r="TSF582" s="705"/>
      <c r="TSG582" s="705"/>
      <c r="TSH582" s="705"/>
      <c r="TSI582" s="705"/>
      <c r="TSJ582" s="705"/>
      <c r="TSK582" s="705"/>
      <c r="TSL582" s="705"/>
      <c r="TSM582" s="705"/>
      <c r="TSN582" s="705"/>
      <c r="TSO582" s="705"/>
      <c r="TSP582" s="705"/>
      <c r="TSQ582" s="705"/>
      <c r="TSR582" s="705"/>
      <c r="TSS582" s="705"/>
      <c r="TST582" s="705"/>
      <c r="TSU582" s="705"/>
      <c r="TSV582" s="705"/>
      <c r="TSW582" s="705"/>
      <c r="TSX582" s="705"/>
      <c r="TSY582" s="705"/>
      <c r="TSZ582" s="705"/>
      <c r="TTA582" s="705"/>
      <c r="TTB582" s="705"/>
      <c r="TTC582" s="705"/>
      <c r="TTD582" s="705"/>
      <c r="TTE582" s="705"/>
      <c r="TTF582" s="705"/>
      <c r="TTG582" s="705"/>
      <c r="TTH582" s="705"/>
      <c r="TTI582" s="705"/>
      <c r="TTJ582" s="705"/>
      <c r="TTK582" s="705"/>
      <c r="TTL582" s="705"/>
      <c r="TTM582" s="705"/>
      <c r="TTN582" s="705"/>
      <c r="TTO582" s="705"/>
      <c r="TTP582" s="705"/>
      <c r="TTQ582" s="705"/>
      <c r="TTR582" s="705"/>
      <c r="TTS582" s="705"/>
      <c r="TTT582" s="705"/>
      <c r="TTU582" s="705"/>
      <c r="TTV582" s="705"/>
      <c r="TTW582" s="705"/>
      <c r="TTX582" s="705"/>
      <c r="TTY582" s="705"/>
      <c r="TTZ582" s="705"/>
      <c r="TUA582" s="705"/>
      <c r="TUB582" s="705"/>
      <c r="TUC582" s="705"/>
      <c r="TUD582" s="705"/>
      <c r="TUE582" s="705"/>
      <c r="TUF582" s="705"/>
      <c r="TUG582" s="705"/>
      <c r="TUH582" s="705"/>
      <c r="TUI582" s="705"/>
      <c r="TUJ582" s="705"/>
      <c r="TUK582" s="705"/>
      <c r="TUL582" s="705"/>
      <c r="TUM582" s="705"/>
      <c r="TUN582" s="705"/>
      <c r="TUO582" s="705"/>
      <c r="TUP582" s="705"/>
      <c r="TUQ582" s="705"/>
      <c r="TUR582" s="705"/>
      <c r="TUS582" s="705"/>
      <c r="TUT582" s="705"/>
      <c r="TUU582" s="705"/>
      <c r="TUV582" s="705"/>
      <c r="TUW582" s="705"/>
      <c r="TUX582" s="705"/>
      <c r="TUY582" s="705"/>
      <c r="TUZ582" s="705"/>
      <c r="TVA582" s="705"/>
      <c r="TVB582" s="705"/>
      <c r="TVC582" s="705"/>
      <c r="TVD582" s="705"/>
      <c r="TVE582" s="705"/>
      <c r="TVF582" s="705"/>
      <c r="TVG582" s="705"/>
      <c r="TVH582" s="705"/>
      <c r="TVI582" s="705"/>
      <c r="TVJ582" s="705"/>
      <c r="TVK582" s="705"/>
      <c r="TVL582" s="705"/>
      <c r="TVM582" s="705"/>
      <c r="TVN582" s="705"/>
      <c r="TVO582" s="705"/>
      <c r="TVP582" s="705"/>
      <c r="TVQ582" s="705"/>
      <c r="TVR582" s="705"/>
      <c r="TVS582" s="705"/>
      <c r="TVT582" s="705"/>
      <c r="TVU582" s="705"/>
      <c r="TVV582" s="705"/>
      <c r="TVW582" s="705"/>
      <c r="TVX582" s="705"/>
      <c r="TVY582" s="705"/>
      <c r="TVZ582" s="705"/>
      <c r="TWA582" s="705"/>
      <c r="TWB582" s="705"/>
      <c r="TWC582" s="705"/>
      <c r="TWD582" s="705"/>
      <c r="TWE582" s="705"/>
      <c r="TWF582" s="705"/>
      <c r="TWG582" s="705"/>
      <c r="TWH582" s="705"/>
      <c r="TWI582" s="705"/>
      <c r="TWJ582" s="705"/>
      <c r="TWK582" s="705"/>
      <c r="TWL582" s="705"/>
      <c r="TWM582" s="705"/>
      <c r="TWN582" s="705"/>
      <c r="TWO582" s="705"/>
      <c r="TWP582" s="705"/>
      <c r="TWQ582" s="705"/>
      <c r="TWR582" s="705"/>
      <c r="TWS582" s="705"/>
      <c r="TWT582" s="705"/>
      <c r="TWU582" s="705"/>
      <c r="TWV582" s="705"/>
      <c r="TWW582" s="705"/>
      <c r="TWX582" s="705"/>
      <c r="TWY582" s="705"/>
      <c r="TWZ582" s="705"/>
      <c r="TXA582" s="705"/>
      <c r="TXB582" s="705"/>
      <c r="TXC582" s="705"/>
      <c r="TXD582" s="705"/>
      <c r="TXE582" s="705"/>
      <c r="TXF582" s="705"/>
      <c r="TXG582" s="705"/>
      <c r="TXH582" s="705"/>
      <c r="TXI582" s="705"/>
      <c r="TXJ582" s="705"/>
      <c r="TXK582" s="705"/>
      <c r="TXL582" s="705"/>
      <c r="TXM582" s="705"/>
      <c r="TXN582" s="705"/>
      <c r="TXO582" s="705"/>
      <c r="TXP582" s="705"/>
      <c r="TXQ582" s="705"/>
      <c r="TXR582" s="705"/>
      <c r="TXS582" s="705"/>
      <c r="TXT582" s="705"/>
      <c r="TXU582" s="705"/>
      <c r="TXV582" s="705"/>
      <c r="TXW582" s="705"/>
      <c r="TXX582" s="705"/>
      <c r="TXY582" s="705"/>
      <c r="TXZ582" s="705"/>
      <c r="TYA582" s="705"/>
      <c r="TYB582" s="705"/>
      <c r="TYC582" s="705"/>
      <c r="TYD582" s="705"/>
      <c r="TYE582" s="705"/>
      <c r="TYF582" s="705"/>
      <c r="TYG582" s="705"/>
      <c r="TYH582" s="705"/>
      <c r="TYI582" s="705"/>
      <c r="TYJ582" s="705"/>
      <c r="TYK582" s="705"/>
      <c r="TYL582" s="705"/>
      <c r="TYM582" s="705"/>
      <c r="TYN582" s="705"/>
      <c r="TYO582" s="705"/>
      <c r="TYP582" s="705"/>
      <c r="TYQ582" s="705"/>
      <c r="TYR582" s="705"/>
      <c r="TYS582" s="705"/>
      <c r="TYT582" s="705"/>
      <c r="TYU582" s="705"/>
      <c r="TYV582" s="705"/>
      <c r="TYW582" s="705"/>
      <c r="TYX582" s="705"/>
      <c r="TYY582" s="705"/>
      <c r="TYZ582" s="705"/>
      <c r="TZA582" s="705"/>
      <c r="TZB582" s="705"/>
      <c r="TZC582" s="705"/>
      <c r="TZD582" s="705"/>
      <c r="TZE582" s="705"/>
      <c r="TZF582" s="705"/>
      <c r="TZG582" s="705"/>
      <c r="TZH582" s="705"/>
      <c r="TZI582" s="705"/>
      <c r="TZJ582" s="705"/>
      <c r="TZK582" s="705"/>
      <c r="TZL582" s="705"/>
      <c r="TZM582" s="705"/>
      <c r="TZN582" s="705"/>
      <c r="TZO582" s="705"/>
      <c r="TZP582" s="705"/>
      <c r="TZQ582" s="705"/>
      <c r="TZR582" s="705"/>
      <c r="TZS582" s="705"/>
      <c r="TZT582" s="705"/>
      <c r="TZU582" s="705"/>
      <c r="TZV582" s="705"/>
      <c r="TZW582" s="705"/>
      <c r="TZX582" s="705"/>
      <c r="TZY582" s="705"/>
      <c r="TZZ582" s="705"/>
      <c r="UAA582" s="705"/>
      <c r="UAB582" s="705"/>
      <c r="UAC582" s="705"/>
      <c r="UAD582" s="705"/>
      <c r="UAE582" s="705"/>
      <c r="UAF582" s="705"/>
      <c r="UAG582" s="705"/>
      <c r="UAH582" s="705"/>
      <c r="UAI582" s="705"/>
      <c r="UAJ582" s="705"/>
      <c r="UAK582" s="705"/>
      <c r="UAL582" s="705"/>
      <c r="UAM582" s="705"/>
      <c r="UAN582" s="705"/>
      <c r="UAO582" s="705"/>
      <c r="UAP582" s="705"/>
      <c r="UAQ582" s="705"/>
      <c r="UAR582" s="705"/>
      <c r="UAS582" s="705"/>
      <c r="UAT582" s="705"/>
      <c r="UAU582" s="705"/>
      <c r="UAV582" s="705"/>
      <c r="UAW582" s="705"/>
      <c r="UAX582" s="705"/>
      <c r="UAY582" s="705"/>
      <c r="UAZ582" s="705"/>
      <c r="UBA582" s="705"/>
      <c r="UBB582" s="705"/>
      <c r="UBC582" s="705"/>
      <c r="UBD582" s="705"/>
      <c r="UBE582" s="705"/>
      <c r="UBF582" s="705"/>
      <c r="UBG582" s="705"/>
      <c r="UBH582" s="705"/>
      <c r="UBI582" s="705"/>
      <c r="UBJ582" s="705"/>
      <c r="UBK582" s="705"/>
      <c r="UBL582" s="705"/>
      <c r="UBM582" s="705"/>
      <c r="UBN582" s="705"/>
      <c r="UBO582" s="705"/>
      <c r="UBP582" s="705"/>
      <c r="UBQ582" s="705"/>
      <c r="UBR582" s="705"/>
      <c r="UBS582" s="705"/>
      <c r="UBT582" s="705"/>
      <c r="UBU582" s="705"/>
      <c r="UBV582" s="705"/>
      <c r="UBW582" s="705"/>
      <c r="UBX582" s="705"/>
      <c r="UBY582" s="705"/>
      <c r="UBZ582" s="705"/>
      <c r="UCA582" s="705"/>
      <c r="UCB582" s="705"/>
      <c r="UCC582" s="705"/>
      <c r="UCD582" s="705"/>
      <c r="UCE582" s="705"/>
      <c r="UCF582" s="705"/>
      <c r="UCG582" s="705"/>
      <c r="UCH582" s="705"/>
      <c r="UCI582" s="705"/>
      <c r="UCJ582" s="705"/>
      <c r="UCK582" s="705"/>
      <c r="UCL582" s="705"/>
      <c r="UCM582" s="705"/>
      <c r="UCN582" s="705"/>
      <c r="UCO582" s="705"/>
      <c r="UCP582" s="705"/>
      <c r="UCQ582" s="705"/>
      <c r="UCR582" s="705"/>
      <c r="UCS582" s="705"/>
      <c r="UCT582" s="705"/>
      <c r="UCU582" s="705"/>
      <c r="UCV582" s="705"/>
      <c r="UCW582" s="705"/>
      <c r="UCX582" s="705"/>
      <c r="UCY582" s="705"/>
      <c r="UCZ582" s="705"/>
      <c r="UDA582" s="705"/>
      <c r="UDB582" s="705"/>
      <c r="UDC582" s="705"/>
      <c r="UDD582" s="705"/>
      <c r="UDE582" s="705"/>
      <c r="UDF582" s="705"/>
      <c r="UDG582" s="705"/>
      <c r="UDH582" s="705"/>
      <c r="UDI582" s="705"/>
      <c r="UDJ582" s="705"/>
      <c r="UDK582" s="705"/>
      <c r="UDL582" s="705"/>
      <c r="UDM582" s="705"/>
      <c r="UDN582" s="705"/>
      <c r="UDO582" s="705"/>
      <c r="UDP582" s="705"/>
      <c r="UDQ582" s="705"/>
      <c r="UDR582" s="705"/>
      <c r="UDS582" s="705"/>
      <c r="UDT582" s="705"/>
      <c r="UDU582" s="705"/>
      <c r="UDV582" s="705"/>
      <c r="UDW582" s="705"/>
      <c r="UDX582" s="705"/>
      <c r="UDY582" s="705"/>
      <c r="UDZ582" s="705"/>
      <c r="UEA582" s="705"/>
      <c r="UEB582" s="705"/>
      <c r="UEC582" s="705"/>
      <c r="UED582" s="705"/>
      <c r="UEE582" s="705"/>
      <c r="UEF582" s="705"/>
      <c r="UEG582" s="705"/>
      <c r="UEH582" s="705"/>
      <c r="UEI582" s="705"/>
      <c r="UEJ582" s="705"/>
      <c r="UEK582" s="705"/>
      <c r="UEL582" s="705"/>
      <c r="UEM582" s="705"/>
      <c r="UEN582" s="705"/>
      <c r="UEO582" s="705"/>
      <c r="UEP582" s="705"/>
      <c r="UEQ582" s="705"/>
      <c r="UER582" s="705"/>
      <c r="UES582" s="705"/>
      <c r="UET582" s="705"/>
      <c r="UEU582" s="705"/>
      <c r="UEV582" s="705"/>
      <c r="UEW582" s="705"/>
      <c r="UEX582" s="705"/>
      <c r="UEY582" s="705"/>
      <c r="UEZ582" s="705"/>
      <c r="UFA582" s="705"/>
      <c r="UFB582" s="705"/>
      <c r="UFC582" s="705"/>
      <c r="UFD582" s="705"/>
      <c r="UFE582" s="705"/>
      <c r="UFF582" s="705"/>
      <c r="UFG582" s="705"/>
      <c r="UFH582" s="705"/>
      <c r="UFI582" s="705"/>
      <c r="UFJ582" s="705"/>
      <c r="UFK582" s="705"/>
      <c r="UFL582" s="705"/>
      <c r="UFM582" s="705"/>
      <c r="UFN582" s="705"/>
      <c r="UFO582" s="705"/>
      <c r="UFP582" s="705"/>
      <c r="UFQ582" s="705"/>
      <c r="UFR582" s="705"/>
      <c r="UFS582" s="705"/>
      <c r="UFT582" s="705"/>
      <c r="UFU582" s="705"/>
      <c r="UFV582" s="705"/>
      <c r="UFW582" s="705"/>
      <c r="UFX582" s="705"/>
      <c r="UFY582" s="705"/>
      <c r="UFZ582" s="705"/>
      <c r="UGA582" s="705"/>
      <c r="UGB582" s="705"/>
      <c r="UGC582" s="705"/>
      <c r="UGD582" s="705"/>
      <c r="UGE582" s="705"/>
      <c r="UGF582" s="705"/>
      <c r="UGG582" s="705"/>
      <c r="UGH582" s="705"/>
      <c r="UGI582" s="705"/>
      <c r="UGJ582" s="705"/>
      <c r="UGK582" s="705"/>
      <c r="UGL582" s="705"/>
      <c r="UGM582" s="705"/>
      <c r="UGN582" s="705"/>
      <c r="UGO582" s="705"/>
      <c r="UGP582" s="705"/>
      <c r="UGQ582" s="705"/>
      <c r="UGR582" s="705"/>
      <c r="UGS582" s="705"/>
      <c r="UGT582" s="705"/>
      <c r="UGU582" s="705"/>
      <c r="UGV582" s="705"/>
      <c r="UGW582" s="705"/>
      <c r="UGX582" s="705"/>
      <c r="UGY582" s="705"/>
      <c r="UGZ582" s="705"/>
      <c r="UHA582" s="705"/>
      <c r="UHB582" s="705"/>
      <c r="UHC582" s="705"/>
      <c r="UHD582" s="705"/>
      <c r="UHE582" s="705"/>
      <c r="UHF582" s="705"/>
      <c r="UHG582" s="705"/>
      <c r="UHH582" s="705"/>
      <c r="UHI582" s="705"/>
      <c r="UHJ582" s="705"/>
      <c r="UHK582" s="705"/>
      <c r="UHL582" s="705"/>
      <c r="UHM582" s="705"/>
      <c r="UHN582" s="705"/>
      <c r="UHO582" s="705"/>
      <c r="UHP582" s="705"/>
      <c r="UHQ582" s="705"/>
      <c r="UHR582" s="705"/>
      <c r="UHS582" s="705"/>
      <c r="UHT582" s="705"/>
      <c r="UHU582" s="705"/>
      <c r="UHV582" s="705"/>
      <c r="UHW582" s="705"/>
      <c r="UHX582" s="705"/>
      <c r="UHY582" s="705"/>
      <c r="UHZ582" s="705"/>
      <c r="UIA582" s="705"/>
      <c r="UIB582" s="705"/>
      <c r="UIC582" s="705"/>
      <c r="UID582" s="705"/>
      <c r="UIE582" s="705"/>
      <c r="UIF582" s="705"/>
      <c r="UIG582" s="705"/>
      <c r="UIH582" s="705"/>
      <c r="UII582" s="705"/>
      <c r="UIJ582" s="705"/>
      <c r="UIK582" s="705"/>
      <c r="UIL582" s="705"/>
      <c r="UIM582" s="705"/>
      <c r="UIN582" s="705"/>
      <c r="UIO582" s="705"/>
      <c r="UIP582" s="705"/>
      <c r="UIQ582" s="705"/>
      <c r="UIR582" s="705"/>
      <c r="UIS582" s="705"/>
      <c r="UIT582" s="705"/>
      <c r="UIU582" s="705"/>
      <c r="UIV582" s="705"/>
      <c r="UIW582" s="705"/>
      <c r="UIX582" s="705"/>
      <c r="UIY582" s="705"/>
      <c r="UIZ582" s="705"/>
      <c r="UJA582" s="705"/>
      <c r="UJB582" s="705"/>
      <c r="UJC582" s="705"/>
      <c r="UJD582" s="705"/>
      <c r="UJE582" s="705"/>
      <c r="UJF582" s="705"/>
      <c r="UJG582" s="705"/>
      <c r="UJH582" s="705"/>
      <c r="UJI582" s="705"/>
      <c r="UJJ582" s="705"/>
      <c r="UJK582" s="705"/>
      <c r="UJL582" s="705"/>
      <c r="UJM582" s="705"/>
      <c r="UJN582" s="705"/>
      <c r="UJO582" s="705"/>
      <c r="UJP582" s="705"/>
      <c r="UJQ582" s="705"/>
      <c r="UJR582" s="705"/>
      <c r="UJS582" s="705"/>
      <c r="UJT582" s="705"/>
      <c r="UJU582" s="705"/>
      <c r="UJV582" s="705"/>
      <c r="UJW582" s="705"/>
      <c r="UJX582" s="705"/>
      <c r="UJY582" s="705"/>
      <c r="UJZ582" s="705"/>
      <c r="UKA582" s="705"/>
      <c r="UKB582" s="705"/>
      <c r="UKC582" s="705"/>
      <c r="UKD582" s="705"/>
      <c r="UKE582" s="705"/>
      <c r="UKF582" s="705"/>
      <c r="UKG582" s="705"/>
      <c r="UKH582" s="705"/>
      <c r="UKI582" s="705"/>
      <c r="UKJ582" s="705"/>
      <c r="UKK582" s="705"/>
      <c r="UKL582" s="705"/>
      <c r="UKM582" s="705"/>
      <c r="UKN582" s="705"/>
      <c r="UKO582" s="705"/>
      <c r="UKP582" s="705"/>
      <c r="UKQ582" s="705"/>
      <c r="UKR582" s="705"/>
      <c r="UKS582" s="705"/>
      <c r="UKT582" s="705"/>
      <c r="UKU582" s="705"/>
      <c r="UKV582" s="705"/>
      <c r="UKW582" s="705"/>
      <c r="UKX582" s="705"/>
      <c r="UKY582" s="705"/>
      <c r="UKZ582" s="705"/>
      <c r="ULA582" s="705"/>
      <c r="ULB582" s="705"/>
      <c r="ULC582" s="705"/>
      <c r="ULD582" s="705"/>
      <c r="ULE582" s="705"/>
      <c r="ULF582" s="705"/>
      <c r="ULG582" s="705"/>
      <c r="ULH582" s="705"/>
      <c r="ULI582" s="705"/>
      <c r="ULJ582" s="705"/>
      <c r="ULK582" s="705"/>
      <c r="ULL582" s="705"/>
      <c r="ULM582" s="705"/>
      <c r="ULN582" s="705"/>
      <c r="ULO582" s="705"/>
      <c r="ULP582" s="705"/>
      <c r="ULQ582" s="705"/>
      <c r="ULR582" s="705"/>
      <c r="ULS582" s="705"/>
      <c r="ULT582" s="705"/>
      <c r="ULU582" s="705"/>
      <c r="ULV582" s="705"/>
      <c r="ULW582" s="705"/>
      <c r="ULX582" s="705"/>
      <c r="ULY582" s="705"/>
      <c r="ULZ582" s="705"/>
      <c r="UMA582" s="705"/>
      <c r="UMB582" s="705"/>
      <c r="UMC582" s="705"/>
      <c r="UMD582" s="705"/>
      <c r="UME582" s="705"/>
      <c r="UMF582" s="705"/>
      <c r="UMG582" s="705"/>
      <c r="UMH582" s="705"/>
      <c r="UMI582" s="705"/>
      <c r="UMJ582" s="705"/>
      <c r="UMK582" s="705"/>
      <c r="UML582" s="705"/>
      <c r="UMM582" s="705"/>
      <c r="UMN582" s="705"/>
      <c r="UMO582" s="705"/>
      <c r="UMP582" s="705"/>
      <c r="UMQ582" s="705"/>
      <c r="UMR582" s="705"/>
      <c r="UMS582" s="705"/>
      <c r="UMT582" s="705"/>
      <c r="UMU582" s="705"/>
      <c r="UMV582" s="705"/>
      <c r="UMW582" s="705"/>
      <c r="UMX582" s="705"/>
      <c r="UMY582" s="705"/>
      <c r="UMZ582" s="705"/>
      <c r="UNA582" s="705"/>
      <c r="UNB582" s="705"/>
      <c r="UNC582" s="705"/>
      <c r="UND582" s="705"/>
      <c r="UNE582" s="705"/>
      <c r="UNF582" s="705"/>
      <c r="UNG582" s="705"/>
      <c r="UNH582" s="705"/>
      <c r="UNI582" s="705"/>
      <c r="UNJ582" s="705"/>
      <c r="UNK582" s="705"/>
      <c r="UNL582" s="705"/>
      <c r="UNM582" s="705"/>
      <c r="UNN582" s="705"/>
      <c r="UNO582" s="705"/>
      <c r="UNP582" s="705"/>
      <c r="UNQ582" s="705"/>
      <c r="UNR582" s="705"/>
      <c r="UNS582" s="705"/>
      <c r="UNT582" s="705"/>
      <c r="UNU582" s="705"/>
      <c r="UNV582" s="705"/>
      <c r="UNW582" s="705"/>
      <c r="UNX582" s="705"/>
      <c r="UNY582" s="705"/>
      <c r="UNZ582" s="705"/>
      <c r="UOA582" s="705"/>
      <c r="UOB582" s="705"/>
      <c r="UOC582" s="705"/>
      <c r="UOD582" s="705"/>
      <c r="UOE582" s="705"/>
      <c r="UOF582" s="705"/>
      <c r="UOG582" s="705"/>
      <c r="UOH582" s="705"/>
      <c r="UOI582" s="705"/>
      <c r="UOJ582" s="705"/>
      <c r="UOK582" s="705"/>
      <c r="UOL582" s="705"/>
      <c r="UOM582" s="705"/>
      <c r="UON582" s="705"/>
      <c r="UOO582" s="705"/>
      <c r="UOP582" s="705"/>
      <c r="UOQ582" s="705"/>
      <c r="UOR582" s="705"/>
      <c r="UOS582" s="705"/>
      <c r="UOT582" s="705"/>
      <c r="UOU582" s="705"/>
      <c r="UOV582" s="705"/>
      <c r="UOW582" s="705"/>
      <c r="UOX582" s="705"/>
      <c r="UOY582" s="705"/>
      <c r="UOZ582" s="705"/>
      <c r="UPA582" s="705"/>
      <c r="UPB582" s="705"/>
      <c r="UPC582" s="705"/>
      <c r="UPD582" s="705"/>
      <c r="UPE582" s="705"/>
      <c r="UPF582" s="705"/>
      <c r="UPG582" s="705"/>
      <c r="UPH582" s="705"/>
      <c r="UPI582" s="705"/>
      <c r="UPJ582" s="705"/>
      <c r="UPK582" s="705"/>
      <c r="UPL582" s="705"/>
      <c r="UPM582" s="705"/>
      <c r="UPN582" s="705"/>
      <c r="UPO582" s="705"/>
      <c r="UPP582" s="705"/>
      <c r="UPQ582" s="705"/>
      <c r="UPR582" s="705"/>
      <c r="UPS582" s="705"/>
      <c r="UPT582" s="705"/>
      <c r="UPU582" s="705"/>
      <c r="UPV582" s="705"/>
      <c r="UPW582" s="705"/>
      <c r="UPX582" s="705"/>
      <c r="UPY582" s="705"/>
      <c r="UPZ582" s="705"/>
      <c r="UQA582" s="705"/>
      <c r="UQB582" s="705"/>
      <c r="UQC582" s="705"/>
      <c r="UQD582" s="705"/>
      <c r="UQE582" s="705"/>
      <c r="UQF582" s="705"/>
      <c r="UQG582" s="705"/>
      <c r="UQH582" s="705"/>
      <c r="UQI582" s="705"/>
      <c r="UQJ582" s="705"/>
      <c r="UQK582" s="705"/>
      <c r="UQL582" s="705"/>
      <c r="UQM582" s="705"/>
      <c r="UQN582" s="705"/>
      <c r="UQO582" s="705"/>
      <c r="UQP582" s="705"/>
      <c r="UQQ582" s="705"/>
      <c r="UQR582" s="705"/>
      <c r="UQS582" s="705"/>
      <c r="UQT582" s="705"/>
      <c r="UQU582" s="705"/>
      <c r="UQV582" s="705"/>
      <c r="UQW582" s="705"/>
      <c r="UQX582" s="705"/>
      <c r="UQY582" s="705"/>
      <c r="UQZ582" s="705"/>
      <c r="URA582" s="705"/>
      <c r="URB582" s="705"/>
      <c r="URC582" s="705"/>
      <c r="URD582" s="705"/>
      <c r="URE582" s="705"/>
      <c r="URF582" s="705"/>
      <c r="URG582" s="705"/>
      <c r="URH582" s="705"/>
      <c r="URI582" s="705"/>
      <c r="URJ582" s="705"/>
      <c r="URK582" s="705"/>
      <c r="URL582" s="705"/>
      <c r="URM582" s="705"/>
      <c r="URN582" s="705"/>
      <c r="URO582" s="705"/>
      <c r="URP582" s="705"/>
      <c r="URQ582" s="705"/>
      <c r="URR582" s="705"/>
      <c r="URS582" s="705"/>
      <c r="URT582" s="705"/>
      <c r="URU582" s="705"/>
      <c r="URV582" s="705"/>
      <c r="URW582" s="705"/>
      <c r="URX582" s="705"/>
      <c r="URY582" s="705"/>
      <c r="URZ582" s="705"/>
      <c r="USA582" s="705"/>
      <c r="USB582" s="705"/>
      <c r="USC582" s="705"/>
      <c r="USD582" s="705"/>
      <c r="USE582" s="705"/>
      <c r="USF582" s="705"/>
      <c r="USG582" s="705"/>
      <c r="USH582" s="705"/>
      <c r="USI582" s="705"/>
      <c r="USJ582" s="705"/>
      <c r="USK582" s="705"/>
      <c r="USL582" s="705"/>
      <c r="USM582" s="705"/>
      <c r="USN582" s="705"/>
      <c r="USO582" s="705"/>
      <c r="USP582" s="705"/>
      <c r="USQ582" s="705"/>
      <c r="USR582" s="705"/>
      <c r="USS582" s="705"/>
      <c r="UST582" s="705"/>
      <c r="USU582" s="705"/>
      <c r="USV582" s="705"/>
      <c r="USW582" s="705"/>
      <c r="USX582" s="705"/>
      <c r="USY582" s="705"/>
      <c r="USZ582" s="705"/>
      <c r="UTA582" s="705"/>
      <c r="UTB582" s="705"/>
      <c r="UTC582" s="705"/>
      <c r="UTD582" s="705"/>
      <c r="UTE582" s="705"/>
      <c r="UTF582" s="705"/>
      <c r="UTG582" s="705"/>
      <c r="UTH582" s="705"/>
      <c r="UTI582" s="705"/>
      <c r="UTJ582" s="705"/>
      <c r="UTK582" s="705"/>
      <c r="UTL582" s="705"/>
      <c r="UTM582" s="705"/>
      <c r="UTN582" s="705"/>
      <c r="UTO582" s="705"/>
      <c r="UTP582" s="705"/>
      <c r="UTQ582" s="705"/>
      <c r="UTR582" s="705"/>
      <c r="UTS582" s="705"/>
      <c r="UTT582" s="705"/>
      <c r="UTU582" s="705"/>
      <c r="UTV582" s="705"/>
      <c r="UTW582" s="705"/>
      <c r="UTX582" s="705"/>
      <c r="UTY582" s="705"/>
      <c r="UTZ582" s="705"/>
      <c r="UUA582" s="705"/>
      <c r="UUB582" s="705"/>
      <c r="UUC582" s="705"/>
      <c r="UUD582" s="705"/>
      <c r="UUE582" s="705"/>
      <c r="UUF582" s="705"/>
      <c r="UUG582" s="705"/>
      <c r="UUH582" s="705"/>
      <c r="UUI582" s="705"/>
      <c r="UUJ582" s="705"/>
      <c r="UUK582" s="705"/>
      <c r="UUL582" s="705"/>
      <c r="UUM582" s="705"/>
      <c r="UUN582" s="705"/>
      <c r="UUO582" s="705"/>
      <c r="UUP582" s="705"/>
      <c r="UUQ582" s="705"/>
      <c r="UUR582" s="705"/>
      <c r="UUS582" s="705"/>
      <c r="UUT582" s="705"/>
      <c r="UUU582" s="705"/>
      <c r="UUV582" s="705"/>
      <c r="UUW582" s="705"/>
      <c r="UUX582" s="705"/>
      <c r="UUY582" s="705"/>
      <c r="UUZ582" s="705"/>
      <c r="UVA582" s="705"/>
      <c r="UVB582" s="705"/>
      <c r="UVC582" s="705"/>
      <c r="UVD582" s="705"/>
      <c r="UVE582" s="705"/>
      <c r="UVF582" s="705"/>
      <c r="UVG582" s="705"/>
      <c r="UVH582" s="705"/>
      <c r="UVI582" s="705"/>
      <c r="UVJ582" s="705"/>
      <c r="UVK582" s="705"/>
      <c r="UVL582" s="705"/>
      <c r="UVM582" s="705"/>
      <c r="UVN582" s="705"/>
      <c r="UVO582" s="705"/>
      <c r="UVP582" s="705"/>
      <c r="UVQ582" s="705"/>
      <c r="UVR582" s="705"/>
      <c r="UVS582" s="705"/>
      <c r="UVT582" s="705"/>
      <c r="UVU582" s="705"/>
      <c r="UVV582" s="705"/>
      <c r="UVW582" s="705"/>
      <c r="UVX582" s="705"/>
      <c r="UVY582" s="705"/>
      <c r="UVZ582" s="705"/>
      <c r="UWA582" s="705"/>
      <c r="UWB582" s="705"/>
      <c r="UWC582" s="705"/>
      <c r="UWD582" s="705"/>
      <c r="UWE582" s="705"/>
      <c r="UWF582" s="705"/>
      <c r="UWG582" s="705"/>
      <c r="UWH582" s="705"/>
      <c r="UWI582" s="705"/>
      <c r="UWJ582" s="705"/>
      <c r="UWK582" s="705"/>
      <c r="UWL582" s="705"/>
      <c r="UWM582" s="705"/>
      <c r="UWN582" s="705"/>
      <c r="UWO582" s="705"/>
      <c r="UWP582" s="705"/>
      <c r="UWQ582" s="705"/>
      <c r="UWR582" s="705"/>
      <c r="UWS582" s="705"/>
      <c r="UWT582" s="705"/>
      <c r="UWU582" s="705"/>
      <c r="UWV582" s="705"/>
      <c r="UWW582" s="705"/>
      <c r="UWX582" s="705"/>
      <c r="UWY582" s="705"/>
      <c r="UWZ582" s="705"/>
      <c r="UXA582" s="705"/>
      <c r="UXB582" s="705"/>
      <c r="UXC582" s="705"/>
      <c r="UXD582" s="705"/>
      <c r="UXE582" s="705"/>
      <c r="UXF582" s="705"/>
      <c r="UXG582" s="705"/>
      <c r="UXH582" s="705"/>
      <c r="UXI582" s="705"/>
      <c r="UXJ582" s="705"/>
      <c r="UXK582" s="705"/>
      <c r="UXL582" s="705"/>
      <c r="UXM582" s="705"/>
      <c r="UXN582" s="705"/>
      <c r="UXO582" s="705"/>
      <c r="UXP582" s="705"/>
      <c r="UXQ582" s="705"/>
      <c r="UXR582" s="705"/>
      <c r="UXS582" s="705"/>
      <c r="UXT582" s="705"/>
      <c r="UXU582" s="705"/>
      <c r="UXV582" s="705"/>
      <c r="UXW582" s="705"/>
      <c r="UXX582" s="705"/>
      <c r="UXY582" s="705"/>
      <c r="UXZ582" s="705"/>
      <c r="UYA582" s="705"/>
      <c r="UYB582" s="705"/>
      <c r="UYC582" s="705"/>
      <c r="UYD582" s="705"/>
      <c r="UYE582" s="705"/>
      <c r="UYF582" s="705"/>
      <c r="UYG582" s="705"/>
      <c r="UYH582" s="705"/>
      <c r="UYI582" s="705"/>
      <c r="UYJ582" s="705"/>
      <c r="UYK582" s="705"/>
      <c r="UYL582" s="705"/>
      <c r="UYM582" s="705"/>
      <c r="UYN582" s="705"/>
      <c r="UYO582" s="705"/>
      <c r="UYP582" s="705"/>
      <c r="UYQ582" s="705"/>
      <c r="UYR582" s="705"/>
      <c r="UYS582" s="705"/>
      <c r="UYT582" s="705"/>
      <c r="UYU582" s="705"/>
      <c r="UYV582" s="705"/>
      <c r="UYW582" s="705"/>
      <c r="UYX582" s="705"/>
      <c r="UYY582" s="705"/>
      <c r="UYZ582" s="705"/>
      <c r="UZA582" s="705"/>
      <c r="UZB582" s="705"/>
      <c r="UZC582" s="705"/>
      <c r="UZD582" s="705"/>
      <c r="UZE582" s="705"/>
      <c r="UZF582" s="705"/>
      <c r="UZG582" s="705"/>
      <c r="UZH582" s="705"/>
      <c r="UZI582" s="705"/>
      <c r="UZJ582" s="705"/>
      <c r="UZK582" s="705"/>
      <c r="UZL582" s="705"/>
      <c r="UZM582" s="705"/>
      <c r="UZN582" s="705"/>
      <c r="UZO582" s="705"/>
      <c r="UZP582" s="705"/>
      <c r="UZQ582" s="705"/>
      <c r="UZR582" s="705"/>
      <c r="UZS582" s="705"/>
      <c r="UZT582" s="705"/>
      <c r="UZU582" s="705"/>
      <c r="UZV582" s="705"/>
      <c r="UZW582" s="705"/>
      <c r="UZX582" s="705"/>
      <c r="UZY582" s="705"/>
      <c r="UZZ582" s="705"/>
      <c r="VAA582" s="705"/>
      <c r="VAB582" s="705"/>
      <c r="VAC582" s="705"/>
      <c r="VAD582" s="705"/>
      <c r="VAE582" s="705"/>
      <c r="VAF582" s="705"/>
      <c r="VAG582" s="705"/>
      <c r="VAH582" s="705"/>
      <c r="VAI582" s="705"/>
      <c r="VAJ582" s="705"/>
      <c r="VAK582" s="705"/>
      <c r="VAL582" s="705"/>
      <c r="VAM582" s="705"/>
      <c r="VAN582" s="705"/>
      <c r="VAO582" s="705"/>
      <c r="VAP582" s="705"/>
      <c r="VAQ582" s="705"/>
      <c r="VAR582" s="705"/>
      <c r="VAS582" s="705"/>
      <c r="VAT582" s="705"/>
      <c r="VAU582" s="705"/>
      <c r="VAV582" s="705"/>
      <c r="VAW582" s="705"/>
      <c r="VAX582" s="705"/>
      <c r="VAY582" s="705"/>
      <c r="VAZ582" s="705"/>
      <c r="VBA582" s="705"/>
      <c r="VBB582" s="705"/>
      <c r="VBC582" s="705"/>
      <c r="VBD582" s="705"/>
      <c r="VBE582" s="705"/>
      <c r="VBF582" s="705"/>
      <c r="VBG582" s="705"/>
      <c r="VBH582" s="705"/>
      <c r="VBI582" s="705"/>
      <c r="VBJ582" s="705"/>
      <c r="VBK582" s="705"/>
      <c r="VBL582" s="705"/>
      <c r="VBM582" s="705"/>
      <c r="VBN582" s="705"/>
      <c r="VBO582" s="705"/>
      <c r="VBP582" s="705"/>
      <c r="VBQ582" s="705"/>
      <c r="VBR582" s="705"/>
      <c r="VBS582" s="705"/>
      <c r="VBT582" s="705"/>
      <c r="VBU582" s="705"/>
      <c r="VBV582" s="705"/>
      <c r="VBW582" s="705"/>
      <c r="VBX582" s="705"/>
      <c r="VBY582" s="705"/>
      <c r="VBZ582" s="705"/>
      <c r="VCA582" s="705"/>
      <c r="VCB582" s="705"/>
      <c r="VCC582" s="705"/>
      <c r="VCD582" s="705"/>
      <c r="VCE582" s="705"/>
      <c r="VCF582" s="705"/>
      <c r="VCG582" s="705"/>
      <c r="VCH582" s="705"/>
      <c r="VCI582" s="705"/>
      <c r="VCJ582" s="705"/>
      <c r="VCK582" s="705"/>
      <c r="VCL582" s="705"/>
      <c r="VCM582" s="705"/>
      <c r="VCN582" s="705"/>
      <c r="VCO582" s="705"/>
      <c r="VCP582" s="705"/>
      <c r="VCQ582" s="705"/>
      <c r="VCR582" s="705"/>
      <c r="VCS582" s="705"/>
      <c r="VCT582" s="705"/>
      <c r="VCU582" s="705"/>
      <c r="VCV582" s="705"/>
      <c r="VCW582" s="705"/>
      <c r="VCX582" s="705"/>
      <c r="VCY582" s="705"/>
      <c r="VCZ582" s="705"/>
      <c r="VDA582" s="705"/>
      <c r="VDB582" s="705"/>
      <c r="VDC582" s="705"/>
      <c r="VDD582" s="705"/>
      <c r="VDE582" s="705"/>
      <c r="VDF582" s="705"/>
      <c r="VDG582" s="705"/>
      <c r="VDH582" s="705"/>
      <c r="VDI582" s="705"/>
      <c r="VDJ582" s="705"/>
      <c r="VDK582" s="705"/>
      <c r="VDL582" s="705"/>
      <c r="VDM582" s="705"/>
      <c r="VDN582" s="705"/>
      <c r="VDO582" s="705"/>
      <c r="VDP582" s="705"/>
      <c r="VDQ582" s="705"/>
      <c r="VDR582" s="705"/>
      <c r="VDS582" s="705"/>
      <c r="VDT582" s="705"/>
      <c r="VDU582" s="705"/>
      <c r="VDV582" s="705"/>
      <c r="VDW582" s="705"/>
      <c r="VDX582" s="705"/>
      <c r="VDY582" s="705"/>
      <c r="VDZ582" s="705"/>
      <c r="VEA582" s="705"/>
      <c r="VEB582" s="705"/>
      <c r="VEC582" s="705"/>
      <c r="VED582" s="705"/>
      <c r="VEE582" s="705"/>
      <c r="VEF582" s="705"/>
      <c r="VEG582" s="705"/>
      <c r="VEH582" s="705"/>
      <c r="VEI582" s="705"/>
      <c r="VEJ582" s="705"/>
      <c r="VEK582" s="705"/>
      <c r="VEL582" s="705"/>
      <c r="VEM582" s="705"/>
      <c r="VEN582" s="705"/>
      <c r="VEO582" s="705"/>
      <c r="VEP582" s="705"/>
      <c r="VEQ582" s="705"/>
      <c r="VER582" s="705"/>
      <c r="VES582" s="705"/>
      <c r="VET582" s="705"/>
      <c r="VEU582" s="705"/>
      <c r="VEV582" s="705"/>
      <c r="VEW582" s="705"/>
      <c r="VEX582" s="705"/>
      <c r="VEY582" s="705"/>
      <c r="VEZ582" s="705"/>
      <c r="VFA582" s="705"/>
      <c r="VFB582" s="705"/>
      <c r="VFC582" s="705"/>
      <c r="VFD582" s="705"/>
      <c r="VFE582" s="705"/>
      <c r="VFF582" s="705"/>
      <c r="VFG582" s="705"/>
      <c r="VFH582" s="705"/>
      <c r="VFI582" s="705"/>
      <c r="VFJ582" s="705"/>
      <c r="VFK582" s="705"/>
      <c r="VFL582" s="705"/>
      <c r="VFM582" s="705"/>
      <c r="VFN582" s="705"/>
      <c r="VFO582" s="705"/>
      <c r="VFP582" s="705"/>
      <c r="VFQ582" s="705"/>
      <c r="VFR582" s="705"/>
      <c r="VFS582" s="705"/>
      <c r="VFT582" s="705"/>
      <c r="VFU582" s="705"/>
      <c r="VFV582" s="705"/>
      <c r="VFW582" s="705"/>
      <c r="VFX582" s="705"/>
      <c r="VFY582" s="705"/>
      <c r="VFZ582" s="705"/>
      <c r="VGA582" s="705"/>
      <c r="VGB582" s="705"/>
      <c r="VGC582" s="705"/>
      <c r="VGD582" s="705"/>
      <c r="VGE582" s="705"/>
      <c r="VGF582" s="705"/>
      <c r="VGG582" s="705"/>
      <c r="VGH582" s="705"/>
      <c r="VGI582" s="705"/>
      <c r="VGJ582" s="705"/>
      <c r="VGK582" s="705"/>
      <c r="VGL582" s="705"/>
      <c r="VGM582" s="705"/>
      <c r="VGN582" s="705"/>
      <c r="VGO582" s="705"/>
      <c r="VGP582" s="705"/>
      <c r="VGQ582" s="705"/>
      <c r="VGR582" s="705"/>
      <c r="VGS582" s="705"/>
      <c r="VGT582" s="705"/>
      <c r="VGU582" s="705"/>
      <c r="VGV582" s="705"/>
      <c r="VGW582" s="705"/>
      <c r="VGX582" s="705"/>
      <c r="VGY582" s="705"/>
      <c r="VGZ582" s="705"/>
      <c r="VHA582" s="705"/>
      <c r="VHB582" s="705"/>
      <c r="VHC582" s="705"/>
      <c r="VHD582" s="705"/>
      <c r="VHE582" s="705"/>
      <c r="VHF582" s="705"/>
      <c r="VHG582" s="705"/>
      <c r="VHH582" s="705"/>
      <c r="VHI582" s="705"/>
      <c r="VHJ582" s="705"/>
      <c r="VHK582" s="705"/>
      <c r="VHL582" s="705"/>
      <c r="VHM582" s="705"/>
      <c r="VHN582" s="705"/>
      <c r="VHO582" s="705"/>
      <c r="VHP582" s="705"/>
      <c r="VHQ582" s="705"/>
      <c r="VHR582" s="705"/>
      <c r="VHS582" s="705"/>
      <c r="VHT582" s="705"/>
      <c r="VHU582" s="705"/>
      <c r="VHV582" s="705"/>
      <c r="VHW582" s="705"/>
      <c r="VHX582" s="705"/>
      <c r="VHY582" s="705"/>
      <c r="VHZ582" s="705"/>
      <c r="VIA582" s="705"/>
      <c r="VIB582" s="705"/>
      <c r="VIC582" s="705"/>
      <c r="VID582" s="705"/>
      <c r="VIE582" s="705"/>
      <c r="VIF582" s="705"/>
      <c r="VIG582" s="705"/>
      <c r="VIH582" s="705"/>
      <c r="VII582" s="705"/>
      <c r="VIJ582" s="705"/>
      <c r="VIK582" s="705"/>
      <c r="VIL582" s="705"/>
      <c r="VIM582" s="705"/>
      <c r="VIN582" s="705"/>
      <c r="VIO582" s="705"/>
      <c r="VIP582" s="705"/>
      <c r="VIQ582" s="705"/>
      <c r="VIR582" s="705"/>
      <c r="VIS582" s="705"/>
      <c r="VIT582" s="705"/>
      <c r="VIU582" s="705"/>
      <c r="VIV582" s="705"/>
      <c r="VIW582" s="705"/>
      <c r="VIX582" s="705"/>
      <c r="VIY582" s="705"/>
      <c r="VIZ582" s="705"/>
      <c r="VJA582" s="705"/>
      <c r="VJB582" s="705"/>
      <c r="VJC582" s="705"/>
      <c r="VJD582" s="705"/>
      <c r="VJE582" s="705"/>
      <c r="VJF582" s="705"/>
      <c r="VJG582" s="705"/>
      <c r="VJH582" s="705"/>
      <c r="VJI582" s="705"/>
      <c r="VJJ582" s="705"/>
      <c r="VJK582" s="705"/>
      <c r="VJL582" s="705"/>
      <c r="VJM582" s="705"/>
      <c r="VJN582" s="705"/>
      <c r="VJO582" s="705"/>
      <c r="VJP582" s="705"/>
      <c r="VJQ582" s="705"/>
      <c r="VJR582" s="705"/>
      <c r="VJS582" s="705"/>
      <c r="VJT582" s="705"/>
      <c r="VJU582" s="705"/>
      <c r="VJV582" s="705"/>
      <c r="VJW582" s="705"/>
      <c r="VJX582" s="705"/>
      <c r="VJY582" s="705"/>
      <c r="VJZ582" s="705"/>
      <c r="VKA582" s="705"/>
      <c r="VKB582" s="705"/>
      <c r="VKC582" s="705"/>
      <c r="VKD582" s="705"/>
      <c r="VKE582" s="705"/>
      <c r="VKF582" s="705"/>
      <c r="VKG582" s="705"/>
      <c r="VKH582" s="705"/>
      <c r="VKI582" s="705"/>
      <c r="VKJ582" s="705"/>
      <c r="VKK582" s="705"/>
      <c r="VKL582" s="705"/>
      <c r="VKM582" s="705"/>
      <c r="VKN582" s="705"/>
      <c r="VKO582" s="705"/>
      <c r="VKP582" s="705"/>
      <c r="VKQ582" s="705"/>
      <c r="VKR582" s="705"/>
      <c r="VKS582" s="705"/>
      <c r="VKT582" s="705"/>
      <c r="VKU582" s="705"/>
      <c r="VKV582" s="705"/>
      <c r="VKW582" s="705"/>
      <c r="VKX582" s="705"/>
      <c r="VKY582" s="705"/>
      <c r="VKZ582" s="705"/>
      <c r="VLA582" s="705"/>
      <c r="VLB582" s="705"/>
      <c r="VLC582" s="705"/>
      <c r="VLD582" s="705"/>
      <c r="VLE582" s="705"/>
      <c r="VLF582" s="705"/>
      <c r="VLG582" s="705"/>
      <c r="VLH582" s="705"/>
      <c r="VLI582" s="705"/>
      <c r="VLJ582" s="705"/>
      <c r="VLK582" s="705"/>
      <c r="VLL582" s="705"/>
      <c r="VLM582" s="705"/>
      <c r="VLN582" s="705"/>
      <c r="VLO582" s="705"/>
      <c r="VLP582" s="705"/>
      <c r="VLQ582" s="705"/>
      <c r="VLR582" s="705"/>
      <c r="VLS582" s="705"/>
      <c r="VLT582" s="705"/>
      <c r="VLU582" s="705"/>
      <c r="VLV582" s="705"/>
      <c r="VLW582" s="705"/>
      <c r="VLX582" s="705"/>
      <c r="VLY582" s="705"/>
      <c r="VLZ582" s="705"/>
      <c r="VMA582" s="705"/>
      <c r="VMB582" s="705"/>
      <c r="VMC582" s="705"/>
      <c r="VMD582" s="705"/>
      <c r="VME582" s="705"/>
      <c r="VMF582" s="705"/>
      <c r="VMG582" s="705"/>
      <c r="VMH582" s="705"/>
      <c r="VMI582" s="705"/>
      <c r="VMJ582" s="705"/>
      <c r="VMK582" s="705"/>
      <c r="VML582" s="705"/>
      <c r="VMM582" s="705"/>
      <c r="VMN582" s="705"/>
      <c r="VMO582" s="705"/>
      <c r="VMP582" s="705"/>
      <c r="VMQ582" s="705"/>
      <c r="VMR582" s="705"/>
      <c r="VMS582" s="705"/>
      <c r="VMT582" s="705"/>
      <c r="VMU582" s="705"/>
      <c r="VMV582" s="705"/>
      <c r="VMW582" s="705"/>
      <c r="VMX582" s="705"/>
      <c r="VMY582" s="705"/>
      <c r="VMZ582" s="705"/>
      <c r="VNA582" s="705"/>
      <c r="VNB582" s="705"/>
      <c r="VNC582" s="705"/>
      <c r="VND582" s="705"/>
      <c r="VNE582" s="705"/>
      <c r="VNF582" s="705"/>
      <c r="VNG582" s="705"/>
      <c r="VNH582" s="705"/>
      <c r="VNI582" s="705"/>
      <c r="VNJ582" s="705"/>
      <c r="VNK582" s="705"/>
      <c r="VNL582" s="705"/>
      <c r="VNM582" s="705"/>
      <c r="VNN582" s="705"/>
      <c r="VNO582" s="705"/>
      <c r="VNP582" s="705"/>
      <c r="VNQ582" s="705"/>
      <c r="VNR582" s="705"/>
      <c r="VNS582" s="705"/>
      <c r="VNT582" s="705"/>
      <c r="VNU582" s="705"/>
      <c r="VNV582" s="705"/>
      <c r="VNW582" s="705"/>
      <c r="VNX582" s="705"/>
      <c r="VNY582" s="705"/>
      <c r="VNZ582" s="705"/>
      <c r="VOA582" s="705"/>
      <c r="VOB582" s="705"/>
      <c r="VOC582" s="705"/>
      <c r="VOD582" s="705"/>
      <c r="VOE582" s="705"/>
      <c r="VOF582" s="705"/>
      <c r="VOG582" s="705"/>
      <c r="VOH582" s="705"/>
      <c r="VOI582" s="705"/>
      <c r="VOJ582" s="705"/>
      <c r="VOK582" s="705"/>
      <c r="VOL582" s="705"/>
      <c r="VOM582" s="705"/>
      <c r="VON582" s="705"/>
      <c r="VOO582" s="705"/>
      <c r="VOP582" s="705"/>
      <c r="VOQ582" s="705"/>
      <c r="VOR582" s="705"/>
      <c r="VOS582" s="705"/>
      <c r="VOT582" s="705"/>
      <c r="VOU582" s="705"/>
      <c r="VOV582" s="705"/>
      <c r="VOW582" s="705"/>
      <c r="VOX582" s="705"/>
      <c r="VOY582" s="705"/>
      <c r="VOZ582" s="705"/>
      <c r="VPA582" s="705"/>
      <c r="VPB582" s="705"/>
      <c r="VPC582" s="705"/>
      <c r="VPD582" s="705"/>
      <c r="VPE582" s="705"/>
      <c r="VPF582" s="705"/>
      <c r="VPG582" s="705"/>
      <c r="VPH582" s="705"/>
      <c r="VPI582" s="705"/>
      <c r="VPJ582" s="705"/>
      <c r="VPK582" s="705"/>
      <c r="VPL582" s="705"/>
      <c r="VPM582" s="705"/>
      <c r="VPN582" s="705"/>
      <c r="VPO582" s="705"/>
      <c r="VPP582" s="705"/>
      <c r="VPQ582" s="705"/>
      <c r="VPR582" s="705"/>
      <c r="VPS582" s="705"/>
      <c r="VPT582" s="705"/>
      <c r="VPU582" s="705"/>
      <c r="VPV582" s="705"/>
      <c r="VPW582" s="705"/>
      <c r="VPX582" s="705"/>
      <c r="VPY582" s="705"/>
      <c r="VPZ582" s="705"/>
      <c r="VQA582" s="705"/>
      <c r="VQB582" s="705"/>
      <c r="VQC582" s="705"/>
      <c r="VQD582" s="705"/>
      <c r="VQE582" s="705"/>
      <c r="VQF582" s="705"/>
      <c r="VQG582" s="705"/>
      <c r="VQH582" s="705"/>
      <c r="VQI582" s="705"/>
      <c r="VQJ582" s="705"/>
      <c r="VQK582" s="705"/>
      <c r="VQL582" s="705"/>
      <c r="VQM582" s="705"/>
      <c r="VQN582" s="705"/>
      <c r="VQO582" s="705"/>
      <c r="VQP582" s="705"/>
      <c r="VQQ582" s="705"/>
      <c r="VQR582" s="705"/>
      <c r="VQS582" s="705"/>
      <c r="VQT582" s="705"/>
      <c r="VQU582" s="705"/>
      <c r="VQV582" s="705"/>
      <c r="VQW582" s="705"/>
      <c r="VQX582" s="705"/>
      <c r="VQY582" s="705"/>
      <c r="VQZ582" s="705"/>
      <c r="VRA582" s="705"/>
      <c r="VRB582" s="705"/>
      <c r="VRC582" s="705"/>
      <c r="VRD582" s="705"/>
      <c r="VRE582" s="705"/>
      <c r="VRF582" s="705"/>
      <c r="VRG582" s="705"/>
      <c r="VRH582" s="705"/>
      <c r="VRI582" s="705"/>
      <c r="VRJ582" s="705"/>
      <c r="VRK582" s="705"/>
      <c r="VRL582" s="705"/>
      <c r="VRM582" s="705"/>
      <c r="VRN582" s="705"/>
      <c r="VRO582" s="705"/>
      <c r="VRP582" s="705"/>
      <c r="VRQ582" s="705"/>
      <c r="VRR582" s="705"/>
      <c r="VRS582" s="705"/>
      <c r="VRT582" s="705"/>
      <c r="VRU582" s="705"/>
      <c r="VRV582" s="705"/>
      <c r="VRW582" s="705"/>
      <c r="VRX582" s="705"/>
      <c r="VRY582" s="705"/>
      <c r="VRZ582" s="705"/>
      <c r="VSA582" s="705"/>
      <c r="VSB582" s="705"/>
      <c r="VSC582" s="705"/>
      <c r="VSD582" s="705"/>
      <c r="VSE582" s="705"/>
      <c r="VSF582" s="705"/>
      <c r="VSG582" s="705"/>
      <c r="VSH582" s="705"/>
      <c r="VSI582" s="705"/>
      <c r="VSJ582" s="705"/>
      <c r="VSK582" s="705"/>
      <c r="VSL582" s="705"/>
      <c r="VSM582" s="705"/>
      <c r="VSN582" s="705"/>
      <c r="VSO582" s="705"/>
      <c r="VSP582" s="705"/>
      <c r="VSQ582" s="705"/>
      <c r="VSR582" s="705"/>
      <c r="VSS582" s="705"/>
      <c r="VST582" s="705"/>
      <c r="VSU582" s="705"/>
      <c r="VSV582" s="705"/>
      <c r="VSW582" s="705"/>
      <c r="VSX582" s="705"/>
      <c r="VSY582" s="705"/>
      <c r="VSZ582" s="705"/>
      <c r="VTA582" s="705"/>
      <c r="VTB582" s="705"/>
      <c r="VTC582" s="705"/>
      <c r="VTD582" s="705"/>
      <c r="VTE582" s="705"/>
      <c r="VTF582" s="705"/>
      <c r="VTG582" s="705"/>
      <c r="VTH582" s="705"/>
      <c r="VTI582" s="705"/>
      <c r="VTJ582" s="705"/>
      <c r="VTK582" s="705"/>
      <c r="VTL582" s="705"/>
      <c r="VTM582" s="705"/>
      <c r="VTN582" s="705"/>
      <c r="VTO582" s="705"/>
      <c r="VTP582" s="705"/>
      <c r="VTQ582" s="705"/>
      <c r="VTR582" s="705"/>
      <c r="VTS582" s="705"/>
      <c r="VTT582" s="705"/>
      <c r="VTU582" s="705"/>
      <c r="VTV582" s="705"/>
      <c r="VTW582" s="705"/>
      <c r="VTX582" s="705"/>
      <c r="VTY582" s="705"/>
      <c r="VTZ582" s="705"/>
      <c r="VUA582" s="705"/>
      <c r="VUB582" s="705"/>
      <c r="VUC582" s="705"/>
      <c r="VUD582" s="705"/>
      <c r="VUE582" s="705"/>
      <c r="VUF582" s="705"/>
      <c r="VUG582" s="705"/>
      <c r="VUH582" s="705"/>
      <c r="VUI582" s="705"/>
      <c r="VUJ582" s="705"/>
      <c r="VUK582" s="705"/>
      <c r="VUL582" s="705"/>
      <c r="VUM582" s="705"/>
      <c r="VUN582" s="705"/>
      <c r="VUO582" s="705"/>
      <c r="VUP582" s="705"/>
      <c r="VUQ582" s="705"/>
      <c r="VUR582" s="705"/>
      <c r="VUS582" s="705"/>
      <c r="VUT582" s="705"/>
      <c r="VUU582" s="705"/>
      <c r="VUV582" s="705"/>
      <c r="VUW582" s="705"/>
      <c r="VUX582" s="705"/>
      <c r="VUY582" s="705"/>
      <c r="VUZ582" s="705"/>
      <c r="VVA582" s="705"/>
      <c r="VVB582" s="705"/>
      <c r="VVC582" s="705"/>
      <c r="VVD582" s="705"/>
      <c r="VVE582" s="705"/>
      <c r="VVF582" s="705"/>
      <c r="VVG582" s="705"/>
      <c r="VVH582" s="705"/>
      <c r="VVI582" s="705"/>
      <c r="VVJ582" s="705"/>
      <c r="VVK582" s="705"/>
      <c r="VVL582" s="705"/>
      <c r="VVM582" s="705"/>
      <c r="VVN582" s="705"/>
      <c r="VVO582" s="705"/>
      <c r="VVP582" s="705"/>
      <c r="VVQ582" s="705"/>
      <c r="VVR582" s="705"/>
      <c r="VVS582" s="705"/>
      <c r="VVT582" s="705"/>
      <c r="VVU582" s="705"/>
      <c r="VVV582" s="705"/>
      <c r="VVW582" s="705"/>
      <c r="VVX582" s="705"/>
      <c r="VVY582" s="705"/>
      <c r="VVZ582" s="705"/>
      <c r="VWA582" s="705"/>
      <c r="VWB582" s="705"/>
      <c r="VWC582" s="705"/>
      <c r="VWD582" s="705"/>
      <c r="VWE582" s="705"/>
      <c r="VWF582" s="705"/>
      <c r="VWG582" s="705"/>
      <c r="VWH582" s="705"/>
      <c r="VWI582" s="705"/>
      <c r="VWJ582" s="705"/>
      <c r="VWK582" s="705"/>
      <c r="VWL582" s="705"/>
      <c r="VWM582" s="705"/>
      <c r="VWN582" s="705"/>
      <c r="VWO582" s="705"/>
      <c r="VWP582" s="705"/>
      <c r="VWQ582" s="705"/>
      <c r="VWR582" s="705"/>
      <c r="VWS582" s="705"/>
      <c r="VWT582" s="705"/>
      <c r="VWU582" s="705"/>
      <c r="VWV582" s="705"/>
      <c r="VWW582" s="705"/>
      <c r="VWX582" s="705"/>
      <c r="VWY582" s="705"/>
      <c r="VWZ582" s="705"/>
      <c r="VXA582" s="705"/>
      <c r="VXB582" s="705"/>
      <c r="VXC582" s="705"/>
      <c r="VXD582" s="705"/>
      <c r="VXE582" s="705"/>
      <c r="VXF582" s="705"/>
      <c r="VXG582" s="705"/>
      <c r="VXH582" s="705"/>
      <c r="VXI582" s="705"/>
      <c r="VXJ582" s="705"/>
      <c r="VXK582" s="705"/>
      <c r="VXL582" s="705"/>
      <c r="VXM582" s="705"/>
      <c r="VXN582" s="705"/>
      <c r="VXO582" s="705"/>
      <c r="VXP582" s="705"/>
      <c r="VXQ582" s="705"/>
      <c r="VXR582" s="705"/>
      <c r="VXS582" s="705"/>
      <c r="VXT582" s="705"/>
      <c r="VXU582" s="705"/>
      <c r="VXV582" s="705"/>
      <c r="VXW582" s="705"/>
      <c r="VXX582" s="705"/>
      <c r="VXY582" s="705"/>
      <c r="VXZ582" s="705"/>
      <c r="VYA582" s="705"/>
      <c r="VYB582" s="705"/>
      <c r="VYC582" s="705"/>
      <c r="VYD582" s="705"/>
      <c r="VYE582" s="705"/>
      <c r="VYF582" s="705"/>
      <c r="VYG582" s="705"/>
      <c r="VYH582" s="705"/>
      <c r="VYI582" s="705"/>
      <c r="VYJ582" s="705"/>
      <c r="VYK582" s="705"/>
      <c r="VYL582" s="705"/>
      <c r="VYM582" s="705"/>
      <c r="VYN582" s="705"/>
      <c r="VYO582" s="705"/>
      <c r="VYP582" s="705"/>
      <c r="VYQ582" s="705"/>
      <c r="VYR582" s="705"/>
      <c r="VYS582" s="705"/>
      <c r="VYT582" s="705"/>
      <c r="VYU582" s="705"/>
      <c r="VYV582" s="705"/>
      <c r="VYW582" s="705"/>
      <c r="VYX582" s="705"/>
      <c r="VYY582" s="705"/>
      <c r="VYZ582" s="705"/>
      <c r="VZA582" s="705"/>
      <c r="VZB582" s="705"/>
      <c r="VZC582" s="705"/>
      <c r="VZD582" s="705"/>
      <c r="VZE582" s="705"/>
      <c r="VZF582" s="705"/>
      <c r="VZG582" s="705"/>
      <c r="VZH582" s="705"/>
      <c r="VZI582" s="705"/>
      <c r="VZJ582" s="705"/>
      <c r="VZK582" s="705"/>
      <c r="VZL582" s="705"/>
      <c r="VZM582" s="705"/>
      <c r="VZN582" s="705"/>
      <c r="VZO582" s="705"/>
      <c r="VZP582" s="705"/>
      <c r="VZQ582" s="705"/>
      <c r="VZR582" s="705"/>
      <c r="VZS582" s="705"/>
      <c r="VZT582" s="705"/>
      <c r="VZU582" s="705"/>
      <c r="VZV582" s="705"/>
      <c r="VZW582" s="705"/>
      <c r="VZX582" s="705"/>
      <c r="VZY582" s="705"/>
      <c r="VZZ582" s="705"/>
      <c r="WAA582" s="705"/>
      <c r="WAB582" s="705"/>
      <c r="WAC582" s="705"/>
      <c r="WAD582" s="705"/>
      <c r="WAE582" s="705"/>
      <c r="WAF582" s="705"/>
      <c r="WAG582" s="705"/>
      <c r="WAH582" s="705"/>
      <c r="WAI582" s="705"/>
      <c r="WAJ582" s="705"/>
      <c r="WAK582" s="705"/>
      <c r="WAL582" s="705"/>
      <c r="WAM582" s="705"/>
      <c r="WAN582" s="705"/>
      <c r="WAO582" s="705"/>
      <c r="WAP582" s="705"/>
      <c r="WAQ582" s="705"/>
      <c r="WAR582" s="705"/>
      <c r="WAS582" s="705"/>
      <c r="WAT582" s="705"/>
      <c r="WAU582" s="705"/>
      <c r="WAV582" s="705"/>
      <c r="WAW582" s="705"/>
      <c r="WAX582" s="705"/>
      <c r="WAY582" s="705"/>
      <c r="WAZ582" s="705"/>
      <c r="WBA582" s="705"/>
      <c r="WBB582" s="705"/>
      <c r="WBC582" s="705"/>
      <c r="WBD582" s="705"/>
      <c r="WBE582" s="705"/>
      <c r="WBF582" s="705"/>
      <c r="WBG582" s="705"/>
      <c r="WBH582" s="705"/>
      <c r="WBI582" s="705"/>
      <c r="WBJ582" s="705"/>
      <c r="WBK582" s="705"/>
      <c r="WBL582" s="705"/>
      <c r="WBM582" s="705"/>
      <c r="WBN582" s="705"/>
      <c r="WBO582" s="705"/>
      <c r="WBP582" s="705"/>
      <c r="WBQ582" s="705"/>
      <c r="WBR582" s="705"/>
      <c r="WBS582" s="705"/>
      <c r="WBT582" s="705"/>
      <c r="WBU582" s="705"/>
      <c r="WBV582" s="705"/>
      <c r="WBW582" s="705"/>
      <c r="WBX582" s="705"/>
      <c r="WBY582" s="705"/>
      <c r="WBZ582" s="705"/>
      <c r="WCA582" s="705"/>
      <c r="WCB582" s="705"/>
      <c r="WCC582" s="705"/>
      <c r="WCD582" s="705"/>
      <c r="WCE582" s="705"/>
      <c r="WCF582" s="705"/>
      <c r="WCG582" s="705"/>
      <c r="WCH582" s="705"/>
      <c r="WCI582" s="705"/>
      <c r="WCJ582" s="705"/>
      <c r="WCK582" s="705"/>
      <c r="WCL582" s="705"/>
      <c r="WCM582" s="705"/>
      <c r="WCN582" s="705"/>
      <c r="WCO582" s="705"/>
      <c r="WCP582" s="705"/>
      <c r="WCQ582" s="705"/>
      <c r="WCR582" s="705"/>
      <c r="WCS582" s="705"/>
      <c r="WCT582" s="705"/>
      <c r="WCU582" s="705"/>
      <c r="WCV582" s="705"/>
      <c r="WCW582" s="705"/>
      <c r="WCX582" s="705"/>
      <c r="WCY582" s="705"/>
      <c r="WCZ582" s="705"/>
      <c r="WDA582" s="705"/>
      <c r="WDB582" s="705"/>
      <c r="WDC582" s="705"/>
      <c r="WDD582" s="705"/>
      <c r="WDE582" s="705"/>
      <c r="WDF582" s="705"/>
      <c r="WDG582" s="705"/>
      <c r="WDH582" s="705"/>
      <c r="WDI582" s="705"/>
      <c r="WDJ582" s="705"/>
      <c r="WDK582" s="705"/>
      <c r="WDL582" s="705"/>
      <c r="WDM582" s="705"/>
      <c r="WDN582" s="705"/>
      <c r="WDO582" s="705"/>
      <c r="WDP582" s="705"/>
      <c r="WDQ582" s="705"/>
      <c r="WDR582" s="705"/>
      <c r="WDS582" s="705"/>
      <c r="WDT582" s="705"/>
      <c r="WDU582" s="705"/>
      <c r="WDV582" s="705"/>
      <c r="WDW582" s="705"/>
      <c r="WDX582" s="705"/>
      <c r="WDY582" s="705"/>
      <c r="WDZ582" s="705"/>
      <c r="WEA582" s="705"/>
      <c r="WEB582" s="705"/>
      <c r="WEC582" s="705"/>
      <c r="WED582" s="705"/>
      <c r="WEE582" s="705"/>
      <c r="WEF582" s="705"/>
      <c r="WEG582" s="705"/>
      <c r="WEH582" s="705"/>
      <c r="WEI582" s="705"/>
      <c r="WEJ582" s="705"/>
      <c r="WEK582" s="705"/>
      <c r="WEL582" s="705"/>
      <c r="WEM582" s="705"/>
      <c r="WEN582" s="705"/>
      <c r="WEO582" s="705"/>
      <c r="WEP582" s="705"/>
      <c r="WEQ582" s="705"/>
      <c r="WER582" s="705"/>
      <c r="WES582" s="705"/>
      <c r="WET582" s="705"/>
      <c r="WEU582" s="705"/>
      <c r="WEV582" s="705"/>
      <c r="WEW582" s="705"/>
      <c r="WEX582" s="705"/>
      <c r="WEY582" s="705"/>
      <c r="WEZ582" s="705"/>
      <c r="WFA582" s="705"/>
      <c r="WFB582" s="705"/>
      <c r="WFC582" s="705"/>
      <c r="WFD582" s="705"/>
      <c r="WFE582" s="705"/>
      <c r="WFF582" s="705"/>
      <c r="WFG582" s="705"/>
      <c r="WFH582" s="705"/>
      <c r="WFI582" s="705"/>
      <c r="WFJ582" s="705"/>
      <c r="WFK582" s="705"/>
      <c r="WFL582" s="705"/>
      <c r="WFM582" s="705"/>
      <c r="WFN582" s="705"/>
      <c r="WFO582" s="705"/>
      <c r="WFP582" s="705"/>
      <c r="WFQ582" s="705"/>
      <c r="WFR582" s="705"/>
      <c r="WFS582" s="705"/>
      <c r="WFT582" s="705"/>
      <c r="WFU582" s="705"/>
      <c r="WFV582" s="705"/>
      <c r="WFW582" s="705"/>
      <c r="WFX582" s="705"/>
      <c r="WFY582" s="705"/>
      <c r="WFZ582" s="705"/>
      <c r="WGA582" s="705"/>
      <c r="WGB582" s="705"/>
      <c r="WGC582" s="705"/>
      <c r="WGD582" s="705"/>
      <c r="WGE582" s="705"/>
      <c r="WGF582" s="705"/>
      <c r="WGG582" s="705"/>
      <c r="WGH582" s="705"/>
      <c r="WGI582" s="705"/>
      <c r="WGJ582" s="705"/>
      <c r="WGK582" s="705"/>
      <c r="WGL582" s="705"/>
      <c r="WGM582" s="705"/>
      <c r="WGN582" s="705"/>
      <c r="WGO582" s="705"/>
      <c r="WGP582" s="705"/>
      <c r="WGQ582" s="705"/>
      <c r="WGR582" s="705"/>
      <c r="WGS582" s="705"/>
      <c r="WGT582" s="705"/>
      <c r="WGU582" s="705"/>
      <c r="WGV582" s="705"/>
      <c r="WGW582" s="705"/>
      <c r="WGX582" s="705"/>
      <c r="WGY582" s="705"/>
      <c r="WGZ582" s="705"/>
      <c r="WHA582" s="705"/>
      <c r="WHB582" s="705"/>
      <c r="WHC582" s="705"/>
      <c r="WHD582" s="705"/>
      <c r="WHE582" s="705"/>
      <c r="WHF582" s="705"/>
      <c r="WHG582" s="705"/>
      <c r="WHH582" s="705"/>
      <c r="WHI582" s="705"/>
      <c r="WHJ582" s="705"/>
      <c r="WHK582" s="705"/>
      <c r="WHL582" s="705"/>
      <c r="WHM582" s="705"/>
      <c r="WHN582" s="705"/>
      <c r="WHO582" s="705"/>
      <c r="WHP582" s="705"/>
      <c r="WHQ582" s="705"/>
      <c r="WHR582" s="705"/>
      <c r="WHS582" s="705"/>
      <c r="WHT582" s="705"/>
      <c r="WHU582" s="705"/>
      <c r="WHV582" s="705"/>
      <c r="WHW582" s="705"/>
      <c r="WHX582" s="705"/>
      <c r="WHY582" s="705"/>
      <c r="WHZ582" s="705"/>
      <c r="WIA582" s="705"/>
      <c r="WIB582" s="705"/>
      <c r="WIC582" s="705"/>
      <c r="WID582" s="705"/>
      <c r="WIE582" s="705"/>
      <c r="WIF582" s="705"/>
      <c r="WIG582" s="705"/>
      <c r="WIH582" s="705"/>
      <c r="WII582" s="705"/>
      <c r="WIJ582" s="705"/>
      <c r="WIK582" s="705"/>
      <c r="WIL582" s="705"/>
      <c r="WIM582" s="705"/>
      <c r="WIN582" s="705"/>
      <c r="WIO582" s="705"/>
      <c r="WIP582" s="705"/>
      <c r="WIQ582" s="705"/>
      <c r="WIR582" s="705"/>
      <c r="WIS582" s="705"/>
      <c r="WIT582" s="705"/>
      <c r="WIU582" s="705"/>
      <c r="WIV582" s="705"/>
      <c r="WIW582" s="705"/>
      <c r="WIX582" s="705"/>
      <c r="WIY582" s="705"/>
      <c r="WIZ582" s="705"/>
      <c r="WJA582" s="705"/>
      <c r="WJB582" s="705"/>
      <c r="WJC582" s="705"/>
      <c r="WJD582" s="705"/>
      <c r="WJE582" s="705"/>
      <c r="WJF582" s="705"/>
      <c r="WJG582" s="705"/>
      <c r="WJH582" s="705"/>
      <c r="WJI582" s="705"/>
      <c r="WJJ582" s="705"/>
      <c r="WJK582" s="705"/>
      <c r="WJL582" s="705"/>
      <c r="WJM582" s="705"/>
      <c r="WJN582" s="705"/>
      <c r="WJO582" s="705"/>
      <c r="WJP582" s="705"/>
      <c r="WJQ582" s="705"/>
      <c r="WJR582" s="705"/>
      <c r="WJS582" s="705"/>
      <c r="WJT582" s="705"/>
      <c r="WJU582" s="705"/>
      <c r="WJV582" s="705"/>
      <c r="WJW582" s="705"/>
      <c r="WJX582" s="705"/>
      <c r="WJY582" s="705"/>
      <c r="WJZ582" s="705"/>
      <c r="WKA582" s="705"/>
      <c r="WKB582" s="705"/>
      <c r="WKC582" s="705"/>
      <c r="WKD582" s="705"/>
      <c r="WKE582" s="705"/>
      <c r="WKF582" s="705"/>
      <c r="WKG582" s="705"/>
      <c r="WKH582" s="705"/>
      <c r="WKI582" s="705"/>
      <c r="WKJ582" s="705"/>
      <c r="WKK582" s="705"/>
      <c r="WKL582" s="705"/>
      <c r="WKM582" s="705"/>
      <c r="WKN582" s="705"/>
      <c r="WKO582" s="705"/>
      <c r="WKP582" s="705"/>
      <c r="WKQ582" s="705"/>
      <c r="WKR582" s="705"/>
      <c r="WKS582" s="705"/>
      <c r="WKT582" s="705"/>
      <c r="WKU582" s="705"/>
      <c r="WKV582" s="705"/>
      <c r="WKW582" s="705"/>
      <c r="WKX582" s="705"/>
      <c r="WKY582" s="705"/>
      <c r="WKZ582" s="705"/>
      <c r="WLA582" s="705"/>
      <c r="WLB582" s="705"/>
      <c r="WLC582" s="705"/>
      <c r="WLD582" s="705"/>
      <c r="WLE582" s="705"/>
      <c r="WLF582" s="705"/>
      <c r="WLG582" s="705"/>
      <c r="WLH582" s="705"/>
      <c r="WLI582" s="705"/>
      <c r="WLJ582" s="705"/>
      <c r="WLK582" s="705"/>
      <c r="WLL582" s="705"/>
      <c r="WLM582" s="705"/>
      <c r="WLN582" s="705"/>
      <c r="WLO582" s="705"/>
      <c r="WLP582" s="705"/>
      <c r="WLQ582" s="705"/>
      <c r="WLR582" s="705"/>
      <c r="WLS582" s="705"/>
      <c r="WLT582" s="705"/>
      <c r="WLU582" s="705"/>
      <c r="WLV582" s="705"/>
      <c r="WLW582" s="705"/>
      <c r="WLX582" s="705"/>
      <c r="WLY582" s="705"/>
      <c r="WLZ582" s="705"/>
      <c r="WMA582" s="705"/>
      <c r="WMB582" s="705"/>
      <c r="WMC582" s="705"/>
      <c r="WMD582" s="705"/>
      <c r="WME582" s="705"/>
      <c r="WMF582" s="705"/>
      <c r="WMG582" s="705"/>
      <c r="WMH582" s="705"/>
      <c r="WMI582" s="705"/>
      <c r="WMJ582" s="705"/>
      <c r="WMK582" s="705"/>
      <c r="WML582" s="705"/>
      <c r="WMM582" s="705"/>
      <c r="WMN582" s="705"/>
      <c r="WMO582" s="705"/>
      <c r="WMP582" s="705"/>
      <c r="WMQ582" s="705"/>
      <c r="WMR582" s="705"/>
      <c r="WMS582" s="705"/>
      <c r="WMT582" s="705"/>
      <c r="WMU582" s="705"/>
      <c r="WMV582" s="705"/>
      <c r="WMW582" s="705"/>
      <c r="WMX582" s="705"/>
      <c r="WMY582" s="705"/>
      <c r="WMZ582" s="705"/>
      <c r="WNA582" s="705"/>
      <c r="WNB582" s="705"/>
      <c r="WNC582" s="705"/>
      <c r="WND582" s="705"/>
      <c r="WNE582" s="705"/>
      <c r="WNF582" s="705"/>
      <c r="WNG582" s="705"/>
      <c r="WNH582" s="705"/>
      <c r="WNI582" s="705"/>
      <c r="WNJ582" s="705"/>
      <c r="WNK582" s="705"/>
      <c r="WNL582" s="705"/>
      <c r="WNM582" s="705"/>
      <c r="WNN582" s="705"/>
      <c r="WNO582" s="705"/>
      <c r="WNP582" s="705"/>
      <c r="WNQ582" s="705"/>
      <c r="WNR582" s="705"/>
      <c r="WNS582" s="705"/>
      <c r="WNT582" s="705"/>
      <c r="WNU582" s="705"/>
      <c r="WNV582" s="705"/>
      <c r="WNW582" s="705"/>
      <c r="WNX582" s="705"/>
      <c r="WNY582" s="705"/>
      <c r="WNZ582" s="705"/>
      <c r="WOA582" s="705"/>
      <c r="WOB582" s="705"/>
      <c r="WOC582" s="705"/>
      <c r="WOD582" s="705"/>
      <c r="WOE582" s="705"/>
      <c r="WOF582" s="705"/>
      <c r="WOG582" s="705"/>
      <c r="WOH582" s="705"/>
      <c r="WOI582" s="705"/>
      <c r="WOJ582" s="705"/>
      <c r="WOK582" s="705"/>
      <c r="WOL582" s="705"/>
      <c r="WOM582" s="705"/>
      <c r="WON582" s="705"/>
      <c r="WOO582" s="705"/>
      <c r="WOP582" s="705"/>
      <c r="WOQ582" s="705"/>
      <c r="WOR582" s="705"/>
      <c r="WOS582" s="705"/>
      <c r="WOT582" s="705"/>
      <c r="WOU582" s="705"/>
      <c r="WOV582" s="705"/>
      <c r="WOW582" s="705"/>
      <c r="WOX582" s="705"/>
      <c r="WOY582" s="705"/>
      <c r="WOZ582" s="705"/>
      <c r="WPA582" s="705"/>
      <c r="WPB582" s="705"/>
      <c r="WPC582" s="705"/>
      <c r="WPD582" s="705"/>
      <c r="WPE582" s="705"/>
      <c r="WPF582" s="705"/>
      <c r="WPG582" s="705"/>
      <c r="WPH582" s="705"/>
      <c r="WPI582" s="705"/>
      <c r="WPJ582" s="705"/>
      <c r="WPK582" s="705"/>
      <c r="WPL582" s="705"/>
      <c r="WPM582" s="705"/>
      <c r="WPN582" s="705"/>
      <c r="WPO582" s="705"/>
      <c r="WPP582" s="705"/>
      <c r="WPQ582" s="705"/>
      <c r="WPR582" s="705"/>
      <c r="WPS582" s="705"/>
      <c r="WPT582" s="705"/>
      <c r="WPU582" s="705"/>
      <c r="WPV582" s="705"/>
      <c r="WPW582" s="705"/>
      <c r="WPX582" s="705"/>
      <c r="WPY582" s="705"/>
      <c r="WPZ582" s="705"/>
      <c r="WQA582" s="705"/>
      <c r="WQB582" s="705"/>
      <c r="WQC582" s="705"/>
      <c r="WQD582" s="705"/>
      <c r="WQE582" s="705"/>
      <c r="WQF582" s="705"/>
      <c r="WQG582" s="705"/>
      <c r="WQH582" s="705"/>
      <c r="WQI582" s="705"/>
      <c r="WQJ582" s="705"/>
      <c r="WQK582" s="705"/>
      <c r="WQL582" s="705"/>
      <c r="WQM582" s="705"/>
      <c r="WQN582" s="705"/>
      <c r="WQO582" s="705"/>
      <c r="WQP582" s="705"/>
      <c r="WQQ582" s="705"/>
      <c r="WQR582" s="705"/>
      <c r="WQS582" s="705"/>
      <c r="WQT582" s="705"/>
      <c r="WQU582" s="705"/>
      <c r="WQV582" s="705"/>
      <c r="WQW582" s="705"/>
      <c r="WQX582" s="705"/>
      <c r="WQY582" s="705"/>
      <c r="WQZ582" s="705"/>
      <c r="WRA582" s="705"/>
      <c r="WRB582" s="705"/>
      <c r="WRC582" s="705"/>
      <c r="WRD582" s="705"/>
      <c r="WRE582" s="705"/>
      <c r="WRF582" s="705"/>
      <c r="WRG582" s="705"/>
      <c r="WRH582" s="705"/>
      <c r="WRI582" s="705"/>
      <c r="WRJ582" s="705"/>
      <c r="WRK582" s="705"/>
      <c r="WRL582" s="705"/>
      <c r="WRM582" s="705"/>
      <c r="WRN582" s="705"/>
      <c r="WRO582" s="705"/>
      <c r="WRP582" s="705"/>
      <c r="WRQ582" s="705"/>
      <c r="WRR582" s="705"/>
      <c r="WRS582" s="705"/>
      <c r="WRT582" s="705"/>
      <c r="WRU582" s="705"/>
      <c r="WRV582" s="705"/>
      <c r="WRW582" s="705"/>
      <c r="WRX582" s="705"/>
      <c r="WRY582" s="705"/>
      <c r="WRZ582" s="705"/>
      <c r="WSA582" s="705"/>
      <c r="WSB582" s="705"/>
      <c r="WSC582" s="705"/>
      <c r="WSD582" s="705"/>
      <c r="WSE582" s="705"/>
      <c r="WSF582" s="705"/>
      <c r="WSG582" s="705"/>
      <c r="WSH582" s="705"/>
      <c r="WSI582" s="705"/>
      <c r="WSJ582" s="705"/>
      <c r="WSK582" s="705"/>
      <c r="WSL582" s="705"/>
      <c r="WSM582" s="705"/>
      <c r="WSN582" s="705"/>
      <c r="WSO582" s="705"/>
      <c r="WSP582" s="705"/>
      <c r="WSQ582" s="705"/>
      <c r="WSR582" s="705"/>
      <c r="WSS582" s="705"/>
      <c r="WST582" s="705"/>
      <c r="WSU582" s="705"/>
      <c r="WSV582" s="705"/>
      <c r="WSW582" s="705"/>
      <c r="WSX582" s="705"/>
      <c r="WSY582" s="705"/>
      <c r="WSZ582" s="705"/>
      <c r="WTA582" s="705"/>
      <c r="WTB582" s="705"/>
      <c r="WTC582" s="705"/>
      <c r="WTD582" s="705"/>
      <c r="WTE582" s="705"/>
      <c r="WTF582" s="705"/>
      <c r="WTG582" s="705"/>
      <c r="WTH582" s="705"/>
      <c r="WTI582" s="705"/>
      <c r="WTJ582" s="705"/>
      <c r="WTK582" s="705"/>
      <c r="WTL582" s="705"/>
      <c r="WTM582" s="705"/>
      <c r="WTN582" s="705"/>
      <c r="WTO582" s="705"/>
      <c r="WTP582" s="705"/>
      <c r="WTQ582" s="705"/>
      <c r="WTR582" s="705"/>
      <c r="WTS582" s="705"/>
      <c r="WTT582" s="705"/>
      <c r="WTU582" s="705"/>
      <c r="WTV582" s="705"/>
      <c r="WTW582" s="705"/>
      <c r="WTX582" s="705"/>
      <c r="WTY582" s="705"/>
      <c r="WTZ582" s="705"/>
      <c r="WUA582" s="705"/>
      <c r="WUB582" s="705"/>
      <c r="WUC582" s="705"/>
      <c r="WUD582" s="705"/>
      <c r="WUE582" s="705"/>
      <c r="WUF582" s="705"/>
      <c r="WUG582" s="705"/>
      <c r="WUH582" s="705"/>
      <c r="WUI582" s="705"/>
      <c r="WUJ582" s="705"/>
      <c r="WUK582" s="705"/>
      <c r="WUL582" s="705"/>
      <c r="WUM582" s="705"/>
      <c r="WUN582" s="705"/>
      <c r="WUO582" s="705"/>
      <c r="WUP582" s="705"/>
      <c r="WUQ582" s="705"/>
      <c r="WUR582" s="705"/>
      <c r="WUS582" s="705"/>
      <c r="WUT582" s="705"/>
      <c r="WUU582" s="705"/>
      <c r="WUV582" s="705"/>
      <c r="WUW582" s="705"/>
      <c r="WUX582" s="705"/>
      <c r="WUY582" s="705"/>
      <c r="WUZ582" s="705"/>
      <c r="WVA582" s="705"/>
      <c r="WVB582" s="705"/>
      <c r="WVC582" s="705"/>
      <c r="WVD582" s="705"/>
      <c r="WVE582" s="705"/>
      <c r="WVF582" s="705"/>
      <c r="WVG582" s="705"/>
      <c r="WVH582" s="705"/>
      <c r="WVI582" s="705"/>
      <c r="WVJ582" s="705"/>
      <c r="WVK582" s="705"/>
      <c r="WVL582" s="705"/>
      <c r="WVM582" s="705"/>
      <c r="WVN582" s="705"/>
      <c r="WVO582" s="705"/>
      <c r="WVP582" s="705"/>
      <c r="WVQ582" s="705"/>
      <c r="WVR582" s="705"/>
      <c r="WVS582" s="705"/>
      <c r="WVT582" s="705"/>
      <c r="WVU582" s="705"/>
      <c r="WVV582" s="705"/>
      <c r="WVW582" s="705"/>
      <c r="WVX582" s="705"/>
      <c r="WVY582" s="705"/>
      <c r="WVZ582" s="705"/>
      <c r="WWA582" s="705"/>
      <c r="WWB582" s="705"/>
      <c r="WWC582" s="705"/>
      <c r="WWD582" s="705"/>
      <c r="WWE582" s="705"/>
      <c r="WWF582" s="705"/>
      <c r="WWG582" s="705"/>
      <c r="WWH582" s="705"/>
      <c r="WWI582" s="705"/>
      <c r="WWJ582" s="705"/>
      <c r="WWK582" s="705"/>
      <c r="WWL582" s="705"/>
      <c r="WWM582" s="705"/>
      <c r="WWN582" s="705"/>
      <c r="WWO582" s="705"/>
      <c r="WWP582" s="705"/>
      <c r="WWQ582" s="705"/>
      <c r="WWR582" s="705"/>
      <c r="WWS582" s="705"/>
      <c r="WWT582" s="705"/>
      <c r="WWU582" s="705"/>
      <c r="WWV582" s="705"/>
      <c r="WWW582" s="705"/>
      <c r="WWX582" s="705"/>
      <c r="WWY582" s="705"/>
      <c r="WWZ582" s="705"/>
      <c r="WXA582" s="705"/>
      <c r="WXB582" s="705"/>
      <c r="WXC582" s="705"/>
      <c r="WXD582" s="705"/>
      <c r="WXE582" s="705"/>
      <c r="WXF582" s="705"/>
      <c r="WXG582" s="705"/>
      <c r="WXH582" s="705"/>
      <c r="WXI582" s="705"/>
      <c r="WXJ582" s="705"/>
      <c r="WXK582" s="705"/>
      <c r="WXL582" s="705"/>
      <c r="WXM582" s="705"/>
      <c r="WXN582" s="705"/>
      <c r="WXO582" s="705"/>
      <c r="WXP582" s="705"/>
      <c r="WXQ582" s="705"/>
      <c r="WXR582" s="705"/>
      <c r="WXS582" s="705"/>
      <c r="WXT582" s="705"/>
      <c r="WXU582" s="705"/>
      <c r="WXV582" s="705"/>
      <c r="WXW582" s="705"/>
      <c r="WXX582" s="705"/>
      <c r="WXY582" s="705"/>
      <c r="WXZ582" s="705"/>
      <c r="WYA582" s="705"/>
      <c r="WYB582" s="705"/>
      <c r="WYC582" s="705"/>
      <c r="WYD582" s="705"/>
      <c r="WYE582" s="705"/>
      <c r="WYF582" s="705"/>
      <c r="WYG582" s="705"/>
      <c r="WYH582" s="705"/>
      <c r="WYI582" s="705"/>
      <c r="WYJ582" s="705"/>
      <c r="WYK582" s="705"/>
      <c r="WYL582" s="705"/>
      <c r="WYM582" s="705"/>
      <c r="WYN582" s="705"/>
      <c r="WYO582" s="705"/>
      <c r="WYP582" s="705"/>
      <c r="WYQ582" s="705"/>
      <c r="WYR582" s="705"/>
      <c r="WYS582" s="705"/>
      <c r="WYT582" s="705"/>
      <c r="WYU582" s="705"/>
      <c r="WYV582" s="705"/>
      <c r="WYW582" s="705"/>
      <c r="WYX582" s="705"/>
      <c r="WYY582" s="705"/>
      <c r="WYZ582" s="705"/>
      <c r="WZA582" s="705"/>
      <c r="WZB582" s="705"/>
      <c r="WZC582" s="705"/>
      <c r="WZD582" s="705"/>
      <c r="WZE582" s="705"/>
      <c r="WZF582" s="705"/>
      <c r="WZG582" s="705"/>
      <c r="WZH582" s="705"/>
      <c r="WZI582" s="705"/>
      <c r="WZJ582" s="705"/>
      <c r="WZK582" s="705"/>
      <c r="WZL582" s="705"/>
      <c r="WZM582" s="705"/>
      <c r="WZN582" s="705"/>
      <c r="WZO582" s="705"/>
      <c r="WZP582" s="705"/>
      <c r="WZQ582" s="705"/>
      <c r="WZR582" s="705"/>
      <c r="WZS582" s="705"/>
      <c r="WZT582" s="705"/>
      <c r="WZU582" s="705"/>
      <c r="WZV582" s="705"/>
      <c r="WZW582" s="705"/>
      <c r="WZX582" s="705"/>
      <c r="WZY582" s="705"/>
      <c r="WZZ582" s="705"/>
      <c r="XAA582" s="705"/>
      <c r="XAB582" s="705"/>
      <c r="XAC582" s="705"/>
      <c r="XAD582" s="705"/>
      <c r="XAE582" s="705"/>
      <c r="XAF582" s="705"/>
      <c r="XAG582" s="705"/>
      <c r="XAH582" s="705"/>
      <c r="XAI582" s="705"/>
      <c r="XAJ582" s="705"/>
      <c r="XAK582" s="705"/>
      <c r="XAL582" s="705"/>
      <c r="XAM582" s="705"/>
      <c r="XAN582" s="705"/>
      <c r="XAO582" s="705"/>
      <c r="XAP582" s="705"/>
      <c r="XAQ582" s="705"/>
      <c r="XAR582" s="705"/>
      <c r="XAS582" s="705"/>
      <c r="XAT582" s="705"/>
      <c r="XAU582" s="705"/>
      <c r="XAV582" s="705"/>
      <c r="XAW582" s="705"/>
      <c r="XAX582" s="705"/>
      <c r="XAY582" s="705"/>
      <c r="XAZ582" s="705"/>
      <c r="XBA582" s="705"/>
      <c r="XBB582" s="705"/>
      <c r="XBC582" s="705"/>
      <c r="XBD582" s="705"/>
      <c r="XBE582" s="705"/>
      <c r="XBF582" s="705"/>
      <c r="XBG582" s="705"/>
      <c r="XBH582" s="705"/>
      <c r="XBI582" s="705"/>
      <c r="XBJ582" s="705"/>
      <c r="XBK582" s="705"/>
      <c r="XBL582" s="705"/>
      <c r="XBM582" s="705"/>
      <c r="XBN582" s="705"/>
      <c r="XBO582" s="705"/>
      <c r="XBP582" s="705"/>
      <c r="XBQ582" s="705"/>
      <c r="XBR582" s="705"/>
      <c r="XBS582" s="705"/>
      <c r="XBT582" s="705"/>
      <c r="XBU582" s="705"/>
      <c r="XBV582" s="705"/>
      <c r="XBW582" s="705"/>
      <c r="XBX582" s="705"/>
      <c r="XBY582" s="705"/>
      <c r="XBZ582" s="705"/>
      <c r="XCA582" s="705"/>
      <c r="XCB582" s="705"/>
      <c r="XCC582" s="705"/>
      <c r="XCD582" s="705"/>
      <c r="XCE582" s="705"/>
      <c r="XCF582" s="705"/>
      <c r="XCG582" s="705"/>
      <c r="XCH582" s="705"/>
      <c r="XCI582" s="705"/>
      <c r="XCJ582" s="705"/>
      <c r="XCK582" s="705"/>
      <c r="XCL582" s="705"/>
      <c r="XCM582" s="705"/>
      <c r="XCN582" s="705"/>
      <c r="XCO582" s="705"/>
      <c r="XCP582" s="705"/>
      <c r="XCQ582" s="705"/>
      <c r="XCR582" s="705"/>
      <c r="XCS582" s="705"/>
      <c r="XCT582" s="705"/>
      <c r="XCU582" s="705"/>
      <c r="XCV582" s="705"/>
      <c r="XCW582" s="705"/>
      <c r="XCX582" s="705"/>
      <c r="XCY582" s="705"/>
      <c r="XCZ582" s="705"/>
      <c r="XDA582" s="705"/>
      <c r="XDB582" s="705"/>
      <c r="XDC582" s="705"/>
      <c r="XDD582" s="705"/>
      <c r="XDE582" s="705"/>
      <c r="XDF582" s="705"/>
      <c r="XDG582" s="705"/>
      <c r="XDH582" s="705"/>
      <c r="XDI582" s="705"/>
      <c r="XDJ582" s="705"/>
      <c r="XDK582" s="705"/>
      <c r="XDL582" s="705"/>
      <c r="XDM582" s="705"/>
      <c r="XDN582" s="705"/>
      <c r="XDO582" s="705"/>
      <c r="XDP582" s="705"/>
      <c r="XDQ582" s="705"/>
      <c r="XDR582" s="705"/>
      <c r="XDS582" s="705"/>
      <c r="XDT582" s="705"/>
      <c r="XDU582" s="705"/>
      <c r="XDV582" s="705"/>
      <c r="XDW582" s="705"/>
      <c r="XDX582" s="705"/>
      <c r="XDY582" s="705"/>
      <c r="XDZ582" s="705"/>
      <c r="XEA582" s="705"/>
      <c r="XEB582" s="705"/>
      <c r="XEC582" s="705"/>
      <c r="XED582" s="705"/>
      <c r="XEE582" s="705"/>
      <c r="XEF582" s="705"/>
      <c r="XEG582" s="705"/>
      <c r="XEH582" s="705"/>
      <c r="XEI582" s="705"/>
      <c r="XEJ582" s="705"/>
      <c r="XEK582" s="705"/>
      <c r="XEL582" s="705"/>
      <c r="XEM582" s="705"/>
      <c r="XEN582" s="705"/>
      <c r="XEO582" s="705"/>
      <c r="XEP582" s="705"/>
      <c r="XEQ582" s="705"/>
      <c r="XER582" s="705"/>
      <c r="XES582" s="705"/>
      <c r="XET582" s="705"/>
      <c r="XEU582" s="705"/>
      <c r="XEV582" s="705"/>
      <c r="XEW582" s="705"/>
      <c r="XEX582" s="705"/>
      <c r="XEY582" s="705"/>
      <c r="XEZ582" s="705"/>
      <c r="XFA582" s="699"/>
    </row>
    <row r="583" spans="1:16381" s="718" customFormat="1" ht="14.1" customHeight="1" x14ac:dyDescent="0.15">
      <c r="A583" s="213"/>
      <c r="B583" s="216" t="s">
        <v>6129</v>
      </c>
      <c r="C583" s="846"/>
      <c r="D583" s="847"/>
      <c r="E583" s="847"/>
      <c r="F583" s="847"/>
      <c r="G583" s="847"/>
      <c r="H583" s="847"/>
      <c r="I583" s="847"/>
      <c r="J583" s="847"/>
      <c r="K583" s="847"/>
      <c r="L583" s="847"/>
      <c r="M583" s="847"/>
      <c r="N583" s="847"/>
      <c r="O583" s="847"/>
      <c r="P583" s="847"/>
      <c r="Q583" s="847"/>
      <c r="R583" s="847"/>
      <c r="S583" s="847"/>
      <c r="T583" s="847"/>
      <c r="U583" s="847"/>
      <c r="V583" s="847"/>
      <c r="W583" s="847"/>
      <c r="X583" s="847"/>
      <c r="Y583" s="847"/>
      <c r="Z583" s="847"/>
      <c r="AA583" s="847"/>
      <c r="AB583" s="847"/>
      <c r="AC583" s="847"/>
      <c r="AD583" s="847"/>
      <c r="AE583" s="847"/>
      <c r="AF583" s="847"/>
      <c r="AG583" s="847"/>
      <c r="AH583" s="847"/>
      <c r="AI583" s="847"/>
      <c r="AJ583" s="847"/>
      <c r="AK583" s="847"/>
      <c r="AL583" s="848"/>
      <c r="AM583" s="69"/>
      <c r="AN583" s="69"/>
      <c r="AO583" s="69"/>
      <c r="AP583" s="69"/>
      <c r="AQ583" s="69"/>
      <c r="AR583" s="716"/>
      <c r="AS583" s="716"/>
      <c r="AT583" s="716"/>
      <c r="AU583" s="716"/>
      <c r="AV583" s="716"/>
      <c r="AW583" s="716"/>
      <c r="AX583" s="716"/>
      <c r="AY583" s="716"/>
      <c r="AZ583" s="716"/>
      <c r="BA583" s="716"/>
      <c r="BB583" s="716"/>
      <c r="BC583" s="716"/>
      <c r="BD583" s="716"/>
      <c r="BE583" s="716"/>
      <c r="BF583" s="716"/>
      <c r="BG583" s="716"/>
      <c r="BH583" s="716"/>
      <c r="BI583" s="716"/>
      <c r="BJ583" s="716"/>
      <c r="BK583" s="716"/>
      <c r="BL583" s="716"/>
      <c r="BM583" s="716"/>
      <c r="BN583" s="716"/>
      <c r="BO583" s="716"/>
      <c r="BP583" s="716"/>
      <c r="BQ583" s="716"/>
      <c r="BR583" s="716"/>
      <c r="BS583" s="716"/>
      <c r="BT583" s="716"/>
      <c r="BU583" s="716"/>
      <c r="BV583" s="716"/>
      <c r="BW583" s="716"/>
      <c r="BX583" s="716"/>
      <c r="BY583" s="716"/>
      <c r="BZ583" s="716"/>
      <c r="CA583" s="716"/>
      <c r="CB583" s="716"/>
      <c r="CC583" s="716"/>
      <c r="CD583" s="716"/>
      <c r="CE583" s="716"/>
      <c r="CF583" s="716"/>
      <c r="CG583" s="716"/>
      <c r="CH583" s="716"/>
      <c r="CI583" s="716"/>
      <c r="CJ583" s="716"/>
      <c r="CK583" s="716"/>
      <c r="CL583" s="716"/>
      <c r="CM583" s="716"/>
      <c r="CN583" s="716"/>
      <c r="CO583" s="716"/>
      <c r="CP583" s="716"/>
      <c r="CQ583" s="716"/>
      <c r="CR583" s="716"/>
      <c r="CS583" s="716"/>
      <c r="CT583" s="716"/>
      <c r="CU583" s="716"/>
      <c r="CV583" s="716"/>
      <c r="CW583" s="716"/>
      <c r="CX583" s="716"/>
      <c r="CY583" s="716"/>
      <c r="CZ583" s="716"/>
      <c r="DA583" s="716"/>
      <c r="DB583" s="716"/>
      <c r="DC583" s="716"/>
      <c r="DD583" s="716"/>
      <c r="DE583" s="716"/>
      <c r="DF583" s="716"/>
      <c r="DG583" s="716"/>
      <c r="DH583" s="716"/>
      <c r="DI583" s="716"/>
      <c r="DJ583" s="716"/>
      <c r="DK583" s="716"/>
      <c r="DL583" s="716"/>
      <c r="DM583" s="716"/>
      <c r="DN583" s="716"/>
      <c r="DO583" s="716"/>
      <c r="DP583" s="716"/>
      <c r="DQ583" s="716"/>
      <c r="DR583" s="716"/>
      <c r="DS583" s="716"/>
      <c r="DT583" s="716"/>
      <c r="DU583" s="716"/>
      <c r="DV583" s="716"/>
      <c r="DW583" s="716"/>
      <c r="DX583" s="716"/>
      <c r="DY583" s="716"/>
      <c r="DZ583" s="716"/>
      <c r="EA583" s="716"/>
      <c r="EB583" s="716"/>
      <c r="EC583" s="716"/>
      <c r="ED583" s="716"/>
      <c r="EE583" s="716"/>
      <c r="EF583" s="716"/>
      <c r="EG583" s="716"/>
      <c r="EH583" s="716"/>
      <c r="EI583" s="716"/>
      <c r="EJ583" s="716"/>
      <c r="EK583" s="716"/>
      <c r="EL583" s="716"/>
      <c r="EM583" s="716"/>
      <c r="EN583" s="716"/>
      <c r="EO583" s="716"/>
      <c r="EP583" s="716"/>
      <c r="EQ583" s="716"/>
      <c r="ER583" s="716"/>
      <c r="ES583" s="716"/>
      <c r="ET583" s="716"/>
      <c r="EU583" s="716"/>
      <c r="EV583" s="716"/>
      <c r="EW583" s="716"/>
      <c r="EX583" s="716"/>
      <c r="EY583" s="716"/>
      <c r="EZ583" s="716"/>
      <c r="FA583" s="716"/>
      <c r="FB583" s="716"/>
      <c r="FC583" s="716"/>
      <c r="FD583" s="716"/>
      <c r="FE583" s="716"/>
      <c r="FF583" s="716"/>
      <c r="FG583" s="716"/>
      <c r="FH583" s="716"/>
      <c r="FI583" s="716"/>
      <c r="FJ583" s="716"/>
      <c r="FK583" s="716"/>
      <c r="FL583" s="716"/>
      <c r="FM583" s="716"/>
      <c r="FN583" s="716"/>
      <c r="FO583" s="716"/>
      <c r="FP583" s="716"/>
      <c r="FQ583" s="716"/>
      <c r="FR583" s="716"/>
      <c r="FS583" s="716"/>
      <c r="FT583" s="716"/>
      <c r="FU583" s="716"/>
      <c r="FV583" s="716"/>
      <c r="FW583" s="716"/>
      <c r="FX583" s="716"/>
      <c r="FY583" s="716"/>
      <c r="FZ583" s="716"/>
      <c r="GA583" s="716"/>
      <c r="GB583" s="716"/>
      <c r="GC583" s="716"/>
      <c r="GD583" s="716"/>
      <c r="GE583" s="716"/>
      <c r="GF583" s="716"/>
      <c r="GG583" s="716"/>
      <c r="GH583" s="716"/>
      <c r="GI583" s="716"/>
      <c r="GJ583" s="716"/>
      <c r="GK583" s="716"/>
      <c r="GL583" s="716"/>
      <c r="GM583" s="716"/>
      <c r="GN583" s="716"/>
      <c r="GO583" s="716"/>
      <c r="GP583" s="716"/>
      <c r="GQ583" s="716"/>
      <c r="GR583" s="716"/>
      <c r="GS583" s="716"/>
      <c r="GT583" s="716"/>
      <c r="GU583" s="716"/>
      <c r="GV583" s="716"/>
      <c r="GW583" s="716"/>
      <c r="GX583" s="716"/>
      <c r="GY583" s="716"/>
      <c r="GZ583" s="716"/>
      <c r="HA583" s="716"/>
      <c r="HB583" s="716"/>
      <c r="HC583" s="716"/>
      <c r="HD583" s="716"/>
      <c r="HE583" s="716"/>
      <c r="HF583" s="716"/>
      <c r="HG583" s="716"/>
      <c r="HH583" s="716"/>
      <c r="HI583" s="716"/>
      <c r="HJ583" s="716"/>
      <c r="HK583" s="716"/>
      <c r="HL583" s="716"/>
      <c r="HM583" s="716"/>
      <c r="HN583" s="716"/>
      <c r="HO583" s="716"/>
      <c r="HP583" s="716"/>
      <c r="HQ583" s="716"/>
      <c r="HR583" s="716"/>
      <c r="HS583" s="716"/>
      <c r="HT583" s="716"/>
      <c r="HU583" s="716"/>
      <c r="HV583" s="716"/>
      <c r="HW583" s="716"/>
      <c r="HX583" s="716"/>
      <c r="HY583" s="716"/>
      <c r="HZ583" s="716"/>
      <c r="IA583" s="716"/>
      <c r="IB583" s="716"/>
      <c r="IC583" s="716"/>
      <c r="ID583" s="716"/>
      <c r="IE583" s="716"/>
      <c r="IF583" s="716"/>
      <c r="IG583" s="716"/>
      <c r="IH583" s="716"/>
      <c r="II583" s="716"/>
      <c r="IJ583" s="716"/>
      <c r="IK583" s="716"/>
      <c r="IL583" s="716"/>
      <c r="IM583" s="716"/>
      <c r="IN583" s="716"/>
      <c r="IO583" s="716"/>
      <c r="IP583" s="716"/>
      <c r="IQ583" s="716"/>
      <c r="IR583" s="716"/>
      <c r="IS583" s="716"/>
      <c r="IT583" s="716"/>
      <c r="IU583" s="716"/>
      <c r="IV583" s="716"/>
      <c r="IW583" s="716"/>
      <c r="IX583" s="716"/>
      <c r="IY583" s="716"/>
      <c r="IZ583" s="716"/>
      <c r="JA583" s="716"/>
      <c r="JB583" s="716"/>
      <c r="JC583" s="716"/>
      <c r="JD583" s="716"/>
      <c r="JE583" s="716"/>
      <c r="JF583" s="716"/>
      <c r="JG583" s="716"/>
      <c r="JH583" s="716"/>
      <c r="JI583" s="716"/>
      <c r="JJ583" s="716"/>
      <c r="JK583" s="716"/>
      <c r="JL583" s="716"/>
      <c r="JM583" s="716"/>
      <c r="JN583" s="716"/>
      <c r="JO583" s="716"/>
      <c r="JP583" s="716"/>
      <c r="JQ583" s="716"/>
      <c r="JR583" s="716"/>
      <c r="JS583" s="716"/>
      <c r="JT583" s="716"/>
      <c r="JU583" s="716"/>
      <c r="JV583" s="716"/>
      <c r="JW583" s="716"/>
      <c r="JX583" s="716"/>
      <c r="JY583" s="716"/>
      <c r="JZ583" s="716"/>
      <c r="KA583" s="716"/>
      <c r="KB583" s="716"/>
      <c r="KC583" s="716"/>
      <c r="KD583" s="716"/>
      <c r="KE583" s="716"/>
      <c r="KF583" s="716"/>
      <c r="KG583" s="716"/>
      <c r="KH583" s="716"/>
      <c r="KI583" s="716"/>
      <c r="KJ583" s="716"/>
      <c r="KK583" s="716"/>
      <c r="KL583" s="716"/>
      <c r="KM583" s="716"/>
      <c r="KN583" s="716"/>
      <c r="KO583" s="716"/>
      <c r="KP583" s="716"/>
      <c r="KQ583" s="716"/>
      <c r="KR583" s="716"/>
      <c r="KS583" s="716"/>
      <c r="KT583" s="716"/>
      <c r="KU583" s="716"/>
      <c r="KV583" s="716"/>
      <c r="KW583" s="716"/>
      <c r="KX583" s="716"/>
      <c r="KY583" s="716"/>
      <c r="KZ583" s="716"/>
      <c r="LA583" s="716"/>
      <c r="LB583" s="716"/>
      <c r="LC583" s="716"/>
      <c r="LD583" s="716"/>
      <c r="LE583" s="716"/>
      <c r="LF583" s="716"/>
      <c r="LG583" s="716"/>
      <c r="LH583" s="716"/>
      <c r="LI583" s="716"/>
      <c r="LJ583" s="716"/>
      <c r="LK583" s="716"/>
      <c r="LL583" s="716"/>
      <c r="LM583" s="716"/>
      <c r="LN583" s="716"/>
      <c r="LO583" s="716"/>
      <c r="LP583" s="716"/>
      <c r="LQ583" s="716"/>
      <c r="LR583" s="716"/>
      <c r="LS583" s="716"/>
      <c r="LT583" s="716"/>
      <c r="LU583" s="716"/>
      <c r="LV583" s="716"/>
      <c r="LW583" s="716"/>
      <c r="LX583" s="716"/>
      <c r="LY583" s="716"/>
      <c r="LZ583" s="716"/>
      <c r="MA583" s="716"/>
      <c r="MB583" s="716"/>
      <c r="MC583" s="716"/>
      <c r="MD583" s="716"/>
      <c r="ME583" s="716"/>
      <c r="MF583" s="716"/>
      <c r="MG583" s="716"/>
      <c r="MH583" s="716"/>
      <c r="MI583" s="716"/>
      <c r="MJ583" s="716"/>
      <c r="MK583" s="716"/>
      <c r="ML583" s="716"/>
      <c r="MM583" s="716"/>
      <c r="MN583" s="716"/>
      <c r="MO583" s="716"/>
      <c r="MP583" s="716"/>
      <c r="MQ583" s="716"/>
      <c r="MR583" s="716"/>
      <c r="MS583" s="716"/>
      <c r="MT583" s="716"/>
      <c r="MU583" s="716"/>
      <c r="MV583" s="716"/>
      <c r="MW583" s="716"/>
      <c r="MX583" s="716"/>
      <c r="MY583" s="716"/>
      <c r="MZ583" s="716"/>
      <c r="NA583" s="716"/>
      <c r="NB583" s="716"/>
      <c r="NC583" s="716"/>
      <c r="ND583" s="716"/>
      <c r="NE583" s="716"/>
      <c r="NF583" s="716"/>
      <c r="NG583" s="716"/>
      <c r="NH583" s="716"/>
      <c r="NI583" s="716"/>
      <c r="NJ583" s="716"/>
      <c r="NK583" s="716"/>
      <c r="NL583" s="716"/>
      <c r="NM583" s="716"/>
      <c r="NN583" s="716"/>
      <c r="NO583" s="716"/>
      <c r="NP583" s="716"/>
      <c r="NQ583" s="716"/>
      <c r="NR583" s="716"/>
      <c r="NS583" s="716"/>
      <c r="NT583" s="716"/>
      <c r="NU583" s="716"/>
      <c r="NV583" s="716"/>
      <c r="NW583" s="716"/>
      <c r="NX583" s="716"/>
      <c r="NY583" s="716"/>
      <c r="NZ583" s="716"/>
      <c r="OA583" s="716"/>
      <c r="OB583" s="716"/>
      <c r="OC583" s="716"/>
      <c r="OD583" s="716"/>
      <c r="OE583" s="716"/>
      <c r="OF583" s="716"/>
      <c r="OG583" s="716"/>
      <c r="OH583" s="716"/>
      <c r="OI583" s="716"/>
      <c r="OJ583" s="716"/>
      <c r="OK583" s="716"/>
      <c r="OL583" s="716"/>
      <c r="OM583" s="716"/>
      <c r="ON583" s="716"/>
      <c r="OO583" s="716"/>
      <c r="OP583" s="716"/>
      <c r="OQ583" s="716"/>
      <c r="OR583" s="716"/>
      <c r="OS583" s="716"/>
      <c r="OT583" s="716"/>
      <c r="OU583" s="716"/>
      <c r="OV583" s="716"/>
      <c r="OW583" s="716"/>
      <c r="OX583" s="716"/>
      <c r="OY583" s="716"/>
      <c r="OZ583" s="716"/>
      <c r="PA583" s="716"/>
      <c r="PB583" s="716"/>
      <c r="PC583" s="716"/>
      <c r="PD583" s="716"/>
      <c r="PE583" s="716"/>
      <c r="PF583" s="716"/>
      <c r="PG583" s="716"/>
      <c r="PH583" s="716"/>
      <c r="PI583" s="716"/>
      <c r="PJ583" s="716"/>
      <c r="PK583" s="716"/>
      <c r="PL583" s="716"/>
      <c r="PM583" s="716"/>
      <c r="PN583" s="716"/>
      <c r="PO583" s="716"/>
      <c r="PP583" s="716"/>
      <c r="PQ583" s="716"/>
      <c r="PR583" s="716"/>
      <c r="PS583" s="716"/>
      <c r="PT583" s="716"/>
      <c r="PU583" s="716"/>
      <c r="PV583" s="716"/>
      <c r="PW583" s="716"/>
      <c r="PX583" s="716"/>
      <c r="PY583" s="716"/>
      <c r="PZ583" s="716"/>
      <c r="QA583" s="716"/>
      <c r="QB583" s="716"/>
      <c r="QC583" s="716"/>
      <c r="QD583" s="716"/>
      <c r="QE583" s="716"/>
      <c r="QF583" s="716"/>
      <c r="QG583" s="716"/>
      <c r="QH583" s="716"/>
      <c r="QI583" s="716"/>
      <c r="QJ583" s="716"/>
      <c r="QK583" s="716"/>
      <c r="QL583" s="716"/>
      <c r="QM583" s="716"/>
      <c r="QN583" s="716"/>
      <c r="QO583" s="716"/>
      <c r="QP583" s="716"/>
      <c r="QQ583" s="716"/>
      <c r="QR583" s="716"/>
      <c r="QS583" s="716"/>
      <c r="QT583" s="716"/>
      <c r="QU583" s="716"/>
      <c r="QV583" s="716"/>
      <c r="QW583" s="716"/>
      <c r="QX583" s="716"/>
      <c r="QY583" s="716"/>
      <c r="QZ583" s="716"/>
      <c r="RA583" s="716"/>
      <c r="RB583" s="716"/>
      <c r="RC583" s="716"/>
      <c r="RD583" s="716"/>
      <c r="RE583" s="716"/>
      <c r="RF583" s="716"/>
      <c r="RG583" s="716"/>
      <c r="RH583" s="716"/>
      <c r="RI583" s="716"/>
      <c r="RJ583" s="716"/>
      <c r="RK583" s="716"/>
      <c r="RL583" s="716"/>
      <c r="RM583" s="716"/>
      <c r="RN583" s="716"/>
      <c r="RO583" s="716"/>
      <c r="RP583" s="716"/>
      <c r="RQ583" s="716"/>
      <c r="RR583" s="716"/>
      <c r="RS583" s="716"/>
      <c r="RT583" s="716"/>
      <c r="RU583" s="716"/>
      <c r="RV583" s="716"/>
      <c r="RW583" s="716"/>
      <c r="RX583" s="716"/>
      <c r="RY583" s="716"/>
      <c r="RZ583" s="716"/>
      <c r="SA583" s="716"/>
      <c r="SB583" s="716"/>
      <c r="SC583" s="716"/>
      <c r="SD583" s="716"/>
      <c r="SE583" s="716"/>
      <c r="SF583" s="716"/>
      <c r="SG583" s="716"/>
      <c r="SH583" s="716"/>
      <c r="SI583" s="716"/>
      <c r="SJ583" s="716"/>
      <c r="SK583" s="716"/>
      <c r="SL583" s="716"/>
      <c r="SM583" s="716"/>
      <c r="SN583" s="716"/>
      <c r="SO583" s="716"/>
      <c r="SP583" s="716"/>
      <c r="SQ583" s="716"/>
      <c r="SR583" s="716"/>
      <c r="SS583" s="716"/>
      <c r="ST583" s="716"/>
      <c r="SU583" s="716"/>
      <c r="SV583" s="716"/>
      <c r="SW583" s="716"/>
      <c r="SX583" s="716"/>
      <c r="SY583" s="716"/>
      <c r="SZ583" s="716"/>
      <c r="TA583" s="716"/>
      <c r="TB583" s="716"/>
      <c r="TC583" s="716"/>
      <c r="TD583" s="716"/>
      <c r="TE583" s="716"/>
      <c r="TF583" s="716"/>
      <c r="TG583" s="716"/>
      <c r="TH583" s="716"/>
      <c r="TI583" s="716"/>
      <c r="TJ583" s="716"/>
      <c r="TK583" s="716"/>
      <c r="TL583" s="716"/>
      <c r="TM583" s="716"/>
      <c r="TN583" s="716"/>
      <c r="TO583" s="716"/>
      <c r="TP583" s="716"/>
      <c r="TQ583" s="716"/>
      <c r="TR583" s="716"/>
      <c r="TS583" s="716"/>
      <c r="TT583" s="716"/>
      <c r="TU583" s="716"/>
      <c r="TV583" s="716"/>
      <c r="TW583" s="716"/>
      <c r="TX583" s="716"/>
      <c r="TY583" s="716"/>
      <c r="TZ583" s="716"/>
      <c r="UA583" s="716"/>
      <c r="UB583" s="716"/>
      <c r="UC583" s="716"/>
      <c r="UD583" s="716"/>
      <c r="UE583" s="716"/>
      <c r="UF583" s="716"/>
      <c r="UG583" s="716"/>
      <c r="UH583" s="716"/>
      <c r="UI583" s="716"/>
      <c r="UJ583" s="716"/>
      <c r="UK583" s="716"/>
      <c r="UL583" s="716"/>
      <c r="UM583" s="716"/>
      <c r="UN583" s="716"/>
      <c r="UO583" s="716"/>
      <c r="UP583" s="716"/>
      <c r="UQ583" s="716"/>
      <c r="UR583" s="716"/>
      <c r="US583" s="716"/>
      <c r="UT583" s="716"/>
      <c r="UU583" s="716"/>
      <c r="UV583" s="716"/>
      <c r="UW583" s="716"/>
      <c r="UX583" s="716"/>
      <c r="UY583" s="716"/>
      <c r="UZ583" s="716"/>
      <c r="VA583" s="716"/>
      <c r="VB583" s="716"/>
      <c r="VC583" s="716"/>
      <c r="VD583" s="716"/>
      <c r="VE583" s="716"/>
      <c r="VF583" s="716"/>
      <c r="VG583" s="716"/>
      <c r="VH583" s="716"/>
      <c r="VI583" s="716"/>
      <c r="VJ583" s="716"/>
      <c r="VK583" s="716"/>
      <c r="VL583" s="716"/>
      <c r="VM583" s="716"/>
      <c r="VN583" s="716"/>
      <c r="VO583" s="716"/>
      <c r="VP583" s="716"/>
      <c r="VQ583" s="716"/>
      <c r="VR583" s="716"/>
      <c r="VS583" s="716"/>
      <c r="VT583" s="716"/>
      <c r="VU583" s="716"/>
      <c r="VV583" s="716"/>
      <c r="VW583" s="716"/>
      <c r="VX583" s="716"/>
      <c r="VY583" s="716"/>
      <c r="VZ583" s="716"/>
      <c r="WA583" s="716"/>
      <c r="WB583" s="716"/>
      <c r="WC583" s="716"/>
      <c r="WD583" s="716"/>
      <c r="WE583" s="716"/>
      <c r="WF583" s="716"/>
      <c r="WG583" s="716"/>
      <c r="WH583" s="716"/>
      <c r="WI583" s="716"/>
      <c r="WJ583" s="716"/>
      <c r="WK583" s="716"/>
      <c r="WL583" s="716"/>
      <c r="WM583" s="716"/>
      <c r="WN583" s="716"/>
      <c r="WO583" s="716"/>
      <c r="WP583" s="716"/>
      <c r="WQ583" s="716"/>
      <c r="WR583" s="716"/>
      <c r="WS583" s="716"/>
      <c r="WT583" s="716"/>
      <c r="WU583" s="716"/>
      <c r="WV583" s="716"/>
      <c r="WW583" s="716"/>
      <c r="WX583" s="716"/>
      <c r="WY583" s="716"/>
      <c r="WZ583" s="716"/>
      <c r="XA583" s="716"/>
      <c r="XB583" s="716"/>
      <c r="XC583" s="716"/>
      <c r="XD583" s="716"/>
      <c r="XE583" s="716"/>
      <c r="XF583" s="716"/>
      <c r="XG583" s="716"/>
      <c r="XH583" s="716"/>
      <c r="XI583" s="716"/>
      <c r="XJ583" s="716"/>
      <c r="XK583" s="716"/>
      <c r="XL583" s="716"/>
      <c r="XM583" s="716"/>
      <c r="XN583" s="716"/>
      <c r="XO583" s="716"/>
      <c r="XP583" s="716"/>
      <c r="XQ583" s="716"/>
      <c r="XR583" s="716"/>
      <c r="XS583" s="716"/>
      <c r="XT583" s="716"/>
      <c r="XU583" s="716"/>
      <c r="XV583" s="716"/>
      <c r="XW583" s="716"/>
      <c r="XX583" s="716"/>
      <c r="XY583" s="716"/>
      <c r="XZ583" s="716"/>
      <c r="YA583" s="716"/>
      <c r="YB583" s="716"/>
      <c r="YC583" s="716"/>
      <c r="YD583" s="716"/>
      <c r="YE583" s="716"/>
      <c r="YF583" s="716"/>
      <c r="YG583" s="716"/>
      <c r="YH583" s="716"/>
      <c r="YI583" s="716"/>
      <c r="YJ583" s="716"/>
      <c r="YK583" s="716"/>
      <c r="YL583" s="716"/>
      <c r="YM583" s="716"/>
      <c r="YN583" s="716"/>
      <c r="YO583" s="716"/>
      <c r="YP583" s="716"/>
      <c r="YQ583" s="716"/>
      <c r="YR583" s="716"/>
      <c r="YS583" s="716"/>
      <c r="YT583" s="716"/>
      <c r="YU583" s="716"/>
      <c r="YV583" s="716"/>
      <c r="YW583" s="716"/>
      <c r="YX583" s="716"/>
      <c r="YY583" s="716"/>
      <c r="YZ583" s="716"/>
      <c r="ZA583" s="716"/>
      <c r="ZB583" s="716"/>
      <c r="ZC583" s="716"/>
      <c r="ZD583" s="716"/>
      <c r="ZE583" s="716"/>
      <c r="ZF583" s="716"/>
      <c r="ZG583" s="716"/>
      <c r="ZH583" s="716"/>
      <c r="ZI583" s="716"/>
      <c r="ZJ583" s="716"/>
      <c r="ZK583" s="716"/>
      <c r="ZL583" s="716"/>
      <c r="ZM583" s="716"/>
      <c r="ZN583" s="716"/>
      <c r="ZO583" s="716"/>
      <c r="ZP583" s="716"/>
      <c r="ZQ583" s="716"/>
      <c r="ZR583" s="716"/>
      <c r="ZS583" s="716"/>
      <c r="ZT583" s="716"/>
      <c r="ZU583" s="716"/>
      <c r="ZV583" s="716"/>
      <c r="ZW583" s="716"/>
      <c r="ZX583" s="716"/>
      <c r="ZY583" s="716"/>
      <c r="ZZ583" s="716"/>
      <c r="AAA583" s="716"/>
      <c r="AAB583" s="716"/>
      <c r="AAC583" s="716"/>
      <c r="AAD583" s="716"/>
      <c r="AAE583" s="716"/>
      <c r="AAF583" s="716"/>
      <c r="AAG583" s="716"/>
      <c r="AAH583" s="716"/>
      <c r="AAI583" s="716"/>
      <c r="AAJ583" s="716"/>
      <c r="AAK583" s="716"/>
      <c r="AAL583" s="716"/>
      <c r="AAM583" s="716"/>
      <c r="AAN583" s="716"/>
      <c r="AAO583" s="716"/>
      <c r="AAP583" s="716"/>
      <c r="AAQ583" s="716"/>
      <c r="AAR583" s="716"/>
      <c r="AAS583" s="716"/>
      <c r="AAT583" s="716"/>
      <c r="AAU583" s="716"/>
      <c r="AAV583" s="716"/>
      <c r="AAW583" s="716"/>
      <c r="AAX583" s="716"/>
      <c r="AAY583" s="716"/>
      <c r="AAZ583" s="716"/>
      <c r="ABA583" s="716"/>
      <c r="ABB583" s="716"/>
      <c r="ABC583" s="716"/>
      <c r="ABD583" s="716"/>
      <c r="ABE583" s="716"/>
      <c r="ABF583" s="716"/>
      <c r="ABG583" s="716"/>
      <c r="ABH583" s="716"/>
      <c r="ABI583" s="716"/>
      <c r="ABJ583" s="716"/>
      <c r="ABK583" s="716"/>
      <c r="ABL583" s="716"/>
      <c r="ABM583" s="716"/>
      <c r="ABN583" s="716"/>
      <c r="ABO583" s="716"/>
      <c r="ABP583" s="716"/>
      <c r="ABQ583" s="716"/>
      <c r="ABR583" s="716"/>
      <c r="ABS583" s="716"/>
      <c r="ABT583" s="716"/>
      <c r="ABU583" s="716"/>
      <c r="ABV583" s="716"/>
      <c r="ABW583" s="716"/>
      <c r="ABX583" s="716"/>
      <c r="ABY583" s="716"/>
      <c r="ABZ583" s="716"/>
      <c r="ACA583" s="716"/>
      <c r="ACB583" s="716"/>
      <c r="ACC583" s="716"/>
      <c r="ACD583" s="716"/>
      <c r="ACE583" s="716"/>
      <c r="ACF583" s="716"/>
      <c r="ACG583" s="716"/>
      <c r="ACH583" s="716"/>
      <c r="ACI583" s="716"/>
      <c r="ACJ583" s="716"/>
      <c r="ACK583" s="716"/>
      <c r="ACL583" s="716"/>
      <c r="ACM583" s="716"/>
      <c r="ACN583" s="716"/>
      <c r="ACO583" s="716"/>
      <c r="ACP583" s="716"/>
      <c r="ACQ583" s="716"/>
      <c r="ACR583" s="716"/>
      <c r="ACS583" s="716"/>
      <c r="ACT583" s="716"/>
      <c r="ACU583" s="716"/>
      <c r="ACV583" s="716"/>
      <c r="ACW583" s="716"/>
      <c r="ACX583" s="716"/>
      <c r="ACY583" s="716"/>
      <c r="ACZ583" s="716"/>
      <c r="ADA583" s="716"/>
      <c r="ADB583" s="716"/>
      <c r="ADC583" s="716"/>
      <c r="ADD583" s="716"/>
      <c r="ADE583" s="716"/>
      <c r="ADF583" s="716"/>
      <c r="ADG583" s="716"/>
      <c r="ADH583" s="716"/>
      <c r="ADI583" s="716"/>
      <c r="ADJ583" s="716"/>
      <c r="ADK583" s="716"/>
      <c r="ADL583" s="716"/>
      <c r="ADM583" s="716"/>
      <c r="ADN583" s="716"/>
      <c r="ADO583" s="716"/>
      <c r="ADP583" s="716"/>
      <c r="ADQ583" s="716"/>
      <c r="ADR583" s="716"/>
      <c r="ADS583" s="716"/>
      <c r="ADT583" s="716"/>
      <c r="ADU583" s="716"/>
      <c r="ADV583" s="716"/>
      <c r="ADW583" s="716"/>
      <c r="ADX583" s="716"/>
      <c r="ADY583" s="716"/>
      <c r="ADZ583" s="716"/>
      <c r="AEA583" s="716"/>
      <c r="AEB583" s="716"/>
      <c r="AEC583" s="716"/>
      <c r="AED583" s="716"/>
      <c r="AEE583" s="716"/>
      <c r="AEF583" s="716"/>
      <c r="AEG583" s="716"/>
      <c r="AEH583" s="716"/>
      <c r="AEI583" s="716"/>
      <c r="AEJ583" s="716"/>
      <c r="AEK583" s="716"/>
      <c r="AEL583" s="716"/>
      <c r="AEM583" s="716"/>
      <c r="AEN583" s="716"/>
      <c r="AEO583" s="716"/>
      <c r="AEP583" s="716"/>
      <c r="AEQ583" s="716"/>
      <c r="AER583" s="716"/>
      <c r="AES583" s="716"/>
      <c r="AET583" s="716"/>
      <c r="AEU583" s="716"/>
      <c r="AEV583" s="716"/>
      <c r="AEW583" s="716"/>
      <c r="AEX583" s="716"/>
      <c r="AEY583" s="716"/>
      <c r="AEZ583" s="716"/>
      <c r="AFA583" s="716"/>
      <c r="AFB583" s="716"/>
      <c r="AFC583" s="716"/>
      <c r="AFD583" s="716"/>
      <c r="AFE583" s="716"/>
      <c r="AFF583" s="716"/>
      <c r="AFG583" s="716"/>
      <c r="AFH583" s="716"/>
      <c r="AFI583" s="716"/>
      <c r="AFJ583" s="716"/>
      <c r="AFK583" s="716"/>
      <c r="AFL583" s="716"/>
      <c r="AFM583" s="716"/>
      <c r="AFN583" s="716"/>
      <c r="AFO583" s="716"/>
      <c r="AFP583" s="716"/>
      <c r="AFQ583" s="716"/>
      <c r="AFR583" s="716"/>
      <c r="AFS583" s="716"/>
      <c r="AFT583" s="716"/>
      <c r="AFU583" s="716"/>
      <c r="AFV583" s="716"/>
      <c r="AFW583" s="716"/>
      <c r="AFX583" s="716"/>
      <c r="AFY583" s="716"/>
      <c r="AFZ583" s="716"/>
      <c r="AGA583" s="716"/>
      <c r="AGB583" s="716"/>
      <c r="AGC583" s="716"/>
      <c r="AGD583" s="716"/>
      <c r="AGE583" s="716"/>
      <c r="AGF583" s="716"/>
      <c r="AGG583" s="716"/>
      <c r="AGH583" s="716"/>
      <c r="AGI583" s="716"/>
      <c r="AGJ583" s="716"/>
      <c r="AGK583" s="716"/>
      <c r="AGL583" s="716"/>
      <c r="AGM583" s="716"/>
      <c r="AGN583" s="716"/>
      <c r="AGO583" s="716"/>
      <c r="AGP583" s="716"/>
      <c r="AGQ583" s="716"/>
      <c r="AGR583" s="716"/>
      <c r="AGS583" s="716"/>
      <c r="AGT583" s="716"/>
      <c r="AGU583" s="716"/>
      <c r="AGV583" s="716"/>
      <c r="AGW583" s="716"/>
      <c r="AGX583" s="716"/>
      <c r="AGY583" s="716"/>
      <c r="AGZ583" s="716"/>
      <c r="AHA583" s="716"/>
      <c r="AHB583" s="716"/>
      <c r="AHC583" s="716"/>
      <c r="AHD583" s="716"/>
      <c r="AHE583" s="716"/>
      <c r="AHF583" s="716"/>
      <c r="AHG583" s="716"/>
      <c r="AHH583" s="716"/>
      <c r="AHI583" s="716"/>
      <c r="AHJ583" s="716"/>
      <c r="AHK583" s="716"/>
      <c r="AHL583" s="716"/>
      <c r="AHM583" s="716"/>
      <c r="AHN583" s="716"/>
      <c r="AHO583" s="716"/>
      <c r="AHP583" s="716"/>
      <c r="AHQ583" s="716"/>
      <c r="AHR583" s="716"/>
      <c r="AHS583" s="716"/>
      <c r="AHT583" s="716"/>
      <c r="AHU583" s="716"/>
      <c r="AHV583" s="716"/>
      <c r="AHW583" s="716"/>
      <c r="AHX583" s="716"/>
      <c r="AHY583" s="716"/>
      <c r="AHZ583" s="716"/>
      <c r="AIA583" s="716"/>
      <c r="AIB583" s="716"/>
      <c r="AIC583" s="716"/>
      <c r="AID583" s="716"/>
      <c r="AIE583" s="716"/>
      <c r="AIF583" s="716"/>
      <c r="AIG583" s="716"/>
      <c r="AIH583" s="716"/>
      <c r="AII583" s="716"/>
      <c r="AIJ583" s="716"/>
      <c r="AIK583" s="716"/>
      <c r="AIL583" s="716"/>
      <c r="AIM583" s="716"/>
      <c r="AIN583" s="716"/>
      <c r="AIO583" s="716"/>
      <c r="AIP583" s="716"/>
      <c r="AIQ583" s="716"/>
      <c r="AIR583" s="716"/>
      <c r="AIS583" s="716"/>
      <c r="AIT583" s="716"/>
      <c r="AIU583" s="716"/>
      <c r="AIV583" s="716"/>
      <c r="AIW583" s="716"/>
      <c r="AIX583" s="716"/>
      <c r="AIY583" s="716"/>
      <c r="AIZ583" s="716"/>
      <c r="AJA583" s="716"/>
      <c r="AJB583" s="716"/>
      <c r="AJC583" s="716"/>
      <c r="AJD583" s="716"/>
      <c r="AJE583" s="716"/>
      <c r="AJF583" s="716"/>
      <c r="AJG583" s="716"/>
      <c r="AJH583" s="716"/>
      <c r="AJI583" s="716"/>
      <c r="AJJ583" s="716"/>
      <c r="AJK583" s="716"/>
      <c r="AJL583" s="716"/>
      <c r="AJM583" s="716"/>
      <c r="AJN583" s="716"/>
      <c r="AJO583" s="716"/>
      <c r="AJP583" s="716"/>
      <c r="AJQ583" s="716"/>
      <c r="AJR583" s="716"/>
      <c r="AJS583" s="716"/>
      <c r="AJT583" s="716"/>
      <c r="AJU583" s="716"/>
      <c r="AJV583" s="716"/>
      <c r="AJW583" s="716"/>
      <c r="AJX583" s="716"/>
      <c r="AJY583" s="716"/>
      <c r="AJZ583" s="716"/>
      <c r="AKA583" s="716"/>
      <c r="AKB583" s="716"/>
      <c r="AKC583" s="716"/>
      <c r="AKD583" s="716"/>
      <c r="AKE583" s="716"/>
      <c r="AKF583" s="716"/>
      <c r="AKG583" s="716"/>
      <c r="AKH583" s="716"/>
      <c r="AKI583" s="716"/>
      <c r="AKJ583" s="716"/>
      <c r="AKK583" s="716"/>
      <c r="AKL583" s="716"/>
      <c r="AKM583" s="716"/>
      <c r="AKN583" s="716"/>
      <c r="AKO583" s="716"/>
      <c r="AKP583" s="716"/>
      <c r="AKQ583" s="716"/>
      <c r="AKR583" s="716"/>
      <c r="AKS583" s="716"/>
      <c r="AKT583" s="716"/>
      <c r="AKU583" s="716"/>
      <c r="AKV583" s="716"/>
      <c r="AKW583" s="716"/>
      <c r="AKX583" s="716"/>
      <c r="AKY583" s="716"/>
      <c r="AKZ583" s="716"/>
      <c r="ALA583" s="716"/>
      <c r="ALB583" s="716"/>
      <c r="ALC583" s="716"/>
      <c r="ALD583" s="716"/>
      <c r="ALE583" s="716"/>
      <c r="ALF583" s="716"/>
      <c r="ALG583" s="716"/>
      <c r="ALH583" s="716"/>
      <c r="ALI583" s="716"/>
      <c r="ALJ583" s="716"/>
      <c r="ALK583" s="716"/>
      <c r="ALL583" s="716"/>
      <c r="ALM583" s="716"/>
      <c r="ALN583" s="716"/>
      <c r="ALO583" s="716"/>
      <c r="ALP583" s="716"/>
      <c r="ALQ583" s="716"/>
      <c r="ALR583" s="716"/>
      <c r="ALS583" s="716"/>
      <c r="ALT583" s="716"/>
      <c r="ALU583" s="716"/>
      <c r="ALV583" s="716"/>
      <c r="ALW583" s="716"/>
      <c r="ALX583" s="716"/>
      <c r="ALY583" s="716"/>
      <c r="ALZ583" s="716"/>
      <c r="AMA583" s="716"/>
      <c r="AMB583" s="716"/>
      <c r="AMC583" s="716"/>
      <c r="AMD583" s="716"/>
      <c r="AME583" s="716"/>
      <c r="AMF583" s="716"/>
      <c r="AMG583" s="716"/>
      <c r="AMH583" s="716"/>
      <c r="AMI583" s="716"/>
      <c r="AMJ583" s="716"/>
      <c r="AMK583" s="716"/>
      <c r="AML583" s="716"/>
      <c r="AMM583" s="716"/>
      <c r="AMN583" s="716"/>
      <c r="AMO583" s="716"/>
      <c r="AMP583" s="716"/>
      <c r="AMQ583" s="716"/>
      <c r="AMR583" s="716"/>
      <c r="AMS583" s="716"/>
      <c r="AMT583" s="716"/>
      <c r="AMU583" s="716"/>
      <c r="AMV583" s="716"/>
      <c r="AMW583" s="716"/>
      <c r="AMX583" s="716"/>
      <c r="AMY583" s="716"/>
      <c r="AMZ583" s="716"/>
      <c r="ANA583" s="716"/>
      <c r="ANB583" s="716"/>
      <c r="ANC583" s="716"/>
      <c r="AND583" s="716"/>
      <c r="ANE583" s="716"/>
      <c r="ANF583" s="716"/>
      <c r="ANG583" s="716"/>
      <c r="ANH583" s="716"/>
      <c r="ANI583" s="716"/>
      <c r="ANJ583" s="716"/>
      <c r="ANK583" s="716"/>
      <c r="ANL583" s="716"/>
      <c r="ANM583" s="716"/>
      <c r="ANN583" s="716"/>
      <c r="ANO583" s="716"/>
      <c r="ANP583" s="716"/>
      <c r="ANQ583" s="716"/>
      <c r="ANR583" s="716"/>
      <c r="ANS583" s="716"/>
      <c r="ANT583" s="716"/>
      <c r="ANU583" s="716"/>
      <c r="ANV583" s="716"/>
      <c r="ANW583" s="716"/>
      <c r="ANX583" s="716"/>
      <c r="ANY583" s="716"/>
      <c r="ANZ583" s="716"/>
      <c r="AOA583" s="716"/>
      <c r="AOB583" s="716"/>
      <c r="AOC583" s="716"/>
      <c r="AOD583" s="716"/>
      <c r="AOE583" s="716"/>
      <c r="AOF583" s="716"/>
      <c r="AOG583" s="716"/>
      <c r="AOH583" s="716"/>
      <c r="AOI583" s="716"/>
      <c r="AOJ583" s="716"/>
      <c r="AOK583" s="716"/>
      <c r="AOL583" s="716"/>
      <c r="AOM583" s="716"/>
      <c r="AON583" s="716"/>
      <c r="AOO583" s="716"/>
      <c r="AOP583" s="716"/>
      <c r="AOQ583" s="716"/>
      <c r="AOR583" s="716"/>
      <c r="AOS583" s="716"/>
      <c r="AOT583" s="716"/>
      <c r="AOU583" s="716"/>
      <c r="AOV583" s="716"/>
      <c r="AOW583" s="716"/>
      <c r="AOX583" s="716"/>
      <c r="AOY583" s="716"/>
      <c r="AOZ583" s="716"/>
      <c r="APA583" s="716"/>
      <c r="APB583" s="716"/>
      <c r="APC583" s="716"/>
      <c r="APD583" s="716"/>
      <c r="APE583" s="716"/>
      <c r="APF583" s="716"/>
      <c r="APG583" s="716"/>
      <c r="APH583" s="716"/>
      <c r="API583" s="716"/>
      <c r="APJ583" s="716"/>
      <c r="APK583" s="716"/>
      <c r="APL583" s="716"/>
      <c r="APM583" s="716"/>
      <c r="APN583" s="716"/>
      <c r="APO583" s="716"/>
      <c r="APP583" s="716"/>
      <c r="APQ583" s="716"/>
      <c r="APR583" s="716"/>
      <c r="APS583" s="716"/>
      <c r="APT583" s="716"/>
      <c r="APU583" s="716"/>
      <c r="APV583" s="716"/>
      <c r="APW583" s="716"/>
      <c r="APX583" s="716"/>
      <c r="APY583" s="716"/>
      <c r="APZ583" s="716"/>
      <c r="AQA583" s="716"/>
      <c r="AQB583" s="716"/>
      <c r="AQC583" s="716"/>
      <c r="AQD583" s="716"/>
      <c r="AQE583" s="716"/>
      <c r="AQF583" s="716"/>
      <c r="AQG583" s="716"/>
      <c r="AQH583" s="716"/>
      <c r="AQI583" s="716"/>
      <c r="AQJ583" s="716"/>
      <c r="AQK583" s="716"/>
      <c r="AQL583" s="716"/>
      <c r="AQM583" s="716"/>
      <c r="AQN583" s="716"/>
      <c r="AQO583" s="716"/>
      <c r="AQP583" s="716"/>
      <c r="AQQ583" s="716"/>
      <c r="AQR583" s="716"/>
      <c r="AQS583" s="716"/>
      <c r="AQT583" s="716"/>
      <c r="AQU583" s="716"/>
      <c r="AQV583" s="716"/>
      <c r="AQW583" s="716"/>
      <c r="AQX583" s="716"/>
      <c r="AQY583" s="716"/>
      <c r="AQZ583" s="716"/>
      <c r="ARA583" s="716"/>
      <c r="ARB583" s="716"/>
      <c r="ARC583" s="716"/>
      <c r="ARD583" s="716"/>
      <c r="ARE583" s="716"/>
      <c r="ARF583" s="716"/>
      <c r="ARG583" s="716"/>
      <c r="ARH583" s="716"/>
      <c r="ARI583" s="716"/>
      <c r="ARJ583" s="716"/>
      <c r="ARK583" s="716"/>
      <c r="ARL583" s="716"/>
      <c r="ARM583" s="716"/>
      <c r="ARN583" s="716"/>
      <c r="ARO583" s="716"/>
      <c r="ARP583" s="716"/>
      <c r="ARQ583" s="716"/>
      <c r="ARR583" s="716"/>
      <c r="ARS583" s="716"/>
      <c r="ART583" s="716"/>
      <c r="ARU583" s="716"/>
      <c r="ARV583" s="716"/>
      <c r="ARW583" s="716"/>
      <c r="ARX583" s="716"/>
      <c r="ARY583" s="716"/>
      <c r="ARZ583" s="716"/>
      <c r="ASA583" s="716"/>
      <c r="ASB583" s="716"/>
      <c r="ASC583" s="716"/>
      <c r="ASD583" s="716"/>
      <c r="ASE583" s="716"/>
      <c r="ASF583" s="716"/>
      <c r="ASG583" s="716"/>
      <c r="ASH583" s="716"/>
      <c r="ASI583" s="716"/>
      <c r="ASJ583" s="716"/>
      <c r="ASK583" s="716"/>
      <c r="ASL583" s="716"/>
      <c r="ASM583" s="716"/>
      <c r="ASN583" s="716"/>
      <c r="ASO583" s="716"/>
      <c r="ASP583" s="716"/>
      <c r="ASQ583" s="716"/>
      <c r="ASR583" s="716"/>
      <c r="ASS583" s="716"/>
      <c r="AST583" s="716"/>
      <c r="ASU583" s="716"/>
      <c r="ASV583" s="716"/>
      <c r="ASW583" s="716"/>
      <c r="ASX583" s="716"/>
      <c r="ASY583" s="716"/>
      <c r="ASZ583" s="716"/>
      <c r="ATA583" s="716"/>
      <c r="ATB583" s="716"/>
      <c r="ATC583" s="716"/>
      <c r="ATD583" s="716"/>
      <c r="ATE583" s="716"/>
      <c r="ATF583" s="716"/>
      <c r="ATG583" s="716"/>
      <c r="ATH583" s="716"/>
      <c r="ATI583" s="716"/>
      <c r="ATJ583" s="716"/>
      <c r="ATK583" s="716"/>
      <c r="ATL583" s="716"/>
      <c r="ATM583" s="716"/>
      <c r="ATN583" s="716"/>
      <c r="ATO583" s="716"/>
      <c r="ATP583" s="716"/>
      <c r="ATQ583" s="716"/>
      <c r="ATR583" s="716"/>
      <c r="ATS583" s="716"/>
      <c r="ATT583" s="716"/>
      <c r="ATU583" s="716"/>
      <c r="ATV583" s="716"/>
      <c r="ATW583" s="716"/>
      <c r="ATX583" s="716"/>
      <c r="ATY583" s="716"/>
      <c r="ATZ583" s="716"/>
      <c r="AUA583" s="716"/>
      <c r="AUB583" s="716"/>
      <c r="AUC583" s="716"/>
      <c r="AUD583" s="716"/>
      <c r="AUE583" s="716"/>
      <c r="AUF583" s="716"/>
      <c r="AUG583" s="716"/>
      <c r="AUH583" s="716"/>
      <c r="AUI583" s="716"/>
      <c r="AUJ583" s="716"/>
      <c r="AUK583" s="716"/>
      <c r="AUL583" s="716"/>
      <c r="AUM583" s="716"/>
      <c r="AUN583" s="716"/>
      <c r="AUO583" s="716"/>
      <c r="AUP583" s="716"/>
      <c r="AUQ583" s="716"/>
      <c r="AUR583" s="716"/>
      <c r="AUS583" s="716"/>
      <c r="AUT583" s="716"/>
      <c r="AUU583" s="716"/>
      <c r="AUV583" s="716"/>
      <c r="AUW583" s="716"/>
      <c r="AUX583" s="716"/>
      <c r="AUY583" s="716"/>
      <c r="AUZ583" s="716"/>
      <c r="AVA583" s="716"/>
      <c r="AVB583" s="716"/>
      <c r="AVC583" s="716"/>
      <c r="AVD583" s="716"/>
      <c r="AVE583" s="716"/>
      <c r="AVF583" s="716"/>
      <c r="AVG583" s="716"/>
      <c r="AVH583" s="716"/>
      <c r="AVI583" s="716"/>
      <c r="AVJ583" s="716"/>
      <c r="AVK583" s="716"/>
      <c r="AVL583" s="716"/>
      <c r="AVM583" s="716"/>
      <c r="AVN583" s="716"/>
      <c r="AVO583" s="716"/>
      <c r="AVP583" s="716"/>
      <c r="AVQ583" s="716"/>
      <c r="AVR583" s="716"/>
      <c r="AVS583" s="716"/>
      <c r="AVT583" s="716"/>
      <c r="AVU583" s="716"/>
      <c r="AVV583" s="716"/>
      <c r="AVW583" s="716"/>
      <c r="AVX583" s="716"/>
      <c r="AVY583" s="716"/>
      <c r="AVZ583" s="716"/>
      <c r="AWA583" s="716"/>
      <c r="AWB583" s="716"/>
      <c r="AWC583" s="716"/>
      <c r="AWD583" s="716"/>
      <c r="AWE583" s="716"/>
      <c r="AWF583" s="716"/>
      <c r="AWG583" s="716"/>
      <c r="AWH583" s="716"/>
      <c r="AWI583" s="716"/>
      <c r="AWJ583" s="716"/>
      <c r="AWK583" s="716"/>
      <c r="AWL583" s="716"/>
      <c r="AWM583" s="716"/>
      <c r="AWN583" s="716"/>
      <c r="AWO583" s="716"/>
      <c r="AWP583" s="716"/>
      <c r="AWQ583" s="716"/>
      <c r="AWR583" s="716"/>
      <c r="AWS583" s="716"/>
      <c r="AWT583" s="716"/>
      <c r="AWU583" s="716"/>
      <c r="AWV583" s="716"/>
      <c r="AWW583" s="716"/>
      <c r="AWX583" s="716"/>
      <c r="AWY583" s="716"/>
      <c r="AWZ583" s="716"/>
      <c r="AXA583" s="716"/>
      <c r="AXB583" s="716"/>
      <c r="AXC583" s="716"/>
      <c r="AXD583" s="716"/>
      <c r="AXE583" s="716"/>
      <c r="AXF583" s="716"/>
      <c r="AXG583" s="716"/>
      <c r="AXH583" s="716"/>
      <c r="AXI583" s="716"/>
      <c r="AXJ583" s="716"/>
      <c r="AXK583" s="716"/>
      <c r="AXL583" s="716"/>
      <c r="AXM583" s="716"/>
      <c r="AXN583" s="716"/>
      <c r="AXO583" s="716"/>
      <c r="AXP583" s="716"/>
      <c r="AXQ583" s="716"/>
      <c r="AXR583" s="716"/>
      <c r="AXS583" s="716"/>
      <c r="AXT583" s="716"/>
      <c r="AXU583" s="716"/>
      <c r="AXV583" s="716"/>
      <c r="AXW583" s="716"/>
      <c r="AXX583" s="716"/>
      <c r="AXY583" s="716"/>
      <c r="AXZ583" s="716"/>
      <c r="AYA583" s="716"/>
      <c r="AYB583" s="716"/>
      <c r="AYC583" s="716"/>
      <c r="AYD583" s="716"/>
      <c r="AYE583" s="716"/>
      <c r="AYF583" s="716"/>
      <c r="AYG583" s="716"/>
      <c r="AYH583" s="716"/>
      <c r="AYI583" s="716"/>
      <c r="AYJ583" s="716"/>
      <c r="AYK583" s="716"/>
      <c r="AYL583" s="716"/>
      <c r="AYM583" s="716"/>
      <c r="AYN583" s="716"/>
      <c r="AYO583" s="716"/>
      <c r="AYP583" s="716"/>
      <c r="AYQ583" s="716"/>
      <c r="AYR583" s="716"/>
      <c r="AYS583" s="716"/>
      <c r="AYT583" s="716"/>
      <c r="AYU583" s="716"/>
      <c r="AYV583" s="716"/>
      <c r="AYW583" s="716"/>
      <c r="AYX583" s="716"/>
      <c r="AYY583" s="716"/>
      <c r="AYZ583" s="716"/>
      <c r="AZA583" s="716"/>
      <c r="AZB583" s="716"/>
      <c r="AZC583" s="716"/>
      <c r="AZD583" s="716"/>
      <c r="AZE583" s="716"/>
      <c r="AZF583" s="716"/>
      <c r="AZG583" s="716"/>
      <c r="AZH583" s="716"/>
      <c r="AZI583" s="716"/>
      <c r="AZJ583" s="716"/>
      <c r="AZK583" s="716"/>
      <c r="AZL583" s="716"/>
      <c r="AZM583" s="716"/>
      <c r="AZN583" s="716"/>
      <c r="AZO583" s="716"/>
      <c r="AZP583" s="716"/>
      <c r="AZQ583" s="716"/>
      <c r="AZR583" s="716"/>
      <c r="AZS583" s="716"/>
      <c r="AZT583" s="716"/>
      <c r="AZU583" s="716"/>
      <c r="AZV583" s="716"/>
      <c r="AZW583" s="716"/>
      <c r="AZX583" s="716"/>
      <c r="AZY583" s="716"/>
      <c r="AZZ583" s="716"/>
      <c r="BAA583" s="716"/>
      <c r="BAB583" s="716"/>
      <c r="BAC583" s="716"/>
      <c r="BAD583" s="716"/>
      <c r="BAE583" s="716"/>
      <c r="BAF583" s="716"/>
      <c r="BAG583" s="716"/>
      <c r="BAH583" s="716"/>
      <c r="BAI583" s="716"/>
      <c r="BAJ583" s="716"/>
      <c r="BAK583" s="716"/>
      <c r="BAL583" s="716"/>
      <c r="BAM583" s="716"/>
      <c r="BAN583" s="716"/>
      <c r="BAO583" s="716"/>
      <c r="BAP583" s="716"/>
      <c r="BAQ583" s="716"/>
      <c r="BAR583" s="716"/>
      <c r="BAS583" s="716"/>
      <c r="BAT583" s="716"/>
      <c r="BAU583" s="716"/>
      <c r="BAV583" s="716"/>
      <c r="BAW583" s="716"/>
      <c r="BAX583" s="716"/>
      <c r="BAY583" s="716"/>
      <c r="BAZ583" s="716"/>
      <c r="BBA583" s="716"/>
      <c r="BBB583" s="716"/>
      <c r="BBC583" s="716"/>
      <c r="BBD583" s="716"/>
      <c r="BBE583" s="716"/>
      <c r="BBF583" s="716"/>
      <c r="BBG583" s="716"/>
      <c r="BBH583" s="716"/>
      <c r="BBI583" s="716"/>
      <c r="BBJ583" s="716"/>
      <c r="BBK583" s="716"/>
      <c r="BBL583" s="716"/>
      <c r="BBM583" s="716"/>
      <c r="BBN583" s="716"/>
      <c r="BBO583" s="716"/>
      <c r="BBP583" s="716"/>
      <c r="BBQ583" s="716"/>
      <c r="BBR583" s="716"/>
      <c r="BBS583" s="716"/>
      <c r="BBT583" s="716"/>
      <c r="BBU583" s="716"/>
      <c r="BBV583" s="716"/>
      <c r="BBW583" s="716"/>
      <c r="BBX583" s="716"/>
      <c r="BBY583" s="716"/>
      <c r="BBZ583" s="716"/>
      <c r="BCA583" s="716"/>
      <c r="BCB583" s="716"/>
      <c r="BCC583" s="716"/>
      <c r="BCD583" s="716"/>
      <c r="BCE583" s="716"/>
      <c r="BCF583" s="716"/>
      <c r="BCG583" s="716"/>
      <c r="BCH583" s="716"/>
      <c r="BCI583" s="716"/>
      <c r="BCJ583" s="716"/>
      <c r="BCK583" s="716"/>
      <c r="BCL583" s="716"/>
      <c r="BCM583" s="716"/>
      <c r="BCN583" s="716"/>
      <c r="BCO583" s="716"/>
      <c r="BCP583" s="716"/>
      <c r="BCQ583" s="716"/>
      <c r="BCR583" s="716"/>
      <c r="BCS583" s="716"/>
      <c r="BCT583" s="716"/>
      <c r="BCU583" s="716"/>
      <c r="BCV583" s="716"/>
      <c r="BCW583" s="716"/>
      <c r="BCX583" s="716"/>
      <c r="BCY583" s="716"/>
      <c r="BCZ583" s="716"/>
      <c r="BDA583" s="716"/>
      <c r="BDB583" s="716"/>
      <c r="BDC583" s="716"/>
      <c r="BDD583" s="716"/>
      <c r="BDE583" s="716"/>
      <c r="BDF583" s="716"/>
      <c r="BDG583" s="716"/>
      <c r="BDH583" s="716"/>
      <c r="BDI583" s="716"/>
      <c r="BDJ583" s="716"/>
      <c r="BDK583" s="716"/>
      <c r="BDL583" s="716"/>
      <c r="BDM583" s="716"/>
      <c r="BDN583" s="716"/>
      <c r="BDO583" s="716"/>
      <c r="BDP583" s="716"/>
      <c r="BDQ583" s="716"/>
      <c r="BDR583" s="716"/>
      <c r="BDS583" s="716"/>
      <c r="BDT583" s="716"/>
      <c r="BDU583" s="716"/>
      <c r="BDV583" s="716"/>
      <c r="BDW583" s="716"/>
      <c r="BDX583" s="716"/>
      <c r="BDY583" s="716"/>
      <c r="BDZ583" s="716"/>
      <c r="BEA583" s="716"/>
      <c r="BEB583" s="716"/>
      <c r="BEC583" s="716"/>
      <c r="BED583" s="716"/>
      <c r="BEE583" s="716"/>
      <c r="BEF583" s="716"/>
      <c r="BEG583" s="716"/>
      <c r="BEH583" s="716"/>
      <c r="BEI583" s="716"/>
      <c r="BEJ583" s="716"/>
      <c r="BEK583" s="716"/>
      <c r="BEL583" s="716"/>
      <c r="BEM583" s="716"/>
      <c r="BEN583" s="716"/>
      <c r="BEO583" s="716"/>
      <c r="BEP583" s="716"/>
      <c r="BEQ583" s="716"/>
      <c r="BER583" s="716"/>
      <c r="BES583" s="716"/>
      <c r="BET583" s="716"/>
      <c r="BEU583" s="716"/>
      <c r="BEV583" s="716"/>
      <c r="BEW583" s="716"/>
      <c r="BEX583" s="716"/>
      <c r="BEY583" s="716"/>
      <c r="BEZ583" s="716"/>
      <c r="BFA583" s="716"/>
      <c r="BFB583" s="716"/>
      <c r="BFC583" s="716"/>
      <c r="BFD583" s="716"/>
      <c r="BFE583" s="716"/>
      <c r="BFF583" s="716"/>
      <c r="BFG583" s="716"/>
      <c r="BFH583" s="716"/>
      <c r="BFI583" s="716"/>
      <c r="BFJ583" s="716"/>
      <c r="BFK583" s="716"/>
      <c r="BFL583" s="716"/>
      <c r="BFM583" s="716"/>
      <c r="BFN583" s="716"/>
      <c r="BFO583" s="716"/>
      <c r="BFP583" s="716"/>
      <c r="BFQ583" s="716"/>
      <c r="BFR583" s="716"/>
      <c r="BFS583" s="716"/>
      <c r="BFT583" s="716"/>
      <c r="BFU583" s="716"/>
      <c r="BFV583" s="716"/>
      <c r="BFW583" s="716"/>
      <c r="BFX583" s="716"/>
      <c r="BFY583" s="716"/>
      <c r="BFZ583" s="716"/>
      <c r="BGA583" s="716"/>
      <c r="BGB583" s="716"/>
      <c r="BGC583" s="716"/>
      <c r="BGD583" s="716"/>
      <c r="BGE583" s="716"/>
      <c r="BGF583" s="716"/>
      <c r="BGG583" s="716"/>
      <c r="BGH583" s="716"/>
      <c r="BGI583" s="716"/>
      <c r="BGJ583" s="716"/>
      <c r="BGK583" s="716"/>
      <c r="BGL583" s="716"/>
      <c r="BGM583" s="716"/>
      <c r="BGN583" s="716"/>
      <c r="BGO583" s="716"/>
      <c r="BGP583" s="716"/>
      <c r="BGQ583" s="716"/>
      <c r="BGR583" s="716"/>
      <c r="BGS583" s="716"/>
      <c r="BGT583" s="716"/>
      <c r="BGU583" s="716"/>
      <c r="BGV583" s="716"/>
      <c r="BGW583" s="716"/>
      <c r="BGX583" s="716"/>
      <c r="BGY583" s="716"/>
      <c r="BGZ583" s="716"/>
      <c r="BHA583" s="716"/>
      <c r="BHB583" s="716"/>
      <c r="BHC583" s="716"/>
      <c r="BHD583" s="716"/>
      <c r="BHE583" s="716"/>
      <c r="BHF583" s="716"/>
      <c r="BHG583" s="716"/>
      <c r="BHH583" s="716"/>
      <c r="BHI583" s="716"/>
      <c r="BHJ583" s="716"/>
      <c r="BHK583" s="716"/>
      <c r="BHL583" s="716"/>
      <c r="BHM583" s="716"/>
      <c r="BHN583" s="716"/>
      <c r="BHO583" s="716"/>
      <c r="BHP583" s="716"/>
      <c r="BHQ583" s="716"/>
      <c r="BHR583" s="716"/>
      <c r="BHS583" s="716"/>
      <c r="BHT583" s="716"/>
      <c r="BHU583" s="716"/>
      <c r="BHV583" s="716"/>
      <c r="BHW583" s="716"/>
      <c r="BHX583" s="716"/>
      <c r="BHY583" s="716"/>
      <c r="BHZ583" s="716"/>
      <c r="BIA583" s="716"/>
      <c r="BIB583" s="716"/>
      <c r="BIC583" s="716"/>
      <c r="BID583" s="716"/>
      <c r="BIE583" s="716"/>
      <c r="BIF583" s="716"/>
      <c r="BIG583" s="716"/>
      <c r="BIH583" s="716"/>
      <c r="BII583" s="716"/>
      <c r="BIJ583" s="716"/>
      <c r="BIK583" s="716"/>
      <c r="BIL583" s="716"/>
      <c r="BIM583" s="716"/>
      <c r="BIN583" s="716"/>
      <c r="BIO583" s="716"/>
      <c r="BIP583" s="716"/>
      <c r="BIQ583" s="716"/>
      <c r="BIR583" s="716"/>
      <c r="BIS583" s="716"/>
      <c r="BIT583" s="716"/>
      <c r="BIU583" s="716"/>
      <c r="BIV583" s="716"/>
      <c r="BIW583" s="716"/>
      <c r="BIX583" s="716"/>
      <c r="BIY583" s="716"/>
      <c r="BIZ583" s="716"/>
      <c r="BJA583" s="716"/>
      <c r="BJB583" s="716"/>
      <c r="BJC583" s="716"/>
      <c r="BJD583" s="716"/>
      <c r="BJE583" s="716"/>
      <c r="BJF583" s="716"/>
      <c r="BJG583" s="716"/>
      <c r="BJH583" s="716"/>
      <c r="BJI583" s="716"/>
      <c r="BJJ583" s="716"/>
      <c r="BJK583" s="716"/>
      <c r="BJL583" s="716"/>
      <c r="BJM583" s="716"/>
      <c r="BJN583" s="716"/>
      <c r="BJO583" s="716"/>
      <c r="BJP583" s="716"/>
      <c r="BJQ583" s="716"/>
      <c r="BJR583" s="716"/>
      <c r="BJS583" s="716"/>
      <c r="BJT583" s="716"/>
      <c r="BJU583" s="716"/>
      <c r="BJV583" s="716"/>
      <c r="BJW583" s="716"/>
      <c r="BJX583" s="716"/>
      <c r="BJY583" s="716"/>
      <c r="BJZ583" s="716"/>
      <c r="BKA583" s="716"/>
      <c r="BKB583" s="716"/>
      <c r="BKC583" s="716"/>
      <c r="BKD583" s="716"/>
      <c r="BKE583" s="716"/>
      <c r="BKF583" s="716"/>
      <c r="BKG583" s="716"/>
      <c r="BKH583" s="716"/>
      <c r="BKI583" s="716"/>
      <c r="BKJ583" s="716"/>
      <c r="BKK583" s="716"/>
      <c r="BKL583" s="716"/>
      <c r="BKM583" s="716"/>
      <c r="BKN583" s="716"/>
      <c r="BKO583" s="716"/>
      <c r="BKP583" s="716"/>
      <c r="BKQ583" s="716"/>
      <c r="BKR583" s="716"/>
      <c r="BKS583" s="716"/>
      <c r="BKT583" s="716"/>
      <c r="BKU583" s="716"/>
      <c r="BKV583" s="716"/>
      <c r="BKW583" s="716"/>
      <c r="BKX583" s="716"/>
      <c r="BKY583" s="716"/>
      <c r="BKZ583" s="716"/>
      <c r="BLA583" s="716"/>
      <c r="BLB583" s="716"/>
      <c r="BLC583" s="716"/>
      <c r="BLD583" s="716"/>
      <c r="BLE583" s="716"/>
      <c r="BLF583" s="716"/>
      <c r="BLG583" s="716"/>
      <c r="BLH583" s="716"/>
      <c r="BLI583" s="716"/>
      <c r="BLJ583" s="716"/>
      <c r="BLK583" s="716"/>
      <c r="BLL583" s="716"/>
      <c r="BLM583" s="716"/>
      <c r="BLN583" s="716"/>
      <c r="BLO583" s="716"/>
      <c r="BLP583" s="716"/>
      <c r="BLQ583" s="716"/>
      <c r="BLR583" s="716"/>
      <c r="BLS583" s="716"/>
      <c r="BLT583" s="716"/>
      <c r="BLU583" s="716"/>
      <c r="BLV583" s="716"/>
      <c r="BLW583" s="716"/>
      <c r="BLX583" s="716"/>
      <c r="BLY583" s="716"/>
      <c r="BLZ583" s="716"/>
      <c r="BMA583" s="716"/>
      <c r="BMB583" s="716"/>
      <c r="BMC583" s="716"/>
      <c r="BMD583" s="716"/>
      <c r="BME583" s="716"/>
      <c r="BMF583" s="716"/>
      <c r="BMG583" s="716"/>
      <c r="BMH583" s="716"/>
      <c r="BMI583" s="716"/>
      <c r="BMJ583" s="716"/>
      <c r="BMK583" s="716"/>
      <c r="BML583" s="716"/>
      <c r="BMM583" s="716"/>
      <c r="BMN583" s="716"/>
      <c r="BMO583" s="716"/>
      <c r="BMP583" s="716"/>
      <c r="BMQ583" s="716"/>
      <c r="BMR583" s="716"/>
      <c r="BMS583" s="716"/>
      <c r="BMT583" s="716"/>
      <c r="BMU583" s="716"/>
      <c r="BMV583" s="716"/>
      <c r="BMW583" s="716"/>
      <c r="BMX583" s="716"/>
      <c r="BMY583" s="716"/>
      <c r="BMZ583" s="716"/>
      <c r="BNA583" s="716"/>
      <c r="BNB583" s="716"/>
      <c r="BNC583" s="716"/>
      <c r="BND583" s="716"/>
      <c r="BNE583" s="716"/>
      <c r="BNF583" s="716"/>
      <c r="BNG583" s="716"/>
      <c r="BNH583" s="716"/>
      <c r="BNI583" s="716"/>
      <c r="BNJ583" s="716"/>
      <c r="BNK583" s="716"/>
      <c r="BNL583" s="716"/>
      <c r="BNM583" s="716"/>
      <c r="BNN583" s="716"/>
      <c r="BNO583" s="716"/>
      <c r="BNP583" s="716"/>
      <c r="BNQ583" s="716"/>
      <c r="BNR583" s="716"/>
      <c r="BNS583" s="716"/>
      <c r="BNT583" s="716"/>
      <c r="BNU583" s="716"/>
      <c r="BNV583" s="716"/>
      <c r="BNW583" s="716"/>
      <c r="BNX583" s="716"/>
      <c r="BNY583" s="716"/>
      <c r="BNZ583" s="716"/>
      <c r="BOA583" s="716"/>
      <c r="BOB583" s="716"/>
      <c r="BOC583" s="716"/>
      <c r="BOD583" s="716"/>
      <c r="BOE583" s="716"/>
      <c r="BOF583" s="716"/>
      <c r="BOG583" s="716"/>
      <c r="BOH583" s="716"/>
      <c r="BOI583" s="716"/>
      <c r="BOJ583" s="716"/>
      <c r="BOK583" s="716"/>
      <c r="BOL583" s="716"/>
      <c r="BOM583" s="716"/>
      <c r="BON583" s="716"/>
      <c r="BOO583" s="716"/>
      <c r="BOP583" s="716"/>
      <c r="BOQ583" s="716"/>
      <c r="BOR583" s="716"/>
      <c r="BOS583" s="716"/>
      <c r="BOT583" s="716"/>
      <c r="BOU583" s="716"/>
      <c r="BOV583" s="716"/>
      <c r="BOW583" s="716"/>
      <c r="BOX583" s="716"/>
      <c r="BOY583" s="716"/>
      <c r="BOZ583" s="716"/>
      <c r="BPA583" s="716"/>
      <c r="BPB583" s="716"/>
      <c r="BPC583" s="716"/>
      <c r="BPD583" s="716"/>
      <c r="BPE583" s="716"/>
      <c r="BPF583" s="716"/>
      <c r="BPG583" s="716"/>
      <c r="BPH583" s="716"/>
      <c r="BPI583" s="716"/>
      <c r="BPJ583" s="716"/>
      <c r="BPK583" s="716"/>
      <c r="BPL583" s="716"/>
      <c r="BPM583" s="716"/>
      <c r="BPN583" s="716"/>
      <c r="BPO583" s="716"/>
      <c r="BPP583" s="716"/>
      <c r="BPQ583" s="716"/>
      <c r="BPR583" s="716"/>
      <c r="BPS583" s="716"/>
      <c r="BPT583" s="716"/>
      <c r="BPU583" s="716"/>
      <c r="BPV583" s="716"/>
      <c r="BPW583" s="716"/>
      <c r="BPX583" s="716"/>
      <c r="BPY583" s="716"/>
      <c r="BPZ583" s="716"/>
      <c r="BQA583" s="716"/>
      <c r="BQB583" s="716"/>
      <c r="BQC583" s="716"/>
      <c r="BQD583" s="716"/>
      <c r="BQE583" s="716"/>
      <c r="BQF583" s="716"/>
      <c r="BQG583" s="716"/>
      <c r="BQH583" s="716"/>
      <c r="BQI583" s="716"/>
      <c r="BQJ583" s="716"/>
      <c r="BQK583" s="716"/>
      <c r="BQL583" s="716"/>
      <c r="BQM583" s="716"/>
      <c r="BQN583" s="716"/>
      <c r="BQO583" s="716"/>
      <c r="BQP583" s="716"/>
      <c r="BQQ583" s="716"/>
      <c r="BQR583" s="716"/>
      <c r="BQS583" s="716"/>
      <c r="BQT583" s="716"/>
      <c r="BQU583" s="716"/>
      <c r="BQV583" s="716"/>
      <c r="BQW583" s="716"/>
      <c r="BQX583" s="716"/>
      <c r="BQY583" s="716"/>
      <c r="BQZ583" s="716"/>
      <c r="BRA583" s="716"/>
      <c r="BRB583" s="716"/>
      <c r="BRC583" s="716"/>
      <c r="BRD583" s="716"/>
      <c r="BRE583" s="716"/>
      <c r="BRF583" s="716"/>
      <c r="BRG583" s="716"/>
      <c r="BRH583" s="716"/>
      <c r="BRI583" s="716"/>
      <c r="BRJ583" s="716"/>
      <c r="BRK583" s="716"/>
      <c r="BRL583" s="716"/>
      <c r="BRM583" s="716"/>
      <c r="BRN583" s="716"/>
      <c r="BRO583" s="716"/>
      <c r="BRP583" s="716"/>
      <c r="BRQ583" s="716"/>
      <c r="BRR583" s="716"/>
      <c r="BRS583" s="716"/>
      <c r="BRT583" s="716"/>
      <c r="BRU583" s="716"/>
      <c r="BRV583" s="716"/>
      <c r="BRW583" s="716"/>
      <c r="BRX583" s="716"/>
      <c r="BRY583" s="716"/>
      <c r="BRZ583" s="716"/>
      <c r="BSA583" s="716"/>
      <c r="BSB583" s="716"/>
      <c r="BSC583" s="716"/>
      <c r="BSD583" s="716"/>
      <c r="BSE583" s="716"/>
      <c r="BSF583" s="716"/>
      <c r="BSG583" s="716"/>
      <c r="BSH583" s="716"/>
      <c r="BSI583" s="716"/>
      <c r="BSJ583" s="716"/>
      <c r="BSK583" s="716"/>
      <c r="BSL583" s="716"/>
      <c r="BSM583" s="716"/>
      <c r="BSN583" s="716"/>
      <c r="BSO583" s="716"/>
      <c r="BSP583" s="716"/>
      <c r="BSQ583" s="716"/>
      <c r="BSR583" s="716"/>
      <c r="BSS583" s="716"/>
      <c r="BST583" s="716"/>
      <c r="BSU583" s="716"/>
      <c r="BSV583" s="716"/>
      <c r="BSW583" s="716"/>
      <c r="BSX583" s="716"/>
      <c r="BSY583" s="716"/>
      <c r="BSZ583" s="716"/>
      <c r="BTA583" s="716"/>
      <c r="BTB583" s="716"/>
      <c r="BTC583" s="716"/>
      <c r="BTD583" s="716"/>
      <c r="BTE583" s="716"/>
      <c r="BTF583" s="716"/>
      <c r="BTG583" s="716"/>
      <c r="BTH583" s="716"/>
      <c r="BTI583" s="716"/>
      <c r="BTJ583" s="716"/>
      <c r="BTK583" s="716"/>
      <c r="BTL583" s="716"/>
      <c r="BTM583" s="716"/>
      <c r="BTN583" s="716"/>
      <c r="BTO583" s="716"/>
      <c r="BTP583" s="716"/>
      <c r="BTQ583" s="716"/>
      <c r="BTR583" s="716"/>
      <c r="BTS583" s="716"/>
      <c r="BTT583" s="716"/>
      <c r="BTU583" s="716"/>
      <c r="BTV583" s="716"/>
      <c r="BTW583" s="716"/>
      <c r="BTX583" s="716"/>
      <c r="BTY583" s="716"/>
      <c r="BTZ583" s="716"/>
      <c r="BUA583" s="716"/>
      <c r="BUB583" s="716"/>
      <c r="BUC583" s="716"/>
      <c r="BUD583" s="716"/>
      <c r="BUE583" s="716"/>
      <c r="BUF583" s="716"/>
      <c r="BUG583" s="716"/>
      <c r="BUH583" s="716"/>
      <c r="BUI583" s="716"/>
      <c r="BUJ583" s="716"/>
      <c r="BUK583" s="716"/>
      <c r="BUL583" s="716"/>
      <c r="BUM583" s="716"/>
      <c r="BUN583" s="716"/>
      <c r="BUO583" s="716"/>
      <c r="BUP583" s="716"/>
      <c r="BUQ583" s="716"/>
      <c r="BUR583" s="716"/>
      <c r="BUS583" s="716"/>
      <c r="BUT583" s="716"/>
      <c r="BUU583" s="716"/>
      <c r="BUV583" s="716"/>
      <c r="BUW583" s="716"/>
      <c r="BUX583" s="716"/>
      <c r="BUY583" s="716"/>
      <c r="BUZ583" s="716"/>
      <c r="BVA583" s="716"/>
      <c r="BVB583" s="716"/>
      <c r="BVC583" s="716"/>
      <c r="BVD583" s="716"/>
      <c r="BVE583" s="716"/>
      <c r="BVF583" s="716"/>
      <c r="BVG583" s="716"/>
      <c r="BVH583" s="716"/>
      <c r="BVI583" s="716"/>
      <c r="BVJ583" s="716"/>
      <c r="BVK583" s="716"/>
      <c r="BVL583" s="716"/>
      <c r="BVM583" s="716"/>
      <c r="BVN583" s="716"/>
      <c r="BVO583" s="716"/>
      <c r="BVP583" s="716"/>
      <c r="BVQ583" s="716"/>
      <c r="BVR583" s="716"/>
      <c r="BVS583" s="716"/>
      <c r="BVT583" s="716"/>
      <c r="BVU583" s="716"/>
      <c r="BVV583" s="716"/>
      <c r="BVW583" s="716"/>
      <c r="BVX583" s="716"/>
      <c r="BVY583" s="716"/>
      <c r="BVZ583" s="716"/>
      <c r="BWA583" s="716"/>
      <c r="BWB583" s="716"/>
      <c r="BWC583" s="716"/>
      <c r="BWD583" s="716"/>
      <c r="BWE583" s="716"/>
      <c r="BWF583" s="716"/>
      <c r="BWG583" s="716"/>
      <c r="BWH583" s="716"/>
      <c r="BWI583" s="716"/>
      <c r="BWJ583" s="716"/>
      <c r="BWK583" s="716"/>
      <c r="BWL583" s="716"/>
      <c r="BWM583" s="716"/>
      <c r="BWN583" s="716"/>
      <c r="BWO583" s="716"/>
      <c r="BWP583" s="716"/>
      <c r="BWQ583" s="716"/>
      <c r="BWR583" s="716"/>
      <c r="BWS583" s="716"/>
      <c r="BWT583" s="716"/>
      <c r="BWU583" s="716"/>
      <c r="BWV583" s="716"/>
      <c r="BWW583" s="716"/>
      <c r="BWX583" s="716"/>
      <c r="BWY583" s="716"/>
      <c r="BWZ583" s="716"/>
      <c r="BXA583" s="716"/>
      <c r="BXB583" s="716"/>
      <c r="BXC583" s="716"/>
      <c r="BXD583" s="716"/>
      <c r="BXE583" s="716"/>
      <c r="BXF583" s="716"/>
      <c r="BXG583" s="716"/>
      <c r="BXH583" s="716"/>
      <c r="BXI583" s="716"/>
      <c r="BXJ583" s="716"/>
      <c r="BXK583" s="716"/>
      <c r="BXL583" s="716"/>
      <c r="BXM583" s="716"/>
      <c r="BXN583" s="716"/>
      <c r="BXO583" s="716"/>
      <c r="BXP583" s="716"/>
      <c r="BXQ583" s="716"/>
      <c r="BXR583" s="716"/>
      <c r="BXS583" s="716"/>
      <c r="BXT583" s="716"/>
      <c r="BXU583" s="716"/>
      <c r="BXV583" s="716"/>
      <c r="BXW583" s="716"/>
      <c r="BXX583" s="716"/>
      <c r="BXY583" s="716"/>
      <c r="BXZ583" s="716"/>
      <c r="BYA583" s="716"/>
      <c r="BYB583" s="716"/>
      <c r="BYC583" s="716"/>
      <c r="BYD583" s="716"/>
      <c r="BYE583" s="716"/>
      <c r="BYF583" s="716"/>
      <c r="BYG583" s="716"/>
      <c r="BYH583" s="716"/>
      <c r="BYI583" s="716"/>
      <c r="BYJ583" s="716"/>
      <c r="BYK583" s="716"/>
      <c r="BYL583" s="716"/>
      <c r="BYM583" s="716"/>
      <c r="BYN583" s="716"/>
      <c r="BYO583" s="716"/>
      <c r="BYP583" s="716"/>
      <c r="BYQ583" s="716"/>
      <c r="BYR583" s="716"/>
      <c r="BYS583" s="716"/>
      <c r="BYT583" s="716"/>
      <c r="BYU583" s="716"/>
      <c r="BYV583" s="716"/>
      <c r="BYW583" s="716"/>
      <c r="BYX583" s="716"/>
      <c r="BYY583" s="716"/>
      <c r="BYZ583" s="716"/>
      <c r="BZA583" s="716"/>
      <c r="BZB583" s="716"/>
      <c r="BZC583" s="716"/>
      <c r="BZD583" s="716"/>
      <c r="BZE583" s="716"/>
      <c r="BZF583" s="716"/>
      <c r="BZG583" s="716"/>
      <c r="BZH583" s="716"/>
      <c r="BZI583" s="716"/>
      <c r="BZJ583" s="716"/>
      <c r="BZK583" s="716"/>
      <c r="BZL583" s="716"/>
      <c r="BZM583" s="716"/>
      <c r="BZN583" s="716"/>
      <c r="BZO583" s="716"/>
      <c r="BZP583" s="716"/>
      <c r="BZQ583" s="716"/>
      <c r="BZR583" s="716"/>
      <c r="BZS583" s="716"/>
      <c r="BZT583" s="716"/>
      <c r="BZU583" s="716"/>
      <c r="BZV583" s="716"/>
      <c r="BZW583" s="716"/>
      <c r="BZX583" s="716"/>
      <c r="BZY583" s="716"/>
      <c r="BZZ583" s="716"/>
      <c r="CAA583" s="716"/>
      <c r="CAB583" s="716"/>
      <c r="CAC583" s="716"/>
      <c r="CAD583" s="716"/>
      <c r="CAE583" s="716"/>
      <c r="CAF583" s="716"/>
      <c r="CAG583" s="716"/>
      <c r="CAH583" s="716"/>
      <c r="CAI583" s="716"/>
      <c r="CAJ583" s="716"/>
      <c r="CAK583" s="716"/>
      <c r="CAL583" s="716"/>
      <c r="CAM583" s="716"/>
      <c r="CAN583" s="716"/>
      <c r="CAO583" s="716"/>
      <c r="CAP583" s="716"/>
      <c r="CAQ583" s="716"/>
      <c r="CAR583" s="716"/>
      <c r="CAS583" s="716"/>
      <c r="CAT583" s="716"/>
      <c r="CAU583" s="716"/>
      <c r="CAV583" s="716"/>
      <c r="CAW583" s="716"/>
      <c r="CAX583" s="716"/>
      <c r="CAY583" s="716"/>
      <c r="CAZ583" s="716"/>
      <c r="CBA583" s="716"/>
      <c r="CBB583" s="716"/>
      <c r="CBC583" s="716"/>
      <c r="CBD583" s="716"/>
      <c r="CBE583" s="716"/>
      <c r="CBF583" s="716"/>
      <c r="CBG583" s="716"/>
      <c r="CBH583" s="716"/>
      <c r="CBI583" s="716"/>
      <c r="CBJ583" s="716"/>
      <c r="CBK583" s="716"/>
      <c r="CBL583" s="716"/>
      <c r="CBM583" s="716"/>
      <c r="CBN583" s="716"/>
      <c r="CBO583" s="716"/>
      <c r="CBP583" s="716"/>
      <c r="CBQ583" s="716"/>
      <c r="CBR583" s="716"/>
      <c r="CBS583" s="716"/>
      <c r="CBT583" s="716"/>
      <c r="CBU583" s="716"/>
      <c r="CBV583" s="716"/>
      <c r="CBW583" s="716"/>
      <c r="CBX583" s="716"/>
      <c r="CBY583" s="716"/>
      <c r="CBZ583" s="716"/>
      <c r="CCA583" s="716"/>
      <c r="CCB583" s="716"/>
      <c r="CCC583" s="716"/>
      <c r="CCD583" s="716"/>
      <c r="CCE583" s="716"/>
      <c r="CCF583" s="716"/>
      <c r="CCG583" s="716"/>
      <c r="CCH583" s="716"/>
      <c r="CCI583" s="716"/>
      <c r="CCJ583" s="716"/>
      <c r="CCK583" s="716"/>
      <c r="CCL583" s="716"/>
      <c r="CCM583" s="716"/>
      <c r="CCN583" s="716"/>
      <c r="CCO583" s="716"/>
      <c r="CCP583" s="716"/>
      <c r="CCQ583" s="716"/>
      <c r="CCR583" s="716"/>
      <c r="CCS583" s="716"/>
      <c r="CCT583" s="716"/>
      <c r="CCU583" s="716"/>
      <c r="CCV583" s="716"/>
      <c r="CCW583" s="716"/>
      <c r="CCX583" s="716"/>
      <c r="CCY583" s="716"/>
      <c r="CCZ583" s="716"/>
      <c r="CDA583" s="716"/>
      <c r="CDB583" s="716"/>
      <c r="CDC583" s="716"/>
      <c r="CDD583" s="716"/>
      <c r="CDE583" s="716"/>
      <c r="CDF583" s="716"/>
      <c r="CDG583" s="716"/>
      <c r="CDH583" s="716"/>
      <c r="CDI583" s="716"/>
      <c r="CDJ583" s="716"/>
      <c r="CDK583" s="716"/>
      <c r="CDL583" s="716"/>
      <c r="CDM583" s="716"/>
      <c r="CDN583" s="716"/>
      <c r="CDO583" s="716"/>
      <c r="CDP583" s="716"/>
      <c r="CDQ583" s="716"/>
      <c r="CDR583" s="716"/>
      <c r="CDS583" s="716"/>
      <c r="CDT583" s="716"/>
      <c r="CDU583" s="716"/>
      <c r="CDV583" s="716"/>
      <c r="CDW583" s="716"/>
      <c r="CDX583" s="716"/>
      <c r="CDY583" s="716"/>
      <c r="CDZ583" s="716"/>
      <c r="CEA583" s="716"/>
      <c r="CEB583" s="716"/>
      <c r="CEC583" s="716"/>
      <c r="CED583" s="716"/>
      <c r="CEE583" s="716"/>
      <c r="CEF583" s="716"/>
      <c r="CEG583" s="716"/>
      <c r="CEH583" s="716"/>
      <c r="CEI583" s="716"/>
      <c r="CEJ583" s="716"/>
      <c r="CEK583" s="716"/>
      <c r="CEL583" s="716"/>
      <c r="CEM583" s="716"/>
      <c r="CEN583" s="716"/>
      <c r="CEO583" s="716"/>
      <c r="CEP583" s="716"/>
      <c r="CEQ583" s="716"/>
      <c r="CER583" s="716"/>
      <c r="CES583" s="716"/>
      <c r="CET583" s="716"/>
      <c r="CEU583" s="716"/>
      <c r="CEV583" s="716"/>
      <c r="CEW583" s="716"/>
      <c r="CEX583" s="716"/>
      <c r="CEY583" s="716"/>
      <c r="CEZ583" s="716"/>
      <c r="CFA583" s="716"/>
      <c r="CFB583" s="716"/>
      <c r="CFC583" s="716"/>
      <c r="CFD583" s="716"/>
      <c r="CFE583" s="716"/>
      <c r="CFF583" s="716"/>
      <c r="CFG583" s="716"/>
      <c r="CFH583" s="716"/>
      <c r="CFI583" s="716"/>
      <c r="CFJ583" s="716"/>
      <c r="CFK583" s="716"/>
      <c r="CFL583" s="716"/>
      <c r="CFM583" s="716"/>
      <c r="CFN583" s="716"/>
      <c r="CFO583" s="716"/>
      <c r="CFP583" s="716"/>
      <c r="CFQ583" s="716"/>
      <c r="CFR583" s="716"/>
      <c r="CFS583" s="716"/>
      <c r="CFT583" s="716"/>
      <c r="CFU583" s="716"/>
      <c r="CFV583" s="716"/>
      <c r="CFW583" s="716"/>
      <c r="CFX583" s="716"/>
      <c r="CFY583" s="716"/>
      <c r="CFZ583" s="716"/>
      <c r="CGA583" s="716"/>
      <c r="CGB583" s="716"/>
      <c r="CGC583" s="716"/>
      <c r="CGD583" s="716"/>
      <c r="CGE583" s="716"/>
      <c r="CGF583" s="716"/>
      <c r="CGG583" s="716"/>
      <c r="CGH583" s="716"/>
      <c r="CGI583" s="716"/>
      <c r="CGJ583" s="716"/>
      <c r="CGK583" s="716"/>
      <c r="CGL583" s="716"/>
      <c r="CGM583" s="716"/>
      <c r="CGN583" s="716"/>
      <c r="CGO583" s="716"/>
      <c r="CGP583" s="716"/>
      <c r="CGQ583" s="716"/>
      <c r="CGR583" s="716"/>
      <c r="CGS583" s="716"/>
      <c r="CGT583" s="716"/>
      <c r="CGU583" s="716"/>
      <c r="CGV583" s="716"/>
      <c r="CGW583" s="716"/>
      <c r="CGX583" s="716"/>
      <c r="CGY583" s="716"/>
      <c r="CGZ583" s="716"/>
      <c r="CHA583" s="716"/>
      <c r="CHB583" s="716"/>
      <c r="CHC583" s="716"/>
      <c r="CHD583" s="716"/>
      <c r="CHE583" s="716"/>
      <c r="CHF583" s="716"/>
      <c r="CHG583" s="716"/>
      <c r="CHH583" s="716"/>
      <c r="CHI583" s="716"/>
      <c r="CHJ583" s="716"/>
      <c r="CHK583" s="716"/>
      <c r="CHL583" s="716"/>
      <c r="CHM583" s="716"/>
      <c r="CHN583" s="716"/>
      <c r="CHO583" s="716"/>
      <c r="CHP583" s="716"/>
      <c r="CHQ583" s="716"/>
      <c r="CHR583" s="716"/>
      <c r="CHS583" s="716"/>
      <c r="CHT583" s="716"/>
      <c r="CHU583" s="716"/>
      <c r="CHV583" s="716"/>
      <c r="CHW583" s="716"/>
      <c r="CHX583" s="716"/>
      <c r="CHY583" s="716"/>
      <c r="CHZ583" s="716"/>
      <c r="CIA583" s="716"/>
      <c r="CIB583" s="716"/>
      <c r="CIC583" s="716"/>
      <c r="CID583" s="716"/>
      <c r="CIE583" s="716"/>
      <c r="CIF583" s="716"/>
      <c r="CIG583" s="716"/>
      <c r="CIH583" s="716"/>
      <c r="CII583" s="716"/>
      <c r="CIJ583" s="716"/>
      <c r="CIK583" s="716"/>
      <c r="CIL583" s="716"/>
      <c r="CIM583" s="716"/>
      <c r="CIN583" s="716"/>
      <c r="CIO583" s="716"/>
      <c r="CIP583" s="716"/>
      <c r="CIQ583" s="716"/>
      <c r="CIR583" s="716"/>
      <c r="CIS583" s="716"/>
      <c r="CIT583" s="716"/>
      <c r="CIU583" s="716"/>
      <c r="CIV583" s="716"/>
      <c r="CIW583" s="716"/>
      <c r="CIX583" s="716"/>
      <c r="CIY583" s="716"/>
      <c r="CIZ583" s="716"/>
      <c r="CJA583" s="716"/>
      <c r="CJB583" s="716"/>
      <c r="CJC583" s="716"/>
      <c r="CJD583" s="716"/>
      <c r="CJE583" s="716"/>
      <c r="CJF583" s="716"/>
      <c r="CJG583" s="716"/>
      <c r="CJH583" s="716"/>
      <c r="CJI583" s="716"/>
      <c r="CJJ583" s="716"/>
      <c r="CJK583" s="716"/>
      <c r="CJL583" s="716"/>
      <c r="CJM583" s="716"/>
      <c r="CJN583" s="716"/>
      <c r="CJO583" s="716"/>
      <c r="CJP583" s="716"/>
      <c r="CJQ583" s="716"/>
      <c r="CJR583" s="716"/>
      <c r="CJS583" s="716"/>
      <c r="CJT583" s="716"/>
      <c r="CJU583" s="716"/>
      <c r="CJV583" s="716"/>
      <c r="CJW583" s="716"/>
      <c r="CJX583" s="716"/>
      <c r="CJY583" s="716"/>
      <c r="CJZ583" s="716"/>
      <c r="CKA583" s="716"/>
      <c r="CKB583" s="716"/>
      <c r="CKC583" s="716"/>
      <c r="CKD583" s="716"/>
      <c r="CKE583" s="716"/>
      <c r="CKF583" s="716"/>
      <c r="CKG583" s="716"/>
      <c r="CKH583" s="716"/>
      <c r="CKI583" s="716"/>
      <c r="CKJ583" s="716"/>
      <c r="CKK583" s="716"/>
      <c r="CKL583" s="716"/>
      <c r="CKM583" s="716"/>
      <c r="CKN583" s="716"/>
      <c r="CKO583" s="716"/>
      <c r="CKP583" s="716"/>
      <c r="CKQ583" s="716"/>
      <c r="CKR583" s="716"/>
      <c r="CKS583" s="716"/>
      <c r="CKT583" s="716"/>
      <c r="CKU583" s="716"/>
      <c r="CKV583" s="716"/>
      <c r="CKW583" s="716"/>
      <c r="CKX583" s="716"/>
      <c r="CKY583" s="716"/>
      <c r="CKZ583" s="716"/>
      <c r="CLA583" s="716"/>
      <c r="CLB583" s="716"/>
      <c r="CLC583" s="716"/>
      <c r="CLD583" s="716"/>
      <c r="CLE583" s="716"/>
      <c r="CLF583" s="716"/>
      <c r="CLG583" s="716"/>
      <c r="CLH583" s="716"/>
      <c r="CLI583" s="716"/>
      <c r="CLJ583" s="716"/>
      <c r="CLK583" s="716"/>
      <c r="CLL583" s="716"/>
      <c r="CLM583" s="716"/>
      <c r="CLN583" s="716"/>
      <c r="CLO583" s="716"/>
      <c r="CLP583" s="716"/>
      <c r="CLQ583" s="716"/>
      <c r="CLR583" s="716"/>
      <c r="CLS583" s="716"/>
      <c r="CLT583" s="716"/>
      <c r="CLU583" s="716"/>
      <c r="CLV583" s="716"/>
      <c r="CLW583" s="716"/>
      <c r="CLX583" s="716"/>
      <c r="CLY583" s="716"/>
      <c r="CLZ583" s="716"/>
      <c r="CMA583" s="716"/>
      <c r="CMB583" s="716"/>
      <c r="CMC583" s="716"/>
      <c r="CMD583" s="716"/>
      <c r="CME583" s="716"/>
      <c r="CMF583" s="716"/>
      <c r="CMG583" s="716"/>
      <c r="CMH583" s="716"/>
      <c r="CMI583" s="716"/>
      <c r="CMJ583" s="716"/>
      <c r="CMK583" s="716"/>
      <c r="CML583" s="716"/>
      <c r="CMM583" s="716"/>
      <c r="CMN583" s="716"/>
      <c r="CMO583" s="716"/>
      <c r="CMP583" s="716"/>
      <c r="CMQ583" s="716"/>
      <c r="CMR583" s="716"/>
      <c r="CMS583" s="716"/>
      <c r="CMT583" s="716"/>
      <c r="CMU583" s="716"/>
      <c r="CMV583" s="716"/>
      <c r="CMW583" s="716"/>
      <c r="CMX583" s="716"/>
      <c r="CMY583" s="716"/>
      <c r="CMZ583" s="716"/>
      <c r="CNA583" s="716"/>
      <c r="CNB583" s="716"/>
      <c r="CNC583" s="716"/>
      <c r="CND583" s="716"/>
      <c r="CNE583" s="716"/>
      <c r="CNF583" s="716"/>
      <c r="CNG583" s="716"/>
      <c r="CNH583" s="716"/>
      <c r="CNI583" s="716"/>
      <c r="CNJ583" s="716"/>
      <c r="CNK583" s="716"/>
      <c r="CNL583" s="716"/>
      <c r="CNM583" s="716"/>
      <c r="CNN583" s="716"/>
      <c r="CNO583" s="716"/>
      <c r="CNP583" s="716"/>
      <c r="CNQ583" s="716"/>
      <c r="CNR583" s="716"/>
      <c r="CNS583" s="716"/>
      <c r="CNT583" s="716"/>
      <c r="CNU583" s="716"/>
      <c r="CNV583" s="716"/>
      <c r="CNW583" s="716"/>
      <c r="CNX583" s="716"/>
      <c r="CNY583" s="716"/>
      <c r="CNZ583" s="716"/>
      <c r="COA583" s="716"/>
      <c r="COB583" s="716"/>
      <c r="COC583" s="716"/>
      <c r="COD583" s="716"/>
      <c r="COE583" s="716"/>
      <c r="COF583" s="716"/>
      <c r="COG583" s="716"/>
      <c r="COH583" s="716"/>
      <c r="COI583" s="716"/>
      <c r="COJ583" s="716"/>
      <c r="COK583" s="716"/>
      <c r="COL583" s="716"/>
      <c r="COM583" s="716"/>
      <c r="CON583" s="716"/>
      <c r="COO583" s="716"/>
      <c r="COP583" s="716"/>
      <c r="COQ583" s="716"/>
      <c r="COR583" s="716"/>
      <c r="COS583" s="716"/>
      <c r="COT583" s="716"/>
      <c r="COU583" s="716"/>
      <c r="COV583" s="716"/>
      <c r="COW583" s="716"/>
      <c r="COX583" s="716"/>
      <c r="COY583" s="716"/>
      <c r="COZ583" s="716"/>
      <c r="CPA583" s="716"/>
      <c r="CPB583" s="716"/>
      <c r="CPC583" s="716"/>
      <c r="CPD583" s="716"/>
      <c r="CPE583" s="716"/>
      <c r="CPF583" s="716"/>
      <c r="CPG583" s="716"/>
      <c r="CPH583" s="716"/>
      <c r="CPI583" s="716"/>
      <c r="CPJ583" s="716"/>
      <c r="CPK583" s="716"/>
      <c r="CPL583" s="716"/>
      <c r="CPM583" s="716"/>
      <c r="CPN583" s="716"/>
      <c r="CPO583" s="716"/>
      <c r="CPP583" s="716"/>
      <c r="CPQ583" s="716"/>
      <c r="CPR583" s="716"/>
      <c r="CPS583" s="716"/>
      <c r="CPT583" s="716"/>
      <c r="CPU583" s="716"/>
      <c r="CPV583" s="716"/>
      <c r="CPW583" s="716"/>
      <c r="CPX583" s="716"/>
      <c r="CPY583" s="716"/>
      <c r="CPZ583" s="716"/>
      <c r="CQA583" s="716"/>
      <c r="CQB583" s="716"/>
      <c r="CQC583" s="716"/>
      <c r="CQD583" s="716"/>
      <c r="CQE583" s="716"/>
      <c r="CQF583" s="716"/>
      <c r="CQG583" s="716"/>
      <c r="CQH583" s="716"/>
      <c r="CQI583" s="716"/>
      <c r="CQJ583" s="716"/>
      <c r="CQK583" s="716"/>
      <c r="CQL583" s="716"/>
      <c r="CQM583" s="716"/>
      <c r="CQN583" s="716"/>
      <c r="CQO583" s="716"/>
      <c r="CQP583" s="716"/>
      <c r="CQQ583" s="716"/>
      <c r="CQR583" s="716"/>
      <c r="CQS583" s="716"/>
      <c r="CQT583" s="716"/>
      <c r="CQU583" s="716"/>
      <c r="CQV583" s="716"/>
      <c r="CQW583" s="716"/>
      <c r="CQX583" s="716"/>
      <c r="CQY583" s="716"/>
      <c r="CQZ583" s="716"/>
      <c r="CRA583" s="716"/>
      <c r="CRB583" s="716"/>
      <c r="CRC583" s="716"/>
      <c r="CRD583" s="716"/>
      <c r="CRE583" s="716"/>
      <c r="CRF583" s="716"/>
      <c r="CRG583" s="716"/>
      <c r="CRH583" s="716"/>
      <c r="CRI583" s="716"/>
      <c r="CRJ583" s="716"/>
      <c r="CRK583" s="716"/>
      <c r="CRL583" s="716"/>
      <c r="CRM583" s="716"/>
      <c r="CRN583" s="716"/>
      <c r="CRO583" s="716"/>
      <c r="CRP583" s="716"/>
      <c r="CRQ583" s="716"/>
      <c r="CRR583" s="716"/>
      <c r="CRS583" s="716"/>
      <c r="CRT583" s="716"/>
      <c r="CRU583" s="716"/>
      <c r="CRV583" s="716"/>
      <c r="CRW583" s="716"/>
      <c r="CRX583" s="716"/>
      <c r="CRY583" s="716"/>
      <c r="CRZ583" s="716"/>
      <c r="CSA583" s="716"/>
      <c r="CSB583" s="716"/>
      <c r="CSC583" s="716"/>
      <c r="CSD583" s="716"/>
      <c r="CSE583" s="716"/>
      <c r="CSF583" s="716"/>
      <c r="CSG583" s="716"/>
      <c r="CSH583" s="716"/>
      <c r="CSI583" s="716"/>
      <c r="CSJ583" s="716"/>
      <c r="CSK583" s="716"/>
      <c r="CSL583" s="716"/>
      <c r="CSM583" s="716"/>
      <c r="CSN583" s="716"/>
      <c r="CSO583" s="716"/>
      <c r="CSP583" s="716"/>
      <c r="CSQ583" s="716"/>
      <c r="CSR583" s="716"/>
      <c r="CSS583" s="716"/>
      <c r="CST583" s="716"/>
      <c r="CSU583" s="716"/>
      <c r="CSV583" s="716"/>
      <c r="CSW583" s="716"/>
      <c r="CSX583" s="716"/>
      <c r="CSY583" s="716"/>
      <c r="CSZ583" s="716"/>
      <c r="CTA583" s="716"/>
      <c r="CTB583" s="716"/>
      <c r="CTC583" s="716"/>
      <c r="CTD583" s="716"/>
      <c r="CTE583" s="716"/>
      <c r="CTF583" s="716"/>
      <c r="CTG583" s="716"/>
      <c r="CTH583" s="716"/>
      <c r="CTI583" s="716"/>
      <c r="CTJ583" s="716"/>
      <c r="CTK583" s="716"/>
      <c r="CTL583" s="716"/>
      <c r="CTM583" s="716"/>
      <c r="CTN583" s="716"/>
      <c r="CTO583" s="716"/>
      <c r="CTP583" s="716"/>
      <c r="CTQ583" s="716"/>
      <c r="CTR583" s="716"/>
      <c r="CTS583" s="716"/>
      <c r="CTT583" s="716"/>
      <c r="CTU583" s="716"/>
      <c r="CTV583" s="716"/>
      <c r="CTW583" s="716"/>
      <c r="CTX583" s="716"/>
      <c r="CTY583" s="716"/>
      <c r="CTZ583" s="716"/>
      <c r="CUA583" s="716"/>
      <c r="CUB583" s="716"/>
      <c r="CUC583" s="716"/>
      <c r="CUD583" s="716"/>
      <c r="CUE583" s="716"/>
      <c r="CUF583" s="716"/>
      <c r="CUG583" s="716"/>
      <c r="CUH583" s="716"/>
      <c r="CUI583" s="716"/>
      <c r="CUJ583" s="716"/>
      <c r="CUK583" s="716"/>
      <c r="CUL583" s="716"/>
      <c r="CUM583" s="716"/>
      <c r="CUN583" s="716"/>
      <c r="CUO583" s="716"/>
      <c r="CUP583" s="716"/>
      <c r="CUQ583" s="716"/>
      <c r="CUR583" s="716"/>
      <c r="CUS583" s="716"/>
      <c r="CUT583" s="716"/>
      <c r="CUU583" s="716"/>
      <c r="CUV583" s="716"/>
      <c r="CUW583" s="716"/>
      <c r="CUX583" s="716"/>
      <c r="CUY583" s="716"/>
      <c r="CUZ583" s="716"/>
      <c r="CVA583" s="716"/>
      <c r="CVB583" s="716"/>
      <c r="CVC583" s="716"/>
      <c r="CVD583" s="716"/>
      <c r="CVE583" s="716"/>
      <c r="CVF583" s="716"/>
      <c r="CVG583" s="716"/>
      <c r="CVH583" s="716"/>
      <c r="CVI583" s="716"/>
      <c r="CVJ583" s="716"/>
      <c r="CVK583" s="716"/>
      <c r="CVL583" s="716"/>
      <c r="CVM583" s="716"/>
      <c r="CVN583" s="716"/>
      <c r="CVO583" s="716"/>
      <c r="CVP583" s="716"/>
      <c r="CVQ583" s="716"/>
      <c r="CVR583" s="716"/>
      <c r="CVS583" s="716"/>
      <c r="CVT583" s="716"/>
      <c r="CVU583" s="716"/>
      <c r="CVV583" s="716"/>
      <c r="CVW583" s="716"/>
      <c r="CVX583" s="716"/>
      <c r="CVY583" s="716"/>
      <c r="CVZ583" s="716"/>
      <c r="CWA583" s="716"/>
      <c r="CWB583" s="716"/>
      <c r="CWC583" s="716"/>
      <c r="CWD583" s="716"/>
      <c r="CWE583" s="716"/>
      <c r="CWF583" s="716"/>
      <c r="CWG583" s="716"/>
      <c r="CWH583" s="716"/>
      <c r="CWI583" s="716"/>
      <c r="CWJ583" s="716"/>
      <c r="CWK583" s="716"/>
      <c r="CWL583" s="716"/>
      <c r="CWM583" s="716"/>
      <c r="CWN583" s="716"/>
      <c r="CWO583" s="716"/>
      <c r="CWP583" s="716"/>
      <c r="CWQ583" s="716"/>
      <c r="CWR583" s="716"/>
      <c r="CWS583" s="716"/>
      <c r="CWT583" s="716"/>
      <c r="CWU583" s="716"/>
      <c r="CWV583" s="716"/>
      <c r="CWW583" s="716"/>
      <c r="CWX583" s="716"/>
      <c r="CWY583" s="716"/>
      <c r="CWZ583" s="716"/>
      <c r="CXA583" s="716"/>
      <c r="CXB583" s="716"/>
      <c r="CXC583" s="716"/>
      <c r="CXD583" s="716"/>
      <c r="CXE583" s="716"/>
      <c r="CXF583" s="716"/>
      <c r="CXG583" s="716"/>
      <c r="CXH583" s="716"/>
      <c r="CXI583" s="716"/>
      <c r="CXJ583" s="716"/>
      <c r="CXK583" s="716"/>
      <c r="CXL583" s="716"/>
      <c r="CXM583" s="716"/>
      <c r="CXN583" s="716"/>
      <c r="CXO583" s="716"/>
      <c r="CXP583" s="716"/>
      <c r="CXQ583" s="716"/>
      <c r="CXR583" s="716"/>
      <c r="CXS583" s="716"/>
      <c r="CXT583" s="716"/>
      <c r="CXU583" s="716"/>
      <c r="CXV583" s="716"/>
      <c r="CXW583" s="716"/>
      <c r="CXX583" s="716"/>
      <c r="CXY583" s="716"/>
      <c r="CXZ583" s="716"/>
      <c r="CYA583" s="716"/>
      <c r="CYB583" s="716"/>
      <c r="CYC583" s="716"/>
      <c r="CYD583" s="716"/>
      <c r="CYE583" s="716"/>
      <c r="CYF583" s="716"/>
      <c r="CYG583" s="716"/>
      <c r="CYH583" s="716"/>
      <c r="CYI583" s="716"/>
      <c r="CYJ583" s="716"/>
      <c r="CYK583" s="716"/>
      <c r="CYL583" s="716"/>
      <c r="CYM583" s="716"/>
      <c r="CYN583" s="716"/>
      <c r="CYO583" s="716"/>
      <c r="CYP583" s="716"/>
      <c r="CYQ583" s="716"/>
      <c r="CYR583" s="716"/>
      <c r="CYS583" s="716"/>
      <c r="CYT583" s="716"/>
      <c r="CYU583" s="716"/>
      <c r="CYV583" s="716"/>
      <c r="CYW583" s="716"/>
      <c r="CYX583" s="716"/>
      <c r="CYY583" s="716"/>
      <c r="CYZ583" s="716"/>
      <c r="CZA583" s="716"/>
      <c r="CZB583" s="716"/>
      <c r="CZC583" s="716"/>
      <c r="CZD583" s="716"/>
      <c r="CZE583" s="716"/>
      <c r="CZF583" s="716"/>
      <c r="CZG583" s="716"/>
      <c r="CZH583" s="716"/>
      <c r="CZI583" s="716"/>
      <c r="CZJ583" s="716"/>
      <c r="CZK583" s="716"/>
      <c r="CZL583" s="716"/>
      <c r="CZM583" s="716"/>
      <c r="CZN583" s="716"/>
      <c r="CZO583" s="716"/>
      <c r="CZP583" s="716"/>
      <c r="CZQ583" s="716"/>
      <c r="CZR583" s="716"/>
      <c r="CZS583" s="716"/>
      <c r="CZT583" s="716"/>
      <c r="CZU583" s="716"/>
      <c r="CZV583" s="716"/>
      <c r="CZW583" s="716"/>
      <c r="CZX583" s="716"/>
      <c r="CZY583" s="716"/>
      <c r="CZZ583" s="716"/>
      <c r="DAA583" s="716"/>
      <c r="DAB583" s="716"/>
      <c r="DAC583" s="716"/>
      <c r="DAD583" s="716"/>
      <c r="DAE583" s="716"/>
      <c r="DAF583" s="716"/>
      <c r="DAG583" s="716"/>
      <c r="DAH583" s="716"/>
      <c r="DAI583" s="716"/>
      <c r="DAJ583" s="716"/>
      <c r="DAK583" s="716"/>
      <c r="DAL583" s="716"/>
      <c r="DAM583" s="716"/>
      <c r="DAN583" s="716"/>
      <c r="DAO583" s="716"/>
      <c r="DAP583" s="716"/>
      <c r="DAQ583" s="716"/>
      <c r="DAR583" s="716"/>
      <c r="DAS583" s="716"/>
      <c r="DAT583" s="716"/>
      <c r="DAU583" s="716"/>
      <c r="DAV583" s="716"/>
      <c r="DAW583" s="716"/>
      <c r="DAX583" s="716"/>
      <c r="DAY583" s="716"/>
      <c r="DAZ583" s="716"/>
      <c r="DBA583" s="716"/>
      <c r="DBB583" s="716"/>
      <c r="DBC583" s="716"/>
      <c r="DBD583" s="716"/>
      <c r="DBE583" s="716"/>
      <c r="DBF583" s="716"/>
      <c r="DBG583" s="716"/>
      <c r="DBH583" s="716"/>
      <c r="DBI583" s="716"/>
      <c r="DBJ583" s="716"/>
      <c r="DBK583" s="716"/>
      <c r="DBL583" s="716"/>
      <c r="DBM583" s="716"/>
      <c r="DBN583" s="716"/>
      <c r="DBO583" s="716"/>
      <c r="DBP583" s="716"/>
      <c r="DBQ583" s="716"/>
      <c r="DBR583" s="716"/>
      <c r="DBS583" s="716"/>
      <c r="DBT583" s="716"/>
      <c r="DBU583" s="716"/>
      <c r="DBV583" s="716"/>
      <c r="DBW583" s="716"/>
      <c r="DBX583" s="716"/>
      <c r="DBY583" s="716"/>
      <c r="DBZ583" s="716"/>
      <c r="DCA583" s="716"/>
      <c r="DCB583" s="716"/>
      <c r="DCC583" s="716"/>
      <c r="DCD583" s="716"/>
      <c r="DCE583" s="716"/>
      <c r="DCF583" s="716"/>
      <c r="DCG583" s="716"/>
      <c r="DCH583" s="716"/>
      <c r="DCI583" s="716"/>
      <c r="DCJ583" s="716"/>
      <c r="DCK583" s="716"/>
      <c r="DCL583" s="716"/>
      <c r="DCM583" s="716"/>
      <c r="DCN583" s="716"/>
      <c r="DCO583" s="716"/>
      <c r="DCP583" s="716"/>
      <c r="DCQ583" s="716"/>
      <c r="DCR583" s="716"/>
      <c r="DCS583" s="716"/>
      <c r="DCT583" s="716"/>
      <c r="DCU583" s="716"/>
      <c r="DCV583" s="716"/>
      <c r="DCW583" s="716"/>
      <c r="DCX583" s="716"/>
      <c r="DCY583" s="716"/>
      <c r="DCZ583" s="716"/>
      <c r="DDA583" s="716"/>
      <c r="DDB583" s="716"/>
      <c r="DDC583" s="716"/>
      <c r="DDD583" s="716"/>
      <c r="DDE583" s="716"/>
      <c r="DDF583" s="716"/>
      <c r="DDG583" s="716"/>
      <c r="DDH583" s="716"/>
      <c r="DDI583" s="716"/>
      <c r="DDJ583" s="716"/>
      <c r="DDK583" s="716"/>
      <c r="DDL583" s="716"/>
      <c r="DDM583" s="716"/>
      <c r="DDN583" s="716"/>
      <c r="DDO583" s="716"/>
      <c r="DDP583" s="716"/>
      <c r="DDQ583" s="716"/>
      <c r="DDR583" s="716"/>
      <c r="DDS583" s="716"/>
      <c r="DDT583" s="716"/>
      <c r="DDU583" s="716"/>
      <c r="DDV583" s="716"/>
      <c r="DDW583" s="716"/>
      <c r="DDX583" s="716"/>
      <c r="DDY583" s="716"/>
      <c r="DDZ583" s="716"/>
      <c r="DEA583" s="716"/>
      <c r="DEB583" s="716"/>
      <c r="DEC583" s="716"/>
      <c r="DED583" s="716"/>
      <c r="DEE583" s="716"/>
      <c r="DEF583" s="716"/>
      <c r="DEG583" s="716"/>
      <c r="DEH583" s="716"/>
      <c r="DEI583" s="716"/>
      <c r="DEJ583" s="716"/>
      <c r="DEK583" s="716"/>
      <c r="DEL583" s="716"/>
      <c r="DEM583" s="716"/>
      <c r="DEN583" s="716"/>
      <c r="DEO583" s="716"/>
      <c r="DEP583" s="716"/>
      <c r="DEQ583" s="716"/>
      <c r="DER583" s="716"/>
      <c r="DES583" s="716"/>
      <c r="DET583" s="716"/>
      <c r="DEU583" s="716"/>
      <c r="DEV583" s="716"/>
      <c r="DEW583" s="716"/>
      <c r="DEX583" s="716"/>
      <c r="DEY583" s="716"/>
      <c r="DEZ583" s="716"/>
      <c r="DFA583" s="716"/>
      <c r="DFB583" s="716"/>
      <c r="DFC583" s="716"/>
      <c r="DFD583" s="716"/>
      <c r="DFE583" s="716"/>
      <c r="DFF583" s="716"/>
      <c r="DFG583" s="716"/>
      <c r="DFH583" s="716"/>
      <c r="DFI583" s="716"/>
      <c r="DFJ583" s="716"/>
      <c r="DFK583" s="716"/>
      <c r="DFL583" s="716"/>
      <c r="DFM583" s="716"/>
      <c r="DFN583" s="716"/>
      <c r="DFO583" s="716"/>
      <c r="DFP583" s="716"/>
      <c r="DFQ583" s="716"/>
      <c r="DFR583" s="716"/>
      <c r="DFS583" s="716"/>
      <c r="DFT583" s="716"/>
      <c r="DFU583" s="716"/>
      <c r="DFV583" s="716"/>
      <c r="DFW583" s="716"/>
      <c r="DFX583" s="716"/>
      <c r="DFY583" s="716"/>
      <c r="DFZ583" s="716"/>
      <c r="DGA583" s="716"/>
      <c r="DGB583" s="716"/>
      <c r="DGC583" s="716"/>
      <c r="DGD583" s="716"/>
      <c r="DGE583" s="716"/>
      <c r="DGF583" s="716"/>
      <c r="DGG583" s="716"/>
      <c r="DGH583" s="716"/>
      <c r="DGI583" s="716"/>
      <c r="DGJ583" s="716"/>
      <c r="DGK583" s="716"/>
      <c r="DGL583" s="716"/>
      <c r="DGM583" s="716"/>
      <c r="DGN583" s="716"/>
      <c r="DGO583" s="716"/>
      <c r="DGP583" s="716"/>
      <c r="DGQ583" s="716"/>
      <c r="DGR583" s="716"/>
      <c r="DGS583" s="716"/>
      <c r="DGT583" s="716"/>
      <c r="DGU583" s="716"/>
      <c r="DGV583" s="716"/>
      <c r="DGW583" s="716"/>
      <c r="DGX583" s="716"/>
      <c r="DGY583" s="716"/>
      <c r="DGZ583" s="716"/>
      <c r="DHA583" s="716"/>
      <c r="DHB583" s="716"/>
      <c r="DHC583" s="716"/>
      <c r="DHD583" s="716"/>
      <c r="DHE583" s="716"/>
      <c r="DHF583" s="716"/>
      <c r="DHG583" s="716"/>
      <c r="DHH583" s="716"/>
      <c r="DHI583" s="716"/>
      <c r="DHJ583" s="716"/>
      <c r="DHK583" s="716"/>
      <c r="DHL583" s="716"/>
      <c r="DHM583" s="716"/>
      <c r="DHN583" s="716"/>
      <c r="DHO583" s="716"/>
      <c r="DHP583" s="716"/>
      <c r="DHQ583" s="716"/>
      <c r="DHR583" s="716"/>
      <c r="DHS583" s="716"/>
      <c r="DHT583" s="716"/>
      <c r="DHU583" s="716"/>
      <c r="DHV583" s="716"/>
      <c r="DHW583" s="716"/>
      <c r="DHX583" s="716"/>
      <c r="DHY583" s="716"/>
      <c r="DHZ583" s="716"/>
      <c r="DIA583" s="716"/>
      <c r="DIB583" s="716"/>
      <c r="DIC583" s="716"/>
      <c r="DID583" s="716"/>
      <c r="DIE583" s="716"/>
      <c r="DIF583" s="716"/>
      <c r="DIG583" s="716"/>
      <c r="DIH583" s="716"/>
      <c r="DII583" s="716"/>
      <c r="DIJ583" s="716"/>
      <c r="DIK583" s="716"/>
      <c r="DIL583" s="716"/>
      <c r="DIM583" s="716"/>
      <c r="DIN583" s="716"/>
      <c r="DIO583" s="716"/>
      <c r="DIP583" s="716"/>
      <c r="DIQ583" s="716"/>
      <c r="DIR583" s="716"/>
      <c r="DIS583" s="716"/>
      <c r="DIT583" s="716"/>
      <c r="DIU583" s="716"/>
      <c r="DIV583" s="716"/>
      <c r="DIW583" s="716"/>
      <c r="DIX583" s="716"/>
      <c r="DIY583" s="716"/>
      <c r="DIZ583" s="716"/>
      <c r="DJA583" s="716"/>
      <c r="DJB583" s="716"/>
      <c r="DJC583" s="716"/>
      <c r="DJD583" s="716"/>
      <c r="DJE583" s="716"/>
      <c r="DJF583" s="716"/>
      <c r="DJG583" s="716"/>
      <c r="DJH583" s="716"/>
      <c r="DJI583" s="716"/>
      <c r="DJJ583" s="716"/>
      <c r="DJK583" s="716"/>
      <c r="DJL583" s="716"/>
      <c r="DJM583" s="716"/>
      <c r="DJN583" s="716"/>
      <c r="DJO583" s="716"/>
      <c r="DJP583" s="716"/>
      <c r="DJQ583" s="716"/>
      <c r="DJR583" s="716"/>
      <c r="DJS583" s="716"/>
      <c r="DJT583" s="716"/>
      <c r="DJU583" s="716"/>
      <c r="DJV583" s="716"/>
      <c r="DJW583" s="716"/>
      <c r="DJX583" s="716"/>
      <c r="DJY583" s="716"/>
      <c r="DJZ583" s="716"/>
      <c r="DKA583" s="716"/>
      <c r="DKB583" s="716"/>
      <c r="DKC583" s="716"/>
      <c r="DKD583" s="716"/>
      <c r="DKE583" s="716"/>
      <c r="DKF583" s="716"/>
      <c r="DKG583" s="716"/>
      <c r="DKH583" s="716"/>
      <c r="DKI583" s="716"/>
      <c r="DKJ583" s="716"/>
      <c r="DKK583" s="716"/>
      <c r="DKL583" s="716"/>
      <c r="DKM583" s="716"/>
      <c r="DKN583" s="716"/>
      <c r="DKO583" s="716"/>
      <c r="DKP583" s="716"/>
      <c r="DKQ583" s="716"/>
      <c r="DKR583" s="716"/>
      <c r="DKS583" s="716"/>
      <c r="DKT583" s="716"/>
      <c r="DKU583" s="716"/>
      <c r="DKV583" s="716"/>
      <c r="DKW583" s="716"/>
      <c r="DKX583" s="716"/>
      <c r="DKY583" s="716"/>
      <c r="DKZ583" s="716"/>
      <c r="DLA583" s="716"/>
      <c r="DLB583" s="716"/>
      <c r="DLC583" s="716"/>
      <c r="DLD583" s="716"/>
      <c r="DLE583" s="716"/>
      <c r="DLF583" s="716"/>
      <c r="DLG583" s="716"/>
      <c r="DLH583" s="716"/>
      <c r="DLI583" s="716"/>
      <c r="DLJ583" s="716"/>
      <c r="DLK583" s="716"/>
      <c r="DLL583" s="716"/>
      <c r="DLM583" s="716"/>
      <c r="DLN583" s="716"/>
      <c r="DLO583" s="716"/>
      <c r="DLP583" s="716"/>
      <c r="DLQ583" s="716"/>
      <c r="DLR583" s="716"/>
      <c r="DLS583" s="716"/>
      <c r="DLT583" s="716"/>
      <c r="DLU583" s="716"/>
      <c r="DLV583" s="716"/>
      <c r="DLW583" s="716"/>
      <c r="DLX583" s="716"/>
      <c r="DLY583" s="716"/>
      <c r="DLZ583" s="716"/>
      <c r="DMA583" s="716"/>
      <c r="DMB583" s="716"/>
      <c r="DMC583" s="716"/>
      <c r="DMD583" s="716"/>
      <c r="DME583" s="716"/>
      <c r="DMF583" s="716"/>
      <c r="DMG583" s="716"/>
      <c r="DMH583" s="716"/>
      <c r="DMI583" s="716"/>
      <c r="DMJ583" s="716"/>
      <c r="DMK583" s="716"/>
      <c r="DML583" s="716"/>
      <c r="DMM583" s="716"/>
      <c r="DMN583" s="716"/>
      <c r="DMO583" s="716"/>
      <c r="DMP583" s="716"/>
      <c r="DMQ583" s="716"/>
      <c r="DMR583" s="716"/>
      <c r="DMS583" s="716"/>
      <c r="DMT583" s="716"/>
      <c r="DMU583" s="716"/>
      <c r="DMV583" s="716"/>
      <c r="DMW583" s="716"/>
      <c r="DMX583" s="716"/>
      <c r="DMY583" s="716"/>
      <c r="DMZ583" s="716"/>
      <c r="DNA583" s="716"/>
      <c r="DNB583" s="716"/>
      <c r="DNC583" s="716"/>
      <c r="DND583" s="716"/>
      <c r="DNE583" s="716"/>
      <c r="DNF583" s="716"/>
      <c r="DNG583" s="716"/>
      <c r="DNH583" s="716"/>
      <c r="DNI583" s="716"/>
      <c r="DNJ583" s="716"/>
      <c r="DNK583" s="716"/>
      <c r="DNL583" s="716"/>
      <c r="DNM583" s="716"/>
      <c r="DNN583" s="716"/>
      <c r="DNO583" s="716"/>
      <c r="DNP583" s="716"/>
      <c r="DNQ583" s="716"/>
      <c r="DNR583" s="716"/>
      <c r="DNS583" s="716"/>
      <c r="DNT583" s="716"/>
      <c r="DNU583" s="716"/>
      <c r="DNV583" s="716"/>
      <c r="DNW583" s="716"/>
      <c r="DNX583" s="716"/>
      <c r="DNY583" s="716"/>
      <c r="DNZ583" s="716"/>
      <c r="DOA583" s="716"/>
      <c r="DOB583" s="716"/>
      <c r="DOC583" s="716"/>
      <c r="DOD583" s="716"/>
      <c r="DOE583" s="716"/>
      <c r="DOF583" s="716"/>
      <c r="DOG583" s="716"/>
      <c r="DOH583" s="716"/>
      <c r="DOI583" s="716"/>
      <c r="DOJ583" s="716"/>
      <c r="DOK583" s="716"/>
      <c r="DOL583" s="716"/>
      <c r="DOM583" s="716"/>
      <c r="DON583" s="716"/>
      <c r="DOO583" s="716"/>
      <c r="DOP583" s="716"/>
      <c r="DOQ583" s="716"/>
      <c r="DOR583" s="716"/>
      <c r="DOS583" s="716"/>
      <c r="DOT583" s="716"/>
      <c r="DOU583" s="716"/>
      <c r="DOV583" s="716"/>
      <c r="DOW583" s="716"/>
      <c r="DOX583" s="716"/>
      <c r="DOY583" s="716"/>
      <c r="DOZ583" s="716"/>
      <c r="DPA583" s="716"/>
      <c r="DPB583" s="716"/>
      <c r="DPC583" s="716"/>
      <c r="DPD583" s="716"/>
      <c r="DPE583" s="716"/>
      <c r="DPF583" s="716"/>
      <c r="DPG583" s="716"/>
      <c r="DPH583" s="716"/>
      <c r="DPI583" s="716"/>
      <c r="DPJ583" s="716"/>
      <c r="DPK583" s="716"/>
      <c r="DPL583" s="716"/>
      <c r="DPM583" s="716"/>
      <c r="DPN583" s="716"/>
      <c r="DPO583" s="716"/>
      <c r="DPP583" s="716"/>
      <c r="DPQ583" s="716"/>
      <c r="DPR583" s="716"/>
      <c r="DPS583" s="716"/>
      <c r="DPT583" s="716"/>
      <c r="DPU583" s="716"/>
      <c r="DPV583" s="716"/>
      <c r="DPW583" s="716"/>
      <c r="DPX583" s="716"/>
      <c r="DPY583" s="716"/>
      <c r="DPZ583" s="716"/>
      <c r="DQA583" s="716"/>
      <c r="DQB583" s="716"/>
      <c r="DQC583" s="716"/>
      <c r="DQD583" s="716"/>
      <c r="DQE583" s="716"/>
      <c r="DQF583" s="716"/>
      <c r="DQG583" s="716"/>
      <c r="DQH583" s="716"/>
      <c r="DQI583" s="716"/>
      <c r="DQJ583" s="716"/>
      <c r="DQK583" s="716"/>
      <c r="DQL583" s="716"/>
      <c r="DQM583" s="716"/>
      <c r="DQN583" s="716"/>
      <c r="DQO583" s="716"/>
      <c r="DQP583" s="716"/>
      <c r="DQQ583" s="716"/>
      <c r="DQR583" s="716"/>
      <c r="DQS583" s="716"/>
      <c r="DQT583" s="716"/>
      <c r="DQU583" s="716"/>
      <c r="DQV583" s="716"/>
      <c r="DQW583" s="716"/>
      <c r="DQX583" s="716"/>
      <c r="DQY583" s="716"/>
      <c r="DQZ583" s="716"/>
      <c r="DRA583" s="716"/>
      <c r="DRB583" s="716"/>
      <c r="DRC583" s="716"/>
      <c r="DRD583" s="716"/>
      <c r="DRE583" s="716"/>
      <c r="DRF583" s="716"/>
      <c r="DRG583" s="716"/>
      <c r="DRH583" s="716"/>
      <c r="DRI583" s="716"/>
      <c r="DRJ583" s="716"/>
      <c r="DRK583" s="716"/>
      <c r="DRL583" s="716"/>
      <c r="DRM583" s="716"/>
      <c r="DRN583" s="716"/>
      <c r="DRO583" s="716"/>
      <c r="DRP583" s="716"/>
      <c r="DRQ583" s="716"/>
      <c r="DRR583" s="716"/>
      <c r="DRS583" s="716"/>
      <c r="DRT583" s="716"/>
      <c r="DRU583" s="716"/>
      <c r="DRV583" s="716"/>
      <c r="DRW583" s="716"/>
      <c r="DRX583" s="716"/>
      <c r="DRY583" s="716"/>
      <c r="DRZ583" s="716"/>
      <c r="DSA583" s="716"/>
      <c r="DSB583" s="716"/>
      <c r="DSC583" s="716"/>
      <c r="DSD583" s="716"/>
      <c r="DSE583" s="716"/>
      <c r="DSF583" s="716"/>
      <c r="DSG583" s="716"/>
      <c r="DSH583" s="716"/>
      <c r="DSI583" s="716"/>
      <c r="DSJ583" s="716"/>
      <c r="DSK583" s="716"/>
      <c r="DSL583" s="716"/>
      <c r="DSM583" s="716"/>
      <c r="DSN583" s="716"/>
      <c r="DSO583" s="716"/>
      <c r="DSP583" s="716"/>
      <c r="DSQ583" s="716"/>
      <c r="DSR583" s="716"/>
      <c r="DSS583" s="716"/>
      <c r="DST583" s="716"/>
      <c r="DSU583" s="716"/>
      <c r="DSV583" s="716"/>
      <c r="DSW583" s="716"/>
      <c r="DSX583" s="716"/>
      <c r="DSY583" s="716"/>
      <c r="DSZ583" s="716"/>
      <c r="DTA583" s="716"/>
      <c r="DTB583" s="716"/>
      <c r="DTC583" s="716"/>
      <c r="DTD583" s="716"/>
      <c r="DTE583" s="716"/>
      <c r="DTF583" s="716"/>
      <c r="DTG583" s="716"/>
      <c r="DTH583" s="716"/>
      <c r="DTI583" s="716"/>
      <c r="DTJ583" s="716"/>
      <c r="DTK583" s="716"/>
      <c r="DTL583" s="716"/>
      <c r="DTM583" s="716"/>
      <c r="DTN583" s="716"/>
      <c r="DTO583" s="716"/>
      <c r="DTP583" s="716"/>
      <c r="DTQ583" s="716"/>
      <c r="DTR583" s="716"/>
      <c r="DTS583" s="716"/>
      <c r="DTT583" s="716"/>
      <c r="DTU583" s="716"/>
      <c r="DTV583" s="716"/>
      <c r="DTW583" s="716"/>
      <c r="DTX583" s="716"/>
      <c r="DTY583" s="716"/>
      <c r="DTZ583" s="716"/>
      <c r="DUA583" s="716"/>
      <c r="DUB583" s="716"/>
      <c r="DUC583" s="716"/>
      <c r="DUD583" s="716"/>
      <c r="DUE583" s="716"/>
      <c r="DUF583" s="716"/>
      <c r="DUG583" s="716"/>
      <c r="DUH583" s="716"/>
      <c r="DUI583" s="716"/>
      <c r="DUJ583" s="716"/>
      <c r="DUK583" s="716"/>
      <c r="DUL583" s="716"/>
      <c r="DUM583" s="716"/>
      <c r="DUN583" s="716"/>
      <c r="DUO583" s="716"/>
      <c r="DUP583" s="716"/>
      <c r="DUQ583" s="716"/>
      <c r="DUR583" s="716"/>
      <c r="DUS583" s="716"/>
      <c r="DUT583" s="716"/>
      <c r="DUU583" s="716"/>
      <c r="DUV583" s="716"/>
      <c r="DUW583" s="716"/>
      <c r="DUX583" s="716"/>
      <c r="DUY583" s="716"/>
      <c r="DUZ583" s="716"/>
      <c r="DVA583" s="716"/>
      <c r="DVB583" s="716"/>
      <c r="DVC583" s="716"/>
      <c r="DVD583" s="716"/>
      <c r="DVE583" s="716"/>
      <c r="DVF583" s="716"/>
      <c r="DVG583" s="716"/>
      <c r="DVH583" s="716"/>
      <c r="DVI583" s="716"/>
      <c r="DVJ583" s="716"/>
      <c r="DVK583" s="716"/>
      <c r="DVL583" s="716"/>
      <c r="DVM583" s="716"/>
      <c r="DVN583" s="716"/>
      <c r="DVO583" s="716"/>
      <c r="DVP583" s="716"/>
      <c r="DVQ583" s="716"/>
      <c r="DVR583" s="716"/>
      <c r="DVS583" s="716"/>
      <c r="DVT583" s="716"/>
      <c r="DVU583" s="716"/>
      <c r="DVV583" s="716"/>
      <c r="DVW583" s="716"/>
      <c r="DVX583" s="716"/>
      <c r="DVY583" s="716"/>
      <c r="DVZ583" s="716"/>
      <c r="DWA583" s="716"/>
      <c r="DWB583" s="716"/>
      <c r="DWC583" s="716"/>
      <c r="DWD583" s="716"/>
      <c r="DWE583" s="716"/>
      <c r="DWF583" s="716"/>
      <c r="DWG583" s="716"/>
      <c r="DWH583" s="716"/>
      <c r="DWI583" s="716"/>
      <c r="DWJ583" s="716"/>
      <c r="DWK583" s="716"/>
      <c r="DWL583" s="716"/>
      <c r="DWM583" s="716"/>
      <c r="DWN583" s="716"/>
      <c r="DWO583" s="716"/>
      <c r="DWP583" s="716"/>
      <c r="DWQ583" s="716"/>
      <c r="DWR583" s="716"/>
      <c r="DWS583" s="716"/>
      <c r="DWT583" s="716"/>
      <c r="DWU583" s="716"/>
      <c r="DWV583" s="716"/>
      <c r="DWW583" s="716"/>
      <c r="DWX583" s="716"/>
      <c r="DWY583" s="716"/>
      <c r="DWZ583" s="716"/>
      <c r="DXA583" s="716"/>
      <c r="DXB583" s="716"/>
      <c r="DXC583" s="716"/>
      <c r="DXD583" s="716"/>
      <c r="DXE583" s="716"/>
      <c r="DXF583" s="716"/>
      <c r="DXG583" s="716"/>
      <c r="DXH583" s="716"/>
      <c r="DXI583" s="716"/>
      <c r="DXJ583" s="716"/>
      <c r="DXK583" s="716"/>
      <c r="DXL583" s="716"/>
      <c r="DXM583" s="716"/>
      <c r="DXN583" s="716"/>
      <c r="DXO583" s="716"/>
      <c r="DXP583" s="716"/>
      <c r="DXQ583" s="716"/>
      <c r="DXR583" s="716"/>
      <c r="DXS583" s="716"/>
      <c r="DXT583" s="716"/>
      <c r="DXU583" s="716"/>
      <c r="DXV583" s="716"/>
      <c r="DXW583" s="716"/>
      <c r="DXX583" s="716"/>
      <c r="DXY583" s="716"/>
      <c r="DXZ583" s="716"/>
      <c r="DYA583" s="716"/>
      <c r="DYB583" s="716"/>
      <c r="DYC583" s="716"/>
      <c r="DYD583" s="716"/>
      <c r="DYE583" s="716"/>
      <c r="DYF583" s="716"/>
      <c r="DYG583" s="716"/>
      <c r="DYH583" s="716"/>
      <c r="DYI583" s="716"/>
      <c r="DYJ583" s="716"/>
      <c r="DYK583" s="716"/>
      <c r="DYL583" s="716"/>
      <c r="DYM583" s="716"/>
      <c r="DYN583" s="716"/>
      <c r="DYO583" s="716"/>
      <c r="DYP583" s="716"/>
      <c r="DYQ583" s="716"/>
      <c r="DYR583" s="716"/>
      <c r="DYS583" s="716"/>
      <c r="DYT583" s="716"/>
      <c r="DYU583" s="716"/>
      <c r="DYV583" s="716"/>
      <c r="DYW583" s="716"/>
      <c r="DYX583" s="716"/>
      <c r="DYY583" s="716"/>
      <c r="DYZ583" s="716"/>
      <c r="DZA583" s="716"/>
      <c r="DZB583" s="716"/>
      <c r="DZC583" s="716"/>
      <c r="DZD583" s="716"/>
      <c r="DZE583" s="716"/>
      <c r="DZF583" s="716"/>
      <c r="DZG583" s="716"/>
      <c r="DZH583" s="716"/>
      <c r="DZI583" s="716"/>
      <c r="DZJ583" s="716"/>
      <c r="DZK583" s="716"/>
      <c r="DZL583" s="716"/>
      <c r="DZM583" s="716"/>
      <c r="DZN583" s="716"/>
      <c r="DZO583" s="716"/>
      <c r="DZP583" s="716"/>
      <c r="DZQ583" s="716"/>
      <c r="DZR583" s="716"/>
      <c r="DZS583" s="716"/>
      <c r="DZT583" s="716"/>
      <c r="DZU583" s="716"/>
      <c r="DZV583" s="716"/>
      <c r="DZW583" s="716"/>
      <c r="DZX583" s="716"/>
      <c r="DZY583" s="716"/>
      <c r="DZZ583" s="716"/>
      <c r="EAA583" s="716"/>
      <c r="EAB583" s="716"/>
      <c r="EAC583" s="716"/>
      <c r="EAD583" s="716"/>
      <c r="EAE583" s="716"/>
      <c r="EAF583" s="716"/>
      <c r="EAG583" s="716"/>
      <c r="EAH583" s="716"/>
      <c r="EAI583" s="716"/>
      <c r="EAJ583" s="716"/>
      <c r="EAK583" s="716"/>
      <c r="EAL583" s="716"/>
      <c r="EAM583" s="716"/>
      <c r="EAN583" s="716"/>
      <c r="EAO583" s="716"/>
      <c r="EAP583" s="716"/>
      <c r="EAQ583" s="716"/>
      <c r="EAR583" s="716"/>
      <c r="EAS583" s="716"/>
      <c r="EAT583" s="716"/>
      <c r="EAU583" s="716"/>
      <c r="EAV583" s="716"/>
      <c r="EAW583" s="716"/>
      <c r="EAX583" s="716"/>
      <c r="EAY583" s="716"/>
      <c r="EAZ583" s="716"/>
      <c r="EBA583" s="716"/>
      <c r="EBB583" s="716"/>
      <c r="EBC583" s="716"/>
      <c r="EBD583" s="716"/>
      <c r="EBE583" s="716"/>
      <c r="EBF583" s="716"/>
      <c r="EBG583" s="716"/>
      <c r="EBH583" s="716"/>
      <c r="EBI583" s="716"/>
      <c r="EBJ583" s="716"/>
      <c r="EBK583" s="716"/>
      <c r="EBL583" s="716"/>
      <c r="EBM583" s="716"/>
      <c r="EBN583" s="716"/>
      <c r="EBO583" s="716"/>
      <c r="EBP583" s="716"/>
      <c r="EBQ583" s="716"/>
      <c r="EBR583" s="716"/>
      <c r="EBS583" s="716"/>
      <c r="EBT583" s="716"/>
      <c r="EBU583" s="716"/>
      <c r="EBV583" s="716"/>
      <c r="EBW583" s="716"/>
      <c r="EBX583" s="716"/>
      <c r="EBY583" s="716"/>
      <c r="EBZ583" s="716"/>
      <c r="ECA583" s="716"/>
      <c r="ECB583" s="716"/>
      <c r="ECC583" s="716"/>
      <c r="ECD583" s="716"/>
      <c r="ECE583" s="716"/>
      <c r="ECF583" s="716"/>
      <c r="ECG583" s="716"/>
      <c r="ECH583" s="716"/>
      <c r="ECI583" s="716"/>
      <c r="ECJ583" s="716"/>
      <c r="ECK583" s="716"/>
      <c r="ECL583" s="716"/>
      <c r="ECM583" s="716"/>
      <c r="ECN583" s="716"/>
      <c r="ECO583" s="716"/>
      <c r="ECP583" s="716"/>
      <c r="ECQ583" s="716"/>
      <c r="ECR583" s="716"/>
      <c r="ECS583" s="716"/>
      <c r="ECT583" s="716"/>
      <c r="ECU583" s="716"/>
      <c r="ECV583" s="716"/>
      <c r="ECW583" s="716"/>
      <c r="ECX583" s="716"/>
      <c r="ECY583" s="716"/>
      <c r="ECZ583" s="716"/>
      <c r="EDA583" s="716"/>
      <c r="EDB583" s="716"/>
      <c r="EDC583" s="716"/>
      <c r="EDD583" s="716"/>
      <c r="EDE583" s="716"/>
      <c r="EDF583" s="716"/>
      <c r="EDG583" s="716"/>
      <c r="EDH583" s="716"/>
      <c r="EDI583" s="716"/>
      <c r="EDJ583" s="716"/>
      <c r="EDK583" s="716"/>
      <c r="EDL583" s="716"/>
      <c r="EDM583" s="716"/>
      <c r="EDN583" s="716"/>
      <c r="EDO583" s="716"/>
      <c r="EDP583" s="716"/>
      <c r="EDQ583" s="716"/>
      <c r="EDR583" s="716"/>
      <c r="EDS583" s="716"/>
      <c r="EDT583" s="716"/>
      <c r="EDU583" s="716"/>
      <c r="EDV583" s="716"/>
      <c r="EDW583" s="716"/>
      <c r="EDX583" s="716"/>
      <c r="EDY583" s="716"/>
      <c r="EDZ583" s="716"/>
      <c r="EEA583" s="716"/>
      <c r="EEB583" s="716"/>
      <c r="EEC583" s="716"/>
      <c r="EED583" s="716"/>
      <c r="EEE583" s="716"/>
      <c r="EEF583" s="716"/>
      <c r="EEG583" s="716"/>
      <c r="EEH583" s="716"/>
      <c r="EEI583" s="716"/>
      <c r="EEJ583" s="716"/>
      <c r="EEK583" s="716"/>
      <c r="EEL583" s="716"/>
      <c r="EEM583" s="716"/>
      <c r="EEN583" s="716"/>
      <c r="EEO583" s="716"/>
      <c r="EEP583" s="716"/>
      <c r="EEQ583" s="716"/>
      <c r="EER583" s="716"/>
      <c r="EES583" s="716"/>
      <c r="EET583" s="716"/>
      <c r="EEU583" s="716"/>
      <c r="EEV583" s="716"/>
      <c r="EEW583" s="716"/>
      <c r="EEX583" s="716"/>
      <c r="EEY583" s="716"/>
      <c r="EEZ583" s="716"/>
      <c r="EFA583" s="716"/>
      <c r="EFB583" s="716"/>
      <c r="EFC583" s="716"/>
      <c r="EFD583" s="716"/>
      <c r="EFE583" s="716"/>
      <c r="EFF583" s="716"/>
      <c r="EFG583" s="716"/>
      <c r="EFH583" s="716"/>
      <c r="EFI583" s="716"/>
      <c r="EFJ583" s="716"/>
      <c r="EFK583" s="716"/>
      <c r="EFL583" s="716"/>
      <c r="EFM583" s="716"/>
      <c r="EFN583" s="716"/>
      <c r="EFO583" s="716"/>
      <c r="EFP583" s="716"/>
      <c r="EFQ583" s="716"/>
      <c r="EFR583" s="716"/>
      <c r="EFS583" s="716"/>
      <c r="EFT583" s="716"/>
      <c r="EFU583" s="716"/>
      <c r="EFV583" s="716"/>
      <c r="EFW583" s="716"/>
      <c r="EFX583" s="716"/>
      <c r="EFY583" s="716"/>
      <c r="EFZ583" s="716"/>
      <c r="EGA583" s="716"/>
      <c r="EGB583" s="716"/>
      <c r="EGC583" s="716"/>
      <c r="EGD583" s="716"/>
      <c r="EGE583" s="716"/>
      <c r="EGF583" s="716"/>
      <c r="EGG583" s="716"/>
      <c r="EGH583" s="716"/>
      <c r="EGI583" s="716"/>
      <c r="EGJ583" s="716"/>
      <c r="EGK583" s="716"/>
      <c r="EGL583" s="716"/>
      <c r="EGM583" s="716"/>
      <c r="EGN583" s="716"/>
      <c r="EGO583" s="716"/>
      <c r="EGP583" s="716"/>
      <c r="EGQ583" s="716"/>
      <c r="EGR583" s="716"/>
      <c r="EGS583" s="716"/>
      <c r="EGT583" s="716"/>
      <c r="EGU583" s="716"/>
      <c r="EGV583" s="716"/>
      <c r="EGW583" s="716"/>
      <c r="EGX583" s="716"/>
      <c r="EGY583" s="716"/>
      <c r="EGZ583" s="716"/>
      <c r="EHA583" s="716"/>
      <c r="EHB583" s="716"/>
      <c r="EHC583" s="716"/>
      <c r="EHD583" s="716"/>
      <c r="EHE583" s="716"/>
      <c r="EHF583" s="716"/>
      <c r="EHG583" s="716"/>
      <c r="EHH583" s="716"/>
      <c r="EHI583" s="716"/>
      <c r="EHJ583" s="716"/>
      <c r="EHK583" s="716"/>
      <c r="EHL583" s="716"/>
      <c r="EHM583" s="716"/>
      <c r="EHN583" s="716"/>
      <c r="EHO583" s="716"/>
      <c r="EHP583" s="716"/>
      <c r="EHQ583" s="716"/>
      <c r="EHR583" s="716"/>
      <c r="EHS583" s="716"/>
      <c r="EHT583" s="716"/>
      <c r="EHU583" s="716"/>
      <c r="EHV583" s="716"/>
      <c r="EHW583" s="716"/>
      <c r="EHX583" s="716"/>
      <c r="EHY583" s="716"/>
      <c r="EHZ583" s="716"/>
      <c r="EIA583" s="716"/>
      <c r="EIB583" s="716"/>
      <c r="EIC583" s="716"/>
      <c r="EID583" s="716"/>
      <c r="EIE583" s="716"/>
      <c r="EIF583" s="716"/>
      <c r="EIG583" s="716"/>
      <c r="EIH583" s="716"/>
      <c r="EII583" s="716"/>
      <c r="EIJ583" s="716"/>
      <c r="EIK583" s="716"/>
      <c r="EIL583" s="716"/>
      <c r="EIM583" s="716"/>
      <c r="EIN583" s="716"/>
      <c r="EIO583" s="716"/>
      <c r="EIP583" s="716"/>
      <c r="EIQ583" s="716"/>
      <c r="EIR583" s="716"/>
      <c r="EIS583" s="716"/>
      <c r="EIT583" s="716"/>
      <c r="EIU583" s="716"/>
      <c r="EIV583" s="716"/>
      <c r="EIW583" s="716"/>
      <c r="EIX583" s="716"/>
      <c r="EIY583" s="716"/>
      <c r="EIZ583" s="716"/>
      <c r="EJA583" s="716"/>
      <c r="EJB583" s="716"/>
      <c r="EJC583" s="716"/>
      <c r="EJD583" s="716"/>
      <c r="EJE583" s="716"/>
      <c r="EJF583" s="716"/>
      <c r="EJG583" s="716"/>
      <c r="EJH583" s="716"/>
      <c r="EJI583" s="716"/>
      <c r="EJJ583" s="716"/>
      <c r="EJK583" s="716"/>
      <c r="EJL583" s="716"/>
      <c r="EJM583" s="716"/>
      <c r="EJN583" s="716"/>
      <c r="EJO583" s="716"/>
      <c r="EJP583" s="716"/>
      <c r="EJQ583" s="716"/>
      <c r="EJR583" s="716"/>
      <c r="EJS583" s="716"/>
      <c r="EJT583" s="716"/>
      <c r="EJU583" s="716"/>
      <c r="EJV583" s="716"/>
      <c r="EJW583" s="716"/>
      <c r="EJX583" s="716"/>
      <c r="EJY583" s="716"/>
      <c r="EJZ583" s="716"/>
      <c r="EKA583" s="716"/>
      <c r="EKB583" s="716"/>
      <c r="EKC583" s="716"/>
      <c r="EKD583" s="716"/>
      <c r="EKE583" s="716"/>
      <c r="EKF583" s="716"/>
      <c r="EKG583" s="716"/>
      <c r="EKH583" s="716"/>
      <c r="EKI583" s="716"/>
      <c r="EKJ583" s="716"/>
      <c r="EKK583" s="716"/>
      <c r="EKL583" s="716"/>
      <c r="EKM583" s="716"/>
      <c r="EKN583" s="716"/>
      <c r="EKO583" s="716"/>
      <c r="EKP583" s="716"/>
      <c r="EKQ583" s="716"/>
      <c r="EKR583" s="716"/>
      <c r="EKS583" s="716"/>
      <c r="EKT583" s="716"/>
      <c r="EKU583" s="716"/>
      <c r="EKV583" s="716"/>
      <c r="EKW583" s="716"/>
      <c r="EKX583" s="716"/>
      <c r="EKY583" s="716"/>
      <c r="EKZ583" s="716"/>
      <c r="ELA583" s="716"/>
      <c r="ELB583" s="716"/>
      <c r="ELC583" s="716"/>
      <c r="ELD583" s="716"/>
      <c r="ELE583" s="716"/>
      <c r="ELF583" s="716"/>
      <c r="ELG583" s="716"/>
      <c r="ELH583" s="716"/>
      <c r="ELI583" s="716"/>
      <c r="ELJ583" s="716"/>
      <c r="ELK583" s="716"/>
      <c r="ELL583" s="716"/>
      <c r="ELM583" s="716"/>
      <c r="ELN583" s="716"/>
      <c r="ELO583" s="716"/>
      <c r="ELP583" s="716"/>
      <c r="ELQ583" s="716"/>
      <c r="ELR583" s="716"/>
      <c r="ELS583" s="716"/>
      <c r="ELT583" s="716"/>
      <c r="ELU583" s="716"/>
      <c r="ELV583" s="716"/>
      <c r="ELW583" s="716"/>
      <c r="ELX583" s="716"/>
      <c r="ELY583" s="716"/>
      <c r="ELZ583" s="716"/>
      <c r="EMA583" s="716"/>
      <c r="EMB583" s="716"/>
      <c r="EMC583" s="716"/>
      <c r="EMD583" s="716"/>
      <c r="EME583" s="716"/>
      <c r="EMF583" s="716"/>
      <c r="EMG583" s="716"/>
      <c r="EMH583" s="716"/>
      <c r="EMI583" s="716"/>
      <c r="EMJ583" s="716"/>
      <c r="EMK583" s="716"/>
      <c r="EML583" s="716"/>
      <c r="EMM583" s="716"/>
      <c r="EMN583" s="716"/>
      <c r="EMO583" s="716"/>
      <c r="EMP583" s="716"/>
      <c r="EMQ583" s="716"/>
      <c r="EMR583" s="716"/>
      <c r="EMS583" s="716"/>
      <c r="EMT583" s="716"/>
      <c r="EMU583" s="716"/>
      <c r="EMV583" s="716"/>
      <c r="EMW583" s="716"/>
      <c r="EMX583" s="716"/>
      <c r="EMY583" s="716"/>
      <c r="EMZ583" s="716"/>
      <c r="ENA583" s="716"/>
      <c r="ENB583" s="716"/>
      <c r="ENC583" s="716"/>
      <c r="END583" s="716"/>
      <c r="ENE583" s="716"/>
      <c r="ENF583" s="716"/>
      <c r="ENG583" s="716"/>
      <c r="ENH583" s="716"/>
      <c r="ENI583" s="716"/>
      <c r="ENJ583" s="716"/>
      <c r="ENK583" s="716"/>
      <c r="ENL583" s="716"/>
      <c r="ENM583" s="716"/>
      <c r="ENN583" s="716"/>
      <c r="ENO583" s="716"/>
      <c r="ENP583" s="716"/>
      <c r="ENQ583" s="716"/>
      <c r="ENR583" s="716"/>
      <c r="ENS583" s="716"/>
      <c r="ENT583" s="716"/>
      <c r="ENU583" s="716"/>
      <c r="ENV583" s="716"/>
      <c r="ENW583" s="716"/>
      <c r="ENX583" s="716"/>
      <c r="ENY583" s="716"/>
      <c r="ENZ583" s="716"/>
      <c r="EOA583" s="716"/>
      <c r="EOB583" s="716"/>
      <c r="EOC583" s="716"/>
      <c r="EOD583" s="716"/>
      <c r="EOE583" s="716"/>
      <c r="EOF583" s="716"/>
      <c r="EOG583" s="716"/>
      <c r="EOH583" s="716"/>
      <c r="EOI583" s="716"/>
      <c r="EOJ583" s="716"/>
      <c r="EOK583" s="716"/>
      <c r="EOL583" s="716"/>
      <c r="EOM583" s="716"/>
      <c r="EON583" s="716"/>
      <c r="EOO583" s="716"/>
      <c r="EOP583" s="716"/>
      <c r="EOQ583" s="716"/>
      <c r="EOR583" s="716"/>
      <c r="EOS583" s="716"/>
      <c r="EOT583" s="716"/>
      <c r="EOU583" s="716"/>
      <c r="EOV583" s="716"/>
      <c r="EOW583" s="716"/>
      <c r="EOX583" s="716"/>
      <c r="EOY583" s="716"/>
      <c r="EOZ583" s="716"/>
      <c r="EPA583" s="716"/>
      <c r="EPB583" s="716"/>
      <c r="EPC583" s="716"/>
      <c r="EPD583" s="716"/>
      <c r="EPE583" s="716"/>
      <c r="EPF583" s="716"/>
      <c r="EPG583" s="716"/>
      <c r="EPH583" s="716"/>
      <c r="EPI583" s="716"/>
      <c r="EPJ583" s="716"/>
      <c r="EPK583" s="716"/>
      <c r="EPL583" s="716"/>
      <c r="EPM583" s="716"/>
      <c r="EPN583" s="716"/>
      <c r="EPO583" s="716"/>
      <c r="EPP583" s="716"/>
      <c r="EPQ583" s="716"/>
      <c r="EPR583" s="716"/>
      <c r="EPS583" s="716"/>
      <c r="EPT583" s="716"/>
      <c r="EPU583" s="716"/>
      <c r="EPV583" s="716"/>
      <c r="EPW583" s="716"/>
      <c r="EPX583" s="716"/>
      <c r="EPY583" s="716"/>
      <c r="EPZ583" s="716"/>
      <c r="EQA583" s="716"/>
      <c r="EQB583" s="716"/>
      <c r="EQC583" s="716"/>
      <c r="EQD583" s="716"/>
      <c r="EQE583" s="716"/>
      <c r="EQF583" s="716"/>
      <c r="EQG583" s="716"/>
      <c r="EQH583" s="716"/>
      <c r="EQI583" s="716"/>
      <c r="EQJ583" s="716"/>
      <c r="EQK583" s="716"/>
      <c r="EQL583" s="716"/>
      <c r="EQM583" s="716"/>
      <c r="EQN583" s="716"/>
      <c r="EQO583" s="716"/>
      <c r="EQP583" s="716"/>
      <c r="EQQ583" s="716"/>
      <c r="EQR583" s="716"/>
      <c r="EQS583" s="716"/>
      <c r="EQT583" s="716"/>
      <c r="EQU583" s="716"/>
      <c r="EQV583" s="716"/>
      <c r="EQW583" s="716"/>
      <c r="EQX583" s="716"/>
      <c r="EQY583" s="716"/>
      <c r="EQZ583" s="716"/>
      <c r="ERA583" s="716"/>
      <c r="ERB583" s="716"/>
      <c r="ERC583" s="716"/>
      <c r="ERD583" s="716"/>
      <c r="ERE583" s="716"/>
      <c r="ERF583" s="716"/>
      <c r="ERG583" s="716"/>
      <c r="ERH583" s="716"/>
      <c r="ERI583" s="716"/>
      <c r="ERJ583" s="716"/>
      <c r="ERK583" s="716"/>
      <c r="ERL583" s="716"/>
      <c r="ERM583" s="716"/>
      <c r="ERN583" s="716"/>
      <c r="ERO583" s="716"/>
      <c r="ERP583" s="716"/>
      <c r="ERQ583" s="716"/>
      <c r="ERR583" s="716"/>
      <c r="ERS583" s="716"/>
      <c r="ERT583" s="716"/>
      <c r="ERU583" s="716"/>
      <c r="ERV583" s="716"/>
      <c r="ERW583" s="716"/>
      <c r="ERX583" s="716"/>
      <c r="ERY583" s="716"/>
      <c r="ERZ583" s="716"/>
      <c r="ESA583" s="716"/>
      <c r="ESB583" s="716"/>
      <c r="ESC583" s="716"/>
      <c r="ESD583" s="716"/>
      <c r="ESE583" s="716"/>
      <c r="ESF583" s="716"/>
      <c r="ESG583" s="716"/>
      <c r="ESH583" s="716"/>
      <c r="ESI583" s="716"/>
      <c r="ESJ583" s="716"/>
      <c r="ESK583" s="716"/>
      <c r="ESL583" s="716"/>
      <c r="ESM583" s="716"/>
      <c r="ESN583" s="716"/>
      <c r="ESO583" s="716"/>
      <c r="ESP583" s="716"/>
      <c r="ESQ583" s="716"/>
      <c r="ESR583" s="716"/>
      <c r="ESS583" s="716"/>
      <c r="EST583" s="716"/>
      <c r="ESU583" s="716"/>
      <c r="ESV583" s="716"/>
      <c r="ESW583" s="716"/>
      <c r="ESX583" s="716"/>
      <c r="ESY583" s="716"/>
      <c r="ESZ583" s="716"/>
      <c r="ETA583" s="716"/>
      <c r="ETB583" s="716"/>
      <c r="ETC583" s="716"/>
      <c r="ETD583" s="716"/>
      <c r="ETE583" s="716"/>
      <c r="ETF583" s="716"/>
      <c r="ETG583" s="716"/>
      <c r="ETH583" s="716"/>
      <c r="ETI583" s="716"/>
      <c r="ETJ583" s="716"/>
      <c r="ETK583" s="716"/>
      <c r="ETL583" s="716"/>
      <c r="ETM583" s="716"/>
      <c r="ETN583" s="716"/>
      <c r="ETO583" s="716"/>
      <c r="ETP583" s="716"/>
      <c r="ETQ583" s="716"/>
      <c r="ETR583" s="716"/>
      <c r="ETS583" s="716"/>
      <c r="ETT583" s="716"/>
      <c r="ETU583" s="716"/>
      <c r="ETV583" s="716"/>
      <c r="ETW583" s="716"/>
      <c r="ETX583" s="716"/>
      <c r="ETY583" s="716"/>
      <c r="ETZ583" s="716"/>
      <c r="EUA583" s="716"/>
      <c r="EUB583" s="716"/>
      <c r="EUC583" s="716"/>
      <c r="EUD583" s="716"/>
      <c r="EUE583" s="716"/>
      <c r="EUF583" s="716"/>
      <c r="EUG583" s="716"/>
      <c r="EUH583" s="716"/>
      <c r="EUI583" s="716"/>
      <c r="EUJ583" s="716"/>
      <c r="EUK583" s="716"/>
      <c r="EUL583" s="716"/>
      <c r="EUM583" s="716"/>
      <c r="EUN583" s="716"/>
      <c r="EUO583" s="716"/>
      <c r="EUP583" s="716"/>
      <c r="EUQ583" s="716"/>
      <c r="EUR583" s="716"/>
      <c r="EUS583" s="716"/>
      <c r="EUT583" s="716"/>
      <c r="EUU583" s="716"/>
      <c r="EUV583" s="716"/>
      <c r="EUW583" s="716"/>
      <c r="EUX583" s="716"/>
      <c r="EUY583" s="716"/>
      <c r="EUZ583" s="716"/>
      <c r="EVA583" s="716"/>
      <c r="EVB583" s="716"/>
      <c r="EVC583" s="716"/>
      <c r="EVD583" s="716"/>
      <c r="EVE583" s="716"/>
      <c r="EVF583" s="716"/>
      <c r="EVG583" s="716"/>
      <c r="EVH583" s="716"/>
      <c r="EVI583" s="716"/>
      <c r="EVJ583" s="716"/>
      <c r="EVK583" s="716"/>
      <c r="EVL583" s="716"/>
      <c r="EVM583" s="716"/>
      <c r="EVN583" s="716"/>
      <c r="EVO583" s="716"/>
      <c r="EVP583" s="716"/>
      <c r="EVQ583" s="716"/>
      <c r="EVR583" s="716"/>
      <c r="EVS583" s="716"/>
      <c r="EVT583" s="716"/>
      <c r="EVU583" s="716"/>
      <c r="EVV583" s="716"/>
      <c r="EVW583" s="716"/>
      <c r="EVX583" s="716"/>
      <c r="EVY583" s="716"/>
      <c r="EVZ583" s="716"/>
      <c r="EWA583" s="716"/>
      <c r="EWB583" s="716"/>
      <c r="EWC583" s="716"/>
      <c r="EWD583" s="716"/>
      <c r="EWE583" s="716"/>
      <c r="EWF583" s="716"/>
      <c r="EWG583" s="716"/>
      <c r="EWH583" s="716"/>
      <c r="EWI583" s="716"/>
      <c r="EWJ583" s="716"/>
      <c r="EWK583" s="716"/>
      <c r="EWL583" s="716"/>
      <c r="EWM583" s="716"/>
      <c r="EWN583" s="716"/>
      <c r="EWO583" s="716"/>
      <c r="EWP583" s="716"/>
      <c r="EWQ583" s="716"/>
      <c r="EWR583" s="716"/>
      <c r="EWS583" s="716"/>
      <c r="EWT583" s="716"/>
      <c r="EWU583" s="716"/>
      <c r="EWV583" s="716"/>
      <c r="EWW583" s="716"/>
      <c r="EWX583" s="716"/>
      <c r="EWY583" s="716"/>
      <c r="EWZ583" s="716"/>
      <c r="EXA583" s="716"/>
      <c r="EXB583" s="716"/>
      <c r="EXC583" s="716"/>
      <c r="EXD583" s="716"/>
      <c r="EXE583" s="716"/>
      <c r="EXF583" s="716"/>
      <c r="EXG583" s="716"/>
      <c r="EXH583" s="716"/>
      <c r="EXI583" s="716"/>
      <c r="EXJ583" s="716"/>
      <c r="EXK583" s="716"/>
      <c r="EXL583" s="716"/>
      <c r="EXM583" s="716"/>
      <c r="EXN583" s="716"/>
      <c r="EXO583" s="716"/>
      <c r="EXP583" s="716"/>
      <c r="EXQ583" s="716"/>
      <c r="EXR583" s="716"/>
      <c r="EXS583" s="716"/>
      <c r="EXT583" s="716"/>
      <c r="EXU583" s="716"/>
      <c r="EXV583" s="716"/>
      <c r="EXW583" s="716"/>
      <c r="EXX583" s="716"/>
      <c r="EXY583" s="716"/>
      <c r="EXZ583" s="716"/>
      <c r="EYA583" s="716"/>
      <c r="EYB583" s="716"/>
      <c r="EYC583" s="716"/>
      <c r="EYD583" s="716"/>
      <c r="EYE583" s="716"/>
      <c r="EYF583" s="716"/>
      <c r="EYG583" s="716"/>
      <c r="EYH583" s="716"/>
      <c r="EYI583" s="716"/>
      <c r="EYJ583" s="716"/>
      <c r="EYK583" s="716"/>
      <c r="EYL583" s="716"/>
      <c r="EYM583" s="716"/>
      <c r="EYN583" s="716"/>
      <c r="EYO583" s="716"/>
      <c r="EYP583" s="716"/>
      <c r="EYQ583" s="716"/>
      <c r="EYR583" s="716"/>
      <c r="EYS583" s="716"/>
      <c r="EYT583" s="716"/>
      <c r="EYU583" s="716"/>
      <c r="EYV583" s="716"/>
      <c r="EYW583" s="716"/>
      <c r="EYX583" s="716"/>
      <c r="EYY583" s="716"/>
      <c r="EYZ583" s="716"/>
      <c r="EZA583" s="716"/>
      <c r="EZB583" s="716"/>
      <c r="EZC583" s="716"/>
      <c r="EZD583" s="716"/>
      <c r="EZE583" s="716"/>
      <c r="EZF583" s="716"/>
      <c r="EZG583" s="716"/>
      <c r="EZH583" s="716"/>
      <c r="EZI583" s="716"/>
      <c r="EZJ583" s="716"/>
      <c r="EZK583" s="716"/>
      <c r="EZL583" s="716"/>
      <c r="EZM583" s="716"/>
      <c r="EZN583" s="716"/>
      <c r="EZO583" s="716"/>
      <c r="EZP583" s="716"/>
      <c r="EZQ583" s="716"/>
      <c r="EZR583" s="716"/>
      <c r="EZS583" s="716"/>
      <c r="EZT583" s="716"/>
      <c r="EZU583" s="716"/>
      <c r="EZV583" s="716"/>
      <c r="EZW583" s="716"/>
      <c r="EZX583" s="716"/>
      <c r="EZY583" s="716"/>
      <c r="EZZ583" s="716"/>
      <c r="FAA583" s="716"/>
      <c r="FAB583" s="716"/>
      <c r="FAC583" s="716"/>
      <c r="FAD583" s="716"/>
      <c r="FAE583" s="716"/>
      <c r="FAF583" s="716"/>
      <c r="FAG583" s="716"/>
      <c r="FAH583" s="716"/>
      <c r="FAI583" s="716"/>
      <c r="FAJ583" s="716"/>
      <c r="FAK583" s="716"/>
      <c r="FAL583" s="716"/>
      <c r="FAM583" s="716"/>
      <c r="FAN583" s="716"/>
      <c r="FAO583" s="716"/>
      <c r="FAP583" s="716"/>
      <c r="FAQ583" s="716"/>
      <c r="FAR583" s="716"/>
      <c r="FAS583" s="716"/>
      <c r="FAT583" s="716"/>
      <c r="FAU583" s="716"/>
      <c r="FAV583" s="716"/>
      <c r="FAW583" s="716"/>
      <c r="FAX583" s="716"/>
      <c r="FAY583" s="716"/>
      <c r="FAZ583" s="716"/>
      <c r="FBA583" s="716"/>
      <c r="FBB583" s="716"/>
      <c r="FBC583" s="716"/>
      <c r="FBD583" s="716"/>
      <c r="FBE583" s="716"/>
      <c r="FBF583" s="716"/>
      <c r="FBG583" s="716"/>
      <c r="FBH583" s="716"/>
      <c r="FBI583" s="716"/>
      <c r="FBJ583" s="716"/>
      <c r="FBK583" s="716"/>
      <c r="FBL583" s="716"/>
      <c r="FBM583" s="716"/>
      <c r="FBN583" s="716"/>
      <c r="FBO583" s="716"/>
      <c r="FBP583" s="716"/>
      <c r="FBQ583" s="716"/>
      <c r="FBR583" s="716"/>
      <c r="FBS583" s="716"/>
      <c r="FBT583" s="716"/>
      <c r="FBU583" s="716"/>
      <c r="FBV583" s="716"/>
      <c r="FBW583" s="716"/>
      <c r="FBX583" s="716"/>
      <c r="FBY583" s="716"/>
      <c r="FBZ583" s="716"/>
      <c r="FCA583" s="716"/>
      <c r="FCB583" s="716"/>
      <c r="FCC583" s="716"/>
      <c r="FCD583" s="716"/>
      <c r="FCE583" s="716"/>
      <c r="FCF583" s="716"/>
      <c r="FCG583" s="716"/>
      <c r="FCH583" s="716"/>
      <c r="FCI583" s="716"/>
      <c r="FCJ583" s="716"/>
      <c r="FCK583" s="716"/>
      <c r="FCL583" s="716"/>
      <c r="FCM583" s="716"/>
      <c r="FCN583" s="716"/>
      <c r="FCO583" s="716"/>
      <c r="FCP583" s="716"/>
      <c r="FCQ583" s="716"/>
      <c r="FCR583" s="716"/>
      <c r="FCS583" s="716"/>
      <c r="FCT583" s="716"/>
      <c r="FCU583" s="716"/>
      <c r="FCV583" s="716"/>
      <c r="FCW583" s="716"/>
      <c r="FCX583" s="716"/>
      <c r="FCY583" s="716"/>
      <c r="FCZ583" s="716"/>
      <c r="FDA583" s="716"/>
      <c r="FDB583" s="716"/>
      <c r="FDC583" s="716"/>
      <c r="FDD583" s="716"/>
      <c r="FDE583" s="716"/>
      <c r="FDF583" s="716"/>
      <c r="FDG583" s="716"/>
      <c r="FDH583" s="716"/>
      <c r="FDI583" s="716"/>
      <c r="FDJ583" s="716"/>
      <c r="FDK583" s="716"/>
      <c r="FDL583" s="716"/>
      <c r="FDM583" s="716"/>
      <c r="FDN583" s="716"/>
      <c r="FDO583" s="716"/>
      <c r="FDP583" s="716"/>
      <c r="FDQ583" s="716"/>
      <c r="FDR583" s="716"/>
      <c r="FDS583" s="716"/>
      <c r="FDT583" s="716"/>
      <c r="FDU583" s="716"/>
      <c r="FDV583" s="716"/>
      <c r="FDW583" s="716"/>
      <c r="FDX583" s="716"/>
      <c r="FDY583" s="716"/>
      <c r="FDZ583" s="716"/>
      <c r="FEA583" s="716"/>
      <c r="FEB583" s="716"/>
      <c r="FEC583" s="716"/>
      <c r="FED583" s="716"/>
      <c r="FEE583" s="716"/>
      <c r="FEF583" s="716"/>
      <c r="FEG583" s="716"/>
      <c r="FEH583" s="716"/>
      <c r="FEI583" s="716"/>
      <c r="FEJ583" s="716"/>
      <c r="FEK583" s="716"/>
      <c r="FEL583" s="716"/>
      <c r="FEM583" s="716"/>
      <c r="FEN583" s="716"/>
      <c r="FEO583" s="716"/>
      <c r="FEP583" s="716"/>
      <c r="FEQ583" s="716"/>
      <c r="FER583" s="716"/>
      <c r="FES583" s="716"/>
      <c r="FET583" s="716"/>
      <c r="FEU583" s="716"/>
      <c r="FEV583" s="716"/>
      <c r="FEW583" s="716"/>
      <c r="FEX583" s="716"/>
      <c r="FEY583" s="716"/>
      <c r="FEZ583" s="716"/>
      <c r="FFA583" s="716"/>
      <c r="FFB583" s="716"/>
      <c r="FFC583" s="716"/>
      <c r="FFD583" s="716"/>
      <c r="FFE583" s="716"/>
      <c r="FFF583" s="716"/>
      <c r="FFG583" s="716"/>
      <c r="FFH583" s="716"/>
      <c r="FFI583" s="716"/>
      <c r="FFJ583" s="716"/>
      <c r="FFK583" s="716"/>
      <c r="FFL583" s="716"/>
      <c r="FFM583" s="716"/>
      <c r="FFN583" s="716"/>
      <c r="FFO583" s="716"/>
      <c r="FFP583" s="716"/>
      <c r="FFQ583" s="716"/>
      <c r="FFR583" s="716"/>
      <c r="FFS583" s="716"/>
      <c r="FFT583" s="716"/>
      <c r="FFU583" s="716"/>
      <c r="FFV583" s="716"/>
      <c r="FFW583" s="716"/>
      <c r="FFX583" s="716"/>
      <c r="FFY583" s="716"/>
      <c r="FFZ583" s="716"/>
      <c r="FGA583" s="716"/>
      <c r="FGB583" s="716"/>
      <c r="FGC583" s="716"/>
      <c r="FGD583" s="716"/>
      <c r="FGE583" s="716"/>
      <c r="FGF583" s="716"/>
      <c r="FGG583" s="716"/>
      <c r="FGH583" s="716"/>
      <c r="FGI583" s="716"/>
      <c r="FGJ583" s="716"/>
      <c r="FGK583" s="716"/>
      <c r="FGL583" s="716"/>
      <c r="FGM583" s="716"/>
      <c r="FGN583" s="716"/>
      <c r="FGO583" s="716"/>
      <c r="FGP583" s="716"/>
      <c r="FGQ583" s="716"/>
      <c r="FGR583" s="716"/>
      <c r="FGS583" s="716"/>
      <c r="FGT583" s="716"/>
      <c r="FGU583" s="716"/>
      <c r="FGV583" s="716"/>
      <c r="FGW583" s="716"/>
      <c r="FGX583" s="716"/>
      <c r="FGY583" s="716"/>
      <c r="FGZ583" s="716"/>
      <c r="FHA583" s="716"/>
      <c r="FHB583" s="716"/>
      <c r="FHC583" s="716"/>
      <c r="FHD583" s="716"/>
      <c r="FHE583" s="716"/>
      <c r="FHF583" s="716"/>
      <c r="FHG583" s="716"/>
      <c r="FHH583" s="716"/>
      <c r="FHI583" s="716"/>
      <c r="FHJ583" s="716"/>
      <c r="FHK583" s="716"/>
      <c r="FHL583" s="716"/>
      <c r="FHM583" s="716"/>
      <c r="FHN583" s="716"/>
      <c r="FHO583" s="716"/>
      <c r="FHP583" s="716"/>
      <c r="FHQ583" s="716"/>
      <c r="FHR583" s="716"/>
      <c r="FHS583" s="716"/>
      <c r="FHT583" s="716"/>
      <c r="FHU583" s="716"/>
      <c r="FHV583" s="716"/>
      <c r="FHW583" s="716"/>
      <c r="FHX583" s="716"/>
      <c r="FHY583" s="716"/>
      <c r="FHZ583" s="716"/>
      <c r="FIA583" s="716"/>
      <c r="FIB583" s="716"/>
      <c r="FIC583" s="716"/>
      <c r="FID583" s="716"/>
      <c r="FIE583" s="716"/>
      <c r="FIF583" s="716"/>
      <c r="FIG583" s="716"/>
      <c r="FIH583" s="716"/>
      <c r="FII583" s="716"/>
      <c r="FIJ583" s="716"/>
      <c r="FIK583" s="716"/>
      <c r="FIL583" s="716"/>
      <c r="FIM583" s="716"/>
      <c r="FIN583" s="716"/>
      <c r="FIO583" s="716"/>
      <c r="FIP583" s="716"/>
      <c r="FIQ583" s="716"/>
      <c r="FIR583" s="716"/>
      <c r="FIS583" s="716"/>
      <c r="FIT583" s="716"/>
      <c r="FIU583" s="716"/>
      <c r="FIV583" s="716"/>
      <c r="FIW583" s="716"/>
      <c r="FIX583" s="716"/>
      <c r="FIY583" s="716"/>
      <c r="FIZ583" s="716"/>
      <c r="FJA583" s="716"/>
      <c r="FJB583" s="716"/>
      <c r="FJC583" s="716"/>
      <c r="FJD583" s="716"/>
      <c r="FJE583" s="716"/>
      <c r="FJF583" s="716"/>
      <c r="FJG583" s="716"/>
      <c r="FJH583" s="716"/>
      <c r="FJI583" s="716"/>
      <c r="FJJ583" s="716"/>
      <c r="FJK583" s="716"/>
      <c r="FJL583" s="716"/>
      <c r="FJM583" s="716"/>
      <c r="FJN583" s="716"/>
      <c r="FJO583" s="716"/>
      <c r="FJP583" s="716"/>
      <c r="FJQ583" s="716"/>
      <c r="FJR583" s="716"/>
      <c r="FJS583" s="716"/>
      <c r="FJT583" s="716"/>
      <c r="FJU583" s="716"/>
      <c r="FJV583" s="716"/>
      <c r="FJW583" s="716"/>
      <c r="FJX583" s="716"/>
      <c r="FJY583" s="716"/>
      <c r="FJZ583" s="716"/>
      <c r="FKA583" s="716"/>
      <c r="FKB583" s="716"/>
      <c r="FKC583" s="716"/>
      <c r="FKD583" s="716"/>
      <c r="FKE583" s="716"/>
      <c r="FKF583" s="716"/>
      <c r="FKG583" s="716"/>
      <c r="FKH583" s="716"/>
      <c r="FKI583" s="716"/>
      <c r="FKJ583" s="716"/>
      <c r="FKK583" s="716"/>
      <c r="FKL583" s="716"/>
      <c r="FKM583" s="716"/>
      <c r="FKN583" s="716"/>
      <c r="FKO583" s="716"/>
      <c r="FKP583" s="716"/>
      <c r="FKQ583" s="716"/>
      <c r="FKR583" s="716"/>
      <c r="FKS583" s="716"/>
      <c r="FKT583" s="716"/>
      <c r="FKU583" s="716"/>
      <c r="FKV583" s="716"/>
      <c r="FKW583" s="716"/>
      <c r="FKX583" s="716"/>
      <c r="FKY583" s="716"/>
      <c r="FKZ583" s="716"/>
      <c r="FLA583" s="716"/>
      <c r="FLB583" s="716"/>
      <c r="FLC583" s="716"/>
      <c r="FLD583" s="716"/>
      <c r="FLE583" s="716"/>
      <c r="FLF583" s="716"/>
      <c r="FLG583" s="716"/>
      <c r="FLH583" s="716"/>
      <c r="FLI583" s="716"/>
      <c r="FLJ583" s="716"/>
      <c r="FLK583" s="716"/>
      <c r="FLL583" s="716"/>
      <c r="FLM583" s="716"/>
      <c r="FLN583" s="716"/>
      <c r="FLO583" s="716"/>
      <c r="FLP583" s="716"/>
      <c r="FLQ583" s="716"/>
      <c r="FLR583" s="716"/>
      <c r="FLS583" s="716"/>
      <c r="FLT583" s="716"/>
      <c r="FLU583" s="716"/>
      <c r="FLV583" s="716"/>
      <c r="FLW583" s="716"/>
      <c r="FLX583" s="716"/>
      <c r="FLY583" s="716"/>
      <c r="FLZ583" s="716"/>
      <c r="FMA583" s="716"/>
      <c r="FMB583" s="716"/>
      <c r="FMC583" s="716"/>
      <c r="FMD583" s="716"/>
      <c r="FME583" s="716"/>
      <c r="FMF583" s="716"/>
      <c r="FMG583" s="716"/>
      <c r="FMH583" s="716"/>
      <c r="FMI583" s="716"/>
      <c r="FMJ583" s="716"/>
      <c r="FMK583" s="716"/>
      <c r="FML583" s="716"/>
      <c r="FMM583" s="716"/>
      <c r="FMN583" s="716"/>
      <c r="FMO583" s="716"/>
      <c r="FMP583" s="716"/>
      <c r="FMQ583" s="716"/>
      <c r="FMR583" s="716"/>
      <c r="FMS583" s="716"/>
      <c r="FMT583" s="716"/>
      <c r="FMU583" s="716"/>
      <c r="FMV583" s="716"/>
      <c r="FMW583" s="716"/>
      <c r="FMX583" s="716"/>
      <c r="FMY583" s="716"/>
      <c r="FMZ583" s="716"/>
      <c r="FNA583" s="716"/>
      <c r="FNB583" s="716"/>
      <c r="FNC583" s="716"/>
      <c r="FND583" s="716"/>
      <c r="FNE583" s="716"/>
      <c r="FNF583" s="716"/>
      <c r="FNG583" s="716"/>
      <c r="FNH583" s="716"/>
      <c r="FNI583" s="716"/>
      <c r="FNJ583" s="716"/>
      <c r="FNK583" s="716"/>
      <c r="FNL583" s="716"/>
      <c r="FNM583" s="716"/>
      <c r="FNN583" s="716"/>
      <c r="FNO583" s="716"/>
      <c r="FNP583" s="716"/>
      <c r="FNQ583" s="716"/>
      <c r="FNR583" s="716"/>
      <c r="FNS583" s="716"/>
      <c r="FNT583" s="716"/>
      <c r="FNU583" s="716"/>
      <c r="FNV583" s="716"/>
      <c r="FNW583" s="716"/>
      <c r="FNX583" s="716"/>
      <c r="FNY583" s="716"/>
      <c r="FNZ583" s="716"/>
      <c r="FOA583" s="716"/>
      <c r="FOB583" s="716"/>
      <c r="FOC583" s="716"/>
      <c r="FOD583" s="716"/>
      <c r="FOE583" s="716"/>
      <c r="FOF583" s="716"/>
      <c r="FOG583" s="716"/>
      <c r="FOH583" s="716"/>
      <c r="FOI583" s="716"/>
      <c r="FOJ583" s="716"/>
      <c r="FOK583" s="716"/>
      <c r="FOL583" s="716"/>
      <c r="FOM583" s="716"/>
      <c r="FON583" s="716"/>
      <c r="FOO583" s="716"/>
      <c r="FOP583" s="716"/>
      <c r="FOQ583" s="716"/>
      <c r="FOR583" s="716"/>
      <c r="FOS583" s="716"/>
      <c r="FOT583" s="716"/>
      <c r="FOU583" s="716"/>
      <c r="FOV583" s="716"/>
      <c r="FOW583" s="716"/>
      <c r="FOX583" s="716"/>
      <c r="FOY583" s="716"/>
      <c r="FOZ583" s="716"/>
      <c r="FPA583" s="716"/>
      <c r="FPB583" s="716"/>
      <c r="FPC583" s="716"/>
      <c r="FPD583" s="716"/>
      <c r="FPE583" s="716"/>
      <c r="FPF583" s="716"/>
      <c r="FPG583" s="716"/>
      <c r="FPH583" s="716"/>
      <c r="FPI583" s="716"/>
      <c r="FPJ583" s="716"/>
      <c r="FPK583" s="716"/>
      <c r="FPL583" s="716"/>
      <c r="FPM583" s="716"/>
      <c r="FPN583" s="716"/>
      <c r="FPO583" s="716"/>
      <c r="FPP583" s="716"/>
      <c r="FPQ583" s="716"/>
      <c r="FPR583" s="716"/>
      <c r="FPS583" s="716"/>
      <c r="FPT583" s="716"/>
      <c r="FPU583" s="716"/>
      <c r="FPV583" s="716"/>
      <c r="FPW583" s="716"/>
      <c r="FPX583" s="716"/>
      <c r="FPY583" s="716"/>
      <c r="FPZ583" s="716"/>
      <c r="FQA583" s="716"/>
      <c r="FQB583" s="716"/>
      <c r="FQC583" s="716"/>
      <c r="FQD583" s="716"/>
      <c r="FQE583" s="716"/>
      <c r="FQF583" s="716"/>
      <c r="FQG583" s="716"/>
      <c r="FQH583" s="716"/>
      <c r="FQI583" s="716"/>
      <c r="FQJ583" s="716"/>
      <c r="FQK583" s="716"/>
      <c r="FQL583" s="716"/>
      <c r="FQM583" s="716"/>
      <c r="FQN583" s="716"/>
      <c r="FQO583" s="716"/>
      <c r="FQP583" s="716"/>
      <c r="FQQ583" s="716"/>
      <c r="FQR583" s="716"/>
      <c r="FQS583" s="716"/>
      <c r="FQT583" s="716"/>
      <c r="FQU583" s="716"/>
      <c r="FQV583" s="716"/>
      <c r="FQW583" s="716"/>
      <c r="FQX583" s="716"/>
      <c r="FQY583" s="716"/>
      <c r="FQZ583" s="716"/>
      <c r="FRA583" s="716"/>
      <c r="FRB583" s="716"/>
      <c r="FRC583" s="716"/>
      <c r="FRD583" s="716"/>
      <c r="FRE583" s="716"/>
      <c r="FRF583" s="716"/>
      <c r="FRG583" s="716"/>
      <c r="FRH583" s="716"/>
      <c r="FRI583" s="716"/>
      <c r="FRJ583" s="716"/>
      <c r="FRK583" s="716"/>
      <c r="FRL583" s="716"/>
      <c r="FRM583" s="716"/>
      <c r="FRN583" s="716"/>
      <c r="FRO583" s="716"/>
      <c r="FRP583" s="716"/>
      <c r="FRQ583" s="716"/>
      <c r="FRR583" s="716"/>
      <c r="FRS583" s="716"/>
      <c r="FRT583" s="716"/>
      <c r="FRU583" s="716"/>
      <c r="FRV583" s="716"/>
      <c r="FRW583" s="716"/>
      <c r="FRX583" s="716"/>
      <c r="FRY583" s="716"/>
      <c r="FRZ583" s="716"/>
      <c r="FSA583" s="716"/>
      <c r="FSB583" s="716"/>
      <c r="FSC583" s="716"/>
      <c r="FSD583" s="716"/>
      <c r="FSE583" s="716"/>
      <c r="FSF583" s="716"/>
      <c r="FSG583" s="716"/>
      <c r="FSH583" s="716"/>
      <c r="FSI583" s="716"/>
      <c r="FSJ583" s="716"/>
      <c r="FSK583" s="716"/>
      <c r="FSL583" s="716"/>
      <c r="FSM583" s="716"/>
      <c r="FSN583" s="716"/>
      <c r="FSO583" s="716"/>
      <c r="FSP583" s="716"/>
      <c r="FSQ583" s="716"/>
      <c r="FSR583" s="716"/>
      <c r="FSS583" s="716"/>
      <c r="FST583" s="716"/>
      <c r="FSU583" s="716"/>
      <c r="FSV583" s="716"/>
      <c r="FSW583" s="716"/>
      <c r="FSX583" s="716"/>
      <c r="FSY583" s="716"/>
      <c r="FSZ583" s="716"/>
      <c r="FTA583" s="716"/>
      <c r="FTB583" s="716"/>
      <c r="FTC583" s="716"/>
      <c r="FTD583" s="716"/>
      <c r="FTE583" s="716"/>
      <c r="FTF583" s="716"/>
      <c r="FTG583" s="716"/>
      <c r="FTH583" s="716"/>
      <c r="FTI583" s="716"/>
      <c r="FTJ583" s="716"/>
      <c r="FTK583" s="716"/>
      <c r="FTL583" s="716"/>
      <c r="FTM583" s="716"/>
      <c r="FTN583" s="716"/>
      <c r="FTO583" s="716"/>
      <c r="FTP583" s="716"/>
      <c r="FTQ583" s="716"/>
      <c r="FTR583" s="716"/>
      <c r="FTS583" s="716"/>
      <c r="FTT583" s="716"/>
      <c r="FTU583" s="716"/>
      <c r="FTV583" s="716"/>
      <c r="FTW583" s="716"/>
      <c r="FTX583" s="716"/>
      <c r="FTY583" s="716"/>
      <c r="FTZ583" s="716"/>
      <c r="FUA583" s="716"/>
      <c r="FUB583" s="716"/>
      <c r="FUC583" s="716"/>
      <c r="FUD583" s="716"/>
      <c r="FUE583" s="716"/>
      <c r="FUF583" s="716"/>
      <c r="FUG583" s="716"/>
      <c r="FUH583" s="716"/>
      <c r="FUI583" s="716"/>
      <c r="FUJ583" s="716"/>
      <c r="FUK583" s="716"/>
      <c r="FUL583" s="716"/>
      <c r="FUM583" s="716"/>
      <c r="FUN583" s="716"/>
      <c r="FUO583" s="716"/>
      <c r="FUP583" s="716"/>
      <c r="FUQ583" s="716"/>
      <c r="FUR583" s="716"/>
      <c r="FUS583" s="716"/>
      <c r="FUT583" s="716"/>
      <c r="FUU583" s="716"/>
      <c r="FUV583" s="716"/>
      <c r="FUW583" s="716"/>
      <c r="FUX583" s="716"/>
      <c r="FUY583" s="716"/>
      <c r="FUZ583" s="716"/>
      <c r="FVA583" s="716"/>
      <c r="FVB583" s="716"/>
      <c r="FVC583" s="716"/>
      <c r="FVD583" s="716"/>
      <c r="FVE583" s="716"/>
      <c r="FVF583" s="716"/>
      <c r="FVG583" s="716"/>
      <c r="FVH583" s="716"/>
      <c r="FVI583" s="716"/>
      <c r="FVJ583" s="716"/>
      <c r="FVK583" s="716"/>
      <c r="FVL583" s="716"/>
      <c r="FVM583" s="716"/>
      <c r="FVN583" s="716"/>
      <c r="FVO583" s="716"/>
      <c r="FVP583" s="716"/>
      <c r="FVQ583" s="716"/>
      <c r="FVR583" s="716"/>
      <c r="FVS583" s="716"/>
      <c r="FVT583" s="716"/>
      <c r="FVU583" s="716"/>
      <c r="FVV583" s="716"/>
      <c r="FVW583" s="716"/>
      <c r="FVX583" s="716"/>
      <c r="FVY583" s="716"/>
      <c r="FVZ583" s="716"/>
      <c r="FWA583" s="716"/>
      <c r="FWB583" s="716"/>
      <c r="FWC583" s="716"/>
      <c r="FWD583" s="716"/>
      <c r="FWE583" s="716"/>
      <c r="FWF583" s="716"/>
      <c r="FWG583" s="716"/>
      <c r="FWH583" s="716"/>
      <c r="FWI583" s="716"/>
      <c r="FWJ583" s="716"/>
      <c r="FWK583" s="716"/>
      <c r="FWL583" s="716"/>
      <c r="FWM583" s="716"/>
      <c r="FWN583" s="716"/>
      <c r="FWO583" s="716"/>
      <c r="FWP583" s="716"/>
      <c r="FWQ583" s="716"/>
      <c r="FWR583" s="716"/>
      <c r="FWS583" s="716"/>
      <c r="FWT583" s="716"/>
      <c r="FWU583" s="716"/>
      <c r="FWV583" s="716"/>
      <c r="FWW583" s="716"/>
      <c r="FWX583" s="716"/>
      <c r="FWY583" s="716"/>
      <c r="FWZ583" s="716"/>
      <c r="FXA583" s="716"/>
      <c r="FXB583" s="716"/>
      <c r="FXC583" s="716"/>
      <c r="FXD583" s="716"/>
      <c r="FXE583" s="716"/>
      <c r="FXF583" s="716"/>
      <c r="FXG583" s="716"/>
      <c r="FXH583" s="716"/>
      <c r="FXI583" s="716"/>
      <c r="FXJ583" s="716"/>
      <c r="FXK583" s="716"/>
      <c r="FXL583" s="716"/>
      <c r="FXM583" s="716"/>
      <c r="FXN583" s="716"/>
      <c r="FXO583" s="716"/>
      <c r="FXP583" s="716"/>
      <c r="FXQ583" s="716"/>
      <c r="FXR583" s="716"/>
      <c r="FXS583" s="716"/>
      <c r="FXT583" s="716"/>
      <c r="FXU583" s="716"/>
      <c r="FXV583" s="716"/>
      <c r="FXW583" s="716"/>
      <c r="FXX583" s="716"/>
      <c r="FXY583" s="716"/>
      <c r="FXZ583" s="716"/>
      <c r="FYA583" s="716"/>
      <c r="FYB583" s="716"/>
      <c r="FYC583" s="716"/>
      <c r="FYD583" s="716"/>
      <c r="FYE583" s="716"/>
      <c r="FYF583" s="716"/>
      <c r="FYG583" s="716"/>
      <c r="FYH583" s="716"/>
      <c r="FYI583" s="716"/>
      <c r="FYJ583" s="716"/>
      <c r="FYK583" s="716"/>
      <c r="FYL583" s="716"/>
      <c r="FYM583" s="716"/>
      <c r="FYN583" s="716"/>
      <c r="FYO583" s="716"/>
      <c r="FYP583" s="716"/>
      <c r="FYQ583" s="716"/>
      <c r="FYR583" s="716"/>
      <c r="FYS583" s="716"/>
      <c r="FYT583" s="716"/>
      <c r="FYU583" s="716"/>
      <c r="FYV583" s="716"/>
      <c r="FYW583" s="716"/>
      <c r="FYX583" s="716"/>
      <c r="FYY583" s="716"/>
      <c r="FYZ583" s="716"/>
      <c r="FZA583" s="716"/>
      <c r="FZB583" s="716"/>
      <c r="FZC583" s="716"/>
      <c r="FZD583" s="716"/>
      <c r="FZE583" s="716"/>
      <c r="FZF583" s="716"/>
      <c r="FZG583" s="716"/>
      <c r="FZH583" s="716"/>
      <c r="FZI583" s="716"/>
      <c r="FZJ583" s="716"/>
      <c r="FZK583" s="716"/>
      <c r="FZL583" s="716"/>
      <c r="FZM583" s="716"/>
      <c r="FZN583" s="716"/>
      <c r="FZO583" s="716"/>
      <c r="FZP583" s="716"/>
      <c r="FZQ583" s="716"/>
      <c r="FZR583" s="716"/>
      <c r="FZS583" s="716"/>
      <c r="FZT583" s="716"/>
      <c r="FZU583" s="716"/>
      <c r="FZV583" s="716"/>
      <c r="FZW583" s="716"/>
      <c r="FZX583" s="716"/>
      <c r="FZY583" s="716"/>
      <c r="FZZ583" s="716"/>
      <c r="GAA583" s="716"/>
      <c r="GAB583" s="716"/>
      <c r="GAC583" s="716"/>
      <c r="GAD583" s="716"/>
      <c r="GAE583" s="716"/>
      <c r="GAF583" s="716"/>
      <c r="GAG583" s="716"/>
      <c r="GAH583" s="716"/>
      <c r="GAI583" s="716"/>
      <c r="GAJ583" s="716"/>
      <c r="GAK583" s="716"/>
      <c r="GAL583" s="716"/>
      <c r="GAM583" s="716"/>
      <c r="GAN583" s="716"/>
      <c r="GAO583" s="716"/>
      <c r="GAP583" s="716"/>
      <c r="GAQ583" s="716"/>
      <c r="GAR583" s="716"/>
      <c r="GAS583" s="716"/>
      <c r="GAT583" s="716"/>
      <c r="GAU583" s="716"/>
      <c r="GAV583" s="716"/>
      <c r="GAW583" s="716"/>
      <c r="GAX583" s="716"/>
      <c r="GAY583" s="716"/>
      <c r="GAZ583" s="716"/>
      <c r="GBA583" s="716"/>
      <c r="GBB583" s="716"/>
      <c r="GBC583" s="716"/>
      <c r="GBD583" s="716"/>
      <c r="GBE583" s="716"/>
      <c r="GBF583" s="716"/>
      <c r="GBG583" s="716"/>
      <c r="GBH583" s="716"/>
      <c r="GBI583" s="716"/>
      <c r="GBJ583" s="716"/>
      <c r="GBK583" s="716"/>
      <c r="GBL583" s="716"/>
      <c r="GBM583" s="716"/>
      <c r="GBN583" s="716"/>
      <c r="GBO583" s="716"/>
      <c r="GBP583" s="716"/>
      <c r="GBQ583" s="716"/>
      <c r="GBR583" s="716"/>
      <c r="GBS583" s="716"/>
      <c r="GBT583" s="716"/>
      <c r="GBU583" s="716"/>
      <c r="GBV583" s="716"/>
      <c r="GBW583" s="716"/>
      <c r="GBX583" s="716"/>
      <c r="GBY583" s="716"/>
      <c r="GBZ583" s="716"/>
      <c r="GCA583" s="716"/>
      <c r="GCB583" s="716"/>
      <c r="GCC583" s="716"/>
      <c r="GCD583" s="716"/>
      <c r="GCE583" s="716"/>
      <c r="GCF583" s="716"/>
      <c r="GCG583" s="716"/>
      <c r="GCH583" s="716"/>
      <c r="GCI583" s="716"/>
      <c r="GCJ583" s="716"/>
      <c r="GCK583" s="716"/>
      <c r="GCL583" s="716"/>
      <c r="GCM583" s="716"/>
      <c r="GCN583" s="716"/>
      <c r="GCO583" s="716"/>
      <c r="GCP583" s="716"/>
      <c r="GCQ583" s="716"/>
      <c r="GCR583" s="716"/>
      <c r="GCS583" s="716"/>
      <c r="GCT583" s="716"/>
      <c r="GCU583" s="716"/>
      <c r="GCV583" s="716"/>
      <c r="GCW583" s="716"/>
      <c r="GCX583" s="716"/>
      <c r="GCY583" s="716"/>
      <c r="GCZ583" s="716"/>
      <c r="GDA583" s="716"/>
      <c r="GDB583" s="716"/>
      <c r="GDC583" s="716"/>
      <c r="GDD583" s="716"/>
      <c r="GDE583" s="716"/>
      <c r="GDF583" s="716"/>
      <c r="GDG583" s="716"/>
      <c r="GDH583" s="716"/>
      <c r="GDI583" s="716"/>
      <c r="GDJ583" s="716"/>
      <c r="GDK583" s="716"/>
      <c r="GDL583" s="716"/>
      <c r="GDM583" s="716"/>
      <c r="GDN583" s="716"/>
      <c r="GDO583" s="716"/>
      <c r="GDP583" s="716"/>
      <c r="GDQ583" s="716"/>
      <c r="GDR583" s="716"/>
      <c r="GDS583" s="716"/>
      <c r="GDT583" s="716"/>
      <c r="GDU583" s="716"/>
      <c r="GDV583" s="716"/>
      <c r="GDW583" s="716"/>
      <c r="GDX583" s="716"/>
      <c r="GDY583" s="716"/>
      <c r="GDZ583" s="716"/>
      <c r="GEA583" s="716"/>
      <c r="GEB583" s="716"/>
      <c r="GEC583" s="716"/>
      <c r="GED583" s="716"/>
      <c r="GEE583" s="716"/>
      <c r="GEF583" s="716"/>
      <c r="GEG583" s="716"/>
      <c r="GEH583" s="716"/>
      <c r="GEI583" s="716"/>
      <c r="GEJ583" s="716"/>
      <c r="GEK583" s="716"/>
      <c r="GEL583" s="716"/>
      <c r="GEM583" s="716"/>
      <c r="GEN583" s="716"/>
      <c r="GEO583" s="716"/>
      <c r="GEP583" s="716"/>
      <c r="GEQ583" s="716"/>
      <c r="GER583" s="716"/>
      <c r="GES583" s="716"/>
      <c r="GET583" s="716"/>
      <c r="GEU583" s="716"/>
      <c r="GEV583" s="716"/>
      <c r="GEW583" s="716"/>
      <c r="GEX583" s="716"/>
      <c r="GEY583" s="716"/>
      <c r="GEZ583" s="716"/>
      <c r="GFA583" s="716"/>
      <c r="GFB583" s="716"/>
      <c r="GFC583" s="716"/>
      <c r="GFD583" s="716"/>
      <c r="GFE583" s="716"/>
      <c r="GFF583" s="716"/>
      <c r="GFG583" s="716"/>
      <c r="GFH583" s="716"/>
      <c r="GFI583" s="716"/>
      <c r="GFJ583" s="716"/>
      <c r="GFK583" s="716"/>
      <c r="GFL583" s="716"/>
      <c r="GFM583" s="716"/>
      <c r="GFN583" s="716"/>
      <c r="GFO583" s="716"/>
      <c r="GFP583" s="716"/>
      <c r="GFQ583" s="716"/>
      <c r="GFR583" s="716"/>
      <c r="GFS583" s="716"/>
      <c r="GFT583" s="716"/>
      <c r="GFU583" s="716"/>
      <c r="GFV583" s="716"/>
      <c r="GFW583" s="716"/>
      <c r="GFX583" s="716"/>
      <c r="GFY583" s="716"/>
      <c r="GFZ583" s="716"/>
      <c r="GGA583" s="716"/>
      <c r="GGB583" s="716"/>
      <c r="GGC583" s="716"/>
      <c r="GGD583" s="716"/>
      <c r="GGE583" s="716"/>
      <c r="GGF583" s="716"/>
      <c r="GGG583" s="716"/>
      <c r="GGH583" s="716"/>
      <c r="GGI583" s="716"/>
      <c r="GGJ583" s="716"/>
      <c r="GGK583" s="716"/>
      <c r="GGL583" s="716"/>
      <c r="GGM583" s="716"/>
      <c r="GGN583" s="716"/>
      <c r="GGO583" s="716"/>
      <c r="GGP583" s="716"/>
      <c r="GGQ583" s="716"/>
      <c r="GGR583" s="716"/>
      <c r="GGS583" s="716"/>
      <c r="GGT583" s="716"/>
      <c r="GGU583" s="716"/>
      <c r="GGV583" s="716"/>
      <c r="GGW583" s="716"/>
      <c r="GGX583" s="716"/>
      <c r="GGY583" s="716"/>
      <c r="GGZ583" s="716"/>
      <c r="GHA583" s="716"/>
      <c r="GHB583" s="716"/>
      <c r="GHC583" s="716"/>
      <c r="GHD583" s="716"/>
      <c r="GHE583" s="716"/>
      <c r="GHF583" s="716"/>
      <c r="GHG583" s="716"/>
      <c r="GHH583" s="716"/>
      <c r="GHI583" s="716"/>
      <c r="GHJ583" s="716"/>
      <c r="GHK583" s="716"/>
      <c r="GHL583" s="716"/>
      <c r="GHM583" s="716"/>
      <c r="GHN583" s="716"/>
      <c r="GHO583" s="716"/>
      <c r="GHP583" s="716"/>
      <c r="GHQ583" s="716"/>
      <c r="GHR583" s="716"/>
      <c r="GHS583" s="716"/>
      <c r="GHT583" s="716"/>
      <c r="GHU583" s="716"/>
      <c r="GHV583" s="716"/>
      <c r="GHW583" s="716"/>
      <c r="GHX583" s="716"/>
      <c r="GHY583" s="716"/>
      <c r="GHZ583" s="716"/>
      <c r="GIA583" s="716"/>
      <c r="GIB583" s="716"/>
      <c r="GIC583" s="716"/>
      <c r="GID583" s="716"/>
      <c r="GIE583" s="716"/>
      <c r="GIF583" s="716"/>
      <c r="GIG583" s="716"/>
      <c r="GIH583" s="716"/>
      <c r="GII583" s="716"/>
      <c r="GIJ583" s="716"/>
      <c r="GIK583" s="716"/>
      <c r="GIL583" s="716"/>
      <c r="GIM583" s="716"/>
      <c r="GIN583" s="716"/>
      <c r="GIO583" s="716"/>
      <c r="GIP583" s="716"/>
      <c r="GIQ583" s="716"/>
      <c r="GIR583" s="716"/>
      <c r="GIS583" s="716"/>
      <c r="GIT583" s="716"/>
      <c r="GIU583" s="716"/>
      <c r="GIV583" s="716"/>
      <c r="GIW583" s="716"/>
      <c r="GIX583" s="716"/>
      <c r="GIY583" s="716"/>
      <c r="GIZ583" s="716"/>
      <c r="GJA583" s="716"/>
      <c r="GJB583" s="716"/>
      <c r="GJC583" s="716"/>
      <c r="GJD583" s="716"/>
      <c r="GJE583" s="716"/>
      <c r="GJF583" s="716"/>
      <c r="GJG583" s="716"/>
      <c r="GJH583" s="716"/>
      <c r="GJI583" s="716"/>
      <c r="GJJ583" s="716"/>
      <c r="GJK583" s="716"/>
      <c r="GJL583" s="716"/>
      <c r="GJM583" s="716"/>
      <c r="GJN583" s="716"/>
      <c r="GJO583" s="716"/>
      <c r="GJP583" s="716"/>
      <c r="GJQ583" s="716"/>
      <c r="GJR583" s="716"/>
      <c r="GJS583" s="716"/>
      <c r="GJT583" s="716"/>
      <c r="GJU583" s="716"/>
      <c r="GJV583" s="716"/>
      <c r="GJW583" s="716"/>
      <c r="GJX583" s="716"/>
      <c r="GJY583" s="716"/>
      <c r="GJZ583" s="716"/>
      <c r="GKA583" s="716"/>
      <c r="GKB583" s="716"/>
      <c r="GKC583" s="716"/>
      <c r="GKD583" s="716"/>
      <c r="GKE583" s="716"/>
      <c r="GKF583" s="716"/>
      <c r="GKG583" s="716"/>
      <c r="GKH583" s="716"/>
      <c r="GKI583" s="716"/>
      <c r="GKJ583" s="716"/>
      <c r="GKK583" s="716"/>
      <c r="GKL583" s="716"/>
      <c r="GKM583" s="716"/>
      <c r="GKN583" s="716"/>
      <c r="GKO583" s="716"/>
      <c r="GKP583" s="716"/>
      <c r="GKQ583" s="716"/>
      <c r="GKR583" s="716"/>
      <c r="GKS583" s="716"/>
      <c r="GKT583" s="716"/>
      <c r="GKU583" s="716"/>
      <c r="GKV583" s="716"/>
      <c r="GKW583" s="716"/>
      <c r="GKX583" s="716"/>
      <c r="GKY583" s="716"/>
      <c r="GKZ583" s="716"/>
      <c r="GLA583" s="716"/>
      <c r="GLB583" s="716"/>
      <c r="GLC583" s="716"/>
      <c r="GLD583" s="716"/>
      <c r="GLE583" s="716"/>
      <c r="GLF583" s="716"/>
      <c r="GLG583" s="716"/>
      <c r="GLH583" s="716"/>
      <c r="GLI583" s="716"/>
      <c r="GLJ583" s="716"/>
      <c r="GLK583" s="716"/>
      <c r="GLL583" s="716"/>
      <c r="GLM583" s="716"/>
      <c r="GLN583" s="716"/>
      <c r="GLO583" s="716"/>
      <c r="GLP583" s="716"/>
      <c r="GLQ583" s="716"/>
      <c r="GLR583" s="716"/>
      <c r="GLS583" s="716"/>
      <c r="GLT583" s="716"/>
      <c r="GLU583" s="716"/>
      <c r="GLV583" s="716"/>
      <c r="GLW583" s="716"/>
      <c r="GLX583" s="716"/>
      <c r="GLY583" s="716"/>
      <c r="GLZ583" s="716"/>
      <c r="GMA583" s="716"/>
      <c r="GMB583" s="716"/>
      <c r="GMC583" s="716"/>
      <c r="GMD583" s="716"/>
      <c r="GME583" s="716"/>
      <c r="GMF583" s="716"/>
      <c r="GMG583" s="716"/>
      <c r="GMH583" s="716"/>
      <c r="GMI583" s="716"/>
      <c r="GMJ583" s="716"/>
      <c r="GMK583" s="716"/>
      <c r="GML583" s="716"/>
      <c r="GMM583" s="716"/>
      <c r="GMN583" s="716"/>
      <c r="GMO583" s="716"/>
      <c r="GMP583" s="716"/>
      <c r="GMQ583" s="716"/>
      <c r="GMR583" s="716"/>
      <c r="GMS583" s="716"/>
      <c r="GMT583" s="716"/>
      <c r="GMU583" s="716"/>
      <c r="GMV583" s="716"/>
      <c r="GMW583" s="716"/>
      <c r="GMX583" s="716"/>
      <c r="GMY583" s="716"/>
      <c r="GMZ583" s="716"/>
      <c r="GNA583" s="716"/>
      <c r="GNB583" s="716"/>
      <c r="GNC583" s="716"/>
      <c r="GND583" s="716"/>
      <c r="GNE583" s="716"/>
      <c r="GNF583" s="716"/>
      <c r="GNG583" s="716"/>
      <c r="GNH583" s="716"/>
      <c r="GNI583" s="716"/>
      <c r="GNJ583" s="716"/>
      <c r="GNK583" s="716"/>
      <c r="GNL583" s="716"/>
      <c r="GNM583" s="716"/>
      <c r="GNN583" s="716"/>
      <c r="GNO583" s="716"/>
      <c r="GNP583" s="716"/>
      <c r="GNQ583" s="716"/>
      <c r="GNR583" s="716"/>
      <c r="GNS583" s="716"/>
      <c r="GNT583" s="716"/>
      <c r="GNU583" s="716"/>
      <c r="GNV583" s="716"/>
      <c r="GNW583" s="716"/>
      <c r="GNX583" s="716"/>
      <c r="GNY583" s="716"/>
      <c r="GNZ583" s="716"/>
      <c r="GOA583" s="716"/>
      <c r="GOB583" s="716"/>
      <c r="GOC583" s="716"/>
      <c r="GOD583" s="716"/>
      <c r="GOE583" s="716"/>
      <c r="GOF583" s="716"/>
      <c r="GOG583" s="716"/>
      <c r="GOH583" s="716"/>
      <c r="GOI583" s="716"/>
      <c r="GOJ583" s="716"/>
      <c r="GOK583" s="716"/>
      <c r="GOL583" s="716"/>
      <c r="GOM583" s="716"/>
      <c r="GON583" s="716"/>
      <c r="GOO583" s="716"/>
      <c r="GOP583" s="716"/>
      <c r="GOQ583" s="716"/>
      <c r="GOR583" s="716"/>
      <c r="GOS583" s="716"/>
      <c r="GOT583" s="716"/>
      <c r="GOU583" s="716"/>
      <c r="GOV583" s="716"/>
      <c r="GOW583" s="716"/>
      <c r="GOX583" s="716"/>
      <c r="GOY583" s="716"/>
      <c r="GOZ583" s="716"/>
      <c r="GPA583" s="716"/>
      <c r="GPB583" s="716"/>
      <c r="GPC583" s="716"/>
      <c r="GPD583" s="716"/>
      <c r="GPE583" s="716"/>
      <c r="GPF583" s="716"/>
      <c r="GPG583" s="716"/>
      <c r="GPH583" s="716"/>
      <c r="GPI583" s="716"/>
      <c r="GPJ583" s="716"/>
      <c r="GPK583" s="716"/>
      <c r="GPL583" s="716"/>
      <c r="GPM583" s="716"/>
      <c r="GPN583" s="716"/>
      <c r="GPO583" s="716"/>
      <c r="GPP583" s="716"/>
      <c r="GPQ583" s="716"/>
      <c r="GPR583" s="716"/>
      <c r="GPS583" s="716"/>
      <c r="GPT583" s="716"/>
      <c r="GPU583" s="716"/>
      <c r="GPV583" s="716"/>
      <c r="GPW583" s="716"/>
      <c r="GPX583" s="716"/>
      <c r="GPY583" s="716"/>
      <c r="GPZ583" s="716"/>
      <c r="GQA583" s="716"/>
      <c r="GQB583" s="716"/>
      <c r="GQC583" s="716"/>
      <c r="GQD583" s="716"/>
      <c r="GQE583" s="716"/>
      <c r="GQF583" s="716"/>
      <c r="GQG583" s="716"/>
      <c r="GQH583" s="716"/>
      <c r="GQI583" s="716"/>
      <c r="GQJ583" s="716"/>
      <c r="GQK583" s="716"/>
      <c r="GQL583" s="716"/>
      <c r="GQM583" s="716"/>
      <c r="GQN583" s="716"/>
      <c r="GQO583" s="716"/>
      <c r="GQP583" s="716"/>
      <c r="GQQ583" s="716"/>
      <c r="GQR583" s="716"/>
      <c r="GQS583" s="716"/>
      <c r="GQT583" s="716"/>
      <c r="GQU583" s="716"/>
      <c r="GQV583" s="716"/>
      <c r="GQW583" s="716"/>
      <c r="GQX583" s="716"/>
      <c r="GQY583" s="716"/>
      <c r="GQZ583" s="716"/>
      <c r="GRA583" s="716"/>
      <c r="GRB583" s="716"/>
      <c r="GRC583" s="716"/>
      <c r="GRD583" s="716"/>
      <c r="GRE583" s="716"/>
      <c r="GRF583" s="716"/>
      <c r="GRG583" s="716"/>
      <c r="GRH583" s="716"/>
      <c r="GRI583" s="716"/>
      <c r="GRJ583" s="716"/>
      <c r="GRK583" s="716"/>
      <c r="GRL583" s="716"/>
      <c r="GRM583" s="716"/>
      <c r="GRN583" s="716"/>
      <c r="GRO583" s="716"/>
      <c r="GRP583" s="716"/>
      <c r="GRQ583" s="716"/>
      <c r="GRR583" s="716"/>
      <c r="GRS583" s="716"/>
      <c r="GRT583" s="716"/>
      <c r="GRU583" s="716"/>
      <c r="GRV583" s="716"/>
      <c r="GRW583" s="716"/>
      <c r="GRX583" s="716"/>
      <c r="GRY583" s="716"/>
      <c r="GRZ583" s="716"/>
      <c r="GSA583" s="716"/>
      <c r="GSB583" s="716"/>
      <c r="GSC583" s="716"/>
      <c r="GSD583" s="716"/>
      <c r="GSE583" s="716"/>
      <c r="GSF583" s="716"/>
      <c r="GSG583" s="716"/>
      <c r="GSH583" s="716"/>
      <c r="GSI583" s="716"/>
      <c r="GSJ583" s="716"/>
      <c r="GSK583" s="716"/>
      <c r="GSL583" s="716"/>
      <c r="GSM583" s="716"/>
      <c r="GSN583" s="716"/>
      <c r="GSO583" s="716"/>
      <c r="GSP583" s="716"/>
      <c r="GSQ583" s="716"/>
      <c r="GSR583" s="716"/>
      <c r="GSS583" s="716"/>
      <c r="GST583" s="716"/>
      <c r="GSU583" s="716"/>
      <c r="GSV583" s="716"/>
      <c r="GSW583" s="716"/>
      <c r="GSX583" s="716"/>
      <c r="GSY583" s="716"/>
      <c r="GSZ583" s="716"/>
      <c r="GTA583" s="716"/>
      <c r="GTB583" s="716"/>
      <c r="GTC583" s="716"/>
      <c r="GTD583" s="716"/>
      <c r="GTE583" s="716"/>
      <c r="GTF583" s="716"/>
      <c r="GTG583" s="716"/>
      <c r="GTH583" s="716"/>
      <c r="GTI583" s="716"/>
      <c r="GTJ583" s="716"/>
      <c r="GTK583" s="716"/>
      <c r="GTL583" s="716"/>
      <c r="GTM583" s="716"/>
      <c r="GTN583" s="716"/>
      <c r="GTO583" s="716"/>
      <c r="GTP583" s="716"/>
      <c r="GTQ583" s="716"/>
      <c r="GTR583" s="716"/>
      <c r="GTS583" s="716"/>
      <c r="GTT583" s="716"/>
      <c r="GTU583" s="716"/>
      <c r="GTV583" s="716"/>
      <c r="GTW583" s="716"/>
      <c r="GTX583" s="716"/>
      <c r="GTY583" s="716"/>
      <c r="GTZ583" s="716"/>
      <c r="GUA583" s="716"/>
      <c r="GUB583" s="716"/>
      <c r="GUC583" s="716"/>
      <c r="GUD583" s="716"/>
      <c r="GUE583" s="716"/>
      <c r="GUF583" s="716"/>
      <c r="GUG583" s="716"/>
      <c r="GUH583" s="716"/>
      <c r="GUI583" s="716"/>
      <c r="GUJ583" s="716"/>
      <c r="GUK583" s="716"/>
      <c r="GUL583" s="716"/>
      <c r="GUM583" s="716"/>
      <c r="GUN583" s="716"/>
      <c r="GUO583" s="716"/>
      <c r="GUP583" s="716"/>
      <c r="GUQ583" s="716"/>
      <c r="GUR583" s="716"/>
      <c r="GUS583" s="716"/>
      <c r="GUT583" s="716"/>
      <c r="GUU583" s="716"/>
      <c r="GUV583" s="716"/>
      <c r="GUW583" s="716"/>
      <c r="GUX583" s="716"/>
      <c r="GUY583" s="716"/>
      <c r="GUZ583" s="716"/>
      <c r="GVA583" s="716"/>
      <c r="GVB583" s="716"/>
      <c r="GVC583" s="716"/>
      <c r="GVD583" s="716"/>
      <c r="GVE583" s="716"/>
      <c r="GVF583" s="716"/>
      <c r="GVG583" s="716"/>
      <c r="GVH583" s="716"/>
      <c r="GVI583" s="716"/>
      <c r="GVJ583" s="716"/>
      <c r="GVK583" s="716"/>
      <c r="GVL583" s="716"/>
      <c r="GVM583" s="716"/>
      <c r="GVN583" s="716"/>
      <c r="GVO583" s="716"/>
      <c r="GVP583" s="716"/>
      <c r="GVQ583" s="716"/>
      <c r="GVR583" s="716"/>
      <c r="GVS583" s="716"/>
      <c r="GVT583" s="716"/>
      <c r="GVU583" s="716"/>
      <c r="GVV583" s="716"/>
      <c r="GVW583" s="716"/>
      <c r="GVX583" s="716"/>
      <c r="GVY583" s="716"/>
      <c r="GVZ583" s="716"/>
      <c r="GWA583" s="716"/>
      <c r="GWB583" s="716"/>
      <c r="GWC583" s="716"/>
      <c r="GWD583" s="716"/>
      <c r="GWE583" s="716"/>
      <c r="GWF583" s="716"/>
      <c r="GWG583" s="716"/>
      <c r="GWH583" s="716"/>
      <c r="GWI583" s="716"/>
      <c r="GWJ583" s="716"/>
      <c r="GWK583" s="716"/>
      <c r="GWL583" s="716"/>
      <c r="GWM583" s="716"/>
      <c r="GWN583" s="716"/>
      <c r="GWO583" s="716"/>
      <c r="GWP583" s="716"/>
      <c r="GWQ583" s="716"/>
      <c r="GWR583" s="716"/>
      <c r="GWS583" s="716"/>
      <c r="GWT583" s="716"/>
      <c r="GWU583" s="716"/>
      <c r="GWV583" s="716"/>
      <c r="GWW583" s="716"/>
      <c r="GWX583" s="716"/>
      <c r="GWY583" s="716"/>
      <c r="GWZ583" s="716"/>
      <c r="GXA583" s="716"/>
      <c r="GXB583" s="716"/>
      <c r="GXC583" s="716"/>
      <c r="GXD583" s="716"/>
      <c r="GXE583" s="716"/>
      <c r="GXF583" s="716"/>
      <c r="GXG583" s="716"/>
      <c r="GXH583" s="716"/>
      <c r="GXI583" s="716"/>
      <c r="GXJ583" s="716"/>
      <c r="GXK583" s="716"/>
      <c r="GXL583" s="716"/>
      <c r="GXM583" s="716"/>
      <c r="GXN583" s="716"/>
      <c r="GXO583" s="716"/>
      <c r="GXP583" s="716"/>
      <c r="GXQ583" s="716"/>
      <c r="GXR583" s="716"/>
      <c r="GXS583" s="716"/>
      <c r="GXT583" s="716"/>
      <c r="GXU583" s="716"/>
      <c r="GXV583" s="716"/>
      <c r="GXW583" s="716"/>
      <c r="GXX583" s="716"/>
      <c r="GXY583" s="716"/>
      <c r="GXZ583" s="716"/>
      <c r="GYA583" s="716"/>
      <c r="GYB583" s="716"/>
      <c r="GYC583" s="716"/>
      <c r="GYD583" s="716"/>
      <c r="GYE583" s="716"/>
      <c r="GYF583" s="716"/>
      <c r="GYG583" s="716"/>
      <c r="GYH583" s="716"/>
      <c r="GYI583" s="716"/>
      <c r="GYJ583" s="716"/>
      <c r="GYK583" s="716"/>
      <c r="GYL583" s="716"/>
      <c r="GYM583" s="716"/>
      <c r="GYN583" s="716"/>
      <c r="GYO583" s="716"/>
      <c r="GYP583" s="716"/>
      <c r="GYQ583" s="716"/>
      <c r="GYR583" s="716"/>
      <c r="GYS583" s="716"/>
      <c r="GYT583" s="716"/>
      <c r="GYU583" s="716"/>
      <c r="GYV583" s="716"/>
      <c r="GYW583" s="716"/>
      <c r="GYX583" s="716"/>
      <c r="GYY583" s="716"/>
      <c r="GYZ583" s="716"/>
      <c r="GZA583" s="716"/>
      <c r="GZB583" s="716"/>
      <c r="GZC583" s="716"/>
      <c r="GZD583" s="716"/>
      <c r="GZE583" s="716"/>
      <c r="GZF583" s="716"/>
      <c r="GZG583" s="716"/>
      <c r="GZH583" s="716"/>
      <c r="GZI583" s="716"/>
      <c r="GZJ583" s="716"/>
      <c r="GZK583" s="716"/>
      <c r="GZL583" s="716"/>
      <c r="GZM583" s="716"/>
      <c r="GZN583" s="716"/>
      <c r="GZO583" s="716"/>
      <c r="GZP583" s="716"/>
      <c r="GZQ583" s="716"/>
      <c r="GZR583" s="716"/>
      <c r="GZS583" s="716"/>
      <c r="GZT583" s="716"/>
      <c r="GZU583" s="716"/>
      <c r="GZV583" s="716"/>
      <c r="GZW583" s="716"/>
      <c r="GZX583" s="716"/>
      <c r="GZY583" s="716"/>
      <c r="GZZ583" s="716"/>
      <c r="HAA583" s="716"/>
      <c r="HAB583" s="716"/>
      <c r="HAC583" s="716"/>
      <c r="HAD583" s="716"/>
      <c r="HAE583" s="716"/>
      <c r="HAF583" s="716"/>
      <c r="HAG583" s="716"/>
      <c r="HAH583" s="716"/>
      <c r="HAI583" s="716"/>
      <c r="HAJ583" s="716"/>
      <c r="HAK583" s="716"/>
      <c r="HAL583" s="716"/>
      <c r="HAM583" s="716"/>
      <c r="HAN583" s="716"/>
      <c r="HAO583" s="716"/>
      <c r="HAP583" s="716"/>
      <c r="HAQ583" s="716"/>
      <c r="HAR583" s="716"/>
      <c r="HAS583" s="716"/>
      <c r="HAT583" s="716"/>
      <c r="HAU583" s="716"/>
      <c r="HAV583" s="716"/>
      <c r="HAW583" s="716"/>
      <c r="HAX583" s="716"/>
      <c r="HAY583" s="716"/>
      <c r="HAZ583" s="716"/>
      <c r="HBA583" s="716"/>
      <c r="HBB583" s="716"/>
      <c r="HBC583" s="716"/>
      <c r="HBD583" s="716"/>
      <c r="HBE583" s="716"/>
      <c r="HBF583" s="716"/>
      <c r="HBG583" s="716"/>
      <c r="HBH583" s="716"/>
      <c r="HBI583" s="716"/>
      <c r="HBJ583" s="716"/>
      <c r="HBK583" s="716"/>
      <c r="HBL583" s="716"/>
      <c r="HBM583" s="716"/>
      <c r="HBN583" s="716"/>
      <c r="HBO583" s="716"/>
      <c r="HBP583" s="716"/>
      <c r="HBQ583" s="716"/>
      <c r="HBR583" s="716"/>
      <c r="HBS583" s="716"/>
      <c r="HBT583" s="716"/>
      <c r="HBU583" s="716"/>
      <c r="HBV583" s="716"/>
      <c r="HBW583" s="716"/>
      <c r="HBX583" s="716"/>
      <c r="HBY583" s="716"/>
      <c r="HBZ583" s="716"/>
      <c r="HCA583" s="716"/>
      <c r="HCB583" s="716"/>
      <c r="HCC583" s="716"/>
      <c r="HCD583" s="716"/>
      <c r="HCE583" s="716"/>
      <c r="HCF583" s="716"/>
      <c r="HCG583" s="716"/>
      <c r="HCH583" s="716"/>
      <c r="HCI583" s="716"/>
      <c r="HCJ583" s="716"/>
      <c r="HCK583" s="716"/>
      <c r="HCL583" s="716"/>
      <c r="HCM583" s="716"/>
      <c r="HCN583" s="716"/>
      <c r="HCO583" s="716"/>
      <c r="HCP583" s="716"/>
      <c r="HCQ583" s="716"/>
      <c r="HCR583" s="716"/>
      <c r="HCS583" s="716"/>
      <c r="HCT583" s="716"/>
      <c r="HCU583" s="716"/>
      <c r="HCV583" s="716"/>
      <c r="HCW583" s="716"/>
      <c r="HCX583" s="716"/>
      <c r="HCY583" s="716"/>
      <c r="HCZ583" s="716"/>
      <c r="HDA583" s="716"/>
      <c r="HDB583" s="716"/>
      <c r="HDC583" s="716"/>
      <c r="HDD583" s="716"/>
      <c r="HDE583" s="716"/>
      <c r="HDF583" s="716"/>
      <c r="HDG583" s="716"/>
      <c r="HDH583" s="716"/>
      <c r="HDI583" s="716"/>
      <c r="HDJ583" s="716"/>
      <c r="HDK583" s="716"/>
      <c r="HDL583" s="716"/>
      <c r="HDM583" s="716"/>
      <c r="HDN583" s="716"/>
      <c r="HDO583" s="716"/>
      <c r="HDP583" s="716"/>
      <c r="HDQ583" s="716"/>
      <c r="HDR583" s="716"/>
      <c r="HDS583" s="716"/>
      <c r="HDT583" s="716"/>
      <c r="HDU583" s="716"/>
      <c r="HDV583" s="716"/>
      <c r="HDW583" s="716"/>
      <c r="HDX583" s="716"/>
      <c r="HDY583" s="716"/>
      <c r="HDZ583" s="716"/>
      <c r="HEA583" s="716"/>
      <c r="HEB583" s="716"/>
      <c r="HEC583" s="716"/>
      <c r="HED583" s="716"/>
      <c r="HEE583" s="716"/>
      <c r="HEF583" s="716"/>
      <c r="HEG583" s="716"/>
      <c r="HEH583" s="716"/>
      <c r="HEI583" s="716"/>
      <c r="HEJ583" s="716"/>
      <c r="HEK583" s="716"/>
      <c r="HEL583" s="716"/>
      <c r="HEM583" s="716"/>
      <c r="HEN583" s="716"/>
      <c r="HEO583" s="716"/>
      <c r="HEP583" s="716"/>
      <c r="HEQ583" s="716"/>
      <c r="HER583" s="716"/>
      <c r="HES583" s="716"/>
      <c r="HET583" s="716"/>
      <c r="HEU583" s="716"/>
      <c r="HEV583" s="716"/>
      <c r="HEW583" s="716"/>
      <c r="HEX583" s="716"/>
      <c r="HEY583" s="716"/>
      <c r="HEZ583" s="716"/>
      <c r="HFA583" s="716"/>
      <c r="HFB583" s="716"/>
      <c r="HFC583" s="716"/>
      <c r="HFD583" s="716"/>
      <c r="HFE583" s="716"/>
      <c r="HFF583" s="716"/>
      <c r="HFG583" s="716"/>
      <c r="HFH583" s="716"/>
      <c r="HFI583" s="716"/>
      <c r="HFJ583" s="716"/>
      <c r="HFK583" s="716"/>
      <c r="HFL583" s="716"/>
      <c r="HFM583" s="716"/>
      <c r="HFN583" s="716"/>
      <c r="HFO583" s="716"/>
      <c r="HFP583" s="716"/>
      <c r="HFQ583" s="716"/>
      <c r="HFR583" s="716"/>
      <c r="HFS583" s="716"/>
      <c r="HFT583" s="716"/>
      <c r="HFU583" s="716"/>
      <c r="HFV583" s="716"/>
      <c r="HFW583" s="716"/>
      <c r="HFX583" s="716"/>
      <c r="HFY583" s="716"/>
      <c r="HFZ583" s="716"/>
      <c r="HGA583" s="716"/>
      <c r="HGB583" s="716"/>
      <c r="HGC583" s="716"/>
      <c r="HGD583" s="716"/>
      <c r="HGE583" s="716"/>
      <c r="HGF583" s="716"/>
      <c r="HGG583" s="716"/>
      <c r="HGH583" s="716"/>
      <c r="HGI583" s="716"/>
      <c r="HGJ583" s="716"/>
      <c r="HGK583" s="716"/>
      <c r="HGL583" s="716"/>
      <c r="HGM583" s="716"/>
      <c r="HGN583" s="716"/>
      <c r="HGO583" s="716"/>
      <c r="HGP583" s="716"/>
      <c r="HGQ583" s="716"/>
      <c r="HGR583" s="716"/>
      <c r="HGS583" s="716"/>
      <c r="HGT583" s="716"/>
      <c r="HGU583" s="716"/>
      <c r="HGV583" s="716"/>
      <c r="HGW583" s="716"/>
      <c r="HGX583" s="716"/>
      <c r="HGY583" s="716"/>
      <c r="HGZ583" s="716"/>
      <c r="HHA583" s="716"/>
      <c r="HHB583" s="716"/>
      <c r="HHC583" s="716"/>
      <c r="HHD583" s="716"/>
      <c r="HHE583" s="716"/>
      <c r="HHF583" s="716"/>
      <c r="HHG583" s="716"/>
      <c r="HHH583" s="716"/>
      <c r="HHI583" s="716"/>
      <c r="HHJ583" s="716"/>
      <c r="HHK583" s="716"/>
      <c r="HHL583" s="716"/>
      <c r="HHM583" s="716"/>
      <c r="HHN583" s="716"/>
      <c r="HHO583" s="716"/>
      <c r="HHP583" s="716"/>
      <c r="HHQ583" s="716"/>
      <c r="HHR583" s="716"/>
      <c r="HHS583" s="716"/>
      <c r="HHT583" s="716"/>
      <c r="HHU583" s="716"/>
      <c r="HHV583" s="716"/>
      <c r="HHW583" s="716"/>
      <c r="HHX583" s="716"/>
      <c r="HHY583" s="716"/>
      <c r="HHZ583" s="716"/>
      <c r="HIA583" s="716"/>
      <c r="HIB583" s="716"/>
      <c r="HIC583" s="716"/>
      <c r="HID583" s="716"/>
      <c r="HIE583" s="716"/>
      <c r="HIF583" s="716"/>
      <c r="HIG583" s="716"/>
      <c r="HIH583" s="716"/>
      <c r="HII583" s="716"/>
      <c r="HIJ583" s="716"/>
      <c r="HIK583" s="716"/>
      <c r="HIL583" s="716"/>
      <c r="HIM583" s="716"/>
      <c r="HIN583" s="716"/>
      <c r="HIO583" s="716"/>
      <c r="HIP583" s="716"/>
      <c r="HIQ583" s="716"/>
      <c r="HIR583" s="716"/>
      <c r="HIS583" s="716"/>
      <c r="HIT583" s="716"/>
      <c r="HIU583" s="716"/>
      <c r="HIV583" s="716"/>
      <c r="HIW583" s="716"/>
      <c r="HIX583" s="716"/>
      <c r="HIY583" s="716"/>
      <c r="HIZ583" s="716"/>
      <c r="HJA583" s="716"/>
      <c r="HJB583" s="716"/>
      <c r="HJC583" s="716"/>
      <c r="HJD583" s="716"/>
      <c r="HJE583" s="716"/>
      <c r="HJF583" s="716"/>
      <c r="HJG583" s="716"/>
      <c r="HJH583" s="716"/>
      <c r="HJI583" s="716"/>
      <c r="HJJ583" s="716"/>
      <c r="HJK583" s="716"/>
      <c r="HJL583" s="716"/>
      <c r="HJM583" s="716"/>
      <c r="HJN583" s="716"/>
      <c r="HJO583" s="716"/>
      <c r="HJP583" s="716"/>
      <c r="HJQ583" s="716"/>
      <c r="HJR583" s="716"/>
      <c r="HJS583" s="716"/>
      <c r="HJT583" s="716"/>
      <c r="HJU583" s="716"/>
      <c r="HJV583" s="716"/>
      <c r="HJW583" s="716"/>
      <c r="HJX583" s="716"/>
      <c r="HJY583" s="716"/>
      <c r="HJZ583" s="716"/>
      <c r="HKA583" s="716"/>
      <c r="HKB583" s="716"/>
      <c r="HKC583" s="716"/>
      <c r="HKD583" s="716"/>
      <c r="HKE583" s="716"/>
      <c r="HKF583" s="716"/>
      <c r="HKG583" s="716"/>
      <c r="HKH583" s="716"/>
      <c r="HKI583" s="716"/>
      <c r="HKJ583" s="716"/>
      <c r="HKK583" s="716"/>
      <c r="HKL583" s="716"/>
      <c r="HKM583" s="716"/>
      <c r="HKN583" s="716"/>
      <c r="HKO583" s="716"/>
      <c r="HKP583" s="716"/>
      <c r="HKQ583" s="716"/>
      <c r="HKR583" s="716"/>
      <c r="HKS583" s="716"/>
      <c r="HKT583" s="716"/>
      <c r="HKU583" s="716"/>
      <c r="HKV583" s="716"/>
      <c r="HKW583" s="716"/>
      <c r="HKX583" s="716"/>
      <c r="HKY583" s="716"/>
      <c r="HKZ583" s="716"/>
      <c r="HLA583" s="716"/>
      <c r="HLB583" s="716"/>
      <c r="HLC583" s="716"/>
      <c r="HLD583" s="716"/>
      <c r="HLE583" s="716"/>
      <c r="HLF583" s="716"/>
      <c r="HLG583" s="716"/>
      <c r="HLH583" s="716"/>
      <c r="HLI583" s="716"/>
      <c r="HLJ583" s="716"/>
      <c r="HLK583" s="716"/>
      <c r="HLL583" s="716"/>
      <c r="HLM583" s="716"/>
      <c r="HLN583" s="716"/>
      <c r="HLO583" s="716"/>
      <c r="HLP583" s="716"/>
      <c r="HLQ583" s="716"/>
      <c r="HLR583" s="716"/>
      <c r="HLS583" s="716"/>
      <c r="HLT583" s="716"/>
      <c r="HLU583" s="716"/>
      <c r="HLV583" s="716"/>
      <c r="HLW583" s="716"/>
      <c r="HLX583" s="716"/>
      <c r="HLY583" s="716"/>
      <c r="HLZ583" s="716"/>
      <c r="HMA583" s="716"/>
      <c r="HMB583" s="716"/>
      <c r="HMC583" s="716"/>
      <c r="HMD583" s="716"/>
      <c r="HME583" s="716"/>
      <c r="HMF583" s="716"/>
      <c r="HMG583" s="716"/>
      <c r="HMH583" s="716"/>
      <c r="HMI583" s="716"/>
      <c r="HMJ583" s="716"/>
      <c r="HMK583" s="716"/>
      <c r="HML583" s="716"/>
      <c r="HMM583" s="716"/>
      <c r="HMN583" s="716"/>
      <c r="HMO583" s="716"/>
      <c r="HMP583" s="716"/>
      <c r="HMQ583" s="716"/>
      <c r="HMR583" s="716"/>
      <c r="HMS583" s="716"/>
      <c r="HMT583" s="716"/>
      <c r="HMU583" s="716"/>
      <c r="HMV583" s="716"/>
      <c r="HMW583" s="716"/>
      <c r="HMX583" s="716"/>
      <c r="HMY583" s="716"/>
      <c r="HMZ583" s="716"/>
      <c r="HNA583" s="716"/>
      <c r="HNB583" s="716"/>
      <c r="HNC583" s="716"/>
      <c r="HND583" s="716"/>
      <c r="HNE583" s="716"/>
      <c r="HNF583" s="716"/>
      <c r="HNG583" s="716"/>
      <c r="HNH583" s="716"/>
      <c r="HNI583" s="716"/>
      <c r="HNJ583" s="716"/>
      <c r="HNK583" s="716"/>
      <c r="HNL583" s="716"/>
      <c r="HNM583" s="716"/>
      <c r="HNN583" s="716"/>
      <c r="HNO583" s="716"/>
      <c r="HNP583" s="716"/>
      <c r="HNQ583" s="716"/>
      <c r="HNR583" s="716"/>
      <c r="HNS583" s="716"/>
      <c r="HNT583" s="716"/>
      <c r="HNU583" s="716"/>
      <c r="HNV583" s="716"/>
      <c r="HNW583" s="716"/>
      <c r="HNX583" s="716"/>
      <c r="HNY583" s="716"/>
      <c r="HNZ583" s="716"/>
      <c r="HOA583" s="716"/>
      <c r="HOB583" s="716"/>
      <c r="HOC583" s="716"/>
      <c r="HOD583" s="716"/>
      <c r="HOE583" s="716"/>
      <c r="HOF583" s="716"/>
      <c r="HOG583" s="716"/>
      <c r="HOH583" s="716"/>
      <c r="HOI583" s="716"/>
      <c r="HOJ583" s="716"/>
      <c r="HOK583" s="716"/>
      <c r="HOL583" s="716"/>
      <c r="HOM583" s="716"/>
      <c r="HON583" s="716"/>
      <c r="HOO583" s="716"/>
      <c r="HOP583" s="716"/>
      <c r="HOQ583" s="716"/>
      <c r="HOR583" s="716"/>
      <c r="HOS583" s="716"/>
      <c r="HOT583" s="716"/>
      <c r="HOU583" s="716"/>
      <c r="HOV583" s="716"/>
      <c r="HOW583" s="716"/>
      <c r="HOX583" s="716"/>
      <c r="HOY583" s="716"/>
      <c r="HOZ583" s="716"/>
      <c r="HPA583" s="716"/>
      <c r="HPB583" s="716"/>
      <c r="HPC583" s="716"/>
      <c r="HPD583" s="716"/>
      <c r="HPE583" s="716"/>
      <c r="HPF583" s="716"/>
      <c r="HPG583" s="716"/>
      <c r="HPH583" s="716"/>
      <c r="HPI583" s="716"/>
      <c r="HPJ583" s="716"/>
      <c r="HPK583" s="716"/>
      <c r="HPL583" s="716"/>
      <c r="HPM583" s="716"/>
      <c r="HPN583" s="716"/>
      <c r="HPO583" s="716"/>
      <c r="HPP583" s="716"/>
      <c r="HPQ583" s="716"/>
      <c r="HPR583" s="716"/>
      <c r="HPS583" s="716"/>
      <c r="HPT583" s="716"/>
      <c r="HPU583" s="716"/>
      <c r="HPV583" s="716"/>
      <c r="HPW583" s="716"/>
      <c r="HPX583" s="716"/>
      <c r="HPY583" s="716"/>
      <c r="HPZ583" s="716"/>
      <c r="HQA583" s="716"/>
      <c r="HQB583" s="716"/>
      <c r="HQC583" s="716"/>
      <c r="HQD583" s="716"/>
      <c r="HQE583" s="716"/>
      <c r="HQF583" s="716"/>
      <c r="HQG583" s="716"/>
      <c r="HQH583" s="716"/>
      <c r="HQI583" s="716"/>
      <c r="HQJ583" s="716"/>
      <c r="HQK583" s="716"/>
      <c r="HQL583" s="716"/>
      <c r="HQM583" s="716"/>
      <c r="HQN583" s="716"/>
      <c r="HQO583" s="716"/>
      <c r="HQP583" s="716"/>
      <c r="HQQ583" s="716"/>
      <c r="HQR583" s="716"/>
      <c r="HQS583" s="716"/>
      <c r="HQT583" s="716"/>
      <c r="HQU583" s="716"/>
      <c r="HQV583" s="716"/>
      <c r="HQW583" s="716"/>
      <c r="HQX583" s="716"/>
      <c r="HQY583" s="716"/>
      <c r="HQZ583" s="716"/>
      <c r="HRA583" s="716"/>
      <c r="HRB583" s="716"/>
      <c r="HRC583" s="716"/>
      <c r="HRD583" s="716"/>
      <c r="HRE583" s="716"/>
      <c r="HRF583" s="716"/>
      <c r="HRG583" s="716"/>
      <c r="HRH583" s="716"/>
      <c r="HRI583" s="716"/>
      <c r="HRJ583" s="716"/>
      <c r="HRK583" s="716"/>
      <c r="HRL583" s="716"/>
      <c r="HRM583" s="716"/>
      <c r="HRN583" s="716"/>
      <c r="HRO583" s="716"/>
      <c r="HRP583" s="716"/>
      <c r="HRQ583" s="716"/>
      <c r="HRR583" s="716"/>
      <c r="HRS583" s="716"/>
      <c r="HRT583" s="716"/>
      <c r="HRU583" s="716"/>
      <c r="HRV583" s="716"/>
      <c r="HRW583" s="716"/>
      <c r="HRX583" s="716"/>
      <c r="HRY583" s="716"/>
      <c r="HRZ583" s="716"/>
      <c r="HSA583" s="716"/>
      <c r="HSB583" s="716"/>
      <c r="HSC583" s="716"/>
      <c r="HSD583" s="716"/>
      <c r="HSE583" s="716"/>
      <c r="HSF583" s="716"/>
      <c r="HSG583" s="716"/>
      <c r="HSH583" s="716"/>
      <c r="HSI583" s="716"/>
      <c r="HSJ583" s="716"/>
      <c r="HSK583" s="716"/>
      <c r="HSL583" s="716"/>
      <c r="HSM583" s="716"/>
      <c r="HSN583" s="716"/>
      <c r="HSO583" s="716"/>
      <c r="HSP583" s="716"/>
      <c r="HSQ583" s="716"/>
      <c r="HSR583" s="716"/>
      <c r="HSS583" s="716"/>
      <c r="HST583" s="716"/>
      <c r="HSU583" s="716"/>
      <c r="HSV583" s="716"/>
      <c r="HSW583" s="716"/>
      <c r="HSX583" s="716"/>
      <c r="HSY583" s="716"/>
      <c r="HSZ583" s="716"/>
      <c r="HTA583" s="716"/>
      <c r="HTB583" s="716"/>
      <c r="HTC583" s="716"/>
      <c r="HTD583" s="716"/>
      <c r="HTE583" s="716"/>
      <c r="HTF583" s="716"/>
      <c r="HTG583" s="716"/>
      <c r="HTH583" s="716"/>
      <c r="HTI583" s="716"/>
      <c r="HTJ583" s="716"/>
      <c r="HTK583" s="716"/>
      <c r="HTL583" s="716"/>
      <c r="HTM583" s="716"/>
      <c r="HTN583" s="716"/>
      <c r="HTO583" s="716"/>
      <c r="HTP583" s="716"/>
      <c r="HTQ583" s="716"/>
      <c r="HTR583" s="716"/>
      <c r="HTS583" s="716"/>
      <c r="HTT583" s="716"/>
      <c r="HTU583" s="716"/>
      <c r="HTV583" s="716"/>
      <c r="HTW583" s="716"/>
      <c r="HTX583" s="716"/>
      <c r="HTY583" s="716"/>
      <c r="HTZ583" s="716"/>
      <c r="HUA583" s="716"/>
      <c r="HUB583" s="716"/>
      <c r="HUC583" s="716"/>
      <c r="HUD583" s="716"/>
      <c r="HUE583" s="716"/>
      <c r="HUF583" s="716"/>
      <c r="HUG583" s="716"/>
      <c r="HUH583" s="716"/>
      <c r="HUI583" s="716"/>
      <c r="HUJ583" s="716"/>
      <c r="HUK583" s="716"/>
      <c r="HUL583" s="716"/>
      <c r="HUM583" s="716"/>
      <c r="HUN583" s="716"/>
      <c r="HUO583" s="716"/>
      <c r="HUP583" s="716"/>
      <c r="HUQ583" s="716"/>
      <c r="HUR583" s="716"/>
      <c r="HUS583" s="716"/>
      <c r="HUT583" s="716"/>
      <c r="HUU583" s="716"/>
      <c r="HUV583" s="716"/>
      <c r="HUW583" s="716"/>
      <c r="HUX583" s="716"/>
      <c r="HUY583" s="716"/>
      <c r="HUZ583" s="716"/>
      <c r="HVA583" s="716"/>
      <c r="HVB583" s="716"/>
      <c r="HVC583" s="716"/>
      <c r="HVD583" s="716"/>
      <c r="HVE583" s="716"/>
      <c r="HVF583" s="716"/>
      <c r="HVG583" s="716"/>
      <c r="HVH583" s="716"/>
      <c r="HVI583" s="716"/>
      <c r="HVJ583" s="716"/>
      <c r="HVK583" s="716"/>
      <c r="HVL583" s="716"/>
      <c r="HVM583" s="716"/>
      <c r="HVN583" s="716"/>
      <c r="HVO583" s="716"/>
      <c r="HVP583" s="716"/>
      <c r="HVQ583" s="716"/>
      <c r="HVR583" s="716"/>
      <c r="HVS583" s="716"/>
      <c r="HVT583" s="716"/>
      <c r="HVU583" s="716"/>
      <c r="HVV583" s="716"/>
      <c r="HVW583" s="716"/>
      <c r="HVX583" s="716"/>
      <c r="HVY583" s="716"/>
      <c r="HVZ583" s="716"/>
      <c r="HWA583" s="716"/>
      <c r="HWB583" s="716"/>
      <c r="HWC583" s="716"/>
      <c r="HWD583" s="716"/>
      <c r="HWE583" s="716"/>
      <c r="HWF583" s="716"/>
      <c r="HWG583" s="716"/>
      <c r="HWH583" s="716"/>
      <c r="HWI583" s="716"/>
      <c r="HWJ583" s="716"/>
      <c r="HWK583" s="716"/>
      <c r="HWL583" s="716"/>
      <c r="HWM583" s="716"/>
      <c r="HWN583" s="716"/>
      <c r="HWO583" s="716"/>
      <c r="HWP583" s="716"/>
      <c r="HWQ583" s="716"/>
      <c r="HWR583" s="716"/>
      <c r="HWS583" s="716"/>
      <c r="HWT583" s="716"/>
      <c r="HWU583" s="716"/>
      <c r="HWV583" s="716"/>
      <c r="HWW583" s="716"/>
      <c r="HWX583" s="716"/>
      <c r="HWY583" s="716"/>
      <c r="HWZ583" s="716"/>
      <c r="HXA583" s="716"/>
      <c r="HXB583" s="716"/>
      <c r="HXC583" s="716"/>
      <c r="HXD583" s="716"/>
      <c r="HXE583" s="716"/>
      <c r="HXF583" s="716"/>
      <c r="HXG583" s="716"/>
      <c r="HXH583" s="716"/>
      <c r="HXI583" s="716"/>
      <c r="HXJ583" s="716"/>
      <c r="HXK583" s="716"/>
      <c r="HXL583" s="716"/>
      <c r="HXM583" s="716"/>
      <c r="HXN583" s="716"/>
      <c r="HXO583" s="716"/>
      <c r="HXP583" s="716"/>
      <c r="HXQ583" s="716"/>
      <c r="HXR583" s="716"/>
      <c r="HXS583" s="716"/>
      <c r="HXT583" s="716"/>
      <c r="HXU583" s="716"/>
      <c r="HXV583" s="716"/>
      <c r="HXW583" s="716"/>
      <c r="HXX583" s="716"/>
      <c r="HXY583" s="716"/>
      <c r="HXZ583" s="716"/>
      <c r="HYA583" s="716"/>
      <c r="HYB583" s="716"/>
      <c r="HYC583" s="716"/>
      <c r="HYD583" s="716"/>
      <c r="HYE583" s="716"/>
      <c r="HYF583" s="716"/>
      <c r="HYG583" s="716"/>
      <c r="HYH583" s="716"/>
      <c r="HYI583" s="716"/>
      <c r="HYJ583" s="716"/>
      <c r="HYK583" s="716"/>
      <c r="HYL583" s="716"/>
      <c r="HYM583" s="716"/>
      <c r="HYN583" s="716"/>
      <c r="HYO583" s="716"/>
      <c r="HYP583" s="716"/>
      <c r="HYQ583" s="716"/>
      <c r="HYR583" s="716"/>
      <c r="HYS583" s="716"/>
      <c r="HYT583" s="716"/>
      <c r="HYU583" s="716"/>
      <c r="HYV583" s="716"/>
      <c r="HYW583" s="716"/>
      <c r="HYX583" s="716"/>
      <c r="HYY583" s="716"/>
      <c r="HYZ583" s="716"/>
      <c r="HZA583" s="716"/>
      <c r="HZB583" s="716"/>
      <c r="HZC583" s="716"/>
      <c r="HZD583" s="716"/>
      <c r="HZE583" s="716"/>
      <c r="HZF583" s="716"/>
      <c r="HZG583" s="716"/>
      <c r="HZH583" s="716"/>
      <c r="HZI583" s="716"/>
      <c r="HZJ583" s="716"/>
      <c r="HZK583" s="716"/>
      <c r="HZL583" s="716"/>
      <c r="HZM583" s="716"/>
      <c r="HZN583" s="716"/>
      <c r="HZO583" s="716"/>
      <c r="HZP583" s="716"/>
      <c r="HZQ583" s="716"/>
      <c r="HZR583" s="716"/>
      <c r="HZS583" s="716"/>
      <c r="HZT583" s="716"/>
      <c r="HZU583" s="716"/>
      <c r="HZV583" s="716"/>
      <c r="HZW583" s="716"/>
      <c r="HZX583" s="716"/>
      <c r="HZY583" s="716"/>
      <c r="HZZ583" s="716"/>
      <c r="IAA583" s="716"/>
      <c r="IAB583" s="716"/>
      <c r="IAC583" s="716"/>
      <c r="IAD583" s="716"/>
      <c r="IAE583" s="716"/>
      <c r="IAF583" s="716"/>
      <c r="IAG583" s="716"/>
      <c r="IAH583" s="716"/>
      <c r="IAI583" s="716"/>
      <c r="IAJ583" s="716"/>
      <c r="IAK583" s="716"/>
      <c r="IAL583" s="716"/>
      <c r="IAM583" s="716"/>
      <c r="IAN583" s="716"/>
      <c r="IAO583" s="716"/>
      <c r="IAP583" s="716"/>
      <c r="IAQ583" s="716"/>
      <c r="IAR583" s="716"/>
      <c r="IAS583" s="716"/>
      <c r="IAT583" s="716"/>
      <c r="IAU583" s="716"/>
      <c r="IAV583" s="716"/>
      <c r="IAW583" s="716"/>
      <c r="IAX583" s="716"/>
      <c r="IAY583" s="716"/>
      <c r="IAZ583" s="716"/>
      <c r="IBA583" s="716"/>
      <c r="IBB583" s="716"/>
      <c r="IBC583" s="716"/>
      <c r="IBD583" s="716"/>
      <c r="IBE583" s="716"/>
      <c r="IBF583" s="716"/>
      <c r="IBG583" s="716"/>
      <c r="IBH583" s="716"/>
      <c r="IBI583" s="716"/>
      <c r="IBJ583" s="716"/>
      <c r="IBK583" s="716"/>
      <c r="IBL583" s="716"/>
      <c r="IBM583" s="716"/>
      <c r="IBN583" s="716"/>
      <c r="IBO583" s="716"/>
      <c r="IBP583" s="716"/>
      <c r="IBQ583" s="716"/>
      <c r="IBR583" s="716"/>
      <c r="IBS583" s="716"/>
      <c r="IBT583" s="716"/>
      <c r="IBU583" s="716"/>
      <c r="IBV583" s="716"/>
      <c r="IBW583" s="716"/>
      <c r="IBX583" s="716"/>
      <c r="IBY583" s="716"/>
      <c r="IBZ583" s="716"/>
      <c r="ICA583" s="716"/>
      <c r="ICB583" s="716"/>
      <c r="ICC583" s="716"/>
      <c r="ICD583" s="716"/>
      <c r="ICE583" s="716"/>
      <c r="ICF583" s="716"/>
      <c r="ICG583" s="716"/>
      <c r="ICH583" s="716"/>
      <c r="ICI583" s="716"/>
      <c r="ICJ583" s="716"/>
      <c r="ICK583" s="716"/>
      <c r="ICL583" s="716"/>
      <c r="ICM583" s="716"/>
      <c r="ICN583" s="716"/>
      <c r="ICO583" s="716"/>
      <c r="ICP583" s="716"/>
      <c r="ICQ583" s="716"/>
      <c r="ICR583" s="716"/>
      <c r="ICS583" s="716"/>
      <c r="ICT583" s="716"/>
      <c r="ICU583" s="716"/>
      <c r="ICV583" s="716"/>
      <c r="ICW583" s="716"/>
      <c r="ICX583" s="716"/>
      <c r="ICY583" s="716"/>
      <c r="ICZ583" s="716"/>
      <c r="IDA583" s="716"/>
      <c r="IDB583" s="716"/>
      <c r="IDC583" s="716"/>
      <c r="IDD583" s="716"/>
      <c r="IDE583" s="716"/>
      <c r="IDF583" s="716"/>
      <c r="IDG583" s="716"/>
      <c r="IDH583" s="716"/>
      <c r="IDI583" s="716"/>
      <c r="IDJ583" s="716"/>
      <c r="IDK583" s="716"/>
      <c r="IDL583" s="716"/>
      <c r="IDM583" s="716"/>
      <c r="IDN583" s="716"/>
      <c r="IDO583" s="716"/>
      <c r="IDP583" s="716"/>
      <c r="IDQ583" s="716"/>
      <c r="IDR583" s="716"/>
      <c r="IDS583" s="716"/>
      <c r="IDT583" s="716"/>
      <c r="IDU583" s="716"/>
      <c r="IDV583" s="716"/>
      <c r="IDW583" s="716"/>
      <c r="IDX583" s="716"/>
      <c r="IDY583" s="716"/>
      <c r="IDZ583" s="716"/>
      <c r="IEA583" s="716"/>
      <c r="IEB583" s="716"/>
      <c r="IEC583" s="716"/>
      <c r="IED583" s="716"/>
      <c r="IEE583" s="716"/>
      <c r="IEF583" s="716"/>
      <c r="IEG583" s="716"/>
      <c r="IEH583" s="716"/>
      <c r="IEI583" s="716"/>
      <c r="IEJ583" s="716"/>
      <c r="IEK583" s="716"/>
      <c r="IEL583" s="716"/>
      <c r="IEM583" s="716"/>
      <c r="IEN583" s="716"/>
      <c r="IEO583" s="716"/>
      <c r="IEP583" s="716"/>
      <c r="IEQ583" s="716"/>
      <c r="IER583" s="716"/>
      <c r="IES583" s="716"/>
      <c r="IET583" s="716"/>
      <c r="IEU583" s="716"/>
      <c r="IEV583" s="716"/>
      <c r="IEW583" s="716"/>
      <c r="IEX583" s="716"/>
      <c r="IEY583" s="716"/>
      <c r="IEZ583" s="716"/>
      <c r="IFA583" s="716"/>
      <c r="IFB583" s="716"/>
      <c r="IFC583" s="716"/>
      <c r="IFD583" s="716"/>
      <c r="IFE583" s="716"/>
      <c r="IFF583" s="716"/>
      <c r="IFG583" s="716"/>
      <c r="IFH583" s="716"/>
      <c r="IFI583" s="716"/>
      <c r="IFJ583" s="716"/>
      <c r="IFK583" s="716"/>
      <c r="IFL583" s="716"/>
      <c r="IFM583" s="716"/>
      <c r="IFN583" s="716"/>
      <c r="IFO583" s="716"/>
      <c r="IFP583" s="716"/>
      <c r="IFQ583" s="716"/>
      <c r="IFR583" s="716"/>
      <c r="IFS583" s="716"/>
      <c r="IFT583" s="716"/>
      <c r="IFU583" s="716"/>
      <c r="IFV583" s="716"/>
      <c r="IFW583" s="716"/>
      <c r="IFX583" s="716"/>
      <c r="IFY583" s="716"/>
      <c r="IFZ583" s="716"/>
      <c r="IGA583" s="716"/>
      <c r="IGB583" s="716"/>
      <c r="IGC583" s="716"/>
      <c r="IGD583" s="716"/>
      <c r="IGE583" s="716"/>
      <c r="IGF583" s="716"/>
      <c r="IGG583" s="716"/>
      <c r="IGH583" s="716"/>
      <c r="IGI583" s="716"/>
      <c r="IGJ583" s="716"/>
      <c r="IGK583" s="716"/>
      <c r="IGL583" s="716"/>
      <c r="IGM583" s="716"/>
      <c r="IGN583" s="716"/>
      <c r="IGO583" s="716"/>
      <c r="IGP583" s="716"/>
      <c r="IGQ583" s="716"/>
      <c r="IGR583" s="716"/>
      <c r="IGS583" s="716"/>
      <c r="IGT583" s="716"/>
      <c r="IGU583" s="716"/>
      <c r="IGV583" s="716"/>
      <c r="IGW583" s="716"/>
      <c r="IGX583" s="716"/>
      <c r="IGY583" s="716"/>
      <c r="IGZ583" s="716"/>
      <c r="IHA583" s="716"/>
      <c r="IHB583" s="716"/>
      <c r="IHC583" s="716"/>
      <c r="IHD583" s="716"/>
      <c r="IHE583" s="716"/>
      <c r="IHF583" s="716"/>
      <c r="IHG583" s="716"/>
      <c r="IHH583" s="716"/>
      <c r="IHI583" s="716"/>
      <c r="IHJ583" s="716"/>
      <c r="IHK583" s="716"/>
      <c r="IHL583" s="716"/>
      <c r="IHM583" s="716"/>
      <c r="IHN583" s="716"/>
      <c r="IHO583" s="716"/>
      <c r="IHP583" s="716"/>
      <c r="IHQ583" s="716"/>
      <c r="IHR583" s="716"/>
      <c r="IHS583" s="716"/>
      <c r="IHT583" s="716"/>
      <c r="IHU583" s="716"/>
      <c r="IHV583" s="716"/>
      <c r="IHW583" s="716"/>
      <c r="IHX583" s="716"/>
      <c r="IHY583" s="716"/>
      <c r="IHZ583" s="716"/>
      <c r="IIA583" s="716"/>
      <c r="IIB583" s="716"/>
      <c r="IIC583" s="716"/>
      <c r="IID583" s="716"/>
      <c r="IIE583" s="716"/>
      <c r="IIF583" s="716"/>
      <c r="IIG583" s="716"/>
      <c r="IIH583" s="716"/>
      <c r="III583" s="716"/>
      <c r="IIJ583" s="716"/>
      <c r="IIK583" s="716"/>
      <c r="IIL583" s="716"/>
      <c r="IIM583" s="716"/>
      <c r="IIN583" s="716"/>
      <c r="IIO583" s="716"/>
      <c r="IIP583" s="716"/>
      <c r="IIQ583" s="716"/>
      <c r="IIR583" s="716"/>
      <c r="IIS583" s="716"/>
      <c r="IIT583" s="716"/>
      <c r="IIU583" s="716"/>
      <c r="IIV583" s="716"/>
      <c r="IIW583" s="716"/>
      <c r="IIX583" s="716"/>
      <c r="IIY583" s="716"/>
      <c r="IIZ583" s="716"/>
      <c r="IJA583" s="716"/>
      <c r="IJB583" s="716"/>
      <c r="IJC583" s="716"/>
      <c r="IJD583" s="716"/>
      <c r="IJE583" s="716"/>
      <c r="IJF583" s="716"/>
      <c r="IJG583" s="716"/>
      <c r="IJH583" s="716"/>
      <c r="IJI583" s="716"/>
      <c r="IJJ583" s="716"/>
      <c r="IJK583" s="716"/>
      <c r="IJL583" s="716"/>
      <c r="IJM583" s="716"/>
      <c r="IJN583" s="716"/>
      <c r="IJO583" s="716"/>
      <c r="IJP583" s="716"/>
      <c r="IJQ583" s="716"/>
      <c r="IJR583" s="716"/>
      <c r="IJS583" s="716"/>
      <c r="IJT583" s="716"/>
      <c r="IJU583" s="716"/>
      <c r="IJV583" s="716"/>
      <c r="IJW583" s="716"/>
      <c r="IJX583" s="716"/>
      <c r="IJY583" s="716"/>
      <c r="IJZ583" s="716"/>
      <c r="IKA583" s="716"/>
      <c r="IKB583" s="716"/>
      <c r="IKC583" s="716"/>
      <c r="IKD583" s="716"/>
      <c r="IKE583" s="716"/>
      <c r="IKF583" s="716"/>
      <c r="IKG583" s="716"/>
      <c r="IKH583" s="716"/>
      <c r="IKI583" s="716"/>
      <c r="IKJ583" s="716"/>
      <c r="IKK583" s="716"/>
      <c r="IKL583" s="716"/>
      <c r="IKM583" s="716"/>
      <c r="IKN583" s="716"/>
      <c r="IKO583" s="716"/>
      <c r="IKP583" s="716"/>
      <c r="IKQ583" s="716"/>
      <c r="IKR583" s="716"/>
      <c r="IKS583" s="716"/>
      <c r="IKT583" s="716"/>
      <c r="IKU583" s="716"/>
      <c r="IKV583" s="716"/>
      <c r="IKW583" s="716"/>
      <c r="IKX583" s="716"/>
      <c r="IKY583" s="716"/>
      <c r="IKZ583" s="716"/>
      <c r="ILA583" s="716"/>
      <c r="ILB583" s="716"/>
      <c r="ILC583" s="716"/>
      <c r="ILD583" s="716"/>
      <c r="ILE583" s="716"/>
      <c r="ILF583" s="716"/>
      <c r="ILG583" s="716"/>
      <c r="ILH583" s="716"/>
      <c r="ILI583" s="716"/>
      <c r="ILJ583" s="716"/>
      <c r="ILK583" s="716"/>
      <c r="ILL583" s="716"/>
      <c r="ILM583" s="716"/>
      <c r="ILN583" s="716"/>
      <c r="ILO583" s="716"/>
      <c r="ILP583" s="716"/>
      <c r="ILQ583" s="716"/>
      <c r="ILR583" s="716"/>
      <c r="ILS583" s="716"/>
      <c r="ILT583" s="716"/>
      <c r="ILU583" s="716"/>
      <c r="ILV583" s="716"/>
      <c r="ILW583" s="716"/>
      <c r="ILX583" s="716"/>
      <c r="ILY583" s="716"/>
      <c r="ILZ583" s="716"/>
      <c r="IMA583" s="716"/>
      <c r="IMB583" s="716"/>
      <c r="IMC583" s="716"/>
      <c r="IMD583" s="716"/>
      <c r="IME583" s="716"/>
      <c r="IMF583" s="716"/>
      <c r="IMG583" s="716"/>
      <c r="IMH583" s="716"/>
      <c r="IMI583" s="716"/>
      <c r="IMJ583" s="716"/>
      <c r="IMK583" s="716"/>
      <c r="IML583" s="716"/>
      <c r="IMM583" s="716"/>
      <c r="IMN583" s="716"/>
      <c r="IMO583" s="716"/>
      <c r="IMP583" s="716"/>
      <c r="IMQ583" s="716"/>
      <c r="IMR583" s="716"/>
      <c r="IMS583" s="716"/>
      <c r="IMT583" s="716"/>
      <c r="IMU583" s="716"/>
      <c r="IMV583" s="716"/>
      <c r="IMW583" s="716"/>
      <c r="IMX583" s="716"/>
      <c r="IMY583" s="716"/>
      <c r="IMZ583" s="716"/>
      <c r="INA583" s="716"/>
      <c r="INB583" s="716"/>
      <c r="INC583" s="716"/>
      <c r="IND583" s="716"/>
      <c r="INE583" s="716"/>
      <c r="INF583" s="716"/>
      <c r="ING583" s="716"/>
      <c r="INH583" s="716"/>
      <c r="INI583" s="716"/>
      <c r="INJ583" s="716"/>
      <c r="INK583" s="716"/>
      <c r="INL583" s="716"/>
      <c r="INM583" s="716"/>
      <c r="INN583" s="716"/>
      <c r="INO583" s="716"/>
      <c r="INP583" s="716"/>
      <c r="INQ583" s="716"/>
      <c r="INR583" s="716"/>
      <c r="INS583" s="716"/>
      <c r="INT583" s="716"/>
      <c r="INU583" s="716"/>
      <c r="INV583" s="716"/>
      <c r="INW583" s="716"/>
      <c r="INX583" s="716"/>
      <c r="INY583" s="716"/>
      <c r="INZ583" s="716"/>
      <c r="IOA583" s="716"/>
      <c r="IOB583" s="716"/>
      <c r="IOC583" s="716"/>
      <c r="IOD583" s="716"/>
      <c r="IOE583" s="716"/>
      <c r="IOF583" s="716"/>
      <c r="IOG583" s="716"/>
      <c r="IOH583" s="716"/>
      <c r="IOI583" s="716"/>
      <c r="IOJ583" s="716"/>
      <c r="IOK583" s="716"/>
      <c r="IOL583" s="716"/>
      <c r="IOM583" s="716"/>
      <c r="ION583" s="716"/>
      <c r="IOO583" s="716"/>
      <c r="IOP583" s="716"/>
      <c r="IOQ583" s="716"/>
      <c r="IOR583" s="716"/>
      <c r="IOS583" s="716"/>
      <c r="IOT583" s="716"/>
      <c r="IOU583" s="716"/>
      <c r="IOV583" s="716"/>
      <c r="IOW583" s="716"/>
      <c r="IOX583" s="716"/>
      <c r="IOY583" s="716"/>
      <c r="IOZ583" s="716"/>
      <c r="IPA583" s="716"/>
      <c r="IPB583" s="716"/>
      <c r="IPC583" s="716"/>
      <c r="IPD583" s="716"/>
      <c r="IPE583" s="716"/>
      <c r="IPF583" s="716"/>
      <c r="IPG583" s="716"/>
      <c r="IPH583" s="716"/>
      <c r="IPI583" s="716"/>
      <c r="IPJ583" s="716"/>
      <c r="IPK583" s="716"/>
      <c r="IPL583" s="716"/>
      <c r="IPM583" s="716"/>
      <c r="IPN583" s="716"/>
      <c r="IPO583" s="716"/>
      <c r="IPP583" s="716"/>
      <c r="IPQ583" s="716"/>
      <c r="IPR583" s="716"/>
      <c r="IPS583" s="716"/>
      <c r="IPT583" s="716"/>
      <c r="IPU583" s="716"/>
      <c r="IPV583" s="716"/>
      <c r="IPW583" s="716"/>
      <c r="IPX583" s="716"/>
      <c r="IPY583" s="716"/>
      <c r="IPZ583" s="716"/>
      <c r="IQA583" s="716"/>
      <c r="IQB583" s="716"/>
      <c r="IQC583" s="716"/>
      <c r="IQD583" s="716"/>
      <c r="IQE583" s="716"/>
      <c r="IQF583" s="716"/>
      <c r="IQG583" s="716"/>
      <c r="IQH583" s="716"/>
      <c r="IQI583" s="716"/>
      <c r="IQJ583" s="716"/>
      <c r="IQK583" s="716"/>
      <c r="IQL583" s="716"/>
      <c r="IQM583" s="716"/>
      <c r="IQN583" s="716"/>
      <c r="IQO583" s="716"/>
      <c r="IQP583" s="716"/>
      <c r="IQQ583" s="716"/>
      <c r="IQR583" s="716"/>
      <c r="IQS583" s="716"/>
      <c r="IQT583" s="716"/>
      <c r="IQU583" s="716"/>
      <c r="IQV583" s="716"/>
      <c r="IQW583" s="716"/>
      <c r="IQX583" s="716"/>
      <c r="IQY583" s="716"/>
      <c r="IQZ583" s="716"/>
      <c r="IRA583" s="716"/>
      <c r="IRB583" s="716"/>
      <c r="IRC583" s="716"/>
      <c r="IRD583" s="716"/>
      <c r="IRE583" s="716"/>
      <c r="IRF583" s="716"/>
      <c r="IRG583" s="716"/>
      <c r="IRH583" s="716"/>
      <c r="IRI583" s="716"/>
      <c r="IRJ583" s="716"/>
      <c r="IRK583" s="716"/>
      <c r="IRL583" s="716"/>
      <c r="IRM583" s="716"/>
      <c r="IRN583" s="716"/>
      <c r="IRO583" s="716"/>
      <c r="IRP583" s="716"/>
      <c r="IRQ583" s="716"/>
      <c r="IRR583" s="716"/>
      <c r="IRS583" s="716"/>
      <c r="IRT583" s="716"/>
      <c r="IRU583" s="716"/>
      <c r="IRV583" s="716"/>
      <c r="IRW583" s="716"/>
      <c r="IRX583" s="716"/>
      <c r="IRY583" s="716"/>
      <c r="IRZ583" s="716"/>
      <c r="ISA583" s="716"/>
      <c r="ISB583" s="716"/>
      <c r="ISC583" s="716"/>
      <c r="ISD583" s="716"/>
      <c r="ISE583" s="716"/>
      <c r="ISF583" s="716"/>
      <c r="ISG583" s="716"/>
      <c r="ISH583" s="716"/>
      <c r="ISI583" s="716"/>
      <c r="ISJ583" s="716"/>
      <c r="ISK583" s="716"/>
      <c r="ISL583" s="716"/>
      <c r="ISM583" s="716"/>
      <c r="ISN583" s="716"/>
      <c r="ISO583" s="716"/>
      <c r="ISP583" s="716"/>
      <c r="ISQ583" s="716"/>
      <c r="ISR583" s="716"/>
      <c r="ISS583" s="716"/>
      <c r="IST583" s="716"/>
      <c r="ISU583" s="716"/>
      <c r="ISV583" s="716"/>
      <c r="ISW583" s="716"/>
      <c r="ISX583" s="716"/>
      <c r="ISY583" s="716"/>
      <c r="ISZ583" s="716"/>
      <c r="ITA583" s="716"/>
      <c r="ITB583" s="716"/>
      <c r="ITC583" s="716"/>
      <c r="ITD583" s="716"/>
      <c r="ITE583" s="716"/>
      <c r="ITF583" s="716"/>
      <c r="ITG583" s="716"/>
      <c r="ITH583" s="716"/>
      <c r="ITI583" s="716"/>
      <c r="ITJ583" s="716"/>
      <c r="ITK583" s="716"/>
      <c r="ITL583" s="716"/>
      <c r="ITM583" s="716"/>
      <c r="ITN583" s="716"/>
      <c r="ITO583" s="716"/>
      <c r="ITP583" s="716"/>
      <c r="ITQ583" s="716"/>
      <c r="ITR583" s="716"/>
      <c r="ITS583" s="716"/>
      <c r="ITT583" s="716"/>
      <c r="ITU583" s="716"/>
      <c r="ITV583" s="716"/>
      <c r="ITW583" s="716"/>
      <c r="ITX583" s="716"/>
      <c r="ITY583" s="716"/>
      <c r="ITZ583" s="716"/>
      <c r="IUA583" s="716"/>
      <c r="IUB583" s="716"/>
      <c r="IUC583" s="716"/>
      <c r="IUD583" s="716"/>
      <c r="IUE583" s="716"/>
      <c r="IUF583" s="716"/>
      <c r="IUG583" s="716"/>
      <c r="IUH583" s="716"/>
      <c r="IUI583" s="716"/>
      <c r="IUJ583" s="716"/>
      <c r="IUK583" s="716"/>
      <c r="IUL583" s="716"/>
      <c r="IUM583" s="716"/>
      <c r="IUN583" s="716"/>
      <c r="IUO583" s="716"/>
      <c r="IUP583" s="716"/>
      <c r="IUQ583" s="716"/>
      <c r="IUR583" s="716"/>
      <c r="IUS583" s="716"/>
      <c r="IUT583" s="716"/>
      <c r="IUU583" s="716"/>
      <c r="IUV583" s="716"/>
      <c r="IUW583" s="716"/>
      <c r="IUX583" s="716"/>
      <c r="IUY583" s="716"/>
      <c r="IUZ583" s="716"/>
      <c r="IVA583" s="716"/>
      <c r="IVB583" s="716"/>
      <c r="IVC583" s="716"/>
      <c r="IVD583" s="716"/>
      <c r="IVE583" s="716"/>
      <c r="IVF583" s="716"/>
      <c r="IVG583" s="716"/>
      <c r="IVH583" s="716"/>
      <c r="IVI583" s="716"/>
      <c r="IVJ583" s="716"/>
      <c r="IVK583" s="716"/>
      <c r="IVL583" s="716"/>
      <c r="IVM583" s="716"/>
      <c r="IVN583" s="716"/>
      <c r="IVO583" s="716"/>
      <c r="IVP583" s="716"/>
      <c r="IVQ583" s="716"/>
      <c r="IVR583" s="716"/>
      <c r="IVS583" s="716"/>
      <c r="IVT583" s="716"/>
      <c r="IVU583" s="716"/>
      <c r="IVV583" s="716"/>
      <c r="IVW583" s="716"/>
      <c r="IVX583" s="716"/>
      <c r="IVY583" s="716"/>
      <c r="IVZ583" s="716"/>
      <c r="IWA583" s="716"/>
      <c r="IWB583" s="716"/>
      <c r="IWC583" s="716"/>
      <c r="IWD583" s="716"/>
      <c r="IWE583" s="716"/>
      <c r="IWF583" s="716"/>
      <c r="IWG583" s="716"/>
      <c r="IWH583" s="716"/>
      <c r="IWI583" s="716"/>
      <c r="IWJ583" s="716"/>
      <c r="IWK583" s="716"/>
      <c r="IWL583" s="716"/>
      <c r="IWM583" s="716"/>
      <c r="IWN583" s="716"/>
      <c r="IWO583" s="716"/>
      <c r="IWP583" s="716"/>
      <c r="IWQ583" s="716"/>
      <c r="IWR583" s="716"/>
      <c r="IWS583" s="716"/>
      <c r="IWT583" s="716"/>
      <c r="IWU583" s="716"/>
      <c r="IWV583" s="716"/>
      <c r="IWW583" s="716"/>
      <c r="IWX583" s="716"/>
      <c r="IWY583" s="716"/>
      <c r="IWZ583" s="716"/>
      <c r="IXA583" s="716"/>
      <c r="IXB583" s="716"/>
      <c r="IXC583" s="716"/>
      <c r="IXD583" s="716"/>
      <c r="IXE583" s="716"/>
      <c r="IXF583" s="716"/>
      <c r="IXG583" s="716"/>
      <c r="IXH583" s="716"/>
      <c r="IXI583" s="716"/>
      <c r="IXJ583" s="716"/>
      <c r="IXK583" s="716"/>
      <c r="IXL583" s="716"/>
      <c r="IXM583" s="716"/>
      <c r="IXN583" s="716"/>
      <c r="IXO583" s="716"/>
      <c r="IXP583" s="716"/>
      <c r="IXQ583" s="716"/>
      <c r="IXR583" s="716"/>
      <c r="IXS583" s="716"/>
      <c r="IXT583" s="716"/>
      <c r="IXU583" s="716"/>
      <c r="IXV583" s="716"/>
      <c r="IXW583" s="716"/>
      <c r="IXX583" s="716"/>
      <c r="IXY583" s="716"/>
      <c r="IXZ583" s="716"/>
      <c r="IYA583" s="716"/>
      <c r="IYB583" s="716"/>
      <c r="IYC583" s="716"/>
      <c r="IYD583" s="716"/>
      <c r="IYE583" s="716"/>
      <c r="IYF583" s="716"/>
      <c r="IYG583" s="716"/>
      <c r="IYH583" s="716"/>
      <c r="IYI583" s="716"/>
      <c r="IYJ583" s="716"/>
      <c r="IYK583" s="716"/>
      <c r="IYL583" s="716"/>
      <c r="IYM583" s="716"/>
      <c r="IYN583" s="716"/>
      <c r="IYO583" s="716"/>
      <c r="IYP583" s="716"/>
      <c r="IYQ583" s="716"/>
      <c r="IYR583" s="716"/>
      <c r="IYS583" s="716"/>
      <c r="IYT583" s="716"/>
      <c r="IYU583" s="716"/>
      <c r="IYV583" s="716"/>
      <c r="IYW583" s="716"/>
      <c r="IYX583" s="716"/>
      <c r="IYY583" s="716"/>
      <c r="IYZ583" s="716"/>
      <c r="IZA583" s="716"/>
      <c r="IZB583" s="716"/>
      <c r="IZC583" s="716"/>
      <c r="IZD583" s="716"/>
      <c r="IZE583" s="716"/>
      <c r="IZF583" s="716"/>
      <c r="IZG583" s="716"/>
      <c r="IZH583" s="716"/>
      <c r="IZI583" s="716"/>
      <c r="IZJ583" s="716"/>
      <c r="IZK583" s="716"/>
      <c r="IZL583" s="716"/>
      <c r="IZM583" s="716"/>
      <c r="IZN583" s="716"/>
      <c r="IZO583" s="716"/>
      <c r="IZP583" s="716"/>
      <c r="IZQ583" s="716"/>
      <c r="IZR583" s="716"/>
      <c r="IZS583" s="716"/>
      <c r="IZT583" s="716"/>
      <c r="IZU583" s="716"/>
      <c r="IZV583" s="716"/>
      <c r="IZW583" s="716"/>
      <c r="IZX583" s="716"/>
      <c r="IZY583" s="716"/>
      <c r="IZZ583" s="716"/>
      <c r="JAA583" s="716"/>
      <c r="JAB583" s="716"/>
      <c r="JAC583" s="716"/>
      <c r="JAD583" s="716"/>
      <c r="JAE583" s="716"/>
      <c r="JAF583" s="716"/>
      <c r="JAG583" s="716"/>
      <c r="JAH583" s="716"/>
      <c r="JAI583" s="716"/>
      <c r="JAJ583" s="716"/>
      <c r="JAK583" s="716"/>
      <c r="JAL583" s="716"/>
      <c r="JAM583" s="716"/>
      <c r="JAN583" s="716"/>
      <c r="JAO583" s="716"/>
      <c r="JAP583" s="716"/>
      <c r="JAQ583" s="716"/>
      <c r="JAR583" s="716"/>
      <c r="JAS583" s="716"/>
      <c r="JAT583" s="716"/>
      <c r="JAU583" s="716"/>
      <c r="JAV583" s="716"/>
      <c r="JAW583" s="716"/>
      <c r="JAX583" s="716"/>
      <c r="JAY583" s="716"/>
      <c r="JAZ583" s="716"/>
      <c r="JBA583" s="716"/>
      <c r="JBB583" s="716"/>
      <c r="JBC583" s="716"/>
      <c r="JBD583" s="716"/>
      <c r="JBE583" s="716"/>
      <c r="JBF583" s="716"/>
      <c r="JBG583" s="716"/>
      <c r="JBH583" s="716"/>
      <c r="JBI583" s="716"/>
      <c r="JBJ583" s="716"/>
      <c r="JBK583" s="716"/>
      <c r="JBL583" s="716"/>
      <c r="JBM583" s="716"/>
      <c r="JBN583" s="716"/>
      <c r="JBO583" s="716"/>
      <c r="JBP583" s="716"/>
      <c r="JBQ583" s="716"/>
      <c r="JBR583" s="716"/>
      <c r="JBS583" s="716"/>
      <c r="JBT583" s="716"/>
      <c r="JBU583" s="716"/>
      <c r="JBV583" s="716"/>
      <c r="JBW583" s="716"/>
      <c r="JBX583" s="716"/>
      <c r="JBY583" s="716"/>
      <c r="JBZ583" s="716"/>
      <c r="JCA583" s="716"/>
      <c r="JCB583" s="716"/>
      <c r="JCC583" s="716"/>
      <c r="JCD583" s="716"/>
      <c r="JCE583" s="716"/>
      <c r="JCF583" s="716"/>
      <c r="JCG583" s="716"/>
      <c r="JCH583" s="716"/>
      <c r="JCI583" s="716"/>
      <c r="JCJ583" s="716"/>
      <c r="JCK583" s="716"/>
      <c r="JCL583" s="716"/>
      <c r="JCM583" s="716"/>
      <c r="JCN583" s="716"/>
      <c r="JCO583" s="716"/>
      <c r="JCP583" s="716"/>
      <c r="JCQ583" s="716"/>
      <c r="JCR583" s="716"/>
      <c r="JCS583" s="716"/>
      <c r="JCT583" s="716"/>
      <c r="JCU583" s="716"/>
      <c r="JCV583" s="716"/>
      <c r="JCW583" s="716"/>
      <c r="JCX583" s="716"/>
      <c r="JCY583" s="716"/>
      <c r="JCZ583" s="716"/>
      <c r="JDA583" s="716"/>
      <c r="JDB583" s="716"/>
      <c r="JDC583" s="716"/>
      <c r="JDD583" s="716"/>
      <c r="JDE583" s="716"/>
      <c r="JDF583" s="716"/>
      <c r="JDG583" s="716"/>
      <c r="JDH583" s="716"/>
      <c r="JDI583" s="716"/>
      <c r="JDJ583" s="716"/>
      <c r="JDK583" s="716"/>
      <c r="JDL583" s="716"/>
      <c r="JDM583" s="716"/>
      <c r="JDN583" s="716"/>
      <c r="JDO583" s="716"/>
      <c r="JDP583" s="716"/>
      <c r="JDQ583" s="716"/>
      <c r="JDR583" s="716"/>
      <c r="JDS583" s="716"/>
      <c r="JDT583" s="716"/>
      <c r="JDU583" s="716"/>
      <c r="JDV583" s="716"/>
      <c r="JDW583" s="716"/>
      <c r="JDX583" s="716"/>
      <c r="JDY583" s="716"/>
      <c r="JDZ583" s="716"/>
      <c r="JEA583" s="716"/>
      <c r="JEB583" s="716"/>
      <c r="JEC583" s="716"/>
      <c r="JED583" s="716"/>
      <c r="JEE583" s="716"/>
      <c r="JEF583" s="716"/>
      <c r="JEG583" s="716"/>
      <c r="JEH583" s="716"/>
      <c r="JEI583" s="716"/>
      <c r="JEJ583" s="716"/>
      <c r="JEK583" s="716"/>
      <c r="JEL583" s="716"/>
      <c r="JEM583" s="716"/>
      <c r="JEN583" s="716"/>
      <c r="JEO583" s="716"/>
      <c r="JEP583" s="716"/>
      <c r="JEQ583" s="716"/>
      <c r="JER583" s="716"/>
      <c r="JES583" s="716"/>
      <c r="JET583" s="716"/>
      <c r="JEU583" s="716"/>
      <c r="JEV583" s="716"/>
      <c r="JEW583" s="716"/>
      <c r="JEX583" s="716"/>
      <c r="JEY583" s="716"/>
      <c r="JEZ583" s="716"/>
      <c r="JFA583" s="716"/>
      <c r="JFB583" s="716"/>
      <c r="JFC583" s="716"/>
      <c r="JFD583" s="716"/>
      <c r="JFE583" s="716"/>
      <c r="JFF583" s="716"/>
      <c r="JFG583" s="716"/>
      <c r="JFH583" s="716"/>
      <c r="JFI583" s="716"/>
      <c r="JFJ583" s="716"/>
      <c r="JFK583" s="716"/>
      <c r="JFL583" s="716"/>
      <c r="JFM583" s="716"/>
      <c r="JFN583" s="716"/>
      <c r="JFO583" s="716"/>
      <c r="JFP583" s="716"/>
      <c r="JFQ583" s="716"/>
      <c r="JFR583" s="716"/>
      <c r="JFS583" s="716"/>
      <c r="JFT583" s="716"/>
      <c r="JFU583" s="716"/>
      <c r="JFV583" s="716"/>
      <c r="JFW583" s="716"/>
      <c r="JFX583" s="716"/>
      <c r="JFY583" s="716"/>
      <c r="JFZ583" s="716"/>
      <c r="JGA583" s="716"/>
      <c r="JGB583" s="716"/>
      <c r="JGC583" s="716"/>
      <c r="JGD583" s="716"/>
      <c r="JGE583" s="716"/>
      <c r="JGF583" s="716"/>
      <c r="JGG583" s="716"/>
      <c r="JGH583" s="716"/>
      <c r="JGI583" s="716"/>
      <c r="JGJ583" s="716"/>
      <c r="JGK583" s="716"/>
      <c r="JGL583" s="716"/>
      <c r="JGM583" s="716"/>
      <c r="JGN583" s="716"/>
      <c r="JGO583" s="716"/>
      <c r="JGP583" s="716"/>
      <c r="JGQ583" s="716"/>
      <c r="JGR583" s="716"/>
      <c r="JGS583" s="716"/>
      <c r="JGT583" s="716"/>
      <c r="JGU583" s="716"/>
      <c r="JGV583" s="716"/>
      <c r="JGW583" s="716"/>
      <c r="JGX583" s="716"/>
      <c r="JGY583" s="716"/>
      <c r="JGZ583" s="716"/>
      <c r="JHA583" s="716"/>
      <c r="JHB583" s="716"/>
      <c r="JHC583" s="716"/>
      <c r="JHD583" s="716"/>
      <c r="JHE583" s="716"/>
      <c r="JHF583" s="716"/>
      <c r="JHG583" s="716"/>
      <c r="JHH583" s="716"/>
      <c r="JHI583" s="716"/>
      <c r="JHJ583" s="716"/>
      <c r="JHK583" s="716"/>
      <c r="JHL583" s="716"/>
      <c r="JHM583" s="716"/>
      <c r="JHN583" s="716"/>
      <c r="JHO583" s="716"/>
      <c r="JHP583" s="716"/>
      <c r="JHQ583" s="716"/>
      <c r="JHR583" s="716"/>
      <c r="JHS583" s="716"/>
      <c r="JHT583" s="716"/>
      <c r="JHU583" s="716"/>
      <c r="JHV583" s="716"/>
      <c r="JHW583" s="716"/>
      <c r="JHX583" s="716"/>
      <c r="JHY583" s="716"/>
      <c r="JHZ583" s="716"/>
      <c r="JIA583" s="716"/>
      <c r="JIB583" s="716"/>
      <c r="JIC583" s="716"/>
      <c r="JID583" s="716"/>
      <c r="JIE583" s="716"/>
      <c r="JIF583" s="716"/>
      <c r="JIG583" s="716"/>
      <c r="JIH583" s="716"/>
      <c r="JII583" s="716"/>
      <c r="JIJ583" s="716"/>
      <c r="JIK583" s="716"/>
      <c r="JIL583" s="716"/>
      <c r="JIM583" s="716"/>
      <c r="JIN583" s="716"/>
      <c r="JIO583" s="716"/>
      <c r="JIP583" s="716"/>
      <c r="JIQ583" s="716"/>
      <c r="JIR583" s="716"/>
      <c r="JIS583" s="716"/>
      <c r="JIT583" s="716"/>
      <c r="JIU583" s="716"/>
      <c r="JIV583" s="716"/>
      <c r="JIW583" s="716"/>
      <c r="JIX583" s="716"/>
      <c r="JIY583" s="716"/>
      <c r="JIZ583" s="716"/>
      <c r="JJA583" s="716"/>
      <c r="JJB583" s="716"/>
      <c r="JJC583" s="716"/>
      <c r="JJD583" s="716"/>
      <c r="JJE583" s="716"/>
      <c r="JJF583" s="716"/>
      <c r="JJG583" s="716"/>
      <c r="JJH583" s="716"/>
      <c r="JJI583" s="716"/>
      <c r="JJJ583" s="716"/>
      <c r="JJK583" s="716"/>
      <c r="JJL583" s="716"/>
      <c r="JJM583" s="716"/>
      <c r="JJN583" s="716"/>
      <c r="JJO583" s="716"/>
      <c r="JJP583" s="716"/>
      <c r="JJQ583" s="716"/>
      <c r="JJR583" s="716"/>
      <c r="JJS583" s="716"/>
      <c r="JJT583" s="716"/>
      <c r="JJU583" s="716"/>
      <c r="JJV583" s="716"/>
      <c r="JJW583" s="716"/>
      <c r="JJX583" s="716"/>
      <c r="JJY583" s="716"/>
      <c r="JJZ583" s="716"/>
      <c r="JKA583" s="716"/>
      <c r="JKB583" s="716"/>
      <c r="JKC583" s="716"/>
      <c r="JKD583" s="716"/>
      <c r="JKE583" s="716"/>
      <c r="JKF583" s="716"/>
      <c r="JKG583" s="716"/>
      <c r="JKH583" s="716"/>
      <c r="JKI583" s="716"/>
      <c r="JKJ583" s="716"/>
      <c r="JKK583" s="716"/>
      <c r="JKL583" s="716"/>
      <c r="JKM583" s="716"/>
      <c r="JKN583" s="716"/>
      <c r="JKO583" s="716"/>
      <c r="JKP583" s="716"/>
      <c r="JKQ583" s="716"/>
      <c r="JKR583" s="716"/>
      <c r="JKS583" s="716"/>
      <c r="JKT583" s="716"/>
      <c r="JKU583" s="716"/>
      <c r="JKV583" s="716"/>
      <c r="JKW583" s="716"/>
      <c r="JKX583" s="716"/>
      <c r="JKY583" s="716"/>
      <c r="JKZ583" s="716"/>
      <c r="JLA583" s="716"/>
      <c r="JLB583" s="716"/>
      <c r="JLC583" s="716"/>
      <c r="JLD583" s="716"/>
      <c r="JLE583" s="716"/>
      <c r="JLF583" s="716"/>
      <c r="JLG583" s="716"/>
      <c r="JLH583" s="716"/>
      <c r="JLI583" s="716"/>
      <c r="JLJ583" s="716"/>
      <c r="JLK583" s="716"/>
      <c r="JLL583" s="716"/>
      <c r="JLM583" s="716"/>
      <c r="JLN583" s="716"/>
      <c r="JLO583" s="716"/>
      <c r="JLP583" s="716"/>
      <c r="JLQ583" s="716"/>
      <c r="JLR583" s="716"/>
      <c r="JLS583" s="716"/>
      <c r="JLT583" s="716"/>
      <c r="JLU583" s="716"/>
      <c r="JLV583" s="716"/>
      <c r="JLW583" s="716"/>
      <c r="JLX583" s="716"/>
      <c r="JLY583" s="716"/>
      <c r="JLZ583" s="716"/>
      <c r="JMA583" s="716"/>
      <c r="JMB583" s="716"/>
      <c r="JMC583" s="716"/>
      <c r="JMD583" s="716"/>
      <c r="JME583" s="716"/>
      <c r="JMF583" s="716"/>
      <c r="JMG583" s="716"/>
      <c r="JMH583" s="716"/>
      <c r="JMI583" s="716"/>
      <c r="JMJ583" s="716"/>
      <c r="JMK583" s="716"/>
      <c r="JML583" s="716"/>
      <c r="JMM583" s="716"/>
      <c r="JMN583" s="716"/>
      <c r="JMO583" s="716"/>
      <c r="JMP583" s="716"/>
      <c r="JMQ583" s="716"/>
      <c r="JMR583" s="716"/>
      <c r="JMS583" s="716"/>
      <c r="JMT583" s="716"/>
      <c r="JMU583" s="716"/>
      <c r="JMV583" s="716"/>
      <c r="JMW583" s="716"/>
      <c r="JMX583" s="716"/>
      <c r="JMY583" s="716"/>
      <c r="JMZ583" s="716"/>
      <c r="JNA583" s="716"/>
      <c r="JNB583" s="716"/>
      <c r="JNC583" s="716"/>
      <c r="JND583" s="716"/>
      <c r="JNE583" s="716"/>
      <c r="JNF583" s="716"/>
      <c r="JNG583" s="716"/>
      <c r="JNH583" s="716"/>
      <c r="JNI583" s="716"/>
      <c r="JNJ583" s="716"/>
      <c r="JNK583" s="716"/>
      <c r="JNL583" s="716"/>
      <c r="JNM583" s="716"/>
      <c r="JNN583" s="716"/>
      <c r="JNO583" s="716"/>
      <c r="JNP583" s="716"/>
      <c r="JNQ583" s="716"/>
      <c r="JNR583" s="716"/>
      <c r="JNS583" s="716"/>
      <c r="JNT583" s="716"/>
      <c r="JNU583" s="716"/>
      <c r="JNV583" s="716"/>
      <c r="JNW583" s="716"/>
      <c r="JNX583" s="716"/>
      <c r="JNY583" s="716"/>
      <c r="JNZ583" s="716"/>
      <c r="JOA583" s="716"/>
      <c r="JOB583" s="716"/>
      <c r="JOC583" s="716"/>
      <c r="JOD583" s="716"/>
      <c r="JOE583" s="716"/>
      <c r="JOF583" s="716"/>
      <c r="JOG583" s="716"/>
      <c r="JOH583" s="716"/>
      <c r="JOI583" s="716"/>
      <c r="JOJ583" s="716"/>
      <c r="JOK583" s="716"/>
      <c r="JOL583" s="716"/>
      <c r="JOM583" s="716"/>
      <c r="JON583" s="716"/>
      <c r="JOO583" s="716"/>
      <c r="JOP583" s="716"/>
      <c r="JOQ583" s="716"/>
      <c r="JOR583" s="716"/>
      <c r="JOS583" s="716"/>
      <c r="JOT583" s="716"/>
      <c r="JOU583" s="716"/>
      <c r="JOV583" s="716"/>
      <c r="JOW583" s="716"/>
      <c r="JOX583" s="716"/>
      <c r="JOY583" s="716"/>
      <c r="JOZ583" s="716"/>
      <c r="JPA583" s="716"/>
      <c r="JPB583" s="716"/>
      <c r="JPC583" s="716"/>
      <c r="JPD583" s="716"/>
      <c r="JPE583" s="716"/>
      <c r="JPF583" s="716"/>
      <c r="JPG583" s="716"/>
      <c r="JPH583" s="716"/>
      <c r="JPI583" s="716"/>
      <c r="JPJ583" s="716"/>
      <c r="JPK583" s="716"/>
      <c r="JPL583" s="716"/>
      <c r="JPM583" s="716"/>
      <c r="JPN583" s="716"/>
      <c r="JPO583" s="716"/>
      <c r="JPP583" s="716"/>
      <c r="JPQ583" s="716"/>
      <c r="JPR583" s="716"/>
      <c r="JPS583" s="716"/>
      <c r="JPT583" s="716"/>
      <c r="JPU583" s="716"/>
      <c r="JPV583" s="716"/>
      <c r="JPW583" s="716"/>
      <c r="JPX583" s="716"/>
      <c r="JPY583" s="716"/>
      <c r="JPZ583" s="716"/>
      <c r="JQA583" s="716"/>
      <c r="JQB583" s="716"/>
      <c r="JQC583" s="716"/>
      <c r="JQD583" s="716"/>
      <c r="JQE583" s="716"/>
      <c r="JQF583" s="716"/>
      <c r="JQG583" s="716"/>
      <c r="JQH583" s="716"/>
      <c r="JQI583" s="716"/>
      <c r="JQJ583" s="716"/>
      <c r="JQK583" s="716"/>
      <c r="JQL583" s="716"/>
      <c r="JQM583" s="716"/>
      <c r="JQN583" s="716"/>
      <c r="JQO583" s="716"/>
      <c r="JQP583" s="716"/>
      <c r="JQQ583" s="716"/>
      <c r="JQR583" s="716"/>
      <c r="JQS583" s="716"/>
      <c r="JQT583" s="716"/>
      <c r="JQU583" s="716"/>
      <c r="JQV583" s="716"/>
      <c r="JQW583" s="716"/>
      <c r="JQX583" s="716"/>
      <c r="JQY583" s="716"/>
      <c r="JQZ583" s="716"/>
      <c r="JRA583" s="716"/>
      <c r="JRB583" s="716"/>
      <c r="JRC583" s="716"/>
      <c r="JRD583" s="716"/>
      <c r="JRE583" s="716"/>
      <c r="JRF583" s="716"/>
      <c r="JRG583" s="716"/>
      <c r="JRH583" s="716"/>
      <c r="JRI583" s="716"/>
      <c r="JRJ583" s="716"/>
      <c r="JRK583" s="716"/>
      <c r="JRL583" s="716"/>
      <c r="JRM583" s="716"/>
      <c r="JRN583" s="716"/>
      <c r="JRO583" s="716"/>
      <c r="JRP583" s="716"/>
      <c r="JRQ583" s="716"/>
      <c r="JRR583" s="716"/>
      <c r="JRS583" s="716"/>
      <c r="JRT583" s="716"/>
      <c r="JRU583" s="716"/>
      <c r="JRV583" s="716"/>
      <c r="JRW583" s="716"/>
      <c r="JRX583" s="716"/>
      <c r="JRY583" s="716"/>
      <c r="JRZ583" s="716"/>
      <c r="JSA583" s="716"/>
      <c r="JSB583" s="716"/>
      <c r="JSC583" s="716"/>
      <c r="JSD583" s="716"/>
      <c r="JSE583" s="716"/>
      <c r="JSF583" s="716"/>
      <c r="JSG583" s="716"/>
      <c r="JSH583" s="716"/>
      <c r="JSI583" s="716"/>
      <c r="JSJ583" s="716"/>
      <c r="JSK583" s="716"/>
      <c r="JSL583" s="716"/>
      <c r="JSM583" s="716"/>
      <c r="JSN583" s="716"/>
      <c r="JSO583" s="716"/>
      <c r="JSP583" s="716"/>
      <c r="JSQ583" s="716"/>
      <c r="JSR583" s="716"/>
      <c r="JSS583" s="716"/>
      <c r="JST583" s="716"/>
      <c r="JSU583" s="716"/>
      <c r="JSV583" s="716"/>
      <c r="JSW583" s="716"/>
      <c r="JSX583" s="716"/>
      <c r="JSY583" s="716"/>
      <c r="JSZ583" s="716"/>
      <c r="JTA583" s="716"/>
      <c r="JTB583" s="716"/>
      <c r="JTC583" s="716"/>
      <c r="JTD583" s="716"/>
      <c r="JTE583" s="716"/>
      <c r="JTF583" s="716"/>
      <c r="JTG583" s="716"/>
      <c r="JTH583" s="716"/>
      <c r="JTI583" s="716"/>
      <c r="JTJ583" s="716"/>
      <c r="JTK583" s="716"/>
      <c r="JTL583" s="716"/>
      <c r="JTM583" s="716"/>
      <c r="JTN583" s="716"/>
      <c r="JTO583" s="716"/>
      <c r="JTP583" s="716"/>
      <c r="JTQ583" s="716"/>
      <c r="JTR583" s="716"/>
      <c r="JTS583" s="716"/>
      <c r="JTT583" s="716"/>
      <c r="JTU583" s="716"/>
      <c r="JTV583" s="716"/>
      <c r="JTW583" s="716"/>
      <c r="JTX583" s="716"/>
      <c r="JTY583" s="716"/>
      <c r="JTZ583" s="716"/>
      <c r="JUA583" s="716"/>
      <c r="JUB583" s="716"/>
      <c r="JUC583" s="716"/>
      <c r="JUD583" s="716"/>
      <c r="JUE583" s="716"/>
      <c r="JUF583" s="716"/>
      <c r="JUG583" s="716"/>
      <c r="JUH583" s="716"/>
      <c r="JUI583" s="716"/>
      <c r="JUJ583" s="716"/>
      <c r="JUK583" s="716"/>
      <c r="JUL583" s="716"/>
      <c r="JUM583" s="716"/>
      <c r="JUN583" s="716"/>
      <c r="JUO583" s="716"/>
      <c r="JUP583" s="716"/>
      <c r="JUQ583" s="716"/>
      <c r="JUR583" s="716"/>
      <c r="JUS583" s="716"/>
      <c r="JUT583" s="716"/>
      <c r="JUU583" s="716"/>
      <c r="JUV583" s="716"/>
      <c r="JUW583" s="716"/>
      <c r="JUX583" s="716"/>
      <c r="JUY583" s="716"/>
      <c r="JUZ583" s="716"/>
      <c r="JVA583" s="716"/>
      <c r="JVB583" s="716"/>
      <c r="JVC583" s="716"/>
      <c r="JVD583" s="716"/>
      <c r="JVE583" s="716"/>
      <c r="JVF583" s="716"/>
      <c r="JVG583" s="716"/>
      <c r="JVH583" s="716"/>
      <c r="JVI583" s="716"/>
      <c r="JVJ583" s="716"/>
      <c r="JVK583" s="716"/>
      <c r="JVL583" s="716"/>
      <c r="JVM583" s="716"/>
      <c r="JVN583" s="716"/>
      <c r="JVO583" s="716"/>
      <c r="JVP583" s="716"/>
      <c r="JVQ583" s="716"/>
      <c r="JVR583" s="716"/>
      <c r="JVS583" s="716"/>
      <c r="JVT583" s="716"/>
      <c r="JVU583" s="716"/>
      <c r="JVV583" s="716"/>
      <c r="JVW583" s="716"/>
      <c r="JVX583" s="716"/>
      <c r="JVY583" s="716"/>
      <c r="JVZ583" s="716"/>
      <c r="JWA583" s="716"/>
      <c r="JWB583" s="716"/>
      <c r="JWC583" s="716"/>
      <c r="JWD583" s="716"/>
      <c r="JWE583" s="716"/>
      <c r="JWF583" s="716"/>
      <c r="JWG583" s="716"/>
      <c r="JWH583" s="716"/>
      <c r="JWI583" s="716"/>
      <c r="JWJ583" s="716"/>
      <c r="JWK583" s="716"/>
      <c r="JWL583" s="716"/>
      <c r="JWM583" s="716"/>
      <c r="JWN583" s="716"/>
      <c r="JWO583" s="716"/>
      <c r="JWP583" s="716"/>
      <c r="JWQ583" s="716"/>
      <c r="JWR583" s="716"/>
      <c r="JWS583" s="716"/>
      <c r="JWT583" s="716"/>
      <c r="JWU583" s="716"/>
      <c r="JWV583" s="716"/>
      <c r="JWW583" s="716"/>
      <c r="JWX583" s="716"/>
      <c r="JWY583" s="716"/>
      <c r="JWZ583" s="716"/>
      <c r="JXA583" s="716"/>
      <c r="JXB583" s="716"/>
      <c r="JXC583" s="716"/>
      <c r="JXD583" s="716"/>
      <c r="JXE583" s="716"/>
      <c r="JXF583" s="716"/>
      <c r="JXG583" s="716"/>
      <c r="JXH583" s="716"/>
      <c r="JXI583" s="716"/>
      <c r="JXJ583" s="716"/>
      <c r="JXK583" s="716"/>
      <c r="JXL583" s="716"/>
      <c r="JXM583" s="716"/>
      <c r="JXN583" s="716"/>
      <c r="JXO583" s="716"/>
      <c r="JXP583" s="716"/>
      <c r="JXQ583" s="716"/>
      <c r="JXR583" s="716"/>
      <c r="JXS583" s="716"/>
      <c r="JXT583" s="716"/>
      <c r="JXU583" s="716"/>
      <c r="JXV583" s="716"/>
      <c r="JXW583" s="716"/>
      <c r="JXX583" s="716"/>
      <c r="JXY583" s="716"/>
      <c r="JXZ583" s="716"/>
      <c r="JYA583" s="716"/>
      <c r="JYB583" s="716"/>
      <c r="JYC583" s="716"/>
      <c r="JYD583" s="716"/>
      <c r="JYE583" s="716"/>
      <c r="JYF583" s="716"/>
      <c r="JYG583" s="716"/>
      <c r="JYH583" s="716"/>
      <c r="JYI583" s="716"/>
      <c r="JYJ583" s="716"/>
      <c r="JYK583" s="716"/>
      <c r="JYL583" s="716"/>
      <c r="JYM583" s="716"/>
      <c r="JYN583" s="716"/>
      <c r="JYO583" s="716"/>
      <c r="JYP583" s="716"/>
      <c r="JYQ583" s="716"/>
      <c r="JYR583" s="716"/>
      <c r="JYS583" s="716"/>
      <c r="JYT583" s="716"/>
      <c r="JYU583" s="716"/>
      <c r="JYV583" s="716"/>
      <c r="JYW583" s="716"/>
      <c r="JYX583" s="716"/>
      <c r="JYY583" s="716"/>
      <c r="JYZ583" s="716"/>
      <c r="JZA583" s="716"/>
      <c r="JZB583" s="716"/>
      <c r="JZC583" s="716"/>
      <c r="JZD583" s="716"/>
      <c r="JZE583" s="716"/>
      <c r="JZF583" s="716"/>
      <c r="JZG583" s="716"/>
      <c r="JZH583" s="716"/>
      <c r="JZI583" s="716"/>
      <c r="JZJ583" s="716"/>
      <c r="JZK583" s="716"/>
      <c r="JZL583" s="716"/>
      <c r="JZM583" s="716"/>
      <c r="JZN583" s="716"/>
      <c r="JZO583" s="716"/>
      <c r="JZP583" s="716"/>
      <c r="JZQ583" s="716"/>
      <c r="JZR583" s="716"/>
      <c r="JZS583" s="716"/>
      <c r="JZT583" s="716"/>
      <c r="JZU583" s="716"/>
      <c r="JZV583" s="716"/>
      <c r="JZW583" s="716"/>
      <c r="JZX583" s="716"/>
      <c r="JZY583" s="716"/>
      <c r="JZZ583" s="716"/>
      <c r="KAA583" s="716"/>
      <c r="KAB583" s="716"/>
      <c r="KAC583" s="716"/>
      <c r="KAD583" s="716"/>
      <c r="KAE583" s="716"/>
      <c r="KAF583" s="716"/>
      <c r="KAG583" s="716"/>
      <c r="KAH583" s="716"/>
      <c r="KAI583" s="716"/>
      <c r="KAJ583" s="716"/>
      <c r="KAK583" s="716"/>
      <c r="KAL583" s="716"/>
      <c r="KAM583" s="716"/>
      <c r="KAN583" s="716"/>
      <c r="KAO583" s="716"/>
      <c r="KAP583" s="716"/>
      <c r="KAQ583" s="716"/>
      <c r="KAR583" s="716"/>
      <c r="KAS583" s="716"/>
      <c r="KAT583" s="716"/>
      <c r="KAU583" s="716"/>
      <c r="KAV583" s="716"/>
      <c r="KAW583" s="716"/>
      <c r="KAX583" s="716"/>
      <c r="KAY583" s="716"/>
      <c r="KAZ583" s="716"/>
      <c r="KBA583" s="716"/>
      <c r="KBB583" s="716"/>
      <c r="KBC583" s="716"/>
      <c r="KBD583" s="716"/>
      <c r="KBE583" s="716"/>
      <c r="KBF583" s="716"/>
      <c r="KBG583" s="716"/>
      <c r="KBH583" s="716"/>
      <c r="KBI583" s="716"/>
      <c r="KBJ583" s="716"/>
      <c r="KBK583" s="716"/>
      <c r="KBL583" s="716"/>
      <c r="KBM583" s="716"/>
      <c r="KBN583" s="716"/>
      <c r="KBO583" s="716"/>
      <c r="KBP583" s="716"/>
      <c r="KBQ583" s="716"/>
      <c r="KBR583" s="716"/>
      <c r="KBS583" s="716"/>
      <c r="KBT583" s="716"/>
      <c r="KBU583" s="716"/>
      <c r="KBV583" s="716"/>
      <c r="KBW583" s="716"/>
      <c r="KBX583" s="716"/>
      <c r="KBY583" s="716"/>
      <c r="KBZ583" s="716"/>
      <c r="KCA583" s="716"/>
      <c r="KCB583" s="716"/>
      <c r="KCC583" s="716"/>
      <c r="KCD583" s="716"/>
      <c r="KCE583" s="716"/>
      <c r="KCF583" s="716"/>
      <c r="KCG583" s="716"/>
      <c r="KCH583" s="716"/>
      <c r="KCI583" s="716"/>
      <c r="KCJ583" s="716"/>
      <c r="KCK583" s="716"/>
      <c r="KCL583" s="716"/>
      <c r="KCM583" s="716"/>
      <c r="KCN583" s="716"/>
      <c r="KCO583" s="716"/>
      <c r="KCP583" s="716"/>
      <c r="KCQ583" s="716"/>
      <c r="KCR583" s="716"/>
      <c r="KCS583" s="716"/>
      <c r="KCT583" s="716"/>
      <c r="KCU583" s="716"/>
      <c r="KCV583" s="716"/>
      <c r="KCW583" s="716"/>
      <c r="KCX583" s="716"/>
      <c r="KCY583" s="716"/>
      <c r="KCZ583" s="716"/>
      <c r="KDA583" s="716"/>
      <c r="KDB583" s="716"/>
      <c r="KDC583" s="716"/>
      <c r="KDD583" s="716"/>
      <c r="KDE583" s="716"/>
      <c r="KDF583" s="716"/>
      <c r="KDG583" s="716"/>
      <c r="KDH583" s="716"/>
      <c r="KDI583" s="716"/>
      <c r="KDJ583" s="716"/>
      <c r="KDK583" s="716"/>
      <c r="KDL583" s="716"/>
      <c r="KDM583" s="716"/>
      <c r="KDN583" s="716"/>
      <c r="KDO583" s="716"/>
      <c r="KDP583" s="716"/>
      <c r="KDQ583" s="716"/>
      <c r="KDR583" s="716"/>
      <c r="KDS583" s="716"/>
      <c r="KDT583" s="716"/>
      <c r="KDU583" s="716"/>
      <c r="KDV583" s="716"/>
      <c r="KDW583" s="716"/>
      <c r="KDX583" s="716"/>
      <c r="KDY583" s="716"/>
      <c r="KDZ583" s="716"/>
      <c r="KEA583" s="716"/>
      <c r="KEB583" s="716"/>
      <c r="KEC583" s="716"/>
      <c r="KED583" s="716"/>
      <c r="KEE583" s="716"/>
      <c r="KEF583" s="716"/>
      <c r="KEG583" s="716"/>
      <c r="KEH583" s="716"/>
      <c r="KEI583" s="716"/>
      <c r="KEJ583" s="716"/>
      <c r="KEK583" s="716"/>
      <c r="KEL583" s="716"/>
      <c r="KEM583" s="716"/>
      <c r="KEN583" s="716"/>
      <c r="KEO583" s="716"/>
      <c r="KEP583" s="716"/>
      <c r="KEQ583" s="716"/>
      <c r="KER583" s="716"/>
      <c r="KES583" s="716"/>
      <c r="KET583" s="716"/>
      <c r="KEU583" s="716"/>
      <c r="KEV583" s="716"/>
      <c r="KEW583" s="716"/>
      <c r="KEX583" s="716"/>
      <c r="KEY583" s="716"/>
      <c r="KEZ583" s="716"/>
      <c r="KFA583" s="716"/>
      <c r="KFB583" s="716"/>
      <c r="KFC583" s="716"/>
      <c r="KFD583" s="716"/>
      <c r="KFE583" s="716"/>
      <c r="KFF583" s="716"/>
      <c r="KFG583" s="716"/>
      <c r="KFH583" s="716"/>
      <c r="KFI583" s="716"/>
      <c r="KFJ583" s="716"/>
      <c r="KFK583" s="716"/>
      <c r="KFL583" s="716"/>
      <c r="KFM583" s="716"/>
      <c r="KFN583" s="716"/>
      <c r="KFO583" s="716"/>
      <c r="KFP583" s="716"/>
      <c r="KFQ583" s="716"/>
      <c r="KFR583" s="716"/>
      <c r="KFS583" s="716"/>
      <c r="KFT583" s="716"/>
      <c r="KFU583" s="716"/>
      <c r="KFV583" s="716"/>
      <c r="KFW583" s="716"/>
      <c r="KFX583" s="716"/>
      <c r="KFY583" s="716"/>
      <c r="KFZ583" s="716"/>
      <c r="KGA583" s="716"/>
      <c r="KGB583" s="716"/>
      <c r="KGC583" s="716"/>
      <c r="KGD583" s="716"/>
      <c r="KGE583" s="716"/>
      <c r="KGF583" s="716"/>
      <c r="KGG583" s="716"/>
      <c r="KGH583" s="716"/>
      <c r="KGI583" s="716"/>
      <c r="KGJ583" s="716"/>
      <c r="KGK583" s="716"/>
      <c r="KGL583" s="716"/>
      <c r="KGM583" s="716"/>
      <c r="KGN583" s="716"/>
      <c r="KGO583" s="716"/>
      <c r="KGP583" s="716"/>
      <c r="KGQ583" s="716"/>
      <c r="KGR583" s="716"/>
      <c r="KGS583" s="716"/>
      <c r="KGT583" s="716"/>
      <c r="KGU583" s="716"/>
      <c r="KGV583" s="716"/>
      <c r="KGW583" s="716"/>
      <c r="KGX583" s="716"/>
      <c r="KGY583" s="716"/>
      <c r="KGZ583" s="716"/>
      <c r="KHA583" s="716"/>
      <c r="KHB583" s="716"/>
      <c r="KHC583" s="716"/>
      <c r="KHD583" s="716"/>
      <c r="KHE583" s="716"/>
      <c r="KHF583" s="716"/>
      <c r="KHG583" s="716"/>
      <c r="KHH583" s="716"/>
      <c r="KHI583" s="716"/>
      <c r="KHJ583" s="716"/>
      <c r="KHK583" s="716"/>
      <c r="KHL583" s="716"/>
      <c r="KHM583" s="716"/>
      <c r="KHN583" s="716"/>
      <c r="KHO583" s="716"/>
      <c r="KHP583" s="716"/>
      <c r="KHQ583" s="716"/>
      <c r="KHR583" s="716"/>
      <c r="KHS583" s="716"/>
      <c r="KHT583" s="716"/>
      <c r="KHU583" s="716"/>
      <c r="KHV583" s="716"/>
      <c r="KHW583" s="716"/>
      <c r="KHX583" s="716"/>
      <c r="KHY583" s="716"/>
      <c r="KHZ583" s="716"/>
      <c r="KIA583" s="716"/>
      <c r="KIB583" s="716"/>
      <c r="KIC583" s="716"/>
      <c r="KID583" s="716"/>
      <c r="KIE583" s="716"/>
      <c r="KIF583" s="716"/>
      <c r="KIG583" s="716"/>
      <c r="KIH583" s="716"/>
      <c r="KII583" s="716"/>
      <c r="KIJ583" s="716"/>
      <c r="KIK583" s="716"/>
      <c r="KIL583" s="716"/>
      <c r="KIM583" s="716"/>
      <c r="KIN583" s="716"/>
      <c r="KIO583" s="716"/>
      <c r="KIP583" s="716"/>
      <c r="KIQ583" s="716"/>
      <c r="KIR583" s="716"/>
      <c r="KIS583" s="716"/>
      <c r="KIT583" s="716"/>
      <c r="KIU583" s="716"/>
      <c r="KIV583" s="716"/>
      <c r="KIW583" s="716"/>
      <c r="KIX583" s="716"/>
      <c r="KIY583" s="716"/>
      <c r="KIZ583" s="716"/>
      <c r="KJA583" s="716"/>
      <c r="KJB583" s="716"/>
      <c r="KJC583" s="716"/>
      <c r="KJD583" s="716"/>
      <c r="KJE583" s="716"/>
      <c r="KJF583" s="716"/>
      <c r="KJG583" s="716"/>
      <c r="KJH583" s="716"/>
      <c r="KJI583" s="716"/>
      <c r="KJJ583" s="716"/>
      <c r="KJK583" s="716"/>
      <c r="KJL583" s="716"/>
      <c r="KJM583" s="716"/>
      <c r="KJN583" s="716"/>
      <c r="KJO583" s="716"/>
      <c r="KJP583" s="716"/>
      <c r="KJQ583" s="716"/>
      <c r="KJR583" s="716"/>
      <c r="KJS583" s="716"/>
      <c r="KJT583" s="716"/>
      <c r="KJU583" s="716"/>
      <c r="KJV583" s="716"/>
      <c r="KJW583" s="716"/>
      <c r="KJX583" s="716"/>
      <c r="KJY583" s="716"/>
      <c r="KJZ583" s="716"/>
      <c r="KKA583" s="716"/>
      <c r="KKB583" s="716"/>
      <c r="KKC583" s="716"/>
      <c r="KKD583" s="716"/>
      <c r="KKE583" s="716"/>
      <c r="KKF583" s="716"/>
      <c r="KKG583" s="716"/>
      <c r="KKH583" s="716"/>
      <c r="KKI583" s="716"/>
      <c r="KKJ583" s="716"/>
      <c r="KKK583" s="716"/>
      <c r="KKL583" s="716"/>
      <c r="KKM583" s="716"/>
      <c r="KKN583" s="716"/>
      <c r="KKO583" s="716"/>
      <c r="KKP583" s="716"/>
      <c r="KKQ583" s="716"/>
      <c r="KKR583" s="716"/>
      <c r="KKS583" s="716"/>
      <c r="KKT583" s="716"/>
      <c r="KKU583" s="716"/>
      <c r="KKV583" s="716"/>
      <c r="KKW583" s="716"/>
      <c r="KKX583" s="716"/>
      <c r="KKY583" s="716"/>
      <c r="KKZ583" s="716"/>
      <c r="KLA583" s="716"/>
      <c r="KLB583" s="716"/>
      <c r="KLC583" s="716"/>
      <c r="KLD583" s="716"/>
      <c r="KLE583" s="716"/>
      <c r="KLF583" s="716"/>
      <c r="KLG583" s="716"/>
      <c r="KLH583" s="716"/>
      <c r="KLI583" s="716"/>
      <c r="KLJ583" s="716"/>
      <c r="KLK583" s="716"/>
      <c r="KLL583" s="716"/>
      <c r="KLM583" s="716"/>
      <c r="KLN583" s="716"/>
      <c r="KLO583" s="716"/>
      <c r="KLP583" s="716"/>
      <c r="KLQ583" s="716"/>
      <c r="KLR583" s="716"/>
      <c r="KLS583" s="716"/>
      <c r="KLT583" s="716"/>
      <c r="KLU583" s="716"/>
      <c r="KLV583" s="716"/>
      <c r="KLW583" s="716"/>
      <c r="KLX583" s="716"/>
      <c r="KLY583" s="716"/>
      <c r="KLZ583" s="716"/>
      <c r="KMA583" s="716"/>
      <c r="KMB583" s="716"/>
      <c r="KMC583" s="716"/>
      <c r="KMD583" s="716"/>
      <c r="KME583" s="716"/>
      <c r="KMF583" s="716"/>
      <c r="KMG583" s="716"/>
      <c r="KMH583" s="716"/>
      <c r="KMI583" s="716"/>
      <c r="KMJ583" s="716"/>
      <c r="KMK583" s="716"/>
      <c r="KML583" s="716"/>
      <c r="KMM583" s="716"/>
      <c r="KMN583" s="716"/>
      <c r="KMO583" s="716"/>
      <c r="KMP583" s="716"/>
      <c r="KMQ583" s="716"/>
      <c r="KMR583" s="716"/>
      <c r="KMS583" s="716"/>
      <c r="KMT583" s="716"/>
      <c r="KMU583" s="716"/>
      <c r="KMV583" s="716"/>
      <c r="KMW583" s="716"/>
      <c r="KMX583" s="716"/>
      <c r="KMY583" s="716"/>
      <c r="KMZ583" s="716"/>
      <c r="KNA583" s="716"/>
      <c r="KNB583" s="716"/>
      <c r="KNC583" s="716"/>
      <c r="KND583" s="716"/>
      <c r="KNE583" s="716"/>
      <c r="KNF583" s="716"/>
      <c r="KNG583" s="716"/>
      <c r="KNH583" s="716"/>
      <c r="KNI583" s="716"/>
      <c r="KNJ583" s="716"/>
      <c r="KNK583" s="716"/>
      <c r="KNL583" s="716"/>
      <c r="KNM583" s="716"/>
      <c r="KNN583" s="716"/>
      <c r="KNO583" s="716"/>
      <c r="KNP583" s="716"/>
      <c r="KNQ583" s="716"/>
      <c r="KNR583" s="716"/>
      <c r="KNS583" s="716"/>
      <c r="KNT583" s="716"/>
      <c r="KNU583" s="716"/>
      <c r="KNV583" s="716"/>
      <c r="KNW583" s="716"/>
      <c r="KNX583" s="716"/>
      <c r="KNY583" s="716"/>
      <c r="KNZ583" s="716"/>
      <c r="KOA583" s="716"/>
      <c r="KOB583" s="716"/>
      <c r="KOC583" s="716"/>
      <c r="KOD583" s="716"/>
      <c r="KOE583" s="716"/>
      <c r="KOF583" s="716"/>
      <c r="KOG583" s="716"/>
      <c r="KOH583" s="716"/>
      <c r="KOI583" s="716"/>
      <c r="KOJ583" s="716"/>
      <c r="KOK583" s="716"/>
      <c r="KOL583" s="716"/>
      <c r="KOM583" s="716"/>
      <c r="KON583" s="716"/>
      <c r="KOO583" s="716"/>
      <c r="KOP583" s="716"/>
      <c r="KOQ583" s="716"/>
      <c r="KOR583" s="716"/>
      <c r="KOS583" s="716"/>
      <c r="KOT583" s="716"/>
      <c r="KOU583" s="716"/>
      <c r="KOV583" s="716"/>
      <c r="KOW583" s="716"/>
      <c r="KOX583" s="716"/>
      <c r="KOY583" s="716"/>
      <c r="KOZ583" s="716"/>
      <c r="KPA583" s="716"/>
      <c r="KPB583" s="716"/>
      <c r="KPC583" s="716"/>
      <c r="KPD583" s="716"/>
      <c r="KPE583" s="716"/>
      <c r="KPF583" s="716"/>
      <c r="KPG583" s="716"/>
      <c r="KPH583" s="716"/>
      <c r="KPI583" s="716"/>
      <c r="KPJ583" s="716"/>
      <c r="KPK583" s="716"/>
      <c r="KPL583" s="716"/>
      <c r="KPM583" s="716"/>
      <c r="KPN583" s="716"/>
      <c r="KPO583" s="716"/>
      <c r="KPP583" s="716"/>
      <c r="KPQ583" s="716"/>
      <c r="KPR583" s="716"/>
      <c r="KPS583" s="716"/>
      <c r="KPT583" s="716"/>
      <c r="KPU583" s="716"/>
      <c r="KPV583" s="716"/>
      <c r="KPW583" s="716"/>
      <c r="KPX583" s="716"/>
      <c r="KPY583" s="716"/>
      <c r="KPZ583" s="716"/>
      <c r="KQA583" s="716"/>
      <c r="KQB583" s="716"/>
      <c r="KQC583" s="716"/>
      <c r="KQD583" s="716"/>
      <c r="KQE583" s="716"/>
      <c r="KQF583" s="716"/>
      <c r="KQG583" s="716"/>
      <c r="KQH583" s="716"/>
      <c r="KQI583" s="716"/>
      <c r="KQJ583" s="716"/>
      <c r="KQK583" s="716"/>
      <c r="KQL583" s="716"/>
      <c r="KQM583" s="716"/>
      <c r="KQN583" s="716"/>
      <c r="KQO583" s="716"/>
      <c r="KQP583" s="716"/>
      <c r="KQQ583" s="716"/>
      <c r="KQR583" s="716"/>
      <c r="KQS583" s="716"/>
      <c r="KQT583" s="716"/>
      <c r="KQU583" s="716"/>
      <c r="KQV583" s="716"/>
      <c r="KQW583" s="716"/>
      <c r="KQX583" s="716"/>
      <c r="KQY583" s="716"/>
      <c r="KQZ583" s="716"/>
      <c r="KRA583" s="716"/>
      <c r="KRB583" s="716"/>
      <c r="KRC583" s="716"/>
      <c r="KRD583" s="716"/>
      <c r="KRE583" s="716"/>
      <c r="KRF583" s="716"/>
      <c r="KRG583" s="716"/>
      <c r="KRH583" s="716"/>
      <c r="KRI583" s="716"/>
      <c r="KRJ583" s="716"/>
      <c r="KRK583" s="716"/>
      <c r="KRL583" s="716"/>
      <c r="KRM583" s="716"/>
      <c r="KRN583" s="716"/>
      <c r="KRO583" s="716"/>
      <c r="KRP583" s="716"/>
      <c r="KRQ583" s="716"/>
      <c r="KRR583" s="716"/>
      <c r="KRS583" s="716"/>
      <c r="KRT583" s="716"/>
      <c r="KRU583" s="716"/>
      <c r="KRV583" s="716"/>
      <c r="KRW583" s="716"/>
      <c r="KRX583" s="716"/>
      <c r="KRY583" s="716"/>
      <c r="KRZ583" s="716"/>
      <c r="KSA583" s="716"/>
      <c r="KSB583" s="716"/>
      <c r="KSC583" s="716"/>
      <c r="KSD583" s="716"/>
      <c r="KSE583" s="716"/>
      <c r="KSF583" s="716"/>
      <c r="KSG583" s="716"/>
      <c r="KSH583" s="716"/>
      <c r="KSI583" s="716"/>
      <c r="KSJ583" s="716"/>
      <c r="KSK583" s="716"/>
      <c r="KSL583" s="716"/>
      <c r="KSM583" s="716"/>
      <c r="KSN583" s="716"/>
      <c r="KSO583" s="716"/>
      <c r="KSP583" s="716"/>
      <c r="KSQ583" s="716"/>
      <c r="KSR583" s="716"/>
      <c r="KSS583" s="716"/>
      <c r="KST583" s="716"/>
      <c r="KSU583" s="716"/>
      <c r="KSV583" s="716"/>
      <c r="KSW583" s="716"/>
      <c r="KSX583" s="716"/>
      <c r="KSY583" s="716"/>
      <c r="KSZ583" s="716"/>
      <c r="KTA583" s="716"/>
      <c r="KTB583" s="716"/>
      <c r="KTC583" s="716"/>
      <c r="KTD583" s="716"/>
      <c r="KTE583" s="716"/>
      <c r="KTF583" s="716"/>
      <c r="KTG583" s="716"/>
      <c r="KTH583" s="716"/>
      <c r="KTI583" s="716"/>
      <c r="KTJ583" s="716"/>
      <c r="KTK583" s="716"/>
      <c r="KTL583" s="716"/>
      <c r="KTM583" s="716"/>
      <c r="KTN583" s="716"/>
      <c r="KTO583" s="716"/>
      <c r="KTP583" s="716"/>
      <c r="KTQ583" s="716"/>
      <c r="KTR583" s="716"/>
      <c r="KTS583" s="716"/>
      <c r="KTT583" s="716"/>
      <c r="KTU583" s="716"/>
      <c r="KTV583" s="716"/>
      <c r="KTW583" s="716"/>
      <c r="KTX583" s="716"/>
      <c r="KTY583" s="716"/>
      <c r="KTZ583" s="716"/>
      <c r="KUA583" s="716"/>
      <c r="KUB583" s="716"/>
      <c r="KUC583" s="716"/>
      <c r="KUD583" s="716"/>
      <c r="KUE583" s="716"/>
      <c r="KUF583" s="716"/>
      <c r="KUG583" s="716"/>
      <c r="KUH583" s="716"/>
      <c r="KUI583" s="716"/>
      <c r="KUJ583" s="716"/>
      <c r="KUK583" s="716"/>
      <c r="KUL583" s="716"/>
      <c r="KUM583" s="716"/>
      <c r="KUN583" s="716"/>
      <c r="KUO583" s="716"/>
      <c r="KUP583" s="716"/>
      <c r="KUQ583" s="716"/>
      <c r="KUR583" s="716"/>
      <c r="KUS583" s="716"/>
      <c r="KUT583" s="716"/>
      <c r="KUU583" s="716"/>
      <c r="KUV583" s="716"/>
      <c r="KUW583" s="716"/>
      <c r="KUX583" s="716"/>
      <c r="KUY583" s="716"/>
      <c r="KUZ583" s="716"/>
      <c r="KVA583" s="716"/>
      <c r="KVB583" s="716"/>
      <c r="KVC583" s="716"/>
      <c r="KVD583" s="716"/>
      <c r="KVE583" s="716"/>
      <c r="KVF583" s="716"/>
      <c r="KVG583" s="716"/>
      <c r="KVH583" s="716"/>
      <c r="KVI583" s="716"/>
      <c r="KVJ583" s="716"/>
      <c r="KVK583" s="716"/>
      <c r="KVL583" s="716"/>
      <c r="KVM583" s="716"/>
      <c r="KVN583" s="716"/>
      <c r="KVO583" s="716"/>
      <c r="KVP583" s="716"/>
      <c r="KVQ583" s="716"/>
      <c r="KVR583" s="716"/>
      <c r="KVS583" s="716"/>
      <c r="KVT583" s="716"/>
      <c r="KVU583" s="716"/>
      <c r="KVV583" s="716"/>
      <c r="KVW583" s="716"/>
      <c r="KVX583" s="716"/>
      <c r="KVY583" s="716"/>
      <c r="KVZ583" s="716"/>
      <c r="KWA583" s="716"/>
      <c r="KWB583" s="716"/>
      <c r="KWC583" s="716"/>
      <c r="KWD583" s="716"/>
      <c r="KWE583" s="716"/>
      <c r="KWF583" s="716"/>
      <c r="KWG583" s="716"/>
      <c r="KWH583" s="716"/>
      <c r="KWI583" s="716"/>
      <c r="KWJ583" s="716"/>
      <c r="KWK583" s="716"/>
      <c r="KWL583" s="716"/>
      <c r="KWM583" s="716"/>
      <c r="KWN583" s="716"/>
      <c r="KWO583" s="716"/>
      <c r="KWP583" s="716"/>
      <c r="KWQ583" s="716"/>
      <c r="KWR583" s="716"/>
      <c r="KWS583" s="716"/>
      <c r="KWT583" s="716"/>
      <c r="KWU583" s="716"/>
      <c r="KWV583" s="716"/>
      <c r="KWW583" s="716"/>
      <c r="KWX583" s="716"/>
      <c r="KWY583" s="716"/>
      <c r="KWZ583" s="716"/>
      <c r="KXA583" s="716"/>
      <c r="KXB583" s="716"/>
      <c r="KXC583" s="716"/>
      <c r="KXD583" s="716"/>
      <c r="KXE583" s="716"/>
      <c r="KXF583" s="716"/>
      <c r="KXG583" s="716"/>
      <c r="KXH583" s="716"/>
      <c r="KXI583" s="716"/>
      <c r="KXJ583" s="716"/>
      <c r="KXK583" s="716"/>
      <c r="KXL583" s="716"/>
      <c r="KXM583" s="716"/>
      <c r="KXN583" s="716"/>
      <c r="KXO583" s="716"/>
      <c r="KXP583" s="716"/>
      <c r="KXQ583" s="716"/>
      <c r="KXR583" s="716"/>
      <c r="KXS583" s="716"/>
      <c r="KXT583" s="716"/>
      <c r="KXU583" s="716"/>
      <c r="KXV583" s="716"/>
      <c r="KXW583" s="716"/>
      <c r="KXX583" s="716"/>
      <c r="KXY583" s="716"/>
      <c r="KXZ583" s="716"/>
      <c r="KYA583" s="716"/>
      <c r="KYB583" s="716"/>
      <c r="KYC583" s="716"/>
      <c r="KYD583" s="716"/>
      <c r="KYE583" s="716"/>
      <c r="KYF583" s="716"/>
      <c r="KYG583" s="716"/>
      <c r="KYH583" s="716"/>
      <c r="KYI583" s="716"/>
      <c r="KYJ583" s="716"/>
      <c r="KYK583" s="716"/>
      <c r="KYL583" s="716"/>
      <c r="KYM583" s="716"/>
      <c r="KYN583" s="716"/>
      <c r="KYO583" s="716"/>
      <c r="KYP583" s="716"/>
      <c r="KYQ583" s="716"/>
      <c r="KYR583" s="716"/>
      <c r="KYS583" s="716"/>
      <c r="KYT583" s="716"/>
      <c r="KYU583" s="716"/>
      <c r="KYV583" s="716"/>
      <c r="KYW583" s="716"/>
      <c r="KYX583" s="716"/>
      <c r="KYY583" s="716"/>
      <c r="KYZ583" s="716"/>
      <c r="KZA583" s="716"/>
      <c r="KZB583" s="716"/>
      <c r="KZC583" s="716"/>
      <c r="KZD583" s="716"/>
      <c r="KZE583" s="716"/>
      <c r="KZF583" s="716"/>
      <c r="KZG583" s="716"/>
      <c r="KZH583" s="716"/>
      <c r="KZI583" s="716"/>
      <c r="KZJ583" s="716"/>
      <c r="KZK583" s="716"/>
      <c r="KZL583" s="716"/>
      <c r="KZM583" s="716"/>
      <c r="KZN583" s="716"/>
      <c r="KZO583" s="716"/>
      <c r="KZP583" s="716"/>
      <c r="KZQ583" s="716"/>
      <c r="KZR583" s="716"/>
      <c r="KZS583" s="716"/>
      <c r="KZT583" s="716"/>
      <c r="KZU583" s="716"/>
      <c r="KZV583" s="716"/>
      <c r="KZW583" s="716"/>
      <c r="KZX583" s="716"/>
      <c r="KZY583" s="716"/>
      <c r="KZZ583" s="716"/>
      <c r="LAA583" s="716"/>
      <c r="LAB583" s="716"/>
      <c r="LAC583" s="716"/>
      <c r="LAD583" s="716"/>
      <c r="LAE583" s="716"/>
      <c r="LAF583" s="716"/>
      <c r="LAG583" s="716"/>
      <c r="LAH583" s="716"/>
      <c r="LAI583" s="716"/>
      <c r="LAJ583" s="716"/>
      <c r="LAK583" s="716"/>
      <c r="LAL583" s="716"/>
      <c r="LAM583" s="716"/>
      <c r="LAN583" s="716"/>
      <c r="LAO583" s="716"/>
      <c r="LAP583" s="716"/>
      <c r="LAQ583" s="716"/>
      <c r="LAR583" s="716"/>
      <c r="LAS583" s="716"/>
      <c r="LAT583" s="716"/>
      <c r="LAU583" s="716"/>
      <c r="LAV583" s="716"/>
      <c r="LAW583" s="716"/>
      <c r="LAX583" s="716"/>
      <c r="LAY583" s="716"/>
      <c r="LAZ583" s="716"/>
      <c r="LBA583" s="716"/>
      <c r="LBB583" s="716"/>
      <c r="LBC583" s="716"/>
      <c r="LBD583" s="716"/>
      <c r="LBE583" s="716"/>
      <c r="LBF583" s="716"/>
      <c r="LBG583" s="716"/>
      <c r="LBH583" s="716"/>
      <c r="LBI583" s="716"/>
      <c r="LBJ583" s="716"/>
      <c r="LBK583" s="716"/>
      <c r="LBL583" s="716"/>
      <c r="LBM583" s="716"/>
      <c r="LBN583" s="716"/>
      <c r="LBO583" s="716"/>
      <c r="LBP583" s="716"/>
      <c r="LBQ583" s="716"/>
      <c r="LBR583" s="716"/>
      <c r="LBS583" s="716"/>
      <c r="LBT583" s="716"/>
      <c r="LBU583" s="716"/>
      <c r="LBV583" s="716"/>
      <c r="LBW583" s="716"/>
      <c r="LBX583" s="716"/>
      <c r="LBY583" s="716"/>
      <c r="LBZ583" s="716"/>
      <c r="LCA583" s="716"/>
      <c r="LCB583" s="716"/>
      <c r="LCC583" s="716"/>
      <c r="LCD583" s="716"/>
      <c r="LCE583" s="716"/>
      <c r="LCF583" s="716"/>
      <c r="LCG583" s="716"/>
      <c r="LCH583" s="716"/>
      <c r="LCI583" s="716"/>
      <c r="LCJ583" s="716"/>
      <c r="LCK583" s="716"/>
      <c r="LCL583" s="716"/>
      <c r="LCM583" s="716"/>
      <c r="LCN583" s="716"/>
      <c r="LCO583" s="716"/>
      <c r="LCP583" s="716"/>
      <c r="LCQ583" s="716"/>
      <c r="LCR583" s="716"/>
      <c r="LCS583" s="716"/>
      <c r="LCT583" s="716"/>
      <c r="LCU583" s="716"/>
      <c r="LCV583" s="716"/>
      <c r="LCW583" s="716"/>
      <c r="LCX583" s="716"/>
      <c r="LCY583" s="716"/>
      <c r="LCZ583" s="716"/>
      <c r="LDA583" s="716"/>
      <c r="LDB583" s="716"/>
      <c r="LDC583" s="716"/>
      <c r="LDD583" s="716"/>
      <c r="LDE583" s="716"/>
      <c r="LDF583" s="716"/>
      <c r="LDG583" s="716"/>
      <c r="LDH583" s="716"/>
      <c r="LDI583" s="716"/>
      <c r="LDJ583" s="716"/>
      <c r="LDK583" s="716"/>
      <c r="LDL583" s="716"/>
      <c r="LDM583" s="716"/>
      <c r="LDN583" s="716"/>
      <c r="LDO583" s="716"/>
      <c r="LDP583" s="716"/>
      <c r="LDQ583" s="716"/>
      <c r="LDR583" s="716"/>
      <c r="LDS583" s="716"/>
      <c r="LDT583" s="716"/>
      <c r="LDU583" s="716"/>
      <c r="LDV583" s="716"/>
      <c r="LDW583" s="716"/>
      <c r="LDX583" s="716"/>
      <c r="LDY583" s="716"/>
      <c r="LDZ583" s="716"/>
      <c r="LEA583" s="716"/>
      <c r="LEB583" s="716"/>
      <c r="LEC583" s="716"/>
      <c r="LED583" s="716"/>
      <c r="LEE583" s="716"/>
      <c r="LEF583" s="716"/>
      <c r="LEG583" s="716"/>
      <c r="LEH583" s="716"/>
      <c r="LEI583" s="716"/>
      <c r="LEJ583" s="716"/>
      <c r="LEK583" s="716"/>
      <c r="LEL583" s="716"/>
      <c r="LEM583" s="716"/>
      <c r="LEN583" s="716"/>
      <c r="LEO583" s="716"/>
      <c r="LEP583" s="716"/>
      <c r="LEQ583" s="716"/>
      <c r="LER583" s="716"/>
      <c r="LES583" s="716"/>
      <c r="LET583" s="716"/>
      <c r="LEU583" s="716"/>
      <c r="LEV583" s="716"/>
      <c r="LEW583" s="716"/>
      <c r="LEX583" s="716"/>
      <c r="LEY583" s="716"/>
      <c r="LEZ583" s="716"/>
      <c r="LFA583" s="716"/>
      <c r="LFB583" s="716"/>
      <c r="LFC583" s="716"/>
      <c r="LFD583" s="716"/>
      <c r="LFE583" s="716"/>
      <c r="LFF583" s="716"/>
      <c r="LFG583" s="716"/>
      <c r="LFH583" s="716"/>
      <c r="LFI583" s="716"/>
      <c r="LFJ583" s="716"/>
      <c r="LFK583" s="716"/>
      <c r="LFL583" s="716"/>
      <c r="LFM583" s="716"/>
      <c r="LFN583" s="716"/>
      <c r="LFO583" s="716"/>
      <c r="LFP583" s="716"/>
      <c r="LFQ583" s="716"/>
      <c r="LFR583" s="716"/>
      <c r="LFS583" s="716"/>
      <c r="LFT583" s="716"/>
      <c r="LFU583" s="716"/>
      <c r="LFV583" s="716"/>
      <c r="LFW583" s="716"/>
      <c r="LFX583" s="716"/>
      <c r="LFY583" s="716"/>
      <c r="LFZ583" s="716"/>
      <c r="LGA583" s="716"/>
      <c r="LGB583" s="716"/>
      <c r="LGC583" s="716"/>
      <c r="LGD583" s="716"/>
      <c r="LGE583" s="716"/>
      <c r="LGF583" s="716"/>
      <c r="LGG583" s="716"/>
      <c r="LGH583" s="716"/>
      <c r="LGI583" s="716"/>
      <c r="LGJ583" s="716"/>
      <c r="LGK583" s="716"/>
      <c r="LGL583" s="716"/>
      <c r="LGM583" s="716"/>
      <c r="LGN583" s="716"/>
      <c r="LGO583" s="716"/>
      <c r="LGP583" s="716"/>
      <c r="LGQ583" s="716"/>
      <c r="LGR583" s="716"/>
      <c r="LGS583" s="716"/>
      <c r="LGT583" s="716"/>
      <c r="LGU583" s="716"/>
      <c r="LGV583" s="716"/>
      <c r="LGW583" s="716"/>
      <c r="LGX583" s="716"/>
      <c r="LGY583" s="716"/>
      <c r="LGZ583" s="716"/>
      <c r="LHA583" s="716"/>
      <c r="LHB583" s="716"/>
      <c r="LHC583" s="716"/>
      <c r="LHD583" s="716"/>
      <c r="LHE583" s="716"/>
      <c r="LHF583" s="716"/>
      <c r="LHG583" s="716"/>
      <c r="LHH583" s="716"/>
      <c r="LHI583" s="716"/>
      <c r="LHJ583" s="716"/>
      <c r="LHK583" s="716"/>
      <c r="LHL583" s="716"/>
      <c r="LHM583" s="716"/>
      <c r="LHN583" s="716"/>
      <c r="LHO583" s="716"/>
      <c r="LHP583" s="716"/>
      <c r="LHQ583" s="716"/>
      <c r="LHR583" s="716"/>
      <c r="LHS583" s="716"/>
      <c r="LHT583" s="716"/>
      <c r="LHU583" s="716"/>
      <c r="LHV583" s="716"/>
      <c r="LHW583" s="716"/>
      <c r="LHX583" s="716"/>
      <c r="LHY583" s="716"/>
      <c r="LHZ583" s="716"/>
      <c r="LIA583" s="716"/>
      <c r="LIB583" s="716"/>
      <c r="LIC583" s="716"/>
      <c r="LID583" s="716"/>
      <c r="LIE583" s="716"/>
      <c r="LIF583" s="716"/>
      <c r="LIG583" s="716"/>
      <c r="LIH583" s="716"/>
      <c r="LII583" s="716"/>
      <c r="LIJ583" s="716"/>
      <c r="LIK583" s="716"/>
      <c r="LIL583" s="716"/>
      <c r="LIM583" s="716"/>
      <c r="LIN583" s="716"/>
      <c r="LIO583" s="716"/>
      <c r="LIP583" s="716"/>
      <c r="LIQ583" s="716"/>
      <c r="LIR583" s="716"/>
      <c r="LIS583" s="716"/>
      <c r="LIT583" s="716"/>
      <c r="LIU583" s="716"/>
      <c r="LIV583" s="716"/>
      <c r="LIW583" s="716"/>
      <c r="LIX583" s="716"/>
      <c r="LIY583" s="716"/>
      <c r="LIZ583" s="716"/>
      <c r="LJA583" s="716"/>
      <c r="LJB583" s="716"/>
      <c r="LJC583" s="716"/>
      <c r="LJD583" s="716"/>
      <c r="LJE583" s="716"/>
      <c r="LJF583" s="716"/>
      <c r="LJG583" s="716"/>
      <c r="LJH583" s="716"/>
      <c r="LJI583" s="716"/>
      <c r="LJJ583" s="716"/>
      <c r="LJK583" s="716"/>
      <c r="LJL583" s="716"/>
      <c r="LJM583" s="716"/>
      <c r="LJN583" s="716"/>
      <c r="LJO583" s="716"/>
      <c r="LJP583" s="716"/>
      <c r="LJQ583" s="716"/>
      <c r="LJR583" s="716"/>
      <c r="LJS583" s="716"/>
      <c r="LJT583" s="716"/>
      <c r="LJU583" s="716"/>
      <c r="LJV583" s="716"/>
      <c r="LJW583" s="716"/>
      <c r="LJX583" s="716"/>
      <c r="LJY583" s="716"/>
      <c r="LJZ583" s="716"/>
      <c r="LKA583" s="716"/>
      <c r="LKB583" s="716"/>
      <c r="LKC583" s="716"/>
      <c r="LKD583" s="716"/>
      <c r="LKE583" s="716"/>
      <c r="LKF583" s="716"/>
      <c r="LKG583" s="716"/>
      <c r="LKH583" s="716"/>
      <c r="LKI583" s="716"/>
      <c r="LKJ583" s="716"/>
      <c r="LKK583" s="716"/>
      <c r="LKL583" s="716"/>
      <c r="LKM583" s="716"/>
      <c r="LKN583" s="716"/>
      <c r="LKO583" s="716"/>
      <c r="LKP583" s="716"/>
      <c r="LKQ583" s="716"/>
      <c r="LKR583" s="716"/>
      <c r="LKS583" s="716"/>
      <c r="LKT583" s="716"/>
      <c r="LKU583" s="716"/>
      <c r="LKV583" s="716"/>
      <c r="LKW583" s="716"/>
      <c r="LKX583" s="716"/>
      <c r="LKY583" s="716"/>
      <c r="LKZ583" s="716"/>
      <c r="LLA583" s="716"/>
      <c r="LLB583" s="716"/>
      <c r="LLC583" s="716"/>
      <c r="LLD583" s="716"/>
      <c r="LLE583" s="716"/>
      <c r="LLF583" s="716"/>
      <c r="LLG583" s="716"/>
      <c r="LLH583" s="716"/>
      <c r="LLI583" s="716"/>
      <c r="LLJ583" s="716"/>
      <c r="LLK583" s="716"/>
      <c r="LLL583" s="716"/>
      <c r="LLM583" s="716"/>
      <c r="LLN583" s="716"/>
      <c r="LLO583" s="716"/>
      <c r="LLP583" s="716"/>
      <c r="LLQ583" s="716"/>
      <c r="LLR583" s="716"/>
      <c r="LLS583" s="716"/>
      <c r="LLT583" s="716"/>
      <c r="LLU583" s="716"/>
      <c r="LLV583" s="716"/>
      <c r="LLW583" s="716"/>
      <c r="LLX583" s="716"/>
      <c r="LLY583" s="716"/>
      <c r="LLZ583" s="716"/>
      <c r="LMA583" s="716"/>
      <c r="LMB583" s="716"/>
      <c r="LMC583" s="716"/>
      <c r="LMD583" s="716"/>
      <c r="LME583" s="716"/>
      <c r="LMF583" s="716"/>
      <c r="LMG583" s="716"/>
      <c r="LMH583" s="716"/>
      <c r="LMI583" s="716"/>
      <c r="LMJ583" s="716"/>
      <c r="LMK583" s="716"/>
      <c r="LML583" s="716"/>
      <c r="LMM583" s="716"/>
      <c r="LMN583" s="716"/>
      <c r="LMO583" s="716"/>
      <c r="LMP583" s="716"/>
      <c r="LMQ583" s="716"/>
      <c r="LMR583" s="716"/>
      <c r="LMS583" s="716"/>
      <c r="LMT583" s="716"/>
      <c r="LMU583" s="716"/>
      <c r="LMV583" s="716"/>
      <c r="LMW583" s="716"/>
      <c r="LMX583" s="716"/>
      <c r="LMY583" s="716"/>
      <c r="LMZ583" s="716"/>
      <c r="LNA583" s="716"/>
      <c r="LNB583" s="716"/>
      <c r="LNC583" s="716"/>
      <c r="LND583" s="716"/>
      <c r="LNE583" s="716"/>
      <c r="LNF583" s="716"/>
      <c r="LNG583" s="716"/>
      <c r="LNH583" s="716"/>
      <c r="LNI583" s="716"/>
      <c r="LNJ583" s="716"/>
      <c r="LNK583" s="716"/>
      <c r="LNL583" s="716"/>
      <c r="LNM583" s="716"/>
      <c r="LNN583" s="716"/>
      <c r="LNO583" s="716"/>
      <c r="LNP583" s="716"/>
      <c r="LNQ583" s="716"/>
      <c r="LNR583" s="716"/>
      <c r="LNS583" s="716"/>
      <c r="LNT583" s="716"/>
      <c r="LNU583" s="716"/>
      <c r="LNV583" s="716"/>
      <c r="LNW583" s="716"/>
      <c r="LNX583" s="716"/>
      <c r="LNY583" s="716"/>
      <c r="LNZ583" s="716"/>
      <c r="LOA583" s="716"/>
      <c r="LOB583" s="716"/>
      <c r="LOC583" s="716"/>
      <c r="LOD583" s="716"/>
      <c r="LOE583" s="716"/>
      <c r="LOF583" s="716"/>
      <c r="LOG583" s="716"/>
      <c r="LOH583" s="716"/>
      <c r="LOI583" s="716"/>
      <c r="LOJ583" s="716"/>
      <c r="LOK583" s="716"/>
      <c r="LOL583" s="716"/>
      <c r="LOM583" s="716"/>
      <c r="LON583" s="716"/>
      <c r="LOO583" s="716"/>
      <c r="LOP583" s="716"/>
      <c r="LOQ583" s="716"/>
      <c r="LOR583" s="716"/>
      <c r="LOS583" s="716"/>
      <c r="LOT583" s="716"/>
      <c r="LOU583" s="716"/>
      <c r="LOV583" s="716"/>
      <c r="LOW583" s="716"/>
      <c r="LOX583" s="716"/>
      <c r="LOY583" s="716"/>
      <c r="LOZ583" s="716"/>
      <c r="LPA583" s="716"/>
      <c r="LPB583" s="716"/>
      <c r="LPC583" s="716"/>
      <c r="LPD583" s="716"/>
      <c r="LPE583" s="716"/>
      <c r="LPF583" s="716"/>
      <c r="LPG583" s="716"/>
      <c r="LPH583" s="716"/>
      <c r="LPI583" s="716"/>
      <c r="LPJ583" s="716"/>
      <c r="LPK583" s="716"/>
      <c r="LPL583" s="716"/>
      <c r="LPM583" s="716"/>
      <c r="LPN583" s="716"/>
      <c r="LPO583" s="716"/>
      <c r="LPP583" s="716"/>
      <c r="LPQ583" s="716"/>
      <c r="LPR583" s="716"/>
      <c r="LPS583" s="716"/>
      <c r="LPT583" s="716"/>
      <c r="LPU583" s="716"/>
      <c r="LPV583" s="716"/>
      <c r="LPW583" s="716"/>
      <c r="LPX583" s="716"/>
      <c r="LPY583" s="716"/>
      <c r="LPZ583" s="716"/>
      <c r="LQA583" s="716"/>
      <c r="LQB583" s="716"/>
      <c r="LQC583" s="716"/>
      <c r="LQD583" s="716"/>
      <c r="LQE583" s="716"/>
      <c r="LQF583" s="716"/>
      <c r="LQG583" s="716"/>
      <c r="LQH583" s="716"/>
      <c r="LQI583" s="716"/>
      <c r="LQJ583" s="716"/>
      <c r="LQK583" s="716"/>
      <c r="LQL583" s="716"/>
      <c r="LQM583" s="716"/>
      <c r="LQN583" s="716"/>
      <c r="LQO583" s="716"/>
      <c r="LQP583" s="716"/>
      <c r="LQQ583" s="716"/>
      <c r="LQR583" s="716"/>
      <c r="LQS583" s="716"/>
      <c r="LQT583" s="716"/>
      <c r="LQU583" s="716"/>
      <c r="LQV583" s="716"/>
      <c r="LQW583" s="716"/>
      <c r="LQX583" s="716"/>
      <c r="LQY583" s="716"/>
      <c r="LQZ583" s="716"/>
      <c r="LRA583" s="716"/>
      <c r="LRB583" s="716"/>
      <c r="LRC583" s="716"/>
      <c r="LRD583" s="716"/>
      <c r="LRE583" s="716"/>
      <c r="LRF583" s="716"/>
      <c r="LRG583" s="716"/>
      <c r="LRH583" s="716"/>
      <c r="LRI583" s="716"/>
      <c r="LRJ583" s="716"/>
      <c r="LRK583" s="716"/>
      <c r="LRL583" s="716"/>
      <c r="LRM583" s="716"/>
      <c r="LRN583" s="716"/>
      <c r="LRO583" s="716"/>
      <c r="LRP583" s="716"/>
      <c r="LRQ583" s="716"/>
      <c r="LRR583" s="716"/>
      <c r="LRS583" s="716"/>
      <c r="LRT583" s="716"/>
      <c r="LRU583" s="716"/>
      <c r="LRV583" s="716"/>
      <c r="LRW583" s="716"/>
      <c r="LRX583" s="716"/>
      <c r="LRY583" s="716"/>
      <c r="LRZ583" s="716"/>
      <c r="LSA583" s="716"/>
      <c r="LSB583" s="716"/>
      <c r="LSC583" s="716"/>
      <c r="LSD583" s="716"/>
      <c r="LSE583" s="716"/>
      <c r="LSF583" s="716"/>
      <c r="LSG583" s="716"/>
      <c r="LSH583" s="716"/>
      <c r="LSI583" s="716"/>
      <c r="LSJ583" s="716"/>
      <c r="LSK583" s="716"/>
      <c r="LSL583" s="716"/>
      <c r="LSM583" s="716"/>
      <c r="LSN583" s="716"/>
      <c r="LSO583" s="716"/>
      <c r="LSP583" s="716"/>
      <c r="LSQ583" s="716"/>
      <c r="LSR583" s="716"/>
      <c r="LSS583" s="716"/>
      <c r="LST583" s="716"/>
      <c r="LSU583" s="716"/>
      <c r="LSV583" s="716"/>
      <c r="LSW583" s="716"/>
      <c r="LSX583" s="716"/>
      <c r="LSY583" s="716"/>
      <c r="LSZ583" s="716"/>
      <c r="LTA583" s="716"/>
      <c r="LTB583" s="716"/>
      <c r="LTC583" s="716"/>
      <c r="LTD583" s="716"/>
      <c r="LTE583" s="716"/>
      <c r="LTF583" s="716"/>
      <c r="LTG583" s="716"/>
      <c r="LTH583" s="716"/>
      <c r="LTI583" s="716"/>
      <c r="LTJ583" s="716"/>
      <c r="LTK583" s="716"/>
      <c r="LTL583" s="716"/>
      <c r="LTM583" s="716"/>
      <c r="LTN583" s="716"/>
      <c r="LTO583" s="716"/>
      <c r="LTP583" s="716"/>
      <c r="LTQ583" s="716"/>
      <c r="LTR583" s="716"/>
      <c r="LTS583" s="716"/>
      <c r="LTT583" s="716"/>
      <c r="LTU583" s="716"/>
      <c r="LTV583" s="716"/>
      <c r="LTW583" s="716"/>
      <c r="LTX583" s="716"/>
      <c r="LTY583" s="716"/>
      <c r="LTZ583" s="716"/>
      <c r="LUA583" s="716"/>
      <c r="LUB583" s="716"/>
      <c r="LUC583" s="716"/>
      <c r="LUD583" s="716"/>
      <c r="LUE583" s="716"/>
      <c r="LUF583" s="716"/>
      <c r="LUG583" s="716"/>
      <c r="LUH583" s="716"/>
      <c r="LUI583" s="716"/>
      <c r="LUJ583" s="716"/>
      <c r="LUK583" s="716"/>
      <c r="LUL583" s="716"/>
      <c r="LUM583" s="716"/>
      <c r="LUN583" s="716"/>
      <c r="LUO583" s="716"/>
      <c r="LUP583" s="716"/>
      <c r="LUQ583" s="716"/>
      <c r="LUR583" s="716"/>
      <c r="LUS583" s="716"/>
      <c r="LUT583" s="716"/>
      <c r="LUU583" s="716"/>
      <c r="LUV583" s="716"/>
      <c r="LUW583" s="716"/>
      <c r="LUX583" s="716"/>
      <c r="LUY583" s="716"/>
      <c r="LUZ583" s="716"/>
      <c r="LVA583" s="716"/>
      <c r="LVB583" s="716"/>
      <c r="LVC583" s="716"/>
      <c r="LVD583" s="716"/>
      <c r="LVE583" s="716"/>
      <c r="LVF583" s="716"/>
      <c r="LVG583" s="716"/>
      <c r="LVH583" s="716"/>
      <c r="LVI583" s="716"/>
      <c r="LVJ583" s="716"/>
      <c r="LVK583" s="716"/>
      <c r="LVL583" s="716"/>
      <c r="LVM583" s="716"/>
      <c r="LVN583" s="716"/>
      <c r="LVO583" s="716"/>
      <c r="LVP583" s="716"/>
      <c r="LVQ583" s="716"/>
      <c r="LVR583" s="716"/>
      <c r="LVS583" s="716"/>
      <c r="LVT583" s="716"/>
      <c r="LVU583" s="716"/>
      <c r="LVV583" s="716"/>
      <c r="LVW583" s="716"/>
      <c r="LVX583" s="716"/>
      <c r="LVY583" s="716"/>
      <c r="LVZ583" s="716"/>
      <c r="LWA583" s="716"/>
      <c r="LWB583" s="716"/>
      <c r="LWC583" s="716"/>
      <c r="LWD583" s="716"/>
      <c r="LWE583" s="716"/>
      <c r="LWF583" s="716"/>
      <c r="LWG583" s="716"/>
      <c r="LWH583" s="716"/>
      <c r="LWI583" s="716"/>
      <c r="LWJ583" s="716"/>
      <c r="LWK583" s="716"/>
      <c r="LWL583" s="716"/>
      <c r="LWM583" s="716"/>
      <c r="LWN583" s="716"/>
      <c r="LWO583" s="716"/>
      <c r="LWP583" s="716"/>
      <c r="LWQ583" s="716"/>
      <c r="LWR583" s="716"/>
      <c r="LWS583" s="716"/>
      <c r="LWT583" s="716"/>
      <c r="LWU583" s="716"/>
      <c r="LWV583" s="716"/>
      <c r="LWW583" s="716"/>
      <c r="LWX583" s="716"/>
      <c r="LWY583" s="716"/>
      <c r="LWZ583" s="716"/>
      <c r="LXA583" s="716"/>
      <c r="LXB583" s="716"/>
      <c r="LXC583" s="716"/>
      <c r="LXD583" s="716"/>
      <c r="LXE583" s="716"/>
      <c r="LXF583" s="716"/>
      <c r="LXG583" s="716"/>
      <c r="LXH583" s="716"/>
      <c r="LXI583" s="716"/>
      <c r="LXJ583" s="716"/>
      <c r="LXK583" s="716"/>
      <c r="LXL583" s="716"/>
      <c r="LXM583" s="716"/>
      <c r="LXN583" s="716"/>
      <c r="LXO583" s="716"/>
      <c r="LXP583" s="716"/>
      <c r="LXQ583" s="716"/>
      <c r="LXR583" s="716"/>
      <c r="LXS583" s="716"/>
      <c r="LXT583" s="716"/>
      <c r="LXU583" s="716"/>
      <c r="LXV583" s="716"/>
      <c r="LXW583" s="716"/>
      <c r="LXX583" s="716"/>
      <c r="LXY583" s="716"/>
      <c r="LXZ583" s="716"/>
      <c r="LYA583" s="716"/>
      <c r="LYB583" s="716"/>
      <c r="LYC583" s="716"/>
      <c r="LYD583" s="716"/>
      <c r="LYE583" s="716"/>
      <c r="LYF583" s="716"/>
      <c r="LYG583" s="716"/>
      <c r="LYH583" s="716"/>
      <c r="LYI583" s="716"/>
      <c r="LYJ583" s="716"/>
      <c r="LYK583" s="716"/>
      <c r="LYL583" s="716"/>
      <c r="LYM583" s="716"/>
      <c r="LYN583" s="716"/>
      <c r="LYO583" s="716"/>
      <c r="LYP583" s="716"/>
      <c r="LYQ583" s="716"/>
      <c r="LYR583" s="716"/>
      <c r="LYS583" s="716"/>
      <c r="LYT583" s="716"/>
      <c r="LYU583" s="716"/>
      <c r="LYV583" s="716"/>
      <c r="LYW583" s="716"/>
      <c r="LYX583" s="716"/>
      <c r="LYY583" s="716"/>
      <c r="LYZ583" s="716"/>
      <c r="LZA583" s="716"/>
      <c r="LZB583" s="716"/>
      <c r="LZC583" s="716"/>
      <c r="LZD583" s="716"/>
      <c r="LZE583" s="716"/>
      <c r="LZF583" s="716"/>
      <c r="LZG583" s="716"/>
      <c r="LZH583" s="716"/>
      <c r="LZI583" s="716"/>
      <c r="LZJ583" s="716"/>
      <c r="LZK583" s="716"/>
      <c r="LZL583" s="716"/>
      <c r="LZM583" s="716"/>
      <c r="LZN583" s="716"/>
      <c r="LZO583" s="716"/>
      <c r="LZP583" s="716"/>
      <c r="LZQ583" s="716"/>
      <c r="LZR583" s="716"/>
      <c r="LZS583" s="716"/>
      <c r="LZT583" s="716"/>
      <c r="LZU583" s="716"/>
      <c r="LZV583" s="716"/>
      <c r="LZW583" s="716"/>
      <c r="LZX583" s="716"/>
      <c r="LZY583" s="716"/>
      <c r="LZZ583" s="716"/>
      <c r="MAA583" s="716"/>
      <c r="MAB583" s="716"/>
      <c r="MAC583" s="716"/>
      <c r="MAD583" s="716"/>
      <c r="MAE583" s="716"/>
      <c r="MAF583" s="716"/>
      <c r="MAG583" s="716"/>
      <c r="MAH583" s="716"/>
      <c r="MAI583" s="716"/>
      <c r="MAJ583" s="716"/>
      <c r="MAK583" s="716"/>
      <c r="MAL583" s="716"/>
      <c r="MAM583" s="716"/>
      <c r="MAN583" s="716"/>
      <c r="MAO583" s="716"/>
      <c r="MAP583" s="716"/>
      <c r="MAQ583" s="716"/>
      <c r="MAR583" s="716"/>
      <c r="MAS583" s="716"/>
      <c r="MAT583" s="716"/>
      <c r="MAU583" s="716"/>
      <c r="MAV583" s="716"/>
      <c r="MAW583" s="716"/>
      <c r="MAX583" s="716"/>
      <c r="MAY583" s="716"/>
      <c r="MAZ583" s="716"/>
      <c r="MBA583" s="716"/>
      <c r="MBB583" s="716"/>
      <c r="MBC583" s="716"/>
      <c r="MBD583" s="716"/>
      <c r="MBE583" s="716"/>
      <c r="MBF583" s="716"/>
      <c r="MBG583" s="716"/>
      <c r="MBH583" s="716"/>
      <c r="MBI583" s="716"/>
      <c r="MBJ583" s="716"/>
      <c r="MBK583" s="716"/>
      <c r="MBL583" s="716"/>
      <c r="MBM583" s="716"/>
      <c r="MBN583" s="716"/>
      <c r="MBO583" s="716"/>
      <c r="MBP583" s="716"/>
      <c r="MBQ583" s="716"/>
      <c r="MBR583" s="716"/>
      <c r="MBS583" s="716"/>
      <c r="MBT583" s="716"/>
      <c r="MBU583" s="716"/>
      <c r="MBV583" s="716"/>
      <c r="MBW583" s="716"/>
      <c r="MBX583" s="716"/>
      <c r="MBY583" s="716"/>
      <c r="MBZ583" s="716"/>
      <c r="MCA583" s="716"/>
      <c r="MCB583" s="716"/>
      <c r="MCC583" s="716"/>
      <c r="MCD583" s="716"/>
      <c r="MCE583" s="716"/>
      <c r="MCF583" s="716"/>
      <c r="MCG583" s="716"/>
      <c r="MCH583" s="716"/>
      <c r="MCI583" s="716"/>
      <c r="MCJ583" s="716"/>
      <c r="MCK583" s="716"/>
      <c r="MCL583" s="716"/>
      <c r="MCM583" s="716"/>
      <c r="MCN583" s="716"/>
      <c r="MCO583" s="716"/>
      <c r="MCP583" s="716"/>
      <c r="MCQ583" s="716"/>
      <c r="MCR583" s="716"/>
      <c r="MCS583" s="716"/>
      <c r="MCT583" s="716"/>
      <c r="MCU583" s="716"/>
      <c r="MCV583" s="716"/>
      <c r="MCW583" s="716"/>
      <c r="MCX583" s="716"/>
      <c r="MCY583" s="716"/>
      <c r="MCZ583" s="716"/>
      <c r="MDA583" s="716"/>
      <c r="MDB583" s="716"/>
      <c r="MDC583" s="716"/>
      <c r="MDD583" s="716"/>
      <c r="MDE583" s="716"/>
      <c r="MDF583" s="716"/>
      <c r="MDG583" s="716"/>
      <c r="MDH583" s="716"/>
      <c r="MDI583" s="716"/>
      <c r="MDJ583" s="716"/>
      <c r="MDK583" s="716"/>
      <c r="MDL583" s="716"/>
      <c r="MDM583" s="716"/>
      <c r="MDN583" s="716"/>
      <c r="MDO583" s="716"/>
      <c r="MDP583" s="716"/>
      <c r="MDQ583" s="716"/>
      <c r="MDR583" s="716"/>
      <c r="MDS583" s="716"/>
      <c r="MDT583" s="716"/>
      <c r="MDU583" s="716"/>
      <c r="MDV583" s="716"/>
      <c r="MDW583" s="716"/>
      <c r="MDX583" s="716"/>
      <c r="MDY583" s="716"/>
      <c r="MDZ583" s="716"/>
      <c r="MEA583" s="716"/>
      <c r="MEB583" s="716"/>
      <c r="MEC583" s="716"/>
      <c r="MED583" s="716"/>
      <c r="MEE583" s="716"/>
      <c r="MEF583" s="716"/>
      <c r="MEG583" s="716"/>
      <c r="MEH583" s="716"/>
      <c r="MEI583" s="716"/>
      <c r="MEJ583" s="716"/>
      <c r="MEK583" s="716"/>
      <c r="MEL583" s="716"/>
      <c r="MEM583" s="716"/>
      <c r="MEN583" s="716"/>
      <c r="MEO583" s="716"/>
      <c r="MEP583" s="716"/>
      <c r="MEQ583" s="716"/>
      <c r="MER583" s="716"/>
      <c r="MES583" s="716"/>
      <c r="MET583" s="716"/>
      <c r="MEU583" s="716"/>
      <c r="MEV583" s="716"/>
      <c r="MEW583" s="716"/>
      <c r="MEX583" s="716"/>
      <c r="MEY583" s="716"/>
      <c r="MEZ583" s="716"/>
      <c r="MFA583" s="716"/>
      <c r="MFB583" s="716"/>
      <c r="MFC583" s="716"/>
      <c r="MFD583" s="716"/>
      <c r="MFE583" s="716"/>
      <c r="MFF583" s="716"/>
      <c r="MFG583" s="716"/>
      <c r="MFH583" s="716"/>
      <c r="MFI583" s="716"/>
      <c r="MFJ583" s="716"/>
      <c r="MFK583" s="716"/>
      <c r="MFL583" s="716"/>
      <c r="MFM583" s="716"/>
      <c r="MFN583" s="716"/>
      <c r="MFO583" s="716"/>
      <c r="MFP583" s="716"/>
      <c r="MFQ583" s="716"/>
      <c r="MFR583" s="716"/>
      <c r="MFS583" s="716"/>
      <c r="MFT583" s="716"/>
      <c r="MFU583" s="716"/>
      <c r="MFV583" s="716"/>
      <c r="MFW583" s="716"/>
      <c r="MFX583" s="716"/>
      <c r="MFY583" s="716"/>
      <c r="MFZ583" s="716"/>
      <c r="MGA583" s="716"/>
      <c r="MGB583" s="716"/>
      <c r="MGC583" s="716"/>
      <c r="MGD583" s="716"/>
      <c r="MGE583" s="716"/>
      <c r="MGF583" s="716"/>
      <c r="MGG583" s="716"/>
      <c r="MGH583" s="716"/>
      <c r="MGI583" s="716"/>
      <c r="MGJ583" s="716"/>
      <c r="MGK583" s="716"/>
      <c r="MGL583" s="716"/>
      <c r="MGM583" s="716"/>
      <c r="MGN583" s="716"/>
      <c r="MGO583" s="716"/>
      <c r="MGP583" s="716"/>
      <c r="MGQ583" s="716"/>
      <c r="MGR583" s="716"/>
      <c r="MGS583" s="716"/>
      <c r="MGT583" s="716"/>
      <c r="MGU583" s="716"/>
      <c r="MGV583" s="716"/>
      <c r="MGW583" s="716"/>
      <c r="MGX583" s="716"/>
      <c r="MGY583" s="716"/>
      <c r="MGZ583" s="716"/>
      <c r="MHA583" s="716"/>
      <c r="MHB583" s="716"/>
      <c r="MHC583" s="716"/>
      <c r="MHD583" s="716"/>
      <c r="MHE583" s="716"/>
      <c r="MHF583" s="716"/>
      <c r="MHG583" s="716"/>
      <c r="MHH583" s="716"/>
      <c r="MHI583" s="716"/>
      <c r="MHJ583" s="716"/>
      <c r="MHK583" s="716"/>
      <c r="MHL583" s="716"/>
      <c r="MHM583" s="716"/>
      <c r="MHN583" s="716"/>
      <c r="MHO583" s="716"/>
      <c r="MHP583" s="716"/>
      <c r="MHQ583" s="716"/>
      <c r="MHR583" s="716"/>
      <c r="MHS583" s="716"/>
      <c r="MHT583" s="716"/>
      <c r="MHU583" s="716"/>
      <c r="MHV583" s="716"/>
      <c r="MHW583" s="716"/>
      <c r="MHX583" s="716"/>
      <c r="MHY583" s="716"/>
      <c r="MHZ583" s="716"/>
      <c r="MIA583" s="716"/>
      <c r="MIB583" s="716"/>
      <c r="MIC583" s="716"/>
      <c r="MID583" s="716"/>
      <c r="MIE583" s="716"/>
      <c r="MIF583" s="716"/>
      <c r="MIG583" s="716"/>
      <c r="MIH583" s="716"/>
      <c r="MII583" s="716"/>
      <c r="MIJ583" s="716"/>
      <c r="MIK583" s="716"/>
      <c r="MIL583" s="716"/>
      <c r="MIM583" s="716"/>
      <c r="MIN583" s="716"/>
      <c r="MIO583" s="716"/>
      <c r="MIP583" s="716"/>
      <c r="MIQ583" s="716"/>
      <c r="MIR583" s="716"/>
      <c r="MIS583" s="716"/>
      <c r="MIT583" s="716"/>
      <c r="MIU583" s="716"/>
      <c r="MIV583" s="716"/>
      <c r="MIW583" s="716"/>
      <c r="MIX583" s="716"/>
      <c r="MIY583" s="716"/>
      <c r="MIZ583" s="716"/>
      <c r="MJA583" s="716"/>
      <c r="MJB583" s="716"/>
      <c r="MJC583" s="716"/>
      <c r="MJD583" s="716"/>
      <c r="MJE583" s="716"/>
      <c r="MJF583" s="716"/>
      <c r="MJG583" s="716"/>
      <c r="MJH583" s="716"/>
      <c r="MJI583" s="716"/>
      <c r="MJJ583" s="716"/>
      <c r="MJK583" s="716"/>
      <c r="MJL583" s="716"/>
      <c r="MJM583" s="716"/>
      <c r="MJN583" s="716"/>
      <c r="MJO583" s="716"/>
      <c r="MJP583" s="716"/>
      <c r="MJQ583" s="716"/>
      <c r="MJR583" s="716"/>
      <c r="MJS583" s="716"/>
      <c r="MJT583" s="716"/>
      <c r="MJU583" s="716"/>
      <c r="MJV583" s="716"/>
      <c r="MJW583" s="716"/>
      <c r="MJX583" s="716"/>
      <c r="MJY583" s="716"/>
      <c r="MJZ583" s="716"/>
      <c r="MKA583" s="716"/>
      <c r="MKB583" s="716"/>
      <c r="MKC583" s="716"/>
      <c r="MKD583" s="716"/>
      <c r="MKE583" s="716"/>
      <c r="MKF583" s="716"/>
      <c r="MKG583" s="716"/>
      <c r="MKH583" s="716"/>
      <c r="MKI583" s="716"/>
      <c r="MKJ583" s="716"/>
      <c r="MKK583" s="716"/>
      <c r="MKL583" s="716"/>
      <c r="MKM583" s="716"/>
      <c r="MKN583" s="716"/>
      <c r="MKO583" s="716"/>
      <c r="MKP583" s="716"/>
      <c r="MKQ583" s="716"/>
      <c r="MKR583" s="716"/>
      <c r="MKS583" s="716"/>
      <c r="MKT583" s="716"/>
      <c r="MKU583" s="716"/>
      <c r="MKV583" s="716"/>
      <c r="MKW583" s="716"/>
      <c r="MKX583" s="716"/>
      <c r="MKY583" s="716"/>
      <c r="MKZ583" s="716"/>
      <c r="MLA583" s="716"/>
      <c r="MLB583" s="716"/>
      <c r="MLC583" s="716"/>
      <c r="MLD583" s="716"/>
      <c r="MLE583" s="716"/>
      <c r="MLF583" s="716"/>
      <c r="MLG583" s="716"/>
      <c r="MLH583" s="716"/>
      <c r="MLI583" s="716"/>
      <c r="MLJ583" s="716"/>
      <c r="MLK583" s="716"/>
      <c r="MLL583" s="716"/>
      <c r="MLM583" s="716"/>
      <c r="MLN583" s="716"/>
      <c r="MLO583" s="716"/>
      <c r="MLP583" s="716"/>
      <c r="MLQ583" s="716"/>
      <c r="MLR583" s="716"/>
      <c r="MLS583" s="716"/>
      <c r="MLT583" s="716"/>
      <c r="MLU583" s="716"/>
      <c r="MLV583" s="716"/>
      <c r="MLW583" s="716"/>
      <c r="MLX583" s="716"/>
      <c r="MLY583" s="716"/>
      <c r="MLZ583" s="716"/>
      <c r="MMA583" s="716"/>
      <c r="MMB583" s="716"/>
      <c r="MMC583" s="716"/>
      <c r="MMD583" s="716"/>
      <c r="MME583" s="716"/>
      <c r="MMF583" s="716"/>
      <c r="MMG583" s="716"/>
      <c r="MMH583" s="716"/>
      <c r="MMI583" s="716"/>
      <c r="MMJ583" s="716"/>
      <c r="MMK583" s="716"/>
      <c r="MML583" s="716"/>
      <c r="MMM583" s="716"/>
      <c r="MMN583" s="716"/>
      <c r="MMO583" s="716"/>
      <c r="MMP583" s="716"/>
      <c r="MMQ583" s="716"/>
      <c r="MMR583" s="716"/>
      <c r="MMS583" s="716"/>
      <c r="MMT583" s="716"/>
      <c r="MMU583" s="716"/>
      <c r="MMV583" s="716"/>
      <c r="MMW583" s="716"/>
      <c r="MMX583" s="716"/>
      <c r="MMY583" s="716"/>
      <c r="MMZ583" s="716"/>
      <c r="MNA583" s="716"/>
      <c r="MNB583" s="716"/>
      <c r="MNC583" s="716"/>
      <c r="MND583" s="716"/>
      <c r="MNE583" s="716"/>
      <c r="MNF583" s="716"/>
      <c r="MNG583" s="716"/>
      <c r="MNH583" s="716"/>
      <c r="MNI583" s="716"/>
      <c r="MNJ583" s="716"/>
      <c r="MNK583" s="716"/>
      <c r="MNL583" s="716"/>
      <c r="MNM583" s="716"/>
      <c r="MNN583" s="716"/>
      <c r="MNO583" s="716"/>
      <c r="MNP583" s="716"/>
      <c r="MNQ583" s="716"/>
      <c r="MNR583" s="716"/>
      <c r="MNS583" s="716"/>
      <c r="MNT583" s="716"/>
      <c r="MNU583" s="716"/>
      <c r="MNV583" s="716"/>
      <c r="MNW583" s="716"/>
      <c r="MNX583" s="716"/>
      <c r="MNY583" s="716"/>
      <c r="MNZ583" s="716"/>
      <c r="MOA583" s="716"/>
      <c r="MOB583" s="716"/>
      <c r="MOC583" s="716"/>
      <c r="MOD583" s="716"/>
      <c r="MOE583" s="716"/>
      <c r="MOF583" s="716"/>
      <c r="MOG583" s="716"/>
      <c r="MOH583" s="716"/>
      <c r="MOI583" s="716"/>
      <c r="MOJ583" s="716"/>
      <c r="MOK583" s="716"/>
      <c r="MOL583" s="716"/>
      <c r="MOM583" s="716"/>
      <c r="MON583" s="716"/>
      <c r="MOO583" s="716"/>
      <c r="MOP583" s="716"/>
      <c r="MOQ583" s="716"/>
      <c r="MOR583" s="716"/>
      <c r="MOS583" s="716"/>
      <c r="MOT583" s="716"/>
      <c r="MOU583" s="716"/>
      <c r="MOV583" s="716"/>
      <c r="MOW583" s="716"/>
      <c r="MOX583" s="716"/>
      <c r="MOY583" s="716"/>
      <c r="MOZ583" s="716"/>
      <c r="MPA583" s="716"/>
      <c r="MPB583" s="716"/>
      <c r="MPC583" s="716"/>
      <c r="MPD583" s="716"/>
      <c r="MPE583" s="716"/>
      <c r="MPF583" s="716"/>
      <c r="MPG583" s="716"/>
      <c r="MPH583" s="716"/>
      <c r="MPI583" s="716"/>
      <c r="MPJ583" s="716"/>
      <c r="MPK583" s="716"/>
      <c r="MPL583" s="716"/>
      <c r="MPM583" s="716"/>
      <c r="MPN583" s="716"/>
      <c r="MPO583" s="716"/>
      <c r="MPP583" s="716"/>
      <c r="MPQ583" s="716"/>
      <c r="MPR583" s="716"/>
      <c r="MPS583" s="716"/>
      <c r="MPT583" s="716"/>
      <c r="MPU583" s="716"/>
      <c r="MPV583" s="716"/>
      <c r="MPW583" s="716"/>
      <c r="MPX583" s="716"/>
      <c r="MPY583" s="716"/>
      <c r="MPZ583" s="716"/>
      <c r="MQA583" s="716"/>
      <c r="MQB583" s="716"/>
      <c r="MQC583" s="716"/>
      <c r="MQD583" s="716"/>
      <c r="MQE583" s="716"/>
      <c r="MQF583" s="716"/>
      <c r="MQG583" s="716"/>
      <c r="MQH583" s="716"/>
      <c r="MQI583" s="716"/>
      <c r="MQJ583" s="716"/>
      <c r="MQK583" s="716"/>
      <c r="MQL583" s="716"/>
      <c r="MQM583" s="716"/>
      <c r="MQN583" s="716"/>
      <c r="MQO583" s="716"/>
      <c r="MQP583" s="716"/>
      <c r="MQQ583" s="716"/>
      <c r="MQR583" s="716"/>
      <c r="MQS583" s="716"/>
      <c r="MQT583" s="716"/>
      <c r="MQU583" s="716"/>
      <c r="MQV583" s="716"/>
      <c r="MQW583" s="716"/>
      <c r="MQX583" s="716"/>
      <c r="MQY583" s="716"/>
      <c r="MQZ583" s="716"/>
      <c r="MRA583" s="716"/>
      <c r="MRB583" s="716"/>
      <c r="MRC583" s="716"/>
      <c r="MRD583" s="716"/>
      <c r="MRE583" s="716"/>
      <c r="MRF583" s="716"/>
      <c r="MRG583" s="716"/>
      <c r="MRH583" s="716"/>
      <c r="MRI583" s="716"/>
      <c r="MRJ583" s="716"/>
      <c r="MRK583" s="716"/>
      <c r="MRL583" s="716"/>
      <c r="MRM583" s="716"/>
      <c r="MRN583" s="716"/>
      <c r="MRO583" s="716"/>
      <c r="MRP583" s="716"/>
      <c r="MRQ583" s="716"/>
      <c r="MRR583" s="716"/>
      <c r="MRS583" s="716"/>
      <c r="MRT583" s="716"/>
      <c r="MRU583" s="716"/>
      <c r="MRV583" s="716"/>
      <c r="MRW583" s="716"/>
      <c r="MRX583" s="716"/>
      <c r="MRY583" s="716"/>
      <c r="MRZ583" s="716"/>
      <c r="MSA583" s="716"/>
      <c r="MSB583" s="716"/>
      <c r="MSC583" s="716"/>
      <c r="MSD583" s="716"/>
      <c r="MSE583" s="716"/>
      <c r="MSF583" s="716"/>
      <c r="MSG583" s="716"/>
      <c r="MSH583" s="716"/>
      <c r="MSI583" s="716"/>
      <c r="MSJ583" s="716"/>
      <c r="MSK583" s="716"/>
      <c r="MSL583" s="716"/>
      <c r="MSM583" s="716"/>
      <c r="MSN583" s="716"/>
      <c r="MSO583" s="716"/>
      <c r="MSP583" s="716"/>
      <c r="MSQ583" s="716"/>
      <c r="MSR583" s="716"/>
      <c r="MSS583" s="716"/>
      <c r="MST583" s="716"/>
      <c r="MSU583" s="716"/>
      <c r="MSV583" s="716"/>
      <c r="MSW583" s="716"/>
      <c r="MSX583" s="716"/>
      <c r="MSY583" s="716"/>
      <c r="MSZ583" s="716"/>
      <c r="MTA583" s="716"/>
      <c r="MTB583" s="716"/>
      <c r="MTC583" s="716"/>
      <c r="MTD583" s="716"/>
      <c r="MTE583" s="716"/>
      <c r="MTF583" s="716"/>
      <c r="MTG583" s="716"/>
      <c r="MTH583" s="716"/>
      <c r="MTI583" s="716"/>
      <c r="MTJ583" s="716"/>
      <c r="MTK583" s="716"/>
      <c r="MTL583" s="716"/>
      <c r="MTM583" s="716"/>
      <c r="MTN583" s="716"/>
      <c r="MTO583" s="716"/>
      <c r="MTP583" s="716"/>
      <c r="MTQ583" s="716"/>
      <c r="MTR583" s="716"/>
      <c r="MTS583" s="716"/>
      <c r="MTT583" s="716"/>
      <c r="MTU583" s="716"/>
      <c r="MTV583" s="716"/>
      <c r="MTW583" s="716"/>
      <c r="MTX583" s="716"/>
      <c r="MTY583" s="716"/>
      <c r="MTZ583" s="716"/>
      <c r="MUA583" s="716"/>
      <c r="MUB583" s="716"/>
      <c r="MUC583" s="716"/>
      <c r="MUD583" s="716"/>
      <c r="MUE583" s="716"/>
      <c r="MUF583" s="716"/>
      <c r="MUG583" s="716"/>
      <c r="MUH583" s="716"/>
      <c r="MUI583" s="716"/>
      <c r="MUJ583" s="716"/>
      <c r="MUK583" s="716"/>
      <c r="MUL583" s="716"/>
      <c r="MUM583" s="716"/>
      <c r="MUN583" s="716"/>
      <c r="MUO583" s="716"/>
      <c r="MUP583" s="716"/>
      <c r="MUQ583" s="716"/>
      <c r="MUR583" s="716"/>
      <c r="MUS583" s="716"/>
      <c r="MUT583" s="716"/>
      <c r="MUU583" s="716"/>
      <c r="MUV583" s="716"/>
      <c r="MUW583" s="716"/>
      <c r="MUX583" s="716"/>
      <c r="MUY583" s="716"/>
      <c r="MUZ583" s="716"/>
      <c r="MVA583" s="716"/>
      <c r="MVB583" s="716"/>
      <c r="MVC583" s="716"/>
      <c r="MVD583" s="716"/>
      <c r="MVE583" s="716"/>
      <c r="MVF583" s="716"/>
      <c r="MVG583" s="716"/>
      <c r="MVH583" s="716"/>
      <c r="MVI583" s="716"/>
      <c r="MVJ583" s="716"/>
      <c r="MVK583" s="716"/>
      <c r="MVL583" s="716"/>
      <c r="MVM583" s="716"/>
      <c r="MVN583" s="716"/>
      <c r="MVO583" s="716"/>
      <c r="MVP583" s="716"/>
      <c r="MVQ583" s="716"/>
      <c r="MVR583" s="716"/>
      <c r="MVS583" s="716"/>
      <c r="MVT583" s="716"/>
      <c r="MVU583" s="716"/>
      <c r="MVV583" s="716"/>
      <c r="MVW583" s="716"/>
      <c r="MVX583" s="716"/>
      <c r="MVY583" s="716"/>
      <c r="MVZ583" s="716"/>
      <c r="MWA583" s="716"/>
      <c r="MWB583" s="716"/>
      <c r="MWC583" s="716"/>
      <c r="MWD583" s="716"/>
      <c r="MWE583" s="716"/>
      <c r="MWF583" s="716"/>
      <c r="MWG583" s="716"/>
      <c r="MWH583" s="716"/>
      <c r="MWI583" s="716"/>
      <c r="MWJ583" s="716"/>
      <c r="MWK583" s="716"/>
      <c r="MWL583" s="716"/>
      <c r="MWM583" s="716"/>
      <c r="MWN583" s="716"/>
      <c r="MWO583" s="716"/>
      <c r="MWP583" s="716"/>
      <c r="MWQ583" s="716"/>
      <c r="MWR583" s="716"/>
      <c r="MWS583" s="716"/>
      <c r="MWT583" s="716"/>
      <c r="MWU583" s="716"/>
      <c r="MWV583" s="716"/>
      <c r="MWW583" s="716"/>
      <c r="MWX583" s="716"/>
      <c r="MWY583" s="716"/>
      <c r="MWZ583" s="716"/>
      <c r="MXA583" s="716"/>
      <c r="MXB583" s="716"/>
      <c r="MXC583" s="716"/>
      <c r="MXD583" s="716"/>
      <c r="MXE583" s="716"/>
      <c r="MXF583" s="716"/>
      <c r="MXG583" s="716"/>
      <c r="MXH583" s="716"/>
      <c r="MXI583" s="716"/>
      <c r="MXJ583" s="716"/>
      <c r="MXK583" s="716"/>
      <c r="MXL583" s="716"/>
      <c r="MXM583" s="716"/>
      <c r="MXN583" s="716"/>
      <c r="MXO583" s="716"/>
      <c r="MXP583" s="716"/>
      <c r="MXQ583" s="716"/>
      <c r="MXR583" s="716"/>
      <c r="MXS583" s="716"/>
      <c r="MXT583" s="716"/>
      <c r="MXU583" s="716"/>
      <c r="MXV583" s="716"/>
      <c r="MXW583" s="716"/>
      <c r="MXX583" s="716"/>
      <c r="MXY583" s="716"/>
      <c r="MXZ583" s="716"/>
      <c r="MYA583" s="716"/>
      <c r="MYB583" s="716"/>
      <c r="MYC583" s="716"/>
      <c r="MYD583" s="716"/>
      <c r="MYE583" s="716"/>
      <c r="MYF583" s="716"/>
      <c r="MYG583" s="716"/>
      <c r="MYH583" s="716"/>
      <c r="MYI583" s="716"/>
      <c r="MYJ583" s="716"/>
      <c r="MYK583" s="716"/>
      <c r="MYL583" s="716"/>
      <c r="MYM583" s="716"/>
      <c r="MYN583" s="716"/>
      <c r="MYO583" s="716"/>
      <c r="MYP583" s="716"/>
      <c r="MYQ583" s="716"/>
      <c r="MYR583" s="716"/>
      <c r="MYS583" s="716"/>
      <c r="MYT583" s="716"/>
      <c r="MYU583" s="716"/>
      <c r="MYV583" s="716"/>
      <c r="MYW583" s="716"/>
      <c r="MYX583" s="716"/>
      <c r="MYY583" s="716"/>
      <c r="MYZ583" s="716"/>
      <c r="MZA583" s="716"/>
      <c r="MZB583" s="716"/>
      <c r="MZC583" s="716"/>
      <c r="MZD583" s="716"/>
      <c r="MZE583" s="716"/>
      <c r="MZF583" s="716"/>
      <c r="MZG583" s="716"/>
      <c r="MZH583" s="716"/>
      <c r="MZI583" s="716"/>
      <c r="MZJ583" s="716"/>
      <c r="MZK583" s="716"/>
      <c r="MZL583" s="716"/>
      <c r="MZM583" s="716"/>
      <c r="MZN583" s="716"/>
      <c r="MZO583" s="716"/>
      <c r="MZP583" s="716"/>
      <c r="MZQ583" s="716"/>
      <c r="MZR583" s="716"/>
      <c r="MZS583" s="716"/>
      <c r="MZT583" s="716"/>
      <c r="MZU583" s="716"/>
      <c r="MZV583" s="716"/>
      <c r="MZW583" s="716"/>
      <c r="MZX583" s="716"/>
      <c r="MZY583" s="716"/>
      <c r="MZZ583" s="716"/>
      <c r="NAA583" s="716"/>
      <c r="NAB583" s="716"/>
      <c r="NAC583" s="716"/>
      <c r="NAD583" s="716"/>
      <c r="NAE583" s="716"/>
      <c r="NAF583" s="716"/>
      <c r="NAG583" s="716"/>
      <c r="NAH583" s="716"/>
      <c r="NAI583" s="716"/>
      <c r="NAJ583" s="716"/>
      <c r="NAK583" s="716"/>
      <c r="NAL583" s="716"/>
      <c r="NAM583" s="716"/>
      <c r="NAN583" s="716"/>
      <c r="NAO583" s="716"/>
      <c r="NAP583" s="716"/>
      <c r="NAQ583" s="716"/>
      <c r="NAR583" s="716"/>
      <c r="NAS583" s="716"/>
      <c r="NAT583" s="716"/>
      <c r="NAU583" s="716"/>
      <c r="NAV583" s="716"/>
      <c r="NAW583" s="716"/>
      <c r="NAX583" s="716"/>
      <c r="NAY583" s="716"/>
      <c r="NAZ583" s="716"/>
      <c r="NBA583" s="716"/>
      <c r="NBB583" s="716"/>
      <c r="NBC583" s="716"/>
      <c r="NBD583" s="716"/>
      <c r="NBE583" s="716"/>
      <c r="NBF583" s="716"/>
      <c r="NBG583" s="716"/>
      <c r="NBH583" s="716"/>
      <c r="NBI583" s="716"/>
      <c r="NBJ583" s="716"/>
      <c r="NBK583" s="716"/>
      <c r="NBL583" s="716"/>
      <c r="NBM583" s="716"/>
      <c r="NBN583" s="716"/>
      <c r="NBO583" s="716"/>
      <c r="NBP583" s="716"/>
      <c r="NBQ583" s="716"/>
      <c r="NBR583" s="716"/>
      <c r="NBS583" s="716"/>
      <c r="NBT583" s="716"/>
      <c r="NBU583" s="716"/>
      <c r="NBV583" s="716"/>
      <c r="NBW583" s="716"/>
      <c r="NBX583" s="716"/>
      <c r="NBY583" s="716"/>
      <c r="NBZ583" s="716"/>
      <c r="NCA583" s="716"/>
      <c r="NCB583" s="716"/>
      <c r="NCC583" s="716"/>
      <c r="NCD583" s="716"/>
      <c r="NCE583" s="716"/>
      <c r="NCF583" s="716"/>
      <c r="NCG583" s="716"/>
      <c r="NCH583" s="716"/>
      <c r="NCI583" s="716"/>
      <c r="NCJ583" s="716"/>
      <c r="NCK583" s="716"/>
      <c r="NCL583" s="716"/>
      <c r="NCM583" s="716"/>
      <c r="NCN583" s="716"/>
      <c r="NCO583" s="716"/>
      <c r="NCP583" s="716"/>
      <c r="NCQ583" s="716"/>
      <c r="NCR583" s="716"/>
      <c r="NCS583" s="716"/>
      <c r="NCT583" s="716"/>
      <c r="NCU583" s="716"/>
      <c r="NCV583" s="716"/>
      <c r="NCW583" s="716"/>
      <c r="NCX583" s="716"/>
      <c r="NCY583" s="716"/>
      <c r="NCZ583" s="716"/>
      <c r="NDA583" s="716"/>
      <c r="NDB583" s="716"/>
      <c r="NDC583" s="716"/>
      <c r="NDD583" s="716"/>
      <c r="NDE583" s="716"/>
      <c r="NDF583" s="716"/>
      <c r="NDG583" s="716"/>
      <c r="NDH583" s="716"/>
      <c r="NDI583" s="716"/>
      <c r="NDJ583" s="716"/>
      <c r="NDK583" s="716"/>
      <c r="NDL583" s="716"/>
      <c r="NDM583" s="716"/>
      <c r="NDN583" s="716"/>
      <c r="NDO583" s="716"/>
      <c r="NDP583" s="716"/>
      <c r="NDQ583" s="716"/>
      <c r="NDR583" s="716"/>
      <c r="NDS583" s="716"/>
      <c r="NDT583" s="716"/>
      <c r="NDU583" s="716"/>
      <c r="NDV583" s="716"/>
      <c r="NDW583" s="716"/>
      <c r="NDX583" s="716"/>
      <c r="NDY583" s="716"/>
      <c r="NDZ583" s="716"/>
      <c r="NEA583" s="716"/>
      <c r="NEB583" s="716"/>
      <c r="NEC583" s="716"/>
      <c r="NED583" s="716"/>
      <c r="NEE583" s="716"/>
      <c r="NEF583" s="716"/>
      <c r="NEG583" s="716"/>
      <c r="NEH583" s="716"/>
      <c r="NEI583" s="716"/>
      <c r="NEJ583" s="716"/>
      <c r="NEK583" s="716"/>
      <c r="NEL583" s="716"/>
      <c r="NEM583" s="716"/>
      <c r="NEN583" s="716"/>
      <c r="NEO583" s="716"/>
      <c r="NEP583" s="716"/>
      <c r="NEQ583" s="716"/>
      <c r="NER583" s="716"/>
      <c r="NES583" s="716"/>
      <c r="NET583" s="716"/>
      <c r="NEU583" s="716"/>
      <c r="NEV583" s="716"/>
      <c r="NEW583" s="716"/>
      <c r="NEX583" s="716"/>
      <c r="NEY583" s="716"/>
      <c r="NEZ583" s="716"/>
      <c r="NFA583" s="716"/>
      <c r="NFB583" s="716"/>
      <c r="NFC583" s="716"/>
      <c r="NFD583" s="716"/>
      <c r="NFE583" s="716"/>
      <c r="NFF583" s="716"/>
      <c r="NFG583" s="716"/>
      <c r="NFH583" s="716"/>
      <c r="NFI583" s="716"/>
      <c r="NFJ583" s="716"/>
      <c r="NFK583" s="716"/>
      <c r="NFL583" s="716"/>
      <c r="NFM583" s="716"/>
      <c r="NFN583" s="716"/>
      <c r="NFO583" s="716"/>
      <c r="NFP583" s="716"/>
      <c r="NFQ583" s="716"/>
      <c r="NFR583" s="716"/>
      <c r="NFS583" s="716"/>
      <c r="NFT583" s="716"/>
      <c r="NFU583" s="716"/>
      <c r="NFV583" s="716"/>
      <c r="NFW583" s="716"/>
      <c r="NFX583" s="716"/>
      <c r="NFY583" s="716"/>
      <c r="NFZ583" s="716"/>
      <c r="NGA583" s="716"/>
      <c r="NGB583" s="716"/>
      <c r="NGC583" s="716"/>
      <c r="NGD583" s="716"/>
      <c r="NGE583" s="716"/>
      <c r="NGF583" s="716"/>
      <c r="NGG583" s="716"/>
      <c r="NGH583" s="716"/>
      <c r="NGI583" s="716"/>
      <c r="NGJ583" s="716"/>
      <c r="NGK583" s="716"/>
      <c r="NGL583" s="716"/>
      <c r="NGM583" s="716"/>
      <c r="NGN583" s="716"/>
      <c r="NGO583" s="716"/>
      <c r="NGP583" s="716"/>
      <c r="NGQ583" s="716"/>
      <c r="NGR583" s="716"/>
      <c r="NGS583" s="716"/>
      <c r="NGT583" s="716"/>
      <c r="NGU583" s="716"/>
      <c r="NGV583" s="716"/>
      <c r="NGW583" s="716"/>
      <c r="NGX583" s="716"/>
      <c r="NGY583" s="716"/>
      <c r="NGZ583" s="716"/>
      <c r="NHA583" s="716"/>
      <c r="NHB583" s="716"/>
      <c r="NHC583" s="716"/>
      <c r="NHD583" s="716"/>
      <c r="NHE583" s="716"/>
      <c r="NHF583" s="716"/>
      <c r="NHG583" s="716"/>
      <c r="NHH583" s="716"/>
      <c r="NHI583" s="716"/>
      <c r="NHJ583" s="716"/>
      <c r="NHK583" s="716"/>
      <c r="NHL583" s="716"/>
      <c r="NHM583" s="716"/>
      <c r="NHN583" s="716"/>
      <c r="NHO583" s="716"/>
      <c r="NHP583" s="716"/>
      <c r="NHQ583" s="716"/>
      <c r="NHR583" s="716"/>
      <c r="NHS583" s="716"/>
      <c r="NHT583" s="716"/>
      <c r="NHU583" s="716"/>
      <c r="NHV583" s="716"/>
      <c r="NHW583" s="716"/>
      <c r="NHX583" s="716"/>
      <c r="NHY583" s="716"/>
      <c r="NHZ583" s="716"/>
      <c r="NIA583" s="716"/>
      <c r="NIB583" s="716"/>
      <c r="NIC583" s="716"/>
      <c r="NID583" s="716"/>
      <c r="NIE583" s="716"/>
      <c r="NIF583" s="716"/>
      <c r="NIG583" s="716"/>
      <c r="NIH583" s="716"/>
      <c r="NII583" s="716"/>
      <c r="NIJ583" s="716"/>
      <c r="NIK583" s="716"/>
      <c r="NIL583" s="716"/>
      <c r="NIM583" s="716"/>
      <c r="NIN583" s="716"/>
      <c r="NIO583" s="716"/>
      <c r="NIP583" s="716"/>
      <c r="NIQ583" s="716"/>
      <c r="NIR583" s="716"/>
      <c r="NIS583" s="716"/>
      <c r="NIT583" s="716"/>
      <c r="NIU583" s="716"/>
      <c r="NIV583" s="716"/>
      <c r="NIW583" s="716"/>
      <c r="NIX583" s="716"/>
      <c r="NIY583" s="716"/>
      <c r="NIZ583" s="716"/>
      <c r="NJA583" s="716"/>
      <c r="NJB583" s="716"/>
      <c r="NJC583" s="716"/>
      <c r="NJD583" s="716"/>
      <c r="NJE583" s="716"/>
      <c r="NJF583" s="716"/>
      <c r="NJG583" s="716"/>
      <c r="NJH583" s="716"/>
      <c r="NJI583" s="716"/>
      <c r="NJJ583" s="716"/>
      <c r="NJK583" s="716"/>
      <c r="NJL583" s="716"/>
      <c r="NJM583" s="716"/>
      <c r="NJN583" s="716"/>
      <c r="NJO583" s="716"/>
      <c r="NJP583" s="716"/>
      <c r="NJQ583" s="716"/>
      <c r="NJR583" s="716"/>
      <c r="NJS583" s="716"/>
      <c r="NJT583" s="716"/>
      <c r="NJU583" s="716"/>
      <c r="NJV583" s="716"/>
      <c r="NJW583" s="716"/>
      <c r="NJX583" s="716"/>
      <c r="NJY583" s="716"/>
      <c r="NJZ583" s="716"/>
      <c r="NKA583" s="716"/>
      <c r="NKB583" s="716"/>
      <c r="NKC583" s="716"/>
      <c r="NKD583" s="716"/>
      <c r="NKE583" s="716"/>
      <c r="NKF583" s="716"/>
      <c r="NKG583" s="716"/>
      <c r="NKH583" s="716"/>
      <c r="NKI583" s="716"/>
      <c r="NKJ583" s="716"/>
      <c r="NKK583" s="716"/>
      <c r="NKL583" s="716"/>
      <c r="NKM583" s="716"/>
      <c r="NKN583" s="716"/>
      <c r="NKO583" s="716"/>
      <c r="NKP583" s="716"/>
      <c r="NKQ583" s="716"/>
      <c r="NKR583" s="716"/>
      <c r="NKS583" s="716"/>
      <c r="NKT583" s="716"/>
      <c r="NKU583" s="716"/>
      <c r="NKV583" s="716"/>
      <c r="NKW583" s="716"/>
      <c r="NKX583" s="716"/>
      <c r="NKY583" s="716"/>
      <c r="NKZ583" s="716"/>
      <c r="NLA583" s="716"/>
      <c r="NLB583" s="716"/>
      <c r="NLC583" s="716"/>
      <c r="NLD583" s="716"/>
      <c r="NLE583" s="716"/>
      <c r="NLF583" s="716"/>
      <c r="NLG583" s="716"/>
      <c r="NLH583" s="716"/>
      <c r="NLI583" s="716"/>
      <c r="NLJ583" s="716"/>
      <c r="NLK583" s="716"/>
      <c r="NLL583" s="716"/>
      <c r="NLM583" s="716"/>
      <c r="NLN583" s="716"/>
      <c r="NLO583" s="716"/>
      <c r="NLP583" s="716"/>
      <c r="NLQ583" s="716"/>
      <c r="NLR583" s="716"/>
      <c r="NLS583" s="716"/>
      <c r="NLT583" s="716"/>
      <c r="NLU583" s="716"/>
      <c r="NLV583" s="716"/>
      <c r="NLW583" s="716"/>
      <c r="NLX583" s="716"/>
      <c r="NLY583" s="716"/>
      <c r="NLZ583" s="716"/>
      <c r="NMA583" s="716"/>
      <c r="NMB583" s="716"/>
      <c r="NMC583" s="716"/>
      <c r="NMD583" s="716"/>
      <c r="NME583" s="716"/>
      <c r="NMF583" s="716"/>
      <c r="NMG583" s="716"/>
      <c r="NMH583" s="716"/>
      <c r="NMI583" s="716"/>
      <c r="NMJ583" s="716"/>
      <c r="NMK583" s="716"/>
      <c r="NML583" s="716"/>
      <c r="NMM583" s="716"/>
      <c r="NMN583" s="716"/>
      <c r="NMO583" s="716"/>
      <c r="NMP583" s="716"/>
      <c r="NMQ583" s="716"/>
      <c r="NMR583" s="716"/>
      <c r="NMS583" s="716"/>
      <c r="NMT583" s="716"/>
      <c r="NMU583" s="716"/>
      <c r="NMV583" s="716"/>
      <c r="NMW583" s="716"/>
      <c r="NMX583" s="716"/>
      <c r="NMY583" s="716"/>
      <c r="NMZ583" s="716"/>
      <c r="NNA583" s="716"/>
      <c r="NNB583" s="716"/>
      <c r="NNC583" s="716"/>
      <c r="NND583" s="716"/>
      <c r="NNE583" s="716"/>
      <c r="NNF583" s="716"/>
      <c r="NNG583" s="716"/>
      <c r="NNH583" s="716"/>
      <c r="NNI583" s="716"/>
      <c r="NNJ583" s="716"/>
      <c r="NNK583" s="716"/>
      <c r="NNL583" s="716"/>
      <c r="NNM583" s="716"/>
      <c r="NNN583" s="716"/>
      <c r="NNO583" s="716"/>
      <c r="NNP583" s="716"/>
      <c r="NNQ583" s="716"/>
      <c r="NNR583" s="716"/>
      <c r="NNS583" s="716"/>
      <c r="NNT583" s="716"/>
      <c r="NNU583" s="716"/>
      <c r="NNV583" s="716"/>
      <c r="NNW583" s="716"/>
      <c r="NNX583" s="716"/>
      <c r="NNY583" s="716"/>
      <c r="NNZ583" s="716"/>
      <c r="NOA583" s="716"/>
      <c r="NOB583" s="716"/>
      <c r="NOC583" s="716"/>
      <c r="NOD583" s="716"/>
      <c r="NOE583" s="716"/>
      <c r="NOF583" s="716"/>
      <c r="NOG583" s="716"/>
      <c r="NOH583" s="716"/>
      <c r="NOI583" s="716"/>
      <c r="NOJ583" s="716"/>
      <c r="NOK583" s="716"/>
      <c r="NOL583" s="716"/>
      <c r="NOM583" s="716"/>
      <c r="NON583" s="716"/>
      <c r="NOO583" s="716"/>
      <c r="NOP583" s="716"/>
      <c r="NOQ583" s="716"/>
      <c r="NOR583" s="716"/>
      <c r="NOS583" s="716"/>
      <c r="NOT583" s="716"/>
      <c r="NOU583" s="716"/>
      <c r="NOV583" s="716"/>
      <c r="NOW583" s="716"/>
      <c r="NOX583" s="716"/>
      <c r="NOY583" s="716"/>
      <c r="NOZ583" s="716"/>
      <c r="NPA583" s="716"/>
      <c r="NPB583" s="716"/>
      <c r="NPC583" s="716"/>
      <c r="NPD583" s="716"/>
      <c r="NPE583" s="716"/>
      <c r="NPF583" s="716"/>
      <c r="NPG583" s="716"/>
      <c r="NPH583" s="716"/>
      <c r="NPI583" s="716"/>
      <c r="NPJ583" s="716"/>
      <c r="NPK583" s="716"/>
      <c r="NPL583" s="716"/>
      <c r="NPM583" s="716"/>
      <c r="NPN583" s="716"/>
      <c r="NPO583" s="716"/>
      <c r="NPP583" s="716"/>
      <c r="NPQ583" s="716"/>
      <c r="NPR583" s="716"/>
      <c r="NPS583" s="716"/>
      <c r="NPT583" s="716"/>
      <c r="NPU583" s="716"/>
      <c r="NPV583" s="716"/>
      <c r="NPW583" s="716"/>
      <c r="NPX583" s="716"/>
      <c r="NPY583" s="716"/>
      <c r="NPZ583" s="716"/>
      <c r="NQA583" s="716"/>
      <c r="NQB583" s="716"/>
      <c r="NQC583" s="716"/>
      <c r="NQD583" s="716"/>
      <c r="NQE583" s="716"/>
      <c r="NQF583" s="716"/>
      <c r="NQG583" s="716"/>
      <c r="NQH583" s="716"/>
      <c r="NQI583" s="716"/>
      <c r="NQJ583" s="716"/>
      <c r="NQK583" s="716"/>
      <c r="NQL583" s="716"/>
      <c r="NQM583" s="716"/>
      <c r="NQN583" s="716"/>
      <c r="NQO583" s="716"/>
      <c r="NQP583" s="716"/>
      <c r="NQQ583" s="716"/>
      <c r="NQR583" s="716"/>
      <c r="NQS583" s="716"/>
      <c r="NQT583" s="716"/>
      <c r="NQU583" s="716"/>
      <c r="NQV583" s="716"/>
      <c r="NQW583" s="716"/>
      <c r="NQX583" s="716"/>
      <c r="NQY583" s="716"/>
      <c r="NQZ583" s="716"/>
      <c r="NRA583" s="716"/>
      <c r="NRB583" s="716"/>
      <c r="NRC583" s="716"/>
      <c r="NRD583" s="716"/>
      <c r="NRE583" s="716"/>
      <c r="NRF583" s="716"/>
      <c r="NRG583" s="716"/>
      <c r="NRH583" s="716"/>
      <c r="NRI583" s="716"/>
      <c r="NRJ583" s="716"/>
      <c r="NRK583" s="716"/>
      <c r="NRL583" s="716"/>
      <c r="NRM583" s="716"/>
      <c r="NRN583" s="716"/>
      <c r="NRO583" s="716"/>
      <c r="NRP583" s="716"/>
      <c r="NRQ583" s="716"/>
      <c r="NRR583" s="716"/>
      <c r="NRS583" s="716"/>
      <c r="NRT583" s="716"/>
      <c r="NRU583" s="716"/>
      <c r="NRV583" s="716"/>
      <c r="NRW583" s="716"/>
      <c r="NRX583" s="716"/>
      <c r="NRY583" s="716"/>
      <c r="NRZ583" s="716"/>
      <c r="NSA583" s="716"/>
      <c r="NSB583" s="716"/>
      <c r="NSC583" s="716"/>
      <c r="NSD583" s="716"/>
      <c r="NSE583" s="716"/>
      <c r="NSF583" s="716"/>
      <c r="NSG583" s="716"/>
      <c r="NSH583" s="716"/>
      <c r="NSI583" s="716"/>
      <c r="NSJ583" s="716"/>
      <c r="NSK583" s="716"/>
      <c r="NSL583" s="716"/>
      <c r="NSM583" s="716"/>
      <c r="NSN583" s="716"/>
      <c r="NSO583" s="716"/>
      <c r="NSP583" s="716"/>
      <c r="NSQ583" s="716"/>
      <c r="NSR583" s="716"/>
      <c r="NSS583" s="716"/>
      <c r="NST583" s="716"/>
      <c r="NSU583" s="716"/>
      <c r="NSV583" s="716"/>
      <c r="NSW583" s="716"/>
      <c r="NSX583" s="716"/>
      <c r="NSY583" s="716"/>
      <c r="NSZ583" s="716"/>
      <c r="NTA583" s="716"/>
      <c r="NTB583" s="716"/>
      <c r="NTC583" s="716"/>
      <c r="NTD583" s="716"/>
      <c r="NTE583" s="716"/>
      <c r="NTF583" s="716"/>
      <c r="NTG583" s="716"/>
      <c r="NTH583" s="716"/>
      <c r="NTI583" s="716"/>
      <c r="NTJ583" s="716"/>
      <c r="NTK583" s="716"/>
      <c r="NTL583" s="716"/>
      <c r="NTM583" s="716"/>
      <c r="NTN583" s="716"/>
      <c r="NTO583" s="716"/>
      <c r="NTP583" s="716"/>
      <c r="NTQ583" s="716"/>
      <c r="NTR583" s="716"/>
      <c r="NTS583" s="716"/>
      <c r="NTT583" s="716"/>
      <c r="NTU583" s="716"/>
      <c r="NTV583" s="716"/>
      <c r="NTW583" s="716"/>
      <c r="NTX583" s="716"/>
      <c r="NTY583" s="716"/>
      <c r="NTZ583" s="716"/>
      <c r="NUA583" s="716"/>
      <c r="NUB583" s="716"/>
      <c r="NUC583" s="716"/>
      <c r="NUD583" s="716"/>
      <c r="NUE583" s="716"/>
      <c r="NUF583" s="716"/>
      <c r="NUG583" s="716"/>
      <c r="NUH583" s="716"/>
      <c r="NUI583" s="716"/>
      <c r="NUJ583" s="716"/>
      <c r="NUK583" s="716"/>
      <c r="NUL583" s="716"/>
      <c r="NUM583" s="716"/>
      <c r="NUN583" s="716"/>
      <c r="NUO583" s="716"/>
      <c r="NUP583" s="716"/>
      <c r="NUQ583" s="716"/>
      <c r="NUR583" s="716"/>
      <c r="NUS583" s="716"/>
      <c r="NUT583" s="716"/>
      <c r="NUU583" s="716"/>
      <c r="NUV583" s="716"/>
      <c r="NUW583" s="716"/>
      <c r="NUX583" s="716"/>
      <c r="NUY583" s="716"/>
      <c r="NUZ583" s="716"/>
      <c r="NVA583" s="716"/>
      <c r="NVB583" s="716"/>
      <c r="NVC583" s="716"/>
      <c r="NVD583" s="716"/>
      <c r="NVE583" s="716"/>
      <c r="NVF583" s="716"/>
      <c r="NVG583" s="716"/>
      <c r="NVH583" s="716"/>
      <c r="NVI583" s="716"/>
      <c r="NVJ583" s="716"/>
      <c r="NVK583" s="716"/>
      <c r="NVL583" s="716"/>
      <c r="NVM583" s="716"/>
      <c r="NVN583" s="716"/>
      <c r="NVO583" s="716"/>
      <c r="NVP583" s="716"/>
      <c r="NVQ583" s="716"/>
      <c r="NVR583" s="716"/>
      <c r="NVS583" s="716"/>
      <c r="NVT583" s="716"/>
      <c r="NVU583" s="716"/>
      <c r="NVV583" s="716"/>
      <c r="NVW583" s="716"/>
      <c r="NVX583" s="716"/>
      <c r="NVY583" s="716"/>
      <c r="NVZ583" s="716"/>
      <c r="NWA583" s="716"/>
      <c r="NWB583" s="716"/>
      <c r="NWC583" s="716"/>
      <c r="NWD583" s="716"/>
      <c r="NWE583" s="716"/>
      <c r="NWF583" s="716"/>
      <c r="NWG583" s="716"/>
      <c r="NWH583" s="716"/>
      <c r="NWI583" s="716"/>
      <c r="NWJ583" s="716"/>
      <c r="NWK583" s="716"/>
      <c r="NWL583" s="716"/>
      <c r="NWM583" s="716"/>
      <c r="NWN583" s="716"/>
      <c r="NWO583" s="716"/>
      <c r="NWP583" s="716"/>
      <c r="NWQ583" s="716"/>
      <c r="NWR583" s="716"/>
      <c r="NWS583" s="716"/>
      <c r="NWT583" s="716"/>
      <c r="NWU583" s="716"/>
      <c r="NWV583" s="716"/>
      <c r="NWW583" s="716"/>
      <c r="NWX583" s="716"/>
      <c r="NWY583" s="716"/>
      <c r="NWZ583" s="716"/>
      <c r="NXA583" s="716"/>
      <c r="NXB583" s="716"/>
      <c r="NXC583" s="716"/>
      <c r="NXD583" s="716"/>
      <c r="NXE583" s="716"/>
      <c r="NXF583" s="716"/>
      <c r="NXG583" s="716"/>
      <c r="NXH583" s="716"/>
      <c r="NXI583" s="716"/>
      <c r="NXJ583" s="716"/>
      <c r="NXK583" s="716"/>
      <c r="NXL583" s="716"/>
      <c r="NXM583" s="716"/>
      <c r="NXN583" s="716"/>
      <c r="NXO583" s="716"/>
      <c r="NXP583" s="716"/>
      <c r="NXQ583" s="716"/>
      <c r="NXR583" s="716"/>
      <c r="NXS583" s="716"/>
      <c r="NXT583" s="716"/>
      <c r="NXU583" s="716"/>
      <c r="NXV583" s="716"/>
      <c r="NXW583" s="716"/>
      <c r="NXX583" s="716"/>
      <c r="NXY583" s="716"/>
      <c r="NXZ583" s="716"/>
      <c r="NYA583" s="716"/>
      <c r="NYB583" s="716"/>
      <c r="NYC583" s="716"/>
      <c r="NYD583" s="716"/>
      <c r="NYE583" s="716"/>
      <c r="NYF583" s="716"/>
      <c r="NYG583" s="716"/>
      <c r="NYH583" s="716"/>
      <c r="NYI583" s="716"/>
      <c r="NYJ583" s="716"/>
      <c r="NYK583" s="716"/>
      <c r="NYL583" s="716"/>
      <c r="NYM583" s="716"/>
      <c r="NYN583" s="716"/>
      <c r="NYO583" s="716"/>
      <c r="NYP583" s="716"/>
      <c r="NYQ583" s="716"/>
      <c r="NYR583" s="716"/>
      <c r="NYS583" s="716"/>
      <c r="NYT583" s="716"/>
      <c r="NYU583" s="716"/>
      <c r="NYV583" s="716"/>
      <c r="NYW583" s="716"/>
      <c r="NYX583" s="716"/>
      <c r="NYY583" s="716"/>
      <c r="NYZ583" s="716"/>
      <c r="NZA583" s="716"/>
      <c r="NZB583" s="716"/>
      <c r="NZC583" s="716"/>
      <c r="NZD583" s="716"/>
      <c r="NZE583" s="716"/>
      <c r="NZF583" s="716"/>
      <c r="NZG583" s="716"/>
      <c r="NZH583" s="716"/>
      <c r="NZI583" s="716"/>
      <c r="NZJ583" s="716"/>
      <c r="NZK583" s="716"/>
      <c r="NZL583" s="716"/>
      <c r="NZM583" s="716"/>
      <c r="NZN583" s="716"/>
      <c r="NZO583" s="716"/>
      <c r="NZP583" s="716"/>
      <c r="NZQ583" s="716"/>
      <c r="NZR583" s="716"/>
      <c r="NZS583" s="716"/>
      <c r="NZT583" s="716"/>
      <c r="NZU583" s="716"/>
      <c r="NZV583" s="716"/>
      <c r="NZW583" s="716"/>
      <c r="NZX583" s="716"/>
      <c r="NZY583" s="716"/>
      <c r="NZZ583" s="716"/>
      <c r="OAA583" s="716"/>
      <c r="OAB583" s="716"/>
      <c r="OAC583" s="716"/>
      <c r="OAD583" s="716"/>
      <c r="OAE583" s="716"/>
      <c r="OAF583" s="716"/>
      <c r="OAG583" s="716"/>
      <c r="OAH583" s="716"/>
      <c r="OAI583" s="716"/>
      <c r="OAJ583" s="716"/>
      <c r="OAK583" s="716"/>
      <c r="OAL583" s="716"/>
      <c r="OAM583" s="716"/>
      <c r="OAN583" s="716"/>
      <c r="OAO583" s="716"/>
      <c r="OAP583" s="716"/>
      <c r="OAQ583" s="716"/>
      <c r="OAR583" s="716"/>
      <c r="OAS583" s="716"/>
      <c r="OAT583" s="716"/>
      <c r="OAU583" s="716"/>
      <c r="OAV583" s="716"/>
      <c r="OAW583" s="716"/>
      <c r="OAX583" s="716"/>
      <c r="OAY583" s="716"/>
      <c r="OAZ583" s="716"/>
      <c r="OBA583" s="716"/>
      <c r="OBB583" s="716"/>
      <c r="OBC583" s="716"/>
      <c r="OBD583" s="716"/>
      <c r="OBE583" s="716"/>
      <c r="OBF583" s="716"/>
      <c r="OBG583" s="716"/>
      <c r="OBH583" s="716"/>
      <c r="OBI583" s="716"/>
      <c r="OBJ583" s="716"/>
      <c r="OBK583" s="716"/>
      <c r="OBL583" s="716"/>
      <c r="OBM583" s="716"/>
      <c r="OBN583" s="716"/>
      <c r="OBO583" s="716"/>
      <c r="OBP583" s="716"/>
      <c r="OBQ583" s="716"/>
      <c r="OBR583" s="716"/>
      <c r="OBS583" s="716"/>
      <c r="OBT583" s="716"/>
      <c r="OBU583" s="716"/>
      <c r="OBV583" s="716"/>
      <c r="OBW583" s="716"/>
      <c r="OBX583" s="716"/>
      <c r="OBY583" s="716"/>
      <c r="OBZ583" s="716"/>
      <c r="OCA583" s="716"/>
      <c r="OCB583" s="716"/>
      <c r="OCC583" s="716"/>
      <c r="OCD583" s="716"/>
      <c r="OCE583" s="716"/>
      <c r="OCF583" s="716"/>
      <c r="OCG583" s="716"/>
      <c r="OCH583" s="716"/>
      <c r="OCI583" s="716"/>
      <c r="OCJ583" s="716"/>
      <c r="OCK583" s="716"/>
      <c r="OCL583" s="716"/>
      <c r="OCM583" s="716"/>
      <c r="OCN583" s="716"/>
      <c r="OCO583" s="716"/>
      <c r="OCP583" s="716"/>
      <c r="OCQ583" s="716"/>
      <c r="OCR583" s="716"/>
      <c r="OCS583" s="716"/>
      <c r="OCT583" s="716"/>
      <c r="OCU583" s="716"/>
      <c r="OCV583" s="716"/>
      <c r="OCW583" s="716"/>
      <c r="OCX583" s="716"/>
      <c r="OCY583" s="716"/>
      <c r="OCZ583" s="716"/>
      <c r="ODA583" s="716"/>
      <c r="ODB583" s="716"/>
      <c r="ODC583" s="716"/>
      <c r="ODD583" s="716"/>
      <c r="ODE583" s="716"/>
      <c r="ODF583" s="716"/>
      <c r="ODG583" s="716"/>
      <c r="ODH583" s="716"/>
      <c r="ODI583" s="716"/>
      <c r="ODJ583" s="716"/>
      <c r="ODK583" s="716"/>
      <c r="ODL583" s="716"/>
      <c r="ODM583" s="716"/>
      <c r="ODN583" s="716"/>
      <c r="ODO583" s="716"/>
      <c r="ODP583" s="716"/>
      <c r="ODQ583" s="716"/>
      <c r="ODR583" s="716"/>
      <c r="ODS583" s="716"/>
      <c r="ODT583" s="716"/>
      <c r="ODU583" s="716"/>
      <c r="ODV583" s="716"/>
      <c r="ODW583" s="716"/>
      <c r="ODX583" s="716"/>
      <c r="ODY583" s="716"/>
      <c r="ODZ583" s="716"/>
      <c r="OEA583" s="716"/>
      <c r="OEB583" s="716"/>
      <c r="OEC583" s="716"/>
      <c r="OED583" s="716"/>
      <c r="OEE583" s="716"/>
      <c r="OEF583" s="716"/>
      <c r="OEG583" s="716"/>
      <c r="OEH583" s="716"/>
      <c r="OEI583" s="716"/>
      <c r="OEJ583" s="716"/>
      <c r="OEK583" s="716"/>
      <c r="OEL583" s="716"/>
      <c r="OEM583" s="716"/>
      <c r="OEN583" s="716"/>
      <c r="OEO583" s="716"/>
      <c r="OEP583" s="716"/>
      <c r="OEQ583" s="716"/>
      <c r="OER583" s="716"/>
      <c r="OES583" s="716"/>
      <c r="OET583" s="716"/>
      <c r="OEU583" s="716"/>
      <c r="OEV583" s="716"/>
      <c r="OEW583" s="716"/>
      <c r="OEX583" s="716"/>
      <c r="OEY583" s="716"/>
      <c r="OEZ583" s="716"/>
      <c r="OFA583" s="716"/>
      <c r="OFB583" s="716"/>
      <c r="OFC583" s="716"/>
      <c r="OFD583" s="716"/>
      <c r="OFE583" s="716"/>
      <c r="OFF583" s="716"/>
      <c r="OFG583" s="716"/>
      <c r="OFH583" s="716"/>
      <c r="OFI583" s="716"/>
      <c r="OFJ583" s="716"/>
      <c r="OFK583" s="716"/>
      <c r="OFL583" s="716"/>
      <c r="OFM583" s="716"/>
      <c r="OFN583" s="716"/>
      <c r="OFO583" s="716"/>
      <c r="OFP583" s="716"/>
      <c r="OFQ583" s="716"/>
      <c r="OFR583" s="716"/>
      <c r="OFS583" s="716"/>
      <c r="OFT583" s="716"/>
      <c r="OFU583" s="716"/>
      <c r="OFV583" s="716"/>
      <c r="OFW583" s="716"/>
      <c r="OFX583" s="716"/>
      <c r="OFY583" s="716"/>
      <c r="OFZ583" s="716"/>
      <c r="OGA583" s="716"/>
      <c r="OGB583" s="716"/>
      <c r="OGC583" s="716"/>
      <c r="OGD583" s="716"/>
      <c r="OGE583" s="716"/>
      <c r="OGF583" s="716"/>
      <c r="OGG583" s="716"/>
      <c r="OGH583" s="716"/>
      <c r="OGI583" s="716"/>
      <c r="OGJ583" s="716"/>
      <c r="OGK583" s="716"/>
      <c r="OGL583" s="716"/>
      <c r="OGM583" s="716"/>
      <c r="OGN583" s="716"/>
      <c r="OGO583" s="716"/>
      <c r="OGP583" s="716"/>
      <c r="OGQ583" s="716"/>
      <c r="OGR583" s="716"/>
      <c r="OGS583" s="716"/>
      <c r="OGT583" s="716"/>
      <c r="OGU583" s="716"/>
      <c r="OGV583" s="716"/>
      <c r="OGW583" s="716"/>
      <c r="OGX583" s="716"/>
      <c r="OGY583" s="716"/>
      <c r="OGZ583" s="716"/>
      <c r="OHA583" s="716"/>
      <c r="OHB583" s="716"/>
      <c r="OHC583" s="716"/>
      <c r="OHD583" s="716"/>
      <c r="OHE583" s="716"/>
      <c r="OHF583" s="716"/>
      <c r="OHG583" s="716"/>
      <c r="OHH583" s="716"/>
      <c r="OHI583" s="716"/>
      <c r="OHJ583" s="716"/>
      <c r="OHK583" s="716"/>
      <c r="OHL583" s="716"/>
      <c r="OHM583" s="716"/>
      <c r="OHN583" s="716"/>
      <c r="OHO583" s="716"/>
      <c r="OHP583" s="716"/>
      <c r="OHQ583" s="716"/>
      <c r="OHR583" s="716"/>
      <c r="OHS583" s="716"/>
      <c r="OHT583" s="716"/>
      <c r="OHU583" s="716"/>
      <c r="OHV583" s="716"/>
      <c r="OHW583" s="716"/>
      <c r="OHX583" s="716"/>
      <c r="OHY583" s="716"/>
      <c r="OHZ583" s="716"/>
      <c r="OIA583" s="716"/>
      <c r="OIB583" s="716"/>
      <c r="OIC583" s="716"/>
      <c r="OID583" s="716"/>
      <c r="OIE583" s="716"/>
      <c r="OIF583" s="716"/>
      <c r="OIG583" s="716"/>
      <c r="OIH583" s="716"/>
      <c r="OII583" s="716"/>
      <c r="OIJ583" s="716"/>
      <c r="OIK583" s="716"/>
      <c r="OIL583" s="716"/>
      <c r="OIM583" s="716"/>
      <c r="OIN583" s="716"/>
      <c r="OIO583" s="716"/>
      <c r="OIP583" s="716"/>
      <c r="OIQ583" s="716"/>
      <c r="OIR583" s="716"/>
      <c r="OIS583" s="716"/>
      <c r="OIT583" s="716"/>
      <c r="OIU583" s="716"/>
      <c r="OIV583" s="716"/>
      <c r="OIW583" s="716"/>
      <c r="OIX583" s="716"/>
      <c r="OIY583" s="716"/>
      <c r="OIZ583" s="716"/>
      <c r="OJA583" s="716"/>
      <c r="OJB583" s="716"/>
      <c r="OJC583" s="716"/>
      <c r="OJD583" s="716"/>
      <c r="OJE583" s="716"/>
      <c r="OJF583" s="716"/>
      <c r="OJG583" s="716"/>
      <c r="OJH583" s="716"/>
      <c r="OJI583" s="716"/>
      <c r="OJJ583" s="716"/>
      <c r="OJK583" s="716"/>
      <c r="OJL583" s="716"/>
      <c r="OJM583" s="716"/>
      <c r="OJN583" s="716"/>
      <c r="OJO583" s="716"/>
      <c r="OJP583" s="716"/>
      <c r="OJQ583" s="716"/>
      <c r="OJR583" s="716"/>
      <c r="OJS583" s="716"/>
      <c r="OJT583" s="716"/>
      <c r="OJU583" s="716"/>
      <c r="OJV583" s="716"/>
      <c r="OJW583" s="716"/>
      <c r="OJX583" s="716"/>
      <c r="OJY583" s="716"/>
      <c r="OJZ583" s="716"/>
      <c r="OKA583" s="716"/>
      <c r="OKB583" s="716"/>
      <c r="OKC583" s="716"/>
      <c r="OKD583" s="716"/>
      <c r="OKE583" s="716"/>
      <c r="OKF583" s="716"/>
      <c r="OKG583" s="716"/>
      <c r="OKH583" s="716"/>
      <c r="OKI583" s="716"/>
      <c r="OKJ583" s="716"/>
      <c r="OKK583" s="716"/>
      <c r="OKL583" s="716"/>
      <c r="OKM583" s="716"/>
      <c r="OKN583" s="716"/>
      <c r="OKO583" s="716"/>
      <c r="OKP583" s="716"/>
      <c r="OKQ583" s="716"/>
      <c r="OKR583" s="716"/>
      <c r="OKS583" s="716"/>
      <c r="OKT583" s="716"/>
      <c r="OKU583" s="716"/>
      <c r="OKV583" s="716"/>
      <c r="OKW583" s="716"/>
      <c r="OKX583" s="716"/>
      <c r="OKY583" s="716"/>
      <c r="OKZ583" s="716"/>
      <c r="OLA583" s="716"/>
      <c r="OLB583" s="716"/>
      <c r="OLC583" s="716"/>
      <c r="OLD583" s="716"/>
      <c r="OLE583" s="716"/>
      <c r="OLF583" s="716"/>
      <c r="OLG583" s="716"/>
      <c r="OLH583" s="716"/>
      <c r="OLI583" s="716"/>
      <c r="OLJ583" s="716"/>
      <c r="OLK583" s="716"/>
      <c r="OLL583" s="716"/>
      <c r="OLM583" s="716"/>
      <c r="OLN583" s="716"/>
      <c r="OLO583" s="716"/>
      <c r="OLP583" s="716"/>
      <c r="OLQ583" s="716"/>
      <c r="OLR583" s="716"/>
      <c r="OLS583" s="716"/>
      <c r="OLT583" s="716"/>
      <c r="OLU583" s="716"/>
      <c r="OLV583" s="716"/>
      <c r="OLW583" s="716"/>
      <c r="OLX583" s="716"/>
      <c r="OLY583" s="716"/>
      <c r="OLZ583" s="716"/>
      <c r="OMA583" s="716"/>
      <c r="OMB583" s="716"/>
      <c r="OMC583" s="716"/>
      <c r="OMD583" s="716"/>
      <c r="OME583" s="716"/>
      <c r="OMF583" s="716"/>
      <c r="OMG583" s="716"/>
      <c r="OMH583" s="716"/>
      <c r="OMI583" s="716"/>
      <c r="OMJ583" s="716"/>
      <c r="OMK583" s="716"/>
      <c r="OML583" s="716"/>
      <c r="OMM583" s="716"/>
      <c r="OMN583" s="716"/>
      <c r="OMO583" s="716"/>
      <c r="OMP583" s="716"/>
      <c r="OMQ583" s="716"/>
      <c r="OMR583" s="716"/>
      <c r="OMS583" s="716"/>
      <c r="OMT583" s="716"/>
      <c r="OMU583" s="716"/>
      <c r="OMV583" s="716"/>
      <c r="OMW583" s="716"/>
      <c r="OMX583" s="716"/>
      <c r="OMY583" s="716"/>
      <c r="OMZ583" s="716"/>
      <c r="ONA583" s="716"/>
      <c r="ONB583" s="716"/>
      <c r="ONC583" s="716"/>
      <c r="OND583" s="716"/>
      <c r="ONE583" s="716"/>
      <c r="ONF583" s="716"/>
      <c r="ONG583" s="716"/>
      <c r="ONH583" s="716"/>
      <c r="ONI583" s="716"/>
      <c r="ONJ583" s="716"/>
      <c r="ONK583" s="716"/>
      <c r="ONL583" s="716"/>
      <c r="ONM583" s="716"/>
      <c r="ONN583" s="716"/>
      <c r="ONO583" s="716"/>
      <c r="ONP583" s="716"/>
      <c r="ONQ583" s="716"/>
      <c r="ONR583" s="716"/>
      <c r="ONS583" s="716"/>
      <c r="ONT583" s="716"/>
      <c r="ONU583" s="716"/>
      <c r="ONV583" s="716"/>
      <c r="ONW583" s="716"/>
      <c r="ONX583" s="716"/>
      <c r="ONY583" s="716"/>
      <c r="ONZ583" s="716"/>
      <c r="OOA583" s="716"/>
      <c r="OOB583" s="716"/>
      <c r="OOC583" s="716"/>
      <c r="OOD583" s="716"/>
      <c r="OOE583" s="716"/>
      <c r="OOF583" s="716"/>
      <c r="OOG583" s="716"/>
      <c r="OOH583" s="716"/>
      <c r="OOI583" s="716"/>
      <c r="OOJ583" s="716"/>
      <c r="OOK583" s="716"/>
      <c r="OOL583" s="716"/>
      <c r="OOM583" s="716"/>
      <c r="OON583" s="716"/>
      <c r="OOO583" s="716"/>
      <c r="OOP583" s="716"/>
      <c r="OOQ583" s="716"/>
      <c r="OOR583" s="716"/>
      <c r="OOS583" s="716"/>
      <c r="OOT583" s="716"/>
      <c r="OOU583" s="716"/>
      <c r="OOV583" s="716"/>
      <c r="OOW583" s="716"/>
      <c r="OOX583" s="716"/>
      <c r="OOY583" s="716"/>
      <c r="OOZ583" s="716"/>
      <c r="OPA583" s="716"/>
      <c r="OPB583" s="716"/>
      <c r="OPC583" s="716"/>
      <c r="OPD583" s="716"/>
      <c r="OPE583" s="716"/>
      <c r="OPF583" s="716"/>
      <c r="OPG583" s="716"/>
      <c r="OPH583" s="716"/>
      <c r="OPI583" s="716"/>
      <c r="OPJ583" s="716"/>
      <c r="OPK583" s="716"/>
      <c r="OPL583" s="716"/>
      <c r="OPM583" s="716"/>
      <c r="OPN583" s="716"/>
      <c r="OPO583" s="716"/>
      <c r="OPP583" s="716"/>
      <c r="OPQ583" s="716"/>
      <c r="OPR583" s="716"/>
      <c r="OPS583" s="716"/>
      <c r="OPT583" s="716"/>
      <c r="OPU583" s="716"/>
      <c r="OPV583" s="716"/>
      <c r="OPW583" s="716"/>
      <c r="OPX583" s="716"/>
      <c r="OPY583" s="716"/>
      <c r="OPZ583" s="716"/>
      <c r="OQA583" s="716"/>
      <c r="OQB583" s="716"/>
      <c r="OQC583" s="716"/>
      <c r="OQD583" s="716"/>
      <c r="OQE583" s="716"/>
      <c r="OQF583" s="716"/>
      <c r="OQG583" s="716"/>
      <c r="OQH583" s="716"/>
      <c r="OQI583" s="716"/>
      <c r="OQJ583" s="716"/>
      <c r="OQK583" s="716"/>
      <c r="OQL583" s="716"/>
      <c r="OQM583" s="716"/>
      <c r="OQN583" s="716"/>
      <c r="OQO583" s="716"/>
      <c r="OQP583" s="716"/>
      <c r="OQQ583" s="716"/>
      <c r="OQR583" s="716"/>
      <c r="OQS583" s="716"/>
      <c r="OQT583" s="716"/>
      <c r="OQU583" s="716"/>
      <c r="OQV583" s="716"/>
      <c r="OQW583" s="716"/>
      <c r="OQX583" s="716"/>
      <c r="OQY583" s="716"/>
      <c r="OQZ583" s="716"/>
      <c r="ORA583" s="716"/>
      <c r="ORB583" s="716"/>
      <c r="ORC583" s="716"/>
      <c r="ORD583" s="716"/>
      <c r="ORE583" s="716"/>
      <c r="ORF583" s="716"/>
      <c r="ORG583" s="716"/>
      <c r="ORH583" s="716"/>
      <c r="ORI583" s="716"/>
      <c r="ORJ583" s="716"/>
      <c r="ORK583" s="716"/>
      <c r="ORL583" s="716"/>
      <c r="ORM583" s="716"/>
      <c r="ORN583" s="716"/>
      <c r="ORO583" s="716"/>
      <c r="ORP583" s="716"/>
      <c r="ORQ583" s="716"/>
      <c r="ORR583" s="716"/>
      <c r="ORS583" s="716"/>
      <c r="ORT583" s="716"/>
      <c r="ORU583" s="716"/>
      <c r="ORV583" s="716"/>
      <c r="ORW583" s="716"/>
      <c r="ORX583" s="716"/>
      <c r="ORY583" s="716"/>
      <c r="ORZ583" s="716"/>
      <c r="OSA583" s="716"/>
      <c r="OSB583" s="716"/>
      <c r="OSC583" s="716"/>
      <c r="OSD583" s="716"/>
      <c r="OSE583" s="716"/>
      <c r="OSF583" s="716"/>
      <c r="OSG583" s="716"/>
      <c r="OSH583" s="716"/>
      <c r="OSI583" s="716"/>
      <c r="OSJ583" s="716"/>
      <c r="OSK583" s="716"/>
      <c r="OSL583" s="716"/>
      <c r="OSM583" s="716"/>
      <c r="OSN583" s="716"/>
      <c r="OSO583" s="716"/>
      <c r="OSP583" s="716"/>
      <c r="OSQ583" s="716"/>
      <c r="OSR583" s="716"/>
      <c r="OSS583" s="716"/>
      <c r="OST583" s="716"/>
      <c r="OSU583" s="716"/>
      <c r="OSV583" s="716"/>
      <c r="OSW583" s="716"/>
      <c r="OSX583" s="716"/>
      <c r="OSY583" s="716"/>
      <c r="OSZ583" s="716"/>
      <c r="OTA583" s="716"/>
      <c r="OTB583" s="716"/>
      <c r="OTC583" s="716"/>
      <c r="OTD583" s="716"/>
      <c r="OTE583" s="716"/>
      <c r="OTF583" s="716"/>
      <c r="OTG583" s="716"/>
      <c r="OTH583" s="716"/>
      <c r="OTI583" s="716"/>
      <c r="OTJ583" s="716"/>
      <c r="OTK583" s="716"/>
      <c r="OTL583" s="716"/>
      <c r="OTM583" s="716"/>
      <c r="OTN583" s="716"/>
      <c r="OTO583" s="716"/>
      <c r="OTP583" s="716"/>
      <c r="OTQ583" s="716"/>
      <c r="OTR583" s="716"/>
      <c r="OTS583" s="716"/>
      <c r="OTT583" s="716"/>
      <c r="OTU583" s="716"/>
      <c r="OTV583" s="716"/>
      <c r="OTW583" s="716"/>
      <c r="OTX583" s="716"/>
      <c r="OTY583" s="716"/>
      <c r="OTZ583" s="716"/>
      <c r="OUA583" s="716"/>
      <c r="OUB583" s="716"/>
      <c r="OUC583" s="716"/>
      <c r="OUD583" s="716"/>
      <c r="OUE583" s="716"/>
      <c r="OUF583" s="716"/>
      <c r="OUG583" s="716"/>
      <c r="OUH583" s="716"/>
      <c r="OUI583" s="716"/>
      <c r="OUJ583" s="716"/>
      <c r="OUK583" s="716"/>
      <c r="OUL583" s="716"/>
      <c r="OUM583" s="716"/>
      <c r="OUN583" s="716"/>
      <c r="OUO583" s="716"/>
      <c r="OUP583" s="716"/>
      <c r="OUQ583" s="716"/>
      <c r="OUR583" s="716"/>
      <c r="OUS583" s="716"/>
      <c r="OUT583" s="716"/>
      <c r="OUU583" s="716"/>
      <c r="OUV583" s="716"/>
      <c r="OUW583" s="716"/>
      <c r="OUX583" s="716"/>
      <c r="OUY583" s="716"/>
      <c r="OUZ583" s="716"/>
      <c r="OVA583" s="716"/>
      <c r="OVB583" s="716"/>
      <c r="OVC583" s="716"/>
      <c r="OVD583" s="716"/>
      <c r="OVE583" s="716"/>
      <c r="OVF583" s="716"/>
      <c r="OVG583" s="716"/>
      <c r="OVH583" s="716"/>
      <c r="OVI583" s="716"/>
      <c r="OVJ583" s="716"/>
      <c r="OVK583" s="716"/>
      <c r="OVL583" s="716"/>
      <c r="OVM583" s="716"/>
      <c r="OVN583" s="716"/>
      <c r="OVO583" s="716"/>
      <c r="OVP583" s="716"/>
      <c r="OVQ583" s="716"/>
      <c r="OVR583" s="716"/>
      <c r="OVS583" s="716"/>
      <c r="OVT583" s="716"/>
      <c r="OVU583" s="716"/>
      <c r="OVV583" s="716"/>
      <c r="OVW583" s="716"/>
      <c r="OVX583" s="716"/>
      <c r="OVY583" s="716"/>
      <c r="OVZ583" s="716"/>
      <c r="OWA583" s="716"/>
      <c r="OWB583" s="716"/>
      <c r="OWC583" s="716"/>
      <c r="OWD583" s="716"/>
      <c r="OWE583" s="716"/>
      <c r="OWF583" s="716"/>
      <c r="OWG583" s="716"/>
      <c r="OWH583" s="716"/>
      <c r="OWI583" s="716"/>
      <c r="OWJ583" s="716"/>
      <c r="OWK583" s="716"/>
      <c r="OWL583" s="716"/>
      <c r="OWM583" s="716"/>
      <c r="OWN583" s="716"/>
      <c r="OWO583" s="716"/>
      <c r="OWP583" s="716"/>
      <c r="OWQ583" s="716"/>
      <c r="OWR583" s="716"/>
      <c r="OWS583" s="716"/>
      <c r="OWT583" s="716"/>
      <c r="OWU583" s="716"/>
      <c r="OWV583" s="716"/>
      <c r="OWW583" s="716"/>
      <c r="OWX583" s="716"/>
      <c r="OWY583" s="716"/>
      <c r="OWZ583" s="716"/>
      <c r="OXA583" s="716"/>
      <c r="OXB583" s="716"/>
      <c r="OXC583" s="716"/>
      <c r="OXD583" s="716"/>
      <c r="OXE583" s="716"/>
      <c r="OXF583" s="716"/>
      <c r="OXG583" s="716"/>
      <c r="OXH583" s="716"/>
      <c r="OXI583" s="716"/>
      <c r="OXJ583" s="716"/>
      <c r="OXK583" s="716"/>
      <c r="OXL583" s="716"/>
      <c r="OXM583" s="716"/>
      <c r="OXN583" s="716"/>
      <c r="OXO583" s="716"/>
      <c r="OXP583" s="716"/>
      <c r="OXQ583" s="716"/>
      <c r="OXR583" s="716"/>
      <c r="OXS583" s="716"/>
      <c r="OXT583" s="716"/>
      <c r="OXU583" s="716"/>
      <c r="OXV583" s="716"/>
      <c r="OXW583" s="716"/>
      <c r="OXX583" s="716"/>
      <c r="OXY583" s="716"/>
      <c r="OXZ583" s="716"/>
      <c r="OYA583" s="716"/>
      <c r="OYB583" s="716"/>
      <c r="OYC583" s="716"/>
      <c r="OYD583" s="716"/>
      <c r="OYE583" s="716"/>
      <c r="OYF583" s="716"/>
      <c r="OYG583" s="716"/>
      <c r="OYH583" s="716"/>
      <c r="OYI583" s="716"/>
      <c r="OYJ583" s="716"/>
      <c r="OYK583" s="716"/>
      <c r="OYL583" s="716"/>
      <c r="OYM583" s="716"/>
      <c r="OYN583" s="716"/>
      <c r="OYO583" s="716"/>
      <c r="OYP583" s="716"/>
      <c r="OYQ583" s="716"/>
      <c r="OYR583" s="716"/>
      <c r="OYS583" s="716"/>
      <c r="OYT583" s="716"/>
      <c r="OYU583" s="716"/>
      <c r="OYV583" s="716"/>
      <c r="OYW583" s="716"/>
      <c r="OYX583" s="716"/>
      <c r="OYY583" s="716"/>
      <c r="OYZ583" s="716"/>
      <c r="OZA583" s="716"/>
      <c r="OZB583" s="716"/>
      <c r="OZC583" s="716"/>
      <c r="OZD583" s="716"/>
      <c r="OZE583" s="716"/>
      <c r="OZF583" s="716"/>
      <c r="OZG583" s="716"/>
      <c r="OZH583" s="716"/>
      <c r="OZI583" s="716"/>
      <c r="OZJ583" s="716"/>
      <c r="OZK583" s="716"/>
      <c r="OZL583" s="716"/>
      <c r="OZM583" s="716"/>
      <c r="OZN583" s="716"/>
      <c r="OZO583" s="716"/>
      <c r="OZP583" s="716"/>
      <c r="OZQ583" s="716"/>
      <c r="OZR583" s="716"/>
      <c r="OZS583" s="716"/>
      <c r="OZT583" s="716"/>
      <c r="OZU583" s="716"/>
      <c r="OZV583" s="716"/>
      <c r="OZW583" s="716"/>
      <c r="OZX583" s="716"/>
      <c r="OZY583" s="716"/>
      <c r="OZZ583" s="716"/>
      <c r="PAA583" s="716"/>
      <c r="PAB583" s="716"/>
      <c r="PAC583" s="716"/>
      <c r="PAD583" s="716"/>
      <c r="PAE583" s="716"/>
      <c r="PAF583" s="716"/>
      <c r="PAG583" s="716"/>
      <c r="PAH583" s="716"/>
      <c r="PAI583" s="716"/>
      <c r="PAJ583" s="716"/>
      <c r="PAK583" s="716"/>
      <c r="PAL583" s="716"/>
      <c r="PAM583" s="716"/>
      <c r="PAN583" s="716"/>
      <c r="PAO583" s="716"/>
      <c r="PAP583" s="716"/>
      <c r="PAQ583" s="716"/>
      <c r="PAR583" s="716"/>
      <c r="PAS583" s="716"/>
      <c r="PAT583" s="716"/>
      <c r="PAU583" s="716"/>
      <c r="PAV583" s="716"/>
      <c r="PAW583" s="716"/>
      <c r="PAX583" s="716"/>
      <c r="PAY583" s="716"/>
      <c r="PAZ583" s="716"/>
      <c r="PBA583" s="716"/>
      <c r="PBB583" s="716"/>
      <c r="PBC583" s="716"/>
      <c r="PBD583" s="716"/>
      <c r="PBE583" s="716"/>
      <c r="PBF583" s="716"/>
      <c r="PBG583" s="716"/>
      <c r="PBH583" s="716"/>
      <c r="PBI583" s="716"/>
      <c r="PBJ583" s="716"/>
      <c r="PBK583" s="716"/>
      <c r="PBL583" s="716"/>
      <c r="PBM583" s="716"/>
      <c r="PBN583" s="716"/>
      <c r="PBO583" s="716"/>
      <c r="PBP583" s="716"/>
      <c r="PBQ583" s="716"/>
      <c r="PBR583" s="716"/>
      <c r="PBS583" s="716"/>
      <c r="PBT583" s="716"/>
      <c r="PBU583" s="716"/>
      <c r="PBV583" s="716"/>
      <c r="PBW583" s="716"/>
      <c r="PBX583" s="716"/>
      <c r="PBY583" s="716"/>
      <c r="PBZ583" s="716"/>
      <c r="PCA583" s="716"/>
      <c r="PCB583" s="716"/>
      <c r="PCC583" s="716"/>
      <c r="PCD583" s="716"/>
      <c r="PCE583" s="716"/>
      <c r="PCF583" s="716"/>
      <c r="PCG583" s="716"/>
      <c r="PCH583" s="716"/>
      <c r="PCI583" s="716"/>
      <c r="PCJ583" s="716"/>
      <c r="PCK583" s="716"/>
      <c r="PCL583" s="716"/>
      <c r="PCM583" s="716"/>
      <c r="PCN583" s="716"/>
      <c r="PCO583" s="716"/>
      <c r="PCP583" s="716"/>
      <c r="PCQ583" s="716"/>
      <c r="PCR583" s="716"/>
      <c r="PCS583" s="716"/>
      <c r="PCT583" s="716"/>
      <c r="PCU583" s="716"/>
      <c r="PCV583" s="716"/>
      <c r="PCW583" s="716"/>
      <c r="PCX583" s="716"/>
      <c r="PCY583" s="716"/>
      <c r="PCZ583" s="716"/>
      <c r="PDA583" s="716"/>
      <c r="PDB583" s="716"/>
      <c r="PDC583" s="716"/>
      <c r="PDD583" s="716"/>
      <c r="PDE583" s="716"/>
      <c r="PDF583" s="716"/>
      <c r="PDG583" s="716"/>
      <c r="PDH583" s="716"/>
      <c r="PDI583" s="716"/>
      <c r="PDJ583" s="716"/>
      <c r="PDK583" s="716"/>
      <c r="PDL583" s="716"/>
      <c r="PDM583" s="716"/>
      <c r="PDN583" s="716"/>
      <c r="PDO583" s="716"/>
      <c r="PDP583" s="716"/>
      <c r="PDQ583" s="716"/>
      <c r="PDR583" s="716"/>
      <c r="PDS583" s="716"/>
      <c r="PDT583" s="716"/>
      <c r="PDU583" s="716"/>
      <c r="PDV583" s="716"/>
      <c r="PDW583" s="716"/>
      <c r="PDX583" s="716"/>
      <c r="PDY583" s="716"/>
      <c r="PDZ583" s="716"/>
      <c r="PEA583" s="716"/>
      <c r="PEB583" s="716"/>
      <c r="PEC583" s="716"/>
      <c r="PED583" s="716"/>
      <c r="PEE583" s="716"/>
      <c r="PEF583" s="716"/>
      <c r="PEG583" s="716"/>
      <c r="PEH583" s="716"/>
      <c r="PEI583" s="716"/>
      <c r="PEJ583" s="716"/>
      <c r="PEK583" s="716"/>
      <c r="PEL583" s="716"/>
      <c r="PEM583" s="716"/>
      <c r="PEN583" s="716"/>
      <c r="PEO583" s="716"/>
      <c r="PEP583" s="716"/>
      <c r="PEQ583" s="716"/>
      <c r="PER583" s="716"/>
      <c r="PES583" s="716"/>
      <c r="PET583" s="716"/>
      <c r="PEU583" s="716"/>
      <c r="PEV583" s="716"/>
      <c r="PEW583" s="716"/>
      <c r="PEX583" s="716"/>
      <c r="PEY583" s="716"/>
      <c r="PEZ583" s="716"/>
      <c r="PFA583" s="716"/>
      <c r="PFB583" s="716"/>
      <c r="PFC583" s="716"/>
      <c r="PFD583" s="716"/>
      <c r="PFE583" s="716"/>
      <c r="PFF583" s="716"/>
      <c r="PFG583" s="716"/>
      <c r="PFH583" s="716"/>
      <c r="PFI583" s="716"/>
      <c r="PFJ583" s="716"/>
      <c r="PFK583" s="716"/>
      <c r="PFL583" s="716"/>
      <c r="PFM583" s="716"/>
      <c r="PFN583" s="716"/>
      <c r="PFO583" s="716"/>
      <c r="PFP583" s="716"/>
      <c r="PFQ583" s="716"/>
      <c r="PFR583" s="716"/>
      <c r="PFS583" s="716"/>
      <c r="PFT583" s="716"/>
      <c r="PFU583" s="716"/>
      <c r="PFV583" s="716"/>
      <c r="PFW583" s="716"/>
      <c r="PFX583" s="716"/>
      <c r="PFY583" s="716"/>
      <c r="PFZ583" s="716"/>
      <c r="PGA583" s="716"/>
      <c r="PGB583" s="716"/>
      <c r="PGC583" s="716"/>
      <c r="PGD583" s="716"/>
      <c r="PGE583" s="716"/>
      <c r="PGF583" s="716"/>
      <c r="PGG583" s="716"/>
      <c r="PGH583" s="716"/>
      <c r="PGI583" s="716"/>
      <c r="PGJ583" s="716"/>
      <c r="PGK583" s="716"/>
      <c r="PGL583" s="716"/>
      <c r="PGM583" s="716"/>
      <c r="PGN583" s="716"/>
      <c r="PGO583" s="716"/>
      <c r="PGP583" s="716"/>
      <c r="PGQ583" s="716"/>
      <c r="PGR583" s="716"/>
      <c r="PGS583" s="716"/>
      <c r="PGT583" s="716"/>
      <c r="PGU583" s="716"/>
      <c r="PGV583" s="716"/>
      <c r="PGW583" s="716"/>
      <c r="PGX583" s="716"/>
      <c r="PGY583" s="716"/>
      <c r="PGZ583" s="716"/>
      <c r="PHA583" s="716"/>
      <c r="PHB583" s="716"/>
      <c r="PHC583" s="716"/>
      <c r="PHD583" s="716"/>
      <c r="PHE583" s="716"/>
      <c r="PHF583" s="716"/>
      <c r="PHG583" s="716"/>
      <c r="PHH583" s="716"/>
      <c r="PHI583" s="716"/>
      <c r="PHJ583" s="716"/>
      <c r="PHK583" s="716"/>
      <c r="PHL583" s="716"/>
      <c r="PHM583" s="716"/>
      <c r="PHN583" s="716"/>
      <c r="PHO583" s="716"/>
      <c r="PHP583" s="716"/>
      <c r="PHQ583" s="716"/>
      <c r="PHR583" s="716"/>
      <c r="PHS583" s="716"/>
      <c r="PHT583" s="716"/>
      <c r="PHU583" s="716"/>
      <c r="PHV583" s="716"/>
      <c r="PHW583" s="716"/>
      <c r="PHX583" s="716"/>
      <c r="PHY583" s="716"/>
      <c r="PHZ583" s="716"/>
      <c r="PIA583" s="716"/>
      <c r="PIB583" s="716"/>
      <c r="PIC583" s="716"/>
      <c r="PID583" s="716"/>
      <c r="PIE583" s="716"/>
      <c r="PIF583" s="716"/>
      <c r="PIG583" s="716"/>
      <c r="PIH583" s="716"/>
      <c r="PII583" s="716"/>
      <c r="PIJ583" s="716"/>
      <c r="PIK583" s="716"/>
      <c r="PIL583" s="716"/>
      <c r="PIM583" s="716"/>
      <c r="PIN583" s="716"/>
      <c r="PIO583" s="716"/>
      <c r="PIP583" s="716"/>
      <c r="PIQ583" s="716"/>
      <c r="PIR583" s="716"/>
      <c r="PIS583" s="716"/>
      <c r="PIT583" s="716"/>
      <c r="PIU583" s="716"/>
      <c r="PIV583" s="716"/>
      <c r="PIW583" s="716"/>
      <c r="PIX583" s="716"/>
      <c r="PIY583" s="716"/>
      <c r="PIZ583" s="716"/>
      <c r="PJA583" s="716"/>
      <c r="PJB583" s="716"/>
      <c r="PJC583" s="716"/>
      <c r="PJD583" s="716"/>
      <c r="PJE583" s="716"/>
      <c r="PJF583" s="716"/>
      <c r="PJG583" s="716"/>
      <c r="PJH583" s="716"/>
      <c r="PJI583" s="716"/>
      <c r="PJJ583" s="716"/>
      <c r="PJK583" s="716"/>
      <c r="PJL583" s="716"/>
      <c r="PJM583" s="716"/>
      <c r="PJN583" s="716"/>
      <c r="PJO583" s="716"/>
      <c r="PJP583" s="716"/>
      <c r="PJQ583" s="716"/>
      <c r="PJR583" s="716"/>
      <c r="PJS583" s="716"/>
      <c r="PJT583" s="716"/>
      <c r="PJU583" s="716"/>
      <c r="PJV583" s="716"/>
      <c r="PJW583" s="716"/>
      <c r="PJX583" s="716"/>
      <c r="PJY583" s="716"/>
      <c r="PJZ583" s="716"/>
      <c r="PKA583" s="716"/>
      <c r="PKB583" s="716"/>
      <c r="PKC583" s="716"/>
      <c r="PKD583" s="716"/>
      <c r="PKE583" s="716"/>
      <c r="PKF583" s="716"/>
      <c r="PKG583" s="716"/>
      <c r="PKH583" s="716"/>
      <c r="PKI583" s="716"/>
      <c r="PKJ583" s="716"/>
      <c r="PKK583" s="716"/>
      <c r="PKL583" s="716"/>
      <c r="PKM583" s="716"/>
      <c r="PKN583" s="716"/>
      <c r="PKO583" s="716"/>
      <c r="PKP583" s="716"/>
      <c r="PKQ583" s="716"/>
      <c r="PKR583" s="716"/>
      <c r="PKS583" s="716"/>
      <c r="PKT583" s="716"/>
      <c r="PKU583" s="716"/>
      <c r="PKV583" s="716"/>
      <c r="PKW583" s="716"/>
      <c r="PKX583" s="716"/>
      <c r="PKY583" s="716"/>
      <c r="PKZ583" s="716"/>
      <c r="PLA583" s="716"/>
      <c r="PLB583" s="716"/>
      <c r="PLC583" s="716"/>
      <c r="PLD583" s="716"/>
      <c r="PLE583" s="716"/>
      <c r="PLF583" s="716"/>
      <c r="PLG583" s="716"/>
      <c r="PLH583" s="716"/>
      <c r="PLI583" s="716"/>
      <c r="PLJ583" s="716"/>
      <c r="PLK583" s="716"/>
      <c r="PLL583" s="716"/>
      <c r="PLM583" s="716"/>
      <c r="PLN583" s="716"/>
      <c r="PLO583" s="716"/>
      <c r="PLP583" s="716"/>
      <c r="PLQ583" s="716"/>
      <c r="PLR583" s="716"/>
      <c r="PLS583" s="716"/>
      <c r="PLT583" s="716"/>
      <c r="PLU583" s="716"/>
      <c r="PLV583" s="716"/>
      <c r="PLW583" s="716"/>
      <c r="PLX583" s="716"/>
      <c r="PLY583" s="716"/>
      <c r="PLZ583" s="716"/>
      <c r="PMA583" s="716"/>
      <c r="PMB583" s="716"/>
      <c r="PMC583" s="716"/>
      <c r="PMD583" s="716"/>
      <c r="PME583" s="716"/>
      <c r="PMF583" s="716"/>
      <c r="PMG583" s="716"/>
      <c r="PMH583" s="716"/>
      <c r="PMI583" s="716"/>
      <c r="PMJ583" s="716"/>
      <c r="PMK583" s="716"/>
      <c r="PML583" s="716"/>
      <c r="PMM583" s="716"/>
      <c r="PMN583" s="716"/>
      <c r="PMO583" s="716"/>
      <c r="PMP583" s="716"/>
      <c r="PMQ583" s="716"/>
      <c r="PMR583" s="716"/>
      <c r="PMS583" s="716"/>
      <c r="PMT583" s="716"/>
      <c r="PMU583" s="716"/>
      <c r="PMV583" s="716"/>
      <c r="PMW583" s="716"/>
      <c r="PMX583" s="716"/>
      <c r="PMY583" s="716"/>
      <c r="PMZ583" s="716"/>
      <c r="PNA583" s="716"/>
      <c r="PNB583" s="716"/>
      <c r="PNC583" s="716"/>
      <c r="PND583" s="716"/>
      <c r="PNE583" s="716"/>
      <c r="PNF583" s="716"/>
      <c r="PNG583" s="716"/>
      <c r="PNH583" s="716"/>
      <c r="PNI583" s="716"/>
      <c r="PNJ583" s="716"/>
      <c r="PNK583" s="716"/>
      <c r="PNL583" s="716"/>
      <c r="PNM583" s="716"/>
      <c r="PNN583" s="716"/>
      <c r="PNO583" s="716"/>
      <c r="PNP583" s="716"/>
      <c r="PNQ583" s="716"/>
      <c r="PNR583" s="716"/>
      <c r="PNS583" s="716"/>
      <c r="PNT583" s="716"/>
      <c r="PNU583" s="716"/>
      <c r="PNV583" s="716"/>
      <c r="PNW583" s="716"/>
      <c r="PNX583" s="716"/>
      <c r="PNY583" s="716"/>
      <c r="PNZ583" s="716"/>
      <c r="POA583" s="716"/>
      <c r="POB583" s="716"/>
      <c r="POC583" s="716"/>
      <c r="POD583" s="716"/>
      <c r="POE583" s="716"/>
      <c r="POF583" s="716"/>
      <c r="POG583" s="716"/>
      <c r="POH583" s="716"/>
      <c r="POI583" s="716"/>
      <c r="POJ583" s="716"/>
      <c r="POK583" s="716"/>
      <c r="POL583" s="716"/>
      <c r="POM583" s="716"/>
      <c r="PON583" s="716"/>
      <c r="POO583" s="716"/>
      <c r="POP583" s="716"/>
      <c r="POQ583" s="716"/>
      <c r="POR583" s="716"/>
      <c r="POS583" s="716"/>
      <c r="POT583" s="716"/>
      <c r="POU583" s="716"/>
      <c r="POV583" s="716"/>
      <c r="POW583" s="716"/>
      <c r="POX583" s="716"/>
      <c r="POY583" s="716"/>
      <c r="POZ583" s="716"/>
      <c r="PPA583" s="716"/>
      <c r="PPB583" s="716"/>
      <c r="PPC583" s="716"/>
      <c r="PPD583" s="716"/>
      <c r="PPE583" s="716"/>
      <c r="PPF583" s="716"/>
      <c r="PPG583" s="716"/>
      <c r="PPH583" s="716"/>
      <c r="PPI583" s="716"/>
      <c r="PPJ583" s="716"/>
      <c r="PPK583" s="716"/>
      <c r="PPL583" s="716"/>
      <c r="PPM583" s="716"/>
      <c r="PPN583" s="716"/>
      <c r="PPO583" s="716"/>
      <c r="PPP583" s="716"/>
      <c r="PPQ583" s="716"/>
      <c r="PPR583" s="716"/>
      <c r="PPS583" s="716"/>
      <c r="PPT583" s="716"/>
      <c r="PPU583" s="716"/>
      <c r="PPV583" s="716"/>
      <c r="PPW583" s="716"/>
      <c r="PPX583" s="716"/>
      <c r="PPY583" s="716"/>
      <c r="PPZ583" s="716"/>
      <c r="PQA583" s="716"/>
      <c r="PQB583" s="716"/>
      <c r="PQC583" s="716"/>
      <c r="PQD583" s="716"/>
      <c r="PQE583" s="716"/>
      <c r="PQF583" s="716"/>
      <c r="PQG583" s="716"/>
      <c r="PQH583" s="716"/>
      <c r="PQI583" s="716"/>
      <c r="PQJ583" s="716"/>
      <c r="PQK583" s="716"/>
      <c r="PQL583" s="716"/>
      <c r="PQM583" s="716"/>
      <c r="PQN583" s="716"/>
      <c r="PQO583" s="716"/>
      <c r="PQP583" s="716"/>
      <c r="PQQ583" s="716"/>
      <c r="PQR583" s="716"/>
      <c r="PQS583" s="716"/>
      <c r="PQT583" s="716"/>
      <c r="PQU583" s="716"/>
      <c r="PQV583" s="716"/>
      <c r="PQW583" s="716"/>
      <c r="PQX583" s="716"/>
      <c r="PQY583" s="716"/>
      <c r="PQZ583" s="716"/>
      <c r="PRA583" s="716"/>
      <c r="PRB583" s="716"/>
      <c r="PRC583" s="716"/>
      <c r="PRD583" s="716"/>
      <c r="PRE583" s="716"/>
      <c r="PRF583" s="716"/>
      <c r="PRG583" s="716"/>
      <c r="PRH583" s="716"/>
      <c r="PRI583" s="716"/>
      <c r="PRJ583" s="716"/>
      <c r="PRK583" s="716"/>
      <c r="PRL583" s="716"/>
      <c r="PRM583" s="716"/>
      <c r="PRN583" s="716"/>
      <c r="PRO583" s="716"/>
      <c r="PRP583" s="716"/>
      <c r="PRQ583" s="716"/>
      <c r="PRR583" s="716"/>
      <c r="PRS583" s="716"/>
      <c r="PRT583" s="716"/>
      <c r="PRU583" s="716"/>
      <c r="PRV583" s="716"/>
      <c r="PRW583" s="716"/>
      <c r="PRX583" s="716"/>
      <c r="PRY583" s="716"/>
      <c r="PRZ583" s="716"/>
      <c r="PSA583" s="716"/>
      <c r="PSB583" s="716"/>
      <c r="PSC583" s="716"/>
      <c r="PSD583" s="716"/>
      <c r="PSE583" s="716"/>
      <c r="PSF583" s="716"/>
      <c r="PSG583" s="716"/>
      <c r="PSH583" s="716"/>
      <c r="PSI583" s="716"/>
      <c r="PSJ583" s="716"/>
      <c r="PSK583" s="716"/>
      <c r="PSL583" s="716"/>
      <c r="PSM583" s="716"/>
      <c r="PSN583" s="716"/>
      <c r="PSO583" s="716"/>
      <c r="PSP583" s="716"/>
      <c r="PSQ583" s="716"/>
      <c r="PSR583" s="716"/>
      <c r="PSS583" s="716"/>
      <c r="PST583" s="716"/>
      <c r="PSU583" s="716"/>
      <c r="PSV583" s="716"/>
      <c r="PSW583" s="716"/>
      <c r="PSX583" s="716"/>
      <c r="PSY583" s="716"/>
      <c r="PSZ583" s="716"/>
      <c r="PTA583" s="716"/>
      <c r="PTB583" s="716"/>
      <c r="PTC583" s="716"/>
      <c r="PTD583" s="716"/>
      <c r="PTE583" s="716"/>
      <c r="PTF583" s="716"/>
      <c r="PTG583" s="716"/>
      <c r="PTH583" s="716"/>
      <c r="PTI583" s="716"/>
      <c r="PTJ583" s="716"/>
      <c r="PTK583" s="716"/>
      <c r="PTL583" s="716"/>
      <c r="PTM583" s="716"/>
      <c r="PTN583" s="716"/>
      <c r="PTO583" s="716"/>
      <c r="PTP583" s="716"/>
      <c r="PTQ583" s="716"/>
      <c r="PTR583" s="716"/>
      <c r="PTS583" s="716"/>
      <c r="PTT583" s="716"/>
      <c r="PTU583" s="716"/>
      <c r="PTV583" s="716"/>
      <c r="PTW583" s="716"/>
      <c r="PTX583" s="716"/>
      <c r="PTY583" s="716"/>
      <c r="PTZ583" s="716"/>
      <c r="PUA583" s="716"/>
      <c r="PUB583" s="716"/>
      <c r="PUC583" s="716"/>
      <c r="PUD583" s="716"/>
      <c r="PUE583" s="716"/>
      <c r="PUF583" s="716"/>
      <c r="PUG583" s="716"/>
      <c r="PUH583" s="716"/>
      <c r="PUI583" s="716"/>
      <c r="PUJ583" s="716"/>
      <c r="PUK583" s="716"/>
      <c r="PUL583" s="716"/>
      <c r="PUM583" s="716"/>
      <c r="PUN583" s="716"/>
      <c r="PUO583" s="716"/>
      <c r="PUP583" s="716"/>
      <c r="PUQ583" s="716"/>
      <c r="PUR583" s="716"/>
      <c r="PUS583" s="716"/>
      <c r="PUT583" s="716"/>
      <c r="PUU583" s="716"/>
      <c r="PUV583" s="716"/>
      <c r="PUW583" s="716"/>
      <c r="PUX583" s="716"/>
      <c r="PUY583" s="716"/>
      <c r="PUZ583" s="716"/>
      <c r="PVA583" s="716"/>
      <c r="PVB583" s="716"/>
      <c r="PVC583" s="716"/>
      <c r="PVD583" s="716"/>
      <c r="PVE583" s="716"/>
      <c r="PVF583" s="716"/>
      <c r="PVG583" s="716"/>
      <c r="PVH583" s="716"/>
      <c r="PVI583" s="716"/>
      <c r="PVJ583" s="716"/>
      <c r="PVK583" s="716"/>
      <c r="PVL583" s="716"/>
      <c r="PVM583" s="716"/>
      <c r="PVN583" s="716"/>
      <c r="PVO583" s="716"/>
      <c r="PVP583" s="716"/>
      <c r="PVQ583" s="716"/>
      <c r="PVR583" s="716"/>
      <c r="PVS583" s="716"/>
      <c r="PVT583" s="716"/>
      <c r="PVU583" s="716"/>
      <c r="PVV583" s="716"/>
      <c r="PVW583" s="716"/>
      <c r="PVX583" s="716"/>
      <c r="PVY583" s="716"/>
      <c r="PVZ583" s="716"/>
      <c r="PWA583" s="716"/>
      <c r="PWB583" s="716"/>
      <c r="PWC583" s="716"/>
      <c r="PWD583" s="716"/>
      <c r="PWE583" s="716"/>
      <c r="PWF583" s="716"/>
      <c r="PWG583" s="716"/>
      <c r="PWH583" s="716"/>
      <c r="PWI583" s="716"/>
      <c r="PWJ583" s="716"/>
      <c r="PWK583" s="716"/>
      <c r="PWL583" s="716"/>
      <c r="PWM583" s="716"/>
      <c r="PWN583" s="716"/>
      <c r="PWO583" s="716"/>
      <c r="PWP583" s="716"/>
      <c r="PWQ583" s="716"/>
      <c r="PWR583" s="716"/>
      <c r="PWS583" s="716"/>
      <c r="PWT583" s="716"/>
      <c r="PWU583" s="716"/>
      <c r="PWV583" s="716"/>
      <c r="PWW583" s="716"/>
      <c r="PWX583" s="716"/>
      <c r="PWY583" s="716"/>
      <c r="PWZ583" s="716"/>
      <c r="PXA583" s="716"/>
      <c r="PXB583" s="716"/>
      <c r="PXC583" s="716"/>
      <c r="PXD583" s="716"/>
      <c r="PXE583" s="716"/>
      <c r="PXF583" s="716"/>
      <c r="PXG583" s="716"/>
      <c r="PXH583" s="716"/>
      <c r="PXI583" s="716"/>
      <c r="PXJ583" s="716"/>
      <c r="PXK583" s="716"/>
      <c r="PXL583" s="716"/>
      <c r="PXM583" s="716"/>
      <c r="PXN583" s="716"/>
      <c r="PXO583" s="716"/>
      <c r="PXP583" s="716"/>
      <c r="PXQ583" s="716"/>
      <c r="PXR583" s="716"/>
      <c r="PXS583" s="716"/>
      <c r="PXT583" s="716"/>
      <c r="PXU583" s="716"/>
      <c r="PXV583" s="716"/>
      <c r="PXW583" s="716"/>
      <c r="PXX583" s="716"/>
      <c r="PXY583" s="716"/>
      <c r="PXZ583" s="716"/>
      <c r="PYA583" s="716"/>
      <c r="PYB583" s="716"/>
      <c r="PYC583" s="716"/>
      <c r="PYD583" s="716"/>
      <c r="PYE583" s="716"/>
      <c r="PYF583" s="716"/>
      <c r="PYG583" s="716"/>
      <c r="PYH583" s="716"/>
      <c r="PYI583" s="716"/>
      <c r="PYJ583" s="716"/>
      <c r="PYK583" s="716"/>
      <c r="PYL583" s="716"/>
      <c r="PYM583" s="716"/>
      <c r="PYN583" s="716"/>
      <c r="PYO583" s="716"/>
      <c r="PYP583" s="716"/>
      <c r="PYQ583" s="716"/>
      <c r="PYR583" s="716"/>
      <c r="PYS583" s="716"/>
      <c r="PYT583" s="716"/>
      <c r="PYU583" s="716"/>
      <c r="PYV583" s="716"/>
      <c r="PYW583" s="716"/>
      <c r="PYX583" s="716"/>
      <c r="PYY583" s="716"/>
      <c r="PYZ583" s="716"/>
      <c r="PZA583" s="716"/>
      <c r="PZB583" s="716"/>
      <c r="PZC583" s="716"/>
      <c r="PZD583" s="716"/>
      <c r="PZE583" s="716"/>
      <c r="PZF583" s="716"/>
      <c r="PZG583" s="716"/>
      <c r="PZH583" s="716"/>
      <c r="PZI583" s="716"/>
      <c r="PZJ583" s="716"/>
      <c r="PZK583" s="716"/>
      <c r="PZL583" s="716"/>
      <c r="PZM583" s="716"/>
      <c r="PZN583" s="716"/>
      <c r="PZO583" s="716"/>
      <c r="PZP583" s="716"/>
      <c r="PZQ583" s="716"/>
      <c r="PZR583" s="716"/>
      <c r="PZS583" s="716"/>
      <c r="PZT583" s="716"/>
      <c r="PZU583" s="716"/>
      <c r="PZV583" s="716"/>
      <c r="PZW583" s="716"/>
      <c r="PZX583" s="716"/>
      <c r="PZY583" s="716"/>
      <c r="PZZ583" s="716"/>
      <c r="QAA583" s="716"/>
      <c r="QAB583" s="716"/>
      <c r="QAC583" s="716"/>
      <c r="QAD583" s="716"/>
      <c r="QAE583" s="716"/>
      <c r="QAF583" s="716"/>
      <c r="QAG583" s="716"/>
      <c r="QAH583" s="716"/>
      <c r="QAI583" s="716"/>
      <c r="QAJ583" s="716"/>
      <c r="QAK583" s="716"/>
      <c r="QAL583" s="716"/>
      <c r="QAM583" s="716"/>
      <c r="QAN583" s="716"/>
      <c r="QAO583" s="716"/>
      <c r="QAP583" s="716"/>
      <c r="QAQ583" s="716"/>
      <c r="QAR583" s="716"/>
      <c r="QAS583" s="716"/>
      <c r="QAT583" s="716"/>
      <c r="QAU583" s="716"/>
      <c r="QAV583" s="716"/>
      <c r="QAW583" s="716"/>
      <c r="QAX583" s="716"/>
      <c r="QAY583" s="716"/>
      <c r="QAZ583" s="716"/>
      <c r="QBA583" s="716"/>
      <c r="QBB583" s="716"/>
      <c r="QBC583" s="716"/>
      <c r="QBD583" s="716"/>
      <c r="QBE583" s="716"/>
      <c r="QBF583" s="716"/>
      <c r="QBG583" s="716"/>
      <c r="QBH583" s="716"/>
      <c r="QBI583" s="716"/>
      <c r="QBJ583" s="716"/>
      <c r="QBK583" s="716"/>
      <c r="QBL583" s="716"/>
      <c r="QBM583" s="716"/>
      <c r="QBN583" s="716"/>
      <c r="QBO583" s="716"/>
      <c r="QBP583" s="716"/>
      <c r="QBQ583" s="716"/>
      <c r="QBR583" s="716"/>
      <c r="QBS583" s="716"/>
      <c r="QBT583" s="716"/>
      <c r="QBU583" s="716"/>
      <c r="QBV583" s="716"/>
      <c r="QBW583" s="716"/>
      <c r="QBX583" s="716"/>
      <c r="QBY583" s="716"/>
      <c r="QBZ583" s="716"/>
      <c r="QCA583" s="716"/>
      <c r="QCB583" s="716"/>
      <c r="QCC583" s="716"/>
      <c r="QCD583" s="716"/>
      <c r="QCE583" s="716"/>
      <c r="QCF583" s="716"/>
      <c r="QCG583" s="716"/>
      <c r="QCH583" s="716"/>
      <c r="QCI583" s="716"/>
      <c r="QCJ583" s="716"/>
      <c r="QCK583" s="716"/>
      <c r="QCL583" s="716"/>
      <c r="QCM583" s="716"/>
      <c r="QCN583" s="716"/>
      <c r="QCO583" s="716"/>
      <c r="QCP583" s="716"/>
      <c r="QCQ583" s="716"/>
      <c r="QCR583" s="716"/>
      <c r="QCS583" s="716"/>
      <c r="QCT583" s="716"/>
      <c r="QCU583" s="716"/>
      <c r="QCV583" s="716"/>
      <c r="QCW583" s="716"/>
      <c r="QCX583" s="716"/>
      <c r="QCY583" s="716"/>
      <c r="QCZ583" s="716"/>
      <c r="QDA583" s="716"/>
      <c r="QDB583" s="716"/>
      <c r="QDC583" s="716"/>
      <c r="QDD583" s="716"/>
      <c r="QDE583" s="716"/>
      <c r="QDF583" s="716"/>
      <c r="QDG583" s="716"/>
      <c r="QDH583" s="716"/>
      <c r="QDI583" s="716"/>
      <c r="QDJ583" s="716"/>
      <c r="QDK583" s="716"/>
      <c r="QDL583" s="716"/>
      <c r="QDM583" s="716"/>
      <c r="QDN583" s="716"/>
      <c r="QDO583" s="716"/>
      <c r="QDP583" s="716"/>
      <c r="QDQ583" s="716"/>
      <c r="QDR583" s="716"/>
      <c r="QDS583" s="716"/>
      <c r="QDT583" s="716"/>
      <c r="QDU583" s="716"/>
      <c r="QDV583" s="716"/>
      <c r="QDW583" s="716"/>
      <c r="QDX583" s="716"/>
      <c r="QDY583" s="716"/>
      <c r="QDZ583" s="716"/>
      <c r="QEA583" s="716"/>
      <c r="QEB583" s="716"/>
      <c r="QEC583" s="716"/>
      <c r="QED583" s="716"/>
      <c r="QEE583" s="716"/>
      <c r="QEF583" s="716"/>
      <c r="QEG583" s="716"/>
      <c r="QEH583" s="716"/>
      <c r="QEI583" s="716"/>
      <c r="QEJ583" s="716"/>
      <c r="QEK583" s="716"/>
      <c r="QEL583" s="716"/>
      <c r="QEM583" s="716"/>
      <c r="QEN583" s="716"/>
      <c r="QEO583" s="716"/>
      <c r="QEP583" s="716"/>
      <c r="QEQ583" s="716"/>
      <c r="QER583" s="716"/>
      <c r="QES583" s="716"/>
      <c r="QET583" s="716"/>
      <c r="QEU583" s="716"/>
      <c r="QEV583" s="716"/>
      <c r="QEW583" s="716"/>
      <c r="QEX583" s="716"/>
      <c r="QEY583" s="716"/>
      <c r="QEZ583" s="716"/>
      <c r="QFA583" s="716"/>
      <c r="QFB583" s="716"/>
      <c r="QFC583" s="716"/>
      <c r="QFD583" s="716"/>
      <c r="QFE583" s="716"/>
      <c r="QFF583" s="716"/>
      <c r="QFG583" s="716"/>
      <c r="QFH583" s="716"/>
      <c r="QFI583" s="716"/>
      <c r="QFJ583" s="716"/>
      <c r="QFK583" s="716"/>
      <c r="QFL583" s="716"/>
      <c r="QFM583" s="716"/>
      <c r="QFN583" s="716"/>
      <c r="QFO583" s="716"/>
      <c r="QFP583" s="716"/>
      <c r="QFQ583" s="716"/>
      <c r="QFR583" s="716"/>
      <c r="QFS583" s="716"/>
      <c r="QFT583" s="716"/>
      <c r="QFU583" s="716"/>
      <c r="QFV583" s="716"/>
      <c r="QFW583" s="716"/>
      <c r="QFX583" s="716"/>
      <c r="QFY583" s="716"/>
      <c r="QFZ583" s="716"/>
      <c r="QGA583" s="716"/>
      <c r="QGB583" s="716"/>
      <c r="QGC583" s="716"/>
      <c r="QGD583" s="716"/>
      <c r="QGE583" s="716"/>
      <c r="QGF583" s="716"/>
      <c r="QGG583" s="716"/>
      <c r="QGH583" s="716"/>
      <c r="QGI583" s="716"/>
      <c r="QGJ583" s="716"/>
      <c r="QGK583" s="716"/>
      <c r="QGL583" s="716"/>
      <c r="QGM583" s="716"/>
      <c r="QGN583" s="716"/>
      <c r="QGO583" s="716"/>
      <c r="QGP583" s="716"/>
      <c r="QGQ583" s="716"/>
      <c r="QGR583" s="716"/>
      <c r="QGS583" s="716"/>
      <c r="QGT583" s="716"/>
      <c r="QGU583" s="716"/>
      <c r="QGV583" s="716"/>
      <c r="QGW583" s="716"/>
      <c r="QGX583" s="716"/>
      <c r="QGY583" s="716"/>
      <c r="QGZ583" s="716"/>
      <c r="QHA583" s="716"/>
      <c r="QHB583" s="716"/>
      <c r="QHC583" s="716"/>
      <c r="QHD583" s="716"/>
      <c r="QHE583" s="716"/>
      <c r="QHF583" s="716"/>
      <c r="QHG583" s="716"/>
      <c r="QHH583" s="716"/>
      <c r="QHI583" s="716"/>
      <c r="QHJ583" s="716"/>
      <c r="QHK583" s="716"/>
      <c r="QHL583" s="716"/>
      <c r="QHM583" s="716"/>
      <c r="QHN583" s="716"/>
      <c r="QHO583" s="716"/>
      <c r="QHP583" s="716"/>
      <c r="QHQ583" s="716"/>
      <c r="QHR583" s="716"/>
      <c r="QHS583" s="716"/>
      <c r="QHT583" s="716"/>
      <c r="QHU583" s="716"/>
      <c r="QHV583" s="716"/>
      <c r="QHW583" s="716"/>
      <c r="QHX583" s="716"/>
      <c r="QHY583" s="716"/>
      <c r="QHZ583" s="716"/>
      <c r="QIA583" s="716"/>
      <c r="QIB583" s="716"/>
      <c r="QIC583" s="716"/>
      <c r="QID583" s="716"/>
      <c r="QIE583" s="716"/>
      <c r="QIF583" s="716"/>
      <c r="QIG583" s="716"/>
      <c r="QIH583" s="716"/>
      <c r="QII583" s="716"/>
      <c r="QIJ583" s="716"/>
      <c r="QIK583" s="716"/>
      <c r="QIL583" s="716"/>
      <c r="QIM583" s="716"/>
      <c r="QIN583" s="716"/>
      <c r="QIO583" s="716"/>
      <c r="QIP583" s="716"/>
      <c r="QIQ583" s="716"/>
      <c r="QIR583" s="716"/>
      <c r="QIS583" s="716"/>
      <c r="QIT583" s="716"/>
      <c r="QIU583" s="716"/>
      <c r="QIV583" s="716"/>
      <c r="QIW583" s="716"/>
      <c r="QIX583" s="716"/>
      <c r="QIY583" s="716"/>
      <c r="QIZ583" s="716"/>
      <c r="QJA583" s="716"/>
      <c r="QJB583" s="716"/>
      <c r="QJC583" s="716"/>
      <c r="QJD583" s="716"/>
      <c r="QJE583" s="716"/>
      <c r="QJF583" s="716"/>
      <c r="QJG583" s="716"/>
      <c r="QJH583" s="716"/>
      <c r="QJI583" s="716"/>
      <c r="QJJ583" s="716"/>
      <c r="QJK583" s="716"/>
      <c r="QJL583" s="716"/>
      <c r="QJM583" s="716"/>
      <c r="QJN583" s="716"/>
      <c r="QJO583" s="716"/>
      <c r="QJP583" s="716"/>
      <c r="QJQ583" s="716"/>
      <c r="QJR583" s="716"/>
      <c r="QJS583" s="716"/>
      <c r="QJT583" s="716"/>
      <c r="QJU583" s="716"/>
      <c r="QJV583" s="716"/>
      <c r="QJW583" s="716"/>
      <c r="QJX583" s="716"/>
      <c r="QJY583" s="716"/>
      <c r="QJZ583" s="716"/>
      <c r="QKA583" s="716"/>
      <c r="QKB583" s="716"/>
      <c r="QKC583" s="716"/>
      <c r="QKD583" s="716"/>
      <c r="QKE583" s="716"/>
      <c r="QKF583" s="716"/>
      <c r="QKG583" s="716"/>
      <c r="QKH583" s="716"/>
      <c r="QKI583" s="716"/>
      <c r="QKJ583" s="716"/>
      <c r="QKK583" s="716"/>
      <c r="QKL583" s="716"/>
      <c r="QKM583" s="716"/>
      <c r="QKN583" s="716"/>
      <c r="QKO583" s="716"/>
      <c r="QKP583" s="716"/>
      <c r="QKQ583" s="716"/>
      <c r="QKR583" s="716"/>
      <c r="QKS583" s="716"/>
      <c r="QKT583" s="716"/>
      <c r="QKU583" s="716"/>
      <c r="QKV583" s="716"/>
      <c r="QKW583" s="716"/>
      <c r="QKX583" s="716"/>
      <c r="QKY583" s="716"/>
      <c r="QKZ583" s="716"/>
      <c r="QLA583" s="716"/>
      <c r="QLB583" s="716"/>
      <c r="QLC583" s="716"/>
      <c r="QLD583" s="716"/>
      <c r="QLE583" s="716"/>
      <c r="QLF583" s="716"/>
      <c r="QLG583" s="716"/>
      <c r="QLH583" s="716"/>
      <c r="QLI583" s="716"/>
      <c r="QLJ583" s="716"/>
      <c r="QLK583" s="716"/>
      <c r="QLL583" s="716"/>
      <c r="QLM583" s="716"/>
      <c r="QLN583" s="716"/>
      <c r="QLO583" s="716"/>
      <c r="QLP583" s="716"/>
      <c r="QLQ583" s="716"/>
      <c r="QLR583" s="716"/>
      <c r="QLS583" s="716"/>
      <c r="QLT583" s="716"/>
      <c r="QLU583" s="716"/>
      <c r="QLV583" s="716"/>
      <c r="QLW583" s="716"/>
      <c r="QLX583" s="716"/>
      <c r="QLY583" s="716"/>
      <c r="QLZ583" s="716"/>
      <c r="QMA583" s="716"/>
      <c r="QMB583" s="716"/>
      <c r="QMC583" s="716"/>
      <c r="QMD583" s="716"/>
      <c r="QME583" s="716"/>
      <c r="QMF583" s="716"/>
      <c r="QMG583" s="716"/>
      <c r="QMH583" s="716"/>
      <c r="QMI583" s="716"/>
      <c r="QMJ583" s="716"/>
      <c r="QMK583" s="716"/>
      <c r="QML583" s="716"/>
      <c r="QMM583" s="716"/>
      <c r="QMN583" s="716"/>
      <c r="QMO583" s="716"/>
      <c r="QMP583" s="716"/>
      <c r="QMQ583" s="716"/>
      <c r="QMR583" s="716"/>
      <c r="QMS583" s="716"/>
      <c r="QMT583" s="716"/>
      <c r="QMU583" s="716"/>
      <c r="QMV583" s="716"/>
      <c r="QMW583" s="716"/>
      <c r="QMX583" s="716"/>
      <c r="QMY583" s="716"/>
      <c r="QMZ583" s="716"/>
      <c r="QNA583" s="716"/>
      <c r="QNB583" s="716"/>
      <c r="QNC583" s="716"/>
      <c r="QND583" s="716"/>
      <c r="QNE583" s="716"/>
      <c r="QNF583" s="716"/>
      <c r="QNG583" s="716"/>
      <c r="QNH583" s="716"/>
      <c r="QNI583" s="716"/>
      <c r="QNJ583" s="716"/>
      <c r="QNK583" s="716"/>
      <c r="QNL583" s="716"/>
      <c r="QNM583" s="716"/>
      <c r="QNN583" s="716"/>
      <c r="QNO583" s="716"/>
      <c r="QNP583" s="716"/>
      <c r="QNQ583" s="716"/>
      <c r="QNR583" s="716"/>
      <c r="QNS583" s="716"/>
      <c r="QNT583" s="716"/>
      <c r="QNU583" s="716"/>
      <c r="QNV583" s="716"/>
      <c r="QNW583" s="716"/>
      <c r="QNX583" s="716"/>
      <c r="QNY583" s="716"/>
      <c r="QNZ583" s="716"/>
      <c r="QOA583" s="716"/>
      <c r="QOB583" s="716"/>
      <c r="QOC583" s="716"/>
      <c r="QOD583" s="716"/>
      <c r="QOE583" s="716"/>
      <c r="QOF583" s="716"/>
      <c r="QOG583" s="716"/>
      <c r="QOH583" s="716"/>
      <c r="QOI583" s="716"/>
      <c r="QOJ583" s="716"/>
      <c r="QOK583" s="716"/>
      <c r="QOL583" s="716"/>
      <c r="QOM583" s="716"/>
      <c r="QON583" s="716"/>
      <c r="QOO583" s="716"/>
      <c r="QOP583" s="716"/>
      <c r="QOQ583" s="716"/>
      <c r="QOR583" s="716"/>
      <c r="QOS583" s="716"/>
      <c r="QOT583" s="716"/>
      <c r="QOU583" s="716"/>
      <c r="QOV583" s="716"/>
      <c r="QOW583" s="716"/>
      <c r="QOX583" s="716"/>
      <c r="QOY583" s="716"/>
      <c r="QOZ583" s="716"/>
      <c r="QPA583" s="716"/>
      <c r="QPB583" s="716"/>
      <c r="QPC583" s="716"/>
      <c r="QPD583" s="716"/>
      <c r="QPE583" s="716"/>
      <c r="QPF583" s="716"/>
      <c r="QPG583" s="716"/>
      <c r="QPH583" s="716"/>
      <c r="QPI583" s="716"/>
      <c r="QPJ583" s="716"/>
      <c r="QPK583" s="716"/>
      <c r="QPL583" s="716"/>
      <c r="QPM583" s="716"/>
      <c r="QPN583" s="716"/>
      <c r="QPO583" s="716"/>
      <c r="QPP583" s="716"/>
      <c r="QPQ583" s="716"/>
      <c r="QPR583" s="716"/>
      <c r="QPS583" s="716"/>
      <c r="QPT583" s="716"/>
      <c r="QPU583" s="716"/>
      <c r="QPV583" s="716"/>
      <c r="QPW583" s="716"/>
      <c r="QPX583" s="716"/>
      <c r="QPY583" s="716"/>
      <c r="QPZ583" s="716"/>
      <c r="QQA583" s="716"/>
      <c r="QQB583" s="716"/>
      <c r="QQC583" s="716"/>
      <c r="QQD583" s="716"/>
      <c r="QQE583" s="716"/>
      <c r="QQF583" s="716"/>
      <c r="QQG583" s="716"/>
      <c r="QQH583" s="716"/>
      <c r="QQI583" s="716"/>
      <c r="QQJ583" s="716"/>
      <c r="QQK583" s="716"/>
      <c r="QQL583" s="716"/>
      <c r="QQM583" s="716"/>
      <c r="QQN583" s="716"/>
      <c r="QQO583" s="716"/>
      <c r="QQP583" s="716"/>
      <c r="QQQ583" s="716"/>
      <c r="QQR583" s="716"/>
      <c r="QQS583" s="716"/>
      <c r="QQT583" s="716"/>
      <c r="QQU583" s="716"/>
      <c r="QQV583" s="716"/>
      <c r="QQW583" s="716"/>
      <c r="QQX583" s="716"/>
      <c r="QQY583" s="716"/>
      <c r="QQZ583" s="716"/>
      <c r="QRA583" s="716"/>
      <c r="QRB583" s="716"/>
      <c r="QRC583" s="716"/>
      <c r="QRD583" s="716"/>
      <c r="QRE583" s="716"/>
      <c r="QRF583" s="716"/>
      <c r="QRG583" s="716"/>
      <c r="QRH583" s="716"/>
      <c r="QRI583" s="716"/>
      <c r="QRJ583" s="716"/>
      <c r="QRK583" s="716"/>
      <c r="QRL583" s="716"/>
      <c r="QRM583" s="716"/>
      <c r="QRN583" s="716"/>
      <c r="QRO583" s="716"/>
      <c r="QRP583" s="716"/>
      <c r="QRQ583" s="716"/>
      <c r="QRR583" s="716"/>
      <c r="QRS583" s="716"/>
      <c r="QRT583" s="716"/>
      <c r="QRU583" s="716"/>
      <c r="QRV583" s="716"/>
      <c r="QRW583" s="716"/>
      <c r="QRX583" s="716"/>
      <c r="QRY583" s="716"/>
      <c r="QRZ583" s="716"/>
      <c r="QSA583" s="716"/>
      <c r="QSB583" s="716"/>
      <c r="QSC583" s="716"/>
      <c r="QSD583" s="716"/>
      <c r="QSE583" s="716"/>
      <c r="QSF583" s="716"/>
      <c r="QSG583" s="716"/>
      <c r="QSH583" s="716"/>
      <c r="QSI583" s="716"/>
      <c r="QSJ583" s="716"/>
      <c r="QSK583" s="716"/>
      <c r="QSL583" s="716"/>
      <c r="QSM583" s="716"/>
      <c r="QSN583" s="716"/>
      <c r="QSO583" s="716"/>
      <c r="QSP583" s="716"/>
      <c r="QSQ583" s="716"/>
      <c r="QSR583" s="716"/>
      <c r="QSS583" s="716"/>
      <c r="QST583" s="716"/>
      <c r="QSU583" s="716"/>
      <c r="QSV583" s="716"/>
      <c r="QSW583" s="716"/>
      <c r="QSX583" s="716"/>
      <c r="QSY583" s="716"/>
      <c r="QSZ583" s="716"/>
      <c r="QTA583" s="716"/>
      <c r="QTB583" s="716"/>
      <c r="QTC583" s="716"/>
      <c r="QTD583" s="716"/>
      <c r="QTE583" s="716"/>
      <c r="QTF583" s="716"/>
      <c r="QTG583" s="716"/>
      <c r="QTH583" s="716"/>
      <c r="QTI583" s="716"/>
      <c r="QTJ583" s="716"/>
      <c r="QTK583" s="716"/>
      <c r="QTL583" s="716"/>
      <c r="QTM583" s="716"/>
      <c r="QTN583" s="716"/>
      <c r="QTO583" s="716"/>
      <c r="QTP583" s="716"/>
      <c r="QTQ583" s="716"/>
      <c r="QTR583" s="716"/>
      <c r="QTS583" s="716"/>
      <c r="QTT583" s="716"/>
      <c r="QTU583" s="716"/>
      <c r="QTV583" s="716"/>
      <c r="QTW583" s="716"/>
      <c r="QTX583" s="716"/>
      <c r="QTY583" s="716"/>
      <c r="QTZ583" s="716"/>
      <c r="QUA583" s="716"/>
      <c r="QUB583" s="716"/>
      <c r="QUC583" s="716"/>
      <c r="QUD583" s="716"/>
      <c r="QUE583" s="716"/>
      <c r="QUF583" s="716"/>
      <c r="QUG583" s="716"/>
      <c r="QUH583" s="716"/>
      <c r="QUI583" s="716"/>
      <c r="QUJ583" s="716"/>
      <c r="QUK583" s="716"/>
      <c r="QUL583" s="716"/>
      <c r="QUM583" s="716"/>
      <c r="QUN583" s="716"/>
      <c r="QUO583" s="716"/>
      <c r="QUP583" s="716"/>
      <c r="QUQ583" s="716"/>
      <c r="QUR583" s="716"/>
      <c r="QUS583" s="716"/>
      <c r="QUT583" s="716"/>
      <c r="QUU583" s="716"/>
      <c r="QUV583" s="716"/>
      <c r="QUW583" s="716"/>
      <c r="QUX583" s="716"/>
      <c r="QUY583" s="716"/>
      <c r="QUZ583" s="716"/>
      <c r="QVA583" s="716"/>
      <c r="QVB583" s="716"/>
      <c r="QVC583" s="716"/>
      <c r="QVD583" s="716"/>
      <c r="QVE583" s="716"/>
      <c r="QVF583" s="716"/>
      <c r="QVG583" s="716"/>
      <c r="QVH583" s="716"/>
      <c r="QVI583" s="716"/>
      <c r="QVJ583" s="716"/>
      <c r="QVK583" s="716"/>
      <c r="QVL583" s="716"/>
      <c r="QVM583" s="716"/>
      <c r="QVN583" s="716"/>
      <c r="QVO583" s="716"/>
      <c r="QVP583" s="716"/>
      <c r="QVQ583" s="716"/>
      <c r="QVR583" s="716"/>
      <c r="QVS583" s="716"/>
      <c r="QVT583" s="716"/>
      <c r="QVU583" s="716"/>
      <c r="QVV583" s="716"/>
      <c r="QVW583" s="716"/>
      <c r="QVX583" s="716"/>
      <c r="QVY583" s="716"/>
      <c r="QVZ583" s="716"/>
      <c r="QWA583" s="716"/>
      <c r="QWB583" s="716"/>
      <c r="QWC583" s="716"/>
      <c r="QWD583" s="716"/>
      <c r="QWE583" s="716"/>
      <c r="QWF583" s="716"/>
      <c r="QWG583" s="716"/>
      <c r="QWH583" s="716"/>
      <c r="QWI583" s="716"/>
      <c r="QWJ583" s="716"/>
      <c r="QWK583" s="716"/>
      <c r="QWL583" s="716"/>
      <c r="QWM583" s="716"/>
      <c r="QWN583" s="716"/>
      <c r="QWO583" s="716"/>
      <c r="QWP583" s="716"/>
      <c r="QWQ583" s="716"/>
      <c r="QWR583" s="716"/>
      <c r="QWS583" s="716"/>
      <c r="QWT583" s="716"/>
      <c r="QWU583" s="716"/>
      <c r="QWV583" s="716"/>
      <c r="QWW583" s="716"/>
      <c r="QWX583" s="716"/>
      <c r="QWY583" s="716"/>
      <c r="QWZ583" s="716"/>
      <c r="QXA583" s="716"/>
      <c r="QXB583" s="716"/>
      <c r="QXC583" s="716"/>
      <c r="QXD583" s="716"/>
      <c r="QXE583" s="716"/>
      <c r="QXF583" s="716"/>
      <c r="QXG583" s="716"/>
      <c r="QXH583" s="716"/>
      <c r="QXI583" s="716"/>
      <c r="QXJ583" s="716"/>
      <c r="QXK583" s="716"/>
      <c r="QXL583" s="716"/>
      <c r="QXM583" s="716"/>
      <c r="QXN583" s="716"/>
      <c r="QXO583" s="716"/>
      <c r="QXP583" s="716"/>
      <c r="QXQ583" s="716"/>
      <c r="QXR583" s="716"/>
      <c r="QXS583" s="716"/>
      <c r="QXT583" s="716"/>
      <c r="QXU583" s="716"/>
      <c r="QXV583" s="716"/>
      <c r="QXW583" s="716"/>
      <c r="QXX583" s="716"/>
      <c r="QXY583" s="716"/>
      <c r="QXZ583" s="716"/>
      <c r="QYA583" s="716"/>
      <c r="QYB583" s="716"/>
      <c r="QYC583" s="716"/>
      <c r="QYD583" s="716"/>
      <c r="QYE583" s="716"/>
      <c r="QYF583" s="716"/>
      <c r="QYG583" s="716"/>
      <c r="QYH583" s="716"/>
      <c r="QYI583" s="716"/>
      <c r="QYJ583" s="716"/>
      <c r="QYK583" s="716"/>
      <c r="QYL583" s="716"/>
      <c r="QYM583" s="716"/>
      <c r="QYN583" s="716"/>
      <c r="QYO583" s="716"/>
      <c r="QYP583" s="716"/>
      <c r="QYQ583" s="716"/>
      <c r="QYR583" s="716"/>
      <c r="QYS583" s="716"/>
      <c r="QYT583" s="716"/>
      <c r="QYU583" s="716"/>
      <c r="QYV583" s="716"/>
      <c r="QYW583" s="716"/>
      <c r="QYX583" s="716"/>
      <c r="QYY583" s="716"/>
      <c r="QYZ583" s="716"/>
      <c r="QZA583" s="716"/>
      <c r="QZB583" s="716"/>
      <c r="QZC583" s="716"/>
      <c r="QZD583" s="716"/>
      <c r="QZE583" s="716"/>
      <c r="QZF583" s="716"/>
      <c r="QZG583" s="716"/>
      <c r="QZH583" s="716"/>
      <c r="QZI583" s="716"/>
      <c r="QZJ583" s="716"/>
      <c r="QZK583" s="716"/>
      <c r="QZL583" s="716"/>
      <c r="QZM583" s="716"/>
      <c r="QZN583" s="716"/>
      <c r="QZO583" s="716"/>
      <c r="QZP583" s="716"/>
      <c r="QZQ583" s="716"/>
      <c r="QZR583" s="716"/>
      <c r="QZS583" s="716"/>
      <c r="QZT583" s="716"/>
      <c r="QZU583" s="716"/>
      <c r="QZV583" s="716"/>
      <c r="QZW583" s="716"/>
      <c r="QZX583" s="716"/>
      <c r="QZY583" s="716"/>
      <c r="QZZ583" s="716"/>
      <c r="RAA583" s="716"/>
      <c r="RAB583" s="716"/>
      <c r="RAC583" s="716"/>
      <c r="RAD583" s="716"/>
      <c r="RAE583" s="716"/>
      <c r="RAF583" s="716"/>
      <c r="RAG583" s="716"/>
      <c r="RAH583" s="716"/>
      <c r="RAI583" s="716"/>
      <c r="RAJ583" s="716"/>
      <c r="RAK583" s="716"/>
      <c r="RAL583" s="716"/>
      <c r="RAM583" s="716"/>
      <c r="RAN583" s="716"/>
      <c r="RAO583" s="716"/>
      <c r="RAP583" s="716"/>
      <c r="RAQ583" s="716"/>
      <c r="RAR583" s="716"/>
      <c r="RAS583" s="716"/>
      <c r="RAT583" s="716"/>
      <c r="RAU583" s="716"/>
      <c r="RAV583" s="716"/>
      <c r="RAW583" s="716"/>
      <c r="RAX583" s="716"/>
      <c r="RAY583" s="716"/>
      <c r="RAZ583" s="716"/>
      <c r="RBA583" s="716"/>
      <c r="RBB583" s="716"/>
      <c r="RBC583" s="716"/>
      <c r="RBD583" s="716"/>
      <c r="RBE583" s="716"/>
      <c r="RBF583" s="716"/>
      <c r="RBG583" s="716"/>
      <c r="RBH583" s="716"/>
      <c r="RBI583" s="716"/>
      <c r="RBJ583" s="716"/>
      <c r="RBK583" s="716"/>
      <c r="RBL583" s="716"/>
      <c r="RBM583" s="716"/>
      <c r="RBN583" s="716"/>
      <c r="RBO583" s="716"/>
      <c r="RBP583" s="716"/>
      <c r="RBQ583" s="716"/>
      <c r="RBR583" s="716"/>
      <c r="RBS583" s="716"/>
      <c r="RBT583" s="716"/>
      <c r="RBU583" s="716"/>
      <c r="RBV583" s="716"/>
      <c r="RBW583" s="716"/>
      <c r="RBX583" s="716"/>
      <c r="RBY583" s="716"/>
      <c r="RBZ583" s="716"/>
      <c r="RCA583" s="716"/>
      <c r="RCB583" s="716"/>
      <c r="RCC583" s="716"/>
      <c r="RCD583" s="716"/>
      <c r="RCE583" s="716"/>
      <c r="RCF583" s="716"/>
      <c r="RCG583" s="716"/>
      <c r="RCH583" s="716"/>
      <c r="RCI583" s="716"/>
      <c r="RCJ583" s="716"/>
      <c r="RCK583" s="716"/>
      <c r="RCL583" s="716"/>
      <c r="RCM583" s="716"/>
      <c r="RCN583" s="716"/>
      <c r="RCO583" s="716"/>
      <c r="RCP583" s="716"/>
      <c r="RCQ583" s="716"/>
      <c r="RCR583" s="716"/>
      <c r="RCS583" s="716"/>
      <c r="RCT583" s="716"/>
      <c r="RCU583" s="716"/>
      <c r="RCV583" s="716"/>
      <c r="RCW583" s="716"/>
      <c r="RCX583" s="716"/>
      <c r="RCY583" s="716"/>
      <c r="RCZ583" s="716"/>
      <c r="RDA583" s="716"/>
      <c r="RDB583" s="716"/>
      <c r="RDC583" s="716"/>
      <c r="RDD583" s="716"/>
      <c r="RDE583" s="716"/>
      <c r="RDF583" s="716"/>
      <c r="RDG583" s="716"/>
      <c r="RDH583" s="716"/>
      <c r="RDI583" s="716"/>
      <c r="RDJ583" s="716"/>
      <c r="RDK583" s="716"/>
      <c r="RDL583" s="716"/>
      <c r="RDM583" s="716"/>
      <c r="RDN583" s="716"/>
      <c r="RDO583" s="716"/>
      <c r="RDP583" s="716"/>
      <c r="RDQ583" s="716"/>
      <c r="RDR583" s="716"/>
      <c r="RDS583" s="716"/>
      <c r="RDT583" s="716"/>
      <c r="RDU583" s="716"/>
      <c r="RDV583" s="716"/>
      <c r="RDW583" s="716"/>
      <c r="RDX583" s="716"/>
      <c r="RDY583" s="716"/>
      <c r="RDZ583" s="716"/>
      <c r="REA583" s="716"/>
      <c r="REB583" s="716"/>
      <c r="REC583" s="716"/>
      <c r="RED583" s="716"/>
      <c r="REE583" s="716"/>
      <c r="REF583" s="716"/>
      <c r="REG583" s="716"/>
      <c r="REH583" s="716"/>
      <c r="REI583" s="716"/>
      <c r="REJ583" s="716"/>
      <c r="REK583" s="716"/>
      <c r="REL583" s="716"/>
      <c r="REM583" s="716"/>
      <c r="REN583" s="716"/>
      <c r="REO583" s="716"/>
      <c r="REP583" s="716"/>
      <c r="REQ583" s="716"/>
      <c r="RER583" s="716"/>
      <c r="RES583" s="716"/>
      <c r="RET583" s="716"/>
      <c r="REU583" s="716"/>
      <c r="REV583" s="716"/>
      <c r="REW583" s="716"/>
      <c r="REX583" s="716"/>
      <c r="REY583" s="716"/>
      <c r="REZ583" s="716"/>
      <c r="RFA583" s="716"/>
      <c r="RFB583" s="716"/>
      <c r="RFC583" s="716"/>
      <c r="RFD583" s="716"/>
      <c r="RFE583" s="716"/>
      <c r="RFF583" s="716"/>
      <c r="RFG583" s="716"/>
      <c r="RFH583" s="716"/>
      <c r="RFI583" s="716"/>
      <c r="RFJ583" s="716"/>
      <c r="RFK583" s="716"/>
      <c r="RFL583" s="716"/>
      <c r="RFM583" s="716"/>
      <c r="RFN583" s="716"/>
      <c r="RFO583" s="716"/>
      <c r="RFP583" s="716"/>
      <c r="RFQ583" s="716"/>
      <c r="RFR583" s="716"/>
      <c r="RFS583" s="716"/>
      <c r="RFT583" s="716"/>
      <c r="RFU583" s="716"/>
      <c r="RFV583" s="716"/>
      <c r="RFW583" s="716"/>
      <c r="RFX583" s="716"/>
      <c r="RFY583" s="716"/>
      <c r="RFZ583" s="716"/>
      <c r="RGA583" s="716"/>
      <c r="RGB583" s="716"/>
      <c r="RGC583" s="716"/>
      <c r="RGD583" s="716"/>
      <c r="RGE583" s="716"/>
      <c r="RGF583" s="716"/>
      <c r="RGG583" s="716"/>
      <c r="RGH583" s="716"/>
      <c r="RGI583" s="716"/>
      <c r="RGJ583" s="716"/>
      <c r="RGK583" s="716"/>
      <c r="RGL583" s="716"/>
      <c r="RGM583" s="716"/>
      <c r="RGN583" s="716"/>
      <c r="RGO583" s="716"/>
      <c r="RGP583" s="716"/>
      <c r="RGQ583" s="716"/>
      <c r="RGR583" s="716"/>
      <c r="RGS583" s="716"/>
      <c r="RGT583" s="716"/>
      <c r="RGU583" s="716"/>
      <c r="RGV583" s="716"/>
      <c r="RGW583" s="716"/>
      <c r="RGX583" s="716"/>
      <c r="RGY583" s="716"/>
      <c r="RGZ583" s="716"/>
      <c r="RHA583" s="716"/>
      <c r="RHB583" s="716"/>
      <c r="RHC583" s="716"/>
      <c r="RHD583" s="716"/>
      <c r="RHE583" s="716"/>
      <c r="RHF583" s="716"/>
      <c r="RHG583" s="716"/>
      <c r="RHH583" s="716"/>
      <c r="RHI583" s="716"/>
      <c r="RHJ583" s="716"/>
      <c r="RHK583" s="716"/>
      <c r="RHL583" s="716"/>
      <c r="RHM583" s="716"/>
      <c r="RHN583" s="716"/>
      <c r="RHO583" s="716"/>
      <c r="RHP583" s="716"/>
      <c r="RHQ583" s="716"/>
      <c r="RHR583" s="716"/>
      <c r="RHS583" s="716"/>
      <c r="RHT583" s="716"/>
      <c r="RHU583" s="716"/>
      <c r="RHV583" s="716"/>
      <c r="RHW583" s="716"/>
      <c r="RHX583" s="716"/>
      <c r="RHY583" s="716"/>
      <c r="RHZ583" s="716"/>
      <c r="RIA583" s="716"/>
      <c r="RIB583" s="716"/>
      <c r="RIC583" s="716"/>
      <c r="RID583" s="716"/>
      <c r="RIE583" s="716"/>
      <c r="RIF583" s="716"/>
      <c r="RIG583" s="716"/>
      <c r="RIH583" s="716"/>
      <c r="RII583" s="716"/>
      <c r="RIJ583" s="716"/>
      <c r="RIK583" s="716"/>
      <c r="RIL583" s="716"/>
      <c r="RIM583" s="716"/>
      <c r="RIN583" s="716"/>
      <c r="RIO583" s="716"/>
      <c r="RIP583" s="716"/>
      <c r="RIQ583" s="716"/>
      <c r="RIR583" s="716"/>
      <c r="RIS583" s="716"/>
      <c r="RIT583" s="716"/>
      <c r="RIU583" s="716"/>
      <c r="RIV583" s="716"/>
      <c r="RIW583" s="716"/>
      <c r="RIX583" s="716"/>
      <c r="RIY583" s="716"/>
      <c r="RIZ583" s="716"/>
      <c r="RJA583" s="716"/>
      <c r="RJB583" s="716"/>
      <c r="RJC583" s="716"/>
      <c r="RJD583" s="716"/>
      <c r="RJE583" s="716"/>
      <c r="RJF583" s="716"/>
      <c r="RJG583" s="716"/>
      <c r="RJH583" s="716"/>
      <c r="RJI583" s="716"/>
      <c r="RJJ583" s="716"/>
      <c r="RJK583" s="716"/>
      <c r="RJL583" s="716"/>
      <c r="RJM583" s="716"/>
      <c r="RJN583" s="716"/>
      <c r="RJO583" s="716"/>
      <c r="RJP583" s="716"/>
      <c r="RJQ583" s="716"/>
      <c r="RJR583" s="716"/>
      <c r="RJS583" s="716"/>
      <c r="RJT583" s="716"/>
      <c r="RJU583" s="716"/>
      <c r="RJV583" s="716"/>
      <c r="RJW583" s="716"/>
      <c r="RJX583" s="716"/>
      <c r="RJY583" s="716"/>
      <c r="RJZ583" s="716"/>
      <c r="RKA583" s="716"/>
      <c r="RKB583" s="716"/>
      <c r="RKC583" s="716"/>
      <c r="RKD583" s="716"/>
      <c r="RKE583" s="716"/>
      <c r="RKF583" s="716"/>
      <c r="RKG583" s="716"/>
      <c r="RKH583" s="716"/>
      <c r="RKI583" s="716"/>
      <c r="RKJ583" s="716"/>
      <c r="RKK583" s="716"/>
      <c r="RKL583" s="716"/>
      <c r="RKM583" s="716"/>
      <c r="RKN583" s="716"/>
      <c r="RKO583" s="716"/>
      <c r="RKP583" s="716"/>
      <c r="RKQ583" s="716"/>
      <c r="RKR583" s="716"/>
      <c r="RKS583" s="716"/>
      <c r="RKT583" s="716"/>
      <c r="RKU583" s="716"/>
      <c r="RKV583" s="716"/>
      <c r="RKW583" s="716"/>
      <c r="RKX583" s="716"/>
      <c r="RKY583" s="716"/>
      <c r="RKZ583" s="716"/>
      <c r="RLA583" s="716"/>
      <c r="RLB583" s="716"/>
      <c r="RLC583" s="716"/>
      <c r="RLD583" s="716"/>
      <c r="RLE583" s="716"/>
      <c r="RLF583" s="716"/>
      <c r="RLG583" s="716"/>
      <c r="RLH583" s="716"/>
      <c r="RLI583" s="716"/>
      <c r="RLJ583" s="716"/>
      <c r="RLK583" s="716"/>
      <c r="RLL583" s="716"/>
      <c r="RLM583" s="716"/>
      <c r="RLN583" s="716"/>
      <c r="RLO583" s="716"/>
      <c r="RLP583" s="716"/>
      <c r="RLQ583" s="716"/>
      <c r="RLR583" s="716"/>
      <c r="RLS583" s="716"/>
      <c r="RLT583" s="716"/>
      <c r="RLU583" s="716"/>
      <c r="RLV583" s="716"/>
      <c r="RLW583" s="716"/>
      <c r="RLX583" s="716"/>
      <c r="RLY583" s="716"/>
      <c r="RLZ583" s="716"/>
      <c r="RMA583" s="716"/>
      <c r="RMB583" s="716"/>
      <c r="RMC583" s="716"/>
      <c r="RMD583" s="716"/>
      <c r="RME583" s="716"/>
      <c r="RMF583" s="716"/>
      <c r="RMG583" s="716"/>
      <c r="RMH583" s="716"/>
      <c r="RMI583" s="716"/>
      <c r="RMJ583" s="716"/>
      <c r="RMK583" s="716"/>
      <c r="RML583" s="716"/>
      <c r="RMM583" s="716"/>
      <c r="RMN583" s="716"/>
      <c r="RMO583" s="716"/>
      <c r="RMP583" s="716"/>
      <c r="RMQ583" s="716"/>
      <c r="RMR583" s="716"/>
      <c r="RMS583" s="716"/>
      <c r="RMT583" s="716"/>
      <c r="RMU583" s="716"/>
      <c r="RMV583" s="716"/>
      <c r="RMW583" s="716"/>
      <c r="RMX583" s="716"/>
      <c r="RMY583" s="716"/>
      <c r="RMZ583" s="716"/>
      <c r="RNA583" s="716"/>
      <c r="RNB583" s="716"/>
      <c r="RNC583" s="716"/>
      <c r="RND583" s="716"/>
      <c r="RNE583" s="716"/>
      <c r="RNF583" s="716"/>
      <c r="RNG583" s="716"/>
      <c r="RNH583" s="716"/>
      <c r="RNI583" s="716"/>
      <c r="RNJ583" s="716"/>
      <c r="RNK583" s="716"/>
      <c r="RNL583" s="716"/>
      <c r="RNM583" s="716"/>
      <c r="RNN583" s="716"/>
      <c r="RNO583" s="716"/>
      <c r="RNP583" s="716"/>
      <c r="RNQ583" s="716"/>
      <c r="RNR583" s="716"/>
      <c r="RNS583" s="716"/>
      <c r="RNT583" s="716"/>
      <c r="RNU583" s="716"/>
      <c r="RNV583" s="716"/>
      <c r="RNW583" s="716"/>
      <c r="RNX583" s="716"/>
      <c r="RNY583" s="716"/>
      <c r="RNZ583" s="716"/>
      <c r="ROA583" s="716"/>
      <c r="ROB583" s="716"/>
      <c r="ROC583" s="716"/>
      <c r="ROD583" s="716"/>
      <c r="ROE583" s="716"/>
      <c r="ROF583" s="716"/>
      <c r="ROG583" s="716"/>
      <c r="ROH583" s="716"/>
      <c r="ROI583" s="716"/>
      <c r="ROJ583" s="716"/>
      <c r="ROK583" s="716"/>
      <c r="ROL583" s="716"/>
      <c r="ROM583" s="716"/>
      <c r="RON583" s="716"/>
      <c r="ROO583" s="716"/>
      <c r="ROP583" s="716"/>
      <c r="ROQ583" s="716"/>
      <c r="ROR583" s="716"/>
      <c r="ROS583" s="716"/>
      <c r="ROT583" s="716"/>
      <c r="ROU583" s="716"/>
      <c r="ROV583" s="716"/>
      <c r="ROW583" s="716"/>
      <c r="ROX583" s="716"/>
      <c r="ROY583" s="716"/>
      <c r="ROZ583" s="716"/>
      <c r="RPA583" s="716"/>
      <c r="RPB583" s="716"/>
      <c r="RPC583" s="716"/>
      <c r="RPD583" s="716"/>
      <c r="RPE583" s="716"/>
      <c r="RPF583" s="716"/>
      <c r="RPG583" s="716"/>
      <c r="RPH583" s="716"/>
      <c r="RPI583" s="716"/>
      <c r="RPJ583" s="716"/>
      <c r="RPK583" s="716"/>
      <c r="RPL583" s="716"/>
      <c r="RPM583" s="716"/>
      <c r="RPN583" s="716"/>
      <c r="RPO583" s="716"/>
      <c r="RPP583" s="716"/>
      <c r="RPQ583" s="716"/>
      <c r="RPR583" s="716"/>
      <c r="RPS583" s="716"/>
      <c r="RPT583" s="716"/>
      <c r="RPU583" s="716"/>
      <c r="RPV583" s="716"/>
      <c r="RPW583" s="716"/>
      <c r="RPX583" s="716"/>
      <c r="RPY583" s="716"/>
      <c r="RPZ583" s="716"/>
      <c r="RQA583" s="716"/>
      <c r="RQB583" s="716"/>
      <c r="RQC583" s="716"/>
      <c r="RQD583" s="716"/>
      <c r="RQE583" s="716"/>
      <c r="RQF583" s="716"/>
      <c r="RQG583" s="716"/>
      <c r="RQH583" s="716"/>
      <c r="RQI583" s="716"/>
      <c r="RQJ583" s="716"/>
      <c r="RQK583" s="716"/>
      <c r="RQL583" s="716"/>
      <c r="RQM583" s="716"/>
      <c r="RQN583" s="716"/>
      <c r="RQO583" s="716"/>
      <c r="RQP583" s="716"/>
      <c r="RQQ583" s="716"/>
      <c r="RQR583" s="716"/>
      <c r="RQS583" s="716"/>
      <c r="RQT583" s="716"/>
      <c r="RQU583" s="716"/>
      <c r="RQV583" s="716"/>
      <c r="RQW583" s="716"/>
      <c r="RQX583" s="716"/>
      <c r="RQY583" s="716"/>
      <c r="RQZ583" s="716"/>
      <c r="RRA583" s="716"/>
      <c r="RRB583" s="716"/>
      <c r="RRC583" s="716"/>
      <c r="RRD583" s="716"/>
      <c r="RRE583" s="716"/>
      <c r="RRF583" s="716"/>
      <c r="RRG583" s="716"/>
      <c r="RRH583" s="716"/>
      <c r="RRI583" s="716"/>
      <c r="RRJ583" s="716"/>
      <c r="RRK583" s="716"/>
      <c r="RRL583" s="716"/>
      <c r="RRM583" s="716"/>
      <c r="RRN583" s="716"/>
      <c r="RRO583" s="716"/>
      <c r="RRP583" s="716"/>
      <c r="RRQ583" s="716"/>
      <c r="RRR583" s="716"/>
      <c r="RRS583" s="716"/>
      <c r="RRT583" s="716"/>
      <c r="RRU583" s="716"/>
      <c r="RRV583" s="716"/>
      <c r="RRW583" s="716"/>
      <c r="RRX583" s="716"/>
      <c r="RRY583" s="716"/>
      <c r="RRZ583" s="716"/>
      <c r="RSA583" s="716"/>
      <c r="RSB583" s="716"/>
      <c r="RSC583" s="716"/>
      <c r="RSD583" s="716"/>
      <c r="RSE583" s="716"/>
      <c r="RSF583" s="716"/>
      <c r="RSG583" s="716"/>
      <c r="RSH583" s="716"/>
      <c r="RSI583" s="716"/>
      <c r="RSJ583" s="716"/>
      <c r="RSK583" s="716"/>
      <c r="RSL583" s="716"/>
      <c r="RSM583" s="716"/>
      <c r="RSN583" s="716"/>
      <c r="RSO583" s="716"/>
      <c r="RSP583" s="716"/>
      <c r="RSQ583" s="716"/>
      <c r="RSR583" s="716"/>
      <c r="RSS583" s="716"/>
      <c r="RST583" s="716"/>
      <c r="RSU583" s="716"/>
      <c r="RSV583" s="716"/>
      <c r="RSW583" s="716"/>
      <c r="RSX583" s="716"/>
      <c r="RSY583" s="716"/>
      <c r="RSZ583" s="716"/>
      <c r="RTA583" s="716"/>
      <c r="RTB583" s="716"/>
      <c r="RTC583" s="716"/>
      <c r="RTD583" s="716"/>
      <c r="RTE583" s="716"/>
      <c r="RTF583" s="716"/>
      <c r="RTG583" s="716"/>
      <c r="RTH583" s="716"/>
      <c r="RTI583" s="716"/>
      <c r="RTJ583" s="716"/>
      <c r="RTK583" s="716"/>
      <c r="RTL583" s="716"/>
      <c r="RTM583" s="716"/>
      <c r="RTN583" s="716"/>
      <c r="RTO583" s="716"/>
      <c r="RTP583" s="716"/>
      <c r="RTQ583" s="716"/>
      <c r="RTR583" s="716"/>
      <c r="RTS583" s="716"/>
      <c r="RTT583" s="716"/>
      <c r="RTU583" s="716"/>
      <c r="RTV583" s="716"/>
      <c r="RTW583" s="716"/>
      <c r="RTX583" s="716"/>
      <c r="RTY583" s="716"/>
      <c r="RTZ583" s="716"/>
      <c r="RUA583" s="716"/>
      <c r="RUB583" s="716"/>
      <c r="RUC583" s="716"/>
      <c r="RUD583" s="716"/>
      <c r="RUE583" s="716"/>
      <c r="RUF583" s="716"/>
      <c r="RUG583" s="716"/>
      <c r="RUH583" s="716"/>
      <c r="RUI583" s="716"/>
      <c r="RUJ583" s="716"/>
      <c r="RUK583" s="716"/>
      <c r="RUL583" s="716"/>
      <c r="RUM583" s="716"/>
      <c r="RUN583" s="716"/>
      <c r="RUO583" s="716"/>
      <c r="RUP583" s="716"/>
      <c r="RUQ583" s="716"/>
      <c r="RUR583" s="716"/>
      <c r="RUS583" s="716"/>
      <c r="RUT583" s="716"/>
      <c r="RUU583" s="716"/>
      <c r="RUV583" s="716"/>
      <c r="RUW583" s="716"/>
      <c r="RUX583" s="716"/>
      <c r="RUY583" s="716"/>
      <c r="RUZ583" s="716"/>
      <c r="RVA583" s="716"/>
      <c r="RVB583" s="716"/>
      <c r="RVC583" s="716"/>
      <c r="RVD583" s="716"/>
      <c r="RVE583" s="716"/>
      <c r="RVF583" s="716"/>
      <c r="RVG583" s="716"/>
      <c r="RVH583" s="716"/>
      <c r="RVI583" s="716"/>
      <c r="RVJ583" s="716"/>
      <c r="RVK583" s="716"/>
      <c r="RVL583" s="716"/>
      <c r="RVM583" s="716"/>
      <c r="RVN583" s="716"/>
      <c r="RVO583" s="716"/>
      <c r="RVP583" s="716"/>
      <c r="RVQ583" s="716"/>
      <c r="RVR583" s="716"/>
      <c r="RVS583" s="716"/>
      <c r="RVT583" s="716"/>
      <c r="RVU583" s="716"/>
      <c r="RVV583" s="716"/>
      <c r="RVW583" s="716"/>
      <c r="RVX583" s="716"/>
      <c r="RVY583" s="716"/>
      <c r="RVZ583" s="716"/>
      <c r="RWA583" s="716"/>
      <c r="RWB583" s="716"/>
      <c r="RWC583" s="716"/>
      <c r="RWD583" s="716"/>
      <c r="RWE583" s="716"/>
      <c r="RWF583" s="716"/>
      <c r="RWG583" s="716"/>
      <c r="RWH583" s="716"/>
      <c r="RWI583" s="716"/>
      <c r="RWJ583" s="716"/>
      <c r="RWK583" s="716"/>
      <c r="RWL583" s="716"/>
      <c r="RWM583" s="716"/>
      <c r="RWN583" s="716"/>
      <c r="RWO583" s="716"/>
      <c r="RWP583" s="716"/>
      <c r="RWQ583" s="716"/>
      <c r="RWR583" s="716"/>
      <c r="RWS583" s="716"/>
      <c r="RWT583" s="716"/>
      <c r="RWU583" s="716"/>
      <c r="RWV583" s="716"/>
      <c r="RWW583" s="716"/>
      <c r="RWX583" s="716"/>
      <c r="RWY583" s="716"/>
      <c r="RWZ583" s="716"/>
      <c r="RXA583" s="716"/>
      <c r="RXB583" s="716"/>
      <c r="RXC583" s="716"/>
      <c r="RXD583" s="716"/>
      <c r="RXE583" s="716"/>
      <c r="RXF583" s="716"/>
      <c r="RXG583" s="716"/>
      <c r="RXH583" s="716"/>
      <c r="RXI583" s="716"/>
      <c r="RXJ583" s="716"/>
      <c r="RXK583" s="716"/>
      <c r="RXL583" s="716"/>
      <c r="RXM583" s="716"/>
      <c r="RXN583" s="716"/>
      <c r="RXO583" s="716"/>
      <c r="RXP583" s="716"/>
      <c r="RXQ583" s="716"/>
      <c r="RXR583" s="716"/>
      <c r="RXS583" s="716"/>
      <c r="RXT583" s="716"/>
      <c r="RXU583" s="716"/>
      <c r="RXV583" s="716"/>
      <c r="RXW583" s="716"/>
      <c r="RXX583" s="716"/>
      <c r="RXY583" s="716"/>
      <c r="RXZ583" s="716"/>
      <c r="RYA583" s="716"/>
      <c r="RYB583" s="716"/>
      <c r="RYC583" s="716"/>
      <c r="RYD583" s="716"/>
      <c r="RYE583" s="716"/>
      <c r="RYF583" s="716"/>
      <c r="RYG583" s="716"/>
      <c r="RYH583" s="716"/>
      <c r="RYI583" s="716"/>
      <c r="RYJ583" s="716"/>
      <c r="RYK583" s="716"/>
      <c r="RYL583" s="716"/>
      <c r="RYM583" s="716"/>
      <c r="RYN583" s="716"/>
      <c r="RYO583" s="716"/>
      <c r="RYP583" s="716"/>
      <c r="RYQ583" s="716"/>
      <c r="RYR583" s="716"/>
      <c r="RYS583" s="716"/>
      <c r="RYT583" s="716"/>
      <c r="RYU583" s="716"/>
      <c r="RYV583" s="716"/>
      <c r="RYW583" s="716"/>
      <c r="RYX583" s="716"/>
      <c r="RYY583" s="716"/>
      <c r="RYZ583" s="716"/>
      <c r="RZA583" s="716"/>
      <c r="RZB583" s="716"/>
      <c r="RZC583" s="716"/>
      <c r="RZD583" s="716"/>
      <c r="RZE583" s="716"/>
      <c r="RZF583" s="716"/>
      <c r="RZG583" s="716"/>
      <c r="RZH583" s="716"/>
      <c r="RZI583" s="716"/>
      <c r="RZJ583" s="716"/>
      <c r="RZK583" s="716"/>
      <c r="RZL583" s="716"/>
      <c r="RZM583" s="716"/>
      <c r="RZN583" s="716"/>
      <c r="RZO583" s="716"/>
      <c r="RZP583" s="716"/>
      <c r="RZQ583" s="716"/>
      <c r="RZR583" s="716"/>
      <c r="RZS583" s="716"/>
      <c r="RZT583" s="716"/>
      <c r="RZU583" s="716"/>
      <c r="RZV583" s="716"/>
      <c r="RZW583" s="716"/>
      <c r="RZX583" s="716"/>
      <c r="RZY583" s="716"/>
      <c r="RZZ583" s="716"/>
      <c r="SAA583" s="716"/>
      <c r="SAB583" s="716"/>
      <c r="SAC583" s="716"/>
      <c r="SAD583" s="716"/>
      <c r="SAE583" s="716"/>
      <c r="SAF583" s="716"/>
      <c r="SAG583" s="716"/>
      <c r="SAH583" s="716"/>
      <c r="SAI583" s="716"/>
      <c r="SAJ583" s="716"/>
      <c r="SAK583" s="716"/>
      <c r="SAL583" s="716"/>
      <c r="SAM583" s="716"/>
      <c r="SAN583" s="716"/>
      <c r="SAO583" s="716"/>
      <c r="SAP583" s="716"/>
      <c r="SAQ583" s="716"/>
      <c r="SAR583" s="716"/>
      <c r="SAS583" s="716"/>
      <c r="SAT583" s="716"/>
      <c r="SAU583" s="716"/>
      <c r="SAV583" s="716"/>
      <c r="SAW583" s="716"/>
      <c r="SAX583" s="716"/>
      <c r="SAY583" s="716"/>
      <c r="SAZ583" s="716"/>
      <c r="SBA583" s="716"/>
      <c r="SBB583" s="716"/>
      <c r="SBC583" s="716"/>
      <c r="SBD583" s="716"/>
      <c r="SBE583" s="716"/>
      <c r="SBF583" s="716"/>
      <c r="SBG583" s="716"/>
      <c r="SBH583" s="716"/>
      <c r="SBI583" s="716"/>
      <c r="SBJ583" s="716"/>
      <c r="SBK583" s="716"/>
      <c r="SBL583" s="716"/>
      <c r="SBM583" s="716"/>
      <c r="SBN583" s="716"/>
      <c r="SBO583" s="716"/>
      <c r="SBP583" s="716"/>
      <c r="SBQ583" s="716"/>
      <c r="SBR583" s="716"/>
      <c r="SBS583" s="716"/>
      <c r="SBT583" s="716"/>
      <c r="SBU583" s="716"/>
      <c r="SBV583" s="716"/>
      <c r="SBW583" s="716"/>
      <c r="SBX583" s="716"/>
      <c r="SBY583" s="716"/>
      <c r="SBZ583" s="716"/>
      <c r="SCA583" s="716"/>
      <c r="SCB583" s="716"/>
      <c r="SCC583" s="716"/>
      <c r="SCD583" s="716"/>
      <c r="SCE583" s="716"/>
      <c r="SCF583" s="716"/>
      <c r="SCG583" s="716"/>
      <c r="SCH583" s="716"/>
      <c r="SCI583" s="716"/>
      <c r="SCJ583" s="716"/>
      <c r="SCK583" s="716"/>
      <c r="SCL583" s="716"/>
      <c r="SCM583" s="716"/>
      <c r="SCN583" s="716"/>
      <c r="SCO583" s="716"/>
      <c r="SCP583" s="716"/>
      <c r="SCQ583" s="716"/>
      <c r="SCR583" s="716"/>
      <c r="SCS583" s="716"/>
      <c r="SCT583" s="716"/>
      <c r="SCU583" s="716"/>
      <c r="SCV583" s="716"/>
      <c r="SCW583" s="716"/>
      <c r="SCX583" s="716"/>
      <c r="SCY583" s="716"/>
      <c r="SCZ583" s="716"/>
      <c r="SDA583" s="716"/>
      <c r="SDB583" s="716"/>
      <c r="SDC583" s="716"/>
      <c r="SDD583" s="716"/>
      <c r="SDE583" s="716"/>
      <c r="SDF583" s="716"/>
      <c r="SDG583" s="716"/>
      <c r="SDH583" s="716"/>
      <c r="SDI583" s="716"/>
      <c r="SDJ583" s="716"/>
      <c r="SDK583" s="716"/>
      <c r="SDL583" s="716"/>
      <c r="SDM583" s="716"/>
      <c r="SDN583" s="716"/>
      <c r="SDO583" s="716"/>
      <c r="SDP583" s="716"/>
      <c r="SDQ583" s="716"/>
      <c r="SDR583" s="716"/>
      <c r="SDS583" s="716"/>
      <c r="SDT583" s="716"/>
      <c r="SDU583" s="716"/>
      <c r="SDV583" s="716"/>
      <c r="SDW583" s="716"/>
      <c r="SDX583" s="716"/>
      <c r="SDY583" s="716"/>
      <c r="SDZ583" s="716"/>
      <c r="SEA583" s="716"/>
      <c r="SEB583" s="716"/>
      <c r="SEC583" s="716"/>
      <c r="SED583" s="716"/>
      <c r="SEE583" s="716"/>
      <c r="SEF583" s="716"/>
      <c r="SEG583" s="716"/>
      <c r="SEH583" s="716"/>
      <c r="SEI583" s="716"/>
      <c r="SEJ583" s="716"/>
      <c r="SEK583" s="716"/>
      <c r="SEL583" s="716"/>
      <c r="SEM583" s="716"/>
      <c r="SEN583" s="716"/>
      <c r="SEO583" s="716"/>
      <c r="SEP583" s="716"/>
      <c r="SEQ583" s="716"/>
      <c r="SER583" s="716"/>
      <c r="SES583" s="716"/>
      <c r="SET583" s="716"/>
      <c r="SEU583" s="716"/>
      <c r="SEV583" s="716"/>
      <c r="SEW583" s="716"/>
      <c r="SEX583" s="716"/>
      <c r="SEY583" s="716"/>
      <c r="SEZ583" s="716"/>
      <c r="SFA583" s="716"/>
      <c r="SFB583" s="716"/>
      <c r="SFC583" s="716"/>
      <c r="SFD583" s="716"/>
      <c r="SFE583" s="716"/>
      <c r="SFF583" s="716"/>
      <c r="SFG583" s="716"/>
      <c r="SFH583" s="716"/>
      <c r="SFI583" s="716"/>
      <c r="SFJ583" s="716"/>
      <c r="SFK583" s="716"/>
      <c r="SFL583" s="716"/>
      <c r="SFM583" s="716"/>
      <c r="SFN583" s="716"/>
      <c r="SFO583" s="716"/>
      <c r="SFP583" s="716"/>
      <c r="SFQ583" s="716"/>
      <c r="SFR583" s="716"/>
      <c r="SFS583" s="716"/>
      <c r="SFT583" s="716"/>
      <c r="SFU583" s="716"/>
      <c r="SFV583" s="716"/>
      <c r="SFW583" s="716"/>
      <c r="SFX583" s="716"/>
      <c r="SFY583" s="716"/>
      <c r="SFZ583" s="716"/>
      <c r="SGA583" s="716"/>
      <c r="SGB583" s="716"/>
      <c r="SGC583" s="716"/>
      <c r="SGD583" s="716"/>
      <c r="SGE583" s="716"/>
      <c r="SGF583" s="716"/>
      <c r="SGG583" s="716"/>
      <c r="SGH583" s="716"/>
      <c r="SGI583" s="716"/>
      <c r="SGJ583" s="716"/>
      <c r="SGK583" s="716"/>
      <c r="SGL583" s="716"/>
      <c r="SGM583" s="716"/>
      <c r="SGN583" s="716"/>
      <c r="SGO583" s="716"/>
      <c r="SGP583" s="716"/>
      <c r="SGQ583" s="716"/>
      <c r="SGR583" s="716"/>
      <c r="SGS583" s="716"/>
      <c r="SGT583" s="716"/>
      <c r="SGU583" s="716"/>
      <c r="SGV583" s="716"/>
      <c r="SGW583" s="716"/>
      <c r="SGX583" s="716"/>
      <c r="SGY583" s="716"/>
      <c r="SGZ583" s="716"/>
      <c r="SHA583" s="716"/>
      <c r="SHB583" s="716"/>
      <c r="SHC583" s="716"/>
      <c r="SHD583" s="716"/>
      <c r="SHE583" s="716"/>
      <c r="SHF583" s="716"/>
      <c r="SHG583" s="716"/>
      <c r="SHH583" s="716"/>
      <c r="SHI583" s="716"/>
      <c r="SHJ583" s="716"/>
      <c r="SHK583" s="716"/>
      <c r="SHL583" s="716"/>
      <c r="SHM583" s="716"/>
      <c r="SHN583" s="716"/>
      <c r="SHO583" s="716"/>
      <c r="SHP583" s="716"/>
      <c r="SHQ583" s="716"/>
      <c r="SHR583" s="716"/>
      <c r="SHS583" s="716"/>
      <c r="SHT583" s="716"/>
      <c r="SHU583" s="716"/>
      <c r="SHV583" s="716"/>
      <c r="SHW583" s="716"/>
      <c r="SHX583" s="716"/>
      <c r="SHY583" s="716"/>
      <c r="SHZ583" s="716"/>
      <c r="SIA583" s="716"/>
      <c r="SIB583" s="716"/>
      <c r="SIC583" s="716"/>
      <c r="SID583" s="716"/>
      <c r="SIE583" s="716"/>
      <c r="SIF583" s="716"/>
      <c r="SIG583" s="716"/>
      <c r="SIH583" s="716"/>
      <c r="SII583" s="716"/>
      <c r="SIJ583" s="716"/>
      <c r="SIK583" s="716"/>
      <c r="SIL583" s="716"/>
      <c r="SIM583" s="716"/>
      <c r="SIN583" s="716"/>
      <c r="SIO583" s="716"/>
      <c r="SIP583" s="716"/>
      <c r="SIQ583" s="716"/>
      <c r="SIR583" s="716"/>
      <c r="SIS583" s="716"/>
      <c r="SIT583" s="716"/>
      <c r="SIU583" s="716"/>
      <c r="SIV583" s="716"/>
      <c r="SIW583" s="716"/>
      <c r="SIX583" s="716"/>
      <c r="SIY583" s="716"/>
      <c r="SIZ583" s="716"/>
      <c r="SJA583" s="716"/>
      <c r="SJB583" s="716"/>
      <c r="SJC583" s="716"/>
      <c r="SJD583" s="716"/>
      <c r="SJE583" s="716"/>
      <c r="SJF583" s="716"/>
      <c r="SJG583" s="716"/>
      <c r="SJH583" s="716"/>
      <c r="SJI583" s="716"/>
      <c r="SJJ583" s="716"/>
      <c r="SJK583" s="716"/>
      <c r="SJL583" s="716"/>
      <c r="SJM583" s="716"/>
      <c r="SJN583" s="716"/>
      <c r="SJO583" s="716"/>
      <c r="SJP583" s="716"/>
      <c r="SJQ583" s="716"/>
      <c r="SJR583" s="716"/>
      <c r="SJS583" s="716"/>
      <c r="SJT583" s="716"/>
      <c r="SJU583" s="716"/>
      <c r="SJV583" s="716"/>
      <c r="SJW583" s="716"/>
      <c r="SJX583" s="716"/>
      <c r="SJY583" s="716"/>
      <c r="SJZ583" s="716"/>
      <c r="SKA583" s="716"/>
      <c r="SKB583" s="716"/>
      <c r="SKC583" s="716"/>
      <c r="SKD583" s="716"/>
      <c r="SKE583" s="716"/>
      <c r="SKF583" s="716"/>
      <c r="SKG583" s="716"/>
      <c r="SKH583" s="716"/>
      <c r="SKI583" s="716"/>
      <c r="SKJ583" s="716"/>
      <c r="SKK583" s="716"/>
      <c r="SKL583" s="716"/>
      <c r="SKM583" s="716"/>
      <c r="SKN583" s="716"/>
      <c r="SKO583" s="716"/>
      <c r="SKP583" s="716"/>
      <c r="SKQ583" s="716"/>
      <c r="SKR583" s="716"/>
      <c r="SKS583" s="716"/>
      <c r="SKT583" s="716"/>
      <c r="SKU583" s="716"/>
      <c r="SKV583" s="716"/>
      <c r="SKW583" s="716"/>
      <c r="SKX583" s="716"/>
      <c r="SKY583" s="716"/>
      <c r="SKZ583" s="716"/>
      <c r="SLA583" s="716"/>
      <c r="SLB583" s="716"/>
      <c r="SLC583" s="716"/>
      <c r="SLD583" s="716"/>
      <c r="SLE583" s="716"/>
      <c r="SLF583" s="716"/>
      <c r="SLG583" s="716"/>
      <c r="SLH583" s="716"/>
      <c r="SLI583" s="716"/>
      <c r="SLJ583" s="716"/>
      <c r="SLK583" s="716"/>
      <c r="SLL583" s="716"/>
      <c r="SLM583" s="716"/>
      <c r="SLN583" s="716"/>
      <c r="SLO583" s="716"/>
      <c r="SLP583" s="716"/>
      <c r="SLQ583" s="716"/>
      <c r="SLR583" s="716"/>
      <c r="SLS583" s="716"/>
      <c r="SLT583" s="716"/>
      <c r="SLU583" s="716"/>
      <c r="SLV583" s="716"/>
      <c r="SLW583" s="716"/>
      <c r="SLX583" s="716"/>
      <c r="SLY583" s="716"/>
      <c r="SLZ583" s="716"/>
      <c r="SMA583" s="716"/>
      <c r="SMB583" s="716"/>
      <c r="SMC583" s="716"/>
      <c r="SMD583" s="716"/>
      <c r="SME583" s="716"/>
      <c r="SMF583" s="716"/>
      <c r="SMG583" s="716"/>
      <c r="SMH583" s="716"/>
      <c r="SMI583" s="716"/>
      <c r="SMJ583" s="716"/>
      <c r="SMK583" s="716"/>
      <c r="SML583" s="716"/>
      <c r="SMM583" s="716"/>
      <c r="SMN583" s="716"/>
      <c r="SMO583" s="716"/>
      <c r="SMP583" s="716"/>
      <c r="SMQ583" s="716"/>
      <c r="SMR583" s="716"/>
      <c r="SMS583" s="716"/>
      <c r="SMT583" s="716"/>
      <c r="SMU583" s="716"/>
      <c r="SMV583" s="716"/>
      <c r="SMW583" s="716"/>
      <c r="SMX583" s="716"/>
      <c r="SMY583" s="716"/>
      <c r="SMZ583" s="716"/>
      <c r="SNA583" s="716"/>
      <c r="SNB583" s="716"/>
      <c r="SNC583" s="716"/>
      <c r="SND583" s="716"/>
      <c r="SNE583" s="716"/>
      <c r="SNF583" s="716"/>
      <c r="SNG583" s="716"/>
      <c r="SNH583" s="716"/>
      <c r="SNI583" s="716"/>
      <c r="SNJ583" s="716"/>
      <c r="SNK583" s="716"/>
      <c r="SNL583" s="716"/>
      <c r="SNM583" s="716"/>
      <c r="SNN583" s="716"/>
      <c r="SNO583" s="716"/>
      <c r="SNP583" s="716"/>
      <c r="SNQ583" s="716"/>
      <c r="SNR583" s="716"/>
      <c r="SNS583" s="716"/>
      <c r="SNT583" s="716"/>
      <c r="SNU583" s="716"/>
      <c r="SNV583" s="716"/>
      <c r="SNW583" s="716"/>
      <c r="SNX583" s="716"/>
      <c r="SNY583" s="716"/>
      <c r="SNZ583" s="716"/>
      <c r="SOA583" s="716"/>
      <c r="SOB583" s="716"/>
      <c r="SOC583" s="716"/>
      <c r="SOD583" s="716"/>
      <c r="SOE583" s="716"/>
      <c r="SOF583" s="716"/>
      <c r="SOG583" s="716"/>
      <c r="SOH583" s="716"/>
      <c r="SOI583" s="716"/>
      <c r="SOJ583" s="716"/>
      <c r="SOK583" s="716"/>
      <c r="SOL583" s="716"/>
      <c r="SOM583" s="716"/>
      <c r="SON583" s="716"/>
      <c r="SOO583" s="716"/>
      <c r="SOP583" s="716"/>
      <c r="SOQ583" s="716"/>
      <c r="SOR583" s="716"/>
      <c r="SOS583" s="716"/>
      <c r="SOT583" s="716"/>
      <c r="SOU583" s="716"/>
      <c r="SOV583" s="716"/>
      <c r="SOW583" s="716"/>
      <c r="SOX583" s="716"/>
      <c r="SOY583" s="716"/>
      <c r="SOZ583" s="716"/>
      <c r="SPA583" s="716"/>
      <c r="SPB583" s="716"/>
      <c r="SPC583" s="716"/>
      <c r="SPD583" s="716"/>
      <c r="SPE583" s="716"/>
      <c r="SPF583" s="716"/>
      <c r="SPG583" s="716"/>
      <c r="SPH583" s="716"/>
      <c r="SPI583" s="716"/>
      <c r="SPJ583" s="716"/>
      <c r="SPK583" s="716"/>
      <c r="SPL583" s="716"/>
      <c r="SPM583" s="716"/>
      <c r="SPN583" s="716"/>
      <c r="SPO583" s="716"/>
      <c r="SPP583" s="716"/>
      <c r="SPQ583" s="716"/>
      <c r="SPR583" s="716"/>
      <c r="SPS583" s="716"/>
      <c r="SPT583" s="716"/>
      <c r="SPU583" s="716"/>
      <c r="SPV583" s="716"/>
      <c r="SPW583" s="716"/>
      <c r="SPX583" s="716"/>
      <c r="SPY583" s="716"/>
      <c r="SPZ583" s="716"/>
      <c r="SQA583" s="716"/>
      <c r="SQB583" s="716"/>
      <c r="SQC583" s="716"/>
      <c r="SQD583" s="716"/>
      <c r="SQE583" s="716"/>
      <c r="SQF583" s="716"/>
      <c r="SQG583" s="716"/>
      <c r="SQH583" s="716"/>
      <c r="SQI583" s="716"/>
      <c r="SQJ583" s="716"/>
      <c r="SQK583" s="716"/>
      <c r="SQL583" s="716"/>
      <c r="SQM583" s="716"/>
      <c r="SQN583" s="716"/>
      <c r="SQO583" s="716"/>
      <c r="SQP583" s="716"/>
      <c r="SQQ583" s="716"/>
      <c r="SQR583" s="716"/>
      <c r="SQS583" s="716"/>
      <c r="SQT583" s="716"/>
      <c r="SQU583" s="716"/>
      <c r="SQV583" s="716"/>
      <c r="SQW583" s="716"/>
      <c r="SQX583" s="716"/>
      <c r="SQY583" s="716"/>
      <c r="SQZ583" s="716"/>
      <c r="SRA583" s="716"/>
      <c r="SRB583" s="716"/>
      <c r="SRC583" s="716"/>
      <c r="SRD583" s="716"/>
      <c r="SRE583" s="716"/>
      <c r="SRF583" s="716"/>
      <c r="SRG583" s="716"/>
      <c r="SRH583" s="716"/>
      <c r="SRI583" s="716"/>
      <c r="SRJ583" s="716"/>
      <c r="SRK583" s="716"/>
      <c r="SRL583" s="716"/>
      <c r="SRM583" s="716"/>
      <c r="SRN583" s="716"/>
      <c r="SRO583" s="716"/>
      <c r="SRP583" s="716"/>
      <c r="SRQ583" s="716"/>
      <c r="SRR583" s="716"/>
      <c r="SRS583" s="716"/>
      <c r="SRT583" s="716"/>
      <c r="SRU583" s="716"/>
      <c r="SRV583" s="716"/>
      <c r="SRW583" s="716"/>
      <c r="SRX583" s="716"/>
      <c r="SRY583" s="716"/>
      <c r="SRZ583" s="716"/>
      <c r="SSA583" s="716"/>
      <c r="SSB583" s="716"/>
      <c r="SSC583" s="716"/>
      <c r="SSD583" s="716"/>
      <c r="SSE583" s="716"/>
      <c r="SSF583" s="716"/>
      <c r="SSG583" s="716"/>
      <c r="SSH583" s="716"/>
      <c r="SSI583" s="716"/>
      <c r="SSJ583" s="716"/>
      <c r="SSK583" s="716"/>
      <c r="SSL583" s="716"/>
      <c r="SSM583" s="716"/>
      <c r="SSN583" s="716"/>
      <c r="SSO583" s="716"/>
      <c r="SSP583" s="716"/>
      <c r="SSQ583" s="716"/>
      <c r="SSR583" s="716"/>
      <c r="SSS583" s="716"/>
      <c r="SST583" s="716"/>
      <c r="SSU583" s="716"/>
      <c r="SSV583" s="716"/>
      <c r="SSW583" s="716"/>
      <c r="SSX583" s="716"/>
      <c r="SSY583" s="716"/>
      <c r="SSZ583" s="716"/>
      <c r="STA583" s="716"/>
      <c r="STB583" s="716"/>
      <c r="STC583" s="716"/>
      <c r="STD583" s="716"/>
      <c r="STE583" s="716"/>
      <c r="STF583" s="716"/>
      <c r="STG583" s="716"/>
      <c r="STH583" s="716"/>
      <c r="STI583" s="716"/>
      <c r="STJ583" s="716"/>
      <c r="STK583" s="716"/>
      <c r="STL583" s="716"/>
      <c r="STM583" s="716"/>
      <c r="STN583" s="716"/>
      <c r="STO583" s="716"/>
      <c r="STP583" s="716"/>
      <c r="STQ583" s="716"/>
      <c r="STR583" s="716"/>
      <c r="STS583" s="716"/>
      <c r="STT583" s="716"/>
      <c r="STU583" s="716"/>
      <c r="STV583" s="716"/>
      <c r="STW583" s="716"/>
      <c r="STX583" s="716"/>
      <c r="STY583" s="716"/>
      <c r="STZ583" s="716"/>
      <c r="SUA583" s="716"/>
      <c r="SUB583" s="716"/>
      <c r="SUC583" s="716"/>
      <c r="SUD583" s="716"/>
      <c r="SUE583" s="716"/>
      <c r="SUF583" s="716"/>
      <c r="SUG583" s="716"/>
      <c r="SUH583" s="716"/>
      <c r="SUI583" s="716"/>
      <c r="SUJ583" s="716"/>
      <c r="SUK583" s="716"/>
      <c r="SUL583" s="716"/>
      <c r="SUM583" s="716"/>
      <c r="SUN583" s="716"/>
      <c r="SUO583" s="716"/>
      <c r="SUP583" s="716"/>
      <c r="SUQ583" s="716"/>
      <c r="SUR583" s="716"/>
      <c r="SUS583" s="716"/>
      <c r="SUT583" s="716"/>
      <c r="SUU583" s="716"/>
      <c r="SUV583" s="716"/>
      <c r="SUW583" s="716"/>
      <c r="SUX583" s="716"/>
      <c r="SUY583" s="716"/>
      <c r="SUZ583" s="716"/>
      <c r="SVA583" s="716"/>
      <c r="SVB583" s="716"/>
      <c r="SVC583" s="716"/>
      <c r="SVD583" s="716"/>
      <c r="SVE583" s="716"/>
      <c r="SVF583" s="716"/>
      <c r="SVG583" s="716"/>
      <c r="SVH583" s="716"/>
      <c r="SVI583" s="716"/>
      <c r="SVJ583" s="716"/>
      <c r="SVK583" s="716"/>
      <c r="SVL583" s="716"/>
      <c r="SVM583" s="716"/>
      <c r="SVN583" s="716"/>
      <c r="SVO583" s="716"/>
      <c r="SVP583" s="716"/>
      <c r="SVQ583" s="716"/>
      <c r="SVR583" s="716"/>
      <c r="SVS583" s="716"/>
      <c r="SVT583" s="716"/>
      <c r="SVU583" s="716"/>
      <c r="SVV583" s="716"/>
      <c r="SVW583" s="716"/>
      <c r="SVX583" s="716"/>
      <c r="SVY583" s="716"/>
      <c r="SVZ583" s="716"/>
      <c r="SWA583" s="716"/>
      <c r="SWB583" s="716"/>
      <c r="SWC583" s="716"/>
      <c r="SWD583" s="716"/>
      <c r="SWE583" s="716"/>
      <c r="SWF583" s="716"/>
      <c r="SWG583" s="716"/>
      <c r="SWH583" s="716"/>
      <c r="SWI583" s="716"/>
      <c r="SWJ583" s="716"/>
      <c r="SWK583" s="716"/>
      <c r="SWL583" s="716"/>
      <c r="SWM583" s="716"/>
      <c r="SWN583" s="716"/>
      <c r="SWO583" s="716"/>
      <c r="SWP583" s="716"/>
      <c r="SWQ583" s="716"/>
      <c r="SWR583" s="716"/>
      <c r="SWS583" s="716"/>
      <c r="SWT583" s="716"/>
      <c r="SWU583" s="716"/>
      <c r="SWV583" s="716"/>
      <c r="SWW583" s="716"/>
      <c r="SWX583" s="716"/>
      <c r="SWY583" s="716"/>
      <c r="SWZ583" s="716"/>
      <c r="SXA583" s="716"/>
      <c r="SXB583" s="716"/>
      <c r="SXC583" s="716"/>
      <c r="SXD583" s="716"/>
      <c r="SXE583" s="716"/>
      <c r="SXF583" s="716"/>
      <c r="SXG583" s="716"/>
      <c r="SXH583" s="716"/>
      <c r="SXI583" s="716"/>
      <c r="SXJ583" s="716"/>
      <c r="SXK583" s="716"/>
      <c r="SXL583" s="716"/>
      <c r="SXM583" s="716"/>
      <c r="SXN583" s="716"/>
      <c r="SXO583" s="716"/>
      <c r="SXP583" s="716"/>
      <c r="SXQ583" s="716"/>
      <c r="SXR583" s="716"/>
      <c r="SXS583" s="716"/>
      <c r="SXT583" s="716"/>
      <c r="SXU583" s="716"/>
      <c r="SXV583" s="716"/>
      <c r="SXW583" s="716"/>
      <c r="SXX583" s="716"/>
      <c r="SXY583" s="716"/>
      <c r="SXZ583" s="716"/>
      <c r="SYA583" s="716"/>
      <c r="SYB583" s="716"/>
      <c r="SYC583" s="716"/>
      <c r="SYD583" s="716"/>
      <c r="SYE583" s="716"/>
      <c r="SYF583" s="716"/>
      <c r="SYG583" s="716"/>
      <c r="SYH583" s="716"/>
      <c r="SYI583" s="716"/>
      <c r="SYJ583" s="716"/>
      <c r="SYK583" s="716"/>
      <c r="SYL583" s="716"/>
      <c r="SYM583" s="716"/>
      <c r="SYN583" s="716"/>
      <c r="SYO583" s="716"/>
      <c r="SYP583" s="716"/>
      <c r="SYQ583" s="716"/>
      <c r="SYR583" s="716"/>
      <c r="SYS583" s="716"/>
      <c r="SYT583" s="716"/>
      <c r="SYU583" s="716"/>
      <c r="SYV583" s="716"/>
      <c r="SYW583" s="716"/>
      <c r="SYX583" s="716"/>
      <c r="SYY583" s="716"/>
      <c r="SYZ583" s="716"/>
      <c r="SZA583" s="716"/>
      <c r="SZB583" s="716"/>
      <c r="SZC583" s="716"/>
      <c r="SZD583" s="716"/>
      <c r="SZE583" s="716"/>
      <c r="SZF583" s="716"/>
      <c r="SZG583" s="716"/>
      <c r="SZH583" s="716"/>
      <c r="SZI583" s="716"/>
      <c r="SZJ583" s="716"/>
      <c r="SZK583" s="716"/>
      <c r="SZL583" s="716"/>
      <c r="SZM583" s="716"/>
      <c r="SZN583" s="716"/>
      <c r="SZO583" s="716"/>
      <c r="SZP583" s="716"/>
      <c r="SZQ583" s="716"/>
      <c r="SZR583" s="716"/>
      <c r="SZS583" s="716"/>
      <c r="SZT583" s="716"/>
      <c r="SZU583" s="716"/>
      <c r="SZV583" s="716"/>
      <c r="SZW583" s="716"/>
      <c r="SZX583" s="716"/>
      <c r="SZY583" s="716"/>
      <c r="SZZ583" s="716"/>
      <c r="TAA583" s="716"/>
      <c r="TAB583" s="716"/>
      <c r="TAC583" s="716"/>
      <c r="TAD583" s="716"/>
      <c r="TAE583" s="716"/>
      <c r="TAF583" s="716"/>
      <c r="TAG583" s="716"/>
      <c r="TAH583" s="716"/>
      <c r="TAI583" s="716"/>
      <c r="TAJ583" s="716"/>
      <c r="TAK583" s="716"/>
      <c r="TAL583" s="716"/>
      <c r="TAM583" s="716"/>
      <c r="TAN583" s="716"/>
      <c r="TAO583" s="716"/>
      <c r="TAP583" s="716"/>
      <c r="TAQ583" s="716"/>
      <c r="TAR583" s="716"/>
      <c r="TAS583" s="716"/>
      <c r="TAT583" s="716"/>
      <c r="TAU583" s="716"/>
      <c r="TAV583" s="716"/>
      <c r="TAW583" s="716"/>
      <c r="TAX583" s="716"/>
      <c r="TAY583" s="716"/>
      <c r="TAZ583" s="716"/>
      <c r="TBA583" s="716"/>
      <c r="TBB583" s="716"/>
      <c r="TBC583" s="716"/>
      <c r="TBD583" s="716"/>
      <c r="TBE583" s="716"/>
      <c r="TBF583" s="716"/>
      <c r="TBG583" s="716"/>
      <c r="TBH583" s="716"/>
      <c r="TBI583" s="716"/>
      <c r="TBJ583" s="716"/>
      <c r="TBK583" s="716"/>
      <c r="TBL583" s="716"/>
      <c r="TBM583" s="716"/>
      <c r="TBN583" s="716"/>
      <c r="TBO583" s="716"/>
      <c r="TBP583" s="716"/>
      <c r="TBQ583" s="716"/>
      <c r="TBR583" s="716"/>
      <c r="TBS583" s="716"/>
      <c r="TBT583" s="716"/>
      <c r="TBU583" s="716"/>
      <c r="TBV583" s="716"/>
      <c r="TBW583" s="716"/>
      <c r="TBX583" s="716"/>
      <c r="TBY583" s="716"/>
      <c r="TBZ583" s="716"/>
      <c r="TCA583" s="716"/>
      <c r="TCB583" s="716"/>
      <c r="TCC583" s="716"/>
      <c r="TCD583" s="716"/>
      <c r="TCE583" s="716"/>
      <c r="TCF583" s="716"/>
      <c r="TCG583" s="716"/>
      <c r="TCH583" s="716"/>
      <c r="TCI583" s="716"/>
      <c r="TCJ583" s="716"/>
      <c r="TCK583" s="716"/>
      <c r="TCL583" s="716"/>
      <c r="TCM583" s="716"/>
      <c r="TCN583" s="716"/>
      <c r="TCO583" s="716"/>
      <c r="TCP583" s="716"/>
      <c r="TCQ583" s="716"/>
      <c r="TCR583" s="716"/>
      <c r="TCS583" s="716"/>
      <c r="TCT583" s="716"/>
      <c r="TCU583" s="716"/>
      <c r="TCV583" s="716"/>
      <c r="TCW583" s="716"/>
      <c r="TCX583" s="716"/>
      <c r="TCY583" s="716"/>
      <c r="TCZ583" s="716"/>
      <c r="TDA583" s="716"/>
      <c r="TDB583" s="716"/>
      <c r="TDC583" s="716"/>
      <c r="TDD583" s="716"/>
      <c r="TDE583" s="716"/>
      <c r="TDF583" s="716"/>
      <c r="TDG583" s="716"/>
      <c r="TDH583" s="716"/>
      <c r="TDI583" s="716"/>
      <c r="TDJ583" s="716"/>
      <c r="TDK583" s="716"/>
      <c r="TDL583" s="716"/>
      <c r="TDM583" s="716"/>
      <c r="TDN583" s="716"/>
      <c r="TDO583" s="716"/>
      <c r="TDP583" s="716"/>
      <c r="TDQ583" s="716"/>
      <c r="TDR583" s="716"/>
      <c r="TDS583" s="716"/>
      <c r="TDT583" s="716"/>
      <c r="TDU583" s="716"/>
      <c r="TDV583" s="716"/>
      <c r="TDW583" s="716"/>
      <c r="TDX583" s="716"/>
      <c r="TDY583" s="716"/>
      <c r="TDZ583" s="716"/>
      <c r="TEA583" s="716"/>
      <c r="TEB583" s="716"/>
      <c r="TEC583" s="716"/>
      <c r="TED583" s="716"/>
      <c r="TEE583" s="716"/>
      <c r="TEF583" s="716"/>
      <c r="TEG583" s="716"/>
      <c r="TEH583" s="716"/>
      <c r="TEI583" s="716"/>
      <c r="TEJ583" s="716"/>
      <c r="TEK583" s="716"/>
      <c r="TEL583" s="716"/>
      <c r="TEM583" s="716"/>
      <c r="TEN583" s="716"/>
      <c r="TEO583" s="716"/>
      <c r="TEP583" s="716"/>
      <c r="TEQ583" s="716"/>
      <c r="TER583" s="716"/>
      <c r="TES583" s="716"/>
      <c r="TET583" s="716"/>
      <c r="TEU583" s="716"/>
      <c r="TEV583" s="716"/>
      <c r="TEW583" s="716"/>
      <c r="TEX583" s="716"/>
      <c r="TEY583" s="716"/>
      <c r="TEZ583" s="716"/>
      <c r="TFA583" s="716"/>
      <c r="TFB583" s="716"/>
      <c r="TFC583" s="716"/>
      <c r="TFD583" s="716"/>
      <c r="TFE583" s="716"/>
      <c r="TFF583" s="716"/>
      <c r="TFG583" s="716"/>
      <c r="TFH583" s="716"/>
      <c r="TFI583" s="716"/>
      <c r="TFJ583" s="716"/>
      <c r="TFK583" s="716"/>
      <c r="TFL583" s="716"/>
      <c r="TFM583" s="716"/>
      <c r="TFN583" s="716"/>
      <c r="TFO583" s="716"/>
      <c r="TFP583" s="716"/>
      <c r="TFQ583" s="716"/>
      <c r="TFR583" s="716"/>
      <c r="TFS583" s="716"/>
      <c r="TFT583" s="716"/>
      <c r="TFU583" s="716"/>
      <c r="TFV583" s="716"/>
      <c r="TFW583" s="716"/>
      <c r="TFX583" s="716"/>
      <c r="TFY583" s="716"/>
      <c r="TFZ583" s="716"/>
      <c r="TGA583" s="716"/>
      <c r="TGB583" s="716"/>
      <c r="TGC583" s="716"/>
      <c r="TGD583" s="716"/>
      <c r="TGE583" s="716"/>
      <c r="TGF583" s="716"/>
      <c r="TGG583" s="716"/>
      <c r="TGH583" s="716"/>
      <c r="TGI583" s="716"/>
      <c r="TGJ583" s="716"/>
      <c r="TGK583" s="716"/>
      <c r="TGL583" s="716"/>
      <c r="TGM583" s="716"/>
      <c r="TGN583" s="716"/>
      <c r="TGO583" s="716"/>
      <c r="TGP583" s="716"/>
      <c r="TGQ583" s="716"/>
      <c r="TGR583" s="716"/>
      <c r="TGS583" s="716"/>
      <c r="TGT583" s="716"/>
      <c r="TGU583" s="716"/>
      <c r="TGV583" s="716"/>
      <c r="TGW583" s="716"/>
      <c r="TGX583" s="716"/>
      <c r="TGY583" s="716"/>
      <c r="TGZ583" s="716"/>
      <c r="THA583" s="716"/>
      <c r="THB583" s="716"/>
      <c r="THC583" s="716"/>
      <c r="THD583" s="716"/>
      <c r="THE583" s="716"/>
      <c r="THF583" s="716"/>
      <c r="THG583" s="716"/>
      <c r="THH583" s="716"/>
      <c r="THI583" s="716"/>
      <c r="THJ583" s="716"/>
      <c r="THK583" s="716"/>
      <c r="THL583" s="716"/>
      <c r="THM583" s="716"/>
      <c r="THN583" s="716"/>
      <c r="THO583" s="716"/>
      <c r="THP583" s="716"/>
      <c r="THQ583" s="716"/>
      <c r="THR583" s="716"/>
      <c r="THS583" s="716"/>
      <c r="THT583" s="716"/>
      <c r="THU583" s="716"/>
      <c r="THV583" s="716"/>
      <c r="THW583" s="716"/>
      <c r="THX583" s="716"/>
      <c r="THY583" s="716"/>
      <c r="THZ583" s="716"/>
      <c r="TIA583" s="716"/>
      <c r="TIB583" s="716"/>
      <c r="TIC583" s="716"/>
      <c r="TID583" s="716"/>
      <c r="TIE583" s="716"/>
      <c r="TIF583" s="716"/>
      <c r="TIG583" s="716"/>
      <c r="TIH583" s="716"/>
      <c r="TII583" s="716"/>
      <c r="TIJ583" s="716"/>
      <c r="TIK583" s="716"/>
      <c r="TIL583" s="716"/>
      <c r="TIM583" s="716"/>
      <c r="TIN583" s="716"/>
      <c r="TIO583" s="716"/>
      <c r="TIP583" s="716"/>
      <c r="TIQ583" s="716"/>
      <c r="TIR583" s="716"/>
      <c r="TIS583" s="716"/>
      <c r="TIT583" s="716"/>
      <c r="TIU583" s="716"/>
      <c r="TIV583" s="716"/>
      <c r="TIW583" s="716"/>
      <c r="TIX583" s="716"/>
      <c r="TIY583" s="716"/>
      <c r="TIZ583" s="716"/>
      <c r="TJA583" s="716"/>
      <c r="TJB583" s="716"/>
      <c r="TJC583" s="716"/>
      <c r="TJD583" s="716"/>
      <c r="TJE583" s="716"/>
      <c r="TJF583" s="716"/>
      <c r="TJG583" s="716"/>
      <c r="TJH583" s="716"/>
      <c r="TJI583" s="716"/>
      <c r="TJJ583" s="716"/>
      <c r="TJK583" s="716"/>
      <c r="TJL583" s="716"/>
      <c r="TJM583" s="716"/>
      <c r="TJN583" s="716"/>
      <c r="TJO583" s="716"/>
      <c r="TJP583" s="716"/>
      <c r="TJQ583" s="716"/>
      <c r="TJR583" s="716"/>
      <c r="TJS583" s="716"/>
      <c r="TJT583" s="716"/>
      <c r="TJU583" s="716"/>
      <c r="TJV583" s="716"/>
      <c r="TJW583" s="716"/>
      <c r="TJX583" s="716"/>
      <c r="TJY583" s="716"/>
      <c r="TJZ583" s="716"/>
      <c r="TKA583" s="716"/>
      <c r="TKB583" s="716"/>
      <c r="TKC583" s="716"/>
      <c r="TKD583" s="716"/>
      <c r="TKE583" s="716"/>
      <c r="TKF583" s="716"/>
      <c r="TKG583" s="716"/>
      <c r="TKH583" s="716"/>
      <c r="TKI583" s="716"/>
      <c r="TKJ583" s="716"/>
      <c r="TKK583" s="716"/>
      <c r="TKL583" s="716"/>
      <c r="TKM583" s="716"/>
      <c r="TKN583" s="716"/>
      <c r="TKO583" s="716"/>
      <c r="TKP583" s="716"/>
      <c r="TKQ583" s="716"/>
      <c r="TKR583" s="716"/>
      <c r="TKS583" s="716"/>
      <c r="TKT583" s="716"/>
      <c r="TKU583" s="716"/>
      <c r="TKV583" s="716"/>
      <c r="TKW583" s="716"/>
      <c r="TKX583" s="716"/>
      <c r="TKY583" s="716"/>
      <c r="TKZ583" s="716"/>
      <c r="TLA583" s="716"/>
      <c r="TLB583" s="716"/>
      <c r="TLC583" s="716"/>
      <c r="TLD583" s="716"/>
      <c r="TLE583" s="716"/>
      <c r="TLF583" s="716"/>
      <c r="TLG583" s="716"/>
      <c r="TLH583" s="716"/>
      <c r="TLI583" s="716"/>
      <c r="TLJ583" s="716"/>
      <c r="TLK583" s="716"/>
      <c r="TLL583" s="716"/>
      <c r="TLM583" s="716"/>
      <c r="TLN583" s="716"/>
      <c r="TLO583" s="716"/>
      <c r="TLP583" s="716"/>
      <c r="TLQ583" s="716"/>
      <c r="TLR583" s="716"/>
      <c r="TLS583" s="716"/>
      <c r="TLT583" s="716"/>
      <c r="TLU583" s="716"/>
      <c r="TLV583" s="716"/>
      <c r="TLW583" s="716"/>
      <c r="TLX583" s="716"/>
      <c r="TLY583" s="716"/>
      <c r="TLZ583" s="716"/>
      <c r="TMA583" s="716"/>
      <c r="TMB583" s="716"/>
      <c r="TMC583" s="716"/>
      <c r="TMD583" s="716"/>
      <c r="TME583" s="716"/>
      <c r="TMF583" s="716"/>
      <c r="TMG583" s="716"/>
      <c r="TMH583" s="716"/>
      <c r="TMI583" s="716"/>
      <c r="TMJ583" s="716"/>
      <c r="TMK583" s="716"/>
      <c r="TML583" s="716"/>
      <c r="TMM583" s="716"/>
      <c r="TMN583" s="716"/>
      <c r="TMO583" s="716"/>
      <c r="TMP583" s="716"/>
      <c r="TMQ583" s="716"/>
      <c r="TMR583" s="716"/>
      <c r="TMS583" s="716"/>
      <c r="TMT583" s="716"/>
      <c r="TMU583" s="716"/>
      <c r="TMV583" s="716"/>
      <c r="TMW583" s="716"/>
      <c r="TMX583" s="716"/>
      <c r="TMY583" s="716"/>
      <c r="TMZ583" s="716"/>
      <c r="TNA583" s="716"/>
      <c r="TNB583" s="716"/>
      <c r="TNC583" s="716"/>
      <c r="TND583" s="716"/>
      <c r="TNE583" s="716"/>
      <c r="TNF583" s="716"/>
      <c r="TNG583" s="716"/>
      <c r="TNH583" s="716"/>
      <c r="TNI583" s="716"/>
      <c r="TNJ583" s="716"/>
      <c r="TNK583" s="716"/>
      <c r="TNL583" s="716"/>
      <c r="TNM583" s="716"/>
      <c r="TNN583" s="716"/>
      <c r="TNO583" s="716"/>
      <c r="TNP583" s="716"/>
      <c r="TNQ583" s="716"/>
      <c r="TNR583" s="716"/>
      <c r="TNS583" s="716"/>
      <c r="TNT583" s="716"/>
      <c r="TNU583" s="716"/>
      <c r="TNV583" s="716"/>
      <c r="TNW583" s="716"/>
      <c r="TNX583" s="716"/>
      <c r="TNY583" s="716"/>
      <c r="TNZ583" s="716"/>
      <c r="TOA583" s="716"/>
      <c r="TOB583" s="716"/>
      <c r="TOC583" s="716"/>
      <c r="TOD583" s="716"/>
      <c r="TOE583" s="716"/>
      <c r="TOF583" s="716"/>
      <c r="TOG583" s="716"/>
      <c r="TOH583" s="716"/>
      <c r="TOI583" s="716"/>
      <c r="TOJ583" s="716"/>
      <c r="TOK583" s="716"/>
      <c r="TOL583" s="716"/>
      <c r="TOM583" s="716"/>
      <c r="TON583" s="716"/>
      <c r="TOO583" s="716"/>
      <c r="TOP583" s="716"/>
      <c r="TOQ583" s="716"/>
      <c r="TOR583" s="716"/>
      <c r="TOS583" s="716"/>
      <c r="TOT583" s="716"/>
      <c r="TOU583" s="716"/>
      <c r="TOV583" s="716"/>
      <c r="TOW583" s="716"/>
      <c r="TOX583" s="716"/>
      <c r="TOY583" s="716"/>
      <c r="TOZ583" s="716"/>
      <c r="TPA583" s="716"/>
      <c r="TPB583" s="716"/>
      <c r="TPC583" s="716"/>
      <c r="TPD583" s="716"/>
      <c r="TPE583" s="716"/>
      <c r="TPF583" s="716"/>
      <c r="TPG583" s="716"/>
      <c r="TPH583" s="716"/>
      <c r="TPI583" s="716"/>
      <c r="TPJ583" s="716"/>
      <c r="TPK583" s="716"/>
      <c r="TPL583" s="716"/>
      <c r="TPM583" s="716"/>
      <c r="TPN583" s="716"/>
      <c r="TPO583" s="716"/>
      <c r="TPP583" s="716"/>
      <c r="TPQ583" s="716"/>
      <c r="TPR583" s="716"/>
      <c r="TPS583" s="716"/>
      <c r="TPT583" s="716"/>
      <c r="TPU583" s="716"/>
      <c r="TPV583" s="716"/>
      <c r="TPW583" s="716"/>
      <c r="TPX583" s="716"/>
      <c r="TPY583" s="716"/>
      <c r="TPZ583" s="716"/>
      <c r="TQA583" s="716"/>
      <c r="TQB583" s="716"/>
      <c r="TQC583" s="716"/>
      <c r="TQD583" s="716"/>
      <c r="TQE583" s="716"/>
      <c r="TQF583" s="716"/>
      <c r="TQG583" s="716"/>
      <c r="TQH583" s="716"/>
      <c r="TQI583" s="716"/>
      <c r="TQJ583" s="716"/>
      <c r="TQK583" s="716"/>
      <c r="TQL583" s="716"/>
      <c r="TQM583" s="716"/>
      <c r="TQN583" s="716"/>
      <c r="TQO583" s="716"/>
      <c r="TQP583" s="716"/>
      <c r="TQQ583" s="716"/>
      <c r="TQR583" s="716"/>
      <c r="TQS583" s="716"/>
      <c r="TQT583" s="716"/>
      <c r="TQU583" s="716"/>
      <c r="TQV583" s="716"/>
      <c r="TQW583" s="716"/>
      <c r="TQX583" s="716"/>
      <c r="TQY583" s="716"/>
      <c r="TQZ583" s="716"/>
      <c r="TRA583" s="716"/>
      <c r="TRB583" s="716"/>
      <c r="TRC583" s="716"/>
      <c r="TRD583" s="716"/>
      <c r="TRE583" s="716"/>
      <c r="TRF583" s="716"/>
      <c r="TRG583" s="716"/>
      <c r="TRH583" s="716"/>
      <c r="TRI583" s="716"/>
      <c r="TRJ583" s="716"/>
      <c r="TRK583" s="716"/>
      <c r="TRL583" s="716"/>
      <c r="TRM583" s="716"/>
      <c r="TRN583" s="716"/>
      <c r="TRO583" s="716"/>
      <c r="TRP583" s="716"/>
      <c r="TRQ583" s="716"/>
      <c r="TRR583" s="716"/>
      <c r="TRS583" s="716"/>
      <c r="TRT583" s="716"/>
      <c r="TRU583" s="716"/>
      <c r="TRV583" s="716"/>
      <c r="TRW583" s="716"/>
      <c r="TRX583" s="716"/>
      <c r="TRY583" s="716"/>
      <c r="TRZ583" s="716"/>
      <c r="TSA583" s="716"/>
      <c r="TSB583" s="716"/>
      <c r="TSC583" s="716"/>
      <c r="TSD583" s="716"/>
      <c r="TSE583" s="716"/>
      <c r="TSF583" s="716"/>
      <c r="TSG583" s="716"/>
      <c r="TSH583" s="716"/>
      <c r="TSI583" s="716"/>
      <c r="TSJ583" s="716"/>
      <c r="TSK583" s="716"/>
      <c r="TSL583" s="716"/>
      <c r="TSM583" s="716"/>
      <c r="TSN583" s="716"/>
      <c r="TSO583" s="716"/>
      <c r="TSP583" s="716"/>
      <c r="TSQ583" s="716"/>
      <c r="TSR583" s="716"/>
      <c r="TSS583" s="716"/>
      <c r="TST583" s="716"/>
      <c r="TSU583" s="716"/>
      <c r="TSV583" s="716"/>
      <c r="TSW583" s="716"/>
      <c r="TSX583" s="716"/>
      <c r="TSY583" s="716"/>
      <c r="TSZ583" s="716"/>
      <c r="TTA583" s="716"/>
      <c r="TTB583" s="716"/>
      <c r="TTC583" s="716"/>
      <c r="TTD583" s="716"/>
      <c r="TTE583" s="716"/>
      <c r="TTF583" s="716"/>
      <c r="TTG583" s="716"/>
      <c r="TTH583" s="716"/>
      <c r="TTI583" s="716"/>
      <c r="TTJ583" s="716"/>
      <c r="TTK583" s="716"/>
      <c r="TTL583" s="716"/>
      <c r="TTM583" s="716"/>
      <c r="TTN583" s="716"/>
      <c r="TTO583" s="716"/>
      <c r="TTP583" s="716"/>
      <c r="TTQ583" s="716"/>
      <c r="TTR583" s="716"/>
      <c r="TTS583" s="716"/>
      <c r="TTT583" s="716"/>
      <c r="TTU583" s="716"/>
      <c r="TTV583" s="716"/>
      <c r="TTW583" s="716"/>
      <c r="TTX583" s="716"/>
      <c r="TTY583" s="716"/>
      <c r="TTZ583" s="716"/>
      <c r="TUA583" s="716"/>
      <c r="TUB583" s="716"/>
      <c r="TUC583" s="716"/>
      <c r="TUD583" s="716"/>
      <c r="TUE583" s="716"/>
      <c r="TUF583" s="716"/>
      <c r="TUG583" s="716"/>
      <c r="TUH583" s="716"/>
      <c r="TUI583" s="716"/>
      <c r="TUJ583" s="716"/>
      <c r="TUK583" s="716"/>
      <c r="TUL583" s="716"/>
      <c r="TUM583" s="716"/>
      <c r="TUN583" s="716"/>
      <c r="TUO583" s="716"/>
      <c r="TUP583" s="716"/>
      <c r="TUQ583" s="716"/>
      <c r="TUR583" s="716"/>
      <c r="TUS583" s="716"/>
      <c r="TUT583" s="716"/>
      <c r="TUU583" s="716"/>
      <c r="TUV583" s="716"/>
      <c r="TUW583" s="716"/>
      <c r="TUX583" s="716"/>
      <c r="TUY583" s="716"/>
      <c r="TUZ583" s="716"/>
      <c r="TVA583" s="716"/>
      <c r="TVB583" s="716"/>
      <c r="TVC583" s="716"/>
      <c r="TVD583" s="716"/>
      <c r="TVE583" s="716"/>
      <c r="TVF583" s="716"/>
      <c r="TVG583" s="716"/>
      <c r="TVH583" s="716"/>
      <c r="TVI583" s="716"/>
      <c r="TVJ583" s="716"/>
      <c r="TVK583" s="716"/>
      <c r="TVL583" s="716"/>
      <c r="TVM583" s="716"/>
      <c r="TVN583" s="716"/>
      <c r="TVO583" s="716"/>
      <c r="TVP583" s="716"/>
      <c r="TVQ583" s="716"/>
      <c r="TVR583" s="716"/>
      <c r="TVS583" s="716"/>
      <c r="TVT583" s="716"/>
      <c r="TVU583" s="716"/>
      <c r="TVV583" s="716"/>
      <c r="TVW583" s="716"/>
      <c r="TVX583" s="716"/>
      <c r="TVY583" s="716"/>
      <c r="TVZ583" s="716"/>
      <c r="TWA583" s="716"/>
      <c r="TWB583" s="716"/>
      <c r="TWC583" s="716"/>
      <c r="TWD583" s="716"/>
      <c r="TWE583" s="716"/>
      <c r="TWF583" s="716"/>
      <c r="TWG583" s="716"/>
      <c r="TWH583" s="716"/>
      <c r="TWI583" s="716"/>
      <c r="TWJ583" s="716"/>
      <c r="TWK583" s="716"/>
      <c r="TWL583" s="716"/>
      <c r="TWM583" s="716"/>
      <c r="TWN583" s="716"/>
      <c r="TWO583" s="716"/>
      <c r="TWP583" s="716"/>
      <c r="TWQ583" s="716"/>
      <c r="TWR583" s="716"/>
      <c r="TWS583" s="716"/>
      <c r="TWT583" s="716"/>
      <c r="TWU583" s="716"/>
      <c r="TWV583" s="716"/>
      <c r="TWW583" s="716"/>
      <c r="TWX583" s="716"/>
      <c r="TWY583" s="716"/>
      <c r="TWZ583" s="716"/>
      <c r="TXA583" s="716"/>
      <c r="TXB583" s="716"/>
      <c r="TXC583" s="716"/>
      <c r="TXD583" s="716"/>
      <c r="TXE583" s="716"/>
      <c r="TXF583" s="716"/>
      <c r="TXG583" s="716"/>
      <c r="TXH583" s="716"/>
      <c r="TXI583" s="716"/>
      <c r="TXJ583" s="716"/>
      <c r="TXK583" s="716"/>
      <c r="TXL583" s="716"/>
      <c r="TXM583" s="716"/>
      <c r="TXN583" s="716"/>
      <c r="TXO583" s="716"/>
      <c r="TXP583" s="716"/>
      <c r="TXQ583" s="716"/>
      <c r="TXR583" s="716"/>
      <c r="TXS583" s="716"/>
      <c r="TXT583" s="716"/>
      <c r="TXU583" s="716"/>
      <c r="TXV583" s="716"/>
      <c r="TXW583" s="716"/>
      <c r="TXX583" s="716"/>
      <c r="TXY583" s="716"/>
      <c r="TXZ583" s="716"/>
      <c r="TYA583" s="716"/>
      <c r="TYB583" s="716"/>
      <c r="TYC583" s="716"/>
      <c r="TYD583" s="716"/>
      <c r="TYE583" s="716"/>
      <c r="TYF583" s="716"/>
      <c r="TYG583" s="716"/>
      <c r="TYH583" s="716"/>
      <c r="TYI583" s="716"/>
      <c r="TYJ583" s="716"/>
      <c r="TYK583" s="716"/>
      <c r="TYL583" s="716"/>
      <c r="TYM583" s="716"/>
      <c r="TYN583" s="716"/>
      <c r="TYO583" s="716"/>
      <c r="TYP583" s="716"/>
      <c r="TYQ583" s="716"/>
      <c r="TYR583" s="716"/>
      <c r="TYS583" s="716"/>
      <c r="TYT583" s="716"/>
      <c r="TYU583" s="716"/>
      <c r="TYV583" s="716"/>
      <c r="TYW583" s="716"/>
      <c r="TYX583" s="716"/>
      <c r="TYY583" s="716"/>
      <c r="TYZ583" s="716"/>
      <c r="TZA583" s="716"/>
      <c r="TZB583" s="716"/>
      <c r="TZC583" s="716"/>
      <c r="TZD583" s="716"/>
      <c r="TZE583" s="716"/>
      <c r="TZF583" s="716"/>
      <c r="TZG583" s="716"/>
      <c r="TZH583" s="716"/>
      <c r="TZI583" s="716"/>
      <c r="TZJ583" s="716"/>
      <c r="TZK583" s="716"/>
      <c r="TZL583" s="716"/>
      <c r="TZM583" s="716"/>
      <c r="TZN583" s="716"/>
      <c r="TZO583" s="716"/>
      <c r="TZP583" s="716"/>
      <c r="TZQ583" s="716"/>
      <c r="TZR583" s="716"/>
      <c r="TZS583" s="716"/>
      <c r="TZT583" s="716"/>
      <c r="TZU583" s="716"/>
      <c r="TZV583" s="716"/>
      <c r="TZW583" s="716"/>
      <c r="TZX583" s="716"/>
      <c r="TZY583" s="716"/>
      <c r="TZZ583" s="716"/>
      <c r="UAA583" s="716"/>
      <c r="UAB583" s="716"/>
      <c r="UAC583" s="716"/>
      <c r="UAD583" s="716"/>
      <c r="UAE583" s="716"/>
      <c r="UAF583" s="716"/>
      <c r="UAG583" s="716"/>
      <c r="UAH583" s="716"/>
      <c r="UAI583" s="716"/>
      <c r="UAJ583" s="716"/>
      <c r="UAK583" s="716"/>
      <c r="UAL583" s="716"/>
      <c r="UAM583" s="716"/>
      <c r="UAN583" s="716"/>
      <c r="UAO583" s="716"/>
      <c r="UAP583" s="716"/>
      <c r="UAQ583" s="716"/>
      <c r="UAR583" s="716"/>
      <c r="UAS583" s="716"/>
      <c r="UAT583" s="716"/>
      <c r="UAU583" s="716"/>
      <c r="UAV583" s="716"/>
      <c r="UAW583" s="716"/>
      <c r="UAX583" s="716"/>
      <c r="UAY583" s="716"/>
      <c r="UAZ583" s="716"/>
      <c r="UBA583" s="716"/>
      <c r="UBB583" s="716"/>
      <c r="UBC583" s="716"/>
      <c r="UBD583" s="716"/>
      <c r="UBE583" s="716"/>
      <c r="UBF583" s="716"/>
      <c r="UBG583" s="716"/>
      <c r="UBH583" s="716"/>
      <c r="UBI583" s="716"/>
      <c r="UBJ583" s="716"/>
      <c r="UBK583" s="716"/>
      <c r="UBL583" s="716"/>
      <c r="UBM583" s="716"/>
      <c r="UBN583" s="716"/>
      <c r="UBO583" s="716"/>
      <c r="UBP583" s="716"/>
      <c r="UBQ583" s="716"/>
      <c r="UBR583" s="716"/>
      <c r="UBS583" s="716"/>
      <c r="UBT583" s="716"/>
      <c r="UBU583" s="716"/>
      <c r="UBV583" s="716"/>
      <c r="UBW583" s="716"/>
      <c r="UBX583" s="716"/>
      <c r="UBY583" s="716"/>
      <c r="UBZ583" s="716"/>
      <c r="UCA583" s="716"/>
      <c r="UCB583" s="716"/>
      <c r="UCC583" s="716"/>
      <c r="UCD583" s="716"/>
      <c r="UCE583" s="716"/>
      <c r="UCF583" s="716"/>
      <c r="UCG583" s="716"/>
      <c r="UCH583" s="716"/>
      <c r="UCI583" s="716"/>
      <c r="UCJ583" s="716"/>
      <c r="UCK583" s="716"/>
      <c r="UCL583" s="716"/>
      <c r="UCM583" s="716"/>
      <c r="UCN583" s="716"/>
      <c r="UCO583" s="716"/>
      <c r="UCP583" s="716"/>
      <c r="UCQ583" s="716"/>
      <c r="UCR583" s="716"/>
      <c r="UCS583" s="716"/>
      <c r="UCT583" s="716"/>
      <c r="UCU583" s="716"/>
      <c r="UCV583" s="716"/>
      <c r="UCW583" s="716"/>
      <c r="UCX583" s="716"/>
      <c r="UCY583" s="716"/>
      <c r="UCZ583" s="716"/>
      <c r="UDA583" s="716"/>
      <c r="UDB583" s="716"/>
      <c r="UDC583" s="716"/>
      <c r="UDD583" s="716"/>
      <c r="UDE583" s="716"/>
      <c r="UDF583" s="716"/>
      <c r="UDG583" s="716"/>
      <c r="UDH583" s="716"/>
      <c r="UDI583" s="716"/>
      <c r="UDJ583" s="716"/>
      <c r="UDK583" s="716"/>
      <c r="UDL583" s="716"/>
      <c r="UDM583" s="716"/>
      <c r="UDN583" s="716"/>
      <c r="UDO583" s="716"/>
      <c r="UDP583" s="716"/>
      <c r="UDQ583" s="716"/>
      <c r="UDR583" s="716"/>
      <c r="UDS583" s="716"/>
      <c r="UDT583" s="716"/>
      <c r="UDU583" s="716"/>
      <c r="UDV583" s="716"/>
      <c r="UDW583" s="716"/>
      <c r="UDX583" s="716"/>
      <c r="UDY583" s="716"/>
      <c r="UDZ583" s="716"/>
      <c r="UEA583" s="716"/>
      <c r="UEB583" s="716"/>
      <c r="UEC583" s="716"/>
      <c r="UED583" s="716"/>
      <c r="UEE583" s="716"/>
      <c r="UEF583" s="716"/>
      <c r="UEG583" s="716"/>
      <c r="UEH583" s="716"/>
      <c r="UEI583" s="716"/>
      <c r="UEJ583" s="716"/>
      <c r="UEK583" s="716"/>
      <c r="UEL583" s="716"/>
      <c r="UEM583" s="716"/>
      <c r="UEN583" s="716"/>
      <c r="UEO583" s="716"/>
      <c r="UEP583" s="716"/>
      <c r="UEQ583" s="716"/>
      <c r="UER583" s="716"/>
      <c r="UES583" s="716"/>
      <c r="UET583" s="716"/>
      <c r="UEU583" s="716"/>
      <c r="UEV583" s="716"/>
      <c r="UEW583" s="716"/>
      <c r="UEX583" s="716"/>
      <c r="UEY583" s="716"/>
      <c r="UEZ583" s="716"/>
      <c r="UFA583" s="716"/>
      <c r="UFB583" s="716"/>
      <c r="UFC583" s="716"/>
      <c r="UFD583" s="716"/>
      <c r="UFE583" s="716"/>
      <c r="UFF583" s="716"/>
      <c r="UFG583" s="716"/>
      <c r="UFH583" s="716"/>
      <c r="UFI583" s="716"/>
      <c r="UFJ583" s="716"/>
      <c r="UFK583" s="716"/>
      <c r="UFL583" s="716"/>
      <c r="UFM583" s="716"/>
      <c r="UFN583" s="716"/>
      <c r="UFO583" s="716"/>
      <c r="UFP583" s="716"/>
      <c r="UFQ583" s="716"/>
      <c r="UFR583" s="716"/>
      <c r="UFS583" s="716"/>
      <c r="UFT583" s="716"/>
      <c r="UFU583" s="716"/>
      <c r="UFV583" s="716"/>
      <c r="UFW583" s="716"/>
      <c r="UFX583" s="716"/>
      <c r="UFY583" s="716"/>
      <c r="UFZ583" s="716"/>
      <c r="UGA583" s="716"/>
      <c r="UGB583" s="716"/>
      <c r="UGC583" s="716"/>
      <c r="UGD583" s="716"/>
      <c r="UGE583" s="716"/>
      <c r="UGF583" s="716"/>
      <c r="UGG583" s="716"/>
      <c r="UGH583" s="716"/>
      <c r="UGI583" s="716"/>
      <c r="UGJ583" s="716"/>
      <c r="UGK583" s="716"/>
      <c r="UGL583" s="716"/>
      <c r="UGM583" s="716"/>
      <c r="UGN583" s="716"/>
      <c r="UGO583" s="716"/>
      <c r="UGP583" s="716"/>
      <c r="UGQ583" s="716"/>
      <c r="UGR583" s="716"/>
      <c r="UGS583" s="716"/>
      <c r="UGT583" s="716"/>
      <c r="UGU583" s="716"/>
      <c r="UGV583" s="716"/>
      <c r="UGW583" s="716"/>
      <c r="UGX583" s="716"/>
      <c r="UGY583" s="716"/>
      <c r="UGZ583" s="716"/>
      <c r="UHA583" s="716"/>
      <c r="UHB583" s="716"/>
      <c r="UHC583" s="716"/>
      <c r="UHD583" s="716"/>
      <c r="UHE583" s="716"/>
      <c r="UHF583" s="716"/>
      <c r="UHG583" s="716"/>
      <c r="UHH583" s="716"/>
      <c r="UHI583" s="716"/>
      <c r="UHJ583" s="716"/>
      <c r="UHK583" s="716"/>
      <c r="UHL583" s="716"/>
      <c r="UHM583" s="716"/>
      <c r="UHN583" s="716"/>
      <c r="UHO583" s="716"/>
      <c r="UHP583" s="716"/>
      <c r="UHQ583" s="716"/>
      <c r="UHR583" s="716"/>
      <c r="UHS583" s="716"/>
      <c r="UHT583" s="716"/>
      <c r="UHU583" s="716"/>
      <c r="UHV583" s="716"/>
      <c r="UHW583" s="716"/>
      <c r="UHX583" s="716"/>
      <c r="UHY583" s="716"/>
      <c r="UHZ583" s="716"/>
      <c r="UIA583" s="716"/>
      <c r="UIB583" s="716"/>
      <c r="UIC583" s="716"/>
      <c r="UID583" s="716"/>
      <c r="UIE583" s="716"/>
      <c r="UIF583" s="716"/>
      <c r="UIG583" s="716"/>
      <c r="UIH583" s="716"/>
      <c r="UII583" s="716"/>
      <c r="UIJ583" s="716"/>
      <c r="UIK583" s="716"/>
      <c r="UIL583" s="716"/>
      <c r="UIM583" s="716"/>
      <c r="UIN583" s="716"/>
      <c r="UIO583" s="716"/>
      <c r="UIP583" s="716"/>
      <c r="UIQ583" s="716"/>
      <c r="UIR583" s="716"/>
      <c r="UIS583" s="716"/>
      <c r="UIT583" s="716"/>
      <c r="UIU583" s="716"/>
      <c r="UIV583" s="716"/>
      <c r="UIW583" s="716"/>
      <c r="UIX583" s="716"/>
      <c r="UIY583" s="716"/>
      <c r="UIZ583" s="716"/>
      <c r="UJA583" s="716"/>
      <c r="UJB583" s="716"/>
      <c r="UJC583" s="716"/>
      <c r="UJD583" s="716"/>
      <c r="UJE583" s="716"/>
      <c r="UJF583" s="716"/>
      <c r="UJG583" s="716"/>
      <c r="UJH583" s="716"/>
      <c r="UJI583" s="716"/>
      <c r="UJJ583" s="716"/>
      <c r="UJK583" s="716"/>
      <c r="UJL583" s="716"/>
      <c r="UJM583" s="716"/>
      <c r="UJN583" s="716"/>
      <c r="UJO583" s="716"/>
      <c r="UJP583" s="716"/>
      <c r="UJQ583" s="716"/>
      <c r="UJR583" s="716"/>
      <c r="UJS583" s="716"/>
      <c r="UJT583" s="716"/>
      <c r="UJU583" s="716"/>
      <c r="UJV583" s="716"/>
      <c r="UJW583" s="716"/>
      <c r="UJX583" s="716"/>
      <c r="UJY583" s="716"/>
      <c r="UJZ583" s="716"/>
      <c r="UKA583" s="716"/>
      <c r="UKB583" s="716"/>
      <c r="UKC583" s="716"/>
      <c r="UKD583" s="716"/>
      <c r="UKE583" s="716"/>
      <c r="UKF583" s="716"/>
      <c r="UKG583" s="716"/>
      <c r="UKH583" s="716"/>
      <c r="UKI583" s="716"/>
      <c r="UKJ583" s="716"/>
      <c r="UKK583" s="716"/>
      <c r="UKL583" s="716"/>
      <c r="UKM583" s="716"/>
      <c r="UKN583" s="716"/>
      <c r="UKO583" s="716"/>
      <c r="UKP583" s="716"/>
      <c r="UKQ583" s="716"/>
      <c r="UKR583" s="716"/>
      <c r="UKS583" s="716"/>
      <c r="UKT583" s="716"/>
      <c r="UKU583" s="716"/>
      <c r="UKV583" s="716"/>
      <c r="UKW583" s="716"/>
      <c r="UKX583" s="716"/>
      <c r="UKY583" s="716"/>
      <c r="UKZ583" s="716"/>
      <c r="ULA583" s="716"/>
      <c r="ULB583" s="716"/>
      <c r="ULC583" s="716"/>
      <c r="ULD583" s="716"/>
      <c r="ULE583" s="716"/>
      <c r="ULF583" s="716"/>
      <c r="ULG583" s="716"/>
      <c r="ULH583" s="716"/>
      <c r="ULI583" s="716"/>
      <c r="ULJ583" s="716"/>
      <c r="ULK583" s="716"/>
      <c r="ULL583" s="716"/>
      <c r="ULM583" s="716"/>
      <c r="ULN583" s="716"/>
      <c r="ULO583" s="716"/>
      <c r="ULP583" s="716"/>
      <c r="ULQ583" s="716"/>
      <c r="ULR583" s="716"/>
      <c r="ULS583" s="716"/>
      <c r="ULT583" s="716"/>
      <c r="ULU583" s="716"/>
      <c r="ULV583" s="716"/>
      <c r="ULW583" s="716"/>
      <c r="ULX583" s="716"/>
      <c r="ULY583" s="716"/>
      <c r="ULZ583" s="716"/>
      <c r="UMA583" s="716"/>
      <c r="UMB583" s="716"/>
      <c r="UMC583" s="716"/>
      <c r="UMD583" s="716"/>
      <c r="UME583" s="716"/>
      <c r="UMF583" s="716"/>
      <c r="UMG583" s="716"/>
      <c r="UMH583" s="716"/>
      <c r="UMI583" s="716"/>
      <c r="UMJ583" s="716"/>
      <c r="UMK583" s="716"/>
      <c r="UML583" s="716"/>
      <c r="UMM583" s="716"/>
      <c r="UMN583" s="716"/>
      <c r="UMO583" s="716"/>
      <c r="UMP583" s="716"/>
      <c r="UMQ583" s="716"/>
      <c r="UMR583" s="716"/>
      <c r="UMS583" s="716"/>
      <c r="UMT583" s="716"/>
      <c r="UMU583" s="716"/>
      <c r="UMV583" s="716"/>
      <c r="UMW583" s="716"/>
      <c r="UMX583" s="716"/>
      <c r="UMY583" s="716"/>
      <c r="UMZ583" s="716"/>
      <c r="UNA583" s="716"/>
      <c r="UNB583" s="716"/>
      <c r="UNC583" s="716"/>
      <c r="UND583" s="716"/>
      <c r="UNE583" s="716"/>
      <c r="UNF583" s="716"/>
      <c r="UNG583" s="716"/>
      <c r="UNH583" s="716"/>
      <c r="UNI583" s="716"/>
      <c r="UNJ583" s="716"/>
      <c r="UNK583" s="716"/>
      <c r="UNL583" s="716"/>
      <c r="UNM583" s="716"/>
      <c r="UNN583" s="716"/>
      <c r="UNO583" s="716"/>
      <c r="UNP583" s="716"/>
      <c r="UNQ583" s="716"/>
      <c r="UNR583" s="716"/>
      <c r="UNS583" s="716"/>
      <c r="UNT583" s="716"/>
      <c r="UNU583" s="716"/>
      <c r="UNV583" s="716"/>
      <c r="UNW583" s="716"/>
      <c r="UNX583" s="716"/>
      <c r="UNY583" s="716"/>
      <c r="UNZ583" s="716"/>
      <c r="UOA583" s="716"/>
      <c r="UOB583" s="716"/>
      <c r="UOC583" s="716"/>
      <c r="UOD583" s="716"/>
      <c r="UOE583" s="716"/>
      <c r="UOF583" s="716"/>
      <c r="UOG583" s="716"/>
      <c r="UOH583" s="716"/>
      <c r="UOI583" s="716"/>
      <c r="UOJ583" s="716"/>
      <c r="UOK583" s="716"/>
      <c r="UOL583" s="716"/>
      <c r="UOM583" s="716"/>
      <c r="UON583" s="716"/>
      <c r="UOO583" s="716"/>
      <c r="UOP583" s="716"/>
      <c r="UOQ583" s="716"/>
      <c r="UOR583" s="716"/>
      <c r="UOS583" s="716"/>
      <c r="UOT583" s="716"/>
      <c r="UOU583" s="716"/>
      <c r="UOV583" s="716"/>
      <c r="UOW583" s="716"/>
      <c r="UOX583" s="716"/>
      <c r="UOY583" s="716"/>
      <c r="UOZ583" s="716"/>
      <c r="UPA583" s="716"/>
      <c r="UPB583" s="716"/>
      <c r="UPC583" s="716"/>
      <c r="UPD583" s="716"/>
      <c r="UPE583" s="716"/>
      <c r="UPF583" s="716"/>
      <c r="UPG583" s="716"/>
      <c r="UPH583" s="716"/>
      <c r="UPI583" s="716"/>
      <c r="UPJ583" s="716"/>
      <c r="UPK583" s="716"/>
      <c r="UPL583" s="716"/>
      <c r="UPM583" s="716"/>
      <c r="UPN583" s="716"/>
      <c r="UPO583" s="716"/>
      <c r="UPP583" s="716"/>
      <c r="UPQ583" s="716"/>
      <c r="UPR583" s="716"/>
      <c r="UPS583" s="716"/>
      <c r="UPT583" s="716"/>
      <c r="UPU583" s="716"/>
      <c r="UPV583" s="716"/>
      <c r="UPW583" s="716"/>
      <c r="UPX583" s="716"/>
      <c r="UPY583" s="716"/>
      <c r="UPZ583" s="716"/>
      <c r="UQA583" s="716"/>
      <c r="UQB583" s="716"/>
      <c r="UQC583" s="716"/>
      <c r="UQD583" s="716"/>
      <c r="UQE583" s="716"/>
      <c r="UQF583" s="716"/>
      <c r="UQG583" s="716"/>
      <c r="UQH583" s="716"/>
      <c r="UQI583" s="716"/>
      <c r="UQJ583" s="716"/>
      <c r="UQK583" s="716"/>
      <c r="UQL583" s="716"/>
      <c r="UQM583" s="716"/>
      <c r="UQN583" s="716"/>
      <c r="UQO583" s="716"/>
      <c r="UQP583" s="716"/>
      <c r="UQQ583" s="716"/>
      <c r="UQR583" s="716"/>
      <c r="UQS583" s="716"/>
      <c r="UQT583" s="716"/>
      <c r="UQU583" s="716"/>
      <c r="UQV583" s="716"/>
      <c r="UQW583" s="716"/>
      <c r="UQX583" s="716"/>
      <c r="UQY583" s="716"/>
      <c r="UQZ583" s="716"/>
      <c r="URA583" s="716"/>
      <c r="URB583" s="716"/>
      <c r="URC583" s="716"/>
      <c r="URD583" s="716"/>
      <c r="URE583" s="716"/>
      <c r="URF583" s="716"/>
      <c r="URG583" s="716"/>
      <c r="URH583" s="716"/>
      <c r="URI583" s="716"/>
      <c r="URJ583" s="716"/>
      <c r="URK583" s="716"/>
      <c r="URL583" s="716"/>
      <c r="URM583" s="716"/>
      <c r="URN583" s="716"/>
      <c r="URO583" s="716"/>
      <c r="URP583" s="716"/>
      <c r="URQ583" s="716"/>
      <c r="URR583" s="716"/>
      <c r="URS583" s="716"/>
      <c r="URT583" s="716"/>
      <c r="URU583" s="716"/>
      <c r="URV583" s="716"/>
      <c r="URW583" s="716"/>
      <c r="URX583" s="716"/>
      <c r="URY583" s="716"/>
      <c r="URZ583" s="716"/>
      <c r="USA583" s="716"/>
      <c r="USB583" s="716"/>
      <c r="USC583" s="716"/>
      <c r="USD583" s="716"/>
      <c r="USE583" s="716"/>
      <c r="USF583" s="716"/>
      <c r="USG583" s="716"/>
      <c r="USH583" s="716"/>
      <c r="USI583" s="716"/>
      <c r="USJ583" s="716"/>
      <c r="USK583" s="716"/>
      <c r="USL583" s="716"/>
      <c r="USM583" s="716"/>
      <c r="USN583" s="716"/>
      <c r="USO583" s="716"/>
      <c r="USP583" s="716"/>
      <c r="USQ583" s="716"/>
      <c r="USR583" s="716"/>
      <c r="USS583" s="716"/>
      <c r="UST583" s="716"/>
      <c r="USU583" s="716"/>
      <c r="USV583" s="716"/>
      <c r="USW583" s="716"/>
      <c r="USX583" s="716"/>
      <c r="USY583" s="716"/>
      <c r="USZ583" s="716"/>
      <c r="UTA583" s="716"/>
      <c r="UTB583" s="716"/>
      <c r="UTC583" s="716"/>
      <c r="UTD583" s="716"/>
      <c r="UTE583" s="716"/>
      <c r="UTF583" s="716"/>
      <c r="UTG583" s="716"/>
      <c r="UTH583" s="716"/>
      <c r="UTI583" s="716"/>
      <c r="UTJ583" s="716"/>
      <c r="UTK583" s="716"/>
      <c r="UTL583" s="716"/>
      <c r="UTM583" s="716"/>
      <c r="UTN583" s="716"/>
      <c r="UTO583" s="716"/>
      <c r="UTP583" s="716"/>
      <c r="UTQ583" s="716"/>
      <c r="UTR583" s="716"/>
      <c r="UTS583" s="716"/>
      <c r="UTT583" s="716"/>
      <c r="UTU583" s="716"/>
      <c r="UTV583" s="716"/>
      <c r="UTW583" s="716"/>
      <c r="UTX583" s="716"/>
      <c r="UTY583" s="716"/>
      <c r="UTZ583" s="716"/>
      <c r="UUA583" s="716"/>
      <c r="UUB583" s="716"/>
      <c r="UUC583" s="716"/>
      <c r="UUD583" s="716"/>
      <c r="UUE583" s="716"/>
      <c r="UUF583" s="716"/>
      <c r="UUG583" s="716"/>
      <c r="UUH583" s="716"/>
      <c r="UUI583" s="716"/>
      <c r="UUJ583" s="716"/>
      <c r="UUK583" s="716"/>
      <c r="UUL583" s="716"/>
      <c r="UUM583" s="716"/>
      <c r="UUN583" s="716"/>
      <c r="UUO583" s="716"/>
      <c r="UUP583" s="716"/>
      <c r="UUQ583" s="716"/>
      <c r="UUR583" s="716"/>
      <c r="UUS583" s="716"/>
      <c r="UUT583" s="716"/>
      <c r="UUU583" s="716"/>
      <c r="UUV583" s="716"/>
      <c r="UUW583" s="716"/>
      <c r="UUX583" s="716"/>
      <c r="UUY583" s="716"/>
      <c r="UUZ583" s="716"/>
      <c r="UVA583" s="716"/>
      <c r="UVB583" s="716"/>
      <c r="UVC583" s="716"/>
      <c r="UVD583" s="716"/>
      <c r="UVE583" s="716"/>
      <c r="UVF583" s="716"/>
      <c r="UVG583" s="716"/>
      <c r="UVH583" s="716"/>
      <c r="UVI583" s="716"/>
      <c r="UVJ583" s="716"/>
      <c r="UVK583" s="716"/>
      <c r="UVL583" s="716"/>
      <c r="UVM583" s="716"/>
      <c r="UVN583" s="716"/>
      <c r="UVO583" s="716"/>
      <c r="UVP583" s="716"/>
      <c r="UVQ583" s="716"/>
      <c r="UVR583" s="716"/>
      <c r="UVS583" s="716"/>
      <c r="UVT583" s="716"/>
      <c r="UVU583" s="716"/>
      <c r="UVV583" s="716"/>
      <c r="UVW583" s="716"/>
      <c r="UVX583" s="716"/>
      <c r="UVY583" s="716"/>
      <c r="UVZ583" s="716"/>
      <c r="UWA583" s="716"/>
      <c r="UWB583" s="716"/>
      <c r="UWC583" s="716"/>
      <c r="UWD583" s="716"/>
      <c r="UWE583" s="716"/>
      <c r="UWF583" s="716"/>
      <c r="UWG583" s="716"/>
      <c r="UWH583" s="716"/>
      <c r="UWI583" s="716"/>
      <c r="UWJ583" s="716"/>
      <c r="UWK583" s="716"/>
      <c r="UWL583" s="716"/>
      <c r="UWM583" s="716"/>
      <c r="UWN583" s="716"/>
      <c r="UWO583" s="716"/>
      <c r="UWP583" s="716"/>
      <c r="UWQ583" s="716"/>
      <c r="UWR583" s="716"/>
      <c r="UWS583" s="716"/>
      <c r="UWT583" s="716"/>
      <c r="UWU583" s="716"/>
      <c r="UWV583" s="716"/>
      <c r="UWW583" s="716"/>
      <c r="UWX583" s="716"/>
      <c r="UWY583" s="716"/>
      <c r="UWZ583" s="716"/>
      <c r="UXA583" s="716"/>
      <c r="UXB583" s="716"/>
      <c r="UXC583" s="716"/>
      <c r="UXD583" s="716"/>
      <c r="UXE583" s="716"/>
      <c r="UXF583" s="716"/>
      <c r="UXG583" s="716"/>
      <c r="UXH583" s="716"/>
      <c r="UXI583" s="716"/>
      <c r="UXJ583" s="716"/>
      <c r="UXK583" s="716"/>
      <c r="UXL583" s="716"/>
      <c r="UXM583" s="716"/>
      <c r="UXN583" s="716"/>
      <c r="UXO583" s="716"/>
      <c r="UXP583" s="716"/>
      <c r="UXQ583" s="716"/>
      <c r="UXR583" s="716"/>
      <c r="UXS583" s="716"/>
      <c r="UXT583" s="716"/>
      <c r="UXU583" s="716"/>
      <c r="UXV583" s="716"/>
      <c r="UXW583" s="716"/>
      <c r="UXX583" s="716"/>
      <c r="UXY583" s="716"/>
      <c r="UXZ583" s="716"/>
      <c r="UYA583" s="716"/>
      <c r="UYB583" s="716"/>
      <c r="UYC583" s="716"/>
      <c r="UYD583" s="716"/>
      <c r="UYE583" s="716"/>
      <c r="UYF583" s="716"/>
      <c r="UYG583" s="716"/>
      <c r="UYH583" s="716"/>
      <c r="UYI583" s="716"/>
      <c r="UYJ583" s="716"/>
      <c r="UYK583" s="716"/>
      <c r="UYL583" s="716"/>
      <c r="UYM583" s="716"/>
      <c r="UYN583" s="716"/>
      <c r="UYO583" s="716"/>
      <c r="UYP583" s="716"/>
      <c r="UYQ583" s="716"/>
      <c r="UYR583" s="716"/>
      <c r="UYS583" s="716"/>
      <c r="UYT583" s="716"/>
      <c r="UYU583" s="716"/>
      <c r="UYV583" s="716"/>
      <c r="UYW583" s="716"/>
      <c r="UYX583" s="716"/>
      <c r="UYY583" s="716"/>
      <c r="UYZ583" s="716"/>
      <c r="UZA583" s="716"/>
      <c r="UZB583" s="716"/>
      <c r="UZC583" s="716"/>
      <c r="UZD583" s="716"/>
      <c r="UZE583" s="716"/>
      <c r="UZF583" s="716"/>
      <c r="UZG583" s="716"/>
      <c r="UZH583" s="716"/>
      <c r="UZI583" s="716"/>
      <c r="UZJ583" s="716"/>
      <c r="UZK583" s="716"/>
      <c r="UZL583" s="716"/>
      <c r="UZM583" s="716"/>
      <c r="UZN583" s="716"/>
      <c r="UZO583" s="716"/>
      <c r="UZP583" s="716"/>
      <c r="UZQ583" s="716"/>
      <c r="UZR583" s="716"/>
      <c r="UZS583" s="716"/>
      <c r="UZT583" s="716"/>
      <c r="UZU583" s="716"/>
      <c r="UZV583" s="716"/>
      <c r="UZW583" s="716"/>
      <c r="UZX583" s="716"/>
      <c r="UZY583" s="716"/>
      <c r="UZZ583" s="716"/>
      <c r="VAA583" s="716"/>
      <c r="VAB583" s="716"/>
      <c r="VAC583" s="716"/>
      <c r="VAD583" s="716"/>
      <c r="VAE583" s="716"/>
      <c r="VAF583" s="716"/>
      <c r="VAG583" s="716"/>
      <c r="VAH583" s="716"/>
      <c r="VAI583" s="716"/>
      <c r="VAJ583" s="716"/>
      <c r="VAK583" s="716"/>
      <c r="VAL583" s="716"/>
      <c r="VAM583" s="716"/>
      <c r="VAN583" s="716"/>
      <c r="VAO583" s="716"/>
      <c r="VAP583" s="716"/>
      <c r="VAQ583" s="716"/>
      <c r="VAR583" s="716"/>
      <c r="VAS583" s="716"/>
      <c r="VAT583" s="716"/>
      <c r="VAU583" s="716"/>
      <c r="VAV583" s="716"/>
      <c r="VAW583" s="716"/>
      <c r="VAX583" s="716"/>
      <c r="VAY583" s="716"/>
      <c r="VAZ583" s="716"/>
      <c r="VBA583" s="716"/>
      <c r="VBB583" s="716"/>
      <c r="VBC583" s="716"/>
      <c r="VBD583" s="716"/>
      <c r="VBE583" s="716"/>
      <c r="VBF583" s="716"/>
      <c r="VBG583" s="716"/>
      <c r="VBH583" s="716"/>
      <c r="VBI583" s="716"/>
      <c r="VBJ583" s="716"/>
      <c r="VBK583" s="716"/>
      <c r="VBL583" s="716"/>
      <c r="VBM583" s="716"/>
      <c r="VBN583" s="716"/>
      <c r="VBO583" s="716"/>
      <c r="VBP583" s="716"/>
      <c r="VBQ583" s="716"/>
      <c r="VBR583" s="716"/>
      <c r="VBS583" s="716"/>
      <c r="VBT583" s="716"/>
      <c r="VBU583" s="716"/>
      <c r="VBV583" s="716"/>
      <c r="VBW583" s="716"/>
      <c r="VBX583" s="716"/>
      <c r="VBY583" s="716"/>
      <c r="VBZ583" s="716"/>
      <c r="VCA583" s="716"/>
      <c r="VCB583" s="716"/>
      <c r="VCC583" s="716"/>
      <c r="VCD583" s="716"/>
      <c r="VCE583" s="716"/>
      <c r="VCF583" s="716"/>
      <c r="VCG583" s="716"/>
      <c r="VCH583" s="716"/>
      <c r="VCI583" s="716"/>
      <c r="VCJ583" s="716"/>
      <c r="VCK583" s="716"/>
      <c r="VCL583" s="716"/>
      <c r="VCM583" s="716"/>
      <c r="VCN583" s="716"/>
      <c r="VCO583" s="716"/>
      <c r="VCP583" s="716"/>
      <c r="VCQ583" s="716"/>
      <c r="VCR583" s="716"/>
      <c r="VCS583" s="716"/>
      <c r="VCT583" s="716"/>
      <c r="VCU583" s="716"/>
      <c r="VCV583" s="716"/>
      <c r="VCW583" s="716"/>
      <c r="VCX583" s="716"/>
      <c r="VCY583" s="716"/>
      <c r="VCZ583" s="716"/>
      <c r="VDA583" s="716"/>
      <c r="VDB583" s="716"/>
      <c r="VDC583" s="716"/>
      <c r="VDD583" s="716"/>
      <c r="VDE583" s="716"/>
      <c r="VDF583" s="716"/>
      <c r="VDG583" s="716"/>
      <c r="VDH583" s="716"/>
      <c r="VDI583" s="716"/>
      <c r="VDJ583" s="716"/>
      <c r="VDK583" s="716"/>
      <c r="VDL583" s="716"/>
      <c r="VDM583" s="716"/>
      <c r="VDN583" s="716"/>
      <c r="VDO583" s="716"/>
      <c r="VDP583" s="716"/>
      <c r="VDQ583" s="716"/>
      <c r="VDR583" s="716"/>
      <c r="VDS583" s="716"/>
      <c r="VDT583" s="716"/>
      <c r="VDU583" s="716"/>
      <c r="VDV583" s="716"/>
      <c r="VDW583" s="716"/>
      <c r="VDX583" s="716"/>
      <c r="VDY583" s="716"/>
      <c r="VDZ583" s="716"/>
      <c r="VEA583" s="716"/>
      <c r="VEB583" s="716"/>
      <c r="VEC583" s="716"/>
      <c r="VED583" s="716"/>
      <c r="VEE583" s="716"/>
      <c r="VEF583" s="716"/>
      <c r="VEG583" s="716"/>
      <c r="VEH583" s="716"/>
      <c r="VEI583" s="716"/>
      <c r="VEJ583" s="716"/>
      <c r="VEK583" s="716"/>
      <c r="VEL583" s="716"/>
      <c r="VEM583" s="716"/>
      <c r="VEN583" s="716"/>
      <c r="VEO583" s="716"/>
      <c r="VEP583" s="716"/>
      <c r="VEQ583" s="716"/>
      <c r="VER583" s="716"/>
      <c r="VES583" s="716"/>
      <c r="VET583" s="716"/>
      <c r="VEU583" s="716"/>
      <c r="VEV583" s="716"/>
      <c r="VEW583" s="716"/>
      <c r="VEX583" s="716"/>
      <c r="VEY583" s="716"/>
      <c r="VEZ583" s="716"/>
      <c r="VFA583" s="716"/>
      <c r="VFB583" s="716"/>
      <c r="VFC583" s="716"/>
      <c r="VFD583" s="716"/>
      <c r="VFE583" s="716"/>
      <c r="VFF583" s="716"/>
      <c r="VFG583" s="716"/>
      <c r="VFH583" s="716"/>
      <c r="VFI583" s="716"/>
      <c r="VFJ583" s="716"/>
      <c r="VFK583" s="716"/>
      <c r="VFL583" s="716"/>
      <c r="VFM583" s="716"/>
      <c r="VFN583" s="716"/>
      <c r="VFO583" s="716"/>
      <c r="VFP583" s="716"/>
      <c r="VFQ583" s="716"/>
      <c r="VFR583" s="716"/>
      <c r="VFS583" s="716"/>
      <c r="VFT583" s="716"/>
      <c r="VFU583" s="716"/>
      <c r="VFV583" s="716"/>
      <c r="VFW583" s="716"/>
      <c r="VFX583" s="716"/>
      <c r="VFY583" s="716"/>
      <c r="VFZ583" s="716"/>
      <c r="VGA583" s="716"/>
      <c r="VGB583" s="716"/>
      <c r="VGC583" s="716"/>
      <c r="VGD583" s="716"/>
      <c r="VGE583" s="716"/>
      <c r="VGF583" s="716"/>
      <c r="VGG583" s="716"/>
      <c r="VGH583" s="716"/>
      <c r="VGI583" s="716"/>
      <c r="VGJ583" s="716"/>
      <c r="VGK583" s="716"/>
      <c r="VGL583" s="716"/>
      <c r="VGM583" s="716"/>
      <c r="VGN583" s="716"/>
      <c r="VGO583" s="716"/>
      <c r="VGP583" s="716"/>
      <c r="VGQ583" s="716"/>
      <c r="VGR583" s="716"/>
      <c r="VGS583" s="716"/>
      <c r="VGT583" s="716"/>
      <c r="VGU583" s="716"/>
      <c r="VGV583" s="716"/>
      <c r="VGW583" s="716"/>
      <c r="VGX583" s="716"/>
      <c r="VGY583" s="716"/>
      <c r="VGZ583" s="716"/>
      <c r="VHA583" s="716"/>
      <c r="VHB583" s="716"/>
      <c r="VHC583" s="716"/>
      <c r="VHD583" s="716"/>
      <c r="VHE583" s="716"/>
      <c r="VHF583" s="716"/>
      <c r="VHG583" s="716"/>
      <c r="VHH583" s="716"/>
      <c r="VHI583" s="716"/>
      <c r="VHJ583" s="716"/>
      <c r="VHK583" s="716"/>
      <c r="VHL583" s="716"/>
      <c r="VHM583" s="716"/>
      <c r="VHN583" s="716"/>
      <c r="VHO583" s="716"/>
      <c r="VHP583" s="716"/>
      <c r="VHQ583" s="716"/>
      <c r="VHR583" s="716"/>
      <c r="VHS583" s="716"/>
      <c r="VHT583" s="716"/>
      <c r="VHU583" s="716"/>
      <c r="VHV583" s="716"/>
      <c r="VHW583" s="716"/>
      <c r="VHX583" s="716"/>
      <c r="VHY583" s="716"/>
      <c r="VHZ583" s="716"/>
      <c r="VIA583" s="716"/>
      <c r="VIB583" s="716"/>
      <c r="VIC583" s="716"/>
      <c r="VID583" s="716"/>
      <c r="VIE583" s="716"/>
      <c r="VIF583" s="716"/>
      <c r="VIG583" s="716"/>
      <c r="VIH583" s="716"/>
      <c r="VII583" s="716"/>
      <c r="VIJ583" s="716"/>
      <c r="VIK583" s="716"/>
      <c r="VIL583" s="716"/>
      <c r="VIM583" s="716"/>
      <c r="VIN583" s="716"/>
      <c r="VIO583" s="716"/>
      <c r="VIP583" s="716"/>
      <c r="VIQ583" s="716"/>
      <c r="VIR583" s="716"/>
      <c r="VIS583" s="716"/>
      <c r="VIT583" s="716"/>
      <c r="VIU583" s="716"/>
      <c r="VIV583" s="716"/>
      <c r="VIW583" s="716"/>
      <c r="VIX583" s="716"/>
      <c r="VIY583" s="716"/>
      <c r="VIZ583" s="716"/>
      <c r="VJA583" s="716"/>
      <c r="VJB583" s="716"/>
      <c r="VJC583" s="716"/>
      <c r="VJD583" s="716"/>
      <c r="VJE583" s="716"/>
      <c r="VJF583" s="716"/>
      <c r="VJG583" s="716"/>
      <c r="VJH583" s="716"/>
      <c r="VJI583" s="716"/>
      <c r="VJJ583" s="716"/>
      <c r="VJK583" s="716"/>
      <c r="VJL583" s="716"/>
      <c r="VJM583" s="716"/>
      <c r="VJN583" s="716"/>
      <c r="VJO583" s="716"/>
      <c r="VJP583" s="716"/>
      <c r="VJQ583" s="716"/>
      <c r="VJR583" s="716"/>
      <c r="VJS583" s="716"/>
      <c r="VJT583" s="716"/>
      <c r="VJU583" s="716"/>
      <c r="VJV583" s="716"/>
      <c r="VJW583" s="716"/>
      <c r="VJX583" s="716"/>
      <c r="VJY583" s="716"/>
      <c r="VJZ583" s="716"/>
      <c r="VKA583" s="716"/>
      <c r="VKB583" s="716"/>
      <c r="VKC583" s="716"/>
      <c r="VKD583" s="716"/>
      <c r="VKE583" s="716"/>
      <c r="VKF583" s="716"/>
      <c r="VKG583" s="716"/>
      <c r="VKH583" s="716"/>
      <c r="VKI583" s="716"/>
      <c r="VKJ583" s="716"/>
      <c r="VKK583" s="716"/>
      <c r="VKL583" s="716"/>
      <c r="VKM583" s="716"/>
      <c r="VKN583" s="716"/>
      <c r="VKO583" s="716"/>
      <c r="VKP583" s="716"/>
      <c r="VKQ583" s="716"/>
      <c r="VKR583" s="716"/>
      <c r="VKS583" s="716"/>
      <c r="VKT583" s="716"/>
      <c r="VKU583" s="716"/>
      <c r="VKV583" s="716"/>
      <c r="VKW583" s="716"/>
      <c r="VKX583" s="716"/>
      <c r="VKY583" s="716"/>
      <c r="VKZ583" s="716"/>
      <c r="VLA583" s="716"/>
      <c r="VLB583" s="716"/>
      <c r="VLC583" s="716"/>
      <c r="VLD583" s="716"/>
      <c r="VLE583" s="716"/>
      <c r="VLF583" s="716"/>
      <c r="VLG583" s="716"/>
      <c r="VLH583" s="716"/>
      <c r="VLI583" s="716"/>
      <c r="VLJ583" s="716"/>
      <c r="VLK583" s="716"/>
      <c r="VLL583" s="716"/>
      <c r="VLM583" s="716"/>
      <c r="VLN583" s="716"/>
      <c r="VLO583" s="716"/>
      <c r="VLP583" s="716"/>
      <c r="VLQ583" s="716"/>
      <c r="VLR583" s="716"/>
      <c r="VLS583" s="716"/>
      <c r="VLT583" s="716"/>
      <c r="VLU583" s="716"/>
      <c r="VLV583" s="716"/>
      <c r="VLW583" s="716"/>
      <c r="VLX583" s="716"/>
      <c r="VLY583" s="716"/>
      <c r="VLZ583" s="716"/>
      <c r="VMA583" s="716"/>
      <c r="VMB583" s="716"/>
      <c r="VMC583" s="716"/>
      <c r="VMD583" s="716"/>
      <c r="VME583" s="716"/>
      <c r="VMF583" s="716"/>
      <c r="VMG583" s="716"/>
      <c r="VMH583" s="716"/>
      <c r="VMI583" s="716"/>
      <c r="VMJ583" s="716"/>
      <c r="VMK583" s="716"/>
      <c r="VML583" s="716"/>
      <c r="VMM583" s="716"/>
      <c r="VMN583" s="716"/>
      <c r="VMO583" s="716"/>
      <c r="VMP583" s="716"/>
      <c r="VMQ583" s="716"/>
      <c r="VMR583" s="716"/>
      <c r="VMS583" s="716"/>
      <c r="VMT583" s="716"/>
      <c r="VMU583" s="716"/>
      <c r="VMV583" s="716"/>
      <c r="VMW583" s="716"/>
      <c r="VMX583" s="716"/>
      <c r="VMY583" s="716"/>
      <c r="VMZ583" s="716"/>
      <c r="VNA583" s="716"/>
      <c r="VNB583" s="716"/>
      <c r="VNC583" s="716"/>
      <c r="VND583" s="716"/>
      <c r="VNE583" s="716"/>
      <c r="VNF583" s="716"/>
      <c r="VNG583" s="716"/>
      <c r="VNH583" s="716"/>
      <c r="VNI583" s="716"/>
      <c r="VNJ583" s="716"/>
      <c r="VNK583" s="716"/>
      <c r="VNL583" s="716"/>
      <c r="VNM583" s="716"/>
      <c r="VNN583" s="716"/>
      <c r="VNO583" s="716"/>
      <c r="VNP583" s="716"/>
      <c r="VNQ583" s="716"/>
      <c r="VNR583" s="716"/>
      <c r="VNS583" s="716"/>
      <c r="VNT583" s="716"/>
      <c r="VNU583" s="716"/>
      <c r="VNV583" s="716"/>
      <c r="VNW583" s="716"/>
      <c r="VNX583" s="716"/>
      <c r="VNY583" s="716"/>
      <c r="VNZ583" s="716"/>
      <c r="VOA583" s="716"/>
      <c r="VOB583" s="716"/>
      <c r="VOC583" s="716"/>
      <c r="VOD583" s="716"/>
      <c r="VOE583" s="716"/>
      <c r="VOF583" s="716"/>
      <c r="VOG583" s="716"/>
      <c r="VOH583" s="716"/>
      <c r="VOI583" s="716"/>
      <c r="VOJ583" s="716"/>
      <c r="VOK583" s="716"/>
      <c r="VOL583" s="716"/>
      <c r="VOM583" s="716"/>
      <c r="VON583" s="716"/>
      <c r="VOO583" s="716"/>
      <c r="VOP583" s="716"/>
      <c r="VOQ583" s="716"/>
      <c r="VOR583" s="716"/>
      <c r="VOS583" s="716"/>
      <c r="VOT583" s="716"/>
      <c r="VOU583" s="716"/>
      <c r="VOV583" s="716"/>
      <c r="VOW583" s="716"/>
      <c r="VOX583" s="716"/>
      <c r="VOY583" s="716"/>
      <c r="VOZ583" s="716"/>
      <c r="VPA583" s="716"/>
      <c r="VPB583" s="716"/>
      <c r="VPC583" s="716"/>
      <c r="VPD583" s="716"/>
      <c r="VPE583" s="716"/>
      <c r="VPF583" s="716"/>
      <c r="VPG583" s="716"/>
      <c r="VPH583" s="716"/>
      <c r="VPI583" s="716"/>
      <c r="VPJ583" s="716"/>
      <c r="VPK583" s="716"/>
      <c r="VPL583" s="716"/>
      <c r="VPM583" s="716"/>
      <c r="VPN583" s="716"/>
      <c r="VPO583" s="716"/>
      <c r="VPP583" s="716"/>
      <c r="VPQ583" s="716"/>
      <c r="VPR583" s="716"/>
      <c r="VPS583" s="716"/>
      <c r="VPT583" s="716"/>
      <c r="VPU583" s="716"/>
      <c r="VPV583" s="716"/>
      <c r="VPW583" s="716"/>
      <c r="VPX583" s="716"/>
      <c r="VPY583" s="716"/>
      <c r="VPZ583" s="716"/>
      <c r="VQA583" s="716"/>
      <c r="VQB583" s="716"/>
      <c r="VQC583" s="716"/>
      <c r="VQD583" s="716"/>
      <c r="VQE583" s="716"/>
      <c r="VQF583" s="716"/>
      <c r="VQG583" s="716"/>
      <c r="VQH583" s="716"/>
      <c r="VQI583" s="716"/>
      <c r="VQJ583" s="716"/>
      <c r="VQK583" s="716"/>
      <c r="VQL583" s="716"/>
      <c r="VQM583" s="716"/>
      <c r="VQN583" s="716"/>
      <c r="VQO583" s="716"/>
      <c r="VQP583" s="716"/>
      <c r="VQQ583" s="716"/>
      <c r="VQR583" s="716"/>
      <c r="VQS583" s="716"/>
      <c r="VQT583" s="716"/>
      <c r="VQU583" s="716"/>
      <c r="VQV583" s="716"/>
      <c r="VQW583" s="716"/>
      <c r="VQX583" s="716"/>
      <c r="VQY583" s="716"/>
      <c r="VQZ583" s="716"/>
      <c r="VRA583" s="716"/>
      <c r="VRB583" s="716"/>
      <c r="VRC583" s="716"/>
      <c r="VRD583" s="716"/>
      <c r="VRE583" s="716"/>
      <c r="VRF583" s="716"/>
      <c r="VRG583" s="716"/>
      <c r="VRH583" s="716"/>
      <c r="VRI583" s="716"/>
      <c r="VRJ583" s="716"/>
      <c r="VRK583" s="716"/>
      <c r="VRL583" s="716"/>
      <c r="VRM583" s="716"/>
      <c r="VRN583" s="716"/>
      <c r="VRO583" s="716"/>
      <c r="VRP583" s="716"/>
      <c r="VRQ583" s="716"/>
      <c r="VRR583" s="716"/>
      <c r="VRS583" s="716"/>
      <c r="VRT583" s="716"/>
      <c r="VRU583" s="716"/>
      <c r="VRV583" s="716"/>
      <c r="VRW583" s="716"/>
      <c r="VRX583" s="716"/>
      <c r="VRY583" s="716"/>
      <c r="VRZ583" s="716"/>
      <c r="VSA583" s="716"/>
      <c r="VSB583" s="716"/>
      <c r="VSC583" s="716"/>
      <c r="VSD583" s="716"/>
      <c r="VSE583" s="716"/>
      <c r="VSF583" s="716"/>
      <c r="VSG583" s="716"/>
      <c r="VSH583" s="716"/>
      <c r="VSI583" s="716"/>
      <c r="VSJ583" s="716"/>
      <c r="VSK583" s="716"/>
      <c r="VSL583" s="716"/>
      <c r="VSM583" s="716"/>
      <c r="VSN583" s="716"/>
      <c r="VSO583" s="716"/>
      <c r="VSP583" s="716"/>
      <c r="VSQ583" s="716"/>
      <c r="VSR583" s="716"/>
      <c r="VSS583" s="716"/>
      <c r="VST583" s="716"/>
      <c r="VSU583" s="716"/>
      <c r="VSV583" s="716"/>
      <c r="VSW583" s="716"/>
      <c r="VSX583" s="716"/>
      <c r="VSY583" s="716"/>
      <c r="VSZ583" s="716"/>
      <c r="VTA583" s="716"/>
      <c r="VTB583" s="716"/>
      <c r="VTC583" s="716"/>
      <c r="VTD583" s="716"/>
      <c r="VTE583" s="716"/>
      <c r="VTF583" s="716"/>
      <c r="VTG583" s="716"/>
      <c r="VTH583" s="716"/>
      <c r="VTI583" s="716"/>
      <c r="VTJ583" s="716"/>
      <c r="VTK583" s="716"/>
      <c r="VTL583" s="716"/>
      <c r="VTM583" s="716"/>
      <c r="VTN583" s="716"/>
      <c r="VTO583" s="716"/>
      <c r="VTP583" s="716"/>
      <c r="VTQ583" s="716"/>
      <c r="VTR583" s="716"/>
      <c r="VTS583" s="716"/>
      <c r="VTT583" s="716"/>
      <c r="VTU583" s="716"/>
      <c r="VTV583" s="716"/>
      <c r="VTW583" s="716"/>
      <c r="VTX583" s="716"/>
      <c r="VTY583" s="716"/>
      <c r="VTZ583" s="716"/>
      <c r="VUA583" s="716"/>
      <c r="VUB583" s="716"/>
      <c r="VUC583" s="716"/>
      <c r="VUD583" s="716"/>
      <c r="VUE583" s="716"/>
      <c r="VUF583" s="716"/>
      <c r="VUG583" s="716"/>
      <c r="VUH583" s="716"/>
      <c r="VUI583" s="716"/>
      <c r="VUJ583" s="716"/>
      <c r="VUK583" s="716"/>
      <c r="VUL583" s="716"/>
      <c r="VUM583" s="716"/>
      <c r="VUN583" s="716"/>
      <c r="VUO583" s="716"/>
      <c r="VUP583" s="716"/>
      <c r="VUQ583" s="716"/>
      <c r="VUR583" s="716"/>
      <c r="VUS583" s="716"/>
      <c r="VUT583" s="716"/>
      <c r="VUU583" s="716"/>
      <c r="VUV583" s="716"/>
      <c r="VUW583" s="716"/>
      <c r="VUX583" s="716"/>
      <c r="VUY583" s="716"/>
      <c r="VUZ583" s="716"/>
      <c r="VVA583" s="716"/>
      <c r="VVB583" s="716"/>
      <c r="VVC583" s="716"/>
      <c r="VVD583" s="716"/>
      <c r="VVE583" s="716"/>
      <c r="VVF583" s="716"/>
      <c r="VVG583" s="716"/>
      <c r="VVH583" s="716"/>
      <c r="VVI583" s="716"/>
      <c r="VVJ583" s="716"/>
      <c r="VVK583" s="716"/>
      <c r="VVL583" s="716"/>
      <c r="VVM583" s="716"/>
      <c r="VVN583" s="716"/>
      <c r="VVO583" s="716"/>
      <c r="VVP583" s="716"/>
      <c r="VVQ583" s="716"/>
      <c r="VVR583" s="716"/>
      <c r="VVS583" s="716"/>
      <c r="VVT583" s="716"/>
      <c r="VVU583" s="716"/>
      <c r="VVV583" s="716"/>
      <c r="VVW583" s="716"/>
      <c r="VVX583" s="716"/>
      <c r="VVY583" s="716"/>
      <c r="VVZ583" s="716"/>
      <c r="VWA583" s="716"/>
      <c r="VWB583" s="716"/>
      <c r="VWC583" s="716"/>
      <c r="VWD583" s="716"/>
      <c r="VWE583" s="716"/>
      <c r="VWF583" s="716"/>
      <c r="VWG583" s="716"/>
      <c r="VWH583" s="716"/>
      <c r="VWI583" s="716"/>
      <c r="VWJ583" s="716"/>
      <c r="VWK583" s="716"/>
      <c r="VWL583" s="716"/>
      <c r="VWM583" s="716"/>
      <c r="VWN583" s="716"/>
      <c r="VWO583" s="716"/>
      <c r="VWP583" s="716"/>
      <c r="VWQ583" s="716"/>
      <c r="VWR583" s="716"/>
      <c r="VWS583" s="716"/>
      <c r="VWT583" s="716"/>
      <c r="VWU583" s="716"/>
      <c r="VWV583" s="716"/>
      <c r="VWW583" s="716"/>
      <c r="VWX583" s="716"/>
      <c r="VWY583" s="716"/>
      <c r="VWZ583" s="716"/>
      <c r="VXA583" s="716"/>
      <c r="VXB583" s="716"/>
      <c r="VXC583" s="716"/>
      <c r="VXD583" s="716"/>
      <c r="VXE583" s="716"/>
      <c r="VXF583" s="716"/>
      <c r="VXG583" s="716"/>
      <c r="VXH583" s="716"/>
      <c r="VXI583" s="716"/>
      <c r="VXJ583" s="716"/>
      <c r="VXK583" s="716"/>
      <c r="VXL583" s="716"/>
      <c r="VXM583" s="716"/>
      <c r="VXN583" s="716"/>
      <c r="VXO583" s="716"/>
      <c r="VXP583" s="716"/>
      <c r="VXQ583" s="716"/>
      <c r="VXR583" s="716"/>
      <c r="VXS583" s="716"/>
      <c r="VXT583" s="716"/>
      <c r="VXU583" s="716"/>
      <c r="VXV583" s="716"/>
      <c r="VXW583" s="716"/>
      <c r="VXX583" s="716"/>
      <c r="VXY583" s="716"/>
      <c r="VXZ583" s="716"/>
      <c r="VYA583" s="716"/>
      <c r="VYB583" s="716"/>
      <c r="VYC583" s="716"/>
      <c r="VYD583" s="716"/>
      <c r="VYE583" s="716"/>
      <c r="VYF583" s="716"/>
      <c r="VYG583" s="716"/>
      <c r="VYH583" s="716"/>
      <c r="VYI583" s="716"/>
      <c r="VYJ583" s="716"/>
      <c r="VYK583" s="716"/>
      <c r="VYL583" s="716"/>
      <c r="VYM583" s="716"/>
      <c r="VYN583" s="716"/>
      <c r="VYO583" s="716"/>
      <c r="VYP583" s="716"/>
      <c r="VYQ583" s="716"/>
      <c r="VYR583" s="716"/>
      <c r="VYS583" s="716"/>
      <c r="VYT583" s="716"/>
      <c r="VYU583" s="716"/>
      <c r="VYV583" s="716"/>
      <c r="VYW583" s="716"/>
      <c r="VYX583" s="716"/>
      <c r="VYY583" s="716"/>
      <c r="VYZ583" s="716"/>
      <c r="VZA583" s="716"/>
      <c r="VZB583" s="716"/>
      <c r="VZC583" s="716"/>
      <c r="VZD583" s="716"/>
      <c r="VZE583" s="716"/>
      <c r="VZF583" s="716"/>
      <c r="VZG583" s="716"/>
      <c r="VZH583" s="716"/>
      <c r="VZI583" s="716"/>
      <c r="VZJ583" s="716"/>
      <c r="VZK583" s="716"/>
      <c r="VZL583" s="716"/>
      <c r="VZM583" s="716"/>
      <c r="VZN583" s="716"/>
      <c r="VZO583" s="716"/>
      <c r="VZP583" s="716"/>
      <c r="VZQ583" s="716"/>
      <c r="VZR583" s="716"/>
      <c r="VZS583" s="716"/>
      <c r="VZT583" s="716"/>
      <c r="VZU583" s="716"/>
      <c r="VZV583" s="716"/>
      <c r="VZW583" s="716"/>
      <c r="VZX583" s="716"/>
      <c r="VZY583" s="716"/>
      <c r="VZZ583" s="716"/>
      <c r="WAA583" s="716"/>
      <c r="WAB583" s="716"/>
      <c r="WAC583" s="716"/>
      <c r="WAD583" s="716"/>
      <c r="WAE583" s="716"/>
      <c r="WAF583" s="716"/>
      <c r="WAG583" s="716"/>
      <c r="WAH583" s="716"/>
      <c r="WAI583" s="716"/>
      <c r="WAJ583" s="716"/>
      <c r="WAK583" s="716"/>
      <c r="WAL583" s="716"/>
      <c r="WAM583" s="716"/>
      <c r="WAN583" s="716"/>
      <c r="WAO583" s="716"/>
      <c r="WAP583" s="716"/>
      <c r="WAQ583" s="716"/>
      <c r="WAR583" s="716"/>
      <c r="WAS583" s="716"/>
      <c r="WAT583" s="716"/>
      <c r="WAU583" s="716"/>
      <c r="WAV583" s="716"/>
      <c r="WAW583" s="716"/>
      <c r="WAX583" s="716"/>
      <c r="WAY583" s="716"/>
      <c r="WAZ583" s="716"/>
      <c r="WBA583" s="716"/>
      <c r="WBB583" s="716"/>
      <c r="WBC583" s="716"/>
      <c r="WBD583" s="716"/>
      <c r="WBE583" s="716"/>
      <c r="WBF583" s="716"/>
      <c r="WBG583" s="716"/>
      <c r="WBH583" s="716"/>
      <c r="WBI583" s="716"/>
      <c r="WBJ583" s="716"/>
      <c r="WBK583" s="716"/>
      <c r="WBL583" s="716"/>
      <c r="WBM583" s="716"/>
      <c r="WBN583" s="716"/>
      <c r="WBO583" s="716"/>
      <c r="WBP583" s="716"/>
      <c r="WBQ583" s="716"/>
      <c r="WBR583" s="716"/>
      <c r="WBS583" s="716"/>
      <c r="WBT583" s="716"/>
      <c r="WBU583" s="716"/>
      <c r="WBV583" s="716"/>
      <c r="WBW583" s="716"/>
      <c r="WBX583" s="716"/>
      <c r="WBY583" s="716"/>
      <c r="WBZ583" s="716"/>
      <c r="WCA583" s="716"/>
      <c r="WCB583" s="716"/>
      <c r="WCC583" s="716"/>
      <c r="WCD583" s="716"/>
      <c r="WCE583" s="716"/>
      <c r="WCF583" s="716"/>
      <c r="WCG583" s="716"/>
      <c r="WCH583" s="716"/>
      <c r="WCI583" s="716"/>
      <c r="WCJ583" s="716"/>
      <c r="WCK583" s="716"/>
      <c r="WCL583" s="716"/>
      <c r="WCM583" s="716"/>
      <c r="WCN583" s="716"/>
      <c r="WCO583" s="716"/>
      <c r="WCP583" s="716"/>
      <c r="WCQ583" s="716"/>
      <c r="WCR583" s="716"/>
      <c r="WCS583" s="716"/>
      <c r="WCT583" s="716"/>
      <c r="WCU583" s="716"/>
      <c r="WCV583" s="716"/>
      <c r="WCW583" s="716"/>
      <c r="WCX583" s="716"/>
      <c r="WCY583" s="716"/>
      <c r="WCZ583" s="716"/>
      <c r="WDA583" s="716"/>
      <c r="WDB583" s="716"/>
      <c r="WDC583" s="716"/>
      <c r="WDD583" s="716"/>
      <c r="WDE583" s="716"/>
      <c r="WDF583" s="716"/>
      <c r="WDG583" s="716"/>
      <c r="WDH583" s="716"/>
      <c r="WDI583" s="716"/>
      <c r="WDJ583" s="716"/>
      <c r="WDK583" s="716"/>
      <c r="WDL583" s="716"/>
      <c r="WDM583" s="716"/>
      <c r="WDN583" s="716"/>
      <c r="WDO583" s="716"/>
      <c r="WDP583" s="716"/>
      <c r="WDQ583" s="716"/>
      <c r="WDR583" s="716"/>
      <c r="WDS583" s="716"/>
      <c r="WDT583" s="716"/>
      <c r="WDU583" s="716"/>
      <c r="WDV583" s="716"/>
      <c r="WDW583" s="716"/>
      <c r="WDX583" s="716"/>
      <c r="WDY583" s="716"/>
      <c r="WDZ583" s="716"/>
      <c r="WEA583" s="716"/>
      <c r="WEB583" s="716"/>
      <c r="WEC583" s="716"/>
      <c r="WED583" s="716"/>
      <c r="WEE583" s="716"/>
      <c r="WEF583" s="716"/>
      <c r="WEG583" s="716"/>
      <c r="WEH583" s="716"/>
      <c r="WEI583" s="716"/>
      <c r="WEJ583" s="716"/>
      <c r="WEK583" s="716"/>
      <c r="WEL583" s="716"/>
      <c r="WEM583" s="716"/>
      <c r="WEN583" s="716"/>
      <c r="WEO583" s="716"/>
      <c r="WEP583" s="716"/>
      <c r="WEQ583" s="716"/>
      <c r="WER583" s="716"/>
      <c r="WES583" s="716"/>
      <c r="WET583" s="716"/>
      <c r="WEU583" s="716"/>
      <c r="WEV583" s="716"/>
      <c r="WEW583" s="716"/>
      <c r="WEX583" s="716"/>
      <c r="WEY583" s="716"/>
      <c r="WEZ583" s="716"/>
      <c r="WFA583" s="716"/>
      <c r="WFB583" s="716"/>
      <c r="WFC583" s="716"/>
      <c r="WFD583" s="716"/>
      <c r="WFE583" s="716"/>
      <c r="WFF583" s="716"/>
      <c r="WFG583" s="716"/>
      <c r="WFH583" s="716"/>
      <c r="WFI583" s="716"/>
      <c r="WFJ583" s="716"/>
      <c r="WFK583" s="716"/>
      <c r="WFL583" s="716"/>
      <c r="WFM583" s="716"/>
      <c r="WFN583" s="716"/>
      <c r="WFO583" s="716"/>
      <c r="WFP583" s="716"/>
      <c r="WFQ583" s="716"/>
      <c r="WFR583" s="716"/>
      <c r="WFS583" s="716"/>
      <c r="WFT583" s="716"/>
      <c r="WFU583" s="716"/>
      <c r="WFV583" s="716"/>
      <c r="WFW583" s="716"/>
      <c r="WFX583" s="716"/>
      <c r="WFY583" s="716"/>
      <c r="WFZ583" s="716"/>
      <c r="WGA583" s="716"/>
      <c r="WGB583" s="716"/>
      <c r="WGC583" s="716"/>
      <c r="WGD583" s="716"/>
      <c r="WGE583" s="716"/>
      <c r="WGF583" s="716"/>
      <c r="WGG583" s="716"/>
      <c r="WGH583" s="716"/>
      <c r="WGI583" s="716"/>
      <c r="WGJ583" s="716"/>
      <c r="WGK583" s="716"/>
      <c r="WGL583" s="716"/>
      <c r="WGM583" s="716"/>
      <c r="WGN583" s="716"/>
      <c r="WGO583" s="716"/>
      <c r="WGP583" s="716"/>
      <c r="WGQ583" s="716"/>
      <c r="WGR583" s="716"/>
      <c r="WGS583" s="716"/>
      <c r="WGT583" s="716"/>
      <c r="WGU583" s="716"/>
      <c r="WGV583" s="716"/>
      <c r="WGW583" s="716"/>
      <c r="WGX583" s="716"/>
      <c r="WGY583" s="716"/>
      <c r="WGZ583" s="716"/>
      <c r="WHA583" s="716"/>
      <c r="WHB583" s="716"/>
      <c r="WHC583" s="716"/>
      <c r="WHD583" s="716"/>
      <c r="WHE583" s="716"/>
      <c r="WHF583" s="716"/>
      <c r="WHG583" s="716"/>
      <c r="WHH583" s="716"/>
      <c r="WHI583" s="716"/>
      <c r="WHJ583" s="716"/>
      <c r="WHK583" s="716"/>
      <c r="WHL583" s="716"/>
      <c r="WHM583" s="716"/>
      <c r="WHN583" s="716"/>
      <c r="WHO583" s="716"/>
      <c r="WHP583" s="716"/>
      <c r="WHQ583" s="716"/>
      <c r="WHR583" s="716"/>
      <c r="WHS583" s="716"/>
      <c r="WHT583" s="716"/>
      <c r="WHU583" s="716"/>
      <c r="WHV583" s="716"/>
      <c r="WHW583" s="716"/>
      <c r="WHX583" s="716"/>
      <c r="WHY583" s="716"/>
      <c r="WHZ583" s="716"/>
      <c r="WIA583" s="716"/>
      <c r="WIB583" s="716"/>
      <c r="WIC583" s="716"/>
      <c r="WID583" s="716"/>
      <c r="WIE583" s="716"/>
      <c r="WIF583" s="716"/>
      <c r="WIG583" s="716"/>
      <c r="WIH583" s="716"/>
      <c r="WII583" s="716"/>
      <c r="WIJ583" s="716"/>
      <c r="WIK583" s="716"/>
      <c r="WIL583" s="716"/>
      <c r="WIM583" s="716"/>
      <c r="WIN583" s="716"/>
      <c r="WIO583" s="716"/>
      <c r="WIP583" s="716"/>
      <c r="WIQ583" s="716"/>
      <c r="WIR583" s="716"/>
      <c r="WIS583" s="716"/>
      <c r="WIT583" s="716"/>
      <c r="WIU583" s="716"/>
      <c r="WIV583" s="716"/>
      <c r="WIW583" s="716"/>
      <c r="WIX583" s="716"/>
      <c r="WIY583" s="716"/>
      <c r="WIZ583" s="716"/>
      <c r="WJA583" s="716"/>
      <c r="WJB583" s="716"/>
      <c r="WJC583" s="716"/>
      <c r="WJD583" s="716"/>
      <c r="WJE583" s="716"/>
      <c r="WJF583" s="716"/>
      <c r="WJG583" s="716"/>
      <c r="WJH583" s="716"/>
      <c r="WJI583" s="716"/>
      <c r="WJJ583" s="716"/>
      <c r="WJK583" s="716"/>
      <c r="WJL583" s="716"/>
      <c r="WJM583" s="716"/>
      <c r="WJN583" s="716"/>
      <c r="WJO583" s="716"/>
      <c r="WJP583" s="716"/>
      <c r="WJQ583" s="716"/>
      <c r="WJR583" s="716"/>
      <c r="WJS583" s="716"/>
      <c r="WJT583" s="716"/>
      <c r="WJU583" s="716"/>
      <c r="WJV583" s="716"/>
      <c r="WJW583" s="716"/>
      <c r="WJX583" s="716"/>
      <c r="WJY583" s="716"/>
      <c r="WJZ583" s="716"/>
      <c r="WKA583" s="716"/>
      <c r="WKB583" s="716"/>
      <c r="WKC583" s="716"/>
      <c r="WKD583" s="716"/>
      <c r="WKE583" s="716"/>
      <c r="WKF583" s="716"/>
      <c r="WKG583" s="716"/>
      <c r="WKH583" s="716"/>
      <c r="WKI583" s="716"/>
      <c r="WKJ583" s="716"/>
      <c r="WKK583" s="716"/>
      <c r="WKL583" s="716"/>
      <c r="WKM583" s="716"/>
      <c r="WKN583" s="716"/>
      <c r="WKO583" s="716"/>
      <c r="WKP583" s="716"/>
      <c r="WKQ583" s="716"/>
      <c r="WKR583" s="716"/>
      <c r="WKS583" s="716"/>
      <c r="WKT583" s="716"/>
      <c r="WKU583" s="716"/>
      <c r="WKV583" s="716"/>
      <c r="WKW583" s="716"/>
      <c r="WKX583" s="716"/>
      <c r="WKY583" s="716"/>
      <c r="WKZ583" s="716"/>
      <c r="WLA583" s="716"/>
      <c r="WLB583" s="716"/>
      <c r="WLC583" s="716"/>
      <c r="WLD583" s="716"/>
      <c r="WLE583" s="716"/>
      <c r="WLF583" s="716"/>
      <c r="WLG583" s="716"/>
      <c r="WLH583" s="716"/>
      <c r="WLI583" s="716"/>
      <c r="WLJ583" s="716"/>
      <c r="WLK583" s="716"/>
      <c r="WLL583" s="716"/>
      <c r="WLM583" s="716"/>
      <c r="WLN583" s="716"/>
      <c r="WLO583" s="716"/>
      <c r="WLP583" s="716"/>
      <c r="WLQ583" s="716"/>
      <c r="WLR583" s="716"/>
      <c r="WLS583" s="716"/>
      <c r="WLT583" s="716"/>
      <c r="WLU583" s="716"/>
      <c r="WLV583" s="716"/>
      <c r="WLW583" s="716"/>
      <c r="WLX583" s="716"/>
      <c r="WLY583" s="716"/>
      <c r="WLZ583" s="716"/>
      <c r="WMA583" s="716"/>
      <c r="WMB583" s="716"/>
      <c r="WMC583" s="716"/>
      <c r="WMD583" s="716"/>
      <c r="WME583" s="716"/>
      <c r="WMF583" s="716"/>
      <c r="WMG583" s="716"/>
      <c r="WMH583" s="716"/>
      <c r="WMI583" s="716"/>
      <c r="WMJ583" s="716"/>
      <c r="WMK583" s="716"/>
      <c r="WML583" s="716"/>
      <c r="WMM583" s="716"/>
      <c r="WMN583" s="716"/>
      <c r="WMO583" s="716"/>
      <c r="WMP583" s="716"/>
      <c r="WMQ583" s="716"/>
      <c r="WMR583" s="716"/>
      <c r="WMS583" s="716"/>
      <c r="WMT583" s="716"/>
      <c r="WMU583" s="716"/>
      <c r="WMV583" s="716"/>
      <c r="WMW583" s="716"/>
      <c r="WMX583" s="716"/>
      <c r="WMY583" s="716"/>
      <c r="WMZ583" s="716"/>
      <c r="WNA583" s="716"/>
      <c r="WNB583" s="716"/>
      <c r="WNC583" s="716"/>
      <c r="WND583" s="716"/>
      <c r="WNE583" s="716"/>
      <c r="WNF583" s="716"/>
      <c r="WNG583" s="716"/>
      <c r="WNH583" s="716"/>
      <c r="WNI583" s="716"/>
      <c r="WNJ583" s="716"/>
      <c r="WNK583" s="716"/>
      <c r="WNL583" s="716"/>
      <c r="WNM583" s="716"/>
      <c r="WNN583" s="716"/>
      <c r="WNO583" s="716"/>
      <c r="WNP583" s="716"/>
      <c r="WNQ583" s="716"/>
      <c r="WNR583" s="716"/>
      <c r="WNS583" s="716"/>
      <c r="WNT583" s="716"/>
      <c r="WNU583" s="716"/>
      <c r="WNV583" s="716"/>
      <c r="WNW583" s="716"/>
      <c r="WNX583" s="716"/>
      <c r="WNY583" s="716"/>
      <c r="WNZ583" s="716"/>
      <c r="WOA583" s="716"/>
      <c r="WOB583" s="716"/>
      <c r="WOC583" s="716"/>
      <c r="WOD583" s="716"/>
      <c r="WOE583" s="716"/>
      <c r="WOF583" s="716"/>
      <c r="WOG583" s="716"/>
      <c r="WOH583" s="716"/>
      <c r="WOI583" s="716"/>
      <c r="WOJ583" s="716"/>
      <c r="WOK583" s="716"/>
      <c r="WOL583" s="716"/>
      <c r="WOM583" s="716"/>
      <c r="WON583" s="716"/>
      <c r="WOO583" s="716"/>
      <c r="WOP583" s="716"/>
      <c r="WOQ583" s="716"/>
      <c r="WOR583" s="716"/>
      <c r="WOS583" s="716"/>
      <c r="WOT583" s="716"/>
      <c r="WOU583" s="716"/>
      <c r="WOV583" s="716"/>
      <c r="WOW583" s="716"/>
      <c r="WOX583" s="716"/>
      <c r="WOY583" s="716"/>
      <c r="WOZ583" s="716"/>
      <c r="WPA583" s="716"/>
      <c r="WPB583" s="716"/>
      <c r="WPC583" s="716"/>
      <c r="WPD583" s="716"/>
      <c r="WPE583" s="716"/>
      <c r="WPF583" s="716"/>
      <c r="WPG583" s="716"/>
      <c r="WPH583" s="716"/>
      <c r="WPI583" s="716"/>
      <c r="WPJ583" s="716"/>
      <c r="WPK583" s="716"/>
      <c r="WPL583" s="716"/>
      <c r="WPM583" s="716"/>
      <c r="WPN583" s="716"/>
      <c r="WPO583" s="716"/>
      <c r="WPP583" s="716"/>
      <c r="WPQ583" s="716"/>
      <c r="WPR583" s="716"/>
      <c r="WPS583" s="716"/>
      <c r="WPT583" s="716"/>
      <c r="WPU583" s="716"/>
      <c r="WPV583" s="716"/>
      <c r="WPW583" s="716"/>
      <c r="WPX583" s="716"/>
      <c r="WPY583" s="716"/>
      <c r="WPZ583" s="716"/>
      <c r="WQA583" s="716"/>
      <c r="WQB583" s="716"/>
      <c r="WQC583" s="716"/>
      <c r="WQD583" s="716"/>
      <c r="WQE583" s="716"/>
      <c r="WQF583" s="716"/>
      <c r="WQG583" s="716"/>
      <c r="WQH583" s="716"/>
      <c r="WQI583" s="716"/>
      <c r="WQJ583" s="716"/>
      <c r="WQK583" s="716"/>
      <c r="WQL583" s="716"/>
      <c r="WQM583" s="716"/>
      <c r="WQN583" s="716"/>
      <c r="WQO583" s="716"/>
      <c r="WQP583" s="716"/>
      <c r="WQQ583" s="716"/>
      <c r="WQR583" s="716"/>
      <c r="WQS583" s="716"/>
      <c r="WQT583" s="716"/>
      <c r="WQU583" s="716"/>
      <c r="WQV583" s="716"/>
      <c r="WQW583" s="716"/>
      <c r="WQX583" s="716"/>
      <c r="WQY583" s="716"/>
      <c r="WQZ583" s="716"/>
      <c r="WRA583" s="716"/>
      <c r="WRB583" s="716"/>
      <c r="WRC583" s="716"/>
      <c r="WRD583" s="716"/>
      <c r="WRE583" s="716"/>
      <c r="WRF583" s="716"/>
      <c r="WRG583" s="716"/>
      <c r="WRH583" s="716"/>
      <c r="WRI583" s="716"/>
      <c r="WRJ583" s="716"/>
      <c r="WRK583" s="716"/>
      <c r="WRL583" s="716"/>
      <c r="WRM583" s="716"/>
      <c r="WRN583" s="716"/>
      <c r="WRO583" s="716"/>
      <c r="WRP583" s="716"/>
      <c r="WRQ583" s="716"/>
      <c r="WRR583" s="716"/>
      <c r="WRS583" s="716"/>
      <c r="WRT583" s="716"/>
      <c r="WRU583" s="716"/>
      <c r="WRV583" s="716"/>
      <c r="WRW583" s="716"/>
      <c r="WRX583" s="716"/>
      <c r="WRY583" s="716"/>
      <c r="WRZ583" s="716"/>
      <c r="WSA583" s="716"/>
      <c r="WSB583" s="716"/>
      <c r="WSC583" s="716"/>
      <c r="WSD583" s="716"/>
      <c r="WSE583" s="716"/>
      <c r="WSF583" s="716"/>
      <c r="WSG583" s="716"/>
      <c r="WSH583" s="716"/>
      <c r="WSI583" s="716"/>
      <c r="WSJ583" s="716"/>
      <c r="WSK583" s="716"/>
      <c r="WSL583" s="716"/>
      <c r="WSM583" s="716"/>
      <c r="WSN583" s="716"/>
      <c r="WSO583" s="716"/>
      <c r="WSP583" s="716"/>
      <c r="WSQ583" s="716"/>
      <c r="WSR583" s="716"/>
      <c r="WSS583" s="716"/>
      <c r="WST583" s="716"/>
      <c r="WSU583" s="716"/>
      <c r="WSV583" s="716"/>
      <c r="WSW583" s="716"/>
      <c r="WSX583" s="716"/>
      <c r="WSY583" s="716"/>
      <c r="WSZ583" s="716"/>
      <c r="WTA583" s="716"/>
      <c r="WTB583" s="716"/>
      <c r="WTC583" s="716"/>
      <c r="WTD583" s="716"/>
      <c r="WTE583" s="716"/>
      <c r="WTF583" s="716"/>
      <c r="WTG583" s="716"/>
      <c r="WTH583" s="716"/>
      <c r="WTI583" s="716"/>
      <c r="WTJ583" s="716"/>
      <c r="WTK583" s="716"/>
      <c r="WTL583" s="716"/>
      <c r="WTM583" s="716"/>
      <c r="WTN583" s="716"/>
      <c r="WTO583" s="716"/>
      <c r="WTP583" s="716"/>
      <c r="WTQ583" s="716"/>
      <c r="WTR583" s="716"/>
      <c r="WTS583" s="716"/>
      <c r="WTT583" s="716"/>
      <c r="WTU583" s="716"/>
      <c r="WTV583" s="716"/>
      <c r="WTW583" s="716"/>
      <c r="WTX583" s="716"/>
      <c r="WTY583" s="716"/>
      <c r="WTZ583" s="716"/>
      <c r="WUA583" s="716"/>
      <c r="WUB583" s="716"/>
      <c r="WUC583" s="716"/>
      <c r="WUD583" s="716"/>
      <c r="WUE583" s="716"/>
      <c r="WUF583" s="716"/>
      <c r="WUG583" s="716"/>
      <c r="WUH583" s="716"/>
      <c r="WUI583" s="716"/>
      <c r="WUJ583" s="716"/>
      <c r="WUK583" s="716"/>
      <c r="WUL583" s="716"/>
      <c r="WUM583" s="716"/>
      <c r="WUN583" s="716"/>
      <c r="WUO583" s="716"/>
      <c r="WUP583" s="716"/>
      <c r="WUQ583" s="716"/>
      <c r="WUR583" s="716"/>
      <c r="WUS583" s="716"/>
      <c r="WUT583" s="716"/>
      <c r="WUU583" s="716"/>
      <c r="WUV583" s="716"/>
      <c r="WUW583" s="716"/>
      <c r="WUX583" s="716"/>
      <c r="WUY583" s="716"/>
      <c r="WUZ583" s="716"/>
      <c r="WVA583" s="716"/>
      <c r="WVB583" s="716"/>
      <c r="WVC583" s="716"/>
      <c r="WVD583" s="716"/>
      <c r="WVE583" s="716"/>
      <c r="WVF583" s="716"/>
      <c r="WVG583" s="716"/>
      <c r="WVH583" s="716"/>
      <c r="WVI583" s="716"/>
      <c r="WVJ583" s="716"/>
      <c r="WVK583" s="716"/>
      <c r="WVL583" s="716"/>
      <c r="WVM583" s="716"/>
      <c r="WVN583" s="716"/>
      <c r="WVO583" s="716"/>
      <c r="WVP583" s="716"/>
      <c r="WVQ583" s="716"/>
      <c r="WVR583" s="716"/>
      <c r="WVS583" s="716"/>
      <c r="WVT583" s="716"/>
      <c r="WVU583" s="716"/>
      <c r="WVV583" s="716"/>
      <c r="WVW583" s="716"/>
      <c r="WVX583" s="716"/>
      <c r="WVY583" s="716"/>
      <c r="WVZ583" s="716"/>
      <c r="WWA583" s="716"/>
      <c r="WWB583" s="716"/>
      <c r="WWC583" s="716"/>
      <c r="WWD583" s="716"/>
      <c r="WWE583" s="716"/>
      <c r="WWF583" s="716"/>
      <c r="WWG583" s="716"/>
      <c r="WWH583" s="716"/>
      <c r="WWI583" s="716"/>
      <c r="WWJ583" s="716"/>
      <c r="WWK583" s="716"/>
      <c r="WWL583" s="716"/>
      <c r="WWM583" s="716"/>
      <c r="WWN583" s="716"/>
      <c r="WWO583" s="716"/>
      <c r="WWP583" s="716"/>
      <c r="WWQ583" s="716"/>
      <c r="WWR583" s="716"/>
      <c r="WWS583" s="716"/>
      <c r="WWT583" s="716"/>
      <c r="WWU583" s="716"/>
      <c r="WWV583" s="716"/>
      <c r="WWW583" s="716"/>
      <c r="WWX583" s="716"/>
      <c r="WWY583" s="716"/>
      <c r="WWZ583" s="716"/>
      <c r="WXA583" s="716"/>
      <c r="WXB583" s="716"/>
      <c r="WXC583" s="716"/>
      <c r="WXD583" s="716"/>
      <c r="WXE583" s="716"/>
      <c r="WXF583" s="716"/>
      <c r="WXG583" s="716"/>
      <c r="WXH583" s="716"/>
      <c r="WXI583" s="716"/>
      <c r="WXJ583" s="716"/>
      <c r="WXK583" s="716"/>
      <c r="WXL583" s="716"/>
      <c r="WXM583" s="716"/>
      <c r="WXN583" s="716"/>
      <c r="WXO583" s="716"/>
      <c r="WXP583" s="716"/>
      <c r="WXQ583" s="716"/>
      <c r="WXR583" s="716"/>
      <c r="WXS583" s="716"/>
      <c r="WXT583" s="716"/>
      <c r="WXU583" s="716"/>
      <c r="WXV583" s="716"/>
      <c r="WXW583" s="716"/>
      <c r="WXX583" s="716"/>
      <c r="WXY583" s="716"/>
      <c r="WXZ583" s="716"/>
      <c r="WYA583" s="716"/>
      <c r="WYB583" s="716"/>
      <c r="WYC583" s="716"/>
      <c r="WYD583" s="716"/>
      <c r="WYE583" s="716"/>
      <c r="WYF583" s="716"/>
      <c r="WYG583" s="716"/>
      <c r="WYH583" s="716"/>
      <c r="WYI583" s="716"/>
      <c r="WYJ583" s="716"/>
      <c r="WYK583" s="716"/>
      <c r="WYL583" s="716"/>
      <c r="WYM583" s="716"/>
      <c r="WYN583" s="716"/>
      <c r="WYO583" s="716"/>
      <c r="WYP583" s="716"/>
      <c r="WYQ583" s="716"/>
      <c r="WYR583" s="716"/>
      <c r="WYS583" s="716"/>
      <c r="WYT583" s="716"/>
      <c r="WYU583" s="716"/>
      <c r="WYV583" s="716"/>
      <c r="WYW583" s="716"/>
      <c r="WYX583" s="716"/>
      <c r="WYY583" s="716"/>
      <c r="WYZ583" s="716"/>
      <c r="WZA583" s="716"/>
      <c r="WZB583" s="716"/>
      <c r="WZC583" s="716"/>
      <c r="WZD583" s="716"/>
      <c r="WZE583" s="716"/>
      <c r="WZF583" s="716"/>
      <c r="WZG583" s="716"/>
      <c r="WZH583" s="716"/>
      <c r="WZI583" s="716"/>
      <c r="WZJ583" s="716"/>
      <c r="WZK583" s="716"/>
      <c r="WZL583" s="716"/>
      <c r="WZM583" s="716"/>
      <c r="WZN583" s="716"/>
      <c r="WZO583" s="716"/>
      <c r="WZP583" s="716"/>
      <c r="WZQ583" s="716"/>
      <c r="WZR583" s="716"/>
      <c r="WZS583" s="716"/>
      <c r="WZT583" s="716"/>
      <c r="WZU583" s="716"/>
      <c r="WZV583" s="716"/>
      <c r="WZW583" s="716"/>
      <c r="WZX583" s="716"/>
      <c r="WZY583" s="716"/>
      <c r="WZZ583" s="716"/>
      <c r="XAA583" s="716"/>
      <c r="XAB583" s="716"/>
      <c r="XAC583" s="716"/>
      <c r="XAD583" s="716"/>
      <c r="XAE583" s="716"/>
      <c r="XAF583" s="716"/>
      <c r="XAG583" s="716"/>
      <c r="XAH583" s="716"/>
      <c r="XAI583" s="716"/>
      <c r="XAJ583" s="716"/>
      <c r="XAK583" s="716"/>
      <c r="XAL583" s="716"/>
      <c r="XAM583" s="716"/>
      <c r="XAN583" s="716"/>
      <c r="XAO583" s="716"/>
      <c r="XAP583" s="716"/>
      <c r="XAQ583" s="716"/>
      <c r="XAR583" s="716"/>
      <c r="XAS583" s="716"/>
      <c r="XAT583" s="716"/>
      <c r="XAU583" s="716"/>
      <c r="XAV583" s="716"/>
      <c r="XAW583" s="716"/>
      <c r="XAX583" s="716"/>
      <c r="XAY583" s="716"/>
      <c r="XAZ583" s="716"/>
      <c r="XBA583" s="716"/>
      <c r="XBB583" s="716"/>
      <c r="XBC583" s="716"/>
      <c r="XBD583" s="716"/>
      <c r="XBE583" s="716"/>
      <c r="XBF583" s="716"/>
      <c r="XBG583" s="716"/>
      <c r="XBH583" s="716"/>
      <c r="XBI583" s="716"/>
      <c r="XBJ583" s="716"/>
      <c r="XBK583" s="716"/>
      <c r="XBL583" s="716"/>
      <c r="XBM583" s="716"/>
      <c r="XBN583" s="716"/>
      <c r="XBO583" s="716"/>
      <c r="XBP583" s="716"/>
      <c r="XBQ583" s="716"/>
      <c r="XBR583" s="716"/>
      <c r="XBS583" s="716"/>
      <c r="XBT583" s="716"/>
      <c r="XBU583" s="716"/>
      <c r="XBV583" s="716"/>
      <c r="XBW583" s="716"/>
      <c r="XBX583" s="716"/>
      <c r="XBY583" s="716"/>
      <c r="XBZ583" s="716"/>
      <c r="XCA583" s="716"/>
      <c r="XCB583" s="716"/>
      <c r="XCC583" s="716"/>
      <c r="XCD583" s="716"/>
      <c r="XCE583" s="716"/>
      <c r="XCF583" s="716"/>
      <c r="XCG583" s="716"/>
      <c r="XCH583" s="716"/>
      <c r="XCI583" s="716"/>
      <c r="XCJ583" s="716"/>
      <c r="XCK583" s="716"/>
      <c r="XCL583" s="716"/>
      <c r="XCM583" s="716"/>
      <c r="XCN583" s="716"/>
      <c r="XCO583" s="716"/>
      <c r="XCP583" s="716"/>
      <c r="XCQ583" s="716"/>
      <c r="XCR583" s="716"/>
      <c r="XCS583" s="716"/>
      <c r="XCT583" s="716"/>
      <c r="XCU583" s="716"/>
      <c r="XCV583" s="716"/>
      <c r="XCW583" s="716"/>
      <c r="XCX583" s="716"/>
      <c r="XCY583" s="716"/>
      <c r="XCZ583" s="716"/>
      <c r="XDA583" s="716"/>
      <c r="XDB583" s="716"/>
      <c r="XDC583" s="716"/>
      <c r="XDD583" s="716"/>
      <c r="XDE583" s="716"/>
      <c r="XDF583" s="716"/>
      <c r="XDG583" s="716"/>
      <c r="XDH583" s="716"/>
      <c r="XDI583" s="716"/>
      <c r="XDJ583" s="716"/>
      <c r="XDK583" s="716"/>
      <c r="XDL583" s="716"/>
      <c r="XDM583" s="716"/>
      <c r="XDN583" s="716"/>
      <c r="XDO583" s="716"/>
      <c r="XDP583" s="716"/>
      <c r="XDQ583" s="716"/>
      <c r="XDR583" s="716"/>
      <c r="XDS583" s="716"/>
      <c r="XDT583" s="716"/>
      <c r="XDU583" s="716"/>
      <c r="XDV583" s="716"/>
      <c r="XDW583" s="716"/>
      <c r="XDX583" s="716"/>
      <c r="XDY583" s="716"/>
      <c r="XDZ583" s="716"/>
      <c r="XEA583" s="716"/>
      <c r="XEB583" s="716"/>
      <c r="XEC583" s="716"/>
      <c r="XED583" s="716"/>
      <c r="XEE583" s="716"/>
      <c r="XEF583" s="716"/>
      <c r="XEG583" s="716"/>
      <c r="XEH583" s="716"/>
      <c r="XEI583" s="716"/>
      <c r="XEJ583" s="716"/>
      <c r="XEK583" s="716"/>
      <c r="XEL583" s="716"/>
      <c r="XEM583" s="716"/>
      <c r="XEN583" s="716"/>
      <c r="XEO583" s="716"/>
      <c r="XEP583" s="716"/>
      <c r="XEQ583" s="716"/>
      <c r="XER583" s="716"/>
      <c r="XES583" s="716"/>
      <c r="XET583" s="716"/>
      <c r="XEU583" s="716"/>
      <c r="XEV583" s="716"/>
      <c r="XEW583" s="716"/>
      <c r="XEX583" s="716"/>
      <c r="XEY583" s="716"/>
      <c r="XEZ583" s="717"/>
      <c r="XFA583" s="717"/>
    </row>
    <row r="584" spans="1:16381" s="707" customFormat="1" ht="14.1" customHeight="1" x14ac:dyDescent="0.15">
      <c r="A584" s="113" t="s">
        <v>1781</v>
      </c>
      <c r="B584" s="114" t="s">
        <v>1078</v>
      </c>
      <c r="C584" s="199">
        <f t="shared" si="136"/>
        <v>0</v>
      </c>
      <c r="D584" s="203">
        <f t="shared" si="137"/>
        <v>0</v>
      </c>
      <c r="E584" s="78"/>
      <c r="F584" s="78"/>
      <c r="G584" s="78"/>
      <c r="H584" s="79"/>
      <c r="I584" s="79"/>
      <c r="J584" s="79"/>
      <c r="K584" s="79"/>
      <c r="L584" s="79"/>
      <c r="M584" s="79"/>
      <c r="N584" s="79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8"/>
      <c r="AB584" s="78"/>
      <c r="AC584" s="78"/>
      <c r="AD584" s="78"/>
      <c r="AE584" s="78"/>
      <c r="AF584" s="78"/>
      <c r="AG584" s="78"/>
      <c r="AH584" s="78"/>
      <c r="AI584" s="78"/>
      <c r="AJ584" s="78"/>
      <c r="AK584" s="645">
        <v>2790</v>
      </c>
      <c r="AL584" s="651">
        <f t="shared" ref="AL584:AL597" si="147">AK584*E584</f>
        <v>0</v>
      </c>
      <c r="AM584" s="64"/>
      <c r="AN584" s="64"/>
      <c r="AO584" s="64"/>
      <c r="AP584" s="64"/>
      <c r="AQ584" s="64"/>
      <c r="AR584" s="706"/>
      <c r="XFA584" s="706"/>
    </row>
    <row r="585" spans="1:16381" s="694" customFormat="1" ht="31.5" x14ac:dyDescent="0.15">
      <c r="A585" s="113" t="s">
        <v>1782</v>
      </c>
      <c r="B585" s="114" t="s">
        <v>1079</v>
      </c>
      <c r="C585" s="199">
        <f t="shared" si="136"/>
        <v>0</v>
      </c>
      <c r="D585" s="203">
        <f t="shared" si="137"/>
        <v>0</v>
      </c>
      <c r="E585" s="78"/>
      <c r="F585" s="78"/>
      <c r="G585" s="78"/>
      <c r="H585" s="79"/>
      <c r="I585" s="79"/>
      <c r="J585" s="79"/>
      <c r="K585" s="79"/>
      <c r="L585" s="79"/>
      <c r="M585" s="79"/>
      <c r="N585" s="79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8"/>
      <c r="AB585" s="78"/>
      <c r="AC585" s="78"/>
      <c r="AD585" s="78"/>
      <c r="AE585" s="78"/>
      <c r="AF585" s="78"/>
      <c r="AG585" s="78"/>
      <c r="AH585" s="78"/>
      <c r="AI585" s="78"/>
      <c r="AJ585" s="78"/>
      <c r="AK585" s="645">
        <v>8340</v>
      </c>
      <c r="AL585" s="651">
        <f t="shared" si="147"/>
        <v>0</v>
      </c>
      <c r="AM585" s="64"/>
      <c r="AN585" s="64"/>
      <c r="AO585" s="64"/>
      <c r="AP585" s="64"/>
      <c r="AQ585" s="64"/>
      <c r="AR585" s="693"/>
      <c r="XFA585" s="693"/>
    </row>
    <row r="586" spans="1:16381" s="694" customFormat="1" ht="31.5" x14ac:dyDescent="0.15">
      <c r="A586" s="113" t="s">
        <v>1783</v>
      </c>
      <c r="B586" s="114" t="s">
        <v>4066</v>
      </c>
      <c r="C586" s="199">
        <f t="shared" si="136"/>
        <v>0</v>
      </c>
      <c r="D586" s="203">
        <f t="shared" si="137"/>
        <v>0</v>
      </c>
      <c r="E586" s="78"/>
      <c r="F586" s="78"/>
      <c r="G586" s="78"/>
      <c r="H586" s="79"/>
      <c r="I586" s="79"/>
      <c r="J586" s="79"/>
      <c r="K586" s="79"/>
      <c r="L586" s="79"/>
      <c r="M586" s="79"/>
      <c r="N586" s="79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8"/>
      <c r="AB586" s="78"/>
      <c r="AC586" s="78"/>
      <c r="AD586" s="78"/>
      <c r="AE586" s="78"/>
      <c r="AF586" s="78"/>
      <c r="AG586" s="78"/>
      <c r="AH586" s="78"/>
      <c r="AI586" s="78"/>
      <c r="AJ586" s="78"/>
      <c r="AK586" s="645">
        <v>16650</v>
      </c>
      <c r="AL586" s="651">
        <f t="shared" si="147"/>
        <v>0</v>
      </c>
      <c r="AM586" s="64"/>
      <c r="AN586" s="64"/>
      <c r="AO586" s="64"/>
      <c r="AP586" s="64"/>
      <c r="AQ586" s="64"/>
      <c r="AR586" s="693"/>
      <c r="XFA586" s="693"/>
    </row>
    <row r="587" spans="1:16381" s="694" customFormat="1" ht="24" customHeight="1" x14ac:dyDescent="0.15">
      <c r="A587" s="113" t="s">
        <v>1784</v>
      </c>
      <c r="B587" s="114" t="s">
        <v>1080</v>
      </c>
      <c r="C587" s="199">
        <f t="shared" si="136"/>
        <v>0</v>
      </c>
      <c r="D587" s="203">
        <f t="shared" si="137"/>
        <v>0</v>
      </c>
      <c r="E587" s="78"/>
      <c r="F587" s="78"/>
      <c r="G587" s="78"/>
      <c r="H587" s="79"/>
      <c r="I587" s="79"/>
      <c r="J587" s="79"/>
      <c r="K587" s="79"/>
      <c r="L587" s="79"/>
      <c r="M587" s="79"/>
      <c r="N587" s="79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8"/>
      <c r="AB587" s="78"/>
      <c r="AC587" s="78"/>
      <c r="AD587" s="78"/>
      <c r="AE587" s="78"/>
      <c r="AF587" s="78"/>
      <c r="AG587" s="78"/>
      <c r="AH587" s="78"/>
      <c r="AI587" s="78"/>
      <c r="AJ587" s="78"/>
      <c r="AK587" s="645">
        <v>4470</v>
      </c>
      <c r="AL587" s="651">
        <f t="shared" si="147"/>
        <v>0</v>
      </c>
      <c r="AM587" s="64"/>
      <c r="AN587" s="64"/>
      <c r="AO587" s="64"/>
      <c r="AP587" s="64"/>
      <c r="AQ587" s="64"/>
      <c r="AR587" s="693"/>
      <c r="XFA587" s="693"/>
    </row>
    <row r="588" spans="1:16381" s="694" customFormat="1" ht="21" x14ac:dyDescent="0.15">
      <c r="A588" s="113" t="s">
        <v>1785</v>
      </c>
      <c r="B588" s="114" t="s">
        <v>4067</v>
      </c>
      <c r="C588" s="199">
        <f t="shared" si="136"/>
        <v>0</v>
      </c>
      <c r="D588" s="203">
        <f t="shared" si="137"/>
        <v>0</v>
      </c>
      <c r="E588" s="78"/>
      <c r="F588" s="78"/>
      <c r="G588" s="78"/>
      <c r="H588" s="79"/>
      <c r="I588" s="79"/>
      <c r="J588" s="79"/>
      <c r="K588" s="79"/>
      <c r="L588" s="79"/>
      <c r="M588" s="79"/>
      <c r="N588" s="79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8"/>
      <c r="AB588" s="78"/>
      <c r="AC588" s="78"/>
      <c r="AD588" s="78"/>
      <c r="AE588" s="78"/>
      <c r="AF588" s="78"/>
      <c r="AG588" s="78"/>
      <c r="AH588" s="78"/>
      <c r="AI588" s="78"/>
      <c r="AJ588" s="78"/>
      <c r="AK588" s="645">
        <v>2940</v>
      </c>
      <c r="AL588" s="651">
        <f t="shared" si="147"/>
        <v>0</v>
      </c>
      <c r="AM588" s="64"/>
      <c r="AN588" s="64"/>
      <c r="AO588" s="64"/>
      <c r="AP588" s="64"/>
      <c r="AQ588" s="64"/>
      <c r="AR588" s="693"/>
      <c r="XFA588" s="693"/>
    </row>
    <row r="589" spans="1:16381" s="694" customFormat="1" ht="21" x14ac:dyDescent="0.15">
      <c r="A589" s="113" t="s">
        <v>1786</v>
      </c>
      <c r="B589" s="114" t="s">
        <v>4068</v>
      </c>
      <c r="C589" s="199">
        <f t="shared" si="136"/>
        <v>0</v>
      </c>
      <c r="D589" s="203">
        <f t="shared" si="137"/>
        <v>0</v>
      </c>
      <c r="E589" s="78"/>
      <c r="F589" s="78"/>
      <c r="G589" s="78"/>
      <c r="H589" s="79"/>
      <c r="I589" s="79"/>
      <c r="J589" s="79"/>
      <c r="K589" s="79"/>
      <c r="L589" s="79"/>
      <c r="M589" s="79"/>
      <c r="N589" s="79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8"/>
      <c r="AB589" s="78"/>
      <c r="AC589" s="78"/>
      <c r="AD589" s="78"/>
      <c r="AE589" s="78"/>
      <c r="AF589" s="78"/>
      <c r="AG589" s="78"/>
      <c r="AH589" s="78"/>
      <c r="AI589" s="78"/>
      <c r="AJ589" s="78"/>
      <c r="AK589" s="645">
        <v>2790</v>
      </c>
      <c r="AL589" s="651">
        <f t="shared" si="147"/>
        <v>0</v>
      </c>
      <c r="AM589" s="64"/>
      <c r="AN589" s="64"/>
      <c r="AO589" s="64"/>
      <c r="AP589" s="64"/>
      <c r="AQ589" s="64"/>
      <c r="AR589" s="693"/>
      <c r="XFA589" s="693"/>
    </row>
    <row r="590" spans="1:16381" s="694" customFormat="1" ht="22.5" customHeight="1" x14ac:dyDescent="0.15">
      <c r="A590" s="113" t="s">
        <v>1787</v>
      </c>
      <c r="B590" s="114" t="s">
        <v>2992</v>
      </c>
      <c r="C590" s="199">
        <f t="shared" si="136"/>
        <v>0</v>
      </c>
      <c r="D590" s="203">
        <f t="shared" si="137"/>
        <v>0</v>
      </c>
      <c r="E590" s="78"/>
      <c r="F590" s="78"/>
      <c r="G590" s="78"/>
      <c r="H590" s="79"/>
      <c r="I590" s="79"/>
      <c r="J590" s="79"/>
      <c r="K590" s="79"/>
      <c r="L590" s="79"/>
      <c r="M590" s="79"/>
      <c r="N590" s="79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8"/>
      <c r="AB590" s="78"/>
      <c r="AC590" s="78"/>
      <c r="AD590" s="78"/>
      <c r="AE590" s="78"/>
      <c r="AF590" s="78"/>
      <c r="AG590" s="78"/>
      <c r="AH590" s="78"/>
      <c r="AI590" s="78"/>
      <c r="AJ590" s="78"/>
      <c r="AK590" s="645">
        <v>2790</v>
      </c>
      <c r="AL590" s="651">
        <f t="shared" si="147"/>
        <v>0</v>
      </c>
      <c r="AM590" s="64"/>
      <c r="AN590" s="64"/>
      <c r="AO590" s="64"/>
      <c r="AP590" s="64"/>
      <c r="AQ590" s="64"/>
      <c r="AR590" s="693"/>
      <c r="XFA590" s="693"/>
    </row>
    <row r="591" spans="1:16381" s="694" customFormat="1" ht="21" x14ac:dyDescent="0.15">
      <c r="A591" s="113" t="s">
        <v>1788</v>
      </c>
      <c r="B591" s="114" t="s">
        <v>4069</v>
      </c>
      <c r="C591" s="587">
        <f t="shared" si="136"/>
        <v>0</v>
      </c>
      <c r="D591" s="203">
        <f t="shared" si="137"/>
        <v>0</v>
      </c>
      <c r="E591" s="78"/>
      <c r="F591" s="78"/>
      <c r="G591" s="78"/>
      <c r="H591" s="79"/>
      <c r="I591" s="79"/>
      <c r="J591" s="79"/>
      <c r="K591" s="79"/>
      <c r="L591" s="79"/>
      <c r="M591" s="79"/>
      <c r="N591" s="79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8"/>
      <c r="AB591" s="78"/>
      <c r="AC591" s="78"/>
      <c r="AD591" s="78"/>
      <c r="AE591" s="78"/>
      <c r="AF591" s="78"/>
      <c r="AG591" s="78"/>
      <c r="AH591" s="78"/>
      <c r="AI591" s="78"/>
      <c r="AJ591" s="78"/>
      <c r="AK591" s="645">
        <v>1980</v>
      </c>
      <c r="AL591" s="651">
        <f t="shared" si="147"/>
        <v>0</v>
      </c>
      <c r="AM591" s="64"/>
      <c r="AN591" s="64" t="s">
        <v>547</v>
      </c>
      <c r="AO591" s="64"/>
      <c r="AP591" s="64"/>
      <c r="AQ591" s="64"/>
      <c r="AR591" s="693"/>
      <c r="XFA591" s="693"/>
    </row>
    <row r="592" spans="1:16381" s="694" customFormat="1" ht="14.1" customHeight="1" x14ac:dyDescent="0.15">
      <c r="A592" s="113" t="s">
        <v>1789</v>
      </c>
      <c r="B592" s="114" t="s">
        <v>2359</v>
      </c>
      <c r="C592" s="199">
        <f t="shared" si="136"/>
        <v>0</v>
      </c>
      <c r="D592" s="203">
        <f t="shared" si="137"/>
        <v>0</v>
      </c>
      <c r="E592" s="78"/>
      <c r="F592" s="78"/>
      <c r="G592" s="78"/>
      <c r="H592" s="79"/>
      <c r="I592" s="79"/>
      <c r="J592" s="79"/>
      <c r="K592" s="79"/>
      <c r="L592" s="79"/>
      <c r="M592" s="79"/>
      <c r="N592" s="79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8"/>
      <c r="AB592" s="78"/>
      <c r="AC592" s="78"/>
      <c r="AD592" s="78"/>
      <c r="AE592" s="78"/>
      <c r="AF592" s="78"/>
      <c r="AG592" s="78"/>
      <c r="AH592" s="78"/>
      <c r="AI592" s="78"/>
      <c r="AJ592" s="78"/>
      <c r="AK592" s="645">
        <v>1590</v>
      </c>
      <c r="AL592" s="651">
        <f t="shared" si="147"/>
        <v>0</v>
      </c>
      <c r="AM592" s="64"/>
      <c r="AN592" s="64"/>
      <c r="AO592" s="64"/>
      <c r="AP592" s="64"/>
      <c r="AQ592" s="64"/>
      <c r="AR592" s="693"/>
      <c r="XFA592" s="693"/>
    </row>
    <row r="593" spans="1:16381" s="694" customFormat="1" ht="21" x14ac:dyDescent="0.15">
      <c r="A593" s="113" t="s">
        <v>1790</v>
      </c>
      <c r="B593" s="114" t="s">
        <v>651</v>
      </c>
      <c r="C593" s="199">
        <f t="shared" si="136"/>
        <v>0</v>
      </c>
      <c r="D593" s="203">
        <f t="shared" si="137"/>
        <v>0</v>
      </c>
      <c r="E593" s="78"/>
      <c r="F593" s="78"/>
      <c r="G593" s="78"/>
      <c r="H593" s="79"/>
      <c r="I593" s="79"/>
      <c r="J593" s="79"/>
      <c r="K593" s="79"/>
      <c r="L593" s="79"/>
      <c r="M593" s="79"/>
      <c r="N593" s="79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8"/>
      <c r="AB593" s="78"/>
      <c r="AC593" s="78"/>
      <c r="AD593" s="78"/>
      <c r="AE593" s="78"/>
      <c r="AF593" s="78"/>
      <c r="AG593" s="78"/>
      <c r="AH593" s="78"/>
      <c r="AI593" s="78"/>
      <c r="AJ593" s="78"/>
      <c r="AK593" s="645">
        <v>8340</v>
      </c>
      <c r="AL593" s="651">
        <f t="shared" si="147"/>
        <v>0</v>
      </c>
      <c r="AM593" s="64"/>
      <c r="AN593" s="64"/>
      <c r="AO593" s="64"/>
      <c r="AP593" s="64"/>
      <c r="AQ593" s="64"/>
      <c r="AR593" s="693"/>
      <c r="XFA593" s="693"/>
    </row>
    <row r="594" spans="1:16381" s="694" customFormat="1" ht="21" x14ac:dyDescent="0.15">
      <c r="A594" s="113" t="s">
        <v>1791</v>
      </c>
      <c r="B594" s="114" t="s">
        <v>4070</v>
      </c>
      <c r="C594" s="199">
        <f t="shared" si="136"/>
        <v>0</v>
      </c>
      <c r="D594" s="203">
        <f t="shared" si="137"/>
        <v>0</v>
      </c>
      <c r="E594" s="78"/>
      <c r="F594" s="78"/>
      <c r="G594" s="78"/>
      <c r="H594" s="79"/>
      <c r="I594" s="79"/>
      <c r="J594" s="79"/>
      <c r="K594" s="79"/>
      <c r="L594" s="79"/>
      <c r="M594" s="79"/>
      <c r="N594" s="79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8"/>
      <c r="AB594" s="78"/>
      <c r="AC594" s="78"/>
      <c r="AD594" s="78"/>
      <c r="AE594" s="78"/>
      <c r="AF594" s="78"/>
      <c r="AG594" s="78"/>
      <c r="AH594" s="78"/>
      <c r="AI594" s="78"/>
      <c r="AJ594" s="78"/>
      <c r="AK594" s="645">
        <v>11040</v>
      </c>
      <c r="AL594" s="651">
        <f t="shared" si="147"/>
        <v>0</v>
      </c>
      <c r="AM594" s="64"/>
      <c r="AN594" s="64"/>
      <c r="AO594" s="64"/>
      <c r="AP594" s="64"/>
      <c r="AQ594" s="64"/>
      <c r="AR594" s="693"/>
      <c r="XFA594" s="693"/>
    </row>
    <row r="595" spans="1:16381" s="694" customFormat="1" ht="14.1" customHeight="1" x14ac:dyDescent="0.15">
      <c r="A595" s="113" t="s">
        <v>1792</v>
      </c>
      <c r="B595" s="114" t="s">
        <v>652</v>
      </c>
      <c r="C595" s="199">
        <f t="shared" si="136"/>
        <v>0</v>
      </c>
      <c r="D595" s="203">
        <f t="shared" si="137"/>
        <v>0</v>
      </c>
      <c r="E595" s="78"/>
      <c r="F595" s="78"/>
      <c r="G595" s="78"/>
      <c r="H595" s="79"/>
      <c r="I595" s="79"/>
      <c r="J595" s="79"/>
      <c r="K595" s="79"/>
      <c r="L595" s="79"/>
      <c r="M595" s="79"/>
      <c r="N595" s="79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8"/>
      <c r="AB595" s="78"/>
      <c r="AC595" s="78"/>
      <c r="AD595" s="78"/>
      <c r="AE595" s="78"/>
      <c r="AF595" s="78"/>
      <c r="AG595" s="78"/>
      <c r="AH595" s="78"/>
      <c r="AI595" s="78"/>
      <c r="AJ595" s="78"/>
      <c r="AK595" s="645">
        <v>3760</v>
      </c>
      <c r="AL595" s="651">
        <f t="shared" si="147"/>
        <v>0</v>
      </c>
      <c r="AM595" s="64"/>
      <c r="AN595" s="64"/>
      <c r="AO595" s="64"/>
      <c r="AP595" s="64"/>
      <c r="AQ595" s="64"/>
      <c r="AR595" s="693"/>
      <c r="XFA595" s="693"/>
    </row>
    <row r="596" spans="1:16381" s="694" customFormat="1" ht="21" x14ac:dyDescent="0.15">
      <c r="A596" s="113" t="s">
        <v>1793</v>
      </c>
      <c r="B596" s="114" t="s">
        <v>4071</v>
      </c>
      <c r="C596" s="199">
        <f t="shared" ref="C596:C693" si="148">SUM(D596+G596)</f>
        <v>0</v>
      </c>
      <c r="D596" s="203">
        <f t="shared" ref="D596:D693" si="149">SUM(E596:F596)</f>
        <v>0</v>
      </c>
      <c r="E596" s="78"/>
      <c r="F596" s="78"/>
      <c r="G596" s="78"/>
      <c r="H596" s="79"/>
      <c r="I596" s="79"/>
      <c r="J596" s="79"/>
      <c r="K596" s="79"/>
      <c r="L596" s="79"/>
      <c r="M596" s="79"/>
      <c r="N596" s="79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8"/>
      <c r="AB596" s="78"/>
      <c r="AC596" s="78"/>
      <c r="AD596" s="78"/>
      <c r="AE596" s="78"/>
      <c r="AF596" s="78"/>
      <c r="AG596" s="78"/>
      <c r="AH596" s="78"/>
      <c r="AI596" s="78"/>
      <c r="AJ596" s="78"/>
      <c r="AK596" s="645">
        <v>3800</v>
      </c>
      <c r="AL596" s="651">
        <f t="shared" si="147"/>
        <v>0</v>
      </c>
      <c r="AM596" s="64"/>
      <c r="AN596" s="64"/>
      <c r="AO596" s="64"/>
      <c r="AP596" s="64"/>
      <c r="AQ596" s="64"/>
      <c r="AR596" s="693"/>
      <c r="XFA596" s="693"/>
    </row>
    <row r="597" spans="1:16381" s="694" customFormat="1" ht="14.1" customHeight="1" x14ac:dyDescent="0.15">
      <c r="A597" s="113" t="s">
        <v>3551</v>
      </c>
      <c r="B597" s="114" t="s">
        <v>3552</v>
      </c>
      <c r="C597" s="199">
        <f t="shared" si="148"/>
        <v>0</v>
      </c>
      <c r="D597" s="203">
        <f t="shared" si="149"/>
        <v>0</v>
      </c>
      <c r="E597" s="78"/>
      <c r="F597" s="78"/>
      <c r="G597" s="78"/>
      <c r="H597" s="79"/>
      <c r="I597" s="79"/>
      <c r="J597" s="79"/>
      <c r="K597" s="79"/>
      <c r="L597" s="79"/>
      <c r="M597" s="79"/>
      <c r="N597" s="79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8"/>
      <c r="AB597" s="78"/>
      <c r="AC597" s="78"/>
      <c r="AD597" s="78"/>
      <c r="AE597" s="78"/>
      <c r="AF597" s="78"/>
      <c r="AG597" s="78"/>
      <c r="AH597" s="78"/>
      <c r="AI597" s="78"/>
      <c r="AJ597" s="78"/>
      <c r="AK597" s="645">
        <v>8770</v>
      </c>
      <c r="AL597" s="651">
        <f t="shared" si="147"/>
        <v>0</v>
      </c>
      <c r="AM597" s="64"/>
      <c r="AN597" s="64"/>
      <c r="AO597" s="64"/>
      <c r="AP597" s="64"/>
      <c r="AQ597" s="64"/>
      <c r="AR597" s="693"/>
      <c r="XFA597" s="693"/>
    </row>
    <row r="598" spans="1:16381" s="694" customFormat="1" ht="14.1" customHeight="1" x14ac:dyDescent="0.15">
      <c r="A598" s="113" t="s">
        <v>1794</v>
      </c>
      <c r="B598" s="114" t="s">
        <v>2360</v>
      </c>
      <c r="C598" s="199">
        <f t="shared" si="148"/>
        <v>0</v>
      </c>
      <c r="D598" s="203">
        <f t="shared" si="149"/>
        <v>0</v>
      </c>
      <c r="E598" s="78"/>
      <c r="F598" s="78"/>
      <c r="G598" s="78"/>
      <c r="H598" s="79"/>
      <c r="I598" s="79"/>
      <c r="J598" s="79"/>
      <c r="K598" s="79"/>
      <c r="L598" s="79"/>
      <c r="M598" s="79"/>
      <c r="N598" s="79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8"/>
      <c r="AB598" s="78"/>
      <c r="AC598" s="78"/>
      <c r="AD598" s="78"/>
      <c r="AE598" s="78"/>
      <c r="AF598" s="78"/>
      <c r="AG598" s="78"/>
      <c r="AH598" s="78"/>
      <c r="AI598" s="78"/>
      <c r="AJ598" s="78"/>
      <c r="AK598" s="645">
        <v>5080</v>
      </c>
      <c r="AL598" s="651">
        <f>AK598*E598</f>
        <v>0</v>
      </c>
      <c r="AM598" s="64"/>
      <c r="AN598" s="64"/>
      <c r="AO598" s="64"/>
      <c r="AP598" s="64"/>
      <c r="AQ598" s="64"/>
      <c r="AR598" s="693"/>
      <c r="XFA598" s="693"/>
    </row>
    <row r="599" spans="1:16381" s="694" customFormat="1" ht="14.1" customHeight="1" x14ac:dyDescent="0.15">
      <c r="A599" s="113" t="s">
        <v>1795</v>
      </c>
      <c r="B599" s="114" t="s">
        <v>653</v>
      </c>
      <c r="C599" s="199">
        <f t="shared" si="148"/>
        <v>0</v>
      </c>
      <c r="D599" s="203">
        <f t="shared" si="149"/>
        <v>0</v>
      </c>
      <c r="E599" s="78"/>
      <c r="F599" s="78"/>
      <c r="G599" s="78"/>
      <c r="H599" s="79"/>
      <c r="I599" s="79"/>
      <c r="J599" s="79"/>
      <c r="K599" s="79"/>
      <c r="L599" s="79"/>
      <c r="M599" s="79"/>
      <c r="N599" s="79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8"/>
      <c r="AB599" s="78"/>
      <c r="AC599" s="78"/>
      <c r="AD599" s="78"/>
      <c r="AE599" s="78"/>
      <c r="AF599" s="78"/>
      <c r="AG599" s="78"/>
      <c r="AH599" s="78"/>
      <c r="AI599" s="78"/>
      <c r="AJ599" s="78"/>
      <c r="AK599" s="645">
        <v>5080</v>
      </c>
      <c r="AL599" s="651">
        <f>AK599*E599</f>
        <v>0</v>
      </c>
      <c r="AM599" s="64"/>
      <c r="AN599" s="64"/>
      <c r="AO599" s="64"/>
      <c r="AP599" s="64"/>
      <c r="AQ599" s="64"/>
      <c r="AR599" s="693"/>
      <c r="XFA599" s="693"/>
    </row>
    <row r="600" spans="1:16381" s="694" customFormat="1" ht="14.1" customHeight="1" x14ac:dyDescent="0.15">
      <c r="A600" s="113" t="s">
        <v>2198</v>
      </c>
      <c r="B600" s="114" t="s">
        <v>2199</v>
      </c>
      <c r="C600" s="199">
        <f t="shared" si="148"/>
        <v>0</v>
      </c>
      <c r="D600" s="203">
        <f t="shared" si="149"/>
        <v>0</v>
      </c>
      <c r="E600" s="78"/>
      <c r="F600" s="78"/>
      <c r="G600" s="78"/>
      <c r="H600" s="79"/>
      <c r="I600" s="79"/>
      <c r="J600" s="79"/>
      <c r="K600" s="79"/>
      <c r="L600" s="79"/>
      <c r="M600" s="79"/>
      <c r="N600" s="79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8"/>
      <c r="AB600" s="78"/>
      <c r="AC600" s="78"/>
      <c r="AD600" s="78"/>
      <c r="AE600" s="78"/>
      <c r="AF600" s="78"/>
      <c r="AG600" s="78"/>
      <c r="AH600" s="78"/>
      <c r="AI600" s="78"/>
      <c r="AJ600" s="78"/>
      <c r="AK600" s="645">
        <v>36990</v>
      </c>
      <c r="AL600" s="651">
        <f>AK600*E600</f>
        <v>0</v>
      </c>
      <c r="AM600" s="64"/>
      <c r="AN600" s="64"/>
      <c r="AO600" s="64"/>
      <c r="AP600" s="64"/>
      <c r="AQ600" s="64"/>
      <c r="AR600" s="693"/>
      <c r="XFA600" s="693"/>
    </row>
    <row r="601" spans="1:16381" s="698" customFormat="1" ht="14.1" customHeight="1" x14ac:dyDescent="0.15">
      <c r="A601" s="113" t="s">
        <v>2200</v>
      </c>
      <c r="B601" s="114" t="s">
        <v>2201</v>
      </c>
      <c r="C601" s="199">
        <f t="shared" si="148"/>
        <v>0</v>
      </c>
      <c r="D601" s="203">
        <f t="shared" si="149"/>
        <v>0</v>
      </c>
      <c r="E601" s="78"/>
      <c r="F601" s="78"/>
      <c r="G601" s="78"/>
      <c r="H601" s="79"/>
      <c r="I601" s="79"/>
      <c r="J601" s="79"/>
      <c r="K601" s="79"/>
      <c r="L601" s="79"/>
      <c r="M601" s="79"/>
      <c r="N601" s="79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8"/>
      <c r="AB601" s="78"/>
      <c r="AC601" s="78"/>
      <c r="AD601" s="78"/>
      <c r="AE601" s="78"/>
      <c r="AF601" s="78"/>
      <c r="AG601" s="78"/>
      <c r="AH601" s="78"/>
      <c r="AI601" s="78"/>
      <c r="AJ601" s="78"/>
      <c r="AK601" s="645">
        <v>10120</v>
      </c>
      <c r="AL601" s="651">
        <f>AK601*E601</f>
        <v>0</v>
      </c>
      <c r="AM601" s="64"/>
      <c r="AN601" s="64"/>
      <c r="AO601" s="64"/>
      <c r="AP601" s="64"/>
      <c r="AQ601" s="64"/>
      <c r="AR601" s="697"/>
      <c r="XFA601" s="697"/>
    </row>
    <row r="602" spans="1:16381" s="700" customFormat="1" ht="13.5" customHeight="1" x14ac:dyDescent="0.15">
      <c r="A602" s="213"/>
      <c r="B602" s="214" t="s">
        <v>384</v>
      </c>
      <c r="C602" s="217">
        <f>SUM(C584:C601)</f>
        <v>0</v>
      </c>
      <c r="D602" s="217">
        <f t="shared" ref="D602:G602" si="150">SUM(D584:D601)</f>
        <v>0</v>
      </c>
      <c r="E602" s="217">
        <f t="shared" si="150"/>
        <v>0</v>
      </c>
      <c r="F602" s="217">
        <f t="shared" si="150"/>
        <v>0</v>
      </c>
      <c r="G602" s="217">
        <f t="shared" si="150"/>
        <v>0</v>
      </c>
      <c r="H602" s="850"/>
      <c r="I602" s="851"/>
      <c r="J602" s="851"/>
      <c r="K602" s="851"/>
      <c r="L602" s="851"/>
      <c r="M602" s="851"/>
      <c r="N602" s="851"/>
      <c r="O602" s="851"/>
      <c r="P602" s="851"/>
      <c r="Q602" s="851"/>
      <c r="R602" s="851"/>
      <c r="S602" s="851"/>
      <c r="T602" s="851"/>
      <c r="U602" s="851"/>
      <c r="V602" s="851"/>
      <c r="W602" s="851"/>
      <c r="X602" s="851"/>
      <c r="Y602" s="851"/>
      <c r="Z602" s="852"/>
      <c r="AA602" s="217">
        <f>SUM(AA584:AA601)</f>
        <v>0</v>
      </c>
      <c r="AB602" s="217">
        <f t="shared" ref="AB602:AL602" si="151">SUM(AB584:AB601)</f>
        <v>0</v>
      </c>
      <c r="AC602" s="217">
        <f t="shared" si="151"/>
        <v>0</v>
      </c>
      <c r="AD602" s="217">
        <f t="shared" si="151"/>
        <v>0</v>
      </c>
      <c r="AE602" s="217">
        <f t="shared" si="151"/>
        <v>0</v>
      </c>
      <c r="AF602" s="217">
        <f t="shared" si="151"/>
        <v>0</v>
      </c>
      <c r="AG602" s="217">
        <f t="shared" si="151"/>
        <v>0</v>
      </c>
      <c r="AH602" s="217">
        <f t="shared" si="151"/>
        <v>0</v>
      </c>
      <c r="AI602" s="217">
        <f t="shared" si="151"/>
        <v>0</v>
      </c>
      <c r="AJ602" s="217">
        <f t="shared" si="151"/>
        <v>0</v>
      </c>
      <c r="AK602" s="217"/>
      <c r="AL602" s="541">
        <f t="shared" si="151"/>
        <v>0</v>
      </c>
      <c r="AM602" s="71"/>
      <c r="AN602" s="71"/>
      <c r="AO602" s="71"/>
      <c r="AP602" s="71"/>
      <c r="AQ602" s="71"/>
      <c r="AR602" s="725"/>
      <c r="AS602" s="726"/>
      <c r="AT602" s="726"/>
      <c r="AU602" s="726"/>
      <c r="AV602" s="726"/>
      <c r="AW602" s="726"/>
      <c r="AX602" s="726"/>
      <c r="AY602" s="726"/>
      <c r="AZ602" s="726"/>
      <c r="BA602" s="726"/>
      <c r="BB602" s="726"/>
      <c r="BC602" s="726"/>
      <c r="BD602" s="726"/>
      <c r="BE602" s="726"/>
      <c r="BF602" s="726"/>
      <c r="BG602" s="726"/>
      <c r="BH602" s="726"/>
      <c r="BI602" s="726"/>
      <c r="BJ602" s="726"/>
      <c r="BK602" s="726"/>
      <c r="BL602" s="726"/>
      <c r="BM602" s="726"/>
      <c r="BN602" s="726"/>
      <c r="BO602" s="726"/>
      <c r="BP602" s="726"/>
      <c r="BQ602" s="726"/>
      <c r="BR602" s="726"/>
      <c r="BS602" s="726"/>
      <c r="BT602" s="726"/>
      <c r="BU602" s="726"/>
      <c r="BV602" s="726"/>
      <c r="BW602" s="726"/>
      <c r="BX602" s="726"/>
      <c r="BY602" s="726"/>
      <c r="BZ602" s="726"/>
      <c r="CA602" s="726"/>
      <c r="CB602" s="726"/>
      <c r="CC602" s="726"/>
      <c r="CD602" s="726"/>
      <c r="CE602" s="726"/>
      <c r="CF602" s="726"/>
      <c r="CG602" s="726"/>
      <c r="CH602" s="726"/>
      <c r="CI602" s="726"/>
      <c r="CJ602" s="726"/>
      <c r="CK602" s="726"/>
      <c r="CL602" s="726"/>
      <c r="CM602" s="726"/>
      <c r="CN602" s="726"/>
      <c r="CO602" s="726"/>
      <c r="CP602" s="726"/>
      <c r="CQ602" s="726"/>
      <c r="CR602" s="726"/>
      <c r="CS602" s="726"/>
      <c r="CT602" s="726"/>
      <c r="CU602" s="726"/>
      <c r="CV602" s="726"/>
      <c r="CW602" s="726"/>
      <c r="CX602" s="726"/>
      <c r="CY602" s="726"/>
      <c r="CZ602" s="726"/>
      <c r="DA602" s="726"/>
      <c r="DB602" s="726"/>
      <c r="DC602" s="726"/>
      <c r="DD602" s="726"/>
      <c r="DE602" s="726"/>
      <c r="DF602" s="726"/>
      <c r="DG602" s="726"/>
      <c r="DH602" s="726"/>
      <c r="DI602" s="726"/>
      <c r="DJ602" s="726"/>
      <c r="DK602" s="726"/>
      <c r="DL602" s="726"/>
      <c r="DM602" s="726"/>
      <c r="DN602" s="726"/>
      <c r="DO602" s="726"/>
      <c r="DP602" s="726"/>
      <c r="DQ602" s="726"/>
      <c r="DR602" s="726"/>
      <c r="DS602" s="726"/>
      <c r="DT602" s="726"/>
      <c r="DU602" s="726"/>
      <c r="DV602" s="726"/>
      <c r="DW602" s="726"/>
      <c r="DX602" s="726"/>
      <c r="DY602" s="726"/>
      <c r="DZ602" s="726"/>
      <c r="EA602" s="726"/>
      <c r="EB602" s="726"/>
      <c r="EC602" s="726"/>
      <c r="ED602" s="726"/>
      <c r="EE602" s="726"/>
      <c r="EF602" s="726"/>
      <c r="EG602" s="726"/>
      <c r="EH602" s="726"/>
      <c r="EI602" s="726"/>
      <c r="EJ602" s="726"/>
      <c r="EK602" s="726"/>
      <c r="EL602" s="726"/>
      <c r="EM602" s="726"/>
      <c r="EN602" s="726"/>
      <c r="EO602" s="726"/>
      <c r="EP602" s="726"/>
      <c r="EQ602" s="726"/>
      <c r="ER602" s="726"/>
      <c r="ES602" s="726"/>
      <c r="ET602" s="726"/>
      <c r="EU602" s="726"/>
      <c r="EV602" s="726"/>
      <c r="EW602" s="726"/>
      <c r="EX602" s="726"/>
      <c r="EY602" s="726"/>
      <c r="EZ602" s="726"/>
      <c r="FA602" s="726"/>
      <c r="FB602" s="726"/>
      <c r="FC602" s="726"/>
      <c r="FD602" s="726"/>
      <c r="FE602" s="726"/>
      <c r="FF602" s="726"/>
      <c r="FG602" s="726"/>
      <c r="FH602" s="726"/>
      <c r="FI602" s="726"/>
      <c r="FJ602" s="726"/>
      <c r="FK602" s="726"/>
      <c r="FL602" s="726"/>
      <c r="FM602" s="726"/>
      <c r="FN602" s="726"/>
      <c r="FO602" s="726"/>
      <c r="FP602" s="726"/>
      <c r="FQ602" s="726"/>
      <c r="FR602" s="726"/>
      <c r="FS602" s="726"/>
      <c r="FT602" s="726"/>
      <c r="FU602" s="726"/>
      <c r="FV602" s="726"/>
      <c r="FW602" s="726"/>
      <c r="FX602" s="726"/>
      <c r="FY602" s="726"/>
      <c r="FZ602" s="726"/>
      <c r="GA602" s="726"/>
      <c r="GB602" s="726"/>
      <c r="GC602" s="726"/>
      <c r="GD602" s="726"/>
      <c r="GE602" s="726"/>
      <c r="GF602" s="726"/>
      <c r="GG602" s="726"/>
      <c r="GH602" s="726"/>
      <c r="GI602" s="726"/>
      <c r="GJ602" s="726"/>
      <c r="GK602" s="726"/>
      <c r="GL602" s="726"/>
      <c r="GM602" s="726"/>
      <c r="GN602" s="726"/>
      <c r="GO602" s="726"/>
      <c r="GP602" s="726"/>
      <c r="GQ602" s="726"/>
      <c r="GR602" s="726"/>
      <c r="GS602" s="726"/>
      <c r="GT602" s="726"/>
      <c r="GU602" s="726"/>
      <c r="GV602" s="726"/>
      <c r="GW602" s="726"/>
      <c r="GX602" s="726"/>
      <c r="GY602" s="726"/>
      <c r="GZ602" s="726"/>
      <c r="HA602" s="726"/>
      <c r="HB602" s="726"/>
      <c r="HC602" s="726"/>
      <c r="HD602" s="726"/>
      <c r="HE602" s="726"/>
      <c r="HF602" s="726"/>
      <c r="HG602" s="726"/>
      <c r="HH602" s="726"/>
      <c r="HI602" s="726"/>
      <c r="HJ602" s="726"/>
      <c r="HK602" s="726"/>
      <c r="HL602" s="726"/>
      <c r="HM602" s="726"/>
      <c r="HN602" s="726"/>
      <c r="HO602" s="726"/>
      <c r="HP602" s="726"/>
      <c r="HQ602" s="726"/>
      <c r="HR602" s="726"/>
      <c r="HS602" s="726"/>
      <c r="HT602" s="726"/>
      <c r="HU602" s="726"/>
      <c r="HV602" s="726"/>
      <c r="HW602" s="726"/>
      <c r="HX602" s="726"/>
      <c r="HY602" s="726"/>
      <c r="HZ602" s="726"/>
      <c r="IA602" s="726"/>
      <c r="IB602" s="726"/>
      <c r="IC602" s="726"/>
      <c r="ID602" s="726"/>
      <c r="IE602" s="726"/>
      <c r="IF602" s="726"/>
      <c r="IG602" s="726"/>
      <c r="IH602" s="726"/>
      <c r="II602" s="726"/>
      <c r="IJ602" s="726"/>
      <c r="IK602" s="726"/>
      <c r="IL602" s="726"/>
      <c r="IM602" s="726"/>
      <c r="IN602" s="726"/>
      <c r="IO602" s="726"/>
      <c r="IP602" s="726"/>
      <c r="IQ602" s="726"/>
      <c r="IR602" s="726"/>
      <c r="IS602" s="726"/>
      <c r="IT602" s="726"/>
      <c r="IU602" s="726"/>
      <c r="IV602" s="726"/>
      <c r="IW602" s="726"/>
      <c r="IX602" s="726"/>
      <c r="IY602" s="726"/>
      <c r="IZ602" s="726"/>
      <c r="JA602" s="726"/>
      <c r="JB602" s="726"/>
      <c r="JC602" s="726"/>
      <c r="JD602" s="726"/>
      <c r="JE602" s="726"/>
      <c r="JF602" s="726"/>
      <c r="JG602" s="726"/>
      <c r="JH602" s="726"/>
      <c r="JI602" s="726"/>
      <c r="JJ602" s="726"/>
      <c r="JK602" s="726"/>
      <c r="JL602" s="726"/>
      <c r="JM602" s="726"/>
      <c r="JN602" s="726"/>
      <c r="JO602" s="726"/>
      <c r="JP602" s="726"/>
      <c r="JQ602" s="726"/>
      <c r="JR602" s="726"/>
      <c r="JS602" s="726"/>
      <c r="JT602" s="726"/>
      <c r="JU602" s="726"/>
      <c r="JV602" s="726"/>
      <c r="JW602" s="726"/>
      <c r="JX602" s="726"/>
      <c r="JY602" s="726"/>
      <c r="JZ602" s="726"/>
      <c r="KA602" s="726"/>
      <c r="KB602" s="726"/>
      <c r="KC602" s="726"/>
      <c r="KD602" s="726"/>
      <c r="KE602" s="726"/>
      <c r="KF602" s="726"/>
      <c r="KG602" s="726"/>
      <c r="KH602" s="726"/>
      <c r="KI602" s="726"/>
      <c r="KJ602" s="726"/>
      <c r="KK602" s="726"/>
      <c r="KL602" s="726"/>
      <c r="KM602" s="726"/>
      <c r="KN602" s="726"/>
      <c r="KO602" s="726"/>
      <c r="KP602" s="726"/>
      <c r="KQ602" s="726"/>
      <c r="KR602" s="726"/>
      <c r="KS602" s="726"/>
      <c r="KT602" s="726"/>
      <c r="KU602" s="726"/>
      <c r="KV602" s="726"/>
      <c r="KW602" s="726"/>
      <c r="KX602" s="726"/>
      <c r="KY602" s="726"/>
      <c r="KZ602" s="726"/>
      <c r="LA602" s="726"/>
      <c r="LB602" s="726"/>
      <c r="LC602" s="726"/>
      <c r="LD602" s="726"/>
      <c r="LE602" s="726"/>
      <c r="LF602" s="726"/>
      <c r="LG602" s="726"/>
      <c r="LH602" s="726"/>
      <c r="LI602" s="726"/>
      <c r="LJ602" s="726"/>
      <c r="LK602" s="726"/>
      <c r="LL602" s="726"/>
      <c r="LM602" s="726"/>
      <c r="LN602" s="726"/>
      <c r="LO602" s="726"/>
      <c r="LP602" s="726"/>
      <c r="LQ602" s="726"/>
      <c r="LR602" s="726"/>
      <c r="LS602" s="726"/>
      <c r="LT602" s="726"/>
      <c r="LU602" s="726"/>
      <c r="LV602" s="726"/>
      <c r="LW602" s="726"/>
      <c r="LX602" s="726"/>
      <c r="LY602" s="726"/>
      <c r="LZ602" s="726"/>
      <c r="MA602" s="726"/>
      <c r="MB602" s="726"/>
      <c r="MC602" s="726"/>
      <c r="MD602" s="726"/>
      <c r="ME602" s="726"/>
      <c r="MF602" s="726"/>
      <c r="MG602" s="726"/>
      <c r="MH602" s="726"/>
      <c r="MI602" s="726"/>
      <c r="MJ602" s="726"/>
      <c r="MK602" s="726"/>
      <c r="ML602" s="726"/>
      <c r="MM602" s="726"/>
      <c r="MN602" s="726"/>
      <c r="MO602" s="726"/>
      <c r="MP602" s="726"/>
      <c r="MQ602" s="726"/>
      <c r="MR602" s="726"/>
      <c r="MS602" s="726"/>
      <c r="MT602" s="726"/>
      <c r="MU602" s="726"/>
      <c r="MV602" s="726"/>
      <c r="MW602" s="726"/>
      <c r="MX602" s="726"/>
      <c r="MY602" s="726"/>
      <c r="MZ602" s="726"/>
      <c r="NA602" s="726"/>
      <c r="NB602" s="726"/>
      <c r="NC602" s="726"/>
      <c r="ND602" s="726"/>
      <c r="NE602" s="726"/>
      <c r="NF602" s="726"/>
      <c r="NG602" s="726"/>
      <c r="NH602" s="726"/>
      <c r="NI602" s="726"/>
      <c r="NJ602" s="726"/>
      <c r="NK602" s="726"/>
      <c r="NL602" s="726"/>
      <c r="NM602" s="726"/>
      <c r="NN602" s="726"/>
      <c r="NO602" s="726"/>
      <c r="NP602" s="726"/>
      <c r="NQ602" s="726"/>
      <c r="NR602" s="726"/>
      <c r="NS602" s="726"/>
      <c r="NT602" s="726"/>
      <c r="NU602" s="726"/>
      <c r="NV602" s="726"/>
      <c r="NW602" s="726"/>
      <c r="NX602" s="726"/>
      <c r="NY602" s="726"/>
      <c r="NZ602" s="726"/>
      <c r="OA602" s="726"/>
      <c r="OB602" s="726"/>
      <c r="OC602" s="726"/>
      <c r="OD602" s="726"/>
      <c r="OE602" s="726"/>
      <c r="OF602" s="726"/>
      <c r="OG602" s="726"/>
      <c r="OH602" s="726"/>
      <c r="OI602" s="726"/>
      <c r="OJ602" s="726"/>
      <c r="OK602" s="726"/>
      <c r="OL602" s="726"/>
      <c r="OM602" s="726"/>
      <c r="ON602" s="726"/>
      <c r="OO602" s="726"/>
      <c r="OP602" s="726"/>
      <c r="OQ602" s="726"/>
      <c r="OR602" s="726"/>
      <c r="OS602" s="726"/>
      <c r="OT602" s="726"/>
      <c r="OU602" s="726"/>
      <c r="OV602" s="726"/>
      <c r="OW602" s="726"/>
      <c r="OX602" s="726"/>
      <c r="OY602" s="726"/>
      <c r="OZ602" s="726"/>
      <c r="PA602" s="726"/>
      <c r="PB602" s="726"/>
      <c r="PC602" s="726"/>
      <c r="PD602" s="726"/>
      <c r="PE602" s="726"/>
      <c r="PF602" s="726"/>
      <c r="PG602" s="726"/>
      <c r="PH602" s="726"/>
      <c r="PI602" s="726"/>
      <c r="PJ602" s="726"/>
      <c r="PK602" s="726"/>
      <c r="PL602" s="726"/>
      <c r="PM602" s="726"/>
      <c r="PN602" s="726"/>
      <c r="PO602" s="726"/>
      <c r="PP602" s="726"/>
      <c r="PQ602" s="726"/>
      <c r="PR602" s="726"/>
      <c r="PS602" s="726"/>
      <c r="PT602" s="726"/>
      <c r="PU602" s="726"/>
      <c r="PV602" s="726"/>
      <c r="PW602" s="726"/>
      <c r="PX602" s="726"/>
      <c r="PY602" s="726"/>
      <c r="PZ602" s="726"/>
      <c r="QA602" s="726"/>
      <c r="QB602" s="726"/>
      <c r="QC602" s="726"/>
      <c r="QD602" s="726"/>
      <c r="QE602" s="726"/>
      <c r="QF602" s="726"/>
      <c r="QG602" s="726"/>
      <c r="QH602" s="726"/>
      <c r="QI602" s="726"/>
      <c r="QJ602" s="726"/>
      <c r="QK602" s="726"/>
      <c r="QL602" s="726"/>
      <c r="QM602" s="726"/>
      <c r="QN602" s="726"/>
      <c r="QO602" s="726"/>
      <c r="QP602" s="726"/>
      <c r="QQ602" s="726"/>
      <c r="QR602" s="726"/>
      <c r="QS602" s="726"/>
      <c r="QT602" s="726"/>
      <c r="QU602" s="726"/>
      <c r="QV602" s="726"/>
      <c r="QW602" s="726"/>
      <c r="QX602" s="726"/>
      <c r="QY602" s="726"/>
      <c r="QZ602" s="726"/>
      <c r="RA602" s="726"/>
      <c r="RB602" s="726"/>
      <c r="RC602" s="726"/>
      <c r="RD602" s="726"/>
      <c r="RE602" s="726"/>
      <c r="RF602" s="726"/>
      <c r="RG602" s="726"/>
      <c r="RH602" s="726"/>
      <c r="RI602" s="726"/>
      <c r="RJ602" s="726"/>
      <c r="RK602" s="726"/>
      <c r="RL602" s="726"/>
      <c r="RM602" s="726"/>
      <c r="RN602" s="726"/>
      <c r="RO602" s="726"/>
      <c r="RP602" s="726"/>
      <c r="RQ602" s="726"/>
      <c r="RR602" s="726"/>
      <c r="RS602" s="726"/>
      <c r="RT602" s="726"/>
      <c r="RU602" s="726"/>
      <c r="RV602" s="726"/>
      <c r="RW602" s="726"/>
      <c r="RX602" s="726"/>
      <c r="RY602" s="726"/>
      <c r="RZ602" s="726"/>
      <c r="SA602" s="726"/>
      <c r="SB602" s="726"/>
      <c r="SC602" s="726"/>
      <c r="SD602" s="726"/>
      <c r="SE602" s="726"/>
      <c r="SF602" s="726"/>
      <c r="SG602" s="726"/>
      <c r="SH602" s="726"/>
      <c r="SI602" s="726"/>
      <c r="SJ602" s="726"/>
      <c r="SK602" s="726"/>
      <c r="SL602" s="726"/>
      <c r="SM602" s="726"/>
      <c r="SN602" s="726"/>
      <c r="SO602" s="726"/>
      <c r="SP602" s="726"/>
      <c r="SQ602" s="726"/>
      <c r="SR602" s="726"/>
      <c r="SS602" s="726"/>
      <c r="ST602" s="726"/>
      <c r="SU602" s="726"/>
      <c r="SV602" s="726"/>
      <c r="SW602" s="726"/>
      <c r="SX602" s="726"/>
      <c r="SY602" s="726"/>
      <c r="SZ602" s="726"/>
      <c r="TA602" s="726"/>
      <c r="TB602" s="726"/>
      <c r="TC602" s="726"/>
      <c r="TD602" s="726"/>
      <c r="TE602" s="726"/>
      <c r="TF602" s="726"/>
      <c r="TG602" s="726"/>
      <c r="TH602" s="726"/>
      <c r="TI602" s="726"/>
      <c r="TJ602" s="726"/>
      <c r="TK602" s="726"/>
      <c r="TL602" s="726"/>
      <c r="TM602" s="726"/>
      <c r="TN602" s="726"/>
      <c r="TO602" s="726"/>
      <c r="TP602" s="726"/>
      <c r="TQ602" s="726"/>
      <c r="TR602" s="726"/>
      <c r="TS602" s="726"/>
      <c r="TT602" s="726"/>
      <c r="TU602" s="726"/>
      <c r="TV602" s="726"/>
      <c r="TW602" s="726"/>
      <c r="TX602" s="726"/>
      <c r="TY602" s="726"/>
      <c r="TZ602" s="726"/>
      <c r="UA602" s="726"/>
      <c r="UB602" s="726"/>
      <c r="UC602" s="726"/>
      <c r="UD602" s="726"/>
      <c r="UE602" s="726"/>
      <c r="UF602" s="726"/>
      <c r="UG602" s="726"/>
      <c r="UH602" s="726"/>
      <c r="UI602" s="726"/>
      <c r="UJ602" s="726"/>
      <c r="UK602" s="726"/>
      <c r="UL602" s="726"/>
      <c r="UM602" s="726"/>
      <c r="UN602" s="726"/>
      <c r="UO602" s="726"/>
      <c r="UP602" s="726"/>
      <c r="UQ602" s="726"/>
      <c r="UR602" s="726"/>
      <c r="US602" s="726"/>
      <c r="UT602" s="726"/>
      <c r="UU602" s="726"/>
      <c r="UV602" s="726"/>
      <c r="UW602" s="726"/>
      <c r="UX602" s="726"/>
      <c r="UY602" s="726"/>
      <c r="UZ602" s="726"/>
      <c r="VA602" s="726"/>
      <c r="VB602" s="726"/>
      <c r="VC602" s="726"/>
      <c r="VD602" s="726"/>
      <c r="VE602" s="726"/>
      <c r="VF602" s="726"/>
      <c r="VG602" s="726"/>
      <c r="VH602" s="726"/>
      <c r="VI602" s="726"/>
      <c r="VJ602" s="726"/>
      <c r="VK602" s="726"/>
      <c r="VL602" s="726"/>
      <c r="VM602" s="726"/>
      <c r="VN602" s="726"/>
      <c r="VO602" s="726"/>
      <c r="VP602" s="726"/>
      <c r="VQ602" s="726"/>
      <c r="VR602" s="726"/>
      <c r="VS602" s="726"/>
      <c r="VT602" s="726"/>
      <c r="VU602" s="726"/>
      <c r="VV602" s="726"/>
      <c r="VW602" s="726"/>
      <c r="VX602" s="726"/>
      <c r="VY602" s="726"/>
      <c r="VZ602" s="726"/>
      <c r="WA602" s="726"/>
      <c r="WB602" s="726"/>
      <c r="WC602" s="726"/>
      <c r="WD602" s="726"/>
      <c r="WE602" s="726"/>
      <c r="WF602" s="726"/>
      <c r="WG602" s="726"/>
      <c r="WH602" s="726"/>
      <c r="WI602" s="726"/>
      <c r="WJ602" s="726"/>
      <c r="WK602" s="726"/>
      <c r="WL602" s="726"/>
      <c r="WM602" s="726"/>
      <c r="WN602" s="726"/>
      <c r="WO602" s="726"/>
      <c r="WP602" s="726"/>
      <c r="WQ602" s="726"/>
      <c r="WR602" s="726"/>
      <c r="WS602" s="726"/>
      <c r="WT602" s="726"/>
      <c r="WU602" s="726"/>
      <c r="WV602" s="726"/>
      <c r="WW602" s="726"/>
      <c r="WX602" s="726"/>
      <c r="WY602" s="726"/>
      <c r="WZ602" s="726"/>
      <c r="XA602" s="726"/>
      <c r="XB602" s="726"/>
      <c r="XC602" s="726"/>
      <c r="XD602" s="726"/>
      <c r="XE602" s="726"/>
      <c r="XF602" s="726"/>
      <c r="XG602" s="726"/>
      <c r="XH602" s="726"/>
      <c r="XI602" s="726"/>
      <c r="XJ602" s="726"/>
      <c r="XK602" s="726"/>
      <c r="XL602" s="726"/>
      <c r="XM602" s="726"/>
      <c r="XN602" s="726"/>
      <c r="XO602" s="726"/>
      <c r="XP602" s="726"/>
      <c r="XQ602" s="726"/>
      <c r="XR602" s="726"/>
      <c r="XS602" s="726"/>
      <c r="XT602" s="726"/>
      <c r="XU602" s="726"/>
      <c r="XV602" s="726"/>
      <c r="XW602" s="726"/>
      <c r="XX602" s="726"/>
      <c r="XY602" s="726"/>
      <c r="XZ602" s="726"/>
      <c r="YA602" s="726"/>
      <c r="YB602" s="726"/>
      <c r="YC602" s="726"/>
      <c r="YD602" s="726"/>
      <c r="YE602" s="726"/>
      <c r="YF602" s="726"/>
      <c r="YG602" s="726"/>
      <c r="YH602" s="726"/>
      <c r="YI602" s="726"/>
      <c r="YJ602" s="726"/>
      <c r="YK602" s="726"/>
      <c r="YL602" s="726"/>
      <c r="YM602" s="726"/>
      <c r="YN602" s="726"/>
      <c r="YO602" s="726"/>
      <c r="YP602" s="726"/>
      <c r="YQ602" s="726"/>
      <c r="YR602" s="726"/>
      <c r="YS602" s="726"/>
      <c r="YT602" s="726"/>
      <c r="YU602" s="726"/>
      <c r="YV602" s="726"/>
      <c r="YW602" s="726"/>
      <c r="YX602" s="726"/>
      <c r="YY602" s="726"/>
      <c r="YZ602" s="726"/>
      <c r="ZA602" s="726"/>
      <c r="ZB602" s="726"/>
      <c r="ZC602" s="726"/>
      <c r="ZD602" s="726"/>
      <c r="ZE602" s="726"/>
      <c r="ZF602" s="726"/>
      <c r="ZG602" s="726"/>
      <c r="ZH602" s="726"/>
      <c r="ZI602" s="726"/>
      <c r="ZJ602" s="726"/>
      <c r="ZK602" s="726"/>
      <c r="ZL602" s="726"/>
      <c r="ZM602" s="726"/>
      <c r="ZN602" s="726"/>
      <c r="ZO602" s="726"/>
      <c r="ZP602" s="726"/>
      <c r="ZQ602" s="726"/>
      <c r="ZR602" s="726"/>
      <c r="ZS602" s="726"/>
      <c r="ZT602" s="726"/>
      <c r="ZU602" s="726"/>
      <c r="ZV602" s="726"/>
      <c r="ZW602" s="726"/>
      <c r="ZX602" s="726"/>
      <c r="ZY602" s="726"/>
      <c r="ZZ602" s="726"/>
      <c r="AAA602" s="726"/>
      <c r="AAB602" s="726"/>
      <c r="AAC602" s="726"/>
      <c r="AAD602" s="726"/>
      <c r="AAE602" s="726"/>
      <c r="AAF602" s="726"/>
      <c r="AAG602" s="726"/>
      <c r="AAH602" s="726"/>
      <c r="AAI602" s="726"/>
      <c r="AAJ602" s="726"/>
      <c r="AAK602" s="726"/>
      <c r="AAL602" s="726"/>
      <c r="AAM602" s="726"/>
      <c r="AAN602" s="726"/>
      <c r="AAO602" s="726"/>
      <c r="AAP602" s="726"/>
      <c r="AAQ602" s="726"/>
      <c r="AAR602" s="726"/>
      <c r="AAS602" s="726"/>
      <c r="AAT602" s="726"/>
      <c r="AAU602" s="726"/>
      <c r="AAV602" s="726"/>
      <c r="AAW602" s="726"/>
      <c r="AAX602" s="726"/>
      <c r="AAY602" s="726"/>
      <c r="AAZ602" s="726"/>
      <c r="ABA602" s="726"/>
      <c r="ABB602" s="726"/>
      <c r="ABC602" s="726"/>
      <c r="ABD602" s="726"/>
      <c r="ABE602" s="726"/>
      <c r="ABF602" s="726"/>
      <c r="ABG602" s="726"/>
      <c r="ABH602" s="726"/>
      <c r="ABI602" s="726"/>
      <c r="ABJ602" s="726"/>
      <c r="ABK602" s="726"/>
      <c r="ABL602" s="726"/>
      <c r="ABM602" s="726"/>
      <c r="ABN602" s="726"/>
      <c r="ABO602" s="726"/>
      <c r="ABP602" s="726"/>
      <c r="ABQ602" s="726"/>
      <c r="ABR602" s="726"/>
      <c r="ABS602" s="726"/>
      <c r="ABT602" s="726"/>
      <c r="ABU602" s="726"/>
      <c r="ABV602" s="726"/>
      <c r="ABW602" s="726"/>
      <c r="ABX602" s="726"/>
      <c r="ABY602" s="726"/>
      <c r="ABZ602" s="726"/>
      <c r="ACA602" s="726"/>
      <c r="ACB602" s="726"/>
      <c r="ACC602" s="726"/>
      <c r="ACD602" s="726"/>
      <c r="ACE602" s="726"/>
      <c r="ACF602" s="726"/>
      <c r="ACG602" s="726"/>
      <c r="ACH602" s="726"/>
      <c r="ACI602" s="726"/>
      <c r="ACJ602" s="726"/>
      <c r="ACK602" s="726"/>
      <c r="ACL602" s="726"/>
      <c r="ACM602" s="726"/>
      <c r="ACN602" s="726"/>
      <c r="ACO602" s="726"/>
      <c r="ACP602" s="726"/>
      <c r="ACQ602" s="726"/>
      <c r="ACR602" s="726"/>
      <c r="ACS602" s="726"/>
      <c r="ACT602" s="726"/>
      <c r="ACU602" s="726"/>
      <c r="ACV602" s="726"/>
      <c r="ACW602" s="726"/>
      <c r="ACX602" s="726"/>
      <c r="ACY602" s="726"/>
      <c r="ACZ602" s="726"/>
      <c r="ADA602" s="726"/>
      <c r="ADB602" s="726"/>
      <c r="ADC602" s="726"/>
      <c r="ADD602" s="726"/>
      <c r="ADE602" s="726"/>
      <c r="ADF602" s="726"/>
      <c r="ADG602" s="726"/>
      <c r="ADH602" s="726"/>
      <c r="ADI602" s="726"/>
      <c r="ADJ602" s="726"/>
      <c r="ADK602" s="726"/>
      <c r="ADL602" s="726"/>
      <c r="ADM602" s="726"/>
      <c r="ADN602" s="726"/>
      <c r="ADO602" s="726"/>
      <c r="ADP602" s="726"/>
      <c r="ADQ602" s="726"/>
      <c r="ADR602" s="726"/>
      <c r="ADS602" s="726"/>
      <c r="ADT602" s="726"/>
      <c r="ADU602" s="726"/>
      <c r="ADV602" s="726"/>
      <c r="ADW602" s="726"/>
      <c r="ADX602" s="726"/>
      <c r="ADY602" s="726"/>
      <c r="ADZ602" s="726"/>
      <c r="AEA602" s="726"/>
      <c r="AEB602" s="726"/>
      <c r="AEC602" s="726"/>
      <c r="AED602" s="726"/>
      <c r="AEE602" s="726"/>
      <c r="AEF602" s="726"/>
      <c r="AEG602" s="726"/>
      <c r="AEH602" s="726"/>
      <c r="AEI602" s="726"/>
      <c r="AEJ602" s="726"/>
      <c r="AEK602" s="726"/>
      <c r="AEL602" s="726"/>
      <c r="AEM602" s="726"/>
      <c r="AEN602" s="726"/>
      <c r="AEO602" s="726"/>
      <c r="AEP602" s="726"/>
      <c r="AEQ602" s="726"/>
      <c r="AER602" s="726"/>
      <c r="AES602" s="726"/>
      <c r="AET602" s="726"/>
      <c r="AEU602" s="726"/>
      <c r="AEV602" s="726"/>
      <c r="AEW602" s="726"/>
      <c r="AEX602" s="726"/>
      <c r="AEY602" s="726"/>
      <c r="AEZ602" s="726"/>
      <c r="AFA602" s="726"/>
      <c r="AFB602" s="726"/>
      <c r="AFC602" s="726"/>
      <c r="AFD602" s="726"/>
      <c r="AFE602" s="726"/>
      <c r="AFF602" s="726"/>
      <c r="AFG602" s="726"/>
      <c r="AFH602" s="726"/>
      <c r="AFI602" s="726"/>
      <c r="AFJ602" s="726"/>
      <c r="AFK602" s="726"/>
      <c r="AFL602" s="726"/>
      <c r="AFM602" s="726"/>
      <c r="AFN602" s="726"/>
      <c r="AFO602" s="726"/>
      <c r="AFP602" s="726"/>
      <c r="AFQ602" s="726"/>
      <c r="AFR602" s="726"/>
      <c r="AFS602" s="726"/>
      <c r="AFT602" s="726"/>
      <c r="AFU602" s="726"/>
      <c r="AFV602" s="726"/>
      <c r="AFW602" s="726"/>
      <c r="AFX602" s="726"/>
      <c r="AFY602" s="726"/>
      <c r="AFZ602" s="726"/>
      <c r="AGA602" s="726"/>
      <c r="AGB602" s="726"/>
      <c r="AGC602" s="726"/>
      <c r="AGD602" s="726"/>
      <c r="AGE602" s="726"/>
      <c r="AGF602" s="726"/>
      <c r="AGG602" s="726"/>
      <c r="AGH602" s="726"/>
      <c r="AGI602" s="726"/>
      <c r="AGJ602" s="726"/>
      <c r="AGK602" s="726"/>
      <c r="AGL602" s="726"/>
      <c r="AGM602" s="726"/>
      <c r="AGN602" s="726"/>
      <c r="AGO602" s="726"/>
      <c r="AGP602" s="726"/>
      <c r="AGQ602" s="726"/>
      <c r="AGR602" s="726"/>
      <c r="AGS602" s="726"/>
      <c r="AGT602" s="726"/>
      <c r="AGU602" s="726"/>
      <c r="AGV602" s="726"/>
      <c r="AGW602" s="726"/>
      <c r="AGX602" s="726"/>
      <c r="AGY602" s="726"/>
      <c r="AGZ602" s="726"/>
      <c r="AHA602" s="726"/>
      <c r="AHB602" s="726"/>
      <c r="AHC602" s="726"/>
      <c r="AHD602" s="726"/>
      <c r="AHE602" s="726"/>
      <c r="AHF602" s="726"/>
      <c r="AHG602" s="726"/>
      <c r="AHH602" s="726"/>
      <c r="AHI602" s="726"/>
      <c r="AHJ602" s="726"/>
      <c r="AHK602" s="726"/>
      <c r="AHL602" s="726"/>
      <c r="AHM602" s="726"/>
      <c r="AHN602" s="726"/>
      <c r="AHO602" s="726"/>
      <c r="AHP602" s="726"/>
      <c r="AHQ602" s="726"/>
      <c r="AHR602" s="726"/>
      <c r="AHS602" s="726"/>
      <c r="AHT602" s="726"/>
      <c r="AHU602" s="726"/>
      <c r="AHV602" s="726"/>
      <c r="AHW602" s="726"/>
      <c r="AHX602" s="726"/>
      <c r="AHY602" s="726"/>
      <c r="AHZ602" s="726"/>
      <c r="AIA602" s="726"/>
      <c r="AIB602" s="726"/>
      <c r="AIC602" s="726"/>
      <c r="AID602" s="726"/>
      <c r="AIE602" s="726"/>
      <c r="AIF602" s="726"/>
      <c r="AIG602" s="726"/>
      <c r="AIH602" s="726"/>
      <c r="AII602" s="726"/>
      <c r="AIJ602" s="726"/>
      <c r="AIK602" s="726"/>
      <c r="AIL602" s="726"/>
      <c r="AIM602" s="726"/>
      <c r="AIN602" s="726"/>
      <c r="AIO602" s="726"/>
      <c r="AIP602" s="726"/>
      <c r="AIQ602" s="726"/>
      <c r="AIR602" s="726"/>
      <c r="AIS602" s="726"/>
      <c r="AIT602" s="726"/>
      <c r="AIU602" s="726"/>
      <c r="AIV602" s="726"/>
      <c r="AIW602" s="726"/>
      <c r="AIX602" s="726"/>
      <c r="AIY602" s="726"/>
      <c r="AIZ602" s="726"/>
      <c r="AJA602" s="726"/>
      <c r="AJB602" s="726"/>
      <c r="AJC602" s="726"/>
      <c r="AJD602" s="726"/>
      <c r="AJE602" s="726"/>
      <c r="AJF602" s="726"/>
      <c r="AJG602" s="726"/>
      <c r="AJH602" s="726"/>
      <c r="AJI602" s="726"/>
      <c r="AJJ602" s="726"/>
      <c r="AJK602" s="726"/>
      <c r="AJL602" s="726"/>
      <c r="AJM602" s="726"/>
      <c r="AJN602" s="726"/>
      <c r="AJO602" s="726"/>
      <c r="AJP602" s="726"/>
      <c r="AJQ602" s="726"/>
      <c r="AJR602" s="726"/>
      <c r="AJS602" s="726"/>
      <c r="AJT602" s="726"/>
      <c r="AJU602" s="726"/>
      <c r="AJV602" s="726"/>
      <c r="AJW602" s="726"/>
      <c r="AJX602" s="726"/>
      <c r="AJY602" s="726"/>
      <c r="AJZ602" s="726"/>
      <c r="AKA602" s="726"/>
      <c r="AKB602" s="726"/>
      <c r="AKC602" s="726"/>
      <c r="AKD602" s="726"/>
      <c r="AKE602" s="726"/>
      <c r="AKF602" s="726"/>
      <c r="AKG602" s="726"/>
      <c r="AKH602" s="726"/>
      <c r="AKI602" s="726"/>
      <c r="AKJ602" s="726"/>
      <c r="AKK602" s="726"/>
      <c r="AKL602" s="726"/>
      <c r="AKM602" s="726"/>
      <c r="AKN602" s="726"/>
      <c r="AKO602" s="726"/>
      <c r="AKP602" s="726"/>
      <c r="AKQ602" s="726"/>
      <c r="AKR602" s="726"/>
      <c r="AKS602" s="726"/>
      <c r="AKT602" s="726"/>
      <c r="AKU602" s="726"/>
      <c r="AKV602" s="726"/>
      <c r="AKW602" s="726"/>
      <c r="AKX602" s="726"/>
      <c r="AKY602" s="726"/>
      <c r="AKZ602" s="726"/>
      <c r="ALA602" s="726"/>
      <c r="ALB602" s="726"/>
      <c r="ALC602" s="726"/>
      <c r="ALD602" s="726"/>
      <c r="ALE602" s="726"/>
      <c r="ALF602" s="726"/>
      <c r="ALG602" s="726"/>
      <c r="ALH602" s="726"/>
      <c r="ALI602" s="726"/>
      <c r="ALJ602" s="726"/>
      <c r="ALK602" s="726"/>
      <c r="ALL602" s="726"/>
      <c r="ALM602" s="726"/>
      <c r="ALN602" s="726"/>
      <c r="ALO602" s="726"/>
      <c r="ALP602" s="726"/>
      <c r="ALQ602" s="726"/>
      <c r="ALR602" s="726"/>
      <c r="ALS602" s="726"/>
      <c r="ALT602" s="726"/>
      <c r="ALU602" s="726"/>
      <c r="ALV602" s="726"/>
      <c r="ALW602" s="726"/>
      <c r="ALX602" s="726"/>
      <c r="ALY602" s="726"/>
      <c r="ALZ602" s="726"/>
      <c r="AMA602" s="726"/>
      <c r="AMB602" s="726"/>
      <c r="AMC602" s="726"/>
      <c r="AMD602" s="726"/>
      <c r="AME602" s="726"/>
      <c r="AMF602" s="726"/>
      <c r="AMG602" s="726"/>
      <c r="AMH602" s="726"/>
      <c r="AMI602" s="726"/>
      <c r="AMJ602" s="726"/>
      <c r="AMK602" s="726"/>
      <c r="AML602" s="726"/>
      <c r="AMM602" s="726"/>
      <c r="AMN602" s="726"/>
      <c r="AMO602" s="726"/>
      <c r="AMP602" s="726"/>
      <c r="AMQ602" s="726"/>
      <c r="AMR602" s="726"/>
      <c r="AMS602" s="726"/>
      <c r="AMT602" s="726"/>
      <c r="AMU602" s="726"/>
      <c r="AMV602" s="726"/>
      <c r="AMW602" s="726"/>
      <c r="AMX602" s="726"/>
      <c r="AMY602" s="726"/>
      <c r="AMZ602" s="726"/>
      <c r="ANA602" s="726"/>
      <c r="ANB602" s="726"/>
      <c r="ANC602" s="726"/>
      <c r="AND602" s="726"/>
      <c r="ANE602" s="726"/>
      <c r="ANF602" s="726"/>
      <c r="ANG602" s="726"/>
      <c r="ANH602" s="726"/>
      <c r="ANI602" s="726"/>
      <c r="ANJ602" s="726"/>
      <c r="ANK602" s="726"/>
      <c r="ANL602" s="726"/>
      <c r="ANM602" s="726"/>
      <c r="ANN602" s="726"/>
      <c r="ANO602" s="726"/>
      <c r="ANP602" s="726"/>
      <c r="ANQ602" s="726"/>
      <c r="ANR602" s="726"/>
      <c r="ANS602" s="726"/>
      <c r="ANT602" s="726"/>
      <c r="ANU602" s="726"/>
      <c r="ANV602" s="726"/>
      <c r="ANW602" s="726"/>
      <c r="ANX602" s="726"/>
      <c r="ANY602" s="726"/>
      <c r="ANZ602" s="726"/>
      <c r="AOA602" s="726"/>
      <c r="AOB602" s="726"/>
      <c r="AOC602" s="726"/>
      <c r="AOD602" s="726"/>
      <c r="AOE602" s="726"/>
      <c r="AOF602" s="726"/>
      <c r="AOG602" s="726"/>
      <c r="AOH602" s="726"/>
      <c r="AOI602" s="726"/>
      <c r="AOJ602" s="726"/>
      <c r="AOK602" s="726"/>
      <c r="AOL602" s="726"/>
      <c r="AOM602" s="726"/>
      <c r="AON602" s="726"/>
      <c r="AOO602" s="726"/>
      <c r="AOP602" s="726"/>
      <c r="AOQ602" s="726"/>
      <c r="AOR602" s="726"/>
      <c r="AOS602" s="726"/>
      <c r="AOT602" s="726"/>
      <c r="AOU602" s="726"/>
      <c r="AOV602" s="726"/>
      <c r="AOW602" s="726"/>
      <c r="AOX602" s="726"/>
      <c r="AOY602" s="726"/>
      <c r="AOZ602" s="726"/>
      <c r="APA602" s="726"/>
      <c r="APB602" s="726"/>
      <c r="APC602" s="726"/>
      <c r="APD602" s="726"/>
      <c r="APE602" s="726"/>
      <c r="APF602" s="726"/>
      <c r="APG602" s="726"/>
      <c r="APH602" s="726"/>
      <c r="API602" s="726"/>
      <c r="APJ602" s="726"/>
      <c r="APK602" s="726"/>
      <c r="APL602" s="726"/>
      <c r="APM602" s="726"/>
      <c r="APN602" s="726"/>
      <c r="APO602" s="726"/>
      <c r="APP602" s="726"/>
      <c r="APQ602" s="726"/>
      <c r="APR602" s="726"/>
      <c r="APS602" s="726"/>
      <c r="APT602" s="726"/>
      <c r="APU602" s="726"/>
      <c r="APV602" s="726"/>
      <c r="APW602" s="726"/>
      <c r="APX602" s="726"/>
      <c r="APY602" s="726"/>
      <c r="APZ602" s="726"/>
      <c r="AQA602" s="726"/>
      <c r="AQB602" s="726"/>
      <c r="AQC602" s="726"/>
      <c r="AQD602" s="726"/>
      <c r="AQE602" s="726"/>
      <c r="AQF602" s="726"/>
      <c r="AQG602" s="726"/>
      <c r="AQH602" s="726"/>
      <c r="AQI602" s="726"/>
      <c r="AQJ602" s="726"/>
      <c r="AQK602" s="726"/>
      <c r="AQL602" s="726"/>
      <c r="AQM602" s="726"/>
      <c r="AQN602" s="726"/>
      <c r="AQO602" s="726"/>
      <c r="AQP602" s="726"/>
      <c r="AQQ602" s="726"/>
      <c r="AQR602" s="726"/>
      <c r="AQS602" s="726"/>
      <c r="AQT602" s="726"/>
      <c r="AQU602" s="726"/>
      <c r="AQV602" s="726"/>
      <c r="AQW602" s="726"/>
      <c r="AQX602" s="726"/>
      <c r="AQY602" s="726"/>
      <c r="AQZ602" s="726"/>
      <c r="ARA602" s="726"/>
      <c r="ARB602" s="726"/>
      <c r="ARC602" s="726"/>
      <c r="ARD602" s="726"/>
      <c r="ARE602" s="726"/>
      <c r="ARF602" s="726"/>
      <c r="ARG602" s="726"/>
      <c r="ARH602" s="726"/>
      <c r="ARI602" s="726"/>
      <c r="ARJ602" s="726"/>
      <c r="ARK602" s="726"/>
      <c r="ARL602" s="726"/>
      <c r="ARM602" s="726"/>
      <c r="ARN602" s="726"/>
      <c r="ARO602" s="726"/>
      <c r="ARP602" s="726"/>
      <c r="ARQ602" s="726"/>
      <c r="ARR602" s="726"/>
      <c r="ARS602" s="726"/>
      <c r="ART602" s="726"/>
      <c r="ARU602" s="726"/>
      <c r="ARV602" s="726"/>
      <c r="ARW602" s="726"/>
      <c r="ARX602" s="726"/>
      <c r="ARY602" s="726"/>
      <c r="ARZ602" s="726"/>
      <c r="ASA602" s="726"/>
      <c r="ASB602" s="726"/>
      <c r="ASC602" s="726"/>
      <c r="ASD602" s="726"/>
      <c r="ASE602" s="726"/>
      <c r="ASF602" s="726"/>
      <c r="ASG602" s="726"/>
      <c r="ASH602" s="726"/>
      <c r="ASI602" s="726"/>
      <c r="ASJ602" s="726"/>
      <c r="ASK602" s="726"/>
      <c r="ASL602" s="726"/>
      <c r="ASM602" s="726"/>
      <c r="ASN602" s="726"/>
      <c r="ASO602" s="726"/>
      <c r="ASP602" s="726"/>
      <c r="ASQ602" s="726"/>
      <c r="ASR602" s="726"/>
      <c r="ASS602" s="726"/>
      <c r="AST602" s="726"/>
      <c r="ASU602" s="726"/>
      <c r="ASV602" s="726"/>
      <c r="ASW602" s="726"/>
      <c r="ASX602" s="726"/>
      <c r="ASY602" s="726"/>
      <c r="ASZ602" s="726"/>
      <c r="ATA602" s="726"/>
      <c r="ATB602" s="726"/>
      <c r="ATC602" s="726"/>
      <c r="ATD602" s="726"/>
      <c r="ATE602" s="726"/>
      <c r="ATF602" s="726"/>
      <c r="ATG602" s="726"/>
      <c r="ATH602" s="726"/>
      <c r="ATI602" s="726"/>
      <c r="ATJ602" s="726"/>
      <c r="ATK602" s="726"/>
      <c r="ATL602" s="726"/>
      <c r="ATM602" s="726"/>
      <c r="ATN602" s="726"/>
      <c r="ATO602" s="726"/>
      <c r="ATP602" s="726"/>
      <c r="ATQ602" s="726"/>
      <c r="ATR602" s="726"/>
      <c r="ATS602" s="726"/>
      <c r="ATT602" s="726"/>
      <c r="ATU602" s="726"/>
      <c r="ATV602" s="726"/>
      <c r="ATW602" s="726"/>
      <c r="ATX602" s="726"/>
      <c r="ATY602" s="726"/>
      <c r="ATZ602" s="726"/>
      <c r="AUA602" s="726"/>
      <c r="AUB602" s="726"/>
      <c r="AUC602" s="726"/>
      <c r="AUD602" s="726"/>
      <c r="AUE602" s="726"/>
      <c r="AUF602" s="726"/>
      <c r="AUG602" s="726"/>
      <c r="AUH602" s="726"/>
      <c r="AUI602" s="726"/>
      <c r="AUJ602" s="726"/>
      <c r="AUK602" s="726"/>
      <c r="AUL602" s="726"/>
      <c r="AUM602" s="726"/>
      <c r="AUN602" s="726"/>
      <c r="AUO602" s="726"/>
      <c r="AUP602" s="726"/>
      <c r="AUQ602" s="726"/>
      <c r="AUR602" s="726"/>
      <c r="AUS602" s="726"/>
      <c r="AUT602" s="726"/>
      <c r="AUU602" s="726"/>
      <c r="AUV602" s="726"/>
      <c r="AUW602" s="726"/>
      <c r="AUX602" s="726"/>
      <c r="AUY602" s="726"/>
      <c r="AUZ602" s="726"/>
      <c r="AVA602" s="726"/>
      <c r="AVB602" s="726"/>
      <c r="AVC602" s="726"/>
      <c r="AVD602" s="726"/>
      <c r="AVE602" s="726"/>
      <c r="AVF602" s="726"/>
      <c r="AVG602" s="726"/>
      <c r="AVH602" s="726"/>
      <c r="AVI602" s="726"/>
      <c r="AVJ602" s="726"/>
      <c r="AVK602" s="726"/>
      <c r="AVL602" s="726"/>
      <c r="AVM602" s="726"/>
      <c r="AVN602" s="726"/>
      <c r="AVO602" s="726"/>
      <c r="AVP602" s="726"/>
      <c r="AVQ602" s="726"/>
      <c r="AVR602" s="726"/>
      <c r="AVS602" s="726"/>
      <c r="AVT602" s="726"/>
      <c r="AVU602" s="726"/>
      <c r="AVV602" s="726"/>
      <c r="AVW602" s="726"/>
      <c r="AVX602" s="726"/>
      <c r="AVY602" s="726"/>
      <c r="AVZ602" s="726"/>
      <c r="AWA602" s="726"/>
      <c r="AWB602" s="726"/>
      <c r="AWC602" s="726"/>
      <c r="AWD602" s="726"/>
      <c r="AWE602" s="726"/>
      <c r="AWF602" s="726"/>
      <c r="AWG602" s="726"/>
      <c r="AWH602" s="726"/>
      <c r="AWI602" s="726"/>
      <c r="AWJ602" s="726"/>
      <c r="AWK602" s="726"/>
      <c r="AWL602" s="726"/>
      <c r="AWM602" s="726"/>
      <c r="AWN602" s="726"/>
      <c r="AWO602" s="726"/>
      <c r="AWP602" s="726"/>
      <c r="AWQ602" s="726"/>
      <c r="AWR602" s="726"/>
      <c r="AWS602" s="726"/>
      <c r="AWT602" s="726"/>
      <c r="AWU602" s="726"/>
      <c r="AWV602" s="726"/>
      <c r="AWW602" s="726"/>
      <c r="AWX602" s="726"/>
      <c r="AWY602" s="726"/>
      <c r="AWZ602" s="726"/>
      <c r="AXA602" s="726"/>
      <c r="AXB602" s="726"/>
      <c r="AXC602" s="726"/>
      <c r="AXD602" s="726"/>
      <c r="AXE602" s="726"/>
      <c r="AXF602" s="726"/>
      <c r="AXG602" s="726"/>
      <c r="AXH602" s="726"/>
      <c r="AXI602" s="726"/>
      <c r="AXJ602" s="726"/>
      <c r="AXK602" s="726"/>
      <c r="AXL602" s="726"/>
      <c r="AXM602" s="726"/>
      <c r="AXN602" s="726"/>
      <c r="AXO602" s="726"/>
      <c r="AXP602" s="726"/>
      <c r="AXQ602" s="726"/>
      <c r="AXR602" s="726"/>
      <c r="AXS602" s="726"/>
      <c r="AXT602" s="726"/>
      <c r="AXU602" s="726"/>
      <c r="AXV602" s="726"/>
      <c r="AXW602" s="726"/>
      <c r="AXX602" s="726"/>
      <c r="AXY602" s="726"/>
      <c r="AXZ602" s="726"/>
      <c r="AYA602" s="726"/>
      <c r="AYB602" s="726"/>
      <c r="AYC602" s="726"/>
      <c r="AYD602" s="726"/>
      <c r="AYE602" s="726"/>
      <c r="AYF602" s="726"/>
      <c r="AYG602" s="726"/>
      <c r="AYH602" s="726"/>
      <c r="AYI602" s="726"/>
      <c r="AYJ602" s="726"/>
      <c r="AYK602" s="726"/>
      <c r="AYL602" s="726"/>
      <c r="AYM602" s="726"/>
      <c r="AYN602" s="726"/>
      <c r="AYO602" s="726"/>
      <c r="AYP602" s="726"/>
      <c r="AYQ602" s="726"/>
      <c r="AYR602" s="726"/>
      <c r="AYS602" s="726"/>
      <c r="AYT602" s="726"/>
      <c r="AYU602" s="726"/>
      <c r="AYV602" s="726"/>
      <c r="AYW602" s="726"/>
      <c r="AYX602" s="726"/>
      <c r="AYY602" s="726"/>
      <c r="AYZ602" s="726"/>
      <c r="AZA602" s="726"/>
      <c r="AZB602" s="726"/>
      <c r="AZC602" s="726"/>
      <c r="AZD602" s="726"/>
      <c r="AZE602" s="726"/>
      <c r="AZF602" s="726"/>
      <c r="AZG602" s="726"/>
      <c r="AZH602" s="726"/>
      <c r="AZI602" s="726"/>
      <c r="AZJ602" s="726"/>
      <c r="AZK602" s="726"/>
      <c r="AZL602" s="726"/>
      <c r="AZM602" s="726"/>
      <c r="AZN602" s="726"/>
      <c r="AZO602" s="726"/>
      <c r="AZP602" s="726"/>
      <c r="AZQ602" s="726"/>
      <c r="AZR602" s="726"/>
      <c r="AZS602" s="726"/>
      <c r="AZT602" s="726"/>
      <c r="AZU602" s="726"/>
      <c r="AZV602" s="726"/>
      <c r="AZW602" s="726"/>
      <c r="AZX602" s="726"/>
      <c r="AZY602" s="726"/>
      <c r="AZZ602" s="726"/>
      <c r="BAA602" s="726"/>
      <c r="BAB602" s="726"/>
      <c r="BAC602" s="726"/>
      <c r="BAD602" s="726"/>
      <c r="BAE602" s="726"/>
      <c r="BAF602" s="726"/>
      <c r="BAG602" s="726"/>
      <c r="BAH602" s="726"/>
      <c r="BAI602" s="726"/>
      <c r="BAJ602" s="726"/>
      <c r="BAK602" s="726"/>
      <c r="BAL602" s="726"/>
      <c r="BAM602" s="726"/>
      <c r="BAN602" s="726"/>
      <c r="BAO602" s="726"/>
      <c r="BAP602" s="726"/>
      <c r="BAQ602" s="726"/>
      <c r="BAR602" s="726"/>
      <c r="BAS602" s="726"/>
      <c r="BAT602" s="726"/>
      <c r="BAU602" s="726"/>
      <c r="BAV602" s="726"/>
      <c r="BAW602" s="726"/>
      <c r="BAX602" s="726"/>
      <c r="BAY602" s="726"/>
      <c r="BAZ602" s="726"/>
      <c r="BBA602" s="726"/>
      <c r="BBB602" s="726"/>
      <c r="BBC602" s="726"/>
      <c r="BBD602" s="726"/>
      <c r="BBE602" s="726"/>
      <c r="BBF602" s="726"/>
      <c r="BBG602" s="726"/>
      <c r="BBH602" s="726"/>
      <c r="BBI602" s="726"/>
      <c r="BBJ602" s="726"/>
      <c r="BBK602" s="726"/>
      <c r="BBL602" s="726"/>
      <c r="BBM602" s="726"/>
      <c r="BBN602" s="726"/>
      <c r="BBO602" s="726"/>
      <c r="BBP602" s="726"/>
      <c r="BBQ602" s="726"/>
      <c r="BBR602" s="726"/>
      <c r="BBS602" s="726"/>
      <c r="BBT602" s="726"/>
      <c r="BBU602" s="726"/>
      <c r="BBV602" s="726"/>
      <c r="BBW602" s="726"/>
      <c r="BBX602" s="726"/>
      <c r="BBY602" s="726"/>
      <c r="BBZ602" s="726"/>
      <c r="BCA602" s="726"/>
      <c r="BCB602" s="726"/>
      <c r="BCC602" s="726"/>
      <c r="BCD602" s="726"/>
      <c r="BCE602" s="726"/>
      <c r="BCF602" s="726"/>
      <c r="BCG602" s="726"/>
      <c r="BCH602" s="726"/>
      <c r="BCI602" s="726"/>
      <c r="BCJ602" s="726"/>
      <c r="BCK602" s="726"/>
      <c r="BCL602" s="726"/>
      <c r="BCM602" s="726"/>
      <c r="BCN602" s="726"/>
      <c r="BCO602" s="726"/>
      <c r="BCP602" s="726"/>
      <c r="BCQ602" s="726"/>
      <c r="BCR602" s="726"/>
      <c r="BCS602" s="726"/>
      <c r="BCT602" s="726"/>
      <c r="BCU602" s="726"/>
      <c r="BCV602" s="726"/>
      <c r="BCW602" s="726"/>
      <c r="BCX602" s="726"/>
      <c r="BCY602" s="726"/>
      <c r="BCZ602" s="726"/>
      <c r="BDA602" s="726"/>
      <c r="BDB602" s="726"/>
      <c r="BDC602" s="726"/>
      <c r="BDD602" s="726"/>
      <c r="BDE602" s="726"/>
      <c r="BDF602" s="726"/>
      <c r="BDG602" s="726"/>
      <c r="BDH602" s="726"/>
      <c r="BDI602" s="726"/>
      <c r="BDJ602" s="726"/>
      <c r="BDK602" s="726"/>
      <c r="BDL602" s="726"/>
      <c r="BDM602" s="726"/>
      <c r="BDN602" s="726"/>
      <c r="BDO602" s="726"/>
      <c r="BDP602" s="726"/>
      <c r="BDQ602" s="726"/>
      <c r="BDR602" s="726"/>
      <c r="BDS602" s="726"/>
      <c r="BDT602" s="726"/>
      <c r="BDU602" s="726"/>
      <c r="BDV602" s="726"/>
      <c r="BDW602" s="726"/>
      <c r="BDX602" s="726"/>
      <c r="BDY602" s="726"/>
      <c r="BDZ602" s="726"/>
      <c r="BEA602" s="726"/>
      <c r="BEB602" s="726"/>
      <c r="BEC602" s="726"/>
      <c r="BED602" s="726"/>
      <c r="BEE602" s="726"/>
      <c r="BEF602" s="726"/>
      <c r="BEG602" s="726"/>
      <c r="BEH602" s="726"/>
      <c r="BEI602" s="726"/>
      <c r="BEJ602" s="726"/>
      <c r="BEK602" s="726"/>
      <c r="BEL602" s="726"/>
      <c r="BEM602" s="726"/>
      <c r="BEN602" s="726"/>
      <c r="BEO602" s="726"/>
      <c r="BEP602" s="726"/>
      <c r="BEQ602" s="726"/>
      <c r="BER602" s="726"/>
      <c r="BES602" s="726"/>
      <c r="BET602" s="726"/>
      <c r="BEU602" s="726"/>
      <c r="BEV602" s="726"/>
      <c r="BEW602" s="726"/>
      <c r="BEX602" s="726"/>
      <c r="BEY602" s="726"/>
      <c r="BEZ602" s="726"/>
      <c r="BFA602" s="726"/>
      <c r="BFB602" s="726"/>
      <c r="BFC602" s="726"/>
      <c r="BFD602" s="726"/>
      <c r="BFE602" s="726"/>
      <c r="BFF602" s="726"/>
      <c r="BFG602" s="726"/>
      <c r="BFH602" s="726"/>
      <c r="BFI602" s="726"/>
      <c r="BFJ602" s="726"/>
      <c r="BFK602" s="726"/>
      <c r="BFL602" s="726"/>
      <c r="BFM602" s="726"/>
      <c r="BFN602" s="726"/>
      <c r="BFO602" s="726"/>
      <c r="BFP602" s="726"/>
      <c r="BFQ602" s="726"/>
      <c r="BFR602" s="726"/>
      <c r="BFS602" s="726"/>
      <c r="BFT602" s="726"/>
      <c r="BFU602" s="726"/>
      <c r="BFV602" s="726"/>
      <c r="BFW602" s="726"/>
      <c r="BFX602" s="726"/>
      <c r="BFY602" s="726"/>
      <c r="BFZ602" s="726"/>
      <c r="BGA602" s="726"/>
      <c r="BGB602" s="726"/>
      <c r="BGC602" s="726"/>
      <c r="BGD602" s="726"/>
      <c r="BGE602" s="726"/>
      <c r="BGF602" s="726"/>
      <c r="BGG602" s="726"/>
      <c r="BGH602" s="726"/>
      <c r="BGI602" s="726"/>
      <c r="BGJ602" s="726"/>
      <c r="BGK602" s="726"/>
      <c r="BGL602" s="726"/>
      <c r="BGM602" s="726"/>
      <c r="BGN602" s="726"/>
      <c r="BGO602" s="726"/>
      <c r="BGP602" s="726"/>
      <c r="BGQ602" s="726"/>
      <c r="BGR602" s="726"/>
      <c r="BGS602" s="726"/>
      <c r="BGT602" s="726"/>
      <c r="BGU602" s="726"/>
      <c r="BGV602" s="726"/>
      <c r="BGW602" s="726"/>
      <c r="BGX602" s="726"/>
      <c r="BGY602" s="726"/>
      <c r="BGZ602" s="726"/>
      <c r="BHA602" s="726"/>
      <c r="BHB602" s="726"/>
      <c r="BHC602" s="726"/>
      <c r="BHD602" s="726"/>
      <c r="BHE602" s="726"/>
      <c r="BHF602" s="726"/>
      <c r="BHG602" s="726"/>
      <c r="BHH602" s="726"/>
      <c r="BHI602" s="726"/>
      <c r="BHJ602" s="726"/>
      <c r="BHK602" s="726"/>
      <c r="BHL602" s="726"/>
      <c r="BHM602" s="726"/>
      <c r="BHN602" s="726"/>
      <c r="BHO602" s="726"/>
      <c r="BHP602" s="726"/>
      <c r="BHQ602" s="726"/>
      <c r="BHR602" s="726"/>
      <c r="BHS602" s="726"/>
      <c r="BHT602" s="726"/>
      <c r="BHU602" s="726"/>
      <c r="BHV602" s="726"/>
      <c r="BHW602" s="726"/>
      <c r="BHX602" s="726"/>
      <c r="BHY602" s="726"/>
      <c r="BHZ602" s="726"/>
      <c r="BIA602" s="726"/>
      <c r="BIB602" s="726"/>
      <c r="BIC602" s="726"/>
      <c r="BID602" s="726"/>
      <c r="BIE602" s="726"/>
      <c r="BIF602" s="726"/>
      <c r="BIG602" s="726"/>
      <c r="BIH602" s="726"/>
      <c r="BII602" s="726"/>
      <c r="BIJ602" s="726"/>
      <c r="BIK602" s="726"/>
      <c r="BIL602" s="726"/>
      <c r="BIM602" s="726"/>
      <c r="BIN602" s="726"/>
      <c r="BIO602" s="726"/>
      <c r="BIP602" s="726"/>
      <c r="BIQ602" s="726"/>
      <c r="BIR602" s="726"/>
      <c r="BIS602" s="726"/>
      <c r="BIT602" s="726"/>
      <c r="BIU602" s="726"/>
      <c r="BIV602" s="726"/>
      <c r="BIW602" s="726"/>
      <c r="BIX602" s="726"/>
      <c r="BIY602" s="726"/>
      <c r="BIZ602" s="726"/>
      <c r="BJA602" s="726"/>
      <c r="BJB602" s="726"/>
      <c r="BJC602" s="726"/>
      <c r="BJD602" s="726"/>
      <c r="BJE602" s="726"/>
      <c r="BJF602" s="726"/>
      <c r="BJG602" s="726"/>
      <c r="BJH602" s="726"/>
      <c r="BJI602" s="726"/>
      <c r="BJJ602" s="726"/>
      <c r="BJK602" s="726"/>
      <c r="BJL602" s="726"/>
      <c r="BJM602" s="726"/>
      <c r="BJN602" s="726"/>
      <c r="BJO602" s="726"/>
      <c r="BJP602" s="726"/>
      <c r="BJQ602" s="726"/>
      <c r="BJR602" s="726"/>
      <c r="BJS602" s="726"/>
      <c r="BJT602" s="726"/>
      <c r="BJU602" s="726"/>
      <c r="BJV602" s="726"/>
      <c r="BJW602" s="726"/>
      <c r="BJX602" s="726"/>
      <c r="BJY602" s="726"/>
      <c r="BJZ602" s="726"/>
      <c r="BKA602" s="726"/>
      <c r="BKB602" s="726"/>
      <c r="BKC602" s="726"/>
      <c r="BKD602" s="726"/>
      <c r="BKE602" s="726"/>
      <c r="BKF602" s="726"/>
      <c r="BKG602" s="726"/>
      <c r="BKH602" s="726"/>
      <c r="BKI602" s="726"/>
      <c r="BKJ602" s="726"/>
      <c r="BKK602" s="726"/>
      <c r="BKL602" s="726"/>
      <c r="BKM602" s="726"/>
      <c r="BKN602" s="726"/>
      <c r="BKO602" s="726"/>
      <c r="BKP602" s="726"/>
      <c r="BKQ602" s="726"/>
      <c r="BKR602" s="726"/>
      <c r="BKS602" s="726"/>
      <c r="BKT602" s="726"/>
      <c r="BKU602" s="726"/>
      <c r="BKV602" s="726"/>
      <c r="BKW602" s="726"/>
      <c r="BKX602" s="726"/>
      <c r="BKY602" s="726"/>
      <c r="BKZ602" s="726"/>
      <c r="BLA602" s="726"/>
      <c r="BLB602" s="726"/>
      <c r="BLC602" s="726"/>
      <c r="BLD602" s="726"/>
      <c r="BLE602" s="726"/>
      <c r="BLF602" s="726"/>
      <c r="BLG602" s="726"/>
      <c r="BLH602" s="726"/>
      <c r="BLI602" s="726"/>
      <c r="BLJ602" s="726"/>
      <c r="BLK602" s="726"/>
      <c r="BLL602" s="726"/>
      <c r="BLM602" s="726"/>
      <c r="BLN602" s="726"/>
      <c r="BLO602" s="726"/>
      <c r="BLP602" s="726"/>
      <c r="BLQ602" s="726"/>
      <c r="BLR602" s="726"/>
      <c r="BLS602" s="726"/>
      <c r="BLT602" s="726"/>
      <c r="BLU602" s="726"/>
      <c r="BLV602" s="726"/>
      <c r="BLW602" s="726"/>
      <c r="BLX602" s="726"/>
      <c r="BLY602" s="726"/>
      <c r="BLZ602" s="726"/>
      <c r="BMA602" s="726"/>
      <c r="BMB602" s="726"/>
      <c r="BMC602" s="726"/>
      <c r="BMD602" s="726"/>
      <c r="BME602" s="726"/>
      <c r="BMF602" s="726"/>
      <c r="BMG602" s="726"/>
      <c r="BMH602" s="726"/>
      <c r="BMI602" s="726"/>
      <c r="BMJ602" s="726"/>
      <c r="BMK602" s="726"/>
      <c r="BML602" s="726"/>
      <c r="BMM602" s="726"/>
      <c r="BMN602" s="726"/>
      <c r="BMO602" s="726"/>
      <c r="BMP602" s="726"/>
      <c r="BMQ602" s="726"/>
      <c r="BMR602" s="726"/>
      <c r="BMS602" s="726"/>
      <c r="BMT602" s="726"/>
      <c r="BMU602" s="726"/>
      <c r="BMV602" s="726"/>
      <c r="BMW602" s="726"/>
      <c r="BMX602" s="726"/>
      <c r="BMY602" s="726"/>
      <c r="BMZ602" s="726"/>
      <c r="BNA602" s="726"/>
      <c r="BNB602" s="726"/>
      <c r="BNC602" s="726"/>
      <c r="BND602" s="726"/>
      <c r="BNE602" s="726"/>
      <c r="BNF602" s="726"/>
      <c r="BNG602" s="726"/>
      <c r="BNH602" s="726"/>
      <c r="BNI602" s="726"/>
      <c r="BNJ602" s="726"/>
      <c r="BNK602" s="726"/>
      <c r="BNL602" s="726"/>
      <c r="BNM602" s="726"/>
      <c r="BNN602" s="726"/>
      <c r="BNO602" s="726"/>
      <c r="BNP602" s="726"/>
      <c r="BNQ602" s="726"/>
      <c r="BNR602" s="726"/>
      <c r="BNS602" s="726"/>
      <c r="BNT602" s="726"/>
      <c r="BNU602" s="726"/>
      <c r="BNV602" s="726"/>
      <c r="BNW602" s="726"/>
      <c r="BNX602" s="726"/>
      <c r="BNY602" s="726"/>
      <c r="BNZ602" s="726"/>
      <c r="BOA602" s="726"/>
      <c r="BOB602" s="726"/>
      <c r="BOC602" s="726"/>
      <c r="BOD602" s="726"/>
      <c r="BOE602" s="726"/>
      <c r="BOF602" s="726"/>
      <c r="BOG602" s="726"/>
      <c r="BOH602" s="726"/>
      <c r="BOI602" s="726"/>
      <c r="BOJ602" s="726"/>
      <c r="BOK602" s="726"/>
      <c r="BOL602" s="726"/>
      <c r="BOM602" s="726"/>
      <c r="BON602" s="726"/>
      <c r="BOO602" s="726"/>
      <c r="BOP602" s="726"/>
      <c r="BOQ602" s="726"/>
      <c r="BOR602" s="726"/>
      <c r="BOS602" s="726"/>
      <c r="BOT602" s="726"/>
      <c r="BOU602" s="726"/>
      <c r="BOV602" s="726"/>
      <c r="BOW602" s="726"/>
      <c r="BOX602" s="726"/>
      <c r="BOY602" s="726"/>
      <c r="BOZ602" s="726"/>
      <c r="BPA602" s="726"/>
      <c r="BPB602" s="726"/>
      <c r="BPC602" s="726"/>
      <c r="BPD602" s="726"/>
      <c r="BPE602" s="726"/>
      <c r="BPF602" s="726"/>
      <c r="BPG602" s="726"/>
      <c r="BPH602" s="726"/>
      <c r="BPI602" s="726"/>
      <c r="BPJ602" s="726"/>
      <c r="BPK602" s="726"/>
      <c r="BPL602" s="726"/>
      <c r="BPM602" s="726"/>
      <c r="BPN602" s="726"/>
      <c r="BPO602" s="726"/>
      <c r="BPP602" s="726"/>
      <c r="BPQ602" s="726"/>
      <c r="BPR602" s="726"/>
      <c r="BPS602" s="726"/>
      <c r="BPT602" s="726"/>
      <c r="BPU602" s="726"/>
      <c r="BPV602" s="726"/>
      <c r="BPW602" s="726"/>
      <c r="BPX602" s="726"/>
      <c r="BPY602" s="726"/>
      <c r="BPZ602" s="726"/>
      <c r="BQA602" s="726"/>
      <c r="BQB602" s="726"/>
      <c r="BQC602" s="726"/>
      <c r="BQD602" s="726"/>
      <c r="BQE602" s="726"/>
      <c r="BQF602" s="726"/>
      <c r="BQG602" s="726"/>
      <c r="BQH602" s="726"/>
      <c r="BQI602" s="726"/>
      <c r="BQJ602" s="726"/>
      <c r="BQK602" s="726"/>
      <c r="BQL602" s="726"/>
      <c r="BQM602" s="726"/>
      <c r="BQN602" s="726"/>
      <c r="BQO602" s="726"/>
      <c r="BQP602" s="726"/>
      <c r="BQQ602" s="726"/>
      <c r="BQR602" s="726"/>
      <c r="BQS602" s="726"/>
      <c r="BQT602" s="726"/>
      <c r="BQU602" s="726"/>
      <c r="BQV602" s="726"/>
      <c r="BQW602" s="726"/>
      <c r="BQX602" s="726"/>
      <c r="BQY602" s="726"/>
      <c r="BQZ602" s="726"/>
      <c r="BRA602" s="726"/>
      <c r="BRB602" s="726"/>
      <c r="BRC602" s="726"/>
      <c r="BRD602" s="726"/>
      <c r="BRE602" s="726"/>
      <c r="BRF602" s="726"/>
      <c r="BRG602" s="726"/>
      <c r="BRH602" s="726"/>
      <c r="BRI602" s="726"/>
      <c r="BRJ602" s="726"/>
      <c r="BRK602" s="726"/>
      <c r="BRL602" s="726"/>
      <c r="BRM602" s="726"/>
      <c r="BRN602" s="726"/>
      <c r="BRO602" s="726"/>
      <c r="BRP602" s="726"/>
      <c r="BRQ602" s="726"/>
      <c r="BRR602" s="726"/>
      <c r="BRS602" s="726"/>
      <c r="BRT602" s="726"/>
      <c r="BRU602" s="726"/>
      <c r="BRV602" s="726"/>
      <c r="BRW602" s="726"/>
      <c r="BRX602" s="726"/>
      <c r="BRY602" s="726"/>
      <c r="BRZ602" s="726"/>
      <c r="BSA602" s="726"/>
      <c r="BSB602" s="726"/>
      <c r="BSC602" s="726"/>
      <c r="BSD602" s="726"/>
      <c r="BSE602" s="726"/>
      <c r="BSF602" s="726"/>
      <c r="BSG602" s="726"/>
      <c r="BSH602" s="726"/>
      <c r="BSI602" s="726"/>
      <c r="BSJ602" s="726"/>
      <c r="BSK602" s="726"/>
      <c r="BSL602" s="726"/>
      <c r="BSM602" s="726"/>
      <c r="BSN602" s="726"/>
      <c r="BSO602" s="726"/>
      <c r="BSP602" s="726"/>
      <c r="BSQ602" s="726"/>
      <c r="BSR602" s="726"/>
      <c r="BSS602" s="726"/>
      <c r="BST602" s="726"/>
      <c r="BSU602" s="726"/>
      <c r="BSV602" s="726"/>
      <c r="BSW602" s="726"/>
      <c r="BSX602" s="726"/>
      <c r="BSY602" s="726"/>
      <c r="BSZ602" s="726"/>
      <c r="BTA602" s="726"/>
      <c r="BTB602" s="726"/>
      <c r="BTC602" s="726"/>
      <c r="BTD602" s="726"/>
      <c r="BTE602" s="726"/>
      <c r="BTF602" s="726"/>
      <c r="BTG602" s="726"/>
      <c r="BTH602" s="726"/>
      <c r="BTI602" s="726"/>
      <c r="BTJ602" s="726"/>
      <c r="BTK602" s="726"/>
      <c r="BTL602" s="726"/>
      <c r="BTM602" s="726"/>
      <c r="BTN602" s="726"/>
      <c r="BTO602" s="726"/>
      <c r="BTP602" s="726"/>
      <c r="BTQ602" s="726"/>
      <c r="BTR602" s="726"/>
      <c r="BTS602" s="726"/>
      <c r="BTT602" s="726"/>
      <c r="BTU602" s="726"/>
      <c r="BTV602" s="726"/>
      <c r="BTW602" s="726"/>
      <c r="BTX602" s="726"/>
      <c r="BTY602" s="726"/>
      <c r="BTZ602" s="726"/>
      <c r="BUA602" s="726"/>
      <c r="BUB602" s="726"/>
      <c r="BUC602" s="726"/>
      <c r="BUD602" s="726"/>
      <c r="BUE602" s="726"/>
      <c r="BUF602" s="726"/>
      <c r="BUG602" s="726"/>
      <c r="BUH602" s="726"/>
      <c r="BUI602" s="726"/>
      <c r="BUJ602" s="726"/>
      <c r="BUK602" s="726"/>
      <c r="BUL602" s="726"/>
      <c r="BUM602" s="726"/>
      <c r="BUN602" s="726"/>
      <c r="BUO602" s="726"/>
      <c r="BUP602" s="726"/>
      <c r="BUQ602" s="726"/>
      <c r="BUR602" s="726"/>
      <c r="BUS602" s="726"/>
      <c r="BUT602" s="726"/>
      <c r="BUU602" s="726"/>
      <c r="BUV602" s="726"/>
      <c r="BUW602" s="726"/>
      <c r="BUX602" s="726"/>
      <c r="BUY602" s="726"/>
      <c r="BUZ602" s="726"/>
      <c r="BVA602" s="726"/>
      <c r="BVB602" s="726"/>
      <c r="BVC602" s="726"/>
      <c r="BVD602" s="726"/>
      <c r="BVE602" s="726"/>
      <c r="BVF602" s="726"/>
      <c r="BVG602" s="726"/>
      <c r="BVH602" s="726"/>
      <c r="BVI602" s="726"/>
      <c r="BVJ602" s="726"/>
      <c r="BVK602" s="726"/>
      <c r="BVL602" s="726"/>
      <c r="BVM602" s="726"/>
      <c r="BVN602" s="726"/>
      <c r="BVO602" s="726"/>
      <c r="BVP602" s="726"/>
      <c r="BVQ602" s="726"/>
      <c r="BVR602" s="726"/>
      <c r="BVS602" s="726"/>
      <c r="BVT602" s="726"/>
      <c r="BVU602" s="726"/>
      <c r="BVV602" s="726"/>
      <c r="BVW602" s="726"/>
      <c r="BVX602" s="726"/>
      <c r="BVY602" s="726"/>
      <c r="BVZ602" s="726"/>
      <c r="BWA602" s="726"/>
      <c r="BWB602" s="726"/>
      <c r="BWC602" s="726"/>
      <c r="BWD602" s="726"/>
      <c r="BWE602" s="726"/>
      <c r="BWF602" s="726"/>
      <c r="BWG602" s="726"/>
      <c r="BWH602" s="726"/>
      <c r="BWI602" s="726"/>
      <c r="BWJ602" s="726"/>
      <c r="BWK602" s="726"/>
      <c r="BWL602" s="726"/>
      <c r="BWM602" s="726"/>
      <c r="BWN602" s="726"/>
      <c r="BWO602" s="726"/>
      <c r="BWP602" s="726"/>
      <c r="BWQ602" s="726"/>
      <c r="BWR602" s="726"/>
      <c r="BWS602" s="726"/>
      <c r="BWT602" s="726"/>
      <c r="BWU602" s="726"/>
      <c r="BWV602" s="726"/>
      <c r="BWW602" s="726"/>
      <c r="BWX602" s="726"/>
      <c r="BWY602" s="726"/>
      <c r="BWZ602" s="726"/>
      <c r="BXA602" s="726"/>
      <c r="BXB602" s="726"/>
      <c r="BXC602" s="726"/>
      <c r="BXD602" s="726"/>
      <c r="BXE602" s="726"/>
      <c r="BXF602" s="726"/>
      <c r="BXG602" s="726"/>
      <c r="BXH602" s="726"/>
      <c r="BXI602" s="726"/>
      <c r="BXJ602" s="726"/>
      <c r="BXK602" s="726"/>
      <c r="BXL602" s="726"/>
      <c r="BXM602" s="726"/>
      <c r="BXN602" s="726"/>
      <c r="BXO602" s="726"/>
      <c r="BXP602" s="726"/>
      <c r="BXQ602" s="726"/>
      <c r="BXR602" s="726"/>
      <c r="BXS602" s="726"/>
      <c r="BXT602" s="726"/>
      <c r="BXU602" s="726"/>
      <c r="BXV602" s="726"/>
      <c r="BXW602" s="726"/>
      <c r="BXX602" s="726"/>
      <c r="BXY602" s="726"/>
      <c r="BXZ602" s="726"/>
      <c r="BYA602" s="726"/>
      <c r="BYB602" s="726"/>
      <c r="BYC602" s="726"/>
      <c r="BYD602" s="726"/>
      <c r="BYE602" s="726"/>
      <c r="BYF602" s="726"/>
      <c r="BYG602" s="726"/>
      <c r="BYH602" s="726"/>
      <c r="BYI602" s="726"/>
      <c r="BYJ602" s="726"/>
      <c r="BYK602" s="726"/>
      <c r="BYL602" s="726"/>
      <c r="BYM602" s="726"/>
      <c r="BYN602" s="726"/>
      <c r="BYO602" s="726"/>
      <c r="BYP602" s="726"/>
      <c r="BYQ602" s="726"/>
      <c r="BYR602" s="726"/>
      <c r="BYS602" s="726"/>
      <c r="BYT602" s="726"/>
      <c r="BYU602" s="726"/>
      <c r="BYV602" s="726"/>
      <c r="BYW602" s="726"/>
      <c r="BYX602" s="726"/>
      <c r="BYY602" s="726"/>
      <c r="BYZ602" s="726"/>
      <c r="BZA602" s="726"/>
      <c r="BZB602" s="726"/>
      <c r="BZC602" s="726"/>
      <c r="BZD602" s="726"/>
      <c r="BZE602" s="726"/>
      <c r="BZF602" s="726"/>
      <c r="BZG602" s="726"/>
      <c r="BZH602" s="726"/>
      <c r="BZI602" s="726"/>
      <c r="BZJ602" s="726"/>
      <c r="BZK602" s="726"/>
      <c r="BZL602" s="726"/>
      <c r="BZM602" s="726"/>
      <c r="BZN602" s="726"/>
      <c r="BZO602" s="726"/>
      <c r="BZP602" s="726"/>
      <c r="BZQ602" s="726"/>
      <c r="BZR602" s="726"/>
      <c r="BZS602" s="726"/>
      <c r="BZT602" s="726"/>
      <c r="BZU602" s="726"/>
      <c r="BZV602" s="726"/>
      <c r="BZW602" s="726"/>
      <c r="BZX602" s="726"/>
      <c r="BZY602" s="726"/>
      <c r="BZZ602" s="726"/>
      <c r="CAA602" s="726"/>
      <c r="CAB602" s="726"/>
      <c r="CAC602" s="726"/>
      <c r="CAD602" s="726"/>
      <c r="CAE602" s="726"/>
      <c r="CAF602" s="726"/>
      <c r="CAG602" s="726"/>
      <c r="CAH602" s="726"/>
      <c r="CAI602" s="726"/>
      <c r="CAJ602" s="726"/>
      <c r="CAK602" s="726"/>
      <c r="CAL602" s="726"/>
      <c r="CAM602" s="726"/>
      <c r="CAN602" s="726"/>
      <c r="CAO602" s="726"/>
      <c r="CAP602" s="726"/>
      <c r="CAQ602" s="726"/>
      <c r="CAR602" s="726"/>
      <c r="CAS602" s="726"/>
      <c r="CAT602" s="726"/>
      <c r="CAU602" s="726"/>
      <c r="CAV602" s="726"/>
      <c r="CAW602" s="726"/>
      <c r="CAX602" s="726"/>
      <c r="CAY602" s="726"/>
      <c r="CAZ602" s="726"/>
      <c r="CBA602" s="726"/>
      <c r="CBB602" s="726"/>
      <c r="CBC602" s="726"/>
      <c r="CBD602" s="726"/>
      <c r="CBE602" s="726"/>
      <c r="CBF602" s="726"/>
      <c r="CBG602" s="726"/>
      <c r="CBH602" s="726"/>
      <c r="CBI602" s="726"/>
      <c r="CBJ602" s="726"/>
      <c r="CBK602" s="726"/>
      <c r="CBL602" s="726"/>
      <c r="CBM602" s="726"/>
      <c r="CBN602" s="726"/>
      <c r="CBO602" s="726"/>
      <c r="CBP602" s="726"/>
      <c r="CBQ602" s="726"/>
      <c r="CBR602" s="726"/>
      <c r="CBS602" s="726"/>
      <c r="CBT602" s="726"/>
      <c r="CBU602" s="726"/>
      <c r="CBV602" s="726"/>
      <c r="CBW602" s="726"/>
      <c r="CBX602" s="726"/>
      <c r="CBY602" s="726"/>
      <c r="CBZ602" s="726"/>
      <c r="CCA602" s="726"/>
      <c r="CCB602" s="726"/>
      <c r="CCC602" s="726"/>
      <c r="CCD602" s="726"/>
      <c r="CCE602" s="726"/>
      <c r="CCF602" s="726"/>
      <c r="CCG602" s="726"/>
      <c r="CCH602" s="726"/>
      <c r="CCI602" s="726"/>
      <c r="CCJ602" s="726"/>
      <c r="CCK602" s="726"/>
      <c r="CCL602" s="726"/>
      <c r="CCM602" s="726"/>
      <c r="CCN602" s="726"/>
      <c r="CCO602" s="726"/>
      <c r="CCP602" s="726"/>
      <c r="CCQ602" s="726"/>
      <c r="CCR602" s="726"/>
      <c r="CCS602" s="726"/>
      <c r="CCT602" s="726"/>
      <c r="CCU602" s="726"/>
      <c r="CCV602" s="726"/>
      <c r="CCW602" s="726"/>
      <c r="CCX602" s="726"/>
      <c r="CCY602" s="726"/>
      <c r="CCZ602" s="726"/>
      <c r="CDA602" s="726"/>
      <c r="CDB602" s="726"/>
      <c r="CDC602" s="726"/>
      <c r="CDD602" s="726"/>
      <c r="CDE602" s="726"/>
      <c r="CDF602" s="726"/>
      <c r="CDG602" s="726"/>
      <c r="CDH602" s="726"/>
      <c r="CDI602" s="726"/>
      <c r="CDJ602" s="726"/>
      <c r="CDK602" s="726"/>
      <c r="CDL602" s="726"/>
      <c r="CDM602" s="726"/>
      <c r="CDN602" s="726"/>
      <c r="CDO602" s="726"/>
      <c r="CDP602" s="726"/>
      <c r="CDQ602" s="726"/>
      <c r="CDR602" s="726"/>
      <c r="CDS602" s="726"/>
      <c r="CDT602" s="726"/>
      <c r="CDU602" s="726"/>
      <c r="CDV602" s="726"/>
      <c r="CDW602" s="726"/>
      <c r="CDX602" s="726"/>
      <c r="CDY602" s="726"/>
      <c r="CDZ602" s="726"/>
      <c r="CEA602" s="726"/>
      <c r="CEB602" s="726"/>
      <c r="CEC602" s="726"/>
      <c r="CED602" s="726"/>
      <c r="CEE602" s="726"/>
      <c r="CEF602" s="726"/>
      <c r="CEG602" s="726"/>
      <c r="CEH602" s="726"/>
      <c r="CEI602" s="726"/>
      <c r="CEJ602" s="726"/>
      <c r="CEK602" s="726"/>
      <c r="CEL602" s="726"/>
      <c r="CEM602" s="726"/>
      <c r="CEN602" s="726"/>
      <c r="CEO602" s="726"/>
      <c r="CEP602" s="726"/>
      <c r="CEQ602" s="726"/>
      <c r="CER602" s="726"/>
      <c r="CES602" s="726"/>
      <c r="CET602" s="726"/>
      <c r="CEU602" s="726"/>
      <c r="CEV602" s="726"/>
      <c r="CEW602" s="726"/>
      <c r="CEX602" s="726"/>
      <c r="CEY602" s="726"/>
      <c r="CEZ602" s="726"/>
      <c r="CFA602" s="726"/>
      <c r="CFB602" s="726"/>
      <c r="CFC602" s="726"/>
      <c r="CFD602" s="726"/>
      <c r="CFE602" s="726"/>
      <c r="CFF602" s="726"/>
      <c r="CFG602" s="726"/>
      <c r="CFH602" s="726"/>
      <c r="CFI602" s="726"/>
      <c r="CFJ602" s="726"/>
      <c r="CFK602" s="726"/>
      <c r="CFL602" s="726"/>
      <c r="CFM602" s="726"/>
      <c r="CFN602" s="726"/>
      <c r="CFO602" s="726"/>
      <c r="CFP602" s="726"/>
      <c r="CFQ602" s="726"/>
      <c r="CFR602" s="726"/>
      <c r="CFS602" s="726"/>
      <c r="CFT602" s="726"/>
      <c r="CFU602" s="726"/>
      <c r="CFV602" s="726"/>
      <c r="CFW602" s="726"/>
      <c r="CFX602" s="726"/>
      <c r="CFY602" s="726"/>
      <c r="CFZ602" s="726"/>
      <c r="CGA602" s="726"/>
      <c r="CGB602" s="726"/>
      <c r="CGC602" s="726"/>
      <c r="CGD602" s="726"/>
      <c r="CGE602" s="726"/>
      <c r="CGF602" s="726"/>
      <c r="CGG602" s="726"/>
      <c r="CGH602" s="726"/>
      <c r="CGI602" s="726"/>
      <c r="CGJ602" s="726"/>
      <c r="CGK602" s="726"/>
      <c r="CGL602" s="726"/>
      <c r="CGM602" s="726"/>
      <c r="CGN602" s="726"/>
      <c r="CGO602" s="726"/>
      <c r="CGP602" s="726"/>
      <c r="CGQ602" s="726"/>
      <c r="CGR602" s="726"/>
      <c r="CGS602" s="726"/>
      <c r="CGT602" s="726"/>
      <c r="CGU602" s="726"/>
      <c r="CGV602" s="726"/>
      <c r="CGW602" s="726"/>
      <c r="CGX602" s="726"/>
      <c r="CGY602" s="726"/>
      <c r="CGZ602" s="726"/>
      <c r="CHA602" s="726"/>
      <c r="CHB602" s="726"/>
      <c r="CHC602" s="726"/>
      <c r="CHD602" s="726"/>
      <c r="CHE602" s="726"/>
      <c r="CHF602" s="726"/>
      <c r="CHG602" s="726"/>
      <c r="CHH602" s="726"/>
      <c r="CHI602" s="726"/>
      <c r="CHJ602" s="726"/>
      <c r="CHK602" s="726"/>
      <c r="CHL602" s="726"/>
      <c r="CHM602" s="726"/>
      <c r="CHN602" s="726"/>
      <c r="CHO602" s="726"/>
      <c r="CHP602" s="726"/>
      <c r="CHQ602" s="726"/>
      <c r="CHR602" s="726"/>
      <c r="CHS602" s="726"/>
      <c r="CHT602" s="726"/>
      <c r="CHU602" s="726"/>
      <c r="CHV602" s="726"/>
      <c r="CHW602" s="726"/>
      <c r="CHX602" s="726"/>
      <c r="CHY602" s="726"/>
      <c r="CHZ602" s="726"/>
      <c r="CIA602" s="726"/>
      <c r="CIB602" s="726"/>
      <c r="CIC602" s="726"/>
      <c r="CID602" s="726"/>
      <c r="CIE602" s="726"/>
      <c r="CIF602" s="726"/>
      <c r="CIG602" s="726"/>
      <c r="CIH602" s="726"/>
      <c r="CII602" s="726"/>
      <c r="CIJ602" s="726"/>
      <c r="CIK602" s="726"/>
      <c r="CIL602" s="726"/>
      <c r="CIM602" s="726"/>
      <c r="CIN602" s="726"/>
      <c r="CIO602" s="726"/>
      <c r="CIP602" s="726"/>
      <c r="CIQ602" s="726"/>
      <c r="CIR602" s="726"/>
      <c r="CIS602" s="726"/>
      <c r="CIT602" s="726"/>
      <c r="CIU602" s="726"/>
      <c r="CIV602" s="726"/>
      <c r="CIW602" s="726"/>
      <c r="CIX602" s="726"/>
      <c r="CIY602" s="726"/>
      <c r="CIZ602" s="726"/>
      <c r="CJA602" s="726"/>
      <c r="CJB602" s="726"/>
      <c r="CJC602" s="726"/>
      <c r="CJD602" s="726"/>
      <c r="CJE602" s="726"/>
      <c r="CJF602" s="726"/>
      <c r="CJG602" s="726"/>
      <c r="CJH602" s="726"/>
      <c r="CJI602" s="726"/>
      <c r="CJJ602" s="726"/>
      <c r="CJK602" s="726"/>
      <c r="CJL602" s="726"/>
      <c r="CJM602" s="726"/>
      <c r="CJN602" s="726"/>
      <c r="CJO602" s="726"/>
      <c r="CJP602" s="726"/>
      <c r="CJQ602" s="726"/>
      <c r="CJR602" s="726"/>
      <c r="CJS602" s="726"/>
      <c r="CJT602" s="726"/>
      <c r="CJU602" s="726"/>
      <c r="CJV602" s="726"/>
      <c r="CJW602" s="726"/>
      <c r="CJX602" s="726"/>
      <c r="CJY602" s="726"/>
      <c r="CJZ602" s="726"/>
      <c r="CKA602" s="726"/>
      <c r="CKB602" s="726"/>
      <c r="CKC602" s="726"/>
      <c r="CKD602" s="726"/>
      <c r="CKE602" s="726"/>
      <c r="CKF602" s="726"/>
      <c r="CKG602" s="726"/>
      <c r="CKH602" s="726"/>
      <c r="CKI602" s="726"/>
      <c r="CKJ602" s="726"/>
      <c r="CKK602" s="726"/>
      <c r="CKL602" s="726"/>
      <c r="CKM602" s="726"/>
      <c r="CKN602" s="726"/>
      <c r="CKO602" s="726"/>
      <c r="CKP602" s="726"/>
      <c r="CKQ602" s="726"/>
      <c r="CKR602" s="726"/>
      <c r="CKS602" s="726"/>
      <c r="CKT602" s="726"/>
      <c r="CKU602" s="726"/>
      <c r="CKV602" s="726"/>
      <c r="CKW602" s="726"/>
      <c r="CKX602" s="726"/>
      <c r="CKY602" s="726"/>
      <c r="CKZ602" s="726"/>
      <c r="CLA602" s="726"/>
      <c r="CLB602" s="726"/>
      <c r="CLC602" s="726"/>
      <c r="CLD602" s="726"/>
      <c r="CLE602" s="726"/>
      <c r="CLF602" s="726"/>
      <c r="CLG602" s="726"/>
      <c r="CLH602" s="726"/>
      <c r="CLI602" s="726"/>
      <c r="CLJ602" s="726"/>
      <c r="CLK602" s="726"/>
      <c r="CLL602" s="726"/>
      <c r="CLM602" s="726"/>
      <c r="CLN602" s="726"/>
      <c r="CLO602" s="726"/>
      <c r="CLP602" s="726"/>
      <c r="CLQ602" s="726"/>
      <c r="CLR602" s="726"/>
      <c r="CLS602" s="726"/>
      <c r="CLT602" s="726"/>
      <c r="CLU602" s="726"/>
      <c r="CLV602" s="726"/>
      <c r="CLW602" s="726"/>
      <c r="CLX602" s="726"/>
      <c r="CLY602" s="726"/>
      <c r="CLZ602" s="726"/>
      <c r="CMA602" s="726"/>
      <c r="CMB602" s="726"/>
      <c r="CMC602" s="726"/>
      <c r="CMD602" s="726"/>
      <c r="CME602" s="726"/>
      <c r="CMF602" s="726"/>
      <c r="CMG602" s="726"/>
      <c r="CMH602" s="726"/>
      <c r="CMI602" s="726"/>
      <c r="CMJ602" s="726"/>
      <c r="CMK602" s="726"/>
      <c r="CML602" s="726"/>
      <c r="CMM602" s="726"/>
      <c r="CMN602" s="726"/>
      <c r="CMO602" s="726"/>
      <c r="CMP602" s="726"/>
      <c r="CMQ602" s="726"/>
      <c r="CMR602" s="726"/>
      <c r="CMS602" s="726"/>
      <c r="CMT602" s="726"/>
      <c r="CMU602" s="726"/>
      <c r="CMV602" s="726"/>
      <c r="CMW602" s="726"/>
      <c r="CMX602" s="726"/>
      <c r="CMY602" s="726"/>
      <c r="CMZ602" s="726"/>
      <c r="CNA602" s="726"/>
      <c r="CNB602" s="726"/>
      <c r="CNC602" s="726"/>
      <c r="CND602" s="726"/>
      <c r="CNE602" s="726"/>
      <c r="CNF602" s="726"/>
      <c r="CNG602" s="726"/>
      <c r="CNH602" s="726"/>
      <c r="CNI602" s="726"/>
      <c r="CNJ602" s="726"/>
      <c r="CNK602" s="726"/>
      <c r="CNL602" s="726"/>
      <c r="CNM602" s="726"/>
      <c r="CNN602" s="726"/>
      <c r="CNO602" s="726"/>
      <c r="CNP602" s="726"/>
      <c r="CNQ602" s="726"/>
      <c r="CNR602" s="726"/>
      <c r="CNS602" s="726"/>
      <c r="CNT602" s="726"/>
      <c r="CNU602" s="726"/>
      <c r="CNV602" s="726"/>
      <c r="CNW602" s="726"/>
      <c r="CNX602" s="726"/>
      <c r="CNY602" s="726"/>
      <c r="CNZ602" s="726"/>
      <c r="COA602" s="726"/>
      <c r="COB602" s="726"/>
      <c r="COC602" s="726"/>
      <c r="COD602" s="726"/>
      <c r="COE602" s="726"/>
      <c r="COF602" s="726"/>
      <c r="COG602" s="726"/>
      <c r="COH602" s="726"/>
      <c r="COI602" s="726"/>
      <c r="COJ602" s="726"/>
      <c r="COK602" s="726"/>
      <c r="COL602" s="726"/>
      <c r="COM602" s="726"/>
      <c r="CON602" s="726"/>
      <c r="COO602" s="726"/>
      <c r="COP602" s="726"/>
      <c r="COQ602" s="726"/>
      <c r="COR602" s="726"/>
      <c r="COS602" s="726"/>
      <c r="COT602" s="726"/>
      <c r="COU602" s="726"/>
      <c r="COV602" s="726"/>
      <c r="COW602" s="726"/>
      <c r="COX602" s="726"/>
      <c r="COY602" s="726"/>
      <c r="COZ602" s="726"/>
      <c r="CPA602" s="726"/>
      <c r="CPB602" s="726"/>
      <c r="CPC602" s="726"/>
      <c r="CPD602" s="726"/>
      <c r="CPE602" s="726"/>
      <c r="CPF602" s="726"/>
      <c r="CPG602" s="726"/>
      <c r="CPH602" s="726"/>
      <c r="CPI602" s="726"/>
      <c r="CPJ602" s="726"/>
      <c r="CPK602" s="726"/>
      <c r="CPL602" s="726"/>
      <c r="CPM602" s="726"/>
      <c r="CPN602" s="726"/>
      <c r="CPO602" s="726"/>
      <c r="CPP602" s="726"/>
      <c r="CPQ602" s="726"/>
      <c r="CPR602" s="726"/>
      <c r="CPS602" s="726"/>
      <c r="CPT602" s="726"/>
      <c r="CPU602" s="726"/>
      <c r="CPV602" s="726"/>
      <c r="CPW602" s="726"/>
      <c r="CPX602" s="726"/>
      <c r="CPY602" s="726"/>
      <c r="CPZ602" s="726"/>
      <c r="CQA602" s="726"/>
      <c r="CQB602" s="726"/>
      <c r="CQC602" s="726"/>
      <c r="CQD602" s="726"/>
      <c r="CQE602" s="726"/>
      <c r="CQF602" s="726"/>
      <c r="CQG602" s="726"/>
      <c r="CQH602" s="726"/>
      <c r="CQI602" s="726"/>
      <c r="CQJ602" s="726"/>
      <c r="CQK602" s="726"/>
      <c r="CQL602" s="726"/>
      <c r="CQM602" s="726"/>
      <c r="CQN602" s="726"/>
      <c r="CQO602" s="726"/>
      <c r="CQP602" s="726"/>
      <c r="CQQ602" s="726"/>
      <c r="CQR602" s="726"/>
      <c r="CQS602" s="726"/>
      <c r="CQT602" s="726"/>
      <c r="CQU602" s="726"/>
      <c r="CQV602" s="726"/>
      <c r="CQW602" s="726"/>
      <c r="CQX602" s="726"/>
      <c r="CQY602" s="726"/>
      <c r="CQZ602" s="726"/>
      <c r="CRA602" s="726"/>
      <c r="CRB602" s="726"/>
      <c r="CRC602" s="726"/>
      <c r="CRD602" s="726"/>
      <c r="CRE602" s="726"/>
      <c r="CRF602" s="726"/>
      <c r="CRG602" s="726"/>
      <c r="CRH602" s="726"/>
      <c r="CRI602" s="726"/>
      <c r="CRJ602" s="726"/>
      <c r="CRK602" s="726"/>
      <c r="CRL602" s="726"/>
      <c r="CRM602" s="726"/>
      <c r="CRN602" s="726"/>
      <c r="CRO602" s="726"/>
      <c r="CRP602" s="726"/>
      <c r="CRQ602" s="726"/>
      <c r="CRR602" s="726"/>
      <c r="CRS602" s="726"/>
      <c r="CRT602" s="726"/>
      <c r="CRU602" s="726"/>
      <c r="CRV602" s="726"/>
      <c r="CRW602" s="726"/>
      <c r="CRX602" s="726"/>
      <c r="CRY602" s="726"/>
      <c r="CRZ602" s="726"/>
      <c r="CSA602" s="726"/>
      <c r="CSB602" s="726"/>
      <c r="CSC602" s="726"/>
      <c r="CSD602" s="726"/>
      <c r="CSE602" s="726"/>
      <c r="CSF602" s="726"/>
      <c r="CSG602" s="726"/>
      <c r="CSH602" s="726"/>
      <c r="CSI602" s="726"/>
      <c r="CSJ602" s="726"/>
      <c r="CSK602" s="726"/>
      <c r="CSL602" s="726"/>
      <c r="CSM602" s="726"/>
      <c r="CSN602" s="726"/>
      <c r="CSO602" s="726"/>
      <c r="CSP602" s="726"/>
      <c r="CSQ602" s="726"/>
      <c r="CSR602" s="726"/>
      <c r="CSS602" s="726"/>
      <c r="CST602" s="726"/>
      <c r="CSU602" s="726"/>
      <c r="CSV602" s="726"/>
      <c r="CSW602" s="726"/>
      <c r="CSX602" s="726"/>
      <c r="CSY602" s="726"/>
      <c r="CSZ602" s="726"/>
      <c r="CTA602" s="726"/>
      <c r="CTB602" s="726"/>
      <c r="CTC602" s="726"/>
      <c r="CTD602" s="726"/>
      <c r="CTE602" s="726"/>
      <c r="CTF602" s="726"/>
      <c r="CTG602" s="726"/>
      <c r="CTH602" s="726"/>
      <c r="CTI602" s="726"/>
      <c r="CTJ602" s="726"/>
      <c r="CTK602" s="726"/>
      <c r="CTL602" s="726"/>
      <c r="CTM602" s="726"/>
      <c r="CTN602" s="726"/>
      <c r="CTO602" s="726"/>
      <c r="CTP602" s="726"/>
      <c r="CTQ602" s="726"/>
      <c r="CTR602" s="726"/>
      <c r="CTS602" s="726"/>
      <c r="CTT602" s="726"/>
      <c r="CTU602" s="726"/>
      <c r="CTV602" s="726"/>
      <c r="CTW602" s="726"/>
      <c r="CTX602" s="726"/>
      <c r="CTY602" s="726"/>
      <c r="CTZ602" s="726"/>
      <c r="CUA602" s="726"/>
      <c r="CUB602" s="726"/>
      <c r="CUC602" s="726"/>
      <c r="CUD602" s="726"/>
      <c r="CUE602" s="726"/>
      <c r="CUF602" s="726"/>
      <c r="CUG602" s="726"/>
      <c r="CUH602" s="726"/>
      <c r="CUI602" s="726"/>
      <c r="CUJ602" s="726"/>
      <c r="CUK602" s="726"/>
      <c r="CUL602" s="726"/>
      <c r="CUM602" s="726"/>
      <c r="CUN602" s="726"/>
      <c r="CUO602" s="726"/>
      <c r="CUP602" s="726"/>
      <c r="CUQ602" s="726"/>
      <c r="CUR602" s="726"/>
      <c r="CUS602" s="726"/>
      <c r="CUT602" s="726"/>
      <c r="CUU602" s="726"/>
      <c r="CUV602" s="726"/>
      <c r="CUW602" s="726"/>
      <c r="CUX602" s="726"/>
      <c r="CUY602" s="726"/>
      <c r="CUZ602" s="726"/>
      <c r="CVA602" s="726"/>
      <c r="CVB602" s="726"/>
      <c r="CVC602" s="726"/>
      <c r="CVD602" s="726"/>
      <c r="CVE602" s="726"/>
      <c r="CVF602" s="726"/>
      <c r="CVG602" s="726"/>
      <c r="CVH602" s="726"/>
      <c r="CVI602" s="726"/>
      <c r="CVJ602" s="726"/>
      <c r="CVK602" s="726"/>
      <c r="CVL602" s="726"/>
      <c r="CVM602" s="726"/>
      <c r="CVN602" s="726"/>
      <c r="CVO602" s="726"/>
      <c r="CVP602" s="726"/>
      <c r="CVQ602" s="726"/>
      <c r="CVR602" s="726"/>
      <c r="CVS602" s="726"/>
      <c r="CVT602" s="726"/>
      <c r="CVU602" s="726"/>
      <c r="CVV602" s="726"/>
      <c r="CVW602" s="726"/>
      <c r="CVX602" s="726"/>
      <c r="CVY602" s="726"/>
      <c r="CVZ602" s="726"/>
      <c r="CWA602" s="726"/>
      <c r="CWB602" s="726"/>
      <c r="CWC602" s="726"/>
      <c r="CWD602" s="726"/>
      <c r="CWE602" s="726"/>
      <c r="CWF602" s="726"/>
      <c r="CWG602" s="726"/>
      <c r="CWH602" s="726"/>
      <c r="CWI602" s="726"/>
      <c r="CWJ602" s="726"/>
      <c r="CWK602" s="726"/>
      <c r="CWL602" s="726"/>
      <c r="CWM602" s="726"/>
      <c r="CWN602" s="726"/>
      <c r="CWO602" s="726"/>
      <c r="CWP602" s="726"/>
      <c r="CWQ602" s="726"/>
      <c r="CWR602" s="726"/>
      <c r="CWS602" s="726"/>
      <c r="CWT602" s="726"/>
      <c r="CWU602" s="726"/>
      <c r="CWV602" s="726"/>
      <c r="CWW602" s="726"/>
      <c r="CWX602" s="726"/>
      <c r="CWY602" s="726"/>
      <c r="CWZ602" s="726"/>
      <c r="CXA602" s="726"/>
      <c r="CXB602" s="726"/>
      <c r="CXC602" s="726"/>
      <c r="CXD602" s="726"/>
      <c r="CXE602" s="726"/>
      <c r="CXF602" s="726"/>
      <c r="CXG602" s="726"/>
      <c r="CXH602" s="726"/>
      <c r="CXI602" s="726"/>
      <c r="CXJ602" s="726"/>
      <c r="CXK602" s="726"/>
      <c r="CXL602" s="726"/>
      <c r="CXM602" s="726"/>
      <c r="CXN602" s="726"/>
      <c r="CXO602" s="726"/>
      <c r="CXP602" s="726"/>
      <c r="CXQ602" s="726"/>
      <c r="CXR602" s="726"/>
      <c r="CXS602" s="726"/>
      <c r="CXT602" s="726"/>
      <c r="CXU602" s="726"/>
      <c r="CXV602" s="726"/>
      <c r="CXW602" s="726"/>
      <c r="CXX602" s="726"/>
      <c r="CXY602" s="726"/>
      <c r="CXZ602" s="726"/>
      <c r="CYA602" s="726"/>
      <c r="CYB602" s="726"/>
      <c r="CYC602" s="726"/>
      <c r="CYD602" s="726"/>
      <c r="CYE602" s="726"/>
      <c r="CYF602" s="726"/>
      <c r="CYG602" s="726"/>
      <c r="CYH602" s="726"/>
      <c r="CYI602" s="726"/>
      <c r="CYJ602" s="726"/>
      <c r="CYK602" s="726"/>
      <c r="CYL602" s="726"/>
      <c r="CYM602" s="726"/>
      <c r="CYN602" s="726"/>
      <c r="CYO602" s="726"/>
      <c r="CYP602" s="726"/>
      <c r="CYQ602" s="726"/>
      <c r="CYR602" s="726"/>
      <c r="CYS602" s="726"/>
      <c r="CYT602" s="726"/>
      <c r="CYU602" s="726"/>
      <c r="CYV602" s="726"/>
      <c r="CYW602" s="726"/>
      <c r="CYX602" s="726"/>
      <c r="CYY602" s="726"/>
      <c r="CYZ602" s="726"/>
      <c r="CZA602" s="726"/>
      <c r="CZB602" s="726"/>
      <c r="CZC602" s="726"/>
      <c r="CZD602" s="726"/>
      <c r="CZE602" s="726"/>
      <c r="CZF602" s="726"/>
      <c r="CZG602" s="726"/>
      <c r="CZH602" s="726"/>
      <c r="CZI602" s="726"/>
      <c r="CZJ602" s="726"/>
      <c r="CZK602" s="726"/>
      <c r="CZL602" s="726"/>
      <c r="CZM602" s="726"/>
      <c r="CZN602" s="726"/>
      <c r="CZO602" s="726"/>
      <c r="CZP602" s="726"/>
      <c r="CZQ602" s="726"/>
      <c r="CZR602" s="726"/>
      <c r="CZS602" s="726"/>
      <c r="CZT602" s="726"/>
      <c r="CZU602" s="726"/>
      <c r="CZV602" s="726"/>
      <c r="CZW602" s="726"/>
      <c r="CZX602" s="726"/>
      <c r="CZY602" s="726"/>
      <c r="CZZ602" s="726"/>
      <c r="DAA602" s="726"/>
      <c r="DAB602" s="726"/>
      <c r="DAC602" s="726"/>
      <c r="DAD602" s="726"/>
      <c r="DAE602" s="726"/>
      <c r="DAF602" s="726"/>
      <c r="DAG602" s="726"/>
      <c r="DAH602" s="726"/>
      <c r="DAI602" s="726"/>
      <c r="DAJ602" s="726"/>
      <c r="DAK602" s="726"/>
      <c r="DAL602" s="726"/>
      <c r="DAM602" s="726"/>
      <c r="DAN602" s="726"/>
      <c r="DAO602" s="726"/>
      <c r="DAP602" s="726"/>
      <c r="DAQ602" s="726"/>
      <c r="DAR602" s="726"/>
      <c r="DAS602" s="726"/>
      <c r="DAT602" s="726"/>
      <c r="DAU602" s="726"/>
      <c r="DAV602" s="726"/>
      <c r="DAW602" s="726"/>
      <c r="DAX602" s="726"/>
      <c r="DAY602" s="726"/>
      <c r="DAZ602" s="726"/>
      <c r="DBA602" s="726"/>
      <c r="DBB602" s="726"/>
      <c r="DBC602" s="726"/>
      <c r="DBD602" s="726"/>
      <c r="DBE602" s="726"/>
      <c r="DBF602" s="726"/>
      <c r="DBG602" s="726"/>
      <c r="DBH602" s="726"/>
      <c r="DBI602" s="726"/>
      <c r="DBJ602" s="726"/>
      <c r="DBK602" s="726"/>
      <c r="DBL602" s="726"/>
      <c r="DBM602" s="726"/>
      <c r="DBN602" s="726"/>
      <c r="DBO602" s="726"/>
      <c r="DBP602" s="726"/>
      <c r="DBQ602" s="726"/>
      <c r="DBR602" s="726"/>
      <c r="DBS602" s="726"/>
      <c r="DBT602" s="726"/>
      <c r="DBU602" s="726"/>
      <c r="DBV602" s="726"/>
      <c r="DBW602" s="726"/>
      <c r="DBX602" s="726"/>
      <c r="DBY602" s="726"/>
      <c r="DBZ602" s="726"/>
      <c r="DCA602" s="726"/>
      <c r="DCB602" s="726"/>
      <c r="DCC602" s="726"/>
      <c r="DCD602" s="726"/>
      <c r="DCE602" s="726"/>
      <c r="DCF602" s="726"/>
      <c r="DCG602" s="726"/>
      <c r="DCH602" s="726"/>
      <c r="DCI602" s="726"/>
      <c r="DCJ602" s="726"/>
      <c r="DCK602" s="726"/>
      <c r="DCL602" s="726"/>
      <c r="DCM602" s="726"/>
      <c r="DCN602" s="726"/>
      <c r="DCO602" s="726"/>
      <c r="DCP602" s="726"/>
      <c r="DCQ602" s="726"/>
      <c r="DCR602" s="726"/>
      <c r="DCS602" s="726"/>
      <c r="DCT602" s="726"/>
      <c r="DCU602" s="726"/>
      <c r="DCV602" s="726"/>
      <c r="DCW602" s="726"/>
      <c r="DCX602" s="726"/>
      <c r="DCY602" s="726"/>
      <c r="DCZ602" s="726"/>
      <c r="DDA602" s="726"/>
      <c r="DDB602" s="726"/>
      <c r="DDC602" s="726"/>
      <c r="DDD602" s="726"/>
      <c r="DDE602" s="726"/>
      <c r="DDF602" s="726"/>
      <c r="DDG602" s="726"/>
      <c r="DDH602" s="726"/>
      <c r="DDI602" s="726"/>
      <c r="DDJ602" s="726"/>
      <c r="DDK602" s="726"/>
      <c r="DDL602" s="726"/>
      <c r="DDM602" s="726"/>
      <c r="DDN602" s="726"/>
      <c r="DDO602" s="726"/>
      <c r="DDP602" s="726"/>
      <c r="DDQ602" s="726"/>
      <c r="DDR602" s="726"/>
      <c r="DDS602" s="726"/>
      <c r="DDT602" s="726"/>
      <c r="DDU602" s="726"/>
      <c r="DDV602" s="726"/>
      <c r="DDW602" s="726"/>
      <c r="DDX602" s="726"/>
      <c r="DDY602" s="726"/>
      <c r="DDZ602" s="726"/>
      <c r="DEA602" s="726"/>
      <c r="DEB602" s="726"/>
      <c r="DEC602" s="726"/>
      <c r="DED602" s="726"/>
      <c r="DEE602" s="726"/>
      <c r="DEF602" s="726"/>
      <c r="DEG602" s="726"/>
      <c r="DEH602" s="726"/>
      <c r="DEI602" s="726"/>
      <c r="DEJ602" s="726"/>
      <c r="DEK602" s="726"/>
      <c r="DEL602" s="726"/>
      <c r="DEM602" s="726"/>
      <c r="DEN602" s="726"/>
      <c r="DEO602" s="726"/>
      <c r="DEP602" s="726"/>
      <c r="DEQ602" s="726"/>
      <c r="DER602" s="726"/>
      <c r="DES602" s="726"/>
      <c r="DET602" s="726"/>
      <c r="DEU602" s="726"/>
      <c r="DEV602" s="726"/>
      <c r="DEW602" s="726"/>
      <c r="DEX602" s="726"/>
      <c r="DEY602" s="726"/>
      <c r="DEZ602" s="726"/>
      <c r="DFA602" s="726"/>
      <c r="DFB602" s="726"/>
      <c r="DFC602" s="726"/>
      <c r="DFD602" s="726"/>
      <c r="DFE602" s="726"/>
      <c r="DFF602" s="726"/>
      <c r="DFG602" s="726"/>
      <c r="DFH602" s="726"/>
      <c r="DFI602" s="726"/>
      <c r="DFJ602" s="726"/>
      <c r="DFK602" s="726"/>
      <c r="DFL602" s="726"/>
      <c r="DFM602" s="726"/>
      <c r="DFN602" s="726"/>
      <c r="DFO602" s="726"/>
      <c r="DFP602" s="726"/>
      <c r="DFQ602" s="726"/>
      <c r="DFR602" s="726"/>
      <c r="DFS602" s="726"/>
      <c r="DFT602" s="726"/>
      <c r="DFU602" s="726"/>
      <c r="DFV602" s="726"/>
      <c r="DFW602" s="726"/>
      <c r="DFX602" s="726"/>
      <c r="DFY602" s="726"/>
      <c r="DFZ602" s="726"/>
      <c r="DGA602" s="726"/>
      <c r="DGB602" s="726"/>
      <c r="DGC602" s="726"/>
      <c r="DGD602" s="726"/>
      <c r="DGE602" s="726"/>
      <c r="DGF602" s="726"/>
      <c r="DGG602" s="726"/>
      <c r="DGH602" s="726"/>
      <c r="DGI602" s="726"/>
      <c r="DGJ602" s="726"/>
      <c r="DGK602" s="726"/>
      <c r="DGL602" s="726"/>
      <c r="DGM602" s="726"/>
      <c r="DGN602" s="726"/>
      <c r="DGO602" s="726"/>
      <c r="DGP602" s="726"/>
      <c r="DGQ602" s="726"/>
      <c r="DGR602" s="726"/>
      <c r="DGS602" s="726"/>
      <c r="DGT602" s="726"/>
      <c r="DGU602" s="726"/>
      <c r="DGV602" s="726"/>
      <c r="DGW602" s="726"/>
      <c r="DGX602" s="726"/>
      <c r="DGY602" s="726"/>
      <c r="DGZ602" s="726"/>
      <c r="DHA602" s="726"/>
      <c r="DHB602" s="726"/>
      <c r="DHC602" s="726"/>
      <c r="DHD602" s="726"/>
      <c r="DHE602" s="726"/>
      <c r="DHF602" s="726"/>
      <c r="DHG602" s="726"/>
      <c r="DHH602" s="726"/>
      <c r="DHI602" s="726"/>
      <c r="DHJ602" s="726"/>
      <c r="DHK602" s="726"/>
      <c r="DHL602" s="726"/>
      <c r="DHM602" s="726"/>
      <c r="DHN602" s="726"/>
      <c r="DHO602" s="726"/>
      <c r="DHP602" s="726"/>
      <c r="DHQ602" s="726"/>
      <c r="DHR602" s="726"/>
      <c r="DHS602" s="726"/>
      <c r="DHT602" s="726"/>
      <c r="DHU602" s="726"/>
      <c r="DHV602" s="726"/>
      <c r="DHW602" s="726"/>
      <c r="DHX602" s="726"/>
      <c r="DHY602" s="726"/>
      <c r="DHZ602" s="726"/>
      <c r="DIA602" s="726"/>
      <c r="DIB602" s="726"/>
      <c r="DIC602" s="726"/>
      <c r="DID602" s="726"/>
      <c r="DIE602" s="726"/>
      <c r="DIF602" s="726"/>
      <c r="DIG602" s="726"/>
      <c r="DIH602" s="726"/>
      <c r="DII602" s="726"/>
      <c r="DIJ602" s="726"/>
      <c r="DIK602" s="726"/>
      <c r="DIL602" s="726"/>
      <c r="DIM602" s="726"/>
      <c r="DIN602" s="726"/>
      <c r="DIO602" s="726"/>
      <c r="DIP602" s="726"/>
      <c r="DIQ602" s="726"/>
      <c r="DIR602" s="726"/>
      <c r="DIS602" s="726"/>
      <c r="DIT602" s="726"/>
      <c r="DIU602" s="726"/>
      <c r="DIV602" s="726"/>
      <c r="DIW602" s="726"/>
      <c r="DIX602" s="726"/>
      <c r="DIY602" s="726"/>
      <c r="DIZ602" s="726"/>
      <c r="DJA602" s="726"/>
      <c r="DJB602" s="726"/>
      <c r="DJC602" s="726"/>
      <c r="DJD602" s="726"/>
      <c r="DJE602" s="726"/>
      <c r="DJF602" s="726"/>
      <c r="DJG602" s="726"/>
      <c r="DJH602" s="726"/>
      <c r="DJI602" s="726"/>
      <c r="DJJ602" s="726"/>
      <c r="DJK602" s="726"/>
      <c r="DJL602" s="726"/>
      <c r="DJM602" s="726"/>
      <c r="DJN602" s="726"/>
      <c r="DJO602" s="726"/>
      <c r="DJP602" s="726"/>
      <c r="DJQ602" s="726"/>
      <c r="DJR602" s="726"/>
      <c r="DJS602" s="726"/>
      <c r="DJT602" s="726"/>
      <c r="DJU602" s="726"/>
      <c r="DJV602" s="726"/>
      <c r="DJW602" s="726"/>
      <c r="DJX602" s="726"/>
      <c r="DJY602" s="726"/>
      <c r="DJZ602" s="726"/>
      <c r="DKA602" s="726"/>
      <c r="DKB602" s="726"/>
      <c r="DKC602" s="726"/>
      <c r="DKD602" s="726"/>
      <c r="DKE602" s="726"/>
      <c r="DKF602" s="726"/>
      <c r="DKG602" s="726"/>
      <c r="DKH602" s="726"/>
      <c r="DKI602" s="726"/>
      <c r="DKJ602" s="726"/>
      <c r="DKK602" s="726"/>
      <c r="DKL602" s="726"/>
      <c r="DKM602" s="726"/>
      <c r="DKN602" s="726"/>
      <c r="DKO602" s="726"/>
      <c r="DKP602" s="726"/>
      <c r="DKQ602" s="726"/>
      <c r="DKR602" s="726"/>
      <c r="DKS602" s="726"/>
      <c r="DKT602" s="726"/>
      <c r="DKU602" s="726"/>
      <c r="DKV602" s="726"/>
      <c r="DKW602" s="726"/>
      <c r="DKX602" s="726"/>
      <c r="DKY602" s="726"/>
      <c r="DKZ602" s="726"/>
      <c r="DLA602" s="726"/>
      <c r="DLB602" s="726"/>
      <c r="DLC602" s="726"/>
      <c r="DLD602" s="726"/>
      <c r="DLE602" s="726"/>
      <c r="DLF602" s="726"/>
      <c r="DLG602" s="726"/>
      <c r="DLH602" s="726"/>
      <c r="DLI602" s="726"/>
      <c r="DLJ602" s="726"/>
      <c r="DLK602" s="726"/>
      <c r="DLL602" s="726"/>
      <c r="DLM602" s="726"/>
      <c r="DLN602" s="726"/>
      <c r="DLO602" s="726"/>
      <c r="DLP602" s="726"/>
      <c r="DLQ602" s="726"/>
      <c r="DLR602" s="726"/>
      <c r="DLS602" s="726"/>
      <c r="DLT602" s="726"/>
      <c r="DLU602" s="726"/>
      <c r="DLV602" s="726"/>
      <c r="DLW602" s="726"/>
      <c r="DLX602" s="726"/>
      <c r="DLY602" s="726"/>
      <c r="DLZ602" s="726"/>
      <c r="DMA602" s="726"/>
      <c r="DMB602" s="726"/>
      <c r="DMC602" s="726"/>
      <c r="DMD602" s="726"/>
      <c r="DME602" s="726"/>
      <c r="DMF602" s="726"/>
      <c r="DMG602" s="726"/>
      <c r="DMH602" s="726"/>
      <c r="DMI602" s="726"/>
      <c r="DMJ602" s="726"/>
      <c r="DMK602" s="726"/>
      <c r="DML602" s="726"/>
      <c r="DMM602" s="726"/>
      <c r="DMN602" s="726"/>
      <c r="DMO602" s="726"/>
      <c r="DMP602" s="726"/>
      <c r="DMQ602" s="726"/>
      <c r="DMR602" s="726"/>
      <c r="DMS602" s="726"/>
      <c r="DMT602" s="726"/>
      <c r="DMU602" s="726"/>
      <c r="DMV602" s="726"/>
      <c r="DMW602" s="726"/>
      <c r="DMX602" s="726"/>
      <c r="DMY602" s="726"/>
      <c r="DMZ602" s="726"/>
      <c r="DNA602" s="726"/>
      <c r="DNB602" s="726"/>
      <c r="DNC602" s="726"/>
      <c r="DND602" s="726"/>
      <c r="DNE602" s="726"/>
      <c r="DNF602" s="726"/>
      <c r="DNG602" s="726"/>
      <c r="DNH602" s="726"/>
      <c r="DNI602" s="726"/>
      <c r="DNJ602" s="726"/>
      <c r="DNK602" s="726"/>
      <c r="DNL602" s="726"/>
      <c r="DNM602" s="726"/>
      <c r="DNN602" s="726"/>
      <c r="DNO602" s="726"/>
      <c r="DNP602" s="726"/>
      <c r="DNQ602" s="726"/>
      <c r="DNR602" s="726"/>
      <c r="DNS602" s="726"/>
      <c r="DNT602" s="726"/>
      <c r="DNU602" s="726"/>
      <c r="DNV602" s="726"/>
      <c r="DNW602" s="726"/>
      <c r="DNX602" s="726"/>
      <c r="DNY602" s="726"/>
      <c r="DNZ602" s="726"/>
      <c r="DOA602" s="726"/>
      <c r="DOB602" s="726"/>
      <c r="DOC602" s="726"/>
      <c r="DOD602" s="726"/>
      <c r="DOE602" s="726"/>
      <c r="DOF602" s="726"/>
      <c r="DOG602" s="726"/>
      <c r="DOH602" s="726"/>
      <c r="DOI602" s="726"/>
      <c r="DOJ602" s="726"/>
      <c r="DOK602" s="726"/>
      <c r="DOL602" s="726"/>
      <c r="DOM602" s="726"/>
      <c r="DON602" s="726"/>
      <c r="DOO602" s="726"/>
      <c r="DOP602" s="726"/>
      <c r="DOQ602" s="726"/>
      <c r="DOR602" s="726"/>
      <c r="DOS602" s="726"/>
      <c r="DOT602" s="726"/>
      <c r="DOU602" s="726"/>
      <c r="DOV602" s="726"/>
      <c r="DOW602" s="726"/>
      <c r="DOX602" s="726"/>
      <c r="DOY602" s="726"/>
      <c r="DOZ602" s="726"/>
      <c r="DPA602" s="726"/>
      <c r="DPB602" s="726"/>
      <c r="DPC602" s="726"/>
      <c r="DPD602" s="726"/>
      <c r="DPE602" s="726"/>
      <c r="DPF602" s="726"/>
      <c r="DPG602" s="726"/>
      <c r="DPH602" s="726"/>
      <c r="DPI602" s="726"/>
      <c r="DPJ602" s="726"/>
      <c r="DPK602" s="726"/>
      <c r="DPL602" s="726"/>
      <c r="DPM602" s="726"/>
      <c r="DPN602" s="726"/>
      <c r="DPO602" s="726"/>
      <c r="DPP602" s="726"/>
      <c r="DPQ602" s="726"/>
      <c r="DPR602" s="726"/>
      <c r="DPS602" s="726"/>
      <c r="DPT602" s="726"/>
      <c r="DPU602" s="726"/>
      <c r="DPV602" s="726"/>
      <c r="DPW602" s="726"/>
      <c r="DPX602" s="726"/>
      <c r="DPY602" s="726"/>
      <c r="DPZ602" s="726"/>
      <c r="DQA602" s="726"/>
      <c r="DQB602" s="726"/>
      <c r="DQC602" s="726"/>
      <c r="DQD602" s="726"/>
      <c r="DQE602" s="726"/>
      <c r="DQF602" s="726"/>
      <c r="DQG602" s="726"/>
      <c r="DQH602" s="726"/>
      <c r="DQI602" s="726"/>
      <c r="DQJ602" s="726"/>
      <c r="DQK602" s="726"/>
      <c r="DQL602" s="726"/>
      <c r="DQM602" s="726"/>
      <c r="DQN602" s="726"/>
      <c r="DQO602" s="726"/>
      <c r="DQP602" s="726"/>
      <c r="DQQ602" s="726"/>
      <c r="DQR602" s="726"/>
      <c r="DQS602" s="726"/>
      <c r="DQT602" s="726"/>
      <c r="DQU602" s="726"/>
      <c r="DQV602" s="726"/>
      <c r="DQW602" s="726"/>
      <c r="DQX602" s="726"/>
      <c r="DQY602" s="726"/>
      <c r="DQZ602" s="726"/>
      <c r="DRA602" s="726"/>
      <c r="DRB602" s="726"/>
      <c r="DRC602" s="726"/>
      <c r="DRD602" s="726"/>
      <c r="DRE602" s="726"/>
      <c r="DRF602" s="726"/>
      <c r="DRG602" s="726"/>
      <c r="DRH602" s="726"/>
      <c r="DRI602" s="726"/>
      <c r="DRJ602" s="726"/>
      <c r="DRK602" s="726"/>
      <c r="DRL602" s="726"/>
      <c r="DRM602" s="726"/>
      <c r="DRN602" s="726"/>
      <c r="DRO602" s="726"/>
      <c r="DRP602" s="726"/>
      <c r="DRQ602" s="726"/>
      <c r="DRR602" s="726"/>
      <c r="DRS602" s="726"/>
      <c r="DRT602" s="726"/>
      <c r="DRU602" s="726"/>
      <c r="DRV602" s="726"/>
      <c r="DRW602" s="726"/>
      <c r="DRX602" s="726"/>
      <c r="DRY602" s="726"/>
      <c r="DRZ602" s="726"/>
      <c r="DSA602" s="726"/>
      <c r="DSB602" s="726"/>
      <c r="DSC602" s="726"/>
      <c r="DSD602" s="726"/>
      <c r="DSE602" s="726"/>
      <c r="DSF602" s="726"/>
      <c r="DSG602" s="726"/>
      <c r="DSH602" s="726"/>
      <c r="DSI602" s="726"/>
      <c r="DSJ602" s="726"/>
      <c r="DSK602" s="726"/>
      <c r="DSL602" s="726"/>
      <c r="DSM602" s="726"/>
      <c r="DSN602" s="726"/>
      <c r="DSO602" s="726"/>
      <c r="DSP602" s="726"/>
      <c r="DSQ602" s="726"/>
      <c r="DSR602" s="726"/>
      <c r="DSS602" s="726"/>
      <c r="DST602" s="726"/>
      <c r="DSU602" s="726"/>
      <c r="DSV602" s="726"/>
      <c r="DSW602" s="726"/>
      <c r="DSX602" s="726"/>
      <c r="DSY602" s="726"/>
      <c r="DSZ602" s="726"/>
      <c r="DTA602" s="726"/>
      <c r="DTB602" s="726"/>
      <c r="DTC602" s="726"/>
      <c r="DTD602" s="726"/>
      <c r="DTE602" s="726"/>
      <c r="DTF602" s="726"/>
      <c r="DTG602" s="726"/>
      <c r="DTH602" s="726"/>
      <c r="DTI602" s="726"/>
      <c r="DTJ602" s="726"/>
      <c r="DTK602" s="726"/>
      <c r="DTL602" s="726"/>
      <c r="DTM602" s="726"/>
      <c r="DTN602" s="726"/>
      <c r="DTO602" s="726"/>
      <c r="DTP602" s="726"/>
      <c r="DTQ602" s="726"/>
      <c r="DTR602" s="726"/>
      <c r="DTS602" s="726"/>
      <c r="DTT602" s="726"/>
      <c r="DTU602" s="726"/>
      <c r="DTV602" s="726"/>
      <c r="DTW602" s="726"/>
      <c r="DTX602" s="726"/>
      <c r="DTY602" s="726"/>
      <c r="DTZ602" s="726"/>
      <c r="DUA602" s="726"/>
      <c r="DUB602" s="726"/>
      <c r="DUC602" s="726"/>
      <c r="DUD602" s="726"/>
      <c r="DUE602" s="726"/>
      <c r="DUF602" s="726"/>
      <c r="DUG602" s="726"/>
      <c r="DUH602" s="726"/>
      <c r="DUI602" s="726"/>
      <c r="DUJ602" s="726"/>
      <c r="DUK602" s="726"/>
      <c r="DUL602" s="726"/>
      <c r="DUM602" s="726"/>
      <c r="DUN602" s="726"/>
      <c r="DUO602" s="726"/>
      <c r="DUP602" s="726"/>
      <c r="DUQ602" s="726"/>
      <c r="DUR602" s="726"/>
      <c r="DUS602" s="726"/>
      <c r="DUT602" s="726"/>
      <c r="DUU602" s="726"/>
      <c r="DUV602" s="726"/>
      <c r="DUW602" s="726"/>
      <c r="DUX602" s="726"/>
      <c r="DUY602" s="726"/>
      <c r="DUZ602" s="726"/>
      <c r="DVA602" s="726"/>
      <c r="DVB602" s="726"/>
      <c r="DVC602" s="726"/>
      <c r="DVD602" s="726"/>
      <c r="DVE602" s="726"/>
      <c r="DVF602" s="726"/>
      <c r="DVG602" s="726"/>
      <c r="DVH602" s="726"/>
      <c r="DVI602" s="726"/>
      <c r="DVJ602" s="726"/>
      <c r="DVK602" s="726"/>
      <c r="DVL602" s="726"/>
      <c r="DVM602" s="726"/>
      <c r="DVN602" s="726"/>
      <c r="DVO602" s="726"/>
      <c r="DVP602" s="726"/>
      <c r="DVQ602" s="726"/>
      <c r="DVR602" s="726"/>
      <c r="DVS602" s="726"/>
      <c r="DVT602" s="726"/>
      <c r="DVU602" s="726"/>
      <c r="DVV602" s="726"/>
      <c r="DVW602" s="726"/>
      <c r="DVX602" s="726"/>
      <c r="DVY602" s="726"/>
      <c r="DVZ602" s="726"/>
      <c r="DWA602" s="726"/>
      <c r="DWB602" s="726"/>
      <c r="DWC602" s="726"/>
      <c r="DWD602" s="726"/>
      <c r="DWE602" s="726"/>
      <c r="DWF602" s="726"/>
      <c r="DWG602" s="726"/>
      <c r="DWH602" s="726"/>
      <c r="DWI602" s="726"/>
      <c r="DWJ602" s="726"/>
      <c r="DWK602" s="726"/>
      <c r="DWL602" s="726"/>
      <c r="DWM602" s="726"/>
      <c r="DWN602" s="726"/>
      <c r="DWO602" s="726"/>
      <c r="DWP602" s="726"/>
      <c r="DWQ602" s="726"/>
      <c r="DWR602" s="726"/>
      <c r="DWS602" s="726"/>
      <c r="DWT602" s="726"/>
      <c r="DWU602" s="726"/>
      <c r="DWV602" s="726"/>
      <c r="DWW602" s="726"/>
      <c r="DWX602" s="726"/>
      <c r="DWY602" s="726"/>
      <c r="DWZ602" s="726"/>
      <c r="DXA602" s="726"/>
      <c r="DXB602" s="726"/>
      <c r="DXC602" s="726"/>
      <c r="DXD602" s="726"/>
      <c r="DXE602" s="726"/>
      <c r="DXF602" s="726"/>
      <c r="DXG602" s="726"/>
      <c r="DXH602" s="726"/>
      <c r="DXI602" s="726"/>
      <c r="DXJ602" s="726"/>
      <c r="DXK602" s="726"/>
      <c r="DXL602" s="726"/>
      <c r="DXM602" s="726"/>
      <c r="DXN602" s="726"/>
      <c r="DXO602" s="726"/>
      <c r="DXP602" s="726"/>
      <c r="DXQ602" s="726"/>
      <c r="DXR602" s="726"/>
      <c r="DXS602" s="726"/>
      <c r="DXT602" s="726"/>
      <c r="DXU602" s="726"/>
      <c r="DXV602" s="726"/>
      <c r="DXW602" s="726"/>
      <c r="DXX602" s="726"/>
      <c r="DXY602" s="726"/>
      <c r="DXZ602" s="726"/>
      <c r="DYA602" s="726"/>
      <c r="DYB602" s="726"/>
      <c r="DYC602" s="726"/>
      <c r="DYD602" s="726"/>
      <c r="DYE602" s="726"/>
      <c r="DYF602" s="726"/>
      <c r="DYG602" s="726"/>
      <c r="DYH602" s="726"/>
      <c r="DYI602" s="726"/>
      <c r="DYJ602" s="726"/>
      <c r="DYK602" s="726"/>
      <c r="DYL602" s="726"/>
      <c r="DYM602" s="726"/>
      <c r="DYN602" s="726"/>
      <c r="DYO602" s="726"/>
      <c r="DYP602" s="726"/>
      <c r="DYQ602" s="726"/>
      <c r="DYR602" s="726"/>
      <c r="DYS602" s="726"/>
      <c r="DYT602" s="726"/>
      <c r="DYU602" s="726"/>
      <c r="DYV602" s="726"/>
      <c r="DYW602" s="726"/>
      <c r="DYX602" s="726"/>
      <c r="DYY602" s="726"/>
      <c r="DYZ602" s="726"/>
      <c r="DZA602" s="726"/>
      <c r="DZB602" s="726"/>
      <c r="DZC602" s="726"/>
      <c r="DZD602" s="726"/>
      <c r="DZE602" s="726"/>
      <c r="DZF602" s="726"/>
      <c r="DZG602" s="726"/>
      <c r="DZH602" s="726"/>
      <c r="DZI602" s="726"/>
      <c r="DZJ602" s="726"/>
      <c r="DZK602" s="726"/>
      <c r="DZL602" s="726"/>
      <c r="DZM602" s="726"/>
      <c r="DZN602" s="726"/>
      <c r="DZO602" s="726"/>
      <c r="DZP602" s="726"/>
      <c r="DZQ602" s="726"/>
      <c r="DZR602" s="726"/>
      <c r="DZS602" s="726"/>
      <c r="DZT602" s="726"/>
      <c r="DZU602" s="726"/>
      <c r="DZV602" s="726"/>
      <c r="DZW602" s="726"/>
      <c r="DZX602" s="726"/>
      <c r="DZY602" s="726"/>
      <c r="DZZ602" s="726"/>
      <c r="EAA602" s="726"/>
      <c r="EAB602" s="726"/>
      <c r="EAC602" s="726"/>
      <c r="EAD602" s="726"/>
      <c r="EAE602" s="726"/>
      <c r="EAF602" s="726"/>
      <c r="EAG602" s="726"/>
      <c r="EAH602" s="726"/>
      <c r="EAI602" s="726"/>
      <c r="EAJ602" s="726"/>
      <c r="EAK602" s="726"/>
      <c r="EAL602" s="726"/>
      <c r="EAM602" s="726"/>
      <c r="EAN602" s="726"/>
      <c r="EAO602" s="726"/>
      <c r="EAP602" s="726"/>
      <c r="EAQ602" s="726"/>
      <c r="EAR602" s="726"/>
      <c r="EAS602" s="726"/>
      <c r="EAT602" s="726"/>
      <c r="EAU602" s="726"/>
      <c r="EAV602" s="726"/>
      <c r="EAW602" s="726"/>
      <c r="EAX602" s="726"/>
      <c r="EAY602" s="726"/>
      <c r="EAZ602" s="726"/>
      <c r="EBA602" s="726"/>
      <c r="EBB602" s="726"/>
      <c r="EBC602" s="726"/>
      <c r="EBD602" s="726"/>
      <c r="EBE602" s="726"/>
      <c r="EBF602" s="726"/>
      <c r="EBG602" s="726"/>
      <c r="EBH602" s="726"/>
      <c r="EBI602" s="726"/>
      <c r="EBJ602" s="726"/>
      <c r="EBK602" s="726"/>
      <c r="EBL602" s="726"/>
      <c r="EBM602" s="726"/>
      <c r="EBN602" s="726"/>
      <c r="EBO602" s="726"/>
      <c r="EBP602" s="726"/>
      <c r="EBQ602" s="726"/>
      <c r="EBR602" s="726"/>
      <c r="EBS602" s="726"/>
      <c r="EBT602" s="726"/>
      <c r="EBU602" s="726"/>
      <c r="EBV602" s="726"/>
      <c r="EBW602" s="726"/>
      <c r="EBX602" s="726"/>
      <c r="EBY602" s="726"/>
      <c r="EBZ602" s="726"/>
      <c r="ECA602" s="726"/>
      <c r="ECB602" s="726"/>
      <c r="ECC602" s="726"/>
      <c r="ECD602" s="726"/>
      <c r="ECE602" s="726"/>
      <c r="ECF602" s="726"/>
      <c r="ECG602" s="726"/>
      <c r="ECH602" s="726"/>
      <c r="ECI602" s="726"/>
      <c r="ECJ602" s="726"/>
      <c r="ECK602" s="726"/>
      <c r="ECL602" s="726"/>
      <c r="ECM602" s="726"/>
      <c r="ECN602" s="726"/>
      <c r="ECO602" s="726"/>
      <c r="ECP602" s="726"/>
      <c r="ECQ602" s="726"/>
      <c r="ECR602" s="726"/>
      <c r="ECS602" s="726"/>
      <c r="ECT602" s="726"/>
      <c r="ECU602" s="726"/>
      <c r="ECV602" s="726"/>
      <c r="ECW602" s="726"/>
      <c r="ECX602" s="726"/>
      <c r="ECY602" s="726"/>
      <c r="ECZ602" s="726"/>
      <c r="EDA602" s="726"/>
      <c r="EDB602" s="726"/>
      <c r="EDC602" s="726"/>
      <c r="EDD602" s="726"/>
      <c r="EDE602" s="726"/>
      <c r="EDF602" s="726"/>
      <c r="EDG602" s="726"/>
      <c r="EDH602" s="726"/>
      <c r="EDI602" s="726"/>
      <c r="EDJ602" s="726"/>
      <c r="EDK602" s="726"/>
      <c r="EDL602" s="726"/>
      <c r="EDM602" s="726"/>
      <c r="EDN602" s="726"/>
      <c r="EDO602" s="726"/>
      <c r="EDP602" s="726"/>
      <c r="EDQ602" s="726"/>
      <c r="EDR602" s="726"/>
      <c r="EDS602" s="726"/>
      <c r="EDT602" s="726"/>
      <c r="EDU602" s="726"/>
      <c r="EDV602" s="726"/>
      <c r="EDW602" s="726"/>
      <c r="EDX602" s="726"/>
      <c r="EDY602" s="726"/>
      <c r="EDZ602" s="726"/>
      <c r="EEA602" s="726"/>
      <c r="EEB602" s="726"/>
      <c r="EEC602" s="726"/>
      <c r="EED602" s="726"/>
      <c r="EEE602" s="726"/>
      <c r="EEF602" s="726"/>
      <c r="EEG602" s="726"/>
      <c r="EEH602" s="726"/>
      <c r="EEI602" s="726"/>
      <c r="EEJ602" s="726"/>
      <c r="EEK602" s="726"/>
      <c r="EEL602" s="726"/>
      <c r="EEM602" s="726"/>
      <c r="EEN602" s="726"/>
      <c r="EEO602" s="726"/>
      <c r="EEP602" s="726"/>
      <c r="EEQ602" s="726"/>
      <c r="EER602" s="726"/>
      <c r="EES602" s="726"/>
      <c r="EET602" s="726"/>
      <c r="EEU602" s="726"/>
      <c r="EEV602" s="726"/>
      <c r="EEW602" s="726"/>
      <c r="EEX602" s="726"/>
      <c r="EEY602" s="726"/>
      <c r="EEZ602" s="726"/>
      <c r="EFA602" s="726"/>
      <c r="EFB602" s="726"/>
      <c r="EFC602" s="726"/>
      <c r="EFD602" s="726"/>
      <c r="EFE602" s="726"/>
      <c r="EFF602" s="726"/>
      <c r="EFG602" s="726"/>
      <c r="EFH602" s="726"/>
      <c r="EFI602" s="726"/>
      <c r="EFJ602" s="726"/>
      <c r="EFK602" s="726"/>
      <c r="EFL602" s="726"/>
      <c r="EFM602" s="726"/>
      <c r="EFN602" s="726"/>
      <c r="EFO602" s="726"/>
      <c r="EFP602" s="726"/>
      <c r="EFQ602" s="726"/>
      <c r="EFR602" s="726"/>
      <c r="EFS602" s="726"/>
      <c r="EFT602" s="726"/>
      <c r="EFU602" s="726"/>
      <c r="EFV602" s="726"/>
      <c r="EFW602" s="726"/>
      <c r="EFX602" s="726"/>
      <c r="EFY602" s="726"/>
      <c r="EFZ602" s="726"/>
      <c r="EGA602" s="726"/>
      <c r="EGB602" s="726"/>
      <c r="EGC602" s="726"/>
      <c r="EGD602" s="726"/>
      <c r="EGE602" s="726"/>
      <c r="EGF602" s="726"/>
      <c r="EGG602" s="726"/>
      <c r="EGH602" s="726"/>
      <c r="EGI602" s="726"/>
      <c r="EGJ602" s="726"/>
      <c r="EGK602" s="726"/>
      <c r="EGL602" s="726"/>
      <c r="EGM602" s="726"/>
      <c r="EGN602" s="726"/>
      <c r="EGO602" s="726"/>
      <c r="EGP602" s="726"/>
      <c r="EGQ602" s="726"/>
      <c r="EGR602" s="726"/>
      <c r="EGS602" s="726"/>
      <c r="EGT602" s="726"/>
      <c r="EGU602" s="726"/>
      <c r="EGV602" s="726"/>
      <c r="EGW602" s="726"/>
      <c r="EGX602" s="726"/>
      <c r="EGY602" s="726"/>
      <c r="EGZ602" s="726"/>
      <c r="EHA602" s="726"/>
      <c r="EHB602" s="726"/>
      <c r="EHC602" s="726"/>
      <c r="EHD602" s="726"/>
      <c r="EHE602" s="726"/>
      <c r="EHF602" s="726"/>
      <c r="EHG602" s="726"/>
      <c r="EHH602" s="726"/>
      <c r="EHI602" s="726"/>
      <c r="EHJ602" s="726"/>
      <c r="EHK602" s="726"/>
      <c r="EHL602" s="726"/>
      <c r="EHM602" s="726"/>
      <c r="EHN602" s="726"/>
      <c r="EHO602" s="726"/>
      <c r="EHP602" s="726"/>
      <c r="EHQ602" s="726"/>
      <c r="EHR602" s="726"/>
      <c r="EHS602" s="726"/>
      <c r="EHT602" s="726"/>
      <c r="EHU602" s="726"/>
      <c r="EHV602" s="726"/>
      <c r="EHW602" s="726"/>
      <c r="EHX602" s="726"/>
      <c r="EHY602" s="726"/>
      <c r="EHZ602" s="726"/>
      <c r="EIA602" s="726"/>
      <c r="EIB602" s="726"/>
      <c r="EIC602" s="726"/>
      <c r="EID602" s="726"/>
      <c r="EIE602" s="726"/>
      <c r="EIF602" s="726"/>
      <c r="EIG602" s="726"/>
      <c r="EIH602" s="726"/>
      <c r="EII602" s="726"/>
      <c r="EIJ602" s="726"/>
      <c r="EIK602" s="726"/>
      <c r="EIL602" s="726"/>
      <c r="EIM602" s="726"/>
      <c r="EIN602" s="726"/>
      <c r="EIO602" s="726"/>
      <c r="EIP602" s="726"/>
      <c r="EIQ602" s="726"/>
      <c r="EIR602" s="726"/>
      <c r="EIS602" s="726"/>
      <c r="EIT602" s="726"/>
      <c r="EIU602" s="726"/>
      <c r="EIV602" s="726"/>
      <c r="EIW602" s="726"/>
      <c r="EIX602" s="726"/>
      <c r="EIY602" s="726"/>
      <c r="EIZ602" s="726"/>
      <c r="EJA602" s="726"/>
      <c r="EJB602" s="726"/>
      <c r="EJC602" s="726"/>
      <c r="EJD602" s="726"/>
      <c r="EJE602" s="726"/>
      <c r="EJF602" s="726"/>
      <c r="EJG602" s="726"/>
      <c r="EJH602" s="726"/>
      <c r="EJI602" s="726"/>
      <c r="EJJ602" s="726"/>
      <c r="EJK602" s="726"/>
      <c r="EJL602" s="726"/>
      <c r="EJM602" s="726"/>
      <c r="EJN602" s="726"/>
      <c r="EJO602" s="726"/>
      <c r="EJP602" s="726"/>
      <c r="EJQ602" s="726"/>
      <c r="EJR602" s="726"/>
      <c r="EJS602" s="726"/>
      <c r="EJT602" s="726"/>
      <c r="EJU602" s="726"/>
      <c r="EJV602" s="726"/>
      <c r="EJW602" s="726"/>
      <c r="EJX602" s="726"/>
      <c r="EJY602" s="726"/>
      <c r="EJZ602" s="726"/>
      <c r="EKA602" s="726"/>
      <c r="EKB602" s="726"/>
      <c r="EKC602" s="726"/>
      <c r="EKD602" s="726"/>
      <c r="EKE602" s="726"/>
      <c r="EKF602" s="726"/>
      <c r="EKG602" s="726"/>
      <c r="EKH602" s="726"/>
      <c r="EKI602" s="726"/>
      <c r="EKJ602" s="726"/>
      <c r="EKK602" s="726"/>
      <c r="EKL602" s="726"/>
      <c r="EKM602" s="726"/>
      <c r="EKN602" s="726"/>
      <c r="EKO602" s="726"/>
      <c r="EKP602" s="726"/>
      <c r="EKQ602" s="726"/>
      <c r="EKR602" s="726"/>
      <c r="EKS602" s="726"/>
      <c r="EKT602" s="726"/>
      <c r="EKU602" s="726"/>
      <c r="EKV602" s="726"/>
      <c r="EKW602" s="726"/>
      <c r="EKX602" s="726"/>
      <c r="EKY602" s="726"/>
      <c r="EKZ602" s="726"/>
      <c r="ELA602" s="726"/>
      <c r="ELB602" s="726"/>
      <c r="ELC602" s="726"/>
      <c r="ELD602" s="726"/>
      <c r="ELE602" s="726"/>
      <c r="ELF602" s="726"/>
      <c r="ELG602" s="726"/>
      <c r="ELH602" s="726"/>
      <c r="ELI602" s="726"/>
      <c r="ELJ602" s="726"/>
      <c r="ELK602" s="726"/>
      <c r="ELL602" s="726"/>
      <c r="ELM602" s="726"/>
      <c r="ELN602" s="726"/>
      <c r="ELO602" s="726"/>
      <c r="ELP602" s="726"/>
      <c r="ELQ602" s="726"/>
      <c r="ELR602" s="726"/>
      <c r="ELS602" s="726"/>
      <c r="ELT602" s="726"/>
      <c r="ELU602" s="726"/>
      <c r="ELV602" s="726"/>
      <c r="ELW602" s="726"/>
      <c r="ELX602" s="726"/>
      <c r="ELY602" s="726"/>
      <c r="ELZ602" s="726"/>
      <c r="EMA602" s="726"/>
      <c r="EMB602" s="726"/>
      <c r="EMC602" s="726"/>
      <c r="EMD602" s="726"/>
      <c r="EME602" s="726"/>
      <c r="EMF602" s="726"/>
      <c r="EMG602" s="726"/>
      <c r="EMH602" s="726"/>
      <c r="EMI602" s="726"/>
      <c r="EMJ602" s="726"/>
      <c r="EMK602" s="726"/>
      <c r="EML602" s="726"/>
      <c r="EMM602" s="726"/>
      <c r="EMN602" s="726"/>
      <c r="EMO602" s="726"/>
      <c r="EMP602" s="726"/>
      <c r="EMQ602" s="726"/>
      <c r="EMR602" s="726"/>
      <c r="EMS602" s="726"/>
      <c r="EMT602" s="726"/>
      <c r="EMU602" s="726"/>
      <c r="EMV602" s="726"/>
      <c r="EMW602" s="726"/>
      <c r="EMX602" s="726"/>
      <c r="EMY602" s="726"/>
      <c r="EMZ602" s="726"/>
      <c r="ENA602" s="726"/>
      <c r="ENB602" s="726"/>
      <c r="ENC602" s="726"/>
      <c r="END602" s="726"/>
      <c r="ENE602" s="726"/>
      <c r="ENF602" s="726"/>
      <c r="ENG602" s="726"/>
      <c r="ENH602" s="726"/>
      <c r="ENI602" s="726"/>
      <c r="ENJ602" s="726"/>
      <c r="ENK602" s="726"/>
      <c r="ENL602" s="726"/>
      <c r="ENM602" s="726"/>
      <c r="ENN602" s="726"/>
      <c r="ENO602" s="726"/>
      <c r="ENP602" s="726"/>
      <c r="ENQ602" s="726"/>
      <c r="ENR602" s="726"/>
      <c r="ENS602" s="726"/>
      <c r="ENT602" s="726"/>
      <c r="ENU602" s="726"/>
      <c r="ENV602" s="726"/>
      <c r="ENW602" s="726"/>
      <c r="ENX602" s="726"/>
      <c r="ENY602" s="726"/>
      <c r="ENZ602" s="726"/>
      <c r="EOA602" s="726"/>
      <c r="EOB602" s="726"/>
      <c r="EOC602" s="726"/>
      <c r="EOD602" s="726"/>
      <c r="EOE602" s="726"/>
      <c r="EOF602" s="726"/>
      <c r="EOG602" s="726"/>
      <c r="EOH602" s="726"/>
      <c r="EOI602" s="726"/>
      <c r="EOJ602" s="726"/>
      <c r="EOK602" s="726"/>
      <c r="EOL602" s="726"/>
      <c r="EOM602" s="726"/>
      <c r="EON602" s="726"/>
      <c r="EOO602" s="726"/>
      <c r="EOP602" s="726"/>
      <c r="EOQ602" s="726"/>
      <c r="EOR602" s="726"/>
      <c r="EOS602" s="726"/>
      <c r="EOT602" s="726"/>
      <c r="EOU602" s="726"/>
      <c r="EOV602" s="726"/>
      <c r="EOW602" s="726"/>
      <c r="EOX602" s="726"/>
      <c r="EOY602" s="726"/>
      <c r="EOZ602" s="726"/>
      <c r="EPA602" s="726"/>
      <c r="EPB602" s="726"/>
      <c r="EPC602" s="726"/>
      <c r="EPD602" s="726"/>
      <c r="EPE602" s="726"/>
      <c r="EPF602" s="726"/>
      <c r="EPG602" s="726"/>
      <c r="EPH602" s="726"/>
      <c r="EPI602" s="726"/>
      <c r="EPJ602" s="726"/>
      <c r="EPK602" s="726"/>
      <c r="EPL602" s="726"/>
      <c r="EPM602" s="726"/>
      <c r="EPN602" s="726"/>
      <c r="EPO602" s="726"/>
      <c r="EPP602" s="726"/>
      <c r="EPQ602" s="726"/>
      <c r="EPR602" s="726"/>
      <c r="EPS602" s="726"/>
      <c r="EPT602" s="726"/>
      <c r="EPU602" s="726"/>
      <c r="EPV602" s="726"/>
      <c r="EPW602" s="726"/>
      <c r="EPX602" s="726"/>
      <c r="EPY602" s="726"/>
      <c r="EPZ602" s="726"/>
      <c r="EQA602" s="726"/>
      <c r="EQB602" s="726"/>
      <c r="EQC602" s="726"/>
      <c r="EQD602" s="726"/>
      <c r="EQE602" s="726"/>
      <c r="EQF602" s="726"/>
      <c r="EQG602" s="726"/>
      <c r="EQH602" s="726"/>
      <c r="EQI602" s="726"/>
      <c r="EQJ602" s="726"/>
      <c r="EQK602" s="726"/>
      <c r="EQL602" s="726"/>
      <c r="EQM602" s="726"/>
      <c r="EQN602" s="726"/>
      <c r="EQO602" s="726"/>
      <c r="EQP602" s="726"/>
      <c r="EQQ602" s="726"/>
      <c r="EQR602" s="726"/>
      <c r="EQS602" s="726"/>
      <c r="EQT602" s="726"/>
      <c r="EQU602" s="726"/>
      <c r="EQV602" s="726"/>
      <c r="EQW602" s="726"/>
      <c r="EQX602" s="726"/>
      <c r="EQY602" s="726"/>
      <c r="EQZ602" s="726"/>
      <c r="ERA602" s="726"/>
      <c r="ERB602" s="726"/>
      <c r="ERC602" s="726"/>
      <c r="ERD602" s="726"/>
      <c r="ERE602" s="726"/>
      <c r="ERF602" s="726"/>
      <c r="ERG602" s="726"/>
      <c r="ERH602" s="726"/>
      <c r="ERI602" s="726"/>
      <c r="ERJ602" s="726"/>
      <c r="ERK602" s="726"/>
      <c r="ERL602" s="726"/>
      <c r="ERM602" s="726"/>
      <c r="ERN602" s="726"/>
      <c r="ERO602" s="726"/>
      <c r="ERP602" s="726"/>
      <c r="ERQ602" s="726"/>
      <c r="ERR602" s="726"/>
      <c r="ERS602" s="726"/>
      <c r="ERT602" s="726"/>
      <c r="ERU602" s="726"/>
      <c r="ERV602" s="726"/>
      <c r="ERW602" s="726"/>
      <c r="ERX602" s="726"/>
      <c r="ERY602" s="726"/>
      <c r="ERZ602" s="726"/>
      <c r="ESA602" s="726"/>
      <c r="ESB602" s="726"/>
      <c r="ESC602" s="726"/>
      <c r="ESD602" s="726"/>
      <c r="ESE602" s="726"/>
      <c r="ESF602" s="726"/>
      <c r="ESG602" s="726"/>
      <c r="ESH602" s="726"/>
      <c r="ESI602" s="726"/>
      <c r="ESJ602" s="726"/>
      <c r="ESK602" s="726"/>
      <c r="ESL602" s="726"/>
      <c r="ESM602" s="726"/>
      <c r="ESN602" s="726"/>
      <c r="ESO602" s="726"/>
      <c r="ESP602" s="726"/>
      <c r="ESQ602" s="726"/>
      <c r="ESR602" s="726"/>
      <c r="ESS602" s="726"/>
      <c r="EST602" s="726"/>
      <c r="ESU602" s="726"/>
      <c r="ESV602" s="726"/>
      <c r="ESW602" s="726"/>
      <c r="ESX602" s="726"/>
      <c r="ESY602" s="726"/>
      <c r="ESZ602" s="726"/>
      <c r="ETA602" s="726"/>
      <c r="ETB602" s="726"/>
      <c r="ETC602" s="726"/>
      <c r="ETD602" s="726"/>
      <c r="ETE602" s="726"/>
      <c r="ETF602" s="726"/>
      <c r="ETG602" s="726"/>
      <c r="ETH602" s="726"/>
      <c r="ETI602" s="726"/>
      <c r="ETJ602" s="726"/>
      <c r="ETK602" s="726"/>
      <c r="ETL602" s="726"/>
      <c r="ETM602" s="726"/>
      <c r="ETN602" s="726"/>
      <c r="ETO602" s="726"/>
      <c r="ETP602" s="726"/>
      <c r="ETQ602" s="726"/>
      <c r="ETR602" s="726"/>
      <c r="ETS602" s="726"/>
      <c r="ETT602" s="726"/>
      <c r="ETU602" s="726"/>
      <c r="ETV602" s="726"/>
      <c r="ETW602" s="726"/>
      <c r="ETX602" s="726"/>
      <c r="ETY602" s="726"/>
      <c r="ETZ602" s="726"/>
      <c r="EUA602" s="726"/>
      <c r="EUB602" s="726"/>
      <c r="EUC602" s="726"/>
      <c r="EUD602" s="726"/>
      <c r="EUE602" s="726"/>
      <c r="EUF602" s="726"/>
      <c r="EUG602" s="726"/>
      <c r="EUH602" s="726"/>
      <c r="EUI602" s="726"/>
      <c r="EUJ602" s="726"/>
      <c r="EUK602" s="726"/>
      <c r="EUL602" s="726"/>
      <c r="EUM602" s="726"/>
      <c r="EUN602" s="726"/>
      <c r="EUO602" s="726"/>
      <c r="EUP602" s="726"/>
      <c r="EUQ602" s="726"/>
      <c r="EUR602" s="726"/>
      <c r="EUS602" s="726"/>
      <c r="EUT602" s="726"/>
      <c r="EUU602" s="726"/>
      <c r="EUV602" s="726"/>
      <c r="EUW602" s="726"/>
      <c r="EUX602" s="726"/>
      <c r="EUY602" s="726"/>
      <c r="EUZ602" s="726"/>
      <c r="EVA602" s="726"/>
      <c r="EVB602" s="726"/>
      <c r="EVC602" s="726"/>
      <c r="EVD602" s="726"/>
      <c r="EVE602" s="726"/>
      <c r="EVF602" s="726"/>
      <c r="EVG602" s="726"/>
      <c r="EVH602" s="726"/>
      <c r="EVI602" s="726"/>
      <c r="EVJ602" s="726"/>
      <c r="EVK602" s="726"/>
      <c r="EVL602" s="726"/>
      <c r="EVM602" s="726"/>
      <c r="EVN602" s="726"/>
      <c r="EVO602" s="726"/>
      <c r="EVP602" s="726"/>
      <c r="EVQ602" s="726"/>
      <c r="EVR602" s="726"/>
      <c r="EVS602" s="726"/>
      <c r="EVT602" s="726"/>
      <c r="EVU602" s="726"/>
      <c r="EVV602" s="726"/>
      <c r="EVW602" s="726"/>
      <c r="EVX602" s="726"/>
      <c r="EVY602" s="726"/>
      <c r="EVZ602" s="726"/>
      <c r="EWA602" s="726"/>
      <c r="EWB602" s="726"/>
      <c r="EWC602" s="726"/>
      <c r="EWD602" s="726"/>
      <c r="EWE602" s="726"/>
      <c r="EWF602" s="726"/>
      <c r="EWG602" s="726"/>
      <c r="EWH602" s="726"/>
      <c r="EWI602" s="726"/>
      <c r="EWJ602" s="726"/>
      <c r="EWK602" s="726"/>
      <c r="EWL602" s="726"/>
      <c r="EWM602" s="726"/>
      <c r="EWN602" s="726"/>
      <c r="EWO602" s="726"/>
      <c r="EWP602" s="726"/>
      <c r="EWQ602" s="726"/>
      <c r="EWR602" s="726"/>
      <c r="EWS602" s="726"/>
      <c r="EWT602" s="726"/>
      <c r="EWU602" s="726"/>
      <c r="EWV602" s="726"/>
      <c r="EWW602" s="726"/>
      <c r="EWX602" s="726"/>
      <c r="EWY602" s="726"/>
      <c r="EWZ602" s="726"/>
      <c r="EXA602" s="726"/>
      <c r="EXB602" s="726"/>
      <c r="EXC602" s="726"/>
      <c r="EXD602" s="726"/>
      <c r="EXE602" s="726"/>
      <c r="EXF602" s="726"/>
      <c r="EXG602" s="726"/>
      <c r="EXH602" s="726"/>
      <c r="EXI602" s="726"/>
      <c r="EXJ602" s="726"/>
      <c r="EXK602" s="726"/>
      <c r="EXL602" s="726"/>
      <c r="EXM602" s="726"/>
      <c r="EXN602" s="726"/>
      <c r="EXO602" s="726"/>
      <c r="EXP602" s="726"/>
      <c r="EXQ602" s="726"/>
      <c r="EXR602" s="726"/>
      <c r="EXS602" s="726"/>
      <c r="EXT602" s="726"/>
      <c r="EXU602" s="726"/>
      <c r="EXV602" s="726"/>
      <c r="EXW602" s="726"/>
      <c r="EXX602" s="726"/>
      <c r="EXY602" s="726"/>
      <c r="EXZ602" s="726"/>
      <c r="EYA602" s="726"/>
      <c r="EYB602" s="726"/>
      <c r="EYC602" s="726"/>
      <c r="EYD602" s="726"/>
      <c r="EYE602" s="726"/>
      <c r="EYF602" s="726"/>
      <c r="EYG602" s="726"/>
      <c r="EYH602" s="726"/>
      <c r="EYI602" s="726"/>
      <c r="EYJ602" s="726"/>
      <c r="EYK602" s="726"/>
      <c r="EYL602" s="726"/>
      <c r="EYM602" s="726"/>
      <c r="EYN602" s="726"/>
      <c r="EYO602" s="726"/>
      <c r="EYP602" s="726"/>
      <c r="EYQ602" s="726"/>
      <c r="EYR602" s="726"/>
      <c r="EYS602" s="726"/>
      <c r="EYT602" s="726"/>
      <c r="EYU602" s="726"/>
      <c r="EYV602" s="726"/>
      <c r="EYW602" s="726"/>
      <c r="EYX602" s="726"/>
      <c r="EYY602" s="726"/>
      <c r="EYZ602" s="726"/>
      <c r="EZA602" s="726"/>
      <c r="EZB602" s="726"/>
      <c r="EZC602" s="726"/>
      <c r="EZD602" s="726"/>
      <c r="EZE602" s="726"/>
      <c r="EZF602" s="726"/>
      <c r="EZG602" s="726"/>
      <c r="EZH602" s="726"/>
      <c r="EZI602" s="726"/>
      <c r="EZJ602" s="726"/>
      <c r="EZK602" s="726"/>
      <c r="EZL602" s="726"/>
      <c r="EZM602" s="726"/>
      <c r="EZN602" s="726"/>
      <c r="EZO602" s="726"/>
      <c r="EZP602" s="726"/>
      <c r="EZQ602" s="726"/>
      <c r="EZR602" s="726"/>
      <c r="EZS602" s="726"/>
      <c r="EZT602" s="726"/>
      <c r="EZU602" s="726"/>
      <c r="EZV602" s="726"/>
      <c r="EZW602" s="726"/>
      <c r="EZX602" s="726"/>
      <c r="EZY602" s="726"/>
      <c r="EZZ602" s="726"/>
      <c r="FAA602" s="726"/>
      <c r="FAB602" s="726"/>
      <c r="FAC602" s="726"/>
      <c r="FAD602" s="726"/>
      <c r="FAE602" s="726"/>
      <c r="FAF602" s="726"/>
      <c r="FAG602" s="726"/>
      <c r="FAH602" s="726"/>
      <c r="FAI602" s="726"/>
      <c r="FAJ602" s="726"/>
      <c r="FAK602" s="726"/>
      <c r="FAL602" s="726"/>
      <c r="FAM602" s="726"/>
      <c r="FAN602" s="726"/>
      <c r="FAO602" s="726"/>
      <c r="FAP602" s="726"/>
      <c r="FAQ602" s="726"/>
      <c r="FAR602" s="726"/>
      <c r="FAS602" s="726"/>
      <c r="FAT602" s="726"/>
      <c r="FAU602" s="726"/>
      <c r="FAV602" s="726"/>
      <c r="FAW602" s="726"/>
      <c r="FAX602" s="726"/>
      <c r="FAY602" s="726"/>
      <c r="FAZ602" s="726"/>
      <c r="FBA602" s="726"/>
      <c r="FBB602" s="726"/>
      <c r="FBC602" s="726"/>
      <c r="FBD602" s="726"/>
      <c r="FBE602" s="726"/>
      <c r="FBF602" s="726"/>
      <c r="FBG602" s="726"/>
      <c r="FBH602" s="726"/>
      <c r="FBI602" s="726"/>
      <c r="FBJ602" s="726"/>
      <c r="FBK602" s="726"/>
      <c r="FBL602" s="726"/>
      <c r="FBM602" s="726"/>
      <c r="FBN602" s="726"/>
      <c r="FBO602" s="726"/>
      <c r="FBP602" s="726"/>
      <c r="FBQ602" s="726"/>
      <c r="FBR602" s="726"/>
      <c r="FBS602" s="726"/>
      <c r="FBT602" s="726"/>
      <c r="FBU602" s="726"/>
      <c r="FBV602" s="726"/>
      <c r="FBW602" s="726"/>
      <c r="FBX602" s="726"/>
      <c r="FBY602" s="726"/>
      <c r="FBZ602" s="726"/>
      <c r="FCA602" s="726"/>
      <c r="FCB602" s="726"/>
      <c r="FCC602" s="726"/>
      <c r="FCD602" s="726"/>
      <c r="FCE602" s="726"/>
      <c r="FCF602" s="726"/>
      <c r="FCG602" s="726"/>
      <c r="FCH602" s="726"/>
      <c r="FCI602" s="726"/>
      <c r="FCJ602" s="726"/>
      <c r="FCK602" s="726"/>
      <c r="FCL602" s="726"/>
      <c r="FCM602" s="726"/>
      <c r="FCN602" s="726"/>
      <c r="FCO602" s="726"/>
      <c r="FCP602" s="726"/>
      <c r="FCQ602" s="726"/>
      <c r="FCR602" s="726"/>
      <c r="FCS602" s="726"/>
      <c r="FCT602" s="726"/>
      <c r="FCU602" s="726"/>
      <c r="FCV602" s="726"/>
      <c r="FCW602" s="726"/>
      <c r="FCX602" s="726"/>
      <c r="FCY602" s="726"/>
      <c r="FCZ602" s="726"/>
      <c r="FDA602" s="726"/>
      <c r="FDB602" s="726"/>
      <c r="FDC602" s="726"/>
      <c r="FDD602" s="726"/>
      <c r="FDE602" s="726"/>
      <c r="FDF602" s="726"/>
      <c r="FDG602" s="726"/>
      <c r="FDH602" s="726"/>
      <c r="FDI602" s="726"/>
      <c r="FDJ602" s="726"/>
      <c r="FDK602" s="726"/>
      <c r="FDL602" s="726"/>
      <c r="FDM602" s="726"/>
      <c r="FDN602" s="726"/>
      <c r="FDO602" s="726"/>
      <c r="FDP602" s="726"/>
      <c r="FDQ602" s="726"/>
      <c r="FDR602" s="726"/>
      <c r="FDS602" s="726"/>
      <c r="FDT602" s="726"/>
      <c r="FDU602" s="726"/>
      <c r="FDV602" s="726"/>
      <c r="FDW602" s="726"/>
      <c r="FDX602" s="726"/>
      <c r="FDY602" s="726"/>
      <c r="FDZ602" s="726"/>
      <c r="FEA602" s="726"/>
      <c r="FEB602" s="726"/>
      <c r="FEC602" s="726"/>
      <c r="FED602" s="726"/>
      <c r="FEE602" s="726"/>
      <c r="FEF602" s="726"/>
      <c r="FEG602" s="726"/>
      <c r="FEH602" s="726"/>
      <c r="FEI602" s="726"/>
      <c r="FEJ602" s="726"/>
      <c r="FEK602" s="726"/>
      <c r="FEL602" s="726"/>
      <c r="FEM602" s="726"/>
      <c r="FEN602" s="726"/>
      <c r="FEO602" s="726"/>
      <c r="FEP602" s="726"/>
      <c r="FEQ602" s="726"/>
      <c r="FER602" s="726"/>
      <c r="FES602" s="726"/>
      <c r="FET602" s="726"/>
      <c r="FEU602" s="726"/>
      <c r="FEV602" s="726"/>
      <c r="FEW602" s="726"/>
      <c r="FEX602" s="726"/>
      <c r="FEY602" s="726"/>
      <c r="FEZ602" s="726"/>
      <c r="FFA602" s="726"/>
      <c r="FFB602" s="726"/>
      <c r="FFC602" s="726"/>
      <c r="FFD602" s="726"/>
      <c r="FFE602" s="726"/>
      <c r="FFF602" s="726"/>
      <c r="FFG602" s="726"/>
      <c r="FFH602" s="726"/>
      <c r="FFI602" s="726"/>
      <c r="FFJ602" s="726"/>
      <c r="FFK602" s="726"/>
      <c r="FFL602" s="726"/>
      <c r="FFM602" s="726"/>
      <c r="FFN602" s="726"/>
      <c r="FFO602" s="726"/>
      <c r="FFP602" s="726"/>
      <c r="FFQ602" s="726"/>
      <c r="FFR602" s="726"/>
      <c r="FFS602" s="726"/>
      <c r="FFT602" s="726"/>
      <c r="FFU602" s="726"/>
      <c r="FFV602" s="726"/>
      <c r="FFW602" s="726"/>
      <c r="FFX602" s="726"/>
      <c r="FFY602" s="726"/>
      <c r="FFZ602" s="726"/>
      <c r="FGA602" s="726"/>
      <c r="FGB602" s="726"/>
      <c r="FGC602" s="726"/>
      <c r="FGD602" s="726"/>
      <c r="FGE602" s="726"/>
      <c r="FGF602" s="726"/>
      <c r="FGG602" s="726"/>
      <c r="FGH602" s="726"/>
      <c r="FGI602" s="726"/>
      <c r="FGJ602" s="726"/>
      <c r="FGK602" s="726"/>
      <c r="FGL602" s="726"/>
      <c r="FGM602" s="726"/>
      <c r="FGN602" s="726"/>
      <c r="FGO602" s="726"/>
      <c r="FGP602" s="726"/>
      <c r="FGQ602" s="726"/>
      <c r="FGR602" s="726"/>
      <c r="FGS602" s="726"/>
      <c r="FGT602" s="726"/>
      <c r="FGU602" s="726"/>
      <c r="FGV602" s="726"/>
      <c r="FGW602" s="726"/>
      <c r="FGX602" s="726"/>
      <c r="FGY602" s="726"/>
      <c r="FGZ602" s="726"/>
      <c r="FHA602" s="726"/>
      <c r="FHB602" s="726"/>
      <c r="FHC602" s="726"/>
      <c r="FHD602" s="726"/>
      <c r="FHE602" s="726"/>
      <c r="FHF602" s="726"/>
      <c r="FHG602" s="726"/>
      <c r="FHH602" s="726"/>
      <c r="FHI602" s="726"/>
      <c r="FHJ602" s="726"/>
      <c r="FHK602" s="726"/>
      <c r="FHL602" s="726"/>
      <c r="FHM602" s="726"/>
      <c r="FHN602" s="726"/>
      <c r="FHO602" s="726"/>
      <c r="FHP602" s="726"/>
      <c r="FHQ602" s="726"/>
      <c r="FHR602" s="726"/>
      <c r="FHS602" s="726"/>
      <c r="FHT602" s="726"/>
      <c r="FHU602" s="726"/>
      <c r="FHV602" s="726"/>
      <c r="FHW602" s="726"/>
      <c r="FHX602" s="726"/>
      <c r="FHY602" s="726"/>
      <c r="FHZ602" s="726"/>
      <c r="FIA602" s="726"/>
      <c r="FIB602" s="726"/>
      <c r="FIC602" s="726"/>
      <c r="FID602" s="726"/>
      <c r="FIE602" s="726"/>
      <c r="FIF602" s="726"/>
      <c r="FIG602" s="726"/>
      <c r="FIH602" s="726"/>
      <c r="FII602" s="726"/>
      <c r="FIJ602" s="726"/>
      <c r="FIK602" s="726"/>
      <c r="FIL602" s="726"/>
      <c r="FIM602" s="726"/>
      <c r="FIN602" s="726"/>
      <c r="FIO602" s="726"/>
      <c r="FIP602" s="726"/>
      <c r="FIQ602" s="726"/>
      <c r="FIR602" s="726"/>
      <c r="FIS602" s="726"/>
      <c r="FIT602" s="726"/>
      <c r="FIU602" s="726"/>
      <c r="FIV602" s="726"/>
      <c r="FIW602" s="726"/>
      <c r="FIX602" s="726"/>
      <c r="FIY602" s="726"/>
      <c r="FIZ602" s="726"/>
      <c r="FJA602" s="726"/>
      <c r="FJB602" s="726"/>
      <c r="FJC602" s="726"/>
      <c r="FJD602" s="726"/>
      <c r="FJE602" s="726"/>
      <c r="FJF602" s="726"/>
      <c r="FJG602" s="726"/>
      <c r="FJH602" s="726"/>
      <c r="FJI602" s="726"/>
      <c r="FJJ602" s="726"/>
      <c r="FJK602" s="726"/>
      <c r="FJL602" s="726"/>
      <c r="FJM602" s="726"/>
      <c r="FJN602" s="726"/>
      <c r="FJO602" s="726"/>
      <c r="FJP602" s="726"/>
      <c r="FJQ602" s="726"/>
      <c r="FJR602" s="726"/>
      <c r="FJS602" s="726"/>
      <c r="FJT602" s="726"/>
      <c r="FJU602" s="726"/>
      <c r="FJV602" s="726"/>
      <c r="FJW602" s="726"/>
      <c r="FJX602" s="726"/>
      <c r="FJY602" s="726"/>
      <c r="FJZ602" s="726"/>
      <c r="FKA602" s="726"/>
      <c r="FKB602" s="726"/>
      <c r="FKC602" s="726"/>
      <c r="FKD602" s="726"/>
      <c r="FKE602" s="726"/>
      <c r="FKF602" s="726"/>
      <c r="FKG602" s="726"/>
      <c r="FKH602" s="726"/>
      <c r="FKI602" s="726"/>
      <c r="FKJ602" s="726"/>
      <c r="FKK602" s="726"/>
      <c r="FKL602" s="726"/>
      <c r="FKM602" s="726"/>
      <c r="FKN602" s="726"/>
      <c r="FKO602" s="726"/>
      <c r="FKP602" s="726"/>
      <c r="FKQ602" s="726"/>
      <c r="FKR602" s="726"/>
      <c r="FKS602" s="726"/>
      <c r="FKT602" s="726"/>
      <c r="FKU602" s="726"/>
      <c r="FKV602" s="726"/>
      <c r="FKW602" s="726"/>
      <c r="FKX602" s="726"/>
      <c r="FKY602" s="726"/>
      <c r="FKZ602" s="726"/>
      <c r="FLA602" s="726"/>
      <c r="FLB602" s="726"/>
      <c r="FLC602" s="726"/>
      <c r="FLD602" s="726"/>
      <c r="FLE602" s="726"/>
      <c r="FLF602" s="726"/>
      <c r="FLG602" s="726"/>
      <c r="FLH602" s="726"/>
      <c r="FLI602" s="726"/>
      <c r="FLJ602" s="726"/>
      <c r="FLK602" s="726"/>
      <c r="FLL602" s="726"/>
      <c r="FLM602" s="726"/>
      <c r="FLN602" s="726"/>
      <c r="FLO602" s="726"/>
      <c r="FLP602" s="726"/>
      <c r="FLQ602" s="726"/>
      <c r="FLR602" s="726"/>
      <c r="FLS602" s="726"/>
      <c r="FLT602" s="726"/>
      <c r="FLU602" s="726"/>
      <c r="FLV602" s="726"/>
      <c r="FLW602" s="726"/>
      <c r="FLX602" s="726"/>
      <c r="FLY602" s="726"/>
      <c r="FLZ602" s="726"/>
      <c r="FMA602" s="726"/>
      <c r="FMB602" s="726"/>
      <c r="FMC602" s="726"/>
      <c r="FMD602" s="726"/>
      <c r="FME602" s="726"/>
      <c r="FMF602" s="726"/>
      <c r="FMG602" s="726"/>
      <c r="FMH602" s="726"/>
      <c r="FMI602" s="726"/>
      <c r="FMJ602" s="726"/>
      <c r="FMK602" s="726"/>
      <c r="FML602" s="726"/>
      <c r="FMM602" s="726"/>
      <c r="FMN602" s="726"/>
      <c r="FMO602" s="726"/>
      <c r="FMP602" s="726"/>
      <c r="FMQ602" s="726"/>
      <c r="FMR602" s="726"/>
      <c r="FMS602" s="726"/>
      <c r="FMT602" s="726"/>
      <c r="FMU602" s="726"/>
      <c r="FMV602" s="726"/>
      <c r="FMW602" s="726"/>
      <c r="FMX602" s="726"/>
      <c r="FMY602" s="726"/>
      <c r="FMZ602" s="726"/>
      <c r="FNA602" s="726"/>
      <c r="FNB602" s="726"/>
      <c r="FNC602" s="726"/>
      <c r="FND602" s="726"/>
      <c r="FNE602" s="726"/>
      <c r="FNF602" s="726"/>
      <c r="FNG602" s="726"/>
      <c r="FNH602" s="726"/>
      <c r="FNI602" s="726"/>
      <c r="FNJ602" s="726"/>
      <c r="FNK602" s="726"/>
      <c r="FNL602" s="726"/>
      <c r="FNM602" s="726"/>
      <c r="FNN602" s="726"/>
      <c r="FNO602" s="726"/>
      <c r="FNP602" s="726"/>
      <c r="FNQ602" s="726"/>
      <c r="FNR602" s="726"/>
      <c r="FNS602" s="726"/>
      <c r="FNT602" s="726"/>
      <c r="FNU602" s="726"/>
      <c r="FNV602" s="726"/>
      <c r="FNW602" s="726"/>
      <c r="FNX602" s="726"/>
      <c r="FNY602" s="726"/>
      <c r="FNZ602" s="726"/>
      <c r="FOA602" s="726"/>
      <c r="FOB602" s="726"/>
      <c r="FOC602" s="726"/>
      <c r="FOD602" s="726"/>
      <c r="FOE602" s="726"/>
      <c r="FOF602" s="726"/>
      <c r="FOG602" s="726"/>
      <c r="FOH602" s="726"/>
      <c r="FOI602" s="726"/>
      <c r="FOJ602" s="726"/>
      <c r="FOK602" s="726"/>
      <c r="FOL602" s="726"/>
      <c r="FOM602" s="726"/>
      <c r="FON602" s="726"/>
      <c r="FOO602" s="726"/>
      <c r="FOP602" s="726"/>
      <c r="FOQ602" s="726"/>
      <c r="FOR602" s="726"/>
      <c r="FOS602" s="726"/>
      <c r="FOT602" s="726"/>
      <c r="FOU602" s="726"/>
      <c r="FOV602" s="726"/>
      <c r="FOW602" s="726"/>
      <c r="FOX602" s="726"/>
      <c r="FOY602" s="726"/>
      <c r="FOZ602" s="726"/>
      <c r="FPA602" s="726"/>
      <c r="FPB602" s="726"/>
      <c r="FPC602" s="726"/>
      <c r="FPD602" s="726"/>
      <c r="FPE602" s="726"/>
      <c r="FPF602" s="726"/>
      <c r="FPG602" s="726"/>
      <c r="FPH602" s="726"/>
      <c r="FPI602" s="726"/>
      <c r="FPJ602" s="726"/>
      <c r="FPK602" s="726"/>
      <c r="FPL602" s="726"/>
      <c r="FPM602" s="726"/>
      <c r="FPN602" s="726"/>
      <c r="FPO602" s="726"/>
      <c r="FPP602" s="726"/>
      <c r="FPQ602" s="726"/>
      <c r="FPR602" s="726"/>
      <c r="FPS602" s="726"/>
      <c r="FPT602" s="726"/>
      <c r="FPU602" s="726"/>
      <c r="FPV602" s="726"/>
      <c r="FPW602" s="726"/>
      <c r="FPX602" s="726"/>
      <c r="FPY602" s="726"/>
      <c r="FPZ602" s="726"/>
      <c r="FQA602" s="726"/>
      <c r="FQB602" s="726"/>
      <c r="FQC602" s="726"/>
      <c r="FQD602" s="726"/>
      <c r="FQE602" s="726"/>
      <c r="FQF602" s="726"/>
      <c r="FQG602" s="726"/>
      <c r="FQH602" s="726"/>
      <c r="FQI602" s="726"/>
      <c r="FQJ602" s="726"/>
      <c r="FQK602" s="726"/>
      <c r="FQL602" s="726"/>
      <c r="FQM602" s="726"/>
      <c r="FQN602" s="726"/>
      <c r="FQO602" s="726"/>
      <c r="FQP602" s="726"/>
      <c r="FQQ602" s="726"/>
      <c r="FQR602" s="726"/>
      <c r="FQS602" s="726"/>
      <c r="FQT602" s="726"/>
      <c r="FQU602" s="726"/>
      <c r="FQV602" s="726"/>
      <c r="FQW602" s="726"/>
      <c r="FQX602" s="726"/>
      <c r="FQY602" s="726"/>
      <c r="FQZ602" s="726"/>
      <c r="FRA602" s="726"/>
      <c r="FRB602" s="726"/>
      <c r="FRC602" s="726"/>
      <c r="FRD602" s="726"/>
      <c r="FRE602" s="726"/>
      <c r="FRF602" s="726"/>
      <c r="FRG602" s="726"/>
      <c r="FRH602" s="726"/>
      <c r="FRI602" s="726"/>
      <c r="FRJ602" s="726"/>
      <c r="FRK602" s="726"/>
      <c r="FRL602" s="726"/>
      <c r="FRM602" s="726"/>
      <c r="FRN602" s="726"/>
      <c r="FRO602" s="726"/>
      <c r="FRP602" s="726"/>
      <c r="FRQ602" s="726"/>
      <c r="FRR602" s="726"/>
      <c r="FRS602" s="726"/>
      <c r="FRT602" s="726"/>
      <c r="FRU602" s="726"/>
      <c r="FRV602" s="726"/>
      <c r="FRW602" s="726"/>
      <c r="FRX602" s="726"/>
      <c r="FRY602" s="726"/>
      <c r="FRZ602" s="726"/>
      <c r="FSA602" s="726"/>
      <c r="FSB602" s="726"/>
      <c r="FSC602" s="726"/>
      <c r="FSD602" s="726"/>
      <c r="FSE602" s="726"/>
      <c r="FSF602" s="726"/>
      <c r="FSG602" s="726"/>
      <c r="FSH602" s="726"/>
      <c r="FSI602" s="726"/>
      <c r="FSJ602" s="726"/>
      <c r="FSK602" s="726"/>
      <c r="FSL602" s="726"/>
      <c r="FSM602" s="726"/>
      <c r="FSN602" s="726"/>
      <c r="FSO602" s="726"/>
      <c r="FSP602" s="726"/>
      <c r="FSQ602" s="726"/>
      <c r="FSR602" s="726"/>
      <c r="FSS602" s="726"/>
      <c r="FST602" s="726"/>
      <c r="FSU602" s="726"/>
      <c r="FSV602" s="726"/>
      <c r="FSW602" s="726"/>
      <c r="FSX602" s="726"/>
      <c r="FSY602" s="726"/>
      <c r="FSZ602" s="726"/>
      <c r="FTA602" s="726"/>
      <c r="FTB602" s="726"/>
      <c r="FTC602" s="726"/>
      <c r="FTD602" s="726"/>
      <c r="FTE602" s="726"/>
      <c r="FTF602" s="726"/>
      <c r="FTG602" s="726"/>
      <c r="FTH602" s="726"/>
      <c r="FTI602" s="726"/>
      <c r="FTJ602" s="726"/>
      <c r="FTK602" s="726"/>
      <c r="FTL602" s="726"/>
      <c r="FTM602" s="726"/>
      <c r="FTN602" s="726"/>
      <c r="FTO602" s="726"/>
      <c r="FTP602" s="726"/>
      <c r="FTQ602" s="726"/>
      <c r="FTR602" s="726"/>
      <c r="FTS602" s="726"/>
      <c r="FTT602" s="726"/>
      <c r="FTU602" s="726"/>
      <c r="FTV602" s="726"/>
      <c r="FTW602" s="726"/>
      <c r="FTX602" s="726"/>
      <c r="FTY602" s="726"/>
      <c r="FTZ602" s="726"/>
      <c r="FUA602" s="726"/>
      <c r="FUB602" s="726"/>
      <c r="FUC602" s="726"/>
      <c r="FUD602" s="726"/>
      <c r="FUE602" s="726"/>
      <c r="FUF602" s="726"/>
      <c r="FUG602" s="726"/>
      <c r="FUH602" s="726"/>
      <c r="FUI602" s="726"/>
      <c r="FUJ602" s="726"/>
      <c r="FUK602" s="726"/>
      <c r="FUL602" s="726"/>
      <c r="FUM602" s="726"/>
      <c r="FUN602" s="726"/>
      <c r="FUO602" s="726"/>
      <c r="FUP602" s="726"/>
      <c r="FUQ602" s="726"/>
      <c r="FUR602" s="726"/>
      <c r="FUS602" s="726"/>
      <c r="FUT602" s="726"/>
      <c r="FUU602" s="726"/>
      <c r="FUV602" s="726"/>
      <c r="FUW602" s="726"/>
      <c r="FUX602" s="726"/>
      <c r="FUY602" s="726"/>
      <c r="FUZ602" s="726"/>
      <c r="FVA602" s="726"/>
      <c r="FVB602" s="726"/>
      <c r="FVC602" s="726"/>
      <c r="FVD602" s="726"/>
      <c r="FVE602" s="726"/>
      <c r="FVF602" s="726"/>
      <c r="FVG602" s="726"/>
      <c r="FVH602" s="726"/>
      <c r="FVI602" s="726"/>
      <c r="FVJ602" s="726"/>
      <c r="FVK602" s="726"/>
      <c r="FVL602" s="726"/>
      <c r="FVM602" s="726"/>
      <c r="FVN602" s="726"/>
      <c r="FVO602" s="726"/>
      <c r="FVP602" s="726"/>
      <c r="FVQ602" s="726"/>
      <c r="FVR602" s="726"/>
      <c r="FVS602" s="726"/>
      <c r="FVT602" s="726"/>
      <c r="FVU602" s="726"/>
      <c r="FVV602" s="726"/>
      <c r="FVW602" s="726"/>
      <c r="FVX602" s="726"/>
      <c r="FVY602" s="726"/>
      <c r="FVZ602" s="726"/>
      <c r="FWA602" s="726"/>
      <c r="FWB602" s="726"/>
      <c r="FWC602" s="726"/>
      <c r="FWD602" s="726"/>
      <c r="FWE602" s="726"/>
      <c r="FWF602" s="726"/>
      <c r="FWG602" s="726"/>
      <c r="FWH602" s="726"/>
      <c r="FWI602" s="726"/>
      <c r="FWJ602" s="726"/>
      <c r="FWK602" s="726"/>
      <c r="FWL602" s="726"/>
      <c r="FWM602" s="726"/>
      <c r="FWN602" s="726"/>
      <c r="FWO602" s="726"/>
      <c r="FWP602" s="726"/>
      <c r="FWQ602" s="726"/>
      <c r="FWR602" s="726"/>
      <c r="FWS602" s="726"/>
      <c r="FWT602" s="726"/>
      <c r="FWU602" s="726"/>
      <c r="FWV602" s="726"/>
      <c r="FWW602" s="726"/>
      <c r="FWX602" s="726"/>
      <c r="FWY602" s="726"/>
      <c r="FWZ602" s="726"/>
      <c r="FXA602" s="726"/>
      <c r="FXB602" s="726"/>
      <c r="FXC602" s="726"/>
      <c r="FXD602" s="726"/>
      <c r="FXE602" s="726"/>
      <c r="FXF602" s="726"/>
      <c r="FXG602" s="726"/>
      <c r="FXH602" s="726"/>
      <c r="FXI602" s="726"/>
      <c r="FXJ602" s="726"/>
      <c r="FXK602" s="726"/>
      <c r="FXL602" s="726"/>
      <c r="FXM602" s="726"/>
      <c r="FXN602" s="726"/>
      <c r="FXO602" s="726"/>
      <c r="FXP602" s="726"/>
      <c r="FXQ602" s="726"/>
      <c r="FXR602" s="726"/>
      <c r="FXS602" s="726"/>
      <c r="FXT602" s="726"/>
      <c r="FXU602" s="726"/>
      <c r="FXV602" s="726"/>
      <c r="FXW602" s="726"/>
      <c r="FXX602" s="726"/>
      <c r="FXY602" s="726"/>
      <c r="FXZ602" s="726"/>
      <c r="FYA602" s="726"/>
      <c r="FYB602" s="726"/>
      <c r="FYC602" s="726"/>
      <c r="FYD602" s="726"/>
      <c r="FYE602" s="726"/>
      <c r="FYF602" s="726"/>
      <c r="FYG602" s="726"/>
      <c r="FYH602" s="726"/>
      <c r="FYI602" s="726"/>
      <c r="FYJ602" s="726"/>
      <c r="FYK602" s="726"/>
      <c r="FYL602" s="726"/>
      <c r="FYM602" s="726"/>
      <c r="FYN602" s="726"/>
      <c r="FYO602" s="726"/>
      <c r="FYP602" s="726"/>
      <c r="FYQ602" s="726"/>
      <c r="FYR602" s="726"/>
      <c r="FYS602" s="726"/>
      <c r="FYT602" s="726"/>
      <c r="FYU602" s="726"/>
      <c r="FYV602" s="726"/>
      <c r="FYW602" s="726"/>
      <c r="FYX602" s="726"/>
      <c r="FYY602" s="726"/>
      <c r="FYZ602" s="726"/>
      <c r="FZA602" s="726"/>
      <c r="FZB602" s="726"/>
      <c r="FZC602" s="726"/>
      <c r="FZD602" s="726"/>
      <c r="FZE602" s="726"/>
      <c r="FZF602" s="726"/>
      <c r="FZG602" s="726"/>
      <c r="FZH602" s="726"/>
      <c r="FZI602" s="726"/>
      <c r="FZJ602" s="726"/>
      <c r="FZK602" s="726"/>
      <c r="FZL602" s="726"/>
      <c r="FZM602" s="726"/>
      <c r="FZN602" s="726"/>
      <c r="FZO602" s="726"/>
      <c r="FZP602" s="726"/>
      <c r="FZQ602" s="726"/>
      <c r="FZR602" s="726"/>
      <c r="FZS602" s="726"/>
      <c r="FZT602" s="726"/>
      <c r="FZU602" s="726"/>
      <c r="FZV602" s="726"/>
      <c r="FZW602" s="726"/>
      <c r="FZX602" s="726"/>
      <c r="FZY602" s="726"/>
      <c r="FZZ602" s="726"/>
      <c r="GAA602" s="726"/>
      <c r="GAB602" s="726"/>
      <c r="GAC602" s="726"/>
      <c r="GAD602" s="726"/>
      <c r="GAE602" s="726"/>
      <c r="GAF602" s="726"/>
      <c r="GAG602" s="726"/>
      <c r="GAH602" s="726"/>
      <c r="GAI602" s="726"/>
      <c r="GAJ602" s="726"/>
      <c r="GAK602" s="726"/>
      <c r="GAL602" s="726"/>
      <c r="GAM602" s="726"/>
      <c r="GAN602" s="726"/>
      <c r="GAO602" s="726"/>
      <c r="GAP602" s="726"/>
      <c r="GAQ602" s="726"/>
      <c r="GAR602" s="726"/>
      <c r="GAS602" s="726"/>
      <c r="GAT602" s="726"/>
      <c r="GAU602" s="726"/>
      <c r="GAV602" s="726"/>
      <c r="GAW602" s="726"/>
      <c r="GAX602" s="726"/>
      <c r="GAY602" s="726"/>
      <c r="GAZ602" s="726"/>
      <c r="GBA602" s="726"/>
      <c r="GBB602" s="726"/>
      <c r="GBC602" s="726"/>
      <c r="GBD602" s="726"/>
      <c r="GBE602" s="726"/>
      <c r="GBF602" s="726"/>
      <c r="GBG602" s="726"/>
      <c r="GBH602" s="726"/>
      <c r="GBI602" s="726"/>
      <c r="GBJ602" s="726"/>
      <c r="GBK602" s="726"/>
      <c r="GBL602" s="726"/>
      <c r="GBM602" s="726"/>
      <c r="GBN602" s="726"/>
      <c r="GBO602" s="726"/>
      <c r="GBP602" s="726"/>
      <c r="GBQ602" s="726"/>
      <c r="GBR602" s="726"/>
      <c r="GBS602" s="726"/>
      <c r="GBT602" s="726"/>
      <c r="GBU602" s="726"/>
      <c r="GBV602" s="726"/>
      <c r="GBW602" s="726"/>
      <c r="GBX602" s="726"/>
      <c r="GBY602" s="726"/>
      <c r="GBZ602" s="726"/>
      <c r="GCA602" s="726"/>
      <c r="GCB602" s="726"/>
      <c r="GCC602" s="726"/>
      <c r="GCD602" s="726"/>
      <c r="GCE602" s="726"/>
      <c r="GCF602" s="726"/>
      <c r="GCG602" s="726"/>
      <c r="GCH602" s="726"/>
      <c r="GCI602" s="726"/>
      <c r="GCJ602" s="726"/>
      <c r="GCK602" s="726"/>
      <c r="GCL602" s="726"/>
      <c r="GCM602" s="726"/>
      <c r="GCN602" s="726"/>
      <c r="GCO602" s="726"/>
      <c r="GCP602" s="726"/>
      <c r="GCQ602" s="726"/>
      <c r="GCR602" s="726"/>
      <c r="GCS602" s="726"/>
      <c r="GCT602" s="726"/>
      <c r="GCU602" s="726"/>
      <c r="GCV602" s="726"/>
      <c r="GCW602" s="726"/>
      <c r="GCX602" s="726"/>
      <c r="GCY602" s="726"/>
      <c r="GCZ602" s="726"/>
      <c r="GDA602" s="726"/>
      <c r="GDB602" s="726"/>
      <c r="GDC602" s="726"/>
      <c r="GDD602" s="726"/>
      <c r="GDE602" s="726"/>
      <c r="GDF602" s="726"/>
      <c r="GDG602" s="726"/>
      <c r="GDH602" s="726"/>
      <c r="GDI602" s="726"/>
      <c r="GDJ602" s="726"/>
      <c r="GDK602" s="726"/>
      <c r="GDL602" s="726"/>
      <c r="GDM602" s="726"/>
      <c r="GDN602" s="726"/>
      <c r="GDO602" s="726"/>
      <c r="GDP602" s="726"/>
      <c r="GDQ602" s="726"/>
      <c r="GDR602" s="726"/>
      <c r="GDS602" s="726"/>
      <c r="GDT602" s="726"/>
      <c r="GDU602" s="726"/>
      <c r="GDV602" s="726"/>
      <c r="GDW602" s="726"/>
      <c r="GDX602" s="726"/>
      <c r="GDY602" s="726"/>
      <c r="GDZ602" s="726"/>
      <c r="GEA602" s="726"/>
      <c r="GEB602" s="726"/>
      <c r="GEC602" s="726"/>
      <c r="GED602" s="726"/>
      <c r="GEE602" s="726"/>
      <c r="GEF602" s="726"/>
      <c r="GEG602" s="726"/>
      <c r="GEH602" s="726"/>
      <c r="GEI602" s="726"/>
      <c r="GEJ602" s="726"/>
      <c r="GEK602" s="726"/>
      <c r="GEL602" s="726"/>
      <c r="GEM602" s="726"/>
      <c r="GEN602" s="726"/>
      <c r="GEO602" s="726"/>
      <c r="GEP602" s="726"/>
      <c r="GEQ602" s="726"/>
      <c r="GER602" s="726"/>
      <c r="GES602" s="726"/>
      <c r="GET602" s="726"/>
      <c r="GEU602" s="726"/>
      <c r="GEV602" s="726"/>
      <c r="GEW602" s="726"/>
      <c r="GEX602" s="726"/>
      <c r="GEY602" s="726"/>
      <c r="GEZ602" s="726"/>
      <c r="GFA602" s="726"/>
      <c r="GFB602" s="726"/>
      <c r="GFC602" s="726"/>
      <c r="GFD602" s="726"/>
      <c r="GFE602" s="726"/>
      <c r="GFF602" s="726"/>
      <c r="GFG602" s="726"/>
      <c r="GFH602" s="726"/>
      <c r="GFI602" s="726"/>
      <c r="GFJ602" s="726"/>
      <c r="GFK602" s="726"/>
      <c r="GFL602" s="726"/>
      <c r="GFM602" s="726"/>
      <c r="GFN602" s="726"/>
      <c r="GFO602" s="726"/>
      <c r="GFP602" s="726"/>
      <c r="GFQ602" s="726"/>
      <c r="GFR602" s="726"/>
      <c r="GFS602" s="726"/>
      <c r="GFT602" s="726"/>
      <c r="GFU602" s="726"/>
      <c r="GFV602" s="726"/>
      <c r="GFW602" s="726"/>
      <c r="GFX602" s="726"/>
      <c r="GFY602" s="726"/>
      <c r="GFZ602" s="726"/>
      <c r="GGA602" s="726"/>
      <c r="GGB602" s="726"/>
      <c r="GGC602" s="726"/>
      <c r="GGD602" s="726"/>
      <c r="GGE602" s="726"/>
      <c r="GGF602" s="726"/>
      <c r="GGG602" s="726"/>
      <c r="GGH602" s="726"/>
      <c r="GGI602" s="726"/>
      <c r="GGJ602" s="726"/>
      <c r="GGK602" s="726"/>
      <c r="GGL602" s="726"/>
      <c r="GGM602" s="726"/>
      <c r="GGN602" s="726"/>
      <c r="GGO602" s="726"/>
      <c r="GGP602" s="726"/>
      <c r="GGQ602" s="726"/>
      <c r="GGR602" s="726"/>
      <c r="GGS602" s="726"/>
      <c r="GGT602" s="726"/>
      <c r="GGU602" s="726"/>
      <c r="GGV602" s="726"/>
      <c r="GGW602" s="726"/>
      <c r="GGX602" s="726"/>
      <c r="GGY602" s="726"/>
      <c r="GGZ602" s="726"/>
      <c r="GHA602" s="726"/>
      <c r="GHB602" s="726"/>
      <c r="GHC602" s="726"/>
      <c r="GHD602" s="726"/>
      <c r="GHE602" s="726"/>
      <c r="GHF602" s="726"/>
      <c r="GHG602" s="726"/>
      <c r="GHH602" s="726"/>
      <c r="GHI602" s="726"/>
      <c r="GHJ602" s="726"/>
      <c r="GHK602" s="726"/>
      <c r="GHL602" s="726"/>
      <c r="GHM602" s="726"/>
      <c r="GHN602" s="726"/>
      <c r="GHO602" s="726"/>
      <c r="GHP602" s="726"/>
      <c r="GHQ602" s="726"/>
      <c r="GHR602" s="726"/>
      <c r="GHS602" s="726"/>
      <c r="GHT602" s="726"/>
      <c r="GHU602" s="726"/>
      <c r="GHV602" s="726"/>
      <c r="GHW602" s="726"/>
      <c r="GHX602" s="726"/>
      <c r="GHY602" s="726"/>
      <c r="GHZ602" s="726"/>
      <c r="GIA602" s="726"/>
      <c r="GIB602" s="726"/>
      <c r="GIC602" s="726"/>
      <c r="GID602" s="726"/>
      <c r="GIE602" s="726"/>
      <c r="GIF602" s="726"/>
      <c r="GIG602" s="726"/>
      <c r="GIH602" s="726"/>
      <c r="GII602" s="726"/>
      <c r="GIJ602" s="726"/>
      <c r="GIK602" s="726"/>
      <c r="GIL602" s="726"/>
      <c r="GIM602" s="726"/>
      <c r="GIN602" s="726"/>
      <c r="GIO602" s="726"/>
      <c r="GIP602" s="726"/>
      <c r="GIQ602" s="726"/>
      <c r="GIR602" s="726"/>
      <c r="GIS602" s="726"/>
      <c r="GIT602" s="726"/>
      <c r="GIU602" s="726"/>
      <c r="GIV602" s="726"/>
      <c r="GIW602" s="726"/>
      <c r="GIX602" s="726"/>
      <c r="GIY602" s="726"/>
      <c r="GIZ602" s="726"/>
      <c r="GJA602" s="726"/>
      <c r="GJB602" s="726"/>
      <c r="GJC602" s="726"/>
      <c r="GJD602" s="726"/>
      <c r="GJE602" s="726"/>
      <c r="GJF602" s="726"/>
      <c r="GJG602" s="726"/>
      <c r="GJH602" s="726"/>
      <c r="GJI602" s="726"/>
      <c r="GJJ602" s="726"/>
      <c r="GJK602" s="726"/>
      <c r="GJL602" s="726"/>
      <c r="GJM602" s="726"/>
      <c r="GJN602" s="726"/>
      <c r="GJO602" s="726"/>
      <c r="GJP602" s="726"/>
      <c r="GJQ602" s="726"/>
      <c r="GJR602" s="726"/>
      <c r="GJS602" s="726"/>
      <c r="GJT602" s="726"/>
      <c r="GJU602" s="726"/>
      <c r="GJV602" s="726"/>
      <c r="GJW602" s="726"/>
      <c r="GJX602" s="726"/>
      <c r="GJY602" s="726"/>
      <c r="GJZ602" s="726"/>
      <c r="GKA602" s="726"/>
      <c r="GKB602" s="726"/>
      <c r="GKC602" s="726"/>
      <c r="GKD602" s="726"/>
      <c r="GKE602" s="726"/>
      <c r="GKF602" s="726"/>
      <c r="GKG602" s="726"/>
      <c r="GKH602" s="726"/>
      <c r="GKI602" s="726"/>
      <c r="GKJ602" s="726"/>
      <c r="GKK602" s="726"/>
      <c r="GKL602" s="726"/>
      <c r="GKM602" s="726"/>
      <c r="GKN602" s="726"/>
      <c r="GKO602" s="726"/>
      <c r="GKP602" s="726"/>
      <c r="GKQ602" s="726"/>
      <c r="GKR602" s="726"/>
      <c r="GKS602" s="726"/>
      <c r="GKT602" s="726"/>
      <c r="GKU602" s="726"/>
      <c r="GKV602" s="726"/>
      <c r="GKW602" s="726"/>
      <c r="GKX602" s="726"/>
      <c r="GKY602" s="726"/>
      <c r="GKZ602" s="726"/>
      <c r="GLA602" s="726"/>
      <c r="GLB602" s="726"/>
      <c r="GLC602" s="726"/>
      <c r="GLD602" s="726"/>
      <c r="GLE602" s="726"/>
      <c r="GLF602" s="726"/>
      <c r="GLG602" s="726"/>
      <c r="GLH602" s="726"/>
      <c r="GLI602" s="726"/>
      <c r="GLJ602" s="726"/>
      <c r="GLK602" s="726"/>
      <c r="GLL602" s="726"/>
      <c r="GLM602" s="726"/>
      <c r="GLN602" s="726"/>
      <c r="GLO602" s="726"/>
      <c r="GLP602" s="726"/>
      <c r="GLQ602" s="726"/>
      <c r="GLR602" s="726"/>
      <c r="GLS602" s="726"/>
      <c r="GLT602" s="726"/>
      <c r="GLU602" s="726"/>
      <c r="GLV602" s="726"/>
      <c r="GLW602" s="726"/>
      <c r="GLX602" s="726"/>
      <c r="GLY602" s="726"/>
      <c r="GLZ602" s="726"/>
      <c r="GMA602" s="726"/>
      <c r="GMB602" s="726"/>
      <c r="GMC602" s="726"/>
      <c r="GMD602" s="726"/>
      <c r="GME602" s="726"/>
      <c r="GMF602" s="726"/>
      <c r="GMG602" s="726"/>
      <c r="GMH602" s="726"/>
      <c r="GMI602" s="726"/>
      <c r="GMJ602" s="726"/>
      <c r="GMK602" s="726"/>
      <c r="GML602" s="726"/>
      <c r="GMM602" s="726"/>
      <c r="GMN602" s="726"/>
      <c r="GMO602" s="726"/>
      <c r="GMP602" s="726"/>
      <c r="GMQ602" s="726"/>
      <c r="GMR602" s="726"/>
      <c r="GMS602" s="726"/>
      <c r="GMT602" s="726"/>
      <c r="GMU602" s="726"/>
      <c r="GMV602" s="726"/>
      <c r="GMW602" s="726"/>
      <c r="GMX602" s="726"/>
      <c r="GMY602" s="726"/>
      <c r="GMZ602" s="726"/>
      <c r="GNA602" s="726"/>
      <c r="GNB602" s="726"/>
      <c r="GNC602" s="726"/>
      <c r="GND602" s="726"/>
      <c r="GNE602" s="726"/>
      <c r="GNF602" s="726"/>
      <c r="GNG602" s="726"/>
      <c r="GNH602" s="726"/>
      <c r="GNI602" s="726"/>
      <c r="GNJ602" s="726"/>
      <c r="GNK602" s="726"/>
      <c r="GNL602" s="726"/>
      <c r="GNM602" s="726"/>
      <c r="GNN602" s="726"/>
      <c r="GNO602" s="726"/>
      <c r="GNP602" s="726"/>
      <c r="GNQ602" s="726"/>
      <c r="GNR602" s="726"/>
      <c r="GNS602" s="726"/>
      <c r="GNT602" s="726"/>
      <c r="GNU602" s="726"/>
      <c r="GNV602" s="726"/>
      <c r="GNW602" s="726"/>
      <c r="GNX602" s="726"/>
      <c r="GNY602" s="726"/>
      <c r="GNZ602" s="726"/>
      <c r="GOA602" s="726"/>
      <c r="GOB602" s="726"/>
      <c r="GOC602" s="726"/>
      <c r="GOD602" s="726"/>
      <c r="GOE602" s="726"/>
      <c r="GOF602" s="726"/>
      <c r="GOG602" s="726"/>
      <c r="GOH602" s="726"/>
      <c r="GOI602" s="726"/>
      <c r="GOJ602" s="726"/>
      <c r="GOK602" s="726"/>
      <c r="GOL602" s="726"/>
      <c r="GOM602" s="726"/>
      <c r="GON602" s="726"/>
      <c r="GOO602" s="726"/>
      <c r="GOP602" s="726"/>
      <c r="GOQ602" s="726"/>
      <c r="GOR602" s="726"/>
      <c r="GOS602" s="726"/>
      <c r="GOT602" s="726"/>
      <c r="GOU602" s="726"/>
      <c r="GOV602" s="726"/>
      <c r="GOW602" s="726"/>
      <c r="GOX602" s="726"/>
      <c r="GOY602" s="726"/>
      <c r="GOZ602" s="726"/>
      <c r="GPA602" s="726"/>
      <c r="GPB602" s="726"/>
      <c r="GPC602" s="726"/>
      <c r="GPD602" s="726"/>
      <c r="GPE602" s="726"/>
      <c r="GPF602" s="726"/>
      <c r="GPG602" s="726"/>
      <c r="GPH602" s="726"/>
      <c r="GPI602" s="726"/>
      <c r="GPJ602" s="726"/>
      <c r="GPK602" s="726"/>
      <c r="GPL602" s="726"/>
      <c r="GPM602" s="726"/>
      <c r="GPN602" s="726"/>
      <c r="GPO602" s="726"/>
      <c r="GPP602" s="726"/>
      <c r="GPQ602" s="726"/>
      <c r="GPR602" s="726"/>
      <c r="GPS602" s="726"/>
      <c r="GPT602" s="726"/>
      <c r="GPU602" s="726"/>
      <c r="GPV602" s="726"/>
      <c r="GPW602" s="726"/>
      <c r="GPX602" s="726"/>
      <c r="GPY602" s="726"/>
      <c r="GPZ602" s="726"/>
      <c r="GQA602" s="726"/>
      <c r="GQB602" s="726"/>
      <c r="GQC602" s="726"/>
      <c r="GQD602" s="726"/>
      <c r="GQE602" s="726"/>
      <c r="GQF602" s="726"/>
      <c r="GQG602" s="726"/>
      <c r="GQH602" s="726"/>
      <c r="GQI602" s="726"/>
      <c r="GQJ602" s="726"/>
      <c r="GQK602" s="726"/>
      <c r="GQL602" s="726"/>
      <c r="GQM602" s="726"/>
      <c r="GQN602" s="726"/>
      <c r="GQO602" s="726"/>
      <c r="GQP602" s="726"/>
      <c r="GQQ602" s="726"/>
      <c r="GQR602" s="726"/>
      <c r="GQS602" s="726"/>
      <c r="GQT602" s="726"/>
      <c r="GQU602" s="726"/>
      <c r="GQV602" s="726"/>
      <c r="GQW602" s="726"/>
      <c r="GQX602" s="726"/>
      <c r="GQY602" s="726"/>
      <c r="GQZ602" s="726"/>
      <c r="GRA602" s="726"/>
      <c r="GRB602" s="726"/>
      <c r="GRC602" s="726"/>
      <c r="GRD602" s="726"/>
      <c r="GRE602" s="726"/>
      <c r="GRF602" s="726"/>
      <c r="GRG602" s="726"/>
      <c r="GRH602" s="726"/>
      <c r="GRI602" s="726"/>
      <c r="GRJ602" s="726"/>
      <c r="GRK602" s="726"/>
      <c r="GRL602" s="726"/>
      <c r="GRM602" s="726"/>
      <c r="GRN602" s="726"/>
      <c r="GRO602" s="726"/>
      <c r="GRP602" s="726"/>
      <c r="GRQ602" s="726"/>
      <c r="GRR602" s="726"/>
      <c r="GRS602" s="726"/>
      <c r="GRT602" s="726"/>
      <c r="GRU602" s="726"/>
      <c r="GRV602" s="726"/>
      <c r="GRW602" s="726"/>
      <c r="GRX602" s="726"/>
      <c r="GRY602" s="726"/>
      <c r="GRZ602" s="726"/>
      <c r="GSA602" s="726"/>
      <c r="GSB602" s="726"/>
      <c r="GSC602" s="726"/>
      <c r="GSD602" s="726"/>
      <c r="GSE602" s="726"/>
      <c r="GSF602" s="726"/>
      <c r="GSG602" s="726"/>
      <c r="GSH602" s="726"/>
      <c r="GSI602" s="726"/>
      <c r="GSJ602" s="726"/>
      <c r="GSK602" s="726"/>
      <c r="GSL602" s="726"/>
      <c r="GSM602" s="726"/>
      <c r="GSN602" s="726"/>
      <c r="GSO602" s="726"/>
      <c r="GSP602" s="726"/>
      <c r="GSQ602" s="726"/>
      <c r="GSR602" s="726"/>
      <c r="GSS602" s="726"/>
      <c r="GST602" s="726"/>
      <c r="GSU602" s="726"/>
      <c r="GSV602" s="726"/>
      <c r="GSW602" s="726"/>
      <c r="GSX602" s="726"/>
      <c r="GSY602" s="726"/>
      <c r="GSZ602" s="726"/>
      <c r="GTA602" s="726"/>
      <c r="GTB602" s="726"/>
      <c r="GTC602" s="726"/>
      <c r="GTD602" s="726"/>
      <c r="GTE602" s="726"/>
      <c r="GTF602" s="726"/>
      <c r="GTG602" s="726"/>
      <c r="GTH602" s="726"/>
      <c r="GTI602" s="726"/>
      <c r="GTJ602" s="726"/>
      <c r="GTK602" s="726"/>
      <c r="GTL602" s="726"/>
      <c r="GTM602" s="726"/>
      <c r="GTN602" s="726"/>
      <c r="GTO602" s="726"/>
      <c r="GTP602" s="726"/>
      <c r="GTQ602" s="726"/>
      <c r="GTR602" s="726"/>
      <c r="GTS602" s="726"/>
      <c r="GTT602" s="726"/>
      <c r="GTU602" s="726"/>
      <c r="GTV602" s="726"/>
      <c r="GTW602" s="726"/>
      <c r="GTX602" s="726"/>
      <c r="GTY602" s="726"/>
      <c r="GTZ602" s="726"/>
      <c r="GUA602" s="726"/>
      <c r="GUB602" s="726"/>
      <c r="GUC602" s="726"/>
      <c r="GUD602" s="726"/>
      <c r="GUE602" s="726"/>
      <c r="GUF602" s="726"/>
      <c r="GUG602" s="726"/>
      <c r="GUH602" s="726"/>
      <c r="GUI602" s="726"/>
      <c r="GUJ602" s="726"/>
      <c r="GUK602" s="726"/>
      <c r="GUL602" s="726"/>
      <c r="GUM602" s="726"/>
      <c r="GUN602" s="726"/>
      <c r="GUO602" s="726"/>
      <c r="GUP602" s="726"/>
      <c r="GUQ602" s="726"/>
      <c r="GUR602" s="726"/>
      <c r="GUS602" s="726"/>
      <c r="GUT602" s="726"/>
      <c r="GUU602" s="726"/>
      <c r="GUV602" s="726"/>
      <c r="GUW602" s="726"/>
      <c r="GUX602" s="726"/>
      <c r="GUY602" s="726"/>
      <c r="GUZ602" s="726"/>
      <c r="GVA602" s="726"/>
      <c r="GVB602" s="726"/>
      <c r="GVC602" s="726"/>
      <c r="GVD602" s="726"/>
      <c r="GVE602" s="726"/>
      <c r="GVF602" s="726"/>
      <c r="GVG602" s="726"/>
      <c r="GVH602" s="726"/>
      <c r="GVI602" s="726"/>
      <c r="GVJ602" s="726"/>
      <c r="GVK602" s="726"/>
      <c r="GVL602" s="726"/>
      <c r="GVM602" s="726"/>
      <c r="GVN602" s="726"/>
      <c r="GVO602" s="726"/>
      <c r="GVP602" s="726"/>
      <c r="GVQ602" s="726"/>
      <c r="GVR602" s="726"/>
      <c r="GVS602" s="726"/>
      <c r="GVT602" s="726"/>
      <c r="GVU602" s="726"/>
      <c r="GVV602" s="726"/>
      <c r="GVW602" s="726"/>
      <c r="GVX602" s="726"/>
      <c r="GVY602" s="726"/>
      <c r="GVZ602" s="726"/>
      <c r="GWA602" s="726"/>
      <c r="GWB602" s="726"/>
      <c r="GWC602" s="726"/>
      <c r="GWD602" s="726"/>
      <c r="GWE602" s="726"/>
      <c r="GWF602" s="726"/>
      <c r="GWG602" s="726"/>
      <c r="GWH602" s="726"/>
      <c r="GWI602" s="726"/>
      <c r="GWJ602" s="726"/>
      <c r="GWK602" s="726"/>
      <c r="GWL602" s="726"/>
      <c r="GWM602" s="726"/>
      <c r="GWN602" s="726"/>
      <c r="GWO602" s="726"/>
      <c r="GWP602" s="726"/>
      <c r="GWQ602" s="726"/>
      <c r="GWR602" s="726"/>
      <c r="GWS602" s="726"/>
      <c r="GWT602" s="726"/>
      <c r="GWU602" s="726"/>
      <c r="GWV602" s="726"/>
      <c r="GWW602" s="726"/>
      <c r="GWX602" s="726"/>
      <c r="GWY602" s="726"/>
      <c r="GWZ602" s="726"/>
      <c r="GXA602" s="726"/>
      <c r="GXB602" s="726"/>
      <c r="GXC602" s="726"/>
      <c r="GXD602" s="726"/>
      <c r="GXE602" s="726"/>
      <c r="GXF602" s="726"/>
      <c r="GXG602" s="726"/>
      <c r="GXH602" s="726"/>
      <c r="GXI602" s="726"/>
      <c r="GXJ602" s="726"/>
      <c r="GXK602" s="726"/>
      <c r="GXL602" s="726"/>
      <c r="GXM602" s="726"/>
      <c r="GXN602" s="726"/>
      <c r="GXO602" s="726"/>
      <c r="GXP602" s="726"/>
      <c r="GXQ602" s="726"/>
      <c r="GXR602" s="726"/>
      <c r="GXS602" s="726"/>
      <c r="GXT602" s="726"/>
      <c r="GXU602" s="726"/>
      <c r="GXV602" s="726"/>
      <c r="GXW602" s="726"/>
      <c r="GXX602" s="726"/>
      <c r="GXY602" s="726"/>
      <c r="GXZ602" s="726"/>
      <c r="GYA602" s="726"/>
      <c r="GYB602" s="726"/>
      <c r="GYC602" s="726"/>
      <c r="GYD602" s="726"/>
      <c r="GYE602" s="726"/>
      <c r="GYF602" s="726"/>
      <c r="GYG602" s="726"/>
      <c r="GYH602" s="726"/>
      <c r="GYI602" s="726"/>
      <c r="GYJ602" s="726"/>
      <c r="GYK602" s="726"/>
      <c r="GYL602" s="726"/>
      <c r="GYM602" s="726"/>
      <c r="GYN602" s="726"/>
      <c r="GYO602" s="726"/>
      <c r="GYP602" s="726"/>
      <c r="GYQ602" s="726"/>
      <c r="GYR602" s="726"/>
      <c r="GYS602" s="726"/>
      <c r="GYT602" s="726"/>
      <c r="GYU602" s="726"/>
      <c r="GYV602" s="726"/>
      <c r="GYW602" s="726"/>
      <c r="GYX602" s="726"/>
      <c r="GYY602" s="726"/>
      <c r="GYZ602" s="726"/>
      <c r="GZA602" s="726"/>
      <c r="GZB602" s="726"/>
      <c r="GZC602" s="726"/>
      <c r="GZD602" s="726"/>
      <c r="GZE602" s="726"/>
      <c r="GZF602" s="726"/>
      <c r="GZG602" s="726"/>
      <c r="GZH602" s="726"/>
      <c r="GZI602" s="726"/>
      <c r="GZJ602" s="726"/>
      <c r="GZK602" s="726"/>
      <c r="GZL602" s="726"/>
      <c r="GZM602" s="726"/>
      <c r="GZN602" s="726"/>
      <c r="GZO602" s="726"/>
      <c r="GZP602" s="726"/>
      <c r="GZQ602" s="726"/>
      <c r="GZR602" s="726"/>
      <c r="GZS602" s="726"/>
      <c r="GZT602" s="726"/>
      <c r="GZU602" s="726"/>
      <c r="GZV602" s="726"/>
      <c r="GZW602" s="726"/>
      <c r="GZX602" s="726"/>
      <c r="GZY602" s="726"/>
      <c r="GZZ602" s="726"/>
      <c r="HAA602" s="726"/>
      <c r="HAB602" s="726"/>
      <c r="HAC602" s="726"/>
      <c r="HAD602" s="726"/>
      <c r="HAE602" s="726"/>
      <c r="HAF602" s="726"/>
      <c r="HAG602" s="726"/>
      <c r="HAH602" s="726"/>
      <c r="HAI602" s="726"/>
      <c r="HAJ602" s="726"/>
      <c r="HAK602" s="726"/>
      <c r="HAL602" s="726"/>
      <c r="HAM602" s="726"/>
      <c r="HAN602" s="726"/>
      <c r="HAO602" s="726"/>
      <c r="HAP602" s="726"/>
      <c r="HAQ602" s="726"/>
      <c r="HAR602" s="726"/>
      <c r="HAS602" s="726"/>
      <c r="HAT602" s="726"/>
      <c r="HAU602" s="726"/>
      <c r="HAV602" s="726"/>
      <c r="HAW602" s="726"/>
      <c r="HAX602" s="726"/>
      <c r="HAY602" s="726"/>
      <c r="HAZ602" s="726"/>
      <c r="HBA602" s="726"/>
      <c r="HBB602" s="726"/>
      <c r="HBC602" s="726"/>
      <c r="HBD602" s="726"/>
      <c r="HBE602" s="726"/>
      <c r="HBF602" s="726"/>
      <c r="HBG602" s="726"/>
      <c r="HBH602" s="726"/>
      <c r="HBI602" s="726"/>
      <c r="HBJ602" s="726"/>
      <c r="HBK602" s="726"/>
      <c r="HBL602" s="726"/>
      <c r="HBM602" s="726"/>
      <c r="HBN602" s="726"/>
      <c r="HBO602" s="726"/>
      <c r="HBP602" s="726"/>
      <c r="HBQ602" s="726"/>
      <c r="HBR602" s="726"/>
      <c r="HBS602" s="726"/>
      <c r="HBT602" s="726"/>
      <c r="HBU602" s="726"/>
      <c r="HBV602" s="726"/>
      <c r="HBW602" s="726"/>
      <c r="HBX602" s="726"/>
      <c r="HBY602" s="726"/>
      <c r="HBZ602" s="726"/>
      <c r="HCA602" s="726"/>
      <c r="HCB602" s="726"/>
      <c r="HCC602" s="726"/>
      <c r="HCD602" s="726"/>
      <c r="HCE602" s="726"/>
      <c r="HCF602" s="726"/>
      <c r="HCG602" s="726"/>
      <c r="HCH602" s="726"/>
      <c r="HCI602" s="726"/>
      <c r="HCJ602" s="726"/>
      <c r="HCK602" s="726"/>
      <c r="HCL602" s="726"/>
      <c r="HCM602" s="726"/>
      <c r="HCN602" s="726"/>
      <c r="HCO602" s="726"/>
      <c r="HCP602" s="726"/>
      <c r="HCQ602" s="726"/>
      <c r="HCR602" s="726"/>
      <c r="HCS602" s="726"/>
      <c r="HCT602" s="726"/>
      <c r="HCU602" s="726"/>
      <c r="HCV602" s="726"/>
      <c r="HCW602" s="726"/>
      <c r="HCX602" s="726"/>
      <c r="HCY602" s="726"/>
      <c r="HCZ602" s="726"/>
      <c r="HDA602" s="726"/>
      <c r="HDB602" s="726"/>
      <c r="HDC602" s="726"/>
      <c r="HDD602" s="726"/>
      <c r="HDE602" s="726"/>
      <c r="HDF602" s="726"/>
      <c r="HDG602" s="726"/>
      <c r="HDH602" s="726"/>
      <c r="HDI602" s="726"/>
      <c r="HDJ602" s="726"/>
      <c r="HDK602" s="726"/>
      <c r="HDL602" s="726"/>
      <c r="HDM602" s="726"/>
      <c r="HDN602" s="726"/>
      <c r="HDO602" s="726"/>
      <c r="HDP602" s="726"/>
      <c r="HDQ602" s="726"/>
      <c r="HDR602" s="726"/>
      <c r="HDS602" s="726"/>
      <c r="HDT602" s="726"/>
      <c r="HDU602" s="726"/>
      <c r="HDV602" s="726"/>
      <c r="HDW602" s="726"/>
      <c r="HDX602" s="726"/>
      <c r="HDY602" s="726"/>
      <c r="HDZ602" s="726"/>
      <c r="HEA602" s="726"/>
      <c r="HEB602" s="726"/>
      <c r="HEC602" s="726"/>
      <c r="HED602" s="726"/>
      <c r="HEE602" s="726"/>
      <c r="HEF602" s="726"/>
      <c r="HEG602" s="726"/>
      <c r="HEH602" s="726"/>
      <c r="HEI602" s="726"/>
      <c r="HEJ602" s="726"/>
      <c r="HEK602" s="726"/>
      <c r="HEL602" s="726"/>
      <c r="HEM602" s="726"/>
      <c r="HEN602" s="726"/>
      <c r="HEO602" s="726"/>
      <c r="HEP602" s="726"/>
      <c r="HEQ602" s="726"/>
      <c r="HER602" s="726"/>
      <c r="HES602" s="726"/>
      <c r="HET602" s="726"/>
      <c r="HEU602" s="726"/>
      <c r="HEV602" s="726"/>
      <c r="HEW602" s="726"/>
      <c r="HEX602" s="726"/>
      <c r="HEY602" s="726"/>
      <c r="HEZ602" s="726"/>
      <c r="HFA602" s="726"/>
      <c r="HFB602" s="726"/>
      <c r="HFC602" s="726"/>
      <c r="HFD602" s="726"/>
      <c r="HFE602" s="726"/>
      <c r="HFF602" s="726"/>
      <c r="HFG602" s="726"/>
      <c r="HFH602" s="726"/>
      <c r="HFI602" s="726"/>
      <c r="HFJ602" s="726"/>
      <c r="HFK602" s="726"/>
      <c r="HFL602" s="726"/>
      <c r="HFM602" s="726"/>
      <c r="HFN602" s="726"/>
      <c r="HFO602" s="726"/>
      <c r="HFP602" s="726"/>
      <c r="HFQ602" s="726"/>
      <c r="HFR602" s="726"/>
      <c r="HFS602" s="726"/>
      <c r="HFT602" s="726"/>
      <c r="HFU602" s="726"/>
      <c r="HFV602" s="726"/>
      <c r="HFW602" s="726"/>
      <c r="HFX602" s="726"/>
      <c r="HFY602" s="726"/>
      <c r="HFZ602" s="726"/>
      <c r="HGA602" s="726"/>
      <c r="HGB602" s="726"/>
      <c r="HGC602" s="726"/>
      <c r="HGD602" s="726"/>
      <c r="HGE602" s="726"/>
      <c r="HGF602" s="726"/>
      <c r="HGG602" s="726"/>
      <c r="HGH602" s="726"/>
      <c r="HGI602" s="726"/>
      <c r="HGJ602" s="726"/>
      <c r="HGK602" s="726"/>
      <c r="HGL602" s="726"/>
      <c r="HGM602" s="726"/>
      <c r="HGN602" s="726"/>
      <c r="HGO602" s="726"/>
      <c r="HGP602" s="726"/>
      <c r="HGQ602" s="726"/>
      <c r="HGR602" s="726"/>
      <c r="HGS602" s="726"/>
      <c r="HGT602" s="726"/>
      <c r="HGU602" s="726"/>
      <c r="HGV602" s="726"/>
      <c r="HGW602" s="726"/>
      <c r="HGX602" s="726"/>
      <c r="HGY602" s="726"/>
      <c r="HGZ602" s="726"/>
      <c r="HHA602" s="726"/>
      <c r="HHB602" s="726"/>
      <c r="HHC602" s="726"/>
      <c r="HHD602" s="726"/>
      <c r="HHE602" s="726"/>
      <c r="HHF602" s="726"/>
      <c r="HHG602" s="726"/>
      <c r="HHH602" s="726"/>
      <c r="HHI602" s="726"/>
      <c r="HHJ602" s="726"/>
      <c r="HHK602" s="726"/>
      <c r="HHL602" s="726"/>
      <c r="HHM602" s="726"/>
      <c r="HHN602" s="726"/>
      <c r="HHO602" s="726"/>
      <c r="HHP602" s="726"/>
      <c r="HHQ602" s="726"/>
      <c r="HHR602" s="726"/>
      <c r="HHS602" s="726"/>
      <c r="HHT602" s="726"/>
      <c r="HHU602" s="726"/>
      <c r="HHV602" s="726"/>
      <c r="HHW602" s="726"/>
      <c r="HHX602" s="726"/>
      <c r="HHY602" s="726"/>
      <c r="HHZ602" s="726"/>
      <c r="HIA602" s="726"/>
      <c r="HIB602" s="726"/>
      <c r="HIC602" s="726"/>
      <c r="HID602" s="726"/>
      <c r="HIE602" s="726"/>
      <c r="HIF602" s="726"/>
      <c r="HIG602" s="726"/>
      <c r="HIH602" s="726"/>
      <c r="HII602" s="726"/>
      <c r="HIJ602" s="726"/>
      <c r="HIK602" s="726"/>
      <c r="HIL602" s="726"/>
      <c r="HIM602" s="726"/>
      <c r="HIN602" s="726"/>
      <c r="HIO602" s="726"/>
      <c r="HIP602" s="726"/>
      <c r="HIQ602" s="726"/>
      <c r="HIR602" s="726"/>
      <c r="HIS602" s="726"/>
      <c r="HIT602" s="726"/>
      <c r="HIU602" s="726"/>
      <c r="HIV602" s="726"/>
      <c r="HIW602" s="726"/>
      <c r="HIX602" s="726"/>
      <c r="HIY602" s="726"/>
      <c r="HIZ602" s="726"/>
      <c r="HJA602" s="726"/>
      <c r="HJB602" s="726"/>
      <c r="HJC602" s="726"/>
      <c r="HJD602" s="726"/>
      <c r="HJE602" s="726"/>
      <c r="HJF602" s="726"/>
      <c r="HJG602" s="726"/>
      <c r="HJH602" s="726"/>
      <c r="HJI602" s="726"/>
      <c r="HJJ602" s="726"/>
      <c r="HJK602" s="726"/>
      <c r="HJL602" s="726"/>
      <c r="HJM602" s="726"/>
      <c r="HJN602" s="726"/>
      <c r="HJO602" s="726"/>
      <c r="HJP602" s="726"/>
      <c r="HJQ602" s="726"/>
      <c r="HJR602" s="726"/>
      <c r="HJS602" s="726"/>
      <c r="HJT602" s="726"/>
      <c r="HJU602" s="726"/>
      <c r="HJV602" s="726"/>
      <c r="HJW602" s="726"/>
      <c r="HJX602" s="726"/>
      <c r="HJY602" s="726"/>
      <c r="HJZ602" s="726"/>
      <c r="HKA602" s="726"/>
      <c r="HKB602" s="726"/>
      <c r="HKC602" s="726"/>
      <c r="HKD602" s="726"/>
      <c r="HKE602" s="726"/>
      <c r="HKF602" s="726"/>
      <c r="HKG602" s="726"/>
      <c r="HKH602" s="726"/>
      <c r="HKI602" s="726"/>
      <c r="HKJ602" s="726"/>
      <c r="HKK602" s="726"/>
      <c r="HKL602" s="726"/>
      <c r="HKM602" s="726"/>
      <c r="HKN602" s="726"/>
      <c r="HKO602" s="726"/>
      <c r="HKP602" s="726"/>
      <c r="HKQ602" s="726"/>
      <c r="HKR602" s="726"/>
      <c r="HKS602" s="726"/>
      <c r="HKT602" s="726"/>
      <c r="HKU602" s="726"/>
      <c r="HKV602" s="726"/>
      <c r="HKW602" s="726"/>
      <c r="HKX602" s="726"/>
      <c r="HKY602" s="726"/>
      <c r="HKZ602" s="726"/>
      <c r="HLA602" s="726"/>
      <c r="HLB602" s="726"/>
      <c r="HLC602" s="726"/>
      <c r="HLD602" s="726"/>
      <c r="HLE602" s="726"/>
      <c r="HLF602" s="726"/>
      <c r="HLG602" s="726"/>
      <c r="HLH602" s="726"/>
      <c r="HLI602" s="726"/>
      <c r="HLJ602" s="726"/>
      <c r="HLK602" s="726"/>
      <c r="HLL602" s="726"/>
      <c r="HLM602" s="726"/>
      <c r="HLN602" s="726"/>
      <c r="HLO602" s="726"/>
      <c r="HLP602" s="726"/>
      <c r="HLQ602" s="726"/>
      <c r="HLR602" s="726"/>
      <c r="HLS602" s="726"/>
      <c r="HLT602" s="726"/>
      <c r="HLU602" s="726"/>
      <c r="HLV602" s="726"/>
      <c r="HLW602" s="726"/>
      <c r="HLX602" s="726"/>
      <c r="HLY602" s="726"/>
      <c r="HLZ602" s="726"/>
      <c r="HMA602" s="726"/>
      <c r="HMB602" s="726"/>
      <c r="HMC602" s="726"/>
      <c r="HMD602" s="726"/>
      <c r="HME602" s="726"/>
      <c r="HMF602" s="726"/>
      <c r="HMG602" s="726"/>
      <c r="HMH602" s="726"/>
      <c r="HMI602" s="726"/>
      <c r="HMJ602" s="726"/>
      <c r="HMK602" s="726"/>
      <c r="HML602" s="726"/>
      <c r="HMM602" s="726"/>
      <c r="HMN602" s="726"/>
      <c r="HMO602" s="726"/>
      <c r="HMP602" s="726"/>
      <c r="HMQ602" s="726"/>
      <c r="HMR602" s="726"/>
      <c r="HMS602" s="726"/>
      <c r="HMT602" s="726"/>
      <c r="HMU602" s="726"/>
      <c r="HMV602" s="726"/>
      <c r="HMW602" s="726"/>
      <c r="HMX602" s="726"/>
      <c r="HMY602" s="726"/>
      <c r="HMZ602" s="726"/>
      <c r="HNA602" s="726"/>
      <c r="HNB602" s="726"/>
      <c r="HNC602" s="726"/>
      <c r="HND602" s="726"/>
      <c r="HNE602" s="726"/>
      <c r="HNF602" s="726"/>
      <c r="HNG602" s="726"/>
      <c r="HNH602" s="726"/>
      <c r="HNI602" s="726"/>
      <c r="HNJ602" s="726"/>
      <c r="HNK602" s="726"/>
      <c r="HNL602" s="726"/>
      <c r="HNM602" s="726"/>
      <c r="HNN602" s="726"/>
      <c r="HNO602" s="726"/>
      <c r="HNP602" s="726"/>
      <c r="HNQ602" s="726"/>
      <c r="HNR602" s="726"/>
      <c r="HNS602" s="726"/>
      <c r="HNT602" s="726"/>
      <c r="HNU602" s="726"/>
      <c r="HNV602" s="726"/>
      <c r="HNW602" s="726"/>
      <c r="HNX602" s="726"/>
      <c r="HNY602" s="726"/>
      <c r="HNZ602" s="726"/>
      <c r="HOA602" s="726"/>
      <c r="HOB602" s="726"/>
      <c r="HOC602" s="726"/>
      <c r="HOD602" s="726"/>
      <c r="HOE602" s="726"/>
      <c r="HOF602" s="726"/>
      <c r="HOG602" s="726"/>
      <c r="HOH602" s="726"/>
      <c r="HOI602" s="726"/>
      <c r="HOJ602" s="726"/>
      <c r="HOK602" s="726"/>
      <c r="HOL602" s="726"/>
      <c r="HOM602" s="726"/>
      <c r="HON602" s="726"/>
      <c r="HOO602" s="726"/>
      <c r="HOP602" s="726"/>
      <c r="HOQ602" s="726"/>
      <c r="HOR602" s="726"/>
      <c r="HOS602" s="726"/>
      <c r="HOT602" s="726"/>
      <c r="HOU602" s="726"/>
      <c r="HOV602" s="726"/>
      <c r="HOW602" s="726"/>
      <c r="HOX602" s="726"/>
      <c r="HOY602" s="726"/>
      <c r="HOZ602" s="726"/>
      <c r="HPA602" s="726"/>
      <c r="HPB602" s="726"/>
      <c r="HPC602" s="726"/>
      <c r="HPD602" s="726"/>
      <c r="HPE602" s="726"/>
      <c r="HPF602" s="726"/>
      <c r="HPG602" s="726"/>
      <c r="HPH602" s="726"/>
      <c r="HPI602" s="726"/>
      <c r="HPJ602" s="726"/>
      <c r="HPK602" s="726"/>
      <c r="HPL602" s="726"/>
      <c r="HPM602" s="726"/>
      <c r="HPN602" s="726"/>
      <c r="HPO602" s="726"/>
      <c r="HPP602" s="726"/>
      <c r="HPQ602" s="726"/>
      <c r="HPR602" s="726"/>
      <c r="HPS602" s="726"/>
      <c r="HPT602" s="726"/>
      <c r="HPU602" s="726"/>
      <c r="HPV602" s="726"/>
      <c r="HPW602" s="726"/>
      <c r="HPX602" s="726"/>
      <c r="HPY602" s="726"/>
      <c r="HPZ602" s="726"/>
      <c r="HQA602" s="726"/>
      <c r="HQB602" s="726"/>
      <c r="HQC602" s="726"/>
      <c r="HQD602" s="726"/>
      <c r="HQE602" s="726"/>
      <c r="HQF602" s="726"/>
      <c r="HQG602" s="726"/>
      <c r="HQH602" s="726"/>
      <c r="HQI602" s="726"/>
      <c r="HQJ602" s="726"/>
      <c r="HQK602" s="726"/>
      <c r="HQL602" s="726"/>
      <c r="HQM602" s="726"/>
      <c r="HQN602" s="726"/>
      <c r="HQO602" s="726"/>
      <c r="HQP602" s="726"/>
      <c r="HQQ602" s="726"/>
      <c r="HQR602" s="726"/>
      <c r="HQS602" s="726"/>
      <c r="HQT602" s="726"/>
      <c r="HQU602" s="726"/>
      <c r="HQV602" s="726"/>
      <c r="HQW602" s="726"/>
      <c r="HQX602" s="726"/>
      <c r="HQY602" s="726"/>
      <c r="HQZ602" s="726"/>
      <c r="HRA602" s="726"/>
      <c r="HRB602" s="726"/>
      <c r="HRC602" s="726"/>
      <c r="HRD602" s="726"/>
      <c r="HRE602" s="726"/>
      <c r="HRF602" s="726"/>
      <c r="HRG602" s="726"/>
      <c r="HRH602" s="726"/>
      <c r="HRI602" s="726"/>
      <c r="HRJ602" s="726"/>
      <c r="HRK602" s="726"/>
      <c r="HRL602" s="726"/>
      <c r="HRM602" s="726"/>
      <c r="HRN602" s="726"/>
      <c r="HRO602" s="726"/>
      <c r="HRP602" s="726"/>
      <c r="HRQ602" s="726"/>
      <c r="HRR602" s="726"/>
      <c r="HRS602" s="726"/>
      <c r="HRT602" s="726"/>
      <c r="HRU602" s="726"/>
      <c r="HRV602" s="726"/>
      <c r="HRW602" s="726"/>
      <c r="HRX602" s="726"/>
      <c r="HRY602" s="726"/>
      <c r="HRZ602" s="726"/>
      <c r="HSA602" s="726"/>
      <c r="HSB602" s="726"/>
      <c r="HSC602" s="726"/>
      <c r="HSD602" s="726"/>
      <c r="HSE602" s="726"/>
      <c r="HSF602" s="726"/>
      <c r="HSG602" s="726"/>
      <c r="HSH602" s="726"/>
      <c r="HSI602" s="726"/>
      <c r="HSJ602" s="726"/>
      <c r="HSK602" s="726"/>
      <c r="HSL602" s="726"/>
      <c r="HSM602" s="726"/>
      <c r="HSN602" s="726"/>
      <c r="HSO602" s="726"/>
      <c r="HSP602" s="726"/>
      <c r="HSQ602" s="726"/>
      <c r="HSR602" s="726"/>
      <c r="HSS602" s="726"/>
      <c r="HST602" s="726"/>
      <c r="HSU602" s="726"/>
      <c r="HSV602" s="726"/>
      <c r="HSW602" s="726"/>
      <c r="HSX602" s="726"/>
      <c r="HSY602" s="726"/>
      <c r="HSZ602" s="726"/>
      <c r="HTA602" s="726"/>
      <c r="HTB602" s="726"/>
      <c r="HTC602" s="726"/>
      <c r="HTD602" s="726"/>
      <c r="HTE602" s="726"/>
      <c r="HTF602" s="726"/>
      <c r="HTG602" s="726"/>
      <c r="HTH602" s="726"/>
      <c r="HTI602" s="726"/>
      <c r="HTJ602" s="726"/>
      <c r="HTK602" s="726"/>
      <c r="HTL602" s="726"/>
      <c r="HTM602" s="726"/>
      <c r="HTN602" s="726"/>
      <c r="HTO602" s="726"/>
      <c r="HTP602" s="726"/>
      <c r="HTQ602" s="726"/>
      <c r="HTR602" s="726"/>
      <c r="HTS602" s="726"/>
      <c r="HTT602" s="726"/>
      <c r="HTU602" s="726"/>
      <c r="HTV602" s="726"/>
      <c r="HTW602" s="726"/>
      <c r="HTX602" s="726"/>
      <c r="HTY602" s="726"/>
      <c r="HTZ602" s="726"/>
      <c r="HUA602" s="726"/>
      <c r="HUB602" s="726"/>
      <c r="HUC602" s="726"/>
      <c r="HUD602" s="726"/>
      <c r="HUE602" s="726"/>
      <c r="HUF602" s="726"/>
      <c r="HUG602" s="726"/>
      <c r="HUH602" s="726"/>
      <c r="HUI602" s="726"/>
      <c r="HUJ602" s="726"/>
      <c r="HUK602" s="726"/>
      <c r="HUL602" s="726"/>
      <c r="HUM602" s="726"/>
      <c r="HUN602" s="726"/>
      <c r="HUO602" s="726"/>
      <c r="HUP602" s="726"/>
      <c r="HUQ602" s="726"/>
      <c r="HUR602" s="726"/>
      <c r="HUS602" s="726"/>
      <c r="HUT602" s="726"/>
      <c r="HUU602" s="726"/>
      <c r="HUV602" s="726"/>
      <c r="HUW602" s="726"/>
      <c r="HUX602" s="726"/>
      <c r="HUY602" s="726"/>
      <c r="HUZ602" s="726"/>
      <c r="HVA602" s="726"/>
      <c r="HVB602" s="726"/>
      <c r="HVC602" s="726"/>
      <c r="HVD602" s="726"/>
      <c r="HVE602" s="726"/>
      <c r="HVF602" s="726"/>
      <c r="HVG602" s="726"/>
      <c r="HVH602" s="726"/>
      <c r="HVI602" s="726"/>
      <c r="HVJ602" s="726"/>
      <c r="HVK602" s="726"/>
      <c r="HVL602" s="726"/>
      <c r="HVM602" s="726"/>
      <c r="HVN602" s="726"/>
      <c r="HVO602" s="726"/>
      <c r="HVP602" s="726"/>
      <c r="HVQ602" s="726"/>
      <c r="HVR602" s="726"/>
      <c r="HVS602" s="726"/>
      <c r="HVT602" s="726"/>
      <c r="HVU602" s="726"/>
      <c r="HVV602" s="726"/>
      <c r="HVW602" s="726"/>
      <c r="HVX602" s="726"/>
      <c r="HVY602" s="726"/>
      <c r="HVZ602" s="726"/>
      <c r="HWA602" s="726"/>
      <c r="HWB602" s="726"/>
      <c r="HWC602" s="726"/>
      <c r="HWD602" s="726"/>
      <c r="HWE602" s="726"/>
      <c r="HWF602" s="726"/>
      <c r="HWG602" s="726"/>
      <c r="HWH602" s="726"/>
      <c r="HWI602" s="726"/>
      <c r="HWJ602" s="726"/>
      <c r="HWK602" s="726"/>
      <c r="HWL602" s="726"/>
      <c r="HWM602" s="726"/>
      <c r="HWN602" s="726"/>
      <c r="HWO602" s="726"/>
      <c r="HWP602" s="726"/>
      <c r="HWQ602" s="726"/>
      <c r="HWR602" s="726"/>
      <c r="HWS602" s="726"/>
      <c r="HWT602" s="726"/>
      <c r="HWU602" s="726"/>
      <c r="HWV602" s="726"/>
      <c r="HWW602" s="726"/>
      <c r="HWX602" s="726"/>
      <c r="HWY602" s="726"/>
      <c r="HWZ602" s="726"/>
      <c r="HXA602" s="726"/>
      <c r="HXB602" s="726"/>
      <c r="HXC602" s="726"/>
      <c r="HXD602" s="726"/>
      <c r="HXE602" s="726"/>
      <c r="HXF602" s="726"/>
      <c r="HXG602" s="726"/>
      <c r="HXH602" s="726"/>
      <c r="HXI602" s="726"/>
      <c r="HXJ602" s="726"/>
      <c r="HXK602" s="726"/>
      <c r="HXL602" s="726"/>
      <c r="HXM602" s="726"/>
      <c r="HXN602" s="726"/>
      <c r="HXO602" s="726"/>
      <c r="HXP602" s="726"/>
      <c r="HXQ602" s="726"/>
      <c r="HXR602" s="726"/>
      <c r="HXS602" s="726"/>
      <c r="HXT602" s="726"/>
      <c r="HXU602" s="726"/>
      <c r="HXV602" s="726"/>
      <c r="HXW602" s="726"/>
      <c r="HXX602" s="726"/>
      <c r="HXY602" s="726"/>
      <c r="HXZ602" s="726"/>
      <c r="HYA602" s="726"/>
      <c r="HYB602" s="726"/>
      <c r="HYC602" s="726"/>
      <c r="HYD602" s="726"/>
      <c r="HYE602" s="726"/>
      <c r="HYF602" s="726"/>
      <c r="HYG602" s="726"/>
      <c r="HYH602" s="726"/>
      <c r="HYI602" s="726"/>
      <c r="HYJ602" s="726"/>
      <c r="HYK602" s="726"/>
      <c r="HYL602" s="726"/>
      <c r="HYM602" s="726"/>
      <c r="HYN602" s="726"/>
      <c r="HYO602" s="726"/>
      <c r="HYP602" s="726"/>
      <c r="HYQ602" s="726"/>
      <c r="HYR602" s="726"/>
      <c r="HYS602" s="726"/>
      <c r="HYT602" s="726"/>
      <c r="HYU602" s="726"/>
      <c r="HYV602" s="726"/>
      <c r="HYW602" s="726"/>
      <c r="HYX602" s="726"/>
      <c r="HYY602" s="726"/>
      <c r="HYZ602" s="726"/>
      <c r="HZA602" s="726"/>
      <c r="HZB602" s="726"/>
      <c r="HZC602" s="726"/>
      <c r="HZD602" s="726"/>
      <c r="HZE602" s="726"/>
      <c r="HZF602" s="726"/>
      <c r="HZG602" s="726"/>
      <c r="HZH602" s="726"/>
      <c r="HZI602" s="726"/>
      <c r="HZJ602" s="726"/>
      <c r="HZK602" s="726"/>
      <c r="HZL602" s="726"/>
      <c r="HZM602" s="726"/>
      <c r="HZN602" s="726"/>
      <c r="HZO602" s="726"/>
      <c r="HZP602" s="726"/>
      <c r="HZQ602" s="726"/>
      <c r="HZR602" s="726"/>
      <c r="HZS602" s="726"/>
      <c r="HZT602" s="726"/>
      <c r="HZU602" s="726"/>
      <c r="HZV602" s="726"/>
      <c r="HZW602" s="726"/>
      <c r="HZX602" s="726"/>
      <c r="HZY602" s="726"/>
      <c r="HZZ602" s="726"/>
      <c r="IAA602" s="726"/>
      <c r="IAB602" s="726"/>
      <c r="IAC602" s="726"/>
      <c r="IAD602" s="726"/>
      <c r="IAE602" s="726"/>
      <c r="IAF602" s="726"/>
      <c r="IAG602" s="726"/>
      <c r="IAH602" s="726"/>
      <c r="IAI602" s="726"/>
      <c r="IAJ602" s="726"/>
      <c r="IAK602" s="726"/>
      <c r="IAL602" s="726"/>
      <c r="IAM602" s="726"/>
      <c r="IAN602" s="726"/>
      <c r="IAO602" s="726"/>
      <c r="IAP602" s="726"/>
      <c r="IAQ602" s="726"/>
      <c r="IAR602" s="726"/>
      <c r="IAS602" s="726"/>
      <c r="IAT602" s="726"/>
      <c r="IAU602" s="726"/>
      <c r="IAV602" s="726"/>
      <c r="IAW602" s="726"/>
      <c r="IAX602" s="726"/>
      <c r="IAY602" s="726"/>
      <c r="IAZ602" s="726"/>
      <c r="IBA602" s="726"/>
      <c r="IBB602" s="726"/>
      <c r="IBC602" s="726"/>
      <c r="IBD602" s="726"/>
      <c r="IBE602" s="726"/>
      <c r="IBF602" s="726"/>
      <c r="IBG602" s="726"/>
      <c r="IBH602" s="726"/>
      <c r="IBI602" s="726"/>
      <c r="IBJ602" s="726"/>
      <c r="IBK602" s="726"/>
      <c r="IBL602" s="726"/>
      <c r="IBM602" s="726"/>
      <c r="IBN602" s="726"/>
      <c r="IBO602" s="726"/>
      <c r="IBP602" s="726"/>
      <c r="IBQ602" s="726"/>
      <c r="IBR602" s="726"/>
      <c r="IBS602" s="726"/>
      <c r="IBT602" s="726"/>
      <c r="IBU602" s="726"/>
      <c r="IBV602" s="726"/>
      <c r="IBW602" s="726"/>
      <c r="IBX602" s="726"/>
      <c r="IBY602" s="726"/>
      <c r="IBZ602" s="726"/>
      <c r="ICA602" s="726"/>
      <c r="ICB602" s="726"/>
      <c r="ICC602" s="726"/>
      <c r="ICD602" s="726"/>
      <c r="ICE602" s="726"/>
      <c r="ICF602" s="726"/>
      <c r="ICG602" s="726"/>
      <c r="ICH602" s="726"/>
      <c r="ICI602" s="726"/>
      <c r="ICJ602" s="726"/>
      <c r="ICK602" s="726"/>
      <c r="ICL602" s="726"/>
      <c r="ICM602" s="726"/>
      <c r="ICN602" s="726"/>
      <c r="ICO602" s="726"/>
      <c r="ICP602" s="726"/>
      <c r="ICQ602" s="726"/>
      <c r="ICR602" s="726"/>
      <c r="ICS602" s="726"/>
      <c r="ICT602" s="726"/>
      <c r="ICU602" s="726"/>
      <c r="ICV602" s="726"/>
      <c r="ICW602" s="726"/>
      <c r="ICX602" s="726"/>
      <c r="ICY602" s="726"/>
      <c r="ICZ602" s="726"/>
      <c r="IDA602" s="726"/>
      <c r="IDB602" s="726"/>
      <c r="IDC602" s="726"/>
      <c r="IDD602" s="726"/>
      <c r="IDE602" s="726"/>
      <c r="IDF602" s="726"/>
      <c r="IDG602" s="726"/>
      <c r="IDH602" s="726"/>
      <c r="IDI602" s="726"/>
      <c r="IDJ602" s="726"/>
      <c r="IDK602" s="726"/>
      <c r="IDL602" s="726"/>
      <c r="IDM602" s="726"/>
      <c r="IDN602" s="726"/>
      <c r="IDO602" s="726"/>
      <c r="IDP602" s="726"/>
      <c r="IDQ602" s="726"/>
      <c r="IDR602" s="726"/>
      <c r="IDS602" s="726"/>
      <c r="IDT602" s="726"/>
      <c r="IDU602" s="726"/>
      <c r="IDV602" s="726"/>
      <c r="IDW602" s="726"/>
      <c r="IDX602" s="726"/>
      <c r="IDY602" s="726"/>
      <c r="IDZ602" s="726"/>
      <c r="IEA602" s="726"/>
      <c r="IEB602" s="726"/>
      <c r="IEC602" s="726"/>
      <c r="IED602" s="726"/>
      <c r="IEE602" s="726"/>
      <c r="IEF602" s="726"/>
      <c r="IEG602" s="726"/>
      <c r="IEH602" s="726"/>
      <c r="IEI602" s="726"/>
      <c r="IEJ602" s="726"/>
      <c r="IEK602" s="726"/>
      <c r="IEL602" s="726"/>
      <c r="IEM602" s="726"/>
      <c r="IEN602" s="726"/>
      <c r="IEO602" s="726"/>
      <c r="IEP602" s="726"/>
      <c r="IEQ602" s="726"/>
      <c r="IER602" s="726"/>
      <c r="IES602" s="726"/>
      <c r="IET602" s="726"/>
      <c r="IEU602" s="726"/>
      <c r="IEV602" s="726"/>
      <c r="IEW602" s="726"/>
      <c r="IEX602" s="726"/>
      <c r="IEY602" s="726"/>
      <c r="IEZ602" s="726"/>
      <c r="IFA602" s="726"/>
      <c r="IFB602" s="726"/>
      <c r="IFC602" s="726"/>
      <c r="IFD602" s="726"/>
      <c r="IFE602" s="726"/>
      <c r="IFF602" s="726"/>
      <c r="IFG602" s="726"/>
      <c r="IFH602" s="726"/>
      <c r="IFI602" s="726"/>
      <c r="IFJ602" s="726"/>
      <c r="IFK602" s="726"/>
      <c r="IFL602" s="726"/>
      <c r="IFM602" s="726"/>
      <c r="IFN602" s="726"/>
      <c r="IFO602" s="726"/>
      <c r="IFP602" s="726"/>
      <c r="IFQ602" s="726"/>
      <c r="IFR602" s="726"/>
      <c r="IFS602" s="726"/>
      <c r="IFT602" s="726"/>
      <c r="IFU602" s="726"/>
      <c r="IFV602" s="726"/>
      <c r="IFW602" s="726"/>
      <c r="IFX602" s="726"/>
      <c r="IFY602" s="726"/>
      <c r="IFZ602" s="726"/>
      <c r="IGA602" s="726"/>
      <c r="IGB602" s="726"/>
      <c r="IGC602" s="726"/>
      <c r="IGD602" s="726"/>
      <c r="IGE602" s="726"/>
      <c r="IGF602" s="726"/>
      <c r="IGG602" s="726"/>
      <c r="IGH602" s="726"/>
      <c r="IGI602" s="726"/>
      <c r="IGJ602" s="726"/>
      <c r="IGK602" s="726"/>
      <c r="IGL602" s="726"/>
      <c r="IGM602" s="726"/>
      <c r="IGN602" s="726"/>
      <c r="IGO602" s="726"/>
      <c r="IGP602" s="726"/>
      <c r="IGQ602" s="726"/>
      <c r="IGR602" s="726"/>
      <c r="IGS602" s="726"/>
      <c r="IGT602" s="726"/>
      <c r="IGU602" s="726"/>
      <c r="IGV602" s="726"/>
      <c r="IGW602" s="726"/>
      <c r="IGX602" s="726"/>
      <c r="IGY602" s="726"/>
      <c r="IGZ602" s="726"/>
      <c r="IHA602" s="726"/>
      <c r="IHB602" s="726"/>
      <c r="IHC602" s="726"/>
      <c r="IHD602" s="726"/>
      <c r="IHE602" s="726"/>
      <c r="IHF602" s="726"/>
      <c r="IHG602" s="726"/>
      <c r="IHH602" s="726"/>
      <c r="IHI602" s="726"/>
      <c r="IHJ602" s="726"/>
      <c r="IHK602" s="726"/>
      <c r="IHL602" s="726"/>
      <c r="IHM602" s="726"/>
      <c r="IHN602" s="726"/>
      <c r="IHO602" s="726"/>
      <c r="IHP602" s="726"/>
      <c r="IHQ602" s="726"/>
      <c r="IHR602" s="726"/>
      <c r="IHS602" s="726"/>
      <c r="IHT602" s="726"/>
      <c r="IHU602" s="726"/>
      <c r="IHV602" s="726"/>
      <c r="IHW602" s="726"/>
      <c r="IHX602" s="726"/>
      <c r="IHY602" s="726"/>
      <c r="IHZ602" s="726"/>
      <c r="IIA602" s="726"/>
      <c r="IIB602" s="726"/>
      <c r="IIC602" s="726"/>
      <c r="IID602" s="726"/>
      <c r="IIE602" s="726"/>
      <c r="IIF602" s="726"/>
      <c r="IIG602" s="726"/>
      <c r="IIH602" s="726"/>
      <c r="III602" s="726"/>
      <c r="IIJ602" s="726"/>
      <c r="IIK602" s="726"/>
      <c r="IIL602" s="726"/>
      <c r="IIM602" s="726"/>
      <c r="IIN602" s="726"/>
      <c r="IIO602" s="726"/>
      <c r="IIP602" s="726"/>
      <c r="IIQ602" s="726"/>
      <c r="IIR602" s="726"/>
      <c r="IIS602" s="726"/>
      <c r="IIT602" s="726"/>
      <c r="IIU602" s="726"/>
      <c r="IIV602" s="726"/>
      <c r="IIW602" s="726"/>
      <c r="IIX602" s="726"/>
      <c r="IIY602" s="726"/>
      <c r="IIZ602" s="726"/>
      <c r="IJA602" s="726"/>
      <c r="IJB602" s="726"/>
      <c r="IJC602" s="726"/>
      <c r="IJD602" s="726"/>
      <c r="IJE602" s="726"/>
      <c r="IJF602" s="726"/>
      <c r="IJG602" s="726"/>
      <c r="IJH602" s="726"/>
      <c r="IJI602" s="726"/>
      <c r="IJJ602" s="726"/>
      <c r="IJK602" s="726"/>
      <c r="IJL602" s="726"/>
      <c r="IJM602" s="726"/>
      <c r="IJN602" s="726"/>
      <c r="IJO602" s="726"/>
      <c r="IJP602" s="726"/>
      <c r="IJQ602" s="726"/>
      <c r="IJR602" s="726"/>
      <c r="IJS602" s="726"/>
      <c r="IJT602" s="726"/>
      <c r="IJU602" s="726"/>
      <c r="IJV602" s="726"/>
      <c r="IJW602" s="726"/>
      <c r="IJX602" s="726"/>
      <c r="IJY602" s="726"/>
      <c r="IJZ602" s="726"/>
      <c r="IKA602" s="726"/>
      <c r="IKB602" s="726"/>
      <c r="IKC602" s="726"/>
      <c r="IKD602" s="726"/>
      <c r="IKE602" s="726"/>
      <c r="IKF602" s="726"/>
      <c r="IKG602" s="726"/>
      <c r="IKH602" s="726"/>
      <c r="IKI602" s="726"/>
      <c r="IKJ602" s="726"/>
      <c r="IKK602" s="726"/>
      <c r="IKL602" s="726"/>
      <c r="IKM602" s="726"/>
      <c r="IKN602" s="726"/>
      <c r="IKO602" s="726"/>
      <c r="IKP602" s="726"/>
      <c r="IKQ602" s="726"/>
      <c r="IKR602" s="726"/>
      <c r="IKS602" s="726"/>
      <c r="IKT602" s="726"/>
      <c r="IKU602" s="726"/>
      <c r="IKV602" s="726"/>
      <c r="IKW602" s="726"/>
      <c r="IKX602" s="726"/>
      <c r="IKY602" s="726"/>
      <c r="IKZ602" s="726"/>
      <c r="ILA602" s="726"/>
      <c r="ILB602" s="726"/>
      <c r="ILC602" s="726"/>
      <c r="ILD602" s="726"/>
      <c r="ILE602" s="726"/>
      <c r="ILF602" s="726"/>
      <c r="ILG602" s="726"/>
      <c r="ILH602" s="726"/>
      <c r="ILI602" s="726"/>
      <c r="ILJ602" s="726"/>
      <c r="ILK602" s="726"/>
      <c r="ILL602" s="726"/>
      <c r="ILM602" s="726"/>
      <c r="ILN602" s="726"/>
      <c r="ILO602" s="726"/>
      <c r="ILP602" s="726"/>
      <c r="ILQ602" s="726"/>
      <c r="ILR602" s="726"/>
      <c r="ILS602" s="726"/>
      <c r="ILT602" s="726"/>
      <c r="ILU602" s="726"/>
      <c r="ILV602" s="726"/>
      <c r="ILW602" s="726"/>
      <c r="ILX602" s="726"/>
      <c r="ILY602" s="726"/>
      <c r="ILZ602" s="726"/>
      <c r="IMA602" s="726"/>
      <c r="IMB602" s="726"/>
      <c r="IMC602" s="726"/>
      <c r="IMD602" s="726"/>
      <c r="IME602" s="726"/>
      <c r="IMF602" s="726"/>
      <c r="IMG602" s="726"/>
      <c r="IMH602" s="726"/>
      <c r="IMI602" s="726"/>
      <c r="IMJ602" s="726"/>
      <c r="IMK602" s="726"/>
      <c r="IML602" s="726"/>
      <c r="IMM602" s="726"/>
      <c r="IMN602" s="726"/>
      <c r="IMO602" s="726"/>
      <c r="IMP602" s="726"/>
      <c r="IMQ602" s="726"/>
      <c r="IMR602" s="726"/>
      <c r="IMS602" s="726"/>
      <c r="IMT602" s="726"/>
      <c r="IMU602" s="726"/>
      <c r="IMV602" s="726"/>
      <c r="IMW602" s="726"/>
      <c r="IMX602" s="726"/>
      <c r="IMY602" s="726"/>
      <c r="IMZ602" s="726"/>
      <c r="INA602" s="726"/>
      <c r="INB602" s="726"/>
      <c r="INC602" s="726"/>
      <c r="IND602" s="726"/>
      <c r="INE602" s="726"/>
      <c r="INF602" s="726"/>
      <c r="ING602" s="726"/>
      <c r="INH602" s="726"/>
      <c r="INI602" s="726"/>
      <c r="INJ602" s="726"/>
      <c r="INK602" s="726"/>
      <c r="INL602" s="726"/>
      <c r="INM602" s="726"/>
      <c r="INN602" s="726"/>
      <c r="INO602" s="726"/>
      <c r="INP602" s="726"/>
      <c r="INQ602" s="726"/>
      <c r="INR602" s="726"/>
      <c r="INS602" s="726"/>
      <c r="INT602" s="726"/>
      <c r="INU602" s="726"/>
      <c r="INV602" s="726"/>
      <c r="INW602" s="726"/>
      <c r="INX602" s="726"/>
      <c r="INY602" s="726"/>
      <c r="INZ602" s="726"/>
      <c r="IOA602" s="726"/>
      <c r="IOB602" s="726"/>
      <c r="IOC602" s="726"/>
      <c r="IOD602" s="726"/>
      <c r="IOE602" s="726"/>
      <c r="IOF602" s="726"/>
      <c r="IOG602" s="726"/>
      <c r="IOH602" s="726"/>
      <c r="IOI602" s="726"/>
      <c r="IOJ602" s="726"/>
      <c r="IOK602" s="726"/>
      <c r="IOL602" s="726"/>
      <c r="IOM602" s="726"/>
      <c r="ION602" s="726"/>
      <c r="IOO602" s="726"/>
      <c r="IOP602" s="726"/>
      <c r="IOQ602" s="726"/>
      <c r="IOR602" s="726"/>
      <c r="IOS602" s="726"/>
      <c r="IOT602" s="726"/>
      <c r="IOU602" s="726"/>
      <c r="IOV602" s="726"/>
      <c r="IOW602" s="726"/>
      <c r="IOX602" s="726"/>
      <c r="IOY602" s="726"/>
      <c r="IOZ602" s="726"/>
      <c r="IPA602" s="726"/>
      <c r="IPB602" s="726"/>
      <c r="IPC602" s="726"/>
      <c r="IPD602" s="726"/>
      <c r="IPE602" s="726"/>
      <c r="IPF602" s="726"/>
      <c r="IPG602" s="726"/>
      <c r="IPH602" s="726"/>
      <c r="IPI602" s="726"/>
      <c r="IPJ602" s="726"/>
      <c r="IPK602" s="726"/>
      <c r="IPL602" s="726"/>
      <c r="IPM602" s="726"/>
      <c r="IPN602" s="726"/>
      <c r="IPO602" s="726"/>
      <c r="IPP602" s="726"/>
      <c r="IPQ602" s="726"/>
      <c r="IPR602" s="726"/>
      <c r="IPS602" s="726"/>
      <c r="IPT602" s="726"/>
      <c r="IPU602" s="726"/>
      <c r="IPV602" s="726"/>
      <c r="IPW602" s="726"/>
      <c r="IPX602" s="726"/>
      <c r="IPY602" s="726"/>
      <c r="IPZ602" s="726"/>
      <c r="IQA602" s="726"/>
      <c r="IQB602" s="726"/>
      <c r="IQC602" s="726"/>
      <c r="IQD602" s="726"/>
      <c r="IQE602" s="726"/>
      <c r="IQF602" s="726"/>
      <c r="IQG602" s="726"/>
      <c r="IQH602" s="726"/>
      <c r="IQI602" s="726"/>
      <c r="IQJ602" s="726"/>
      <c r="IQK602" s="726"/>
      <c r="IQL602" s="726"/>
      <c r="IQM602" s="726"/>
      <c r="IQN602" s="726"/>
      <c r="IQO602" s="726"/>
      <c r="IQP602" s="726"/>
      <c r="IQQ602" s="726"/>
      <c r="IQR602" s="726"/>
      <c r="IQS602" s="726"/>
      <c r="IQT602" s="726"/>
      <c r="IQU602" s="726"/>
      <c r="IQV602" s="726"/>
      <c r="IQW602" s="726"/>
      <c r="IQX602" s="726"/>
      <c r="IQY602" s="726"/>
      <c r="IQZ602" s="726"/>
      <c r="IRA602" s="726"/>
      <c r="IRB602" s="726"/>
      <c r="IRC602" s="726"/>
      <c r="IRD602" s="726"/>
      <c r="IRE602" s="726"/>
      <c r="IRF602" s="726"/>
      <c r="IRG602" s="726"/>
      <c r="IRH602" s="726"/>
      <c r="IRI602" s="726"/>
      <c r="IRJ602" s="726"/>
      <c r="IRK602" s="726"/>
      <c r="IRL602" s="726"/>
      <c r="IRM602" s="726"/>
      <c r="IRN602" s="726"/>
      <c r="IRO602" s="726"/>
      <c r="IRP602" s="726"/>
      <c r="IRQ602" s="726"/>
      <c r="IRR602" s="726"/>
      <c r="IRS602" s="726"/>
      <c r="IRT602" s="726"/>
      <c r="IRU602" s="726"/>
      <c r="IRV602" s="726"/>
      <c r="IRW602" s="726"/>
      <c r="IRX602" s="726"/>
      <c r="IRY602" s="726"/>
      <c r="IRZ602" s="726"/>
      <c r="ISA602" s="726"/>
      <c r="ISB602" s="726"/>
      <c r="ISC602" s="726"/>
      <c r="ISD602" s="726"/>
      <c r="ISE602" s="726"/>
      <c r="ISF602" s="726"/>
      <c r="ISG602" s="726"/>
      <c r="ISH602" s="726"/>
      <c r="ISI602" s="726"/>
      <c r="ISJ602" s="726"/>
      <c r="ISK602" s="726"/>
      <c r="ISL602" s="726"/>
      <c r="ISM602" s="726"/>
      <c r="ISN602" s="726"/>
      <c r="ISO602" s="726"/>
      <c r="ISP602" s="726"/>
      <c r="ISQ602" s="726"/>
      <c r="ISR602" s="726"/>
      <c r="ISS602" s="726"/>
      <c r="IST602" s="726"/>
      <c r="ISU602" s="726"/>
      <c r="ISV602" s="726"/>
      <c r="ISW602" s="726"/>
      <c r="ISX602" s="726"/>
      <c r="ISY602" s="726"/>
      <c r="ISZ602" s="726"/>
      <c r="ITA602" s="726"/>
      <c r="ITB602" s="726"/>
      <c r="ITC602" s="726"/>
      <c r="ITD602" s="726"/>
      <c r="ITE602" s="726"/>
      <c r="ITF602" s="726"/>
      <c r="ITG602" s="726"/>
      <c r="ITH602" s="726"/>
      <c r="ITI602" s="726"/>
      <c r="ITJ602" s="726"/>
      <c r="ITK602" s="726"/>
      <c r="ITL602" s="726"/>
      <c r="ITM602" s="726"/>
      <c r="ITN602" s="726"/>
      <c r="ITO602" s="726"/>
      <c r="ITP602" s="726"/>
      <c r="ITQ602" s="726"/>
      <c r="ITR602" s="726"/>
      <c r="ITS602" s="726"/>
      <c r="ITT602" s="726"/>
      <c r="ITU602" s="726"/>
      <c r="ITV602" s="726"/>
      <c r="ITW602" s="726"/>
      <c r="ITX602" s="726"/>
      <c r="ITY602" s="726"/>
      <c r="ITZ602" s="726"/>
      <c r="IUA602" s="726"/>
      <c r="IUB602" s="726"/>
      <c r="IUC602" s="726"/>
      <c r="IUD602" s="726"/>
      <c r="IUE602" s="726"/>
      <c r="IUF602" s="726"/>
      <c r="IUG602" s="726"/>
      <c r="IUH602" s="726"/>
      <c r="IUI602" s="726"/>
      <c r="IUJ602" s="726"/>
      <c r="IUK602" s="726"/>
      <c r="IUL602" s="726"/>
      <c r="IUM602" s="726"/>
      <c r="IUN602" s="726"/>
      <c r="IUO602" s="726"/>
      <c r="IUP602" s="726"/>
      <c r="IUQ602" s="726"/>
      <c r="IUR602" s="726"/>
      <c r="IUS602" s="726"/>
      <c r="IUT602" s="726"/>
      <c r="IUU602" s="726"/>
      <c r="IUV602" s="726"/>
      <c r="IUW602" s="726"/>
      <c r="IUX602" s="726"/>
      <c r="IUY602" s="726"/>
      <c r="IUZ602" s="726"/>
      <c r="IVA602" s="726"/>
      <c r="IVB602" s="726"/>
      <c r="IVC602" s="726"/>
      <c r="IVD602" s="726"/>
      <c r="IVE602" s="726"/>
      <c r="IVF602" s="726"/>
      <c r="IVG602" s="726"/>
      <c r="IVH602" s="726"/>
      <c r="IVI602" s="726"/>
      <c r="IVJ602" s="726"/>
      <c r="IVK602" s="726"/>
      <c r="IVL602" s="726"/>
      <c r="IVM602" s="726"/>
      <c r="IVN602" s="726"/>
      <c r="IVO602" s="726"/>
      <c r="IVP602" s="726"/>
      <c r="IVQ602" s="726"/>
      <c r="IVR602" s="726"/>
      <c r="IVS602" s="726"/>
      <c r="IVT602" s="726"/>
      <c r="IVU602" s="726"/>
      <c r="IVV602" s="726"/>
      <c r="IVW602" s="726"/>
      <c r="IVX602" s="726"/>
      <c r="IVY602" s="726"/>
      <c r="IVZ602" s="726"/>
      <c r="IWA602" s="726"/>
      <c r="IWB602" s="726"/>
      <c r="IWC602" s="726"/>
      <c r="IWD602" s="726"/>
      <c r="IWE602" s="726"/>
      <c r="IWF602" s="726"/>
      <c r="IWG602" s="726"/>
      <c r="IWH602" s="726"/>
      <c r="IWI602" s="726"/>
      <c r="IWJ602" s="726"/>
      <c r="IWK602" s="726"/>
      <c r="IWL602" s="726"/>
      <c r="IWM602" s="726"/>
      <c r="IWN602" s="726"/>
      <c r="IWO602" s="726"/>
      <c r="IWP602" s="726"/>
      <c r="IWQ602" s="726"/>
      <c r="IWR602" s="726"/>
      <c r="IWS602" s="726"/>
      <c r="IWT602" s="726"/>
      <c r="IWU602" s="726"/>
      <c r="IWV602" s="726"/>
      <c r="IWW602" s="726"/>
      <c r="IWX602" s="726"/>
      <c r="IWY602" s="726"/>
      <c r="IWZ602" s="726"/>
      <c r="IXA602" s="726"/>
      <c r="IXB602" s="726"/>
      <c r="IXC602" s="726"/>
      <c r="IXD602" s="726"/>
      <c r="IXE602" s="726"/>
      <c r="IXF602" s="726"/>
      <c r="IXG602" s="726"/>
      <c r="IXH602" s="726"/>
      <c r="IXI602" s="726"/>
      <c r="IXJ602" s="726"/>
      <c r="IXK602" s="726"/>
      <c r="IXL602" s="726"/>
      <c r="IXM602" s="726"/>
      <c r="IXN602" s="726"/>
      <c r="IXO602" s="726"/>
      <c r="IXP602" s="726"/>
      <c r="IXQ602" s="726"/>
      <c r="IXR602" s="726"/>
      <c r="IXS602" s="726"/>
      <c r="IXT602" s="726"/>
      <c r="IXU602" s="726"/>
      <c r="IXV602" s="726"/>
      <c r="IXW602" s="726"/>
      <c r="IXX602" s="726"/>
      <c r="IXY602" s="726"/>
      <c r="IXZ602" s="726"/>
      <c r="IYA602" s="726"/>
      <c r="IYB602" s="726"/>
      <c r="IYC602" s="726"/>
      <c r="IYD602" s="726"/>
      <c r="IYE602" s="726"/>
      <c r="IYF602" s="726"/>
      <c r="IYG602" s="726"/>
      <c r="IYH602" s="726"/>
      <c r="IYI602" s="726"/>
      <c r="IYJ602" s="726"/>
      <c r="IYK602" s="726"/>
      <c r="IYL602" s="726"/>
      <c r="IYM602" s="726"/>
      <c r="IYN602" s="726"/>
      <c r="IYO602" s="726"/>
      <c r="IYP602" s="726"/>
      <c r="IYQ602" s="726"/>
      <c r="IYR602" s="726"/>
      <c r="IYS602" s="726"/>
      <c r="IYT602" s="726"/>
      <c r="IYU602" s="726"/>
      <c r="IYV602" s="726"/>
      <c r="IYW602" s="726"/>
      <c r="IYX602" s="726"/>
      <c r="IYY602" s="726"/>
      <c r="IYZ602" s="726"/>
      <c r="IZA602" s="726"/>
      <c r="IZB602" s="726"/>
      <c r="IZC602" s="726"/>
      <c r="IZD602" s="726"/>
      <c r="IZE602" s="726"/>
      <c r="IZF602" s="726"/>
      <c r="IZG602" s="726"/>
      <c r="IZH602" s="726"/>
      <c r="IZI602" s="726"/>
      <c r="IZJ602" s="726"/>
      <c r="IZK602" s="726"/>
      <c r="IZL602" s="726"/>
      <c r="IZM602" s="726"/>
      <c r="IZN602" s="726"/>
      <c r="IZO602" s="726"/>
      <c r="IZP602" s="726"/>
      <c r="IZQ602" s="726"/>
      <c r="IZR602" s="726"/>
      <c r="IZS602" s="726"/>
      <c r="IZT602" s="726"/>
      <c r="IZU602" s="726"/>
      <c r="IZV602" s="726"/>
      <c r="IZW602" s="726"/>
      <c r="IZX602" s="726"/>
      <c r="IZY602" s="726"/>
      <c r="IZZ602" s="726"/>
      <c r="JAA602" s="726"/>
      <c r="JAB602" s="726"/>
      <c r="JAC602" s="726"/>
      <c r="JAD602" s="726"/>
      <c r="JAE602" s="726"/>
      <c r="JAF602" s="726"/>
      <c r="JAG602" s="726"/>
      <c r="JAH602" s="726"/>
      <c r="JAI602" s="726"/>
      <c r="JAJ602" s="726"/>
      <c r="JAK602" s="726"/>
      <c r="JAL602" s="726"/>
      <c r="JAM602" s="726"/>
      <c r="JAN602" s="726"/>
      <c r="JAO602" s="726"/>
      <c r="JAP602" s="726"/>
      <c r="JAQ602" s="726"/>
      <c r="JAR602" s="726"/>
      <c r="JAS602" s="726"/>
      <c r="JAT602" s="726"/>
      <c r="JAU602" s="726"/>
      <c r="JAV602" s="726"/>
      <c r="JAW602" s="726"/>
      <c r="JAX602" s="726"/>
      <c r="JAY602" s="726"/>
      <c r="JAZ602" s="726"/>
      <c r="JBA602" s="726"/>
      <c r="JBB602" s="726"/>
      <c r="JBC602" s="726"/>
      <c r="JBD602" s="726"/>
      <c r="JBE602" s="726"/>
      <c r="JBF602" s="726"/>
      <c r="JBG602" s="726"/>
      <c r="JBH602" s="726"/>
      <c r="JBI602" s="726"/>
      <c r="JBJ602" s="726"/>
      <c r="JBK602" s="726"/>
      <c r="JBL602" s="726"/>
      <c r="JBM602" s="726"/>
      <c r="JBN602" s="726"/>
      <c r="JBO602" s="726"/>
      <c r="JBP602" s="726"/>
      <c r="JBQ602" s="726"/>
      <c r="JBR602" s="726"/>
      <c r="JBS602" s="726"/>
      <c r="JBT602" s="726"/>
      <c r="JBU602" s="726"/>
      <c r="JBV602" s="726"/>
      <c r="JBW602" s="726"/>
      <c r="JBX602" s="726"/>
      <c r="JBY602" s="726"/>
      <c r="JBZ602" s="726"/>
      <c r="JCA602" s="726"/>
      <c r="JCB602" s="726"/>
      <c r="JCC602" s="726"/>
      <c r="JCD602" s="726"/>
      <c r="JCE602" s="726"/>
      <c r="JCF602" s="726"/>
      <c r="JCG602" s="726"/>
      <c r="JCH602" s="726"/>
      <c r="JCI602" s="726"/>
      <c r="JCJ602" s="726"/>
      <c r="JCK602" s="726"/>
      <c r="JCL602" s="726"/>
      <c r="JCM602" s="726"/>
      <c r="JCN602" s="726"/>
      <c r="JCO602" s="726"/>
      <c r="JCP602" s="726"/>
      <c r="JCQ602" s="726"/>
      <c r="JCR602" s="726"/>
      <c r="JCS602" s="726"/>
      <c r="JCT602" s="726"/>
      <c r="JCU602" s="726"/>
      <c r="JCV602" s="726"/>
      <c r="JCW602" s="726"/>
      <c r="JCX602" s="726"/>
      <c r="JCY602" s="726"/>
      <c r="JCZ602" s="726"/>
      <c r="JDA602" s="726"/>
      <c r="JDB602" s="726"/>
      <c r="JDC602" s="726"/>
      <c r="JDD602" s="726"/>
      <c r="JDE602" s="726"/>
      <c r="JDF602" s="726"/>
      <c r="JDG602" s="726"/>
      <c r="JDH602" s="726"/>
      <c r="JDI602" s="726"/>
      <c r="JDJ602" s="726"/>
      <c r="JDK602" s="726"/>
      <c r="JDL602" s="726"/>
      <c r="JDM602" s="726"/>
      <c r="JDN602" s="726"/>
      <c r="JDO602" s="726"/>
      <c r="JDP602" s="726"/>
      <c r="JDQ602" s="726"/>
      <c r="JDR602" s="726"/>
      <c r="JDS602" s="726"/>
      <c r="JDT602" s="726"/>
      <c r="JDU602" s="726"/>
      <c r="JDV602" s="726"/>
      <c r="JDW602" s="726"/>
      <c r="JDX602" s="726"/>
      <c r="JDY602" s="726"/>
      <c r="JDZ602" s="726"/>
      <c r="JEA602" s="726"/>
      <c r="JEB602" s="726"/>
      <c r="JEC602" s="726"/>
      <c r="JED602" s="726"/>
      <c r="JEE602" s="726"/>
      <c r="JEF602" s="726"/>
      <c r="JEG602" s="726"/>
      <c r="JEH602" s="726"/>
      <c r="JEI602" s="726"/>
      <c r="JEJ602" s="726"/>
      <c r="JEK602" s="726"/>
      <c r="JEL602" s="726"/>
      <c r="JEM602" s="726"/>
      <c r="JEN602" s="726"/>
      <c r="JEO602" s="726"/>
      <c r="JEP602" s="726"/>
      <c r="JEQ602" s="726"/>
      <c r="JER602" s="726"/>
      <c r="JES602" s="726"/>
      <c r="JET602" s="726"/>
      <c r="JEU602" s="726"/>
      <c r="JEV602" s="726"/>
      <c r="JEW602" s="726"/>
      <c r="JEX602" s="726"/>
      <c r="JEY602" s="726"/>
      <c r="JEZ602" s="726"/>
      <c r="JFA602" s="726"/>
      <c r="JFB602" s="726"/>
      <c r="JFC602" s="726"/>
      <c r="JFD602" s="726"/>
      <c r="JFE602" s="726"/>
      <c r="JFF602" s="726"/>
      <c r="JFG602" s="726"/>
      <c r="JFH602" s="726"/>
      <c r="JFI602" s="726"/>
      <c r="JFJ602" s="726"/>
      <c r="JFK602" s="726"/>
      <c r="JFL602" s="726"/>
      <c r="JFM602" s="726"/>
      <c r="JFN602" s="726"/>
      <c r="JFO602" s="726"/>
      <c r="JFP602" s="726"/>
      <c r="JFQ602" s="726"/>
      <c r="JFR602" s="726"/>
      <c r="JFS602" s="726"/>
      <c r="JFT602" s="726"/>
      <c r="JFU602" s="726"/>
      <c r="JFV602" s="726"/>
      <c r="JFW602" s="726"/>
      <c r="JFX602" s="726"/>
      <c r="JFY602" s="726"/>
      <c r="JFZ602" s="726"/>
      <c r="JGA602" s="726"/>
      <c r="JGB602" s="726"/>
      <c r="JGC602" s="726"/>
      <c r="JGD602" s="726"/>
      <c r="JGE602" s="726"/>
      <c r="JGF602" s="726"/>
      <c r="JGG602" s="726"/>
      <c r="JGH602" s="726"/>
      <c r="JGI602" s="726"/>
      <c r="JGJ602" s="726"/>
      <c r="JGK602" s="726"/>
      <c r="JGL602" s="726"/>
      <c r="JGM602" s="726"/>
      <c r="JGN602" s="726"/>
      <c r="JGO602" s="726"/>
      <c r="JGP602" s="726"/>
      <c r="JGQ602" s="726"/>
      <c r="JGR602" s="726"/>
      <c r="JGS602" s="726"/>
      <c r="JGT602" s="726"/>
      <c r="JGU602" s="726"/>
      <c r="JGV602" s="726"/>
      <c r="JGW602" s="726"/>
      <c r="JGX602" s="726"/>
      <c r="JGY602" s="726"/>
      <c r="JGZ602" s="726"/>
      <c r="JHA602" s="726"/>
      <c r="JHB602" s="726"/>
      <c r="JHC602" s="726"/>
      <c r="JHD602" s="726"/>
      <c r="JHE602" s="726"/>
      <c r="JHF602" s="726"/>
      <c r="JHG602" s="726"/>
      <c r="JHH602" s="726"/>
      <c r="JHI602" s="726"/>
      <c r="JHJ602" s="726"/>
      <c r="JHK602" s="726"/>
      <c r="JHL602" s="726"/>
      <c r="JHM602" s="726"/>
      <c r="JHN602" s="726"/>
      <c r="JHO602" s="726"/>
      <c r="JHP602" s="726"/>
      <c r="JHQ602" s="726"/>
      <c r="JHR602" s="726"/>
      <c r="JHS602" s="726"/>
      <c r="JHT602" s="726"/>
      <c r="JHU602" s="726"/>
      <c r="JHV602" s="726"/>
      <c r="JHW602" s="726"/>
      <c r="JHX602" s="726"/>
      <c r="JHY602" s="726"/>
      <c r="JHZ602" s="726"/>
      <c r="JIA602" s="726"/>
      <c r="JIB602" s="726"/>
      <c r="JIC602" s="726"/>
      <c r="JID602" s="726"/>
      <c r="JIE602" s="726"/>
      <c r="JIF602" s="726"/>
      <c r="JIG602" s="726"/>
      <c r="JIH602" s="726"/>
      <c r="JII602" s="726"/>
      <c r="JIJ602" s="726"/>
      <c r="JIK602" s="726"/>
      <c r="JIL602" s="726"/>
      <c r="JIM602" s="726"/>
      <c r="JIN602" s="726"/>
      <c r="JIO602" s="726"/>
      <c r="JIP602" s="726"/>
      <c r="JIQ602" s="726"/>
      <c r="JIR602" s="726"/>
      <c r="JIS602" s="726"/>
      <c r="JIT602" s="726"/>
      <c r="JIU602" s="726"/>
      <c r="JIV602" s="726"/>
      <c r="JIW602" s="726"/>
      <c r="JIX602" s="726"/>
      <c r="JIY602" s="726"/>
      <c r="JIZ602" s="726"/>
      <c r="JJA602" s="726"/>
      <c r="JJB602" s="726"/>
      <c r="JJC602" s="726"/>
      <c r="JJD602" s="726"/>
      <c r="JJE602" s="726"/>
      <c r="JJF602" s="726"/>
      <c r="JJG602" s="726"/>
      <c r="JJH602" s="726"/>
      <c r="JJI602" s="726"/>
      <c r="JJJ602" s="726"/>
      <c r="JJK602" s="726"/>
      <c r="JJL602" s="726"/>
      <c r="JJM602" s="726"/>
      <c r="JJN602" s="726"/>
      <c r="JJO602" s="726"/>
      <c r="JJP602" s="726"/>
      <c r="JJQ602" s="726"/>
      <c r="JJR602" s="726"/>
      <c r="JJS602" s="726"/>
      <c r="JJT602" s="726"/>
      <c r="JJU602" s="726"/>
      <c r="JJV602" s="726"/>
      <c r="JJW602" s="726"/>
      <c r="JJX602" s="726"/>
      <c r="JJY602" s="726"/>
      <c r="JJZ602" s="726"/>
      <c r="JKA602" s="726"/>
      <c r="JKB602" s="726"/>
      <c r="JKC602" s="726"/>
      <c r="JKD602" s="726"/>
      <c r="JKE602" s="726"/>
      <c r="JKF602" s="726"/>
      <c r="JKG602" s="726"/>
      <c r="JKH602" s="726"/>
      <c r="JKI602" s="726"/>
      <c r="JKJ602" s="726"/>
      <c r="JKK602" s="726"/>
      <c r="JKL602" s="726"/>
      <c r="JKM602" s="726"/>
      <c r="JKN602" s="726"/>
      <c r="JKO602" s="726"/>
      <c r="JKP602" s="726"/>
      <c r="JKQ602" s="726"/>
      <c r="JKR602" s="726"/>
      <c r="JKS602" s="726"/>
      <c r="JKT602" s="726"/>
      <c r="JKU602" s="726"/>
      <c r="JKV602" s="726"/>
      <c r="JKW602" s="726"/>
      <c r="JKX602" s="726"/>
      <c r="JKY602" s="726"/>
      <c r="JKZ602" s="726"/>
      <c r="JLA602" s="726"/>
      <c r="JLB602" s="726"/>
      <c r="JLC602" s="726"/>
      <c r="JLD602" s="726"/>
      <c r="JLE602" s="726"/>
      <c r="JLF602" s="726"/>
      <c r="JLG602" s="726"/>
      <c r="JLH602" s="726"/>
      <c r="JLI602" s="726"/>
      <c r="JLJ602" s="726"/>
      <c r="JLK602" s="726"/>
      <c r="JLL602" s="726"/>
      <c r="JLM602" s="726"/>
      <c r="JLN602" s="726"/>
      <c r="JLO602" s="726"/>
      <c r="JLP602" s="726"/>
      <c r="JLQ602" s="726"/>
      <c r="JLR602" s="726"/>
      <c r="JLS602" s="726"/>
      <c r="JLT602" s="726"/>
      <c r="JLU602" s="726"/>
      <c r="JLV602" s="726"/>
      <c r="JLW602" s="726"/>
      <c r="JLX602" s="726"/>
      <c r="JLY602" s="726"/>
      <c r="JLZ602" s="726"/>
      <c r="JMA602" s="726"/>
      <c r="JMB602" s="726"/>
      <c r="JMC602" s="726"/>
      <c r="JMD602" s="726"/>
      <c r="JME602" s="726"/>
      <c r="JMF602" s="726"/>
      <c r="JMG602" s="726"/>
      <c r="JMH602" s="726"/>
      <c r="JMI602" s="726"/>
      <c r="JMJ602" s="726"/>
      <c r="JMK602" s="726"/>
      <c r="JML602" s="726"/>
      <c r="JMM602" s="726"/>
      <c r="JMN602" s="726"/>
      <c r="JMO602" s="726"/>
      <c r="JMP602" s="726"/>
      <c r="JMQ602" s="726"/>
      <c r="JMR602" s="726"/>
      <c r="JMS602" s="726"/>
      <c r="JMT602" s="726"/>
      <c r="JMU602" s="726"/>
      <c r="JMV602" s="726"/>
      <c r="JMW602" s="726"/>
      <c r="JMX602" s="726"/>
      <c r="JMY602" s="726"/>
      <c r="JMZ602" s="726"/>
      <c r="JNA602" s="726"/>
      <c r="JNB602" s="726"/>
      <c r="JNC602" s="726"/>
      <c r="JND602" s="726"/>
      <c r="JNE602" s="726"/>
      <c r="JNF602" s="726"/>
      <c r="JNG602" s="726"/>
      <c r="JNH602" s="726"/>
      <c r="JNI602" s="726"/>
      <c r="JNJ602" s="726"/>
      <c r="JNK602" s="726"/>
      <c r="JNL602" s="726"/>
      <c r="JNM602" s="726"/>
      <c r="JNN602" s="726"/>
      <c r="JNO602" s="726"/>
      <c r="JNP602" s="726"/>
      <c r="JNQ602" s="726"/>
      <c r="JNR602" s="726"/>
      <c r="JNS602" s="726"/>
      <c r="JNT602" s="726"/>
      <c r="JNU602" s="726"/>
      <c r="JNV602" s="726"/>
      <c r="JNW602" s="726"/>
      <c r="JNX602" s="726"/>
      <c r="JNY602" s="726"/>
      <c r="JNZ602" s="726"/>
      <c r="JOA602" s="726"/>
      <c r="JOB602" s="726"/>
      <c r="JOC602" s="726"/>
      <c r="JOD602" s="726"/>
      <c r="JOE602" s="726"/>
      <c r="JOF602" s="726"/>
      <c r="JOG602" s="726"/>
      <c r="JOH602" s="726"/>
      <c r="JOI602" s="726"/>
      <c r="JOJ602" s="726"/>
      <c r="JOK602" s="726"/>
      <c r="JOL602" s="726"/>
      <c r="JOM602" s="726"/>
      <c r="JON602" s="726"/>
      <c r="JOO602" s="726"/>
      <c r="JOP602" s="726"/>
      <c r="JOQ602" s="726"/>
      <c r="JOR602" s="726"/>
      <c r="JOS602" s="726"/>
      <c r="JOT602" s="726"/>
      <c r="JOU602" s="726"/>
      <c r="JOV602" s="726"/>
      <c r="JOW602" s="726"/>
      <c r="JOX602" s="726"/>
      <c r="JOY602" s="726"/>
      <c r="JOZ602" s="726"/>
      <c r="JPA602" s="726"/>
      <c r="JPB602" s="726"/>
      <c r="JPC602" s="726"/>
      <c r="JPD602" s="726"/>
      <c r="JPE602" s="726"/>
      <c r="JPF602" s="726"/>
      <c r="JPG602" s="726"/>
      <c r="JPH602" s="726"/>
      <c r="JPI602" s="726"/>
      <c r="JPJ602" s="726"/>
      <c r="JPK602" s="726"/>
      <c r="JPL602" s="726"/>
      <c r="JPM602" s="726"/>
      <c r="JPN602" s="726"/>
      <c r="JPO602" s="726"/>
      <c r="JPP602" s="726"/>
      <c r="JPQ602" s="726"/>
      <c r="JPR602" s="726"/>
      <c r="JPS602" s="726"/>
      <c r="JPT602" s="726"/>
      <c r="JPU602" s="726"/>
      <c r="JPV602" s="726"/>
      <c r="JPW602" s="726"/>
      <c r="JPX602" s="726"/>
      <c r="JPY602" s="726"/>
      <c r="JPZ602" s="726"/>
      <c r="JQA602" s="726"/>
      <c r="JQB602" s="726"/>
      <c r="JQC602" s="726"/>
      <c r="JQD602" s="726"/>
      <c r="JQE602" s="726"/>
      <c r="JQF602" s="726"/>
      <c r="JQG602" s="726"/>
      <c r="JQH602" s="726"/>
      <c r="JQI602" s="726"/>
      <c r="JQJ602" s="726"/>
      <c r="JQK602" s="726"/>
      <c r="JQL602" s="726"/>
      <c r="JQM602" s="726"/>
      <c r="JQN602" s="726"/>
      <c r="JQO602" s="726"/>
      <c r="JQP602" s="726"/>
      <c r="JQQ602" s="726"/>
      <c r="JQR602" s="726"/>
      <c r="JQS602" s="726"/>
      <c r="JQT602" s="726"/>
      <c r="JQU602" s="726"/>
      <c r="JQV602" s="726"/>
      <c r="JQW602" s="726"/>
      <c r="JQX602" s="726"/>
      <c r="JQY602" s="726"/>
      <c r="JQZ602" s="726"/>
      <c r="JRA602" s="726"/>
      <c r="JRB602" s="726"/>
      <c r="JRC602" s="726"/>
      <c r="JRD602" s="726"/>
      <c r="JRE602" s="726"/>
      <c r="JRF602" s="726"/>
      <c r="JRG602" s="726"/>
      <c r="JRH602" s="726"/>
      <c r="JRI602" s="726"/>
      <c r="JRJ602" s="726"/>
      <c r="JRK602" s="726"/>
      <c r="JRL602" s="726"/>
      <c r="JRM602" s="726"/>
      <c r="JRN602" s="726"/>
      <c r="JRO602" s="726"/>
      <c r="JRP602" s="726"/>
      <c r="JRQ602" s="726"/>
      <c r="JRR602" s="726"/>
      <c r="JRS602" s="726"/>
      <c r="JRT602" s="726"/>
      <c r="JRU602" s="726"/>
      <c r="JRV602" s="726"/>
      <c r="JRW602" s="726"/>
      <c r="JRX602" s="726"/>
      <c r="JRY602" s="726"/>
      <c r="JRZ602" s="726"/>
      <c r="JSA602" s="726"/>
      <c r="JSB602" s="726"/>
      <c r="JSC602" s="726"/>
      <c r="JSD602" s="726"/>
      <c r="JSE602" s="726"/>
      <c r="JSF602" s="726"/>
      <c r="JSG602" s="726"/>
      <c r="JSH602" s="726"/>
      <c r="JSI602" s="726"/>
      <c r="JSJ602" s="726"/>
      <c r="JSK602" s="726"/>
      <c r="JSL602" s="726"/>
      <c r="JSM602" s="726"/>
      <c r="JSN602" s="726"/>
      <c r="JSO602" s="726"/>
      <c r="JSP602" s="726"/>
      <c r="JSQ602" s="726"/>
      <c r="JSR602" s="726"/>
      <c r="JSS602" s="726"/>
      <c r="JST602" s="726"/>
      <c r="JSU602" s="726"/>
      <c r="JSV602" s="726"/>
      <c r="JSW602" s="726"/>
      <c r="JSX602" s="726"/>
      <c r="JSY602" s="726"/>
      <c r="JSZ602" s="726"/>
      <c r="JTA602" s="726"/>
      <c r="JTB602" s="726"/>
      <c r="JTC602" s="726"/>
      <c r="JTD602" s="726"/>
      <c r="JTE602" s="726"/>
      <c r="JTF602" s="726"/>
      <c r="JTG602" s="726"/>
      <c r="JTH602" s="726"/>
      <c r="JTI602" s="726"/>
      <c r="JTJ602" s="726"/>
      <c r="JTK602" s="726"/>
      <c r="JTL602" s="726"/>
      <c r="JTM602" s="726"/>
      <c r="JTN602" s="726"/>
      <c r="JTO602" s="726"/>
      <c r="JTP602" s="726"/>
      <c r="JTQ602" s="726"/>
      <c r="JTR602" s="726"/>
      <c r="JTS602" s="726"/>
      <c r="JTT602" s="726"/>
      <c r="JTU602" s="726"/>
      <c r="JTV602" s="726"/>
      <c r="JTW602" s="726"/>
      <c r="JTX602" s="726"/>
      <c r="JTY602" s="726"/>
      <c r="JTZ602" s="726"/>
      <c r="JUA602" s="726"/>
      <c r="JUB602" s="726"/>
      <c r="JUC602" s="726"/>
      <c r="JUD602" s="726"/>
      <c r="JUE602" s="726"/>
      <c r="JUF602" s="726"/>
      <c r="JUG602" s="726"/>
      <c r="JUH602" s="726"/>
      <c r="JUI602" s="726"/>
      <c r="JUJ602" s="726"/>
      <c r="JUK602" s="726"/>
      <c r="JUL602" s="726"/>
      <c r="JUM602" s="726"/>
      <c r="JUN602" s="726"/>
      <c r="JUO602" s="726"/>
      <c r="JUP602" s="726"/>
      <c r="JUQ602" s="726"/>
      <c r="JUR602" s="726"/>
      <c r="JUS602" s="726"/>
      <c r="JUT602" s="726"/>
      <c r="JUU602" s="726"/>
      <c r="JUV602" s="726"/>
      <c r="JUW602" s="726"/>
      <c r="JUX602" s="726"/>
      <c r="JUY602" s="726"/>
      <c r="JUZ602" s="726"/>
      <c r="JVA602" s="726"/>
      <c r="JVB602" s="726"/>
      <c r="JVC602" s="726"/>
      <c r="JVD602" s="726"/>
      <c r="JVE602" s="726"/>
      <c r="JVF602" s="726"/>
      <c r="JVG602" s="726"/>
      <c r="JVH602" s="726"/>
      <c r="JVI602" s="726"/>
      <c r="JVJ602" s="726"/>
      <c r="JVK602" s="726"/>
      <c r="JVL602" s="726"/>
      <c r="JVM602" s="726"/>
      <c r="JVN602" s="726"/>
      <c r="JVO602" s="726"/>
      <c r="JVP602" s="726"/>
      <c r="JVQ602" s="726"/>
      <c r="JVR602" s="726"/>
      <c r="JVS602" s="726"/>
      <c r="JVT602" s="726"/>
      <c r="JVU602" s="726"/>
      <c r="JVV602" s="726"/>
      <c r="JVW602" s="726"/>
      <c r="JVX602" s="726"/>
      <c r="JVY602" s="726"/>
      <c r="JVZ602" s="726"/>
      <c r="JWA602" s="726"/>
      <c r="JWB602" s="726"/>
      <c r="JWC602" s="726"/>
      <c r="JWD602" s="726"/>
      <c r="JWE602" s="726"/>
      <c r="JWF602" s="726"/>
      <c r="JWG602" s="726"/>
      <c r="JWH602" s="726"/>
      <c r="JWI602" s="726"/>
      <c r="JWJ602" s="726"/>
      <c r="JWK602" s="726"/>
      <c r="JWL602" s="726"/>
      <c r="JWM602" s="726"/>
      <c r="JWN602" s="726"/>
      <c r="JWO602" s="726"/>
      <c r="JWP602" s="726"/>
      <c r="JWQ602" s="726"/>
      <c r="JWR602" s="726"/>
      <c r="JWS602" s="726"/>
      <c r="JWT602" s="726"/>
      <c r="JWU602" s="726"/>
      <c r="JWV602" s="726"/>
      <c r="JWW602" s="726"/>
      <c r="JWX602" s="726"/>
      <c r="JWY602" s="726"/>
      <c r="JWZ602" s="726"/>
      <c r="JXA602" s="726"/>
      <c r="JXB602" s="726"/>
      <c r="JXC602" s="726"/>
      <c r="JXD602" s="726"/>
      <c r="JXE602" s="726"/>
      <c r="JXF602" s="726"/>
      <c r="JXG602" s="726"/>
      <c r="JXH602" s="726"/>
      <c r="JXI602" s="726"/>
      <c r="JXJ602" s="726"/>
      <c r="JXK602" s="726"/>
      <c r="JXL602" s="726"/>
      <c r="JXM602" s="726"/>
      <c r="JXN602" s="726"/>
      <c r="JXO602" s="726"/>
      <c r="JXP602" s="726"/>
      <c r="JXQ602" s="726"/>
      <c r="JXR602" s="726"/>
      <c r="JXS602" s="726"/>
      <c r="JXT602" s="726"/>
      <c r="JXU602" s="726"/>
      <c r="JXV602" s="726"/>
      <c r="JXW602" s="726"/>
      <c r="JXX602" s="726"/>
      <c r="JXY602" s="726"/>
      <c r="JXZ602" s="726"/>
      <c r="JYA602" s="726"/>
      <c r="JYB602" s="726"/>
      <c r="JYC602" s="726"/>
      <c r="JYD602" s="726"/>
      <c r="JYE602" s="726"/>
      <c r="JYF602" s="726"/>
      <c r="JYG602" s="726"/>
      <c r="JYH602" s="726"/>
      <c r="JYI602" s="726"/>
      <c r="JYJ602" s="726"/>
      <c r="JYK602" s="726"/>
      <c r="JYL602" s="726"/>
      <c r="JYM602" s="726"/>
      <c r="JYN602" s="726"/>
      <c r="JYO602" s="726"/>
      <c r="JYP602" s="726"/>
      <c r="JYQ602" s="726"/>
      <c r="JYR602" s="726"/>
      <c r="JYS602" s="726"/>
      <c r="JYT602" s="726"/>
      <c r="JYU602" s="726"/>
      <c r="JYV602" s="726"/>
      <c r="JYW602" s="726"/>
      <c r="JYX602" s="726"/>
      <c r="JYY602" s="726"/>
      <c r="JYZ602" s="726"/>
      <c r="JZA602" s="726"/>
      <c r="JZB602" s="726"/>
      <c r="JZC602" s="726"/>
      <c r="JZD602" s="726"/>
      <c r="JZE602" s="726"/>
      <c r="JZF602" s="726"/>
      <c r="JZG602" s="726"/>
      <c r="JZH602" s="726"/>
      <c r="JZI602" s="726"/>
      <c r="JZJ602" s="726"/>
      <c r="JZK602" s="726"/>
      <c r="JZL602" s="726"/>
      <c r="JZM602" s="726"/>
      <c r="JZN602" s="726"/>
      <c r="JZO602" s="726"/>
      <c r="JZP602" s="726"/>
      <c r="JZQ602" s="726"/>
      <c r="JZR602" s="726"/>
      <c r="JZS602" s="726"/>
      <c r="JZT602" s="726"/>
      <c r="JZU602" s="726"/>
      <c r="JZV602" s="726"/>
      <c r="JZW602" s="726"/>
      <c r="JZX602" s="726"/>
      <c r="JZY602" s="726"/>
      <c r="JZZ602" s="726"/>
      <c r="KAA602" s="726"/>
      <c r="KAB602" s="726"/>
      <c r="KAC602" s="726"/>
      <c r="KAD602" s="726"/>
      <c r="KAE602" s="726"/>
      <c r="KAF602" s="726"/>
      <c r="KAG602" s="726"/>
      <c r="KAH602" s="726"/>
      <c r="KAI602" s="726"/>
      <c r="KAJ602" s="726"/>
      <c r="KAK602" s="726"/>
      <c r="KAL602" s="726"/>
      <c r="KAM602" s="726"/>
      <c r="KAN602" s="726"/>
      <c r="KAO602" s="726"/>
      <c r="KAP602" s="726"/>
      <c r="KAQ602" s="726"/>
      <c r="KAR602" s="726"/>
      <c r="KAS602" s="726"/>
      <c r="KAT602" s="726"/>
      <c r="KAU602" s="726"/>
      <c r="KAV602" s="726"/>
      <c r="KAW602" s="726"/>
      <c r="KAX602" s="726"/>
      <c r="KAY602" s="726"/>
      <c r="KAZ602" s="726"/>
      <c r="KBA602" s="726"/>
      <c r="KBB602" s="726"/>
      <c r="KBC602" s="726"/>
      <c r="KBD602" s="726"/>
      <c r="KBE602" s="726"/>
      <c r="KBF602" s="726"/>
      <c r="KBG602" s="726"/>
      <c r="KBH602" s="726"/>
      <c r="KBI602" s="726"/>
      <c r="KBJ602" s="726"/>
      <c r="KBK602" s="726"/>
      <c r="KBL602" s="726"/>
      <c r="KBM602" s="726"/>
      <c r="KBN602" s="726"/>
      <c r="KBO602" s="726"/>
      <c r="KBP602" s="726"/>
      <c r="KBQ602" s="726"/>
      <c r="KBR602" s="726"/>
      <c r="KBS602" s="726"/>
      <c r="KBT602" s="726"/>
      <c r="KBU602" s="726"/>
      <c r="KBV602" s="726"/>
      <c r="KBW602" s="726"/>
      <c r="KBX602" s="726"/>
      <c r="KBY602" s="726"/>
      <c r="KBZ602" s="726"/>
      <c r="KCA602" s="726"/>
      <c r="KCB602" s="726"/>
      <c r="KCC602" s="726"/>
      <c r="KCD602" s="726"/>
      <c r="KCE602" s="726"/>
      <c r="KCF602" s="726"/>
      <c r="KCG602" s="726"/>
      <c r="KCH602" s="726"/>
      <c r="KCI602" s="726"/>
      <c r="KCJ602" s="726"/>
      <c r="KCK602" s="726"/>
      <c r="KCL602" s="726"/>
      <c r="KCM602" s="726"/>
      <c r="KCN602" s="726"/>
      <c r="KCO602" s="726"/>
      <c r="KCP602" s="726"/>
      <c r="KCQ602" s="726"/>
      <c r="KCR602" s="726"/>
      <c r="KCS602" s="726"/>
      <c r="KCT602" s="726"/>
      <c r="KCU602" s="726"/>
      <c r="KCV602" s="726"/>
      <c r="KCW602" s="726"/>
      <c r="KCX602" s="726"/>
      <c r="KCY602" s="726"/>
      <c r="KCZ602" s="726"/>
      <c r="KDA602" s="726"/>
      <c r="KDB602" s="726"/>
      <c r="KDC602" s="726"/>
      <c r="KDD602" s="726"/>
      <c r="KDE602" s="726"/>
      <c r="KDF602" s="726"/>
      <c r="KDG602" s="726"/>
      <c r="KDH602" s="726"/>
      <c r="KDI602" s="726"/>
      <c r="KDJ602" s="726"/>
      <c r="KDK602" s="726"/>
      <c r="KDL602" s="726"/>
      <c r="KDM602" s="726"/>
      <c r="KDN602" s="726"/>
      <c r="KDO602" s="726"/>
      <c r="KDP602" s="726"/>
      <c r="KDQ602" s="726"/>
      <c r="KDR602" s="726"/>
      <c r="KDS602" s="726"/>
      <c r="KDT602" s="726"/>
      <c r="KDU602" s="726"/>
      <c r="KDV602" s="726"/>
      <c r="KDW602" s="726"/>
      <c r="KDX602" s="726"/>
      <c r="KDY602" s="726"/>
      <c r="KDZ602" s="726"/>
      <c r="KEA602" s="726"/>
      <c r="KEB602" s="726"/>
      <c r="KEC602" s="726"/>
      <c r="KED602" s="726"/>
      <c r="KEE602" s="726"/>
      <c r="KEF602" s="726"/>
      <c r="KEG602" s="726"/>
      <c r="KEH602" s="726"/>
      <c r="KEI602" s="726"/>
      <c r="KEJ602" s="726"/>
      <c r="KEK602" s="726"/>
      <c r="KEL602" s="726"/>
      <c r="KEM602" s="726"/>
      <c r="KEN602" s="726"/>
      <c r="KEO602" s="726"/>
      <c r="KEP602" s="726"/>
      <c r="KEQ602" s="726"/>
      <c r="KER602" s="726"/>
      <c r="KES602" s="726"/>
      <c r="KET602" s="726"/>
      <c r="KEU602" s="726"/>
      <c r="KEV602" s="726"/>
      <c r="KEW602" s="726"/>
      <c r="KEX602" s="726"/>
      <c r="KEY602" s="726"/>
      <c r="KEZ602" s="726"/>
      <c r="KFA602" s="726"/>
      <c r="KFB602" s="726"/>
      <c r="KFC602" s="726"/>
      <c r="KFD602" s="726"/>
      <c r="KFE602" s="726"/>
      <c r="KFF602" s="726"/>
      <c r="KFG602" s="726"/>
      <c r="KFH602" s="726"/>
      <c r="KFI602" s="726"/>
      <c r="KFJ602" s="726"/>
      <c r="KFK602" s="726"/>
      <c r="KFL602" s="726"/>
      <c r="KFM602" s="726"/>
      <c r="KFN602" s="726"/>
      <c r="KFO602" s="726"/>
      <c r="KFP602" s="726"/>
      <c r="KFQ602" s="726"/>
      <c r="KFR602" s="726"/>
      <c r="KFS602" s="726"/>
      <c r="KFT602" s="726"/>
      <c r="KFU602" s="726"/>
      <c r="KFV602" s="726"/>
      <c r="KFW602" s="726"/>
      <c r="KFX602" s="726"/>
      <c r="KFY602" s="726"/>
      <c r="KFZ602" s="726"/>
      <c r="KGA602" s="726"/>
      <c r="KGB602" s="726"/>
      <c r="KGC602" s="726"/>
      <c r="KGD602" s="726"/>
      <c r="KGE602" s="726"/>
      <c r="KGF602" s="726"/>
      <c r="KGG602" s="726"/>
      <c r="KGH602" s="726"/>
      <c r="KGI602" s="726"/>
      <c r="KGJ602" s="726"/>
      <c r="KGK602" s="726"/>
      <c r="KGL602" s="726"/>
      <c r="KGM602" s="726"/>
      <c r="KGN602" s="726"/>
      <c r="KGO602" s="726"/>
      <c r="KGP602" s="726"/>
      <c r="KGQ602" s="726"/>
      <c r="KGR602" s="726"/>
      <c r="KGS602" s="726"/>
      <c r="KGT602" s="726"/>
      <c r="KGU602" s="726"/>
      <c r="KGV602" s="726"/>
      <c r="KGW602" s="726"/>
      <c r="KGX602" s="726"/>
      <c r="KGY602" s="726"/>
      <c r="KGZ602" s="726"/>
      <c r="KHA602" s="726"/>
      <c r="KHB602" s="726"/>
      <c r="KHC602" s="726"/>
      <c r="KHD602" s="726"/>
      <c r="KHE602" s="726"/>
      <c r="KHF602" s="726"/>
      <c r="KHG602" s="726"/>
      <c r="KHH602" s="726"/>
      <c r="KHI602" s="726"/>
      <c r="KHJ602" s="726"/>
      <c r="KHK602" s="726"/>
      <c r="KHL602" s="726"/>
      <c r="KHM602" s="726"/>
      <c r="KHN602" s="726"/>
      <c r="KHO602" s="726"/>
      <c r="KHP602" s="726"/>
      <c r="KHQ602" s="726"/>
      <c r="KHR602" s="726"/>
      <c r="KHS602" s="726"/>
      <c r="KHT602" s="726"/>
      <c r="KHU602" s="726"/>
      <c r="KHV602" s="726"/>
      <c r="KHW602" s="726"/>
      <c r="KHX602" s="726"/>
      <c r="KHY602" s="726"/>
      <c r="KHZ602" s="726"/>
      <c r="KIA602" s="726"/>
      <c r="KIB602" s="726"/>
      <c r="KIC602" s="726"/>
      <c r="KID602" s="726"/>
      <c r="KIE602" s="726"/>
      <c r="KIF602" s="726"/>
      <c r="KIG602" s="726"/>
      <c r="KIH602" s="726"/>
      <c r="KII602" s="726"/>
      <c r="KIJ602" s="726"/>
      <c r="KIK602" s="726"/>
      <c r="KIL602" s="726"/>
      <c r="KIM602" s="726"/>
      <c r="KIN602" s="726"/>
      <c r="KIO602" s="726"/>
      <c r="KIP602" s="726"/>
      <c r="KIQ602" s="726"/>
      <c r="KIR602" s="726"/>
      <c r="KIS602" s="726"/>
      <c r="KIT602" s="726"/>
      <c r="KIU602" s="726"/>
      <c r="KIV602" s="726"/>
      <c r="KIW602" s="726"/>
      <c r="KIX602" s="726"/>
      <c r="KIY602" s="726"/>
      <c r="KIZ602" s="726"/>
      <c r="KJA602" s="726"/>
      <c r="KJB602" s="726"/>
      <c r="KJC602" s="726"/>
      <c r="KJD602" s="726"/>
      <c r="KJE602" s="726"/>
      <c r="KJF602" s="726"/>
      <c r="KJG602" s="726"/>
      <c r="KJH602" s="726"/>
      <c r="KJI602" s="726"/>
      <c r="KJJ602" s="726"/>
      <c r="KJK602" s="726"/>
      <c r="KJL602" s="726"/>
      <c r="KJM602" s="726"/>
      <c r="KJN602" s="726"/>
      <c r="KJO602" s="726"/>
      <c r="KJP602" s="726"/>
      <c r="KJQ602" s="726"/>
      <c r="KJR602" s="726"/>
      <c r="KJS602" s="726"/>
      <c r="KJT602" s="726"/>
      <c r="KJU602" s="726"/>
      <c r="KJV602" s="726"/>
      <c r="KJW602" s="726"/>
      <c r="KJX602" s="726"/>
      <c r="KJY602" s="726"/>
      <c r="KJZ602" s="726"/>
      <c r="KKA602" s="726"/>
      <c r="KKB602" s="726"/>
      <c r="KKC602" s="726"/>
      <c r="KKD602" s="726"/>
      <c r="KKE602" s="726"/>
      <c r="KKF602" s="726"/>
      <c r="KKG602" s="726"/>
      <c r="KKH602" s="726"/>
      <c r="KKI602" s="726"/>
      <c r="KKJ602" s="726"/>
      <c r="KKK602" s="726"/>
      <c r="KKL602" s="726"/>
      <c r="KKM602" s="726"/>
      <c r="KKN602" s="726"/>
      <c r="KKO602" s="726"/>
      <c r="KKP602" s="726"/>
      <c r="KKQ602" s="726"/>
      <c r="KKR602" s="726"/>
      <c r="KKS602" s="726"/>
      <c r="KKT602" s="726"/>
      <c r="KKU602" s="726"/>
      <c r="KKV602" s="726"/>
      <c r="KKW602" s="726"/>
      <c r="KKX602" s="726"/>
      <c r="KKY602" s="726"/>
      <c r="KKZ602" s="726"/>
      <c r="KLA602" s="726"/>
      <c r="KLB602" s="726"/>
      <c r="KLC602" s="726"/>
      <c r="KLD602" s="726"/>
      <c r="KLE602" s="726"/>
      <c r="KLF602" s="726"/>
      <c r="KLG602" s="726"/>
      <c r="KLH602" s="726"/>
      <c r="KLI602" s="726"/>
      <c r="KLJ602" s="726"/>
      <c r="KLK602" s="726"/>
      <c r="KLL602" s="726"/>
      <c r="KLM602" s="726"/>
      <c r="KLN602" s="726"/>
      <c r="KLO602" s="726"/>
      <c r="KLP602" s="726"/>
      <c r="KLQ602" s="726"/>
      <c r="KLR602" s="726"/>
      <c r="KLS602" s="726"/>
      <c r="KLT602" s="726"/>
      <c r="KLU602" s="726"/>
      <c r="KLV602" s="726"/>
      <c r="KLW602" s="726"/>
      <c r="KLX602" s="726"/>
      <c r="KLY602" s="726"/>
      <c r="KLZ602" s="726"/>
      <c r="KMA602" s="726"/>
      <c r="KMB602" s="726"/>
      <c r="KMC602" s="726"/>
      <c r="KMD602" s="726"/>
      <c r="KME602" s="726"/>
      <c r="KMF602" s="726"/>
      <c r="KMG602" s="726"/>
      <c r="KMH602" s="726"/>
      <c r="KMI602" s="726"/>
      <c r="KMJ602" s="726"/>
      <c r="KMK602" s="726"/>
      <c r="KML602" s="726"/>
      <c r="KMM602" s="726"/>
      <c r="KMN602" s="726"/>
      <c r="KMO602" s="726"/>
      <c r="KMP602" s="726"/>
      <c r="KMQ602" s="726"/>
      <c r="KMR602" s="726"/>
      <c r="KMS602" s="726"/>
      <c r="KMT602" s="726"/>
      <c r="KMU602" s="726"/>
      <c r="KMV602" s="726"/>
      <c r="KMW602" s="726"/>
      <c r="KMX602" s="726"/>
      <c r="KMY602" s="726"/>
      <c r="KMZ602" s="726"/>
      <c r="KNA602" s="726"/>
      <c r="KNB602" s="726"/>
      <c r="KNC602" s="726"/>
      <c r="KND602" s="726"/>
      <c r="KNE602" s="726"/>
      <c r="KNF602" s="726"/>
      <c r="KNG602" s="726"/>
      <c r="KNH602" s="726"/>
      <c r="KNI602" s="726"/>
      <c r="KNJ602" s="726"/>
      <c r="KNK602" s="726"/>
      <c r="KNL602" s="726"/>
      <c r="KNM602" s="726"/>
      <c r="KNN602" s="726"/>
      <c r="KNO602" s="726"/>
      <c r="KNP602" s="726"/>
      <c r="KNQ602" s="726"/>
      <c r="KNR602" s="726"/>
      <c r="KNS602" s="726"/>
      <c r="KNT602" s="726"/>
      <c r="KNU602" s="726"/>
      <c r="KNV602" s="726"/>
      <c r="KNW602" s="726"/>
      <c r="KNX602" s="726"/>
      <c r="KNY602" s="726"/>
      <c r="KNZ602" s="726"/>
      <c r="KOA602" s="726"/>
      <c r="KOB602" s="726"/>
      <c r="KOC602" s="726"/>
      <c r="KOD602" s="726"/>
      <c r="KOE602" s="726"/>
      <c r="KOF602" s="726"/>
      <c r="KOG602" s="726"/>
      <c r="KOH602" s="726"/>
      <c r="KOI602" s="726"/>
      <c r="KOJ602" s="726"/>
      <c r="KOK602" s="726"/>
      <c r="KOL602" s="726"/>
      <c r="KOM602" s="726"/>
      <c r="KON602" s="726"/>
      <c r="KOO602" s="726"/>
      <c r="KOP602" s="726"/>
      <c r="KOQ602" s="726"/>
      <c r="KOR602" s="726"/>
      <c r="KOS602" s="726"/>
      <c r="KOT602" s="726"/>
      <c r="KOU602" s="726"/>
      <c r="KOV602" s="726"/>
      <c r="KOW602" s="726"/>
      <c r="KOX602" s="726"/>
      <c r="KOY602" s="726"/>
      <c r="KOZ602" s="726"/>
      <c r="KPA602" s="726"/>
      <c r="KPB602" s="726"/>
      <c r="KPC602" s="726"/>
      <c r="KPD602" s="726"/>
      <c r="KPE602" s="726"/>
      <c r="KPF602" s="726"/>
      <c r="KPG602" s="726"/>
      <c r="KPH602" s="726"/>
      <c r="KPI602" s="726"/>
      <c r="KPJ602" s="726"/>
      <c r="KPK602" s="726"/>
      <c r="KPL602" s="726"/>
      <c r="KPM602" s="726"/>
      <c r="KPN602" s="726"/>
      <c r="KPO602" s="726"/>
      <c r="KPP602" s="726"/>
      <c r="KPQ602" s="726"/>
      <c r="KPR602" s="726"/>
      <c r="KPS602" s="726"/>
      <c r="KPT602" s="726"/>
      <c r="KPU602" s="726"/>
      <c r="KPV602" s="726"/>
      <c r="KPW602" s="726"/>
      <c r="KPX602" s="726"/>
      <c r="KPY602" s="726"/>
      <c r="KPZ602" s="726"/>
      <c r="KQA602" s="726"/>
      <c r="KQB602" s="726"/>
      <c r="KQC602" s="726"/>
      <c r="KQD602" s="726"/>
      <c r="KQE602" s="726"/>
      <c r="KQF602" s="726"/>
      <c r="KQG602" s="726"/>
      <c r="KQH602" s="726"/>
      <c r="KQI602" s="726"/>
      <c r="KQJ602" s="726"/>
      <c r="KQK602" s="726"/>
      <c r="KQL602" s="726"/>
      <c r="KQM602" s="726"/>
      <c r="KQN602" s="726"/>
      <c r="KQO602" s="726"/>
      <c r="KQP602" s="726"/>
      <c r="KQQ602" s="726"/>
      <c r="KQR602" s="726"/>
      <c r="KQS602" s="726"/>
      <c r="KQT602" s="726"/>
      <c r="KQU602" s="726"/>
      <c r="KQV602" s="726"/>
      <c r="KQW602" s="726"/>
      <c r="KQX602" s="726"/>
      <c r="KQY602" s="726"/>
      <c r="KQZ602" s="726"/>
      <c r="KRA602" s="726"/>
      <c r="KRB602" s="726"/>
      <c r="KRC602" s="726"/>
      <c r="KRD602" s="726"/>
      <c r="KRE602" s="726"/>
      <c r="KRF602" s="726"/>
      <c r="KRG602" s="726"/>
      <c r="KRH602" s="726"/>
      <c r="KRI602" s="726"/>
      <c r="KRJ602" s="726"/>
      <c r="KRK602" s="726"/>
      <c r="KRL602" s="726"/>
      <c r="KRM602" s="726"/>
      <c r="KRN602" s="726"/>
      <c r="KRO602" s="726"/>
      <c r="KRP602" s="726"/>
      <c r="KRQ602" s="726"/>
      <c r="KRR602" s="726"/>
      <c r="KRS602" s="726"/>
      <c r="KRT602" s="726"/>
      <c r="KRU602" s="726"/>
      <c r="KRV602" s="726"/>
      <c r="KRW602" s="726"/>
      <c r="KRX602" s="726"/>
      <c r="KRY602" s="726"/>
      <c r="KRZ602" s="726"/>
      <c r="KSA602" s="726"/>
      <c r="KSB602" s="726"/>
      <c r="KSC602" s="726"/>
      <c r="KSD602" s="726"/>
      <c r="KSE602" s="726"/>
      <c r="KSF602" s="726"/>
      <c r="KSG602" s="726"/>
      <c r="KSH602" s="726"/>
      <c r="KSI602" s="726"/>
      <c r="KSJ602" s="726"/>
      <c r="KSK602" s="726"/>
      <c r="KSL602" s="726"/>
      <c r="KSM602" s="726"/>
      <c r="KSN602" s="726"/>
      <c r="KSO602" s="726"/>
      <c r="KSP602" s="726"/>
      <c r="KSQ602" s="726"/>
      <c r="KSR602" s="726"/>
      <c r="KSS602" s="726"/>
      <c r="KST602" s="726"/>
      <c r="KSU602" s="726"/>
      <c r="KSV602" s="726"/>
      <c r="KSW602" s="726"/>
      <c r="KSX602" s="726"/>
      <c r="KSY602" s="726"/>
      <c r="KSZ602" s="726"/>
      <c r="KTA602" s="726"/>
      <c r="KTB602" s="726"/>
      <c r="KTC602" s="726"/>
      <c r="KTD602" s="726"/>
      <c r="KTE602" s="726"/>
      <c r="KTF602" s="726"/>
      <c r="KTG602" s="726"/>
      <c r="KTH602" s="726"/>
      <c r="KTI602" s="726"/>
      <c r="KTJ602" s="726"/>
      <c r="KTK602" s="726"/>
      <c r="KTL602" s="726"/>
      <c r="KTM602" s="726"/>
      <c r="KTN602" s="726"/>
      <c r="KTO602" s="726"/>
      <c r="KTP602" s="726"/>
      <c r="KTQ602" s="726"/>
      <c r="KTR602" s="726"/>
      <c r="KTS602" s="726"/>
      <c r="KTT602" s="726"/>
      <c r="KTU602" s="726"/>
      <c r="KTV602" s="726"/>
      <c r="KTW602" s="726"/>
      <c r="KTX602" s="726"/>
      <c r="KTY602" s="726"/>
      <c r="KTZ602" s="726"/>
      <c r="KUA602" s="726"/>
      <c r="KUB602" s="726"/>
      <c r="KUC602" s="726"/>
      <c r="KUD602" s="726"/>
      <c r="KUE602" s="726"/>
      <c r="KUF602" s="726"/>
      <c r="KUG602" s="726"/>
      <c r="KUH602" s="726"/>
      <c r="KUI602" s="726"/>
      <c r="KUJ602" s="726"/>
      <c r="KUK602" s="726"/>
      <c r="KUL602" s="726"/>
      <c r="KUM602" s="726"/>
      <c r="KUN602" s="726"/>
      <c r="KUO602" s="726"/>
      <c r="KUP602" s="726"/>
      <c r="KUQ602" s="726"/>
      <c r="KUR602" s="726"/>
      <c r="KUS602" s="726"/>
      <c r="KUT602" s="726"/>
      <c r="KUU602" s="726"/>
      <c r="KUV602" s="726"/>
      <c r="KUW602" s="726"/>
      <c r="KUX602" s="726"/>
      <c r="KUY602" s="726"/>
      <c r="KUZ602" s="726"/>
      <c r="KVA602" s="726"/>
      <c r="KVB602" s="726"/>
      <c r="KVC602" s="726"/>
      <c r="KVD602" s="726"/>
      <c r="KVE602" s="726"/>
      <c r="KVF602" s="726"/>
      <c r="KVG602" s="726"/>
      <c r="KVH602" s="726"/>
      <c r="KVI602" s="726"/>
      <c r="KVJ602" s="726"/>
      <c r="KVK602" s="726"/>
      <c r="KVL602" s="726"/>
      <c r="KVM602" s="726"/>
      <c r="KVN602" s="726"/>
      <c r="KVO602" s="726"/>
      <c r="KVP602" s="726"/>
      <c r="KVQ602" s="726"/>
      <c r="KVR602" s="726"/>
      <c r="KVS602" s="726"/>
      <c r="KVT602" s="726"/>
      <c r="KVU602" s="726"/>
      <c r="KVV602" s="726"/>
      <c r="KVW602" s="726"/>
      <c r="KVX602" s="726"/>
      <c r="KVY602" s="726"/>
      <c r="KVZ602" s="726"/>
      <c r="KWA602" s="726"/>
      <c r="KWB602" s="726"/>
      <c r="KWC602" s="726"/>
      <c r="KWD602" s="726"/>
      <c r="KWE602" s="726"/>
      <c r="KWF602" s="726"/>
      <c r="KWG602" s="726"/>
      <c r="KWH602" s="726"/>
      <c r="KWI602" s="726"/>
      <c r="KWJ602" s="726"/>
      <c r="KWK602" s="726"/>
      <c r="KWL602" s="726"/>
      <c r="KWM602" s="726"/>
      <c r="KWN602" s="726"/>
      <c r="KWO602" s="726"/>
      <c r="KWP602" s="726"/>
      <c r="KWQ602" s="726"/>
      <c r="KWR602" s="726"/>
      <c r="KWS602" s="726"/>
      <c r="KWT602" s="726"/>
      <c r="KWU602" s="726"/>
      <c r="KWV602" s="726"/>
      <c r="KWW602" s="726"/>
      <c r="KWX602" s="726"/>
      <c r="KWY602" s="726"/>
      <c r="KWZ602" s="726"/>
      <c r="KXA602" s="726"/>
      <c r="KXB602" s="726"/>
      <c r="KXC602" s="726"/>
      <c r="KXD602" s="726"/>
      <c r="KXE602" s="726"/>
      <c r="KXF602" s="726"/>
      <c r="KXG602" s="726"/>
      <c r="KXH602" s="726"/>
      <c r="KXI602" s="726"/>
      <c r="KXJ602" s="726"/>
      <c r="KXK602" s="726"/>
      <c r="KXL602" s="726"/>
      <c r="KXM602" s="726"/>
      <c r="KXN602" s="726"/>
      <c r="KXO602" s="726"/>
      <c r="KXP602" s="726"/>
      <c r="KXQ602" s="726"/>
      <c r="KXR602" s="726"/>
      <c r="KXS602" s="726"/>
      <c r="KXT602" s="726"/>
      <c r="KXU602" s="726"/>
      <c r="KXV602" s="726"/>
      <c r="KXW602" s="726"/>
      <c r="KXX602" s="726"/>
      <c r="KXY602" s="726"/>
      <c r="KXZ602" s="726"/>
      <c r="KYA602" s="726"/>
      <c r="KYB602" s="726"/>
      <c r="KYC602" s="726"/>
      <c r="KYD602" s="726"/>
      <c r="KYE602" s="726"/>
      <c r="KYF602" s="726"/>
      <c r="KYG602" s="726"/>
      <c r="KYH602" s="726"/>
      <c r="KYI602" s="726"/>
      <c r="KYJ602" s="726"/>
      <c r="KYK602" s="726"/>
      <c r="KYL602" s="726"/>
      <c r="KYM602" s="726"/>
      <c r="KYN602" s="726"/>
      <c r="KYO602" s="726"/>
      <c r="KYP602" s="726"/>
      <c r="KYQ602" s="726"/>
      <c r="KYR602" s="726"/>
      <c r="KYS602" s="726"/>
      <c r="KYT602" s="726"/>
      <c r="KYU602" s="726"/>
      <c r="KYV602" s="726"/>
      <c r="KYW602" s="726"/>
      <c r="KYX602" s="726"/>
      <c r="KYY602" s="726"/>
      <c r="KYZ602" s="726"/>
      <c r="KZA602" s="726"/>
      <c r="KZB602" s="726"/>
      <c r="KZC602" s="726"/>
      <c r="KZD602" s="726"/>
      <c r="KZE602" s="726"/>
      <c r="KZF602" s="726"/>
      <c r="KZG602" s="726"/>
      <c r="KZH602" s="726"/>
      <c r="KZI602" s="726"/>
      <c r="KZJ602" s="726"/>
      <c r="KZK602" s="726"/>
      <c r="KZL602" s="726"/>
      <c r="KZM602" s="726"/>
      <c r="KZN602" s="726"/>
      <c r="KZO602" s="726"/>
      <c r="KZP602" s="726"/>
      <c r="KZQ602" s="726"/>
      <c r="KZR602" s="726"/>
      <c r="KZS602" s="726"/>
      <c r="KZT602" s="726"/>
      <c r="KZU602" s="726"/>
      <c r="KZV602" s="726"/>
      <c r="KZW602" s="726"/>
      <c r="KZX602" s="726"/>
      <c r="KZY602" s="726"/>
      <c r="KZZ602" s="726"/>
      <c r="LAA602" s="726"/>
      <c r="LAB602" s="726"/>
      <c r="LAC602" s="726"/>
      <c r="LAD602" s="726"/>
      <c r="LAE602" s="726"/>
      <c r="LAF602" s="726"/>
      <c r="LAG602" s="726"/>
      <c r="LAH602" s="726"/>
      <c r="LAI602" s="726"/>
      <c r="LAJ602" s="726"/>
      <c r="LAK602" s="726"/>
      <c r="LAL602" s="726"/>
      <c r="LAM602" s="726"/>
      <c r="LAN602" s="726"/>
      <c r="LAO602" s="726"/>
      <c r="LAP602" s="726"/>
      <c r="LAQ602" s="726"/>
      <c r="LAR602" s="726"/>
      <c r="LAS602" s="726"/>
      <c r="LAT602" s="726"/>
      <c r="LAU602" s="726"/>
      <c r="LAV602" s="726"/>
      <c r="LAW602" s="726"/>
      <c r="LAX602" s="726"/>
      <c r="LAY602" s="726"/>
      <c r="LAZ602" s="726"/>
      <c r="LBA602" s="726"/>
      <c r="LBB602" s="726"/>
      <c r="LBC602" s="726"/>
      <c r="LBD602" s="726"/>
      <c r="LBE602" s="726"/>
      <c r="LBF602" s="726"/>
      <c r="LBG602" s="726"/>
      <c r="LBH602" s="726"/>
      <c r="LBI602" s="726"/>
      <c r="LBJ602" s="726"/>
      <c r="LBK602" s="726"/>
      <c r="LBL602" s="726"/>
      <c r="LBM602" s="726"/>
      <c r="LBN602" s="726"/>
      <c r="LBO602" s="726"/>
      <c r="LBP602" s="726"/>
      <c r="LBQ602" s="726"/>
      <c r="LBR602" s="726"/>
      <c r="LBS602" s="726"/>
      <c r="LBT602" s="726"/>
      <c r="LBU602" s="726"/>
      <c r="LBV602" s="726"/>
      <c r="LBW602" s="726"/>
      <c r="LBX602" s="726"/>
      <c r="LBY602" s="726"/>
      <c r="LBZ602" s="726"/>
      <c r="LCA602" s="726"/>
      <c r="LCB602" s="726"/>
      <c r="LCC602" s="726"/>
      <c r="LCD602" s="726"/>
      <c r="LCE602" s="726"/>
      <c r="LCF602" s="726"/>
      <c r="LCG602" s="726"/>
      <c r="LCH602" s="726"/>
      <c r="LCI602" s="726"/>
      <c r="LCJ602" s="726"/>
      <c r="LCK602" s="726"/>
      <c r="LCL602" s="726"/>
      <c r="LCM602" s="726"/>
      <c r="LCN602" s="726"/>
      <c r="LCO602" s="726"/>
      <c r="LCP602" s="726"/>
      <c r="LCQ602" s="726"/>
      <c r="LCR602" s="726"/>
      <c r="LCS602" s="726"/>
      <c r="LCT602" s="726"/>
      <c r="LCU602" s="726"/>
      <c r="LCV602" s="726"/>
      <c r="LCW602" s="726"/>
      <c r="LCX602" s="726"/>
      <c r="LCY602" s="726"/>
      <c r="LCZ602" s="726"/>
      <c r="LDA602" s="726"/>
      <c r="LDB602" s="726"/>
      <c r="LDC602" s="726"/>
      <c r="LDD602" s="726"/>
      <c r="LDE602" s="726"/>
      <c r="LDF602" s="726"/>
      <c r="LDG602" s="726"/>
      <c r="LDH602" s="726"/>
      <c r="LDI602" s="726"/>
      <c r="LDJ602" s="726"/>
      <c r="LDK602" s="726"/>
      <c r="LDL602" s="726"/>
      <c r="LDM602" s="726"/>
      <c r="LDN602" s="726"/>
      <c r="LDO602" s="726"/>
      <c r="LDP602" s="726"/>
      <c r="LDQ602" s="726"/>
      <c r="LDR602" s="726"/>
      <c r="LDS602" s="726"/>
      <c r="LDT602" s="726"/>
      <c r="LDU602" s="726"/>
      <c r="LDV602" s="726"/>
      <c r="LDW602" s="726"/>
      <c r="LDX602" s="726"/>
      <c r="LDY602" s="726"/>
      <c r="LDZ602" s="726"/>
      <c r="LEA602" s="726"/>
      <c r="LEB602" s="726"/>
      <c r="LEC602" s="726"/>
      <c r="LED602" s="726"/>
      <c r="LEE602" s="726"/>
      <c r="LEF602" s="726"/>
      <c r="LEG602" s="726"/>
      <c r="LEH602" s="726"/>
      <c r="LEI602" s="726"/>
      <c r="LEJ602" s="726"/>
      <c r="LEK602" s="726"/>
      <c r="LEL602" s="726"/>
      <c r="LEM602" s="726"/>
      <c r="LEN602" s="726"/>
      <c r="LEO602" s="726"/>
      <c r="LEP602" s="726"/>
      <c r="LEQ602" s="726"/>
      <c r="LER602" s="726"/>
      <c r="LES602" s="726"/>
      <c r="LET602" s="726"/>
      <c r="LEU602" s="726"/>
      <c r="LEV602" s="726"/>
      <c r="LEW602" s="726"/>
      <c r="LEX602" s="726"/>
      <c r="LEY602" s="726"/>
      <c r="LEZ602" s="726"/>
      <c r="LFA602" s="726"/>
      <c r="LFB602" s="726"/>
      <c r="LFC602" s="726"/>
      <c r="LFD602" s="726"/>
      <c r="LFE602" s="726"/>
      <c r="LFF602" s="726"/>
      <c r="LFG602" s="726"/>
      <c r="LFH602" s="726"/>
      <c r="LFI602" s="726"/>
      <c r="LFJ602" s="726"/>
      <c r="LFK602" s="726"/>
      <c r="LFL602" s="726"/>
      <c r="LFM602" s="726"/>
      <c r="LFN602" s="726"/>
      <c r="LFO602" s="726"/>
      <c r="LFP602" s="726"/>
      <c r="LFQ602" s="726"/>
      <c r="LFR602" s="726"/>
      <c r="LFS602" s="726"/>
      <c r="LFT602" s="726"/>
      <c r="LFU602" s="726"/>
      <c r="LFV602" s="726"/>
      <c r="LFW602" s="726"/>
      <c r="LFX602" s="726"/>
      <c r="LFY602" s="726"/>
      <c r="LFZ602" s="726"/>
      <c r="LGA602" s="726"/>
      <c r="LGB602" s="726"/>
      <c r="LGC602" s="726"/>
      <c r="LGD602" s="726"/>
      <c r="LGE602" s="726"/>
      <c r="LGF602" s="726"/>
      <c r="LGG602" s="726"/>
      <c r="LGH602" s="726"/>
      <c r="LGI602" s="726"/>
      <c r="LGJ602" s="726"/>
      <c r="LGK602" s="726"/>
      <c r="LGL602" s="726"/>
      <c r="LGM602" s="726"/>
      <c r="LGN602" s="726"/>
      <c r="LGO602" s="726"/>
      <c r="LGP602" s="726"/>
      <c r="LGQ602" s="726"/>
      <c r="LGR602" s="726"/>
      <c r="LGS602" s="726"/>
      <c r="LGT602" s="726"/>
      <c r="LGU602" s="726"/>
      <c r="LGV602" s="726"/>
      <c r="LGW602" s="726"/>
      <c r="LGX602" s="726"/>
      <c r="LGY602" s="726"/>
      <c r="LGZ602" s="726"/>
      <c r="LHA602" s="726"/>
      <c r="LHB602" s="726"/>
      <c r="LHC602" s="726"/>
      <c r="LHD602" s="726"/>
      <c r="LHE602" s="726"/>
      <c r="LHF602" s="726"/>
      <c r="LHG602" s="726"/>
      <c r="LHH602" s="726"/>
      <c r="LHI602" s="726"/>
      <c r="LHJ602" s="726"/>
      <c r="LHK602" s="726"/>
      <c r="LHL602" s="726"/>
      <c r="LHM602" s="726"/>
      <c r="LHN602" s="726"/>
      <c r="LHO602" s="726"/>
      <c r="LHP602" s="726"/>
      <c r="LHQ602" s="726"/>
      <c r="LHR602" s="726"/>
      <c r="LHS602" s="726"/>
      <c r="LHT602" s="726"/>
      <c r="LHU602" s="726"/>
      <c r="LHV602" s="726"/>
      <c r="LHW602" s="726"/>
      <c r="LHX602" s="726"/>
      <c r="LHY602" s="726"/>
      <c r="LHZ602" s="726"/>
      <c r="LIA602" s="726"/>
      <c r="LIB602" s="726"/>
      <c r="LIC602" s="726"/>
      <c r="LID602" s="726"/>
      <c r="LIE602" s="726"/>
      <c r="LIF602" s="726"/>
      <c r="LIG602" s="726"/>
      <c r="LIH602" s="726"/>
      <c r="LII602" s="726"/>
      <c r="LIJ602" s="726"/>
      <c r="LIK602" s="726"/>
      <c r="LIL602" s="726"/>
      <c r="LIM602" s="726"/>
      <c r="LIN602" s="726"/>
      <c r="LIO602" s="726"/>
      <c r="LIP602" s="726"/>
      <c r="LIQ602" s="726"/>
      <c r="LIR602" s="726"/>
      <c r="LIS602" s="726"/>
      <c r="LIT602" s="726"/>
      <c r="LIU602" s="726"/>
      <c r="LIV602" s="726"/>
      <c r="LIW602" s="726"/>
      <c r="LIX602" s="726"/>
      <c r="LIY602" s="726"/>
      <c r="LIZ602" s="726"/>
      <c r="LJA602" s="726"/>
      <c r="LJB602" s="726"/>
      <c r="LJC602" s="726"/>
      <c r="LJD602" s="726"/>
      <c r="LJE602" s="726"/>
      <c r="LJF602" s="726"/>
      <c r="LJG602" s="726"/>
      <c r="LJH602" s="726"/>
      <c r="LJI602" s="726"/>
      <c r="LJJ602" s="726"/>
      <c r="LJK602" s="726"/>
      <c r="LJL602" s="726"/>
      <c r="LJM602" s="726"/>
      <c r="LJN602" s="726"/>
      <c r="LJO602" s="726"/>
      <c r="LJP602" s="726"/>
      <c r="LJQ602" s="726"/>
      <c r="LJR602" s="726"/>
      <c r="LJS602" s="726"/>
      <c r="LJT602" s="726"/>
      <c r="LJU602" s="726"/>
      <c r="LJV602" s="726"/>
      <c r="LJW602" s="726"/>
      <c r="LJX602" s="726"/>
      <c r="LJY602" s="726"/>
      <c r="LJZ602" s="726"/>
      <c r="LKA602" s="726"/>
      <c r="LKB602" s="726"/>
      <c r="LKC602" s="726"/>
      <c r="LKD602" s="726"/>
      <c r="LKE602" s="726"/>
      <c r="LKF602" s="726"/>
      <c r="LKG602" s="726"/>
      <c r="LKH602" s="726"/>
      <c r="LKI602" s="726"/>
      <c r="LKJ602" s="726"/>
      <c r="LKK602" s="726"/>
      <c r="LKL602" s="726"/>
      <c r="LKM602" s="726"/>
      <c r="LKN602" s="726"/>
      <c r="LKO602" s="726"/>
      <c r="LKP602" s="726"/>
      <c r="LKQ602" s="726"/>
      <c r="LKR602" s="726"/>
      <c r="LKS602" s="726"/>
      <c r="LKT602" s="726"/>
      <c r="LKU602" s="726"/>
      <c r="LKV602" s="726"/>
      <c r="LKW602" s="726"/>
      <c r="LKX602" s="726"/>
      <c r="LKY602" s="726"/>
      <c r="LKZ602" s="726"/>
      <c r="LLA602" s="726"/>
      <c r="LLB602" s="726"/>
      <c r="LLC602" s="726"/>
      <c r="LLD602" s="726"/>
      <c r="LLE602" s="726"/>
      <c r="LLF602" s="726"/>
      <c r="LLG602" s="726"/>
      <c r="LLH602" s="726"/>
      <c r="LLI602" s="726"/>
      <c r="LLJ602" s="726"/>
      <c r="LLK602" s="726"/>
      <c r="LLL602" s="726"/>
      <c r="LLM602" s="726"/>
      <c r="LLN602" s="726"/>
      <c r="LLO602" s="726"/>
      <c r="LLP602" s="726"/>
      <c r="LLQ602" s="726"/>
      <c r="LLR602" s="726"/>
      <c r="LLS602" s="726"/>
      <c r="LLT602" s="726"/>
      <c r="LLU602" s="726"/>
      <c r="LLV602" s="726"/>
      <c r="LLW602" s="726"/>
      <c r="LLX602" s="726"/>
      <c r="LLY602" s="726"/>
      <c r="LLZ602" s="726"/>
      <c r="LMA602" s="726"/>
      <c r="LMB602" s="726"/>
      <c r="LMC602" s="726"/>
      <c r="LMD602" s="726"/>
      <c r="LME602" s="726"/>
      <c r="LMF602" s="726"/>
      <c r="LMG602" s="726"/>
      <c r="LMH602" s="726"/>
      <c r="LMI602" s="726"/>
      <c r="LMJ602" s="726"/>
      <c r="LMK602" s="726"/>
      <c r="LML602" s="726"/>
      <c r="LMM602" s="726"/>
      <c r="LMN602" s="726"/>
      <c r="LMO602" s="726"/>
      <c r="LMP602" s="726"/>
      <c r="LMQ602" s="726"/>
      <c r="LMR602" s="726"/>
      <c r="LMS602" s="726"/>
      <c r="LMT602" s="726"/>
      <c r="LMU602" s="726"/>
      <c r="LMV602" s="726"/>
      <c r="LMW602" s="726"/>
      <c r="LMX602" s="726"/>
      <c r="LMY602" s="726"/>
      <c r="LMZ602" s="726"/>
      <c r="LNA602" s="726"/>
      <c r="LNB602" s="726"/>
      <c r="LNC602" s="726"/>
      <c r="LND602" s="726"/>
      <c r="LNE602" s="726"/>
      <c r="LNF602" s="726"/>
      <c r="LNG602" s="726"/>
      <c r="LNH602" s="726"/>
      <c r="LNI602" s="726"/>
      <c r="LNJ602" s="726"/>
      <c r="LNK602" s="726"/>
      <c r="LNL602" s="726"/>
      <c r="LNM602" s="726"/>
      <c r="LNN602" s="726"/>
      <c r="LNO602" s="726"/>
      <c r="LNP602" s="726"/>
      <c r="LNQ602" s="726"/>
      <c r="LNR602" s="726"/>
      <c r="LNS602" s="726"/>
      <c r="LNT602" s="726"/>
      <c r="LNU602" s="726"/>
      <c r="LNV602" s="726"/>
      <c r="LNW602" s="726"/>
      <c r="LNX602" s="726"/>
      <c r="LNY602" s="726"/>
      <c r="LNZ602" s="726"/>
      <c r="LOA602" s="726"/>
      <c r="LOB602" s="726"/>
      <c r="LOC602" s="726"/>
      <c r="LOD602" s="726"/>
      <c r="LOE602" s="726"/>
      <c r="LOF602" s="726"/>
      <c r="LOG602" s="726"/>
      <c r="LOH602" s="726"/>
      <c r="LOI602" s="726"/>
      <c r="LOJ602" s="726"/>
      <c r="LOK602" s="726"/>
      <c r="LOL602" s="726"/>
      <c r="LOM602" s="726"/>
      <c r="LON602" s="726"/>
      <c r="LOO602" s="726"/>
      <c r="LOP602" s="726"/>
      <c r="LOQ602" s="726"/>
      <c r="LOR602" s="726"/>
      <c r="LOS602" s="726"/>
      <c r="LOT602" s="726"/>
      <c r="LOU602" s="726"/>
      <c r="LOV602" s="726"/>
      <c r="LOW602" s="726"/>
      <c r="LOX602" s="726"/>
      <c r="LOY602" s="726"/>
      <c r="LOZ602" s="726"/>
      <c r="LPA602" s="726"/>
      <c r="LPB602" s="726"/>
      <c r="LPC602" s="726"/>
      <c r="LPD602" s="726"/>
      <c r="LPE602" s="726"/>
      <c r="LPF602" s="726"/>
      <c r="LPG602" s="726"/>
      <c r="LPH602" s="726"/>
      <c r="LPI602" s="726"/>
      <c r="LPJ602" s="726"/>
      <c r="LPK602" s="726"/>
      <c r="LPL602" s="726"/>
      <c r="LPM602" s="726"/>
      <c r="LPN602" s="726"/>
      <c r="LPO602" s="726"/>
      <c r="LPP602" s="726"/>
      <c r="LPQ602" s="726"/>
      <c r="LPR602" s="726"/>
      <c r="LPS602" s="726"/>
      <c r="LPT602" s="726"/>
      <c r="LPU602" s="726"/>
      <c r="LPV602" s="726"/>
      <c r="LPW602" s="726"/>
      <c r="LPX602" s="726"/>
      <c r="LPY602" s="726"/>
      <c r="LPZ602" s="726"/>
      <c r="LQA602" s="726"/>
      <c r="LQB602" s="726"/>
      <c r="LQC602" s="726"/>
      <c r="LQD602" s="726"/>
      <c r="LQE602" s="726"/>
      <c r="LQF602" s="726"/>
      <c r="LQG602" s="726"/>
      <c r="LQH602" s="726"/>
      <c r="LQI602" s="726"/>
      <c r="LQJ602" s="726"/>
      <c r="LQK602" s="726"/>
      <c r="LQL602" s="726"/>
      <c r="LQM602" s="726"/>
      <c r="LQN602" s="726"/>
      <c r="LQO602" s="726"/>
      <c r="LQP602" s="726"/>
      <c r="LQQ602" s="726"/>
      <c r="LQR602" s="726"/>
      <c r="LQS602" s="726"/>
      <c r="LQT602" s="726"/>
      <c r="LQU602" s="726"/>
      <c r="LQV602" s="726"/>
      <c r="LQW602" s="726"/>
      <c r="LQX602" s="726"/>
      <c r="LQY602" s="726"/>
      <c r="LQZ602" s="726"/>
      <c r="LRA602" s="726"/>
      <c r="LRB602" s="726"/>
      <c r="LRC602" s="726"/>
      <c r="LRD602" s="726"/>
      <c r="LRE602" s="726"/>
      <c r="LRF602" s="726"/>
      <c r="LRG602" s="726"/>
      <c r="LRH602" s="726"/>
      <c r="LRI602" s="726"/>
      <c r="LRJ602" s="726"/>
      <c r="LRK602" s="726"/>
      <c r="LRL602" s="726"/>
      <c r="LRM602" s="726"/>
      <c r="LRN602" s="726"/>
      <c r="LRO602" s="726"/>
      <c r="LRP602" s="726"/>
      <c r="LRQ602" s="726"/>
      <c r="LRR602" s="726"/>
      <c r="LRS602" s="726"/>
      <c r="LRT602" s="726"/>
      <c r="LRU602" s="726"/>
      <c r="LRV602" s="726"/>
      <c r="LRW602" s="726"/>
      <c r="LRX602" s="726"/>
      <c r="LRY602" s="726"/>
      <c r="LRZ602" s="726"/>
      <c r="LSA602" s="726"/>
      <c r="LSB602" s="726"/>
      <c r="LSC602" s="726"/>
      <c r="LSD602" s="726"/>
      <c r="LSE602" s="726"/>
      <c r="LSF602" s="726"/>
      <c r="LSG602" s="726"/>
      <c r="LSH602" s="726"/>
      <c r="LSI602" s="726"/>
      <c r="LSJ602" s="726"/>
      <c r="LSK602" s="726"/>
      <c r="LSL602" s="726"/>
      <c r="LSM602" s="726"/>
      <c r="LSN602" s="726"/>
      <c r="LSO602" s="726"/>
      <c r="LSP602" s="726"/>
      <c r="LSQ602" s="726"/>
      <c r="LSR602" s="726"/>
      <c r="LSS602" s="726"/>
      <c r="LST602" s="726"/>
      <c r="LSU602" s="726"/>
      <c r="LSV602" s="726"/>
      <c r="LSW602" s="726"/>
      <c r="LSX602" s="726"/>
      <c r="LSY602" s="726"/>
      <c r="LSZ602" s="726"/>
      <c r="LTA602" s="726"/>
      <c r="LTB602" s="726"/>
      <c r="LTC602" s="726"/>
      <c r="LTD602" s="726"/>
      <c r="LTE602" s="726"/>
      <c r="LTF602" s="726"/>
      <c r="LTG602" s="726"/>
      <c r="LTH602" s="726"/>
      <c r="LTI602" s="726"/>
      <c r="LTJ602" s="726"/>
      <c r="LTK602" s="726"/>
      <c r="LTL602" s="726"/>
      <c r="LTM602" s="726"/>
      <c r="LTN602" s="726"/>
      <c r="LTO602" s="726"/>
      <c r="LTP602" s="726"/>
      <c r="LTQ602" s="726"/>
      <c r="LTR602" s="726"/>
      <c r="LTS602" s="726"/>
      <c r="LTT602" s="726"/>
      <c r="LTU602" s="726"/>
      <c r="LTV602" s="726"/>
      <c r="LTW602" s="726"/>
      <c r="LTX602" s="726"/>
      <c r="LTY602" s="726"/>
      <c r="LTZ602" s="726"/>
      <c r="LUA602" s="726"/>
      <c r="LUB602" s="726"/>
      <c r="LUC602" s="726"/>
      <c r="LUD602" s="726"/>
      <c r="LUE602" s="726"/>
      <c r="LUF602" s="726"/>
      <c r="LUG602" s="726"/>
      <c r="LUH602" s="726"/>
      <c r="LUI602" s="726"/>
      <c r="LUJ602" s="726"/>
      <c r="LUK602" s="726"/>
      <c r="LUL602" s="726"/>
      <c r="LUM602" s="726"/>
      <c r="LUN602" s="726"/>
      <c r="LUO602" s="726"/>
      <c r="LUP602" s="726"/>
      <c r="LUQ602" s="726"/>
      <c r="LUR602" s="726"/>
      <c r="LUS602" s="726"/>
      <c r="LUT602" s="726"/>
      <c r="LUU602" s="726"/>
      <c r="LUV602" s="726"/>
      <c r="LUW602" s="726"/>
      <c r="LUX602" s="726"/>
      <c r="LUY602" s="726"/>
      <c r="LUZ602" s="726"/>
      <c r="LVA602" s="726"/>
      <c r="LVB602" s="726"/>
      <c r="LVC602" s="726"/>
      <c r="LVD602" s="726"/>
      <c r="LVE602" s="726"/>
      <c r="LVF602" s="726"/>
      <c r="LVG602" s="726"/>
      <c r="LVH602" s="726"/>
      <c r="LVI602" s="726"/>
      <c r="LVJ602" s="726"/>
      <c r="LVK602" s="726"/>
      <c r="LVL602" s="726"/>
      <c r="LVM602" s="726"/>
      <c r="LVN602" s="726"/>
      <c r="LVO602" s="726"/>
      <c r="LVP602" s="726"/>
      <c r="LVQ602" s="726"/>
      <c r="LVR602" s="726"/>
      <c r="LVS602" s="726"/>
      <c r="LVT602" s="726"/>
      <c r="LVU602" s="726"/>
      <c r="LVV602" s="726"/>
      <c r="LVW602" s="726"/>
      <c r="LVX602" s="726"/>
      <c r="LVY602" s="726"/>
      <c r="LVZ602" s="726"/>
      <c r="LWA602" s="726"/>
      <c r="LWB602" s="726"/>
      <c r="LWC602" s="726"/>
      <c r="LWD602" s="726"/>
      <c r="LWE602" s="726"/>
      <c r="LWF602" s="726"/>
      <c r="LWG602" s="726"/>
      <c r="LWH602" s="726"/>
      <c r="LWI602" s="726"/>
      <c r="LWJ602" s="726"/>
      <c r="LWK602" s="726"/>
      <c r="LWL602" s="726"/>
      <c r="LWM602" s="726"/>
      <c r="LWN602" s="726"/>
      <c r="LWO602" s="726"/>
      <c r="LWP602" s="726"/>
      <c r="LWQ602" s="726"/>
      <c r="LWR602" s="726"/>
      <c r="LWS602" s="726"/>
      <c r="LWT602" s="726"/>
      <c r="LWU602" s="726"/>
      <c r="LWV602" s="726"/>
      <c r="LWW602" s="726"/>
      <c r="LWX602" s="726"/>
      <c r="LWY602" s="726"/>
      <c r="LWZ602" s="726"/>
      <c r="LXA602" s="726"/>
      <c r="LXB602" s="726"/>
      <c r="LXC602" s="726"/>
      <c r="LXD602" s="726"/>
      <c r="LXE602" s="726"/>
      <c r="LXF602" s="726"/>
      <c r="LXG602" s="726"/>
      <c r="LXH602" s="726"/>
      <c r="LXI602" s="726"/>
      <c r="LXJ602" s="726"/>
      <c r="LXK602" s="726"/>
      <c r="LXL602" s="726"/>
      <c r="LXM602" s="726"/>
      <c r="LXN602" s="726"/>
      <c r="LXO602" s="726"/>
      <c r="LXP602" s="726"/>
      <c r="LXQ602" s="726"/>
      <c r="LXR602" s="726"/>
      <c r="LXS602" s="726"/>
      <c r="LXT602" s="726"/>
      <c r="LXU602" s="726"/>
      <c r="LXV602" s="726"/>
      <c r="LXW602" s="726"/>
      <c r="LXX602" s="726"/>
      <c r="LXY602" s="726"/>
      <c r="LXZ602" s="726"/>
      <c r="LYA602" s="726"/>
      <c r="LYB602" s="726"/>
      <c r="LYC602" s="726"/>
      <c r="LYD602" s="726"/>
      <c r="LYE602" s="726"/>
      <c r="LYF602" s="726"/>
      <c r="LYG602" s="726"/>
      <c r="LYH602" s="726"/>
      <c r="LYI602" s="726"/>
      <c r="LYJ602" s="726"/>
      <c r="LYK602" s="726"/>
      <c r="LYL602" s="726"/>
      <c r="LYM602" s="726"/>
      <c r="LYN602" s="726"/>
      <c r="LYO602" s="726"/>
      <c r="LYP602" s="726"/>
      <c r="LYQ602" s="726"/>
      <c r="LYR602" s="726"/>
      <c r="LYS602" s="726"/>
      <c r="LYT602" s="726"/>
      <c r="LYU602" s="726"/>
      <c r="LYV602" s="726"/>
      <c r="LYW602" s="726"/>
      <c r="LYX602" s="726"/>
      <c r="LYY602" s="726"/>
      <c r="LYZ602" s="726"/>
      <c r="LZA602" s="726"/>
      <c r="LZB602" s="726"/>
      <c r="LZC602" s="726"/>
      <c r="LZD602" s="726"/>
      <c r="LZE602" s="726"/>
      <c r="LZF602" s="726"/>
      <c r="LZG602" s="726"/>
      <c r="LZH602" s="726"/>
      <c r="LZI602" s="726"/>
      <c r="LZJ602" s="726"/>
      <c r="LZK602" s="726"/>
      <c r="LZL602" s="726"/>
      <c r="LZM602" s="726"/>
      <c r="LZN602" s="726"/>
      <c r="LZO602" s="726"/>
      <c r="LZP602" s="726"/>
      <c r="LZQ602" s="726"/>
      <c r="LZR602" s="726"/>
      <c r="LZS602" s="726"/>
      <c r="LZT602" s="726"/>
      <c r="LZU602" s="726"/>
      <c r="LZV602" s="726"/>
      <c r="LZW602" s="726"/>
      <c r="LZX602" s="726"/>
      <c r="LZY602" s="726"/>
      <c r="LZZ602" s="726"/>
      <c r="MAA602" s="726"/>
      <c r="MAB602" s="726"/>
      <c r="MAC602" s="726"/>
      <c r="MAD602" s="726"/>
      <c r="MAE602" s="726"/>
      <c r="MAF602" s="726"/>
      <c r="MAG602" s="726"/>
      <c r="MAH602" s="726"/>
      <c r="MAI602" s="726"/>
      <c r="MAJ602" s="726"/>
      <c r="MAK602" s="726"/>
      <c r="MAL602" s="726"/>
      <c r="MAM602" s="726"/>
      <c r="MAN602" s="726"/>
      <c r="MAO602" s="726"/>
      <c r="MAP602" s="726"/>
      <c r="MAQ602" s="726"/>
      <c r="MAR602" s="726"/>
      <c r="MAS602" s="726"/>
      <c r="MAT602" s="726"/>
      <c r="MAU602" s="726"/>
      <c r="MAV602" s="726"/>
      <c r="MAW602" s="726"/>
      <c r="MAX602" s="726"/>
      <c r="MAY602" s="726"/>
      <c r="MAZ602" s="726"/>
      <c r="MBA602" s="726"/>
      <c r="MBB602" s="726"/>
      <c r="MBC602" s="726"/>
      <c r="MBD602" s="726"/>
      <c r="MBE602" s="726"/>
      <c r="MBF602" s="726"/>
      <c r="MBG602" s="726"/>
      <c r="MBH602" s="726"/>
      <c r="MBI602" s="726"/>
      <c r="MBJ602" s="726"/>
      <c r="MBK602" s="726"/>
      <c r="MBL602" s="726"/>
      <c r="MBM602" s="726"/>
      <c r="MBN602" s="726"/>
      <c r="MBO602" s="726"/>
      <c r="MBP602" s="726"/>
      <c r="MBQ602" s="726"/>
      <c r="MBR602" s="726"/>
      <c r="MBS602" s="726"/>
      <c r="MBT602" s="726"/>
      <c r="MBU602" s="726"/>
      <c r="MBV602" s="726"/>
      <c r="MBW602" s="726"/>
      <c r="MBX602" s="726"/>
      <c r="MBY602" s="726"/>
      <c r="MBZ602" s="726"/>
      <c r="MCA602" s="726"/>
      <c r="MCB602" s="726"/>
      <c r="MCC602" s="726"/>
      <c r="MCD602" s="726"/>
      <c r="MCE602" s="726"/>
      <c r="MCF602" s="726"/>
      <c r="MCG602" s="726"/>
      <c r="MCH602" s="726"/>
      <c r="MCI602" s="726"/>
      <c r="MCJ602" s="726"/>
      <c r="MCK602" s="726"/>
      <c r="MCL602" s="726"/>
      <c r="MCM602" s="726"/>
      <c r="MCN602" s="726"/>
      <c r="MCO602" s="726"/>
      <c r="MCP602" s="726"/>
      <c r="MCQ602" s="726"/>
      <c r="MCR602" s="726"/>
      <c r="MCS602" s="726"/>
      <c r="MCT602" s="726"/>
      <c r="MCU602" s="726"/>
      <c r="MCV602" s="726"/>
      <c r="MCW602" s="726"/>
      <c r="MCX602" s="726"/>
      <c r="MCY602" s="726"/>
      <c r="MCZ602" s="726"/>
      <c r="MDA602" s="726"/>
      <c r="MDB602" s="726"/>
      <c r="MDC602" s="726"/>
      <c r="MDD602" s="726"/>
      <c r="MDE602" s="726"/>
      <c r="MDF602" s="726"/>
      <c r="MDG602" s="726"/>
      <c r="MDH602" s="726"/>
      <c r="MDI602" s="726"/>
      <c r="MDJ602" s="726"/>
      <c r="MDK602" s="726"/>
      <c r="MDL602" s="726"/>
      <c r="MDM602" s="726"/>
      <c r="MDN602" s="726"/>
      <c r="MDO602" s="726"/>
      <c r="MDP602" s="726"/>
      <c r="MDQ602" s="726"/>
      <c r="MDR602" s="726"/>
      <c r="MDS602" s="726"/>
      <c r="MDT602" s="726"/>
      <c r="MDU602" s="726"/>
      <c r="MDV602" s="726"/>
      <c r="MDW602" s="726"/>
      <c r="MDX602" s="726"/>
      <c r="MDY602" s="726"/>
      <c r="MDZ602" s="726"/>
      <c r="MEA602" s="726"/>
      <c r="MEB602" s="726"/>
      <c r="MEC602" s="726"/>
      <c r="MED602" s="726"/>
      <c r="MEE602" s="726"/>
      <c r="MEF602" s="726"/>
      <c r="MEG602" s="726"/>
      <c r="MEH602" s="726"/>
      <c r="MEI602" s="726"/>
      <c r="MEJ602" s="726"/>
      <c r="MEK602" s="726"/>
      <c r="MEL602" s="726"/>
      <c r="MEM602" s="726"/>
      <c r="MEN602" s="726"/>
      <c r="MEO602" s="726"/>
      <c r="MEP602" s="726"/>
      <c r="MEQ602" s="726"/>
      <c r="MER602" s="726"/>
      <c r="MES602" s="726"/>
      <c r="MET602" s="726"/>
      <c r="MEU602" s="726"/>
      <c r="MEV602" s="726"/>
      <c r="MEW602" s="726"/>
      <c r="MEX602" s="726"/>
      <c r="MEY602" s="726"/>
      <c r="MEZ602" s="726"/>
      <c r="MFA602" s="726"/>
      <c r="MFB602" s="726"/>
      <c r="MFC602" s="726"/>
      <c r="MFD602" s="726"/>
      <c r="MFE602" s="726"/>
      <c r="MFF602" s="726"/>
      <c r="MFG602" s="726"/>
      <c r="MFH602" s="726"/>
      <c r="MFI602" s="726"/>
      <c r="MFJ602" s="726"/>
      <c r="MFK602" s="726"/>
      <c r="MFL602" s="726"/>
      <c r="MFM602" s="726"/>
      <c r="MFN602" s="726"/>
      <c r="MFO602" s="726"/>
      <c r="MFP602" s="726"/>
      <c r="MFQ602" s="726"/>
      <c r="MFR602" s="726"/>
      <c r="MFS602" s="726"/>
      <c r="MFT602" s="726"/>
      <c r="MFU602" s="726"/>
      <c r="MFV602" s="726"/>
      <c r="MFW602" s="726"/>
      <c r="MFX602" s="726"/>
      <c r="MFY602" s="726"/>
      <c r="MFZ602" s="726"/>
      <c r="MGA602" s="726"/>
      <c r="MGB602" s="726"/>
      <c r="MGC602" s="726"/>
      <c r="MGD602" s="726"/>
      <c r="MGE602" s="726"/>
      <c r="MGF602" s="726"/>
      <c r="MGG602" s="726"/>
      <c r="MGH602" s="726"/>
      <c r="MGI602" s="726"/>
      <c r="MGJ602" s="726"/>
      <c r="MGK602" s="726"/>
      <c r="MGL602" s="726"/>
      <c r="MGM602" s="726"/>
      <c r="MGN602" s="726"/>
      <c r="MGO602" s="726"/>
      <c r="MGP602" s="726"/>
      <c r="MGQ602" s="726"/>
      <c r="MGR602" s="726"/>
      <c r="MGS602" s="726"/>
      <c r="MGT602" s="726"/>
      <c r="MGU602" s="726"/>
      <c r="MGV602" s="726"/>
      <c r="MGW602" s="726"/>
      <c r="MGX602" s="726"/>
      <c r="MGY602" s="726"/>
      <c r="MGZ602" s="726"/>
      <c r="MHA602" s="726"/>
      <c r="MHB602" s="726"/>
      <c r="MHC602" s="726"/>
      <c r="MHD602" s="726"/>
      <c r="MHE602" s="726"/>
      <c r="MHF602" s="726"/>
      <c r="MHG602" s="726"/>
      <c r="MHH602" s="726"/>
      <c r="MHI602" s="726"/>
      <c r="MHJ602" s="726"/>
      <c r="MHK602" s="726"/>
      <c r="MHL602" s="726"/>
      <c r="MHM602" s="726"/>
      <c r="MHN602" s="726"/>
      <c r="MHO602" s="726"/>
      <c r="MHP602" s="726"/>
      <c r="MHQ602" s="726"/>
      <c r="MHR602" s="726"/>
      <c r="MHS602" s="726"/>
      <c r="MHT602" s="726"/>
      <c r="MHU602" s="726"/>
      <c r="MHV602" s="726"/>
      <c r="MHW602" s="726"/>
      <c r="MHX602" s="726"/>
      <c r="MHY602" s="726"/>
      <c r="MHZ602" s="726"/>
      <c r="MIA602" s="726"/>
      <c r="MIB602" s="726"/>
      <c r="MIC602" s="726"/>
      <c r="MID602" s="726"/>
      <c r="MIE602" s="726"/>
      <c r="MIF602" s="726"/>
      <c r="MIG602" s="726"/>
      <c r="MIH602" s="726"/>
      <c r="MII602" s="726"/>
      <c r="MIJ602" s="726"/>
      <c r="MIK602" s="726"/>
      <c r="MIL602" s="726"/>
      <c r="MIM602" s="726"/>
      <c r="MIN602" s="726"/>
      <c r="MIO602" s="726"/>
      <c r="MIP602" s="726"/>
      <c r="MIQ602" s="726"/>
      <c r="MIR602" s="726"/>
      <c r="MIS602" s="726"/>
      <c r="MIT602" s="726"/>
      <c r="MIU602" s="726"/>
      <c r="MIV602" s="726"/>
      <c r="MIW602" s="726"/>
      <c r="MIX602" s="726"/>
      <c r="MIY602" s="726"/>
      <c r="MIZ602" s="726"/>
      <c r="MJA602" s="726"/>
      <c r="MJB602" s="726"/>
      <c r="MJC602" s="726"/>
      <c r="MJD602" s="726"/>
      <c r="MJE602" s="726"/>
      <c r="MJF602" s="726"/>
      <c r="MJG602" s="726"/>
      <c r="MJH602" s="726"/>
      <c r="MJI602" s="726"/>
      <c r="MJJ602" s="726"/>
      <c r="MJK602" s="726"/>
      <c r="MJL602" s="726"/>
      <c r="MJM602" s="726"/>
      <c r="MJN602" s="726"/>
      <c r="MJO602" s="726"/>
      <c r="MJP602" s="726"/>
      <c r="MJQ602" s="726"/>
      <c r="MJR602" s="726"/>
      <c r="MJS602" s="726"/>
      <c r="MJT602" s="726"/>
      <c r="MJU602" s="726"/>
      <c r="MJV602" s="726"/>
      <c r="MJW602" s="726"/>
      <c r="MJX602" s="726"/>
      <c r="MJY602" s="726"/>
      <c r="MJZ602" s="726"/>
      <c r="MKA602" s="726"/>
      <c r="MKB602" s="726"/>
      <c r="MKC602" s="726"/>
      <c r="MKD602" s="726"/>
      <c r="MKE602" s="726"/>
      <c r="MKF602" s="726"/>
      <c r="MKG602" s="726"/>
      <c r="MKH602" s="726"/>
      <c r="MKI602" s="726"/>
      <c r="MKJ602" s="726"/>
      <c r="MKK602" s="726"/>
      <c r="MKL602" s="726"/>
      <c r="MKM602" s="726"/>
      <c r="MKN602" s="726"/>
      <c r="MKO602" s="726"/>
      <c r="MKP602" s="726"/>
      <c r="MKQ602" s="726"/>
      <c r="MKR602" s="726"/>
      <c r="MKS602" s="726"/>
      <c r="MKT602" s="726"/>
      <c r="MKU602" s="726"/>
      <c r="MKV602" s="726"/>
      <c r="MKW602" s="726"/>
      <c r="MKX602" s="726"/>
      <c r="MKY602" s="726"/>
      <c r="MKZ602" s="726"/>
      <c r="MLA602" s="726"/>
      <c r="MLB602" s="726"/>
      <c r="MLC602" s="726"/>
      <c r="MLD602" s="726"/>
      <c r="MLE602" s="726"/>
      <c r="MLF602" s="726"/>
      <c r="MLG602" s="726"/>
      <c r="MLH602" s="726"/>
      <c r="MLI602" s="726"/>
      <c r="MLJ602" s="726"/>
      <c r="MLK602" s="726"/>
      <c r="MLL602" s="726"/>
      <c r="MLM602" s="726"/>
      <c r="MLN602" s="726"/>
      <c r="MLO602" s="726"/>
      <c r="MLP602" s="726"/>
      <c r="MLQ602" s="726"/>
      <c r="MLR602" s="726"/>
      <c r="MLS602" s="726"/>
      <c r="MLT602" s="726"/>
      <c r="MLU602" s="726"/>
      <c r="MLV602" s="726"/>
      <c r="MLW602" s="726"/>
      <c r="MLX602" s="726"/>
      <c r="MLY602" s="726"/>
      <c r="MLZ602" s="726"/>
      <c r="MMA602" s="726"/>
      <c r="MMB602" s="726"/>
      <c r="MMC602" s="726"/>
      <c r="MMD602" s="726"/>
      <c r="MME602" s="726"/>
      <c r="MMF602" s="726"/>
      <c r="MMG602" s="726"/>
      <c r="MMH602" s="726"/>
      <c r="MMI602" s="726"/>
      <c r="MMJ602" s="726"/>
      <c r="MMK602" s="726"/>
      <c r="MML602" s="726"/>
      <c r="MMM602" s="726"/>
      <c r="MMN602" s="726"/>
      <c r="MMO602" s="726"/>
      <c r="MMP602" s="726"/>
      <c r="MMQ602" s="726"/>
      <c r="MMR602" s="726"/>
      <c r="MMS602" s="726"/>
      <c r="MMT602" s="726"/>
      <c r="MMU602" s="726"/>
      <c r="MMV602" s="726"/>
      <c r="MMW602" s="726"/>
      <c r="MMX602" s="726"/>
      <c r="MMY602" s="726"/>
      <c r="MMZ602" s="726"/>
      <c r="MNA602" s="726"/>
      <c r="MNB602" s="726"/>
      <c r="MNC602" s="726"/>
      <c r="MND602" s="726"/>
      <c r="MNE602" s="726"/>
      <c r="MNF602" s="726"/>
      <c r="MNG602" s="726"/>
      <c r="MNH602" s="726"/>
      <c r="MNI602" s="726"/>
      <c r="MNJ602" s="726"/>
      <c r="MNK602" s="726"/>
      <c r="MNL602" s="726"/>
      <c r="MNM602" s="726"/>
      <c r="MNN602" s="726"/>
      <c r="MNO602" s="726"/>
      <c r="MNP602" s="726"/>
      <c r="MNQ602" s="726"/>
      <c r="MNR602" s="726"/>
      <c r="MNS602" s="726"/>
      <c r="MNT602" s="726"/>
      <c r="MNU602" s="726"/>
      <c r="MNV602" s="726"/>
      <c r="MNW602" s="726"/>
      <c r="MNX602" s="726"/>
      <c r="MNY602" s="726"/>
      <c r="MNZ602" s="726"/>
      <c r="MOA602" s="726"/>
      <c r="MOB602" s="726"/>
      <c r="MOC602" s="726"/>
      <c r="MOD602" s="726"/>
      <c r="MOE602" s="726"/>
      <c r="MOF602" s="726"/>
      <c r="MOG602" s="726"/>
      <c r="MOH602" s="726"/>
      <c r="MOI602" s="726"/>
      <c r="MOJ602" s="726"/>
      <c r="MOK602" s="726"/>
      <c r="MOL602" s="726"/>
      <c r="MOM602" s="726"/>
      <c r="MON602" s="726"/>
      <c r="MOO602" s="726"/>
      <c r="MOP602" s="726"/>
      <c r="MOQ602" s="726"/>
      <c r="MOR602" s="726"/>
      <c r="MOS602" s="726"/>
      <c r="MOT602" s="726"/>
      <c r="MOU602" s="726"/>
      <c r="MOV602" s="726"/>
      <c r="MOW602" s="726"/>
      <c r="MOX602" s="726"/>
      <c r="MOY602" s="726"/>
      <c r="MOZ602" s="726"/>
      <c r="MPA602" s="726"/>
      <c r="MPB602" s="726"/>
      <c r="MPC602" s="726"/>
      <c r="MPD602" s="726"/>
      <c r="MPE602" s="726"/>
      <c r="MPF602" s="726"/>
      <c r="MPG602" s="726"/>
      <c r="MPH602" s="726"/>
      <c r="MPI602" s="726"/>
      <c r="MPJ602" s="726"/>
      <c r="MPK602" s="726"/>
      <c r="MPL602" s="726"/>
      <c r="MPM602" s="726"/>
      <c r="MPN602" s="726"/>
      <c r="MPO602" s="726"/>
      <c r="MPP602" s="726"/>
      <c r="MPQ602" s="726"/>
      <c r="MPR602" s="726"/>
      <c r="MPS602" s="726"/>
      <c r="MPT602" s="726"/>
      <c r="MPU602" s="726"/>
      <c r="MPV602" s="726"/>
      <c r="MPW602" s="726"/>
      <c r="MPX602" s="726"/>
      <c r="MPY602" s="726"/>
      <c r="MPZ602" s="726"/>
      <c r="MQA602" s="726"/>
      <c r="MQB602" s="726"/>
      <c r="MQC602" s="726"/>
      <c r="MQD602" s="726"/>
      <c r="MQE602" s="726"/>
      <c r="MQF602" s="726"/>
      <c r="MQG602" s="726"/>
      <c r="MQH602" s="726"/>
      <c r="MQI602" s="726"/>
      <c r="MQJ602" s="726"/>
      <c r="MQK602" s="726"/>
      <c r="MQL602" s="726"/>
      <c r="MQM602" s="726"/>
      <c r="MQN602" s="726"/>
      <c r="MQO602" s="726"/>
      <c r="MQP602" s="726"/>
      <c r="MQQ602" s="726"/>
      <c r="MQR602" s="726"/>
      <c r="MQS602" s="726"/>
      <c r="MQT602" s="726"/>
      <c r="MQU602" s="726"/>
      <c r="MQV602" s="726"/>
      <c r="MQW602" s="726"/>
      <c r="MQX602" s="726"/>
      <c r="MQY602" s="726"/>
      <c r="MQZ602" s="726"/>
      <c r="MRA602" s="726"/>
      <c r="MRB602" s="726"/>
      <c r="MRC602" s="726"/>
      <c r="MRD602" s="726"/>
      <c r="MRE602" s="726"/>
      <c r="MRF602" s="726"/>
      <c r="MRG602" s="726"/>
      <c r="MRH602" s="726"/>
      <c r="MRI602" s="726"/>
      <c r="MRJ602" s="726"/>
      <c r="MRK602" s="726"/>
      <c r="MRL602" s="726"/>
      <c r="MRM602" s="726"/>
      <c r="MRN602" s="726"/>
      <c r="MRO602" s="726"/>
      <c r="MRP602" s="726"/>
      <c r="MRQ602" s="726"/>
      <c r="MRR602" s="726"/>
      <c r="MRS602" s="726"/>
      <c r="MRT602" s="726"/>
      <c r="MRU602" s="726"/>
      <c r="MRV602" s="726"/>
      <c r="MRW602" s="726"/>
      <c r="MRX602" s="726"/>
      <c r="MRY602" s="726"/>
      <c r="MRZ602" s="726"/>
      <c r="MSA602" s="726"/>
      <c r="MSB602" s="726"/>
      <c r="MSC602" s="726"/>
      <c r="MSD602" s="726"/>
      <c r="MSE602" s="726"/>
      <c r="MSF602" s="726"/>
      <c r="MSG602" s="726"/>
      <c r="MSH602" s="726"/>
      <c r="MSI602" s="726"/>
      <c r="MSJ602" s="726"/>
      <c r="MSK602" s="726"/>
      <c r="MSL602" s="726"/>
      <c r="MSM602" s="726"/>
      <c r="MSN602" s="726"/>
      <c r="MSO602" s="726"/>
      <c r="MSP602" s="726"/>
      <c r="MSQ602" s="726"/>
      <c r="MSR602" s="726"/>
      <c r="MSS602" s="726"/>
      <c r="MST602" s="726"/>
      <c r="MSU602" s="726"/>
      <c r="MSV602" s="726"/>
      <c r="MSW602" s="726"/>
      <c r="MSX602" s="726"/>
      <c r="MSY602" s="726"/>
      <c r="MSZ602" s="726"/>
      <c r="MTA602" s="726"/>
      <c r="MTB602" s="726"/>
      <c r="MTC602" s="726"/>
      <c r="MTD602" s="726"/>
      <c r="MTE602" s="726"/>
      <c r="MTF602" s="726"/>
      <c r="MTG602" s="726"/>
      <c r="MTH602" s="726"/>
      <c r="MTI602" s="726"/>
      <c r="MTJ602" s="726"/>
      <c r="MTK602" s="726"/>
      <c r="MTL602" s="726"/>
      <c r="MTM602" s="726"/>
      <c r="MTN602" s="726"/>
      <c r="MTO602" s="726"/>
      <c r="MTP602" s="726"/>
      <c r="MTQ602" s="726"/>
      <c r="MTR602" s="726"/>
      <c r="MTS602" s="726"/>
      <c r="MTT602" s="726"/>
      <c r="MTU602" s="726"/>
      <c r="MTV602" s="726"/>
      <c r="MTW602" s="726"/>
      <c r="MTX602" s="726"/>
      <c r="MTY602" s="726"/>
      <c r="MTZ602" s="726"/>
      <c r="MUA602" s="726"/>
      <c r="MUB602" s="726"/>
      <c r="MUC602" s="726"/>
      <c r="MUD602" s="726"/>
      <c r="MUE602" s="726"/>
      <c r="MUF602" s="726"/>
      <c r="MUG602" s="726"/>
      <c r="MUH602" s="726"/>
      <c r="MUI602" s="726"/>
      <c r="MUJ602" s="726"/>
      <c r="MUK602" s="726"/>
      <c r="MUL602" s="726"/>
      <c r="MUM602" s="726"/>
      <c r="MUN602" s="726"/>
      <c r="MUO602" s="726"/>
      <c r="MUP602" s="726"/>
      <c r="MUQ602" s="726"/>
      <c r="MUR602" s="726"/>
      <c r="MUS602" s="726"/>
      <c r="MUT602" s="726"/>
      <c r="MUU602" s="726"/>
      <c r="MUV602" s="726"/>
      <c r="MUW602" s="726"/>
      <c r="MUX602" s="726"/>
      <c r="MUY602" s="726"/>
      <c r="MUZ602" s="726"/>
      <c r="MVA602" s="726"/>
      <c r="MVB602" s="726"/>
      <c r="MVC602" s="726"/>
      <c r="MVD602" s="726"/>
      <c r="MVE602" s="726"/>
      <c r="MVF602" s="726"/>
      <c r="MVG602" s="726"/>
      <c r="MVH602" s="726"/>
      <c r="MVI602" s="726"/>
      <c r="MVJ602" s="726"/>
      <c r="MVK602" s="726"/>
      <c r="MVL602" s="726"/>
      <c r="MVM602" s="726"/>
      <c r="MVN602" s="726"/>
      <c r="MVO602" s="726"/>
      <c r="MVP602" s="726"/>
      <c r="MVQ602" s="726"/>
      <c r="MVR602" s="726"/>
      <c r="MVS602" s="726"/>
      <c r="MVT602" s="726"/>
      <c r="MVU602" s="726"/>
      <c r="MVV602" s="726"/>
      <c r="MVW602" s="726"/>
      <c r="MVX602" s="726"/>
      <c r="MVY602" s="726"/>
      <c r="MVZ602" s="726"/>
      <c r="MWA602" s="726"/>
      <c r="MWB602" s="726"/>
      <c r="MWC602" s="726"/>
      <c r="MWD602" s="726"/>
      <c r="MWE602" s="726"/>
      <c r="MWF602" s="726"/>
      <c r="MWG602" s="726"/>
      <c r="MWH602" s="726"/>
      <c r="MWI602" s="726"/>
      <c r="MWJ602" s="726"/>
      <c r="MWK602" s="726"/>
      <c r="MWL602" s="726"/>
      <c r="MWM602" s="726"/>
      <c r="MWN602" s="726"/>
      <c r="MWO602" s="726"/>
      <c r="MWP602" s="726"/>
      <c r="MWQ602" s="726"/>
      <c r="MWR602" s="726"/>
      <c r="MWS602" s="726"/>
      <c r="MWT602" s="726"/>
      <c r="MWU602" s="726"/>
      <c r="MWV602" s="726"/>
      <c r="MWW602" s="726"/>
      <c r="MWX602" s="726"/>
      <c r="MWY602" s="726"/>
      <c r="MWZ602" s="726"/>
      <c r="MXA602" s="726"/>
      <c r="MXB602" s="726"/>
      <c r="MXC602" s="726"/>
      <c r="MXD602" s="726"/>
      <c r="MXE602" s="726"/>
      <c r="MXF602" s="726"/>
      <c r="MXG602" s="726"/>
      <c r="MXH602" s="726"/>
      <c r="MXI602" s="726"/>
      <c r="MXJ602" s="726"/>
      <c r="MXK602" s="726"/>
      <c r="MXL602" s="726"/>
      <c r="MXM602" s="726"/>
      <c r="MXN602" s="726"/>
      <c r="MXO602" s="726"/>
      <c r="MXP602" s="726"/>
      <c r="MXQ602" s="726"/>
      <c r="MXR602" s="726"/>
      <c r="MXS602" s="726"/>
      <c r="MXT602" s="726"/>
      <c r="MXU602" s="726"/>
      <c r="MXV602" s="726"/>
      <c r="MXW602" s="726"/>
      <c r="MXX602" s="726"/>
      <c r="MXY602" s="726"/>
      <c r="MXZ602" s="726"/>
      <c r="MYA602" s="726"/>
      <c r="MYB602" s="726"/>
      <c r="MYC602" s="726"/>
      <c r="MYD602" s="726"/>
      <c r="MYE602" s="726"/>
      <c r="MYF602" s="726"/>
      <c r="MYG602" s="726"/>
      <c r="MYH602" s="726"/>
      <c r="MYI602" s="726"/>
      <c r="MYJ602" s="726"/>
      <c r="MYK602" s="726"/>
      <c r="MYL602" s="726"/>
      <c r="MYM602" s="726"/>
      <c r="MYN602" s="726"/>
      <c r="MYO602" s="726"/>
      <c r="MYP602" s="726"/>
      <c r="MYQ602" s="726"/>
      <c r="MYR602" s="726"/>
      <c r="MYS602" s="726"/>
      <c r="MYT602" s="726"/>
      <c r="MYU602" s="726"/>
      <c r="MYV602" s="726"/>
      <c r="MYW602" s="726"/>
      <c r="MYX602" s="726"/>
      <c r="MYY602" s="726"/>
      <c r="MYZ602" s="726"/>
      <c r="MZA602" s="726"/>
      <c r="MZB602" s="726"/>
      <c r="MZC602" s="726"/>
      <c r="MZD602" s="726"/>
      <c r="MZE602" s="726"/>
      <c r="MZF602" s="726"/>
      <c r="MZG602" s="726"/>
      <c r="MZH602" s="726"/>
      <c r="MZI602" s="726"/>
      <c r="MZJ602" s="726"/>
      <c r="MZK602" s="726"/>
      <c r="MZL602" s="726"/>
      <c r="MZM602" s="726"/>
      <c r="MZN602" s="726"/>
      <c r="MZO602" s="726"/>
      <c r="MZP602" s="726"/>
      <c r="MZQ602" s="726"/>
      <c r="MZR602" s="726"/>
      <c r="MZS602" s="726"/>
      <c r="MZT602" s="726"/>
      <c r="MZU602" s="726"/>
      <c r="MZV602" s="726"/>
      <c r="MZW602" s="726"/>
      <c r="MZX602" s="726"/>
      <c r="MZY602" s="726"/>
      <c r="MZZ602" s="726"/>
      <c r="NAA602" s="726"/>
      <c r="NAB602" s="726"/>
      <c r="NAC602" s="726"/>
      <c r="NAD602" s="726"/>
      <c r="NAE602" s="726"/>
      <c r="NAF602" s="726"/>
      <c r="NAG602" s="726"/>
      <c r="NAH602" s="726"/>
      <c r="NAI602" s="726"/>
      <c r="NAJ602" s="726"/>
      <c r="NAK602" s="726"/>
      <c r="NAL602" s="726"/>
      <c r="NAM602" s="726"/>
      <c r="NAN602" s="726"/>
      <c r="NAO602" s="726"/>
      <c r="NAP602" s="726"/>
      <c r="NAQ602" s="726"/>
      <c r="NAR602" s="726"/>
      <c r="NAS602" s="726"/>
      <c r="NAT602" s="726"/>
      <c r="NAU602" s="726"/>
      <c r="NAV602" s="726"/>
      <c r="NAW602" s="726"/>
      <c r="NAX602" s="726"/>
      <c r="NAY602" s="726"/>
      <c r="NAZ602" s="726"/>
      <c r="NBA602" s="726"/>
      <c r="NBB602" s="726"/>
      <c r="NBC602" s="726"/>
      <c r="NBD602" s="726"/>
      <c r="NBE602" s="726"/>
      <c r="NBF602" s="726"/>
      <c r="NBG602" s="726"/>
      <c r="NBH602" s="726"/>
      <c r="NBI602" s="726"/>
      <c r="NBJ602" s="726"/>
      <c r="NBK602" s="726"/>
      <c r="NBL602" s="726"/>
      <c r="NBM602" s="726"/>
      <c r="NBN602" s="726"/>
      <c r="NBO602" s="726"/>
      <c r="NBP602" s="726"/>
      <c r="NBQ602" s="726"/>
      <c r="NBR602" s="726"/>
      <c r="NBS602" s="726"/>
      <c r="NBT602" s="726"/>
      <c r="NBU602" s="726"/>
      <c r="NBV602" s="726"/>
      <c r="NBW602" s="726"/>
      <c r="NBX602" s="726"/>
      <c r="NBY602" s="726"/>
      <c r="NBZ602" s="726"/>
      <c r="NCA602" s="726"/>
      <c r="NCB602" s="726"/>
      <c r="NCC602" s="726"/>
      <c r="NCD602" s="726"/>
      <c r="NCE602" s="726"/>
      <c r="NCF602" s="726"/>
      <c r="NCG602" s="726"/>
      <c r="NCH602" s="726"/>
      <c r="NCI602" s="726"/>
      <c r="NCJ602" s="726"/>
      <c r="NCK602" s="726"/>
      <c r="NCL602" s="726"/>
      <c r="NCM602" s="726"/>
      <c r="NCN602" s="726"/>
      <c r="NCO602" s="726"/>
      <c r="NCP602" s="726"/>
      <c r="NCQ602" s="726"/>
      <c r="NCR602" s="726"/>
      <c r="NCS602" s="726"/>
      <c r="NCT602" s="726"/>
      <c r="NCU602" s="726"/>
      <c r="NCV602" s="726"/>
      <c r="NCW602" s="726"/>
      <c r="NCX602" s="726"/>
      <c r="NCY602" s="726"/>
      <c r="NCZ602" s="726"/>
      <c r="NDA602" s="726"/>
      <c r="NDB602" s="726"/>
      <c r="NDC602" s="726"/>
      <c r="NDD602" s="726"/>
      <c r="NDE602" s="726"/>
      <c r="NDF602" s="726"/>
      <c r="NDG602" s="726"/>
      <c r="NDH602" s="726"/>
      <c r="NDI602" s="726"/>
      <c r="NDJ602" s="726"/>
      <c r="NDK602" s="726"/>
      <c r="NDL602" s="726"/>
      <c r="NDM602" s="726"/>
      <c r="NDN602" s="726"/>
      <c r="NDO602" s="726"/>
      <c r="NDP602" s="726"/>
      <c r="NDQ602" s="726"/>
      <c r="NDR602" s="726"/>
      <c r="NDS602" s="726"/>
      <c r="NDT602" s="726"/>
      <c r="NDU602" s="726"/>
      <c r="NDV602" s="726"/>
      <c r="NDW602" s="726"/>
      <c r="NDX602" s="726"/>
      <c r="NDY602" s="726"/>
      <c r="NDZ602" s="726"/>
      <c r="NEA602" s="726"/>
      <c r="NEB602" s="726"/>
      <c r="NEC602" s="726"/>
      <c r="NED602" s="726"/>
      <c r="NEE602" s="726"/>
      <c r="NEF602" s="726"/>
      <c r="NEG602" s="726"/>
      <c r="NEH602" s="726"/>
      <c r="NEI602" s="726"/>
      <c r="NEJ602" s="726"/>
      <c r="NEK602" s="726"/>
      <c r="NEL602" s="726"/>
      <c r="NEM602" s="726"/>
      <c r="NEN602" s="726"/>
      <c r="NEO602" s="726"/>
      <c r="NEP602" s="726"/>
      <c r="NEQ602" s="726"/>
      <c r="NER602" s="726"/>
      <c r="NES602" s="726"/>
      <c r="NET602" s="726"/>
      <c r="NEU602" s="726"/>
      <c r="NEV602" s="726"/>
      <c r="NEW602" s="726"/>
      <c r="NEX602" s="726"/>
      <c r="NEY602" s="726"/>
      <c r="NEZ602" s="726"/>
      <c r="NFA602" s="726"/>
      <c r="NFB602" s="726"/>
      <c r="NFC602" s="726"/>
      <c r="NFD602" s="726"/>
      <c r="NFE602" s="726"/>
      <c r="NFF602" s="726"/>
      <c r="NFG602" s="726"/>
      <c r="NFH602" s="726"/>
      <c r="NFI602" s="726"/>
      <c r="NFJ602" s="726"/>
      <c r="NFK602" s="726"/>
      <c r="NFL602" s="726"/>
      <c r="NFM602" s="726"/>
      <c r="NFN602" s="726"/>
      <c r="NFO602" s="726"/>
      <c r="NFP602" s="726"/>
      <c r="NFQ602" s="726"/>
      <c r="NFR602" s="726"/>
      <c r="NFS602" s="726"/>
      <c r="NFT602" s="726"/>
      <c r="NFU602" s="726"/>
      <c r="NFV602" s="726"/>
      <c r="NFW602" s="726"/>
      <c r="NFX602" s="726"/>
      <c r="NFY602" s="726"/>
      <c r="NFZ602" s="726"/>
      <c r="NGA602" s="726"/>
      <c r="NGB602" s="726"/>
      <c r="NGC602" s="726"/>
      <c r="NGD602" s="726"/>
      <c r="NGE602" s="726"/>
      <c r="NGF602" s="726"/>
      <c r="NGG602" s="726"/>
      <c r="NGH602" s="726"/>
      <c r="NGI602" s="726"/>
      <c r="NGJ602" s="726"/>
      <c r="NGK602" s="726"/>
      <c r="NGL602" s="726"/>
      <c r="NGM602" s="726"/>
      <c r="NGN602" s="726"/>
      <c r="NGO602" s="726"/>
      <c r="NGP602" s="726"/>
      <c r="NGQ602" s="726"/>
      <c r="NGR602" s="726"/>
      <c r="NGS602" s="726"/>
      <c r="NGT602" s="726"/>
      <c r="NGU602" s="726"/>
      <c r="NGV602" s="726"/>
      <c r="NGW602" s="726"/>
      <c r="NGX602" s="726"/>
      <c r="NGY602" s="726"/>
      <c r="NGZ602" s="726"/>
      <c r="NHA602" s="726"/>
      <c r="NHB602" s="726"/>
      <c r="NHC602" s="726"/>
      <c r="NHD602" s="726"/>
      <c r="NHE602" s="726"/>
      <c r="NHF602" s="726"/>
      <c r="NHG602" s="726"/>
      <c r="NHH602" s="726"/>
      <c r="NHI602" s="726"/>
      <c r="NHJ602" s="726"/>
      <c r="NHK602" s="726"/>
      <c r="NHL602" s="726"/>
      <c r="NHM602" s="726"/>
      <c r="NHN602" s="726"/>
      <c r="NHO602" s="726"/>
      <c r="NHP602" s="726"/>
      <c r="NHQ602" s="726"/>
      <c r="NHR602" s="726"/>
      <c r="NHS602" s="726"/>
      <c r="NHT602" s="726"/>
      <c r="NHU602" s="726"/>
      <c r="NHV602" s="726"/>
      <c r="NHW602" s="726"/>
      <c r="NHX602" s="726"/>
      <c r="NHY602" s="726"/>
      <c r="NHZ602" s="726"/>
      <c r="NIA602" s="726"/>
      <c r="NIB602" s="726"/>
      <c r="NIC602" s="726"/>
      <c r="NID602" s="726"/>
      <c r="NIE602" s="726"/>
      <c r="NIF602" s="726"/>
      <c r="NIG602" s="726"/>
      <c r="NIH602" s="726"/>
      <c r="NII602" s="726"/>
      <c r="NIJ602" s="726"/>
      <c r="NIK602" s="726"/>
      <c r="NIL602" s="726"/>
      <c r="NIM602" s="726"/>
      <c r="NIN602" s="726"/>
      <c r="NIO602" s="726"/>
      <c r="NIP602" s="726"/>
      <c r="NIQ602" s="726"/>
      <c r="NIR602" s="726"/>
      <c r="NIS602" s="726"/>
      <c r="NIT602" s="726"/>
      <c r="NIU602" s="726"/>
      <c r="NIV602" s="726"/>
      <c r="NIW602" s="726"/>
      <c r="NIX602" s="726"/>
      <c r="NIY602" s="726"/>
      <c r="NIZ602" s="726"/>
      <c r="NJA602" s="726"/>
      <c r="NJB602" s="726"/>
      <c r="NJC602" s="726"/>
      <c r="NJD602" s="726"/>
      <c r="NJE602" s="726"/>
      <c r="NJF602" s="726"/>
      <c r="NJG602" s="726"/>
      <c r="NJH602" s="726"/>
      <c r="NJI602" s="726"/>
      <c r="NJJ602" s="726"/>
      <c r="NJK602" s="726"/>
      <c r="NJL602" s="726"/>
      <c r="NJM602" s="726"/>
      <c r="NJN602" s="726"/>
      <c r="NJO602" s="726"/>
      <c r="NJP602" s="726"/>
      <c r="NJQ602" s="726"/>
      <c r="NJR602" s="726"/>
      <c r="NJS602" s="726"/>
      <c r="NJT602" s="726"/>
      <c r="NJU602" s="726"/>
      <c r="NJV602" s="726"/>
      <c r="NJW602" s="726"/>
      <c r="NJX602" s="726"/>
      <c r="NJY602" s="726"/>
      <c r="NJZ602" s="726"/>
      <c r="NKA602" s="726"/>
      <c r="NKB602" s="726"/>
      <c r="NKC602" s="726"/>
      <c r="NKD602" s="726"/>
      <c r="NKE602" s="726"/>
      <c r="NKF602" s="726"/>
      <c r="NKG602" s="726"/>
      <c r="NKH602" s="726"/>
      <c r="NKI602" s="726"/>
      <c r="NKJ602" s="726"/>
      <c r="NKK602" s="726"/>
      <c r="NKL602" s="726"/>
      <c r="NKM602" s="726"/>
      <c r="NKN602" s="726"/>
      <c r="NKO602" s="726"/>
      <c r="NKP602" s="726"/>
      <c r="NKQ602" s="726"/>
      <c r="NKR602" s="726"/>
      <c r="NKS602" s="726"/>
      <c r="NKT602" s="726"/>
      <c r="NKU602" s="726"/>
      <c r="NKV602" s="726"/>
      <c r="NKW602" s="726"/>
      <c r="NKX602" s="726"/>
      <c r="NKY602" s="726"/>
      <c r="NKZ602" s="726"/>
      <c r="NLA602" s="726"/>
      <c r="NLB602" s="726"/>
      <c r="NLC602" s="726"/>
      <c r="NLD602" s="726"/>
      <c r="NLE602" s="726"/>
      <c r="NLF602" s="726"/>
      <c r="NLG602" s="726"/>
      <c r="NLH602" s="726"/>
      <c r="NLI602" s="726"/>
      <c r="NLJ602" s="726"/>
      <c r="NLK602" s="726"/>
      <c r="NLL602" s="726"/>
      <c r="NLM602" s="726"/>
      <c r="NLN602" s="726"/>
      <c r="NLO602" s="726"/>
      <c r="NLP602" s="726"/>
      <c r="NLQ602" s="726"/>
      <c r="NLR602" s="726"/>
      <c r="NLS602" s="726"/>
      <c r="NLT602" s="726"/>
      <c r="NLU602" s="726"/>
      <c r="NLV602" s="726"/>
      <c r="NLW602" s="726"/>
      <c r="NLX602" s="726"/>
      <c r="NLY602" s="726"/>
      <c r="NLZ602" s="726"/>
      <c r="NMA602" s="726"/>
      <c r="NMB602" s="726"/>
      <c r="NMC602" s="726"/>
      <c r="NMD602" s="726"/>
      <c r="NME602" s="726"/>
      <c r="NMF602" s="726"/>
      <c r="NMG602" s="726"/>
      <c r="NMH602" s="726"/>
      <c r="NMI602" s="726"/>
      <c r="NMJ602" s="726"/>
      <c r="NMK602" s="726"/>
      <c r="NML602" s="726"/>
      <c r="NMM602" s="726"/>
      <c r="NMN602" s="726"/>
      <c r="NMO602" s="726"/>
      <c r="NMP602" s="726"/>
      <c r="NMQ602" s="726"/>
      <c r="NMR602" s="726"/>
      <c r="NMS602" s="726"/>
      <c r="NMT602" s="726"/>
      <c r="NMU602" s="726"/>
      <c r="NMV602" s="726"/>
      <c r="NMW602" s="726"/>
      <c r="NMX602" s="726"/>
      <c r="NMY602" s="726"/>
      <c r="NMZ602" s="726"/>
      <c r="NNA602" s="726"/>
      <c r="NNB602" s="726"/>
      <c r="NNC602" s="726"/>
      <c r="NND602" s="726"/>
      <c r="NNE602" s="726"/>
      <c r="NNF602" s="726"/>
      <c r="NNG602" s="726"/>
      <c r="NNH602" s="726"/>
      <c r="NNI602" s="726"/>
      <c r="NNJ602" s="726"/>
      <c r="NNK602" s="726"/>
      <c r="NNL602" s="726"/>
      <c r="NNM602" s="726"/>
      <c r="NNN602" s="726"/>
      <c r="NNO602" s="726"/>
      <c r="NNP602" s="726"/>
      <c r="NNQ602" s="726"/>
      <c r="NNR602" s="726"/>
      <c r="NNS602" s="726"/>
      <c r="NNT602" s="726"/>
      <c r="NNU602" s="726"/>
      <c r="NNV602" s="726"/>
      <c r="NNW602" s="726"/>
      <c r="NNX602" s="726"/>
      <c r="NNY602" s="726"/>
      <c r="NNZ602" s="726"/>
      <c r="NOA602" s="726"/>
      <c r="NOB602" s="726"/>
      <c r="NOC602" s="726"/>
      <c r="NOD602" s="726"/>
      <c r="NOE602" s="726"/>
      <c r="NOF602" s="726"/>
      <c r="NOG602" s="726"/>
      <c r="NOH602" s="726"/>
      <c r="NOI602" s="726"/>
      <c r="NOJ602" s="726"/>
      <c r="NOK602" s="726"/>
      <c r="NOL602" s="726"/>
      <c r="NOM602" s="726"/>
      <c r="NON602" s="726"/>
      <c r="NOO602" s="726"/>
      <c r="NOP602" s="726"/>
      <c r="NOQ602" s="726"/>
      <c r="NOR602" s="726"/>
      <c r="NOS602" s="726"/>
      <c r="NOT602" s="726"/>
      <c r="NOU602" s="726"/>
      <c r="NOV602" s="726"/>
      <c r="NOW602" s="726"/>
      <c r="NOX602" s="726"/>
      <c r="NOY602" s="726"/>
      <c r="NOZ602" s="726"/>
      <c r="NPA602" s="726"/>
      <c r="NPB602" s="726"/>
      <c r="NPC602" s="726"/>
      <c r="NPD602" s="726"/>
      <c r="NPE602" s="726"/>
      <c r="NPF602" s="726"/>
      <c r="NPG602" s="726"/>
      <c r="NPH602" s="726"/>
      <c r="NPI602" s="726"/>
      <c r="NPJ602" s="726"/>
      <c r="NPK602" s="726"/>
      <c r="NPL602" s="726"/>
      <c r="NPM602" s="726"/>
      <c r="NPN602" s="726"/>
      <c r="NPO602" s="726"/>
      <c r="NPP602" s="726"/>
      <c r="NPQ602" s="726"/>
      <c r="NPR602" s="726"/>
      <c r="NPS602" s="726"/>
      <c r="NPT602" s="726"/>
      <c r="NPU602" s="726"/>
      <c r="NPV602" s="726"/>
      <c r="NPW602" s="726"/>
      <c r="NPX602" s="726"/>
      <c r="NPY602" s="726"/>
      <c r="NPZ602" s="726"/>
      <c r="NQA602" s="726"/>
      <c r="NQB602" s="726"/>
      <c r="NQC602" s="726"/>
      <c r="NQD602" s="726"/>
      <c r="NQE602" s="726"/>
      <c r="NQF602" s="726"/>
      <c r="NQG602" s="726"/>
      <c r="NQH602" s="726"/>
      <c r="NQI602" s="726"/>
      <c r="NQJ602" s="726"/>
      <c r="NQK602" s="726"/>
      <c r="NQL602" s="726"/>
      <c r="NQM602" s="726"/>
      <c r="NQN602" s="726"/>
      <c r="NQO602" s="726"/>
      <c r="NQP602" s="726"/>
      <c r="NQQ602" s="726"/>
      <c r="NQR602" s="726"/>
      <c r="NQS602" s="726"/>
      <c r="NQT602" s="726"/>
      <c r="NQU602" s="726"/>
      <c r="NQV602" s="726"/>
      <c r="NQW602" s="726"/>
      <c r="NQX602" s="726"/>
      <c r="NQY602" s="726"/>
      <c r="NQZ602" s="726"/>
      <c r="NRA602" s="726"/>
      <c r="NRB602" s="726"/>
      <c r="NRC602" s="726"/>
      <c r="NRD602" s="726"/>
      <c r="NRE602" s="726"/>
      <c r="NRF602" s="726"/>
      <c r="NRG602" s="726"/>
      <c r="NRH602" s="726"/>
      <c r="NRI602" s="726"/>
      <c r="NRJ602" s="726"/>
      <c r="NRK602" s="726"/>
      <c r="NRL602" s="726"/>
      <c r="NRM602" s="726"/>
      <c r="NRN602" s="726"/>
      <c r="NRO602" s="726"/>
      <c r="NRP602" s="726"/>
      <c r="NRQ602" s="726"/>
      <c r="NRR602" s="726"/>
      <c r="NRS602" s="726"/>
      <c r="NRT602" s="726"/>
      <c r="NRU602" s="726"/>
      <c r="NRV602" s="726"/>
      <c r="NRW602" s="726"/>
      <c r="NRX602" s="726"/>
      <c r="NRY602" s="726"/>
      <c r="NRZ602" s="726"/>
      <c r="NSA602" s="726"/>
      <c r="NSB602" s="726"/>
      <c r="NSC602" s="726"/>
      <c r="NSD602" s="726"/>
      <c r="NSE602" s="726"/>
      <c r="NSF602" s="726"/>
      <c r="NSG602" s="726"/>
      <c r="NSH602" s="726"/>
      <c r="NSI602" s="726"/>
      <c r="NSJ602" s="726"/>
      <c r="NSK602" s="726"/>
      <c r="NSL602" s="726"/>
      <c r="NSM602" s="726"/>
      <c r="NSN602" s="726"/>
      <c r="NSO602" s="726"/>
      <c r="NSP602" s="726"/>
      <c r="NSQ602" s="726"/>
      <c r="NSR602" s="726"/>
      <c r="NSS602" s="726"/>
      <c r="NST602" s="726"/>
      <c r="NSU602" s="726"/>
      <c r="NSV602" s="726"/>
      <c r="NSW602" s="726"/>
      <c r="NSX602" s="726"/>
      <c r="NSY602" s="726"/>
      <c r="NSZ602" s="726"/>
      <c r="NTA602" s="726"/>
      <c r="NTB602" s="726"/>
      <c r="NTC602" s="726"/>
      <c r="NTD602" s="726"/>
      <c r="NTE602" s="726"/>
      <c r="NTF602" s="726"/>
      <c r="NTG602" s="726"/>
      <c r="NTH602" s="726"/>
      <c r="NTI602" s="726"/>
      <c r="NTJ602" s="726"/>
      <c r="NTK602" s="726"/>
      <c r="NTL602" s="726"/>
      <c r="NTM602" s="726"/>
      <c r="NTN602" s="726"/>
      <c r="NTO602" s="726"/>
      <c r="NTP602" s="726"/>
      <c r="NTQ602" s="726"/>
      <c r="NTR602" s="726"/>
      <c r="NTS602" s="726"/>
      <c r="NTT602" s="726"/>
      <c r="NTU602" s="726"/>
      <c r="NTV602" s="726"/>
      <c r="NTW602" s="726"/>
      <c r="NTX602" s="726"/>
      <c r="NTY602" s="726"/>
      <c r="NTZ602" s="726"/>
      <c r="NUA602" s="726"/>
      <c r="NUB602" s="726"/>
      <c r="NUC602" s="726"/>
      <c r="NUD602" s="726"/>
      <c r="NUE602" s="726"/>
      <c r="NUF602" s="726"/>
      <c r="NUG602" s="726"/>
      <c r="NUH602" s="726"/>
      <c r="NUI602" s="726"/>
      <c r="NUJ602" s="726"/>
      <c r="NUK602" s="726"/>
      <c r="NUL602" s="726"/>
      <c r="NUM602" s="726"/>
      <c r="NUN602" s="726"/>
      <c r="NUO602" s="726"/>
      <c r="NUP602" s="726"/>
      <c r="NUQ602" s="726"/>
      <c r="NUR602" s="726"/>
      <c r="NUS602" s="726"/>
      <c r="NUT602" s="726"/>
      <c r="NUU602" s="726"/>
      <c r="NUV602" s="726"/>
      <c r="NUW602" s="726"/>
      <c r="NUX602" s="726"/>
      <c r="NUY602" s="726"/>
      <c r="NUZ602" s="726"/>
      <c r="NVA602" s="726"/>
      <c r="NVB602" s="726"/>
      <c r="NVC602" s="726"/>
      <c r="NVD602" s="726"/>
      <c r="NVE602" s="726"/>
      <c r="NVF602" s="726"/>
      <c r="NVG602" s="726"/>
      <c r="NVH602" s="726"/>
      <c r="NVI602" s="726"/>
      <c r="NVJ602" s="726"/>
      <c r="NVK602" s="726"/>
      <c r="NVL602" s="726"/>
      <c r="NVM602" s="726"/>
      <c r="NVN602" s="726"/>
      <c r="NVO602" s="726"/>
      <c r="NVP602" s="726"/>
      <c r="NVQ602" s="726"/>
      <c r="NVR602" s="726"/>
      <c r="NVS602" s="726"/>
      <c r="NVT602" s="726"/>
      <c r="NVU602" s="726"/>
      <c r="NVV602" s="726"/>
      <c r="NVW602" s="726"/>
      <c r="NVX602" s="726"/>
      <c r="NVY602" s="726"/>
      <c r="NVZ602" s="726"/>
      <c r="NWA602" s="726"/>
      <c r="NWB602" s="726"/>
      <c r="NWC602" s="726"/>
      <c r="NWD602" s="726"/>
      <c r="NWE602" s="726"/>
      <c r="NWF602" s="726"/>
      <c r="NWG602" s="726"/>
      <c r="NWH602" s="726"/>
      <c r="NWI602" s="726"/>
      <c r="NWJ602" s="726"/>
      <c r="NWK602" s="726"/>
      <c r="NWL602" s="726"/>
      <c r="NWM602" s="726"/>
      <c r="NWN602" s="726"/>
      <c r="NWO602" s="726"/>
      <c r="NWP602" s="726"/>
      <c r="NWQ602" s="726"/>
      <c r="NWR602" s="726"/>
      <c r="NWS602" s="726"/>
      <c r="NWT602" s="726"/>
      <c r="NWU602" s="726"/>
      <c r="NWV602" s="726"/>
      <c r="NWW602" s="726"/>
      <c r="NWX602" s="726"/>
      <c r="NWY602" s="726"/>
      <c r="NWZ602" s="726"/>
      <c r="NXA602" s="726"/>
      <c r="NXB602" s="726"/>
      <c r="NXC602" s="726"/>
      <c r="NXD602" s="726"/>
      <c r="NXE602" s="726"/>
      <c r="NXF602" s="726"/>
      <c r="NXG602" s="726"/>
      <c r="NXH602" s="726"/>
      <c r="NXI602" s="726"/>
      <c r="NXJ602" s="726"/>
      <c r="NXK602" s="726"/>
      <c r="NXL602" s="726"/>
      <c r="NXM602" s="726"/>
      <c r="NXN602" s="726"/>
      <c r="NXO602" s="726"/>
      <c r="NXP602" s="726"/>
      <c r="NXQ602" s="726"/>
      <c r="NXR602" s="726"/>
      <c r="NXS602" s="726"/>
      <c r="NXT602" s="726"/>
      <c r="NXU602" s="726"/>
      <c r="NXV602" s="726"/>
      <c r="NXW602" s="726"/>
      <c r="NXX602" s="726"/>
      <c r="NXY602" s="726"/>
      <c r="NXZ602" s="726"/>
      <c r="NYA602" s="726"/>
      <c r="NYB602" s="726"/>
      <c r="NYC602" s="726"/>
      <c r="NYD602" s="726"/>
      <c r="NYE602" s="726"/>
      <c r="NYF602" s="726"/>
      <c r="NYG602" s="726"/>
      <c r="NYH602" s="726"/>
      <c r="NYI602" s="726"/>
      <c r="NYJ602" s="726"/>
      <c r="NYK602" s="726"/>
      <c r="NYL602" s="726"/>
      <c r="NYM602" s="726"/>
      <c r="NYN602" s="726"/>
      <c r="NYO602" s="726"/>
      <c r="NYP602" s="726"/>
      <c r="NYQ602" s="726"/>
      <c r="NYR602" s="726"/>
      <c r="NYS602" s="726"/>
      <c r="NYT602" s="726"/>
      <c r="NYU602" s="726"/>
      <c r="NYV602" s="726"/>
      <c r="NYW602" s="726"/>
      <c r="NYX602" s="726"/>
      <c r="NYY602" s="726"/>
      <c r="NYZ602" s="726"/>
      <c r="NZA602" s="726"/>
      <c r="NZB602" s="726"/>
      <c r="NZC602" s="726"/>
      <c r="NZD602" s="726"/>
      <c r="NZE602" s="726"/>
      <c r="NZF602" s="726"/>
      <c r="NZG602" s="726"/>
      <c r="NZH602" s="726"/>
      <c r="NZI602" s="726"/>
      <c r="NZJ602" s="726"/>
      <c r="NZK602" s="726"/>
      <c r="NZL602" s="726"/>
      <c r="NZM602" s="726"/>
      <c r="NZN602" s="726"/>
      <c r="NZO602" s="726"/>
      <c r="NZP602" s="726"/>
      <c r="NZQ602" s="726"/>
      <c r="NZR602" s="726"/>
      <c r="NZS602" s="726"/>
      <c r="NZT602" s="726"/>
      <c r="NZU602" s="726"/>
      <c r="NZV602" s="726"/>
      <c r="NZW602" s="726"/>
      <c r="NZX602" s="726"/>
      <c r="NZY602" s="726"/>
      <c r="NZZ602" s="726"/>
      <c r="OAA602" s="726"/>
      <c r="OAB602" s="726"/>
      <c r="OAC602" s="726"/>
      <c r="OAD602" s="726"/>
      <c r="OAE602" s="726"/>
      <c r="OAF602" s="726"/>
      <c r="OAG602" s="726"/>
      <c r="OAH602" s="726"/>
      <c r="OAI602" s="726"/>
      <c r="OAJ602" s="726"/>
      <c r="OAK602" s="726"/>
      <c r="OAL602" s="726"/>
      <c r="OAM602" s="726"/>
      <c r="OAN602" s="726"/>
      <c r="OAO602" s="726"/>
      <c r="OAP602" s="726"/>
      <c r="OAQ602" s="726"/>
      <c r="OAR602" s="726"/>
      <c r="OAS602" s="726"/>
      <c r="OAT602" s="726"/>
      <c r="OAU602" s="726"/>
      <c r="OAV602" s="726"/>
      <c r="OAW602" s="726"/>
      <c r="OAX602" s="726"/>
      <c r="OAY602" s="726"/>
      <c r="OAZ602" s="726"/>
      <c r="OBA602" s="726"/>
      <c r="OBB602" s="726"/>
      <c r="OBC602" s="726"/>
      <c r="OBD602" s="726"/>
      <c r="OBE602" s="726"/>
      <c r="OBF602" s="726"/>
      <c r="OBG602" s="726"/>
      <c r="OBH602" s="726"/>
      <c r="OBI602" s="726"/>
      <c r="OBJ602" s="726"/>
      <c r="OBK602" s="726"/>
      <c r="OBL602" s="726"/>
      <c r="OBM602" s="726"/>
      <c r="OBN602" s="726"/>
      <c r="OBO602" s="726"/>
      <c r="OBP602" s="726"/>
      <c r="OBQ602" s="726"/>
      <c r="OBR602" s="726"/>
      <c r="OBS602" s="726"/>
      <c r="OBT602" s="726"/>
      <c r="OBU602" s="726"/>
      <c r="OBV602" s="726"/>
      <c r="OBW602" s="726"/>
      <c r="OBX602" s="726"/>
      <c r="OBY602" s="726"/>
      <c r="OBZ602" s="726"/>
      <c r="OCA602" s="726"/>
      <c r="OCB602" s="726"/>
      <c r="OCC602" s="726"/>
      <c r="OCD602" s="726"/>
      <c r="OCE602" s="726"/>
      <c r="OCF602" s="726"/>
      <c r="OCG602" s="726"/>
      <c r="OCH602" s="726"/>
      <c r="OCI602" s="726"/>
      <c r="OCJ602" s="726"/>
      <c r="OCK602" s="726"/>
      <c r="OCL602" s="726"/>
      <c r="OCM602" s="726"/>
      <c r="OCN602" s="726"/>
      <c r="OCO602" s="726"/>
      <c r="OCP602" s="726"/>
      <c r="OCQ602" s="726"/>
      <c r="OCR602" s="726"/>
      <c r="OCS602" s="726"/>
      <c r="OCT602" s="726"/>
      <c r="OCU602" s="726"/>
      <c r="OCV602" s="726"/>
      <c r="OCW602" s="726"/>
      <c r="OCX602" s="726"/>
      <c r="OCY602" s="726"/>
      <c r="OCZ602" s="726"/>
      <c r="ODA602" s="726"/>
      <c r="ODB602" s="726"/>
      <c r="ODC602" s="726"/>
      <c r="ODD602" s="726"/>
      <c r="ODE602" s="726"/>
      <c r="ODF602" s="726"/>
      <c r="ODG602" s="726"/>
      <c r="ODH602" s="726"/>
      <c r="ODI602" s="726"/>
      <c r="ODJ602" s="726"/>
      <c r="ODK602" s="726"/>
      <c r="ODL602" s="726"/>
      <c r="ODM602" s="726"/>
      <c r="ODN602" s="726"/>
      <c r="ODO602" s="726"/>
      <c r="ODP602" s="726"/>
      <c r="ODQ602" s="726"/>
      <c r="ODR602" s="726"/>
      <c r="ODS602" s="726"/>
      <c r="ODT602" s="726"/>
      <c r="ODU602" s="726"/>
      <c r="ODV602" s="726"/>
      <c r="ODW602" s="726"/>
      <c r="ODX602" s="726"/>
      <c r="ODY602" s="726"/>
      <c r="ODZ602" s="726"/>
      <c r="OEA602" s="726"/>
      <c r="OEB602" s="726"/>
      <c r="OEC602" s="726"/>
      <c r="OED602" s="726"/>
      <c r="OEE602" s="726"/>
      <c r="OEF602" s="726"/>
      <c r="OEG602" s="726"/>
      <c r="OEH602" s="726"/>
      <c r="OEI602" s="726"/>
      <c r="OEJ602" s="726"/>
      <c r="OEK602" s="726"/>
      <c r="OEL602" s="726"/>
      <c r="OEM602" s="726"/>
      <c r="OEN602" s="726"/>
      <c r="OEO602" s="726"/>
      <c r="OEP602" s="726"/>
      <c r="OEQ602" s="726"/>
      <c r="OER602" s="726"/>
      <c r="OES602" s="726"/>
      <c r="OET602" s="726"/>
      <c r="OEU602" s="726"/>
      <c r="OEV602" s="726"/>
      <c r="OEW602" s="726"/>
      <c r="OEX602" s="726"/>
      <c r="OEY602" s="726"/>
      <c r="OEZ602" s="726"/>
      <c r="OFA602" s="726"/>
      <c r="OFB602" s="726"/>
      <c r="OFC602" s="726"/>
      <c r="OFD602" s="726"/>
      <c r="OFE602" s="726"/>
      <c r="OFF602" s="726"/>
      <c r="OFG602" s="726"/>
      <c r="OFH602" s="726"/>
      <c r="OFI602" s="726"/>
      <c r="OFJ602" s="726"/>
      <c r="OFK602" s="726"/>
      <c r="OFL602" s="726"/>
      <c r="OFM602" s="726"/>
      <c r="OFN602" s="726"/>
      <c r="OFO602" s="726"/>
      <c r="OFP602" s="726"/>
      <c r="OFQ602" s="726"/>
      <c r="OFR602" s="726"/>
      <c r="OFS602" s="726"/>
      <c r="OFT602" s="726"/>
      <c r="OFU602" s="726"/>
      <c r="OFV602" s="726"/>
      <c r="OFW602" s="726"/>
      <c r="OFX602" s="726"/>
      <c r="OFY602" s="726"/>
      <c r="OFZ602" s="726"/>
      <c r="OGA602" s="726"/>
      <c r="OGB602" s="726"/>
      <c r="OGC602" s="726"/>
      <c r="OGD602" s="726"/>
      <c r="OGE602" s="726"/>
      <c r="OGF602" s="726"/>
      <c r="OGG602" s="726"/>
      <c r="OGH602" s="726"/>
      <c r="OGI602" s="726"/>
      <c r="OGJ602" s="726"/>
      <c r="OGK602" s="726"/>
      <c r="OGL602" s="726"/>
      <c r="OGM602" s="726"/>
      <c r="OGN602" s="726"/>
      <c r="OGO602" s="726"/>
      <c r="OGP602" s="726"/>
      <c r="OGQ602" s="726"/>
      <c r="OGR602" s="726"/>
      <c r="OGS602" s="726"/>
      <c r="OGT602" s="726"/>
      <c r="OGU602" s="726"/>
      <c r="OGV602" s="726"/>
      <c r="OGW602" s="726"/>
      <c r="OGX602" s="726"/>
      <c r="OGY602" s="726"/>
      <c r="OGZ602" s="726"/>
      <c r="OHA602" s="726"/>
      <c r="OHB602" s="726"/>
      <c r="OHC602" s="726"/>
      <c r="OHD602" s="726"/>
      <c r="OHE602" s="726"/>
      <c r="OHF602" s="726"/>
      <c r="OHG602" s="726"/>
      <c r="OHH602" s="726"/>
      <c r="OHI602" s="726"/>
      <c r="OHJ602" s="726"/>
      <c r="OHK602" s="726"/>
      <c r="OHL602" s="726"/>
      <c r="OHM602" s="726"/>
      <c r="OHN602" s="726"/>
      <c r="OHO602" s="726"/>
      <c r="OHP602" s="726"/>
      <c r="OHQ602" s="726"/>
      <c r="OHR602" s="726"/>
      <c r="OHS602" s="726"/>
      <c r="OHT602" s="726"/>
      <c r="OHU602" s="726"/>
      <c r="OHV602" s="726"/>
      <c r="OHW602" s="726"/>
      <c r="OHX602" s="726"/>
      <c r="OHY602" s="726"/>
      <c r="OHZ602" s="726"/>
      <c r="OIA602" s="726"/>
      <c r="OIB602" s="726"/>
      <c r="OIC602" s="726"/>
      <c r="OID602" s="726"/>
      <c r="OIE602" s="726"/>
      <c r="OIF602" s="726"/>
      <c r="OIG602" s="726"/>
      <c r="OIH602" s="726"/>
      <c r="OII602" s="726"/>
      <c r="OIJ602" s="726"/>
      <c r="OIK602" s="726"/>
      <c r="OIL602" s="726"/>
      <c r="OIM602" s="726"/>
      <c r="OIN602" s="726"/>
      <c r="OIO602" s="726"/>
      <c r="OIP602" s="726"/>
      <c r="OIQ602" s="726"/>
      <c r="OIR602" s="726"/>
      <c r="OIS602" s="726"/>
      <c r="OIT602" s="726"/>
      <c r="OIU602" s="726"/>
      <c r="OIV602" s="726"/>
      <c r="OIW602" s="726"/>
      <c r="OIX602" s="726"/>
      <c r="OIY602" s="726"/>
      <c r="OIZ602" s="726"/>
      <c r="OJA602" s="726"/>
      <c r="OJB602" s="726"/>
      <c r="OJC602" s="726"/>
      <c r="OJD602" s="726"/>
      <c r="OJE602" s="726"/>
      <c r="OJF602" s="726"/>
      <c r="OJG602" s="726"/>
      <c r="OJH602" s="726"/>
      <c r="OJI602" s="726"/>
      <c r="OJJ602" s="726"/>
      <c r="OJK602" s="726"/>
      <c r="OJL602" s="726"/>
      <c r="OJM602" s="726"/>
      <c r="OJN602" s="726"/>
      <c r="OJO602" s="726"/>
      <c r="OJP602" s="726"/>
      <c r="OJQ602" s="726"/>
      <c r="OJR602" s="726"/>
      <c r="OJS602" s="726"/>
      <c r="OJT602" s="726"/>
      <c r="OJU602" s="726"/>
      <c r="OJV602" s="726"/>
      <c r="OJW602" s="726"/>
      <c r="OJX602" s="726"/>
      <c r="OJY602" s="726"/>
      <c r="OJZ602" s="726"/>
      <c r="OKA602" s="726"/>
      <c r="OKB602" s="726"/>
      <c r="OKC602" s="726"/>
      <c r="OKD602" s="726"/>
      <c r="OKE602" s="726"/>
      <c r="OKF602" s="726"/>
      <c r="OKG602" s="726"/>
      <c r="OKH602" s="726"/>
      <c r="OKI602" s="726"/>
      <c r="OKJ602" s="726"/>
      <c r="OKK602" s="726"/>
      <c r="OKL602" s="726"/>
      <c r="OKM602" s="726"/>
      <c r="OKN602" s="726"/>
      <c r="OKO602" s="726"/>
      <c r="OKP602" s="726"/>
      <c r="OKQ602" s="726"/>
      <c r="OKR602" s="726"/>
      <c r="OKS602" s="726"/>
      <c r="OKT602" s="726"/>
      <c r="OKU602" s="726"/>
      <c r="OKV602" s="726"/>
      <c r="OKW602" s="726"/>
      <c r="OKX602" s="726"/>
      <c r="OKY602" s="726"/>
      <c r="OKZ602" s="726"/>
      <c r="OLA602" s="726"/>
      <c r="OLB602" s="726"/>
      <c r="OLC602" s="726"/>
      <c r="OLD602" s="726"/>
      <c r="OLE602" s="726"/>
      <c r="OLF602" s="726"/>
      <c r="OLG602" s="726"/>
      <c r="OLH602" s="726"/>
      <c r="OLI602" s="726"/>
      <c r="OLJ602" s="726"/>
      <c r="OLK602" s="726"/>
      <c r="OLL602" s="726"/>
      <c r="OLM602" s="726"/>
      <c r="OLN602" s="726"/>
      <c r="OLO602" s="726"/>
      <c r="OLP602" s="726"/>
      <c r="OLQ602" s="726"/>
      <c r="OLR602" s="726"/>
      <c r="OLS602" s="726"/>
      <c r="OLT602" s="726"/>
      <c r="OLU602" s="726"/>
      <c r="OLV602" s="726"/>
      <c r="OLW602" s="726"/>
      <c r="OLX602" s="726"/>
      <c r="OLY602" s="726"/>
      <c r="OLZ602" s="726"/>
      <c r="OMA602" s="726"/>
      <c r="OMB602" s="726"/>
      <c r="OMC602" s="726"/>
      <c r="OMD602" s="726"/>
      <c r="OME602" s="726"/>
      <c r="OMF602" s="726"/>
      <c r="OMG602" s="726"/>
      <c r="OMH602" s="726"/>
      <c r="OMI602" s="726"/>
      <c r="OMJ602" s="726"/>
      <c r="OMK602" s="726"/>
      <c r="OML602" s="726"/>
      <c r="OMM602" s="726"/>
      <c r="OMN602" s="726"/>
      <c r="OMO602" s="726"/>
      <c r="OMP602" s="726"/>
      <c r="OMQ602" s="726"/>
      <c r="OMR602" s="726"/>
      <c r="OMS602" s="726"/>
      <c r="OMT602" s="726"/>
      <c r="OMU602" s="726"/>
      <c r="OMV602" s="726"/>
      <c r="OMW602" s="726"/>
      <c r="OMX602" s="726"/>
      <c r="OMY602" s="726"/>
      <c r="OMZ602" s="726"/>
      <c r="ONA602" s="726"/>
      <c r="ONB602" s="726"/>
      <c r="ONC602" s="726"/>
      <c r="OND602" s="726"/>
      <c r="ONE602" s="726"/>
      <c r="ONF602" s="726"/>
      <c r="ONG602" s="726"/>
      <c r="ONH602" s="726"/>
      <c r="ONI602" s="726"/>
      <c r="ONJ602" s="726"/>
      <c r="ONK602" s="726"/>
      <c r="ONL602" s="726"/>
      <c r="ONM602" s="726"/>
      <c r="ONN602" s="726"/>
      <c r="ONO602" s="726"/>
      <c r="ONP602" s="726"/>
      <c r="ONQ602" s="726"/>
      <c r="ONR602" s="726"/>
      <c r="ONS602" s="726"/>
      <c r="ONT602" s="726"/>
      <c r="ONU602" s="726"/>
      <c r="ONV602" s="726"/>
      <c r="ONW602" s="726"/>
      <c r="ONX602" s="726"/>
      <c r="ONY602" s="726"/>
      <c r="ONZ602" s="726"/>
      <c r="OOA602" s="726"/>
      <c r="OOB602" s="726"/>
      <c r="OOC602" s="726"/>
      <c r="OOD602" s="726"/>
      <c r="OOE602" s="726"/>
      <c r="OOF602" s="726"/>
      <c r="OOG602" s="726"/>
      <c r="OOH602" s="726"/>
      <c r="OOI602" s="726"/>
      <c r="OOJ602" s="726"/>
      <c r="OOK602" s="726"/>
      <c r="OOL602" s="726"/>
      <c r="OOM602" s="726"/>
      <c r="OON602" s="726"/>
      <c r="OOO602" s="726"/>
      <c r="OOP602" s="726"/>
      <c r="OOQ602" s="726"/>
      <c r="OOR602" s="726"/>
      <c r="OOS602" s="726"/>
      <c r="OOT602" s="726"/>
      <c r="OOU602" s="726"/>
      <c r="OOV602" s="726"/>
      <c r="OOW602" s="726"/>
      <c r="OOX602" s="726"/>
      <c r="OOY602" s="726"/>
      <c r="OOZ602" s="726"/>
      <c r="OPA602" s="726"/>
      <c r="OPB602" s="726"/>
      <c r="OPC602" s="726"/>
      <c r="OPD602" s="726"/>
      <c r="OPE602" s="726"/>
      <c r="OPF602" s="726"/>
      <c r="OPG602" s="726"/>
      <c r="OPH602" s="726"/>
      <c r="OPI602" s="726"/>
      <c r="OPJ602" s="726"/>
      <c r="OPK602" s="726"/>
      <c r="OPL602" s="726"/>
      <c r="OPM602" s="726"/>
      <c r="OPN602" s="726"/>
      <c r="OPO602" s="726"/>
      <c r="OPP602" s="726"/>
      <c r="OPQ602" s="726"/>
      <c r="OPR602" s="726"/>
      <c r="OPS602" s="726"/>
      <c r="OPT602" s="726"/>
      <c r="OPU602" s="726"/>
      <c r="OPV602" s="726"/>
      <c r="OPW602" s="726"/>
      <c r="OPX602" s="726"/>
      <c r="OPY602" s="726"/>
      <c r="OPZ602" s="726"/>
      <c r="OQA602" s="726"/>
      <c r="OQB602" s="726"/>
      <c r="OQC602" s="726"/>
      <c r="OQD602" s="726"/>
      <c r="OQE602" s="726"/>
      <c r="OQF602" s="726"/>
      <c r="OQG602" s="726"/>
      <c r="OQH602" s="726"/>
      <c r="OQI602" s="726"/>
      <c r="OQJ602" s="726"/>
      <c r="OQK602" s="726"/>
      <c r="OQL602" s="726"/>
      <c r="OQM602" s="726"/>
      <c r="OQN602" s="726"/>
      <c r="OQO602" s="726"/>
      <c r="OQP602" s="726"/>
      <c r="OQQ602" s="726"/>
      <c r="OQR602" s="726"/>
      <c r="OQS602" s="726"/>
      <c r="OQT602" s="726"/>
      <c r="OQU602" s="726"/>
      <c r="OQV602" s="726"/>
      <c r="OQW602" s="726"/>
      <c r="OQX602" s="726"/>
      <c r="OQY602" s="726"/>
      <c r="OQZ602" s="726"/>
      <c r="ORA602" s="726"/>
      <c r="ORB602" s="726"/>
      <c r="ORC602" s="726"/>
      <c r="ORD602" s="726"/>
      <c r="ORE602" s="726"/>
      <c r="ORF602" s="726"/>
      <c r="ORG602" s="726"/>
      <c r="ORH602" s="726"/>
      <c r="ORI602" s="726"/>
      <c r="ORJ602" s="726"/>
      <c r="ORK602" s="726"/>
      <c r="ORL602" s="726"/>
      <c r="ORM602" s="726"/>
      <c r="ORN602" s="726"/>
      <c r="ORO602" s="726"/>
      <c r="ORP602" s="726"/>
      <c r="ORQ602" s="726"/>
      <c r="ORR602" s="726"/>
      <c r="ORS602" s="726"/>
      <c r="ORT602" s="726"/>
      <c r="ORU602" s="726"/>
      <c r="ORV602" s="726"/>
      <c r="ORW602" s="726"/>
      <c r="ORX602" s="726"/>
      <c r="ORY602" s="726"/>
      <c r="ORZ602" s="726"/>
      <c r="OSA602" s="726"/>
      <c r="OSB602" s="726"/>
      <c r="OSC602" s="726"/>
      <c r="OSD602" s="726"/>
      <c r="OSE602" s="726"/>
      <c r="OSF602" s="726"/>
      <c r="OSG602" s="726"/>
      <c r="OSH602" s="726"/>
      <c r="OSI602" s="726"/>
      <c r="OSJ602" s="726"/>
      <c r="OSK602" s="726"/>
      <c r="OSL602" s="726"/>
      <c r="OSM602" s="726"/>
      <c r="OSN602" s="726"/>
      <c r="OSO602" s="726"/>
      <c r="OSP602" s="726"/>
      <c r="OSQ602" s="726"/>
      <c r="OSR602" s="726"/>
      <c r="OSS602" s="726"/>
      <c r="OST602" s="726"/>
      <c r="OSU602" s="726"/>
      <c r="OSV602" s="726"/>
      <c r="OSW602" s="726"/>
      <c r="OSX602" s="726"/>
      <c r="OSY602" s="726"/>
      <c r="OSZ602" s="726"/>
      <c r="OTA602" s="726"/>
      <c r="OTB602" s="726"/>
      <c r="OTC602" s="726"/>
      <c r="OTD602" s="726"/>
      <c r="OTE602" s="726"/>
      <c r="OTF602" s="726"/>
      <c r="OTG602" s="726"/>
      <c r="OTH602" s="726"/>
      <c r="OTI602" s="726"/>
      <c r="OTJ602" s="726"/>
      <c r="OTK602" s="726"/>
      <c r="OTL602" s="726"/>
      <c r="OTM602" s="726"/>
      <c r="OTN602" s="726"/>
      <c r="OTO602" s="726"/>
      <c r="OTP602" s="726"/>
      <c r="OTQ602" s="726"/>
      <c r="OTR602" s="726"/>
      <c r="OTS602" s="726"/>
      <c r="OTT602" s="726"/>
      <c r="OTU602" s="726"/>
      <c r="OTV602" s="726"/>
      <c r="OTW602" s="726"/>
      <c r="OTX602" s="726"/>
      <c r="OTY602" s="726"/>
      <c r="OTZ602" s="726"/>
      <c r="OUA602" s="726"/>
      <c r="OUB602" s="726"/>
      <c r="OUC602" s="726"/>
      <c r="OUD602" s="726"/>
      <c r="OUE602" s="726"/>
      <c r="OUF602" s="726"/>
      <c r="OUG602" s="726"/>
      <c r="OUH602" s="726"/>
      <c r="OUI602" s="726"/>
      <c r="OUJ602" s="726"/>
      <c r="OUK602" s="726"/>
      <c r="OUL602" s="726"/>
      <c r="OUM602" s="726"/>
      <c r="OUN602" s="726"/>
      <c r="OUO602" s="726"/>
      <c r="OUP602" s="726"/>
      <c r="OUQ602" s="726"/>
      <c r="OUR602" s="726"/>
      <c r="OUS602" s="726"/>
      <c r="OUT602" s="726"/>
      <c r="OUU602" s="726"/>
      <c r="OUV602" s="726"/>
      <c r="OUW602" s="726"/>
      <c r="OUX602" s="726"/>
      <c r="OUY602" s="726"/>
      <c r="OUZ602" s="726"/>
      <c r="OVA602" s="726"/>
      <c r="OVB602" s="726"/>
      <c r="OVC602" s="726"/>
      <c r="OVD602" s="726"/>
      <c r="OVE602" s="726"/>
      <c r="OVF602" s="726"/>
      <c r="OVG602" s="726"/>
      <c r="OVH602" s="726"/>
      <c r="OVI602" s="726"/>
      <c r="OVJ602" s="726"/>
      <c r="OVK602" s="726"/>
      <c r="OVL602" s="726"/>
      <c r="OVM602" s="726"/>
      <c r="OVN602" s="726"/>
      <c r="OVO602" s="726"/>
      <c r="OVP602" s="726"/>
      <c r="OVQ602" s="726"/>
      <c r="OVR602" s="726"/>
      <c r="OVS602" s="726"/>
      <c r="OVT602" s="726"/>
      <c r="OVU602" s="726"/>
      <c r="OVV602" s="726"/>
      <c r="OVW602" s="726"/>
      <c r="OVX602" s="726"/>
      <c r="OVY602" s="726"/>
      <c r="OVZ602" s="726"/>
      <c r="OWA602" s="726"/>
      <c r="OWB602" s="726"/>
      <c r="OWC602" s="726"/>
      <c r="OWD602" s="726"/>
      <c r="OWE602" s="726"/>
      <c r="OWF602" s="726"/>
      <c r="OWG602" s="726"/>
      <c r="OWH602" s="726"/>
      <c r="OWI602" s="726"/>
      <c r="OWJ602" s="726"/>
      <c r="OWK602" s="726"/>
      <c r="OWL602" s="726"/>
      <c r="OWM602" s="726"/>
      <c r="OWN602" s="726"/>
      <c r="OWO602" s="726"/>
      <c r="OWP602" s="726"/>
      <c r="OWQ602" s="726"/>
      <c r="OWR602" s="726"/>
      <c r="OWS602" s="726"/>
      <c r="OWT602" s="726"/>
      <c r="OWU602" s="726"/>
      <c r="OWV602" s="726"/>
      <c r="OWW602" s="726"/>
      <c r="OWX602" s="726"/>
      <c r="OWY602" s="726"/>
      <c r="OWZ602" s="726"/>
      <c r="OXA602" s="726"/>
      <c r="OXB602" s="726"/>
      <c r="OXC602" s="726"/>
      <c r="OXD602" s="726"/>
      <c r="OXE602" s="726"/>
      <c r="OXF602" s="726"/>
      <c r="OXG602" s="726"/>
      <c r="OXH602" s="726"/>
      <c r="OXI602" s="726"/>
      <c r="OXJ602" s="726"/>
      <c r="OXK602" s="726"/>
      <c r="OXL602" s="726"/>
      <c r="OXM602" s="726"/>
      <c r="OXN602" s="726"/>
      <c r="OXO602" s="726"/>
      <c r="OXP602" s="726"/>
      <c r="OXQ602" s="726"/>
      <c r="OXR602" s="726"/>
      <c r="OXS602" s="726"/>
      <c r="OXT602" s="726"/>
      <c r="OXU602" s="726"/>
      <c r="OXV602" s="726"/>
      <c r="OXW602" s="726"/>
      <c r="OXX602" s="726"/>
      <c r="OXY602" s="726"/>
      <c r="OXZ602" s="726"/>
      <c r="OYA602" s="726"/>
      <c r="OYB602" s="726"/>
      <c r="OYC602" s="726"/>
      <c r="OYD602" s="726"/>
      <c r="OYE602" s="726"/>
      <c r="OYF602" s="726"/>
      <c r="OYG602" s="726"/>
      <c r="OYH602" s="726"/>
      <c r="OYI602" s="726"/>
      <c r="OYJ602" s="726"/>
      <c r="OYK602" s="726"/>
      <c r="OYL602" s="726"/>
      <c r="OYM602" s="726"/>
      <c r="OYN602" s="726"/>
      <c r="OYO602" s="726"/>
      <c r="OYP602" s="726"/>
      <c r="OYQ602" s="726"/>
      <c r="OYR602" s="726"/>
      <c r="OYS602" s="726"/>
      <c r="OYT602" s="726"/>
      <c r="OYU602" s="726"/>
      <c r="OYV602" s="726"/>
      <c r="OYW602" s="726"/>
      <c r="OYX602" s="726"/>
      <c r="OYY602" s="726"/>
      <c r="OYZ602" s="726"/>
      <c r="OZA602" s="726"/>
      <c r="OZB602" s="726"/>
      <c r="OZC602" s="726"/>
      <c r="OZD602" s="726"/>
      <c r="OZE602" s="726"/>
      <c r="OZF602" s="726"/>
      <c r="OZG602" s="726"/>
      <c r="OZH602" s="726"/>
      <c r="OZI602" s="726"/>
      <c r="OZJ602" s="726"/>
      <c r="OZK602" s="726"/>
      <c r="OZL602" s="726"/>
      <c r="OZM602" s="726"/>
      <c r="OZN602" s="726"/>
      <c r="OZO602" s="726"/>
      <c r="OZP602" s="726"/>
      <c r="OZQ602" s="726"/>
      <c r="OZR602" s="726"/>
      <c r="OZS602" s="726"/>
      <c r="OZT602" s="726"/>
      <c r="OZU602" s="726"/>
      <c r="OZV602" s="726"/>
      <c r="OZW602" s="726"/>
      <c r="OZX602" s="726"/>
      <c r="OZY602" s="726"/>
      <c r="OZZ602" s="726"/>
      <c r="PAA602" s="726"/>
      <c r="PAB602" s="726"/>
      <c r="PAC602" s="726"/>
      <c r="PAD602" s="726"/>
      <c r="PAE602" s="726"/>
      <c r="PAF602" s="726"/>
      <c r="PAG602" s="726"/>
      <c r="PAH602" s="726"/>
      <c r="PAI602" s="726"/>
      <c r="PAJ602" s="726"/>
      <c r="PAK602" s="726"/>
      <c r="PAL602" s="726"/>
      <c r="PAM602" s="726"/>
      <c r="PAN602" s="726"/>
      <c r="PAO602" s="726"/>
      <c r="PAP602" s="726"/>
      <c r="PAQ602" s="726"/>
      <c r="PAR602" s="726"/>
      <c r="PAS602" s="726"/>
      <c r="PAT602" s="726"/>
      <c r="PAU602" s="726"/>
      <c r="PAV602" s="726"/>
      <c r="PAW602" s="726"/>
      <c r="PAX602" s="726"/>
      <c r="PAY602" s="726"/>
      <c r="PAZ602" s="726"/>
      <c r="PBA602" s="726"/>
      <c r="PBB602" s="726"/>
      <c r="PBC602" s="726"/>
      <c r="PBD602" s="726"/>
      <c r="PBE602" s="726"/>
      <c r="PBF602" s="726"/>
      <c r="PBG602" s="726"/>
      <c r="PBH602" s="726"/>
      <c r="PBI602" s="726"/>
      <c r="PBJ602" s="726"/>
      <c r="PBK602" s="726"/>
      <c r="PBL602" s="726"/>
      <c r="PBM602" s="726"/>
      <c r="PBN602" s="726"/>
      <c r="PBO602" s="726"/>
      <c r="PBP602" s="726"/>
      <c r="PBQ602" s="726"/>
      <c r="PBR602" s="726"/>
      <c r="PBS602" s="726"/>
      <c r="PBT602" s="726"/>
      <c r="PBU602" s="726"/>
      <c r="PBV602" s="726"/>
      <c r="PBW602" s="726"/>
      <c r="PBX602" s="726"/>
      <c r="PBY602" s="726"/>
      <c r="PBZ602" s="726"/>
      <c r="PCA602" s="726"/>
      <c r="PCB602" s="726"/>
      <c r="PCC602" s="726"/>
      <c r="PCD602" s="726"/>
      <c r="PCE602" s="726"/>
      <c r="PCF602" s="726"/>
      <c r="PCG602" s="726"/>
      <c r="PCH602" s="726"/>
      <c r="PCI602" s="726"/>
      <c r="PCJ602" s="726"/>
      <c r="PCK602" s="726"/>
      <c r="PCL602" s="726"/>
      <c r="PCM602" s="726"/>
      <c r="PCN602" s="726"/>
      <c r="PCO602" s="726"/>
      <c r="PCP602" s="726"/>
      <c r="PCQ602" s="726"/>
      <c r="PCR602" s="726"/>
      <c r="PCS602" s="726"/>
      <c r="PCT602" s="726"/>
      <c r="PCU602" s="726"/>
      <c r="PCV602" s="726"/>
      <c r="PCW602" s="726"/>
      <c r="PCX602" s="726"/>
      <c r="PCY602" s="726"/>
      <c r="PCZ602" s="726"/>
      <c r="PDA602" s="726"/>
      <c r="PDB602" s="726"/>
      <c r="PDC602" s="726"/>
      <c r="PDD602" s="726"/>
      <c r="PDE602" s="726"/>
      <c r="PDF602" s="726"/>
      <c r="PDG602" s="726"/>
      <c r="PDH602" s="726"/>
      <c r="PDI602" s="726"/>
      <c r="PDJ602" s="726"/>
      <c r="PDK602" s="726"/>
      <c r="PDL602" s="726"/>
      <c r="PDM602" s="726"/>
      <c r="PDN602" s="726"/>
      <c r="PDO602" s="726"/>
      <c r="PDP602" s="726"/>
      <c r="PDQ602" s="726"/>
      <c r="PDR602" s="726"/>
      <c r="PDS602" s="726"/>
      <c r="PDT602" s="726"/>
      <c r="PDU602" s="726"/>
      <c r="PDV602" s="726"/>
      <c r="PDW602" s="726"/>
      <c r="PDX602" s="726"/>
      <c r="PDY602" s="726"/>
      <c r="PDZ602" s="726"/>
      <c r="PEA602" s="726"/>
      <c r="PEB602" s="726"/>
      <c r="PEC602" s="726"/>
      <c r="PED602" s="726"/>
      <c r="PEE602" s="726"/>
      <c r="PEF602" s="726"/>
      <c r="PEG602" s="726"/>
      <c r="PEH602" s="726"/>
      <c r="PEI602" s="726"/>
      <c r="PEJ602" s="726"/>
      <c r="PEK602" s="726"/>
      <c r="PEL602" s="726"/>
      <c r="PEM602" s="726"/>
      <c r="PEN602" s="726"/>
      <c r="PEO602" s="726"/>
      <c r="PEP602" s="726"/>
      <c r="PEQ602" s="726"/>
      <c r="PER602" s="726"/>
      <c r="PES602" s="726"/>
      <c r="PET602" s="726"/>
      <c r="PEU602" s="726"/>
      <c r="PEV602" s="726"/>
      <c r="PEW602" s="726"/>
      <c r="PEX602" s="726"/>
      <c r="PEY602" s="726"/>
      <c r="PEZ602" s="726"/>
      <c r="PFA602" s="726"/>
      <c r="PFB602" s="726"/>
      <c r="PFC602" s="726"/>
      <c r="PFD602" s="726"/>
      <c r="PFE602" s="726"/>
      <c r="PFF602" s="726"/>
      <c r="PFG602" s="726"/>
      <c r="PFH602" s="726"/>
      <c r="PFI602" s="726"/>
      <c r="PFJ602" s="726"/>
      <c r="PFK602" s="726"/>
      <c r="PFL602" s="726"/>
      <c r="PFM602" s="726"/>
      <c r="PFN602" s="726"/>
      <c r="PFO602" s="726"/>
      <c r="PFP602" s="726"/>
      <c r="PFQ602" s="726"/>
      <c r="PFR602" s="726"/>
      <c r="PFS602" s="726"/>
      <c r="PFT602" s="726"/>
      <c r="PFU602" s="726"/>
      <c r="PFV602" s="726"/>
      <c r="PFW602" s="726"/>
      <c r="PFX602" s="726"/>
      <c r="PFY602" s="726"/>
      <c r="PFZ602" s="726"/>
      <c r="PGA602" s="726"/>
      <c r="PGB602" s="726"/>
      <c r="PGC602" s="726"/>
      <c r="PGD602" s="726"/>
      <c r="PGE602" s="726"/>
      <c r="PGF602" s="726"/>
      <c r="PGG602" s="726"/>
      <c r="PGH602" s="726"/>
      <c r="PGI602" s="726"/>
      <c r="PGJ602" s="726"/>
      <c r="PGK602" s="726"/>
      <c r="PGL602" s="726"/>
      <c r="PGM602" s="726"/>
      <c r="PGN602" s="726"/>
      <c r="PGO602" s="726"/>
      <c r="PGP602" s="726"/>
      <c r="PGQ602" s="726"/>
      <c r="PGR602" s="726"/>
      <c r="PGS602" s="726"/>
      <c r="PGT602" s="726"/>
      <c r="PGU602" s="726"/>
      <c r="PGV602" s="726"/>
      <c r="PGW602" s="726"/>
      <c r="PGX602" s="726"/>
      <c r="PGY602" s="726"/>
      <c r="PGZ602" s="726"/>
      <c r="PHA602" s="726"/>
      <c r="PHB602" s="726"/>
      <c r="PHC602" s="726"/>
      <c r="PHD602" s="726"/>
      <c r="PHE602" s="726"/>
      <c r="PHF602" s="726"/>
      <c r="PHG602" s="726"/>
      <c r="PHH602" s="726"/>
      <c r="PHI602" s="726"/>
      <c r="PHJ602" s="726"/>
      <c r="PHK602" s="726"/>
      <c r="PHL602" s="726"/>
      <c r="PHM602" s="726"/>
      <c r="PHN602" s="726"/>
      <c r="PHO602" s="726"/>
      <c r="PHP602" s="726"/>
      <c r="PHQ602" s="726"/>
      <c r="PHR602" s="726"/>
      <c r="PHS602" s="726"/>
      <c r="PHT602" s="726"/>
      <c r="PHU602" s="726"/>
      <c r="PHV602" s="726"/>
      <c r="PHW602" s="726"/>
      <c r="PHX602" s="726"/>
      <c r="PHY602" s="726"/>
      <c r="PHZ602" s="726"/>
      <c r="PIA602" s="726"/>
      <c r="PIB602" s="726"/>
      <c r="PIC602" s="726"/>
      <c r="PID602" s="726"/>
      <c r="PIE602" s="726"/>
      <c r="PIF602" s="726"/>
      <c r="PIG602" s="726"/>
      <c r="PIH602" s="726"/>
      <c r="PII602" s="726"/>
      <c r="PIJ602" s="726"/>
      <c r="PIK602" s="726"/>
      <c r="PIL602" s="726"/>
      <c r="PIM602" s="726"/>
      <c r="PIN602" s="726"/>
      <c r="PIO602" s="726"/>
      <c r="PIP602" s="726"/>
      <c r="PIQ602" s="726"/>
      <c r="PIR602" s="726"/>
      <c r="PIS602" s="726"/>
      <c r="PIT602" s="726"/>
      <c r="PIU602" s="726"/>
      <c r="PIV602" s="726"/>
      <c r="PIW602" s="726"/>
      <c r="PIX602" s="726"/>
      <c r="PIY602" s="726"/>
      <c r="PIZ602" s="726"/>
      <c r="PJA602" s="726"/>
      <c r="PJB602" s="726"/>
      <c r="PJC602" s="726"/>
      <c r="PJD602" s="726"/>
      <c r="PJE602" s="726"/>
      <c r="PJF602" s="726"/>
      <c r="PJG602" s="726"/>
      <c r="PJH602" s="726"/>
      <c r="PJI602" s="726"/>
      <c r="PJJ602" s="726"/>
      <c r="PJK602" s="726"/>
      <c r="PJL602" s="726"/>
      <c r="PJM602" s="726"/>
      <c r="PJN602" s="726"/>
      <c r="PJO602" s="726"/>
      <c r="PJP602" s="726"/>
      <c r="PJQ602" s="726"/>
      <c r="PJR602" s="726"/>
      <c r="PJS602" s="726"/>
      <c r="PJT602" s="726"/>
      <c r="PJU602" s="726"/>
      <c r="PJV602" s="726"/>
      <c r="PJW602" s="726"/>
      <c r="PJX602" s="726"/>
      <c r="PJY602" s="726"/>
      <c r="PJZ602" s="726"/>
      <c r="PKA602" s="726"/>
      <c r="PKB602" s="726"/>
      <c r="PKC602" s="726"/>
      <c r="PKD602" s="726"/>
      <c r="PKE602" s="726"/>
      <c r="PKF602" s="726"/>
      <c r="PKG602" s="726"/>
      <c r="PKH602" s="726"/>
      <c r="PKI602" s="726"/>
      <c r="PKJ602" s="726"/>
      <c r="PKK602" s="726"/>
      <c r="PKL602" s="726"/>
      <c r="PKM602" s="726"/>
      <c r="PKN602" s="726"/>
      <c r="PKO602" s="726"/>
      <c r="PKP602" s="726"/>
      <c r="PKQ602" s="726"/>
      <c r="PKR602" s="726"/>
      <c r="PKS602" s="726"/>
      <c r="PKT602" s="726"/>
      <c r="PKU602" s="726"/>
      <c r="PKV602" s="726"/>
      <c r="PKW602" s="726"/>
      <c r="PKX602" s="726"/>
      <c r="PKY602" s="726"/>
      <c r="PKZ602" s="726"/>
      <c r="PLA602" s="726"/>
      <c r="PLB602" s="726"/>
      <c r="PLC602" s="726"/>
      <c r="PLD602" s="726"/>
      <c r="PLE602" s="726"/>
      <c r="PLF602" s="726"/>
      <c r="PLG602" s="726"/>
      <c r="PLH602" s="726"/>
      <c r="PLI602" s="726"/>
      <c r="PLJ602" s="726"/>
      <c r="PLK602" s="726"/>
      <c r="PLL602" s="726"/>
      <c r="PLM602" s="726"/>
      <c r="PLN602" s="726"/>
      <c r="PLO602" s="726"/>
      <c r="PLP602" s="726"/>
      <c r="PLQ602" s="726"/>
      <c r="PLR602" s="726"/>
      <c r="PLS602" s="726"/>
      <c r="PLT602" s="726"/>
      <c r="PLU602" s="726"/>
      <c r="PLV602" s="726"/>
      <c r="PLW602" s="726"/>
      <c r="PLX602" s="726"/>
      <c r="PLY602" s="726"/>
      <c r="PLZ602" s="726"/>
      <c r="PMA602" s="726"/>
      <c r="PMB602" s="726"/>
      <c r="PMC602" s="726"/>
      <c r="PMD602" s="726"/>
      <c r="PME602" s="726"/>
      <c r="PMF602" s="726"/>
      <c r="PMG602" s="726"/>
      <c r="PMH602" s="726"/>
      <c r="PMI602" s="726"/>
      <c r="PMJ602" s="726"/>
      <c r="PMK602" s="726"/>
      <c r="PML602" s="726"/>
      <c r="PMM602" s="726"/>
      <c r="PMN602" s="726"/>
      <c r="PMO602" s="726"/>
      <c r="PMP602" s="726"/>
      <c r="PMQ602" s="726"/>
      <c r="PMR602" s="726"/>
      <c r="PMS602" s="726"/>
      <c r="PMT602" s="726"/>
      <c r="PMU602" s="726"/>
      <c r="PMV602" s="726"/>
      <c r="PMW602" s="726"/>
      <c r="PMX602" s="726"/>
      <c r="PMY602" s="726"/>
      <c r="PMZ602" s="726"/>
      <c r="PNA602" s="726"/>
      <c r="PNB602" s="726"/>
      <c r="PNC602" s="726"/>
      <c r="PND602" s="726"/>
      <c r="PNE602" s="726"/>
      <c r="PNF602" s="726"/>
      <c r="PNG602" s="726"/>
      <c r="PNH602" s="726"/>
      <c r="PNI602" s="726"/>
      <c r="PNJ602" s="726"/>
      <c r="PNK602" s="726"/>
      <c r="PNL602" s="726"/>
      <c r="PNM602" s="726"/>
      <c r="PNN602" s="726"/>
      <c r="PNO602" s="726"/>
      <c r="PNP602" s="726"/>
      <c r="PNQ602" s="726"/>
      <c r="PNR602" s="726"/>
      <c r="PNS602" s="726"/>
      <c r="PNT602" s="726"/>
      <c r="PNU602" s="726"/>
      <c r="PNV602" s="726"/>
      <c r="PNW602" s="726"/>
      <c r="PNX602" s="726"/>
      <c r="PNY602" s="726"/>
      <c r="PNZ602" s="726"/>
      <c r="POA602" s="726"/>
      <c r="POB602" s="726"/>
      <c r="POC602" s="726"/>
      <c r="POD602" s="726"/>
      <c r="POE602" s="726"/>
      <c r="POF602" s="726"/>
      <c r="POG602" s="726"/>
      <c r="POH602" s="726"/>
      <c r="POI602" s="726"/>
      <c r="POJ602" s="726"/>
      <c r="POK602" s="726"/>
      <c r="POL602" s="726"/>
      <c r="POM602" s="726"/>
      <c r="PON602" s="726"/>
      <c r="POO602" s="726"/>
      <c r="POP602" s="726"/>
      <c r="POQ602" s="726"/>
      <c r="POR602" s="726"/>
      <c r="POS602" s="726"/>
      <c r="POT602" s="726"/>
      <c r="POU602" s="726"/>
      <c r="POV602" s="726"/>
      <c r="POW602" s="726"/>
      <c r="POX602" s="726"/>
      <c r="POY602" s="726"/>
      <c r="POZ602" s="726"/>
      <c r="PPA602" s="726"/>
      <c r="PPB602" s="726"/>
      <c r="PPC602" s="726"/>
      <c r="PPD602" s="726"/>
      <c r="PPE602" s="726"/>
      <c r="PPF602" s="726"/>
      <c r="PPG602" s="726"/>
      <c r="PPH602" s="726"/>
      <c r="PPI602" s="726"/>
      <c r="PPJ602" s="726"/>
      <c r="PPK602" s="726"/>
      <c r="PPL602" s="726"/>
      <c r="PPM602" s="726"/>
      <c r="PPN602" s="726"/>
      <c r="PPO602" s="726"/>
      <c r="PPP602" s="726"/>
      <c r="PPQ602" s="726"/>
      <c r="PPR602" s="726"/>
      <c r="PPS602" s="726"/>
      <c r="PPT602" s="726"/>
      <c r="PPU602" s="726"/>
      <c r="PPV602" s="726"/>
      <c r="PPW602" s="726"/>
      <c r="PPX602" s="726"/>
      <c r="PPY602" s="726"/>
      <c r="PPZ602" s="726"/>
      <c r="PQA602" s="726"/>
      <c r="PQB602" s="726"/>
      <c r="PQC602" s="726"/>
      <c r="PQD602" s="726"/>
      <c r="PQE602" s="726"/>
      <c r="PQF602" s="726"/>
      <c r="PQG602" s="726"/>
      <c r="PQH602" s="726"/>
      <c r="PQI602" s="726"/>
      <c r="PQJ602" s="726"/>
      <c r="PQK602" s="726"/>
      <c r="PQL602" s="726"/>
      <c r="PQM602" s="726"/>
      <c r="PQN602" s="726"/>
      <c r="PQO602" s="726"/>
      <c r="PQP602" s="726"/>
      <c r="PQQ602" s="726"/>
      <c r="PQR602" s="726"/>
      <c r="PQS602" s="726"/>
      <c r="PQT602" s="726"/>
      <c r="PQU602" s="726"/>
      <c r="PQV602" s="726"/>
      <c r="PQW602" s="726"/>
      <c r="PQX602" s="726"/>
      <c r="PQY602" s="726"/>
      <c r="PQZ602" s="726"/>
      <c r="PRA602" s="726"/>
      <c r="PRB602" s="726"/>
      <c r="PRC602" s="726"/>
      <c r="PRD602" s="726"/>
      <c r="PRE602" s="726"/>
      <c r="PRF602" s="726"/>
      <c r="PRG602" s="726"/>
      <c r="PRH602" s="726"/>
      <c r="PRI602" s="726"/>
      <c r="PRJ602" s="726"/>
      <c r="PRK602" s="726"/>
      <c r="PRL602" s="726"/>
      <c r="PRM602" s="726"/>
      <c r="PRN602" s="726"/>
      <c r="PRO602" s="726"/>
      <c r="PRP602" s="726"/>
      <c r="PRQ602" s="726"/>
      <c r="PRR602" s="726"/>
      <c r="PRS602" s="726"/>
      <c r="PRT602" s="726"/>
      <c r="PRU602" s="726"/>
      <c r="PRV602" s="726"/>
      <c r="PRW602" s="726"/>
      <c r="PRX602" s="726"/>
      <c r="PRY602" s="726"/>
      <c r="PRZ602" s="726"/>
      <c r="PSA602" s="726"/>
      <c r="PSB602" s="726"/>
      <c r="PSC602" s="726"/>
      <c r="PSD602" s="726"/>
      <c r="PSE602" s="726"/>
      <c r="PSF602" s="726"/>
      <c r="PSG602" s="726"/>
      <c r="PSH602" s="726"/>
      <c r="PSI602" s="726"/>
      <c r="PSJ602" s="726"/>
      <c r="PSK602" s="726"/>
      <c r="PSL602" s="726"/>
      <c r="PSM602" s="726"/>
      <c r="PSN602" s="726"/>
      <c r="PSO602" s="726"/>
      <c r="PSP602" s="726"/>
      <c r="PSQ602" s="726"/>
      <c r="PSR602" s="726"/>
      <c r="PSS602" s="726"/>
      <c r="PST602" s="726"/>
      <c r="PSU602" s="726"/>
      <c r="PSV602" s="726"/>
      <c r="PSW602" s="726"/>
      <c r="PSX602" s="726"/>
      <c r="PSY602" s="726"/>
      <c r="PSZ602" s="726"/>
      <c r="PTA602" s="726"/>
      <c r="PTB602" s="726"/>
      <c r="PTC602" s="726"/>
      <c r="PTD602" s="726"/>
      <c r="PTE602" s="726"/>
      <c r="PTF602" s="726"/>
      <c r="PTG602" s="726"/>
      <c r="PTH602" s="726"/>
      <c r="PTI602" s="726"/>
      <c r="PTJ602" s="726"/>
      <c r="PTK602" s="726"/>
      <c r="PTL602" s="726"/>
      <c r="PTM602" s="726"/>
      <c r="PTN602" s="726"/>
      <c r="PTO602" s="726"/>
      <c r="PTP602" s="726"/>
      <c r="PTQ602" s="726"/>
      <c r="PTR602" s="726"/>
      <c r="PTS602" s="726"/>
      <c r="PTT602" s="726"/>
      <c r="PTU602" s="726"/>
      <c r="PTV602" s="726"/>
      <c r="PTW602" s="726"/>
      <c r="PTX602" s="726"/>
      <c r="PTY602" s="726"/>
      <c r="PTZ602" s="726"/>
      <c r="PUA602" s="726"/>
      <c r="PUB602" s="726"/>
      <c r="PUC602" s="726"/>
      <c r="PUD602" s="726"/>
      <c r="PUE602" s="726"/>
      <c r="PUF602" s="726"/>
      <c r="PUG602" s="726"/>
      <c r="PUH602" s="726"/>
      <c r="PUI602" s="726"/>
      <c r="PUJ602" s="726"/>
      <c r="PUK602" s="726"/>
      <c r="PUL602" s="726"/>
      <c r="PUM602" s="726"/>
      <c r="PUN602" s="726"/>
      <c r="PUO602" s="726"/>
      <c r="PUP602" s="726"/>
      <c r="PUQ602" s="726"/>
      <c r="PUR602" s="726"/>
      <c r="PUS602" s="726"/>
      <c r="PUT602" s="726"/>
      <c r="PUU602" s="726"/>
      <c r="PUV602" s="726"/>
      <c r="PUW602" s="726"/>
      <c r="PUX602" s="726"/>
      <c r="PUY602" s="726"/>
      <c r="PUZ602" s="726"/>
      <c r="PVA602" s="726"/>
      <c r="PVB602" s="726"/>
      <c r="PVC602" s="726"/>
      <c r="PVD602" s="726"/>
      <c r="PVE602" s="726"/>
      <c r="PVF602" s="726"/>
      <c r="PVG602" s="726"/>
      <c r="PVH602" s="726"/>
      <c r="PVI602" s="726"/>
      <c r="PVJ602" s="726"/>
      <c r="PVK602" s="726"/>
      <c r="PVL602" s="726"/>
      <c r="PVM602" s="726"/>
      <c r="PVN602" s="726"/>
      <c r="PVO602" s="726"/>
      <c r="PVP602" s="726"/>
      <c r="PVQ602" s="726"/>
      <c r="PVR602" s="726"/>
      <c r="PVS602" s="726"/>
      <c r="PVT602" s="726"/>
      <c r="PVU602" s="726"/>
      <c r="PVV602" s="726"/>
      <c r="PVW602" s="726"/>
      <c r="PVX602" s="726"/>
      <c r="PVY602" s="726"/>
      <c r="PVZ602" s="726"/>
      <c r="PWA602" s="726"/>
      <c r="PWB602" s="726"/>
      <c r="PWC602" s="726"/>
      <c r="PWD602" s="726"/>
      <c r="PWE602" s="726"/>
      <c r="PWF602" s="726"/>
      <c r="PWG602" s="726"/>
      <c r="PWH602" s="726"/>
      <c r="PWI602" s="726"/>
      <c r="PWJ602" s="726"/>
      <c r="PWK602" s="726"/>
      <c r="PWL602" s="726"/>
      <c r="PWM602" s="726"/>
      <c r="PWN602" s="726"/>
      <c r="PWO602" s="726"/>
      <c r="PWP602" s="726"/>
      <c r="PWQ602" s="726"/>
      <c r="PWR602" s="726"/>
      <c r="PWS602" s="726"/>
      <c r="PWT602" s="726"/>
      <c r="PWU602" s="726"/>
      <c r="PWV602" s="726"/>
      <c r="PWW602" s="726"/>
      <c r="PWX602" s="726"/>
      <c r="PWY602" s="726"/>
      <c r="PWZ602" s="726"/>
      <c r="PXA602" s="726"/>
      <c r="PXB602" s="726"/>
      <c r="PXC602" s="726"/>
      <c r="PXD602" s="726"/>
      <c r="PXE602" s="726"/>
      <c r="PXF602" s="726"/>
      <c r="PXG602" s="726"/>
      <c r="PXH602" s="726"/>
      <c r="PXI602" s="726"/>
      <c r="PXJ602" s="726"/>
      <c r="PXK602" s="726"/>
      <c r="PXL602" s="726"/>
      <c r="PXM602" s="726"/>
      <c r="PXN602" s="726"/>
      <c r="PXO602" s="726"/>
      <c r="PXP602" s="726"/>
      <c r="PXQ602" s="726"/>
      <c r="PXR602" s="726"/>
      <c r="PXS602" s="726"/>
      <c r="PXT602" s="726"/>
      <c r="PXU602" s="726"/>
      <c r="PXV602" s="726"/>
      <c r="PXW602" s="726"/>
      <c r="PXX602" s="726"/>
      <c r="PXY602" s="726"/>
      <c r="PXZ602" s="726"/>
      <c r="PYA602" s="726"/>
      <c r="PYB602" s="726"/>
      <c r="PYC602" s="726"/>
      <c r="PYD602" s="726"/>
      <c r="PYE602" s="726"/>
      <c r="PYF602" s="726"/>
      <c r="PYG602" s="726"/>
      <c r="PYH602" s="726"/>
      <c r="PYI602" s="726"/>
      <c r="PYJ602" s="726"/>
      <c r="PYK602" s="726"/>
      <c r="PYL602" s="726"/>
      <c r="PYM602" s="726"/>
      <c r="PYN602" s="726"/>
      <c r="PYO602" s="726"/>
      <c r="PYP602" s="726"/>
      <c r="PYQ602" s="726"/>
      <c r="PYR602" s="726"/>
      <c r="PYS602" s="726"/>
      <c r="PYT602" s="726"/>
      <c r="PYU602" s="726"/>
      <c r="PYV602" s="726"/>
      <c r="PYW602" s="726"/>
      <c r="PYX602" s="726"/>
      <c r="PYY602" s="726"/>
      <c r="PYZ602" s="726"/>
      <c r="PZA602" s="726"/>
      <c r="PZB602" s="726"/>
      <c r="PZC602" s="726"/>
      <c r="PZD602" s="726"/>
      <c r="PZE602" s="726"/>
      <c r="PZF602" s="726"/>
      <c r="PZG602" s="726"/>
      <c r="PZH602" s="726"/>
      <c r="PZI602" s="726"/>
      <c r="PZJ602" s="726"/>
      <c r="PZK602" s="726"/>
      <c r="PZL602" s="726"/>
      <c r="PZM602" s="726"/>
      <c r="PZN602" s="726"/>
      <c r="PZO602" s="726"/>
      <c r="PZP602" s="726"/>
      <c r="PZQ602" s="726"/>
      <c r="PZR602" s="726"/>
      <c r="PZS602" s="726"/>
      <c r="PZT602" s="726"/>
      <c r="PZU602" s="726"/>
      <c r="PZV602" s="726"/>
      <c r="PZW602" s="726"/>
      <c r="PZX602" s="726"/>
      <c r="PZY602" s="726"/>
      <c r="PZZ602" s="726"/>
      <c r="QAA602" s="726"/>
      <c r="QAB602" s="726"/>
      <c r="QAC602" s="726"/>
      <c r="QAD602" s="726"/>
      <c r="QAE602" s="726"/>
      <c r="QAF602" s="726"/>
      <c r="QAG602" s="726"/>
      <c r="QAH602" s="726"/>
      <c r="QAI602" s="726"/>
      <c r="QAJ602" s="726"/>
      <c r="QAK602" s="726"/>
      <c r="QAL602" s="726"/>
      <c r="QAM602" s="726"/>
      <c r="QAN602" s="726"/>
      <c r="QAO602" s="726"/>
      <c r="QAP602" s="726"/>
      <c r="QAQ602" s="726"/>
      <c r="QAR602" s="726"/>
      <c r="QAS602" s="726"/>
      <c r="QAT602" s="726"/>
      <c r="QAU602" s="726"/>
      <c r="QAV602" s="726"/>
      <c r="QAW602" s="726"/>
      <c r="QAX602" s="726"/>
      <c r="QAY602" s="726"/>
      <c r="QAZ602" s="726"/>
      <c r="QBA602" s="726"/>
      <c r="QBB602" s="726"/>
      <c r="QBC602" s="726"/>
      <c r="QBD602" s="726"/>
      <c r="QBE602" s="726"/>
      <c r="QBF602" s="726"/>
      <c r="QBG602" s="726"/>
      <c r="QBH602" s="726"/>
      <c r="QBI602" s="726"/>
      <c r="QBJ602" s="726"/>
      <c r="QBK602" s="726"/>
      <c r="QBL602" s="726"/>
      <c r="QBM602" s="726"/>
      <c r="QBN602" s="726"/>
      <c r="QBO602" s="726"/>
      <c r="QBP602" s="726"/>
      <c r="QBQ602" s="726"/>
      <c r="QBR602" s="726"/>
      <c r="QBS602" s="726"/>
      <c r="QBT602" s="726"/>
      <c r="QBU602" s="726"/>
      <c r="QBV602" s="726"/>
      <c r="QBW602" s="726"/>
      <c r="QBX602" s="726"/>
      <c r="QBY602" s="726"/>
      <c r="QBZ602" s="726"/>
      <c r="QCA602" s="726"/>
      <c r="QCB602" s="726"/>
      <c r="QCC602" s="726"/>
      <c r="QCD602" s="726"/>
      <c r="QCE602" s="726"/>
      <c r="QCF602" s="726"/>
      <c r="QCG602" s="726"/>
      <c r="QCH602" s="726"/>
      <c r="QCI602" s="726"/>
      <c r="QCJ602" s="726"/>
      <c r="QCK602" s="726"/>
      <c r="QCL602" s="726"/>
      <c r="QCM602" s="726"/>
      <c r="QCN602" s="726"/>
      <c r="QCO602" s="726"/>
      <c r="QCP602" s="726"/>
      <c r="QCQ602" s="726"/>
      <c r="QCR602" s="726"/>
      <c r="QCS602" s="726"/>
      <c r="QCT602" s="726"/>
      <c r="QCU602" s="726"/>
      <c r="QCV602" s="726"/>
      <c r="QCW602" s="726"/>
      <c r="QCX602" s="726"/>
      <c r="QCY602" s="726"/>
      <c r="QCZ602" s="726"/>
      <c r="QDA602" s="726"/>
      <c r="QDB602" s="726"/>
      <c r="QDC602" s="726"/>
      <c r="QDD602" s="726"/>
      <c r="QDE602" s="726"/>
      <c r="QDF602" s="726"/>
      <c r="QDG602" s="726"/>
      <c r="QDH602" s="726"/>
      <c r="QDI602" s="726"/>
      <c r="QDJ602" s="726"/>
      <c r="QDK602" s="726"/>
      <c r="QDL602" s="726"/>
      <c r="QDM602" s="726"/>
      <c r="QDN602" s="726"/>
      <c r="QDO602" s="726"/>
      <c r="QDP602" s="726"/>
      <c r="QDQ602" s="726"/>
      <c r="QDR602" s="726"/>
      <c r="QDS602" s="726"/>
      <c r="QDT602" s="726"/>
      <c r="QDU602" s="726"/>
      <c r="QDV602" s="726"/>
      <c r="QDW602" s="726"/>
      <c r="QDX602" s="726"/>
      <c r="QDY602" s="726"/>
      <c r="QDZ602" s="726"/>
      <c r="QEA602" s="726"/>
      <c r="QEB602" s="726"/>
      <c r="QEC602" s="726"/>
      <c r="QED602" s="726"/>
      <c r="QEE602" s="726"/>
      <c r="QEF602" s="726"/>
      <c r="QEG602" s="726"/>
      <c r="QEH602" s="726"/>
      <c r="QEI602" s="726"/>
      <c r="QEJ602" s="726"/>
      <c r="QEK602" s="726"/>
      <c r="QEL602" s="726"/>
      <c r="QEM602" s="726"/>
      <c r="QEN602" s="726"/>
      <c r="QEO602" s="726"/>
      <c r="QEP602" s="726"/>
      <c r="QEQ602" s="726"/>
      <c r="QER602" s="726"/>
      <c r="QES602" s="726"/>
      <c r="QET602" s="726"/>
      <c r="QEU602" s="726"/>
      <c r="QEV602" s="726"/>
      <c r="QEW602" s="726"/>
      <c r="QEX602" s="726"/>
      <c r="QEY602" s="726"/>
      <c r="QEZ602" s="726"/>
      <c r="QFA602" s="726"/>
      <c r="QFB602" s="726"/>
      <c r="QFC602" s="726"/>
      <c r="QFD602" s="726"/>
      <c r="QFE602" s="726"/>
      <c r="QFF602" s="726"/>
      <c r="QFG602" s="726"/>
      <c r="QFH602" s="726"/>
      <c r="QFI602" s="726"/>
      <c r="QFJ602" s="726"/>
      <c r="QFK602" s="726"/>
      <c r="QFL602" s="726"/>
      <c r="QFM602" s="726"/>
      <c r="QFN602" s="726"/>
      <c r="QFO602" s="726"/>
      <c r="QFP602" s="726"/>
      <c r="QFQ602" s="726"/>
      <c r="QFR602" s="726"/>
      <c r="QFS602" s="726"/>
      <c r="QFT602" s="726"/>
      <c r="QFU602" s="726"/>
      <c r="QFV602" s="726"/>
      <c r="QFW602" s="726"/>
      <c r="QFX602" s="726"/>
      <c r="QFY602" s="726"/>
      <c r="QFZ602" s="726"/>
      <c r="QGA602" s="726"/>
      <c r="QGB602" s="726"/>
      <c r="QGC602" s="726"/>
      <c r="QGD602" s="726"/>
      <c r="QGE602" s="726"/>
      <c r="QGF602" s="726"/>
      <c r="QGG602" s="726"/>
      <c r="QGH602" s="726"/>
      <c r="QGI602" s="726"/>
      <c r="QGJ602" s="726"/>
      <c r="QGK602" s="726"/>
      <c r="QGL602" s="726"/>
      <c r="QGM602" s="726"/>
      <c r="QGN602" s="726"/>
      <c r="QGO602" s="726"/>
      <c r="QGP602" s="726"/>
      <c r="QGQ602" s="726"/>
      <c r="QGR602" s="726"/>
      <c r="QGS602" s="726"/>
      <c r="QGT602" s="726"/>
      <c r="QGU602" s="726"/>
      <c r="QGV602" s="726"/>
      <c r="QGW602" s="726"/>
      <c r="QGX602" s="726"/>
      <c r="QGY602" s="726"/>
      <c r="QGZ602" s="726"/>
      <c r="QHA602" s="726"/>
      <c r="QHB602" s="726"/>
      <c r="QHC602" s="726"/>
      <c r="QHD602" s="726"/>
      <c r="QHE602" s="726"/>
      <c r="QHF602" s="726"/>
      <c r="QHG602" s="726"/>
      <c r="QHH602" s="726"/>
      <c r="QHI602" s="726"/>
      <c r="QHJ602" s="726"/>
      <c r="QHK602" s="726"/>
      <c r="QHL602" s="726"/>
      <c r="QHM602" s="726"/>
      <c r="QHN602" s="726"/>
      <c r="QHO602" s="726"/>
      <c r="QHP602" s="726"/>
      <c r="QHQ602" s="726"/>
      <c r="QHR602" s="726"/>
      <c r="QHS602" s="726"/>
      <c r="QHT602" s="726"/>
      <c r="QHU602" s="726"/>
      <c r="QHV602" s="726"/>
      <c r="QHW602" s="726"/>
      <c r="QHX602" s="726"/>
      <c r="QHY602" s="726"/>
      <c r="QHZ602" s="726"/>
      <c r="QIA602" s="726"/>
      <c r="QIB602" s="726"/>
      <c r="QIC602" s="726"/>
      <c r="QID602" s="726"/>
      <c r="QIE602" s="726"/>
      <c r="QIF602" s="726"/>
      <c r="QIG602" s="726"/>
      <c r="QIH602" s="726"/>
      <c r="QII602" s="726"/>
      <c r="QIJ602" s="726"/>
      <c r="QIK602" s="726"/>
      <c r="QIL602" s="726"/>
      <c r="QIM602" s="726"/>
      <c r="QIN602" s="726"/>
      <c r="QIO602" s="726"/>
      <c r="QIP602" s="726"/>
      <c r="QIQ602" s="726"/>
      <c r="QIR602" s="726"/>
      <c r="QIS602" s="726"/>
      <c r="QIT602" s="726"/>
      <c r="QIU602" s="726"/>
      <c r="QIV602" s="726"/>
      <c r="QIW602" s="726"/>
      <c r="QIX602" s="726"/>
      <c r="QIY602" s="726"/>
      <c r="QIZ602" s="726"/>
      <c r="QJA602" s="726"/>
      <c r="QJB602" s="726"/>
      <c r="QJC602" s="726"/>
      <c r="QJD602" s="726"/>
      <c r="QJE602" s="726"/>
      <c r="QJF602" s="726"/>
      <c r="QJG602" s="726"/>
      <c r="QJH602" s="726"/>
      <c r="QJI602" s="726"/>
      <c r="QJJ602" s="726"/>
      <c r="QJK602" s="726"/>
      <c r="QJL602" s="726"/>
      <c r="QJM602" s="726"/>
      <c r="QJN602" s="726"/>
      <c r="QJO602" s="726"/>
      <c r="QJP602" s="726"/>
      <c r="QJQ602" s="726"/>
      <c r="QJR602" s="726"/>
      <c r="QJS602" s="726"/>
      <c r="QJT602" s="726"/>
      <c r="QJU602" s="726"/>
      <c r="QJV602" s="726"/>
      <c r="QJW602" s="726"/>
      <c r="QJX602" s="726"/>
      <c r="QJY602" s="726"/>
      <c r="QJZ602" s="726"/>
      <c r="QKA602" s="726"/>
      <c r="QKB602" s="726"/>
      <c r="QKC602" s="726"/>
      <c r="QKD602" s="726"/>
      <c r="QKE602" s="726"/>
      <c r="QKF602" s="726"/>
      <c r="QKG602" s="726"/>
      <c r="QKH602" s="726"/>
      <c r="QKI602" s="726"/>
      <c r="QKJ602" s="726"/>
      <c r="QKK602" s="726"/>
      <c r="QKL602" s="726"/>
      <c r="QKM602" s="726"/>
      <c r="QKN602" s="726"/>
      <c r="QKO602" s="726"/>
      <c r="QKP602" s="726"/>
      <c r="QKQ602" s="726"/>
      <c r="QKR602" s="726"/>
      <c r="QKS602" s="726"/>
      <c r="QKT602" s="726"/>
      <c r="QKU602" s="726"/>
      <c r="QKV602" s="726"/>
      <c r="QKW602" s="726"/>
      <c r="QKX602" s="726"/>
      <c r="QKY602" s="726"/>
      <c r="QKZ602" s="726"/>
      <c r="QLA602" s="726"/>
      <c r="QLB602" s="726"/>
      <c r="QLC602" s="726"/>
      <c r="QLD602" s="726"/>
      <c r="QLE602" s="726"/>
      <c r="QLF602" s="726"/>
      <c r="QLG602" s="726"/>
      <c r="QLH602" s="726"/>
      <c r="QLI602" s="726"/>
      <c r="QLJ602" s="726"/>
      <c r="QLK602" s="726"/>
      <c r="QLL602" s="726"/>
      <c r="QLM602" s="726"/>
      <c r="QLN602" s="726"/>
      <c r="QLO602" s="726"/>
      <c r="QLP602" s="726"/>
      <c r="QLQ602" s="726"/>
      <c r="QLR602" s="726"/>
      <c r="QLS602" s="726"/>
      <c r="QLT602" s="726"/>
      <c r="QLU602" s="726"/>
      <c r="QLV602" s="726"/>
      <c r="QLW602" s="726"/>
      <c r="QLX602" s="726"/>
      <c r="QLY602" s="726"/>
      <c r="QLZ602" s="726"/>
      <c r="QMA602" s="726"/>
      <c r="QMB602" s="726"/>
      <c r="QMC602" s="726"/>
      <c r="QMD602" s="726"/>
      <c r="QME602" s="726"/>
      <c r="QMF602" s="726"/>
      <c r="QMG602" s="726"/>
      <c r="QMH602" s="726"/>
      <c r="QMI602" s="726"/>
      <c r="QMJ602" s="726"/>
      <c r="QMK602" s="726"/>
      <c r="QML602" s="726"/>
      <c r="QMM602" s="726"/>
      <c r="QMN602" s="726"/>
      <c r="QMO602" s="726"/>
      <c r="QMP602" s="726"/>
      <c r="QMQ602" s="726"/>
      <c r="QMR602" s="726"/>
      <c r="QMS602" s="726"/>
      <c r="QMT602" s="726"/>
      <c r="QMU602" s="726"/>
      <c r="QMV602" s="726"/>
      <c r="QMW602" s="726"/>
      <c r="QMX602" s="726"/>
      <c r="QMY602" s="726"/>
      <c r="QMZ602" s="726"/>
      <c r="QNA602" s="726"/>
      <c r="QNB602" s="726"/>
      <c r="QNC602" s="726"/>
      <c r="QND602" s="726"/>
      <c r="QNE602" s="726"/>
      <c r="QNF602" s="726"/>
      <c r="QNG602" s="726"/>
      <c r="QNH602" s="726"/>
      <c r="QNI602" s="726"/>
      <c r="QNJ602" s="726"/>
      <c r="QNK602" s="726"/>
      <c r="QNL602" s="726"/>
      <c r="QNM602" s="726"/>
      <c r="QNN602" s="726"/>
      <c r="QNO602" s="726"/>
      <c r="QNP602" s="726"/>
      <c r="QNQ602" s="726"/>
      <c r="QNR602" s="726"/>
      <c r="QNS602" s="726"/>
      <c r="QNT602" s="726"/>
      <c r="QNU602" s="726"/>
      <c r="QNV602" s="726"/>
      <c r="QNW602" s="726"/>
      <c r="QNX602" s="726"/>
      <c r="QNY602" s="726"/>
      <c r="QNZ602" s="726"/>
      <c r="QOA602" s="726"/>
      <c r="QOB602" s="726"/>
      <c r="QOC602" s="726"/>
      <c r="QOD602" s="726"/>
      <c r="QOE602" s="726"/>
      <c r="QOF602" s="726"/>
      <c r="QOG602" s="726"/>
      <c r="QOH602" s="726"/>
      <c r="QOI602" s="726"/>
      <c r="QOJ602" s="726"/>
      <c r="QOK602" s="726"/>
      <c r="QOL602" s="726"/>
      <c r="QOM602" s="726"/>
      <c r="QON602" s="726"/>
      <c r="QOO602" s="726"/>
      <c r="QOP602" s="726"/>
      <c r="QOQ602" s="726"/>
      <c r="QOR602" s="726"/>
      <c r="QOS602" s="726"/>
      <c r="QOT602" s="726"/>
      <c r="QOU602" s="726"/>
      <c r="QOV602" s="726"/>
      <c r="QOW602" s="726"/>
      <c r="QOX602" s="726"/>
      <c r="QOY602" s="726"/>
      <c r="QOZ602" s="726"/>
      <c r="QPA602" s="726"/>
      <c r="QPB602" s="726"/>
      <c r="QPC602" s="726"/>
      <c r="QPD602" s="726"/>
      <c r="QPE602" s="726"/>
      <c r="QPF602" s="726"/>
      <c r="QPG602" s="726"/>
      <c r="QPH602" s="726"/>
      <c r="QPI602" s="726"/>
      <c r="QPJ602" s="726"/>
      <c r="QPK602" s="726"/>
      <c r="QPL602" s="726"/>
      <c r="QPM602" s="726"/>
      <c r="QPN602" s="726"/>
      <c r="QPO602" s="726"/>
      <c r="QPP602" s="726"/>
      <c r="QPQ602" s="726"/>
      <c r="QPR602" s="726"/>
      <c r="QPS602" s="726"/>
      <c r="QPT602" s="726"/>
      <c r="QPU602" s="726"/>
      <c r="QPV602" s="726"/>
      <c r="QPW602" s="726"/>
      <c r="QPX602" s="726"/>
      <c r="QPY602" s="726"/>
      <c r="QPZ602" s="726"/>
      <c r="QQA602" s="726"/>
      <c r="QQB602" s="726"/>
      <c r="QQC602" s="726"/>
      <c r="QQD602" s="726"/>
      <c r="QQE602" s="726"/>
      <c r="QQF602" s="726"/>
      <c r="QQG602" s="726"/>
      <c r="QQH602" s="726"/>
      <c r="QQI602" s="726"/>
      <c r="QQJ602" s="726"/>
      <c r="QQK602" s="726"/>
      <c r="QQL602" s="726"/>
      <c r="QQM602" s="726"/>
      <c r="QQN602" s="726"/>
      <c r="QQO602" s="726"/>
      <c r="QQP602" s="726"/>
      <c r="QQQ602" s="726"/>
      <c r="QQR602" s="726"/>
      <c r="QQS602" s="726"/>
      <c r="QQT602" s="726"/>
      <c r="QQU602" s="726"/>
      <c r="QQV602" s="726"/>
      <c r="QQW602" s="726"/>
      <c r="QQX602" s="726"/>
      <c r="QQY602" s="726"/>
      <c r="QQZ602" s="726"/>
      <c r="QRA602" s="726"/>
      <c r="QRB602" s="726"/>
      <c r="QRC602" s="726"/>
      <c r="QRD602" s="726"/>
      <c r="QRE602" s="726"/>
      <c r="QRF602" s="726"/>
      <c r="QRG602" s="726"/>
      <c r="QRH602" s="726"/>
      <c r="QRI602" s="726"/>
      <c r="QRJ602" s="726"/>
      <c r="QRK602" s="726"/>
      <c r="QRL602" s="726"/>
      <c r="QRM602" s="726"/>
      <c r="QRN602" s="726"/>
      <c r="QRO602" s="726"/>
      <c r="QRP602" s="726"/>
      <c r="QRQ602" s="726"/>
      <c r="QRR602" s="726"/>
      <c r="QRS602" s="726"/>
      <c r="QRT602" s="726"/>
      <c r="QRU602" s="726"/>
      <c r="QRV602" s="726"/>
      <c r="QRW602" s="726"/>
      <c r="QRX602" s="726"/>
      <c r="QRY602" s="726"/>
      <c r="QRZ602" s="726"/>
      <c r="QSA602" s="726"/>
      <c r="QSB602" s="726"/>
      <c r="QSC602" s="726"/>
      <c r="QSD602" s="726"/>
      <c r="QSE602" s="726"/>
      <c r="QSF602" s="726"/>
      <c r="QSG602" s="726"/>
      <c r="QSH602" s="726"/>
      <c r="QSI602" s="726"/>
      <c r="QSJ602" s="726"/>
      <c r="QSK602" s="726"/>
      <c r="QSL602" s="726"/>
      <c r="QSM602" s="726"/>
      <c r="QSN602" s="726"/>
      <c r="QSO602" s="726"/>
      <c r="QSP602" s="726"/>
      <c r="QSQ602" s="726"/>
      <c r="QSR602" s="726"/>
      <c r="QSS602" s="726"/>
      <c r="QST602" s="726"/>
      <c r="QSU602" s="726"/>
      <c r="QSV602" s="726"/>
      <c r="QSW602" s="726"/>
      <c r="QSX602" s="726"/>
      <c r="QSY602" s="726"/>
      <c r="QSZ602" s="726"/>
      <c r="QTA602" s="726"/>
      <c r="QTB602" s="726"/>
      <c r="QTC602" s="726"/>
      <c r="QTD602" s="726"/>
      <c r="QTE602" s="726"/>
      <c r="QTF602" s="726"/>
      <c r="QTG602" s="726"/>
      <c r="QTH602" s="726"/>
      <c r="QTI602" s="726"/>
      <c r="QTJ602" s="726"/>
      <c r="QTK602" s="726"/>
      <c r="QTL602" s="726"/>
      <c r="QTM602" s="726"/>
      <c r="QTN602" s="726"/>
      <c r="QTO602" s="726"/>
      <c r="QTP602" s="726"/>
      <c r="QTQ602" s="726"/>
      <c r="QTR602" s="726"/>
      <c r="QTS602" s="726"/>
      <c r="QTT602" s="726"/>
      <c r="QTU602" s="726"/>
      <c r="QTV602" s="726"/>
      <c r="QTW602" s="726"/>
      <c r="QTX602" s="726"/>
      <c r="QTY602" s="726"/>
      <c r="QTZ602" s="726"/>
      <c r="QUA602" s="726"/>
      <c r="QUB602" s="726"/>
      <c r="QUC602" s="726"/>
      <c r="QUD602" s="726"/>
      <c r="QUE602" s="726"/>
      <c r="QUF602" s="726"/>
      <c r="QUG602" s="726"/>
      <c r="QUH602" s="726"/>
      <c r="QUI602" s="726"/>
      <c r="QUJ602" s="726"/>
      <c r="QUK602" s="726"/>
      <c r="QUL602" s="726"/>
      <c r="QUM602" s="726"/>
      <c r="QUN602" s="726"/>
      <c r="QUO602" s="726"/>
      <c r="QUP602" s="726"/>
      <c r="QUQ602" s="726"/>
      <c r="QUR602" s="726"/>
      <c r="QUS602" s="726"/>
      <c r="QUT602" s="726"/>
      <c r="QUU602" s="726"/>
      <c r="QUV602" s="726"/>
      <c r="QUW602" s="726"/>
      <c r="QUX602" s="726"/>
      <c r="QUY602" s="726"/>
      <c r="QUZ602" s="726"/>
      <c r="QVA602" s="726"/>
      <c r="QVB602" s="726"/>
      <c r="QVC602" s="726"/>
      <c r="QVD602" s="726"/>
      <c r="QVE602" s="726"/>
      <c r="QVF602" s="726"/>
      <c r="QVG602" s="726"/>
      <c r="QVH602" s="726"/>
      <c r="QVI602" s="726"/>
      <c r="QVJ602" s="726"/>
      <c r="QVK602" s="726"/>
      <c r="QVL602" s="726"/>
      <c r="QVM602" s="726"/>
      <c r="QVN602" s="726"/>
      <c r="QVO602" s="726"/>
      <c r="QVP602" s="726"/>
      <c r="QVQ602" s="726"/>
      <c r="QVR602" s="726"/>
      <c r="QVS602" s="726"/>
      <c r="QVT602" s="726"/>
      <c r="QVU602" s="726"/>
      <c r="QVV602" s="726"/>
      <c r="QVW602" s="726"/>
      <c r="QVX602" s="726"/>
      <c r="QVY602" s="726"/>
      <c r="QVZ602" s="726"/>
      <c r="QWA602" s="726"/>
      <c r="QWB602" s="726"/>
      <c r="QWC602" s="726"/>
      <c r="QWD602" s="726"/>
      <c r="QWE602" s="726"/>
      <c r="QWF602" s="726"/>
      <c r="QWG602" s="726"/>
      <c r="QWH602" s="726"/>
      <c r="QWI602" s="726"/>
      <c r="QWJ602" s="726"/>
      <c r="QWK602" s="726"/>
      <c r="QWL602" s="726"/>
      <c r="QWM602" s="726"/>
      <c r="QWN602" s="726"/>
      <c r="QWO602" s="726"/>
      <c r="QWP602" s="726"/>
      <c r="QWQ602" s="726"/>
      <c r="QWR602" s="726"/>
      <c r="QWS602" s="726"/>
      <c r="QWT602" s="726"/>
      <c r="QWU602" s="726"/>
      <c r="QWV602" s="726"/>
      <c r="QWW602" s="726"/>
      <c r="QWX602" s="726"/>
      <c r="QWY602" s="726"/>
      <c r="QWZ602" s="726"/>
      <c r="QXA602" s="726"/>
      <c r="QXB602" s="726"/>
      <c r="QXC602" s="726"/>
      <c r="QXD602" s="726"/>
      <c r="QXE602" s="726"/>
      <c r="QXF602" s="726"/>
      <c r="QXG602" s="726"/>
      <c r="QXH602" s="726"/>
      <c r="QXI602" s="726"/>
      <c r="QXJ602" s="726"/>
      <c r="QXK602" s="726"/>
      <c r="QXL602" s="726"/>
      <c r="QXM602" s="726"/>
      <c r="QXN602" s="726"/>
      <c r="QXO602" s="726"/>
      <c r="QXP602" s="726"/>
      <c r="QXQ602" s="726"/>
      <c r="QXR602" s="726"/>
      <c r="QXS602" s="726"/>
      <c r="QXT602" s="726"/>
      <c r="QXU602" s="726"/>
      <c r="QXV602" s="726"/>
      <c r="QXW602" s="726"/>
      <c r="QXX602" s="726"/>
      <c r="QXY602" s="726"/>
      <c r="QXZ602" s="726"/>
      <c r="QYA602" s="726"/>
      <c r="QYB602" s="726"/>
      <c r="QYC602" s="726"/>
      <c r="QYD602" s="726"/>
      <c r="QYE602" s="726"/>
      <c r="QYF602" s="726"/>
      <c r="QYG602" s="726"/>
      <c r="QYH602" s="726"/>
      <c r="QYI602" s="726"/>
      <c r="QYJ602" s="726"/>
      <c r="QYK602" s="726"/>
      <c r="QYL602" s="726"/>
      <c r="QYM602" s="726"/>
      <c r="QYN602" s="726"/>
      <c r="QYO602" s="726"/>
      <c r="QYP602" s="726"/>
      <c r="QYQ602" s="726"/>
      <c r="QYR602" s="726"/>
      <c r="QYS602" s="726"/>
      <c r="QYT602" s="726"/>
      <c r="QYU602" s="726"/>
      <c r="QYV602" s="726"/>
      <c r="QYW602" s="726"/>
      <c r="QYX602" s="726"/>
      <c r="QYY602" s="726"/>
      <c r="QYZ602" s="726"/>
      <c r="QZA602" s="726"/>
      <c r="QZB602" s="726"/>
      <c r="QZC602" s="726"/>
      <c r="QZD602" s="726"/>
      <c r="QZE602" s="726"/>
      <c r="QZF602" s="726"/>
      <c r="QZG602" s="726"/>
      <c r="QZH602" s="726"/>
      <c r="QZI602" s="726"/>
      <c r="QZJ602" s="726"/>
      <c r="QZK602" s="726"/>
      <c r="QZL602" s="726"/>
      <c r="QZM602" s="726"/>
      <c r="QZN602" s="726"/>
      <c r="QZO602" s="726"/>
      <c r="QZP602" s="726"/>
      <c r="QZQ602" s="726"/>
      <c r="QZR602" s="726"/>
      <c r="QZS602" s="726"/>
      <c r="QZT602" s="726"/>
      <c r="QZU602" s="726"/>
      <c r="QZV602" s="726"/>
      <c r="QZW602" s="726"/>
      <c r="QZX602" s="726"/>
      <c r="QZY602" s="726"/>
      <c r="QZZ602" s="726"/>
      <c r="RAA602" s="726"/>
      <c r="RAB602" s="726"/>
      <c r="RAC602" s="726"/>
      <c r="RAD602" s="726"/>
      <c r="RAE602" s="726"/>
      <c r="RAF602" s="726"/>
      <c r="RAG602" s="726"/>
      <c r="RAH602" s="726"/>
      <c r="RAI602" s="726"/>
      <c r="RAJ602" s="726"/>
      <c r="RAK602" s="726"/>
      <c r="RAL602" s="726"/>
      <c r="RAM602" s="726"/>
      <c r="RAN602" s="726"/>
      <c r="RAO602" s="726"/>
      <c r="RAP602" s="726"/>
      <c r="RAQ602" s="726"/>
      <c r="RAR602" s="726"/>
      <c r="RAS602" s="726"/>
      <c r="RAT602" s="726"/>
      <c r="RAU602" s="726"/>
      <c r="RAV602" s="726"/>
      <c r="RAW602" s="726"/>
      <c r="RAX602" s="726"/>
      <c r="RAY602" s="726"/>
      <c r="RAZ602" s="726"/>
      <c r="RBA602" s="726"/>
      <c r="RBB602" s="726"/>
      <c r="RBC602" s="726"/>
      <c r="RBD602" s="726"/>
      <c r="RBE602" s="726"/>
      <c r="RBF602" s="726"/>
      <c r="RBG602" s="726"/>
      <c r="RBH602" s="726"/>
      <c r="RBI602" s="726"/>
      <c r="RBJ602" s="726"/>
      <c r="RBK602" s="726"/>
      <c r="RBL602" s="726"/>
      <c r="RBM602" s="726"/>
      <c r="RBN602" s="726"/>
      <c r="RBO602" s="726"/>
      <c r="RBP602" s="726"/>
      <c r="RBQ602" s="726"/>
      <c r="RBR602" s="726"/>
      <c r="RBS602" s="726"/>
      <c r="RBT602" s="726"/>
      <c r="RBU602" s="726"/>
      <c r="RBV602" s="726"/>
      <c r="RBW602" s="726"/>
      <c r="RBX602" s="726"/>
      <c r="RBY602" s="726"/>
      <c r="RBZ602" s="726"/>
      <c r="RCA602" s="726"/>
      <c r="RCB602" s="726"/>
      <c r="RCC602" s="726"/>
      <c r="RCD602" s="726"/>
      <c r="RCE602" s="726"/>
      <c r="RCF602" s="726"/>
      <c r="RCG602" s="726"/>
      <c r="RCH602" s="726"/>
      <c r="RCI602" s="726"/>
      <c r="RCJ602" s="726"/>
      <c r="RCK602" s="726"/>
      <c r="RCL602" s="726"/>
      <c r="RCM602" s="726"/>
      <c r="RCN602" s="726"/>
      <c r="RCO602" s="726"/>
      <c r="RCP602" s="726"/>
      <c r="RCQ602" s="726"/>
      <c r="RCR602" s="726"/>
      <c r="RCS602" s="726"/>
      <c r="RCT602" s="726"/>
      <c r="RCU602" s="726"/>
      <c r="RCV602" s="726"/>
      <c r="RCW602" s="726"/>
      <c r="RCX602" s="726"/>
      <c r="RCY602" s="726"/>
      <c r="RCZ602" s="726"/>
      <c r="RDA602" s="726"/>
      <c r="RDB602" s="726"/>
      <c r="RDC602" s="726"/>
      <c r="RDD602" s="726"/>
      <c r="RDE602" s="726"/>
      <c r="RDF602" s="726"/>
      <c r="RDG602" s="726"/>
      <c r="RDH602" s="726"/>
      <c r="RDI602" s="726"/>
      <c r="RDJ602" s="726"/>
      <c r="RDK602" s="726"/>
      <c r="RDL602" s="726"/>
      <c r="RDM602" s="726"/>
      <c r="RDN602" s="726"/>
      <c r="RDO602" s="726"/>
      <c r="RDP602" s="726"/>
      <c r="RDQ602" s="726"/>
      <c r="RDR602" s="726"/>
      <c r="RDS602" s="726"/>
      <c r="RDT602" s="726"/>
      <c r="RDU602" s="726"/>
      <c r="RDV602" s="726"/>
      <c r="RDW602" s="726"/>
      <c r="RDX602" s="726"/>
      <c r="RDY602" s="726"/>
      <c r="RDZ602" s="726"/>
      <c r="REA602" s="726"/>
      <c r="REB602" s="726"/>
      <c r="REC602" s="726"/>
      <c r="RED602" s="726"/>
      <c r="REE602" s="726"/>
      <c r="REF602" s="726"/>
      <c r="REG602" s="726"/>
      <c r="REH602" s="726"/>
      <c r="REI602" s="726"/>
      <c r="REJ602" s="726"/>
      <c r="REK602" s="726"/>
      <c r="REL602" s="726"/>
      <c r="REM602" s="726"/>
      <c r="REN602" s="726"/>
      <c r="REO602" s="726"/>
      <c r="REP602" s="726"/>
      <c r="REQ602" s="726"/>
      <c r="RER602" s="726"/>
      <c r="RES602" s="726"/>
      <c r="RET602" s="726"/>
      <c r="REU602" s="726"/>
      <c r="REV602" s="726"/>
      <c r="REW602" s="726"/>
      <c r="REX602" s="726"/>
      <c r="REY602" s="726"/>
      <c r="REZ602" s="726"/>
      <c r="RFA602" s="726"/>
      <c r="RFB602" s="726"/>
      <c r="RFC602" s="726"/>
      <c r="RFD602" s="726"/>
      <c r="RFE602" s="726"/>
      <c r="RFF602" s="726"/>
      <c r="RFG602" s="726"/>
      <c r="RFH602" s="726"/>
      <c r="RFI602" s="726"/>
      <c r="RFJ602" s="726"/>
      <c r="RFK602" s="726"/>
      <c r="RFL602" s="726"/>
      <c r="RFM602" s="726"/>
      <c r="RFN602" s="726"/>
      <c r="RFO602" s="726"/>
      <c r="RFP602" s="726"/>
      <c r="RFQ602" s="726"/>
      <c r="RFR602" s="726"/>
      <c r="RFS602" s="726"/>
      <c r="RFT602" s="726"/>
      <c r="RFU602" s="726"/>
      <c r="RFV602" s="726"/>
      <c r="RFW602" s="726"/>
      <c r="RFX602" s="726"/>
      <c r="RFY602" s="726"/>
      <c r="RFZ602" s="726"/>
      <c r="RGA602" s="726"/>
      <c r="RGB602" s="726"/>
      <c r="RGC602" s="726"/>
      <c r="RGD602" s="726"/>
      <c r="RGE602" s="726"/>
      <c r="RGF602" s="726"/>
      <c r="RGG602" s="726"/>
      <c r="RGH602" s="726"/>
      <c r="RGI602" s="726"/>
      <c r="RGJ602" s="726"/>
      <c r="RGK602" s="726"/>
      <c r="RGL602" s="726"/>
      <c r="RGM602" s="726"/>
      <c r="RGN602" s="726"/>
      <c r="RGO602" s="726"/>
      <c r="RGP602" s="726"/>
      <c r="RGQ602" s="726"/>
      <c r="RGR602" s="726"/>
      <c r="RGS602" s="726"/>
      <c r="RGT602" s="726"/>
      <c r="RGU602" s="726"/>
      <c r="RGV602" s="726"/>
      <c r="RGW602" s="726"/>
      <c r="RGX602" s="726"/>
      <c r="RGY602" s="726"/>
      <c r="RGZ602" s="726"/>
      <c r="RHA602" s="726"/>
      <c r="RHB602" s="726"/>
      <c r="RHC602" s="726"/>
      <c r="RHD602" s="726"/>
      <c r="RHE602" s="726"/>
      <c r="RHF602" s="726"/>
      <c r="RHG602" s="726"/>
      <c r="RHH602" s="726"/>
      <c r="RHI602" s="726"/>
      <c r="RHJ602" s="726"/>
      <c r="RHK602" s="726"/>
      <c r="RHL602" s="726"/>
      <c r="RHM602" s="726"/>
      <c r="RHN602" s="726"/>
      <c r="RHO602" s="726"/>
      <c r="RHP602" s="726"/>
      <c r="RHQ602" s="726"/>
      <c r="RHR602" s="726"/>
      <c r="RHS602" s="726"/>
      <c r="RHT602" s="726"/>
      <c r="RHU602" s="726"/>
      <c r="RHV602" s="726"/>
      <c r="RHW602" s="726"/>
      <c r="RHX602" s="726"/>
      <c r="RHY602" s="726"/>
      <c r="RHZ602" s="726"/>
      <c r="RIA602" s="726"/>
      <c r="RIB602" s="726"/>
      <c r="RIC602" s="726"/>
      <c r="RID602" s="726"/>
      <c r="RIE602" s="726"/>
      <c r="RIF602" s="726"/>
      <c r="RIG602" s="726"/>
      <c r="RIH602" s="726"/>
      <c r="RII602" s="726"/>
      <c r="RIJ602" s="726"/>
      <c r="RIK602" s="726"/>
      <c r="RIL602" s="726"/>
      <c r="RIM602" s="726"/>
      <c r="RIN602" s="726"/>
      <c r="RIO602" s="726"/>
      <c r="RIP602" s="726"/>
      <c r="RIQ602" s="726"/>
      <c r="RIR602" s="726"/>
      <c r="RIS602" s="726"/>
      <c r="RIT602" s="726"/>
      <c r="RIU602" s="726"/>
      <c r="RIV602" s="726"/>
      <c r="RIW602" s="726"/>
      <c r="RIX602" s="726"/>
      <c r="RIY602" s="726"/>
      <c r="RIZ602" s="726"/>
      <c r="RJA602" s="726"/>
      <c r="RJB602" s="726"/>
      <c r="RJC602" s="726"/>
      <c r="RJD602" s="726"/>
      <c r="RJE602" s="726"/>
      <c r="RJF602" s="726"/>
      <c r="RJG602" s="726"/>
      <c r="RJH602" s="726"/>
      <c r="RJI602" s="726"/>
      <c r="RJJ602" s="726"/>
      <c r="RJK602" s="726"/>
      <c r="RJL602" s="726"/>
      <c r="RJM602" s="726"/>
      <c r="RJN602" s="726"/>
      <c r="RJO602" s="726"/>
      <c r="RJP602" s="726"/>
      <c r="RJQ602" s="726"/>
      <c r="RJR602" s="726"/>
      <c r="RJS602" s="726"/>
      <c r="RJT602" s="726"/>
      <c r="RJU602" s="726"/>
      <c r="RJV602" s="726"/>
      <c r="RJW602" s="726"/>
      <c r="RJX602" s="726"/>
      <c r="RJY602" s="726"/>
      <c r="RJZ602" s="726"/>
      <c r="RKA602" s="726"/>
      <c r="RKB602" s="726"/>
      <c r="RKC602" s="726"/>
      <c r="RKD602" s="726"/>
      <c r="RKE602" s="726"/>
      <c r="RKF602" s="726"/>
      <c r="RKG602" s="726"/>
      <c r="RKH602" s="726"/>
      <c r="RKI602" s="726"/>
      <c r="RKJ602" s="726"/>
      <c r="RKK602" s="726"/>
      <c r="RKL602" s="726"/>
      <c r="RKM602" s="726"/>
      <c r="RKN602" s="726"/>
      <c r="RKO602" s="726"/>
      <c r="RKP602" s="726"/>
      <c r="RKQ602" s="726"/>
      <c r="RKR602" s="726"/>
      <c r="RKS602" s="726"/>
      <c r="RKT602" s="726"/>
      <c r="RKU602" s="726"/>
      <c r="RKV602" s="726"/>
      <c r="RKW602" s="726"/>
      <c r="RKX602" s="726"/>
      <c r="RKY602" s="726"/>
      <c r="RKZ602" s="726"/>
      <c r="RLA602" s="726"/>
      <c r="RLB602" s="726"/>
      <c r="RLC602" s="726"/>
      <c r="RLD602" s="726"/>
      <c r="RLE602" s="726"/>
      <c r="RLF602" s="726"/>
      <c r="RLG602" s="726"/>
      <c r="RLH602" s="726"/>
      <c r="RLI602" s="726"/>
      <c r="RLJ602" s="726"/>
      <c r="RLK602" s="726"/>
      <c r="RLL602" s="726"/>
      <c r="RLM602" s="726"/>
      <c r="RLN602" s="726"/>
      <c r="RLO602" s="726"/>
      <c r="RLP602" s="726"/>
      <c r="RLQ602" s="726"/>
      <c r="RLR602" s="726"/>
      <c r="RLS602" s="726"/>
      <c r="RLT602" s="726"/>
      <c r="RLU602" s="726"/>
      <c r="RLV602" s="726"/>
      <c r="RLW602" s="726"/>
      <c r="RLX602" s="726"/>
      <c r="RLY602" s="726"/>
      <c r="RLZ602" s="726"/>
      <c r="RMA602" s="726"/>
      <c r="RMB602" s="726"/>
      <c r="RMC602" s="726"/>
      <c r="RMD602" s="726"/>
      <c r="RME602" s="726"/>
      <c r="RMF602" s="726"/>
      <c r="RMG602" s="726"/>
      <c r="RMH602" s="726"/>
      <c r="RMI602" s="726"/>
      <c r="RMJ602" s="726"/>
      <c r="RMK602" s="726"/>
      <c r="RML602" s="726"/>
      <c r="RMM602" s="726"/>
      <c r="RMN602" s="726"/>
      <c r="RMO602" s="726"/>
      <c r="RMP602" s="726"/>
      <c r="RMQ602" s="726"/>
      <c r="RMR602" s="726"/>
      <c r="RMS602" s="726"/>
      <c r="RMT602" s="726"/>
      <c r="RMU602" s="726"/>
      <c r="RMV602" s="726"/>
      <c r="RMW602" s="726"/>
      <c r="RMX602" s="726"/>
      <c r="RMY602" s="726"/>
      <c r="RMZ602" s="726"/>
      <c r="RNA602" s="726"/>
      <c r="RNB602" s="726"/>
      <c r="RNC602" s="726"/>
      <c r="RND602" s="726"/>
      <c r="RNE602" s="726"/>
      <c r="RNF602" s="726"/>
      <c r="RNG602" s="726"/>
      <c r="RNH602" s="726"/>
      <c r="RNI602" s="726"/>
      <c r="RNJ602" s="726"/>
      <c r="RNK602" s="726"/>
      <c r="RNL602" s="726"/>
      <c r="RNM602" s="726"/>
      <c r="RNN602" s="726"/>
      <c r="RNO602" s="726"/>
      <c r="RNP602" s="726"/>
      <c r="RNQ602" s="726"/>
      <c r="RNR602" s="726"/>
      <c r="RNS602" s="726"/>
      <c r="RNT602" s="726"/>
      <c r="RNU602" s="726"/>
      <c r="RNV602" s="726"/>
      <c r="RNW602" s="726"/>
      <c r="RNX602" s="726"/>
      <c r="RNY602" s="726"/>
      <c r="RNZ602" s="726"/>
      <c r="ROA602" s="726"/>
      <c r="ROB602" s="726"/>
      <c r="ROC602" s="726"/>
      <c r="ROD602" s="726"/>
      <c r="ROE602" s="726"/>
      <c r="ROF602" s="726"/>
      <c r="ROG602" s="726"/>
      <c r="ROH602" s="726"/>
      <c r="ROI602" s="726"/>
      <c r="ROJ602" s="726"/>
      <c r="ROK602" s="726"/>
      <c r="ROL602" s="726"/>
      <c r="ROM602" s="726"/>
      <c r="RON602" s="726"/>
      <c r="ROO602" s="726"/>
      <c r="ROP602" s="726"/>
      <c r="ROQ602" s="726"/>
      <c r="ROR602" s="726"/>
      <c r="ROS602" s="726"/>
      <c r="ROT602" s="726"/>
      <c r="ROU602" s="726"/>
      <c r="ROV602" s="726"/>
      <c r="ROW602" s="726"/>
      <c r="ROX602" s="726"/>
      <c r="ROY602" s="726"/>
      <c r="ROZ602" s="726"/>
      <c r="RPA602" s="726"/>
      <c r="RPB602" s="726"/>
      <c r="RPC602" s="726"/>
      <c r="RPD602" s="726"/>
      <c r="RPE602" s="726"/>
      <c r="RPF602" s="726"/>
      <c r="RPG602" s="726"/>
      <c r="RPH602" s="726"/>
      <c r="RPI602" s="726"/>
      <c r="RPJ602" s="726"/>
      <c r="RPK602" s="726"/>
      <c r="RPL602" s="726"/>
      <c r="RPM602" s="726"/>
      <c r="RPN602" s="726"/>
      <c r="RPO602" s="726"/>
      <c r="RPP602" s="726"/>
      <c r="RPQ602" s="726"/>
      <c r="RPR602" s="726"/>
      <c r="RPS602" s="726"/>
      <c r="RPT602" s="726"/>
      <c r="RPU602" s="726"/>
      <c r="RPV602" s="726"/>
      <c r="RPW602" s="726"/>
      <c r="RPX602" s="726"/>
      <c r="RPY602" s="726"/>
      <c r="RPZ602" s="726"/>
      <c r="RQA602" s="726"/>
      <c r="RQB602" s="726"/>
      <c r="RQC602" s="726"/>
      <c r="RQD602" s="726"/>
      <c r="RQE602" s="726"/>
      <c r="RQF602" s="726"/>
      <c r="RQG602" s="726"/>
      <c r="RQH602" s="726"/>
      <c r="RQI602" s="726"/>
      <c r="RQJ602" s="726"/>
      <c r="RQK602" s="726"/>
      <c r="RQL602" s="726"/>
      <c r="RQM602" s="726"/>
      <c r="RQN602" s="726"/>
      <c r="RQO602" s="726"/>
      <c r="RQP602" s="726"/>
      <c r="RQQ602" s="726"/>
      <c r="RQR602" s="726"/>
      <c r="RQS602" s="726"/>
      <c r="RQT602" s="726"/>
      <c r="RQU602" s="726"/>
      <c r="RQV602" s="726"/>
      <c r="RQW602" s="726"/>
      <c r="RQX602" s="726"/>
      <c r="RQY602" s="726"/>
      <c r="RQZ602" s="726"/>
      <c r="RRA602" s="726"/>
      <c r="RRB602" s="726"/>
      <c r="RRC602" s="726"/>
      <c r="RRD602" s="726"/>
      <c r="RRE602" s="726"/>
      <c r="RRF602" s="726"/>
      <c r="RRG602" s="726"/>
      <c r="RRH602" s="726"/>
      <c r="RRI602" s="726"/>
      <c r="RRJ602" s="726"/>
      <c r="RRK602" s="726"/>
      <c r="RRL602" s="726"/>
      <c r="RRM602" s="726"/>
      <c r="RRN602" s="726"/>
      <c r="RRO602" s="726"/>
      <c r="RRP602" s="726"/>
      <c r="RRQ602" s="726"/>
      <c r="RRR602" s="726"/>
      <c r="RRS602" s="726"/>
      <c r="RRT602" s="726"/>
      <c r="RRU602" s="726"/>
      <c r="RRV602" s="726"/>
      <c r="RRW602" s="726"/>
      <c r="RRX602" s="726"/>
      <c r="RRY602" s="726"/>
      <c r="RRZ602" s="726"/>
      <c r="RSA602" s="726"/>
      <c r="RSB602" s="726"/>
      <c r="RSC602" s="726"/>
      <c r="RSD602" s="726"/>
      <c r="RSE602" s="726"/>
      <c r="RSF602" s="726"/>
      <c r="RSG602" s="726"/>
      <c r="RSH602" s="726"/>
      <c r="RSI602" s="726"/>
      <c r="RSJ602" s="726"/>
      <c r="RSK602" s="726"/>
      <c r="RSL602" s="726"/>
      <c r="RSM602" s="726"/>
      <c r="RSN602" s="726"/>
      <c r="RSO602" s="726"/>
      <c r="RSP602" s="726"/>
      <c r="RSQ602" s="726"/>
      <c r="RSR602" s="726"/>
      <c r="RSS602" s="726"/>
      <c r="RST602" s="726"/>
      <c r="RSU602" s="726"/>
      <c r="RSV602" s="726"/>
      <c r="RSW602" s="726"/>
      <c r="RSX602" s="726"/>
      <c r="RSY602" s="726"/>
      <c r="RSZ602" s="726"/>
      <c r="RTA602" s="726"/>
      <c r="RTB602" s="726"/>
      <c r="RTC602" s="726"/>
      <c r="RTD602" s="726"/>
      <c r="RTE602" s="726"/>
      <c r="RTF602" s="726"/>
      <c r="RTG602" s="726"/>
      <c r="RTH602" s="726"/>
      <c r="RTI602" s="726"/>
      <c r="RTJ602" s="726"/>
      <c r="RTK602" s="726"/>
      <c r="RTL602" s="726"/>
      <c r="RTM602" s="726"/>
      <c r="RTN602" s="726"/>
      <c r="RTO602" s="726"/>
      <c r="RTP602" s="726"/>
      <c r="RTQ602" s="726"/>
      <c r="RTR602" s="726"/>
      <c r="RTS602" s="726"/>
      <c r="RTT602" s="726"/>
      <c r="RTU602" s="726"/>
      <c r="RTV602" s="726"/>
      <c r="RTW602" s="726"/>
      <c r="RTX602" s="726"/>
      <c r="RTY602" s="726"/>
      <c r="RTZ602" s="726"/>
      <c r="RUA602" s="726"/>
      <c r="RUB602" s="726"/>
      <c r="RUC602" s="726"/>
      <c r="RUD602" s="726"/>
      <c r="RUE602" s="726"/>
      <c r="RUF602" s="726"/>
      <c r="RUG602" s="726"/>
      <c r="RUH602" s="726"/>
      <c r="RUI602" s="726"/>
      <c r="RUJ602" s="726"/>
      <c r="RUK602" s="726"/>
      <c r="RUL602" s="726"/>
      <c r="RUM602" s="726"/>
      <c r="RUN602" s="726"/>
      <c r="RUO602" s="726"/>
      <c r="RUP602" s="726"/>
      <c r="RUQ602" s="726"/>
      <c r="RUR602" s="726"/>
      <c r="RUS602" s="726"/>
      <c r="RUT602" s="726"/>
      <c r="RUU602" s="726"/>
      <c r="RUV602" s="726"/>
      <c r="RUW602" s="726"/>
      <c r="RUX602" s="726"/>
      <c r="RUY602" s="726"/>
      <c r="RUZ602" s="726"/>
      <c r="RVA602" s="726"/>
      <c r="RVB602" s="726"/>
      <c r="RVC602" s="726"/>
      <c r="RVD602" s="726"/>
      <c r="RVE602" s="726"/>
      <c r="RVF602" s="726"/>
      <c r="RVG602" s="726"/>
      <c r="RVH602" s="726"/>
      <c r="RVI602" s="726"/>
      <c r="RVJ602" s="726"/>
      <c r="RVK602" s="726"/>
      <c r="RVL602" s="726"/>
      <c r="RVM602" s="726"/>
      <c r="RVN602" s="726"/>
      <c r="RVO602" s="726"/>
      <c r="RVP602" s="726"/>
      <c r="RVQ602" s="726"/>
      <c r="RVR602" s="726"/>
      <c r="RVS602" s="726"/>
      <c r="RVT602" s="726"/>
      <c r="RVU602" s="726"/>
      <c r="RVV602" s="726"/>
      <c r="RVW602" s="726"/>
      <c r="RVX602" s="726"/>
      <c r="RVY602" s="726"/>
      <c r="RVZ602" s="726"/>
      <c r="RWA602" s="726"/>
      <c r="RWB602" s="726"/>
      <c r="RWC602" s="726"/>
      <c r="RWD602" s="726"/>
      <c r="RWE602" s="726"/>
      <c r="RWF602" s="726"/>
      <c r="RWG602" s="726"/>
      <c r="RWH602" s="726"/>
      <c r="RWI602" s="726"/>
      <c r="RWJ602" s="726"/>
      <c r="RWK602" s="726"/>
      <c r="RWL602" s="726"/>
      <c r="RWM602" s="726"/>
      <c r="RWN602" s="726"/>
      <c r="RWO602" s="726"/>
      <c r="RWP602" s="726"/>
      <c r="RWQ602" s="726"/>
      <c r="RWR602" s="726"/>
      <c r="RWS602" s="726"/>
      <c r="RWT602" s="726"/>
      <c r="RWU602" s="726"/>
      <c r="RWV602" s="726"/>
      <c r="RWW602" s="726"/>
      <c r="RWX602" s="726"/>
      <c r="RWY602" s="726"/>
      <c r="RWZ602" s="726"/>
      <c r="RXA602" s="726"/>
      <c r="RXB602" s="726"/>
      <c r="RXC602" s="726"/>
      <c r="RXD602" s="726"/>
      <c r="RXE602" s="726"/>
      <c r="RXF602" s="726"/>
      <c r="RXG602" s="726"/>
      <c r="RXH602" s="726"/>
      <c r="RXI602" s="726"/>
      <c r="RXJ602" s="726"/>
      <c r="RXK602" s="726"/>
      <c r="RXL602" s="726"/>
      <c r="RXM602" s="726"/>
      <c r="RXN602" s="726"/>
      <c r="RXO602" s="726"/>
      <c r="RXP602" s="726"/>
      <c r="RXQ602" s="726"/>
      <c r="RXR602" s="726"/>
      <c r="RXS602" s="726"/>
      <c r="RXT602" s="726"/>
      <c r="RXU602" s="726"/>
      <c r="RXV602" s="726"/>
      <c r="RXW602" s="726"/>
      <c r="RXX602" s="726"/>
      <c r="RXY602" s="726"/>
      <c r="RXZ602" s="726"/>
      <c r="RYA602" s="726"/>
      <c r="RYB602" s="726"/>
      <c r="RYC602" s="726"/>
      <c r="RYD602" s="726"/>
      <c r="RYE602" s="726"/>
      <c r="RYF602" s="726"/>
      <c r="RYG602" s="726"/>
      <c r="RYH602" s="726"/>
      <c r="RYI602" s="726"/>
      <c r="RYJ602" s="726"/>
      <c r="RYK602" s="726"/>
      <c r="RYL602" s="726"/>
      <c r="RYM602" s="726"/>
      <c r="RYN602" s="726"/>
      <c r="RYO602" s="726"/>
      <c r="RYP602" s="726"/>
      <c r="RYQ602" s="726"/>
      <c r="RYR602" s="726"/>
      <c r="RYS602" s="726"/>
      <c r="RYT602" s="726"/>
      <c r="RYU602" s="726"/>
      <c r="RYV602" s="726"/>
      <c r="RYW602" s="726"/>
      <c r="RYX602" s="726"/>
      <c r="RYY602" s="726"/>
      <c r="RYZ602" s="726"/>
      <c r="RZA602" s="726"/>
      <c r="RZB602" s="726"/>
      <c r="RZC602" s="726"/>
      <c r="RZD602" s="726"/>
      <c r="RZE602" s="726"/>
      <c r="RZF602" s="726"/>
      <c r="RZG602" s="726"/>
      <c r="RZH602" s="726"/>
      <c r="RZI602" s="726"/>
      <c r="RZJ602" s="726"/>
      <c r="RZK602" s="726"/>
      <c r="RZL602" s="726"/>
      <c r="RZM602" s="726"/>
      <c r="RZN602" s="726"/>
      <c r="RZO602" s="726"/>
      <c r="RZP602" s="726"/>
      <c r="RZQ602" s="726"/>
      <c r="RZR602" s="726"/>
      <c r="RZS602" s="726"/>
      <c r="RZT602" s="726"/>
      <c r="RZU602" s="726"/>
      <c r="RZV602" s="726"/>
      <c r="RZW602" s="726"/>
      <c r="RZX602" s="726"/>
      <c r="RZY602" s="726"/>
      <c r="RZZ602" s="726"/>
      <c r="SAA602" s="726"/>
      <c r="SAB602" s="726"/>
      <c r="SAC602" s="726"/>
      <c r="SAD602" s="726"/>
      <c r="SAE602" s="726"/>
      <c r="SAF602" s="726"/>
      <c r="SAG602" s="726"/>
      <c r="SAH602" s="726"/>
      <c r="SAI602" s="726"/>
      <c r="SAJ602" s="726"/>
      <c r="SAK602" s="726"/>
      <c r="SAL602" s="726"/>
      <c r="SAM602" s="726"/>
      <c r="SAN602" s="726"/>
      <c r="SAO602" s="726"/>
      <c r="SAP602" s="726"/>
      <c r="SAQ602" s="726"/>
      <c r="SAR602" s="726"/>
      <c r="SAS602" s="726"/>
      <c r="SAT602" s="726"/>
      <c r="SAU602" s="726"/>
      <c r="SAV602" s="726"/>
      <c r="SAW602" s="726"/>
      <c r="SAX602" s="726"/>
      <c r="SAY602" s="726"/>
      <c r="SAZ602" s="726"/>
      <c r="SBA602" s="726"/>
      <c r="SBB602" s="726"/>
      <c r="SBC602" s="726"/>
      <c r="SBD602" s="726"/>
      <c r="SBE602" s="726"/>
      <c r="SBF602" s="726"/>
      <c r="SBG602" s="726"/>
      <c r="SBH602" s="726"/>
      <c r="SBI602" s="726"/>
      <c r="SBJ602" s="726"/>
      <c r="SBK602" s="726"/>
      <c r="SBL602" s="726"/>
      <c r="SBM602" s="726"/>
      <c r="SBN602" s="726"/>
      <c r="SBO602" s="726"/>
      <c r="SBP602" s="726"/>
      <c r="SBQ602" s="726"/>
      <c r="SBR602" s="726"/>
      <c r="SBS602" s="726"/>
      <c r="SBT602" s="726"/>
      <c r="SBU602" s="726"/>
      <c r="SBV602" s="726"/>
      <c r="SBW602" s="726"/>
      <c r="SBX602" s="726"/>
      <c r="SBY602" s="726"/>
      <c r="SBZ602" s="726"/>
      <c r="SCA602" s="726"/>
      <c r="SCB602" s="726"/>
      <c r="SCC602" s="726"/>
      <c r="SCD602" s="726"/>
      <c r="SCE602" s="726"/>
      <c r="SCF602" s="726"/>
      <c r="SCG602" s="726"/>
      <c r="SCH602" s="726"/>
      <c r="SCI602" s="726"/>
      <c r="SCJ602" s="726"/>
      <c r="SCK602" s="726"/>
      <c r="SCL602" s="726"/>
      <c r="SCM602" s="726"/>
      <c r="SCN602" s="726"/>
      <c r="SCO602" s="726"/>
      <c r="SCP602" s="726"/>
      <c r="SCQ602" s="726"/>
      <c r="SCR602" s="726"/>
      <c r="SCS602" s="726"/>
      <c r="SCT602" s="726"/>
      <c r="SCU602" s="726"/>
      <c r="SCV602" s="726"/>
      <c r="SCW602" s="726"/>
      <c r="SCX602" s="726"/>
      <c r="SCY602" s="726"/>
      <c r="SCZ602" s="726"/>
      <c r="SDA602" s="726"/>
      <c r="SDB602" s="726"/>
      <c r="SDC602" s="726"/>
      <c r="SDD602" s="726"/>
      <c r="SDE602" s="726"/>
      <c r="SDF602" s="726"/>
      <c r="SDG602" s="726"/>
      <c r="SDH602" s="726"/>
      <c r="SDI602" s="726"/>
      <c r="SDJ602" s="726"/>
      <c r="SDK602" s="726"/>
      <c r="SDL602" s="726"/>
      <c r="SDM602" s="726"/>
      <c r="SDN602" s="726"/>
      <c r="SDO602" s="726"/>
      <c r="SDP602" s="726"/>
      <c r="SDQ602" s="726"/>
      <c r="SDR602" s="726"/>
      <c r="SDS602" s="726"/>
      <c r="SDT602" s="726"/>
      <c r="SDU602" s="726"/>
      <c r="SDV602" s="726"/>
      <c r="SDW602" s="726"/>
      <c r="SDX602" s="726"/>
      <c r="SDY602" s="726"/>
      <c r="SDZ602" s="726"/>
      <c r="SEA602" s="726"/>
      <c r="SEB602" s="726"/>
      <c r="SEC602" s="726"/>
      <c r="SED602" s="726"/>
      <c r="SEE602" s="726"/>
      <c r="SEF602" s="726"/>
      <c r="SEG602" s="726"/>
      <c r="SEH602" s="726"/>
      <c r="SEI602" s="726"/>
      <c r="SEJ602" s="726"/>
      <c r="SEK602" s="726"/>
      <c r="SEL602" s="726"/>
      <c r="SEM602" s="726"/>
      <c r="SEN602" s="726"/>
      <c r="SEO602" s="726"/>
      <c r="SEP602" s="726"/>
      <c r="SEQ602" s="726"/>
      <c r="SER602" s="726"/>
      <c r="SES602" s="726"/>
      <c r="SET602" s="726"/>
      <c r="SEU602" s="726"/>
      <c r="SEV602" s="726"/>
      <c r="SEW602" s="726"/>
      <c r="SEX602" s="726"/>
      <c r="SEY602" s="726"/>
      <c r="SEZ602" s="726"/>
      <c r="SFA602" s="726"/>
      <c r="SFB602" s="726"/>
      <c r="SFC602" s="726"/>
      <c r="SFD602" s="726"/>
      <c r="SFE602" s="726"/>
      <c r="SFF602" s="726"/>
      <c r="SFG602" s="726"/>
      <c r="SFH602" s="726"/>
      <c r="SFI602" s="726"/>
      <c r="SFJ602" s="726"/>
      <c r="SFK602" s="726"/>
      <c r="SFL602" s="726"/>
      <c r="SFM602" s="726"/>
      <c r="SFN602" s="726"/>
      <c r="SFO602" s="726"/>
      <c r="SFP602" s="726"/>
      <c r="SFQ602" s="726"/>
      <c r="SFR602" s="726"/>
      <c r="SFS602" s="726"/>
      <c r="SFT602" s="726"/>
      <c r="SFU602" s="726"/>
      <c r="SFV602" s="726"/>
      <c r="SFW602" s="726"/>
      <c r="SFX602" s="726"/>
      <c r="SFY602" s="726"/>
      <c r="SFZ602" s="726"/>
      <c r="SGA602" s="726"/>
      <c r="SGB602" s="726"/>
      <c r="SGC602" s="726"/>
      <c r="SGD602" s="726"/>
      <c r="SGE602" s="726"/>
      <c r="SGF602" s="726"/>
      <c r="SGG602" s="726"/>
      <c r="SGH602" s="726"/>
      <c r="SGI602" s="726"/>
      <c r="SGJ602" s="726"/>
      <c r="SGK602" s="726"/>
      <c r="SGL602" s="726"/>
      <c r="SGM602" s="726"/>
      <c r="SGN602" s="726"/>
      <c r="SGO602" s="726"/>
      <c r="SGP602" s="726"/>
      <c r="SGQ602" s="726"/>
      <c r="SGR602" s="726"/>
      <c r="SGS602" s="726"/>
      <c r="SGT602" s="726"/>
      <c r="SGU602" s="726"/>
      <c r="SGV602" s="726"/>
      <c r="SGW602" s="726"/>
      <c r="SGX602" s="726"/>
      <c r="SGY602" s="726"/>
      <c r="SGZ602" s="726"/>
      <c r="SHA602" s="726"/>
      <c r="SHB602" s="726"/>
      <c r="SHC602" s="726"/>
      <c r="SHD602" s="726"/>
      <c r="SHE602" s="726"/>
      <c r="SHF602" s="726"/>
      <c r="SHG602" s="726"/>
      <c r="SHH602" s="726"/>
      <c r="SHI602" s="726"/>
      <c r="SHJ602" s="726"/>
      <c r="SHK602" s="726"/>
      <c r="SHL602" s="726"/>
      <c r="SHM602" s="726"/>
      <c r="SHN602" s="726"/>
      <c r="SHO602" s="726"/>
      <c r="SHP602" s="726"/>
      <c r="SHQ602" s="726"/>
      <c r="SHR602" s="726"/>
      <c r="SHS602" s="726"/>
      <c r="SHT602" s="726"/>
      <c r="SHU602" s="726"/>
      <c r="SHV602" s="726"/>
      <c r="SHW602" s="726"/>
      <c r="SHX602" s="726"/>
      <c r="SHY602" s="726"/>
      <c r="SHZ602" s="726"/>
      <c r="SIA602" s="726"/>
      <c r="SIB602" s="726"/>
      <c r="SIC602" s="726"/>
      <c r="SID602" s="726"/>
      <c r="SIE602" s="726"/>
      <c r="SIF602" s="726"/>
      <c r="SIG602" s="726"/>
      <c r="SIH602" s="726"/>
      <c r="SII602" s="726"/>
      <c r="SIJ602" s="726"/>
      <c r="SIK602" s="726"/>
      <c r="SIL602" s="726"/>
      <c r="SIM602" s="726"/>
      <c r="SIN602" s="726"/>
      <c r="SIO602" s="726"/>
      <c r="SIP602" s="726"/>
      <c r="SIQ602" s="726"/>
      <c r="SIR602" s="726"/>
      <c r="SIS602" s="726"/>
      <c r="SIT602" s="726"/>
      <c r="SIU602" s="726"/>
      <c r="SIV602" s="726"/>
      <c r="SIW602" s="726"/>
      <c r="SIX602" s="726"/>
      <c r="SIY602" s="726"/>
      <c r="SIZ602" s="726"/>
      <c r="SJA602" s="726"/>
      <c r="SJB602" s="726"/>
      <c r="SJC602" s="726"/>
      <c r="SJD602" s="726"/>
      <c r="SJE602" s="726"/>
      <c r="SJF602" s="726"/>
      <c r="SJG602" s="726"/>
      <c r="SJH602" s="726"/>
      <c r="SJI602" s="726"/>
      <c r="SJJ602" s="726"/>
      <c r="SJK602" s="726"/>
      <c r="SJL602" s="726"/>
      <c r="SJM602" s="726"/>
      <c r="SJN602" s="726"/>
      <c r="SJO602" s="726"/>
      <c r="SJP602" s="726"/>
      <c r="SJQ602" s="726"/>
      <c r="SJR602" s="726"/>
      <c r="SJS602" s="726"/>
      <c r="SJT602" s="726"/>
      <c r="SJU602" s="726"/>
      <c r="SJV602" s="726"/>
      <c r="SJW602" s="726"/>
      <c r="SJX602" s="726"/>
      <c r="SJY602" s="726"/>
      <c r="SJZ602" s="726"/>
      <c r="SKA602" s="726"/>
      <c r="SKB602" s="726"/>
      <c r="SKC602" s="726"/>
      <c r="SKD602" s="726"/>
      <c r="SKE602" s="726"/>
      <c r="SKF602" s="726"/>
      <c r="SKG602" s="726"/>
      <c r="SKH602" s="726"/>
      <c r="SKI602" s="726"/>
      <c r="SKJ602" s="726"/>
      <c r="SKK602" s="726"/>
      <c r="SKL602" s="726"/>
      <c r="SKM602" s="726"/>
      <c r="SKN602" s="726"/>
      <c r="SKO602" s="726"/>
      <c r="SKP602" s="726"/>
      <c r="SKQ602" s="726"/>
      <c r="SKR602" s="726"/>
      <c r="SKS602" s="726"/>
      <c r="SKT602" s="726"/>
      <c r="SKU602" s="726"/>
      <c r="SKV602" s="726"/>
      <c r="SKW602" s="726"/>
      <c r="SKX602" s="726"/>
      <c r="SKY602" s="726"/>
      <c r="SKZ602" s="726"/>
      <c r="SLA602" s="726"/>
      <c r="SLB602" s="726"/>
      <c r="SLC602" s="726"/>
      <c r="SLD602" s="726"/>
      <c r="SLE602" s="726"/>
      <c r="SLF602" s="726"/>
      <c r="SLG602" s="726"/>
      <c r="SLH602" s="726"/>
      <c r="SLI602" s="726"/>
      <c r="SLJ602" s="726"/>
      <c r="SLK602" s="726"/>
      <c r="SLL602" s="726"/>
      <c r="SLM602" s="726"/>
      <c r="SLN602" s="726"/>
      <c r="SLO602" s="726"/>
      <c r="SLP602" s="726"/>
      <c r="SLQ602" s="726"/>
      <c r="SLR602" s="726"/>
      <c r="SLS602" s="726"/>
      <c r="SLT602" s="726"/>
      <c r="SLU602" s="726"/>
      <c r="SLV602" s="726"/>
      <c r="SLW602" s="726"/>
      <c r="SLX602" s="726"/>
      <c r="SLY602" s="726"/>
      <c r="SLZ602" s="726"/>
      <c r="SMA602" s="726"/>
      <c r="SMB602" s="726"/>
      <c r="SMC602" s="726"/>
      <c r="SMD602" s="726"/>
      <c r="SME602" s="726"/>
      <c r="SMF602" s="726"/>
      <c r="SMG602" s="726"/>
      <c r="SMH602" s="726"/>
      <c r="SMI602" s="726"/>
      <c r="SMJ602" s="726"/>
      <c r="SMK602" s="726"/>
      <c r="SML602" s="726"/>
      <c r="SMM602" s="726"/>
      <c r="SMN602" s="726"/>
      <c r="SMO602" s="726"/>
      <c r="SMP602" s="726"/>
      <c r="SMQ602" s="726"/>
      <c r="SMR602" s="726"/>
      <c r="SMS602" s="726"/>
      <c r="SMT602" s="726"/>
      <c r="SMU602" s="726"/>
      <c r="SMV602" s="726"/>
      <c r="SMW602" s="726"/>
      <c r="SMX602" s="726"/>
      <c r="SMY602" s="726"/>
      <c r="SMZ602" s="726"/>
      <c r="SNA602" s="726"/>
      <c r="SNB602" s="726"/>
      <c r="SNC602" s="726"/>
      <c r="SND602" s="726"/>
      <c r="SNE602" s="726"/>
      <c r="SNF602" s="726"/>
      <c r="SNG602" s="726"/>
      <c r="SNH602" s="726"/>
      <c r="SNI602" s="726"/>
      <c r="SNJ602" s="726"/>
      <c r="SNK602" s="726"/>
      <c r="SNL602" s="726"/>
      <c r="SNM602" s="726"/>
      <c r="SNN602" s="726"/>
      <c r="SNO602" s="726"/>
      <c r="SNP602" s="726"/>
      <c r="SNQ602" s="726"/>
      <c r="SNR602" s="726"/>
      <c r="SNS602" s="726"/>
      <c r="SNT602" s="726"/>
      <c r="SNU602" s="726"/>
      <c r="SNV602" s="726"/>
      <c r="SNW602" s="726"/>
      <c r="SNX602" s="726"/>
      <c r="SNY602" s="726"/>
      <c r="SNZ602" s="726"/>
      <c r="SOA602" s="726"/>
      <c r="SOB602" s="726"/>
      <c r="SOC602" s="726"/>
      <c r="SOD602" s="726"/>
      <c r="SOE602" s="726"/>
      <c r="SOF602" s="726"/>
      <c r="SOG602" s="726"/>
      <c r="SOH602" s="726"/>
      <c r="SOI602" s="726"/>
      <c r="SOJ602" s="726"/>
      <c r="SOK602" s="726"/>
      <c r="SOL602" s="726"/>
      <c r="SOM602" s="726"/>
      <c r="SON602" s="726"/>
      <c r="SOO602" s="726"/>
      <c r="SOP602" s="726"/>
      <c r="SOQ602" s="726"/>
      <c r="SOR602" s="726"/>
      <c r="SOS602" s="726"/>
      <c r="SOT602" s="726"/>
      <c r="SOU602" s="726"/>
      <c r="SOV602" s="726"/>
      <c r="SOW602" s="726"/>
      <c r="SOX602" s="726"/>
      <c r="SOY602" s="726"/>
      <c r="SOZ602" s="726"/>
      <c r="SPA602" s="726"/>
      <c r="SPB602" s="726"/>
      <c r="SPC602" s="726"/>
      <c r="SPD602" s="726"/>
      <c r="SPE602" s="726"/>
      <c r="SPF602" s="726"/>
      <c r="SPG602" s="726"/>
      <c r="SPH602" s="726"/>
      <c r="SPI602" s="726"/>
      <c r="SPJ602" s="726"/>
      <c r="SPK602" s="726"/>
      <c r="SPL602" s="726"/>
      <c r="SPM602" s="726"/>
      <c r="SPN602" s="726"/>
      <c r="SPO602" s="726"/>
      <c r="SPP602" s="726"/>
      <c r="SPQ602" s="726"/>
      <c r="SPR602" s="726"/>
      <c r="SPS602" s="726"/>
      <c r="SPT602" s="726"/>
      <c r="SPU602" s="726"/>
      <c r="SPV602" s="726"/>
      <c r="SPW602" s="726"/>
      <c r="SPX602" s="726"/>
      <c r="SPY602" s="726"/>
      <c r="SPZ602" s="726"/>
      <c r="SQA602" s="726"/>
      <c r="SQB602" s="726"/>
      <c r="SQC602" s="726"/>
      <c r="SQD602" s="726"/>
      <c r="SQE602" s="726"/>
      <c r="SQF602" s="726"/>
      <c r="SQG602" s="726"/>
      <c r="SQH602" s="726"/>
      <c r="SQI602" s="726"/>
      <c r="SQJ602" s="726"/>
      <c r="SQK602" s="726"/>
      <c r="SQL602" s="726"/>
      <c r="SQM602" s="726"/>
      <c r="SQN602" s="726"/>
      <c r="SQO602" s="726"/>
      <c r="SQP602" s="726"/>
      <c r="SQQ602" s="726"/>
      <c r="SQR602" s="726"/>
      <c r="SQS602" s="726"/>
      <c r="SQT602" s="726"/>
      <c r="SQU602" s="726"/>
      <c r="SQV602" s="726"/>
      <c r="SQW602" s="726"/>
      <c r="SQX602" s="726"/>
      <c r="SQY602" s="726"/>
      <c r="SQZ602" s="726"/>
      <c r="SRA602" s="726"/>
      <c r="SRB602" s="726"/>
      <c r="SRC602" s="726"/>
      <c r="SRD602" s="726"/>
      <c r="SRE602" s="726"/>
      <c r="SRF602" s="726"/>
      <c r="SRG602" s="726"/>
      <c r="SRH602" s="726"/>
      <c r="SRI602" s="726"/>
      <c r="SRJ602" s="726"/>
      <c r="SRK602" s="726"/>
      <c r="SRL602" s="726"/>
      <c r="SRM602" s="726"/>
      <c r="SRN602" s="726"/>
      <c r="SRO602" s="726"/>
      <c r="SRP602" s="726"/>
      <c r="SRQ602" s="726"/>
      <c r="SRR602" s="726"/>
      <c r="SRS602" s="726"/>
      <c r="SRT602" s="726"/>
      <c r="SRU602" s="726"/>
      <c r="SRV602" s="726"/>
      <c r="SRW602" s="726"/>
      <c r="SRX602" s="726"/>
      <c r="SRY602" s="726"/>
      <c r="SRZ602" s="726"/>
      <c r="SSA602" s="726"/>
      <c r="SSB602" s="726"/>
      <c r="SSC602" s="726"/>
      <c r="SSD602" s="726"/>
      <c r="SSE602" s="726"/>
      <c r="SSF602" s="726"/>
      <c r="SSG602" s="726"/>
      <c r="SSH602" s="726"/>
      <c r="SSI602" s="726"/>
      <c r="SSJ602" s="726"/>
      <c r="SSK602" s="726"/>
      <c r="SSL602" s="726"/>
      <c r="SSM602" s="726"/>
      <c r="SSN602" s="726"/>
      <c r="SSO602" s="726"/>
      <c r="SSP602" s="726"/>
      <c r="SSQ602" s="726"/>
      <c r="SSR602" s="726"/>
      <c r="SSS602" s="726"/>
      <c r="SST602" s="726"/>
      <c r="SSU602" s="726"/>
      <c r="SSV602" s="726"/>
      <c r="SSW602" s="726"/>
      <c r="SSX602" s="726"/>
      <c r="SSY602" s="726"/>
      <c r="SSZ602" s="726"/>
      <c r="STA602" s="726"/>
      <c r="STB602" s="726"/>
      <c r="STC602" s="726"/>
      <c r="STD602" s="726"/>
      <c r="STE602" s="726"/>
      <c r="STF602" s="726"/>
      <c r="STG602" s="726"/>
      <c r="STH602" s="726"/>
      <c r="STI602" s="726"/>
      <c r="STJ602" s="726"/>
      <c r="STK602" s="726"/>
      <c r="STL602" s="726"/>
      <c r="STM602" s="726"/>
      <c r="STN602" s="726"/>
      <c r="STO602" s="726"/>
      <c r="STP602" s="726"/>
      <c r="STQ602" s="726"/>
      <c r="STR602" s="726"/>
      <c r="STS602" s="726"/>
      <c r="STT602" s="726"/>
      <c r="STU602" s="726"/>
      <c r="STV602" s="726"/>
      <c r="STW602" s="726"/>
      <c r="STX602" s="726"/>
      <c r="STY602" s="726"/>
      <c r="STZ602" s="726"/>
      <c r="SUA602" s="726"/>
      <c r="SUB602" s="726"/>
      <c r="SUC602" s="726"/>
      <c r="SUD602" s="726"/>
      <c r="SUE602" s="726"/>
      <c r="SUF602" s="726"/>
      <c r="SUG602" s="726"/>
      <c r="SUH602" s="726"/>
      <c r="SUI602" s="726"/>
      <c r="SUJ602" s="726"/>
      <c r="SUK602" s="726"/>
      <c r="SUL602" s="726"/>
      <c r="SUM602" s="726"/>
      <c r="SUN602" s="726"/>
      <c r="SUO602" s="726"/>
      <c r="SUP602" s="726"/>
      <c r="SUQ602" s="726"/>
      <c r="SUR602" s="726"/>
      <c r="SUS602" s="726"/>
      <c r="SUT602" s="726"/>
      <c r="SUU602" s="726"/>
      <c r="SUV602" s="726"/>
      <c r="SUW602" s="726"/>
      <c r="SUX602" s="726"/>
      <c r="SUY602" s="726"/>
      <c r="SUZ602" s="726"/>
      <c r="SVA602" s="726"/>
      <c r="SVB602" s="726"/>
      <c r="SVC602" s="726"/>
      <c r="SVD602" s="726"/>
      <c r="SVE602" s="726"/>
      <c r="SVF602" s="726"/>
      <c r="SVG602" s="726"/>
      <c r="SVH602" s="726"/>
      <c r="SVI602" s="726"/>
      <c r="SVJ602" s="726"/>
      <c r="SVK602" s="726"/>
      <c r="SVL602" s="726"/>
      <c r="SVM602" s="726"/>
      <c r="SVN602" s="726"/>
      <c r="SVO602" s="726"/>
      <c r="SVP602" s="726"/>
      <c r="SVQ602" s="726"/>
      <c r="SVR602" s="726"/>
      <c r="SVS602" s="726"/>
      <c r="SVT602" s="726"/>
      <c r="SVU602" s="726"/>
      <c r="SVV602" s="726"/>
      <c r="SVW602" s="726"/>
      <c r="SVX602" s="726"/>
      <c r="SVY602" s="726"/>
      <c r="SVZ602" s="726"/>
      <c r="SWA602" s="726"/>
      <c r="SWB602" s="726"/>
      <c r="SWC602" s="726"/>
      <c r="SWD602" s="726"/>
      <c r="SWE602" s="726"/>
      <c r="SWF602" s="726"/>
      <c r="SWG602" s="726"/>
      <c r="SWH602" s="726"/>
      <c r="SWI602" s="726"/>
      <c r="SWJ602" s="726"/>
      <c r="SWK602" s="726"/>
      <c r="SWL602" s="726"/>
      <c r="SWM602" s="726"/>
      <c r="SWN602" s="726"/>
      <c r="SWO602" s="726"/>
      <c r="SWP602" s="726"/>
      <c r="SWQ602" s="726"/>
      <c r="SWR602" s="726"/>
      <c r="SWS602" s="726"/>
      <c r="SWT602" s="726"/>
      <c r="SWU602" s="726"/>
      <c r="SWV602" s="726"/>
      <c r="SWW602" s="726"/>
      <c r="SWX602" s="726"/>
      <c r="SWY602" s="726"/>
      <c r="SWZ602" s="726"/>
      <c r="SXA602" s="726"/>
      <c r="SXB602" s="726"/>
      <c r="SXC602" s="726"/>
      <c r="SXD602" s="726"/>
      <c r="SXE602" s="726"/>
      <c r="SXF602" s="726"/>
      <c r="SXG602" s="726"/>
      <c r="SXH602" s="726"/>
      <c r="SXI602" s="726"/>
      <c r="SXJ602" s="726"/>
      <c r="SXK602" s="726"/>
      <c r="SXL602" s="726"/>
      <c r="SXM602" s="726"/>
      <c r="SXN602" s="726"/>
      <c r="SXO602" s="726"/>
      <c r="SXP602" s="726"/>
      <c r="SXQ602" s="726"/>
      <c r="SXR602" s="726"/>
      <c r="SXS602" s="726"/>
      <c r="SXT602" s="726"/>
      <c r="SXU602" s="726"/>
      <c r="SXV602" s="726"/>
      <c r="SXW602" s="726"/>
      <c r="SXX602" s="726"/>
      <c r="SXY602" s="726"/>
      <c r="SXZ602" s="726"/>
      <c r="SYA602" s="726"/>
      <c r="SYB602" s="726"/>
      <c r="SYC602" s="726"/>
      <c r="SYD602" s="726"/>
      <c r="SYE602" s="726"/>
      <c r="SYF602" s="726"/>
      <c r="SYG602" s="726"/>
      <c r="SYH602" s="726"/>
      <c r="SYI602" s="726"/>
      <c r="SYJ602" s="726"/>
      <c r="SYK602" s="726"/>
      <c r="SYL602" s="726"/>
      <c r="SYM602" s="726"/>
      <c r="SYN602" s="726"/>
      <c r="SYO602" s="726"/>
      <c r="SYP602" s="726"/>
      <c r="SYQ602" s="726"/>
      <c r="SYR602" s="726"/>
      <c r="SYS602" s="726"/>
      <c r="SYT602" s="726"/>
      <c r="SYU602" s="726"/>
      <c r="SYV602" s="726"/>
      <c r="SYW602" s="726"/>
      <c r="SYX602" s="726"/>
      <c r="SYY602" s="726"/>
      <c r="SYZ602" s="726"/>
      <c r="SZA602" s="726"/>
      <c r="SZB602" s="726"/>
      <c r="SZC602" s="726"/>
      <c r="SZD602" s="726"/>
      <c r="SZE602" s="726"/>
      <c r="SZF602" s="726"/>
      <c r="SZG602" s="726"/>
      <c r="SZH602" s="726"/>
      <c r="SZI602" s="726"/>
      <c r="SZJ602" s="726"/>
      <c r="SZK602" s="726"/>
      <c r="SZL602" s="726"/>
      <c r="SZM602" s="726"/>
      <c r="SZN602" s="726"/>
      <c r="SZO602" s="726"/>
      <c r="SZP602" s="726"/>
      <c r="SZQ602" s="726"/>
      <c r="SZR602" s="726"/>
      <c r="SZS602" s="726"/>
      <c r="SZT602" s="726"/>
      <c r="SZU602" s="726"/>
      <c r="SZV602" s="726"/>
      <c r="SZW602" s="726"/>
      <c r="SZX602" s="726"/>
      <c r="SZY602" s="726"/>
      <c r="SZZ602" s="726"/>
      <c r="TAA602" s="726"/>
      <c r="TAB602" s="726"/>
      <c r="TAC602" s="726"/>
      <c r="TAD602" s="726"/>
      <c r="TAE602" s="726"/>
      <c r="TAF602" s="726"/>
      <c r="TAG602" s="726"/>
      <c r="TAH602" s="726"/>
      <c r="TAI602" s="726"/>
      <c r="TAJ602" s="726"/>
      <c r="TAK602" s="726"/>
      <c r="TAL602" s="726"/>
      <c r="TAM602" s="726"/>
      <c r="TAN602" s="726"/>
      <c r="TAO602" s="726"/>
      <c r="TAP602" s="726"/>
      <c r="TAQ602" s="726"/>
      <c r="TAR602" s="726"/>
      <c r="TAS602" s="726"/>
      <c r="TAT602" s="726"/>
      <c r="TAU602" s="726"/>
      <c r="TAV602" s="726"/>
      <c r="TAW602" s="726"/>
      <c r="TAX602" s="726"/>
      <c r="TAY602" s="726"/>
      <c r="TAZ602" s="726"/>
      <c r="TBA602" s="726"/>
      <c r="TBB602" s="726"/>
      <c r="TBC602" s="726"/>
      <c r="TBD602" s="726"/>
      <c r="TBE602" s="726"/>
      <c r="TBF602" s="726"/>
      <c r="TBG602" s="726"/>
      <c r="TBH602" s="726"/>
      <c r="TBI602" s="726"/>
      <c r="TBJ602" s="726"/>
      <c r="TBK602" s="726"/>
      <c r="TBL602" s="726"/>
      <c r="TBM602" s="726"/>
      <c r="TBN602" s="726"/>
      <c r="TBO602" s="726"/>
      <c r="TBP602" s="726"/>
      <c r="TBQ602" s="726"/>
      <c r="TBR602" s="726"/>
      <c r="TBS602" s="726"/>
      <c r="TBT602" s="726"/>
      <c r="TBU602" s="726"/>
      <c r="TBV602" s="726"/>
      <c r="TBW602" s="726"/>
      <c r="TBX602" s="726"/>
      <c r="TBY602" s="726"/>
      <c r="TBZ602" s="726"/>
      <c r="TCA602" s="726"/>
      <c r="TCB602" s="726"/>
      <c r="TCC602" s="726"/>
      <c r="TCD602" s="726"/>
      <c r="TCE602" s="726"/>
      <c r="TCF602" s="726"/>
      <c r="TCG602" s="726"/>
      <c r="TCH602" s="726"/>
      <c r="TCI602" s="726"/>
      <c r="TCJ602" s="726"/>
      <c r="TCK602" s="726"/>
      <c r="TCL602" s="726"/>
      <c r="TCM602" s="726"/>
      <c r="TCN602" s="726"/>
      <c r="TCO602" s="726"/>
      <c r="TCP602" s="726"/>
      <c r="TCQ602" s="726"/>
      <c r="TCR602" s="726"/>
      <c r="TCS602" s="726"/>
      <c r="TCT602" s="726"/>
      <c r="TCU602" s="726"/>
      <c r="TCV602" s="726"/>
      <c r="TCW602" s="726"/>
      <c r="TCX602" s="726"/>
      <c r="TCY602" s="726"/>
      <c r="TCZ602" s="726"/>
      <c r="TDA602" s="726"/>
      <c r="TDB602" s="726"/>
      <c r="TDC602" s="726"/>
      <c r="TDD602" s="726"/>
      <c r="TDE602" s="726"/>
      <c r="TDF602" s="726"/>
      <c r="TDG602" s="726"/>
      <c r="TDH602" s="726"/>
      <c r="TDI602" s="726"/>
      <c r="TDJ602" s="726"/>
      <c r="TDK602" s="726"/>
      <c r="TDL602" s="726"/>
      <c r="TDM602" s="726"/>
      <c r="TDN602" s="726"/>
      <c r="TDO602" s="726"/>
      <c r="TDP602" s="726"/>
      <c r="TDQ602" s="726"/>
      <c r="TDR602" s="726"/>
      <c r="TDS602" s="726"/>
      <c r="TDT602" s="726"/>
      <c r="TDU602" s="726"/>
      <c r="TDV602" s="726"/>
      <c r="TDW602" s="726"/>
      <c r="TDX602" s="726"/>
      <c r="TDY602" s="726"/>
      <c r="TDZ602" s="726"/>
      <c r="TEA602" s="726"/>
      <c r="TEB602" s="726"/>
      <c r="TEC602" s="726"/>
      <c r="TED602" s="726"/>
      <c r="TEE602" s="726"/>
      <c r="TEF602" s="726"/>
      <c r="TEG602" s="726"/>
      <c r="TEH602" s="726"/>
      <c r="TEI602" s="726"/>
      <c r="TEJ602" s="726"/>
      <c r="TEK602" s="726"/>
      <c r="TEL602" s="726"/>
      <c r="TEM602" s="726"/>
      <c r="TEN602" s="726"/>
      <c r="TEO602" s="726"/>
      <c r="TEP602" s="726"/>
      <c r="TEQ602" s="726"/>
      <c r="TER602" s="726"/>
      <c r="TES602" s="726"/>
      <c r="TET602" s="726"/>
      <c r="TEU602" s="726"/>
      <c r="TEV602" s="726"/>
      <c r="TEW602" s="726"/>
      <c r="TEX602" s="726"/>
      <c r="TEY602" s="726"/>
      <c r="TEZ602" s="726"/>
      <c r="TFA602" s="726"/>
      <c r="TFB602" s="726"/>
      <c r="TFC602" s="726"/>
      <c r="TFD602" s="726"/>
      <c r="TFE602" s="726"/>
      <c r="TFF602" s="726"/>
      <c r="TFG602" s="726"/>
      <c r="TFH602" s="726"/>
      <c r="TFI602" s="726"/>
      <c r="TFJ602" s="726"/>
      <c r="TFK602" s="726"/>
      <c r="TFL602" s="726"/>
      <c r="TFM602" s="726"/>
      <c r="TFN602" s="726"/>
      <c r="TFO602" s="726"/>
      <c r="TFP602" s="726"/>
      <c r="TFQ602" s="726"/>
      <c r="TFR602" s="726"/>
      <c r="TFS602" s="726"/>
      <c r="TFT602" s="726"/>
      <c r="TFU602" s="726"/>
      <c r="TFV602" s="726"/>
      <c r="TFW602" s="726"/>
      <c r="TFX602" s="726"/>
      <c r="TFY602" s="726"/>
      <c r="TFZ602" s="726"/>
      <c r="TGA602" s="726"/>
      <c r="TGB602" s="726"/>
      <c r="TGC602" s="726"/>
      <c r="TGD602" s="726"/>
      <c r="TGE602" s="726"/>
      <c r="TGF602" s="726"/>
      <c r="TGG602" s="726"/>
      <c r="TGH602" s="726"/>
      <c r="TGI602" s="726"/>
      <c r="TGJ602" s="726"/>
      <c r="TGK602" s="726"/>
      <c r="TGL602" s="726"/>
      <c r="TGM602" s="726"/>
      <c r="TGN602" s="726"/>
      <c r="TGO602" s="726"/>
      <c r="TGP602" s="726"/>
      <c r="TGQ602" s="726"/>
      <c r="TGR602" s="726"/>
      <c r="TGS602" s="726"/>
      <c r="TGT602" s="726"/>
      <c r="TGU602" s="726"/>
      <c r="TGV602" s="726"/>
      <c r="TGW602" s="726"/>
      <c r="TGX602" s="726"/>
      <c r="TGY602" s="726"/>
      <c r="TGZ602" s="726"/>
      <c r="THA602" s="726"/>
      <c r="THB602" s="726"/>
      <c r="THC602" s="726"/>
      <c r="THD602" s="726"/>
      <c r="THE602" s="726"/>
      <c r="THF602" s="726"/>
      <c r="THG602" s="726"/>
      <c r="THH602" s="726"/>
      <c r="THI602" s="726"/>
      <c r="THJ602" s="726"/>
      <c r="THK602" s="726"/>
      <c r="THL602" s="726"/>
      <c r="THM602" s="726"/>
      <c r="THN602" s="726"/>
      <c r="THO602" s="726"/>
      <c r="THP602" s="726"/>
      <c r="THQ602" s="726"/>
      <c r="THR602" s="726"/>
      <c r="THS602" s="726"/>
      <c r="THT602" s="726"/>
      <c r="THU602" s="726"/>
      <c r="THV602" s="726"/>
      <c r="THW602" s="726"/>
      <c r="THX602" s="726"/>
      <c r="THY602" s="726"/>
      <c r="THZ602" s="726"/>
      <c r="TIA602" s="726"/>
      <c r="TIB602" s="726"/>
      <c r="TIC602" s="726"/>
      <c r="TID602" s="726"/>
      <c r="TIE602" s="726"/>
      <c r="TIF602" s="726"/>
      <c r="TIG602" s="726"/>
      <c r="TIH602" s="726"/>
      <c r="TII602" s="726"/>
      <c r="TIJ602" s="726"/>
      <c r="TIK602" s="726"/>
      <c r="TIL602" s="726"/>
      <c r="TIM602" s="726"/>
      <c r="TIN602" s="726"/>
      <c r="TIO602" s="726"/>
      <c r="TIP602" s="726"/>
      <c r="TIQ602" s="726"/>
      <c r="TIR602" s="726"/>
      <c r="TIS602" s="726"/>
      <c r="TIT602" s="726"/>
      <c r="TIU602" s="726"/>
      <c r="TIV602" s="726"/>
      <c r="TIW602" s="726"/>
      <c r="TIX602" s="726"/>
      <c r="TIY602" s="726"/>
      <c r="TIZ602" s="726"/>
      <c r="TJA602" s="726"/>
      <c r="TJB602" s="726"/>
      <c r="TJC602" s="726"/>
      <c r="TJD602" s="726"/>
      <c r="TJE602" s="726"/>
      <c r="TJF602" s="726"/>
      <c r="TJG602" s="726"/>
      <c r="TJH602" s="726"/>
      <c r="TJI602" s="726"/>
      <c r="TJJ602" s="726"/>
      <c r="TJK602" s="726"/>
      <c r="TJL602" s="726"/>
      <c r="TJM602" s="726"/>
      <c r="TJN602" s="726"/>
      <c r="TJO602" s="726"/>
      <c r="TJP602" s="726"/>
      <c r="TJQ602" s="726"/>
      <c r="TJR602" s="726"/>
      <c r="TJS602" s="726"/>
      <c r="TJT602" s="726"/>
      <c r="TJU602" s="726"/>
      <c r="TJV602" s="726"/>
      <c r="TJW602" s="726"/>
      <c r="TJX602" s="726"/>
      <c r="TJY602" s="726"/>
      <c r="TJZ602" s="726"/>
      <c r="TKA602" s="726"/>
      <c r="TKB602" s="726"/>
      <c r="TKC602" s="726"/>
      <c r="TKD602" s="726"/>
      <c r="TKE602" s="726"/>
      <c r="TKF602" s="726"/>
      <c r="TKG602" s="726"/>
      <c r="TKH602" s="726"/>
      <c r="TKI602" s="726"/>
      <c r="TKJ602" s="726"/>
      <c r="TKK602" s="726"/>
      <c r="TKL602" s="726"/>
      <c r="TKM602" s="726"/>
      <c r="TKN602" s="726"/>
      <c r="TKO602" s="726"/>
      <c r="TKP602" s="726"/>
      <c r="TKQ602" s="726"/>
      <c r="TKR602" s="726"/>
      <c r="TKS602" s="726"/>
      <c r="TKT602" s="726"/>
      <c r="TKU602" s="726"/>
      <c r="TKV602" s="726"/>
      <c r="TKW602" s="726"/>
      <c r="TKX602" s="726"/>
      <c r="TKY602" s="726"/>
      <c r="TKZ602" s="726"/>
      <c r="TLA602" s="726"/>
      <c r="TLB602" s="726"/>
      <c r="TLC602" s="726"/>
      <c r="TLD602" s="726"/>
      <c r="TLE602" s="726"/>
      <c r="TLF602" s="726"/>
      <c r="TLG602" s="726"/>
      <c r="TLH602" s="726"/>
      <c r="TLI602" s="726"/>
      <c r="TLJ602" s="726"/>
      <c r="TLK602" s="726"/>
      <c r="TLL602" s="726"/>
      <c r="TLM602" s="726"/>
      <c r="TLN602" s="726"/>
      <c r="TLO602" s="726"/>
      <c r="TLP602" s="726"/>
      <c r="TLQ602" s="726"/>
      <c r="TLR602" s="726"/>
      <c r="TLS602" s="726"/>
      <c r="TLT602" s="726"/>
      <c r="TLU602" s="726"/>
      <c r="TLV602" s="726"/>
      <c r="TLW602" s="726"/>
      <c r="TLX602" s="726"/>
      <c r="TLY602" s="726"/>
      <c r="TLZ602" s="726"/>
      <c r="TMA602" s="726"/>
      <c r="TMB602" s="726"/>
      <c r="TMC602" s="726"/>
      <c r="TMD602" s="726"/>
      <c r="TME602" s="726"/>
      <c r="TMF602" s="726"/>
      <c r="TMG602" s="726"/>
      <c r="TMH602" s="726"/>
      <c r="TMI602" s="726"/>
      <c r="TMJ602" s="726"/>
      <c r="TMK602" s="726"/>
      <c r="TML602" s="726"/>
      <c r="TMM602" s="726"/>
      <c r="TMN602" s="726"/>
      <c r="TMO602" s="726"/>
      <c r="TMP602" s="726"/>
      <c r="TMQ602" s="726"/>
      <c r="TMR602" s="726"/>
      <c r="TMS602" s="726"/>
      <c r="TMT602" s="726"/>
      <c r="TMU602" s="726"/>
      <c r="TMV602" s="726"/>
      <c r="TMW602" s="726"/>
      <c r="TMX602" s="726"/>
      <c r="TMY602" s="726"/>
      <c r="TMZ602" s="726"/>
      <c r="TNA602" s="726"/>
      <c r="TNB602" s="726"/>
      <c r="TNC602" s="726"/>
      <c r="TND602" s="726"/>
      <c r="TNE602" s="726"/>
      <c r="TNF602" s="726"/>
      <c r="TNG602" s="726"/>
      <c r="TNH602" s="726"/>
      <c r="TNI602" s="726"/>
      <c r="TNJ602" s="726"/>
      <c r="TNK602" s="726"/>
      <c r="TNL602" s="726"/>
      <c r="TNM602" s="726"/>
      <c r="TNN602" s="726"/>
      <c r="TNO602" s="726"/>
      <c r="TNP602" s="726"/>
      <c r="TNQ602" s="726"/>
      <c r="TNR602" s="726"/>
      <c r="TNS602" s="726"/>
      <c r="TNT602" s="726"/>
      <c r="TNU602" s="726"/>
      <c r="TNV602" s="726"/>
      <c r="TNW602" s="726"/>
      <c r="TNX602" s="726"/>
      <c r="TNY602" s="726"/>
      <c r="TNZ602" s="726"/>
      <c r="TOA602" s="726"/>
      <c r="TOB602" s="726"/>
      <c r="TOC602" s="726"/>
      <c r="TOD602" s="726"/>
      <c r="TOE602" s="726"/>
      <c r="TOF602" s="726"/>
      <c r="TOG602" s="726"/>
      <c r="TOH602" s="726"/>
      <c r="TOI602" s="726"/>
      <c r="TOJ602" s="726"/>
      <c r="TOK602" s="726"/>
      <c r="TOL602" s="726"/>
      <c r="TOM602" s="726"/>
      <c r="TON602" s="726"/>
      <c r="TOO602" s="726"/>
      <c r="TOP602" s="726"/>
      <c r="TOQ602" s="726"/>
      <c r="TOR602" s="726"/>
      <c r="TOS602" s="726"/>
      <c r="TOT602" s="726"/>
      <c r="TOU602" s="726"/>
      <c r="TOV602" s="726"/>
      <c r="TOW602" s="726"/>
      <c r="TOX602" s="726"/>
      <c r="TOY602" s="726"/>
      <c r="TOZ602" s="726"/>
      <c r="TPA602" s="726"/>
      <c r="TPB602" s="726"/>
      <c r="TPC602" s="726"/>
      <c r="TPD602" s="726"/>
      <c r="TPE602" s="726"/>
      <c r="TPF602" s="726"/>
      <c r="TPG602" s="726"/>
      <c r="TPH602" s="726"/>
      <c r="TPI602" s="726"/>
      <c r="TPJ602" s="726"/>
      <c r="TPK602" s="726"/>
      <c r="TPL602" s="726"/>
      <c r="TPM602" s="726"/>
      <c r="TPN602" s="726"/>
      <c r="TPO602" s="726"/>
      <c r="TPP602" s="726"/>
      <c r="TPQ602" s="726"/>
      <c r="TPR602" s="726"/>
      <c r="TPS602" s="726"/>
      <c r="TPT602" s="726"/>
      <c r="TPU602" s="726"/>
      <c r="TPV602" s="726"/>
      <c r="TPW602" s="726"/>
      <c r="TPX602" s="726"/>
      <c r="TPY602" s="726"/>
      <c r="TPZ602" s="726"/>
      <c r="TQA602" s="726"/>
      <c r="TQB602" s="726"/>
      <c r="TQC602" s="726"/>
      <c r="TQD602" s="726"/>
      <c r="TQE602" s="726"/>
      <c r="TQF602" s="726"/>
      <c r="TQG602" s="726"/>
      <c r="TQH602" s="726"/>
      <c r="TQI602" s="726"/>
      <c r="TQJ602" s="726"/>
      <c r="TQK602" s="726"/>
      <c r="TQL602" s="726"/>
      <c r="TQM602" s="726"/>
      <c r="TQN602" s="726"/>
      <c r="TQO602" s="726"/>
      <c r="TQP602" s="726"/>
      <c r="TQQ602" s="726"/>
      <c r="TQR602" s="726"/>
      <c r="TQS602" s="726"/>
      <c r="TQT602" s="726"/>
      <c r="TQU602" s="726"/>
      <c r="TQV602" s="726"/>
      <c r="TQW602" s="726"/>
      <c r="TQX602" s="726"/>
      <c r="TQY602" s="726"/>
      <c r="TQZ602" s="726"/>
      <c r="TRA602" s="726"/>
      <c r="TRB602" s="726"/>
      <c r="TRC602" s="726"/>
      <c r="TRD602" s="726"/>
      <c r="TRE602" s="726"/>
      <c r="TRF602" s="726"/>
      <c r="TRG602" s="726"/>
      <c r="TRH602" s="726"/>
      <c r="TRI602" s="726"/>
      <c r="TRJ602" s="726"/>
      <c r="TRK602" s="726"/>
      <c r="TRL602" s="726"/>
      <c r="TRM602" s="726"/>
      <c r="TRN602" s="726"/>
      <c r="TRO602" s="726"/>
      <c r="TRP602" s="726"/>
      <c r="TRQ602" s="726"/>
      <c r="TRR602" s="726"/>
      <c r="TRS602" s="726"/>
      <c r="TRT602" s="726"/>
      <c r="TRU602" s="726"/>
      <c r="TRV602" s="726"/>
      <c r="TRW602" s="726"/>
      <c r="TRX602" s="726"/>
      <c r="TRY602" s="726"/>
      <c r="TRZ602" s="726"/>
      <c r="TSA602" s="726"/>
      <c r="TSB602" s="726"/>
      <c r="TSC602" s="726"/>
      <c r="TSD602" s="726"/>
      <c r="TSE602" s="726"/>
      <c r="TSF602" s="726"/>
      <c r="TSG602" s="726"/>
      <c r="TSH602" s="726"/>
      <c r="TSI602" s="726"/>
      <c r="TSJ602" s="726"/>
      <c r="TSK602" s="726"/>
      <c r="TSL602" s="726"/>
      <c r="TSM602" s="726"/>
      <c r="TSN602" s="726"/>
      <c r="TSO602" s="726"/>
      <c r="TSP602" s="726"/>
      <c r="TSQ602" s="726"/>
      <c r="TSR602" s="726"/>
      <c r="TSS602" s="726"/>
      <c r="TST602" s="726"/>
      <c r="TSU602" s="726"/>
      <c r="TSV602" s="726"/>
      <c r="TSW602" s="726"/>
      <c r="TSX602" s="726"/>
      <c r="TSY602" s="726"/>
      <c r="TSZ602" s="726"/>
      <c r="TTA602" s="726"/>
      <c r="TTB602" s="726"/>
      <c r="TTC602" s="726"/>
      <c r="TTD602" s="726"/>
      <c r="TTE602" s="726"/>
      <c r="TTF602" s="726"/>
      <c r="TTG602" s="726"/>
      <c r="TTH602" s="726"/>
      <c r="TTI602" s="726"/>
      <c r="TTJ602" s="726"/>
      <c r="TTK602" s="726"/>
      <c r="TTL602" s="726"/>
      <c r="TTM602" s="726"/>
      <c r="TTN602" s="726"/>
      <c r="TTO602" s="726"/>
      <c r="TTP602" s="726"/>
      <c r="TTQ602" s="726"/>
      <c r="TTR602" s="726"/>
      <c r="TTS602" s="726"/>
      <c r="TTT602" s="726"/>
      <c r="TTU602" s="726"/>
      <c r="TTV602" s="726"/>
      <c r="TTW602" s="726"/>
      <c r="TTX602" s="726"/>
      <c r="TTY602" s="726"/>
      <c r="TTZ602" s="726"/>
      <c r="TUA602" s="726"/>
      <c r="TUB602" s="726"/>
      <c r="TUC602" s="726"/>
      <c r="TUD602" s="726"/>
      <c r="TUE602" s="726"/>
      <c r="TUF602" s="726"/>
      <c r="TUG602" s="726"/>
      <c r="TUH602" s="726"/>
      <c r="TUI602" s="726"/>
      <c r="TUJ602" s="726"/>
      <c r="TUK602" s="726"/>
      <c r="TUL602" s="726"/>
      <c r="TUM602" s="726"/>
      <c r="TUN602" s="726"/>
      <c r="TUO602" s="726"/>
      <c r="TUP602" s="726"/>
      <c r="TUQ602" s="726"/>
      <c r="TUR602" s="726"/>
      <c r="TUS602" s="726"/>
      <c r="TUT602" s="726"/>
      <c r="TUU602" s="726"/>
      <c r="TUV602" s="726"/>
      <c r="TUW602" s="726"/>
      <c r="TUX602" s="726"/>
      <c r="TUY602" s="726"/>
      <c r="TUZ602" s="726"/>
      <c r="TVA602" s="726"/>
      <c r="TVB602" s="726"/>
      <c r="TVC602" s="726"/>
      <c r="TVD602" s="726"/>
      <c r="TVE602" s="726"/>
      <c r="TVF602" s="726"/>
      <c r="TVG602" s="726"/>
      <c r="TVH602" s="726"/>
      <c r="TVI602" s="726"/>
      <c r="TVJ602" s="726"/>
      <c r="TVK602" s="726"/>
      <c r="TVL602" s="726"/>
      <c r="TVM602" s="726"/>
      <c r="TVN602" s="726"/>
      <c r="TVO602" s="726"/>
      <c r="TVP602" s="726"/>
      <c r="TVQ602" s="726"/>
      <c r="TVR602" s="726"/>
      <c r="TVS602" s="726"/>
      <c r="TVT602" s="726"/>
      <c r="TVU602" s="726"/>
      <c r="TVV602" s="726"/>
      <c r="TVW602" s="726"/>
      <c r="TVX602" s="726"/>
      <c r="TVY602" s="726"/>
      <c r="TVZ602" s="726"/>
      <c r="TWA602" s="726"/>
      <c r="TWB602" s="726"/>
      <c r="TWC602" s="726"/>
      <c r="TWD602" s="726"/>
      <c r="TWE602" s="726"/>
      <c r="TWF602" s="726"/>
      <c r="TWG602" s="726"/>
      <c r="TWH602" s="726"/>
      <c r="TWI602" s="726"/>
      <c r="TWJ602" s="726"/>
      <c r="TWK602" s="726"/>
      <c r="TWL602" s="726"/>
      <c r="TWM602" s="726"/>
      <c r="TWN602" s="726"/>
      <c r="TWO602" s="726"/>
      <c r="TWP602" s="726"/>
      <c r="TWQ602" s="726"/>
      <c r="TWR602" s="726"/>
      <c r="TWS602" s="726"/>
      <c r="TWT602" s="726"/>
      <c r="TWU602" s="726"/>
      <c r="TWV602" s="726"/>
      <c r="TWW602" s="726"/>
      <c r="TWX602" s="726"/>
      <c r="TWY602" s="726"/>
      <c r="TWZ602" s="726"/>
      <c r="TXA602" s="726"/>
      <c r="TXB602" s="726"/>
      <c r="TXC602" s="726"/>
      <c r="TXD602" s="726"/>
      <c r="TXE602" s="726"/>
      <c r="TXF602" s="726"/>
      <c r="TXG602" s="726"/>
      <c r="TXH602" s="726"/>
      <c r="TXI602" s="726"/>
      <c r="TXJ602" s="726"/>
      <c r="TXK602" s="726"/>
      <c r="TXL602" s="726"/>
      <c r="TXM602" s="726"/>
      <c r="TXN602" s="726"/>
      <c r="TXO602" s="726"/>
      <c r="TXP602" s="726"/>
      <c r="TXQ602" s="726"/>
      <c r="TXR602" s="726"/>
      <c r="TXS602" s="726"/>
      <c r="TXT602" s="726"/>
      <c r="TXU602" s="726"/>
      <c r="TXV602" s="726"/>
      <c r="TXW602" s="726"/>
      <c r="TXX602" s="726"/>
      <c r="TXY602" s="726"/>
      <c r="TXZ602" s="726"/>
      <c r="TYA602" s="726"/>
      <c r="TYB602" s="726"/>
      <c r="TYC602" s="726"/>
      <c r="TYD602" s="726"/>
      <c r="TYE602" s="726"/>
      <c r="TYF602" s="726"/>
      <c r="TYG602" s="726"/>
      <c r="TYH602" s="726"/>
      <c r="TYI602" s="726"/>
      <c r="TYJ602" s="726"/>
      <c r="TYK602" s="726"/>
      <c r="TYL602" s="726"/>
      <c r="TYM602" s="726"/>
      <c r="TYN602" s="726"/>
      <c r="TYO602" s="726"/>
      <c r="TYP602" s="726"/>
      <c r="TYQ602" s="726"/>
      <c r="TYR602" s="726"/>
      <c r="TYS602" s="726"/>
      <c r="TYT602" s="726"/>
      <c r="TYU602" s="726"/>
      <c r="TYV602" s="726"/>
      <c r="TYW602" s="726"/>
      <c r="TYX602" s="726"/>
      <c r="TYY602" s="726"/>
      <c r="TYZ602" s="726"/>
      <c r="TZA602" s="726"/>
      <c r="TZB602" s="726"/>
      <c r="TZC602" s="726"/>
      <c r="TZD602" s="726"/>
      <c r="TZE602" s="726"/>
      <c r="TZF602" s="726"/>
      <c r="TZG602" s="726"/>
      <c r="TZH602" s="726"/>
      <c r="TZI602" s="726"/>
      <c r="TZJ602" s="726"/>
      <c r="TZK602" s="726"/>
      <c r="TZL602" s="726"/>
      <c r="TZM602" s="726"/>
      <c r="TZN602" s="726"/>
      <c r="TZO602" s="726"/>
      <c r="TZP602" s="726"/>
      <c r="TZQ602" s="726"/>
      <c r="TZR602" s="726"/>
      <c r="TZS602" s="726"/>
      <c r="TZT602" s="726"/>
      <c r="TZU602" s="726"/>
      <c r="TZV602" s="726"/>
      <c r="TZW602" s="726"/>
      <c r="TZX602" s="726"/>
      <c r="TZY602" s="726"/>
      <c r="TZZ602" s="726"/>
      <c r="UAA602" s="726"/>
      <c r="UAB602" s="726"/>
      <c r="UAC602" s="726"/>
      <c r="UAD602" s="726"/>
      <c r="UAE602" s="726"/>
      <c r="UAF602" s="726"/>
      <c r="UAG602" s="726"/>
      <c r="UAH602" s="726"/>
      <c r="UAI602" s="726"/>
      <c r="UAJ602" s="726"/>
      <c r="UAK602" s="726"/>
      <c r="UAL602" s="726"/>
      <c r="UAM602" s="726"/>
      <c r="UAN602" s="726"/>
      <c r="UAO602" s="726"/>
      <c r="UAP602" s="726"/>
      <c r="UAQ602" s="726"/>
      <c r="UAR602" s="726"/>
      <c r="UAS602" s="726"/>
      <c r="UAT602" s="726"/>
      <c r="UAU602" s="726"/>
      <c r="UAV602" s="726"/>
      <c r="UAW602" s="726"/>
      <c r="UAX602" s="726"/>
      <c r="UAY602" s="726"/>
      <c r="UAZ602" s="726"/>
      <c r="UBA602" s="726"/>
      <c r="UBB602" s="726"/>
      <c r="UBC602" s="726"/>
      <c r="UBD602" s="726"/>
      <c r="UBE602" s="726"/>
      <c r="UBF602" s="726"/>
      <c r="UBG602" s="726"/>
      <c r="UBH602" s="726"/>
      <c r="UBI602" s="726"/>
      <c r="UBJ602" s="726"/>
      <c r="UBK602" s="726"/>
      <c r="UBL602" s="726"/>
      <c r="UBM602" s="726"/>
      <c r="UBN602" s="726"/>
      <c r="UBO602" s="726"/>
      <c r="UBP602" s="726"/>
      <c r="UBQ602" s="726"/>
      <c r="UBR602" s="726"/>
      <c r="UBS602" s="726"/>
      <c r="UBT602" s="726"/>
      <c r="UBU602" s="726"/>
      <c r="UBV602" s="726"/>
      <c r="UBW602" s="726"/>
      <c r="UBX602" s="726"/>
      <c r="UBY602" s="726"/>
      <c r="UBZ602" s="726"/>
      <c r="UCA602" s="726"/>
      <c r="UCB602" s="726"/>
      <c r="UCC602" s="726"/>
      <c r="UCD602" s="726"/>
      <c r="UCE602" s="726"/>
      <c r="UCF602" s="726"/>
      <c r="UCG602" s="726"/>
      <c r="UCH602" s="726"/>
      <c r="UCI602" s="726"/>
      <c r="UCJ602" s="726"/>
      <c r="UCK602" s="726"/>
      <c r="UCL602" s="726"/>
      <c r="UCM602" s="726"/>
      <c r="UCN602" s="726"/>
      <c r="UCO602" s="726"/>
      <c r="UCP602" s="726"/>
      <c r="UCQ602" s="726"/>
      <c r="UCR602" s="726"/>
      <c r="UCS602" s="726"/>
      <c r="UCT602" s="726"/>
      <c r="UCU602" s="726"/>
      <c r="UCV602" s="726"/>
      <c r="UCW602" s="726"/>
      <c r="UCX602" s="726"/>
      <c r="UCY602" s="726"/>
      <c r="UCZ602" s="726"/>
      <c r="UDA602" s="726"/>
      <c r="UDB602" s="726"/>
      <c r="UDC602" s="726"/>
      <c r="UDD602" s="726"/>
      <c r="UDE602" s="726"/>
      <c r="UDF602" s="726"/>
      <c r="UDG602" s="726"/>
      <c r="UDH602" s="726"/>
      <c r="UDI602" s="726"/>
      <c r="UDJ602" s="726"/>
      <c r="UDK602" s="726"/>
      <c r="UDL602" s="726"/>
      <c r="UDM602" s="726"/>
      <c r="UDN602" s="726"/>
      <c r="UDO602" s="726"/>
      <c r="UDP602" s="726"/>
      <c r="UDQ602" s="726"/>
      <c r="UDR602" s="726"/>
      <c r="UDS602" s="726"/>
      <c r="UDT602" s="726"/>
      <c r="UDU602" s="726"/>
      <c r="UDV602" s="726"/>
      <c r="UDW602" s="726"/>
      <c r="UDX602" s="726"/>
      <c r="UDY602" s="726"/>
      <c r="UDZ602" s="726"/>
      <c r="UEA602" s="726"/>
      <c r="UEB602" s="726"/>
      <c r="UEC602" s="726"/>
      <c r="UED602" s="726"/>
      <c r="UEE602" s="726"/>
      <c r="UEF602" s="726"/>
      <c r="UEG602" s="726"/>
      <c r="UEH602" s="726"/>
      <c r="UEI602" s="726"/>
      <c r="UEJ602" s="726"/>
      <c r="UEK602" s="726"/>
      <c r="UEL602" s="726"/>
      <c r="UEM602" s="726"/>
      <c r="UEN602" s="726"/>
      <c r="UEO602" s="726"/>
      <c r="UEP602" s="726"/>
      <c r="UEQ602" s="726"/>
      <c r="UER602" s="726"/>
      <c r="UES602" s="726"/>
      <c r="UET602" s="726"/>
      <c r="UEU602" s="726"/>
      <c r="UEV602" s="726"/>
      <c r="UEW602" s="726"/>
      <c r="UEX602" s="726"/>
      <c r="UEY602" s="726"/>
      <c r="UEZ602" s="726"/>
      <c r="UFA602" s="726"/>
      <c r="UFB602" s="726"/>
      <c r="UFC602" s="726"/>
      <c r="UFD602" s="726"/>
      <c r="UFE602" s="726"/>
      <c r="UFF602" s="726"/>
      <c r="UFG602" s="726"/>
      <c r="UFH602" s="726"/>
      <c r="UFI602" s="726"/>
      <c r="UFJ602" s="726"/>
      <c r="UFK602" s="726"/>
      <c r="UFL602" s="726"/>
      <c r="UFM602" s="726"/>
      <c r="UFN602" s="726"/>
      <c r="UFO602" s="726"/>
      <c r="UFP602" s="726"/>
      <c r="UFQ602" s="726"/>
      <c r="UFR602" s="726"/>
      <c r="UFS602" s="726"/>
      <c r="UFT602" s="726"/>
      <c r="UFU602" s="726"/>
      <c r="UFV602" s="726"/>
      <c r="UFW602" s="726"/>
      <c r="UFX602" s="726"/>
      <c r="UFY602" s="726"/>
      <c r="UFZ602" s="726"/>
      <c r="UGA602" s="726"/>
      <c r="UGB602" s="726"/>
      <c r="UGC602" s="726"/>
      <c r="UGD602" s="726"/>
      <c r="UGE602" s="726"/>
      <c r="UGF602" s="726"/>
      <c r="UGG602" s="726"/>
      <c r="UGH602" s="726"/>
      <c r="UGI602" s="726"/>
      <c r="UGJ602" s="726"/>
      <c r="UGK602" s="726"/>
      <c r="UGL602" s="726"/>
      <c r="UGM602" s="726"/>
      <c r="UGN602" s="726"/>
      <c r="UGO602" s="726"/>
      <c r="UGP602" s="726"/>
      <c r="UGQ602" s="726"/>
      <c r="UGR602" s="726"/>
      <c r="UGS602" s="726"/>
      <c r="UGT602" s="726"/>
      <c r="UGU602" s="726"/>
      <c r="UGV602" s="726"/>
      <c r="UGW602" s="726"/>
      <c r="UGX602" s="726"/>
      <c r="UGY602" s="726"/>
      <c r="UGZ602" s="726"/>
      <c r="UHA602" s="726"/>
      <c r="UHB602" s="726"/>
      <c r="UHC602" s="726"/>
      <c r="UHD602" s="726"/>
      <c r="UHE602" s="726"/>
      <c r="UHF602" s="726"/>
      <c r="UHG602" s="726"/>
      <c r="UHH602" s="726"/>
      <c r="UHI602" s="726"/>
      <c r="UHJ602" s="726"/>
      <c r="UHK602" s="726"/>
      <c r="UHL602" s="726"/>
      <c r="UHM602" s="726"/>
      <c r="UHN602" s="726"/>
      <c r="UHO602" s="726"/>
      <c r="UHP602" s="726"/>
      <c r="UHQ602" s="726"/>
      <c r="UHR602" s="726"/>
      <c r="UHS602" s="726"/>
      <c r="UHT602" s="726"/>
      <c r="UHU602" s="726"/>
      <c r="UHV602" s="726"/>
      <c r="UHW602" s="726"/>
      <c r="UHX602" s="726"/>
      <c r="UHY602" s="726"/>
      <c r="UHZ602" s="726"/>
      <c r="UIA602" s="726"/>
      <c r="UIB602" s="726"/>
      <c r="UIC602" s="726"/>
      <c r="UID602" s="726"/>
      <c r="UIE602" s="726"/>
      <c r="UIF602" s="726"/>
      <c r="UIG602" s="726"/>
      <c r="UIH602" s="726"/>
      <c r="UII602" s="726"/>
      <c r="UIJ602" s="726"/>
      <c r="UIK602" s="726"/>
      <c r="UIL602" s="726"/>
      <c r="UIM602" s="726"/>
      <c r="UIN602" s="726"/>
      <c r="UIO602" s="726"/>
      <c r="UIP602" s="726"/>
      <c r="UIQ602" s="726"/>
      <c r="UIR602" s="726"/>
      <c r="UIS602" s="726"/>
      <c r="UIT602" s="726"/>
      <c r="UIU602" s="726"/>
      <c r="UIV602" s="726"/>
      <c r="UIW602" s="726"/>
      <c r="UIX602" s="726"/>
      <c r="UIY602" s="726"/>
      <c r="UIZ602" s="726"/>
      <c r="UJA602" s="726"/>
      <c r="UJB602" s="726"/>
      <c r="UJC602" s="726"/>
      <c r="UJD602" s="726"/>
      <c r="UJE602" s="726"/>
      <c r="UJF602" s="726"/>
      <c r="UJG602" s="726"/>
      <c r="UJH602" s="726"/>
      <c r="UJI602" s="726"/>
      <c r="UJJ602" s="726"/>
      <c r="UJK602" s="726"/>
      <c r="UJL602" s="726"/>
      <c r="UJM602" s="726"/>
      <c r="UJN602" s="726"/>
      <c r="UJO602" s="726"/>
      <c r="UJP602" s="726"/>
      <c r="UJQ602" s="726"/>
      <c r="UJR602" s="726"/>
      <c r="UJS602" s="726"/>
      <c r="UJT602" s="726"/>
      <c r="UJU602" s="726"/>
      <c r="UJV602" s="726"/>
      <c r="UJW602" s="726"/>
      <c r="UJX602" s="726"/>
      <c r="UJY602" s="726"/>
      <c r="UJZ602" s="726"/>
      <c r="UKA602" s="726"/>
      <c r="UKB602" s="726"/>
      <c r="UKC602" s="726"/>
      <c r="UKD602" s="726"/>
      <c r="UKE602" s="726"/>
      <c r="UKF602" s="726"/>
      <c r="UKG602" s="726"/>
      <c r="UKH602" s="726"/>
      <c r="UKI602" s="726"/>
      <c r="UKJ602" s="726"/>
      <c r="UKK602" s="726"/>
      <c r="UKL602" s="726"/>
      <c r="UKM602" s="726"/>
      <c r="UKN602" s="726"/>
      <c r="UKO602" s="726"/>
      <c r="UKP602" s="726"/>
      <c r="UKQ602" s="726"/>
      <c r="UKR602" s="726"/>
      <c r="UKS602" s="726"/>
      <c r="UKT602" s="726"/>
      <c r="UKU602" s="726"/>
      <c r="UKV602" s="726"/>
      <c r="UKW602" s="726"/>
      <c r="UKX602" s="726"/>
      <c r="UKY602" s="726"/>
      <c r="UKZ602" s="726"/>
      <c r="ULA602" s="726"/>
      <c r="ULB602" s="726"/>
      <c r="ULC602" s="726"/>
      <c r="ULD602" s="726"/>
      <c r="ULE602" s="726"/>
      <c r="ULF602" s="726"/>
      <c r="ULG602" s="726"/>
      <c r="ULH602" s="726"/>
      <c r="ULI602" s="726"/>
      <c r="ULJ602" s="726"/>
      <c r="ULK602" s="726"/>
      <c r="ULL602" s="726"/>
      <c r="ULM602" s="726"/>
      <c r="ULN602" s="726"/>
      <c r="ULO602" s="726"/>
      <c r="ULP602" s="726"/>
      <c r="ULQ602" s="726"/>
      <c r="ULR602" s="726"/>
      <c r="ULS602" s="726"/>
      <c r="ULT602" s="726"/>
      <c r="ULU602" s="726"/>
      <c r="ULV602" s="726"/>
      <c r="ULW602" s="726"/>
      <c r="ULX602" s="726"/>
      <c r="ULY602" s="726"/>
      <c r="ULZ602" s="726"/>
      <c r="UMA602" s="726"/>
      <c r="UMB602" s="726"/>
      <c r="UMC602" s="726"/>
      <c r="UMD602" s="726"/>
      <c r="UME602" s="726"/>
      <c r="UMF602" s="726"/>
      <c r="UMG602" s="726"/>
      <c r="UMH602" s="726"/>
      <c r="UMI602" s="726"/>
      <c r="UMJ602" s="726"/>
      <c r="UMK602" s="726"/>
      <c r="UML602" s="726"/>
      <c r="UMM602" s="726"/>
      <c r="UMN602" s="726"/>
      <c r="UMO602" s="726"/>
      <c r="UMP602" s="726"/>
      <c r="UMQ602" s="726"/>
      <c r="UMR602" s="726"/>
      <c r="UMS602" s="726"/>
      <c r="UMT602" s="726"/>
      <c r="UMU602" s="726"/>
      <c r="UMV602" s="726"/>
      <c r="UMW602" s="726"/>
      <c r="UMX602" s="726"/>
      <c r="UMY602" s="726"/>
      <c r="UMZ602" s="726"/>
      <c r="UNA602" s="726"/>
      <c r="UNB602" s="726"/>
      <c r="UNC602" s="726"/>
      <c r="UND602" s="726"/>
      <c r="UNE602" s="726"/>
      <c r="UNF602" s="726"/>
      <c r="UNG602" s="726"/>
      <c r="UNH602" s="726"/>
      <c r="UNI602" s="726"/>
      <c r="UNJ602" s="726"/>
      <c r="UNK602" s="726"/>
      <c r="UNL602" s="726"/>
      <c r="UNM602" s="726"/>
      <c r="UNN602" s="726"/>
      <c r="UNO602" s="726"/>
      <c r="UNP602" s="726"/>
      <c r="UNQ602" s="726"/>
      <c r="UNR602" s="726"/>
      <c r="UNS602" s="726"/>
      <c r="UNT602" s="726"/>
      <c r="UNU602" s="726"/>
      <c r="UNV602" s="726"/>
      <c r="UNW602" s="726"/>
      <c r="UNX602" s="726"/>
      <c r="UNY602" s="726"/>
      <c r="UNZ602" s="726"/>
      <c r="UOA602" s="726"/>
      <c r="UOB602" s="726"/>
      <c r="UOC602" s="726"/>
      <c r="UOD602" s="726"/>
      <c r="UOE602" s="726"/>
      <c r="UOF602" s="726"/>
      <c r="UOG602" s="726"/>
      <c r="UOH602" s="726"/>
      <c r="UOI602" s="726"/>
      <c r="UOJ602" s="726"/>
      <c r="UOK602" s="726"/>
      <c r="UOL602" s="726"/>
      <c r="UOM602" s="726"/>
      <c r="UON602" s="726"/>
      <c r="UOO602" s="726"/>
      <c r="UOP602" s="726"/>
      <c r="UOQ602" s="726"/>
      <c r="UOR602" s="726"/>
      <c r="UOS602" s="726"/>
      <c r="UOT602" s="726"/>
      <c r="UOU602" s="726"/>
      <c r="UOV602" s="726"/>
      <c r="UOW602" s="726"/>
      <c r="UOX602" s="726"/>
      <c r="UOY602" s="726"/>
      <c r="UOZ602" s="726"/>
      <c r="UPA602" s="726"/>
      <c r="UPB602" s="726"/>
      <c r="UPC602" s="726"/>
      <c r="UPD602" s="726"/>
      <c r="UPE602" s="726"/>
      <c r="UPF602" s="726"/>
      <c r="UPG602" s="726"/>
      <c r="UPH602" s="726"/>
      <c r="UPI602" s="726"/>
      <c r="UPJ602" s="726"/>
      <c r="UPK602" s="726"/>
      <c r="UPL602" s="726"/>
      <c r="UPM602" s="726"/>
      <c r="UPN602" s="726"/>
      <c r="UPO602" s="726"/>
      <c r="UPP602" s="726"/>
      <c r="UPQ602" s="726"/>
      <c r="UPR602" s="726"/>
      <c r="UPS602" s="726"/>
      <c r="UPT602" s="726"/>
      <c r="UPU602" s="726"/>
      <c r="UPV602" s="726"/>
      <c r="UPW602" s="726"/>
      <c r="UPX602" s="726"/>
      <c r="UPY602" s="726"/>
      <c r="UPZ602" s="726"/>
      <c r="UQA602" s="726"/>
      <c r="UQB602" s="726"/>
      <c r="UQC602" s="726"/>
      <c r="UQD602" s="726"/>
      <c r="UQE602" s="726"/>
      <c r="UQF602" s="726"/>
      <c r="UQG602" s="726"/>
      <c r="UQH602" s="726"/>
      <c r="UQI602" s="726"/>
      <c r="UQJ602" s="726"/>
      <c r="UQK602" s="726"/>
      <c r="UQL602" s="726"/>
      <c r="UQM602" s="726"/>
      <c r="UQN602" s="726"/>
      <c r="UQO602" s="726"/>
      <c r="UQP602" s="726"/>
      <c r="UQQ602" s="726"/>
      <c r="UQR602" s="726"/>
      <c r="UQS602" s="726"/>
      <c r="UQT602" s="726"/>
      <c r="UQU602" s="726"/>
      <c r="UQV602" s="726"/>
      <c r="UQW602" s="726"/>
      <c r="UQX602" s="726"/>
      <c r="UQY602" s="726"/>
      <c r="UQZ602" s="726"/>
      <c r="URA602" s="726"/>
      <c r="URB602" s="726"/>
      <c r="URC602" s="726"/>
      <c r="URD602" s="726"/>
      <c r="URE602" s="726"/>
      <c r="URF602" s="726"/>
      <c r="URG602" s="726"/>
      <c r="URH602" s="726"/>
      <c r="URI602" s="726"/>
      <c r="URJ602" s="726"/>
      <c r="URK602" s="726"/>
      <c r="URL602" s="726"/>
      <c r="URM602" s="726"/>
      <c r="URN602" s="726"/>
      <c r="URO602" s="726"/>
      <c r="URP602" s="726"/>
      <c r="URQ602" s="726"/>
      <c r="URR602" s="726"/>
      <c r="URS602" s="726"/>
      <c r="URT602" s="726"/>
      <c r="URU602" s="726"/>
      <c r="URV602" s="726"/>
      <c r="URW602" s="726"/>
      <c r="URX602" s="726"/>
      <c r="URY602" s="726"/>
      <c r="URZ602" s="726"/>
      <c r="USA602" s="726"/>
      <c r="USB602" s="726"/>
      <c r="USC602" s="726"/>
      <c r="USD602" s="726"/>
      <c r="USE602" s="726"/>
      <c r="USF602" s="726"/>
      <c r="USG602" s="726"/>
      <c r="USH602" s="726"/>
      <c r="USI602" s="726"/>
      <c r="USJ602" s="726"/>
      <c r="USK602" s="726"/>
      <c r="USL602" s="726"/>
      <c r="USM602" s="726"/>
      <c r="USN602" s="726"/>
      <c r="USO602" s="726"/>
      <c r="USP602" s="726"/>
      <c r="USQ602" s="726"/>
      <c r="USR602" s="726"/>
      <c r="USS602" s="726"/>
      <c r="UST602" s="726"/>
      <c r="USU602" s="726"/>
      <c r="USV602" s="726"/>
      <c r="USW602" s="726"/>
      <c r="USX602" s="726"/>
      <c r="USY602" s="726"/>
      <c r="USZ602" s="726"/>
      <c r="UTA602" s="726"/>
      <c r="UTB602" s="726"/>
      <c r="UTC602" s="726"/>
      <c r="UTD602" s="726"/>
      <c r="UTE602" s="726"/>
      <c r="UTF602" s="726"/>
      <c r="UTG602" s="726"/>
      <c r="UTH602" s="726"/>
      <c r="UTI602" s="726"/>
      <c r="UTJ602" s="726"/>
      <c r="UTK602" s="726"/>
      <c r="UTL602" s="726"/>
      <c r="UTM602" s="726"/>
      <c r="UTN602" s="726"/>
      <c r="UTO602" s="726"/>
      <c r="UTP602" s="726"/>
      <c r="UTQ602" s="726"/>
      <c r="UTR602" s="726"/>
      <c r="UTS602" s="726"/>
      <c r="UTT602" s="726"/>
      <c r="UTU602" s="726"/>
      <c r="UTV602" s="726"/>
      <c r="UTW602" s="726"/>
      <c r="UTX602" s="726"/>
      <c r="UTY602" s="726"/>
      <c r="UTZ602" s="726"/>
      <c r="UUA602" s="726"/>
      <c r="UUB602" s="726"/>
      <c r="UUC602" s="726"/>
      <c r="UUD602" s="726"/>
      <c r="UUE602" s="726"/>
      <c r="UUF602" s="726"/>
      <c r="UUG602" s="726"/>
      <c r="UUH602" s="726"/>
      <c r="UUI602" s="726"/>
      <c r="UUJ602" s="726"/>
      <c r="UUK602" s="726"/>
      <c r="UUL602" s="726"/>
      <c r="UUM602" s="726"/>
      <c r="UUN602" s="726"/>
      <c r="UUO602" s="726"/>
      <c r="UUP602" s="726"/>
      <c r="UUQ602" s="726"/>
      <c r="UUR602" s="726"/>
      <c r="UUS602" s="726"/>
      <c r="UUT602" s="726"/>
      <c r="UUU602" s="726"/>
      <c r="UUV602" s="726"/>
      <c r="UUW602" s="726"/>
      <c r="UUX602" s="726"/>
      <c r="UUY602" s="726"/>
      <c r="UUZ602" s="726"/>
      <c r="UVA602" s="726"/>
      <c r="UVB602" s="726"/>
      <c r="UVC602" s="726"/>
      <c r="UVD602" s="726"/>
      <c r="UVE602" s="726"/>
      <c r="UVF602" s="726"/>
      <c r="UVG602" s="726"/>
      <c r="UVH602" s="726"/>
      <c r="UVI602" s="726"/>
      <c r="UVJ602" s="726"/>
      <c r="UVK602" s="726"/>
      <c r="UVL602" s="726"/>
      <c r="UVM602" s="726"/>
      <c r="UVN602" s="726"/>
      <c r="UVO602" s="726"/>
      <c r="UVP602" s="726"/>
      <c r="UVQ602" s="726"/>
      <c r="UVR602" s="726"/>
      <c r="UVS602" s="726"/>
      <c r="UVT602" s="726"/>
      <c r="UVU602" s="726"/>
      <c r="UVV602" s="726"/>
      <c r="UVW602" s="726"/>
      <c r="UVX602" s="726"/>
      <c r="UVY602" s="726"/>
      <c r="UVZ602" s="726"/>
      <c r="UWA602" s="726"/>
      <c r="UWB602" s="726"/>
      <c r="UWC602" s="726"/>
      <c r="UWD602" s="726"/>
      <c r="UWE602" s="726"/>
      <c r="UWF602" s="726"/>
      <c r="UWG602" s="726"/>
      <c r="UWH602" s="726"/>
      <c r="UWI602" s="726"/>
      <c r="UWJ602" s="726"/>
      <c r="UWK602" s="726"/>
      <c r="UWL602" s="726"/>
      <c r="UWM602" s="726"/>
      <c r="UWN602" s="726"/>
      <c r="UWO602" s="726"/>
      <c r="UWP602" s="726"/>
      <c r="UWQ602" s="726"/>
      <c r="UWR602" s="726"/>
      <c r="UWS602" s="726"/>
      <c r="UWT602" s="726"/>
      <c r="UWU602" s="726"/>
      <c r="UWV602" s="726"/>
      <c r="UWW602" s="726"/>
      <c r="UWX602" s="726"/>
      <c r="UWY602" s="726"/>
      <c r="UWZ602" s="726"/>
      <c r="UXA602" s="726"/>
      <c r="UXB602" s="726"/>
      <c r="UXC602" s="726"/>
      <c r="UXD602" s="726"/>
      <c r="UXE602" s="726"/>
      <c r="UXF602" s="726"/>
      <c r="UXG602" s="726"/>
      <c r="UXH602" s="726"/>
      <c r="UXI602" s="726"/>
      <c r="UXJ602" s="726"/>
      <c r="UXK602" s="726"/>
      <c r="UXL602" s="726"/>
      <c r="UXM602" s="726"/>
      <c r="UXN602" s="726"/>
      <c r="UXO602" s="726"/>
      <c r="UXP602" s="726"/>
      <c r="UXQ602" s="726"/>
      <c r="UXR602" s="726"/>
      <c r="UXS602" s="726"/>
      <c r="UXT602" s="726"/>
      <c r="UXU602" s="726"/>
      <c r="UXV602" s="726"/>
      <c r="UXW602" s="726"/>
      <c r="UXX602" s="726"/>
      <c r="UXY602" s="726"/>
      <c r="UXZ602" s="726"/>
      <c r="UYA602" s="726"/>
      <c r="UYB602" s="726"/>
      <c r="UYC602" s="726"/>
      <c r="UYD602" s="726"/>
      <c r="UYE602" s="726"/>
      <c r="UYF602" s="726"/>
      <c r="UYG602" s="726"/>
      <c r="UYH602" s="726"/>
      <c r="UYI602" s="726"/>
      <c r="UYJ602" s="726"/>
      <c r="UYK602" s="726"/>
      <c r="UYL602" s="726"/>
      <c r="UYM602" s="726"/>
      <c r="UYN602" s="726"/>
      <c r="UYO602" s="726"/>
      <c r="UYP602" s="726"/>
      <c r="UYQ602" s="726"/>
      <c r="UYR602" s="726"/>
      <c r="UYS602" s="726"/>
      <c r="UYT602" s="726"/>
      <c r="UYU602" s="726"/>
      <c r="UYV602" s="726"/>
      <c r="UYW602" s="726"/>
      <c r="UYX602" s="726"/>
      <c r="UYY602" s="726"/>
      <c r="UYZ602" s="726"/>
      <c r="UZA602" s="726"/>
      <c r="UZB602" s="726"/>
      <c r="UZC602" s="726"/>
      <c r="UZD602" s="726"/>
      <c r="UZE602" s="726"/>
      <c r="UZF602" s="726"/>
      <c r="UZG602" s="726"/>
      <c r="UZH602" s="726"/>
      <c r="UZI602" s="726"/>
      <c r="UZJ602" s="726"/>
      <c r="UZK602" s="726"/>
      <c r="UZL602" s="726"/>
      <c r="UZM602" s="726"/>
      <c r="UZN602" s="726"/>
      <c r="UZO602" s="726"/>
      <c r="UZP602" s="726"/>
      <c r="UZQ602" s="726"/>
      <c r="UZR602" s="726"/>
      <c r="UZS602" s="726"/>
      <c r="UZT602" s="726"/>
      <c r="UZU602" s="726"/>
      <c r="UZV602" s="726"/>
      <c r="UZW602" s="726"/>
      <c r="UZX602" s="726"/>
      <c r="UZY602" s="726"/>
      <c r="UZZ602" s="726"/>
      <c r="VAA602" s="726"/>
      <c r="VAB602" s="726"/>
      <c r="VAC602" s="726"/>
      <c r="VAD602" s="726"/>
      <c r="VAE602" s="726"/>
      <c r="VAF602" s="726"/>
      <c r="VAG602" s="726"/>
      <c r="VAH602" s="726"/>
      <c r="VAI602" s="726"/>
      <c r="VAJ602" s="726"/>
      <c r="VAK602" s="726"/>
      <c r="VAL602" s="726"/>
      <c r="VAM602" s="726"/>
      <c r="VAN602" s="726"/>
      <c r="VAO602" s="726"/>
      <c r="VAP602" s="726"/>
      <c r="VAQ602" s="726"/>
      <c r="VAR602" s="726"/>
      <c r="VAS602" s="726"/>
      <c r="VAT602" s="726"/>
      <c r="VAU602" s="726"/>
      <c r="VAV602" s="726"/>
      <c r="VAW602" s="726"/>
      <c r="VAX602" s="726"/>
      <c r="VAY602" s="726"/>
      <c r="VAZ602" s="726"/>
      <c r="VBA602" s="726"/>
      <c r="VBB602" s="726"/>
      <c r="VBC602" s="726"/>
      <c r="VBD602" s="726"/>
      <c r="VBE602" s="726"/>
      <c r="VBF602" s="726"/>
      <c r="VBG602" s="726"/>
      <c r="VBH602" s="726"/>
      <c r="VBI602" s="726"/>
      <c r="VBJ602" s="726"/>
      <c r="VBK602" s="726"/>
      <c r="VBL602" s="726"/>
      <c r="VBM602" s="726"/>
      <c r="VBN602" s="726"/>
      <c r="VBO602" s="726"/>
      <c r="VBP602" s="726"/>
      <c r="VBQ602" s="726"/>
      <c r="VBR602" s="726"/>
      <c r="VBS602" s="726"/>
      <c r="VBT602" s="726"/>
      <c r="VBU602" s="726"/>
      <c r="VBV602" s="726"/>
      <c r="VBW602" s="726"/>
      <c r="VBX602" s="726"/>
      <c r="VBY602" s="726"/>
      <c r="VBZ602" s="726"/>
      <c r="VCA602" s="726"/>
      <c r="VCB602" s="726"/>
      <c r="VCC602" s="726"/>
      <c r="VCD602" s="726"/>
      <c r="VCE602" s="726"/>
      <c r="VCF602" s="726"/>
      <c r="VCG602" s="726"/>
      <c r="VCH602" s="726"/>
      <c r="VCI602" s="726"/>
      <c r="VCJ602" s="726"/>
      <c r="VCK602" s="726"/>
      <c r="VCL602" s="726"/>
      <c r="VCM602" s="726"/>
      <c r="VCN602" s="726"/>
      <c r="VCO602" s="726"/>
      <c r="VCP602" s="726"/>
      <c r="VCQ602" s="726"/>
      <c r="VCR602" s="726"/>
      <c r="VCS602" s="726"/>
      <c r="VCT602" s="726"/>
      <c r="VCU602" s="726"/>
      <c r="VCV602" s="726"/>
      <c r="VCW602" s="726"/>
      <c r="VCX602" s="726"/>
      <c r="VCY602" s="726"/>
      <c r="VCZ602" s="726"/>
      <c r="VDA602" s="726"/>
      <c r="VDB602" s="726"/>
      <c r="VDC602" s="726"/>
      <c r="VDD602" s="726"/>
      <c r="VDE602" s="726"/>
      <c r="VDF602" s="726"/>
      <c r="VDG602" s="726"/>
      <c r="VDH602" s="726"/>
      <c r="VDI602" s="726"/>
      <c r="VDJ602" s="726"/>
      <c r="VDK602" s="726"/>
      <c r="VDL602" s="726"/>
      <c r="VDM602" s="726"/>
      <c r="VDN602" s="726"/>
      <c r="VDO602" s="726"/>
      <c r="VDP602" s="726"/>
      <c r="VDQ602" s="726"/>
      <c r="VDR602" s="726"/>
      <c r="VDS602" s="726"/>
      <c r="VDT602" s="726"/>
      <c r="VDU602" s="726"/>
      <c r="VDV602" s="726"/>
      <c r="VDW602" s="726"/>
      <c r="VDX602" s="726"/>
      <c r="VDY602" s="726"/>
      <c r="VDZ602" s="726"/>
      <c r="VEA602" s="726"/>
      <c r="VEB602" s="726"/>
      <c r="VEC602" s="726"/>
      <c r="VED602" s="726"/>
      <c r="VEE602" s="726"/>
      <c r="VEF602" s="726"/>
      <c r="VEG602" s="726"/>
      <c r="VEH602" s="726"/>
      <c r="VEI602" s="726"/>
      <c r="VEJ602" s="726"/>
      <c r="VEK602" s="726"/>
      <c r="VEL602" s="726"/>
      <c r="VEM602" s="726"/>
      <c r="VEN602" s="726"/>
      <c r="VEO602" s="726"/>
      <c r="VEP602" s="726"/>
      <c r="VEQ602" s="726"/>
      <c r="VER602" s="726"/>
      <c r="VES602" s="726"/>
      <c r="VET602" s="726"/>
      <c r="VEU602" s="726"/>
      <c r="VEV602" s="726"/>
      <c r="VEW602" s="726"/>
      <c r="VEX602" s="726"/>
      <c r="VEY602" s="726"/>
      <c r="VEZ602" s="726"/>
      <c r="VFA602" s="726"/>
      <c r="VFB602" s="726"/>
      <c r="VFC602" s="726"/>
      <c r="VFD602" s="726"/>
      <c r="VFE602" s="726"/>
      <c r="VFF602" s="726"/>
      <c r="VFG602" s="726"/>
      <c r="VFH602" s="726"/>
      <c r="VFI602" s="726"/>
      <c r="VFJ602" s="726"/>
      <c r="VFK602" s="726"/>
      <c r="VFL602" s="726"/>
      <c r="VFM602" s="726"/>
      <c r="VFN602" s="726"/>
      <c r="VFO602" s="726"/>
      <c r="VFP602" s="726"/>
      <c r="VFQ602" s="726"/>
      <c r="VFR602" s="726"/>
      <c r="VFS602" s="726"/>
      <c r="VFT602" s="726"/>
      <c r="VFU602" s="726"/>
      <c r="VFV602" s="726"/>
      <c r="VFW602" s="726"/>
      <c r="VFX602" s="726"/>
      <c r="VFY602" s="726"/>
      <c r="VFZ602" s="726"/>
      <c r="VGA602" s="726"/>
      <c r="VGB602" s="726"/>
      <c r="VGC602" s="726"/>
      <c r="VGD602" s="726"/>
      <c r="VGE602" s="726"/>
      <c r="VGF602" s="726"/>
      <c r="VGG602" s="726"/>
      <c r="VGH602" s="726"/>
      <c r="VGI602" s="726"/>
      <c r="VGJ602" s="726"/>
      <c r="VGK602" s="726"/>
      <c r="VGL602" s="726"/>
      <c r="VGM602" s="726"/>
      <c r="VGN602" s="726"/>
      <c r="VGO602" s="726"/>
      <c r="VGP602" s="726"/>
      <c r="VGQ602" s="726"/>
      <c r="VGR602" s="726"/>
      <c r="VGS602" s="726"/>
      <c r="VGT602" s="726"/>
      <c r="VGU602" s="726"/>
      <c r="VGV602" s="726"/>
      <c r="VGW602" s="726"/>
      <c r="VGX602" s="726"/>
      <c r="VGY602" s="726"/>
      <c r="VGZ602" s="726"/>
      <c r="VHA602" s="726"/>
      <c r="VHB602" s="726"/>
      <c r="VHC602" s="726"/>
      <c r="VHD602" s="726"/>
      <c r="VHE602" s="726"/>
      <c r="VHF602" s="726"/>
      <c r="VHG602" s="726"/>
      <c r="VHH602" s="726"/>
      <c r="VHI602" s="726"/>
      <c r="VHJ602" s="726"/>
      <c r="VHK602" s="726"/>
      <c r="VHL602" s="726"/>
      <c r="VHM602" s="726"/>
      <c r="VHN602" s="726"/>
      <c r="VHO602" s="726"/>
      <c r="VHP602" s="726"/>
      <c r="VHQ602" s="726"/>
      <c r="VHR602" s="726"/>
      <c r="VHS602" s="726"/>
      <c r="VHT602" s="726"/>
      <c r="VHU602" s="726"/>
      <c r="VHV602" s="726"/>
      <c r="VHW602" s="726"/>
      <c r="VHX602" s="726"/>
      <c r="VHY602" s="726"/>
      <c r="VHZ602" s="726"/>
      <c r="VIA602" s="726"/>
      <c r="VIB602" s="726"/>
      <c r="VIC602" s="726"/>
      <c r="VID602" s="726"/>
      <c r="VIE602" s="726"/>
      <c r="VIF602" s="726"/>
      <c r="VIG602" s="726"/>
      <c r="VIH602" s="726"/>
      <c r="VII602" s="726"/>
      <c r="VIJ602" s="726"/>
      <c r="VIK602" s="726"/>
      <c r="VIL602" s="726"/>
      <c r="VIM602" s="726"/>
      <c r="VIN602" s="726"/>
      <c r="VIO602" s="726"/>
      <c r="VIP602" s="726"/>
      <c r="VIQ602" s="726"/>
      <c r="VIR602" s="726"/>
      <c r="VIS602" s="726"/>
      <c r="VIT602" s="726"/>
      <c r="VIU602" s="726"/>
      <c r="VIV602" s="726"/>
      <c r="VIW602" s="726"/>
      <c r="VIX602" s="726"/>
      <c r="VIY602" s="726"/>
      <c r="VIZ602" s="726"/>
      <c r="VJA602" s="726"/>
      <c r="VJB602" s="726"/>
      <c r="VJC602" s="726"/>
      <c r="VJD602" s="726"/>
      <c r="VJE602" s="726"/>
      <c r="VJF602" s="726"/>
      <c r="VJG602" s="726"/>
      <c r="VJH602" s="726"/>
      <c r="VJI602" s="726"/>
      <c r="VJJ602" s="726"/>
      <c r="VJK602" s="726"/>
      <c r="VJL602" s="726"/>
      <c r="VJM602" s="726"/>
      <c r="VJN602" s="726"/>
      <c r="VJO602" s="726"/>
      <c r="VJP602" s="726"/>
      <c r="VJQ602" s="726"/>
      <c r="VJR602" s="726"/>
      <c r="VJS602" s="726"/>
      <c r="VJT602" s="726"/>
      <c r="VJU602" s="726"/>
      <c r="VJV602" s="726"/>
      <c r="VJW602" s="726"/>
      <c r="VJX602" s="726"/>
      <c r="VJY602" s="726"/>
      <c r="VJZ602" s="726"/>
      <c r="VKA602" s="726"/>
      <c r="VKB602" s="726"/>
      <c r="VKC602" s="726"/>
      <c r="VKD602" s="726"/>
      <c r="VKE602" s="726"/>
      <c r="VKF602" s="726"/>
      <c r="VKG602" s="726"/>
      <c r="VKH602" s="726"/>
      <c r="VKI602" s="726"/>
      <c r="VKJ602" s="726"/>
      <c r="VKK602" s="726"/>
      <c r="VKL602" s="726"/>
      <c r="VKM602" s="726"/>
      <c r="VKN602" s="726"/>
      <c r="VKO602" s="726"/>
      <c r="VKP602" s="726"/>
      <c r="VKQ602" s="726"/>
      <c r="VKR602" s="726"/>
      <c r="VKS602" s="726"/>
      <c r="VKT602" s="726"/>
      <c r="VKU602" s="726"/>
      <c r="VKV602" s="726"/>
      <c r="VKW602" s="726"/>
      <c r="VKX602" s="726"/>
      <c r="VKY602" s="726"/>
      <c r="VKZ602" s="726"/>
      <c r="VLA602" s="726"/>
      <c r="VLB602" s="726"/>
      <c r="VLC602" s="726"/>
      <c r="VLD602" s="726"/>
      <c r="VLE602" s="726"/>
      <c r="VLF602" s="726"/>
      <c r="VLG602" s="726"/>
      <c r="VLH602" s="726"/>
      <c r="VLI602" s="726"/>
      <c r="VLJ602" s="726"/>
      <c r="VLK602" s="726"/>
      <c r="VLL602" s="726"/>
      <c r="VLM602" s="726"/>
      <c r="VLN602" s="726"/>
      <c r="VLO602" s="726"/>
      <c r="VLP602" s="726"/>
      <c r="VLQ602" s="726"/>
      <c r="VLR602" s="726"/>
      <c r="VLS602" s="726"/>
      <c r="VLT602" s="726"/>
      <c r="VLU602" s="726"/>
      <c r="VLV602" s="726"/>
      <c r="VLW602" s="726"/>
      <c r="VLX602" s="726"/>
      <c r="VLY602" s="726"/>
      <c r="VLZ602" s="726"/>
      <c r="VMA602" s="726"/>
      <c r="VMB602" s="726"/>
      <c r="VMC602" s="726"/>
      <c r="VMD602" s="726"/>
      <c r="VME602" s="726"/>
      <c r="VMF602" s="726"/>
      <c r="VMG602" s="726"/>
      <c r="VMH602" s="726"/>
      <c r="VMI602" s="726"/>
      <c r="VMJ602" s="726"/>
      <c r="VMK602" s="726"/>
      <c r="VML602" s="726"/>
      <c r="VMM602" s="726"/>
      <c r="VMN602" s="726"/>
      <c r="VMO602" s="726"/>
      <c r="VMP602" s="726"/>
      <c r="VMQ602" s="726"/>
      <c r="VMR602" s="726"/>
      <c r="VMS602" s="726"/>
      <c r="VMT602" s="726"/>
      <c r="VMU602" s="726"/>
      <c r="VMV602" s="726"/>
      <c r="VMW602" s="726"/>
      <c r="VMX602" s="726"/>
      <c r="VMY602" s="726"/>
      <c r="VMZ602" s="726"/>
      <c r="VNA602" s="726"/>
      <c r="VNB602" s="726"/>
      <c r="VNC602" s="726"/>
      <c r="VND602" s="726"/>
      <c r="VNE602" s="726"/>
      <c r="VNF602" s="726"/>
      <c r="VNG602" s="726"/>
      <c r="VNH602" s="726"/>
      <c r="VNI602" s="726"/>
      <c r="VNJ602" s="726"/>
      <c r="VNK602" s="726"/>
      <c r="VNL602" s="726"/>
      <c r="VNM602" s="726"/>
      <c r="VNN602" s="726"/>
      <c r="VNO602" s="726"/>
      <c r="VNP602" s="726"/>
      <c r="VNQ602" s="726"/>
      <c r="VNR602" s="726"/>
      <c r="VNS602" s="726"/>
      <c r="VNT602" s="726"/>
      <c r="VNU602" s="726"/>
      <c r="VNV602" s="726"/>
      <c r="VNW602" s="726"/>
      <c r="VNX602" s="726"/>
      <c r="VNY602" s="726"/>
      <c r="VNZ602" s="726"/>
      <c r="VOA602" s="726"/>
      <c r="VOB602" s="726"/>
      <c r="VOC602" s="726"/>
      <c r="VOD602" s="726"/>
      <c r="VOE602" s="726"/>
      <c r="VOF602" s="726"/>
      <c r="VOG602" s="726"/>
      <c r="VOH602" s="726"/>
      <c r="VOI602" s="726"/>
      <c r="VOJ602" s="726"/>
      <c r="VOK602" s="726"/>
      <c r="VOL602" s="726"/>
      <c r="VOM602" s="726"/>
      <c r="VON602" s="726"/>
      <c r="VOO602" s="726"/>
      <c r="VOP602" s="726"/>
      <c r="VOQ602" s="726"/>
      <c r="VOR602" s="726"/>
      <c r="VOS602" s="726"/>
      <c r="VOT602" s="726"/>
      <c r="VOU602" s="726"/>
      <c r="VOV602" s="726"/>
      <c r="VOW602" s="726"/>
      <c r="VOX602" s="726"/>
      <c r="VOY602" s="726"/>
      <c r="VOZ602" s="726"/>
      <c r="VPA602" s="726"/>
      <c r="VPB602" s="726"/>
      <c r="VPC602" s="726"/>
      <c r="VPD602" s="726"/>
      <c r="VPE602" s="726"/>
      <c r="VPF602" s="726"/>
      <c r="VPG602" s="726"/>
      <c r="VPH602" s="726"/>
      <c r="VPI602" s="726"/>
      <c r="VPJ602" s="726"/>
      <c r="VPK602" s="726"/>
      <c r="VPL602" s="726"/>
      <c r="VPM602" s="726"/>
      <c r="VPN602" s="726"/>
      <c r="VPO602" s="726"/>
      <c r="VPP602" s="726"/>
      <c r="VPQ602" s="726"/>
      <c r="VPR602" s="726"/>
      <c r="VPS602" s="726"/>
      <c r="VPT602" s="726"/>
      <c r="VPU602" s="726"/>
      <c r="VPV602" s="726"/>
      <c r="VPW602" s="726"/>
      <c r="VPX602" s="726"/>
      <c r="VPY602" s="726"/>
      <c r="VPZ602" s="726"/>
      <c r="VQA602" s="726"/>
      <c r="VQB602" s="726"/>
      <c r="VQC602" s="726"/>
      <c r="VQD602" s="726"/>
      <c r="VQE602" s="726"/>
      <c r="VQF602" s="726"/>
      <c r="VQG602" s="726"/>
      <c r="VQH602" s="726"/>
      <c r="VQI602" s="726"/>
      <c r="VQJ602" s="726"/>
      <c r="VQK602" s="726"/>
      <c r="VQL602" s="726"/>
      <c r="VQM602" s="726"/>
      <c r="VQN602" s="726"/>
      <c r="VQO602" s="726"/>
      <c r="VQP602" s="726"/>
      <c r="VQQ602" s="726"/>
      <c r="VQR602" s="726"/>
      <c r="VQS602" s="726"/>
      <c r="VQT602" s="726"/>
      <c r="VQU602" s="726"/>
      <c r="VQV602" s="726"/>
      <c r="VQW602" s="726"/>
      <c r="VQX602" s="726"/>
      <c r="VQY602" s="726"/>
      <c r="VQZ602" s="726"/>
      <c r="VRA602" s="726"/>
      <c r="VRB602" s="726"/>
      <c r="VRC602" s="726"/>
      <c r="VRD602" s="726"/>
      <c r="VRE602" s="726"/>
      <c r="VRF602" s="726"/>
      <c r="VRG602" s="726"/>
      <c r="VRH602" s="726"/>
      <c r="VRI602" s="726"/>
      <c r="VRJ602" s="726"/>
      <c r="VRK602" s="726"/>
      <c r="VRL602" s="726"/>
      <c r="VRM602" s="726"/>
      <c r="VRN602" s="726"/>
      <c r="VRO602" s="726"/>
      <c r="VRP602" s="726"/>
      <c r="VRQ602" s="726"/>
      <c r="VRR602" s="726"/>
      <c r="VRS602" s="726"/>
      <c r="VRT602" s="726"/>
      <c r="VRU602" s="726"/>
      <c r="VRV602" s="726"/>
      <c r="VRW602" s="726"/>
      <c r="VRX602" s="726"/>
      <c r="VRY602" s="726"/>
      <c r="VRZ602" s="726"/>
      <c r="VSA602" s="726"/>
      <c r="VSB602" s="726"/>
      <c r="VSC602" s="726"/>
      <c r="VSD602" s="726"/>
      <c r="VSE602" s="726"/>
      <c r="VSF602" s="726"/>
      <c r="VSG602" s="726"/>
      <c r="VSH602" s="726"/>
      <c r="VSI602" s="726"/>
      <c r="VSJ602" s="726"/>
      <c r="VSK602" s="726"/>
      <c r="VSL602" s="726"/>
      <c r="VSM602" s="726"/>
      <c r="VSN602" s="726"/>
      <c r="VSO602" s="726"/>
      <c r="VSP602" s="726"/>
      <c r="VSQ602" s="726"/>
      <c r="VSR602" s="726"/>
      <c r="VSS602" s="726"/>
      <c r="VST602" s="726"/>
      <c r="VSU602" s="726"/>
      <c r="VSV602" s="726"/>
      <c r="VSW602" s="726"/>
      <c r="VSX602" s="726"/>
      <c r="VSY602" s="726"/>
      <c r="VSZ602" s="726"/>
      <c r="VTA602" s="726"/>
      <c r="VTB602" s="726"/>
      <c r="VTC602" s="726"/>
      <c r="VTD602" s="726"/>
      <c r="VTE602" s="726"/>
      <c r="VTF602" s="726"/>
      <c r="VTG602" s="726"/>
      <c r="VTH602" s="726"/>
      <c r="VTI602" s="726"/>
      <c r="VTJ602" s="726"/>
      <c r="VTK602" s="726"/>
      <c r="VTL602" s="726"/>
      <c r="VTM602" s="726"/>
      <c r="VTN602" s="726"/>
      <c r="VTO602" s="726"/>
      <c r="VTP602" s="726"/>
      <c r="VTQ602" s="726"/>
      <c r="VTR602" s="726"/>
      <c r="VTS602" s="726"/>
      <c r="VTT602" s="726"/>
      <c r="VTU602" s="726"/>
      <c r="VTV602" s="726"/>
      <c r="VTW602" s="726"/>
      <c r="VTX602" s="726"/>
      <c r="VTY602" s="726"/>
      <c r="VTZ602" s="726"/>
      <c r="VUA602" s="726"/>
      <c r="VUB602" s="726"/>
      <c r="VUC602" s="726"/>
      <c r="VUD602" s="726"/>
      <c r="VUE602" s="726"/>
      <c r="VUF602" s="726"/>
      <c r="VUG602" s="726"/>
      <c r="VUH602" s="726"/>
      <c r="VUI602" s="726"/>
      <c r="VUJ602" s="726"/>
      <c r="VUK602" s="726"/>
      <c r="VUL602" s="726"/>
      <c r="VUM602" s="726"/>
      <c r="VUN602" s="726"/>
      <c r="VUO602" s="726"/>
      <c r="VUP602" s="726"/>
      <c r="VUQ602" s="726"/>
      <c r="VUR602" s="726"/>
      <c r="VUS602" s="726"/>
      <c r="VUT602" s="726"/>
      <c r="VUU602" s="726"/>
      <c r="VUV602" s="726"/>
      <c r="VUW602" s="726"/>
      <c r="VUX602" s="726"/>
      <c r="VUY602" s="726"/>
      <c r="VUZ602" s="726"/>
      <c r="VVA602" s="726"/>
      <c r="VVB602" s="726"/>
      <c r="VVC602" s="726"/>
      <c r="VVD602" s="726"/>
      <c r="VVE602" s="726"/>
      <c r="VVF602" s="726"/>
      <c r="VVG602" s="726"/>
      <c r="VVH602" s="726"/>
      <c r="VVI602" s="726"/>
      <c r="VVJ602" s="726"/>
      <c r="VVK602" s="726"/>
      <c r="VVL602" s="726"/>
      <c r="VVM602" s="726"/>
      <c r="VVN602" s="726"/>
      <c r="VVO602" s="726"/>
      <c r="VVP602" s="726"/>
      <c r="VVQ602" s="726"/>
      <c r="VVR602" s="726"/>
      <c r="VVS602" s="726"/>
      <c r="VVT602" s="726"/>
      <c r="VVU602" s="726"/>
      <c r="VVV602" s="726"/>
      <c r="VVW602" s="726"/>
      <c r="VVX602" s="726"/>
      <c r="VVY602" s="726"/>
      <c r="VVZ602" s="726"/>
      <c r="VWA602" s="726"/>
      <c r="VWB602" s="726"/>
      <c r="VWC602" s="726"/>
      <c r="VWD602" s="726"/>
      <c r="VWE602" s="726"/>
      <c r="VWF602" s="726"/>
      <c r="VWG602" s="726"/>
      <c r="VWH602" s="726"/>
      <c r="VWI602" s="726"/>
      <c r="VWJ602" s="726"/>
      <c r="VWK602" s="726"/>
      <c r="VWL602" s="726"/>
      <c r="VWM602" s="726"/>
      <c r="VWN602" s="726"/>
      <c r="VWO602" s="726"/>
      <c r="VWP602" s="726"/>
      <c r="VWQ602" s="726"/>
      <c r="VWR602" s="726"/>
      <c r="VWS602" s="726"/>
      <c r="VWT602" s="726"/>
      <c r="VWU602" s="726"/>
      <c r="VWV602" s="726"/>
      <c r="VWW602" s="726"/>
      <c r="VWX602" s="726"/>
      <c r="VWY602" s="726"/>
      <c r="VWZ602" s="726"/>
      <c r="VXA602" s="726"/>
      <c r="VXB602" s="726"/>
      <c r="VXC602" s="726"/>
      <c r="VXD602" s="726"/>
      <c r="VXE602" s="726"/>
      <c r="VXF602" s="726"/>
      <c r="VXG602" s="726"/>
      <c r="VXH602" s="726"/>
      <c r="VXI602" s="726"/>
      <c r="VXJ602" s="726"/>
      <c r="VXK602" s="726"/>
      <c r="VXL602" s="726"/>
      <c r="VXM602" s="726"/>
      <c r="VXN602" s="726"/>
      <c r="VXO602" s="726"/>
      <c r="VXP602" s="726"/>
      <c r="VXQ602" s="726"/>
      <c r="VXR602" s="726"/>
      <c r="VXS602" s="726"/>
      <c r="VXT602" s="726"/>
      <c r="VXU602" s="726"/>
      <c r="VXV602" s="726"/>
      <c r="VXW602" s="726"/>
      <c r="VXX602" s="726"/>
      <c r="VXY602" s="726"/>
      <c r="VXZ602" s="726"/>
      <c r="VYA602" s="726"/>
      <c r="VYB602" s="726"/>
      <c r="VYC602" s="726"/>
      <c r="VYD602" s="726"/>
      <c r="VYE602" s="726"/>
      <c r="VYF602" s="726"/>
      <c r="VYG602" s="726"/>
      <c r="VYH602" s="726"/>
      <c r="VYI602" s="726"/>
      <c r="VYJ602" s="726"/>
      <c r="VYK602" s="726"/>
      <c r="VYL602" s="726"/>
      <c r="VYM602" s="726"/>
      <c r="VYN602" s="726"/>
      <c r="VYO602" s="726"/>
      <c r="VYP602" s="726"/>
      <c r="VYQ602" s="726"/>
      <c r="VYR602" s="726"/>
      <c r="VYS602" s="726"/>
      <c r="VYT602" s="726"/>
      <c r="VYU602" s="726"/>
      <c r="VYV602" s="726"/>
      <c r="VYW602" s="726"/>
      <c r="VYX602" s="726"/>
      <c r="VYY602" s="726"/>
      <c r="VYZ602" s="726"/>
      <c r="VZA602" s="726"/>
      <c r="VZB602" s="726"/>
      <c r="VZC602" s="726"/>
      <c r="VZD602" s="726"/>
      <c r="VZE602" s="726"/>
      <c r="VZF602" s="726"/>
      <c r="VZG602" s="726"/>
      <c r="VZH602" s="726"/>
      <c r="VZI602" s="726"/>
      <c r="VZJ602" s="726"/>
      <c r="VZK602" s="726"/>
      <c r="VZL602" s="726"/>
      <c r="VZM602" s="726"/>
      <c r="VZN602" s="726"/>
      <c r="VZO602" s="726"/>
      <c r="VZP602" s="726"/>
      <c r="VZQ602" s="726"/>
      <c r="VZR602" s="726"/>
      <c r="VZS602" s="726"/>
      <c r="VZT602" s="726"/>
      <c r="VZU602" s="726"/>
      <c r="VZV602" s="726"/>
      <c r="VZW602" s="726"/>
      <c r="VZX602" s="726"/>
      <c r="VZY602" s="726"/>
      <c r="VZZ602" s="726"/>
      <c r="WAA602" s="726"/>
      <c r="WAB602" s="726"/>
      <c r="WAC602" s="726"/>
      <c r="WAD602" s="726"/>
      <c r="WAE602" s="726"/>
      <c r="WAF602" s="726"/>
      <c r="WAG602" s="726"/>
      <c r="WAH602" s="726"/>
      <c r="WAI602" s="726"/>
      <c r="WAJ602" s="726"/>
      <c r="WAK602" s="726"/>
      <c r="WAL602" s="726"/>
      <c r="WAM602" s="726"/>
      <c r="WAN602" s="726"/>
      <c r="WAO602" s="726"/>
      <c r="WAP602" s="726"/>
      <c r="WAQ602" s="726"/>
      <c r="WAR602" s="726"/>
      <c r="WAS602" s="726"/>
      <c r="WAT602" s="726"/>
      <c r="WAU602" s="726"/>
      <c r="WAV602" s="726"/>
      <c r="WAW602" s="726"/>
      <c r="WAX602" s="726"/>
      <c r="WAY602" s="726"/>
      <c r="WAZ602" s="726"/>
      <c r="WBA602" s="726"/>
      <c r="WBB602" s="726"/>
      <c r="WBC602" s="726"/>
      <c r="WBD602" s="726"/>
      <c r="WBE602" s="726"/>
      <c r="WBF602" s="726"/>
      <c r="WBG602" s="726"/>
      <c r="WBH602" s="726"/>
      <c r="WBI602" s="726"/>
      <c r="WBJ602" s="726"/>
      <c r="WBK602" s="726"/>
      <c r="WBL602" s="726"/>
      <c r="WBM602" s="726"/>
      <c r="WBN602" s="726"/>
      <c r="WBO602" s="726"/>
      <c r="WBP602" s="726"/>
      <c r="WBQ602" s="726"/>
      <c r="WBR602" s="726"/>
      <c r="WBS602" s="726"/>
      <c r="WBT602" s="726"/>
      <c r="WBU602" s="726"/>
      <c r="WBV602" s="726"/>
      <c r="WBW602" s="726"/>
      <c r="WBX602" s="726"/>
      <c r="WBY602" s="726"/>
      <c r="WBZ602" s="726"/>
      <c r="WCA602" s="726"/>
      <c r="WCB602" s="726"/>
      <c r="WCC602" s="726"/>
      <c r="WCD602" s="726"/>
      <c r="WCE602" s="726"/>
      <c r="WCF602" s="726"/>
      <c r="WCG602" s="726"/>
      <c r="WCH602" s="726"/>
      <c r="WCI602" s="726"/>
      <c r="WCJ602" s="726"/>
      <c r="WCK602" s="726"/>
      <c r="WCL602" s="726"/>
      <c r="WCM602" s="726"/>
      <c r="WCN602" s="726"/>
      <c r="WCO602" s="726"/>
      <c r="WCP602" s="726"/>
      <c r="WCQ602" s="726"/>
      <c r="WCR602" s="726"/>
      <c r="WCS602" s="726"/>
      <c r="WCT602" s="726"/>
      <c r="WCU602" s="726"/>
      <c r="WCV602" s="726"/>
      <c r="WCW602" s="726"/>
      <c r="WCX602" s="726"/>
      <c r="WCY602" s="726"/>
      <c r="WCZ602" s="726"/>
      <c r="WDA602" s="726"/>
      <c r="WDB602" s="726"/>
      <c r="WDC602" s="726"/>
      <c r="WDD602" s="726"/>
      <c r="WDE602" s="726"/>
      <c r="WDF602" s="726"/>
      <c r="WDG602" s="726"/>
      <c r="WDH602" s="726"/>
      <c r="WDI602" s="726"/>
      <c r="WDJ602" s="726"/>
      <c r="WDK602" s="726"/>
      <c r="WDL602" s="726"/>
      <c r="WDM602" s="726"/>
      <c r="WDN602" s="726"/>
      <c r="WDO602" s="726"/>
      <c r="WDP602" s="726"/>
      <c r="WDQ602" s="726"/>
      <c r="WDR602" s="726"/>
      <c r="WDS602" s="726"/>
      <c r="WDT602" s="726"/>
      <c r="WDU602" s="726"/>
      <c r="WDV602" s="726"/>
      <c r="WDW602" s="726"/>
      <c r="WDX602" s="726"/>
      <c r="WDY602" s="726"/>
      <c r="WDZ602" s="726"/>
      <c r="WEA602" s="726"/>
      <c r="WEB602" s="726"/>
      <c r="WEC602" s="726"/>
      <c r="WED602" s="726"/>
      <c r="WEE602" s="726"/>
      <c r="WEF602" s="726"/>
      <c r="WEG602" s="726"/>
      <c r="WEH602" s="726"/>
      <c r="WEI602" s="726"/>
      <c r="WEJ602" s="726"/>
      <c r="WEK602" s="726"/>
      <c r="WEL602" s="726"/>
      <c r="WEM602" s="726"/>
      <c r="WEN602" s="726"/>
      <c r="WEO602" s="726"/>
      <c r="WEP602" s="726"/>
      <c r="WEQ602" s="726"/>
      <c r="WER602" s="726"/>
      <c r="WES602" s="726"/>
      <c r="WET602" s="726"/>
      <c r="WEU602" s="726"/>
      <c r="WEV602" s="726"/>
      <c r="WEW602" s="726"/>
      <c r="WEX602" s="726"/>
      <c r="WEY602" s="726"/>
      <c r="WEZ602" s="726"/>
      <c r="WFA602" s="726"/>
      <c r="WFB602" s="726"/>
      <c r="WFC602" s="726"/>
      <c r="WFD602" s="726"/>
      <c r="WFE602" s="726"/>
      <c r="WFF602" s="726"/>
      <c r="WFG602" s="726"/>
      <c r="WFH602" s="726"/>
      <c r="WFI602" s="726"/>
      <c r="WFJ602" s="726"/>
      <c r="WFK602" s="726"/>
      <c r="WFL602" s="726"/>
      <c r="WFM602" s="726"/>
      <c r="WFN602" s="726"/>
      <c r="WFO602" s="726"/>
      <c r="WFP602" s="726"/>
      <c r="WFQ602" s="726"/>
      <c r="WFR602" s="726"/>
      <c r="WFS602" s="726"/>
      <c r="WFT602" s="726"/>
      <c r="WFU602" s="726"/>
      <c r="WFV602" s="726"/>
      <c r="WFW602" s="726"/>
      <c r="WFX602" s="726"/>
      <c r="WFY602" s="726"/>
      <c r="WFZ602" s="726"/>
      <c r="WGA602" s="726"/>
      <c r="WGB602" s="726"/>
      <c r="WGC602" s="726"/>
      <c r="WGD602" s="726"/>
      <c r="WGE602" s="726"/>
      <c r="WGF602" s="726"/>
      <c r="WGG602" s="726"/>
      <c r="WGH602" s="726"/>
      <c r="WGI602" s="726"/>
      <c r="WGJ602" s="726"/>
      <c r="WGK602" s="726"/>
      <c r="WGL602" s="726"/>
      <c r="WGM602" s="726"/>
      <c r="WGN602" s="726"/>
      <c r="WGO602" s="726"/>
      <c r="WGP602" s="726"/>
      <c r="WGQ602" s="726"/>
      <c r="WGR602" s="726"/>
      <c r="WGS602" s="726"/>
      <c r="WGT602" s="726"/>
      <c r="WGU602" s="726"/>
      <c r="WGV602" s="726"/>
      <c r="WGW602" s="726"/>
      <c r="WGX602" s="726"/>
      <c r="WGY602" s="726"/>
      <c r="WGZ602" s="726"/>
      <c r="WHA602" s="726"/>
      <c r="WHB602" s="726"/>
      <c r="WHC602" s="726"/>
      <c r="WHD602" s="726"/>
      <c r="WHE602" s="726"/>
      <c r="WHF602" s="726"/>
      <c r="WHG602" s="726"/>
      <c r="WHH602" s="726"/>
      <c r="WHI602" s="726"/>
      <c r="WHJ602" s="726"/>
      <c r="WHK602" s="726"/>
      <c r="WHL602" s="726"/>
      <c r="WHM602" s="726"/>
      <c r="WHN602" s="726"/>
      <c r="WHO602" s="726"/>
      <c r="WHP602" s="726"/>
      <c r="WHQ602" s="726"/>
      <c r="WHR602" s="726"/>
      <c r="WHS602" s="726"/>
      <c r="WHT602" s="726"/>
      <c r="WHU602" s="726"/>
      <c r="WHV602" s="726"/>
      <c r="WHW602" s="726"/>
      <c r="WHX602" s="726"/>
      <c r="WHY602" s="726"/>
      <c r="WHZ602" s="726"/>
      <c r="WIA602" s="726"/>
      <c r="WIB602" s="726"/>
      <c r="WIC602" s="726"/>
      <c r="WID602" s="726"/>
      <c r="WIE602" s="726"/>
      <c r="WIF602" s="726"/>
      <c r="WIG602" s="726"/>
      <c r="WIH602" s="726"/>
      <c r="WII602" s="726"/>
      <c r="WIJ602" s="726"/>
      <c r="WIK602" s="726"/>
      <c r="WIL602" s="726"/>
      <c r="WIM602" s="726"/>
      <c r="WIN602" s="726"/>
      <c r="WIO602" s="726"/>
      <c r="WIP602" s="726"/>
      <c r="WIQ602" s="726"/>
      <c r="WIR602" s="726"/>
      <c r="WIS602" s="726"/>
      <c r="WIT602" s="726"/>
      <c r="WIU602" s="726"/>
      <c r="WIV602" s="726"/>
      <c r="WIW602" s="726"/>
      <c r="WIX602" s="726"/>
      <c r="WIY602" s="726"/>
      <c r="WIZ602" s="726"/>
      <c r="WJA602" s="726"/>
      <c r="WJB602" s="726"/>
      <c r="WJC602" s="726"/>
      <c r="WJD602" s="726"/>
      <c r="WJE602" s="726"/>
      <c r="WJF602" s="726"/>
      <c r="WJG602" s="726"/>
      <c r="WJH602" s="726"/>
      <c r="WJI602" s="726"/>
      <c r="WJJ602" s="726"/>
      <c r="WJK602" s="726"/>
      <c r="WJL602" s="726"/>
      <c r="WJM602" s="726"/>
      <c r="WJN602" s="726"/>
      <c r="WJO602" s="726"/>
      <c r="WJP602" s="726"/>
      <c r="WJQ602" s="726"/>
      <c r="WJR602" s="726"/>
      <c r="WJS602" s="726"/>
      <c r="WJT602" s="726"/>
      <c r="WJU602" s="726"/>
      <c r="WJV602" s="726"/>
      <c r="WJW602" s="726"/>
      <c r="WJX602" s="726"/>
      <c r="WJY602" s="726"/>
      <c r="WJZ602" s="726"/>
      <c r="WKA602" s="726"/>
      <c r="WKB602" s="726"/>
      <c r="WKC602" s="726"/>
      <c r="WKD602" s="726"/>
      <c r="WKE602" s="726"/>
      <c r="WKF602" s="726"/>
      <c r="WKG602" s="726"/>
      <c r="WKH602" s="726"/>
      <c r="WKI602" s="726"/>
      <c r="WKJ602" s="726"/>
      <c r="WKK602" s="726"/>
      <c r="WKL602" s="726"/>
      <c r="WKM602" s="726"/>
      <c r="WKN602" s="726"/>
      <c r="WKO602" s="726"/>
      <c r="WKP602" s="726"/>
      <c r="WKQ602" s="726"/>
      <c r="WKR602" s="726"/>
      <c r="WKS602" s="726"/>
      <c r="WKT602" s="726"/>
      <c r="WKU602" s="726"/>
      <c r="WKV602" s="726"/>
      <c r="WKW602" s="726"/>
      <c r="WKX602" s="726"/>
      <c r="WKY602" s="726"/>
      <c r="WKZ602" s="726"/>
      <c r="WLA602" s="726"/>
      <c r="WLB602" s="726"/>
      <c r="WLC602" s="726"/>
      <c r="WLD602" s="726"/>
      <c r="WLE602" s="726"/>
      <c r="WLF602" s="726"/>
      <c r="WLG602" s="726"/>
      <c r="WLH602" s="726"/>
      <c r="WLI602" s="726"/>
      <c r="WLJ602" s="726"/>
      <c r="WLK602" s="726"/>
      <c r="WLL602" s="726"/>
      <c r="WLM602" s="726"/>
      <c r="WLN602" s="726"/>
      <c r="WLO602" s="726"/>
      <c r="WLP602" s="726"/>
      <c r="WLQ602" s="726"/>
      <c r="WLR602" s="726"/>
      <c r="WLS602" s="726"/>
      <c r="WLT602" s="726"/>
      <c r="WLU602" s="726"/>
      <c r="WLV602" s="726"/>
      <c r="WLW602" s="726"/>
      <c r="WLX602" s="726"/>
      <c r="WLY602" s="726"/>
      <c r="WLZ602" s="726"/>
      <c r="WMA602" s="726"/>
      <c r="WMB602" s="726"/>
      <c r="WMC602" s="726"/>
      <c r="WMD602" s="726"/>
      <c r="WME602" s="726"/>
      <c r="WMF602" s="726"/>
      <c r="WMG602" s="726"/>
      <c r="WMH602" s="726"/>
      <c r="WMI602" s="726"/>
      <c r="WMJ602" s="726"/>
      <c r="WMK602" s="726"/>
      <c r="WML602" s="726"/>
      <c r="WMM602" s="726"/>
      <c r="WMN602" s="726"/>
      <c r="WMO602" s="726"/>
      <c r="WMP602" s="726"/>
      <c r="WMQ602" s="726"/>
      <c r="WMR602" s="726"/>
      <c r="WMS602" s="726"/>
      <c r="WMT602" s="726"/>
      <c r="WMU602" s="726"/>
      <c r="WMV602" s="726"/>
      <c r="WMW602" s="726"/>
      <c r="WMX602" s="726"/>
      <c r="WMY602" s="726"/>
      <c r="WMZ602" s="726"/>
      <c r="WNA602" s="726"/>
      <c r="WNB602" s="726"/>
      <c r="WNC602" s="726"/>
      <c r="WND602" s="726"/>
      <c r="WNE602" s="726"/>
      <c r="WNF602" s="726"/>
      <c r="WNG602" s="726"/>
      <c r="WNH602" s="726"/>
      <c r="WNI602" s="726"/>
      <c r="WNJ602" s="726"/>
      <c r="WNK602" s="726"/>
      <c r="WNL602" s="726"/>
      <c r="WNM602" s="726"/>
      <c r="WNN602" s="726"/>
      <c r="WNO602" s="726"/>
      <c r="WNP602" s="726"/>
      <c r="WNQ602" s="726"/>
      <c r="WNR602" s="726"/>
      <c r="WNS602" s="726"/>
      <c r="WNT602" s="726"/>
      <c r="WNU602" s="726"/>
      <c r="WNV602" s="726"/>
      <c r="WNW602" s="726"/>
      <c r="WNX602" s="726"/>
      <c r="WNY602" s="726"/>
      <c r="WNZ602" s="726"/>
      <c r="WOA602" s="726"/>
      <c r="WOB602" s="726"/>
      <c r="WOC602" s="726"/>
      <c r="WOD602" s="726"/>
      <c r="WOE602" s="726"/>
      <c r="WOF602" s="726"/>
      <c r="WOG602" s="726"/>
      <c r="WOH602" s="726"/>
      <c r="WOI602" s="726"/>
      <c r="WOJ602" s="726"/>
      <c r="WOK602" s="726"/>
      <c r="WOL602" s="726"/>
      <c r="WOM602" s="726"/>
      <c r="WON602" s="726"/>
      <c r="WOO602" s="726"/>
      <c r="WOP602" s="726"/>
      <c r="WOQ602" s="726"/>
      <c r="WOR602" s="726"/>
      <c r="WOS602" s="726"/>
      <c r="WOT602" s="726"/>
      <c r="WOU602" s="726"/>
      <c r="WOV602" s="726"/>
      <c r="WOW602" s="726"/>
      <c r="WOX602" s="726"/>
      <c r="WOY602" s="726"/>
      <c r="WOZ602" s="726"/>
      <c r="WPA602" s="726"/>
      <c r="WPB602" s="726"/>
      <c r="WPC602" s="726"/>
      <c r="WPD602" s="726"/>
      <c r="WPE602" s="726"/>
      <c r="WPF602" s="726"/>
      <c r="WPG602" s="726"/>
      <c r="WPH602" s="726"/>
      <c r="WPI602" s="726"/>
      <c r="WPJ602" s="726"/>
      <c r="WPK602" s="726"/>
      <c r="WPL602" s="726"/>
      <c r="WPM602" s="726"/>
      <c r="WPN602" s="726"/>
      <c r="WPO602" s="726"/>
      <c r="WPP602" s="726"/>
      <c r="WPQ602" s="726"/>
      <c r="WPR602" s="726"/>
      <c r="WPS602" s="726"/>
      <c r="WPT602" s="726"/>
      <c r="WPU602" s="726"/>
      <c r="WPV602" s="726"/>
      <c r="WPW602" s="726"/>
      <c r="WPX602" s="726"/>
      <c r="WPY602" s="726"/>
      <c r="WPZ602" s="726"/>
      <c r="WQA602" s="726"/>
      <c r="WQB602" s="726"/>
      <c r="WQC602" s="726"/>
      <c r="WQD602" s="726"/>
      <c r="WQE602" s="726"/>
      <c r="WQF602" s="726"/>
      <c r="WQG602" s="726"/>
      <c r="WQH602" s="726"/>
      <c r="WQI602" s="726"/>
      <c r="WQJ602" s="726"/>
      <c r="WQK602" s="726"/>
      <c r="WQL602" s="726"/>
      <c r="WQM602" s="726"/>
      <c r="WQN602" s="726"/>
      <c r="WQO602" s="726"/>
      <c r="WQP602" s="726"/>
      <c r="WQQ602" s="726"/>
      <c r="WQR602" s="726"/>
      <c r="WQS602" s="726"/>
      <c r="WQT602" s="726"/>
      <c r="WQU602" s="726"/>
      <c r="WQV602" s="726"/>
      <c r="WQW602" s="726"/>
      <c r="WQX602" s="726"/>
      <c r="WQY602" s="726"/>
      <c r="WQZ602" s="726"/>
      <c r="WRA602" s="726"/>
      <c r="WRB602" s="726"/>
      <c r="WRC602" s="726"/>
      <c r="WRD602" s="726"/>
      <c r="WRE602" s="726"/>
      <c r="WRF602" s="726"/>
      <c r="WRG602" s="726"/>
      <c r="WRH602" s="726"/>
      <c r="WRI602" s="726"/>
      <c r="WRJ602" s="726"/>
      <c r="WRK602" s="726"/>
      <c r="WRL602" s="726"/>
      <c r="WRM602" s="726"/>
      <c r="WRN602" s="726"/>
      <c r="WRO602" s="726"/>
      <c r="WRP602" s="726"/>
      <c r="WRQ602" s="726"/>
      <c r="WRR602" s="726"/>
      <c r="WRS602" s="726"/>
      <c r="WRT602" s="726"/>
      <c r="WRU602" s="726"/>
      <c r="WRV602" s="726"/>
      <c r="WRW602" s="726"/>
      <c r="WRX602" s="726"/>
      <c r="WRY602" s="726"/>
      <c r="WRZ602" s="726"/>
      <c r="WSA602" s="726"/>
      <c r="WSB602" s="726"/>
      <c r="WSC602" s="726"/>
      <c r="WSD602" s="726"/>
      <c r="WSE602" s="726"/>
      <c r="WSF602" s="726"/>
      <c r="WSG602" s="726"/>
      <c r="WSH602" s="726"/>
      <c r="WSI602" s="726"/>
      <c r="WSJ602" s="726"/>
      <c r="WSK602" s="726"/>
      <c r="WSL602" s="726"/>
      <c r="WSM602" s="726"/>
      <c r="WSN602" s="726"/>
      <c r="WSO602" s="726"/>
      <c r="WSP602" s="726"/>
      <c r="WSQ602" s="726"/>
      <c r="WSR602" s="726"/>
      <c r="WSS602" s="726"/>
      <c r="WST602" s="726"/>
      <c r="WSU602" s="726"/>
      <c r="WSV602" s="726"/>
      <c r="WSW602" s="726"/>
      <c r="WSX602" s="726"/>
      <c r="WSY602" s="726"/>
      <c r="WSZ602" s="726"/>
      <c r="WTA602" s="726"/>
      <c r="WTB602" s="726"/>
      <c r="WTC602" s="726"/>
      <c r="WTD602" s="726"/>
      <c r="WTE602" s="726"/>
      <c r="WTF602" s="726"/>
      <c r="WTG602" s="726"/>
      <c r="WTH602" s="726"/>
      <c r="WTI602" s="726"/>
      <c r="WTJ602" s="726"/>
      <c r="WTK602" s="726"/>
      <c r="WTL602" s="726"/>
      <c r="WTM602" s="726"/>
      <c r="WTN602" s="726"/>
      <c r="WTO602" s="726"/>
      <c r="WTP602" s="726"/>
      <c r="WTQ602" s="726"/>
      <c r="WTR602" s="726"/>
      <c r="WTS602" s="726"/>
      <c r="WTT602" s="726"/>
      <c r="WTU602" s="726"/>
      <c r="WTV602" s="726"/>
      <c r="WTW602" s="726"/>
      <c r="WTX602" s="726"/>
      <c r="WTY602" s="726"/>
      <c r="WTZ602" s="726"/>
      <c r="WUA602" s="726"/>
      <c r="WUB602" s="726"/>
      <c r="WUC602" s="726"/>
      <c r="WUD602" s="726"/>
      <c r="WUE602" s="726"/>
      <c r="WUF602" s="726"/>
      <c r="WUG602" s="726"/>
      <c r="WUH602" s="726"/>
      <c r="WUI602" s="726"/>
      <c r="WUJ602" s="726"/>
      <c r="WUK602" s="726"/>
      <c r="WUL602" s="726"/>
      <c r="WUM602" s="726"/>
      <c r="WUN602" s="726"/>
      <c r="WUO602" s="726"/>
      <c r="WUP602" s="726"/>
      <c r="WUQ602" s="726"/>
      <c r="WUR602" s="726"/>
      <c r="WUS602" s="726"/>
      <c r="WUT602" s="726"/>
      <c r="WUU602" s="726"/>
      <c r="WUV602" s="726"/>
      <c r="WUW602" s="726"/>
      <c r="WUX602" s="726"/>
      <c r="WUY602" s="726"/>
      <c r="WUZ602" s="726"/>
      <c r="WVA602" s="726"/>
      <c r="WVB602" s="726"/>
      <c r="WVC602" s="726"/>
      <c r="WVD602" s="726"/>
      <c r="WVE602" s="726"/>
      <c r="WVF602" s="726"/>
      <c r="WVG602" s="726"/>
      <c r="WVH602" s="726"/>
      <c r="WVI602" s="726"/>
      <c r="WVJ602" s="726"/>
      <c r="WVK602" s="726"/>
      <c r="WVL602" s="726"/>
      <c r="WVM602" s="726"/>
      <c r="WVN602" s="726"/>
      <c r="WVO602" s="726"/>
      <c r="WVP602" s="726"/>
      <c r="WVQ602" s="726"/>
      <c r="WVR602" s="726"/>
      <c r="WVS602" s="726"/>
      <c r="WVT602" s="726"/>
      <c r="WVU602" s="726"/>
      <c r="WVV602" s="726"/>
      <c r="WVW602" s="726"/>
      <c r="WVX602" s="726"/>
      <c r="WVY602" s="726"/>
      <c r="WVZ602" s="726"/>
      <c r="WWA602" s="726"/>
      <c r="WWB602" s="726"/>
      <c r="WWC602" s="726"/>
      <c r="WWD602" s="726"/>
      <c r="WWE602" s="726"/>
      <c r="WWF602" s="726"/>
      <c r="WWG602" s="726"/>
      <c r="WWH602" s="726"/>
      <c r="WWI602" s="726"/>
      <c r="WWJ602" s="726"/>
      <c r="WWK602" s="726"/>
      <c r="WWL602" s="726"/>
      <c r="WWM602" s="726"/>
      <c r="WWN602" s="726"/>
      <c r="WWO602" s="726"/>
      <c r="WWP602" s="726"/>
      <c r="WWQ602" s="726"/>
      <c r="WWR602" s="726"/>
      <c r="WWS602" s="726"/>
      <c r="WWT602" s="726"/>
      <c r="WWU602" s="726"/>
      <c r="WWV602" s="726"/>
      <c r="WWW602" s="726"/>
      <c r="WWX602" s="726"/>
      <c r="WWY602" s="726"/>
      <c r="WWZ602" s="726"/>
      <c r="WXA602" s="726"/>
      <c r="WXB602" s="726"/>
      <c r="WXC602" s="726"/>
      <c r="WXD602" s="726"/>
      <c r="WXE602" s="726"/>
      <c r="WXF602" s="726"/>
      <c r="WXG602" s="726"/>
      <c r="WXH602" s="726"/>
      <c r="WXI602" s="726"/>
      <c r="WXJ602" s="726"/>
      <c r="WXK602" s="726"/>
      <c r="WXL602" s="726"/>
      <c r="WXM602" s="726"/>
      <c r="WXN602" s="726"/>
      <c r="WXO602" s="726"/>
      <c r="WXP602" s="726"/>
      <c r="WXQ602" s="726"/>
      <c r="WXR602" s="726"/>
      <c r="WXS602" s="726"/>
      <c r="WXT602" s="726"/>
      <c r="WXU602" s="726"/>
      <c r="WXV602" s="726"/>
      <c r="WXW602" s="726"/>
      <c r="WXX602" s="726"/>
      <c r="WXY602" s="726"/>
      <c r="WXZ602" s="726"/>
      <c r="WYA602" s="726"/>
      <c r="WYB602" s="726"/>
      <c r="WYC602" s="726"/>
      <c r="WYD602" s="726"/>
      <c r="WYE602" s="726"/>
      <c r="WYF602" s="726"/>
      <c r="WYG602" s="726"/>
      <c r="WYH602" s="726"/>
      <c r="WYI602" s="726"/>
      <c r="WYJ602" s="726"/>
      <c r="WYK602" s="726"/>
      <c r="WYL602" s="726"/>
      <c r="WYM602" s="726"/>
      <c r="WYN602" s="726"/>
      <c r="WYO602" s="726"/>
      <c r="WYP602" s="726"/>
      <c r="WYQ602" s="726"/>
      <c r="WYR602" s="726"/>
      <c r="WYS602" s="726"/>
      <c r="WYT602" s="726"/>
      <c r="WYU602" s="726"/>
      <c r="WYV602" s="726"/>
      <c r="WYW602" s="726"/>
      <c r="WYX602" s="726"/>
      <c r="WYY602" s="726"/>
      <c r="WYZ602" s="726"/>
      <c r="WZA602" s="726"/>
      <c r="WZB602" s="726"/>
      <c r="WZC602" s="726"/>
      <c r="WZD602" s="726"/>
      <c r="WZE602" s="726"/>
      <c r="WZF602" s="726"/>
      <c r="WZG602" s="726"/>
      <c r="WZH602" s="726"/>
      <c r="WZI602" s="726"/>
      <c r="WZJ602" s="726"/>
      <c r="WZK602" s="726"/>
      <c r="WZL602" s="726"/>
      <c r="WZM602" s="726"/>
      <c r="WZN602" s="726"/>
      <c r="WZO602" s="726"/>
      <c r="WZP602" s="726"/>
      <c r="WZQ602" s="726"/>
      <c r="WZR602" s="726"/>
      <c r="WZS602" s="726"/>
      <c r="WZT602" s="726"/>
      <c r="WZU602" s="726"/>
      <c r="WZV602" s="726"/>
      <c r="WZW602" s="726"/>
      <c r="WZX602" s="726"/>
      <c r="WZY602" s="726"/>
      <c r="WZZ602" s="726"/>
      <c r="XAA602" s="726"/>
      <c r="XAB602" s="726"/>
      <c r="XAC602" s="726"/>
      <c r="XAD602" s="726"/>
      <c r="XAE602" s="726"/>
      <c r="XAF602" s="726"/>
      <c r="XAG602" s="726"/>
      <c r="XAH602" s="726"/>
      <c r="XAI602" s="726"/>
      <c r="XAJ602" s="726"/>
      <c r="XAK602" s="726"/>
      <c r="XAL602" s="726"/>
      <c r="XAM602" s="726"/>
      <c r="XAN602" s="726"/>
      <c r="XAO602" s="726"/>
      <c r="XAP602" s="726"/>
      <c r="XAQ602" s="726"/>
      <c r="XAR602" s="726"/>
      <c r="XAS602" s="726"/>
      <c r="XAT602" s="726"/>
      <c r="XAU602" s="726"/>
      <c r="XAV602" s="726"/>
      <c r="XAW602" s="726"/>
      <c r="XAX602" s="726"/>
      <c r="XAY602" s="726"/>
      <c r="XAZ602" s="726"/>
      <c r="XBA602" s="726"/>
      <c r="XBB602" s="726"/>
      <c r="XBC602" s="726"/>
      <c r="XBD602" s="726"/>
      <c r="XBE602" s="726"/>
      <c r="XBF602" s="726"/>
      <c r="XBG602" s="726"/>
      <c r="XBH602" s="726"/>
      <c r="XBI602" s="726"/>
      <c r="XBJ602" s="726"/>
      <c r="XBK602" s="726"/>
      <c r="XBL602" s="726"/>
      <c r="XBM602" s="726"/>
      <c r="XBN602" s="726"/>
      <c r="XBO602" s="726"/>
      <c r="XBP602" s="726"/>
      <c r="XBQ602" s="726"/>
      <c r="XBR602" s="726"/>
      <c r="XBS602" s="726"/>
      <c r="XBT602" s="726"/>
      <c r="XBU602" s="726"/>
      <c r="XBV602" s="726"/>
      <c r="XBW602" s="726"/>
      <c r="XBX602" s="726"/>
      <c r="XBY602" s="726"/>
      <c r="XBZ602" s="726"/>
      <c r="XCA602" s="726"/>
      <c r="XCB602" s="726"/>
      <c r="XCC602" s="726"/>
      <c r="XCD602" s="726"/>
      <c r="XCE602" s="726"/>
      <c r="XCF602" s="726"/>
      <c r="XCG602" s="726"/>
      <c r="XCH602" s="726"/>
      <c r="XCI602" s="726"/>
      <c r="XCJ602" s="726"/>
      <c r="XCK602" s="726"/>
      <c r="XCL602" s="726"/>
      <c r="XCM602" s="726"/>
      <c r="XCN602" s="726"/>
      <c r="XCO602" s="726"/>
      <c r="XCP602" s="726"/>
      <c r="XCQ602" s="726"/>
      <c r="XCR602" s="726"/>
      <c r="XCS602" s="726"/>
      <c r="XCT602" s="726"/>
      <c r="XCU602" s="726"/>
      <c r="XCV602" s="726"/>
      <c r="XCW602" s="726"/>
      <c r="XCX602" s="726"/>
      <c r="XCY602" s="726"/>
      <c r="XCZ602" s="726"/>
      <c r="XDA602" s="726"/>
      <c r="XDB602" s="726"/>
      <c r="XDC602" s="726"/>
      <c r="XDD602" s="726"/>
      <c r="XDE602" s="726"/>
      <c r="XDF602" s="726"/>
      <c r="XDG602" s="726"/>
      <c r="XDH602" s="726"/>
      <c r="XDI602" s="726"/>
      <c r="XDJ602" s="726"/>
      <c r="XDK602" s="726"/>
      <c r="XDL602" s="726"/>
      <c r="XDM602" s="726"/>
      <c r="XDN602" s="726"/>
      <c r="XDO602" s="726"/>
      <c r="XDP602" s="726"/>
      <c r="XDQ602" s="726"/>
      <c r="XDR602" s="726"/>
      <c r="XDS602" s="726"/>
      <c r="XDT602" s="726"/>
      <c r="XDU602" s="726"/>
      <c r="XDV602" s="726"/>
      <c r="XDW602" s="726"/>
      <c r="XDX602" s="726"/>
      <c r="XDY602" s="726"/>
      <c r="XDZ602" s="726"/>
      <c r="XEA602" s="726"/>
      <c r="XEB602" s="726"/>
      <c r="XEC602" s="726"/>
      <c r="XED602" s="726"/>
      <c r="XEE602" s="726"/>
      <c r="XEF602" s="726"/>
      <c r="XEG602" s="726"/>
      <c r="XEH602" s="726"/>
      <c r="XEI602" s="726"/>
      <c r="XEJ602" s="726"/>
      <c r="XEK602" s="726"/>
      <c r="XEL602" s="726"/>
      <c r="XEM602" s="726"/>
      <c r="XEN602" s="726"/>
      <c r="XEO602" s="726"/>
      <c r="XEP602" s="726"/>
      <c r="XEQ602" s="726"/>
      <c r="XER602" s="726"/>
      <c r="XES602" s="726"/>
      <c r="XET602" s="726"/>
      <c r="XEU602" s="726"/>
      <c r="XEV602" s="726"/>
      <c r="XEW602" s="726"/>
      <c r="XEX602" s="726"/>
      <c r="XEY602" s="726"/>
      <c r="XEZ602" s="726"/>
      <c r="XFA602" s="699"/>
    </row>
    <row r="603" spans="1:16381" s="700" customFormat="1" ht="13.5" customHeight="1" x14ac:dyDescent="0.15">
      <c r="A603" s="213"/>
      <c r="B603" s="220" t="s">
        <v>6130</v>
      </c>
      <c r="C603" s="542"/>
      <c r="D603" s="543"/>
      <c r="E603" s="543"/>
      <c r="F603" s="543"/>
      <c r="G603" s="543"/>
      <c r="H603" s="536"/>
      <c r="I603" s="536"/>
      <c r="J603" s="536"/>
      <c r="K603" s="536"/>
      <c r="L603" s="536"/>
      <c r="M603" s="536"/>
      <c r="N603" s="536"/>
      <c r="O603" s="536"/>
      <c r="P603" s="536"/>
      <c r="Q603" s="536"/>
      <c r="R603" s="536"/>
      <c r="S603" s="536"/>
      <c r="T603" s="536"/>
      <c r="U603" s="536"/>
      <c r="V603" s="536"/>
      <c r="W603" s="536"/>
      <c r="X603" s="536"/>
      <c r="Y603" s="536"/>
      <c r="Z603" s="536"/>
      <c r="AA603" s="543"/>
      <c r="AB603" s="543"/>
      <c r="AC603" s="543"/>
      <c r="AD603" s="543"/>
      <c r="AE603" s="543"/>
      <c r="AF603" s="543"/>
      <c r="AG603" s="543"/>
      <c r="AH603" s="543"/>
      <c r="AI603" s="543"/>
      <c r="AJ603" s="543"/>
      <c r="AK603" s="660"/>
      <c r="AL603" s="661"/>
      <c r="AM603" s="71"/>
      <c r="AN603" s="71"/>
      <c r="AO603" s="71"/>
      <c r="AP603" s="71"/>
      <c r="AQ603" s="71"/>
      <c r="AR603" s="727"/>
      <c r="AS603" s="727"/>
      <c r="AT603" s="727"/>
      <c r="AU603" s="727"/>
      <c r="AV603" s="727"/>
      <c r="AW603" s="727"/>
      <c r="AX603" s="727"/>
      <c r="AY603" s="727"/>
      <c r="AZ603" s="727"/>
      <c r="BA603" s="727"/>
      <c r="BB603" s="727"/>
      <c r="BC603" s="727"/>
      <c r="BD603" s="727"/>
      <c r="BE603" s="727"/>
      <c r="BF603" s="727"/>
      <c r="BG603" s="727"/>
      <c r="BH603" s="727"/>
      <c r="BI603" s="727"/>
      <c r="BJ603" s="727"/>
      <c r="BK603" s="727"/>
      <c r="BL603" s="727"/>
      <c r="BM603" s="727"/>
      <c r="BN603" s="727"/>
      <c r="BO603" s="727"/>
      <c r="BP603" s="727"/>
      <c r="BQ603" s="727"/>
      <c r="BR603" s="727"/>
      <c r="BS603" s="727"/>
      <c r="BT603" s="727"/>
      <c r="BU603" s="727"/>
      <c r="BV603" s="727"/>
      <c r="BW603" s="727"/>
      <c r="BX603" s="727"/>
      <c r="BY603" s="727"/>
      <c r="BZ603" s="727"/>
      <c r="CA603" s="727"/>
      <c r="CB603" s="727"/>
      <c r="CC603" s="727"/>
      <c r="CD603" s="727"/>
      <c r="CE603" s="727"/>
      <c r="CF603" s="727"/>
      <c r="CG603" s="727"/>
      <c r="CH603" s="727"/>
      <c r="CI603" s="727"/>
      <c r="CJ603" s="727"/>
      <c r="CK603" s="727"/>
      <c r="CL603" s="727"/>
      <c r="CM603" s="727"/>
      <c r="CN603" s="727"/>
      <c r="CO603" s="727"/>
      <c r="CP603" s="727"/>
      <c r="CQ603" s="727"/>
      <c r="CR603" s="727"/>
      <c r="CS603" s="727"/>
      <c r="CT603" s="727"/>
      <c r="CU603" s="727"/>
      <c r="CV603" s="727"/>
      <c r="CW603" s="727"/>
      <c r="CX603" s="727"/>
      <c r="CY603" s="727"/>
      <c r="CZ603" s="727"/>
      <c r="DA603" s="727"/>
      <c r="DB603" s="727"/>
      <c r="DC603" s="727"/>
      <c r="DD603" s="727"/>
      <c r="DE603" s="727"/>
      <c r="DF603" s="727"/>
      <c r="DG603" s="727"/>
      <c r="DH603" s="727"/>
      <c r="DI603" s="727"/>
      <c r="DJ603" s="727"/>
      <c r="DK603" s="727"/>
      <c r="DL603" s="727"/>
      <c r="DM603" s="727"/>
      <c r="DN603" s="727"/>
      <c r="DO603" s="727"/>
      <c r="DP603" s="727"/>
      <c r="DQ603" s="727"/>
      <c r="DR603" s="727"/>
      <c r="DS603" s="727"/>
      <c r="DT603" s="727"/>
      <c r="DU603" s="727"/>
      <c r="DV603" s="727"/>
      <c r="DW603" s="727"/>
      <c r="DX603" s="727"/>
      <c r="DY603" s="727"/>
      <c r="DZ603" s="727"/>
      <c r="EA603" s="727"/>
      <c r="EB603" s="727"/>
      <c r="EC603" s="727"/>
      <c r="ED603" s="727"/>
      <c r="EE603" s="727"/>
      <c r="EF603" s="727"/>
      <c r="EG603" s="727"/>
      <c r="EH603" s="727"/>
      <c r="EI603" s="727"/>
      <c r="EJ603" s="727"/>
      <c r="EK603" s="727"/>
      <c r="EL603" s="727"/>
      <c r="EM603" s="727"/>
      <c r="EN603" s="727"/>
      <c r="EO603" s="727"/>
      <c r="EP603" s="727"/>
      <c r="EQ603" s="727"/>
      <c r="ER603" s="727"/>
      <c r="ES603" s="727"/>
      <c r="ET603" s="727"/>
      <c r="EU603" s="727"/>
      <c r="EV603" s="727"/>
      <c r="EW603" s="727"/>
      <c r="EX603" s="727"/>
      <c r="EY603" s="727"/>
      <c r="EZ603" s="727"/>
      <c r="FA603" s="727"/>
      <c r="FB603" s="727"/>
      <c r="FC603" s="727"/>
      <c r="FD603" s="727"/>
      <c r="FE603" s="727"/>
      <c r="FF603" s="727"/>
      <c r="FG603" s="727"/>
      <c r="FH603" s="727"/>
      <c r="FI603" s="727"/>
      <c r="FJ603" s="727"/>
      <c r="FK603" s="727"/>
      <c r="FL603" s="727"/>
      <c r="FM603" s="727"/>
      <c r="FN603" s="727"/>
      <c r="FO603" s="727"/>
      <c r="FP603" s="727"/>
      <c r="FQ603" s="727"/>
      <c r="FR603" s="727"/>
      <c r="FS603" s="727"/>
      <c r="FT603" s="727"/>
      <c r="FU603" s="727"/>
      <c r="FV603" s="727"/>
      <c r="FW603" s="727"/>
      <c r="FX603" s="727"/>
      <c r="FY603" s="727"/>
      <c r="FZ603" s="727"/>
      <c r="GA603" s="727"/>
      <c r="GB603" s="727"/>
      <c r="GC603" s="727"/>
      <c r="GD603" s="727"/>
      <c r="GE603" s="727"/>
      <c r="GF603" s="727"/>
      <c r="GG603" s="727"/>
      <c r="GH603" s="727"/>
      <c r="GI603" s="727"/>
      <c r="GJ603" s="727"/>
      <c r="GK603" s="727"/>
      <c r="GL603" s="727"/>
      <c r="GM603" s="727"/>
      <c r="GN603" s="727"/>
      <c r="GO603" s="727"/>
      <c r="GP603" s="727"/>
      <c r="GQ603" s="727"/>
      <c r="GR603" s="727"/>
      <c r="GS603" s="727"/>
      <c r="GT603" s="727"/>
      <c r="GU603" s="727"/>
      <c r="GV603" s="727"/>
      <c r="GW603" s="727"/>
      <c r="GX603" s="727"/>
      <c r="GY603" s="727"/>
      <c r="GZ603" s="727"/>
      <c r="HA603" s="727"/>
      <c r="HB603" s="727"/>
      <c r="HC603" s="727"/>
      <c r="HD603" s="727"/>
      <c r="HE603" s="727"/>
      <c r="HF603" s="727"/>
      <c r="HG603" s="727"/>
      <c r="HH603" s="727"/>
      <c r="HI603" s="727"/>
      <c r="HJ603" s="727"/>
      <c r="HK603" s="727"/>
      <c r="HL603" s="727"/>
      <c r="HM603" s="727"/>
      <c r="HN603" s="727"/>
      <c r="HO603" s="727"/>
      <c r="HP603" s="727"/>
      <c r="HQ603" s="727"/>
      <c r="HR603" s="727"/>
      <c r="HS603" s="727"/>
      <c r="HT603" s="727"/>
      <c r="HU603" s="727"/>
      <c r="HV603" s="727"/>
      <c r="HW603" s="727"/>
      <c r="HX603" s="727"/>
      <c r="HY603" s="727"/>
      <c r="HZ603" s="727"/>
      <c r="IA603" s="727"/>
      <c r="IB603" s="727"/>
      <c r="IC603" s="727"/>
      <c r="ID603" s="727"/>
      <c r="IE603" s="727"/>
      <c r="IF603" s="727"/>
      <c r="IG603" s="727"/>
      <c r="IH603" s="727"/>
      <c r="II603" s="727"/>
      <c r="IJ603" s="727"/>
      <c r="IK603" s="727"/>
      <c r="IL603" s="727"/>
      <c r="IM603" s="727"/>
      <c r="IN603" s="727"/>
      <c r="IO603" s="727"/>
      <c r="IP603" s="727"/>
      <c r="IQ603" s="727"/>
      <c r="IR603" s="727"/>
      <c r="IS603" s="727"/>
      <c r="IT603" s="727"/>
      <c r="IU603" s="727"/>
      <c r="IV603" s="727"/>
      <c r="IW603" s="727"/>
      <c r="IX603" s="727"/>
      <c r="IY603" s="727"/>
      <c r="IZ603" s="727"/>
      <c r="JA603" s="727"/>
      <c r="JB603" s="727"/>
      <c r="JC603" s="727"/>
      <c r="JD603" s="727"/>
      <c r="JE603" s="727"/>
      <c r="JF603" s="727"/>
      <c r="JG603" s="727"/>
      <c r="JH603" s="727"/>
      <c r="JI603" s="727"/>
      <c r="JJ603" s="727"/>
      <c r="JK603" s="727"/>
      <c r="JL603" s="727"/>
      <c r="JM603" s="727"/>
      <c r="JN603" s="727"/>
      <c r="JO603" s="727"/>
      <c r="JP603" s="727"/>
      <c r="JQ603" s="727"/>
      <c r="JR603" s="727"/>
      <c r="JS603" s="727"/>
      <c r="JT603" s="727"/>
      <c r="JU603" s="727"/>
      <c r="JV603" s="727"/>
      <c r="JW603" s="727"/>
      <c r="JX603" s="727"/>
      <c r="JY603" s="727"/>
      <c r="JZ603" s="727"/>
      <c r="KA603" s="727"/>
      <c r="KB603" s="727"/>
      <c r="KC603" s="727"/>
      <c r="KD603" s="727"/>
      <c r="KE603" s="727"/>
      <c r="KF603" s="727"/>
      <c r="KG603" s="727"/>
      <c r="KH603" s="727"/>
      <c r="KI603" s="727"/>
      <c r="KJ603" s="727"/>
      <c r="KK603" s="727"/>
      <c r="KL603" s="727"/>
      <c r="KM603" s="727"/>
      <c r="KN603" s="727"/>
      <c r="KO603" s="727"/>
      <c r="KP603" s="727"/>
      <c r="KQ603" s="727"/>
      <c r="KR603" s="727"/>
      <c r="KS603" s="727"/>
      <c r="KT603" s="727"/>
      <c r="KU603" s="727"/>
      <c r="KV603" s="727"/>
      <c r="KW603" s="727"/>
      <c r="KX603" s="727"/>
      <c r="KY603" s="727"/>
      <c r="KZ603" s="727"/>
      <c r="LA603" s="727"/>
      <c r="LB603" s="727"/>
      <c r="LC603" s="727"/>
      <c r="LD603" s="727"/>
      <c r="LE603" s="727"/>
      <c r="LF603" s="727"/>
      <c r="LG603" s="727"/>
      <c r="LH603" s="727"/>
      <c r="LI603" s="727"/>
      <c r="LJ603" s="727"/>
      <c r="LK603" s="727"/>
      <c r="LL603" s="727"/>
      <c r="LM603" s="727"/>
      <c r="LN603" s="727"/>
      <c r="LO603" s="727"/>
      <c r="LP603" s="727"/>
      <c r="LQ603" s="727"/>
      <c r="LR603" s="727"/>
      <c r="LS603" s="727"/>
      <c r="LT603" s="727"/>
      <c r="LU603" s="727"/>
      <c r="LV603" s="727"/>
      <c r="LW603" s="727"/>
      <c r="LX603" s="727"/>
      <c r="LY603" s="727"/>
      <c r="LZ603" s="727"/>
      <c r="MA603" s="727"/>
      <c r="MB603" s="727"/>
      <c r="MC603" s="727"/>
      <c r="MD603" s="727"/>
      <c r="ME603" s="727"/>
      <c r="MF603" s="727"/>
      <c r="MG603" s="727"/>
      <c r="MH603" s="727"/>
      <c r="MI603" s="727"/>
      <c r="MJ603" s="727"/>
      <c r="MK603" s="727"/>
      <c r="ML603" s="727"/>
      <c r="MM603" s="727"/>
      <c r="MN603" s="727"/>
      <c r="MO603" s="727"/>
      <c r="MP603" s="727"/>
      <c r="MQ603" s="727"/>
      <c r="MR603" s="727"/>
      <c r="MS603" s="727"/>
      <c r="MT603" s="727"/>
      <c r="MU603" s="727"/>
      <c r="MV603" s="727"/>
      <c r="MW603" s="727"/>
      <c r="MX603" s="727"/>
      <c r="MY603" s="727"/>
      <c r="MZ603" s="727"/>
      <c r="NA603" s="727"/>
      <c r="NB603" s="727"/>
      <c r="NC603" s="727"/>
      <c r="ND603" s="727"/>
      <c r="NE603" s="727"/>
      <c r="NF603" s="727"/>
      <c r="NG603" s="727"/>
      <c r="NH603" s="727"/>
      <c r="NI603" s="727"/>
      <c r="NJ603" s="727"/>
      <c r="NK603" s="727"/>
      <c r="NL603" s="727"/>
      <c r="NM603" s="727"/>
      <c r="NN603" s="727"/>
      <c r="NO603" s="727"/>
      <c r="NP603" s="727"/>
      <c r="NQ603" s="727"/>
      <c r="NR603" s="727"/>
      <c r="NS603" s="727"/>
      <c r="NT603" s="727"/>
      <c r="NU603" s="727"/>
      <c r="NV603" s="727"/>
      <c r="NW603" s="727"/>
      <c r="NX603" s="727"/>
      <c r="NY603" s="727"/>
      <c r="NZ603" s="727"/>
      <c r="OA603" s="727"/>
      <c r="OB603" s="727"/>
      <c r="OC603" s="727"/>
      <c r="OD603" s="727"/>
      <c r="OE603" s="727"/>
      <c r="OF603" s="727"/>
      <c r="OG603" s="727"/>
      <c r="OH603" s="727"/>
      <c r="OI603" s="727"/>
      <c r="OJ603" s="727"/>
      <c r="OK603" s="727"/>
      <c r="OL603" s="727"/>
      <c r="OM603" s="727"/>
      <c r="ON603" s="727"/>
      <c r="OO603" s="727"/>
      <c r="OP603" s="727"/>
      <c r="OQ603" s="727"/>
      <c r="OR603" s="727"/>
      <c r="OS603" s="727"/>
      <c r="OT603" s="727"/>
      <c r="OU603" s="727"/>
      <c r="OV603" s="727"/>
      <c r="OW603" s="727"/>
      <c r="OX603" s="727"/>
      <c r="OY603" s="727"/>
      <c r="OZ603" s="727"/>
      <c r="PA603" s="727"/>
      <c r="PB603" s="727"/>
      <c r="PC603" s="727"/>
      <c r="PD603" s="727"/>
      <c r="PE603" s="727"/>
      <c r="PF603" s="727"/>
      <c r="PG603" s="727"/>
      <c r="PH603" s="727"/>
      <c r="PI603" s="727"/>
      <c r="PJ603" s="727"/>
      <c r="PK603" s="727"/>
      <c r="PL603" s="727"/>
      <c r="PM603" s="727"/>
      <c r="PN603" s="727"/>
      <c r="PO603" s="727"/>
      <c r="PP603" s="727"/>
      <c r="PQ603" s="727"/>
      <c r="PR603" s="727"/>
      <c r="PS603" s="727"/>
      <c r="PT603" s="727"/>
      <c r="PU603" s="727"/>
      <c r="PV603" s="727"/>
      <c r="PW603" s="727"/>
      <c r="PX603" s="727"/>
      <c r="PY603" s="727"/>
      <c r="PZ603" s="727"/>
      <c r="QA603" s="727"/>
      <c r="QB603" s="727"/>
      <c r="QC603" s="727"/>
      <c r="QD603" s="727"/>
      <c r="QE603" s="727"/>
      <c r="QF603" s="727"/>
      <c r="QG603" s="727"/>
      <c r="QH603" s="727"/>
      <c r="QI603" s="727"/>
      <c r="QJ603" s="727"/>
      <c r="QK603" s="727"/>
      <c r="QL603" s="727"/>
      <c r="QM603" s="727"/>
      <c r="QN603" s="727"/>
      <c r="QO603" s="727"/>
      <c r="QP603" s="727"/>
      <c r="QQ603" s="727"/>
      <c r="QR603" s="727"/>
      <c r="QS603" s="727"/>
      <c r="QT603" s="727"/>
      <c r="QU603" s="727"/>
      <c r="QV603" s="727"/>
      <c r="QW603" s="727"/>
      <c r="QX603" s="727"/>
      <c r="QY603" s="727"/>
      <c r="QZ603" s="727"/>
      <c r="RA603" s="727"/>
      <c r="RB603" s="727"/>
      <c r="RC603" s="727"/>
      <c r="RD603" s="727"/>
      <c r="RE603" s="727"/>
      <c r="RF603" s="727"/>
      <c r="RG603" s="727"/>
      <c r="RH603" s="727"/>
      <c r="RI603" s="727"/>
      <c r="RJ603" s="727"/>
      <c r="RK603" s="727"/>
      <c r="RL603" s="727"/>
      <c r="RM603" s="727"/>
      <c r="RN603" s="727"/>
      <c r="RO603" s="727"/>
      <c r="RP603" s="727"/>
      <c r="RQ603" s="727"/>
      <c r="RR603" s="727"/>
      <c r="RS603" s="727"/>
      <c r="RT603" s="727"/>
      <c r="RU603" s="727"/>
      <c r="RV603" s="727"/>
      <c r="RW603" s="727"/>
      <c r="RX603" s="727"/>
      <c r="RY603" s="727"/>
      <c r="RZ603" s="727"/>
      <c r="SA603" s="727"/>
      <c r="SB603" s="727"/>
      <c r="SC603" s="727"/>
      <c r="SD603" s="727"/>
      <c r="SE603" s="727"/>
      <c r="SF603" s="727"/>
      <c r="SG603" s="727"/>
      <c r="SH603" s="727"/>
      <c r="SI603" s="727"/>
      <c r="SJ603" s="727"/>
      <c r="SK603" s="727"/>
      <c r="SL603" s="727"/>
      <c r="SM603" s="727"/>
      <c r="SN603" s="727"/>
      <c r="SO603" s="727"/>
      <c r="SP603" s="727"/>
      <c r="SQ603" s="727"/>
      <c r="SR603" s="727"/>
      <c r="SS603" s="727"/>
      <c r="ST603" s="727"/>
      <c r="SU603" s="727"/>
      <c r="SV603" s="727"/>
      <c r="SW603" s="727"/>
      <c r="SX603" s="727"/>
      <c r="SY603" s="727"/>
      <c r="SZ603" s="727"/>
      <c r="TA603" s="727"/>
      <c r="TB603" s="727"/>
      <c r="TC603" s="727"/>
      <c r="TD603" s="727"/>
      <c r="TE603" s="727"/>
      <c r="TF603" s="727"/>
      <c r="TG603" s="727"/>
      <c r="TH603" s="727"/>
      <c r="TI603" s="727"/>
      <c r="TJ603" s="727"/>
      <c r="TK603" s="727"/>
      <c r="TL603" s="727"/>
      <c r="TM603" s="727"/>
      <c r="TN603" s="727"/>
      <c r="TO603" s="727"/>
      <c r="TP603" s="727"/>
      <c r="TQ603" s="727"/>
      <c r="TR603" s="727"/>
      <c r="TS603" s="727"/>
      <c r="TT603" s="727"/>
      <c r="TU603" s="727"/>
      <c r="TV603" s="727"/>
      <c r="TW603" s="727"/>
      <c r="TX603" s="727"/>
      <c r="TY603" s="727"/>
      <c r="TZ603" s="727"/>
      <c r="UA603" s="727"/>
      <c r="UB603" s="727"/>
      <c r="UC603" s="727"/>
      <c r="UD603" s="727"/>
      <c r="UE603" s="727"/>
      <c r="UF603" s="727"/>
      <c r="UG603" s="727"/>
      <c r="UH603" s="727"/>
      <c r="UI603" s="727"/>
      <c r="UJ603" s="727"/>
      <c r="UK603" s="727"/>
      <c r="UL603" s="727"/>
      <c r="UM603" s="727"/>
      <c r="UN603" s="727"/>
      <c r="UO603" s="727"/>
      <c r="UP603" s="727"/>
      <c r="UQ603" s="727"/>
      <c r="UR603" s="727"/>
      <c r="US603" s="727"/>
      <c r="UT603" s="727"/>
      <c r="UU603" s="727"/>
      <c r="UV603" s="727"/>
      <c r="UW603" s="727"/>
      <c r="UX603" s="727"/>
      <c r="UY603" s="727"/>
      <c r="UZ603" s="727"/>
      <c r="VA603" s="727"/>
      <c r="VB603" s="727"/>
      <c r="VC603" s="727"/>
      <c r="VD603" s="727"/>
      <c r="VE603" s="727"/>
      <c r="VF603" s="727"/>
      <c r="VG603" s="727"/>
      <c r="VH603" s="727"/>
      <c r="VI603" s="727"/>
      <c r="VJ603" s="727"/>
      <c r="VK603" s="727"/>
      <c r="VL603" s="727"/>
      <c r="VM603" s="727"/>
      <c r="VN603" s="727"/>
      <c r="VO603" s="727"/>
      <c r="VP603" s="727"/>
      <c r="VQ603" s="727"/>
      <c r="VR603" s="727"/>
      <c r="VS603" s="727"/>
      <c r="VT603" s="727"/>
      <c r="VU603" s="727"/>
      <c r="VV603" s="727"/>
      <c r="VW603" s="727"/>
      <c r="VX603" s="727"/>
      <c r="VY603" s="727"/>
      <c r="VZ603" s="727"/>
      <c r="WA603" s="727"/>
      <c r="WB603" s="727"/>
      <c r="WC603" s="727"/>
      <c r="WD603" s="727"/>
      <c r="WE603" s="727"/>
      <c r="WF603" s="727"/>
      <c r="WG603" s="727"/>
      <c r="WH603" s="727"/>
      <c r="WI603" s="727"/>
      <c r="WJ603" s="727"/>
      <c r="WK603" s="727"/>
      <c r="WL603" s="727"/>
      <c r="WM603" s="727"/>
      <c r="WN603" s="727"/>
      <c r="WO603" s="727"/>
      <c r="WP603" s="727"/>
      <c r="WQ603" s="727"/>
      <c r="WR603" s="727"/>
      <c r="WS603" s="727"/>
      <c r="WT603" s="727"/>
      <c r="WU603" s="727"/>
      <c r="WV603" s="727"/>
      <c r="WW603" s="727"/>
      <c r="WX603" s="727"/>
      <c r="WY603" s="727"/>
      <c r="WZ603" s="727"/>
      <c r="XA603" s="727"/>
      <c r="XB603" s="727"/>
      <c r="XC603" s="727"/>
      <c r="XD603" s="727"/>
      <c r="XE603" s="727"/>
      <c r="XF603" s="727"/>
      <c r="XG603" s="727"/>
      <c r="XH603" s="727"/>
      <c r="XI603" s="727"/>
      <c r="XJ603" s="727"/>
      <c r="XK603" s="727"/>
      <c r="XL603" s="727"/>
      <c r="XM603" s="727"/>
      <c r="XN603" s="727"/>
      <c r="XO603" s="727"/>
      <c r="XP603" s="727"/>
      <c r="XQ603" s="727"/>
      <c r="XR603" s="727"/>
      <c r="XS603" s="727"/>
      <c r="XT603" s="727"/>
      <c r="XU603" s="727"/>
      <c r="XV603" s="727"/>
      <c r="XW603" s="727"/>
      <c r="XX603" s="727"/>
      <c r="XY603" s="727"/>
      <c r="XZ603" s="727"/>
      <c r="YA603" s="727"/>
      <c r="YB603" s="727"/>
      <c r="YC603" s="727"/>
      <c r="YD603" s="727"/>
      <c r="YE603" s="727"/>
      <c r="YF603" s="727"/>
      <c r="YG603" s="727"/>
      <c r="YH603" s="727"/>
      <c r="YI603" s="727"/>
      <c r="YJ603" s="727"/>
      <c r="YK603" s="727"/>
      <c r="YL603" s="727"/>
      <c r="YM603" s="727"/>
      <c r="YN603" s="727"/>
      <c r="YO603" s="727"/>
      <c r="YP603" s="727"/>
      <c r="YQ603" s="727"/>
      <c r="YR603" s="727"/>
      <c r="YS603" s="727"/>
      <c r="YT603" s="727"/>
      <c r="YU603" s="727"/>
      <c r="YV603" s="727"/>
      <c r="YW603" s="727"/>
      <c r="YX603" s="727"/>
      <c r="YY603" s="727"/>
      <c r="YZ603" s="727"/>
      <c r="ZA603" s="727"/>
      <c r="ZB603" s="727"/>
      <c r="ZC603" s="727"/>
      <c r="ZD603" s="727"/>
      <c r="ZE603" s="727"/>
      <c r="ZF603" s="727"/>
      <c r="ZG603" s="727"/>
      <c r="ZH603" s="727"/>
      <c r="ZI603" s="727"/>
      <c r="ZJ603" s="727"/>
      <c r="ZK603" s="727"/>
      <c r="ZL603" s="727"/>
      <c r="ZM603" s="727"/>
      <c r="ZN603" s="727"/>
      <c r="ZO603" s="727"/>
      <c r="ZP603" s="727"/>
      <c r="ZQ603" s="727"/>
      <c r="ZR603" s="727"/>
      <c r="ZS603" s="727"/>
      <c r="ZT603" s="727"/>
      <c r="ZU603" s="727"/>
      <c r="ZV603" s="727"/>
      <c r="ZW603" s="727"/>
      <c r="ZX603" s="727"/>
      <c r="ZY603" s="727"/>
      <c r="ZZ603" s="727"/>
      <c r="AAA603" s="727"/>
      <c r="AAB603" s="727"/>
      <c r="AAC603" s="727"/>
      <c r="AAD603" s="727"/>
      <c r="AAE603" s="727"/>
      <c r="AAF603" s="727"/>
      <c r="AAG603" s="727"/>
      <c r="AAH603" s="727"/>
      <c r="AAI603" s="727"/>
      <c r="AAJ603" s="727"/>
      <c r="AAK603" s="727"/>
      <c r="AAL603" s="727"/>
      <c r="AAM603" s="727"/>
      <c r="AAN603" s="727"/>
      <c r="AAO603" s="727"/>
      <c r="AAP603" s="727"/>
      <c r="AAQ603" s="727"/>
      <c r="AAR603" s="727"/>
      <c r="AAS603" s="727"/>
      <c r="AAT603" s="727"/>
      <c r="AAU603" s="727"/>
      <c r="AAV603" s="727"/>
      <c r="AAW603" s="727"/>
      <c r="AAX603" s="727"/>
      <c r="AAY603" s="727"/>
      <c r="AAZ603" s="727"/>
      <c r="ABA603" s="727"/>
      <c r="ABB603" s="727"/>
      <c r="ABC603" s="727"/>
      <c r="ABD603" s="727"/>
      <c r="ABE603" s="727"/>
      <c r="ABF603" s="727"/>
      <c r="ABG603" s="727"/>
      <c r="ABH603" s="727"/>
      <c r="ABI603" s="727"/>
      <c r="ABJ603" s="727"/>
      <c r="ABK603" s="727"/>
      <c r="ABL603" s="727"/>
      <c r="ABM603" s="727"/>
      <c r="ABN603" s="727"/>
      <c r="ABO603" s="727"/>
      <c r="ABP603" s="727"/>
      <c r="ABQ603" s="727"/>
      <c r="ABR603" s="727"/>
      <c r="ABS603" s="727"/>
      <c r="ABT603" s="727"/>
      <c r="ABU603" s="727"/>
      <c r="ABV603" s="727"/>
      <c r="ABW603" s="727"/>
      <c r="ABX603" s="727"/>
      <c r="ABY603" s="727"/>
      <c r="ABZ603" s="727"/>
      <c r="ACA603" s="727"/>
      <c r="ACB603" s="727"/>
      <c r="ACC603" s="727"/>
      <c r="ACD603" s="727"/>
      <c r="ACE603" s="727"/>
      <c r="ACF603" s="727"/>
      <c r="ACG603" s="727"/>
      <c r="ACH603" s="727"/>
      <c r="ACI603" s="727"/>
      <c r="ACJ603" s="727"/>
      <c r="ACK603" s="727"/>
      <c r="ACL603" s="727"/>
      <c r="ACM603" s="727"/>
      <c r="ACN603" s="727"/>
      <c r="ACO603" s="727"/>
      <c r="ACP603" s="727"/>
      <c r="ACQ603" s="727"/>
      <c r="ACR603" s="727"/>
      <c r="ACS603" s="727"/>
      <c r="ACT603" s="727"/>
      <c r="ACU603" s="727"/>
      <c r="ACV603" s="727"/>
      <c r="ACW603" s="727"/>
      <c r="ACX603" s="727"/>
      <c r="ACY603" s="727"/>
      <c r="ACZ603" s="727"/>
      <c r="ADA603" s="727"/>
      <c r="ADB603" s="727"/>
      <c r="ADC603" s="727"/>
      <c r="ADD603" s="727"/>
      <c r="ADE603" s="727"/>
      <c r="ADF603" s="727"/>
      <c r="ADG603" s="727"/>
      <c r="ADH603" s="727"/>
      <c r="ADI603" s="727"/>
      <c r="ADJ603" s="727"/>
      <c r="ADK603" s="727"/>
      <c r="ADL603" s="727"/>
      <c r="ADM603" s="727"/>
      <c r="ADN603" s="727"/>
      <c r="ADO603" s="727"/>
      <c r="ADP603" s="727"/>
      <c r="ADQ603" s="727"/>
      <c r="ADR603" s="727"/>
      <c r="ADS603" s="727"/>
      <c r="ADT603" s="727"/>
      <c r="ADU603" s="727"/>
      <c r="ADV603" s="727"/>
      <c r="ADW603" s="727"/>
      <c r="ADX603" s="727"/>
      <c r="ADY603" s="727"/>
      <c r="ADZ603" s="727"/>
      <c r="AEA603" s="727"/>
      <c r="AEB603" s="727"/>
      <c r="AEC603" s="727"/>
      <c r="AED603" s="727"/>
      <c r="AEE603" s="727"/>
      <c r="AEF603" s="727"/>
      <c r="AEG603" s="727"/>
      <c r="AEH603" s="727"/>
      <c r="AEI603" s="727"/>
      <c r="AEJ603" s="727"/>
      <c r="AEK603" s="727"/>
      <c r="AEL603" s="727"/>
      <c r="AEM603" s="727"/>
      <c r="AEN603" s="727"/>
      <c r="AEO603" s="727"/>
      <c r="AEP603" s="727"/>
      <c r="AEQ603" s="727"/>
      <c r="AER603" s="727"/>
      <c r="AES603" s="727"/>
      <c r="AET603" s="727"/>
      <c r="AEU603" s="727"/>
      <c r="AEV603" s="727"/>
      <c r="AEW603" s="727"/>
      <c r="AEX603" s="727"/>
      <c r="AEY603" s="727"/>
      <c r="AEZ603" s="727"/>
      <c r="AFA603" s="727"/>
      <c r="AFB603" s="727"/>
      <c r="AFC603" s="727"/>
      <c r="AFD603" s="727"/>
      <c r="AFE603" s="727"/>
      <c r="AFF603" s="727"/>
      <c r="AFG603" s="727"/>
      <c r="AFH603" s="727"/>
      <c r="AFI603" s="727"/>
      <c r="AFJ603" s="727"/>
      <c r="AFK603" s="727"/>
      <c r="AFL603" s="727"/>
      <c r="AFM603" s="727"/>
      <c r="AFN603" s="727"/>
      <c r="AFO603" s="727"/>
      <c r="AFP603" s="727"/>
      <c r="AFQ603" s="727"/>
      <c r="AFR603" s="727"/>
      <c r="AFS603" s="727"/>
      <c r="AFT603" s="727"/>
      <c r="AFU603" s="727"/>
      <c r="AFV603" s="727"/>
      <c r="AFW603" s="727"/>
      <c r="AFX603" s="727"/>
      <c r="AFY603" s="727"/>
      <c r="AFZ603" s="727"/>
      <c r="AGA603" s="727"/>
      <c r="AGB603" s="727"/>
      <c r="AGC603" s="727"/>
      <c r="AGD603" s="727"/>
      <c r="AGE603" s="727"/>
      <c r="AGF603" s="727"/>
      <c r="AGG603" s="727"/>
      <c r="AGH603" s="727"/>
      <c r="AGI603" s="727"/>
      <c r="AGJ603" s="727"/>
      <c r="AGK603" s="727"/>
      <c r="AGL603" s="727"/>
      <c r="AGM603" s="727"/>
      <c r="AGN603" s="727"/>
      <c r="AGO603" s="727"/>
      <c r="AGP603" s="727"/>
      <c r="AGQ603" s="727"/>
      <c r="AGR603" s="727"/>
      <c r="AGS603" s="727"/>
      <c r="AGT603" s="727"/>
      <c r="AGU603" s="727"/>
      <c r="AGV603" s="727"/>
      <c r="AGW603" s="727"/>
      <c r="AGX603" s="727"/>
      <c r="AGY603" s="727"/>
      <c r="AGZ603" s="727"/>
      <c r="AHA603" s="727"/>
      <c r="AHB603" s="727"/>
      <c r="AHC603" s="727"/>
      <c r="AHD603" s="727"/>
      <c r="AHE603" s="727"/>
      <c r="AHF603" s="727"/>
      <c r="AHG603" s="727"/>
      <c r="AHH603" s="727"/>
      <c r="AHI603" s="727"/>
      <c r="AHJ603" s="727"/>
      <c r="AHK603" s="727"/>
      <c r="AHL603" s="727"/>
      <c r="AHM603" s="727"/>
      <c r="AHN603" s="727"/>
      <c r="AHO603" s="727"/>
      <c r="AHP603" s="727"/>
      <c r="AHQ603" s="727"/>
      <c r="AHR603" s="727"/>
      <c r="AHS603" s="727"/>
      <c r="AHT603" s="727"/>
      <c r="AHU603" s="727"/>
      <c r="AHV603" s="727"/>
      <c r="AHW603" s="727"/>
      <c r="AHX603" s="727"/>
      <c r="AHY603" s="727"/>
      <c r="AHZ603" s="727"/>
      <c r="AIA603" s="727"/>
      <c r="AIB603" s="727"/>
      <c r="AIC603" s="727"/>
      <c r="AID603" s="727"/>
      <c r="AIE603" s="727"/>
      <c r="AIF603" s="727"/>
      <c r="AIG603" s="727"/>
      <c r="AIH603" s="727"/>
      <c r="AII603" s="727"/>
      <c r="AIJ603" s="727"/>
      <c r="AIK603" s="727"/>
      <c r="AIL603" s="727"/>
      <c r="AIM603" s="727"/>
      <c r="AIN603" s="727"/>
      <c r="AIO603" s="727"/>
      <c r="AIP603" s="727"/>
      <c r="AIQ603" s="727"/>
      <c r="AIR603" s="727"/>
      <c r="AIS603" s="727"/>
      <c r="AIT603" s="727"/>
      <c r="AIU603" s="727"/>
      <c r="AIV603" s="727"/>
      <c r="AIW603" s="727"/>
      <c r="AIX603" s="727"/>
      <c r="AIY603" s="727"/>
      <c r="AIZ603" s="727"/>
      <c r="AJA603" s="727"/>
      <c r="AJB603" s="727"/>
      <c r="AJC603" s="727"/>
      <c r="AJD603" s="727"/>
      <c r="AJE603" s="727"/>
      <c r="AJF603" s="727"/>
      <c r="AJG603" s="727"/>
      <c r="AJH603" s="727"/>
      <c r="AJI603" s="727"/>
      <c r="AJJ603" s="727"/>
      <c r="AJK603" s="727"/>
      <c r="AJL603" s="727"/>
      <c r="AJM603" s="727"/>
      <c r="AJN603" s="727"/>
      <c r="AJO603" s="727"/>
      <c r="AJP603" s="727"/>
      <c r="AJQ603" s="727"/>
      <c r="AJR603" s="727"/>
      <c r="AJS603" s="727"/>
      <c r="AJT603" s="727"/>
      <c r="AJU603" s="727"/>
      <c r="AJV603" s="727"/>
      <c r="AJW603" s="727"/>
      <c r="AJX603" s="727"/>
      <c r="AJY603" s="727"/>
      <c r="AJZ603" s="727"/>
      <c r="AKA603" s="727"/>
      <c r="AKB603" s="727"/>
      <c r="AKC603" s="727"/>
      <c r="AKD603" s="727"/>
      <c r="AKE603" s="727"/>
      <c r="AKF603" s="727"/>
      <c r="AKG603" s="727"/>
      <c r="AKH603" s="727"/>
      <c r="AKI603" s="727"/>
      <c r="AKJ603" s="727"/>
      <c r="AKK603" s="727"/>
      <c r="AKL603" s="727"/>
      <c r="AKM603" s="727"/>
      <c r="AKN603" s="727"/>
      <c r="AKO603" s="727"/>
      <c r="AKP603" s="727"/>
      <c r="AKQ603" s="727"/>
      <c r="AKR603" s="727"/>
      <c r="AKS603" s="727"/>
      <c r="AKT603" s="727"/>
      <c r="AKU603" s="727"/>
      <c r="AKV603" s="727"/>
      <c r="AKW603" s="727"/>
      <c r="AKX603" s="727"/>
      <c r="AKY603" s="727"/>
      <c r="AKZ603" s="727"/>
      <c r="ALA603" s="727"/>
      <c r="ALB603" s="727"/>
      <c r="ALC603" s="727"/>
      <c r="ALD603" s="727"/>
      <c r="ALE603" s="727"/>
      <c r="ALF603" s="727"/>
      <c r="ALG603" s="727"/>
      <c r="ALH603" s="727"/>
      <c r="ALI603" s="727"/>
      <c r="ALJ603" s="727"/>
      <c r="ALK603" s="727"/>
      <c r="ALL603" s="727"/>
      <c r="ALM603" s="727"/>
      <c r="ALN603" s="727"/>
      <c r="ALO603" s="727"/>
      <c r="ALP603" s="727"/>
      <c r="ALQ603" s="727"/>
      <c r="ALR603" s="727"/>
      <c r="ALS603" s="727"/>
      <c r="ALT603" s="727"/>
      <c r="ALU603" s="727"/>
      <c r="ALV603" s="727"/>
      <c r="ALW603" s="727"/>
      <c r="ALX603" s="727"/>
      <c r="ALY603" s="727"/>
      <c r="ALZ603" s="727"/>
      <c r="AMA603" s="727"/>
      <c r="AMB603" s="727"/>
      <c r="AMC603" s="727"/>
      <c r="AMD603" s="727"/>
      <c r="AME603" s="727"/>
      <c r="AMF603" s="727"/>
      <c r="AMG603" s="727"/>
      <c r="AMH603" s="727"/>
      <c r="AMI603" s="727"/>
      <c r="AMJ603" s="727"/>
      <c r="AMK603" s="727"/>
      <c r="AML603" s="727"/>
      <c r="AMM603" s="727"/>
      <c r="AMN603" s="727"/>
      <c r="AMO603" s="727"/>
      <c r="AMP603" s="727"/>
      <c r="AMQ603" s="727"/>
      <c r="AMR603" s="727"/>
      <c r="AMS603" s="727"/>
      <c r="AMT603" s="727"/>
      <c r="AMU603" s="727"/>
      <c r="AMV603" s="727"/>
      <c r="AMW603" s="727"/>
      <c r="AMX603" s="727"/>
      <c r="AMY603" s="727"/>
      <c r="AMZ603" s="727"/>
      <c r="ANA603" s="727"/>
      <c r="ANB603" s="727"/>
      <c r="ANC603" s="727"/>
      <c r="AND603" s="727"/>
      <c r="ANE603" s="727"/>
      <c r="ANF603" s="727"/>
      <c r="ANG603" s="727"/>
      <c r="ANH603" s="727"/>
      <c r="ANI603" s="727"/>
      <c r="ANJ603" s="727"/>
      <c r="ANK603" s="727"/>
      <c r="ANL603" s="727"/>
      <c r="ANM603" s="727"/>
      <c r="ANN603" s="727"/>
      <c r="ANO603" s="727"/>
      <c r="ANP603" s="727"/>
      <c r="ANQ603" s="727"/>
      <c r="ANR603" s="727"/>
      <c r="ANS603" s="727"/>
      <c r="ANT603" s="727"/>
      <c r="ANU603" s="727"/>
      <c r="ANV603" s="727"/>
      <c r="ANW603" s="727"/>
      <c r="ANX603" s="727"/>
      <c r="ANY603" s="727"/>
      <c r="ANZ603" s="727"/>
      <c r="AOA603" s="727"/>
      <c r="AOB603" s="727"/>
      <c r="AOC603" s="727"/>
      <c r="AOD603" s="727"/>
      <c r="AOE603" s="727"/>
      <c r="AOF603" s="727"/>
      <c r="AOG603" s="727"/>
      <c r="AOH603" s="727"/>
      <c r="AOI603" s="727"/>
      <c r="AOJ603" s="727"/>
      <c r="AOK603" s="727"/>
      <c r="AOL603" s="727"/>
      <c r="AOM603" s="727"/>
      <c r="AON603" s="727"/>
      <c r="AOO603" s="727"/>
      <c r="AOP603" s="727"/>
      <c r="AOQ603" s="727"/>
      <c r="AOR603" s="727"/>
      <c r="AOS603" s="727"/>
      <c r="AOT603" s="727"/>
      <c r="AOU603" s="727"/>
      <c r="AOV603" s="727"/>
      <c r="AOW603" s="727"/>
      <c r="AOX603" s="727"/>
      <c r="AOY603" s="727"/>
      <c r="AOZ603" s="727"/>
      <c r="APA603" s="727"/>
      <c r="APB603" s="727"/>
      <c r="APC603" s="727"/>
      <c r="APD603" s="727"/>
      <c r="APE603" s="727"/>
      <c r="APF603" s="727"/>
      <c r="APG603" s="727"/>
      <c r="APH603" s="727"/>
      <c r="API603" s="727"/>
      <c r="APJ603" s="727"/>
      <c r="APK603" s="727"/>
      <c r="APL603" s="727"/>
      <c r="APM603" s="727"/>
      <c r="APN603" s="727"/>
      <c r="APO603" s="727"/>
      <c r="APP603" s="727"/>
      <c r="APQ603" s="727"/>
      <c r="APR603" s="727"/>
      <c r="APS603" s="727"/>
      <c r="APT603" s="727"/>
      <c r="APU603" s="727"/>
      <c r="APV603" s="727"/>
      <c r="APW603" s="727"/>
      <c r="APX603" s="727"/>
      <c r="APY603" s="727"/>
      <c r="APZ603" s="727"/>
      <c r="AQA603" s="727"/>
      <c r="AQB603" s="727"/>
      <c r="AQC603" s="727"/>
      <c r="AQD603" s="727"/>
      <c r="AQE603" s="727"/>
      <c r="AQF603" s="727"/>
      <c r="AQG603" s="727"/>
      <c r="AQH603" s="727"/>
      <c r="AQI603" s="727"/>
      <c r="AQJ603" s="727"/>
      <c r="AQK603" s="727"/>
      <c r="AQL603" s="727"/>
      <c r="AQM603" s="727"/>
      <c r="AQN603" s="727"/>
      <c r="AQO603" s="727"/>
      <c r="AQP603" s="727"/>
      <c r="AQQ603" s="727"/>
      <c r="AQR603" s="727"/>
      <c r="AQS603" s="727"/>
      <c r="AQT603" s="727"/>
      <c r="AQU603" s="727"/>
      <c r="AQV603" s="727"/>
      <c r="AQW603" s="727"/>
      <c r="AQX603" s="727"/>
      <c r="AQY603" s="727"/>
      <c r="AQZ603" s="727"/>
      <c r="ARA603" s="727"/>
      <c r="ARB603" s="727"/>
      <c r="ARC603" s="727"/>
      <c r="ARD603" s="727"/>
      <c r="ARE603" s="727"/>
      <c r="ARF603" s="727"/>
      <c r="ARG603" s="727"/>
      <c r="ARH603" s="727"/>
      <c r="ARI603" s="727"/>
      <c r="ARJ603" s="727"/>
      <c r="ARK603" s="727"/>
      <c r="ARL603" s="727"/>
      <c r="ARM603" s="727"/>
      <c r="ARN603" s="727"/>
      <c r="ARO603" s="727"/>
      <c r="ARP603" s="727"/>
      <c r="ARQ603" s="727"/>
      <c r="ARR603" s="727"/>
      <c r="ARS603" s="727"/>
      <c r="ART603" s="727"/>
      <c r="ARU603" s="727"/>
      <c r="ARV603" s="727"/>
      <c r="ARW603" s="727"/>
      <c r="ARX603" s="727"/>
      <c r="ARY603" s="727"/>
      <c r="ARZ603" s="727"/>
      <c r="ASA603" s="727"/>
      <c r="ASB603" s="727"/>
      <c r="ASC603" s="727"/>
      <c r="ASD603" s="727"/>
      <c r="ASE603" s="727"/>
      <c r="ASF603" s="727"/>
      <c r="ASG603" s="727"/>
      <c r="ASH603" s="727"/>
      <c r="ASI603" s="727"/>
      <c r="ASJ603" s="727"/>
      <c r="ASK603" s="727"/>
      <c r="ASL603" s="727"/>
      <c r="ASM603" s="727"/>
      <c r="ASN603" s="727"/>
      <c r="ASO603" s="727"/>
      <c r="ASP603" s="727"/>
      <c r="ASQ603" s="727"/>
      <c r="ASR603" s="727"/>
      <c r="ASS603" s="727"/>
      <c r="AST603" s="727"/>
      <c r="ASU603" s="727"/>
      <c r="ASV603" s="727"/>
      <c r="ASW603" s="727"/>
      <c r="ASX603" s="727"/>
      <c r="ASY603" s="727"/>
      <c r="ASZ603" s="727"/>
      <c r="ATA603" s="727"/>
      <c r="ATB603" s="727"/>
      <c r="ATC603" s="727"/>
      <c r="ATD603" s="727"/>
      <c r="ATE603" s="727"/>
      <c r="ATF603" s="727"/>
      <c r="ATG603" s="727"/>
      <c r="ATH603" s="727"/>
      <c r="ATI603" s="727"/>
      <c r="ATJ603" s="727"/>
      <c r="ATK603" s="727"/>
      <c r="ATL603" s="727"/>
      <c r="ATM603" s="727"/>
      <c r="ATN603" s="727"/>
      <c r="ATO603" s="727"/>
      <c r="ATP603" s="727"/>
      <c r="ATQ603" s="727"/>
      <c r="ATR603" s="727"/>
      <c r="ATS603" s="727"/>
      <c r="ATT603" s="727"/>
      <c r="ATU603" s="727"/>
      <c r="ATV603" s="727"/>
      <c r="ATW603" s="727"/>
      <c r="ATX603" s="727"/>
      <c r="ATY603" s="727"/>
      <c r="ATZ603" s="727"/>
      <c r="AUA603" s="727"/>
      <c r="AUB603" s="727"/>
      <c r="AUC603" s="727"/>
      <c r="AUD603" s="727"/>
      <c r="AUE603" s="727"/>
      <c r="AUF603" s="727"/>
      <c r="AUG603" s="727"/>
      <c r="AUH603" s="727"/>
      <c r="AUI603" s="727"/>
      <c r="AUJ603" s="727"/>
      <c r="AUK603" s="727"/>
      <c r="AUL603" s="727"/>
      <c r="AUM603" s="727"/>
      <c r="AUN603" s="727"/>
      <c r="AUO603" s="727"/>
      <c r="AUP603" s="727"/>
      <c r="AUQ603" s="727"/>
      <c r="AUR603" s="727"/>
      <c r="AUS603" s="727"/>
      <c r="AUT603" s="727"/>
      <c r="AUU603" s="727"/>
      <c r="AUV603" s="727"/>
      <c r="AUW603" s="727"/>
      <c r="AUX603" s="727"/>
      <c r="AUY603" s="727"/>
      <c r="AUZ603" s="727"/>
      <c r="AVA603" s="727"/>
      <c r="AVB603" s="727"/>
      <c r="AVC603" s="727"/>
      <c r="AVD603" s="727"/>
      <c r="AVE603" s="727"/>
      <c r="AVF603" s="727"/>
      <c r="AVG603" s="727"/>
      <c r="AVH603" s="727"/>
      <c r="AVI603" s="727"/>
      <c r="AVJ603" s="727"/>
      <c r="AVK603" s="727"/>
      <c r="AVL603" s="727"/>
      <c r="AVM603" s="727"/>
      <c r="AVN603" s="727"/>
      <c r="AVO603" s="727"/>
      <c r="AVP603" s="727"/>
      <c r="AVQ603" s="727"/>
      <c r="AVR603" s="727"/>
      <c r="AVS603" s="727"/>
      <c r="AVT603" s="727"/>
      <c r="AVU603" s="727"/>
      <c r="AVV603" s="727"/>
      <c r="AVW603" s="727"/>
      <c r="AVX603" s="727"/>
      <c r="AVY603" s="727"/>
      <c r="AVZ603" s="727"/>
      <c r="AWA603" s="727"/>
      <c r="AWB603" s="727"/>
      <c r="AWC603" s="727"/>
      <c r="AWD603" s="727"/>
      <c r="AWE603" s="727"/>
      <c r="AWF603" s="727"/>
      <c r="AWG603" s="727"/>
      <c r="AWH603" s="727"/>
      <c r="AWI603" s="727"/>
      <c r="AWJ603" s="727"/>
      <c r="AWK603" s="727"/>
      <c r="AWL603" s="727"/>
      <c r="AWM603" s="727"/>
      <c r="AWN603" s="727"/>
      <c r="AWO603" s="727"/>
      <c r="AWP603" s="727"/>
      <c r="AWQ603" s="727"/>
      <c r="AWR603" s="727"/>
      <c r="AWS603" s="727"/>
      <c r="AWT603" s="727"/>
      <c r="AWU603" s="727"/>
      <c r="AWV603" s="727"/>
      <c r="AWW603" s="727"/>
      <c r="AWX603" s="727"/>
      <c r="AWY603" s="727"/>
      <c r="AWZ603" s="727"/>
      <c r="AXA603" s="727"/>
      <c r="AXB603" s="727"/>
      <c r="AXC603" s="727"/>
      <c r="AXD603" s="727"/>
      <c r="AXE603" s="727"/>
      <c r="AXF603" s="727"/>
      <c r="AXG603" s="727"/>
      <c r="AXH603" s="727"/>
      <c r="AXI603" s="727"/>
      <c r="AXJ603" s="727"/>
      <c r="AXK603" s="727"/>
      <c r="AXL603" s="727"/>
      <c r="AXM603" s="727"/>
      <c r="AXN603" s="727"/>
      <c r="AXO603" s="727"/>
      <c r="AXP603" s="727"/>
      <c r="AXQ603" s="727"/>
      <c r="AXR603" s="727"/>
      <c r="AXS603" s="727"/>
      <c r="AXT603" s="727"/>
      <c r="AXU603" s="727"/>
      <c r="AXV603" s="727"/>
      <c r="AXW603" s="727"/>
      <c r="AXX603" s="727"/>
      <c r="AXY603" s="727"/>
      <c r="AXZ603" s="727"/>
      <c r="AYA603" s="727"/>
      <c r="AYB603" s="727"/>
      <c r="AYC603" s="727"/>
      <c r="AYD603" s="727"/>
      <c r="AYE603" s="727"/>
      <c r="AYF603" s="727"/>
      <c r="AYG603" s="727"/>
      <c r="AYH603" s="727"/>
      <c r="AYI603" s="727"/>
      <c r="AYJ603" s="727"/>
      <c r="AYK603" s="727"/>
      <c r="AYL603" s="727"/>
      <c r="AYM603" s="727"/>
      <c r="AYN603" s="727"/>
      <c r="AYO603" s="727"/>
      <c r="AYP603" s="727"/>
      <c r="AYQ603" s="727"/>
      <c r="AYR603" s="727"/>
      <c r="AYS603" s="727"/>
      <c r="AYT603" s="727"/>
      <c r="AYU603" s="727"/>
      <c r="AYV603" s="727"/>
      <c r="AYW603" s="727"/>
      <c r="AYX603" s="727"/>
      <c r="AYY603" s="727"/>
      <c r="AYZ603" s="727"/>
      <c r="AZA603" s="727"/>
      <c r="AZB603" s="727"/>
      <c r="AZC603" s="727"/>
      <c r="AZD603" s="727"/>
      <c r="AZE603" s="727"/>
      <c r="AZF603" s="727"/>
      <c r="AZG603" s="727"/>
      <c r="AZH603" s="727"/>
      <c r="AZI603" s="727"/>
      <c r="AZJ603" s="727"/>
      <c r="AZK603" s="727"/>
      <c r="AZL603" s="727"/>
      <c r="AZM603" s="727"/>
      <c r="AZN603" s="727"/>
      <c r="AZO603" s="727"/>
      <c r="AZP603" s="727"/>
      <c r="AZQ603" s="727"/>
      <c r="AZR603" s="727"/>
      <c r="AZS603" s="727"/>
      <c r="AZT603" s="727"/>
      <c r="AZU603" s="727"/>
      <c r="AZV603" s="727"/>
      <c r="AZW603" s="727"/>
      <c r="AZX603" s="727"/>
      <c r="AZY603" s="727"/>
      <c r="AZZ603" s="727"/>
      <c r="BAA603" s="727"/>
      <c r="BAB603" s="727"/>
      <c r="BAC603" s="727"/>
      <c r="BAD603" s="727"/>
      <c r="BAE603" s="727"/>
      <c r="BAF603" s="727"/>
      <c r="BAG603" s="727"/>
      <c r="BAH603" s="727"/>
      <c r="BAI603" s="727"/>
      <c r="BAJ603" s="727"/>
      <c r="BAK603" s="727"/>
      <c r="BAL603" s="727"/>
      <c r="BAM603" s="727"/>
      <c r="BAN603" s="727"/>
      <c r="BAO603" s="727"/>
      <c r="BAP603" s="727"/>
      <c r="BAQ603" s="727"/>
      <c r="BAR603" s="727"/>
      <c r="BAS603" s="727"/>
      <c r="BAT603" s="727"/>
      <c r="BAU603" s="727"/>
      <c r="BAV603" s="727"/>
      <c r="BAW603" s="727"/>
      <c r="BAX603" s="727"/>
      <c r="BAY603" s="727"/>
      <c r="BAZ603" s="727"/>
      <c r="BBA603" s="727"/>
      <c r="BBB603" s="727"/>
      <c r="BBC603" s="727"/>
      <c r="BBD603" s="727"/>
      <c r="BBE603" s="727"/>
      <c r="BBF603" s="727"/>
      <c r="BBG603" s="727"/>
      <c r="BBH603" s="727"/>
      <c r="BBI603" s="727"/>
      <c r="BBJ603" s="727"/>
      <c r="BBK603" s="727"/>
      <c r="BBL603" s="727"/>
      <c r="BBM603" s="727"/>
      <c r="BBN603" s="727"/>
      <c r="BBO603" s="727"/>
      <c r="BBP603" s="727"/>
      <c r="BBQ603" s="727"/>
      <c r="BBR603" s="727"/>
      <c r="BBS603" s="727"/>
      <c r="BBT603" s="727"/>
      <c r="BBU603" s="727"/>
      <c r="BBV603" s="727"/>
      <c r="BBW603" s="727"/>
      <c r="BBX603" s="727"/>
      <c r="BBY603" s="727"/>
      <c r="BBZ603" s="727"/>
      <c r="BCA603" s="727"/>
      <c r="BCB603" s="727"/>
      <c r="BCC603" s="727"/>
      <c r="BCD603" s="727"/>
      <c r="BCE603" s="727"/>
      <c r="BCF603" s="727"/>
      <c r="BCG603" s="727"/>
      <c r="BCH603" s="727"/>
      <c r="BCI603" s="727"/>
      <c r="BCJ603" s="727"/>
      <c r="BCK603" s="727"/>
      <c r="BCL603" s="727"/>
      <c r="BCM603" s="727"/>
      <c r="BCN603" s="727"/>
      <c r="BCO603" s="727"/>
      <c r="BCP603" s="727"/>
      <c r="BCQ603" s="727"/>
      <c r="BCR603" s="727"/>
      <c r="BCS603" s="727"/>
      <c r="BCT603" s="727"/>
      <c r="BCU603" s="727"/>
      <c r="BCV603" s="727"/>
      <c r="BCW603" s="727"/>
      <c r="BCX603" s="727"/>
      <c r="BCY603" s="727"/>
      <c r="BCZ603" s="727"/>
      <c r="BDA603" s="727"/>
      <c r="BDB603" s="727"/>
      <c r="BDC603" s="727"/>
      <c r="BDD603" s="727"/>
      <c r="BDE603" s="727"/>
      <c r="BDF603" s="727"/>
      <c r="BDG603" s="727"/>
      <c r="BDH603" s="727"/>
      <c r="BDI603" s="727"/>
      <c r="BDJ603" s="727"/>
      <c r="BDK603" s="727"/>
      <c r="BDL603" s="727"/>
      <c r="BDM603" s="727"/>
      <c r="BDN603" s="727"/>
      <c r="BDO603" s="727"/>
      <c r="BDP603" s="727"/>
      <c r="BDQ603" s="727"/>
      <c r="BDR603" s="727"/>
      <c r="BDS603" s="727"/>
      <c r="BDT603" s="727"/>
      <c r="BDU603" s="727"/>
      <c r="BDV603" s="727"/>
      <c r="BDW603" s="727"/>
      <c r="BDX603" s="727"/>
      <c r="BDY603" s="727"/>
      <c r="BDZ603" s="727"/>
      <c r="BEA603" s="727"/>
      <c r="BEB603" s="727"/>
      <c r="BEC603" s="727"/>
      <c r="BED603" s="727"/>
      <c r="BEE603" s="727"/>
      <c r="BEF603" s="727"/>
      <c r="BEG603" s="727"/>
      <c r="BEH603" s="727"/>
      <c r="BEI603" s="727"/>
      <c r="BEJ603" s="727"/>
      <c r="BEK603" s="727"/>
      <c r="BEL603" s="727"/>
      <c r="BEM603" s="727"/>
      <c r="BEN603" s="727"/>
      <c r="BEO603" s="727"/>
      <c r="BEP603" s="727"/>
      <c r="BEQ603" s="727"/>
      <c r="BER603" s="727"/>
      <c r="BES603" s="727"/>
      <c r="BET603" s="727"/>
      <c r="BEU603" s="727"/>
      <c r="BEV603" s="727"/>
      <c r="BEW603" s="727"/>
      <c r="BEX603" s="727"/>
      <c r="BEY603" s="727"/>
      <c r="BEZ603" s="727"/>
      <c r="BFA603" s="727"/>
      <c r="BFB603" s="727"/>
      <c r="BFC603" s="727"/>
      <c r="BFD603" s="727"/>
      <c r="BFE603" s="727"/>
      <c r="BFF603" s="727"/>
      <c r="BFG603" s="727"/>
      <c r="BFH603" s="727"/>
      <c r="BFI603" s="727"/>
      <c r="BFJ603" s="727"/>
      <c r="BFK603" s="727"/>
      <c r="BFL603" s="727"/>
      <c r="BFM603" s="727"/>
      <c r="BFN603" s="727"/>
      <c r="BFO603" s="727"/>
      <c r="BFP603" s="727"/>
      <c r="BFQ603" s="727"/>
      <c r="BFR603" s="727"/>
      <c r="BFS603" s="727"/>
      <c r="BFT603" s="727"/>
      <c r="BFU603" s="727"/>
      <c r="BFV603" s="727"/>
      <c r="BFW603" s="727"/>
      <c r="BFX603" s="727"/>
      <c r="BFY603" s="727"/>
      <c r="BFZ603" s="727"/>
      <c r="BGA603" s="727"/>
      <c r="BGB603" s="727"/>
      <c r="BGC603" s="727"/>
      <c r="BGD603" s="727"/>
      <c r="BGE603" s="727"/>
      <c r="BGF603" s="727"/>
      <c r="BGG603" s="727"/>
      <c r="BGH603" s="727"/>
      <c r="BGI603" s="727"/>
      <c r="BGJ603" s="727"/>
      <c r="BGK603" s="727"/>
      <c r="BGL603" s="727"/>
      <c r="BGM603" s="727"/>
      <c r="BGN603" s="727"/>
      <c r="BGO603" s="727"/>
      <c r="BGP603" s="727"/>
      <c r="BGQ603" s="727"/>
      <c r="BGR603" s="727"/>
      <c r="BGS603" s="727"/>
      <c r="BGT603" s="727"/>
      <c r="BGU603" s="727"/>
      <c r="BGV603" s="727"/>
      <c r="BGW603" s="727"/>
      <c r="BGX603" s="727"/>
      <c r="BGY603" s="727"/>
      <c r="BGZ603" s="727"/>
      <c r="BHA603" s="727"/>
      <c r="BHB603" s="727"/>
      <c r="BHC603" s="727"/>
      <c r="BHD603" s="727"/>
      <c r="BHE603" s="727"/>
      <c r="BHF603" s="727"/>
      <c r="BHG603" s="727"/>
      <c r="BHH603" s="727"/>
      <c r="BHI603" s="727"/>
      <c r="BHJ603" s="727"/>
      <c r="BHK603" s="727"/>
      <c r="BHL603" s="727"/>
      <c r="BHM603" s="727"/>
      <c r="BHN603" s="727"/>
      <c r="BHO603" s="727"/>
      <c r="BHP603" s="727"/>
      <c r="BHQ603" s="727"/>
      <c r="BHR603" s="727"/>
      <c r="BHS603" s="727"/>
      <c r="BHT603" s="727"/>
      <c r="BHU603" s="727"/>
      <c r="BHV603" s="727"/>
      <c r="BHW603" s="727"/>
      <c r="BHX603" s="727"/>
      <c r="BHY603" s="727"/>
      <c r="BHZ603" s="727"/>
      <c r="BIA603" s="727"/>
      <c r="BIB603" s="727"/>
      <c r="BIC603" s="727"/>
      <c r="BID603" s="727"/>
      <c r="BIE603" s="727"/>
      <c r="BIF603" s="727"/>
      <c r="BIG603" s="727"/>
      <c r="BIH603" s="727"/>
      <c r="BII603" s="727"/>
      <c r="BIJ603" s="727"/>
      <c r="BIK603" s="727"/>
      <c r="BIL603" s="727"/>
      <c r="BIM603" s="727"/>
      <c r="BIN603" s="727"/>
      <c r="BIO603" s="727"/>
      <c r="BIP603" s="727"/>
      <c r="BIQ603" s="727"/>
      <c r="BIR603" s="727"/>
      <c r="BIS603" s="727"/>
      <c r="BIT603" s="727"/>
      <c r="BIU603" s="727"/>
      <c r="BIV603" s="727"/>
      <c r="BIW603" s="727"/>
      <c r="BIX603" s="727"/>
      <c r="BIY603" s="727"/>
      <c r="BIZ603" s="727"/>
      <c r="BJA603" s="727"/>
      <c r="BJB603" s="727"/>
      <c r="BJC603" s="727"/>
      <c r="BJD603" s="727"/>
      <c r="BJE603" s="727"/>
      <c r="BJF603" s="727"/>
      <c r="BJG603" s="727"/>
      <c r="BJH603" s="727"/>
      <c r="BJI603" s="727"/>
      <c r="BJJ603" s="727"/>
      <c r="BJK603" s="727"/>
      <c r="BJL603" s="727"/>
      <c r="BJM603" s="727"/>
      <c r="BJN603" s="727"/>
      <c r="BJO603" s="727"/>
      <c r="BJP603" s="727"/>
      <c r="BJQ603" s="727"/>
      <c r="BJR603" s="727"/>
      <c r="BJS603" s="727"/>
      <c r="BJT603" s="727"/>
      <c r="BJU603" s="727"/>
      <c r="BJV603" s="727"/>
      <c r="BJW603" s="727"/>
      <c r="BJX603" s="727"/>
      <c r="BJY603" s="727"/>
      <c r="BJZ603" s="727"/>
      <c r="BKA603" s="727"/>
      <c r="BKB603" s="727"/>
      <c r="BKC603" s="727"/>
      <c r="BKD603" s="727"/>
      <c r="BKE603" s="727"/>
      <c r="BKF603" s="727"/>
      <c r="BKG603" s="727"/>
      <c r="BKH603" s="727"/>
      <c r="BKI603" s="727"/>
      <c r="BKJ603" s="727"/>
      <c r="BKK603" s="727"/>
      <c r="BKL603" s="727"/>
      <c r="BKM603" s="727"/>
      <c r="BKN603" s="727"/>
      <c r="BKO603" s="727"/>
      <c r="BKP603" s="727"/>
      <c r="BKQ603" s="727"/>
      <c r="BKR603" s="727"/>
      <c r="BKS603" s="727"/>
      <c r="BKT603" s="727"/>
      <c r="BKU603" s="727"/>
      <c r="BKV603" s="727"/>
      <c r="BKW603" s="727"/>
      <c r="BKX603" s="727"/>
      <c r="BKY603" s="727"/>
      <c r="BKZ603" s="727"/>
      <c r="BLA603" s="727"/>
      <c r="BLB603" s="727"/>
      <c r="BLC603" s="727"/>
      <c r="BLD603" s="727"/>
      <c r="BLE603" s="727"/>
      <c r="BLF603" s="727"/>
      <c r="BLG603" s="727"/>
      <c r="BLH603" s="727"/>
      <c r="BLI603" s="727"/>
      <c r="BLJ603" s="727"/>
      <c r="BLK603" s="727"/>
      <c r="BLL603" s="727"/>
      <c r="BLM603" s="727"/>
      <c r="BLN603" s="727"/>
      <c r="BLO603" s="727"/>
      <c r="BLP603" s="727"/>
      <c r="BLQ603" s="727"/>
      <c r="BLR603" s="727"/>
      <c r="BLS603" s="727"/>
      <c r="BLT603" s="727"/>
      <c r="BLU603" s="727"/>
      <c r="BLV603" s="727"/>
      <c r="BLW603" s="727"/>
      <c r="BLX603" s="727"/>
      <c r="BLY603" s="727"/>
      <c r="BLZ603" s="727"/>
      <c r="BMA603" s="727"/>
      <c r="BMB603" s="727"/>
      <c r="BMC603" s="727"/>
      <c r="BMD603" s="727"/>
      <c r="BME603" s="727"/>
      <c r="BMF603" s="727"/>
      <c r="BMG603" s="727"/>
      <c r="BMH603" s="727"/>
      <c r="BMI603" s="727"/>
      <c r="BMJ603" s="727"/>
      <c r="BMK603" s="727"/>
      <c r="BML603" s="727"/>
      <c r="BMM603" s="727"/>
      <c r="BMN603" s="727"/>
      <c r="BMO603" s="727"/>
      <c r="BMP603" s="727"/>
      <c r="BMQ603" s="727"/>
      <c r="BMR603" s="727"/>
      <c r="BMS603" s="727"/>
      <c r="BMT603" s="727"/>
      <c r="BMU603" s="727"/>
      <c r="BMV603" s="727"/>
      <c r="BMW603" s="727"/>
      <c r="BMX603" s="727"/>
      <c r="BMY603" s="727"/>
      <c r="BMZ603" s="727"/>
      <c r="BNA603" s="727"/>
      <c r="BNB603" s="727"/>
      <c r="BNC603" s="727"/>
      <c r="BND603" s="727"/>
      <c r="BNE603" s="727"/>
      <c r="BNF603" s="727"/>
      <c r="BNG603" s="727"/>
      <c r="BNH603" s="727"/>
      <c r="BNI603" s="727"/>
      <c r="BNJ603" s="727"/>
      <c r="BNK603" s="727"/>
      <c r="BNL603" s="727"/>
      <c r="BNM603" s="727"/>
      <c r="BNN603" s="727"/>
      <c r="BNO603" s="727"/>
      <c r="BNP603" s="727"/>
      <c r="BNQ603" s="727"/>
      <c r="BNR603" s="727"/>
      <c r="BNS603" s="727"/>
      <c r="BNT603" s="727"/>
      <c r="BNU603" s="727"/>
      <c r="BNV603" s="727"/>
      <c r="BNW603" s="727"/>
      <c r="BNX603" s="727"/>
      <c r="BNY603" s="727"/>
      <c r="BNZ603" s="727"/>
      <c r="BOA603" s="727"/>
      <c r="BOB603" s="727"/>
      <c r="BOC603" s="727"/>
      <c r="BOD603" s="727"/>
      <c r="BOE603" s="727"/>
      <c r="BOF603" s="727"/>
      <c r="BOG603" s="727"/>
      <c r="BOH603" s="727"/>
      <c r="BOI603" s="727"/>
      <c r="BOJ603" s="727"/>
      <c r="BOK603" s="727"/>
      <c r="BOL603" s="727"/>
      <c r="BOM603" s="727"/>
      <c r="BON603" s="727"/>
      <c r="BOO603" s="727"/>
      <c r="BOP603" s="727"/>
      <c r="BOQ603" s="727"/>
      <c r="BOR603" s="727"/>
      <c r="BOS603" s="727"/>
      <c r="BOT603" s="727"/>
      <c r="BOU603" s="727"/>
      <c r="BOV603" s="727"/>
      <c r="BOW603" s="727"/>
      <c r="BOX603" s="727"/>
      <c r="BOY603" s="727"/>
      <c r="BOZ603" s="727"/>
      <c r="BPA603" s="727"/>
      <c r="BPB603" s="727"/>
      <c r="BPC603" s="727"/>
      <c r="BPD603" s="727"/>
      <c r="BPE603" s="727"/>
      <c r="BPF603" s="727"/>
      <c r="BPG603" s="727"/>
      <c r="BPH603" s="727"/>
      <c r="BPI603" s="727"/>
      <c r="BPJ603" s="727"/>
      <c r="BPK603" s="727"/>
      <c r="BPL603" s="727"/>
      <c r="BPM603" s="727"/>
      <c r="BPN603" s="727"/>
      <c r="BPO603" s="727"/>
      <c r="BPP603" s="727"/>
      <c r="BPQ603" s="727"/>
      <c r="BPR603" s="727"/>
      <c r="BPS603" s="727"/>
      <c r="BPT603" s="727"/>
      <c r="BPU603" s="727"/>
      <c r="BPV603" s="727"/>
      <c r="BPW603" s="727"/>
      <c r="BPX603" s="727"/>
      <c r="BPY603" s="727"/>
      <c r="BPZ603" s="727"/>
      <c r="BQA603" s="727"/>
      <c r="BQB603" s="727"/>
      <c r="BQC603" s="727"/>
      <c r="BQD603" s="727"/>
      <c r="BQE603" s="727"/>
      <c r="BQF603" s="727"/>
      <c r="BQG603" s="727"/>
      <c r="BQH603" s="727"/>
      <c r="BQI603" s="727"/>
      <c r="BQJ603" s="727"/>
      <c r="BQK603" s="727"/>
      <c r="BQL603" s="727"/>
      <c r="BQM603" s="727"/>
      <c r="BQN603" s="727"/>
      <c r="BQO603" s="727"/>
      <c r="BQP603" s="727"/>
      <c r="BQQ603" s="727"/>
      <c r="BQR603" s="727"/>
      <c r="BQS603" s="727"/>
      <c r="BQT603" s="727"/>
      <c r="BQU603" s="727"/>
      <c r="BQV603" s="727"/>
      <c r="BQW603" s="727"/>
      <c r="BQX603" s="727"/>
      <c r="BQY603" s="727"/>
      <c r="BQZ603" s="727"/>
      <c r="BRA603" s="727"/>
      <c r="BRB603" s="727"/>
      <c r="BRC603" s="727"/>
      <c r="BRD603" s="727"/>
      <c r="BRE603" s="727"/>
      <c r="BRF603" s="727"/>
      <c r="BRG603" s="727"/>
      <c r="BRH603" s="727"/>
      <c r="BRI603" s="727"/>
      <c r="BRJ603" s="727"/>
      <c r="BRK603" s="727"/>
      <c r="BRL603" s="727"/>
      <c r="BRM603" s="727"/>
      <c r="BRN603" s="727"/>
      <c r="BRO603" s="727"/>
      <c r="BRP603" s="727"/>
      <c r="BRQ603" s="727"/>
      <c r="BRR603" s="727"/>
      <c r="BRS603" s="727"/>
      <c r="BRT603" s="727"/>
      <c r="BRU603" s="727"/>
      <c r="BRV603" s="727"/>
      <c r="BRW603" s="727"/>
      <c r="BRX603" s="727"/>
      <c r="BRY603" s="727"/>
      <c r="BRZ603" s="727"/>
      <c r="BSA603" s="727"/>
      <c r="BSB603" s="727"/>
      <c r="BSC603" s="727"/>
      <c r="BSD603" s="727"/>
      <c r="BSE603" s="727"/>
      <c r="BSF603" s="727"/>
      <c r="BSG603" s="727"/>
      <c r="BSH603" s="727"/>
      <c r="BSI603" s="727"/>
      <c r="BSJ603" s="727"/>
      <c r="BSK603" s="727"/>
      <c r="BSL603" s="727"/>
      <c r="BSM603" s="727"/>
      <c r="BSN603" s="727"/>
      <c r="BSO603" s="727"/>
      <c r="BSP603" s="727"/>
      <c r="BSQ603" s="727"/>
      <c r="BSR603" s="727"/>
      <c r="BSS603" s="727"/>
      <c r="BST603" s="727"/>
      <c r="BSU603" s="727"/>
      <c r="BSV603" s="727"/>
      <c r="BSW603" s="727"/>
      <c r="BSX603" s="727"/>
      <c r="BSY603" s="727"/>
      <c r="BSZ603" s="727"/>
      <c r="BTA603" s="727"/>
      <c r="BTB603" s="727"/>
      <c r="BTC603" s="727"/>
      <c r="BTD603" s="727"/>
      <c r="BTE603" s="727"/>
      <c r="BTF603" s="727"/>
      <c r="BTG603" s="727"/>
      <c r="BTH603" s="727"/>
      <c r="BTI603" s="727"/>
      <c r="BTJ603" s="727"/>
      <c r="BTK603" s="727"/>
      <c r="BTL603" s="727"/>
      <c r="BTM603" s="727"/>
      <c r="BTN603" s="727"/>
      <c r="BTO603" s="727"/>
      <c r="BTP603" s="727"/>
      <c r="BTQ603" s="727"/>
      <c r="BTR603" s="727"/>
      <c r="BTS603" s="727"/>
      <c r="BTT603" s="727"/>
      <c r="BTU603" s="727"/>
      <c r="BTV603" s="727"/>
      <c r="BTW603" s="727"/>
      <c r="BTX603" s="727"/>
      <c r="BTY603" s="727"/>
      <c r="BTZ603" s="727"/>
      <c r="BUA603" s="727"/>
      <c r="BUB603" s="727"/>
      <c r="BUC603" s="727"/>
      <c r="BUD603" s="727"/>
      <c r="BUE603" s="727"/>
      <c r="BUF603" s="727"/>
      <c r="BUG603" s="727"/>
      <c r="BUH603" s="727"/>
      <c r="BUI603" s="727"/>
      <c r="BUJ603" s="727"/>
      <c r="BUK603" s="727"/>
      <c r="BUL603" s="727"/>
      <c r="BUM603" s="727"/>
      <c r="BUN603" s="727"/>
      <c r="BUO603" s="727"/>
      <c r="BUP603" s="727"/>
      <c r="BUQ603" s="727"/>
      <c r="BUR603" s="727"/>
      <c r="BUS603" s="727"/>
      <c r="BUT603" s="727"/>
      <c r="BUU603" s="727"/>
      <c r="BUV603" s="727"/>
      <c r="BUW603" s="727"/>
      <c r="BUX603" s="727"/>
      <c r="BUY603" s="727"/>
      <c r="BUZ603" s="727"/>
      <c r="BVA603" s="727"/>
      <c r="BVB603" s="727"/>
      <c r="BVC603" s="727"/>
      <c r="BVD603" s="727"/>
      <c r="BVE603" s="727"/>
      <c r="BVF603" s="727"/>
      <c r="BVG603" s="727"/>
      <c r="BVH603" s="727"/>
      <c r="BVI603" s="727"/>
      <c r="BVJ603" s="727"/>
      <c r="BVK603" s="727"/>
      <c r="BVL603" s="727"/>
      <c r="BVM603" s="727"/>
      <c r="BVN603" s="727"/>
      <c r="BVO603" s="727"/>
      <c r="BVP603" s="727"/>
      <c r="BVQ603" s="727"/>
      <c r="BVR603" s="727"/>
      <c r="BVS603" s="727"/>
      <c r="BVT603" s="727"/>
      <c r="BVU603" s="727"/>
      <c r="BVV603" s="727"/>
      <c r="BVW603" s="727"/>
      <c r="BVX603" s="727"/>
      <c r="BVY603" s="727"/>
      <c r="BVZ603" s="727"/>
      <c r="BWA603" s="727"/>
      <c r="BWB603" s="727"/>
      <c r="BWC603" s="727"/>
      <c r="BWD603" s="727"/>
      <c r="BWE603" s="727"/>
      <c r="BWF603" s="727"/>
      <c r="BWG603" s="727"/>
      <c r="BWH603" s="727"/>
      <c r="BWI603" s="727"/>
      <c r="BWJ603" s="727"/>
      <c r="BWK603" s="727"/>
      <c r="BWL603" s="727"/>
      <c r="BWM603" s="727"/>
      <c r="BWN603" s="727"/>
      <c r="BWO603" s="727"/>
      <c r="BWP603" s="727"/>
      <c r="BWQ603" s="727"/>
      <c r="BWR603" s="727"/>
      <c r="BWS603" s="727"/>
      <c r="BWT603" s="727"/>
      <c r="BWU603" s="727"/>
      <c r="BWV603" s="727"/>
      <c r="BWW603" s="727"/>
      <c r="BWX603" s="727"/>
      <c r="BWY603" s="727"/>
      <c r="BWZ603" s="727"/>
      <c r="BXA603" s="727"/>
      <c r="BXB603" s="727"/>
      <c r="BXC603" s="727"/>
      <c r="BXD603" s="727"/>
      <c r="BXE603" s="727"/>
      <c r="BXF603" s="727"/>
      <c r="BXG603" s="727"/>
      <c r="BXH603" s="727"/>
      <c r="BXI603" s="727"/>
      <c r="BXJ603" s="727"/>
      <c r="BXK603" s="727"/>
      <c r="BXL603" s="727"/>
      <c r="BXM603" s="727"/>
      <c r="BXN603" s="727"/>
      <c r="BXO603" s="727"/>
      <c r="BXP603" s="727"/>
      <c r="BXQ603" s="727"/>
      <c r="BXR603" s="727"/>
      <c r="BXS603" s="727"/>
      <c r="BXT603" s="727"/>
      <c r="BXU603" s="727"/>
      <c r="BXV603" s="727"/>
      <c r="BXW603" s="727"/>
      <c r="BXX603" s="727"/>
      <c r="BXY603" s="727"/>
      <c r="BXZ603" s="727"/>
      <c r="BYA603" s="727"/>
      <c r="BYB603" s="727"/>
      <c r="BYC603" s="727"/>
      <c r="BYD603" s="727"/>
      <c r="BYE603" s="727"/>
      <c r="BYF603" s="727"/>
      <c r="BYG603" s="727"/>
      <c r="BYH603" s="727"/>
      <c r="BYI603" s="727"/>
      <c r="BYJ603" s="727"/>
      <c r="BYK603" s="727"/>
      <c r="BYL603" s="727"/>
      <c r="BYM603" s="727"/>
      <c r="BYN603" s="727"/>
      <c r="BYO603" s="727"/>
      <c r="BYP603" s="727"/>
      <c r="BYQ603" s="727"/>
      <c r="BYR603" s="727"/>
      <c r="BYS603" s="727"/>
      <c r="BYT603" s="727"/>
      <c r="BYU603" s="727"/>
      <c r="BYV603" s="727"/>
      <c r="BYW603" s="727"/>
      <c r="BYX603" s="727"/>
      <c r="BYY603" s="727"/>
      <c r="BYZ603" s="727"/>
      <c r="BZA603" s="727"/>
      <c r="BZB603" s="727"/>
      <c r="BZC603" s="727"/>
      <c r="BZD603" s="727"/>
      <c r="BZE603" s="727"/>
      <c r="BZF603" s="727"/>
      <c r="BZG603" s="727"/>
      <c r="BZH603" s="727"/>
      <c r="BZI603" s="727"/>
      <c r="BZJ603" s="727"/>
      <c r="BZK603" s="727"/>
      <c r="BZL603" s="727"/>
      <c r="BZM603" s="727"/>
      <c r="BZN603" s="727"/>
      <c r="BZO603" s="727"/>
      <c r="BZP603" s="727"/>
      <c r="BZQ603" s="727"/>
      <c r="BZR603" s="727"/>
      <c r="BZS603" s="727"/>
      <c r="BZT603" s="727"/>
      <c r="BZU603" s="727"/>
      <c r="BZV603" s="727"/>
      <c r="BZW603" s="727"/>
      <c r="BZX603" s="727"/>
      <c r="BZY603" s="727"/>
      <c r="BZZ603" s="727"/>
      <c r="CAA603" s="727"/>
      <c r="CAB603" s="727"/>
      <c r="CAC603" s="727"/>
      <c r="CAD603" s="727"/>
      <c r="CAE603" s="727"/>
      <c r="CAF603" s="727"/>
      <c r="CAG603" s="727"/>
      <c r="CAH603" s="727"/>
      <c r="CAI603" s="727"/>
      <c r="CAJ603" s="727"/>
      <c r="CAK603" s="727"/>
      <c r="CAL603" s="727"/>
      <c r="CAM603" s="727"/>
      <c r="CAN603" s="727"/>
      <c r="CAO603" s="727"/>
      <c r="CAP603" s="727"/>
      <c r="CAQ603" s="727"/>
      <c r="CAR603" s="727"/>
      <c r="CAS603" s="727"/>
      <c r="CAT603" s="727"/>
      <c r="CAU603" s="727"/>
      <c r="CAV603" s="727"/>
      <c r="CAW603" s="727"/>
      <c r="CAX603" s="727"/>
      <c r="CAY603" s="727"/>
      <c r="CAZ603" s="727"/>
      <c r="CBA603" s="727"/>
      <c r="CBB603" s="727"/>
      <c r="CBC603" s="727"/>
      <c r="CBD603" s="727"/>
      <c r="CBE603" s="727"/>
      <c r="CBF603" s="727"/>
      <c r="CBG603" s="727"/>
      <c r="CBH603" s="727"/>
      <c r="CBI603" s="727"/>
      <c r="CBJ603" s="727"/>
      <c r="CBK603" s="727"/>
      <c r="CBL603" s="727"/>
      <c r="CBM603" s="727"/>
      <c r="CBN603" s="727"/>
      <c r="CBO603" s="727"/>
      <c r="CBP603" s="727"/>
      <c r="CBQ603" s="727"/>
      <c r="CBR603" s="727"/>
      <c r="CBS603" s="727"/>
      <c r="CBT603" s="727"/>
      <c r="CBU603" s="727"/>
      <c r="CBV603" s="727"/>
      <c r="CBW603" s="727"/>
      <c r="CBX603" s="727"/>
      <c r="CBY603" s="727"/>
      <c r="CBZ603" s="727"/>
      <c r="CCA603" s="727"/>
      <c r="CCB603" s="727"/>
      <c r="CCC603" s="727"/>
      <c r="CCD603" s="727"/>
      <c r="CCE603" s="727"/>
      <c r="CCF603" s="727"/>
      <c r="CCG603" s="727"/>
      <c r="CCH603" s="727"/>
      <c r="CCI603" s="727"/>
      <c r="CCJ603" s="727"/>
      <c r="CCK603" s="727"/>
      <c r="CCL603" s="727"/>
      <c r="CCM603" s="727"/>
      <c r="CCN603" s="727"/>
      <c r="CCO603" s="727"/>
      <c r="CCP603" s="727"/>
      <c r="CCQ603" s="727"/>
      <c r="CCR603" s="727"/>
      <c r="CCS603" s="727"/>
      <c r="CCT603" s="727"/>
      <c r="CCU603" s="727"/>
      <c r="CCV603" s="727"/>
      <c r="CCW603" s="727"/>
      <c r="CCX603" s="727"/>
      <c r="CCY603" s="727"/>
      <c r="CCZ603" s="727"/>
      <c r="CDA603" s="727"/>
      <c r="CDB603" s="727"/>
      <c r="CDC603" s="727"/>
      <c r="CDD603" s="727"/>
      <c r="CDE603" s="727"/>
      <c r="CDF603" s="727"/>
      <c r="CDG603" s="727"/>
      <c r="CDH603" s="727"/>
      <c r="CDI603" s="727"/>
      <c r="CDJ603" s="727"/>
      <c r="CDK603" s="727"/>
      <c r="CDL603" s="727"/>
      <c r="CDM603" s="727"/>
      <c r="CDN603" s="727"/>
      <c r="CDO603" s="727"/>
      <c r="CDP603" s="727"/>
      <c r="CDQ603" s="727"/>
      <c r="CDR603" s="727"/>
      <c r="CDS603" s="727"/>
      <c r="CDT603" s="727"/>
      <c r="CDU603" s="727"/>
      <c r="CDV603" s="727"/>
      <c r="CDW603" s="727"/>
      <c r="CDX603" s="727"/>
      <c r="CDY603" s="727"/>
      <c r="CDZ603" s="727"/>
      <c r="CEA603" s="727"/>
      <c r="CEB603" s="727"/>
      <c r="CEC603" s="727"/>
      <c r="CED603" s="727"/>
      <c r="CEE603" s="727"/>
      <c r="CEF603" s="727"/>
      <c r="CEG603" s="727"/>
      <c r="CEH603" s="727"/>
      <c r="CEI603" s="727"/>
      <c r="CEJ603" s="727"/>
      <c r="CEK603" s="727"/>
      <c r="CEL603" s="727"/>
      <c r="CEM603" s="727"/>
      <c r="CEN603" s="727"/>
      <c r="CEO603" s="727"/>
      <c r="CEP603" s="727"/>
      <c r="CEQ603" s="727"/>
      <c r="CER603" s="727"/>
      <c r="CES603" s="727"/>
      <c r="CET603" s="727"/>
      <c r="CEU603" s="727"/>
      <c r="CEV603" s="727"/>
      <c r="CEW603" s="727"/>
      <c r="CEX603" s="727"/>
      <c r="CEY603" s="727"/>
      <c r="CEZ603" s="727"/>
      <c r="CFA603" s="727"/>
      <c r="CFB603" s="727"/>
      <c r="CFC603" s="727"/>
      <c r="CFD603" s="727"/>
      <c r="CFE603" s="727"/>
      <c r="CFF603" s="727"/>
      <c r="CFG603" s="727"/>
      <c r="CFH603" s="727"/>
      <c r="CFI603" s="727"/>
      <c r="CFJ603" s="727"/>
      <c r="CFK603" s="727"/>
      <c r="CFL603" s="727"/>
      <c r="CFM603" s="727"/>
      <c r="CFN603" s="727"/>
      <c r="CFO603" s="727"/>
      <c r="CFP603" s="727"/>
      <c r="CFQ603" s="727"/>
      <c r="CFR603" s="727"/>
      <c r="CFS603" s="727"/>
      <c r="CFT603" s="727"/>
      <c r="CFU603" s="727"/>
      <c r="CFV603" s="727"/>
      <c r="CFW603" s="727"/>
      <c r="CFX603" s="727"/>
      <c r="CFY603" s="727"/>
      <c r="CFZ603" s="727"/>
      <c r="CGA603" s="727"/>
      <c r="CGB603" s="727"/>
      <c r="CGC603" s="727"/>
      <c r="CGD603" s="727"/>
      <c r="CGE603" s="727"/>
      <c r="CGF603" s="727"/>
      <c r="CGG603" s="727"/>
      <c r="CGH603" s="727"/>
      <c r="CGI603" s="727"/>
      <c r="CGJ603" s="727"/>
      <c r="CGK603" s="727"/>
      <c r="CGL603" s="727"/>
      <c r="CGM603" s="727"/>
      <c r="CGN603" s="727"/>
      <c r="CGO603" s="727"/>
      <c r="CGP603" s="727"/>
      <c r="CGQ603" s="727"/>
      <c r="CGR603" s="727"/>
      <c r="CGS603" s="727"/>
      <c r="CGT603" s="727"/>
      <c r="CGU603" s="727"/>
      <c r="CGV603" s="727"/>
      <c r="CGW603" s="727"/>
      <c r="CGX603" s="727"/>
      <c r="CGY603" s="727"/>
      <c r="CGZ603" s="727"/>
      <c r="CHA603" s="727"/>
      <c r="CHB603" s="727"/>
      <c r="CHC603" s="727"/>
      <c r="CHD603" s="727"/>
      <c r="CHE603" s="727"/>
      <c r="CHF603" s="727"/>
      <c r="CHG603" s="727"/>
      <c r="CHH603" s="727"/>
      <c r="CHI603" s="727"/>
      <c r="CHJ603" s="727"/>
      <c r="CHK603" s="727"/>
      <c r="CHL603" s="727"/>
      <c r="CHM603" s="727"/>
      <c r="CHN603" s="727"/>
      <c r="CHO603" s="727"/>
      <c r="CHP603" s="727"/>
      <c r="CHQ603" s="727"/>
      <c r="CHR603" s="727"/>
      <c r="CHS603" s="727"/>
      <c r="CHT603" s="727"/>
      <c r="CHU603" s="727"/>
      <c r="CHV603" s="727"/>
      <c r="CHW603" s="727"/>
      <c r="CHX603" s="727"/>
      <c r="CHY603" s="727"/>
      <c r="CHZ603" s="727"/>
      <c r="CIA603" s="727"/>
      <c r="CIB603" s="727"/>
      <c r="CIC603" s="727"/>
      <c r="CID603" s="727"/>
      <c r="CIE603" s="727"/>
      <c r="CIF603" s="727"/>
      <c r="CIG603" s="727"/>
      <c r="CIH603" s="727"/>
      <c r="CII603" s="727"/>
      <c r="CIJ603" s="727"/>
      <c r="CIK603" s="727"/>
      <c r="CIL603" s="727"/>
      <c r="CIM603" s="727"/>
      <c r="CIN603" s="727"/>
      <c r="CIO603" s="727"/>
      <c r="CIP603" s="727"/>
      <c r="CIQ603" s="727"/>
      <c r="CIR603" s="727"/>
      <c r="CIS603" s="727"/>
      <c r="CIT603" s="727"/>
      <c r="CIU603" s="727"/>
      <c r="CIV603" s="727"/>
      <c r="CIW603" s="727"/>
      <c r="CIX603" s="727"/>
      <c r="CIY603" s="727"/>
      <c r="CIZ603" s="727"/>
      <c r="CJA603" s="727"/>
      <c r="CJB603" s="727"/>
      <c r="CJC603" s="727"/>
      <c r="CJD603" s="727"/>
      <c r="CJE603" s="727"/>
      <c r="CJF603" s="727"/>
      <c r="CJG603" s="727"/>
      <c r="CJH603" s="727"/>
      <c r="CJI603" s="727"/>
      <c r="CJJ603" s="727"/>
      <c r="CJK603" s="727"/>
      <c r="CJL603" s="727"/>
      <c r="CJM603" s="727"/>
      <c r="CJN603" s="727"/>
      <c r="CJO603" s="727"/>
      <c r="CJP603" s="727"/>
      <c r="CJQ603" s="727"/>
      <c r="CJR603" s="727"/>
      <c r="CJS603" s="727"/>
      <c r="CJT603" s="727"/>
      <c r="CJU603" s="727"/>
      <c r="CJV603" s="727"/>
      <c r="CJW603" s="727"/>
      <c r="CJX603" s="727"/>
      <c r="CJY603" s="727"/>
      <c r="CJZ603" s="727"/>
      <c r="CKA603" s="727"/>
      <c r="CKB603" s="727"/>
      <c r="CKC603" s="727"/>
      <c r="CKD603" s="727"/>
      <c r="CKE603" s="727"/>
      <c r="CKF603" s="727"/>
      <c r="CKG603" s="727"/>
      <c r="CKH603" s="727"/>
      <c r="CKI603" s="727"/>
      <c r="CKJ603" s="727"/>
      <c r="CKK603" s="727"/>
      <c r="CKL603" s="727"/>
      <c r="CKM603" s="727"/>
      <c r="CKN603" s="727"/>
      <c r="CKO603" s="727"/>
      <c r="CKP603" s="727"/>
      <c r="CKQ603" s="727"/>
      <c r="CKR603" s="727"/>
      <c r="CKS603" s="727"/>
      <c r="CKT603" s="727"/>
      <c r="CKU603" s="727"/>
      <c r="CKV603" s="727"/>
      <c r="CKW603" s="727"/>
      <c r="CKX603" s="727"/>
      <c r="CKY603" s="727"/>
      <c r="CKZ603" s="727"/>
      <c r="CLA603" s="727"/>
      <c r="CLB603" s="727"/>
      <c r="CLC603" s="727"/>
      <c r="CLD603" s="727"/>
      <c r="CLE603" s="727"/>
      <c r="CLF603" s="727"/>
      <c r="CLG603" s="727"/>
      <c r="CLH603" s="727"/>
      <c r="CLI603" s="727"/>
      <c r="CLJ603" s="727"/>
      <c r="CLK603" s="727"/>
      <c r="CLL603" s="727"/>
      <c r="CLM603" s="727"/>
      <c r="CLN603" s="727"/>
      <c r="CLO603" s="727"/>
      <c r="CLP603" s="727"/>
      <c r="CLQ603" s="727"/>
      <c r="CLR603" s="727"/>
      <c r="CLS603" s="727"/>
      <c r="CLT603" s="727"/>
      <c r="CLU603" s="727"/>
      <c r="CLV603" s="727"/>
      <c r="CLW603" s="727"/>
      <c r="CLX603" s="727"/>
      <c r="CLY603" s="727"/>
      <c r="CLZ603" s="727"/>
      <c r="CMA603" s="727"/>
      <c r="CMB603" s="727"/>
      <c r="CMC603" s="727"/>
      <c r="CMD603" s="727"/>
      <c r="CME603" s="727"/>
      <c r="CMF603" s="727"/>
      <c r="CMG603" s="727"/>
      <c r="CMH603" s="727"/>
      <c r="CMI603" s="727"/>
      <c r="CMJ603" s="727"/>
      <c r="CMK603" s="727"/>
      <c r="CML603" s="727"/>
      <c r="CMM603" s="727"/>
      <c r="CMN603" s="727"/>
      <c r="CMO603" s="727"/>
      <c r="CMP603" s="727"/>
      <c r="CMQ603" s="727"/>
      <c r="CMR603" s="727"/>
      <c r="CMS603" s="727"/>
      <c r="CMT603" s="727"/>
      <c r="CMU603" s="727"/>
      <c r="CMV603" s="727"/>
      <c r="CMW603" s="727"/>
      <c r="CMX603" s="727"/>
      <c r="CMY603" s="727"/>
      <c r="CMZ603" s="727"/>
      <c r="CNA603" s="727"/>
      <c r="CNB603" s="727"/>
      <c r="CNC603" s="727"/>
      <c r="CND603" s="727"/>
      <c r="CNE603" s="727"/>
      <c r="CNF603" s="727"/>
      <c r="CNG603" s="727"/>
      <c r="CNH603" s="727"/>
      <c r="CNI603" s="727"/>
      <c r="CNJ603" s="727"/>
      <c r="CNK603" s="727"/>
      <c r="CNL603" s="727"/>
      <c r="CNM603" s="727"/>
      <c r="CNN603" s="727"/>
      <c r="CNO603" s="727"/>
      <c r="CNP603" s="727"/>
      <c r="CNQ603" s="727"/>
      <c r="CNR603" s="727"/>
      <c r="CNS603" s="727"/>
      <c r="CNT603" s="727"/>
      <c r="CNU603" s="727"/>
      <c r="CNV603" s="727"/>
      <c r="CNW603" s="727"/>
      <c r="CNX603" s="727"/>
      <c r="CNY603" s="727"/>
      <c r="CNZ603" s="727"/>
      <c r="COA603" s="727"/>
      <c r="COB603" s="727"/>
      <c r="COC603" s="727"/>
      <c r="COD603" s="727"/>
      <c r="COE603" s="727"/>
      <c r="COF603" s="727"/>
      <c r="COG603" s="727"/>
      <c r="COH603" s="727"/>
      <c r="COI603" s="727"/>
      <c r="COJ603" s="727"/>
      <c r="COK603" s="727"/>
      <c r="COL603" s="727"/>
      <c r="COM603" s="727"/>
      <c r="CON603" s="727"/>
      <c r="COO603" s="727"/>
      <c r="COP603" s="727"/>
      <c r="COQ603" s="727"/>
      <c r="COR603" s="727"/>
      <c r="COS603" s="727"/>
      <c r="COT603" s="727"/>
      <c r="COU603" s="727"/>
      <c r="COV603" s="727"/>
      <c r="COW603" s="727"/>
      <c r="COX603" s="727"/>
      <c r="COY603" s="727"/>
      <c r="COZ603" s="727"/>
      <c r="CPA603" s="727"/>
      <c r="CPB603" s="727"/>
      <c r="CPC603" s="727"/>
      <c r="CPD603" s="727"/>
      <c r="CPE603" s="727"/>
      <c r="CPF603" s="727"/>
      <c r="CPG603" s="727"/>
      <c r="CPH603" s="727"/>
      <c r="CPI603" s="727"/>
      <c r="CPJ603" s="727"/>
      <c r="CPK603" s="727"/>
      <c r="CPL603" s="727"/>
      <c r="CPM603" s="727"/>
      <c r="CPN603" s="727"/>
      <c r="CPO603" s="727"/>
      <c r="CPP603" s="727"/>
      <c r="CPQ603" s="727"/>
      <c r="CPR603" s="727"/>
      <c r="CPS603" s="727"/>
      <c r="CPT603" s="727"/>
      <c r="CPU603" s="727"/>
      <c r="CPV603" s="727"/>
      <c r="CPW603" s="727"/>
      <c r="CPX603" s="727"/>
      <c r="CPY603" s="727"/>
      <c r="CPZ603" s="727"/>
      <c r="CQA603" s="727"/>
      <c r="CQB603" s="727"/>
      <c r="CQC603" s="727"/>
      <c r="CQD603" s="727"/>
      <c r="CQE603" s="727"/>
      <c r="CQF603" s="727"/>
      <c r="CQG603" s="727"/>
      <c r="CQH603" s="727"/>
      <c r="CQI603" s="727"/>
      <c r="CQJ603" s="727"/>
      <c r="CQK603" s="727"/>
      <c r="CQL603" s="727"/>
      <c r="CQM603" s="727"/>
      <c r="CQN603" s="727"/>
      <c r="CQO603" s="727"/>
      <c r="CQP603" s="727"/>
      <c r="CQQ603" s="727"/>
      <c r="CQR603" s="727"/>
      <c r="CQS603" s="727"/>
      <c r="CQT603" s="727"/>
      <c r="CQU603" s="727"/>
      <c r="CQV603" s="727"/>
      <c r="CQW603" s="727"/>
      <c r="CQX603" s="727"/>
      <c r="CQY603" s="727"/>
      <c r="CQZ603" s="727"/>
      <c r="CRA603" s="727"/>
      <c r="CRB603" s="727"/>
      <c r="CRC603" s="727"/>
      <c r="CRD603" s="727"/>
      <c r="CRE603" s="727"/>
      <c r="CRF603" s="727"/>
      <c r="CRG603" s="727"/>
      <c r="CRH603" s="727"/>
      <c r="CRI603" s="727"/>
      <c r="CRJ603" s="727"/>
      <c r="CRK603" s="727"/>
      <c r="CRL603" s="727"/>
      <c r="CRM603" s="727"/>
      <c r="CRN603" s="727"/>
      <c r="CRO603" s="727"/>
      <c r="CRP603" s="727"/>
      <c r="CRQ603" s="727"/>
      <c r="CRR603" s="727"/>
      <c r="CRS603" s="727"/>
      <c r="CRT603" s="727"/>
      <c r="CRU603" s="727"/>
      <c r="CRV603" s="727"/>
      <c r="CRW603" s="727"/>
      <c r="CRX603" s="727"/>
      <c r="CRY603" s="727"/>
      <c r="CRZ603" s="727"/>
      <c r="CSA603" s="727"/>
      <c r="CSB603" s="727"/>
      <c r="CSC603" s="727"/>
      <c r="CSD603" s="727"/>
      <c r="CSE603" s="727"/>
      <c r="CSF603" s="727"/>
      <c r="CSG603" s="727"/>
      <c r="CSH603" s="727"/>
      <c r="CSI603" s="727"/>
      <c r="CSJ603" s="727"/>
      <c r="CSK603" s="727"/>
      <c r="CSL603" s="727"/>
      <c r="CSM603" s="727"/>
      <c r="CSN603" s="727"/>
      <c r="CSO603" s="727"/>
      <c r="CSP603" s="727"/>
      <c r="CSQ603" s="727"/>
      <c r="CSR603" s="727"/>
      <c r="CSS603" s="727"/>
      <c r="CST603" s="727"/>
      <c r="CSU603" s="727"/>
      <c r="CSV603" s="727"/>
      <c r="CSW603" s="727"/>
      <c r="CSX603" s="727"/>
      <c r="CSY603" s="727"/>
      <c r="CSZ603" s="727"/>
      <c r="CTA603" s="727"/>
      <c r="CTB603" s="727"/>
      <c r="CTC603" s="727"/>
      <c r="CTD603" s="727"/>
      <c r="CTE603" s="727"/>
      <c r="CTF603" s="727"/>
      <c r="CTG603" s="727"/>
      <c r="CTH603" s="727"/>
      <c r="CTI603" s="727"/>
      <c r="CTJ603" s="727"/>
      <c r="CTK603" s="727"/>
      <c r="CTL603" s="727"/>
      <c r="CTM603" s="727"/>
      <c r="CTN603" s="727"/>
      <c r="CTO603" s="727"/>
      <c r="CTP603" s="727"/>
      <c r="CTQ603" s="727"/>
      <c r="CTR603" s="727"/>
      <c r="CTS603" s="727"/>
      <c r="CTT603" s="727"/>
      <c r="CTU603" s="727"/>
      <c r="CTV603" s="727"/>
      <c r="CTW603" s="727"/>
      <c r="CTX603" s="727"/>
      <c r="CTY603" s="727"/>
      <c r="CTZ603" s="727"/>
      <c r="CUA603" s="727"/>
      <c r="CUB603" s="727"/>
      <c r="CUC603" s="727"/>
      <c r="CUD603" s="727"/>
      <c r="CUE603" s="727"/>
      <c r="CUF603" s="727"/>
      <c r="CUG603" s="727"/>
      <c r="CUH603" s="727"/>
      <c r="CUI603" s="727"/>
      <c r="CUJ603" s="727"/>
      <c r="CUK603" s="727"/>
      <c r="CUL603" s="727"/>
      <c r="CUM603" s="727"/>
      <c r="CUN603" s="727"/>
      <c r="CUO603" s="727"/>
      <c r="CUP603" s="727"/>
      <c r="CUQ603" s="727"/>
      <c r="CUR603" s="727"/>
      <c r="CUS603" s="727"/>
      <c r="CUT603" s="727"/>
      <c r="CUU603" s="727"/>
      <c r="CUV603" s="727"/>
      <c r="CUW603" s="727"/>
      <c r="CUX603" s="727"/>
      <c r="CUY603" s="727"/>
      <c r="CUZ603" s="727"/>
      <c r="CVA603" s="727"/>
      <c r="CVB603" s="727"/>
      <c r="CVC603" s="727"/>
      <c r="CVD603" s="727"/>
      <c r="CVE603" s="727"/>
      <c r="CVF603" s="727"/>
      <c r="CVG603" s="727"/>
      <c r="CVH603" s="727"/>
      <c r="CVI603" s="727"/>
      <c r="CVJ603" s="727"/>
      <c r="CVK603" s="727"/>
      <c r="CVL603" s="727"/>
      <c r="CVM603" s="727"/>
      <c r="CVN603" s="727"/>
      <c r="CVO603" s="727"/>
      <c r="CVP603" s="727"/>
      <c r="CVQ603" s="727"/>
      <c r="CVR603" s="727"/>
      <c r="CVS603" s="727"/>
      <c r="CVT603" s="727"/>
      <c r="CVU603" s="727"/>
      <c r="CVV603" s="727"/>
      <c r="CVW603" s="727"/>
      <c r="CVX603" s="727"/>
      <c r="CVY603" s="727"/>
      <c r="CVZ603" s="727"/>
      <c r="CWA603" s="727"/>
      <c r="CWB603" s="727"/>
      <c r="CWC603" s="727"/>
      <c r="CWD603" s="727"/>
      <c r="CWE603" s="727"/>
      <c r="CWF603" s="727"/>
      <c r="CWG603" s="727"/>
      <c r="CWH603" s="727"/>
      <c r="CWI603" s="727"/>
      <c r="CWJ603" s="727"/>
      <c r="CWK603" s="727"/>
      <c r="CWL603" s="727"/>
      <c r="CWM603" s="727"/>
      <c r="CWN603" s="727"/>
      <c r="CWO603" s="727"/>
      <c r="CWP603" s="727"/>
      <c r="CWQ603" s="727"/>
      <c r="CWR603" s="727"/>
      <c r="CWS603" s="727"/>
      <c r="CWT603" s="727"/>
      <c r="CWU603" s="727"/>
      <c r="CWV603" s="727"/>
      <c r="CWW603" s="727"/>
      <c r="CWX603" s="727"/>
      <c r="CWY603" s="727"/>
      <c r="CWZ603" s="727"/>
      <c r="CXA603" s="727"/>
      <c r="CXB603" s="727"/>
      <c r="CXC603" s="727"/>
      <c r="CXD603" s="727"/>
      <c r="CXE603" s="727"/>
      <c r="CXF603" s="727"/>
      <c r="CXG603" s="727"/>
      <c r="CXH603" s="727"/>
      <c r="CXI603" s="727"/>
      <c r="CXJ603" s="727"/>
      <c r="CXK603" s="727"/>
      <c r="CXL603" s="727"/>
      <c r="CXM603" s="727"/>
      <c r="CXN603" s="727"/>
      <c r="CXO603" s="727"/>
      <c r="CXP603" s="727"/>
      <c r="CXQ603" s="727"/>
      <c r="CXR603" s="727"/>
      <c r="CXS603" s="727"/>
      <c r="CXT603" s="727"/>
      <c r="CXU603" s="727"/>
      <c r="CXV603" s="727"/>
      <c r="CXW603" s="727"/>
      <c r="CXX603" s="727"/>
      <c r="CXY603" s="727"/>
      <c r="CXZ603" s="727"/>
      <c r="CYA603" s="727"/>
      <c r="CYB603" s="727"/>
      <c r="CYC603" s="727"/>
      <c r="CYD603" s="727"/>
      <c r="CYE603" s="727"/>
      <c r="CYF603" s="727"/>
      <c r="CYG603" s="727"/>
      <c r="CYH603" s="727"/>
      <c r="CYI603" s="727"/>
      <c r="CYJ603" s="727"/>
      <c r="CYK603" s="727"/>
      <c r="CYL603" s="727"/>
      <c r="CYM603" s="727"/>
      <c r="CYN603" s="727"/>
      <c r="CYO603" s="727"/>
      <c r="CYP603" s="727"/>
      <c r="CYQ603" s="727"/>
      <c r="CYR603" s="727"/>
      <c r="CYS603" s="727"/>
      <c r="CYT603" s="727"/>
      <c r="CYU603" s="727"/>
      <c r="CYV603" s="727"/>
      <c r="CYW603" s="727"/>
      <c r="CYX603" s="727"/>
      <c r="CYY603" s="727"/>
      <c r="CYZ603" s="727"/>
      <c r="CZA603" s="727"/>
      <c r="CZB603" s="727"/>
      <c r="CZC603" s="727"/>
      <c r="CZD603" s="727"/>
      <c r="CZE603" s="727"/>
      <c r="CZF603" s="727"/>
      <c r="CZG603" s="727"/>
      <c r="CZH603" s="727"/>
      <c r="CZI603" s="727"/>
      <c r="CZJ603" s="727"/>
      <c r="CZK603" s="727"/>
      <c r="CZL603" s="727"/>
      <c r="CZM603" s="727"/>
      <c r="CZN603" s="727"/>
      <c r="CZO603" s="727"/>
      <c r="CZP603" s="727"/>
      <c r="CZQ603" s="727"/>
      <c r="CZR603" s="727"/>
      <c r="CZS603" s="727"/>
      <c r="CZT603" s="727"/>
      <c r="CZU603" s="727"/>
      <c r="CZV603" s="727"/>
      <c r="CZW603" s="727"/>
      <c r="CZX603" s="727"/>
      <c r="CZY603" s="727"/>
      <c r="CZZ603" s="727"/>
      <c r="DAA603" s="727"/>
      <c r="DAB603" s="727"/>
      <c r="DAC603" s="727"/>
      <c r="DAD603" s="727"/>
      <c r="DAE603" s="727"/>
      <c r="DAF603" s="727"/>
      <c r="DAG603" s="727"/>
      <c r="DAH603" s="727"/>
      <c r="DAI603" s="727"/>
      <c r="DAJ603" s="727"/>
      <c r="DAK603" s="727"/>
      <c r="DAL603" s="727"/>
      <c r="DAM603" s="727"/>
      <c r="DAN603" s="727"/>
      <c r="DAO603" s="727"/>
      <c r="DAP603" s="727"/>
      <c r="DAQ603" s="727"/>
      <c r="DAR603" s="727"/>
      <c r="DAS603" s="727"/>
      <c r="DAT603" s="727"/>
      <c r="DAU603" s="727"/>
      <c r="DAV603" s="727"/>
      <c r="DAW603" s="727"/>
      <c r="DAX603" s="727"/>
      <c r="DAY603" s="727"/>
      <c r="DAZ603" s="727"/>
      <c r="DBA603" s="727"/>
      <c r="DBB603" s="727"/>
      <c r="DBC603" s="727"/>
      <c r="DBD603" s="727"/>
      <c r="DBE603" s="727"/>
      <c r="DBF603" s="727"/>
      <c r="DBG603" s="727"/>
      <c r="DBH603" s="727"/>
      <c r="DBI603" s="727"/>
      <c r="DBJ603" s="727"/>
      <c r="DBK603" s="727"/>
      <c r="DBL603" s="727"/>
      <c r="DBM603" s="727"/>
      <c r="DBN603" s="727"/>
      <c r="DBO603" s="727"/>
      <c r="DBP603" s="727"/>
      <c r="DBQ603" s="727"/>
      <c r="DBR603" s="727"/>
      <c r="DBS603" s="727"/>
      <c r="DBT603" s="727"/>
      <c r="DBU603" s="727"/>
      <c r="DBV603" s="727"/>
      <c r="DBW603" s="727"/>
      <c r="DBX603" s="727"/>
      <c r="DBY603" s="727"/>
      <c r="DBZ603" s="727"/>
      <c r="DCA603" s="727"/>
      <c r="DCB603" s="727"/>
      <c r="DCC603" s="727"/>
      <c r="DCD603" s="727"/>
      <c r="DCE603" s="727"/>
      <c r="DCF603" s="727"/>
      <c r="DCG603" s="727"/>
      <c r="DCH603" s="727"/>
      <c r="DCI603" s="727"/>
      <c r="DCJ603" s="727"/>
      <c r="DCK603" s="727"/>
      <c r="DCL603" s="727"/>
      <c r="DCM603" s="727"/>
      <c r="DCN603" s="727"/>
      <c r="DCO603" s="727"/>
      <c r="DCP603" s="727"/>
      <c r="DCQ603" s="727"/>
      <c r="DCR603" s="727"/>
      <c r="DCS603" s="727"/>
      <c r="DCT603" s="727"/>
      <c r="DCU603" s="727"/>
      <c r="DCV603" s="727"/>
      <c r="DCW603" s="727"/>
      <c r="DCX603" s="727"/>
      <c r="DCY603" s="727"/>
      <c r="DCZ603" s="727"/>
      <c r="DDA603" s="727"/>
      <c r="DDB603" s="727"/>
      <c r="DDC603" s="727"/>
      <c r="DDD603" s="727"/>
      <c r="DDE603" s="727"/>
      <c r="DDF603" s="727"/>
      <c r="DDG603" s="727"/>
      <c r="DDH603" s="727"/>
      <c r="DDI603" s="727"/>
      <c r="DDJ603" s="727"/>
      <c r="DDK603" s="727"/>
      <c r="DDL603" s="727"/>
      <c r="DDM603" s="727"/>
      <c r="DDN603" s="727"/>
      <c r="DDO603" s="727"/>
      <c r="DDP603" s="727"/>
      <c r="DDQ603" s="727"/>
      <c r="DDR603" s="727"/>
      <c r="DDS603" s="727"/>
      <c r="DDT603" s="727"/>
      <c r="DDU603" s="727"/>
      <c r="DDV603" s="727"/>
      <c r="DDW603" s="727"/>
      <c r="DDX603" s="727"/>
      <c r="DDY603" s="727"/>
      <c r="DDZ603" s="727"/>
      <c r="DEA603" s="727"/>
      <c r="DEB603" s="727"/>
      <c r="DEC603" s="727"/>
      <c r="DED603" s="727"/>
      <c r="DEE603" s="727"/>
      <c r="DEF603" s="727"/>
      <c r="DEG603" s="727"/>
      <c r="DEH603" s="727"/>
      <c r="DEI603" s="727"/>
      <c r="DEJ603" s="727"/>
      <c r="DEK603" s="727"/>
      <c r="DEL603" s="727"/>
      <c r="DEM603" s="727"/>
      <c r="DEN603" s="727"/>
      <c r="DEO603" s="727"/>
      <c r="DEP603" s="727"/>
      <c r="DEQ603" s="727"/>
      <c r="DER603" s="727"/>
      <c r="DES603" s="727"/>
      <c r="DET603" s="727"/>
      <c r="DEU603" s="727"/>
      <c r="DEV603" s="727"/>
      <c r="DEW603" s="727"/>
      <c r="DEX603" s="727"/>
      <c r="DEY603" s="727"/>
      <c r="DEZ603" s="727"/>
      <c r="DFA603" s="727"/>
      <c r="DFB603" s="727"/>
      <c r="DFC603" s="727"/>
      <c r="DFD603" s="727"/>
      <c r="DFE603" s="727"/>
      <c r="DFF603" s="727"/>
      <c r="DFG603" s="727"/>
      <c r="DFH603" s="727"/>
      <c r="DFI603" s="727"/>
      <c r="DFJ603" s="727"/>
      <c r="DFK603" s="727"/>
      <c r="DFL603" s="727"/>
      <c r="DFM603" s="727"/>
      <c r="DFN603" s="727"/>
      <c r="DFO603" s="727"/>
      <c r="DFP603" s="727"/>
      <c r="DFQ603" s="727"/>
      <c r="DFR603" s="727"/>
      <c r="DFS603" s="727"/>
      <c r="DFT603" s="727"/>
      <c r="DFU603" s="727"/>
      <c r="DFV603" s="727"/>
      <c r="DFW603" s="727"/>
      <c r="DFX603" s="727"/>
      <c r="DFY603" s="727"/>
      <c r="DFZ603" s="727"/>
      <c r="DGA603" s="727"/>
      <c r="DGB603" s="727"/>
      <c r="DGC603" s="727"/>
      <c r="DGD603" s="727"/>
      <c r="DGE603" s="727"/>
      <c r="DGF603" s="727"/>
      <c r="DGG603" s="727"/>
      <c r="DGH603" s="727"/>
      <c r="DGI603" s="727"/>
      <c r="DGJ603" s="727"/>
      <c r="DGK603" s="727"/>
      <c r="DGL603" s="727"/>
      <c r="DGM603" s="727"/>
      <c r="DGN603" s="727"/>
      <c r="DGO603" s="727"/>
      <c r="DGP603" s="727"/>
      <c r="DGQ603" s="727"/>
      <c r="DGR603" s="727"/>
      <c r="DGS603" s="727"/>
      <c r="DGT603" s="727"/>
      <c r="DGU603" s="727"/>
      <c r="DGV603" s="727"/>
      <c r="DGW603" s="727"/>
      <c r="DGX603" s="727"/>
      <c r="DGY603" s="727"/>
      <c r="DGZ603" s="727"/>
      <c r="DHA603" s="727"/>
      <c r="DHB603" s="727"/>
      <c r="DHC603" s="727"/>
      <c r="DHD603" s="727"/>
      <c r="DHE603" s="727"/>
      <c r="DHF603" s="727"/>
      <c r="DHG603" s="727"/>
      <c r="DHH603" s="727"/>
      <c r="DHI603" s="727"/>
      <c r="DHJ603" s="727"/>
      <c r="DHK603" s="727"/>
      <c r="DHL603" s="727"/>
      <c r="DHM603" s="727"/>
      <c r="DHN603" s="727"/>
      <c r="DHO603" s="727"/>
      <c r="DHP603" s="727"/>
      <c r="DHQ603" s="727"/>
      <c r="DHR603" s="727"/>
      <c r="DHS603" s="727"/>
      <c r="DHT603" s="727"/>
      <c r="DHU603" s="727"/>
      <c r="DHV603" s="727"/>
      <c r="DHW603" s="727"/>
      <c r="DHX603" s="727"/>
      <c r="DHY603" s="727"/>
      <c r="DHZ603" s="727"/>
      <c r="DIA603" s="727"/>
      <c r="DIB603" s="727"/>
      <c r="DIC603" s="727"/>
      <c r="DID603" s="727"/>
      <c r="DIE603" s="727"/>
      <c r="DIF603" s="727"/>
      <c r="DIG603" s="727"/>
      <c r="DIH603" s="727"/>
      <c r="DII603" s="727"/>
      <c r="DIJ603" s="727"/>
      <c r="DIK603" s="727"/>
      <c r="DIL603" s="727"/>
      <c r="DIM603" s="727"/>
      <c r="DIN603" s="727"/>
      <c r="DIO603" s="727"/>
      <c r="DIP603" s="727"/>
      <c r="DIQ603" s="727"/>
      <c r="DIR603" s="727"/>
      <c r="DIS603" s="727"/>
      <c r="DIT603" s="727"/>
      <c r="DIU603" s="727"/>
      <c r="DIV603" s="727"/>
      <c r="DIW603" s="727"/>
      <c r="DIX603" s="727"/>
      <c r="DIY603" s="727"/>
      <c r="DIZ603" s="727"/>
      <c r="DJA603" s="727"/>
      <c r="DJB603" s="727"/>
      <c r="DJC603" s="727"/>
      <c r="DJD603" s="727"/>
      <c r="DJE603" s="727"/>
      <c r="DJF603" s="727"/>
      <c r="DJG603" s="727"/>
      <c r="DJH603" s="727"/>
      <c r="DJI603" s="727"/>
      <c r="DJJ603" s="727"/>
      <c r="DJK603" s="727"/>
      <c r="DJL603" s="727"/>
      <c r="DJM603" s="727"/>
      <c r="DJN603" s="727"/>
      <c r="DJO603" s="727"/>
      <c r="DJP603" s="727"/>
      <c r="DJQ603" s="727"/>
      <c r="DJR603" s="727"/>
      <c r="DJS603" s="727"/>
      <c r="DJT603" s="727"/>
      <c r="DJU603" s="727"/>
      <c r="DJV603" s="727"/>
      <c r="DJW603" s="727"/>
      <c r="DJX603" s="727"/>
      <c r="DJY603" s="727"/>
      <c r="DJZ603" s="727"/>
      <c r="DKA603" s="727"/>
      <c r="DKB603" s="727"/>
      <c r="DKC603" s="727"/>
      <c r="DKD603" s="727"/>
      <c r="DKE603" s="727"/>
      <c r="DKF603" s="727"/>
      <c r="DKG603" s="727"/>
      <c r="DKH603" s="727"/>
      <c r="DKI603" s="727"/>
      <c r="DKJ603" s="727"/>
      <c r="DKK603" s="727"/>
      <c r="DKL603" s="727"/>
      <c r="DKM603" s="727"/>
      <c r="DKN603" s="727"/>
      <c r="DKO603" s="727"/>
      <c r="DKP603" s="727"/>
      <c r="DKQ603" s="727"/>
      <c r="DKR603" s="727"/>
      <c r="DKS603" s="727"/>
      <c r="DKT603" s="727"/>
      <c r="DKU603" s="727"/>
      <c r="DKV603" s="727"/>
      <c r="DKW603" s="727"/>
      <c r="DKX603" s="727"/>
      <c r="DKY603" s="727"/>
      <c r="DKZ603" s="727"/>
      <c r="DLA603" s="727"/>
      <c r="DLB603" s="727"/>
      <c r="DLC603" s="727"/>
      <c r="DLD603" s="727"/>
      <c r="DLE603" s="727"/>
      <c r="DLF603" s="727"/>
      <c r="DLG603" s="727"/>
      <c r="DLH603" s="727"/>
      <c r="DLI603" s="727"/>
      <c r="DLJ603" s="727"/>
      <c r="DLK603" s="727"/>
      <c r="DLL603" s="727"/>
      <c r="DLM603" s="727"/>
      <c r="DLN603" s="727"/>
      <c r="DLO603" s="727"/>
      <c r="DLP603" s="727"/>
      <c r="DLQ603" s="727"/>
      <c r="DLR603" s="727"/>
      <c r="DLS603" s="727"/>
      <c r="DLT603" s="727"/>
      <c r="DLU603" s="727"/>
      <c r="DLV603" s="727"/>
      <c r="DLW603" s="727"/>
      <c r="DLX603" s="727"/>
      <c r="DLY603" s="727"/>
      <c r="DLZ603" s="727"/>
      <c r="DMA603" s="727"/>
      <c r="DMB603" s="727"/>
      <c r="DMC603" s="727"/>
      <c r="DMD603" s="727"/>
      <c r="DME603" s="727"/>
      <c r="DMF603" s="727"/>
      <c r="DMG603" s="727"/>
      <c r="DMH603" s="727"/>
      <c r="DMI603" s="727"/>
      <c r="DMJ603" s="727"/>
      <c r="DMK603" s="727"/>
      <c r="DML603" s="727"/>
      <c r="DMM603" s="727"/>
      <c r="DMN603" s="727"/>
      <c r="DMO603" s="727"/>
      <c r="DMP603" s="727"/>
      <c r="DMQ603" s="727"/>
      <c r="DMR603" s="727"/>
      <c r="DMS603" s="727"/>
      <c r="DMT603" s="727"/>
      <c r="DMU603" s="727"/>
      <c r="DMV603" s="727"/>
      <c r="DMW603" s="727"/>
      <c r="DMX603" s="727"/>
      <c r="DMY603" s="727"/>
      <c r="DMZ603" s="727"/>
      <c r="DNA603" s="727"/>
      <c r="DNB603" s="727"/>
      <c r="DNC603" s="727"/>
      <c r="DND603" s="727"/>
      <c r="DNE603" s="727"/>
      <c r="DNF603" s="727"/>
      <c r="DNG603" s="727"/>
      <c r="DNH603" s="727"/>
      <c r="DNI603" s="727"/>
      <c r="DNJ603" s="727"/>
      <c r="DNK603" s="727"/>
      <c r="DNL603" s="727"/>
      <c r="DNM603" s="727"/>
      <c r="DNN603" s="727"/>
      <c r="DNO603" s="727"/>
      <c r="DNP603" s="727"/>
      <c r="DNQ603" s="727"/>
      <c r="DNR603" s="727"/>
      <c r="DNS603" s="727"/>
      <c r="DNT603" s="727"/>
      <c r="DNU603" s="727"/>
      <c r="DNV603" s="727"/>
      <c r="DNW603" s="727"/>
      <c r="DNX603" s="727"/>
      <c r="DNY603" s="727"/>
      <c r="DNZ603" s="727"/>
      <c r="DOA603" s="727"/>
      <c r="DOB603" s="727"/>
      <c r="DOC603" s="727"/>
      <c r="DOD603" s="727"/>
      <c r="DOE603" s="727"/>
      <c r="DOF603" s="727"/>
      <c r="DOG603" s="727"/>
      <c r="DOH603" s="727"/>
      <c r="DOI603" s="727"/>
      <c r="DOJ603" s="727"/>
      <c r="DOK603" s="727"/>
      <c r="DOL603" s="727"/>
      <c r="DOM603" s="727"/>
      <c r="DON603" s="727"/>
      <c r="DOO603" s="727"/>
      <c r="DOP603" s="727"/>
      <c r="DOQ603" s="727"/>
      <c r="DOR603" s="727"/>
      <c r="DOS603" s="727"/>
      <c r="DOT603" s="727"/>
      <c r="DOU603" s="727"/>
      <c r="DOV603" s="727"/>
      <c r="DOW603" s="727"/>
      <c r="DOX603" s="727"/>
      <c r="DOY603" s="727"/>
      <c r="DOZ603" s="727"/>
      <c r="DPA603" s="727"/>
      <c r="DPB603" s="727"/>
      <c r="DPC603" s="727"/>
      <c r="DPD603" s="727"/>
      <c r="DPE603" s="727"/>
      <c r="DPF603" s="727"/>
      <c r="DPG603" s="727"/>
      <c r="DPH603" s="727"/>
      <c r="DPI603" s="727"/>
      <c r="DPJ603" s="727"/>
      <c r="DPK603" s="727"/>
      <c r="DPL603" s="727"/>
      <c r="DPM603" s="727"/>
      <c r="DPN603" s="727"/>
      <c r="DPO603" s="727"/>
      <c r="DPP603" s="727"/>
      <c r="DPQ603" s="727"/>
      <c r="DPR603" s="727"/>
      <c r="DPS603" s="727"/>
      <c r="DPT603" s="727"/>
      <c r="DPU603" s="727"/>
      <c r="DPV603" s="727"/>
      <c r="DPW603" s="727"/>
      <c r="DPX603" s="727"/>
      <c r="DPY603" s="727"/>
      <c r="DPZ603" s="727"/>
      <c r="DQA603" s="727"/>
      <c r="DQB603" s="727"/>
      <c r="DQC603" s="727"/>
      <c r="DQD603" s="727"/>
      <c r="DQE603" s="727"/>
      <c r="DQF603" s="727"/>
      <c r="DQG603" s="727"/>
      <c r="DQH603" s="727"/>
      <c r="DQI603" s="727"/>
      <c r="DQJ603" s="727"/>
      <c r="DQK603" s="727"/>
      <c r="DQL603" s="727"/>
      <c r="DQM603" s="727"/>
      <c r="DQN603" s="727"/>
      <c r="DQO603" s="727"/>
      <c r="DQP603" s="727"/>
      <c r="DQQ603" s="727"/>
      <c r="DQR603" s="727"/>
      <c r="DQS603" s="727"/>
      <c r="DQT603" s="727"/>
      <c r="DQU603" s="727"/>
      <c r="DQV603" s="727"/>
      <c r="DQW603" s="727"/>
      <c r="DQX603" s="727"/>
      <c r="DQY603" s="727"/>
      <c r="DQZ603" s="727"/>
      <c r="DRA603" s="727"/>
      <c r="DRB603" s="727"/>
      <c r="DRC603" s="727"/>
      <c r="DRD603" s="727"/>
      <c r="DRE603" s="727"/>
      <c r="DRF603" s="727"/>
      <c r="DRG603" s="727"/>
      <c r="DRH603" s="727"/>
      <c r="DRI603" s="727"/>
      <c r="DRJ603" s="727"/>
      <c r="DRK603" s="727"/>
      <c r="DRL603" s="727"/>
      <c r="DRM603" s="727"/>
      <c r="DRN603" s="727"/>
      <c r="DRO603" s="727"/>
      <c r="DRP603" s="727"/>
      <c r="DRQ603" s="727"/>
      <c r="DRR603" s="727"/>
      <c r="DRS603" s="727"/>
      <c r="DRT603" s="727"/>
      <c r="DRU603" s="727"/>
      <c r="DRV603" s="727"/>
      <c r="DRW603" s="727"/>
      <c r="DRX603" s="727"/>
      <c r="DRY603" s="727"/>
      <c r="DRZ603" s="727"/>
      <c r="DSA603" s="727"/>
      <c r="DSB603" s="727"/>
      <c r="DSC603" s="727"/>
      <c r="DSD603" s="727"/>
      <c r="DSE603" s="727"/>
      <c r="DSF603" s="727"/>
      <c r="DSG603" s="727"/>
      <c r="DSH603" s="727"/>
      <c r="DSI603" s="727"/>
      <c r="DSJ603" s="727"/>
      <c r="DSK603" s="727"/>
      <c r="DSL603" s="727"/>
      <c r="DSM603" s="727"/>
      <c r="DSN603" s="727"/>
      <c r="DSO603" s="727"/>
      <c r="DSP603" s="727"/>
      <c r="DSQ603" s="727"/>
      <c r="DSR603" s="727"/>
      <c r="DSS603" s="727"/>
      <c r="DST603" s="727"/>
      <c r="DSU603" s="727"/>
      <c r="DSV603" s="727"/>
      <c r="DSW603" s="727"/>
      <c r="DSX603" s="727"/>
      <c r="DSY603" s="727"/>
      <c r="DSZ603" s="727"/>
      <c r="DTA603" s="727"/>
      <c r="DTB603" s="727"/>
      <c r="DTC603" s="727"/>
      <c r="DTD603" s="727"/>
      <c r="DTE603" s="727"/>
      <c r="DTF603" s="727"/>
      <c r="DTG603" s="727"/>
      <c r="DTH603" s="727"/>
      <c r="DTI603" s="727"/>
      <c r="DTJ603" s="727"/>
      <c r="DTK603" s="727"/>
      <c r="DTL603" s="727"/>
      <c r="DTM603" s="727"/>
      <c r="DTN603" s="727"/>
      <c r="DTO603" s="727"/>
      <c r="DTP603" s="727"/>
      <c r="DTQ603" s="727"/>
      <c r="DTR603" s="727"/>
      <c r="DTS603" s="727"/>
      <c r="DTT603" s="727"/>
      <c r="DTU603" s="727"/>
      <c r="DTV603" s="727"/>
      <c r="DTW603" s="727"/>
      <c r="DTX603" s="727"/>
      <c r="DTY603" s="727"/>
      <c r="DTZ603" s="727"/>
      <c r="DUA603" s="727"/>
      <c r="DUB603" s="727"/>
      <c r="DUC603" s="727"/>
      <c r="DUD603" s="727"/>
      <c r="DUE603" s="727"/>
      <c r="DUF603" s="727"/>
      <c r="DUG603" s="727"/>
      <c r="DUH603" s="727"/>
      <c r="DUI603" s="727"/>
      <c r="DUJ603" s="727"/>
      <c r="DUK603" s="727"/>
      <c r="DUL603" s="727"/>
      <c r="DUM603" s="727"/>
      <c r="DUN603" s="727"/>
      <c r="DUO603" s="727"/>
      <c r="DUP603" s="727"/>
      <c r="DUQ603" s="727"/>
      <c r="DUR603" s="727"/>
      <c r="DUS603" s="727"/>
      <c r="DUT603" s="727"/>
      <c r="DUU603" s="727"/>
      <c r="DUV603" s="727"/>
      <c r="DUW603" s="727"/>
      <c r="DUX603" s="727"/>
      <c r="DUY603" s="727"/>
      <c r="DUZ603" s="727"/>
      <c r="DVA603" s="727"/>
      <c r="DVB603" s="727"/>
      <c r="DVC603" s="727"/>
      <c r="DVD603" s="727"/>
      <c r="DVE603" s="727"/>
      <c r="DVF603" s="727"/>
      <c r="DVG603" s="727"/>
      <c r="DVH603" s="727"/>
      <c r="DVI603" s="727"/>
      <c r="DVJ603" s="727"/>
      <c r="DVK603" s="727"/>
      <c r="DVL603" s="727"/>
      <c r="DVM603" s="727"/>
      <c r="DVN603" s="727"/>
      <c r="DVO603" s="727"/>
      <c r="DVP603" s="727"/>
      <c r="DVQ603" s="727"/>
      <c r="DVR603" s="727"/>
      <c r="DVS603" s="727"/>
      <c r="DVT603" s="727"/>
      <c r="DVU603" s="727"/>
      <c r="DVV603" s="727"/>
      <c r="DVW603" s="727"/>
      <c r="DVX603" s="727"/>
      <c r="DVY603" s="727"/>
      <c r="DVZ603" s="727"/>
      <c r="DWA603" s="727"/>
      <c r="DWB603" s="727"/>
      <c r="DWC603" s="727"/>
      <c r="DWD603" s="727"/>
      <c r="DWE603" s="727"/>
      <c r="DWF603" s="727"/>
      <c r="DWG603" s="727"/>
      <c r="DWH603" s="727"/>
      <c r="DWI603" s="727"/>
      <c r="DWJ603" s="727"/>
      <c r="DWK603" s="727"/>
      <c r="DWL603" s="727"/>
      <c r="DWM603" s="727"/>
      <c r="DWN603" s="727"/>
      <c r="DWO603" s="727"/>
      <c r="DWP603" s="727"/>
      <c r="DWQ603" s="727"/>
      <c r="DWR603" s="727"/>
      <c r="DWS603" s="727"/>
      <c r="DWT603" s="727"/>
      <c r="DWU603" s="727"/>
      <c r="DWV603" s="727"/>
      <c r="DWW603" s="727"/>
      <c r="DWX603" s="727"/>
      <c r="DWY603" s="727"/>
      <c r="DWZ603" s="727"/>
      <c r="DXA603" s="727"/>
      <c r="DXB603" s="727"/>
      <c r="DXC603" s="727"/>
      <c r="DXD603" s="727"/>
      <c r="DXE603" s="727"/>
      <c r="DXF603" s="727"/>
      <c r="DXG603" s="727"/>
      <c r="DXH603" s="727"/>
      <c r="DXI603" s="727"/>
      <c r="DXJ603" s="727"/>
      <c r="DXK603" s="727"/>
      <c r="DXL603" s="727"/>
      <c r="DXM603" s="727"/>
      <c r="DXN603" s="727"/>
      <c r="DXO603" s="727"/>
      <c r="DXP603" s="727"/>
      <c r="DXQ603" s="727"/>
      <c r="DXR603" s="727"/>
      <c r="DXS603" s="727"/>
      <c r="DXT603" s="727"/>
      <c r="DXU603" s="727"/>
      <c r="DXV603" s="727"/>
      <c r="DXW603" s="727"/>
      <c r="DXX603" s="727"/>
      <c r="DXY603" s="727"/>
      <c r="DXZ603" s="727"/>
      <c r="DYA603" s="727"/>
      <c r="DYB603" s="727"/>
      <c r="DYC603" s="727"/>
      <c r="DYD603" s="727"/>
      <c r="DYE603" s="727"/>
      <c r="DYF603" s="727"/>
      <c r="DYG603" s="727"/>
      <c r="DYH603" s="727"/>
      <c r="DYI603" s="727"/>
      <c r="DYJ603" s="727"/>
      <c r="DYK603" s="727"/>
      <c r="DYL603" s="727"/>
      <c r="DYM603" s="727"/>
      <c r="DYN603" s="727"/>
      <c r="DYO603" s="727"/>
      <c r="DYP603" s="727"/>
      <c r="DYQ603" s="727"/>
      <c r="DYR603" s="727"/>
      <c r="DYS603" s="727"/>
      <c r="DYT603" s="727"/>
      <c r="DYU603" s="727"/>
      <c r="DYV603" s="727"/>
      <c r="DYW603" s="727"/>
      <c r="DYX603" s="727"/>
      <c r="DYY603" s="727"/>
      <c r="DYZ603" s="727"/>
      <c r="DZA603" s="727"/>
      <c r="DZB603" s="727"/>
      <c r="DZC603" s="727"/>
      <c r="DZD603" s="727"/>
      <c r="DZE603" s="727"/>
      <c r="DZF603" s="727"/>
      <c r="DZG603" s="727"/>
      <c r="DZH603" s="727"/>
      <c r="DZI603" s="727"/>
      <c r="DZJ603" s="727"/>
      <c r="DZK603" s="727"/>
      <c r="DZL603" s="727"/>
      <c r="DZM603" s="727"/>
      <c r="DZN603" s="727"/>
      <c r="DZO603" s="727"/>
      <c r="DZP603" s="727"/>
      <c r="DZQ603" s="727"/>
      <c r="DZR603" s="727"/>
      <c r="DZS603" s="727"/>
      <c r="DZT603" s="727"/>
      <c r="DZU603" s="727"/>
      <c r="DZV603" s="727"/>
      <c r="DZW603" s="727"/>
      <c r="DZX603" s="727"/>
      <c r="DZY603" s="727"/>
      <c r="DZZ603" s="727"/>
      <c r="EAA603" s="727"/>
      <c r="EAB603" s="727"/>
      <c r="EAC603" s="727"/>
      <c r="EAD603" s="727"/>
      <c r="EAE603" s="727"/>
      <c r="EAF603" s="727"/>
      <c r="EAG603" s="727"/>
      <c r="EAH603" s="727"/>
      <c r="EAI603" s="727"/>
      <c r="EAJ603" s="727"/>
      <c r="EAK603" s="727"/>
      <c r="EAL603" s="727"/>
      <c r="EAM603" s="727"/>
      <c r="EAN603" s="727"/>
      <c r="EAO603" s="727"/>
      <c r="EAP603" s="727"/>
      <c r="EAQ603" s="727"/>
      <c r="EAR603" s="727"/>
      <c r="EAS603" s="727"/>
      <c r="EAT603" s="727"/>
      <c r="EAU603" s="727"/>
      <c r="EAV603" s="727"/>
      <c r="EAW603" s="727"/>
      <c r="EAX603" s="727"/>
      <c r="EAY603" s="727"/>
      <c r="EAZ603" s="727"/>
      <c r="EBA603" s="727"/>
      <c r="EBB603" s="727"/>
      <c r="EBC603" s="727"/>
      <c r="EBD603" s="727"/>
      <c r="EBE603" s="727"/>
      <c r="EBF603" s="727"/>
      <c r="EBG603" s="727"/>
      <c r="EBH603" s="727"/>
      <c r="EBI603" s="727"/>
      <c r="EBJ603" s="727"/>
      <c r="EBK603" s="727"/>
      <c r="EBL603" s="727"/>
      <c r="EBM603" s="727"/>
      <c r="EBN603" s="727"/>
      <c r="EBO603" s="727"/>
      <c r="EBP603" s="727"/>
      <c r="EBQ603" s="727"/>
      <c r="EBR603" s="727"/>
      <c r="EBS603" s="727"/>
      <c r="EBT603" s="727"/>
      <c r="EBU603" s="727"/>
      <c r="EBV603" s="727"/>
      <c r="EBW603" s="727"/>
      <c r="EBX603" s="727"/>
      <c r="EBY603" s="727"/>
      <c r="EBZ603" s="727"/>
      <c r="ECA603" s="727"/>
      <c r="ECB603" s="727"/>
      <c r="ECC603" s="727"/>
      <c r="ECD603" s="727"/>
      <c r="ECE603" s="727"/>
      <c r="ECF603" s="727"/>
      <c r="ECG603" s="727"/>
      <c r="ECH603" s="727"/>
      <c r="ECI603" s="727"/>
      <c r="ECJ603" s="727"/>
      <c r="ECK603" s="727"/>
      <c r="ECL603" s="727"/>
      <c r="ECM603" s="727"/>
      <c r="ECN603" s="727"/>
      <c r="ECO603" s="727"/>
      <c r="ECP603" s="727"/>
      <c r="ECQ603" s="727"/>
      <c r="ECR603" s="727"/>
      <c r="ECS603" s="727"/>
      <c r="ECT603" s="727"/>
      <c r="ECU603" s="727"/>
      <c r="ECV603" s="727"/>
      <c r="ECW603" s="727"/>
      <c r="ECX603" s="727"/>
      <c r="ECY603" s="727"/>
      <c r="ECZ603" s="727"/>
      <c r="EDA603" s="727"/>
      <c r="EDB603" s="727"/>
      <c r="EDC603" s="727"/>
      <c r="EDD603" s="727"/>
      <c r="EDE603" s="727"/>
      <c r="EDF603" s="727"/>
      <c r="EDG603" s="727"/>
      <c r="EDH603" s="727"/>
      <c r="EDI603" s="727"/>
      <c r="EDJ603" s="727"/>
      <c r="EDK603" s="727"/>
      <c r="EDL603" s="727"/>
      <c r="EDM603" s="727"/>
      <c r="EDN603" s="727"/>
      <c r="EDO603" s="727"/>
      <c r="EDP603" s="727"/>
      <c r="EDQ603" s="727"/>
      <c r="EDR603" s="727"/>
      <c r="EDS603" s="727"/>
      <c r="EDT603" s="727"/>
      <c r="EDU603" s="727"/>
      <c r="EDV603" s="727"/>
      <c r="EDW603" s="727"/>
      <c r="EDX603" s="727"/>
      <c r="EDY603" s="727"/>
      <c r="EDZ603" s="727"/>
      <c r="EEA603" s="727"/>
      <c r="EEB603" s="727"/>
      <c r="EEC603" s="727"/>
      <c r="EED603" s="727"/>
      <c r="EEE603" s="727"/>
      <c r="EEF603" s="727"/>
      <c r="EEG603" s="727"/>
      <c r="EEH603" s="727"/>
      <c r="EEI603" s="727"/>
      <c r="EEJ603" s="727"/>
      <c r="EEK603" s="727"/>
      <c r="EEL603" s="727"/>
      <c r="EEM603" s="727"/>
      <c r="EEN603" s="727"/>
      <c r="EEO603" s="727"/>
      <c r="EEP603" s="727"/>
      <c r="EEQ603" s="727"/>
      <c r="EER603" s="727"/>
      <c r="EES603" s="727"/>
      <c r="EET603" s="727"/>
      <c r="EEU603" s="727"/>
      <c r="EEV603" s="727"/>
      <c r="EEW603" s="727"/>
      <c r="EEX603" s="727"/>
      <c r="EEY603" s="727"/>
      <c r="EEZ603" s="727"/>
      <c r="EFA603" s="727"/>
      <c r="EFB603" s="727"/>
      <c r="EFC603" s="727"/>
      <c r="EFD603" s="727"/>
      <c r="EFE603" s="727"/>
      <c r="EFF603" s="727"/>
      <c r="EFG603" s="727"/>
      <c r="EFH603" s="727"/>
      <c r="EFI603" s="727"/>
      <c r="EFJ603" s="727"/>
      <c r="EFK603" s="727"/>
      <c r="EFL603" s="727"/>
      <c r="EFM603" s="727"/>
      <c r="EFN603" s="727"/>
      <c r="EFO603" s="727"/>
      <c r="EFP603" s="727"/>
      <c r="EFQ603" s="727"/>
      <c r="EFR603" s="727"/>
      <c r="EFS603" s="727"/>
      <c r="EFT603" s="727"/>
      <c r="EFU603" s="727"/>
      <c r="EFV603" s="727"/>
      <c r="EFW603" s="727"/>
      <c r="EFX603" s="727"/>
      <c r="EFY603" s="727"/>
      <c r="EFZ603" s="727"/>
      <c r="EGA603" s="727"/>
      <c r="EGB603" s="727"/>
      <c r="EGC603" s="727"/>
      <c r="EGD603" s="727"/>
      <c r="EGE603" s="727"/>
      <c r="EGF603" s="727"/>
      <c r="EGG603" s="727"/>
      <c r="EGH603" s="727"/>
      <c r="EGI603" s="727"/>
      <c r="EGJ603" s="727"/>
      <c r="EGK603" s="727"/>
      <c r="EGL603" s="727"/>
      <c r="EGM603" s="727"/>
      <c r="EGN603" s="727"/>
      <c r="EGO603" s="727"/>
      <c r="EGP603" s="727"/>
      <c r="EGQ603" s="727"/>
      <c r="EGR603" s="727"/>
      <c r="EGS603" s="727"/>
      <c r="EGT603" s="727"/>
      <c r="EGU603" s="727"/>
      <c r="EGV603" s="727"/>
      <c r="EGW603" s="727"/>
      <c r="EGX603" s="727"/>
      <c r="EGY603" s="727"/>
      <c r="EGZ603" s="727"/>
      <c r="EHA603" s="727"/>
      <c r="EHB603" s="727"/>
      <c r="EHC603" s="727"/>
      <c r="EHD603" s="727"/>
      <c r="EHE603" s="727"/>
      <c r="EHF603" s="727"/>
      <c r="EHG603" s="727"/>
      <c r="EHH603" s="727"/>
      <c r="EHI603" s="727"/>
      <c r="EHJ603" s="727"/>
      <c r="EHK603" s="727"/>
      <c r="EHL603" s="727"/>
      <c r="EHM603" s="727"/>
      <c r="EHN603" s="727"/>
      <c r="EHO603" s="727"/>
      <c r="EHP603" s="727"/>
      <c r="EHQ603" s="727"/>
      <c r="EHR603" s="727"/>
      <c r="EHS603" s="727"/>
      <c r="EHT603" s="727"/>
      <c r="EHU603" s="727"/>
      <c r="EHV603" s="727"/>
      <c r="EHW603" s="727"/>
      <c r="EHX603" s="727"/>
      <c r="EHY603" s="727"/>
      <c r="EHZ603" s="727"/>
      <c r="EIA603" s="727"/>
      <c r="EIB603" s="727"/>
      <c r="EIC603" s="727"/>
      <c r="EID603" s="727"/>
      <c r="EIE603" s="727"/>
      <c r="EIF603" s="727"/>
      <c r="EIG603" s="727"/>
      <c r="EIH603" s="727"/>
      <c r="EII603" s="727"/>
      <c r="EIJ603" s="727"/>
      <c r="EIK603" s="727"/>
      <c r="EIL603" s="727"/>
      <c r="EIM603" s="727"/>
      <c r="EIN603" s="727"/>
      <c r="EIO603" s="727"/>
      <c r="EIP603" s="727"/>
      <c r="EIQ603" s="727"/>
      <c r="EIR603" s="727"/>
      <c r="EIS603" s="727"/>
      <c r="EIT603" s="727"/>
      <c r="EIU603" s="727"/>
      <c r="EIV603" s="727"/>
      <c r="EIW603" s="727"/>
      <c r="EIX603" s="727"/>
      <c r="EIY603" s="727"/>
      <c r="EIZ603" s="727"/>
      <c r="EJA603" s="727"/>
      <c r="EJB603" s="727"/>
      <c r="EJC603" s="727"/>
      <c r="EJD603" s="727"/>
      <c r="EJE603" s="727"/>
      <c r="EJF603" s="727"/>
      <c r="EJG603" s="727"/>
      <c r="EJH603" s="727"/>
      <c r="EJI603" s="727"/>
      <c r="EJJ603" s="727"/>
      <c r="EJK603" s="727"/>
      <c r="EJL603" s="727"/>
      <c r="EJM603" s="727"/>
      <c r="EJN603" s="727"/>
      <c r="EJO603" s="727"/>
      <c r="EJP603" s="727"/>
      <c r="EJQ603" s="727"/>
      <c r="EJR603" s="727"/>
      <c r="EJS603" s="727"/>
      <c r="EJT603" s="727"/>
      <c r="EJU603" s="727"/>
      <c r="EJV603" s="727"/>
      <c r="EJW603" s="727"/>
      <c r="EJX603" s="727"/>
      <c r="EJY603" s="727"/>
      <c r="EJZ603" s="727"/>
      <c r="EKA603" s="727"/>
      <c r="EKB603" s="727"/>
      <c r="EKC603" s="727"/>
      <c r="EKD603" s="727"/>
      <c r="EKE603" s="727"/>
      <c r="EKF603" s="727"/>
      <c r="EKG603" s="727"/>
      <c r="EKH603" s="727"/>
      <c r="EKI603" s="727"/>
      <c r="EKJ603" s="727"/>
      <c r="EKK603" s="727"/>
      <c r="EKL603" s="727"/>
      <c r="EKM603" s="727"/>
      <c r="EKN603" s="727"/>
      <c r="EKO603" s="727"/>
      <c r="EKP603" s="727"/>
      <c r="EKQ603" s="727"/>
      <c r="EKR603" s="727"/>
      <c r="EKS603" s="727"/>
      <c r="EKT603" s="727"/>
      <c r="EKU603" s="727"/>
      <c r="EKV603" s="727"/>
      <c r="EKW603" s="727"/>
      <c r="EKX603" s="727"/>
      <c r="EKY603" s="727"/>
      <c r="EKZ603" s="727"/>
      <c r="ELA603" s="727"/>
      <c r="ELB603" s="727"/>
      <c r="ELC603" s="727"/>
      <c r="ELD603" s="727"/>
      <c r="ELE603" s="727"/>
      <c r="ELF603" s="727"/>
      <c r="ELG603" s="727"/>
      <c r="ELH603" s="727"/>
      <c r="ELI603" s="727"/>
      <c r="ELJ603" s="727"/>
      <c r="ELK603" s="727"/>
      <c r="ELL603" s="727"/>
      <c r="ELM603" s="727"/>
      <c r="ELN603" s="727"/>
      <c r="ELO603" s="727"/>
      <c r="ELP603" s="727"/>
      <c r="ELQ603" s="727"/>
      <c r="ELR603" s="727"/>
      <c r="ELS603" s="727"/>
      <c r="ELT603" s="727"/>
      <c r="ELU603" s="727"/>
      <c r="ELV603" s="727"/>
      <c r="ELW603" s="727"/>
      <c r="ELX603" s="727"/>
      <c r="ELY603" s="727"/>
      <c r="ELZ603" s="727"/>
      <c r="EMA603" s="727"/>
      <c r="EMB603" s="727"/>
      <c r="EMC603" s="727"/>
      <c r="EMD603" s="727"/>
      <c r="EME603" s="727"/>
      <c r="EMF603" s="727"/>
      <c r="EMG603" s="727"/>
      <c r="EMH603" s="727"/>
      <c r="EMI603" s="727"/>
      <c r="EMJ603" s="727"/>
      <c r="EMK603" s="727"/>
      <c r="EML603" s="727"/>
      <c r="EMM603" s="727"/>
      <c r="EMN603" s="727"/>
      <c r="EMO603" s="727"/>
      <c r="EMP603" s="727"/>
      <c r="EMQ603" s="727"/>
      <c r="EMR603" s="727"/>
      <c r="EMS603" s="727"/>
      <c r="EMT603" s="727"/>
      <c r="EMU603" s="727"/>
      <c r="EMV603" s="727"/>
      <c r="EMW603" s="727"/>
      <c r="EMX603" s="727"/>
      <c r="EMY603" s="727"/>
      <c r="EMZ603" s="727"/>
      <c r="ENA603" s="727"/>
      <c r="ENB603" s="727"/>
      <c r="ENC603" s="727"/>
      <c r="END603" s="727"/>
      <c r="ENE603" s="727"/>
      <c r="ENF603" s="727"/>
      <c r="ENG603" s="727"/>
      <c r="ENH603" s="727"/>
      <c r="ENI603" s="727"/>
      <c r="ENJ603" s="727"/>
      <c r="ENK603" s="727"/>
      <c r="ENL603" s="727"/>
      <c r="ENM603" s="727"/>
      <c r="ENN603" s="727"/>
      <c r="ENO603" s="727"/>
      <c r="ENP603" s="727"/>
      <c r="ENQ603" s="727"/>
      <c r="ENR603" s="727"/>
      <c r="ENS603" s="727"/>
      <c r="ENT603" s="727"/>
      <c r="ENU603" s="727"/>
      <c r="ENV603" s="727"/>
      <c r="ENW603" s="727"/>
      <c r="ENX603" s="727"/>
      <c r="ENY603" s="727"/>
      <c r="ENZ603" s="727"/>
      <c r="EOA603" s="727"/>
      <c r="EOB603" s="727"/>
      <c r="EOC603" s="727"/>
      <c r="EOD603" s="727"/>
      <c r="EOE603" s="727"/>
      <c r="EOF603" s="727"/>
      <c r="EOG603" s="727"/>
      <c r="EOH603" s="727"/>
      <c r="EOI603" s="727"/>
      <c r="EOJ603" s="727"/>
      <c r="EOK603" s="727"/>
      <c r="EOL603" s="727"/>
      <c r="EOM603" s="727"/>
      <c r="EON603" s="727"/>
      <c r="EOO603" s="727"/>
      <c r="EOP603" s="727"/>
      <c r="EOQ603" s="727"/>
      <c r="EOR603" s="727"/>
      <c r="EOS603" s="727"/>
      <c r="EOT603" s="727"/>
      <c r="EOU603" s="727"/>
      <c r="EOV603" s="727"/>
      <c r="EOW603" s="727"/>
      <c r="EOX603" s="727"/>
      <c r="EOY603" s="727"/>
      <c r="EOZ603" s="727"/>
      <c r="EPA603" s="727"/>
      <c r="EPB603" s="727"/>
      <c r="EPC603" s="727"/>
      <c r="EPD603" s="727"/>
      <c r="EPE603" s="727"/>
      <c r="EPF603" s="727"/>
      <c r="EPG603" s="727"/>
      <c r="EPH603" s="727"/>
      <c r="EPI603" s="727"/>
      <c r="EPJ603" s="727"/>
      <c r="EPK603" s="727"/>
      <c r="EPL603" s="727"/>
      <c r="EPM603" s="727"/>
      <c r="EPN603" s="727"/>
      <c r="EPO603" s="727"/>
      <c r="EPP603" s="727"/>
      <c r="EPQ603" s="727"/>
      <c r="EPR603" s="727"/>
      <c r="EPS603" s="727"/>
      <c r="EPT603" s="727"/>
      <c r="EPU603" s="727"/>
      <c r="EPV603" s="727"/>
      <c r="EPW603" s="727"/>
      <c r="EPX603" s="727"/>
      <c r="EPY603" s="727"/>
      <c r="EPZ603" s="727"/>
      <c r="EQA603" s="727"/>
      <c r="EQB603" s="727"/>
      <c r="EQC603" s="727"/>
      <c r="EQD603" s="727"/>
      <c r="EQE603" s="727"/>
      <c r="EQF603" s="727"/>
      <c r="EQG603" s="727"/>
      <c r="EQH603" s="727"/>
      <c r="EQI603" s="727"/>
      <c r="EQJ603" s="727"/>
      <c r="EQK603" s="727"/>
      <c r="EQL603" s="727"/>
      <c r="EQM603" s="727"/>
      <c r="EQN603" s="727"/>
      <c r="EQO603" s="727"/>
      <c r="EQP603" s="727"/>
      <c r="EQQ603" s="727"/>
      <c r="EQR603" s="727"/>
      <c r="EQS603" s="727"/>
      <c r="EQT603" s="727"/>
      <c r="EQU603" s="727"/>
      <c r="EQV603" s="727"/>
      <c r="EQW603" s="727"/>
      <c r="EQX603" s="727"/>
      <c r="EQY603" s="727"/>
      <c r="EQZ603" s="727"/>
      <c r="ERA603" s="727"/>
      <c r="ERB603" s="727"/>
      <c r="ERC603" s="727"/>
      <c r="ERD603" s="727"/>
      <c r="ERE603" s="727"/>
      <c r="ERF603" s="727"/>
      <c r="ERG603" s="727"/>
      <c r="ERH603" s="727"/>
      <c r="ERI603" s="727"/>
      <c r="ERJ603" s="727"/>
      <c r="ERK603" s="727"/>
      <c r="ERL603" s="727"/>
      <c r="ERM603" s="727"/>
      <c r="ERN603" s="727"/>
      <c r="ERO603" s="727"/>
      <c r="ERP603" s="727"/>
      <c r="ERQ603" s="727"/>
      <c r="ERR603" s="727"/>
      <c r="ERS603" s="727"/>
      <c r="ERT603" s="727"/>
      <c r="ERU603" s="727"/>
      <c r="ERV603" s="727"/>
      <c r="ERW603" s="727"/>
      <c r="ERX603" s="727"/>
      <c r="ERY603" s="727"/>
      <c r="ERZ603" s="727"/>
      <c r="ESA603" s="727"/>
      <c r="ESB603" s="727"/>
      <c r="ESC603" s="727"/>
      <c r="ESD603" s="727"/>
      <c r="ESE603" s="727"/>
      <c r="ESF603" s="727"/>
      <c r="ESG603" s="727"/>
      <c r="ESH603" s="727"/>
      <c r="ESI603" s="727"/>
      <c r="ESJ603" s="727"/>
      <c r="ESK603" s="727"/>
      <c r="ESL603" s="727"/>
      <c r="ESM603" s="727"/>
      <c r="ESN603" s="727"/>
      <c r="ESO603" s="727"/>
      <c r="ESP603" s="727"/>
      <c r="ESQ603" s="727"/>
      <c r="ESR603" s="727"/>
      <c r="ESS603" s="727"/>
      <c r="EST603" s="727"/>
      <c r="ESU603" s="727"/>
      <c r="ESV603" s="727"/>
      <c r="ESW603" s="727"/>
      <c r="ESX603" s="727"/>
      <c r="ESY603" s="727"/>
      <c r="ESZ603" s="727"/>
      <c r="ETA603" s="727"/>
      <c r="ETB603" s="727"/>
      <c r="ETC603" s="727"/>
      <c r="ETD603" s="727"/>
      <c r="ETE603" s="727"/>
      <c r="ETF603" s="727"/>
      <c r="ETG603" s="727"/>
      <c r="ETH603" s="727"/>
      <c r="ETI603" s="727"/>
      <c r="ETJ603" s="727"/>
      <c r="ETK603" s="727"/>
      <c r="ETL603" s="727"/>
      <c r="ETM603" s="727"/>
      <c r="ETN603" s="727"/>
      <c r="ETO603" s="727"/>
      <c r="ETP603" s="727"/>
      <c r="ETQ603" s="727"/>
      <c r="ETR603" s="727"/>
      <c r="ETS603" s="727"/>
      <c r="ETT603" s="727"/>
      <c r="ETU603" s="727"/>
      <c r="ETV603" s="727"/>
      <c r="ETW603" s="727"/>
      <c r="ETX603" s="727"/>
      <c r="ETY603" s="727"/>
      <c r="ETZ603" s="727"/>
      <c r="EUA603" s="727"/>
      <c r="EUB603" s="727"/>
      <c r="EUC603" s="727"/>
      <c r="EUD603" s="727"/>
      <c r="EUE603" s="727"/>
      <c r="EUF603" s="727"/>
      <c r="EUG603" s="727"/>
      <c r="EUH603" s="727"/>
      <c r="EUI603" s="727"/>
      <c r="EUJ603" s="727"/>
      <c r="EUK603" s="727"/>
      <c r="EUL603" s="727"/>
      <c r="EUM603" s="727"/>
      <c r="EUN603" s="727"/>
      <c r="EUO603" s="727"/>
      <c r="EUP603" s="727"/>
      <c r="EUQ603" s="727"/>
      <c r="EUR603" s="727"/>
      <c r="EUS603" s="727"/>
      <c r="EUT603" s="727"/>
      <c r="EUU603" s="727"/>
      <c r="EUV603" s="727"/>
      <c r="EUW603" s="727"/>
      <c r="EUX603" s="727"/>
      <c r="EUY603" s="727"/>
      <c r="EUZ603" s="727"/>
      <c r="EVA603" s="727"/>
      <c r="EVB603" s="727"/>
      <c r="EVC603" s="727"/>
      <c r="EVD603" s="727"/>
      <c r="EVE603" s="727"/>
      <c r="EVF603" s="727"/>
      <c r="EVG603" s="727"/>
      <c r="EVH603" s="727"/>
      <c r="EVI603" s="727"/>
      <c r="EVJ603" s="727"/>
      <c r="EVK603" s="727"/>
      <c r="EVL603" s="727"/>
      <c r="EVM603" s="727"/>
      <c r="EVN603" s="727"/>
      <c r="EVO603" s="727"/>
      <c r="EVP603" s="727"/>
      <c r="EVQ603" s="727"/>
      <c r="EVR603" s="727"/>
      <c r="EVS603" s="727"/>
      <c r="EVT603" s="727"/>
      <c r="EVU603" s="727"/>
      <c r="EVV603" s="727"/>
      <c r="EVW603" s="727"/>
      <c r="EVX603" s="727"/>
      <c r="EVY603" s="727"/>
      <c r="EVZ603" s="727"/>
      <c r="EWA603" s="727"/>
      <c r="EWB603" s="727"/>
      <c r="EWC603" s="727"/>
      <c r="EWD603" s="727"/>
      <c r="EWE603" s="727"/>
      <c r="EWF603" s="727"/>
      <c r="EWG603" s="727"/>
      <c r="EWH603" s="727"/>
      <c r="EWI603" s="727"/>
      <c r="EWJ603" s="727"/>
      <c r="EWK603" s="727"/>
      <c r="EWL603" s="727"/>
      <c r="EWM603" s="727"/>
      <c r="EWN603" s="727"/>
      <c r="EWO603" s="727"/>
      <c r="EWP603" s="727"/>
      <c r="EWQ603" s="727"/>
      <c r="EWR603" s="727"/>
      <c r="EWS603" s="727"/>
      <c r="EWT603" s="727"/>
      <c r="EWU603" s="727"/>
      <c r="EWV603" s="727"/>
      <c r="EWW603" s="727"/>
      <c r="EWX603" s="727"/>
      <c r="EWY603" s="727"/>
      <c r="EWZ603" s="727"/>
      <c r="EXA603" s="727"/>
      <c r="EXB603" s="727"/>
      <c r="EXC603" s="727"/>
      <c r="EXD603" s="727"/>
      <c r="EXE603" s="727"/>
      <c r="EXF603" s="727"/>
      <c r="EXG603" s="727"/>
      <c r="EXH603" s="727"/>
      <c r="EXI603" s="727"/>
      <c r="EXJ603" s="727"/>
      <c r="EXK603" s="727"/>
      <c r="EXL603" s="727"/>
      <c r="EXM603" s="727"/>
      <c r="EXN603" s="727"/>
      <c r="EXO603" s="727"/>
      <c r="EXP603" s="727"/>
      <c r="EXQ603" s="727"/>
      <c r="EXR603" s="727"/>
      <c r="EXS603" s="727"/>
      <c r="EXT603" s="727"/>
      <c r="EXU603" s="727"/>
      <c r="EXV603" s="727"/>
      <c r="EXW603" s="727"/>
      <c r="EXX603" s="727"/>
      <c r="EXY603" s="727"/>
      <c r="EXZ603" s="727"/>
      <c r="EYA603" s="727"/>
      <c r="EYB603" s="727"/>
      <c r="EYC603" s="727"/>
      <c r="EYD603" s="727"/>
      <c r="EYE603" s="727"/>
      <c r="EYF603" s="727"/>
      <c r="EYG603" s="727"/>
      <c r="EYH603" s="727"/>
      <c r="EYI603" s="727"/>
      <c r="EYJ603" s="727"/>
      <c r="EYK603" s="727"/>
      <c r="EYL603" s="727"/>
      <c r="EYM603" s="727"/>
      <c r="EYN603" s="727"/>
      <c r="EYO603" s="727"/>
      <c r="EYP603" s="727"/>
      <c r="EYQ603" s="727"/>
      <c r="EYR603" s="727"/>
      <c r="EYS603" s="727"/>
      <c r="EYT603" s="727"/>
      <c r="EYU603" s="727"/>
      <c r="EYV603" s="727"/>
      <c r="EYW603" s="727"/>
      <c r="EYX603" s="727"/>
      <c r="EYY603" s="727"/>
      <c r="EYZ603" s="727"/>
      <c r="EZA603" s="727"/>
      <c r="EZB603" s="727"/>
      <c r="EZC603" s="727"/>
      <c r="EZD603" s="727"/>
      <c r="EZE603" s="727"/>
      <c r="EZF603" s="727"/>
      <c r="EZG603" s="727"/>
      <c r="EZH603" s="727"/>
      <c r="EZI603" s="727"/>
      <c r="EZJ603" s="727"/>
      <c r="EZK603" s="727"/>
      <c r="EZL603" s="727"/>
      <c r="EZM603" s="727"/>
      <c r="EZN603" s="727"/>
      <c r="EZO603" s="727"/>
      <c r="EZP603" s="727"/>
      <c r="EZQ603" s="727"/>
      <c r="EZR603" s="727"/>
      <c r="EZS603" s="727"/>
      <c r="EZT603" s="727"/>
      <c r="EZU603" s="727"/>
      <c r="EZV603" s="727"/>
      <c r="EZW603" s="727"/>
      <c r="EZX603" s="727"/>
      <c r="EZY603" s="727"/>
      <c r="EZZ603" s="727"/>
      <c r="FAA603" s="727"/>
      <c r="FAB603" s="727"/>
      <c r="FAC603" s="727"/>
      <c r="FAD603" s="727"/>
      <c r="FAE603" s="727"/>
      <c r="FAF603" s="727"/>
      <c r="FAG603" s="727"/>
      <c r="FAH603" s="727"/>
      <c r="FAI603" s="727"/>
      <c r="FAJ603" s="727"/>
      <c r="FAK603" s="727"/>
      <c r="FAL603" s="727"/>
      <c r="FAM603" s="727"/>
      <c r="FAN603" s="727"/>
      <c r="FAO603" s="727"/>
      <c r="FAP603" s="727"/>
      <c r="FAQ603" s="727"/>
      <c r="FAR603" s="727"/>
      <c r="FAS603" s="727"/>
      <c r="FAT603" s="727"/>
      <c r="FAU603" s="727"/>
      <c r="FAV603" s="727"/>
      <c r="FAW603" s="727"/>
      <c r="FAX603" s="727"/>
      <c r="FAY603" s="727"/>
      <c r="FAZ603" s="727"/>
      <c r="FBA603" s="727"/>
      <c r="FBB603" s="727"/>
      <c r="FBC603" s="727"/>
      <c r="FBD603" s="727"/>
      <c r="FBE603" s="727"/>
      <c r="FBF603" s="727"/>
      <c r="FBG603" s="727"/>
      <c r="FBH603" s="727"/>
      <c r="FBI603" s="727"/>
      <c r="FBJ603" s="727"/>
      <c r="FBK603" s="727"/>
      <c r="FBL603" s="727"/>
      <c r="FBM603" s="727"/>
      <c r="FBN603" s="727"/>
      <c r="FBO603" s="727"/>
      <c r="FBP603" s="727"/>
      <c r="FBQ603" s="727"/>
      <c r="FBR603" s="727"/>
      <c r="FBS603" s="727"/>
      <c r="FBT603" s="727"/>
      <c r="FBU603" s="727"/>
      <c r="FBV603" s="727"/>
      <c r="FBW603" s="727"/>
      <c r="FBX603" s="727"/>
      <c r="FBY603" s="727"/>
      <c r="FBZ603" s="727"/>
      <c r="FCA603" s="727"/>
      <c r="FCB603" s="727"/>
      <c r="FCC603" s="727"/>
      <c r="FCD603" s="727"/>
      <c r="FCE603" s="727"/>
      <c r="FCF603" s="727"/>
      <c r="FCG603" s="727"/>
      <c r="FCH603" s="727"/>
      <c r="FCI603" s="727"/>
      <c r="FCJ603" s="727"/>
      <c r="FCK603" s="727"/>
      <c r="FCL603" s="727"/>
      <c r="FCM603" s="727"/>
      <c r="FCN603" s="727"/>
      <c r="FCO603" s="727"/>
      <c r="FCP603" s="727"/>
      <c r="FCQ603" s="727"/>
      <c r="FCR603" s="727"/>
      <c r="FCS603" s="727"/>
      <c r="FCT603" s="727"/>
      <c r="FCU603" s="727"/>
      <c r="FCV603" s="727"/>
      <c r="FCW603" s="727"/>
      <c r="FCX603" s="727"/>
      <c r="FCY603" s="727"/>
      <c r="FCZ603" s="727"/>
      <c r="FDA603" s="727"/>
      <c r="FDB603" s="727"/>
      <c r="FDC603" s="727"/>
      <c r="FDD603" s="727"/>
      <c r="FDE603" s="727"/>
      <c r="FDF603" s="727"/>
      <c r="FDG603" s="727"/>
      <c r="FDH603" s="727"/>
      <c r="FDI603" s="727"/>
      <c r="FDJ603" s="727"/>
      <c r="FDK603" s="727"/>
      <c r="FDL603" s="727"/>
      <c r="FDM603" s="727"/>
      <c r="FDN603" s="727"/>
      <c r="FDO603" s="727"/>
      <c r="FDP603" s="727"/>
      <c r="FDQ603" s="727"/>
      <c r="FDR603" s="727"/>
      <c r="FDS603" s="727"/>
      <c r="FDT603" s="727"/>
      <c r="FDU603" s="727"/>
      <c r="FDV603" s="727"/>
      <c r="FDW603" s="727"/>
      <c r="FDX603" s="727"/>
      <c r="FDY603" s="727"/>
      <c r="FDZ603" s="727"/>
      <c r="FEA603" s="727"/>
      <c r="FEB603" s="727"/>
      <c r="FEC603" s="727"/>
      <c r="FED603" s="727"/>
      <c r="FEE603" s="727"/>
      <c r="FEF603" s="727"/>
      <c r="FEG603" s="727"/>
      <c r="FEH603" s="727"/>
      <c r="FEI603" s="727"/>
      <c r="FEJ603" s="727"/>
      <c r="FEK603" s="727"/>
      <c r="FEL603" s="727"/>
      <c r="FEM603" s="727"/>
      <c r="FEN603" s="727"/>
      <c r="FEO603" s="727"/>
      <c r="FEP603" s="727"/>
      <c r="FEQ603" s="727"/>
      <c r="FER603" s="727"/>
      <c r="FES603" s="727"/>
      <c r="FET603" s="727"/>
      <c r="FEU603" s="727"/>
      <c r="FEV603" s="727"/>
      <c r="FEW603" s="727"/>
      <c r="FEX603" s="727"/>
      <c r="FEY603" s="727"/>
      <c r="FEZ603" s="727"/>
      <c r="FFA603" s="727"/>
      <c r="FFB603" s="727"/>
      <c r="FFC603" s="727"/>
      <c r="FFD603" s="727"/>
      <c r="FFE603" s="727"/>
      <c r="FFF603" s="727"/>
      <c r="FFG603" s="727"/>
      <c r="FFH603" s="727"/>
      <c r="FFI603" s="727"/>
      <c r="FFJ603" s="727"/>
      <c r="FFK603" s="727"/>
      <c r="FFL603" s="727"/>
      <c r="FFM603" s="727"/>
      <c r="FFN603" s="727"/>
      <c r="FFO603" s="727"/>
      <c r="FFP603" s="727"/>
      <c r="FFQ603" s="727"/>
      <c r="FFR603" s="727"/>
      <c r="FFS603" s="727"/>
      <c r="FFT603" s="727"/>
      <c r="FFU603" s="727"/>
      <c r="FFV603" s="727"/>
      <c r="FFW603" s="727"/>
      <c r="FFX603" s="727"/>
      <c r="FFY603" s="727"/>
      <c r="FFZ603" s="727"/>
      <c r="FGA603" s="727"/>
      <c r="FGB603" s="727"/>
      <c r="FGC603" s="727"/>
      <c r="FGD603" s="727"/>
      <c r="FGE603" s="727"/>
      <c r="FGF603" s="727"/>
      <c r="FGG603" s="727"/>
      <c r="FGH603" s="727"/>
      <c r="FGI603" s="727"/>
      <c r="FGJ603" s="727"/>
      <c r="FGK603" s="727"/>
      <c r="FGL603" s="727"/>
      <c r="FGM603" s="727"/>
      <c r="FGN603" s="727"/>
      <c r="FGO603" s="727"/>
      <c r="FGP603" s="727"/>
      <c r="FGQ603" s="727"/>
      <c r="FGR603" s="727"/>
      <c r="FGS603" s="727"/>
      <c r="FGT603" s="727"/>
      <c r="FGU603" s="727"/>
      <c r="FGV603" s="727"/>
      <c r="FGW603" s="727"/>
      <c r="FGX603" s="727"/>
      <c r="FGY603" s="727"/>
      <c r="FGZ603" s="727"/>
      <c r="FHA603" s="727"/>
      <c r="FHB603" s="727"/>
      <c r="FHC603" s="727"/>
      <c r="FHD603" s="727"/>
      <c r="FHE603" s="727"/>
      <c r="FHF603" s="727"/>
      <c r="FHG603" s="727"/>
      <c r="FHH603" s="727"/>
      <c r="FHI603" s="727"/>
      <c r="FHJ603" s="727"/>
      <c r="FHK603" s="727"/>
      <c r="FHL603" s="727"/>
      <c r="FHM603" s="727"/>
      <c r="FHN603" s="727"/>
      <c r="FHO603" s="727"/>
      <c r="FHP603" s="727"/>
      <c r="FHQ603" s="727"/>
      <c r="FHR603" s="727"/>
      <c r="FHS603" s="727"/>
      <c r="FHT603" s="727"/>
      <c r="FHU603" s="727"/>
      <c r="FHV603" s="727"/>
      <c r="FHW603" s="727"/>
      <c r="FHX603" s="727"/>
      <c r="FHY603" s="727"/>
      <c r="FHZ603" s="727"/>
      <c r="FIA603" s="727"/>
      <c r="FIB603" s="727"/>
      <c r="FIC603" s="727"/>
      <c r="FID603" s="727"/>
      <c r="FIE603" s="727"/>
      <c r="FIF603" s="727"/>
      <c r="FIG603" s="727"/>
      <c r="FIH603" s="727"/>
      <c r="FII603" s="727"/>
      <c r="FIJ603" s="727"/>
      <c r="FIK603" s="727"/>
      <c r="FIL603" s="727"/>
      <c r="FIM603" s="727"/>
      <c r="FIN603" s="727"/>
      <c r="FIO603" s="727"/>
      <c r="FIP603" s="727"/>
      <c r="FIQ603" s="727"/>
      <c r="FIR603" s="727"/>
      <c r="FIS603" s="727"/>
      <c r="FIT603" s="727"/>
      <c r="FIU603" s="727"/>
      <c r="FIV603" s="727"/>
      <c r="FIW603" s="727"/>
      <c r="FIX603" s="727"/>
      <c r="FIY603" s="727"/>
      <c r="FIZ603" s="727"/>
      <c r="FJA603" s="727"/>
      <c r="FJB603" s="727"/>
      <c r="FJC603" s="727"/>
      <c r="FJD603" s="727"/>
      <c r="FJE603" s="727"/>
      <c r="FJF603" s="727"/>
      <c r="FJG603" s="727"/>
      <c r="FJH603" s="727"/>
      <c r="FJI603" s="727"/>
      <c r="FJJ603" s="727"/>
      <c r="FJK603" s="727"/>
      <c r="FJL603" s="727"/>
      <c r="FJM603" s="727"/>
      <c r="FJN603" s="727"/>
      <c r="FJO603" s="727"/>
      <c r="FJP603" s="727"/>
      <c r="FJQ603" s="727"/>
      <c r="FJR603" s="727"/>
      <c r="FJS603" s="727"/>
      <c r="FJT603" s="727"/>
      <c r="FJU603" s="727"/>
      <c r="FJV603" s="727"/>
      <c r="FJW603" s="727"/>
      <c r="FJX603" s="727"/>
      <c r="FJY603" s="727"/>
      <c r="FJZ603" s="727"/>
      <c r="FKA603" s="727"/>
      <c r="FKB603" s="727"/>
      <c r="FKC603" s="727"/>
      <c r="FKD603" s="727"/>
      <c r="FKE603" s="727"/>
      <c r="FKF603" s="727"/>
      <c r="FKG603" s="727"/>
      <c r="FKH603" s="727"/>
      <c r="FKI603" s="727"/>
      <c r="FKJ603" s="727"/>
      <c r="FKK603" s="727"/>
      <c r="FKL603" s="727"/>
      <c r="FKM603" s="727"/>
      <c r="FKN603" s="727"/>
      <c r="FKO603" s="727"/>
      <c r="FKP603" s="727"/>
      <c r="FKQ603" s="727"/>
      <c r="FKR603" s="727"/>
      <c r="FKS603" s="727"/>
      <c r="FKT603" s="727"/>
      <c r="FKU603" s="727"/>
      <c r="FKV603" s="727"/>
      <c r="FKW603" s="727"/>
      <c r="FKX603" s="727"/>
      <c r="FKY603" s="727"/>
      <c r="FKZ603" s="727"/>
      <c r="FLA603" s="727"/>
      <c r="FLB603" s="727"/>
      <c r="FLC603" s="727"/>
      <c r="FLD603" s="727"/>
      <c r="FLE603" s="727"/>
      <c r="FLF603" s="727"/>
      <c r="FLG603" s="727"/>
      <c r="FLH603" s="727"/>
      <c r="FLI603" s="727"/>
      <c r="FLJ603" s="727"/>
      <c r="FLK603" s="727"/>
      <c r="FLL603" s="727"/>
      <c r="FLM603" s="727"/>
      <c r="FLN603" s="727"/>
      <c r="FLO603" s="727"/>
      <c r="FLP603" s="727"/>
      <c r="FLQ603" s="727"/>
      <c r="FLR603" s="727"/>
      <c r="FLS603" s="727"/>
      <c r="FLT603" s="727"/>
      <c r="FLU603" s="727"/>
      <c r="FLV603" s="727"/>
      <c r="FLW603" s="727"/>
      <c r="FLX603" s="727"/>
      <c r="FLY603" s="727"/>
      <c r="FLZ603" s="727"/>
      <c r="FMA603" s="727"/>
      <c r="FMB603" s="727"/>
      <c r="FMC603" s="727"/>
      <c r="FMD603" s="727"/>
      <c r="FME603" s="727"/>
      <c r="FMF603" s="727"/>
      <c r="FMG603" s="727"/>
      <c r="FMH603" s="727"/>
      <c r="FMI603" s="727"/>
      <c r="FMJ603" s="727"/>
      <c r="FMK603" s="727"/>
      <c r="FML603" s="727"/>
      <c r="FMM603" s="727"/>
      <c r="FMN603" s="727"/>
      <c r="FMO603" s="727"/>
      <c r="FMP603" s="727"/>
      <c r="FMQ603" s="727"/>
      <c r="FMR603" s="727"/>
      <c r="FMS603" s="727"/>
      <c r="FMT603" s="727"/>
      <c r="FMU603" s="727"/>
      <c r="FMV603" s="727"/>
      <c r="FMW603" s="727"/>
      <c r="FMX603" s="727"/>
      <c r="FMY603" s="727"/>
      <c r="FMZ603" s="727"/>
      <c r="FNA603" s="727"/>
      <c r="FNB603" s="727"/>
      <c r="FNC603" s="727"/>
      <c r="FND603" s="727"/>
      <c r="FNE603" s="727"/>
      <c r="FNF603" s="727"/>
      <c r="FNG603" s="727"/>
      <c r="FNH603" s="727"/>
      <c r="FNI603" s="727"/>
      <c r="FNJ603" s="727"/>
      <c r="FNK603" s="727"/>
      <c r="FNL603" s="727"/>
      <c r="FNM603" s="727"/>
      <c r="FNN603" s="727"/>
      <c r="FNO603" s="727"/>
      <c r="FNP603" s="727"/>
      <c r="FNQ603" s="727"/>
      <c r="FNR603" s="727"/>
      <c r="FNS603" s="727"/>
      <c r="FNT603" s="727"/>
      <c r="FNU603" s="727"/>
      <c r="FNV603" s="727"/>
      <c r="FNW603" s="727"/>
      <c r="FNX603" s="727"/>
      <c r="FNY603" s="727"/>
      <c r="FNZ603" s="727"/>
      <c r="FOA603" s="727"/>
      <c r="FOB603" s="727"/>
      <c r="FOC603" s="727"/>
      <c r="FOD603" s="727"/>
      <c r="FOE603" s="727"/>
      <c r="FOF603" s="727"/>
      <c r="FOG603" s="727"/>
      <c r="FOH603" s="727"/>
      <c r="FOI603" s="727"/>
      <c r="FOJ603" s="727"/>
      <c r="FOK603" s="727"/>
      <c r="FOL603" s="727"/>
      <c r="FOM603" s="727"/>
      <c r="FON603" s="727"/>
      <c r="FOO603" s="727"/>
      <c r="FOP603" s="727"/>
      <c r="FOQ603" s="727"/>
      <c r="FOR603" s="727"/>
      <c r="FOS603" s="727"/>
      <c r="FOT603" s="727"/>
      <c r="FOU603" s="727"/>
      <c r="FOV603" s="727"/>
      <c r="FOW603" s="727"/>
      <c r="FOX603" s="727"/>
      <c r="FOY603" s="727"/>
      <c r="FOZ603" s="727"/>
      <c r="FPA603" s="727"/>
      <c r="FPB603" s="727"/>
      <c r="FPC603" s="727"/>
      <c r="FPD603" s="727"/>
      <c r="FPE603" s="727"/>
      <c r="FPF603" s="727"/>
      <c r="FPG603" s="727"/>
      <c r="FPH603" s="727"/>
      <c r="FPI603" s="727"/>
      <c r="FPJ603" s="727"/>
      <c r="FPK603" s="727"/>
      <c r="FPL603" s="727"/>
      <c r="FPM603" s="727"/>
      <c r="FPN603" s="727"/>
      <c r="FPO603" s="727"/>
      <c r="FPP603" s="727"/>
      <c r="FPQ603" s="727"/>
      <c r="FPR603" s="727"/>
      <c r="FPS603" s="727"/>
      <c r="FPT603" s="727"/>
      <c r="FPU603" s="727"/>
      <c r="FPV603" s="727"/>
      <c r="FPW603" s="727"/>
      <c r="FPX603" s="727"/>
      <c r="FPY603" s="727"/>
      <c r="FPZ603" s="727"/>
      <c r="FQA603" s="727"/>
      <c r="FQB603" s="727"/>
      <c r="FQC603" s="727"/>
      <c r="FQD603" s="727"/>
      <c r="FQE603" s="727"/>
      <c r="FQF603" s="727"/>
      <c r="FQG603" s="727"/>
      <c r="FQH603" s="727"/>
      <c r="FQI603" s="727"/>
      <c r="FQJ603" s="727"/>
      <c r="FQK603" s="727"/>
      <c r="FQL603" s="727"/>
      <c r="FQM603" s="727"/>
      <c r="FQN603" s="727"/>
      <c r="FQO603" s="727"/>
      <c r="FQP603" s="727"/>
      <c r="FQQ603" s="727"/>
      <c r="FQR603" s="727"/>
      <c r="FQS603" s="727"/>
      <c r="FQT603" s="727"/>
      <c r="FQU603" s="727"/>
      <c r="FQV603" s="727"/>
      <c r="FQW603" s="727"/>
      <c r="FQX603" s="727"/>
      <c r="FQY603" s="727"/>
      <c r="FQZ603" s="727"/>
      <c r="FRA603" s="727"/>
      <c r="FRB603" s="727"/>
      <c r="FRC603" s="727"/>
      <c r="FRD603" s="727"/>
      <c r="FRE603" s="727"/>
      <c r="FRF603" s="727"/>
      <c r="FRG603" s="727"/>
      <c r="FRH603" s="727"/>
      <c r="FRI603" s="727"/>
      <c r="FRJ603" s="727"/>
      <c r="FRK603" s="727"/>
      <c r="FRL603" s="727"/>
      <c r="FRM603" s="727"/>
      <c r="FRN603" s="727"/>
      <c r="FRO603" s="727"/>
      <c r="FRP603" s="727"/>
      <c r="FRQ603" s="727"/>
      <c r="FRR603" s="727"/>
      <c r="FRS603" s="727"/>
      <c r="FRT603" s="727"/>
      <c r="FRU603" s="727"/>
      <c r="FRV603" s="727"/>
      <c r="FRW603" s="727"/>
      <c r="FRX603" s="727"/>
      <c r="FRY603" s="727"/>
      <c r="FRZ603" s="727"/>
      <c r="FSA603" s="727"/>
      <c r="FSB603" s="727"/>
      <c r="FSC603" s="727"/>
      <c r="FSD603" s="727"/>
      <c r="FSE603" s="727"/>
      <c r="FSF603" s="727"/>
      <c r="FSG603" s="727"/>
      <c r="FSH603" s="727"/>
      <c r="FSI603" s="727"/>
      <c r="FSJ603" s="727"/>
      <c r="FSK603" s="727"/>
      <c r="FSL603" s="727"/>
      <c r="FSM603" s="727"/>
      <c r="FSN603" s="727"/>
      <c r="FSO603" s="727"/>
      <c r="FSP603" s="727"/>
      <c r="FSQ603" s="727"/>
      <c r="FSR603" s="727"/>
      <c r="FSS603" s="727"/>
      <c r="FST603" s="727"/>
      <c r="FSU603" s="727"/>
      <c r="FSV603" s="727"/>
      <c r="FSW603" s="727"/>
      <c r="FSX603" s="727"/>
      <c r="FSY603" s="727"/>
      <c r="FSZ603" s="727"/>
      <c r="FTA603" s="727"/>
      <c r="FTB603" s="727"/>
      <c r="FTC603" s="727"/>
      <c r="FTD603" s="727"/>
      <c r="FTE603" s="727"/>
      <c r="FTF603" s="727"/>
      <c r="FTG603" s="727"/>
      <c r="FTH603" s="727"/>
      <c r="FTI603" s="727"/>
      <c r="FTJ603" s="727"/>
      <c r="FTK603" s="727"/>
      <c r="FTL603" s="727"/>
      <c r="FTM603" s="727"/>
      <c r="FTN603" s="727"/>
      <c r="FTO603" s="727"/>
      <c r="FTP603" s="727"/>
      <c r="FTQ603" s="727"/>
      <c r="FTR603" s="727"/>
      <c r="FTS603" s="727"/>
      <c r="FTT603" s="727"/>
      <c r="FTU603" s="727"/>
      <c r="FTV603" s="727"/>
      <c r="FTW603" s="727"/>
      <c r="FTX603" s="727"/>
      <c r="FTY603" s="727"/>
      <c r="FTZ603" s="727"/>
      <c r="FUA603" s="727"/>
      <c r="FUB603" s="727"/>
      <c r="FUC603" s="727"/>
      <c r="FUD603" s="727"/>
      <c r="FUE603" s="727"/>
      <c r="FUF603" s="727"/>
      <c r="FUG603" s="727"/>
      <c r="FUH603" s="727"/>
      <c r="FUI603" s="727"/>
      <c r="FUJ603" s="727"/>
      <c r="FUK603" s="727"/>
      <c r="FUL603" s="727"/>
      <c r="FUM603" s="727"/>
      <c r="FUN603" s="727"/>
      <c r="FUO603" s="727"/>
      <c r="FUP603" s="727"/>
      <c r="FUQ603" s="727"/>
      <c r="FUR603" s="727"/>
      <c r="FUS603" s="727"/>
      <c r="FUT603" s="727"/>
      <c r="FUU603" s="727"/>
      <c r="FUV603" s="727"/>
      <c r="FUW603" s="727"/>
      <c r="FUX603" s="727"/>
      <c r="FUY603" s="727"/>
      <c r="FUZ603" s="727"/>
      <c r="FVA603" s="727"/>
      <c r="FVB603" s="727"/>
      <c r="FVC603" s="727"/>
      <c r="FVD603" s="727"/>
      <c r="FVE603" s="727"/>
      <c r="FVF603" s="727"/>
      <c r="FVG603" s="727"/>
      <c r="FVH603" s="727"/>
      <c r="FVI603" s="727"/>
      <c r="FVJ603" s="727"/>
      <c r="FVK603" s="727"/>
      <c r="FVL603" s="727"/>
      <c r="FVM603" s="727"/>
      <c r="FVN603" s="727"/>
      <c r="FVO603" s="727"/>
      <c r="FVP603" s="727"/>
      <c r="FVQ603" s="727"/>
      <c r="FVR603" s="727"/>
      <c r="FVS603" s="727"/>
      <c r="FVT603" s="727"/>
      <c r="FVU603" s="727"/>
      <c r="FVV603" s="727"/>
      <c r="FVW603" s="727"/>
      <c r="FVX603" s="727"/>
      <c r="FVY603" s="727"/>
      <c r="FVZ603" s="727"/>
      <c r="FWA603" s="727"/>
      <c r="FWB603" s="727"/>
      <c r="FWC603" s="727"/>
      <c r="FWD603" s="727"/>
      <c r="FWE603" s="727"/>
      <c r="FWF603" s="727"/>
      <c r="FWG603" s="727"/>
      <c r="FWH603" s="727"/>
      <c r="FWI603" s="727"/>
      <c r="FWJ603" s="727"/>
      <c r="FWK603" s="727"/>
      <c r="FWL603" s="727"/>
      <c r="FWM603" s="727"/>
      <c r="FWN603" s="727"/>
      <c r="FWO603" s="727"/>
      <c r="FWP603" s="727"/>
      <c r="FWQ603" s="727"/>
      <c r="FWR603" s="727"/>
      <c r="FWS603" s="727"/>
      <c r="FWT603" s="727"/>
      <c r="FWU603" s="727"/>
      <c r="FWV603" s="727"/>
      <c r="FWW603" s="727"/>
      <c r="FWX603" s="727"/>
      <c r="FWY603" s="727"/>
      <c r="FWZ603" s="727"/>
      <c r="FXA603" s="727"/>
      <c r="FXB603" s="727"/>
      <c r="FXC603" s="727"/>
      <c r="FXD603" s="727"/>
      <c r="FXE603" s="727"/>
      <c r="FXF603" s="727"/>
      <c r="FXG603" s="727"/>
      <c r="FXH603" s="727"/>
      <c r="FXI603" s="727"/>
      <c r="FXJ603" s="727"/>
      <c r="FXK603" s="727"/>
      <c r="FXL603" s="727"/>
      <c r="FXM603" s="727"/>
      <c r="FXN603" s="727"/>
      <c r="FXO603" s="727"/>
      <c r="FXP603" s="727"/>
      <c r="FXQ603" s="727"/>
      <c r="FXR603" s="727"/>
      <c r="FXS603" s="727"/>
      <c r="FXT603" s="727"/>
      <c r="FXU603" s="727"/>
      <c r="FXV603" s="727"/>
      <c r="FXW603" s="727"/>
      <c r="FXX603" s="727"/>
      <c r="FXY603" s="727"/>
      <c r="FXZ603" s="727"/>
      <c r="FYA603" s="727"/>
      <c r="FYB603" s="727"/>
      <c r="FYC603" s="727"/>
      <c r="FYD603" s="727"/>
      <c r="FYE603" s="727"/>
      <c r="FYF603" s="727"/>
      <c r="FYG603" s="727"/>
      <c r="FYH603" s="727"/>
      <c r="FYI603" s="727"/>
      <c r="FYJ603" s="727"/>
      <c r="FYK603" s="727"/>
      <c r="FYL603" s="727"/>
      <c r="FYM603" s="727"/>
      <c r="FYN603" s="727"/>
      <c r="FYO603" s="727"/>
      <c r="FYP603" s="727"/>
      <c r="FYQ603" s="727"/>
      <c r="FYR603" s="727"/>
      <c r="FYS603" s="727"/>
      <c r="FYT603" s="727"/>
      <c r="FYU603" s="727"/>
      <c r="FYV603" s="727"/>
      <c r="FYW603" s="727"/>
      <c r="FYX603" s="727"/>
      <c r="FYY603" s="727"/>
      <c r="FYZ603" s="727"/>
      <c r="FZA603" s="727"/>
      <c r="FZB603" s="727"/>
      <c r="FZC603" s="727"/>
      <c r="FZD603" s="727"/>
      <c r="FZE603" s="727"/>
      <c r="FZF603" s="727"/>
      <c r="FZG603" s="727"/>
      <c r="FZH603" s="727"/>
      <c r="FZI603" s="727"/>
      <c r="FZJ603" s="727"/>
      <c r="FZK603" s="727"/>
      <c r="FZL603" s="727"/>
      <c r="FZM603" s="727"/>
      <c r="FZN603" s="727"/>
      <c r="FZO603" s="727"/>
      <c r="FZP603" s="727"/>
      <c r="FZQ603" s="727"/>
      <c r="FZR603" s="727"/>
      <c r="FZS603" s="727"/>
      <c r="FZT603" s="727"/>
      <c r="FZU603" s="727"/>
      <c r="FZV603" s="727"/>
      <c r="FZW603" s="727"/>
      <c r="FZX603" s="727"/>
      <c r="FZY603" s="727"/>
      <c r="FZZ603" s="727"/>
      <c r="GAA603" s="727"/>
      <c r="GAB603" s="727"/>
      <c r="GAC603" s="727"/>
      <c r="GAD603" s="727"/>
      <c r="GAE603" s="727"/>
      <c r="GAF603" s="727"/>
      <c r="GAG603" s="727"/>
      <c r="GAH603" s="727"/>
      <c r="GAI603" s="727"/>
      <c r="GAJ603" s="727"/>
      <c r="GAK603" s="727"/>
      <c r="GAL603" s="727"/>
      <c r="GAM603" s="727"/>
      <c r="GAN603" s="727"/>
      <c r="GAO603" s="727"/>
      <c r="GAP603" s="727"/>
      <c r="GAQ603" s="727"/>
      <c r="GAR603" s="727"/>
      <c r="GAS603" s="727"/>
      <c r="GAT603" s="727"/>
      <c r="GAU603" s="727"/>
      <c r="GAV603" s="727"/>
      <c r="GAW603" s="727"/>
      <c r="GAX603" s="727"/>
      <c r="GAY603" s="727"/>
      <c r="GAZ603" s="727"/>
      <c r="GBA603" s="727"/>
      <c r="GBB603" s="727"/>
      <c r="GBC603" s="727"/>
      <c r="GBD603" s="727"/>
      <c r="GBE603" s="727"/>
      <c r="GBF603" s="727"/>
      <c r="GBG603" s="727"/>
      <c r="GBH603" s="727"/>
      <c r="GBI603" s="727"/>
      <c r="GBJ603" s="727"/>
      <c r="GBK603" s="727"/>
      <c r="GBL603" s="727"/>
      <c r="GBM603" s="727"/>
      <c r="GBN603" s="727"/>
      <c r="GBO603" s="727"/>
      <c r="GBP603" s="727"/>
      <c r="GBQ603" s="727"/>
      <c r="GBR603" s="727"/>
      <c r="GBS603" s="727"/>
      <c r="GBT603" s="727"/>
      <c r="GBU603" s="727"/>
      <c r="GBV603" s="727"/>
      <c r="GBW603" s="727"/>
      <c r="GBX603" s="727"/>
      <c r="GBY603" s="727"/>
      <c r="GBZ603" s="727"/>
      <c r="GCA603" s="727"/>
      <c r="GCB603" s="727"/>
      <c r="GCC603" s="727"/>
      <c r="GCD603" s="727"/>
      <c r="GCE603" s="727"/>
      <c r="GCF603" s="727"/>
      <c r="GCG603" s="727"/>
      <c r="GCH603" s="727"/>
      <c r="GCI603" s="727"/>
      <c r="GCJ603" s="727"/>
      <c r="GCK603" s="727"/>
      <c r="GCL603" s="727"/>
      <c r="GCM603" s="727"/>
      <c r="GCN603" s="727"/>
      <c r="GCO603" s="727"/>
      <c r="GCP603" s="727"/>
      <c r="GCQ603" s="727"/>
      <c r="GCR603" s="727"/>
      <c r="GCS603" s="727"/>
      <c r="GCT603" s="727"/>
      <c r="GCU603" s="727"/>
      <c r="GCV603" s="727"/>
      <c r="GCW603" s="727"/>
      <c r="GCX603" s="727"/>
      <c r="GCY603" s="727"/>
      <c r="GCZ603" s="727"/>
      <c r="GDA603" s="727"/>
      <c r="GDB603" s="727"/>
      <c r="GDC603" s="727"/>
      <c r="GDD603" s="727"/>
      <c r="GDE603" s="727"/>
      <c r="GDF603" s="727"/>
      <c r="GDG603" s="727"/>
      <c r="GDH603" s="727"/>
      <c r="GDI603" s="727"/>
      <c r="GDJ603" s="727"/>
      <c r="GDK603" s="727"/>
      <c r="GDL603" s="727"/>
      <c r="GDM603" s="727"/>
      <c r="GDN603" s="727"/>
      <c r="GDO603" s="727"/>
      <c r="GDP603" s="727"/>
      <c r="GDQ603" s="727"/>
      <c r="GDR603" s="727"/>
      <c r="GDS603" s="727"/>
      <c r="GDT603" s="727"/>
      <c r="GDU603" s="727"/>
      <c r="GDV603" s="727"/>
      <c r="GDW603" s="727"/>
      <c r="GDX603" s="727"/>
      <c r="GDY603" s="727"/>
      <c r="GDZ603" s="727"/>
      <c r="GEA603" s="727"/>
      <c r="GEB603" s="727"/>
      <c r="GEC603" s="727"/>
      <c r="GED603" s="727"/>
      <c r="GEE603" s="727"/>
      <c r="GEF603" s="727"/>
      <c r="GEG603" s="727"/>
      <c r="GEH603" s="727"/>
      <c r="GEI603" s="727"/>
      <c r="GEJ603" s="727"/>
      <c r="GEK603" s="727"/>
      <c r="GEL603" s="727"/>
      <c r="GEM603" s="727"/>
      <c r="GEN603" s="727"/>
      <c r="GEO603" s="727"/>
      <c r="GEP603" s="727"/>
      <c r="GEQ603" s="727"/>
      <c r="GER603" s="727"/>
      <c r="GES603" s="727"/>
      <c r="GET603" s="727"/>
      <c r="GEU603" s="727"/>
      <c r="GEV603" s="727"/>
      <c r="GEW603" s="727"/>
      <c r="GEX603" s="727"/>
      <c r="GEY603" s="727"/>
      <c r="GEZ603" s="727"/>
      <c r="GFA603" s="727"/>
      <c r="GFB603" s="727"/>
      <c r="GFC603" s="727"/>
      <c r="GFD603" s="727"/>
      <c r="GFE603" s="727"/>
      <c r="GFF603" s="727"/>
      <c r="GFG603" s="727"/>
      <c r="GFH603" s="727"/>
      <c r="GFI603" s="727"/>
      <c r="GFJ603" s="727"/>
      <c r="GFK603" s="727"/>
      <c r="GFL603" s="727"/>
      <c r="GFM603" s="727"/>
      <c r="GFN603" s="727"/>
      <c r="GFO603" s="727"/>
      <c r="GFP603" s="727"/>
      <c r="GFQ603" s="727"/>
      <c r="GFR603" s="727"/>
      <c r="GFS603" s="727"/>
      <c r="GFT603" s="727"/>
      <c r="GFU603" s="727"/>
      <c r="GFV603" s="727"/>
      <c r="GFW603" s="727"/>
      <c r="GFX603" s="727"/>
      <c r="GFY603" s="727"/>
      <c r="GFZ603" s="727"/>
      <c r="GGA603" s="727"/>
      <c r="GGB603" s="727"/>
      <c r="GGC603" s="727"/>
      <c r="GGD603" s="727"/>
      <c r="GGE603" s="727"/>
      <c r="GGF603" s="727"/>
      <c r="GGG603" s="727"/>
      <c r="GGH603" s="727"/>
      <c r="GGI603" s="727"/>
      <c r="GGJ603" s="727"/>
      <c r="GGK603" s="727"/>
      <c r="GGL603" s="727"/>
      <c r="GGM603" s="727"/>
      <c r="GGN603" s="727"/>
      <c r="GGO603" s="727"/>
      <c r="GGP603" s="727"/>
      <c r="GGQ603" s="727"/>
      <c r="GGR603" s="727"/>
      <c r="GGS603" s="727"/>
      <c r="GGT603" s="727"/>
      <c r="GGU603" s="727"/>
      <c r="GGV603" s="727"/>
      <c r="GGW603" s="727"/>
      <c r="GGX603" s="727"/>
      <c r="GGY603" s="727"/>
      <c r="GGZ603" s="727"/>
      <c r="GHA603" s="727"/>
      <c r="GHB603" s="727"/>
      <c r="GHC603" s="727"/>
      <c r="GHD603" s="727"/>
      <c r="GHE603" s="727"/>
      <c r="GHF603" s="727"/>
      <c r="GHG603" s="727"/>
      <c r="GHH603" s="727"/>
      <c r="GHI603" s="727"/>
      <c r="GHJ603" s="727"/>
      <c r="GHK603" s="727"/>
      <c r="GHL603" s="727"/>
      <c r="GHM603" s="727"/>
      <c r="GHN603" s="727"/>
      <c r="GHO603" s="727"/>
      <c r="GHP603" s="727"/>
      <c r="GHQ603" s="727"/>
      <c r="GHR603" s="727"/>
      <c r="GHS603" s="727"/>
      <c r="GHT603" s="727"/>
      <c r="GHU603" s="727"/>
      <c r="GHV603" s="727"/>
      <c r="GHW603" s="727"/>
      <c r="GHX603" s="727"/>
      <c r="GHY603" s="727"/>
      <c r="GHZ603" s="727"/>
      <c r="GIA603" s="727"/>
      <c r="GIB603" s="727"/>
      <c r="GIC603" s="727"/>
      <c r="GID603" s="727"/>
      <c r="GIE603" s="727"/>
      <c r="GIF603" s="727"/>
      <c r="GIG603" s="727"/>
      <c r="GIH603" s="727"/>
      <c r="GII603" s="727"/>
      <c r="GIJ603" s="727"/>
      <c r="GIK603" s="727"/>
      <c r="GIL603" s="727"/>
      <c r="GIM603" s="727"/>
      <c r="GIN603" s="727"/>
      <c r="GIO603" s="727"/>
      <c r="GIP603" s="727"/>
      <c r="GIQ603" s="727"/>
      <c r="GIR603" s="727"/>
      <c r="GIS603" s="727"/>
      <c r="GIT603" s="727"/>
      <c r="GIU603" s="727"/>
      <c r="GIV603" s="727"/>
      <c r="GIW603" s="727"/>
      <c r="GIX603" s="727"/>
      <c r="GIY603" s="727"/>
      <c r="GIZ603" s="727"/>
      <c r="GJA603" s="727"/>
      <c r="GJB603" s="727"/>
      <c r="GJC603" s="727"/>
      <c r="GJD603" s="727"/>
      <c r="GJE603" s="727"/>
      <c r="GJF603" s="727"/>
      <c r="GJG603" s="727"/>
      <c r="GJH603" s="727"/>
      <c r="GJI603" s="727"/>
      <c r="GJJ603" s="727"/>
      <c r="GJK603" s="727"/>
      <c r="GJL603" s="727"/>
      <c r="GJM603" s="727"/>
      <c r="GJN603" s="727"/>
      <c r="GJO603" s="727"/>
      <c r="GJP603" s="727"/>
      <c r="GJQ603" s="727"/>
      <c r="GJR603" s="727"/>
      <c r="GJS603" s="727"/>
      <c r="GJT603" s="727"/>
      <c r="GJU603" s="727"/>
      <c r="GJV603" s="727"/>
      <c r="GJW603" s="727"/>
      <c r="GJX603" s="727"/>
      <c r="GJY603" s="727"/>
      <c r="GJZ603" s="727"/>
      <c r="GKA603" s="727"/>
      <c r="GKB603" s="727"/>
      <c r="GKC603" s="727"/>
      <c r="GKD603" s="727"/>
      <c r="GKE603" s="727"/>
      <c r="GKF603" s="727"/>
      <c r="GKG603" s="727"/>
      <c r="GKH603" s="727"/>
      <c r="GKI603" s="727"/>
      <c r="GKJ603" s="727"/>
      <c r="GKK603" s="727"/>
      <c r="GKL603" s="727"/>
      <c r="GKM603" s="727"/>
      <c r="GKN603" s="727"/>
      <c r="GKO603" s="727"/>
      <c r="GKP603" s="727"/>
      <c r="GKQ603" s="727"/>
      <c r="GKR603" s="727"/>
      <c r="GKS603" s="727"/>
      <c r="GKT603" s="727"/>
      <c r="GKU603" s="727"/>
      <c r="GKV603" s="727"/>
      <c r="GKW603" s="727"/>
      <c r="GKX603" s="727"/>
      <c r="GKY603" s="727"/>
      <c r="GKZ603" s="727"/>
      <c r="GLA603" s="727"/>
      <c r="GLB603" s="727"/>
      <c r="GLC603" s="727"/>
      <c r="GLD603" s="727"/>
      <c r="GLE603" s="727"/>
      <c r="GLF603" s="727"/>
      <c r="GLG603" s="727"/>
      <c r="GLH603" s="727"/>
      <c r="GLI603" s="727"/>
      <c r="GLJ603" s="727"/>
      <c r="GLK603" s="727"/>
      <c r="GLL603" s="727"/>
      <c r="GLM603" s="727"/>
      <c r="GLN603" s="727"/>
      <c r="GLO603" s="727"/>
      <c r="GLP603" s="727"/>
      <c r="GLQ603" s="727"/>
      <c r="GLR603" s="727"/>
      <c r="GLS603" s="727"/>
      <c r="GLT603" s="727"/>
      <c r="GLU603" s="727"/>
      <c r="GLV603" s="727"/>
      <c r="GLW603" s="727"/>
      <c r="GLX603" s="727"/>
      <c r="GLY603" s="727"/>
      <c r="GLZ603" s="727"/>
      <c r="GMA603" s="727"/>
      <c r="GMB603" s="727"/>
      <c r="GMC603" s="727"/>
      <c r="GMD603" s="727"/>
      <c r="GME603" s="727"/>
      <c r="GMF603" s="727"/>
      <c r="GMG603" s="727"/>
      <c r="GMH603" s="727"/>
      <c r="GMI603" s="727"/>
      <c r="GMJ603" s="727"/>
      <c r="GMK603" s="727"/>
      <c r="GML603" s="727"/>
      <c r="GMM603" s="727"/>
      <c r="GMN603" s="727"/>
      <c r="GMO603" s="727"/>
      <c r="GMP603" s="727"/>
      <c r="GMQ603" s="727"/>
      <c r="GMR603" s="727"/>
      <c r="GMS603" s="727"/>
      <c r="GMT603" s="727"/>
      <c r="GMU603" s="727"/>
      <c r="GMV603" s="727"/>
      <c r="GMW603" s="727"/>
      <c r="GMX603" s="727"/>
      <c r="GMY603" s="727"/>
      <c r="GMZ603" s="727"/>
      <c r="GNA603" s="727"/>
      <c r="GNB603" s="727"/>
      <c r="GNC603" s="727"/>
      <c r="GND603" s="727"/>
      <c r="GNE603" s="727"/>
      <c r="GNF603" s="727"/>
      <c r="GNG603" s="727"/>
      <c r="GNH603" s="727"/>
      <c r="GNI603" s="727"/>
      <c r="GNJ603" s="727"/>
      <c r="GNK603" s="727"/>
      <c r="GNL603" s="727"/>
      <c r="GNM603" s="727"/>
      <c r="GNN603" s="727"/>
      <c r="GNO603" s="727"/>
      <c r="GNP603" s="727"/>
      <c r="GNQ603" s="727"/>
      <c r="GNR603" s="727"/>
      <c r="GNS603" s="727"/>
      <c r="GNT603" s="727"/>
      <c r="GNU603" s="727"/>
      <c r="GNV603" s="727"/>
      <c r="GNW603" s="727"/>
      <c r="GNX603" s="727"/>
      <c r="GNY603" s="727"/>
      <c r="GNZ603" s="727"/>
      <c r="GOA603" s="727"/>
      <c r="GOB603" s="727"/>
      <c r="GOC603" s="727"/>
      <c r="GOD603" s="727"/>
      <c r="GOE603" s="727"/>
      <c r="GOF603" s="727"/>
      <c r="GOG603" s="727"/>
      <c r="GOH603" s="727"/>
      <c r="GOI603" s="727"/>
      <c r="GOJ603" s="727"/>
      <c r="GOK603" s="727"/>
      <c r="GOL603" s="727"/>
      <c r="GOM603" s="727"/>
      <c r="GON603" s="727"/>
      <c r="GOO603" s="727"/>
      <c r="GOP603" s="727"/>
      <c r="GOQ603" s="727"/>
      <c r="GOR603" s="727"/>
      <c r="GOS603" s="727"/>
      <c r="GOT603" s="727"/>
      <c r="GOU603" s="727"/>
      <c r="GOV603" s="727"/>
      <c r="GOW603" s="727"/>
      <c r="GOX603" s="727"/>
      <c r="GOY603" s="727"/>
      <c r="GOZ603" s="727"/>
      <c r="GPA603" s="727"/>
      <c r="GPB603" s="727"/>
      <c r="GPC603" s="727"/>
      <c r="GPD603" s="727"/>
      <c r="GPE603" s="727"/>
      <c r="GPF603" s="727"/>
      <c r="GPG603" s="727"/>
      <c r="GPH603" s="727"/>
      <c r="GPI603" s="727"/>
      <c r="GPJ603" s="727"/>
      <c r="GPK603" s="727"/>
      <c r="GPL603" s="727"/>
      <c r="GPM603" s="727"/>
      <c r="GPN603" s="727"/>
      <c r="GPO603" s="727"/>
      <c r="GPP603" s="727"/>
      <c r="GPQ603" s="727"/>
      <c r="GPR603" s="727"/>
      <c r="GPS603" s="727"/>
      <c r="GPT603" s="727"/>
      <c r="GPU603" s="727"/>
      <c r="GPV603" s="727"/>
      <c r="GPW603" s="727"/>
      <c r="GPX603" s="727"/>
      <c r="GPY603" s="727"/>
      <c r="GPZ603" s="727"/>
      <c r="GQA603" s="727"/>
      <c r="GQB603" s="727"/>
      <c r="GQC603" s="727"/>
      <c r="GQD603" s="727"/>
      <c r="GQE603" s="727"/>
      <c r="GQF603" s="727"/>
      <c r="GQG603" s="727"/>
      <c r="GQH603" s="727"/>
      <c r="GQI603" s="727"/>
      <c r="GQJ603" s="727"/>
      <c r="GQK603" s="727"/>
      <c r="GQL603" s="727"/>
      <c r="GQM603" s="727"/>
      <c r="GQN603" s="727"/>
      <c r="GQO603" s="727"/>
      <c r="GQP603" s="727"/>
      <c r="GQQ603" s="727"/>
      <c r="GQR603" s="727"/>
      <c r="GQS603" s="727"/>
      <c r="GQT603" s="727"/>
      <c r="GQU603" s="727"/>
      <c r="GQV603" s="727"/>
      <c r="GQW603" s="727"/>
      <c r="GQX603" s="727"/>
      <c r="GQY603" s="727"/>
      <c r="GQZ603" s="727"/>
      <c r="GRA603" s="727"/>
      <c r="GRB603" s="727"/>
      <c r="GRC603" s="727"/>
      <c r="GRD603" s="727"/>
      <c r="GRE603" s="727"/>
      <c r="GRF603" s="727"/>
      <c r="GRG603" s="727"/>
      <c r="GRH603" s="727"/>
      <c r="GRI603" s="727"/>
      <c r="GRJ603" s="727"/>
      <c r="GRK603" s="727"/>
      <c r="GRL603" s="727"/>
      <c r="GRM603" s="727"/>
      <c r="GRN603" s="727"/>
      <c r="GRO603" s="727"/>
      <c r="GRP603" s="727"/>
      <c r="GRQ603" s="727"/>
      <c r="GRR603" s="727"/>
      <c r="GRS603" s="727"/>
      <c r="GRT603" s="727"/>
      <c r="GRU603" s="727"/>
      <c r="GRV603" s="727"/>
      <c r="GRW603" s="727"/>
      <c r="GRX603" s="727"/>
      <c r="GRY603" s="727"/>
      <c r="GRZ603" s="727"/>
      <c r="GSA603" s="727"/>
      <c r="GSB603" s="727"/>
      <c r="GSC603" s="727"/>
      <c r="GSD603" s="727"/>
      <c r="GSE603" s="727"/>
      <c r="GSF603" s="727"/>
      <c r="GSG603" s="727"/>
      <c r="GSH603" s="727"/>
      <c r="GSI603" s="727"/>
      <c r="GSJ603" s="727"/>
      <c r="GSK603" s="727"/>
      <c r="GSL603" s="727"/>
      <c r="GSM603" s="727"/>
      <c r="GSN603" s="727"/>
      <c r="GSO603" s="727"/>
      <c r="GSP603" s="727"/>
      <c r="GSQ603" s="727"/>
      <c r="GSR603" s="727"/>
      <c r="GSS603" s="727"/>
      <c r="GST603" s="727"/>
      <c r="GSU603" s="727"/>
      <c r="GSV603" s="727"/>
      <c r="GSW603" s="727"/>
      <c r="GSX603" s="727"/>
      <c r="GSY603" s="727"/>
      <c r="GSZ603" s="727"/>
      <c r="GTA603" s="727"/>
      <c r="GTB603" s="727"/>
      <c r="GTC603" s="727"/>
      <c r="GTD603" s="727"/>
      <c r="GTE603" s="727"/>
      <c r="GTF603" s="727"/>
      <c r="GTG603" s="727"/>
      <c r="GTH603" s="727"/>
      <c r="GTI603" s="727"/>
      <c r="GTJ603" s="727"/>
      <c r="GTK603" s="727"/>
      <c r="GTL603" s="727"/>
      <c r="GTM603" s="727"/>
      <c r="GTN603" s="727"/>
      <c r="GTO603" s="727"/>
      <c r="GTP603" s="727"/>
      <c r="GTQ603" s="727"/>
      <c r="GTR603" s="727"/>
      <c r="GTS603" s="727"/>
      <c r="GTT603" s="727"/>
      <c r="GTU603" s="727"/>
      <c r="GTV603" s="727"/>
      <c r="GTW603" s="727"/>
      <c r="GTX603" s="727"/>
      <c r="GTY603" s="727"/>
      <c r="GTZ603" s="727"/>
      <c r="GUA603" s="727"/>
      <c r="GUB603" s="727"/>
      <c r="GUC603" s="727"/>
      <c r="GUD603" s="727"/>
      <c r="GUE603" s="727"/>
      <c r="GUF603" s="727"/>
      <c r="GUG603" s="727"/>
      <c r="GUH603" s="727"/>
      <c r="GUI603" s="727"/>
      <c r="GUJ603" s="727"/>
      <c r="GUK603" s="727"/>
      <c r="GUL603" s="727"/>
      <c r="GUM603" s="727"/>
      <c r="GUN603" s="727"/>
      <c r="GUO603" s="727"/>
      <c r="GUP603" s="727"/>
      <c r="GUQ603" s="727"/>
      <c r="GUR603" s="727"/>
      <c r="GUS603" s="727"/>
      <c r="GUT603" s="727"/>
      <c r="GUU603" s="727"/>
      <c r="GUV603" s="727"/>
      <c r="GUW603" s="727"/>
      <c r="GUX603" s="727"/>
      <c r="GUY603" s="727"/>
      <c r="GUZ603" s="727"/>
      <c r="GVA603" s="727"/>
      <c r="GVB603" s="727"/>
      <c r="GVC603" s="727"/>
      <c r="GVD603" s="727"/>
      <c r="GVE603" s="727"/>
      <c r="GVF603" s="727"/>
      <c r="GVG603" s="727"/>
      <c r="GVH603" s="727"/>
      <c r="GVI603" s="727"/>
      <c r="GVJ603" s="727"/>
      <c r="GVK603" s="727"/>
      <c r="GVL603" s="727"/>
      <c r="GVM603" s="727"/>
      <c r="GVN603" s="727"/>
      <c r="GVO603" s="727"/>
      <c r="GVP603" s="727"/>
      <c r="GVQ603" s="727"/>
      <c r="GVR603" s="727"/>
      <c r="GVS603" s="727"/>
      <c r="GVT603" s="727"/>
      <c r="GVU603" s="727"/>
      <c r="GVV603" s="727"/>
      <c r="GVW603" s="727"/>
      <c r="GVX603" s="727"/>
      <c r="GVY603" s="727"/>
      <c r="GVZ603" s="727"/>
      <c r="GWA603" s="727"/>
      <c r="GWB603" s="727"/>
      <c r="GWC603" s="727"/>
      <c r="GWD603" s="727"/>
      <c r="GWE603" s="727"/>
      <c r="GWF603" s="727"/>
      <c r="GWG603" s="727"/>
      <c r="GWH603" s="727"/>
      <c r="GWI603" s="727"/>
      <c r="GWJ603" s="727"/>
      <c r="GWK603" s="727"/>
      <c r="GWL603" s="727"/>
      <c r="GWM603" s="727"/>
      <c r="GWN603" s="727"/>
      <c r="GWO603" s="727"/>
      <c r="GWP603" s="727"/>
      <c r="GWQ603" s="727"/>
      <c r="GWR603" s="727"/>
      <c r="GWS603" s="727"/>
      <c r="GWT603" s="727"/>
      <c r="GWU603" s="727"/>
      <c r="GWV603" s="727"/>
      <c r="GWW603" s="727"/>
      <c r="GWX603" s="727"/>
      <c r="GWY603" s="727"/>
      <c r="GWZ603" s="727"/>
      <c r="GXA603" s="727"/>
      <c r="GXB603" s="727"/>
      <c r="GXC603" s="727"/>
      <c r="GXD603" s="727"/>
      <c r="GXE603" s="727"/>
      <c r="GXF603" s="727"/>
      <c r="GXG603" s="727"/>
      <c r="GXH603" s="727"/>
      <c r="GXI603" s="727"/>
      <c r="GXJ603" s="727"/>
      <c r="GXK603" s="727"/>
      <c r="GXL603" s="727"/>
      <c r="GXM603" s="727"/>
      <c r="GXN603" s="727"/>
      <c r="GXO603" s="727"/>
      <c r="GXP603" s="727"/>
      <c r="GXQ603" s="727"/>
      <c r="GXR603" s="727"/>
      <c r="GXS603" s="727"/>
      <c r="GXT603" s="727"/>
      <c r="GXU603" s="727"/>
      <c r="GXV603" s="727"/>
      <c r="GXW603" s="727"/>
      <c r="GXX603" s="727"/>
      <c r="GXY603" s="727"/>
      <c r="GXZ603" s="727"/>
      <c r="GYA603" s="727"/>
      <c r="GYB603" s="727"/>
      <c r="GYC603" s="727"/>
      <c r="GYD603" s="727"/>
      <c r="GYE603" s="727"/>
      <c r="GYF603" s="727"/>
      <c r="GYG603" s="727"/>
      <c r="GYH603" s="727"/>
      <c r="GYI603" s="727"/>
      <c r="GYJ603" s="727"/>
      <c r="GYK603" s="727"/>
      <c r="GYL603" s="727"/>
      <c r="GYM603" s="727"/>
      <c r="GYN603" s="727"/>
      <c r="GYO603" s="727"/>
      <c r="GYP603" s="727"/>
      <c r="GYQ603" s="727"/>
      <c r="GYR603" s="727"/>
      <c r="GYS603" s="727"/>
      <c r="GYT603" s="727"/>
      <c r="GYU603" s="727"/>
      <c r="GYV603" s="727"/>
      <c r="GYW603" s="727"/>
      <c r="GYX603" s="727"/>
      <c r="GYY603" s="727"/>
      <c r="GYZ603" s="727"/>
      <c r="GZA603" s="727"/>
      <c r="GZB603" s="727"/>
      <c r="GZC603" s="727"/>
      <c r="GZD603" s="727"/>
      <c r="GZE603" s="727"/>
      <c r="GZF603" s="727"/>
      <c r="GZG603" s="727"/>
      <c r="GZH603" s="727"/>
      <c r="GZI603" s="727"/>
      <c r="GZJ603" s="727"/>
      <c r="GZK603" s="727"/>
      <c r="GZL603" s="727"/>
      <c r="GZM603" s="727"/>
      <c r="GZN603" s="727"/>
      <c r="GZO603" s="727"/>
      <c r="GZP603" s="727"/>
      <c r="GZQ603" s="727"/>
      <c r="GZR603" s="727"/>
      <c r="GZS603" s="727"/>
      <c r="GZT603" s="727"/>
      <c r="GZU603" s="727"/>
      <c r="GZV603" s="727"/>
      <c r="GZW603" s="727"/>
      <c r="GZX603" s="727"/>
      <c r="GZY603" s="727"/>
      <c r="GZZ603" s="727"/>
      <c r="HAA603" s="727"/>
      <c r="HAB603" s="727"/>
      <c r="HAC603" s="727"/>
      <c r="HAD603" s="727"/>
      <c r="HAE603" s="727"/>
      <c r="HAF603" s="727"/>
      <c r="HAG603" s="727"/>
      <c r="HAH603" s="727"/>
      <c r="HAI603" s="727"/>
      <c r="HAJ603" s="727"/>
      <c r="HAK603" s="727"/>
      <c r="HAL603" s="727"/>
      <c r="HAM603" s="727"/>
      <c r="HAN603" s="727"/>
      <c r="HAO603" s="727"/>
      <c r="HAP603" s="727"/>
      <c r="HAQ603" s="727"/>
      <c r="HAR603" s="727"/>
      <c r="HAS603" s="727"/>
      <c r="HAT603" s="727"/>
      <c r="HAU603" s="727"/>
      <c r="HAV603" s="727"/>
      <c r="HAW603" s="727"/>
      <c r="HAX603" s="727"/>
      <c r="HAY603" s="727"/>
      <c r="HAZ603" s="727"/>
      <c r="HBA603" s="727"/>
      <c r="HBB603" s="727"/>
      <c r="HBC603" s="727"/>
      <c r="HBD603" s="727"/>
      <c r="HBE603" s="727"/>
      <c r="HBF603" s="727"/>
      <c r="HBG603" s="727"/>
      <c r="HBH603" s="727"/>
      <c r="HBI603" s="727"/>
      <c r="HBJ603" s="727"/>
      <c r="HBK603" s="727"/>
      <c r="HBL603" s="727"/>
      <c r="HBM603" s="727"/>
      <c r="HBN603" s="727"/>
      <c r="HBO603" s="727"/>
      <c r="HBP603" s="727"/>
      <c r="HBQ603" s="727"/>
      <c r="HBR603" s="727"/>
      <c r="HBS603" s="727"/>
      <c r="HBT603" s="727"/>
      <c r="HBU603" s="727"/>
      <c r="HBV603" s="727"/>
      <c r="HBW603" s="727"/>
      <c r="HBX603" s="727"/>
      <c r="HBY603" s="727"/>
      <c r="HBZ603" s="727"/>
      <c r="HCA603" s="727"/>
      <c r="HCB603" s="727"/>
      <c r="HCC603" s="727"/>
      <c r="HCD603" s="727"/>
      <c r="HCE603" s="727"/>
      <c r="HCF603" s="727"/>
      <c r="HCG603" s="727"/>
      <c r="HCH603" s="727"/>
      <c r="HCI603" s="727"/>
      <c r="HCJ603" s="727"/>
      <c r="HCK603" s="727"/>
      <c r="HCL603" s="727"/>
      <c r="HCM603" s="727"/>
      <c r="HCN603" s="727"/>
      <c r="HCO603" s="727"/>
      <c r="HCP603" s="727"/>
      <c r="HCQ603" s="727"/>
      <c r="HCR603" s="727"/>
      <c r="HCS603" s="727"/>
      <c r="HCT603" s="727"/>
      <c r="HCU603" s="727"/>
      <c r="HCV603" s="727"/>
      <c r="HCW603" s="727"/>
      <c r="HCX603" s="727"/>
      <c r="HCY603" s="727"/>
      <c r="HCZ603" s="727"/>
      <c r="HDA603" s="727"/>
      <c r="HDB603" s="727"/>
      <c r="HDC603" s="727"/>
      <c r="HDD603" s="727"/>
      <c r="HDE603" s="727"/>
      <c r="HDF603" s="727"/>
      <c r="HDG603" s="727"/>
      <c r="HDH603" s="727"/>
      <c r="HDI603" s="727"/>
      <c r="HDJ603" s="727"/>
      <c r="HDK603" s="727"/>
      <c r="HDL603" s="727"/>
      <c r="HDM603" s="727"/>
      <c r="HDN603" s="727"/>
      <c r="HDO603" s="727"/>
      <c r="HDP603" s="727"/>
      <c r="HDQ603" s="727"/>
      <c r="HDR603" s="727"/>
      <c r="HDS603" s="727"/>
      <c r="HDT603" s="727"/>
      <c r="HDU603" s="727"/>
      <c r="HDV603" s="727"/>
      <c r="HDW603" s="727"/>
      <c r="HDX603" s="727"/>
      <c r="HDY603" s="727"/>
      <c r="HDZ603" s="727"/>
      <c r="HEA603" s="727"/>
      <c r="HEB603" s="727"/>
      <c r="HEC603" s="727"/>
      <c r="HED603" s="727"/>
      <c r="HEE603" s="727"/>
      <c r="HEF603" s="727"/>
      <c r="HEG603" s="727"/>
      <c r="HEH603" s="727"/>
      <c r="HEI603" s="727"/>
      <c r="HEJ603" s="727"/>
      <c r="HEK603" s="727"/>
      <c r="HEL603" s="727"/>
      <c r="HEM603" s="727"/>
      <c r="HEN603" s="727"/>
      <c r="HEO603" s="727"/>
      <c r="HEP603" s="727"/>
      <c r="HEQ603" s="727"/>
      <c r="HER603" s="727"/>
      <c r="HES603" s="727"/>
      <c r="HET603" s="727"/>
      <c r="HEU603" s="727"/>
      <c r="HEV603" s="727"/>
      <c r="HEW603" s="727"/>
      <c r="HEX603" s="727"/>
      <c r="HEY603" s="727"/>
      <c r="HEZ603" s="727"/>
      <c r="HFA603" s="727"/>
      <c r="HFB603" s="727"/>
      <c r="HFC603" s="727"/>
      <c r="HFD603" s="727"/>
      <c r="HFE603" s="727"/>
      <c r="HFF603" s="727"/>
      <c r="HFG603" s="727"/>
      <c r="HFH603" s="727"/>
      <c r="HFI603" s="727"/>
      <c r="HFJ603" s="727"/>
      <c r="HFK603" s="727"/>
      <c r="HFL603" s="727"/>
      <c r="HFM603" s="727"/>
      <c r="HFN603" s="727"/>
      <c r="HFO603" s="727"/>
      <c r="HFP603" s="727"/>
      <c r="HFQ603" s="727"/>
      <c r="HFR603" s="727"/>
      <c r="HFS603" s="727"/>
      <c r="HFT603" s="727"/>
      <c r="HFU603" s="727"/>
      <c r="HFV603" s="727"/>
      <c r="HFW603" s="727"/>
      <c r="HFX603" s="727"/>
      <c r="HFY603" s="727"/>
      <c r="HFZ603" s="727"/>
      <c r="HGA603" s="727"/>
      <c r="HGB603" s="727"/>
      <c r="HGC603" s="727"/>
      <c r="HGD603" s="727"/>
      <c r="HGE603" s="727"/>
      <c r="HGF603" s="727"/>
      <c r="HGG603" s="727"/>
      <c r="HGH603" s="727"/>
      <c r="HGI603" s="727"/>
      <c r="HGJ603" s="727"/>
      <c r="HGK603" s="727"/>
      <c r="HGL603" s="727"/>
      <c r="HGM603" s="727"/>
      <c r="HGN603" s="727"/>
      <c r="HGO603" s="727"/>
      <c r="HGP603" s="727"/>
      <c r="HGQ603" s="727"/>
      <c r="HGR603" s="727"/>
      <c r="HGS603" s="727"/>
      <c r="HGT603" s="727"/>
      <c r="HGU603" s="727"/>
      <c r="HGV603" s="727"/>
      <c r="HGW603" s="727"/>
      <c r="HGX603" s="727"/>
      <c r="HGY603" s="727"/>
      <c r="HGZ603" s="727"/>
      <c r="HHA603" s="727"/>
      <c r="HHB603" s="727"/>
      <c r="HHC603" s="727"/>
      <c r="HHD603" s="727"/>
      <c r="HHE603" s="727"/>
      <c r="HHF603" s="727"/>
      <c r="HHG603" s="727"/>
      <c r="HHH603" s="727"/>
      <c r="HHI603" s="727"/>
      <c r="HHJ603" s="727"/>
      <c r="HHK603" s="727"/>
      <c r="HHL603" s="727"/>
      <c r="HHM603" s="727"/>
      <c r="HHN603" s="727"/>
      <c r="HHO603" s="727"/>
      <c r="HHP603" s="727"/>
      <c r="HHQ603" s="727"/>
      <c r="HHR603" s="727"/>
      <c r="HHS603" s="727"/>
      <c r="HHT603" s="727"/>
      <c r="HHU603" s="727"/>
      <c r="HHV603" s="727"/>
      <c r="HHW603" s="727"/>
      <c r="HHX603" s="727"/>
      <c r="HHY603" s="727"/>
      <c r="HHZ603" s="727"/>
      <c r="HIA603" s="727"/>
      <c r="HIB603" s="727"/>
      <c r="HIC603" s="727"/>
      <c r="HID603" s="727"/>
      <c r="HIE603" s="727"/>
      <c r="HIF603" s="727"/>
      <c r="HIG603" s="727"/>
      <c r="HIH603" s="727"/>
      <c r="HII603" s="727"/>
      <c r="HIJ603" s="727"/>
      <c r="HIK603" s="727"/>
      <c r="HIL603" s="727"/>
      <c r="HIM603" s="727"/>
      <c r="HIN603" s="727"/>
      <c r="HIO603" s="727"/>
      <c r="HIP603" s="727"/>
      <c r="HIQ603" s="727"/>
      <c r="HIR603" s="727"/>
      <c r="HIS603" s="727"/>
      <c r="HIT603" s="727"/>
      <c r="HIU603" s="727"/>
      <c r="HIV603" s="727"/>
      <c r="HIW603" s="727"/>
      <c r="HIX603" s="727"/>
      <c r="HIY603" s="727"/>
      <c r="HIZ603" s="727"/>
      <c r="HJA603" s="727"/>
      <c r="HJB603" s="727"/>
      <c r="HJC603" s="727"/>
      <c r="HJD603" s="727"/>
      <c r="HJE603" s="727"/>
      <c r="HJF603" s="727"/>
      <c r="HJG603" s="727"/>
      <c r="HJH603" s="727"/>
      <c r="HJI603" s="727"/>
      <c r="HJJ603" s="727"/>
      <c r="HJK603" s="727"/>
      <c r="HJL603" s="727"/>
      <c r="HJM603" s="727"/>
      <c r="HJN603" s="727"/>
      <c r="HJO603" s="727"/>
      <c r="HJP603" s="727"/>
      <c r="HJQ603" s="727"/>
      <c r="HJR603" s="727"/>
      <c r="HJS603" s="727"/>
      <c r="HJT603" s="727"/>
      <c r="HJU603" s="727"/>
      <c r="HJV603" s="727"/>
      <c r="HJW603" s="727"/>
      <c r="HJX603" s="727"/>
      <c r="HJY603" s="727"/>
      <c r="HJZ603" s="727"/>
      <c r="HKA603" s="727"/>
      <c r="HKB603" s="727"/>
      <c r="HKC603" s="727"/>
      <c r="HKD603" s="727"/>
      <c r="HKE603" s="727"/>
      <c r="HKF603" s="727"/>
      <c r="HKG603" s="727"/>
      <c r="HKH603" s="727"/>
      <c r="HKI603" s="727"/>
      <c r="HKJ603" s="727"/>
      <c r="HKK603" s="727"/>
      <c r="HKL603" s="727"/>
      <c r="HKM603" s="727"/>
      <c r="HKN603" s="727"/>
      <c r="HKO603" s="727"/>
      <c r="HKP603" s="727"/>
      <c r="HKQ603" s="727"/>
      <c r="HKR603" s="727"/>
      <c r="HKS603" s="727"/>
      <c r="HKT603" s="727"/>
      <c r="HKU603" s="727"/>
      <c r="HKV603" s="727"/>
      <c r="HKW603" s="727"/>
      <c r="HKX603" s="727"/>
      <c r="HKY603" s="727"/>
      <c r="HKZ603" s="727"/>
      <c r="HLA603" s="727"/>
      <c r="HLB603" s="727"/>
      <c r="HLC603" s="727"/>
      <c r="HLD603" s="727"/>
      <c r="HLE603" s="727"/>
      <c r="HLF603" s="727"/>
      <c r="HLG603" s="727"/>
      <c r="HLH603" s="727"/>
      <c r="HLI603" s="727"/>
      <c r="HLJ603" s="727"/>
      <c r="HLK603" s="727"/>
      <c r="HLL603" s="727"/>
      <c r="HLM603" s="727"/>
      <c r="HLN603" s="727"/>
      <c r="HLO603" s="727"/>
      <c r="HLP603" s="727"/>
      <c r="HLQ603" s="727"/>
      <c r="HLR603" s="727"/>
      <c r="HLS603" s="727"/>
      <c r="HLT603" s="727"/>
      <c r="HLU603" s="727"/>
      <c r="HLV603" s="727"/>
      <c r="HLW603" s="727"/>
      <c r="HLX603" s="727"/>
      <c r="HLY603" s="727"/>
      <c r="HLZ603" s="727"/>
      <c r="HMA603" s="727"/>
      <c r="HMB603" s="727"/>
      <c r="HMC603" s="727"/>
      <c r="HMD603" s="727"/>
      <c r="HME603" s="727"/>
      <c r="HMF603" s="727"/>
      <c r="HMG603" s="727"/>
      <c r="HMH603" s="727"/>
      <c r="HMI603" s="727"/>
      <c r="HMJ603" s="727"/>
      <c r="HMK603" s="727"/>
      <c r="HML603" s="727"/>
      <c r="HMM603" s="727"/>
      <c r="HMN603" s="727"/>
      <c r="HMO603" s="727"/>
      <c r="HMP603" s="727"/>
      <c r="HMQ603" s="727"/>
      <c r="HMR603" s="727"/>
      <c r="HMS603" s="727"/>
      <c r="HMT603" s="727"/>
      <c r="HMU603" s="727"/>
      <c r="HMV603" s="727"/>
      <c r="HMW603" s="727"/>
      <c r="HMX603" s="727"/>
      <c r="HMY603" s="727"/>
      <c r="HMZ603" s="727"/>
      <c r="HNA603" s="727"/>
      <c r="HNB603" s="727"/>
      <c r="HNC603" s="727"/>
      <c r="HND603" s="727"/>
      <c r="HNE603" s="727"/>
      <c r="HNF603" s="727"/>
      <c r="HNG603" s="727"/>
      <c r="HNH603" s="727"/>
      <c r="HNI603" s="727"/>
      <c r="HNJ603" s="727"/>
      <c r="HNK603" s="727"/>
      <c r="HNL603" s="727"/>
      <c r="HNM603" s="727"/>
      <c r="HNN603" s="727"/>
      <c r="HNO603" s="727"/>
      <c r="HNP603" s="727"/>
      <c r="HNQ603" s="727"/>
      <c r="HNR603" s="727"/>
      <c r="HNS603" s="727"/>
      <c r="HNT603" s="727"/>
      <c r="HNU603" s="727"/>
      <c r="HNV603" s="727"/>
      <c r="HNW603" s="727"/>
      <c r="HNX603" s="727"/>
      <c r="HNY603" s="727"/>
      <c r="HNZ603" s="727"/>
      <c r="HOA603" s="727"/>
      <c r="HOB603" s="727"/>
      <c r="HOC603" s="727"/>
      <c r="HOD603" s="727"/>
      <c r="HOE603" s="727"/>
      <c r="HOF603" s="727"/>
      <c r="HOG603" s="727"/>
      <c r="HOH603" s="727"/>
      <c r="HOI603" s="727"/>
      <c r="HOJ603" s="727"/>
      <c r="HOK603" s="727"/>
      <c r="HOL603" s="727"/>
      <c r="HOM603" s="727"/>
      <c r="HON603" s="727"/>
      <c r="HOO603" s="727"/>
      <c r="HOP603" s="727"/>
      <c r="HOQ603" s="727"/>
      <c r="HOR603" s="727"/>
      <c r="HOS603" s="727"/>
      <c r="HOT603" s="727"/>
      <c r="HOU603" s="727"/>
      <c r="HOV603" s="727"/>
      <c r="HOW603" s="727"/>
      <c r="HOX603" s="727"/>
      <c r="HOY603" s="727"/>
      <c r="HOZ603" s="727"/>
      <c r="HPA603" s="727"/>
      <c r="HPB603" s="727"/>
      <c r="HPC603" s="727"/>
      <c r="HPD603" s="727"/>
      <c r="HPE603" s="727"/>
      <c r="HPF603" s="727"/>
      <c r="HPG603" s="727"/>
      <c r="HPH603" s="727"/>
      <c r="HPI603" s="727"/>
      <c r="HPJ603" s="727"/>
      <c r="HPK603" s="727"/>
      <c r="HPL603" s="727"/>
      <c r="HPM603" s="727"/>
      <c r="HPN603" s="727"/>
      <c r="HPO603" s="727"/>
      <c r="HPP603" s="727"/>
      <c r="HPQ603" s="727"/>
      <c r="HPR603" s="727"/>
      <c r="HPS603" s="727"/>
      <c r="HPT603" s="727"/>
      <c r="HPU603" s="727"/>
      <c r="HPV603" s="727"/>
      <c r="HPW603" s="727"/>
      <c r="HPX603" s="727"/>
      <c r="HPY603" s="727"/>
      <c r="HPZ603" s="727"/>
      <c r="HQA603" s="727"/>
      <c r="HQB603" s="727"/>
      <c r="HQC603" s="727"/>
      <c r="HQD603" s="727"/>
      <c r="HQE603" s="727"/>
      <c r="HQF603" s="727"/>
      <c r="HQG603" s="727"/>
      <c r="HQH603" s="727"/>
      <c r="HQI603" s="727"/>
      <c r="HQJ603" s="727"/>
      <c r="HQK603" s="727"/>
      <c r="HQL603" s="727"/>
      <c r="HQM603" s="727"/>
      <c r="HQN603" s="727"/>
      <c r="HQO603" s="727"/>
      <c r="HQP603" s="727"/>
      <c r="HQQ603" s="727"/>
      <c r="HQR603" s="727"/>
      <c r="HQS603" s="727"/>
      <c r="HQT603" s="727"/>
      <c r="HQU603" s="727"/>
      <c r="HQV603" s="727"/>
      <c r="HQW603" s="727"/>
      <c r="HQX603" s="727"/>
      <c r="HQY603" s="727"/>
      <c r="HQZ603" s="727"/>
      <c r="HRA603" s="727"/>
      <c r="HRB603" s="727"/>
      <c r="HRC603" s="727"/>
      <c r="HRD603" s="727"/>
      <c r="HRE603" s="727"/>
      <c r="HRF603" s="727"/>
      <c r="HRG603" s="727"/>
      <c r="HRH603" s="727"/>
      <c r="HRI603" s="727"/>
      <c r="HRJ603" s="727"/>
      <c r="HRK603" s="727"/>
      <c r="HRL603" s="727"/>
      <c r="HRM603" s="727"/>
      <c r="HRN603" s="727"/>
      <c r="HRO603" s="727"/>
      <c r="HRP603" s="727"/>
      <c r="HRQ603" s="727"/>
      <c r="HRR603" s="727"/>
      <c r="HRS603" s="727"/>
      <c r="HRT603" s="727"/>
      <c r="HRU603" s="727"/>
      <c r="HRV603" s="727"/>
      <c r="HRW603" s="727"/>
      <c r="HRX603" s="727"/>
      <c r="HRY603" s="727"/>
      <c r="HRZ603" s="727"/>
      <c r="HSA603" s="727"/>
      <c r="HSB603" s="727"/>
      <c r="HSC603" s="727"/>
      <c r="HSD603" s="727"/>
      <c r="HSE603" s="727"/>
      <c r="HSF603" s="727"/>
      <c r="HSG603" s="727"/>
      <c r="HSH603" s="727"/>
      <c r="HSI603" s="727"/>
      <c r="HSJ603" s="727"/>
      <c r="HSK603" s="727"/>
      <c r="HSL603" s="727"/>
      <c r="HSM603" s="727"/>
      <c r="HSN603" s="727"/>
      <c r="HSO603" s="727"/>
      <c r="HSP603" s="727"/>
      <c r="HSQ603" s="727"/>
      <c r="HSR603" s="727"/>
      <c r="HSS603" s="727"/>
      <c r="HST603" s="727"/>
      <c r="HSU603" s="727"/>
      <c r="HSV603" s="727"/>
      <c r="HSW603" s="727"/>
      <c r="HSX603" s="727"/>
      <c r="HSY603" s="727"/>
      <c r="HSZ603" s="727"/>
      <c r="HTA603" s="727"/>
      <c r="HTB603" s="727"/>
      <c r="HTC603" s="727"/>
      <c r="HTD603" s="727"/>
      <c r="HTE603" s="727"/>
      <c r="HTF603" s="727"/>
      <c r="HTG603" s="727"/>
      <c r="HTH603" s="727"/>
      <c r="HTI603" s="727"/>
      <c r="HTJ603" s="727"/>
      <c r="HTK603" s="727"/>
      <c r="HTL603" s="727"/>
      <c r="HTM603" s="727"/>
      <c r="HTN603" s="727"/>
      <c r="HTO603" s="727"/>
      <c r="HTP603" s="727"/>
      <c r="HTQ603" s="727"/>
      <c r="HTR603" s="727"/>
      <c r="HTS603" s="727"/>
      <c r="HTT603" s="727"/>
      <c r="HTU603" s="727"/>
      <c r="HTV603" s="727"/>
      <c r="HTW603" s="727"/>
      <c r="HTX603" s="727"/>
      <c r="HTY603" s="727"/>
      <c r="HTZ603" s="727"/>
      <c r="HUA603" s="727"/>
      <c r="HUB603" s="727"/>
      <c r="HUC603" s="727"/>
      <c r="HUD603" s="727"/>
      <c r="HUE603" s="727"/>
      <c r="HUF603" s="727"/>
      <c r="HUG603" s="727"/>
      <c r="HUH603" s="727"/>
      <c r="HUI603" s="727"/>
      <c r="HUJ603" s="727"/>
      <c r="HUK603" s="727"/>
      <c r="HUL603" s="727"/>
      <c r="HUM603" s="727"/>
      <c r="HUN603" s="727"/>
      <c r="HUO603" s="727"/>
      <c r="HUP603" s="727"/>
      <c r="HUQ603" s="727"/>
      <c r="HUR603" s="727"/>
      <c r="HUS603" s="727"/>
      <c r="HUT603" s="727"/>
      <c r="HUU603" s="727"/>
      <c r="HUV603" s="727"/>
      <c r="HUW603" s="727"/>
      <c r="HUX603" s="727"/>
      <c r="HUY603" s="727"/>
      <c r="HUZ603" s="727"/>
      <c r="HVA603" s="727"/>
      <c r="HVB603" s="727"/>
      <c r="HVC603" s="727"/>
      <c r="HVD603" s="727"/>
      <c r="HVE603" s="727"/>
      <c r="HVF603" s="727"/>
      <c r="HVG603" s="727"/>
      <c r="HVH603" s="727"/>
      <c r="HVI603" s="727"/>
      <c r="HVJ603" s="727"/>
      <c r="HVK603" s="727"/>
      <c r="HVL603" s="727"/>
      <c r="HVM603" s="727"/>
      <c r="HVN603" s="727"/>
      <c r="HVO603" s="727"/>
      <c r="HVP603" s="727"/>
      <c r="HVQ603" s="727"/>
      <c r="HVR603" s="727"/>
      <c r="HVS603" s="727"/>
      <c r="HVT603" s="727"/>
      <c r="HVU603" s="727"/>
      <c r="HVV603" s="727"/>
      <c r="HVW603" s="727"/>
      <c r="HVX603" s="727"/>
      <c r="HVY603" s="727"/>
      <c r="HVZ603" s="727"/>
      <c r="HWA603" s="727"/>
      <c r="HWB603" s="727"/>
      <c r="HWC603" s="727"/>
      <c r="HWD603" s="727"/>
      <c r="HWE603" s="727"/>
      <c r="HWF603" s="727"/>
      <c r="HWG603" s="727"/>
      <c r="HWH603" s="727"/>
      <c r="HWI603" s="727"/>
      <c r="HWJ603" s="727"/>
      <c r="HWK603" s="727"/>
      <c r="HWL603" s="727"/>
      <c r="HWM603" s="727"/>
      <c r="HWN603" s="727"/>
      <c r="HWO603" s="727"/>
      <c r="HWP603" s="727"/>
      <c r="HWQ603" s="727"/>
      <c r="HWR603" s="727"/>
      <c r="HWS603" s="727"/>
      <c r="HWT603" s="727"/>
      <c r="HWU603" s="727"/>
      <c r="HWV603" s="727"/>
      <c r="HWW603" s="727"/>
      <c r="HWX603" s="727"/>
      <c r="HWY603" s="727"/>
      <c r="HWZ603" s="727"/>
      <c r="HXA603" s="727"/>
      <c r="HXB603" s="727"/>
      <c r="HXC603" s="727"/>
      <c r="HXD603" s="727"/>
      <c r="HXE603" s="727"/>
      <c r="HXF603" s="727"/>
      <c r="HXG603" s="727"/>
      <c r="HXH603" s="727"/>
      <c r="HXI603" s="727"/>
      <c r="HXJ603" s="727"/>
      <c r="HXK603" s="727"/>
      <c r="HXL603" s="727"/>
      <c r="HXM603" s="727"/>
      <c r="HXN603" s="727"/>
      <c r="HXO603" s="727"/>
      <c r="HXP603" s="727"/>
      <c r="HXQ603" s="727"/>
      <c r="HXR603" s="727"/>
      <c r="HXS603" s="727"/>
      <c r="HXT603" s="727"/>
      <c r="HXU603" s="727"/>
      <c r="HXV603" s="727"/>
      <c r="HXW603" s="727"/>
      <c r="HXX603" s="727"/>
      <c r="HXY603" s="727"/>
      <c r="HXZ603" s="727"/>
      <c r="HYA603" s="727"/>
      <c r="HYB603" s="727"/>
      <c r="HYC603" s="727"/>
      <c r="HYD603" s="727"/>
      <c r="HYE603" s="727"/>
      <c r="HYF603" s="727"/>
      <c r="HYG603" s="727"/>
      <c r="HYH603" s="727"/>
      <c r="HYI603" s="727"/>
      <c r="HYJ603" s="727"/>
      <c r="HYK603" s="727"/>
      <c r="HYL603" s="727"/>
      <c r="HYM603" s="727"/>
      <c r="HYN603" s="727"/>
      <c r="HYO603" s="727"/>
      <c r="HYP603" s="727"/>
      <c r="HYQ603" s="727"/>
      <c r="HYR603" s="727"/>
      <c r="HYS603" s="727"/>
      <c r="HYT603" s="727"/>
      <c r="HYU603" s="727"/>
      <c r="HYV603" s="727"/>
      <c r="HYW603" s="727"/>
      <c r="HYX603" s="727"/>
      <c r="HYY603" s="727"/>
      <c r="HYZ603" s="727"/>
      <c r="HZA603" s="727"/>
      <c r="HZB603" s="727"/>
      <c r="HZC603" s="727"/>
      <c r="HZD603" s="727"/>
      <c r="HZE603" s="727"/>
      <c r="HZF603" s="727"/>
      <c r="HZG603" s="727"/>
      <c r="HZH603" s="727"/>
      <c r="HZI603" s="727"/>
      <c r="HZJ603" s="727"/>
      <c r="HZK603" s="727"/>
      <c r="HZL603" s="727"/>
      <c r="HZM603" s="727"/>
      <c r="HZN603" s="727"/>
      <c r="HZO603" s="727"/>
      <c r="HZP603" s="727"/>
      <c r="HZQ603" s="727"/>
      <c r="HZR603" s="727"/>
      <c r="HZS603" s="727"/>
      <c r="HZT603" s="727"/>
      <c r="HZU603" s="727"/>
      <c r="HZV603" s="727"/>
      <c r="HZW603" s="727"/>
      <c r="HZX603" s="727"/>
      <c r="HZY603" s="727"/>
      <c r="HZZ603" s="727"/>
      <c r="IAA603" s="727"/>
      <c r="IAB603" s="727"/>
      <c r="IAC603" s="727"/>
      <c r="IAD603" s="727"/>
      <c r="IAE603" s="727"/>
      <c r="IAF603" s="727"/>
      <c r="IAG603" s="727"/>
      <c r="IAH603" s="727"/>
      <c r="IAI603" s="727"/>
      <c r="IAJ603" s="727"/>
      <c r="IAK603" s="727"/>
      <c r="IAL603" s="727"/>
      <c r="IAM603" s="727"/>
      <c r="IAN603" s="727"/>
      <c r="IAO603" s="727"/>
      <c r="IAP603" s="727"/>
      <c r="IAQ603" s="727"/>
      <c r="IAR603" s="727"/>
      <c r="IAS603" s="727"/>
      <c r="IAT603" s="727"/>
      <c r="IAU603" s="727"/>
      <c r="IAV603" s="727"/>
      <c r="IAW603" s="727"/>
      <c r="IAX603" s="727"/>
      <c r="IAY603" s="727"/>
      <c r="IAZ603" s="727"/>
      <c r="IBA603" s="727"/>
      <c r="IBB603" s="727"/>
      <c r="IBC603" s="727"/>
      <c r="IBD603" s="727"/>
      <c r="IBE603" s="727"/>
      <c r="IBF603" s="727"/>
      <c r="IBG603" s="727"/>
      <c r="IBH603" s="727"/>
      <c r="IBI603" s="727"/>
      <c r="IBJ603" s="727"/>
      <c r="IBK603" s="727"/>
      <c r="IBL603" s="727"/>
      <c r="IBM603" s="727"/>
      <c r="IBN603" s="727"/>
      <c r="IBO603" s="727"/>
      <c r="IBP603" s="727"/>
      <c r="IBQ603" s="727"/>
      <c r="IBR603" s="727"/>
      <c r="IBS603" s="727"/>
      <c r="IBT603" s="727"/>
      <c r="IBU603" s="727"/>
      <c r="IBV603" s="727"/>
      <c r="IBW603" s="727"/>
      <c r="IBX603" s="727"/>
      <c r="IBY603" s="727"/>
      <c r="IBZ603" s="727"/>
      <c r="ICA603" s="727"/>
      <c r="ICB603" s="727"/>
      <c r="ICC603" s="727"/>
      <c r="ICD603" s="727"/>
      <c r="ICE603" s="727"/>
      <c r="ICF603" s="727"/>
      <c r="ICG603" s="727"/>
      <c r="ICH603" s="727"/>
      <c r="ICI603" s="727"/>
      <c r="ICJ603" s="727"/>
      <c r="ICK603" s="727"/>
      <c r="ICL603" s="727"/>
      <c r="ICM603" s="727"/>
      <c r="ICN603" s="727"/>
      <c r="ICO603" s="727"/>
      <c r="ICP603" s="727"/>
      <c r="ICQ603" s="727"/>
      <c r="ICR603" s="727"/>
      <c r="ICS603" s="727"/>
      <c r="ICT603" s="727"/>
      <c r="ICU603" s="727"/>
      <c r="ICV603" s="727"/>
      <c r="ICW603" s="727"/>
      <c r="ICX603" s="727"/>
      <c r="ICY603" s="727"/>
      <c r="ICZ603" s="727"/>
      <c r="IDA603" s="727"/>
      <c r="IDB603" s="727"/>
      <c r="IDC603" s="727"/>
      <c r="IDD603" s="727"/>
      <c r="IDE603" s="727"/>
      <c r="IDF603" s="727"/>
      <c r="IDG603" s="727"/>
      <c r="IDH603" s="727"/>
      <c r="IDI603" s="727"/>
      <c r="IDJ603" s="727"/>
      <c r="IDK603" s="727"/>
      <c r="IDL603" s="727"/>
      <c r="IDM603" s="727"/>
      <c r="IDN603" s="727"/>
      <c r="IDO603" s="727"/>
      <c r="IDP603" s="727"/>
      <c r="IDQ603" s="727"/>
      <c r="IDR603" s="727"/>
      <c r="IDS603" s="727"/>
      <c r="IDT603" s="727"/>
      <c r="IDU603" s="727"/>
      <c r="IDV603" s="727"/>
      <c r="IDW603" s="727"/>
      <c r="IDX603" s="727"/>
      <c r="IDY603" s="727"/>
      <c r="IDZ603" s="727"/>
      <c r="IEA603" s="727"/>
      <c r="IEB603" s="727"/>
      <c r="IEC603" s="727"/>
      <c r="IED603" s="727"/>
      <c r="IEE603" s="727"/>
      <c r="IEF603" s="727"/>
      <c r="IEG603" s="727"/>
      <c r="IEH603" s="727"/>
      <c r="IEI603" s="727"/>
      <c r="IEJ603" s="727"/>
      <c r="IEK603" s="727"/>
      <c r="IEL603" s="727"/>
      <c r="IEM603" s="727"/>
      <c r="IEN603" s="727"/>
      <c r="IEO603" s="727"/>
      <c r="IEP603" s="727"/>
      <c r="IEQ603" s="727"/>
      <c r="IER603" s="727"/>
      <c r="IES603" s="727"/>
      <c r="IET603" s="727"/>
      <c r="IEU603" s="727"/>
      <c r="IEV603" s="727"/>
      <c r="IEW603" s="727"/>
      <c r="IEX603" s="727"/>
      <c r="IEY603" s="727"/>
      <c r="IEZ603" s="727"/>
      <c r="IFA603" s="727"/>
      <c r="IFB603" s="727"/>
      <c r="IFC603" s="727"/>
      <c r="IFD603" s="727"/>
      <c r="IFE603" s="727"/>
      <c r="IFF603" s="727"/>
      <c r="IFG603" s="727"/>
      <c r="IFH603" s="727"/>
      <c r="IFI603" s="727"/>
      <c r="IFJ603" s="727"/>
      <c r="IFK603" s="727"/>
      <c r="IFL603" s="727"/>
      <c r="IFM603" s="727"/>
      <c r="IFN603" s="727"/>
      <c r="IFO603" s="727"/>
      <c r="IFP603" s="727"/>
      <c r="IFQ603" s="727"/>
      <c r="IFR603" s="727"/>
      <c r="IFS603" s="727"/>
      <c r="IFT603" s="727"/>
      <c r="IFU603" s="727"/>
      <c r="IFV603" s="727"/>
      <c r="IFW603" s="727"/>
      <c r="IFX603" s="727"/>
      <c r="IFY603" s="727"/>
      <c r="IFZ603" s="727"/>
      <c r="IGA603" s="727"/>
      <c r="IGB603" s="727"/>
      <c r="IGC603" s="727"/>
      <c r="IGD603" s="727"/>
      <c r="IGE603" s="727"/>
      <c r="IGF603" s="727"/>
      <c r="IGG603" s="727"/>
      <c r="IGH603" s="727"/>
      <c r="IGI603" s="727"/>
      <c r="IGJ603" s="727"/>
      <c r="IGK603" s="727"/>
      <c r="IGL603" s="727"/>
      <c r="IGM603" s="727"/>
      <c r="IGN603" s="727"/>
      <c r="IGO603" s="727"/>
      <c r="IGP603" s="727"/>
      <c r="IGQ603" s="727"/>
      <c r="IGR603" s="727"/>
      <c r="IGS603" s="727"/>
      <c r="IGT603" s="727"/>
      <c r="IGU603" s="727"/>
      <c r="IGV603" s="727"/>
      <c r="IGW603" s="727"/>
      <c r="IGX603" s="727"/>
      <c r="IGY603" s="727"/>
      <c r="IGZ603" s="727"/>
      <c r="IHA603" s="727"/>
      <c r="IHB603" s="727"/>
      <c r="IHC603" s="727"/>
      <c r="IHD603" s="727"/>
      <c r="IHE603" s="727"/>
      <c r="IHF603" s="727"/>
      <c r="IHG603" s="727"/>
      <c r="IHH603" s="727"/>
      <c r="IHI603" s="727"/>
      <c r="IHJ603" s="727"/>
      <c r="IHK603" s="727"/>
      <c r="IHL603" s="727"/>
      <c r="IHM603" s="727"/>
      <c r="IHN603" s="727"/>
      <c r="IHO603" s="727"/>
      <c r="IHP603" s="727"/>
      <c r="IHQ603" s="727"/>
      <c r="IHR603" s="727"/>
      <c r="IHS603" s="727"/>
      <c r="IHT603" s="727"/>
      <c r="IHU603" s="727"/>
      <c r="IHV603" s="727"/>
      <c r="IHW603" s="727"/>
      <c r="IHX603" s="727"/>
      <c r="IHY603" s="727"/>
      <c r="IHZ603" s="727"/>
      <c r="IIA603" s="727"/>
      <c r="IIB603" s="727"/>
      <c r="IIC603" s="727"/>
      <c r="IID603" s="727"/>
      <c r="IIE603" s="727"/>
      <c r="IIF603" s="727"/>
      <c r="IIG603" s="727"/>
      <c r="IIH603" s="727"/>
      <c r="III603" s="727"/>
      <c r="IIJ603" s="727"/>
      <c r="IIK603" s="727"/>
      <c r="IIL603" s="727"/>
      <c r="IIM603" s="727"/>
      <c r="IIN603" s="727"/>
      <c r="IIO603" s="727"/>
      <c r="IIP603" s="727"/>
      <c r="IIQ603" s="727"/>
      <c r="IIR603" s="727"/>
      <c r="IIS603" s="727"/>
      <c r="IIT603" s="727"/>
      <c r="IIU603" s="727"/>
      <c r="IIV603" s="727"/>
      <c r="IIW603" s="727"/>
      <c r="IIX603" s="727"/>
      <c r="IIY603" s="727"/>
      <c r="IIZ603" s="727"/>
      <c r="IJA603" s="727"/>
      <c r="IJB603" s="727"/>
      <c r="IJC603" s="727"/>
      <c r="IJD603" s="727"/>
      <c r="IJE603" s="727"/>
      <c r="IJF603" s="727"/>
      <c r="IJG603" s="727"/>
      <c r="IJH603" s="727"/>
      <c r="IJI603" s="727"/>
      <c r="IJJ603" s="727"/>
      <c r="IJK603" s="727"/>
      <c r="IJL603" s="727"/>
      <c r="IJM603" s="727"/>
      <c r="IJN603" s="727"/>
      <c r="IJO603" s="727"/>
      <c r="IJP603" s="727"/>
      <c r="IJQ603" s="727"/>
      <c r="IJR603" s="727"/>
      <c r="IJS603" s="727"/>
      <c r="IJT603" s="727"/>
      <c r="IJU603" s="727"/>
      <c r="IJV603" s="727"/>
      <c r="IJW603" s="727"/>
      <c r="IJX603" s="727"/>
      <c r="IJY603" s="727"/>
      <c r="IJZ603" s="727"/>
      <c r="IKA603" s="727"/>
      <c r="IKB603" s="727"/>
      <c r="IKC603" s="727"/>
      <c r="IKD603" s="727"/>
      <c r="IKE603" s="727"/>
      <c r="IKF603" s="727"/>
      <c r="IKG603" s="727"/>
      <c r="IKH603" s="727"/>
      <c r="IKI603" s="727"/>
      <c r="IKJ603" s="727"/>
      <c r="IKK603" s="727"/>
      <c r="IKL603" s="727"/>
      <c r="IKM603" s="727"/>
      <c r="IKN603" s="727"/>
      <c r="IKO603" s="727"/>
      <c r="IKP603" s="727"/>
      <c r="IKQ603" s="727"/>
      <c r="IKR603" s="727"/>
      <c r="IKS603" s="727"/>
      <c r="IKT603" s="727"/>
      <c r="IKU603" s="727"/>
      <c r="IKV603" s="727"/>
      <c r="IKW603" s="727"/>
      <c r="IKX603" s="727"/>
      <c r="IKY603" s="727"/>
      <c r="IKZ603" s="727"/>
      <c r="ILA603" s="727"/>
      <c r="ILB603" s="727"/>
      <c r="ILC603" s="727"/>
      <c r="ILD603" s="727"/>
      <c r="ILE603" s="727"/>
      <c r="ILF603" s="727"/>
      <c r="ILG603" s="727"/>
      <c r="ILH603" s="727"/>
      <c r="ILI603" s="727"/>
      <c r="ILJ603" s="727"/>
      <c r="ILK603" s="727"/>
      <c r="ILL603" s="727"/>
      <c r="ILM603" s="727"/>
      <c r="ILN603" s="727"/>
      <c r="ILO603" s="727"/>
      <c r="ILP603" s="727"/>
      <c r="ILQ603" s="727"/>
      <c r="ILR603" s="727"/>
      <c r="ILS603" s="727"/>
      <c r="ILT603" s="727"/>
      <c r="ILU603" s="727"/>
      <c r="ILV603" s="727"/>
      <c r="ILW603" s="727"/>
      <c r="ILX603" s="727"/>
      <c r="ILY603" s="727"/>
      <c r="ILZ603" s="727"/>
      <c r="IMA603" s="727"/>
      <c r="IMB603" s="727"/>
      <c r="IMC603" s="727"/>
      <c r="IMD603" s="727"/>
      <c r="IME603" s="727"/>
      <c r="IMF603" s="727"/>
      <c r="IMG603" s="727"/>
      <c r="IMH603" s="727"/>
      <c r="IMI603" s="727"/>
      <c r="IMJ603" s="727"/>
      <c r="IMK603" s="727"/>
      <c r="IML603" s="727"/>
      <c r="IMM603" s="727"/>
      <c r="IMN603" s="727"/>
      <c r="IMO603" s="727"/>
      <c r="IMP603" s="727"/>
      <c r="IMQ603" s="727"/>
      <c r="IMR603" s="727"/>
      <c r="IMS603" s="727"/>
      <c r="IMT603" s="727"/>
      <c r="IMU603" s="727"/>
      <c r="IMV603" s="727"/>
      <c r="IMW603" s="727"/>
      <c r="IMX603" s="727"/>
      <c r="IMY603" s="727"/>
      <c r="IMZ603" s="727"/>
      <c r="INA603" s="727"/>
      <c r="INB603" s="727"/>
      <c r="INC603" s="727"/>
      <c r="IND603" s="727"/>
      <c r="INE603" s="727"/>
      <c r="INF603" s="727"/>
      <c r="ING603" s="727"/>
      <c r="INH603" s="727"/>
      <c r="INI603" s="727"/>
      <c r="INJ603" s="727"/>
      <c r="INK603" s="727"/>
      <c r="INL603" s="727"/>
      <c r="INM603" s="727"/>
      <c r="INN603" s="727"/>
      <c r="INO603" s="727"/>
      <c r="INP603" s="727"/>
      <c r="INQ603" s="727"/>
      <c r="INR603" s="727"/>
      <c r="INS603" s="727"/>
      <c r="INT603" s="727"/>
      <c r="INU603" s="727"/>
      <c r="INV603" s="727"/>
      <c r="INW603" s="727"/>
      <c r="INX603" s="727"/>
      <c r="INY603" s="727"/>
      <c r="INZ603" s="727"/>
      <c r="IOA603" s="727"/>
      <c r="IOB603" s="727"/>
      <c r="IOC603" s="727"/>
      <c r="IOD603" s="727"/>
      <c r="IOE603" s="727"/>
      <c r="IOF603" s="727"/>
      <c r="IOG603" s="727"/>
      <c r="IOH603" s="727"/>
      <c r="IOI603" s="727"/>
      <c r="IOJ603" s="727"/>
      <c r="IOK603" s="727"/>
      <c r="IOL603" s="727"/>
      <c r="IOM603" s="727"/>
      <c r="ION603" s="727"/>
      <c r="IOO603" s="727"/>
      <c r="IOP603" s="727"/>
      <c r="IOQ603" s="727"/>
      <c r="IOR603" s="727"/>
      <c r="IOS603" s="727"/>
      <c r="IOT603" s="727"/>
      <c r="IOU603" s="727"/>
      <c r="IOV603" s="727"/>
      <c r="IOW603" s="727"/>
      <c r="IOX603" s="727"/>
      <c r="IOY603" s="727"/>
      <c r="IOZ603" s="727"/>
      <c r="IPA603" s="727"/>
      <c r="IPB603" s="727"/>
      <c r="IPC603" s="727"/>
      <c r="IPD603" s="727"/>
      <c r="IPE603" s="727"/>
      <c r="IPF603" s="727"/>
      <c r="IPG603" s="727"/>
      <c r="IPH603" s="727"/>
      <c r="IPI603" s="727"/>
      <c r="IPJ603" s="727"/>
      <c r="IPK603" s="727"/>
      <c r="IPL603" s="727"/>
      <c r="IPM603" s="727"/>
      <c r="IPN603" s="727"/>
      <c r="IPO603" s="727"/>
      <c r="IPP603" s="727"/>
      <c r="IPQ603" s="727"/>
      <c r="IPR603" s="727"/>
      <c r="IPS603" s="727"/>
      <c r="IPT603" s="727"/>
      <c r="IPU603" s="727"/>
      <c r="IPV603" s="727"/>
      <c r="IPW603" s="727"/>
      <c r="IPX603" s="727"/>
      <c r="IPY603" s="727"/>
      <c r="IPZ603" s="727"/>
      <c r="IQA603" s="727"/>
      <c r="IQB603" s="727"/>
      <c r="IQC603" s="727"/>
      <c r="IQD603" s="727"/>
      <c r="IQE603" s="727"/>
      <c r="IQF603" s="727"/>
      <c r="IQG603" s="727"/>
      <c r="IQH603" s="727"/>
      <c r="IQI603" s="727"/>
      <c r="IQJ603" s="727"/>
      <c r="IQK603" s="727"/>
      <c r="IQL603" s="727"/>
      <c r="IQM603" s="727"/>
      <c r="IQN603" s="727"/>
      <c r="IQO603" s="727"/>
      <c r="IQP603" s="727"/>
      <c r="IQQ603" s="727"/>
      <c r="IQR603" s="727"/>
      <c r="IQS603" s="727"/>
      <c r="IQT603" s="727"/>
      <c r="IQU603" s="727"/>
      <c r="IQV603" s="727"/>
      <c r="IQW603" s="727"/>
      <c r="IQX603" s="727"/>
      <c r="IQY603" s="727"/>
      <c r="IQZ603" s="727"/>
      <c r="IRA603" s="727"/>
      <c r="IRB603" s="727"/>
      <c r="IRC603" s="727"/>
      <c r="IRD603" s="727"/>
      <c r="IRE603" s="727"/>
      <c r="IRF603" s="727"/>
      <c r="IRG603" s="727"/>
      <c r="IRH603" s="727"/>
      <c r="IRI603" s="727"/>
      <c r="IRJ603" s="727"/>
      <c r="IRK603" s="727"/>
      <c r="IRL603" s="727"/>
      <c r="IRM603" s="727"/>
      <c r="IRN603" s="727"/>
      <c r="IRO603" s="727"/>
      <c r="IRP603" s="727"/>
      <c r="IRQ603" s="727"/>
      <c r="IRR603" s="727"/>
      <c r="IRS603" s="727"/>
      <c r="IRT603" s="727"/>
      <c r="IRU603" s="727"/>
      <c r="IRV603" s="727"/>
      <c r="IRW603" s="727"/>
      <c r="IRX603" s="727"/>
      <c r="IRY603" s="727"/>
      <c r="IRZ603" s="727"/>
      <c r="ISA603" s="727"/>
      <c r="ISB603" s="727"/>
      <c r="ISC603" s="727"/>
      <c r="ISD603" s="727"/>
      <c r="ISE603" s="727"/>
      <c r="ISF603" s="727"/>
      <c r="ISG603" s="727"/>
      <c r="ISH603" s="727"/>
      <c r="ISI603" s="727"/>
      <c r="ISJ603" s="727"/>
      <c r="ISK603" s="727"/>
      <c r="ISL603" s="727"/>
      <c r="ISM603" s="727"/>
      <c r="ISN603" s="727"/>
      <c r="ISO603" s="727"/>
      <c r="ISP603" s="727"/>
      <c r="ISQ603" s="727"/>
      <c r="ISR603" s="727"/>
      <c r="ISS603" s="727"/>
      <c r="IST603" s="727"/>
      <c r="ISU603" s="727"/>
      <c r="ISV603" s="727"/>
      <c r="ISW603" s="727"/>
      <c r="ISX603" s="727"/>
      <c r="ISY603" s="727"/>
      <c r="ISZ603" s="727"/>
      <c r="ITA603" s="727"/>
      <c r="ITB603" s="727"/>
      <c r="ITC603" s="727"/>
      <c r="ITD603" s="727"/>
      <c r="ITE603" s="727"/>
      <c r="ITF603" s="727"/>
      <c r="ITG603" s="727"/>
      <c r="ITH603" s="727"/>
      <c r="ITI603" s="727"/>
      <c r="ITJ603" s="727"/>
      <c r="ITK603" s="727"/>
      <c r="ITL603" s="727"/>
      <c r="ITM603" s="727"/>
      <c r="ITN603" s="727"/>
      <c r="ITO603" s="727"/>
      <c r="ITP603" s="727"/>
      <c r="ITQ603" s="727"/>
      <c r="ITR603" s="727"/>
      <c r="ITS603" s="727"/>
      <c r="ITT603" s="727"/>
      <c r="ITU603" s="727"/>
      <c r="ITV603" s="727"/>
      <c r="ITW603" s="727"/>
      <c r="ITX603" s="727"/>
      <c r="ITY603" s="727"/>
      <c r="ITZ603" s="727"/>
      <c r="IUA603" s="727"/>
      <c r="IUB603" s="727"/>
      <c r="IUC603" s="727"/>
      <c r="IUD603" s="727"/>
      <c r="IUE603" s="727"/>
      <c r="IUF603" s="727"/>
      <c r="IUG603" s="727"/>
      <c r="IUH603" s="727"/>
      <c r="IUI603" s="727"/>
      <c r="IUJ603" s="727"/>
      <c r="IUK603" s="727"/>
      <c r="IUL603" s="727"/>
      <c r="IUM603" s="727"/>
      <c r="IUN603" s="727"/>
      <c r="IUO603" s="727"/>
      <c r="IUP603" s="727"/>
      <c r="IUQ603" s="727"/>
      <c r="IUR603" s="727"/>
      <c r="IUS603" s="727"/>
      <c r="IUT603" s="727"/>
      <c r="IUU603" s="727"/>
      <c r="IUV603" s="727"/>
      <c r="IUW603" s="727"/>
      <c r="IUX603" s="727"/>
      <c r="IUY603" s="727"/>
      <c r="IUZ603" s="727"/>
      <c r="IVA603" s="727"/>
      <c r="IVB603" s="727"/>
      <c r="IVC603" s="727"/>
      <c r="IVD603" s="727"/>
      <c r="IVE603" s="727"/>
      <c r="IVF603" s="727"/>
      <c r="IVG603" s="727"/>
      <c r="IVH603" s="727"/>
      <c r="IVI603" s="727"/>
      <c r="IVJ603" s="727"/>
      <c r="IVK603" s="727"/>
      <c r="IVL603" s="727"/>
      <c r="IVM603" s="727"/>
      <c r="IVN603" s="727"/>
      <c r="IVO603" s="727"/>
      <c r="IVP603" s="727"/>
      <c r="IVQ603" s="727"/>
      <c r="IVR603" s="727"/>
      <c r="IVS603" s="727"/>
      <c r="IVT603" s="727"/>
      <c r="IVU603" s="727"/>
      <c r="IVV603" s="727"/>
      <c r="IVW603" s="727"/>
      <c r="IVX603" s="727"/>
      <c r="IVY603" s="727"/>
      <c r="IVZ603" s="727"/>
      <c r="IWA603" s="727"/>
      <c r="IWB603" s="727"/>
      <c r="IWC603" s="727"/>
      <c r="IWD603" s="727"/>
      <c r="IWE603" s="727"/>
      <c r="IWF603" s="727"/>
      <c r="IWG603" s="727"/>
      <c r="IWH603" s="727"/>
      <c r="IWI603" s="727"/>
      <c r="IWJ603" s="727"/>
      <c r="IWK603" s="727"/>
      <c r="IWL603" s="727"/>
      <c r="IWM603" s="727"/>
      <c r="IWN603" s="727"/>
      <c r="IWO603" s="727"/>
      <c r="IWP603" s="727"/>
      <c r="IWQ603" s="727"/>
      <c r="IWR603" s="727"/>
      <c r="IWS603" s="727"/>
      <c r="IWT603" s="727"/>
      <c r="IWU603" s="727"/>
      <c r="IWV603" s="727"/>
      <c r="IWW603" s="727"/>
      <c r="IWX603" s="727"/>
      <c r="IWY603" s="727"/>
      <c r="IWZ603" s="727"/>
      <c r="IXA603" s="727"/>
      <c r="IXB603" s="727"/>
      <c r="IXC603" s="727"/>
      <c r="IXD603" s="727"/>
      <c r="IXE603" s="727"/>
      <c r="IXF603" s="727"/>
      <c r="IXG603" s="727"/>
      <c r="IXH603" s="727"/>
      <c r="IXI603" s="727"/>
      <c r="IXJ603" s="727"/>
      <c r="IXK603" s="727"/>
      <c r="IXL603" s="727"/>
      <c r="IXM603" s="727"/>
      <c r="IXN603" s="727"/>
      <c r="IXO603" s="727"/>
      <c r="IXP603" s="727"/>
      <c r="IXQ603" s="727"/>
      <c r="IXR603" s="727"/>
      <c r="IXS603" s="727"/>
      <c r="IXT603" s="727"/>
      <c r="IXU603" s="727"/>
      <c r="IXV603" s="727"/>
      <c r="IXW603" s="727"/>
      <c r="IXX603" s="727"/>
      <c r="IXY603" s="727"/>
      <c r="IXZ603" s="727"/>
      <c r="IYA603" s="727"/>
      <c r="IYB603" s="727"/>
      <c r="IYC603" s="727"/>
      <c r="IYD603" s="727"/>
      <c r="IYE603" s="727"/>
      <c r="IYF603" s="727"/>
      <c r="IYG603" s="727"/>
      <c r="IYH603" s="727"/>
      <c r="IYI603" s="727"/>
      <c r="IYJ603" s="727"/>
      <c r="IYK603" s="727"/>
      <c r="IYL603" s="727"/>
      <c r="IYM603" s="727"/>
      <c r="IYN603" s="727"/>
      <c r="IYO603" s="727"/>
      <c r="IYP603" s="727"/>
      <c r="IYQ603" s="727"/>
      <c r="IYR603" s="727"/>
      <c r="IYS603" s="727"/>
      <c r="IYT603" s="727"/>
      <c r="IYU603" s="727"/>
      <c r="IYV603" s="727"/>
      <c r="IYW603" s="727"/>
      <c r="IYX603" s="727"/>
      <c r="IYY603" s="727"/>
      <c r="IYZ603" s="727"/>
      <c r="IZA603" s="727"/>
      <c r="IZB603" s="727"/>
      <c r="IZC603" s="727"/>
      <c r="IZD603" s="727"/>
      <c r="IZE603" s="727"/>
      <c r="IZF603" s="727"/>
      <c r="IZG603" s="727"/>
      <c r="IZH603" s="727"/>
      <c r="IZI603" s="727"/>
      <c r="IZJ603" s="727"/>
      <c r="IZK603" s="727"/>
      <c r="IZL603" s="727"/>
      <c r="IZM603" s="727"/>
      <c r="IZN603" s="727"/>
      <c r="IZO603" s="727"/>
      <c r="IZP603" s="727"/>
      <c r="IZQ603" s="727"/>
      <c r="IZR603" s="727"/>
      <c r="IZS603" s="727"/>
      <c r="IZT603" s="727"/>
      <c r="IZU603" s="727"/>
      <c r="IZV603" s="727"/>
      <c r="IZW603" s="727"/>
      <c r="IZX603" s="727"/>
      <c r="IZY603" s="727"/>
      <c r="IZZ603" s="727"/>
      <c r="JAA603" s="727"/>
      <c r="JAB603" s="727"/>
      <c r="JAC603" s="727"/>
      <c r="JAD603" s="727"/>
      <c r="JAE603" s="727"/>
      <c r="JAF603" s="727"/>
      <c r="JAG603" s="727"/>
      <c r="JAH603" s="727"/>
      <c r="JAI603" s="727"/>
      <c r="JAJ603" s="727"/>
      <c r="JAK603" s="727"/>
      <c r="JAL603" s="727"/>
      <c r="JAM603" s="727"/>
      <c r="JAN603" s="727"/>
      <c r="JAO603" s="727"/>
      <c r="JAP603" s="727"/>
      <c r="JAQ603" s="727"/>
      <c r="JAR603" s="727"/>
      <c r="JAS603" s="727"/>
      <c r="JAT603" s="727"/>
      <c r="JAU603" s="727"/>
      <c r="JAV603" s="727"/>
      <c r="JAW603" s="727"/>
      <c r="JAX603" s="727"/>
      <c r="JAY603" s="727"/>
      <c r="JAZ603" s="727"/>
      <c r="JBA603" s="727"/>
      <c r="JBB603" s="727"/>
      <c r="JBC603" s="727"/>
      <c r="JBD603" s="727"/>
      <c r="JBE603" s="727"/>
      <c r="JBF603" s="727"/>
      <c r="JBG603" s="727"/>
      <c r="JBH603" s="727"/>
      <c r="JBI603" s="727"/>
      <c r="JBJ603" s="727"/>
      <c r="JBK603" s="727"/>
      <c r="JBL603" s="727"/>
      <c r="JBM603" s="727"/>
      <c r="JBN603" s="727"/>
      <c r="JBO603" s="727"/>
      <c r="JBP603" s="727"/>
      <c r="JBQ603" s="727"/>
      <c r="JBR603" s="727"/>
      <c r="JBS603" s="727"/>
      <c r="JBT603" s="727"/>
      <c r="JBU603" s="727"/>
      <c r="JBV603" s="727"/>
      <c r="JBW603" s="727"/>
      <c r="JBX603" s="727"/>
      <c r="JBY603" s="727"/>
      <c r="JBZ603" s="727"/>
      <c r="JCA603" s="727"/>
      <c r="JCB603" s="727"/>
      <c r="JCC603" s="727"/>
      <c r="JCD603" s="727"/>
      <c r="JCE603" s="727"/>
      <c r="JCF603" s="727"/>
      <c r="JCG603" s="727"/>
      <c r="JCH603" s="727"/>
      <c r="JCI603" s="727"/>
      <c r="JCJ603" s="727"/>
      <c r="JCK603" s="727"/>
      <c r="JCL603" s="727"/>
      <c r="JCM603" s="727"/>
      <c r="JCN603" s="727"/>
      <c r="JCO603" s="727"/>
      <c r="JCP603" s="727"/>
      <c r="JCQ603" s="727"/>
      <c r="JCR603" s="727"/>
      <c r="JCS603" s="727"/>
      <c r="JCT603" s="727"/>
      <c r="JCU603" s="727"/>
      <c r="JCV603" s="727"/>
      <c r="JCW603" s="727"/>
      <c r="JCX603" s="727"/>
      <c r="JCY603" s="727"/>
      <c r="JCZ603" s="727"/>
      <c r="JDA603" s="727"/>
      <c r="JDB603" s="727"/>
      <c r="JDC603" s="727"/>
      <c r="JDD603" s="727"/>
      <c r="JDE603" s="727"/>
      <c r="JDF603" s="727"/>
      <c r="JDG603" s="727"/>
      <c r="JDH603" s="727"/>
      <c r="JDI603" s="727"/>
      <c r="JDJ603" s="727"/>
      <c r="JDK603" s="727"/>
      <c r="JDL603" s="727"/>
      <c r="JDM603" s="727"/>
      <c r="JDN603" s="727"/>
      <c r="JDO603" s="727"/>
      <c r="JDP603" s="727"/>
      <c r="JDQ603" s="727"/>
      <c r="JDR603" s="727"/>
      <c r="JDS603" s="727"/>
      <c r="JDT603" s="727"/>
      <c r="JDU603" s="727"/>
      <c r="JDV603" s="727"/>
      <c r="JDW603" s="727"/>
      <c r="JDX603" s="727"/>
      <c r="JDY603" s="727"/>
      <c r="JDZ603" s="727"/>
      <c r="JEA603" s="727"/>
      <c r="JEB603" s="727"/>
      <c r="JEC603" s="727"/>
      <c r="JED603" s="727"/>
      <c r="JEE603" s="727"/>
      <c r="JEF603" s="727"/>
      <c r="JEG603" s="727"/>
      <c r="JEH603" s="727"/>
      <c r="JEI603" s="727"/>
      <c r="JEJ603" s="727"/>
      <c r="JEK603" s="727"/>
      <c r="JEL603" s="727"/>
      <c r="JEM603" s="727"/>
      <c r="JEN603" s="727"/>
      <c r="JEO603" s="727"/>
      <c r="JEP603" s="727"/>
      <c r="JEQ603" s="727"/>
      <c r="JER603" s="727"/>
      <c r="JES603" s="727"/>
      <c r="JET603" s="727"/>
      <c r="JEU603" s="727"/>
      <c r="JEV603" s="727"/>
      <c r="JEW603" s="727"/>
      <c r="JEX603" s="727"/>
      <c r="JEY603" s="727"/>
      <c r="JEZ603" s="727"/>
      <c r="JFA603" s="727"/>
      <c r="JFB603" s="727"/>
      <c r="JFC603" s="727"/>
      <c r="JFD603" s="727"/>
      <c r="JFE603" s="727"/>
      <c r="JFF603" s="727"/>
      <c r="JFG603" s="727"/>
      <c r="JFH603" s="727"/>
      <c r="JFI603" s="727"/>
      <c r="JFJ603" s="727"/>
      <c r="JFK603" s="727"/>
      <c r="JFL603" s="727"/>
      <c r="JFM603" s="727"/>
      <c r="JFN603" s="727"/>
      <c r="JFO603" s="727"/>
      <c r="JFP603" s="727"/>
      <c r="JFQ603" s="727"/>
      <c r="JFR603" s="727"/>
      <c r="JFS603" s="727"/>
      <c r="JFT603" s="727"/>
      <c r="JFU603" s="727"/>
      <c r="JFV603" s="727"/>
      <c r="JFW603" s="727"/>
      <c r="JFX603" s="727"/>
      <c r="JFY603" s="727"/>
      <c r="JFZ603" s="727"/>
      <c r="JGA603" s="727"/>
      <c r="JGB603" s="727"/>
      <c r="JGC603" s="727"/>
      <c r="JGD603" s="727"/>
      <c r="JGE603" s="727"/>
      <c r="JGF603" s="727"/>
      <c r="JGG603" s="727"/>
      <c r="JGH603" s="727"/>
      <c r="JGI603" s="727"/>
      <c r="JGJ603" s="727"/>
      <c r="JGK603" s="727"/>
      <c r="JGL603" s="727"/>
      <c r="JGM603" s="727"/>
      <c r="JGN603" s="727"/>
      <c r="JGO603" s="727"/>
      <c r="JGP603" s="727"/>
      <c r="JGQ603" s="727"/>
      <c r="JGR603" s="727"/>
      <c r="JGS603" s="727"/>
      <c r="JGT603" s="727"/>
      <c r="JGU603" s="727"/>
      <c r="JGV603" s="727"/>
      <c r="JGW603" s="727"/>
      <c r="JGX603" s="727"/>
      <c r="JGY603" s="727"/>
      <c r="JGZ603" s="727"/>
      <c r="JHA603" s="727"/>
      <c r="JHB603" s="727"/>
      <c r="JHC603" s="727"/>
      <c r="JHD603" s="727"/>
      <c r="JHE603" s="727"/>
      <c r="JHF603" s="727"/>
      <c r="JHG603" s="727"/>
      <c r="JHH603" s="727"/>
      <c r="JHI603" s="727"/>
      <c r="JHJ603" s="727"/>
      <c r="JHK603" s="727"/>
      <c r="JHL603" s="727"/>
      <c r="JHM603" s="727"/>
      <c r="JHN603" s="727"/>
      <c r="JHO603" s="727"/>
      <c r="JHP603" s="727"/>
      <c r="JHQ603" s="727"/>
      <c r="JHR603" s="727"/>
      <c r="JHS603" s="727"/>
      <c r="JHT603" s="727"/>
      <c r="JHU603" s="727"/>
      <c r="JHV603" s="727"/>
      <c r="JHW603" s="727"/>
      <c r="JHX603" s="727"/>
      <c r="JHY603" s="727"/>
      <c r="JHZ603" s="727"/>
      <c r="JIA603" s="727"/>
      <c r="JIB603" s="727"/>
      <c r="JIC603" s="727"/>
      <c r="JID603" s="727"/>
      <c r="JIE603" s="727"/>
      <c r="JIF603" s="727"/>
      <c r="JIG603" s="727"/>
      <c r="JIH603" s="727"/>
      <c r="JII603" s="727"/>
      <c r="JIJ603" s="727"/>
      <c r="JIK603" s="727"/>
      <c r="JIL603" s="727"/>
      <c r="JIM603" s="727"/>
      <c r="JIN603" s="727"/>
      <c r="JIO603" s="727"/>
      <c r="JIP603" s="727"/>
      <c r="JIQ603" s="727"/>
      <c r="JIR603" s="727"/>
      <c r="JIS603" s="727"/>
      <c r="JIT603" s="727"/>
      <c r="JIU603" s="727"/>
      <c r="JIV603" s="727"/>
      <c r="JIW603" s="727"/>
      <c r="JIX603" s="727"/>
      <c r="JIY603" s="727"/>
      <c r="JIZ603" s="727"/>
      <c r="JJA603" s="727"/>
      <c r="JJB603" s="727"/>
      <c r="JJC603" s="727"/>
      <c r="JJD603" s="727"/>
      <c r="JJE603" s="727"/>
      <c r="JJF603" s="727"/>
      <c r="JJG603" s="727"/>
      <c r="JJH603" s="727"/>
      <c r="JJI603" s="727"/>
      <c r="JJJ603" s="727"/>
      <c r="JJK603" s="727"/>
      <c r="JJL603" s="727"/>
      <c r="JJM603" s="727"/>
      <c r="JJN603" s="727"/>
      <c r="JJO603" s="727"/>
      <c r="JJP603" s="727"/>
      <c r="JJQ603" s="727"/>
      <c r="JJR603" s="727"/>
      <c r="JJS603" s="727"/>
      <c r="JJT603" s="727"/>
      <c r="JJU603" s="727"/>
      <c r="JJV603" s="727"/>
      <c r="JJW603" s="727"/>
      <c r="JJX603" s="727"/>
      <c r="JJY603" s="727"/>
      <c r="JJZ603" s="727"/>
      <c r="JKA603" s="727"/>
      <c r="JKB603" s="727"/>
      <c r="JKC603" s="727"/>
      <c r="JKD603" s="727"/>
      <c r="JKE603" s="727"/>
      <c r="JKF603" s="727"/>
      <c r="JKG603" s="727"/>
      <c r="JKH603" s="727"/>
      <c r="JKI603" s="727"/>
      <c r="JKJ603" s="727"/>
      <c r="JKK603" s="727"/>
      <c r="JKL603" s="727"/>
      <c r="JKM603" s="727"/>
      <c r="JKN603" s="727"/>
      <c r="JKO603" s="727"/>
      <c r="JKP603" s="727"/>
      <c r="JKQ603" s="727"/>
      <c r="JKR603" s="727"/>
      <c r="JKS603" s="727"/>
      <c r="JKT603" s="727"/>
      <c r="JKU603" s="727"/>
      <c r="JKV603" s="727"/>
      <c r="JKW603" s="727"/>
      <c r="JKX603" s="727"/>
      <c r="JKY603" s="727"/>
      <c r="JKZ603" s="727"/>
      <c r="JLA603" s="727"/>
      <c r="JLB603" s="727"/>
      <c r="JLC603" s="727"/>
      <c r="JLD603" s="727"/>
      <c r="JLE603" s="727"/>
      <c r="JLF603" s="727"/>
      <c r="JLG603" s="727"/>
      <c r="JLH603" s="727"/>
      <c r="JLI603" s="727"/>
      <c r="JLJ603" s="727"/>
      <c r="JLK603" s="727"/>
      <c r="JLL603" s="727"/>
      <c r="JLM603" s="727"/>
      <c r="JLN603" s="727"/>
      <c r="JLO603" s="727"/>
      <c r="JLP603" s="727"/>
      <c r="JLQ603" s="727"/>
      <c r="JLR603" s="727"/>
      <c r="JLS603" s="727"/>
      <c r="JLT603" s="727"/>
      <c r="JLU603" s="727"/>
      <c r="JLV603" s="727"/>
      <c r="JLW603" s="727"/>
      <c r="JLX603" s="727"/>
      <c r="JLY603" s="727"/>
      <c r="JLZ603" s="727"/>
      <c r="JMA603" s="727"/>
      <c r="JMB603" s="727"/>
      <c r="JMC603" s="727"/>
      <c r="JMD603" s="727"/>
      <c r="JME603" s="727"/>
      <c r="JMF603" s="727"/>
      <c r="JMG603" s="727"/>
      <c r="JMH603" s="727"/>
      <c r="JMI603" s="727"/>
      <c r="JMJ603" s="727"/>
      <c r="JMK603" s="727"/>
      <c r="JML603" s="727"/>
      <c r="JMM603" s="727"/>
      <c r="JMN603" s="727"/>
      <c r="JMO603" s="727"/>
      <c r="JMP603" s="727"/>
      <c r="JMQ603" s="727"/>
      <c r="JMR603" s="727"/>
      <c r="JMS603" s="727"/>
      <c r="JMT603" s="727"/>
      <c r="JMU603" s="727"/>
      <c r="JMV603" s="727"/>
      <c r="JMW603" s="727"/>
      <c r="JMX603" s="727"/>
      <c r="JMY603" s="727"/>
      <c r="JMZ603" s="727"/>
      <c r="JNA603" s="727"/>
      <c r="JNB603" s="727"/>
      <c r="JNC603" s="727"/>
      <c r="JND603" s="727"/>
      <c r="JNE603" s="727"/>
      <c r="JNF603" s="727"/>
      <c r="JNG603" s="727"/>
      <c r="JNH603" s="727"/>
      <c r="JNI603" s="727"/>
      <c r="JNJ603" s="727"/>
      <c r="JNK603" s="727"/>
      <c r="JNL603" s="727"/>
      <c r="JNM603" s="727"/>
      <c r="JNN603" s="727"/>
      <c r="JNO603" s="727"/>
      <c r="JNP603" s="727"/>
      <c r="JNQ603" s="727"/>
      <c r="JNR603" s="727"/>
      <c r="JNS603" s="727"/>
      <c r="JNT603" s="727"/>
      <c r="JNU603" s="727"/>
      <c r="JNV603" s="727"/>
      <c r="JNW603" s="727"/>
      <c r="JNX603" s="727"/>
      <c r="JNY603" s="727"/>
      <c r="JNZ603" s="727"/>
      <c r="JOA603" s="727"/>
      <c r="JOB603" s="727"/>
      <c r="JOC603" s="727"/>
      <c r="JOD603" s="727"/>
      <c r="JOE603" s="727"/>
      <c r="JOF603" s="727"/>
      <c r="JOG603" s="727"/>
      <c r="JOH603" s="727"/>
      <c r="JOI603" s="727"/>
      <c r="JOJ603" s="727"/>
      <c r="JOK603" s="727"/>
      <c r="JOL603" s="727"/>
      <c r="JOM603" s="727"/>
      <c r="JON603" s="727"/>
      <c r="JOO603" s="727"/>
      <c r="JOP603" s="727"/>
      <c r="JOQ603" s="727"/>
      <c r="JOR603" s="727"/>
      <c r="JOS603" s="727"/>
      <c r="JOT603" s="727"/>
      <c r="JOU603" s="727"/>
      <c r="JOV603" s="727"/>
      <c r="JOW603" s="727"/>
      <c r="JOX603" s="727"/>
      <c r="JOY603" s="727"/>
      <c r="JOZ603" s="727"/>
      <c r="JPA603" s="727"/>
      <c r="JPB603" s="727"/>
      <c r="JPC603" s="727"/>
      <c r="JPD603" s="727"/>
      <c r="JPE603" s="727"/>
      <c r="JPF603" s="727"/>
      <c r="JPG603" s="727"/>
      <c r="JPH603" s="727"/>
      <c r="JPI603" s="727"/>
      <c r="JPJ603" s="727"/>
      <c r="JPK603" s="727"/>
      <c r="JPL603" s="727"/>
      <c r="JPM603" s="727"/>
      <c r="JPN603" s="727"/>
      <c r="JPO603" s="727"/>
      <c r="JPP603" s="727"/>
      <c r="JPQ603" s="727"/>
      <c r="JPR603" s="727"/>
      <c r="JPS603" s="727"/>
      <c r="JPT603" s="727"/>
      <c r="JPU603" s="727"/>
      <c r="JPV603" s="727"/>
      <c r="JPW603" s="727"/>
      <c r="JPX603" s="727"/>
      <c r="JPY603" s="727"/>
      <c r="JPZ603" s="727"/>
      <c r="JQA603" s="727"/>
      <c r="JQB603" s="727"/>
      <c r="JQC603" s="727"/>
      <c r="JQD603" s="727"/>
      <c r="JQE603" s="727"/>
      <c r="JQF603" s="727"/>
      <c r="JQG603" s="727"/>
      <c r="JQH603" s="727"/>
      <c r="JQI603" s="727"/>
      <c r="JQJ603" s="727"/>
      <c r="JQK603" s="727"/>
      <c r="JQL603" s="727"/>
      <c r="JQM603" s="727"/>
      <c r="JQN603" s="727"/>
      <c r="JQO603" s="727"/>
      <c r="JQP603" s="727"/>
      <c r="JQQ603" s="727"/>
      <c r="JQR603" s="727"/>
      <c r="JQS603" s="727"/>
      <c r="JQT603" s="727"/>
      <c r="JQU603" s="727"/>
      <c r="JQV603" s="727"/>
      <c r="JQW603" s="727"/>
      <c r="JQX603" s="727"/>
      <c r="JQY603" s="727"/>
      <c r="JQZ603" s="727"/>
      <c r="JRA603" s="727"/>
      <c r="JRB603" s="727"/>
      <c r="JRC603" s="727"/>
      <c r="JRD603" s="727"/>
      <c r="JRE603" s="727"/>
      <c r="JRF603" s="727"/>
      <c r="JRG603" s="727"/>
      <c r="JRH603" s="727"/>
      <c r="JRI603" s="727"/>
      <c r="JRJ603" s="727"/>
      <c r="JRK603" s="727"/>
      <c r="JRL603" s="727"/>
      <c r="JRM603" s="727"/>
      <c r="JRN603" s="727"/>
      <c r="JRO603" s="727"/>
      <c r="JRP603" s="727"/>
      <c r="JRQ603" s="727"/>
      <c r="JRR603" s="727"/>
      <c r="JRS603" s="727"/>
      <c r="JRT603" s="727"/>
      <c r="JRU603" s="727"/>
      <c r="JRV603" s="727"/>
      <c r="JRW603" s="727"/>
      <c r="JRX603" s="727"/>
      <c r="JRY603" s="727"/>
      <c r="JRZ603" s="727"/>
      <c r="JSA603" s="727"/>
      <c r="JSB603" s="727"/>
      <c r="JSC603" s="727"/>
      <c r="JSD603" s="727"/>
      <c r="JSE603" s="727"/>
      <c r="JSF603" s="727"/>
      <c r="JSG603" s="727"/>
      <c r="JSH603" s="727"/>
      <c r="JSI603" s="727"/>
      <c r="JSJ603" s="727"/>
      <c r="JSK603" s="727"/>
      <c r="JSL603" s="727"/>
      <c r="JSM603" s="727"/>
      <c r="JSN603" s="727"/>
      <c r="JSO603" s="727"/>
      <c r="JSP603" s="727"/>
      <c r="JSQ603" s="727"/>
      <c r="JSR603" s="727"/>
      <c r="JSS603" s="727"/>
      <c r="JST603" s="727"/>
      <c r="JSU603" s="727"/>
      <c r="JSV603" s="727"/>
      <c r="JSW603" s="727"/>
      <c r="JSX603" s="727"/>
      <c r="JSY603" s="727"/>
      <c r="JSZ603" s="727"/>
      <c r="JTA603" s="727"/>
      <c r="JTB603" s="727"/>
      <c r="JTC603" s="727"/>
      <c r="JTD603" s="727"/>
      <c r="JTE603" s="727"/>
      <c r="JTF603" s="727"/>
      <c r="JTG603" s="727"/>
      <c r="JTH603" s="727"/>
      <c r="JTI603" s="727"/>
      <c r="JTJ603" s="727"/>
      <c r="JTK603" s="727"/>
      <c r="JTL603" s="727"/>
      <c r="JTM603" s="727"/>
      <c r="JTN603" s="727"/>
      <c r="JTO603" s="727"/>
      <c r="JTP603" s="727"/>
      <c r="JTQ603" s="727"/>
      <c r="JTR603" s="727"/>
      <c r="JTS603" s="727"/>
      <c r="JTT603" s="727"/>
      <c r="JTU603" s="727"/>
      <c r="JTV603" s="727"/>
      <c r="JTW603" s="727"/>
      <c r="JTX603" s="727"/>
      <c r="JTY603" s="727"/>
      <c r="JTZ603" s="727"/>
      <c r="JUA603" s="727"/>
      <c r="JUB603" s="727"/>
      <c r="JUC603" s="727"/>
      <c r="JUD603" s="727"/>
      <c r="JUE603" s="727"/>
      <c r="JUF603" s="727"/>
      <c r="JUG603" s="727"/>
      <c r="JUH603" s="727"/>
      <c r="JUI603" s="727"/>
      <c r="JUJ603" s="727"/>
      <c r="JUK603" s="727"/>
      <c r="JUL603" s="727"/>
      <c r="JUM603" s="727"/>
      <c r="JUN603" s="727"/>
      <c r="JUO603" s="727"/>
      <c r="JUP603" s="727"/>
      <c r="JUQ603" s="727"/>
      <c r="JUR603" s="727"/>
      <c r="JUS603" s="727"/>
      <c r="JUT603" s="727"/>
      <c r="JUU603" s="727"/>
      <c r="JUV603" s="727"/>
      <c r="JUW603" s="727"/>
      <c r="JUX603" s="727"/>
      <c r="JUY603" s="727"/>
      <c r="JUZ603" s="727"/>
      <c r="JVA603" s="727"/>
      <c r="JVB603" s="727"/>
      <c r="JVC603" s="727"/>
      <c r="JVD603" s="727"/>
      <c r="JVE603" s="727"/>
      <c r="JVF603" s="727"/>
      <c r="JVG603" s="727"/>
      <c r="JVH603" s="727"/>
      <c r="JVI603" s="727"/>
      <c r="JVJ603" s="727"/>
      <c r="JVK603" s="727"/>
      <c r="JVL603" s="727"/>
      <c r="JVM603" s="727"/>
      <c r="JVN603" s="727"/>
      <c r="JVO603" s="727"/>
      <c r="JVP603" s="727"/>
      <c r="JVQ603" s="727"/>
      <c r="JVR603" s="727"/>
      <c r="JVS603" s="727"/>
      <c r="JVT603" s="727"/>
      <c r="JVU603" s="727"/>
      <c r="JVV603" s="727"/>
      <c r="JVW603" s="727"/>
      <c r="JVX603" s="727"/>
      <c r="JVY603" s="727"/>
      <c r="JVZ603" s="727"/>
      <c r="JWA603" s="727"/>
      <c r="JWB603" s="727"/>
      <c r="JWC603" s="727"/>
      <c r="JWD603" s="727"/>
      <c r="JWE603" s="727"/>
      <c r="JWF603" s="727"/>
      <c r="JWG603" s="727"/>
      <c r="JWH603" s="727"/>
      <c r="JWI603" s="727"/>
      <c r="JWJ603" s="727"/>
      <c r="JWK603" s="727"/>
      <c r="JWL603" s="727"/>
      <c r="JWM603" s="727"/>
      <c r="JWN603" s="727"/>
      <c r="JWO603" s="727"/>
      <c r="JWP603" s="727"/>
      <c r="JWQ603" s="727"/>
      <c r="JWR603" s="727"/>
      <c r="JWS603" s="727"/>
      <c r="JWT603" s="727"/>
      <c r="JWU603" s="727"/>
      <c r="JWV603" s="727"/>
      <c r="JWW603" s="727"/>
      <c r="JWX603" s="727"/>
      <c r="JWY603" s="727"/>
      <c r="JWZ603" s="727"/>
      <c r="JXA603" s="727"/>
      <c r="JXB603" s="727"/>
      <c r="JXC603" s="727"/>
      <c r="JXD603" s="727"/>
      <c r="JXE603" s="727"/>
      <c r="JXF603" s="727"/>
      <c r="JXG603" s="727"/>
      <c r="JXH603" s="727"/>
      <c r="JXI603" s="727"/>
      <c r="JXJ603" s="727"/>
      <c r="JXK603" s="727"/>
      <c r="JXL603" s="727"/>
      <c r="JXM603" s="727"/>
      <c r="JXN603" s="727"/>
      <c r="JXO603" s="727"/>
      <c r="JXP603" s="727"/>
      <c r="JXQ603" s="727"/>
      <c r="JXR603" s="727"/>
      <c r="JXS603" s="727"/>
      <c r="JXT603" s="727"/>
      <c r="JXU603" s="727"/>
      <c r="JXV603" s="727"/>
      <c r="JXW603" s="727"/>
      <c r="JXX603" s="727"/>
      <c r="JXY603" s="727"/>
      <c r="JXZ603" s="727"/>
      <c r="JYA603" s="727"/>
      <c r="JYB603" s="727"/>
      <c r="JYC603" s="727"/>
      <c r="JYD603" s="727"/>
      <c r="JYE603" s="727"/>
      <c r="JYF603" s="727"/>
      <c r="JYG603" s="727"/>
      <c r="JYH603" s="727"/>
      <c r="JYI603" s="727"/>
      <c r="JYJ603" s="727"/>
      <c r="JYK603" s="727"/>
      <c r="JYL603" s="727"/>
      <c r="JYM603" s="727"/>
      <c r="JYN603" s="727"/>
      <c r="JYO603" s="727"/>
      <c r="JYP603" s="727"/>
      <c r="JYQ603" s="727"/>
      <c r="JYR603" s="727"/>
      <c r="JYS603" s="727"/>
      <c r="JYT603" s="727"/>
      <c r="JYU603" s="727"/>
      <c r="JYV603" s="727"/>
      <c r="JYW603" s="727"/>
      <c r="JYX603" s="727"/>
      <c r="JYY603" s="727"/>
      <c r="JYZ603" s="727"/>
      <c r="JZA603" s="727"/>
      <c r="JZB603" s="727"/>
      <c r="JZC603" s="727"/>
      <c r="JZD603" s="727"/>
      <c r="JZE603" s="727"/>
      <c r="JZF603" s="727"/>
      <c r="JZG603" s="727"/>
      <c r="JZH603" s="727"/>
      <c r="JZI603" s="727"/>
      <c r="JZJ603" s="727"/>
      <c r="JZK603" s="727"/>
      <c r="JZL603" s="727"/>
      <c r="JZM603" s="727"/>
      <c r="JZN603" s="727"/>
      <c r="JZO603" s="727"/>
      <c r="JZP603" s="727"/>
      <c r="JZQ603" s="727"/>
      <c r="JZR603" s="727"/>
      <c r="JZS603" s="727"/>
      <c r="JZT603" s="727"/>
      <c r="JZU603" s="727"/>
      <c r="JZV603" s="727"/>
      <c r="JZW603" s="727"/>
      <c r="JZX603" s="727"/>
      <c r="JZY603" s="727"/>
      <c r="JZZ603" s="727"/>
      <c r="KAA603" s="727"/>
      <c r="KAB603" s="727"/>
      <c r="KAC603" s="727"/>
      <c r="KAD603" s="727"/>
      <c r="KAE603" s="727"/>
      <c r="KAF603" s="727"/>
      <c r="KAG603" s="727"/>
      <c r="KAH603" s="727"/>
      <c r="KAI603" s="727"/>
      <c r="KAJ603" s="727"/>
      <c r="KAK603" s="727"/>
      <c r="KAL603" s="727"/>
      <c r="KAM603" s="727"/>
      <c r="KAN603" s="727"/>
      <c r="KAO603" s="727"/>
      <c r="KAP603" s="727"/>
      <c r="KAQ603" s="727"/>
      <c r="KAR603" s="727"/>
      <c r="KAS603" s="727"/>
      <c r="KAT603" s="727"/>
      <c r="KAU603" s="727"/>
      <c r="KAV603" s="727"/>
      <c r="KAW603" s="727"/>
      <c r="KAX603" s="727"/>
      <c r="KAY603" s="727"/>
      <c r="KAZ603" s="727"/>
      <c r="KBA603" s="727"/>
      <c r="KBB603" s="727"/>
      <c r="KBC603" s="727"/>
      <c r="KBD603" s="727"/>
      <c r="KBE603" s="727"/>
      <c r="KBF603" s="727"/>
      <c r="KBG603" s="727"/>
      <c r="KBH603" s="727"/>
      <c r="KBI603" s="727"/>
      <c r="KBJ603" s="727"/>
      <c r="KBK603" s="727"/>
      <c r="KBL603" s="727"/>
      <c r="KBM603" s="727"/>
      <c r="KBN603" s="727"/>
      <c r="KBO603" s="727"/>
      <c r="KBP603" s="727"/>
      <c r="KBQ603" s="727"/>
      <c r="KBR603" s="727"/>
      <c r="KBS603" s="727"/>
      <c r="KBT603" s="727"/>
      <c r="KBU603" s="727"/>
      <c r="KBV603" s="727"/>
      <c r="KBW603" s="727"/>
      <c r="KBX603" s="727"/>
      <c r="KBY603" s="727"/>
      <c r="KBZ603" s="727"/>
      <c r="KCA603" s="727"/>
      <c r="KCB603" s="727"/>
      <c r="KCC603" s="727"/>
      <c r="KCD603" s="727"/>
      <c r="KCE603" s="727"/>
      <c r="KCF603" s="727"/>
      <c r="KCG603" s="727"/>
      <c r="KCH603" s="727"/>
      <c r="KCI603" s="727"/>
      <c r="KCJ603" s="727"/>
      <c r="KCK603" s="727"/>
      <c r="KCL603" s="727"/>
      <c r="KCM603" s="727"/>
      <c r="KCN603" s="727"/>
      <c r="KCO603" s="727"/>
      <c r="KCP603" s="727"/>
      <c r="KCQ603" s="727"/>
      <c r="KCR603" s="727"/>
      <c r="KCS603" s="727"/>
      <c r="KCT603" s="727"/>
      <c r="KCU603" s="727"/>
      <c r="KCV603" s="727"/>
      <c r="KCW603" s="727"/>
      <c r="KCX603" s="727"/>
      <c r="KCY603" s="727"/>
      <c r="KCZ603" s="727"/>
      <c r="KDA603" s="727"/>
      <c r="KDB603" s="727"/>
      <c r="KDC603" s="727"/>
      <c r="KDD603" s="727"/>
      <c r="KDE603" s="727"/>
      <c r="KDF603" s="727"/>
      <c r="KDG603" s="727"/>
      <c r="KDH603" s="727"/>
      <c r="KDI603" s="727"/>
      <c r="KDJ603" s="727"/>
      <c r="KDK603" s="727"/>
      <c r="KDL603" s="727"/>
      <c r="KDM603" s="727"/>
      <c r="KDN603" s="727"/>
      <c r="KDO603" s="727"/>
      <c r="KDP603" s="727"/>
      <c r="KDQ603" s="727"/>
      <c r="KDR603" s="727"/>
      <c r="KDS603" s="727"/>
      <c r="KDT603" s="727"/>
      <c r="KDU603" s="727"/>
      <c r="KDV603" s="727"/>
      <c r="KDW603" s="727"/>
      <c r="KDX603" s="727"/>
      <c r="KDY603" s="727"/>
      <c r="KDZ603" s="727"/>
      <c r="KEA603" s="727"/>
      <c r="KEB603" s="727"/>
      <c r="KEC603" s="727"/>
      <c r="KED603" s="727"/>
      <c r="KEE603" s="727"/>
      <c r="KEF603" s="727"/>
      <c r="KEG603" s="727"/>
      <c r="KEH603" s="727"/>
      <c r="KEI603" s="727"/>
      <c r="KEJ603" s="727"/>
      <c r="KEK603" s="727"/>
      <c r="KEL603" s="727"/>
      <c r="KEM603" s="727"/>
      <c r="KEN603" s="727"/>
      <c r="KEO603" s="727"/>
      <c r="KEP603" s="727"/>
      <c r="KEQ603" s="727"/>
      <c r="KER603" s="727"/>
      <c r="KES603" s="727"/>
      <c r="KET603" s="727"/>
      <c r="KEU603" s="727"/>
      <c r="KEV603" s="727"/>
      <c r="KEW603" s="727"/>
      <c r="KEX603" s="727"/>
      <c r="KEY603" s="727"/>
      <c r="KEZ603" s="727"/>
      <c r="KFA603" s="727"/>
      <c r="KFB603" s="727"/>
      <c r="KFC603" s="727"/>
      <c r="KFD603" s="727"/>
      <c r="KFE603" s="727"/>
      <c r="KFF603" s="727"/>
      <c r="KFG603" s="727"/>
      <c r="KFH603" s="727"/>
      <c r="KFI603" s="727"/>
      <c r="KFJ603" s="727"/>
      <c r="KFK603" s="727"/>
      <c r="KFL603" s="727"/>
      <c r="KFM603" s="727"/>
      <c r="KFN603" s="727"/>
      <c r="KFO603" s="727"/>
      <c r="KFP603" s="727"/>
      <c r="KFQ603" s="727"/>
      <c r="KFR603" s="727"/>
      <c r="KFS603" s="727"/>
      <c r="KFT603" s="727"/>
      <c r="KFU603" s="727"/>
      <c r="KFV603" s="727"/>
      <c r="KFW603" s="727"/>
      <c r="KFX603" s="727"/>
      <c r="KFY603" s="727"/>
      <c r="KFZ603" s="727"/>
      <c r="KGA603" s="727"/>
      <c r="KGB603" s="727"/>
      <c r="KGC603" s="727"/>
      <c r="KGD603" s="727"/>
      <c r="KGE603" s="727"/>
      <c r="KGF603" s="727"/>
      <c r="KGG603" s="727"/>
      <c r="KGH603" s="727"/>
      <c r="KGI603" s="727"/>
      <c r="KGJ603" s="727"/>
      <c r="KGK603" s="727"/>
      <c r="KGL603" s="727"/>
      <c r="KGM603" s="727"/>
      <c r="KGN603" s="727"/>
      <c r="KGO603" s="727"/>
      <c r="KGP603" s="727"/>
      <c r="KGQ603" s="727"/>
      <c r="KGR603" s="727"/>
      <c r="KGS603" s="727"/>
      <c r="KGT603" s="727"/>
      <c r="KGU603" s="727"/>
      <c r="KGV603" s="727"/>
      <c r="KGW603" s="727"/>
      <c r="KGX603" s="727"/>
      <c r="KGY603" s="727"/>
      <c r="KGZ603" s="727"/>
      <c r="KHA603" s="727"/>
      <c r="KHB603" s="727"/>
      <c r="KHC603" s="727"/>
      <c r="KHD603" s="727"/>
      <c r="KHE603" s="727"/>
      <c r="KHF603" s="727"/>
      <c r="KHG603" s="727"/>
      <c r="KHH603" s="727"/>
      <c r="KHI603" s="727"/>
      <c r="KHJ603" s="727"/>
      <c r="KHK603" s="727"/>
      <c r="KHL603" s="727"/>
      <c r="KHM603" s="727"/>
      <c r="KHN603" s="727"/>
      <c r="KHO603" s="727"/>
      <c r="KHP603" s="727"/>
      <c r="KHQ603" s="727"/>
      <c r="KHR603" s="727"/>
      <c r="KHS603" s="727"/>
      <c r="KHT603" s="727"/>
      <c r="KHU603" s="727"/>
      <c r="KHV603" s="727"/>
      <c r="KHW603" s="727"/>
      <c r="KHX603" s="727"/>
      <c r="KHY603" s="727"/>
      <c r="KHZ603" s="727"/>
      <c r="KIA603" s="727"/>
      <c r="KIB603" s="727"/>
      <c r="KIC603" s="727"/>
      <c r="KID603" s="727"/>
      <c r="KIE603" s="727"/>
      <c r="KIF603" s="727"/>
      <c r="KIG603" s="727"/>
      <c r="KIH603" s="727"/>
      <c r="KII603" s="727"/>
      <c r="KIJ603" s="727"/>
      <c r="KIK603" s="727"/>
      <c r="KIL603" s="727"/>
      <c r="KIM603" s="727"/>
      <c r="KIN603" s="727"/>
      <c r="KIO603" s="727"/>
      <c r="KIP603" s="727"/>
      <c r="KIQ603" s="727"/>
      <c r="KIR603" s="727"/>
      <c r="KIS603" s="727"/>
      <c r="KIT603" s="727"/>
      <c r="KIU603" s="727"/>
      <c r="KIV603" s="727"/>
      <c r="KIW603" s="727"/>
      <c r="KIX603" s="727"/>
      <c r="KIY603" s="727"/>
      <c r="KIZ603" s="727"/>
      <c r="KJA603" s="727"/>
      <c r="KJB603" s="727"/>
      <c r="KJC603" s="727"/>
      <c r="KJD603" s="727"/>
      <c r="KJE603" s="727"/>
      <c r="KJF603" s="727"/>
      <c r="KJG603" s="727"/>
      <c r="KJH603" s="727"/>
      <c r="KJI603" s="727"/>
      <c r="KJJ603" s="727"/>
      <c r="KJK603" s="727"/>
      <c r="KJL603" s="727"/>
      <c r="KJM603" s="727"/>
      <c r="KJN603" s="727"/>
      <c r="KJO603" s="727"/>
      <c r="KJP603" s="727"/>
      <c r="KJQ603" s="727"/>
      <c r="KJR603" s="727"/>
      <c r="KJS603" s="727"/>
      <c r="KJT603" s="727"/>
      <c r="KJU603" s="727"/>
      <c r="KJV603" s="727"/>
      <c r="KJW603" s="727"/>
      <c r="KJX603" s="727"/>
      <c r="KJY603" s="727"/>
      <c r="KJZ603" s="727"/>
      <c r="KKA603" s="727"/>
      <c r="KKB603" s="727"/>
      <c r="KKC603" s="727"/>
      <c r="KKD603" s="727"/>
      <c r="KKE603" s="727"/>
      <c r="KKF603" s="727"/>
      <c r="KKG603" s="727"/>
      <c r="KKH603" s="727"/>
      <c r="KKI603" s="727"/>
      <c r="KKJ603" s="727"/>
      <c r="KKK603" s="727"/>
      <c r="KKL603" s="727"/>
      <c r="KKM603" s="727"/>
      <c r="KKN603" s="727"/>
      <c r="KKO603" s="727"/>
      <c r="KKP603" s="727"/>
      <c r="KKQ603" s="727"/>
      <c r="KKR603" s="727"/>
      <c r="KKS603" s="727"/>
      <c r="KKT603" s="727"/>
      <c r="KKU603" s="727"/>
      <c r="KKV603" s="727"/>
      <c r="KKW603" s="727"/>
      <c r="KKX603" s="727"/>
      <c r="KKY603" s="727"/>
      <c r="KKZ603" s="727"/>
      <c r="KLA603" s="727"/>
      <c r="KLB603" s="727"/>
      <c r="KLC603" s="727"/>
      <c r="KLD603" s="727"/>
      <c r="KLE603" s="727"/>
      <c r="KLF603" s="727"/>
      <c r="KLG603" s="727"/>
      <c r="KLH603" s="727"/>
      <c r="KLI603" s="727"/>
      <c r="KLJ603" s="727"/>
      <c r="KLK603" s="727"/>
      <c r="KLL603" s="727"/>
      <c r="KLM603" s="727"/>
      <c r="KLN603" s="727"/>
      <c r="KLO603" s="727"/>
      <c r="KLP603" s="727"/>
      <c r="KLQ603" s="727"/>
      <c r="KLR603" s="727"/>
      <c r="KLS603" s="727"/>
      <c r="KLT603" s="727"/>
      <c r="KLU603" s="727"/>
      <c r="KLV603" s="727"/>
      <c r="KLW603" s="727"/>
      <c r="KLX603" s="727"/>
      <c r="KLY603" s="727"/>
      <c r="KLZ603" s="727"/>
      <c r="KMA603" s="727"/>
      <c r="KMB603" s="727"/>
      <c r="KMC603" s="727"/>
      <c r="KMD603" s="727"/>
      <c r="KME603" s="727"/>
      <c r="KMF603" s="727"/>
      <c r="KMG603" s="727"/>
      <c r="KMH603" s="727"/>
      <c r="KMI603" s="727"/>
      <c r="KMJ603" s="727"/>
      <c r="KMK603" s="727"/>
      <c r="KML603" s="727"/>
      <c r="KMM603" s="727"/>
      <c r="KMN603" s="727"/>
      <c r="KMO603" s="727"/>
      <c r="KMP603" s="727"/>
      <c r="KMQ603" s="727"/>
      <c r="KMR603" s="727"/>
      <c r="KMS603" s="727"/>
      <c r="KMT603" s="727"/>
      <c r="KMU603" s="727"/>
      <c r="KMV603" s="727"/>
      <c r="KMW603" s="727"/>
      <c r="KMX603" s="727"/>
      <c r="KMY603" s="727"/>
      <c r="KMZ603" s="727"/>
      <c r="KNA603" s="727"/>
      <c r="KNB603" s="727"/>
      <c r="KNC603" s="727"/>
      <c r="KND603" s="727"/>
      <c r="KNE603" s="727"/>
      <c r="KNF603" s="727"/>
      <c r="KNG603" s="727"/>
      <c r="KNH603" s="727"/>
      <c r="KNI603" s="727"/>
      <c r="KNJ603" s="727"/>
      <c r="KNK603" s="727"/>
      <c r="KNL603" s="727"/>
      <c r="KNM603" s="727"/>
      <c r="KNN603" s="727"/>
      <c r="KNO603" s="727"/>
      <c r="KNP603" s="727"/>
      <c r="KNQ603" s="727"/>
      <c r="KNR603" s="727"/>
      <c r="KNS603" s="727"/>
      <c r="KNT603" s="727"/>
      <c r="KNU603" s="727"/>
      <c r="KNV603" s="727"/>
      <c r="KNW603" s="727"/>
      <c r="KNX603" s="727"/>
      <c r="KNY603" s="727"/>
      <c r="KNZ603" s="727"/>
      <c r="KOA603" s="727"/>
      <c r="KOB603" s="727"/>
      <c r="KOC603" s="727"/>
      <c r="KOD603" s="727"/>
      <c r="KOE603" s="727"/>
      <c r="KOF603" s="727"/>
      <c r="KOG603" s="727"/>
      <c r="KOH603" s="727"/>
      <c r="KOI603" s="727"/>
      <c r="KOJ603" s="727"/>
      <c r="KOK603" s="727"/>
      <c r="KOL603" s="727"/>
      <c r="KOM603" s="727"/>
      <c r="KON603" s="727"/>
      <c r="KOO603" s="727"/>
      <c r="KOP603" s="727"/>
      <c r="KOQ603" s="727"/>
      <c r="KOR603" s="727"/>
      <c r="KOS603" s="727"/>
      <c r="KOT603" s="727"/>
      <c r="KOU603" s="727"/>
      <c r="KOV603" s="727"/>
      <c r="KOW603" s="727"/>
      <c r="KOX603" s="727"/>
      <c r="KOY603" s="727"/>
      <c r="KOZ603" s="727"/>
      <c r="KPA603" s="727"/>
      <c r="KPB603" s="727"/>
      <c r="KPC603" s="727"/>
      <c r="KPD603" s="727"/>
      <c r="KPE603" s="727"/>
      <c r="KPF603" s="727"/>
      <c r="KPG603" s="727"/>
      <c r="KPH603" s="727"/>
      <c r="KPI603" s="727"/>
      <c r="KPJ603" s="727"/>
      <c r="KPK603" s="727"/>
      <c r="KPL603" s="727"/>
      <c r="KPM603" s="727"/>
      <c r="KPN603" s="727"/>
      <c r="KPO603" s="727"/>
      <c r="KPP603" s="727"/>
      <c r="KPQ603" s="727"/>
      <c r="KPR603" s="727"/>
      <c r="KPS603" s="727"/>
      <c r="KPT603" s="727"/>
      <c r="KPU603" s="727"/>
      <c r="KPV603" s="727"/>
      <c r="KPW603" s="727"/>
      <c r="KPX603" s="727"/>
      <c r="KPY603" s="727"/>
      <c r="KPZ603" s="727"/>
      <c r="KQA603" s="727"/>
      <c r="KQB603" s="727"/>
      <c r="KQC603" s="727"/>
      <c r="KQD603" s="727"/>
      <c r="KQE603" s="727"/>
      <c r="KQF603" s="727"/>
      <c r="KQG603" s="727"/>
      <c r="KQH603" s="727"/>
      <c r="KQI603" s="727"/>
      <c r="KQJ603" s="727"/>
      <c r="KQK603" s="727"/>
      <c r="KQL603" s="727"/>
      <c r="KQM603" s="727"/>
      <c r="KQN603" s="727"/>
      <c r="KQO603" s="727"/>
      <c r="KQP603" s="727"/>
      <c r="KQQ603" s="727"/>
      <c r="KQR603" s="727"/>
      <c r="KQS603" s="727"/>
      <c r="KQT603" s="727"/>
      <c r="KQU603" s="727"/>
      <c r="KQV603" s="727"/>
      <c r="KQW603" s="727"/>
      <c r="KQX603" s="727"/>
      <c r="KQY603" s="727"/>
      <c r="KQZ603" s="727"/>
      <c r="KRA603" s="727"/>
      <c r="KRB603" s="727"/>
      <c r="KRC603" s="727"/>
      <c r="KRD603" s="727"/>
      <c r="KRE603" s="727"/>
      <c r="KRF603" s="727"/>
      <c r="KRG603" s="727"/>
      <c r="KRH603" s="727"/>
      <c r="KRI603" s="727"/>
      <c r="KRJ603" s="727"/>
      <c r="KRK603" s="727"/>
      <c r="KRL603" s="727"/>
      <c r="KRM603" s="727"/>
      <c r="KRN603" s="727"/>
      <c r="KRO603" s="727"/>
      <c r="KRP603" s="727"/>
      <c r="KRQ603" s="727"/>
      <c r="KRR603" s="727"/>
      <c r="KRS603" s="727"/>
      <c r="KRT603" s="727"/>
      <c r="KRU603" s="727"/>
      <c r="KRV603" s="727"/>
      <c r="KRW603" s="727"/>
      <c r="KRX603" s="727"/>
      <c r="KRY603" s="727"/>
      <c r="KRZ603" s="727"/>
      <c r="KSA603" s="727"/>
      <c r="KSB603" s="727"/>
      <c r="KSC603" s="727"/>
      <c r="KSD603" s="727"/>
      <c r="KSE603" s="727"/>
      <c r="KSF603" s="727"/>
      <c r="KSG603" s="727"/>
      <c r="KSH603" s="727"/>
      <c r="KSI603" s="727"/>
      <c r="KSJ603" s="727"/>
      <c r="KSK603" s="727"/>
      <c r="KSL603" s="727"/>
      <c r="KSM603" s="727"/>
      <c r="KSN603" s="727"/>
      <c r="KSO603" s="727"/>
      <c r="KSP603" s="727"/>
      <c r="KSQ603" s="727"/>
      <c r="KSR603" s="727"/>
      <c r="KSS603" s="727"/>
      <c r="KST603" s="727"/>
      <c r="KSU603" s="727"/>
      <c r="KSV603" s="727"/>
      <c r="KSW603" s="727"/>
      <c r="KSX603" s="727"/>
      <c r="KSY603" s="727"/>
      <c r="KSZ603" s="727"/>
      <c r="KTA603" s="727"/>
      <c r="KTB603" s="727"/>
      <c r="KTC603" s="727"/>
      <c r="KTD603" s="727"/>
      <c r="KTE603" s="727"/>
      <c r="KTF603" s="727"/>
      <c r="KTG603" s="727"/>
      <c r="KTH603" s="727"/>
      <c r="KTI603" s="727"/>
      <c r="KTJ603" s="727"/>
      <c r="KTK603" s="727"/>
      <c r="KTL603" s="727"/>
      <c r="KTM603" s="727"/>
      <c r="KTN603" s="727"/>
      <c r="KTO603" s="727"/>
      <c r="KTP603" s="727"/>
      <c r="KTQ603" s="727"/>
      <c r="KTR603" s="727"/>
      <c r="KTS603" s="727"/>
      <c r="KTT603" s="727"/>
      <c r="KTU603" s="727"/>
      <c r="KTV603" s="727"/>
      <c r="KTW603" s="727"/>
      <c r="KTX603" s="727"/>
      <c r="KTY603" s="727"/>
      <c r="KTZ603" s="727"/>
      <c r="KUA603" s="727"/>
      <c r="KUB603" s="727"/>
      <c r="KUC603" s="727"/>
      <c r="KUD603" s="727"/>
      <c r="KUE603" s="727"/>
      <c r="KUF603" s="727"/>
      <c r="KUG603" s="727"/>
      <c r="KUH603" s="727"/>
      <c r="KUI603" s="727"/>
      <c r="KUJ603" s="727"/>
      <c r="KUK603" s="727"/>
      <c r="KUL603" s="727"/>
      <c r="KUM603" s="727"/>
      <c r="KUN603" s="727"/>
      <c r="KUO603" s="727"/>
      <c r="KUP603" s="727"/>
      <c r="KUQ603" s="727"/>
      <c r="KUR603" s="727"/>
      <c r="KUS603" s="727"/>
      <c r="KUT603" s="727"/>
      <c r="KUU603" s="727"/>
      <c r="KUV603" s="727"/>
      <c r="KUW603" s="727"/>
      <c r="KUX603" s="727"/>
      <c r="KUY603" s="727"/>
      <c r="KUZ603" s="727"/>
      <c r="KVA603" s="727"/>
      <c r="KVB603" s="727"/>
      <c r="KVC603" s="727"/>
      <c r="KVD603" s="727"/>
      <c r="KVE603" s="727"/>
      <c r="KVF603" s="727"/>
      <c r="KVG603" s="727"/>
      <c r="KVH603" s="727"/>
      <c r="KVI603" s="727"/>
      <c r="KVJ603" s="727"/>
      <c r="KVK603" s="727"/>
      <c r="KVL603" s="727"/>
      <c r="KVM603" s="727"/>
      <c r="KVN603" s="727"/>
      <c r="KVO603" s="727"/>
      <c r="KVP603" s="727"/>
      <c r="KVQ603" s="727"/>
      <c r="KVR603" s="727"/>
      <c r="KVS603" s="727"/>
      <c r="KVT603" s="727"/>
      <c r="KVU603" s="727"/>
      <c r="KVV603" s="727"/>
      <c r="KVW603" s="727"/>
      <c r="KVX603" s="727"/>
      <c r="KVY603" s="727"/>
      <c r="KVZ603" s="727"/>
      <c r="KWA603" s="727"/>
      <c r="KWB603" s="727"/>
      <c r="KWC603" s="727"/>
      <c r="KWD603" s="727"/>
      <c r="KWE603" s="727"/>
      <c r="KWF603" s="727"/>
      <c r="KWG603" s="727"/>
      <c r="KWH603" s="727"/>
      <c r="KWI603" s="727"/>
      <c r="KWJ603" s="727"/>
      <c r="KWK603" s="727"/>
      <c r="KWL603" s="727"/>
      <c r="KWM603" s="727"/>
      <c r="KWN603" s="727"/>
      <c r="KWO603" s="727"/>
      <c r="KWP603" s="727"/>
      <c r="KWQ603" s="727"/>
      <c r="KWR603" s="727"/>
      <c r="KWS603" s="727"/>
      <c r="KWT603" s="727"/>
      <c r="KWU603" s="727"/>
      <c r="KWV603" s="727"/>
      <c r="KWW603" s="727"/>
      <c r="KWX603" s="727"/>
      <c r="KWY603" s="727"/>
      <c r="KWZ603" s="727"/>
      <c r="KXA603" s="727"/>
      <c r="KXB603" s="727"/>
      <c r="KXC603" s="727"/>
      <c r="KXD603" s="727"/>
      <c r="KXE603" s="727"/>
      <c r="KXF603" s="727"/>
      <c r="KXG603" s="727"/>
      <c r="KXH603" s="727"/>
      <c r="KXI603" s="727"/>
      <c r="KXJ603" s="727"/>
      <c r="KXK603" s="727"/>
      <c r="KXL603" s="727"/>
      <c r="KXM603" s="727"/>
      <c r="KXN603" s="727"/>
      <c r="KXO603" s="727"/>
      <c r="KXP603" s="727"/>
      <c r="KXQ603" s="727"/>
      <c r="KXR603" s="727"/>
      <c r="KXS603" s="727"/>
      <c r="KXT603" s="727"/>
      <c r="KXU603" s="727"/>
      <c r="KXV603" s="727"/>
      <c r="KXW603" s="727"/>
      <c r="KXX603" s="727"/>
      <c r="KXY603" s="727"/>
      <c r="KXZ603" s="727"/>
      <c r="KYA603" s="727"/>
      <c r="KYB603" s="727"/>
      <c r="KYC603" s="727"/>
      <c r="KYD603" s="727"/>
      <c r="KYE603" s="727"/>
      <c r="KYF603" s="727"/>
      <c r="KYG603" s="727"/>
      <c r="KYH603" s="727"/>
      <c r="KYI603" s="727"/>
      <c r="KYJ603" s="727"/>
      <c r="KYK603" s="727"/>
      <c r="KYL603" s="727"/>
      <c r="KYM603" s="727"/>
      <c r="KYN603" s="727"/>
      <c r="KYO603" s="727"/>
      <c r="KYP603" s="727"/>
      <c r="KYQ603" s="727"/>
      <c r="KYR603" s="727"/>
      <c r="KYS603" s="727"/>
      <c r="KYT603" s="727"/>
      <c r="KYU603" s="727"/>
      <c r="KYV603" s="727"/>
      <c r="KYW603" s="727"/>
      <c r="KYX603" s="727"/>
      <c r="KYY603" s="727"/>
      <c r="KYZ603" s="727"/>
      <c r="KZA603" s="727"/>
      <c r="KZB603" s="727"/>
      <c r="KZC603" s="727"/>
      <c r="KZD603" s="727"/>
      <c r="KZE603" s="727"/>
      <c r="KZF603" s="727"/>
      <c r="KZG603" s="727"/>
      <c r="KZH603" s="727"/>
      <c r="KZI603" s="727"/>
      <c r="KZJ603" s="727"/>
      <c r="KZK603" s="727"/>
      <c r="KZL603" s="727"/>
      <c r="KZM603" s="727"/>
      <c r="KZN603" s="727"/>
      <c r="KZO603" s="727"/>
      <c r="KZP603" s="727"/>
      <c r="KZQ603" s="727"/>
      <c r="KZR603" s="727"/>
      <c r="KZS603" s="727"/>
      <c r="KZT603" s="727"/>
      <c r="KZU603" s="727"/>
      <c r="KZV603" s="727"/>
      <c r="KZW603" s="727"/>
      <c r="KZX603" s="727"/>
      <c r="KZY603" s="727"/>
      <c r="KZZ603" s="727"/>
      <c r="LAA603" s="727"/>
      <c r="LAB603" s="727"/>
      <c r="LAC603" s="727"/>
      <c r="LAD603" s="727"/>
      <c r="LAE603" s="727"/>
      <c r="LAF603" s="727"/>
      <c r="LAG603" s="727"/>
      <c r="LAH603" s="727"/>
      <c r="LAI603" s="727"/>
      <c r="LAJ603" s="727"/>
      <c r="LAK603" s="727"/>
      <c r="LAL603" s="727"/>
      <c r="LAM603" s="727"/>
      <c r="LAN603" s="727"/>
      <c r="LAO603" s="727"/>
      <c r="LAP603" s="727"/>
      <c r="LAQ603" s="727"/>
      <c r="LAR603" s="727"/>
      <c r="LAS603" s="727"/>
      <c r="LAT603" s="727"/>
      <c r="LAU603" s="727"/>
      <c r="LAV603" s="727"/>
      <c r="LAW603" s="727"/>
      <c r="LAX603" s="727"/>
      <c r="LAY603" s="727"/>
      <c r="LAZ603" s="727"/>
      <c r="LBA603" s="727"/>
      <c r="LBB603" s="727"/>
      <c r="LBC603" s="727"/>
      <c r="LBD603" s="727"/>
      <c r="LBE603" s="727"/>
      <c r="LBF603" s="727"/>
      <c r="LBG603" s="727"/>
      <c r="LBH603" s="727"/>
      <c r="LBI603" s="727"/>
      <c r="LBJ603" s="727"/>
      <c r="LBK603" s="727"/>
      <c r="LBL603" s="727"/>
      <c r="LBM603" s="727"/>
      <c r="LBN603" s="727"/>
      <c r="LBO603" s="727"/>
      <c r="LBP603" s="727"/>
      <c r="LBQ603" s="727"/>
      <c r="LBR603" s="727"/>
      <c r="LBS603" s="727"/>
      <c r="LBT603" s="727"/>
      <c r="LBU603" s="727"/>
      <c r="LBV603" s="727"/>
      <c r="LBW603" s="727"/>
      <c r="LBX603" s="727"/>
      <c r="LBY603" s="727"/>
      <c r="LBZ603" s="727"/>
      <c r="LCA603" s="727"/>
      <c r="LCB603" s="727"/>
      <c r="LCC603" s="727"/>
      <c r="LCD603" s="727"/>
      <c r="LCE603" s="727"/>
      <c r="LCF603" s="727"/>
      <c r="LCG603" s="727"/>
      <c r="LCH603" s="727"/>
      <c r="LCI603" s="727"/>
      <c r="LCJ603" s="727"/>
      <c r="LCK603" s="727"/>
      <c r="LCL603" s="727"/>
      <c r="LCM603" s="727"/>
      <c r="LCN603" s="727"/>
      <c r="LCO603" s="727"/>
      <c r="LCP603" s="727"/>
      <c r="LCQ603" s="727"/>
      <c r="LCR603" s="727"/>
      <c r="LCS603" s="727"/>
      <c r="LCT603" s="727"/>
      <c r="LCU603" s="727"/>
      <c r="LCV603" s="727"/>
      <c r="LCW603" s="727"/>
      <c r="LCX603" s="727"/>
      <c r="LCY603" s="727"/>
      <c r="LCZ603" s="727"/>
      <c r="LDA603" s="727"/>
      <c r="LDB603" s="727"/>
      <c r="LDC603" s="727"/>
      <c r="LDD603" s="727"/>
      <c r="LDE603" s="727"/>
      <c r="LDF603" s="727"/>
      <c r="LDG603" s="727"/>
      <c r="LDH603" s="727"/>
      <c r="LDI603" s="727"/>
      <c r="LDJ603" s="727"/>
      <c r="LDK603" s="727"/>
      <c r="LDL603" s="727"/>
      <c r="LDM603" s="727"/>
      <c r="LDN603" s="727"/>
      <c r="LDO603" s="727"/>
      <c r="LDP603" s="727"/>
      <c r="LDQ603" s="727"/>
      <c r="LDR603" s="727"/>
      <c r="LDS603" s="727"/>
      <c r="LDT603" s="727"/>
      <c r="LDU603" s="727"/>
      <c r="LDV603" s="727"/>
      <c r="LDW603" s="727"/>
      <c r="LDX603" s="727"/>
      <c r="LDY603" s="727"/>
      <c r="LDZ603" s="727"/>
      <c r="LEA603" s="727"/>
      <c r="LEB603" s="727"/>
      <c r="LEC603" s="727"/>
      <c r="LED603" s="727"/>
      <c r="LEE603" s="727"/>
      <c r="LEF603" s="727"/>
      <c r="LEG603" s="727"/>
      <c r="LEH603" s="727"/>
      <c r="LEI603" s="727"/>
      <c r="LEJ603" s="727"/>
      <c r="LEK603" s="727"/>
      <c r="LEL603" s="727"/>
      <c r="LEM603" s="727"/>
      <c r="LEN603" s="727"/>
      <c r="LEO603" s="727"/>
      <c r="LEP603" s="727"/>
      <c r="LEQ603" s="727"/>
      <c r="LER603" s="727"/>
      <c r="LES603" s="727"/>
      <c r="LET603" s="727"/>
      <c r="LEU603" s="727"/>
      <c r="LEV603" s="727"/>
      <c r="LEW603" s="727"/>
      <c r="LEX603" s="727"/>
      <c r="LEY603" s="727"/>
      <c r="LEZ603" s="727"/>
      <c r="LFA603" s="727"/>
      <c r="LFB603" s="727"/>
      <c r="LFC603" s="727"/>
      <c r="LFD603" s="727"/>
      <c r="LFE603" s="727"/>
      <c r="LFF603" s="727"/>
      <c r="LFG603" s="727"/>
      <c r="LFH603" s="727"/>
      <c r="LFI603" s="727"/>
      <c r="LFJ603" s="727"/>
      <c r="LFK603" s="727"/>
      <c r="LFL603" s="727"/>
      <c r="LFM603" s="727"/>
      <c r="LFN603" s="727"/>
      <c r="LFO603" s="727"/>
      <c r="LFP603" s="727"/>
      <c r="LFQ603" s="727"/>
      <c r="LFR603" s="727"/>
      <c r="LFS603" s="727"/>
      <c r="LFT603" s="727"/>
      <c r="LFU603" s="727"/>
      <c r="LFV603" s="727"/>
      <c r="LFW603" s="727"/>
      <c r="LFX603" s="727"/>
      <c r="LFY603" s="727"/>
      <c r="LFZ603" s="727"/>
      <c r="LGA603" s="727"/>
      <c r="LGB603" s="727"/>
      <c r="LGC603" s="727"/>
      <c r="LGD603" s="727"/>
      <c r="LGE603" s="727"/>
      <c r="LGF603" s="727"/>
      <c r="LGG603" s="727"/>
      <c r="LGH603" s="727"/>
      <c r="LGI603" s="727"/>
      <c r="LGJ603" s="727"/>
      <c r="LGK603" s="727"/>
      <c r="LGL603" s="727"/>
      <c r="LGM603" s="727"/>
      <c r="LGN603" s="727"/>
      <c r="LGO603" s="727"/>
      <c r="LGP603" s="727"/>
      <c r="LGQ603" s="727"/>
      <c r="LGR603" s="727"/>
      <c r="LGS603" s="727"/>
      <c r="LGT603" s="727"/>
      <c r="LGU603" s="727"/>
      <c r="LGV603" s="727"/>
      <c r="LGW603" s="727"/>
      <c r="LGX603" s="727"/>
      <c r="LGY603" s="727"/>
      <c r="LGZ603" s="727"/>
      <c r="LHA603" s="727"/>
      <c r="LHB603" s="727"/>
      <c r="LHC603" s="727"/>
      <c r="LHD603" s="727"/>
      <c r="LHE603" s="727"/>
      <c r="LHF603" s="727"/>
      <c r="LHG603" s="727"/>
      <c r="LHH603" s="727"/>
      <c r="LHI603" s="727"/>
      <c r="LHJ603" s="727"/>
      <c r="LHK603" s="727"/>
      <c r="LHL603" s="727"/>
      <c r="LHM603" s="727"/>
      <c r="LHN603" s="727"/>
      <c r="LHO603" s="727"/>
      <c r="LHP603" s="727"/>
      <c r="LHQ603" s="727"/>
      <c r="LHR603" s="727"/>
      <c r="LHS603" s="727"/>
      <c r="LHT603" s="727"/>
      <c r="LHU603" s="727"/>
      <c r="LHV603" s="727"/>
      <c r="LHW603" s="727"/>
      <c r="LHX603" s="727"/>
      <c r="LHY603" s="727"/>
      <c r="LHZ603" s="727"/>
      <c r="LIA603" s="727"/>
      <c r="LIB603" s="727"/>
      <c r="LIC603" s="727"/>
      <c r="LID603" s="727"/>
      <c r="LIE603" s="727"/>
      <c r="LIF603" s="727"/>
      <c r="LIG603" s="727"/>
      <c r="LIH603" s="727"/>
      <c r="LII603" s="727"/>
      <c r="LIJ603" s="727"/>
      <c r="LIK603" s="727"/>
      <c r="LIL603" s="727"/>
      <c r="LIM603" s="727"/>
      <c r="LIN603" s="727"/>
      <c r="LIO603" s="727"/>
      <c r="LIP603" s="727"/>
      <c r="LIQ603" s="727"/>
      <c r="LIR603" s="727"/>
      <c r="LIS603" s="727"/>
      <c r="LIT603" s="727"/>
      <c r="LIU603" s="727"/>
      <c r="LIV603" s="727"/>
      <c r="LIW603" s="727"/>
      <c r="LIX603" s="727"/>
      <c r="LIY603" s="727"/>
      <c r="LIZ603" s="727"/>
      <c r="LJA603" s="727"/>
      <c r="LJB603" s="727"/>
      <c r="LJC603" s="727"/>
      <c r="LJD603" s="727"/>
      <c r="LJE603" s="727"/>
      <c r="LJF603" s="727"/>
      <c r="LJG603" s="727"/>
      <c r="LJH603" s="727"/>
      <c r="LJI603" s="727"/>
      <c r="LJJ603" s="727"/>
      <c r="LJK603" s="727"/>
      <c r="LJL603" s="727"/>
      <c r="LJM603" s="727"/>
      <c r="LJN603" s="727"/>
      <c r="LJO603" s="727"/>
      <c r="LJP603" s="727"/>
      <c r="LJQ603" s="727"/>
      <c r="LJR603" s="727"/>
      <c r="LJS603" s="727"/>
      <c r="LJT603" s="727"/>
      <c r="LJU603" s="727"/>
      <c r="LJV603" s="727"/>
      <c r="LJW603" s="727"/>
      <c r="LJX603" s="727"/>
      <c r="LJY603" s="727"/>
      <c r="LJZ603" s="727"/>
      <c r="LKA603" s="727"/>
      <c r="LKB603" s="727"/>
      <c r="LKC603" s="727"/>
      <c r="LKD603" s="727"/>
      <c r="LKE603" s="727"/>
      <c r="LKF603" s="727"/>
      <c r="LKG603" s="727"/>
      <c r="LKH603" s="727"/>
      <c r="LKI603" s="727"/>
      <c r="LKJ603" s="727"/>
      <c r="LKK603" s="727"/>
      <c r="LKL603" s="727"/>
      <c r="LKM603" s="727"/>
      <c r="LKN603" s="727"/>
      <c r="LKO603" s="727"/>
      <c r="LKP603" s="727"/>
      <c r="LKQ603" s="727"/>
      <c r="LKR603" s="727"/>
      <c r="LKS603" s="727"/>
      <c r="LKT603" s="727"/>
      <c r="LKU603" s="727"/>
      <c r="LKV603" s="727"/>
      <c r="LKW603" s="727"/>
      <c r="LKX603" s="727"/>
      <c r="LKY603" s="727"/>
      <c r="LKZ603" s="727"/>
      <c r="LLA603" s="727"/>
      <c r="LLB603" s="727"/>
      <c r="LLC603" s="727"/>
      <c r="LLD603" s="727"/>
      <c r="LLE603" s="727"/>
      <c r="LLF603" s="727"/>
      <c r="LLG603" s="727"/>
      <c r="LLH603" s="727"/>
      <c r="LLI603" s="727"/>
      <c r="LLJ603" s="727"/>
      <c r="LLK603" s="727"/>
      <c r="LLL603" s="727"/>
      <c r="LLM603" s="727"/>
      <c r="LLN603" s="727"/>
      <c r="LLO603" s="727"/>
      <c r="LLP603" s="727"/>
      <c r="LLQ603" s="727"/>
      <c r="LLR603" s="727"/>
      <c r="LLS603" s="727"/>
      <c r="LLT603" s="727"/>
      <c r="LLU603" s="727"/>
      <c r="LLV603" s="727"/>
      <c r="LLW603" s="727"/>
      <c r="LLX603" s="727"/>
      <c r="LLY603" s="727"/>
      <c r="LLZ603" s="727"/>
      <c r="LMA603" s="727"/>
      <c r="LMB603" s="727"/>
      <c r="LMC603" s="727"/>
      <c r="LMD603" s="727"/>
      <c r="LME603" s="727"/>
      <c r="LMF603" s="727"/>
      <c r="LMG603" s="727"/>
      <c r="LMH603" s="727"/>
      <c r="LMI603" s="727"/>
      <c r="LMJ603" s="727"/>
      <c r="LMK603" s="727"/>
      <c r="LML603" s="727"/>
      <c r="LMM603" s="727"/>
      <c r="LMN603" s="727"/>
      <c r="LMO603" s="727"/>
      <c r="LMP603" s="727"/>
      <c r="LMQ603" s="727"/>
      <c r="LMR603" s="727"/>
      <c r="LMS603" s="727"/>
      <c r="LMT603" s="727"/>
      <c r="LMU603" s="727"/>
      <c r="LMV603" s="727"/>
      <c r="LMW603" s="727"/>
      <c r="LMX603" s="727"/>
      <c r="LMY603" s="727"/>
      <c r="LMZ603" s="727"/>
      <c r="LNA603" s="727"/>
      <c r="LNB603" s="727"/>
      <c r="LNC603" s="727"/>
      <c r="LND603" s="727"/>
      <c r="LNE603" s="727"/>
      <c r="LNF603" s="727"/>
      <c r="LNG603" s="727"/>
      <c r="LNH603" s="727"/>
      <c r="LNI603" s="727"/>
      <c r="LNJ603" s="727"/>
      <c r="LNK603" s="727"/>
      <c r="LNL603" s="727"/>
      <c r="LNM603" s="727"/>
      <c r="LNN603" s="727"/>
      <c r="LNO603" s="727"/>
      <c r="LNP603" s="727"/>
      <c r="LNQ603" s="727"/>
      <c r="LNR603" s="727"/>
      <c r="LNS603" s="727"/>
      <c r="LNT603" s="727"/>
      <c r="LNU603" s="727"/>
      <c r="LNV603" s="727"/>
      <c r="LNW603" s="727"/>
      <c r="LNX603" s="727"/>
      <c r="LNY603" s="727"/>
      <c r="LNZ603" s="727"/>
      <c r="LOA603" s="727"/>
      <c r="LOB603" s="727"/>
      <c r="LOC603" s="727"/>
      <c r="LOD603" s="727"/>
      <c r="LOE603" s="727"/>
      <c r="LOF603" s="727"/>
      <c r="LOG603" s="727"/>
      <c r="LOH603" s="727"/>
      <c r="LOI603" s="727"/>
      <c r="LOJ603" s="727"/>
      <c r="LOK603" s="727"/>
      <c r="LOL603" s="727"/>
      <c r="LOM603" s="727"/>
      <c r="LON603" s="727"/>
      <c r="LOO603" s="727"/>
      <c r="LOP603" s="727"/>
      <c r="LOQ603" s="727"/>
      <c r="LOR603" s="727"/>
      <c r="LOS603" s="727"/>
      <c r="LOT603" s="727"/>
      <c r="LOU603" s="727"/>
      <c r="LOV603" s="727"/>
      <c r="LOW603" s="727"/>
      <c r="LOX603" s="727"/>
      <c r="LOY603" s="727"/>
      <c r="LOZ603" s="727"/>
      <c r="LPA603" s="727"/>
      <c r="LPB603" s="727"/>
      <c r="LPC603" s="727"/>
      <c r="LPD603" s="727"/>
      <c r="LPE603" s="727"/>
      <c r="LPF603" s="727"/>
      <c r="LPG603" s="727"/>
      <c r="LPH603" s="727"/>
      <c r="LPI603" s="727"/>
      <c r="LPJ603" s="727"/>
      <c r="LPK603" s="727"/>
      <c r="LPL603" s="727"/>
      <c r="LPM603" s="727"/>
      <c r="LPN603" s="727"/>
      <c r="LPO603" s="727"/>
      <c r="LPP603" s="727"/>
      <c r="LPQ603" s="727"/>
      <c r="LPR603" s="727"/>
      <c r="LPS603" s="727"/>
      <c r="LPT603" s="727"/>
      <c r="LPU603" s="727"/>
      <c r="LPV603" s="727"/>
      <c r="LPW603" s="727"/>
      <c r="LPX603" s="727"/>
      <c r="LPY603" s="727"/>
      <c r="LPZ603" s="727"/>
      <c r="LQA603" s="727"/>
      <c r="LQB603" s="727"/>
      <c r="LQC603" s="727"/>
      <c r="LQD603" s="727"/>
      <c r="LQE603" s="727"/>
      <c r="LQF603" s="727"/>
      <c r="LQG603" s="727"/>
      <c r="LQH603" s="727"/>
      <c r="LQI603" s="727"/>
      <c r="LQJ603" s="727"/>
      <c r="LQK603" s="727"/>
      <c r="LQL603" s="727"/>
      <c r="LQM603" s="727"/>
      <c r="LQN603" s="727"/>
      <c r="LQO603" s="727"/>
      <c r="LQP603" s="727"/>
      <c r="LQQ603" s="727"/>
      <c r="LQR603" s="727"/>
      <c r="LQS603" s="727"/>
      <c r="LQT603" s="727"/>
      <c r="LQU603" s="727"/>
      <c r="LQV603" s="727"/>
      <c r="LQW603" s="727"/>
      <c r="LQX603" s="727"/>
      <c r="LQY603" s="727"/>
      <c r="LQZ603" s="727"/>
      <c r="LRA603" s="727"/>
      <c r="LRB603" s="727"/>
      <c r="LRC603" s="727"/>
      <c r="LRD603" s="727"/>
      <c r="LRE603" s="727"/>
      <c r="LRF603" s="727"/>
      <c r="LRG603" s="727"/>
      <c r="LRH603" s="727"/>
      <c r="LRI603" s="727"/>
      <c r="LRJ603" s="727"/>
      <c r="LRK603" s="727"/>
      <c r="LRL603" s="727"/>
      <c r="LRM603" s="727"/>
      <c r="LRN603" s="727"/>
      <c r="LRO603" s="727"/>
      <c r="LRP603" s="727"/>
      <c r="LRQ603" s="727"/>
      <c r="LRR603" s="727"/>
      <c r="LRS603" s="727"/>
      <c r="LRT603" s="727"/>
      <c r="LRU603" s="727"/>
      <c r="LRV603" s="727"/>
      <c r="LRW603" s="727"/>
      <c r="LRX603" s="727"/>
      <c r="LRY603" s="727"/>
      <c r="LRZ603" s="727"/>
      <c r="LSA603" s="727"/>
      <c r="LSB603" s="727"/>
      <c r="LSC603" s="727"/>
      <c r="LSD603" s="727"/>
      <c r="LSE603" s="727"/>
      <c r="LSF603" s="727"/>
      <c r="LSG603" s="727"/>
      <c r="LSH603" s="727"/>
      <c r="LSI603" s="727"/>
      <c r="LSJ603" s="727"/>
      <c r="LSK603" s="727"/>
      <c r="LSL603" s="727"/>
      <c r="LSM603" s="727"/>
      <c r="LSN603" s="727"/>
      <c r="LSO603" s="727"/>
      <c r="LSP603" s="727"/>
      <c r="LSQ603" s="727"/>
      <c r="LSR603" s="727"/>
      <c r="LSS603" s="727"/>
      <c r="LST603" s="727"/>
      <c r="LSU603" s="727"/>
      <c r="LSV603" s="727"/>
      <c r="LSW603" s="727"/>
      <c r="LSX603" s="727"/>
      <c r="LSY603" s="727"/>
      <c r="LSZ603" s="727"/>
      <c r="LTA603" s="727"/>
      <c r="LTB603" s="727"/>
      <c r="LTC603" s="727"/>
      <c r="LTD603" s="727"/>
      <c r="LTE603" s="727"/>
      <c r="LTF603" s="727"/>
      <c r="LTG603" s="727"/>
      <c r="LTH603" s="727"/>
      <c r="LTI603" s="727"/>
      <c r="LTJ603" s="727"/>
      <c r="LTK603" s="727"/>
      <c r="LTL603" s="727"/>
      <c r="LTM603" s="727"/>
      <c r="LTN603" s="727"/>
      <c r="LTO603" s="727"/>
      <c r="LTP603" s="727"/>
      <c r="LTQ603" s="727"/>
      <c r="LTR603" s="727"/>
      <c r="LTS603" s="727"/>
      <c r="LTT603" s="727"/>
      <c r="LTU603" s="727"/>
      <c r="LTV603" s="727"/>
      <c r="LTW603" s="727"/>
      <c r="LTX603" s="727"/>
      <c r="LTY603" s="727"/>
      <c r="LTZ603" s="727"/>
      <c r="LUA603" s="727"/>
      <c r="LUB603" s="727"/>
      <c r="LUC603" s="727"/>
      <c r="LUD603" s="727"/>
      <c r="LUE603" s="727"/>
      <c r="LUF603" s="727"/>
      <c r="LUG603" s="727"/>
      <c r="LUH603" s="727"/>
      <c r="LUI603" s="727"/>
      <c r="LUJ603" s="727"/>
      <c r="LUK603" s="727"/>
      <c r="LUL603" s="727"/>
      <c r="LUM603" s="727"/>
      <c r="LUN603" s="727"/>
      <c r="LUO603" s="727"/>
      <c r="LUP603" s="727"/>
      <c r="LUQ603" s="727"/>
      <c r="LUR603" s="727"/>
      <c r="LUS603" s="727"/>
      <c r="LUT603" s="727"/>
      <c r="LUU603" s="727"/>
      <c r="LUV603" s="727"/>
      <c r="LUW603" s="727"/>
      <c r="LUX603" s="727"/>
      <c r="LUY603" s="727"/>
      <c r="LUZ603" s="727"/>
      <c r="LVA603" s="727"/>
      <c r="LVB603" s="727"/>
      <c r="LVC603" s="727"/>
      <c r="LVD603" s="727"/>
      <c r="LVE603" s="727"/>
      <c r="LVF603" s="727"/>
      <c r="LVG603" s="727"/>
      <c r="LVH603" s="727"/>
      <c r="LVI603" s="727"/>
      <c r="LVJ603" s="727"/>
      <c r="LVK603" s="727"/>
      <c r="LVL603" s="727"/>
      <c r="LVM603" s="727"/>
      <c r="LVN603" s="727"/>
      <c r="LVO603" s="727"/>
      <c r="LVP603" s="727"/>
      <c r="LVQ603" s="727"/>
      <c r="LVR603" s="727"/>
      <c r="LVS603" s="727"/>
      <c r="LVT603" s="727"/>
      <c r="LVU603" s="727"/>
      <c r="LVV603" s="727"/>
      <c r="LVW603" s="727"/>
      <c r="LVX603" s="727"/>
      <c r="LVY603" s="727"/>
      <c r="LVZ603" s="727"/>
      <c r="LWA603" s="727"/>
      <c r="LWB603" s="727"/>
      <c r="LWC603" s="727"/>
      <c r="LWD603" s="727"/>
      <c r="LWE603" s="727"/>
      <c r="LWF603" s="727"/>
      <c r="LWG603" s="727"/>
      <c r="LWH603" s="727"/>
      <c r="LWI603" s="727"/>
      <c r="LWJ603" s="727"/>
      <c r="LWK603" s="727"/>
      <c r="LWL603" s="727"/>
      <c r="LWM603" s="727"/>
      <c r="LWN603" s="727"/>
      <c r="LWO603" s="727"/>
      <c r="LWP603" s="727"/>
      <c r="LWQ603" s="727"/>
      <c r="LWR603" s="727"/>
      <c r="LWS603" s="727"/>
      <c r="LWT603" s="727"/>
      <c r="LWU603" s="727"/>
      <c r="LWV603" s="727"/>
      <c r="LWW603" s="727"/>
      <c r="LWX603" s="727"/>
      <c r="LWY603" s="727"/>
      <c r="LWZ603" s="727"/>
      <c r="LXA603" s="727"/>
      <c r="LXB603" s="727"/>
      <c r="LXC603" s="727"/>
      <c r="LXD603" s="727"/>
      <c r="LXE603" s="727"/>
      <c r="LXF603" s="727"/>
      <c r="LXG603" s="727"/>
      <c r="LXH603" s="727"/>
      <c r="LXI603" s="727"/>
      <c r="LXJ603" s="727"/>
      <c r="LXK603" s="727"/>
      <c r="LXL603" s="727"/>
      <c r="LXM603" s="727"/>
      <c r="LXN603" s="727"/>
      <c r="LXO603" s="727"/>
      <c r="LXP603" s="727"/>
      <c r="LXQ603" s="727"/>
      <c r="LXR603" s="727"/>
      <c r="LXS603" s="727"/>
      <c r="LXT603" s="727"/>
      <c r="LXU603" s="727"/>
      <c r="LXV603" s="727"/>
      <c r="LXW603" s="727"/>
      <c r="LXX603" s="727"/>
      <c r="LXY603" s="727"/>
      <c r="LXZ603" s="727"/>
      <c r="LYA603" s="727"/>
      <c r="LYB603" s="727"/>
      <c r="LYC603" s="727"/>
      <c r="LYD603" s="727"/>
      <c r="LYE603" s="727"/>
      <c r="LYF603" s="727"/>
      <c r="LYG603" s="727"/>
      <c r="LYH603" s="727"/>
      <c r="LYI603" s="727"/>
      <c r="LYJ603" s="727"/>
      <c r="LYK603" s="727"/>
      <c r="LYL603" s="727"/>
      <c r="LYM603" s="727"/>
      <c r="LYN603" s="727"/>
      <c r="LYO603" s="727"/>
      <c r="LYP603" s="727"/>
      <c r="LYQ603" s="727"/>
      <c r="LYR603" s="727"/>
      <c r="LYS603" s="727"/>
      <c r="LYT603" s="727"/>
      <c r="LYU603" s="727"/>
      <c r="LYV603" s="727"/>
      <c r="LYW603" s="727"/>
      <c r="LYX603" s="727"/>
      <c r="LYY603" s="727"/>
      <c r="LYZ603" s="727"/>
      <c r="LZA603" s="727"/>
      <c r="LZB603" s="727"/>
      <c r="LZC603" s="727"/>
      <c r="LZD603" s="727"/>
      <c r="LZE603" s="727"/>
      <c r="LZF603" s="727"/>
      <c r="LZG603" s="727"/>
      <c r="LZH603" s="727"/>
      <c r="LZI603" s="727"/>
      <c r="LZJ603" s="727"/>
      <c r="LZK603" s="727"/>
      <c r="LZL603" s="727"/>
      <c r="LZM603" s="727"/>
      <c r="LZN603" s="727"/>
      <c r="LZO603" s="727"/>
      <c r="LZP603" s="727"/>
      <c r="LZQ603" s="727"/>
      <c r="LZR603" s="727"/>
      <c r="LZS603" s="727"/>
      <c r="LZT603" s="727"/>
      <c r="LZU603" s="727"/>
      <c r="LZV603" s="727"/>
      <c r="LZW603" s="727"/>
      <c r="LZX603" s="727"/>
      <c r="LZY603" s="727"/>
      <c r="LZZ603" s="727"/>
      <c r="MAA603" s="727"/>
      <c r="MAB603" s="727"/>
      <c r="MAC603" s="727"/>
      <c r="MAD603" s="727"/>
      <c r="MAE603" s="727"/>
      <c r="MAF603" s="727"/>
      <c r="MAG603" s="727"/>
      <c r="MAH603" s="727"/>
      <c r="MAI603" s="727"/>
      <c r="MAJ603" s="727"/>
      <c r="MAK603" s="727"/>
      <c r="MAL603" s="727"/>
      <c r="MAM603" s="727"/>
      <c r="MAN603" s="727"/>
      <c r="MAO603" s="727"/>
      <c r="MAP603" s="727"/>
      <c r="MAQ603" s="727"/>
      <c r="MAR603" s="727"/>
      <c r="MAS603" s="727"/>
      <c r="MAT603" s="727"/>
      <c r="MAU603" s="727"/>
      <c r="MAV603" s="727"/>
      <c r="MAW603" s="727"/>
      <c r="MAX603" s="727"/>
      <c r="MAY603" s="727"/>
      <c r="MAZ603" s="727"/>
      <c r="MBA603" s="727"/>
      <c r="MBB603" s="727"/>
      <c r="MBC603" s="727"/>
      <c r="MBD603" s="727"/>
      <c r="MBE603" s="727"/>
      <c r="MBF603" s="727"/>
      <c r="MBG603" s="727"/>
      <c r="MBH603" s="727"/>
      <c r="MBI603" s="727"/>
      <c r="MBJ603" s="727"/>
      <c r="MBK603" s="727"/>
      <c r="MBL603" s="727"/>
      <c r="MBM603" s="727"/>
      <c r="MBN603" s="727"/>
      <c r="MBO603" s="727"/>
      <c r="MBP603" s="727"/>
      <c r="MBQ603" s="727"/>
      <c r="MBR603" s="727"/>
      <c r="MBS603" s="727"/>
      <c r="MBT603" s="727"/>
      <c r="MBU603" s="727"/>
      <c r="MBV603" s="727"/>
      <c r="MBW603" s="727"/>
      <c r="MBX603" s="727"/>
      <c r="MBY603" s="727"/>
      <c r="MBZ603" s="727"/>
      <c r="MCA603" s="727"/>
      <c r="MCB603" s="727"/>
      <c r="MCC603" s="727"/>
      <c r="MCD603" s="727"/>
      <c r="MCE603" s="727"/>
      <c r="MCF603" s="727"/>
      <c r="MCG603" s="727"/>
      <c r="MCH603" s="727"/>
      <c r="MCI603" s="727"/>
      <c r="MCJ603" s="727"/>
      <c r="MCK603" s="727"/>
      <c r="MCL603" s="727"/>
      <c r="MCM603" s="727"/>
      <c r="MCN603" s="727"/>
      <c r="MCO603" s="727"/>
      <c r="MCP603" s="727"/>
      <c r="MCQ603" s="727"/>
      <c r="MCR603" s="727"/>
      <c r="MCS603" s="727"/>
      <c r="MCT603" s="727"/>
      <c r="MCU603" s="727"/>
      <c r="MCV603" s="727"/>
      <c r="MCW603" s="727"/>
      <c r="MCX603" s="727"/>
      <c r="MCY603" s="727"/>
      <c r="MCZ603" s="727"/>
      <c r="MDA603" s="727"/>
      <c r="MDB603" s="727"/>
      <c r="MDC603" s="727"/>
      <c r="MDD603" s="727"/>
      <c r="MDE603" s="727"/>
      <c r="MDF603" s="727"/>
      <c r="MDG603" s="727"/>
      <c r="MDH603" s="727"/>
      <c r="MDI603" s="727"/>
      <c r="MDJ603" s="727"/>
      <c r="MDK603" s="727"/>
      <c r="MDL603" s="727"/>
      <c r="MDM603" s="727"/>
      <c r="MDN603" s="727"/>
      <c r="MDO603" s="727"/>
      <c r="MDP603" s="727"/>
      <c r="MDQ603" s="727"/>
      <c r="MDR603" s="727"/>
      <c r="MDS603" s="727"/>
      <c r="MDT603" s="727"/>
      <c r="MDU603" s="727"/>
      <c r="MDV603" s="727"/>
      <c r="MDW603" s="727"/>
      <c r="MDX603" s="727"/>
      <c r="MDY603" s="727"/>
      <c r="MDZ603" s="727"/>
      <c r="MEA603" s="727"/>
      <c r="MEB603" s="727"/>
      <c r="MEC603" s="727"/>
      <c r="MED603" s="727"/>
      <c r="MEE603" s="727"/>
      <c r="MEF603" s="727"/>
      <c r="MEG603" s="727"/>
      <c r="MEH603" s="727"/>
      <c r="MEI603" s="727"/>
      <c r="MEJ603" s="727"/>
      <c r="MEK603" s="727"/>
      <c r="MEL603" s="727"/>
      <c r="MEM603" s="727"/>
      <c r="MEN603" s="727"/>
      <c r="MEO603" s="727"/>
      <c r="MEP603" s="727"/>
      <c r="MEQ603" s="727"/>
      <c r="MER603" s="727"/>
      <c r="MES603" s="727"/>
      <c r="MET603" s="727"/>
      <c r="MEU603" s="727"/>
      <c r="MEV603" s="727"/>
      <c r="MEW603" s="727"/>
      <c r="MEX603" s="727"/>
      <c r="MEY603" s="727"/>
      <c r="MEZ603" s="727"/>
      <c r="MFA603" s="727"/>
      <c r="MFB603" s="727"/>
      <c r="MFC603" s="727"/>
      <c r="MFD603" s="727"/>
      <c r="MFE603" s="727"/>
      <c r="MFF603" s="727"/>
      <c r="MFG603" s="727"/>
      <c r="MFH603" s="727"/>
      <c r="MFI603" s="727"/>
      <c r="MFJ603" s="727"/>
      <c r="MFK603" s="727"/>
      <c r="MFL603" s="727"/>
      <c r="MFM603" s="727"/>
      <c r="MFN603" s="727"/>
      <c r="MFO603" s="727"/>
      <c r="MFP603" s="727"/>
      <c r="MFQ603" s="727"/>
      <c r="MFR603" s="727"/>
      <c r="MFS603" s="727"/>
      <c r="MFT603" s="727"/>
      <c r="MFU603" s="727"/>
      <c r="MFV603" s="727"/>
      <c r="MFW603" s="727"/>
      <c r="MFX603" s="727"/>
      <c r="MFY603" s="727"/>
      <c r="MFZ603" s="727"/>
      <c r="MGA603" s="727"/>
      <c r="MGB603" s="727"/>
      <c r="MGC603" s="727"/>
      <c r="MGD603" s="727"/>
      <c r="MGE603" s="727"/>
      <c r="MGF603" s="727"/>
      <c r="MGG603" s="727"/>
      <c r="MGH603" s="727"/>
      <c r="MGI603" s="727"/>
      <c r="MGJ603" s="727"/>
      <c r="MGK603" s="727"/>
      <c r="MGL603" s="727"/>
      <c r="MGM603" s="727"/>
      <c r="MGN603" s="727"/>
      <c r="MGO603" s="727"/>
      <c r="MGP603" s="727"/>
      <c r="MGQ603" s="727"/>
      <c r="MGR603" s="727"/>
      <c r="MGS603" s="727"/>
      <c r="MGT603" s="727"/>
      <c r="MGU603" s="727"/>
      <c r="MGV603" s="727"/>
      <c r="MGW603" s="727"/>
      <c r="MGX603" s="727"/>
      <c r="MGY603" s="727"/>
      <c r="MGZ603" s="727"/>
      <c r="MHA603" s="727"/>
      <c r="MHB603" s="727"/>
      <c r="MHC603" s="727"/>
      <c r="MHD603" s="727"/>
      <c r="MHE603" s="727"/>
      <c r="MHF603" s="727"/>
      <c r="MHG603" s="727"/>
      <c r="MHH603" s="727"/>
      <c r="MHI603" s="727"/>
      <c r="MHJ603" s="727"/>
      <c r="MHK603" s="727"/>
      <c r="MHL603" s="727"/>
      <c r="MHM603" s="727"/>
      <c r="MHN603" s="727"/>
      <c r="MHO603" s="727"/>
      <c r="MHP603" s="727"/>
      <c r="MHQ603" s="727"/>
      <c r="MHR603" s="727"/>
      <c r="MHS603" s="727"/>
      <c r="MHT603" s="727"/>
      <c r="MHU603" s="727"/>
      <c r="MHV603" s="727"/>
      <c r="MHW603" s="727"/>
      <c r="MHX603" s="727"/>
      <c r="MHY603" s="727"/>
      <c r="MHZ603" s="727"/>
      <c r="MIA603" s="727"/>
      <c r="MIB603" s="727"/>
      <c r="MIC603" s="727"/>
      <c r="MID603" s="727"/>
      <c r="MIE603" s="727"/>
      <c r="MIF603" s="727"/>
      <c r="MIG603" s="727"/>
      <c r="MIH603" s="727"/>
      <c r="MII603" s="727"/>
      <c r="MIJ603" s="727"/>
      <c r="MIK603" s="727"/>
      <c r="MIL603" s="727"/>
      <c r="MIM603" s="727"/>
      <c r="MIN603" s="727"/>
      <c r="MIO603" s="727"/>
      <c r="MIP603" s="727"/>
      <c r="MIQ603" s="727"/>
      <c r="MIR603" s="727"/>
      <c r="MIS603" s="727"/>
      <c r="MIT603" s="727"/>
      <c r="MIU603" s="727"/>
      <c r="MIV603" s="727"/>
      <c r="MIW603" s="727"/>
      <c r="MIX603" s="727"/>
      <c r="MIY603" s="727"/>
      <c r="MIZ603" s="727"/>
      <c r="MJA603" s="727"/>
      <c r="MJB603" s="727"/>
      <c r="MJC603" s="727"/>
      <c r="MJD603" s="727"/>
      <c r="MJE603" s="727"/>
      <c r="MJF603" s="727"/>
      <c r="MJG603" s="727"/>
      <c r="MJH603" s="727"/>
      <c r="MJI603" s="727"/>
      <c r="MJJ603" s="727"/>
      <c r="MJK603" s="727"/>
      <c r="MJL603" s="727"/>
      <c r="MJM603" s="727"/>
      <c r="MJN603" s="727"/>
      <c r="MJO603" s="727"/>
      <c r="MJP603" s="727"/>
      <c r="MJQ603" s="727"/>
      <c r="MJR603" s="727"/>
      <c r="MJS603" s="727"/>
      <c r="MJT603" s="727"/>
      <c r="MJU603" s="727"/>
      <c r="MJV603" s="727"/>
      <c r="MJW603" s="727"/>
      <c r="MJX603" s="727"/>
      <c r="MJY603" s="727"/>
      <c r="MJZ603" s="727"/>
      <c r="MKA603" s="727"/>
      <c r="MKB603" s="727"/>
      <c r="MKC603" s="727"/>
      <c r="MKD603" s="727"/>
      <c r="MKE603" s="727"/>
      <c r="MKF603" s="727"/>
      <c r="MKG603" s="727"/>
      <c r="MKH603" s="727"/>
      <c r="MKI603" s="727"/>
      <c r="MKJ603" s="727"/>
      <c r="MKK603" s="727"/>
      <c r="MKL603" s="727"/>
      <c r="MKM603" s="727"/>
      <c r="MKN603" s="727"/>
      <c r="MKO603" s="727"/>
      <c r="MKP603" s="727"/>
      <c r="MKQ603" s="727"/>
      <c r="MKR603" s="727"/>
      <c r="MKS603" s="727"/>
      <c r="MKT603" s="727"/>
      <c r="MKU603" s="727"/>
      <c r="MKV603" s="727"/>
      <c r="MKW603" s="727"/>
      <c r="MKX603" s="727"/>
      <c r="MKY603" s="727"/>
      <c r="MKZ603" s="727"/>
      <c r="MLA603" s="727"/>
      <c r="MLB603" s="727"/>
      <c r="MLC603" s="727"/>
      <c r="MLD603" s="727"/>
      <c r="MLE603" s="727"/>
      <c r="MLF603" s="727"/>
      <c r="MLG603" s="727"/>
      <c r="MLH603" s="727"/>
      <c r="MLI603" s="727"/>
      <c r="MLJ603" s="727"/>
      <c r="MLK603" s="727"/>
      <c r="MLL603" s="727"/>
      <c r="MLM603" s="727"/>
      <c r="MLN603" s="727"/>
      <c r="MLO603" s="727"/>
      <c r="MLP603" s="727"/>
      <c r="MLQ603" s="727"/>
      <c r="MLR603" s="727"/>
      <c r="MLS603" s="727"/>
      <c r="MLT603" s="727"/>
      <c r="MLU603" s="727"/>
      <c r="MLV603" s="727"/>
      <c r="MLW603" s="727"/>
      <c r="MLX603" s="727"/>
      <c r="MLY603" s="727"/>
      <c r="MLZ603" s="727"/>
      <c r="MMA603" s="727"/>
      <c r="MMB603" s="727"/>
      <c r="MMC603" s="727"/>
      <c r="MMD603" s="727"/>
      <c r="MME603" s="727"/>
      <c r="MMF603" s="727"/>
      <c r="MMG603" s="727"/>
      <c r="MMH603" s="727"/>
      <c r="MMI603" s="727"/>
      <c r="MMJ603" s="727"/>
      <c r="MMK603" s="727"/>
      <c r="MML603" s="727"/>
      <c r="MMM603" s="727"/>
      <c r="MMN603" s="727"/>
      <c r="MMO603" s="727"/>
      <c r="MMP603" s="727"/>
      <c r="MMQ603" s="727"/>
      <c r="MMR603" s="727"/>
      <c r="MMS603" s="727"/>
      <c r="MMT603" s="727"/>
      <c r="MMU603" s="727"/>
      <c r="MMV603" s="727"/>
      <c r="MMW603" s="727"/>
      <c r="MMX603" s="727"/>
      <c r="MMY603" s="727"/>
      <c r="MMZ603" s="727"/>
      <c r="MNA603" s="727"/>
      <c r="MNB603" s="727"/>
      <c r="MNC603" s="727"/>
      <c r="MND603" s="727"/>
      <c r="MNE603" s="727"/>
      <c r="MNF603" s="727"/>
      <c r="MNG603" s="727"/>
      <c r="MNH603" s="727"/>
      <c r="MNI603" s="727"/>
      <c r="MNJ603" s="727"/>
      <c r="MNK603" s="727"/>
      <c r="MNL603" s="727"/>
      <c r="MNM603" s="727"/>
      <c r="MNN603" s="727"/>
      <c r="MNO603" s="727"/>
      <c r="MNP603" s="727"/>
      <c r="MNQ603" s="727"/>
      <c r="MNR603" s="727"/>
      <c r="MNS603" s="727"/>
      <c r="MNT603" s="727"/>
      <c r="MNU603" s="727"/>
      <c r="MNV603" s="727"/>
      <c r="MNW603" s="727"/>
      <c r="MNX603" s="727"/>
      <c r="MNY603" s="727"/>
      <c r="MNZ603" s="727"/>
      <c r="MOA603" s="727"/>
      <c r="MOB603" s="727"/>
      <c r="MOC603" s="727"/>
      <c r="MOD603" s="727"/>
      <c r="MOE603" s="727"/>
      <c r="MOF603" s="727"/>
      <c r="MOG603" s="727"/>
      <c r="MOH603" s="727"/>
      <c r="MOI603" s="727"/>
      <c r="MOJ603" s="727"/>
      <c r="MOK603" s="727"/>
      <c r="MOL603" s="727"/>
      <c r="MOM603" s="727"/>
      <c r="MON603" s="727"/>
      <c r="MOO603" s="727"/>
      <c r="MOP603" s="727"/>
      <c r="MOQ603" s="727"/>
      <c r="MOR603" s="727"/>
      <c r="MOS603" s="727"/>
      <c r="MOT603" s="727"/>
      <c r="MOU603" s="727"/>
      <c r="MOV603" s="727"/>
      <c r="MOW603" s="727"/>
      <c r="MOX603" s="727"/>
      <c r="MOY603" s="727"/>
      <c r="MOZ603" s="727"/>
      <c r="MPA603" s="727"/>
      <c r="MPB603" s="727"/>
      <c r="MPC603" s="727"/>
      <c r="MPD603" s="727"/>
      <c r="MPE603" s="727"/>
      <c r="MPF603" s="727"/>
      <c r="MPG603" s="727"/>
      <c r="MPH603" s="727"/>
      <c r="MPI603" s="727"/>
      <c r="MPJ603" s="727"/>
      <c r="MPK603" s="727"/>
      <c r="MPL603" s="727"/>
      <c r="MPM603" s="727"/>
      <c r="MPN603" s="727"/>
      <c r="MPO603" s="727"/>
      <c r="MPP603" s="727"/>
      <c r="MPQ603" s="727"/>
      <c r="MPR603" s="727"/>
      <c r="MPS603" s="727"/>
      <c r="MPT603" s="727"/>
      <c r="MPU603" s="727"/>
      <c r="MPV603" s="727"/>
      <c r="MPW603" s="727"/>
      <c r="MPX603" s="727"/>
      <c r="MPY603" s="727"/>
      <c r="MPZ603" s="727"/>
      <c r="MQA603" s="727"/>
      <c r="MQB603" s="727"/>
      <c r="MQC603" s="727"/>
      <c r="MQD603" s="727"/>
      <c r="MQE603" s="727"/>
      <c r="MQF603" s="727"/>
      <c r="MQG603" s="727"/>
      <c r="MQH603" s="727"/>
      <c r="MQI603" s="727"/>
      <c r="MQJ603" s="727"/>
      <c r="MQK603" s="727"/>
      <c r="MQL603" s="727"/>
      <c r="MQM603" s="727"/>
      <c r="MQN603" s="727"/>
      <c r="MQO603" s="727"/>
      <c r="MQP603" s="727"/>
      <c r="MQQ603" s="727"/>
      <c r="MQR603" s="727"/>
      <c r="MQS603" s="727"/>
      <c r="MQT603" s="727"/>
      <c r="MQU603" s="727"/>
      <c r="MQV603" s="727"/>
      <c r="MQW603" s="727"/>
      <c r="MQX603" s="727"/>
      <c r="MQY603" s="727"/>
      <c r="MQZ603" s="727"/>
      <c r="MRA603" s="727"/>
      <c r="MRB603" s="727"/>
      <c r="MRC603" s="727"/>
      <c r="MRD603" s="727"/>
      <c r="MRE603" s="727"/>
      <c r="MRF603" s="727"/>
      <c r="MRG603" s="727"/>
      <c r="MRH603" s="727"/>
      <c r="MRI603" s="727"/>
      <c r="MRJ603" s="727"/>
      <c r="MRK603" s="727"/>
      <c r="MRL603" s="727"/>
      <c r="MRM603" s="727"/>
      <c r="MRN603" s="727"/>
      <c r="MRO603" s="727"/>
      <c r="MRP603" s="727"/>
      <c r="MRQ603" s="727"/>
      <c r="MRR603" s="727"/>
      <c r="MRS603" s="727"/>
      <c r="MRT603" s="727"/>
      <c r="MRU603" s="727"/>
      <c r="MRV603" s="727"/>
      <c r="MRW603" s="727"/>
      <c r="MRX603" s="727"/>
      <c r="MRY603" s="727"/>
      <c r="MRZ603" s="727"/>
      <c r="MSA603" s="727"/>
      <c r="MSB603" s="727"/>
      <c r="MSC603" s="727"/>
      <c r="MSD603" s="727"/>
      <c r="MSE603" s="727"/>
      <c r="MSF603" s="727"/>
      <c r="MSG603" s="727"/>
      <c r="MSH603" s="727"/>
      <c r="MSI603" s="727"/>
      <c r="MSJ603" s="727"/>
      <c r="MSK603" s="727"/>
      <c r="MSL603" s="727"/>
      <c r="MSM603" s="727"/>
      <c r="MSN603" s="727"/>
      <c r="MSO603" s="727"/>
      <c r="MSP603" s="727"/>
      <c r="MSQ603" s="727"/>
      <c r="MSR603" s="727"/>
      <c r="MSS603" s="727"/>
      <c r="MST603" s="727"/>
      <c r="MSU603" s="727"/>
      <c r="MSV603" s="727"/>
      <c r="MSW603" s="727"/>
      <c r="MSX603" s="727"/>
      <c r="MSY603" s="727"/>
      <c r="MSZ603" s="727"/>
      <c r="MTA603" s="727"/>
      <c r="MTB603" s="727"/>
      <c r="MTC603" s="727"/>
      <c r="MTD603" s="727"/>
      <c r="MTE603" s="727"/>
      <c r="MTF603" s="727"/>
      <c r="MTG603" s="727"/>
      <c r="MTH603" s="727"/>
      <c r="MTI603" s="727"/>
      <c r="MTJ603" s="727"/>
      <c r="MTK603" s="727"/>
      <c r="MTL603" s="727"/>
      <c r="MTM603" s="727"/>
      <c r="MTN603" s="727"/>
      <c r="MTO603" s="727"/>
      <c r="MTP603" s="727"/>
      <c r="MTQ603" s="727"/>
      <c r="MTR603" s="727"/>
      <c r="MTS603" s="727"/>
      <c r="MTT603" s="727"/>
      <c r="MTU603" s="727"/>
      <c r="MTV603" s="727"/>
      <c r="MTW603" s="727"/>
      <c r="MTX603" s="727"/>
      <c r="MTY603" s="727"/>
      <c r="MTZ603" s="727"/>
      <c r="MUA603" s="727"/>
      <c r="MUB603" s="727"/>
      <c r="MUC603" s="727"/>
      <c r="MUD603" s="727"/>
      <c r="MUE603" s="727"/>
      <c r="MUF603" s="727"/>
      <c r="MUG603" s="727"/>
      <c r="MUH603" s="727"/>
      <c r="MUI603" s="727"/>
      <c r="MUJ603" s="727"/>
      <c r="MUK603" s="727"/>
      <c r="MUL603" s="727"/>
      <c r="MUM603" s="727"/>
      <c r="MUN603" s="727"/>
      <c r="MUO603" s="727"/>
      <c r="MUP603" s="727"/>
      <c r="MUQ603" s="727"/>
      <c r="MUR603" s="727"/>
      <c r="MUS603" s="727"/>
      <c r="MUT603" s="727"/>
      <c r="MUU603" s="727"/>
      <c r="MUV603" s="727"/>
      <c r="MUW603" s="727"/>
      <c r="MUX603" s="727"/>
      <c r="MUY603" s="727"/>
      <c r="MUZ603" s="727"/>
      <c r="MVA603" s="727"/>
      <c r="MVB603" s="727"/>
      <c r="MVC603" s="727"/>
      <c r="MVD603" s="727"/>
      <c r="MVE603" s="727"/>
      <c r="MVF603" s="727"/>
      <c r="MVG603" s="727"/>
      <c r="MVH603" s="727"/>
      <c r="MVI603" s="727"/>
      <c r="MVJ603" s="727"/>
      <c r="MVK603" s="727"/>
      <c r="MVL603" s="727"/>
      <c r="MVM603" s="727"/>
      <c r="MVN603" s="727"/>
      <c r="MVO603" s="727"/>
      <c r="MVP603" s="727"/>
      <c r="MVQ603" s="727"/>
      <c r="MVR603" s="727"/>
      <c r="MVS603" s="727"/>
      <c r="MVT603" s="727"/>
      <c r="MVU603" s="727"/>
      <c r="MVV603" s="727"/>
      <c r="MVW603" s="727"/>
      <c r="MVX603" s="727"/>
      <c r="MVY603" s="727"/>
      <c r="MVZ603" s="727"/>
      <c r="MWA603" s="727"/>
      <c r="MWB603" s="727"/>
      <c r="MWC603" s="727"/>
      <c r="MWD603" s="727"/>
      <c r="MWE603" s="727"/>
      <c r="MWF603" s="727"/>
      <c r="MWG603" s="727"/>
      <c r="MWH603" s="727"/>
      <c r="MWI603" s="727"/>
      <c r="MWJ603" s="727"/>
      <c r="MWK603" s="727"/>
      <c r="MWL603" s="727"/>
      <c r="MWM603" s="727"/>
      <c r="MWN603" s="727"/>
      <c r="MWO603" s="727"/>
      <c r="MWP603" s="727"/>
      <c r="MWQ603" s="727"/>
      <c r="MWR603" s="727"/>
      <c r="MWS603" s="727"/>
      <c r="MWT603" s="727"/>
      <c r="MWU603" s="727"/>
      <c r="MWV603" s="727"/>
      <c r="MWW603" s="727"/>
      <c r="MWX603" s="727"/>
      <c r="MWY603" s="727"/>
      <c r="MWZ603" s="727"/>
      <c r="MXA603" s="727"/>
      <c r="MXB603" s="727"/>
      <c r="MXC603" s="727"/>
      <c r="MXD603" s="727"/>
      <c r="MXE603" s="727"/>
      <c r="MXF603" s="727"/>
      <c r="MXG603" s="727"/>
      <c r="MXH603" s="727"/>
      <c r="MXI603" s="727"/>
      <c r="MXJ603" s="727"/>
      <c r="MXK603" s="727"/>
      <c r="MXL603" s="727"/>
      <c r="MXM603" s="727"/>
      <c r="MXN603" s="727"/>
      <c r="MXO603" s="727"/>
      <c r="MXP603" s="727"/>
      <c r="MXQ603" s="727"/>
      <c r="MXR603" s="727"/>
      <c r="MXS603" s="727"/>
      <c r="MXT603" s="727"/>
      <c r="MXU603" s="727"/>
      <c r="MXV603" s="727"/>
      <c r="MXW603" s="727"/>
      <c r="MXX603" s="727"/>
      <c r="MXY603" s="727"/>
      <c r="MXZ603" s="727"/>
      <c r="MYA603" s="727"/>
      <c r="MYB603" s="727"/>
      <c r="MYC603" s="727"/>
      <c r="MYD603" s="727"/>
      <c r="MYE603" s="727"/>
      <c r="MYF603" s="727"/>
      <c r="MYG603" s="727"/>
      <c r="MYH603" s="727"/>
      <c r="MYI603" s="727"/>
      <c r="MYJ603" s="727"/>
      <c r="MYK603" s="727"/>
      <c r="MYL603" s="727"/>
      <c r="MYM603" s="727"/>
      <c r="MYN603" s="727"/>
      <c r="MYO603" s="727"/>
      <c r="MYP603" s="727"/>
      <c r="MYQ603" s="727"/>
      <c r="MYR603" s="727"/>
      <c r="MYS603" s="727"/>
      <c r="MYT603" s="727"/>
      <c r="MYU603" s="727"/>
      <c r="MYV603" s="727"/>
      <c r="MYW603" s="727"/>
      <c r="MYX603" s="727"/>
      <c r="MYY603" s="727"/>
      <c r="MYZ603" s="727"/>
      <c r="MZA603" s="727"/>
      <c r="MZB603" s="727"/>
      <c r="MZC603" s="727"/>
      <c r="MZD603" s="727"/>
      <c r="MZE603" s="727"/>
      <c r="MZF603" s="727"/>
      <c r="MZG603" s="727"/>
      <c r="MZH603" s="727"/>
      <c r="MZI603" s="727"/>
      <c r="MZJ603" s="727"/>
      <c r="MZK603" s="727"/>
      <c r="MZL603" s="727"/>
      <c r="MZM603" s="727"/>
      <c r="MZN603" s="727"/>
      <c r="MZO603" s="727"/>
      <c r="MZP603" s="727"/>
      <c r="MZQ603" s="727"/>
      <c r="MZR603" s="727"/>
      <c r="MZS603" s="727"/>
      <c r="MZT603" s="727"/>
      <c r="MZU603" s="727"/>
      <c r="MZV603" s="727"/>
      <c r="MZW603" s="727"/>
      <c r="MZX603" s="727"/>
      <c r="MZY603" s="727"/>
      <c r="MZZ603" s="727"/>
      <c r="NAA603" s="727"/>
      <c r="NAB603" s="727"/>
      <c r="NAC603" s="727"/>
      <c r="NAD603" s="727"/>
      <c r="NAE603" s="727"/>
      <c r="NAF603" s="727"/>
      <c r="NAG603" s="727"/>
      <c r="NAH603" s="727"/>
      <c r="NAI603" s="727"/>
      <c r="NAJ603" s="727"/>
      <c r="NAK603" s="727"/>
      <c r="NAL603" s="727"/>
      <c r="NAM603" s="727"/>
      <c r="NAN603" s="727"/>
      <c r="NAO603" s="727"/>
      <c r="NAP603" s="727"/>
      <c r="NAQ603" s="727"/>
      <c r="NAR603" s="727"/>
      <c r="NAS603" s="727"/>
      <c r="NAT603" s="727"/>
      <c r="NAU603" s="727"/>
      <c r="NAV603" s="727"/>
      <c r="NAW603" s="727"/>
      <c r="NAX603" s="727"/>
      <c r="NAY603" s="727"/>
      <c r="NAZ603" s="727"/>
      <c r="NBA603" s="727"/>
      <c r="NBB603" s="727"/>
      <c r="NBC603" s="727"/>
      <c r="NBD603" s="727"/>
      <c r="NBE603" s="727"/>
      <c r="NBF603" s="727"/>
      <c r="NBG603" s="727"/>
      <c r="NBH603" s="727"/>
      <c r="NBI603" s="727"/>
      <c r="NBJ603" s="727"/>
      <c r="NBK603" s="727"/>
      <c r="NBL603" s="727"/>
      <c r="NBM603" s="727"/>
      <c r="NBN603" s="727"/>
      <c r="NBO603" s="727"/>
      <c r="NBP603" s="727"/>
      <c r="NBQ603" s="727"/>
      <c r="NBR603" s="727"/>
      <c r="NBS603" s="727"/>
      <c r="NBT603" s="727"/>
      <c r="NBU603" s="727"/>
      <c r="NBV603" s="727"/>
      <c r="NBW603" s="727"/>
      <c r="NBX603" s="727"/>
      <c r="NBY603" s="727"/>
      <c r="NBZ603" s="727"/>
      <c r="NCA603" s="727"/>
      <c r="NCB603" s="727"/>
      <c r="NCC603" s="727"/>
      <c r="NCD603" s="727"/>
      <c r="NCE603" s="727"/>
      <c r="NCF603" s="727"/>
      <c r="NCG603" s="727"/>
      <c r="NCH603" s="727"/>
      <c r="NCI603" s="727"/>
      <c r="NCJ603" s="727"/>
      <c r="NCK603" s="727"/>
      <c r="NCL603" s="727"/>
      <c r="NCM603" s="727"/>
      <c r="NCN603" s="727"/>
      <c r="NCO603" s="727"/>
      <c r="NCP603" s="727"/>
      <c r="NCQ603" s="727"/>
      <c r="NCR603" s="727"/>
      <c r="NCS603" s="727"/>
      <c r="NCT603" s="727"/>
      <c r="NCU603" s="727"/>
      <c r="NCV603" s="727"/>
      <c r="NCW603" s="727"/>
      <c r="NCX603" s="727"/>
      <c r="NCY603" s="727"/>
      <c r="NCZ603" s="727"/>
      <c r="NDA603" s="727"/>
      <c r="NDB603" s="727"/>
      <c r="NDC603" s="727"/>
      <c r="NDD603" s="727"/>
      <c r="NDE603" s="727"/>
      <c r="NDF603" s="727"/>
      <c r="NDG603" s="727"/>
      <c r="NDH603" s="727"/>
      <c r="NDI603" s="727"/>
      <c r="NDJ603" s="727"/>
      <c r="NDK603" s="727"/>
      <c r="NDL603" s="727"/>
      <c r="NDM603" s="727"/>
      <c r="NDN603" s="727"/>
      <c r="NDO603" s="727"/>
      <c r="NDP603" s="727"/>
      <c r="NDQ603" s="727"/>
      <c r="NDR603" s="727"/>
      <c r="NDS603" s="727"/>
      <c r="NDT603" s="727"/>
      <c r="NDU603" s="727"/>
      <c r="NDV603" s="727"/>
      <c r="NDW603" s="727"/>
      <c r="NDX603" s="727"/>
      <c r="NDY603" s="727"/>
      <c r="NDZ603" s="727"/>
      <c r="NEA603" s="727"/>
      <c r="NEB603" s="727"/>
      <c r="NEC603" s="727"/>
      <c r="NED603" s="727"/>
      <c r="NEE603" s="727"/>
      <c r="NEF603" s="727"/>
      <c r="NEG603" s="727"/>
      <c r="NEH603" s="727"/>
      <c r="NEI603" s="727"/>
      <c r="NEJ603" s="727"/>
      <c r="NEK603" s="727"/>
      <c r="NEL603" s="727"/>
      <c r="NEM603" s="727"/>
      <c r="NEN603" s="727"/>
      <c r="NEO603" s="727"/>
      <c r="NEP603" s="727"/>
      <c r="NEQ603" s="727"/>
      <c r="NER603" s="727"/>
      <c r="NES603" s="727"/>
      <c r="NET603" s="727"/>
      <c r="NEU603" s="727"/>
      <c r="NEV603" s="727"/>
      <c r="NEW603" s="727"/>
      <c r="NEX603" s="727"/>
      <c r="NEY603" s="727"/>
      <c r="NEZ603" s="727"/>
      <c r="NFA603" s="727"/>
      <c r="NFB603" s="727"/>
      <c r="NFC603" s="727"/>
      <c r="NFD603" s="727"/>
      <c r="NFE603" s="727"/>
      <c r="NFF603" s="727"/>
      <c r="NFG603" s="727"/>
      <c r="NFH603" s="727"/>
      <c r="NFI603" s="727"/>
      <c r="NFJ603" s="727"/>
      <c r="NFK603" s="727"/>
      <c r="NFL603" s="727"/>
      <c r="NFM603" s="727"/>
      <c r="NFN603" s="727"/>
      <c r="NFO603" s="727"/>
      <c r="NFP603" s="727"/>
      <c r="NFQ603" s="727"/>
      <c r="NFR603" s="727"/>
      <c r="NFS603" s="727"/>
      <c r="NFT603" s="727"/>
      <c r="NFU603" s="727"/>
      <c r="NFV603" s="727"/>
      <c r="NFW603" s="727"/>
      <c r="NFX603" s="727"/>
      <c r="NFY603" s="727"/>
      <c r="NFZ603" s="727"/>
      <c r="NGA603" s="727"/>
      <c r="NGB603" s="727"/>
      <c r="NGC603" s="727"/>
      <c r="NGD603" s="727"/>
      <c r="NGE603" s="727"/>
      <c r="NGF603" s="727"/>
      <c r="NGG603" s="727"/>
      <c r="NGH603" s="727"/>
      <c r="NGI603" s="727"/>
      <c r="NGJ603" s="727"/>
      <c r="NGK603" s="727"/>
      <c r="NGL603" s="727"/>
      <c r="NGM603" s="727"/>
      <c r="NGN603" s="727"/>
      <c r="NGO603" s="727"/>
      <c r="NGP603" s="727"/>
      <c r="NGQ603" s="727"/>
      <c r="NGR603" s="727"/>
      <c r="NGS603" s="727"/>
      <c r="NGT603" s="727"/>
      <c r="NGU603" s="727"/>
      <c r="NGV603" s="727"/>
      <c r="NGW603" s="727"/>
      <c r="NGX603" s="727"/>
      <c r="NGY603" s="727"/>
      <c r="NGZ603" s="727"/>
      <c r="NHA603" s="727"/>
      <c r="NHB603" s="727"/>
      <c r="NHC603" s="727"/>
      <c r="NHD603" s="727"/>
      <c r="NHE603" s="727"/>
      <c r="NHF603" s="727"/>
      <c r="NHG603" s="727"/>
      <c r="NHH603" s="727"/>
      <c r="NHI603" s="727"/>
      <c r="NHJ603" s="727"/>
      <c r="NHK603" s="727"/>
      <c r="NHL603" s="727"/>
      <c r="NHM603" s="727"/>
      <c r="NHN603" s="727"/>
      <c r="NHO603" s="727"/>
      <c r="NHP603" s="727"/>
      <c r="NHQ603" s="727"/>
      <c r="NHR603" s="727"/>
      <c r="NHS603" s="727"/>
      <c r="NHT603" s="727"/>
      <c r="NHU603" s="727"/>
      <c r="NHV603" s="727"/>
      <c r="NHW603" s="727"/>
      <c r="NHX603" s="727"/>
      <c r="NHY603" s="727"/>
      <c r="NHZ603" s="727"/>
      <c r="NIA603" s="727"/>
      <c r="NIB603" s="727"/>
      <c r="NIC603" s="727"/>
      <c r="NID603" s="727"/>
      <c r="NIE603" s="727"/>
      <c r="NIF603" s="727"/>
      <c r="NIG603" s="727"/>
      <c r="NIH603" s="727"/>
      <c r="NII603" s="727"/>
      <c r="NIJ603" s="727"/>
      <c r="NIK603" s="727"/>
      <c r="NIL603" s="727"/>
      <c r="NIM603" s="727"/>
      <c r="NIN603" s="727"/>
      <c r="NIO603" s="727"/>
      <c r="NIP603" s="727"/>
      <c r="NIQ603" s="727"/>
      <c r="NIR603" s="727"/>
      <c r="NIS603" s="727"/>
      <c r="NIT603" s="727"/>
      <c r="NIU603" s="727"/>
      <c r="NIV603" s="727"/>
      <c r="NIW603" s="727"/>
      <c r="NIX603" s="727"/>
      <c r="NIY603" s="727"/>
      <c r="NIZ603" s="727"/>
      <c r="NJA603" s="727"/>
      <c r="NJB603" s="727"/>
      <c r="NJC603" s="727"/>
      <c r="NJD603" s="727"/>
      <c r="NJE603" s="727"/>
      <c r="NJF603" s="727"/>
      <c r="NJG603" s="727"/>
      <c r="NJH603" s="727"/>
      <c r="NJI603" s="727"/>
      <c r="NJJ603" s="727"/>
      <c r="NJK603" s="727"/>
      <c r="NJL603" s="727"/>
      <c r="NJM603" s="727"/>
      <c r="NJN603" s="727"/>
      <c r="NJO603" s="727"/>
      <c r="NJP603" s="727"/>
      <c r="NJQ603" s="727"/>
      <c r="NJR603" s="727"/>
      <c r="NJS603" s="727"/>
      <c r="NJT603" s="727"/>
      <c r="NJU603" s="727"/>
      <c r="NJV603" s="727"/>
      <c r="NJW603" s="727"/>
      <c r="NJX603" s="727"/>
      <c r="NJY603" s="727"/>
      <c r="NJZ603" s="727"/>
      <c r="NKA603" s="727"/>
      <c r="NKB603" s="727"/>
      <c r="NKC603" s="727"/>
      <c r="NKD603" s="727"/>
      <c r="NKE603" s="727"/>
      <c r="NKF603" s="727"/>
      <c r="NKG603" s="727"/>
      <c r="NKH603" s="727"/>
      <c r="NKI603" s="727"/>
      <c r="NKJ603" s="727"/>
      <c r="NKK603" s="727"/>
      <c r="NKL603" s="727"/>
      <c r="NKM603" s="727"/>
      <c r="NKN603" s="727"/>
      <c r="NKO603" s="727"/>
      <c r="NKP603" s="727"/>
      <c r="NKQ603" s="727"/>
      <c r="NKR603" s="727"/>
      <c r="NKS603" s="727"/>
      <c r="NKT603" s="727"/>
      <c r="NKU603" s="727"/>
      <c r="NKV603" s="727"/>
      <c r="NKW603" s="727"/>
      <c r="NKX603" s="727"/>
      <c r="NKY603" s="727"/>
      <c r="NKZ603" s="727"/>
      <c r="NLA603" s="727"/>
      <c r="NLB603" s="727"/>
      <c r="NLC603" s="727"/>
      <c r="NLD603" s="727"/>
      <c r="NLE603" s="727"/>
      <c r="NLF603" s="727"/>
      <c r="NLG603" s="727"/>
      <c r="NLH603" s="727"/>
      <c r="NLI603" s="727"/>
      <c r="NLJ603" s="727"/>
      <c r="NLK603" s="727"/>
      <c r="NLL603" s="727"/>
      <c r="NLM603" s="727"/>
      <c r="NLN603" s="727"/>
      <c r="NLO603" s="727"/>
      <c r="NLP603" s="727"/>
      <c r="NLQ603" s="727"/>
      <c r="NLR603" s="727"/>
      <c r="NLS603" s="727"/>
      <c r="NLT603" s="727"/>
      <c r="NLU603" s="727"/>
      <c r="NLV603" s="727"/>
      <c r="NLW603" s="727"/>
      <c r="NLX603" s="727"/>
      <c r="NLY603" s="727"/>
      <c r="NLZ603" s="727"/>
      <c r="NMA603" s="727"/>
      <c r="NMB603" s="727"/>
      <c r="NMC603" s="727"/>
      <c r="NMD603" s="727"/>
      <c r="NME603" s="727"/>
      <c r="NMF603" s="727"/>
      <c r="NMG603" s="727"/>
      <c r="NMH603" s="727"/>
      <c r="NMI603" s="727"/>
      <c r="NMJ603" s="727"/>
      <c r="NMK603" s="727"/>
      <c r="NML603" s="727"/>
      <c r="NMM603" s="727"/>
      <c r="NMN603" s="727"/>
      <c r="NMO603" s="727"/>
      <c r="NMP603" s="727"/>
      <c r="NMQ603" s="727"/>
      <c r="NMR603" s="727"/>
      <c r="NMS603" s="727"/>
      <c r="NMT603" s="727"/>
      <c r="NMU603" s="727"/>
      <c r="NMV603" s="727"/>
      <c r="NMW603" s="727"/>
      <c r="NMX603" s="727"/>
      <c r="NMY603" s="727"/>
      <c r="NMZ603" s="727"/>
      <c r="NNA603" s="727"/>
      <c r="NNB603" s="727"/>
      <c r="NNC603" s="727"/>
      <c r="NND603" s="727"/>
      <c r="NNE603" s="727"/>
      <c r="NNF603" s="727"/>
      <c r="NNG603" s="727"/>
      <c r="NNH603" s="727"/>
      <c r="NNI603" s="727"/>
      <c r="NNJ603" s="727"/>
      <c r="NNK603" s="727"/>
      <c r="NNL603" s="727"/>
      <c r="NNM603" s="727"/>
      <c r="NNN603" s="727"/>
      <c r="NNO603" s="727"/>
      <c r="NNP603" s="727"/>
      <c r="NNQ603" s="727"/>
      <c r="NNR603" s="727"/>
      <c r="NNS603" s="727"/>
      <c r="NNT603" s="727"/>
      <c r="NNU603" s="727"/>
      <c r="NNV603" s="727"/>
      <c r="NNW603" s="727"/>
      <c r="NNX603" s="727"/>
      <c r="NNY603" s="727"/>
      <c r="NNZ603" s="727"/>
      <c r="NOA603" s="727"/>
      <c r="NOB603" s="727"/>
      <c r="NOC603" s="727"/>
      <c r="NOD603" s="727"/>
      <c r="NOE603" s="727"/>
      <c r="NOF603" s="727"/>
      <c r="NOG603" s="727"/>
      <c r="NOH603" s="727"/>
      <c r="NOI603" s="727"/>
      <c r="NOJ603" s="727"/>
      <c r="NOK603" s="727"/>
      <c r="NOL603" s="727"/>
      <c r="NOM603" s="727"/>
      <c r="NON603" s="727"/>
      <c r="NOO603" s="727"/>
      <c r="NOP603" s="727"/>
      <c r="NOQ603" s="727"/>
      <c r="NOR603" s="727"/>
      <c r="NOS603" s="727"/>
      <c r="NOT603" s="727"/>
      <c r="NOU603" s="727"/>
      <c r="NOV603" s="727"/>
      <c r="NOW603" s="727"/>
      <c r="NOX603" s="727"/>
      <c r="NOY603" s="727"/>
      <c r="NOZ603" s="727"/>
      <c r="NPA603" s="727"/>
      <c r="NPB603" s="727"/>
      <c r="NPC603" s="727"/>
      <c r="NPD603" s="727"/>
      <c r="NPE603" s="727"/>
      <c r="NPF603" s="727"/>
      <c r="NPG603" s="727"/>
      <c r="NPH603" s="727"/>
      <c r="NPI603" s="727"/>
      <c r="NPJ603" s="727"/>
      <c r="NPK603" s="727"/>
      <c r="NPL603" s="727"/>
      <c r="NPM603" s="727"/>
      <c r="NPN603" s="727"/>
      <c r="NPO603" s="727"/>
      <c r="NPP603" s="727"/>
      <c r="NPQ603" s="727"/>
      <c r="NPR603" s="727"/>
      <c r="NPS603" s="727"/>
      <c r="NPT603" s="727"/>
      <c r="NPU603" s="727"/>
      <c r="NPV603" s="727"/>
      <c r="NPW603" s="727"/>
      <c r="NPX603" s="727"/>
      <c r="NPY603" s="727"/>
      <c r="NPZ603" s="727"/>
      <c r="NQA603" s="727"/>
      <c r="NQB603" s="727"/>
      <c r="NQC603" s="727"/>
      <c r="NQD603" s="727"/>
      <c r="NQE603" s="727"/>
      <c r="NQF603" s="727"/>
      <c r="NQG603" s="727"/>
      <c r="NQH603" s="727"/>
      <c r="NQI603" s="727"/>
      <c r="NQJ603" s="727"/>
      <c r="NQK603" s="727"/>
      <c r="NQL603" s="727"/>
      <c r="NQM603" s="727"/>
      <c r="NQN603" s="727"/>
      <c r="NQO603" s="727"/>
      <c r="NQP603" s="727"/>
      <c r="NQQ603" s="727"/>
      <c r="NQR603" s="727"/>
      <c r="NQS603" s="727"/>
      <c r="NQT603" s="727"/>
      <c r="NQU603" s="727"/>
      <c r="NQV603" s="727"/>
      <c r="NQW603" s="727"/>
      <c r="NQX603" s="727"/>
      <c r="NQY603" s="727"/>
      <c r="NQZ603" s="727"/>
      <c r="NRA603" s="727"/>
      <c r="NRB603" s="727"/>
      <c r="NRC603" s="727"/>
      <c r="NRD603" s="727"/>
      <c r="NRE603" s="727"/>
      <c r="NRF603" s="727"/>
      <c r="NRG603" s="727"/>
      <c r="NRH603" s="727"/>
      <c r="NRI603" s="727"/>
      <c r="NRJ603" s="727"/>
      <c r="NRK603" s="727"/>
      <c r="NRL603" s="727"/>
      <c r="NRM603" s="727"/>
      <c r="NRN603" s="727"/>
      <c r="NRO603" s="727"/>
      <c r="NRP603" s="727"/>
      <c r="NRQ603" s="727"/>
      <c r="NRR603" s="727"/>
      <c r="NRS603" s="727"/>
      <c r="NRT603" s="727"/>
      <c r="NRU603" s="727"/>
      <c r="NRV603" s="727"/>
      <c r="NRW603" s="727"/>
      <c r="NRX603" s="727"/>
      <c r="NRY603" s="727"/>
      <c r="NRZ603" s="727"/>
      <c r="NSA603" s="727"/>
      <c r="NSB603" s="727"/>
      <c r="NSC603" s="727"/>
      <c r="NSD603" s="727"/>
      <c r="NSE603" s="727"/>
      <c r="NSF603" s="727"/>
      <c r="NSG603" s="727"/>
      <c r="NSH603" s="727"/>
      <c r="NSI603" s="727"/>
      <c r="NSJ603" s="727"/>
      <c r="NSK603" s="727"/>
      <c r="NSL603" s="727"/>
      <c r="NSM603" s="727"/>
      <c r="NSN603" s="727"/>
      <c r="NSO603" s="727"/>
      <c r="NSP603" s="727"/>
      <c r="NSQ603" s="727"/>
      <c r="NSR603" s="727"/>
      <c r="NSS603" s="727"/>
      <c r="NST603" s="727"/>
      <c r="NSU603" s="727"/>
      <c r="NSV603" s="727"/>
      <c r="NSW603" s="727"/>
      <c r="NSX603" s="727"/>
      <c r="NSY603" s="727"/>
      <c r="NSZ603" s="727"/>
      <c r="NTA603" s="727"/>
      <c r="NTB603" s="727"/>
      <c r="NTC603" s="727"/>
      <c r="NTD603" s="727"/>
      <c r="NTE603" s="727"/>
      <c r="NTF603" s="727"/>
      <c r="NTG603" s="727"/>
      <c r="NTH603" s="727"/>
      <c r="NTI603" s="727"/>
      <c r="NTJ603" s="727"/>
      <c r="NTK603" s="727"/>
      <c r="NTL603" s="727"/>
      <c r="NTM603" s="727"/>
      <c r="NTN603" s="727"/>
      <c r="NTO603" s="727"/>
      <c r="NTP603" s="727"/>
      <c r="NTQ603" s="727"/>
      <c r="NTR603" s="727"/>
      <c r="NTS603" s="727"/>
      <c r="NTT603" s="727"/>
      <c r="NTU603" s="727"/>
      <c r="NTV603" s="727"/>
      <c r="NTW603" s="727"/>
      <c r="NTX603" s="727"/>
      <c r="NTY603" s="727"/>
      <c r="NTZ603" s="727"/>
      <c r="NUA603" s="727"/>
      <c r="NUB603" s="727"/>
      <c r="NUC603" s="727"/>
      <c r="NUD603" s="727"/>
      <c r="NUE603" s="727"/>
      <c r="NUF603" s="727"/>
      <c r="NUG603" s="727"/>
      <c r="NUH603" s="727"/>
      <c r="NUI603" s="727"/>
      <c r="NUJ603" s="727"/>
      <c r="NUK603" s="727"/>
      <c r="NUL603" s="727"/>
      <c r="NUM603" s="727"/>
      <c r="NUN603" s="727"/>
      <c r="NUO603" s="727"/>
      <c r="NUP603" s="727"/>
      <c r="NUQ603" s="727"/>
      <c r="NUR603" s="727"/>
      <c r="NUS603" s="727"/>
      <c r="NUT603" s="727"/>
      <c r="NUU603" s="727"/>
      <c r="NUV603" s="727"/>
      <c r="NUW603" s="727"/>
      <c r="NUX603" s="727"/>
      <c r="NUY603" s="727"/>
      <c r="NUZ603" s="727"/>
      <c r="NVA603" s="727"/>
      <c r="NVB603" s="727"/>
      <c r="NVC603" s="727"/>
      <c r="NVD603" s="727"/>
      <c r="NVE603" s="727"/>
      <c r="NVF603" s="727"/>
      <c r="NVG603" s="727"/>
      <c r="NVH603" s="727"/>
      <c r="NVI603" s="727"/>
      <c r="NVJ603" s="727"/>
      <c r="NVK603" s="727"/>
      <c r="NVL603" s="727"/>
      <c r="NVM603" s="727"/>
      <c r="NVN603" s="727"/>
      <c r="NVO603" s="727"/>
      <c r="NVP603" s="727"/>
      <c r="NVQ603" s="727"/>
      <c r="NVR603" s="727"/>
      <c r="NVS603" s="727"/>
      <c r="NVT603" s="727"/>
      <c r="NVU603" s="727"/>
      <c r="NVV603" s="727"/>
      <c r="NVW603" s="727"/>
      <c r="NVX603" s="727"/>
      <c r="NVY603" s="727"/>
      <c r="NVZ603" s="727"/>
      <c r="NWA603" s="727"/>
      <c r="NWB603" s="727"/>
      <c r="NWC603" s="727"/>
      <c r="NWD603" s="727"/>
      <c r="NWE603" s="727"/>
      <c r="NWF603" s="727"/>
      <c r="NWG603" s="727"/>
      <c r="NWH603" s="727"/>
      <c r="NWI603" s="727"/>
      <c r="NWJ603" s="727"/>
      <c r="NWK603" s="727"/>
      <c r="NWL603" s="727"/>
      <c r="NWM603" s="727"/>
      <c r="NWN603" s="727"/>
      <c r="NWO603" s="727"/>
      <c r="NWP603" s="727"/>
      <c r="NWQ603" s="727"/>
      <c r="NWR603" s="727"/>
      <c r="NWS603" s="727"/>
      <c r="NWT603" s="727"/>
      <c r="NWU603" s="727"/>
      <c r="NWV603" s="727"/>
      <c r="NWW603" s="727"/>
      <c r="NWX603" s="727"/>
      <c r="NWY603" s="727"/>
      <c r="NWZ603" s="727"/>
      <c r="NXA603" s="727"/>
      <c r="NXB603" s="727"/>
      <c r="NXC603" s="727"/>
      <c r="NXD603" s="727"/>
      <c r="NXE603" s="727"/>
      <c r="NXF603" s="727"/>
      <c r="NXG603" s="727"/>
      <c r="NXH603" s="727"/>
      <c r="NXI603" s="727"/>
      <c r="NXJ603" s="727"/>
      <c r="NXK603" s="727"/>
      <c r="NXL603" s="727"/>
      <c r="NXM603" s="727"/>
      <c r="NXN603" s="727"/>
      <c r="NXO603" s="727"/>
      <c r="NXP603" s="727"/>
      <c r="NXQ603" s="727"/>
      <c r="NXR603" s="727"/>
      <c r="NXS603" s="727"/>
      <c r="NXT603" s="727"/>
      <c r="NXU603" s="727"/>
      <c r="NXV603" s="727"/>
      <c r="NXW603" s="727"/>
      <c r="NXX603" s="727"/>
      <c r="NXY603" s="727"/>
      <c r="NXZ603" s="727"/>
      <c r="NYA603" s="727"/>
      <c r="NYB603" s="727"/>
      <c r="NYC603" s="727"/>
      <c r="NYD603" s="727"/>
      <c r="NYE603" s="727"/>
      <c r="NYF603" s="727"/>
      <c r="NYG603" s="727"/>
      <c r="NYH603" s="727"/>
      <c r="NYI603" s="727"/>
      <c r="NYJ603" s="727"/>
      <c r="NYK603" s="727"/>
      <c r="NYL603" s="727"/>
      <c r="NYM603" s="727"/>
      <c r="NYN603" s="727"/>
      <c r="NYO603" s="727"/>
      <c r="NYP603" s="727"/>
      <c r="NYQ603" s="727"/>
      <c r="NYR603" s="727"/>
      <c r="NYS603" s="727"/>
      <c r="NYT603" s="727"/>
      <c r="NYU603" s="727"/>
      <c r="NYV603" s="727"/>
      <c r="NYW603" s="727"/>
      <c r="NYX603" s="727"/>
      <c r="NYY603" s="727"/>
      <c r="NYZ603" s="727"/>
      <c r="NZA603" s="727"/>
      <c r="NZB603" s="727"/>
      <c r="NZC603" s="727"/>
      <c r="NZD603" s="727"/>
      <c r="NZE603" s="727"/>
      <c r="NZF603" s="727"/>
      <c r="NZG603" s="727"/>
      <c r="NZH603" s="727"/>
      <c r="NZI603" s="727"/>
      <c r="NZJ603" s="727"/>
      <c r="NZK603" s="727"/>
      <c r="NZL603" s="727"/>
      <c r="NZM603" s="727"/>
      <c r="NZN603" s="727"/>
      <c r="NZO603" s="727"/>
      <c r="NZP603" s="727"/>
      <c r="NZQ603" s="727"/>
      <c r="NZR603" s="727"/>
      <c r="NZS603" s="727"/>
      <c r="NZT603" s="727"/>
      <c r="NZU603" s="727"/>
      <c r="NZV603" s="727"/>
      <c r="NZW603" s="727"/>
      <c r="NZX603" s="727"/>
      <c r="NZY603" s="727"/>
      <c r="NZZ603" s="727"/>
      <c r="OAA603" s="727"/>
      <c r="OAB603" s="727"/>
      <c r="OAC603" s="727"/>
      <c r="OAD603" s="727"/>
      <c r="OAE603" s="727"/>
      <c r="OAF603" s="727"/>
      <c r="OAG603" s="727"/>
      <c r="OAH603" s="727"/>
      <c r="OAI603" s="727"/>
      <c r="OAJ603" s="727"/>
      <c r="OAK603" s="727"/>
      <c r="OAL603" s="727"/>
      <c r="OAM603" s="727"/>
      <c r="OAN603" s="727"/>
      <c r="OAO603" s="727"/>
      <c r="OAP603" s="727"/>
      <c r="OAQ603" s="727"/>
      <c r="OAR603" s="727"/>
      <c r="OAS603" s="727"/>
      <c r="OAT603" s="727"/>
      <c r="OAU603" s="727"/>
      <c r="OAV603" s="727"/>
      <c r="OAW603" s="727"/>
      <c r="OAX603" s="727"/>
      <c r="OAY603" s="727"/>
      <c r="OAZ603" s="727"/>
      <c r="OBA603" s="727"/>
      <c r="OBB603" s="727"/>
      <c r="OBC603" s="727"/>
      <c r="OBD603" s="727"/>
      <c r="OBE603" s="727"/>
      <c r="OBF603" s="727"/>
      <c r="OBG603" s="727"/>
      <c r="OBH603" s="727"/>
      <c r="OBI603" s="727"/>
      <c r="OBJ603" s="727"/>
      <c r="OBK603" s="727"/>
      <c r="OBL603" s="727"/>
      <c r="OBM603" s="727"/>
      <c r="OBN603" s="727"/>
      <c r="OBO603" s="727"/>
      <c r="OBP603" s="727"/>
      <c r="OBQ603" s="727"/>
      <c r="OBR603" s="727"/>
      <c r="OBS603" s="727"/>
      <c r="OBT603" s="727"/>
      <c r="OBU603" s="727"/>
      <c r="OBV603" s="727"/>
      <c r="OBW603" s="727"/>
      <c r="OBX603" s="727"/>
      <c r="OBY603" s="727"/>
      <c r="OBZ603" s="727"/>
      <c r="OCA603" s="727"/>
      <c r="OCB603" s="727"/>
      <c r="OCC603" s="727"/>
      <c r="OCD603" s="727"/>
      <c r="OCE603" s="727"/>
      <c r="OCF603" s="727"/>
      <c r="OCG603" s="727"/>
      <c r="OCH603" s="727"/>
      <c r="OCI603" s="727"/>
      <c r="OCJ603" s="727"/>
      <c r="OCK603" s="727"/>
      <c r="OCL603" s="727"/>
      <c r="OCM603" s="727"/>
      <c r="OCN603" s="727"/>
      <c r="OCO603" s="727"/>
      <c r="OCP603" s="727"/>
      <c r="OCQ603" s="727"/>
      <c r="OCR603" s="727"/>
      <c r="OCS603" s="727"/>
      <c r="OCT603" s="727"/>
      <c r="OCU603" s="727"/>
      <c r="OCV603" s="727"/>
      <c r="OCW603" s="727"/>
      <c r="OCX603" s="727"/>
      <c r="OCY603" s="727"/>
      <c r="OCZ603" s="727"/>
      <c r="ODA603" s="727"/>
      <c r="ODB603" s="727"/>
      <c r="ODC603" s="727"/>
      <c r="ODD603" s="727"/>
      <c r="ODE603" s="727"/>
      <c r="ODF603" s="727"/>
      <c r="ODG603" s="727"/>
      <c r="ODH603" s="727"/>
      <c r="ODI603" s="727"/>
      <c r="ODJ603" s="727"/>
      <c r="ODK603" s="727"/>
      <c r="ODL603" s="727"/>
      <c r="ODM603" s="727"/>
      <c r="ODN603" s="727"/>
      <c r="ODO603" s="727"/>
      <c r="ODP603" s="727"/>
      <c r="ODQ603" s="727"/>
      <c r="ODR603" s="727"/>
      <c r="ODS603" s="727"/>
      <c r="ODT603" s="727"/>
      <c r="ODU603" s="727"/>
      <c r="ODV603" s="727"/>
      <c r="ODW603" s="727"/>
      <c r="ODX603" s="727"/>
      <c r="ODY603" s="727"/>
      <c r="ODZ603" s="727"/>
      <c r="OEA603" s="727"/>
      <c r="OEB603" s="727"/>
      <c r="OEC603" s="727"/>
      <c r="OED603" s="727"/>
      <c r="OEE603" s="727"/>
      <c r="OEF603" s="727"/>
      <c r="OEG603" s="727"/>
      <c r="OEH603" s="727"/>
      <c r="OEI603" s="727"/>
      <c r="OEJ603" s="727"/>
      <c r="OEK603" s="727"/>
      <c r="OEL603" s="727"/>
      <c r="OEM603" s="727"/>
      <c r="OEN603" s="727"/>
      <c r="OEO603" s="727"/>
      <c r="OEP603" s="727"/>
      <c r="OEQ603" s="727"/>
      <c r="OER603" s="727"/>
      <c r="OES603" s="727"/>
      <c r="OET603" s="727"/>
      <c r="OEU603" s="727"/>
      <c r="OEV603" s="727"/>
      <c r="OEW603" s="727"/>
      <c r="OEX603" s="727"/>
      <c r="OEY603" s="727"/>
      <c r="OEZ603" s="727"/>
      <c r="OFA603" s="727"/>
      <c r="OFB603" s="727"/>
      <c r="OFC603" s="727"/>
      <c r="OFD603" s="727"/>
      <c r="OFE603" s="727"/>
      <c r="OFF603" s="727"/>
      <c r="OFG603" s="727"/>
      <c r="OFH603" s="727"/>
      <c r="OFI603" s="727"/>
      <c r="OFJ603" s="727"/>
      <c r="OFK603" s="727"/>
      <c r="OFL603" s="727"/>
      <c r="OFM603" s="727"/>
      <c r="OFN603" s="727"/>
      <c r="OFO603" s="727"/>
      <c r="OFP603" s="727"/>
      <c r="OFQ603" s="727"/>
      <c r="OFR603" s="727"/>
      <c r="OFS603" s="727"/>
      <c r="OFT603" s="727"/>
      <c r="OFU603" s="727"/>
      <c r="OFV603" s="727"/>
      <c r="OFW603" s="727"/>
      <c r="OFX603" s="727"/>
      <c r="OFY603" s="727"/>
      <c r="OFZ603" s="727"/>
      <c r="OGA603" s="727"/>
      <c r="OGB603" s="727"/>
      <c r="OGC603" s="727"/>
      <c r="OGD603" s="727"/>
      <c r="OGE603" s="727"/>
      <c r="OGF603" s="727"/>
      <c r="OGG603" s="727"/>
      <c r="OGH603" s="727"/>
      <c r="OGI603" s="727"/>
      <c r="OGJ603" s="727"/>
      <c r="OGK603" s="727"/>
      <c r="OGL603" s="727"/>
      <c r="OGM603" s="727"/>
      <c r="OGN603" s="727"/>
      <c r="OGO603" s="727"/>
      <c r="OGP603" s="727"/>
      <c r="OGQ603" s="727"/>
      <c r="OGR603" s="727"/>
      <c r="OGS603" s="727"/>
      <c r="OGT603" s="727"/>
      <c r="OGU603" s="727"/>
      <c r="OGV603" s="727"/>
      <c r="OGW603" s="727"/>
      <c r="OGX603" s="727"/>
      <c r="OGY603" s="727"/>
      <c r="OGZ603" s="727"/>
      <c r="OHA603" s="727"/>
      <c r="OHB603" s="727"/>
      <c r="OHC603" s="727"/>
      <c r="OHD603" s="727"/>
      <c r="OHE603" s="727"/>
      <c r="OHF603" s="727"/>
      <c r="OHG603" s="727"/>
      <c r="OHH603" s="727"/>
      <c r="OHI603" s="727"/>
      <c r="OHJ603" s="727"/>
      <c r="OHK603" s="727"/>
      <c r="OHL603" s="727"/>
      <c r="OHM603" s="727"/>
      <c r="OHN603" s="727"/>
      <c r="OHO603" s="727"/>
      <c r="OHP603" s="727"/>
      <c r="OHQ603" s="727"/>
      <c r="OHR603" s="727"/>
      <c r="OHS603" s="727"/>
      <c r="OHT603" s="727"/>
      <c r="OHU603" s="727"/>
      <c r="OHV603" s="727"/>
      <c r="OHW603" s="727"/>
      <c r="OHX603" s="727"/>
      <c r="OHY603" s="727"/>
      <c r="OHZ603" s="727"/>
      <c r="OIA603" s="727"/>
      <c r="OIB603" s="727"/>
      <c r="OIC603" s="727"/>
      <c r="OID603" s="727"/>
      <c r="OIE603" s="727"/>
      <c r="OIF603" s="727"/>
      <c r="OIG603" s="727"/>
      <c r="OIH603" s="727"/>
      <c r="OII603" s="727"/>
      <c r="OIJ603" s="727"/>
      <c r="OIK603" s="727"/>
      <c r="OIL603" s="727"/>
      <c r="OIM603" s="727"/>
      <c r="OIN603" s="727"/>
      <c r="OIO603" s="727"/>
      <c r="OIP603" s="727"/>
      <c r="OIQ603" s="727"/>
      <c r="OIR603" s="727"/>
      <c r="OIS603" s="727"/>
      <c r="OIT603" s="727"/>
      <c r="OIU603" s="727"/>
      <c r="OIV603" s="727"/>
      <c r="OIW603" s="727"/>
      <c r="OIX603" s="727"/>
      <c r="OIY603" s="727"/>
      <c r="OIZ603" s="727"/>
      <c r="OJA603" s="727"/>
      <c r="OJB603" s="727"/>
      <c r="OJC603" s="727"/>
      <c r="OJD603" s="727"/>
      <c r="OJE603" s="727"/>
      <c r="OJF603" s="727"/>
      <c r="OJG603" s="727"/>
      <c r="OJH603" s="727"/>
      <c r="OJI603" s="727"/>
      <c r="OJJ603" s="727"/>
      <c r="OJK603" s="727"/>
      <c r="OJL603" s="727"/>
      <c r="OJM603" s="727"/>
      <c r="OJN603" s="727"/>
      <c r="OJO603" s="727"/>
      <c r="OJP603" s="727"/>
      <c r="OJQ603" s="727"/>
      <c r="OJR603" s="727"/>
      <c r="OJS603" s="727"/>
      <c r="OJT603" s="727"/>
      <c r="OJU603" s="727"/>
      <c r="OJV603" s="727"/>
      <c r="OJW603" s="727"/>
      <c r="OJX603" s="727"/>
      <c r="OJY603" s="727"/>
      <c r="OJZ603" s="727"/>
      <c r="OKA603" s="727"/>
      <c r="OKB603" s="727"/>
      <c r="OKC603" s="727"/>
      <c r="OKD603" s="727"/>
      <c r="OKE603" s="727"/>
      <c r="OKF603" s="727"/>
      <c r="OKG603" s="727"/>
      <c r="OKH603" s="727"/>
      <c r="OKI603" s="727"/>
      <c r="OKJ603" s="727"/>
      <c r="OKK603" s="727"/>
      <c r="OKL603" s="727"/>
      <c r="OKM603" s="727"/>
      <c r="OKN603" s="727"/>
      <c r="OKO603" s="727"/>
      <c r="OKP603" s="727"/>
      <c r="OKQ603" s="727"/>
      <c r="OKR603" s="727"/>
      <c r="OKS603" s="727"/>
      <c r="OKT603" s="727"/>
      <c r="OKU603" s="727"/>
      <c r="OKV603" s="727"/>
      <c r="OKW603" s="727"/>
      <c r="OKX603" s="727"/>
      <c r="OKY603" s="727"/>
      <c r="OKZ603" s="727"/>
      <c r="OLA603" s="727"/>
      <c r="OLB603" s="727"/>
      <c r="OLC603" s="727"/>
      <c r="OLD603" s="727"/>
      <c r="OLE603" s="727"/>
      <c r="OLF603" s="727"/>
      <c r="OLG603" s="727"/>
      <c r="OLH603" s="727"/>
      <c r="OLI603" s="727"/>
      <c r="OLJ603" s="727"/>
      <c r="OLK603" s="727"/>
      <c r="OLL603" s="727"/>
      <c r="OLM603" s="727"/>
      <c r="OLN603" s="727"/>
      <c r="OLO603" s="727"/>
      <c r="OLP603" s="727"/>
      <c r="OLQ603" s="727"/>
      <c r="OLR603" s="727"/>
      <c r="OLS603" s="727"/>
      <c r="OLT603" s="727"/>
      <c r="OLU603" s="727"/>
      <c r="OLV603" s="727"/>
      <c r="OLW603" s="727"/>
      <c r="OLX603" s="727"/>
      <c r="OLY603" s="727"/>
      <c r="OLZ603" s="727"/>
      <c r="OMA603" s="727"/>
      <c r="OMB603" s="727"/>
      <c r="OMC603" s="727"/>
      <c r="OMD603" s="727"/>
      <c r="OME603" s="727"/>
      <c r="OMF603" s="727"/>
      <c r="OMG603" s="727"/>
      <c r="OMH603" s="727"/>
      <c r="OMI603" s="727"/>
      <c r="OMJ603" s="727"/>
      <c r="OMK603" s="727"/>
      <c r="OML603" s="727"/>
      <c r="OMM603" s="727"/>
      <c r="OMN603" s="727"/>
      <c r="OMO603" s="727"/>
      <c r="OMP603" s="727"/>
      <c r="OMQ603" s="727"/>
      <c r="OMR603" s="727"/>
      <c r="OMS603" s="727"/>
      <c r="OMT603" s="727"/>
      <c r="OMU603" s="727"/>
      <c r="OMV603" s="727"/>
      <c r="OMW603" s="727"/>
      <c r="OMX603" s="727"/>
      <c r="OMY603" s="727"/>
      <c r="OMZ603" s="727"/>
      <c r="ONA603" s="727"/>
      <c r="ONB603" s="727"/>
      <c r="ONC603" s="727"/>
      <c r="OND603" s="727"/>
      <c r="ONE603" s="727"/>
      <c r="ONF603" s="727"/>
      <c r="ONG603" s="727"/>
      <c r="ONH603" s="727"/>
      <c r="ONI603" s="727"/>
      <c r="ONJ603" s="727"/>
      <c r="ONK603" s="727"/>
      <c r="ONL603" s="727"/>
      <c r="ONM603" s="727"/>
      <c r="ONN603" s="727"/>
      <c r="ONO603" s="727"/>
      <c r="ONP603" s="727"/>
      <c r="ONQ603" s="727"/>
      <c r="ONR603" s="727"/>
      <c r="ONS603" s="727"/>
      <c r="ONT603" s="727"/>
      <c r="ONU603" s="727"/>
      <c r="ONV603" s="727"/>
      <c r="ONW603" s="727"/>
      <c r="ONX603" s="727"/>
      <c r="ONY603" s="727"/>
      <c r="ONZ603" s="727"/>
      <c r="OOA603" s="727"/>
      <c r="OOB603" s="727"/>
      <c r="OOC603" s="727"/>
      <c r="OOD603" s="727"/>
      <c r="OOE603" s="727"/>
      <c r="OOF603" s="727"/>
      <c r="OOG603" s="727"/>
      <c r="OOH603" s="727"/>
      <c r="OOI603" s="727"/>
      <c r="OOJ603" s="727"/>
      <c r="OOK603" s="727"/>
      <c r="OOL603" s="727"/>
      <c r="OOM603" s="727"/>
      <c r="OON603" s="727"/>
      <c r="OOO603" s="727"/>
      <c r="OOP603" s="727"/>
      <c r="OOQ603" s="727"/>
      <c r="OOR603" s="727"/>
      <c r="OOS603" s="727"/>
      <c r="OOT603" s="727"/>
      <c r="OOU603" s="727"/>
      <c r="OOV603" s="727"/>
      <c r="OOW603" s="727"/>
      <c r="OOX603" s="727"/>
      <c r="OOY603" s="727"/>
      <c r="OOZ603" s="727"/>
      <c r="OPA603" s="727"/>
      <c r="OPB603" s="727"/>
      <c r="OPC603" s="727"/>
      <c r="OPD603" s="727"/>
      <c r="OPE603" s="727"/>
      <c r="OPF603" s="727"/>
      <c r="OPG603" s="727"/>
      <c r="OPH603" s="727"/>
      <c r="OPI603" s="727"/>
      <c r="OPJ603" s="727"/>
      <c r="OPK603" s="727"/>
      <c r="OPL603" s="727"/>
      <c r="OPM603" s="727"/>
      <c r="OPN603" s="727"/>
      <c r="OPO603" s="727"/>
      <c r="OPP603" s="727"/>
      <c r="OPQ603" s="727"/>
      <c r="OPR603" s="727"/>
      <c r="OPS603" s="727"/>
      <c r="OPT603" s="727"/>
      <c r="OPU603" s="727"/>
      <c r="OPV603" s="727"/>
      <c r="OPW603" s="727"/>
      <c r="OPX603" s="727"/>
      <c r="OPY603" s="727"/>
      <c r="OPZ603" s="727"/>
      <c r="OQA603" s="727"/>
      <c r="OQB603" s="727"/>
      <c r="OQC603" s="727"/>
      <c r="OQD603" s="727"/>
      <c r="OQE603" s="727"/>
      <c r="OQF603" s="727"/>
      <c r="OQG603" s="727"/>
      <c r="OQH603" s="727"/>
      <c r="OQI603" s="727"/>
      <c r="OQJ603" s="727"/>
      <c r="OQK603" s="727"/>
      <c r="OQL603" s="727"/>
      <c r="OQM603" s="727"/>
      <c r="OQN603" s="727"/>
      <c r="OQO603" s="727"/>
      <c r="OQP603" s="727"/>
      <c r="OQQ603" s="727"/>
      <c r="OQR603" s="727"/>
      <c r="OQS603" s="727"/>
      <c r="OQT603" s="727"/>
      <c r="OQU603" s="727"/>
      <c r="OQV603" s="727"/>
      <c r="OQW603" s="727"/>
      <c r="OQX603" s="727"/>
      <c r="OQY603" s="727"/>
      <c r="OQZ603" s="727"/>
      <c r="ORA603" s="727"/>
      <c r="ORB603" s="727"/>
      <c r="ORC603" s="727"/>
      <c r="ORD603" s="727"/>
      <c r="ORE603" s="727"/>
      <c r="ORF603" s="727"/>
      <c r="ORG603" s="727"/>
      <c r="ORH603" s="727"/>
      <c r="ORI603" s="727"/>
      <c r="ORJ603" s="727"/>
      <c r="ORK603" s="727"/>
      <c r="ORL603" s="727"/>
      <c r="ORM603" s="727"/>
      <c r="ORN603" s="727"/>
      <c r="ORO603" s="727"/>
      <c r="ORP603" s="727"/>
      <c r="ORQ603" s="727"/>
      <c r="ORR603" s="727"/>
      <c r="ORS603" s="727"/>
      <c r="ORT603" s="727"/>
      <c r="ORU603" s="727"/>
      <c r="ORV603" s="727"/>
      <c r="ORW603" s="727"/>
      <c r="ORX603" s="727"/>
      <c r="ORY603" s="727"/>
      <c r="ORZ603" s="727"/>
      <c r="OSA603" s="727"/>
      <c r="OSB603" s="727"/>
      <c r="OSC603" s="727"/>
      <c r="OSD603" s="727"/>
      <c r="OSE603" s="727"/>
      <c r="OSF603" s="727"/>
      <c r="OSG603" s="727"/>
      <c r="OSH603" s="727"/>
      <c r="OSI603" s="727"/>
      <c r="OSJ603" s="727"/>
      <c r="OSK603" s="727"/>
      <c r="OSL603" s="727"/>
      <c r="OSM603" s="727"/>
      <c r="OSN603" s="727"/>
      <c r="OSO603" s="727"/>
      <c r="OSP603" s="727"/>
      <c r="OSQ603" s="727"/>
      <c r="OSR603" s="727"/>
      <c r="OSS603" s="727"/>
      <c r="OST603" s="727"/>
      <c r="OSU603" s="727"/>
      <c r="OSV603" s="727"/>
      <c r="OSW603" s="727"/>
      <c r="OSX603" s="727"/>
      <c r="OSY603" s="727"/>
      <c r="OSZ603" s="727"/>
      <c r="OTA603" s="727"/>
      <c r="OTB603" s="727"/>
      <c r="OTC603" s="727"/>
      <c r="OTD603" s="727"/>
      <c r="OTE603" s="727"/>
      <c r="OTF603" s="727"/>
      <c r="OTG603" s="727"/>
      <c r="OTH603" s="727"/>
      <c r="OTI603" s="727"/>
      <c r="OTJ603" s="727"/>
      <c r="OTK603" s="727"/>
      <c r="OTL603" s="727"/>
      <c r="OTM603" s="727"/>
      <c r="OTN603" s="727"/>
      <c r="OTO603" s="727"/>
      <c r="OTP603" s="727"/>
      <c r="OTQ603" s="727"/>
      <c r="OTR603" s="727"/>
      <c r="OTS603" s="727"/>
      <c r="OTT603" s="727"/>
      <c r="OTU603" s="727"/>
      <c r="OTV603" s="727"/>
      <c r="OTW603" s="727"/>
      <c r="OTX603" s="727"/>
      <c r="OTY603" s="727"/>
      <c r="OTZ603" s="727"/>
      <c r="OUA603" s="727"/>
      <c r="OUB603" s="727"/>
      <c r="OUC603" s="727"/>
      <c r="OUD603" s="727"/>
      <c r="OUE603" s="727"/>
      <c r="OUF603" s="727"/>
      <c r="OUG603" s="727"/>
      <c r="OUH603" s="727"/>
      <c r="OUI603" s="727"/>
      <c r="OUJ603" s="727"/>
      <c r="OUK603" s="727"/>
      <c r="OUL603" s="727"/>
      <c r="OUM603" s="727"/>
      <c r="OUN603" s="727"/>
      <c r="OUO603" s="727"/>
      <c r="OUP603" s="727"/>
      <c r="OUQ603" s="727"/>
      <c r="OUR603" s="727"/>
      <c r="OUS603" s="727"/>
      <c r="OUT603" s="727"/>
      <c r="OUU603" s="727"/>
      <c r="OUV603" s="727"/>
      <c r="OUW603" s="727"/>
      <c r="OUX603" s="727"/>
      <c r="OUY603" s="727"/>
      <c r="OUZ603" s="727"/>
      <c r="OVA603" s="727"/>
      <c r="OVB603" s="727"/>
      <c r="OVC603" s="727"/>
      <c r="OVD603" s="727"/>
      <c r="OVE603" s="727"/>
      <c r="OVF603" s="727"/>
      <c r="OVG603" s="727"/>
      <c r="OVH603" s="727"/>
      <c r="OVI603" s="727"/>
      <c r="OVJ603" s="727"/>
      <c r="OVK603" s="727"/>
      <c r="OVL603" s="727"/>
      <c r="OVM603" s="727"/>
      <c r="OVN603" s="727"/>
      <c r="OVO603" s="727"/>
      <c r="OVP603" s="727"/>
      <c r="OVQ603" s="727"/>
      <c r="OVR603" s="727"/>
      <c r="OVS603" s="727"/>
      <c r="OVT603" s="727"/>
      <c r="OVU603" s="727"/>
      <c r="OVV603" s="727"/>
      <c r="OVW603" s="727"/>
      <c r="OVX603" s="727"/>
      <c r="OVY603" s="727"/>
      <c r="OVZ603" s="727"/>
      <c r="OWA603" s="727"/>
      <c r="OWB603" s="727"/>
      <c r="OWC603" s="727"/>
      <c r="OWD603" s="727"/>
      <c r="OWE603" s="727"/>
      <c r="OWF603" s="727"/>
      <c r="OWG603" s="727"/>
      <c r="OWH603" s="727"/>
      <c r="OWI603" s="727"/>
      <c r="OWJ603" s="727"/>
      <c r="OWK603" s="727"/>
      <c r="OWL603" s="727"/>
      <c r="OWM603" s="727"/>
      <c r="OWN603" s="727"/>
      <c r="OWO603" s="727"/>
      <c r="OWP603" s="727"/>
      <c r="OWQ603" s="727"/>
      <c r="OWR603" s="727"/>
      <c r="OWS603" s="727"/>
      <c r="OWT603" s="727"/>
      <c r="OWU603" s="727"/>
      <c r="OWV603" s="727"/>
      <c r="OWW603" s="727"/>
      <c r="OWX603" s="727"/>
      <c r="OWY603" s="727"/>
      <c r="OWZ603" s="727"/>
      <c r="OXA603" s="727"/>
      <c r="OXB603" s="727"/>
      <c r="OXC603" s="727"/>
      <c r="OXD603" s="727"/>
      <c r="OXE603" s="727"/>
      <c r="OXF603" s="727"/>
      <c r="OXG603" s="727"/>
      <c r="OXH603" s="727"/>
      <c r="OXI603" s="727"/>
      <c r="OXJ603" s="727"/>
      <c r="OXK603" s="727"/>
      <c r="OXL603" s="727"/>
      <c r="OXM603" s="727"/>
      <c r="OXN603" s="727"/>
      <c r="OXO603" s="727"/>
      <c r="OXP603" s="727"/>
      <c r="OXQ603" s="727"/>
      <c r="OXR603" s="727"/>
      <c r="OXS603" s="727"/>
      <c r="OXT603" s="727"/>
      <c r="OXU603" s="727"/>
      <c r="OXV603" s="727"/>
      <c r="OXW603" s="727"/>
      <c r="OXX603" s="727"/>
      <c r="OXY603" s="727"/>
      <c r="OXZ603" s="727"/>
      <c r="OYA603" s="727"/>
      <c r="OYB603" s="727"/>
      <c r="OYC603" s="727"/>
      <c r="OYD603" s="727"/>
      <c r="OYE603" s="727"/>
      <c r="OYF603" s="727"/>
      <c r="OYG603" s="727"/>
      <c r="OYH603" s="727"/>
      <c r="OYI603" s="727"/>
      <c r="OYJ603" s="727"/>
      <c r="OYK603" s="727"/>
      <c r="OYL603" s="727"/>
      <c r="OYM603" s="727"/>
      <c r="OYN603" s="727"/>
      <c r="OYO603" s="727"/>
      <c r="OYP603" s="727"/>
      <c r="OYQ603" s="727"/>
      <c r="OYR603" s="727"/>
      <c r="OYS603" s="727"/>
      <c r="OYT603" s="727"/>
      <c r="OYU603" s="727"/>
      <c r="OYV603" s="727"/>
      <c r="OYW603" s="727"/>
      <c r="OYX603" s="727"/>
      <c r="OYY603" s="727"/>
      <c r="OYZ603" s="727"/>
      <c r="OZA603" s="727"/>
      <c r="OZB603" s="727"/>
      <c r="OZC603" s="727"/>
      <c r="OZD603" s="727"/>
      <c r="OZE603" s="727"/>
      <c r="OZF603" s="727"/>
      <c r="OZG603" s="727"/>
      <c r="OZH603" s="727"/>
      <c r="OZI603" s="727"/>
      <c r="OZJ603" s="727"/>
      <c r="OZK603" s="727"/>
      <c r="OZL603" s="727"/>
      <c r="OZM603" s="727"/>
      <c r="OZN603" s="727"/>
      <c r="OZO603" s="727"/>
      <c r="OZP603" s="727"/>
      <c r="OZQ603" s="727"/>
      <c r="OZR603" s="727"/>
      <c r="OZS603" s="727"/>
      <c r="OZT603" s="727"/>
      <c r="OZU603" s="727"/>
      <c r="OZV603" s="727"/>
      <c r="OZW603" s="727"/>
      <c r="OZX603" s="727"/>
      <c r="OZY603" s="727"/>
      <c r="OZZ603" s="727"/>
      <c r="PAA603" s="727"/>
      <c r="PAB603" s="727"/>
      <c r="PAC603" s="727"/>
      <c r="PAD603" s="727"/>
      <c r="PAE603" s="727"/>
      <c r="PAF603" s="727"/>
      <c r="PAG603" s="727"/>
      <c r="PAH603" s="727"/>
      <c r="PAI603" s="727"/>
      <c r="PAJ603" s="727"/>
      <c r="PAK603" s="727"/>
      <c r="PAL603" s="727"/>
      <c r="PAM603" s="727"/>
      <c r="PAN603" s="727"/>
      <c r="PAO603" s="727"/>
      <c r="PAP603" s="727"/>
      <c r="PAQ603" s="727"/>
      <c r="PAR603" s="727"/>
      <c r="PAS603" s="727"/>
      <c r="PAT603" s="727"/>
      <c r="PAU603" s="727"/>
      <c r="PAV603" s="727"/>
      <c r="PAW603" s="727"/>
      <c r="PAX603" s="727"/>
      <c r="PAY603" s="727"/>
      <c r="PAZ603" s="727"/>
      <c r="PBA603" s="727"/>
      <c r="PBB603" s="727"/>
      <c r="PBC603" s="727"/>
      <c r="PBD603" s="727"/>
      <c r="PBE603" s="727"/>
      <c r="PBF603" s="727"/>
      <c r="PBG603" s="727"/>
      <c r="PBH603" s="727"/>
      <c r="PBI603" s="727"/>
      <c r="PBJ603" s="727"/>
      <c r="PBK603" s="727"/>
      <c r="PBL603" s="727"/>
      <c r="PBM603" s="727"/>
      <c r="PBN603" s="727"/>
      <c r="PBO603" s="727"/>
      <c r="PBP603" s="727"/>
      <c r="PBQ603" s="727"/>
      <c r="PBR603" s="727"/>
      <c r="PBS603" s="727"/>
      <c r="PBT603" s="727"/>
      <c r="PBU603" s="727"/>
      <c r="PBV603" s="727"/>
      <c r="PBW603" s="727"/>
      <c r="PBX603" s="727"/>
      <c r="PBY603" s="727"/>
      <c r="PBZ603" s="727"/>
      <c r="PCA603" s="727"/>
      <c r="PCB603" s="727"/>
      <c r="PCC603" s="727"/>
      <c r="PCD603" s="727"/>
      <c r="PCE603" s="727"/>
      <c r="PCF603" s="727"/>
      <c r="PCG603" s="727"/>
      <c r="PCH603" s="727"/>
      <c r="PCI603" s="727"/>
      <c r="PCJ603" s="727"/>
      <c r="PCK603" s="727"/>
      <c r="PCL603" s="727"/>
      <c r="PCM603" s="727"/>
      <c r="PCN603" s="727"/>
      <c r="PCO603" s="727"/>
      <c r="PCP603" s="727"/>
      <c r="PCQ603" s="727"/>
      <c r="PCR603" s="727"/>
      <c r="PCS603" s="727"/>
      <c r="PCT603" s="727"/>
      <c r="PCU603" s="727"/>
      <c r="PCV603" s="727"/>
      <c r="PCW603" s="727"/>
      <c r="PCX603" s="727"/>
      <c r="PCY603" s="727"/>
      <c r="PCZ603" s="727"/>
      <c r="PDA603" s="727"/>
      <c r="PDB603" s="727"/>
      <c r="PDC603" s="727"/>
      <c r="PDD603" s="727"/>
      <c r="PDE603" s="727"/>
      <c r="PDF603" s="727"/>
      <c r="PDG603" s="727"/>
      <c r="PDH603" s="727"/>
      <c r="PDI603" s="727"/>
      <c r="PDJ603" s="727"/>
      <c r="PDK603" s="727"/>
      <c r="PDL603" s="727"/>
      <c r="PDM603" s="727"/>
      <c r="PDN603" s="727"/>
      <c r="PDO603" s="727"/>
      <c r="PDP603" s="727"/>
      <c r="PDQ603" s="727"/>
      <c r="PDR603" s="727"/>
      <c r="PDS603" s="727"/>
      <c r="PDT603" s="727"/>
      <c r="PDU603" s="727"/>
      <c r="PDV603" s="727"/>
      <c r="PDW603" s="727"/>
      <c r="PDX603" s="727"/>
      <c r="PDY603" s="727"/>
      <c r="PDZ603" s="727"/>
      <c r="PEA603" s="727"/>
      <c r="PEB603" s="727"/>
      <c r="PEC603" s="727"/>
      <c r="PED603" s="727"/>
      <c r="PEE603" s="727"/>
      <c r="PEF603" s="727"/>
      <c r="PEG603" s="727"/>
      <c r="PEH603" s="727"/>
      <c r="PEI603" s="727"/>
      <c r="PEJ603" s="727"/>
      <c r="PEK603" s="727"/>
      <c r="PEL603" s="727"/>
      <c r="PEM603" s="727"/>
      <c r="PEN603" s="727"/>
      <c r="PEO603" s="727"/>
      <c r="PEP603" s="727"/>
      <c r="PEQ603" s="727"/>
      <c r="PER603" s="727"/>
      <c r="PES603" s="727"/>
      <c r="PET603" s="727"/>
      <c r="PEU603" s="727"/>
      <c r="PEV603" s="727"/>
      <c r="PEW603" s="727"/>
      <c r="PEX603" s="727"/>
      <c r="PEY603" s="727"/>
      <c r="PEZ603" s="727"/>
      <c r="PFA603" s="727"/>
      <c r="PFB603" s="727"/>
      <c r="PFC603" s="727"/>
      <c r="PFD603" s="727"/>
      <c r="PFE603" s="727"/>
      <c r="PFF603" s="727"/>
      <c r="PFG603" s="727"/>
      <c r="PFH603" s="727"/>
      <c r="PFI603" s="727"/>
      <c r="PFJ603" s="727"/>
      <c r="PFK603" s="727"/>
      <c r="PFL603" s="727"/>
      <c r="PFM603" s="727"/>
      <c r="PFN603" s="727"/>
      <c r="PFO603" s="727"/>
      <c r="PFP603" s="727"/>
      <c r="PFQ603" s="727"/>
      <c r="PFR603" s="727"/>
      <c r="PFS603" s="727"/>
      <c r="PFT603" s="727"/>
      <c r="PFU603" s="727"/>
      <c r="PFV603" s="727"/>
      <c r="PFW603" s="727"/>
      <c r="PFX603" s="727"/>
      <c r="PFY603" s="727"/>
      <c r="PFZ603" s="727"/>
      <c r="PGA603" s="727"/>
      <c r="PGB603" s="727"/>
      <c r="PGC603" s="727"/>
      <c r="PGD603" s="727"/>
      <c r="PGE603" s="727"/>
      <c r="PGF603" s="727"/>
      <c r="PGG603" s="727"/>
      <c r="PGH603" s="727"/>
      <c r="PGI603" s="727"/>
      <c r="PGJ603" s="727"/>
      <c r="PGK603" s="727"/>
      <c r="PGL603" s="727"/>
      <c r="PGM603" s="727"/>
      <c r="PGN603" s="727"/>
      <c r="PGO603" s="727"/>
      <c r="PGP603" s="727"/>
      <c r="PGQ603" s="727"/>
      <c r="PGR603" s="727"/>
      <c r="PGS603" s="727"/>
      <c r="PGT603" s="727"/>
      <c r="PGU603" s="727"/>
      <c r="PGV603" s="727"/>
      <c r="PGW603" s="727"/>
      <c r="PGX603" s="727"/>
      <c r="PGY603" s="727"/>
      <c r="PGZ603" s="727"/>
      <c r="PHA603" s="727"/>
      <c r="PHB603" s="727"/>
      <c r="PHC603" s="727"/>
      <c r="PHD603" s="727"/>
      <c r="PHE603" s="727"/>
      <c r="PHF603" s="727"/>
      <c r="PHG603" s="727"/>
      <c r="PHH603" s="727"/>
      <c r="PHI603" s="727"/>
      <c r="PHJ603" s="727"/>
      <c r="PHK603" s="727"/>
      <c r="PHL603" s="727"/>
      <c r="PHM603" s="727"/>
      <c r="PHN603" s="727"/>
      <c r="PHO603" s="727"/>
      <c r="PHP603" s="727"/>
      <c r="PHQ603" s="727"/>
      <c r="PHR603" s="727"/>
      <c r="PHS603" s="727"/>
      <c r="PHT603" s="727"/>
      <c r="PHU603" s="727"/>
      <c r="PHV603" s="727"/>
      <c r="PHW603" s="727"/>
      <c r="PHX603" s="727"/>
      <c r="PHY603" s="727"/>
      <c r="PHZ603" s="727"/>
      <c r="PIA603" s="727"/>
      <c r="PIB603" s="727"/>
      <c r="PIC603" s="727"/>
      <c r="PID603" s="727"/>
      <c r="PIE603" s="727"/>
      <c r="PIF603" s="727"/>
      <c r="PIG603" s="727"/>
      <c r="PIH603" s="727"/>
      <c r="PII603" s="727"/>
      <c r="PIJ603" s="727"/>
      <c r="PIK603" s="727"/>
      <c r="PIL603" s="727"/>
      <c r="PIM603" s="727"/>
      <c r="PIN603" s="727"/>
      <c r="PIO603" s="727"/>
      <c r="PIP603" s="727"/>
      <c r="PIQ603" s="727"/>
      <c r="PIR603" s="727"/>
      <c r="PIS603" s="727"/>
      <c r="PIT603" s="727"/>
      <c r="PIU603" s="727"/>
      <c r="PIV603" s="727"/>
      <c r="PIW603" s="727"/>
      <c r="PIX603" s="727"/>
      <c r="PIY603" s="727"/>
      <c r="PIZ603" s="727"/>
      <c r="PJA603" s="727"/>
      <c r="PJB603" s="727"/>
      <c r="PJC603" s="727"/>
      <c r="PJD603" s="727"/>
      <c r="PJE603" s="727"/>
      <c r="PJF603" s="727"/>
      <c r="PJG603" s="727"/>
      <c r="PJH603" s="727"/>
      <c r="PJI603" s="727"/>
      <c r="PJJ603" s="727"/>
      <c r="PJK603" s="727"/>
      <c r="PJL603" s="727"/>
      <c r="PJM603" s="727"/>
      <c r="PJN603" s="727"/>
      <c r="PJO603" s="727"/>
      <c r="PJP603" s="727"/>
      <c r="PJQ603" s="727"/>
      <c r="PJR603" s="727"/>
      <c r="PJS603" s="727"/>
      <c r="PJT603" s="727"/>
      <c r="PJU603" s="727"/>
      <c r="PJV603" s="727"/>
      <c r="PJW603" s="727"/>
      <c r="PJX603" s="727"/>
      <c r="PJY603" s="727"/>
      <c r="PJZ603" s="727"/>
      <c r="PKA603" s="727"/>
      <c r="PKB603" s="727"/>
      <c r="PKC603" s="727"/>
      <c r="PKD603" s="727"/>
      <c r="PKE603" s="727"/>
      <c r="PKF603" s="727"/>
      <c r="PKG603" s="727"/>
      <c r="PKH603" s="727"/>
      <c r="PKI603" s="727"/>
      <c r="PKJ603" s="727"/>
      <c r="PKK603" s="727"/>
      <c r="PKL603" s="727"/>
      <c r="PKM603" s="727"/>
      <c r="PKN603" s="727"/>
      <c r="PKO603" s="727"/>
      <c r="PKP603" s="727"/>
      <c r="PKQ603" s="727"/>
      <c r="PKR603" s="727"/>
      <c r="PKS603" s="727"/>
      <c r="PKT603" s="727"/>
      <c r="PKU603" s="727"/>
      <c r="PKV603" s="727"/>
      <c r="PKW603" s="727"/>
      <c r="PKX603" s="727"/>
      <c r="PKY603" s="727"/>
      <c r="PKZ603" s="727"/>
      <c r="PLA603" s="727"/>
      <c r="PLB603" s="727"/>
      <c r="PLC603" s="727"/>
      <c r="PLD603" s="727"/>
      <c r="PLE603" s="727"/>
      <c r="PLF603" s="727"/>
      <c r="PLG603" s="727"/>
      <c r="PLH603" s="727"/>
      <c r="PLI603" s="727"/>
      <c r="PLJ603" s="727"/>
      <c r="PLK603" s="727"/>
      <c r="PLL603" s="727"/>
      <c r="PLM603" s="727"/>
      <c r="PLN603" s="727"/>
      <c r="PLO603" s="727"/>
      <c r="PLP603" s="727"/>
      <c r="PLQ603" s="727"/>
      <c r="PLR603" s="727"/>
      <c r="PLS603" s="727"/>
      <c r="PLT603" s="727"/>
      <c r="PLU603" s="727"/>
      <c r="PLV603" s="727"/>
      <c r="PLW603" s="727"/>
      <c r="PLX603" s="727"/>
      <c r="PLY603" s="727"/>
      <c r="PLZ603" s="727"/>
      <c r="PMA603" s="727"/>
      <c r="PMB603" s="727"/>
      <c r="PMC603" s="727"/>
      <c r="PMD603" s="727"/>
      <c r="PME603" s="727"/>
      <c r="PMF603" s="727"/>
      <c r="PMG603" s="727"/>
      <c r="PMH603" s="727"/>
      <c r="PMI603" s="727"/>
      <c r="PMJ603" s="727"/>
      <c r="PMK603" s="727"/>
      <c r="PML603" s="727"/>
      <c r="PMM603" s="727"/>
      <c r="PMN603" s="727"/>
      <c r="PMO603" s="727"/>
      <c r="PMP603" s="727"/>
      <c r="PMQ603" s="727"/>
      <c r="PMR603" s="727"/>
      <c r="PMS603" s="727"/>
      <c r="PMT603" s="727"/>
      <c r="PMU603" s="727"/>
      <c r="PMV603" s="727"/>
      <c r="PMW603" s="727"/>
      <c r="PMX603" s="727"/>
      <c r="PMY603" s="727"/>
      <c r="PMZ603" s="727"/>
      <c r="PNA603" s="727"/>
      <c r="PNB603" s="727"/>
      <c r="PNC603" s="727"/>
      <c r="PND603" s="727"/>
      <c r="PNE603" s="727"/>
      <c r="PNF603" s="727"/>
      <c r="PNG603" s="727"/>
      <c r="PNH603" s="727"/>
      <c r="PNI603" s="727"/>
      <c r="PNJ603" s="727"/>
      <c r="PNK603" s="727"/>
      <c r="PNL603" s="727"/>
      <c r="PNM603" s="727"/>
      <c r="PNN603" s="727"/>
      <c r="PNO603" s="727"/>
      <c r="PNP603" s="727"/>
      <c r="PNQ603" s="727"/>
      <c r="PNR603" s="727"/>
      <c r="PNS603" s="727"/>
      <c r="PNT603" s="727"/>
      <c r="PNU603" s="727"/>
      <c r="PNV603" s="727"/>
      <c r="PNW603" s="727"/>
      <c r="PNX603" s="727"/>
      <c r="PNY603" s="727"/>
      <c r="PNZ603" s="727"/>
      <c r="POA603" s="727"/>
      <c r="POB603" s="727"/>
      <c r="POC603" s="727"/>
      <c r="POD603" s="727"/>
      <c r="POE603" s="727"/>
      <c r="POF603" s="727"/>
      <c r="POG603" s="727"/>
      <c r="POH603" s="727"/>
      <c r="POI603" s="727"/>
      <c r="POJ603" s="727"/>
      <c r="POK603" s="727"/>
      <c r="POL603" s="727"/>
      <c r="POM603" s="727"/>
      <c r="PON603" s="727"/>
      <c r="POO603" s="727"/>
      <c r="POP603" s="727"/>
      <c r="POQ603" s="727"/>
      <c r="POR603" s="727"/>
      <c r="POS603" s="727"/>
      <c r="POT603" s="727"/>
      <c r="POU603" s="727"/>
      <c r="POV603" s="727"/>
      <c r="POW603" s="727"/>
      <c r="POX603" s="727"/>
      <c r="POY603" s="727"/>
      <c r="POZ603" s="727"/>
      <c r="PPA603" s="727"/>
      <c r="PPB603" s="727"/>
      <c r="PPC603" s="727"/>
      <c r="PPD603" s="727"/>
      <c r="PPE603" s="727"/>
      <c r="PPF603" s="727"/>
      <c r="PPG603" s="727"/>
      <c r="PPH603" s="727"/>
      <c r="PPI603" s="727"/>
      <c r="PPJ603" s="727"/>
      <c r="PPK603" s="727"/>
      <c r="PPL603" s="727"/>
      <c r="PPM603" s="727"/>
      <c r="PPN603" s="727"/>
      <c r="PPO603" s="727"/>
      <c r="PPP603" s="727"/>
      <c r="PPQ603" s="727"/>
      <c r="PPR603" s="727"/>
      <c r="PPS603" s="727"/>
      <c r="PPT603" s="727"/>
      <c r="PPU603" s="727"/>
      <c r="PPV603" s="727"/>
      <c r="PPW603" s="727"/>
      <c r="PPX603" s="727"/>
      <c r="PPY603" s="727"/>
      <c r="PPZ603" s="727"/>
      <c r="PQA603" s="727"/>
      <c r="PQB603" s="727"/>
      <c r="PQC603" s="727"/>
      <c r="PQD603" s="727"/>
      <c r="PQE603" s="727"/>
      <c r="PQF603" s="727"/>
      <c r="PQG603" s="727"/>
      <c r="PQH603" s="727"/>
      <c r="PQI603" s="727"/>
      <c r="PQJ603" s="727"/>
      <c r="PQK603" s="727"/>
      <c r="PQL603" s="727"/>
      <c r="PQM603" s="727"/>
      <c r="PQN603" s="727"/>
      <c r="PQO603" s="727"/>
      <c r="PQP603" s="727"/>
      <c r="PQQ603" s="727"/>
      <c r="PQR603" s="727"/>
      <c r="PQS603" s="727"/>
      <c r="PQT603" s="727"/>
      <c r="PQU603" s="727"/>
      <c r="PQV603" s="727"/>
      <c r="PQW603" s="727"/>
      <c r="PQX603" s="727"/>
      <c r="PQY603" s="727"/>
      <c r="PQZ603" s="727"/>
      <c r="PRA603" s="727"/>
      <c r="PRB603" s="727"/>
      <c r="PRC603" s="727"/>
      <c r="PRD603" s="727"/>
      <c r="PRE603" s="727"/>
      <c r="PRF603" s="727"/>
      <c r="PRG603" s="727"/>
      <c r="PRH603" s="727"/>
      <c r="PRI603" s="727"/>
      <c r="PRJ603" s="727"/>
      <c r="PRK603" s="727"/>
      <c r="PRL603" s="727"/>
      <c r="PRM603" s="727"/>
      <c r="PRN603" s="727"/>
      <c r="PRO603" s="727"/>
      <c r="PRP603" s="727"/>
      <c r="PRQ603" s="727"/>
      <c r="PRR603" s="727"/>
      <c r="PRS603" s="727"/>
      <c r="PRT603" s="727"/>
      <c r="PRU603" s="727"/>
      <c r="PRV603" s="727"/>
      <c r="PRW603" s="727"/>
      <c r="PRX603" s="727"/>
      <c r="PRY603" s="727"/>
      <c r="PRZ603" s="727"/>
      <c r="PSA603" s="727"/>
      <c r="PSB603" s="727"/>
      <c r="PSC603" s="727"/>
      <c r="PSD603" s="727"/>
      <c r="PSE603" s="727"/>
      <c r="PSF603" s="727"/>
      <c r="PSG603" s="727"/>
      <c r="PSH603" s="727"/>
      <c r="PSI603" s="727"/>
      <c r="PSJ603" s="727"/>
      <c r="PSK603" s="727"/>
      <c r="PSL603" s="727"/>
      <c r="PSM603" s="727"/>
      <c r="PSN603" s="727"/>
      <c r="PSO603" s="727"/>
      <c r="PSP603" s="727"/>
      <c r="PSQ603" s="727"/>
      <c r="PSR603" s="727"/>
      <c r="PSS603" s="727"/>
      <c r="PST603" s="727"/>
      <c r="PSU603" s="727"/>
      <c r="PSV603" s="727"/>
      <c r="PSW603" s="727"/>
      <c r="PSX603" s="727"/>
      <c r="PSY603" s="727"/>
      <c r="PSZ603" s="727"/>
      <c r="PTA603" s="727"/>
      <c r="PTB603" s="727"/>
      <c r="PTC603" s="727"/>
      <c r="PTD603" s="727"/>
      <c r="PTE603" s="727"/>
      <c r="PTF603" s="727"/>
      <c r="PTG603" s="727"/>
      <c r="PTH603" s="727"/>
      <c r="PTI603" s="727"/>
      <c r="PTJ603" s="727"/>
      <c r="PTK603" s="727"/>
      <c r="PTL603" s="727"/>
      <c r="PTM603" s="727"/>
      <c r="PTN603" s="727"/>
      <c r="PTO603" s="727"/>
      <c r="PTP603" s="727"/>
      <c r="PTQ603" s="727"/>
      <c r="PTR603" s="727"/>
      <c r="PTS603" s="727"/>
      <c r="PTT603" s="727"/>
      <c r="PTU603" s="727"/>
      <c r="PTV603" s="727"/>
      <c r="PTW603" s="727"/>
      <c r="PTX603" s="727"/>
      <c r="PTY603" s="727"/>
      <c r="PTZ603" s="727"/>
      <c r="PUA603" s="727"/>
      <c r="PUB603" s="727"/>
      <c r="PUC603" s="727"/>
      <c r="PUD603" s="727"/>
      <c r="PUE603" s="727"/>
      <c r="PUF603" s="727"/>
      <c r="PUG603" s="727"/>
      <c r="PUH603" s="727"/>
      <c r="PUI603" s="727"/>
      <c r="PUJ603" s="727"/>
      <c r="PUK603" s="727"/>
      <c r="PUL603" s="727"/>
      <c r="PUM603" s="727"/>
      <c r="PUN603" s="727"/>
      <c r="PUO603" s="727"/>
      <c r="PUP603" s="727"/>
      <c r="PUQ603" s="727"/>
      <c r="PUR603" s="727"/>
      <c r="PUS603" s="727"/>
      <c r="PUT603" s="727"/>
      <c r="PUU603" s="727"/>
      <c r="PUV603" s="727"/>
      <c r="PUW603" s="727"/>
      <c r="PUX603" s="727"/>
      <c r="PUY603" s="727"/>
      <c r="PUZ603" s="727"/>
      <c r="PVA603" s="727"/>
      <c r="PVB603" s="727"/>
      <c r="PVC603" s="727"/>
      <c r="PVD603" s="727"/>
      <c r="PVE603" s="727"/>
      <c r="PVF603" s="727"/>
      <c r="PVG603" s="727"/>
      <c r="PVH603" s="727"/>
      <c r="PVI603" s="727"/>
      <c r="PVJ603" s="727"/>
      <c r="PVK603" s="727"/>
      <c r="PVL603" s="727"/>
      <c r="PVM603" s="727"/>
      <c r="PVN603" s="727"/>
      <c r="PVO603" s="727"/>
      <c r="PVP603" s="727"/>
      <c r="PVQ603" s="727"/>
      <c r="PVR603" s="727"/>
      <c r="PVS603" s="727"/>
      <c r="PVT603" s="727"/>
      <c r="PVU603" s="727"/>
      <c r="PVV603" s="727"/>
      <c r="PVW603" s="727"/>
      <c r="PVX603" s="727"/>
      <c r="PVY603" s="727"/>
      <c r="PVZ603" s="727"/>
      <c r="PWA603" s="727"/>
      <c r="PWB603" s="727"/>
      <c r="PWC603" s="727"/>
      <c r="PWD603" s="727"/>
      <c r="PWE603" s="727"/>
      <c r="PWF603" s="727"/>
      <c r="PWG603" s="727"/>
      <c r="PWH603" s="727"/>
      <c r="PWI603" s="727"/>
      <c r="PWJ603" s="727"/>
      <c r="PWK603" s="727"/>
      <c r="PWL603" s="727"/>
      <c r="PWM603" s="727"/>
      <c r="PWN603" s="727"/>
      <c r="PWO603" s="727"/>
      <c r="PWP603" s="727"/>
      <c r="PWQ603" s="727"/>
      <c r="PWR603" s="727"/>
      <c r="PWS603" s="727"/>
      <c r="PWT603" s="727"/>
      <c r="PWU603" s="727"/>
      <c r="PWV603" s="727"/>
      <c r="PWW603" s="727"/>
      <c r="PWX603" s="727"/>
      <c r="PWY603" s="727"/>
      <c r="PWZ603" s="727"/>
      <c r="PXA603" s="727"/>
      <c r="PXB603" s="727"/>
      <c r="PXC603" s="727"/>
      <c r="PXD603" s="727"/>
      <c r="PXE603" s="727"/>
      <c r="PXF603" s="727"/>
      <c r="PXG603" s="727"/>
      <c r="PXH603" s="727"/>
      <c r="PXI603" s="727"/>
      <c r="PXJ603" s="727"/>
      <c r="PXK603" s="727"/>
      <c r="PXL603" s="727"/>
      <c r="PXM603" s="727"/>
      <c r="PXN603" s="727"/>
      <c r="PXO603" s="727"/>
      <c r="PXP603" s="727"/>
      <c r="PXQ603" s="727"/>
      <c r="PXR603" s="727"/>
      <c r="PXS603" s="727"/>
      <c r="PXT603" s="727"/>
      <c r="PXU603" s="727"/>
      <c r="PXV603" s="727"/>
      <c r="PXW603" s="727"/>
      <c r="PXX603" s="727"/>
      <c r="PXY603" s="727"/>
      <c r="PXZ603" s="727"/>
      <c r="PYA603" s="727"/>
      <c r="PYB603" s="727"/>
      <c r="PYC603" s="727"/>
      <c r="PYD603" s="727"/>
      <c r="PYE603" s="727"/>
      <c r="PYF603" s="727"/>
      <c r="PYG603" s="727"/>
      <c r="PYH603" s="727"/>
      <c r="PYI603" s="727"/>
      <c r="PYJ603" s="727"/>
      <c r="PYK603" s="727"/>
      <c r="PYL603" s="727"/>
      <c r="PYM603" s="727"/>
      <c r="PYN603" s="727"/>
      <c r="PYO603" s="727"/>
      <c r="PYP603" s="727"/>
      <c r="PYQ603" s="727"/>
      <c r="PYR603" s="727"/>
      <c r="PYS603" s="727"/>
      <c r="PYT603" s="727"/>
      <c r="PYU603" s="727"/>
      <c r="PYV603" s="727"/>
      <c r="PYW603" s="727"/>
      <c r="PYX603" s="727"/>
      <c r="PYY603" s="727"/>
      <c r="PYZ603" s="727"/>
      <c r="PZA603" s="727"/>
      <c r="PZB603" s="727"/>
      <c r="PZC603" s="727"/>
      <c r="PZD603" s="727"/>
      <c r="PZE603" s="727"/>
      <c r="PZF603" s="727"/>
      <c r="PZG603" s="727"/>
      <c r="PZH603" s="727"/>
      <c r="PZI603" s="727"/>
      <c r="PZJ603" s="727"/>
      <c r="PZK603" s="727"/>
      <c r="PZL603" s="727"/>
      <c r="PZM603" s="727"/>
      <c r="PZN603" s="727"/>
      <c r="PZO603" s="727"/>
      <c r="PZP603" s="727"/>
      <c r="PZQ603" s="727"/>
      <c r="PZR603" s="727"/>
      <c r="PZS603" s="727"/>
      <c r="PZT603" s="727"/>
      <c r="PZU603" s="727"/>
      <c r="PZV603" s="727"/>
      <c r="PZW603" s="727"/>
      <c r="PZX603" s="727"/>
      <c r="PZY603" s="727"/>
      <c r="PZZ603" s="727"/>
      <c r="QAA603" s="727"/>
      <c r="QAB603" s="727"/>
      <c r="QAC603" s="727"/>
      <c r="QAD603" s="727"/>
      <c r="QAE603" s="727"/>
      <c r="QAF603" s="727"/>
      <c r="QAG603" s="727"/>
      <c r="QAH603" s="727"/>
      <c r="QAI603" s="727"/>
      <c r="QAJ603" s="727"/>
      <c r="QAK603" s="727"/>
      <c r="QAL603" s="727"/>
      <c r="QAM603" s="727"/>
      <c r="QAN603" s="727"/>
      <c r="QAO603" s="727"/>
      <c r="QAP603" s="727"/>
      <c r="QAQ603" s="727"/>
      <c r="QAR603" s="727"/>
      <c r="QAS603" s="727"/>
      <c r="QAT603" s="727"/>
      <c r="QAU603" s="727"/>
      <c r="QAV603" s="727"/>
      <c r="QAW603" s="727"/>
      <c r="QAX603" s="727"/>
      <c r="QAY603" s="727"/>
      <c r="QAZ603" s="727"/>
      <c r="QBA603" s="727"/>
      <c r="QBB603" s="727"/>
      <c r="QBC603" s="727"/>
      <c r="QBD603" s="727"/>
      <c r="QBE603" s="727"/>
      <c r="QBF603" s="727"/>
      <c r="QBG603" s="727"/>
      <c r="QBH603" s="727"/>
      <c r="QBI603" s="727"/>
      <c r="QBJ603" s="727"/>
      <c r="QBK603" s="727"/>
      <c r="QBL603" s="727"/>
      <c r="QBM603" s="727"/>
      <c r="QBN603" s="727"/>
      <c r="QBO603" s="727"/>
      <c r="QBP603" s="727"/>
      <c r="QBQ603" s="727"/>
      <c r="QBR603" s="727"/>
      <c r="QBS603" s="727"/>
      <c r="QBT603" s="727"/>
      <c r="QBU603" s="727"/>
      <c r="QBV603" s="727"/>
      <c r="QBW603" s="727"/>
      <c r="QBX603" s="727"/>
      <c r="QBY603" s="727"/>
      <c r="QBZ603" s="727"/>
      <c r="QCA603" s="727"/>
      <c r="QCB603" s="727"/>
      <c r="QCC603" s="727"/>
      <c r="QCD603" s="727"/>
      <c r="QCE603" s="727"/>
      <c r="QCF603" s="727"/>
      <c r="QCG603" s="727"/>
      <c r="QCH603" s="727"/>
      <c r="QCI603" s="727"/>
      <c r="QCJ603" s="727"/>
      <c r="QCK603" s="727"/>
      <c r="QCL603" s="727"/>
      <c r="QCM603" s="727"/>
      <c r="QCN603" s="727"/>
      <c r="QCO603" s="727"/>
      <c r="QCP603" s="727"/>
      <c r="QCQ603" s="727"/>
      <c r="QCR603" s="727"/>
      <c r="QCS603" s="727"/>
      <c r="QCT603" s="727"/>
      <c r="QCU603" s="727"/>
      <c r="QCV603" s="727"/>
      <c r="QCW603" s="727"/>
      <c r="QCX603" s="727"/>
      <c r="QCY603" s="727"/>
      <c r="QCZ603" s="727"/>
      <c r="QDA603" s="727"/>
      <c r="QDB603" s="727"/>
      <c r="QDC603" s="727"/>
      <c r="QDD603" s="727"/>
      <c r="QDE603" s="727"/>
      <c r="QDF603" s="727"/>
      <c r="QDG603" s="727"/>
      <c r="QDH603" s="727"/>
      <c r="QDI603" s="727"/>
      <c r="QDJ603" s="727"/>
      <c r="QDK603" s="727"/>
      <c r="QDL603" s="727"/>
      <c r="QDM603" s="727"/>
      <c r="QDN603" s="727"/>
      <c r="QDO603" s="727"/>
      <c r="QDP603" s="727"/>
      <c r="QDQ603" s="727"/>
      <c r="QDR603" s="727"/>
      <c r="QDS603" s="727"/>
      <c r="QDT603" s="727"/>
      <c r="QDU603" s="727"/>
      <c r="QDV603" s="727"/>
      <c r="QDW603" s="727"/>
      <c r="QDX603" s="727"/>
      <c r="QDY603" s="727"/>
      <c r="QDZ603" s="727"/>
      <c r="QEA603" s="727"/>
      <c r="QEB603" s="727"/>
      <c r="QEC603" s="727"/>
      <c r="QED603" s="727"/>
      <c r="QEE603" s="727"/>
      <c r="QEF603" s="727"/>
      <c r="QEG603" s="727"/>
      <c r="QEH603" s="727"/>
      <c r="QEI603" s="727"/>
      <c r="QEJ603" s="727"/>
      <c r="QEK603" s="727"/>
      <c r="QEL603" s="727"/>
      <c r="QEM603" s="727"/>
      <c r="QEN603" s="727"/>
      <c r="QEO603" s="727"/>
      <c r="QEP603" s="727"/>
      <c r="QEQ603" s="727"/>
      <c r="QER603" s="727"/>
      <c r="QES603" s="727"/>
      <c r="QET603" s="727"/>
      <c r="QEU603" s="727"/>
      <c r="QEV603" s="727"/>
      <c r="QEW603" s="727"/>
      <c r="QEX603" s="727"/>
      <c r="QEY603" s="727"/>
      <c r="QEZ603" s="727"/>
      <c r="QFA603" s="727"/>
      <c r="QFB603" s="727"/>
      <c r="QFC603" s="727"/>
      <c r="QFD603" s="727"/>
      <c r="QFE603" s="727"/>
      <c r="QFF603" s="727"/>
      <c r="QFG603" s="727"/>
      <c r="QFH603" s="727"/>
      <c r="QFI603" s="727"/>
      <c r="QFJ603" s="727"/>
      <c r="QFK603" s="727"/>
      <c r="QFL603" s="727"/>
      <c r="QFM603" s="727"/>
      <c r="QFN603" s="727"/>
      <c r="QFO603" s="727"/>
      <c r="QFP603" s="727"/>
      <c r="QFQ603" s="727"/>
      <c r="QFR603" s="727"/>
      <c r="QFS603" s="727"/>
      <c r="QFT603" s="727"/>
      <c r="QFU603" s="727"/>
      <c r="QFV603" s="727"/>
      <c r="QFW603" s="727"/>
      <c r="QFX603" s="727"/>
      <c r="QFY603" s="727"/>
      <c r="QFZ603" s="727"/>
      <c r="QGA603" s="727"/>
      <c r="QGB603" s="727"/>
      <c r="QGC603" s="727"/>
      <c r="QGD603" s="727"/>
      <c r="QGE603" s="727"/>
      <c r="QGF603" s="727"/>
      <c r="QGG603" s="727"/>
      <c r="QGH603" s="727"/>
      <c r="QGI603" s="727"/>
      <c r="QGJ603" s="727"/>
      <c r="QGK603" s="727"/>
      <c r="QGL603" s="727"/>
      <c r="QGM603" s="727"/>
      <c r="QGN603" s="727"/>
      <c r="QGO603" s="727"/>
      <c r="QGP603" s="727"/>
      <c r="QGQ603" s="727"/>
      <c r="QGR603" s="727"/>
      <c r="QGS603" s="727"/>
      <c r="QGT603" s="727"/>
      <c r="QGU603" s="727"/>
      <c r="QGV603" s="727"/>
      <c r="QGW603" s="727"/>
      <c r="QGX603" s="727"/>
      <c r="QGY603" s="727"/>
      <c r="QGZ603" s="727"/>
      <c r="QHA603" s="727"/>
      <c r="QHB603" s="727"/>
      <c r="QHC603" s="727"/>
      <c r="QHD603" s="727"/>
      <c r="QHE603" s="727"/>
      <c r="QHF603" s="727"/>
      <c r="QHG603" s="727"/>
      <c r="QHH603" s="727"/>
      <c r="QHI603" s="727"/>
      <c r="QHJ603" s="727"/>
      <c r="QHK603" s="727"/>
      <c r="QHL603" s="727"/>
      <c r="QHM603" s="727"/>
      <c r="QHN603" s="727"/>
      <c r="QHO603" s="727"/>
      <c r="QHP603" s="727"/>
      <c r="QHQ603" s="727"/>
      <c r="QHR603" s="727"/>
      <c r="QHS603" s="727"/>
      <c r="QHT603" s="727"/>
      <c r="QHU603" s="727"/>
      <c r="QHV603" s="727"/>
      <c r="QHW603" s="727"/>
      <c r="QHX603" s="727"/>
      <c r="QHY603" s="727"/>
      <c r="QHZ603" s="727"/>
      <c r="QIA603" s="727"/>
      <c r="QIB603" s="727"/>
      <c r="QIC603" s="727"/>
      <c r="QID603" s="727"/>
      <c r="QIE603" s="727"/>
      <c r="QIF603" s="727"/>
      <c r="QIG603" s="727"/>
      <c r="QIH603" s="727"/>
      <c r="QII603" s="727"/>
      <c r="QIJ603" s="727"/>
      <c r="QIK603" s="727"/>
      <c r="QIL603" s="727"/>
      <c r="QIM603" s="727"/>
      <c r="QIN603" s="727"/>
      <c r="QIO603" s="727"/>
      <c r="QIP603" s="727"/>
      <c r="QIQ603" s="727"/>
      <c r="QIR603" s="727"/>
      <c r="QIS603" s="727"/>
      <c r="QIT603" s="727"/>
      <c r="QIU603" s="727"/>
      <c r="QIV603" s="727"/>
      <c r="QIW603" s="727"/>
      <c r="QIX603" s="727"/>
      <c r="QIY603" s="727"/>
      <c r="QIZ603" s="727"/>
      <c r="QJA603" s="727"/>
      <c r="QJB603" s="727"/>
      <c r="QJC603" s="727"/>
      <c r="QJD603" s="727"/>
      <c r="QJE603" s="727"/>
      <c r="QJF603" s="727"/>
      <c r="QJG603" s="727"/>
      <c r="QJH603" s="727"/>
      <c r="QJI603" s="727"/>
      <c r="QJJ603" s="727"/>
      <c r="QJK603" s="727"/>
      <c r="QJL603" s="727"/>
      <c r="QJM603" s="727"/>
      <c r="QJN603" s="727"/>
      <c r="QJO603" s="727"/>
      <c r="QJP603" s="727"/>
      <c r="QJQ603" s="727"/>
      <c r="QJR603" s="727"/>
      <c r="QJS603" s="727"/>
      <c r="QJT603" s="727"/>
      <c r="QJU603" s="727"/>
      <c r="QJV603" s="727"/>
      <c r="QJW603" s="727"/>
      <c r="QJX603" s="727"/>
      <c r="QJY603" s="727"/>
      <c r="QJZ603" s="727"/>
      <c r="QKA603" s="727"/>
      <c r="QKB603" s="727"/>
      <c r="QKC603" s="727"/>
      <c r="QKD603" s="727"/>
      <c r="QKE603" s="727"/>
      <c r="QKF603" s="727"/>
      <c r="QKG603" s="727"/>
      <c r="QKH603" s="727"/>
      <c r="QKI603" s="727"/>
      <c r="QKJ603" s="727"/>
      <c r="QKK603" s="727"/>
      <c r="QKL603" s="727"/>
      <c r="QKM603" s="727"/>
      <c r="QKN603" s="727"/>
      <c r="QKO603" s="727"/>
      <c r="QKP603" s="727"/>
      <c r="QKQ603" s="727"/>
      <c r="QKR603" s="727"/>
      <c r="QKS603" s="727"/>
      <c r="QKT603" s="727"/>
      <c r="QKU603" s="727"/>
      <c r="QKV603" s="727"/>
      <c r="QKW603" s="727"/>
      <c r="QKX603" s="727"/>
      <c r="QKY603" s="727"/>
      <c r="QKZ603" s="727"/>
      <c r="QLA603" s="727"/>
      <c r="QLB603" s="727"/>
      <c r="QLC603" s="727"/>
      <c r="QLD603" s="727"/>
      <c r="QLE603" s="727"/>
      <c r="QLF603" s="727"/>
      <c r="QLG603" s="727"/>
      <c r="QLH603" s="727"/>
      <c r="QLI603" s="727"/>
      <c r="QLJ603" s="727"/>
      <c r="QLK603" s="727"/>
      <c r="QLL603" s="727"/>
      <c r="QLM603" s="727"/>
      <c r="QLN603" s="727"/>
      <c r="QLO603" s="727"/>
      <c r="QLP603" s="727"/>
      <c r="QLQ603" s="727"/>
      <c r="QLR603" s="727"/>
      <c r="QLS603" s="727"/>
      <c r="QLT603" s="727"/>
      <c r="QLU603" s="727"/>
      <c r="QLV603" s="727"/>
      <c r="QLW603" s="727"/>
      <c r="QLX603" s="727"/>
      <c r="QLY603" s="727"/>
      <c r="QLZ603" s="727"/>
      <c r="QMA603" s="727"/>
      <c r="QMB603" s="727"/>
      <c r="QMC603" s="727"/>
      <c r="QMD603" s="727"/>
      <c r="QME603" s="727"/>
      <c r="QMF603" s="727"/>
      <c r="QMG603" s="727"/>
      <c r="QMH603" s="727"/>
      <c r="QMI603" s="727"/>
      <c r="QMJ603" s="727"/>
      <c r="QMK603" s="727"/>
      <c r="QML603" s="727"/>
      <c r="QMM603" s="727"/>
      <c r="QMN603" s="727"/>
      <c r="QMO603" s="727"/>
      <c r="QMP603" s="727"/>
      <c r="QMQ603" s="727"/>
      <c r="QMR603" s="727"/>
      <c r="QMS603" s="727"/>
      <c r="QMT603" s="727"/>
      <c r="QMU603" s="727"/>
      <c r="QMV603" s="727"/>
      <c r="QMW603" s="727"/>
      <c r="QMX603" s="727"/>
      <c r="QMY603" s="727"/>
      <c r="QMZ603" s="727"/>
      <c r="QNA603" s="727"/>
      <c r="QNB603" s="727"/>
      <c r="QNC603" s="727"/>
      <c r="QND603" s="727"/>
      <c r="QNE603" s="727"/>
      <c r="QNF603" s="727"/>
      <c r="QNG603" s="727"/>
      <c r="QNH603" s="727"/>
      <c r="QNI603" s="727"/>
      <c r="QNJ603" s="727"/>
      <c r="QNK603" s="727"/>
      <c r="QNL603" s="727"/>
      <c r="QNM603" s="727"/>
      <c r="QNN603" s="727"/>
      <c r="QNO603" s="727"/>
      <c r="QNP603" s="727"/>
      <c r="QNQ603" s="727"/>
      <c r="QNR603" s="727"/>
      <c r="QNS603" s="727"/>
      <c r="QNT603" s="727"/>
      <c r="QNU603" s="727"/>
      <c r="QNV603" s="727"/>
      <c r="QNW603" s="727"/>
      <c r="QNX603" s="727"/>
      <c r="QNY603" s="727"/>
      <c r="QNZ603" s="727"/>
      <c r="QOA603" s="727"/>
      <c r="QOB603" s="727"/>
      <c r="QOC603" s="727"/>
      <c r="QOD603" s="727"/>
      <c r="QOE603" s="727"/>
      <c r="QOF603" s="727"/>
      <c r="QOG603" s="727"/>
      <c r="QOH603" s="727"/>
      <c r="QOI603" s="727"/>
      <c r="QOJ603" s="727"/>
      <c r="QOK603" s="727"/>
      <c r="QOL603" s="727"/>
      <c r="QOM603" s="727"/>
      <c r="QON603" s="727"/>
      <c r="QOO603" s="727"/>
      <c r="QOP603" s="727"/>
      <c r="QOQ603" s="727"/>
      <c r="QOR603" s="727"/>
      <c r="QOS603" s="727"/>
      <c r="QOT603" s="727"/>
      <c r="QOU603" s="727"/>
      <c r="QOV603" s="727"/>
      <c r="QOW603" s="727"/>
      <c r="QOX603" s="727"/>
      <c r="QOY603" s="727"/>
      <c r="QOZ603" s="727"/>
      <c r="QPA603" s="727"/>
      <c r="QPB603" s="727"/>
      <c r="QPC603" s="727"/>
      <c r="QPD603" s="727"/>
      <c r="QPE603" s="727"/>
      <c r="QPF603" s="727"/>
      <c r="QPG603" s="727"/>
      <c r="QPH603" s="727"/>
      <c r="QPI603" s="727"/>
      <c r="QPJ603" s="727"/>
      <c r="QPK603" s="727"/>
      <c r="QPL603" s="727"/>
      <c r="QPM603" s="727"/>
      <c r="QPN603" s="727"/>
      <c r="QPO603" s="727"/>
      <c r="QPP603" s="727"/>
      <c r="QPQ603" s="727"/>
      <c r="QPR603" s="727"/>
      <c r="QPS603" s="727"/>
      <c r="QPT603" s="727"/>
      <c r="QPU603" s="727"/>
      <c r="QPV603" s="727"/>
      <c r="QPW603" s="727"/>
      <c r="QPX603" s="727"/>
      <c r="QPY603" s="727"/>
      <c r="QPZ603" s="727"/>
      <c r="QQA603" s="727"/>
      <c r="QQB603" s="727"/>
      <c r="QQC603" s="727"/>
      <c r="QQD603" s="727"/>
      <c r="QQE603" s="727"/>
      <c r="QQF603" s="727"/>
      <c r="QQG603" s="727"/>
      <c r="QQH603" s="727"/>
      <c r="QQI603" s="727"/>
      <c r="QQJ603" s="727"/>
      <c r="QQK603" s="727"/>
      <c r="QQL603" s="727"/>
      <c r="QQM603" s="727"/>
      <c r="QQN603" s="727"/>
      <c r="QQO603" s="727"/>
      <c r="QQP603" s="727"/>
      <c r="QQQ603" s="727"/>
      <c r="QQR603" s="727"/>
      <c r="QQS603" s="727"/>
      <c r="QQT603" s="727"/>
      <c r="QQU603" s="727"/>
      <c r="QQV603" s="727"/>
      <c r="QQW603" s="727"/>
      <c r="QQX603" s="727"/>
      <c r="QQY603" s="727"/>
      <c r="QQZ603" s="727"/>
      <c r="QRA603" s="727"/>
      <c r="QRB603" s="727"/>
      <c r="QRC603" s="727"/>
      <c r="QRD603" s="727"/>
      <c r="QRE603" s="727"/>
      <c r="QRF603" s="727"/>
      <c r="QRG603" s="727"/>
      <c r="QRH603" s="727"/>
      <c r="QRI603" s="727"/>
      <c r="QRJ603" s="727"/>
      <c r="QRK603" s="727"/>
      <c r="QRL603" s="727"/>
      <c r="QRM603" s="727"/>
      <c r="QRN603" s="727"/>
      <c r="QRO603" s="727"/>
      <c r="QRP603" s="727"/>
      <c r="QRQ603" s="727"/>
      <c r="QRR603" s="727"/>
      <c r="QRS603" s="727"/>
      <c r="QRT603" s="727"/>
      <c r="QRU603" s="727"/>
      <c r="QRV603" s="727"/>
      <c r="QRW603" s="727"/>
      <c r="QRX603" s="727"/>
      <c r="QRY603" s="727"/>
      <c r="QRZ603" s="727"/>
      <c r="QSA603" s="727"/>
      <c r="QSB603" s="727"/>
      <c r="QSC603" s="727"/>
      <c r="QSD603" s="727"/>
      <c r="QSE603" s="727"/>
      <c r="QSF603" s="727"/>
      <c r="QSG603" s="727"/>
      <c r="QSH603" s="727"/>
      <c r="QSI603" s="727"/>
      <c r="QSJ603" s="727"/>
      <c r="QSK603" s="727"/>
      <c r="QSL603" s="727"/>
      <c r="QSM603" s="727"/>
      <c r="QSN603" s="727"/>
      <c r="QSO603" s="727"/>
      <c r="QSP603" s="727"/>
      <c r="QSQ603" s="727"/>
      <c r="QSR603" s="727"/>
      <c r="QSS603" s="727"/>
      <c r="QST603" s="727"/>
      <c r="QSU603" s="727"/>
      <c r="QSV603" s="727"/>
      <c r="QSW603" s="727"/>
      <c r="QSX603" s="727"/>
      <c r="QSY603" s="727"/>
      <c r="QSZ603" s="727"/>
      <c r="QTA603" s="727"/>
      <c r="QTB603" s="727"/>
      <c r="QTC603" s="727"/>
      <c r="QTD603" s="727"/>
      <c r="QTE603" s="727"/>
      <c r="QTF603" s="727"/>
      <c r="QTG603" s="727"/>
      <c r="QTH603" s="727"/>
      <c r="QTI603" s="727"/>
      <c r="QTJ603" s="727"/>
      <c r="QTK603" s="727"/>
      <c r="QTL603" s="727"/>
      <c r="QTM603" s="727"/>
      <c r="QTN603" s="727"/>
      <c r="QTO603" s="727"/>
      <c r="QTP603" s="727"/>
      <c r="QTQ603" s="727"/>
      <c r="QTR603" s="727"/>
      <c r="QTS603" s="727"/>
      <c r="QTT603" s="727"/>
      <c r="QTU603" s="727"/>
      <c r="QTV603" s="727"/>
      <c r="QTW603" s="727"/>
      <c r="QTX603" s="727"/>
      <c r="QTY603" s="727"/>
      <c r="QTZ603" s="727"/>
      <c r="QUA603" s="727"/>
      <c r="QUB603" s="727"/>
      <c r="QUC603" s="727"/>
      <c r="QUD603" s="727"/>
      <c r="QUE603" s="727"/>
      <c r="QUF603" s="727"/>
      <c r="QUG603" s="727"/>
      <c r="QUH603" s="727"/>
      <c r="QUI603" s="727"/>
      <c r="QUJ603" s="727"/>
      <c r="QUK603" s="727"/>
      <c r="QUL603" s="727"/>
      <c r="QUM603" s="727"/>
      <c r="QUN603" s="727"/>
      <c r="QUO603" s="727"/>
      <c r="QUP603" s="727"/>
      <c r="QUQ603" s="727"/>
      <c r="QUR603" s="727"/>
      <c r="QUS603" s="727"/>
      <c r="QUT603" s="727"/>
      <c r="QUU603" s="727"/>
      <c r="QUV603" s="727"/>
      <c r="QUW603" s="727"/>
      <c r="QUX603" s="727"/>
      <c r="QUY603" s="727"/>
      <c r="QUZ603" s="727"/>
      <c r="QVA603" s="727"/>
      <c r="QVB603" s="727"/>
      <c r="QVC603" s="727"/>
      <c r="QVD603" s="727"/>
      <c r="QVE603" s="727"/>
      <c r="QVF603" s="727"/>
      <c r="QVG603" s="727"/>
      <c r="QVH603" s="727"/>
      <c r="QVI603" s="727"/>
      <c r="QVJ603" s="727"/>
      <c r="QVK603" s="727"/>
      <c r="QVL603" s="727"/>
      <c r="QVM603" s="727"/>
      <c r="QVN603" s="727"/>
      <c r="QVO603" s="727"/>
      <c r="QVP603" s="727"/>
      <c r="QVQ603" s="727"/>
      <c r="QVR603" s="727"/>
      <c r="QVS603" s="727"/>
      <c r="QVT603" s="727"/>
      <c r="QVU603" s="727"/>
      <c r="QVV603" s="727"/>
      <c r="QVW603" s="727"/>
      <c r="QVX603" s="727"/>
      <c r="QVY603" s="727"/>
      <c r="QVZ603" s="727"/>
      <c r="QWA603" s="727"/>
      <c r="QWB603" s="727"/>
      <c r="QWC603" s="727"/>
      <c r="QWD603" s="727"/>
      <c r="QWE603" s="727"/>
      <c r="QWF603" s="727"/>
      <c r="QWG603" s="727"/>
      <c r="QWH603" s="727"/>
      <c r="QWI603" s="727"/>
      <c r="QWJ603" s="727"/>
      <c r="QWK603" s="727"/>
      <c r="QWL603" s="727"/>
      <c r="QWM603" s="727"/>
      <c r="QWN603" s="727"/>
      <c r="QWO603" s="727"/>
      <c r="QWP603" s="727"/>
      <c r="QWQ603" s="727"/>
      <c r="QWR603" s="727"/>
      <c r="QWS603" s="727"/>
      <c r="QWT603" s="727"/>
      <c r="QWU603" s="727"/>
      <c r="QWV603" s="727"/>
      <c r="QWW603" s="727"/>
      <c r="QWX603" s="727"/>
      <c r="QWY603" s="727"/>
      <c r="QWZ603" s="727"/>
      <c r="QXA603" s="727"/>
      <c r="QXB603" s="727"/>
      <c r="QXC603" s="727"/>
      <c r="QXD603" s="727"/>
      <c r="QXE603" s="727"/>
      <c r="QXF603" s="727"/>
      <c r="QXG603" s="727"/>
      <c r="QXH603" s="727"/>
      <c r="QXI603" s="727"/>
      <c r="QXJ603" s="727"/>
      <c r="QXK603" s="727"/>
      <c r="QXL603" s="727"/>
      <c r="QXM603" s="727"/>
      <c r="QXN603" s="727"/>
      <c r="QXO603" s="727"/>
      <c r="QXP603" s="727"/>
      <c r="QXQ603" s="727"/>
      <c r="QXR603" s="727"/>
      <c r="QXS603" s="727"/>
      <c r="QXT603" s="727"/>
      <c r="QXU603" s="727"/>
      <c r="QXV603" s="727"/>
      <c r="QXW603" s="727"/>
      <c r="QXX603" s="727"/>
      <c r="QXY603" s="727"/>
      <c r="QXZ603" s="727"/>
      <c r="QYA603" s="727"/>
      <c r="QYB603" s="727"/>
      <c r="QYC603" s="727"/>
      <c r="QYD603" s="727"/>
      <c r="QYE603" s="727"/>
      <c r="QYF603" s="727"/>
      <c r="QYG603" s="727"/>
      <c r="QYH603" s="727"/>
      <c r="QYI603" s="727"/>
      <c r="QYJ603" s="727"/>
      <c r="QYK603" s="727"/>
      <c r="QYL603" s="727"/>
      <c r="QYM603" s="727"/>
      <c r="QYN603" s="727"/>
      <c r="QYO603" s="727"/>
      <c r="QYP603" s="727"/>
      <c r="QYQ603" s="727"/>
      <c r="QYR603" s="727"/>
      <c r="QYS603" s="727"/>
      <c r="QYT603" s="727"/>
      <c r="QYU603" s="727"/>
      <c r="QYV603" s="727"/>
      <c r="QYW603" s="727"/>
      <c r="QYX603" s="727"/>
      <c r="QYY603" s="727"/>
      <c r="QYZ603" s="727"/>
      <c r="QZA603" s="727"/>
      <c r="QZB603" s="727"/>
      <c r="QZC603" s="727"/>
      <c r="QZD603" s="727"/>
      <c r="QZE603" s="727"/>
      <c r="QZF603" s="727"/>
      <c r="QZG603" s="727"/>
      <c r="QZH603" s="727"/>
      <c r="QZI603" s="727"/>
      <c r="QZJ603" s="727"/>
      <c r="QZK603" s="727"/>
      <c r="QZL603" s="727"/>
      <c r="QZM603" s="727"/>
      <c r="QZN603" s="727"/>
      <c r="QZO603" s="727"/>
      <c r="QZP603" s="727"/>
      <c r="QZQ603" s="727"/>
      <c r="QZR603" s="727"/>
      <c r="QZS603" s="727"/>
      <c r="QZT603" s="727"/>
      <c r="QZU603" s="727"/>
      <c r="QZV603" s="727"/>
      <c r="QZW603" s="727"/>
      <c r="QZX603" s="727"/>
      <c r="QZY603" s="727"/>
      <c r="QZZ603" s="727"/>
      <c r="RAA603" s="727"/>
      <c r="RAB603" s="727"/>
      <c r="RAC603" s="727"/>
      <c r="RAD603" s="727"/>
      <c r="RAE603" s="727"/>
      <c r="RAF603" s="727"/>
      <c r="RAG603" s="727"/>
      <c r="RAH603" s="727"/>
      <c r="RAI603" s="727"/>
      <c r="RAJ603" s="727"/>
      <c r="RAK603" s="727"/>
      <c r="RAL603" s="727"/>
      <c r="RAM603" s="727"/>
      <c r="RAN603" s="727"/>
      <c r="RAO603" s="727"/>
      <c r="RAP603" s="727"/>
      <c r="RAQ603" s="727"/>
      <c r="RAR603" s="727"/>
      <c r="RAS603" s="727"/>
      <c r="RAT603" s="727"/>
      <c r="RAU603" s="727"/>
      <c r="RAV603" s="727"/>
      <c r="RAW603" s="727"/>
      <c r="RAX603" s="727"/>
      <c r="RAY603" s="727"/>
      <c r="RAZ603" s="727"/>
      <c r="RBA603" s="727"/>
      <c r="RBB603" s="727"/>
      <c r="RBC603" s="727"/>
      <c r="RBD603" s="727"/>
      <c r="RBE603" s="727"/>
      <c r="RBF603" s="727"/>
      <c r="RBG603" s="727"/>
      <c r="RBH603" s="727"/>
      <c r="RBI603" s="727"/>
      <c r="RBJ603" s="727"/>
      <c r="RBK603" s="727"/>
      <c r="RBL603" s="727"/>
      <c r="RBM603" s="727"/>
      <c r="RBN603" s="727"/>
      <c r="RBO603" s="727"/>
      <c r="RBP603" s="727"/>
      <c r="RBQ603" s="727"/>
      <c r="RBR603" s="727"/>
      <c r="RBS603" s="727"/>
      <c r="RBT603" s="727"/>
      <c r="RBU603" s="727"/>
      <c r="RBV603" s="727"/>
      <c r="RBW603" s="727"/>
      <c r="RBX603" s="727"/>
      <c r="RBY603" s="727"/>
      <c r="RBZ603" s="727"/>
      <c r="RCA603" s="727"/>
      <c r="RCB603" s="727"/>
      <c r="RCC603" s="727"/>
      <c r="RCD603" s="727"/>
      <c r="RCE603" s="727"/>
      <c r="RCF603" s="727"/>
      <c r="RCG603" s="727"/>
      <c r="RCH603" s="727"/>
      <c r="RCI603" s="727"/>
      <c r="RCJ603" s="727"/>
      <c r="RCK603" s="727"/>
      <c r="RCL603" s="727"/>
      <c r="RCM603" s="727"/>
      <c r="RCN603" s="727"/>
      <c r="RCO603" s="727"/>
      <c r="RCP603" s="727"/>
      <c r="RCQ603" s="727"/>
      <c r="RCR603" s="727"/>
      <c r="RCS603" s="727"/>
      <c r="RCT603" s="727"/>
      <c r="RCU603" s="727"/>
      <c r="RCV603" s="727"/>
      <c r="RCW603" s="727"/>
      <c r="RCX603" s="727"/>
      <c r="RCY603" s="727"/>
      <c r="RCZ603" s="727"/>
      <c r="RDA603" s="727"/>
      <c r="RDB603" s="727"/>
      <c r="RDC603" s="727"/>
      <c r="RDD603" s="727"/>
      <c r="RDE603" s="727"/>
      <c r="RDF603" s="727"/>
      <c r="RDG603" s="727"/>
      <c r="RDH603" s="727"/>
      <c r="RDI603" s="727"/>
      <c r="RDJ603" s="727"/>
      <c r="RDK603" s="727"/>
      <c r="RDL603" s="727"/>
      <c r="RDM603" s="727"/>
      <c r="RDN603" s="727"/>
      <c r="RDO603" s="727"/>
      <c r="RDP603" s="727"/>
      <c r="RDQ603" s="727"/>
      <c r="RDR603" s="727"/>
      <c r="RDS603" s="727"/>
      <c r="RDT603" s="727"/>
      <c r="RDU603" s="727"/>
      <c r="RDV603" s="727"/>
      <c r="RDW603" s="727"/>
      <c r="RDX603" s="727"/>
      <c r="RDY603" s="727"/>
      <c r="RDZ603" s="727"/>
      <c r="REA603" s="727"/>
      <c r="REB603" s="727"/>
      <c r="REC603" s="727"/>
      <c r="RED603" s="727"/>
      <c r="REE603" s="727"/>
      <c r="REF603" s="727"/>
      <c r="REG603" s="727"/>
      <c r="REH603" s="727"/>
      <c r="REI603" s="727"/>
      <c r="REJ603" s="727"/>
      <c r="REK603" s="727"/>
      <c r="REL603" s="727"/>
      <c r="REM603" s="727"/>
      <c r="REN603" s="727"/>
      <c r="REO603" s="727"/>
      <c r="REP603" s="727"/>
      <c r="REQ603" s="727"/>
      <c r="RER603" s="727"/>
      <c r="RES603" s="727"/>
      <c r="RET603" s="727"/>
      <c r="REU603" s="727"/>
      <c r="REV603" s="727"/>
      <c r="REW603" s="727"/>
      <c r="REX603" s="727"/>
      <c r="REY603" s="727"/>
      <c r="REZ603" s="727"/>
      <c r="RFA603" s="727"/>
      <c r="RFB603" s="727"/>
      <c r="RFC603" s="727"/>
      <c r="RFD603" s="727"/>
      <c r="RFE603" s="727"/>
      <c r="RFF603" s="727"/>
      <c r="RFG603" s="727"/>
      <c r="RFH603" s="727"/>
      <c r="RFI603" s="727"/>
      <c r="RFJ603" s="727"/>
      <c r="RFK603" s="727"/>
      <c r="RFL603" s="727"/>
      <c r="RFM603" s="727"/>
      <c r="RFN603" s="727"/>
      <c r="RFO603" s="727"/>
      <c r="RFP603" s="727"/>
      <c r="RFQ603" s="727"/>
      <c r="RFR603" s="727"/>
      <c r="RFS603" s="727"/>
      <c r="RFT603" s="727"/>
      <c r="RFU603" s="727"/>
      <c r="RFV603" s="727"/>
      <c r="RFW603" s="727"/>
      <c r="RFX603" s="727"/>
      <c r="RFY603" s="727"/>
      <c r="RFZ603" s="727"/>
      <c r="RGA603" s="727"/>
      <c r="RGB603" s="727"/>
      <c r="RGC603" s="727"/>
      <c r="RGD603" s="727"/>
      <c r="RGE603" s="727"/>
      <c r="RGF603" s="727"/>
      <c r="RGG603" s="727"/>
      <c r="RGH603" s="727"/>
      <c r="RGI603" s="727"/>
      <c r="RGJ603" s="727"/>
      <c r="RGK603" s="727"/>
      <c r="RGL603" s="727"/>
      <c r="RGM603" s="727"/>
      <c r="RGN603" s="727"/>
      <c r="RGO603" s="727"/>
      <c r="RGP603" s="727"/>
      <c r="RGQ603" s="727"/>
      <c r="RGR603" s="727"/>
      <c r="RGS603" s="727"/>
      <c r="RGT603" s="727"/>
      <c r="RGU603" s="727"/>
      <c r="RGV603" s="727"/>
      <c r="RGW603" s="727"/>
      <c r="RGX603" s="727"/>
      <c r="RGY603" s="727"/>
      <c r="RGZ603" s="727"/>
      <c r="RHA603" s="727"/>
      <c r="RHB603" s="727"/>
      <c r="RHC603" s="727"/>
      <c r="RHD603" s="727"/>
      <c r="RHE603" s="727"/>
      <c r="RHF603" s="727"/>
      <c r="RHG603" s="727"/>
      <c r="RHH603" s="727"/>
      <c r="RHI603" s="727"/>
      <c r="RHJ603" s="727"/>
      <c r="RHK603" s="727"/>
      <c r="RHL603" s="727"/>
      <c r="RHM603" s="727"/>
      <c r="RHN603" s="727"/>
      <c r="RHO603" s="727"/>
      <c r="RHP603" s="727"/>
      <c r="RHQ603" s="727"/>
      <c r="RHR603" s="727"/>
      <c r="RHS603" s="727"/>
      <c r="RHT603" s="727"/>
      <c r="RHU603" s="727"/>
      <c r="RHV603" s="727"/>
      <c r="RHW603" s="727"/>
      <c r="RHX603" s="727"/>
      <c r="RHY603" s="727"/>
      <c r="RHZ603" s="727"/>
      <c r="RIA603" s="727"/>
      <c r="RIB603" s="727"/>
      <c r="RIC603" s="727"/>
      <c r="RID603" s="727"/>
      <c r="RIE603" s="727"/>
      <c r="RIF603" s="727"/>
      <c r="RIG603" s="727"/>
      <c r="RIH603" s="727"/>
      <c r="RII603" s="727"/>
      <c r="RIJ603" s="727"/>
      <c r="RIK603" s="727"/>
      <c r="RIL603" s="727"/>
      <c r="RIM603" s="727"/>
      <c r="RIN603" s="727"/>
      <c r="RIO603" s="727"/>
      <c r="RIP603" s="727"/>
      <c r="RIQ603" s="727"/>
      <c r="RIR603" s="727"/>
      <c r="RIS603" s="727"/>
      <c r="RIT603" s="727"/>
      <c r="RIU603" s="727"/>
      <c r="RIV603" s="727"/>
      <c r="RIW603" s="727"/>
      <c r="RIX603" s="727"/>
      <c r="RIY603" s="727"/>
      <c r="RIZ603" s="727"/>
      <c r="RJA603" s="727"/>
      <c r="RJB603" s="727"/>
      <c r="RJC603" s="727"/>
      <c r="RJD603" s="727"/>
      <c r="RJE603" s="727"/>
      <c r="RJF603" s="727"/>
      <c r="RJG603" s="727"/>
      <c r="RJH603" s="727"/>
      <c r="RJI603" s="727"/>
      <c r="RJJ603" s="727"/>
      <c r="RJK603" s="727"/>
      <c r="RJL603" s="727"/>
      <c r="RJM603" s="727"/>
      <c r="RJN603" s="727"/>
      <c r="RJO603" s="727"/>
      <c r="RJP603" s="727"/>
      <c r="RJQ603" s="727"/>
      <c r="RJR603" s="727"/>
      <c r="RJS603" s="727"/>
      <c r="RJT603" s="727"/>
      <c r="RJU603" s="727"/>
      <c r="RJV603" s="727"/>
      <c r="RJW603" s="727"/>
      <c r="RJX603" s="727"/>
      <c r="RJY603" s="727"/>
      <c r="RJZ603" s="727"/>
      <c r="RKA603" s="727"/>
      <c r="RKB603" s="727"/>
      <c r="RKC603" s="727"/>
      <c r="RKD603" s="727"/>
      <c r="RKE603" s="727"/>
      <c r="RKF603" s="727"/>
      <c r="RKG603" s="727"/>
      <c r="RKH603" s="727"/>
      <c r="RKI603" s="727"/>
      <c r="RKJ603" s="727"/>
      <c r="RKK603" s="727"/>
      <c r="RKL603" s="727"/>
      <c r="RKM603" s="727"/>
      <c r="RKN603" s="727"/>
      <c r="RKO603" s="727"/>
      <c r="RKP603" s="727"/>
      <c r="RKQ603" s="727"/>
      <c r="RKR603" s="727"/>
      <c r="RKS603" s="727"/>
      <c r="RKT603" s="727"/>
      <c r="RKU603" s="727"/>
      <c r="RKV603" s="727"/>
      <c r="RKW603" s="727"/>
      <c r="RKX603" s="727"/>
      <c r="RKY603" s="727"/>
      <c r="RKZ603" s="727"/>
      <c r="RLA603" s="727"/>
      <c r="RLB603" s="727"/>
      <c r="RLC603" s="727"/>
      <c r="RLD603" s="727"/>
      <c r="RLE603" s="727"/>
      <c r="RLF603" s="727"/>
      <c r="RLG603" s="727"/>
      <c r="RLH603" s="727"/>
      <c r="RLI603" s="727"/>
      <c r="RLJ603" s="727"/>
      <c r="RLK603" s="727"/>
      <c r="RLL603" s="727"/>
      <c r="RLM603" s="727"/>
      <c r="RLN603" s="727"/>
      <c r="RLO603" s="727"/>
      <c r="RLP603" s="727"/>
      <c r="RLQ603" s="727"/>
      <c r="RLR603" s="727"/>
      <c r="RLS603" s="727"/>
      <c r="RLT603" s="727"/>
      <c r="RLU603" s="727"/>
      <c r="RLV603" s="727"/>
      <c r="RLW603" s="727"/>
      <c r="RLX603" s="727"/>
      <c r="RLY603" s="727"/>
      <c r="RLZ603" s="727"/>
      <c r="RMA603" s="727"/>
      <c r="RMB603" s="727"/>
      <c r="RMC603" s="727"/>
      <c r="RMD603" s="727"/>
      <c r="RME603" s="727"/>
      <c r="RMF603" s="727"/>
      <c r="RMG603" s="727"/>
      <c r="RMH603" s="727"/>
      <c r="RMI603" s="727"/>
      <c r="RMJ603" s="727"/>
      <c r="RMK603" s="727"/>
      <c r="RML603" s="727"/>
      <c r="RMM603" s="727"/>
      <c r="RMN603" s="727"/>
      <c r="RMO603" s="727"/>
      <c r="RMP603" s="727"/>
      <c r="RMQ603" s="727"/>
      <c r="RMR603" s="727"/>
      <c r="RMS603" s="727"/>
      <c r="RMT603" s="727"/>
      <c r="RMU603" s="727"/>
      <c r="RMV603" s="727"/>
      <c r="RMW603" s="727"/>
      <c r="RMX603" s="727"/>
      <c r="RMY603" s="727"/>
      <c r="RMZ603" s="727"/>
      <c r="RNA603" s="727"/>
      <c r="RNB603" s="727"/>
      <c r="RNC603" s="727"/>
      <c r="RND603" s="727"/>
      <c r="RNE603" s="727"/>
      <c r="RNF603" s="727"/>
      <c r="RNG603" s="727"/>
      <c r="RNH603" s="727"/>
      <c r="RNI603" s="727"/>
      <c r="RNJ603" s="727"/>
      <c r="RNK603" s="727"/>
      <c r="RNL603" s="727"/>
      <c r="RNM603" s="727"/>
      <c r="RNN603" s="727"/>
      <c r="RNO603" s="727"/>
      <c r="RNP603" s="727"/>
      <c r="RNQ603" s="727"/>
      <c r="RNR603" s="727"/>
      <c r="RNS603" s="727"/>
      <c r="RNT603" s="727"/>
      <c r="RNU603" s="727"/>
      <c r="RNV603" s="727"/>
      <c r="RNW603" s="727"/>
      <c r="RNX603" s="727"/>
      <c r="RNY603" s="727"/>
      <c r="RNZ603" s="727"/>
      <c r="ROA603" s="727"/>
      <c r="ROB603" s="727"/>
      <c r="ROC603" s="727"/>
      <c r="ROD603" s="727"/>
      <c r="ROE603" s="727"/>
      <c r="ROF603" s="727"/>
      <c r="ROG603" s="727"/>
      <c r="ROH603" s="727"/>
      <c r="ROI603" s="727"/>
      <c r="ROJ603" s="727"/>
      <c r="ROK603" s="727"/>
      <c r="ROL603" s="727"/>
      <c r="ROM603" s="727"/>
      <c r="RON603" s="727"/>
      <c r="ROO603" s="727"/>
      <c r="ROP603" s="727"/>
      <c r="ROQ603" s="727"/>
      <c r="ROR603" s="727"/>
      <c r="ROS603" s="727"/>
      <c r="ROT603" s="727"/>
      <c r="ROU603" s="727"/>
      <c r="ROV603" s="727"/>
      <c r="ROW603" s="727"/>
      <c r="ROX603" s="727"/>
      <c r="ROY603" s="727"/>
      <c r="ROZ603" s="727"/>
      <c r="RPA603" s="727"/>
      <c r="RPB603" s="727"/>
      <c r="RPC603" s="727"/>
      <c r="RPD603" s="727"/>
      <c r="RPE603" s="727"/>
      <c r="RPF603" s="727"/>
      <c r="RPG603" s="727"/>
      <c r="RPH603" s="727"/>
      <c r="RPI603" s="727"/>
      <c r="RPJ603" s="727"/>
      <c r="RPK603" s="727"/>
      <c r="RPL603" s="727"/>
      <c r="RPM603" s="727"/>
      <c r="RPN603" s="727"/>
      <c r="RPO603" s="727"/>
      <c r="RPP603" s="727"/>
      <c r="RPQ603" s="727"/>
      <c r="RPR603" s="727"/>
      <c r="RPS603" s="727"/>
      <c r="RPT603" s="727"/>
      <c r="RPU603" s="727"/>
      <c r="RPV603" s="727"/>
      <c r="RPW603" s="727"/>
      <c r="RPX603" s="727"/>
      <c r="RPY603" s="727"/>
      <c r="RPZ603" s="727"/>
      <c r="RQA603" s="727"/>
      <c r="RQB603" s="727"/>
      <c r="RQC603" s="727"/>
      <c r="RQD603" s="727"/>
      <c r="RQE603" s="727"/>
      <c r="RQF603" s="727"/>
      <c r="RQG603" s="727"/>
      <c r="RQH603" s="727"/>
      <c r="RQI603" s="727"/>
      <c r="RQJ603" s="727"/>
      <c r="RQK603" s="727"/>
      <c r="RQL603" s="727"/>
      <c r="RQM603" s="727"/>
      <c r="RQN603" s="727"/>
      <c r="RQO603" s="727"/>
      <c r="RQP603" s="727"/>
      <c r="RQQ603" s="727"/>
      <c r="RQR603" s="727"/>
      <c r="RQS603" s="727"/>
      <c r="RQT603" s="727"/>
      <c r="RQU603" s="727"/>
      <c r="RQV603" s="727"/>
      <c r="RQW603" s="727"/>
      <c r="RQX603" s="727"/>
      <c r="RQY603" s="727"/>
      <c r="RQZ603" s="727"/>
      <c r="RRA603" s="727"/>
      <c r="RRB603" s="727"/>
      <c r="RRC603" s="727"/>
      <c r="RRD603" s="727"/>
      <c r="RRE603" s="727"/>
      <c r="RRF603" s="727"/>
      <c r="RRG603" s="727"/>
      <c r="RRH603" s="727"/>
      <c r="RRI603" s="727"/>
      <c r="RRJ603" s="727"/>
      <c r="RRK603" s="727"/>
      <c r="RRL603" s="727"/>
      <c r="RRM603" s="727"/>
      <c r="RRN603" s="727"/>
      <c r="RRO603" s="727"/>
      <c r="RRP603" s="727"/>
      <c r="RRQ603" s="727"/>
      <c r="RRR603" s="727"/>
      <c r="RRS603" s="727"/>
      <c r="RRT603" s="727"/>
      <c r="RRU603" s="727"/>
      <c r="RRV603" s="727"/>
      <c r="RRW603" s="727"/>
      <c r="RRX603" s="727"/>
      <c r="RRY603" s="727"/>
      <c r="RRZ603" s="727"/>
      <c r="RSA603" s="727"/>
      <c r="RSB603" s="727"/>
      <c r="RSC603" s="727"/>
      <c r="RSD603" s="727"/>
      <c r="RSE603" s="727"/>
      <c r="RSF603" s="727"/>
      <c r="RSG603" s="727"/>
      <c r="RSH603" s="727"/>
      <c r="RSI603" s="727"/>
      <c r="RSJ603" s="727"/>
      <c r="RSK603" s="727"/>
      <c r="RSL603" s="727"/>
      <c r="RSM603" s="727"/>
      <c r="RSN603" s="727"/>
      <c r="RSO603" s="727"/>
      <c r="RSP603" s="727"/>
      <c r="RSQ603" s="727"/>
      <c r="RSR603" s="727"/>
      <c r="RSS603" s="727"/>
      <c r="RST603" s="727"/>
      <c r="RSU603" s="727"/>
      <c r="RSV603" s="727"/>
      <c r="RSW603" s="727"/>
      <c r="RSX603" s="727"/>
      <c r="RSY603" s="727"/>
      <c r="RSZ603" s="727"/>
      <c r="RTA603" s="727"/>
      <c r="RTB603" s="727"/>
      <c r="RTC603" s="727"/>
      <c r="RTD603" s="727"/>
      <c r="RTE603" s="727"/>
      <c r="RTF603" s="727"/>
      <c r="RTG603" s="727"/>
      <c r="RTH603" s="727"/>
      <c r="RTI603" s="727"/>
      <c r="RTJ603" s="727"/>
      <c r="RTK603" s="727"/>
      <c r="RTL603" s="727"/>
      <c r="RTM603" s="727"/>
      <c r="RTN603" s="727"/>
      <c r="RTO603" s="727"/>
      <c r="RTP603" s="727"/>
      <c r="RTQ603" s="727"/>
      <c r="RTR603" s="727"/>
      <c r="RTS603" s="727"/>
      <c r="RTT603" s="727"/>
      <c r="RTU603" s="727"/>
      <c r="RTV603" s="727"/>
      <c r="RTW603" s="727"/>
      <c r="RTX603" s="727"/>
      <c r="RTY603" s="727"/>
      <c r="RTZ603" s="727"/>
      <c r="RUA603" s="727"/>
      <c r="RUB603" s="727"/>
      <c r="RUC603" s="727"/>
      <c r="RUD603" s="727"/>
      <c r="RUE603" s="727"/>
      <c r="RUF603" s="727"/>
      <c r="RUG603" s="727"/>
      <c r="RUH603" s="727"/>
      <c r="RUI603" s="727"/>
      <c r="RUJ603" s="727"/>
      <c r="RUK603" s="727"/>
      <c r="RUL603" s="727"/>
      <c r="RUM603" s="727"/>
      <c r="RUN603" s="727"/>
      <c r="RUO603" s="727"/>
      <c r="RUP603" s="727"/>
      <c r="RUQ603" s="727"/>
      <c r="RUR603" s="727"/>
      <c r="RUS603" s="727"/>
      <c r="RUT603" s="727"/>
      <c r="RUU603" s="727"/>
      <c r="RUV603" s="727"/>
      <c r="RUW603" s="727"/>
      <c r="RUX603" s="727"/>
      <c r="RUY603" s="727"/>
      <c r="RUZ603" s="727"/>
      <c r="RVA603" s="727"/>
      <c r="RVB603" s="727"/>
      <c r="RVC603" s="727"/>
      <c r="RVD603" s="727"/>
      <c r="RVE603" s="727"/>
      <c r="RVF603" s="727"/>
      <c r="RVG603" s="727"/>
      <c r="RVH603" s="727"/>
      <c r="RVI603" s="727"/>
      <c r="RVJ603" s="727"/>
      <c r="RVK603" s="727"/>
      <c r="RVL603" s="727"/>
      <c r="RVM603" s="727"/>
      <c r="RVN603" s="727"/>
      <c r="RVO603" s="727"/>
      <c r="RVP603" s="727"/>
      <c r="RVQ603" s="727"/>
      <c r="RVR603" s="727"/>
      <c r="RVS603" s="727"/>
      <c r="RVT603" s="727"/>
      <c r="RVU603" s="727"/>
      <c r="RVV603" s="727"/>
      <c r="RVW603" s="727"/>
      <c r="RVX603" s="727"/>
      <c r="RVY603" s="727"/>
      <c r="RVZ603" s="727"/>
      <c r="RWA603" s="727"/>
      <c r="RWB603" s="727"/>
      <c r="RWC603" s="727"/>
      <c r="RWD603" s="727"/>
      <c r="RWE603" s="727"/>
      <c r="RWF603" s="727"/>
      <c r="RWG603" s="727"/>
      <c r="RWH603" s="727"/>
      <c r="RWI603" s="727"/>
      <c r="RWJ603" s="727"/>
      <c r="RWK603" s="727"/>
      <c r="RWL603" s="727"/>
      <c r="RWM603" s="727"/>
      <c r="RWN603" s="727"/>
      <c r="RWO603" s="727"/>
      <c r="RWP603" s="727"/>
      <c r="RWQ603" s="727"/>
      <c r="RWR603" s="727"/>
      <c r="RWS603" s="727"/>
      <c r="RWT603" s="727"/>
      <c r="RWU603" s="727"/>
      <c r="RWV603" s="727"/>
      <c r="RWW603" s="727"/>
      <c r="RWX603" s="727"/>
      <c r="RWY603" s="727"/>
      <c r="RWZ603" s="727"/>
      <c r="RXA603" s="727"/>
      <c r="RXB603" s="727"/>
      <c r="RXC603" s="727"/>
      <c r="RXD603" s="727"/>
      <c r="RXE603" s="727"/>
      <c r="RXF603" s="727"/>
      <c r="RXG603" s="727"/>
      <c r="RXH603" s="727"/>
      <c r="RXI603" s="727"/>
      <c r="RXJ603" s="727"/>
      <c r="RXK603" s="727"/>
      <c r="RXL603" s="727"/>
      <c r="RXM603" s="727"/>
      <c r="RXN603" s="727"/>
      <c r="RXO603" s="727"/>
      <c r="RXP603" s="727"/>
      <c r="RXQ603" s="727"/>
      <c r="RXR603" s="727"/>
      <c r="RXS603" s="727"/>
      <c r="RXT603" s="727"/>
      <c r="RXU603" s="727"/>
      <c r="RXV603" s="727"/>
      <c r="RXW603" s="727"/>
      <c r="RXX603" s="727"/>
      <c r="RXY603" s="727"/>
      <c r="RXZ603" s="727"/>
      <c r="RYA603" s="727"/>
      <c r="RYB603" s="727"/>
      <c r="RYC603" s="727"/>
      <c r="RYD603" s="727"/>
      <c r="RYE603" s="727"/>
      <c r="RYF603" s="727"/>
      <c r="RYG603" s="727"/>
      <c r="RYH603" s="727"/>
      <c r="RYI603" s="727"/>
      <c r="RYJ603" s="727"/>
      <c r="RYK603" s="727"/>
      <c r="RYL603" s="727"/>
      <c r="RYM603" s="727"/>
      <c r="RYN603" s="727"/>
      <c r="RYO603" s="727"/>
      <c r="RYP603" s="727"/>
      <c r="RYQ603" s="727"/>
      <c r="RYR603" s="727"/>
      <c r="RYS603" s="727"/>
      <c r="RYT603" s="727"/>
      <c r="RYU603" s="727"/>
      <c r="RYV603" s="727"/>
      <c r="RYW603" s="727"/>
      <c r="RYX603" s="727"/>
      <c r="RYY603" s="727"/>
      <c r="RYZ603" s="727"/>
      <c r="RZA603" s="727"/>
      <c r="RZB603" s="727"/>
      <c r="RZC603" s="727"/>
      <c r="RZD603" s="727"/>
      <c r="RZE603" s="727"/>
      <c r="RZF603" s="727"/>
      <c r="RZG603" s="727"/>
      <c r="RZH603" s="727"/>
      <c r="RZI603" s="727"/>
      <c r="RZJ603" s="727"/>
      <c r="RZK603" s="727"/>
      <c r="RZL603" s="727"/>
      <c r="RZM603" s="727"/>
      <c r="RZN603" s="727"/>
      <c r="RZO603" s="727"/>
      <c r="RZP603" s="727"/>
      <c r="RZQ603" s="727"/>
      <c r="RZR603" s="727"/>
      <c r="RZS603" s="727"/>
      <c r="RZT603" s="727"/>
      <c r="RZU603" s="727"/>
      <c r="RZV603" s="727"/>
      <c r="RZW603" s="727"/>
      <c r="RZX603" s="727"/>
      <c r="RZY603" s="727"/>
      <c r="RZZ603" s="727"/>
      <c r="SAA603" s="727"/>
      <c r="SAB603" s="727"/>
      <c r="SAC603" s="727"/>
      <c r="SAD603" s="727"/>
      <c r="SAE603" s="727"/>
      <c r="SAF603" s="727"/>
      <c r="SAG603" s="727"/>
      <c r="SAH603" s="727"/>
      <c r="SAI603" s="727"/>
      <c r="SAJ603" s="727"/>
      <c r="SAK603" s="727"/>
      <c r="SAL603" s="727"/>
      <c r="SAM603" s="727"/>
      <c r="SAN603" s="727"/>
      <c r="SAO603" s="727"/>
      <c r="SAP603" s="727"/>
      <c r="SAQ603" s="727"/>
      <c r="SAR603" s="727"/>
      <c r="SAS603" s="727"/>
      <c r="SAT603" s="727"/>
      <c r="SAU603" s="727"/>
      <c r="SAV603" s="727"/>
      <c r="SAW603" s="727"/>
      <c r="SAX603" s="727"/>
      <c r="SAY603" s="727"/>
      <c r="SAZ603" s="727"/>
      <c r="SBA603" s="727"/>
      <c r="SBB603" s="727"/>
      <c r="SBC603" s="727"/>
      <c r="SBD603" s="727"/>
      <c r="SBE603" s="727"/>
      <c r="SBF603" s="727"/>
      <c r="SBG603" s="727"/>
      <c r="SBH603" s="727"/>
      <c r="SBI603" s="727"/>
      <c r="SBJ603" s="727"/>
      <c r="SBK603" s="727"/>
      <c r="SBL603" s="727"/>
      <c r="SBM603" s="727"/>
      <c r="SBN603" s="727"/>
      <c r="SBO603" s="727"/>
      <c r="SBP603" s="727"/>
      <c r="SBQ603" s="727"/>
      <c r="SBR603" s="727"/>
      <c r="SBS603" s="727"/>
      <c r="SBT603" s="727"/>
      <c r="SBU603" s="727"/>
      <c r="SBV603" s="727"/>
      <c r="SBW603" s="727"/>
      <c r="SBX603" s="727"/>
      <c r="SBY603" s="727"/>
      <c r="SBZ603" s="727"/>
      <c r="SCA603" s="727"/>
      <c r="SCB603" s="727"/>
      <c r="SCC603" s="727"/>
      <c r="SCD603" s="727"/>
      <c r="SCE603" s="727"/>
      <c r="SCF603" s="727"/>
      <c r="SCG603" s="727"/>
      <c r="SCH603" s="727"/>
      <c r="SCI603" s="727"/>
      <c r="SCJ603" s="727"/>
      <c r="SCK603" s="727"/>
      <c r="SCL603" s="727"/>
      <c r="SCM603" s="727"/>
      <c r="SCN603" s="727"/>
      <c r="SCO603" s="727"/>
      <c r="SCP603" s="727"/>
      <c r="SCQ603" s="727"/>
      <c r="SCR603" s="727"/>
      <c r="SCS603" s="727"/>
      <c r="SCT603" s="727"/>
      <c r="SCU603" s="727"/>
      <c r="SCV603" s="727"/>
      <c r="SCW603" s="727"/>
      <c r="SCX603" s="727"/>
      <c r="SCY603" s="727"/>
      <c r="SCZ603" s="727"/>
      <c r="SDA603" s="727"/>
      <c r="SDB603" s="727"/>
      <c r="SDC603" s="727"/>
      <c r="SDD603" s="727"/>
      <c r="SDE603" s="727"/>
      <c r="SDF603" s="727"/>
      <c r="SDG603" s="727"/>
      <c r="SDH603" s="727"/>
      <c r="SDI603" s="727"/>
      <c r="SDJ603" s="727"/>
      <c r="SDK603" s="727"/>
      <c r="SDL603" s="727"/>
      <c r="SDM603" s="727"/>
      <c r="SDN603" s="727"/>
      <c r="SDO603" s="727"/>
      <c r="SDP603" s="727"/>
      <c r="SDQ603" s="727"/>
      <c r="SDR603" s="727"/>
      <c r="SDS603" s="727"/>
      <c r="SDT603" s="727"/>
      <c r="SDU603" s="727"/>
      <c r="SDV603" s="727"/>
      <c r="SDW603" s="727"/>
      <c r="SDX603" s="727"/>
      <c r="SDY603" s="727"/>
      <c r="SDZ603" s="727"/>
      <c r="SEA603" s="727"/>
      <c r="SEB603" s="727"/>
      <c r="SEC603" s="727"/>
      <c r="SED603" s="727"/>
      <c r="SEE603" s="727"/>
      <c r="SEF603" s="727"/>
      <c r="SEG603" s="727"/>
      <c r="SEH603" s="727"/>
      <c r="SEI603" s="727"/>
      <c r="SEJ603" s="727"/>
      <c r="SEK603" s="727"/>
      <c r="SEL603" s="727"/>
      <c r="SEM603" s="727"/>
      <c r="SEN603" s="727"/>
      <c r="SEO603" s="727"/>
      <c r="SEP603" s="727"/>
      <c r="SEQ603" s="727"/>
      <c r="SER603" s="727"/>
      <c r="SES603" s="727"/>
      <c r="SET603" s="727"/>
      <c r="SEU603" s="727"/>
      <c r="SEV603" s="727"/>
      <c r="SEW603" s="727"/>
      <c r="SEX603" s="727"/>
      <c r="SEY603" s="727"/>
      <c r="SEZ603" s="727"/>
      <c r="SFA603" s="727"/>
      <c r="SFB603" s="727"/>
      <c r="SFC603" s="727"/>
      <c r="SFD603" s="727"/>
      <c r="SFE603" s="727"/>
      <c r="SFF603" s="727"/>
      <c r="SFG603" s="727"/>
      <c r="SFH603" s="727"/>
      <c r="SFI603" s="727"/>
      <c r="SFJ603" s="727"/>
      <c r="SFK603" s="727"/>
      <c r="SFL603" s="727"/>
      <c r="SFM603" s="727"/>
      <c r="SFN603" s="727"/>
      <c r="SFO603" s="727"/>
      <c r="SFP603" s="727"/>
      <c r="SFQ603" s="727"/>
      <c r="SFR603" s="727"/>
      <c r="SFS603" s="727"/>
      <c r="SFT603" s="727"/>
      <c r="SFU603" s="727"/>
      <c r="SFV603" s="727"/>
      <c r="SFW603" s="727"/>
      <c r="SFX603" s="727"/>
      <c r="SFY603" s="727"/>
      <c r="SFZ603" s="727"/>
      <c r="SGA603" s="727"/>
      <c r="SGB603" s="727"/>
      <c r="SGC603" s="727"/>
      <c r="SGD603" s="727"/>
      <c r="SGE603" s="727"/>
      <c r="SGF603" s="727"/>
      <c r="SGG603" s="727"/>
      <c r="SGH603" s="727"/>
      <c r="SGI603" s="727"/>
      <c r="SGJ603" s="727"/>
      <c r="SGK603" s="727"/>
      <c r="SGL603" s="727"/>
      <c r="SGM603" s="727"/>
      <c r="SGN603" s="727"/>
      <c r="SGO603" s="727"/>
      <c r="SGP603" s="727"/>
      <c r="SGQ603" s="727"/>
      <c r="SGR603" s="727"/>
      <c r="SGS603" s="727"/>
      <c r="SGT603" s="727"/>
      <c r="SGU603" s="727"/>
      <c r="SGV603" s="727"/>
      <c r="SGW603" s="727"/>
      <c r="SGX603" s="727"/>
      <c r="SGY603" s="727"/>
      <c r="SGZ603" s="727"/>
      <c r="SHA603" s="727"/>
      <c r="SHB603" s="727"/>
      <c r="SHC603" s="727"/>
      <c r="SHD603" s="727"/>
      <c r="SHE603" s="727"/>
      <c r="SHF603" s="727"/>
      <c r="SHG603" s="727"/>
      <c r="SHH603" s="727"/>
      <c r="SHI603" s="727"/>
      <c r="SHJ603" s="727"/>
      <c r="SHK603" s="727"/>
      <c r="SHL603" s="727"/>
      <c r="SHM603" s="727"/>
      <c r="SHN603" s="727"/>
      <c r="SHO603" s="727"/>
      <c r="SHP603" s="727"/>
      <c r="SHQ603" s="727"/>
      <c r="SHR603" s="727"/>
      <c r="SHS603" s="727"/>
      <c r="SHT603" s="727"/>
      <c r="SHU603" s="727"/>
      <c r="SHV603" s="727"/>
      <c r="SHW603" s="727"/>
      <c r="SHX603" s="727"/>
      <c r="SHY603" s="727"/>
      <c r="SHZ603" s="727"/>
      <c r="SIA603" s="727"/>
      <c r="SIB603" s="727"/>
      <c r="SIC603" s="727"/>
      <c r="SID603" s="727"/>
      <c r="SIE603" s="727"/>
      <c r="SIF603" s="727"/>
      <c r="SIG603" s="727"/>
      <c r="SIH603" s="727"/>
      <c r="SII603" s="727"/>
      <c r="SIJ603" s="727"/>
      <c r="SIK603" s="727"/>
      <c r="SIL603" s="727"/>
      <c r="SIM603" s="727"/>
      <c r="SIN603" s="727"/>
      <c r="SIO603" s="727"/>
      <c r="SIP603" s="727"/>
      <c r="SIQ603" s="727"/>
      <c r="SIR603" s="727"/>
      <c r="SIS603" s="727"/>
      <c r="SIT603" s="727"/>
      <c r="SIU603" s="727"/>
      <c r="SIV603" s="727"/>
      <c r="SIW603" s="727"/>
      <c r="SIX603" s="727"/>
      <c r="SIY603" s="727"/>
      <c r="SIZ603" s="727"/>
      <c r="SJA603" s="727"/>
      <c r="SJB603" s="727"/>
      <c r="SJC603" s="727"/>
      <c r="SJD603" s="727"/>
      <c r="SJE603" s="727"/>
      <c r="SJF603" s="727"/>
      <c r="SJG603" s="727"/>
      <c r="SJH603" s="727"/>
      <c r="SJI603" s="727"/>
      <c r="SJJ603" s="727"/>
      <c r="SJK603" s="727"/>
      <c r="SJL603" s="727"/>
      <c r="SJM603" s="727"/>
      <c r="SJN603" s="727"/>
      <c r="SJO603" s="727"/>
      <c r="SJP603" s="727"/>
      <c r="SJQ603" s="727"/>
      <c r="SJR603" s="727"/>
      <c r="SJS603" s="727"/>
      <c r="SJT603" s="727"/>
      <c r="SJU603" s="727"/>
      <c r="SJV603" s="727"/>
      <c r="SJW603" s="727"/>
      <c r="SJX603" s="727"/>
      <c r="SJY603" s="727"/>
      <c r="SJZ603" s="727"/>
      <c r="SKA603" s="727"/>
      <c r="SKB603" s="727"/>
      <c r="SKC603" s="727"/>
      <c r="SKD603" s="727"/>
      <c r="SKE603" s="727"/>
      <c r="SKF603" s="727"/>
      <c r="SKG603" s="727"/>
      <c r="SKH603" s="727"/>
      <c r="SKI603" s="727"/>
      <c r="SKJ603" s="727"/>
      <c r="SKK603" s="727"/>
      <c r="SKL603" s="727"/>
      <c r="SKM603" s="727"/>
      <c r="SKN603" s="727"/>
      <c r="SKO603" s="727"/>
      <c r="SKP603" s="727"/>
      <c r="SKQ603" s="727"/>
      <c r="SKR603" s="727"/>
      <c r="SKS603" s="727"/>
      <c r="SKT603" s="727"/>
      <c r="SKU603" s="727"/>
      <c r="SKV603" s="727"/>
      <c r="SKW603" s="727"/>
      <c r="SKX603" s="727"/>
      <c r="SKY603" s="727"/>
      <c r="SKZ603" s="727"/>
      <c r="SLA603" s="727"/>
      <c r="SLB603" s="727"/>
      <c r="SLC603" s="727"/>
      <c r="SLD603" s="727"/>
      <c r="SLE603" s="727"/>
      <c r="SLF603" s="727"/>
      <c r="SLG603" s="727"/>
      <c r="SLH603" s="727"/>
      <c r="SLI603" s="727"/>
      <c r="SLJ603" s="727"/>
      <c r="SLK603" s="727"/>
      <c r="SLL603" s="727"/>
      <c r="SLM603" s="727"/>
      <c r="SLN603" s="727"/>
      <c r="SLO603" s="727"/>
      <c r="SLP603" s="727"/>
      <c r="SLQ603" s="727"/>
      <c r="SLR603" s="727"/>
      <c r="SLS603" s="727"/>
      <c r="SLT603" s="727"/>
      <c r="SLU603" s="727"/>
      <c r="SLV603" s="727"/>
      <c r="SLW603" s="727"/>
      <c r="SLX603" s="727"/>
      <c r="SLY603" s="727"/>
      <c r="SLZ603" s="727"/>
      <c r="SMA603" s="727"/>
      <c r="SMB603" s="727"/>
      <c r="SMC603" s="727"/>
      <c r="SMD603" s="727"/>
      <c r="SME603" s="727"/>
      <c r="SMF603" s="727"/>
      <c r="SMG603" s="727"/>
      <c r="SMH603" s="727"/>
      <c r="SMI603" s="727"/>
      <c r="SMJ603" s="727"/>
      <c r="SMK603" s="727"/>
      <c r="SML603" s="727"/>
      <c r="SMM603" s="727"/>
      <c r="SMN603" s="727"/>
      <c r="SMO603" s="727"/>
      <c r="SMP603" s="727"/>
      <c r="SMQ603" s="727"/>
      <c r="SMR603" s="727"/>
      <c r="SMS603" s="727"/>
      <c r="SMT603" s="727"/>
      <c r="SMU603" s="727"/>
      <c r="SMV603" s="727"/>
      <c r="SMW603" s="727"/>
      <c r="SMX603" s="727"/>
      <c r="SMY603" s="727"/>
      <c r="SMZ603" s="727"/>
      <c r="SNA603" s="727"/>
      <c r="SNB603" s="727"/>
      <c r="SNC603" s="727"/>
      <c r="SND603" s="727"/>
      <c r="SNE603" s="727"/>
      <c r="SNF603" s="727"/>
      <c r="SNG603" s="727"/>
      <c r="SNH603" s="727"/>
      <c r="SNI603" s="727"/>
      <c r="SNJ603" s="727"/>
      <c r="SNK603" s="727"/>
      <c r="SNL603" s="727"/>
      <c r="SNM603" s="727"/>
      <c r="SNN603" s="727"/>
      <c r="SNO603" s="727"/>
      <c r="SNP603" s="727"/>
      <c r="SNQ603" s="727"/>
      <c r="SNR603" s="727"/>
      <c r="SNS603" s="727"/>
      <c r="SNT603" s="727"/>
      <c r="SNU603" s="727"/>
      <c r="SNV603" s="727"/>
      <c r="SNW603" s="727"/>
      <c r="SNX603" s="727"/>
      <c r="SNY603" s="727"/>
      <c r="SNZ603" s="727"/>
      <c r="SOA603" s="727"/>
      <c r="SOB603" s="727"/>
      <c r="SOC603" s="727"/>
      <c r="SOD603" s="727"/>
      <c r="SOE603" s="727"/>
      <c r="SOF603" s="727"/>
      <c r="SOG603" s="727"/>
      <c r="SOH603" s="727"/>
      <c r="SOI603" s="727"/>
      <c r="SOJ603" s="727"/>
      <c r="SOK603" s="727"/>
      <c r="SOL603" s="727"/>
      <c r="SOM603" s="727"/>
      <c r="SON603" s="727"/>
      <c r="SOO603" s="727"/>
      <c r="SOP603" s="727"/>
      <c r="SOQ603" s="727"/>
      <c r="SOR603" s="727"/>
      <c r="SOS603" s="727"/>
      <c r="SOT603" s="727"/>
      <c r="SOU603" s="727"/>
      <c r="SOV603" s="727"/>
      <c r="SOW603" s="727"/>
      <c r="SOX603" s="727"/>
      <c r="SOY603" s="727"/>
      <c r="SOZ603" s="727"/>
      <c r="SPA603" s="727"/>
      <c r="SPB603" s="727"/>
      <c r="SPC603" s="727"/>
      <c r="SPD603" s="727"/>
      <c r="SPE603" s="727"/>
      <c r="SPF603" s="727"/>
      <c r="SPG603" s="727"/>
      <c r="SPH603" s="727"/>
      <c r="SPI603" s="727"/>
      <c r="SPJ603" s="727"/>
      <c r="SPK603" s="727"/>
      <c r="SPL603" s="727"/>
      <c r="SPM603" s="727"/>
      <c r="SPN603" s="727"/>
      <c r="SPO603" s="727"/>
      <c r="SPP603" s="727"/>
      <c r="SPQ603" s="727"/>
      <c r="SPR603" s="727"/>
      <c r="SPS603" s="727"/>
      <c r="SPT603" s="727"/>
      <c r="SPU603" s="727"/>
      <c r="SPV603" s="727"/>
      <c r="SPW603" s="727"/>
      <c r="SPX603" s="727"/>
      <c r="SPY603" s="727"/>
      <c r="SPZ603" s="727"/>
      <c r="SQA603" s="727"/>
      <c r="SQB603" s="727"/>
      <c r="SQC603" s="727"/>
      <c r="SQD603" s="727"/>
      <c r="SQE603" s="727"/>
      <c r="SQF603" s="727"/>
      <c r="SQG603" s="727"/>
      <c r="SQH603" s="727"/>
      <c r="SQI603" s="727"/>
      <c r="SQJ603" s="727"/>
      <c r="SQK603" s="727"/>
      <c r="SQL603" s="727"/>
      <c r="SQM603" s="727"/>
      <c r="SQN603" s="727"/>
      <c r="SQO603" s="727"/>
      <c r="SQP603" s="727"/>
      <c r="SQQ603" s="727"/>
      <c r="SQR603" s="727"/>
      <c r="SQS603" s="727"/>
      <c r="SQT603" s="727"/>
      <c r="SQU603" s="727"/>
      <c r="SQV603" s="727"/>
      <c r="SQW603" s="727"/>
      <c r="SQX603" s="727"/>
      <c r="SQY603" s="727"/>
      <c r="SQZ603" s="727"/>
      <c r="SRA603" s="727"/>
      <c r="SRB603" s="727"/>
      <c r="SRC603" s="727"/>
      <c r="SRD603" s="727"/>
      <c r="SRE603" s="727"/>
      <c r="SRF603" s="727"/>
      <c r="SRG603" s="727"/>
      <c r="SRH603" s="727"/>
      <c r="SRI603" s="727"/>
      <c r="SRJ603" s="727"/>
      <c r="SRK603" s="727"/>
      <c r="SRL603" s="727"/>
      <c r="SRM603" s="727"/>
      <c r="SRN603" s="727"/>
      <c r="SRO603" s="727"/>
      <c r="SRP603" s="727"/>
      <c r="SRQ603" s="727"/>
      <c r="SRR603" s="727"/>
      <c r="SRS603" s="727"/>
      <c r="SRT603" s="727"/>
      <c r="SRU603" s="727"/>
      <c r="SRV603" s="727"/>
      <c r="SRW603" s="727"/>
      <c r="SRX603" s="727"/>
      <c r="SRY603" s="727"/>
      <c r="SRZ603" s="727"/>
      <c r="SSA603" s="727"/>
      <c r="SSB603" s="727"/>
      <c r="SSC603" s="727"/>
      <c r="SSD603" s="727"/>
      <c r="SSE603" s="727"/>
      <c r="SSF603" s="727"/>
      <c r="SSG603" s="727"/>
      <c r="SSH603" s="727"/>
      <c r="SSI603" s="727"/>
      <c r="SSJ603" s="727"/>
      <c r="SSK603" s="727"/>
      <c r="SSL603" s="727"/>
      <c r="SSM603" s="727"/>
      <c r="SSN603" s="727"/>
      <c r="SSO603" s="727"/>
      <c r="SSP603" s="727"/>
      <c r="SSQ603" s="727"/>
      <c r="SSR603" s="727"/>
      <c r="SSS603" s="727"/>
      <c r="SST603" s="727"/>
      <c r="SSU603" s="727"/>
      <c r="SSV603" s="727"/>
      <c r="SSW603" s="727"/>
      <c r="SSX603" s="727"/>
      <c r="SSY603" s="727"/>
      <c r="SSZ603" s="727"/>
      <c r="STA603" s="727"/>
      <c r="STB603" s="727"/>
      <c r="STC603" s="727"/>
      <c r="STD603" s="727"/>
      <c r="STE603" s="727"/>
      <c r="STF603" s="727"/>
      <c r="STG603" s="727"/>
      <c r="STH603" s="727"/>
      <c r="STI603" s="727"/>
      <c r="STJ603" s="727"/>
      <c r="STK603" s="727"/>
      <c r="STL603" s="727"/>
      <c r="STM603" s="727"/>
      <c r="STN603" s="727"/>
      <c r="STO603" s="727"/>
      <c r="STP603" s="727"/>
      <c r="STQ603" s="727"/>
      <c r="STR603" s="727"/>
      <c r="STS603" s="727"/>
      <c r="STT603" s="727"/>
      <c r="STU603" s="727"/>
      <c r="STV603" s="727"/>
      <c r="STW603" s="727"/>
      <c r="STX603" s="727"/>
      <c r="STY603" s="727"/>
      <c r="STZ603" s="727"/>
      <c r="SUA603" s="727"/>
      <c r="SUB603" s="727"/>
      <c r="SUC603" s="727"/>
      <c r="SUD603" s="727"/>
      <c r="SUE603" s="727"/>
      <c r="SUF603" s="727"/>
      <c r="SUG603" s="727"/>
      <c r="SUH603" s="727"/>
      <c r="SUI603" s="727"/>
      <c r="SUJ603" s="727"/>
      <c r="SUK603" s="727"/>
      <c r="SUL603" s="727"/>
      <c r="SUM603" s="727"/>
      <c r="SUN603" s="727"/>
      <c r="SUO603" s="727"/>
      <c r="SUP603" s="727"/>
      <c r="SUQ603" s="727"/>
      <c r="SUR603" s="727"/>
      <c r="SUS603" s="727"/>
      <c r="SUT603" s="727"/>
      <c r="SUU603" s="727"/>
      <c r="SUV603" s="727"/>
      <c r="SUW603" s="727"/>
      <c r="SUX603" s="727"/>
      <c r="SUY603" s="727"/>
      <c r="SUZ603" s="727"/>
      <c r="SVA603" s="727"/>
      <c r="SVB603" s="727"/>
      <c r="SVC603" s="727"/>
      <c r="SVD603" s="727"/>
      <c r="SVE603" s="727"/>
      <c r="SVF603" s="727"/>
      <c r="SVG603" s="727"/>
      <c r="SVH603" s="727"/>
      <c r="SVI603" s="727"/>
      <c r="SVJ603" s="727"/>
      <c r="SVK603" s="727"/>
      <c r="SVL603" s="727"/>
      <c r="SVM603" s="727"/>
      <c r="SVN603" s="727"/>
      <c r="SVO603" s="727"/>
      <c r="SVP603" s="727"/>
      <c r="SVQ603" s="727"/>
      <c r="SVR603" s="727"/>
      <c r="SVS603" s="727"/>
      <c r="SVT603" s="727"/>
      <c r="SVU603" s="727"/>
      <c r="SVV603" s="727"/>
      <c r="SVW603" s="727"/>
      <c r="SVX603" s="727"/>
      <c r="SVY603" s="727"/>
      <c r="SVZ603" s="727"/>
      <c r="SWA603" s="727"/>
      <c r="SWB603" s="727"/>
      <c r="SWC603" s="727"/>
      <c r="SWD603" s="727"/>
      <c r="SWE603" s="727"/>
      <c r="SWF603" s="727"/>
      <c r="SWG603" s="727"/>
      <c r="SWH603" s="727"/>
      <c r="SWI603" s="727"/>
      <c r="SWJ603" s="727"/>
      <c r="SWK603" s="727"/>
      <c r="SWL603" s="727"/>
      <c r="SWM603" s="727"/>
      <c r="SWN603" s="727"/>
      <c r="SWO603" s="727"/>
      <c r="SWP603" s="727"/>
      <c r="SWQ603" s="727"/>
      <c r="SWR603" s="727"/>
      <c r="SWS603" s="727"/>
      <c r="SWT603" s="727"/>
      <c r="SWU603" s="727"/>
      <c r="SWV603" s="727"/>
      <c r="SWW603" s="727"/>
      <c r="SWX603" s="727"/>
      <c r="SWY603" s="727"/>
      <c r="SWZ603" s="727"/>
      <c r="SXA603" s="727"/>
      <c r="SXB603" s="727"/>
      <c r="SXC603" s="727"/>
      <c r="SXD603" s="727"/>
      <c r="SXE603" s="727"/>
      <c r="SXF603" s="727"/>
      <c r="SXG603" s="727"/>
      <c r="SXH603" s="727"/>
      <c r="SXI603" s="727"/>
      <c r="SXJ603" s="727"/>
      <c r="SXK603" s="727"/>
      <c r="SXL603" s="727"/>
      <c r="SXM603" s="727"/>
      <c r="SXN603" s="727"/>
      <c r="SXO603" s="727"/>
      <c r="SXP603" s="727"/>
      <c r="SXQ603" s="727"/>
      <c r="SXR603" s="727"/>
      <c r="SXS603" s="727"/>
      <c r="SXT603" s="727"/>
      <c r="SXU603" s="727"/>
      <c r="SXV603" s="727"/>
      <c r="SXW603" s="727"/>
      <c r="SXX603" s="727"/>
      <c r="SXY603" s="727"/>
      <c r="SXZ603" s="727"/>
      <c r="SYA603" s="727"/>
      <c r="SYB603" s="727"/>
      <c r="SYC603" s="727"/>
      <c r="SYD603" s="727"/>
      <c r="SYE603" s="727"/>
      <c r="SYF603" s="727"/>
      <c r="SYG603" s="727"/>
      <c r="SYH603" s="727"/>
      <c r="SYI603" s="727"/>
      <c r="SYJ603" s="727"/>
      <c r="SYK603" s="727"/>
      <c r="SYL603" s="727"/>
      <c r="SYM603" s="727"/>
      <c r="SYN603" s="727"/>
      <c r="SYO603" s="727"/>
      <c r="SYP603" s="727"/>
      <c r="SYQ603" s="727"/>
      <c r="SYR603" s="727"/>
      <c r="SYS603" s="727"/>
      <c r="SYT603" s="727"/>
      <c r="SYU603" s="727"/>
      <c r="SYV603" s="727"/>
      <c r="SYW603" s="727"/>
      <c r="SYX603" s="727"/>
      <c r="SYY603" s="727"/>
      <c r="SYZ603" s="727"/>
      <c r="SZA603" s="727"/>
      <c r="SZB603" s="727"/>
      <c r="SZC603" s="727"/>
      <c r="SZD603" s="727"/>
      <c r="SZE603" s="727"/>
      <c r="SZF603" s="727"/>
      <c r="SZG603" s="727"/>
      <c r="SZH603" s="727"/>
      <c r="SZI603" s="727"/>
      <c r="SZJ603" s="727"/>
      <c r="SZK603" s="727"/>
      <c r="SZL603" s="727"/>
      <c r="SZM603" s="727"/>
      <c r="SZN603" s="727"/>
      <c r="SZO603" s="727"/>
      <c r="SZP603" s="727"/>
      <c r="SZQ603" s="727"/>
      <c r="SZR603" s="727"/>
      <c r="SZS603" s="727"/>
      <c r="SZT603" s="727"/>
      <c r="SZU603" s="727"/>
      <c r="SZV603" s="727"/>
      <c r="SZW603" s="727"/>
      <c r="SZX603" s="727"/>
      <c r="SZY603" s="727"/>
      <c r="SZZ603" s="727"/>
      <c r="TAA603" s="727"/>
      <c r="TAB603" s="727"/>
      <c r="TAC603" s="727"/>
      <c r="TAD603" s="727"/>
      <c r="TAE603" s="727"/>
      <c r="TAF603" s="727"/>
      <c r="TAG603" s="727"/>
      <c r="TAH603" s="727"/>
      <c r="TAI603" s="727"/>
      <c r="TAJ603" s="727"/>
      <c r="TAK603" s="727"/>
      <c r="TAL603" s="727"/>
      <c r="TAM603" s="727"/>
      <c r="TAN603" s="727"/>
      <c r="TAO603" s="727"/>
      <c r="TAP603" s="727"/>
      <c r="TAQ603" s="727"/>
      <c r="TAR603" s="727"/>
      <c r="TAS603" s="727"/>
      <c r="TAT603" s="727"/>
      <c r="TAU603" s="727"/>
      <c r="TAV603" s="727"/>
      <c r="TAW603" s="727"/>
      <c r="TAX603" s="727"/>
      <c r="TAY603" s="727"/>
      <c r="TAZ603" s="727"/>
      <c r="TBA603" s="727"/>
      <c r="TBB603" s="727"/>
      <c r="TBC603" s="727"/>
      <c r="TBD603" s="727"/>
      <c r="TBE603" s="727"/>
      <c r="TBF603" s="727"/>
      <c r="TBG603" s="727"/>
      <c r="TBH603" s="727"/>
      <c r="TBI603" s="727"/>
      <c r="TBJ603" s="727"/>
      <c r="TBK603" s="727"/>
      <c r="TBL603" s="727"/>
      <c r="TBM603" s="727"/>
      <c r="TBN603" s="727"/>
      <c r="TBO603" s="727"/>
      <c r="TBP603" s="727"/>
      <c r="TBQ603" s="727"/>
      <c r="TBR603" s="727"/>
      <c r="TBS603" s="727"/>
      <c r="TBT603" s="727"/>
      <c r="TBU603" s="727"/>
      <c r="TBV603" s="727"/>
      <c r="TBW603" s="727"/>
      <c r="TBX603" s="727"/>
      <c r="TBY603" s="727"/>
      <c r="TBZ603" s="727"/>
      <c r="TCA603" s="727"/>
      <c r="TCB603" s="727"/>
      <c r="TCC603" s="727"/>
      <c r="TCD603" s="727"/>
      <c r="TCE603" s="727"/>
      <c r="TCF603" s="727"/>
      <c r="TCG603" s="727"/>
      <c r="TCH603" s="727"/>
      <c r="TCI603" s="727"/>
      <c r="TCJ603" s="727"/>
      <c r="TCK603" s="727"/>
      <c r="TCL603" s="727"/>
      <c r="TCM603" s="727"/>
      <c r="TCN603" s="727"/>
      <c r="TCO603" s="727"/>
      <c r="TCP603" s="727"/>
      <c r="TCQ603" s="727"/>
      <c r="TCR603" s="727"/>
      <c r="TCS603" s="727"/>
      <c r="TCT603" s="727"/>
      <c r="TCU603" s="727"/>
      <c r="TCV603" s="727"/>
      <c r="TCW603" s="727"/>
      <c r="TCX603" s="727"/>
      <c r="TCY603" s="727"/>
      <c r="TCZ603" s="727"/>
      <c r="TDA603" s="727"/>
      <c r="TDB603" s="727"/>
      <c r="TDC603" s="727"/>
      <c r="TDD603" s="727"/>
      <c r="TDE603" s="727"/>
      <c r="TDF603" s="727"/>
      <c r="TDG603" s="727"/>
      <c r="TDH603" s="727"/>
      <c r="TDI603" s="727"/>
      <c r="TDJ603" s="727"/>
      <c r="TDK603" s="727"/>
      <c r="TDL603" s="727"/>
      <c r="TDM603" s="727"/>
      <c r="TDN603" s="727"/>
      <c r="TDO603" s="727"/>
      <c r="TDP603" s="727"/>
      <c r="TDQ603" s="727"/>
      <c r="TDR603" s="727"/>
      <c r="TDS603" s="727"/>
      <c r="TDT603" s="727"/>
      <c r="TDU603" s="727"/>
      <c r="TDV603" s="727"/>
      <c r="TDW603" s="727"/>
      <c r="TDX603" s="727"/>
      <c r="TDY603" s="727"/>
      <c r="TDZ603" s="727"/>
      <c r="TEA603" s="727"/>
      <c r="TEB603" s="727"/>
      <c r="TEC603" s="727"/>
      <c r="TED603" s="727"/>
      <c r="TEE603" s="727"/>
      <c r="TEF603" s="727"/>
      <c r="TEG603" s="727"/>
      <c r="TEH603" s="727"/>
      <c r="TEI603" s="727"/>
      <c r="TEJ603" s="727"/>
      <c r="TEK603" s="727"/>
      <c r="TEL603" s="727"/>
      <c r="TEM603" s="727"/>
      <c r="TEN603" s="727"/>
      <c r="TEO603" s="727"/>
      <c r="TEP603" s="727"/>
      <c r="TEQ603" s="727"/>
      <c r="TER603" s="727"/>
      <c r="TES603" s="727"/>
      <c r="TET603" s="727"/>
      <c r="TEU603" s="727"/>
      <c r="TEV603" s="727"/>
      <c r="TEW603" s="727"/>
      <c r="TEX603" s="727"/>
      <c r="TEY603" s="727"/>
      <c r="TEZ603" s="727"/>
      <c r="TFA603" s="727"/>
      <c r="TFB603" s="727"/>
      <c r="TFC603" s="727"/>
      <c r="TFD603" s="727"/>
      <c r="TFE603" s="727"/>
      <c r="TFF603" s="727"/>
      <c r="TFG603" s="727"/>
      <c r="TFH603" s="727"/>
      <c r="TFI603" s="727"/>
      <c r="TFJ603" s="727"/>
      <c r="TFK603" s="727"/>
      <c r="TFL603" s="727"/>
      <c r="TFM603" s="727"/>
      <c r="TFN603" s="727"/>
      <c r="TFO603" s="727"/>
      <c r="TFP603" s="727"/>
      <c r="TFQ603" s="727"/>
      <c r="TFR603" s="727"/>
      <c r="TFS603" s="727"/>
      <c r="TFT603" s="727"/>
      <c r="TFU603" s="727"/>
      <c r="TFV603" s="727"/>
      <c r="TFW603" s="727"/>
      <c r="TFX603" s="727"/>
      <c r="TFY603" s="727"/>
      <c r="TFZ603" s="727"/>
      <c r="TGA603" s="727"/>
      <c r="TGB603" s="727"/>
      <c r="TGC603" s="727"/>
      <c r="TGD603" s="727"/>
      <c r="TGE603" s="727"/>
      <c r="TGF603" s="727"/>
      <c r="TGG603" s="727"/>
      <c r="TGH603" s="727"/>
      <c r="TGI603" s="727"/>
      <c r="TGJ603" s="727"/>
      <c r="TGK603" s="727"/>
      <c r="TGL603" s="727"/>
      <c r="TGM603" s="727"/>
      <c r="TGN603" s="727"/>
      <c r="TGO603" s="727"/>
      <c r="TGP603" s="727"/>
      <c r="TGQ603" s="727"/>
      <c r="TGR603" s="727"/>
      <c r="TGS603" s="727"/>
      <c r="TGT603" s="727"/>
      <c r="TGU603" s="727"/>
      <c r="TGV603" s="727"/>
      <c r="TGW603" s="727"/>
      <c r="TGX603" s="727"/>
      <c r="TGY603" s="727"/>
      <c r="TGZ603" s="727"/>
      <c r="THA603" s="727"/>
      <c r="THB603" s="727"/>
      <c r="THC603" s="727"/>
      <c r="THD603" s="727"/>
      <c r="THE603" s="727"/>
      <c r="THF603" s="727"/>
      <c r="THG603" s="727"/>
      <c r="THH603" s="727"/>
      <c r="THI603" s="727"/>
      <c r="THJ603" s="727"/>
      <c r="THK603" s="727"/>
      <c r="THL603" s="727"/>
      <c r="THM603" s="727"/>
      <c r="THN603" s="727"/>
      <c r="THO603" s="727"/>
      <c r="THP603" s="727"/>
      <c r="THQ603" s="727"/>
      <c r="THR603" s="727"/>
      <c r="THS603" s="727"/>
      <c r="THT603" s="727"/>
      <c r="THU603" s="727"/>
      <c r="THV603" s="727"/>
      <c r="THW603" s="727"/>
      <c r="THX603" s="727"/>
      <c r="THY603" s="727"/>
      <c r="THZ603" s="727"/>
      <c r="TIA603" s="727"/>
      <c r="TIB603" s="727"/>
      <c r="TIC603" s="727"/>
      <c r="TID603" s="727"/>
      <c r="TIE603" s="727"/>
      <c r="TIF603" s="727"/>
      <c r="TIG603" s="727"/>
      <c r="TIH603" s="727"/>
      <c r="TII603" s="727"/>
      <c r="TIJ603" s="727"/>
      <c r="TIK603" s="727"/>
      <c r="TIL603" s="727"/>
      <c r="TIM603" s="727"/>
      <c r="TIN603" s="727"/>
      <c r="TIO603" s="727"/>
      <c r="TIP603" s="727"/>
      <c r="TIQ603" s="727"/>
      <c r="TIR603" s="727"/>
      <c r="TIS603" s="727"/>
      <c r="TIT603" s="727"/>
      <c r="TIU603" s="727"/>
      <c r="TIV603" s="727"/>
      <c r="TIW603" s="727"/>
      <c r="TIX603" s="727"/>
      <c r="TIY603" s="727"/>
      <c r="TIZ603" s="727"/>
      <c r="TJA603" s="727"/>
      <c r="TJB603" s="727"/>
      <c r="TJC603" s="727"/>
      <c r="TJD603" s="727"/>
      <c r="TJE603" s="727"/>
      <c r="TJF603" s="727"/>
      <c r="TJG603" s="727"/>
      <c r="TJH603" s="727"/>
      <c r="TJI603" s="727"/>
      <c r="TJJ603" s="727"/>
      <c r="TJK603" s="727"/>
      <c r="TJL603" s="727"/>
      <c r="TJM603" s="727"/>
      <c r="TJN603" s="727"/>
      <c r="TJO603" s="727"/>
      <c r="TJP603" s="727"/>
      <c r="TJQ603" s="727"/>
      <c r="TJR603" s="727"/>
      <c r="TJS603" s="727"/>
      <c r="TJT603" s="727"/>
      <c r="TJU603" s="727"/>
      <c r="TJV603" s="727"/>
      <c r="TJW603" s="727"/>
      <c r="TJX603" s="727"/>
      <c r="TJY603" s="727"/>
      <c r="TJZ603" s="727"/>
      <c r="TKA603" s="727"/>
      <c r="TKB603" s="727"/>
      <c r="TKC603" s="727"/>
      <c r="TKD603" s="727"/>
      <c r="TKE603" s="727"/>
      <c r="TKF603" s="727"/>
      <c r="TKG603" s="727"/>
      <c r="TKH603" s="727"/>
      <c r="TKI603" s="727"/>
      <c r="TKJ603" s="727"/>
      <c r="TKK603" s="727"/>
      <c r="TKL603" s="727"/>
      <c r="TKM603" s="727"/>
      <c r="TKN603" s="727"/>
      <c r="TKO603" s="727"/>
      <c r="TKP603" s="727"/>
      <c r="TKQ603" s="727"/>
      <c r="TKR603" s="727"/>
      <c r="TKS603" s="727"/>
      <c r="TKT603" s="727"/>
      <c r="TKU603" s="727"/>
      <c r="TKV603" s="727"/>
      <c r="TKW603" s="727"/>
      <c r="TKX603" s="727"/>
      <c r="TKY603" s="727"/>
      <c r="TKZ603" s="727"/>
      <c r="TLA603" s="727"/>
      <c r="TLB603" s="727"/>
      <c r="TLC603" s="727"/>
      <c r="TLD603" s="727"/>
      <c r="TLE603" s="727"/>
      <c r="TLF603" s="727"/>
      <c r="TLG603" s="727"/>
      <c r="TLH603" s="727"/>
      <c r="TLI603" s="727"/>
      <c r="TLJ603" s="727"/>
      <c r="TLK603" s="727"/>
      <c r="TLL603" s="727"/>
      <c r="TLM603" s="727"/>
      <c r="TLN603" s="727"/>
      <c r="TLO603" s="727"/>
      <c r="TLP603" s="727"/>
      <c r="TLQ603" s="727"/>
      <c r="TLR603" s="727"/>
      <c r="TLS603" s="727"/>
      <c r="TLT603" s="727"/>
      <c r="TLU603" s="727"/>
      <c r="TLV603" s="727"/>
      <c r="TLW603" s="727"/>
      <c r="TLX603" s="727"/>
      <c r="TLY603" s="727"/>
      <c r="TLZ603" s="727"/>
      <c r="TMA603" s="727"/>
      <c r="TMB603" s="727"/>
      <c r="TMC603" s="727"/>
      <c r="TMD603" s="727"/>
      <c r="TME603" s="727"/>
      <c r="TMF603" s="727"/>
      <c r="TMG603" s="727"/>
      <c r="TMH603" s="727"/>
      <c r="TMI603" s="727"/>
      <c r="TMJ603" s="727"/>
      <c r="TMK603" s="727"/>
      <c r="TML603" s="727"/>
      <c r="TMM603" s="727"/>
      <c r="TMN603" s="727"/>
      <c r="TMO603" s="727"/>
      <c r="TMP603" s="727"/>
      <c r="TMQ603" s="727"/>
      <c r="TMR603" s="727"/>
      <c r="TMS603" s="727"/>
      <c r="TMT603" s="727"/>
      <c r="TMU603" s="727"/>
      <c r="TMV603" s="727"/>
      <c r="TMW603" s="727"/>
      <c r="TMX603" s="727"/>
      <c r="TMY603" s="727"/>
      <c r="TMZ603" s="727"/>
      <c r="TNA603" s="727"/>
      <c r="TNB603" s="727"/>
      <c r="TNC603" s="727"/>
      <c r="TND603" s="727"/>
      <c r="TNE603" s="727"/>
      <c r="TNF603" s="727"/>
      <c r="TNG603" s="727"/>
      <c r="TNH603" s="727"/>
      <c r="TNI603" s="727"/>
      <c r="TNJ603" s="727"/>
      <c r="TNK603" s="727"/>
      <c r="TNL603" s="727"/>
      <c r="TNM603" s="727"/>
      <c r="TNN603" s="727"/>
      <c r="TNO603" s="727"/>
      <c r="TNP603" s="727"/>
      <c r="TNQ603" s="727"/>
      <c r="TNR603" s="727"/>
      <c r="TNS603" s="727"/>
      <c r="TNT603" s="727"/>
      <c r="TNU603" s="727"/>
      <c r="TNV603" s="727"/>
      <c r="TNW603" s="727"/>
      <c r="TNX603" s="727"/>
      <c r="TNY603" s="727"/>
      <c r="TNZ603" s="727"/>
      <c r="TOA603" s="727"/>
      <c r="TOB603" s="727"/>
      <c r="TOC603" s="727"/>
      <c r="TOD603" s="727"/>
      <c r="TOE603" s="727"/>
      <c r="TOF603" s="727"/>
      <c r="TOG603" s="727"/>
      <c r="TOH603" s="727"/>
      <c r="TOI603" s="727"/>
      <c r="TOJ603" s="727"/>
      <c r="TOK603" s="727"/>
      <c r="TOL603" s="727"/>
      <c r="TOM603" s="727"/>
      <c r="TON603" s="727"/>
      <c r="TOO603" s="727"/>
      <c r="TOP603" s="727"/>
      <c r="TOQ603" s="727"/>
      <c r="TOR603" s="727"/>
      <c r="TOS603" s="727"/>
      <c r="TOT603" s="727"/>
      <c r="TOU603" s="727"/>
      <c r="TOV603" s="727"/>
      <c r="TOW603" s="727"/>
      <c r="TOX603" s="727"/>
      <c r="TOY603" s="727"/>
      <c r="TOZ603" s="727"/>
      <c r="TPA603" s="727"/>
      <c r="TPB603" s="727"/>
      <c r="TPC603" s="727"/>
      <c r="TPD603" s="727"/>
      <c r="TPE603" s="727"/>
      <c r="TPF603" s="727"/>
      <c r="TPG603" s="727"/>
      <c r="TPH603" s="727"/>
      <c r="TPI603" s="727"/>
      <c r="TPJ603" s="727"/>
      <c r="TPK603" s="727"/>
      <c r="TPL603" s="727"/>
      <c r="TPM603" s="727"/>
      <c r="TPN603" s="727"/>
      <c r="TPO603" s="727"/>
      <c r="TPP603" s="727"/>
      <c r="TPQ603" s="727"/>
      <c r="TPR603" s="727"/>
      <c r="TPS603" s="727"/>
      <c r="TPT603" s="727"/>
      <c r="TPU603" s="727"/>
      <c r="TPV603" s="727"/>
      <c r="TPW603" s="727"/>
      <c r="TPX603" s="727"/>
      <c r="TPY603" s="727"/>
      <c r="TPZ603" s="727"/>
      <c r="TQA603" s="727"/>
      <c r="TQB603" s="727"/>
      <c r="TQC603" s="727"/>
      <c r="TQD603" s="727"/>
      <c r="TQE603" s="727"/>
      <c r="TQF603" s="727"/>
      <c r="TQG603" s="727"/>
      <c r="TQH603" s="727"/>
      <c r="TQI603" s="727"/>
      <c r="TQJ603" s="727"/>
      <c r="TQK603" s="727"/>
      <c r="TQL603" s="727"/>
      <c r="TQM603" s="727"/>
      <c r="TQN603" s="727"/>
      <c r="TQO603" s="727"/>
      <c r="TQP603" s="727"/>
      <c r="TQQ603" s="727"/>
      <c r="TQR603" s="727"/>
      <c r="TQS603" s="727"/>
      <c r="TQT603" s="727"/>
      <c r="TQU603" s="727"/>
      <c r="TQV603" s="727"/>
      <c r="TQW603" s="727"/>
      <c r="TQX603" s="727"/>
      <c r="TQY603" s="727"/>
      <c r="TQZ603" s="727"/>
      <c r="TRA603" s="727"/>
      <c r="TRB603" s="727"/>
      <c r="TRC603" s="727"/>
      <c r="TRD603" s="727"/>
      <c r="TRE603" s="727"/>
      <c r="TRF603" s="727"/>
      <c r="TRG603" s="727"/>
      <c r="TRH603" s="727"/>
      <c r="TRI603" s="727"/>
      <c r="TRJ603" s="727"/>
      <c r="TRK603" s="727"/>
      <c r="TRL603" s="727"/>
      <c r="TRM603" s="727"/>
      <c r="TRN603" s="727"/>
      <c r="TRO603" s="727"/>
      <c r="TRP603" s="727"/>
      <c r="TRQ603" s="727"/>
      <c r="TRR603" s="727"/>
      <c r="TRS603" s="727"/>
      <c r="TRT603" s="727"/>
      <c r="TRU603" s="727"/>
      <c r="TRV603" s="727"/>
      <c r="TRW603" s="727"/>
      <c r="TRX603" s="727"/>
      <c r="TRY603" s="727"/>
      <c r="TRZ603" s="727"/>
      <c r="TSA603" s="727"/>
      <c r="TSB603" s="727"/>
      <c r="TSC603" s="727"/>
      <c r="TSD603" s="727"/>
      <c r="TSE603" s="727"/>
      <c r="TSF603" s="727"/>
      <c r="TSG603" s="727"/>
      <c r="TSH603" s="727"/>
      <c r="TSI603" s="727"/>
      <c r="TSJ603" s="727"/>
      <c r="TSK603" s="727"/>
      <c r="TSL603" s="727"/>
      <c r="TSM603" s="727"/>
      <c r="TSN603" s="727"/>
      <c r="TSO603" s="727"/>
      <c r="TSP603" s="727"/>
      <c r="TSQ603" s="727"/>
      <c r="TSR603" s="727"/>
      <c r="TSS603" s="727"/>
      <c r="TST603" s="727"/>
      <c r="TSU603" s="727"/>
      <c r="TSV603" s="727"/>
      <c r="TSW603" s="727"/>
      <c r="TSX603" s="727"/>
      <c r="TSY603" s="727"/>
      <c r="TSZ603" s="727"/>
      <c r="TTA603" s="727"/>
      <c r="TTB603" s="727"/>
      <c r="TTC603" s="727"/>
      <c r="TTD603" s="727"/>
      <c r="TTE603" s="727"/>
      <c r="TTF603" s="727"/>
      <c r="TTG603" s="727"/>
      <c r="TTH603" s="727"/>
      <c r="TTI603" s="727"/>
      <c r="TTJ603" s="727"/>
      <c r="TTK603" s="727"/>
      <c r="TTL603" s="727"/>
      <c r="TTM603" s="727"/>
      <c r="TTN603" s="727"/>
      <c r="TTO603" s="727"/>
      <c r="TTP603" s="727"/>
      <c r="TTQ603" s="727"/>
      <c r="TTR603" s="727"/>
      <c r="TTS603" s="727"/>
      <c r="TTT603" s="727"/>
      <c r="TTU603" s="727"/>
      <c r="TTV603" s="727"/>
      <c r="TTW603" s="727"/>
      <c r="TTX603" s="727"/>
      <c r="TTY603" s="727"/>
      <c r="TTZ603" s="727"/>
      <c r="TUA603" s="727"/>
      <c r="TUB603" s="727"/>
      <c r="TUC603" s="727"/>
      <c r="TUD603" s="727"/>
      <c r="TUE603" s="727"/>
      <c r="TUF603" s="727"/>
      <c r="TUG603" s="727"/>
      <c r="TUH603" s="727"/>
      <c r="TUI603" s="727"/>
      <c r="TUJ603" s="727"/>
      <c r="TUK603" s="727"/>
      <c r="TUL603" s="727"/>
      <c r="TUM603" s="727"/>
      <c r="TUN603" s="727"/>
      <c r="TUO603" s="727"/>
      <c r="TUP603" s="727"/>
      <c r="TUQ603" s="727"/>
      <c r="TUR603" s="727"/>
      <c r="TUS603" s="727"/>
      <c r="TUT603" s="727"/>
      <c r="TUU603" s="727"/>
      <c r="TUV603" s="727"/>
      <c r="TUW603" s="727"/>
      <c r="TUX603" s="727"/>
      <c r="TUY603" s="727"/>
      <c r="TUZ603" s="727"/>
      <c r="TVA603" s="727"/>
      <c r="TVB603" s="727"/>
      <c r="TVC603" s="727"/>
      <c r="TVD603" s="727"/>
      <c r="TVE603" s="727"/>
      <c r="TVF603" s="727"/>
      <c r="TVG603" s="727"/>
      <c r="TVH603" s="727"/>
      <c r="TVI603" s="727"/>
      <c r="TVJ603" s="727"/>
      <c r="TVK603" s="727"/>
      <c r="TVL603" s="727"/>
      <c r="TVM603" s="727"/>
      <c r="TVN603" s="727"/>
      <c r="TVO603" s="727"/>
      <c r="TVP603" s="727"/>
      <c r="TVQ603" s="727"/>
      <c r="TVR603" s="727"/>
      <c r="TVS603" s="727"/>
      <c r="TVT603" s="727"/>
      <c r="TVU603" s="727"/>
      <c r="TVV603" s="727"/>
      <c r="TVW603" s="727"/>
      <c r="TVX603" s="727"/>
      <c r="TVY603" s="727"/>
      <c r="TVZ603" s="727"/>
      <c r="TWA603" s="727"/>
      <c r="TWB603" s="727"/>
      <c r="TWC603" s="727"/>
      <c r="TWD603" s="727"/>
      <c r="TWE603" s="727"/>
      <c r="TWF603" s="727"/>
      <c r="TWG603" s="727"/>
      <c r="TWH603" s="727"/>
      <c r="TWI603" s="727"/>
      <c r="TWJ603" s="727"/>
      <c r="TWK603" s="727"/>
      <c r="TWL603" s="727"/>
      <c r="TWM603" s="727"/>
      <c r="TWN603" s="727"/>
      <c r="TWO603" s="727"/>
      <c r="TWP603" s="727"/>
      <c r="TWQ603" s="727"/>
      <c r="TWR603" s="727"/>
      <c r="TWS603" s="727"/>
      <c r="TWT603" s="727"/>
      <c r="TWU603" s="727"/>
      <c r="TWV603" s="727"/>
      <c r="TWW603" s="727"/>
      <c r="TWX603" s="727"/>
      <c r="TWY603" s="727"/>
      <c r="TWZ603" s="727"/>
      <c r="TXA603" s="727"/>
      <c r="TXB603" s="727"/>
      <c r="TXC603" s="727"/>
      <c r="TXD603" s="727"/>
      <c r="TXE603" s="727"/>
      <c r="TXF603" s="727"/>
      <c r="TXG603" s="727"/>
      <c r="TXH603" s="727"/>
      <c r="TXI603" s="727"/>
      <c r="TXJ603" s="727"/>
      <c r="TXK603" s="727"/>
      <c r="TXL603" s="727"/>
      <c r="TXM603" s="727"/>
      <c r="TXN603" s="727"/>
      <c r="TXO603" s="727"/>
      <c r="TXP603" s="727"/>
      <c r="TXQ603" s="727"/>
      <c r="TXR603" s="727"/>
      <c r="TXS603" s="727"/>
      <c r="TXT603" s="727"/>
      <c r="TXU603" s="727"/>
      <c r="TXV603" s="727"/>
      <c r="TXW603" s="727"/>
      <c r="TXX603" s="727"/>
      <c r="TXY603" s="727"/>
      <c r="TXZ603" s="727"/>
      <c r="TYA603" s="727"/>
      <c r="TYB603" s="727"/>
      <c r="TYC603" s="727"/>
      <c r="TYD603" s="727"/>
      <c r="TYE603" s="727"/>
      <c r="TYF603" s="727"/>
      <c r="TYG603" s="727"/>
      <c r="TYH603" s="727"/>
      <c r="TYI603" s="727"/>
      <c r="TYJ603" s="727"/>
      <c r="TYK603" s="727"/>
      <c r="TYL603" s="727"/>
      <c r="TYM603" s="727"/>
      <c r="TYN603" s="727"/>
      <c r="TYO603" s="727"/>
      <c r="TYP603" s="727"/>
      <c r="TYQ603" s="727"/>
      <c r="TYR603" s="727"/>
      <c r="TYS603" s="727"/>
      <c r="TYT603" s="727"/>
      <c r="TYU603" s="727"/>
      <c r="TYV603" s="727"/>
      <c r="TYW603" s="727"/>
      <c r="TYX603" s="727"/>
      <c r="TYY603" s="727"/>
      <c r="TYZ603" s="727"/>
      <c r="TZA603" s="727"/>
      <c r="TZB603" s="727"/>
      <c r="TZC603" s="727"/>
      <c r="TZD603" s="727"/>
      <c r="TZE603" s="727"/>
      <c r="TZF603" s="727"/>
      <c r="TZG603" s="727"/>
      <c r="TZH603" s="727"/>
      <c r="TZI603" s="727"/>
      <c r="TZJ603" s="727"/>
      <c r="TZK603" s="727"/>
      <c r="TZL603" s="727"/>
      <c r="TZM603" s="727"/>
      <c r="TZN603" s="727"/>
      <c r="TZO603" s="727"/>
      <c r="TZP603" s="727"/>
      <c r="TZQ603" s="727"/>
      <c r="TZR603" s="727"/>
      <c r="TZS603" s="727"/>
      <c r="TZT603" s="727"/>
      <c r="TZU603" s="727"/>
      <c r="TZV603" s="727"/>
      <c r="TZW603" s="727"/>
      <c r="TZX603" s="727"/>
      <c r="TZY603" s="727"/>
      <c r="TZZ603" s="727"/>
      <c r="UAA603" s="727"/>
      <c r="UAB603" s="727"/>
      <c r="UAC603" s="727"/>
      <c r="UAD603" s="727"/>
      <c r="UAE603" s="727"/>
      <c r="UAF603" s="727"/>
      <c r="UAG603" s="727"/>
      <c r="UAH603" s="727"/>
      <c r="UAI603" s="727"/>
      <c r="UAJ603" s="727"/>
      <c r="UAK603" s="727"/>
      <c r="UAL603" s="727"/>
      <c r="UAM603" s="727"/>
      <c r="UAN603" s="727"/>
      <c r="UAO603" s="727"/>
      <c r="UAP603" s="727"/>
      <c r="UAQ603" s="727"/>
      <c r="UAR603" s="727"/>
      <c r="UAS603" s="727"/>
      <c r="UAT603" s="727"/>
      <c r="UAU603" s="727"/>
      <c r="UAV603" s="727"/>
      <c r="UAW603" s="727"/>
      <c r="UAX603" s="727"/>
      <c r="UAY603" s="727"/>
      <c r="UAZ603" s="727"/>
      <c r="UBA603" s="727"/>
      <c r="UBB603" s="727"/>
      <c r="UBC603" s="727"/>
      <c r="UBD603" s="727"/>
      <c r="UBE603" s="727"/>
      <c r="UBF603" s="727"/>
      <c r="UBG603" s="727"/>
      <c r="UBH603" s="727"/>
      <c r="UBI603" s="727"/>
      <c r="UBJ603" s="727"/>
      <c r="UBK603" s="727"/>
      <c r="UBL603" s="727"/>
      <c r="UBM603" s="727"/>
      <c r="UBN603" s="727"/>
      <c r="UBO603" s="727"/>
      <c r="UBP603" s="727"/>
      <c r="UBQ603" s="727"/>
      <c r="UBR603" s="727"/>
      <c r="UBS603" s="727"/>
      <c r="UBT603" s="727"/>
      <c r="UBU603" s="727"/>
      <c r="UBV603" s="727"/>
      <c r="UBW603" s="727"/>
      <c r="UBX603" s="727"/>
      <c r="UBY603" s="727"/>
      <c r="UBZ603" s="727"/>
      <c r="UCA603" s="727"/>
      <c r="UCB603" s="727"/>
      <c r="UCC603" s="727"/>
      <c r="UCD603" s="727"/>
      <c r="UCE603" s="727"/>
      <c r="UCF603" s="727"/>
      <c r="UCG603" s="727"/>
      <c r="UCH603" s="727"/>
      <c r="UCI603" s="727"/>
      <c r="UCJ603" s="727"/>
      <c r="UCK603" s="727"/>
      <c r="UCL603" s="727"/>
      <c r="UCM603" s="727"/>
      <c r="UCN603" s="727"/>
      <c r="UCO603" s="727"/>
      <c r="UCP603" s="727"/>
      <c r="UCQ603" s="727"/>
      <c r="UCR603" s="727"/>
      <c r="UCS603" s="727"/>
      <c r="UCT603" s="727"/>
      <c r="UCU603" s="727"/>
      <c r="UCV603" s="727"/>
      <c r="UCW603" s="727"/>
      <c r="UCX603" s="727"/>
      <c r="UCY603" s="727"/>
      <c r="UCZ603" s="727"/>
      <c r="UDA603" s="727"/>
      <c r="UDB603" s="727"/>
      <c r="UDC603" s="727"/>
      <c r="UDD603" s="727"/>
      <c r="UDE603" s="727"/>
      <c r="UDF603" s="727"/>
      <c r="UDG603" s="727"/>
      <c r="UDH603" s="727"/>
      <c r="UDI603" s="727"/>
      <c r="UDJ603" s="727"/>
      <c r="UDK603" s="727"/>
      <c r="UDL603" s="727"/>
      <c r="UDM603" s="727"/>
      <c r="UDN603" s="727"/>
      <c r="UDO603" s="727"/>
      <c r="UDP603" s="727"/>
      <c r="UDQ603" s="727"/>
      <c r="UDR603" s="727"/>
      <c r="UDS603" s="727"/>
      <c r="UDT603" s="727"/>
      <c r="UDU603" s="727"/>
      <c r="UDV603" s="727"/>
      <c r="UDW603" s="727"/>
      <c r="UDX603" s="727"/>
      <c r="UDY603" s="727"/>
      <c r="UDZ603" s="727"/>
      <c r="UEA603" s="727"/>
      <c r="UEB603" s="727"/>
      <c r="UEC603" s="727"/>
      <c r="UED603" s="727"/>
      <c r="UEE603" s="727"/>
      <c r="UEF603" s="727"/>
      <c r="UEG603" s="727"/>
      <c r="UEH603" s="727"/>
      <c r="UEI603" s="727"/>
      <c r="UEJ603" s="727"/>
      <c r="UEK603" s="727"/>
      <c r="UEL603" s="727"/>
      <c r="UEM603" s="727"/>
      <c r="UEN603" s="727"/>
      <c r="UEO603" s="727"/>
      <c r="UEP603" s="727"/>
      <c r="UEQ603" s="727"/>
      <c r="UER603" s="727"/>
      <c r="UES603" s="727"/>
      <c r="UET603" s="727"/>
      <c r="UEU603" s="727"/>
      <c r="UEV603" s="727"/>
      <c r="UEW603" s="727"/>
      <c r="UEX603" s="727"/>
      <c r="UEY603" s="727"/>
      <c r="UEZ603" s="727"/>
      <c r="UFA603" s="727"/>
      <c r="UFB603" s="727"/>
      <c r="UFC603" s="727"/>
      <c r="UFD603" s="727"/>
      <c r="UFE603" s="727"/>
      <c r="UFF603" s="727"/>
      <c r="UFG603" s="727"/>
      <c r="UFH603" s="727"/>
      <c r="UFI603" s="727"/>
      <c r="UFJ603" s="727"/>
      <c r="UFK603" s="727"/>
      <c r="UFL603" s="727"/>
      <c r="UFM603" s="727"/>
      <c r="UFN603" s="727"/>
      <c r="UFO603" s="727"/>
      <c r="UFP603" s="727"/>
      <c r="UFQ603" s="727"/>
      <c r="UFR603" s="727"/>
      <c r="UFS603" s="727"/>
      <c r="UFT603" s="727"/>
      <c r="UFU603" s="727"/>
      <c r="UFV603" s="727"/>
      <c r="UFW603" s="727"/>
      <c r="UFX603" s="727"/>
      <c r="UFY603" s="727"/>
      <c r="UFZ603" s="727"/>
      <c r="UGA603" s="727"/>
      <c r="UGB603" s="727"/>
      <c r="UGC603" s="727"/>
      <c r="UGD603" s="727"/>
      <c r="UGE603" s="727"/>
      <c r="UGF603" s="727"/>
      <c r="UGG603" s="727"/>
      <c r="UGH603" s="727"/>
      <c r="UGI603" s="727"/>
      <c r="UGJ603" s="727"/>
      <c r="UGK603" s="727"/>
      <c r="UGL603" s="727"/>
      <c r="UGM603" s="727"/>
      <c r="UGN603" s="727"/>
      <c r="UGO603" s="727"/>
      <c r="UGP603" s="727"/>
      <c r="UGQ603" s="727"/>
      <c r="UGR603" s="727"/>
      <c r="UGS603" s="727"/>
      <c r="UGT603" s="727"/>
      <c r="UGU603" s="727"/>
      <c r="UGV603" s="727"/>
      <c r="UGW603" s="727"/>
      <c r="UGX603" s="727"/>
      <c r="UGY603" s="727"/>
      <c r="UGZ603" s="727"/>
      <c r="UHA603" s="727"/>
      <c r="UHB603" s="727"/>
      <c r="UHC603" s="727"/>
      <c r="UHD603" s="727"/>
      <c r="UHE603" s="727"/>
      <c r="UHF603" s="727"/>
      <c r="UHG603" s="727"/>
      <c r="UHH603" s="727"/>
      <c r="UHI603" s="727"/>
      <c r="UHJ603" s="727"/>
      <c r="UHK603" s="727"/>
      <c r="UHL603" s="727"/>
      <c r="UHM603" s="727"/>
      <c r="UHN603" s="727"/>
      <c r="UHO603" s="727"/>
      <c r="UHP603" s="727"/>
      <c r="UHQ603" s="727"/>
      <c r="UHR603" s="727"/>
      <c r="UHS603" s="727"/>
      <c r="UHT603" s="727"/>
      <c r="UHU603" s="727"/>
      <c r="UHV603" s="727"/>
      <c r="UHW603" s="727"/>
      <c r="UHX603" s="727"/>
      <c r="UHY603" s="727"/>
      <c r="UHZ603" s="727"/>
      <c r="UIA603" s="727"/>
      <c r="UIB603" s="727"/>
      <c r="UIC603" s="727"/>
      <c r="UID603" s="727"/>
      <c r="UIE603" s="727"/>
      <c r="UIF603" s="727"/>
      <c r="UIG603" s="727"/>
      <c r="UIH603" s="727"/>
      <c r="UII603" s="727"/>
      <c r="UIJ603" s="727"/>
      <c r="UIK603" s="727"/>
      <c r="UIL603" s="727"/>
      <c r="UIM603" s="727"/>
      <c r="UIN603" s="727"/>
      <c r="UIO603" s="727"/>
      <c r="UIP603" s="727"/>
      <c r="UIQ603" s="727"/>
      <c r="UIR603" s="727"/>
      <c r="UIS603" s="727"/>
      <c r="UIT603" s="727"/>
      <c r="UIU603" s="727"/>
      <c r="UIV603" s="727"/>
      <c r="UIW603" s="727"/>
      <c r="UIX603" s="727"/>
      <c r="UIY603" s="727"/>
      <c r="UIZ603" s="727"/>
      <c r="UJA603" s="727"/>
      <c r="UJB603" s="727"/>
      <c r="UJC603" s="727"/>
      <c r="UJD603" s="727"/>
      <c r="UJE603" s="727"/>
      <c r="UJF603" s="727"/>
      <c r="UJG603" s="727"/>
      <c r="UJH603" s="727"/>
      <c r="UJI603" s="727"/>
      <c r="UJJ603" s="727"/>
      <c r="UJK603" s="727"/>
      <c r="UJL603" s="727"/>
      <c r="UJM603" s="727"/>
      <c r="UJN603" s="727"/>
      <c r="UJO603" s="727"/>
      <c r="UJP603" s="727"/>
      <c r="UJQ603" s="727"/>
      <c r="UJR603" s="727"/>
      <c r="UJS603" s="727"/>
      <c r="UJT603" s="727"/>
      <c r="UJU603" s="727"/>
      <c r="UJV603" s="727"/>
      <c r="UJW603" s="727"/>
      <c r="UJX603" s="727"/>
      <c r="UJY603" s="727"/>
      <c r="UJZ603" s="727"/>
      <c r="UKA603" s="727"/>
      <c r="UKB603" s="727"/>
      <c r="UKC603" s="727"/>
      <c r="UKD603" s="727"/>
      <c r="UKE603" s="727"/>
      <c r="UKF603" s="727"/>
      <c r="UKG603" s="727"/>
      <c r="UKH603" s="727"/>
      <c r="UKI603" s="727"/>
      <c r="UKJ603" s="727"/>
      <c r="UKK603" s="727"/>
      <c r="UKL603" s="727"/>
      <c r="UKM603" s="727"/>
      <c r="UKN603" s="727"/>
      <c r="UKO603" s="727"/>
      <c r="UKP603" s="727"/>
      <c r="UKQ603" s="727"/>
      <c r="UKR603" s="727"/>
      <c r="UKS603" s="727"/>
      <c r="UKT603" s="727"/>
      <c r="UKU603" s="727"/>
      <c r="UKV603" s="727"/>
      <c r="UKW603" s="727"/>
      <c r="UKX603" s="727"/>
      <c r="UKY603" s="727"/>
      <c r="UKZ603" s="727"/>
      <c r="ULA603" s="727"/>
      <c r="ULB603" s="727"/>
      <c r="ULC603" s="727"/>
      <c r="ULD603" s="727"/>
      <c r="ULE603" s="727"/>
      <c r="ULF603" s="727"/>
      <c r="ULG603" s="727"/>
      <c r="ULH603" s="727"/>
      <c r="ULI603" s="727"/>
      <c r="ULJ603" s="727"/>
      <c r="ULK603" s="727"/>
      <c r="ULL603" s="727"/>
      <c r="ULM603" s="727"/>
      <c r="ULN603" s="727"/>
      <c r="ULO603" s="727"/>
      <c r="ULP603" s="727"/>
      <c r="ULQ603" s="727"/>
      <c r="ULR603" s="727"/>
      <c r="ULS603" s="727"/>
      <c r="ULT603" s="727"/>
      <c r="ULU603" s="727"/>
      <c r="ULV603" s="727"/>
      <c r="ULW603" s="727"/>
      <c r="ULX603" s="727"/>
      <c r="ULY603" s="727"/>
      <c r="ULZ603" s="727"/>
      <c r="UMA603" s="727"/>
      <c r="UMB603" s="727"/>
      <c r="UMC603" s="727"/>
      <c r="UMD603" s="727"/>
      <c r="UME603" s="727"/>
      <c r="UMF603" s="727"/>
      <c r="UMG603" s="727"/>
      <c r="UMH603" s="727"/>
      <c r="UMI603" s="727"/>
      <c r="UMJ603" s="727"/>
      <c r="UMK603" s="727"/>
      <c r="UML603" s="727"/>
      <c r="UMM603" s="727"/>
      <c r="UMN603" s="727"/>
      <c r="UMO603" s="727"/>
      <c r="UMP603" s="727"/>
      <c r="UMQ603" s="727"/>
      <c r="UMR603" s="727"/>
      <c r="UMS603" s="727"/>
      <c r="UMT603" s="727"/>
      <c r="UMU603" s="727"/>
      <c r="UMV603" s="727"/>
      <c r="UMW603" s="727"/>
      <c r="UMX603" s="727"/>
      <c r="UMY603" s="727"/>
      <c r="UMZ603" s="727"/>
      <c r="UNA603" s="727"/>
      <c r="UNB603" s="727"/>
      <c r="UNC603" s="727"/>
      <c r="UND603" s="727"/>
      <c r="UNE603" s="727"/>
      <c r="UNF603" s="727"/>
      <c r="UNG603" s="727"/>
      <c r="UNH603" s="727"/>
      <c r="UNI603" s="727"/>
      <c r="UNJ603" s="727"/>
      <c r="UNK603" s="727"/>
      <c r="UNL603" s="727"/>
      <c r="UNM603" s="727"/>
      <c r="UNN603" s="727"/>
      <c r="UNO603" s="727"/>
      <c r="UNP603" s="727"/>
      <c r="UNQ603" s="727"/>
      <c r="UNR603" s="727"/>
      <c r="UNS603" s="727"/>
      <c r="UNT603" s="727"/>
      <c r="UNU603" s="727"/>
      <c r="UNV603" s="727"/>
      <c r="UNW603" s="727"/>
      <c r="UNX603" s="727"/>
      <c r="UNY603" s="727"/>
      <c r="UNZ603" s="727"/>
      <c r="UOA603" s="727"/>
      <c r="UOB603" s="727"/>
      <c r="UOC603" s="727"/>
      <c r="UOD603" s="727"/>
      <c r="UOE603" s="727"/>
      <c r="UOF603" s="727"/>
      <c r="UOG603" s="727"/>
      <c r="UOH603" s="727"/>
      <c r="UOI603" s="727"/>
      <c r="UOJ603" s="727"/>
      <c r="UOK603" s="727"/>
      <c r="UOL603" s="727"/>
      <c r="UOM603" s="727"/>
      <c r="UON603" s="727"/>
      <c r="UOO603" s="727"/>
      <c r="UOP603" s="727"/>
      <c r="UOQ603" s="727"/>
      <c r="UOR603" s="727"/>
      <c r="UOS603" s="727"/>
      <c r="UOT603" s="727"/>
      <c r="UOU603" s="727"/>
      <c r="UOV603" s="727"/>
      <c r="UOW603" s="727"/>
      <c r="UOX603" s="727"/>
      <c r="UOY603" s="727"/>
      <c r="UOZ603" s="727"/>
      <c r="UPA603" s="727"/>
      <c r="UPB603" s="727"/>
      <c r="UPC603" s="727"/>
      <c r="UPD603" s="727"/>
      <c r="UPE603" s="727"/>
      <c r="UPF603" s="727"/>
      <c r="UPG603" s="727"/>
      <c r="UPH603" s="727"/>
      <c r="UPI603" s="727"/>
      <c r="UPJ603" s="727"/>
      <c r="UPK603" s="727"/>
      <c r="UPL603" s="727"/>
      <c r="UPM603" s="727"/>
      <c r="UPN603" s="727"/>
      <c r="UPO603" s="727"/>
      <c r="UPP603" s="727"/>
      <c r="UPQ603" s="727"/>
      <c r="UPR603" s="727"/>
      <c r="UPS603" s="727"/>
      <c r="UPT603" s="727"/>
      <c r="UPU603" s="727"/>
      <c r="UPV603" s="727"/>
      <c r="UPW603" s="727"/>
      <c r="UPX603" s="727"/>
      <c r="UPY603" s="727"/>
      <c r="UPZ603" s="727"/>
      <c r="UQA603" s="727"/>
      <c r="UQB603" s="727"/>
      <c r="UQC603" s="727"/>
      <c r="UQD603" s="727"/>
      <c r="UQE603" s="727"/>
      <c r="UQF603" s="727"/>
      <c r="UQG603" s="727"/>
      <c r="UQH603" s="727"/>
      <c r="UQI603" s="727"/>
      <c r="UQJ603" s="727"/>
      <c r="UQK603" s="727"/>
      <c r="UQL603" s="727"/>
      <c r="UQM603" s="727"/>
      <c r="UQN603" s="727"/>
      <c r="UQO603" s="727"/>
      <c r="UQP603" s="727"/>
      <c r="UQQ603" s="727"/>
      <c r="UQR603" s="727"/>
      <c r="UQS603" s="727"/>
      <c r="UQT603" s="727"/>
      <c r="UQU603" s="727"/>
      <c r="UQV603" s="727"/>
      <c r="UQW603" s="727"/>
      <c r="UQX603" s="727"/>
      <c r="UQY603" s="727"/>
      <c r="UQZ603" s="727"/>
      <c r="URA603" s="727"/>
      <c r="URB603" s="727"/>
      <c r="URC603" s="727"/>
      <c r="URD603" s="727"/>
      <c r="URE603" s="727"/>
      <c r="URF603" s="727"/>
      <c r="URG603" s="727"/>
      <c r="URH603" s="727"/>
      <c r="URI603" s="727"/>
      <c r="URJ603" s="727"/>
      <c r="URK603" s="727"/>
      <c r="URL603" s="727"/>
      <c r="URM603" s="727"/>
      <c r="URN603" s="727"/>
      <c r="URO603" s="727"/>
      <c r="URP603" s="727"/>
      <c r="URQ603" s="727"/>
      <c r="URR603" s="727"/>
      <c r="URS603" s="727"/>
      <c r="URT603" s="727"/>
      <c r="URU603" s="727"/>
      <c r="URV603" s="727"/>
      <c r="URW603" s="727"/>
      <c r="URX603" s="727"/>
      <c r="URY603" s="727"/>
      <c r="URZ603" s="727"/>
      <c r="USA603" s="727"/>
      <c r="USB603" s="727"/>
      <c r="USC603" s="727"/>
      <c r="USD603" s="727"/>
      <c r="USE603" s="727"/>
      <c r="USF603" s="727"/>
      <c r="USG603" s="727"/>
      <c r="USH603" s="727"/>
      <c r="USI603" s="727"/>
      <c r="USJ603" s="727"/>
      <c r="USK603" s="727"/>
      <c r="USL603" s="727"/>
      <c r="USM603" s="727"/>
      <c r="USN603" s="727"/>
      <c r="USO603" s="727"/>
      <c r="USP603" s="727"/>
      <c r="USQ603" s="727"/>
      <c r="USR603" s="727"/>
      <c r="USS603" s="727"/>
      <c r="UST603" s="727"/>
      <c r="USU603" s="727"/>
      <c r="USV603" s="727"/>
      <c r="USW603" s="727"/>
      <c r="USX603" s="727"/>
      <c r="USY603" s="727"/>
      <c r="USZ603" s="727"/>
      <c r="UTA603" s="727"/>
      <c r="UTB603" s="727"/>
      <c r="UTC603" s="727"/>
      <c r="UTD603" s="727"/>
      <c r="UTE603" s="727"/>
      <c r="UTF603" s="727"/>
      <c r="UTG603" s="727"/>
      <c r="UTH603" s="727"/>
      <c r="UTI603" s="727"/>
      <c r="UTJ603" s="727"/>
      <c r="UTK603" s="727"/>
      <c r="UTL603" s="727"/>
      <c r="UTM603" s="727"/>
      <c r="UTN603" s="727"/>
      <c r="UTO603" s="727"/>
      <c r="UTP603" s="727"/>
      <c r="UTQ603" s="727"/>
      <c r="UTR603" s="727"/>
      <c r="UTS603" s="727"/>
      <c r="UTT603" s="727"/>
      <c r="UTU603" s="727"/>
      <c r="UTV603" s="727"/>
      <c r="UTW603" s="727"/>
      <c r="UTX603" s="727"/>
      <c r="UTY603" s="727"/>
      <c r="UTZ603" s="727"/>
      <c r="UUA603" s="727"/>
      <c r="UUB603" s="727"/>
      <c r="UUC603" s="727"/>
      <c r="UUD603" s="727"/>
      <c r="UUE603" s="727"/>
      <c r="UUF603" s="727"/>
      <c r="UUG603" s="727"/>
      <c r="UUH603" s="727"/>
      <c r="UUI603" s="727"/>
      <c r="UUJ603" s="727"/>
      <c r="UUK603" s="727"/>
      <c r="UUL603" s="727"/>
      <c r="UUM603" s="727"/>
      <c r="UUN603" s="727"/>
      <c r="UUO603" s="727"/>
      <c r="UUP603" s="727"/>
      <c r="UUQ603" s="727"/>
      <c r="UUR603" s="727"/>
      <c r="UUS603" s="727"/>
      <c r="UUT603" s="727"/>
      <c r="UUU603" s="727"/>
      <c r="UUV603" s="727"/>
      <c r="UUW603" s="727"/>
      <c r="UUX603" s="727"/>
      <c r="UUY603" s="727"/>
      <c r="UUZ603" s="727"/>
      <c r="UVA603" s="727"/>
      <c r="UVB603" s="727"/>
      <c r="UVC603" s="727"/>
      <c r="UVD603" s="727"/>
      <c r="UVE603" s="727"/>
      <c r="UVF603" s="727"/>
      <c r="UVG603" s="727"/>
      <c r="UVH603" s="727"/>
      <c r="UVI603" s="727"/>
      <c r="UVJ603" s="727"/>
      <c r="UVK603" s="727"/>
      <c r="UVL603" s="727"/>
      <c r="UVM603" s="727"/>
      <c r="UVN603" s="727"/>
      <c r="UVO603" s="727"/>
      <c r="UVP603" s="727"/>
      <c r="UVQ603" s="727"/>
      <c r="UVR603" s="727"/>
      <c r="UVS603" s="727"/>
      <c r="UVT603" s="727"/>
      <c r="UVU603" s="727"/>
      <c r="UVV603" s="727"/>
      <c r="UVW603" s="727"/>
      <c r="UVX603" s="727"/>
      <c r="UVY603" s="727"/>
      <c r="UVZ603" s="727"/>
      <c r="UWA603" s="727"/>
      <c r="UWB603" s="727"/>
      <c r="UWC603" s="727"/>
      <c r="UWD603" s="727"/>
      <c r="UWE603" s="727"/>
      <c r="UWF603" s="727"/>
      <c r="UWG603" s="727"/>
      <c r="UWH603" s="727"/>
      <c r="UWI603" s="727"/>
      <c r="UWJ603" s="727"/>
      <c r="UWK603" s="727"/>
      <c r="UWL603" s="727"/>
      <c r="UWM603" s="727"/>
      <c r="UWN603" s="727"/>
      <c r="UWO603" s="727"/>
      <c r="UWP603" s="727"/>
      <c r="UWQ603" s="727"/>
      <c r="UWR603" s="727"/>
      <c r="UWS603" s="727"/>
      <c r="UWT603" s="727"/>
      <c r="UWU603" s="727"/>
      <c r="UWV603" s="727"/>
      <c r="UWW603" s="727"/>
      <c r="UWX603" s="727"/>
      <c r="UWY603" s="727"/>
      <c r="UWZ603" s="727"/>
      <c r="UXA603" s="727"/>
      <c r="UXB603" s="727"/>
      <c r="UXC603" s="727"/>
      <c r="UXD603" s="727"/>
      <c r="UXE603" s="727"/>
      <c r="UXF603" s="727"/>
      <c r="UXG603" s="727"/>
      <c r="UXH603" s="727"/>
      <c r="UXI603" s="727"/>
      <c r="UXJ603" s="727"/>
      <c r="UXK603" s="727"/>
      <c r="UXL603" s="727"/>
      <c r="UXM603" s="727"/>
      <c r="UXN603" s="727"/>
      <c r="UXO603" s="727"/>
      <c r="UXP603" s="727"/>
      <c r="UXQ603" s="727"/>
      <c r="UXR603" s="727"/>
      <c r="UXS603" s="727"/>
      <c r="UXT603" s="727"/>
      <c r="UXU603" s="727"/>
      <c r="UXV603" s="727"/>
      <c r="UXW603" s="727"/>
      <c r="UXX603" s="727"/>
      <c r="UXY603" s="727"/>
      <c r="UXZ603" s="727"/>
      <c r="UYA603" s="727"/>
      <c r="UYB603" s="727"/>
      <c r="UYC603" s="727"/>
      <c r="UYD603" s="727"/>
      <c r="UYE603" s="727"/>
      <c r="UYF603" s="727"/>
      <c r="UYG603" s="727"/>
      <c r="UYH603" s="727"/>
      <c r="UYI603" s="727"/>
      <c r="UYJ603" s="727"/>
      <c r="UYK603" s="727"/>
      <c r="UYL603" s="727"/>
      <c r="UYM603" s="727"/>
      <c r="UYN603" s="727"/>
      <c r="UYO603" s="727"/>
      <c r="UYP603" s="727"/>
      <c r="UYQ603" s="727"/>
      <c r="UYR603" s="727"/>
      <c r="UYS603" s="727"/>
      <c r="UYT603" s="727"/>
      <c r="UYU603" s="727"/>
      <c r="UYV603" s="727"/>
      <c r="UYW603" s="727"/>
      <c r="UYX603" s="727"/>
      <c r="UYY603" s="727"/>
      <c r="UYZ603" s="727"/>
      <c r="UZA603" s="727"/>
      <c r="UZB603" s="727"/>
      <c r="UZC603" s="727"/>
      <c r="UZD603" s="727"/>
      <c r="UZE603" s="727"/>
      <c r="UZF603" s="727"/>
      <c r="UZG603" s="727"/>
      <c r="UZH603" s="727"/>
      <c r="UZI603" s="727"/>
      <c r="UZJ603" s="727"/>
      <c r="UZK603" s="727"/>
      <c r="UZL603" s="727"/>
      <c r="UZM603" s="727"/>
      <c r="UZN603" s="727"/>
      <c r="UZO603" s="727"/>
      <c r="UZP603" s="727"/>
      <c r="UZQ603" s="727"/>
      <c r="UZR603" s="727"/>
      <c r="UZS603" s="727"/>
      <c r="UZT603" s="727"/>
      <c r="UZU603" s="727"/>
      <c r="UZV603" s="727"/>
      <c r="UZW603" s="727"/>
      <c r="UZX603" s="727"/>
      <c r="UZY603" s="727"/>
      <c r="UZZ603" s="727"/>
      <c r="VAA603" s="727"/>
      <c r="VAB603" s="727"/>
      <c r="VAC603" s="727"/>
      <c r="VAD603" s="727"/>
      <c r="VAE603" s="727"/>
      <c r="VAF603" s="727"/>
      <c r="VAG603" s="727"/>
      <c r="VAH603" s="727"/>
      <c r="VAI603" s="727"/>
      <c r="VAJ603" s="727"/>
      <c r="VAK603" s="727"/>
      <c r="VAL603" s="727"/>
      <c r="VAM603" s="727"/>
      <c r="VAN603" s="727"/>
      <c r="VAO603" s="727"/>
      <c r="VAP603" s="727"/>
      <c r="VAQ603" s="727"/>
      <c r="VAR603" s="727"/>
      <c r="VAS603" s="727"/>
      <c r="VAT603" s="727"/>
      <c r="VAU603" s="727"/>
      <c r="VAV603" s="727"/>
      <c r="VAW603" s="727"/>
      <c r="VAX603" s="727"/>
      <c r="VAY603" s="727"/>
      <c r="VAZ603" s="727"/>
      <c r="VBA603" s="727"/>
      <c r="VBB603" s="727"/>
      <c r="VBC603" s="727"/>
      <c r="VBD603" s="727"/>
      <c r="VBE603" s="727"/>
      <c r="VBF603" s="727"/>
      <c r="VBG603" s="727"/>
      <c r="VBH603" s="727"/>
      <c r="VBI603" s="727"/>
      <c r="VBJ603" s="727"/>
      <c r="VBK603" s="727"/>
      <c r="VBL603" s="727"/>
      <c r="VBM603" s="727"/>
      <c r="VBN603" s="727"/>
      <c r="VBO603" s="727"/>
      <c r="VBP603" s="727"/>
      <c r="VBQ603" s="727"/>
      <c r="VBR603" s="727"/>
      <c r="VBS603" s="727"/>
      <c r="VBT603" s="727"/>
      <c r="VBU603" s="727"/>
      <c r="VBV603" s="727"/>
      <c r="VBW603" s="727"/>
      <c r="VBX603" s="727"/>
      <c r="VBY603" s="727"/>
      <c r="VBZ603" s="727"/>
      <c r="VCA603" s="727"/>
      <c r="VCB603" s="727"/>
      <c r="VCC603" s="727"/>
      <c r="VCD603" s="727"/>
      <c r="VCE603" s="727"/>
      <c r="VCF603" s="727"/>
      <c r="VCG603" s="727"/>
      <c r="VCH603" s="727"/>
      <c r="VCI603" s="727"/>
      <c r="VCJ603" s="727"/>
      <c r="VCK603" s="727"/>
      <c r="VCL603" s="727"/>
      <c r="VCM603" s="727"/>
      <c r="VCN603" s="727"/>
      <c r="VCO603" s="727"/>
      <c r="VCP603" s="727"/>
      <c r="VCQ603" s="727"/>
      <c r="VCR603" s="727"/>
      <c r="VCS603" s="727"/>
      <c r="VCT603" s="727"/>
      <c r="VCU603" s="727"/>
      <c r="VCV603" s="727"/>
      <c r="VCW603" s="727"/>
      <c r="VCX603" s="727"/>
      <c r="VCY603" s="727"/>
      <c r="VCZ603" s="727"/>
      <c r="VDA603" s="727"/>
      <c r="VDB603" s="727"/>
      <c r="VDC603" s="727"/>
      <c r="VDD603" s="727"/>
      <c r="VDE603" s="727"/>
      <c r="VDF603" s="727"/>
      <c r="VDG603" s="727"/>
      <c r="VDH603" s="727"/>
      <c r="VDI603" s="727"/>
      <c r="VDJ603" s="727"/>
      <c r="VDK603" s="727"/>
      <c r="VDL603" s="727"/>
      <c r="VDM603" s="727"/>
      <c r="VDN603" s="727"/>
      <c r="VDO603" s="727"/>
      <c r="VDP603" s="727"/>
      <c r="VDQ603" s="727"/>
      <c r="VDR603" s="727"/>
      <c r="VDS603" s="727"/>
      <c r="VDT603" s="727"/>
      <c r="VDU603" s="727"/>
      <c r="VDV603" s="727"/>
      <c r="VDW603" s="727"/>
      <c r="VDX603" s="727"/>
      <c r="VDY603" s="727"/>
      <c r="VDZ603" s="727"/>
      <c r="VEA603" s="727"/>
      <c r="VEB603" s="727"/>
      <c r="VEC603" s="727"/>
      <c r="VED603" s="727"/>
      <c r="VEE603" s="727"/>
      <c r="VEF603" s="727"/>
      <c r="VEG603" s="727"/>
      <c r="VEH603" s="727"/>
      <c r="VEI603" s="727"/>
      <c r="VEJ603" s="727"/>
      <c r="VEK603" s="727"/>
      <c r="VEL603" s="727"/>
      <c r="VEM603" s="727"/>
      <c r="VEN603" s="727"/>
      <c r="VEO603" s="727"/>
      <c r="VEP603" s="727"/>
      <c r="VEQ603" s="727"/>
      <c r="VER603" s="727"/>
      <c r="VES603" s="727"/>
      <c r="VET603" s="727"/>
      <c r="VEU603" s="727"/>
      <c r="VEV603" s="727"/>
      <c r="VEW603" s="727"/>
      <c r="VEX603" s="727"/>
      <c r="VEY603" s="727"/>
      <c r="VEZ603" s="727"/>
      <c r="VFA603" s="727"/>
      <c r="VFB603" s="727"/>
      <c r="VFC603" s="727"/>
      <c r="VFD603" s="727"/>
      <c r="VFE603" s="727"/>
      <c r="VFF603" s="727"/>
      <c r="VFG603" s="727"/>
      <c r="VFH603" s="727"/>
      <c r="VFI603" s="727"/>
      <c r="VFJ603" s="727"/>
      <c r="VFK603" s="727"/>
      <c r="VFL603" s="727"/>
      <c r="VFM603" s="727"/>
      <c r="VFN603" s="727"/>
      <c r="VFO603" s="727"/>
      <c r="VFP603" s="727"/>
      <c r="VFQ603" s="727"/>
      <c r="VFR603" s="727"/>
      <c r="VFS603" s="727"/>
      <c r="VFT603" s="727"/>
      <c r="VFU603" s="727"/>
      <c r="VFV603" s="727"/>
      <c r="VFW603" s="727"/>
      <c r="VFX603" s="727"/>
      <c r="VFY603" s="727"/>
      <c r="VFZ603" s="727"/>
      <c r="VGA603" s="727"/>
      <c r="VGB603" s="727"/>
      <c r="VGC603" s="727"/>
      <c r="VGD603" s="727"/>
      <c r="VGE603" s="727"/>
      <c r="VGF603" s="727"/>
      <c r="VGG603" s="727"/>
      <c r="VGH603" s="727"/>
      <c r="VGI603" s="727"/>
      <c r="VGJ603" s="727"/>
      <c r="VGK603" s="727"/>
      <c r="VGL603" s="727"/>
      <c r="VGM603" s="727"/>
      <c r="VGN603" s="727"/>
      <c r="VGO603" s="727"/>
      <c r="VGP603" s="727"/>
      <c r="VGQ603" s="727"/>
      <c r="VGR603" s="727"/>
      <c r="VGS603" s="727"/>
      <c r="VGT603" s="727"/>
      <c r="VGU603" s="727"/>
      <c r="VGV603" s="727"/>
      <c r="VGW603" s="727"/>
      <c r="VGX603" s="727"/>
      <c r="VGY603" s="727"/>
      <c r="VGZ603" s="727"/>
      <c r="VHA603" s="727"/>
      <c r="VHB603" s="727"/>
      <c r="VHC603" s="727"/>
      <c r="VHD603" s="727"/>
      <c r="VHE603" s="727"/>
      <c r="VHF603" s="727"/>
      <c r="VHG603" s="727"/>
      <c r="VHH603" s="727"/>
      <c r="VHI603" s="727"/>
      <c r="VHJ603" s="727"/>
      <c r="VHK603" s="727"/>
      <c r="VHL603" s="727"/>
      <c r="VHM603" s="727"/>
      <c r="VHN603" s="727"/>
      <c r="VHO603" s="727"/>
      <c r="VHP603" s="727"/>
      <c r="VHQ603" s="727"/>
      <c r="VHR603" s="727"/>
      <c r="VHS603" s="727"/>
      <c r="VHT603" s="727"/>
      <c r="VHU603" s="727"/>
      <c r="VHV603" s="727"/>
      <c r="VHW603" s="727"/>
      <c r="VHX603" s="727"/>
      <c r="VHY603" s="727"/>
      <c r="VHZ603" s="727"/>
      <c r="VIA603" s="727"/>
      <c r="VIB603" s="727"/>
      <c r="VIC603" s="727"/>
      <c r="VID603" s="727"/>
      <c r="VIE603" s="727"/>
      <c r="VIF603" s="727"/>
      <c r="VIG603" s="727"/>
      <c r="VIH603" s="727"/>
      <c r="VII603" s="727"/>
      <c r="VIJ603" s="727"/>
      <c r="VIK603" s="727"/>
      <c r="VIL603" s="727"/>
      <c r="VIM603" s="727"/>
      <c r="VIN603" s="727"/>
      <c r="VIO603" s="727"/>
      <c r="VIP603" s="727"/>
      <c r="VIQ603" s="727"/>
      <c r="VIR603" s="727"/>
      <c r="VIS603" s="727"/>
      <c r="VIT603" s="727"/>
      <c r="VIU603" s="727"/>
      <c r="VIV603" s="727"/>
      <c r="VIW603" s="727"/>
      <c r="VIX603" s="727"/>
      <c r="VIY603" s="727"/>
      <c r="VIZ603" s="727"/>
      <c r="VJA603" s="727"/>
      <c r="VJB603" s="727"/>
      <c r="VJC603" s="727"/>
      <c r="VJD603" s="727"/>
      <c r="VJE603" s="727"/>
      <c r="VJF603" s="727"/>
      <c r="VJG603" s="727"/>
      <c r="VJH603" s="727"/>
      <c r="VJI603" s="727"/>
      <c r="VJJ603" s="727"/>
      <c r="VJK603" s="727"/>
      <c r="VJL603" s="727"/>
      <c r="VJM603" s="727"/>
      <c r="VJN603" s="727"/>
      <c r="VJO603" s="727"/>
      <c r="VJP603" s="727"/>
      <c r="VJQ603" s="727"/>
      <c r="VJR603" s="727"/>
      <c r="VJS603" s="727"/>
      <c r="VJT603" s="727"/>
      <c r="VJU603" s="727"/>
      <c r="VJV603" s="727"/>
      <c r="VJW603" s="727"/>
      <c r="VJX603" s="727"/>
      <c r="VJY603" s="727"/>
      <c r="VJZ603" s="727"/>
      <c r="VKA603" s="727"/>
      <c r="VKB603" s="727"/>
      <c r="VKC603" s="727"/>
      <c r="VKD603" s="727"/>
      <c r="VKE603" s="727"/>
      <c r="VKF603" s="727"/>
      <c r="VKG603" s="727"/>
      <c r="VKH603" s="727"/>
      <c r="VKI603" s="727"/>
      <c r="VKJ603" s="727"/>
      <c r="VKK603" s="727"/>
      <c r="VKL603" s="727"/>
      <c r="VKM603" s="727"/>
      <c r="VKN603" s="727"/>
      <c r="VKO603" s="727"/>
      <c r="VKP603" s="727"/>
      <c r="VKQ603" s="727"/>
      <c r="VKR603" s="727"/>
      <c r="VKS603" s="727"/>
      <c r="VKT603" s="727"/>
      <c r="VKU603" s="727"/>
      <c r="VKV603" s="727"/>
      <c r="VKW603" s="727"/>
      <c r="VKX603" s="727"/>
      <c r="VKY603" s="727"/>
      <c r="VKZ603" s="727"/>
      <c r="VLA603" s="727"/>
      <c r="VLB603" s="727"/>
      <c r="VLC603" s="727"/>
      <c r="VLD603" s="727"/>
      <c r="VLE603" s="727"/>
      <c r="VLF603" s="727"/>
      <c r="VLG603" s="727"/>
      <c r="VLH603" s="727"/>
      <c r="VLI603" s="727"/>
      <c r="VLJ603" s="727"/>
      <c r="VLK603" s="727"/>
      <c r="VLL603" s="727"/>
      <c r="VLM603" s="727"/>
      <c r="VLN603" s="727"/>
      <c r="VLO603" s="727"/>
      <c r="VLP603" s="727"/>
      <c r="VLQ603" s="727"/>
      <c r="VLR603" s="727"/>
      <c r="VLS603" s="727"/>
      <c r="VLT603" s="727"/>
      <c r="VLU603" s="727"/>
      <c r="VLV603" s="727"/>
      <c r="VLW603" s="727"/>
      <c r="VLX603" s="727"/>
      <c r="VLY603" s="727"/>
      <c r="VLZ603" s="727"/>
      <c r="VMA603" s="727"/>
      <c r="VMB603" s="727"/>
      <c r="VMC603" s="727"/>
      <c r="VMD603" s="727"/>
      <c r="VME603" s="727"/>
      <c r="VMF603" s="727"/>
      <c r="VMG603" s="727"/>
      <c r="VMH603" s="727"/>
      <c r="VMI603" s="727"/>
      <c r="VMJ603" s="727"/>
      <c r="VMK603" s="727"/>
      <c r="VML603" s="727"/>
      <c r="VMM603" s="727"/>
      <c r="VMN603" s="727"/>
      <c r="VMO603" s="727"/>
      <c r="VMP603" s="727"/>
      <c r="VMQ603" s="727"/>
      <c r="VMR603" s="727"/>
      <c r="VMS603" s="727"/>
      <c r="VMT603" s="727"/>
      <c r="VMU603" s="727"/>
      <c r="VMV603" s="727"/>
      <c r="VMW603" s="727"/>
      <c r="VMX603" s="727"/>
      <c r="VMY603" s="727"/>
      <c r="VMZ603" s="727"/>
      <c r="VNA603" s="727"/>
      <c r="VNB603" s="727"/>
      <c r="VNC603" s="727"/>
      <c r="VND603" s="727"/>
      <c r="VNE603" s="727"/>
      <c r="VNF603" s="727"/>
      <c r="VNG603" s="727"/>
      <c r="VNH603" s="727"/>
      <c r="VNI603" s="727"/>
      <c r="VNJ603" s="727"/>
      <c r="VNK603" s="727"/>
      <c r="VNL603" s="727"/>
      <c r="VNM603" s="727"/>
      <c r="VNN603" s="727"/>
      <c r="VNO603" s="727"/>
      <c r="VNP603" s="727"/>
      <c r="VNQ603" s="727"/>
      <c r="VNR603" s="727"/>
      <c r="VNS603" s="727"/>
      <c r="VNT603" s="727"/>
      <c r="VNU603" s="727"/>
      <c r="VNV603" s="727"/>
      <c r="VNW603" s="727"/>
      <c r="VNX603" s="727"/>
      <c r="VNY603" s="727"/>
      <c r="VNZ603" s="727"/>
      <c r="VOA603" s="727"/>
      <c r="VOB603" s="727"/>
      <c r="VOC603" s="727"/>
      <c r="VOD603" s="727"/>
      <c r="VOE603" s="727"/>
      <c r="VOF603" s="727"/>
      <c r="VOG603" s="727"/>
      <c r="VOH603" s="727"/>
      <c r="VOI603" s="727"/>
      <c r="VOJ603" s="727"/>
      <c r="VOK603" s="727"/>
      <c r="VOL603" s="727"/>
      <c r="VOM603" s="727"/>
      <c r="VON603" s="727"/>
      <c r="VOO603" s="727"/>
      <c r="VOP603" s="727"/>
      <c r="VOQ603" s="727"/>
      <c r="VOR603" s="727"/>
      <c r="VOS603" s="727"/>
      <c r="VOT603" s="727"/>
      <c r="VOU603" s="727"/>
      <c r="VOV603" s="727"/>
      <c r="VOW603" s="727"/>
      <c r="VOX603" s="727"/>
      <c r="VOY603" s="727"/>
      <c r="VOZ603" s="727"/>
      <c r="VPA603" s="727"/>
      <c r="VPB603" s="727"/>
      <c r="VPC603" s="727"/>
      <c r="VPD603" s="727"/>
      <c r="VPE603" s="727"/>
      <c r="VPF603" s="727"/>
      <c r="VPG603" s="727"/>
      <c r="VPH603" s="727"/>
      <c r="VPI603" s="727"/>
      <c r="VPJ603" s="727"/>
      <c r="VPK603" s="727"/>
      <c r="VPL603" s="727"/>
      <c r="VPM603" s="727"/>
      <c r="VPN603" s="727"/>
      <c r="VPO603" s="727"/>
      <c r="VPP603" s="727"/>
      <c r="VPQ603" s="727"/>
      <c r="VPR603" s="727"/>
      <c r="VPS603" s="727"/>
      <c r="VPT603" s="727"/>
      <c r="VPU603" s="727"/>
      <c r="VPV603" s="727"/>
      <c r="VPW603" s="727"/>
      <c r="VPX603" s="727"/>
      <c r="VPY603" s="727"/>
      <c r="VPZ603" s="727"/>
      <c r="VQA603" s="727"/>
      <c r="VQB603" s="727"/>
      <c r="VQC603" s="727"/>
      <c r="VQD603" s="727"/>
      <c r="VQE603" s="727"/>
      <c r="VQF603" s="727"/>
      <c r="VQG603" s="727"/>
      <c r="VQH603" s="727"/>
      <c r="VQI603" s="727"/>
      <c r="VQJ603" s="727"/>
      <c r="VQK603" s="727"/>
      <c r="VQL603" s="727"/>
      <c r="VQM603" s="727"/>
      <c r="VQN603" s="727"/>
      <c r="VQO603" s="727"/>
      <c r="VQP603" s="727"/>
      <c r="VQQ603" s="727"/>
      <c r="VQR603" s="727"/>
      <c r="VQS603" s="727"/>
      <c r="VQT603" s="727"/>
      <c r="VQU603" s="727"/>
      <c r="VQV603" s="727"/>
      <c r="VQW603" s="727"/>
      <c r="VQX603" s="727"/>
      <c r="VQY603" s="727"/>
      <c r="VQZ603" s="727"/>
      <c r="VRA603" s="727"/>
      <c r="VRB603" s="727"/>
      <c r="VRC603" s="727"/>
      <c r="VRD603" s="727"/>
      <c r="VRE603" s="727"/>
      <c r="VRF603" s="727"/>
      <c r="VRG603" s="727"/>
      <c r="VRH603" s="727"/>
      <c r="VRI603" s="727"/>
      <c r="VRJ603" s="727"/>
      <c r="VRK603" s="727"/>
      <c r="VRL603" s="727"/>
      <c r="VRM603" s="727"/>
      <c r="VRN603" s="727"/>
      <c r="VRO603" s="727"/>
      <c r="VRP603" s="727"/>
      <c r="VRQ603" s="727"/>
      <c r="VRR603" s="727"/>
      <c r="VRS603" s="727"/>
      <c r="VRT603" s="727"/>
      <c r="VRU603" s="727"/>
      <c r="VRV603" s="727"/>
      <c r="VRW603" s="727"/>
      <c r="VRX603" s="727"/>
      <c r="VRY603" s="727"/>
      <c r="VRZ603" s="727"/>
      <c r="VSA603" s="727"/>
      <c r="VSB603" s="727"/>
      <c r="VSC603" s="727"/>
      <c r="VSD603" s="727"/>
      <c r="VSE603" s="727"/>
      <c r="VSF603" s="727"/>
      <c r="VSG603" s="727"/>
      <c r="VSH603" s="727"/>
      <c r="VSI603" s="727"/>
      <c r="VSJ603" s="727"/>
      <c r="VSK603" s="727"/>
      <c r="VSL603" s="727"/>
      <c r="VSM603" s="727"/>
      <c r="VSN603" s="727"/>
      <c r="VSO603" s="727"/>
      <c r="VSP603" s="727"/>
      <c r="VSQ603" s="727"/>
      <c r="VSR603" s="727"/>
      <c r="VSS603" s="727"/>
      <c r="VST603" s="727"/>
      <c r="VSU603" s="727"/>
      <c r="VSV603" s="727"/>
      <c r="VSW603" s="727"/>
      <c r="VSX603" s="727"/>
      <c r="VSY603" s="727"/>
      <c r="VSZ603" s="727"/>
      <c r="VTA603" s="727"/>
      <c r="VTB603" s="727"/>
      <c r="VTC603" s="727"/>
      <c r="VTD603" s="727"/>
      <c r="VTE603" s="727"/>
      <c r="VTF603" s="727"/>
      <c r="VTG603" s="727"/>
      <c r="VTH603" s="727"/>
      <c r="VTI603" s="727"/>
      <c r="VTJ603" s="727"/>
      <c r="VTK603" s="727"/>
      <c r="VTL603" s="727"/>
      <c r="VTM603" s="727"/>
      <c r="VTN603" s="727"/>
      <c r="VTO603" s="727"/>
      <c r="VTP603" s="727"/>
      <c r="VTQ603" s="727"/>
      <c r="VTR603" s="727"/>
      <c r="VTS603" s="727"/>
      <c r="VTT603" s="727"/>
      <c r="VTU603" s="727"/>
      <c r="VTV603" s="727"/>
      <c r="VTW603" s="727"/>
      <c r="VTX603" s="727"/>
      <c r="VTY603" s="727"/>
      <c r="VTZ603" s="727"/>
      <c r="VUA603" s="727"/>
      <c r="VUB603" s="727"/>
      <c r="VUC603" s="727"/>
      <c r="VUD603" s="727"/>
      <c r="VUE603" s="727"/>
      <c r="VUF603" s="727"/>
      <c r="VUG603" s="727"/>
      <c r="VUH603" s="727"/>
      <c r="VUI603" s="727"/>
      <c r="VUJ603" s="727"/>
      <c r="VUK603" s="727"/>
      <c r="VUL603" s="727"/>
      <c r="VUM603" s="727"/>
      <c r="VUN603" s="727"/>
      <c r="VUO603" s="727"/>
      <c r="VUP603" s="727"/>
      <c r="VUQ603" s="727"/>
      <c r="VUR603" s="727"/>
      <c r="VUS603" s="727"/>
      <c r="VUT603" s="727"/>
      <c r="VUU603" s="727"/>
      <c r="VUV603" s="727"/>
      <c r="VUW603" s="727"/>
      <c r="VUX603" s="727"/>
      <c r="VUY603" s="727"/>
      <c r="VUZ603" s="727"/>
      <c r="VVA603" s="727"/>
      <c r="VVB603" s="727"/>
      <c r="VVC603" s="727"/>
      <c r="VVD603" s="727"/>
      <c r="VVE603" s="727"/>
      <c r="VVF603" s="727"/>
      <c r="VVG603" s="727"/>
      <c r="VVH603" s="727"/>
      <c r="VVI603" s="727"/>
      <c r="VVJ603" s="727"/>
      <c r="VVK603" s="727"/>
      <c r="VVL603" s="727"/>
      <c r="VVM603" s="727"/>
      <c r="VVN603" s="727"/>
      <c r="VVO603" s="727"/>
      <c r="VVP603" s="727"/>
      <c r="VVQ603" s="727"/>
      <c r="VVR603" s="727"/>
      <c r="VVS603" s="727"/>
      <c r="VVT603" s="727"/>
      <c r="VVU603" s="727"/>
      <c r="VVV603" s="727"/>
      <c r="VVW603" s="727"/>
      <c r="VVX603" s="727"/>
      <c r="VVY603" s="727"/>
      <c r="VVZ603" s="727"/>
      <c r="VWA603" s="727"/>
      <c r="VWB603" s="727"/>
      <c r="VWC603" s="727"/>
      <c r="VWD603" s="727"/>
      <c r="VWE603" s="727"/>
      <c r="VWF603" s="727"/>
      <c r="VWG603" s="727"/>
      <c r="VWH603" s="727"/>
      <c r="VWI603" s="727"/>
      <c r="VWJ603" s="727"/>
      <c r="VWK603" s="727"/>
      <c r="VWL603" s="727"/>
      <c r="VWM603" s="727"/>
      <c r="VWN603" s="727"/>
      <c r="VWO603" s="727"/>
      <c r="VWP603" s="727"/>
      <c r="VWQ603" s="727"/>
      <c r="VWR603" s="727"/>
      <c r="VWS603" s="727"/>
      <c r="VWT603" s="727"/>
      <c r="VWU603" s="727"/>
      <c r="VWV603" s="727"/>
      <c r="VWW603" s="727"/>
      <c r="VWX603" s="727"/>
      <c r="VWY603" s="727"/>
      <c r="VWZ603" s="727"/>
      <c r="VXA603" s="727"/>
      <c r="VXB603" s="727"/>
      <c r="VXC603" s="727"/>
      <c r="VXD603" s="727"/>
      <c r="VXE603" s="727"/>
      <c r="VXF603" s="727"/>
      <c r="VXG603" s="727"/>
      <c r="VXH603" s="727"/>
      <c r="VXI603" s="727"/>
      <c r="VXJ603" s="727"/>
      <c r="VXK603" s="727"/>
      <c r="VXL603" s="727"/>
      <c r="VXM603" s="727"/>
      <c r="VXN603" s="727"/>
      <c r="VXO603" s="727"/>
      <c r="VXP603" s="727"/>
      <c r="VXQ603" s="727"/>
      <c r="VXR603" s="727"/>
      <c r="VXS603" s="727"/>
      <c r="VXT603" s="727"/>
      <c r="VXU603" s="727"/>
      <c r="VXV603" s="727"/>
      <c r="VXW603" s="727"/>
      <c r="VXX603" s="727"/>
      <c r="VXY603" s="727"/>
      <c r="VXZ603" s="727"/>
      <c r="VYA603" s="727"/>
      <c r="VYB603" s="727"/>
      <c r="VYC603" s="727"/>
      <c r="VYD603" s="727"/>
      <c r="VYE603" s="727"/>
      <c r="VYF603" s="727"/>
      <c r="VYG603" s="727"/>
      <c r="VYH603" s="727"/>
      <c r="VYI603" s="727"/>
      <c r="VYJ603" s="727"/>
      <c r="VYK603" s="727"/>
      <c r="VYL603" s="727"/>
      <c r="VYM603" s="727"/>
      <c r="VYN603" s="727"/>
      <c r="VYO603" s="727"/>
      <c r="VYP603" s="727"/>
      <c r="VYQ603" s="727"/>
      <c r="VYR603" s="727"/>
      <c r="VYS603" s="727"/>
      <c r="VYT603" s="727"/>
      <c r="VYU603" s="727"/>
      <c r="VYV603" s="727"/>
      <c r="VYW603" s="727"/>
      <c r="VYX603" s="727"/>
      <c r="VYY603" s="727"/>
      <c r="VYZ603" s="727"/>
      <c r="VZA603" s="727"/>
      <c r="VZB603" s="727"/>
      <c r="VZC603" s="727"/>
      <c r="VZD603" s="727"/>
      <c r="VZE603" s="727"/>
      <c r="VZF603" s="727"/>
      <c r="VZG603" s="727"/>
      <c r="VZH603" s="727"/>
      <c r="VZI603" s="727"/>
      <c r="VZJ603" s="727"/>
      <c r="VZK603" s="727"/>
      <c r="VZL603" s="727"/>
      <c r="VZM603" s="727"/>
      <c r="VZN603" s="727"/>
      <c r="VZO603" s="727"/>
      <c r="VZP603" s="727"/>
      <c r="VZQ603" s="727"/>
      <c r="VZR603" s="727"/>
      <c r="VZS603" s="727"/>
      <c r="VZT603" s="727"/>
      <c r="VZU603" s="727"/>
      <c r="VZV603" s="727"/>
      <c r="VZW603" s="727"/>
      <c r="VZX603" s="727"/>
      <c r="VZY603" s="727"/>
      <c r="VZZ603" s="727"/>
      <c r="WAA603" s="727"/>
      <c r="WAB603" s="727"/>
      <c r="WAC603" s="727"/>
      <c r="WAD603" s="727"/>
      <c r="WAE603" s="727"/>
      <c r="WAF603" s="727"/>
      <c r="WAG603" s="727"/>
      <c r="WAH603" s="727"/>
      <c r="WAI603" s="727"/>
      <c r="WAJ603" s="727"/>
      <c r="WAK603" s="727"/>
      <c r="WAL603" s="727"/>
      <c r="WAM603" s="727"/>
      <c r="WAN603" s="727"/>
      <c r="WAO603" s="727"/>
      <c r="WAP603" s="727"/>
      <c r="WAQ603" s="727"/>
      <c r="WAR603" s="727"/>
      <c r="WAS603" s="727"/>
      <c r="WAT603" s="727"/>
      <c r="WAU603" s="727"/>
      <c r="WAV603" s="727"/>
      <c r="WAW603" s="727"/>
      <c r="WAX603" s="727"/>
      <c r="WAY603" s="727"/>
      <c r="WAZ603" s="727"/>
      <c r="WBA603" s="727"/>
      <c r="WBB603" s="727"/>
      <c r="WBC603" s="727"/>
      <c r="WBD603" s="727"/>
      <c r="WBE603" s="727"/>
      <c r="WBF603" s="727"/>
      <c r="WBG603" s="727"/>
      <c r="WBH603" s="727"/>
      <c r="WBI603" s="727"/>
      <c r="WBJ603" s="727"/>
      <c r="WBK603" s="727"/>
      <c r="WBL603" s="727"/>
      <c r="WBM603" s="727"/>
      <c r="WBN603" s="727"/>
      <c r="WBO603" s="727"/>
      <c r="WBP603" s="727"/>
      <c r="WBQ603" s="727"/>
      <c r="WBR603" s="727"/>
      <c r="WBS603" s="727"/>
      <c r="WBT603" s="727"/>
      <c r="WBU603" s="727"/>
      <c r="WBV603" s="727"/>
      <c r="WBW603" s="727"/>
      <c r="WBX603" s="727"/>
      <c r="WBY603" s="727"/>
      <c r="WBZ603" s="727"/>
      <c r="WCA603" s="727"/>
      <c r="WCB603" s="727"/>
      <c r="WCC603" s="727"/>
      <c r="WCD603" s="727"/>
      <c r="WCE603" s="727"/>
      <c r="WCF603" s="727"/>
      <c r="WCG603" s="727"/>
      <c r="WCH603" s="727"/>
      <c r="WCI603" s="727"/>
      <c r="WCJ603" s="727"/>
      <c r="WCK603" s="727"/>
      <c r="WCL603" s="727"/>
      <c r="WCM603" s="727"/>
      <c r="WCN603" s="727"/>
      <c r="WCO603" s="727"/>
      <c r="WCP603" s="727"/>
      <c r="WCQ603" s="727"/>
      <c r="WCR603" s="727"/>
      <c r="WCS603" s="727"/>
      <c r="WCT603" s="727"/>
      <c r="WCU603" s="727"/>
      <c r="WCV603" s="727"/>
      <c r="WCW603" s="727"/>
      <c r="WCX603" s="727"/>
      <c r="WCY603" s="727"/>
      <c r="WCZ603" s="727"/>
      <c r="WDA603" s="727"/>
      <c r="WDB603" s="727"/>
      <c r="WDC603" s="727"/>
      <c r="WDD603" s="727"/>
      <c r="WDE603" s="727"/>
      <c r="WDF603" s="727"/>
      <c r="WDG603" s="727"/>
      <c r="WDH603" s="727"/>
      <c r="WDI603" s="727"/>
      <c r="WDJ603" s="727"/>
      <c r="WDK603" s="727"/>
      <c r="WDL603" s="727"/>
      <c r="WDM603" s="727"/>
      <c r="WDN603" s="727"/>
      <c r="WDO603" s="727"/>
      <c r="WDP603" s="727"/>
      <c r="WDQ603" s="727"/>
      <c r="WDR603" s="727"/>
      <c r="WDS603" s="727"/>
      <c r="WDT603" s="727"/>
      <c r="WDU603" s="727"/>
      <c r="WDV603" s="727"/>
      <c r="WDW603" s="727"/>
      <c r="WDX603" s="727"/>
      <c r="WDY603" s="727"/>
      <c r="WDZ603" s="727"/>
      <c r="WEA603" s="727"/>
      <c r="WEB603" s="727"/>
      <c r="WEC603" s="727"/>
      <c r="WED603" s="727"/>
      <c r="WEE603" s="727"/>
      <c r="WEF603" s="727"/>
      <c r="WEG603" s="727"/>
      <c r="WEH603" s="727"/>
      <c r="WEI603" s="727"/>
      <c r="WEJ603" s="727"/>
      <c r="WEK603" s="727"/>
      <c r="WEL603" s="727"/>
      <c r="WEM603" s="727"/>
      <c r="WEN603" s="727"/>
      <c r="WEO603" s="727"/>
      <c r="WEP603" s="727"/>
      <c r="WEQ603" s="727"/>
      <c r="WER603" s="727"/>
      <c r="WES603" s="727"/>
      <c r="WET603" s="727"/>
      <c r="WEU603" s="727"/>
      <c r="WEV603" s="727"/>
      <c r="WEW603" s="727"/>
      <c r="WEX603" s="727"/>
      <c r="WEY603" s="727"/>
      <c r="WEZ603" s="727"/>
      <c r="WFA603" s="727"/>
      <c r="WFB603" s="727"/>
      <c r="WFC603" s="727"/>
      <c r="WFD603" s="727"/>
      <c r="WFE603" s="727"/>
      <c r="WFF603" s="727"/>
      <c r="WFG603" s="727"/>
      <c r="WFH603" s="727"/>
      <c r="WFI603" s="727"/>
      <c r="WFJ603" s="727"/>
      <c r="WFK603" s="727"/>
      <c r="WFL603" s="727"/>
      <c r="WFM603" s="727"/>
      <c r="WFN603" s="727"/>
      <c r="WFO603" s="727"/>
      <c r="WFP603" s="727"/>
      <c r="WFQ603" s="727"/>
      <c r="WFR603" s="727"/>
      <c r="WFS603" s="727"/>
      <c r="WFT603" s="727"/>
      <c r="WFU603" s="727"/>
      <c r="WFV603" s="727"/>
      <c r="WFW603" s="727"/>
      <c r="WFX603" s="727"/>
      <c r="WFY603" s="727"/>
      <c r="WFZ603" s="727"/>
      <c r="WGA603" s="727"/>
      <c r="WGB603" s="727"/>
      <c r="WGC603" s="727"/>
      <c r="WGD603" s="727"/>
      <c r="WGE603" s="727"/>
      <c r="WGF603" s="727"/>
      <c r="WGG603" s="727"/>
      <c r="WGH603" s="727"/>
      <c r="WGI603" s="727"/>
      <c r="WGJ603" s="727"/>
      <c r="WGK603" s="727"/>
      <c r="WGL603" s="727"/>
      <c r="WGM603" s="727"/>
      <c r="WGN603" s="727"/>
      <c r="WGO603" s="727"/>
      <c r="WGP603" s="727"/>
      <c r="WGQ603" s="727"/>
      <c r="WGR603" s="727"/>
      <c r="WGS603" s="727"/>
      <c r="WGT603" s="727"/>
      <c r="WGU603" s="727"/>
      <c r="WGV603" s="727"/>
      <c r="WGW603" s="727"/>
      <c r="WGX603" s="727"/>
      <c r="WGY603" s="727"/>
      <c r="WGZ603" s="727"/>
      <c r="WHA603" s="727"/>
      <c r="WHB603" s="727"/>
      <c r="WHC603" s="727"/>
      <c r="WHD603" s="727"/>
      <c r="WHE603" s="727"/>
      <c r="WHF603" s="727"/>
      <c r="WHG603" s="727"/>
      <c r="WHH603" s="727"/>
      <c r="WHI603" s="727"/>
      <c r="WHJ603" s="727"/>
      <c r="WHK603" s="727"/>
      <c r="WHL603" s="727"/>
      <c r="WHM603" s="727"/>
      <c r="WHN603" s="727"/>
      <c r="WHO603" s="727"/>
      <c r="WHP603" s="727"/>
      <c r="WHQ603" s="727"/>
      <c r="WHR603" s="727"/>
      <c r="WHS603" s="727"/>
      <c r="WHT603" s="727"/>
      <c r="WHU603" s="727"/>
      <c r="WHV603" s="727"/>
      <c r="WHW603" s="727"/>
      <c r="WHX603" s="727"/>
      <c r="WHY603" s="727"/>
      <c r="WHZ603" s="727"/>
      <c r="WIA603" s="727"/>
      <c r="WIB603" s="727"/>
      <c r="WIC603" s="727"/>
      <c r="WID603" s="727"/>
      <c r="WIE603" s="727"/>
      <c r="WIF603" s="727"/>
      <c r="WIG603" s="727"/>
      <c r="WIH603" s="727"/>
      <c r="WII603" s="727"/>
      <c r="WIJ603" s="727"/>
      <c r="WIK603" s="727"/>
      <c r="WIL603" s="727"/>
      <c r="WIM603" s="727"/>
      <c r="WIN603" s="727"/>
      <c r="WIO603" s="727"/>
      <c r="WIP603" s="727"/>
      <c r="WIQ603" s="727"/>
      <c r="WIR603" s="727"/>
      <c r="WIS603" s="727"/>
      <c r="WIT603" s="727"/>
      <c r="WIU603" s="727"/>
      <c r="WIV603" s="727"/>
      <c r="WIW603" s="727"/>
      <c r="WIX603" s="727"/>
      <c r="WIY603" s="727"/>
      <c r="WIZ603" s="727"/>
      <c r="WJA603" s="727"/>
      <c r="WJB603" s="727"/>
      <c r="WJC603" s="727"/>
      <c r="WJD603" s="727"/>
      <c r="WJE603" s="727"/>
      <c r="WJF603" s="727"/>
      <c r="WJG603" s="727"/>
      <c r="WJH603" s="727"/>
      <c r="WJI603" s="727"/>
      <c r="WJJ603" s="727"/>
      <c r="WJK603" s="727"/>
      <c r="WJL603" s="727"/>
      <c r="WJM603" s="727"/>
      <c r="WJN603" s="727"/>
      <c r="WJO603" s="727"/>
      <c r="WJP603" s="727"/>
      <c r="WJQ603" s="727"/>
      <c r="WJR603" s="727"/>
      <c r="WJS603" s="727"/>
      <c r="WJT603" s="727"/>
      <c r="WJU603" s="727"/>
      <c r="WJV603" s="727"/>
      <c r="WJW603" s="727"/>
      <c r="WJX603" s="727"/>
      <c r="WJY603" s="727"/>
      <c r="WJZ603" s="727"/>
      <c r="WKA603" s="727"/>
      <c r="WKB603" s="727"/>
      <c r="WKC603" s="727"/>
      <c r="WKD603" s="727"/>
      <c r="WKE603" s="727"/>
      <c r="WKF603" s="727"/>
      <c r="WKG603" s="727"/>
      <c r="WKH603" s="727"/>
      <c r="WKI603" s="727"/>
      <c r="WKJ603" s="727"/>
      <c r="WKK603" s="727"/>
      <c r="WKL603" s="727"/>
      <c r="WKM603" s="727"/>
      <c r="WKN603" s="727"/>
      <c r="WKO603" s="727"/>
      <c r="WKP603" s="727"/>
      <c r="WKQ603" s="727"/>
      <c r="WKR603" s="727"/>
      <c r="WKS603" s="727"/>
      <c r="WKT603" s="727"/>
      <c r="WKU603" s="727"/>
      <c r="WKV603" s="727"/>
      <c r="WKW603" s="727"/>
      <c r="WKX603" s="727"/>
      <c r="WKY603" s="727"/>
      <c r="WKZ603" s="727"/>
      <c r="WLA603" s="727"/>
      <c r="WLB603" s="727"/>
      <c r="WLC603" s="727"/>
      <c r="WLD603" s="727"/>
      <c r="WLE603" s="727"/>
      <c r="WLF603" s="727"/>
      <c r="WLG603" s="727"/>
      <c r="WLH603" s="727"/>
      <c r="WLI603" s="727"/>
      <c r="WLJ603" s="727"/>
      <c r="WLK603" s="727"/>
      <c r="WLL603" s="727"/>
      <c r="WLM603" s="727"/>
      <c r="WLN603" s="727"/>
      <c r="WLO603" s="727"/>
      <c r="WLP603" s="727"/>
      <c r="WLQ603" s="727"/>
      <c r="WLR603" s="727"/>
      <c r="WLS603" s="727"/>
      <c r="WLT603" s="727"/>
      <c r="WLU603" s="727"/>
      <c r="WLV603" s="727"/>
      <c r="WLW603" s="727"/>
      <c r="WLX603" s="727"/>
      <c r="WLY603" s="727"/>
      <c r="WLZ603" s="727"/>
      <c r="WMA603" s="727"/>
      <c r="WMB603" s="727"/>
      <c r="WMC603" s="727"/>
      <c r="WMD603" s="727"/>
      <c r="WME603" s="727"/>
      <c r="WMF603" s="727"/>
      <c r="WMG603" s="727"/>
      <c r="WMH603" s="727"/>
      <c r="WMI603" s="727"/>
      <c r="WMJ603" s="727"/>
      <c r="WMK603" s="727"/>
      <c r="WML603" s="727"/>
      <c r="WMM603" s="727"/>
      <c r="WMN603" s="727"/>
      <c r="WMO603" s="727"/>
      <c r="WMP603" s="727"/>
      <c r="WMQ603" s="727"/>
      <c r="WMR603" s="727"/>
      <c r="WMS603" s="727"/>
      <c r="WMT603" s="727"/>
      <c r="WMU603" s="727"/>
      <c r="WMV603" s="727"/>
      <c r="WMW603" s="727"/>
      <c r="WMX603" s="727"/>
      <c r="WMY603" s="727"/>
      <c r="WMZ603" s="727"/>
      <c r="WNA603" s="727"/>
      <c r="WNB603" s="727"/>
      <c r="WNC603" s="727"/>
      <c r="WND603" s="727"/>
      <c r="WNE603" s="727"/>
      <c r="WNF603" s="727"/>
      <c r="WNG603" s="727"/>
      <c r="WNH603" s="727"/>
      <c r="WNI603" s="727"/>
      <c r="WNJ603" s="727"/>
      <c r="WNK603" s="727"/>
      <c r="WNL603" s="727"/>
      <c r="WNM603" s="727"/>
      <c r="WNN603" s="727"/>
      <c r="WNO603" s="727"/>
      <c r="WNP603" s="727"/>
      <c r="WNQ603" s="727"/>
      <c r="WNR603" s="727"/>
      <c r="WNS603" s="727"/>
      <c r="WNT603" s="727"/>
      <c r="WNU603" s="727"/>
      <c r="WNV603" s="727"/>
      <c r="WNW603" s="727"/>
      <c r="WNX603" s="727"/>
      <c r="WNY603" s="727"/>
      <c r="WNZ603" s="727"/>
      <c r="WOA603" s="727"/>
      <c r="WOB603" s="727"/>
      <c r="WOC603" s="727"/>
      <c r="WOD603" s="727"/>
      <c r="WOE603" s="727"/>
      <c r="WOF603" s="727"/>
      <c r="WOG603" s="727"/>
      <c r="WOH603" s="727"/>
      <c r="WOI603" s="727"/>
      <c r="WOJ603" s="727"/>
      <c r="WOK603" s="727"/>
      <c r="WOL603" s="727"/>
      <c r="WOM603" s="727"/>
      <c r="WON603" s="727"/>
      <c r="WOO603" s="727"/>
      <c r="WOP603" s="727"/>
      <c r="WOQ603" s="727"/>
      <c r="WOR603" s="727"/>
      <c r="WOS603" s="727"/>
      <c r="WOT603" s="727"/>
      <c r="WOU603" s="727"/>
      <c r="WOV603" s="727"/>
      <c r="WOW603" s="727"/>
      <c r="WOX603" s="727"/>
      <c r="WOY603" s="727"/>
      <c r="WOZ603" s="727"/>
      <c r="WPA603" s="727"/>
      <c r="WPB603" s="727"/>
      <c r="WPC603" s="727"/>
      <c r="WPD603" s="727"/>
      <c r="WPE603" s="727"/>
      <c r="WPF603" s="727"/>
      <c r="WPG603" s="727"/>
      <c r="WPH603" s="727"/>
      <c r="WPI603" s="727"/>
      <c r="WPJ603" s="727"/>
      <c r="WPK603" s="727"/>
      <c r="WPL603" s="727"/>
      <c r="WPM603" s="727"/>
      <c r="WPN603" s="727"/>
      <c r="WPO603" s="727"/>
      <c r="WPP603" s="727"/>
      <c r="WPQ603" s="727"/>
      <c r="WPR603" s="727"/>
      <c r="WPS603" s="727"/>
      <c r="WPT603" s="727"/>
      <c r="WPU603" s="727"/>
      <c r="WPV603" s="727"/>
      <c r="WPW603" s="727"/>
      <c r="WPX603" s="727"/>
      <c r="WPY603" s="727"/>
      <c r="WPZ603" s="727"/>
      <c r="WQA603" s="727"/>
      <c r="WQB603" s="727"/>
      <c r="WQC603" s="727"/>
      <c r="WQD603" s="727"/>
      <c r="WQE603" s="727"/>
      <c r="WQF603" s="727"/>
      <c r="WQG603" s="727"/>
      <c r="WQH603" s="727"/>
      <c r="WQI603" s="727"/>
      <c r="WQJ603" s="727"/>
      <c r="WQK603" s="727"/>
      <c r="WQL603" s="727"/>
      <c r="WQM603" s="727"/>
      <c r="WQN603" s="727"/>
      <c r="WQO603" s="727"/>
      <c r="WQP603" s="727"/>
      <c r="WQQ603" s="727"/>
      <c r="WQR603" s="727"/>
      <c r="WQS603" s="727"/>
      <c r="WQT603" s="727"/>
      <c r="WQU603" s="727"/>
      <c r="WQV603" s="727"/>
      <c r="WQW603" s="727"/>
      <c r="WQX603" s="727"/>
      <c r="WQY603" s="727"/>
      <c r="WQZ603" s="727"/>
      <c r="WRA603" s="727"/>
      <c r="WRB603" s="727"/>
      <c r="WRC603" s="727"/>
      <c r="WRD603" s="727"/>
      <c r="WRE603" s="727"/>
      <c r="WRF603" s="727"/>
      <c r="WRG603" s="727"/>
      <c r="WRH603" s="727"/>
      <c r="WRI603" s="727"/>
      <c r="WRJ603" s="727"/>
      <c r="WRK603" s="727"/>
      <c r="WRL603" s="727"/>
      <c r="WRM603" s="727"/>
      <c r="WRN603" s="727"/>
      <c r="WRO603" s="727"/>
      <c r="WRP603" s="727"/>
      <c r="WRQ603" s="727"/>
      <c r="WRR603" s="727"/>
      <c r="WRS603" s="727"/>
      <c r="WRT603" s="727"/>
      <c r="WRU603" s="727"/>
      <c r="WRV603" s="727"/>
      <c r="WRW603" s="727"/>
      <c r="WRX603" s="727"/>
      <c r="WRY603" s="727"/>
      <c r="WRZ603" s="727"/>
      <c r="WSA603" s="727"/>
      <c r="WSB603" s="727"/>
      <c r="WSC603" s="727"/>
      <c r="WSD603" s="727"/>
      <c r="WSE603" s="727"/>
      <c r="WSF603" s="727"/>
      <c r="WSG603" s="727"/>
      <c r="WSH603" s="727"/>
      <c r="WSI603" s="727"/>
      <c r="WSJ603" s="727"/>
      <c r="WSK603" s="727"/>
      <c r="WSL603" s="727"/>
      <c r="WSM603" s="727"/>
      <c r="WSN603" s="727"/>
      <c r="WSO603" s="727"/>
      <c r="WSP603" s="727"/>
      <c r="WSQ603" s="727"/>
      <c r="WSR603" s="727"/>
      <c r="WSS603" s="727"/>
      <c r="WST603" s="727"/>
      <c r="WSU603" s="727"/>
      <c r="WSV603" s="727"/>
      <c r="WSW603" s="727"/>
      <c r="WSX603" s="727"/>
      <c r="WSY603" s="727"/>
      <c r="WSZ603" s="727"/>
      <c r="WTA603" s="727"/>
      <c r="WTB603" s="727"/>
      <c r="WTC603" s="727"/>
      <c r="WTD603" s="727"/>
      <c r="WTE603" s="727"/>
      <c r="WTF603" s="727"/>
      <c r="WTG603" s="727"/>
      <c r="WTH603" s="727"/>
      <c r="WTI603" s="727"/>
      <c r="WTJ603" s="727"/>
      <c r="WTK603" s="727"/>
      <c r="WTL603" s="727"/>
      <c r="WTM603" s="727"/>
      <c r="WTN603" s="727"/>
      <c r="WTO603" s="727"/>
      <c r="WTP603" s="727"/>
      <c r="WTQ603" s="727"/>
      <c r="WTR603" s="727"/>
      <c r="WTS603" s="727"/>
      <c r="WTT603" s="727"/>
      <c r="WTU603" s="727"/>
      <c r="WTV603" s="727"/>
      <c r="WTW603" s="727"/>
      <c r="WTX603" s="727"/>
      <c r="WTY603" s="727"/>
      <c r="WTZ603" s="727"/>
      <c r="WUA603" s="727"/>
      <c r="WUB603" s="727"/>
      <c r="WUC603" s="727"/>
      <c r="WUD603" s="727"/>
      <c r="WUE603" s="727"/>
      <c r="WUF603" s="727"/>
      <c r="WUG603" s="727"/>
      <c r="WUH603" s="727"/>
      <c r="WUI603" s="727"/>
      <c r="WUJ603" s="727"/>
      <c r="WUK603" s="727"/>
      <c r="WUL603" s="727"/>
      <c r="WUM603" s="727"/>
      <c r="WUN603" s="727"/>
      <c r="WUO603" s="727"/>
      <c r="WUP603" s="727"/>
      <c r="WUQ603" s="727"/>
      <c r="WUR603" s="727"/>
      <c r="WUS603" s="727"/>
      <c r="WUT603" s="727"/>
      <c r="WUU603" s="727"/>
      <c r="WUV603" s="727"/>
      <c r="WUW603" s="727"/>
      <c r="WUX603" s="727"/>
      <c r="WUY603" s="727"/>
      <c r="WUZ603" s="727"/>
      <c r="WVA603" s="727"/>
      <c r="WVB603" s="727"/>
      <c r="WVC603" s="727"/>
      <c r="WVD603" s="727"/>
      <c r="WVE603" s="727"/>
      <c r="WVF603" s="727"/>
      <c r="WVG603" s="727"/>
      <c r="WVH603" s="727"/>
      <c r="WVI603" s="727"/>
      <c r="WVJ603" s="727"/>
      <c r="WVK603" s="727"/>
      <c r="WVL603" s="727"/>
      <c r="WVM603" s="727"/>
      <c r="WVN603" s="727"/>
      <c r="WVO603" s="727"/>
      <c r="WVP603" s="727"/>
      <c r="WVQ603" s="727"/>
      <c r="WVR603" s="727"/>
      <c r="WVS603" s="727"/>
      <c r="WVT603" s="727"/>
      <c r="WVU603" s="727"/>
      <c r="WVV603" s="727"/>
      <c r="WVW603" s="727"/>
      <c r="WVX603" s="727"/>
      <c r="WVY603" s="727"/>
      <c r="WVZ603" s="727"/>
      <c r="WWA603" s="727"/>
      <c r="WWB603" s="727"/>
      <c r="WWC603" s="727"/>
      <c r="WWD603" s="727"/>
      <c r="WWE603" s="727"/>
      <c r="WWF603" s="727"/>
      <c r="WWG603" s="727"/>
      <c r="WWH603" s="727"/>
      <c r="WWI603" s="727"/>
      <c r="WWJ603" s="727"/>
      <c r="WWK603" s="727"/>
      <c r="WWL603" s="727"/>
      <c r="WWM603" s="727"/>
      <c r="WWN603" s="727"/>
      <c r="WWO603" s="727"/>
      <c r="WWP603" s="727"/>
      <c r="WWQ603" s="727"/>
      <c r="WWR603" s="727"/>
      <c r="WWS603" s="727"/>
      <c r="WWT603" s="727"/>
      <c r="WWU603" s="727"/>
      <c r="WWV603" s="727"/>
      <c r="WWW603" s="727"/>
      <c r="WWX603" s="727"/>
      <c r="WWY603" s="727"/>
      <c r="WWZ603" s="727"/>
      <c r="WXA603" s="727"/>
      <c r="WXB603" s="727"/>
      <c r="WXC603" s="727"/>
      <c r="WXD603" s="727"/>
      <c r="WXE603" s="727"/>
      <c r="WXF603" s="727"/>
      <c r="WXG603" s="727"/>
      <c r="WXH603" s="727"/>
      <c r="WXI603" s="727"/>
      <c r="WXJ603" s="727"/>
      <c r="WXK603" s="727"/>
      <c r="WXL603" s="727"/>
      <c r="WXM603" s="727"/>
      <c r="WXN603" s="727"/>
      <c r="WXO603" s="727"/>
      <c r="WXP603" s="727"/>
      <c r="WXQ603" s="727"/>
      <c r="WXR603" s="727"/>
      <c r="WXS603" s="727"/>
      <c r="WXT603" s="727"/>
      <c r="WXU603" s="727"/>
      <c r="WXV603" s="727"/>
      <c r="WXW603" s="727"/>
      <c r="WXX603" s="727"/>
      <c r="WXY603" s="727"/>
      <c r="WXZ603" s="727"/>
      <c r="WYA603" s="727"/>
      <c r="WYB603" s="727"/>
      <c r="WYC603" s="727"/>
      <c r="WYD603" s="727"/>
      <c r="WYE603" s="727"/>
      <c r="WYF603" s="727"/>
      <c r="WYG603" s="727"/>
      <c r="WYH603" s="727"/>
      <c r="WYI603" s="727"/>
      <c r="WYJ603" s="727"/>
      <c r="WYK603" s="727"/>
      <c r="WYL603" s="727"/>
      <c r="WYM603" s="727"/>
      <c r="WYN603" s="727"/>
      <c r="WYO603" s="727"/>
      <c r="WYP603" s="727"/>
      <c r="WYQ603" s="727"/>
      <c r="WYR603" s="727"/>
      <c r="WYS603" s="727"/>
      <c r="WYT603" s="727"/>
      <c r="WYU603" s="727"/>
      <c r="WYV603" s="727"/>
      <c r="WYW603" s="727"/>
      <c r="WYX603" s="727"/>
      <c r="WYY603" s="727"/>
      <c r="WYZ603" s="727"/>
      <c r="WZA603" s="727"/>
      <c r="WZB603" s="727"/>
      <c r="WZC603" s="727"/>
      <c r="WZD603" s="727"/>
      <c r="WZE603" s="727"/>
      <c r="WZF603" s="727"/>
      <c r="WZG603" s="727"/>
      <c r="WZH603" s="727"/>
      <c r="WZI603" s="727"/>
      <c r="WZJ603" s="727"/>
      <c r="WZK603" s="727"/>
      <c r="WZL603" s="727"/>
      <c r="WZM603" s="727"/>
      <c r="WZN603" s="727"/>
      <c r="WZO603" s="727"/>
      <c r="WZP603" s="727"/>
      <c r="WZQ603" s="727"/>
      <c r="WZR603" s="727"/>
      <c r="WZS603" s="727"/>
      <c r="WZT603" s="727"/>
      <c r="WZU603" s="727"/>
      <c r="WZV603" s="727"/>
      <c r="WZW603" s="727"/>
      <c r="WZX603" s="727"/>
      <c r="WZY603" s="727"/>
      <c r="WZZ603" s="727"/>
      <c r="XAA603" s="727"/>
      <c r="XAB603" s="727"/>
      <c r="XAC603" s="727"/>
      <c r="XAD603" s="727"/>
      <c r="XAE603" s="727"/>
      <c r="XAF603" s="727"/>
      <c r="XAG603" s="727"/>
      <c r="XAH603" s="727"/>
      <c r="XAI603" s="727"/>
      <c r="XAJ603" s="727"/>
      <c r="XAK603" s="727"/>
      <c r="XAL603" s="727"/>
      <c r="XAM603" s="727"/>
      <c r="XAN603" s="727"/>
      <c r="XAO603" s="727"/>
      <c r="XAP603" s="727"/>
      <c r="XAQ603" s="727"/>
      <c r="XAR603" s="727"/>
      <c r="XAS603" s="727"/>
      <c r="XAT603" s="727"/>
      <c r="XAU603" s="727"/>
      <c r="XAV603" s="727"/>
      <c r="XAW603" s="727"/>
      <c r="XAX603" s="727"/>
      <c r="XAY603" s="727"/>
      <c r="XAZ603" s="727"/>
      <c r="XBA603" s="727"/>
      <c r="XBB603" s="727"/>
      <c r="XBC603" s="727"/>
      <c r="XBD603" s="727"/>
      <c r="XBE603" s="727"/>
      <c r="XBF603" s="727"/>
      <c r="XBG603" s="727"/>
      <c r="XBH603" s="727"/>
      <c r="XBI603" s="727"/>
      <c r="XBJ603" s="727"/>
      <c r="XBK603" s="727"/>
      <c r="XBL603" s="727"/>
      <c r="XBM603" s="727"/>
      <c r="XBN603" s="727"/>
      <c r="XBO603" s="727"/>
      <c r="XBP603" s="727"/>
      <c r="XBQ603" s="727"/>
      <c r="XBR603" s="727"/>
      <c r="XBS603" s="727"/>
      <c r="XBT603" s="727"/>
      <c r="XBU603" s="727"/>
      <c r="XBV603" s="727"/>
      <c r="XBW603" s="727"/>
      <c r="XBX603" s="727"/>
      <c r="XBY603" s="727"/>
      <c r="XBZ603" s="727"/>
      <c r="XCA603" s="727"/>
      <c r="XCB603" s="727"/>
      <c r="XCC603" s="727"/>
      <c r="XCD603" s="727"/>
      <c r="XCE603" s="727"/>
      <c r="XCF603" s="727"/>
      <c r="XCG603" s="727"/>
      <c r="XCH603" s="727"/>
      <c r="XCI603" s="727"/>
      <c r="XCJ603" s="727"/>
      <c r="XCK603" s="727"/>
      <c r="XCL603" s="727"/>
      <c r="XCM603" s="727"/>
      <c r="XCN603" s="727"/>
      <c r="XCO603" s="727"/>
      <c r="XCP603" s="727"/>
      <c r="XCQ603" s="727"/>
      <c r="XCR603" s="727"/>
      <c r="XCS603" s="727"/>
      <c r="XCT603" s="727"/>
      <c r="XCU603" s="727"/>
      <c r="XCV603" s="727"/>
      <c r="XCW603" s="727"/>
      <c r="XCX603" s="727"/>
      <c r="XCY603" s="727"/>
      <c r="XCZ603" s="727"/>
      <c r="XDA603" s="727"/>
      <c r="XDB603" s="727"/>
      <c r="XDC603" s="727"/>
      <c r="XDD603" s="727"/>
      <c r="XDE603" s="727"/>
      <c r="XDF603" s="727"/>
      <c r="XDG603" s="727"/>
      <c r="XDH603" s="727"/>
      <c r="XDI603" s="727"/>
      <c r="XDJ603" s="727"/>
      <c r="XDK603" s="727"/>
      <c r="XDL603" s="727"/>
      <c r="XDM603" s="727"/>
      <c r="XDN603" s="727"/>
      <c r="XDO603" s="727"/>
      <c r="XDP603" s="727"/>
      <c r="XDQ603" s="727"/>
      <c r="XDR603" s="727"/>
      <c r="XDS603" s="727"/>
      <c r="XDT603" s="727"/>
      <c r="XDU603" s="727"/>
      <c r="XDV603" s="727"/>
      <c r="XDW603" s="727"/>
      <c r="XDX603" s="727"/>
      <c r="XDY603" s="727"/>
      <c r="XDZ603" s="727"/>
      <c r="XEA603" s="727"/>
      <c r="XEB603" s="727"/>
      <c r="XEC603" s="727"/>
      <c r="XED603" s="727"/>
      <c r="XEE603" s="727"/>
      <c r="XEF603" s="727"/>
      <c r="XEG603" s="727"/>
      <c r="XEH603" s="727"/>
      <c r="XEI603" s="727"/>
      <c r="XEJ603" s="727"/>
      <c r="XEK603" s="727"/>
      <c r="XEL603" s="727"/>
      <c r="XEM603" s="727"/>
      <c r="XEN603" s="727"/>
      <c r="XEO603" s="727"/>
      <c r="XEP603" s="727"/>
      <c r="XEQ603" s="727"/>
      <c r="XER603" s="727"/>
      <c r="XES603" s="727"/>
      <c r="XET603" s="727"/>
      <c r="XEU603" s="727"/>
      <c r="XEV603" s="727"/>
      <c r="XEW603" s="727"/>
      <c r="XEX603" s="727"/>
      <c r="XEY603" s="727"/>
      <c r="XEZ603" s="725"/>
      <c r="XFA603" s="699"/>
    </row>
    <row r="604" spans="1:16381" s="698" customFormat="1" ht="31.5" x14ac:dyDescent="0.15">
      <c r="A604" s="185" t="s">
        <v>1796</v>
      </c>
      <c r="B604" s="186" t="s">
        <v>4072</v>
      </c>
      <c r="C604" s="202">
        <f>SUM(D604+G604)</f>
        <v>0</v>
      </c>
      <c r="D604" s="203">
        <f>SUM(E604:F604)</f>
        <v>0</v>
      </c>
      <c r="E604" s="78"/>
      <c r="F604" s="78"/>
      <c r="G604" s="78"/>
      <c r="H604" s="79"/>
      <c r="I604" s="79"/>
      <c r="J604" s="79"/>
      <c r="K604" s="79"/>
      <c r="L604" s="79"/>
      <c r="M604" s="79"/>
      <c r="N604" s="79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8"/>
      <c r="AB604" s="78"/>
      <c r="AC604" s="78"/>
      <c r="AD604" s="78"/>
      <c r="AE604" s="78"/>
      <c r="AF604" s="78"/>
      <c r="AG604" s="78"/>
      <c r="AH604" s="78"/>
      <c r="AI604" s="78"/>
      <c r="AJ604" s="78"/>
      <c r="AK604" s="645">
        <v>5270</v>
      </c>
      <c r="AL604" s="657">
        <f t="shared" ref="AL604:AL649" si="152">AK604*E604</f>
        <v>0</v>
      </c>
      <c r="AM604" s="64"/>
      <c r="AN604" s="64" t="s">
        <v>547</v>
      </c>
      <c r="AO604" s="64"/>
      <c r="AP604" s="64"/>
      <c r="AQ604" s="64"/>
      <c r="AR604" s="697"/>
      <c r="XFA604" s="697"/>
    </row>
    <row r="605" spans="1:16381" s="698" customFormat="1" ht="14.1" customHeight="1" x14ac:dyDescent="0.15">
      <c r="A605" s="185" t="s">
        <v>1797</v>
      </c>
      <c r="B605" s="186" t="s">
        <v>914</v>
      </c>
      <c r="C605" s="199">
        <f>SUM(D605+G605)</f>
        <v>0</v>
      </c>
      <c r="D605" s="203">
        <f>SUM(E605:F605)</f>
        <v>0</v>
      </c>
      <c r="E605" s="78"/>
      <c r="F605" s="78"/>
      <c r="G605" s="78"/>
      <c r="H605" s="79"/>
      <c r="I605" s="79"/>
      <c r="J605" s="79"/>
      <c r="K605" s="79"/>
      <c r="L605" s="79"/>
      <c r="M605" s="79"/>
      <c r="N605" s="79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8"/>
      <c r="AB605" s="78"/>
      <c r="AC605" s="78"/>
      <c r="AD605" s="78"/>
      <c r="AE605" s="78"/>
      <c r="AF605" s="78"/>
      <c r="AG605" s="78"/>
      <c r="AH605" s="78"/>
      <c r="AI605" s="78"/>
      <c r="AJ605" s="78"/>
      <c r="AK605" s="645">
        <v>5230</v>
      </c>
      <c r="AL605" s="657">
        <f t="shared" si="152"/>
        <v>0</v>
      </c>
      <c r="AM605" s="64"/>
      <c r="AN605" s="64"/>
      <c r="AO605" s="64"/>
      <c r="AP605" s="64"/>
      <c r="AQ605" s="64"/>
      <c r="AR605" s="697"/>
      <c r="XFA605" s="697"/>
    </row>
    <row r="606" spans="1:16381" s="698" customFormat="1" ht="21" x14ac:dyDescent="0.15">
      <c r="A606" s="185" t="s">
        <v>1798</v>
      </c>
      <c r="B606" s="186" t="s">
        <v>1056</v>
      </c>
      <c r="C606" s="199">
        <f>SUM(D606+G606)</f>
        <v>0</v>
      </c>
      <c r="D606" s="203">
        <f>SUM(E606:F606)</f>
        <v>0</v>
      </c>
      <c r="E606" s="78"/>
      <c r="F606" s="78"/>
      <c r="G606" s="78"/>
      <c r="H606" s="79"/>
      <c r="I606" s="79"/>
      <c r="J606" s="79"/>
      <c r="K606" s="79"/>
      <c r="L606" s="79"/>
      <c r="M606" s="79"/>
      <c r="N606" s="79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8"/>
      <c r="AB606" s="78"/>
      <c r="AC606" s="78"/>
      <c r="AD606" s="78"/>
      <c r="AE606" s="78"/>
      <c r="AF606" s="78"/>
      <c r="AG606" s="78"/>
      <c r="AH606" s="78"/>
      <c r="AI606" s="78"/>
      <c r="AJ606" s="78"/>
      <c r="AK606" s="645">
        <v>4910</v>
      </c>
      <c r="AL606" s="657">
        <f t="shared" si="152"/>
        <v>0</v>
      </c>
      <c r="AM606" s="64"/>
      <c r="AN606" s="64"/>
      <c r="AO606" s="64"/>
      <c r="AP606" s="64"/>
      <c r="AQ606" s="64"/>
      <c r="AR606" s="697"/>
      <c r="XFA606" s="697"/>
    </row>
    <row r="607" spans="1:16381" s="698" customFormat="1" ht="14.1" customHeight="1" x14ac:dyDescent="0.15">
      <c r="A607" s="185" t="s">
        <v>1799</v>
      </c>
      <c r="B607" s="186" t="s">
        <v>916</v>
      </c>
      <c r="C607" s="199">
        <f>SUM(D607+G607)</f>
        <v>0</v>
      </c>
      <c r="D607" s="203">
        <f>SUM(E607:F607)</f>
        <v>0</v>
      </c>
      <c r="E607" s="78"/>
      <c r="F607" s="78"/>
      <c r="G607" s="78"/>
      <c r="H607" s="79"/>
      <c r="I607" s="79"/>
      <c r="J607" s="79"/>
      <c r="K607" s="79"/>
      <c r="L607" s="79"/>
      <c r="M607" s="79"/>
      <c r="N607" s="79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8"/>
      <c r="AB607" s="78"/>
      <c r="AC607" s="78"/>
      <c r="AD607" s="78"/>
      <c r="AE607" s="78"/>
      <c r="AF607" s="78"/>
      <c r="AG607" s="78"/>
      <c r="AH607" s="78"/>
      <c r="AI607" s="78"/>
      <c r="AJ607" s="78"/>
      <c r="AK607" s="645">
        <v>4910</v>
      </c>
      <c r="AL607" s="657">
        <f t="shared" si="152"/>
        <v>0</v>
      </c>
      <c r="AM607" s="64"/>
      <c r="AN607" s="64"/>
      <c r="AO607" s="64"/>
      <c r="AP607" s="64"/>
      <c r="AQ607" s="64"/>
      <c r="AR607" s="697"/>
      <c r="XFA607" s="697"/>
    </row>
    <row r="608" spans="1:16381" s="707" customFormat="1" ht="14.1" customHeight="1" x14ac:dyDescent="0.15">
      <c r="A608" s="185" t="s">
        <v>1800</v>
      </c>
      <c r="B608" s="186" t="s">
        <v>917</v>
      </c>
      <c r="C608" s="199">
        <f t="shared" si="148"/>
        <v>0</v>
      </c>
      <c r="D608" s="203">
        <f t="shared" si="149"/>
        <v>0</v>
      </c>
      <c r="E608" s="78"/>
      <c r="F608" s="78"/>
      <c r="G608" s="78"/>
      <c r="H608" s="79"/>
      <c r="I608" s="79"/>
      <c r="J608" s="79"/>
      <c r="K608" s="79"/>
      <c r="L608" s="79"/>
      <c r="M608" s="79"/>
      <c r="N608" s="79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8"/>
      <c r="AB608" s="78"/>
      <c r="AC608" s="78"/>
      <c r="AD608" s="78"/>
      <c r="AE608" s="78"/>
      <c r="AF608" s="78"/>
      <c r="AG608" s="78"/>
      <c r="AH608" s="78"/>
      <c r="AI608" s="78"/>
      <c r="AJ608" s="78"/>
      <c r="AK608" s="645">
        <v>5400</v>
      </c>
      <c r="AL608" s="651">
        <f t="shared" si="152"/>
        <v>0</v>
      </c>
      <c r="AM608" s="64"/>
      <c r="AN608" s="64"/>
      <c r="AO608" s="64"/>
      <c r="AP608" s="64"/>
      <c r="AQ608" s="64"/>
      <c r="AR608" s="706"/>
      <c r="XFA608" s="706"/>
    </row>
    <row r="609" spans="1:44 16381:16381" s="694" customFormat="1" ht="14.1" customHeight="1" x14ac:dyDescent="0.15">
      <c r="A609" s="185" t="s">
        <v>1801</v>
      </c>
      <c r="B609" s="186" t="s">
        <v>2361</v>
      </c>
      <c r="C609" s="199">
        <f t="shared" si="148"/>
        <v>0</v>
      </c>
      <c r="D609" s="203">
        <f t="shared" si="149"/>
        <v>0</v>
      </c>
      <c r="E609" s="78"/>
      <c r="F609" s="78"/>
      <c r="G609" s="78"/>
      <c r="H609" s="79"/>
      <c r="I609" s="79"/>
      <c r="J609" s="79"/>
      <c r="K609" s="79"/>
      <c r="L609" s="79"/>
      <c r="M609" s="79"/>
      <c r="N609" s="79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8"/>
      <c r="AB609" s="78"/>
      <c r="AC609" s="78"/>
      <c r="AD609" s="78"/>
      <c r="AE609" s="78"/>
      <c r="AF609" s="78"/>
      <c r="AG609" s="78"/>
      <c r="AH609" s="78"/>
      <c r="AI609" s="78"/>
      <c r="AJ609" s="78"/>
      <c r="AK609" s="645">
        <v>7280</v>
      </c>
      <c r="AL609" s="651">
        <f t="shared" si="152"/>
        <v>0</v>
      </c>
      <c r="AM609" s="64"/>
      <c r="AN609" s="64"/>
      <c r="AO609" s="64"/>
      <c r="AP609" s="64"/>
      <c r="AQ609" s="64"/>
      <c r="AR609" s="693"/>
      <c r="XFA609" s="693"/>
    </row>
    <row r="610" spans="1:44 16381:16381" s="694" customFormat="1" ht="14.1" customHeight="1" x14ac:dyDescent="0.15">
      <c r="A610" s="185" t="s">
        <v>1802</v>
      </c>
      <c r="B610" s="186" t="s">
        <v>73</v>
      </c>
      <c r="C610" s="199">
        <f t="shared" si="148"/>
        <v>0</v>
      </c>
      <c r="D610" s="203">
        <f t="shared" si="149"/>
        <v>0</v>
      </c>
      <c r="E610" s="78"/>
      <c r="F610" s="78"/>
      <c r="G610" s="78"/>
      <c r="H610" s="79"/>
      <c r="I610" s="79"/>
      <c r="J610" s="79"/>
      <c r="K610" s="79"/>
      <c r="L610" s="79"/>
      <c r="M610" s="79"/>
      <c r="N610" s="79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8"/>
      <c r="AB610" s="78"/>
      <c r="AC610" s="78"/>
      <c r="AD610" s="78"/>
      <c r="AE610" s="78"/>
      <c r="AF610" s="78"/>
      <c r="AG610" s="78"/>
      <c r="AH610" s="78"/>
      <c r="AI610" s="78"/>
      <c r="AJ610" s="78"/>
      <c r="AK610" s="645">
        <v>6140</v>
      </c>
      <c r="AL610" s="651">
        <f t="shared" si="152"/>
        <v>0</v>
      </c>
      <c r="AM610" s="64"/>
      <c r="AN610" s="64"/>
      <c r="AO610" s="64"/>
      <c r="AP610" s="64"/>
      <c r="AQ610" s="64"/>
      <c r="AR610" s="693"/>
      <c r="XFA610" s="693"/>
    </row>
    <row r="611" spans="1:44 16381:16381" s="694" customFormat="1" ht="14.1" customHeight="1" x14ac:dyDescent="0.15">
      <c r="A611" s="185" t="s">
        <v>1803</v>
      </c>
      <c r="B611" s="186" t="s">
        <v>460</v>
      </c>
      <c r="C611" s="199">
        <f t="shared" si="148"/>
        <v>0</v>
      </c>
      <c r="D611" s="203">
        <f t="shared" si="149"/>
        <v>0</v>
      </c>
      <c r="E611" s="78"/>
      <c r="F611" s="78"/>
      <c r="G611" s="78"/>
      <c r="H611" s="79"/>
      <c r="I611" s="79"/>
      <c r="J611" s="79"/>
      <c r="K611" s="79"/>
      <c r="L611" s="79"/>
      <c r="M611" s="79"/>
      <c r="N611" s="79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8"/>
      <c r="AB611" s="78"/>
      <c r="AC611" s="78"/>
      <c r="AD611" s="78"/>
      <c r="AE611" s="78"/>
      <c r="AF611" s="78"/>
      <c r="AG611" s="78"/>
      <c r="AH611" s="78"/>
      <c r="AI611" s="78"/>
      <c r="AJ611" s="78"/>
      <c r="AK611" s="645">
        <v>6720</v>
      </c>
      <c r="AL611" s="651">
        <f t="shared" si="152"/>
        <v>0</v>
      </c>
      <c r="AM611" s="64"/>
      <c r="AN611" s="64"/>
      <c r="AO611" s="64"/>
      <c r="AP611" s="64"/>
      <c r="AQ611" s="64"/>
      <c r="AR611" s="693"/>
      <c r="XFA611" s="693"/>
    </row>
    <row r="612" spans="1:44 16381:16381" s="694" customFormat="1" ht="14.1" customHeight="1" x14ac:dyDescent="0.15">
      <c r="A612" s="185" t="s">
        <v>1804</v>
      </c>
      <c r="B612" s="186" t="s">
        <v>2362</v>
      </c>
      <c r="C612" s="199">
        <f t="shared" si="148"/>
        <v>0</v>
      </c>
      <c r="D612" s="203">
        <f t="shared" si="149"/>
        <v>0</v>
      </c>
      <c r="E612" s="78"/>
      <c r="F612" s="78"/>
      <c r="G612" s="78"/>
      <c r="H612" s="79"/>
      <c r="I612" s="79"/>
      <c r="J612" s="79"/>
      <c r="K612" s="79"/>
      <c r="L612" s="79"/>
      <c r="M612" s="79"/>
      <c r="N612" s="79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8"/>
      <c r="AB612" s="78"/>
      <c r="AC612" s="78"/>
      <c r="AD612" s="78"/>
      <c r="AE612" s="78"/>
      <c r="AF612" s="78"/>
      <c r="AG612" s="78"/>
      <c r="AH612" s="78"/>
      <c r="AI612" s="78"/>
      <c r="AJ612" s="78"/>
      <c r="AK612" s="645">
        <v>5020</v>
      </c>
      <c r="AL612" s="651">
        <f t="shared" si="152"/>
        <v>0</v>
      </c>
      <c r="AM612" s="64"/>
      <c r="AN612" s="64"/>
      <c r="AO612" s="64"/>
      <c r="AP612" s="64"/>
      <c r="AQ612" s="64"/>
      <c r="AR612" s="693"/>
      <c r="XFA612" s="693"/>
    </row>
    <row r="613" spans="1:44 16381:16381" s="694" customFormat="1" ht="14.1" customHeight="1" x14ac:dyDescent="0.15">
      <c r="A613" s="185" t="s">
        <v>1805</v>
      </c>
      <c r="B613" s="186" t="s">
        <v>955</v>
      </c>
      <c r="C613" s="199">
        <f t="shared" si="148"/>
        <v>0</v>
      </c>
      <c r="D613" s="203">
        <f t="shared" si="149"/>
        <v>0</v>
      </c>
      <c r="E613" s="78"/>
      <c r="F613" s="78"/>
      <c r="G613" s="78"/>
      <c r="H613" s="79"/>
      <c r="I613" s="79"/>
      <c r="J613" s="79"/>
      <c r="K613" s="79"/>
      <c r="L613" s="79"/>
      <c r="M613" s="79"/>
      <c r="N613" s="79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8"/>
      <c r="AB613" s="78"/>
      <c r="AC613" s="78"/>
      <c r="AD613" s="78"/>
      <c r="AE613" s="78"/>
      <c r="AF613" s="78"/>
      <c r="AG613" s="78"/>
      <c r="AH613" s="78"/>
      <c r="AI613" s="78"/>
      <c r="AJ613" s="78"/>
      <c r="AK613" s="645">
        <v>6140</v>
      </c>
      <c r="AL613" s="651">
        <f t="shared" si="152"/>
        <v>0</v>
      </c>
      <c r="AM613" s="64"/>
      <c r="AN613" s="64"/>
      <c r="AO613" s="64"/>
      <c r="AP613" s="64"/>
      <c r="AQ613" s="64"/>
      <c r="AR613" s="693"/>
      <c r="XFA613" s="693"/>
    </row>
    <row r="614" spans="1:44 16381:16381" s="694" customFormat="1" ht="14.1" customHeight="1" x14ac:dyDescent="0.15">
      <c r="A614" s="185" t="s">
        <v>1806</v>
      </c>
      <c r="B614" s="186" t="s">
        <v>3565</v>
      </c>
      <c r="C614" s="199">
        <f t="shared" si="148"/>
        <v>0</v>
      </c>
      <c r="D614" s="203">
        <f t="shared" si="149"/>
        <v>0</v>
      </c>
      <c r="E614" s="78"/>
      <c r="F614" s="78"/>
      <c r="G614" s="78"/>
      <c r="H614" s="79"/>
      <c r="I614" s="79"/>
      <c r="J614" s="79"/>
      <c r="K614" s="79"/>
      <c r="L614" s="79"/>
      <c r="M614" s="79"/>
      <c r="N614" s="79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8"/>
      <c r="AB614" s="78"/>
      <c r="AC614" s="78"/>
      <c r="AD614" s="78"/>
      <c r="AE614" s="78"/>
      <c r="AF614" s="78"/>
      <c r="AG614" s="78"/>
      <c r="AH614" s="78"/>
      <c r="AI614" s="78"/>
      <c r="AJ614" s="78"/>
      <c r="AK614" s="645">
        <v>5080</v>
      </c>
      <c r="AL614" s="651">
        <f t="shared" si="152"/>
        <v>0</v>
      </c>
      <c r="AM614" s="64"/>
      <c r="AN614" s="64"/>
      <c r="AO614" s="64"/>
      <c r="AP614" s="64"/>
      <c r="AQ614" s="64"/>
      <c r="AR614" s="693"/>
      <c r="XFA614" s="693"/>
    </row>
    <row r="615" spans="1:44 16381:16381" s="694" customFormat="1" ht="14.1" customHeight="1" x14ac:dyDescent="0.15">
      <c r="A615" s="185" t="s">
        <v>1807</v>
      </c>
      <c r="B615" s="186" t="s">
        <v>817</v>
      </c>
      <c r="C615" s="199">
        <f t="shared" si="148"/>
        <v>0</v>
      </c>
      <c r="D615" s="203">
        <f t="shared" si="149"/>
        <v>0</v>
      </c>
      <c r="E615" s="78"/>
      <c r="F615" s="78"/>
      <c r="G615" s="78"/>
      <c r="H615" s="79"/>
      <c r="I615" s="79"/>
      <c r="J615" s="79"/>
      <c r="K615" s="79"/>
      <c r="L615" s="79"/>
      <c r="M615" s="79"/>
      <c r="N615" s="79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8"/>
      <c r="AB615" s="78"/>
      <c r="AC615" s="78"/>
      <c r="AD615" s="78"/>
      <c r="AE615" s="78"/>
      <c r="AF615" s="78"/>
      <c r="AG615" s="78"/>
      <c r="AH615" s="78"/>
      <c r="AI615" s="78"/>
      <c r="AJ615" s="78"/>
      <c r="AK615" s="645">
        <v>6940</v>
      </c>
      <c r="AL615" s="651">
        <f t="shared" si="152"/>
        <v>0</v>
      </c>
      <c r="AM615" s="64"/>
      <c r="AN615" s="64"/>
      <c r="AO615" s="64"/>
      <c r="AP615" s="64"/>
      <c r="AQ615" s="64"/>
      <c r="AR615" s="693"/>
      <c r="XFA615" s="693"/>
    </row>
    <row r="616" spans="1:44 16381:16381" s="694" customFormat="1" ht="14.1" customHeight="1" x14ac:dyDescent="0.15">
      <c r="A616" s="185" t="s">
        <v>1808</v>
      </c>
      <c r="B616" s="186" t="s">
        <v>732</v>
      </c>
      <c r="C616" s="199">
        <f t="shared" si="148"/>
        <v>0</v>
      </c>
      <c r="D616" s="203">
        <f t="shared" si="149"/>
        <v>0</v>
      </c>
      <c r="E616" s="78"/>
      <c r="F616" s="78"/>
      <c r="G616" s="78"/>
      <c r="H616" s="79"/>
      <c r="I616" s="79"/>
      <c r="J616" s="79"/>
      <c r="K616" s="79"/>
      <c r="L616" s="79"/>
      <c r="M616" s="79"/>
      <c r="N616" s="79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8"/>
      <c r="AB616" s="78"/>
      <c r="AC616" s="78"/>
      <c r="AD616" s="78"/>
      <c r="AE616" s="78"/>
      <c r="AF616" s="78"/>
      <c r="AG616" s="78"/>
      <c r="AH616" s="78"/>
      <c r="AI616" s="78"/>
      <c r="AJ616" s="78"/>
      <c r="AK616" s="645">
        <v>7690</v>
      </c>
      <c r="AL616" s="651">
        <f t="shared" si="152"/>
        <v>0</v>
      </c>
      <c r="AM616" s="64"/>
      <c r="AN616" s="64"/>
      <c r="AO616" s="64"/>
      <c r="AP616" s="64"/>
      <c r="AQ616" s="64"/>
      <c r="AR616" s="693"/>
      <c r="XFA616" s="693"/>
    </row>
    <row r="617" spans="1:44 16381:16381" s="694" customFormat="1" ht="21" x14ac:dyDescent="0.15">
      <c r="A617" s="185" t="s">
        <v>2202</v>
      </c>
      <c r="B617" s="186" t="s">
        <v>3566</v>
      </c>
      <c r="C617" s="202">
        <f t="shared" si="148"/>
        <v>0</v>
      </c>
      <c r="D617" s="203">
        <f t="shared" si="149"/>
        <v>0</v>
      </c>
      <c r="E617" s="78"/>
      <c r="F617" s="78"/>
      <c r="G617" s="78"/>
      <c r="H617" s="79"/>
      <c r="I617" s="79"/>
      <c r="J617" s="79"/>
      <c r="K617" s="79"/>
      <c r="L617" s="79"/>
      <c r="M617" s="79"/>
      <c r="N617" s="79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8"/>
      <c r="AB617" s="78"/>
      <c r="AC617" s="78"/>
      <c r="AD617" s="78"/>
      <c r="AE617" s="78"/>
      <c r="AF617" s="78"/>
      <c r="AG617" s="78"/>
      <c r="AH617" s="78"/>
      <c r="AI617" s="78"/>
      <c r="AJ617" s="78"/>
      <c r="AK617" s="645">
        <v>22000</v>
      </c>
      <c r="AL617" s="651">
        <f t="shared" si="152"/>
        <v>0</v>
      </c>
      <c r="AM617" s="64"/>
      <c r="AN617" s="64"/>
      <c r="AO617" s="64"/>
      <c r="AP617" s="64"/>
      <c r="AQ617" s="64"/>
      <c r="AR617" s="693"/>
      <c r="XFA617" s="693"/>
    </row>
    <row r="618" spans="1:44 16381:16381" s="694" customFormat="1" ht="27" customHeight="1" x14ac:dyDescent="0.15">
      <c r="A618" s="185" t="s">
        <v>3553</v>
      </c>
      <c r="B618" s="186" t="s">
        <v>3567</v>
      </c>
      <c r="C618" s="202">
        <f t="shared" si="148"/>
        <v>0</v>
      </c>
      <c r="D618" s="203">
        <f t="shared" si="149"/>
        <v>0</v>
      </c>
      <c r="E618" s="78"/>
      <c r="F618" s="78"/>
      <c r="G618" s="78"/>
      <c r="H618" s="79"/>
      <c r="I618" s="79"/>
      <c r="J618" s="79"/>
      <c r="K618" s="79"/>
      <c r="L618" s="79"/>
      <c r="M618" s="79"/>
      <c r="N618" s="79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8"/>
      <c r="AB618" s="78"/>
      <c r="AC618" s="78"/>
      <c r="AD618" s="78"/>
      <c r="AE618" s="78"/>
      <c r="AF618" s="78"/>
      <c r="AG618" s="78"/>
      <c r="AH618" s="78"/>
      <c r="AI618" s="78"/>
      <c r="AJ618" s="78"/>
      <c r="AK618" s="645">
        <v>26680</v>
      </c>
      <c r="AL618" s="651">
        <f t="shared" si="152"/>
        <v>0</v>
      </c>
      <c r="AM618" s="64"/>
      <c r="AN618" s="64"/>
      <c r="AO618" s="64"/>
      <c r="AP618" s="64"/>
      <c r="AQ618" s="64"/>
      <c r="AR618" s="693"/>
      <c r="XFA618" s="693"/>
    </row>
    <row r="619" spans="1:44 16381:16381" s="694" customFormat="1" ht="14.1" customHeight="1" x14ac:dyDescent="0.15">
      <c r="A619" s="185" t="s">
        <v>2635</v>
      </c>
      <c r="B619" s="186" t="s">
        <v>2641</v>
      </c>
      <c r="C619" s="199">
        <f t="shared" si="148"/>
        <v>0</v>
      </c>
      <c r="D619" s="203">
        <f t="shared" si="149"/>
        <v>0</v>
      </c>
      <c r="E619" s="78"/>
      <c r="F619" s="78"/>
      <c r="G619" s="78"/>
      <c r="H619" s="79"/>
      <c r="I619" s="79"/>
      <c r="J619" s="79"/>
      <c r="K619" s="79"/>
      <c r="L619" s="79"/>
      <c r="M619" s="79"/>
      <c r="N619" s="79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8"/>
      <c r="AB619" s="78"/>
      <c r="AC619" s="78"/>
      <c r="AD619" s="78"/>
      <c r="AE619" s="78"/>
      <c r="AF619" s="78"/>
      <c r="AG619" s="78"/>
      <c r="AH619" s="78"/>
      <c r="AI619" s="78"/>
      <c r="AJ619" s="78"/>
      <c r="AK619" s="645">
        <v>35810</v>
      </c>
      <c r="AL619" s="651">
        <f t="shared" si="152"/>
        <v>0</v>
      </c>
      <c r="AM619" s="64"/>
      <c r="AN619" s="64"/>
      <c r="AO619" s="64"/>
      <c r="AP619" s="64"/>
      <c r="AQ619" s="64"/>
      <c r="AR619" s="693"/>
      <c r="XFA619" s="693"/>
    </row>
    <row r="620" spans="1:44 16381:16381" s="694" customFormat="1" ht="14.1" customHeight="1" x14ac:dyDescent="0.15">
      <c r="A620" s="185" t="s">
        <v>2636</v>
      </c>
      <c r="B620" s="186" t="s">
        <v>2642</v>
      </c>
      <c r="C620" s="199">
        <f t="shared" si="148"/>
        <v>0</v>
      </c>
      <c r="D620" s="203">
        <f t="shared" si="149"/>
        <v>0</v>
      </c>
      <c r="E620" s="78"/>
      <c r="F620" s="78"/>
      <c r="G620" s="78"/>
      <c r="H620" s="79"/>
      <c r="I620" s="79"/>
      <c r="J620" s="79"/>
      <c r="K620" s="79"/>
      <c r="L620" s="79"/>
      <c r="M620" s="79"/>
      <c r="N620" s="79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8"/>
      <c r="AB620" s="78"/>
      <c r="AC620" s="78"/>
      <c r="AD620" s="78"/>
      <c r="AE620" s="78"/>
      <c r="AF620" s="78"/>
      <c r="AG620" s="78"/>
      <c r="AH620" s="78"/>
      <c r="AI620" s="78"/>
      <c r="AJ620" s="78"/>
      <c r="AK620" s="645">
        <v>97670</v>
      </c>
      <c r="AL620" s="651">
        <f t="shared" si="152"/>
        <v>0</v>
      </c>
      <c r="AM620" s="64"/>
      <c r="AN620" s="64"/>
      <c r="AO620" s="64"/>
      <c r="AP620" s="64"/>
      <c r="AQ620" s="64"/>
      <c r="AR620" s="693"/>
      <c r="XFA620" s="693"/>
    </row>
    <row r="621" spans="1:44 16381:16381" s="694" customFormat="1" ht="14.1" customHeight="1" x14ac:dyDescent="0.15">
      <c r="A621" s="185" t="s">
        <v>2637</v>
      </c>
      <c r="B621" s="186" t="s">
        <v>2643</v>
      </c>
      <c r="C621" s="199">
        <f t="shared" si="148"/>
        <v>0</v>
      </c>
      <c r="D621" s="203">
        <f t="shared" si="149"/>
        <v>0</v>
      </c>
      <c r="E621" s="78"/>
      <c r="F621" s="78"/>
      <c r="G621" s="78"/>
      <c r="H621" s="79"/>
      <c r="I621" s="79"/>
      <c r="J621" s="79"/>
      <c r="K621" s="79"/>
      <c r="L621" s="79"/>
      <c r="M621" s="79"/>
      <c r="N621" s="79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8"/>
      <c r="AB621" s="78"/>
      <c r="AC621" s="78"/>
      <c r="AD621" s="78"/>
      <c r="AE621" s="78"/>
      <c r="AF621" s="78"/>
      <c r="AG621" s="78"/>
      <c r="AH621" s="78"/>
      <c r="AI621" s="78"/>
      <c r="AJ621" s="78"/>
      <c r="AK621" s="645">
        <v>119220</v>
      </c>
      <c r="AL621" s="651">
        <f t="shared" si="152"/>
        <v>0</v>
      </c>
      <c r="AM621" s="64"/>
      <c r="AN621" s="64"/>
      <c r="AO621" s="64"/>
      <c r="AP621" s="64"/>
      <c r="AQ621" s="64"/>
      <c r="AR621" s="693"/>
      <c r="XFA621" s="693"/>
    </row>
    <row r="622" spans="1:44 16381:16381" s="698" customFormat="1" ht="14.1" customHeight="1" x14ac:dyDescent="0.15">
      <c r="A622" s="185" t="s">
        <v>2638</v>
      </c>
      <c r="B622" s="186" t="s">
        <v>2644</v>
      </c>
      <c r="C622" s="199">
        <f t="shared" si="148"/>
        <v>0</v>
      </c>
      <c r="D622" s="203">
        <f t="shared" si="149"/>
        <v>0</v>
      </c>
      <c r="E622" s="78"/>
      <c r="F622" s="78"/>
      <c r="G622" s="78"/>
      <c r="H622" s="79"/>
      <c r="I622" s="79"/>
      <c r="J622" s="79"/>
      <c r="K622" s="79"/>
      <c r="L622" s="79"/>
      <c r="M622" s="79"/>
      <c r="N622" s="79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8"/>
      <c r="AB622" s="78"/>
      <c r="AC622" s="78"/>
      <c r="AD622" s="78"/>
      <c r="AE622" s="78"/>
      <c r="AF622" s="78"/>
      <c r="AG622" s="78"/>
      <c r="AH622" s="78"/>
      <c r="AI622" s="78"/>
      <c r="AJ622" s="78"/>
      <c r="AK622" s="645">
        <v>53670</v>
      </c>
      <c r="AL622" s="651">
        <f t="shared" si="152"/>
        <v>0</v>
      </c>
      <c r="AM622" s="64"/>
      <c r="AN622" s="64"/>
      <c r="AO622" s="64"/>
      <c r="AP622" s="64"/>
      <c r="AQ622" s="64"/>
      <c r="AR622" s="697"/>
      <c r="XFA622" s="697"/>
    </row>
    <row r="623" spans="1:44 16381:16381" s="698" customFormat="1" ht="14.1" customHeight="1" x14ac:dyDescent="0.15">
      <c r="A623" s="185" t="s">
        <v>2639</v>
      </c>
      <c r="B623" s="186" t="s">
        <v>2645</v>
      </c>
      <c r="C623" s="199">
        <f t="shared" si="148"/>
        <v>0</v>
      </c>
      <c r="D623" s="203">
        <f t="shared" si="149"/>
        <v>0</v>
      </c>
      <c r="E623" s="78"/>
      <c r="F623" s="78"/>
      <c r="G623" s="78"/>
      <c r="H623" s="79"/>
      <c r="I623" s="79"/>
      <c r="J623" s="79"/>
      <c r="K623" s="79"/>
      <c r="L623" s="79"/>
      <c r="M623" s="79"/>
      <c r="N623" s="79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8"/>
      <c r="AB623" s="78"/>
      <c r="AC623" s="78"/>
      <c r="AD623" s="78"/>
      <c r="AE623" s="78"/>
      <c r="AF623" s="78"/>
      <c r="AG623" s="78"/>
      <c r="AH623" s="78"/>
      <c r="AI623" s="78"/>
      <c r="AJ623" s="78"/>
      <c r="AK623" s="645">
        <v>148670</v>
      </c>
      <c r="AL623" s="651">
        <f t="shared" si="152"/>
        <v>0</v>
      </c>
      <c r="AM623" s="64"/>
      <c r="AN623" s="64"/>
      <c r="AO623" s="64"/>
      <c r="AP623" s="64"/>
      <c r="AQ623" s="64"/>
      <c r="AR623" s="697"/>
      <c r="XFA623" s="697"/>
    </row>
    <row r="624" spans="1:44 16381:16381" s="698" customFormat="1" ht="14.1" customHeight="1" x14ac:dyDescent="0.15">
      <c r="A624" s="185" t="s">
        <v>2640</v>
      </c>
      <c r="B624" s="186" t="s">
        <v>2646</v>
      </c>
      <c r="C624" s="199">
        <f t="shared" si="148"/>
        <v>0</v>
      </c>
      <c r="D624" s="203">
        <f t="shared" si="149"/>
        <v>0</v>
      </c>
      <c r="E624" s="78"/>
      <c r="F624" s="78"/>
      <c r="G624" s="78"/>
      <c r="H624" s="79"/>
      <c r="I624" s="79"/>
      <c r="J624" s="79"/>
      <c r="K624" s="79"/>
      <c r="L624" s="79"/>
      <c r="M624" s="79"/>
      <c r="N624" s="79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8"/>
      <c r="AB624" s="78"/>
      <c r="AC624" s="78"/>
      <c r="AD624" s="78"/>
      <c r="AE624" s="78"/>
      <c r="AF624" s="78"/>
      <c r="AG624" s="78"/>
      <c r="AH624" s="78"/>
      <c r="AI624" s="78"/>
      <c r="AJ624" s="78"/>
      <c r="AK624" s="645">
        <v>91630</v>
      </c>
      <c r="AL624" s="651">
        <f t="shared" si="152"/>
        <v>0</v>
      </c>
      <c r="AM624" s="64"/>
      <c r="AN624" s="64"/>
      <c r="AO624" s="64"/>
      <c r="AP624" s="64"/>
      <c r="AQ624" s="64"/>
      <c r="AR624" s="697"/>
      <c r="XFA624" s="697"/>
    </row>
    <row r="625" spans="1:44 16381:16381" s="698" customFormat="1" ht="14.1" customHeight="1" x14ac:dyDescent="0.15">
      <c r="A625" s="231" t="s">
        <v>2735</v>
      </c>
      <c r="B625" s="186" t="s">
        <v>2736</v>
      </c>
      <c r="C625" s="199">
        <f t="shared" si="148"/>
        <v>0</v>
      </c>
      <c r="D625" s="203">
        <f t="shared" si="149"/>
        <v>0</v>
      </c>
      <c r="E625" s="78"/>
      <c r="F625" s="78"/>
      <c r="G625" s="78"/>
      <c r="H625" s="79"/>
      <c r="I625" s="79"/>
      <c r="J625" s="79"/>
      <c r="K625" s="79"/>
      <c r="L625" s="79"/>
      <c r="M625" s="79"/>
      <c r="N625" s="79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8"/>
      <c r="AB625" s="78"/>
      <c r="AC625" s="78"/>
      <c r="AD625" s="78"/>
      <c r="AE625" s="78"/>
      <c r="AF625" s="78"/>
      <c r="AG625" s="78"/>
      <c r="AH625" s="78"/>
      <c r="AI625" s="78"/>
      <c r="AJ625" s="78"/>
      <c r="AK625" s="645">
        <v>342100</v>
      </c>
      <c r="AL625" s="651">
        <f t="shared" si="152"/>
        <v>0</v>
      </c>
      <c r="AM625" s="64"/>
      <c r="AN625" s="64"/>
      <c r="AO625" s="64"/>
      <c r="AP625" s="64"/>
      <c r="AQ625" s="64"/>
      <c r="AR625" s="697"/>
      <c r="XFA625" s="697"/>
    </row>
    <row r="626" spans="1:44 16381:16381" s="698" customFormat="1" ht="14.1" customHeight="1" x14ac:dyDescent="0.15">
      <c r="A626" s="231" t="s">
        <v>2737</v>
      </c>
      <c r="B626" s="186" t="s">
        <v>2738</v>
      </c>
      <c r="C626" s="199">
        <f t="shared" si="148"/>
        <v>0</v>
      </c>
      <c r="D626" s="203">
        <f t="shared" si="149"/>
        <v>0</v>
      </c>
      <c r="E626" s="78"/>
      <c r="F626" s="78"/>
      <c r="G626" s="78"/>
      <c r="H626" s="79"/>
      <c r="I626" s="79"/>
      <c r="J626" s="79"/>
      <c r="K626" s="79"/>
      <c r="L626" s="79"/>
      <c r="M626" s="79"/>
      <c r="N626" s="79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8"/>
      <c r="AB626" s="78"/>
      <c r="AC626" s="78"/>
      <c r="AD626" s="78"/>
      <c r="AE626" s="78"/>
      <c r="AF626" s="78"/>
      <c r="AG626" s="78"/>
      <c r="AH626" s="78"/>
      <c r="AI626" s="78"/>
      <c r="AJ626" s="78"/>
      <c r="AK626" s="645">
        <v>43960</v>
      </c>
      <c r="AL626" s="651">
        <f t="shared" si="152"/>
        <v>0</v>
      </c>
      <c r="AM626" s="64"/>
      <c r="AN626" s="64"/>
      <c r="AO626" s="64"/>
      <c r="AP626" s="64"/>
      <c r="AQ626" s="64"/>
      <c r="AR626" s="697"/>
      <c r="XFA626" s="697"/>
    </row>
    <row r="627" spans="1:44 16381:16381" s="698" customFormat="1" ht="14.1" customHeight="1" x14ac:dyDescent="0.15">
      <c r="A627" s="231" t="s">
        <v>2739</v>
      </c>
      <c r="B627" s="186" t="s">
        <v>2740</v>
      </c>
      <c r="C627" s="199">
        <f t="shared" si="148"/>
        <v>0</v>
      </c>
      <c r="D627" s="203">
        <f t="shared" si="149"/>
        <v>0</v>
      </c>
      <c r="E627" s="78"/>
      <c r="F627" s="78"/>
      <c r="G627" s="78"/>
      <c r="H627" s="79"/>
      <c r="I627" s="79"/>
      <c r="J627" s="79"/>
      <c r="K627" s="79"/>
      <c r="L627" s="79"/>
      <c r="M627" s="79"/>
      <c r="N627" s="79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8"/>
      <c r="AB627" s="78"/>
      <c r="AC627" s="78"/>
      <c r="AD627" s="78"/>
      <c r="AE627" s="78"/>
      <c r="AF627" s="78"/>
      <c r="AG627" s="78"/>
      <c r="AH627" s="78"/>
      <c r="AI627" s="78"/>
      <c r="AJ627" s="78"/>
      <c r="AK627" s="645">
        <v>57320</v>
      </c>
      <c r="AL627" s="651">
        <f t="shared" si="152"/>
        <v>0</v>
      </c>
      <c r="AM627" s="64"/>
      <c r="AN627" s="64"/>
      <c r="AO627" s="64"/>
      <c r="AP627" s="64"/>
      <c r="AQ627" s="64"/>
      <c r="AR627" s="697"/>
      <c r="XFA627" s="697"/>
    </row>
    <row r="628" spans="1:44 16381:16381" s="698" customFormat="1" ht="14.1" customHeight="1" x14ac:dyDescent="0.15">
      <c r="A628" s="231" t="s">
        <v>2741</v>
      </c>
      <c r="B628" s="186" t="s">
        <v>2742</v>
      </c>
      <c r="C628" s="199">
        <f t="shared" si="148"/>
        <v>0</v>
      </c>
      <c r="D628" s="203">
        <f t="shared" si="149"/>
        <v>0</v>
      </c>
      <c r="E628" s="78"/>
      <c r="F628" s="78"/>
      <c r="G628" s="78"/>
      <c r="H628" s="79"/>
      <c r="I628" s="79"/>
      <c r="J628" s="79"/>
      <c r="K628" s="79"/>
      <c r="L628" s="79"/>
      <c r="M628" s="79"/>
      <c r="N628" s="79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8"/>
      <c r="AB628" s="78"/>
      <c r="AC628" s="78"/>
      <c r="AD628" s="78"/>
      <c r="AE628" s="78"/>
      <c r="AF628" s="78"/>
      <c r="AG628" s="78"/>
      <c r="AH628" s="78"/>
      <c r="AI628" s="78"/>
      <c r="AJ628" s="78"/>
      <c r="AK628" s="645">
        <v>28530</v>
      </c>
      <c r="AL628" s="651">
        <f t="shared" si="152"/>
        <v>0</v>
      </c>
      <c r="AM628" s="64"/>
      <c r="AN628" s="64"/>
      <c r="AO628" s="64"/>
      <c r="AP628" s="64"/>
      <c r="AQ628" s="64"/>
      <c r="AR628" s="697"/>
      <c r="XFA628" s="697"/>
    </row>
    <row r="629" spans="1:44 16381:16381" s="698" customFormat="1" ht="14.1" customHeight="1" x14ac:dyDescent="0.15">
      <c r="A629" s="231" t="s">
        <v>2743</v>
      </c>
      <c r="B629" s="186" t="s">
        <v>2744</v>
      </c>
      <c r="C629" s="199">
        <f t="shared" si="148"/>
        <v>0</v>
      </c>
      <c r="D629" s="203">
        <f t="shared" si="149"/>
        <v>0</v>
      </c>
      <c r="E629" s="78"/>
      <c r="F629" s="78"/>
      <c r="G629" s="78"/>
      <c r="H629" s="79"/>
      <c r="I629" s="79"/>
      <c r="J629" s="79"/>
      <c r="K629" s="79"/>
      <c r="L629" s="79"/>
      <c r="M629" s="79"/>
      <c r="N629" s="79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8"/>
      <c r="AB629" s="78"/>
      <c r="AC629" s="78"/>
      <c r="AD629" s="78"/>
      <c r="AE629" s="78"/>
      <c r="AF629" s="78"/>
      <c r="AG629" s="78"/>
      <c r="AH629" s="78"/>
      <c r="AI629" s="78"/>
      <c r="AJ629" s="78"/>
      <c r="AK629" s="645">
        <v>58000</v>
      </c>
      <c r="AL629" s="651">
        <f t="shared" si="152"/>
        <v>0</v>
      </c>
      <c r="AM629" s="64"/>
      <c r="AN629" s="64"/>
      <c r="AO629" s="64"/>
      <c r="AP629" s="64"/>
      <c r="AQ629" s="64"/>
      <c r="AR629" s="697"/>
      <c r="XFA629" s="697"/>
    </row>
    <row r="630" spans="1:44 16381:16381" s="698" customFormat="1" ht="21" x14ac:dyDescent="0.15">
      <c r="A630" s="231" t="s">
        <v>3554</v>
      </c>
      <c r="B630" s="186" t="s">
        <v>3568</v>
      </c>
      <c r="C630" s="202">
        <f t="shared" si="148"/>
        <v>0</v>
      </c>
      <c r="D630" s="203">
        <f t="shared" si="149"/>
        <v>0</v>
      </c>
      <c r="E630" s="78"/>
      <c r="F630" s="78"/>
      <c r="G630" s="78"/>
      <c r="H630" s="79"/>
      <c r="I630" s="79"/>
      <c r="J630" s="79"/>
      <c r="K630" s="79"/>
      <c r="L630" s="79"/>
      <c r="M630" s="79"/>
      <c r="N630" s="79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8"/>
      <c r="AB630" s="78"/>
      <c r="AC630" s="78"/>
      <c r="AD630" s="78"/>
      <c r="AE630" s="78"/>
      <c r="AF630" s="78"/>
      <c r="AG630" s="78"/>
      <c r="AH630" s="78"/>
      <c r="AI630" s="78"/>
      <c r="AJ630" s="78"/>
      <c r="AK630" s="645">
        <v>106770</v>
      </c>
      <c r="AL630" s="651">
        <f t="shared" si="152"/>
        <v>0</v>
      </c>
      <c r="AM630" s="64"/>
      <c r="AN630" s="64"/>
      <c r="AO630" s="64"/>
      <c r="AP630" s="64"/>
      <c r="AQ630" s="64"/>
      <c r="AR630" s="697"/>
      <c r="XFA630" s="697"/>
    </row>
    <row r="631" spans="1:44 16381:16381" s="698" customFormat="1" ht="12" customHeight="1" x14ac:dyDescent="0.15">
      <c r="A631" s="231" t="s">
        <v>3555</v>
      </c>
      <c r="B631" s="186" t="s">
        <v>3569</v>
      </c>
      <c r="C631" s="199">
        <f t="shared" si="148"/>
        <v>0</v>
      </c>
      <c r="D631" s="203">
        <f t="shared" si="149"/>
        <v>0</v>
      </c>
      <c r="E631" s="78"/>
      <c r="F631" s="78"/>
      <c r="G631" s="78"/>
      <c r="H631" s="79"/>
      <c r="I631" s="79"/>
      <c r="J631" s="79"/>
      <c r="K631" s="79"/>
      <c r="L631" s="79"/>
      <c r="M631" s="79"/>
      <c r="N631" s="79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8"/>
      <c r="AB631" s="78"/>
      <c r="AC631" s="78"/>
      <c r="AD631" s="78"/>
      <c r="AE631" s="78"/>
      <c r="AF631" s="78"/>
      <c r="AG631" s="78"/>
      <c r="AH631" s="78"/>
      <c r="AI631" s="78"/>
      <c r="AJ631" s="78"/>
      <c r="AK631" s="645">
        <v>58150</v>
      </c>
      <c r="AL631" s="651">
        <f t="shared" si="152"/>
        <v>0</v>
      </c>
      <c r="AM631" s="64"/>
      <c r="AN631" s="64"/>
      <c r="AO631" s="64"/>
      <c r="AP631" s="64"/>
      <c r="AQ631" s="64"/>
      <c r="AR631" s="697"/>
      <c r="XFA631" s="697"/>
    </row>
    <row r="632" spans="1:44 16381:16381" s="698" customFormat="1" ht="24.75" customHeight="1" x14ac:dyDescent="0.15">
      <c r="A632" s="231" t="s">
        <v>3556</v>
      </c>
      <c r="B632" s="186" t="s">
        <v>3570</v>
      </c>
      <c r="C632" s="199">
        <f t="shared" si="148"/>
        <v>0</v>
      </c>
      <c r="D632" s="203">
        <f t="shared" si="149"/>
        <v>0</v>
      </c>
      <c r="E632" s="78"/>
      <c r="F632" s="78"/>
      <c r="G632" s="78"/>
      <c r="H632" s="79"/>
      <c r="I632" s="79"/>
      <c r="J632" s="79"/>
      <c r="K632" s="79"/>
      <c r="L632" s="79"/>
      <c r="M632" s="79"/>
      <c r="N632" s="79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8"/>
      <c r="AB632" s="78"/>
      <c r="AC632" s="78"/>
      <c r="AD632" s="78"/>
      <c r="AE632" s="78"/>
      <c r="AF632" s="78"/>
      <c r="AG632" s="78"/>
      <c r="AH632" s="78"/>
      <c r="AI632" s="78"/>
      <c r="AJ632" s="78"/>
      <c r="AK632" s="645">
        <v>78960</v>
      </c>
      <c r="AL632" s="651">
        <f t="shared" si="152"/>
        <v>0</v>
      </c>
      <c r="AM632" s="64"/>
      <c r="AN632" s="64"/>
      <c r="AO632" s="64"/>
      <c r="AP632" s="64"/>
      <c r="AQ632" s="64"/>
      <c r="AR632" s="697"/>
      <c r="XFA632" s="697"/>
    </row>
    <row r="633" spans="1:44 16381:16381" s="698" customFormat="1" ht="23.25" customHeight="1" x14ac:dyDescent="0.15">
      <c r="A633" s="231" t="s">
        <v>3557</v>
      </c>
      <c r="B633" s="186" t="s">
        <v>6123</v>
      </c>
      <c r="C633" s="199">
        <f t="shared" si="148"/>
        <v>0</v>
      </c>
      <c r="D633" s="203">
        <f t="shared" si="149"/>
        <v>0</v>
      </c>
      <c r="E633" s="78"/>
      <c r="F633" s="78"/>
      <c r="G633" s="78"/>
      <c r="H633" s="79"/>
      <c r="I633" s="79"/>
      <c r="J633" s="79"/>
      <c r="K633" s="79"/>
      <c r="L633" s="79"/>
      <c r="M633" s="79"/>
      <c r="N633" s="79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8"/>
      <c r="AB633" s="78"/>
      <c r="AC633" s="78"/>
      <c r="AD633" s="78"/>
      <c r="AE633" s="78"/>
      <c r="AF633" s="78"/>
      <c r="AG633" s="78"/>
      <c r="AH633" s="78"/>
      <c r="AI633" s="78"/>
      <c r="AJ633" s="78"/>
      <c r="AK633" s="645">
        <v>37550</v>
      </c>
      <c r="AL633" s="651">
        <f t="shared" si="152"/>
        <v>0</v>
      </c>
      <c r="AM633" s="64"/>
      <c r="AN633" s="64"/>
      <c r="AO633" s="64"/>
      <c r="AP633" s="64"/>
      <c r="AQ633" s="64"/>
      <c r="AR633" s="697"/>
      <c r="XFA633" s="697"/>
    </row>
    <row r="634" spans="1:44 16381:16381" s="698" customFormat="1" ht="14.1" customHeight="1" x14ac:dyDescent="0.15">
      <c r="A634" s="231" t="s">
        <v>3558</v>
      </c>
      <c r="B634" s="186" t="s">
        <v>3571</v>
      </c>
      <c r="C634" s="199">
        <f t="shared" si="148"/>
        <v>0</v>
      </c>
      <c r="D634" s="203">
        <f t="shared" si="149"/>
        <v>0</v>
      </c>
      <c r="E634" s="78"/>
      <c r="F634" s="78"/>
      <c r="G634" s="78"/>
      <c r="H634" s="79"/>
      <c r="I634" s="79"/>
      <c r="J634" s="79"/>
      <c r="K634" s="79"/>
      <c r="L634" s="79"/>
      <c r="M634" s="79"/>
      <c r="N634" s="79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8"/>
      <c r="AB634" s="78"/>
      <c r="AC634" s="78"/>
      <c r="AD634" s="78"/>
      <c r="AE634" s="78"/>
      <c r="AF634" s="78"/>
      <c r="AG634" s="78"/>
      <c r="AH634" s="78"/>
      <c r="AI634" s="78"/>
      <c r="AJ634" s="78"/>
      <c r="AK634" s="645">
        <v>73480</v>
      </c>
      <c r="AL634" s="651">
        <f t="shared" si="152"/>
        <v>0</v>
      </c>
      <c r="AM634" s="64"/>
      <c r="AN634" s="64"/>
      <c r="AO634" s="64"/>
      <c r="AP634" s="64"/>
      <c r="AQ634" s="64"/>
      <c r="AR634" s="697"/>
      <c r="XFA634" s="697"/>
    </row>
    <row r="635" spans="1:44 16381:16381" s="698" customFormat="1" ht="14.1" customHeight="1" x14ac:dyDescent="0.15">
      <c r="A635" s="231" t="s">
        <v>3559</v>
      </c>
      <c r="B635" s="186" t="s">
        <v>3572</v>
      </c>
      <c r="C635" s="199">
        <f t="shared" si="148"/>
        <v>0</v>
      </c>
      <c r="D635" s="203">
        <f t="shared" si="149"/>
        <v>0</v>
      </c>
      <c r="E635" s="78"/>
      <c r="F635" s="78"/>
      <c r="G635" s="78"/>
      <c r="H635" s="79"/>
      <c r="I635" s="79"/>
      <c r="J635" s="79"/>
      <c r="K635" s="79"/>
      <c r="L635" s="79"/>
      <c r="M635" s="79"/>
      <c r="N635" s="79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8"/>
      <c r="AB635" s="78"/>
      <c r="AC635" s="78"/>
      <c r="AD635" s="78"/>
      <c r="AE635" s="78"/>
      <c r="AF635" s="78"/>
      <c r="AG635" s="78"/>
      <c r="AH635" s="78"/>
      <c r="AI635" s="78"/>
      <c r="AJ635" s="78"/>
      <c r="AK635" s="645">
        <v>118550</v>
      </c>
      <c r="AL635" s="651">
        <f t="shared" si="152"/>
        <v>0</v>
      </c>
      <c r="AM635" s="64"/>
      <c r="AN635" s="64"/>
      <c r="AO635" s="64"/>
      <c r="AP635" s="64"/>
      <c r="AQ635" s="64"/>
      <c r="AR635" s="697"/>
      <c r="XFA635" s="697"/>
    </row>
    <row r="636" spans="1:44 16381:16381" s="698" customFormat="1" ht="14.1" customHeight="1" x14ac:dyDescent="0.15">
      <c r="A636" s="231" t="s">
        <v>3560</v>
      </c>
      <c r="B636" s="186" t="s">
        <v>3573</v>
      </c>
      <c r="C636" s="199">
        <f t="shared" si="148"/>
        <v>0</v>
      </c>
      <c r="D636" s="203">
        <f t="shared" si="149"/>
        <v>0</v>
      </c>
      <c r="E636" s="78"/>
      <c r="F636" s="78"/>
      <c r="G636" s="78"/>
      <c r="H636" s="79"/>
      <c r="I636" s="79"/>
      <c r="J636" s="79"/>
      <c r="K636" s="79"/>
      <c r="L636" s="79"/>
      <c r="M636" s="79"/>
      <c r="N636" s="79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8"/>
      <c r="AB636" s="78"/>
      <c r="AC636" s="78"/>
      <c r="AD636" s="78"/>
      <c r="AE636" s="78"/>
      <c r="AF636" s="78"/>
      <c r="AG636" s="78"/>
      <c r="AH636" s="78"/>
      <c r="AI636" s="78"/>
      <c r="AJ636" s="78"/>
      <c r="AK636" s="645">
        <v>55550</v>
      </c>
      <c r="AL636" s="651">
        <f t="shared" si="152"/>
        <v>0</v>
      </c>
      <c r="AM636" s="64"/>
      <c r="AN636" s="64"/>
      <c r="AO636" s="64"/>
      <c r="AP636" s="64"/>
      <c r="AQ636" s="64"/>
      <c r="AR636" s="697"/>
      <c r="XFA636" s="697"/>
    </row>
    <row r="637" spans="1:44 16381:16381" s="698" customFormat="1" ht="14.1" customHeight="1" x14ac:dyDescent="0.15">
      <c r="A637" s="231" t="s">
        <v>3561</v>
      </c>
      <c r="B637" s="186" t="s">
        <v>3574</v>
      </c>
      <c r="C637" s="199">
        <f t="shared" si="148"/>
        <v>0</v>
      </c>
      <c r="D637" s="203">
        <f t="shared" si="149"/>
        <v>0</v>
      </c>
      <c r="E637" s="78"/>
      <c r="F637" s="78"/>
      <c r="G637" s="78"/>
      <c r="H637" s="79"/>
      <c r="I637" s="79"/>
      <c r="J637" s="79"/>
      <c r="K637" s="79"/>
      <c r="L637" s="79"/>
      <c r="M637" s="79"/>
      <c r="N637" s="79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8"/>
      <c r="AB637" s="78"/>
      <c r="AC637" s="78"/>
      <c r="AD637" s="78"/>
      <c r="AE637" s="78"/>
      <c r="AF637" s="78"/>
      <c r="AG637" s="78"/>
      <c r="AH637" s="78"/>
      <c r="AI637" s="78"/>
      <c r="AJ637" s="78"/>
      <c r="AK637" s="645">
        <v>95300</v>
      </c>
      <c r="AL637" s="651">
        <f t="shared" si="152"/>
        <v>0</v>
      </c>
      <c r="AM637" s="64"/>
      <c r="AN637" s="64"/>
      <c r="AO637" s="64"/>
      <c r="AP637" s="64"/>
      <c r="AQ637" s="64"/>
      <c r="AR637" s="697"/>
      <c r="XFA637" s="697"/>
    </row>
    <row r="638" spans="1:44 16381:16381" s="698" customFormat="1" ht="14.1" customHeight="1" x14ac:dyDescent="0.15">
      <c r="A638" s="231" t="s">
        <v>3562</v>
      </c>
      <c r="B638" s="186" t="s">
        <v>3575</v>
      </c>
      <c r="C638" s="199">
        <f t="shared" si="148"/>
        <v>0</v>
      </c>
      <c r="D638" s="203">
        <f t="shared" si="149"/>
        <v>0</v>
      </c>
      <c r="E638" s="78"/>
      <c r="F638" s="78"/>
      <c r="G638" s="78"/>
      <c r="H638" s="79"/>
      <c r="I638" s="79"/>
      <c r="J638" s="79"/>
      <c r="K638" s="79"/>
      <c r="L638" s="79"/>
      <c r="M638" s="79"/>
      <c r="N638" s="79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8"/>
      <c r="AB638" s="78"/>
      <c r="AC638" s="78"/>
      <c r="AD638" s="78"/>
      <c r="AE638" s="78"/>
      <c r="AF638" s="78"/>
      <c r="AG638" s="78"/>
      <c r="AH638" s="78"/>
      <c r="AI638" s="78"/>
      <c r="AJ638" s="78"/>
      <c r="AK638" s="645">
        <v>6160</v>
      </c>
      <c r="AL638" s="651">
        <f t="shared" si="152"/>
        <v>0</v>
      </c>
      <c r="AM638" s="64"/>
      <c r="AN638" s="64"/>
      <c r="AO638" s="64"/>
      <c r="AP638" s="64"/>
      <c r="AQ638" s="64"/>
      <c r="AR638" s="697"/>
      <c r="XFA638" s="697"/>
    </row>
    <row r="639" spans="1:44 16381:16381" s="698" customFormat="1" ht="14.1" customHeight="1" x14ac:dyDescent="0.15">
      <c r="A639" s="231" t="s">
        <v>3563</v>
      </c>
      <c r="B639" s="186" t="s">
        <v>3576</v>
      </c>
      <c r="C639" s="199">
        <f t="shared" si="148"/>
        <v>0</v>
      </c>
      <c r="D639" s="203">
        <f t="shared" si="149"/>
        <v>0</v>
      </c>
      <c r="E639" s="78"/>
      <c r="F639" s="78"/>
      <c r="G639" s="78"/>
      <c r="H639" s="79"/>
      <c r="I639" s="79"/>
      <c r="J639" s="79"/>
      <c r="K639" s="79"/>
      <c r="L639" s="79"/>
      <c r="M639" s="79"/>
      <c r="N639" s="79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8"/>
      <c r="AB639" s="78"/>
      <c r="AC639" s="78"/>
      <c r="AD639" s="78"/>
      <c r="AE639" s="78"/>
      <c r="AF639" s="78"/>
      <c r="AG639" s="78"/>
      <c r="AH639" s="78"/>
      <c r="AI639" s="78"/>
      <c r="AJ639" s="78"/>
      <c r="AK639" s="645">
        <v>10050</v>
      </c>
      <c r="AL639" s="651">
        <f t="shared" si="152"/>
        <v>0</v>
      </c>
      <c r="AM639" s="64"/>
      <c r="AN639" s="64"/>
      <c r="AO639" s="64"/>
      <c r="AP639" s="64"/>
      <c r="AQ639" s="64"/>
      <c r="AR639" s="697"/>
      <c r="XFA639" s="697"/>
    </row>
    <row r="640" spans="1:44 16381:16381" s="698" customFormat="1" ht="14.1" customHeight="1" x14ac:dyDescent="0.15">
      <c r="A640" s="231" t="s">
        <v>3564</v>
      </c>
      <c r="B640" s="186" t="s">
        <v>3577</v>
      </c>
      <c r="C640" s="199">
        <f t="shared" si="148"/>
        <v>0</v>
      </c>
      <c r="D640" s="203">
        <f t="shared" si="149"/>
        <v>0</v>
      </c>
      <c r="E640" s="78"/>
      <c r="F640" s="78"/>
      <c r="G640" s="78"/>
      <c r="H640" s="79"/>
      <c r="I640" s="79"/>
      <c r="J640" s="79"/>
      <c r="K640" s="79"/>
      <c r="L640" s="79"/>
      <c r="M640" s="79"/>
      <c r="N640" s="79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8"/>
      <c r="AB640" s="78"/>
      <c r="AC640" s="78"/>
      <c r="AD640" s="78"/>
      <c r="AE640" s="78"/>
      <c r="AF640" s="78"/>
      <c r="AG640" s="78"/>
      <c r="AH640" s="78"/>
      <c r="AI640" s="78"/>
      <c r="AJ640" s="78"/>
      <c r="AK640" s="645">
        <v>15620</v>
      </c>
      <c r="AL640" s="651">
        <f t="shared" si="152"/>
        <v>0</v>
      </c>
      <c r="AM640" s="64"/>
      <c r="AN640" s="64"/>
      <c r="AO640" s="64"/>
      <c r="AP640" s="64"/>
      <c r="AQ640" s="64"/>
      <c r="AR640" s="697"/>
      <c r="XFA640" s="697"/>
    </row>
    <row r="641" spans="1:16381" s="698" customFormat="1" ht="14.1" customHeight="1" x14ac:dyDescent="0.15">
      <c r="A641" s="231" t="s">
        <v>3978</v>
      </c>
      <c r="B641" s="186" t="s">
        <v>3979</v>
      </c>
      <c r="C641" s="199">
        <f t="shared" si="148"/>
        <v>0</v>
      </c>
      <c r="D641" s="203">
        <f t="shared" si="149"/>
        <v>0</v>
      </c>
      <c r="E641" s="78"/>
      <c r="F641" s="78"/>
      <c r="G641" s="78"/>
      <c r="H641" s="79"/>
      <c r="I641" s="79"/>
      <c r="J641" s="79"/>
      <c r="K641" s="79"/>
      <c r="L641" s="79"/>
      <c r="M641" s="79"/>
      <c r="N641" s="79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8"/>
      <c r="AB641" s="78"/>
      <c r="AC641" s="78"/>
      <c r="AD641" s="78"/>
      <c r="AE641" s="78"/>
      <c r="AF641" s="78"/>
      <c r="AG641" s="78"/>
      <c r="AH641" s="78"/>
      <c r="AI641" s="78"/>
      <c r="AJ641" s="78"/>
      <c r="AK641" s="645">
        <v>8350</v>
      </c>
      <c r="AL641" s="651">
        <f t="shared" si="152"/>
        <v>0</v>
      </c>
      <c r="AM641" s="64"/>
      <c r="AN641" s="64"/>
      <c r="AO641" s="64"/>
      <c r="AP641" s="64"/>
      <c r="AQ641" s="64"/>
      <c r="AR641" s="697"/>
      <c r="XFA641" s="697"/>
    </row>
    <row r="642" spans="1:16381" s="698" customFormat="1" ht="14.1" customHeight="1" x14ac:dyDescent="0.15">
      <c r="A642" s="231" t="s">
        <v>4073</v>
      </c>
      <c r="B642" s="186" t="s">
        <v>4074</v>
      </c>
      <c r="C642" s="199">
        <f t="shared" ref="C642:C649" si="153">SUM(D642+G642)</f>
        <v>0</v>
      </c>
      <c r="D642" s="203">
        <f t="shared" ref="D642:D649" si="154">SUM(E642:F642)</f>
        <v>0</v>
      </c>
      <c r="E642" s="78"/>
      <c r="F642" s="78"/>
      <c r="G642" s="78"/>
      <c r="H642" s="79"/>
      <c r="I642" s="79"/>
      <c r="J642" s="79"/>
      <c r="K642" s="79"/>
      <c r="L642" s="79"/>
      <c r="M642" s="79"/>
      <c r="N642" s="79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8"/>
      <c r="AB642" s="78"/>
      <c r="AC642" s="78"/>
      <c r="AD642" s="78"/>
      <c r="AE642" s="78"/>
      <c r="AF642" s="78"/>
      <c r="AG642" s="78"/>
      <c r="AH642" s="78"/>
      <c r="AI642" s="78"/>
      <c r="AJ642" s="78"/>
      <c r="AK642" s="645">
        <v>75390</v>
      </c>
      <c r="AL642" s="651">
        <f t="shared" si="152"/>
        <v>0</v>
      </c>
      <c r="AM642" s="64"/>
      <c r="AN642" s="64"/>
      <c r="AO642" s="64"/>
      <c r="AP642" s="64"/>
      <c r="AQ642" s="64"/>
      <c r="AR642" s="697"/>
      <c r="XFA642" s="697"/>
    </row>
    <row r="643" spans="1:16381" s="698" customFormat="1" ht="14.1" customHeight="1" x14ac:dyDescent="0.15">
      <c r="A643" s="231" t="s">
        <v>4075</v>
      </c>
      <c r="B643" s="186" t="s">
        <v>4076</v>
      </c>
      <c r="C643" s="199">
        <f t="shared" si="153"/>
        <v>0</v>
      </c>
      <c r="D643" s="203">
        <f t="shared" si="154"/>
        <v>0</v>
      </c>
      <c r="E643" s="78"/>
      <c r="F643" s="78"/>
      <c r="G643" s="78"/>
      <c r="H643" s="79"/>
      <c r="I643" s="79"/>
      <c r="J643" s="79"/>
      <c r="K643" s="79"/>
      <c r="L643" s="79"/>
      <c r="M643" s="79"/>
      <c r="N643" s="79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8"/>
      <c r="AB643" s="78"/>
      <c r="AC643" s="78"/>
      <c r="AD643" s="78"/>
      <c r="AE643" s="78"/>
      <c r="AF643" s="78"/>
      <c r="AG643" s="78"/>
      <c r="AH643" s="78"/>
      <c r="AI643" s="78"/>
      <c r="AJ643" s="78"/>
      <c r="AK643" s="645">
        <v>38010</v>
      </c>
      <c r="AL643" s="651">
        <f t="shared" si="152"/>
        <v>0</v>
      </c>
      <c r="AM643" s="64"/>
      <c r="AN643" s="64"/>
      <c r="AO643" s="64"/>
      <c r="AP643" s="64"/>
      <c r="AQ643" s="64"/>
      <c r="AR643" s="697"/>
      <c r="XFA643" s="697"/>
    </row>
    <row r="644" spans="1:16381" s="698" customFormat="1" ht="14.1" customHeight="1" x14ac:dyDescent="0.15">
      <c r="A644" s="231" t="s">
        <v>4077</v>
      </c>
      <c r="B644" s="186" t="s">
        <v>4078</v>
      </c>
      <c r="C644" s="199">
        <f t="shared" si="153"/>
        <v>0</v>
      </c>
      <c r="D644" s="203">
        <f t="shared" si="154"/>
        <v>0</v>
      </c>
      <c r="E644" s="78"/>
      <c r="F644" s="78"/>
      <c r="G644" s="78"/>
      <c r="H644" s="79"/>
      <c r="I644" s="79"/>
      <c r="J644" s="79"/>
      <c r="K644" s="79"/>
      <c r="L644" s="79"/>
      <c r="M644" s="79"/>
      <c r="N644" s="79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8"/>
      <c r="AB644" s="78"/>
      <c r="AC644" s="78"/>
      <c r="AD644" s="78"/>
      <c r="AE644" s="78"/>
      <c r="AF644" s="78"/>
      <c r="AG644" s="78"/>
      <c r="AH644" s="78"/>
      <c r="AI644" s="78"/>
      <c r="AJ644" s="78"/>
      <c r="AK644" s="645">
        <v>22020</v>
      </c>
      <c r="AL644" s="651">
        <f t="shared" si="152"/>
        <v>0</v>
      </c>
      <c r="AM644" s="64"/>
      <c r="AN644" s="64"/>
      <c r="AO644" s="64"/>
      <c r="AP644" s="64"/>
      <c r="AQ644" s="64"/>
      <c r="AR644" s="697"/>
      <c r="XFA644" s="697"/>
    </row>
    <row r="645" spans="1:16381" s="698" customFormat="1" ht="14.1" customHeight="1" x14ac:dyDescent="0.15">
      <c r="A645" s="231" t="s">
        <v>4079</v>
      </c>
      <c r="B645" s="186" t="s">
        <v>4080</v>
      </c>
      <c r="C645" s="199">
        <f t="shared" si="153"/>
        <v>0</v>
      </c>
      <c r="D645" s="203">
        <f t="shared" si="154"/>
        <v>0</v>
      </c>
      <c r="E645" s="78"/>
      <c r="F645" s="78"/>
      <c r="G645" s="78"/>
      <c r="H645" s="79"/>
      <c r="I645" s="79"/>
      <c r="J645" s="79"/>
      <c r="K645" s="79"/>
      <c r="L645" s="79"/>
      <c r="M645" s="79"/>
      <c r="N645" s="79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8"/>
      <c r="AB645" s="78"/>
      <c r="AC645" s="78"/>
      <c r="AD645" s="78"/>
      <c r="AE645" s="78"/>
      <c r="AF645" s="78"/>
      <c r="AG645" s="78"/>
      <c r="AH645" s="78"/>
      <c r="AI645" s="78"/>
      <c r="AJ645" s="78"/>
      <c r="AK645" s="645">
        <v>59880</v>
      </c>
      <c r="AL645" s="651">
        <f t="shared" si="152"/>
        <v>0</v>
      </c>
      <c r="AM645" s="64"/>
      <c r="AN645" s="64"/>
      <c r="AO645" s="64"/>
      <c r="AP645" s="64"/>
      <c r="AQ645" s="64"/>
      <c r="AR645" s="697"/>
      <c r="XFA645" s="697"/>
    </row>
    <row r="646" spans="1:16381" s="698" customFormat="1" ht="14.1" customHeight="1" x14ac:dyDescent="0.15">
      <c r="A646" s="231" t="s">
        <v>4081</v>
      </c>
      <c r="B646" s="186" t="s">
        <v>4082</v>
      </c>
      <c r="C646" s="199">
        <f t="shared" si="153"/>
        <v>0</v>
      </c>
      <c r="D646" s="203">
        <f t="shared" si="154"/>
        <v>0</v>
      </c>
      <c r="E646" s="78"/>
      <c r="F646" s="78"/>
      <c r="G646" s="78"/>
      <c r="H646" s="79"/>
      <c r="I646" s="79"/>
      <c r="J646" s="79"/>
      <c r="K646" s="79"/>
      <c r="L646" s="79"/>
      <c r="M646" s="79"/>
      <c r="N646" s="79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8"/>
      <c r="AB646" s="78"/>
      <c r="AC646" s="78"/>
      <c r="AD646" s="78"/>
      <c r="AE646" s="78"/>
      <c r="AF646" s="78"/>
      <c r="AG646" s="78"/>
      <c r="AH646" s="78"/>
      <c r="AI646" s="78"/>
      <c r="AJ646" s="78"/>
      <c r="AK646" s="645">
        <v>49170</v>
      </c>
      <c r="AL646" s="651">
        <f t="shared" si="152"/>
        <v>0</v>
      </c>
      <c r="AM646" s="64"/>
      <c r="AN646" s="64"/>
      <c r="AO646" s="64"/>
      <c r="AP646" s="64"/>
      <c r="AQ646" s="64"/>
      <c r="AR646" s="697"/>
      <c r="XFA646" s="697"/>
    </row>
    <row r="647" spans="1:16381" s="698" customFormat="1" ht="14.1" customHeight="1" x14ac:dyDescent="0.15">
      <c r="A647" s="231" t="s">
        <v>4083</v>
      </c>
      <c r="B647" s="186" t="s">
        <v>4084</v>
      </c>
      <c r="C647" s="199">
        <f t="shared" si="153"/>
        <v>0</v>
      </c>
      <c r="D647" s="203">
        <f t="shared" si="154"/>
        <v>0</v>
      </c>
      <c r="E647" s="78"/>
      <c r="F647" s="78"/>
      <c r="G647" s="78"/>
      <c r="H647" s="79"/>
      <c r="I647" s="79"/>
      <c r="J647" s="79"/>
      <c r="K647" s="79"/>
      <c r="L647" s="79"/>
      <c r="M647" s="79"/>
      <c r="N647" s="79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8"/>
      <c r="AB647" s="78"/>
      <c r="AC647" s="78"/>
      <c r="AD647" s="78"/>
      <c r="AE647" s="78"/>
      <c r="AF647" s="78"/>
      <c r="AG647" s="78"/>
      <c r="AH647" s="78"/>
      <c r="AI647" s="78"/>
      <c r="AJ647" s="78"/>
      <c r="AK647" s="645">
        <v>77330</v>
      </c>
      <c r="AL647" s="651">
        <f t="shared" si="152"/>
        <v>0</v>
      </c>
      <c r="AM647" s="64"/>
      <c r="AN647" s="64"/>
      <c r="AO647" s="64"/>
      <c r="AP647" s="64"/>
      <c r="AQ647" s="64"/>
      <c r="AR647" s="697"/>
      <c r="XFA647" s="697"/>
    </row>
    <row r="648" spans="1:16381" s="698" customFormat="1" ht="14.1" customHeight="1" x14ac:dyDescent="0.15">
      <c r="A648" s="231" t="s">
        <v>4085</v>
      </c>
      <c r="B648" s="186" t="s">
        <v>4086</v>
      </c>
      <c r="C648" s="199">
        <f t="shared" si="153"/>
        <v>0</v>
      </c>
      <c r="D648" s="203">
        <f t="shared" si="154"/>
        <v>0</v>
      </c>
      <c r="E648" s="78"/>
      <c r="F648" s="78"/>
      <c r="G648" s="78"/>
      <c r="H648" s="79"/>
      <c r="I648" s="79"/>
      <c r="J648" s="79"/>
      <c r="K648" s="79"/>
      <c r="L648" s="79"/>
      <c r="M648" s="79"/>
      <c r="N648" s="79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8"/>
      <c r="AB648" s="78"/>
      <c r="AC648" s="78"/>
      <c r="AD648" s="78"/>
      <c r="AE648" s="78"/>
      <c r="AF648" s="78"/>
      <c r="AG648" s="78"/>
      <c r="AH648" s="78"/>
      <c r="AI648" s="78"/>
      <c r="AJ648" s="78"/>
      <c r="AK648" s="645">
        <v>69180</v>
      </c>
      <c r="AL648" s="651">
        <f t="shared" si="152"/>
        <v>0</v>
      </c>
      <c r="AM648" s="64"/>
      <c r="AN648" s="64" t="s">
        <v>547</v>
      </c>
      <c r="AO648" s="64"/>
      <c r="AP648" s="64"/>
      <c r="AQ648" s="64"/>
      <c r="AR648" s="697"/>
      <c r="XFA648" s="697"/>
    </row>
    <row r="649" spans="1:16381" s="698" customFormat="1" ht="14.1" customHeight="1" x14ac:dyDescent="0.15">
      <c r="A649" s="231" t="s">
        <v>6194</v>
      </c>
      <c r="B649" s="186" t="s">
        <v>6195</v>
      </c>
      <c r="C649" s="199">
        <f t="shared" si="153"/>
        <v>0</v>
      </c>
      <c r="D649" s="203">
        <f t="shared" si="154"/>
        <v>0</v>
      </c>
      <c r="E649" s="78"/>
      <c r="F649" s="78"/>
      <c r="G649" s="78"/>
      <c r="H649" s="79"/>
      <c r="I649" s="79"/>
      <c r="J649" s="79"/>
      <c r="K649" s="79"/>
      <c r="L649" s="79"/>
      <c r="M649" s="79"/>
      <c r="N649" s="79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8"/>
      <c r="AB649" s="78"/>
      <c r="AC649" s="78"/>
      <c r="AD649" s="78"/>
      <c r="AE649" s="78"/>
      <c r="AF649" s="78"/>
      <c r="AG649" s="78"/>
      <c r="AH649" s="78"/>
      <c r="AI649" s="78"/>
      <c r="AJ649" s="78"/>
      <c r="AK649" s="645">
        <v>25640</v>
      </c>
      <c r="AL649" s="651">
        <f t="shared" si="152"/>
        <v>0</v>
      </c>
      <c r="AM649" s="64"/>
      <c r="AN649" s="64"/>
      <c r="AO649" s="64"/>
      <c r="AP649" s="64"/>
      <c r="AQ649" s="64"/>
      <c r="AR649" s="697"/>
      <c r="XFA649" s="697"/>
    </row>
    <row r="650" spans="1:16381" s="700" customFormat="1" ht="14.1" customHeight="1" x14ac:dyDescent="0.15">
      <c r="A650" s="213"/>
      <c r="B650" s="214" t="s">
        <v>384</v>
      </c>
      <c r="C650" s="217">
        <f>SUM(C604:C649)</f>
        <v>0</v>
      </c>
      <c r="D650" s="217">
        <f>SUM(D604:D649)</f>
        <v>0</v>
      </c>
      <c r="E650" s="217">
        <f>SUM(E604:E649)</f>
        <v>0</v>
      </c>
      <c r="F650" s="217">
        <f>SUM(F604:F649)</f>
        <v>0</v>
      </c>
      <c r="G650" s="217">
        <f>SUM(G604:G649)</f>
        <v>0</v>
      </c>
      <c r="H650" s="856"/>
      <c r="I650" s="857"/>
      <c r="J650" s="857"/>
      <c r="K650" s="857"/>
      <c r="L650" s="857"/>
      <c r="M650" s="857"/>
      <c r="N650" s="857"/>
      <c r="O650" s="857"/>
      <c r="P650" s="857"/>
      <c r="Q650" s="857"/>
      <c r="R650" s="857"/>
      <c r="S650" s="857"/>
      <c r="T650" s="857"/>
      <c r="U650" s="857"/>
      <c r="V650" s="857"/>
      <c r="W650" s="857"/>
      <c r="X650" s="857"/>
      <c r="Y650" s="857"/>
      <c r="Z650" s="858"/>
      <c r="AA650" s="217">
        <f>SUM(AA604:AA649)</f>
        <v>0</v>
      </c>
      <c r="AB650" s="217">
        <f t="shared" ref="AB650:AL650" si="155">SUM(AB604:AB649)</f>
        <v>0</v>
      </c>
      <c r="AC650" s="217">
        <f t="shared" si="155"/>
        <v>0</v>
      </c>
      <c r="AD650" s="217">
        <f t="shared" si="155"/>
        <v>0</v>
      </c>
      <c r="AE650" s="217">
        <f t="shared" si="155"/>
        <v>0</v>
      </c>
      <c r="AF650" s="217">
        <f t="shared" si="155"/>
        <v>0</v>
      </c>
      <c r="AG650" s="217">
        <f t="shared" si="155"/>
        <v>0</v>
      </c>
      <c r="AH650" s="217">
        <f t="shared" si="155"/>
        <v>0</v>
      </c>
      <c r="AI650" s="217">
        <f t="shared" si="155"/>
        <v>0</v>
      </c>
      <c r="AJ650" s="217">
        <f t="shared" si="155"/>
        <v>0</v>
      </c>
      <c r="AK650" s="217"/>
      <c r="AL650" s="240">
        <f t="shared" si="155"/>
        <v>0</v>
      </c>
      <c r="AM650" s="67"/>
      <c r="AN650" s="67"/>
      <c r="AO650" s="67"/>
      <c r="AP650" s="67"/>
      <c r="AQ650" s="67"/>
      <c r="AR650" s="704"/>
      <c r="AS650" s="705"/>
      <c r="AT650" s="705"/>
      <c r="AU650" s="705"/>
      <c r="AV650" s="705"/>
      <c r="AW650" s="705"/>
      <c r="AX650" s="705"/>
      <c r="AY650" s="705"/>
      <c r="AZ650" s="705"/>
      <c r="BA650" s="705"/>
      <c r="BB650" s="705"/>
      <c r="BC650" s="705"/>
      <c r="BD650" s="705"/>
      <c r="BE650" s="705"/>
      <c r="BF650" s="705"/>
      <c r="BG650" s="705"/>
      <c r="BH650" s="705"/>
      <c r="BI650" s="705"/>
      <c r="BJ650" s="705"/>
      <c r="BK650" s="705"/>
      <c r="BL650" s="705"/>
      <c r="BM650" s="705"/>
      <c r="BN650" s="705"/>
      <c r="BO650" s="705"/>
      <c r="BP650" s="705"/>
      <c r="BQ650" s="705"/>
      <c r="BR650" s="705"/>
      <c r="BS650" s="705"/>
      <c r="BT650" s="705"/>
      <c r="BU650" s="705"/>
      <c r="BV650" s="705"/>
      <c r="BW650" s="705"/>
      <c r="BX650" s="705"/>
      <c r="BY650" s="705"/>
      <c r="BZ650" s="705"/>
      <c r="CA650" s="705"/>
      <c r="CB650" s="705"/>
      <c r="CC650" s="705"/>
      <c r="CD650" s="705"/>
      <c r="CE650" s="705"/>
      <c r="CF650" s="705"/>
      <c r="CG650" s="705"/>
      <c r="CH650" s="705"/>
      <c r="CI650" s="705"/>
      <c r="CJ650" s="705"/>
      <c r="CK650" s="705"/>
      <c r="CL650" s="705"/>
      <c r="CM650" s="705"/>
      <c r="CN650" s="705"/>
      <c r="CO650" s="705"/>
      <c r="CP650" s="705"/>
      <c r="CQ650" s="705"/>
      <c r="CR650" s="705"/>
      <c r="CS650" s="705"/>
      <c r="CT650" s="705"/>
      <c r="CU650" s="705"/>
      <c r="CV650" s="705"/>
      <c r="CW650" s="705"/>
      <c r="CX650" s="705"/>
      <c r="CY650" s="705"/>
      <c r="CZ650" s="705"/>
      <c r="DA650" s="705"/>
      <c r="DB650" s="705"/>
      <c r="DC650" s="705"/>
      <c r="DD650" s="705"/>
      <c r="DE650" s="705"/>
      <c r="DF650" s="705"/>
      <c r="DG650" s="705"/>
      <c r="DH650" s="705"/>
      <c r="DI650" s="705"/>
      <c r="DJ650" s="705"/>
      <c r="DK650" s="705"/>
      <c r="DL650" s="705"/>
      <c r="DM650" s="705"/>
      <c r="DN650" s="705"/>
      <c r="DO650" s="705"/>
      <c r="DP650" s="705"/>
      <c r="DQ650" s="705"/>
      <c r="DR650" s="705"/>
      <c r="DS650" s="705"/>
      <c r="DT650" s="705"/>
      <c r="DU650" s="705"/>
      <c r="DV650" s="705"/>
      <c r="DW650" s="705"/>
      <c r="DX650" s="705"/>
      <c r="DY650" s="705"/>
      <c r="DZ650" s="705"/>
      <c r="EA650" s="705"/>
      <c r="EB650" s="705"/>
      <c r="EC650" s="705"/>
      <c r="ED650" s="705"/>
      <c r="EE650" s="705"/>
      <c r="EF650" s="705"/>
      <c r="EG650" s="705"/>
      <c r="EH650" s="705"/>
      <c r="EI650" s="705"/>
      <c r="EJ650" s="705"/>
      <c r="EK650" s="705"/>
      <c r="EL650" s="705"/>
      <c r="EM650" s="705"/>
      <c r="EN650" s="705"/>
      <c r="EO650" s="705"/>
      <c r="EP650" s="705"/>
      <c r="EQ650" s="705"/>
      <c r="ER650" s="705"/>
      <c r="ES650" s="705"/>
      <c r="ET650" s="705"/>
      <c r="EU650" s="705"/>
      <c r="EV650" s="705"/>
      <c r="EW650" s="705"/>
      <c r="EX650" s="705"/>
      <c r="EY650" s="705"/>
      <c r="EZ650" s="705"/>
      <c r="FA650" s="705"/>
      <c r="FB650" s="705"/>
      <c r="FC650" s="705"/>
      <c r="FD650" s="705"/>
      <c r="FE650" s="705"/>
      <c r="FF650" s="705"/>
      <c r="FG650" s="705"/>
      <c r="FH650" s="705"/>
      <c r="FI650" s="705"/>
      <c r="FJ650" s="705"/>
      <c r="FK650" s="705"/>
      <c r="FL650" s="705"/>
      <c r="FM650" s="705"/>
      <c r="FN650" s="705"/>
      <c r="FO650" s="705"/>
      <c r="FP650" s="705"/>
      <c r="FQ650" s="705"/>
      <c r="FR650" s="705"/>
      <c r="FS650" s="705"/>
      <c r="FT650" s="705"/>
      <c r="FU650" s="705"/>
      <c r="FV650" s="705"/>
      <c r="FW650" s="705"/>
      <c r="FX650" s="705"/>
      <c r="FY650" s="705"/>
      <c r="FZ650" s="705"/>
      <c r="GA650" s="705"/>
      <c r="GB650" s="705"/>
      <c r="GC650" s="705"/>
      <c r="GD650" s="705"/>
      <c r="GE650" s="705"/>
      <c r="GF650" s="705"/>
      <c r="GG650" s="705"/>
      <c r="GH650" s="705"/>
      <c r="GI650" s="705"/>
      <c r="GJ650" s="705"/>
      <c r="GK650" s="705"/>
      <c r="GL650" s="705"/>
      <c r="GM650" s="705"/>
      <c r="GN650" s="705"/>
      <c r="GO650" s="705"/>
      <c r="GP650" s="705"/>
      <c r="GQ650" s="705"/>
      <c r="GR650" s="705"/>
      <c r="GS650" s="705"/>
      <c r="GT650" s="705"/>
      <c r="GU650" s="705"/>
      <c r="GV650" s="705"/>
      <c r="GW650" s="705"/>
      <c r="GX650" s="705"/>
      <c r="GY650" s="705"/>
      <c r="GZ650" s="705"/>
      <c r="HA650" s="705"/>
      <c r="HB650" s="705"/>
      <c r="HC650" s="705"/>
      <c r="HD650" s="705"/>
      <c r="HE650" s="705"/>
      <c r="HF650" s="705"/>
      <c r="HG650" s="705"/>
      <c r="HH650" s="705"/>
      <c r="HI650" s="705"/>
      <c r="HJ650" s="705"/>
      <c r="HK650" s="705"/>
      <c r="HL650" s="705"/>
      <c r="HM650" s="705"/>
      <c r="HN650" s="705"/>
      <c r="HO650" s="705"/>
      <c r="HP650" s="705"/>
      <c r="HQ650" s="705"/>
      <c r="HR650" s="705"/>
      <c r="HS650" s="705"/>
      <c r="HT650" s="705"/>
      <c r="HU650" s="705"/>
      <c r="HV650" s="705"/>
      <c r="HW650" s="705"/>
      <c r="HX650" s="705"/>
      <c r="HY650" s="705"/>
      <c r="HZ650" s="705"/>
      <c r="IA650" s="705"/>
      <c r="IB650" s="705"/>
      <c r="IC650" s="705"/>
      <c r="ID650" s="705"/>
      <c r="IE650" s="705"/>
      <c r="IF650" s="705"/>
      <c r="IG650" s="705"/>
      <c r="IH650" s="705"/>
      <c r="II650" s="705"/>
      <c r="IJ650" s="705"/>
      <c r="IK650" s="705"/>
      <c r="IL650" s="705"/>
      <c r="IM650" s="705"/>
      <c r="IN650" s="705"/>
      <c r="IO650" s="705"/>
      <c r="IP650" s="705"/>
      <c r="IQ650" s="705"/>
      <c r="IR650" s="705"/>
      <c r="IS650" s="705"/>
      <c r="IT650" s="705"/>
      <c r="IU650" s="705"/>
      <c r="IV650" s="705"/>
      <c r="IW650" s="705"/>
      <c r="IX650" s="705"/>
      <c r="IY650" s="705"/>
      <c r="IZ650" s="705"/>
      <c r="JA650" s="705"/>
      <c r="JB650" s="705"/>
      <c r="JC650" s="705"/>
      <c r="JD650" s="705"/>
      <c r="JE650" s="705"/>
      <c r="JF650" s="705"/>
      <c r="JG650" s="705"/>
      <c r="JH650" s="705"/>
      <c r="JI650" s="705"/>
      <c r="JJ650" s="705"/>
      <c r="JK650" s="705"/>
      <c r="JL650" s="705"/>
      <c r="JM650" s="705"/>
      <c r="JN650" s="705"/>
      <c r="JO650" s="705"/>
      <c r="JP650" s="705"/>
      <c r="JQ650" s="705"/>
      <c r="JR650" s="705"/>
      <c r="JS650" s="705"/>
      <c r="JT650" s="705"/>
      <c r="JU650" s="705"/>
      <c r="JV650" s="705"/>
      <c r="JW650" s="705"/>
      <c r="JX650" s="705"/>
      <c r="JY650" s="705"/>
      <c r="JZ650" s="705"/>
      <c r="KA650" s="705"/>
      <c r="KB650" s="705"/>
      <c r="KC650" s="705"/>
      <c r="KD650" s="705"/>
      <c r="KE650" s="705"/>
      <c r="KF650" s="705"/>
      <c r="KG650" s="705"/>
      <c r="KH650" s="705"/>
      <c r="KI650" s="705"/>
      <c r="KJ650" s="705"/>
      <c r="KK650" s="705"/>
      <c r="KL650" s="705"/>
      <c r="KM650" s="705"/>
      <c r="KN650" s="705"/>
      <c r="KO650" s="705"/>
      <c r="KP650" s="705"/>
      <c r="KQ650" s="705"/>
      <c r="KR650" s="705"/>
      <c r="KS650" s="705"/>
      <c r="KT650" s="705"/>
      <c r="KU650" s="705"/>
      <c r="KV650" s="705"/>
      <c r="KW650" s="705"/>
      <c r="KX650" s="705"/>
      <c r="KY650" s="705"/>
      <c r="KZ650" s="705"/>
      <c r="LA650" s="705"/>
      <c r="LB650" s="705"/>
      <c r="LC650" s="705"/>
      <c r="LD650" s="705"/>
      <c r="LE650" s="705"/>
      <c r="LF650" s="705"/>
      <c r="LG650" s="705"/>
      <c r="LH650" s="705"/>
      <c r="LI650" s="705"/>
      <c r="LJ650" s="705"/>
      <c r="LK650" s="705"/>
      <c r="LL650" s="705"/>
      <c r="LM650" s="705"/>
      <c r="LN650" s="705"/>
      <c r="LO650" s="705"/>
      <c r="LP650" s="705"/>
      <c r="LQ650" s="705"/>
      <c r="LR650" s="705"/>
      <c r="LS650" s="705"/>
      <c r="LT650" s="705"/>
      <c r="LU650" s="705"/>
      <c r="LV650" s="705"/>
      <c r="LW650" s="705"/>
      <c r="LX650" s="705"/>
      <c r="LY650" s="705"/>
      <c r="LZ650" s="705"/>
      <c r="MA650" s="705"/>
      <c r="MB650" s="705"/>
      <c r="MC650" s="705"/>
      <c r="MD650" s="705"/>
      <c r="ME650" s="705"/>
      <c r="MF650" s="705"/>
      <c r="MG650" s="705"/>
      <c r="MH650" s="705"/>
      <c r="MI650" s="705"/>
      <c r="MJ650" s="705"/>
      <c r="MK650" s="705"/>
      <c r="ML650" s="705"/>
      <c r="MM650" s="705"/>
      <c r="MN650" s="705"/>
      <c r="MO650" s="705"/>
      <c r="MP650" s="705"/>
      <c r="MQ650" s="705"/>
      <c r="MR650" s="705"/>
      <c r="MS650" s="705"/>
      <c r="MT650" s="705"/>
      <c r="MU650" s="705"/>
      <c r="MV650" s="705"/>
      <c r="MW650" s="705"/>
      <c r="MX650" s="705"/>
      <c r="MY650" s="705"/>
      <c r="MZ650" s="705"/>
      <c r="NA650" s="705"/>
      <c r="NB650" s="705"/>
      <c r="NC650" s="705"/>
      <c r="ND650" s="705"/>
      <c r="NE650" s="705"/>
      <c r="NF650" s="705"/>
      <c r="NG650" s="705"/>
      <c r="NH650" s="705"/>
      <c r="NI650" s="705"/>
      <c r="NJ650" s="705"/>
      <c r="NK650" s="705"/>
      <c r="NL650" s="705"/>
      <c r="NM650" s="705"/>
      <c r="NN650" s="705"/>
      <c r="NO650" s="705"/>
      <c r="NP650" s="705"/>
      <c r="NQ650" s="705"/>
      <c r="NR650" s="705"/>
      <c r="NS650" s="705"/>
      <c r="NT650" s="705"/>
      <c r="NU650" s="705"/>
      <c r="NV650" s="705"/>
      <c r="NW650" s="705"/>
      <c r="NX650" s="705"/>
      <c r="NY650" s="705"/>
      <c r="NZ650" s="705"/>
      <c r="OA650" s="705"/>
      <c r="OB650" s="705"/>
      <c r="OC650" s="705"/>
      <c r="OD650" s="705"/>
      <c r="OE650" s="705"/>
      <c r="OF650" s="705"/>
      <c r="OG650" s="705"/>
      <c r="OH650" s="705"/>
      <c r="OI650" s="705"/>
      <c r="OJ650" s="705"/>
      <c r="OK650" s="705"/>
      <c r="OL650" s="705"/>
      <c r="OM650" s="705"/>
      <c r="ON650" s="705"/>
      <c r="OO650" s="705"/>
      <c r="OP650" s="705"/>
      <c r="OQ650" s="705"/>
      <c r="OR650" s="705"/>
      <c r="OS650" s="705"/>
      <c r="OT650" s="705"/>
      <c r="OU650" s="705"/>
      <c r="OV650" s="705"/>
      <c r="OW650" s="705"/>
      <c r="OX650" s="705"/>
      <c r="OY650" s="705"/>
      <c r="OZ650" s="705"/>
      <c r="PA650" s="705"/>
      <c r="PB650" s="705"/>
      <c r="PC650" s="705"/>
      <c r="PD650" s="705"/>
      <c r="PE650" s="705"/>
      <c r="PF650" s="705"/>
      <c r="PG650" s="705"/>
      <c r="PH650" s="705"/>
      <c r="PI650" s="705"/>
      <c r="PJ650" s="705"/>
      <c r="PK650" s="705"/>
      <c r="PL650" s="705"/>
      <c r="PM650" s="705"/>
      <c r="PN650" s="705"/>
      <c r="PO650" s="705"/>
      <c r="PP650" s="705"/>
      <c r="PQ650" s="705"/>
      <c r="PR650" s="705"/>
      <c r="PS650" s="705"/>
      <c r="PT650" s="705"/>
      <c r="PU650" s="705"/>
      <c r="PV650" s="705"/>
      <c r="PW650" s="705"/>
      <c r="PX650" s="705"/>
      <c r="PY650" s="705"/>
      <c r="PZ650" s="705"/>
      <c r="QA650" s="705"/>
      <c r="QB650" s="705"/>
      <c r="QC650" s="705"/>
      <c r="QD650" s="705"/>
      <c r="QE650" s="705"/>
      <c r="QF650" s="705"/>
      <c r="QG650" s="705"/>
      <c r="QH650" s="705"/>
      <c r="QI650" s="705"/>
      <c r="QJ650" s="705"/>
      <c r="QK650" s="705"/>
      <c r="QL650" s="705"/>
      <c r="QM650" s="705"/>
      <c r="QN650" s="705"/>
      <c r="QO650" s="705"/>
      <c r="QP650" s="705"/>
      <c r="QQ650" s="705"/>
      <c r="QR650" s="705"/>
      <c r="QS650" s="705"/>
      <c r="QT650" s="705"/>
      <c r="QU650" s="705"/>
      <c r="QV650" s="705"/>
      <c r="QW650" s="705"/>
      <c r="QX650" s="705"/>
      <c r="QY650" s="705"/>
      <c r="QZ650" s="705"/>
      <c r="RA650" s="705"/>
      <c r="RB650" s="705"/>
      <c r="RC650" s="705"/>
      <c r="RD650" s="705"/>
      <c r="RE650" s="705"/>
      <c r="RF650" s="705"/>
      <c r="RG650" s="705"/>
      <c r="RH650" s="705"/>
      <c r="RI650" s="705"/>
      <c r="RJ650" s="705"/>
      <c r="RK650" s="705"/>
      <c r="RL650" s="705"/>
      <c r="RM650" s="705"/>
      <c r="RN650" s="705"/>
      <c r="RO650" s="705"/>
      <c r="RP650" s="705"/>
      <c r="RQ650" s="705"/>
      <c r="RR650" s="705"/>
      <c r="RS650" s="705"/>
      <c r="RT650" s="705"/>
      <c r="RU650" s="705"/>
      <c r="RV650" s="705"/>
      <c r="RW650" s="705"/>
      <c r="RX650" s="705"/>
      <c r="RY650" s="705"/>
      <c r="RZ650" s="705"/>
      <c r="SA650" s="705"/>
      <c r="SB650" s="705"/>
      <c r="SC650" s="705"/>
      <c r="SD650" s="705"/>
      <c r="SE650" s="705"/>
      <c r="SF650" s="705"/>
      <c r="SG650" s="705"/>
      <c r="SH650" s="705"/>
      <c r="SI650" s="705"/>
      <c r="SJ650" s="705"/>
      <c r="SK650" s="705"/>
      <c r="SL650" s="705"/>
      <c r="SM650" s="705"/>
      <c r="SN650" s="705"/>
      <c r="SO650" s="705"/>
      <c r="SP650" s="705"/>
      <c r="SQ650" s="705"/>
      <c r="SR650" s="705"/>
      <c r="SS650" s="705"/>
      <c r="ST650" s="705"/>
      <c r="SU650" s="705"/>
      <c r="SV650" s="705"/>
      <c r="SW650" s="705"/>
      <c r="SX650" s="705"/>
      <c r="SY650" s="705"/>
      <c r="SZ650" s="705"/>
      <c r="TA650" s="705"/>
      <c r="TB650" s="705"/>
      <c r="TC650" s="705"/>
      <c r="TD650" s="705"/>
      <c r="TE650" s="705"/>
      <c r="TF650" s="705"/>
      <c r="TG650" s="705"/>
      <c r="TH650" s="705"/>
      <c r="TI650" s="705"/>
      <c r="TJ650" s="705"/>
      <c r="TK650" s="705"/>
      <c r="TL650" s="705"/>
      <c r="TM650" s="705"/>
      <c r="TN650" s="705"/>
      <c r="TO650" s="705"/>
      <c r="TP650" s="705"/>
      <c r="TQ650" s="705"/>
      <c r="TR650" s="705"/>
      <c r="TS650" s="705"/>
      <c r="TT650" s="705"/>
      <c r="TU650" s="705"/>
      <c r="TV650" s="705"/>
      <c r="TW650" s="705"/>
      <c r="TX650" s="705"/>
      <c r="TY650" s="705"/>
      <c r="TZ650" s="705"/>
      <c r="UA650" s="705"/>
      <c r="UB650" s="705"/>
      <c r="UC650" s="705"/>
      <c r="UD650" s="705"/>
      <c r="UE650" s="705"/>
      <c r="UF650" s="705"/>
      <c r="UG650" s="705"/>
      <c r="UH650" s="705"/>
      <c r="UI650" s="705"/>
      <c r="UJ650" s="705"/>
      <c r="UK650" s="705"/>
      <c r="UL650" s="705"/>
      <c r="UM650" s="705"/>
      <c r="UN650" s="705"/>
      <c r="UO650" s="705"/>
      <c r="UP650" s="705"/>
      <c r="UQ650" s="705"/>
      <c r="UR650" s="705"/>
      <c r="US650" s="705"/>
      <c r="UT650" s="705"/>
      <c r="UU650" s="705"/>
      <c r="UV650" s="705"/>
      <c r="UW650" s="705"/>
      <c r="UX650" s="705"/>
      <c r="UY650" s="705"/>
      <c r="UZ650" s="705"/>
      <c r="VA650" s="705"/>
      <c r="VB650" s="705"/>
      <c r="VC650" s="705"/>
      <c r="VD650" s="705"/>
      <c r="VE650" s="705"/>
      <c r="VF650" s="705"/>
      <c r="VG650" s="705"/>
      <c r="VH650" s="705"/>
      <c r="VI650" s="705"/>
      <c r="VJ650" s="705"/>
      <c r="VK650" s="705"/>
      <c r="VL650" s="705"/>
      <c r="VM650" s="705"/>
      <c r="VN650" s="705"/>
      <c r="VO650" s="705"/>
      <c r="VP650" s="705"/>
      <c r="VQ650" s="705"/>
      <c r="VR650" s="705"/>
      <c r="VS650" s="705"/>
      <c r="VT650" s="705"/>
      <c r="VU650" s="705"/>
      <c r="VV650" s="705"/>
      <c r="VW650" s="705"/>
      <c r="VX650" s="705"/>
      <c r="VY650" s="705"/>
      <c r="VZ650" s="705"/>
      <c r="WA650" s="705"/>
      <c r="WB650" s="705"/>
      <c r="WC650" s="705"/>
      <c r="WD650" s="705"/>
      <c r="WE650" s="705"/>
      <c r="WF650" s="705"/>
      <c r="WG650" s="705"/>
      <c r="WH650" s="705"/>
      <c r="WI650" s="705"/>
      <c r="WJ650" s="705"/>
      <c r="WK650" s="705"/>
      <c r="WL650" s="705"/>
      <c r="WM650" s="705"/>
      <c r="WN650" s="705"/>
      <c r="WO650" s="705"/>
      <c r="WP650" s="705"/>
      <c r="WQ650" s="705"/>
      <c r="WR650" s="705"/>
      <c r="WS650" s="705"/>
      <c r="WT650" s="705"/>
      <c r="WU650" s="705"/>
      <c r="WV650" s="705"/>
      <c r="WW650" s="705"/>
      <c r="WX650" s="705"/>
      <c r="WY650" s="705"/>
      <c r="WZ650" s="705"/>
      <c r="XA650" s="705"/>
      <c r="XB650" s="705"/>
      <c r="XC650" s="705"/>
      <c r="XD650" s="705"/>
      <c r="XE650" s="705"/>
      <c r="XF650" s="705"/>
      <c r="XG650" s="705"/>
      <c r="XH650" s="705"/>
      <c r="XI650" s="705"/>
      <c r="XJ650" s="705"/>
      <c r="XK650" s="705"/>
      <c r="XL650" s="705"/>
      <c r="XM650" s="705"/>
      <c r="XN650" s="705"/>
      <c r="XO650" s="705"/>
      <c r="XP650" s="705"/>
      <c r="XQ650" s="705"/>
      <c r="XR650" s="705"/>
      <c r="XS650" s="705"/>
      <c r="XT650" s="705"/>
      <c r="XU650" s="705"/>
      <c r="XV650" s="705"/>
      <c r="XW650" s="705"/>
      <c r="XX650" s="705"/>
      <c r="XY650" s="705"/>
      <c r="XZ650" s="705"/>
      <c r="YA650" s="705"/>
      <c r="YB650" s="705"/>
      <c r="YC650" s="705"/>
      <c r="YD650" s="705"/>
      <c r="YE650" s="705"/>
      <c r="YF650" s="705"/>
      <c r="YG650" s="705"/>
      <c r="YH650" s="705"/>
      <c r="YI650" s="705"/>
      <c r="YJ650" s="705"/>
      <c r="YK650" s="705"/>
      <c r="YL650" s="705"/>
      <c r="YM650" s="705"/>
      <c r="YN650" s="705"/>
      <c r="YO650" s="705"/>
      <c r="YP650" s="705"/>
      <c r="YQ650" s="705"/>
      <c r="YR650" s="705"/>
      <c r="YS650" s="705"/>
      <c r="YT650" s="705"/>
      <c r="YU650" s="705"/>
      <c r="YV650" s="705"/>
      <c r="YW650" s="705"/>
      <c r="YX650" s="705"/>
      <c r="YY650" s="705"/>
      <c r="YZ650" s="705"/>
      <c r="ZA650" s="705"/>
      <c r="ZB650" s="705"/>
      <c r="ZC650" s="705"/>
      <c r="ZD650" s="705"/>
      <c r="ZE650" s="705"/>
      <c r="ZF650" s="705"/>
      <c r="ZG650" s="705"/>
      <c r="ZH650" s="705"/>
      <c r="ZI650" s="705"/>
      <c r="ZJ650" s="705"/>
      <c r="ZK650" s="705"/>
      <c r="ZL650" s="705"/>
      <c r="ZM650" s="705"/>
      <c r="ZN650" s="705"/>
      <c r="ZO650" s="705"/>
      <c r="ZP650" s="705"/>
      <c r="ZQ650" s="705"/>
      <c r="ZR650" s="705"/>
      <c r="ZS650" s="705"/>
      <c r="ZT650" s="705"/>
      <c r="ZU650" s="705"/>
      <c r="ZV650" s="705"/>
      <c r="ZW650" s="705"/>
      <c r="ZX650" s="705"/>
      <c r="ZY650" s="705"/>
      <c r="ZZ650" s="705"/>
      <c r="AAA650" s="705"/>
      <c r="AAB650" s="705"/>
      <c r="AAC650" s="705"/>
      <c r="AAD650" s="705"/>
      <c r="AAE650" s="705"/>
      <c r="AAF650" s="705"/>
      <c r="AAG650" s="705"/>
      <c r="AAH650" s="705"/>
      <c r="AAI650" s="705"/>
      <c r="AAJ650" s="705"/>
      <c r="AAK650" s="705"/>
      <c r="AAL650" s="705"/>
      <c r="AAM650" s="705"/>
      <c r="AAN650" s="705"/>
      <c r="AAO650" s="705"/>
      <c r="AAP650" s="705"/>
      <c r="AAQ650" s="705"/>
      <c r="AAR650" s="705"/>
      <c r="AAS650" s="705"/>
      <c r="AAT650" s="705"/>
      <c r="AAU650" s="705"/>
      <c r="AAV650" s="705"/>
      <c r="AAW650" s="705"/>
      <c r="AAX650" s="705"/>
      <c r="AAY650" s="705"/>
      <c r="AAZ650" s="705"/>
      <c r="ABA650" s="705"/>
      <c r="ABB650" s="705"/>
      <c r="ABC650" s="705"/>
      <c r="ABD650" s="705"/>
      <c r="ABE650" s="705"/>
      <c r="ABF650" s="705"/>
      <c r="ABG650" s="705"/>
      <c r="ABH650" s="705"/>
      <c r="ABI650" s="705"/>
      <c r="ABJ650" s="705"/>
      <c r="ABK650" s="705"/>
      <c r="ABL650" s="705"/>
      <c r="ABM650" s="705"/>
      <c r="ABN650" s="705"/>
      <c r="ABO650" s="705"/>
      <c r="ABP650" s="705"/>
      <c r="ABQ650" s="705"/>
      <c r="ABR650" s="705"/>
      <c r="ABS650" s="705"/>
      <c r="ABT650" s="705"/>
      <c r="ABU650" s="705"/>
      <c r="ABV650" s="705"/>
      <c r="ABW650" s="705"/>
      <c r="ABX650" s="705"/>
      <c r="ABY650" s="705"/>
      <c r="ABZ650" s="705"/>
      <c r="ACA650" s="705"/>
      <c r="ACB650" s="705"/>
      <c r="ACC650" s="705"/>
      <c r="ACD650" s="705"/>
      <c r="ACE650" s="705"/>
      <c r="ACF650" s="705"/>
      <c r="ACG650" s="705"/>
      <c r="ACH650" s="705"/>
      <c r="ACI650" s="705"/>
      <c r="ACJ650" s="705"/>
      <c r="ACK650" s="705"/>
      <c r="ACL650" s="705"/>
      <c r="ACM650" s="705"/>
      <c r="ACN650" s="705"/>
      <c r="ACO650" s="705"/>
      <c r="ACP650" s="705"/>
      <c r="ACQ650" s="705"/>
      <c r="ACR650" s="705"/>
      <c r="ACS650" s="705"/>
      <c r="ACT650" s="705"/>
      <c r="ACU650" s="705"/>
      <c r="ACV650" s="705"/>
      <c r="ACW650" s="705"/>
      <c r="ACX650" s="705"/>
      <c r="ACY650" s="705"/>
      <c r="ACZ650" s="705"/>
      <c r="ADA650" s="705"/>
      <c r="ADB650" s="705"/>
      <c r="ADC650" s="705"/>
      <c r="ADD650" s="705"/>
      <c r="ADE650" s="705"/>
      <c r="ADF650" s="705"/>
      <c r="ADG650" s="705"/>
      <c r="ADH650" s="705"/>
      <c r="ADI650" s="705"/>
      <c r="ADJ650" s="705"/>
      <c r="ADK650" s="705"/>
      <c r="ADL650" s="705"/>
      <c r="ADM650" s="705"/>
      <c r="ADN650" s="705"/>
      <c r="ADO650" s="705"/>
      <c r="ADP650" s="705"/>
      <c r="ADQ650" s="705"/>
      <c r="ADR650" s="705"/>
      <c r="ADS650" s="705"/>
      <c r="ADT650" s="705"/>
      <c r="ADU650" s="705"/>
      <c r="ADV650" s="705"/>
      <c r="ADW650" s="705"/>
      <c r="ADX650" s="705"/>
      <c r="ADY650" s="705"/>
      <c r="ADZ650" s="705"/>
      <c r="AEA650" s="705"/>
      <c r="AEB650" s="705"/>
      <c r="AEC650" s="705"/>
      <c r="AED650" s="705"/>
      <c r="AEE650" s="705"/>
      <c r="AEF650" s="705"/>
      <c r="AEG650" s="705"/>
      <c r="AEH650" s="705"/>
      <c r="AEI650" s="705"/>
      <c r="AEJ650" s="705"/>
      <c r="AEK650" s="705"/>
      <c r="AEL650" s="705"/>
      <c r="AEM650" s="705"/>
      <c r="AEN650" s="705"/>
      <c r="AEO650" s="705"/>
      <c r="AEP650" s="705"/>
      <c r="AEQ650" s="705"/>
      <c r="AER650" s="705"/>
      <c r="AES650" s="705"/>
      <c r="AET650" s="705"/>
      <c r="AEU650" s="705"/>
      <c r="AEV650" s="705"/>
      <c r="AEW650" s="705"/>
      <c r="AEX650" s="705"/>
      <c r="AEY650" s="705"/>
      <c r="AEZ650" s="705"/>
      <c r="AFA650" s="705"/>
      <c r="AFB650" s="705"/>
      <c r="AFC650" s="705"/>
      <c r="AFD650" s="705"/>
      <c r="AFE650" s="705"/>
      <c r="AFF650" s="705"/>
      <c r="AFG650" s="705"/>
      <c r="AFH650" s="705"/>
      <c r="AFI650" s="705"/>
      <c r="AFJ650" s="705"/>
      <c r="AFK650" s="705"/>
      <c r="AFL650" s="705"/>
      <c r="AFM650" s="705"/>
      <c r="AFN650" s="705"/>
      <c r="AFO650" s="705"/>
      <c r="AFP650" s="705"/>
      <c r="AFQ650" s="705"/>
      <c r="AFR650" s="705"/>
      <c r="AFS650" s="705"/>
      <c r="AFT650" s="705"/>
      <c r="AFU650" s="705"/>
      <c r="AFV650" s="705"/>
      <c r="AFW650" s="705"/>
      <c r="AFX650" s="705"/>
      <c r="AFY650" s="705"/>
      <c r="AFZ650" s="705"/>
      <c r="AGA650" s="705"/>
      <c r="AGB650" s="705"/>
      <c r="AGC650" s="705"/>
      <c r="AGD650" s="705"/>
      <c r="AGE650" s="705"/>
      <c r="AGF650" s="705"/>
      <c r="AGG650" s="705"/>
      <c r="AGH650" s="705"/>
      <c r="AGI650" s="705"/>
      <c r="AGJ650" s="705"/>
      <c r="AGK650" s="705"/>
      <c r="AGL650" s="705"/>
      <c r="AGM650" s="705"/>
      <c r="AGN650" s="705"/>
      <c r="AGO650" s="705"/>
      <c r="AGP650" s="705"/>
      <c r="AGQ650" s="705"/>
      <c r="AGR650" s="705"/>
      <c r="AGS650" s="705"/>
      <c r="AGT650" s="705"/>
      <c r="AGU650" s="705"/>
      <c r="AGV650" s="705"/>
      <c r="AGW650" s="705"/>
      <c r="AGX650" s="705"/>
      <c r="AGY650" s="705"/>
      <c r="AGZ650" s="705"/>
      <c r="AHA650" s="705"/>
      <c r="AHB650" s="705"/>
      <c r="AHC650" s="705"/>
      <c r="AHD650" s="705"/>
      <c r="AHE650" s="705"/>
      <c r="AHF650" s="705"/>
      <c r="AHG650" s="705"/>
      <c r="AHH650" s="705"/>
      <c r="AHI650" s="705"/>
      <c r="AHJ650" s="705"/>
      <c r="AHK650" s="705"/>
      <c r="AHL650" s="705"/>
      <c r="AHM650" s="705"/>
      <c r="AHN650" s="705"/>
      <c r="AHO650" s="705"/>
      <c r="AHP650" s="705"/>
      <c r="AHQ650" s="705"/>
      <c r="AHR650" s="705"/>
      <c r="AHS650" s="705"/>
      <c r="AHT650" s="705"/>
      <c r="AHU650" s="705"/>
      <c r="AHV650" s="705"/>
      <c r="AHW650" s="705"/>
      <c r="AHX650" s="705"/>
      <c r="AHY650" s="705"/>
      <c r="AHZ650" s="705"/>
      <c r="AIA650" s="705"/>
      <c r="AIB650" s="705"/>
      <c r="AIC650" s="705"/>
      <c r="AID650" s="705"/>
      <c r="AIE650" s="705"/>
      <c r="AIF650" s="705"/>
      <c r="AIG650" s="705"/>
      <c r="AIH650" s="705"/>
      <c r="AII650" s="705"/>
      <c r="AIJ650" s="705"/>
      <c r="AIK650" s="705"/>
      <c r="AIL650" s="705"/>
      <c r="AIM650" s="705"/>
      <c r="AIN650" s="705"/>
      <c r="AIO650" s="705"/>
      <c r="AIP650" s="705"/>
      <c r="AIQ650" s="705"/>
      <c r="AIR650" s="705"/>
      <c r="AIS650" s="705"/>
      <c r="AIT650" s="705"/>
      <c r="AIU650" s="705"/>
      <c r="AIV650" s="705"/>
      <c r="AIW650" s="705"/>
      <c r="AIX650" s="705"/>
      <c r="AIY650" s="705"/>
      <c r="AIZ650" s="705"/>
      <c r="AJA650" s="705"/>
      <c r="AJB650" s="705"/>
      <c r="AJC650" s="705"/>
      <c r="AJD650" s="705"/>
      <c r="AJE650" s="705"/>
      <c r="AJF650" s="705"/>
      <c r="AJG650" s="705"/>
      <c r="AJH650" s="705"/>
      <c r="AJI650" s="705"/>
      <c r="AJJ650" s="705"/>
      <c r="AJK650" s="705"/>
      <c r="AJL650" s="705"/>
      <c r="AJM650" s="705"/>
      <c r="AJN650" s="705"/>
      <c r="AJO650" s="705"/>
      <c r="AJP650" s="705"/>
      <c r="AJQ650" s="705"/>
      <c r="AJR650" s="705"/>
      <c r="AJS650" s="705"/>
      <c r="AJT650" s="705"/>
      <c r="AJU650" s="705"/>
      <c r="AJV650" s="705"/>
      <c r="AJW650" s="705"/>
      <c r="AJX650" s="705"/>
      <c r="AJY650" s="705"/>
      <c r="AJZ650" s="705"/>
      <c r="AKA650" s="705"/>
      <c r="AKB650" s="705"/>
      <c r="AKC650" s="705"/>
      <c r="AKD650" s="705"/>
      <c r="AKE650" s="705"/>
      <c r="AKF650" s="705"/>
      <c r="AKG650" s="705"/>
      <c r="AKH650" s="705"/>
      <c r="AKI650" s="705"/>
      <c r="AKJ650" s="705"/>
      <c r="AKK650" s="705"/>
      <c r="AKL650" s="705"/>
      <c r="AKM650" s="705"/>
      <c r="AKN650" s="705"/>
      <c r="AKO650" s="705"/>
      <c r="AKP650" s="705"/>
      <c r="AKQ650" s="705"/>
      <c r="AKR650" s="705"/>
      <c r="AKS650" s="705"/>
      <c r="AKT650" s="705"/>
      <c r="AKU650" s="705"/>
      <c r="AKV650" s="705"/>
      <c r="AKW650" s="705"/>
      <c r="AKX650" s="705"/>
      <c r="AKY650" s="705"/>
      <c r="AKZ650" s="705"/>
      <c r="ALA650" s="705"/>
      <c r="ALB650" s="705"/>
      <c r="ALC650" s="705"/>
      <c r="ALD650" s="705"/>
      <c r="ALE650" s="705"/>
      <c r="ALF650" s="705"/>
      <c r="ALG650" s="705"/>
      <c r="ALH650" s="705"/>
      <c r="ALI650" s="705"/>
      <c r="ALJ650" s="705"/>
      <c r="ALK650" s="705"/>
      <c r="ALL650" s="705"/>
      <c r="ALM650" s="705"/>
      <c r="ALN650" s="705"/>
      <c r="ALO650" s="705"/>
      <c r="ALP650" s="705"/>
      <c r="ALQ650" s="705"/>
      <c r="ALR650" s="705"/>
      <c r="ALS650" s="705"/>
      <c r="ALT650" s="705"/>
      <c r="ALU650" s="705"/>
      <c r="ALV650" s="705"/>
      <c r="ALW650" s="705"/>
      <c r="ALX650" s="705"/>
      <c r="ALY650" s="705"/>
      <c r="ALZ650" s="705"/>
      <c r="AMA650" s="705"/>
      <c r="AMB650" s="705"/>
      <c r="AMC650" s="705"/>
      <c r="AMD650" s="705"/>
      <c r="AME650" s="705"/>
      <c r="AMF650" s="705"/>
      <c r="AMG650" s="705"/>
      <c r="AMH650" s="705"/>
      <c r="AMI650" s="705"/>
      <c r="AMJ650" s="705"/>
      <c r="AMK650" s="705"/>
      <c r="AML650" s="705"/>
      <c r="AMM650" s="705"/>
      <c r="AMN650" s="705"/>
      <c r="AMO650" s="705"/>
      <c r="AMP650" s="705"/>
      <c r="AMQ650" s="705"/>
      <c r="AMR650" s="705"/>
      <c r="AMS650" s="705"/>
      <c r="AMT650" s="705"/>
      <c r="AMU650" s="705"/>
      <c r="AMV650" s="705"/>
      <c r="AMW650" s="705"/>
      <c r="AMX650" s="705"/>
      <c r="AMY650" s="705"/>
      <c r="AMZ650" s="705"/>
      <c r="ANA650" s="705"/>
      <c r="ANB650" s="705"/>
      <c r="ANC650" s="705"/>
      <c r="AND650" s="705"/>
      <c r="ANE650" s="705"/>
      <c r="ANF650" s="705"/>
      <c r="ANG650" s="705"/>
      <c r="ANH650" s="705"/>
      <c r="ANI650" s="705"/>
      <c r="ANJ650" s="705"/>
      <c r="ANK650" s="705"/>
      <c r="ANL650" s="705"/>
      <c r="ANM650" s="705"/>
      <c r="ANN650" s="705"/>
      <c r="ANO650" s="705"/>
      <c r="ANP650" s="705"/>
      <c r="ANQ650" s="705"/>
      <c r="ANR650" s="705"/>
      <c r="ANS650" s="705"/>
      <c r="ANT650" s="705"/>
      <c r="ANU650" s="705"/>
      <c r="ANV650" s="705"/>
      <c r="ANW650" s="705"/>
      <c r="ANX650" s="705"/>
      <c r="ANY650" s="705"/>
      <c r="ANZ650" s="705"/>
      <c r="AOA650" s="705"/>
      <c r="AOB650" s="705"/>
      <c r="AOC650" s="705"/>
      <c r="AOD650" s="705"/>
      <c r="AOE650" s="705"/>
      <c r="AOF650" s="705"/>
      <c r="AOG650" s="705"/>
      <c r="AOH650" s="705"/>
      <c r="AOI650" s="705"/>
      <c r="AOJ650" s="705"/>
      <c r="AOK650" s="705"/>
      <c r="AOL650" s="705"/>
      <c r="AOM650" s="705"/>
      <c r="AON650" s="705"/>
      <c r="AOO650" s="705"/>
      <c r="AOP650" s="705"/>
      <c r="AOQ650" s="705"/>
      <c r="AOR650" s="705"/>
      <c r="AOS650" s="705"/>
      <c r="AOT650" s="705"/>
      <c r="AOU650" s="705"/>
      <c r="AOV650" s="705"/>
      <c r="AOW650" s="705"/>
      <c r="AOX650" s="705"/>
      <c r="AOY650" s="705"/>
      <c r="AOZ650" s="705"/>
      <c r="APA650" s="705"/>
      <c r="APB650" s="705"/>
      <c r="APC650" s="705"/>
      <c r="APD650" s="705"/>
      <c r="APE650" s="705"/>
      <c r="APF650" s="705"/>
      <c r="APG650" s="705"/>
      <c r="APH650" s="705"/>
      <c r="API650" s="705"/>
      <c r="APJ650" s="705"/>
      <c r="APK650" s="705"/>
      <c r="APL650" s="705"/>
      <c r="APM650" s="705"/>
      <c r="APN650" s="705"/>
      <c r="APO650" s="705"/>
      <c r="APP650" s="705"/>
      <c r="APQ650" s="705"/>
      <c r="APR650" s="705"/>
      <c r="APS650" s="705"/>
      <c r="APT650" s="705"/>
      <c r="APU650" s="705"/>
      <c r="APV650" s="705"/>
      <c r="APW650" s="705"/>
      <c r="APX650" s="705"/>
      <c r="APY650" s="705"/>
      <c r="APZ650" s="705"/>
      <c r="AQA650" s="705"/>
      <c r="AQB650" s="705"/>
      <c r="AQC650" s="705"/>
      <c r="AQD650" s="705"/>
      <c r="AQE650" s="705"/>
      <c r="AQF650" s="705"/>
      <c r="AQG650" s="705"/>
      <c r="AQH650" s="705"/>
      <c r="AQI650" s="705"/>
      <c r="AQJ650" s="705"/>
      <c r="AQK650" s="705"/>
      <c r="AQL650" s="705"/>
      <c r="AQM650" s="705"/>
      <c r="AQN650" s="705"/>
      <c r="AQO650" s="705"/>
      <c r="AQP650" s="705"/>
      <c r="AQQ650" s="705"/>
      <c r="AQR650" s="705"/>
      <c r="AQS650" s="705"/>
      <c r="AQT650" s="705"/>
      <c r="AQU650" s="705"/>
      <c r="AQV650" s="705"/>
      <c r="AQW650" s="705"/>
      <c r="AQX650" s="705"/>
      <c r="AQY650" s="705"/>
      <c r="AQZ650" s="705"/>
      <c r="ARA650" s="705"/>
      <c r="ARB650" s="705"/>
      <c r="ARC650" s="705"/>
      <c r="ARD650" s="705"/>
      <c r="ARE650" s="705"/>
      <c r="ARF650" s="705"/>
      <c r="ARG650" s="705"/>
      <c r="ARH650" s="705"/>
      <c r="ARI650" s="705"/>
      <c r="ARJ650" s="705"/>
      <c r="ARK650" s="705"/>
      <c r="ARL650" s="705"/>
      <c r="ARM650" s="705"/>
      <c r="ARN650" s="705"/>
      <c r="ARO650" s="705"/>
      <c r="ARP650" s="705"/>
      <c r="ARQ650" s="705"/>
      <c r="ARR650" s="705"/>
      <c r="ARS650" s="705"/>
      <c r="ART650" s="705"/>
      <c r="ARU650" s="705"/>
      <c r="ARV650" s="705"/>
      <c r="ARW650" s="705"/>
      <c r="ARX650" s="705"/>
      <c r="ARY650" s="705"/>
      <c r="ARZ650" s="705"/>
      <c r="ASA650" s="705"/>
      <c r="ASB650" s="705"/>
      <c r="ASC650" s="705"/>
      <c r="ASD650" s="705"/>
      <c r="ASE650" s="705"/>
      <c r="ASF650" s="705"/>
      <c r="ASG650" s="705"/>
      <c r="ASH650" s="705"/>
      <c r="ASI650" s="705"/>
      <c r="ASJ650" s="705"/>
      <c r="ASK650" s="705"/>
      <c r="ASL650" s="705"/>
      <c r="ASM650" s="705"/>
      <c r="ASN650" s="705"/>
      <c r="ASO650" s="705"/>
      <c r="ASP650" s="705"/>
      <c r="ASQ650" s="705"/>
      <c r="ASR650" s="705"/>
      <c r="ASS650" s="705"/>
      <c r="AST650" s="705"/>
      <c r="ASU650" s="705"/>
      <c r="ASV650" s="705"/>
      <c r="ASW650" s="705"/>
      <c r="ASX650" s="705"/>
      <c r="ASY650" s="705"/>
      <c r="ASZ650" s="705"/>
      <c r="ATA650" s="705"/>
      <c r="ATB650" s="705"/>
      <c r="ATC650" s="705"/>
      <c r="ATD650" s="705"/>
      <c r="ATE650" s="705"/>
      <c r="ATF650" s="705"/>
      <c r="ATG650" s="705"/>
      <c r="ATH650" s="705"/>
      <c r="ATI650" s="705"/>
      <c r="ATJ650" s="705"/>
      <c r="ATK650" s="705"/>
      <c r="ATL650" s="705"/>
      <c r="ATM650" s="705"/>
      <c r="ATN650" s="705"/>
      <c r="ATO650" s="705"/>
      <c r="ATP650" s="705"/>
      <c r="ATQ650" s="705"/>
      <c r="ATR650" s="705"/>
      <c r="ATS650" s="705"/>
      <c r="ATT650" s="705"/>
      <c r="ATU650" s="705"/>
      <c r="ATV650" s="705"/>
      <c r="ATW650" s="705"/>
      <c r="ATX650" s="705"/>
      <c r="ATY650" s="705"/>
      <c r="ATZ650" s="705"/>
      <c r="AUA650" s="705"/>
      <c r="AUB650" s="705"/>
      <c r="AUC650" s="705"/>
      <c r="AUD650" s="705"/>
      <c r="AUE650" s="705"/>
      <c r="AUF650" s="705"/>
      <c r="AUG650" s="705"/>
      <c r="AUH650" s="705"/>
      <c r="AUI650" s="705"/>
      <c r="AUJ650" s="705"/>
      <c r="AUK650" s="705"/>
      <c r="AUL650" s="705"/>
      <c r="AUM650" s="705"/>
      <c r="AUN650" s="705"/>
      <c r="AUO650" s="705"/>
      <c r="AUP650" s="705"/>
      <c r="AUQ650" s="705"/>
      <c r="AUR650" s="705"/>
      <c r="AUS650" s="705"/>
      <c r="AUT650" s="705"/>
      <c r="AUU650" s="705"/>
      <c r="AUV650" s="705"/>
      <c r="AUW650" s="705"/>
      <c r="AUX650" s="705"/>
      <c r="AUY650" s="705"/>
      <c r="AUZ650" s="705"/>
      <c r="AVA650" s="705"/>
      <c r="AVB650" s="705"/>
      <c r="AVC650" s="705"/>
      <c r="AVD650" s="705"/>
      <c r="AVE650" s="705"/>
      <c r="AVF650" s="705"/>
      <c r="AVG650" s="705"/>
      <c r="AVH650" s="705"/>
      <c r="AVI650" s="705"/>
      <c r="AVJ650" s="705"/>
      <c r="AVK650" s="705"/>
      <c r="AVL650" s="705"/>
      <c r="AVM650" s="705"/>
      <c r="AVN650" s="705"/>
      <c r="AVO650" s="705"/>
      <c r="AVP650" s="705"/>
      <c r="AVQ650" s="705"/>
      <c r="AVR650" s="705"/>
      <c r="AVS650" s="705"/>
      <c r="AVT650" s="705"/>
      <c r="AVU650" s="705"/>
      <c r="AVV650" s="705"/>
      <c r="AVW650" s="705"/>
      <c r="AVX650" s="705"/>
      <c r="AVY650" s="705"/>
      <c r="AVZ650" s="705"/>
      <c r="AWA650" s="705"/>
      <c r="AWB650" s="705"/>
      <c r="AWC650" s="705"/>
      <c r="AWD650" s="705"/>
      <c r="AWE650" s="705"/>
      <c r="AWF650" s="705"/>
      <c r="AWG650" s="705"/>
      <c r="AWH650" s="705"/>
      <c r="AWI650" s="705"/>
      <c r="AWJ650" s="705"/>
      <c r="AWK650" s="705"/>
      <c r="AWL650" s="705"/>
      <c r="AWM650" s="705"/>
      <c r="AWN650" s="705"/>
      <c r="AWO650" s="705"/>
      <c r="AWP650" s="705"/>
      <c r="AWQ650" s="705"/>
      <c r="AWR650" s="705"/>
      <c r="AWS650" s="705"/>
      <c r="AWT650" s="705"/>
      <c r="AWU650" s="705"/>
      <c r="AWV650" s="705"/>
      <c r="AWW650" s="705"/>
      <c r="AWX650" s="705"/>
      <c r="AWY650" s="705"/>
      <c r="AWZ650" s="705"/>
      <c r="AXA650" s="705"/>
      <c r="AXB650" s="705"/>
      <c r="AXC650" s="705"/>
      <c r="AXD650" s="705"/>
      <c r="AXE650" s="705"/>
      <c r="AXF650" s="705"/>
      <c r="AXG650" s="705"/>
      <c r="AXH650" s="705"/>
      <c r="AXI650" s="705"/>
      <c r="AXJ650" s="705"/>
      <c r="AXK650" s="705"/>
      <c r="AXL650" s="705"/>
      <c r="AXM650" s="705"/>
      <c r="AXN650" s="705"/>
      <c r="AXO650" s="705"/>
      <c r="AXP650" s="705"/>
      <c r="AXQ650" s="705"/>
      <c r="AXR650" s="705"/>
      <c r="AXS650" s="705"/>
      <c r="AXT650" s="705"/>
      <c r="AXU650" s="705"/>
      <c r="AXV650" s="705"/>
      <c r="AXW650" s="705"/>
      <c r="AXX650" s="705"/>
      <c r="AXY650" s="705"/>
      <c r="AXZ650" s="705"/>
      <c r="AYA650" s="705"/>
      <c r="AYB650" s="705"/>
      <c r="AYC650" s="705"/>
      <c r="AYD650" s="705"/>
      <c r="AYE650" s="705"/>
      <c r="AYF650" s="705"/>
      <c r="AYG650" s="705"/>
      <c r="AYH650" s="705"/>
      <c r="AYI650" s="705"/>
      <c r="AYJ650" s="705"/>
      <c r="AYK650" s="705"/>
      <c r="AYL650" s="705"/>
      <c r="AYM650" s="705"/>
      <c r="AYN650" s="705"/>
      <c r="AYO650" s="705"/>
      <c r="AYP650" s="705"/>
      <c r="AYQ650" s="705"/>
      <c r="AYR650" s="705"/>
      <c r="AYS650" s="705"/>
      <c r="AYT650" s="705"/>
      <c r="AYU650" s="705"/>
      <c r="AYV650" s="705"/>
      <c r="AYW650" s="705"/>
      <c r="AYX650" s="705"/>
      <c r="AYY650" s="705"/>
      <c r="AYZ650" s="705"/>
      <c r="AZA650" s="705"/>
      <c r="AZB650" s="705"/>
      <c r="AZC650" s="705"/>
      <c r="AZD650" s="705"/>
      <c r="AZE650" s="705"/>
      <c r="AZF650" s="705"/>
      <c r="AZG650" s="705"/>
      <c r="AZH650" s="705"/>
      <c r="AZI650" s="705"/>
      <c r="AZJ650" s="705"/>
      <c r="AZK650" s="705"/>
      <c r="AZL650" s="705"/>
      <c r="AZM650" s="705"/>
      <c r="AZN650" s="705"/>
      <c r="AZO650" s="705"/>
      <c r="AZP650" s="705"/>
      <c r="AZQ650" s="705"/>
      <c r="AZR650" s="705"/>
      <c r="AZS650" s="705"/>
      <c r="AZT650" s="705"/>
      <c r="AZU650" s="705"/>
      <c r="AZV650" s="705"/>
      <c r="AZW650" s="705"/>
      <c r="AZX650" s="705"/>
      <c r="AZY650" s="705"/>
      <c r="AZZ650" s="705"/>
      <c r="BAA650" s="705"/>
      <c r="BAB650" s="705"/>
      <c r="BAC650" s="705"/>
      <c r="BAD650" s="705"/>
      <c r="BAE650" s="705"/>
      <c r="BAF650" s="705"/>
      <c r="BAG650" s="705"/>
      <c r="BAH650" s="705"/>
      <c r="BAI650" s="705"/>
      <c r="BAJ650" s="705"/>
      <c r="BAK650" s="705"/>
      <c r="BAL650" s="705"/>
      <c r="BAM650" s="705"/>
      <c r="BAN650" s="705"/>
      <c r="BAO650" s="705"/>
      <c r="BAP650" s="705"/>
      <c r="BAQ650" s="705"/>
      <c r="BAR650" s="705"/>
      <c r="BAS650" s="705"/>
      <c r="BAT650" s="705"/>
      <c r="BAU650" s="705"/>
      <c r="BAV650" s="705"/>
      <c r="BAW650" s="705"/>
      <c r="BAX650" s="705"/>
      <c r="BAY650" s="705"/>
      <c r="BAZ650" s="705"/>
      <c r="BBA650" s="705"/>
      <c r="BBB650" s="705"/>
      <c r="BBC650" s="705"/>
      <c r="BBD650" s="705"/>
      <c r="BBE650" s="705"/>
      <c r="BBF650" s="705"/>
      <c r="BBG650" s="705"/>
      <c r="BBH650" s="705"/>
      <c r="BBI650" s="705"/>
      <c r="BBJ650" s="705"/>
      <c r="BBK650" s="705"/>
      <c r="BBL650" s="705"/>
      <c r="BBM650" s="705"/>
      <c r="BBN650" s="705"/>
      <c r="BBO650" s="705"/>
      <c r="BBP650" s="705"/>
      <c r="BBQ650" s="705"/>
      <c r="BBR650" s="705"/>
      <c r="BBS650" s="705"/>
      <c r="BBT650" s="705"/>
      <c r="BBU650" s="705"/>
      <c r="BBV650" s="705"/>
      <c r="BBW650" s="705"/>
      <c r="BBX650" s="705"/>
      <c r="BBY650" s="705"/>
      <c r="BBZ650" s="705"/>
      <c r="BCA650" s="705"/>
      <c r="BCB650" s="705"/>
      <c r="BCC650" s="705"/>
      <c r="BCD650" s="705"/>
      <c r="BCE650" s="705"/>
      <c r="BCF650" s="705"/>
      <c r="BCG650" s="705"/>
      <c r="BCH650" s="705"/>
      <c r="BCI650" s="705"/>
      <c r="BCJ650" s="705"/>
      <c r="BCK650" s="705"/>
      <c r="BCL650" s="705"/>
      <c r="BCM650" s="705"/>
      <c r="BCN650" s="705"/>
      <c r="BCO650" s="705"/>
      <c r="BCP650" s="705"/>
      <c r="BCQ650" s="705"/>
      <c r="BCR650" s="705"/>
      <c r="BCS650" s="705"/>
      <c r="BCT650" s="705"/>
      <c r="BCU650" s="705"/>
      <c r="BCV650" s="705"/>
      <c r="BCW650" s="705"/>
      <c r="BCX650" s="705"/>
      <c r="BCY650" s="705"/>
      <c r="BCZ650" s="705"/>
      <c r="BDA650" s="705"/>
      <c r="BDB650" s="705"/>
      <c r="BDC650" s="705"/>
      <c r="BDD650" s="705"/>
      <c r="BDE650" s="705"/>
      <c r="BDF650" s="705"/>
      <c r="BDG650" s="705"/>
      <c r="BDH650" s="705"/>
      <c r="BDI650" s="705"/>
      <c r="BDJ650" s="705"/>
      <c r="BDK650" s="705"/>
      <c r="BDL650" s="705"/>
      <c r="BDM650" s="705"/>
      <c r="BDN650" s="705"/>
      <c r="BDO650" s="705"/>
      <c r="BDP650" s="705"/>
      <c r="BDQ650" s="705"/>
      <c r="BDR650" s="705"/>
      <c r="BDS650" s="705"/>
      <c r="BDT650" s="705"/>
      <c r="BDU650" s="705"/>
      <c r="BDV650" s="705"/>
      <c r="BDW650" s="705"/>
      <c r="BDX650" s="705"/>
      <c r="BDY650" s="705"/>
      <c r="BDZ650" s="705"/>
      <c r="BEA650" s="705"/>
      <c r="BEB650" s="705"/>
      <c r="BEC650" s="705"/>
      <c r="BED650" s="705"/>
      <c r="BEE650" s="705"/>
      <c r="BEF650" s="705"/>
      <c r="BEG650" s="705"/>
      <c r="BEH650" s="705"/>
      <c r="BEI650" s="705"/>
      <c r="BEJ650" s="705"/>
      <c r="BEK650" s="705"/>
      <c r="BEL650" s="705"/>
      <c r="BEM650" s="705"/>
      <c r="BEN650" s="705"/>
      <c r="BEO650" s="705"/>
      <c r="BEP650" s="705"/>
      <c r="BEQ650" s="705"/>
      <c r="BER650" s="705"/>
      <c r="BES650" s="705"/>
      <c r="BET650" s="705"/>
      <c r="BEU650" s="705"/>
      <c r="BEV650" s="705"/>
      <c r="BEW650" s="705"/>
      <c r="BEX650" s="705"/>
      <c r="BEY650" s="705"/>
      <c r="BEZ650" s="705"/>
      <c r="BFA650" s="705"/>
      <c r="BFB650" s="705"/>
      <c r="BFC650" s="705"/>
      <c r="BFD650" s="705"/>
      <c r="BFE650" s="705"/>
      <c r="BFF650" s="705"/>
      <c r="BFG650" s="705"/>
      <c r="BFH650" s="705"/>
      <c r="BFI650" s="705"/>
      <c r="BFJ650" s="705"/>
      <c r="BFK650" s="705"/>
      <c r="BFL650" s="705"/>
      <c r="BFM650" s="705"/>
      <c r="BFN650" s="705"/>
      <c r="BFO650" s="705"/>
      <c r="BFP650" s="705"/>
      <c r="BFQ650" s="705"/>
      <c r="BFR650" s="705"/>
      <c r="BFS650" s="705"/>
      <c r="BFT650" s="705"/>
      <c r="BFU650" s="705"/>
      <c r="BFV650" s="705"/>
      <c r="BFW650" s="705"/>
      <c r="BFX650" s="705"/>
      <c r="BFY650" s="705"/>
      <c r="BFZ650" s="705"/>
      <c r="BGA650" s="705"/>
      <c r="BGB650" s="705"/>
      <c r="BGC650" s="705"/>
      <c r="BGD650" s="705"/>
      <c r="BGE650" s="705"/>
      <c r="BGF650" s="705"/>
      <c r="BGG650" s="705"/>
      <c r="BGH650" s="705"/>
      <c r="BGI650" s="705"/>
      <c r="BGJ650" s="705"/>
      <c r="BGK650" s="705"/>
      <c r="BGL650" s="705"/>
      <c r="BGM650" s="705"/>
      <c r="BGN650" s="705"/>
      <c r="BGO650" s="705"/>
      <c r="BGP650" s="705"/>
      <c r="BGQ650" s="705"/>
      <c r="BGR650" s="705"/>
      <c r="BGS650" s="705"/>
      <c r="BGT650" s="705"/>
      <c r="BGU650" s="705"/>
      <c r="BGV650" s="705"/>
      <c r="BGW650" s="705"/>
      <c r="BGX650" s="705"/>
      <c r="BGY650" s="705"/>
      <c r="BGZ650" s="705"/>
      <c r="BHA650" s="705"/>
      <c r="BHB650" s="705"/>
      <c r="BHC650" s="705"/>
      <c r="BHD650" s="705"/>
      <c r="BHE650" s="705"/>
      <c r="BHF650" s="705"/>
      <c r="BHG650" s="705"/>
      <c r="BHH650" s="705"/>
      <c r="BHI650" s="705"/>
      <c r="BHJ650" s="705"/>
      <c r="BHK650" s="705"/>
      <c r="BHL650" s="705"/>
      <c r="BHM650" s="705"/>
      <c r="BHN650" s="705"/>
      <c r="BHO650" s="705"/>
      <c r="BHP650" s="705"/>
      <c r="BHQ650" s="705"/>
      <c r="BHR650" s="705"/>
      <c r="BHS650" s="705"/>
      <c r="BHT650" s="705"/>
      <c r="BHU650" s="705"/>
      <c r="BHV650" s="705"/>
      <c r="BHW650" s="705"/>
      <c r="BHX650" s="705"/>
      <c r="BHY650" s="705"/>
      <c r="BHZ650" s="705"/>
      <c r="BIA650" s="705"/>
      <c r="BIB650" s="705"/>
      <c r="BIC650" s="705"/>
      <c r="BID650" s="705"/>
      <c r="BIE650" s="705"/>
      <c r="BIF650" s="705"/>
      <c r="BIG650" s="705"/>
      <c r="BIH650" s="705"/>
      <c r="BII650" s="705"/>
      <c r="BIJ650" s="705"/>
      <c r="BIK650" s="705"/>
      <c r="BIL650" s="705"/>
      <c r="BIM650" s="705"/>
      <c r="BIN650" s="705"/>
      <c r="BIO650" s="705"/>
      <c r="BIP650" s="705"/>
      <c r="BIQ650" s="705"/>
      <c r="BIR650" s="705"/>
      <c r="BIS650" s="705"/>
      <c r="BIT650" s="705"/>
      <c r="BIU650" s="705"/>
      <c r="BIV650" s="705"/>
      <c r="BIW650" s="705"/>
      <c r="BIX650" s="705"/>
      <c r="BIY650" s="705"/>
      <c r="BIZ650" s="705"/>
      <c r="BJA650" s="705"/>
      <c r="BJB650" s="705"/>
      <c r="BJC650" s="705"/>
      <c r="BJD650" s="705"/>
      <c r="BJE650" s="705"/>
      <c r="BJF650" s="705"/>
      <c r="BJG650" s="705"/>
      <c r="BJH650" s="705"/>
      <c r="BJI650" s="705"/>
      <c r="BJJ650" s="705"/>
      <c r="BJK650" s="705"/>
      <c r="BJL650" s="705"/>
      <c r="BJM650" s="705"/>
      <c r="BJN650" s="705"/>
      <c r="BJO650" s="705"/>
      <c r="BJP650" s="705"/>
      <c r="BJQ650" s="705"/>
      <c r="BJR650" s="705"/>
      <c r="BJS650" s="705"/>
      <c r="BJT650" s="705"/>
      <c r="BJU650" s="705"/>
      <c r="BJV650" s="705"/>
      <c r="BJW650" s="705"/>
      <c r="BJX650" s="705"/>
      <c r="BJY650" s="705"/>
      <c r="BJZ650" s="705"/>
      <c r="BKA650" s="705"/>
      <c r="BKB650" s="705"/>
      <c r="BKC650" s="705"/>
      <c r="BKD650" s="705"/>
      <c r="BKE650" s="705"/>
      <c r="BKF650" s="705"/>
      <c r="BKG650" s="705"/>
      <c r="BKH650" s="705"/>
      <c r="BKI650" s="705"/>
      <c r="BKJ650" s="705"/>
      <c r="BKK650" s="705"/>
      <c r="BKL650" s="705"/>
      <c r="BKM650" s="705"/>
      <c r="BKN650" s="705"/>
      <c r="BKO650" s="705"/>
      <c r="BKP650" s="705"/>
      <c r="BKQ650" s="705"/>
      <c r="BKR650" s="705"/>
      <c r="BKS650" s="705"/>
      <c r="BKT650" s="705"/>
      <c r="BKU650" s="705"/>
      <c r="BKV650" s="705"/>
      <c r="BKW650" s="705"/>
      <c r="BKX650" s="705"/>
      <c r="BKY650" s="705"/>
      <c r="BKZ650" s="705"/>
      <c r="BLA650" s="705"/>
      <c r="BLB650" s="705"/>
      <c r="BLC650" s="705"/>
      <c r="BLD650" s="705"/>
      <c r="BLE650" s="705"/>
      <c r="BLF650" s="705"/>
      <c r="BLG650" s="705"/>
      <c r="BLH650" s="705"/>
      <c r="BLI650" s="705"/>
      <c r="BLJ650" s="705"/>
      <c r="BLK650" s="705"/>
      <c r="BLL650" s="705"/>
      <c r="BLM650" s="705"/>
      <c r="BLN650" s="705"/>
      <c r="BLO650" s="705"/>
      <c r="BLP650" s="705"/>
      <c r="BLQ650" s="705"/>
      <c r="BLR650" s="705"/>
      <c r="BLS650" s="705"/>
      <c r="BLT650" s="705"/>
      <c r="BLU650" s="705"/>
      <c r="BLV650" s="705"/>
      <c r="BLW650" s="705"/>
      <c r="BLX650" s="705"/>
      <c r="BLY650" s="705"/>
      <c r="BLZ650" s="705"/>
      <c r="BMA650" s="705"/>
      <c r="BMB650" s="705"/>
      <c r="BMC650" s="705"/>
      <c r="BMD650" s="705"/>
      <c r="BME650" s="705"/>
      <c r="BMF650" s="705"/>
      <c r="BMG650" s="705"/>
      <c r="BMH650" s="705"/>
      <c r="BMI650" s="705"/>
      <c r="BMJ650" s="705"/>
      <c r="BMK650" s="705"/>
      <c r="BML650" s="705"/>
      <c r="BMM650" s="705"/>
      <c r="BMN650" s="705"/>
      <c r="BMO650" s="705"/>
      <c r="BMP650" s="705"/>
      <c r="BMQ650" s="705"/>
      <c r="BMR650" s="705"/>
      <c r="BMS650" s="705"/>
      <c r="BMT650" s="705"/>
      <c r="BMU650" s="705"/>
      <c r="BMV650" s="705"/>
      <c r="BMW650" s="705"/>
      <c r="BMX650" s="705"/>
      <c r="BMY650" s="705"/>
      <c r="BMZ650" s="705"/>
      <c r="BNA650" s="705"/>
      <c r="BNB650" s="705"/>
      <c r="BNC650" s="705"/>
      <c r="BND650" s="705"/>
      <c r="BNE650" s="705"/>
      <c r="BNF650" s="705"/>
      <c r="BNG650" s="705"/>
      <c r="BNH650" s="705"/>
      <c r="BNI650" s="705"/>
      <c r="BNJ650" s="705"/>
      <c r="BNK650" s="705"/>
      <c r="BNL650" s="705"/>
      <c r="BNM650" s="705"/>
      <c r="BNN650" s="705"/>
      <c r="BNO650" s="705"/>
      <c r="BNP650" s="705"/>
      <c r="BNQ650" s="705"/>
      <c r="BNR650" s="705"/>
      <c r="BNS650" s="705"/>
      <c r="BNT650" s="705"/>
      <c r="BNU650" s="705"/>
      <c r="BNV650" s="705"/>
      <c r="BNW650" s="705"/>
      <c r="BNX650" s="705"/>
      <c r="BNY650" s="705"/>
      <c r="BNZ650" s="705"/>
      <c r="BOA650" s="705"/>
      <c r="BOB650" s="705"/>
      <c r="BOC650" s="705"/>
      <c r="BOD650" s="705"/>
      <c r="BOE650" s="705"/>
      <c r="BOF650" s="705"/>
      <c r="BOG650" s="705"/>
      <c r="BOH650" s="705"/>
      <c r="BOI650" s="705"/>
      <c r="BOJ650" s="705"/>
      <c r="BOK650" s="705"/>
      <c r="BOL650" s="705"/>
      <c r="BOM650" s="705"/>
      <c r="BON650" s="705"/>
      <c r="BOO650" s="705"/>
      <c r="BOP650" s="705"/>
      <c r="BOQ650" s="705"/>
      <c r="BOR650" s="705"/>
      <c r="BOS650" s="705"/>
      <c r="BOT650" s="705"/>
      <c r="BOU650" s="705"/>
      <c r="BOV650" s="705"/>
      <c r="BOW650" s="705"/>
      <c r="BOX650" s="705"/>
      <c r="BOY650" s="705"/>
      <c r="BOZ650" s="705"/>
      <c r="BPA650" s="705"/>
      <c r="BPB650" s="705"/>
      <c r="BPC650" s="705"/>
      <c r="BPD650" s="705"/>
      <c r="BPE650" s="705"/>
      <c r="BPF650" s="705"/>
      <c r="BPG650" s="705"/>
      <c r="BPH650" s="705"/>
      <c r="BPI650" s="705"/>
      <c r="BPJ650" s="705"/>
      <c r="BPK650" s="705"/>
      <c r="BPL650" s="705"/>
      <c r="BPM650" s="705"/>
      <c r="BPN650" s="705"/>
      <c r="BPO650" s="705"/>
      <c r="BPP650" s="705"/>
      <c r="BPQ650" s="705"/>
      <c r="BPR650" s="705"/>
      <c r="BPS650" s="705"/>
      <c r="BPT650" s="705"/>
      <c r="BPU650" s="705"/>
      <c r="BPV650" s="705"/>
      <c r="BPW650" s="705"/>
      <c r="BPX650" s="705"/>
      <c r="BPY650" s="705"/>
      <c r="BPZ650" s="705"/>
      <c r="BQA650" s="705"/>
      <c r="BQB650" s="705"/>
      <c r="BQC650" s="705"/>
      <c r="BQD650" s="705"/>
      <c r="BQE650" s="705"/>
      <c r="BQF650" s="705"/>
      <c r="BQG650" s="705"/>
      <c r="BQH650" s="705"/>
      <c r="BQI650" s="705"/>
      <c r="BQJ650" s="705"/>
      <c r="BQK650" s="705"/>
      <c r="BQL650" s="705"/>
      <c r="BQM650" s="705"/>
      <c r="BQN650" s="705"/>
      <c r="BQO650" s="705"/>
      <c r="BQP650" s="705"/>
      <c r="BQQ650" s="705"/>
      <c r="BQR650" s="705"/>
      <c r="BQS650" s="705"/>
      <c r="BQT650" s="705"/>
      <c r="BQU650" s="705"/>
      <c r="BQV650" s="705"/>
      <c r="BQW650" s="705"/>
      <c r="BQX650" s="705"/>
      <c r="BQY650" s="705"/>
      <c r="BQZ650" s="705"/>
      <c r="BRA650" s="705"/>
      <c r="BRB650" s="705"/>
      <c r="BRC650" s="705"/>
      <c r="BRD650" s="705"/>
      <c r="BRE650" s="705"/>
      <c r="BRF650" s="705"/>
      <c r="BRG650" s="705"/>
      <c r="BRH650" s="705"/>
      <c r="BRI650" s="705"/>
      <c r="BRJ650" s="705"/>
      <c r="BRK650" s="705"/>
      <c r="BRL650" s="705"/>
      <c r="BRM650" s="705"/>
      <c r="BRN650" s="705"/>
      <c r="BRO650" s="705"/>
      <c r="BRP650" s="705"/>
      <c r="BRQ650" s="705"/>
      <c r="BRR650" s="705"/>
      <c r="BRS650" s="705"/>
      <c r="BRT650" s="705"/>
      <c r="BRU650" s="705"/>
      <c r="BRV650" s="705"/>
      <c r="BRW650" s="705"/>
      <c r="BRX650" s="705"/>
      <c r="BRY650" s="705"/>
      <c r="BRZ650" s="705"/>
      <c r="BSA650" s="705"/>
      <c r="BSB650" s="705"/>
      <c r="BSC650" s="705"/>
      <c r="BSD650" s="705"/>
      <c r="BSE650" s="705"/>
      <c r="BSF650" s="705"/>
      <c r="BSG650" s="705"/>
      <c r="BSH650" s="705"/>
      <c r="BSI650" s="705"/>
      <c r="BSJ650" s="705"/>
      <c r="BSK650" s="705"/>
      <c r="BSL650" s="705"/>
      <c r="BSM650" s="705"/>
      <c r="BSN650" s="705"/>
      <c r="BSO650" s="705"/>
      <c r="BSP650" s="705"/>
      <c r="BSQ650" s="705"/>
      <c r="BSR650" s="705"/>
      <c r="BSS650" s="705"/>
      <c r="BST650" s="705"/>
      <c r="BSU650" s="705"/>
      <c r="BSV650" s="705"/>
      <c r="BSW650" s="705"/>
      <c r="BSX650" s="705"/>
      <c r="BSY650" s="705"/>
      <c r="BSZ650" s="705"/>
      <c r="BTA650" s="705"/>
      <c r="BTB650" s="705"/>
      <c r="BTC650" s="705"/>
      <c r="BTD650" s="705"/>
      <c r="BTE650" s="705"/>
      <c r="BTF650" s="705"/>
      <c r="BTG650" s="705"/>
      <c r="BTH650" s="705"/>
      <c r="BTI650" s="705"/>
      <c r="BTJ650" s="705"/>
      <c r="BTK650" s="705"/>
      <c r="BTL650" s="705"/>
      <c r="BTM650" s="705"/>
      <c r="BTN650" s="705"/>
      <c r="BTO650" s="705"/>
      <c r="BTP650" s="705"/>
      <c r="BTQ650" s="705"/>
      <c r="BTR650" s="705"/>
      <c r="BTS650" s="705"/>
      <c r="BTT650" s="705"/>
      <c r="BTU650" s="705"/>
      <c r="BTV650" s="705"/>
      <c r="BTW650" s="705"/>
      <c r="BTX650" s="705"/>
      <c r="BTY650" s="705"/>
      <c r="BTZ650" s="705"/>
      <c r="BUA650" s="705"/>
      <c r="BUB650" s="705"/>
      <c r="BUC650" s="705"/>
      <c r="BUD650" s="705"/>
      <c r="BUE650" s="705"/>
      <c r="BUF650" s="705"/>
      <c r="BUG650" s="705"/>
      <c r="BUH650" s="705"/>
      <c r="BUI650" s="705"/>
      <c r="BUJ650" s="705"/>
      <c r="BUK650" s="705"/>
      <c r="BUL650" s="705"/>
      <c r="BUM650" s="705"/>
      <c r="BUN650" s="705"/>
      <c r="BUO650" s="705"/>
      <c r="BUP650" s="705"/>
      <c r="BUQ650" s="705"/>
      <c r="BUR650" s="705"/>
      <c r="BUS650" s="705"/>
      <c r="BUT650" s="705"/>
      <c r="BUU650" s="705"/>
      <c r="BUV650" s="705"/>
      <c r="BUW650" s="705"/>
      <c r="BUX650" s="705"/>
      <c r="BUY650" s="705"/>
      <c r="BUZ650" s="705"/>
      <c r="BVA650" s="705"/>
      <c r="BVB650" s="705"/>
      <c r="BVC650" s="705"/>
      <c r="BVD650" s="705"/>
      <c r="BVE650" s="705"/>
      <c r="BVF650" s="705"/>
      <c r="BVG650" s="705"/>
      <c r="BVH650" s="705"/>
      <c r="BVI650" s="705"/>
      <c r="BVJ650" s="705"/>
      <c r="BVK650" s="705"/>
      <c r="BVL650" s="705"/>
      <c r="BVM650" s="705"/>
      <c r="BVN650" s="705"/>
      <c r="BVO650" s="705"/>
      <c r="BVP650" s="705"/>
      <c r="BVQ650" s="705"/>
      <c r="BVR650" s="705"/>
      <c r="BVS650" s="705"/>
      <c r="BVT650" s="705"/>
      <c r="BVU650" s="705"/>
      <c r="BVV650" s="705"/>
      <c r="BVW650" s="705"/>
      <c r="BVX650" s="705"/>
      <c r="BVY650" s="705"/>
      <c r="BVZ650" s="705"/>
      <c r="BWA650" s="705"/>
      <c r="BWB650" s="705"/>
      <c r="BWC650" s="705"/>
      <c r="BWD650" s="705"/>
      <c r="BWE650" s="705"/>
      <c r="BWF650" s="705"/>
      <c r="BWG650" s="705"/>
      <c r="BWH650" s="705"/>
      <c r="BWI650" s="705"/>
      <c r="BWJ650" s="705"/>
      <c r="BWK650" s="705"/>
      <c r="BWL650" s="705"/>
      <c r="BWM650" s="705"/>
      <c r="BWN650" s="705"/>
      <c r="BWO650" s="705"/>
      <c r="BWP650" s="705"/>
      <c r="BWQ650" s="705"/>
      <c r="BWR650" s="705"/>
      <c r="BWS650" s="705"/>
      <c r="BWT650" s="705"/>
      <c r="BWU650" s="705"/>
      <c r="BWV650" s="705"/>
      <c r="BWW650" s="705"/>
      <c r="BWX650" s="705"/>
      <c r="BWY650" s="705"/>
      <c r="BWZ650" s="705"/>
      <c r="BXA650" s="705"/>
      <c r="BXB650" s="705"/>
      <c r="BXC650" s="705"/>
      <c r="BXD650" s="705"/>
      <c r="BXE650" s="705"/>
      <c r="BXF650" s="705"/>
      <c r="BXG650" s="705"/>
      <c r="BXH650" s="705"/>
      <c r="BXI650" s="705"/>
      <c r="BXJ650" s="705"/>
      <c r="BXK650" s="705"/>
      <c r="BXL650" s="705"/>
      <c r="BXM650" s="705"/>
      <c r="BXN650" s="705"/>
      <c r="BXO650" s="705"/>
      <c r="BXP650" s="705"/>
      <c r="BXQ650" s="705"/>
      <c r="BXR650" s="705"/>
      <c r="BXS650" s="705"/>
      <c r="BXT650" s="705"/>
      <c r="BXU650" s="705"/>
      <c r="BXV650" s="705"/>
      <c r="BXW650" s="705"/>
      <c r="BXX650" s="705"/>
      <c r="BXY650" s="705"/>
      <c r="BXZ650" s="705"/>
      <c r="BYA650" s="705"/>
      <c r="BYB650" s="705"/>
      <c r="BYC650" s="705"/>
      <c r="BYD650" s="705"/>
      <c r="BYE650" s="705"/>
      <c r="BYF650" s="705"/>
      <c r="BYG650" s="705"/>
      <c r="BYH650" s="705"/>
      <c r="BYI650" s="705"/>
      <c r="BYJ650" s="705"/>
      <c r="BYK650" s="705"/>
      <c r="BYL650" s="705"/>
      <c r="BYM650" s="705"/>
      <c r="BYN650" s="705"/>
      <c r="BYO650" s="705"/>
      <c r="BYP650" s="705"/>
      <c r="BYQ650" s="705"/>
      <c r="BYR650" s="705"/>
      <c r="BYS650" s="705"/>
      <c r="BYT650" s="705"/>
      <c r="BYU650" s="705"/>
      <c r="BYV650" s="705"/>
      <c r="BYW650" s="705"/>
      <c r="BYX650" s="705"/>
      <c r="BYY650" s="705"/>
      <c r="BYZ650" s="705"/>
      <c r="BZA650" s="705"/>
      <c r="BZB650" s="705"/>
      <c r="BZC650" s="705"/>
      <c r="BZD650" s="705"/>
      <c r="BZE650" s="705"/>
      <c r="BZF650" s="705"/>
      <c r="BZG650" s="705"/>
      <c r="BZH650" s="705"/>
      <c r="BZI650" s="705"/>
      <c r="BZJ650" s="705"/>
      <c r="BZK650" s="705"/>
      <c r="BZL650" s="705"/>
      <c r="BZM650" s="705"/>
      <c r="BZN650" s="705"/>
      <c r="BZO650" s="705"/>
      <c r="BZP650" s="705"/>
      <c r="BZQ650" s="705"/>
      <c r="BZR650" s="705"/>
      <c r="BZS650" s="705"/>
      <c r="BZT650" s="705"/>
      <c r="BZU650" s="705"/>
      <c r="BZV650" s="705"/>
      <c r="BZW650" s="705"/>
      <c r="BZX650" s="705"/>
      <c r="BZY650" s="705"/>
      <c r="BZZ650" s="705"/>
      <c r="CAA650" s="705"/>
      <c r="CAB650" s="705"/>
      <c r="CAC650" s="705"/>
      <c r="CAD650" s="705"/>
      <c r="CAE650" s="705"/>
      <c r="CAF650" s="705"/>
      <c r="CAG650" s="705"/>
      <c r="CAH650" s="705"/>
      <c r="CAI650" s="705"/>
      <c r="CAJ650" s="705"/>
      <c r="CAK650" s="705"/>
      <c r="CAL650" s="705"/>
      <c r="CAM650" s="705"/>
      <c r="CAN650" s="705"/>
      <c r="CAO650" s="705"/>
      <c r="CAP650" s="705"/>
      <c r="CAQ650" s="705"/>
      <c r="CAR650" s="705"/>
      <c r="CAS650" s="705"/>
      <c r="CAT650" s="705"/>
      <c r="CAU650" s="705"/>
      <c r="CAV650" s="705"/>
      <c r="CAW650" s="705"/>
      <c r="CAX650" s="705"/>
      <c r="CAY650" s="705"/>
      <c r="CAZ650" s="705"/>
      <c r="CBA650" s="705"/>
      <c r="CBB650" s="705"/>
      <c r="CBC650" s="705"/>
      <c r="CBD650" s="705"/>
      <c r="CBE650" s="705"/>
      <c r="CBF650" s="705"/>
      <c r="CBG650" s="705"/>
      <c r="CBH650" s="705"/>
      <c r="CBI650" s="705"/>
      <c r="CBJ650" s="705"/>
      <c r="CBK650" s="705"/>
      <c r="CBL650" s="705"/>
      <c r="CBM650" s="705"/>
      <c r="CBN650" s="705"/>
      <c r="CBO650" s="705"/>
      <c r="CBP650" s="705"/>
      <c r="CBQ650" s="705"/>
      <c r="CBR650" s="705"/>
      <c r="CBS650" s="705"/>
      <c r="CBT650" s="705"/>
      <c r="CBU650" s="705"/>
      <c r="CBV650" s="705"/>
      <c r="CBW650" s="705"/>
      <c r="CBX650" s="705"/>
      <c r="CBY650" s="705"/>
      <c r="CBZ650" s="705"/>
      <c r="CCA650" s="705"/>
      <c r="CCB650" s="705"/>
      <c r="CCC650" s="705"/>
      <c r="CCD650" s="705"/>
      <c r="CCE650" s="705"/>
      <c r="CCF650" s="705"/>
      <c r="CCG650" s="705"/>
      <c r="CCH650" s="705"/>
      <c r="CCI650" s="705"/>
      <c r="CCJ650" s="705"/>
      <c r="CCK650" s="705"/>
      <c r="CCL650" s="705"/>
      <c r="CCM650" s="705"/>
      <c r="CCN650" s="705"/>
      <c r="CCO650" s="705"/>
      <c r="CCP650" s="705"/>
      <c r="CCQ650" s="705"/>
      <c r="CCR650" s="705"/>
      <c r="CCS650" s="705"/>
      <c r="CCT650" s="705"/>
      <c r="CCU650" s="705"/>
      <c r="CCV650" s="705"/>
      <c r="CCW650" s="705"/>
      <c r="CCX650" s="705"/>
      <c r="CCY650" s="705"/>
      <c r="CCZ650" s="705"/>
      <c r="CDA650" s="705"/>
      <c r="CDB650" s="705"/>
      <c r="CDC650" s="705"/>
      <c r="CDD650" s="705"/>
      <c r="CDE650" s="705"/>
      <c r="CDF650" s="705"/>
      <c r="CDG650" s="705"/>
      <c r="CDH650" s="705"/>
      <c r="CDI650" s="705"/>
      <c r="CDJ650" s="705"/>
      <c r="CDK650" s="705"/>
      <c r="CDL650" s="705"/>
      <c r="CDM650" s="705"/>
      <c r="CDN650" s="705"/>
      <c r="CDO650" s="705"/>
      <c r="CDP650" s="705"/>
      <c r="CDQ650" s="705"/>
      <c r="CDR650" s="705"/>
      <c r="CDS650" s="705"/>
      <c r="CDT650" s="705"/>
      <c r="CDU650" s="705"/>
      <c r="CDV650" s="705"/>
      <c r="CDW650" s="705"/>
      <c r="CDX650" s="705"/>
      <c r="CDY650" s="705"/>
      <c r="CDZ650" s="705"/>
      <c r="CEA650" s="705"/>
      <c r="CEB650" s="705"/>
      <c r="CEC650" s="705"/>
      <c r="CED650" s="705"/>
      <c r="CEE650" s="705"/>
      <c r="CEF650" s="705"/>
      <c r="CEG650" s="705"/>
      <c r="CEH650" s="705"/>
      <c r="CEI650" s="705"/>
      <c r="CEJ650" s="705"/>
      <c r="CEK650" s="705"/>
      <c r="CEL650" s="705"/>
      <c r="CEM650" s="705"/>
      <c r="CEN650" s="705"/>
      <c r="CEO650" s="705"/>
      <c r="CEP650" s="705"/>
      <c r="CEQ650" s="705"/>
      <c r="CER650" s="705"/>
      <c r="CES650" s="705"/>
      <c r="CET650" s="705"/>
      <c r="CEU650" s="705"/>
      <c r="CEV650" s="705"/>
      <c r="CEW650" s="705"/>
      <c r="CEX650" s="705"/>
      <c r="CEY650" s="705"/>
      <c r="CEZ650" s="705"/>
      <c r="CFA650" s="705"/>
      <c r="CFB650" s="705"/>
      <c r="CFC650" s="705"/>
      <c r="CFD650" s="705"/>
      <c r="CFE650" s="705"/>
      <c r="CFF650" s="705"/>
      <c r="CFG650" s="705"/>
      <c r="CFH650" s="705"/>
      <c r="CFI650" s="705"/>
      <c r="CFJ650" s="705"/>
      <c r="CFK650" s="705"/>
      <c r="CFL650" s="705"/>
      <c r="CFM650" s="705"/>
      <c r="CFN650" s="705"/>
      <c r="CFO650" s="705"/>
      <c r="CFP650" s="705"/>
      <c r="CFQ650" s="705"/>
      <c r="CFR650" s="705"/>
      <c r="CFS650" s="705"/>
      <c r="CFT650" s="705"/>
      <c r="CFU650" s="705"/>
      <c r="CFV650" s="705"/>
      <c r="CFW650" s="705"/>
      <c r="CFX650" s="705"/>
      <c r="CFY650" s="705"/>
      <c r="CFZ650" s="705"/>
      <c r="CGA650" s="705"/>
      <c r="CGB650" s="705"/>
      <c r="CGC650" s="705"/>
      <c r="CGD650" s="705"/>
      <c r="CGE650" s="705"/>
      <c r="CGF650" s="705"/>
      <c r="CGG650" s="705"/>
      <c r="CGH650" s="705"/>
      <c r="CGI650" s="705"/>
      <c r="CGJ650" s="705"/>
      <c r="CGK650" s="705"/>
      <c r="CGL650" s="705"/>
      <c r="CGM650" s="705"/>
      <c r="CGN650" s="705"/>
      <c r="CGO650" s="705"/>
      <c r="CGP650" s="705"/>
      <c r="CGQ650" s="705"/>
      <c r="CGR650" s="705"/>
      <c r="CGS650" s="705"/>
      <c r="CGT650" s="705"/>
      <c r="CGU650" s="705"/>
      <c r="CGV650" s="705"/>
      <c r="CGW650" s="705"/>
      <c r="CGX650" s="705"/>
      <c r="CGY650" s="705"/>
      <c r="CGZ650" s="705"/>
      <c r="CHA650" s="705"/>
      <c r="CHB650" s="705"/>
      <c r="CHC650" s="705"/>
      <c r="CHD650" s="705"/>
      <c r="CHE650" s="705"/>
      <c r="CHF650" s="705"/>
      <c r="CHG650" s="705"/>
      <c r="CHH650" s="705"/>
      <c r="CHI650" s="705"/>
      <c r="CHJ650" s="705"/>
      <c r="CHK650" s="705"/>
      <c r="CHL650" s="705"/>
      <c r="CHM650" s="705"/>
      <c r="CHN650" s="705"/>
      <c r="CHO650" s="705"/>
      <c r="CHP650" s="705"/>
      <c r="CHQ650" s="705"/>
      <c r="CHR650" s="705"/>
      <c r="CHS650" s="705"/>
      <c r="CHT650" s="705"/>
      <c r="CHU650" s="705"/>
      <c r="CHV650" s="705"/>
      <c r="CHW650" s="705"/>
      <c r="CHX650" s="705"/>
      <c r="CHY650" s="705"/>
      <c r="CHZ650" s="705"/>
      <c r="CIA650" s="705"/>
      <c r="CIB650" s="705"/>
      <c r="CIC650" s="705"/>
      <c r="CID650" s="705"/>
      <c r="CIE650" s="705"/>
      <c r="CIF650" s="705"/>
      <c r="CIG650" s="705"/>
      <c r="CIH650" s="705"/>
      <c r="CII650" s="705"/>
      <c r="CIJ650" s="705"/>
      <c r="CIK650" s="705"/>
      <c r="CIL650" s="705"/>
      <c r="CIM650" s="705"/>
      <c r="CIN650" s="705"/>
      <c r="CIO650" s="705"/>
      <c r="CIP650" s="705"/>
      <c r="CIQ650" s="705"/>
      <c r="CIR650" s="705"/>
      <c r="CIS650" s="705"/>
      <c r="CIT650" s="705"/>
      <c r="CIU650" s="705"/>
      <c r="CIV650" s="705"/>
      <c r="CIW650" s="705"/>
      <c r="CIX650" s="705"/>
      <c r="CIY650" s="705"/>
      <c r="CIZ650" s="705"/>
      <c r="CJA650" s="705"/>
      <c r="CJB650" s="705"/>
      <c r="CJC650" s="705"/>
      <c r="CJD650" s="705"/>
      <c r="CJE650" s="705"/>
      <c r="CJF650" s="705"/>
      <c r="CJG650" s="705"/>
      <c r="CJH650" s="705"/>
      <c r="CJI650" s="705"/>
      <c r="CJJ650" s="705"/>
      <c r="CJK650" s="705"/>
      <c r="CJL650" s="705"/>
      <c r="CJM650" s="705"/>
      <c r="CJN650" s="705"/>
      <c r="CJO650" s="705"/>
      <c r="CJP650" s="705"/>
      <c r="CJQ650" s="705"/>
      <c r="CJR650" s="705"/>
      <c r="CJS650" s="705"/>
      <c r="CJT650" s="705"/>
      <c r="CJU650" s="705"/>
      <c r="CJV650" s="705"/>
      <c r="CJW650" s="705"/>
      <c r="CJX650" s="705"/>
      <c r="CJY650" s="705"/>
      <c r="CJZ650" s="705"/>
      <c r="CKA650" s="705"/>
      <c r="CKB650" s="705"/>
      <c r="CKC650" s="705"/>
      <c r="CKD650" s="705"/>
      <c r="CKE650" s="705"/>
      <c r="CKF650" s="705"/>
      <c r="CKG650" s="705"/>
      <c r="CKH650" s="705"/>
      <c r="CKI650" s="705"/>
      <c r="CKJ650" s="705"/>
      <c r="CKK650" s="705"/>
      <c r="CKL650" s="705"/>
      <c r="CKM650" s="705"/>
      <c r="CKN650" s="705"/>
      <c r="CKO650" s="705"/>
      <c r="CKP650" s="705"/>
      <c r="CKQ650" s="705"/>
      <c r="CKR650" s="705"/>
      <c r="CKS650" s="705"/>
      <c r="CKT650" s="705"/>
      <c r="CKU650" s="705"/>
      <c r="CKV650" s="705"/>
      <c r="CKW650" s="705"/>
      <c r="CKX650" s="705"/>
      <c r="CKY650" s="705"/>
      <c r="CKZ650" s="705"/>
      <c r="CLA650" s="705"/>
      <c r="CLB650" s="705"/>
      <c r="CLC650" s="705"/>
      <c r="CLD650" s="705"/>
      <c r="CLE650" s="705"/>
      <c r="CLF650" s="705"/>
      <c r="CLG650" s="705"/>
      <c r="CLH650" s="705"/>
      <c r="CLI650" s="705"/>
      <c r="CLJ650" s="705"/>
      <c r="CLK650" s="705"/>
      <c r="CLL650" s="705"/>
      <c r="CLM650" s="705"/>
      <c r="CLN650" s="705"/>
      <c r="CLO650" s="705"/>
      <c r="CLP650" s="705"/>
      <c r="CLQ650" s="705"/>
      <c r="CLR650" s="705"/>
      <c r="CLS650" s="705"/>
      <c r="CLT650" s="705"/>
      <c r="CLU650" s="705"/>
      <c r="CLV650" s="705"/>
      <c r="CLW650" s="705"/>
      <c r="CLX650" s="705"/>
      <c r="CLY650" s="705"/>
      <c r="CLZ650" s="705"/>
      <c r="CMA650" s="705"/>
      <c r="CMB650" s="705"/>
      <c r="CMC650" s="705"/>
      <c r="CMD650" s="705"/>
      <c r="CME650" s="705"/>
      <c r="CMF650" s="705"/>
      <c r="CMG650" s="705"/>
      <c r="CMH650" s="705"/>
      <c r="CMI650" s="705"/>
      <c r="CMJ650" s="705"/>
      <c r="CMK650" s="705"/>
      <c r="CML650" s="705"/>
      <c r="CMM650" s="705"/>
      <c r="CMN650" s="705"/>
      <c r="CMO650" s="705"/>
      <c r="CMP650" s="705"/>
      <c r="CMQ650" s="705"/>
      <c r="CMR650" s="705"/>
      <c r="CMS650" s="705"/>
      <c r="CMT650" s="705"/>
      <c r="CMU650" s="705"/>
      <c r="CMV650" s="705"/>
      <c r="CMW650" s="705"/>
      <c r="CMX650" s="705"/>
      <c r="CMY650" s="705"/>
      <c r="CMZ650" s="705"/>
      <c r="CNA650" s="705"/>
      <c r="CNB650" s="705"/>
      <c r="CNC650" s="705"/>
      <c r="CND650" s="705"/>
      <c r="CNE650" s="705"/>
      <c r="CNF650" s="705"/>
      <c r="CNG650" s="705"/>
      <c r="CNH650" s="705"/>
      <c r="CNI650" s="705"/>
      <c r="CNJ650" s="705"/>
      <c r="CNK650" s="705"/>
      <c r="CNL650" s="705"/>
      <c r="CNM650" s="705"/>
      <c r="CNN650" s="705"/>
      <c r="CNO650" s="705"/>
      <c r="CNP650" s="705"/>
      <c r="CNQ650" s="705"/>
      <c r="CNR650" s="705"/>
      <c r="CNS650" s="705"/>
      <c r="CNT650" s="705"/>
      <c r="CNU650" s="705"/>
      <c r="CNV650" s="705"/>
      <c r="CNW650" s="705"/>
      <c r="CNX650" s="705"/>
      <c r="CNY650" s="705"/>
      <c r="CNZ650" s="705"/>
      <c r="COA650" s="705"/>
      <c r="COB650" s="705"/>
      <c r="COC650" s="705"/>
      <c r="COD650" s="705"/>
      <c r="COE650" s="705"/>
      <c r="COF650" s="705"/>
      <c r="COG650" s="705"/>
      <c r="COH650" s="705"/>
      <c r="COI650" s="705"/>
      <c r="COJ650" s="705"/>
      <c r="COK650" s="705"/>
      <c r="COL650" s="705"/>
      <c r="COM650" s="705"/>
      <c r="CON650" s="705"/>
      <c r="COO650" s="705"/>
      <c r="COP650" s="705"/>
      <c r="COQ650" s="705"/>
      <c r="COR650" s="705"/>
      <c r="COS650" s="705"/>
      <c r="COT650" s="705"/>
      <c r="COU650" s="705"/>
      <c r="COV650" s="705"/>
      <c r="COW650" s="705"/>
      <c r="COX650" s="705"/>
      <c r="COY650" s="705"/>
      <c r="COZ650" s="705"/>
      <c r="CPA650" s="705"/>
      <c r="CPB650" s="705"/>
      <c r="CPC650" s="705"/>
      <c r="CPD650" s="705"/>
      <c r="CPE650" s="705"/>
      <c r="CPF650" s="705"/>
      <c r="CPG650" s="705"/>
      <c r="CPH650" s="705"/>
      <c r="CPI650" s="705"/>
      <c r="CPJ650" s="705"/>
      <c r="CPK650" s="705"/>
      <c r="CPL650" s="705"/>
      <c r="CPM650" s="705"/>
      <c r="CPN650" s="705"/>
      <c r="CPO650" s="705"/>
      <c r="CPP650" s="705"/>
      <c r="CPQ650" s="705"/>
      <c r="CPR650" s="705"/>
      <c r="CPS650" s="705"/>
      <c r="CPT650" s="705"/>
      <c r="CPU650" s="705"/>
      <c r="CPV650" s="705"/>
      <c r="CPW650" s="705"/>
      <c r="CPX650" s="705"/>
      <c r="CPY650" s="705"/>
      <c r="CPZ650" s="705"/>
      <c r="CQA650" s="705"/>
      <c r="CQB650" s="705"/>
      <c r="CQC650" s="705"/>
      <c r="CQD650" s="705"/>
      <c r="CQE650" s="705"/>
      <c r="CQF650" s="705"/>
      <c r="CQG650" s="705"/>
      <c r="CQH650" s="705"/>
      <c r="CQI650" s="705"/>
      <c r="CQJ650" s="705"/>
      <c r="CQK650" s="705"/>
      <c r="CQL650" s="705"/>
      <c r="CQM650" s="705"/>
      <c r="CQN650" s="705"/>
      <c r="CQO650" s="705"/>
      <c r="CQP650" s="705"/>
      <c r="CQQ650" s="705"/>
      <c r="CQR650" s="705"/>
      <c r="CQS650" s="705"/>
      <c r="CQT650" s="705"/>
      <c r="CQU650" s="705"/>
      <c r="CQV650" s="705"/>
      <c r="CQW650" s="705"/>
      <c r="CQX650" s="705"/>
      <c r="CQY650" s="705"/>
      <c r="CQZ650" s="705"/>
      <c r="CRA650" s="705"/>
      <c r="CRB650" s="705"/>
      <c r="CRC650" s="705"/>
      <c r="CRD650" s="705"/>
      <c r="CRE650" s="705"/>
      <c r="CRF650" s="705"/>
      <c r="CRG650" s="705"/>
      <c r="CRH650" s="705"/>
      <c r="CRI650" s="705"/>
      <c r="CRJ650" s="705"/>
      <c r="CRK650" s="705"/>
      <c r="CRL650" s="705"/>
      <c r="CRM650" s="705"/>
      <c r="CRN650" s="705"/>
      <c r="CRO650" s="705"/>
      <c r="CRP650" s="705"/>
      <c r="CRQ650" s="705"/>
      <c r="CRR650" s="705"/>
      <c r="CRS650" s="705"/>
      <c r="CRT650" s="705"/>
      <c r="CRU650" s="705"/>
      <c r="CRV650" s="705"/>
      <c r="CRW650" s="705"/>
      <c r="CRX650" s="705"/>
      <c r="CRY650" s="705"/>
      <c r="CRZ650" s="705"/>
      <c r="CSA650" s="705"/>
      <c r="CSB650" s="705"/>
      <c r="CSC650" s="705"/>
      <c r="CSD650" s="705"/>
      <c r="CSE650" s="705"/>
      <c r="CSF650" s="705"/>
      <c r="CSG650" s="705"/>
      <c r="CSH650" s="705"/>
      <c r="CSI650" s="705"/>
      <c r="CSJ650" s="705"/>
      <c r="CSK650" s="705"/>
      <c r="CSL650" s="705"/>
      <c r="CSM650" s="705"/>
      <c r="CSN650" s="705"/>
      <c r="CSO650" s="705"/>
      <c r="CSP650" s="705"/>
      <c r="CSQ650" s="705"/>
      <c r="CSR650" s="705"/>
      <c r="CSS650" s="705"/>
      <c r="CST650" s="705"/>
      <c r="CSU650" s="705"/>
      <c r="CSV650" s="705"/>
      <c r="CSW650" s="705"/>
      <c r="CSX650" s="705"/>
      <c r="CSY650" s="705"/>
      <c r="CSZ650" s="705"/>
      <c r="CTA650" s="705"/>
      <c r="CTB650" s="705"/>
      <c r="CTC650" s="705"/>
      <c r="CTD650" s="705"/>
      <c r="CTE650" s="705"/>
      <c r="CTF650" s="705"/>
      <c r="CTG650" s="705"/>
      <c r="CTH650" s="705"/>
      <c r="CTI650" s="705"/>
      <c r="CTJ650" s="705"/>
      <c r="CTK650" s="705"/>
      <c r="CTL650" s="705"/>
      <c r="CTM650" s="705"/>
      <c r="CTN650" s="705"/>
      <c r="CTO650" s="705"/>
      <c r="CTP650" s="705"/>
      <c r="CTQ650" s="705"/>
      <c r="CTR650" s="705"/>
      <c r="CTS650" s="705"/>
      <c r="CTT650" s="705"/>
      <c r="CTU650" s="705"/>
      <c r="CTV650" s="705"/>
      <c r="CTW650" s="705"/>
      <c r="CTX650" s="705"/>
      <c r="CTY650" s="705"/>
      <c r="CTZ650" s="705"/>
      <c r="CUA650" s="705"/>
      <c r="CUB650" s="705"/>
      <c r="CUC650" s="705"/>
      <c r="CUD650" s="705"/>
      <c r="CUE650" s="705"/>
      <c r="CUF650" s="705"/>
      <c r="CUG650" s="705"/>
      <c r="CUH650" s="705"/>
      <c r="CUI650" s="705"/>
      <c r="CUJ650" s="705"/>
      <c r="CUK650" s="705"/>
      <c r="CUL650" s="705"/>
      <c r="CUM650" s="705"/>
      <c r="CUN650" s="705"/>
      <c r="CUO650" s="705"/>
      <c r="CUP650" s="705"/>
      <c r="CUQ650" s="705"/>
      <c r="CUR650" s="705"/>
      <c r="CUS650" s="705"/>
      <c r="CUT650" s="705"/>
      <c r="CUU650" s="705"/>
      <c r="CUV650" s="705"/>
      <c r="CUW650" s="705"/>
      <c r="CUX650" s="705"/>
      <c r="CUY650" s="705"/>
      <c r="CUZ650" s="705"/>
      <c r="CVA650" s="705"/>
      <c r="CVB650" s="705"/>
      <c r="CVC650" s="705"/>
      <c r="CVD650" s="705"/>
      <c r="CVE650" s="705"/>
      <c r="CVF650" s="705"/>
      <c r="CVG650" s="705"/>
      <c r="CVH650" s="705"/>
      <c r="CVI650" s="705"/>
      <c r="CVJ650" s="705"/>
      <c r="CVK650" s="705"/>
      <c r="CVL650" s="705"/>
      <c r="CVM650" s="705"/>
      <c r="CVN650" s="705"/>
      <c r="CVO650" s="705"/>
      <c r="CVP650" s="705"/>
      <c r="CVQ650" s="705"/>
      <c r="CVR650" s="705"/>
      <c r="CVS650" s="705"/>
      <c r="CVT650" s="705"/>
      <c r="CVU650" s="705"/>
      <c r="CVV650" s="705"/>
      <c r="CVW650" s="705"/>
      <c r="CVX650" s="705"/>
      <c r="CVY650" s="705"/>
      <c r="CVZ650" s="705"/>
      <c r="CWA650" s="705"/>
      <c r="CWB650" s="705"/>
      <c r="CWC650" s="705"/>
      <c r="CWD650" s="705"/>
      <c r="CWE650" s="705"/>
      <c r="CWF650" s="705"/>
      <c r="CWG650" s="705"/>
      <c r="CWH650" s="705"/>
      <c r="CWI650" s="705"/>
      <c r="CWJ650" s="705"/>
      <c r="CWK650" s="705"/>
      <c r="CWL650" s="705"/>
      <c r="CWM650" s="705"/>
      <c r="CWN650" s="705"/>
      <c r="CWO650" s="705"/>
      <c r="CWP650" s="705"/>
      <c r="CWQ650" s="705"/>
      <c r="CWR650" s="705"/>
      <c r="CWS650" s="705"/>
      <c r="CWT650" s="705"/>
      <c r="CWU650" s="705"/>
      <c r="CWV650" s="705"/>
      <c r="CWW650" s="705"/>
      <c r="CWX650" s="705"/>
      <c r="CWY650" s="705"/>
      <c r="CWZ650" s="705"/>
      <c r="CXA650" s="705"/>
      <c r="CXB650" s="705"/>
      <c r="CXC650" s="705"/>
      <c r="CXD650" s="705"/>
      <c r="CXE650" s="705"/>
      <c r="CXF650" s="705"/>
      <c r="CXG650" s="705"/>
      <c r="CXH650" s="705"/>
      <c r="CXI650" s="705"/>
      <c r="CXJ650" s="705"/>
      <c r="CXK650" s="705"/>
      <c r="CXL650" s="705"/>
      <c r="CXM650" s="705"/>
      <c r="CXN650" s="705"/>
      <c r="CXO650" s="705"/>
      <c r="CXP650" s="705"/>
      <c r="CXQ650" s="705"/>
      <c r="CXR650" s="705"/>
      <c r="CXS650" s="705"/>
      <c r="CXT650" s="705"/>
      <c r="CXU650" s="705"/>
      <c r="CXV650" s="705"/>
      <c r="CXW650" s="705"/>
      <c r="CXX650" s="705"/>
      <c r="CXY650" s="705"/>
      <c r="CXZ650" s="705"/>
      <c r="CYA650" s="705"/>
      <c r="CYB650" s="705"/>
      <c r="CYC650" s="705"/>
      <c r="CYD650" s="705"/>
      <c r="CYE650" s="705"/>
      <c r="CYF650" s="705"/>
      <c r="CYG650" s="705"/>
      <c r="CYH650" s="705"/>
      <c r="CYI650" s="705"/>
      <c r="CYJ650" s="705"/>
      <c r="CYK650" s="705"/>
      <c r="CYL650" s="705"/>
      <c r="CYM650" s="705"/>
      <c r="CYN650" s="705"/>
      <c r="CYO650" s="705"/>
      <c r="CYP650" s="705"/>
      <c r="CYQ650" s="705"/>
      <c r="CYR650" s="705"/>
      <c r="CYS650" s="705"/>
      <c r="CYT650" s="705"/>
      <c r="CYU650" s="705"/>
      <c r="CYV650" s="705"/>
      <c r="CYW650" s="705"/>
      <c r="CYX650" s="705"/>
      <c r="CYY650" s="705"/>
      <c r="CYZ650" s="705"/>
      <c r="CZA650" s="705"/>
      <c r="CZB650" s="705"/>
      <c r="CZC650" s="705"/>
      <c r="CZD650" s="705"/>
      <c r="CZE650" s="705"/>
      <c r="CZF650" s="705"/>
      <c r="CZG650" s="705"/>
      <c r="CZH650" s="705"/>
      <c r="CZI650" s="705"/>
      <c r="CZJ650" s="705"/>
      <c r="CZK650" s="705"/>
      <c r="CZL650" s="705"/>
      <c r="CZM650" s="705"/>
      <c r="CZN650" s="705"/>
      <c r="CZO650" s="705"/>
      <c r="CZP650" s="705"/>
      <c r="CZQ650" s="705"/>
      <c r="CZR650" s="705"/>
      <c r="CZS650" s="705"/>
      <c r="CZT650" s="705"/>
      <c r="CZU650" s="705"/>
      <c r="CZV650" s="705"/>
      <c r="CZW650" s="705"/>
      <c r="CZX650" s="705"/>
      <c r="CZY650" s="705"/>
      <c r="CZZ650" s="705"/>
      <c r="DAA650" s="705"/>
      <c r="DAB650" s="705"/>
      <c r="DAC650" s="705"/>
      <c r="DAD650" s="705"/>
      <c r="DAE650" s="705"/>
      <c r="DAF650" s="705"/>
      <c r="DAG650" s="705"/>
      <c r="DAH650" s="705"/>
      <c r="DAI650" s="705"/>
      <c r="DAJ650" s="705"/>
      <c r="DAK650" s="705"/>
      <c r="DAL650" s="705"/>
      <c r="DAM650" s="705"/>
      <c r="DAN650" s="705"/>
      <c r="DAO650" s="705"/>
      <c r="DAP650" s="705"/>
      <c r="DAQ650" s="705"/>
      <c r="DAR650" s="705"/>
      <c r="DAS650" s="705"/>
      <c r="DAT650" s="705"/>
      <c r="DAU650" s="705"/>
      <c r="DAV650" s="705"/>
      <c r="DAW650" s="705"/>
      <c r="DAX650" s="705"/>
      <c r="DAY650" s="705"/>
      <c r="DAZ650" s="705"/>
      <c r="DBA650" s="705"/>
      <c r="DBB650" s="705"/>
      <c r="DBC650" s="705"/>
      <c r="DBD650" s="705"/>
      <c r="DBE650" s="705"/>
      <c r="DBF650" s="705"/>
      <c r="DBG650" s="705"/>
      <c r="DBH650" s="705"/>
      <c r="DBI650" s="705"/>
      <c r="DBJ650" s="705"/>
      <c r="DBK650" s="705"/>
      <c r="DBL650" s="705"/>
      <c r="DBM650" s="705"/>
      <c r="DBN650" s="705"/>
      <c r="DBO650" s="705"/>
      <c r="DBP650" s="705"/>
      <c r="DBQ650" s="705"/>
      <c r="DBR650" s="705"/>
      <c r="DBS650" s="705"/>
      <c r="DBT650" s="705"/>
      <c r="DBU650" s="705"/>
      <c r="DBV650" s="705"/>
      <c r="DBW650" s="705"/>
      <c r="DBX650" s="705"/>
      <c r="DBY650" s="705"/>
      <c r="DBZ650" s="705"/>
      <c r="DCA650" s="705"/>
      <c r="DCB650" s="705"/>
      <c r="DCC650" s="705"/>
      <c r="DCD650" s="705"/>
      <c r="DCE650" s="705"/>
      <c r="DCF650" s="705"/>
      <c r="DCG650" s="705"/>
      <c r="DCH650" s="705"/>
      <c r="DCI650" s="705"/>
      <c r="DCJ650" s="705"/>
      <c r="DCK650" s="705"/>
      <c r="DCL650" s="705"/>
      <c r="DCM650" s="705"/>
      <c r="DCN650" s="705"/>
      <c r="DCO650" s="705"/>
      <c r="DCP650" s="705"/>
      <c r="DCQ650" s="705"/>
      <c r="DCR650" s="705"/>
      <c r="DCS650" s="705"/>
      <c r="DCT650" s="705"/>
      <c r="DCU650" s="705"/>
      <c r="DCV650" s="705"/>
      <c r="DCW650" s="705"/>
      <c r="DCX650" s="705"/>
      <c r="DCY650" s="705"/>
      <c r="DCZ650" s="705"/>
      <c r="DDA650" s="705"/>
      <c r="DDB650" s="705"/>
      <c r="DDC650" s="705"/>
      <c r="DDD650" s="705"/>
      <c r="DDE650" s="705"/>
      <c r="DDF650" s="705"/>
      <c r="DDG650" s="705"/>
      <c r="DDH650" s="705"/>
      <c r="DDI650" s="705"/>
      <c r="DDJ650" s="705"/>
      <c r="DDK650" s="705"/>
      <c r="DDL650" s="705"/>
      <c r="DDM650" s="705"/>
      <c r="DDN650" s="705"/>
      <c r="DDO650" s="705"/>
      <c r="DDP650" s="705"/>
      <c r="DDQ650" s="705"/>
      <c r="DDR650" s="705"/>
      <c r="DDS650" s="705"/>
      <c r="DDT650" s="705"/>
      <c r="DDU650" s="705"/>
      <c r="DDV650" s="705"/>
      <c r="DDW650" s="705"/>
      <c r="DDX650" s="705"/>
      <c r="DDY650" s="705"/>
      <c r="DDZ650" s="705"/>
      <c r="DEA650" s="705"/>
      <c r="DEB650" s="705"/>
      <c r="DEC650" s="705"/>
      <c r="DED650" s="705"/>
      <c r="DEE650" s="705"/>
      <c r="DEF650" s="705"/>
      <c r="DEG650" s="705"/>
      <c r="DEH650" s="705"/>
      <c r="DEI650" s="705"/>
      <c r="DEJ650" s="705"/>
      <c r="DEK650" s="705"/>
      <c r="DEL650" s="705"/>
      <c r="DEM650" s="705"/>
      <c r="DEN650" s="705"/>
      <c r="DEO650" s="705"/>
      <c r="DEP650" s="705"/>
      <c r="DEQ650" s="705"/>
      <c r="DER650" s="705"/>
      <c r="DES650" s="705"/>
      <c r="DET650" s="705"/>
      <c r="DEU650" s="705"/>
      <c r="DEV650" s="705"/>
      <c r="DEW650" s="705"/>
      <c r="DEX650" s="705"/>
      <c r="DEY650" s="705"/>
      <c r="DEZ650" s="705"/>
      <c r="DFA650" s="705"/>
      <c r="DFB650" s="705"/>
      <c r="DFC650" s="705"/>
      <c r="DFD650" s="705"/>
      <c r="DFE650" s="705"/>
      <c r="DFF650" s="705"/>
      <c r="DFG650" s="705"/>
      <c r="DFH650" s="705"/>
      <c r="DFI650" s="705"/>
      <c r="DFJ650" s="705"/>
      <c r="DFK650" s="705"/>
      <c r="DFL650" s="705"/>
      <c r="DFM650" s="705"/>
      <c r="DFN650" s="705"/>
      <c r="DFO650" s="705"/>
      <c r="DFP650" s="705"/>
      <c r="DFQ650" s="705"/>
      <c r="DFR650" s="705"/>
      <c r="DFS650" s="705"/>
      <c r="DFT650" s="705"/>
      <c r="DFU650" s="705"/>
      <c r="DFV650" s="705"/>
      <c r="DFW650" s="705"/>
      <c r="DFX650" s="705"/>
      <c r="DFY650" s="705"/>
      <c r="DFZ650" s="705"/>
      <c r="DGA650" s="705"/>
      <c r="DGB650" s="705"/>
      <c r="DGC650" s="705"/>
      <c r="DGD650" s="705"/>
      <c r="DGE650" s="705"/>
      <c r="DGF650" s="705"/>
      <c r="DGG650" s="705"/>
      <c r="DGH650" s="705"/>
      <c r="DGI650" s="705"/>
      <c r="DGJ650" s="705"/>
      <c r="DGK650" s="705"/>
      <c r="DGL650" s="705"/>
      <c r="DGM650" s="705"/>
      <c r="DGN650" s="705"/>
      <c r="DGO650" s="705"/>
      <c r="DGP650" s="705"/>
      <c r="DGQ650" s="705"/>
      <c r="DGR650" s="705"/>
      <c r="DGS650" s="705"/>
      <c r="DGT650" s="705"/>
      <c r="DGU650" s="705"/>
      <c r="DGV650" s="705"/>
      <c r="DGW650" s="705"/>
      <c r="DGX650" s="705"/>
      <c r="DGY650" s="705"/>
      <c r="DGZ650" s="705"/>
      <c r="DHA650" s="705"/>
      <c r="DHB650" s="705"/>
      <c r="DHC650" s="705"/>
      <c r="DHD650" s="705"/>
      <c r="DHE650" s="705"/>
      <c r="DHF650" s="705"/>
      <c r="DHG650" s="705"/>
      <c r="DHH650" s="705"/>
      <c r="DHI650" s="705"/>
      <c r="DHJ650" s="705"/>
      <c r="DHK650" s="705"/>
      <c r="DHL650" s="705"/>
      <c r="DHM650" s="705"/>
      <c r="DHN650" s="705"/>
      <c r="DHO650" s="705"/>
      <c r="DHP650" s="705"/>
      <c r="DHQ650" s="705"/>
      <c r="DHR650" s="705"/>
      <c r="DHS650" s="705"/>
      <c r="DHT650" s="705"/>
      <c r="DHU650" s="705"/>
      <c r="DHV650" s="705"/>
      <c r="DHW650" s="705"/>
      <c r="DHX650" s="705"/>
      <c r="DHY650" s="705"/>
      <c r="DHZ650" s="705"/>
      <c r="DIA650" s="705"/>
      <c r="DIB650" s="705"/>
      <c r="DIC650" s="705"/>
      <c r="DID650" s="705"/>
      <c r="DIE650" s="705"/>
      <c r="DIF650" s="705"/>
      <c r="DIG650" s="705"/>
      <c r="DIH650" s="705"/>
      <c r="DII650" s="705"/>
      <c r="DIJ650" s="705"/>
      <c r="DIK650" s="705"/>
      <c r="DIL650" s="705"/>
      <c r="DIM650" s="705"/>
      <c r="DIN650" s="705"/>
      <c r="DIO650" s="705"/>
      <c r="DIP650" s="705"/>
      <c r="DIQ650" s="705"/>
      <c r="DIR650" s="705"/>
      <c r="DIS650" s="705"/>
      <c r="DIT650" s="705"/>
      <c r="DIU650" s="705"/>
      <c r="DIV650" s="705"/>
      <c r="DIW650" s="705"/>
      <c r="DIX650" s="705"/>
      <c r="DIY650" s="705"/>
      <c r="DIZ650" s="705"/>
      <c r="DJA650" s="705"/>
      <c r="DJB650" s="705"/>
      <c r="DJC650" s="705"/>
      <c r="DJD650" s="705"/>
      <c r="DJE650" s="705"/>
      <c r="DJF650" s="705"/>
      <c r="DJG650" s="705"/>
      <c r="DJH650" s="705"/>
      <c r="DJI650" s="705"/>
      <c r="DJJ650" s="705"/>
      <c r="DJK650" s="705"/>
      <c r="DJL650" s="705"/>
      <c r="DJM650" s="705"/>
      <c r="DJN650" s="705"/>
      <c r="DJO650" s="705"/>
      <c r="DJP650" s="705"/>
      <c r="DJQ650" s="705"/>
      <c r="DJR650" s="705"/>
      <c r="DJS650" s="705"/>
      <c r="DJT650" s="705"/>
      <c r="DJU650" s="705"/>
      <c r="DJV650" s="705"/>
      <c r="DJW650" s="705"/>
      <c r="DJX650" s="705"/>
      <c r="DJY650" s="705"/>
      <c r="DJZ650" s="705"/>
      <c r="DKA650" s="705"/>
      <c r="DKB650" s="705"/>
      <c r="DKC650" s="705"/>
      <c r="DKD650" s="705"/>
      <c r="DKE650" s="705"/>
      <c r="DKF650" s="705"/>
      <c r="DKG650" s="705"/>
      <c r="DKH650" s="705"/>
      <c r="DKI650" s="705"/>
      <c r="DKJ650" s="705"/>
      <c r="DKK650" s="705"/>
      <c r="DKL650" s="705"/>
      <c r="DKM650" s="705"/>
      <c r="DKN650" s="705"/>
      <c r="DKO650" s="705"/>
      <c r="DKP650" s="705"/>
      <c r="DKQ650" s="705"/>
      <c r="DKR650" s="705"/>
      <c r="DKS650" s="705"/>
      <c r="DKT650" s="705"/>
      <c r="DKU650" s="705"/>
      <c r="DKV650" s="705"/>
      <c r="DKW650" s="705"/>
      <c r="DKX650" s="705"/>
      <c r="DKY650" s="705"/>
      <c r="DKZ650" s="705"/>
      <c r="DLA650" s="705"/>
      <c r="DLB650" s="705"/>
      <c r="DLC650" s="705"/>
      <c r="DLD650" s="705"/>
      <c r="DLE650" s="705"/>
      <c r="DLF650" s="705"/>
      <c r="DLG650" s="705"/>
      <c r="DLH650" s="705"/>
      <c r="DLI650" s="705"/>
      <c r="DLJ650" s="705"/>
      <c r="DLK650" s="705"/>
      <c r="DLL650" s="705"/>
      <c r="DLM650" s="705"/>
      <c r="DLN650" s="705"/>
      <c r="DLO650" s="705"/>
      <c r="DLP650" s="705"/>
      <c r="DLQ650" s="705"/>
      <c r="DLR650" s="705"/>
      <c r="DLS650" s="705"/>
      <c r="DLT650" s="705"/>
      <c r="DLU650" s="705"/>
      <c r="DLV650" s="705"/>
      <c r="DLW650" s="705"/>
      <c r="DLX650" s="705"/>
      <c r="DLY650" s="705"/>
      <c r="DLZ650" s="705"/>
      <c r="DMA650" s="705"/>
      <c r="DMB650" s="705"/>
      <c r="DMC650" s="705"/>
      <c r="DMD650" s="705"/>
      <c r="DME650" s="705"/>
      <c r="DMF650" s="705"/>
      <c r="DMG650" s="705"/>
      <c r="DMH650" s="705"/>
      <c r="DMI650" s="705"/>
      <c r="DMJ650" s="705"/>
      <c r="DMK650" s="705"/>
      <c r="DML650" s="705"/>
      <c r="DMM650" s="705"/>
      <c r="DMN650" s="705"/>
      <c r="DMO650" s="705"/>
      <c r="DMP650" s="705"/>
      <c r="DMQ650" s="705"/>
      <c r="DMR650" s="705"/>
      <c r="DMS650" s="705"/>
      <c r="DMT650" s="705"/>
      <c r="DMU650" s="705"/>
      <c r="DMV650" s="705"/>
      <c r="DMW650" s="705"/>
      <c r="DMX650" s="705"/>
      <c r="DMY650" s="705"/>
      <c r="DMZ650" s="705"/>
      <c r="DNA650" s="705"/>
      <c r="DNB650" s="705"/>
      <c r="DNC650" s="705"/>
      <c r="DND650" s="705"/>
      <c r="DNE650" s="705"/>
      <c r="DNF650" s="705"/>
      <c r="DNG650" s="705"/>
      <c r="DNH650" s="705"/>
      <c r="DNI650" s="705"/>
      <c r="DNJ650" s="705"/>
      <c r="DNK650" s="705"/>
      <c r="DNL650" s="705"/>
      <c r="DNM650" s="705"/>
      <c r="DNN650" s="705"/>
      <c r="DNO650" s="705"/>
      <c r="DNP650" s="705"/>
      <c r="DNQ650" s="705"/>
      <c r="DNR650" s="705"/>
      <c r="DNS650" s="705"/>
      <c r="DNT650" s="705"/>
      <c r="DNU650" s="705"/>
      <c r="DNV650" s="705"/>
      <c r="DNW650" s="705"/>
      <c r="DNX650" s="705"/>
      <c r="DNY650" s="705"/>
      <c r="DNZ650" s="705"/>
      <c r="DOA650" s="705"/>
      <c r="DOB650" s="705"/>
      <c r="DOC650" s="705"/>
      <c r="DOD650" s="705"/>
      <c r="DOE650" s="705"/>
      <c r="DOF650" s="705"/>
      <c r="DOG650" s="705"/>
      <c r="DOH650" s="705"/>
      <c r="DOI650" s="705"/>
      <c r="DOJ650" s="705"/>
      <c r="DOK650" s="705"/>
      <c r="DOL650" s="705"/>
      <c r="DOM650" s="705"/>
      <c r="DON650" s="705"/>
      <c r="DOO650" s="705"/>
      <c r="DOP650" s="705"/>
      <c r="DOQ650" s="705"/>
      <c r="DOR650" s="705"/>
      <c r="DOS650" s="705"/>
      <c r="DOT650" s="705"/>
      <c r="DOU650" s="705"/>
      <c r="DOV650" s="705"/>
      <c r="DOW650" s="705"/>
      <c r="DOX650" s="705"/>
      <c r="DOY650" s="705"/>
      <c r="DOZ650" s="705"/>
      <c r="DPA650" s="705"/>
      <c r="DPB650" s="705"/>
      <c r="DPC650" s="705"/>
      <c r="DPD650" s="705"/>
      <c r="DPE650" s="705"/>
      <c r="DPF650" s="705"/>
      <c r="DPG650" s="705"/>
      <c r="DPH650" s="705"/>
      <c r="DPI650" s="705"/>
      <c r="DPJ650" s="705"/>
      <c r="DPK650" s="705"/>
      <c r="DPL650" s="705"/>
      <c r="DPM650" s="705"/>
      <c r="DPN650" s="705"/>
      <c r="DPO650" s="705"/>
      <c r="DPP650" s="705"/>
      <c r="DPQ650" s="705"/>
      <c r="DPR650" s="705"/>
      <c r="DPS650" s="705"/>
      <c r="DPT650" s="705"/>
      <c r="DPU650" s="705"/>
      <c r="DPV650" s="705"/>
      <c r="DPW650" s="705"/>
      <c r="DPX650" s="705"/>
      <c r="DPY650" s="705"/>
      <c r="DPZ650" s="705"/>
      <c r="DQA650" s="705"/>
      <c r="DQB650" s="705"/>
      <c r="DQC650" s="705"/>
      <c r="DQD650" s="705"/>
      <c r="DQE650" s="705"/>
      <c r="DQF650" s="705"/>
      <c r="DQG650" s="705"/>
      <c r="DQH650" s="705"/>
      <c r="DQI650" s="705"/>
      <c r="DQJ650" s="705"/>
      <c r="DQK650" s="705"/>
      <c r="DQL650" s="705"/>
      <c r="DQM650" s="705"/>
      <c r="DQN650" s="705"/>
      <c r="DQO650" s="705"/>
      <c r="DQP650" s="705"/>
      <c r="DQQ650" s="705"/>
      <c r="DQR650" s="705"/>
      <c r="DQS650" s="705"/>
      <c r="DQT650" s="705"/>
      <c r="DQU650" s="705"/>
      <c r="DQV650" s="705"/>
      <c r="DQW650" s="705"/>
      <c r="DQX650" s="705"/>
      <c r="DQY650" s="705"/>
      <c r="DQZ650" s="705"/>
      <c r="DRA650" s="705"/>
      <c r="DRB650" s="705"/>
      <c r="DRC650" s="705"/>
      <c r="DRD650" s="705"/>
      <c r="DRE650" s="705"/>
      <c r="DRF650" s="705"/>
      <c r="DRG650" s="705"/>
      <c r="DRH650" s="705"/>
      <c r="DRI650" s="705"/>
      <c r="DRJ650" s="705"/>
      <c r="DRK650" s="705"/>
      <c r="DRL650" s="705"/>
      <c r="DRM650" s="705"/>
      <c r="DRN650" s="705"/>
      <c r="DRO650" s="705"/>
      <c r="DRP650" s="705"/>
      <c r="DRQ650" s="705"/>
      <c r="DRR650" s="705"/>
      <c r="DRS650" s="705"/>
      <c r="DRT650" s="705"/>
      <c r="DRU650" s="705"/>
      <c r="DRV650" s="705"/>
      <c r="DRW650" s="705"/>
      <c r="DRX650" s="705"/>
      <c r="DRY650" s="705"/>
      <c r="DRZ650" s="705"/>
      <c r="DSA650" s="705"/>
      <c r="DSB650" s="705"/>
      <c r="DSC650" s="705"/>
      <c r="DSD650" s="705"/>
      <c r="DSE650" s="705"/>
      <c r="DSF650" s="705"/>
      <c r="DSG650" s="705"/>
      <c r="DSH650" s="705"/>
      <c r="DSI650" s="705"/>
      <c r="DSJ650" s="705"/>
      <c r="DSK650" s="705"/>
      <c r="DSL650" s="705"/>
      <c r="DSM650" s="705"/>
      <c r="DSN650" s="705"/>
      <c r="DSO650" s="705"/>
      <c r="DSP650" s="705"/>
      <c r="DSQ650" s="705"/>
      <c r="DSR650" s="705"/>
      <c r="DSS650" s="705"/>
      <c r="DST650" s="705"/>
      <c r="DSU650" s="705"/>
      <c r="DSV650" s="705"/>
      <c r="DSW650" s="705"/>
      <c r="DSX650" s="705"/>
      <c r="DSY650" s="705"/>
      <c r="DSZ650" s="705"/>
      <c r="DTA650" s="705"/>
      <c r="DTB650" s="705"/>
      <c r="DTC650" s="705"/>
      <c r="DTD650" s="705"/>
      <c r="DTE650" s="705"/>
      <c r="DTF650" s="705"/>
      <c r="DTG650" s="705"/>
      <c r="DTH650" s="705"/>
      <c r="DTI650" s="705"/>
      <c r="DTJ650" s="705"/>
      <c r="DTK650" s="705"/>
      <c r="DTL650" s="705"/>
      <c r="DTM650" s="705"/>
      <c r="DTN650" s="705"/>
      <c r="DTO650" s="705"/>
      <c r="DTP650" s="705"/>
      <c r="DTQ650" s="705"/>
      <c r="DTR650" s="705"/>
      <c r="DTS650" s="705"/>
      <c r="DTT650" s="705"/>
      <c r="DTU650" s="705"/>
      <c r="DTV650" s="705"/>
      <c r="DTW650" s="705"/>
      <c r="DTX650" s="705"/>
      <c r="DTY650" s="705"/>
      <c r="DTZ650" s="705"/>
      <c r="DUA650" s="705"/>
      <c r="DUB650" s="705"/>
      <c r="DUC650" s="705"/>
      <c r="DUD650" s="705"/>
      <c r="DUE650" s="705"/>
      <c r="DUF650" s="705"/>
      <c r="DUG650" s="705"/>
      <c r="DUH650" s="705"/>
      <c r="DUI650" s="705"/>
      <c r="DUJ650" s="705"/>
      <c r="DUK650" s="705"/>
      <c r="DUL650" s="705"/>
      <c r="DUM650" s="705"/>
      <c r="DUN650" s="705"/>
      <c r="DUO650" s="705"/>
      <c r="DUP650" s="705"/>
      <c r="DUQ650" s="705"/>
      <c r="DUR650" s="705"/>
      <c r="DUS650" s="705"/>
      <c r="DUT650" s="705"/>
      <c r="DUU650" s="705"/>
      <c r="DUV650" s="705"/>
      <c r="DUW650" s="705"/>
      <c r="DUX650" s="705"/>
      <c r="DUY650" s="705"/>
      <c r="DUZ650" s="705"/>
      <c r="DVA650" s="705"/>
      <c r="DVB650" s="705"/>
      <c r="DVC650" s="705"/>
      <c r="DVD650" s="705"/>
      <c r="DVE650" s="705"/>
      <c r="DVF650" s="705"/>
      <c r="DVG650" s="705"/>
      <c r="DVH650" s="705"/>
      <c r="DVI650" s="705"/>
      <c r="DVJ650" s="705"/>
      <c r="DVK650" s="705"/>
      <c r="DVL650" s="705"/>
      <c r="DVM650" s="705"/>
      <c r="DVN650" s="705"/>
      <c r="DVO650" s="705"/>
      <c r="DVP650" s="705"/>
      <c r="DVQ650" s="705"/>
      <c r="DVR650" s="705"/>
      <c r="DVS650" s="705"/>
      <c r="DVT650" s="705"/>
      <c r="DVU650" s="705"/>
      <c r="DVV650" s="705"/>
      <c r="DVW650" s="705"/>
      <c r="DVX650" s="705"/>
      <c r="DVY650" s="705"/>
      <c r="DVZ650" s="705"/>
      <c r="DWA650" s="705"/>
      <c r="DWB650" s="705"/>
      <c r="DWC650" s="705"/>
      <c r="DWD650" s="705"/>
      <c r="DWE650" s="705"/>
      <c r="DWF650" s="705"/>
      <c r="DWG650" s="705"/>
      <c r="DWH650" s="705"/>
      <c r="DWI650" s="705"/>
      <c r="DWJ650" s="705"/>
      <c r="DWK650" s="705"/>
      <c r="DWL650" s="705"/>
      <c r="DWM650" s="705"/>
      <c r="DWN650" s="705"/>
      <c r="DWO650" s="705"/>
      <c r="DWP650" s="705"/>
      <c r="DWQ650" s="705"/>
      <c r="DWR650" s="705"/>
      <c r="DWS650" s="705"/>
      <c r="DWT650" s="705"/>
      <c r="DWU650" s="705"/>
      <c r="DWV650" s="705"/>
      <c r="DWW650" s="705"/>
      <c r="DWX650" s="705"/>
      <c r="DWY650" s="705"/>
      <c r="DWZ650" s="705"/>
      <c r="DXA650" s="705"/>
      <c r="DXB650" s="705"/>
      <c r="DXC650" s="705"/>
      <c r="DXD650" s="705"/>
      <c r="DXE650" s="705"/>
      <c r="DXF650" s="705"/>
      <c r="DXG650" s="705"/>
      <c r="DXH650" s="705"/>
      <c r="DXI650" s="705"/>
      <c r="DXJ650" s="705"/>
      <c r="DXK650" s="705"/>
      <c r="DXL650" s="705"/>
      <c r="DXM650" s="705"/>
      <c r="DXN650" s="705"/>
      <c r="DXO650" s="705"/>
      <c r="DXP650" s="705"/>
      <c r="DXQ650" s="705"/>
      <c r="DXR650" s="705"/>
      <c r="DXS650" s="705"/>
      <c r="DXT650" s="705"/>
      <c r="DXU650" s="705"/>
      <c r="DXV650" s="705"/>
      <c r="DXW650" s="705"/>
      <c r="DXX650" s="705"/>
      <c r="DXY650" s="705"/>
      <c r="DXZ650" s="705"/>
      <c r="DYA650" s="705"/>
      <c r="DYB650" s="705"/>
      <c r="DYC650" s="705"/>
      <c r="DYD650" s="705"/>
      <c r="DYE650" s="705"/>
      <c r="DYF650" s="705"/>
      <c r="DYG650" s="705"/>
      <c r="DYH650" s="705"/>
      <c r="DYI650" s="705"/>
      <c r="DYJ650" s="705"/>
      <c r="DYK650" s="705"/>
      <c r="DYL650" s="705"/>
      <c r="DYM650" s="705"/>
      <c r="DYN650" s="705"/>
      <c r="DYO650" s="705"/>
      <c r="DYP650" s="705"/>
      <c r="DYQ650" s="705"/>
      <c r="DYR650" s="705"/>
      <c r="DYS650" s="705"/>
      <c r="DYT650" s="705"/>
      <c r="DYU650" s="705"/>
      <c r="DYV650" s="705"/>
      <c r="DYW650" s="705"/>
      <c r="DYX650" s="705"/>
      <c r="DYY650" s="705"/>
      <c r="DYZ650" s="705"/>
      <c r="DZA650" s="705"/>
      <c r="DZB650" s="705"/>
      <c r="DZC650" s="705"/>
      <c r="DZD650" s="705"/>
      <c r="DZE650" s="705"/>
      <c r="DZF650" s="705"/>
      <c r="DZG650" s="705"/>
      <c r="DZH650" s="705"/>
      <c r="DZI650" s="705"/>
      <c r="DZJ650" s="705"/>
      <c r="DZK650" s="705"/>
      <c r="DZL650" s="705"/>
      <c r="DZM650" s="705"/>
      <c r="DZN650" s="705"/>
      <c r="DZO650" s="705"/>
      <c r="DZP650" s="705"/>
      <c r="DZQ650" s="705"/>
      <c r="DZR650" s="705"/>
      <c r="DZS650" s="705"/>
      <c r="DZT650" s="705"/>
      <c r="DZU650" s="705"/>
      <c r="DZV650" s="705"/>
      <c r="DZW650" s="705"/>
      <c r="DZX650" s="705"/>
      <c r="DZY650" s="705"/>
      <c r="DZZ650" s="705"/>
      <c r="EAA650" s="705"/>
      <c r="EAB650" s="705"/>
      <c r="EAC650" s="705"/>
      <c r="EAD650" s="705"/>
      <c r="EAE650" s="705"/>
      <c r="EAF650" s="705"/>
      <c r="EAG650" s="705"/>
      <c r="EAH650" s="705"/>
      <c r="EAI650" s="705"/>
      <c r="EAJ650" s="705"/>
      <c r="EAK650" s="705"/>
      <c r="EAL650" s="705"/>
      <c r="EAM650" s="705"/>
      <c r="EAN650" s="705"/>
      <c r="EAO650" s="705"/>
      <c r="EAP650" s="705"/>
      <c r="EAQ650" s="705"/>
      <c r="EAR650" s="705"/>
      <c r="EAS650" s="705"/>
      <c r="EAT650" s="705"/>
      <c r="EAU650" s="705"/>
      <c r="EAV650" s="705"/>
      <c r="EAW650" s="705"/>
      <c r="EAX650" s="705"/>
      <c r="EAY650" s="705"/>
      <c r="EAZ650" s="705"/>
      <c r="EBA650" s="705"/>
      <c r="EBB650" s="705"/>
      <c r="EBC650" s="705"/>
      <c r="EBD650" s="705"/>
      <c r="EBE650" s="705"/>
      <c r="EBF650" s="705"/>
      <c r="EBG650" s="705"/>
      <c r="EBH650" s="705"/>
      <c r="EBI650" s="705"/>
      <c r="EBJ650" s="705"/>
      <c r="EBK650" s="705"/>
      <c r="EBL650" s="705"/>
      <c r="EBM650" s="705"/>
      <c r="EBN650" s="705"/>
      <c r="EBO650" s="705"/>
      <c r="EBP650" s="705"/>
      <c r="EBQ650" s="705"/>
      <c r="EBR650" s="705"/>
      <c r="EBS650" s="705"/>
      <c r="EBT650" s="705"/>
      <c r="EBU650" s="705"/>
      <c r="EBV650" s="705"/>
      <c r="EBW650" s="705"/>
      <c r="EBX650" s="705"/>
      <c r="EBY650" s="705"/>
      <c r="EBZ650" s="705"/>
      <c r="ECA650" s="705"/>
      <c r="ECB650" s="705"/>
      <c r="ECC650" s="705"/>
      <c r="ECD650" s="705"/>
      <c r="ECE650" s="705"/>
      <c r="ECF650" s="705"/>
      <c r="ECG650" s="705"/>
      <c r="ECH650" s="705"/>
      <c r="ECI650" s="705"/>
      <c r="ECJ650" s="705"/>
      <c r="ECK650" s="705"/>
      <c r="ECL650" s="705"/>
      <c r="ECM650" s="705"/>
      <c r="ECN650" s="705"/>
      <c r="ECO650" s="705"/>
      <c r="ECP650" s="705"/>
      <c r="ECQ650" s="705"/>
      <c r="ECR650" s="705"/>
      <c r="ECS650" s="705"/>
      <c r="ECT650" s="705"/>
      <c r="ECU650" s="705"/>
      <c r="ECV650" s="705"/>
      <c r="ECW650" s="705"/>
      <c r="ECX650" s="705"/>
      <c r="ECY650" s="705"/>
      <c r="ECZ650" s="705"/>
      <c r="EDA650" s="705"/>
      <c r="EDB650" s="705"/>
      <c r="EDC650" s="705"/>
      <c r="EDD650" s="705"/>
      <c r="EDE650" s="705"/>
      <c r="EDF650" s="705"/>
      <c r="EDG650" s="705"/>
      <c r="EDH650" s="705"/>
      <c r="EDI650" s="705"/>
      <c r="EDJ650" s="705"/>
      <c r="EDK650" s="705"/>
      <c r="EDL650" s="705"/>
      <c r="EDM650" s="705"/>
      <c r="EDN650" s="705"/>
      <c r="EDO650" s="705"/>
      <c r="EDP650" s="705"/>
      <c r="EDQ650" s="705"/>
      <c r="EDR650" s="705"/>
      <c r="EDS650" s="705"/>
      <c r="EDT650" s="705"/>
      <c r="EDU650" s="705"/>
      <c r="EDV650" s="705"/>
      <c r="EDW650" s="705"/>
      <c r="EDX650" s="705"/>
      <c r="EDY650" s="705"/>
      <c r="EDZ650" s="705"/>
      <c r="EEA650" s="705"/>
      <c r="EEB650" s="705"/>
      <c r="EEC650" s="705"/>
      <c r="EED650" s="705"/>
      <c r="EEE650" s="705"/>
      <c r="EEF650" s="705"/>
      <c r="EEG650" s="705"/>
      <c r="EEH650" s="705"/>
      <c r="EEI650" s="705"/>
      <c r="EEJ650" s="705"/>
      <c r="EEK650" s="705"/>
      <c r="EEL650" s="705"/>
      <c r="EEM650" s="705"/>
      <c r="EEN650" s="705"/>
      <c r="EEO650" s="705"/>
      <c r="EEP650" s="705"/>
      <c r="EEQ650" s="705"/>
      <c r="EER650" s="705"/>
      <c r="EES650" s="705"/>
      <c r="EET650" s="705"/>
      <c r="EEU650" s="705"/>
      <c r="EEV650" s="705"/>
      <c r="EEW650" s="705"/>
      <c r="EEX650" s="705"/>
      <c r="EEY650" s="705"/>
      <c r="EEZ650" s="705"/>
      <c r="EFA650" s="705"/>
      <c r="EFB650" s="705"/>
      <c r="EFC650" s="705"/>
      <c r="EFD650" s="705"/>
      <c r="EFE650" s="705"/>
      <c r="EFF650" s="705"/>
      <c r="EFG650" s="705"/>
      <c r="EFH650" s="705"/>
      <c r="EFI650" s="705"/>
      <c r="EFJ650" s="705"/>
      <c r="EFK650" s="705"/>
      <c r="EFL650" s="705"/>
      <c r="EFM650" s="705"/>
      <c r="EFN650" s="705"/>
      <c r="EFO650" s="705"/>
      <c r="EFP650" s="705"/>
      <c r="EFQ650" s="705"/>
      <c r="EFR650" s="705"/>
      <c r="EFS650" s="705"/>
      <c r="EFT650" s="705"/>
      <c r="EFU650" s="705"/>
      <c r="EFV650" s="705"/>
      <c r="EFW650" s="705"/>
      <c r="EFX650" s="705"/>
      <c r="EFY650" s="705"/>
      <c r="EFZ650" s="705"/>
      <c r="EGA650" s="705"/>
      <c r="EGB650" s="705"/>
      <c r="EGC650" s="705"/>
      <c r="EGD650" s="705"/>
      <c r="EGE650" s="705"/>
      <c r="EGF650" s="705"/>
      <c r="EGG650" s="705"/>
      <c r="EGH650" s="705"/>
      <c r="EGI650" s="705"/>
      <c r="EGJ650" s="705"/>
      <c r="EGK650" s="705"/>
      <c r="EGL650" s="705"/>
      <c r="EGM650" s="705"/>
      <c r="EGN650" s="705"/>
      <c r="EGO650" s="705"/>
      <c r="EGP650" s="705"/>
      <c r="EGQ650" s="705"/>
      <c r="EGR650" s="705"/>
      <c r="EGS650" s="705"/>
      <c r="EGT650" s="705"/>
      <c r="EGU650" s="705"/>
      <c r="EGV650" s="705"/>
      <c r="EGW650" s="705"/>
      <c r="EGX650" s="705"/>
      <c r="EGY650" s="705"/>
      <c r="EGZ650" s="705"/>
      <c r="EHA650" s="705"/>
      <c r="EHB650" s="705"/>
      <c r="EHC650" s="705"/>
      <c r="EHD650" s="705"/>
      <c r="EHE650" s="705"/>
      <c r="EHF650" s="705"/>
      <c r="EHG650" s="705"/>
      <c r="EHH650" s="705"/>
      <c r="EHI650" s="705"/>
      <c r="EHJ650" s="705"/>
      <c r="EHK650" s="705"/>
      <c r="EHL650" s="705"/>
      <c r="EHM650" s="705"/>
      <c r="EHN650" s="705"/>
      <c r="EHO650" s="705"/>
      <c r="EHP650" s="705"/>
      <c r="EHQ650" s="705"/>
      <c r="EHR650" s="705"/>
      <c r="EHS650" s="705"/>
      <c r="EHT650" s="705"/>
      <c r="EHU650" s="705"/>
      <c r="EHV650" s="705"/>
      <c r="EHW650" s="705"/>
      <c r="EHX650" s="705"/>
      <c r="EHY650" s="705"/>
      <c r="EHZ650" s="705"/>
      <c r="EIA650" s="705"/>
      <c r="EIB650" s="705"/>
      <c r="EIC650" s="705"/>
      <c r="EID650" s="705"/>
      <c r="EIE650" s="705"/>
      <c r="EIF650" s="705"/>
      <c r="EIG650" s="705"/>
      <c r="EIH650" s="705"/>
      <c r="EII650" s="705"/>
      <c r="EIJ650" s="705"/>
      <c r="EIK650" s="705"/>
      <c r="EIL650" s="705"/>
      <c r="EIM650" s="705"/>
      <c r="EIN650" s="705"/>
      <c r="EIO650" s="705"/>
      <c r="EIP650" s="705"/>
      <c r="EIQ650" s="705"/>
      <c r="EIR650" s="705"/>
      <c r="EIS650" s="705"/>
      <c r="EIT650" s="705"/>
      <c r="EIU650" s="705"/>
      <c r="EIV650" s="705"/>
      <c r="EIW650" s="705"/>
      <c r="EIX650" s="705"/>
      <c r="EIY650" s="705"/>
      <c r="EIZ650" s="705"/>
      <c r="EJA650" s="705"/>
      <c r="EJB650" s="705"/>
      <c r="EJC650" s="705"/>
      <c r="EJD650" s="705"/>
      <c r="EJE650" s="705"/>
      <c r="EJF650" s="705"/>
      <c r="EJG650" s="705"/>
      <c r="EJH650" s="705"/>
      <c r="EJI650" s="705"/>
      <c r="EJJ650" s="705"/>
      <c r="EJK650" s="705"/>
      <c r="EJL650" s="705"/>
      <c r="EJM650" s="705"/>
      <c r="EJN650" s="705"/>
      <c r="EJO650" s="705"/>
      <c r="EJP650" s="705"/>
      <c r="EJQ650" s="705"/>
      <c r="EJR650" s="705"/>
      <c r="EJS650" s="705"/>
      <c r="EJT650" s="705"/>
      <c r="EJU650" s="705"/>
      <c r="EJV650" s="705"/>
      <c r="EJW650" s="705"/>
      <c r="EJX650" s="705"/>
      <c r="EJY650" s="705"/>
      <c r="EJZ650" s="705"/>
      <c r="EKA650" s="705"/>
      <c r="EKB650" s="705"/>
      <c r="EKC650" s="705"/>
      <c r="EKD650" s="705"/>
      <c r="EKE650" s="705"/>
      <c r="EKF650" s="705"/>
      <c r="EKG650" s="705"/>
      <c r="EKH650" s="705"/>
      <c r="EKI650" s="705"/>
      <c r="EKJ650" s="705"/>
      <c r="EKK650" s="705"/>
      <c r="EKL650" s="705"/>
      <c r="EKM650" s="705"/>
      <c r="EKN650" s="705"/>
      <c r="EKO650" s="705"/>
      <c r="EKP650" s="705"/>
      <c r="EKQ650" s="705"/>
      <c r="EKR650" s="705"/>
      <c r="EKS650" s="705"/>
      <c r="EKT650" s="705"/>
      <c r="EKU650" s="705"/>
      <c r="EKV650" s="705"/>
      <c r="EKW650" s="705"/>
      <c r="EKX650" s="705"/>
      <c r="EKY650" s="705"/>
      <c r="EKZ650" s="705"/>
      <c r="ELA650" s="705"/>
      <c r="ELB650" s="705"/>
      <c r="ELC650" s="705"/>
      <c r="ELD650" s="705"/>
      <c r="ELE650" s="705"/>
      <c r="ELF650" s="705"/>
      <c r="ELG650" s="705"/>
      <c r="ELH650" s="705"/>
      <c r="ELI650" s="705"/>
      <c r="ELJ650" s="705"/>
      <c r="ELK650" s="705"/>
      <c r="ELL650" s="705"/>
      <c r="ELM650" s="705"/>
      <c r="ELN650" s="705"/>
      <c r="ELO650" s="705"/>
      <c r="ELP650" s="705"/>
      <c r="ELQ650" s="705"/>
      <c r="ELR650" s="705"/>
      <c r="ELS650" s="705"/>
      <c r="ELT650" s="705"/>
      <c r="ELU650" s="705"/>
      <c r="ELV650" s="705"/>
      <c r="ELW650" s="705"/>
      <c r="ELX650" s="705"/>
      <c r="ELY650" s="705"/>
      <c r="ELZ650" s="705"/>
      <c r="EMA650" s="705"/>
      <c r="EMB650" s="705"/>
      <c r="EMC650" s="705"/>
      <c r="EMD650" s="705"/>
      <c r="EME650" s="705"/>
      <c r="EMF650" s="705"/>
      <c r="EMG650" s="705"/>
      <c r="EMH650" s="705"/>
      <c r="EMI650" s="705"/>
      <c r="EMJ650" s="705"/>
      <c r="EMK650" s="705"/>
      <c r="EML650" s="705"/>
      <c r="EMM650" s="705"/>
      <c r="EMN650" s="705"/>
      <c r="EMO650" s="705"/>
      <c r="EMP650" s="705"/>
      <c r="EMQ650" s="705"/>
      <c r="EMR650" s="705"/>
      <c r="EMS650" s="705"/>
      <c r="EMT650" s="705"/>
      <c r="EMU650" s="705"/>
      <c r="EMV650" s="705"/>
      <c r="EMW650" s="705"/>
      <c r="EMX650" s="705"/>
      <c r="EMY650" s="705"/>
      <c r="EMZ650" s="705"/>
      <c r="ENA650" s="705"/>
      <c r="ENB650" s="705"/>
      <c r="ENC650" s="705"/>
      <c r="END650" s="705"/>
      <c r="ENE650" s="705"/>
      <c r="ENF650" s="705"/>
      <c r="ENG650" s="705"/>
      <c r="ENH650" s="705"/>
      <c r="ENI650" s="705"/>
      <c r="ENJ650" s="705"/>
      <c r="ENK650" s="705"/>
      <c r="ENL650" s="705"/>
      <c r="ENM650" s="705"/>
      <c r="ENN650" s="705"/>
      <c r="ENO650" s="705"/>
      <c r="ENP650" s="705"/>
      <c r="ENQ650" s="705"/>
      <c r="ENR650" s="705"/>
      <c r="ENS650" s="705"/>
      <c r="ENT650" s="705"/>
      <c r="ENU650" s="705"/>
      <c r="ENV650" s="705"/>
      <c r="ENW650" s="705"/>
      <c r="ENX650" s="705"/>
      <c r="ENY650" s="705"/>
      <c r="ENZ650" s="705"/>
      <c r="EOA650" s="705"/>
      <c r="EOB650" s="705"/>
      <c r="EOC650" s="705"/>
      <c r="EOD650" s="705"/>
      <c r="EOE650" s="705"/>
      <c r="EOF650" s="705"/>
      <c r="EOG650" s="705"/>
      <c r="EOH650" s="705"/>
      <c r="EOI650" s="705"/>
      <c r="EOJ650" s="705"/>
      <c r="EOK650" s="705"/>
      <c r="EOL650" s="705"/>
      <c r="EOM650" s="705"/>
      <c r="EON650" s="705"/>
      <c r="EOO650" s="705"/>
      <c r="EOP650" s="705"/>
      <c r="EOQ650" s="705"/>
      <c r="EOR650" s="705"/>
      <c r="EOS650" s="705"/>
      <c r="EOT650" s="705"/>
      <c r="EOU650" s="705"/>
      <c r="EOV650" s="705"/>
      <c r="EOW650" s="705"/>
      <c r="EOX650" s="705"/>
      <c r="EOY650" s="705"/>
      <c r="EOZ650" s="705"/>
      <c r="EPA650" s="705"/>
      <c r="EPB650" s="705"/>
      <c r="EPC650" s="705"/>
      <c r="EPD650" s="705"/>
      <c r="EPE650" s="705"/>
      <c r="EPF650" s="705"/>
      <c r="EPG650" s="705"/>
      <c r="EPH650" s="705"/>
      <c r="EPI650" s="705"/>
      <c r="EPJ650" s="705"/>
      <c r="EPK650" s="705"/>
      <c r="EPL650" s="705"/>
      <c r="EPM650" s="705"/>
      <c r="EPN650" s="705"/>
      <c r="EPO650" s="705"/>
      <c r="EPP650" s="705"/>
      <c r="EPQ650" s="705"/>
      <c r="EPR650" s="705"/>
      <c r="EPS650" s="705"/>
      <c r="EPT650" s="705"/>
      <c r="EPU650" s="705"/>
      <c r="EPV650" s="705"/>
      <c r="EPW650" s="705"/>
      <c r="EPX650" s="705"/>
      <c r="EPY650" s="705"/>
      <c r="EPZ650" s="705"/>
      <c r="EQA650" s="705"/>
      <c r="EQB650" s="705"/>
      <c r="EQC650" s="705"/>
      <c r="EQD650" s="705"/>
      <c r="EQE650" s="705"/>
      <c r="EQF650" s="705"/>
      <c r="EQG650" s="705"/>
      <c r="EQH650" s="705"/>
      <c r="EQI650" s="705"/>
      <c r="EQJ650" s="705"/>
      <c r="EQK650" s="705"/>
      <c r="EQL650" s="705"/>
      <c r="EQM650" s="705"/>
      <c r="EQN650" s="705"/>
      <c r="EQO650" s="705"/>
      <c r="EQP650" s="705"/>
      <c r="EQQ650" s="705"/>
      <c r="EQR650" s="705"/>
      <c r="EQS650" s="705"/>
      <c r="EQT650" s="705"/>
      <c r="EQU650" s="705"/>
      <c r="EQV650" s="705"/>
      <c r="EQW650" s="705"/>
      <c r="EQX650" s="705"/>
      <c r="EQY650" s="705"/>
      <c r="EQZ650" s="705"/>
      <c r="ERA650" s="705"/>
      <c r="ERB650" s="705"/>
      <c r="ERC650" s="705"/>
      <c r="ERD650" s="705"/>
      <c r="ERE650" s="705"/>
      <c r="ERF650" s="705"/>
      <c r="ERG650" s="705"/>
      <c r="ERH650" s="705"/>
      <c r="ERI650" s="705"/>
      <c r="ERJ650" s="705"/>
      <c r="ERK650" s="705"/>
      <c r="ERL650" s="705"/>
      <c r="ERM650" s="705"/>
      <c r="ERN650" s="705"/>
      <c r="ERO650" s="705"/>
      <c r="ERP650" s="705"/>
      <c r="ERQ650" s="705"/>
      <c r="ERR650" s="705"/>
      <c r="ERS650" s="705"/>
      <c r="ERT650" s="705"/>
      <c r="ERU650" s="705"/>
      <c r="ERV650" s="705"/>
      <c r="ERW650" s="705"/>
      <c r="ERX650" s="705"/>
      <c r="ERY650" s="705"/>
      <c r="ERZ650" s="705"/>
      <c r="ESA650" s="705"/>
      <c r="ESB650" s="705"/>
      <c r="ESC650" s="705"/>
      <c r="ESD650" s="705"/>
      <c r="ESE650" s="705"/>
      <c r="ESF650" s="705"/>
      <c r="ESG650" s="705"/>
      <c r="ESH650" s="705"/>
      <c r="ESI650" s="705"/>
      <c r="ESJ650" s="705"/>
      <c r="ESK650" s="705"/>
      <c r="ESL650" s="705"/>
      <c r="ESM650" s="705"/>
      <c r="ESN650" s="705"/>
      <c r="ESO650" s="705"/>
      <c r="ESP650" s="705"/>
      <c r="ESQ650" s="705"/>
      <c r="ESR650" s="705"/>
      <c r="ESS650" s="705"/>
      <c r="EST650" s="705"/>
      <c r="ESU650" s="705"/>
      <c r="ESV650" s="705"/>
      <c r="ESW650" s="705"/>
      <c r="ESX650" s="705"/>
      <c r="ESY650" s="705"/>
      <c r="ESZ650" s="705"/>
      <c r="ETA650" s="705"/>
      <c r="ETB650" s="705"/>
      <c r="ETC650" s="705"/>
      <c r="ETD650" s="705"/>
      <c r="ETE650" s="705"/>
      <c r="ETF650" s="705"/>
      <c r="ETG650" s="705"/>
      <c r="ETH650" s="705"/>
      <c r="ETI650" s="705"/>
      <c r="ETJ650" s="705"/>
      <c r="ETK650" s="705"/>
      <c r="ETL650" s="705"/>
      <c r="ETM650" s="705"/>
      <c r="ETN650" s="705"/>
      <c r="ETO650" s="705"/>
      <c r="ETP650" s="705"/>
      <c r="ETQ650" s="705"/>
      <c r="ETR650" s="705"/>
      <c r="ETS650" s="705"/>
      <c r="ETT650" s="705"/>
      <c r="ETU650" s="705"/>
      <c r="ETV650" s="705"/>
      <c r="ETW650" s="705"/>
      <c r="ETX650" s="705"/>
      <c r="ETY650" s="705"/>
      <c r="ETZ650" s="705"/>
      <c r="EUA650" s="705"/>
      <c r="EUB650" s="705"/>
      <c r="EUC650" s="705"/>
      <c r="EUD650" s="705"/>
      <c r="EUE650" s="705"/>
      <c r="EUF650" s="705"/>
      <c r="EUG650" s="705"/>
      <c r="EUH650" s="705"/>
      <c r="EUI650" s="705"/>
      <c r="EUJ650" s="705"/>
      <c r="EUK650" s="705"/>
      <c r="EUL650" s="705"/>
      <c r="EUM650" s="705"/>
      <c r="EUN650" s="705"/>
      <c r="EUO650" s="705"/>
      <c r="EUP650" s="705"/>
      <c r="EUQ650" s="705"/>
      <c r="EUR650" s="705"/>
      <c r="EUS650" s="705"/>
      <c r="EUT650" s="705"/>
      <c r="EUU650" s="705"/>
      <c r="EUV650" s="705"/>
      <c r="EUW650" s="705"/>
      <c r="EUX650" s="705"/>
      <c r="EUY650" s="705"/>
      <c r="EUZ650" s="705"/>
      <c r="EVA650" s="705"/>
      <c r="EVB650" s="705"/>
      <c r="EVC650" s="705"/>
      <c r="EVD650" s="705"/>
      <c r="EVE650" s="705"/>
      <c r="EVF650" s="705"/>
      <c r="EVG650" s="705"/>
      <c r="EVH650" s="705"/>
      <c r="EVI650" s="705"/>
      <c r="EVJ650" s="705"/>
      <c r="EVK650" s="705"/>
      <c r="EVL650" s="705"/>
      <c r="EVM650" s="705"/>
      <c r="EVN650" s="705"/>
      <c r="EVO650" s="705"/>
      <c r="EVP650" s="705"/>
      <c r="EVQ650" s="705"/>
      <c r="EVR650" s="705"/>
      <c r="EVS650" s="705"/>
      <c r="EVT650" s="705"/>
      <c r="EVU650" s="705"/>
      <c r="EVV650" s="705"/>
      <c r="EVW650" s="705"/>
      <c r="EVX650" s="705"/>
      <c r="EVY650" s="705"/>
      <c r="EVZ650" s="705"/>
      <c r="EWA650" s="705"/>
      <c r="EWB650" s="705"/>
      <c r="EWC650" s="705"/>
      <c r="EWD650" s="705"/>
      <c r="EWE650" s="705"/>
      <c r="EWF650" s="705"/>
      <c r="EWG650" s="705"/>
      <c r="EWH650" s="705"/>
      <c r="EWI650" s="705"/>
      <c r="EWJ650" s="705"/>
      <c r="EWK650" s="705"/>
      <c r="EWL650" s="705"/>
      <c r="EWM650" s="705"/>
      <c r="EWN650" s="705"/>
      <c r="EWO650" s="705"/>
      <c r="EWP650" s="705"/>
      <c r="EWQ650" s="705"/>
      <c r="EWR650" s="705"/>
      <c r="EWS650" s="705"/>
      <c r="EWT650" s="705"/>
      <c r="EWU650" s="705"/>
      <c r="EWV650" s="705"/>
      <c r="EWW650" s="705"/>
      <c r="EWX650" s="705"/>
      <c r="EWY650" s="705"/>
      <c r="EWZ650" s="705"/>
      <c r="EXA650" s="705"/>
      <c r="EXB650" s="705"/>
      <c r="EXC650" s="705"/>
      <c r="EXD650" s="705"/>
      <c r="EXE650" s="705"/>
      <c r="EXF650" s="705"/>
      <c r="EXG650" s="705"/>
      <c r="EXH650" s="705"/>
      <c r="EXI650" s="705"/>
      <c r="EXJ650" s="705"/>
      <c r="EXK650" s="705"/>
      <c r="EXL650" s="705"/>
      <c r="EXM650" s="705"/>
      <c r="EXN650" s="705"/>
      <c r="EXO650" s="705"/>
      <c r="EXP650" s="705"/>
      <c r="EXQ650" s="705"/>
      <c r="EXR650" s="705"/>
      <c r="EXS650" s="705"/>
      <c r="EXT650" s="705"/>
      <c r="EXU650" s="705"/>
      <c r="EXV650" s="705"/>
      <c r="EXW650" s="705"/>
      <c r="EXX650" s="705"/>
      <c r="EXY650" s="705"/>
      <c r="EXZ650" s="705"/>
      <c r="EYA650" s="705"/>
      <c r="EYB650" s="705"/>
      <c r="EYC650" s="705"/>
      <c r="EYD650" s="705"/>
      <c r="EYE650" s="705"/>
      <c r="EYF650" s="705"/>
      <c r="EYG650" s="705"/>
      <c r="EYH650" s="705"/>
      <c r="EYI650" s="705"/>
      <c r="EYJ650" s="705"/>
      <c r="EYK650" s="705"/>
      <c r="EYL650" s="705"/>
      <c r="EYM650" s="705"/>
      <c r="EYN650" s="705"/>
      <c r="EYO650" s="705"/>
      <c r="EYP650" s="705"/>
      <c r="EYQ650" s="705"/>
      <c r="EYR650" s="705"/>
      <c r="EYS650" s="705"/>
      <c r="EYT650" s="705"/>
      <c r="EYU650" s="705"/>
      <c r="EYV650" s="705"/>
      <c r="EYW650" s="705"/>
      <c r="EYX650" s="705"/>
      <c r="EYY650" s="705"/>
      <c r="EYZ650" s="705"/>
      <c r="EZA650" s="705"/>
      <c r="EZB650" s="705"/>
      <c r="EZC650" s="705"/>
      <c r="EZD650" s="705"/>
      <c r="EZE650" s="705"/>
      <c r="EZF650" s="705"/>
      <c r="EZG650" s="705"/>
      <c r="EZH650" s="705"/>
      <c r="EZI650" s="705"/>
      <c r="EZJ650" s="705"/>
      <c r="EZK650" s="705"/>
      <c r="EZL650" s="705"/>
      <c r="EZM650" s="705"/>
      <c r="EZN650" s="705"/>
      <c r="EZO650" s="705"/>
      <c r="EZP650" s="705"/>
      <c r="EZQ650" s="705"/>
      <c r="EZR650" s="705"/>
      <c r="EZS650" s="705"/>
      <c r="EZT650" s="705"/>
      <c r="EZU650" s="705"/>
      <c r="EZV650" s="705"/>
      <c r="EZW650" s="705"/>
      <c r="EZX650" s="705"/>
      <c r="EZY650" s="705"/>
      <c r="EZZ650" s="705"/>
      <c r="FAA650" s="705"/>
      <c r="FAB650" s="705"/>
      <c r="FAC650" s="705"/>
      <c r="FAD650" s="705"/>
      <c r="FAE650" s="705"/>
      <c r="FAF650" s="705"/>
      <c r="FAG650" s="705"/>
      <c r="FAH650" s="705"/>
      <c r="FAI650" s="705"/>
      <c r="FAJ650" s="705"/>
      <c r="FAK650" s="705"/>
      <c r="FAL650" s="705"/>
      <c r="FAM650" s="705"/>
      <c r="FAN650" s="705"/>
      <c r="FAO650" s="705"/>
      <c r="FAP650" s="705"/>
      <c r="FAQ650" s="705"/>
      <c r="FAR650" s="705"/>
      <c r="FAS650" s="705"/>
      <c r="FAT650" s="705"/>
      <c r="FAU650" s="705"/>
      <c r="FAV650" s="705"/>
      <c r="FAW650" s="705"/>
      <c r="FAX650" s="705"/>
      <c r="FAY650" s="705"/>
      <c r="FAZ650" s="705"/>
      <c r="FBA650" s="705"/>
      <c r="FBB650" s="705"/>
      <c r="FBC650" s="705"/>
      <c r="FBD650" s="705"/>
      <c r="FBE650" s="705"/>
      <c r="FBF650" s="705"/>
      <c r="FBG650" s="705"/>
      <c r="FBH650" s="705"/>
      <c r="FBI650" s="705"/>
      <c r="FBJ650" s="705"/>
      <c r="FBK650" s="705"/>
      <c r="FBL650" s="705"/>
      <c r="FBM650" s="705"/>
      <c r="FBN650" s="705"/>
      <c r="FBO650" s="705"/>
      <c r="FBP650" s="705"/>
      <c r="FBQ650" s="705"/>
      <c r="FBR650" s="705"/>
      <c r="FBS650" s="705"/>
      <c r="FBT650" s="705"/>
      <c r="FBU650" s="705"/>
      <c r="FBV650" s="705"/>
      <c r="FBW650" s="705"/>
      <c r="FBX650" s="705"/>
      <c r="FBY650" s="705"/>
      <c r="FBZ650" s="705"/>
      <c r="FCA650" s="705"/>
      <c r="FCB650" s="705"/>
      <c r="FCC650" s="705"/>
      <c r="FCD650" s="705"/>
      <c r="FCE650" s="705"/>
      <c r="FCF650" s="705"/>
      <c r="FCG650" s="705"/>
      <c r="FCH650" s="705"/>
      <c r="FCI650" s="705"/>
      <c r="FCJ650" s="705"/>
      <c r="FCK650" s="705"/>
      <c r="FCL650" s="705"/>
      <c r="FCM650" s="705"/>
      <c r="FCN650" s="705"/>
      <c r="FCO650" s="705"/>
      <c r="FCP650" s="705"/>
      <c r="FCQ650" s="705"/>
      <c r="FCR650" s="705"/>
      <c r="FCS650" s="705"/>
      <c r="FCT650" s="705"/>
      <c r="FCU650" s="705"/>
      <c r="FCV650" s="705"/>
      <c r="FCW650" s="705"/>
      <c r="FCX650" s="705"/>
      <c r="FCY650" s="705"/>
      <c r="FCZ650" s="705"/>
      <c r="FDA650" s="705"/>
      <c r="FDB650" s="705"/>
      <c r="FDC650" s="705"/>
      <c r="FDD650" s="705"/>
      <c r="FDE650" s="705"/>
      <c r="FDF650" s="705"/>
      <c r="FDG650" s="705"/>
      <c r="FDH650" s="705"/>
      <c r="FDI650" s="705"/>
      <c r="FDJ650" s="705"/>
      <c r="FDK650" s="705"/>
      <c r="FDL650" s="705"/>
      <c r="FDM650" s="705"/>
      <c r="FDN650" s="705"/>
      <c r="FDO650" s="705"/>
      <c r="FDP650" s="705"/>
      <c r="FDQ650" s="705"/>
      <c r="FDR650" s="705"/>
      <c r="FDS650" s="705"/>
      <c r="FDT650" s="705"/>
      <c r="FDU650" s="705"/>
      <c r="FDV650" s="705"/>
      <c r="FDW650" s="705"/>
      <c r="FDX650" s="705"/>
      <c r="FDY650" s="705"/>
      <c r="FDZ650" s="705"/>
      <c r="FEA650" s="705"/>
      <c r="FEB650" s="705"/>
      <c r="FEC650" s="705"/>
      <c r="FED650" s="705"/>
      <c r="FEE650" s="705"/>
      <c r="FEF650" s="705"/>
      <c r="FEG650" s="705"/>
      <c r="FEH650" s="705"/>
      <c r="FEI650" s="705"/>
      <c r="FEJ650" s="705"/>
      <c r="FEK650" s="705"/>
      <c r="FEL650" s="705"/>
      <c r="FEM650" s="705"/>
      <c r="FEN650" s="705"/>
      <c r="FEO650" s="705"/>
      <c r="FEP650" s="705"/>
      <c r="FEQ650" s="705"/>
      <c r="FER650" s="705"/>
      <c r="FES650" s="705"/>
      <c r="FET650" s="705"/>
      <c r="FEU650" s="705"/>
      <c r="FEV650" s="705"/>
      <c r="FEW650" s="705"/>
      <c r="FEX650" s="705"/>
      <c r="FEY650" s="705"/>
      <c r="FEZ650" s="705"/>
      <c r="FFA650" s="705"/>
      <c r="FFB650" s="705"/>
      <c r="FFC650" s="705"/>
      <c r="FFD650" s="705"/>
      <c r="FFE650" s="705"/>
      <c r="FFF650" s="705"/>
      <c r="FFG650" s="705"/>
      <c r="FFH650" s="705"/>
      <c r="FFI650" s="705"/>
      <c r="FFJ650" s="705"/>
      <c r="FFK650" s="705"/>
      <c r="FFL650" s="705"/>
      <c r="FFM650" s="705"/>
      <c r="FFN650" s="705"/>
      <c r="FFO650" s="705"/>
      <c r="FFP650" s="705"/>
      <c r="FFQ650" s="705"/>
      <c r="FFR650" s="705"/>
      <c r="FFS650" s="705"/>
      <c r="FFT650" s="705"/>
      <c r="FFU650" s="705"/>
      <c r="FFV650" s="705"/>
      <c r="FFW650" s="705"/>
      <c r="FFX650" s="705"/>
      <c r="FFY650" s="705"/>
      <c r="FFZ650" s="705"/>
      <c r="FGA650" s="705"/>
      <c r="FGB650" s="705"/>
      <c r="FGC650" s="705"/>
      <c r="FGD650" s="705"/>
      <c r="FGE650" s="705"/>
      <c r="FGF650" s="705"/>
      <c r="FGG650" s="705"/>
      <c r="FGH650" s="705"/>
      <c r="FGI650" s="705"/>
      <c r="FGJ650" s="705"/>
      <c r="FGK650" s="705"/>
      <c r="FGL650" s="705"/>
      <c r="FGM650" s="705"/>
      <c r="FGN650" s="705"/>
      <c r="FGO650" s="705"/>
      <c r="FGP650" s="705"/>
      <c r="FGQ650" s="705"/>
      <c r="FGR650" s="705"/>
      <c r="FGS650" s="705"/>
      <c r="FGT650" s="705"/>
      <c r="FGU650" s="705"/>
      <c r="FGV650" s="705"/>
      <c r="FGW650" s="705"/>
      <c r="FGX650" s="705"/>
      <c r="FGY650" s="705"/>
      <c r="FGZ650" s="705"/>
      <c r="FHA650" s="705"/>
      <c r="FHB650" s="705"/>
      <c r="FHC650" s="705"/>
      <c r="FHD650" s="705"/>
      <c r="FHE650" s="705"/>
      <c r="FHF650" s="705"/>
      <c r="FHG650" s="705"/>
      <c r="FHH650" s="705"/>
      <c r="FHI650" s="705"/>
      <c r="FHJ650" s="705"/>
      <c r="FHK650" s="705"/>
      <c r="FHL650" s="705"/>
      <c r="FHM650" s="705"/>
      <c r="FHN650" s="705"/>
      <c r="FHO650" s="705"/>
      <c r="FHP650" s="705"/>
      <c r="FHQ650" s="705"/>
      <c r="FHR650" s="705"/>
      <c r="FHS650" s="705"/>
      <c r="FHT650" s="705"/>
      <c r="FHU650" s="705"/>
      <c r="FHV650" s="705"/>
      <c r="FHW650" s="705"/>
      <c r="FHX650" s="705"/>
      <c r="FHY650" s="705"/>
      <c r="FHZ650" s="705"/>
      <c r="FIA650" s="705"/>
      <c r="FIB650" s="705"/>
      <c r="FIC650" s="705"/>
      <c r="FID650" s="705"/>
      <c r="FIE650" s="705"/>
      <c r="FIF650" s="705"/>
      <c r="FIG650" s="705"/>
      <c r="FIH650" s="705"/>
      <c r="FII650" s="705"/>
      <c r="FIJ650" s="705"/>
      <c r="FIK650" s="705"/>
      <c r="FIL650" s="705"/>
      <c r="FIM650" s="705"/>
      <c r="FIN650" s="705"/>
      <c r="FIO650" s="705"/>
      <c r="FIP650" s="705"/>
      <c r="FIQ650" s="705"/>
      <c r="FIR650" s="705"/>
      <c r="FIS650" s="705"/>
      <c r="FIT650" s="705"/>
      <c r="FIU650" s="705"/>
      <c r="FIV650" s="705"/>
      <c r="FIW650" s="705"/>
      <c r="FIX650" s="705"/>
      <c r="FIY650" s="705"/>
      <c r="FIZ650" s="705"/>
      <c r="FJA650" s="705"/>
      <c r="FJB650" s="705"/>
      <c r="FJC650" s="705"/>
      <c r="FJD650" s="705"/>
      <c r="FJE650" s="705"/>
      <c r="FJF650" s="705"/>
      <c r="FJG650" s="705"/>
      <c r="FJH650" s="705"/>
      <c r="FJI650" s="705"/>
      <c r="FJJ650" s="705"/>
      <c r="FJK650" s="705"/>
      <c r="FJL650" s="705"/>
      <c r="FJM650" s="705"/>
      <c r="FJN650" s="705"/>
      <c r="FJO650" s="705"/>
      <c r="FJP650" s="705"/>
      <c r="FJQ650" s="705"/>
      <c r="FJR650" s="705"/>
      <c r="FJS650" s="705"/>
      <c r="FJT650" s="705"/>
      <c r="FJU650" s="705"/>
      <c r="FJV650" s="705"/>
      <c r="FJW650" s="705"/>
      <c r="FJX650" s="705"/>
      <c r="FJY650" s="705"/>
      <c r="FJZ650" s="705"/>
      <c r="FKA650" s="705"/>
      <c r="FKB650" s="705"/>
      <c r="FKC650" s="705"/>
      <c r="FKD650" s="705"/>
      <c r="FKE650" s="705"/>
      <c r="FKF650" s="705"/>
      <c r="FKG650" s="705"/>
      <c r="FKH650" s="705"/>
      <c r="FKI650" s="705"/>
      <c r="FKJ650" s="705"/>
      <c r="FKK650" s="705"/>
      <c r="FKL650" s="705"/>
      <c r="FKM650" s="705"/>
      <c r="FKN650" s="705"/>
      <c r="FKO650" s="705"/>
      <c r="FKP650" s="705"/>
      <c r="FKQ650" s="705"/>
      <c r="FKR650" s="705"/>
      <c r="FKS650" s="705"/>
      <c r="FKT650" s="705"/>
      <c r="FKU650" s="705"/>
      <c r="FKV650" s="705"/>
      <c r="FKW650" s="705"/>
      <c r="FKX650" s="705"/>
      <c r="FKY650" s="705"/>
      <c r="FKZ650" s="705"/>
      <c r="FLA650" s="705"/>
      <c r="FLB650" s="705"/>
      <c r="FLC650" s="705"/>
      <c r="FLD650" s="705"/>
      <c r="FLE650" s="705"/>
      <c r="FLF650" s="705"/>
      <c r="FLG650" s="705"/>
      <c r="FLH650" s="705"/>
      <c r="FLI650" s="705"/>
      <c r="FLJ650" s="705"/>
      <c r="FLK650" s="705"/>
      <c r="FLL650" s="705"/>
      <c r="FLM650" s="705"/>
      <c r="FLN650" s="705"/>
      <c r="FLO650" s="705"/>
      <c r="FLP650" s="705"/>
      <c r="FLQ650" s="705"/>
      <c r="FLR650" s="705"/>
      <c r="FLS650" s="705"/>
      <c r="FLT650" s="705"/>
      <c r="FLU650" s="705"/>
      <c r="FLV650" s="705"/>
      <c r="FLW650" s="705"/>
      <c r="FLX650" s="705"/>
      <c r="FLY650" s="705"/>
      <c r="FLZ650" s="705"/>
      <c r="FMA650" s="705"/>
      <c r="FMB650" s="705"/>
      <c r="FMC650" s="705"/>
      <c r="FMD650" s="705"/>
      <c r="FME650" s="705"/>
      <c r="FMF650" s="705"/>
      <c r="FMG650" s="705"/>
      <c r="FMH650" s="705"/>
      <c r="FMI650" s="705"/>
      <c r="FMJ650" s="705"/>
      <c r="FMK650" s="705"/>
      <c r="FML650" s="705"/>
      <c r="FMM650" s="705"/>
      <c r="FMN650" s="705"/>
      <c r="FMO650" s="705"/>
      <c r="FMP650" s="705"/>
      <c r="FMQ650" s="705"/>
      <c r="FMR650" s="705"/>
      <c r="FMS650" s="705"/>
      <c r="FMT650" s="705"/>
      <c r="FMU650" s="705"/>
      <c r="FMV650" s="705"/>
      <c r="FMW650" s="705"/>
      <c r="FMX650" s="705"/>
      <c r="FMY650" s="705"/>
      <c r="FMZ650" s="705"/>
      <c r="FNA650" s="705"/>
      <c r="FNB650" s="705"/>
      <c r="FNC650" s="705"/>
      <c r="FND650" s="705"/>
      <c r="FNE650" s="705"/>
      <c r="FNF650" s="705"/>
      <c r="FNG650" s="705"/>
      <c r="FNH650" s="705"/>
      <c r="FNI650" s="705"/>
      <c r="FNJ650" s="705"/>
      <c r="FNK650" s="705"/>
      <c r="FNL650" s="705"/>
      <c r="FNM650" s="705"/>
      <c r="FNN650" s="705"/>
      <c r="FNO650" s="705"/>
      <c r="FNP650" s="705"/>
      <c r="FNQ650" s="705"/>
      <c r="FNR650" s="705"/>
      <c r="FNS650" s="705"/>
      <c r="FNT650" s="705"/>
      <c r="FNU650" s="705"/>
      <c r="FNV650" s="705"/>
      <c r="FNW650" s="705"/>
      <c r="FNX650" s="705"/>
      <c r="FNY650" s="705"/>
      <c r="FNZ650" s="705"/>
      <c r="FOA650" s="705"/>
      <c r="FOB650" s="705"/>
      <c r="FOC650" s="705"/>
      <c r="FOD650" s="705"/>
      <c r="FOE650" s="705"/>
      <c r="FOF650" s="705"/>
      <c r="FOG650" s="705"/>
      <c r="FOH650" s="705"/>
      <c r="FOI650" s="705"/>
      <c r="FOJ650" s="705"/>
      <c r="FOK650" s="705"/>
      <c r="FOL650" s="705"/>
      <c r="FOM650" s="705"/>
      <c r="FON650" s="705"/>
      <c r="FOO650" s="705"/>
      <c r="FOP650" s="705"/>
      <c r="FOQ650" s="705"/>
      <c r="FOR650" s="705"/>
      <c r="FOS650" s="705"/>
      <c r="FOT650" s="705"/>
      <c r="FOU650" s="705"/>
      <c r="FOV650" s="705"/>
      <c r="FOW650" s="705"/>
      <c r="FOX650" s="705"/>
      <c r="FOY650" s="705"/>
      <c r="FOZ650" s="705"/>
      <c r="FPA650" s="705"/>
      <c r="FPB650" s="705"/>
      <c r="FPC650" s="705"/>
      <c r="FPD650" s="705"/>
      <c r="FPE650" s="705"/>
      <c r="FPF650" s="705"/>
      <c r="FPG650" s="705"/>
      <c r="FPH650" s="705"/>
      <c r="FPI650" s="705"/>
      <c r="FPJ650" s="705"/>
      <c r="FPK650" s="705"/>
      <c r="FPL650" s="705"/>
      <c r="FPM650" s="705"/>
      <c r="FPN650" s="705"/>
      <c r="FPO650" s="705"/>
      <c r="FPP650" s="705"/>
      <c r="FPQ650" s="705"/>
      <c r="FPR650" s="705"/>
      <c r="FPS650" s="705"/>
      <c r="FPT650" s="705"/>
      <c r="FPU650" s="705"/>
      <c r="FPV650" s="705"/>
      <c r="FPW650" s="705"/>
      <c r="FPX650" s="705"/>
      <c r="FPY650" s="705"/>
      <c r="FPZ650" s="705"/>
      <c r="FQA650" s="705"/>
      <c r="FQB650" s="705"/>
      <c r="FQC650" s="705"/>
      <c r="FQD650" s="705"/>
      <c r="FQE650" s="705"/>
      <c r="FQF650" s="705"/>
      <c r="FQG650" s="705"/>
      <c r="FQH650" s="705"/>
      <c r="FQI650" s="705"/>
      <c r="FQJ650" s="705"/>
      <c r="FQK650" s="705"/>
      <c r="FQL650" s="705"/>
      <c r="FQM650" s="705"/>
      <c r="FQN650" s="705"/>
      <c r="FQO650" s="705"/>
      <c r="FQP650" s="705"/>
      <c r="FQQ650" s="705"/>
      <c r="FQR650" s="705"/>
      <c r="FQS650" s="705"/>
      <c r="FQT650" s="705"/>
      <c r="FQU650" s="705"/>
      <c r="FQV650" s="705"/>
      <c r="FQW650" s="705"/>
      <c r="FQX650" s="705"/>
      <c r="FQY650" s="705"/>
      <c r="FQZ650" s="705"/>
      <c r="FRA650" s="705"/>
      <c r="FRB650" s="705"/>
      <c r="FRC650" s="705"/>
      <c r="FRD650" s="705"/>
      <c r="FRE650" s="705"/>
      <c r="FRF650" s="705"/>
      <c r="FRG650" s="705"/>
      <c r="FRH650" s="705"/>
      <c r="FRI650" s="705"/>
      <c r="FRJ650" s="705"/>
      <c r="FRK650" s="705"/>
      <c r="FRL650" s="705"/>
      <c r="FRM650" s="705"/>
      <c r="FRN650" s="705"/>
      <c r="FRO650" s="705"/>
      <c r="FRP650" s="705"/>
      <c r="FRQ650" s="705"/>
      <c r="FRR650" s="705"/>
      <c r="FRS650" s="705"/>
      <c r="FRT650" s="705"/>
      <c r="FRU650" s="705"/>
      <c r="FRV650" s="705"/>
      <c r="FRW650" s="705"/>
      <c r="FRX650" s="705"/>
      <c r="FRY650" s="705"/>
      <c r="FRZ650" s="705"/>
      <c r="FSA650" s="705"/>
      <c r="FSB650" s="705"/>
      <c r="FSC650" s="705"/>
      <c r="FSD650" s="705"/>
      <c r="FSE650" s="705"/>
      <c r="FSF650" s="705"/>
      <c r="FSG650" s="705"/>
      <c r="FSH650" s="705"/>
      <c r="FSI650" s="705"/>
      <c r="FSJ650" s="705"/>
      <c r="FSK650" s="705"/>
      <c r="FSL650" s="705"/>
      <c r="FSM650" s="705"/>
      <c r="FSN650" s="705"/>
      <c r="FSO650" s="705"/>
      <c r="FSP650" s="705"/>
      <c r="FSQ650" s="705"/>
      <c r="FSR650" s="705"/>
      <c r="FSS650" s="705"/>
      <c r="FST650" s="705"/>
      <c r="FSU650" s="705"/>
      <c r="FSV650" s="705"/>
      <c r="FSW650" s="705"/>
      <c r="FSX650" s="705"/>
      <c r="FSY650" s="705"/>
      <c r="FSZ650" s="705"/>
      <c r="FTA650" s="705"/>
      <c r="FTB650" s="705"/>
      <c r="FTC650" s="705"/>
      <c r="FTD650" s="705"/>
      <c r="FTE650" s="705"/>
      <c r="FTF650" s="705"/>
      <c r="FTG650" s="705"/>
      <c r="FTH650" s="705"/>
      <c r="FTI650" s="705"/>
      <c r="FTJ650" s="705"/>
      <c r="FTK650" s="705"/>
      <c r="FTL650" s="705"/>
      <c r="FTM650" s="705"/>
      <c r="FTN650" s="705"/>
      <c r="FTO650" s="705"/>
      <c r="FTP650" s="705"/>
      <c r="FTQ650" s="705"/>
      <c r="FTR650" s="705"/>
      <c r="FTS650" s="705"/>
      <c r="FTT650" s="705"/>
      <c r="FTU650" s="705"/>
      <c r="FTV650" s="705"/>
      <c r="FTW650" s="705"/>
      <c r="FTX650" s="705"/>
      <c r="FTY650" s="705"/>
      <c r="FTZ650" s="705"/>
      <c r="FUA650" s="705"/>
      <c r="FUB650" s="705"/>
      <c r="FUC650" s="705"/>
      <c r="FUD650" s="705"/>
      <c r="FUE650" s="705"/>
      <c r="FUF650" s="705"/>
      <c r="FUG650" s="705"/>
      <c r="FUH650" s="705"/>
      <c r="FUI650" s="705"/>
      <c r="FUJ650" s="705"/>
      <c r="FUK650" s="705"/>
      <c r="FUL650" s="705"/>
      <c r="FUM650" s="705"/>
      <c r="FUN650" s="705"/>
      <c r="FUO650" s="705"/>
      <c r="FUP650" s="705"/>
      <c r="FUQ650" s="705"/>
      <c r="FUR650" s="705"/>
      <c r="FUS650" s="705"/>
      <c r="FUT650" s="705"/>
      <c r="FUU650" s="705"/>
      <c r="FUV650" s="705"/>
      <c r="FUW650" s="705"/>
      <c r="FUX650" s="705"/>
      <c r="FUY650" s="705"/>
      <c r="FUZ650" s="705"/>
      <c r="FVA650" s="705"/>
      <c r="FVB650" s="705"/>
      <c r="FVC650" s="705"/>
      <c r="FVD650" s="705"/>
      <c r="FVE650" s="705"/>
      <c r="FVF650" s="705"/>
      <c r="FVG650" s="705"/>
      <c r="FVH650" s="705"/>
      <c r="FVI650" s="705"/>
      <c r="FVJ650" s="705"/>
      <c r="FVK650" s="705"/>
      <c r="FVL650" s="705"/>
      <c r="FVM650" s="705"/>
      <c r="FVN650" s="705"/>
      <c r="FVO650" s="705"/>
      <c r="FVP650" s="705"/>
      <c r="FVQ650" s="705"/>
      <c r="FVR650" s="705"/>
      <c r="FVS650" s="705"/>
      <c r="FVT650" s="705"/>
      <c r="FVU650" s="705"/>
      <c r="FVV650" s="705"/>
      <c r="FVW650" s="705"/>
      <c r="FVX650" s="705"/>
      <c r="FVY650" s="705"/>
      <c r="FVZ650" s="705"/>
      <c r="FWA650" s="705"/>
      <c r="FWB650" s="705"/>
      <c r="FWC650" s="705"/>
      <c r="FWD650" s="705"/>
      <c r="FWE650" s="705"/>
      <c r="FWF650" s="705"/>
      <c r="FWG650" s="705"/>
      <c r="FWH650" s="705"/>
      <c r="FWI650" s="705"/>
      <c r="FWJ650" s="705"/>
      <c r="FWK650" s="705"/>
      <c r="FWL650" s="705"/>
      <c r="FWM650" s="705"/>
      <c r="FWN650" s="705"/>
      <c r="FWO650" s="705"/>
      <c r="FWP650" s="705"/>
      <c r="FWQ650" s="705"/>
      <c r="FWR650" s="705"/>
      <c r="FWS650" s="705"/>
      <c r="FWT650" s="705"/>
      <c r="FWU650" s="705"/>
      <c r="FWV650" s="705"/>
      <c r="FWW650" s="705"/>
      <c r="FWX650" s="705"/>
      <c r="FWY650" s="705"/>
      <c r="FWZ650" s="705"/>
      <c r="FXA650" s="705"/>
      <c r="FXB650" s="705"/>
      <c r="FXC650" s="705"/>
      <c r="FXD650" s="705"/>
      <c r="FXE650" s="705"/>
      <c r="FXF650" s="705"/>
      <c r="FXG650" s="705"/>
      <c r="FXH650" s="705"/>
      <c r="FXI650" s="705"/>
      <c r="FXJ650" s="705"/>
      <c r="FXK650" s="705"/>
      <c r="FXL650" s="705"/>
      <c r="FXM650" s="705"/>
      <c r="FXN650" s="705"/>
      <c r="FXO650" s="705"/>
      <c r="FXP650" s="705"/>
      <c r="FXQ650" s="705"/>
      <c r="FXR650" s="705"/>
      <c r="FXS650" s="705"/>
      <c r="FXT650" s="705"/>
      <c r="FXU650" s="705"/>
      <c r="FXV650" s="705"/>
      <c r="FXW650" s="705"/>
      <c r="FXX650" s="705"/>
      <c r="FXY650" s="705"/>
      <c r="FXZ650" s="705"/>
      <c r="FYA650" s="705"/>
      <c r="FYB650" s="705"/>
      <c r="FYC650" s="705"/>
      <c r="FYD650" s="705"/>
      <c r="FYE650" s="705"/>
      <c r="FYF650" s="705"/>
      <c r="FYG650" s="705"/>
      <c r="FYH650" s="705"/>
      <c r="FYI650" s="705"/>
      <c r="FYJ650" s="705"/>
      <c r="FYK650" s="705"/>
      <c r="FYL650" s="705"/>
      <c r="FYM650" s="705"/>
      <c r="FYN650" s="705"/>
      <c r="FYO650" s="705"/>
      <c r="FYP650" s="705"/>
      <c r="FYQ650" s="705"/>
      <c r="FYR650" s="705"/>
      <c r="FYS650" s="705"/>
      <c r="FYT650" s="705"/>
      <c r="FYU650" s="705"/>
      <c r="FYV650" s="705"/>
      <c r="FYW650" s="705"/>
      <c r="FYX650" s="705"/>
      <c r="FYY650" s="705"/>
      <c r="FYZ650" s="705"/>
      <c r="FZA650" s="705"/>
      <c r="FZB650" s="705"/>
      <c r="FZC650" s="705"/>
      <c r="FZD650" s="705"/>
      <c r="FZE650" s="705"/>
      <c r="FZF650" s="705"/>
      <c r="FZG650" s="705"/>
      <c r="FZH650" s="705"/>
      <c r="FZI650" s="705"/>
      <c r="FZJ650" s="705"/>
      <c r="FZK650" s="705"/>
      <c r="FZL650" s="705"/>
      <c r="FZM650" s="705"/>
      <c r="FZN650" s="705"/>
      <c r="FZO650" s="705"/>
      <c r="FZP650" s="705"/>
      <c r="FZQ650" s="705"/>
      <c r="FZR650" s="705"/>
      <c r="FZS650" s="705"/>
      <c r="FZT650" s="705"/>
      <c r="FZU650" s="705"/>
      <c r="FZV650" s="705"/>
      <c r="FZW650" s="705"/>
      <c r="FZX650" s="705"/>
      <c r="FZY650" s="705"/>
      <c r="FZZ650" s="705"/>
      <c r="GAA650" s="705"/>
      <c r="GAB650" s="705"/>
      <c r="GAC650" s="705"/>
      <c r="GAD650" s="705"/>
      <c r="GAE650" s="705"/>
      <c r="GAF650" s="705"/>
      <c r="GAG650" s="705"/>
      <c r="GAH650" s="705"/>
      <c r="GAI650" s="705"/>
      <c r="GAJ650" s="705"/>
      <c r="GAK650" s="705"/>
      <c r="GAL650" s="705"/>
      <c r="GAM650" s="705"/>
      <c r="GAN650" s="705"/>
      <c r="GAO650" s="705"/>
      <c r="GAP650" s="705"/>
      <c r="GAQ650" s="705"/>
      <c r="GAR650" s="705"/>
      <c r="GAS650" s="705"/>
      <c r="GAT650" s="705"/>
      <c r="GAU650" s="705"/>
      <c r="GAV650" s="705"/>
      <c r="GAW650" s="705"/>
      <c r="GAX650" s="705"/>
      <c r="GAY650" s="705"/>
      <c r="GAZ650" s="705"/>
      <c r="GBA650" s="705"/>
      <c r="GBB650" s="705"/>
      <c r="GBC650" s="705"/>
      <c r="GBD650" s="705"/>
      <c r="GBE650" s="705"/>
      <c r="GBF650" s="705"/>
      <c r="GBG650" s="705"/>
      <c r="GBH650" s="705"/>
      <c r="GBI650" s="705"/>
      <c r="GBJ650" s="705"/>
      <c r="GBK650" s="705"/>
      <c r="GBL650" s="705"/>
      <c r="GBM650" s="705"/>
      <c r="GBN650" s="705"/>
      <c r="GBO650" s="705"/>
      <c r="GBP650" s="705"/>
      <c r="GBQ650" s="705"/>
      <c r="GBR650" s="705"/>
      <c r="GBS650" s="705"/>
      <c r="GBT650" s="705"/>
      <c r="GBU650" s="705"/>
      <c r="GBV650" s="705"/>
      <c r="GBW650" s="705"/>
      <c r="GBX650" s="705"/>
      <c r="GBY650" s="705"/>
      <c r="GBZ650" s="705"/>
      <c r="GCA650" s="705"/>
      <c r="GCB650" s="705"/>
      <c r="GCC650" s="705"/>
      <c r="GCD650" s="705"/>
      <c r="GCE650" s="705"/>
      <c r="GCF650" s="705"/>
      <c r="GCG650" s="705"/>
      <c r="GCH650" s="705"/>
      <c r="GCI650" s="705"/>
      <c r="GCJ650" s="705"/>
      <c r="GCK650" s="705"/>
      <c r="GCL650" s="705"/>
      <c r="GCM650" s="705"/>
      <c r="GCN650" s="705"/>
      <c r="GCO650" s="705"/>
      <c r="GCP650" s="705"/>
      <c r="GCQ650" s="705"/>
      <c r="GCR650" s="705"/>
      <c r="GCS650" s="705"/>
      <c r="GCT650" s="705"/>
      <c r="GCU650" s="705"/>
      <c r="GCV650" s="705"/>
      <c r="GCW650" s="705"/>
      <c r="GCX650" s="705"/>
      <c r="GCY650" s="705"/>
      <c r="GCZ650" s="705"/>
      <c r="GDA650" s="705"/>
      <c r="GDB650" s="705"/>
      <c r="GDC650" s="705"/>
      <c r="GDD650" s="705"/>
      <c r="GDE650" s="705"/>
      <c r="GDF650" s="705"/>
      <c r="GDG650" s="705"/>
      <c r="GDH650" s="705"/>
      <c r="GDI650" s="705"/>
      <c r="GDJ650" s="705"/>
      <c r="GDK650" s="705"/>
      <c r="GDL650" s="705"/>
      <c r="GDM650" s="705"/>
      <c r="GDN650" s="705"/>
      <c r="GDO650" s="705"/>
      <c r="GDP650" s="705"/>
      <c r="GDQ650" s="705"/>
      <c r="GDR650" s="705"/>
      <c r="GDS650" s="705"/>
      <c r="GDT650" s="705"/>
      <c r="GDU650" s="705"/>
      <c r="GDV650" s="705"/>
      <c r="GDW650" s="705"/>
      <c r="GDX650" s="705"/>
      <c r="GDY650" s="705"/>
      <c r="GDZ650" s="705"/>
      <c r="GEA650" s="705"/>
      <c r="GEB650" s="705"/>
      <c r="GEC650" s="705"/>
      <c r="GED650" s="705"/>
      <c r="GEE650" s="705"/>
      <c r="GEF650" s="705"/>
      <c r="GEG650" s="705"/>
      <c r="GEH650" s="705"/>
      <c r="GEI650" s="705"/>
      <c r="GEJ650" s="705"/>
      <c r="GEK650" s="705"/>
      <c r="GEL650" s="705"/>
      <c r="GEM650" s="705"/>
      <c r="GEN650" s="705"/>
      <c r="GEO650" s="705"/>
      <c r="GEP650" s="705"/>
      <c r="GEQ650" s="705"/>
      <c r="GER650" s="705"/>
      <c r="GES650" s="705"/>
      <c r="GET650" s="705"/>
      <c r="GEU650" s="705"/>
      <c r="GEV650" s="705"/>
      <c r="GEW650" s="705"/>
      <c r="GEX650" s="705"/>
      <c r="GEY650" s="705"/>
      <c r="GEZ650" s="705"/>
      <c r="GFA650" s="705"/>
      <c r="GFB650" s="705"/>
      <c r="GFC650" s="705"/>
      <c r="GFD650" s="705"/>
      <c r="GFE650" s="705"/>
      <c r="GFF650" s="705"/>
      <c r="GFG650" s="705"/>
      <c r="GFH650" s="705"/>
      <c r="GFI650" s="705"/>
      <c r="GFJ650" s="705"/>
      <c r="GFK650" s="705"/>
      <c r="GFL650" s="705"/>
      <c r="GFM650" s="705"/>
      <c r="GFN650" s="705"/>
      <c r="GFO650" s="705"/>
      <c r="GFP650" s="705"/>
      <c r="GFQ650" s="705"/>
      <c r="GFR650" s="705"/>
      <c r="GFS650" s="705"/>
      <c r="GFT650" s="705"/>
      <c r="GFU650" s="705"/>
      <c r="GFV650" s="705"/>
      <c r="GFW650" s="705"/>
      <c r="GFX650" s="705"/>
      <c r="GFY650" s="705"/>
      <c r="GFZ650" s="705"/>
      <c r="GGA650" s="705"/>
      <c r="GGB650" s="705"/>
      <c r="GGC650" s="705"/>
      <c r="GGD650" s="705"/>
      <c r="GGE650" s="705"/>
      <c r="GGF650" s="705"/>
      <c r="GGG650" s="705"/>
      <c r="GGH650" s="705"/>
      <c r="GGI650" s="705"/>
      <c r="GGJ650" s="705"/>
      <c r="GGK650" s="705"/>
      <c r="GGL650" s="705"/>
      <c r="GGM650" s="705"/>
      <c r="GGN650" s="705"/>
      <c r="GGO650" s="705"/>
      <c r="GGP650" s="705"/>
      <c r="GGQ650" s="705"/>
      <c r="GGR650" s="705"/>
      <c r="GGS650" s="705"/>
      <c r="GGT650" s="705"/>
      <c r="GGU650" s="705"/>
      <c r="GGV650" s="705"/>
      <c r="GGW650" s="705"/>
      <c r="GGX650" s="705"/>
      <c r="GGY650" s="705"/>
      <c r="GGZ650" s="705"/>
      <c r="GHA650" s="705"/>
      <c r="GHB650" s="705"/>
      <c r="GHC650" s="705"/>
      <c r="GHD650" s="705"/>
      <c r="GHE650" s="705"/>
      <c r="GHF650" s="705"/>
      <c r="GHG650" s="705"/>
      <c r="GHH650" s="705"/>
      <c r="GHI650" s="705"/>
      <c r="GHJ650" s="705"/>
      <c r="GHK650" s="705"/>
      <c r="GHL650" s="705"/>
      <c r="GHM650" s="705"/>
      <c r="GHN650" s="705"/>
      <c r="GHO650" s="705"/>
      <c r="GHP650" s="705"/>
      <c r="GHQ650" s="705"/>
      <c r="GHR650" s="705"/>
      <c r="GHS650" s="705"/>
      <c r="GHT650" s="705"/>
      <c r="GHU650" s="705"/>
      <c r="GHV650" s="705"/>
      <c r="GHW650" s="705"/>
      <c r="GHX650" s="705"/>
      <c r="GHY650" s="705"/>
      <c r="GHZ650" s="705"/>
      <c r="GIA650" s="705"/>
      <c r="GIB650" s="705"/>
      <c r="GIC650" s="705"/>
      <c r="GID650" s="705"/>
      <c r="GIE650" s="705"/>
      <c r="GIF650" s="705"/>
      <c r="GIG650" s="705"/>
      <c r="GIH650" s="705"/>
      <c r="GII650" s="705"/>
      <c r="GIJ650" s="705"/>
      <c r="GIK650" s="705"/>
      <c r="GIL650" s="705"/>
      <c r="GIM650" s="705"/>
      <c r="GIN650" s="705"/>
      <c r="GIO650" s="705"/>
      <c r="GIP650" s="705"/>
      <c r="GIQ650" s="705"/>
      <c r="GIR650" s="705"/>
      <c r="GIS650" s="705"/>
      <c r="GIT650" s="705"/>
      <c r="GIU650" s="705"/>
      <c r="GIV650" s="705"/>
      <c r="GIW650" s="705"/>
      <c r="GIX650" s="705"/>
      <c r="GIY650" s="705"/>
      <c r="GIZ650" s="705"/>
      <c r="GJA650" s="705"/>
      <c r="GJB650" s="705"/>
      <c r="GJC650" s="705"/>
      <c r="GJD650" s="705"/>
      <c r="GJE650" s="705"/>
      <c r="GJF650" s="705"/>
      <c r="GJG650" s="705"/>
      <c r="GJH650" s="705"/>
      <c r="GJI650" s="705"/>
      <c r="GJJ650" s="705"/>
      <c r="GJK650" s="705"/>
      <c r="GJL650" s="705"/>
      <c r="GJM650" s="705"/>
      <c r="GJN650" s="705"/>
      <c r="GJO650" s="705"/>
      <c r="GJP650" s="705"/>
      <c r="GJQ650" s="705"/>
      <c r="GJR650" s="705"/>
      <c r="GJS650" s="705"/>
      <c r="GJT650" s="705"/>
      <c r="GJU650" s="705"/>
      <c r="GJV650" s="705"/>
      <c r="GJW650" s="705"/>
      <c r="GJX650" s="705"/>
      <c r="GJY650" s="705"/>
      <c r="GJZ650" s="705"/>
      <c r="GKA650" s="705"/>
      <c r="GKB650" s="705"/>
      <c r="GKC650" s="705"/>
      <c r="GKD650" s="705"/>
      <c r="GKE650" s="705"/>
      <c r="GKF650" s="705"/>
      <c r="GKG650" s="705"/>
      <c r="GKH650" s="705"/>
      <c r="GKI650" s="705"/>
      <c r="GKJ650" s="705"/>
      <c r="GKK650" s="705"/>
      <c r="GKL650" s="705"/>
      <c r="GKM650" s="705"/>
      <c r="GKN650" s="705"/>
      <c r="GKO650" s="705"/>
      <c r="GKP650" s="705"/>
      <c r="GKQ650" s="705"/>
      <c r="GKR650" s="705"/>
      <c r="GKS650" s="705"/>
      <c r="GKT650" s="705"/>
      <c r="GKU650" s="705"/>
      <c r="GKV650" s="705"/>
      <c r="GKW650" s="705"/>
      <c r="GKX650" s="705"/>
      <c r="GKY650" s="705"/>
      <c r="GKZ650" s="705"/>
      <c r="GLA650" s="705"/>
      <c r="GLB650" s="705"/>
      <c r="GLC650" s="705"/>
      <c r="GLD650" s="705"/>
      <c r="GLE650" s="705"/>
      <c r="GLF650" s="705"/>
      <c r="GLG650" s="705"/>
      <c r="GLH650" s="705"/>
      <c r="GLI650" s="705"/>
      <c r="GLJ650" s="705"/>
      <c r="GLK650" s="705"/>
      <c r="GLL650" s="705"/>
      <c r="GLM650" s="705"/>
      <c r="GLN650" s="705"/>
      <c r="GLO650" s="705"/>
      <c r="GLP650" s="705"/>
      <c r="GLQ650" s="705"/>
      <c r="GLR650" s="705"/>
      <c r="GLS650" s="705"/>
      <c r="GLT650" s="705"/>
      <c r="GLU650" s="705"/>
      <c r="GLV650" s="705"/>
      <c r="GLW650" s="705"/>
      <c r="GLX650" s="705"/>
      <c r="GLY650" s="705"/>
      <c r="GLZ650" s="705"/>
      <c r="GMA650" s="705"/>
      <c r="GMB650" s="705"/>
      <c r="GMC650" s="705"/>
      <c r="GMD650" s="705"/>
      <c r="GME650" s="705"/>
      <c r="GMF650" s="705"/>
      <c r="GMG650" s="705"/>
      <c r="GMH650" s="705"/>
      <c r="GMI650" s="705"/>
      <c r="GMJ650" s="705"/>
      <c r="GMK650" s="705"/>
      <c r="GML650" s="705"/>
      <c r="GMM650" s="705"/>
      <c r="GMN650" s="705"/>
      <c r="GMO650" s="705"/>
      <c r="GMP650" s="705"/>
      <c r="GMQ650" s="705"/>
      <c r="GMR650" s="705"/>
      <c r="GMS650" s="705"/>
      <c r="GMT650" s="705"/>
      <c r="GMU650" s="705"/>
      <c r="GMV650" s="705"/>
      <c r="GMW650" s="705"/>
      <c r="GMX650" s="705"/>
      <c r="GMY650" s="705"/>
      <c r="GMZ650" s="705"/>
      <c r="GNA650" s="705"/>
      <c r="GNB650" s="705"/>
      <c r="GNC650" s="705"/>
      <c r="GND650" s="705"/>
      <c r="GNE650" s="705"/>
      <c r="GNF650" s="705"/>
      <c r="GNG650" s="705"/>
      <c r="GNH650" s="705"/>
      <c r="GNI650" s="705"/>
      <c r="GNJ650" s="705"/>
      <c r="GNK650" s="705"/>
      <c r="GNL650" s="705"/>
      <c r="GNM650" s="705"/>
      <c r="GNN650" s="705"/>
      <c r="GNO650" s="705"/>
      <c r="GNP650" s="705"/>
      <c r="GNQ650" s="705"/>
      <c r="GNR650" s="705"/>
      <c r="GNS650" s="705"/>
      <c r="GNT650" s="705"/>
      <c r="GNU650" s="705"/>
      <c r="GNV650" s="705"/>
      <c r="GNW650" s="705"/>
      <c r="GNX650" s="705"/>
      <c r="GNY650" s="705"/>
      <c r="GNZ650" s="705"/>
      <c r="GOA650" s="705"/>
      <c r="GOB650" s="705"/>
      <c r="GOC650" s="705"/>
      <c r="GOD650" s="705"/>
      <c r="GOE650" s="705"/>
      <c r="GOF650" s="705"/>
      <c r="GOG650" s="705"/>
      <c r="GOH650" s="705"/>
      <c r="GOI650" s="705"/>
      <c r="GOJ650" s="705"/>
      <c r="GOK650" s="705"/>
      <c r="GOL650" s="705"/>
      <c r="GOM650" s="705"/>
      <c r="GON650" s="705"/>
      <c r="GOO650" s="705"/>
      <c r="GOP650" s="705"/>
      <c r="GOQ650" s="705"/>
      <c r="GOR650" s="705"/>
      <c r="GOS650" s="705"/>
      <c r="GOT650" s="705"/>
      <c r="GOU650" s="705"/>
      <c r="GOV650" s="705"/>
      <c r="GOW650" s="705"/>
      <c r="GOX650" s="705"/>
      <c r="GOY650" s="705"/>
      <c r="GOZ650" s="705"/>
      <c r="GPA650" s="705"/>
      <c r="GPB650" s="705"/>
      <c r="GPC650" s="705"/>
      <c r="GPD650" s="705"/>
      <c r="GPE650" s="705"/>
      <c r="GPF650" s="705"/>
      <c r="GPG650" s="705"/>
      <c r="GPH650" s="705"/>
      <c r="GPI650" s="705"/>
      <c r="GPJ650" s="705"/>
      <c r="GPK650" s="705"/>
      <c r="GPL650" s="705"/>
      <c r="GPM650" s="705"/>
      <c r="GPN650" s="705"/>
      <c r="GPO650" s="705"/>
      <c r="GPP650" s="705"/>
      <c r="GPQ650" s="705"/>
      <c r="GPR650" s="705"/>
      <c r="GPS650" s="705"/>
      <c r="GPT650" s="705"/>
      <c r="GPU650" s="705"/>
      <c r="GPV650" s="705"/>
      <c r="GPW650" s="705"/>
      <c r="GPX650" s="705"/>
      <c r="GPY650" s="705"/>
      <c r="GPZ650" s="705"/>
      <c r="GQA650" s="705"/>
      <c r="GQB650" s="705"/>
      <c r="GQC650" s="705"/>
      <c r="GQD650" s="705"/>
      <c r="GQE650" s="705"/>
      <c r="GQF650" s="705"/>
      <c r="GQG650" s="705"/>
      <c r="GQH650" s="705"/>
      <c r="GQI650" s="705"/>
      <c r="GQJ650" s="705"/>
      <c r="GQK650" s="705"/>
      <c r="GQL650" s="705"/>
      <c r="GQM650" s="705"/>
      <c r="GQN650" s="705"/>
      <c r="GQO650" s="705"/>
      <c r="GQP650" s="705"/>
      <c r="GQQ650" s="705"/>
      <c r="GQR650" s="705"/>
      <c r="GQS650" s="705"/>
      <c r="GQT650" s="705"/>
      <c r="GQU650" s="705"/>
      <c r="GQV650" s="705"/>
      <c r="GQW650" s="705"/>
      <c r="GQX650" s="705"/>
      <c r="GQY650" s="705"/>
      <c r="GQZ650" s="705"/>
      <c r="GRA650" s="705"/>
      <c r="GRB650" s="705"/>
      <c r="GRC650" s="705"/>
      <c r="GRD650" s="705"/>
      <c r="GRE650" s="705"/>
      <c r="GRF650" s="705"/>
      <c r="GRG650" s="705"/>
      <c r="GRH650" s="705"/>
      <c r="GRI650" s="705"/>
      <c r="GRJ650" s="705"/>
      <c r="GRK650" s="705"/>
      <c r="GRL650" s="705"/>
      <c r="GRM650" s="705"/>
      <c r="GRN650" s="705"/>
      <c r="GRO650" s="705"/>
      <c r="GRP650" s="705"/>
      <c r="GRQ650" s="705"/>
      <c r="GRR650" s="705"/>
      <c r="GRS650" s="705"/>
      <c r="GRT650" s="705"/>
      <c r="GRU650" s="705"/>
      <c r="GRV650" s="705"/>
      <c r="GRW650" s="705"/>
      <c r="GRX650" s="705"/>
      <c r="GRY650" s="705"/>
      <c r="GRZ650" s="705"/>
      <c r="GSA650" s="705"/>
      <c r="GSB650" s="705"/>
      <c r="GSC650" s="705"/>
      <c r="GSD650" s="705"/>
      <c r="GSE650" s="705"/>
      <c r="GSF650" s="705"/>
      <c r="GSG650" s="705"/>
      <c r="GSH650" s="705"/>
      <c r="GSI650" s="705"/>
      <c r="GSJ650" s="705"/>
      <c r="GSK650" s="705"/>
      <c r="GSL650" s="705"/>
      <c r="GSM650" s="705"/>
      <c r="GSN650" s="705"/>
      <c r="GSO650" s="705"/>
      <c r="GSP650" s="705"/>
      <c r="GSQ650" s="705"/>
      <c r="GSR650" s="705"/>
      <c r="GSS650" s="705"/>
      <c r="GST650" s="705"/>
      <c r="GSU650" s="705"/>
      <c r="GSV650" s="705"/>
      <c r="GSW650" s="705"/>
      <c r="GSX650" s="705"/>
      <c r="GSY650" s="705"/>
      <c r="GSZ650" s="705"/>
      <c r="GTA650" s="705"/>
      <c r="GTB650" s="705"/>
      <c r="GTC650" s="705"/>
      <c r="GTD650" s="705"/>
      <c r="GTE650" s="705"/>
      <c r="GTF650" s="705"/>
      <c r="GTG650" s="705"/>
      <c r="GTH650" s="705"/>
      <c r="GTI650" s="705"/>
      <c r="GTJ650" s="705"/>
      <c r="GTK650" s="705"/>
      <c r="GTL650" s="705"/>
      <c r="GTM650" s="705"/>
      <c r="GTN650" s="705"/>
      <c r="GTO650" s="705"/>
      <c r="GTP650" s="705"/>
      <c r="GTQ650" s="705"/>
      <c r="GTR650" s="705"/>
      <c r="GTS650" s="705"/>
      <c r="GTT650" s="705"/>
      <c r="GTU650" s="705"/>
      <c r="GTV650" s="705"/>
      <c r="GTW650" s="705"/>
      <c r="GTX650" s="705"/>
      <c r="GTY650" s="705"/>
      <c r="GTZ650" s="705"/>
      <c r="GUA650" s="705"/>
      <c r="GUB650" s="705"/>
      <c r="GUC650" s="705"/>
      <c r="GUD650" s="705"/>
      <c r="GUE650" s="705"/>
      <c r="GUF650" s="705"/>
      <c r="GUG650" s="705"/>
      <c r="GUH650" s="705"/>
      <c r="GUI650" s="705"/>
      <c r="GUJ650" s="705"/>
      <c r="GUK650" s="705"/>
      <c r="GUL650" s="705"/>
      <c r="GUM650" s="705"/>
      <c r="GUN650" s="705"/>
      <c r="GUO650" s="705"/>
      <c r="GUP650" s="705"/>
      <c r="GUQ650" s="705"/>
      <c r="GUR650" s="705"/>
      <c r="GUS650" s="705"/>
      <c r="GUT650" s="705"/>
      <c r="GUU650" s="705"/>
      <c r="GUV650" s="705"/>
      <c r="GUW650" s="705"/>
      <c r="GUX650" s="705"/>
      <c r="GUY650" s="705"/>
      <c r="GUZ650" s="705"/>
      <c r="GVA650" s="705"/>
      <c r="GVB650" s="705"/>
      <c r="GVC650" s="705"/>
      <c r="GVD650" s="705"/>
      <c r="GVE650" s="705"/>
      <c r="GVF650" s="705"/>
      <c r="GVG650" s="705"/>
      <c r="GVH650" s="705"/>
      <c r="GVI650" s="705"/>
      <c r="GVJ650" s="705"/>
      <c r="GVK650" s="705"/>
      <c r="GVL650" s="705"/>
      <c r="GVM650" s="705"/>
      <c r="GVN650" s="705"/>
      <c r="GVO650" s="705"/>
      <c r="GVP650" s="705"/>
      <c r="GVQ650" s="705"/>
      <c r="GVR650" s="705"/>
      <c r="GVS650" s="705"/>
      <c r="GVT650" s="705"/>
      <c r="GVU650" s="705"/>
      <c r="GVV650" s="705"/>
      <c r="GVW650" s="705"/>
      <c r="GVX650" s="705"/>
      <c r="GVY650" s="705"/>
      <c r="GVZ650" s="705"/>
      <c r="GWA650" s="705"/>
      <c r="GWB650" s="705"/>
      <c r="GWC650" s="705"/>
      <c r="GWD650" s="705"/>
      <c r="GWE650" s="705"/>
      <c r="GWF650" s="705"/>
      <c r="GWG650" s="705"/>
      <c r="GWH650" s="705"/>
      <c r="GWI650" s="705"/>
      <c r="GWJ650" s="705"/>
      <c r="GWK650" s="705"/>
      <c r="GWL650" s="705"/>
      <c r="GWM650" s="705"/>
      <c r="GWN650" s="705"/>
      <c r="GWO650" s="705"/>
      <c r="GWP650" s="705"/>
      <c r="GWQ650" s="705"/>
      <c r="GWR650" s="705"/>
      <c r="GWS650" s="705"/>
      <c r="GWT650" s="705"/>
      <c r="GWU650" s="705"/>
      <c r="GWV650" s="705"/>
      <c r="GWW650" s="705"/>
      <c r="GWX650" s="705"/>
      <c r="GWY650" s="705"/>
      <c r="GWZ650" s="705"/>
      <c r="GXA650" s="705"/>
      <c r="GXB650" s="705"/>
      <c r="GXC650" s="705"/>
      <c r="GXD650" s="705"/>
      <c r="GXE650" s="705"/>
      <c r="GXF650" s="705"/>
      <c r="GXG650" s="705"/>
      <c r="GXH650" s="705"/>
      <c r="GXI650" s="705"/>
      <c r="GXJ650" s="705"/>
      <c r="GXK650" s="705"/>
      <c r="GXL650" s="705"/>
      <c r="GXM650" s="705"/>
      <c r="GXN650" s="705"/>
      <c r="GXO650" s="705"/>
      <c r="GXP650" s="705"/>
      <c r="GXQ650" s="705"/>
      <c r="GXR650" s="705"/>
      <c r="GXS650" s="705"/>
      <c r="GXT650" s="705"/>
      <c r="GXU650" s="705"/>
      <c r="GXV650" s="705"/>
      <c r="GXW650" s="705"/>
      <c r="GXX650" s="705"/>
      <c r="GXY650" s="705"/>
      <c r="GXZ650" s="705"/>
      <c r="GYA650" s="705"/>
      <c r="GYB650" s="705"/>
      <c r="GYC650" s="705"/>
      <c r="GYD650" s="705"/>
      <c r="GYE650" s="705"/>
      <c r="GYF650" s="705"/>
      <c r="GYG650" s="705"/>
      <c r="GYH650" s="705"/>
      <c r="GYI650" s="705"/>
      <c r="GYJ650" s="705"/>
      <c r="GYK650" s="705"/>
      <c r="GYL650" s="705"/>
      <c r="GYM650" s="705"/>
      <c r="GYN650" s="705"/>
      <c r="GYO650" s="705"/>
      <c r="GYP650" s="705"/>
      <c r="GYQ650" s="705"/>
      <c r="GYR650" s="705"/>
      <c r="GYS650" s="705"/>
      <c r="GYT650" s="705"/>
      <c r="GYU650" s="705"/>
      <c r="GYV650" s="705"/>
      <c r="GYW650" s="705"/>
      <c r="GYX650" s="705"/>
      <c r="GYY650" s="705"/>
      <c r="GYZ650" s="705"/>
      <c r="GZA650" s="705"/>
      <c r="GZB650" s="705"/>
      <c r="GZC650" s="705"/>
      <c r="GZD650" s="705"/>
      <c r="GZE650" s="705"/>
      <c r="GZF650" s="705"/>
      <c r="GZG650" s="705"/>
      <c r="GZH650" s="705"/>
      <c r="GZI650" s="705"/>
      <c r="GZJ650" s="705"/>
      <c r="GZK650" s="705"/>
      <c r="GZL650" s="705"/>
      <c r="GZM650" s="705"/>
      <c r="GZN650" s="705"/>
      <c r="GZO650" s="705"/>
      <c r="GZP650" s="705"/>
      <c r="GZQ650" s="705"/>
      <c r="GZR650" s="705"/>
      <c r="GZS650" s="705"/>
      <c r="GZT650" s="705"/>
      <c r="GZU650" s="705"/>
      <c r="GZV650" s="705"/>
      <c r="GZW650" s="705"/>
      <c r="GZX650" s="705"/>
      <c r="GZY650" s="705"/>
      <c r="GZZ650" s="705"/>
      <c r="HAA650" s="705"/>
      <c r="HAB650" s="705"/>
      <c r="HAC650" s="705"/>
      <c r="HAD650" s="705"/>
      <c r="HAE650" s="705"/>
      <c r="HAF650" s="705"/>
      <c r="HAG650" s="705"/>
      <c r="HAH650" s="705"/>
      <c r="HAI650" s="705"/>
      <c r="HAJ650" s="705"/>
      <c r="HAK650" s="705"/>
      <c r="HAL650" s="705"/>
      <c r="HAM650" s="705"/>
      <c r="HAN650" s="705"/>
      <c r="HAO650" s="705"/>
      <c r="HAP650" s="705"/>
      <c r="HAQ650" s="705"/>
      <c r="HAR650" s="705"/>
      <c r="HAS650" s="705"/>
      <c r="HAT650" s="705"/>
      <c r="HAU650" s="705"/>
      <c r="HAV650" s="705"/>
      <c r="HAW650" s="705"/>
      <c r="HAX650" s="705"/>
      <c r="HAY650" s="705"/>
      <c r="HAZ650" s="705"/>
      <c r="HBA650" s="705"/>
      <c r="HBB650" s="705"/>
      <c r="HBC650" s="705"/>
      <c r="HBD650" s="705"/>
      <c r="HBE650" s="705"/>
      <c r="HBF650" s="705"/>
      <c r="HBG650" s="705"/>
      <c r="HBH650" s="705"/>
      <c r="HBI650" s="705"/>
      <c r="HBJ650" s="705"/>
      <c r="HBK650" s="705"/>
      <c r="HBL650" s="705"/>
      <c r="HBM650" s="705"/>
      <c r="HBN650" s="705"/>
      <c r="HBO650" s="705"/>
      <c r="HBP650" s="705"/>
      <c r="HBQ650" s="705"/>
      <c r="HBR650" s="705"/>
      <c r="HBS650" s="705"/>
      <c r="HBT650" s="705"/>
      <c r="HBU650" s="705"/>
      <c r="HBV650" s="705"/>
      <c r="HBW650" s="705"/>
      <c r="HBX650" s="705"/>
      <c r="HBY650" s="705"/>
      <c r="HBZ650" s="705"/>
      <c r="HCA650" s="705"/>
      <c r="HCB650" s="705"/>
      <c r="HCC650" s="705"/>
      <c r="HCD650" s="705"/>
      <c r="HCE650" s="705"/>
      <c r="HCF650" s="705"/>
      <c r="HCG650" s="705"/>
      <c r="HCH650" s="705"/>
      <c r="HCI650" s="705"/>
      <c r="HCJ650" s="705"/>
      <c r="HCK650" s="705"/>
      <c r="HCL650" s="705"/>
      <c r="HCM650" s="705"/>
      <c r="HCN650" s="705"/>
      <c r="HCO650" s="705"/>
      <c r="HCP650" s="705"/>
      <c r="HCQ650" s="705"/>
      <c r="HCR650" s="705"/>
      <c r="HCS650" s="705"/>
      <c r="HCT650" s="705"/>
      <c r="HCU650" s="705"/>
      <c r="HCV650" s="705"/>
      <c r="HCW650" s="705"/>
      <c r="HCX650" s="705"/>
      <c r="HCY650" s="705"/>
      <c r="HCZ650" s="705"/>
      <c r="HDA650" s="705"/>
      <c r="HDB650" s="705"/>
      <c r="HDC650" s="705"/>
      <c r="HDD650" s="705"/>
      <c r="HDE650" s="705"/>
      <c r="HDF650" s="705"/>
      <c r="HDG650" s="705"/>
      <c r="HDH650" s="705"/>
      <c r="HDI650" s="705"/>
      <c r="HDJ650" s="705"/>
      <c r="HDK650" s="705"/>
      <c r="HDL650" s="705"/>
      <c r="HDM650" s="705"/>
      <c r="HDN650" s="705"/>
      <c r="HDO650" s="705"/>
      <c r="HDP650" s="705"/>
      <c r="HDQ650" s="705"/>
      <c r="HDR650" s="705"/>
      <c r="HDS650" s="705"/>
      <c r="HDT650" s="705"/>
      <c r="HDU650" s="705"/>
      <c r="HDV650" s="705"/>
      <c r="HDW650" s="705"/>
      <c r="HDX650" s="705"/>
      <c r="HDY650" s="705"/>
      <c r="HDZ650" s="705"/>
      <c r="HEA650" s="705"/>
      <c r="HEB650" s="705"/>
      <c r="HEC650" s="705"/>
      <c r="HED650" s="705"/>
      <c r="HEE650" s="705"/>
      <c r="HEF650" s="705"/>
      <c r="HEG650" s="705"/>
      <c r="HEH650" s="705"/>
      <c r="HEI650" s="705"/>
      <c r="HEJ650" s="705"/>
      <c r="HEK650" s="705"/>
      <c r="HEL650" s="705"/>
      <c r="HEM650" s="705"/>
      <c r="HEN650" s="705"/>
      <c r="HEO650" s="705"/>
      <c r="HEP650" s="705"/>
      <c r="HEQ650" s="705"/>
      <c r="HER650" s="705"/>
      <c r="HES650" s="705"/>
      <c r="HET650" s="705"/>
      <c r="HEU650" s="705"/>
      <c r="HEV650" s="705"/>
      <c r="HEW650" s="705"/>
      <c r="HEX650" s="705"/>
      <c r="HEY650" s="705"/>
      <c r="HEZ650" s="705"/>
      <c r="HFA650" s="705"/>
      <c r="HFB650" s="705"/>
      <c r="HFC650" s="705"/>
      <c r="HFD650" s="705"/>
      <c r="HFE650" s="705"/>
      <c r="HFF650" s="705"/>
      <c r="HFG650" s="705"/>
      <c r="HFH650" s="705"/>
      <c r="HFI650" s="705"/>
      <c r="HFJ650" s="705"/>
      <c r="HFK650" s="705"/>
      <c r="HFL650" s="705"/>
      <c r="HFM650" s="705"/>
      <c r="HFN650" s="705"/>
      <c r="HFO650" s="705"/>
      <c r="HFP650" s="705"/>
      <c r="HFQ650" s="705"/>
      <c r="HFR650" s="705"/>
      <c r="HFS650" s="705"/>
      <c r="HFT650" s="705"/>
      <c r="HFU650" s="705"/>
      <c r="HFV650" s="705"/>
      <c r="HFW650" s="705"/>
      <c r="HFX650" s="705"/>
      <c r="HFY650" s="705"/>
      <c r="HFZ650" s="705"/>
      <c r="HGA650" s="705"/>
      <c r="HGB650" s="705"/>
      <c r="HGC650" s="705"/>
      <c r="HGD650" s="705"/>
      <c r="HGE650" s="705"/>
      <c r="HGF650" s="705"/>
      <c r="HGG650" s="705"/>
      <c r="HGH650" s="705"/>
      <c r="HGI650" s="705"/>
      <c r="HGJ650" s="705"/>
      <c r="HGK650" s="705"/>
      <c r="HGL650" s="705"/>
      <c r="HGM650" s="705"/>
      <c r="HGN650" s="705"/>
      <c r="HGO650" s="705"/>
      <c r="HGP650" s="705"/>
      <c r="HGQ650" s="705"/>
      <c r="HGR650" s="705"/>
      <c r="HGS650" s="705"/>
      <c r="HGT650" s="705"/>
      <c r="HGU650" s="705"/>
      <c r="HGV650" s="705"/>
      <c r="HGW650" s="705"/>
      <c r="HGX650" s="705"/>
      <c r="HGY650" s="705"/>
      <c r="HGZ650" s="705"/>
      <c r="HHA650" s="705"/>
      <c r="HHB650" s="705"/>
      <c r="HHC650" s="705"/>
      <c r="HHD650" s="705"/>
      <c r="HHE650" s="705"/>
      <c r="HHF650" s="705"/>
      <c r="HHG650" s="705"/>
      <c r="HHH650" s="705"/>
      <c r="HHI650" s="705"/>
      <c r="HHJ650" s="705"/>
      <c r="HHK650" s="705"/>
      <c r="HHL650" s="705"/>
      <c r="HHM650" s="705"/>
      <c r="HHN650" s="705"/>
      <c r="HHO650" s="705"/>
      <c r="HHP650" s="705"/>
      <c r="HHQ650" s="705"/>
      <c r="HHR650" s="705"/>
      <c r="HHS650" s="705"/>
      <c r="HHT650" s="705"/>
      <c r="HHU650" s="705"/>
      <c r="HHV650" s="705"/>
      <c r="HHW650" s="705"/>
      <c r="HHX650" s="705"/>
      <c r="HHY650" s="705"/>
      <c r="HHZ650" s="705"/>
      <c r="HIA650" s="705"/>
      <c r="HIB650" s="705"/>
      <c r="HIC650" s="705"/>
      <c r="HID650" s="705"/>
      <c r="HIE650" s="705"/>
      <c r="HIF650" s="705"/>
      <c r="HIG650" s="705"/>
      <c r="HIH650" s="705"/>
      <c r="HII650" s="705"/>
      <c r="HIJ650" s="705"/>
      <c r="HIK650" s="705"/>
      <c r="HIL650" s="705"/>
      <c r="HIM650" s="705"/>
      <c r="HIN650" s="705"/>
      <c r="HIO650" s="705"/>
      <c r="HIP650" s="705"/>
      <c r="HIQ650" s="705"/>
      <c r="HIR650" s="705"/>
      <c r="HIS650" s="705"/>
      <c r="HIT650" s="705"/>
      <c r="HIU650" s="705"/>
      <c r="HIV650" s="705"/>
      <c r="HIW650" s="705"/>
      <c r="HIX650" s="705"/>
      <c r="HIY650" s="705"/>
      <c r="HIZ650" s="705"/>
      <c r="HJA650" s="705"/>
      <c r="HJB650" s="705"/>
      <c r="HJC650" s="705"/>
      <c r="HJD650" s="705"/>
      <c r="HJE650" s="705"/>
      <c r="HJF650" s="705"/>
      <c r="HJG650" s="705"/>
      <c r="HJH650" s="705"/>
      <c r="HJI650" s="705"/>
      <c r="HJJ650" s="705"/>
      <c r="HJK650" s="705"/>
      <c r="HJL650" s="705"/>
      <c r="HJM650" s="705"/>
      <c r="HJN650" s="705"/>
      <c r="HJO650" s="705"/>
      <c r="HJP650" s="705"/>
      <c r="HJQ650" s="705"/>
      <c r="HJR650" s="705"/>
      <c r="HJS650" s="705"/>
      <c r="HJT650" s="705"/>
      <c r="HJU650" s="705"/>
      <c r="HJV650" s="705"/>
      <c r="HJW650" s="705"/>
      <c r="HJX650" s="705"/>
      <c r="HJY650" s="705"/>
      <c r="HJZ650" s="705"/>
      <c r="HKA650" s="705"/>
      <c r="HKB650" s="705"/>
      <c r="HKC650" s="705"/>
      <c r="HKD650" s="705"/>
      <c r="HKE650" s="705"/>
      <c r="HKF650" s="705"/>
      <c r="HKG650" s="705"/>
      <c r="HKH650" s="705"/>
      <c r="HKI650" s="705"/>
      <c r="HKJ650" s="705"/>
      <c r="HKK650" s="705"/>
      <c r="HKL650" s="705"/>
      <c r="HKM650" s="705"/>
      <c r="HKN650" s="705"/>
      <c r="HKO650" s="705"/>
      <c r="HKP650" s="705"/>
      <c r="HKQ650" s="705"/>
      <c r="HKR650" s="705"/>
      <c r="HKS650" s="705"/>
      <c r="HKT650" s="705"/>
      <c r="HKU650" s="705"/>
      <c r="HKV650" s="705"/>
      <c r="HKW650" s="705"/>
      <c r="HKX650" s="705"/>
      <c r="HKY650" s="705"/>
      <c r="HKZ650" s="705"/>
      <c r="HLA650" s="705"/>
      <c r="HLB650" s="705"/>
      <c r="HLC650" s="705"/>
      <c r="HLD650" s="705"/>
      <c r="HLE650" s="705"/>
      <c r="HLF650" s="705"/>
      <c r="HLG650" s="705"/>
      <c r="HLH650" s="705"/>
      <c r="HLI650" s="705"/>
      <c r="HLJ650" s="705"/>
      <c r="HLK650" s="705"/>
      <c r="HLL650" s="705"/>
      <c r="HLM650" s="705"/>
      <c r="HLN650" s="705"/>
      <c r="HLO650" s="705"/>
      <c r="HLP650" s="705"/>
      <c r="HLQ650" s="705"/>
      <c r="HLR650" s="705"/>
      <c r="HLS650" s="705"/>
      <c r="HLT650" s="705"/>
      <c r="HLU650" s="705"/>
      <c r="HLV650" s="705"/>
      <c r="HLW650" s="705"/>
      <c r="HLX650" s="705"/>
      <c r="HLY650" s="705"/>
      <c r="HLZ650" s="705"/>
      <c r="HMA650" s="705"/>
      <c r="HMB650" s="705"/>
      <c r="HMC650" s="705"/>
      <c r="HMD650" s="705"/>
      <c r="HME650" s="705"/>
      <c r="HMF650" s="705"/>
      <c r="HMG650" s="705"/>
      <c r="HMH650" s="705"/>
      <c r="HMI650" s="705"/>
      <c r="HMJ650" s="705"/>
      <c r="HMK650" s="705"/>
      <c r="HML650" s="705"/>
      <c r="HMM650" s="705"/>
      <c r="HMN650" s="705"/>
      <c r="HMO650" s="705"/>
      <c r="HMP650" s="705"/>
      <c r="HMQ650" s="705"/>
      <c r="HMR650" s="705"/>
      <c r="HMS650" s="705"/>
      <c r="HMT650" s="705"/>
      <c r="HMU650" s="705"/>
      <c r="HMV650" s="705"/>
      <c r="HMW650" s="705"/>
      <c r="HMX650" s="705"/>
      <c r="HMY650" s="705"/>
      <c r="HMZ650" s="705"/>
      <c r="HNA650" s="705"/>
      <c r="HNB650" s="705"/>
      <c r="HNC650" s="705"/>
      <c r="HND650" s="705"/>
      <c r="HNE650" s="705"/>
      <c r="HNF650" s="705"/>
      <c r="HNG650" s="705"/>
      <c r="HNH650" s="705"/>
      <c r="HNI650" s="705"/>
      <c r="HNJ650" s="705"/>
      <c r="HNK650" s="705"/>
      <c r="HNL650" s="705"/>
      <c r="HNM650" s="705"/>
      <c r="HNN650" s="705"/>
      <c r="HNO650" s="705"/>
      <c r="HNP650" s="705"/>
      <c r="HNQ650" s="705"/>
      <c r="HNR650" s="705"/>
      <c r="HNS650" s="705"/>
      <c r="HNT650" s="705"/>
      <c r="HNU650" s="705"/>
      <c r="HNV650" s="705"/>
      <c r="HNW650" s="705"/>
      <c r="HNX650" s="705"/>
      <c r="HNY650" s="705"/>
      <c r="HNZ650" s="705"/>
      <c r="HOA650" s="705"/>
      <c r="HOB650" s="705"/>
      <c r="HOC650" s="705"/>
      <c r="HOD650" s="705"/>
      <c r="HOE650" s="705"/>
      <c r="HOF650" s="705"/>
      <c r="HOG650" s="705"/>
      <c r="HOH650" s="705"/>
      <c r="HOI650" s="705"/>
      <c r="HOJ650" s="705"/>
      <c r="HOK650" s="705"/>
      <c r="HOL650" s="705"/>
      <c r="HOM650" s="705"/>
      <c r="HON650" s="705"/>
      <c r="HOO650" s="705"/>
      <c r="HOP650" s="705"/>
      <c r="HOQ650" s="705"/>
      <c r="HOR650" s="705"/>
      <c r="HOS650" s="705"/>
      <c r="HOT650" s="705"/>
      <c r="HOU650" s="705"/>
      <c r="HOV650" s="705"/>
      <c r="HOW650" s="705"/>
      <c r="HOX650" s="705"/>
      <c r="HOY650" s="705"/>
      <c r="HOZ650" s="705"/>
      <c r="HPA650" s="705"/>
      <c r="HPB650" s="705"/>
      <c r="HPC650" s="705"/>
      <c r="HPD650" s="705"/>
      <c r="HPE650" s="705"/>
      <c r="HPF650" s="705"/>
      <c r="HPG650" s="705"/>
      <c r="HPH650" s="705"/>
      <c r="HPI650" s="705"/>
      <c r="HPJ650" s="705"/>
      <c r="HPK650" s="705"/>
      <c r="HPL650" s="705"/>
      <c r="HPM650" s="705"/>
      <c r="HPN650" s="705"/>
      <c r="HPO650" s="705"/>
      <c r="HPP650" s="705"/>
      <c r="HPQ650" s="705"/>
      <c r="HPR650" s="705"/>
      <c r="HPS650" s="705"/>
      <c r="HPT650" s="705"/>
      <c r="HPU650" s="705"/>
      <c r="HPV650" s="705"/>
      <c r="HPW650" s="705"/>
      <c r="HPX650" s="705"/>
      <c r="HPY650" s="705"/>
      <c r="HPZ650" s="705"/>
      <c r="HQA650" s="705"/>
      <c r="HQB650" s="705"/>
      <c r="HQC650" s="705"/>
      <c r="HQD650" s="705"/>
      <c r="HQE650" s="705"/>
      <c r="HQF650" s="705"/>
      <c r="HQG650" s="705"/>
      <c r="HQH650" s="705"/>
      <c r="HQI650" s="705"/>
      <c r="HQJ650" s="705"/>
      <c r="HQK650" s="705"/>
      <c r="HQL650" s="705"/>
      <c r="HQM650" s="705"/>
      <c r="HQN650" s="705"/>
      <c r="HQO650" s="705"/>
      <c r="HQP650" s="705"/>
      <c r="HQQ650" s="705"/>
      <c r="HQR650" s="705"/>
      <c r="HQS650" s="705"/>
      <c r="HQT650" s="705"/>
      <c r="HQU650" s="705"/>
      <c r="HQV650" s="705"/>
      <c r="HQW650" s="705"/>
      <c r="HQX650" s="705"/>
      <c r="HQY650" s="705"/>
      <c r="HQZ650" s="705"/>
      <c r="HRA650" s="705"/>
      <c r="HRB650" s="705"/>
      <c r="HRC650" s="705"/>
      <c r="HRD650" s="705"/>
      <c r="HRE650" s="705"/>
      <c r="HRF650" s="705"/>
      <c r="HRG650" s="705"/>
      <c r="HRH650" s="705"/>
      <c r="HRI650" s="705"/>
      <c r="HRJ650" s="705"/>
      <c r="HRK650" s="705"/>
      <c r="HRL650" s="705"/>
      <c r="HRM650" s="705"/>
      <c r="HRN650" s="705"/>
      <c r="HRO650" s="705"/>
      <c r="HRP650" s="705"/>
      <c r="HRQ650" s="705"/>
      <c r="HRR650" s="705"/>
      <c r="HRS650" s="705"/>
      <c r="HRT650" s="705"/>
      <c r="HRU650" s="705"/>
      <c r="HRV650" s="705"/>
      <c r="HRW650" s="705"/>
      <c r="HRX650" s="705"/>
      <c r="HRY650" s="705"/>
      <c r="HRZ650" s="705"/>
      <c r="HSA650" s="705"/>
      <c r="HSB650" s="705"/>
      <c r="HSC650" s="705"/>
      <c r="HSD650" s="705"/>
      <c r="HSE650" s="705"/>
      <c r="HSF650" s="705"/>
      <c r="HSG650" s="705"/>
      <c r="HSH650" s="705"/>
      <c r="HSI650" s="705"/>
      <c r="HSJ650" s="705"/>
      <c r="HSK650" s="705"/>
      <c r="HSL650" s="705"/>
      <c r="HSM650" s="705"/>
      <c r="HSN650" s="705"/>
      <c r="HSO650" s="705"/>
      <c r="HSP650" s="705"/>
      <c r="HSQ650" s="705"/>
      <c r="HSR650" s="705"/>
      <c r="HSS650" s="705"/>
      <c r="HST650" s="705"/>
      <c r="HSU650" s="705"/>
      <c r="HSV650" s="705"/>
      <c r="HSW650" s="705"/>
      <c r="HSX650" s="705"/>
      <c r="HSY650" s="705"/>
      <c r="HSZ650" s="705"/>
      <c r="HTA650" s="705"/>
      <c r="HTB650" s="705"/>
      <c r="HTC650" s="705"/>
      <c r="HTD650" s="705"/>
      <c r="HTE650" s="705"/>
      <c r="HTF650" s="705"/>
      <c r="HTG650" s="705"/>
      <c r="HTH650" s="705"/>
      <c r="HTI650" s="705"/>
      <c r="HTJ650" s="705"/>
      <c r="HTK650" s="705"/>
      <c r="HTL650" s="705"/>
      <c r="HTM650" s="705"/>
      <c r="HTN650" s="705"/>
      <c r="HTO650" s="705"/>
      <c r="HTP650" s="705"/>
      <c r="HTQ650" s="705"/>
      <c r="HTR650" s="705"/>
      <c r="HTS650" s="705"/>
      <c r="HTT650" s="705"/>
      <c r="HTU650" s="705"/>
      <c r="HTV650" s="705"/>
      <c r="HTW650" s="705"/>
      <c r="HTX650" s="705"/>
      <c r="HTY650" s="705"/>
      <c r="HTZ650" s="705"/>
      <c r="HUA650" s="705"/>
      <c r="HUB650" s="705"/>
      <c r="HUC650" s="705"/>
      <c r="HUD650" s="705"/>
      <c r="HUE650" s="705"/>
      <c r="HUF650" s="705"/>
      <c r="HUG650" s="705"/>
      <c r="HUH650" s="705"/>
      <c r="HUI650" s="705"/>
      <c r="HUJ650" s="705"/>
      <c r="HUK650" s="705"/>
      <c r="HUL650" s="705"/>
      <c r="HUM650" s="705"/>
      <c r="HUN650" s="705"/>
      <c r="HUO650" s="705"/>
      <c r="HUP650" s="705"/>
      <c r="HUQ650" s="705"/>
      <c r="HUR650" s="705"/>
      <c r="HUS650" s="705"/>
      <c r="HUT650" s="705"/>
      <c r="HUU650" s="705"/>
      <c r="HUV650" s="705"/>
      <c r="HUW650" s="705"/>
      <c r="HUX650" s="705"/>
      <c r="HUY650" s="705"/>
      <c r="HUZ650" s="705"/>
      <c r="HVA650" s="705"/>
      <c r="HVB650" s="705"/>
      <c r="HVC650" s="705"/>
      <c r="HVD650" s="705"/>
      <c r="HVE650" s="705"/>
      <c r="HVF650" s="705"/>
      <c r="HVG650" s="705"/>
      <c r="HVH650" s="705"/>
      <c r="HVI650" s="705"/>
      <c r="HVJ650" s="705"/>
      <c r="HVK650" s="705"/>
      <c r="HVL650" s="705"/>
      <c r="HVM650" s="705"/>
      <c r="HVN650" s="705"/>
      <c r="HVO650" s="705"/>
      <c r="HVP650" s="705"/>
      <c r="HVQ650" s="705"/>
      <c r="HVR650" s="705"/>
      <c r="HVS650" s="705"/>
      <c r="HVT650" s="705"/>
      <c r="HVU650" s="705"/>
      <c r="HVV650" s="705"/>
      <c r="HVW650" s="705"/>
      <c r="HVX650" s="705"/>
      <c r="HVY650" s="705"/>
      <c r="HVZ650" s="705"/>
      <c r="HWA650" s="705"/>
      <c r="HWB650" s="705"/>
      <c r="HWC650" s="705"/>
      <c r="HWD650" s="705"/>
      <c r="HWE650" s="705"/>
      <c r="HWF650" s="705"/>
      <c r="HWG650" s="705"/>
      <c r="HWH650" s="705"/>
      <c r="HWI650" s="705"/>
      <c r="HWJ650" s="705"/>
      <c r="HWK650" s="705"/>
      <c r="HWL650" s="705"/>
      <c r="HWM650" s="705"/>
      <c r="HWN650" s="705"/>
      <c r="HWO650" s="705"/>
      <c r="HWP650" s="705"/>
      <c r="HWQ650" s="705"/>
      <c r="HWR650" s="705"/>
      <c r="HWS650" s="705"/>
      <c r="HWT650" s="705"/>
      <c r="HWU650" s="705"/>
      <c r="HWV650" s="705"/>
      <c r="HWW650" s="705"/>
      <c r="HWX650" s="705"/>
      <c r="HWY650" s="705"/>
      <c r="HWZ650" s="705"/>
      <c r="HXA650" s="705"/>
      <c r="HXB650" s="705"/>
      <c r="HXC650" s="705"/>
      <c r="HXD650" s="705"/>
      <c r="HXE650" s="705"/>
      <c r="HXF650" s="705"/>
      <c r="HXG650" s="705"/>
      <c r="HXH650" s="705"/>
      <c r="HXI650" s="705"/>
      <c r="HXJ650" s="705"/>
      <c r="HXK650" s="705"/>
      <c r="HXL650" s="705"/>
      <c r="HXM650" s="705"/>
      <c r="HXN650" s="705"/>
      <c r="HXO650" s="705"/>
      <c r="HXP650" s="705"/>
      <c r="HXQ650" s="705"/>
      <c r="HXR650" s="705"/>
      <c r="HXS650" s="705"/>
      <c r="HXT650" s="705"/>
      <c r="HXU650" s="705"/>
      <c r="HXV650" s="705"/>
      <c r="HXW650" s="705"/>
      <c r="HXX650" s="705"/>
      <c r="HXY650" s="705"/>
      <c r="HXZ650" s="705"/>
      <c r="HYA650" s="705"/>
      <c r="HYB650" s="705"/>
      <c r="HYC650" s="705"/>
      <c r="HYD650" s="705"/>
      <c r="HYE650" s="705"/>
      <c r="HYF650" s="705"/>
      <c r="HYG650" s="705"/>
      <c r="HYH650" s="705"/>
      <c r="HYI650" s="705"/>
      <c r="HYJ650" s="705"/>
      <c r="HYK650" s="705"/>
      <c r="HYL650" s="705"/>
      <c r="HYM650" s="705"/>
      <c r="HYN650" s="705"/>
      <c r="HYO650" s="705"/>
      <c r="HYP650" s="705"/>
      <c r="HYQ650" s="705"/>
      <c r="HYR650" s="705"/>
      <c r="HYS650" s="705"/>
      <c r="HYT650" s="705"/>
      <c r="HYU650" s="705"/>
      <c r="HYV650" s="705"/>
      <c r="HYW650" s="705"/>
      <c r="HYX650" s="705"/>
      <c r="HYY650" s="705"/>
      <c r="HYZ650" s="705"/>
      <c r="HZA650" s="705"/>
      <c r="HZB650" s="705"/>
      <c r="HZC650" s="705"/>
      <c r="HZD650" s="705"/>
      <c r="HZE650" s="705"/>
      <c r="HZF650" s="705"/>
      <c r="HZG650" s="705"/>
      <c r="HZH650" s="705"/>
      <c r="HZI650" s="705"/>
      <c r="HZJ650" s="705"/>
      <c r="HZK650" s="705"/>
      <c r="HZL650" s="705"/>
      <c r="HZM650" s="705"/>
      <c r="HZN650" s="705"/>
      <c r="HZO650" s="705"/>
      <c r="HZP650" s="705"/>
      <c r="HZQ650" s="705"/>
      <c r="HZR650" s="705"/>
      <c r="HZS650" s="705"/>
      <c r="HZT650" s="705"/>
      <c r="HZU650" s="705"/>
      <c r="HZV650" s="705"/>
      <c r="HZW650" s="705"/>
      <c r="HZX650" s="705"/>
      <c r="HZY650" s="705"/>
      <c r="HZZ650" s="705"/>
      <c r="IAA650" s="705"/>
      <c r="IAB650" s="705"/>
      <c r="IAC650" s="705"/>
      <c r="IAD650" s="705"/>
      <c r="IAE650" s="705"/>
      <c r="IAF650" s="705"/>
      <c r="IAG650" s="705"/>
      <c r="IAH650" s="705"/>
      <c r="IAI650" s="705"/>
      <c r="IAJ650" s="705"/>
      <c r="IAK650" s="705"/>
      <c r="IAL650" s="705"/>
      <c r="IAM650" s="705"/>
      <c r="IAN650" s="705"/>
      <c r="IAO650" s="705"/>
      <c r="IAP650" s="705"/>
      <c r="IAQ650" s="705"/>
      <c r="IAR650" s="705"/>
      <c r="IAS650" s="705"/>
      <c r="IAT650" s="705"/>
      <c r="IAU650" s="705"/>
      <c r="IAV650" s="705"/>
      <c r="IAW650" s="705"/>
      <c r="IAX650" s="705"/>
      <c r="IAY650" s="705"/>
      <c r="IAZ650" s="705"/>
      <c r="IBA650" s="705"/>
      <c r="IBB650" s="705"/>
      <c r="IBC650" s="705"/>
      <c r="IBD650" s="705"/>
      <c r="IBE650" s="705"/>
      <c r="IBF650" s="705"/>
      <c r="IBG650" s="705"/>
      <c r="IBH650" s="705"/>
      <c r="IBI650" s="705"/>
      <c r="IBJ650" s="705"/>
      <c r="IBK650" s="705"/>
      <c r="IBL650" s="705"/>
      <c r="IBM650" s="705"/>
      <c r="IBN650" s="705"/>
      <c r="IBO650" s="705"/>
      <c r="IBP650" s="705"/>
      <c r="IBQ650" s="705"/>
      <c r="IBR650" s="705"/>
      <c r="IBS650" s="705"/>
      <c r="IBT650" s="705"/>
      <c r="IBU650" s="705"/>
      <c r="IBV650" s="705"/>
      <c r="IBW650" s="705"/>
      <c r="IBX650" s="705"/>
      <c r="IBY650" s="705"/>
      <c r="IBZ650" s="705"/>
      <c r="ICA650" s="705"/>
      <c r="ICB650" s="705"/>
      <c r="ICC650" s="705"/>
      <c r="ICD650" s="705"/>
      <c r="ICE650" s="705"/>
      <c r="ICF650" s="705"/>
      <c r="ICG650" s="705"/>
      <c r="ICH650" s="705"/>
      <c r="ICI650" s="705"/>
      <c r="ICJ650" s="705"/>
      <c r="ICK650" s="705"/>
      <c r="ICL650" s="705"/>
      <c r="ICM650" s="705"/>
      <c r="ICN650" s="705"/>
      <c r="ICO650" s="705"/>
      <c r="ICP650" s="705"/>
      <c r="ICQ650" s="705"/>
      <c r="ICR650" s="705"/>
      <c r="ICS650" s="705"/>
      <c r="ICT650" s="705"/>
      <c r="ICU650" s="705"/>
      <c r="ICV650" s="705"/>
      <c r="ICW650" s="705"/>
      <c r="ICX650" s="705"/>
      <c r="ICY650" s="705"/>
      <c r="ICZ650" s="705"/>
      <c r="IDA650" s="705"/>
      <c r="IDB650" s="705"/>
      <c r="IDC650" s="705"/>
      <c r="IDD650" s="705"/>
      <c r="IDE650" s="705"/>
      <c r="IDF650" s="705"/>
      <c r="IDG650" s="705"/>
      <c r="IDH650" s="705"/>
      <c r="IDI650" s="705"/>
      <c r="IDJ650" s="705"/>
      <c r="IDK650" s="705"/>
      <c r="IDL650" s="705"/>
      <c r="IDM650" s="705"/>
      <c r="IDN650" s="705"/>
      <c r="IDO650" s="705"/>
      <c r="IDP650" s="705"/>
      <c r="IDQ650" s="705"/>
      <c r="IDR650" s="705"/>
      <c r="IDS650" s="705"/>
      <c r="IDT650" s="705"/>
      <c r="IDU650" s="705"/>
      <c r="IDV650" s="705"/>
      <c r="IDW650" s="705"/>
      <c r="IDX650" s="705"/>
      <c r="IDY650" s="705"/>
      <c r="IDZ650" s="705"/>
      <c r="IEA650" s="705"/>
      <c r="IEB650" s="705"/>
      <c r="IEC650" s="705"/>
      <c r="IED650" s="705"/>
      <c r="IEE650" s="705"/>
      <c r="IEF650" s="705"/>
      <c r="IEG650" s="705"/>
      <c r="IEH650" s="705"/>
      <c r="IEI650" s="705"/>
      <c r="IEJ650" s="705"/>
      <c r="IEK650" s="705"/>
      <c r="IEL650" s="705"/>
      <c r="IEM650" s="705"/>
      <c r="IEN650" s="705"/>
      <c r="IEO650" s="705"/>
      <c r="IEP650" s="705"/>
      <c r="IEQ650" s="705"/>
      <c r="IER650" s="705"/>
      <c r="IES650" s="705"/>
      <c r="IET650" s="705"/>
      <c r="IEU650" s="705"/>
      <c r="IEV650" s="705"/>
      <c r="IEW650" s="705"/>
      <c r="IEX650" s="705"/>
      <c r="IEY650" s="705"/>
      <c r="IEZ650" s="705"/>
      <c r="IFA650" s="705"/>
      <c r="IFB650" s="705"/>
      <c r="IFC650" s="705"/>
      <c r="IFD650" s="705"/>
      <c r="IFE650" s="705"/>
      <c r="IFF650" s="705"/>
      <c r="IFG650" s="705"/>
      <c r="IFH650" s="705"/>
      <c r="IFI650" s="705"/>
      <c r="IFJ650" s="705"/>
      <c r="IFK650" s="705"/>
      <c r="IFL650" s="705"/>
      <c r="IFM650" s="705"/>
      <c r="IFN650" s="705"/>
      <c r="IFO650" s="705"/>
      <c r="IFP650" s="705"/>
      <c r="IFQ650" s="705"/>
      <c r="IFR650" s="705"/>
      <c r="IFS650" s="705"/>
      <c r="IFT650" s="705"/>
      <c r="IFU650" s="705"/>
      <c r="IFV650" s="705"/>
      <c r="IFW650" s="705"/>
      <c r="IFX650" s="705"/>
      <c r="IFY650" s="705"/>
      <c r="IFZ650" s="705"/>
      <c r="IGA650" s="705"/>
      <c r="IGB650" s="705"/>
      <c r="IGC650" s="705"/>
      <c r="IGD650" s="705"/>
      <c r="IGE650" s="705"/>
      <c r="IGF650" s="705"/>
      <c r="IGG650" s="705"/>
      <c r="IGH650" s="705"/>
      <c r="IGI650" s="705"/>
      <c r="IGJ650" s="705"/>
      <c r="IGK650" s="705"/>
      <c r="IGL650" s="705"/>
      <c r="IGM650" s="705"/>
      <c r="IGN650" s="705"/>
      <c r="IGO650" s="705"/>
      <c r="IGP650" s="705"/>
      <c r="IGQ650" s="705"/>
      <c r="IGR650" s="705"/>
      <c r="IGS650" s="705"/>
      <c r="IGT650" s="705"/>
      <c r="IGU650" s="705"/>
      <c r="IGV650" s="705"/>
      <c r="IGW650" s="705"/>
      <c r="IGX650" s="705"/>
      <c r="IGY650" s="705"/>
      <c r="IGZ650" s="705"/>
      <c r="IHA650" s="705"/>
      <c r="IHB650" s="705"/>
      <c r="IHC650" s="705"/>
      <c r="IHD650" s="705"/>
      <c r="IHE650" s="705"/>
      <c r="IHF650" s="705"/>
      <c r="IHG650" s="705"/>
      <c r="IHH650" s="705"/>
      <c r="IHI650" s="705"/>
      <c r="IHJ650" s="705"/>
      <c r="IHK650" s="705"/>
      <c r="IHL650" s="705"/>
      <c r="IHM650" s="705"/>
      <c r="IHN650" s="705"/>
      <c r="IHO650" s="705"/>
      <c r="IHP650" s="705"/>
      <c r="IHQ650" s="705"/>
      <c r="IHR650" s="705"/>
      <c r="IHS650" s="705"/>
      <c r="IHT650" s="705"/>
      <c r="IHU650" s="705"/>
      <c r="IHV650" s="705"/>
      <c r="IHW650" s="705"/>
      <c r="IHX650" s="705"/>
      <c r="IHY650" s="705"/>
      <c r="IHZ650" s="705"/>
      <c r="IIA650" s="705"/>
      <c r="IIB650" s="705"/>
      <c r="IIC650" s="705"/>
      <c r="IID650" s="705"/>
      <c r="IIE650" s="705"/>
      <c r="IIF650" s="705"/>
      <c r="IIG650" s="705"/>
      <c r="IIH650" s="705"/>
      <c r="III650" s="705"/>
      <c r="IIJ650" s="705"/>
      <c r="IIK650" s="705"/>
      <c r="IIL650" s="705"/>
      <c r="IIM650" s="705"/>
      <c r="IIN650" s="705"/>
      <c r="IIO650" s="705"/>
      <c r="IIP650" s="705"/>
      <c r="IIQ650" s="705"/>
      <c r="IIR650" s="705"/>
      <c r="IIS650" s="705"/>
      <c r="IIT650" s="705"/>
      <c r="IIU650" s="705"/>
      <c r="IIV650" s="705"/>
      <c r="IIW650" s="705"/>
      <c r="IIX650" s="705"/>
      <c r="IIY650" s="705"/>
      <c r="IIZ650" s="705"/>
      <c r="IJA650" s="705"/>
      <c r="IJB650" s="705"/>
      <c r="IJC650" s="705"/>
      <c r="IJD650" s="705"/>
      <c r="IJE650" s="705"/>
      <c r="IJF650" s="705"/>
      <c r="IJG650" s="705"/>
      <c r="IJH650" s="705"/>
      <c r="IJI650" s="705"/>
      <c r="IJJ650" s="705"/>
      <c r="IJK650" s="705"/>
      <c r="IJL650" s="705"/>
      <c r="IJM650" s="705"/>
      <c r="IJN650" s="705"/>
      <c r="IJO650" s="705"/>
      <c r="IJP650" s="705"/>
      <c r="IJQ650" s="705"/>
      <c r="IJR650" s="705"/>
      <c r="IJS650" s="705"/>
      <c r="IJT650" s="705"/>
      <c r="IJU650" s="705"/>
      <c r="IJV650" s="705"/>
      <c r="IJW650" s="705"/>
      <c r="IJX650" s="705"/>
      <c r="IJY650" s="705"/>
      <c r="IJZ650" s="705"/>
      <c r="IKA650" s="705"/>
      <c r="IKB650" s="705"/>
      <c r="IKC650" s="705"/>
      <c r="IKD650" s="705"/>
      <c r="IKE650" s="705"/>
      <c r="IKF650" s="705"/>
      <c r="IKG650" s="705"/>
      <c r="IKH650" s="705"/>
      <c r="IKI650" s="705"/>
      <c r="IKJ650" s="705"/>
      <c r="IKK650" s="705"/>
      <c r="IKL650" s="705"/>
      <c r="IKM650" s="705"/>
      <c r="IKN650" s="705"/>
      <c r="IKO650" s="705"/>
      <c r="IKP650" s="705"/>
      <c r="IKQ650" s="705"/>
      <c r="IKR650" s="705"/>
      <c r="IKS650" s="705"/>
      <c r="IKT650" s="705"/>
      <c r="IKU650" s="705"/>
      <c r="IKV650" s="705"/>
      <c r="IKW650" s="705"/>
      <c r="IKX650" s="705"/>
      <c r="IKY650" s="705"/>
      <c r="IKZ650" s="705"/>
      <c r="ILA650" s="705"/>
      <c r="ILB650" s="705"/>
      <c r="ILC650" s="705"/>
      <c r="ILD650" s="705"/>
      <c r="ILE650" s="705"/>
      <c r="ILF650" s="705"/>
      <c r="ILG650" s="705"/>
      <c r="ILH650" s="705"/>
      <c r="ILI650" s="705"/>
      <c r="ILJ650" s="705"/>
      <c r="ILK650" s="705"/>
      <c r="ILL650" s="705"/>
      <c r="ILM650" s="705"/>
      <c r="ILN650" s="705"/>
      <c r="ILO650" s="705"/>
      <c r="ILP650" s="705"/>
      <c r="ILQ650" s="705"/>
      <c r="ILR650" s="705"/>
      <c r="ILS650" s="705"/>
      <c r="ILT650" s="705"/>
      <c r="ILU650" s="705"/>
      <c r="ILV650" s="705"/>
      <c r="ILW650" s="705"/>
      <c r="ILX650" s="705"/>
      <c r="ILY650" s="705"/>
      <c r="ILZ650" s="705"/>
      <c r="IMA650" s="705"/>
      <c r="IMB650" s="705"/>
      <c r="IMC650" s="705"/>
      <c r="IMD650" s="705"/>
      <c r="IME650" s="705"/>
      <c r="IMF650" s="705"/>
      <c r="IMG650" s="705"/>
      <c r="IMH650" s="705"/>
      <c r="IMI650" s="705"/>
      <c r="IMJ650" s="705"/>
      <c r="IMK650" s="705"/>
      <c r="IML650" s="705"/>
      <c r="IMM650" s="705"/>
      <c r="IMN650" s="705"/>
      <c r="IMO650" s="705"/>
      <c r="IMP650" s="705"/>
      <c r="IMQ650" s="705"/>
      <c r="IMR650" s="705"/>
      <c r="IMS650" s="705"/>
      <c r="IMT650" s="705"/>
      <c r="IMU650" s="705"/>
      <c r="IMV650" s="705"/>
      <c r="IMW650" s="705"/>
      <c r="IMX650" s="705"/>
      <c r="IMY650" s="705"/>
      <c r="IMZ650" s="705"/>
      <c r="INA650" s="705"/>
      <c r="INB650" s="705"/>
      <c r="INC650" s="705"/>
      <c r="IND650" s="705"/>
      <c r="INE650" s="705"/>
      <c r="INF650" s="705"/>
      <c r="ING650" s="705"/>
      <c r="INH650" s="705"/>
      <c r="INI650" s="705"/>
      <c r="INJ650" s="705"/>
      <c r="INK650" s="705"/>
      <c r="INL650" s="705"/>
      <c r="INM650" s="705"/>
      <c r="INN650" s="705"/>
      <c r="INO650" s="705"/>
      <c r="INP650" s="705"/>
      <c r="INQ650" s="705"/>
      <c r="INR650" s="705"/>
      <c r="INS650" s="705"/>
      <c r="INT650" s="705"/>
      <c r="INU650" s="705"/>
      <c r="INV650" s="705"/>
      <c r="INW650" s="705"/>
      <c r="INX650" s="705"/>
      <c r="INY650" s="705"/>
      <c r="INZ650" s="705"/>
      <c r="IOA650" s="705"/>
      <c r="IOB650" s="705"/>
      <c r="IOC650" s="705"/>
      <c r="IOD650" s="705"/>
      <c r="IOE650" s="705"/>
      <c r="IOF650" s="705"/>
      <c r="IOG650" s="705"/>
      <c r="IOH650" s="705"/>
      <c r="IOI650" s="705"/>
      <c r="IOJ650" s="705"/>
      <c r="IOK650" s="705"/>
      <c r="IOL650" s="705"/>
      <c r="IOM650" s="705"/>
      <c r="ION650" s="705"/>
      <c r="IOO650" s="705"/>
      <c r="IOP650" s="705"/>
      <c r="IOQ650" s="705"/>
      <c r="IOR650" s="705"/>
      <c r="IOS650" s="705"/>
      <c r="IOT650" s="705"/>
      <c r="IOU650" s="705"/>
      <c r="IOV650" s="705"/>
      <c r="IOW650" s="705"/>
      <c r="IOX650" s="705"/>
      <c r="IOY650" s="705"/>
      <c r="IOZ650" s="705"/>
      <c r="IPA650" s="705"/>
      <c r="IPB650" s="705"/>
      <c r="IPC650" s="705"/>
      <c r="IPD650" s="705"/>
      <c r="IPE650" s="705"/>
      <c r="IPF650" s="705"/>
      <c r="IPG650" s="705"/>
      <c r="IPH650" s="705"/>
      <c r="IPI650" s="705"/>
      <c r="IPJ650" s="705"/>
      <c r="IPK650" s="705"/>
      <c r="IPL650" s="705"/>
      <c r="IPM650" s="705"/>
      <c r="IPN650" s="705"/>
      <c r="IPO650" s="705"/>
      <c r="IPP650" s="705"/>
      <c r="IPQ650" s="705"/>
      <c r="IPR650" s="705"/>
      <c r="IPS650" s="705"/>
      <c r="IPT650" s="705"/>
      <c r="IPU650" s="705"/>
      <c r="IPV650" s="705"/>
      <c r="IPW650" s="705"/>
      <c r="IPX650" s="705"/>
      <c r="IPY650" s="705"/>
      <c r="IPZ650" s="705"/>
      <c r="IQA650" s="705"/>
      <c r="IQB650" s="705"/>
      <c r="IQC650" s="705"/>
      <c r="IQD650" s="705"/>
      <c r="IQE650" s="705"/>
      <c r="IQF650" s="705"/>
      <c r="IQG650" s="705"/>
      <c r="IQH650" s="705"/>
      <c r="IQI650" s="705"/>
      <c r="IQJ650" s="705"/>
      <c r="IQK650" s="705"/>
      <c r="IQL650" s="705"/>
      <c r="IQM650" s="705"/>
      <c r="IQN650" s="705"/>
      <c r="IQO650" s="705"/>
      <c r="IQP650" s="705"/>
      <c r="IQQ650" s="705"/>
      <c r="IQR650" s="705"/>
      <c r="IQS650" s="705"/>
      <c r="IQT650" s="705"/>
      <c r="IQU650" s="705"/>
      <c r="IQV650" s="705"/>
      <c r="IQW650" s="705"/>
      <c r="IQX650" s="705"/>
      <c r="IQY650" s="705"/>
      <c r="IQZ650" s="705"/>
      <c r="IRA650" s="705"/>
      <c r="IRB650" s="705"/>
      <c r="IRC650" s="705"/>
      <c r="IRD650" s="705"/>
      <c r="IRE650" s="705"/>
      <c r="IRF650" s="705"/>
      <c r="IRG650" s="705"/>
      <c r="IRH650" s="705"/>
      <c r="IRI650" s="705"/>
      <c r="IRJ650" s="705"/>
      <c r="IRK650" s="705"/>
      <c r="IRL650" s="705"/>
      <c r="IRM650" s="705"/>
      <c r="IRN650" s="705"/>
      <c r="IRO650" s="705"/>
      <c r="IRP650" s="705"/>
      <c r="IRQ650" s="705"/>
      <c r="IRR650" s="705"/>
      <c r="IRS650" s="705"/>
      <c r="IRT650" s="705"/>
      <c r="IRU650" s="705"/>
      <c r="IRV650" s="705"/>
      <c r="IRW650" s="705"/>
      <c r="IRX650" s="705"/>
      <c r="IRY650" s="705"/>
      <c r="IRZ650" s="705"/>
      <c r="ISA650" s="705"/>
      <c r="ISB650" s="705"/>
      <c r="ISC650" s="705"/>
      <c r="ISD650" s="705"/>
      <c r="ISE650" s="705"/>
      <c r="ISF650" s="705"/>
      <c r="ISG650" s="705"/>
      <c r="ISH650" s="705"/>
      <c r="ISI650" s="705"/>
      <c r="ISJ650" s="705"/>
      <c r="ISK650" s="705"/>
      <c r="ISL650" s="705"/>
      <c r="ISM650" s="705"/>
      <c r="ISN650" s="705"/>
      <c r="ISO650" s="705"/>
      <c r="ISP650" s="705"/>
      <c r="ISQ650" s="705"/>
      <c r="ISR650" s="705"/>
      <c r="ISS650" s="705"/>
      <c r="IST650" s="705"/>
      <c r="ISU650" s="705"/>
      <c r="ISV650" s="705"/>
      <c r="ISW650" s="705"/>
      <c r="ISX650" s="705"/>
      <c r="ISY650" s="705"/>
      <c r="ISZ650" s="705"/>
      <c r="ITA650" s="705"/>
      <c r="ITB650" s="705"/>
      <c r="ITC650" s="705"/>
      <c r="ITD650" s="705"/>
      <c r="ITE650" s="705"/>
      <c r="ITF650" s="705"/>
      <c r="ITG650" s="705"/>
      <c r="ITH650" s="705"/>
      <c r="ITI650" s="705"/>
      <c r="ITJ650" s="705"/>
      <c r="ITK650" s="705"/>
      <c r="ITL650" s="705"/>
      <c r="ITM650" s="705"/>
      <c r="ITN650" s="705"/>
      <c r="ITO650" s="705"/>
      <c r="ITP650" s="705"/>
      <c r="ITQ650" s="705"/>
      <c r="ITR650" s="705"/>
      <c r="ITS650" s="705"/>
      <c r="ITT650" s="705"/>
      <c r="ITU650" s="705"/>
      <c r="ITV650" s="705"/>
      <c r="ITW650" s="705"/>
      <c r="ITX650" s="705"/>
      <c r="ITY650" s="705"/>
      <c r="ITZ650" s="705"/>
      <c r="IUA650" s="705"/>
      <c r="IUB650" s="705"/>
      <c r="IUC650" s="705"/>
      <c r="IUD650" s="705"/>
      <c r="IUE650" s="705"/>
      <c r="IUF650" s="705"/>
      <c r="IUG650" s="705"/>
      <c r="IUH650" s="705"/>
      <c r="IUI650" s="705"/>
      <c r="IUJ650" s="705"/>
      <c r="IUK650" s="705"/>
      <c r="IUL650" s="705"/>
      <c r="IUM650" s="705"/>
      <c r="IUN650" s="705"/>
      <c r="IUO650" s="705"/>
      <c r="IUP650" s="705"/>
      <c r="IUQ650" s="705"/>
      <c r="IUR650" s="705"/>
      <c r="IUS650" s="705"/>
      <c r="IUT650" s="705"/>
      <c r="IUU650" s="705"/>
      <c r="IUV650" s="705"/>
      <c r="IUW650" s="705"/>
      <c r="IUX650" s="705"/>
      <c r="IUY650" s="705"/>
      <c r="IUZ650" s="705"/>
      <c r="IVA650" s="705"/>
      <c r="IVB650" s="705"/>
      <c r="IVC650" s="705"/>
      <c r="IVD650" s="705"/>
      <c r="IVE650" s="705"/>
      <c r="IVF650" s="705"/>
      <c r="IVG650" s="705"/>
      <c r="IVH650" s="705"/>
      <c r="IVI650" s="705"/>
      <c r="IVJ650" s="705"/>
      <c r="IVK650" s="705"/>
      <c r="IVL650" s="705"/>
      <c r="IVM650" s="705"/>
      <c r="IVN650" s="705"/>
      <c r="IVO650" s="705"/>
      <c r="IVP650" s="705"/>
      <c r="IVQ650" s="705"/>
      <c r="IVR650" s="705"/>
      <c r="IVS650" s="705"/>
      <c r="IVT650" s="705"/>
      <c r="IVU650" s="705"/>
      <c r="IVV650" s="705"/>
      <c r="IVW650" s="705"/>
      <c r="IVX650" s="705"/>
      <c r="IVY650" s="705"/>
      <c r="IVZ650" s="705"/>
      <c r="IWA650" s="705"/>
      <c r="IWB650" s="705"/>
      <c r="IWC650" s="705"/>
      <c r="IWD650" s="705"/>
      <c r="IWE650" s="705"/>
      <c r="IWF650" s="705"/>
      <c r="IWG650" s="705"/>
      <c r="IWH650" s="705"/>
      <c r="IWI650" s="705"/>
      <c r="IWJ650" s="705"/>
      <c r="IWK650" s="705"/>
      <c r="IWL650" s="705"/>
      <c r="IWM650" s="705"/>
      <c r="IWN650" s="705"/>
      <c r="IWO650" s="705"/>
      <c r="IWP650" s="705"/>
      <c r="IWQ650" s="705"/>
      <c r="IWR650" s="705"/>
      <c r="IWS650" s="705"/>
      <c r="IWT650" s="705"/>
      <c r="IWU650" s="705"/>
      <c r="IWV650" s="705"/>
      <c r="IWW650" s="705"/>
      <c r="IWX650" s="705"/>
      <c r="IWY650" s="705"/>
      <c r="IWZ650" s="705"/>
      <c r="IXA650" s="705"/>
      <c r="IXB650" s="705"/>
      <c r="IXC650" s="705"/>
      <c r="IXD650" s="705"/>
      <c r="IXE650" s="705"/>
      <c r="IXF650" s="705"/>
      <c r="IXG650" s="705"/>
      <c r="IXH650" s="705"/>
      <c r="IXI650" s="705"/>
      <c r="IXJ650" s="705"/>
      <c r="IXK650" s="705"/>
      <c r="IXL650" s="705"/>
      <c r="IXM650" s="705"/>
      <c r="IXN650" s="705"/>
      <c r="IXO650" s="705"/>
      <c r="IXP650" s="705"/>
      <c r="IXQ650" s="705"/>
      <c r="IXR650" s="705"/>
      <c r="IXS650" s="705"/>
      <c r="IXT650" s="705"/>
      <c r="IXU650" s="705"/>
      <c r="IXV650" s="705"/>
      <c r="IXW650" s="705"/>
      <c r="IXX650" s="705"/>
      <c r="IXY650" s="705"/>
      <c r="IXZ650" s="705"/>
      <c r="IYA650" s="705"/>
      <c r="IYB650" s="705"/>
      <c r="IYC650" s="705"/>
      <c r="IYD650" s="705"/>
      <c r="IYE650" s="705"/>
      <c r="IYF650" s="705"/>
      <c r="IYG650" s="705"/>
      <c r="IYH650" s="705"/>
      <c r="IYI650" s="705"/>
      <c r="IYJ650" s="705"/>
      <c r="IYK650" s="705"/>
      <c r="IYL650" s="705"/>
      <c r="IYM650" s="705"/>
      <c r="IYN650" s="705"/>
      <c r="IYO650" s="705"/>
      <c r="IYP650" s="705"/>
      <c r="IYQ650" s="705"/>
      <c r="IYR650" s="705"/>
      <c r="IYS650" s="705"/>
      <c r="IYT650" s="705"/>
      <c r="IYU650" s="705"/>
      <c r="IYV650" s="705"/>
      <c r="IYW650" s="705"/>
      <c r="IYX650" s="705"/>
      <c r="IYY650" s="705"/>
      <c r="IYZ650" s="705"/>
      <c r="IZA650" s="705"/>
      <c r="IZB650" s="705"/>
      <c r="IZC650" s="705"/>
      <c r="IZD650" s="705"/>
      <c r="IZE650" s="705"/>
      <c r="IZF650" s="705"/>
      <c r="IZG650" s="705"/>
      <c r="IZH650" s="705"/>
      <c r="IZI650" s="705"/>
      <c r="IZJ650" s="705"/>
      <c r="IZK650" s="705"/>
      <c r="IZL650" s="705"/>
      <c r="IZM650" s="705"/>
      <c r="IZN650" s="705"/>
      <c r="IZO650" s="705"/>
      <c r="IZP650" s="705"/>
      <c r="IZQ650" s="705"/>
      <c r="IZR650" s="705"/>
      <c r="IZS650" s="705"/>
      <c r="IZT650" s="705"/>
      <c r="IZU650" s="705"/>
      <c r="IZV650" s="705"/>
      <c r="IZW650" s="705"/>
      <c r="IZX650" s="705"/>
      <c r="IZY650" s="705"/>
      <c r="IZZ650" s="705"/>
      <c r="JAA650" s="705"/>
      <c r="JAB650" s="705"/>
      <c r="JAC650" s="705"/>
      <c r="JAD650" s="705"/>
      <c r="JAE650" s="705"/>
      <c r="JAF650" s="705"/>
      <c r="JAG650" s="705"/>
      <c r="JAH650" s="705"/>
      <c r="JAI650" s="705"/>
      <c r="JAJ650" s="705"/>
      <c r="JAK650" s="705"/>
      <c r="JAL650" s="705"/>
      <c r="JAM650" s="705"/>
      <c r="JAN650" s="705"/>
      <c r="JAO650" s="705"/>
      <c r="JAP650" s="705"/>
      <c r="JAQ650" s="705"/>
      <c r="JAR650" s="705"/>
      <c r="JAS650" s="705"/>
      <c r="JAT650" s="705"/>
      <c r="JAU650" s="705"/>
      <c r="JAV650" s="705"/>
      <c r="JAW650" s="705"/>
      <c r="JAX650" s="705"/>
      <c r="JAY650" s="705"/>
      <c r="JAZ650" s="705"/>
      <c r="JBA650" s="705"/>
      <c r="JBB650" s="705"/>
      <c r="JBC650" s="705"/>
      <c r="JBD650" s="705"/>
      <c r="JBE650" s="705"/>
      <c r="JBF650" s="705"/>
      <c r="JBG650" s="705"/>
      <c r="JBH650" s="705"/>
      <c r="JBI650" s="705"/>
      <c r="JBJ650" s="705"/>
      <c r="JBK650" s="705"/>
      <c r="JBL650" s="705"/>
      <c r="JBM650" s="705"/>
      <c r="JBN650" s="705"/>
      <c r="JBO650" s="705"/>
      <c r="JBP650" s="705"/>
      <c r="JBQ650" s="705"/>
      <c r="JBR650" s="705"/>
      <c r="JBS650" s="705"/>
      <c r="JBT650" s="705"/>
      <c r="JBU650" s="705"/>
      <c r="JBV650" s="705"/>
      <c r="JBW650" s="705"/>
      <c r="JBX650" s="705"/>
      <c r="JBY650" s="705"/>
      <c r="JBZ650" s="705"/>
      <c r="JCA650" s="705"/>
      <c r="JCB650" s="705"/>
      <c r="JCC650" s="705"/>
      <c r="JCD650" s="705"/>
      <c r="JCE650" s="705"/>
      <c r="JCF650" s="705"/>
      <c r="JCG650" s="705"/>
      <c r="JCH650" s="705"/>
      <c r="JCI650" s="705"/>
      <c r="JCJ650" s="705"/>
      <c r="JCK650" s="705"/>
      <c r="JCL650" s="705"/>
      <c r="JCM650" s="705"/>
      <c r="JCN650" s="705"/>
      <c r="JCO650" s="705"/>
      <c r="JCP650" s="705"/>
      <c r="JCQ650" s="705"/>
      <c r="JCR650" s="705"/>
      <c r="JCS650" s="705"/>
      <c r="JCT650" s="705"/>
      <c r="JCU650" s="705"/>
      <c r="JCV650" s="705"/>
      <c r="JCW650" s="705"/>
      <c r="JCX650" s="705"/>
      <c r="JCY650" s="705"/>
      <c r="JCZ650" s="705"/>
      <c r="JDA650" s="705"/>
      <c r="JDB650" s="705"/>
      <c r="JDC650" s="705"/>
      <c r="JDD650" s="705"/>
      <c r="JDE650" s="705"/>
      <c r="JDF650" s="705"/>
      <c r="JDG650" s="705"/>
      <c r="JDH650" s="705"/>
      <c r="JDI650" s="705"/>
      <c r="JDJ650" s="705"/>
      <c r="JDK650" s="705"/>
      <c r="JDL650" s="705"/>
      <c r="JDM650" s="705"/>
      <c r="JDN650" s="705"/>
      <c r="JDO650" s="705"/>
      <c r="JDP650" s="705"/>
      <c r="JDQ650" s="705"/>
      <c r="JDR650" s="705"/>
      <c r="JDS650" s="705"/>
      <c r="JDT650" s="705"/>
      <c r="JDU650" s="705"/>
      <c r="JDV650" s="705"/>
      <c r="JDW650" s="705"/>
      <c r="JDX650" s="705"/>
      <c r="JDY650" s="705"/>
      <c r="JDZ650" s="705"/>
      <c r="JEA650" s="705"/>
      <c r="JEB650" s="705"/>
      <c r="JEC650" s="705"/>
      <c r="JED650" s="705"/>
      <c r="JEE650" s="705"/>
      <c r="JEF650" s="705"/>
      <c r="JEG650" s="705"/>
      <c r="JEH650" s="705"/>
      <c r="JEI650" s="705"/>
      <c r="JEJ650" s="705"/>
      <c r="JEK650" s="705"/>
      <c r="JEL650" s="705"/>
      <c r="JEM650" s="705"/>
      <c r="JEN650" s="705"/>
      <c r="JEO650" s="705"/>
      <c r="JEP650" s="705"/>
      <c r="JEQ650" s="705"/>
      <c r="JER650" s="705"/>
      <c r="JES650" s="705"/>
      <c r="JET650" s="705"/>
      <c r="JEU650" s="705"/>
      <c r="JEV650" s="705"/>
      <c r="JEW650" s="705"/>
      <c r="JEX650" s="705"/>
      <c r="JEY650" s="705"/>
      <c r="JEZ650" s="705"/>
      <c r="JFA650" s="705"/>
      <c r="JFB650" s="705"/>
      <c r="JFC650" s="705"/>
      <c r="JFD650" s="705"/>
      <c r="JFE650" s="705"/>
      <c r="JFF650" s="705"/>
      <c r="JFG650" s="705"/>
      <c r="JFH650" s="705"/>
      <c r="JFI650" s="705"/>
      <c r="JFJ650" s="705"/>
      <c r="JFK650" s="705"/>
      <c r="JFL650" s="705"/>
      <c r="JFM650" s="705"/>
      <c r="JFN650" s="705"/>
      <c r="JFO650" s="705"/>
      <c r="JFP650" s="705"/>
      <c r="JFQ650" s="705"/>
      <c r="JFR650" s="705"/>
      <c r="JFS650" s="705"/>
      <c r="JFT650" s="705"/>
      <c r="JFU650" s="705"/>
      <c r="JFV650" s="705"/>
      <c r="JFW650" s="705"/>
      <c r="JFX650" s="705"/>
      <c r="JFY650" s="705"/>
      <c r="JFZ650" s="705"/>
      <c r="JGA650" s="705"/>
      <c r="JGB650" s="705"/>
      <c r="JGC650" s="705"/>
      <c r="JGD650" s="705"/>
      <c r="JGE650" s="705"/>
      <c r="JGF650" s="705"/>
      <c r="JGG650" s="705"/>
      <c r="JGH650" s="705"/>
      <c r="JGI650" s="705"/>
      <c r="JGJ650" s="705"/>
      <c r="JGK650" s="705"/>
      <c r="JGL650" s="705"/>
      <c r="JGM650" s="705"/>
      <c r="JGN650" s="705"/>
      <c r="JGO650" s="705"/>
      <c r="JGP650" s="705"/>
      <c r="JGQ650" s="705"/>
      <c r="JGR650" s="705"/>
      <c r="JGS650" s="705"/>
      <c r="JGT650" s="705"/>
      <c r="JGU650" s="705"/>
      <c r="JGV650" s="705"/>
      <c r="JGW650" s="705"/>
      <c r="JGX650" s="705"/>
      <c r="JGY650" s="705"/>
      <c r="JGZ650" s="705"/>
      <c r="JHA650" s="705"/>
      <c r="JHB650" s="705"/>
      <c r="JHC650" s="705"/>
      <c r="JHD650" s="705"/>
      <c r="JHE650" s="705"/>
      <c r="JHF650" s="705"/>
      <c r="JHG650" s="705"/>
      <c r="JHH650" s="705"/>
      <c r="JHI650" s="705"/>
      <c r="JHJ650" s="705"/>
      <c r="JHK650" s="705"/>
      <c r="JHL650" s="705"/>
      <c r="JHM650" s="705"/>
      <c r="JHN650" s="705"/>
      <c r="JHO650" s="705"/>
      <c r="JHP650" s="705"/>
      <c r="JHQ650" s="705"/>
      <c r="JHR650" s="705"/>
      <c r="JHS650" s="705"/>
      <c r="JHT650" s="705"/>
      <c r="JHU650" s="705"/>
      <c r="JHV650" s="705"/>
      <c r="JHW650" s="705"/>
      <c r="JHX650" s="705"/>
      <c r="JHY650" s="705"/>
      <c r="JHZ650" s="705"/>
      <c r="JIA650" s="705"/>
      <c r="JIB650" s="705"/>
      <c r="JIC650" s="705"/>
      <c r="JID650" s="705"/>
      <c r="JIE650" s="705"/>
      <c r="JIF650" s="705"/>
      <c r="JIG650" s="705"/>
      <c r="JIH650" s="705"/>
      <c r="JII650" s="705"/>
      <c r="JIJ650" s="705"/>
      <c r="JIK650" s="705"/>
      <c r="JIL650" s="705"/>
      <c r="JIM650" s="705"/>
      <c r="JIN650" s="705"/>
      <c r="JIO650" s="705"/>
      <c r="JIP650" s="705"/>
      <c r="JIQ650" s="705"/>
      <c r="JIR650" s="705"/>
      <c r="JIS650" s="705"/>
      <c r="JIT650" s="705"/>
      <c r="JIU650" s="705"/>
      <c r="JIV650" s="705"/>
      <c r="JIW650" s="705"/>
      <c r="JIX650" s="705"/>
      <c r="JIY650" s="705"/>
      <c r="JIZ650" s="705"/>
      <c r="JJA650" s="705"/>
      <c r="JJB650" s="705"/>
      <c r="JJC650" s="705"/>
      <c r="JJD650" s="705"/>
      <c r="JJE650" s="705"/>
      <c r="JJF650" s="705"/>
      <c r="JJG650" s="705"/>
      <c r="JJH650" s="705"/>
      <c r="JJI650" s="705"/>
      <c r="JJJ650" s="705"/>
      <c r="JJK650" s="705"/>
      <c r="JJL650" s="705"/>
      <c r="JJM650" s="705"/>
      <c r="JJN650" s="705"/>
      <c r="JJO650" s="705"/>
      <c r="JJP650" s="705"/>
      <c r="JJQ650" s="705"/>
      <c r="JJR650" s="705"/>
      <c r="JJS650" s="705"/>
      <c r="JJT650" s="705"/>
      <c r="JJU650" s="705"/>
      <c r="JJV650" s="705"/>
      <c r="JJW650" s="705"/>
      <c r="JJX650" s="705"/>
      <c r="JJY650" s="705"/>
      <c r="JJZ650" s="705"/>
      <c r="JKA650" s="705"/>
      <c r="JKB650" s="705"/>
      <c r="JKC650" s="705"/>
      <c r="JKD650" s="705"/>
      <c r="JKE650" s="705"/>
      <c r="JKF650" s="705"/>
      <c r="JKG650" s="705"/>
      <c r="JKH650" s="705"/>
      <c r="JKI650" s="705"/>
      <c r="JKJ650" s="705"/>
      <c r="JKK650" s="705"/>
      <c r="JKL650" s="705"/>
      <c r="JKM650" s="705"/>
      <c r="JKN650" s="705"/>
      <c r="JKO650" s="705"/>
      <c r="JKP650" s="705"/>
      <c r="JKQ650" s="705"/>
      <c r="JKR650" s="705"/>
      <c r="JKS650" s="705"/>
      <c r="JKT650" s="705"/>
      <c r="JKU650" s="705"/>
      <c r="JKV650" s="705"/>
      <c r="JKW650" s="705"/>
      <c r="JKX650" s="705"/>
      <c r="JKY650" s="705"/>
      <c r="JKZ650" s="705"/>
      <c r="JLA650" s="705"/>
      <c r="JLB650" s="705"/>
      <c r="JLC650" s="705"/>
      <c r="JLD650" s="705"/>
      <c r="JLE650" s="705"/>
      <c r="JLF650" s="705"/>
      <c r="JLG650" s="705"/>
      <c r="JLH650" s="705"/>
      <c r="JLI650" s="705"/>
      <c r="JLJ650" s="705"/>
      <c r="JLK650" s="705"/>
      <c r="JLL650" s="705"/>
      <c r="JLM650" s="705"/>
      <c r="JLN650" s="705"/>
      <c r="JLO650" s="705"/>
      <c r="JLP650" s="705"/>
      <c r="JLQ650" s="705"/>
      <c r="JLR650" s="705"/>
      <c r="JLS650" s="705"/>
      <c r="JLT650" s="705"/>
      <c r="JLU650" s="705"/>
      <c r="JLV650" s="705"/>
      <c r="JLW650" s="705"/>
      <c r="JLX650" s="705"/>
      <c r="JLY650" s="705"/>
      <c r="JLZ650" s="705"/>
      <c r="JMA650" s="705"/>
      <c r="JMB650" s="705"/>
      <c r="JMC650" s="705"/>
      <c r="JMD650" s="705"/>
      <c r="JME650" s="705"/>
      <c r="JMF650" s="705"/>
      <c r="JMG650" s="705"/>
      <c r="JMH650" s="705"/>
      <c r="JMI650" s="705"/>
      <c r="JMJ650" s="705"/>
      <c r="JMK650" s="705"/>
      <c r="JML650" s="705"/>
      <c r="JMM650" s="705"/>
      <c r="JMN650" s="705"/>
      <c r="JMO650" s="705"/>
      <c r="JMP650" s="705"/>
      <c r="JMQ650" s="705"/>
      <c r="JMR650" s="705"/>
      <c r="JMS650" s="705"/>
      <c r="JMT650" s="705"/>
      <c r="JMU650" s="705"/>
      <c r="JMV650" s="705"/>
      <c r="JMW650" s="705"/>
      <c r="JMX650" s="705"/>
      <c r="JMY650" s="705"/>
      <c r="JMZ650" s="705"/>
      <c r="JNA650" s="705"/>
      <c r="JNB650" s="705"/>
      <c r="JNC650" s="705"/>
      <c r="JND650" s="705"/>
      <c r="JNE650" s="705"/>
      <c r="JNF650" s="705"/>
      <c r="JNG650" s="705"/>
      <c r="JNH650" s="705"/>
      <c r="JNI650" s="705"/>
      <c r="JNJ650" s="705"/>
      <c r="JNK650" s="705"/>
      <c r="JNL650" s="705"/>
      <c r="JNM650" s="705"/>
      <c r="JNN650" s="705"/>
      <c r="JNO650" s="705"/>
      <c r="JNP650" s="705"/>
      <c r="JNQ650" s="705"/>
      <c r="JNR650" s="705"/>
      <c r="JNS650" s="705"/>
      <c r="JNT650" s="705"/>
      <c r="JNU650" s="705"/>
      <c r="JNV650" s="705"/>
      <c r="JNW650" s="705"/>
      <c r="JNX650" s="705"/>
      <c r="JNY650" s="705"/>
      <c r="JNZ650" s="705"/>
      <c r="JOA650" s="705"/>
      <c r="JOB650" s="705"/>
      <c r="JOC650" s="705"/>
      <c r="JOD650" s="705"/>
      <c r="JOE650" s="705"/>
      <c r="JOF650" s="705"/>
      <c r="JOG650" s="705"/>
      <c r="JOH650" s="705"/>
      <c r="JOI650" s="705"/>
      <c r="JOJ650" s="705"/>
      <c r="JOK650" s="705"/>
      <c r="JOL650" s="705"/>
      <c r="JOM650" s="705"/>
      <c r="JON650" s="705"/>
      <c r="JOO650" s="705"/>
      <c r="JOP650" s="705"/>
      <c r="JOQ650" s="705"/>
      <c r="JOR650" s="705"/>
      <c r="JOS650" s="705"/>
      <c r="JOT650" s="705"/>
      <c r="JOU650" s="705"/>
      <c r="JOV650" s="705"/>
      <c r="JOW650" s="705"/>
      <c r="JOX650" s="705"/>
      <c r="JOY650" s="705"/>
      <c r="JOZ650" s="705"/>
      <c r="JPA650" s="705"/>
      <c r="JPB650" s="705"/>
      <c r="JPC650" s="705"/>
      <c r="JPD650" s="705"/>
      <c r="JPE650" s="705"/>
      <c r="JPF650" s="705"/>
      <c r="JPG650" s="705"/>
      <c r="JPH650" s="705"/>
      <c r="JPI650" s="705"/>
      <c r="JPJ650" s="705"/>
      <c r="JPK650" s="705"/>
      <c r="JPL650" s="705"/>
      <c r="JPM650" s="705"/>
      <c r="JPN650" s="705"/>
      <c r="JPO650" s="705"/>
      <c r="JPP650" s="705"/>
      <c r="JPQ650" s="705"/>
      <c r="JPR650" s="705"/>
      <c r="JPS650" s="705"/>
      <c r="JPT650" s="705"/>
      <c r="JPU650" s="705"/>
      <c r="JPV650" s="705"/>
      <c r="JPW650" s="705"/>
      <c r="JPX650" s="705"/>
      <c r="JPY650" s="705"/>
      <c r="JPZ650" s="705"/>
      <c r="JQA650" s="705"/>
      <c r="JQB650" s="705"/>
      <c r="JQC650" s="705"/>
      <c r="JQD650" s="705"/>
      <c r="JQE650" s="705"/>
      <c r="JQF650" s="705"/>
      <c r="JQG650" s="705"/>
      <c r="JQH650" s="705"/>
      <c r="JQI650" s="705"/>
      <c r="JQJ650" s="705"/>
      <c r="JQK650" s="705"/>
      <c r="JQL650" s="705"/>
      <c r="JQM650" s="705"/>
      <c r="JQN650" s="705"/>
      <c r="JQO650" s="705"/>
      <c r="JQP650" s="705"/>
      <c r="JQQ650" s="705"/>
      <c r="JQR650" s="705"/>
      <c r="JQS650" s="705"/>
      <c r="JQT650" s="705"/>
      <c r="JQU650" s="705"/>
      <c r="JQV650" s="705"/>
      <c r="JQW650" s="705"/>
      <c r="JQX650" s="705"/>
      <c r="JQY650" s="705"/>
      <c r="JQZ650" s="705"/>
      <c r="JRA650" s="705"/>
      <c r="JRB650" s="705"/>
      <c r="JRC650" s="705"/>
      <c r="JRD650" s="705"/>
      <c r="JRE650" s="705"/>
      <c r="JRF650" s="705"/>
      <c r="JRG650" s="705"/>
      <c r="JRH650" s="705"/>
      <c r="JRI650" s="705"/>
      <c r="JRJ650" s="705"/>
      <c r="JRK650" s="705"/>
      <c r="JRL650" s="705"/>
      <c r="JRM650" s="705"/>
      <c r="JRN650" s="705"/>
      <c r="JRO650" s="705"/>
      <c r="JRP650" s="705"/>
      <c r="JRQ650" s="705"/>
      <c r="JRR650" s="705"/>
      <c r="JRS650" s="705"/>
      <c r="JRT650" s="705"/>
      <c r="JRU650" s="705"/>
      <c r="JRV650" s="705"/>
      <c r="JRW650" s="705"/>
      <c r="JRX650" s="705"/>
      <c r="JRY650" s="705"/>
      <c r="JRZ650" s="705"/>
      <c r="JSA650" s="705"/>
      <c r="JSB650" s="705"/>
      <c r="JSC650" s="705"/>
      <c r="JSD650" s="705"/>
      <c r="JSE650" s="705"/>
      <c r="JSF650" s="705"/>
      <c r="JSG650" s="705"/>
      <c r="JSH650" s="705"/>
      <c r="JSI650" s="705"/>
      <c r="JSJ650" s="705"/>
      <c r="JSK650" s="705"/>
      <c r="JSL650" s="705"/>
      <c r="JSM650" s="705"/>
      <c r="JSN650" s="705"/>
      <c r="JSO650" s="705"/>
      <c r="JSP650" s="705"/>
      <c r="JSQ650" s="705"/>
      <c r="JSR650" s="705"/>
      <c r="JSS650" s="705"/>
      <c r="JST650" s="705"/>
      <c r="JSU650" s="705"/>
      <c r="JSV650" s="705"/>
      <c r="JSW650" s="705"/>
      <c r="JSX650" s="705"/>
      <c r="JSY650" s="705"/>
      <c r="JSZ650" s="705"/>
      <c r="JTA650" s="705"/>
      <c r="JTB650" s="705"/>
      <c r="JTC650" s="705"/>
      <c r="JTD650" s="705"/>
      <c r="JTE650" s="705"/>
      <c r="JTF650" s="705"/>
      <c r="JTG650" s="705"/>
      <c r="JTH650" s="705"/>
      <c r="JTI650" s="705"/>
      <c r="JTJ650" s="705"/>
      <c r="JTK650" s="705"/>
      <c r="JTL650" s="705"/>
      <c r="JTM650" s="705"/>
      <c r="JTN650" s="705"/>
      <c r="JTO650" s="705"/>
      <c r="JTP650" s="705"/>
      <c r="JTQ650" s="705"/>
      <c r="JTR650" s="705"/>
      <c r="JTS650" s="705"/>
      <c r="JTT650" s="705"/>
      <c r="JTU650" s="705"/>
      <c r="JTV650" s="705"/>
      <c r="JTW650" s="705"/>
      <c r="JTX650" s="705"/>
      <c r="JTY650" s="705"/>
      <c r="JTZ650" s="705"/>
      <c r="JUA650" s="705"/>
      <c r="JUB650" s="705"/>
      <c r="JUC650" s="705"/>
      <c r="JUD650" s="705"/>
      <c r="JUE650" s="705"/>
      <c r="JUF650" s="705"/>
      <c r="JUG650" s="705"/>
      <c r="JUH650" s="705"/>
      <c r="JUI650" s="705"/>
      <c r="JUJ650" s="705"/>
      <c r="JUK650" s="705"/>
      <c r="JUL650" s="705"/>
      <c r="JUM650" s="705"/>
      <c r="JUN650" s="705"/>
      <c r="JUO650" s="705"/>
      <c r="JUP650" s="705"/>
      <c r="JUQ650" s="705"/>
      <c r="JUR650" s="705"/>
      <c r="JUS650" s="705"/>
      <c r="JUT650" s="705"/>
      <c r="JUU650" s="705"/>
      <c r="JUV650" s="705"/>
      <c r="JUW650" s="705"/>
      <c r="JUX650" s="705"/>
      <c r="JUY650" s="705"/>
      <c r="JUZ650" s="705"/>
      <c r="JVA650" s="705"/>
      <c r="JVB650" s="705"/>
      <c r="JVC650" s="705"/>
      <c r="JVD650" s="705"/>
      <c r="JVE650" s="705"/>
      <c r="JVF650" s="705"/>
      <c r="JVG650" s="705"/>
      <c r="JVH650" s="705"/>
      <c r="JVI650" s="705"/>
      <c r="JVJ650" s="705"/>
      <c r="JVK650" s="705"/>
      <c r="JVL650" s="705"/>
      <c r="JVM650" s="705"/>
      <c r="JVN650" s="705"/>
      <c r="JVO650" s="705"/>
      <c r="JVP650" s="705"/>
      <c r="JVQ650" s="705"/>
      <c r="JVR650" s="705"/>
      <c r="JVS650" s="705"/>
      <c r="JVT650" s="705"/>
      <c r="JVU650" s="705"/>
      <c r="JVV650" s="705"/>
      <c r="JVW650" s="705"/>
      <c r="JVX650" s="705"/>
      <c r="JVY650" s="705"/>
      <c r="JVZ650" s="705"/>
      <c r="JWA650" s="705"/>
      <c r="JWB650" s="705"/>
      <c r="JWC650" s="705"/>
      <c r="JWD650" s="705"/>
      <c r="JWE650" s="705"/>
      <c r="JWF650" s="705"/>
      <c r="JWG650" s="705"/>
      <c r="JWH650" s="705"/>
      <c r="JWI650" s="705"/>
      <c r="JWJ650" s="705"/>
      <c r="JWK650" s="705"/>
      <c r="JWL650" s="705"/>
      <c r="JWM650" s="705"/>
      <c r="JWN650" s="705"/>
      <c r="JWO650" s="705"/>
      <c r="JWP650" s="705"/>
      <c r="JWQ650" s="705"/>
      <c r="JWR650" s="705"/>
      <c r="JWS650" s="705"/>
      <c r="JWT650" s="705"/>
      <c r="JWU650" s="705"/>
      <c r="JWV650" s="705"/>
      <c r="JWW650" s="705"/>
      <c r="JWX650" s="705"/>
      <c r="JWY650" s="705"/>
      <c r="JWZ650" s="705"/>
      <c r="JXA650" s="705"/>
      <c r="JXB650" s="705"/>
      <c r="JXC650" s="705"/>
      <c r="JXD650" s="705"/>
      <c r="JXE650" s="705"/>
      <c r="JXF650" s="705"/>
      <c r="JXG650" s="705"/>
      <c r="JXH650" s="705"/>
      <c r="JXI650" s="705"/>
      <c r="JXJ650" s="705"/>
      <c r="JXK650" s="705"/>
      <c r="JXL650" s="705"/>
      <c r="JXM650" s="705"/>
      <c r="JXN650" s="705"/>
      <c r="JXO650" s="705"/>
      <c r="JXP650" s="705"/>
      <c r="JXQ650" s="705"/>
      <c r="JXR650" s="705"/>
      <c r="JXS650" s="705"/>
      <c r="JXT650" s="705"/>
      <c r="JXU650" s="705"/>
      <c r="JXV650" s="705"/>
      <c r="JXW650" s="705"/>
      <c r="JXX650" s="705"/>
      <c r="JXY650" s="705"/>
      <c r="JXZ650" s="705"/>
      <c r="JYA650" s="705"/>
      <c r="JYB650" s="705"/>
      <c r="JYC650" s="705"/>
      <c r="JYD650" s="705"/>
      <c r="JYE650" s="705"/>
      <c r="JYF650" s="705"/>
      <c r="JYG650" s="705"/>
      <c r="JYH650" s="705"/>
      <c r="JYI650" s="705"/>
      <c r="JYJ650" s="705"/>
      <c r="JYK650" s="705"/>
      <c r="JYL650" s="705"/>
      <c r="JYM650" s="705"/>
      <c r="JYN650" s="705"/>
      <c r="JYO650" s="705"/>
      <c r="JYP650" s="705"/>
      <c r="JYQ650" s="705"/>
      <c r="JYR650" s="705"/>
      <c r="JYS650" s="705"/>
      <c r="JYT650" s="705"/>
      <c r="JYU650" s="705"/>
      <c r="JYV650" s="705"/>
      <c r="JYW650" s="705"/>
      <c r="JYX650" s="705"/>
      <c r="JYY650" s="705"/>
      <c r="JYZ650" s="705"/>
      <c r="JZA650" s="705"/>
      <c r="JZB650" s="705"/>
      <c r="JZC650" s="705"/>
      <c r="JZD650" s="705"/>
      <c r="JZE650" s="705"/>
      <c r="JZF650" s="705"/>
      <c r="JZG650" s="705"/>
      <c r="JZH650" s="705"/>
      <c r="JZI650" s="705"/>
      <c r="JZJ650" s="705"/>
      <c r="JZK650" s="705"/>
      <c r="JZL650" s="705"/>
      <c r="JZM650" s="705"/>
      <c r="JZN650" s="705"/>
      <c r="JZO650" s="705"/>
      <c r="JZP650" s="705"/>
      <c r="JZQ650" s="705"/>
      <c r="JZR650" s="705"/>
      <c r="JZS650" s="705"/>
      <c r="JZT650" s="705"/>
      <c r="JZU650" s="705"/>
      <c r="JZV650" s="705"/>
      <c r="JZW650" s="705"/>
      <c r="JZX650" s="705"/>
      <c r="JZY650" s="705"/>
      <c r="JZZ650" s="705"/>
      <c r="KAA650" s="705"/>
      <c r="KAB650" s="705"/>
      <c r="KAC650" s="705"/>
      <c r="KAD650" s="705"/>
      <c r="KAE650" s="705"/>
      <c r="KAF650" s="705"/>
      <c r="KAG650" s="705"/>
      <c r="KAH650" s="705"/>
      <c r="KAI650" s="705"/>
      <c r="KAJ650" s="705"/>
      <c r="KAK650" s="705"/>
      <c r="KAL650" s="705"/>
      <c r="KAM650" s="705"/>
      <c r="KAN650" s="705"/>
      <c r="KAO650" s="705"/>
      <c r="KAP650" s="705"/>
      <c r="KAQ650" s="705"/>
      <c r="KAR650" s="705"/>
      <c r="KAS650" s="705"/>
      <c r="KAT650" s="705"/>
      <c r="KAU650" s="705"/>
      <c r="KAV650" s="705"/>
      <c r="KAW650" s="705"/>
      <c r="KAX650" s="705"/>
      <c r="KAY650" s="705"/>
      <c r="KAZ650" s="705"/>
      <c r="KBA650" s="705"/>
      <c r="KBB650" s="705"/>
      <c r="KBC650" s="705"/>
      <c r="KBD650" s="705"/>
      <c r="KBE650" s="705"/>
      <c r="KBF650" s="705"/>
      <c r="KBG650" s="705"/>
      <c r="KBH650" s="705"/>
      <c r="KBI650" s="705"/>
      <c r="KBJ650" s="705"/>
      <c r="KBK650" s="705"/>
      <c r="KBL650" s="705"/>
      <c r="KBM650" s="705"/>
      <c r="KBN650" s="705"/>
      <c r="KBO650" s="705"/>
      <c r="KBP650" s="705"/>
      <c r="KBQ650" s="705"/>
      <c r="KBR650" s="705"/>
      <c r="KBS650" s="705"/>
      <c r="KBT650" s="705"/>
      <c r="KBU650" s="705"/>
      <c r="KBV650" s="705"/>
      <c r="KBW650" s="705"/>
      <c r="KBX650" s="705"/>
      <c r="KBY650" s="705"/>
      <c r="KBZ650" s="705"/>
      <c r="KCA650" s="705"/>
      <c r="KCB650" s="705"/>
      <c r="KCC650" s="705"/>
      <c r="KCD650" s="705"/>
      <c r="KCE650" s="705"/>
      <c r="KCF650" s="705"/>
      <c r="KCG650" s="705"/>
      <c r="KCH650" s="705"/>
      <c r="KCI650" s="705"/>
      <c r="KCJ650" s="705"/>
      <c r="KCK650" s="705"/>
      <c r="KCL650" s="705"/>
      <c r="KCM650" s="705"/>
      <c r="KCN650" s="705"/>
      <c r="KCO650" s="705"/>
      <c r="KCP650" s="705"/>
      <c r="KCQ650" s="705"/>
      <c r="KCR650" s="705"/>
      <c r="KCS650" s="705"/>
      <c r="KCT650" s="705"/>
      <c r="KCU650" s="705"/>
      <c r="KCV650" s="705"/>
      <c r="KCW650" s="705"/>
      <c r="KCX650" s="705"/>
      <c r="KCY650" s="705"/>
      <c r="KCZ650" s="705"/>
      <c r="KDA650" s="705"/>
      <c r="KDB650" s="705"/>
      <c r="KDC650" s="705"/>
      <c r="KDD650" s="705"/>
      <c r="KDE650" s="705"/>
      <c r="KDF650" s="705"/>
      <c r="KDG650" s="705"/>
      <c r="KDH650" s="705"/>
      <c r="KDI650" s="705"/>
      <c r="KDJ650" s="705"/>
      <c r="KDK650" s="705"/>
      <c r="KDL650" s="705"/>
      <c r="KDM650" s="705"/>
      <c r="KDN650" s="705"/>
      <c r="KDO650" s="705"/>
      <c r="KDP650" s="705"/>
      <c r="KDQ650" s="705"/>
      <c r="KDR650" s="705"/>
      <c r="KDS650" s="705"/>
      <c r="KDT650" s="705"/>
      <c r="KDU650" s="705"/>
      <c r="KDV650" s="705"/>
      <c r="KDW650" s="705"/>
      <c r="KDX650" s="705"/>
      <c r="KDY650" s="705"/>
      <c r="KDZ650" s="705"/>
      <c r="KEA650" s="705"/>
      <c r="KEB650" s="705"/>
      <c r="KEC650" s="705"/>
      <c r="KED650" s="705"/>
      <c r="KEE650" s="705"/>
      <c r="KEF650" s="705"/>
      <c r="KEG650" s="705"/>
      <c r="KEH650" s="705"/>
      <c r="KEI650" s="705"/>
      <c r="KEJ650" s="705"/>
      <c r="KEK650" s="705"/>
      <c r="KEL650" s="705"/>
      <c r="KEM650" s="705"/>
      <c r="KEN650" s="705"/>
      <c r="KEO650" s="705"/>
      <c r="KEP650" s="705"/>
      <c r="KEQ650" s="705"/>
      <c r="KER650" s="705"/>
      <c r="KES650" s="705"/>
      <c r="KET650" s="705"/>
      <c r="KEU650" s="705"/>
      <c r="KEV650" s="705"/>
      <c r="KEW650" s="705"/>
      <c r="KEX650" s="705"/>
      <c r="KEY650" s="705"/>
      <c r="KEZ650" s="705"/>
      <c r="KFA650" s="705"/>
      <c r="KFB650" s="705"/>
      <c r="KFC650" s="705"/>
      <c r="KFD650" s="705"/>
      <c r="KFE650" s="705"/>
      <c r="KFF650" s="705"/>
      <c r="KFG650" s="705"/>
      <c r="KFH650" s="705"/>
      <c r="KFI650" s="705"/>
      <c r="KFJ650" s="705"/>
      <c r="KFK650" s="705"/>
      <c r="KFL650" s="705"/>
      <c r="KFM650" s="705"/>
      <c r="KFN650" s="705"/>
      <c r="KFO650" s="705"/>
      <c r="KFP650" s="705"/>
      <c r="KFQ650" s="705"/>
      <c r="KFR650" s="705"/>
      <c r="KFS650" s="705"/>
      <c r="KFT650" s="705"/>
      <c r="KFU650" s="705"/>
      <c r="KFV650" s="705"/>
      <c r="KFW650" s="705"/>
      <c r="KFX650" s="705"/>
      <c r="KFY650" s="705"/>
      <c r="KFZ650" s="705"/>
      <c r="KGA650" s="705"/>
      <c r="KGB650" s="705"/>
      <c r="KGC650" s="705"/>
      <c r="KGD650" s="705"/>
      <c r="KGE650" s="705"/>
      <c r="KGF650" s="705"/>
      <c r="KGG650" s="705"/>
      <c r="KGH650" s="705"/>
      <c r="KGI650" s="705"/>
      <c r="KGJ650" s="705"/>
      <c r="KGK650" s="705"/>
      <c r="KGL650" s="705"/>
      <c r="KGM650" s="705"/>
      <c r="KGN650" s="705"/>
      <c r="KGO650" s="705"/>
      <c r="KGP650" s="705"/>
      <c r="KGQ650" s="705"/>
      <c r="KGR650" s="705"/>
      <c r="KGS650" s="705"/>
      <c r="KGT650" s="705"/>
      <c r="KGU650" s="705"/>
      <c r="KGV650" s="705"/>
      <c r="KGW650" s="705"/>
      <c r="KGX650" s="705"/>
      <c r="KGY650" s="705"/>
      <c r="KGZ650" s="705"/>
      <c r="KHA650" s="705"/>
      <c r="KHB650" s="705"/>
      <c r="KHC650" s="705"/>
      <c r="KHD650" s="705"/>
      <c r="KHE650" s="705"/>
      <c r="KHF650" s="705"/>
      <c r="KHG650" s="705"/>
      <c r="KHH650" s="705"/>
      <c r="KHI650" s="705"/>
      <c r="KHJ650" s="705"/>
      <c r="KHK650" s="705"/>
      <c r="KHL650" s="705"/>
      <c r="KHM650" s="705"/>
      <c r="KHN650" s="705"/>
      <c r="KHO650" s="705"/>
      <c r="KHP650" s="705"/>
      <c r="KHQ650" s="705"/>
      <c r="KHR650" s="705"/>
      <c r="KHS650" s="705"/>
      <c r="KHT650" s="705"/>
      <c r="KHU650" s="705"/>
      <c r="KHV650" s="705"/>
      <c r="KHW650" s="705"/>
      <c r="KHX650" s="705"/>
      <c r="KHY650" s="705"/>
      <c r="KHZ650" s="705"/>
      <c r="KIA650" s="705"/>
      <c r="KIB650" s="705"/>
      <c r="KIC650" s="705"/>
      <c r="KID650" s="705"/>
      <c r="KIE650" s="705"/>
      <c r="KIF650" s="705"/>
      <c r="KIG650" s="705"/>
      <c r="KIH650" s="705"/>
      <c r="KII650" s="705"/>
      <c r="KIJ650" s="705"/>
      <c r="KIK650" s="705"/>
      <c r="KIL650" s="705"/>
      <c r="KIM650" s="705"/>
      <c r="KIN650" s="705"/>
      <c r="KIO650" s="705"/>
      <c r="KIP650" s="705"/>
      <c r="KIQ650" s="705"/>
      <c r="KIR650" s="705"/>
      <c r="KIS650" s="705"/>
      <c r="KIT650" s="705"/>
      <c r="KIU650" s="705"/>
      <c r="KIV650" s="705"/>
      <c r="KIW650" s="705"/>
      <c r="KIX650" s="705"/>
      <c r="KIY650" s="705"/>
      <c r="KIZ650" s="705"/>
      <c r="KJA650" s="705"/>
      <c r="KJB650" s="705"/>
      <c r="KJC650" s="705"/>
      <c r="KJD650" s="705"/>
      <c r="KJE650" s="705"/>
      <c r="KJF650" s="705"/>
      <c r="KJG650" s="705"/>
      <c r="KJH650" s="705"/>
      <c r="KJI650" s="705"/>
      <c r="KJJ650" s="705"/>
      <c r="KJK650" s="705"/>
      <c r="KJL650" s="705"/>
      <c r="KJM650" s="705"/>
      <c r="KJN650" s="705"/>
      <c r="KJO650" s="705"/>
      <c r="KJP650" s="705"/>
      <c r="KJQ650" s="705"/>
      <c r="KJR650" s="705"/>
      <c r="KJS650" s="705"/>
      <c r="KJT650" s="705"/>
      <c r="KJU650" s="705"/>
      <c r="KJV650" s="705"/>
      <c r="KJW650" s="705"/>
      <c r="KJX650" s="705"/>
      <c r="KJY650" s="705"/>
      <c r="KJZ650" s="705"/>
      <c r="KKA650" s="705"/>
      <c r="KKB650" s="705"/>
      <c r="KKC650" s="705"/>
      <c r="KKD650" s="705"/>
      <c r="KKE650" s="705"/>
      <c r="KKF650" s="705"/>
      <c r="KKG650" s="705"/>
      <c r="KKH650" s="705"/>
      <c r="KKI650" s="705"/>
      <c r="KKJ650" s="705"/>
      <c r="KKK650" s="705"/>
      <c r="KKL650" s="705"/>
      <c r="KKM650" s="705"/>
      <c r="KKN650" s="705"/>
      <c r="KKO650" s="705"/>
      <c r="KKP650" s="705"/>
      <c r="KKQ650" s="705"/>
      <c r="KKR650" s="705"/>
      <c r="KKS650" s="705"/>
      <c r="KKT650" s="705"/>
      <c r="KKU650" s="705"/>
      <c r="KKV650" s="705"/>
      <c r="KKW650" s="705"/>
      <c r="KKX650" s="705"/>
      <c r="KKY650" s="705"/>
      <c r="KKZ650" s="705"/>
      <c r="KLA650" s="705"/>
      <c r="KLB650" s="705"/>
      <c r="KLC650" s="705"/>
      <c r="KLD650" s="705"/>
      <c r="KLE650" s="705"/>
      <c r="KLF650" s="705"/>
      <c r="KLG650" s="705"/>
      <c r="KLH650" s="705"/>
      <c r="KLI650" s="705"/>
      <c r="KLJ650" s="705"/>
      <c r="KLK650" s="705"/>
      <c r="KLL650" s="705"/>
      <c r="KLM650" s="705"/>
      <c r="KLN650" s="705"/>
      <c r="KLO650" s="705"/>
      <c r="KLP650" s="705"/>
      <c r="KLQ650" s="705"/>
      <c r="KLR650" s="705"/>
      <c r="KLS650" s="705"/>
      <c r="KLT650" s="705"/>
      <c r="KLU650" s="705"/>
      <c r="KLV650" s="705"/>
      <c r="KLW650" s="705"/>
      <c r="KLX650" s="705"/>
      <c r="KLY650" s="705"/>
      <c r="KLZ650" s="705"/>
      <c r="KMA650" s="705"/>
      <c r="KMB650" s="705"/>
      <c r="KMC650" s="705"/>
      <c r="KMD650" s="705"/>
      <c r="KME650" s="705"/>
      <c r="KMF650" s="705"/>
      <c r="KMG650" s="705"/>
      <c r="KMH650" s="705"/>
      <c r="KMI650" s="705"/>
      <c r="KMJ650" s="705"/>
      <c r="KMK650" s="705"/>
      <c r="KML650" s="705"/>
      <c r="KMM650" s="705"/>
      <c r="KMN650" s="705"/>
      <c r="KMO650" s="705"/>
      <c r="KMP650" s="705"/>
      <c r="KMQ650" s="705"/>
      <c r="KMR650" s="705"/>
      <c r="KMS650" s="705"/>
      <c r="KMT650" s="705"/>
      <c r="KMU650" s="705"/>
      <c r="KMV650" s="705"/>
      <c r="KMW650" s="705"/>
      <c r="KMX650" s="705"/>
      <c r="KMY650" s="705"/>
      <c r="KMZ650" s="705"/>
      <c r="KNA650" s="705"/>
      <c r="KNB650" s="705"/>
      <c r="KNC650" s="705"/>
      <c r="KND650" s="705"/>
      <c r="KNE650" s="705"/>
      <c r="KNF650" s="705"/>
      <c r="KNG650" s="705"/>
      <c r="KNH650" s="705"/>
      <c r="KNI650" s="705"/>
      <c r="KNJ650" s="705"/>
      <c r="KNK650" s="705"/>
      <c r="KNL650" s="705"/>
      <c r="KNM650" s="705"/>
      <c r="KNN650" s="705"/>
      <c r="KNO650" s="705"/>
      <c r="KNP650" s="705"/>
      <c r="KNQ650" s="705"/>
      <c r="KNR650" s="705"/>
      <c r="KNS650" s="705"/>
      <c r="KNT650" s="705"/>
      <c r="KNU650" s="705"/>
      <c r="KNV650" s="705"/>
      <c r="KNW650" s="705"/>
      <c r="KNX650" s="705"/>
      <c r="KNY650" s="705"/>
      <c r="KNZ650" s="705"/>
      <c r="KOA650" s="705"/>
      <c r="KOB650" s="705"/>
      <c r="KOC650" s="705"/>
      <c r="KOD650" s="705"/>
      <c r="KOE650" s="705"/>
      <c r="KOF650" s="705"/>
      <c r="KOG650" s="705"/>
      <c r="KOH650" s="705"/>
      <c r="KOI650" s="705"/>
      <c r="KOJ650" s="705"/>
      <c r="KOK650" s="705"/>
      <c r="KOL650" s="705"/>
      <c r="KOM650" s="705"/>
      <c r="KON650" s="705"/>
      <c r="KOO650" s="705"/>
      <c r="KOP650" s="705"/>
      <c r="KOQ650" s="705"/>
      <c r="KOR650" s="705"/>
      <c r="KOS650" s="705"/>
      <c r="KOT650" s="705"/>
      <c r="KOU650" s="705"/>
      <c r="KOV650" s="705"/>
      <c r="KOW650" s="705"/>
      <c r="KOX650" s="705"/>
      <c r="KOY650" s="705"/>
      <c r="KOZ650" s="705"/>
      <c r="KPA650" s="705"/>
      <c r="KPB650" s="705"/>
      <c r="KPC650" s="705"/>
      <c r="KPD650" s="705"/>
      <c r="KPE650" s="705"/>
      <c r="KPF650" s="705"/>
      <c r="KPG650" s="705"/>
      <c r="KPH650" s="705"/>
      <c r="KPI650" s="705"/>
      <c r="KPJ650" s="705"/>
      <c r="KPK650" s="705"/>
      <c r="KPL650" s="705"/>
      <c r="KPM650" s="705"/>
      <c r="KPN650" s="705"/>
      <c r="KPO650" s="705"/>
      <c r="KPP650" s="705"/>
      <c r="KPQ650" s="705"/>
      <c r="KPR650" s="705"/>
      <c r="KPS650" s="705"/>
      <c r="KPT650" s="705"/>
      <c r="KPU650" s="705"/>
      <c r="KPV650" s="705"/>
      <c r="KPW650" s="705"/>
      <c r="KPX650" s="705"/>
      <c r="KPY650" s="705"/>
      <c r="KPZ650" s="705"/>
      <c r="KQA650" s="705"/>
      <c r="KQB650" s="705"/>
      <c r="KQC650" s="705"/>
      <c r="KQD650" s="705"/>
      <c r="KQE650" s="705"/>
      <c r="KQF650" s="705"/>
      <c r="KQG650" s="705"/>
      <c r="KQH650" s="705"/>
      <c r="KQI650" s="705"/>
      <c r="KQJ650" s="705"/>
      <c r="KQK650" s="705"/>
      <c r="KQL650" s="705"/>
      <c r="KQM650" s="705"/>
      <c r="KQN650" s="705"/>
      <c r="KQO650" s="705"/>
      <c r="KQP650" s="705"/>
      <c r="KQQ650" s="705"/>
      <c r="KQR650" s="705"/>
      <c r="KQS650" s="705"/>
      <c r="KQT650" s="705"/>
      <c r="KQU650" s="705"/>
      <c r="KQV650" s="705"/>
      <c r="KQW650" s="705"/>
      <c r="KQX650" s="705"/>
      <c r="KQY650" s="705"/>
      <c r="KQZ650" s="705"/>
      <c r="KRA650" s="705"/>
      <c r="KRB650" s="705"/>
      <c r="KRC650" s="705"/>
      <c r="KRD650" s="705"/>
      <c r="KRE650" s="705"/>
      <c r="KRF650" s="705"/>
      <c r="KRG650" s="705"/>
      <c r="KRH650" s="705"/>
      <c r="KRI650" s="705"/>
      <c r="KRJ650" s="705"/>
      <c r="KRK650" s="705"/>
      <c r="KRL650" s="705"/>
      <c r="KRM650" s="705"/>
      <c r="KRN650" s="705"/>
      <c r="KRO650" s="705"/>
      <c r="KRP650" s="705"/>
      <c r="KRQ650" s="705"/>
      <c r="KRR650" s="705"/>
      <c r="KRS650" s="705"/>
      <c r="KRT650" s="705"/>
      <c r="KRU650" s="705"/>
      <c r="KRV650" s="705"/>
      <c r="KRW650" s="705"/>
      <c r="KRX650" s="705"/>
      <c r="KRY650" s="705"/>
      <c r="KRZ650" s="705"/>
      <c r="KSA650" s="705"/>
      <c r="KSB650" s="705"/>
      <c r="KSC650" s="705"/>
      <c r="KSD650" s="705"/>
      <c r="KSE650" s="705"/>
      <c r="KSF650" s="705"/>
      <c r="KSG650" s="705"/>
      <c r="KSH650" s="705"/>
      <c r="KSI650" s="705"/>
      <c r="KSJ650" s="705"/>
      <c r="KSK650" s="705"/>
      <c r="KSL650" s="705"/>
      <c r="KSM650" s="705"/>
      <c r="KSN650" s="705"/>
      <c r="KSO650" s="705"/>
      <c r="KSP650" s="705"/>
      <c r="KSQ650" s="705"/>
      <c r="KSR650" s="705"/>
      <c r="KSS650" s="705"/>
      <c r="KST650" s="705"/>
      <c r="KSU650" s="705"/>
      <c r="KSV650" s="705"/>
      <c r="KSW650" s="705"/>
      <c r="KSX650" s="705"/>
      <c r="KSY650" s="705"/>
      <c r="KSZ650" s="705"/>
      <c r="KTA650" s="705"/>
      <c r="KTB650" s="705"/>
      <c r="KTC650" s="705"/>
      <c r="KTD650" s="705"/>
      <c r="KTE650" s="705"/>
      <c r="KTF650" s="705"/>
      <c r="KTG650" s="705"/>
      <c r="KTH650" s="705"/>
      <c r="KTI650" s="705"/>
      <c r="KTJ650" s="705"/>
      <c r="KTK650" s="705"/>
      <c r="KTL650" s="705"/>
      <c r="KTM650" s="705"/>
      <c r="KTN650" s="705"/>
      <c r="KTO650" s="705"/>
      <c r="KTP650" s="705"/>
      <c r="KTQ650" s="705"/>
      <c r="KTR650" s="705"/>
      <c r="KTS650" s="705"/>
      <c r="KTT650" s="705"/>
      <c r="KTU650" s="705"/>
      <c r="KTV650" s="705"/>
      <c r="KTW650" s="705"/>
      <c r="KTX650" s="705"/>
      <c r="KTY650" s="705"/>
      <c r="KTZ650" s="705"/>
      <c r="KUA650" s="705"/>
      <c r="KUB650" s="705"/>
      <c r="KUC650" s="705"/>
      <c r="KUD650" s="705"/>
      <c r="KUE650" s="705"/>
      <c r="KUF650" s="705"/>
      <c r="KUG650" s="705"/>
      <c r="KUH650" s="705"/>
      <c r="KUI650" s="705"/>
      <c r="KUJ650" s="705"/>
      <c r="KUK650" s="705"/>
      <c r="KUL650" s="705"/>
      <c r="KUM650" s="705"/>
      <c r="KUN650" s="705"/>
      <c r="KUO650" s="705"/>
      <c r="KUP650" s="705"/>
      <c r="KUQ650" s="705"/>
      <c r="KUR650" s="705"/>
      <c r="KUS650" s="705"/>
      <c r="KUT650" s="705"/>
      <c r="KUU650" s="705"/>
      <c r="KUV650" s="705"/>
      <c r="KUW650" s="705"/>
      <c r="KUX650" s="705"/>
      <c r="KUY650" s="705"/>
      <c r="KUZ650" s="705"/>
      <c r="KVA650" s="705"/>
      <c r="KVB650" s="705"/>
      <c r="KVC650" s="705"/>
      <c r="KVD650" s="705"/>
      <c r="KVE650" s="705"/>
      <c r="KVF650" s="705"/>
      <c r="KVG650" s="705"/>
      <c r="KVH650" s="705"/>
      <c r="KVI650" s="705"/>
      <c r="KVJ650" s="705"/>
      <c r="KVK650" s="705"/>
      <c r="KVL650" s="705"/>
      <c r="KVM650" s="705"/>
      <c r="KVN650" s="705"/>
      <c r="KVO650" s="705"/>
      <c r="KVP650" s="705"/>
      <c r="KVQ650" s="705"/>
      <c r="KVR650" s="705"/>
      <c r="KVS650" s="705"/>
      <c r="KVT650" s="705"/>
      <c r="KVU650" s="705"/>
      <c r="KVV650" s="705"/>
      <c r="KVW650" s="705"/>
      <c r="KVX650" s="705"/>
      <c r="KVY650" s="705"/>
      <c r="KVZ650" s="705"/>
      <c r="KWA650" s="705"/>
      <c r="KWB650" s="705"/>
      <c r="KWC650" s="705"/>
      <c r="KWD650" s="705"/>
      <c r="KWE650" s="705"/>
      <c r="KWF650" s="705"/>
      <c r="KWG650" s="705"/>
      <c r="KWH650" s="705"/>
      <c r="KWI650" s="705"/>
      <c r="KWJ650" s="705"/>
      <c r="KWK650" s="705"/>
      <c r="KWL650" s="705"/>
      <c r="KWM650" s="705"/>
      <c r="KWN650" s="705"/>
      <c r="KWO650" s="705"/>
      <c r="KWP650" s="705"/>
      <c r="KWQ650" s="705"/>
      <c r="KWR650" s="705"/>
      <c r="KWS650" s="705"/>
      <c r="KWT650" s="705"/>
      <c r="KWU650" s="705"/>
      <c r="KWV650" s="705"/>
      <c r="KWW650" s="705"/>
      <c r="KWX650" s="705"/>
      <c r="KWY650" s="705"/>
      <c r="KWZ650" s="705"/>
      <c r="KXA650" s="705"/>
      <c r="KXB650" s="705"/>
      <c r="KXC650" s="705"/>
      <c r="KXD650" s="705"/>
      <c r="KXE650" s="705"/>
      <c r="KXF650" s="705"/>
      <c r="KXG650" s="705"/>
      <c r="KXH650" s="705"/>
      <c r="KXI650" s="705"/>
      <c r="KXJ650" s="705"/>
      <c r="KXK650" s="705"/>
      <c r="KXL650" s="705"/>
      <c r="KXM650" s="705"/>
      <c r="KXN650" s="705"/>
      <c r="KXO650" s="705"/>
      <c r="KXP650" s="705"/>
      <c r="KXQ650" s="705"/>
      <c r="KXR650" s="705"/>
      <c r="KXS650" s="705"/>
      <c r="KXT650" s="705"/>
      <c r="KXU650" s="705"/>
      <c r="KXV650" s="705"/>
      <c r="KXW650" s="705"/>
      <c r="KXX650" s="705"/>
      <c r="KXY650" s="705"/>
      <c r="KXZ650" s="705"/>
      <c r="KYA650" s="705"/>
      <c r="KYB650" s="705"/>
      <c r="KYC650" s="705"/>
      <c r="KYD650" s="705"/>
      <c r="KYE650" s="705"/>
      <c r="KYF650" s="705"/>
      <c r="KYG650" s="705"/>
      <c r="KYH650" s="705"/>
      <c r="KYI650" s="705"/>
      <c r="KYJ650" s="705"/>
      <c r="KYK650" s="705"/>
      <c r="KYL650" s="705"/>
      <c r="KYM650" s="705"/>
      <c r="KYN650" s="705"/>
      <c r="KYO650" s="705"/>
      <c r="KYP650" s="705"/>
      <c r="KYQ650" s="705"/>
      <c r="KYR650" s="705"/>
      <c r="KYS650" s="705"/>
      <c r="KYT650" s="705"/>
      <c r="KYU650" s="705"/>
      <c r="KYV650" s="705"/>
      <c r="KYW650" s="705"/>
      <c r="KYX650" s="705"/>
      <c r="KYY650" s="705"/>
      <c r="KYZ650" s="705"/>
      <c r="KZA650" s="705"/>
      <c r="KZB650" s="705"/>
      <c r="KZC650" s="705"/>
      <c r="KZD650" s="705"/>
      <c r="KZE650" s="705"/>
      <c r="KZF650" s="705"/>
      <c r="KZG650" s="705"/>
      <c r="KZH650" s="705"/>
      <c r="KZI650" s="705"/>
      <c r="KZJ650" s="705"/>
      <c r="KZK650" s="705"/>
      <c r="KZL650" s="705"/>
      <c r="KZM650" s="705"/>
      <c r="KZN650" s="705"/>
      <c r="KZO650" s="705"/>
      <c r="KZP650" s="705"/>
      <c r="KZQ650" s="705"/>
      <c r="KZR650" s="705"/>
      <c r="KZS650" s="705"/>
      <c r="KZT650" s="705"/>
      <c r="KZU650" s="705"/>
      <c r="KZV650" s="705"/>
      <c r="KZW650" s="705"/>
      <c r="KZX650" s="705"/>
      <c r="KZY650" s="705"/>
      <c r="KZZ650" s="705"/>
      <c r="LAA650" s="705"/>
      <c r="LAB650" s="705"/>
      <c r="LAC650" s="705"/>
      <c r="LAD650" s="705"/>
      <c r="LAE650" s="705"/>
      <c r="LAF650" s="705"/>
      <c r="LAG650" s="705"/>
      <c r="LAH650" s="705"/>
      <c r="LAI650" s="705"/>
      <c r="LAJ650" s="705"/>
      <c r="LAK650" s="705"/>
      <c r="LAL650" s="705"/>
      <c r="LAM650" s="705"/>
      <c r="LAN650" s="705"/>
      <c r="LAO650" s="705"/>
      <c r="LAP650" s="705"/>
      <c r="LAQ650" s="705"/>
      <c r="LAR650" s="705"/>
      <c r="LAS650" s="705"/>
      <c r="LAT650" s="705"/>
      <c r="LAU650" s="705"/>
      <c r="LAV650" s="705"/>
      <c r="LAW650" s="705"/>
      <c r="LAX650" s="705"/>
      <c r="LAY650" s="705"/>
      <c r="LAZ650" s="705"/>
      <c r="LBA650" s="705"/>
      <c r="LBB650" s="705"/>
      <c r="LBC650" s="705"/>
      <c r="LBD650" s="705"/>
      <c r="LBE650" s="705"/>
      <c r="LBF650" s="705"/>
      <c r="LBG650" s="705"/>
      <c r="LBH650" s="705"/>
      <c r="LBI650" s="705"/>
      <c r="LBJ650" s="705"/>
      <c r="LBK650" s="705"/>
      <c r="LBL650" s="705"/>
      <c r="LBM650" s="705"/>
      <c r="LBN650" s="705"/>
      <c r="LBO650" s="705"/>
      <c r="LBP650" s="705"/>
      <c r="LBQ650" s="705"/>
      <c r="LBR650" s="705"/>
      <c r="LBS650" s="705"/>
      <c r="LBT650" s="705"/>
      <c r="LBU650" s="705"/>
      <c r="LBV650" s="705"/>
      <c r="LBW650" s="705"/>
      <c r="LBX650" s="705"/>
      <c r="LBY650" s="705"/>
      <c r="LBZ650" s="705"/>
      <c r="LCA650" s="705"/>
      <c r="LCB650" s="705"/>
      <c r="LCC650" s="705"/>
      <c r="LCD650" s="705"/>
      <c r="LCE650" s="705"/>
      <c r="LCF650" s="705"/>
      <c r="LCG650" s="705"/>
      <c r="LCH650" s="705"/>
      <c r="LCI650" s="705"/>
      <c r="LCJ650" s="705"/>
      <c r="LCK650" s="705"/>
      <c r="LCL650" s="705"/>
      <c r="LCM650" s="705"/>
      <c r="LCN650" s="705"/>
      <c r="LCO650" s="705"/>
      <c r="LCP650" s="705"/>
      <c r="LCQ650" s="705"/>
      <c r="LCR650" s="705"/>
      <c r="LCS650" s="705"/>
      <c r="LCT650" s="705"/>
      <c r="LCU650" s="705"/>
      <c r="LCV650" s="705"/>
      <c r="LCW650" s="705"/>
      <c r="LCX650" s="705"/>
      <c r="LCY650" s="705"/>
      <c r="LCZ650" s="705"/>
      <c r="LDA650" s="705"/>
      <c r="LDB650" s="705"/>
      <c r="LDC650" s="705"/>
      <c r="LDD650" s="705"/>
      <c r="LDE650" s="705"/>
      <c r="LDF650" s="705"/>
      <c r="LDG650" s="705"/>
      <c r="LDH650" s="705"/>
      <c r="LDI650" s="705"/>
      <c r="LDJ650" s="705"/>
      <c r="LDK650" s="705"/>
      <c r="LDL650" s="705"/>
      <c r="LDM650" s="705"/>
      <c r="LDN650" s="705"/>
      <c r="LDO650" s="705"/>
      <c r="LDP650" s="705"/>
      <c r="LDQ650" s="705"/>
      <c r="LDR650" s="705"/>
      <c r="LDS650" s="705"/>
      <c r="LDT650" s="705"/>
      <c r="LDU650" s="705"/>
      <c r="LDV650" s="705"/>
      <c r="LDW650" s="705"/>
      <c r="LDX650" s="705"/>
      <c r="LDY650" s="705"/>
      <c r="LDZ650" s="705"/>
      <c r="LEA650" s="705"/>
      <c r="LEB650" s="705"/>
      <c r="LEC650" s="705"/>
      <c r="LED650" s="705"/>
      <c r="LEE650" s="705"/>
      <c r="LEF650" s="705"/>
      <c r="LEG650" s="705"/>
      <c r="LEH650" s="705"/>
      <c r="LEI650" s="705"/>
      <c r="LEJ650" s="705"/>
      <c r="LEK650" s="705"/>
      <c r="LEL650" s="705"/>
      <c r="LEM650" s="705"/>
      <c r="LEN650" s="705"/>
      <c r="LEO650" s="705"/>
      <c r="LEP650" s="705"/>
      <c r="LEQ650" s="705"/>
      <c r="LER650" s="705"/>
      <c r="LES650" s="705"/>
      <c r="LET650" s="705"/>
      <c r="LEU650" s="705"/>
      <c r="LEV650" s="705"/>
      <c r="LEW650" s="705"/>
      <c r="LEX650" s="705"/>
      <c r="LEY650" s="705"/>
      <c r="LEZ650" s="705"/>
      <c r="LFA650" s="705"/>
      <c r="LFB650" s="705"/>
      <c r="LFC650" s="705"/>
      <c r="LFD650" s="705"/>
      <c r="LFE650" s="705"/>
      <c r="LFF650" s="705"/>
      <c r="LFG650" s="705"/>
      <c r="LFH650" s="705"/>
      <c r="LFI650" s="705"/>
      <c r="LFJ650" s="705"/>
      <c r="LFK650" s="705"/>
      <c r="LFL650" s="705"/>
      <c r="LFM650" s="705"/>
      <c r="LFN650" s="705"/>
      <c r="LFO650" s="705"/>
      <c r="LFP650" s="705"/>
      <c r="LFQ650" s="705"/>
      <c r="LFR650" s="705"/>
      <c r="LFS650" s="705"/>
      <c r="LFT650" s="705"/>
      <c r="LFU650" s="705"/>
      <c r="LFV650" s="705"/>
      <c r="LFW650" s="705"/>
      <c r="LFX650" s="705"/>
      <c r="LFY650" s="705"/>
      <c r="LFZ650" s="705"/>
      <c r="LGA650" s="705"/>
      <c r="LGB650" s="705"/>
      <c r="LGC650" s="705"/>
      <c r="LGD650" s="705"/>
      <c r="LGE650" s="705"/>
      <c r="LGF650" s="705"/>
      <c r="LGG650" s="705"/>
      <c r="LGH650" s="705"/>
      <c r="LGI650" s="705"/>
      <c r="LGJ650" s="705"/>
      <c r="LGK650" s="705"/>
      <c r="LGL650" s="705"/>
      <c r="LGM650" s="705"/>
      <c r="LGN650" s="705"/>
      <c r="LGO650" s="705"/>
      <c r="LGP650" s="705"/>
      <c r="LGQ650" s="705"/>
      <c r="LGR650" s="705"/>
      <c r="LGS650" s="705"/>
      <c r="LGT650" s="705"/>
      <c r="LGU650" s="705"/>
      <c r="LGV650" s="705"/>
      <c r="LGW650" s="705"/>
      <c r="LGX650" s="705"/>
      <c r="LGY650" s="705"/>
      <c r="LGZ650" s="705"/>
      <c r="LHA650" s="705"/>
      <c r="LHB650" s="705"/>
      <c r="LHC650" s="705"/>
      <c r="LHD650" s="705"/>
      <c r="LHE650" s="705"/>
      <c r="LHF650" s="705"/>
      <c r="LHG650" s="705"/>
      <c r="LHH650" s="705"/>
      <c r="LHI650" s="705"/>
      <c r="LHJ650" s="705"/>
      <c r="LHK650" s="705"/>
      <c r="LHL650" s="705"/>
      <c r="LHM650" s="705"/>
      <c r="LHN650" s="705"/>
      <c r="LHO650" s="705"/>
      <c r="LHP650" s="705"/>
      <c r="LHQ650" s="705"/>
      <c r="LHR650" s="705"/>
      <c r="LHS650" s="705"/>
      <c r="LHT650" s="705"/>
      <c r="LHU650" s="705"/>
      <c r="LHV650" s="705"/>
      <c r="LHW650" s="705"/>
      <c r="LHX650" s="705"/>
      <c r="LHY650" s="705"/>
      <c r="LHZ650" s="705"/>
      <c r="LIA650" s="705"/>
      <c r="LIB650" s="705"/>
      <c r="LIC650" s="705"/>
      <c r="LID650" s="705"/>
      <c r="LIE650" s="705"/>
      <c r="LIF650" s="705"/>
      <c r="LIG650" s="705"/>
      <c r="LIH650" s="705"/>
      <c r="LII650" s="705"/>
      <c r="LIJ650" s="705"/>
      <c r="LIK650" s="705"/>
      <c r="LIL650" s="705"/>
      <c r="LIM650" s="705"/>
      <c r="LIN650" s="705"/>
      <c r="LIO650" s="705"/>
      <c r="LIP650" s="705"/>
      <c r="LIQ650" s="705"/>
      <c r="LIR650" s="705"/>
      <c r="LIS650" s="705"/>
      <c r="LIT650" s="705"/>
      <c r="LIU650" s="705"/>
      <c r="LIV650" s="705"/>
      <c r="LIW650" s="705"/>
      <c r="LIX650" s="705"/>
      <c r="LIY650" s="705"/>
      <c r="LIZ650" s="705"/>
      <c r="LJA650" s="705"/>
      <c r="LJB650" s="705"/>
      <c r="LJC650" s="705"/>
      <c r="LJD650" s="705"/>
      <c r="LJE650" s="705"/>
      <c r="LJF650" s="705"/>
      <c r="LJG650" s="705"/>
      <c r="LJH650" s="705"/>
      <c r="LJI650" s="705"/>
      <c r="LJJ650" s="705"/>
      <c r="LJK650" s="705"/>
      <c r="LJL650" s="705"/>
      <c r="LJM650" s="705"/>
      <c r="LJN650" s="705"/>
      <c r="LJO650" s="705"/>
      <c r="LJP650" s="705"/>
      <c r="LJQ650" s="705"/>
      <c r="LJR650" s="705"/>
      <c r="LJS650" s="705"/>
      <c r="LJT650" s="705"/>
      <c r="LJU650" s="705"/>
      <c r="LJV650" s="705"/>
      <c r="LJW650" s="705"/>
      <c r="LJX650" s="705"/>
      <c r="LJY650" s="705"/>
      <c r="LJZ650" s="705"/>
      <c r="LKA650" s="705"/>
      <c r="LKB650" s="705"/>
      <c r="LKC650" s="705"/>
      <c r="LKD650" s="705"/>
      <c r="LKE650" s="705"/>
      <c r="LKF650" s="705"/>
      <c r="LKG650" s="705"/>
      <c r="LKH650" s="705"/>
      <c r="LKI650" s="705"/>
      <c r="LKJ650" s="705"/>
      <c r="LKK650" s="705"/>
      <c r="LKL650" s="705"/>
      <c r="LKM650" s="705"/>
      <c r="LKN650" s="705"/>
      <c r="LKO650" s="705"/>
      <c r="LKP650" s="705"/>
      <c r="LKQ650" s="705"/>
      <c r="LKR650" s="705"/>
      <c r="LKS650" s="705"/>
      <c r="LKT650" s="705"/>
      <c r="LKU650" s="705"/>
      <c r="LKV650" s="705"/>
      <c r="LKW650" s="705"/>
      <c r="LKX650" s="705"/>
      <c r="LKY650" s="705"/>
      <c r="LKZ650" s="705"/>
      <c r="LLA650" s="705"/>
      <c r="LLB650" s="705"/>
      <c r="LLC650" s="705"/>
      <c r="LLD650" s="705"/>
      <c r="LLE650" s="705"/>
      <c r="LLF650" s="705"/>
      <c r="LLG650" s="705"/>
      <c r="LLH650" s="705"/>
      <c r="LLI650" s="705"/>
      <c r="LLJ650" s="705"/>
      <c r="LLK650" s="705"/>
      <c r="LLL650" s="705"/>
      <c r="LLM650" s="705"/>
      <c r="LLN650" s="705"/>
      <c r="LLO650" s="705"/>
      <c r="LLP650" s="705"/>
      <c r="LLQ650" s="705"/>
      <c r="LLR650" s="705"/>
      <c r="LLS650" s="705"/>
      <c r="LLT650" s="705"/>
      <c r="LLU650" s="705"/>
      <c r="LLV650" s="705"/>
      <c r="LLW650" s="705"/>
      <c r="LLX650" s="705"/>
      <c r="LLY650" s="705"/>
      <c r="LLZ650" s="705"/>
      <c r="LMA650" s="705"/>
      <c r="LMB650" s="705"/>
      <c r="LMC650" s="705"/>
      <c r="LMD650" s="705"/>
      <c r="LME650" s="705"/>
      <c r="LMF650" s="705"/>
      <c r="LMG650" s="705"/>
      <c r="LMH650" s="705"/>
      <c r="LMI650" s="705"/>
      <c r="LMJ650" s="705"/>
      <c r="LMK650" s="705"/>
      <c r="LML650" s="705"/>
      <c r="LMM650" s="705"/>
      <c r="LMN650" s="705"/>
      <c r="LMO650" s="705"/>
      <c r="LMP650" s="705"/>
      <c r="LMQ650" s="705"/>
      <c r="LMR650" s="705"/>
      <c r="LMS650" s="705"/>
      <c r="LMT650" s="705"/>
      <c r="LMU650" s="705"/>
      <c r="LMV650" s="705"/>
      <c r="LMW650" s="705"/>
      <c r="LMX650" s="705"/>
      <c r="LMY650" s="705"/>
      <c r="LMZ650" s="705"/>
      <c r="LNA650" s="705"/>
      <c r="LNB650" s="705"/>
      <c r="LNC650" s="705"/>
      <c r="LND650" s="705"/>
      <c r="LNE650" s="705"/>
      <c r="LNF650" s="705"/>
      <c r="LNG650" s="705"/>
      <c r="LNH650" s="705"/>
      <c r="LNI650" s="705"/>
      <c r="LNJ650" s="705"/>
      <c r="LNK650" s="705"/>
      <c r="LNL650" s="705"/>
      <c r="LNM650" s="705"/>
      <c r="LNN650" s="705"/>
      <c r="LNO650" s="705"/>
      <c r="LNP650" s="705"/>
      <c r="LNQ650" s="705"/>
      <c r="LNR650" s="705"/>
      <c r="LNS650" s="705"/>
      <c r="LNT650" s="705"/>
      <c r="LNU650" s="705"/>
      <c r="LNV650" s="705"/>
      <c r="LNW650" s="705"/>
      <c r="LNX650" s="705"/>
      <c r="LNY650" s="705"/>
      <c r="LNZ650" s="705"/>
      <c r="LOA650" s="705"/>
      <c r="LOB650" s="705"/>
      <c r="LOC650" s="705"/>
      <c r="LOD650" s="705"/>
      <c r="LOE650" s="705"/>
      <c r="LOF650" s="705"/>
      <c r="LOG650" s="705"/>
      <c r="LOH650" s="705"/>
      <c r="LOI650" s="705"/>
      <c r="LOJ650" s="705"/>
      <c r="LOK650" s="705"/>
      <c r="LOL650" s="705"/>
      <c r="LOM650" s="705"/>
      <c r="LON650" s="705"/>
      <c r="LOO650" s="705"/>
      <c r="LOP650" s="705"/>
      <c r="LOQ650" s="705"/>
      <c r="LOR650" s="705"/>
      <c r="LOS650" s="705"/>
      <c r="LOT650" s="705"/>
      <c r="LOU650" s="705"/>
      <c r="LOV650" s="705"/>
      <c r="LOW650" s="705"/>
      <c r="LOX650" s="705"/>
      <c r="LOY650" s="705"/>
      <c r="LOZ650" s="705"/>
      <c r="LPA650" s="705"/>
      <c r="LPB650" s="705"/>
      <c r="LPC650" s="705"/>
      <c r="LPD650" s="705"/>
      <c r="LPE650" s="705"/>
      <c r="LPF650" s="705"/>
      <c r="LPG650" s="705"/>
      <c r="LPH650" s="705"/>
      <c r="LPI650" s="705"/>
      <c r="LPJ650" s="705"/>
      <c r="LPK650" s="705"/>
      <c r="LPL650" s="705"/>
      <c r="LPM650" s="705"/>
      <c r="LPN650" s="705"/>
      <c r="LPO650" s="705"/>
      <c r="LPP650" s="705"/>
      <c r="LPQ650" s="705"/>
      <c r="LPR650" s="705"/>
      <c r="LPS650" s="705"/>
      <c r="LPT650" s="705"/>
      <c r="LPU650" s="705"/>
      <c r="LPV650" s="705"/>
      <c r="LPW650" s="705"/>
      <c r="LPX650" s="705"/>
      <c r="LPY650" s="705"/>
      <c r="LPZ650" s="705"/>
      <c r="LQA650" s="705"/>
      <c r="LQB650" s="705"/>
      <c r="LQC650" s="705"/>
      <c r="LQD650" s="705"/>
      <c r="LQE650" s="705"/>
      <c r="LQF650" s="705"/>
      <c r="LQG650" s="705"/>
      <c r="LQH650" s="705"/>
      <c r="LQI650" s="705"/>
      <c r="LQJ650" s="705"/>
      <c r="LQK650" s="705"/>
      <c r="LQL650" s="705"/>
      <c r="LQM650" s="705"/>
      <c r="LQN650" s="705"/>
      <c r="LQO650" s="705"/>
      <c r="LQP650" s="705"/>
      <c r="LQQ650" s="705"/>
      <c r="LQR650" s="705"/>
      <c r="LQS650" s="705"/>
      <c r="LQT650" s="705"/>
      <c r="LQU650" s="705"/>
      <c r="LQV650" s="705"/>
      <c r="LQW650" s="705"/>
      <c r="LQX650" s="705"/>
      <c r="LQY650" s="705"/>
      <c r="LQZ650" s="705"/>
      <c r="LRA650" s="705"/>
      <c r="LRB650" s="705"/>
      <c r="LRC650" s="705"/>
      <c r="LRD650" s="705"/>
      <c r="LRE650" s="705"/>
      <c r="LRF650" s="705"/>
      <c r="LRG650" s="705"/>
      <c r="LRH650" s="705"/>
      <c r="LRI650" s="705"/>
      <c r="LRJ650" s="705"/>
      <c r="LRK650" s="705"/>
      <c r="LRL650" s="705"/>
      <c r="LRM650" s="705"/>
      <c r="LRN650" s="705"/>
      <c r="LRO650" s="705"/>
      <c r="LRP650" s="705"/>
      <c r="LRQ650" s="705"/>
      <c r="LRR650" s="705"/>
      <c r="LRS650" s="705"/>
      <c r="LRT650" s="705"/>
      <c r="LRU650" s="705"/>
      <c r="LRV650" s="705"/>
      <c r="LRW650" s="705"/>
      <c r="LRX650" s="705"/>
      <c r="LRY650" s="705"/>
      <c r="LRZ650" s="705"/>
      <c r="LSA650" s="705"/>
      <c r="LSB650" s="705"/>
      <c r="LSC650" s="705"/>
      <c r="LSD650" s="705"/>
      <c r="LSE650" s="705"/>
      <c r="LSF650" s="705"/>
      <c r="LSG650" s="705"/>
      <c r="LSH650" s="705"/>
      <c r="LSI650" s="705"/>
      <c r="LSJ650" s="705"/>
      <c r="LSK650" s="705"/>
      <c r="LSL650" s="705"/>
      <c r="LSM650" s="705"/>
      <c r="LSN650" s="705"/>
      <c r="LSO650" s="705"/>
      <c r="LSP650" s="705"/>
      <c r="LSQ650" s="705"/>
      <c r="LSR650" s="705"/>
      <c r="LSS650" s="705"/>
      <c r="LST650" s="705"/>
      <c r="LSU650" s="705"/>
      <c r="LSV650" s="705"/>
      <c r="LSW650" s="705"/>
      <c r="LSX650" s="705"/>
      <c r="LSY650" s="705"/>
      <c r="LSZ650" s="705"/>
      <c r="LTA650" s="705"/>
      <c r="LTB650" s="705"/>
      <c r="LTC650" s="705"/>
      <c r="LTD650" s="705"/>
      <c r="LTE650" s="705"/>
      <c r="LTF650" s="705"/>
      <c r="LTG650" s="705"/>
      <c r="LTH650" s="705"/>
      <c r="LTI650" s="705"/>
      <c r="LTJ650" s="705"/>
      <c r="LTK650" s="705"/>
      <c r="LTL650" s="705"/>
      <c r="LTM650" s="705"/>
      <c r="LTN650" s="705"/>
      <c r="LTO650" s="705"/>
      <c r="LTP650" s="705"/>
      <c r="LTQ650" s="705"/>
      <c r="LTR650" s="705"/>
      <c r="LTS650" s="705"/>
      <c r="LTT650" s="705"/>
      <c r="LTU650" s="705"/>
      <c r="LTV650" s="705"/>
      <c r="LTW650" s="705"/>
      <c r="LTX650" s="705"/>
      <c r="LTY650" s="705"/>
      <c r="LTZ650" s="705"/>
      <c r="LUA650" s="705"/>
      <c r="LUB650" s="705"/>
      <c r="LUC650" s="705"/>
      <c r="LUD650" s="705"/>
      <c r="LUE650" s="705"/>
      <c r="LUF650" s="705"/>
      <c r="LUG650" s="705"/>
      <c r="LUH650" s="705"/>
      <c r="LUI650" s="705"/>
      <c r="LUJ650" s="705"/>
      <c r="LUK650" s="705"/>
      <c r="LUL650" s="705"/>
      <c r="LUM650" s="705"/>
      <c r="LUN650" s="705"/>
      <c r="LUO650" s="705"/>
      <c r="LUP650" s="705"/>
      <c r="LUQ650" s="705"/>
      <c r="LUR650" s="705"/>
      <c r="LUS650" s="705"/>
      <c r="LUT650" s="705"/>
      <c r="LUU650" s="705"/>
      <c r="LUV650" s="705"/>
      <c r="LUW650" s="705"/>
      <c r="LUX650" s="705"/>
      <c r="LUY650" s="705"/>
      <c r="LUZ650" s="705"/>
      <c r="LVA650" s="705"/>
      <c r="LVB650" s="705"/>
      <c r="LVC650" s="705"/>
      <c r="LVD650" s="705"/>
      <c r="LVE650" s="705"/>
      <c r="LVF650" s="705"/>
      <c r="LVG650" s="705"/>
      <c r="LVH650" s="705"/>
      <c r="LVI650" s="705"/>
      <c r="LVJ650" s="705"/>
      <c r="LVK650" s="705"/>
      <c r="LVL650" s="705"/>
      <c r="LVM650" s="705"/>
      <c r="LVN650" s="705"/>
      <c r="LVO650" s="705"/>
      <c r="LVP650" s="705"/>
      <c r="LVQ650" s="705"/>
      <c r="LVR650" s="705"/>
      <c r="LVS650" s="705"/>
      <c r="LVT650" s="705"/>
      <c r="LVU650" s="705"/>
      <c r="LVV650" s="705"/>
      <c r="LVW650" s="705"/>
      <c r="LVX650" s="705"/>
      <c r="LVY650" s="705"/>
      <c r="LVZ650" s="705"/>
      <c r="LWA650" s="705"/>
      <c r="LWB650" s="705"/>
      <c r="LWC650" s="705"/>
      <c r="LWD650" s="705"/>
      <c r="LWE650" s="705"/>
      <c r="LWF650" s="705"/>
      <c r="LWG650" s="705"/>
      <c r="LWH650" s="705"/>
      <c r="LWI650" s="705"/>
      <c r="LWJ650" s="705"/>
      <c r="LWK650" s="705"/>
      <c r="LWL650" s="705"/>
      <c r="LWM650" s="705"/>
      <c r="LWN650" s="705"/>
      <c r="LWO650" s="705"/>
      <c r="LWP650" s="705"/>
      <c r="LWQ650" s="705"/>
      <c r="LWR650" s="705"/>
      <c r="LWS650" s="705"/>
      <c r="LWT650" s="705"/>
      <c r="LWU650" s="705"/>
      <c r="LWV650" s="705"/>
      <c r="LWW650" s="705"/>
      <c r="LWX650" s="705"/>
      <c r="LWY650" s="705"/>
      <c r="LWZ650" s="705"/>
      <c r="LXA650" s="705"/>
      <c r="LXB650" s="705"/>
      <c r="LXC650" s="705"/>
      <c r="LXD650" s="705"/>
      <c r="LXE650" s="705"/>
      <c r="LXF650" s="705"/>
      <c r="LXG650" s="705"/>
      <c r="LXH650" s="705"/>
      <c r="LXI650" s="705"/>
      <c r="LXJ650" s="705"/>
      <c r="LXK650" s="705"/>
      <c r="LXL650" s="705"/>
      <c r="LXM650" s="705"/>
      <c r="LXN650" s="705"/>
      <c r="LXO650" s="705"/>
      <c r="LXP650" s="705"/>
      <c r="LXQ650" s="705"/>
      <c r="LXR650" s="705"/>
      <c r="LXS650" s="705"/>
      <c r="LXT650" s="705"/>
      <c r="LXU650" s="705"/>
      <c r="LXV650" s="705"/>
      <c r="LXW650" s="705"/>
      <c r="LXX650" s="705"/>
      <c r="LXY650" s="705"/>
      <c r="LXZ650" s="705"/>
      <c r="LYA650" s="705"/>
      <c r="LYB650" s="705"/>
      <c r="LYC650" s="705"/>
      <c r="LYD650" s="705"/>
      <c r="LYE650" s="705"/>
      <c r="LYF650" s="705"/>
      <c r="LYG650" s="705"/>
      <c r="LYH650" s="705"/>
      <c r="LYI650" s="705"/>
      <c r="LYJ650" s="705"/>
      <c r="LYK650" s="705"/>
      <c r="LYL650" s="705"/>
      <c r="LYM650" s="705"/>
      <c r="LYN650" s="705"/>
      <c r="LYO650" s="705"/>
      <c r="LYP650" s="705"/>
      <c r="LYQ650" s="705"/>
      <c r="LYR650" s="705"/>
      <c r="LYS650" s="705"/>
      <c r="LYT650" s="705"/>
      <c r="LYU650" s="705"/>
      <c r="LYV650" s="705"/>
      <c r="LYW650" s="705"/>
      <c r="LYX650" s="705"/>
      <c r="LYY650" s="705"/>
      <c r="LYZ650" s="705"/>
      <c r="LZA650" s="705"/>
      <c r="LZB650" s="705"/>
      <c r="LZC650" s="705"/>
      <c r="LZD650" s="705"/>
      <c r="LZE650" s="705"/>
      <c r="LZF650" s="705"/>
      <c r="LZG650" s="705"/>
      <c r="LZH650" s="705"/>
      <c r="LZI650" s="705"/>
      <c r="LZJ650" s="705"/>
      <c r="LZK650" s="705"/>
      <c r="LZL650" s="705"/>
      <c r="LZM650" s="705"/>
      <c r="LZN650" s="705"/>
      <c r="LZO650" s="705"/>
      <c r="LZP650" s="705"/>
      <c r="LZQ650" s="705"/>
      <c r="LZR650" s="705"/>
      <c r="LZS650" s="705"/>
      <c r="LZT650" s="705"/>
      <c r="LZU650" s="705"/>
      <c r="LZV650" s="705"/>
      <c r="LZW650" s="705"/>
      <c r="LZX650" s="705"/>
      <c r="LZY650" s="705"/>
      <c r="LZZ650" s="705"/>
      <c r="MAA650" s="705"/>
      <c r="MAB650" s="705"/>
      <c r="MAC650" s="705"/>
      <c r="MAD650" s="705"/>
      <c r="MAE650" s="705"/>
      <c r="MAF650" s="705"/>
      <c r="MAG650" s="705"/>
      <c r="MAH650" s="705"/>
      <c r="MAI650" s="705"/>
      <c r="MAJ650" s="705"/>
      <c r="MAK650" s="705"/>
      <c r="MAL650" s="705"/>
      <c r="MAM650" s="705"/>
      <c r="MAN650" s="705"/>
      <c r="MAO650" s="705"/>
      <c r="MAP650" s="705"/>
      <c r="MAQ650" s="705"/>
      <c r="MAR650" s="705"/>
      <c r="MAS650" s="705"/>
      <c r="MAT650" s="705"/>
      <c r="MAU650" s="705"/>
      <c r="MAV650" s="705"/>
      <c r="MAW650" s="705"/>
      <c r="MAX650" s="705"/>
      <c r="MAY650" s="705"/>
      <c r="MAZ650" s="705"/>
      <c r="MBA650" s="705"/>
      <c r="MBB650" s="705"/>
      <c r="MBC650" s="705"/>
      <c r="MBD650" s="705"/>
      <c r="MBE650" s="705"/>
      <c r="MBF650" s="705"/>
      <c r="MBG650" s="705"/>
      <c r="MBH650" s="705"/>
      <c r="MBI650" s="705"/>
      <c r="MBJ650" s="705"/>
      <c r="MBK650" s="705"/>
      <c r="MBL650" s="705"/>
      <c r="MBM650" s="705"/>
      <c r="MBN650" s="705"/>
      <c r="MBO650" s="705"/>
      <c r="MBP650" s="705"/>
      <c r="MBQ650" s="705"/>
      <c r="MBR650" s="705"/>
      <c r="MBS650" s="705"/>
      <c r="MBT650" s="705"/>
      <c r="MBU650" s="705"/>
      <c r="MBV650" s="705"/>
      <c r="MBW650" s="705"/>
      <c r="MBX650" s="705"/>
      <c r="MBY650" s="705"/>
      <c r="MBZ650" s="705"/>
      <c r="MCA650" s="705"/>
      <c r="MCB650" s="705"/>
      <c r="MCC650" s="705"/>
      <c r="MCD650" s="705"/>
      <c r="MCE650" s="705"/>
      <c r="MCF650" s="705"/>
      <c r="MCG650" s="705"/>
      <c r="MCH650" s="705"/>
      <c r="MCI650" s="705"/>
      <c r="MCJ650" s="705"/>
      <c r="MCK650" s="705"/>
      <c r="MCL650" s="705"/>
      <c r="MCM650" s="705"/>
      <c r="MCN650" s="705"/>
      <c r="MCO650" s="705"/>
      <c r="MCP650" s="705"/>
      <c r="MCQ650" s="705"/>
      <c r="MCR650" s="705"/>
      <c r="MCS650" s="705"/>
      <c r="MCT650" s="705"/>
      <c r="MCU650" s="705"/>
      <c r="MCV650" s="705"/>
      <c r="MCW650" s="705"/>
      <c r="MCX650" s="705"/>
      <c r="MCY650" s="705"/>
      <c r="MCZ650" s="705"/>
      <c r="MDA650" s="705"/>
      <c r="MDB650" s="705"/>
      <c r="MDC650" s="705"/>
      <c r="MDD650" s="705"/>
      <c r="MDE650" s="705"/>
      <c r="MDF650" s="705"/>
      <c r="MDG650" s="705"/>
      <c r="MDH650" s="705"/>
      <c r="MDI650" s="705"/>
      <c r="MDJ650" s="705"/>
      <c r="MDK650" s="705"/>
      <c r="MDL650" s="705"/>
      <c r="MDM650" s="705"/>
      <c r="MDN650" s="705"/>
      <c r="MDO650" s="705"/>
      <c r="MDP650" s="705"/>
      <c r="MDQ650" s="705"/>
      <c r="MDR650" s="705"/>
      <c r="MDS650" s="705"/>
      <c r="MDT650" s="705"/>
      <c r="MDU650" s="705"/>
      <c r="MDV650" s="705"/>
      <c r="MDW650" s="705"/>
      <c r="MDX650" s="705"/>
      <c r="MDY650" s="705"/>
      <c r="MDZ650" s="705"/>
      <c r="MEA650" s="705"/>
      <c r="MEB650" s="705"/>
      <c r="MEC650" s="705"/>
      <c r="MED650" s="705"/>
      <c r="MEE650" s="705"/>
      <c r="MEF650" s="705"/>
      <c r="MEG650" s="705"/>
      <c r="MEH650" s="705"/>
      <c r="MEI650" s="705"/>
      <c r="MEJ650" s="705"/>
      <c r="MEK650" s="705"/>
      <c r="MEL650" s="705"/>
      <c r="MEM650" s="705"/>
      <c r="MEN650" s="705"/>
      <c r="MEO650" s="705"/>
      <c r="MEP650" s="705"/>
      <c r="MEQ650" s="705"/>
      <c r="MER650" s="705"/>
      <c r="MES650" s="705"/>
      <c r="MET650" s="705"/>
      <c r="MEU650" s="705"/>
      <c r="MEV650" s="705"/>
      <c r="MEW650" s="705"/>
      <c r="MEX650" s="705"/>
      <c r="MEY650" s="705"/>
      <c r="MEZ650" s="705"/>
      <c r="MFA650" s="705"/>
      <c r="MFB650" s="705"/>
      <c r="MFC650" s="705"/>
      <c r="MFD650" s="705"/>
      <c r="MFE650" s="705"/>
      <c r="MFF650" s="705"/>
      <c r="MFG650" s="705"/>
      <c r="MFH650" s="705"/>
      <c r="MFI650" s="705"/>
      <c r="MFJ650" s="705"/>
      <c r="MFK650" s="705"/>
      <c r="MFL650" s="705"/>
      <c r="MFM650" s="705"/>
      <c r="MFN650" s="705"/>
      <c r="MFO650" s="705"/>
      <c r="MFP650" s="705"/>
      <c r="MFQ650" s="705"/>
      <c r="MFR650" s="705"/>
      <c r="MFS650" s="705"/>
      <c r="MFT650" s="705"/>
      <c r="MFU650" s="705"/>
      <c r="MFV650" s="705"/>
      <c r="MFW650" s="705"/>
      <c r="MFX650" s="705"/>
      <c r="MFY650" s="705"/>
      <c r="MFZ650" s="705"/>
      <c r="MGA650" s="705"/>
      <c r="MGB650" s="705"/>
      <c r="MGC650" s="705"/>
      <c r="MGD650" s="705"/>
      <c r="MGE650" s="705"/>
      <c r="MGF650" s="705"/>
      <c r="MGG650" s="705"/>
      <c r="MGH650" s="705"/>
      <c r="MGI650" s="705"/>
      <c r="MGJ650" s="705"/>
      <c r="MGK650" s="705"/>
      <c r="MGL650" s="705"/>
      <c r="MGM650" s="705"/>
      <c r="MGN650" s="705"/>
      <c r="MGO650" s="705"/>
      <c r="MGP650" s="705"/>
      <c r="MGQ650" s="705"/>
      <c r="MGR650" s="705"/>
      <c r="MGS650" s="705"/>
      <c r="MGT650" s="705"/>
      <c r="MGU650" s="705"/>
      <c r="MGV650" s="705"/>
      <c r="MGW650" s="705"/>
      <c r="MGX650" s="705"/>
      <c r="MGY650" s="705"/>
      <c r="MGZ650" s="705"/>
      <c r="MHA650" s="705"/>
      <c r="MHB650" s="705"/>
      <c r="MHC650" s="705"/>
      <c r="MHD650" s="705"/>
      <c r="MHE650" s="705"/>
      <c r="MHF650" s="705"/>
      <c r="MHG650" s="705"/>
      <c r="MHH650" s="705"/>
      <c r="MHI650" s="705"/>
      <c r="MHJ650" s="705"/>
      <c r="MHK650" s="705"/>
      <c r="MHL650" s="705"/>
      <c r="MHM650" s="705"/>
      <c r="MHN650" s="705"/>
      <c r="MHO650" s="705"/>
      <c r="MHP650" s="705"/>
      <c r="MHQ650" s="705"/>
      <c r="MHR650" s="705"/>
      <c r="MHS650" s="705"/>
      <c r="MHT650" s="705"/>
      <c r="MHU650" s="705"/>
      <c r="MHV650" s="705"/>
      <c r="MHW650" s="705"/>
      <c r="MHX650" s="705"/>
      <c r="MHY650" s="705"/>
      <c r="MHZ650" s="705"/>
      <c r="MIA650" s="705"/>
      <c r="MIB650" s="705"/>
      <c r="MIC650" s="705"/>
      <c r="MID650" s="705"/>
      <c r="MIE650" s="705"/>
      <c r="MIF650" s="705"/>
      <c r="MIG650" s="705"/>
      <c r="MIH650" s="705"/>
      <c r="MII650" s="705"/>
      <c r="MIJ650" s="705"/>
      <c r="MIK650" s="705"/>
      <c r="MIL650" s="705"/>
      <c r="MIM650" s="705"/>
      <c r="MIN650" s="705"/>
      <c r="MIO650" s="705"/>
      <c r="MIP650" s="705"/>
      <c r="MIQ650" s="705"/>
      <c r="MIR650" s="705"/>
      <c r="MIS650" s="705"/>
      <c r="MIT650" s="705"/>
      <c r="MIU650" s="705"/>
      <c r="MIV650" s="705"/>
      <c r="MIW650" s="705"/>
      <c r="MIX650" s="705"/>
      <c r="MIY650" s="705"/>
      <c r="MIZ650" s="705"/>
      <c r="MJA650" s="705"/>
      <c r="MJB650" s="705"/>
      <c r="MJC650" s="705"/>
      <c r="MJD650" s="705"/>
      <c r="MJE650" s="705"/>
      <c r="MJF650" s="705"/>
      <c r="MJG650" s="705"/>
      <c r="MJH650" s="705"/>
      <c r="MJI650" s="705"/>
      <c r="MJJ650" s="705"/>
      <c r="MJK650" s="705"/>
      <c r="MJL650" s="705"/>
      <c r="MJM650" s="705"/>
      <c r="MJN650" s="705"/>
      <c r="MJO650" s="705"/>
      <c r="MJP650" s="705"/>
      <c r="MJQ650" s="705"/>
      <c r="MJR650" s="705"/>
      <c r="MJS650" s="705"/>
      <c r="MJT650" s="705"/>
      <c r="MJU650" s="705"/>
      <c r="MJV650" s="705"/>
      <c r="MJW650" s="705"/>
      <c r="MJX650" s="705"/>
      <c r="MJY650" s="705"/>
      <c r="MJZ650" s="705"/>
      <c r="MKA650" s="705"/>
      <c r="MKB650" s="705"/>
      <c r="MKC650" s="705"/>
      <c r="MKD650" s="705"/>
      <c r="MKE650" s="705"/>
      <c r="MKF650" s="705"/>
      <c r="MKG650" s="705"/>
      <c r="MKH650" s="705"/>
      <c r="MKI650" s="705"/>
      <c r="MKJ650" s="705"/>
      <c r="MKK650" s="705"/>
      <c r="MKL650" s="705"/>
      <c r="MKM650" s="705"/>
      <c r="MKN650" s="705"/>
      <c r="MKO650" s="705"/>
      <c r="MKP650" s="705"/>
      <c r="MKQ650" s="705"/>
      <c r="MKR650" s="705"/>
      <c r="MKS650" s="705"/>
      <c r="MKT650" s="705"/>
      <c r="MKU650" s="705"/>
      <c r="MKV650" s="705"/>
      <c r="MKW650" s="705"/>
      <c r="MKX650" s="705"/>
      <c r="MKY650" s="705"/>
      <c r="MKZ650" s="705"/>
      <c r="MLA650" s="705"/>
      <c r="MLB650" s="705"/>
      <c r="MLC650" s="705"/>
      <c r="MLD650" s="705"/>
      <c r="MLE650" s="705"/>
      <c r="MLF650" s="705"/>
      <c r="MLG650" s="705"/>
      <c r="MLH650" s="705"/>
      <c r="MLI650" s="705"/>
      <c r="MLJ650" s="705"/>
      <c r="MLK650" s="705"/>
      <c r="MLL650" s="705"/>
      <c r="MLM650" s="705"/>
      <c r="MLN650" s="705"/>
      <c r="MLO650" s="705"/>
      <c r="MLP650" s="705"/>
      <c r="MLQ650" s="705"/>
      <c r="MLR650" s="705"/>
      <c r="MLS650" s="705"/>
      <c r="MLT650" s="705"/>
      <c r="MLU650" s="705"/>
      <c r="MLV650" s="705"/>
      <c r="MLW650" s="705"/>
      <c r="MLX650" s="705"/>
      <c r="MLY650" s="705"/>
      <c r="MLZ650" s="705"/>
      <c r="MMA650" s="705"/>
      <c r="MMB650" s="705"/>
      <c r="MMC650" s="705"/>
      <c r="MMD650" s="705"/>
      <c r="MME650" s="705"/>
      <c r="MMF650" s="705"/>
      <c r="MMG650" s="705"/>
      <c r="MMH650" s="705"/>
      <c r="MMI650" s="705"/>
      <c r="MMJ650" s="705"/>
      <c r="MMK650" s="705"/>
      <c r="MML650" s="705"/>
      <c r="MMM650" s="705"/>
      <c r="MMN650" s="705"/>
      <c r="MMO650" s="705"/>
      <c r="MMP650" s="705"/>
      <c r="MMQ650" s="705"/>
      <c r="MMR650" s="705"/>
      <c r="MMS650" s="705"/>
      <c r="MMT650" s="705"/>
      <c r="MMU650" s="705"/>
      <c r="MMV650" s="705"/>
      <c r="MMW650" s="705"/>
      <c r="MMX650" s="705"/>
      <c r="MMY650" s="705"/>
      <c r="MMZ650" s="705"/>
      <c r="MNA650" s="705"/>
      <c r="MNB650" s="705"/>
      <c r="MNC650" s="705"/>
      <c r="MND650" s="705"/>
      <c r="MNE650" s="705"/>
      <c r="MNF650" s="705"/>
      <c r="MNG650" s="705"/>
      <c r="MNH650" s="705"/>
      <c r="MNI650" s="705"/>
      <c r="MNJ650" s="705"/>
      <c r="MNK650" s="705"/>
      <c r="MNL650" s="705"/>
      <c r="MNM650" s="705"/>
      <c r="MNN650" s="705"/>
      <c r="MNO650" s="705"/>
      <c r="MNP650" s="705"/>
      <c r="MNQ650" s="705"/>
      <c r="MNR650" s="705"/>
      <c r="MNS650" s="705"/>
      <c r="MNT650" s="705"/>
      <c r="MNU650" s="705"/>
      <c r="MNV650" s="705"/>
      <c r="MNW650" s="705"/>
      <c r="MNX650" s="705"/>
      <c r="MNY650" s="705"/>
      <c r="MNZ650" s="705"/>
      <c r="MOA650" s="705"/>
      <c r="MOB650" s="705"/>
      <c r="MOC650" s="705"/>
      <c r="MOD650" s="705"/>
      <c r="MOE650" s="705"/>
      <c r="MOF650" s="705"/>
      <c r="MOG650" s="705"/>
      <c r="MOH650" s="705"/>
      <c r="MOI650" s="705"/>
      <c r="MOJ650" s="705"/>
      <c r="MOK650" s="705"/>
      <c r="MOL650" s="705"/>
      <c r="MOM650" s="705"/>
      <c r="MON650" s="705"/>
      <c r="MOO650" s="705"/>
      <c r="MOP650" s="705"/>
      <c r="MOQ650" s="705"/>
      <c r="MOR650" s="705"/>
      <c r="MOS650" s="705"/>
      <c r="MOT650" s="705"/>
      <c r="MOU650" s="705"/>
      <c r="MOV650" s="705"/>
      <c r="MOW650" s="705"/>
      <c r="MOX650" s="705"/>
      <c r="MOY650" s="705"/>
      <c r="MOZ650" s="705"/>
      <c r="MPA650" s="705"/>
      <c r="MPB650" s="705"/>
      <c r="MPC650" s="705"/>
      <c r="MPD650" s="705"/>
      <c r="MPE650" s="705"/>
      <c r="MPF650" s="705"/>
      <c r="MPG650" s="705"/>
      <c r="MPH650" s="705"/>
      <c r="MPI650" s="705"/>
      <c r="MPJ650" s="705"/>
      <c r="MPK650" s="705"/>
      <c r="MPL650" s="705"/>
      <c r="MPM650" s="705"/>
      <c r="MPN650" s="705"/>
      <c r="MPO650" s="705"/>
      <c r="MPP650" s="705"/>
      <c r="MPQ650" s="705"/>
      <c r="MPR650" s="705"/>
      <c r="MPS650" s="705"/>
      <c r="MPT650" s="705"/>
      <c r="MPU650" s="705"/>
      <c r="MPV650" s="705"/>
      <c r="MPW650" s="705"/>
      <c r="MPX650" s="705"/>
      <c r="MPY650" s="705"/>
      <c r="MPZ650" s="705"/>
      <c r="MQA650" s="705"/>
      <c r="MQB650" s="705"/>
      <c r="MQC650" s="705"/>
      <c r="MQD650" s="705"/>
      <c r="MQE650" s="705"/>
      <c r="MQF650" s="705"/>
      <c r="MQG650" s="705"/>
      <c r="MQH650" s="705"/>
      <c r="MQI650" s="705"/>
      <c r="MQJ650" s="705"/>
      <c r="MQK650" s="705"/>
      <c r="MQL650" s="705"/>
      <c r="MQM650" s="705"/>
      <c r="MQN650" s="705"/>
      <c r="MQO650" s="705"/>
      <c r="MQP650" s="705"/>
      <c r="MQQ650" s="705"/>
      <c r="MQR650" s="705"/>
      <c r="MQS650" s="705"/>
      <c r="MQT650" s="705"/>
      <c r="MQU650" s="705"/>
      <c r="MQV650" s="705"/>
      <c r="MQW650" s="705"/>
      <c r="MQX650" s="705"/>
      <c r="MQY650" s="705"/>
      <c r="MQZ650" s="705"/>
      <c r="MRA650" s="705"/>
      <c r="MRB650" s="705"/>
      <c r="MRC650" s="705"/>
      <c r="MRD650" s="705"/>
      <c r="MRE650" s="705"/>
      <c r="MRF650" s="705"/>
      <c r="MRG650" s="705"/>
      <c r="MRH650" s="705"/>
      <c r="MRI650" s="705"/>
      <c r="MRJ650" s="705"/>
      <c r="MRK650" s="705"/>
      <c r="MRL650" s="705"/>
      <c r="MRM650" s="705"/>
      <c r="MRN650" s="705"/>
      <c r="MRO650" s="705"/>
      <c r="MRP650" s="705"/>
      <c r="MRQ650" s="705"/>
      <c r="MRR650" s="705"/>
      <c r="MRS650" s="705"/>
      <c r="MRT650" s="705"/>
      <c r="MRU650" s="705"/>
      <c r="MRV650" s="705"/>
      <c r="MRW650" s="705"/>
      <c r="MRX650" s="705"/>
      <c r="MRY650" s="705"/>
      <c r="MRZ650" s="705"/>
      <c r="MSA650" s="705"/>
      <c r="MSB650" s="705"/>
      <c r="MSC650" s="705"/>
      <c r="MSD650" s="705"/>
      <c r="MSE650" s="705"/>
      <c r="MSF650" s="705"/>
      <c r="MSG650" s="705"/>
      <c r="MSH650" s="705"/>
      <c r="MSI650" s="705"/>
      <c r="MSJ650" s="705"/>
      <c r="MSK650" s="705"/>
      <c r="MSL650" s="705"/>
      <c r="MSM650" s="705"/>
      <c r="MSN650" s="705"/>
      <c r="MSO650" s="705"/>
      <c r="MSP650" s="705"/>
      <c r="MSQ650" s="705"/>
      <c r="MSR650" s="705"/>
      <c r="MSS650" s="705"/>
      <c r="MST650" s="705"/>
      <c r="MSU650" s="705"/>
      <c r="MSV650" s="705"/>
      <c r="MSW650" s="705"/>
      <c r="MSX650" s="705"/>
      <c r="MSY650" s="705"/>
      <c r="MSZ650" s="705"/>
      <c r="MTA650" s="705"/>
      <c r="MTB650" s="705"/>
      <c r="MTC650" s="705"/>
      <c r="MTD650" s="705"/>
      <c r="MTE650" s="705"/>
      <c r="MTF650" s="705"/>
      <c r="MTG650" s="705"/>
      <c r="MTH650" s="705"/>
      <c r="MTI650" s="705"/>
      <c r="MTJ650" s="705"/>
      <c r="MTK650" s="705"/>
      <c r="MTL650" s="705"/>
      <c r="MTM650" s="705"/>
      <c r="MTN650" s="705"/>
      <c r="MTO650" s="705"/>
      <c r="MTP650" s="705"/>
      <c r="MTQ650" s="705"/>
      <c r="MTR650" s="705"/>
      <c r="MTS650" s="705"/>
      <c r="MTT650" s="705"/>
      <c r="MTU650" s="705"/>
      <c r="MTV650" s="705"/>
      <c r="MTW650" s="705"/>
      <c r="MTX650" s="705"/>
      <c r="MTY650" s="705"/>
      <c r="MTZ650" s="705"/>
      <c r="MUA650" s="705"/>
      <c r="MUB650" s="705"/>
      <c r="MUC650" s="705"/>
      <c r="MUD650" s="705"/>
      <c r="MUE650" s="705"/>
      <c r="MUF650" s="705"/>
      <c r="MUG650" s="705"/>
      <c r="MUH650" s="705"/>
      <c r="MUI650" s="705"/>
      <c r="MUJ650" s="705"/>
      <c r="MUK650" s="705"/>
      <c r="MUL650" s="705"/>
      <c r="MUM650" s="705"/>
      <c r="MUN650" s="705"/>
      <c r="MUO650" s="705"/>
      <c r="MUP650" s="705"/>
      <c r="MUQ650" s="705"/>
      <c r="MUR650" s="705"/>
      <c r="MUS650" s="705"/>
      <c r="MUT650" s="705"/>
      <c r="MUU650" s="705"/>
      <c r="MUV650" s="705"/>
      <c r="MUW650" s="705"/>
      <c r="MUX650" s="705"/>
      <c r="MUY650" s="705"/>
      <c r="MUZ650" s="705"/>
      <c r="MVA650" s="705"/>
      <c r="MVB650" s="705"/>
      <c r="MVC650" s="705"/>
      <c r="MVD650" s="705"/>
      <c r="MVE650" s="705"/>
      <c r="MVF650" s="705"/>
      <c r="MVG650" s="705"/>
      <c r="MVH650" s="705"/>
      <c r="MVI650" s="705"/>
      <c r="MVJ650" s="705"/>
      <c r="MVK650" s="705"/>
      <c r="MVL650" s="705"/>
      <c r="MVM650" s="705"/>
      <c r="MVN650" s="705"/>
      <c r="MVO650" s="705"/>
      <c r="MVP650" s="705"/>
      <c r="MVQ650" s="705"/>
      <c r="MVR650" s="705"/>
      <c r="MVS650" s="705"/>
      <c r="MVT650" s="705"/>
      <c r="MVU650" s="705"/>
      <c r="MVV650" s="705"/>
      <c r="MVW650" s="705"/>
      <c r="MVX650" s="705"/>
      <c r="MVY650" s="705"/>
      <c r="MVZ650" s="705"/>
      <c r="MWA650" s="705"/>
      <c r="MWB650" s="705"/>
      <c r="MWC650" s="705"/>
      <c r="MWD650" s="705"/>
      <c r="MWE650" s="705"/>
      <c r="MWF650" s="705"/>
      <c r="MWG650" s="705"/>
      <c r="MWH650" s="705"/>
      <c r="MWI650" s="705"/>
      <c r="MWJ650" s="705"/>
      <c r="MWK650" s="705"/>
      <c r="MWL650" s="705"/>
      <c r="MWM650" s="705"/>
      <c r="MWN650" s="705"/>
      <c r="MWO650" s="705"/>
      <c r="MWP650" s="705"/>
      <c r="MWQ650" s="705"/>
      <c r="MWR650" s="705"/>
      <c r="MWS650" s="705"/>
      <c r="MWT650" s="705"/>
      <c r="MWU650" s="705"/>
      <c r="MWV650" s="705"/>
      <c r="MWW650" s="705"/>
      <c r="MWX650" s="705"/>
      <c r="MWY650" s="705"/>
      <c r="MWZ650" s="705"/>
      <c r="MXA650" s="705"/>
      <c r="MXB650" s="705"/>
      <c r="MXC650" s="705"/>
      <c r="MXD650" s="705"/>
      <c r="MXE650" s="705"/>
      <c r="MXF650" s="705"/>
      <c r="MXG650" s="705"/>
      <c r="MXH650" s="705"/>
      <c r="MXI650" s="705"/>
      <c r="MXJ650" s="705"/>
      <c r="MXK650" s="705"/>
      <c r="MXL650" s="705"/>
      <c r="MXM650" s="705"/>
      <c r="MXN650" s="705"/>
      <c r="MXO650" s="705"/>
      <c r="MXP650" s="705"/>
      <c r="MXQ650" s="705"/>
      <c r="MXR650" s="705"/>
      <c r="MXS650" s="705"/>
      <c r="MXT650" s="705"/>
      <c r="MXU650" s="705"/>
      <c r="MXV650" s="705"/>
      <c r="MXW650" s="705"/>
      <c r="MXX650" s="705"/>
      <c r="MXY650" s="705"/>
      <c r="MXZ650" s="705"/>
      <c r="MYA650" s="705"/>
      <c r="MYB650" s="705"/>
      <c r="MYC650" s="705"/>
      <c r="MYD650" s="705"/>
      <c r="MYE650" s="705"/>
      <c r="MYF650" s="705"/>
      <c r="MYG650" s="705"/>
      <c r="MYH650" s="705"/>
      <c r="MYI650" s="705"/>
      <c r="MYJ650" s="705"/>
      <c r="MYK650" s="705"/>
      <c r="MYL650" s="705"/>
      <c r="MYM650" s="705"/>
      <c r="MYN650" s="705"/>
      <c r="MYO650" s="705"/>
      <c r="MYP650" s="705"/>
      <c r="MYQ650" s="705"/>
      <c r="MYR650" s="705"/>
      <c r="MYS650" s="705"/>
      <c r="MYT650" s="705"/>
      <c r="MYU650" s="705"/>
      <c r="MYV650" s="705"/>
      <c r="MYW650" s="705"/>
      <c r="MYX650" s="705"/>
      <c r="MYY650" s="705"/>
      <c r="MYZ650" s="705"/>
      <c r="MZA650" s="705"/>
      <c r="MZB650" s="705"/>
      <c r="MZC650" s="705"/>
      <c r="MZD650" s="705"/>
      <c r="MZE650" s="705"/>
      <c r="MZF650" s="705"/>
      <c r="MZG650" s="705"/>
      <c r="MZH650" s="705"/>
      <c r="MZI650" s="705"/>
      <c r="MZJ650" s="705"/>
      <c r="MZK650" s="705"/>
      <c r="MZL650" s="705"/>
      <c r="MZM650" s="705"/>
      <c r="MZN650" s="705"/>
      <c r="MZO650" s="705"/>
      <c r="MZP650" s="705"/>
      <c r="MZQ650" s="705"/>
      <c r="MZR650" s="705"/>
      <c r="MZS650" s="705"/>
      <c r="MZT650" s="705"/>
      <c r="MZU650" s="705"/>
      <c r="MZV650" s="705"/>
      <c r="MZW650" s="705"/>
      <c r="MZX650" s="705"/>
      <c r="MZY650" s="705"/>
      <c r="MZZ650" s="705"/>
      <c r="NAA650" s="705"/>
      <c r="NAB650" s="705"/>
      <c r="NAC650" s="705"/>
      <c r="NAD650" s="705"/>
      <c r="NAE650" s="705"/>
      <c r="NAF650" s="705"/>
      <c r="NAG650" s="705"/>
      <c r="NAH650" s="705"/>
      <c r="NAI650" s="705"/>
      <c r="NAJ650" s="705"/>
      <c r="NAK650" s="705"/>
      <c r="NAL650" s="705"/>
      <c r="NAM650" s="705"/>
      <c r="NAN650" s="705"/>
      <c r="NAO650" s="705"/>
      <c r="NAP650" s="705"/>
      <c r="NAQ650" s="705"/>
      <c r="NAR650" s="705"/>
      <c r="NAS650" s="705"/>
      <c r="NAT650" s="705"/>
      <c r="NAU650" s="705"/>
      <c r="NAV650" s="705"/>
      <c r="NAW650" s="705"/>
      <c r="NAX650" s="705"/>
      <c r="NAY650" s="705"/>
      <c r="NAZ650" s="705"/>
      <c r="NBA650" s="705"/>
      <c r="NBB650" s="705"/>
      <c r="NBC650" s="705"/>
      <c r="NBD650" s="705"/>
      <c r="NBE650" s="705"/>
      <c r="NBF650" s="705"/>
      <c r="NBG650" s="705"/>
      <c r="NBH650" s="705"/>
      <c r="NBI650" s="705"/>
      <c r="NBJ650" s="705"/>
      <c r="NBK650" s="705"/>
      <c r="NBL650" s="705"/>
      <c r="NBM650" s="705"/>
      <c r="NBN650" s="705"/>
      <c r="NBO650" s="705"/>
      <c r="NBP650" s="705"/>
      <c r="NBQ650" s="705"/>
      <c r="NBR650" s="705"/>
      <c r="NBS650" s="705"/>
      <c r="NBT650" s="705"/>
      <c r="NBU650" s="705"/>
      <c r="NBV650" s="705"/>
      <c r="NBW650" s="705"/>
      <c r="NBX650" s="705"/>
      <c r="NBY650" s="705"/>
      <c r="NBZ650" s="705"/>
      <c r="NCA650" s="705"/>
      <c r="NCB650" s="705"/>
      <c r="NCC650" s="705"/>
      <c r="NCD650" s="705"/>
      <c r="NCE650" s="705"/>
      <c r="NCF650" s="705"/>
      <c r="NCG650" s="705"/>
      <c r="NCH650" s="705"/>
      <c r="NCI650" s="705"/>
      <c r="NCJ650" s="705"/>
      <c r="NCK650" s="705"/>
      <c r="NCL650" s="705"/>
      <c r="NCM650" s="705"/>
      <c r="NCN650" s="705"/>
      <c r="NCO650" s="705"/>
      <c r="NCP650" s="705"/>
      <c r="NCQ650" s="705"/>
      <c r="NCR650" s="705"/>
      <c r="NCS650" s="705"/>
      <c r="NCT650" s="705"/>
      <c r="NCU650" s="705"/>
      <c r="NCV650" s="705"/>
      <c r="NCW650" s="705"/>
      <c r="NCX650" s="705"/>
      <c r="NCY650" s="705"/>
      <c r="NCZ650" s="705"/>
      <c r="NDA650" s="705"/>
      <c r="NDB650" s="705"/>
      <c r="NDC650" s="705"/>
      <c r="NDD650" s="705"/>
      <c r="NDE650" s="705"/>
      <c r="NDF650" s="705"/>
      <c r="NDG650" s="705"/>
      <c r="NDH650" s="705"/>
      <c r="NDI650" s="705"/>
      <c r="NDJ650" s="705"/>
      <c r="NDK650" s="705"/>
      <c r="NDL650" s="705"/>
      <c r="NDM650" s="705"/>
      <c r="NDN650" s="705"/>
      <c r="NDO650" s="705"/>
      <c r="NDP650" s="705"/>
      <c r="NDQ650" s="705"/>
      <c r="NDR650" s="705"/>
      <c r="NDS650" s="705"/>
      <c r="NDT650" s="705"/>
      <c r="NDU650" s="705"/>
      <c r="NDV650" s="705"/>
      <c r="NDW650" s="705"/>
      <c r="NDX650" s="705"/>
      <c r="NDY650" s="705"/>
      <c r="NDZ650" s="705"/>
      <c r="NEA650" s="705"/>
      <c r="NEB650" s="705"/>
      <c r="NEC650" s="705"/>
      <c r="NED650" s="705"/>
      <c r="NEE650" s="705"/>
      <c r="NEF650" s="705"/>
      <c r="NEG650" s="705"/>
      <c r="NEH650" s="705"/>
      <c r="NEI650" s="705"/>
      <c r="NEJ650" s="705"/>
      <c r="NEK650" s="705"/>
      <c r="NEL650" s="705"/>
      <c r="NEM650" s="705"/>
      <c r="NEN650" s="705"/>
      <c r="NEO650" s="705"/>
      <c r="NEP650" s="705"/>
      <c r="NEQ650" s="705"/>
      <c r="NER650" s="705"/>
      <c r="NES650" s="705"/>
      <c r="NET650" s="705"/>
      <c r="NEU650" s="705"/>
      <c r="NEV650" s="705"/>
      <c r="NEW650" s="705"/>
      <c r="NEX650" s="705"/>
      <c r="NEY650" s="705"/>
      <c r="NEZ650" s="705"/>
      <c r="NFA650" s="705"/>
      <c r="NFB650" s="705"/>
      <c r="NFC650" s="705"/>
      <c r="NFD650" s="705"/>
      <c r="NFE650" s="705"/>
      <c r="NFF650" s="705"/>
      <c r="NFG650" s="705"/>
      <c r="NFH650" s="705"/>
      <c r="NFI650" s="705"/>
      <c r="NFJ650" s="705"/>
      <c r="NFK650" s="705"/>
      <c r="NFL650" s="705"/>
      <c r="NFM650" s="705"/>
      <c r="NFN650" s="705"/>
      <c r="NFO650" s="705"/>
      <c r="NFP650" s="705"/>
      <c r="NFQ650" s="705"/>
      <c r="NFR650" s="705"/>
      <c r="NFS650" s="705"/>
      <c r="NFT650" s="705"/>
      <c r="NFU650" s="705"/>
      <c r="NFV650" s="705"/>
      <c r="NFW650" s="705"/>
      <c r="NFX650" s="705"/>
      <c r="NFY650" s="705"/>
      <c r="NFZ650" s="705"/>
      <c r="NGA650" s="705"/>
      <c r="NGB650" s="705"/>
      <c r="NGC650" s="705"/>
      <c r="NGD650" s="705"/>
      <c r="NGE650" s="705"/>
      <c r="NGF650" s="705"/>
      <c r="NGG650" s="705"/>
      <c r="NGH650" s="705"/>
      <c r="NGI650" s="705"/>
      <c r="NGJ650" s="705"/>
      <c r="NGK650" s="705"/>
      <c r="NGL650" s="705"/>
      <c r="NGM650" s="705"/>
      <c r="NGN650" s="705"/>
      <c r="NGO650" s="705"/>
      <c r="NGP650" s="705"/>
      <c r="NGQ650" s="705"/>
      <c r="NGR650" s="705"/>
      <c r="NGS650" s="705"/>
      <c r="NGT650" s="705"/>
      <c r="NGU650" s="705"/>
      <c r="NGV650" s="705"/>
      <c r="NGW650" s="705"/>
      <c r="NGX650" s="705"/>
      <c r="NGY650" s="705"/>
      <c r="NGZ650" s="705"/>
      <c r="NHA650" s="705"/>
      <c r="NHB650" s="705"/>
      <c r="NHC650" s="705"/>
      <c r="NHD650" s="705"/>
      <c r="NHE650" s="705"/>
      <c r="NHF650" s="705"/>
      <c r="NHG650" s="705"/>
      <c r="NHH650" s="705"/>
      <c r="NHI650" s="705"/>
      <c r="NHJ650" s="705"/>
      <c r="NHK650" s="705"/>
      <c r="NHL650" s="705"/>
      <c r="NHM650" s="705"/>
      <c r="NHN650" s="705"/>
      <c r="NHO650" s="705"/>
      <c r="NHP650" s="705"/>
      <c r="NHQ650" s="705"/>
      <c r="NHR650" s="705"/>
      <c r="NHS650" s="705"/>
      <c r="NHT650" s="705"/>
      <c r="NHU650" s="705"/>
      <c r="NHV650" s="705"/>
      <c r="NHW650" s="705"/>
      <c r="NHX650" s="705"/>
      <c r="NHY650" s="705"/>
      <c r="NHZ650" s="705"/>
      <c r="NIA650" s="705"/>
      <c r="NIB650" s="705"/>
      <c r="NIC650" s="705"/>
      <c r="NID650" s="705"/>
      <c r="NIE650" s="705"/>
      <c r="NIF650" s="705"/>
      <c r="NIG650" s="705"/>
      <c r="NIH650" s="705"/>
      <c r="NII650" s="705"/>
      <c r="NIJ650" s="705"/>
      <c r="NIK650" s="705"/>
      <c r="NIL650" s="705"/>
      <c r="NIM650" s="705"/>
      <c r="NIN650" s="705"/>
      <c r="NIO650" s="705"/>
      <c r="NIP650" s="705"/>
      <c r="NIQ650" s="705"/>
      <c r="NIR650" s="705"/>
      <c r="NIS650" s="705"/>
      <c r="NIT650" s="705"/>
      <c r="NIU650" s="705"/>
      <c r="NIV650" s="705"/>
      <c r="NIW650" s="705"/>
      <c r="NIX650" s="705"/>
      <c r="NIY650" s="705"/>
      <c r="NIZ650" s="705"/>
      <c r="NJA650" s="705"/>
      <c r="NJB650" s="705"/>
      <c r="NJC650" s="705"/>
      <c r="NJD650" s="705"/>
      <c r="NJE650" s="705"/>
      <c r="NJF650" s="705"/>
      <c r="NJG650" s="705"/>
      <c r="NJH650" s="705"/>
      <c r="NJI650" s="705"/>
      <c r="NJJ650" s="705"/>
      <c r="NJK650" s="705"/>
      <c r="NJL650" s="705"/>
      <c r="NJM650" s="705"/>
      <c r="NJN650" s="705"/>
      <c r="NJO650" s="705"/>
      <c r="NJP650" s="705"/>
      <c r="NJQ650" s="705"/>
      <c r="NJR650" s="705"/>
      <c r="NJS650" s="705"/>
      <c r="NJT650" s="705"/>
      <c r="NJU650" s="705"/>
      <c r="NJV650" s="705"/>
      <c r="NJW650" s="705"/>
      <c r="NJX650" s="705"/>
      <c r="NJY650" s="705"/>
      <c r="NJZ650" s="705"/>
      <c r="NKA650" s="705"/>
      <c r="NKB650" s="705"/>
      <c r="NKC650" s="705"/>
      <c r="NKD650" s="705"/>
      <c r="NKE650" s="705"/>
      <c r="NKF650" s="705"/>
      <c r="NKG650" s="705"/>
      <c r="NKH650" s="705"/>
      <c r="NKI650" s="705"/>
      <c r="NKJ650" s="705"/>
      <c r="NKK650" s="705"/>
      <c r="NKL650" s="705"/>
      <c r="NKM650" s="705"/>
      <c r="NKN650" s="705"/>
      <c r="NKO650" s="705"/>
      <c r="NKP650" s="705"/>
      <c r="NKQ650" s="705"/>
      <c r="NKR650" s="705"/>
      <c r="NKS650" s="705"/>
      <c r="NKT650" s="705"/>
      <c r="NKU650" s="705"/>
      <c r="NKV650" s="705"/>
      <c r="NKW650" s="705"/>
      <c r="NKX650" s="705"/>
      <c r="NKY650" s="705"/>
      <c r="NKZ650" s="705"/>
      <c r="NLA650" s="705"/>
      <c r="NLB650" s="705"/>
      <c r="NLC650" s="705"/>
      <c r="NLD650" s="705"/>
      <c r="NLE650" s="705"/>
      <c r="NLF650" s="705"/>
      <c r="NLG650" s="705"/>
      <c r="NLH650" s="705"/>
      <c r="NLI650" s="705"/>
      <c r="NLJ650" s="705"/>
      <c r="NLK650" s="705"/>
      <c r="NLL650" s="705"/>
      <c r="NLM650" s="705"/>
      <c r="NLN650" s="705"/>
      <c r="NLO650" s="705"/>
      <c r="NLP650" s="705"/>
      <c r="NLQ650" s="705"/>
      <c r="NLR650" s="705"/>
      <c r="NLS650" s="705"/>
      <c r="NLT650" s="705"/>
      <c r="NLU650" s="705"/>
      <c r="NLV650" s="705"/>
      <c r="NLW650" s="705"/>
      <c r="NLX650" s="705"/>
      <c r="NLY650" s="705"/>
      <c r="NLZ650" s="705"/>
      <c r="NMA650" s="705"/>
      <c r="NMB650" s="705"/>
      <c r="NMC650" s="705"/>
      <c r="NMD650" s="705"/>
      <c r="NME650" s="705"/>
      <c r="NMF650" s="705"/>
      <c r="NMG650" s="705"/>
      <c r="NMH650" s="705"/>
      <c r="NMI650" s="705"/>
      <c r="NMJ650" s="705"/>
      <c r="NMK650" s="705"/>
      <c r="NML650" s="705"/>
      <c r="NMM650" s="705"/>
      <c r="NMN650" s="705"/>
      <c r="NMO650" s="705"/>
      <c r="NMP650" s="705"/>
      <c r="NMQ650" s="705"/>
      <c r="NMR650" s="705"/>
      <c r="NMS650" s="705"/>
      <c r="NMT650" s="705"/>
      <c r="NMU650" s="705"/>
      <c r="NMV650" s="705"/>
      <c r="NMW650" s="705"/>
      <c r="NMX650" s="705"/>
      <c r="NMY650" s="705"/>
      <c r="NMZ650" s="705"/>
      <c r="NNA650" s="705"/>
      <c r="NNB650" s="705"/>
      <c r="NNC650" s="705"/>
      <c r="NND650" s="705"/>
      <c r="NNE650" s="705"/>
      <c r="NNF650" s="705"/>
      <c r="NNG650" s="705"/>
      <c r="NNH650" s="705"/>
      <c r="NNI650" s="705"/>
      <c r="NNJ650" s="705"/>
      <c r="NNK650" s="705"/>
      <c r="NNL650" s="705"/>
      <c r="NNM650" s="705"/>
      <c r="NNN650" s="705"/>
      <c r="NNO650" s="705"/>
      <c r="NNP650" s="705"/>
      <c r="NNQ650" s="705"/>
      <c r="NNR650" s="705"/>
      <c r="NNS650" s="705"/>
      <c r="NNT650" s="705"/>
      <c r="NNU650" s="705"/>
      <c r="NNV650" s="705"/>
      <c r="NNW650" s="705"/>
      <c r="NNX650" s="705"/>
      <c r="NNY650" s="705"/>
      <c r="NNZ650" s="705"/>
      <c r="NOA650" s="705"/>
      <c r="NOB650" s="705"/>
      <c r="NOC650" s="705"/>
      <c r="NOD650" s="705"/>
      <c r="NOE650" s="705"/>
      <c r="NOF650" s="705"/>
      <c r="NOG650" s="705"/>
      <c r="NOH650" s="705"/>
      <c r="NOI650" s="705"/>
      <c r="NOJ650" s="705"/>
      <c r="NOK650" s="705"/>
      <c r="NOL650" s="705"/>
      <c r="NOM650" s="705"/>
      <c r="NON650" s="705"/>
      <c r="NOO650" s="705"/>
      <c r="NOP650" s="705"/>
      <c r="NOQ650" s="705"/>
      <c r="NOR650" s="705"/>
      <c r="NOS650" s="705"/>
      <c r="NOT650" s="705"/>
      <c r="NOU650" s="705"/>
      <c r="NOV650" s="705"/>
      <c r="NOW650" s="705"/>
      <c r="NOX650" s="705"/>
      <c r="NOY650" s="705"/>
      <c r="NOZ650" s="705"/>
      <c r="NPA650" s="705"/>
      <c r="NPB650" s="705"/>
      <c r="NPC650" s="705"/>
      <c r="NPD650" s="705"/>
      <c r="NPE650" s="705"/>
      <c r="NPF650" s="705"/>
      <c r="NPG650" s="705"/>
      <c r="NPH650" s="705"/>
      <c r="NPI650" s="705"/>
      <c r="NPJ650" s="705"/>
      <c r="NPK650" s="705"/>
      <c r="NPL650" s="705"/>
      <c r="NPM650" s="705"/>
      <c r="NPN650" s="705"/>
      <c r="NPO650" s="705"/>
      <c r="NPP650" s="705"/>
      <c r="NPQ650" s="705"/>
      <c r="NPR650" s="705"/>
      <c r="NPS650" s="705"/>
      <c r="NPT650" s="705"/>
      <c r="NPU650" s="705"/>
      <c r="NPV650" s="705"/>
      <c r="NPW650" s="705"/>
      <c r="NPX650" s="705"/>
      <c r="NPY650" s="705"/>
      <c r="NPZ650" s="705"/>
      <c r="NQA650" s="705"/>
      <c r="NQB650" s="705"/>
      <c r="NQC650" s="705"/>
      <c r="NQD650" s="705"/>
      <c r="NQE650" s="705"/>
      <c r="NQF650" s="705"/>
      <c r="NQG650" s="705"/>
      <c r="NQH650" s="705"/>
      <c r="NQI650" s="705"/>
      <c r="NQJ650" s="705"/>
      <c r="NQK650" s="705"/>
      <c r="NQL650" s="705"/>
      <c r="NQM650" s="705"/>
      <c r="NQN650" s="705"/>
      <c r="NQO650" s="705"/>
      <c r="NQP650" s="705"/>
      <c r="NQQ650" s="705"/>
      <c r="NQR650" s="705"/>
      <c r="NQS650" s="705"/>
      <c r="NQT650" s="705"/>
      <c r="NQU650" s="705"/>
      <c r="NQV650" s="705"/>
      <c r="NQW650" s="705"/>
      <c r="NQX650" s="705"/>
      <c r="NQY650" s="705"/>
      <c r="NQZ650" s="705"/>
      <c r="NRA650" s="705"/>
      <c r="NRB650" s="705"/>
      <c r="NRC650" s="705"/>
      <c r="NRD650" s="705"/>
      <c r="NRE650" s="705"/>
      <c r="NRF650" s="705"/>
      <c r="NRG650" s="705"/>
      <c r="NRH650" s="705"/>
      <c r="NRI650" s="705"/>
      <c r="NRJ650" s="705"/>
      <c r="NRK650" s="705"/>
      <c r="NRL650" s="705"/>
      <c r="NRM650" s="705"/>
      <c r="NRN650" s="705"/>
      <c r="NRO650" s="705"/>
      <c r="NRP650" s="705"/>
      <c r="NRQ650" s="705"/>
      <c r="NRR650" s="705"/>
      <c r="NRS650" s="705"/>
      <c r="NRT650" s="705"/>
      <c r="NRU650" s="705"/>
      <c r="NRV650" s="705"/>
      <c r="NRW650" s="705"/>
      <c r="NRX650" s="705"/>
      <c r="NRY650" s="705"/>
      <c r="NRZ650" s="705"/>
      <c r="NSA650" s="705"/>
      <c r="NSB650" s="705"/>
      <c r="NSC650" s="705"/>
      <c r="NSD650" s="705"/>
      <c r="NSE650" s="705"/>
      <c r="NSF650" s="705"/>
      <c r="NSG650" s="705"/>
      <c r="NSH650" s="705"/>
      <c r="NSI650" s="705"/>
      <c r="NSJ650" s="705"/>
      <c r="NSK650" s="705"/>
      <c r="NSL650" s="705"/>
      <c r="NSM650" s="705"/>
      <c r="NSN650" s="705"/>
      <c r="NSO650" s="705"/>
      <c r="NSP650" s="705"/>
      <c r="NSQ650" s="705"/>
      <c r="NSR650" s="705"/>
      <c r="NSS650" s="705"/>
      <c r="NST650" s="705"/>
      <c r="NSU650" s="705"/>
      <c r="NSV650" s="705"/>
      <c r="NSW650" s="705"/>
      <c r="NSX650" s="705"/>
      <c r="NSY650" s="705"/>
      <c r="NSZ650" s="705"/>
      <c r="NTA650" s="705"/>
      <c r="NTB650" s="705"/>
      <c r="NTC650" s="705"/>
      <c r="NTD650" s="705"/>
      <c r="NTE650" s="705"/>
      <c r="NTF650" s="705"/>
      <c r="NTG650" s="705"/>
      <c r="NTH650" s="705"/>
      <c r="NTI650" s="705"/>
      <c r="NTJ650" s="705"/>
      <c r="NTK650" s="705"/>
      <c r="NTL650" s="705"/>
      <c r="NTM650" s="705"/>
      <c r="NTN650" s="705"/>
      <c r="NTO650" s="705"/>
      <c r="NTP650" s="705"/>
      <c r="NTQ650" s="705"/>
      <c r="NTR650" s="705"/>
      <c r="NTS650" s="705"/>
      <c r="NTT650" s="705"/>
      <c r="NTU650" s="705"/>
      <c r="NTV650" s="705"/>
      <c r="NTW650" s="705"/>
      <c r="NTX650" s="705"/>
      <c r="NTY650" s="705"/>
      <c r="NTZ650" s="705"/>
      <c r="NUA650" s="705"/>
      <c r="NUB650" s="705"/>
      <c r="NUC650" s="705"/>
      <c r="NUD650" s="705"/>
      <c r="NUE650" s="705"/>
      <c r="NUF650" s="705"/>
      <c r="NUG650" s="705"/>
      <c r="NUH650" s="705"/>
      <c r="NUI650" s="705"/>
      <c r="NUJ650" s="705"/>
      <c r="NUK650" s="705"/>
      <c r="NUL650" s="705"/>
      <c r="NUM650" s="705"/>
      <c r="NUN650" s="705"/>
      <c r="NUO650" s="705"/>
      <c r="NUP650" s="705"/>
      <c r="NUQ650" s="705"/>
      <c r="NUR650" s="705"/>
      <c r="NUS650" s="705"/>
      <c r="NUT650" s="705"/>
      <c r="NUU650" s="705"/>
      <c r="NUV650" s="705"/>
      <c r="NUW650" s="705"/>
      <c r="NUX650" s="705"/>
      <c r="NUY650" s="705"/>
      <c r="NUZ650" s="705"/>
      <c r="NVA650" s="705"/>
      <c r="NVB650" s="705"/>
      <c r="NVC650" s="705"/>
      <c r="NVD650" s="705"/>
      <c r="NVE650" s="705"/>
      <c r="NVF650" s="705"/>
      <c r="NVG650" s="705"/>
      <c r="NVH650" s="705"/>
      <c r="NVI650" s="705"/>
      <c r="NVJ650" s="705"/>
      <c r="NVK650" s="705"/>
      <c r="NVL650" s="705"/>
      <c r="NVM650" s="705"/>
      <c r="NVN650" s="705"/>
      <c r="NVO650" s="705"/>
      <c r="NVP650" s="705"/>
      <c r="NVQ650" s="705"/>
      <c r="NVR650" s="705"/>
      <c r="NVS650" s="705"/>
      <c r="NVT650" s="705"/>
      <c r="NVU650" s="705"/>
      <c r="NVV650" s="705"/>
      <c r="NVW650" s="705"/>
      <c r="NVX650" s="705"/>
      <c r="NVY650" s="705"/>
      <c r="NVZ650" s="705"/>
      <c r="NWA650" s="705"/>
      <c r="NWB650" s="705"/>
      <c r="NWC650" s="705"/>
      <c r="NWD650" s="705"/>
      <c r="NWE650" s="705"/>
      <c r="NWF650" s="705"/>
      <c r="NWG650" s="705"/>
      <c r="NWH650" s="705"/>
      <c r="NWI650" s="705"/>
      <c r="NWJ650" s="705"/>
      <c r="NWK650" s="705"/>
      <c r="NWL650" s="705"/>
      <c r="NWM650" s="705"/>
      <c r="NWN650" s="705"/>
      <c r="NWO650" s="705"/>
      <c r="NWP650" s="705"/>
      <c r="NWQ650" s="705"/>
      <c r="NWR650" s="705"/>
      <c r="NWS650" s="705"/>
      <c r="NWT650" s="705"/>
      <c r="NWU650" s="705"/>
      <c r="NWV650" s="705"/>
      <c r="NWW650" s="705"/>
      <c r="NWX650" s="705"/>
      <c r="NWY650" s="705"/>
      <c r="NWZ650" s="705"/>
      <c r="NXA650" s="705"/>
      <c r="NXB650" s="705"/>
      <c r="NXC650" s="705"/>
      <c r="NXD650" s="705"/>
      <c r="NXE650" s="705"/>
      <c r="NXF650" s="705"/>
      <c r="NXG650" s="705"/>
      <c r="NXH650" s="705"/>
      <c r="NXI650" s="705"/>
      <c r="NXJ650" s="705"/>
      <c r="NXK650" s="705"/>
      <c r="NXL650" s="705"/>
      <c r="NXM650" s="705"/>
      <c r="NXN650" s="705"/>
      <c r="NXO650" s="705"/>
      <c r="NXP650" s="705"/>
      <c r="NXQ650" s="705"/>
      <c r="NXR650" s="705"/>
      <c r="NXS650" s="705"/>
      <c r="NXT650" s="705"/>
      <c r="NXU650" s="705"/>
      <c r="NXV650" s="705"/>
      <c r="NXW650" s="705"/>
      <c r="NXX650" s="705"/>
      <c r="NXY650" s="705"/>
      <c r="NXZ650" s="705"/>
      <c r="NYA650" s="705"/>
      <c r="NYB650" s="705"/>
      <c r="NYC650" s="705"/>
      <c r="NYD650" s="705"/>
      <c r="NYE650" s="705"/>
      <c r="NYF650" s="705"/>
      <c r="NYG650" s="705"/>
      <c r="NYH650" s="705"/>
      <c r="NYI650" s="705"/>
      <c r="NYJ650" s="705"/>
      <c r="NYK650" s="705"/>
      <c r="NYL650" s="705"/>
      <c r="NYM650" s="705"/>
      <c r="NYN650" s="705"/>
      <c r="NYO650" s="705"/>
      <c r="NYP650" s="705"/>
      <c r="NYQ650" s="705"/>
      <c r="NYR650" s="705"/>
      <c r="NYS650" s="705"/>
      <c r="NYT650" s="705"/>
      <c r="NYU650" s="705"/>
      <c r="NYV650" s="705"/>
      <c r="NYW650" s="705"/>
      <c r="NYX650" s="705"/>
      <c r="NYY650" s="705"/>
      <c r="NYZ650" s="705"/>
      <c r="NZA650" s="705"/>
      <c r="NZB650" s="705"/>
      <c r="NZC650" s="705"/>
      <c r="NZD650" s="705"/>
      <c r="NZE650" s="705"/>
      <c r="NZF650" s="705"/>
      <c r="NZG650" s="705"/>
      <c r="NZH650" s="705"/>
      <c r="NZI650" s="705"/>
      <c r="NZJ650" s="705"/>
      <c r="NZK650" s="705"/>
      <c r="NZL650" s="705"/>
      <c r="NZM650" s="705"/>
      <c r="NZN650" s="705"/>
      <c r="NZO650" s="705"/>
      <c r="NZP650" s="705"/>
      <c r="NZQ650" s="705"/>
      <c r="NZR650" s="705"/>
      <c r="NZS650" s="705"/>
      <c r="NZT650" s="705"/>
      <c r="NZU650" s="705"/>
      <c r="NZV650" s="705"/>
      <c r="NZW650" s="705"/>
      <c r="NZX650" s="705"/>
      <c r="NZY650" s="705"/>
      <c r="NZZ650" s="705"/>
      <c r="OAA650" s="705"/>
      <c r="OAB650" s="705"/>
      <c r="OAC650" s="705"/>
      <c r="OAD650" s="705"/>
      <c r="OAE650" s="705"/>
      <c r="OAF650" s="705"/>
      <c r="OAG650" s="705"/>
      <c r="OAH650" s="705"/>
      <c r="OAI650" s="705"/>
      <c r="OAJ650" s="705"/>
      <c r="OAK650" s="705"/>
      <c r="OAL650" s="705"/>
      <c r="OAM650" s="705"/>
      <c r="OAN650" s="705"/>
      <c r="OAO650" s="705"/>
      <c r="OAP650" s="705"/>
      <c r="OAQ650" s="705"/>
      <c r="OAR650" s="705"/>
      <c r="OAS650" s="705"/>
      <c r="OAT650" s="705"/>
      <c r="OAU650" s="705"/>
      <c r="OAV650" s="705"/>
      <c r="OAW650" s="705"/>
      <c r="OAX650" s="705"/>
      <c r="OAY650" s="705"/>
      <c r="OAZ650" s="705"/>
      <c r="OBA650" s="705"/>
      <c r="OBB650" s="705"/>
      <c r="OBC650" s="705"/>
      <c r="OBD650" s="705"/>
      <c r="OBE650" s="705"/>
      <c r="OBF650" s="705"/>
      <c r="OBG650" s="705"/>
      <c r="OBH650" s="705"/>
      <c r="OBI650" s="705"/>
      <c r="OBJ650" s="705"/>
      <c r="OBK650" s="705"/>
      <c r="OBL650" s="705"/>
      <c r="OBM650" s="705"/>
      <c r="OBN650" s="705"/>
      <c r="OBO650" s="705"/>
      <c r="OBP650" s="705"/>
      <c r="OBQ650" s="705"/>
      <c r="OBR650" s="705"/>
      <c r="OBS650" s="705"/>
      <c r="OBT650" s="705"/>
      <c r="OBU650" s="705"/>
      <c r="OBV650" s="705"/>
      <c r="OBW650" s="705"/>
      <c r="OBX650" s="705"/>
      <c r="OBY650" s="705"/>
      <c r="OBZ650" s="705"/>
      <c r="OCA650" s="705"/>
      <c r="OCB650" s="705"/>
      <c r="OCC650" s="705"/>
      <c r="OCD650" s="705"/>
      <c r="OCE650" s="705"/>
      <c r="OCF650" s="705"/>
      <c r="OCG650" s="705"/>
      <c r="OCH650" s="705"/>
      <c r="OCI650" s="705"/>
      <c r="OCJ650" s="705"/>
      <c r="OCK650" s="705"/>
      <c r="OCL650" s="705"/>
      <c r="OCM650" s="705"/>
      <c r="OCN650" s="705"/>
      <c r="OCO650" s="705"/>
      <c r="OCP650" s="705"/>
      <c r="OCQ650" s="705"/>
      <c r="OCR650" s="705"/>
      <c r="OCS650" s="705"/>
      <c r="OCT650" s="705"/>
      <c r="OCU650" s="705"/>
      <c r="OCV650" s="705"/>
      <c r="OCW650" s="705"/>
      <c r="OCX650" s="705"/>
      <c r="OCY650" s="705"/>
      <c r="OCZ650" s="705"/>
      <c r="ODA650" s="705"/>
      <c r="ODB650" s="705"/>
      <c r="ODC650" s="705"/>
      <c r="ODD650" s="705"/>
      <c r="ODE650" s="705"/>
      <c r="ODF650" s="705"/>
      <c r="ODG650" s="705"/>
      <c r="ODH650" s="705"/>
      <c r="ODI650" s="705"/>
      <c r="ODJ650" s="705"/>
      <c r="ODK650" s="705"/>
      <c r="ODL650" s="705"/>
      <c r="ODM650" s="705"/>
      <c r="ODN650" s="705"/>
      <c r="ODO650" s="705"/>
      <c r="ODP650" s="705"/>
      <c r="ODQ650" s="705"/>
      <c r="ODR650" s="705"/>
      <c r="ODS650" s="705"/>
      <c r="ODT650" s="705"/>
      <c r="ODU650" s="705"/>
      <c r="ODV650" s="705"/>
      <c r="ODW650" s="705"/>
      <c r="ODX650" s="705"/>
      <c r="ODY650" s="705"/>
      <c r="ODZ650" s="705"/>
      <c r="OEA650" s="705"/>
      <c r="OEB650" s="705"/>
      <c r="OEC650" s="705"/>
      <c r="OED650" s="705"/>
      <c r="OEE650" s="705"/>
      <c r="OEF650" s="705"/>
      <c r="OEG650" s="705"/>
      <c r="OEH650" s="705"/>
      <c r="OEI650" s="705"/>
      <c r="OEJ650" s="705"/>
      <c r="OEK650" s="705"/>
      <c r="OEL650" s="705"/>
      <c r="OEM650" s="705"/>
      <c r="OEN650" s="705"/>
      <c r="OEO650" s="705"/>
      <c r="OEP650" s="705"/>
      <c r="OEQ650" s="705"/>
      <c r="OER650" s="705"/>
      <c r="OES650" s="705"/>
      <c r="OET650" s="705"/>
      <c r="OEU650" s="705"/>
      <c r="OEV650" s="705"/>
      <c r="OEW650" s="705"/>
      <c r="OEX650" s="705"/>
      <c r="OEY650" s="705"/>
      <c r="OEZ650" s="705"/>
      <c r="OFA650" s="705"/>
      <c r="OFB650" s="705"/>
      <c r="OFC650" s="705"/>
      <c r="OFD650" s="705"/>
      <c r="OFE650" s="705"/>
      <c r="OFF650" s="705"/>
      <c r="OFG650" s="705"/>
      <c r="OFH650" s="705"/>
      <c r="OFI650" s="705"/>
      <c r="OFJ650" s="705"/>
      <c r="OFK650" s="705"/>
      <c r="OFL650" s="705"/>
      <c r="OFM650" s="705"/>
      <c r="OFN650" s="705"/>
      <c r="OFO650" s="705"/>
      <c r="OFP650" s="705"/>
      <c r="OFQ650" s="705"/>
      <c r="OFR650" s="705"/>
      <c r="OFS650" s="705"/>
      <c r="OFT650" s="705"/>
      <c r="OFU650" s="705"/>
      <c r="OFV650" s="705"/>
      <c r="OFW650" s="705"/>
      <c r="OFX650" s="705"/>
      <c r="OFY650" s="705"/>
      <c r="OFZ650" s="705"/>
      <c r="OGA650" s="705"/>
      <c r="OGB650" s="705"/>
      <c r="OGC650" s="705"/>
      <c r="OGD650" s="705"/>
      <c r="OGE650" s="705"/>
      <c r="OGF650" s="705"/>
      <c r="OGG650" s="705"/>
      <c r="OGH650" s="705"/>
      <c r="OGI650" s="705"/>
      <c r="OGJ650" s="705"/>
      <c r="OGK650" s="705"/>
      <c r="OGL650" s="705"/>
      <c r="OGM650" s="705"/>
      <c r="OGN650" s="705"/>
      <c r="OGO650" s="705"/>
      <c r="OGP650" s="705"/>
      <c r="OGQ650" s="705"/>
      <c r="OGR650" s="705"/>
      <c r="OGS650" s="705"/>
      <c r="OGT650" s="705"/>
      <c r="OGU650" s="705"/>
      <c r="OGV650" s="705"/>
      <c r="OGW650" s="705"/>
      <c r="OGX650" s="705"/>
      <c r="OGY650" s="705"/>
      <c r="OGZ650" s="705"/>
      <c r="OHA650" s="705"/>
      <c r="OHB650" s="705"/>
      <c r="OHC650" s="705"/>
      <c r="OHD650" s="705"/>
      <c r="OHE650" s="705"/>
      <c r="OHF650" s="705"/>
      <c r="OHG650" s="705"/>
      <c r="OHH650" s="705"/>
      <c r="OHI650" s="705"/>
      <c r="OHJ650" s="705"/>
      <c r="OHK650" s="705"/>
      <c r="OHL650" s="705"/>
      <c r="OHM650" s="705"/>
      <c r="OHN650" s="705"/>
      <c r="OHO650" s="705"/>
      <c r="OHP650" s="705"/>
      <c r="OHQ650" s="705"/>
      <c r="OHR650" s="705"/>
      <c r="OHS650" s="705"/>
      <c r="OHT650" s="705"/>
      <c r="OHU650" s="705"/>
      <c r="OHV650" s="705"/>
      <c r="OHW650" s="705"/>
      <c r="OHX650" s="705"/>
      <c r="OHY650" s="705"/>
      <c r="OHZ650" s="705"/>
      <c r="OIA650" s="705"/>
      <c r="OIB650" s="705"/>
      <c r="OIC650" s="705"/>
      <c r="OID650" s="705"/>
      <c r="OIE650" s="705"/>
      <c r="OIF650" s="705"/>
      <c r="OIG650" s="705"/>
      <c r="OIH650" s="705"/>
      <c r="OII650" s="705"/>
      <c r="OIJ650" s="705"/>
      <c r="OIK650" s="705"/>
      <c r="OIL650" s="705"/>
      <c r="OIM650" s="705"/>
      <c r="OIN650" s="705"/>
      <c r="OIO650" s="705"/>
      <c r="OIP650" s="705"/>
      <c r="OIQ650" s="705"/>
      <c r="OIR650" s="705"/>
      <c r="OIS650" s="705"/>
      <c r="OIT650" s="705"/>
      <c r="OIU650" s="705"/>
      <c r="OIV650" s="705"/>
      <c r="OIW650" s="705"/>
      <c r="OIX650" s="705"/>
      <c r="OIY650" s="705"/>
      <c r="OIZ650" s="705"/>
      <c r="OJA650" s="705"/>
      <c r="OJB650" s="705"/>
      <c r="OJC650" s="705"/>
      <c r="OJD650" s="705"/>
      <c r="OJE650" s="705"/>
      <c r="OJF650" s="705"/>
      <c r="OJG650" s="705"/>
      <c r="OJH650" s="705"/>
      <c r="OJI650" s="705"/>
      <c r="OJJ650" s="705"/>
      <c r="OJK650" s="705"/>
      <c r="OJL650" s="705"/>
      <c r="OJM650" s="705"/>
      <c r="OJN650" s="705"/>
      <c r="OJO650" s="705"/>
      <c r="OJP650" s="705"/>
      <c r="OJQ650" s="705"/>
      <c r="OJR650" s="705"/>
      <c r="OJS650" s="705"/>
      <c r="OJT650" s="705"/>
      <c r="OJU650" s="705"/>
      <c r="OJV650" s="705"/>
      <c r="OJW650" s="705"/>
      <c r="OJX650" s="705"/>
      <c r="OJY650" s="705"/>
      <c r="OJZ650" s="705"/>
      <c r="OKA650" s="705"/>
      <c r="OKB650" s="705"/>
      <c r="OKC650" s="705"/>
      <c r="OKD650" s="705"/>
      <c r="OKE650" s="705"/>
      <c r="OKF650" s="705"/>
      <c r="OKG650" s="705"/>
      <c r="OKH650" s="705"/>
      <c r="OKI650" s="705"/>
      <c r="OKJ650" s="705"/>
      <c r="OKK650" s="705"/>
      <c r="OKL650" s="705"/>
      <c r="OKM650" s="705"/>
      <c r="OKN650" s="705"/>
      <c r="OKO650" s="705"/>
      <c r="OKP650" s="705"/>
      <c r="OKQ650" s="705"/>
      <c r="OKR650" s="705"/>
      <c r="OKS650" s="705"/>
      <c r="OKT650" s="705"/>
      <c r="OKU650" s="705"/>
      <c r="OKV650" s="705"/>
      <c r="OKW650" s="705"/>
      <c r="OKX650" s="705"/>
      <c r="OKY650" s="705"/>
      <c r="OKZ650" s="705"/>
      <c r="OLA650" s="705"/>
      <c r="OLB650" s="705"/>
      <c r="OLC650" s="705"/>
      <c r="OLD650" s="705"/>
      <c r="OLE650" s="705"/>
      <c r="OLF650" s="705"/>
      <c r="OLG650" s="705"/>
      <c r="OLH650" s="705"/>
      <c r="OLI650" s="705"/>
      <c r="OLJ650" s="705"/>
      <c r="OLK650" s="705"/>
      <c r="OLL650" s="705"/>
      <c r="OLM650" s="705"/>
      <c r="OLN650" s="705"/>
      <c r="OLO650" s="705"/>
      <c r="OLP650" s="705"/>
      <c r="OLQ650" s="705"/>
      <c r="OLR650" s="705"/>
      <c r="OLS650" s="705"/>
      <c r="OLT650" s="705"/>
      <c r="OLU650" s="705"/>
      <c r="OLV650" s="705"/>
      <c r="OLW650" s="705"/>
      <c r="OLX650" s="705"/>
      <c r="OLY650" s="705"/>
      <c r="OLZ650" s="705"/>
      <c r="OMA650" s="705"/>
      <c r="OMB650" s="705"/>
      <c r="OMC650" s="705"/>
      <c r="OMD650" s="705"/>
      <c r="OME650" s="705"/>
      <c r="OMF650" s="705"/>
      <c r="OMG650" s="705"/>
      <c r="OMH650" s="705"/>
      <c r="OMI650" s="705"/>
      <c r="OMJ650" s="705"/>
      <c r="OMK650" s="705"/>
      <c r="OML650" s="705"/>
      <c r="OMM650" s="705"/>
      <c r="OMN650" s="705"/>
      <c r="OMO650" s="705"/>
      <c r="OMP650" s="705"/>
      <c r="OMQ650" s="705"/>
      <c r="OMR650" s="705"/>
      <c r="OMS650" s="705"/>
      <c r="OMT650" s="705"/>
      <c r="OMU650" s="705"/>
      <c r="OMV650" s="705"/>
      <c r="OMW650" s="705"/>
      <c r="OMX650" s="705"/>
      <c r="OMY650" s="705"/>
      <c r="OMZ650" s="705"/>
      <c r="ONA650" s="705"/>
      <c r="ONB650" s="705"/>
      <c r="ONC650" s="705"/>
      <c r="OND650" s="705"/>
      <c r="ONE650" s="705"/>
      <c r="ONF650" s="705"/>
      <c r="ONG650" s="705"/>
      <c r="ONH650" s="705"/>
      <c r="ONI650" s="705"/>
      <c r="ONJ650" s="705"/>
      <c r="ONK650" s="705"/>
      <c r="ONL650" s="705"/>
      <c r="ONM650" s="705"/>
      <c r="ONN650" s="705"/>
      <c r="ONO650" s="705"/>
      <c r="ONP650" s="705"/>
      <c r="ONQ650" s="705"/>
      <c r="ONR650" s="705"/>
      <c r="ONS650" s="705"/>
      <c r="ONT650" s="705"/>
      <c r="ONU650" s="705"/>
      <c r="ONV650" s="705"/>
      <c r="ONW650" s="705"/>
      <c r="ONX650" s="705"/>
      <c r="ONY650" s="705"/>
      <c r="ONZ650" s="705"/>
      <c r="OOA650" s="705"/>
      <c r="OOB650" s="705"/>
      <c r="OOC650" s="705"/>
      <c r="OOD650" s="705"/>
      <c r="OOE650" s="705"/>
      <c r="OOF650" s="705"/>
      <c r="OOG650" s="705"/>
      <c r="OOH650" s="705"/>
      <c r="OOI650" s="705"/>
      <c r="OOJ650" s="705"/>
      <c r="OOK650" s="705"/>
      <c r="OOL650" s="705"/>
      <c r="OOM650" s="705"/>
      <c r="OON650" s="705"/>
      <c r="OOO650" s="705"/>
      <c r="OOP650" s="705"/>
      <c r="OOQ650" s="705"/>
      <c r="OOR650" s="705"/>
      <c r="OOS650" s="705"/>
      <c r="OOT650" s="705"/>
      <c r="OOU650" s="705"/>
      <c r="OOV650" s="705"/>
      <c r="OOW650" s="705"/>
      <c r="OOX650" s="705"/>
      <c r="OOY650" s="705"/>
      <c r="OOZ650" s="705"/>
      <c r="OPA650" s="705"/>
      <c r="OPB650" s="705"/>
      <c r="OPC650" s="705"/>
      <c r="OPD650" s="705"/>
      <c r="OPE650" s="705"/>
      <c r="OPF650" s="705"/>
      <c r="OPG650" s="705"/>
      <c r="OPH650" s="705"/>
      <c r="OPI650" s="705"/>
      <c r="OPJ650" s="705"/>
      <c r="OPK650" s="705"/>
      <c r="OPL650" s="705"/>
      <c r="OPM650" s="705"/>
      <c r="OPN650" s="705"/>
      <c r="OPO650" s="705"/>
      <c r="OPP650" s="705"/>
      <c r="OPQ650" s="705"/>
      <c r="OPR650" s="705"/>
      <c r="OPS650" s="705"/>
      <c r="OPT650" s="705"/>
      <c r="OPU650" s="705"/>
      <c r="OPV650" s="705"/>
      <c r="OPW650" s="705"/>
      <c r="OPX650" s="705"/>
      <c r="OPY650" s="705"/>
      <c r="OPZ650" s="705"/>
      <c r="OQA650" s="705"/>
      <c r="OQB650" s="705"/>
      <c r="OQC650" s="705"/>
      <c r="OQD650" s="705"/>
      <c r="OQE650" s="705"/>
      <c r="OQF650" s="705"/>
      <c r="OQG650" s="705"/>
      <c r="OQH650" s="705"/>
      <c r="OQI650" s="705"/>
      <c r="OQJ650" s="705"/>
      <c r="OQK650" s="705"/>
      <c r="OQL650" s="705"/>
      <c r="OQM650" s="705"/>
      <c r="OQN650" s="705"/>
      <c r="OQO650" s="705"/>
      <c r="OQP650" s="705"/>
      <c r="OQQ650" s="705"/>
      <c r="OQR650" s="705"/>
      <c r="OQS650" s="705"/>
      <c r="OQT650" s="705"/>
      <c r="OQU650" s="705"/>
      <c r="OQV650" s="705"/>
      <c r="OQW650" s="705"/>
      <c r="OQX650" s="705"/>
      <c r="OQY650" s="705"/>
      <c r="OQZ650" s="705"/>
      <c r="ORA650" s="705"/>
      <c r="ORB650" s="705"/>
      <c r="ORC650" s="705"/>
      <c r="ORD650" s="705"/>
      <c r="ORE650" s="705"/>
      <c r="ORF650" s="705"/>
      <c r="ORG650" s="705"/>
      <c r="ORH650" s="705"/>
      <c r="ORI650" s="705"/>
      <c r="ORJ650" s="705"/>
      <c r="ORK650" s="705"/>
      <c r="ORL650" s="705"/>
      <c r="ORM650" s="705"/>
      <c r="ORN650" s="705"/>
      <c r="ORO650" s="705"/>
      <c r="ORP650" s="705"/>
      <c r="ORQ650" s="705"/>
      <c r="ORR650" s="705"/>
      <c r="ORS650" s="705"/>
      <c r="ORT650" s="705"/>
      <c r="ORU650" s="705"/>
      <c r="ORV650" s="705"/>
      <c r="ORW650" s="705"/>
      <c r="ORX650" s="705"/>
      <c r="ORY650" s="705"/>
      <c r="ORZ650" s="705"/>
      <c r="OSA650" s="705"/>
      <c r="OSB650" s="705"/>
      <c r="OSC650" s="705"/>
      <c r="OSD650" s="705"/>
      <c r="OSE650" s="705"/>
      <c r="OSF650" s="705"/>
      <c r="OSG650" s="705"/>
      <c r="OSH650" s="705"/>
      <c r="OSI650" s="705"/>
      <c r="OSJ650" s="705"/>
      <c r="OSK650" s="705"/>
      <c r="OSL650" s="705"/>
      <c r="OSM650" s="705"/>
      <c r="OSN650" s="705"/>
      <c r="OSO650" s="705"/>
      <c r="OSP650" s="705"/>
      <c r="OSQ650" s="705"/>
      <c r="OSR650" s="705"/>
      <c r="OSS650" s="705"/>
      <c r="OST650" s="705"/>
      <c r="OSU650" s="705"/>
      <c r="OSV650" s="705"/>
      <c r="OSW650" s="705"/>
      <c r="OSX650" s="705"/>
      <c r="OSY650" s="705"/>
      <c r="OSZ650" s="705"/>
      <c r="OTA650" s="705"/>
      <c r="OTB650" s="705"/>
      <c r="OTC650" s="705"/>
      <c r="OTD650" s="705"/>
      <c r="OTE650" s="705"/>
      <c r="OTF650" s="705"/>
      <c r="OTG650" s="705"/>
      <c r="OTH650" s="705"/>
      <c r="OTI650" s="705"/>
      <c r="OTJ650" s="705"/>
      <c r="OTK650" s="705"/>
      <c r="OTL650" s="705"/>
      <c r="OTM650" s="705"/>
      <c r="OTN650" s="705"/>
      <c r="OTO650" s="705"/>
      <c r="OTP650" s="705"/>
      <c r="OTQ650" s="705"/>
      <c r="OTR650" s="705"/>
      <c r="OTS650" s="705"/>
      <c r="OTT650" s="705"/>
      <c r="OTU650" s="705"/>
      <c r="OTV650" s="705"/>
      <c r="OTW650" s="705"/>
      <c r="OTX650" s="705"/>
      <c r="OTY650" s="705"/>
      <c r="OTZ650" s="705"/>
      <c r="OUA650" s="705"/>
      <c r="OUB650" s="705"/>
      <c r="OUC650" s="705"/>
      <c r="OUD650" s="705"/>
      <c r="OUE650" s="705"/>
      <c r="OUF650" s="705"/>
      <c r="OUG650" s="705"/>
      <c r="OUH650" s="705"/>
      <c r="OUI650" s="705"/>
      <c r="OUJ650" s="705"/>
      <c r="OUK650" s="705"/>
      <c r="OUL650" s="705"/>
      <c r="OUM650" s="705"/>
      <c r="OUN650" s="705"/>
      <c r="OUO650" s="705"/>
      <c r="OUP650" s="705"/>
      <c r="OUQ650" s="705"/>
      <c r="OUR650" s="705"/>
      <c r="OUS650" s="705"/>
      <c r="OUT650" s="705"/>
      <c r="OUU650" s="705"/>
      <c r="OUV650" s="705"/>
      <c r="OUW650" s="705"/>
      <c r="OUX650" s="705"/>
      <c r="OUY650" s="705"/>
      <c r="OUZ650" s="705"/>
      <c r="OVA650" s="705"/>
      <c r="OVB650" s="705"/>
      <c r="OVC650" s="705"/>
      <c r="OVD650" s="705"/>
      <c r="OVE650" s="705"/>
      <c r="OVF650" s="705"/>
      <c r="OVG650" s="705"/>
      <c r="OVH650" s="705"/>
      <c r="OVI650" s="705"/>
      <c r="OVJ650" s="705"/>
      <c r="OVK650" s="705"/>
      <c r="OVL650" s="705"/>
      <c r="OVM650" s="705"/>
      <c r="OVN650" s="705"/>
      <c r="OVO650" s="705"/>
      <c r="OVP650" s="705"/>
      <c r="OVQ650" s="705"/>
      <c r="OVR650" s="705"/>
      <c r="OVS650" s="705"/>
      <c r="OVT650" s="705"/>
      <c r="OVU650" s="705"/>
      <c r="OVV650" s="705"/>
      <c r="OVW650" s="705"/>
      <c r="OVX650" s="705"/>
      <c r="OVY650" s="705"/>
      <c r="OVZ650" s="705"/>
      <c r="OWA650" s="705"/>
      <c r="OWB650" s="705"/>
      <c r="OWC650" s="705"/>
      <c r="OWD650" s="705"/>
      <c r="OWE650" s="705"/>
      <c r="OWF650" s="705"/>
      <c r="OWG650" s="705"/>
      <c r="OWH650" s="705"/>
      <c r="OWI650" s="705"/>
      <c r="OWJ650" s="705"/>
      <c r="OWK650" s="705"/>
      <c r="OWL650" s="705"/>
      <c r="OWM650" s="705"/>
      <c r="OWN650" s="705"/>
      <c r="OWO650" s="705"/>
      <c r="OWP650" s="705"/>
      <c r="OWQ650" s="705"/>
      <c r="OWR650" s="705"/>
      <c r="OWS650" s="705"/>
      <c r="OWT650" s="705"/>
      <c r="OWU650" s="705"/>
      <c r="OWV650" s="705"/>
      <c r="OWW650" s="705"/>
      <c r="OWX650" s="705"/>
      <c r="OWY650" s="705"/>
      <c r="OWZ650" s="705"/>
      <c r="OXA650" s="705"/>
      <c r="OXB650" s="705"/>
      <c r="OXC650" s="705"/>
      <c r="OXD650" s="705"/>
      <c r="OXE650" s="705"/>
      <c r="OXF650" s="705"/>
      <c r="OXG650" s="705"/>
      <c r="OXH650" s="705"/>
      <c r="OXI650" s="705"/>
      <c r="OXJ650" s="705"/>
      <c r="OXK650" s="705"/>
      <c r="OXL650" s="705"/>
      <c r="OXM650" s="705"/>
      <c r="OXN650" s="705"/>
      <c r="OXO650" s="705"/>
      <c r="OXP650" s="705"/>
      <c r="OXQ650" s="705"/>
      <c r="OXR650" s="705"/>
      <c r="OXS650" s="705"/>
      <c r="OXT650" s="705"/>
      <c r="OXU650" s="705"/>
      <c r="OXV650" s="705"/>
      <c r="OXW650" s="705"/>
      <c r="OXX650" s="705"/>
      <c r="OXY650" s="705"/>
      <c r="OXZ650" s="705"/>
      <c r="OYA650" s="705"/>
      <c r="OYB650" s="705"/>
      <c r="OYC650" s="705"/>
      <c r="OYD650" s="705"/>
      <c r="OYE650" s="705"/>
      <c r="OYF650" s="705"/>
      <c r="OYG650" s="705"/>
      <c r="OYH650" s="705"/>
      <c r="OYI650" s="705"/>
      <c r="OYJ650" s="705"/>
      <c r="OYK650" s="705"/>
      <c r="OYL650" s="705"/>
      <c r="OYM650" s="705"/>
      <c r="OYN650" s="705"/>
      <c r="OYO650" s="705"/>
      <c r="OYP650" s="705"/>
      <c r="OYQ650" s="705"/>
      <c r="OYR650" s="705"/>
      <c r="OYS650" s="705"/>
      <c r="OYT650" s="705"/>
      <c r="OYU650" s="705"/>
      <c r="OYV650" s="705"/>
      <c r="OYW650" s="705"/>
      <c r="OYX650" s="705"/>
      <c r="OYY650" s="705"/>
      <c r="OYZ650" s="705"/>
      <c r="OZA650" s="705"/>
      <c r="OZB650" s="705"/>
      <c r="OZC650" s="705"/>
      <c r="OZD650" s="705"/>
      <c r="OZE650" s="705"/>
      <c r="OZF650" s="705"/>
      <c r="OZG650" s="705"/>
      <c r="OZH650" s="705"/>
      <c r="OZI650" s="705"/>
      <c r="OZJ650" s="705"/>
      <c r="OZK650" s="705"/>
      <c r="OZL650" s="705"/>
      <c r="OZM650" s="705"/>
      <c r="OZN650" s="705"/>
      <c r="OZO650" s="705"/>
      <c r="OZP650" s="705"/>
      <c r="OZQ650" s="705"/>
      <c r="OZR650" s="705"/>
      <c r="OZS650" s="705"/>
      <c r="OZT650" s="705"/>
      <c r="OZU650" s="705"/>
      <c r="OZV650" s="705"/>
      <c r="OZW650" s="705"/>
      <c r="OZX650" s="705"/>
      <c r="OZY650" s="705"/>
      <c r="OZZ650" s="705"/>
      <c r="PAA650" s="705"/>
      <c r="PAB650" s="705"/>
      <c r="PAC650" s="705"/>
      <c r="PAD650" s="705"/>
      <c r="PAE650" s="705"/>
      <c r="PAF650" s="705"/>
      <c r="PAG650" s="705"/>
      <c r="PAH650" s="705"/>
      <c r="PAI650" s="705"/>
      <c r="PAJ650" s="705"/>
      <c r="PAK650" s="705"/>
      <c r="PAL650" s="705"/>
      <c r="PAM650" s="705"/>
      <c r="PAN650" s="705"/>
      <c r="PAO650" s="705"/>
      <c r="PAP650" s="705"/>
      <c r="PAQ650" s="705"/>
      <c r="PAR650" s="705"/>
      <c r="PAS650" s="705"/>
      <c r="PAT650" s="705"/>
      <c r="PAU650" s="705"/>
      <c r="PAV650" s="705"/>
      <c r="PAW650" s="705"/>
      <c r="PAX650" s="705"/>
      <c r="PAY650" s="705"/>
      <c r="PAZ650" s="705"/>
      <c r="PBA650" s="705"/>
      <c r="PBB650" s="705"/>
      <c r="PBC650" s="705"/>
      <c r="PBD650" s="705"/>
      <c r="PBE650" s="705"/>
      <c r="PBF650" s="705"/>
      <c r="PBG650" s="705"/>
      <c r="PBH650" s="705"/>
      <c r="PBI650" s="705"/>
      <c r="PBJ650" s="705"/>
      <c r="PBK650" s="705"/>
      <c r="PBL650" s="705"/>
      <c r="PBM650" s="705"/>
      <c r="PBN650" s="705"/>
      <c r="PBO650" s="705"/>
      <c r="PBP650" s="705"/>
      <c r="PBQ650" s="705"/>
      <c r="PBR650" s="705"/>
      <c r="PBS650" s="705"/>
      <c r="PBT650" s="705"/>
      <c r="PBU650" s="705"/>
      <c r="PBV650" s="705"/>
      <c r="PBW650" s="705"/>
      <c r="PBX650" s="705"/>
      <c r="PBY650" s="705"/>
      <c r="PBZ650" s="705"/>
      <c r="PCA650" s="705"/>
      <c r="PCB650" s="705"/>
      <c r="PCC650" s="705"/>
      <c r="PCD650" s="705"/>
      <c r="PCE650" s="705"/>
      <c r="PCF650" s="705"/>
      <c r="PCG650" s="705"/>
      <c r="PCH650" s="705"/>
      <c r="PCI650" s="705"/>
      <c r="PCJ650" s="705"/>
      <c r="PCK650" s="705"/>
      <c r="PCL650" s="705"/>
      <c r="PCM650" s="705"/>
      <c r="PCN650" s="705"/>
      <c r="PCO650" s="705"/>
      <c r="PCP650" s="705"/>
      <c r="PCQ650" s="705"/>
      <c r="PCR650" s="705"/>
      <c r="PCS650" s="705"/>
      <c r="PCT650" s="705"/>
      <c r="PCU650" s="705"/>
      <c r="PCV650" s="705"/>
      <c r="PCW650" s="705"/>
      <c r="PCX650" s="705"/>
      <c r="PCY650" s="705"/>
      <c r="PCZ650" s="705"/>
      <c r="PDA650" s="705"/>
      <c r="PDB650" s="705"/>
      <c r="PDC650" s="705"/>
      <c r="PDD650" s="705"/>
      <c r="PDE650" s="705"/>
      <c r="PDF650" s="705"/>
      <c r="PDG650" s="705"/>
      <c r="PDH650" s="705"/>
      <c r="PDI650" s="705"/>
      <c r="PDJ650" s="705"/>
      <c r="PDK650" s="705"/>
      <c r="PDL650" s="705"/>
      <c r="PDM650" s="705"/>
      <c r="PDN650" s="705"/>
      <c r="PDO650" s="705"/>
      <c r="PDP650" s="705"/>
      <c r="PDQ650" s="705"/>
      <c r="PDR650" s="705"/>
      <c r="PDS650" s="705"/>
      <c r="PDT650" s="705"/>
      <c r="PDU650" s="705"/>
      <c r="PDV650" s="705"/>
      <c r="PDW650" s="705"/>
      <c r="PDX650" s="705"/>
      <c r="PDY650" s="705"/>
      <c r="PDZ650" s="705"/>
      <c r="PEA650" s="705"/>
      <c r="PEB650" s="705"/>
      <c r="PEC650" s="705"/>
      <c r="PED650" s="705"/>
      <c r="PEE650" s="705"/>
      <c r="PEF650" s="705"/>
      <c r="PEG650" s="705"/>
      <c r="PEH650" s="705"/>
      <c r="PEI650" s="705"/>
      <c r="PEJ650" s="705"/>
      <c r="PEK650" s="705"/>
      <c r="PEL650" s="705"/>
      <c r="PEM650" s="705"/>
      <c r="PEN650" s="705"/>
      <c r="PEO650" s="705"/>
      <c r="PEP650" s="705"/>
      <c r="PEQ650" s="705"/>
      <c r="PER650" s="705"/>
      <c r="PES650" s="705"/>
      <c r="PET650" s="705"/>
      <c r="PEU650" s="705"/>
      <c r="PEV650" s="705"/>
      <c r="PEW650" s="705"/>
      <c r="PEX650" s="705"/>
      <c r="PEY650" s="705"/>
      <c r="PEZ650" s="705"/>
      <c r="PFA650" s="705"/>
      <c r="PFB650" s="705"/>
      <c r="PFC650" s="705"/>
      <c r="PFD650" s="705"/>
      <c r="PFE650" s="705"/>
      <c r="PFF650" s="705"/>
      <c r="PFG650" s="705"/>
      <c r="PFH650" s="705"/>
      <c r="PFI650" s="705"/>
      <c r="PFJ650" s="705"/>
      <c r="PFK650" s="705"/>
      <c r="PFL650" s="705"/>
      <c r="PFM650" s="705"/>
      <c r="PFN650" s="705"/>
      <c r="PFO650" s="705"/>
      <c r="PFP650" s="705"/>
      <c r="PFQ650" s="705"/>
      <c r="PFR650" s="705"/>
      <c r="PFS650" s="705"/>
      <c r="PFT650" s="705"/>
      <c r="PFU650" s="705"/>
      <c r="PFV650" s="705"/>
      <c r="PFW650" s="705"/>
      <c r="PFX650" s="705"/>
      <c r="PFY650" s="705"/>
      <c r="PFZ650" s="705"/>
      <c r="PGA650" s="705"/>
      <c r="PGB650" s="705"/>
      <c r="PGC650" s="705"/>
      <c r="PGD650" s="705"/>
      <c r="PGE650" s="705"/>
      <c r="PGF650" s="705"/>
      <c r="PGG650" s="705"/>
      <c r="PGH650" s="705"/>
      <c r="PGI650" s="705"/>
      <c r="PGJ650" s="705"/>
      <c r="PGK650" s="705"/>
      <c r="PGL650" s="705"/>
      <c r="PGM650" s="705"/>
      <c r="PGN650" s="705"/>
      <c r="PGO650" s="705"/>
      <c r="PGP650" s="705"/>
      <c r="PGQ650" s="705"/>
      <c r="PGR650" s="705"/>
      <c r="PGS650" s="705"/>
      <c r="PGT650" s="705"/>
      <c r="PGU650" s="705"/>
      <c r="PGV650" s="705"/>
      <c r="PGW650" s="705"/>
      <c r="PGX650" s="705"/>
      <c r="PGY650" s="705"/>
      <c r="PGZ650" s="705"/>
      <c r="PHA650" s="705"/>
      <c r="PHB650" s="705"/>
      <c r="PHC650" s="705"/>
      <c r="PHD650" s="705"/>
      <c r="PHE650" s="705"/>
      <c r="PHF650" s="705"/>
      <c r="PHG650" s="705"/>
      <c r="PHH650" s="705"/>
      <c r="PHI650" s="705"/>
      <c r="PHJ650" s="705"/>
      <c r="PHK650" s="705"/>
      <c r="PHL650" s="705"/>
      <c r="PHM650" s="705"/>
      <c r="PHN650" s="705"/>
      <c r="PHO650" s="705"/>
      <c r="PHP650" s="705"/>
      <c r="PHQ650" s="705"/>
      <c r="PHR650" s="705"/>
      <c r="PHS650" s="705"/>
      <c r="PHT650" s="705"/>
      <c r="PHU650" s="705"/>
      <c r="PHV650" s="705"/>
      <c r="PHW650" s="705"/>
      <c r="PHX650" s="705"/>
      <c r="PHY650" s="705"/>
      <c r="PHZ650" s="705"/>
      <c r="PIA650" s="705"/>
      <c r="PIB650" s="705"/>
      <c r="PIC650" s="705"/>
      <c r="PID650" s="705"/>
      <c r="PIE650" s="705"/>
      <c r="PIF650" s="705"/>
      <c r="PIG650" s="705"/>
      <c r="PIH650" s="705"/>
      <c r="PII650" s="705"/>
      <c r="PIJ650" s="705"/>
      <c r="PIK650" s="705"/>
      <c r="PIL650" s="705"/>
      <c r="PIM650" s="705"/>
      <c r="PIN650" s="705"/>
      <c r="PIO650" s="705"/>
      <c r="PIP650" s="705"/>
      <c r="PIQ650" s="705"/>
      <c r="PIR650" s="705"/>
      <c r="PIS650" s="705"/>
      <c r="PIT650" s="705"/>
      <c r="PIU650" s="705"/>
      <c r="PIV650" s="705"/>
      <c r="PIW650" s="705"/>
      <c r="PIX650" s="705"/>
      <c r="PIY650" s="705"/>
      <c r="PIZ650" s="705"/>
      <c r="PJA650" s="705"/>
      <c r="PJB650" s="705"/>
      <c r="PJC650" s="705"/>
      <c r="PJD650" s="705"/>
      <c r="PJE650" s="705"/>
      <c r="PJF650" s="705"/>
      <c r="PJG650" s="705"/>
      <c r="PJH650" s="705"/>
      <c r="PJI650" s="705"/>
      <c r="PJJ650" s="705"/>
      <c r="PJK650" s="705"/>
      <c r="PJL650" s="705"/>
      <c r="PJM650" s="705"/>
      <c r="PJN650" s="705"/>
      <c r="PJO650" s="705"/>
      <c r="PJP650" s="705"/>
      <c r="PJQ650" s="705"/>
      <c r="PJR650" s="705"/>
      <c r="PJS650" s="705"/>
      <c r="PJT650" s="705"/>
      <c r="PJU650" s="705"/>
      <c r="PJV650" s="705"/>
      <c r="PJW650" s="705"/>
      <c r="PJX650" s="705"/>
      <c r="PJY650" s="705"/>
      <c r="PJZ650" s="705"/>
      <c r="PKA650" s="705"/>
      <c r="PKB650" s="705"/>
      <c r="PKC650" s="705"/>
      <c r="PKD650" s="705"/>
      <c r="PKE650" s="705"/>
      <c r="PKF650" s="705"/>
      <c r="PKG650" s="705"/>
      <c r="PKH650" s="705"/>
      <c r="PKI650" s="705"/>
      <c r="PKJ650" s="705"/>
      <c r="PKK650" s="705"/>
      <c r="PKL650" s="705"/>
      <c r="PKM650" s="705"/>
      <c r="PKN650" s="705"/>
      <c r="PKO650" s="705"/>
      <c r="PKP650" s="705"/>
      <c r="PKQ650" s="705"/>
      <c r="PKR650" s="705"/>
      <c r="PKS650" s="705"/>
      <c r="PKT650" s="705"/>
      <c r="PKU650" s="705"/>
      <c r="PKV650" s="705"/>
      <c r="PKW650" s="705"/>
      <c r="PKX650" s="705"/>
      <c r="PKY650" s="705"/>
      <c r="PKZ650" s="705"/>
      <c r="PLA650" s="705"/>
      <c r="PLB650" s="705"/>
      <c r="PLC650" s="705"/>
      <c r="PLD650" s="705"/>
      <c r="PLE650" s="705"/>
      <c r="PLF650" s="705"/>
      <c r="PLG650" s="705"/>
      <c r="PLH650" s="705"/>
      <c r="PLI650" s="705"/>
      <c r="PLJ650" s="705"/>
      <c r="PLK650" s="705"/>
      <c r="PLL650" s="705"/>
      <c r="PLM650" s="705"/>
      <c r="PLN650" s="705"/>
      <c r="PLO650" s="705"/>
      <c r="PLP650" s="705"/>
      <c r="PLQ650" s="705"/>
      <c r="PLR650" s="705"/>
      <c r="PLS650" s="705"/>
      <c r="PLT650" s="705"/>
      <c r="PLU650" s="705"/>
      <c r="PLV650" s="705"/>
      <c r="PLW650" s="705"/>
      <c r="PLX650" s="705"/>
      <c r="PLY650" s="705"/>
      <c r="PLZ650" s="705"/>
      <c r="PMA650" s="705"/>
      <c r="PMB650" s="705"/>
      <c r="PMC650" s="705"/>
      <c r="PMD650" s="705"/>
      <c r="PME650" s="705"/>
      <c r="PMF650" s="705"/>
      <c r="PMG650" s="705"/>
      <c r="PMH650" s="705"/>
      <c r="PMI650" s="705"/>
      <c r="PMJ650" s="705"/>
      <c r="PMK650" s="705"/>
      <c r="PML650" s="705"/>
      <c r="PMM650" s="705"/>
      <c r="PMN650" s="705"/>
      <c r="PMO650" s="705"/>
      <c r="PMP650" s="705"/>
      <c r="PMQ650" s="705"/>
      <c r="PMR650" s="705"/>
      <c r="PMS650" s="705"/>
      <c r="PMT650" s="705"/>
      <c r="PMU650" s="705"/>
      <c r="PMV650" s="705"/>
      <c r="PMW650" s="705"/>
      <c r="PMX650" s="705"/>
      <c r="PMY650" s="705"/>
      <c r="PMZ650" s="705"/>
      <c r="PNA650" s="705"/>
      <c r="PNB650" s="705"/>
      <c r="PNC650" s="705"/>
      <c r="PND650" s="705"/>
      <c r="PNE650" s="705"/>
      <c r="PNF650" s="705"/>
      <c r="PNG650" s="705"/>
      <c r="PNH650" s="705"/>
      <c r="PNI650" s="705"/>
      <c r="PNJ650" s="705"/>
      <c r="PNK650" s="705"/>
      <c r="PNL650" s="705"/>
      <c r="PNM650" s="705"/>
      <c r="PNN650" s="705"/>
      <c r="PNO650" s="705"/>
      <c r="PNP650" s="705"/>
      <c r="PNQ650" s="705"/>
      <c r="PNR650" s="705"/>
      <c r="PNS650" s="705"/>
      <c r="PNT650" s="705"/>
      <c r="PNU650" s="705"/>
      <c r="PNV650" s="705"/>
      <c r="PNW650" s="705"/>
      <c r="PNX650" s="705"/>
      <c r="PNY650" s="705"/>
      <c r="PNZ650" s="705"/>
      <c r="POA650" s="705"/>
      <c r="POB650" s="705"/>
      <c r="POC650" s="705"/>
      <c r="POD650" s="705"/>
      <c r="POE650" s="705"/>
      <c r="POF650" s="705"/>
      <c r="POG650" s="705"/>
      <c r="POH650" s="705"/>
      <c r="POI650" s="705"/>
      <c r="POJ650" s="705"/>
      <c r="POK650" s="705"/>
      <c r="POL650" s="705"/>
      <c r="POM650" s="705"/>
      <c r="PON650" s="705"/>
      <c r="POO650" s="705"/>
      <c r="POP650" s="705"/>
      <c r="POQ650" s="705"/>
      <c r="POR650" s="705"/>
      <c r="POS650" s="705"/>
      <c r="POT650" s="705"/>
      <c r="POU650" s="705"/>
      <c r="POV650" s="705"/>
      <c r="POW650" s="705"/>
      <c r="POX650" s="705"/>
      <c r="POY650" s="705"/>
      <c r="POZ650" s="705"/>
      <c r="PPA650" s="705"/>
      <c r="PPB650" s="705"/>
      <c r="PPC650" s="705"/>
      <c r="PPD650" s="705"/>
      <c r="PPE650" s="705"/>
      <c r="PPF650" s="705"/>
      <c r="PPG650" s="705"/>
      <c r="PPH650" s="705"/>
      <c r="PPI650" s="705"/>
      <c r="PPJ650" s="705"/>
      <c r="PPK650" s="705"/>
      <c r="PPL650" s="705"/>
      <c r="PPM650" s="705"/>
      <c r="PPN650" s="705"/>
      <c r="PPO650" s="705"/>
      <c r="PPP650" s="705"/>
      <c r="PPQ650" s="705"/>
      <c r="PPR650" s="705"/>
      <c r="PPS650" s="705"/>
      <c r="PPT650" s="705"/>
      <c r="PPU650" s="705"/>
      <c r="PPV650" s="705"/>
      <c r="PPW650" s="705"/>
      <c r="PPX650" s="705"/>
      <c r="PPY650" s="705"/>
      <c r="PPZ650" s="705"/>
      <c r="PQA650" s="705"/>
      <c r="PQB650" s="705"/>
      <c r="PQC650" s="705"/>
      <c r="PQD650" s="705"/>
      <c r="PQE650" s="705"/>
      <c r="PQF650" s="705"/>
      <c r="PQG650" s="705"/>
      <c r="PQH650" s="705"/>
      <c r="PQI650" s="705"/>
      <c r="PQJ650" s="705"/>
      <c r="PQK650" s="705"/>
      <c r="PQL650" s="705"/>
      <c r="PQM650" s="705"/>
      <c r="PQN650" s="705"/>
      <c r="PQO650" s="705"/>
      <c r="PQP650" s="705"/>
      <c r="PQQ650" s="705"/>
      <c r="PQR650" s="705"/>
      <c r="PQS650" s="705"/>
      <c r="PQT650" s="705"/>
      <c r="PQU650" s="705"/>
      <c r="PQV650" s="705"/>
      <c r="PQW650" s="705"/>
      <c r="PQX650" s="705"/>
      <c r="PQY650" s="705"/>
      <c r="PQZ650" s="705"/>
      <c r="PRA650" s="705"/>
      <c r="PRB650" s="705"/>
      <c r="PRC650" s="705"/>
      <c r="PRD650" s="705"/>
      <c r="PRE650" s="705"/>
      <c r="PRF650" s="705"/>
      <c r="PRG650" s="705"/>
      <c r="PRH650" s="705"/>
      <c r="PRI650" s="705"/>
      <c r="PRJ650" s="705"/>
      <c r="PRK650" s="705"/>
      <c r="PRL650" s="705"/>
      <c r="PRM650" s="705"/>
      <c r="PRN650" s="705"/>
      <c r="PRO650" s="705"/>
      <c r="PRP650" s="705"/>
      <c r="PRQ650" s="705"/>
      <c r="PRR650" s="705"/>
      <c r="PRS650" s="705"/>
      <c r="PRT650" s="705"/>
      <c r="PRU650" s="705"/>
      <c r="PRV650" s="705"/>
      <c r="PRW650" s="705"/>
      <c r="PRX650" s="705"/>
      <c r="PRY650" s="705"/>
      <c r="PRZ650" s="705"/>
      <c r="PSA650" s="705"/>
      <c r="PSB650" s="705"/>
      <c r="PSC650" s="705"/>
      <c r="PSD650" s="705"/>
      <c r="PSE650" s="705"/>
      <c r="PSF650" s="705"/>
      <c r="PSG650" s="705"/>
      <c r="PSH650" s="705"/>
      <c r="PSI650" s="705"/>
      <c r="PSJ650" s="705"/>
      <c r="PSK650" s="705"/>
      <c r="PSL650" s="705"/>
      <c r="PSM650" s="705"/>
      <c r="PSN650" s="705"/>
      <c r="PSO650" s="705"/>
      <c r="PSP650" s="705"/>
      <c r="PSQ650" s="705"/>
      <c r="PSR650" s="705"/>
      <c r="PSS650" s="705"/>
      <c r="PST650" s="705"/>
      <c r="PSU650" s="705"/>
      <c r="PSV650" s="705"/>
      <c r="PSW650" s="705"/>
      <c r="PSX650" s="705"/>
      <c r="PSY650" s="705"/>
      <c r="PSZ650" s="705"/>
      <c r="PTA650" s="705"/>
      <c r="PTB650" s="705"/>
      <c r="PTC650" s="705"/>
      <c r="PTD650" s="705"/>
      <c r="PTE650" s="705"/>
      <c r="PTF650" s="705"/>
      <c r="PTG650" s="705"/>
      <c r="PTH650" s="705"/>
      <c r="PTI650" s="705"/>
      <c r="PTJ650" s="705"/>
      <c r="PTK650" s="705"/>
      <c r="PTL650" s="705"/>
      <c r="PTM650" s="705"/>
      <c r="PTN650" s="705"/>
      <c r="PTO650" s="705"/>
      <c r="PTP650" s="705"/>
      <c r="PTQ650" s="705"/>
      <c r="PTR650" s="705"/>
      <c r="PTS650" s="705"/>
      <c r="PTT650" s="705"/>
      <c r="PTU650" s="705"/>
      <c r="PTV650" s="705"/>
      <c r="PTW650" s="705"/>
      <c r="PTX650" s="705"/>
      <c r="PTY650" s="705"/>
      <c r="PTZ650" s="705"/>
      <c r="PUA650" s="705"/>
      <c r="PUB650" s="705"/>
      <c r="PUC650" s="705"/>
      <c r="PUD650" s="705"/>
      <c r="PUE650" s="705"/>
      <c r="PUF650" s="705"/>
      <c r="PUG650" s="705"/>
      <c r="PUH650" s="705"/>
      <c r="PUI650" s="705"/>
      <c r="PUJ650" s="705"/>
      <c r="PUK650" s="705"/>
      <c r="PUL650" s="705"/>
      <c r="PUM650" s="705"/>
      <c r="PUN650" s="705"/>
      <c r="PUO650" s="705"/>
      <c r="PUP650" s="705"/>
      <c r="PUQ650" s="705"/>
      <c r="PUR650" s="705"/>
      <c r="PUS650" s="705"/>
      <c r="PUT650" s="705"/>
      <c r="PUU650" s="705"/>
      <c r="PUV650" s="705"/>
      <c r="PUW650" s="705"/>
      <c r="PUX650" s="705"/>
      <c r="PUY650" s="705"/>
      <c r="PUZ650" s="705"/>
      <c r="PVA650" s="705"/>
      <c r="PVB650" s="705"/>
      <c r="PVC650" s="705"/>
      <c r="PVD650" s="705"/>
      <c r="PVE650" s="705"/>
      <c r="PVF650" s="705"/>
      <c r="PVG650" s="705"/>
      <c r="PVH650" s="705"/>
      <c r="PVI650" s="705"/>
      <c r="PVJ650" s="705"/>
      <c r="PVK650" s="705"/>
      <c r="PVL650" s="705"/>
      <c r="PVM650" s="705"/>
      <c r="PVN650" s="705"/>
      <c r="PVO650" s="705"/>
      <c r="PVP650" s="705"/>
      <c r="PVQ650" s="705"/>
      <c r="PVR650" s="705"/>
      <c r="PVS650" s="705"/>
      <c r="PVT650" s="705"/>
      <c r="PVU650" s="705"/>
      <c r="PVV650" s="705"/>
      <c r="PVW650" s="705"/>
      <c r="PVX650" s="705"/>
      <c r="PVY650" s="705"/>
      <c r="PVZ650" s="705"/>
      <c r="PWA650" s="705"/>
      <c r="PWB650" s="705"/>
      <c r="PWC650" s="705"/>
      <c r="PWD650" s="705"/>
      <c r="PWE650" s="705"/>
      <c r="PWF650" s="705"/>
      <c r="PWG650" s="705"/>
      <c r="PWH650" s="705"/>
      <c r="PWI650" s="705"/>
      <c r="PWJ650" s="705"/>
      <c r="PWK650" s="705"/>
      <c r="PWL650" s="705"/>
      <c r="PWM650" s="705"/>
      <c r="PWN650" s="705"/>
      <c r="PWO650" s="705"/>
      <c r="PWP650" s="705"/>
      <c r="PWQ650" s="705"/>
      <c r="PWR650" s="705"/>
      <c r="PWS650" s="705"/>
      <c r="PWT650" s="705"/>
      <c r="PWU650" s="705"/>
      <c r="PWV650" s="705"/>
      <c r="PWW650" s="705"/>
      <c r="PWX650" s="705"/>
      <c r="PWY650" s="705"/>
      <c r="PWZ650" s="705"/>
      <c r="PXA650" s="705"/>
      <c r="PXB650" s="705"/>
      <c r="PXC650" s="705"/>
      <c r="PXD650" s="705"/>
      <c r="PXE650" s="705"/>
      <c r="PXF650" s="705"/>
      <c r="PXG650" s="705"/>
      <c r="PXH650" s="705"/>
      <c r="PXI650" s="705"/>
      <c r="PXJ650" s="705"/>
      <c r="PXK650" s="705"/>
      <c r="PXL650" s="705"/>
      <c r="PXM650" s="705"/>
      <c r="PXN650" s="705"/>
      <c r="PXO650" s="705"/>
      <c r="PXP650" s="705"/>
      <c r="PXQ650" s="705"/>
      <c r="PXR650" s="705"/>
      <c r="PXS650" s="705"/>
      <c r="PXT650" s="705"/>
      <c r="PXU650" s="705"/>
      <c r="PXV650" s="705"/>
      <c r="PXW650" s="705"/>
      <c r="PXX650" s="705"/>
      <c r="PXY650" s="705"/>
      <c r="PXZ650" s="705"/>
      <c r="PYA650" s="705"/>
      <c r="PYB650" s="705"/>
      <c r="PYC650" s="705"/>
      <c r="PYD650" s="705"/>
      <c r="PYE650" s="705"/>
      <c r="PYF650" s="705"/>
      <c r="PYG650" s="705"/>
      <c r="PYH650" s="705"/>
      <c r="PYI650" s="705"/>
      <c r="PYJ650" s="705"/>
      <c r="PYK650" s="705"/>
      <c r="PYL650" s="705"/>
      <c r="PYM650" s="705"/>
      <c r="PYN650" s="705"/>
      <c r="PYO650" s="705"/>
      <c r="PYP650" s="705"/>
      <c r="PYQ650" s="705"/>
      <c r="PYR650" s="705"/>
      <c r="PYS650" s="705"/>
      <c r="PYT650" s="705"/>
      <c r="PYU650" s="705"/>
      <c r="PYV650" s="705"/>
      <c r="PYW650" s="705"/>
      <c r="PYX650" s="705"/>
      <c r="PYY650" s="705"/>
      <c r="PYZ650" s="705"/>
      <c r="PZA650" s="705"/>
      <c r="PZB650" s="705"/>
      <c r="PZC650" s="705"/>
      <c r="PZD650" s="705"/>
      <c r="PZE650" s="705"/>
      <c r="PZF650" s="705"/>
      <c r="PZG650" s="705"/>
      <c r="PZH650" s="705"/>
      <c r="PZI650" s="705"/>
      <c r="PZJ650" s="705"/>
      <c r="PZK650" s="705"/>
      <c r="PZL650" s="705"/>
      <c r="PZM650" s="705"/>
      <c r="PZN650" s="705"/>
      <c r="PZO650" s="705"/>
      <c r="PZP650" s="705"/>
      <c r="PZQ650" s="705"/>
      <c r="PZR650" s="705"/>
      <c r="PZS650" s="705"/>
      <c r="PZT650" s="705"/>
      <c r="PZU650" s="705"/>
      <c r="PZV650" s="705"/>
      <c r="PZW650" s="705"/>
      <c r="PZX650" s="705"/>
      <c r="PZY650" s="705"/>
      <c r="PZZ650" s="705"/>
      <c r="QAA650" s="705"/>
      <c r="QAB650" s="705"/>
      <c r="QAC650" s="705"/>
      <c r="QAD650" s="705"/>
      <c r="QAE650" s="705"/>
      <c r="QAF650" s="705"/>
      <c r="QAG650" s="705"/>
      <c r="QAH650" s="705"/>
      <c r="QAI650" s="705"/>
      <c r="QAJ650" s="705"/>
      <c r="QAK650" s="705"/>
      <c r="QAL650" s="705"/>
      <c r="QAM650" s="705"/>
      <c r="QAN650" s="705"/>
      <c r="QAO650" s="705"/>
      <c r="QAP650" s="705"/>
      <c r="QAQ650" s="705"/>
      <c r="QAR650" s="705"/>
      <c r="QAS650" s="705"/>
      <c r="QAT650" s="705"/>
      <c r="QAU650" s="705"/>
      <c r="QAV650" s="705"/>
      <c r="QAW650" s="705"/>
      <c r="QAX650" s="705"/>
      <c r="QAY650" s="705"/>
      <c r="QAZ650" s="705"/>
      <c r="QBA650" s="705"/>
      <c r="QBB650" s="705"/>
      <c r="QBC650" s="705"/>
      <c r="QBD650" s="705"/>
      <c r="QBE650" s="705"/>
      <c r="QBF650" s="705"/>
      <c r="QBG650" s="705"/>
      <c r="QBH650" s="705"/>
      <c r="QBI650" s="705"/>
      <c r="QBJ650" s="705"/>
      <c r="QBK650" s="705"/>
      <c r="QBL650" s="705"/>
      <c r="QBM650" s="705"/>
      <c r="QBN650" s="705"/>
      <c r="QBO650" s="705"/>
      <c r="QBP650" s="705"/>
      <c r="QBQ650" s="705"/>
      <c r="QBR650" s="705"/>
      <c r="QBS650" s="705"/>
      <c r="QBT650" s="705"/>
      <c r="QBU650" s="705"/>
      <c r="QBV650" s="705"/>
      <c r="QBW650" s="705"/>
      <c r="QBX650" s="705"/>
      <c r="QBY650" s="705"/>
      <c r="QBZ650" s="705"/>
      <c r="QCA650" s="705"/>
      <c r="QCB650" s="705"/>
      <c r="QCC650" s="705"/>
      <c r="QCD650" s="705"/>
      <c r="QCE650" s="705"/>
      <c r="QCF650" s="705"/>
      <c r="QCG650" s="705"/>
      <c r="QCH650" s="705"/>
      <c r="QCI650" s="705"/>
      <c r="QCJ650" s="705"/>
      <c r="QCK650" s="705"/>
      <c r="QCL650" s="705"/>
      <c r="QCM650" s="705"/>
      <c r="QCN650" s="705"/>
      <c r="QCO650" s="705"/>
      <c r="QCP650" s="705"/>
      <c r="QCQ650" s="705"/>
      <c r="QCR650" s="705"/>
      <c r="QCS650" s="705"/>
      <c r="QCT650" s="705"/>
      <c r="QCU650" s="705"/>
      <c r="QCV650" s="705"/>
      <c r="QCW650" s="705"/>
      <c r="QCX650" s="705"/>
      <c r="QCY650" s="705"/>
      <c r="QCZ650" s="705"/>
      <c r="QDA650" s="705"/>
      <c r="QDB650" s="705"/>
      <c r="QDC650" s="705"/>
      <c r="QDD650" s="705"/>
      <c r="QDE650" s="705"/>
      <c r="QDF650" s="705"/>
      <c r="QDG650" s="705"/>
      <c r="QDH650" s="705"/>
      <c r="QDI650" s="705"/>
      <c r="QDJ650" s="705"/>
      <c r="QDK650" s="705"/>
      <c r="QDL650" s="705"/>
      <c r="QDM650" s="705"/>
      <c r="QDN650" s="705"/>
      <c r="QDO650" s="705"/>
      <c r="QDP650" s="705"/>
      <c r="QDQ650" s="705"/>
      <c r="QDR650" s="705"/>
      <c r="QDS650" s="705"/>
      <c r="QDT650" s="705"/>
      <c r="QDU650" s="705"/>
      <c r="QDV650" s="705"/>
      <c r="QDW650" s="705"/>
      <c r="QDX650" s="705"/>
      <c r="QDY650" s="705"/>
      <c r="QDZ650" s="705"/>
      <c r="QEA650" s="705"/>
      <c r="QEB650" s="705"/>
      <c r="QEC650" s="705"/>
      <c r="QED650" s="705"/>
      <c r="QEE650" s="705"/>
      <c r="QEF650" s="705"/>
      <c r="QEG650" s="705"/>
      <c r="QEH650" s="705"/>
      <c r="QEI650" s="705"/>
      <c r="QEJ650" s="705"/>
      <c r="QEK650" s="705"/>
      <c r="QEL650" s="705"/>
      <c r="QEM650" s="705"/>
      <c r="QEN650" s="705"/>
      <c r="QEO650" s="705"/>
      <c r="QEP650" s="705"/>
      <c r="QEQ650" s="705"/>
      <c r="QER650" s="705"/>
      <c r="QES650" s="705"/>
      <c r="QET650" s="705"/>
      <c r="QEU650" s="705"/>
      <c r="QEV650" s="705"/>
      <c r="QEW650" s="705"/>
      <c r="QEX650" s="705"/>
      <c r="QEY650" s="705"/>
      <c r="QEZ650" s="705"/>
      <c r="QFA650" s="705"/>
      <c r="QFB650" s="705"/>
      <c r="QFC650" s="705"/>
      <c r="QFD650" s="705"/>
      <c r="QFE650" s="705"/>
      <c r="QFF650" s="705"/>
      <c r="QFG650" s="705"/>
      <c r="QFH650" s="705"/>
      <c r="QFI650" s="705"/>
      <c r="QFJ650" s="705"/>
      <c r="QFK650" s="705"/>
      <c r="QFL650" s="705"/>
      <c r="QFM650" s="705"/>
      <c r="QFN650" s="705"/>
      <c r="QFO650" s="705"/>
      <c r="QFP650" s="705"/>
      <c r="QFQ650" s="705"/>
      <c r="QFR650" s="705"/>
      <c r="QFS650" s="705"/>
      <c r="QFT650" s="705"/>
      <c r="QFU650" s="705"/>
      <c r="QFV650" s="705"/>
      <c r="QFW650" s="705"/>
      <c r="QFX650" s="705"/>
      <c r="QFY650" s="705"/>
      <c r="QFZ650" s="705"/>
      <c r="QGA650" s="705"/>
      <c r="QGB650" s="705"/>
      <c r="QGC650" s="705"/>
      <c r="QGD650" s="705"/>
      <c r="QGE650" s="705"/>
      <c r="QGF650" s="705"/>
      <c r="QGG650" s="705"/>
      <c r="QGH650" s="705"/>
      <c r="QGI650" s="705"/>
      <c r="QGJ650" s="705"/>
      <c r="QGK650" s="705"/>
      <c r="QGL650" s="705"/>
      <c r="QGM650" s="705"/>
      <c r="QGN650" s="705"/>
      <c r="QGO650" s="705"/>
      <c r="QGP650" s="705"/>
      <c r="QGQ650" s="705"/>
      <c r="QGR650" s="705"/>
      <c r="QGS650" s="705"/>
      <c r="QGT650" s="705"/>
      <c r="QGU650" s="705"/>
      <c r="QGV650" s="705"/>
      <c r="QGW650" s="705"/>
      <c r="QGX650" s="705"/>
      <c r="QGY650" s="705"/>
      <c r="QGZ650" s="705"/>
      <c r="QHA650" s="705"/>
      <c r="QHB650" s="705"/>
      <c r="QHC650" s="705"/>
      <c r="QHD650" s="705"/>
      <c r="QHE650" s="705"/>
      <c r="QHF650" s="705"/>
      <c r="QHG650" s="705"/>
      <c r="QHH650" s="705"/>
      <c r="QHI650" s="705"/>
      <c r="QHJ650" s="705"/>
      <c r="QHK650" s="705"/>
      <c r="QHL650" s="705"/>
      <c r="QHM650" s="705"/>
      <c r="QHN650" s="705"/>
      <c r="QHO650" s="705"/>
      <c r="QHP650" s="705"/>
      <c r="QHQ650" s="705"/>
      <c r="QHR650" s="705"/>
      <c r="QHS650" s="705"/>
      <c r="QHT650" s="705"/>
      <c r="QHU650" s="705"/>
      <c r="QHV650" s="705"/>
      <c r="QHW650" s="705"/>
      <c r="QHX650" s="705"/>
      <c r="QHY650" s="705"/>
      <c r="QHZ650" s="705"/>
      <c r="QIA650" s="705"/>
      <c r="QIB650" s="705"/>
      <c r="QIC650" s="705"/>
      <c r="QID650" s="705"/>
      <c r="QIE650" s="705"/>
      <c r="QIF650" s="705"/>
      <c r="QIG650" s="705"/>
      <c r="QIH650" s="705"/>
      <c r="QII650" s="705"/>
      <c r="QIJ650" s="705"/>
      <c r="QIK650" s="705"/>
      <c r="QIL650" s="705"/>
      <c r="QIM650" s="705"/>
      <c r="QIN650" s="705"/>
      <c r="QIO650" s="705"/>
      <c r="QIP650" s="705"/>
      <c r="QIQ650" s="705"/>
      <c r="QIR650" s="705"/>
      <c r="QIS650" s="705"/>
      <c r="QIT650" s="705"/>
      <c r="QIU650" s="705"/>
      <c r="QIV650" s="705"/>
      <c r="QIW650" s="705"/>
      <c r="QIX650" s="705"/>
      <c r="QIY650" s="705"/>
      <c r="QIZ650" s="705"/>
      <c r="QJA650" s="705"/>
      <c r="QJB650" s="705"/>
      <c r="QJC650" s="705"/>
      <c r="QJD650" s="705"/>
      <c r="QJE650" s="705"/>
      <c r="QJF650" s="705"/>
      <c r="QJG650" s="705"/>
      <c r="QJH650" s="705"/>
      <c r="QJI650" s="705"/>
      <c r="QJJ650" s="705"/>
      <c r="QJK650" s="705"/>
      <c r="QJL650" s="705"/>
      <c r="QJM650" s="705"/>
      <c r="QJN650" s="705"/>
      <c r="QJO650" s="705"/>
      <c r="QJP650" s="705"/>
      <c r="QJQ650" s="705"/>
      <c r="QJR650" s="705"/>
      <c r="QJS650" s="705"/>
      <c r="QJT650" s="705"/>
      <c r="QJU650" s="705"/>
      <c r="QJV650" s="705"/>
      <c r="QJW650" s="705"/>
      <c r="QJX650" s="705"/>
      <c r="QJY650" s="705"/>
      <c r="QJZ650" s="705"/>
      <c r="QKA650" s="705"/>
      <c r="QKB650" s="705"/>
      <c r="QKC650" s="705"/>
      <c r="QKD650" s="705"/>
      <c r="QKE650" s="705"/>
      <c r="QKF650" s="705"/>
      <c r="QKG650" s="705"/>
      <c r="QKH650" s="705"/>
      <c r="QKI650" s="705"/>
      <c r="QKJ650" s="705"/>
      <c r="QKK650" s="705"/>
      <c r="QKL650" s="705"/>
      <c r="QKM650" s="705"/>
      <c r="QKN650" s="705"/>
      <c r="QKO650" s="705"/>
      <c r="QKP650" s="705"/>
      <c r="QKQ650" s="705"/>
      <c r="QKR650" s="705"/>
      <c r="QKS650" s="705"/>
      <c r="QKT650" s="705"/>
      <c r="QKU650" s="705"/>
      <c r="QKV650" s="705"/>
      <c r="QKW650" s="705"/>
      <c r="QKX650" s="705"/>
      <c r="QKY650" s="705"/>
      <c r="QKZ650" s="705"/>
      <c r="QLA650" s="705"/>
      <c r="QLB650" s="705"/>
      <c r="QLC650" s="705"/>
      <c r="QLD650" s="705"/>
      <c r="QLE650" s="705"/>
      <c r="QLF650" s="705"/>
      <c r="QLG650" s="705"/>
      <c r="QLH650" s="705"/>
      <c r="QLI650" s="705"/>
      <c r="QLJ650" s="705"/>
      <c r="QLK650" s="705"/>
      <c r="QLL650" s="705"/>
      <c r="QLM650" s="705"/>
      <c r="QLN650" s="705"/>
      <c r="QLO650" s="705"/>
      <c r="QLP650" s="705"/>
      <c r="QLQ650" s="705"/>
      <c r="QLR650" s="705"/>
      <c r="QLS650" s="705"/>
      <c r="QLT650" s="705"/>
      <c r="QLU650" s="705"/>
      <c r="QLV650" s="705"/>
      <c r="QLW650" s="705"/>
      <c r="QLX650" s="705"/>
      <c r="QLY650" s="705"/>
      <c r="QLZ650" s="705"/>
      <c r="QMA650" s="705"/>
      <c r="QMB650" s="705"/>
      <c r="QMC650" s="705"/>
      <c r="QMD650" s="705"/>
      <c r="QME650" s="705"/>
      <c r="QMF650" s="705"/>
      <c r="QMG650" s="705"/>
      <c r="QMH650" s="705"/>
      <c r="QMI650" s="705"/>
      <c r="QMJ650" s="705"/>
      <c r="QMK650" s="705"/>
      <c r="QML650" s="705"/>
      <c r="QMM650" s="705"/>
      <c r="QMN650" s="705"/>
      <c r="QMO650" s="705"/>
      <c r="QMP650" s="705"/>
      <c r="QMQ650" s="705"/>
      <c r="QMR650" s="705"/>
      <c r="QMS650" s="705"/>
      <c r="QMT650" s="705"/>
      <c r="QMU650" s="705"/>
      <c r="QMV650" s="705"/>
      <c r="QMW650" s="705"/>
      <c r="QMX650" s="705"/>
      <c r="QMY650" s="705"/>
      <c r="QMZ650" s="705"/>
      <c r="QNA650" s="705"/>
      <c r="QNB650" s="705"/>
      <c r="QNC650" s="705"/>
      <c r="QND650" s="705"/>
      <c r="QNE650" s="705"/>
      <c r="QNF650" s="705"/>
      <c r="QNG650" s="705"/>
      <c r="QNH650" s="705"/>
      <c r="QNI650" s="705"/>
      <c r="QNJ650" s="705"/>
      <c r="QNK650" s="705"/>
      <c r="QNL650" s="705"/>
      <c r="QNM650" s="705"/>
      <c r="QNN650" s="705"/>
      <c r="QNO650" s="705"/>
      <c r="QNP650" s="705"/>
      <c r="QNQ650" s="705"/>
      <c r="QNR650" s="705"/>
      <c r="QNS650" s="705"/>
      <c r="QNT650" s="705"/>
      <c r="QNU650" s="705"/>
      <c r="QNV650" s="705"/>
      <c r="QNW650" s="705"/>
      <c r="QNX650" s="705"/>
      <c r="QNY650" s="705"/>
      <c r="QNZ650" s="705"/>
      <c r="QOA650" s="705"/>
      <c r="QOB650" s="705"/>
      <c r="QOC650" s="705"/>
      <c r="QOD650" s="705"/>
      <c r="QOE650" s="705"/>
      <c r="QOF650" s="705"/>
      <c r="QOG650" s="705"/>
      <c r="QOH650" s="705"/>
      <c r="QOI650" s="705"/>
      <c r="QOJ650" s="705"/>
      <c r="QOK650" s="705"/>
      <c r="QOL650" s="705"/>
      <c r="QOM650" s="705"/>
      <c r="QON650" s="705"/>
      <c r="QOO650" s="705"/>
      <c r="QOP650" s="705"/>
      <c r="QOQ650" s="705"/>
      <c r="QOR650" s="705"/>
      <c r="QOS650" s="705"/>
      <c r="QOT650" s="705"/>
      <c r="QOU650" s="705"/>
      <c r="QOV650" s="705"/>
      <c r="QOW650" s="705"/>
      <c r="QOX650" s="705"/>
      <c r="QOY650" s="705"/>
      <c r="QOZ650" s="705"/>
      <c r="QPA650" s="705"/>
      <c r="QPB650" s="705"/>
      <c r="QPC650" s="705"/>
      <c r="QPD650" s="705"/>
      <c r="QPE650" s="705"/>
      <c r="QPF650" s="705"/>
      <c r="QPG650" s="705"/>
      <c r="QPH650" s="705"/>
      <c r="QPI650" s="705"/>
      <c r="QPJ650" s="705"/>
      <c r="QPK650" s="705"/>
      <c r="QPL650" s="705"/>
      <c r="QPM650" s="705"/>
      <c r="QPN650" s="705"/>
      <c r="QPO650" s="705"/>
      <c r="QPP650" s="705"/>
      <c r="QPQ650" s="705"/>
      <c r="QPR650" s="705"/>
      <c r="QPS650" s="705"/>
      <c r="QPT650" s="705"/>
      <c r="QPU650" s="705"/>
      <c r="QPV650" s="705"/>
      <c r="QPW650" s="705"/>
      <c r="QPX650" s="705"/>
      <c r="QPY650" s="705"/>
      <c r="QPZ650" s="705"/>
      <c r="QQA650" s="705"/>
      <c r="QQB650" s="705"/>
      <c r="QQC650" s="705"/>
      <c r="QQD650" s="705"/>
      <c r="QQE650" s="705"/>
      <c r="QQF650" s="705"/>
      <c r="QQG650" s="705"/>
      <c r="QQH650" s="705"/>
      <c r="QQI650" s="705"/>
      <c r="QQJ650" s="705"/>
      <c r="QQK650" s="705"/>
      <c r="QQL650" s="705"/>
      <c r="QQM650" s="705"/>
      <c r="QQN650" s="705"/>
      <c r="QQO650" s="705"/>
      <c r="QQP650" s="705"/>
      <c r="QQQ650" s="705"/>
      <c r="QQR650" s="705"/>
      <c r="QQS650" s="705"/>
      <c r="QQT650" s="705"/>
      <c r="QQU650" s="705"/>
      <c r="QQV650" s="705"/>
      <c r="QQW650" s="705"/>
      <c r="QQX650" s="705"/>
      <c r="QQY650" s="705"/>
      <c r="QQZ650" s="705"/>
      <c r="QRA650" s="705"/>
      <c r="QRB650" s="705"/>
      <c r="QRC650" s="705"/>
      <c r="QRD650" s="705"/>
      <c r="QRE650" s="705"/>
      <c r="QRF650" s="705"/>
      <c r="QRG650" s="705"/>
      <c r="QRH650" s="705"/>
      <c r="QRI650" s="705"/>
      <c r="QRJ650" s="705"/>
      <c r="QRK650" s="705"/>
      <c r="QRL650" s="705"/>
      <c r="QRM650" s="705"/>
      <c r="QRN650" s="705"/>
      <c r="QRO650" s="705"/>
      <c r="QRP650" s="705"/>
      <c r="QRQ650" s="705"/>
      <c r="QRR650" s="705"/>
      <c r="QRS650" s="705"/>
      <c r="QRT650" s="705"/>
      <c r="QRU650" s="705"/>
      <c r="QRV650" s="705"/>
      <c r="QRW650" s="705"/>
      <c r="QRX650" s="705"/>
      <c r="QRY650" s="705"/>
      <c r="QRZ650" s="705"/>
      <c r="QSA650" s="705"/>
      <c r="QSB650" s="705"/>
      <c r="QSC650" s="705"/>
      <c r="QSD650" s="705"/>
      <c r="QSE650" s="705"/>
      <c r="QSF650" s="705"/>
      <c r="QSG650" s="705"/>
      <c r="QSH650" s="705"/>
      <c r="QSI650" s="705"/>
      <c r="QSJ650" s="705"/>
      <c r="QSK650" s="705"/>
      <c r="QSL650" s="705"/>
      <c r="QSM650" s="705"/>
      <c r="QSN650" s="705"/>
      <c r="QSO650" s="705"/>
      <c r="QSP650" s="705"/>
      <c r="QSQ650" s="705"/>
      <c r="QSR650" s="705"/>
      <c r="QSS650" s="705"/>
      <c r="QST650" s="705"/>
      <c r="QSU650" s="705"/>
      <c r="QSV650" s="705"/>
      <c r="QSW650" s="705"/>
      <c r="QSX650" s="705"/>
      <c r="QSY650" s="705"/>
      <c r="QSZ650" s="705"/>
      <c r="QTA650" s="705"/>
      <c r="QTB650" s="705"/>
      <c r="QTC650" s="705"/>
      <c r="QTD650" s="705"/>
      <c r="QTE650" s="705"/>
      <c r="QTF650" s="705"/>
      <c r="QTG650" s="705"/>
      <c r="QTH650" s="705"/>
      <c r="QTI650" s="705"/>
      <c r="QTJ650" s="705"/>
      <c r="QTK650" s="705"/>
      <c r="QTL650" s="705"/>
      <c r="QTM650" s="705"/>
      <c r="QTN650" s="705"/>
      <c r="QTO650" s="705"/>
      <c r="QTP650" s="705"/>
      <c r="QTQ650" s="705"/>
      <c r="QTR650" s="705"/>
      <c r="QTS650" s="705"/>
      <c r="QTT650" s="705"/>
      <c r="QTU650" s="705"/>
      <c r="QTV650" s="705"/>
      <c r="QTW650" s="705"/>
      <c r="QTX650" s="705"/>
      <c r="QTY650" s="705"/>
      <c r="QTZ650" s="705"/>
      <c r="QUA650" s="705"/>
      <c r="QUB650" s="705"/>
      <c r="QUC650" s="705"/>
      <c r="QUD650" s="705"/>
      <c r="QUE650" s="705"/>
      <c r="QUF650" s="705"/>
      <c r="QUG650" s="705"/>
      <c r="QUH650" s="705"/>
      <c r="QUI650" s="705"/>
      <c r="QUJ650" s="705"/>
      <c r="QUK650" s="705"/>
      <c r="QUL650" s="705"/>
      <c r="QUM650" s="705"/>
      <c r="QUN650" s="705"/>
      <c r="QUO650" s="705"/>
      <c r="QUP650" s="705"/>
      <c r="QUQ650" s="705"/>
      <c r="QUR650" s="705"/>
      <c r="QUS650" s="705"/>
      <c r="QUT650" s="705"/>
      <c r="QUU650" s="705"/>
      <c r="QUV650" s="705"/>
      <c r="QUW650" s="705"/>
      <c r="QUX650" s="705"/>
      <c r="QUY650" s="705"/>
      <c r="QUZ650" s="705"/>
      <c r="QVA650" s="705"/>
      <c r="QVB650" s="705"/>
      <c r="QVC650" s="705"/>
      <c r="QVD650" s="705"/>
      <c r="QVE650" s="705"/>
      <c r="QVF650" s="705"/>
      <c r="QVG650" s="705"/>
      <c r="QVH650" s="705"/>
      <c r="QVI650" s="705"/>
      <c r="QVJ650" s="705"/>
      <c r="QVK650" s="705"/>
      <c r="QVL650" s="705"/>
      <c r="QVM650" s="705"/>
      <c r="QVN650" s="705"/>
      <c r="QVO650" s="705"/>
      <c r="QVP650" s="705"/>
      <c r="QVQ650" s="705"/>
      <c r="QVR650" s="705"/>
      <c r="QVS650" s="705"/>
      <c r="QVT650" s="705"/>
      <c r="QVU650" s="705"/>
      <c r="QVV650" s="705"/>
      <c r="QVW650" s="705"/>
      <c r="QVX650" s="705"/>
      <c r="QVY650" s="705"/>
      <c r="QVZ650" s="705"/>
      <c r="QWA650" s="705"/>
      <c r="QWB650" s="705"/>
      <c r="QWC650" s="705"/>
      <c r="QWD650" s="705"/>
      <c r="QWE650" s="705"/>
      <c r="QWF650" s="705"/>
      <c r="QWG650" s="705"/>
      <c r="QWH650" s="705"/>
      <c r="QWI650" s="705"/>
      <c r="QWJ650" s="705"/>
      <c r="QWK650" s="705"/>
      <c r="QWL650" s="705"/>
      <c r="QWM650" s="705"/>
      <c r="QWN650" s="705"/>
      <c r="QWO650" s="705"/>
      <c r="QWP650" s="705"/>
      <c r="QWQ650" s="705"/>
      <c r="QWR650" s="705"/>
      <c r="QWS650" s="705"/>
      <c r="QWT650" s="705"/>
      <c r="QWU650" s="705"/>
      <c r="QWV650" s="705"/>
      <c r="QWW650" s="705"/>
      <c r="QWX650" s="705"/>
      <c r="QWY650" s="705"/>
      <c r="QWZ650" s="705"/>
      <c r="QXA650" s="705"/>
      <c r="QXB650" s="705"/>
      <c r="QXC650" s="705"/>
      <c r="QXD650" s="705"/>
      <c r="QXE650" s="705"/>
      <c r="QXF650" s="705"/>
      <c r="QXG650" s="705"/>
      <c r="QXH650" s="705"/>
      <c r="QXI650" s="705"/>
      <c r="QXJ650" s="705"/>
      <c r="QXK650" s="705"/>
      <c r="QXL650" s="705"/>
      <c r="QXM650" s="705"/>
      <c r="QXN650" s="705"/>
      <c r="QXO650" s="705"/>
      <c r="QXP650" s="705"/>
      <c r="QXQ650" s="705"/>
      <c r="QXR650" s="705"/>
      <c r="QXS650" s="705"/>
      <c r="QXT650" s="705"/>
      <c r="QXU650" s="705"/>
      <c r="QXV650" s="705"/>
      <c r="QXW650" s="705"/>
      <c r="QXX650" s="705"/>
      <c r="QXY650" s="705"/>
      <c r="QXZ650" s="705"/>
      <c r="QYA650" s="705"/>
      <c r="QYB650" s="705"/>
      <c r="QYC650" s="705"/>
      <c r="QYD650" s="705"/>
      <c r="QYE650" s="705"/>
      <c r="QYF650" s="705"/>
      <c r="QYG650" s="705"/>
      <c r="QYH650" s="705"/>
      <c r="QYI650" s="705"/>
      <c r="QYJ650" s="705"/>
      <c r="QYK650" s="705"/>
      <c r="QYL650" s="705"/>
      <c r="QYM650" s="705"/>
      <c r="QYN650" s="705"/>
      <c r="QYO650" s="705"/>
      <c r="QYP650" s="705"/>
      <c r="QYQ650" s="705"/>
      <c r="QYR650" s="705"/>
      <c r="QYS650" s="705"/>
      <c r="QYT650" s="705"/>
      <c r="QYU650" s="705"/>
      <c r="QYV650" s="705"/>
      <c r="QYW650" s="705"/>
      <c r="QYX650" s="705"/>
      <c r="QYY650" s="705"/>
      <c r="QYZ650" s="705"/>
      <c r="QZA650" s="705"/>
      <c r="QZB650" s="705"/>
      <c r="QZC650" s="705"/>
      <c r="QZD650" s="705"/>
      <c r="QZE650" s="705"/>
      <c r="QZF650" s="705"/>
      <c r="QZG650" s="705"/>
      <c r="QZH650" s="705"/>
      <c r="QZI650" s="705"/>
      <c r="QZJ650" s="705"/>
      <c r="QZK650" s="705"/>
      <c r="QZL650" s="705"/>
      <c r="QZM650" s="705"/>
      <c r="QZN650" s="705"/>
      <c r="QZO650" s="705"/>
      <c r="QZP650" s="705"/>
      <c r="QZQ650" s="705"/>
      <c r="QZR650" s="705"/>
      <c r="QZS650" s="705"/>
      <c r="QZT650" s="705"/>
      <c r="QZU650" s="705"/>
      <c r="QZV650" s="705"/>
      <c r="QZW650" s="705"/>
      <c r="QZX650" s="705"/>
      <c r="QZY650" s="705"/>
      <c r="QZZ650" s="705"/>
      <c r="RAA650" s="705"/>
      <c r="RAB650" s="705"/>
      <c r="RAC650" s="705"/>
      <c r="RAD650" s="705"/>
      <c r="RAE650" s="705"/>
      <c r="RAF650" s="705"/>
      <c r="RAG650" s="705"/>
      <c r="RAH650" s="705"/>
      <c r="RAI650" s="705"/>
      <c r="RAJ650" s="705"/>
      <c r="RAK650" s="705"/>
      <c r="RAL650" s="705"/>
      <c r="RAM650" s="705"/>
      <c r="RAN650" s="705"/>
      <c r="RAO650" s="705"/>
      <c r="RAP650" s="705"/>
      <c r="RAQ650" s="705"/>
      <c r="RAR650" s="705"/>
      <c r="RAS650" s="705"/>
      <c r="RAT650" s="705"/>
      <c r="RAU650" s="705"/>
      <c r="RAV650" s="705"/>
      <c r="RAW650" s="705"/>
      <c r="RAX650" s="705"/>
      <c r="RAY650" s="705"/>
      <c r="RAZ650" s="705"/>
      <c r="RBA650" s="705"/>
      <c r="RBB650" s="705"/>
      <c r="RBC650" s="705"/>
      <c r="RBD650" s="705"/>
      <c r="RBE650" s="705"/>
      <c r="RBF650" s="705"/>
      <c r="RBG650" s="705"/>
      <c r="RBH650" s="705"/>
      <c r="RBI650" s="705"/>
      <c r="RBJ650" s="705"/>
      <c r="RBK650" s="705"/>
      <c r="RBL650" s="705"/>
      <c r="RBM650" s="705"/>
      <c r="RBN650" s="705"/>
      <c r="RBO650" s="705"/>
      <c r="RBP650" s="705"/>
      <c r="RBQ650" s="705"/>
      <c r="RBR650" s="705"/>
      <c r="RBS650" s="705"/>
      <c r="RBT650" s="705"/>
      <c r="RBU650" s="705"/>
      <c r="RBV650" s="705"/>
      <c r="RBW650" s="705"/>
      <c r="RBX650" s="705"/>
      <c r="RBY650" s="705"/>
      <c r="RBZ650" s="705"/>
      <c r="RCA650" s="705"/>
      <c r="RCB650" s="705"/>
      <c r="RCC650" s="705"/>
      <c r="RCD650" s="705"/>
      <c r="RCE650" s="705"/>
      <c r="RCF650" s="705"/>
      <c r="RCG650" s="705"/>
      <c r="RCH650" s="705"/>
      <c r="RCI650" s="705"/>
      <c r="RCJ650" s="705"/>
      <c r="RCK650" s="705"/>
      <c r="RCL650" s="705"/>
      <c r="RCM650" s="705"/>
      <c r="RCN650" s="705"/>
      <c r="RCO650" s="705"/>
      <c r="RCP650" s="705"/>
      <c r="RCQ650" s="705"/>
      <c r="RCR650" s="705"/>
      <c r="RCS650" s="705"/>
      <c r="RCT650" s="705"/>
      <c r="RCU650" s="705"/>
      <c r="RCV650" s="705"/>
      <c r="RCW650" s="705"/>
      <c r="RCX650" s="705"/>
      <c r="RCY650" s="705"/>
      <c r="RCZ650" s="705"/>
      <c r="RDA650" s="705"/>
      <c r="RDB650" s="705"/>
      <c r="RDC650" s="705"/>
      <c r="RDD650" s="705"/>
      <c r="RDE650" s="705"/>
      <c r="RDF650" s="705"/>
      <c r="RDG650" s="705"/>
      <c r="RDH650" s="705"/>
      <c r="RDI650" s="705"/>
      <c r="RDJ650" s="705"/>
      <c r="RDK650" s="705"/>
      <c r="RDL650" s="705"/>
      <c r="RDM650" s="705"/>
      <c r="RDN650" s="705"/>
      <c r="RDO650" s="705"/>
      <c r="RDP650" s="705"/>
      <c r="RDQ650" s="705"/>
      <c r="RDR650" s="705"/>
      <c r="RDS650" s="705"/>
      <c r="RDT650" s="705"/>
      <c r="RDU650" s="705"/>
      <c r="RDV650" s="705"/>
      <c r="RDW650" s="705"/>
      <c r="RDX650" s="705"/>
      <c r="RDY650" s="705"/>
      <c r="RDZ650" s="705"/>
      <c r="REA650" s="705"/>
      <c r="REB650" s="705"/>
      <c r="REC650" s="705"/>
      <c r="RED650" s="705"/>
      <c r="REE650" s="705"/>
      <c r="REF650" s="705"/>
      <c r="REG650" s="705"/>
      <c r="REH650" s="705"/>
      <c r="REI650" s="705"/>
      <c r="REJ650" s="705"/>
      <c r="REK650" s="705"/>
      <c r="REL650" s="705"/>
      <c r="REM650" s="705"/>
      <c r="REN650" s="705"/>
      <c r="REO650" s="705"/>
      <c r="REP650" s="705"/>
      <c r="REQ650" s="705"/>
      <c r="RER650" s="705"/>
      <c r="RES650" s="705"/>
      <c r="RET650" s="705"/>
      <c r="REU650" s="705"/>
      <c r="REV650" s="705"/>
      <c r="REW650" s="705"/>
      <c r="REX650" s="705"/>
      <c r="REY650" s="705"/>
      <c r="REZ650" s="705"/>
      <c r="RFA650" s="705"/>
      <c r="RFB650" s="705"/>
      <c r="RFC650" s="705"/>
      <c r="RFD650" s="705"/>
      <c r="RFE650" s="705"/>
      <c r="RFF650" s="705"/>
      <c r="RFG650" s="705"/>
      <c r="RFH650" s="705"/>
      <c r="RFI650" s="705"/>
      <c r="RFJ650" s="705"/>
      <c r="RFK650" s="705"/>
      <c r="RFL650" s="705"/>
      <c r="RFM650" s="705"/>
      <c r="RFN650" s="705"/>
      <c r="RFO650" s="705"/>
      <c r="RFP650" s="705"/>
      <c r="RFQ650" s="705"/>
      <c r="RFR650" s="705"/>
      <c r="RFS650" s="705"/>
      <c r="RFT650" s="705"/>
      <c r="RFU650" s="705"/>
      <c r="RFV650" s="705"/>
      <c r="RFW650" s="705"/>
      <c r="RFX650" s="705"/>
      <c r="RFY650" s="705"/>
      <c r="RFZ650" s="705"/>
      <c r="RGA650" s="705"/>
      <c r="RGB650" s="705"/>
      <c r="RGC650" s="705"/>
      <c r="RGD650" s="705"/>
      <c r="RGE650" s="705"/>
      <c r="RGF650" s="705"/>
      <c r="RGG650" s="705"/>
      <c r="RGH650" s="705"/>
      <c r="RGI650" s="705"/>
      <c r="RGJ650" s="705"/>
      <c r="RGK650" s="705"/>
      <c r="RGL650" s="705"/>
      <c r="RGM650" s="705"/>
      <c r="RGN650" s="705"/>
      <c r="RGO650" s="705"/>
      <c r="RGP650" s="705"/>
      <c r="RGQ650" s="705"/>
      <c r="RGR650" s="705"/>
      <c r="RGS650" s="705"/>
      <c r="RGT650" s="705"/>
      <c r="RGU650" s="705"/>
      <c r="RGV650" s="705"/>
      <c r="RGW650" s="705"/>
      <c r="RGX650" s="705"/>
      <c r="RGY650" s="705"/>
      <c r="RGZ650" s="705"/>
      <c r="RHA650" s="705"/>
      <c r="RHB650" s="705"/>
      <c r="RHC650" s="705"/>
      <c r="RHD650" s="705"/>
      <c r="RHE650" s="705"/>
      <c r="RHF650" s="705"/>
      <c r="RHG650" s="705"/>
      <c r="RHH650" s="705"/>
      <c r="RHI650" s="705"/>
      <c r="RHJ650" s="705"/>
      <c r="RHK650" s="705"/>
      <c r="RHL650" s="705"/>
      <c r="RHM650" s="705"/>
      <c r="RHN650" s="705"/>
      <c r="RHO650" s="705"/>
      <c r="RHP650" s="705"/>
      <c r="RHQ650" s="705"/>
      <c r="RHR650" s="705"/>
      <c r="RHS650" s="705"/>
      <c r="RHT650" s="705"/>
      <c r="RHU650" s="705"/>
      <c r="RHV650" s="705"/>
      <c r="RHW650" s="705"/>
      <c r="RHX650" s="705"/>
      <c r="RHY650" s="705"/>
      <c r="RHZ650" s="705"/>
      <c r="RIA650" s="705"/>
      <c r="RIB650" s="705"/>
      <c r="RIC650" s="705"/>
      <c r="RID650" s="705"/>
      <c r="RIE650" s="705"/>
      <c r="RIF650" s="705"/>
      <c r="RIG650" s="705"/>
      <c r="RIH650" s="705"/>
      <c r="RII650" s="705"/>
      <c r="RIJ650" s="705"/>
      <c r="RIK650" s="705"/>
      <c r="RIL650" s="705"/>
      <c r="RIM650" s="705"/>
      <c r="RIN650" s="705"/>
      <c r="RIO650" s="705"/>
      <c r="RIP650" s="705"/>
      <c r="RIQ650" s="705"/>
      <c r="RIR650" s="705"/>
      <c r="RIS650" s="705"/>
      <c r="RIT650" s="705"/>
      <c r="RIU650" s="705"/>
      <c r="RIV650" s="705"/>
      <c r="RIW650" s="705"/>
      <c r="RIX650" s="705"/>
      <c r="RIY650" s="705"/>
      <c r="RIZ650" s="705"/>
      <c r="RJA650" s="705"/>
      <c r="RJB650" s="705"/>
      <c r="RJC650" s="705"/>
      <c r="RJD650" s="705"/>
      <c r="RJE650" s="705"/>
      <c r="RJF650" s="705"/>
      <c r="RJG650" s="705"/>
      <c r="RJH650" s="705"/>
      <c r="RJI650" s="705"/>
      <c r="RJJ650" s="705"/>
      <c r="RJK650" s="705"/>
      <c r="RJL650" s="705"/>
      <c r="RJM650" s="705"/>
      <c r="RJN650" s="705"/>
      <c r="RJO650" s="705"/>
      <c r="RJP650" s="705"/>
      <c r="RJQ650" s="705"/>
      <c r="RJR650" s="705"/>
      <c r="RJS650" s="705"/>
      <c r="RJT650" s="705"/>
      <c r="RJU650" s="705"/>
      <c r="RJV650" s="705"/>
      <c r="RJW650" s="705"/>
      <c r="RJX650" s="705"/>
      <c r="RJY650" s="705"/>
      <c r="RJZ650" s="705"/>
      <c r="RKA650" s="705"/>
      <c r="RKB650" s="705"/>
      <c r="RKC650" s="705"/>
      <c r="RKD650" s="705"/>
      <c r="RKE650" s="705"/>
      <c r="RKF650" s="705"/>
      <c r="RKG650" s="705"/>
      <c r="RKH650" s="705"/>
      <c r="RKI650" s="705"/>
      <c r="RKJ650" s="705"/>
      <c r="RKK650" s="705"/>
      <c r="RKL650" s="705"/>
      <c r="RKM650" s="705"/>
      <c r="RKN650" s="705"/>
      <c r="RKO650" s="705"/>
      <c r="RKP650" s="705"/>
      <c r="RKQ650" s="705"/>
      <c r="RKR650" s="705"/>
      <c r="RKS650" s="705"/>
      <c r="RKT650" s="705"/>
      <c r="RKU650" s="705"/>
      <c r="RKV650" s="705"/>
      <c r="RKW650" s="705"/>
      <c r="RKX650" s="705"/>
      <c r="RKY650" s="705"/>
      <c r="RKZ650" s="705"/>
      <c r="RLA650" s="705"/>
      <c r="RLB650" s="705"/>
      <c r="RLC650" s="705"/>
      <c r="RLD650" s="705"/>
      <c r="RLE650" s="705"/>
      <c r="RLF650" s="705"/>
      <c r="RLG650" s="705"/>
      <c r="RLH650" s="705"/>
      <c r="RLI650" s="705"/>
      <c r="RLJ650" s="705"/>
      <c r="RLK650" s="705"/>
      <c r="RLL650" s="705"/>
      <c r="RLM650" s="705"/>
      <c r="RLN650" s="705"/>
      <c r="RLO650" s="705"/>
      <c r="RLP650" s="705"/>
      <c r="RLQ650" s="705"/>
      <c r="RLR650" s="705"/>
      <c r="RLS650" s="705"/>
      <c r="RLT650" s="705"/>
      <c r="RLU650" s="705"/>
      <c r="RLV650" s="705"/>
      <c r="RLW650" s="705"/>
      <c r="RLX650" s="705"/>
      <c r="RLY650" s="705"/>
      <c r="RLZ650" s="705"/>
      <c r="RMA650" s="705"/>
      <c r="RMB650" s="705"/>
      <c r="RMC650" s="705"/>
      <c r="RMD650" s="705"/>
      <c r="RME650" s="705"/>
      <c r="RMF650" s="705"/>
      <c r="RMG650" s="705"/>
      <c r="RMH650" s="705"/>
      <c r="RMI650" s="705"/>
      <c r="RMJ650" s="705"/>
      <c r="RMK650" s="705"/>
      <c r="RML650" s="705"/>
      <c r="RMM650" s="705"/>
      <c r="RMN650" s="705"/>
      <c r="RMO650" s="705"/>
      <c r="RMP650" s="705"/>
      <c r="RMQ650" s="705"/>
      <c r="RMR650" s="705"/>
      <c r="RMS650" s="705"/>
      <c r="RMT650" s="705"/>
      <c r="RMU650" s="705"/>
      <c r="RMV650" s="705"/>
      <c r="RMW650" s="705"/>
      <c r="RMX650" s="705"/>
      <c r="RMY650" s="705"/>
      <c r="RMZ650" s="705"/>
      <c r="RNA650" s="705"/>
      <c r="RNB650" s="705"/>
      <c r="RNC650" s="705"/>
      <c r="RND650" s="705"/>
      <c r="RNE650" s="705"/>
      <c r="RNF650" s="705"/>
      <c r="RNG650" s="705"/>
      <c r="RNH650" s="705"/>
      <c r="RNI650" s="705"/>
      <c r="RNJ650" s="705"/>
      <c r="RNK650" s="705"/>
      <c r="RNL650" s="705"/>
      <c r="RNM650" s="705"/>
      <c r="RNN650" s="705"/>
      <c r="RNO650" s="705"/>
      <c r="RNP650" s="705"/>
      <c r="RNQ650" s="705"/>
      <c r="RNR650" s="705"/>
      <c r="RNS650" s="705"/>
      <c r="RNT650" s="705"/>
      <c r="RNU650" s="705"/>
      <c r="RNV650" s="705"/>
      <c r="RNW650" s="705"/>
      <c r="RNX650" s="705"/>
      <c r="RNY650" s="705"/>
      <c r="RNZ650" s="705"/>
      <c r="ROA650" s="705"/>
      <c r="ROB650" s="705"/>
      <c r="ROC650" s="705"/>
      <c r="ROD650" s="705"/>
      <c r="ROE650" s="705"/>
      <c r="ROF650" s="705"/>
      <c r="ROG650" s="705"/>
      <c r="ROH650" s="705"/>
      <c r="ROI650" s="705"/>
      <c r="ROJ650" s="705"/>
      <c r="ROK650" s="705"/>
      <c r="ROL650" s="705"/>
      <c r="ROM650" s="705"/>
      <c r="RON650" s="705"/>
      <c r="ROO650" s="705"/>
      <c r="ROP650" s="705"/>
      <c r="ROQ650" s="705"/>
      <c r="ROR650" s="705"/>
      <c r="ROS650" s="705"/>
      <c r="ROT650" s="705"/>
      <c r="ROU650" s="705"/>
      <c r="ROV650" s="705"/>
      <c r="ROW650" s="705"/>
      <c r="ROX650" s="705"/>
      <c r="ROY650" s="705"/>
      <c r="ROZ650" s="705"/>
      <c r="RPA650" s="705"/>
      <c r="RPB650" s="705"/>
      <c r="RPC650" s="705"/>
      <c r="RPD650" s="705"/>
      <c r="RPE650" s="705"/>
      <c r="RPF650" s="705"/>
      <c r="RPG650" s="705"/>
      <c r="RPH650" s="705"/>
      <c r="RPI650" s="705"/>
      <c r="RPJ650" s="705"/>
      <c r="RPK650" s="705"/>
      <c r="RPL650" s="705"/>
      <c r="RPM650" s="705"/>
      <c r="RPN650" s="705"/>
      <c r="RPO650" s="705"/>
      <c r="RPP650" s="705"/>
      <c r="RPQ650" s="705"/>
      <c r="RPR650" s="705"/>
      <c r="RPS650" s="705"/>
      <c r="RPT650" s="705"/>
      <c r="RPU650" s="705"/>
      <c r="RPV650" s="705"/>
      <c r="RPW650" s="705"/>
      <c r="RPX650" s="705"/>
      <c r="RPY650" s="705"/>
      <c r="RPZ650" s="705"/>
      <c r="RQA650" s="705"/>
      <c r="RQB650" s="705"/>
      <c r="RQC650" s="705"/>
      <c r="RQD650" s="705"/>
      <c r="RQE650" s="705"/>
      <c r="RQF650" s="705"/>
      <c r="RQG650" s="705"/>
      <c r="RQH650" s="705"/>
      <c r="RQI650" s="705"/>
      <c r="RQJ650" s="705"/>
      <c r="RQK650" s="705"/>
      <c r="RQL650" s="705"/>
      <c r="RQM650" s="705"/>
      <c r="RQN650" s="705"/>
      <c r="RQO650" s="705"/>
      <c r="RQP650" s="705"/>
      <c r="RQQ650" s="705"/>
      <c r="RQR650" s="705"/>
      <c r="RQS650" s="705"/>
      <c r="RQT650" s="705"/>
      <c r="RQU650" s="705"/>
      <c r="RQV650" s="705"/>
      <c r="RQW650" s="705"/>
      <c r="RQX650" s="705"/>
      <c r="RQY650" s="705"/>
      <c r="RQZ650" s="705"/>
      <c r="RRA650" s="705"/>
      <c r="RRB650" s="705"/>
      <c r="RRC650" s="705"/>
      <c r="RRD650" s="705"/>
      <c r="RRE650" s="705"/>
      <c r="RRF650" s="705"/>
      <c r="RRG650" s="705"/>
      <c r="RRH650" s="705"/>
      <c r="RRI650" s="705"/>
      <c r="RRJ650" s="705"/>
      <c r="RRK650" s="705"/>
      <c r="RRL650" s="705"/>
      <c r="RRM650" s="705"/>
      <c r="RRN650" s="705"/>
      <c r="RRO650" s="705"/>
      <c r="RRP650" s="705"/>
      <c r="RRQ650" s="705"/>
      <c r="RRR650" s="705"/>
      <c r="RRS650" s="705"/>
      <c r="RRT650" s="705"/>
      <c r="RRU650" s="705"/>
      <c r="RRV650" s="705"/>
      <c r="RRW650" s="705"/>
      <c r="RRX650" s="705"/>
      <c r="RRY650" s="705"/>
      <c r="RRZ650" s="705"/>
      <c r="RSA650" s="705"/>
      <c r="RSB650" s="705"/>
      <c r="RSC650" s="705"/>
      <c r="RSD650" s="705"/>
      <c r="RSE650" s="705"/>
      <c r="RSF650" s="705"/>
      <c r="RSG650" s="705"/>
      <c r="RSH650" s="705"/>
      <c r="RSI650" s="705"/>
      <c r="RSJ650" s="705"/>
      <c r="RSK650" s="705"/>
      <c r="RSL650" s="705"/>
      <c r="RSM650" s="705"/>
      <c r="RSN650" s="705"/>
      <c r="RSO650" s="705"/>
      <c r="RSP650" s="705"/>
      <c r="RSQ650" s="705"/>
      <c r="RSR650" s="705"/>
      <c r="RSS650" s="705"/>
      <c r="RST650" s="705"/>
      <c r="RSU650" s="705"/>
      <c r="RSV650" s="705"/>
      <c r="RSW650" s="705"/>
      <c r="RSX650" s="705"/>
      <c r="RSY650" s="705"/>
      <c r="RSZ650" s="705"/>
      <c r="RTA650" s="705"/>
      <c r="RTB650" s="705"/>
      <c r="RTC650" s="705"/>
      <c r="RTD650" s="705"/>
      <c r="RTE650" s="705"/>
      <c r="RTF650" s="705"/>
      <c r="RTG650" s="705"/>
      <c r="RTH650" s="705"/>
      <c r="RTI650" s="705"/>
      <c r="RTJ650" s="705"/>
      <c r="RTK650" s="705"/>
      <c r="RTL650" s="705"/>
      <c r="RTM650" s="705"/>
      <c r="RTN650" s="705"/>
      <c r="RTO650" s="705"/>
      <c r="RTP650" s="705"/>
      <c r="RTQ650" s="705"/>
      <c r="RTR650" s="705"/>
      <c r="RTS650" s="705"/>
      <c r="RTT650" s="705"/>
      <c r="RTU650" s="705"/>
      <c r="RTV650" s="705"/>
      <c r="RTW650" s="705"/>
      <c r="RTX650" s="705"/>
      <c r="RTY650" s="705"/>
      <c r="RTZ650" s="705"/>
      <c r="RUA650" s="705"/>
      <c r="RUB650" s="705"/>
      <c r="RUC650" s="705"/>
      <c r="RUD650" s="705"/>
      <c r="RUE650" s="705"/>
      <c r="RUF650" s="705"/>
      <c r="RUG650" s="705"/>
      <c r="RUH650" s="705"/>
      <c r="RUI650" s="705"/>
      <c r="RUJ650" s="705"/>
      <c r="RUK650" s="705"/>
      <c r="RUL650" s="705"/>
      <c r="RUM650" s="705"/>
      <c r="RUN650" s="705"/>
      <c r="RUO650" s="705"/>
      <c r="RUP650" s="705"/>
      <c r="RUQ650" s="705"/>
      <c r="RUR650" s="705"/>
      <c r="RUS650" s="705"/>
      <c r="RUT650" s="705"/>
      <c r="RUU650" s="705"/>
      <c r="RUV650" s="705"/>
      <c r="RUW650" s="705"/>
      <c r="RUX650" s="705"/>
      <c r="RUY650" s="705"/>
      <c r="RUZ650" s="705"/>
      <c r="RVA650" s="705"/>
      <c r="RVB650" s="705"/>
      <c r="RVC650" s="705"/>
      <c r="RVD650" s="705"/>
      <c r="RVE650" s="705"/>
      <c r="RVF650" s="705"/>
      <c r="RVG650" s="705"/>
      <c r="RVH650" s="705"/>
      <c r="RVI650" s="705"/>
      <c r="RVJ650" s="705"/>
      <c r="RVK650" s="705"/>
      <c r="RVL650" s="705"/>
      <c r="RVM650" s="705"/>
      <c r="RVN650" s="705"/>
      <c r="RVO650" s="705"/>
      <c r="RVP650" s="705"/>
      <c r="RVQ650" s="705"/>
      <c r="RVR650" s="705"/>
      <c r="RVS650" s="705"/>
      <c r="RVT650" s="705"/>
      <c r="RVU650" s="705"/>
      <c r="RVV650" s="705"/>
      <c r="RVW650" s="705"/>
      <c r="RVX650" s="705"/>
      <c r="RVY650" s="705"/>
      <c r="RVZ650" s="705"/>
      <c r="RWA650" s="705"/>
      <c r="RWB650" s="705"/>
      <c r="RWC650" s="705"/>
      <c r="RWD650" s="705"/>
      <c r="RWE650" s="705"/>
      <c r="RWF650" s="705"/>
      <c r="RWG650" s="705"/>
      <c r="RWH650" s="705"/>
      <c r="RWI650" s="705"/>
      <c r="RWJ650" s="705"/>
      <c r="RWK650" s="705"/>
      <c r="RWL650" s="705"/>
      <c r="RWM650" s="705"/>
      <c r="RWN650" s="705"/>
      <c r="RWO650" s="705"/>
      <c r="RWP650" s="705"/>
      <c r="RWQ650" s="705"/>
      <c r="RWR650" s="705"/>
      <c r="RWS650" s="705"/>
      <c r="RWT650" s="705"/>
      <c r="RWU650" s="705"/>
      <c r="RWV650" s="705"/>
      <c r="RWW650" s="705"/>
      <c r="RWX650" s="705"/>
      <c r="RWY650" s="705"/>
      <c r="RWZ650" s="705"/>
      <c r="RXA650" s="705"/>
      <c r="RXB650" s="705"/>
      <c r="RXC650" s="705"/>
      <c r="RXD650" s="705"/>
      <c r="RXE650" s="705"/>
      <c r="RXF650" s="705"/>
      <c r="RXG650" s="705"/>
      <c r="RXH650" s="705"/>
      <c r="RXI650" s="705"/>
      <c r="RXJ650" s="705"/>
      <c r="RXK650" s="705"/>
      <c r="RXL650" s="705"/>
      <c r="RXM650" s="705"/>
      <c r="RXN650" s="705"/>
      <c r="RXO650" s="705"/>
      <c r="RXP650" s="705"/>
      <c r="RXQ650" s="705"/>
      <c r="RXR650" s="705"/>
      <c r="RXS650" s="705"/>
      <c r="RXT650" s="705"/>
      <c r="RXU650" s="705"/>
      <c r="RXV650" s="705"/>
      <c r="RXW650" s="705"/>
      <c r="RXX650" s="705"/>
      <c r="RXY650" s="705"/>
      <c r="RXZ650" s="705"/>
      <c r="RYA650" s="705"/>
      <c r="RYB650" s="705"/>
      <c r="RYC650" s="705"/>
      <c r="RYD650" s="705"/>
      <c r="RYE650" s="705"/>
      <c r="RYF650" s="705"/>
      <c r="RYG650" s="705"/>
      <c r="RYH650" s="705"/>
      <c r="RYI650" s="705"/>
      <c r="RYJ650" s="705"/>
      <c r="RYK650" s="705"/>
      <c r="RYL650" s="705"/>
      <c r="RYM650" s="705"/>
      <c r="RYN650" s="705"/>
      <c r="RYO650" s="705"/>
      <c r="RYP650" s="705"/>
      <c r="RYQ650" s="705"/>
      <c r="RYR650" s="705"/>
      <c r="RYS650" s="705"/>
      <c r="RYT650" s="705"/>
      <c r="RYU650" s="705"/>
      <c r="RYV650" s="705"/>
      <c r="RYW650" s="705"/>
      <c r="RYX650" s="705"/>
      <c r="RYY650" s="705"/>
      <c r="RYZ650" s="705"/>
      <c r="RZA650" s="705"/>
      <c r="RZB650" s="705"/>
      <c r="RZC650" s="705"/>
      <c r="RZD650" s="705"/>
      <c r="RZE650" s="705"/>
      <c r="RZF650" s="705"/>
      <c r="RZG650" s="705"/>
      <c r="RZH650" s="705"/>
      <c r="RZI650" s="705"/>
      <c r="RZJ650" s="705"/>
      <c r="RZK650" s="705"/>
      <c r="RZL650" s="705"/>
      <c r="RZM650" s="705"/>
      <c r="RZN650" s="705"/>
      <c r="RZO650" s="705"/>
      <c r="RZP650" s="705"/>
      <c r="RZQ650" s="705"/>
      <c r="RZR650" s="705"/>
      <c r="RZS650" s="705"/>
      <c r="RZT650" s="705"/>
      <c r="RZU650" s="705"/>
      <c r="RZV650" s="705"/>
      <c r="RZW650" s="705"/>
      <c r="RZX650" s="705"/>
      <c r="RZY650" s="705"/>
      <c r="RZZ650" s="705"/>
      <c r="SAA650" s="705"/>
      <c r="SAB650" s="705"/>
      <c r="SAC650" s="705"/>
      <c r="SAD650" s="705"/>
      <c r="SAE650" s="705"/>
      <c r="SAF650" s="705"/>
      <c r="SAG650" s="705"/>
      <c r="SAH650" s="705"/>
      <c r="SAI650" s="705"/>
      <c r="SAJ650" s="705"/>
      <c r="SAK650" s="705"/>
      <c r="SAL650" s="705"/>
      <c r="SAM650" s="705"/>
      <c r="SAN650" s="705"/>
      <c r="SAO650" s="705"/>
      <c r="SAP650" s="705"/>
      <c r="SAQ650" s="705"/>
      <c r="SAR650" s="705"/>
      <c r="SAS650" s="705"/>
      <c r="SAT650" s="705"/>
      <c r="SAU650" s="705"/>
      <c r="SAV650" s="705"/>
      <c r="SAW650" s="705"/>
      <c r="SAX650" s="705"/>
      <c r="SAY650" s="705"/>
      <c r="SAZ650" s="705"/>
      <c r="SBA650" s="705"/>
      <c r="SBB650" s="705"/>
      <c r="SBC650" s="705"/>
      <c r="SBD650" s="705"/>
      <c r="SBE650" s="705"/>
      <c r="SBF650" s="705"/>
      <c r="SBG650" s="705"/>
      <c r="SBH650" s="705"/>
      <c r="SBI650" s="705"/>
      <c r="SBJ650" s="705"/>
      <c r="SBK650" s="705"/>
      <c r="SBL650" s="705"/>
      <c r="SBM650" s="705"/>
      <c r="SBN650" s="705"/>
      <c r="SBO650" s="705"/>
      <c r="SBP650" s="705"/>
      <c r="SBQ650" s="705"/>
      <c r="SBR650" s="705"/>
      <c r="SBS650" s="705"/>
      <c r="SBT650" s="705"/>
      <c r="SBU650" s="705"/>
      <c r="SBV650" s="705"/>
      <c r="SBW650" s="705"/>
      <c r="SBX650" s="705"/>
      <c r="SBY650" s="705"/>
      <c r="SBZ650" s="705"/>
      <c r="SCA650" s="705"/>
      <c r="SCB650" s="705"/>
      <c r="SCC650" s="705"/>
      <c r="SCD650" s="705"/>
      <c r="SCE650" s="705"/>
      <c r="SCF650" s="705"/>
      <c r="SCG650" s="705"/>
      <c r="SCH650" s="705"/>
      <c r="SCI650" s="705"/>
      <c r="SCJ650" s="705"/>
      <c r="SCK650" s="705"/>
      <c r="SCL650" s="705"/>
      <c r="SCM650" s="705"/>
      <c r="SCN650" s="705"/>
      <c r="SCO650" s="705"/>
      <c r="SCP650" s="705"/>
      <c r="SCQ650" s="705"/>
      <c r="SCR650" s="705"/>
      <c r="SCS650" s="705"/>
      <c r="SCT650" s="705"/>
      <c r="SCU650" s="705"/>
      <c r="SCV650" s="705"/>
      <c r="SCW650" s="705"/>
      <c r="SCX650" s="705"/>
      <c r="SCY650" s="705"/>
      <c r="SCZ650" s="705"/>
      <c r="SDA650" s="705"/>
      <c r="SDB650" s="705"/>
      <c r="SDC650" s="705"/>
      <c r="SDD650" s="705"/>
      <c r="SDE650" s="705"/>
      <c r="SDF650" s="705"/>
      <c r="SDG650" s="705"/>
      <c r="SDH650" s="705"/>
      <c r="SDI650" s="705"/>
      <c r="SDJ650" s="705"/>
      <c r="SDK650" s="705"/>
      <c r="SDL650" s="705"/>
      <c r="SDM650" s="705"/>
      <c r="SDN650" s="705"/>
      <c r="SDO650" s="705"/>
      <c r="SDP650" s="705"/>
      <c r="SDQ650" s="705"/>
      <c r="SDR650" s="705"/>
      <c r="SDS650" s="705"/>
      <c r="SDT650" s="705"/>
      <c r="SDU650" s="705"/>
      <c r="SDV650" s="705"/>
      <c r="SDW650" s="705"/>
      <c r="SDX650" s="705"/>
      <c r="SDY650" s="705"/>
      <c r="SDZ650" s="705"/>
      <c r="SEA650" s="705"/>
      <c r="SEB650" s="705"/>
      <c r="SEC650" s="705"/>
      <c r="SED650" s="705"/>
      <c r="SEE650" s="705"/>
      <c r="SEF650" s="705"/>
      <c r="SEG650" s="705"/>
      <c r="SEH650" s="705"/>
      <c r="SEI650" s="705"/>
      <c r="SEJ650" s="705"/>
      <c r="SEK650" s="705"/>
      <c r="SEL650" s="705"/>
      <c r="SEM650" s="705"/>
      <c r="SEN650" s="705"/>
      <c r="SEO650" s="705"/>
      <c r="SEP650" s="705"/>
      <c r="SEQ650" s="705"/>
      <c r="SER650" s="705"/>
      <c r="SES650" s="705"/>
      <c r="SET650" s="705"/>
      <c r="SEU650" s="705"/>
      <c r="SEV650" s="705"/>
      <c r="SEW650" s="705"/>
      <c r="SEX650" s="705"/>
      <c r="SEY650" s="705"/>
      <c r="SEZ650" s="705"/>
      <c r="SFA650" s="705"/>
      <c r="SFB650" s="705"/>
      <c r="SFC650" s="705"/>
      <c r="SFD650" s="705"/>
      <c r="SFE650" s="705"/>
      <c r="SFF650" s="705"/>
      <c r="SFG650" s="705"/>
      <c r="SFH650" s="705"/>
      <c r="SFI650" s="705"/>
      <c r="SFJ650" s="705"/>
      <c r="SFK650" s="705"/>
      <c r="SFL650" s="705"/>
      <c r="SFM650" s="705"/>
      <c r="SFN650" s="705"/>
      <c r="SFO650" s="705"/>
      <c r="SFP650" s="705"/>
      <c r="SFQ650" s="705"/>
      <c r="SFR650" s="705"/>
      <c r="SFS650" s="705"/>
      <c r="SFT650" s="705"/>
      <c r="SFU650" s="705"/>
      <c r="SFV650" s="705"/>
      <c r="SFW650" s="705"/>
      <c r="SFX650" s="705"/>
      <c r="SFY650" s="705"/>
      <c r="SFZ650" s="705"/>
      <c r="SGA650" s="705"/>
      <c r="SGB650" s="705"/>
      <c r="SGC650" s="705"/>
      <c r="SGD650" s="705"/>
      <c r="SGE650" s="705"/>
      <c r="SGF650" s="705"/>
      <c r="SGG650" s="705"/>
      <c r="SGH650" s="705"/>
      <c r="SGI650" s="705"/>
      <c r="SGJ650" s="705"/>
      <c r="SGK650" s="705"/>
      <c r="SGL650" s="705"/>
      <c r="SGM650" s="705"/>
      <c r="SGN650" s="705"/>
      <c r="SGO650" s="705"/>
      <c r="SGP650" s="705"/>
      <c r="SGQ650" s="705"/>
      <c r="SGR650" s="705"/>
      <c r="SGS650" s="705"/>
      <c r="SGT650" s="705"/>
      <c r="SGU650" s="705"/>
      <c r="SGV650" s="705"/>
      <c r="SGW650" s="705"/>
      <c r="SGX650" s="705"/>
      <c r="SGY650" s="705"/>
      <c r="SGZ650" s="705"/>
      <c r="SHA650" s="705"/>
      <c r="SHB650" s="705"/>
      <c r="SHC650" s="705"/>
      <c r="SHD650" s="705"/>
      <c r="SHE650" s="705"/>
      <c r="SHF650" s="705"/>
      <c r="SHG650" s="705"/>
      <c r="SHH650" s="705"/>
      <c r="SHI650" s="705"/>
      <c r="SHJ650" s="705"/>
      <c r="SHK650" s="705"/>
      <c r="SHL650" s="705"/>
      <c r="SHM650" s="705"/>
      <c r="SHN650" s="705"/>
      <c r="SHO650" s="705"/>
      <c r="SHP650" s="705"/>
      <c r="SHQ650" s="705"/>
      <c r="SHR650" s="705"/>
      <c r="SHS650" s="705"/>
      <c r="SHT650" s="705"/>
      <c r="SHU650" s="705"/>
      <c r="SHV650" s="705"/>
      <c r="SHW650" s="705"/>
      <c r="SHX650" s="705"/>
      <c r="SHY650" s="705"/>
      <c r="SHZ650" s="705"/>
      <c r="SIA650" s="705"/>
      <c r="SIB650" s="705"/>
      <c r="SIC650" s="705"/>
      <c r="SID650" s="705"/>
      <c r="SIE650" s="705"/>
      <c r="SIF650" s="705"/>
      <c r="SIG650" s="705"/>
      <c r="SIH650" s="705"/>
      <c r="SII650" s="705"/>
      <c r="SIJ650" s="705"/>
      <c r="SIK650" s="705"/>
      <c r="SIL650" s="705"/>
      <c r="SIM650" s="705"/>
      <c r="SIN650" s="705"/>
      <c r="SIO650" s="705"/>
      <c r="SIP650" s="705"/>
      <c r="SIQ650" s="705"/>
      <c r="SIR650" s="705"/>
      <c r="SIS650" s="705"/>
      <c r="SIT650" s="705"/>
      <c r="SIU650" s="705"/>
      <c r="SIV650" s="705"/>
      <c r="SIW650" s="705"/>
      <c r="SIX650" s="705"/>
      <c r="SIY650" s="705"/>
      <c r="SIZ650" s="705"/>
      <c r="SJA650" s="705"/>
      <c r="SJB650" s="705"/>
      <c r="SJC650" s="705"/>
      <c r="SJD650" s="705"/>
      <c r="SJE650" s="705"/>
      <c r="SJF650" s="705"/>
      <c r="SJG650" s="705"/>
      <c r="SJH650" s="705"/>
      <c r="SJI650" s="705"/>
      <c r="SJJ650" s="705"/>
      <c r="SJK650" s="705"/>
      <c r="SJL650" s="705"/>
      <c r="SJM650" s="705"/>
      <c r="SJN650" s="705"/>
      <c r="SJO650" s="705"/>
      <c r="SJP650" s="705"/>
      <c r="SJQ650" s="705"/>
      <c r="SJR650" s="705"/>
      <c r="SJS650" s="705"/>
      <c r="SJT650" s="705"/>
      <c r="SJU650" s="705"/>
      <c r="SJV650" s="705"/>
      <c r="SJW650" s="705"/>
      <c r="SJX650" s="705"/>
      <c r="SJY650" s="705"/>
      <c r="SJZ650" s="705"/>
      <c r="SKA650" s="705"/>
      <c r="SKB650" s="705"/>
      <c r="SKC650" s="705"/>
      <c r="SKD650" s="705"/>
      <c r="SKE650" s="705"/>
      <c r="SKF650" s="705"/>
      <c r="SKG650" s="705"/>
      <c r="SKH650" s="705"/>
      <c r="SKI650" s="705"/>
      <c r="SKJ650" s="705"/>
      <c r="SKK650" s="705"/>
      <c r="SKL650" s="705"/>
      <c r="SKM650" s="705"/>
      <c r="SKN650" s="705"/>
      <c r="SKO650" s="705"/>
      <c r="SKP650" s="705"/>
      <c r="SKQ650" s="705"/>
      <c r="SKR650" s="705"/>
      <c r="SKS650" s="705"/>
      <c r="SKT650" s="705"/>
      <c r="SKU650" s="705"/>
      <c r="SKV650" s="705"/>
      <c r="SKW650" s="705"/>
      <c r="SKX650" s="705"/>
      <c r="SKY650" s="705"/>
      <c r="SKZ650" s="705"/>
      <c r="SLA650" s="705"/>
      <c r="SLB650" s="705"/>
      <c r="SLC650" s="705"/>
      <c r="SLD650" s="705"/>
      <c r="SLE650" s="705"/>
      <c r="SLF650" s="705"/>
      <c r="SLG650" s="705"/>
      <c r="SLH650" s="705"/>
      <c r="SLI650" s="705"/>
      <c r="SLJ650" s="705"/>
      <c r="SLK650" s="705"/>
      <c r="SLL650" s="705"/>
      <c r="SLM650" s="705"/>
      <c r="SLN650" s="705"/>
      <c r="SLO650" s="705"/>
      <c r="SLP650" s="705"/>
      <c r="SLQ650" s="705"/>
      <c r="SLR650" s="705"/>
      <c r="SLS650" s="705"/>
      <c r="SLT650" s="705"/>
      <c r="SLU650" s="705"/>
      <c r="SLV650" s="705"/>
      <c r="SLW650" s="705"/>
      <c r="SLX650" s="705"/>
      <c r="SLY650" s="705"/>
      <c r="SLZ650" s="705"/>
      <c r="SMA650" s="705"/>
      <c r="SMB650" s="705"/>
      <c r="SMC650" s="705"/>
      <c r="SMD650" s="705"/>
      <c r="SME650" s="705"/>
      <c r="SMF650" s="705"/>
      <c r="SMG650" s="705"/>
      <c r="SMH650" s="705"/>
      <c r="SMI650" s="705"/>
      <c r="SMJ650" s="705"/>
      <c r="SMK650" s="705"/>
      <c r="SML650" s="705"/>
      <c r="SMM650" s="705"/>
      <c r="SMN650" s="705"/>
      <c r="SMO650" s="705"/>
      <c r="SMP650" s="705"/>
      <c r="SMQ650" s="705"/>
      <c r="SMR650" s="705"/>
      <c r="SMS650" s="705"/>
      <c r="SMT650" s="705"/>
      <c r="SMU650" s="705"/>
      <c r="SMV650" s="705"/>
      <c r="SMW650" s="705"/>
      <c r="SMX650" s="705"/>
      <c r="SMY650" s="705"/>
      <c r="SMZ650" s="705"/>
      <c r="SNA650" s="705"/>
      <c r="SNB650" s="705"/>
      <c r="SNC650" s="705"/>
      <c r="SND650" s="705"/>
      <c r="SNE650" s="705"/>
      <c r="SNF650" s="705"/>
      <c r="SNG650" s="705"/>
      <c r="SNH650" s="705"/>
      <c r="SNI650" s="705"/>
      <c r="SNJ650" s="705"/>
      <c r="SNK650" s="705"/>
      <c r="SNL650" s="705"/>
      <c r="SNM650" s="705"/>
      <c r="SNN650" s="705"/>
      <c r="SNO650" s="705"/>
      <c r="SNP650" s="705"/>
      <c r="SNQ650" s="705"/>
      <c r="SNR650" s="705"/>
      <c r="SNS650" s="705"/>
      <c r="SNT650" s="705"/>
      <c r="SNU650" s="705"/>
      <c r="SNV650" s="705"/>
      <c r="SNW650" s="705"/>
      <c r="SNX650" s="705"/>
      <c r="SNY650" s="705"/>
      <c r="SNZ650" s="705"/>
      <c r="SOA650" s="705"/>
      <c r="SOB650" s="705"/>
      <c r="SOC650" s="705"/>
      <c r="SOD650" s="705"/>
      <c r="SOE650" s="705"/>
      <c r="SOF650" s="705"/>
      <c r="SOG650" s="705"/>
      <c r="SOH650" s="705"/>
      <c r="SOI650" s="705"/>
      <c r="SOJ650" s="705"/>
      <c r="SOK650" s="705"/>
      <c r="SOL650" s="705"/>
      <c r="SOM650" s="705"/>
      <c r="SON650" s="705"/>
      <c r="SOO650" s="705"/>
      <c r="SOP650" s="705"/>
      <c r="SOQ650" s="705"/>
      <c r="SOR650" s="705"/>
      <c r="SOS650" s="705"/>
      <c r="SOT650" s="705"/>
      <c r="SOU650" s="705"/>
      <c r="SOV650" s="705"/>
      <c r="SOW650" s="705"/>
      <c r="SOX650" s="705"/>
      <c r="SOY650" s="705"/>
      <c r="SOZ650" s="705"/>
      <c r="SPA650" s="705"/>
      <c r="SPB650" s="705"/>
      <c r="SPC650" s="705"/>
      <c r="SPD650" s="705"/>
      <c r="SPE650" s="705"/>
      <c r="SPF650" s="705"/>
      <c r="SPG650" s="705"/>
      <c r="SPH650" s="705"/>
      <c r="SPI650" s="705"/>
      <c r="SPJ650" s="705"/>
      <c r="SPK650" s="705"/>
      <c r="SPL650" s="705"/>
      <c r="SPM650" s="705"/>
      <c r="SPN650" s="705"/>
      <c r="SPO650" s="705"/>
      <c r="SPP650" s="705"/>
      <c r="SPQ650" s="705"/>
      <c r="SPR650" s="705"/>
      <c r="SPS650" s="705"/>
      <c r="SPT650" s="705"/>
      <c r="SPU650" s="705"/>
      <c r="SPV650" s="705"/>
      <c r="SPW650" s="705"/>
      <c r="SPX650" s="705"/>
      <c r="SPY650" s="705"/>
      <c r="SPZ650" s="705"/>
      <c r="SQA650" s="705"/>
      <c r="SQB650" s="705"/>
      <c r="SQC650" s="705"/>
      <c r="SQD650" s="705"/>
      <c r="SQE650" s="705"/>
      <c r="SQF650" s="705"/>
      <c r="SQG650" s="705"/>
      <c r="SQH650" s="705"/>
      <c r="SQI650" s="705"/>
      <c r="SQJ650" s="705"/>
      <c r="SQK650" s="705"/>
      <c r="SQL650" s="705"/>
      <c r="SQM650" s="705"/>
      <c r="SQN650" s="705"/>
      <c r="SQO650" s="705"/>
      <c r="SQP650" s="705"/>
      <c r="SQQ650" s="705"/>
      <c r="SQR650" s="705"/>
      <c r="SQS650" s="705"/>
      <c r="SQT650" s="705"/>
      <c r="SQU650" s="705"/>
      <c r="SQV650" s="705"/>
      <c r="SQW650" s="705"/>
      <c r="SQX650" s="705"/>
      <c r="SQY650" s="705"/>
      <c r="SQZ650" s="705"/>
      <c r="SRA650" s="705"/>
      <c r="SRB650" s="705"/>
      <c r="SRC650" s="705"/>
      <c r="SRD650" s="705"/>
      <c r="SRE650" s="705"/>
      <c r="SRF650" s="705"/>
      <c r="SRG650" s="705"/>
      <c r="SRH650" s="705"/>
      <c r="SRI650" s="705"/>
      <c r="SRJ650" s="705"/>
      <c r="SRK650" s="705"/>
      <c r="SRL650" s="705"/>
      <c r="SRM650" s="705"/>
      <c r="SRN650" s="705"/>
      <c r="SRO650" s="705"/>
      <c r="SRP650" s="705"/>
      <c r="SRQ650" s="705"/>
      <c r="SRR650" s="705"/>
      <c r="SRS650" s="705"/>
      <c r="SRT650" s="705"/>
      <c r="SRU650" s="705"/>
      <c r="SRV650" s="705"/>
      <c r="SRW650" s="705"/>
      <c r="SRX650" s="705"/>
      <c r="SRY650" s="705"/>
      <c r="SRZ650" s="705"/>
      <c r="SSA650" s="705"/>
      <c r="SSB650" s="705"/>
      <c r="SSC650" s="705"/>
      <c r="SSD650" s="705"/>
      <c r="SSE650" s="705"/>
      <c r="SSF650" s="705"/>
      <c r="SSG650" s="705"/>
      <c r="SSH650" s="705"/>
      <c r="SSI650" s="705"/>
      <c r="SSJ650" s="705"/>
      <c r="SSK650" s="705"/>
      <c r="SSL650" s="705"/>
      <c r="SSM650" s="705"/>
      <c r="SSN650" s="705"/>
      <c r="SSO650" s="705"/>
      <c r="SSP650" s="705"/>
      <c r="SSQ650" s="705"/>
      <c r="SSR650" s="705"/>
      <c r="SSS650" s="705"/>
      <c r="SST650" s="705"/>
      <c r="SSU650" s="705"/>
      <c r="SSV650" s="705"/>
      <c r="SSW650" s="705"/>
      <c r="SSX650" s="705"/>
      <c r="SSY650" s="705"/>
      <c r="SSZ650" s="705"/>
      <c r="STA650" s="705"/>
      <c r="STB650" s="705"/>
      <c r="STC650" s="705"/>
      <c r="STD650" s="705"/>
      <c r="STE650" s="705"/>
      <c r="STF650" s="705"/>
      <c r="STG650" s="705"/>
      <c r="STH650" s="705"/>
      <c r="STI650" s="705"/>
      <c r="STJ650" s="705"/>
      <c r="STK650" s="705"/>
      <c r="STL650" s="705"/>
      <c r="STM650" s="705"/>
      <c r="STN650" s="705"/>
      <c r="STO650" s="705"/>
      <c r="STP650" s="705"/>
      <c r="STQ650" s="705"/>
      <c r="STR650" s="705"/>
      <c r="STS650" s="705"/>
      <c r="STT650" s="705"/>
      <c r="STU650" s="705"/>
      <c r="STV650" s="705"/>
      <c r="STW650" s="705"/>
      <c r="STX650" s="705"/>
      <c r="STY650" s="705"/>
      <c r="STZ650" s="705"/>
      <c r="SUA650" s="705"/>
      <c r="SUB650" s="705"/>
      <c r="SUC650" s="705"/>
      <c r="SUD650" s="705"/>
      <c r="SUE650" s="705"/>
      <c r="SUF650" s="705"/>
      <c r="SUG650" s="705"/>
      <c r="SUH650" s="705"/>
      <c r="SUI650" s="705"/>
      <c r="SUJ650" s="705"/>
      <c r="SUK650" s="705"/>
      <c r="SUL650" s="705"/>
      <c r="SUM650" s="705"/>
      <c r="SUN650" s="705"/>
      <c r="SUO650" s="705"/>
      <c r="SUP650" s="705"/>
      <c r="SUQ650" s="705"/>
      <c r="SUR650" s="705"/>
      <c r="SUS650" s="705"/>
      <c r="SUT650" s="705"/>
      <c r="SUU650" s="705"/>
      <c r="SUV650" s="705"/>
      <c r="SUW650" s="705"/>
      <c r="SUX650" s="705"/>
      <c r="SUY650" s="705"/>
      <c r="SUZ650" s="705"/>
      <c r="SVA650" s="705"/>
      <c r="SVB650" s="705"/>
      <c r="SVC650" s="705"/>
      <c r="SVD650" s="705"/>
      <c r="SVE650" s="705"/>
      <c r="SVF650" s="705"/>
      <c r="SVG650" s="705"/>
      <c r="SVH650" s="705"/>
      <c r="SVI650" s="705"/>
      <c r="SVJ650" s="705"/>
      <c r="SVK650" s="705"/>
      <c r="SVL650" s="705"/>
      <c r="SVM650" s="705"/>
      <c r="SVN650" s="705"/>
      <c r="SVO650" s="705"/>
      <c r="SVP650" s="705"/>
      <c r="SVQ650" s="705"/>
      <c r="SVR650" s="705"/>
      <c r="SVS650" s="705"/>
      <c r="SVT650" s="705"/>
      <c r="SVU650" s="705"/>
      <c r="SVV650" s="705"/>
      <c r="SVW650" s="705"/>
      <c r="SVX650" s="705"/>
      <c r="SVY650" s="705"/>
      <c r="SVZ650" s="705"/>
      <c r="SWA650" s="705"/>
      <c r="SWB650" s="705"/>
      <c r="SWC650" s="705"/>
      <c r="SWD650" s="705"/>
      <c r="SWE650" s="705"/>
      <c r="SWF650" s="705"/>
      <c r="SWG650" s="705"/>
      <c r="SWH650" s="705"/>
      <c r="SWI650" s="705"/>
      <c r="SWJ650" s="705"/>
      <c r="SWK650" s="705"/>
      <c r="SWL650" s="705"/>
      <c r="SWM650" s="705"/>
      <c r="SWN650" s="705"/>
      <c r="SWO650" s="705"/>
      <c r="SWP650" s="705"/>
      <c r="SWQ650" s="705"/>
      <c r="SWR650" s="705"/>
      <c r="SWS650" s="705"/>
      <c r="SWT650" s="705"/>
      <c r="SWU650" s="705"/>
      <c r="SWV650" s="705"/>
      <c r="SWW650" s="705"/>
      <c r="SWX650" s="705"/>
      <c r="SWY650" s="705"/>
      <c r="SWZ650" s="705"/>
      <c r="SXA650" s="705"/>
      <c r="SXB650" s="705"/>
      <c r="SXC650" s="705"/>
      <c r="SXD650" s="705"/>
      <c r="SXE650" s="705"/>
      <c r="SXF650" s="705"/>
      <c r="SXG650" s="705"/>
      <c r="SXH650" s="705"/>
      <c r="SXI650" s="705"/>
      <c r="SXJ650" s="705"/>
      <c r="SXK650" s="705"/>
      <c r="SXL650" s="705"/>
      <c r="SXM650" s="705"/>
      <c r="SXN650" s="705"/>
      <c r="SXO650" s="705"/>
      <c r="SXP650" s="705"/>
      <c r="SXQ650" s="705"/>
      <c r="SXR650" s="705"/>
      <c r="SXS650" s="705"/>
      <c r="SXT650" s="705"/>
      <c r="SXU650" s="705"/>
      <c r="SXV650" s="705"/>
      <c r="SXW650" s="705"/>
      <c r="SXX650" s="705"/>
      <c r="SXY650" s="705"/>
      <c r="SXZ650" s="705"/>
      <c r="SYA650" s="705"/>
      <c r="SYB650" s="705"/>
      <c r="SYC650" s="705"/>
      <c r="SYD650" s="705"/>
      <c r="SYE650" s="705"/>
      <c r="SYF650" s="705"/>
      <c r="SYG650" s="705"/>
      <c r="SYH650" s="705"/>
      <c r="SYI650" s="705"/>
      <c r="SYJ650" s="705"/>
      <c r="SYK650" s="705"/>
      <c r="SYL650" s="705"/>
      <c r="SYM650" s="705"/>
      <c r="SYN650" s="705"/>
      <c r="SYO650" s="705"/>
      <c r="SYP650" s="705"/>
      <c r="SYQ650" s="705"/>
      <c r="SYR650" s="705"/>
      <c r="SYS650" s="705"/>
      <c r="SYT650" s="705"/>
      <c r="SYU650" s="705"/>
      <c r="SYV650" s="705"/>
      <c r="SYW650" s="705"/>
      <c r="SYX650" s="705"/>
      <c r="SYY650" s="705"/>
      <c r="SYZ650" s="705"/>
      <c r="SZA650" s="705"/>
      <c r="SZB650" s="705"/>
      <c r="SZC650" s="705"/>
      <c r="SZD650" s="705"/>
      <c r="SZE650" s="705"/>
      <c r="SZF650" s="705"/>
      <c r="SZG650" s="705"/>
      <c r="SZH650" s="705"/>
      <c r="SZI650" s="705"/>
      <c r="SZJ650" s="705"/>
      <c r="SZK650" s="705"/>
      <c r="SZL650" s="705"/>
      <c r="SZM650" s="705"/>
      <c r="SZN650" s="705"/>
      <c r="SZO650" s="705"/>
      <c r="SZP650" s="705"/>
      <c r="SZQ650" s="705"/>
      <c r="SZR650" s="705"/>
      <c r="SZS650" s="705"/>
      <c r="SZT650" s="705"/>
      <c r="SZU650" s="705"/>
      <c r="SZV650" s="705"/>
      <c r="SZW650" s="705"/>
      <c r="SZX650" s="705"/>
      <c r="SZY650" s="705"/>
      <c r="SZZ650" s="705"/>
      <c r="TAA650" s="705"/>
      <c r="TAB650" s="705"/>
      <c r="TAC650" s="705"/>
      <c r="TAD650" s="705"/>
      <c r="TAE650" s="705"/>
      <c r="TAF650" s="705"/>
      <c r="TAG650" s="705"/>
      <c r="TAH650" s="705"/>
      <c r="TAI650" s="705"/>
      <c r="TAJ650" s="705"/>
      <c r="TAK650" s="705"/>
      <c r="TAL650" s="705"/>
      <c r="TAM650" s="705"/>
      <c r="TAN650" s="705"/>
      <c r="TAO650" s="705"/>
      <c r="TAP650" s="705"/>
      <c r="TAQ650" s="705"/>
      <c r="TAR650" s="705"/>
      <c r="TAS650" s="705"/>
      <c r="TAT650" s="705"/>
      <c r="TAU650" s="705"/>
      <c r="TAV650" s="705"/>
      <c r="TAW650" s="705"/>
      <c r="TAX650" s="705"/>
      <c r="TAY650" s="705"/>
      <c r="TAZ650" s="705"/>
      <c r="TBA650" s="705"/>
      <c r="TBB650" s="705"/>
      <c r="TBC650" s="705"/>
      <c r="TBD650" s="705"/>
      <c r="TBE650" s="705"/>
      <c r="TBF650" s="705"/>
      <c r="TBG650" s="705"/>
      <c r="TBH650" s="705"/>
      <c r="TBI650" s="705"/>
      <c r="TBJ650" s="705"/>
      <c r="TBK650" s="705"/>
      <c r="TBL650" s="705"/>
      <c r="TBM650" s="705"/>
      <c r="TBN650" s="705"/>
      <c r="TBO650" s="705"/>
      <c r="TBP650" s="705"/>
      <c r="TBQ650" s="705"/>
      <c r="TBR650" s="705"/>
      <c r="TBS650" s="705"/>
      <c r="TBT650" s="705"/>
      <c r="TBU650" s="705"/>
      <c r="TBV650" s="705"/>
      <c r="TBW650" s="705"/>
      <c r="TBX650" s="705"/>
      <c r="TBY650" s="705"/>
      <c r="TBZ650" s="705"/>
      <c r="TCA650" s="705"/>
      <c r="TCB650" s="705"/>
      <c r="TCC650" s="705"/>
      <c r="TCD650" s="705"/>
      <c r="TCE650" s="705"/>
      <c r="TCF650" s="705"/>
      <c r="TCG650" s="705"/>
      <c r="TCH650" s="705"/>
      <c r="TCI650" s="705"/>
      <c r="TCJ650" s="705"/>
      <c r="TCK650" s="705"/>
      <c r="TCL650" s="705"/>
      <c r="TCM650" s="705"/>
      <c r="TCN650" s="705"/>
      <c r="TCO650" s="705"/>
      <c r="TCP650" s="705"/>
      <c r="TCQ650" s="705"/>
      <c r="TCR650" s="705"/>
      <c r="TCS650" s="705"/>
      <c r="TCT650" s="705"/>
      <c r="TCU650" s="705"/>
      <c r="TCV650" s="705"/>
      <c r="TCW650" s="705"/>
      <c r="TCX650" s="705"/>
      <c r="TCY650" s="705"/>
      <c r="TCZ650" s="705"/>
      <c r="TDA650" s="705"/>
      <c r="TDB650" s="705"/>
      <c r="TDC650" s="705"/>
      <c r="TDD650" s="705"/>
      <c r="TDE650" s="705"/>
      <c r="TDF650" s="705"/>
      <c r="TDG650" s="705"/>
      <c r="TDH650" s="705"/>
      <c r="TDI650" s="705"/>
      <c r="TDJ650" s="705"/>
      <c r="TDK650" s="705"/>
      <c r="TDL650" s="705"/>
      <c r="TDM650" s="705"/>
      <c r="TDN650" s="705"/>
      <c r="TDO650" s="705"/>
      <c r="TDP650" s="705"/>
      <c r="TDQ650" s="705"/>
      <c r="TDR650" s="705"/>
      <c r="TDS650" s="705"/>
      <c r="TDT650" s="705"/>
      <c r="TDU650" s="705"/>
      <c r="TDV650" s="705"/>
      <c r="TDW650" s="705"/>
      <c r="TDX650" s="705"/>
      <c r="TDY650" s="705"/>
      <c r="TDZ650" s="705"/>
      <c r="TEA650" s="705"/>
      <c r="TEB650" s="705"/>
      <c r="TEC650" s="705"/>
      <c r="TED650" s="705"/>
      <c r="TEE650" s="705"/>
      <c r="TEF650" s="705"/>
      <c r="TEG650" s="705"/>
      <c r="TEH650" s="705"/>
      <c r="TEI650" s="705"/>
      <c r="TEJ650" s="705"/>
      <c r="TEK650" s="705"/>
      <c r="TEL650" s="705"/>
      <c r="TEM650" s="705"/>
      <c r="TEN650" s="705"/>
      <c r="TEO650" s="705"/>
      <c r="TEP650" s="705"/>
      <c r="TEQ650" s="705"/>
      <c r="TER650" s="705"/>
      <c r="TES650" s="705"/>
      <c r="TET650" s="705"/>
      <c r="TEU650" s="705"/>
      <c r="TEV650" s="705"/>
      <c r="TEW650" s="705"/>
      <c r="TEX650" s="705"/>
      <c r="TEY650" s="705"/>
      <c r="TEZ650" s="705"/>
      <c r="TFA650" s="705"/>
      <c r="TFB650" s="705"/>
      <c r="TFC650" s="705"/>
      <c r="TFD650" s="705"/>
      <c r="TFE650" s="705"/>
      <c r="TFF650" s="705"/>
      <c r="TFG650" s="705"/>
      <c r="TFH650" s="705"/>
      <c r="TFI650" s="705"/>
      <c r="TFJ650" s="705"/>
      <c r="TFK650" s="705"/>
      <c r="TFL650" s="705"/>
      <c r="TFM650" s="705"/>
      <c r="TFN650" s="705"/>
      <c r="TFO650" s="705"/>
      <c r="TFP650" s="705"/>
      <c r="TFQ650" s="705"/>
      <c r="TFR650" s="705"/>
      <c r="TFS650" s="705"/>
      <c r="TFT650" s="705"/>
      <c r="TFU650" s="705"/>
      <c r="TFV650" s="705"/>
      <c r="TFW650" s="705"/>
      <c r="TFX650" s="705"/>
      <c r="TFY650" s="705"/>
      <c r="TFZ650" s="705"/>
      <c r="TGA650" s="705"/>
      <c r="TGB650" s="705"/>
      <c r="TGC650" s="705"/>
      <c r="TGD650" s="705"/>
      <c r="TGE650" s="705"/>
      <c r="TGF650" s="705"/>
      <c r="TGG650" s="705"/>
      <c r="TGH650" s="705"/>
      <c r="TGI650" s="705"/>
      <c r="TGJ650" s="705"/>
      <c r="TGK650" s="705"/>
      <c r="TGL650" s="705"/>
      <c r="TGM650" s="705"/>
      <c r="TGN650" s="705"/>
      <c r="TGO650" s="705"/>
      <c r="TGP650" s="705"/>
      <c r="TGQ650" s="705"/>
      <c r="TGR650" s="705"/>
      <c r="TGS650" s="705"/>
      <c r="TGT650" s="705"/>
      <c r="TGU650" s="705"/>
      <c r="TGV650" s="705"/>
      <c r="TGW650" s="705"/>
      <c r="TGX650" s="705"/>
      <c r="TGY650" s="705"/>
      <c r="TGZ650" s="705"/>
      <c r="THA650" s="705"/>
      <c r="THB650" s="705"/>
      <c r="THC650" s="705"/>
      <c r="THD650" s="705"/>
      <c r="THE650" s="705"/>
      <c r="THF650" s="705"/>
      <c r="THG650" s="705"/>
      <c r="THH650" s="705"/>
      <c r="THI650" s="705"/>
      <c r="THJ650" s="705"/>
      <c r="THK650" s="705"/>
      <c r="THL650" s="705"/>
      <c r="THM650" s="705"/>
      <c r="THN650" s="705"/>
      <c r="THO650" s="705"/>
      <c r="THP650" s="705"/>
      <c r="THQ650" s="705"/>
      <c r="THR650" s="705"/>
      <c r="THS650" s="705"/>
      <c r="THT650" s="705"/>
      <c r="THU650" s="705"/>
      <c r="THV650" s="705"/>
      <c r="THW650" s="705"/>
      <c r="THX650" s="705"/>
      <c r="THY650" s="705"/>
      <c r="THZ650" s="705"/>
      <c r="TIA650" s="705"/>
      <c r="TIB650" s="705"/>
      <c r="TIC650" s="705"/>
      <c r="TID650" s="705"/>
      <c r="TIE650" s="705"/>
      <c r="TIF650" s="705"/>
      <c r="TIG650" s="705"/>
      <c r="TIH650" s="705"/>
      <c r="TII650" s="705"/>
      <c r="TIJ650" s="705"/>
      <c r="TIK650" s="705"/>
      <c r="TIL650" s="705"/>
      <c r="TIM650" s="705"/>
      <c r="TIN650" s="705"/>
      <c r="TIO650" s="705"/>
      <c r="TIP650" s="705"/>
      <c r="TIQ650" s="705"/>
      <c r="TIR650" s="705"/>
      <c r="TIS650" s="705"/>
      <c r="TIT650" s="705"/>
      <c r="TIU650" s="705"/>
      <c r="TIV650" s="705"/>
      <c r="TIW650" s="705"/>
      <c r="TIX650" s="705"/>
      <c r="TIY650" s="705"/>
      <c r="TIZ650" s="705"/>
      <c r="TJA650" s="705"/>
      <c r="TJB650" s="705"/>
      <c r="TJC650" s="705"/>
      <c r="TJD650" s="705"/>
      <c r="TJE650" s="705"/>
      <c r="TJF650" s="705"/>
      <c r="TJG650" s="705"/>
      <c r="TJH650" s="705"/>
      <c r="TJI650" s="705"/>
      <c r="TJJ650" s="705"/>
      <c r="TJK650" s="705"/>
      <c r="TJL650" s="705"/>
      <c r="TJM650" s="705"/>
      <c r="TJN650" s="705"/>
      <c r="TJO650" s="705"/>
      <c r="TJP650" s="705"/>
      <c r="TJQ650" s="705"/>
      <c r="TJR650" s="705"/>
      <c r="TJS650" s="705"/>
      <c r="TJT650" s="705"/>
      <c r="TJU650" s="705"/>
      <c r="TJV650" s="705"/>
      <c r="TJW650" s="705"/>
      <c r="TJX650" s="705"/>
      <c r="TJY650" s="705"/>
      <c r="TJZ650" s="705"/>
      <c r="TKA650" s="705"/>
      <c r="TKB650" s="705"/>
      <c r="TKC650" s="705"/>
      <c r="TKD650" s="705"/>
      <c r="TKE650" s="705"/>
      <c r="TKF650" s="705"/>
      <c r="TKG650" s="705"/>
      <c r="TKH650" s="705"/>
      <c r="TKI650" s="705"/>
      <c r="TKJ650" s="705"/>
      <c r="TKK650" s="705"/>
      <c r="TKL650" s="705"/>
      <c r="TKM650" s="705"/>
      <c r="TKN650" s="705"/>
      <c r="TKO650" s="705"/>
      <c r="TKP650" s="705"/>
      <c r="TKQ650" s="705"/>
      <c r="TKR650" s="705"/>
      <c r="TKS650" s="705"/>
      <c r="TKT650" s="705"/>
      <c r="TKU650" s="705"/>
      <c r="TKV650" s="705"/>
      <c r="TKW650" s="705"/>
      <c r="TKX650" s="705"/>
      <c r="TKY650" s="705"/>
      <c r="TKZ650" s="705"/>
      <c r="TLA650" s="705"/>
      <c r="TLB650" s="705"/>
      <c r="TLC650" s="705"/>
      <c r="TLD650" s="705"/>
      <c r="TLE650" s="705"/>
      <c r="TLF650" s="705"/>
      <c r="TLG650" s="705"/>
      <c r="TLH650" s="705"/>
      <c r="TLI650" s="705"/>
      <c r="TLJ650" s="705"/>
      <c r="TLK650" s="705"/>
      <c r="TLL650" s="705"/>
      <c r="TLM650" s="705"/>
      <c r="TLN650" s="705"/>
      <c r="TLO650" s="705"/>
      <c r="TLP650" s="705"/>
      <c r="TLQ650" s="705"/>
      <c r="TLR650" s="705"/>
      <c r="TLS650" s="705"/>
      <c r="TLT650" s="705"/>
      <c r="TLU650" s="705"/>
      <c r="TLV650" s="705"/>
      <c r="TLW650" s="705"/>
      <c r="TLX650" s="705"/>
      <c r="TLY650" s="705"/>
      <c r="TLZ650" s="705"/>
      <c r="TMA650" s="705"/>
      <c r="TMB650" s="705"/>
      <c r="TMC650" s="705"/>
      <c r="TMD650" s="705"/>
      <c r="TME650" s="705"/>
      <c r="TMF650" s="705"/>
      <c r="TMG650" s="705"/>
      <c r="TMH650" s="705"/>
      <c r="TMI650" s="705"/>
      <c r="TMJ650" s="705"/>
      <c r="TMK650" s="705"/>
      <c r="TML650" s="705"/>
      <c r="TMM650" s="705"/>
      <c r="TMN650" s="705"/>
      <c r="TMO650" s="705"/>
      <c r="TMP650" s="705"/>
      <c r="TMQ650" s="705"/>
      <c r="TMR650" s="705"/>
      <c r="TMS650" s="705"/>
      <c r="TMT650" s="705"/>
      <c r="TMU650" s="705"/>
      <c r="TMV650" s="705"/>
      <c r="TMW650" s="705"/>
      <c r="TMX650" s="705"/>
      <c r="TMY650" s="705"/>
      <c r="TMZ650" s="705"/>
      <c r="TNA650" s="705"/>
      <c r="TNB650" s="705"/>
      <c r="TNC650" s="705"/>
      <c r="TND650" s="705"/>
      <c r="TNE650" s="705"/>
      <c r="TNF650" s="705"/>
      <c r="TNG650" s="705"/>
      <c r="TNH650" s="705"/>
      <c r="TNI650" s="705"/>
      <c r="TNJ650" s="705"/>
      <c r="TNK650" s="705"/>
      <c r="TNL650" s="705"/>
      <c r="TNM650" s="705"/>
      <c r="TNN650" s="705"/>
      <c r="TNO650" s="705"/>
      <c r="TNP650" s="705"/>
      <c r="TNQ650" s="705"/>
      <c r="TNR650" s="705"/>
      <c r="TNS650" s="705"/>
      <c r="TNT650" s="705"/>
      <c r="TNU650" s="705"/>
      <c r="TNV650" s="705"/>
      <c r="TNW650" s="705"/>
      <c r="TNX650" s="705"/>
      <c r="TNY650" s="705"/>
      <c r="TNZ650" s="705"/>
      <c r="TOA650" s="705"/>
      <c r="TOB650" s="705"/>
      <c r="TOC650" s="705"/>
      <c r="TOD650" s="705"/>
      <c r="TOE650" s="705"/>
      <c r="TOF650" s="705"/>
      <c r="TOG650" s="705"/>
      <c r="TOH650" s="705"/>
      <c r="TOI650" s="705"/>
      <c r="TOJ650" s="705"/>
      <c r="TOK650" s="705"/>
      <c r="TOL650" s="705"/>
      <c r="TOM650" s="705"/>
      <c r="TON650" s="705"/>
      <c r="TOO650" s="705"/>
      <c r="TOP650" s="705"/>
      <c r="TOQ650" s="705"/>
      <c r="TOR650" s="705"/>
      <c r="TOS650" s="705"/>
      <c r="TOT650" s="705"/>
      <c r="TOU650" s="705"/>
      <c r="TOV650" s="705"/>
      <c r="TOW650" s="705"/>
      <c r="TOX650" s="705"/>
      <c r="TOY650" s="705"/>
      <c r="TOZ650" s="705"/>
      <c r="TPA650" s="705"/>
      <c r="TPB650" s="705"/>
      <c r="TPC650" s="705"/>
      <c r="TPD650" s="705"/>
      <c r="TPE650" s="705"/>
      <c r="TPF650" s="705"/>
      <c r="TPG650" s="705"/>
      <c r="TPH650" s="705"/>
      <c r="TPI650" s="705"/>
      <c r="TPJ650" s="705"/>
      <c r="TPK650" s="705"/>
      <c r="TPL650" s="705"/>
      <c r="TPM650" s="705"/>
      <c r="TPN650" s="705"/>
      <c r="TPO650" s="705"/>
      <c r="TPP650" s="705"/>
      <c r="TPQ650" s="705"/>
      <c r="TPR650" s="705"/>
      <c r="TPS650" s="705"/>
      <c r="TPT650" s="705"/>
      <c r="TPU650" s="705"/>
      <c r="TPV650" s="705"/>
      <c r="TPW650" s="705"/>
      <c r="TPX650" s="705"/>
      <c r="TPY650" s="705"/>
      <c r="TPZ650" s="705"/>
      <c r="TQA650" s="705"/>
      <c r="TQB650" s="705"/>
      <c r="TQC650" s="705"/>
      <c r="TQD650" s="705"/>
      <c r="TQE650" s="705"/>
      <c r="TQF650" s="705"/>
      <c r="TQG650" s="705"/>
      <c r="TQH650" s="705"/>
      <c r="TQI650" s="705"/>
      <c r="TQJ650" s="705"/>
      <c r="TQK650" s="705"/>
      <c r="TQL650" s="705"/>
      <c r="TQM650" s="705"/>
      <c r="TQN650" s="705"/>
      <c r="TQO650" s="705"/>
      <c r="TQP650" s="705"/>
      <c r="TQQ650" s="705"/>
      <c r="TQR650" s="705"/>
      <c r="TQS650" s="705"/>
      <c r="TQT650" s="705"/>
      <c r="TQU650" s="705"/>
      <c r="TQV650" s="705"/>
      <c r="TQW650" s="705"/>
      <c r="TQX650" s="705"/>
      <c r="TQY650" s="705"/>
      <c r="TQZ650" s="705"/>
      <c r="TRA650" s="705"/>
      <c r="TRB650" s="705"/>
      <c r="TRC650" s="705"/>
      <c r="TRD650" s="705"/>
      <c r="TRE650" s="705"/>
      <c r="TRF650" s="705"/>
      <c r="TRG650" s="705"/>
      <c r="TRH650" s="705"/>
      <c r="TRI650" s="705"/>
      <c r="TRJ650" s="705"/>
      <c r="TRK650" s="705"/>
      <c r="TRL650" s="705"/>
      <c r="TRM650" s="705"/>
      <c r="TRN650" s="705"/>
      <c r="TRO650" s="705"/>
      <c r="TRP650" s="705"/>
      <c r="TRQ650" s="705"/>
      <c r="TRR650" s="705"/>
      <c r="TRS650" s="705"/>
      <c r="TRT650" s="705"/>
      <c r="TRU650" s="705"/>
      <c r="TRV650" s="705"/>
      <c r="TRW650" s="705"/>
      <c r="TRX650" s="705"/>
      <c r="TRY650" s="705"/>
      <c r="TRZ650" s="705"/>
      <c r="TSA650" s="705"/>
      <c r="TSB650" s="705"/>
      <c r="TSC650" s="705"/>
      <c r="TSD650" s="705"/>
      <c r="TSE650" s="705"/>
      <c r="TSF650" s="705"/>
      <c r="TSG650" s="705"/>
      <c r="TSH650" s="705"/>
      <c r="TSI650" s="705"/>
      <c r="TSJ650" s="705"/>
      <c r="TSK650" s="705"/>
      <c r="TSL650" s="705"/>
      <c r="TSM650" s="705"/>
      <c r="TSN650" s="705"/>
      <c r="TSO650" s="705"/>
      <c r="TSP650" s="705"/>
      <c r="TSQ650" s="705"/>
      <c r="TSR650" s="705"/>
      <c r="TSS650" s="705"/>
      <c r="TST650" s="705"/>
      <c r="TSU650" s="705"/>
      <c r="TSV650" s="705"/>
      <c r="TSW650" s="705"/>
      <c r="TSX650" s="705"/>
      <c r="TSY650" s="705"/>
      <c r="TSZ650" s="705"/>
      <c r="TTA650" s="705"/>
      <c r="TTB650" s="705"/>
      <c r="TTC650" s="705"/>
      <c r="TTD650" s="705"/>
      <c r="TTE650" s="705"/>
      <c r="TTF650" s="705"/>
      <c r="TTG650" s="705"/>
      <c r="TTH650" s="705"/>
      <c r="TTI650" s="705"/>
      <c r="TTJ650" s="705"/>
      <c r="TTK650" s="705"/>
      <c r="TTL650" s="705"/>
      <c r="TTM650" s="705"/>
      <c r="TTN650" s="705"/>
      <c r="TTO650" s="705"/>
      <c r="TTP650" s="705"/>
      <c r="TTQ650" s="705"/>
      <c r="TTR650" s="705"/>
      <c r="TTS650" s="705"/>
      <c r="TTT650" s="705"/>
      <c r="TTU650" s="705"/>
      <c r="TTV650" s="705"/>
      <c r="TTW650" s="705"/>
      <c r="TTX650" s="705"/>
      <c r="TTY650" s="705"/>
      <c r="TTZ650" s="705"/>
      <c r="TUA650" s="705"/>
      <c r="TUB650" s="705"/>
      <c r="TUC650" s="705"/>
      <c r="TUD650" s="705"/>
      <c r="TUE650" s="705"/>
      <c r="TUF650" s="705"/>
      <c r="TUG650" s="705"/>
      <c r="TUH650" s="705"/>
      <c r="TUI650" s="705"/>
      <c r="TUJ650" s="705"/>
      <c r="TUK650" s="705"/>
      <c r="TUL650" s="705"/>
      <c r="TUM650" s="705"/>
      <c r="TUN650" s="705"/>
      <c r="TUO650" s="705"/>
      <c r="TUP650" s="705"/>
      <c r="TUQ650" s="705"/>
      <c r="TUR650" s="705"/>
      <c r="TUS650" s="705"/>
      <c r="TUT650" s="705"/>
      <c r="TUU650" s="705"/>
      <c r="TUV650" s="705"/>
      <c r="TUW650" s="705"/>
      <c r="TUX650" s="705"/>
      <c r="TUY650" s="705"/>
      <c r="TUZ650" s="705"/>
      <c r="TVA650" s="705"/>
      <c r="TVB650" s="705"/>
      <c r="TVC650" s="705"/>
      <c r="TVD650" s="705"/>
      <c r="TVE650" s="705"/>
      <c r="TVF650" s="705"/>
      <c r="TVG650" s="705"/>
      <c r="TVH650" s="705"/>
      <c r="TVI650" s="705"/>
      <c r="TVJ650" s="705"/>
      <c r="TVK650" s="705"/>
      <c r="TVL650" s="705"/>
      <c r="TVM650" s="705"/>
      <c r="TVN650" s="705"/>
      <c r="TVO650" s="705"/>
      <c r="TVP650" s="705"/>
      <c r="TVQ650" s="705"/>
      <c r="TVR650" s="705"/>
      <c r="TVS650" s="705"/>
      <c r="TVT650" s="705"/>
      <c r="TVU650" s="705"/>
      <c r="TVV650" s="705"/>
      <c r="TVW650" s="705"/>
      <c r="TVX650" s="705"/>
      <c r="TVY650" s="705"/>
      <c r="TVZ650" s="705"/>
      <c r="TWA650" s="705"/>
      <c r="TWB650" s="705"/>
      <c r="TWC650" s="705"/>
      <c r="TWD650" s="705"/>
      <c r="TWE650" s="705"/>
      <c r="TWF650" s="705"/>
      <c r="TWG650" s="705"/>
      <c r="TWH650" s="705"/>
      <c r="TWI650" s="705"/>
      <c r="TWJ650" s="705"/>
      <c r="TWK650" s="705"/>
      <c r="TWL650" s="705"/>
      <c r="TWM650" s="705"/>
      <c r="TWN650" s="705"/>
      <c r="TWO650" s="705"/>
      <c r="TWP650" s="705"/>
      <c r="TWQ650" s="705"/>
      <c r="TWR650" s="705"/>
      <c r="TWS650" s="705"/>
      <c r="TWT650" s="705"/>
      <c r="TWU650" s="705"/>
      <c r="TWV650" s="705"/>
      <c r="TWW650" s="705"/>
      <c r="TWX650" s="705"/>
      <c r="TWY650" s="705"/>
      <c r="TWZ650" s="705"/>
      <c r="TXA650" s="705"/>
      <c r="TXB650" s="705"/>
      <c r="TXC650" s="705"/>
      <c r="TXD650" s="705"/>
      <c r="TXE650" s="705"/>
      <c r="TXF650" s="705"/>
      <c r="TXG650" s="705"/>
      <c r="TXH650" s="705"/>
      <c r="TXI650" s="705"/>
      <c r="TXJ650" s="705"/>
      <c r="TXK650" s="705"/>
      <c r="TXL650" s="705"/>
      <c r="TXM650" s="705"/>
      <c r="TXN650" s="705"/>
      <c r="TXO650" s="705"/>
      <c r="TXP650" s="705"/>
      <c r="TXQ650" s="705"/>
      <c r="TXR650" s="705"/>
      <c r="TXS650" s="705"/>
      <c r="TXT650" s="705"/>
      <c r="TXU650" s="705"/>
      <c r="TXV650" s="705"/>
      <c r="TXW650" s="705"/>
      <c r="TXX650" s="705"/>
      <c r="TXY650" s="705"/>
      <c r="TXZ650" s="705"/>
      <c r="TYA650" s="705"/>
      <c r="TYB650" s="705"/>
      <c r="TYC650" s="705"/>
      <c r="TYD650" s="705"/>
      <c r="TYE650" s="705"/>
      <c r="TYF650" s="705"/>
      <c r="TYG650" s="705"/>
      <c r="TYH650" s="705"/>
      <c r="TYI650" s="705"/>
      <c r="TYJ650" s="705"/>
      <c r="TYK650" s="705"/>
      <c r="TYL650" s="705"/>
      <c r="TYM650" s="705"/>
      <c r="TYN650" s="705"/>
      <c r="TYO650" s="705"/>
      <c r="TYP650" s="705"/>
      <c r="TYQ650" s="705"/>
      <c r="TYR650" s="705"/>
      <c r="TYS650" s="705"/>
      <c r="TYT650" s="705"/>
      <c r="TYU650" s="705"/>
      <c r="TYV650" s="705"/>
      <c r="TYW650" s="705"/>
      <c r="TYX650" s="705"/>
      <c r="TYY650" s="705"/>
      <c r="TYZ650" s="705"/>
      <c r="TZA650" s="705"/>
      <c r="TZB650" s="705"/>
      <c r="TZC650" s="705"/>
      <c r="TZD650" s="705"/>
      <c r="TZE650" s="705"/>
      <c r="TZF650" s="705"/>
      <c r="TZG650" s="705"/>
      <c r="TZH650" s="705"/>
      <c r="TZI650" s="705"/>
      <c r="TZJ650" s="705"/>
      <c r="TZK650" s="705"/>
      <c r="TZL650" s="705"/>
      <c r="TZM650" s="705"/>
      <c r="TZN650" s="705"/>
      <c r="TZO650" s="705"/>
      <c r="TZP650" s="705"/>
      <c r="TZQ650" s="705"/>
      <c r="TZR650" s="705"/>
      <c r="TZS650" s="705"/>
      <c r="TZT650" s="705"/>
      <c r="TZU650" s="705"/>
      <c r="TZV650" s="705"/>
      <c r="TZW650" s="705"/>
      <c r="TZX650" s="705"/>
      <c r="TZY650" s="705"/>
      <c r="TZZ650" s="705"/>
      <c r="UAA650" s="705"/>
      <c r="UAB650" s="705"/>
      <c r="UAC650" s="705"/>
      <c r="UAD650" s="705"/>
      <c r="UAE650" s="705"/>
      <c r="UAF650" s="705"/>
      <c r="UAG650" s="705"/>
      <c r="UAH650" s="705"/>
      <c r="UAI650" s="705"/>
      <c r="UAJ650" s="705"/>
      <c r="UAK650" s="705"/>
      <c r="UAL650" s="705"/>
      <c r="UAM650" s="705"/>
      <c r="UAN650" s="705"/>
      <c r="UAO650" s="705"/>
      <c r="UAP650" s="705"/>
      <c r="UAQ650" s="705"/>
      <c r="UAR650" s="705"/>
      <c r="UAS650" s="705"/>
      <c r="UAT650" s="705"/>
      <c r="UAU650" s="705"/>
      <c r="UAV650" s="705"/>
      <c r="UAW650" s="705"/>
      <c r="UAX650" s="705"/>
      <c r="UAY650" s="705"/>
      <c r="UAZ650" s="705"/>
      <c r="UBA650" s="705"/>
      <c r="UBB650" s="705"/>
      <c r="UBC650" s="705"/>
      <c r="UBD650" s="705"/>
      <c r="UBE650" s="705"/>
      <c r="UBF650" s="705"/>
      <c r="UBG650" s="705"/>
      <c r="UBH650" s="705"/>
      <c r="UBI650" s="705"/>
      <c r="UBJ650" s="705"/>
      <c r="UBK650" s="705"/>
      <c r="UBL650" s="705"/>
      <c r="UBM650" s="705"/>
      <c r="UBN650" s="705"/>
      <c r="UBO650" s="705"/>
      <c r="UBP650" s="705"/>
      <c r="UBQ650" s="705"/>
      <c r="UBR650" s="705"/>
      <c r="UBS650" s="705"/>
      <c r="UBT650" s="705"/>
      <c r="UBU650" s="705"/>
      <c r="UBV650" s="705"/>
      <c r="UBW650" s="705"/>
      <c r="UBX650" s="705"/>
      <c r="UBY650" s="705"/>
      <c r="UBZ650" s="705"/>
      <c r="UCA650" s="705"/>
      <c r="UCB650" s="705"/>
      <c r="UCC650" s="705"/>
      <c r="UCD650" s="705"/>
      <c r="UCE650" s="705"/>
      <c r="UCF650" s="705"/>
      <c r="UCG650" s="705"/>
      <c r="UCH650" s="705"/>
      <c r="UCI650" s="705"/>
      <c r="UCJ650" s="705"/>
      <c r="UCK650" s="705"/>
      <c r="UCL650" s="705"/>
      <c r="UCM650" s="705"/>
      <c r="UCN650" s="705"/>
      <c r="UCO650" s="705"/>
      <c r="UCP650" s="705"/>
      <c r="UCQ650" s="705"/>
      <c r="UCR650" s="705"/>
      <c r="UCS650" s="705"/>
      <c r="UCT650" s="705"/>
      <c r="UCU650" s="705"/>
      <c r="UCV650" s="705"/>
      <c r="UCW650" s="705"/>
      <c r="UCX650" s="705"/>
      <c r="UCY650" s="705"/>
      <c r="UCZ650" s="705"/>
      <c r="UDA650" s="705"/>
      <c r="UDB650" s="705"/>
      <c r="UDC650" s="705"/>
      <c r="UDD650" s="705"/>
      <c r="UDE650" s="705"/>
      <c r="UDF650" s="705"/>
      <c r="UDG650" s="705"/>
      <c r="UDH650" s="705"/>
      <c r="UDI650" s="705"/>
      <c r="UDJ650" s="705"/>
      <c r="UDK650" s="705"/>
      <c r="UDL650" s="705"/>
      <c r="UDM650" s="705"/>
      <c r="UDN650" s="705"/>
      <c r="UDO650" s="705"/>
      <c r="UDP650" s="705"/>
      <c r="UDQ650" s="705"/>
      <c r="UDR650" s="705"/>
      <c r="UDS650" s="705"/>
      <c r="UDT650" s="705"/>
      <c r="UDU650" s="705"/>
      <c r="UDV650" s="705"/>
      <c r="UDW650" s="705"/>
      <c r="UDX650" s="705"/>
      <c r="UDY650" s="705"/>
      <c r="UDZ650" s="705"/>
      <c r="UEA650" s="705"/>
      <c r="UEB650" s="705"/>
      <c r="UEC650" s="705"/>
      <c r="UED650" s="705"/>
      <c r="UEE650" s="705"/>
      <c r="UEF650" s="705"/>
      <c r="UEG650" s="705"/>
      <c r="UEH650" s="705"/>
      <c r="UEI650" s="705"/>
      <c r="UEJ650" s="705"/>
      <c r="UEK650" s="705"/>
      <c r="UEL650" s="705"/>
      <c r="UEM650" s="705"/>
      <c r="UEN650" s="705"/>
      <c r="UEO650" s="705"/>
      <c r="UEP650" s="705"/>
      <c r="UEQ650" s="705"/>
      <c r="UER650" s="705"/>
      <c r="UES650" s="705"/>
      <c r="UET650" s="705"/>
      <c r="UEU650" s="705"/>
      <c r="UEV650" s="705"/>
      <c r="UEW650" s="705"/>
      <c r="UEX650" s="705"/>
      <c r="UEY650" s="705"/>
      <c r="UEZ650" s="705"/>
      <c r="UFA650" s="705"/>
      <c r="UFB650" s="705"/>
      <c r="UFC650" s="705"/>
      <c r="UFD650" s="705"/>
      <c r="UFE650" s="705"/>
      <c r="UFF650" s="705"/>
      <c r="UFG650" s="705"/>
      <c r="UFH650" s="705"/>
      <c r="UFI650" s="705"/>
      <c r="UFJ650" s="705"/>
      <c r="UFK650" s="705"/>
      <c r="UFL650" s="705"/>
      <c r="UFM650" s="705"/>
      <c r="UFN650" s="705"/>
      <c r="UFO650" s="705"/>
      <c r="UFP650" s="705"/>
      <c r="UFQ650" s="705"/>
      <c r="UFR650" s="705"/>
      <c r="UFS650" s="705"/>
      <c r="UFT650" s="705"/>
      <c r="UFU650" s="705"/>
      <c r="UFV650" s="705"/>
      <c r="UFW650" s="705"/>
      <c r="UFX650" s="705"/>
      <c r="UFY650" s="705"/>
      <c r="UFZ650" s="705"/>
      <c r="UGA650" s="705"/>
      <c r="UGB650" s="705"/>
      <c r="UGC650" s="705"/>
      <c r="UGD650" s="705"/>
      <c r="UGE650" s="705"/>
      <c r="UGF650" s="705"/>
      <c r="UGG650" s="705"/>
      <c r="UGH650" s="705"/>
      <c r="UGI650" s="705"/>
      <c r="UGJ650" s="705"/>
      <c r="UGK650" s="705"/>
      <c r="UGL650" s="705"/>
      <c r="UGM650" s="705"/>
      <c r="UGN650" s="705"/>
      <c r="UGO650" s="705"/>
      <c r="UGP650" s="705"/>
      <c r="UGQ650" s="705"/>
      <c r="UGR650" s="705"/>
      <c r="UGS650" s="705"/>
      <c r="UGT650" s="705"/>
      <c r="UGU650" s="705"/>
      <c r="UGV650" s="705"/>
      <c r="UGW650" s="705"/>
      <c r="UGX650" s="705"/>
      <c r="UGY650" s="705"/>
      <c r="UGZ650" s="705"/>
      <c r="UHA650" s="705"/>
      <c r="UHB650" s="705"/>
      <c r="UHC650" s="705"/>
      <c r="UHD650" s="705"/>
      <c r="UHE650" s="705"/>
      <c r="UHF650" s="705"/>
      <c r="UHG650" s="705"/>
      <c r="UHH650" s="705"/>
      <c r="UHI650" s="705"/>
      <c r="UHJ650" s="705"/>
      <c r="UHK650" s="705"/>
      <c r="UHL650" s="705"/>
      <c r="UHM650" s="705"/>
      <c r="UHN650" s="705"/>
      <c r="UHO650" s="705"/>
      <c r="UHP650" s="705"/>
      <c r="UHQ650" s="705"/>
      <c r="UHR650" s="705"/>
      <c r="UHS650" s="705"/>
      <c r="UHT650" s="705"/>
      <c r="UHU650" s="705"/>
      <c r="UHV650" s="705"/>
      <c r="UHW650" s="705"/>
      <c r="UHX650" s="705"/>
      <c r="UHY650" s="705"/>
      <c r="UHZ650" s="705"/>
      <c r="UIA650" s="705"/>
      <c r="UIB650" s="705"/>
      <c r="UIC650" s="705"/>
      <c r="UID650" s="705"/>
      <c r="UIE650" s="705"/>
      <c r="UIF650" s="705"/>
      <c r="UIG650" s="705"/>
      <c r="UIH650" s="705"/>
      <c r="UII650" s="705"/>
      <c r="UIJ650" s="705"/>
      <c r="UIK650" s="705"/>
      <c r="UIL650" s="705"/>
      <c r="UIM650" s="705"/>
      <c r="UIN650" s="705"/>
      <c r="UIO650" s="705"/>
      <c r="UIP650" s="705"/>
      <c r="UIQ650" s="705"/>
      <c r="UIR650" s="705"/>
      <c r="UIS650" s="705"/>
      <c r="UIT650" s="705"/>
      <c r="UIU650" s="705"/>
      <c r="UIV650" s="705"/>
      <c r="UIW650" s="705"/>
      <c r="UIX650" s="705"/>
      <c r="UIY650" s="705"/>
      <c r="UIZ650" s="705"/>
      <c r="UJA650" s="705"/>
      <c r="UJB650" s="705"/>
      <c r="UJC650" s="705"/>
      <c r="UJD650" s="705"/>
      <c r="UJE650" s="705"/>
      <c r="UJF650" s="705"/>
      <c r="UJG650" s="705"/>
      <c r="UJH650" s="705"/>
      <c r="UJI650" s="705"/>
      <c r="UJJ650" s="705"/>
      <c r="UJK650" s="705"/>
      <c r="UJL650" s="705"/>
      <c r="UJM650" s="705"/>
      <c r="UJN650" s="705"/>
      <c r="UJO650" s="705"/>
      <c r="UJP650" s="705"/>
      <c r="UJQ650" s="705"/>
      <c r="UJR650" s="705"/>
      <c r="UJS650" s="705"/>
      <c r="UJT650" s="705"/>
      <c r="UJU650" s="705"/>
      <c r="UJV650" s="705"/>
      <c r="UJW650" s="705"/>
      <c r="UJX650" s="705"/>
      <c r="UJY650" s="705"/>
      <c r="UJZ650" s="705"/>
      <c r="UKA650" s="705"/>
      <c r="UKB650" s="705"/>
      <c r="UKC650" s="705"/>
      <c r="UKD650" s="705"/>
      <c r="UKE650" s="705"/>
      <c r="UKF650" s="705"/>
      <c r="UKG650" s="705"/>
      <c r="UKH650" s="705"/>
      <c r="UKI650" s="705"/>
      <c r="UKJ650" s="705"/>
      <c r="UKK650" s="705"/>
      <c r="UKL650" s="705"/>
      <c r="UKM650" s="705"/>
      <c r="UKN650" s="705"/>
      <c r="UKO650" s="705"/>
      <c r="UKP650" s="705"/>
      <c r="UKQ650" s="705"/>
      <c r="UKR650" s="705"/>
      <c r="UKS650" s="705"/>
      <c r="UKT650" s="705"/>
      <c r="UKU650" s="705"/>
      <c r="UKV650" s="705"/>
      <c r="UKW650" s="705"/>
      <c r="UKX650" s="705"/>
      <c r="UKY650" s="705"/>
      <c r="UKZ650" s="705"/>
      <c r="ULA650" s="705"/>
      <c r="ULB650" s="705"/>
      <c r="ULC650" s="705"/>
      <c r="ULD650" s="705"/>
      <c r="ULE650" s="705"/>
      <c r="ULF650" s="705"/>
      <c r="ULG650" s="705"/>
      <c r="ULH650" s="705"/>
      <c r="ULI650" s="705"/>
      <c r="ULJ650" s="705"/>
      <c r="ULK650" s="705"/>
      <c r="ULL650" s="705"/>
      <c r="ULM650" s="705"/>
      <c r="ULN650" s="705"/>
      <c r="ULO650" s="705"/>
      <c r="ULP650" s="705"/>
      <c r="ULQ650" s="705"/>
      <c r="ULR650" s="705"/>
      <c r="ULS650" s="705"/>
      <c r="ULT650" s="705"/>
      <c r="ULU650" s="705"/>
      <c r="ULV650" s="705"/>
      <c r="ULW650" s="705"/>
      <c r="ULX650" s="705"/>
      <c r="ULY650" s="705"/>
      <c r="ULZ650" s="705"/>
      <c r="UMA650" s="705"/>
      <c r="UMB650" s="705"/>
      <c r="UMC650" s="705"/>
      <c r="UMD650" s="705"/>
      <c r="UME650" s="705"/>
      <c r="UMF650" s="705"/>
      <c r="UMG650" s="705"/>
      <c r="UMH650" s="705"/>
      <c r="UMI650" s="705"/>
      <c r="UMJ650" s="705"/>
      <c r="UMK650" s="705"/>
      <c r="UML650" s="705"/>
      <c r="UMM650" s="705"/>
      <c r="UMN650" s="705"/>
      <c r="UMO650" s="705"/>
      <c r="UMP650" s="705"/>
      <c r="UMQ650" s="705"/>
      <c r="UMR650" s="705"/>
      <c r="UMS650" s="705"/>
      <c r="UMT650" s="705"/>
      <c r="UMU650" s="705"/>
      <c r="UMV650" s="705"/>
      <c r="UMW650" s="705"/>
      <c r="UMX650" s="705"/>
      <c r="UMY650" s="705"/>
      <c r="UMZ650" s="705"/>
      <c r="UNA650" s="705"/>
      <c r="UNB650" s="705"/>
      <c r="UNC650" s="705"/>
      <c r="UND650" s="705"/>
      <c r="UNE650" s="705"/>
      <c r="UNF650" s="705"/>
      <c r="UNG650" s="705"/>
      <c r="UNH650" s="705"/>
      <c r="UNI650" s="705"/>
      <c r="UNJ650" s="705"/>
      <c r="UNK650" s="705"/>
      <c r="UNL650" s="705"/>
      <c r="UNM650" s="705"/>
      <c r="UNN650" s="705"/>
      <c r="UNO650" s="705"/>
      <c r="UNP650" s="705"/>
      <c r="UNQ650" s="705"/>
      <c r="UNR650" s="705"/>
      <c r="UNS650" s="705"/>
      <c r="UNT650" s="705"/>
      <c r="UNU650" s="705"/>
      <c r="UNV650" s="705"/>
      <c r="UNW650" s="705"/>
      <c r="UNX650" s="705"/>
      <c r="UNY650" s="705"/>
      <c r="UNZ650" s="705"/>
      <c r="UOA650" s="705"/>
      <c r="UOB650" s="705"/>
      <c r="UOC650" s="705"/>
      <c r="UOD650" s="705"/>
      <c r="UOE650" s="705"/>
      <c r="UOF650" s="705"/>
      <c r="UOG650" s="705"/>
      <c r="UOH650" s="705"/>
      <c r="UOI650" s="705"/>
      <c r="UOJ650" s="705"/>
      <c r="UOK650" s="705"/>
      <c r="UOL650" s="705"/>
      <c r="UOM650" s="705"/>
      <c r="UON650" s="705"/>
      <c r="UOO650" s="705"/>
      <c r="UOP650" s="705"/>
      <c r="UOQ650" s="705"/>
      <c r="UOR650" s="705"/>
      <c r="UOS650" s="705"/>
      <c r="UOT650" s="705"/>
      <c r="UOU650" s="705"/>
      <c r="UOV650" s="705"/>
      <c r="UOW650" s="705"/>
      <c r="UOX650" s="705"/>
      <c r="UOY650" s="705"/>
      <c r="UOZ650" s="705"/>
      <c r="UPA650" s="705"/>
      <c r="UPB650" s="705"/>
      <c r="UPC650" s="705"/>
      <c r="UPD650" s="705"/>
      <c r="UPE650" s="705"/>
      <c r="UPF650" s="705"/>
      <c r="UPG650" s="705"/>
      <c r="UPH650" s="705"/>
      <c r="UPI650" s="705"/>
      <c r="UPJ650" s="705"/>
      <c r="UPK650" s="705"/>
      <c r="UPL650" s="705"/>
      <c r="UPM650" s="705"/>
      <c r="UPN650" s="705"/>
      <c r="UPO650" s="705"/>
      <c r="UPP650" s="705"/>
      <c r="UPQ650" s="705"/>
      <c r="UPR650" s="705"/>
      <c r="UPS650" s="705"/>
      <c r="UPT650" s="705"/>
      <c r="UPU650" s="705"/>
      <c r="UPV650" s="705"/>
      <c r="UPW650" s="705"/>
      <c r="UPX650" s="705"/>
      <c r="UPY650" s="705"/>
      <c r="UPZ650" s="705"/>
      <c r="UQA650" s="705"/>
      <c r="UQB650" s="705"/>
      <c r="UQC650" s="705"/>
      <c r="UQD650" s="705"/>
      <c r="UQE650" s="705"/>
      <c r="UQF650" s="705"/>
      <c r="UQG650" s="705"/>
      <c r="UQH650" s="705"/>
      <c r="UQI650" s="705"/>
      <c r="UQJ650" s="705"/>
      <c r="UQK650" s="705"/>
      <c r="UQL650" s="705"/>
      <c r="UQM650" s="705"/>
      <c r="UQN650" s="705"/>
      <c r="UQO650" s="705"/>
      <c r="UQP650" s="705"/>
      <c r="UQQ650" s="705"/>
      <c r="UQR650" s="705"/>
      <c r="UQS650" s="705"/>
      <c r="UQT650" s="705"/>
      <c r="UQU650" s="705"/>
      <c r="UQV650" s="705"/>
      <c r="UQW650" s="705"/>
      <c r="UQX650" s="705"/>
      <c r="UQY650" s="705"/>
      <c r="UQZ650" s="705"/>
      <c r="URA650" s="705"/>
      <c r="URB650" s="705"/>
      <c r="URC650" s="705"/>
      <c r="URD650" s="705"/>
      <c r="URE650" s="705"/>
      <c r="URF650" s="705"/>
      <c r="URG650" s="705"/>
      <c r="URH650" s="705"/>
      <c r="URI650" s="705"/>
      <c r="URJ650" s="705"/>
      <c r="URK650" s="705"/>
      <c r="URL650" s="705"/>
      <c r="URM650" s="705"/>
      <c r="URN650" s="705"/>
      <c r="URO650" s="705"/>
      <c r="URP650" s="705"/>
      <c r="URQ650" s="705"/>
      <c r="URR650" s="705"/>
      <c r="URS650" s="705"/>
      <c r="URT650" s="705"/>
      <c r="URU650" s="705"/>
      <c r="URV650" s="705"/>
      <c r="URW650" s="705"/>
      <c r="URX650" s="705"/>
      <c r="URY650" s="705"/>
      <c r="URZ650" s="705"/>
      <c r="USA650" s="705"/>
      <c r="USB650" s="705"/>
      <c r="USC650" s="705"/>
      <c r="USD650" s="705"/>
      <c r="USE650" s="705"/>
      <c r="USF650" s="705"/>
      <c r="USG650" s="705"/>
      <c r="USH650" s="705"/>
      <c r="USI650" s="705"/>
      <c r="USJ650" s="705"/>
      <c r="USK650" s="705"/>
      <c r="USL650" s="705"/>
      <c r="USM650" s="705"/>
      <c r="USN650" s="705"/>
      <c r="USO650" s="705"/>
      <c r="USP650" s="705"/>
      <c r="USQ650" s="705"/>
      <c r="USR650" s="705"/>
      <c r="USS650" s="705"/>
      <c r="UST650" s="705"/>
      <c r="USU650" s="705"/>
      <c r="USV650" s="705"/>
      <c r="USW650" s="705"/>
      <c r="USX650" s="705"/>
      <c r="USY650" s="705"/>
      <c r="USZ650" s="705"/>
      <c r="UTA650" s="705"/>
      <c r="UTB650" s="705"/>
      <c r="UTC650" s="705"/>
      <c r="UTD650" s="705"/>
      <c r="UTE650" s="705"/>
      <c r="UTF650" s="705"/>
      <c r="UTG650" s="705"/>
      <c r="UTH650" s="705"/>
      <c r="UTI650" s="705"/>
      <c r="UTJ650" s="705"/>
      <c r="UTK650" s="705"/>
      <c r="UTL650" s="705"/>
      <c r="UTM650" s="705"/>
      <c r="UTN650" s="705"/>
      <c r="UTO650" s="705"/>
      <c r="UTP650" s="705"/>
      <c r="UTQ650" s="705"/>
      <c r="UTR650" s="705"/>
      <c r="UTS650" s="705"/>
      <c r="UTT650" s="705"/>
      <c r="UTU650" s="705"/>
      <c r="UTV650" s="705"/>
      <c r="UTW650" s="705"/>
      <c r="UTX650" s="705"/>
      <c r="UTY650" s="705"/>
      <c r="UTZ650" s="705"/>
      <c r="UUA650" s="705"/>
      <c r="UUB650" s="705"/>
      <c r="UUC650" s="705"/>
      <c r="UUD650" s="705"/>
      <c r="UUE650" s="705"/>
      <c r="UUF650" s="705"/>
      <c r="UUG650" s="705"/>
      <c r="UUH650" s="705"/>
      <c r="UUI650" s="705"/>
      <c r="UUJ650" s="705"/>
      <c r="UUK650" s="705"/>
      <c r="UUL650" s="705"/>
      <c r="UUM650" s="705"/>
      <c r="UUN650" s="705"/>
      <c r="UUO650" s="705"/>
      <c r="UUP650" s="705"/>
      <c r="UUQ650" s="705"/>
      <c r="UUR650" s="705"/>
      <c r="UUS650" s="705"/>
      <c r="UUT650" s="705"/>
      <c r="UUU650" s="705"/>
      <c r="UUV650" s="705"/>
      <c r="UUW650" s="705"/>
      <c r="UUX650" s="705"/>
      <c r="UUY650" s="705"/>
      <c r="UUZ650" s="705"/>
      <c r="UVA650" s="705"/>
      <c r="UVB650" s="705"/>
      <c r="UVC650" s="705"/>
      <c r="UVD650" s="705"/>
      <c r="UVE650" s="705"/>
      <c r="UVF650" s="705"/>
      <c r="UVG650" s="705"/>
      <c r="UVH650" s="705"/>
      <c r="UVI650" s="705"/>
      <c r="UVJ650" s="705"/>
      <c r="UVK650" s="705"/>
      <c r="UVL650" s="705"/>
      <c r="UVM650" s="705"/>
      <c r="UVN650" s="705"/>
      <c r="UVO650" s="705"/>
      <c r="UVP650" s="705"/>
      <c r="UVQ650" s="705"/>
      <c r="UVR650" s="705"/>
      <c r="UVS650" s="705"/>
      <c r="UVT650" s="705"/>
      <c r="UVU650" s="705"/>
      <c r="UVV650" s="705"/>
      <c r="UVW650" s="705"/>
      <c r="UVX650" s="705"/>
      <c r="UVY650" s="705"/>
      <c r="UVZ650" s="705"/>
      <c r="UWA650" s="705"/>
      <c r="UWB650" s="705"/>
      <c r="UWC650" s="705"/>
      <c r="UWD650" s="705"/>
      <c r="UWE650" s="705"/>
      <c r="UWF650" s="705"/>
      <c r="UWG650" s="705"/>
      <c r="UWH650" s="705"/>
      <c r="UWI650" s="705"/>
      <c r="UWJ650" s="705"/>
      <c r="UWK650" s="705"/>
      <c r="UWL650" s="705"/>
      <c r="UWM650" s="705"/>
      <c r="UWN650" s="705"/>
      <c r="UWO650" s="705"/>
      <c r="UWP650" s="705"/>
      <c r="UWQ650" s="705"/>
      <c r="UWR650" s="705"/>
      <c r="UWS650" s="705"/>
      <c r="UWT650" s="705"/>
      <c r="UWU650" s="705"/>
      <c r="UWV650" s="705"/>
      <c r="UWW650" s="705"/>
      <c r="UWX650" s="705"/>
      <c r="UWY650" s="705"/>
      <c r="UWZ650" s="705"/>
      <c r="UXA650" s="705"/>
      <c r="UXB650" s="705"/>
      <c r="UXC650" s="705"/>
      <c r="UXD650" s="705"/>
      <c r="UXE650" s="705"/>
      <c r="UXF650" s="705"/>
      <c r="UXG650" s="705"/>
      <c r="UXH650" s="705"/>
      <c r="UXI650" s="705"/>
      <c r="UXJ650" s="705"/>
      <c r="UXK650" s="705"/>
      <c r="UXL650" s="705"/>
      <c r="UXM650" s="705"/>
      <c r="UXN650" s="705"/>
      <c r="UXO650" s="705"/>
      <c r="UXP650" s="705"/>
      <c r="UXQ650" s="705"/>
      <c r="UXR650" s="705"/>
      <c r="UXS650" s="705"/>
      <c r="UXT650" s="705"/>
      <c r="UXU650" s="705"/>
      <c r="UXV650" s="705"/>
      <c r="UXW650" s="705"/>
      <c r="UXX650" s="705"/>
      <c r="UXY650" s="705"/>
      <c r="UXZ650" s="705"/>
      <c r="UYA650" s="705"/>
      <c r="UYB650" s="705"/>
      <c r="UYC650" s="705"/>
      <c r="UYD650" s="705"/>
      <c r="UYE650" s="705"/>
      <c r="UYF650" s="705"/>
      <c r="UYG650" s="705"/>
      <c r="UYH650" s="705"/>
      <c r="UYI650" s="705"/>
      <c r="UYJ650" s="705"/>
      <c r="UYK650" s="705"/>
      <c r="UYL650" s="705"/>
      <c r="UYM650" s="705"/>
      <c r="UYN650" s="705"/>
      <c r="UYO650" s="705"/>
      <c r="UYP650" s="705"/>
      <c r="UYQ650" s="705"/>
      <c r="UYR650" s="705"/>
      <c r="UYS650" s="705"/>
      <c r="UYT650" s="705"/>
      <c r="UYU650" s="705"/>
      <c r="UYV650" s="705"/>
      <c r="UYW650" s="705"/>
      <c r="UYX650" s="705"/>
      <c r="UYY650" s="705"/>
      <c r="UYZ650" s="705"/>
      <c r="UZA650" s="705"/>
      <c r="UZB650" s="705"/>
      <c r="UZC650" s="705"/>
      <c r="UZD650" s="705"/>
      <c r="UZE650" s="705"/>
      <c r="UZF650" s="705"/>
      <c r="UZG650" s="705"/>
      <c r="UZH650" s="705"/>
      <c r="UZI650" s="705"/>
      <c r="UZJ650" s="705"/>
      <c r="UZK650" s="705"/>
      <c r="UZL650" s="705"/>
      <c r="UZM650" s="705"/>
      <c r="UZN650" s="705"/>
      <c r="UZO650" s="705"/>
      <c r="UZP650" s="705"/>
      <c r="UZQ650" s="705"/>
      <c r="UZR650" s="705"/>
      <c r="UZS650" s="705"/>
      <c r="UZT650" s="705"/>
      <c r="UZU650" s="705"/>
      <c r="UZV650" s="705"/>
      <c r="UZW650" s="705"/>
      <c r="UZX650" s="705"/>
      <c r="UZY650" s="705"/>
      <c r="UZZ650" s="705"/>
      <c r="VAA650" s="705"/>
      <c r="VAB650" s="705"/>
      <c r="VAC650" s="705"/>
      <c r="VAD650" s="705"/>
      <c r="VAE650" s="705"/>
      <c r="VAF650" s="705"/>
      <c r="VAG650" s="705"/>
      <c r="VAH650" s="705"/>
      <c r="VAI650" s="705"/>
      <c r="VAJ650" s="705"/>
      <c r="VAK650" s="705"/>
      <c r="VAL650" s="705"/>
      <c r="VAM650" s="705"/>
      <c r="VAN650" s="705"/>
      <c r="VAO650" s="705"/>
      <c r="VAP650" s="705"/>
      <c r="VAQ650" s="705"/>
      <c r="VAR650" s="705"/>
      <c r="VAS650" s="705"/>
      <c r="VAT650" s="705"/>
      <c r="VAU650" s="705"/>
      <c r="VAV650" s="705"/>
      <c r="VAW650" s="705"/>
      <c r="VAX650" s="705"/>
      <c r="VAY650" s="705"/>
      <c r="VAZ650" s="705"/>
      <c r="VBA650" s="705"/>
      <c r="VBB650" s="705"/>
      <c r="VBC650" s="705"/>
      <c r="VBD650" s="705"/>
      <c r="VBE650" s="705"/>
      <c r="VBF650" s="705"/>
      <c r="VBG650" s="705"/>
      <c r="VBH650" s="705"/>
      <c r="VBI650" s="705"/>
      <c r="VBJ650" s="705"/>
      <c r="VBK650" s="705"/>
      <c r="VBL650" s="705"/>
      <c r="VBM650" s="705"/>
      <c r="VBN650" s="705"/>
      <c r="VBO650" s="705"/>
      <c r="VBP650" s="705"/>
      <c r="VBQ650" s="705"/>
      <c r="VBR650" s="705"/>
      <c r="VBS650" s="705"/>
      <c r="VBT650" s="705"/>
      <c r="VBU650" s="705"/>
      <c r="VBV650" s="705"/>
      <c r="VBW650" s="705"/>
      <c r="VBX650" s="705"/>
      <c r="VBY650" s="705"/>
      <c r="VBZ650" s="705"/>
      <c r="VCA650" s="705"/>
      <c r="VCB650" s="705"/>
      <c r="VCC650" s="705"/>
      <c r="VCD650" s="705"/>
      <c r="VCE650" s="705"/>
      <c r="VCF650" s="705"/>
      <c r="VCG650" s="705"/>
      <c r="VCH650" s="705"/>
      <c r="VCI650" s="705"/>
      <c r="VCJ650" s="705"/>
      <c r="VCK650" s="705"/>
      <c r="VCL650" s="705"/>
      <c r="VCM650" s="705"/>
      <c r="VCN650" s="705"/>
      <c r="VCO650" s="705"/>
      <c r="VCP650" s="705"/>
      <c r="VCQ650" s="705"/>
      <c r="VCR650" s="705"/>
      <c r="VCS650" s="705"/>
      <c r="VCT650" s="705"/>
      <c r="VCU650" s="705"/>
      <c r="VCV650" s="705"/>
      <c r="VCW650" s="705"/>
      <c r="VCX650" s="705"/>
      <c r="VCY650" s="705"/>
      <c r="VCZ650" s="705"/>
      <c r="VDA650" s="705"/>
      <c r="VDB650" s="705"/>
      <c r="VDC650" s="705"/>
      <c r="VDD650" s="705"/>
      <c r="VDE650" s="705"/>
      <c r="VDF650" s="705"/>
      <c r="VDG650" s="705"/>
      <c r="VDH650" s="705"/>
      <c r="VDI650" s="705"/>
      <c r="VDJ650" s="705"/>
      <c r="VDK650" s="705"/>
      <c r="VDL650" s="705"/>
      <c r="VDM650" s="705"/>
      <c r="VDN650" s="705"/>
      <c r="VDO650" s="705"/>
      <c r="VDP650" s="705"/>
      <c r="VDQ650" s="705"/>
      <c r="VDR650" s="705"/>
      <c r="VDS650" s="705"/>
      <c r="VDT650" s="705"/>
      <c r="VDU650" s="705"/>
      <c r="VDV650" s="705"/>
      <c r="VDW650" s="705"/>
      <c r="VDX650" s="705"/>
      <c r="VDY650" s="705"/>
      <c r="VDZ650" s="705"/>
      <c r="VEA650" s="705"/>
      <c r="VEB650" s="705"/>
      <c r="VEC650" s="705"/>
      <c r="VED650" s="705"/>
      <c r="VEE650" s="705"/>
      <c r="VEF650" s="705"/>
      <c r="VEG650" s="705"/>
      <c r="VEH650" s="705"/>
      <c r="VEI650" s="705"/>
      <c r="VEJ650" s="705"/>
      <c r="VEK650" s="705"/>
      <c r="VEL650" s="705"/>
      <c r="VEM650" s="705"/>
      <c r="VEN650" s="705"/>
      <c r="VEO650" s="705"/>
      <c r="VEP650" s="705"/>
      <c r="VEQ650" s="705"/>
      <c r="VER650" s="705"/>
      <c r="VES650" s="705"/>
      <c r="VET650" s="705"/>
      <c r="VEU650" s="705"/>
      <c r="VEV650" s="705"/>
      <c r="VEW650" s="705"/>
      <c r="VEX650" s="705"/>
      <c r="VEY650" s="705"/>
      <c r="VEZ650" s="705"/>
      <c r="VFA650" s="705"/>
      <c r="VFB650" s="705"/>
      <c r="VFC650" s="705"/>
      <c r="VFD650" s="705"/>
      <c r="VFE650" s="705"/>
      <c r="VFF650" s="705"/>
      <c r="VFG650" s="705"/>
      <c r="VFH650" s="705"/>
      <c r="VFI650" s="705"/>
      <c r="VFJ650" s="705"/>
      <c r="VFK650" s="705"/>
      <c r="VFL650" s="705"/>
      <c r="VFM650" s="705"/>
      <c r="VFN650" s="705"/>
      <c r="VFO650" s="705"/>
      <c r="VFP650" s="705"/>
      <c r="VFQ650" s="705"/>
      <c r="VFR650" s="705"/>
      <c r="VFS650" s="705"/>
      <c r="VFT650" s="705"/>
      <c r="VFU650" s="705"/>
      <c r="VFV650" s="705"/>
      <c r="VFW650" s="705"/>
      <c r="VFX650" s="705"/>
      <c r="VFY650" s="705"/>
      <c r="VFZ650" s="705"/>
      <c r="VGA650" s="705"/>
      <c r="VGB650" s="705"/>
      <c r="VGC650" s="705"/>
      <c r="VGD650" s="705"/>
      <c r="VGE650" s="705"/>
      <c r="VGF650" s="705"/>
      <c r="VGG650" s="705"/>
      <c r="VGH650" s="705"/>
      <c r="VGI650" s="705"/>
      <c r="VGJ650" s="705"/>
      <c r="VGK650" s="705"/>
      <c r="VGL650" s="705"/>
      <c r="VGM650" s="705"/>
      <c r="VGN650" s="705"/>
      <c r="VGO650" s="705"/>
      <c r="VGP650" s="705"/>
      <c r="VGQ650" s="705"/>
      <c r="VGR650" s="705"/>
      <c r="VGS650" s="705"/>
      <c r="VGT650" s="705"/>
      <c r="VGU650" s="705"/>
      <c r="VGV650" s="705"/>
      <c r="VGW650" s="705"/>
      <c r="VGX650" s="705"/>
      <c r="VGY650" s="705"/>
      <c r="VGZ650" s="705"/>
      <c r="VHA650" s="705"/>
      <c r="VHB650" s="705"/>
      <c r="VHC650" s="705"/>
      <c r="VHD650" s="705"/>
      <c r="VHE650" s="705"/>
      <c r="VHF650" s="705"/>
      <c r="VHG650" s="705"/>
      <c r="VHH650" s="705"/>
      <c r="VHI650" s="705"/>
      <c r="VHJ650" s="705"/>
      <c r="VHK650" s="705"/>
      <c r="VHL650" s="705"/>
      <c r="VHM650" s="705"/>
      <c r="VHN650" s="705"/>
      <c r="VHO650" s="705"/>
      <c r="VHP650" s="705"/>
      <c r="VHQ650" s="705"/>
      <c r="VHR650" s="705"/>
      <c r="VHS650" s="705"/>
      <c r="VHT650" s="705"/>
      <c r="VHU650" s="705"/>
      <c r="VHV650" s="705"/>
      <c r="VHW650" s="705"/>
      <c r="VHX650" s="705"/>
      <c r="VHY650" s="705"/>
      <c r="VHZ650" s="705"/>
      <c r="VIA650" s="705"/>
      <c r="VIB650" s="705"/>
      <c r="VIC650" s="705"/>
      <c r="VID650" s="705"/>
      <c r="VIE650" s="705"/>
      <c r="VIF650" s="705"/>
      <c r="VIG650" s="705"/>
      <c r="VIH650" s="705"/>
      <c r="VII650" s="705"/>
      <c r="VIJ650" s="705"/>
      <c r="VIK650" s="705"/>
      <c r="VIL650" s="705"/>
      <c r="VIM650" s="705"/>
      <c r="VIN650" s="705"/>
      <c r="VIO650" s="705"/>
      <c r="VIP650" s="705"/>
      <c r="VIQ650" s="705"/>
      <c r="VIR650" s="705"/>
      <c r="VIS650" s="705"/>
      <c r="VIT650" s="705"/>
      <c r="VIU650" s="705"/>
      <c r="VIV650" s="705"/>
      <c r="VIW650" s="705"/>
      <c r="VIX650" s="705"/>
      <c r="VIY650" s="705"/>
      <c r="VIZ650" s="705"/>
      <c r="VJA650" s="705"/>
      <c r="VJB650" s="705"/>
      <c r="VJC650" s="705"/>
      <c r="VJD650" s="705"/>
      <c r="VJE650" s="705"/>
      <c r="VJF650" s="705"/>
      <c r="VJG650" s="705"/>
      <c r="VJH650" s="705"/>
      <c r="VJI650" s="705"/>
      <c r="VJJ650" s="705"/>
      <c r="VJK650" s="705"/>
      <c r="VJL650" s="705"/>
      <c r="VJM650" s="705"/>
      <c r="VJN650" s="705"/>
      <c r="VJO650" s="705"/>
      <c r="VJP650" s="705"/>
      <c r="VJQ650" s="705"/>
      <c r="VJR650" s="705"/>
      <c r="VJS650" s="705"/>
      <c r="VJT650" s="705"/>
      <c r="VJU650" s="705"/>
      <c r="VJV650" s="705"/>
      <c r="VJW650" s="705"/>
      <c r="VJX650" s="705"/>
      <c r="VJY650" s="705"/>
      <c r="VJZ650" s="705"/>
      <c r="VKA650" s="705"/>
      <c r="VKB650" s="705"/>
      <c r="VKC650" s="705"/>
      <c r="VKD650" s="705"/>
      <c r="VKE650" s="705"/>
      <c r="VKF650" s="705"/>
      <c r="VKG650" s="705"/>
      <c r="VKH650" s="705"/>
      <c r="VKI650" s="705"/>
      <c r="VKJ650" s="705"/>
      <c r="VKK650" s="705"/>
      <c r="VKL650" s="705"/>
      <c r="VKM650" s="705"/>
      <c r="VKN650" s="705"/>
      <c r="VKO650" s="705"/>
      <c r="VKP650" s="705"/>
      <c r="VKQ650" s="705"/>
      <c r="VKR650" s="705"/>
      <c r="VKS650" s="705"/>
      <c r="VKT650" s="705"/>
      <c r="VKU650" s="705"/>
      <c r="VKV650" s="705"/>
      <c r="VKW650" s="705"/>
      <c r="VKX650" s="705"/>
      <c r="VKY650" s="705"/>
      <c r="VKZ650" s="705"/>
      <c r="VLA650" s="705"/>
      <c r="VLB650" s="705"/>
      <c r="VLC650" s="705"/>
      <c r="VLD650" s="705"/>
      <c r="VLE650" s="705"/>
      <c r="VLF650" s="705"/>
      <c r="VLG650" s="705"/>
      <c r="VLH650" s="705"/>
      <c r="VLI650" s="705"/>
      <c r="VLJ650" s="705"/>
      <c r="VLK650" s="705"/>
      <c r="VLL650" s="705"/>
      <c r="VLM650" s="705"/>
      <c r="VLN650" s="705"/>
      <c r="VLO650" s="705"/>
      <c r="VLP650" s="705"/>
      <c r="VLQ650" s="705"/>
      <c r="VLR650" s="705"/>
      <c r="VLS650" s="705"/>
      <c r="VLT650" s="705"/>
      <c r="VLU650" s="705"/>
      <c r="VLV650" s="705"/>
      <c r="VLW650" s="705"/>
      <c r="VLX650" s="705"/>
      <c r="VLY650" s="705"/>
      <c r="VLZ650" s="705"/>
      <c r="VMA650" s="705"/>
      <c r="VMB650" s="705"/>
      <c r="VMC650" s="705"/>
      <c r="VMD650" s="705"/>
      <c r="VME650" s="705"/>
      <c r="VMF650" s="705"/>
      <c r="VMG650" s="705"/>
      <c r="VMH650" s="705"/>
      <c r="VMI650" s="705"/>
      <c r="VMJ650" s="705"/>
      <c r="VMK650" s="705"/>
      <c r="VML650" s="705"/>
      <c r="VMM650" s="705"/>
      <c r="VMN650" s="705"/>
      <c r="VMO650" s="705"/>
      <c r="VMP650" s="705"/>
      <c r="VMQ650" s="705"/>
      <c r="VMR650" s="705"/>
      <c r="VMS650" s="705"/>
      <c r="VMT650" s="705"/>
      <c r="VMU650" s="705"/>
      <c r="VMV650" s="705"/>
      <c r="VMW650" s="705"/>
      <c r="VMX650" s="705"/>
      <c r="VMY650" s="705"/>
      <c r="VMZ650" s="705"/>
      <c r="VNA650" s="705"/>
      <c r="VNB650" s="705"/>
      <c r="VNC650" s="705"/>
      <c r="VND650" s="705"/>
      <c r="VNE650" s="705"/>
      <c r="VNF650" s="705"/>
      <c r="VNG650" s="705"/>
      <c r="VNH650" s="705"/>
      <c r="VNI650" s="705"/>
      <c r="VNJ650" s="705"/>
      <c r="VNK650" s="705"/>
      <c r="VNL650" s="705"/>
      <c r="VNM650" s="705"/>
      <c r="VNN650" s="705"/>
      <c r="VNO650" s="705"/>
      <c r="VNP650" s="705"/>
      <c r="VNQ650" s="705"/>
      <c r="VNR650" s="705"/>
      <c r="VNS650" s="705"/>
      <c r="VNT650" s="705"/>
      <c r="VNU650" s="705"/>
      <c r="VNV650" s="705"/>
      <c r="VNW650" s="705"/>
      <c r="VNX650" s="705"/>
      <c r="VNY650" s="705"/>
      <c r="VNZ650" s="705"/>
      <c r="VOA650" s="705"/>
      <c r="VOB650" s="705"/>
      <c r="VOC650" s="705"/>
      <c r="VOD650" s="705"/>
      <c r="VOE650" s="705"/>
      <c r="VOF650" s="705"/>
      <c r="VOG650" s="705"/>
      <c r="VOH650" s="705"/>
      <c r="VOI650" s="705"/>
      <c r="VOJ650" s="705"/>
      <c r="VOK650" s="705"/>
      <c r="VOL650" s="705"/>
      <c r="VOM650" s="705"/>
      <c r="VON650" s="705"/>
      <c r="VOO650" s="705"/>
      <c r="VOP650" s="705"/>
      <c r="VOQ650" s="705"/>
      <c r="VOR650" s="705"/>
      <c r="VOS650" s="705"/>
      <c r="VOT650" s="705"/>
      <c r="VOU650" s="705"/>
      <c r="VOV650" s="705"/>
      <c r="VOW650" s="705"/>
      <c r="VOX650" s="705"/>
      <c r="VOY650" s="705"/>
      <c r="VOZ650" s="705"/>
      <c r="VPA650" s="705"/>
      <c r="VPB650" s="705"/>
      <c r="VPC650" s="705"/>
      <c r="VPD650" s="705"/>
      <c r="VPE650" s="705"/>
      <c r="VPF650" s="705"/>
      <c r="VPG650" s="705"/>
      <c r="VPH650" s="705"/>
      <c r="VPI650" s="705"/>
      <c r="VPJ650" s="705"/>
      <c r="VPK650" s="705"/>
      <c r="VPL650" s="705"/>
      <c r="VPM650" s="705"/>
      <c r="VPN650" s="705"/>
      <c r="VPO650" s="705"/>
      <c r="VPP650" s="705"/>
      <c r="VPQ650" s="705"/>
      <c r="VPR650" s="705"/>
      <c r="VPS650" s="705"/>
      <c r="VPT650" s="705"/>
      <c r="VPU650" s="705"/>
      <c r="VPV650" s="705"/>
      <c r="VPW650" s="705"/>
      <c r="VPX650" s="705"/>
      <c r="VPY650" s="705"/>
      <c r="VPZ650" s="705"/>
      <c r="VQA650" s="705"/>
      <c r="VQB650" s="705"/>
      <c r="VQC650" s="705"/>
      <c r="VQD650" s="705"/>
      <c r="VQE650" s="705"/>
      <c r="VQF650" s="705"/>
      <c r="VQG650" s="705"/>
      <c r="VQH650" s="705"/>
      <c r="VQI650" s="705"/>
      <c r="VQJ650" s="705"/>
      <c r="VQK650" s="705"/>
      <c r="VQL650" s="705"/>
      <c r="VQM650" s="705"/>
      <c r="VQN650" s="705"/>
      <c r="VQO650" s="705"/>
      <c r="VQP650" s="705"/>
      <c r="VQQ650" s="705"/>
      <c r="VQR650" s="705"/>
      <c r="VQS650" s="705"/>
      <c r="VQT650" s="705"/>
      <c r="VQU650" s="705"/>
      <c r="VQV650" s="705"/>
      <c r="VQW650" s="705"/>
      <c r="VQX650" s="705"/>
      <c r="VQY650" s="705"/>
      <c r="VQZ650" s="705"/>
      <c r="VRA650" s="705"/>
      <c r="VRB650" s="705"/>
      <c r="VRC650" s="705"/>
      <c r="VRD650" s="705"/>
      <c r="VRE650" s="705"/>
      <c r="VRF650" s="705"/>
      <c r="VRG650" s="705"/>
      <c r="VRH650" s="705"/>
      <c r="VRI650" s="705"/>
      <c r="VRJ650" s="705"/>
      <c r="VRK650" s="705"/>
      <c r="VRL650" s="705"/>
      <c r="VRM650" s="705"/>
      <c r="VRN650" s="705"/>
      <c r="VRO650" s="705"/>
      <c r="VRP650" s="705"/>
      <c r="VRQ650" s="705"/>
      <c r="VRR650" s="705"/>
      <c r="VRS650" s="705"/>
      <c r="VRT650" s="705"/>
      <c r="VRU650" s="705"/>
      <c r="VRV650" s="705"/>
      <c r="VRW650" s="705"/>
      <c r="VRX650" s="705"/>
      <c r="VRY650" s="705"/>
      <c r="VRZ650" s="705"/>
      <c r="VSA650" s="705"/>
      <c r="VSB650" s="705"/>
      <c r="VSC650" s="705"/>
      <c r="VSD650" s="705"/>
      <c r="VSE650" s="705"/>
      <c r="VSF650" s="705"/>
      <c r="VSG650" s="705"/>
      <c r="VSH650" s="705"/>
      <c r="VSI650" s="705"/>
      <c r="VSJ650" s="705"/>
      <c r="VSK650" s="705"/>
      <c r="VSL650" s="705"/>
      <c r="VSM650" s="705"/>
      <c r="VSN650" s="705"/>
      <c r="VSO650" s="705"/>
      <c r="VSP650" s="705"/>
      <c r="VSQ650" s="705"/>
      <c r="VSR650" s="705"/>
      <c r="VSS650" s="705"/>
      <c r="VST650" s="705"/>
      <c r="VSU650" s="705"/>
      <c r="VSV650" s="705"/>
      <c r="VSW650" s="705"/>
      <c r="VSX650" s="705"/>
      <c r="VSY650" s="705"/>
      <c r="VSZ650" s="705"/>
      <c r="VTA650" s="705"/>
      <c r="VTB650" s="705"/>
      <c r="VTC650" s="705"/>
      <c r="VTD650" s="705"/>
      <c r="VTE650" s="705"/>
      <c r="VTF650" s="705"/>
      <c r="VTG650" s="705"/>
      <c r="VTH650" s="705"/>
      <c r="VTI650" s="705"/>
      <c r="VTJ650" s="705"/>
      <c r="VTK650" s="705"/>
      <c r="VTL650" s="705"/>
      <c r="VTM650" s="705"/>
      <c r="VTN650" s="705"/>
      <c r="VTO650" s="705"/>
      <c r="VTP650" s="705"/>
      <c r="VTQ650" s="705"/>
      <c r="VTR650" s="705"/>
      <c r="VTS650" s="705"/>
      <c r="VTT650" s="705"/>
      <c r="VTU650" s="705"/>
      <c r="VTV650" s="705"/>
      <c r="VTW650" s="705"/>
      <c r="VTX650" s="705"/>
      <c r="VTY650" s="705"/>
      <c r="VTZ650" s="705"/>
      <c r="VUA650" s="705"/>
      <c r="VUB650" s="705"/>
      <c r="VUC650" s="705"/>
      <c r="VUD650" s="705"/>
      <c r="VUE650" s="705"/>
      <c r="VUF650" s="705"/>
      <c r="VUG650" s="705"/>
      <c r="VUH650" s="705"/>
      <c r="VUI650" s="705"/>
      <c r="VUJ650" s="705"/>
      <c r="VUK650" s="705"/>
      <c r="VUL650" s="705"/>
      <c r="VUM650" s="705"/>
      <c r="VUN650" s="705"/>
      <c r="VUO650" s="705"/>
      <c r="VUP650" s="705"/>
      <c r="VUQ650" s="705"/>
      <c r="VUR650" s="705"/>
      <c r="VUS650" s="705"/>
      <c r="VUT650" s="705"/>
      <c r="VUU650" s="705"/>
      <c r="VUV650" s="705"/>
      <c r="VUW650" s="705"/>
      <c r="VUX650" s="705"/>
      <c r="VUY650" s="705"/>
      <c r="VUZ650" s="705"/>
      <c r="VVA650" s="705"/>
      <c r="VVB650" s="705"/>
      <c r="VVC650" s="705"/>
      <c r="VVD650" s="705"/>
      <c r="VVE650" s="705"/>
      <c r="VVF650" s="705"/>
      <c r="VVG650" s="705"/>
      <c r="VVH650" s="705"/>
      <c r="VVI650" s="705"/>
      <c r="VVJ650" s="705"/>
      <c r="VVK650" s="705"/>
      <c r="VVL650" s="705"/>
      <c r="VVM650" s="705"/>
      <c r="VVN650" s="705"/>
      <c r="VVO650" s="705"/>
      <c r="VVP650" s="705"/>
      <c r="VVQ650" s="705"/>
      <c r="VVR650" s="705"/>
      <c r="VVS650" s="705"/>
      <c r="VVT650" s="705"/>
      <c r="VVU650" s="705"/>
      <c r="VVV650" s="705"/>
      <c r="VVW650" s="705"/>
      <c r="VVX650" s="705"/>
      <c r="VVY650" s="705"/>
      <c r="VVZ650" s="705"/>
      <c r="VWA650" s="705"/>
      <c r="VWB650" s="705"/>
      <c r="VWC650" s="705"/>
      <c r="VWD650" s="705"/>
      <c r="VWE650" s="705"/>
      <c r="VWF650" s="705"/>
      <c r="VWG650" s="705"/>
      <c r="VWH650" s="705"/>
      <c r="VWI650" s="705"/>
      <c r="VWJ650" s="705"/>
      <c r="VWK650" s="705"/>
      <c r="VWL650" s="705"/>
      <c r="VWM650" s="705"/>
      <c r="VWN650" s="705"/>
      <c r="VWO650" s="705"/>
      <c r="VWP650" s="705"/>
      <c r="VWQ650" s="705"/>
      <c r="VWR650" s="705"/>
      <c r="VWS650" s="705"/>
      <c r="VWT650" s="705"/>
      <c r="VWU650" s="705"/>
      <c r="VWV650" s="705"/>
      <c r="VWW650" s="705"/>
      <c r="VWX650" s="705"/>
      <c r="VWY650" s="705"/>
      <c r="VWZ650" s="705"/>
      <c r="VXA650" s="705"/>
      <c r="VXB650" s="705"/>
      <c r="VXC650" s="705"/>
      <c r="VXD650" s="705"/>
      <c r="VXE650" s="705"/>
      <c r="VXF650" s="705"/>
      <c r="VXG650" s="705"/>
      <c r="VXH650" s="705"/>
      <c r="VXI650" s="705"/>
      <c r="VXJ650" s="705"/>
      <c r="VXK650" s="705"/>
      <c r="VXL650" s="705"/>
      <c r="VXM650" s="705"/>
      <c r="VXN650" s="705"/>
      <c r="VXO650" s="705"/>
      <c r="VXP650" s="705"/>
      <c r="VXQ650" s="705"/>
      <c r="VXR650" s="705"/>
      <c r="VXS650" s="705"/>
      <c r="VXT650" s="705"/>
      <c r="VXU650" s="705"/>
      <c r="VXV650" s="705"/>
      <c r="VXW650" s="705"/>
      <c r="VXX650" s="705"/>
      <c r="VXY650" s="705"/>
      <c r="VXZ650" s="705"/>
      <c r="VYA650" s="705"/>
      <c r="VYB650" s="705"/>
      <c r="VYC650" s="705"/>
      <c r="VYD650" s="705"/>
      <c r="VYE650" s="705"/>
      <c r="VYF650" s="705"/>
      <c r="VYG650" s="705"/>
      <c r="VYH650" s="705"/>
      <c r="VYI650" s="705"/>
      <c r="VYJ650" s="705"/>
      <c r="VYK650" s="705"/>
      <c r="VYL650" s="705"/>
      <c r="VYM650" s="705"/>
      <c r="VYN650" s="705"/>
      <c r="VYO650" s="705"/>
      <c r="VYP650" s="705"/>
      <c r="VYQ650" s="705"/>
      <c r="VYR650" s="705"/>
      <c r="VYS650" s="705"/>
      <c r="VYT650" s="705"/>
      <c r="VYU650" s="705"/>
      <c r="VYV650" s="705"/>
      <c r="VYW650" s="705"/>
      <c r="VYX650" s="705"/>
      <c r="VYY650" s="705"/>
      <c r="VYZ650" s="705"/>
      <c r="VZA650" s="705"/>
      <c r="VZB650" s="705"/>
      <c r="VZC650" s="705"/>
      <c r="VZD650" s="705"/>
      <c r="VZE650" s="705"/>
      <c r="VZF650" s="705"/>
      <c r="VZG650" s="705"/>
      <c r="VZH650" s="705"/>
      <c r="VZI650" s="705"/>
      <c r="VZJ650" s="705"/>
      <c r="VZK650" s="705"/>
      <c r="VZL650" s="705"/>
      <c r="VZM650" s="705"/>
      <c r="VZN650" s="705"/>
      <c r="VZO650" s="705"/>
      <c r="VZP650" s="705"/>
      <c r="VZQ650" s="705"/>
      <c r="VZR650" s="705"/>
      <c r="VZS650" s="705"/>
      <c r="VZT650" s="705"/>
      <c r="VZU650" s="705"/>
      <c r="VZV650" s="705"/>
      <c r="VZW650" s="705"/>
      <c r="VZX650" s="705"/>
      <c r="VZY650" s="705"/>
      <c r="VZZ650" s="705"/>
      <c r="WAA650" s="705"/>
      <c r="WAB650" s="705"/>
      <c r="WAC650" s="705"/>
      <c r="WAD650" s="705"/>
      <c r="WAE650" s="705"/>
      <c r="WAF650" s="705"/>
      <c r="WAG650" s="705"/>
      <c r="WAH650" s="705"/>
      <c r="WAI650" s="705"/>
      <c r="WAJ650" s="705"/>
      <c r="WAK650" s="705"/>
      <c r="WAL650" s="705"/>
      <c r="WAM650" s="705"/>
      <c r="WAN650" s="705"/>
      <c r="WAO650" s="705"/>
      <c r="WAP650" s="705"/>
      <c r="WAQ650" s="705"/>
      <c r="WAR650" s="705"/>
      <c r="WAS650" s="705"/>
      <c r="WAT650" s="705"/>
      <c r="WAU650" s="705"/>
      <c r="WAV650" s="705"/>
      <c r="WAW650" s="705"/>
      <c r="WAX650" s="705"/>
      <c r="WAY650" s="705"/>
      <c r="WAZ650" s="705"/>
      <c r="WBA650" s="705"/>
      <c r="WBB650" s="705"/>
      <c r="WBC650" s="705"/>
      <c r="WBD650" s="705"/>
      <c r="WBE650" s="705"/>
      <c r="WBF650" s="705"/>
      <c r="WBG650" s="705"/>
      <c r="WBH650" s="705"/>
      <c r="WBI650" s="705"/>
      <c r="WBJ650" s="705"/>
      <c r="WBK650" s="705"/>
      <c r="WBL650" s="705"/>
      <c r="WBM650" s="705"/>
      <c r="WBN650" s="705"/>
      <c r="WBO650" s="705"/>
      <c r="WBP650" s="705"/>
      <c r="WBQ650" s="705"/>
      <c r="WBR650" s="705"/>
      <c r="WBS650" s="705"/>
      <c r="WBT650" s="705"/>
      <c r="WBU650" s="705"/>
      <c r="WBV650" s="705"/>
      <c r="WBW650" s="705"/>
      <c r="WBX650" s="705"/>
      <c r="WBY650" s="705"/>
      <c r="WBZ650" s="705"/>
      <c r="WCA650" s="705"/>
      <c r="WCB650" s="705"/>
      <c r="WCC650" s="705"/>
      <c r="WCD650" s="705"/>
      <c r="WCE650" s="705"/>
      <c r="WCF650" s="705"/>
      <c r="WCG650" s="705"/>
      <c r="WCH650" s="705"/>
      <c r="WCI650" s="705"/>
      <c r="WCJ650" s="705"/>
      <c r="WCK650" s="705"/>
      <c r="WCL650" s="705"/>
      <c r="WCM650" s="705"/>
      <c r="WCN650" s="705"/>
      <c r="WCO650" s="705"/>
      <c r="WCP650" s="705"/>
      <c r="WCQ650" s="705"/>
      <c r="WCR650" s="705"/>
      <c r="WCS650" s="705"/>
      <c r="WCT650" s="705"/>
      <c r="WCU650" s="705"/>
      <c r="WCV650" s="705"/>
      <c r="WCW650" s="705"/>
      <c r="WCX650" s="705"/>
      <c r="WCY650" s="705"/>
      <c r="WCZ650" s="705"/>
      <c r="WDA650" s="705"/>
      <c r="WDB650" s="705"/>
      <c r="WDC650" s="705"/>
      <c r="WDD650" s="705"/>
      <c r="WDE650" s="705"/>
      <c r="WDF650" s="705"/>
      <c r="WDG650" s="705"/>
      <c r="WDH650" s="705"/>
      <c r="WDI650" s="705"/>
      <c r="WDJ650" s="705"/>
      <c r="WDK650" s="705"/>
      <c r="WDL650" s="705"/>
      <c r="WDM650" s="705"/>
      <c r="WDN650" s="705"/>
      <c r="WDO650" s="705"/>
      <c r="WDP650" s="705"/>
      <c r="WDQ650" s="705"/>
      <c r="WDR650" s="705"/>
      <c r="WDS650" s="705"/>
      <c r="WDT650" s="705"/>
      <c r="WDU650" s="705"/>
      <c r="WDV650" s="705"/>
      <c r="WDW650" s="705"/>
      <c r="WDX650" s="705"/>
      <c r="WDY650" s="705"/>
      <c r="WDZ650" s="705"/>
      <c r="WEA650" s="705"/>
      <c r="WEB650" s="705"/>
      <c r="WEC650" s="705"/>
      <c r="WED650" s="705"/>
      <c r="WEE650" s="705"/>
      <c r="WEF650" s="705"/>
      <c r="WEG650" s="705"/>
      <c r="WEH650" s="705"/>
      <c r="WEI650" s="705"/>
      <c r="WEJ650" s="705"/>
      <c r="WEK650" s="705"/>
      <c r="WEL650" s="705"/>
      <c r="WEM650" s="705"/>
      <c r="WEN650" s="705"/>
      <c r="WEO650" s="705"/>
      <c r="WEP650" s="705"/>
      <c r="WEQ650" s="705"/>
      <c r="WER650" s="705"/>
      <c r="WES650" s="705"/>
      <c r="WET650" s="705"/>
      <c r="WEU650" s="705"/>
      <c r="WEV650" s="705"/>
      <c r="WEW650" s="705"/>
      <c r="WEX650" s="705"/>
      <c r="WEY650" s="705"/>
      <c r="WEZ650" s="705"/>
      <c r="WFA650" s="705"/>
      <c r="WFB650" s="705"/>
      <c r="WFC650" s="705"/>
      <c r="WFD650" s="705"/>
      <c r="WFE650" s="705"/>
      <c r="WFF650" s="705"/>
      <c r="WFG650" s="705"/>
      <c r="WFH650" s="705"/>
      <c r="WFI650" s="705"/>
      <c r="WFJ650" s="705"/>
      <c r="WFK650" s="705"/>
      <c r="WFL650" s="705"/>
      <c r="WFM650" s="705"/>
      <c r="WFN650" s="705"/>
      <c r="WFO650" s="705"/>
      <c r="WFP650" s="705"/>
      <c r="WFQ650" s="705"/>
      <c r="WFR650" s="705"/>
      <c r="WFS650" s="705"/>
      <c r="WFT650" s="705"/>
      <c r="WFU650" s="705"/>
      <c r="WFV650" s="705"/>
      <c r="WFW650" s="705"/>
      <c r="WFX650" s="705"/>
      <c r="WFY650" s="705"/>
      <c r="WFZ650" s="705"/>
      <c r="WGA650" s="705"/>
      <c r="WGB650" s="705"/>
      <c r="WGC650" s="705"/>
      <c r="WGD650" s="705"/>
      <c r="WGE650" s="705"/>
      <c r="WGF650" s="705"/>
      <c r="WGG650" s="705"/>
      <c r="WGH650" s="705"/>
      <c r="WGI650" s="705"/>
      <c r="WGJ650" s="705"/>
      <c r="WGK650" s="705"/>
      <c r="WGL650" s="705"/>
      <c r="WGM650" s="705"/>
      <c r="WGN650" s="705"/>
      <c r="WGO650" s="705"/>
      <c r="WGP650" s="705"/>
      <c r="WGQ650" s="705"/>
      <c r="WGR650" s="705"/>
      <c r="WGS650" s="705"/>
      <c r="WGT650" s="705"/>
      <c r="WGU650" s="705"/>
      <c r="WGV650" s="705"/>
      <c r="WGW650" s="705"/>
      <c r="WGX650" s="705"/>
      <c r="WGY650" s="705"/>
      <c r="WGZ650" s="705"/>
      <c r="WHA650" s="705"/>
      <c r="WHB650" s="705"/>
      <c r="WHC650" s="705"/>
      <c r="WHD650" s="705"/>
      <c r="WHE650" s="705"/>
      <c r="WHF650" s="705"/>
      <c r="WHG650" s="705"/>
      <c r="WHH650" s="705"/>
      <c r="WHI650" s="705"/>
      <c r="WHJ650" s="705"/>
      <c r="WHK650" s="705"/>
      <c r="WHL650" s="705"/>
      <c r="WHM650" s="705"/>
      <c r="WHN650" s="705"/>
      <c r="WHO650" s="705"/>
      <c r="WHP650" s="705"/>
      <c r="WHQ650" s="705"/>
      <c r="WHR650" s="705"/>
      <c r="WHS650" s="705"/>
      <c r="WHT650" s="705"/>
      <c r="WHU650" s="705"/>
      <c r="WHV650" s="705"/>
      <c r="WHW650" s="705"/>
      <c r="WHX650" s="705"/>
      <c r="WHY650" s="705"/>
      <c r="WHZ650" s="705"/>
      <c r="WIA650" s="705"/>
      <c r="WIB650" s="705"/>
      <c r="WIC650" s="705"/>
      <c r="WID650" s="705"/>
      <c r="WIE650" s="705"/>
      <c r="WIF650" s="705"/>
      <c r="WIG650" s="705"/>
      <c r="WIH650" s="705"/>
      <c r="WII650" s="705"/>
      <c r="WIJ650" s="705"/>
      <c r="WIK650" s="705"/>
      <c r="WIL650" s="705"/>
      <c r="WIM650" s="705"/>
      <c r="WIN650" s="705"/>
      <c r="WIO650" s="705"/>
      <c r="WIP650" s="705"/>
      <c r="WIQ650" s="705"/>
      <c r="WIR650" s="705"/>
      <c r="WIS650" s="705"/>
      <c r="WIT650" s="705"/>
      <c r="WIU650" s="705"/>
      <c r="WIV650" s="705"/>
      <c r="WIW650" s="705"/>
      <c r="WIX650" s="705"/>
      <c r="WIY650" s="705"/>
      <c r="WIZ650" s="705"/>
      <c r="WJA650" s="705"/>
      <c r="WJB650" s="705"/>
      <c r="WJC650" s="705"/>
      <c r="WJD650" s="705"/>
      <c r="WJE650" s="705"/>
      <c r="WJF650" s="705"/>
      <c r="WJG650" s="705"/>
      <c r="WJH650" s="705"/>
      <c r="WJI650" s="705"/>
      <c r="WJJ650" s="705"/>
      <c r="WJK650" s="705"/>
      <c r="WJL650" s="705"/>
      <c r="WJM650" s="705"/>
      <c r="WJN650" s="705"/>
      <c r="WJO650" s="705"/>
      <c r="WJP650" s="705"/>
      <c r="WJQ650" s="705"/>
      <c r="WJR650" s="705"/>
      <c r="WJS650" s="705"/>
      <c r="WJT650" s="705"/>
      <c r="WJU650" s="705"/>
      <c r="WJV650" s="705"/>
      <c r="WJW650" s="705"/>
      <c r="WJX650" s="705"/>
      <c r="WJY650" s="705"/>
      <c r="WJZ650" s="705"/>
      <c r="WKA650" s="705"/>
      <c r="WKB650" s="705"/>
      <c r="WKC650" s="705"/>
      <c r="WKD650" s="705"/>
      <c r="WKE650" s="705"/>
      <c r="WKF650" s="705"/>
      <c r="WKG650" s="705"/>
      <c r="WKH650" s="705"/>
      <c r="WKI650" s="705"/>
      <c r="WKJ650" s="705"/>
      <c r="WKK650" s="705"/>
      <c r="WKL650" s="705"/>
      <c r="WKM650" s="705"/>
      <c r="WKN650" s="705"/>
      <c r="WKO650" s="705"/>
      <c r="WKP650" s="705"/>
      <c r="WKQ650" s="705"/>
      <c r="WKR650" s="705"/>
      <c r="WKS650" s="705"/>
      <c r="WKT650" s="705"/>
      <c r="WKU650" s="705"/>
      <c r="WKV650" s="705"/>
      <c r="WKW650" s="705"/>
      <c r="WKX650" s="705"/>
      <c r="WKY650" s="705"/>
      <c r="WKZ650" s="705"/>
      <c r="WLA650" s="705"/>
      <c r="WLB650" s="705"/>
      <c r="WLC650" s="705"/>
      <c r="WLD650" s="705"/>
      <c r="WLE650" s="705"/>
      <c r="WLF650" s="705"/>
      <c r="WLG650" s="705"/>
      <c r="WLH650" s="705"/>
      <c r="WLI650" s="705"/>
      <c r="WLJ650" s="705"/>
      <c r="WLK650" s="705"/>
      <c r="WLL650" s="705"/>
      <c r="WLM650" s="705"/>
      <c r="WLN650" s="705"/>
      <c r="WLO650" s="705"/>
      <c r="WLP650" s="705"/>
      <c r="WLQ650" s="705"/>
      <c r="WLR650" s="705"/>
      <c r="WLS650" s="705"/>
      <c r="WLT650" s="705"/>
      <c r="WLU650" s="705"/>
      <c r="WLV650" s="705"/>
      <c r="WLW650" s="705"/>
      <c r="WLX650" s="705"/>
      <c r="WLY650" s="705"/>
      <c r="WLZ650" s="705"/>
      <c r="WMA650" s="705"/>
      <c r="WMB650" s="705"/>
      <c r="WMC650" s="705"/>
      <c r="WMD650" s="705"/>
      <c r="WME650" s="705"/>
      <c r="WMF650" s="705"/>
      <c r="WMG650" s="705"/>
      <c r="WMH650" s="705"/>
      <c r="WMI650" s="705"/>
      <c r="WMJ650" s="705"/>
      <c r="WMK650" s="705"/>
      <c r="WML650" s="705"/>
      <c r="WMM650" s="705"/>
      <c r="WMN650" s="705"/>
      <c r="WMO650" s="705"/>
      <c r="WMP650" s="705"/>
      <c r="WMQ650" s="705"/>
      <c r="WMR650" s="705"/>
      <c r="WMS650" s="705"/>
      <c r="WMT650" s="705"/>
      <c r="WMU650" s="705"/>
      <c r="WMV650" s="705"/>
      <c r="WMW650" s="705"/>
      <c r="WMX650" s="705"/>
      <c r="WMY650" s="705"/>
      <c r="WMZ650" s="705"/>
      <c r="WNA650" s="705"/>
      <c r="WNB650" s="705"/>
      <c r="WNC650" s="705"/>
      <c r="WND650" s="705"/>
      <c r="WNE650" s="705"/>
      <c r="WNF650" s="705"/>
      <c r="WNG650" s="705"/>
      <c r="WNH650" s="705"/>
      <c r="WNI650" s="705"/>
      <c r="WNJ650" s="705"/>
      <c r="WNK650" s="705"/>
      <c r="WNL650" s="705"/>
      <c r="WNM650" s="705"/>
      <c r="WNN650" s="705"/>
      <c r="WNO650" s="705"/>
      <c r="WNP650" s="705"/>
      <c r="WNQ650" s="705"/>
      <c r="WNR650" s="705"/>
      <c r="WNS650" s="705"/>
      <c r="WNT650" s="705"/>
      <c r="WNU650" s="705"/>
      <c r="WNV650" s="705"/>
      <c r="WNW650" s="705"/>
      <c r="WNX650" s="705"/>
      <c r="WNY650" s="705"/>
      <c r="WNZ650" s="705"/>
      <c r="WOA650" s="705"/>
      <c r="WOB650" s="705"/>
      <c r="WOC650" s="705"/>
      <c r="WOD650" s="705"/>
      <c r="WOE650" s="705"/>
      <c r="WOF650" s="705"/>
      <c r="WOG650" s="705"/>
      <c r="WOH650" s="705"/>
      <c r="WOI650" s="705"/>
      <c r="WOJ650" s="705"/>
      <c r="WOK650" s="705"/>
      <c r="WOL650" s="705"/>
      <c r="WOM650" s="705"/>
      <c r="WON650" s="705"/>
      <c r="WOO650" s="705"/>
      <c r="WOP650" s="705"/>
      <c r="WOQ650" s="705"/>
      <c r="WOR650" s="705"/>
      <c r="WOS650" s="705"/>
      <c r="WOT650" s="705"/>
      <c r="WOU650" s="705"/>
      <c r="WOV650" s="705"/>
      <c r="WOW650" s="705"/>
      <c r="WOX650" s="705"/>
      <c r="WOY650" s="705"/>
      <c r="WOZ650" s="705"/>
      <c r="WPA650" s="705"/>
      <c r="WPB650" s="705"/>
      <c r="WPC650" s="705"/>
      <c r="WPD650" s="705"/>
      <c r="WPE650" s="705"/>
      <c r="WPF650" s="705"/>
      <c r="WPG650" s="705"/>
      <c r="WPH650" s="705"/>
      <c r="WPI650" s="705"/>
      <c r="WPJ650" s="705"/>
      <c r="WPK650" s="705"/>
      <c r="WPL650" s="705"/>
      <c r="WPM650" s="705"/>
      <c r="WPN650" s="705"/>
      <c r="WPO650" s="705"/>
      <c r="WPP650" s="705"/>
      <c r="WPQ650" s="705"/>
      <c r="WPR650" s="705"/>
      <c r="WPS650" s="705"/>
      <c r="WPT650" s="705"/>
      <c r="WPU650" s="705"/>
      <c r="WPV650" s="705"/>
      <c r="WPW650" s="705"/>
      <c r="WPX650" s="705"/>
      <c r="WPY650" s="705"/>
      <c r="WPZ650" s="705"/>
      <c r="WQA650" s="705"/>
      <c r="WQB650" s="705"/>
      <c r="WQC650" s="705"/>
      <c r="WQD650" s="705"/>
      <c r="WQE650" s="705"/>
      <c r="WQF650" s="705"/>
      <c r="WQG650" s="705"/>
      <c r="WQH650" s="705"/>
      <c r="WQI650" s="705"/>
      <c r="WQJ650" s="705"/>
      <c r="WQK650" s="705"/>
      <c r="WQL650" s="705"/>
      <c r="WQM650" s="705"/>
      <c r="WQN650" s="705"/>
      <c r="WQO650" s="705"/>
      <c r="WQP650" s="705"/>
      <c r="WQQ650" s="705"/>
      <c r="WQR650" s="705"/>
      <c r="WQS650" s="705"/>
      <c r="WQT650" s="705"/>
      <c r="WQU650" s="705"/>
      <c r="WQV650" s="705"/>
      <c r="WQW650" s="705"/>
      <c r="WQX650" s="705"/>
      <c r="WQY650" s="705"/>
      <c r="WQZ650" s="705"/>
      <c r="WRA650" s="705"/>
      <c r="WRB650" s="705"/>
      <c r="WRC650" s="705"/>
      <c r="WRD650" s="705"/>
      <c r="WRE650" s="705"/>
      <c r="WRF650" s="705"/>
      <c r="WRG650" s="705"/>
      <c r="WRH650" s="705"/>
      <c r="WRI650" s="705"/>
      <c r="WRJ650" s="705"/>
      <c r="WRK650" s="705"/>
      <c r="WRL650" s="705"/>
      <c r="WRM650" s="705"/>
      <c r="WRN650" s="705"/>
      <c r="WRO650" s="705"/>
      <c r="WRP650" s="705"/>
      <c r="WRQ650" s="705"/>
      <c r="WRR650" s="705"/>
      <c r="WRS650" s="705"/>
      <c r="WRT650" s="705"/>
      <c r="WRU650" s="705"/>
      <c r="WRV650" s="705"/>
      <c r="WRW650" s="705"/>
      <c r="WRX650" s="705"/>
      <c r="WRY650" s="705"/>
      <c r="WRZ650" s="705"/>
      <c r="WSA650" s="705"/>
      <c r="WSB650" s="705"/>
      <c r="WSC650" s="705"/>
      <c r="WSD650" s="705"/>
      <c r="WSE650" s="705"/>
      <c r="WSF650" s="705"/>
      <c r="WSG650" s="705"/>
      <c r="WSH650" s="705"/>
      <c r="WSI650" s="705"/>
      <c r="WSJ650" s="705"/>
      <c r="WSK650" s="705"/>
      <c r="WSL650" s="705"/>
      <c r="WSM650" s="705"/>
      <c r="WSN650" s="705"/>
      <c r="WSO650" s="705"/>
      <c r="WSP650" s="705"/>
      <c r="WSQ650" s="705"/>
      <c r="WSR650" s="705"/>
      <c r="WSS650" s="705"/>
      <c r="WST650" s="705"/>
      <c r="WSU650" s="705"/>
      <c r="WSV650" s="705"/>
      <c r="WSW650" s="705"/>
      <c r="WSX650" s="705"/>
      <c r="WSY650" s="705"/>
      <c r="WSZ650" s="705"/>
      <c r="WTA650" s="705"/>
      <c r="WTB650" s="705"/>
      <c r="WTC650" s="705"/>
      <c r="WTD650" s="705"/>
      <c r="WTE650" s="705"/>
      <c r="WTF650" s="705"/>
      <c r="WTG650" s="705"/>
      <c r="WTH650" s="705"/>
      <c r="WTI650" s="705"/>
      <c r="WTJ650" s="705"/>
      <c r="WTK650" s="705"/>
      <c r="WTL650" s="705"/>
      <c r="WTM650" s="705"/>
      <c r="WTN650" s="705"/>
      <c r="WTO650" s="705"/>
      <c r="WTP650" s="705"/>
      <c r="WTQ650" s="705"/>
      <c r="WTR650" s="705"/>
      <c r="WTS650" s="705"/>
      <c r="WTT650" s="705"/>
      <c r="WTU650" s="705"/>
      <c r="WTV650" s="705"/>
      <c r="WTW650" s="705"/>
      <c r="WTX650" s="705"/>
      <c r="WTY650" s="705"/>
      <c r="WTZ650" s="705"/>
      <c r="WUA650" s="705"/>
      <c r="WUB650" s="705"/>
      <c r="WUC650" s="705"/>
      <c r="WUD650" s="705"/>
      <c r="WUE650" s="705"/>
      <c r="WUF650" s="705"/>
      <c r="WUG650" s="705"/>
      <c r="WUH650" s="705"/>
      <c r="WUI650" s="705"/>
      <c r="WUJ650" s="705"/>
      <c r="WUK650" s="705"/>
      <c r="WUL650" s="705"/>
      <c r="WUM650" s="705"/>
      <c r="WUN650" s="705"/>
      <c r="WUO650" s="705"/>
      <c r="WUP650" s="705"/>
      <c r="WUQ650" s="705"/>
      <c r="WUR650" s="705"/>
      <c r="WUS650" s="705"/>
      <c r="WUT650" s="705"/>
      <c r="WUU650" s="705"/>
      <c r="WUV650" s="705"/>
      <c r="WUW650" s="705"/>
      <c r="WUX650" s="705"/>
      <c r="WUY650" s="705"/>
      <c r="WUZ650" s="705"/>
      <c r="WVA650" s="705"/>
      <c r="WVB650" s="705"/>
      <c r="WVC650" s="705"/>
      <c r="WVD650" s="705"/>
      <c r="WVE650" s="705"/>
      <c r="WVF650" s="705"/>
      <c r="WVG650" s="705"/>
      <c r="WVH650" s="705"/>
      <c r="WVI650" s="705"/>
      <c r="WVJ650" s="705"/>
      <c r="WVK650" s="705"/>
      <c r="WVL650" s="705"/>
      <c r="WVM650" s="705"/>
      <c r="WVN650" s="705"/>
      <c r="WVO650" s="705"/>
      <c r="WVP650" s="705"/>
      <c r="WVQ650" s="705"/>
      <c r="WVR650" s="705"/>
      <c r="WVS650" s="705"/>
      <c r="WVT650" s="705"/>
      <c r="WVU650" s="705"/>
      <c r="WVV650" s="705"/>
      <c r="WVW650" s="705"/>
      <c r="WVX650" s="705"/>
      <c r="WVY650" s="705"/>
      <c r="WVZ650" s="705"/>
      <c r="WWA650" s="705"/>
      <c r="WWB650" s="705"/>
      <c r="WWC650" s="705"/>
      <c r="WWD650" s="705"/>
      <c r="WWE650" s="705"/>
      <c r="WWF650" s="705"/>
      <c r="WWG650" s="705"/>
      <c r="WWH650" s="705"/>
      <c r="WWI650" s="705"/>
      <c r="WWJ650" s="705"/>
      <c r="WWK650" s="705"/>
      <c r="WWL650" s="705"/>
      <c r="WWM650" s="705"/>
      <c r="WWN650" s="705"/>
      <c r="WWO650" s="705"/>
      <c r="WWP650" s="705"/>
      <c r="WWQ650" s="705"/>
      <c r="WWR650" s="705"/>
      <c r="WWS650" s="705"/>
      <c r="WWT650" s="705"/>
      <c r="WWU650" s="705"/>
      <c r="WWV650" s="705"/>
      <c r="WWW650" s="705"/>
      <c r="WWX650" s="705"/>
      <c r="WWY650" s="705"/>
      <c r="WWZ650" s="705"/>
      <c r="WXA650" s="705"/>
      <c r="WXB650" s="705"/>
      <c r="WXC650" s="705"/>
      <c r="WXD650" s="705"/>
      <c r="WXE650" s="705"/>
      <c r="WXF650" s="705"/>
      <c r="WXG650" s="705"/>
      <c r="WXH650" s="705"/>
      <c r="WXI650" s="705"/>
      <c r="WXJ650" s="705"/>
      <c r="WXK650" s="705"/>
      <c r="WXL650" s="705"/>
      <c r="WXM650" s="705"/>
      <c r="WXN650" s="705"/>
      <c r="WXO650" s="705"/>
      <c r="WXP650" s="705"/>
      <c r="WXQ650" s="705"/>
      <c r="WXR650" s="705"/>
      <c r="WXS650" s="705"/>
      <c r="WXT650" s="705"/>
      <c r="WXU650" s="705"/>
      <c r="WXV650" s="705"/>
      <c r="WXW650" s="705"/>
      <c r="WXX650" s="705"/>
      <c r="WXY650" s="705"/>
      <c r="WXZ650" s="705"/>
      <c r="WYA650" s="705"/>
      <c r="WYB650" s="705"/>
      <c r="WYC650" s="705"/>
      <c r="WYD650" s="705"/>
      <c r="WYE650" s="705"/>
      <c r="WYF650" s="705"/>
      <c r="WYG650" s="705"/>
      <c r="WYH650" s="705"/>
      <c r="WYI650" s="705"/>
      <c r="WYJ650" s="705"/>
      <c r="WYK650" s="705"/>
      <c r="WYL650" s="705"/>
      <c r="WYM650" s="705"/>
      <c r="WYN650" s="705"/>
      <c r="WYO650" s="705"/>
      <c r="WYP650" s="705"/>
      <c r="WYQ650" s="705"/>
      <c r="WYR650" s="705"/>
      <c r="WYS650" s="705"/>
      <c r="WYT650" s="705"/>
      <c r="WYU650" s="705"/>
      <c r="WYV650" s="705"/>
      <c r="WYW650" s="705"/>
      <c r="WYX650" s="705"/>
      <c r="WYY650" s="705"/>
      <c r="WYZ650" s="705"/>
      <c r="WZA650" s="705"/>
      <c r="WZB650" s="705"/>
      <c r="WZC650" s="705"/>
      <c r="WZD650" s="705"/>
      <c r="WZE650" s="705"/>
      <c r="WZF650" s="705"/>
      <c r="WZG650" s="705"/>
      <c r="WZH650" s="705"/>
      <c r="WZI650" s="705"/>
      <c r="WZJ650" s="705"/>
      <c r="WZK650" s="705"/>
      <c r="WZL650" s="705"/>
      <c r="WZM650" s="705"/>
      <c r="WZN650" s="705"/>
      <c r="WZO650" s="705"/>
      <c r="WZP650" s="705"/>
      <c r="WZQ650" s="705"/>
      <c r="WZR650" s="705"/>
      <c r="WZS650" s="705"/>
      <c r="WZT650" s="705"/>
      <c r="WZU650" s="705"/>
      <c r="WZV650" s="705"/>
      <c r="WZW650" s="705"/>
      <c r="WZX650" s="705"/>
      <c r="WZY650" s="705"/>
      <c r="WZZ650" s="705"/>
      <c r="XAA650" s="705"/>
      <c r="XAB650" s="705"/>
      <c r="XAC650" s="705"/>
      <c r="XAD650" s="705"/>
      <c r="XAE650" s="705"/>
      <c r="XAF650" s="705"/>
      <c r="XAG650" s="705"/>
      <c r="XAH650" s="705"/>
      <c r="XAI650" s="705"/>
      <c r="XAJ650" s="705"/>
      <c r="XAK650" s="705"/>
      <c r="XAL650" s="705"/>
      <c r="XAM650" s="705"/>
      <c r="XAN650" s="705"/>
      <c r="XAO650" s="705"/>
      <c r="XAP650" s="705"/>
      <c r="XAQ650" s="705"/>
      <c r="XAR650" s="705"/>
      <c r="XAS650" s="705"/>
      <c r="XAT650" s="705"/>
      <c r="XAU650" s="705"/>
      <c r="XAV650" s="705"/>
      <c r="XAW650" s="705"/>
      <c r="XAX650" s="705"/>
      <c r="XAY650" s="705"/>
      <c r="XAZ650" s="705"/>
      <c r="XBA650" s="705"/>
      <c r="XBB650" s="705"/>
      <c r="XBC650" s="705"/>
      <c r="XBD650" s="705"/>
      <c r="XBE650" s="705"/>
      <c r="XBF650" s="705"/>
      <c r="XBG650" s="705"/>
      <c r="XBH650" s="705"/>
      <c r="XBI650" s="705"/>
      <c r="XBJ650" s="705"/>
      <c r="XBK650" s="705"/>
      <c r="XBL650" s="705"/>
      <c r="XBM650" s="705"/>
      <c r="XBN650" s="705"/>
      <c r="XBO650" s="705"/>
      <c r="XBP650" s="705"/>
      <c r="XBQ650" s="705"/>
      <c r="XBR650" s="705"/>
      <c r="XBS650" s="705"/>
      <c r="XBT650" s="705"/>
      <c r="XBU650" s="705"/>
      <c r="XBV650" s="705"/>
      <c r="XBW650" s="705"/>
      <c r="XBX650" s="705"/>
      <c r="XBY650" s="705"/>
      <c r="XBZ650" s="705"/>
      <c r="XCA650" s="705"/>
      <c r="XCB650" s="705"/>
      <c r="XCC650" s="705"/>
      <c r="XCD650" s="705"/>
      <c r="XCE650" s="705"/>
      <c r="XCF650" s="705"/>
      <c r="XCG650" s="705"/>
      <c r="XCH650" s="705"/>
      <c r="XCI650" s="705"/>
      <c r="XCJ650" s="705"/>
      <c r="XCK650" s="705"/>
      <c r="XCL650" s="705"/>
      <c r="XCM650" s="705"/>
      <c r="XCN650" s="705"/>
      <c r="XCO650" s="705"/>
      <c r="XCP650" s="705"/>
      <c r="XCQ650" s="705"/>
      <c r="XCR650" s="705"/>
      <c r="XCS650" s="705"/>
      <c r="XCT650" s="705"/>
      <c r="XCU650" s="705"/>
      <c r="XCV650" s="705"/>
      <c r="XCW650" s="705"/>
      <c r="XCX650" s="705"/>
      <c r="XCY650" s="705"/>
      <c r="XCZ650" s="705"/>
      <c r="XDA650" s="705"/>
      <c r="XDB650" s="705"/>
      <c r="XDC650" s="705"/>
      <c r="XDD650" s="705"/>
      <c r="XDE650" s="705"/>
      <c r="XDF650" s="705"/>
      <c r="XDG650" s="705"/>
      <c r="XDH650" s="705"/>
      <c r="XDI650" s="705"/>
      <c r="XDJ650" s="705"/>
      <c r="XDK650" s="705"/>
      <c r="XDL650" s="705"/>
      <c r="XDM650" s="705"/>
      <c r="XDN650" s="705"/>
      <c r="XDO650" s="705"/>
      <c r="XDP650" s="705"/>
      <c r="XDQ650" s="705"/>
      <c r="XDR650" s="705"/>
      <c r="XDS650" s="705"/>
      <c r="XDT650" s="705"/>
      <c r="XDU650" s="705"/>
      <c r="XDV650" s="705"/>
      <c r="XDW650" s="705"/>
      <c r="XDX650" s="705"/>
      <c r="XDY650" s="705"/>
      <c r="XDZ650" s="705"/>
      <c r="XEA650" s="705"/>
      <c r="XEB650" s="705"/>
      <c r="XEC650" s="705"/>
      <c r="XED650" s="705"/>
      <c r="XEE650" s="705"/>
      <c r="XEF650" s="705"/>
      <c r="XEG650" s="705"/>
      <c r="XEH650" s="705"/>
      <c r="XEI650" s="705"/>
      <c r="XEJ650" s="705"/>
      <c r="XEK650" s="705"/>
      <c r="XEL650" s="705"/>
      <c r="XEM650" s="705"/>
      <c r="XEN650" s="705"/>
      <c r="XEO650" s="705"/>
      <c r="XEP650" s="705"/>
      <c r="XEQ650" s="705"/>
      <c r="XER650" s="705"/>
      <c r="XES650" s="705"/>
      <c r="XET650" s="705"/>
      <c r="XEU650" s="705"/>
      <c r="XEV650" s="705"/>
      <c r="XEW650" s="705"/>
      <c r="XEX650" s="705"/>
      <c r="XEY650" s="705"/>
      <c r="XEZ650" s="705"/>
      <c r="XFA650" s="699"/>
    </row>
    <row r="651" spans="1:16381" s="718" customFormat="1" ht="14.1" customHeight="1" x14ac:dyDescent="0.15">
      <c r="A651" s="588"/>
      <c r="B651" s="544" t="s">
        <v>6171</v>
      </c>
      <c r="C651" s="849"/>
      <c r="D651" s="849"/>
      <c r="E651" s="849"/>
      <c r="F651" s="849"/>
      <c r="G651" s="849"/>
      <c r="H651" s="849"/>
      <c r="I651" s="849"/>
      <c r="J651" s="849"/>
      <c r="K651" s="849"/>
      <c r="L651" s="849"/>
      <c r="M651" s="849"/>
      <c r="N651" s="849"/>
      <c r="O651" s="849"/>
      <c r="P651" s="849"/>
      <c r="Q651" s="849"/>
      <c r="R651" s="849"/>
      <c r="S651" s="849"/>
      <c r="T651" s="849"/>
      <c r="U651" s="849"/>
      <c r="V651" s="849"/>
      <c r="W651" s="849"/>
      <c r="X651" s="849"/>
      <c r="Y651" s="849"/>
      <c r="Z651" s="849"/>
      <c r="AA651" s="212"/>
      <c r="AB651" s="212"/>
      <c r="AC651" s="212"/>
      <c r="AD651" s="849"/>
      <c r="AE651" s="849"/>
      <c r="AF651" s="849"/>
      <c r="AG651" s="849"/>
      <c r="AH651" s="849"/>
      <c r="AI651" s="849"/>
      <c r="AJ651" s="849"/>
      <c r="AK651" s="849"/>
      <c r="AL651" s="849"/>
      <c r="AM651" s="69"/>
      <c r="AN651" s="69"/>
      <c r="AO651" s="69"/>
      <c r="AP651" s="69"/>
      <c r="AQ651" s="69"/>
      <c r="AR651" s="716"/>
      <c r="AS651" s="716"/>
      <c r="AT651" s="716"/>
      <c r="AU651" s="716"/>
      <c r="AV651" s="716"/>
      <c r="AW651" s="716"/>
      <c r="AX651" s="716"/>
      <c r="AY651" s="716"/>
      <c r="AZ651" s="716"/>
      <c r="BA651" s="716"/>
      <c r="BB651" s="716"/>
      <c r="BC651" s="716"/>
      <c r="BD651" s="716"/>
      <c r="BE651" s="716"/>
      <c r="BF651" s="716"/>
      <c r="BG651" s="716"/>
      <c r="BH651" s="716"/>
      <c r="BI651" s="716"/>
      <c r="BJ651" s="716"/>
      <c r="BK651" s="716"/>
      <c r="BL651" s="716"/>
      <c r="BM651" s="716"/>
      <c r="BN651" s="716"/>
      <c r="BO651" s="716"/>
      <c r="BP651" s="716"/>
      <c r="BQ651" s="716"/>
      <c r="BR651" s="716"/>
      <c r="BS651" s="716"/>
      <c r="BT651" s="716"/>
      <c r="BU651" s="716"/>
      <c r="BV651" s="716"/>
      <c r="BW651" s="716"/>
      <c r="BX651" s="716"/>
      <c r="BY651" s="716"/>
      <c r="BZ651" s="716"/>
      <c r="CA651" s="716"/>
      <c r="CB651" s="716"/>
      <c r="CC651" s="716"/>
      <c r="CD651" s="716"/>
      <c r="CE651" s="716"/>
      <c r="CF651" s="716"/>
      <c r="CG651" s="716"/>
      <c r="CH651" s="716"/>
      <c r="CI651" s="716"/>
      <c r="CJ651" s="716"/>
      <c r="CK651" s="716"/>
      <c r="CL651" s="716"/>
      <c r="CM651" s="716"/>
      <c r="CN651" s="716"/>
      <c r="CO651" s="716"/>
      <c r="CP651" s="716"/>
      <c r="CQ651" s="716"/>
      <c r="CR651" s="716"/>
      <c r="CS651" s="716"/>
      <c r="CT651" s="716"/>
      <c r="CU651" s="716"/>
      <c r="CV651" s="716"/>
      <c r="CW651" s="716"/>
      <c r="CX651" s="716"/>
      <c r="CY651" s="716"/>
      <c r="CZ651" s="716"/>
      <c r="DA651" s="716"/>
      <c r="DB651" s="716"/>
      <c r="DC651" s="716"/>
      <c r="DD651" s="716"/>
      <c r="DE651" s="716"/>
      <c r="DF651" s="716"/>
      <c r="DG651" s="716"/>
      <c r="DH651" s="716"/>
      <c r="DI651" s="716"/>
      <c r="DJ651" s="716"/>
      <c r="DK651" s="716"/>
      <c r="DL651" s="716"/>
      <c r="DM651" s="716"/>
      <c r="DN651" s="716"/>
      <c r="DO651" s="716"/>
      <c r="DP651" s="716"/>
      <c r="DQ651" s="716"/>
      <c r="DR651" s="716"/>
      <c r="DS651" s="716"/>
      <c r="DT651" s="716"/>
      <c r="DU651" s="716"/>
      <c r="DV651" s="716"/>
      <c r="DW651" s="716"/>
      <c r="DX651" s="716"/>
      <c r="DY651" s="716"/>
      <c r="DZ651" s="716"/>
      <c r="EA651" s="716"/>
      <c r="EB651" s="716"/>
      <c r="EC651" s="716"/>
      <c r="ED651" s="716"/>
      <c r="EE651" s="716"/>
      <c r="EF651" s="716"/>
      <c r="EG651" s="716"/>
      <c r="EH651" s="716"/>
      <c r="EI651" s="716"/>
      <c r="EJ651" s="716"/>
      <c r="EK651" s="716"/>
      <c r="EL651" s="716"/>
      <c r="EM651" s="716"/>
      <c r="EN651" s="716"/>
      <c r="EO651" s="716"/>
      <c r="EP651" s="716"/>
      <c r="EQ651" s="716"/>
      <c r="ER651" s="716"/>
      <c r="ES651" s="716"/>
      <c r="ET651" s="716"/>
      <c r="EU651" s="716"/>
      <c r="EV651" s="716"/>
      <c r="EW651" s="716"/>
      <c r="EX651" s="716"/>
      <c r="EY651" s="716"/>
      <c r="EZ651" s="716"/>
      <c r="FA651" s="716"/>
      <c r="FB651" s="716"/>
      <c r="FC651" s="716"/>
      <c r="FD651" s="716"/>
      <c r="FE651" s="716"/>
      <c r="FF651" s="716"/>
      <c r="FG651" s="716"/>
      <c r="FH651" s="716"/>
      <c r="FI651" s="716"/>
      <c r="FJ651" s="716"/>
      <c r="FK651" s="716"/>
      <c r="FL651" s="716"/>
      <c r="FM651" s="716"/>
      <c r="FN651" s="716"/>
      <c r="FO651" s="716"/>
      <c r="FP651" s="716"/>
      <c r="FQ651" s="716"/>
      <c r="FR651" s="716"/>
      <c r="FS651" s="716"/>
      <c r="FT651" s="716"/>
      <c r="FU651" s="716"/>
      <c r="FV651" s="716"/>
      <c r="FW651" s="716"/>
      <c r="FX651" s="716"/>
      <c r="FY651" s="716"/>
      <c r="FZ651" s="716"/>
      <c r="GA651" s="716"/>
      <c r="GB651" s="716"/>
      <c r="GC651" s="716"/>
      <c r="GD651" s="716"/>
      <c r="GE651" s="716"/>
      <c r="GF651" s="716"/>
      <c r="GG651" s="716"/>
      <c r="GH651" s="716"/>
      <c r="GI651" s="716"/>
      <c r="GJ651" s="716"/>
      <c r="GK651" s="716"/>
      <c r="GL651" s="716"/>
      <c r="GM651" s="716"/>
      <c r="GN651" s="716"/>
      <c r="GO651" s="716"/>
      <c r="GP651" s="716"/>
      <c r="GQ651" s="716"/>
      <c r="GR651" s="716"/>
      <c r="GS651" s="716"/>
      <c r="GT651" s="716"/>
      <c r="GU651" s="716"/>
      <c r="GV651" s="716"/>
      <c r="GW651" s="716"/>
      <c r="GX651" s="716"/>
      <c r="GY651" s="716"/>
      <c r="GZ651" s="716"/>
      <c r="HA651" s="716"/>
      <c r="HB651" s="716"/>
      <c r="HC651" s="716"/>
      <c r="HD651" s="716"/>
      <c r="HE651" s="716"/>
      <c r="HF651" s="716"/>
      <c r="HG651" s="716"/>
      <c r="HH651" s="716"/>
      <c r="HI651" s="716"/>
      <c r="HJ651" s="716"/>
      <c r="HK651" s="716"/>
      <c r="HL651" s="716"/>
      <c r="HM651" s="716"/>
      <c r="HN651" s="716"/>
      <c r="HO651" s="716"/>
      <c r="HP651" s="716"/>
      <c r="HQ651" s="716"/>
      <c r="HR651" s="716"/>
      <c r="HS651" s="716"/>
      <c r="HT651" s="716"/>
      <c r="HU651" s="716"/>
      <c r="HV651" s="716"/>
      <c r="HW651" s="716"/>
      <c r="HX651" s="716"/>
      <c r="HY651" s="716"/>
      <c r="HZ651" s="716"/>
      <c r="IA651" s="716"/>
      <c r="IB651" s="716"/>
      <c r="IC651" s="716"/>
      <c r="ID651" s="716"/>
      <c r="IE651" s="716"/>
      <c r="IF651" s="716"/>
      <c r="IG651" s="716"/>
      <c r="IH651" s="716"/>
      <c r="II651" s="716"/>
      <c r="IJ651" s="716"/>
      <c r="IK651" s="716"/>
      <c r="IL651" s="716"/>
      <c r="IM651" s="716"/>
      <c r="IN651" s="716"/>
      <c r="IO651" s="716"/>
      <c r="IP651" s="716"/>
      <c r="IQ651" s="716"/>
      <c r="IR651" s="716"/>
      <c r="IS651" s="716"/>
      <c r="IT651" s="716"/>
      <c r="IU651" s="716"/>
      <c r="IV651" s="716"/>
      <c r="IW651" s="716"/>
      <c r="IX651" s="716"/>
      <c r="IY651" s="716"/>
      <c r="IZ651" s="716"/>
      <c r="JA651" s="716"/>
      <c r="JB651" s="716"/>
      <c r="JC651" s="716"/>
      <c r="JD651" s="716"/>
      <c r="JE651" s="716"/>
      <c r="JF651" s="716"/>
      <c r="JG651" s="716"/>
      <c r="JH651" s="716"/>
      <c r="JI651" s="716"/>
      <c r="JJ651" s="716"/>
      <c r="JK651" s="716"/>
      <c r="JL651" s="716"/>
      <c r="JM651" s="716"/>
      <c r="JN651" s="716"/>
      <c r="JO651" s="716"/>
      <c r="JP651" s="716"/>
      <c r="JQ651" s="716"/>
      <c r="JR651" s="716"/>
      <c r="JS651" s="716"/>
      <c r="JT651" s="716"/>
      <c r="JU651" s="716"/>
      <c r="JV651" s="716"/>
      <c r="JW651" s="716"/>
      <c r="JX651" s="716"/>
      <c r="JY651" s="716"/>
      <c r="JZ651" s="716"/>
      <c r="KA651" s="716"/>
      <c r="KB651" s="716"/>
      <c r="KC651" s="716"/>
      <c r="KD651" s="716"/>
      <c r="KE651" s="716"/>
      <c r="KF651" s="716"/>
      <c r="KG651" s="716"/>
      <c r="KH651" s="716"/>
      <c r="KI651" s="716"/>
      <c r="KJ651" s="716"/>
      <c r="KK651" s="716"/>
      <c r="KL651" s="716"/>
      <c r="KM651" s="716"/>
      <c r="KN651" s="716"/>
      <c r="KO651" s="716"/>
      <c r="KP651" s="716"/>
      <c r="KQ651" s="716"/>
      <c r="KR651" s="716"/>
      <c r="KS651" s="716"/>
      <c r="KT651" s="716"/>
      <c r="KU651" s="716"/>
      <c r="KV651" s="716"/>
      <c r="KW651" s="716"/>
      <c r="KX651" s="716"/>
      <c r="KY651" s="716"/>
      <c r="KZ651" s="716"/>
      <c r="LA651" s="716"/>
      <c r="LB651" s="716"/>
      <c r="LC651" s="716"/>
      <c r="LD651" s="716"/>
      <c r="LE651" s="716"/>
      <c r="LF651" s="716"/>
      <c r="LG651" s="716"/>
      <c r="LH651" s="716"/>
      <c r="LI651" s="716"/>
      <c r="LJ651" s="716"/>
      <c r="LK651" s="716"/>
      <c r="LL651" s="716"/>
      <c r="LM651" s="716"/>
      <c r="LN651" s="716"/>
      <c r="LO651" s="716"/>
      <c r="LP651" s="716"/>
      <c r="LQ651" s="716"/>
      <c r="LR651" s="716"/>
      <c r="LS651" s="716"/>
      <c r="LT651" s="716"/>
      <c r="LU651" s="716"/>
      <c r="LV651" s="716"/>
      <c r="LW651" s="716"/>
      <c r="LX651" s="716"/>
      <c r="LY651" s="716"/>
      <c r="LZ651" s="716"/>
      <c r="MA651" s="716"/>
      <c r="MB651" s="716"/>
      <c r="MC651" s="716"/>
      <c r="MD651" s="716"/>
      <c r="ME651" s="716"/>
      <c r="MF651" s="716"/>
      <c r="MG651" s="716"/>
      <c r="MH651" s="716"/>
      <c r="MI651" s="716"/>
      <c r="MJ651" s="716"/>
      <c r="MK651" s="716"/>
      <c r="ML651" s="716"/>
      <c r="MM651" s="716"/>
      <c r="MN651" s="716"/>
      <c r="MO651" s="716"/>
      <c r="MP651" s="716"/>
      <c r="MQ651" s="716"/>
      <c r="MR651" s="716"/>
      <c r="MS651" s="716"/>
      <c r="MT651" s="716"/>
      <c r="MU651" s="716"/>
      <c r="MV651" s="716"/>
      <c r="MW651" s="716"/>
      <c r="MX651" s="716"/>
      <c r="MY651" s="716"/>
      <c r="MZ651" s="716"/>
      <c r="NA651" s="716"/>
      <c r="NB651" s="716"/>
      <c r="NC651" s="716"/>
      <c r="ND651" s="716"/>
      <c r="NE651" s="716"/>
      <c r="NF651" s="716"/>
      <c r="NG651" s="716"/>
      <c r="NH651" s="716"/>
      <c r="NI651" s="716"/>
      <c r="NJ651" s="716"/>
      <c r="NK651" s="716"/>
      <c r="NL651" s="716"/>
      <c r="NM651" s="716"/>
      <c r="NN651" s="716"/>
      <c r="NO651" s="716"/>
      <c r="NP651" s="716"/>
      <c r="NQ651" s="716"/>
      <c r="NR651" s="716"/>
      <c r="NS651" s="716"/>
      <c r="NT651" s="716"/>
      <c r="NU651" s="716"/>
      <c r="NV651" s="716"/>
      <c r="NW651" s="716"/>
      <c r="NX651" s="716"/>
      <c r="NY651" s="716"/>
      <c r="NZ651" s="716"/>
      <c r="OA651" s="716"/>
      <c r="OB651" s="716"/>
      <c r="OC651" s="716"/>
      <c r="OD651" s="716"/>
      <c r="OE651" s="716"/>
      <c r="OF651" s="716"/>
      <c r="OG651" s="716"/>
      <c r="OH651" s="716"/>
      <c r="OI651" s="716"/>
      <c r="OJ651" s="716"/>
      <c r="OK651" s="716"/>
      <c r="OL651" s="716"/>
      <c r="OM651" s="716"/>
      <c r="ON651" s="716"/>
      <c r="OO651" s="716"/>
      <c r="OP651" s="716"/>
      <c r="OQ651" s="716"/>
      <c r="OR651" s="716"/>
      <c r="OS651" s="716"/>
      <c r="OT651" s="716"/>
      <c r="OU651" s="716"/>
      <c r="OV651" s="716"/>
      <c r="OW651" s="716"/>
      <c r="OX651" s="716"/>
      <c r="OY651" s="716"/>
      <c r="OZ651" s="716"/>
      <c r="PA651" s="716"/>
      <c r="PB651" s="716"/>
      <c r="PC651" s="716"/>
      <c r="PD651" s="716"/>
      <c r="PE651" s="716"/>
      <c r="PF651" s="716"/>
      <c r="PG651" s="716"/>
      <c r="PH651" s="716"/>
      <c r="PI651" s="716"/>
      <c r="PJ651" s="716"/>
      <c r="PK651" s="716"/>
      <c r="PL651" s="716"/>
      <c r="PM651" s="716"/>
      <c r="PN651" s="716"/>
      <c r="PO651" s="716"/>
      <c r="PP651" s="716"/>
      <c r="PQ651" s="716"/>
      <c r="PR651" s="716"/>
      <c r="PS651" s="716"/>
      <c r="PT651" s="716"/>
      <c r="PU651" s="716"/>
      <c r="PV651" s="716"/>
      <c r="PW651" s="716"/>
      <c r="PX651" s="716"/>
      <c r="PY651" s="716"/>
      <c r="PZ651" s="716"/>
      <c r="QA651" s="716"/>
      <c r="QB651" s="716"/>
      <c r="QC651" s="716"/>
      <c r="QD651" s="716"/>
      <c r="QE651" s="716"/>
      <c r="QF651" s="716"/>
      <c r="QG651" s="716"/>
      <c r="QH651" s="716"/>
      <c r="QI651" s="716"/>
      <c r="QJ651" s="716"/>
      <c r="QK651" s="716"/>
      <c r="QL651" s="716"/>
      <c r="QM651" s="716"/>
      <c r="QN651" s="716"/>
      <c r="QO651" s="716"/>
      <c r="QP651" s="716"/>
      <c r="QQ651" s="716"/>
      <c r="QR651" s="716"/>
      <c r="QS651" s="716"/>
      <c r="QT651" s="716"/>
      <c r="QU651" s="716"/>
      <c r="QV651" s="716"/>
      <c r="QW651" s="716"/>
      <c r="QX651" s="716"/>
      <c r="QY651" s="716"/>
      <c r="QZ651" s="716"/>
      <c r="RA651" s="716"/>
      <c r="RB651" s="716"/>
      <c r="RC651" s="716"/>
      <c r="RD651" s="716"/>
      <c r="RE651" s="716"/>
      <c r="RF651" s="716"/>
      <c r="RG651" s="716"/>
      <c r="RH651" s="716"/>
      <c r="RI651" s="716"/>
      <c r="RJ651" s="716"/>
      <c r="RK651" s="716"/>
      <c r="RL651" s="716"/>
      <c r="RM651" s="716"/>
      <c r="RN651" s="716"/>
      <c r="RO651" s="716"/>
      <c r="RP651" s="716"/>
      <c r="RQ651" s="716"/>
      <c r="RR651" s="716"/>
      <c r="RS651" s="716"/>
      <c r="RT651" s="716"/>
      <c r="RU651" s="716"/>
      <c r="RV651" s="716"/>
      <c r="RW651" s="716"/>
      <c r="RX651" s="716"/>
      <c r="RY651" s="716"/>
      <c r="RZ651" s="716"/>
      <c r="SA651" s="716"/>
      <c r="SB651" s="716"/>
      <c r="SC651" s="716"/>
      <c r="SD651" s="716"/>
      <c r="SE651" s="716"/>
      <c r="SF651" s="716"/>
      <c r="SG651" s="716"/>
      <c r="SH651" s="716"/>
      <c r="SI651" s="716"/>
      <c r="SJ651" s="716"/>
      <c r="SK651" s="716"/>
      <c r="SL651" s="716"/>
      <c r="SM651" s="716"/>
      <c r="SN651" s="716"/>
      <c r="SO651" s="716"/>
      <c r="SP651" s="716"/>
      <c r="SQ651" s="716"/>
      <c r="SR651" s="716"/>
      <c r="SS651" s="716"/>
      <c r="ST651" s="716"/>
      <c r="SU651" s="716"/>
      <c r="SV651" s="716"/>
      <c r="SW651" s="716"/>
      <c r="SX651" s="716"/>
      <c r="SY651" s="716"/>
      <c r="SZ651" s="716"/>
      <c r="TA651" s="716"/>
      <c r="TB651" s="716"/>
      <c r="TC651" s="716"/>
      <c r="TD651" s="716"/>
      <c r="TE651" s="716"/>
      <c r="TF651" s="716"/>
      <c r="TG651" s="716"/>
      <c r="TH651" s="716"/>
      <c r="TI651" s="716"/>
      <c r="TJ651" s="716"/>
      <c r="TK651" s="716"/>
      <c r="TL651" s="716"/>
      <c r="TM651" s="716"/>
      <c r="TN651" s="716"/>
      <c r="TO651" s="716"/>
      <c r="TP651" s="716"/>
      <c r="TQ651" s="716"/>
      <c r="TR651" s="716"/>
      <c r="TS651" s="716"/>
      <c r="TT651" s="716"/>
      <c r="TU651" s="716"/>
      <c r="TV651" s="716"/>
      <c r="TW651" s="716"/>
      <c r="TX651" s="716"/>
      <c r="TY651" s="716"/>
      <c r="TZ651" s="716"/>
      <c r="UA651" s="716"/>
      <c r="UB651" s="716"/>
      <c r="UC651" s="716"/>
      <c r="UD651" s="716"/>
      <c r="UE651" s="716"/>
      <c r="UF651" s="716"/>
      <c r="UG651" s="716"/>
      <c r="UH651" s="716"/>
      <c r="UI651" s="716"/>
      <c r="UJ651" s="716"/>
      <c r="UK651" s="716"/>
      <c r="UL651" s="716"/>
      <c r="UM651" s="716"/>
      <c r="UN651" s="716"/>
      <c r="UO651" s="716"/>
      <c r="UP651" s="716"/>
      <c r="UQ651" s="716"/>
      <c r="UR651" s="716"/>
      <c r="US651" s="716"/>
      <c r="UT651" s="716"/>
      <c r="UU651" s="716"/>
      <c r="UV651" s="716"/>
      <c r="UW651" s="716"/>
      <c r="UX651" s="716"/>
      <c r="UY651" s="716"/>
      <c r="UZ651" s="716"/>
      <c r="VA651" s="716"/>
      <c r="VB651" s="716"/>
      <c r="VC651" s="716"/>
      <c r="VD651" s="716"/>
      <c r="VE651" s="716"/>
      <c r="VF651" s="716"/>
      <c r="VG651" s="716"/>
      <c r="VH651" s="716"/>
      <c r="VI651" s="716"/>
      <c r="VJ651" s="716"/>
      <c r="VK651" s="716"/>
      <c r="VL651" s="716"/>
      <c r="VM651" s="716"/>
      <c r="VN651" s="716"/>
      <c r="VO651" s="716"/>
      <c r="VP651" s="716"/>
      <c r="VQ651" s="716"/>
      <c r="VR651" s="716"/>
      <c r="VS651" s="716"/>
      <c r="VT651" s="716"/>
      <c r="VU651" s="716"/>
      <c r="VV651" s="716"/>
      <c r="VW651" s="716"/>
      <c r="VX651" s="716"/>
      <c r="VY651" s="716"/>
      <c r="VZ651" s="716"/>
      <c r="WA651" s="716"/>
      <c r="WB651" s="716"/>
      <c r="WC651" s="716"/>
      <c r="WD651" s="716"/>
      <c r="WE651" s="716"/>
      <c r="WF651" s="716"/>
      <c r="WG651" s="716"/>
      <c r="WH651" s="716"/>
      <c r="WI651" s="716"/>
      <c r="WJ651" s="716"/>
      <c r="WK651" s="716"/>
      <c r="WL651" s="716"/>
      <c r="WM651" s="716"/>
      <c r="WN651" s="716"/>
      <c r="WO651" s="716"/>
      <c r="WP651" s="716"/>
      <c r="WQ651" s="716"/>
      <c r="WR651" s="716"/>
      <c r="WS651" s="716"/>
      <c r="WT651" s="716"/>
      <c r="WU651" s="716"/>
      <c r="WV651" s="716"/>
      <c r="WW651" s="716"/>
      <c r="WX651" s="716"/>
      <c r="WY651" s="716"/>
      <c r="WZ651" s="716"/>
      <c r="XA651" s="716"/>
      <c r="XB651" s="716"/>
      <c r="XC651" s="716"/>
      <c r="XD651" s="716"/>
      <c r="XE651" s="716"/>
      <c r="XF651" s="716"/>
      <c r="XG651" s="716"/>
      <c r="XH651" s="716"/>
      <c r="XI651" s="716"/>
      <c r="XJ651" s="716"/>
      <c r="XK651" s="716"/>
      <c r="XL651" s="716"/>
      <c r="XM651" s="716"/>
      <c r="XN651" s="716"/>
      <c r="XO651" s="716"/>
      <c r="XP651" s="716"/>
      <c r="XQ651" s="716"/>
      <c r="XR651" s="716"/>
      <c r="XS651" s="716"/>
      <c r="XT651" s="716"/>
      <c r="XU651" s="716"/>
      <c r="XV651" s="716"/>
      <c r="XW651" s="716"/>
      <c r="XX651" s="716"/>
      <c r="XY651" s="716"/>
      <c r="XZ651" s="716"/>
      <c r="YA651" s="716"/>
      <c r="YB651" s="716"/>
      <c r="YC651" s="716"/>
      <c r="YD651" s="716"/>
      <c r="YE651" s="716"/>
      <c r="YF651" s="716"/>
      <c r="YG651" s="716"/>
      <c r="YH651" s="716"/>
      <c r="YI651" s="716"/>
      <c r="YJ651" s="716"/>
      <c r="YK651" s="716"/>
      <c r="YL651" s="716"/>
      <c r="YM651" s="716"/>
      <c r="YN651" s="716"/>
      <c r="YO651" s="716"/>
      <c r="YP651" s="716"/>
      <c r="YQ651" s="716"/>
      <c r="YR651" s="716"/>
      <c r="YS651" s="716"/>
      <c r="YT651" s="716"/>
      <c r="YU651" s="716"/>
      <c r="YV651" s="716"/>
      <c r="YW651" s="716"/>
      <c r="YX651" s="716"/>
      <c r="YY651" s="716"/>
      <c r="YZ651" s="716"/>
      <c r="ZA651" s="716"/>
      <c r="ZB651" s="716"/>
      <c r="ZC651" s="716"/>
      <c r="ZD651" s="716"/>
      <c r="ZE651" s="716"/>
      <c r="ZF651" s="716"/>
      <c r="ZG651" s="716"/>
      <c r="ZH651" s="716"/>
      <c r="ZI651" s="716"/>
      <c r="ZJ651" s="716"/>
      <c r="ZK651" s="716"/>
      <c r="ZL651" s="716"/>
      <c r="ZM651" s="716"/>
      <c r="ZN651" s="716"/>
      <c r="ZO651" s="716"/>
      <c r="ZP651" s="716"/>
      <c r="ZQ651" s="716"/>
      <c r="ZR651" s="716"/>
      <c r="ZS651" s="716"/>
      <c r="ZT651" s="716"/>
      <c r="ZU651" s="716"/>
      <c r="ZV651" s="716"/>
      <c r="ZW651" s="716"/>
      <c r="ZX651" s="716"/>
      <c r="ZY651" s="716"/>
      <c r="ZZ651" s="716"/>
      <c r="AAA651" s="716"/>
      <c r="AAB651" s="716"/>
      <c r="AAC651" s="716"/>
      <c r="AAD651" s="716"/>
      <c r="AAE651" s="716"/>
      <c r="AAF651" s="716"/>
      <c r="AAG651" s="716"/>
      <c r="AAH651" s="716"/>
      <c r="AAI651" s="716"/>
      <c r="AAJ651" s="716"/>
      <c r="AAK651" s="716"/>
      <c r="AAL651" s="716"/>
      <c r="AAM651" s="716"/>
      <c r="AAN651" s="716"/>
      <c r="AAO651" s="716"/>
      <c r="AAP651" s="716"/>
      <c r="AAQ651" s="716"/>
      <c r="AAR651" s="716"/>
      <c r="AAS651" s="716"/>
      <c r="AAT651" s="716"/>
      <c r="AAU651" s="716"/>
      <c r="AAV651" s="716"/>
      <c r="AAW651" s="716"/>
      <c r="AAX651" s="716"/>
      <c r="AAY651" s="716"/>
      <c r="AAZ651" s="716"/>
      <c r="ABA651" s="716"/>
      <c r="ABB651" s="716"/>
      <c r="ABC651" s="716"/>
      <c r="ABD651" s="716"/>
      <c r="ABE651" s="716"/>
      <c r="ABF651" s="716"/>
      <c r="ABG651" s="716"/>
      <c r="ABH651" s="716"/>
      <c r="ABI651" s="716"/>
      <c r="ABJ651" s="716"/>
      <c r="ABK651" s="716"/>
      <c r="ABL651" s="716"/>
      <c r="ABM651" s="716"/>
      <c r="ABN651" s="716"/>
      <c r="ABO651" s="716"/>
      <c r="ABP651" s="716"/>
      <c r="ABQ651" s="716"/>
      <c r="ABR651" s="716"/>
      <c r="ABS651" s="716"/>
      <c r="ABT651" s="716"/>
      <c r="ABU651" s="716"/>
      <c r="ABV651" s="716"/>
      <c r="ABW651" s="716"/>
      <c r="ABX651" s="716"/>
      <c r="ABY651" s="716"/>
      <c r="ABZ651" s="716"/>
      <c r="ACA651" s="716"/>
      <c r="ACB651" s="716"/>
      <c r="ACC651" s="716"/>
      <c r="ACD651" s="716"/>
      <c r="ACE651" s="716"/>
      <c r="ACF651" s="716"/>
      <c r="ACG651" s="716"/>
      <c r="ACH651" s="716"/>
      <c r="ACI651" s="716"/>
      <c r="ACJ651" s="716"/>
      <c r="ACK651" s="716"/>
      <c r="ACL651" s="716"/>
      <c r="ACM651" s="716"/>
      <c r="ACN651" s="716"/>
      <c r="ACO651" s="716"/>
      <c r="ACP651" s="716"/>
      <c r="ACQ651" s="716"/>
      <c r="ACR651" s="716"/>
      <c r="ACS651" s="716"/>
      <c r="ACT651" s="716"/>
      <c r="ACU651" s="716"/>
      <c r="ACV651" s="716"/>
      <c r="ACW651" s="716"/>
      <c r="ACX651" s="716"/>
      <c r="ACY651" s="716"/>
      <c r="ACZ651" s="716"/>
      <c r="ADA651" s="716"/>
      <c r="ADB651" s="716"/>
      <c r="ADC651" s="716"/>
      <c r="ADD651" s="716"/>
      <c r="ADE651" s="716"/>
      <c r="ADF651" s="716"/>
      <c r="ADG651" s="716"/>
      <c r="ADH651" s="716"/>
      <c r="ADI651" s="716"/>
      <c r="ADJ651" s="716"/>
      <c r="ADK651" s="716"/>
      <c r="ADL651" s="716"/>
      <c r="ADM651" s="716"/>
      <c r="ADN651" s="716"/>
      <c r="ADO651" s="716"/>
      <c r="ADP651" s="716"/>
      <c r="ADQ651" s="716"/>
      <c r="ADR651" s="716"/>
      <c r="ADS651" s="716"/>
      <c r="ADT651" s="716"/>
      <c r="ADU651" s="716"/>
      <c r="ADV651" s="716"/>
      <c r="ADW651" s="716"/>
      <c r="ADX651" s="716"/>
      <c r="ADY651" s="716"/>
      <c r="ADZ651" s="716"/>
      <c r="AEA651" s="716"/>
      <c r="AEB651" s="716"/>
      <c r="AEC651" s="716"/>
      <c r="AED651" s="716"/>
      <c r="AEE651" s="716"/>
      <c r="AEF651" s="716"/>
      <c r="AEG651" s="716"/>
      <c r="AEH651" s="716"/>
      <c r="AEI651" s="716"/>
      <c r="AEJ651" s="716"/>
      <c r="AEK651" s="716"/>
      <c r="AEL651" s="716"/>
      <c r="AEM651" s="716"/>
      <c r="AEN651" s="716"/>
      <c r="AEO651" s="716"/>
      <c r="AEP651" s="716"/>
      <c r="AEQ651" s="716"/>
      <c r="AER651" s="716"/>
      <c r="AES651" s="716"/>
      <c r="AET651" s="716"/>
      <c r="AEU651" s="716"/>
      <c r="AEV651" s="716"/>
      <c r="AEW651" s="716"/>
      <c r="AEX651" s="716"/>
      <c r="AEY651" s="716"/>
      <c r="AEZ651" s="716"/>
      <c r="AFA651" s="716"/>
      <c r="AFB651" s="716"/>
      <c r="AFC651" s="716"/>
      <c r="AFD651" s="716"/>
      <c r="AFE651" s="716"/>
      <c r="AFF651" s="716"/>
      <c r="AFG651" s="716"/>
      <c r="AFH651" s="716"/>
      <c r="AFI651" s="716"/>
      <c r="AFJ651" s="716"/>
      <c r="AFK651" s="716"/>
      <c r="AFL651" s="716"/>
      <c r="AFM651" s="716"/>
      <c r="AFN651" s="716"/>
      <c r="AFO651" s="716"/>
      <c r="AFP651" s="716"/>
      <c r="AFQ651" s="716"/>
      <c r="AFR651" s="716"/>
      <c r="AFS651" s="716"/>
      <c r="AFT651" s="716"/>
      <c r="AFU651" s="716"/>
      <c r="AFV651" s="716"/>
      <c r="AFW651" s="716"/>
      <c r="AFX651" s="716"/>
      <c r="AFY651" s="716"/>
      <c r="AFZ651" s="716"/>
      <c r="AGA651" s="716"/>
      <c r="AGB651" s="716"/>
      <c r="AGC651" s="716"/>
      <c r="AGD651" s="716"/>
      <c r="AGE651" s="716"/>
      <c r="AGF651" s="716"/>
      <c r="AGG651" s="716"/>
      <c r="AGH651" s="716"/>
      <c r="AGI651" s="716"/>
      <c r="AGJ651" s="716"/>
      <c r="AGK651" s="716"/>
      <c r="AGL651" s="716"/>
      <c r="AGM651" s="716"/>
      <c r="AGN651" s="716"/>
      <c r="AGO651" s="716"/>
      <c r="AGP651" s="716"/>
      <c r="AGQ651" s="716"/>
      <c r="AGR651" s="716"/>
      <c r="AGS651" s="716"/>
      <c r="AGT651" s="716"/>
      <c r="AGU651" s="716"/>
      <c r="AGV651" s="716"/>
      <c r="AGW651" s="716"/>
      <c r="AGX651" s="716"/>
      <c r="AGY651" s="716"/>
      <c r="AGZ651" s="716"/>
      <c r="AHA651" s="716"/>
      <c r="AHB651" s="716"/>
      <c r="AHC651" s="716"/>
      <c r="AHD651" s="716"/>
      <c r="AHE651" s="716"/>
      <c r="AHF651" s="716"/>
      <c r="AHG651" s="716"/>
      <c r="AHH651" s="716"/>
      <c r="AHI651" s="716"/>
      <c r="AHJ651" s="716"/>
      <c r="AHK651" s="716"/>
      <c r="AHL651" s="716"/>
      <c r="AHM651" s="716"/>
      <c r="AHN651" s="716"/>
      <c r="AHO651" s="716"/>
      <c r="AHP651" s="716"/>
      <c r="AHQ651" s="716"/>
      <c r="AHR651" s="716"/>
      <c r="AHS651" s="716"/>
      <c r="AHT651" s="716"/>
      <c r="AHU651" s="716"/>
      <c r="AHV651" s="716"/>
      <c r="AHW651" s="716"/>
      <c r="AHX651" s="716"/>
      <c r="AHY651" s="716"/>
      <c r="AHZ651" s="716"/>
      <c r="AIA651" s="716"/>
      <c r="AIB651" s="716"/>
      <c r="AIC651" s="716"/>
      <c r="AID651" s="716"/>
      <c r="AIE651" s="716"/>
      <c r="AIF651" s="716"/>
      <c r="AIG651" s="716"/>
      <c r="AIH651" s="716"/>
      <c r="AII651" s="716"/>
      <c r="AIJ651" s="716"/>
      <c r="AIK651" s="716"/>
      <c r="AIL651" s="716"/>
      <c r="AIM651" s="716"/>
      <c r="AIN651" s="716"/>
      <c r="AIO651" s="716"/>
      <c r="AIP651" s="716"/>
      <c r="AIQ651" s="716"/>
      <c r="AIR651" s="716"/>
      <c r="AIS651" s="716"/>
      <c r="AIT651" s="716"/>
      <c r="AIU651" s="716"/>
      <c r="AIV651" s="716"/>
      <c r="AIW651" s="716"/>
      <c r="AIX651" s="716"/>
      <c r="AIY651" s="716"/>
      <c r="AIZ651" s="716"/>
      <c r="AJA651" s="716"/>
      <c r="AJB651" s="716"/>
      <c r="AJC651" s="716"/>
      <c r="AJD651" s="716"/>
      <c r="AJE651" s="716"/>
      <c r="AJF651" s="716"/>
      <c r="AJG651" s="716"/>
      <c r="AJH651" s="716"/>
      <c r="AJI651" s="716"/>
      <c r="AJJ651" s="716"/>
      <c r="AJK651" s="716"/>
      <c r="AJL651" s="716"/>
      <c r="AJM651" s="716"/>
      <c r="AJN651" s="716"/>
      <c r="AJO651" s="716"/>
      <c r="AJP651" s="716"/>
      <c r="AJQ651" s="716"/>
      <c r="AJR651" s="716"/>
      <c r="AJS651" s="716"/>
      <c r="AJT651" s="716"/>
      <c r="AJU651" s="716"/>
      <c r="AJV651" s="716"/>
      <c r="AJW651" s="716"/>
      <c r="AJX651" s="716"/>
      <c r="AJY651" s="716"/>
      <c r="AJZ651" s="716"/>
      <c r="AKA651" s="716"/>
      <c r="AKB651" s="716"/>
      <c r="AKC651" s="716"/>
      <c r="AKD651" s="716"/>
      <c r="AKE651" s="716"/>
      <c r="AKF651" s="716"/>
      <c r="AKG651" s="716"/>
      <c r="AKH651" s="716"/>
      <c r="AKI651" s="716"/>
      <c r="AKJ651" s="716"/>
      <c r="AKK651" s="716"/>
      <c r="AKL651" s="716"/>
      <c r="AKM651" s="716"/>
      <c r="AKN651" s="716"/>
      <c r="AKO651" s="716"/>
      <c r="AKP651" s="716"/>
      <c r="AKQ651" s="716"/>
      <c r="AKR651" s="716"/>
      <c r="AKS651" s="716"/>
      <c r="AKT651" s="716"/>
      <c r="AKU651" s="716"/>
      <c r="AKV651" s="716"/>
      <c r="AKW651" s="716"/>
      <c r="AKX651" s="716"/>
      <c r="AKY651" s="716"/>
      <c r="AKZ651" s="716"/>
      <c r="ALA651" s="716"/>
      <c r="ALB651" s="716"/>
      <c r="ALC651" s="716"/>
      <c r="ALD651" s="716"/>
      <c r="ALE651" s="716"/>
      <c r="ALF651" s="716"/>
      <c r="ALG651" s="716"/>
      <c r="ALH651" s="716"/>
      <c r="ALI651" s="716"/>
      <c r="ALJ651" s="716"/>
      <c r="ALK651" s="716"/>
      <c r="ALL651" s="716"/>
      <c r="ALM651" s="716"/>
      <c r="ALN651" s="716"/>
      <c r="ALO651" s="716"/>
      <c r="ALP651" s="716"/>
      <c r="ALQ651" s="716"/>
      <c r="ALR651" s="716"/>
      <c r="ALS651" s="716"/>
      <c r="ALT651" s="716"/>
      <c r="ALU651" s="716"/>
      <c r="ALV651" s="716"/>
      <c r="ALW651" s="716"/>
      <c r="ALX651" s="716"/>
      <c r="ALY651" s="716"/>
      <c r="ALZ651" s="716"/>
      <c r="AMA651" s="716"/>
      <c r="AMB651" s="716"/>
      <c r="AMC651" s="716"/>
      <c r="AMD651" s="716"/>
      <c r="AME651" s="716"/>
      <c r="AMF651" s="716"/>
      <c r="AMG651" s="716"/>
      <c r="AMH651" s="716"/>
      <c r="AMI651" s="716"/>
      <c r="AMJ651" s="716"/>
      <c r="AMK651" s="716"/>
      <c r="AML651" s="716"/>
      <c r="AMM651" s="716"/>
      <c r="AMN651" s="716"/>
      <c r="AMO651" s="716"/>
      <c r="AMP651" s="716"/>
      <c r="AMQ651" s="716"/>
      <c r="AMR651" s="716"/>
      <c r="AMS651" s="716"/>
      <c r="AMT651" s="716"/>
      <c r="AMU651" s="716"/>
      <c r="AMV651" s="716"/>
      <c r="AMW651" s="716"/>
      <c r="AMX651" s="716"/>
      <c r="AMY651" s="716"/>
      <c r="AMZ651" s="716"/>
      <c r="ANA651" s="716"/>
      <c r="ANB651" s="716"/>
      <c r="ANC651" s="716"/>
      <c r="AND651" s="716"/>
      <c r="ANE651" s="716"/>
      <c r="ANF651" s="716"/>
      <c r="ANG651" s="716"/>
      <c r="ANH651" s="716"/>
      <c r="ANI651" s="716"/>
      <c r="ANJ651" s="716"/>
      <c r="ANK651" s="716"/>
      <c r="ANL651" s="716"/>
      <c r="ANM651" s="716"/>
      <c r="ANN651" s="716"/>
      <c r="ANO651" s="716"/>
      <c r="ANP651" s="716"/>
      <c r="ANQ651" s="716"/>
      <c r="ANR651" s="716"/>
      <c r="ANS651" s="716"/>
      <c r="ANT651" s="716"/>
      <c r="ANU651" s="716"/>
      <c r="ANV651" s="716"/>
      <c r="ANW651" s="716"/>
      <c r="ANX651" s="716"/>
      <c r="ANY651" s="716"/>
      <c r="ANZ651" s="716"/>
      <c r="AOA651" s="716"/>
      <c r="AOB651" s="716"/>
      <c r="AOC651" s="716"/>
      <c r="AOD651" s="716"/>
      <c r="AOE651" s="716"/>
      <c r="AOF651" s="716"/>
      <c r="AOG651" s="716"/>
      <c r="AOH651" s="716"/>
      <c r="AOI651" s="716"/>
      <c r="AOJ651" s="716"/>
      <c r="AOK651" s="716"/>
      <c r="AOL651" s="716"/>
      <c r="AOM651" s="716"/>
      <c r="AON651" s="716"/>
      <c r="AOO651" s="716"/>
      <c r="AOP651" s="716"/>
      <c r="AOQ651" s="716"/>
      <c r="AOR651" s="716"/>
      <c r="AOS651" s="716"/>
      <c r="AOT651" s="716"/>
      <c r="AOU651" s="716"/>
      <c r="AOV651" s="716"/>
      <c r="AOW651" s="716"/>
      <c r="AOX651" s="716"/>
      <c r="AOY651" s="716"/>
      <c r="AOZ651" s="716"/>
      <c r="APA651" s="716"/>
      <c r="APB651" s="716"/>
      <c r="APC651" s="716"/>
      <c r="APD651" s="716"/>
      <c r="APE651" s="716"/>
      <c r="APF651" s="716"/>
      <c r="APG651" s="716"/>
      <c r="APH651" s="716"/>
      <c r="API651" s="716"/>
      <c r="APJ651" s="716"/>
      <c r="APK651" s="716"/>
      <c r="APL651" s="716"/>
      <c r="APM651" s="716"/>
      <c r="APN651" s="716"/>
      <c r="APO651" s="716"/>
      <c r="APP651" s="716"/>
      <c r="APQ651" s="716"/>
      <c r="APR651" s="716"/>
      <c r="APS651" s="716"/>
      <c r="APT651" s="716"/>
      <c r="APU651" s="716"/>
      <c r="APV651" s="716"/>
      <c r="APW651" s="716"/>
      <c r="APX651" s="716"/>
      <c r="APY651" s="716"/>
      <c r="APZ651" s="716"/>
      <c r="AQA651" s="716"/>
      <c r="AQB651" s="716"/>
      <c r="AQC651" s="716"/>
      <c r="AQD651" s="716"/>
      <c r="AQE651" s="716"/>
      <c r="AQF651" s="716"/>
      <c r="AQG651" s="716"/>
      <c r="AQH651" s="716"/>
      <c r="AQI651" s="716"/>
      <c r="AQJ651" s="716"/>
      <c r="AQK651" s="716"/>
      <c r="AQL651" s="716"/>
      <c r="AQM651" s="716"/>
      <c r="AQN651" s="716"/>
      <c r="AQO651" s="716"/>
      <c r="AQP651" s="716"/>
      <c r="AQQ651" s="716"/>
      <c r="AQR651" s="716"/>
      <c r="AQS651" s="716"/>
      <c r="AQT651" s="716"/>
      <c r="AQU651" s="716"/>
      <c r="AQV651" s="716"/>
      <c r="AQW651" s="716"/>
      <c r="AQX651" s="716"/>
      <c r="AQY651" s="716"/>
      <c r="AQZ651" s="716"/>
      <c r="ARA651" s="716"/>
      <c r="ARB651" s="716"/>
      <c r="ARC651" s="716"/>
      <c r="ARD651" s="716"/>
      <c r="ARE651" s="716"/>
      <c r="ARF651" s="716"/>
      <c r="ARG651" s="716"/>
      <c r="ARH651" s="716"/>
      <c r="ARI651" s="716"/>
      <c r="ARJ651" s="716"/>
      <c r="ARK651" s="716"/>
      <c r="ARL651" s="716"/>
      <c r="ARM651" s="716"/>
      <c r="ARN651" s="716"/>
      <c r="ARO651" s="716"/>
      <c r="ARP651" s="716"/>
      <c r="ARQ651" s="716"/>
      <c r="ARR651" s="716"/>
      <c r="ARS651" s="716"/>
      <c r="ART651" s="716"/>
      <c r="ARU651" s="716"/>
      <c r="ARV651" s="716"/>
      <c r="ARW651" s="716"/>
      <c r="ARX651" s="716"/>
      <c r="ARY651" s="716"/>
      <c r="ARZ651" s="716"/>
      <c r="ASA651" s="716"/>
      <c r="ASB651" s="716"/>
      <c r="ASC651" s="716"/>
      <c r="ASD651" s="716"/>
      <c r="ASE651" s="716"/>
      <c r="ASF651" s="716"/>
      <c r="ASG651" s="716"/>
      <c r="ASH651" s="716"/>
      <c r="ASI651" s="716"/>
      <c r="ASJ651" s="716"/>
      <c r="ASK651" s="716"/>
      <c r="ASL651" s="716"/>
      <c r="ASM651" s="716"/>
      <c r="ASN651" s="716"/>
      <c r="ASO651" s="716"/>
      <c r="ASP651" s="716"/>
      <c r="ASQ651" s="716"/>
      <c r="ASR651" s="716"/>
      <c r="ASS651" s="716"/>
      <c r="AST651" s="716"/>
      <c r="ASU651" s="716"/>
      <c r="ASV651" s="716"/>
      <c r="ASW651" s="716"/>
      <c r="ASX651" s="716"/>
      <c r="ASY651" s="716"/>
      <c r="ASZ651" s="716"/>
      <c r="ATA651" s="716"/>
      <c r="ATB651" s="716"/>
      <c r="ATC651" s="716"/>
      <c r="ATD651" s="716"/>
      <c r="ATE651" s="716"/>
      <c r="ATF651" s="716"/>
      <c r="ATG651" s="716"/>
      <c r="ATH651" s="716"/>
      <c r="ATI651" s="716"/>
      <c r="ATJ651" s="716"/>
      <c r="ATK651" s="716"/>
      <c r="ATL651" s="716"/>
      <c r="ATM651" s="716"/>
      <c r="ATN651" s="716"/>
      <c r="ATO651" s="716"/>
      <c r="ATP651" s="716"/>
      <c r="ATQ651" s="716"/>
      <c r="ATR651" s="716"/>
      <c r="ATS651" s="716"/>
      <c r="ATT651" s="716"/>
      <c r="ATU651" s="716"/>
      <c r="ATV651" s="716"/>
      <c r="ATW651" s="716"/>
      <c r="ATX651" s="716"/>
      <c r="ATY651" s="716"/>
      <c r="ATZ651" s="716"/>
      <c r="AUA651" s="716"/>
      <c r="AUB651" s="716"/>
      <c r="AUC651" s="716"/>
      <c r="AUD651" s="716"/>
      <c r="AUE651" s="716"/>
      <c r="AUF651" s="716"/>
      <c r="AUG651" s="716"/>
      <c r="AUH651" s="716"/>
      <c r="AUI651" s="716"/>
      <c r="AUJ651" s="716"/>
      <c r="AUK651" s="716"/>
      <c r="AUL651" s="716"/>
      <c r="AUM651" s="716"/>
      <c r="AUN651" s="716"/>
      <c r="AUO651" s="716"/>
      <c r="AUP651" s="716"/>
      <c r="AUQ651" s="716"/>
      <c r="AUR651" s="716"/>
      <c r="AUS651" s="716"/>
      <c r="AUT651" s="716"/>
      <c r="AUU651" s="716"/>
      <c r="AUV651" s="716"/>
      <c r="AUW651" s="716"/>
      <c r="AUX651" s="716"/>
      <c r="AUY651" s="716"/>
      <c r="AUZ651" s="716"/>
      <c r="AVA651" s="716"/>
      <c r="AVB651" s="716"/>
      <c r="AVC651" s="716"/>
      <c r="AVD651" s="716"/>
      <c r="AVE651" s="716"/>
      <c r="AVF651" s="716"/>
      <c r="AVG651" s="716"/>
      <c r="AVH651" s="716"/>
      <c r="AVI651" s="716"/>
      <c r="AVJ651" s="716"/>
      <c r="AVK651" s="716"/>
      <c r="AVL651" s="716"/>
      <c r="AVM651" s="716"/>
      <c r="AVN651" s="716"/>
      <c r="AVO651" s="716"/>
      <c r="AVP651" s="716"/>
      <c r="AVQ651" s="716"/>
      <c r="AVR651" s="716"/>
      <c r="AVS651" s="716"/>
      <c r="AVT651" s="716"/>
      <c r="AVU651" s="716"/>
      <c r="AVV651" s="716"/>
      <c r="AVW651" s="716"/>
      <c r="AVX651" s="716"/>
      <c r="AVY651" s="716"/>
      <c r="AVZ651" s="716"/>
      <c r="AWA651" s="716"/>
      <c r="AWB651" s="716"/>
      <c r="AWC651" s="716"/>
      <c r="AWD651" s="716"/>
      <c r="AWE651" s="716"/>
      <c r="AWF651" s="716"/>
      <c r="AWG651" s="716"/>
      <c r="AWH651" s="716"/>
      <c r="AWI651" s="716"/>
      <c r="AWJ651" s="716"/>
      <c r="AWK651" s="716"/>
      <c r="AWL651" s="716"/>
      <c r="AWM651" s="716"/>
      <c r="AWN651" s="716"/>
      <c r="AWO651" s="716"/>
      <c r="AWP651" s="716"/>
      <c r="AWQ651" s="716"/>
      <c r="AWR651" s="716"/>
      <c r="AWS651" s="716"/>
      <c r="AWT651" s="716"/>
      <c r="AWU651" s="716"/>
      <c r="AWV651" s="716"/>
      <c r="AWW651" s="716"/>
      <c r="AWX651" s="716"/>
      <c r="AWY651" s="716"/>
      <c r="AWZ651" s="716"/>
      <c r="AXA651" s="716"/>
      <c r="AXB651" s="716"/>
      <c r="AXC651" s="716"/>
      <c r="AXD651" s="716"/>
      <c r="AXE651" s="716"/>
      <c r="AXF651" s="716"/>
      <c r="AXG651" s="716"/>
      <c r="AXH651" s="716"/>
      <c r="AXI651" s="716"/>
      <c r="AXJ651" s="716"/>
      <c r="AXK651" s="716"/>
      <c r="AXL651" s="716"/>
      <c r="AXM651" s="716"/>
      <c r="AXN651" s="716"/>
      <c r="AXO651" s="716"/>
      <c r="AXP651" s="716"/>
      <c r="AXQ651" s="716"/>
      <c r="AXR651" s="716"/>
      <c r="AXS651" s="716"/>
      <c r="AXT651" s="716"/>
      <c r="AXU651" s="716"/>
      <c r="AXV651" s="716"/>
      <c r="AXW651" s="716"/>
      <c r="AXX651" s="716"/>
      <c r="AXY651" s="716"/>
      <c r="AXZ651" s="716"/>
      <c r="AYA651" s="716"/>
      <c r="AYB651" s="716"/>
      <c r="AYC651" s="716"/>
      <c r="AYD651" s="716"/>
      <c r="AYE651" s="716"/>
      <c r="AYF651" s="716"/>
      <c r="AYG651" s="716"/>
      <c r="AYH651" s="716"/>
      <c r="AYI651" s="716"/>
      <c r="AYJ651" s="716"/>
      <c r="AYK651" s="716"/>
      <c r="AYL651" s="716"/>
      <c r="AYM651" s="716"/>
      <c r="AYN651" s="716"/>
      <c r="AYO651" s="716"/>
      <c r="AYP651" s="716"/>
      <c r="AYQ651" s="716"/>
      <c r="AYR651" s="716"/>
      <c r="AYS651" s="716"/>
      <c r="AYT651" s="716"/>
      <c r="AYU651" s="716"/>
      <c r="AYV651" s="716"/>
      <c r="AYW651" s="716"/>
      <c r="AYX651" s="716"/>
      <c r="AYY651" s="716"/>
      <c r="AYZ651" s="716"/>
      <c r="AZA651" s="716"/>
      <c r="AZB651" s="716"/>
      <c r="AZC651" s="716"/>
      <c r="AZD651" s="716"/>
      <c r="AZE651" s="716"/>
      <c r="AZF651" s="716"/>
      <c r="AZG651" s="716"/>
      <c r="AZH651" s="716"/>
      <c r="AZI651" s="716"/>
      <c r="AZJ651" s="716"/>
      <c r="AZK651" s="716"/>
      <c r="AZL651" s="716"/>
      <c r="AZM651" s="716"/>
      <c r="AZN651" s="716"/>
      <c r="AZO651" s="716"/>
      <c r="AZP651" s="716"/>
      <c r="AZQ651" s="716"/>
      <c r="AZR651" s="716"/>
      <c r="AZS651" s="716"/>
      <c r="AZT651" s="716"/>
      <c r="AZU651" s="716"/>
      <c r="AZV651" s="716"/>
      <c r="AZW651" s="716"/>
      <c r="AZX651" s="716"/>
      <c r="AZY651" s="716"/>
      <c r="AZZ651" s="716"/>
      <c r="BAA651" s="716"/>
      <c r="BAB651" s="716"/>
      <c r="BAC651" s="716"/>
      <c r="BAD651" s="716"/>
      <c r="BAE651" s="716"/>
      <c r="BAF651" s="716"/>
      <c r="BAG651" s="716"/>
      <c r="BAH651" s="716"/>
      <c r="BAI651" s="716"/>
      <c r="BAJ651" s="716"/>
      <c r="BAK651" s="716"/>
      <c r="BAL651" s="716"/>
      <c r="BAM651" s="716"/>
      <c r="BAN651" s="716"/>
      <c r="BAO651" s="716"/>
      <c r="BAP651" s="716"/>
      <c r="BAQ651" s="716"/>
      <c r="BAR651" s="716"/>
      <c r="BAS651" s="716"/>
      <c r="BAT651" s="716"/>
      <c r="BAU651" s="716"/>
      <c r="BAV651" s="716"/>
      <c r="BAW651" s="716"/>
      <c r="BAX651" s="716"/>
      <c r="BAY651" s="716"/>
      <c r="BAZ651" s="716"/>
      <c r="BBA651" s="716"/>
      <c r="BBB651" s="716"/>
      <c r="BBC651" s="716"/>
      <c r="BBD651" s="716"/>
      <c r="BBE651" s="716"/>
      <c r="BBF651" s="716"/>
      <c r="BBG651" s="716"/>
      <c r="BBH651" s="716"/>
      <c r="BBI651" s="716"/>
      <c r="BBJ651" s="716"/>
      <c r="BBK651" s="716"/>
      <c r="BBL651" s="716"/>
      <c r="BBM651" s="716"/>
      <c r="BBN651" s="716"/>
      <c r="BBO651" s="716"/>
      <c r="BBP651" s="716"/>
      <c r="BBQ651" s="716"/>
      <c r="BBR651" s="716"/>
      <c r="BBS651" s="716"/>
      <c r="BBT651" s="716"/>
      <c r="BBU651" s="716"/>
      <c r="BBV651" s="716"/>
      <c r="BBW651" s="716"/>
      <c r="BBX651" s="716"/>
      <c r="BBY651" s="716"/>
      <c r="BBZ651" s="716"/>
      <c r="BCA651" s="716"/>
      <c r="BCB651" s="716"/>
      <c r="BCC651" s="716"/>
      <c r="BCD651" s="716"/>
      <c r="BCE651" s="716"/>
      <c r="BCF651" s="716"/>
      <c r="BCG651" s="716"/>
      <c r="BCH651" s="716"/>
      <c r="BCI651" s="716"/>
      <c r="BCJ651" s="716"/>
      <c r="BCK651" s="716"/>
      <c r="BCL651" s="716"/>
      <c r="BCM651" s="716"/>
      <c r="BCN651" s="716"/>
      <c r="BCO651" s="716"/>
      <c r="BCP651" s="716"/>
      <c r="BCQ651" s="716"/>
      <c r="BCR651" s="716"/>
      <c r="BCS651" s="716"/>
      <c r="BCT651" s="716"/>
      <c r="BCU651" s="716"/>
      <c r="BCV651" s="716"/>
      <c r="BCW651" s="716"/>
      <c r="BCX651" s="716"/>
      <c r="BCY651" s="716"/>
      <c r="BCZ651" s="716"/>
      <c r="BDA651" s="716"/>
      <c r="BDB651" s="716"/>
      <c r="BDC651" s="716"/>
      <c r="BDD651" s="716"/>
      <c r="BDE651" s="716"/>
      <c r="BDF651" s="716"/>
      <c r="BDG651" s="716"/>
      <c r="BDH651" s="716"/>
      <c r="BDI651" s="716"/>
      <c r="BDJ651" s="716"/>
      <c r="BDK651" s="716"/>
      <c r="BDL651" s="716"/>
      <c r="BDM651" s="716"/>
      <c r="BDN651" s="716"/>
      <c r="BDO651" s="716"/>
      <c r="BDP651" s="716"/>
      <c r="BDQ651" s="716"/>
      <c r="BDR651" s="716"/>
      <c r="BDS651" s="716"/>
      <c r="BDT651" s="716"/>
      <c r="BDU651" s="716"/>
      <c r="BDV651" s="716"/>
      <c r="BDW651" s="716"/>
      <c r="BDX651" s="716"/>
      <c r="BDY651" s="716"/>
      <c r="BDZ651" s="716"/>
      <c r="BEA651" s="716"/>
      <c r="BEB651" s="716"/>
      <c r="BEC651" s="716"/>
      <c r="BED651" s="716"/>
      <c r="BEE651" s="716"/>
      <c r="BEF651" s="716"/>
      <c r="BEG651" s="716"/>
      <c r="BEH651" s="716"/>
      <c r="BEI651" s="716"/>
      <c r="BEJ651" s="716"/>
      <c r="BEK651" s="716"/>
      <c r="BEL651" s="716"/>
      <c r="BEM651" s="716"/>
      <c r="BEN651" s="716"/>
      <c r="BEO651" s="716"/>
      <c r="BEP651" s="716"/>
      <c r="BEQ651" s="716"/>
      <c r="BER651" s="716"/>
      <c r="BES651" s="716"/>
      <c r="BET651" s="716"/>
      <c r="BEU651" s="716"/>
      <c r="BEV651" s="716"/>
      <c r="BEW651" s="716"/>
      <c r="BEX651" s="716"/>
      <c r="BEY651" s="716"/>
      <c r="BEZ651" s="716"/>
      <c r="BFA651" s="716"/>
      <c r="BFB651" s="716"/>
      <c r="BFC651" s="716"/>
      <c r="BFD651" s="716"/>
      <c r="BFE651" s="716"/>
      <c r="BFF651" s="716"/>
      <c r="BFG651" s="716"/>
      <c r="BFH651" s="716"/>
      <c r="BFI651" s="716"/>
      <c r="BFJ651" s="716"/>
      <c r="BFK651" s="716"/>
      <c r="BFL651" s="716"/>
      <c r="BFM651" s="716"/>
      <c r="BFN651" s="716"/>
      <c r="BFO651" s="716"/>
      <c r="BFP651" s="716"/>
      <c r="BFQ651" s="716"/>
      <c r="BFR651" s="716"/>
      <c r="BFS651" s="716"/>
      <c r="BFT651" s="716"/>
      <c r="BFU651" s="716"/>
      <c r="BFV651" s="716"/>
      <c r="BFW651" s="716"/>
      <c r="BFX651" s="716"/>
      <c r="BFY651" s="716"/>
      <c r="BFZ651" s="716"/>
      <c r="BGA651" s="716"/>
      <c r="BGB651" s="716"/>
      <c r="BGC651" s="716"/>
      <c r="BGD651" s="716"/>
      <c r="BGE651" s="716"/>
      <c r="BGF651" s="716"/>
      <c r="BGG651" s="716"/>
      <c r="BGH651" s="716"/>
      <c r="BGI651" s="716"/>
      <c r="BGJ651" s="716"/>
      <c r="BGK651" s="716"/>
      <c r="BGL651" s="716"/>
      <c r="BGM651" s="716"/>
      <c r="BGN651" s="716"/>
      <c r="BGO651" s="716"/>
      <c r="BGP651" s="716"/>
      <c r="BGQ651" s="716"/>
      <c r="BGR651" s="716"/>
      <c r="BGS651" s="716"/>
      <c r="BGT651" s="716"/>
      <c r="BGU651" s="716"/>
      <c r="BGV651" s="716"/>
      <c r="BGW651" s="716"/>
      <c r="BGX651" s="716"/>
      <c r="BGY651" s="716"/>
      <c r="BGZ651" s="716"/>
      <c r="BHA651" s="716"/>
      <c r="BHB651" s="716"/>
      <c r="BHC651" s="716"/>
      <c r="BHD651" s="716"/>
      <c r="BHE651" s="716"/>
      <c r="BHF651" s="716"/>
      <c r="BHG651" s="716"/>
      <c r="BHH651" s="716"/>
      <c r="BHI651" s="716"/>
      <c r="BHJ651" s="716"/>
      <c r="BHK651" s="716"/>
      <c r="BHL651" s="716"/>
      <c r="BHM651" s="716"/>
      <c r="BHN651" s="716"/>
      <c r="BHO651" s="716"/>
      <c r="BHP651" s="716"/>
      <c r="BHQ651" s="716"/>
      <c r="BHR651" s="716"/>
      <c r="BHS651" s="716"/>
      <c r="BHT651" s="716"/>
      <c r="BHU651" s="716"/>
      <c r="BHV651" s="716"/>
      <c r="BHW651" s="716"/>
      <c r="BHX651" s="716"/>
      <c r="BHY651" s="716"/>
      <c r="BHZ651" s="716"/>
      <c r="BIA651" s="716"/>
      <c r="BIB651" s="716"/>
      <c r="BIC651" s="716"/>
      <c r="BID651" s="716"/>
      <c r="BIE651" s="716"/>
      <c r="BIF651" s="716"/>
      <c r="BIG651" s="716"/>
      <c r="BIH651" s="716"/>
      <c r="BII651" s="716"/>
      <c r="BIJ651" s="716"/>
      <c r="BIK651" s="716"/>
      <c r="BIL651" s="716"/>
      <c r="BIM651" s="716"/>
      <c r="BIN651" s="716"/>
      <c r="BIO651" s="716"/>
      <c r="BIP651" s="716"/>
      <c r="BIQ651" s="716"/>
      <c r="BIR651" s="716"/>
      <c r="BIS651" s="716"/>
      <c r="BIT651" s="716"/>
      <c r="BIU651" s="716"/>
      <c r="BIV651" s="716"/>
      <c r="BIW651" s="716"/>
      <c r="BIX651" s="716"/>
      <c r="BIY651" s="716"/>
      <c r="BIZ651" s="716"/>
      <c r="BJA651" s="716"/>
      <c r="BJB651" s="716"/>
      <c r="BJC651" s="716"/>
      <c r="BJD651" s="716"/>
      <c r="BJE651" s="716"/>
      <c r="BJF651" s="716"/>
      <c r="BJG651" s="716"/>
      <c r="BJH651" s="716"/>
      <c r="BJI651" s="716"/>
      <c r="BJJ651" s="716"/>
      <c r="BJK651" s="716"/>
      <c r="BJL651" s="716"/>
      <c r="BJM651" s="716"/>
      <c r="BJN651" s="716"/>
      <c r="BJO651" s="716"/>
      <c r="BJP651" s="716"/>
      <c r="BJQ651" s="716"/>
      <c r="BJR651" s="716"/>
      <c r="BJS651" s="716"/>
      <c r="BJT651" s="716"/>
      <c r="BJU651" s="716"/>
      <c r="BJV651" s="716"/>
      <c r="BJW651" s="716"/>
      <c r="BJX651" s="716"/>
      <c r="BJY651" s="716"/>
      <c r="BJZ651" s="716"/>
      <c r="BKA651" s="716"/>
      <c r="BKB651" s="716"/>
      <c r="BKC651" s="716"/>
      <c r="BKD651" s="716"/>
      <c r="BKE651" s="716"/>
      <c r="BKF651" s="716"/>
      <c r="BKG651" s="716"/>
      <c r="BKH651" s="716"/>
      <c r="BKI651" s="716"/>
      <c r="BKJ651" s="716"/>
      <c r="BKK651" s="716"/>
      <c r="BKL651" s="716"/>
      <c r="BKM651" s="716"/>
      <c r="BKN651" s="716"/>
      <c r="BKO651" s="716"/>
      <c r="BKP651" s="716"/>
      <c r="BKQ651" s="716"/>
      <c r="BKR651" s="716"/>
      <c r="BKS651" s="716"/>
      <c r="BKT651" s="716"/>
      <c r="BKU651" s="716"/>
      <c r="BKV651" s="716"/>
      <c r="BKW651" s="716"/>
      <c r="BKX651" s="716"/>
      <c r="BKY651" s="716"/>
      <c r="BKZ651" s="716"/>
      <c r="BLA651" s="716"/>
      <c r="BLB651" s="716"/>
      <c r="BLC651" s="716"/>
      <c r="BLD651" s="716"/>
      <c r="BLE651" s="716"/>
      <c r="BLF651" s="716"/>
      <c r="BLG651" s="716"/>
      <c r="BLH651" s="716"/>
      <c r="BLI651" s="716"/>
      <c r="BLJ651" s="716"/>
      <c r="BLK651" s="716"/>
      <c r="BLL651" s="716"/>
      <c r="BLM651" s="716"/>
      <c r="BLN651" s="716"/>
      <c r="BLO651" s="716"/>
      <c r="BLP651" s="716"/>
      <c r="BLQ651" s="716"/>
      <c r="BLR651" s="716"/>
      <c r="BLS651" s="716"/>
      <c r="BLT651" s="716"/>
      <c r="BLU651" s="716"/>
      <c r="BLV651" s="716"/>
      <c r="BLW651" s="716"/>
      <c r="BLX651" s="716"/>
      <c r="BLY651" s="716"/>
      <c r="BLZ651" s="716"/>
      <c r="BMA651" s="716"/>
      <c r="BMB651" s="716"/>
      <c r="BMC651" s="716"/>
      <c r="BMD651" s="716"/>
      <c r="BME651" s="716"/>
      <c r="BMF651" s="716"/>
      <c r="BMG651" s="716"/>
      <c r="BMH651" s="716"/>
      <c r="BMI651" s="716"/>
      <c r="BMJ651" s="716"/>
      <c r="BMK651" s="716"/>
      <c r="BML651" s="716"/>
      <c r="BMM651" s="716"/>
      <c r="BMN651" s="716"/>
      <c r="BMO651" s="716"/>
      <c r="BMP651" s="716"/>
      <c r="BMQ651" s="716"/>
      <c r="BMR651" s="716"/>
      <c r="BMS651" s="716"/>
      <c r="BMT651" s="716"/>
      <c r="BMU651" s="716"/>
      <c r="BMV651" s="716"/>
      <c r="BMW651" s="716"/>
      <c r="BMX651" s="716"/>
      <c r="BMY651" s="716"/>
      <c r="BMZ651" s="716"/>
      <c r="BNA651" s="716"/>
      <c r="BNB651" s="716"/>
      <c r="BNC651" s="716"/>
      <c r="BND651" s="716"/>
      <c r="BNE651" s="716"/>
      <c r="BNF651" s="716"/>
      <c r="BNG651" s="716"/>
      <c r="BNH651" s="716"/>
      <c r="BNI651" s="716"/>
      <c r="BNJ651" s="716"/>
      <c r="BNK651" s="716"/>
      <c r="BNL651" s="716"/>
      <c r="BNM651" s="716"/>
      <c r="BNN651" s="716"/>
      <c r="BNO651" s="716"/>
      <c r="BNP651" s="716"/>
      <c r="BNQ651" s="716"/>
      <c r="BNR651" s="716"/>
      <c r="BNS651" s="716"/>
      <c r="BNT651" s="716"/>
      <c r="BNU651" s="716"/>
      <c r="BNV651" s="716"/>
      <c r="BNW651" s="716"/>
      <c r="BNX651" s="716"/>
      <c r="BNY651" s="716"/>
      <c r="BNZ651" s="716"/>
      <c r="BOA651" s="716"/>
      <c r="BOB651" s="716"/>
      <c r="BOC651" s="716"/>
      <c r="BOD651" s="716"/>
      <c r="BOE651" s="716"/>
      <c r="BOF651" s="716"/>
      <c r="BOG651" s="716"/>
      <c r="BOH651" s="716"/>
      <c r="BOI651" s="716"/>
      <c r="BOJ651" s="716"/>
      <c r="BOK651" s="716"/>
      <c r="BOL651" s="716"/>
      <c r="BOM651" s="716"/>
      <c r="BON651" s="716"/>
      <c r="BOO651" s="716"/>
      <c r="BOP651" s="716"/>
      <c r="BOQ651" s="716"/>
      <c r="BOR651" s="716"/>
      <c r="BOS651" s="716"/>
      <c r="BOT651" s="716"/>
      <c r="BOU651" s="716"/>
      <c r="BOV651" s="716"/>
      <c r="BOW651" s="716"/>
      <c r="BOX651" s="716"/>
      <c r="BOY651" s="716"/>
      <c r="BOZ651" s="716"/>
      <c r="BPA651" s="716"/>
      <c r="BPB651" s="716"/>
      <c r="BPC651" s="716"/>
      <c r="BPD651" s="716"/>
      <c r="BPE651" s="716"/>
      <c r="BPF651" s="716"/>
      <c r="BPG651" s="716"/>
      <c r="BPH651" s="716"/>
      <c r="BPI651" s="716"/>
      <c r="BPJ651" s="716"/>
      <c r="BPK651" s="716"/>
      <c r="BPL651" s="716"/>
      <c r="BPM651" s="716"/>
      <c r="BPN651" s="716"/>
      <c r="BPO651" s="716"/>
      <c r="BPP651" s="716"/>
      <c r="BPQ651" s="716"/>
      <c r="BPR651" s="716"/>
      <c r="BPS651" s="716"/>
      <c r="BPT651" s="716"/>
      <c r="BPU651" s="716"/>
      <c r="BPV651" s="716"/>
      <c r="BPW651" s="716"/>
      <c r="BPX651" s="716"/>
      <c r="BPY651" s="716"/>
      <c r="BPZ651" s="716"/>
      <c r="BQA651" s="716"/>
      <c r="BQB651" s="716"/>
      <c r="BQC651" s="716"/>
      <c r="BQD651" s="716"/>
      <c r="BQE651" s="716"/>
      <c r="BQF651" s="716"/>
      <c r="BQG651" s="716"/>
      <c r="BQH651" s="716"/>
      <c r="BQI651" s="716"/>
      <c r="BQJ651" s="716"/>
      <c r="BQK651" s="716"/>
      <c r="BQL651" s="716"/>
      <c r="BQM651" s="716"/>
      <c r="BQN651" s="716"/>
      <c r="BQO651" s="716"/>
      <c r="BQP651" s="716"/>
      <c r="BQQ651" s="716"/>
      <c r="BQR651" s="716"/>
      <c r="BQS651" s="716"/>
      <c r="BQT651" s="716"/>
      <c r="BQU651" s="716"/>
      <c r="BQV651" s="716"/>
      <c r="BQW651" s="716"/>
      <c r="BQX651" s="716"/>
      <c r="BQY651" s="716"/>
      <c r="BQZ651" s="716"/>
      <c r="BRA651" s="716"/>
      <c r="BRB651" s="716"/>
      <c r="BRC651" s="716"/>
      <c r="BRD651" s="716"/>
      <c r="BRE651" s="716"/>
      <c r="BRF651" s="716"/>
      <c r="BRG651" s="716"/>
      <c r="BRH651" s="716"/>
      <c r="BRI651" s="716"/>
      <c r="BRJ651" s="716"/>
      <c r="BRK651" s="716"/>
      <c r="BRL651" s="716"/>
      <c r="BRM651" s="716"/>
      <c r="BRN651" s="716"/>
      <c r="BRO651" s="716"/>
      <c r="BRP651" s="716"/>
      <c r="BRQ651" s="716"/>
      <c r="BRR651" s="716"/>
      <c r="BRS651" s="716"/>
      <c r="BRT651" s="716"/>
      <c r="BRU651" s="716"/>
      <c r="BRV651" s="716"/>
      <c r="BRW651" s="716"/>
      <c r="BRX651" s="716"/>
      <c r="BRY651" s="716"/>
      <c r="BRZ651" s="716"/>
      <c r="BSA651" s="716"/>
      <c r="BSB651" s="716"/>
      <c r="BSC651" s="716"/>
      <c r="BSD651" s="716"/>
      <c r="BSE651" s="716"/>
      <c r="BSF651" s="716"/>
      <c r="BSG651" s="716"/>
      <c r="BSH651" s="716"/>
      <c r="BSI651" s="716"/>
      <c r="BSJ651" s="716"/>
      <c r="BSK651" s="716"/>
      <c r="BSL651" s="716"/>
      <c r="BSM651" s="716"/>
      <c r="BSN651" s="716"/>
      <c r="BSO651" s="716"/>
      <c r="BSP651" s="716"/>
      <c r="BSQ651" s="716"/>
      <c r="BSR651" s="716"/>
      <c r="BSS651" s="716"/>
      <c r="BST651" s="716"/>
      <c r="BSU651" s="716"/>
      <c r="BSV651" s="716"/>
      <c r="BSW651" s="716"/>
      <c r="BSX651" s="716"/>
      <c r="BSY651" s="716"/>
      <c r="BSZ651" s="716"/>
      <c r="BTA651" s="716"/>
      <c r="BTB651" s="716"/>
      <c r="BTC651" s="716"/>
      <c r="BTD651" s="716"/>
      <c r="BTE651" s="716"/>
      <c r="BTF651" s="716"/>
      <c r="BTG651" s="716"/>
      <c r="BTH651" s="716"/>
      <c r="BTI651" s="716"/>
      <c r="BTJ651" s="716"/>
      <c r="BTK651" s="716"/>
      <c r="BTL651" s="716"/>
      <c r="BTM651" s="716"/>
      <c r="BTN651" s="716"/>
      <c r="BTO651" s="716"/>
      <c r="BTP651" s="716"/>
      <c r="BTQ651" s="716"/>
      <c r="BTR651" s="716"/>
      <c r="BTS651" s="716"/>
      <c r="BTT651" s="716"/>
      <c r="BTU651" s="716"/>
      <c r="BTV651" s="716"/>
      <c r="BTW651" s="716"/>
      <c r="BTX651" s="716"/>
      <c r="BTY651" s="716"/>
      <c r="BTZ651" s="716"/>
      <c r="BUA651" s="716"/>
      <c r="BUB651" s="716"/>
      <c r="BUC651" s="716"/>
      <c r="BUD651" s="716"/>
      <c r="BUE651" s="716"/>
      <c r="BUF651" s="716"/>
      <c r="BUG651" s="716"/>
      <c r="BUH651" s="716"/>
      <c r="BUI651" s="716"/>
      <c r="BUJ651" s="716"/>
      <c r="BUK651" s="716"/>
      <c r="BUL651" s="716"/>
      <c r="BUM651" s="716"/>
      <c r="BUN651" s="716"/>
      <c r="BUO651" s="716"/>
      <c r="BUP651" s="716"/>
      <c r="BUQ651" s="716"/>
      <c r="BUR651" s="716"/>
      <c r="BUS651" s="716"/>
      <c r="BUT651" s="716"/>
      <c r="BUU651" s="716"/>
      <c r="BUV651" s="716"/>
      <c r="BUW651" s="716"/>
      <c r="BUX651" s="716"/>
      <c r="BUY651" s="716"/>
      <c r="BUZ651" s="716"/>
      <c r="BVA651" s="716"/>
      <c r="BVB651" s="716"/>
      <c r="BVC651" s="716"/>
      <c r="BVD651" s="716"/>
      <c r="BVE651" s="716"/>
      <c r="BVF651" s="716"/>
      <c r="BVG651" s="716"/>
      <c r="BVH651" s="716"/>
      <c r="BVI651" s="716"/>
      <c r="BVJ651" s="716"/>
      <c r="BVK651" s="716"/>
      <c r="BVL651" s="716"/>
      <c r="BVM651" s="716"/>
      <c r="BVN651" s="716"/>
      <c r="BVO651" s="716"/>
      <c r="BVP651" s="716"/>
      <c r="BVQ651" s="716"/>
      <c r="BVR651" s="716"/>
      <c r="BVS651" s="716"/>
      <c r="BVT651" s="716"/>
      <c r="BVU651" s="716"/>
      <c r="BVV651" s="716"/>
      <c r="BVW651" s="716"/>
      <c r="BVX651" s="716"/>
      <c r="BVY651" s="716"/>
      <c r="BVZ651" s="716"/>
      <c r="BWA651" s="716"/>
      <c r="BWB651" s="716"/>
      <c r="BWC651" s="716"/>
      <c r="BWD651" s="716"/>
      <c r="BWE651" s="716"/>
      <c r="BWF651" s="716"/>
      <c r="BWG651" s="716"/>
      <c r="BWH651" s="716"/>
      <c r="BWI651" s="716"/>
      <c r="BWJ651" s="716"/>
      <c r="BWK651" s="716"/>
      <c r="BWL651" s="716"/>
      <c r="BWM651" s="716"/>
      <c r="BWN651" s="716"/>
      <c r="BWO651" s="716"/>
      <c r="BWP651" s="716"/>
      <c r="BWQ651" s="716"/>
      <c r="BWR651" s="716"/>
      <c r="BWS651" s="716"/>
      <c r="BWT651" s="716"/>
      <c r="BWU651" s="716"/>
      <c r="BWV651" s="716"/>
      <c r="BWW651" s="716"/>
      <c r="BWX651" s="716"/>
      <c r="BWY651" s="716"/>
      <c r="BWZ651" s="716"/>
      <c r="BXA651" s="716"/>
      <c r="BXB651" s="716"/>
      <c r="BXC651" s="716"/>
      <c r="BXD651" s="716"/>
      <c r="BXE651" s="716"/>
      <c r="BXF651" s="716"/>
      <c r="BXG651" s="716"/>
      <c r="BXH651" s="716"/>
      <c r="BXI651" s="716"/>
      <c r="BXJ651" s="716"/>
      <c r="BXK651" s="716"/>
      <c r="BXL651" s="716"/>
      <c r="BXM651" s="716"/>
      <c r="BXN651" s="716"/>
      <c r="BXO651" s="716"/>
      <c r="BXP651" s="716"/>
      <c r="BXQ651" s="716"/>
      <c r="BXR651" s="716"/>
      <c r="BXS651" s="716"/>
      <c r="BXT651" s="716"/>
      <c r="BXU651" s="716"/>
      <c r="BXV651" s="716"/>
      <c r="BXW651" s="716"/>
      <c r="BXX651" s="716"/>
      <c r="BXY651" s="716"/>
      <c r="BXZ651" s="716"/>
      <c r="BYA651" s="716"/>
      <c r="BYB651" s="716"/>
      <c r="BYC651" s="716"/>
      <c r="BYD651" s="716"/>
      <c r="BYE651" s="716"/>
      <c r="BYF651" s="716"/>
      <c r="BYG651" s="716"/>
      <c r="BYH651" s="716"/>
      <c r="BYI651" s="716"/>
      <c r="BYJ651" s="716"/>
      <c r="BYK651" s="716"/>
      <c r="BYL651" s="716"/>
      <c r="BYM651" s="716"/>
      <c r="BYN651" s="716"/>
      <c r="BYO651" s="716"/>
      <c r="BYP651" s="716"/>
      <c r="BYQ651" s="716"/>
      <c r="BYR651" s="716"/>
      <c r="BYS651" s="716"/>
      <c r="BYT651" s="716"/>
      <c r="BYU651" s="716"/>
      <c r="BYV651" s="716"/>
      <c r="BYW651" s="716"/>
      <c r="BYX651" s="716"/>
      <c r="BYY651" s="716"/>
      <c r="BYZ651" s="716"/>
      <c r="BZA651" s="716"/>
      <c r="BZB651" s="716"/>
      <c r="BZC651" s="716"/>
      <c r="BZD651" s="716"/>
      <c r="BZE651" s="716"/>
      <c r="BZF651" s="716"/>
      <c r="BZG651" s="716"/>
      <c r="BZH651" s="716"/>
      <c r="BZI651" s="716"/>
      <c r="BZJ651" s="716"/>
      <c r="BZK651" s="716"/>
      <c r="BZL651" s="716"/>
      <c r="BZM651" s="716"/>
      <c r="BZN651" s="716"/>
      <c r="BZO651" s="716"/>
      <c r="BZP651" s="716"/>
      <c r="BZQ651" s="716"/>
      <c r="BZR651" s="716"/>
      <c r="BZS651" s="716"/>
      <c r="BZT651" s="716"/>
      <c r="BZU651" s="716"/>
      <c r="BZV651" s="716"/>
      <c r="BZW651" s="716"/>
      <c r="BZX651" s="716"/>
      <c r="BZY651" s="716"/>
      <c r="BZZ651" s="716"/>
      <c r="CAA651" s="716"/>
      <c r="CAB651" s="716"/>
      <c r="CAC651" s="716"/>
      <c r="CAD651" s="716"/>
      <c r="CAE651" s="716"/>
      <c r="CAF651" s="716"/>
      <c r="CAG651" s="716"/>
      <c r="CAH651" s="716"/>
      <c r="CAI651" s="716"/>
      <c r="CAJ651" s="716"/>
      <c r="CAK651" s="716"/>
      <c r="CAL651" s="716"/>
      <c r="CAM651" s="716"/>
      <c r="CAN651" s="716"/>
      <c r="CAO651" s="716"/>
      <c r="CAP651" s="716"/>
      <c r="CAQ651" s="716"/>
      <c r="CAR651" s="716"/>
      <c r="CAS651" s="716"/>
      <c r="CAT651" s="716"/>
      <c r="CAU651" s="716"/>
      <c r="CAV651" s="716"/>
      <c r="CAW651" s="716"/>
      <c r="CAX651" s="716"/>
      <c r="CAY651" s="716"/>
      <c r="CAZ651" s="716"/>
      <c r="CBA651" s="716"/>
      <c r="CBB651" s="716"/>
      <c r="CBC651" s="716"/>
      <c r="CBD651" s="716"/>
      <c r="CBE651" s="716"/>
      <c r="CBF651" s="716"/>
      <c r="CBG651" s="716"/>
      <c r="CBH651" s="716"/>
      <c r="CBI651" s="716"/>
      <c r="CBJ651" s="716"/>
      <c r="CBK651" s="716"/>
      <c r="CBL651" s="716"/>
      <c r="CBM651" s="716"/>
      <c r="CBN651" s="716"/>
      <c r="CBO651" s="716"/>
      <c r="CBP651" s="716"/>
      <c r="CBQ651" s="716"/>
      <c r="CBR651" s="716"/>
      <c r="CBS651" s="716"/>
      <c r="CBT651" s="716"/>
      <c r="CBU651" s="716"/>
      <c r="CBV651" s="716"/>
      <c r="CBW651" s="716"/>
      <c r="CBX651" s="716"/>
      <c r="CBY651" s="716"/>
      <c r="CBZ651" s="716"/>
      <c r="CCA651" s="716"/>
      <c r="CCB651" s="716"/>
      <c r="CCC651" s="716"/>
      <c r="CCD651" s="716"/>
      <c r="CCE651" s="716"/>
      <c r="CCF651" s="716"/>
      <c r="CCG651" s="716"/>
      <c r="CCH651" s="716"/>
      <c r="CCI651" s="716"/>
      <c r="CCJ651" s="716"/>
      <c r="CCK651" s="716"/>
      <c r="CCL651" s="716"/>
      <c r="CCM651" s="716"/>
      <c r="CCN651" s="716"/>
      <c r="CCO651" s="716"/>
      <c r="CCP651" s="716"/>
      <c r="CCQ651" s="716"/>
      <c r="CCR651" s="716"/>
      <c r="CCS651" s="716"/>
      <c r="CCT651" s="716"/>
      <c r="CCU651" s="716"/>
      <c r="CCV651" s="716"/>
      <c r="CCW651" s="716"/>
      <c r="CCX651" s="716"/>
      <c r="CCY651" s="716"/>
      <c r="CCZ651" s="716"/>
      <c r="CDA651" s="716"/>
      <c r="CDB651" s="716"/>
      <c r="CDC651" s="716"/>
      <c r="CDD651" s="716"/>
      <c r="CDE651" s="716"/>
      <c r="CDF651" s="716"/>
      <c r="CDG651" s="716"/>
      <c r="CDH651" s="716"/>
      <c r="CDI651" s="716"/>
      <c r="CDJ651" s="716"/>
      <c r="CDK651" s="716"/>
      <c r="CDL651" s="716"/>
      <c r="CDM651" s="716"/>
      <c r="CDN651" s="716"/>
      <c r="CDO651" s="716"/>
      <c r="CDP651" s="716"/>
      <c r="CDQ651" s="716"/>
      <c r="CDR651" s="716"/>
      <c r="CDS651" s="716"/>
      <c r="CDT651" s="716"/>
      <c r="CDU651" s="716"/>
      <c r="CDV651" s="716"/>
      <c r="CDW651" s="716"/>
      <c r="CDX651" s="716"/>
      <c r="CDY651" s="716"/>
      <c r="CDZ651" s="716"/>
      <c r="CEA651" s="716"/>
      <c r="CEB651" s="716"/>
      <c r="CEC651" s="716"/>
      <c r="CED651" s="716"/>
      <c r="CEE651" s="716"/>
      <c r="CEF651" s="716"/>
      <c r="CEG651" s="716"/>
      <c r="CEH651" s="716"/>
      <c r="CEI651" s="716"/>
      <c r="CEJ651" s="716"/>
      <c r="CEK651" s="716"/>
      <c r="CEL651" s="716"/>
      <c r="CEM651" s="716"/>
      <c r="CEN651" s="716"/>
      <c r="CEO651" s="716"/>
      <c r="CEP651" s="716"/>
      <c r="CEQ651" s="716"/>
      <c r="CER651" s="716"/>
      <c r="CES651" s="716"/>
      <c r="CET651" s="716"/>
      <c r="CEU651" s="716"/>
      <c r="CEV651" s="716"/>
      <c r="CEW651" s="716"/>
      <c r="CEX651" s="716"/>
      <c r="CEY651" s="716"/>
      <c r="CEZ651" s="716"/>
      <c r="CFA651" s="716"/>
      <c r="CFB651" s="716"/>
      <c r="CFC651" s="716"/>
      <c r="CFD651" s="716"/>
      <c r="CFE651" s="716"/>
      <c r="CFF651" s="716"/>
      <c r="CFG651" s="716"/>
      <c r="CFH651" s="716"/>
      <c r="CFI651" s="716"/>
      <c r="CFJ651" s="716"/>
      <c r="CFK651" s="716"/>
      <c r="CFL651" s="716"/>
      <c r="CFM651" s="716"/>
      <c r="CFN651" s="716"/>
      <c r="CFO651" s="716"/>
      <c r="CFP651" s="716"/>
      <c r="CFQ651" s="716"/>
      <c r="CFR651" s="716"/>
      <c r="CFS651" s="716"/>
      <c r="CFT651" s="716"/>
      <c r="CFU651" s="716"/>
      <c r="CFV651" s="716"/>
      <c r="CFW651" s="716"/>
      <c r="CFX651" s="716"/>
      <c r="CFY651" s="716"/>
      <c r="CFZ651" s="716"/>
      <c r="CGA651" s="716"/>
      <c r="CGB651" s="716"/>
      <c r="CGC651" s="716"/>
      <c r="CGD651" s="716"/>
      <c r="CGE651" s="716"/>
      <c r="CGF651" s="716"/>
      <c r="CGG651" s="716"/>
      <c r="CGH651" s="716"/>
      <c r="CGI651" s="716"/>
      <c r="CGJ651" s="716"/>
      <c r="CGK651" s="716"/>
      <c r="CGL651" s="716"/>
      <c r="CGM651" s="716"/>
      <c r="CGN651" s="716"/>
      <c r="CGO651" s="716"/>
      <c r="CGP651" s="716"/>
      <c r="CGQ651" s="716"/>
      <c r="CGR651" s="716"/>
      <c r="CGS651" s="716"/>
      <c r="CGT651" s="716"/>
      <c r="CGU651" s="716"/>
      <c r="CGV651" s="716"/>
      <c r="CGW651" s="716"/>
      <c r="CGX651" s="716"/>
      <c r="CGY651" s="716"/>
      <c r="CGZ651" s="716"/>
      <c r="CHA651" s="716"/>
      <c r="CHB651" s="716"/>
      <c r="CHC651" s="716"/>
      <c r="CHD651" s="716"/>
      <c r="CHE651" s="716"/>
      <c r="CHF651" s="716"/>
      <c r="CHG651" s="716"/>
      <c r="CHH651" s="716"/>
      <c r="CHI651" s="716"/>
      <c r="CHJ651" s="716"/>
      <c r="CHK651" s="716"/>
      <c r="CHL651" s="716"/>
      <c r="CHM651" s="716"/>
      <c r="CHN651" s="716"/>
      <c r="CHO651" s="716"/>
      <c r="CHP651" s="716"/>
      <c r="CHQ651" s="716"/>
      <c r="CHR651" s="716"/>
      <c r="CHS651" s="716"/>
      <c r="CHT651" s="716"/>
      <c r="CHU651" s="716"/>
      <c r="CHV651" s="716"/>
      <c r="CHW651" s="716"/>
      <c r="CHX651" s="716"/>
      <c r="CHY651" s="716"/>
      <c r="CHZ651" s="716"/>
      <c r="CIA651" s="716"/>
      <c r="CIB651" s="716"/>
      <c r="CIC651" s="716"/>
      <c r="CID651" s="716"/>
      <c r="CIE651" s="716"/>
      <c r="CIF651" s="716"/>
      <c r="CIG651" s="716"/>
      <c r="CIH651" s="716"/>
      <c r="CII651" s="716"/>
      <c r="CIJ651" s="716"/>
      <c r="CIK651" s="716"/>
      <c r="CIL651" s="716"/>
      <c r="CIM651" s="716"/>
      <c r="CIN651" s="716"/>
      <c r="CIO651" s="716"/>
      <c r="CIP651" s="716"/>
      <c r="CIQ651" s="716"/>
      <c r="CIR651" s="716"/>
      <c r="CIS651" s="716"/>
      <c r="CIT651" s="716"/>
      <c r="CIU651" s="716"/>
      <c r="CIV651" s="716"/>
      <c r="CIW651" s="716"/>
      <c r="CIX651" s="716"/>
      <c r="CIY651" s="716"/>
      <c r="CIZ651" s="716"/>
      <c r="CJA651" s="716"/>
      <c r="CJB651" s="716"/>
      <c r="CJC651" s="716"/>
      <c r="CJD651" s="716"/>
      <c r="CJE651" s="716"/>
      <c r="CJF651" s="716"/>
      <c r="CJG651" s="716"/>
      <c r="CJH651" s="716"/>
      <c r="CJI651" s="716"/>
      <c r="CJJ651" s="716"/>
      <c r="CJK651" s="716"/>
      <c r="CJL651" s="716"/>
      <c r="CJM651" s="716"/>
      <c r="CJN651" s="716"/>
      <c r="CJO651" s="716"/>
      <c r="CJP651" s="716"/>
      <c r="CJQ651" s="716"/>
      <c r="CJR651" s="716"/>
      <c r="CJS651" s="716"/>
      <c r="CJT651" s="716"/>
      <c r="CJU651" s="716"/>
      <c r="CJV651" s="716"/>
      <c r="CJW651" s="716"/>
      <c r="CJX651" s="716"/>
      <c r="CJY651" s="716"/>
      <c r="CJZ651" s="716"/>
      <c r="CKA651" s="716"/>
      <c r="CKB651" s="716"/>
      <c r="CKC651" s="716"/>
      <c r="CKD651" s="716"/>
      <c r="CKE651" s="716"/>
      <c r="CKF651" s="716"/>
      <c r="CKG651" s="716"/>
      <c r="CKH651" s="716"/>
      <c r="CKI651" s="716"/>
      <c r="CKJ651" s="716"/>
      <c r="CKK651" s="716"/>
      <c r="CKL651" s="716"/>
      <c r="CKM651" s="716"/>
      <c r="CKN651" s="716"/>
      <c r="CKO651" s="716"/>
      <c r="CKP651" s="716"/>
      <c r="CKQ651" s="716"/>
      <c r="CKR651" s="716"/>
      <c r="CKS651" s="716"/>
      <c r="CKT651" s="716"/>
      <c r="CKU651" s="716"/>
      <c r="CKV651" s="716"/>
      <c r="CKW651" s="716"/>
      <c r="CKX651" s="716"/>
      <c r="CKY651" s="716"/>
      <c r="CKZ651" s="716"/>
      <c r="CLA651" s="716"/>
      <c r="CLB651" s="716"/>
      <c r="CLC651" s="716"/>
      <c r="CLD651" s="716"/>
      <c r="CLE651" s="716"/>
      <c r="CLF651" s="716"/>
      <c r="CLG651" s="716"/>
      <c r="CLH651" s="716"/>
      <c r="CLI651" s="716"/>
      <c r="CLJ651" s="716"/>
      <c r="CLK651" s="716"/>
      <c r="CLL651" s="716"/>
      <c r="CLM651" s="716"/>
      <c r="CLN651" s="716"/>
      <c r="CLO651" s="716"/>
      <c r="CLP651" s="716"/>
      <c r="CLQ651" s="716"/>
      <c r="CLR651" s="716"/>
      <c r="CLS651" s="716"/>
      <c r="CLT651" s="716"/>
      <c r="CLU651" s="716"/>
      <c r="CLV651" s="716"/>
      <c r="CLW651" s="716"/>
      <c r="CLX651" s="716"/>
      <c r="CLY651" s="716"/>
      <c r="CLZ651" s="716"/>
      <c r="CMA651" s="716"/>
      <c r="CMB651" s="716"/>
      <c r="CMC651" s="716"/>
      <c r="CMD651" s="716"/>
      <c r="CME651" s="716"/>
      <c r="CMF651" s="716"/>
      <c r="CMG651" s="716"/>
      <c r="CMH651" s="716"/>
      <c r="CMI651" s="716"/>
      <c r="CMJ651" s="716"/>
      <c r="CMK651" s="716"/>
      <c r="CML651" s="716"/>
      <c r="CMM651" s="716"/>
      <c r="CMN651" s="716"/>
      <c r="CMO651" s="716"/>
      <c r="CMP651" s="716"/>
      <c r="CMQ651" s="716"/>
      <c r="CMR651" s="716"/>
      <c r="CMS651" s="716"/>
      <c r="CMT651" s="716"/>
      <c r="CMU651" s="716"/>
      <c r="CMV651" s="716"/>
      <c r="CMW651" s="716"/>
      <c r="CMX651" s="716"/>
      <c r="CMY651" s="716"/>
      <c r="CMZ651" s="716"/>
      <c r="CNA651" s="716"/>
      <c r="CNB651" s="716"/>
      <c r="CNC651" s="716"/>
      <c r="CND651" s="716"/>
      <c r="CNE651" s="716"/>
      <c r="CNF651" s="716"/>
      <c r="CNG651" s="716"/>
      <c r="CNH651" s="716"/>
      <c r="CNI651" s="716"/>
      <c r="CNJ651" s="716"/>
      <c r="CNK651" s="716"/>
      <c r="CNL651" s="716"/>
      <c r="CNM651" s="716"/>
      <c r="CNN651" s="716"/>
      <c r="CNO651" s="716"/>
      <c r="CNP651" s="716"/>
      <c r="CNQ651" s="716"/>
      <c r="CNR651" s="716"/>
      <c r="CNS651" s="716"/>
      <c r="CNT651" s="716"/>
      <c r="CNU651" s="716"/>
      <c r="CNV651" s="716"/>
      <c r="CNW651" s="716"/>
      <c r="CNX651" s="716"/>
      <c r="CNY651" s="716"/>
      <c r="CNZ651" s="716"/>
      <c r="COA651" s="716"/>
      <c r="COB651" s="716"/>
      <c r="COC651" s="716"/>
      <c r="COD651" s="716"/>
      <c r="COE651" s="716"/>
      <c r="COF651" s="716"/>
      <c r="COG651" s="716"/>
      <c r="COH651" s="716"/>
      <c r="COI651" s="716"/>
      <c r="COJ651" s="716"/>
      <c r="COK651" s="716"/>
      <c r="COL651" s="716"/>
      <c r="COM651" s="716"/>
      <c r="CON651" s="716"/>
      <c r="COO651" s="716"/>
      <c r="COP651" s="716"/>
      <c r="COQ651" s="716"/>
      <c r="COR651" s="716"/>
      <c r="COS651" s="716"/>
      <c r="COT651" s="716"/>
      <c r="COU651" s="716"/>
      <c r="COV651" s="716"/>
      <c r="COW651" s="716"/>
      <c r="COX651" s="716"/>
      <c r="COY651" s="716"/>
      <c r="COZ651" s="716"/>
      <c r="CPA651" s="716"/>
      <c r="CPB651" s="716"/>
      <c r="CPC651" s="716"/>
      <c r="CPD651" s="716"/>
      <c r="CPE651" s="716"/>
      <c r="CPF651" s="716"/>
      <c r="CPG651" s="716"/>
      <c r="CPH651" s="716"/>
      <c r="CPI651" s="716"/>
      <c r="CPJ651" s="716"/>
      <c r="CPK651" s="716"/>
      <c r="CPL651" s="716"/>
      <c r="CPM651" s="716"/>
      <c r="CPN651" s="716"/>
      <c r="CPO651" s="716"/>
      <c r="CPP651" s="716"/>
      <c r="CPQ651" s="716"/>
      <c r="CPR651" s="716"/>
      <c r="CPS651" s="716"/>
      <c r="CPT651" s="716"/>
      <c r="CPU651" s="716"/>
      <c r="CPV651" s="716"/>
      <c r="CPW651" s="716"/>
      <c r="CPX651" s="716"/>
      <c r="CPY651" s="716"/>
      <c r="CPZ651" s="716"/>
      <c r="CQA651" s="716"/>
      <c r="CQB651" s="716"/>
      <c r="CQC651" s="716"/>
      <c r="CQD651" s="716"/>
      <c r="CQE651" s="716"/>
      <c r="CQF651" s="716"/>
      <c r="CQG651" s="716"/>
      <c r="CQH651" s="716"/>
      <c r="CQI651" s="716"/>
      <c r="CQJ651" s="716"/>
      <c r="CQK651" s="716"/>
      <c r="CQL651" s="716"/>
      <c r="CQM651" s="716"/>
      <c r="CQN651" s="716"/>
      <c r="CQO651" s="716"/>
      <c r="CQP651" s="716"/>
      <c r="CQQ651" s="716"/>
      <c r="CQR651" s="716"/>
      <c r="CQS651" s="716"/>
      <c r="CQT651" s="716"/>
      <c r="CQU651" s="716"/>
      <c r="CQV651" s="716"/>
      <c r="CQW651" s="716"/>
      <c r="CQX651" s="716"/>
      <c r="CQY651" s="716"/>
      <c r="CQZ651" s="716"/>
      <c r="CRA651" s="716"/>
      <c r="CRB651" s="716"/>
      <c r="CRC651" s="716"/>
      <c r="CRD651" s="716"/>
      <c r="CRE651" s="716"/>
      <c r="CRF651" s="716"/>
      <c r="CRG651" s="716"/>
      <c r="CRH651" s="716"/>
      <c r="CRI651" s="716"/>
      <c r="CRJ651" s="716"/>
      <c r="CRK651" s="716"/>
      <c r="CRL651" s="716"/>
      <c r="CRM651" s="716"/>
      <c r="CRN651" s="716"/>
      <c r="CRO651" s="716"/>
      <c r="CRP651" s="716"/>
      <c r="CRQ651" s="716"/>
      <c r="CRR651" s="716"/>
      <c r="CRS651" s="716"/>
      <c r="CRT651" s="716"/>
      <c r="CRU651" s="716"/>
      <c r="CRV651" s="716"/>
      <c r="CRW651" s="716"/>
      <c r="CRX651" s="716"/>
      <c r="CRY651" s="716"/>
      <c r="CRZ651" s="716"/>
      <c r="CSA651" s="716"/>
      <c r="CSB651" s="716"/>
      <c r="CSC651" s="716"/>
      <c r="CSD651" s="716"/>
      <c r="CSE651" s="716"/>
      <c r="CSF651" s="716"/>
      <c r="CSG651" s="716"/>
      <c r="CSH651" s="716"/>
      <c r="CSI651" s="716"/>
      <c r="CSJ651" s="716"/>
      <c r="CSK651" s="716"/>
      <c r="CSL651" s="716"/>
      <c r="CSM651" s="716"/>
      <c r="CSN651" s="716"/>
      <c r="CSO651" s="716"/>
      <c r="CSP651" s="716"/>
      <c r="CSQ651" s="716"/>
      <c r="CSR651" s="716"/>
      <c r="CSS651" s="716"/>
      <c r="CST651" s="716"/>
      <c r="CSU651" s="716"/>
      <c r="CSV651" s="716"/>
      <c r="CSW651" s="716"/>
      <c r="CSX651" s="716"/>
      <c r="CSY651" s="716"/>
      <c r="CSZ651" s="716"/>
      <c r="CTA651" s="716"/>
      <c r="CTB651" s="716"/>
      <c r="CTC651" s="716"/>
      <c r="CTD651" s="716"/>
      <c r="CTE651" s="716"/>
      <c r="CTF651" s="716"/>
      <c r="CTG651" s="716"/>
      <c r="CTH651" s="716"/>
      <c r="CTI651" s="716"/>
      <c r="CTJ651" s="716"/>
      <c r="CTK651" s="716"/>
      <c r="CTL651" s="716"/>
      <c r="CTM651" s="716"/>
      <c r="CTN651" s="716"/>
      <c r="CTO651" s="716"/>
      <c r="CTP651" s="716"/>
      <c r="CTQ651" s="716"/>
      <c r="CTR651" s="716"/>
      <c r="CTS651" s="716"/>
      <c r="CTT651" s="716"/>
      <c r="CTU651" s="716"/>
      <c r="CTV651" s="716"/>
      <c r="CTW651" s="716"/>
      <c r="CTX651" s="716"/>
      <c r="CTY651" s="716"/>
      <c r="CTZ651" s="716"/>
      <c r="CUA651" s="716"/>
      <c r="CUB651" s="716"/>
      <c r="CUC651" s="716"/>
      <c r="CUD651" s="716"/>
      <c r="CUE651" s="716"/>
      <c r="CUF651" s="716"/>
      <c r="CUG651" s="716"/>
      <c r="CUH651" s="716"/>
      <c r="CUI651" s="716"/>
      <c r="CUJ651" s="716"/>
      <c r="CUK651" s="716"/>
      <c r="CUL651" s="716"/>
      <c r="CUM651" s="716"/>
      <c r="CUN651" s="716"/>
      <c r="CUO651" s="716"/>
      <c r="CUP651" s="716"/>
      <c r="CUQ651" s="716"/>
      <c r="CUR651" s="716"/>
      <c r="CUS651" s="716"/>
      <c r="CUT651" s="716"/>
      <c r="CUU651" s="716"/>
      <c r="CUV651" s="716"/>
      <c r="CUW651" s="716"/>
      <c r="CUX651" s="716"/>
      <c r="CUY651" s="716"/>
      <c r="CUZ651" s="716"/>
      <c r="CVA651" s="716"/>
      <c r="CVB651" s="716"/>
      <c r="CVC651" s="716"/>
      <c r="CVD651" s="716"/>
      <c r="CVE651" s="716"/>
      <c r="CVF651" s="716"/>
      <c r="CVG651" s="716"/>
      <c r="CVH651" s="716"/>
      <c r="CVI651" s="716"/>
      <c r="CVJ651" s="716"/>
      <c r="CVK651" s="716"/>
      <c r="CVL651" s="716"/>
      <c r="CVM651" s="716"/>
      <c r="CVN651" s="716"/>
      <c r="CVO651" s="716"/>
      <c r="CVP651" s="716"/>
      <c r="CVQ651" s="716"/>
      <c r="CVR651" s="716"/>
      <c r="CVS651" s="716"/>
      <c r="CVT651" s="716"/>
      <c r="CVU651" s="716"/>
      <c r="CVV651" s="716"/>
      <c r="CVW651" s="716"/>
      <c r="CVX651" s="716"/>
      <c r="CVY651" s="716"/>
      <c r="CVZ651" s="716"/>
      <c r="CWA651" s="716"/>
      <c r="CWB651" s="716"/>
      <c r="CWC651" s="716"/>
      <c r="CWD651" s="716"/>
      <c r="CWE651" s="716"/>
      <c r="CWF651" s="716"/>
      <c r="CWG651" s="716"/>
      <c r="CWH651" s="716"/>
      <c r="CWI651" s="716"/>
      <c r="CWJ651" s="716"/>
      <c r="CWK651" s="716"/>
      <c r="CWL651" s="716"/>
      <c r="CWM651" s="716"/>
      <c r="CWN651" s="716"/>
      <c r="CWO651" s="716"/>
      <c r="CWP651" s="716"/>
      <c r="CWQ651" s="716"/>
      <c r="CWR651" s="716"/>
      <c r="CWS651" s="716"/>
      <c r="CWT651" s="716"/>
      <c r="CWU651" s="716"/>
      <c r="CWV651" s="716"/>
      <c r="CWW651" s="716"/>
      <c r="CWX651" s="716"/>
      <c r="CWY651" s="716"/>
      <c r="CWZ651" s="716"/>
      <c r="CXA651" s="716"/>
      <c r="CXB651" s="716"/>
      <c r="CXC651" s="716"/>
      <c r="CXD651" s="716"/>
      <c r="CXE651" s="716"/>
      <c r="CXF651" s="716"/>
      <c r="CXG651" s="716"/>
      <c r="CXH651" s="716"/>
      <c r="CXI651" s="716"/>
      <c r="CXJ651" s="716"/>
      <c r="CXK651" s="716"/>
      <c r="CXL651" s="716"/>
      <c r="CXM651" s="716"/>
      <c r="CXN651" s="716"/>
      <c r="CXO651" s="716"/>
      <c r="CXP651" s="716"/>
      <c r="CXQ651" s="716"/>
      <c r="CXR651" s="716"/>
      <c r="CXS651" s="716"/>
      <c r="CXT651" s="716"/>
      <c r="CXU651" s="716"/>
      <c r="CXV651" s="716"/>
      <c r="CXW651" s="716"/>
      <c r="CXX651" s="716"/>
      <c r="CXY651" s="716"/>
      <c r="CXZ651" s="716"/>
      <c r="CYA651" s="716"/>
      <c r="CYB651" s="716"/>
      <c r="CYC651" s="716"/>
      <c r="CYD651" s="716"/>
      <c r="CYE651" s="716"/>
      <c r="CYF651" s="716"/>
      <c r="CYG651" s="716"/>
      <c r="CYH651" s="716"/>
      <c r="CYI651" s="716"/>
      <c r="CYJ651" s="716"/>
      <c r="CYK651" s="716"/>
      <c r="CYL651" s="716"/>
      <c r="CYM651" s="716"/>
      <c r="CYN651" s="716"/>
      <c r="CYO651" s="716"/>
      <c r="CYP651" s="716"/>
      <c r="CYQ651" s="716"/>
      <c r="CYR651" s="716"/>
      <c r="CYS651" s="716"/>
      <c r="CYT651" s="716"/>
      <c r="CYU651" s="716"/>
      <c r="CYV651" s="716"/>
      <c r="CYW651" s="716"/>
      <c r="CYX651" s="716"/>
      <c r="CYY651" s="716"/>
      <c r="CYZ651" s="716"/>
      <c r="CZA651" s="716"/>
      <c r="CZB651" s="716"/>
      <c r="CZC651" s="716"/>
      <c r="CZD651" s="716"/>
      <c r="CZE651" s="716"/>
      <c r="CZF651" s="716"/>
      <c r="CZG651" s="716"/>
      <c r="CZH651" s="716"/>
      <c r="CZI651" s="716"/>
      <c r="CZJ651" s="716"/>
      <c r="CZK651" s="716"/>
      <c r="CZL651" s="716"/>
      <c r="CZM651" s="716"/>
      <c r="CZN651" s="716"/>
      <c r="CZO651" s="716"/>
      <c r="CZP651" s="716"/>
      <c r="CZQ651" s="716"/>
      <c r="CZR651" s="716"/>
      <c r="CZS651" s="716"/>
      <c r="CZT651" s="716"/>
      <c r="CZU651" s="716"/>
      <c r="CZV651" s="716"/>
      <c r="CZW651" s="716"/>
      <c r="CZX651" s="716"/>
      <c r="CZY651" s="716"/>
      <c r="CZZ651" s="716"/>
      <c r="DAA651" s="716"/>
      <c r="DAB651" s="716"/>
      <c r="DAC651" s="716"/>
      <c r="DAD651" s="716"/>
      <c r="DAE651" s="716"/>
      <c r="DAF651" s="716"/>
      <c r="DAG651" s="716"/>
      <c r="DAH651" s="716"/>
      <c r="DAI651" s="716"/>
      <c r="DAJ651" s="716"/>
      <c r="DAK651" s="716"/>
      <c r="DAL651" s="716"/>
      <c r="DAM651" s="716"/>
      <c r="DAN651" s="716"/>
      <c r="DAO651" s="716"/>
      <c r="DAP651" s="716"/>
      <c r="DAQ651" s="716"/>
      <c r="DAR651" s="716"/>
      <c r="DAS651" s="716"/>
      <c r="DAT651" s="716"/>
      <c r="DAU651" s="716"/>
      <c r="DAV651" s="716"/>
      <c r="DAW651" s="716"/>
      <c r="DAX651" s="716"/>
      <c r="DAY651" s="716"/>
      <c r="DAZ651" s="716"/>
      <c r="DBA651" s="716"/>
      <c r="DBB651" s="716"/>
      <c r="DBC651" s="716"/>
      <c r="DBD651" s="716"/>
      <c r="DBE651" s="716"/>
      <c r="DBF651" s="716"/>
      <c r="DBG651" s="716"/>
      <c r="DBH651" s="716"/>
      <c r="DBI651" s="716"/>
      <c r="DBJ651" s="716"/>
      <c r="DBK651" s="716"/>
      <c r="DBL651" s="716"/>
      <c r="DBM651" s="716"/>
      <c r="DBN651" s="716"/>
      <c r="DBO651" s="716"/>
      <c r="DBP651" s="716"/>
      <c r="DBQ651" s="716"/>
      <c r="DBR651" s="716"/>
      <c r="DBS651" s="716"/>
      <c r="DBT651" s="716"/>
      <c r="DBU651" s="716"/>
      <c r="DBV651" s="716"/>
      <c r="DBW651" s="716"/>
      <c r="DBX651" s="716"/>
      <c r="DBY651" s="716"/>
      <c r="DBZ651" s="716"/>
      <c r="DCA651" s="716"/>
      <c r="DCB651" s="716"/>
      <c r="DCC651" s="716"/>
      <c r="DCD651" s="716"/>
      <c r="DCE651" s="716"/>
      <c r="DCF651" s="716"/>
      <c r="DCG651" s="716"/>
      <c r="DCH651" s="716"/>
      <c r="DCI651" s="716"/>
      <c r="DCJ651" s="716"/>
      <c r="DCK651" s="716"/>
      <c r="DCL651" s="716"/>
      <c r="DCM651" s="716"/>
      <c r="DCN651" s="716"/>
      <c r="DCO651" s="716"/>
      <c r="DCP651" s="716"/>
      <c r="DCQ651" s="716"/>
      <c r="DCR651" s="716"/>
      <c r="DCS651" s="716"/>
      <c r="DCT651" s="716"/>
      <c r="DCU651" s="716"/>
      <c r="DCV651" s="716"/>
      <c r="DCW651" s="716"/>
      <c r="DCX651" s="716"/>
      <c r="DCY651" s="716"/>
      <c r="DCZ651" s="716"/>
      <c r="DDA651" s="716"/>
      <c r="DDB651" s="716"/>
      <c r="DDC651" s="716"/>
      <c r="DDD651" s="716"/>
      <c r="DDE651" s="716"/>
      <c r="DDF651" s="716"/>
      <c r="DDG651" s="716"/>
      <c r="DDH651" s="716"/>
      <c r="DDI651" s="716"/>
      <c r="DDJ651" s="716"/>
      <c r="DDK651" s="716"/>
      <c r="DDL651" s="716"/>
      <c r="DDM651" s="716"/>
      <c r="DDN651" s="716"/>
      <c r="DDO651" s="716"/>
      <c r="DDP651" s="716"/>
      <c r="DDQ651" s="716"/>
      <c r="DDR651" s="716"/>
      <c r="DDS651" s="716"/>
      <c r="DDT651" s="716"/>
      <c r="DDU651" s="716"/>
      <c r="DDV651" s="716"/>
      <c r="DDW651" s="716"/>
      <c r="DDX651" s="716"/>
      <c r="DDY651" s="716"/>
      <c r="DDZ651" s="716"/>
      <c r="DEA651" s="716"/>
      <c r="DEB651" s="716"/>
      <c r="DEC651" s="716"/>
      <c r="DED651" s="716"/>
      <c r="DEE651" s="716"/>
      <c r="DEF651" s="716"/>
      <c r="DEG651" s="716"/>
      <c r="DEH651" s="716"/>
      <c r="DEI651" s="716"/>
      <c r="DEJ651" s="716"/>
      <c r="DEK651" s="716"/>
      <c r="DEL651" s="716"/>
      <c r="DEM651" s="716"/>
      <c r="DEN651" s="716"/>
      <c r="DEO651" s="716"/>
      <c r="DEP651" s="716"/>
      <c r="DEQ651" s="716"/>
      <c r="DER651" s="716"/>
      <c r="DES651" s="716"/>
      <c r="DET651" s="716"/>
      <c r="DEU651" s="716"/>
      <c r="DEV651" s="716"/>
      <c r="DEW651" s="716"/>
      <c r="DEX651" s="716"/>
      <c r="DEY651" s="716"/>
      <c r="DEZ651" s="716"/>
      <c r="DFA651" s="716"/>
      <c r="DFB651" s="716"/>
      <c r="DFC651" s="716"/>
      <c r="DFD651" s="716"/>
      <c r="DFE651" s="716"/>
      <c r="DFF651" s="716"/>
      <c r="DFG651" s="716"/>
      <c r="DFH651" s="716"/>
      <c r="DFI651" s="716"/>
      <c r="DFJ651" s="716"/>
      <c r="DFK651" s="716"/>
      <c r="DFL651" s="716"/>
      <c r="DFM651" s="716"/>
      <c r="DFN651" s="716"/>
      <c r="DFO651" s="716"/>
      <c r="DFP651" s="716"/>
      <c r="DFQ651" s="716"/>
      <c r="DFR651" s="716"/>
      <c r="DFS651" s="716"/>
      <c r="DFT651" s="716"/>
      <c r="DFU651" s="716"/>
      <c r="DFV651" s="716"/>
      <c r="DFW651" s="716"/>
      <c r="DFX651" s="716"/>
      <c r="DFY651" s="716"/>
      <c r="DFZ651" s="716"/>
      <c r="DGA651" s="716"/>
      <c r="DGB651" s="716"/>
      <c r="DGC651" s="716"/>
      <c r="DGD651" s="716"/>
      <c r="DGE651" s="716"/>
      <c r="DGF651" s="716"/>
      <c r="DGG651" s="716"/>
      <c r="DGH651" s="716"/>
      <c r="DGI651" s="716"/>
      <c r="DGJ651" s="716"/>
      <c r="DGK651" s="716"/>
      <c r="DGL651" s="716"/>
      <c r="DGM651" s="716"/>
      <c r="DGN651" s="716"/>
      <c r="DGO651" s="716"/>
      <c r="DGP651" s="716"/>
      <c r="DGQ651" s="716"/>
      <c r="DGR651" s="716"/>
      <c r="DGS651" s="716"/>
      <c r="DGT651" s="716"/>
      <c r="DGU651" s="716"/>
      <c r="DGV651" s="716"/>
      <c r="DGW651" s="716"/>
      <c r="DGX651" s="716"/>
      <c r="DGY651" s="716"/>
      <c r="DGZ651" s="716"/>
      <c r="DHA651" s="716"/>
      <c r="DHB651" s="716"/>
      <c r="DHC651" s="716"/>
      <c r="DHD651" s="716"/>
      <c r="DHE651" s="716"/>
      <c r="DHF651" s="716"/>
      <c r="DHG651" s="716"/>
      <c r="DHH651" s="716"/>
      <c r="DHI651" s="716"/>
      <c r="DHJ651" s="716"/>
      <c r="DHK651" s="716"/>
      <c r="DHL651" s="716"/>
      <c r="DHM651" s="716"/>
      <c r="DHN651" s="716"/>
      <c r="DHO651" s="716"/>
      <c r="DHP651" s="716"/>
      <c r="DHQ651" s="716"/>
      <c r="DHR651" s="716"/>
      <c r="DHS651" s="716"/>
      <c r="DHT651" s="716"/>
      <c r="DHU651" s="716"/>
      <c r="DHV651" s="716"/>
      <c r="DHW651" s="716"/>
      <c r="DHX651" s="716"/>
      <c r="DHY651" s="716"/>
      <c r="DHZ651" s="716"/>
      <c r="DIA651" s="716"/>
      <c r="DIB651" s="716"/>
      <c r="DIC651" s="716"/>
      <c r="DID651" s="716"/>
      <c r="DIE651" s="716"/>
      <c r="DIF651" s="716"/>
      <c r="DIG651" s="716"/>
      <c r="DIH651" s="716"/>
      <c r="DII651" s="716"/>
      <c r="DIJ651" s="716"/>
      <c r="DIK651" s="716"/>
      <c r="DIL651" s="716"/>
      <c r="DIM651" s="716"/>
      <c r="DIN651" s="716"/>
      <c r="DIO651" s="716"/>
      <c r="DIP651" s="716"/>
      <c r="DIQ651" s="716"/>
      <c r="DIR651" s="716"/>
      <c r="DIS651" s="716"/>
      <c r="DIT651" s="716"/>
      <c r="DIU651" s="716"/>
      <c r="DIV651" s="716"/>
      <c r="DIW651" s="716"/>
      <c r="DIX651" s="716"/>
      <c r="DIY651" s="716"/>
      <c r="DIZ651" s="716"/>
      <c r="DJA651" s="716"/>
      <c r="DJB651" s="716"/>
      <c r="DJC651" s="716"/>
      <c r="DJD651" s="716"/>
      <c r="DJE651" s="716"/>
      <c r="DJF651" s="716"/>
      <c r="DJG651" s="716"/>
      <c r="DJH651" s="716"/>
      <c r="DJI651" s="716"/>
      <c r="DJJ651" s="716"/>
      <c r="DJK651" s="716"/>
      <c r="DJL651" s="716"/>
      <c r="DJM651" s="716"/>
      <c r="DJN651" s="716"/>
      <c r="DJO651" s="716"/>
      <c r="DJP651" s="716"/>
      <c r="DJQ651" s="716"/>
      <c r="DJR651" s="716"/>
      <c r="DJS651" s="716"/>
      <c r="DJT651" s="716"/>
      <c r="DJU651" s="716"/>
      <c r="DJV651" s="716"/>
      <c r="DJW651" s="716"/>
      <c r="DJX651" s="716"/>
      <c r="DJY651" s="716"/>
      <c r="DJZ651" s="716"/>
      <c r="DKA651" s="716"/>
      <c r="DKB651" s="716"/>
      <c r="DKC651" s="716"/>
      <c r="DKD651" s="716"/>
      <c r="DKE651" s="716"/>
      <c r="DKF651" s="716"/>
      <c r="DKG651" s="716"/>
      <c r="DKH651" s="716"/>
      <c r="DKI651" s="716"/>
      <c r="DKJ651" s="716"/>
      <c r="DKK651" s="716"/>
      <c r="DKL651" s="716"/>
      <c r="DKM651" s="716"/>
      <c r="DKN651" s="716"/>
      <c r="DKO651" s="716"/>
      <c r="DKP651" s="716"/>
      <c r="DKQ651" s="716"/>
      <c r="DKR651" s="716"/>
      <c r="DKS651" s="716"/>
      <c r="DKT651" s="716"/>
      <c r="DKU651" s="716"/>
      <c r="DKV651" s="716"/>
      <c r="DKW651" s="716"/>
      <c r="DKX651" s="716"/>
      <c r="DKY651" s="716"/>
      <c r="DKZ651" s="716"/>
      <c r="DLA651" s="716"/>
      <c r="DLB651" s="716"/>
      <c r="DLC651" s="716"/>
      <c r="DLD651" s="716"/>
      <c r="DLE651" s="716"/>
      <c r="DLF651" s="716"/>
      <c r="DLG651" s="716"/>
      <c r="DLH651" s="716"/>
      <c r="DLI651" s="716"/>
      <c r="DLJ651" s="716"/>
      <c r="DLK651" s="716"/>
      <c r="DLL651" s="716"/>
      <c r="DLM651" s="716"/>
      <c r="DLN651" s="716"/>
      <c r="DLO651" s="716"/>
      <c r="DLP651" s="716"/>
      <c r="DLQ651" s="716"/>
      <c r="DLR651" s="716"/>
      <c r="DLS651" s="716"/>
      <c r="DLT651" s="716"/>
      <c r="DLU651" s="716"/>
      <c r="DLV651" s="716"/>
      <c r="DLW651" s="716"/>
      <c r="DLX651" s="716"/>
      <c r="DLY651" s="716"/>
      <c r="DLZ651" s="716"/>
      <c r="DMA651" s="716"/>
      <c r="DMB651" s="716"/>
      <c r="DMC651" s="716"/>
      <c r="DMD651" s="716"/>
      <c r="DME651" s="716"/>
      <c r="DMF651" s="716"/>
      <c r="DMG651" s="716"/>
      <c r="DMH651" s="716"/>
      <c r="DMI651" s="716"/>
      <c r="DMJ651" s="716"/>
      <c r="DMK651" s="716"/>
      <c r="DML651" s="716"/>
      <c r="DMM651" s="716"/>
      <c r="DMN651" s="716"/>
      <c r="DMO651" s="716"/>
      <c r="DMP651" s="716"/>
      <c r="DMQ651" s="716"/>
      <c r="DMR651" s="716"/>
      <c r="DMS651" s="716"/>
      <c r="DMT651" s="716"/>
      <c r="DMU651" s="716"/>
      <c r="DMV651" s="716"/>
      <c r="DMW651" s="716"/>
      <c r="DMX651" s="716"/>
      <c r="DMY651" s="716"/>
      <c r="DMZ651" s="716"/>
      <c r="DNA651" s="716"/>
      <c r="DNB651" s="716"/>
      <c r="DNC651" s="716"/>
      <c r="DND651" s="716"/>
      <c r="DNE651" s="716"/>
      <c r="DNF651" s="716"/>
      <c r="DNG651" s="716"/>
      <c r="DNH651" s="716"/>
      <c r="DNI651" s="716"/>
      <c r="DNJ651" s="716"/>
      <c r="DNK651" s="716"/>
      <c r="DNL651" s="716"/>
      <c r="DNM651" s="716"/>
      <c r="DNN651" s="716"/>
      <c r="DNO651" s="716"/>
      <c r="DNP651" s="716"/>
      <c r="DNQ651" s="716"/>
      <c r="DNR651" s="716"/>
      <c r="DNS651" s="716"/>
      <c r="DNT651" s="716"/>
      <c r="DNU651" s="716"/>
      <c r="DNV651" s="716"/>
      <c r="DNW651" s="716"/>
      <c r="DNX651" s="716"/>
      <c r="DNY651" s="716"/>
      <c r="DNZ651" s="716"/>
      <c r="DOA651" s="716"/>
      <c r="DOB651" s="716"/>
      <c r="DOC651" s="716"/>
      <c r="DOD651" s="716"/>
      <c r="DOE651" s="716"/>
      <c r="DOF651" s="716"/>
      <c r="DOG651" s="716"/>
      <c r="DOH651" s="716"/>
      <c r="DOI651" s="716"/>
      <c r="DOJ651" s="716"/>
      <c r="DOK651" s="716"/>
      <c r="DOL651" s="716"/>
      <c r="DOM651" s="716"/>
      <c r="DON651" s="716"/>
      <c r="DOO651" s="716"/>
      <c r="DOP651" s="716"/>
      <c r="DOQ651" s="716"/>
      <c r="DOR651" s="716"/>
      <c r="DOS651" s="716"/>
      <c r="DOT651" s="716"/>
      <c r="DOU651" s="716"/>
      <c r="DOV651" s="716"/>
      <c r="DOW651" s="716"/>
      <c r="DOX651" s="716"/>
      <c r="DOY651" s="716"/>
      <c r="DOZ651" s="716"/>
      <c r="DPA651" s="716"/>
      <c r="DPB651" s="716"/>
      <c r="DPC651" s="716"/>
      <c r="DPD651" s="716"/>
      <c r="DPE651" s="716"/>
      <c r="DPF651" s="716"/>
      <c r="DPG651" s="716"/>
      <c r="DPH651" s="716"/>
      <c r="DPI651" s="716"/>
      <c r="DPJ651" s="716"/>
      <c r="DPK651" s="716"/>
      <c r="DPL651" s="716"/>
      <c r="DPM651" s="716"/>
      <c r="DPN651" s="716"/>
      <c r="DPO651" s="716"/>
      <c r="DPP651" s="716"/>
      <c r="DPQ651" s="716"/>
      <c r="DPR651" s="716"/>
      <c r="DPS651" s="716"/>
      <c r="DPT651" s="716"/>
      <c r="DPU651" s="716"/>
      <c r="DPV651" s="716"/>
      <c r="DPW651" s="716"/>
      <c r="DPX651" s="716"/>
      <c r="DPY651" s="716"/>
      <c r="DPZ651" s="716"/>
      <c r="DQA651" s="716"/>
      <c r="DQB651" s="716"/>
      <c r="DQC651" s="716"/>
      <c r="DQD651" s="716"/>
      <c r="DQE651" s="716"/>
      <c r="DQF651" s="716"/>
      <c r="DQG651" s="716"/>
      <c r="DQH651" s="716"/>
      <c r="DQI651" s="716"/>
      <c r="DQJ651" s="716"/>
      <c r="DQK651" s="716"/>
      <c r="DQL651" s="716"/>
      <c r="DQM651" s="716"/>
      <c r="DQN651" s="716"/>
      <c r="DQO651" s="716"/>
      <c r="DQP651" s="716"/>
      <c r="DQQ651" s="716"/>
      <c r="DQR651" s="716"/>
      <c r="DQS651" s="716"/>
      <c r="DQT651" s="716"/>
      <c r="DQU651" s="716"/>
      <c r="DQV651" s="716"/>
      <c r="DQW651" s="716"/>
      <c r="DQX651" s="716"/>
      <c r="DQY651" s="716"/>
      <c r="DQZ651" s="716"/>
      <c r="DRA651" s="716"/>
      <c r="DRB651" s="716"/>
      <c r="DRC651" s="716"/>
      <c r="DRD651" s="716"/>
      <c r="DRE651" s="716"/>
      <c r="DRF651" s="716"/>
      <c r="DRG651" s="716"/>
      <c r="DRH651" s="716"/>
      <c r="DRI651" s="716"/>
      <c r="DRJ651" s="716"/>
      <c r="DRK651" s="716"/>
      <c r="DRL651" s="716"/>
      <c r="DRM651" s="716"/>
      <c r="DRN651" s="716"/>
      <c r="DRO651" s="716"/>
      <c r="DRP651" s="716"/>
      <c r="DRQ651" s="716"/>
      <c r="DRR651" s="716"/>
      <c r="DRS651" s="716"/>
      <c r="DRT651" s="716"/>
      <c r="DRU651" s="716"/>
      <c r="DRV651" s="716"/>
      <c r="DRW651" s="716"/>
      <c r="DRX651" s="716"/>
      <c r="DRY651" s="716"/>
      <c r="DRZ651" s="716"/>
      <c r="DSA651" s="716"/>
      <c r="DSB651" s="716"/>
      <c r="DSC651" s="716"/>
      <c r="DSD651" s="716"/>
      <c r="DSE651" s="716"/>
      <c r="DSF651" s="716"/>
      <c r="DSG651" s="716"/>
      <c r="DSH651" s="716"/>
      <c r="DSI651" s="716"/>
      <c r="DSJ651" s="716"/>
      <c r="DSK651" s="716"/>
      <c r="DSL651" s="716"/>
      <c r="DSM651" s="716"/>
      <c r="DSN651" s="716"/>
      <c r="DSO651" s="716"/>
      <c r="DSP651" s="716"/>
      <c r="DSQ651" s="716"/>
      <c r="DSR651" s="716"/>
      <c r="DSS651" s="716"/>
      <c r="DST651" s="716"/>
      <c r="DSU651" s="716"/>
      <c r="DSV651" s="716"/>
      <c r="DSW651" s="716"/>
      <c r="DSX651" s="716"/>
      <c r="DSY651" s="716"/>
      <c r="DSZ651" s="716"/>
      <c r="DTA651" s="716"/>
      <c r="DTB651" s="716"/>
      <c r="DTC651" s="716"/>
      <c r="DTD651" s="716"/>
      <c r="DTE651" s="716"/>
      <c r="DTF651" s="716"/>
      <c r="DTG651" s="716"/>
      <c r="DTH651" s="716"/>
      <c r="DTI651" s="716"/>
      <c r="DTJ651" s="716"/>
      <c r="DTK651" s="716"/>
      <c r="DTL651" s="716"/>
      <c r="DTM651" s="716"/>
      <c r="DTN651" s="716"/>
      <c r="DTO651" s="716"/>
      <c r="DTP651" s="716"/>
      <c r="DTQ651" s="716"/>
      <c r="DTR651" s="716"/>
      <c r="DTS651" s="716"/>
      <c r="DTT651" s="716"/>
      <c r="DTU651" s="716"/>
      <c r="DTV651" s="716"/>
      <c r="DTW651" s="716"/>
      <c r="DTX651" s="716"/>
      <c r="DTY651" s="716"/>
      <c r="DTZ651" s="716"/>
      <c r="DUA651" s="716"/>
      <c r="DUB651" s="716"/>
      <c r="DUC651" s="716"/>
      <c r="DUD651" s="716"/>
      <c r="DUE651" s="716"/>
      <c r="DUF651" s="716"/>
      <c r="DUG651" s="716"/>
      <c r="DUH651" s="716"/>
      <c r="DUI651" s="716"/>
      <c r="DUJ651" s="716"/>
      <c r="DUK651" s="716"/>
      <c r="DUL651" s="716"/>
      <c r="DUM651" s="716"/>
      <c r="DUN651" s="716"/>
      <c r="DUO651" s="716"/>
      <c r="DUP651" s="716"/>
      <c r="DUQ651" s="716"/>
      <c r="DUR651" s="716"/>
      <c r="DUS651" s="716"/>
      <c r="DUT651" s="716"/>
      <c r="DUU651" s="716"/>
      <c r="DUV651" s="716"/>
      <c r="DUW651" s="716"/>
      <c r="DUX651" s="716"/>
      <c r="DUY651" s="716"/>
      <c r="DUZ651" s="716"/>
      <c r="DVA651" s="716"/>
      <c r="DVB651" s="716"/>
      <c r="DVC651" s="716"/>
      <c r="DVD651" s="716"/>
      <c r="DVE651" s="716"/>
      <c r="DVF651" s="716"/>
      <c r="DVG651" s="716"/>
      <c r="DVH651" s="716"/>
      <c r="DVI651" s="716"/>
      <c r="DVJ651" s="716"/>
      <c r="DVK651" s="716"/>
      <c r="DVL651" s="716"/>
      <c r="DVM651" s="716"/>
      <c r="DVN651" s="716"/>
      <c r="DVO651" s="716"/>
      <c r="DVP651" s="716"/>
      <c r="DVQ651" s="716"/>
      <c r="DVR651" s="716"/>
      <c r="DVS651" s="716"/>
      <c r="DVT651" s="716"/>
      <c r="DVU651" s="716"/>
      <c r="DVV651" s="716"/>
      <c r="DVW651" s="716"/>
      <c r="DVX651" s="716"/>
      <c r="DVY651" s="716"/>
      <c r="DVZ651" s="716"/>
      <c r="DWA651" s="716"/>
      <c r="DWB651" s="716"/>
      <c r="DWC651" s="716"/>
      <c r="DWD651" s="716"/>
      <c r="DWE651" s="716"/>
      <c r="DWF651" s="716"/>
      <c r="DWG651" s="716"/>
      <c r="DWH651" s="716"/>
      <c r="DWI651" s="716"/>
      <c r="DWJ651" s="716"/>
      <c r="DWK651" s="716"/>
      <c r="DWL651" s="716"/>
      <c r="DWM651" s="716"/>
      <c r="DWN651" s="716"/>
      <c r="DWO651" s="716"/>
      <c r="DWP651" s="716"/>
      <c r="DWQ651" s="716"/>
      <c r="DWR651" s="716"/>
      <c r="DWS651" s="716"/>
      <c r="DWT651" s="716"/>
      <c r="DWU651" s="716"/>
      <c r="DWV651" s="716"/>
      <c r="DWW651" s="716"/>
      <c r="DWX651" s="716"/>
      <c r="DWY651" s="716"/>
      <c r="DWZ651" s="716"/>
      <c r="DXA651" s="716"/>
      <c r="DXB651" s="716"/>
      <c r="DXC651" s="716"/>
      <c r="DXD651" s="716"/>
      <c r="DXE651" s="716"/>
      <c r="DXF651" s="716"/>
      <c r="DXG651" s="716"/>
      <c r="DXH651" s="716"/>
      <c r="DXI651" s="716"/>
      <c r="DXJ651" s="716"/>
      <c r="DXK651" s="716"/>
      <c r="DXL651" s="716"/>
      <c r="DXM651" s="716"/>
      <c r="DXN651" s="716"/>
      <c r="DXO651" s="716"/>
      <c r="DXP651" s="716"/>
      <c r="DXQ651" s="716"/>
      <c r="DXR651" s="716"/>
      <c r="DXS651" s="716"/>
      <c r="DXT651" s="716"/>
      <c r="DXU651" s="716"/>
      <c r="DXV651" s="716"/>
      <c r="DXW651" s="716"/>
      <c r="DXX651" s="716"/>
      <c r="DXY651" s="716"/>
      <c r="DXZ651" s="716"/>
      <c r="DYA651" s="716"/>
      <c r="DYB651" s="716"/>
      <c r="DYC651" s="716"/>
      <c r="DYD651" s="716"/>
      <c r="DYE651" s="716"/>
      <c r="DYF651" s="716"/>
      <c r="DYG651" s="716"/>
      <c r="DYH651" s="716"/>
      <c r="DYI651" s="716"/>
      <c r="DYJ651" s="716"/>
      <c r="DYK651" s="716"/>
      <c r="DYL651" s="716"/>
      <c r="DYM651" s="716"/>
      <c r="DYN651" s="716"/>
      <c r="DYO651" s="716"/>
      <c r="DYP651" s="716"/>
      <c r="DYQ651" s="716"/>
      <c r="DYR651" s="716"/>
      <c r="DYS651" s="716"/>
      <c r="DYT651" s="716"/>
      <c r="DYU651" s="716"/>
      <c r="DYV651" s="716"/>
      <c r="DYW651" s="716"/>
      <c r="DYX651" s="716"/>
      <c r="DYY651" s="716"/>
      <c r="DYZ651" s="716"/>
      <c r="DZA651" s="716"/>
      <c r="DZB651" s="716"/>
      <c r="DZC651" s="716"/>
      <c r="DZD651" s="716"/>
      <c r="DZE651" s="716"/>
      <c r="DZF651" s="716"/>
      <c r="DZG651" s="716"/>
      <c r="DZH651" s="716"/>
      <c r="DZI651" s="716"/>
      <c r="DZJ651" s="716"/>
      <c r="DZK651" s="716"/>
      <c r="DZL651" s="716"/>
      <c r="DZM651" s="716"/>
      <c r="DZN651" s="716"/>
      <c r="DZO651" s="716"/>
      <c r="DZP651" s="716"/>
      <c r="DZQ651" s="716"/>
      <c r="DZR651" s="716"/>
      <c r="DZS651" s="716"/>
      <c r="DZT651" s="716"/>
      <c r="DZU651" s="716"/>
      <c r="DZV651" s="716"/>
      <c r="DZW651" s="716"/>
      <c r="DZX651" s="716"/>
      <c r="DZY651" s="716"/>
      <c r="DZZ651" s="716"/>
      <c r="EAA651" s="716"/>
      <c r="EAB651" s="716"/>
      <c r="EAC651" s="716"/>
      <c r="EAD651" s="716"/>
      <c r="EAE651" s="716"/>
      <c r="EAF651" s="716"/>
      <c r="EAG651" s="716"/>
      <c r="EAH651" s="716"/>
      <c r="EAI651" s="716"/>
      <c r="EAJ651" s="716"/>
      <c r="EAK651" s="716"/>
      <c r="EAL651" s="716"/>
      <c r="EAM651" s="716"/>
      <c r="EAN651" s="716"/>
      <c r="EAO651" s="716"/>
      <c r="EAP651" s="716"/>
      <c r="EAQ651" s="716"/>
      <c r="EAR651" s="716"/>
      <c r="EAS651" s="716"/>
      <c r="EAT651" s="716"/>
      <c r="EAU651" s="716"/>
      <c r="EAV651" s="716"/>
      <c r="EAW651" s="716"/>
      <c r="EAX651" s="716"/>
      <c r="EAY651" s="716"/>
      <c r="EAZ651" s="716"/>
      <c r="EBA651" s="716"/>
      <c r="EBB651" s="716"/>
      <c r="EBC651" s="716"/>
      <c r="EBD651" s="716"/>
      <c r="EBE651" s="716"/>
      <c r="EBF651" s="716"/>
      <c r="EBG651" s="716"/>
      <c r="EBH651" s="716"/>
      <c r="EBI651" s="716"/>
      <c r="EBJ651" s="716"/>
      <c r="EBK651" s="716"/>
      <c r="EBL651" s="716"/>
      <c r="EBM651" s="716"/>
      <c r="EBN651" s="716"/>
      <c r="EBO651" s="716"/>
      <c r="EBP651" s="716"/>
      <c r="EBQ651" s="716"/>
      <c r="EBR651" s="716"/>
      <c r="EBS651" s="716"/>
      <c r="EBT651" s="716"/>
      <c r="EBU651" s="716"/>
      <c r="EBV651" s="716"/>
      <c r="EBW651" s="716"/>
      <c r="EBX651" s="716"/>
      <c r="EBY651" s="716"/>
      <c r="EBZ651" s="716"/>
      <c r="ECA651" s="716"/>
      <c r="ECB651" s="716"/>
      <c r="ECC651" s="716"/>
      <c r="ECD651" s="716"/>
      <c r="ECE651" s="716"/>
      <c r="ECF651" s="716"/>
      <c r="ECG651" s="716"/>
      <c r="ECH651" s="716"/>
      <c r="ECI651" s="716"/>
      <c r="ECJ651" s="716"/>
      <c r="ECK651" s="716"/>
      <c r="ECL651" s="716"/>
      <c r="ECM651" s="716"/>
      <c r="ECN651" s="716"/>
      <c r="ECO651" s="716"/>
      <c r="ECP651" s="716"/>
      <c r="ECQ651" s="716"/>
      <c r="ECR651" s="716"/>
      <c r="ECS651" s="716"/>
      <c r="ECT651" s="716"/>
      <c r="ECU651" s="716"/>
      <c r="ECV651" s="716"/>
      <c r="ECW651" s="716"/>
      <c r="ECX651" s="716"/>
      <c r="ECY651" s="716"/>
      <c r="ECZ651" s="716"/>
      <c r="EDA651" s="716"/>
      <c r="EDB651" s="716"/>
      <c r="EDC651" s="716"/>
      <c r="EDD651" s="716"/>
      <c r="EDE651" s="716"/>
      <c r="EDF651" s="716"/>
      <c r="EDG651" s="716"/>
      <c r="EDH651" s="716"/>
      <c r="EDI651" s="716"/>
      <c r="EDJ651" s="716"/>
      <c r="EDK651" s="716"/>
      <c r="EDL651" s="716"/>
      <c r="EDM651" s="716"/>
      <c r="EDN651" s="716"/>
      <c r="EDO651" s="716"/>
      <c r="EDP651" s="716"/>
      <c r="EDQ651" s="716"/>
      <c r="EDR651" s="716"/>
      <c r="EDS651" s="716"/>
      <c r="EDT651" s="716"/>
      <c r="EDU651" s="716"/>
      <c r="EDV651" s="716"/>
      <c r="EDW651" s="716"/>
      <c r="EDX651" s="716"/>
      <c r="EDY651" s="716"/>
      <c r="EDZ651" s="716"/>
      <c r="EEA651" s="716"/>
      <c r="EEB651" s="716"/>
      <c r="EEC651" s="716"/>
      <c r="EED651" s="716"/>
      <c r="EEE651" s="716"/>
      <c r="EEF651" s="716"/>
      <c r="EEG651" s="716"/>
      <c r="EEH651" s="716"/>
      <c r="EEI651" s="716"/>
      <c r="EEJ651" s="716"/>
      <c r="EEK651" s="716"/>
      <c r="EEL651" s="716"/>
      <c r="EEM651" s="716"/>
      <c r="EEN651" s="716"/>
      <c r="EEO651" s="716"/>
      <c r="EEP651" s="716"/>
      <c r="EEQ651" s="716"/>
      <c r="EER651" s="716"/>
      <c r="EES651" s="716"/>
      <c r="EET651" s="716"/>
      <c r="EEU651" s="716"/>
      <c r="EEV651" s="716"/>
      <c r="EEW651" s="716"/>
      <c r="EEX651" s="716"/>
      <c r="EEY651" s="716"/>
      <c r="EEZ651" s="716"/>
      <c r="EFA651" s="716"/>
      <c r="EFB651" s="716"/>
      <c r="EFC651" s="716"/>
      <c r="EFD651" s="716"/>
      <c r="EFE651" s="716"/>
      <c r="EFF651" s="716"/>
      <c r="EFG651" s="716"/>
      <c r="EFH651" s="716"/>
      <c r="EFI651" s="716"/>
      <c r="EFJ651" s="716"/>
      <c r="EFK651" s="716"/>
      <c r="EFL651" s="716"/>
      <c r="EFM651" s="716"/>
      <c r="EFN651" s="716"/>
      <c r="EFO651" s="716"/>
      <c r="EFP651" s="716"/>
      <c r="EFQ651" s="716"/>
      <c r="EFR651" s="716"/>
      <c r="EFS651" s="716"/>
      <c r="EFT651" s="716"/>
      <c r="EFU651" s="716"/>
      <c r="EFV651" s="716"/>
      <c r="EFW651" s="716"/>
      <c r="EFX651" s="716"/>
      <c r="EFY651" s="716"/>
      <c r="EFZ651" s="716"/>
      <c r="EGA651" s="716"/>
      <c r="EGB651" s="716"/>
      <c r="EGC651" s="716"/>
      <c r="EGD651" s="716"/>
      <c r="EGE651" s="716"/>
      <c r="EGF651" s="716"/>
      <c r="EGG651" s="716"/>
      <c r="EGH651" s="716"/>
      <c r="EGI651" s="716"/>
      <c r="EGJ651" s="716"/>
      <c r="EGK651" s="716"/>
      <c r="EGL651" s="716"/>
      <c r="EGM651" s="716"/>
      <c r="EGN651" s="716"/>
      <c r="EGO651" s="716"/>
      <c r="EGP651" s="716"/>
      <c r="EGQ651" s="716"/>
      <c r="EGR651" s="716"/>
      <c r="EGS651" s="716"/>
      <c r="EGT651" s="716"/>
      <c r="EGU651" s="716"/>
      <c r="EGV651" s="716"/>
      <c r="EGW651" s="716"/>
      <c r="EGX651" s="716"/>
      <c r="EGY651" s="716"/>
      <c r="EGZ651" s="716"/>
      <c r="EHA651" s="716"/>
      <c r="EHB651" s="716"/>
      <c r="EHC651" s="716"/>
      <c r="EHD651" s="716"/>
      <c r="EHE651" s="716"/>
      <c r="EHF651" s="716"/>
      <c r="EHG651" s="716"/>
      <c r="EHH651" s="716"/>
      <c r="EHI651" s="716"/>
      <c r="EHJ651" s="716"/>
      <c r="EHK651" s="716"/>
      <c r="EHL651" s="716"/>
      <c r="EHM651" s="716"/>
      <c r="EHN651" s="716"/>
      <c r="EHO651" s="716"/>
      <c r="EHP651" s="716"/>
      <c r="EHQ651" s="716"/>
      <c r="EHR651" s="716"/>
      <c r="EHS651" s="716"/>
      <c r="EHT651" s="716"/>
      <c r="EHU651" s="716"/>
      <c r="EHV651" s="716"/>
      <c r="EHW651" s="716"/>
      <c r="EHX651" s="716"/>
      <c r="EHY651" s="716"/>
      <c r="EHZ651" s="716"/>
      <c r="EIA651" s="716"/>
      <c r="EIB651" s="716"/>
      <c r="EIC651" s="716"/>
      <c r="EID651" s="716"/>
      <c r="EIE651" s="716"/>
      <c r="EIF651" s="716"/>
      <c r="EIG651" s="716"/>
      <c r="EIH651" s="716"/>
      <c r="EII651" s="716"/>
      <c r="EIJ651" s="716"/>
      <c r="EIK651" s="716"/>
      <c r="EIL651" s="716"/>
      <c r="EIM651" s="716"/>
      <c r="EIN651" s="716"/>
      <c r="EIO651" s="716"/>
      <c r="EIP651" s="716"/>
      <c r="EIQ651" s="716"/>
      <c r="EIR651" s="716"/>
      <c r="EIS651" s="716"/>
      <c r="EIT651" s="716"/>
      <c r="EIU651" s="716"/>
      <c r="EIV651" s="716"/>
      <c r="EIW651" s="716"/>
      <c r="EIX651" s="716"/>
      <c r="EIY651" s="716"/>
      <c r="EIZ651" s="716"/>
      <c r="EJA651" s="716"/>
      <c r="EJB651" s="716"/>
      <c r="EJC651" s="716"/>
      <c r="EJD651" s="716"/>
      <c r="EJE651" s="716"/>
      <c r="EJF651" s="716"/>
      <c r="EJG651" s="716"/>
      <c r="EJH651" s="716"/>
      <c r="EJI651" s="716"/>
      <c r="EJJ651" s="716"/>
      <c r="EJK651" s="716"/>
      <c r="EJL651" s="716"/>
      <c r="EJM651" s="716"/>
      <c r="EJN651" s="716"/>
      <c r="EJO651" s="716"/>
      <c r="EJP651" s="716"/>
      <c r="EJQ651" s="716"/>
      <c r="EJR651" s="716"/>
      <c r="EJS651" s="716"/>
      <c r="EJT651" s="716"/>
      <c r="EJU651" s="716"/>
      <c r="EJV651" s="716"/>
      <c r="EJW651" s="716"/>
      <c r="EJX651" s="716"/>
      <c r="EJY651" s="716"/>
      <c r="EJZ651" s="716"/>
      <c r="EKA651" s="716"/>
      <c r="EKB651" s="716"/>
      <c r="EKC651" s="716"/>
      <c r="EKD651" s="716"/>
      <c r="EKE651" s="716"/>
      <c r="EKF651" s="716"/>
      <c r="EKG651" s="716"/>
      <c r="EKH651" s="716"/>
      <c r="EKI651" s="716"/>
      <c r="EKJ651" s="716"/>
      <c r="EKK651" s="716"/>
      <c r="EKL651" s="716"/>
      <c r="EKM651" s="716"/>
      <c r="EKN651" s="716"/>
      <c r="EKO651" s="716"/>
      <c r="EKP651" s="716"/>
      <c r="EKQ651" s="716"/>
      <c r="EKR651" s="716"/>
      <c r="EKS651" s="716"/>
      <c r="EKT651" s="716"/>
      <c r="EKU651" s="716"/>
      <c r="EKV651" s="716"/>
      <c r="EKW651" s="716"/>
      <c r="EKX651" s="716"/>
      <c r="EKY651" s="716"/>
      <c r="EKZ651" s="716"/>
      <c r="ELA651" s="716"/>
      <c r="ELB651" s="716"/>
      <c r="ELC651" s="716"/>
      <c r="ELD651" s="716"/>
      <c r="ELE651" s="716"/>
      <c r="ELF651" s="716"/>
      <c r="ELG651" s="716"/>
      <c r="ELH651" s="716"/>
      <c r="ELI651" s="716"/>
      <c r="ELJ651" s="716"/>
      <c r="ELK651" s="716"/>
      <c r="ELL651" s="716"/>
      <c r="ELM651" s="716"/>
      <c r="ELN651" s="716"/>
      <c r="ELO651" s="716"/>
      <c r="ELP651" s="716"/>
      <c r="ELQ651" s="716"/>
      <c r="ELR651" s="716"/>
      <c r="ELS651" s="716"/>
      <c r="ELT651" s="716"/>
      <c r="ELU651" s="716"/>
      <c r="ELV651" s="716"/>
      <c r="ELW651" s="716"/>
      <c r="ELX651" s="716"/>
      <c r="ELY651" s="716"/>
      <c r="ELZ651" s="716"/>
      <c r="EMA651" s="716"/>
      <c r="EMB651" s="716"/>
      <c r="EMC651" s="716"/>
      <c r="EMD651" s="716"/>
      <c r="EME651" s="716"/>
      <c r="EMF651" s="716"/>
      <c r="EMG651" s="716"/>
      <c r="EMH651" s="716"/>
      <c r="EMI651" s="716"/>
      <c r="EMJ651" s="716"/>
      <c r="EMK651" s="716"/>
      <c r="EML651" s="716"/>
      <c r="EMM651" s="716"/>
      <c r="EMN651" s="716"/>
      <c r="EMO651" s="716"/>
      <c r="EMP651" s="716"/>
      <c r="EMQ651" s="716"/>
      <c r="EMR651" s="716"/>
      <c r="EMS651" s="716"/>
      <c r="EMT651" s="716"/>
      <c r="EMU651" s="716"/>
      <c r="EMV651" s="716"/>
      <c r="EMW651" s="716"/>
      <c r="EMX651" s="716"/>
      <c r="EMY651" s="716"/>
      <c r="EMZ651" s="716"/>
      <c r="ENA651" s="716"/>
      <c r="ENB651" s="716"/>
      <c r="ENC651" s="716"/>
      <c r="END651" s="716"/>
      <c r="ENE651" s="716"/>
      <c r="ENF651" s="716"/>
      <c r="ENG651" s="716"/>
      <c r="ENH651" s="716"/>
      <c r="ENI651" s="716"/>
      <c r="ENJ651" s="716"/>
      <c r="ENK651" s="716"/>
      <c r="ENL651" s="716"/>
      <c r="ENM651" s="716"/>
      <c r="ENN651" s="716"/>
      <c r="ENO651" s="716"/>
      <c r="ENP651" s="716"/>
      <c r="ENQ651" s="716"/>
      <c r="ENR651" s="716"/>
      <c r="ENS651" s="716"/>
      <c r="ENT651" s="716"/>
      <c r="ENU651" s="716"/>
      <c r="ENV651" s="716"/>
      <c r="ENW651" s="716"/>
      <c r="ENX651" s="716"/>
      <c r="ENY651" s="716"/>
      <c r="ENZ651" s="716"/>
      <c r="EOA651" s="716"/>
      <c r="EOB651" s="716"/>
      <c r="EOC651" s="716"/>
      <c r="EOD651" s="716"/>
      <c r="EOE651" s="716"/>
      <c r="EOF651" s="716"/>
      <c r="EOG651" s="716"/>
      <c r="EOH651" s="716"/>
      <c r="EOI651" s="716"/>
      <c r="EOJ651" s="716"/>
      <c r="EOK651" s="716"/>
      <c r="EOL651" s="716"/>
      <c r="EOM651" s="716"/>
      <c r="EON651" s="716"/>
      <c r="EOO651" s="716"/>
      <c r="EOP651" s="716"/>
      <c r="EOQ651" s="716"/>
      <c r="EOR651" s="716"/>
      <c r="EOS651" s="716"/>
      <c r="EOT651" s="716"/>
      <c r="EOU651" s="716"/>
      <c r="EOV651" s="716"/>
      <c r="EOW651" s="716"/>
      <c r="EOX651" s="716"/>
      <c r="EOY651" s="716"/>
      <c r="EOZ651" s="716"/>
      <c r="EPA651" s="716"/>
      <c r="EPB651" s="716"/>
      <c r="EPC651" s="716"/>
      <c r="EPD651" s="716"/>
      <c r="EPE651" s="716"/>
      <c r="EPF651" s="716"/>
      <c r="EPG651" s="716"/>
      <c r="EPH651" s="716"/>
      <c r="EPI651" s="716"/>
      <c r="EPJ651" s="716"/>
      <c r="EPK651" s="716"/>
      <c r="EPL651" s="716"/>
      <c r="EPM651" s="716"/>
      <c r="EPN651" s="716"/>
      <c r="EPO651" s="716"/>
      <c r="EPP651" s="716"/>
      <c r="EPQ651" s="716"/>
      <c r="EPR651" s="716"/>
      <c r="EPS651" s="716"/>
      <c r="EPT651" s="716"/>
      <c r="EPU651" s="716"/>
      <c r="EPV651" s="716"/>
      <c r="EPW651" s="716"/>
      <c r="EPX651" s="716"/>
      <c r="EPY651" s="716"/>
      <c r="EPZ651" s="716"/>
      <c r="EQA651" s="716"/>
      <c r="EQB651" s="716"/>
      <c r="EQC651" s="716"/>
      <c r="EQD651" s="716"/>
      <c r="EQE651" s="716"/>
      <c r="EQF651" s="716"/>
      <c r="EQG651" s="716"/>
      <c r="EQH651" s="716"/>
      <c r="EQI651" s="716"/>
      <c r="EQJ651" s="716"/>
      <c r="EQK651" s="716"/>
      <c r="EQL651" s="716"/>
      <c r="EQM651" s="716"/>
      <c r="EQN651" s="716"/>
      <c r="EQO651" s="716"/>
      <c r="EQP651" s="716"/>
      <c r="EQQ651" s="716"/>
      <c r="EQR651" s="716"/>
      <c r="EQS651" s="716"/>
      <c r="EQT651" s="716"/>
      <c r="EQU651" s="716"/>
      <c r="EQV651" s="716"/>
      <c r="EQW651" s="716"/>
      <c r="EQX651" s="716"/>
      <c r="EQY651" s="716"/>
      <c r="EQZ651" s="716"/>
      <c r="ERA651" s="716"/>
      <c r="ERB651" s="716"/>
      <c r="ERC651" s="716"/>
      <c r="ERD651" s="716"/>
      <c r="ERE651" s="716"/>
      <c r="ERF651" s="716"/>
      <c r="ERG651" s="716"/>
      <c r="ERH651" s="716"/>
      <c r="ERI651" s="716"/>
      <c r="ERJ651" s="716"/>
      <c r="ERK651" s="716"/>
      <c r="ERL651" s="716"/>
      <c r="ERM651" s="716"/>
      <c r="ERN651" s="716"/>
      <c r="ERO651" s="716"/>
      <c r="ERP651" s="716"/>
      <c r="ERQ651" s="716"/>
      <c r="ERR651" s="716"/>
      <c r="ERS651" s="716"/>
      <c r="ERT651" s="716"/>
      <c r="ERU651" s="716"/>
      <c r="ERV651" s="716"/>
      <c r="ERW651" s="716"/>
      <c r="ERX651" s="716"/>
      <c r="ERY651" s="716"/>
      <c r="ERZ651" s="716"/>
      <c r="ESA651" s="716"/>
      <c r="ESB651" s="716"/>
      <c r="ESC651" s="716"/>
      <c r="ESD651" s="716"/>
      <c r="ESE651" s="716"/>
      <c r="ESF651" s="716"/>
      <c r="ESG651" s="716"/>
      <c r="ESH651" s="716"/>
      <c r="ESI651" s="716"/>
      <c r="ESJ651" s="716"/>
      <c r="ESK651" s="716"/>
      <c r="ESL651" s="716"/>
      <c r="ESM651" s="716"/>
      <c r="ESN651" s="716"/>
      <c r="ESO651" s="716"/>
      <c r="ESP651" s="716"/>
      <c r="ESQ651" s="716"/>
      <c r="ESR651" s="716"/>
      <c r="ESS651" s="716"/>
      <c r="EST651" s="716"/>
      <c r="ESU651" s="716"/>
      <c r="ESV651" s="716"/>
      <c r="ESW651" s="716"/>
      <c r="ESX651" s="716"/>
      <c r="ESY651" s="716"/>
      <c r="ESZ651" s="716"/>
      <c r="ETA651" s="716"/>
      <c r="ETB651" s="716"/>
      <c r="ETC651" s="716"/>
      <c r="ETD651" s="716"/>
      <c r="ETE651" s="716"/>
      <c r="ETF651" s="716"/>
      <c r="ETG651" s="716"/>
      <c r="ETH651" s="716"/>
      <c r="ETI651" s="716"/>
      <c r="ETJ651" s="716"/>
      <c r="ETK651" s="716"/>
      <c r="ETL651" s="716"/>
      <c r="ETM651" s="716"/>
      <c r="ETN651" s="716"/>
      <c r="ETO651" s="716"/>
      <c r="ETP651" s="716"/>
      <c r="ETQ651" s="716"/>
      <c r="ETR651" s="716"/>
      <c r="ETS651" s="716"/>
      <c r="ETT651" s="716"/>
      <c r="ETU651" s="716"/>
      <c r="ETV651" s="716"/>
      <c r="ETW651" s="716"/>
      <c r="ETX651" s="716"/>
      <c r="ETY651" s="716"/>
      <c r="ETZ651" s="716"/>
      <c r="EUA651" s="716"/>
      <c r="EUB651" s="716"/>
      <c r="EUC651" s="716"/>
      <c r="EUD651" s="716"/>
      <c r="EUE651" s="716"/>
      <c r="EUF651" s="716"/>
      <c r="EUG651" s="716"/>
      <c r="EUH651" s="716"/>
      <c r="EUI651" s="716"/>
      <c r="EUJ651" s="716"/>
      <c r="EUK651" s="716"/>
      <c r="EUL651" s="716"/>
      <c r="EUM651" s="716"/>
      <c r="EUN651" s="716"/>
      <c r="EUO651" s="716"/>
      <c r="EUP651" s="716"/>
      <c r="EUQ651" s="716"/>
      <c r="EUR651" s="716"/>
      <c r="EUS651" s="716"/>
      <c r="EUT651" s="716"/>
      <c r="EUU651" s="716"/>
      <c r="EUV651" s="716"/>
      <c r="EUW651" s="716"/>
      <c r="EUX651" s="716"/>
      <c r="EUY651" s="716"/>
      <c r="EUZ651" s="716"/>
      <c r="EVA651" s="716"/>
      <c r="EVB651" s="716"/>
      <c r="EVC651" s="716"/>
      <c r="EVD651" s="716"/>
      <c r="EVE651" s="716"/>
      <c r="EVF651" s="716"/>
      <c r="EVG651" s="716"/>
      <c r="EVH651" s="716"/>
      <c r="EVI651" s="716"/>
      <c r="EVJ651" s="716"/>
      <c r="EVK651" s="716"/>
      <c r="EVL651" s="716"/>
      <c r="EVM651" s="716"/>
      <c r="EVN651" s="716"/>
      <c r="EVO651" s="716"/>
      <c r="EVP651" s="716"/>
      <c r="EVQ651" s="716"/>
      <c r="EVR651" s="716"/>
      <c r="EVS651" s="716"/>
      <c r="EVT651" s="716"/>
      <c r="EVU651" s="716"/>
      <c r="EVV651" s="716"/>
      <c r="EVW651" s="716"/>
      <c r="EVX651" s="716"/>
      <c r="EVY651" s="716"/>
      <c r="EVZ651" s="716"/>
      <c r="EWA651" s="716"/>
      <c r="EWB651" s="716"/>
      <c r="EWC651" s="716"/>
      <c r="EWD651" s="716"/>
      <c r="EWE651" s="716"/>
      <c r="EWF651" s="716"/>
      <c r="EWG651" s="716"/>
      <c r="EWH651" s="716"/>
      <c r="EWI651" s="716"/>
      <c r="EWJ651" s="716"/>
      <c r="EWK651" s="716"/>
      <c r="EWL651" s="716"/>
      <c r="EWM651" s="716"/>
      <c r="EWN651" s="716"/>
      <c r="EWO651" s="716"/>
      <c r="EWP651" s="716"/>
      <c r="EWQ651" s="716"/>
      <c r="EWR651" s="716"/>
      <c r="EWS651" s="716"/>
      <c r="EWT651" s="716"/>
      <c r="EWU651" s="716"/>
      <c r="EWV651" s="716"/>
      <c r="EWW651" s="716"/>
      <c r="EWX651" s="716"/>
      <c r="EWY651" s="716"/>
      <c r="EWZ651" s="716"/>
      <c r="EXA651" s="716"/>
      <c r="EXB651" s="716"/>
      <c r="EXC651" s="716"/>
      <c r="EXD651" s="716"/>
      <c r="EXE651" s="716"/>
      <c r="EXF651" s="716"/>
      <c r="EXG651" s="716"/>
      <c r="EXH651" s="716"/>
      <c r="EXI651" s="716"/>
      <c r="EXJ651" s="716"/>
      <c r="EXK651" s="716"/>
      <c r="EXL651" s="716"/>
      <c r="EXM651" s="716"/>
      <c r="EXN651" s="716"/>
      <c r="EXO651" s="716"/>
      <c r="EXP651" s="716"/>
      <c r="EXQ651" s="716"/>
      <c r="EXR651" s="716"/>
      <c r="EXS651" s="716"/>
      <c r="EXT651" s="716"/>
      <c r="EXU651" s="716"/>
      <c r="EXV651" s="716"/>
      <c r="EXW651" s="716"/>
      <c r="EXX651" s="716"/>
      <c r="EXY651" s="716"/>
      <c r="EXZ651" s="716"/>
      <c r="EYA651" s="716"/>
      <c r="EYB651" s="716"/>
      <c r="EYC651" s="716"/>
      <c r="EYD651" s="716"/>
      <c r="EYE651" s="716"/>
      <c r="EYF651" s="716"/>
      <c r="EYG651" s="716"/>
      <c r="EYH651" s="716"/>
      <c r="EYI651" s="716"/>
      <c r="EYJ651" s="716"/>
      <c r="EYK651" s="716"/>
      <c r="EYL651" s="716"/>
      <c r="EYM651" s="716"/>
      <c r="EYN651" s="716"/>
      <c r="EYO651" s="716"/>
      <c r="EYP651" s="716"/>
      <c r="EYQ651" s="716"/>
      <c r="EYR651" s="716"/>
      <c r="EYS651" s="716"/>
      <c r="EYT651" s="716"/>
      <c r="EYU651" s="716"/>
      <c r="EYV651" s="716"/>
      <c r="EYW651" s="716"/>
      <c r="EYX651" s="716"/>
      <c r="EYY651" s="716"/>
      <c r="EYZ651" s="716"/>
      <c r="EZA651" s="716"/>
      <c r="EZB651" s="716"/>
      <c r="EZC651" s="716"/>
      <c r="EZD651" s="716"/>
      <c r="EZE651" s="716"/>
      <c r="EZF651" s="716"/>
      <c r="EZG651" s="716"/>
      <c r="EZH651" s="716"/>
      <c r="EZI651" s="716"/>
      <c r="EZJ651" s="716"/>
      <c r="EZK651" s="716"/>
      <c r="EZL651" s="716"/>
      <c r="EZM651" s="716"/>
      <c r="EZN651" s="716"/>
      <c r="EZO651" s="716"/>
      <c r="EZP651" s="716"/>
      <c r="EZQ651" s="716"/>
      <c r="EZR651" s="716"/>
      <c r="EZS651" s="716"/>
      <c r="EZT651" s="716"/>
      <c r="EZU651" s="716"/>
      <c r="EZV651" s="716"/>
      <c r="EZW651" s="716"/>
      <c r="EZX651" s="716"/>
      <c r="EZY651" s="716"/>
      <c r="EZZ651" s="716"/>
      <c r="FAA651" s="716"/>
      <c r="FAB651" s="716"/>
      <c r="FAC651" s="716"/>
      <c r="FAD651" s="716"/>
      <c r="FAE651" s="716"/>
      <c r="FAF651" s="716"/>
      <c r="FAG651" s="716"/>
      <c r="FAH651" s="716"/>
      <c r="FAI651" s="716"/>
      <c r="FAJ651" s="716"/>
      <c r="FAK651" s="716"/>
      <c r="FAL651" s="716"/>
      <c r="FAM651" s="716"/>
      <c r="FAN651" s="716"/>
      <c r="FAO651" s="716"/>
      <c r="FAP651" s="716"/>
      <c r="FAQ651" s="716"/>
      <c r="FAR651" s="716"/>
      <c r="FAS651" s="716"/>
      <c r="FAT651" s="716"/>
      <c r="FAU651" s="716"/>
      <c r="FAV651" s="716"/>
      <c r="FAW651" s="716"/>
      <c r="FAX651" s="716"/>
      <c r="FAY651" s="716"/>
      <c r="FAZ651" s="716"/>
      <c r="FBA651" s="716"/>
      <c r="FBB651" s="716"/>
      <c r="FBC651" s="716"/>
      <c r="FBD651" s="716"/>
      <c r="FBE651" s="716"/>
      <c r="FBF651" s="716"/>
      <c r="FBG651" s="716"/>
      <c r="FBH651" s="716"/>
      <c r="FBI651" s="716"/>
      <c r="FBJ651" s="716"/>
      <c r="FBK651" s="716"/>
      <c r="FBL651" s="716"/>
      <c r="FBM651" s="716"/>
      <c r="FBN651" s="716"/>
      <c r="FBO651" s="716"/>
      <c r="FBP651" s="716"/>
      <c r="FBQ651" s="716"/>
      <c r="FBR651" s="716"/>
      <c r="FBS651" s="716"/>
      <c r="FBT651" s="716"/>
      <c r="FBU651" s="716"/>
      <c r="FBV651" s="716"/>
      <c r="FBW651" s="716"/>
      <c r="FBX651" s="716"/>
      <c r="FBY651" s="716"/>
      <c r="FBZ651" s="716"/>
      <c r="FCA651" s="716"/>
      <c r="FCB651" s="716"/>
      <c r="FCC651" s="716"/>
      <c r="FCD651" s="716"/>
      <c r="FCE651" s="716"/>
      <c r="FCF651" s="716"/>
      <c r="FCG651" s="716"/>
      <c r="FCH651" s="716"/>
      <c r="FCI651" s="716"/>
      <c r="FCJ651" s="716"/>
      <c r="FCK651" s="716"/>
      <c r="FCL651" s="716"/>
      <c r="FCM651" s="716"/>
      <c r="FCN651" s="716"/>
      <c r="FCO651" s="716"/>
      <c r="FCP651" s="716"/>
      <c r="FCQ651" s="716"/>
      <c r="FCR651" s="716"/>
      <c r="FCS651" s="716"/>
      <c r="FCT651" s="716"/>
      <c r="FCU651" s="716"/>
      <c r="FCV651" s="716"/>
      <c r="FCW651" s="716"/>
      <c r="FCX651" s="716"/>
      <c r="FCY651" s="716"/>
      <c r="FCZ651" s="716"/>
      <c r="FDA651" s="716"/>
      <c r="FDB651" s="716"/>
      <c r="FDC651" s="716"/>
      <c r="FDD651" s="716"/>
      <c r="FDE651" s="716"/>
      <c r="FDF651" s="716"/>
      <c r="FDG651" s="716"/>
      <c r="FDH651" s="716"/>
      <c r="FDI651" s="716"/>
      <c r="FDJ651" s="716"/>
      <c r="FDK651" s="716"/>
      <c r="FDL651" s="716"/>
      <c r="FDM651" s="716"/>
      <c r="FDN651" s="716"/>
      <c r="FDO651" s="716"/>
      <c r="FDP651" s="716"/>
      <c r="FDQ651" s="716"/>
      <c r="FDR651" s="716"/>
      <c r="FDS651" s="716"/>
      <c r="FDT651" s="716"/>
      <c r="FDU651" s="716"/>
      <c r="FDV651" s="716"/>
      <c r="FDW651" s="716"/>
      <c r="FDX651" s="716"/>
      <c r="FDY651" s="716"/>
      <c r="FDZ651" s="716"/>
      <c r="FEA651" s="716"/>
      <c r="FEB651" s="716"/>
      <c r="FEC651" s="716"/>
      <c r="FED651" s="716"/>
      <c r="FEE651" s="716"/>
      <c r="FEF651" s="716"/>
      <c r="FEG651" s="716"/>
      <c r="FEH651" s="716"/>
      <c r="FEI651" s="716"/>
      <c r="FEJ651" s="716"/>
      <c r="FEK651" s="716"/>
      <c r="FEL651" s="716"/>
      <c r="FEM651" s="716"/>
      <c r="FEN651" s="716"/>
      <c r="FEO651" s="716"/>
      <c r="FEP651" s="716"/>
      <c r="FEQ651" s="716"/>
      <c r="FER651" s="716"/>
      <c r="FES651" s="716"/>
      <c r="FET651" s="716"/>
      <c r="FEU651" s="716"/>
      <c r="FEV651" s="716"/>
      <c r="FEW651" s="716"/>
      <c r="FEX651" s="716"/>
      <c r="FEY651" s="716"/>
      <c r="FEZ651" s="716"/>
      <c r="FFA651" s="716"/>
      <c r="FFB651" s="716"/>
      <c r="FFC651" s="716"/>
      <c r="FFD651" s="716"/>
      <c r="FFE651" s="716"/>
      <c r="FFF651" s="716"/>
      <c r="FFG651" s="716"/>
      <c r="FFH651" s="716"/>
      <c r="FFI651" s="716"/>
      <c r="FFJ651" s="716"/>
      <c r="FFK651" s="716"/>
      <c r="FFL651" s="716"/>
      <c r="FFM651" s="716"/>
      <c r="FFN651" s="716"/>
      <c r="FFO651" s="716"/>
      <c r="FFP651" s="716"/>
      <c r="FFQ651" s="716"/>
      <c r="FFR651" s="716"/>
      <c r="FFS651" s="716"/>
      <c r="FFT651" s="716"/>
      <c r="FFU651" s="716"/>
      <c r="FFV651" s="716"/>
      <c r="FFW651" s="716"/>
      <c r="FFX651" s="716"/>
      <c r="FFY651" s="716"/>
      <c r="FFZ651" s="716"/>
      <c r="FGA651" s="716"/>
      <c r="FGB651" s="716"/>
      <c r="FGC651" s="716"/>
      <c r="FGD651" s="716"/>
      <c r="FGE651" s="716"/>
      <c r="FGF651" s="716"/>
      <c r="FGG651" s="716"/>
      <c r="FGH651" s="716"/>
      <c r="FGI651" s="716"/>
      <c r="FGJ651" s="716"/>
      <c r="FGK651" s="716"/>
      <c r="FGL651" s="716"/>
      <c r="FGM651" s="716"/>
      <c r="FGN651" s="716"/>
      <c r="FGO651" s="716"/>
      <c r="FGP651" s="716"/>
      <c r="FGQ651" s="716"/>
      <c r="FGR651" s="716"/>
      <c r="FGS651" s="716"/>
      <c r="FGT651" s="716"/>
      <c r="FGU651" s="716"/>
      <c r="FGV651" s="716"/>
      <c r="FGW651" s="716"/>
      <c r="FGX651" s="716"/>
      <c r="FGY651" s="716"/>
      <c r="FGZ651" s="716"/>
      <c r="FHA651" s="716"/>
      <c r="FHB651" s="716"/>
      <c r="FHC651" s="716"/>
      <c r="FHD651" s="716"/>
      <c r="FHE651" s="716"/>
      <c r="FHF651" s="716"/>
      <c r="FHG651" s="716"/>
      <c r="FHH651" s="716"/>
      <c r="FHI651" s="716"/>
      <c r="FHJ651" s="716"/>
      <c r="FHK651" s="716"/>
      <c r="FHL651" s="716"/>
      <c r="FHM651" s="716"/>
      <c r="FHN651" s="716"/>
      <c r="FHO651" s="716"/>
      <c r="FHP651" s="716"/>
      <c r="FHQ651" s="716"/>
      <c r="FHR651" s="716"/>
      <c r="FHS651" s="716"/>
      <c r="FHT651" s="716"/>
      <c r="FHU651" s="716"/>
      <c r="FHV651" s="716"/>
      <c r="FHW651" s="716"/>
      <c r="FHX651" s="716"/>
      <c r="FHY651" s="716"/>
      <c r="FHZ651" s="716"/>
      <c r="FIA651" s="716"/>
      <c r="FIB651" s="716"/>
      <c r="FIC651" s="716"/>
      <c r="FID651" s="716"/>
      <c r="FIE651" s="716"/>
      <c r="FIF651" s="716"/>
      <c r="FIG651" s="716"/>
      <c r="FIH651" s="716"/>
      <c r="FII651" s="716"/>
      <c r="FIJ651" s="716"/>
      <c r="FIK651" s="716"/>
      <c r="FIL651" s="716"/>
      <c r="FIM651" s="716"/>
      <c r="FIN651" s="716"/>
      <c r="FIO651" s="716"/>
      <c r="FIP651" s="716"/>
      <c r="FIQ651" s="716"/>
      <c r="FIR651" s="716"/>
      <c r="FIS651" s="716"/>
      <c r="FIT651" s="716"/>
      <c r="FIU651" s="716"/>
      <c r="FIV651" s="716"/>
      <c r="FIW651" s="716"/>
      <c r="FIX651" s="716"/>
      <c r="FIY651" s="716"/>
      <c r="FIZ651" s="716"/>
      <c r="FJA651" s="716"/>
      <c r="FJB651" s="716"/>
      <c r="FJC651" s="716"/>
      <c r="FJD651" s="716"/>
      <c r="FJE651" s="716"/>
      <c r="FJF651" s="716"/>
      <c r="FJG651" s="716"/>
      <c r="FJH651" s="716"/>
      <c r="FJI651" s="716"/>
      <c r="FJJ651" s="716"/>
      <c r="FJK651" s="716"/>
      <c r="FJL651" s="716"/>
      <c r="FJM651" s="716"/>
      <c r="FJN651" s="716"/>
      <c r="FJO651" s="716"/>
      <c r="FJP651" s="716"/>
      <c r="FJQ651" s="716"/>
      <c r="FJR651" s="716"/>
      <c r="FJS651" s="716"/>
      <c r="FJT651" s="716"/>
      <c r="FJU651" s="716"/>
      <c r="FJV651" s="716"/>
      <c r="FJW651" s="716"/>
      <c r="FJX651" s="716"/>
      <c r="FJY651" s="716"/>
      <c r="FJZ651" s="716"/>
      <c r="FKA651" s="716"/>
      <c r="FKB651" s="716"/>
      <c r="FKC651" s="716"/>
      <c r="FKD651" s="716"/>
      <c r="FKE651" s="716"/>
      <c r="FKF651" s="716"/>
      <c r="FKG651" s="716"/>
      <c r="FKH651" s="716"/>
      <c r="FKI651" s="716"/>
      <c r="FKJ651" s="716"/>
      <c r="FKK651" s="716"/>
      <c r="FKL651" s="716"/>
      <c r="FKM651" s="716"/>
      <c r="FKN651" s="716"/>
      <c r="FKO651" s="716"/>
      <c r="FKP651" s="716"/>
      <c r="FKQ651" s="716"/>
      <c r="FKR651" s="716"/>
      <c r="FKS651" s="716"/>
      <c r="FKT651" s="716"/>
      <c r="FKU651" s="716"/>
      <c r="FKV651" s="716"/>
      <c r="FKW651" s="716"/>
      <c r="FKX651" s="716"/>
      <c r="FKY651" s="716"/>
      <c r="FKZ651" s="716"/>
      <c r="FLA651" s="716"/>
      <c r="FLB651" s="716"/>
      <c r="FLC651" s="716"/>
      <c r="FLD651" s="716"/>
      <c r="FLE651" s="716"/>
      <c r="FLF651" s="716"/>
      <c r="FLG651" s="716"/>
      <c r="FLH651" s="716"/>
      <c r="FLI651" s="716"/>
      <c r="FLJ651" s="716"/>
      <c r="FLK651" s="716"/>
      <c r="FLL651" s="716"/>
      <c r="FLM651" s="716"/>
      <c r="FLN651" s="716"/>
      <c r="FLO651" s="716"/>
      <c r="FLP651" s="716"/>
      <c r="FLQ651" s="716"/>
      <c r="FLR651" s="716"/>
      <c r="FLS651" s="716"/>
      <c r="FLT651" s="716"/>
      <c r="FLU651" s="716"/>
      <c r="FLV651" s="716"/>
      <c r="FLW651" s="716"/>
      <c r="FLX651" s="716"/>
      <c r="FLY651" s="716"/>
      <c r="FLZ651" s="716"/>
      <c r="FMA651" s="716"/>
      <c r="FMB651" s="716"/>
      <c r="FMC651" s="716"/>
      <c r="FMD651" s="716"/>
      <c r="FME651" s="716"/>
      <c r="FMF651" s="716"/>
      <c r="FMG651" s="716"/>
      <c r="FMH651" s="716"/>
      <c r="FMI651" s="716"/>
      <c r="FMJ651" s="716"/>
      <c r="FMK651" s="716"/>
      <c r="FML651" s="716"/>
      <c r="FMM651" s="716"/>
      <c r="FMN651" s="716"/>
      <c r="FMO651" s="716"/>
      <c r="FMP651" s="716"/>
      <c r="FMQ651" s="716"/>
      <c r="FMR651" s="716"/>
      <c r="FMS651" s="716"/>
      <c r="FMT651" s="716"/>
      <c r="FMU651" s="716"/>
      <c r="FMV651" s="716"/>
      <c r="FMW651" s="716"/>
      <c r="FMX651" s="716"/>
      <c r="FMY651" s="716"/>
      <c r="FMZ651" s="716"/>
      <c r="FNA651" s="716"/>
      <c r="FNB651" s="716"/>
      <c r="FNC651" s="716"/>
      <c r="FND651" s="716"/>
      <c r="FNE651" s="716"/>
      <c r="FNF651" s="716"/>
      <c r="FNG651" s="716"/>
      <c r="FNH651" s="716"/>
      <c r="FNI651" s="716"/>
      <c r="FNJ651" s="716"/>
      <c r="FNK651" s="716"/>
      <c r="FNL651" s="716"/>
      <c r="FNM651" s="716"/>
      <c r="FNN651" s="716"/>
      <c r="FNO651" s="716"/>
      <c r="FNP651" s="716"/>
      <c r="FNQ651" s="716"/>
      <c r="FNR651" s="716"/>
      <c r="FNS651" s="716"/>
      <c r="FNT651" s="716"/>
      <c r="FNU651" s="716"/>
      <c r="FNV651" s="716"/>
      <c r="FNW651" s="716"/>
      <c r="FNX651" s="716"/>
      <c r="FNY651" s="716"/>
      <c r="FNZ651" s="716"/>
      <c r="FOA651" s="716"/>
      <c r="FOB651" s="716"/>
      <c r="FOC651" s="716"/>
      <c r="FOD651" s="716"/>
      <c r="FOE651" s="716"/>
      <c r="FOF651" s="716"/>
      <c r="FOG651" s="716"/>
      <c r="FOH651" s="716"/>
      <c r="FOI651" s="716"/>
      <c r="FOJ651" s="716"/>
      <c r="FOK651" s="716"/>
      <c r="FOL651" s="716"/>
      <c r="FOM651" s="716"/>
      <c r="FON651" s="716"/>
      <c r="FOO651" s="716"/>
      <c r="FOP651" s="716"/>
      <c r="FOQ651" s="716"/>
      <c r="FOR651" s="716"/>
      <c r="FOS651" s="716"/>
      <c r="FOT651" s="716"/>
      <c r="FOU651" s="716"/>
      <c r="FOV651" s="716"/>
      <c r="FOW651" s="716"/>
      <c r="FOX651" s="716"/>
      <c r="FOY651" s="716"/>
      <c r="FOZ651" s="716"/>
      <c r="FPA651" s="716"/>
      <c r="FPB651" s="716"/>
      <c r="FPC651" s="716"/>
      <c r="FPD651" s="716"/>
      <c r="FPE651" s="716"/>
      <c r="FPF651" s="716"/>
      <c r="FPG651" s="716"/>
      <c r="FPH651" s="716"/>
      <c r="FPI651" s="716"/>
      <c r="FPJ651" s="716"/>
      <c r="FPK651" s="716"/>
      <c r="FPL651" s="716"/>
      <c r="FPM651" s="716"/>
      <c r="FPN651" s="716"/>
      <c r="FPO651" s="716"/>
      <c r="FPP651" s="716"/>
      <c r="FPQ651" s="716"/>
      <c r="FPR651" s="716"/>
      <c r="FPS651" s="716"/>
      <c r="FPT651" s="716"/>
      <c r="FPU651" s="716"/>
      <c r="FPV651" s="716"/>
      <c r="FPW651" s="716"/>
      <c r="FPX651" s="716"/>
      <c r="FPY651" s="716"/>
      <c r="FPZ651" s="716"/>
      <c r="FQA651" s="716"/>
      <c r="FQB651" s="716"/>
      <c r="FQC651" s="716"/>
      <c r="FQD651" s="716"/>
      <c r="FQE651" s="716"/>
      <c r="FQF651" s="716"/>
      <c r="FQG651" s="716"/>
      <c r="FQH651" s="716"/>
      <c r="FQI651" s="716"/>
      <c r="FQJ651" s="716"/>
      <c r="FQK651" s="716"/>
      <c r="FQL651" s="716"/>
      <c r="FQM651" s="716"/>
      <c r="FQN651" s="716"/>
      <c r="FQO651" s="716"/>
      <c r="FQP651" s="716"/>
      <c r="FQQ651" s="716"/>
      <c r="FQR651" s="716"/>
      <c r="FQS651" s="716"/>
      <c r="FQT651" s="716"/>
      <c r="FQU651" s="716"/>
      <c r="FQV651" s="716"/>
      <c r="FQW651" s="716"/>
      <c r="FQX651" s="716"/>
      <c r="FQY651" s="716"/>
      <c r="FQZ651" s="716"/>
      <c r="FRA651" s="716"/>
      <c r="FRB651" s="716"/>
      <c r="FRC651" s="716"/>
      <c r="FRD651" s="716"/>
      <c r="FRE651" s="716"/>
      <c r="FRF651" s="716"/>
      <c r="FRG651" s="716"/>
      <c r="FRH651" s="716"/>
      <c r="FRI651" s="716"/>
      <c r="FRJ651" s="716"/>
      <c r="FRK651" s="716"/>
      <c r="FRL651" s="716"/>
      <c r="FRM651" s="716"/>
      <c r="FRN651" s="716"/>
      <c r="FRO651" s="716"/>
      <c r="FRP651" s="716"/>
      <c r="FRQ651" s="716"/>
      <c r="FRR651" s="716"/>
      <c r="FRS651" s="716"/>
      <c r="FRT651" s="716"/>
      <c r="FRU651" s="716"/>
      <c r="FRV651" s="716"/>
      <c r="FRW651" s="716"/>
      <c r="FRX651" s="716"/>
      <c r="FRY651" s="716"/>
      <c r="FRZ651" s="716"/>
      <c r="FSA651" s="716"/>
      <c r="FSB651" s="716"/>
      <c r="FSC651" s="716"/>
      <c r="FSD651" s="716"/>
      <c r="FSE651" s="716"/>
      <c r="FSF651" s="716"/>
      <c r="FSG651" s="716"/>
      <c r="FSH651" s="716"/>
      <c r="FSI651" s="716"/>
      <c r="FSJ651" s="716"/>
      <c r="FSK651" s="716"/>
      <c r="FSL651" s="716"/>
      <c r="FSM651" s="716"/>
      <c r="FSN651" s="716"/>
      <c r="FSO651" s="716"/>
      <c r="FSP651" s="716"/>
      <c r="FSQ651" s="716"/>
      <c r="FSR651" s="716"/>
      <c r="FSS651" s="716"/>
      <c r="FST651" s="716"/>
      <c r="FSU651" s="716"/>
      <c r="FSV651" s="716"/>
      <c r="FSW651" s="716"/>
      <c r="FSX651" s="716"/>
      <c r="FSY651" s="716"/>
      <c r="FSZ651" s="716"/>
      <c r="FTA651" s="716"/>
      <c r="FTB651" s="716"/>
      <c r="FTC651" s="716"/>
      <c r="FTD651" s="716"/>
      <c r="FTE651" s="716"/>
      <c r="FTF651" s="716"/>
      <c r="FTG651" s="716"/>
      <c r="FTH651" s="716"/>
      <c r="FTI651" s="716"/>
      <c r="FTJ651" s="716"/>
      <c r="FTK651" s="716"/>
      <c r="FTL651" s="716"/>
      <c r="FTM651" s="716"/>
      <c r="FTN651" s="716"/>
      <c r="FTO651" s="716"/>
      <c r="FTP651" s="716"/>
      <c r="FTQ651" s="716"/>
      <c r="FTR651" s="716"/>
      <c r="FTS651" s="716"/>
      <c r="FTT651" s="716"/>
      <c r="FTU651" s="716"/>
      <c r="FTV651" s="716"/>
      <c r="FTW651" s="716"/>
      <c r="FTX651" s="716"/>
      <c r="FTY651" s="716"/>
      <c r="FTZ651" s="716"/>
      <c r="FUA651" s="716"/>
      <c r="FUB651" s="716"/>
      <c r="FUC651" s="716"/>
      <c r="FUD651" s="716"/>
      <c r="FUE651" s="716"/>
      <c r="FUF651" s="716"/>
      <c r="FUG651" s="716"/>
      <c r="FUH651" s="716"/>
      <c r="FUI651" s="716"/>
      <c r="FUJ651" s="716"/>
      <c r="FUK651" s="716"/>
      <c r="FUL651" s="716"/>
      <c r="FUM651" s="716"/>
      <c r="FUN651" s="716"/>
      <c r="FUO651" s="716"/>
      <c r="FUP651" s="716"/>
      <c r="FUQ651" s="716"/>
      <c r="FUR651" s="716"/>
      <c r="FUS651" s="716"/>
      <c r="FUT651" s="716"/>
      <c r="FUU651" s="716"/>
      <c r="FUV651" s="716"/>
      <c r="FUW651" s="716"/>
      <c r="FUX651" s="716"/>
      <c r="FUY651" s="716"/>
      <c r="FUZ651" s="716"/>
      <c r="FVA651" s="716"/>
      <c r="FVB651" s="716"/>
      <c r="FVC651" s="716"/>
      <c r="FVD651" s="716"/>
      <c r="FVE651" s="716"/>
      <c r="FVF651" s="716"/>
      <c r="FVG651" s="716"/>
      <c r="FVH651" s="716"/>
      <c r="FVI651" s="716"/>
      <c r="FVJ651" s="716"/>
      <c r="FVK651" s="716"/>
      <c r="FVL651" s="716"/>
      <c r="FVM651" s="716"/>
      <c r="FVN651" s="716"/>
      <c r="FVO651" s="716"/>
      <c r="FVP651" s="716"/>
      <c r="FVQ651" s="716"/>
      <c r="FVR651" s="716"/>
      <c r="FVS651" s="716"/>
      <c r="FVT651" s="716"/>
      <c r="FVU651" s="716"/>
      <c r="FVV651" s="716"/>
      <c r="FVW651" s="716"/>
      <c r="FVX651" s="716"/>
      <c r="FVY651" s="716"/>
      <c r="FVZ651" s="716"/>
      <c r="FWA651" s="716"/>
      <c r="FWB651" s="716"/>
      <c r="FWC651" s="716"/>
      <c r="FWD651" s="716"/>
      <c r="FWE651" s="716"/>
      <c r="FWF651" s="716"/>
      <c r="FWG651" s="716"/>
      <c r="FWH651" s="716"/>
      <c r="FWI651" s="716"/>
      <c r="FWJ651" s="716"/>
      <c r="FWK651" s="716"/>
      <c r="FWL651" s="716"/>
      <c r="FWM651" s="716"/>
      <c r="FWN651" s="716"/>
      <c r="FWO651" s="716"/>
      <c r="FWP651" s="716"/>
      <c r="FWQ651" s="716"/>
      <c r="FWR651" s="716"/>
      <c r="FWS651" s="716"/>
      <c r="FWT651" s="716"/>
      <c r="FWU651" s="716"/>
      <c r="FWV651" s="716"/>
      <c r="FWW651" s="716"/>
      <c r="FWX651" s="716"/>
      <c r="FWY651" s="716"/>
      <c r="FWZ651" s="716"/>
      <c r="FXA651" s="716"/>
      <c r="FXB651" s="716"/>
      <c r="FXC651" s="716"/>
      <c r="FXD651" s="716"/>
      <c r="FXE651" s="716"/>
      <c r="FXF651" s="716"/>
      <c r="FXG651" s="716"/>
      <c r="FXH651" s="716"/>
      <c r="FXI651" s="716"/>
      <c r="FXJ651" s="716"/>
      <c r="FXK651" s="716"/>
      <c r="FXL651" s="716"/>
      <c r="FXM651" s="716"/>
      <c r="FXN651" s="716"/>
      <c r="FXO651" s="716"/>
      <c r="FXP651" s="716"/>
      <c r="FXQ651" s="716"/>
      <c r="FXR651" s="716"/>
      <c r="FXS651" s="716"/>
      <c r="FXT651" s="716"/>
      <c r="FXU651" s="716"/>
      <c r="FXV651" s="716"/>
      <c r="FXW651" s="716"/>
      <c r="FXX651" s="716"/>
      <c r="FXY651" s="716"/>
      <c r="FXZ651" s="716"/>
      <c r="FYA651" s="716"/>
      <c r="FYB651" s="716"/>
      <c r="FYC651" s="716"/>
      <c r="FYD651" s="716"/>
      <c r="FYE651" s="716"/>
      <c r="FYF651" s="716"/>
      <c r="FYG651" s="716"/>
      <c r="FYH651" s="716"/>
      <c r="FYI651" s="716"/>
      <c r="FYJ651" s="716"/>
      <c r="FYK651" s="716"/>
      <c r="FYL651" s="716"/>
      <c r="FYM651" s="716"/>
      <c r="FYN651" s="716"/>
      <c r="FYO651" s="716"/>
      <c r="FYP651" s="716"/>
      <c r="FYQ651" s="716"/>
      <c r="FYR651" s="716"/>
      <c r="FYS651" s="716"/>
      <c r="FYT651" s="716"/>
      <c r="FYU651" s="716"/>
      <c r="FYV651" s="716"/>
      <c r="FYW651" s="716"/>
      <c r="FYX651" s="716"/>
      <c r="FYY651" s="716"/>
      <c r="FYZ651" s="716"/>
      <c r="FZA651" s="716"/>
      <c r="FZB651" s="716"/>
      <c r="FZC651" s="716"/>
      <c r="FZD651" s="716"/>
      <c r="FZE651" s="716"/>
      <c r="FZF651" s="716"/>
      <c r="FZG651" s="716"/>
      <c r="FZH651" s="716"/>
      <c r="FZI651" s="716"/>
      <c r="FZJ651" s="716"/>
      <c r="FZK651" s="716"/>
      <c r="FZL651" s="716"/>
      <c r="FZM651" s="716"/>
      <c r="FZN651" s="716"/>
      <c r="FZO651" s="716"/>
      <c r="FZP651" s="716"/>
      <c r="FZQ651" s="716"/>
      <c r="FZR651" s="716"/>
      <c r="FZS651" s="716"/>
      <c r="FZT651" s="716"/>
      <c r="FZU651" s="716"/>
      <c r="FZV651" s="716"/>
      <c r="FZW651" s="716"/>
      <c r="FZX651" s="716"/>
      <c r="FZY651" s="716"/>
      <c r="FZZ651" s="716"/>
      <c r="GAA651" s="716"/>
      <c r="GAB651" s="716"/>
      <c r="GAC651" s="716"/>
      <c r="GAD651" s="716"/>
      <c r="GAE651" s="716"/>
      <c r="GAF651" s="716"/>
      <c r="GAG651" s="716"/>
      <c r="GAH651" s="716"/>
      <c r="GAI651" s="716"/>
      <c r="GAJ651" s="716"/>
      <c r="GAK651" s="716"/>
      <c r="GAL651" s="716"/>
      <c r="GAM651" s="716"/>
      <c r="GAN651" s="716"/>
      <c r="GAO651" s="716"/>
      <c r="GAP651" s="716"/>
      <c r="GAQ651" s="716"/>
      <c r="GAR651" s="716"/>
      <c r="GAS651" s="716"/>
      <c r="GAT651" s="716"/>
      <c r="GAU651" s="716"/>
      <c r="GAV651" s="716"/>
      <c r="GAW651" s="716"/>
      <c r="GAX651" s="716"/>
      <c r="GAY651" s="716"/>
      <c r="GAZ651" s="716"/>
      <c r="GBA651" s="716"/>
      <c r="GBB651" s="716"/>
      <c r="GBC651" s="716"/>
      <c r="GBD651" s="716"/>
      <c r="GBE651" s="716"/>
      <c r="GBF651" s="716"/>
      <c r="GBG651" s="716"/>
      <c r="GBH651" s="716"/>
      <c r="GBI651" s="716"/>
      <c r="GBJ651" s="716"/>
      <c r="GBK651" s="716"/>
      <c r="GBL651" s="716"/>
      <c r="GBM651" s="716"/>
      <c r="GBN651" s="716"/>
      <c r="GBO651" s="716"/>
      <c r="GBP651" s="716"/>
      <c r="GBQ651" s="716"/>
      <c r="GBR651" s="716"/>
      <c r="GBS651" s="716"/>
      <c r="GBT651" s="716"/>
      <c r="GBU651" s="716"/>
      <c r="GBV651" s="716"/>
      <c r="GBW651" s="716"/>
      <c r="GBX651" s="716"/>
      <c r="GBY651" s="716"/>
      <c r="GBZ651" s="716"/>
      <c r="GCA651" s="716"/>
      <c r="GCB651" s="716"/>
      <c r="GCC651" s="716"/>
      <c r="GCD651" s="716"/>
      <c r="GCE651" s="716"/>
      <c r="GCF651" s="716"/>
      <c r="GCG651" s="716"/>
      <c r="GCH651" s="716"/>
      <c r="GCI651" s="716"/>
      <c r="GCJ651" s="716"/>
      <c r="GCK651" s="716"/>
      <c r="GCL651" s="716"/>
      <c r="GCM651" s="716"/>
      <c r="GCN651" s="716"/>
      <c r="GCO651" s="716"/>
      <c r="GCP651" s="716"/>
      <c r="GCQ651" s="716"/>
      <c r="GCR651" s="716"/>
      <c r="GCS651" s="716"/>
      <c r="GCT651" s="716"/>
      <c r="GCU651" s="716"/>
      <c r="GCV651" s="716"/>
      <c r="GCW651" s="716"/>
      <c r="GCX651" s="716"/>
      <c r="GCY651" s="716"/>
      <c r="GCZ651" s="716"/>
      <c r="GDA651" s="716"/>
      <c r="GDB651" s="716"/>
      <c r="GDC651" s="716"/>
      <c r="GDD651" s="716"/>
      <c r="GDE651" s="716"/>
      <c r="GDF651" s="716"/>
      <c r="GDG651" s="716"/>
      <c r="GDH651" s="716"/>
      <c r="GDI651" s="716"/>
      <c r="GDJ651" s="716"/>
      <c r="GDK651" s="716"/>
      <c r="GDL651" s="716"/>
      <c r="GDM651" s="716"/>
      <c r="GDN651" s="716"/>
      <c r="GDO651" s="716"/>
      <c r="GDP651" s="716"/>
      <c r="GDQ651" s="716"/>
      <c r="GDR651" s="716"/>
      <c r="GDS651" s="716"/>
      <c r="GDT651" s="716"/>
      <c r="GDU651" s="716"/>
      <c r="GDV651" s="716"/>
      <c r="GDW651" s="716"/>
      <c r="GDX651" s="716"/>
      <c r="GDY651" s="716"/>
      <c r="GDZ651" s="716"/>
      <c r="GEA651" s="716"/>
      <c r="GEB651" s="716"/>
      <c r="GEC651" s="716"/>
      <c r="GED651" s="716"/>
      <c r="GEE651" s="716"/>
      <c r="GEF651" s="716"/>
      <c r="GEG651" s="716"/>
      <c r="GEH651" s="716"/>
      <c r="GEI651" s="716"/>
      <c r="GEJ651" s="716"/>
      <c r="GEK651" s="716"/>
      <c r="GEL651" s="716"/>
      <c r="GEM651" s="716"/>
      <c r="GEN651" s="716"/>
      <c r="GEO651" s="716"/>
      <c r="GEP651" s="716"/>
      <c r="GEQ651" s="716"/>
      <c r="GER651" s="716"/>
      <c r="GES651" s="716"/>
      <c r="GET651" s="716"/>
      <c r="GEU651" s="716"/>
      <c r="GEV651" s="716"/>
      <c r="GEW651" s="716"/>
      <c r="GEX651" s="716"/>
      <c r="GEY651" s="716"/>
      <c r="GEZ651" s="716"/>
      <c r="GFA651" s="716"/>
      <c r="GFB651" s="716"/>
      <c r="GFC651" s="716"/>
      <c r="GFD651" s="716"/>
      <c r="GFE651" s="716"/>
      <c r="GFF651" s="716"/>
      <c r="GFG651" s="716"/>
      <c r="GFH651" s="716"/>
      <c r="GFI651" s="716"/>
      <c r="GFJ651" s="716"/>
      <c r="GFK651" s="716"/>
      <c r="GFL651" s="716"/>
      <c r="GFM651" s="716"/>
      <c r="GFN651" s="716"/>
      <c r="GFO651" s="716"/>
      <c r="GFP651" s="716"/>
      <c r="GFQ651" s="716"/>
      <c r="GFR651" s="716"/>
      <c r="GFS651" s="716"/>
      <c r="GFT651" s="716"/>
      <c r="GFU651" s="716"/>
      <c r="GFV651" s="716"/>
      <c r="GFW651" s="716"/>
      <c r="GFX651" s="716"/>
      <c r="GFY651" s="716"/>
      <c r="GFZ651" s="716"/>
      <c r="GGA651" s="716"/>
      <c r="GGB651" s="716"/>
      <c r="GGC651" s="716"/>
      <c r="GGD651" s="716"/>
      <c r="GGE651" s="716"/>
      <c r="GGF651" s="716"/>
      <c r="GGG651" s="716"/>
      <c r="GGH651" s="716"/>
      <c r="GGI651" s="716"/>
      <c r="GGJ651" s="716"/>
      <c r="GGK651" s="716"/>
      <c r="GGL651" s="716"/>
      <c r="GGM651" s="716"/>
      <c r="GGN651" s="716"/>
      <c r="GGO651" s="716"/>
      <c r="GGP651" s="716"/>
      <c r="GGQ651" s="716"/>
      <c r="GGR651" s="716"/>
      <c r="GGS651" s="716"/>
      <c r="GGT651" s="716"/>
      <c r="GGU651" s="716"/>
      <c r="GGV651" s="716"/>
      <c r="GGW651" s="716"/>
      <c r="GGX651" s="716"/>
      <c r="GGY651" s="716"/>
      <c r="GGZ651" s="716"/>
      <c r="GHA651" s="716"/>
      <c r="GHB651" s="716"/>
      <c r="GHC651" s="716"/>
      <c r="GHD651" s="716"/>
      <c r="GHE651" s="716"/>
      <c r="GHF651" s="716"/>
      <c r="GHG651" s="716"/>
      <c r="GHH651" s="716"/>
      <c r="GHI651" s="716"/>
      <c r="GHJ651" s="716"/>
      <c r="GHK651" s="716"/>
      <c r="GHL651" s="716"/>
      <c r="GHM651" s="716"/>
      <c r="GHN651" s="716"/>
      <c r="GHO651" s="716"/>
      <c r="GHP651" s="716"/>
      <c r="GHQ651" s="716"/>
      <c r="GHR651" s="716"/>
      <c r="GHS651" s="716"/>
      <c r="GHT651" s="716"/>
      <c r="GHU651" s="716"/>
      <c r="GHV651" s="716"/>
      <c r="GHW651" s="716"/>
      <c r="GHX651" s="716"/>
      <c r="GHY651" s="716"/>
      <c r="GHZ651" s="716"/>
      <c r="GIA651" s="716"/>
      <c r="GIB651" s="716"/>
      <c r="GIC651" s="716"/>
      <c r="GID651" s="716"/>
      <c r="GIE651" s="716"/>
      <c r="GIF651" s="716"/>
      <c r="GIG651" s="716"/>
      <c r="GIH651" s="716"/>
      <c r="GII651" s="716"/>
      <c r="GIJ651" s="716"/>
      <c r="GIK651" s="716"/>
      <c r="GIL651" s="716"/>
      <c r="GIM651" s="716"/>
      <c r="GIN651" s="716"/>
      <c r="GIO651" s="716"/>
      <c r="GIP651" s="716"/>
      <c r="GIQ651" s="716"/>
      <c r="GIR651" s="716"/>
      <c r="GIS651" s="716"/>
      <c r="GIT651" s="716"/>
      <c r="GIU651" s="716"/>
      <c r="GIV651" s="716"/>
      <c r="GIW651" s="716"/>
      <c r="GIX651" s="716"/>
      <c r="GIY651" s="716"/>
      <c r="GIZ651" s="716"/>
      <c r="GJA651" s="716"/>
      <c r="GJB651" s="716"/>
      <c r="GJC651" s="716"/>
      <c r="GJD651" s="716"/>
      <c r="GJE651" s="716"/>
      <c r="GJF651" s="716"/>
      <c r="GJG651" s="716"/>
      <c r="GJH651" s="716"/>
      <c r="GJI651" s="716"/>
      <c r="GJJ651" s="716"/>
      <c r="GJK651" s="716"/>
      <c r="GJL651" s="716"/>
      <c r="GJM651" s="716"/>
      <c r="GJN651" s="716"/>
      <c r="GJO651" s="716"/>
      <c r="GJP651" s="716"/>
      <c r="GJQ651" s="716"/>
      <c r="GJR651" s="716"/>
      <c r="GJS651" s="716"/>
      <c r="GJT651" s="716"/>
      <c r="GJU651" s="716"/>
      <c r="GJV651" s="716"/>
      <c r="GJW651" s="716"/>
      <c r="GJX651" s="716"/>
      <c r="GJY651" s="716"/>
      <c r="GJZ651" s="716"/>
      <c r="GKA651" s="716"/>
      <c r="GKB651" s="716"/>
      <c r="GKC651" s="716"/>
      <c r="GKD651" s="716"/>
      <c r="GKE651" s="716"/>
      <c r="GKF651" s="716"/>
      <c r="GKG651" s="716"/>
      <c r="GKH651" s="716"/>
      <c r="GKI651" s="716"/>
      <c r="GKJ651" s="716"/>
      <c r="GKK651" s="716"/>
      <c r="GKL651" s="716"/>
      <c r="GKM651" s="716"/>
      <c r="GKN651" s="716"/>
      <c r="GKO651" s="716"/>
      <c r="GKP651" s="716"/>
      <c r="GKQ651" s="716"/>
      <c r="GKR651" s="716"/>
      <c r="GKS651" s="716"/>
      <c r="GKT651" s="716"/>
      <c r="GKU651" s="716"/>
      <c r="GKV651" s="716"/>
      <c r="GKW651" s="716"/>
      <c r="GKX651" s="716"/>
      <c r="GKY651" s="716"/>
      <c r="GKZ651" s="716"/>
      <c r="GLA651" s="716"/>
      <c r="GLB651" s="716"/>
      <c r="GLC651" s="716"/>
      <c r="GLD651" s="716"/>
      <c r="GLE651" s="716"/>
      <c r="GLF651" s="716"/>
      <c r="GLG651" s="716"/>
      <c r="GLH651" s="716"/>
      <c r="GLI651" s="716"/>
      <c r="GLJ651" s="716"/>
      <c r="GLK651" s="716"/>
      <c r="GLL651" s="716"/>
      <c r="GLM651" s="716"/>
      <c r="GLN651" s="716"/>
      <c r="GLO651" s="716"/>
      <c r="GLP651" s="716"/>
      <c r="GLQ651" s="716"/>
      <c r="GLR651" s="716"/>
      <c r="GLS651" s="716"/>
      <c r="GLT651" s="716"/>
      <c r="GLU651" s="716"/>
      <c r="GLV651" s="716"/>
      <c r="GLW651" s="716"/>
      <c r="GLX651" s="716"/>
      <c r="GLY651" s="716"/>
      <c r="GLZ651" s="716"/>
      <c r="GMA651" s="716"/>
      <c r="GMB651" s="716"/>
      <c r="GMC651" s="716"/>
      <c r="GMD651" s="716"/>
      <c r="GME651" s="716"/>
      <c r="GMF651" s="716"/>
      <c r="GMG651" s="716"/>
      <c r="GMH651" s="716"/>
      <c r="GMI651" s="716"/>
      <c r="GMJ651" s="716"/>
      <c r="GMK651" s="716"/>
      <c r="GML651" s="716"/>
      <c r="GMM651" s="716"/>
      <c r="GMN651" s="716"/>
      <c r="GMO651" s="716"/>
      <c r="GMP651" s="716"/>
      <c r="GMQ651" s="716"/>
      <c r="GMR651" s="716"/>
      <c r="GMS651" s="716"/>
      <c r="GMT651" s="716"/>
      <c r="GMU651" s="716"/>
      <c r="GMV651" s="716"/>
      <c r="GMW651" s="716"/>
      <c r="GMX651" s="716"/>
      <c r="GMY651" s="716"/>
      <c r="GMZ651" s="716"/>
      <c r="GNA651" s="716"/>
      <c r="GNB651" s="716"/>
      <c r="GNC651" s="716"/>
      <c r="GND651" s="716"/>
      <c r="GNE651" s="716"/>
      <c r="GNF651" s="716"/>
      <c r="GNG651" s="716"/>
      <c r="GNH651" s="716"/>
      <c r="GNI651" s="716"/>
      <c r="GNJ651" s="716"/>
      <c r="GNK651" s="716"/>
      <c r="GNL651" s="716"/>
      <c r="GNM651" s="716"/>
      <c r="GNN651" s="716"/>
      <c r="GNO651" s="716"/>
      <c r="GNP651" s="716"/>
      <c r="GNQ651" s="716"/>
      <c r="GNR651" s="716"/>
      <c r="GNS651" s="716"/>
      <c r="GNT651" s="716"/>
      <c r="GNU651" s="716"/>
      <c r="GNV651" s="716"/>
      <c r="GNW651" s="716"/>
      <c r="GNX651" s="716"/>
      <c r="GNY651" s="716"/>
      <c r="GNZ651" s="716"/>
      <c r="GOA651" s="716"/>
      <c r="GOB651" s="716"/>
      <c r="GOC651" s="716"/>
      <c r="GOD651" s="716"/>
      <c r="GOE651" s="716"/>
      <c r="GOF651" s="716"/>
      <c r="GOG651" s="716"/>
      <c r="GOH651" s="716"/>
      <c r="GOI651" s="716"/>
      <c r="GOJ651" s="716"/>
      <c r="GOK651" s="716"/>
      <c r="GOL651" s="716"/>
      <c r="GOM651" s="716"/>
      <c r="GON651" s="716"/>
      <c r="GOO651" s="716"/>
      <c r="GOP651" s="716"/>
      <c r="GOQ651" s="716"/>
      <c r="GOR651" s="716"/>
      <c r="GOS651" s="716"/>
      <c r="GOT651" s="716"/>
      <c r="GOU651" s="716"/>
      <c r="GOV651" s="716"/>
      <c r="GOW651" s="716"/>
      <c r="GOX651" s="716"/>
      <c r="GOY651" s="716"/>
      <c r="GOZ651" s="716"/>
      <c r="GPA651" s="716"/>
      <c r="GPB651" s="716"/>
      <c r="GPC651" s="716"/>
      <c r="GPD651" s="716"/>
      <c r="GPE651" s="716"/>
      <c r="GPF651" s="716"/>
      <c r="GPG651" s="716"/>
      <c r="GPH651" s="716"/>
      <c r="GPI651" s="716"/>
      <c r="GPJ651" s="716"/>
      <c r="GPK651" s="716"/>
      <c r="GPL651" s="716"/>
      <c r="GPM651" s="716"/>
      <c r="GPN651" s="716"/>
      <c r="GPO651" s="716"/>
      <c r="GPP651" s="716"/>
      <c r="GPQ651" s="716"/>
      <c r="GPR651" s="716"/>
      <c r="GPS651" s="716"/>
      <c r="GPT651" s="716"/>
      <c r="GPU651" s="716"/>
      <c r="GPV651" s="716"/>
      <c r="GPW651" s="716"/>
      <c r="GPX651" s="716"/>
      <c r="GPY651" s="716"/>
      <c r="GPZ651" s="716"/>
      <c r="GQA651" s="716"/>
      <c r="GQB651" s="716"/>
      <c r="GQC651" s="716"/>
      <c r="GQD651" s="716"/>
      <c r="GQE651" s="716"/>
      <c r="GQF651" s="716"/>
      <c r="GQG651" s="716"/>
      <c r="GQH651" s="716"/>
      <c r="GQI651" s="716"/>
      <c r="GQJ651" s="716"/>
      <c r="GQK651" s="716"/>
      <c r="GQL651" s="716"/>
      <c r="GQM651" s="716"/>
      <c r="GQN651" s="716"/>
      <c r="GQO651" s="716"/>
      <c r="GQP651" s="716"/>
      <c r="GQQ651" s="716"/>
      <c r="GQR651" s="716"/>
      <c r="GQS651" s="716"/>
      <c r="GQT651" s="716"/>
      <c r="GQU651" s="716"/>
      <c r="GQV651" s="716"/>
      <c r="GQW651" s="716"/>
      <c r="GQX651" s="716"/>
      <c r="GQY651" s="716"/>
      <c r="GQZ651" s="716"/>
      <c r="GRA651" s="716"/>
      <c r="GRB651" s="716"/>
      <c r="GRC651" s="716"/>
      <c r="GRD651" s="716"/>
      <c r="GRE651" s="716"/>
      <c r="GRF651" s="716"/>
      <c r="GRG651" s="716"/>
      <c r="GRH651" s="716"/>
      <c r="GRI651" s="716"/>
      <c r="GRJ651" s="716"/>
      <c r="GRK651" s="716"/>
      <c r="GRL651" s="716"/>
      <c r="GRM651" s="716"/>
      <c r="GRN651" s="716"/>
      <c r="GRO651" s="716"/>
      <c r="GRP651" s="716"/>
      <c r="GRQ651" s="716"/>
      <c r="GRR651" s="716"/>
      <c r="GRS651" s="716"/>
      <c r="GRT651" s="716"/>
      <c r="GRU651" s="716"/>
      <c r="GRV651" s="716"/>
      <c r="GRW651" s="716"/>
      <c r="GRX651" s="716"/>
      <c r="GRY651" s="716"/>
      <c r="GRZ651" s="716"/>
      <c r="GSA651" s="716"/>
      <c r="GSB651" s="716"/>
      <c r="GSC651" s="716"/>
      <c r="GSD651" s="716"/>
      <c r="GSE651" s="716"/>
      <c r="GSF651" s="716"/>
      <c r="GSG651" s="716"/>
      <c r="GSH651" s="716"/>
      <c r="GSI651" s="716"/>
      <c r="GSJ651" s="716"/>
      <c r="GSK651" s="716"/>
      <c r="GSL651" s="716"/>
      <c r="GSM651" s="716"/>
      <c r="GSN651" s="716"/>
      <c r="GSO651" s="716"/>
      <c r="GSP651" s="716"/>
      <c r="GSQ651" s="716"/>
      <c r="GSR651" s="716"/>
      <c r="GSS651" s="716"/>
      <c r="GST651" s="716"/>
      <c r="GSU651" s="716"/>
      <c r="GSV651" s="716"/>
      <c r="GSW651" s="716"/>
      <c r="GSX651" s="716"/>
      <c r="GSY651" s="716"/>
      <c r="GSZ651" s="716"/>
      <c r="GTA651" s="716"/>
      <c r="GTB651" s="716"/>
      <c r="GTC651" s="716"/>
      <c r="GTD651" s="716"/>
      <c r="GTE651" s="716"/>
      <c r="GTF651" s="716"/>
      <c r="GTG651" s="716"/>
      <c r="GTH651" s="716"/>
      <c r="GTI651" s="716"/>
      <c r="GTJ651" s="716"/>
      <c r="GTK651" s="716"/>
      <c r="GTL651" s="716"/>
      <c r="GTM651" s="716"/>
      <c r="GTN651" s="716"/>
      <c r="GTO651" s="716"/>
      <c r="GTP651" s="716"/>
      <c r="GTQ651" s="716"/>
      <c r="GTR651" s="716"/>
      <c r="GTS651" s="716"/>
      <c r="GTT651" s="716"/>
      <c r="GTU651" s="716"/>
      <c r="GTV651" s="716"/>
      <c r="GTW651" s="716"/>
      <c r="GTX651" s="716"/>
      <c r="GTY651" s="716"/>
      <c r="GTZ651" s="716"/>
      <c r="GUA651" s="716"/>
      <c r="GUB651" s="716"/>
      <c r="GUC651" s="716"/>
      <c r="GUD651" s="716"/>
      <c r="GUE651" s="716"/>
      <c r="GUF651" s="716"/>
      <c r="GUG651" s="716"/>
      <c r="GUH651" s="716"/>
      <c r="GUI651" s="716"/>
      <c r="GUJ651" s="716"/>
      <c r="GUK651" s="716"/>
      <c r="GUL651" s="716"/>
      <c r="GUM651" s="716"/>
      <c r="GUN651" s="716"/>
      <c r="GUO651" s="716"/>
      <c r="GUP651" s="716"/>
      <c r="GUQ651" s="716"/>
      <c r="GUR651" s="716"/>
      <c r="GUS651" s="716"/>
      <c r="GUT651" s="716"/>
      <c r="GUU651" s="716"/>
      <c r="GUV651" s="716"/>
      <c r="GUW651" s="716"/>
      <c r="GUX651" s="716"/>
      <c r="GUY651" s="716"/>
      <c r="GUZ651" s="716"/>
      <c r="GVA651" s="716"/>
      <c r="GVB651" s="716"/>
      <c r="GVC651" s="716"/>
      <c r="GVD651" s="716"/>
      <c r="GVE651" s="716"/>
      <c r="GVF651" s="716"/>
      <c r="GVG651" s="716"/>
      <c r="GVH651" s="716"/>
      <c r="GVI651" s="716"/>
      <c r="GVJ651" s="716"/>
      <c r="GVK651" s="716"/>
      <c r="GVL651" s="716"/>
      <c r="GVM651" s="716"/>
      <c r="GVN651" s="716"/>
      <c r="GVO651" s="716"/>
      <c r="GVP651" s="716"/>
      <c r="GVQ651" s="716"/>
      <c r="GVR651" s="716"/>
      <c r="GVS651" s="716"/>
      <c r="GVT651" s="716"/>
      <c r="GVU651" s="716"/>
      <c r="GVV651" s="716"/>
      <c r="GVW651" s="716"/>
      <c r="GVX651" s="716"/>
      <c r="GVY651" s="716"/>
      <c r="GVZ651" s="716"/>
      <c r="GWA651" s="716"/>
      <c r="GWB651" s="716"/>
      <c r="GWC651" s="716"/>
      <c r="GWD651" s="716"/>
      <c r="GWE651" s="716"/>
      <c r="GWF651" s="716"/>
      <c r="GWG651" s="716"/>
      <c r="GWH651" s="716"/>
      <c r="GWI651" s="716"/>
      <c r="GWJ651" s="716"/>
      <c r="GWK651" s="716"/>
      <c r="GWL651" s="716"/>
      <c r="GWM651" s="716"/>
      <c r="GWN651" s="716"/>
      <c r="GWO651" s="716"/>
      <c r="GWP651" s="716"/>
      <c r="GWQ651" s="716"/>
      <c r="GWR651" s="716"/>
      <c r="GWS651" s="716"/>
      <c r="GWT651" s="716"/>
      <c r="GWU651" s="716"/>
      <c r="GWV651" s="716"/>
      <c r="GWW651" s="716"/>
      <c r="GWX651" s="716"/>
      <c r="GWY651" s="716"/>
      <c r="GWZ651" s="716"/>
      <c r="GXA651" s="716"/>
      <c r="GXB651" s="716"/>
      <c r="GXC651" s="716"/>
      <c r="GXD651" s="716"/>
      <c r="GXE651" s="716"/>
      <c r="GXF651" s="716"/>
      <c r="GXG651" s="716"/>
      <c r="GXH651" s="716"/>
      <c r="GXI651" s="716"/>
      <c r="GXJ651" s="716"/>
      <c r="GXK651" s="716"/>
      <c r="GXL651" s="716"/>
      <c r="GXM651" s="716"/>
      <c r="GXN651" s="716"/>
      <c r="GXO651" s="716"/>
      <c r="GXP651" s="716"/>
      <c r="GXQ651" s="716"/>
      <c r="GXR651" s="716"/>
      <c r="GXS651" s="716"/>
      <c r="GXT651" s="716"/>
      <c r="GXU651" s="716"/>
      <c r="GXV651" s="716"/>
      <c r="GXW651" s="716"/>
      <c r="GXX651" s="716"/>
      <c r="GXY651" s="716"/>
      <c r="GXZ651" s="716"/>
      <c r="GYA651" s="716"/>
      <c r="GYB651" s="716"/>
      <c r="GYC651" s="716"/>
      <c r="GYD651" s="716"/>
      <c r="GYE651" s="716"/>
      <c r="GYF651" s="716"/>
      <c r="GYG651" s="716"/>
      <c r="GYH651" s="716"/>
      <c r="GYI651" s="716"/>
      <c r="GYJ651" s="716"/>
      <c r="GYK651" s="716"/>
      <c r="GYL651" s="716"/>
      <c r="GYM651" s="716"/>
      <c r="GYN651" s="716"/>
      <c r="GYO651" s="716"/>
      <c r="GYP651" s="716"/>
      <c r="GYQ651" s="716"/>
      <c r="GYR651" s="716"/>
      <c r="GYS651" s="716"/>
      <c r="GYT651" s="716"/>
      <c r="GYU651" s="716"/>
      <c r="GYV651" s="716"/>
      <c r="GYW651" s="716"/>
      <c r="GYX651" s="716"/>
      <c r="GYY651" s="716"/>
      <c r="GYZ651" s="716"/>
      <c r="GZA651" s="716"/>
      <c r="GZB651" s="716"/>
      <c r="GZC651" s="716"/>
      <c r="GZD651" s="716"/>
      <c r="GZE651" s="716"/>
      <c r="GZF651" s="716"/>
      <c r="GZG651" s="716"/>
      <c r="GZH651" s="716"/>
      <c r="GZI651" s="716"/>
      <c r="GZJ651" s="716"/>
      <c r="GZK651" s="716"/>
      <c r="GZL651" s="716"/>
      <c r="GZM651" s="716"/>
      <c r="GZN651" s="716"/>
      <c r="GZO651" s="716"/>
      <c r="GZP651" s="716"/>
      <c r="GZQ651" s="716"/>
      <c r="GZR651" s="716"/>
      <c r="GZS651" s="716"/>
      <c r="GZT651" s="716"/>
      <c r="GZU651" s="716"/>
      <c r="GZV651" s="716"/>
      <c r="GZW651" s="716"/>
      <c r="GZX651" s="716"/>
      <c r="GZY651" s="716"/>
      <c r="GZZ651" s="716"/>
      <c r="HAA651" s="716"/>
      <c r="HAB651" s="716"/>
      <c r="HAC651" s="716"/>
      <c r="HAD651" s="716"/>
      <c r="HAE651" s="716"/>
      <c r="HAF651" s="716"/>
      <c r="HAG651" s="716"/>
      <c r="HAH651" s="716"/>
      <c r="HAI651" s="716"/>
      <c r="HAJ651" s="716"/>
      <c r="HAK651" s="716"/>
      <c r="HAL651" s="716"/>
      <c r="HAM651" s="716"/>
      <c r="HAN651" s="716"/>
      <c r="HAO651" s="716"/>
      <c r="HAP651" s="716"/>
      <c r="HAQ651" s="716"/>
      <c r="HAR651" s="716"/>
      <c r="HAS651" s="716"/>
      <c r="HAT651" s="716"/>
      <c r="HAU651" s="716"/>
      <c r="HAV651" s="716"/>
      <c r="HAW651" s="716"/>
      <c r="HAX651" s="716"/>
      <c r="HAY651" s="716"/>
      <c r="HAZ651" s="716"/>
      <c r="HBA651" s="716"/>
      <c r="HBB651" s="716"/>
      <c r="HBC651" s="716"/>
      <c r="HBD651" s="716"/>
      <c r="HBE651" s="716"/>
      <c r="HBF651" s="716"/>
      <c r="HBG651" s="716"/>
      <c r="HBH651" s="716"/>
      <c r="HBI651" s="716"/>
      <c r="HBJ651" s="716"/>
      <c r="HBK651" s="716"/>
      <c r="HBL651" s="716"/>
      <c r="HBM651" s="716"/>
      <c r="HBN651" s="716"/>
      <c r="HBO651" s="716"/>
      <c r="HBP651" s="716"/>
      <c r="HBQ651" s="716"/>
      <c r="HBR651" s="716"/>
      <c r="HBS651" s="716"/>
      <c r="HBT651" s="716"/>
      <c r="HBU651" s="716"/>
      <c r="HBV651" s="716"/>
      <c r="HBW651" s="716"/>
      <c r="HBX651" s="716"/>
      <c r="HBY651" s="716"/>
      <c r="HBZ651" s="716"/>
      <c r="HCA651" s="716"/>
      <c r="HCB651" s="716"/>
      <c r="HCC651" s="716"/>
      <c r="HCD651" s="716"/>
      <c r="HCE651" s="716"/>
      <c r="HCF651" s="716"/>
      <c r="HCG651" s="716"/>
      <c r="HCH651" s="716"/>
      <c r="HCI651" s="716"/>
      <c r="HCJ651" s="716"/>
      <c r="HCK651" s="716"/>
      <c r="HCL651" s="716"/>
      <c r="HCM651" s="716"/>
      <c r="HCN651" s="716"/>
      <c r="HCO651" s="716"/>
      <c r="HCP651" s="716"/>
      <c r="HCQ651" s="716"/>
      <c r="HCR651" s="716"/>
      <c r="HCS651" s="716"/>
      <c r="HCT651" s="716"/>
      <c r="HCU651" s="716"/>
      <c r="HCV651" s="716"/>
      <c r="HCW651" s="716"/>
      <c r="HCX651" s="716"/>
      <c r="HCY651" s="716"/>
      <c r="HCZ651" s="716"/>
      <c r="HDA651" s="716"/>
      <c r="HDB651" s="716"/>
      <c r="HDC651" s="716"/>
      <c r="HDD651" s="716"/>
      <c r="HDE651" s="716"/>
      <c r="HDF651" s="716"/>
      <c r="HDG651" s="716"/>
      <c r="HDH651" s="716"/>
      <c r="HDI651" s="716"/>
      <c r="HDJ651" s="716"/>
      <c r="HDK651" s="716"/>
      <c r="HDL651" s="716"/>
      <c r="HDM651" s="716"/>
      <c r="HDN651" s="716"/>
      <c r="HDO651" s="716"/>
      <c r="HDP651" s="716"/>
      <c r="HDQ651" s="716"/>
      <c r="HDR651" s="716"/>
      <c r="HDS651" s="716"/>
      <c r="HDT651" s="716"/>
      <c r="HDU651" s="716"/>
      <c r="HDV651" s="716"/>
      <c r="HDW651" s="716"/>
      <c r="HDX651" s="716"/>
      <c r="HDY651" s="716"/>
      <c r="HDZ651" s="716"/>
      <c r="HEA651" s="716"/>
      <c r="HEB651" s="716"/>
      <c r="HEC651" s="716"/>
      <c r="HED651" s="716"/>
      <c r="HEE651" s="716"/>
      <c r="HEF651" s="716"/>
      <c r="HEG651" s="716"/>
      <c r="HEH651" s="716"/>
      <c r="HEI651" s="716"/>
      <c r="HEJ651" s="716"/>
      <c r="HEK651" s="716"/>
      <c r="HEL651" s="716"/>
      <c r="HEM651" s="716"/>
      <c r="HEN651" s="716"/>
      <c r="HEO651" s="716"/>
      <c r="HEP651" s="716"/>
      <c r="HEQ651" s="716"/>
      <c r="HER651" s="716"/>
      <c r="HES651" s="716"/>
      <c r="HET651" s="716"/>
      <c r="HEU651" s="716"/>
      <c r="HEV651" s="716"/>
      <c r="HEW651" s="716"/>
      <c r="HEX651" s="716"/>
      <c r="HEY651" s="716"/>
      <c r="HEZ651" s="716"/>
      <c r="HFA651" s="716"/>
      <c r="HFB651" s="716"/>
      <c r="HFC651" s="716"/>
      <c r="HFD651" s="716"/>
      <c r="HFE651" s="716"/>
      <c r="HFF651" s="716"/>
      <c r="HFG651" s="716"/>
      <c r="HFH651" s="716"/>
      <c r="HFI651" s="716"/>
      <c r="HFJ651" s="716"/>
      <c r="HFK651" s="716"/>
      <c r="HFL651" s="716"/>
      <c r="HFM651" s="716"/>
      <c r="HFN651" s="716"/>
      <c r="HFO651" s="716"/>
      <c r="HFP651" s="716"/>
      <c r="HFQ651" s="716"/>
      <c r="HFR651" s="716"/>
      <c r="HFS651" s="716"/>
      <c r="HFT651" s="716"/>
      <c r="HFU651" s="716"/>
      <c r="HFV651" s="716"/>
      <c r="HFW651" s="716"/>
      <c r="HFX651" s="716"/>
      <c r="HFY651" s="716"/>
      <c r="HFZ651" s="716"/>
      <c r="HGA651" s="716"/>
      <c r="HGB651" s="716"/>
      <c r="HGC651" s="716"/>
      <c r="HGD651" s="716"/>
      <c r="HGE651" s="716"/>
      <c r="HGF651" s="716"/>
      <c r="HGG651" s="716"/>
      <c r="HGH651" s="716"/>
      <c r="HGI651" s="716"/>
      <c r="HGJ651" s="716"/>
      <c r="HGK651" s="716"/>
      <c r="HGL651" s="716"/>
      <c r="HGM651" s="716"/>
      <c r="HGN651" s="716"/>
      <c r="HGO651" s="716"/>
      <c r="HGP651" s="716"/>
      <c r="HGQ651" s="716"/>
      <c r="HGR651" s="716"/>
      <c r="HGS651" s="716"/>
      <c r="HGT651" s="716"/>
      <c r="HGU651" s="716"/>
      <c r="HGV651" s="716"/>
      <c r="HGW651" s="716"/>
      <c r="HGX651" s="716"/>
      <c r="HGY651" s="716"/>
      <c r="HGZ651" s="716"/>
      <c r="HHA651" s="716"/>
      <c r="HHB651" s="716"/>
      <c r="HHC651" s="716"/>
      <c r="HHD651" s="716"/>
      <c r="HHE651" s="716"/>
      <c r="HHF651" s="716"/>
      <c r="HHG651" s="716"/>
      <c r="HHH651" s="716"/>
      <c r="HHI651" s="716"/>
      <c r="HHJ651" s="716"/>
      <c r="HHK651" s="716"/>
      <c r="HHL651" s="716"/>
      <c r="HHM651" s="716"/>
      <c r="HHN651" s="716"/>
      <c r="HHO651" s="716"/>
      <c r="HHP651" s="716"/>
      <c r="HHQ651" s="716"/>
      <c r="HHR651" s="716"/>
      <c r="HHS651" s="716"/>
      <c r="HHT651" s="716"/>
      <c r="HHU651" s="716"/>
      <c r="HHV651" s="716"/>
      <c r="HHW651" s="716"/>
      <c r="HHX651" s="716"/>
      <c r="HHY651" s="716"/>
      <c r="HHZ651" s="716"/>
      <c r="HIA651" s="716"/>
      <c r="HIB651" s="716"/>
      <c r="HIC651" s="716"/>
      <c r="HID651" s="716"/>
      <c r="HIE651" s="716"/>
      <c r="HIF651" s="716"/>
      <c r="HIG651" s="716"/>
      <c r="HIH651" s="716"/>
      <c r="HII651" s="716"/>
      <c r="HIJ651" s="716"/>
      <c r="HIK651" s="716"/>
      <c r="HIL651" s="716"/>
      <c r="HIM651" s="716"/>
      <c r="HIN651" s="716"/>
      <c r="HIO651" s="716"/>
      <c r="HIP651" s="716"/>
      <c r="HIQ651" s="716"/>
      <c r="HIR651" s="716"/>
      <c r="HIS651" s="716"/>
      <c r="HIT651" s="716"/>
      <c r="HIU651" s="716"/>
      <c r="HIV651" s="716"/>
      <c r="HIW651" s="716"/>
      <c r="HIX651" s="716"/>
      <c r="HIY651" s="716"/>
      <c r="HIZ651" s="716"/>
      <c r="HJA651" s="716"/>
      <c r="HJB651" s="716"/>
      <c r="HJC651" s="716"/>
      <c r="HJD651" s="716"/>
      <c r="HJE651" s="716"/>
      <c r="HJF651" s="716"/>
      <c r="HJG651" s="716"/>
      <c r="HJH651" s="716"/>
      <c r="HJI651" s="716"/>
      <c r="HJJ651" s="716"/>
      <c r="HJK651" s="716"/>
      <c r="HJL651" s="716"/>
      <c r="HJM651" s="716"/>
      <c r="HJN651" s="716"/>
      <c r="HJO651" s="716"/>
      <c r="HJP651" s="716"/>
      <c r="HJQ651" s="716"/>
      <c r="HJR651" s="716"/>
      <c r="HJS651" s="716"/>
      <c r="HJT651" s="716"/>
      <c r="HJU651" s="716"/>
      <c r="HJV651" s="716"/>
      <c r="HJW651" s="716"/>
      <c r="HJX651" s="716"/>
      <c r="HJY651" s="716"/>
      <c r="HJZ651" s="716"/>
      <c r="HKA651" s="716"/>
      <c r="HKB651" s="716"/>
      <c r="HKC651" s="716"/>
      <c r="HKD651" s="716"/>
      <c r="HKE651" s="716"/>
      <c r="HKF651" s="716"/>
      <c r="HKG651" s="716"/>
      <c r="HKH651" s="716"/>
      <c r="HKI651" s="716"/>
      <c r="HKJ651" s="716"/>
      <c r="HKK651" s="716"/>
      <c r="HKL651" s="716"/>
      <c r="HKM651" s="716"/>
      <c r="HKN651" s="716"/>
      <c r="HKO651" s="716"/>
      <c r="HKP651" s="716"/>
      <c r="HKQ651" s="716"/>
      <c r="HKR651" s="716"/>
      <c r="HKS651" s="716"/>
      <c r="HKT651" s="716"/>
      <c r="HKU651" s="716"/>
      <c r="HKV651" s="716"/>
      <c r="HKW651" s="716"/>
      <c r="HKX651" s="716"/>
      <c r="HKY651" s="716"/>
      <c r="HKZ651" s="716"/>
      <c r="HLA651" s="716"/>
      <c r="HLB651" s="716"/>
      <c r="HLC651" s="716"/>
      <c r="HLD651" s="716"/>
      <c r="HLE651" s="716"/>
      <c r="HLF651" s="716"/>
      <c r="HLG651" s="716"/>
      <c r="HLH651" s="716"/>
      <c r="HLI651" s="716"/>
      <c r="HLJ651" s="716"/>
      <c r="HLK651" s="716"/>
      <c r="HLL651" s="716"/>
      <c r="HLM651" s="716"/>
      <c r="HLN651" s="716"/>
      <c r="HLO651" s="716"/>
      <c r="HLP651" s="716"/>
      <c r="HLQ651" s="716"/>
      <c r="HLR651" s="716"/>
      <c r="HLS651" s="716"/>
      <c r="HLT651" s="716"/>
      <c r="HLU651" s="716"/>
      <c r="HLV651" s="716"/>
      <c r="HLW651" s="716"/>
      <c r="HLX651" s="716"/>
      <c r="HLY651" s="716"/>
      <c r="HLZ651" s="716"/>
      <c r="HMA651" s="716"/>
      <c r="HMB651" s="716"/>
      <c r="HMC651" s="716"/>
      <c r="HMD651" s="716"/>
      <c r="HME651" s="716"/>
      <c r="HMF651" s="716"/>
      <c r="HMG651" s="716"/>
      <c r="HMH651" s="716"/>
      <c r="HMI651" s="716"/>
      <c r="HMJ651" s="716"/>
      <c r="HMK651" s="716"/>
      <c r="HML651" s="716"/>
      <c r="HMM651" s="716"/>
      <c r="HMN651" s="716"/>
      <c r="HMO651" s="716"/>
      <c r="HMP651" s="716"/>
      <c r="HMQ651" s="716"/>
      <c r="HMR651" s="716"/>
      <c r="HMS651" s="716"/>
      <c r="HMT651" s="716"/>
      <c r="HMU651" s="716"/>
      <c r="HMV651" s="716"/>
      <c r="HMW651" s="716"/>
      <c r="HMX651" s="716"/>
      <c r="HMY651" s="716"/>
      <c r="HMZ651" s="716"/>
      <c r="HNA651" s="716"/>
      <c r="HNB651" s="716"/>
      <c r="HNC651" s="716"/>
      <c r="HND651" s="716"/>
      <c r="HNE651" s="716"/>
      <c r="HNF651" s="716"/>
      <c r="HNG651" s="716"/>
      <c r="HNH651" s="716"/>
      <c r="HNI651" s="716"/>
      <c r="HNJ651" s="716"/>
      <c r="HNK651" s="716"/>
      <c r="HNL651" s="716"/>
      <c r="HNM651" s="716"/>
      <c r="HNN651" s="716"/>
      <c r="HNO651" s="716"/>
      <c r="HNP651" s="716"/>
      <c r="HNQ651" s="716"/>
      <c r="HNR651" s="716"/>
      <c r="HNS651" s="716"/>
      <c r="HNT651" s="716"/>
      <c r="HNU651" s="716"/>
      <c r="HNV651" s="716"/>
      <c r="HNW651" s="716"/>
      <c r="HNX651" s="716"/>
      <c r="HNY651" s="716"/>
      <c r="HNZ651" s="716"/>
      <c r="HOA651" s="716"/>
      <c r="HOB651" s="716"/>
      <c r="HOC651" s="716"/>
      <c r="HOD651" s="716"/>
      <c r="HOE651" s="716"/>
      <c r="HOF651" s="716"/>
      <c r="HOG651" s="716"/>
      <c r="HOH651" s="716"/>
      <c r="HOI651" s="716"/>
      <c r="HOJ651" s="716"/>
      <c r="HOK651" s="716"/>
      <c r="HOL651" s="716"/>
      <c r="HOM651" s="716"/>
      <c r="HON651" s="716"/>
      <c r="HOO651" s="716"/>
      <c r="HOP651" s="716"/>
      <c r="HOQ651" s="716"/>
      <c r="HOR651" s="716"/>
      <c r="HOS651" s="716"/>
      <c r="HOT651" s="716"/>
      <c r="HOU651" s="716"/>
      <c r="HOV651" s="716"/>
      <c r="HOW651" s="716"/>
      <c r="HOX651" s="716"/>
      <c r="HOY651" s="716"/>
      <c r="HOZ651" s="716"/>
      <c r="HPA651" s="716"/>
      <c r="HPB651" s="716"/>
      <c r="HPC651" s="716"/>
      <c r="HPD651" s="716"/>
      <c r="HPE651" s="716"/>
      <c r="HPF651" s="716"/>
      <c r="HPG651" s="716"/>
      <c r="HPH651" s="716"/>
      <c r="HPI651" s="716"/>
      <c r="HPJ651" s="716"/>
      <c r="HPK651" s="716"/>
      <c r="HPL651" s="716"/>
      <c r="HPM651" s="716"/>
      <c r="HPN651" s="716"/>
      <c r="HPO651" s="716"/>
      <c r="HPP651" s="716"/>
      <c r="HPQ651" s="716"/>
      <c r="HPR651" s="716"/>
      <c r="HPS651" s="716"/>
      <c r="HPT651" s="716"/>
      <c r="HPU651" s="716"/>
      <c r="HPV651" s="716"/>
      <c r="HPW651" s="716"/>
      <c r="HPX651" s="716"/>
      <c r="HPY651" s="716"/>
      <c r="HPZ651" s="716"/>
      <c r="HQA651" s="716"/>
      <c r="HQB651" s="716"/>
      <c r="HQC651" s="716"/>
      <c r="HQD651" s="716"/>
      <c r="HQE651" s="716"/>
      <c r="HQF651" s="716"/>
      <c r="HQG651" s="716"/>
      <c r="HQH651" s="716"/>
      <c r="HQI651" s="716"/>
      <c r="HQJ651" s="716"/>
      <c r="HQK651" s="716"/>
      <c r="HQL651" s="716"/>
      <c r="HQM651" s="716"/>
      <c r="HQN651" s="716"/>
      <c r="HQO651" s="716"/>
      <c r="HQP651" s="716"/>
      <c r="HQQ651" s="716"/>
      <c r="HQR651" s="716"/>
      <c r="HQS651" s="716"/>
      <c r="HQT651" s="716"/>
      <c r="HQU651" s="716"/>
      <c r="HQV651" s="716"/>
      <c r="HQW651" s="716"/>
      <c r="HQX651" s="716"/>
      <c r="HQY651" s="716"/>
      <c r="HQZ651" s="716"/>
      <c r="HRA651" s="716"/>
      <c r="HRB651" s="716"/>
      <c r="HRC651" s="716"/>
      <c r="HRD651" s="716"/>
      <c r="HRE651" s="716"/>
      <c r="HRF651" s="716"/>
      <c r="HRG651" s="716"/>
      <c r="HRH651" s="716"/>
      <c r="HRI651" s="716"/>
      <c r="HRJ651" s="716"/>
      <c r="HRK651" s="716"/>
      <c r="HRL651" s="716"/>
      <c r="HRM651" s="716"/>
      <c r="HRN651" s="716"/>
      <c r="HRO651" s="716"/>
      <c r="HRP651" s="716"/>
      <c r="HRQ651" s="716"/>
      <c r="HRR651" s="716"/>
      <c r="HRS651" s="716"/>
      <c r="HRT651" s="716"/>
      <c r="HRU651" s="716"/>
      <c r="HRV651" s="716"/>
      <c r="HRW651" s="716"/>
      <c r="HRX651" s="716"/>
      <c r="HRY651" s="716"/>
      <c r="HRZ651" s="716"/>
      <c r="HSA651" s="716"/>
      <c r="HSB651" s="716"/>
      <c r="HSC651" s="716"/>
      <c r="HSD651" s="716"/>
      <c r="HSE651" s="716"/>
      <c r="HSF651" s="716"/>
      <c r="HSG651" s="716"/>
      <c r="HSH651" s="716"/>
      <c r="HSI651" s="716"/>
      <c r="HSJ651" s="716"/>
      <c r="HSK651" s="716"/>
      <c r="HSL651" s="716"/>
      <c r="HSM651" s="716"/>
      <c r="HSN651" s="716"/>
      <c r="HSO651" s="716"/>
      <c r="HSP651" s="716"/>
      <c r="HSQ651" s="716"/>
      <c r="HSR651" s="716"/>
      <c r="HSS651" s="716"/>
      <c r="HST651" s="716"/>
      <c r="HSU651" s="716"/>
      <c r="HSV651" s="716"/>
      <c r="HSW651" s="716"/>
      <c r="HSX651" s="716"/>
      <c r="HSY651" s="716"/>
      <c r="HSZ651" s="716"/>
      <c r="HTA651" s="716"/>
      <c r="HTB651" s="716"/>
      <c r="HTC651" s="716"/>
      <c r="HTD651" s="716"/>
      <c r="HTE651" s="716"/>
      <c r="HTF651" s="716"/>
      <c r="HTG651" s="716"/>
      <c r="HTH651" s="716"/>
      <c r="HTI651" s="716"/>
      <c r="HTJ651" s="716"/>
      <c r="HTK651" s="716"/>
      <c r="HTL651" s="716"/>
      <c r="HTM651" s="716"/>
      <c r="HTN651" s="716"/>
      <c r="HTO651" s="716"/>
      <c r="HTP651" s="716"/>
      <c r="HTQ651" s="716"/>
      <c r="HTR651" s="716"/>
      <c r="HTS651" s="716"/>
      <c r="HTT651" s="716"/>
      <c r="HTU651" s="716"/>
      <c r="HTV651" s="716"/>
      <c r="HTW651" s="716"/>
      <c r="HTX651" s="716"/>
      <c r="HTY651" s="716"/>
      <c r="HTZ651" s="716"/>
      <c r="HUA651" s="716"/>
      <c r="HUB651" s="716"/>
      <c r="HUC651" s="716"/>
      <c r="HUD651" s="716"/>
      <c r="HUE651" s="716"/>
      <c r="HUF651" s="716"/>
      <c r="HUG651" s="716"/>
      <c r="HUH651" s="716"/>
      <c r="HUI651" s="716"/>
      <c r="HUJ651" s="716"/>
      <c r="HUK651" s="716"/>
      <c r="HUL651" s="716"/>
      <c r="HUM651" s="716"/>
      <c r="HUN651" s="716"/>
      <c r="HUO651" s="716"/>
      <c r="HUP651" s="716"/>
      <c r="HUQ651" s="716"/>
      <c r="HUR651" s="716"/>
      <c r="HUS651" s="716"/>
      <c r="HUT651" s="716"/>
      <c r="HUU651" s="716"/>
      <c r="HUV651" s="716"/>
      <c r="HUW651" s="716"/>
      <c r="HUX651" s="716"/>
      <c r="HUY651" s="716"/>
      <c r="HUZ651" s="716"/>
      <c r="HVA651" s="716"/>
      <c r="HVB651" s="716"/>
      <c r="HVC651" s="716"/>
      <c r="HVD651" s="716"/>
      <c r="HVE651" s="716"/>
      <c r="HVF651" s="716"/>
      <c r="HVG651" s="716"/>
      <c r="HVH651" s="716"/>
      <c r="HVI651" s="716"/>
      <c r="HVJ651" s="716"/>
      <c r="HVK651" s="716"/>
      <c r="HVL651" s="716"/>
      <c r="HVM651" s="716"/>
      <c r="HVN651" s="716"/>
      <c r="HVO651" s="716"/>
      <c r="HVP651" s="716"/>
      <c r="HVQ651" s="716"/>
      <c r="HVR651" s="716"/>
      <c r="HVS651" s="716"/>
      <c r="HVT651" s="716"/>
      <c r="HVU651" s="716"/>
      <c r="HVV651" s="716"/>
      <c r="HVW651" s="716"/>
      <c r="HVX651" s="716"/>
      <c r="HVY651" s="716"/>
      <c r="HVZ651" s="716"/>
      <c r="HWA651" s="716"/>
      <c r="HWB651" s="716"/>
      <c r="HWC651" s="716"/>
      <c r="HWD651" s="716"/>
      <c r="HWE651" s="716"/>
      <c r="HWF651" s="716"/>
      <c r="HWG651" s="716"/>
      <c r="HWH651" s="716"/>
      <c r="HWI651" s="716"/>
      <c r="HWJ651" s="716"/>
      <c r="HWK651" s="716"/>
      <c r="HWL651" s="716"/>
      <c r="HWM651" s="716"/>
      <c r="HWN651" s="716"/>
      <c r="HWO651" s="716"/>
      <c r="HWP651" s="716"/>
      <c r="HWQ651" s="716"/>
      <c r="HWR651" s="716"/>
      <c r="HWS651" s="716"/>
      <c r="HWT651" s="716"/>
      <c r="HWU651" s="716"/>
      <c r="HWV651" s="716"/>
      <c r="HWW651" s="716"/>
      <c r="HWX651" s="716"/>
      <c r="HWY651" s="716"/>
      <c r="HWZ651" s="716"/>
      <c r="HXA651" s="716"/>
      <c r="HXB651" s="716"/>
      <c r="HXC651" s="716"/>
      <c r="HXD651" s="716"/>
      <c r="HXE651" s="716"/>
      <c r="HXF651" s="716"/>
      <c r="HXG651" s="716"/>
      <c r="HXH651" s="716"/>
      <c r="HXI651" s="716"/>
      <c r="HXJ651" s="716"/>
      <c r="HXK651" s="716"/>
      <c r="HXL651" s="716"/>
      <c r="HXM651" s="716"/>
      <c r="HXN651" s="716"/>
      <c r="HXO651" s="716"/>
      <c r="HXP651" s="716"/>
      <c r="HXQ651" s="716"/>
      <c r="HXR651" s="716"/>
      <c r="HXS651" s="716"/>
      <c r="HXT651" s="716"/>
      <c r="HXU651" s="716"/>
      <c r="HXV651" s="716"/>
      <c r="HXW651" s="716"/>
      <c r="HXX651" s="716"/>
      <c r="HXY651" s="716"/>
      <c r="HXZ651" s="716"/>
      <c r="HYA651" s="716"/>
      <c r="HYB651" s="716"/>
      <c r="HYC651" s="716"/>
      <c r="HYD651" s="716"/>
      <c r="HYE651" s="716"/>
      <c r="HYF651" s="716"/>
      <c r="HYG651" s="716"/>
      <c r="HYH651" s="716"/>
      <c r="HYI651" s="716"/>
      <c r="HYJ651" s="716"/>
      <c r="HYK651" s="716"/>
      <c r="HYL651" s="716"/>
      <c r="HYM651" s="716"/>
      <c r="HYN651" s="716"/>
      <c r="HYO651" s="716"/>
      <c r="HYP651" s="716"/>
      <c r="HYQ651" s="716"/>
      <c r="HYR651" s="716"/>
      <c r="HYS651" s="716"/>
      <c r="HYT651" s="716"/>
      <c r="HYU651" s="716"/>
      <c r="HYV651" s="716"/>
      <c r="HYW651" s="716"/>
      <c r="HYX651" s="716"/>
      <c r="HYY651" s="716"/>
      <c r="HYZ651" s="716"/>
      <c r="HZA651" s="716"/>
      <c r="HZB651" s="716"/>
      <c r="HZC651" s="716"/>
      <c r="HZD651" s="716"/>
      <c r="HZE651" s="716"/>
      <c r="HZF651" s="716"/>
      <c r="HZG651" s="716"/>
      <c r="HZH651" s="716"/>
      <c r="HZI651" s="716"/>
      <c r="HZJ651" s="716"/>
      <c r="HZK651" s="716"/>
      <c r="HZL651" s="716"/>
      <c r="HZM651" s="716"/>
      <c r="HZN651" s="716"/>
      <c r="HZO651" s="716"/>
      <c r="HZP651" s="716"/>
      <c r="HZQ651" s="716"/>
      <c r="HZR651" s="716"/>
      <c r="HZS651" s="716"/>
      <c r="HZT651" s="716"/>
      <c r="HZU651" s="716"/>
      <c r="HZV651" s="716"/>
      <c r="HZW651" s="716"/>
      <c r="HZX651" s="716"/>
      <c r="HZY651" s="716"/>
      <c r="HZZ651" s="716"/>
      <c r="IAA651" s="716"/>
      <c r="IAB651" s="716"/>
      <c r="IAC651" s="716"/>
      <c r="IAD651" s="716"/>
      <c r="IAE651" s="716"/>
      <c r="IAF651" s="716"/>
      <c r="IAG651" s="716"/>
      <c r="IAH651" s="716"/>
      <c r="IAI651" s="716"/>
      <c r="IAJ651" s="716"/>
      <c r="IAK651" s="716"/>
      <c r="IAL651" s="716"/>
      <c r="IAM651" s="716"/>
      <c r="IAN651" s="716"/>
      <c r="IAO651" s="716"/>
      <c r="IAP651" s="716"/>
      <c r="IAQ651" s="716"/>
      <c r="IAR651" s="716"/>
      <c r="IAS651" s="716"/>
      <c r="IAT651" s="716"/>
      <c r="IAU651" s="716"/>
      <c r="IAV651" s="716"/>
      <c r="IAW651" s="716"/>
      <c r="IAX651" s="716"/>
      <c r="IAY651" s="716"/>
      <c r="IAZ651" s="716"/>
      <c r="IBA651" s="716"/>
      <c r="IBB651" s="716"/>
      <c r="IBC651" s="716"/>
      <c r="IBD651" s="716"/>
      <c r="IBE651" s="716"/>
      <c r="IBF651" s="716"/>
      <c r="IBG651" s="716"/>
      <c r="IBH651" s="716"/>
      <c r="IBI651" s="716"/>
      <c r="IBJ651" s="716"/>
      <c r="IBK651" s="716"/>
      <c r="IBL651" s="716"/>
      <c r="IBM651" s="716"/>
      <c r="IBN651" s="716"/>
      <c r="IBO651" s="716"/>
      <c r="IBP651" s="716"/>
      <c r="IBQ651" s="716"/>
      <c r="IBR651" s="716"/>
      <c r="IBS651" s="716"/>
      <c r="IBT651" s="716"/>
      <c r="IBU651" s="716"/>
      <c r="IBV651" s="716"/>
      <c r="IBW651" s="716"/>
      <c r="IBX651" s="716"/>
      <c r="IBY651" s="716"/>
      <c r="IBZ651" s="716"/>
      <c r="ICA651" s="716"/>
      <c r="ICB651" s="716"/>
      <c r="ICC651" s="716"/>
      <c r="ICD651" s="716"/>
      <c r="ICE651" s="716"/>
      <c r="ICF651" s="716"/>
      <c r="ICG651" s="716"/>
      <c r="ICH651" s="716"/>
      <c r="ICI651" s="716"/>
      <c r="ICJ651" s="716"/>
      <c r="ICK651" s="716"/>
      <c r="ICL651" s="716"/>
      <c r="ICM651" s="716"/>
      <c r="ICN651" s="716"/>
      <c r="ICO651" s="716"/>
      <c r="ICP651" s="716"/>
      <c r="ICQ651" s="716"/>
      <c r="ICR651" s="716"/>
      <c r="ICS651" s="716"/>
      <c r="ICT651" s="716"/>
      <c r="ICU651" s="716"/>
      <c r="ICV651" s="716"/>
      <c r="ICW651" s="716"/>
      <c r="ICX651" s="716"/>
      <c r="ICY651" s="716"/>
      <c r="ICZ651" s="716"/>
      <c r="IDA651" s="716"/>
      <c r="IDB651" s="716"/>
      <c r="IDC651" s="716"/>
      <c r="IDD651" s="716"/>
      <c r="IDE651" s="716"/>
      <c r="IDF651" s="716"/>
      <c r="IDG651" s="716"/>
      <c r="IDH651" s="716"/>
      <c r="IDI651" s="716"/>
      <c r="IDJ651" s="716"/>
      <c r="IDK651" s="716"/>
      <c r="IDL651" s="716"/>
      <c r="IDM651" s="716"/>
      <c r="IDN651" s="716"/>
      <c r="IDO651" s="716"/>
      <c r="IDP651" s="716"/>
      <c r="IDQ651" s="716"/>
      <c r="IDR651" s="716"/>
      <c r="IDS651" s="716"/>
      <c r="IDT651" s="716"/>
      <c r="IDU651" s="716"/>
      <c r="IDV651" s="716"/>
      <c r="IDW651" s="716"/>
      <c r="IDX651" s="716"/>
      <c r="IDY651" s="716"/>
      <c r="IDZ651" s="716"/>
      <c r="IEA651" s="716"/>
      <c r="IEB651" s="716"/>
      <c r="IEC651" s="716"/>
      <c r="IED651" s="716"/>
      <c r="IEE651" s="716"/>
      <c r="IEF651" s="716"/>
      <c r="IEG651" s="716"/>
      <c r="IEH651" s="716"/>
      <c r="IEI651" s="716"/>
      <c r="IEJ651" s="716"/>
      <c r="IEK651" s="716"/>
      <c r="IEL651" s="716"/>
      <c r="IEM651" s="716"/>
      <c r="IEN651" s="716"/>
      <c r="IEO651" s="716"/>
      <c r="IEP651" s="716"/>
      <c r="IEQ651" s="716"/>
      <c r="IER651" s="716"/>
      <c r="IES651" s="716"/>
      <c r="IET651" s="716"/>
      <c r="IEU651" s="716"/>
      <c r="IEV651" s="716"/>
      <c r="IEW651" s="716"/>
      <c r="IEX651" s="716"/>
      <c r="IEY651" s="716"/>
      <c r="IEZ651" s="716"/>
      <c r="IFA651" s="716"/>
      <c r="IFB651" s="716"/>
      <c r="IFC651" s="716"/>
      <c r="IFD651" s="716"/>
      <c r="IFE651" s="716"/>
      <c r="IFF651" s="716"/>
      <c r="IFG651" s="716"/>
      <c r="IFH651" s="716"/>
      <c r="IFI651" s="716"/>
      <c r="IFJ651" s="716"/>
      <c r="IFK651" s="716"/>
      <c r="IFL651" s="716"/>
      <c r="IFM651" s="716"/>
      <c r="IFN651" s="716"/>
      <c r="IFO651" s="716"/>
      <c r="IFP651" s="716"/>
      <c r="IFQ651" s="716"/>
      <c r="IFR651" s="716"/>
      <c r="IFS651" s="716"/>
      <c r="IFT651" s="716"/>
      <c r="IFU651" s="716"/>
      <c r="IFV651" s="716"/>
      <c r="IFW651" s="716"/>
      <c r="IFX651" s="716"/>
      <c r="IFY651" s="716"/>
      <c r="IFZ651" s="716"/>
      <c r="IGA651" s="716"/>
      <c r="IGB651" s="716"/>
      <c r="IGC651" s="716"/>
      <c r="IGD651" s="716"/>
      <c r="IGE651" s="716"/>
      <c r="IGF651" s="716"/>
      <c r="IGG651" s="716"/>
      <c r="IGH651" s="716"/>
      <c r="IGI651" s="716"/>
      <c r="IGJ651" s="716"/>
      <c r="IGK651" s="716"/>
      <c r="IGL651" s="716"/>
      <c r="IGM651" s="716"/>
      <c r="IGN651" s="716"/>
      <c r="IGO651" s="716"/>
      <c r="IGP651" s="716"/>
      <c r="IGQ651" s="716"/>
      <c r="IGR651" s="716"/>
      <c r="IGS651" s="716"/>
      <c r="IGT651" s="716"/>
      <c r="IGU651" s="716"/>
      <c r="IGV651" s="716"/>
      <c r="IGW651" s="716"/>
      <c r="IGX651" s="716"/>
      <c r="IGY651" s="716"/>
      <c r="IGZ651" s="716"/>
      <c r="IHA651" s="716"/>
      <c r="IHB651" s="716"/>
      <c r="IHC651" s="716"/>
      <c r="IHD651" s="716"/>
      <c r="IHE651" s="716"/>
      <c r="IHF651" s="716"/>
      <c r="IHG651" s="716"/>
      <c r="IHH651" s="716"/>
      <c r="IHI651" s="716"/>
      <c r="IHJ651" s="716"/>
      <c r="IHK651" s="716"/>
      <c r="IHL651" s="716"/>
      <c r="IHM651" s="716"/>
      <c r="IHN651" s="716"/>
      <c r="IHO651" s="716"/>
      <c r="IHP651" s="716"/>
      <c r="IHQ651" s="716"/>
      <c r="IHR651" s="716"/>
      <c r="IHS651" s="716"/>
      <c r="IHT651" s="716"/>
      <c r="IHU651" s="716"/>
      <c r="IHV651" s="716"/>
      <c r="IHW651" s="716"/>
      <c r="IHX651" s="716"/>
      <c r="IHY651" s="716"/>
      <c r="IHZ651" s="716"/>
      <c r="IIA651" s="716"/>
      <c r="IIB651" s="716"/>
      <c r="IIC651" s="716"/>
      <c r="IID651" s="716"/>
      <c r="IIE651" s="716"/>
      <c r="IIF651" s="716"/>
      <c r="IIG651" s="716"/>
      <c r="IIH651" s="716"/>
      <c r="III651" s="716"/>
      <c r="IIJ651" s="716"/>
      <c r="IIK651" s="716"/>
      <c r="IIL651" s="716"/>
      <c r="IIM651" s="716"/>
      <c r="IIN651" s="716"/>
      <c r="IIO651" s="716"/>
      <c r="IIP651" s="716"/>
      <c r="IIQ651" s="716"/>
      <c r="IIR651" s="716"/>
      <c r="IIS651" s="716"/>
      <c r="IIT651" s="716"/>
      <c r="IIU651" s="716"/>
      <c r="IIV651" s="716"/>
      <c r="IIW651" s="716"/>
      <c r="IIX651" s="716"/>
      <c r="IIY651" s="716"/>
      <c r="IIZ651" s="716"/>
      <c r="IJA651" s="716"/>
      <c r="IJB651" s="716"/>
      <c r="IJC651" s="716"/>
      <c r="IJD651" s="716"/>
      <c r="IJE651" s="716"/>
      <c r="IJF651" s="716"/>
      <c r="IJG651" s="716"/>
      <c r="IJH651" s="716"/>
      <c r="IJI651" s="716"/>
      <c r="IJJ651" s="716"/>
      <c r="IJK651" s="716"/>
      <c r="IJL651" s="716"/>
      <c r="IJM651" s="716"/>
      <c r="IJN651" s="716"/>
      <c r="IJO651" s="716"/>
      <c r="IJP651" s="716"/>
      <c r="IJQ651" s="716"/>
      <c r="IJR651" s="716"/>
      <c r="IJS651" s="716"/>
      <c r="IJT651" s="716"/>
      <c r="IJU651" s="716"/>
      <c r="IJV651" s="716"/>
      <c r="IJW651" s="716"/>
      <c r="IJX651" s="716"/>
      <c r="IJY651" s="716"/>
      <c r="IJZ651" s="716"/>
      <c r="IKA651" s="716"/>
      <c r="IKB651" s="716"/>
      <c r="IKC651" s="716"/>
      <c r="IKD651" s="716"/>
      <c r="IKE651" s="716"/>
      <c r="IKF651" s="716"/>
      <c r="IKG651" s="716"/>
      <c r="IKH651" s="716"/>
      <c r="IKI651" s="716"/>
      <c r="IKJ651" s="716"/>
      <c r="IKK651" s="716"/>
      <c r="IKL651" s="716"/>
      <c r="IKM651" s="716"/>
      <c r="IKN651" s="716"/>
      <c r="IKO651" s="716"/>
      <c r="IKP651" s="716"/>
      <c r="IKQ651" s="716"/>
      <c r="IKR651" s="716"/>
      <c r="IKS651" s="716"/>
      <c r="IKT651" s="716"/>
      <c r="IKU651" s="716"/>
      <c r="IKV651" s="716"/>
      <c r="IKW651" s="716"/>
      <c r="IKX651" s="716"/>
      <c r="IKY651" s="716"/>
      <c r="IKZ651" s="716"/>
      <c r="ILA651" s="716"/>
      <c r="ILB651" s="716"/>
      <c r="ILC651" s="716"/>
      <c r="ILD651" s="716"/>
      <c r="ILE651" s="716"/>
      <c r="ILF651" s="716"/>
      <c r="ILG651" s="716"/>
      <c r="ILH651" s="716"/>
      <c r="ILI651" s="716"/>
      <c r="ILJ651" s="716"/>
      <c r="ILK651" s="716"/>
      <c r="ILL651" s="716"/>
      <c r="ILM651" s="716"/>
      <c r="ILN651" s="716"/>
      <c r="ILO651" s="716"/>
      <c r="ILP651" s="716"/>
      <c r="ILQ651" s="716"/>
      <c r="ILR651" s="716"/>
      <c r="ILS651" s="716"/>
      <c r="ILT651" s="716"/>
      <c r="ILU651" s="716"/>
      <c r="ILV651" s="716"/>
      <c r="ILW651" s="716"/>
      <c r="ILX651" s="716"/>
      <c r="ILY651" s="716"/>
      <c r="ILZ651" s="716"/>
      <c r="IMA651" s="716"/>
      <c r="IMB651" s="716"/>
      <c r="IMC651" s="716"/>
      <c r="IMD651" s="716"/>
      <c r="IME651" s="716"/>
      <c r="IMF651" s="716"/>
      <c r="IMG651" s="716"/>
      <c r="IMH651" s="716"/>
      <c r="IMI651" s="716"/>
      <c r="IMJ651" s="716"/>
      <c r="IMK651" s="716"/>
      <c r="IML651" s="716"/>
      <c r="IMM651" s="716"/>
      <c r="IMN651" s="716"/>
      <c r="IMO651" s="716"/>
      <c r="IMP651" s="716"/>
      <c r="IMQ651" s="716"/>
      <c r="IMR651" s="716"/>
      <c r="IMS651" s="716"/>
      <c r="IMT651" s="716"/>
      <c r="IMU651" s="716"/>
      <c r="IMV651" s="716"/>
      <c r="IMW651" s="716"/>
      <c r="IMX651" s="716"/>
      <c r="IMY651" s="716"/>
      <c r="IMZ651" s="716"/>
      <c r="INA651" s="716"/>
      <c r="INB651" s="716"/>
      <c r="INC651" s="716"/>
      <c r="IND651" s="716"/>
      <c r="INE651" s="716"/>
      <c r="INF651" s="716"/>
      <c r="ING651" s="716"/>
      <c r="INH651" s="716"/>
      <c r="INI651" s="716"/>
      <c r="INJ651" s="716"/>
      <c r="INK651" s="716"/>
      <c r="INL651" s="716"/>
      <c r="INM651" s="716"/>
      <c r="INN651" s="716"/>
      <c r="INO651" s="716"/>
      <c r="INP651" s="716"/>
      <c r="INQ651" s="716"/>
      <c r="INR651" s="716"/>
      <c r="INS651" s="716"/>
      <c r="INT651" s="716"/>
      <c r="INU651" s="716"/>
      <c r="INV651" s="716"/>
      <c r="INW651" s="716"/>
      <c r="INX651" s="716"/>
      <c r="INY651" s="716"/>
      <c r="INZ651" s="716"/>
      <c r="IOA651" s="716"/>
      <c r="IOB651" s="716"/>
      <c r="IOC651" s="716"/>
      <c r="IOD651" s="716"/>
      <c r="IOE651" s="716"/>
      <c r="IOF651" s="716"/>
      <c r="IOG651" s="716"/>
      <c r="IOH651" s="716"/>
      <c r="IOI651" s="716"/>
      <c r="IOJ651" s="716"/>
      <c r="IOK651" s="716"/>
      <c r="IOL651" s="716"/>
      <c r="IOM651" s="716"/>
      <c r="ION651" s="716"/>
      <c r="IOO651" s="716"/>
      <c r="IOP651" s="716"/>
      <c r="IOQ651" s="716"/>
      <c r="IOR651" s="716"/>
      <c r="IOS651" s="716"/>
      <c r="IOT651" s="716"/>
      <c r="IOU651" s="716"/>
      <c r="IOV651" s="716"/>
      <c r="IOW651" s="716"/>
      <c r="IOX651" s="716"/>
      <c r="IOY651" s="716"/>
      <c r="IOZ651" s="716"/>
      <c r="IPA651" s="716"/>
      <c r="IPB651" s="716"/>
      <c r="IPC651" s="716"/>
      <c r="IPD651" s="716"/>
      <c r="IPE651" s="716"/>
      <c r="IPF651" s="716"/>
      <c r="IPG651" s="716"/>
      <c r="IPH651" s="716"/>
      <c r="IPI651" s="716"/>
      <c r="IPJ651" s="716"/>
      <c r="IPK651" s="716"/>
      <c r="IPL651" s="716"/>
      <c r="IPM651" s="716"/>
      <c r="IPN651" s="716"/>
      <c r="IPO651" s="716"/>
      <c r="IPP651" s="716"/>
      <c r="IPQ651" s="716"/>
      <c r="IPR651" s="716"/>
      <c r="IPS651" s="716"/>
      <c r="IPT651" s="716"/>
      <c r="IPU651" s="716"/>
      <c r="IPV651" s="716"/>
      <c r="IPW651" s="716"/>
      <c r="IPX651" s="716"/>
      <c r="IPY651" s="716"/>
      <c r="IPZ651" s="716"/>
      <c r="IQA651" s="716"/>
      <c r="IQB651" s="716"/>
      <c r="IQC651" s="716"/>
      <c r="IQD651" s="716"/>
      <c r="IQE651" s="716"/>
      <c r="IQF651" s="716"/>
      <c r="IQG651" s="716"/>
      <c r="IQH651" s="716"/>
      <c r="IQI651" s="716"/>
      <c r="IQJ651" s="716"/>
      <c r="IQK651" s="716"/>
      <c r="IQL651" s="716"/>
      <c r="IQM651" s="716"/>
      <c r="IQN651" s="716"/>
      <c r="IQO651" s="716"/>
      <c r="IQP651" s="716"/>
      <c r="IQQ651" s="716"/>
      <c r="IQR651" s="716"/>
      <c r="IQS651" s="716"/>
      <c r="IQT651" s="716"/>
      <c r="IQU651" s="716"/>
      <c r="IQV651" s="716"/>
      <c r="IQW651" s="716"/>
      <c r="IQX651" s="716"/>
      <c r="IQY651" s="716"/>
      <c r="IQZ651" s="716"/>
      <c r="IRA651" s="716"/>
      <c r="IRB651" s="716"/>
      <c r="IRC651" s="716"/>
      <c r="IRD651" s="716"/>
      <c r="IRE651" s="716"/>
      <c r="IRF651" s="716"/>
      <c r="IRG651" s="716"/>
      <c r="IRH651" s="716"/>
      <c r="IRI651" s="716"/>
      <c r="IRJ651" s="716"/>
      <c r="IRK651" s="716"/>
      <c r="IRL651" s="716"/>
      <c r="IRM651" s="716"/>
      <c r="IRN651" s="716"/>
      <c r="IRO651" s="716"/>
      <c r="IRP651" s="716"/>
      <c r="IRQ651" s="716"/>
      <c r="IRR651" s="716"/>
      <c r="IRS651" s="716"/>
      <c r="IRT651" s="716"/>
      <c r="IRU651" s="716"/>
      <c r="IRV651" s="716"/>
      <c r="IRW651" s="716"/>
      <c r="IRX651" s="716"/>
      <c r="IRY651" s="716"/>
      <c r="IRZ651" s="716"/>
      <c r="ISA651" s="716"/>
      <c r="ISB651" s="716"/>
      <c r="ISC651" s="716"/>
      <c r="ISD651" s="716"/>
      <c r="ISE651" s="716"/>
      <c r="ISF651" s="716"/>
      <c r="ISG651" s="716"/>
      <c r="ISH651" s="716"/>
      <c r="ISI651" s="716"/>
      <c r="ISJ651" s="716"/>
      <c r="ISK651" s="716"/>
      <c r="ISL651" s="716"/>
      <c r="ISM651" s="716"/>
      <c r="ISN651" s="716"/>
      <c r="ISO651" s="716"/>
      <c r="ISP651" s="716"/>
      <c r="ISQ651" s="716"/>
      <c r="ISR651" s="716"/>
      <c r="ISS651" s="716"/>
      <c r="IST651" s="716"/>
      <c r="ISU651" s="716"/>
      <c r="ISV651" s="716"/>
      <c r="ISW651" s="716"/>
      <c r="ISX651" s="716"/>
      <c r="ISY651" s="716"/>
      <c r="ISZ651" s="716"/>
      <c r="ITA651" s="716"/>
      <c r="ITB651" s="716"/>
      <c r="ITC651" s="716"/>
      <c r="ITD651" s="716"/>
      <c r="ITE651" s="716"/>
      <c r="ITF651" s="716"/>
      <c r="ITG651" s="716"/>
      <c r="ITH651" s="716"/>
      <c r="ITI651" s="716"/>
      <c r="ITJ651" s="716"/>
      <c r="ITK651" s="716"/>
      <c r="ITL651" s="716"/>
      <c r="ITM651" s="716"/>
      <c r="ITN651" s="716"/>
      <c r="ITO651" s="716"/>
      <c r="ITP651" s="716"/>
      <c r="ITQ651" s="716"/>
      <c r="ITR651" s="716"/>
      <c r="ITS651" s="716"/>
      <c r="ITT651" s="716"/>
      <c r="ITU651" s="716"/>
      <c r="ITV651" s="716"/>
      <c r="ITW651" s="716"/>
      <c r="ITX651" s="716"/>
      <c r="ITY651" s="716"/>
      <c r="ITZ651" s="716"/>
      <c r="IUA651" s="716"/>
      <c r="IUB651" s="716"/>
      <c r="IUC651" s="716"/>
      <c r="IUD651" s="716"/>
      <c r="IUE651" s="716"/>
      <c r="IUF651" s="716"/>
      <c r="IUG651" s="716"/>
      <c r="IUH651" s="716"/>
      <c r="IUI651" s="716"/>
      <c r="IUJ651" s="716"/>
      <c r="IUK651" s="716"/>
      <c r="IUL651" s="716"/>
      <c r="IUM651" s="716"/>
      <c r="IUN651" s="716"/>
      <c r="IUO651" s="716"/>
      <c r="IUP651" s="716"/>
      <c r="IUQ651" s="716"/>
      <c r="IUR651" s="716"/>
      <c r="IUS651" s="716"/>
      <c r="IUT651" s="716"/>
      <c r="IUU651" s="716"/>
      <c r="IUV651" s="716"/>
      <c r="IUW651" s="716"/>
      <c r="IUX651" s="716"/>
      <c r="IUY651" s="716"/>
      <c r="IUZ651" s="716"/>
      <c r="IVA651" s="716"/>
      <c r="IVB651" s="716"/>
      <c r="IVC651" s="716"/>
      <c r="IVD651" s="716"/>
      <c r="IVE651" s="716"/>
      <c r="IVF651" s="716"/>
      <c r="IVG651" s="716"/>
      <c r="IVH651" s="716"/>
      <c r="IVI651" s="716"/>
      <c r="IVJ651" s="716"/>
      <c r="IVK651" s="716"/>
      <c r="IVL651" s="716"/>
      <c r="IVM651" s="716"/>
      <c r="IVN651" s="716"/>
      <c r="IVO651" s="716"/>
      <c r="IVP651" s="716"/>
      <c r="IVQ651" s="716"/>
      <c r="IVR651" s="716"/>
      <c r="IVS651" s="716"/>
      <c r="IVT651" s="716"/>
      <c r="IVU651" s="716"/>
      <c r="IVV651" s="716"/>
      <c r="IVW651" s="716"/>
      <c r="IVX651" s="716"/>
      <c r="IVY651" s="716"/>
      <c r="IVZ651" s="716"/>
      <c r="IWA651" s="716"/>
      <c r="IWB651" s="716"/>
      <c r="IWC651" s="716"/>
      <c r="IWD651" s="716"/>
      <c r="IWE651" s="716"/>
      <c r="IWF651" s="716"/>
      <c r="IWG651" s="716"/>
      <c r="IWH651" s="716"/>
      <c r="IWI651" s="716"/>
      <c r="IWJ651" s="716"/>
      <c r="IWK651" s="716"/>
      <c r="IWL651" s="716"/>
      <c r="IWM651" s="716"/>
      <c r="IWN651" s="716"/>
      <c r="IWO651" s="716"/>
      <c r="IWP651" s="716"/>
      <c r="IWQ651" s="716"/>
      <c r="IWR651" s="716"/>
      <c r="IWS651" s="716"/>
      <c r="IWT651" s="716"/>
      <c r="IWU651" s="716"/>
      <c r="IWV651" s="716"/>
      <c r="IWW651" s="716"/>
      <c r="IWX651" s="716"/>
      <c r="IWY651" s="716"/>
      <c r="IWZ651" s="716"/>
      <c r="IXA651" s="716"/>
      <c r="IXB651" s="716"/>
      <c r="IXC651" s="716"/>
      <c r="IXD651" s="716"/>
      <c r="IXE651" s="716"/>
      <c r="IXF651" s="716"/>
      <c r="IXG651" s="716"/>
      <c r="IXH651" s="716"/>
      <c r="IXI651" s="716"/>
      <c r="IXJ651" s="716"/>
      <c r="IXK651" s="716"/>
      <c r="IXL651" s="716"/>
      <c r="IXM651" s="716"/>
      <c r="IXN651" s="716"/>
      <c r="IXO651" s="716"/>
      <c r="IXP651" s="716"/>
      <c r="IXQ651" s="716"/>
      <c r="IXR651" s="716"/>
      <c r="IXS651" s="716"/>
      <c r="IXT651" s="716"/>
      <c r="IXU651" s="716"/>
      <c r="IXV651" s="716"/>
      <c r="IXW651" s="716"/>
      <c r="IXX651" s="716"/>
      <c r="IXY651" s="716"/>
      <c r="IXZ651" s="716"/>
      <c r="IYA651" s="716"/>
      <c r="IYB651" s="716"/>
      <c r="IYC651" s="716"/>
      <c r="IYD651" s="716"/>
      <c r="IYE651" s="716"/>
      <c r="IYF651" s="716"/>
      <c r="IYG651" s="716"/>
      <c r="IYH651" s="716"/>
      <c r="IYI651" s="716"/>
      <c r="IYJ651" s="716"/>
      <c r="IYK651" s="716"/>
      <c r="IYL651" s="716"/>
      <c r="IYM651" s="716"/>
      <c r="IYN651" s="716"/>
      <c r="IYO651" s="716"/>
      <c r="IYP651" s="716"/>
      <c r="IYQ651" s="716"/>
      <c r="IYR651" s="716"/>
      <c r="IYS651" s="716"/>
      <c r="IYT651" s="716"/>
      <c r="IYU651" s="716"/>
      <c r="IYV651" s="716"/>
      <c r="IYW651" s="716"/>
      <c r="IYX651" s="716"/>
      <c r="IYY651" s="716"/>
      <c r="IYZ651" s="716"/>
      <c r="IZA651" s="716"/>
      <c r="IZB651" s="716"/>
      <c r="IZC651" s="716"/>
      <c r="IZD651" s="716"/>
      <c r="IZE651" s="716"/>
      <c r="IZF651" s="716"/>
      <c r="IZG651" s="716"/>
      <c r="IZH651" s="716"/>
      <c r="IZI651" s="716"/>
      <c r="IZJ651" s="716"/>
      <c r="IZK651" s="716"/>
      <c r="IZL651" s="716"/>
      <c r="IZM651" s="716"/>
      <c r="IZN651" s="716"/>
      <c r="IZO651" s="716"/>
      <c r="IZP651" s="716"/>
      <c r="IZQ651" s="716"/>
      <c r="IZR651" s="716"/>
      <c r="IZS651" s="716"/>
      <c r="IZT651" s="716"/>
      <c r="IZU651" s="716"/>
      <c r="IZV651" s="716"/>
      <c r="IZW651" s="716"/>
      <c r="IZX651" s="716"/>
      <c r="IZY651" s="716"/>
      <c r="IZZ651" s="716"/>
      <c r="JAA651" s="716"/>
      <c r="JAB651" s="716"/>
      <c r="JAC651" s="716"/>
      <c r="JAD651" s="716"/>
      <c r="JAE651" s="716"/>
      <c r="JAF651" s="716"/>
      <c r="JAG651" s="716"/>
      <c r="JAH651" s="716"/>
      <c r="JAI651" s="716"/>
      <c r="JAJ651" s="716"/>
      <c r="JAK651" s="716"/>
      <c r="JAL651" s="716"/>
      <c r="JAM651" s="716"/>
      <c r="JAN651" s="716"/>
      <c r="JAO651" s="716"/>
      <c r="JAP651" s="716"/>
      <c r="JAQ651" s="716"/>
      <c r="JAR651" s="716"/>
      <c r="JAS651" s="716"/>
      <c r="JAT651" s="716"/>
      <c r="JAU651" s="716"/>
      <c r="JAV651" s="716"/>
      <c r="JAW651" s="716"/>
      <c r="JAX651" s="716"/>
      <c r="JAY651" s="716"/>
      <c r="JAZ651" s="716"/>
      <c r="JBA651" s="716"/>
      <c r="JBB651" s="716"/>
      <c r="JBC651" s="716"/>
      <c r="JBD651" s="716"/>
      <c r="JBE651" s="716"/>
      <c r="JBF651" s="716"/>
      <c r="JBG651" s="716"/>
      <c r="JBH651" s="716"/>
      <c r="JBI651" s="716"/>
      <c r="JBJ651" s="716"/>
      <c r="JBK651" s="716"/>
      <c r="JBL651" s="716"/>
      <c r="JBM651" s="716"/>
      <c r="JBN651" s="716"/>
      <c r="JBO651" s="716"/>
      <c r="JBP651" s="716"/>
      <c r="JBQ651" s="716"/>
      <c r="JBR651" s="716"/>
      <c r="JBS651" s="716"/>
      <c r="JBT651" s="716"/>
      <c r="JBU651" s="716"/>
      <c r="JBV651" s="716"/>
      <c r="JBW651" s="716"/>
      <c r="JBX651" s="716"/>
      <c r="JBY651" s="716"/>
      <c r="JBZ651" s="716"/>
      <c r="JCA651" s="716"/>
      <c r="JCB651" s="716"/>
      <c r="JCC651" s="716"/>
      <c r="JCD651" s="716"/>
      <c r="JCE651" s="716"/>
      <c r="JCF651" s="716"/>
      <c r="JCG651" s="716"/>
      <c r="JCH651" s="716"/>
      <c r="JCI651" s="716"/>
      <c r="JCJ651" s="716"/>
      <c r="JCK651" s="716"/>
      <c r="JCL651" s="716"/>
      <c r="JCM651" s="716"/>
      <c r="JCN651" s="716"/>
      <c r="JCO651" s="716"/>
      <c r="JCP651" s="716"/>
      <c r="JCQ651" s="716"/>
      <c r="JCR651" s="716"/>
      <c r="JCS651" s="716"/>
      <c r="JCT651" s="716"/>
      <c r="JCU651" s="716"/>
      <c r="JCV651" s="716"/>
      <c r="JCW651" s="716"/>
      <c r="JCX651" s="716"/>
      <c r="JCY651" s="716"/>
      <c r="JCZ651" s="716"/>
      <c r="JDA651" s="716"/>
      <c r="JDB651" s="716"/>
      <c r="JDC651" s="716"/>
      <c r="JDD651" s="716"/>
      <c r="JDE651" s="716"/>
      <c r="JDF651" s="716"/>
      <c r="JDG651" s="716"/>
      <c r="JDH651" s="716"/>
      <c r="JDI651" s="716"/>
      <c r="JDJ651" s="716"/>
      <c r="JDK651" s="716"/>
      <c r="JDL651" s="716"/>
      <c r="JDM651" s="716"/>
      <c r="JDN651" s="716"/>
      <c r="JDO651" s="716"/>
      <c r="JDP651" s="716"/>
      <c r="JDQ651" s="716"/>
      <c r="JDR651" s="716"/>
      <c r="JDS651" s="716"/>
      <c r="JDT651" s="716"/>
      <c r="JDU651" s="716"/>
      <c r="JDV651" s="716"/>
      <c r="JDW651" s="716"/>
      <c r="JDX651" s="716"/>
      <c r="JDY651" s="716"/>
      <c r="JDZ651" s="716"/>
      <c r="JEA651" s="716"/>
      <c r="JEB651" s="716"/>
      <c r="JEC651" s="716"/>
      <c r="JED651" s="716"/>
      <c r="JEE651" s="716"/>
      <c r="JEF651" s="716"/>
      <c r="JEG651" s="716"/>
      <c r="JEH651" s="716"/>
      <c r="JEI651" s="716"/>
      <c r="JEJ651" s="716"/>
      <c r="JEK651" s="716"/>
      <c r="JEL651" s="716"/>
      <c r="JEM651" s="716"/>
      <c r="JEN651" s="716"/>
      <c r="JEO651" s="716"/>
      <c r="JEP651" s="716"/>
      <c r="JEQ651" s="716"/>
      <c r="JER651" s="716"/>
      <c r="JES651" s="716"/>
      <c r="JET651" s="716"/>
      <c r="JEU651" s="716"/>
      <c r="JEV651" s="716"/>
      <c r="JEW651" s="716"/>
      <c r="JEX651" s="716"/>
      <c r="JEY651" s="716"/>
      <c r="JEZ651" s="716"/>
      <c r="JFA651" s="716"/>
      <c r="JFB651" s="716"/>
      <c r="JFC651" s="716"/>
      <c r="JFD651" s="716"/>
      <c r="JFE651" s="716"/>
      <c r="JFF651" s="716"/>
      <c r="JFG651" s="716"/>
      <c r="JFH651" s="716"/>
      <c r="JFI651" s="716"/>
      <c r="JFJ651" s="716"/>
      <c r="JFK651" s="716"/>
      <c r="JFL651" s="716"/>
      <c r="JFM651" s="716"/>
      <c r="JFN651" s="716"/>
      <c r="JFO651" s="716"/>
      <c r="JFP651" s="716"/>
      <c r="JFQ651" s="716"/>
      <c r="JFR651" s="716"/>
      <c r="JFS651" s="716"/>
      <c r="JFT651" s="716"/>
      <c r="JFU651" s="716"/>
      <c r="JFV651" s="716"/>
      <c r="JFW651" s="716"/>
      <c r="JFX651" s="716"/>
      <c r="JFY651" s="716"/>
      <c r="JFZ651" s="716"/>
      <c r="JGA651" s="716"/>
      <c r="JGB651" s="716"/>
      <c r="JGC651" s="716"/>
      <c r="JGD651" s="716"/>
      <c r="JGE651" s="716"/>
      <c r="JGF651" s="716"/>
      <c r="JGG651" s="716"/>
      <c r="JGH651" s="716"/>
      <c r="JGI651" s="716"/>
      <c r="JGJ651" s="716"/>
      <c r="JGK651" s="716"/>
      <c r="JGL651" s="716"/>
      <c r="JGM651" s="716"/>
      <c r="JGN651" s="716"/>
      <c r="JGO651" s="716"/>
      <c r="JGP651" s="716"/>
      <c r="JGQ651" s="716"/>
      <c r="JGR651" s="716"/>
      <c r="JGS651" s="716"/>
      <c r="JGT651" s="716"/>
      <c r="JGU651" s="716"/>
      <c r="JGV651" s="716"/>
      <c r="JGW651" s="716"/>
      <c r="JGX651" s="716"/>
      <c r="JGY651" s="716"/>
      <c r="JGZ651" s="716"/>
      <c r="JHA651" s="716"/>
      <c r="JHB651" s="716"/>
      <c r="JHC651" s="716"/>
      <c r="JHD651" s="716"/>
      <c r="JHE651" s="716"/>
      <c r="JHF651" s="716"/>
      <c r="JHG651" s="716"/>
      <c r="JHH651" s="716"/>
      <c r="JHI651" s="716"/>
      <c r="JHJ651" s="716"/>
      <c r="JHK651" s="716"/>
      <c r="JHL651" s="716"/>
      <c r="JHM651" s="716"/>
      <c r="JHN651" s="716"/>
      <c r="JHO651" s="716"/>
      <c r="JHP651" s="716"/>
      <c r="JHQ651" s="716"/>
      <c r="JHR651" s="716"/>
      <c r="JHS651" s="716"/>
      <c r="JHT651" s="716"/>
      <c r="JHU651" s="716"/>
      <c r="JHV651" s="716"/>
      <c r="JHW651" s="716"/>
      <c r="JHX651" s="716"/>
      <c r="JHY651" s="716"/>
      <c r="JHZ651" s="716"/>
      <c r="JIA651" s="716"/>
      <c r="JIB651" s="716"/>
      <c r="JIC651" s="716"/>
      <c r="JID651" s="716"/>
      <c r="JIE651" s="716"/>
      <c r="JIF651" s="716"/>
      <c r="JIG651" s="716"/>
      <c r="JIH651" s="716"/>
      <c r="JII651" s="716"/>
      <c r="JIJ651" s="716"/>
      <c r="JIK651" s="716"/>
      <c r="JIL651" s="716"/>
      <c r="JIM651" s="716"/>
      <c r="JIN651" s="716"/>
      <c r="JIO651" s="716"/>
      <c r="JIP651" s="716"/>
      <c r="JIQ651" s="716"/>
      <c r="JIR651" s="716"/>
      <c r="JIS651" s="716"/>
      <c r="JIT651" s="716"/>
      <c r="JIU651" s="716"/>
      <c r="JIV651" s="716"/>
      <c r="JIW651" s="716"/>
      <c r="JIX651" s="716"/>
      <c r="JIY651" s="716"/>
      <c r="JIZ651" s="716"/>
      <c r="JJA651" s="716"/>
      <c r="JJB651" s="716"/>
      <c r="JJC651" s="716"/>
      <c r="JJD651" s="716"/>
      <c r="JJE651" s="716"/>
      <c r="JJF651" s="716"/>
      <c r="JJG651" s="716"/>
      <c r="JJH651" s="716"/>
      <c r="JJI651" s="716"/>
      <c r="JJJ651" s="716"/>
      <c r="JJK651" s="716"/>
      <c r="JJL651" s="716"/>
      <c r="JJM651" s="716"/>
      <c r="JJN651" s="716"/>
      <c r="JJO651" s="716"/>
      <c r="JJP651" s="716"/>
      <c r="JJQ651" s="716"/>
      <c r="JJR651" s="716"/>
      <c r="JJS651" s="716"/>
      <c r="JJT651" s="716"/>
      <c r="JJU651" s="716"/>
      <c r="JJV651" s="716"/>
      <c r="JJW651" s="716"/>
      <c r="JJX651" s="716"/>
      <c r="JJY651" s="716"/>
      <c r="JJZ651" s="716"/>
      <c r="JKA651" s="716"/>
      <c r="JKB651" s="716"/>
      <c r="JKC651" s="716"/>
      <c r="JKD651" s="716"/>
      <c r="JKE651" s="716"/>
      <c r="JKF651" s="716"/>
      <c r="JKG651" s="716"/>
      <c r="JKH651" s="716"/>
      <c r="JKI651" s="716"/>
      <c r="JKJ651" s="716"/>
      <c r="JKK651" s="716"/>
      <c r="JKL651" s="716"/>
      <c r="JKM651" s="716"/>
      <c r="JKN651" s="716"/>
      <c r="JKO651" s="716"/>
      <c r="JKP651" s="716"/>
      <c r="JKQ651" s="716"/>
      <c r="JKR651" s="716"/>
      <c r="JKS651" s="716"/>
      <c r="JKT651" s="716"/>
      <c r="JKU651" s="716"/>
      <c r="JKV651" s="716"/>
      <c r="JKW651" s="716"/>
      <c r="JKX651" s="716"/>
      <c r="JKY651" s="716"/>
      <c r="JKZ651" s="716"/>
      <c r="JLA651" s="716"/>
      <c r="JLB651" s="716"/>
      <c r="JLC651" s="716"/>
      <c r="JLD651" s="716"/>
      <c r="JLE651" s="716"/>
      <c r="JLF651" s="716"/>
      <c r="JLG651" s="716"/>
      <c r="JLH651" s="716"/>
      <c r="JLI651" s="716"/>
      <c r="JLJ651" s="716"/>
      <c r="JLK651" s="716"/>
      <c r="JLL651" s="716"/>
      <c r="JLM651" s="716"/>
      <c r="JLN651" s="716"/>
      <c r="JLO651" s="716"/>
      <c r="JLP651" s="716"/>
      <c r="JLQ651" s="716"/>
      <c r="JLR651" s="716"/>
      <c r="JLS651" s="716"/>
      <c r="JLT651" s="716"/>
      <c r="JLU651" s="716"/>
      <c r="JLV651" s="716"/>
      <c r="JLW651" s="716"/>
      <c r="JLX651" s="716"/>
      <c r="JLY651" s="716"/>
      <c r="JLZ651" s="716"/>
      <c r="JMA651" s="716"/>
      <c r="JMB651" s="716"/>
      <c r="JMC651" s="716"/>
      <c r="JMD651" s="716"/>
      <c r="JME651" s="716"/>
      <c r="JMF651" s="716"/>
      <c r="JMG651" s="716"/>
      <c r="JMH651" s="716"/>
      <c r="JMI651" s="716"/>
      <c r="JMJ651" s="716"/>
      <c r="JMK651" s="716"/>
      <c r="JML651" s="716"/>
      <c r="JMM651" s="716"/>
      <c r="JMN651" s="716"/>
      <c r="JMO651" s="716"/>
      <c r="JMP651" s="716"/>
      <c r="JMQ651" s="716"/>
      <c r="JMR651" s="716"/>
      <c r="JMS651" s="716"/>
      <c r="JMT651" s="716"/>
      <c r="JMU651" s="716"/>
      <c r="JMV651" s="716"/>
      <c r="JMW651" s="716"/>
      <c r="JMX651" s="716"/>
      <c r="JMY651" s="716"/>
      <c r="JMZ651" s="716"/>
      <c r="JNA651" s="716"/>
      <c r="JNB651" s="716"/>
      <c r="JNC651" s="716"/>
      <c r="JND651" s="716"/>
      <c r="JNE651" s="716"/>
      <c r="JNF651" s="716"/>
      <c r="JNG651" s="716"/>
      <c r="JNH651" s="716"/>
      <c r="JNI651" s="716"/>
      <c r="JNJ651" s="716"/>
      <c r="JNK651" s="716"/>
      <c r="JNL651" s="716"/>
      <c r="JNM651" s="716"/>
      <c r="JNN651" s="716"/>
      <c r="JNO651" s="716"/>
      <c r="JNP651" s="716"/>
      <c r="JNQ651" s="716"/>
      <c r="JNR651" s="716"/>
      <c r="JNS651" s="716"/>
      <c r="JNT651" s="716"/>
      <c r="JNU651" s="716"/>
      <c r="JNV651" s="716"/>
      <c r="JNW651" s="716"/>
      <c r="JNX651" s="716"/>
      <c r="JNY651" s="716"/>
      <c r="JNZ651" s="716"/>
      <c r="JOA651" s="716"/>
      <c r="JOB651" s="716"/>
      <c r="JOC651" s="716"/>
      <c r="JOD651" s="716"/>
      <c r="JOE651" s="716"/>
      <c r="JOF651" s="716"/>
      <c r="JOG651" s="716"/>
      <c r="JOH651" s="716"/>
      <c r="JOI651" s="716"/>
      <c r="JOJ651" s="716"/>
      <c r="JOK651" s="716"/>
      <c r="JOL651" s="716"/>
      <c r="JOM651" s="716"/>
      <c r="JON651" s="716"/>
      <c r="JOO651" s="716"/>
      <c r="JOP651" s="716"/>
      <c r="JOQ651" s="716"/>
      <c r="JOR651" s="716"/>
      <c r="JOS651" s="716"/>
      <c r="JOT651" s="716"/>
      <c r="JOU651" s="716"/>
      <c r="JOV651" s="716"/>
      <c r="JOW651" s="716"/>
      <c r="JOX651" s="716"/>
      <c r="JOY651" s="716"/>
      <c r="JOZ651" s="716"/>
      <c r="JPA651" s="716"/>
      <c r="JPB651" s="716"/>
      <c r="JPC651" s="716"/>
      <c r="JPD651" s="716"/>
      <c r="JPE651" s="716"/>
      <c r="JPF651" s="716"/>
      <c r="JPG651" s="716"/>
      <c r="JPH651" s="716"/>
      <c r="JPI651" s="716"/>
      <c r="JPJ651" s="716"/>
      <c r="JPK651" s="716"/>
      <c r="JPL651" s="716"/>
      <c r="JPM651" s="716"/>
      <c r="JPN651" s="716"/>
      <c r="JPO651" s="716"/>
      <c r="JPP651" s="716"/>
      <c r="JPQ651" s="716"/>
      <c r="JPR651" s="716"/>
      <c r="JPS651" s="716"/>
      <c r="JPT651" s="716"/>
      <c r="JPU651" s="716"/>
      <c r="JPV651" s="716"/>
      <c r="JPW651" s="716"/>
      <c r="JPX651" s="716"/>
      <c r="JPY651" s="716"/>
      <c r="JPZ651" s="716"/>
      <c r="JQA651" s="716"/>
      <c r="JQB651" s="716"/>
      <c r="JQC651" s="716"/>
      <c r="JQD651" s="716"/>
      <c r="JQE651" s="716"/>
      <c r="JQF651" s="716"/>
      <c r="JQG651" s="716"/>
      <c r="JQH651" s="716"/>
      <c r="JQI651" s="716"/>
      <c r="JQJ651" s="716"/>
      <c r="JQK651" s="716"/>
      <c r="JQL651" s="716"/>
      <c r="JQM651" s="716"/>
      <c r="JQN651" s="716"/>
      <c r="JQO651" s="716"/>
      <c r="JQP651" s="716"/>
      <c r="JQQ651" s="716"/>
      <c r="JQR651" s="716"/>
      <c r="JQS651" s="716"/>
      <c r="JQT651" s="716"/>
      <c r="JQU651" s="716"/>
      <c r="JQV651" s="716"/>
      <c r="JQW651" s="716"/>
      <c r="JQX651" s="716"/>
      <c r="JQY651" s="716"/>
      <c r="JQZ651" s="716"/>
      <c r="JRA651" s="716"/>
      <c r="JRB651" s="716"/>
      <c r="JRC651" s="716"/>
      <c r="JRD651" s="716"/>
      <c r="JRE651" s="716"/>
      <c r="JRF651" s="716"/>
      <c r="JRG651" s="716"/>
      <c r="JRH651" s="716"/>
      <c r="JRI651" s="716"/>
      <c r="JRJ651" s="716"/>
      <c r="JRK651" s="716"/>
      <c r="JRL651" s="716"/>
      <c r="JRM651" s="716"/>
      <c r="JRN651" s="716"/>
      <c r="JRO651" s="716"/>
      <c r="JRP651" s="716"/>
      <c r="JRQ651" s="716"/>
      <c r="JRR651" s="716"/>
      <c r="JRS651" s="716"/>
      <c r="JRT651" s="716"/>
      <c r="JRU651" s="716"/>
      <c r="JRV651" s="716"/>
      <c r="JRW651" s="716"/>
      <c r="JRX651" s="716"/>
      <c r="JRY651" s="716"/>
      <c r="JRZ651" s="716"/>
      <c r="JSA651" s="716"/>
      <c r="JSB651" s="716"/>
      <c r="JSC651" s="716"/>
      <c r="JSD651" s="716"/>
      <c r="JSE651" s="716"/>
      <c r="JSF651" s="716"/>
      <c r="JSG651" s="716"/>
      <c r="JSH651" s="716"/>
      <c r="JSI651" s="716"/>
      <c r="JSJ651" s="716"/>
      <c r="JSK651" s="716"/>
      <c r="JSL651" s="716"/>
      <c r="JSM651" s="716"/>
      <c r="JSN651" s="716"/>
      <c r="JSO651" s="716"/>
      <c r="JSP651" s="716"/>
      <c r="JSQ651" s="716"/>
      <c r="JSR651" s="716"/>
      <c r="JSS651" s="716"/>
      <c r="JST651" s="716"/>
      <c r="JSU651" s="716"/>
      <c r="JSV651" s="716"/>
      <c r="JSW651" s="716"/>
      <c r="JSX651" s="716"/>
      <c r="JSY651" s="716"/>
      <c r="JSZ651" s="716"/>
      <c r="JTA651" s="716"/>
      <c r="JTB651" s="716"/>
      <c r="JTC651" s="716"/>
      <c r="JTD651" s="716"/>
      <c r="JTE651" s="716"/>
      <c r="JTF651" s="716"/>
      <c r="JTG651" s="716"/>
      <c r="JTH651" s="716"/>
      <c r="JTI651" s="716"/>
      <c r="JTJ651" s="716"/>
      <c r="JTK651" s="716"/>
      <c r="JTL651" s="716"/>
      <c r="JTM651" s="716"/>
      <c r="JTN651" s="716"/>
      <c r="JTO651" s="716"/>
      <c r="JTP651" s="716"/>
      <c r="JTQ651" s="716"/>
      <c r="JTR651" s="716"/>
      <c r="JTS651" s="716"/>
      <c r="JTT651" s="716"/>
      <c r="JTU651" s="716"/>
      <c r="JTV651" s="716"/>
      <c r="JTW651" s="716"/>
      <c r="JTX651" s="716"/>
      <c r="JTY651" s="716"/>
      <c r="JTZ651" s="716"/>
      <c r="JUA651" s="716"/>
      <c r="JUB651" s="716"/>
      <c r="JUC651" s="716"/>
      <c r="JUD651" s="716"/>
      <c r="JUE651" s="716"/>
      <c r="JUF651" s="716"/>
      <c r="JUG651" s="716"/>
      <c r="JUH651" s="716"/>
      <c r="JUI651" s="716"/>
      <c r="JUJ651" s="716"/>
      <c r="JUK651" s="716"/>
      <c r="JUL651" s="716"/>
      <c r="JUM651" s="716"/>
      <c r="JUN651" s="716"/>
      <c r="JUO651" s="716"/>
      <c r="JUP651" s="716"/>
      <c r="JUQ651" s="716"/>
      <c r="JUR651" s="716"/>
      <c r="JUS651" s="716"/>
      <c r="JUT651" s="716"/>
      <c r="JUU651" s="716"/>
      <c r="JUV651" s="716"/>
      <c r="JUW651" s="716"/>
      <c r="JUX651" s="716"/>
      <c r="JUY651" s="716"/>
      <c r="JUZ651" s="716"/>
      <c r="JVA651" s="716"/>
      <c r="JVB651" s="716"/>
      <c r="JVC651" s="716"/>
      <c r="JVD651" s="716"/>
      <c r="JVE651" s="716"/>
      <c r="JVF651" s="716"/>
      <c r="JVG651" s="716"/>
      <c r="JVH651" s="716"/>
      <c r="JVI651" s="716"/>
      <c r="JVJ651" s="716"/>
      <c r="JVK651" s="716"/>
      <c r="JVL651" s="716"/>
      <c r="JVM651" s="716"/>
      <c r="JVN651" s="716"/>
      <c r="JVO651" s="716"/>
      <c r="JVP651" s="716"/>
      <c r="JVQ651" s="716"/>
      <c r="JVR651" s="716"/>
      <c r="JVS651" s="716"/>
      <c r="JVT651" s="716"/>
      <c r="JVU651" s="716"/>
      <c r="JVV651" s="716"/>
      <c r="JVW651" s="716"/>
      <c r="JVX651" s="716"/>
      <c r="JVY651" s="716"/>
      <c r="JVZ651" s="716"/>
      <c r="JWA651" s="716"/>
      <c r="JWB651" s="716"/>
      <c r="JWC651" s="716"/>
      <c r="JWD651" s="716"/>
      <c r="JWE651" s="716"/>
      <c r="JWF651" s="716"/>
      <c r="JWG651" s="716"/>
      <c r="JWH651" s="716"/>
      <c r="JWI651" s="716"/>
      <c r="JWJ651" s="716"/>
      <c r="JWK651" s="716"/>
      <c r="JWL651" s="716"/>
      <c r="JWM651" s="716"/>
      <c r="JWN651" s="716"/>
      <c r="JWO651" s="716"/>
      <c r="JWP651" s="716"/>
      <c r="JWQ651" s="716"/>
      <c r="JWR651" s="716"/>
      <c r="JWS651" s="716"/>
      <c r="JWT651" s="716"/>
      <c r="JWU651" s="716"/>
      <c r="JWV651" s="716"/>
      <c r="JWW651" s="716"/>
      <c r="JWX651" s="716"/>
      <c r="JWY651" s="716"/>
      <c r="JWZ651" s="716"/>
      <c r="JXA651" s="716"/>
      <c r="JXB651" s="716"/>
      <c r="JXC651" s="716"/>
      <c r="JXD651" s="716"/>
      <c r="JXE651" s="716"/>
      <c r="JXF651" s="716"/>
      <c r="JXG651" s="716"/>
      <c r="JXH651" s="716"/>
      <c r="JXI651" s="716"/>
      <c r="JXJ651" s="716"/>
      <c r="JXK651" s="716"/>
      <c r="JXL651" s="716"/>
      <c r="JXM651" s="716"/>
      <c r="JXN651" s="716"/>
      <c r="JXO651" s="716"/>
      <c r="JXP651" s="716"/>
      <c r="JXQ651" s="716"/>
      <c r="JXR651" s="716"/>
      <c r="JXS651" s="716"/>
      <c r="JXT651" s="716"/>
      <c r="JXU651" s="716"/>
      <c r="JXV651" s="716"/>
      <c r="JXW651" s="716"/>
      <c r="JXX651" s="716"/>
      <c r="JXY651" s="716"/>
      <c r="JXZ651" s="716"/>
      <c r="JYA651" s="716"/>
      <c r="JYB651" s="716"/>
      <c r="JYC651" s="716"/>
      <c r="JYD651" s="716"/>
      <c r="JYE651" s="716"/>
      <c r="JYF651" s="716"/>
      <c r="JYG651" s="716"/>
      <c r="JYH651" s="716"/>
      <c r="JYI651" s="716"/>
      <c r="JYJ651" s="716"/>
      <c r="JYK651" s="716"/>
      <c r="JYL651" s="716"/>
      <c r="JYM651" s="716"/>
      <c r="JYN651" s="716"/>
      <c r="JYO651" s="716"/>
      <c r="JYP651" s="716"/>
      <c r="JYQ651" s="716"/>
      <c r="JYR651" s="716"/>
      <c r="JYS651" s="716"/>
      <c r="JYT651" s="716"/>
      <c r="JYU651" s="716"/>
      <c r="JYV651" s="716"/>
      <c r="JYW651" s="716"/>
      <c r="JYX651" s="716"/>
      <c r="JYY651" s="716"/>
      <c r="JYZ651" s="716"/>
      <c r="JZA651" s="716"/>
      <c r="JZB651" s="716"/>
      <c r="JZC651" s="716"/>
      <c r="JZD651" s="716"/>
      <c r="JZE651" s="716"/>
      <c r="JZF651" s="716"/>
      <c r="JZG651" s="716"/>
      <c r="JZH651" s="716"/>
      <c r="JZI651" s="716"/>
      <c r="JZJ651" s="716"/>
      <c r="JZK651" s="716"/>
      <c r="JZL651" s="716"/>
      <c r="JZM651" s="716"/>
      <c r="JZN651" s="716"/>
      <c r="JZO651" s="716"/>
      <c r="JZP651" s="716"/>
      <c r="JZQ651" s="716"/>
      <c r="JZR651" s="716"/>
      <c r="JZS651" s="716"/>
      <c r="JZT651" s="716"/>
      <c r="JZU651" s="716"/>
      <c r="JZV651" s="716"/>
      <c r="JZW651" s="716"/>
      <c r="JZX651" s="716"/>
      <c r="JZY651" s="716"/>
      <c r="JZZ651" s="716"/>
      <c r="KAA651" s="716"/>
      <c r="KAB651" s="716"/>
      <c r="KAC651" s="716"/>
      <c r="KAD651" s="716"/>
      <c r="KAE651" s="716"/>
      <c r="KAF651" s="716"/>
      <c r="KAG651" s="716"/>
      <c r="KAH651" s="716"/>
      <c r="KAI651" s="716"/>
      <c r="KAJ651" s="716"/>
      <c r="KAK651" s="716"/>
      <c r="KAL651" s="716"/>
      <c r="KAM651" s="716"/>
      <c r="KAN651" s="716"/>
      <c r="KAO651" s="716"/>
      <c r="KAP651" s="716"/>
      <c r="KAQ651" s="716"/>
      <c r="KAR651" s="716"/>
      <c r="KAS651" s="716"/>
      <c r="KAT651" s="716"/>
      <c r="KAU651" s="716"/>
      <c r="KAV651" s="716"/>
      <c r="KAW651" s="716"/>
      <c r="KAX651" s="716"/>
      <c r="KAY651" s="716"/>
      <c r="KAZ651" s="716"/>
      <c r="KBA651" s="716"/>
      <c r="KBB651" s="716"/>
      <c r="KBC651" s="716"/>
      <c r="KBD651" s="716"/>
      <c r="KBE651" s="716"/>
      <c r="KBF651" s="716"/>
      <c r="KBG651" s="716"/>
      <c r="KBH651" s="716"/>
      <c r="KBI651" s="716"/>
      <c r="KBJ651" s="716"/>
      <c r="KBK651" s="716"/>
      <c r="KBL651" s="716"/>
      <c r="KBM651" s="716"/>
      <c r="KBN651" s="716"/>
      <c r="KBO651" s="716"/>
      <c r="KBP651" s="716"/>
      <c r="KBQ651" s="716"/>
      <c r="KBR651" s="716"/>
      <c r="KBS651" s="716"/>
      <c r="KBT651" s="716"/>
      <c r="KBU651" s="716"/>
      <c r="KBV651" s="716"/>
      <c r="KBW651" s="716"/>
      <c r="KBX651" s="716"/>
      <c r="KBY651" s="716"/>
      <c r="KBZ651" s="716"/>
      <c r="KCA651" s="716"/>
      <c r="KCB651" s="716"/>
      <c r="KCC651" s="716"/>
      <c r="KCD651" s="716"/>
      <c r="KCE651" s="716"/>
      <c r="KCF651" s="716"/>
      <c r="KCG651" s="716"/>
      <c r="KCH651" s="716"/>
      <c r="KCI651" s="716"/>
      <c r="KCJ651" s="716"/>
      <c r="KCK651" s="716"/>
      <c r="KCL651" s="716"/>
      <c r="KCM651" s="716"/>
      <c r="KCN651" s="716"/>
      <c r="KCO651" s="716"/>
      <c r="KCP651" s="716"/>
      <c r="KCQ651" s="716"/>
      <c r="KCR651" s="716"/>
      <c r="KCS651" s="716"/>
      <c r="KCT651" s="716"/>
      <c r="KCU651" s="716"/>
      <c r="KCV651" s="716"/>
      <c r="KCW651" s="716"/>
      <c r="KCX651" s="716"/>
      <c r="KCY651" s="716"/>
      <c r="KCZ651" s="716"/>
      <c r="KDA651" s="716"/>
      <c r="KDB651" s="716"/>
      <c r="KDC651" s="716"/>
      <c r="KDD651" s="716"/>
      <c r="KDE651" s="716"/>
      <c r="KDF651" s="716"/>
      <c r="KDG651" s="716"/>
      <c r="KDH651" s="716"/>
      <c r="KDI651" s="716"/>
      <c r="KDJ651" s="716"/>
      <c r="KDK651" s="716"/>
      <c r="KDL651" s="716"/>
      <c r="KDM651" s="716"/>
      <c r="KDN651" s="716"/>
      <c r="KDO651" s="716"/>
      <c r="KDP651" s="716"/>
      <c r="KDQ651" s="716"/>
      <c r="KDR651" s="716"/>
      <c r="KDS651" s="716"/>
      <c r="KDT651" s="716"/>
      <c r="KDU651" s="716"/>
      <c r="KDV651" s="716"/>
      <c r="KDW651" s="716"/>
      <c r="KDX651" s="716"/>
      <c r="KDY651" s="716"/>
      <c r="KDZ651" s="716"/>
      <c r="KEA651" s="716"/>
      <c r="KEB651" s="716"/>
      <c r="KEC651" s="716"/>
      <c r="KED651" s="716"/>
      <c r="KEE651" s="716"/>
      <c r="KEF651" s="716"/>
      <c r="KEG651" s="716"/>
      <c r="KEH651" s="716"/>
      <c r="KEI651" s="716"/>
      <c r="KEJ651" s="716"/>
      <c r="KEK651" s="716"/>
      <c r="KEL651" s="716"/>
      <c r="KEM651" s="716"/>
      <c r="KEN651" s="716"/>
      <c r="KEO651" s="716"/>
      <c r="KEP651" s="716"/>
      <c r="KEQ651" s="716"/>
      <c r="KER651" s="716"/>
      <c r="KES651" s="716"/>
      <c r="KET651" s="716"/>
      <c r="KEU651" s="716"/>
      <c r="KEV651" s="716"/>
      <c r="KEW651" s="716"/>
      <c r="KEX651" s="716"/>
      <c r="KEY651" s="716"/>
      <c r="KEZ651" s="716"/>
      <c r="KFA651" s="716"/>
      <c r="KFB651" s="716"/>
      <c r="KFC651" s="716"/>
      <c r="KFD651" s="716"/>
      <c r="KFE651" s="716"/>
      <c r="KFF651" s="716"/>
      <c r="KFG651" s="716"/>
      <c r="KFH651" s="716"/>
      <c r="KFI651" s="716"/>
      <c r="KFJ651" s="716"/>
      <c r="KFK651" s="716"/>
      <c r="KFL651" s="716"/>
      <c r="KFM651" s="716"/>
      <c r="KFN651" s="716"/>
      <c r="KFO651" s="716"/>
      <c r="KFP651" s="716"/>
      <c r="KFQ651" s="716"/>
      <c r="KFR651" s="716"/>
      <c r="KFS651" s="716"/>
      <c r="KFT651" s="716"/>
      <c r="KFU651" s="716"/>
      <c r="KFV651" s="716"/>
      <c r="KFW651" s="716"/>
      <c r="KFX651" s="716"/>
      <c r="KFY651" s="716"/>
      <c r="KFZ651" s="716"/>
      <c r="KGA651" s="716"/>
      <c r="KGB651" s="716"/>
      <c r="KGC651" s="716"/>
      <c r="KGD651" s="716"/>
      <c r="KGE651" s="716"/>
      <c r="KGF651" s="716"/>
      <c r="KGG651" s="716"/>
      <c r="KGH651" s="716"/>
      <c r="KGI651" s="716"/>
      <c r="KGJ651" s="716"/>
      <c r="KGK651" s="716"/>
      <c r="KGL651" s="716"/>
      <c r="KGM651" s="716"/>
      <c r="KGN651" s="716"/>
      <c r="KGO651" s="716"/>
      <c r="KGP651" s="716"/>
      <c r="KGQ651" s="716"/>
      <c r="KGR651" s="716"/>
      <c r="KGS651" s="716"/>
      <c r="KGT651" s="716"/>
      <c r="KGU651" s="716"/>
      <c r="KGV651" s="716"/>
      <c r="KGW651" s="716"/>
      <c r="KGX651" s="716"/>
      <c r="KGY651" s="716"/>
      <c r="KGZ651" s="716"/>
      <c r="KHA651" s="716"/>
      <c r="KHB651" s="716"/>
      <c r="KHC651" s="716"/>
      <c r="KHD651" s="716"/>
      <c r="KHE651" s="716"/>
      <c r="KHF651" s="716"/>
      <c r="KHG651" s="716"/>
      <c r="KHH651" s="716"/>
      <c r="KHI651" s="716"/>
      <c r="KHJ651" s="716"/>
      <c r="KHK651" s="716"/>
      <c r="KHL651" s="716"/>
      <c r="KHM651" s="716"/>
      <c r="KHN651" s="716"/>
      <c r="KHO651" s="716"/>
      <c r="KHP651" s="716"/>
      <c r="KHQ651" s="716"/>
      <c r="KHR651" s="716"/>
      <c r="KHS651" s="716"/>
      <c r="KHT651" s="716"/>
      <c r="KHU651" s="716"/>
      <c r="KHV651" s="716"/>
      <c r="KHW651" s="716"/>
      <c r="KHX651" s="716"/>
      <c r="KHY651" s="716"/>
      <c r="KHZ651" s="716"/>
      <c r="KIA651" s="716"/>
      <c r="KIB651" s="716"/>
      <c r="KIC651" s="716"/>
      <c r="KID651" s="716"/>
      <c r="KIE651" s="716"/>
      <c r="KIF651" s="716"/>
      <c r="KIG651" s="716"/>
      <c r="KIH651" s="716"/>
      <c r="KII651" s="716"/>
      <c r="KIJ651" s="716"/>
      <c r="KIK651" s="716"/>
      <c r="KIL651" s="716"/>
      <c r="KIM651" s="716"/>
      <c r="KIN651" s="716"/>
      <c r="KIO651" s="716"/>
      <c r="KIP651" s="716"/>
      <c r="KIQ651" s="716"/>
      <c r="KIR651" s="716"/>
      <c r="KIS651" s="716"/>
      <c r="KIT651" s="716"/>
      <c r="KIU651" s="716"/>
      <c r="KIV651" s="716"/>
      <c r="KIW651" s="716"/>
      <c r="KIX651" s="716"/>
      <c r="KIY651" s="716"/>
      <c r="KIZ651" s="716"/>
      <c r="KJA651" s="716"/>
      <c r="KJB651" s="716"/>
      <c r="KJC651" s="716"/>
      <c r="KJD651" s="716"/>
      <c r="KJE651" s="716"/>
      <c r="KJF651" s="716"/>
      <c r="KJG651" s="716"/>
      <c r="KJH651" s="716"/>
      <c r="KJI651" s="716"/>
      <c r="KJJ651" s="716"/>
      <c r="KJK651" s="716"/>
      <c r="KJL651" s="716"/>
      <c r="KJM651" s="716"/>
      <c r="KJN651" s="716"/>
      <c r="KJO651" s="716"/>
      <c r="KJP651" s="716"/>
      <c r="KJQ651" s="716"/>
      <c r="KJR651" s="716"/>
      <c r="KJS651" s="716"/>
      <c r="KJT651" s="716"/>
      <c r="KJU651" s="716"/>
      <c r="KJV651" s="716"/>
      <c r="KJW651" s="716"/>
      <c r="KJX651" s="716"/>
      <c r="KJY651" s="716"/>
      <c r="KJZ651" s="716"/>
      <c r="KKA651" s="716"/>
      <c r="KKB651" s="716"/>
      <c r="KKC651" s="716"/>
      <c r="KKD651" s="716"/>
      <c r="KKE651" s="716"/>
      <c r="KKF651" s="716"/>
      <c r="KKG651" s="716"/>
      <c r="KKH651" s="716"/>
      <c r="KKI651" s="716"/>
      <c r="KKJ651" s="716"/>
      <c r="KKK651" s="716"/>
      <c r="KKL651" s="716"/>
      <c r="KKM651" s="716"/>
      <c r="KKN651" s="716"/>
      <c r="KKO651" s="716"/>
      <c r="KKP651" s="716"/>
      <c r="KKQ651" s="716"/>
      <c r="KKR651" s="716"/>
      <c r="KKS651" s="716"/>
      <c r="KKT651" s="716"/>
      <c r="KKU651" s="716"/>
      <c r="KKV651" s="716"/>
      <c r="KKW651" s="716"/>
      <c r="KKX651" s="716"/>
      <c r="KKY651" s="716"/>
      <c r="KKZ651" s="716"/>
      <c r="KLA651" s="716"/>
      <c r="KLB651" s="716"/>
      <c r="KLC651" s="716"/>
      <c r="KLD651" s="716"/>
      <c r="KLE651" s="716"/>
      <c r="KLF651" s="716"/>
      <c r="KLG651" s="716"/>
      <c r="KLH651" s="716"/>
      <c r="KLI651" s="716"/>
      <c r="KLJ651" s="716"/>
      <c r="KLK651" s="716"/>
      <c r="KLL651" s="716"/>
      <c r="KLM651" s="716"/>
      <c r="KLN651" s="716"/>
      <c r="KLO651" s="716"/>
      <c r="KLP651" s="716"/>
      <c r="KLQ651" s="716"/>
      <c r="KLR651" s="716"/>
      <c r="KLS651" s="716"/>
      <c r="KLT651" s="716"/>
      <c r="KLU651" s="716"/>
      <c r="KLV651" s="716"/>
      <c r="KLW651" s="716"/>
      <c r="KLX651" s="716"/>
      <c r="KLY651" s="716"/>
      <c r="KLZ651" s="716"/>
      <c r="KMA651" s="716"/>
      <c r="KMB651" s="716"/>
      <c r="KMC651" s="716"/>
      <c r="KMD651" s="716"/>
      <c r="KME651" s="716"/>
      <c r="KMF651" s="716"/>
      <c r="KMG651" s="716"/>
      <c r="KMH651" s="716"/>
      <c r="KMI651" s="716"/>
      <c r="KMJ651" s="716"/>
      <c r="KMK651" s="716"/>
      <c r="KML651" s="716"/>
      <c r="KMM651" s="716"/>
      <c r="KMN651" s="716"/>
      <c r="KMO651" s="716"/>
      <c r="KMP651" s="716"/>
      <c r="KMQ651" s="716"/>
      <c r="KMR651" s="716"/>
      <c r="KMS651" s="716"/>
      <c r="KMT651" s="716"/>
      <c r="KMU651" s="716"/>
      <c r="KMV651" s="716"/>
      <c r="KMW651" s="716"/>
      <c r="KMX651" s="716"/>
      <c r="KMY651" s="716"/>
      <c r="KMZ651" s="716"/>
      <c r="KNA651" s="716"/>
      <c r="KNB651" s="716"/>
      <c r="KNC651" s="716"/>
      <c r="KND651" s="716"/>
      <c r="KNE651" s="716"/>
      <c r="KNF651" s="716"/>
      <c r="KNG651" s="716"/>
      <c r="KNH651" s="716"/>
      <c r="KNI651" s="716"/>
      <c r="KNJ651" s="716"/>
      <c r="KNK651" s="716"/>
      <c r="KNL651" s="716"/>
      <c r="KNM651" s="716"/>
      <c r="KNN651" s="716"/>
      <c r="KNO651" s="716"/>
      <c r="KNP651" s="716"/>
      <c r="KNQ651" s="716"/>
      <c r="KNR651" s="716"/>
      <c r="KNS651" s="716"/>
      <c r="KNT651" s="716"/>
      <c r="KNU651" s="716"/>
      <c r="KNV651" s="716"/>
      <c r="KNW651" s="716"/>
      <c r="KNX651" s="716"/>
      <c r="KNY651" s="716"/>
      <c r="KNZ651" s="716"/>
      <c r="KOA651" s="716"/>
      <c r="KOB651" s="716"/>
      <c r="KOC651" s="716"/>
      <c r="KOD651" s="716"/>
      <c r="KOE651" s="716"/>
      <c r="KOF651" s="716"/>
      <c r="KOG651" s="716"/>
      <c r="KOH651" s="716"/>
      <c r="KOI651" s="716"/>
      <c r="KOJ651" s="716"/>
      <c r="KOK651" s="716"/>
      <c r="KOL651" s="716"/>
      <c r="KOM651" s="716"/>
      <c r="KON651" s="716"/>
      <c r="KOO651" s="716"/>
      <c r="KOP651" s="716"/>
      <c r="KOQ651" s="716"/>
      <c r="KOR651" s="716"/>
      <c r="KOS651" s="716"/>
      <c r="KOT651" s="716"/>
      <c r="KOU651" s="716"/>
      <c r="KOV651" s="716"/>
      <c r="KOW651" s="716"/>
      <c r="KOX651" s="716"/>
      <c r="KOY651" s="716"/>
      <c r="KOZ651" s="716"/>
      <c r="KPA651" s="716"/>
      <c r="KPB651" s="716"/>
      <c r="KPC651" s="716"/>
      <c r="KPD651" s="716"/>
      <c r="KPE651" s="716"/>
      <c r="KPF651" s="716"/>
      <c r="KPG651" s="716"/>
      <c r="KPH651" s="716"/>
      <c r="KPI651" s="716"/>
      <c r="KPJ651" s="716"/>
      <c r="KPK651" s="716"/>
      <c r="KPL651" s="716"/>
      <c r="KPM651" s="716"/>
      <c r="KPN651" s="716"/>
      <c r="KPO651" s="716"/>
      <c r="KPP651" s="716"/>
      <c r="KPQ651" s="716"/>
      <c r="KPR651" s="716"/>
      <c r="KPS651" s="716"/>
      <c r="KPT651" s="716"/>
      <c r="KPU651" s="716"/>
      <c r="KPV651" s="716"/>
      <c r="KPW651" s="716"/>
      <c r="KPX651" s="716"/>
      <c r="KPY651" s="716"/>
      <c r="KPZ651" s="716"/>
      <c r="KQA651" s="716"/>
      <c r="KQB651" s="716"/>
      <c r="KQC651" s="716"/>
      <c r="KQD651" s="716"/>
      <c r="KQE651" s="716"/>
      <c r="KQF651" s="716"/>
      <c r="KQG651" s="716"/>
      <c r="KQH651" s="716"/>
      <c r="KQI651" s="716"/>
      <c r="KQJ651" s="716"/>
      <c r="KQK651" s="716"/>
      <c r="KQL651" s="716"/>
      <c r="KQM651" s="716"/>
      <c r="KQN651" s="716"/>
      <c r="KQO651" s="716"/>
      <c r="KQP651" s="716"/>
      <c r="KQQ651" s="716"/>
      <c r="KQR651" s="716"/>
      <c r="KQS651" s="716"/>
      <c r="KQT651" s="716"/>
      <c r="KQU651" s="716"/>
      <c r="KQV651" s="716"/>
      <c r="KQW651" s="716"/>
      <c r="KQX651" s="716"/>
      <c r="KQY651" s="716"/>
      <c r="KQZ651" s="716"/>
      <c r="KRA651" s="716"/>
      <c r="KRB651" s="716"/>
      <c r="KRC651" s="716"/>
      <c r="KRD651" s="716"/>
      <c r="KRE651" s="716"/>
      <c r="KRF651" s="716"/>
      <c r="KRG651" s="716"/>
      <c r="KRH651" s="716"/>
      <c r="KRI651" s="716"/>
      <c r="KRJ651" s="716"/>
      <c r="KRK651" s="716"/>
      <c r="KRL651" s="716"/>
      <c r="KRM651" s="716"/>
      <c r="KRN651" s="716"/>
      <c r="KRO651" s="716"/>
      <c r="KRP651" s="716"/>
      <c r="KRQ651" s="716"/>
      <c r="KRR651" s="716"/>
      <c r="KRS651" s="716"/>
      <c r="KRT651" s="716"/>
      <c r="KRU651" s="716"/>
      <c r="KRV651" s="716"/>
      <c r="KRW651" s="716"/>
      <c r="KRX651" s="716"/>
      <c r="KRY651" s="716"/>
      <c r="KRZ651" s="716"/>
      <c r="KSA651" s="716"/>
      <c r="KSB651" s="716"/>
      <c r="KSC651" s="716"/>
      <c r="KSD651" s="716"/>
      <c r="KSE651" s="716"/>
      <c r="KSF651" s="716"/>
      <c r="KSG651" s="716"/>
      <c r="KSH651" s="716"/>
      <c r="KSI651" s="716"/>
      <c r="KSJ651" s="716"/>
      <c r="KSK651" s="716"/>
      <c r="KSL651" s="716"/>
      <c r="KSM651" s="716"/>
      <c r="KSN651" s="716"/>
      <c r="KSO651" s="716"/>
      <c r="KSP651" s="716"/>
      <c r="KSQ651" s="716"/>
      <c r="KSR651" s="716"/>
      <c r="KSS651" s="716"/>
      <c r="KST651" s="716"/>
      <c r="KSU651" s="716"/>
      <c r="KSV651" s="716"/>
      <c r="KSW651" s="716"/>
      <c r="KSX651" s="716"/>
      <c r="KSY651" s="716"/>
      <c r="KSZ651" s="716"/>
      <c r="KTA651" s="716"/>
      <c r="KTB651" s="716"/>
      <c r="KTC651" s="716"/>
      <c r="KTD651" s="716"/>
      <c r="KTE651" s="716"/>
      <c r="KTF651" s="716"/>
      <c r="KTG651" s="716"/>
      <c r="KTH651" s="716"/>
      <c r="KTI651" s="716"/>
      <c r="KTJ651" s="716"/>
      <c r="KTK651" s="716"/>
      <c r="KTL651" s="716"/>
      <c r="KTM651" s="716"/>
      <c r="KTN651" s="716"/>
      <c r="KTO651" s="716"/>
      <c r="KTP651" s="716"/>
      <c r="KTQ651" s="716"/>
      <c r="KTR651" s="716"/>
      <c r="KTS651" s="716"/>
      <c r="KTT651" s="716"/>
      <c r="KTU651" s="716"/>
      <c r="KTV651" s="716"/>
      <c r="KTW651" s="716"/>
      <c r="KTX651" s="716"/>
      <c r="KTY651" s="716"/>
      <c r="KTZ651" s="716"/>
      <c r="KUA651" s="716"/>
      <c r="KUB651" s="716"/>
      <c r="KUC651" s="716"/>
      <c r="KUD651" s="716"/>
      <c r="KUE651" s="716"/>
      <c r="KUF651" s="716"/>
      <c r="KUG651" s="716"/>
      <c r="KUH651" s="716"/>
      <c r="KUI651" s="716"/>
      <c r="KUJ651" s="716"/>
      <c r="KUK651" s="716"/>
      <c r="KUL651" s="716"/>
      <c r="KUM651" s="716"/>
      <c r="KUN651" s="716"/>
      <c r="KUO651" s="716"/>
      <c r="KUP651" s="716"/>
      <c r="KUQ651" s="716"/>
      <c r="KUR651" s="716"/>
      <c r="KUS651" s="716"/>
      <c r="KUT651" s="716"/>
      <c r="KUU651" s="716"/>
      <c r="KUV651" s="716"/>
      <c r="KUW651" s="716"/>
      <c r="KUX651" s="716"/>
      <c r="KUY651" s="716"/>
      <c r="KUZ651" s="716"/>
      <c r="KVA651" s="716"/>
      <c r="KVB651" s="716"/>
      <c r="KVC651" s="716"/>
      <c r="KVD651" s="716"/>
      <c r="KVE651" s="716"/>
      <c r="KVF651" s="716"/>
      <c r="KVG651" s="716"/>
      <c r="KVH651" s="716"/>
      <c r="KVI651" s="716"/>
      <c r="KVJ651" s="716"/>
      <c r="KVK651" s="716"/>
      <c r="KVL651" s="716"/>
      <c r="KVM651" s="716"/>
      <c r="KVN651" s="716"/>
      <c r="KVO651" s="716"/>
      <c r="KVP651" s="716"/>
      <c r="KVQ651" s="716"/>
      <c r="KVR651" s="716"/>
      <c r="KVS651" s="716"/>
      <c r="KVT651" s="716"/>
      <c r="KVU651" s="716"/>
      <c r="KVV651" s="716"/>
      <c r="KVW651" s="716"/>
      <c r="KVX651" s="716"/>
      <c r="KVY651" s="716"/>
      <c r="KVZ651" s="716"/>
      <c r="KWA651" s="716"/>
      <c r="KWB651" s="716"/>
      <c r="KWC651" s="716"/>
      <c r="KWD651" s="716"/>
      <c r="KWE651" s="716"/>
      <c r="KWF651" s="716"/>
      <c r="KWG651" s="716"/>
      <c r="KWH651" s="716"/>
      <c r="KWI651" s="716"/>
      <c r="KWJ651" s="716"/>
      <c r="KWK651" s="716"/>
      <c r="KWL651" s="716"/>
      <c r="KWM651" s="716"/>
      <c r="KWN651" s="716"/>
      <c r="KWO651" s="716"/>
      <c r="KWP651" s="716"/>
      <c r="KWQ651" s="716"/>
      <c r="KWR651" s="716"/>
      <c r="KWS651" s="716"/>
      <c r="KWT651" s="716"/>
      <c r="KWU651" s="716"/>
      <c r="KWV651" s="716"/>
      <c r="KWW651" s="716"/>
      <c r="KWX651" s="716"/>
      <c r="KWY651" s="716"/>
      <c r="KWZ651" s="716"/>
      <c r="KXA651" s="716"/>
      <c r="KXB651" s="716"/>
      <c r="KXC651" s="716"/>
      <c r="KXD651" s="716"/>
      <c r="KXE651" s="716"/>
      <c r="KXF651" s="716"/>
      <c r="KXG651" s="716"/>
      <c r="KXH651" s="716"/>
      <c r="KXI651" s="716"/>
      <c r="KXJ651" s="716"/>
      <c r="KXK651" s="716"/>
      <c r="KXL651" s="716"/>
      <c r="KXM651" s="716"/>
      <c r="KXN651" s="716"/>
      <c r="KXO651" s="716"/>
      <c r="KXP651" s="716"/>
      <c r="KXQ651" s="716"/>
      <c r="KXR651" s="716"/>
      <c r="KXS651" s="716"/>
      <c r="KXT651" s="716"/>
      <c r="KXU651" s="716"/>
      <c r="KXV651" s="716"/>
      <c r="KXW651" s="716"/>
      <c r="KXX651" s="716"/>
      <c r="KXY651" s="716"/>
      <c r="KXZ651" s="716"/>
      <c r="KYA651" s="716"/>
      <c r="KYB651" s="716"/>
      <c r="KYC651" s="716"/>
      <c r="KYD651" s="716"/>
      <c r="KYE651" s="716"/>
      <c r="KYF651" s="716"/>
      <c r="KYG651" s="716"/>
      <c r="KYH651" s="716"/>
      <c r="KYI651" s="716"/>
      <c r="KYJ651" s="716"/>
      <c r="KYK651" s="716"/>
      <c r="KYL651" s="716"/>
      <c r="KYM651" s="716"/>
      <c r="KYN651" s="716"/>
      <c r="KYO651" s="716"/>
      <c r="KYP651" s="716"/>
      <c r="KYQ651" s="716"/>
      <c r="KYR651" s="716"/>
      <c r="KYS651" s="716"/>
      <c r="KYT651" s="716"/>
      <c r="KYU651" s="716"/>
      <c r="KYV651" s="716"/>
      <c r="KYW651" s="716"/>
      <c r="KYX651" s="716"/>
      <c r="KYY651" s="716"/>
      <c r="KYZ651" s="716"/>
      <c r="KZA651" s="716"/>
      <c r="KZB651" s="716"/>
      <c r="KZC651" s="716"/>
      <c r="KZD651" s="716"/>
      <c r="KZE651" s="716"/>
      <c r="KZF651" s="716"/>
      <c r="KZG651" s="716"/>
      <c r="KZH651" s="716"/>
      <c r="KZI651" s="716"/>
      <c r="KZJ651" s="716"/>
      <c r="KZK651" s="716"/>
      <c r="KZL651" s="716"/>
      <c r="KZM651" s="716"/>
      <c r="KZN651" s="716"/>
      <c r="KZO651" s="716"/>
      <c r="KZP651" s="716"/>
      <c r="KZQ651" s="716"/>
      <c r="KZR651" s="716"/>
      <c r="KZS651" s="716"/>
      <c r="KZT651" s="716"/>
      <c r="KZU651" s="716"/>
      <c r="KZV651" s="716"/>
      <c r="KZW651" s="716"/>
      <c r="KZX651" s="716"/>
      <c r="KZY651" s="716"/>
      <c r="KZZ651" s="716"/>
      <c r="LAA651" s="716"/>
      <c r="LAB651" s="716"/>
      <c r="LAC651" s="716"/>
      <c r="LAD651" s="716"/>
      <c r="LAE651" s="716"/>
      <c r="LAF651" s="716"/>
      <c r="LAG651" s="716"/>
      <c r="LAH651" s="716"/>
      <c r="LAI651" s="716"/>
      <c r="LAJ651" s="716"/>
      <c r="LAK651" s="716"/>
      <c r="LAL651" s="716"/>
      <c r="LAM651" s="716"/>
      <c r="LAN651" s="716"/>
      <c r="LAO651" s="716"/>
      <c r="LAP651" s="716"/>
      <c r="LAQ651" s="716"/>
      <c r="LAR651" s="716"/>
      <c r="LAS651" s="716"/>
      <c r="LAT651" s="716"/>
      <c r="LAU651" s="716"/>
      <c r="LAV651" s="716"/>
      <c r="LAW651" s="716"/>
      <c r="LAX651" s="716"/>
      <c r="LAY651" s="716"/>
      <c r="LAZ651" s="716"/>
      <c r="LBA651" s="716"/>
      <c r="LBB651" s="716"/>
      <c r="LBC651" s="716"/>
      <c r="LBD651" s="716"/>
      <c r="LBE651" s="716"/>
      <c r="LBF651" s="716"/>
      <c r="LBG651" s="716"/>
      <c r="LBH651" s="716"/>
      <c r="LBI651" s="716"/>
      <c r="LBJ651" s="716"/>
      <c r="LBK651" s="716"/>
      <c r="LBL651" s="716"/>
      <c r="LBM651" s="716"/>
      <c r="LBN651" s="716"/>
      <c r="LBO651" s="716"/>
      <c r="LBP651" s="716"/>
      <c r="LBQ651" s="716"/>
      <c r="LBR651" s="716"/>
      <c r="LBS651" s="716"/>
      <c r="LBT651" s="716"/>
      <c r="LBU651" s="716"/>
      <c r="LBV651" s="716"/>
      <c r="LBW651" s="716"/>
      <c r="LBX651" s="716"/>
      <c r="LBY651" s="716"/>
      <c r="LBZ651" s="716"/>
      <c r="LCA651" s="716"/>
      <c r="LCB651" s="716"/>
      <c r="LCC651" s="716"/>
      <c r="LCD651" s="716"/>
      <c r="LCE651" s="716"/>
      <c r="LCF651" s="716"/>
      <c r="LCG651" s="716"/>
      <c r="LCH651" s="716"/>
      <c r="LCI651" s="716"/>
      <c r="LCJ651" s="716"/>
      <c r="LCK651" s="716"/>
      <c r="LCL651" s="716"/>
      <c r="LCM651" s="716"/>
      <c r="LCN651" s="716"/>
      <c r="LCO651" s="716"/>
      <c r="LCP651" s="716"/>
      <c r="LCQ651" s="716"/>
      <c r="LCR651" s="716"/>
      <c r="LCS651" s="716"/>
      <c r="LCT651" s="716"/>
      <c r="LCU651" s="716"/>
      <c r="LCV651" s="716"/>
      <c r="LCW651" s="716"/>
      <c r="LCX651" s="716"/>
      <c r="LCY651" s="716"/>
      <c r="LCZ651" s="716"/>
      <c r="LDA651" s="716"/>
      <c r="LDB651" s="716"/>
      <c r="LDC651" s="716"/>
      <c r="LDD651" s="716"/>
      <c r="LDE651" s="716"/>
      <c r="LDF651" s="716"/>
      <c r="LDG651" s="716"/>
      <c r="LDH651" s="716"/>
      <c r="LDI651" s="716"/>
      <c r="LDJ651" s="716"/>
      <c r="LDK651" s="716"/>
      <c r="LDL651" s="716"/>
      <c r="LDM651" s="716"/>
      <c r="LDN651" s="716"/>
      <c r="LDO651" s="716"/>
      <c r="LDP651" s="716"/>
      <c r="LDQ651" s="716"/>
      <c r="LDR651" s="716"/>
      <c r="LDS651" s="716"/>
      <c r="LDT651" s="716"/>
      <c r="LDU651" s="716"/>
      <c r="LDV651" s="716"/>
      <c r="LDW651" s="716"/>
      <c r="LDX651" s="716"/>
      <c r="LDY651" s="716"/>
      <c r="LDZ651" s="716"/>
      <c r="LEA651" s="716"/>
      <c r="LEB651" s="716"/>
      <c r="LEC651" s="716"/>
      <c r="LED651" s="716"/>
      <c r="LEE651" s="716"/>
      <c r="LEF651" s="716"/>
      <c r="LEG651" s="716"/>
      <c r="LEH651" s="716"/>
      <c r="LEI651" s="716"/>
      <c r="LEJ651" s="716"/>
      <c r="LEK651" s="716"/>
      <c r="LEL651" s="716"/>
      <c r="LEM651" s="716"/>
      <c r="LEN651" s="716"/>
      <c r="LEO651" s="716"/>
      <c r="LEP651" s="716"/>
      <c r="LEQ651" s="716"/>
      <c r="LER651" s="716"/>
      <c r="LES651" s="716"/>
      <c r="LET651" s="716"/>
      <c r="LEU651" s="716"/>
      <c r="LEV651" s="716"/>
      <c r="LEW651" s="716"/>
      <c r="LEX651" s="716"/>
      <c r="LEY651" s="716"/>
      <c r="LEZ651" s="716"/>
      <c r="LFA651" s="716"/>
      <c r="LFB651" s="716"/>
      <c r="LFC651" s="716"/>
      <c r="LFD651" s="716"/>
      <c r="LFE651" s="716"/>
      <c r="LFF651" s="716"/>
      <c r="LFG651" s="716"/>
      <c r="LFH651" s="716"/>
      <c r="LFI651" s="716"/>
      <c r="LFJ651" s="716"/>
      <c r="LFK651" s="716"/>
      <c r="LFL651" s="716"/>
      <c r="LFM651" s="716"/>
      <c r="LFN651" s="716"/>
      <c r="LFO651" s="716"/>
      <c r="LFP651" s="716"/>
      <c r="LFQ651" s="716"/>
      <c r="LFR651" s="716"/>
      <c r="LFS651" s="716"/>
      <c r="LFT651" s="716"/>
      <c r="LFU651" s="716"/>
      <c r="LFV651" s="716"/>
      <c r="LFW651" s="716"/>
      <c r="LFX651" s="716"/>
      <c r="LFY651" s="716"/>
      <c r="LFZ651" s="716"/>
      <c r="LGA651" s="716"/>
      <c r="LGB651" s="716"/>
      <c r="LGC651" s="716"/>
      <c r="LGD651" s="716"/>
      <c r="LGE651" s="716"/>
      <c r="LGF651" s="716"/>
      <c r="LGG651" s="716"/>
      <c r="LGH651" s="716"/>
      <c r="LGI651" s="716"/>
      <c r="LGJ651" s="716"/>
      <c r="LGK651" s="716"/>
      <c r="LGL651" s="716"/>
      <c r="LGM651" s="716"/>
      <c r="LGN651" s="716"/>
      <c r="LGO651" s="716"/>
      <c r="LGP651" s="716"/>
      <c r="LGQ651" s="716"/>
      <c r="LGR651" s="716"/>
      <c r="LGS651" s="716"/>
      <c r="LGT651" s="716"/>
      <c r="LGU651" s="716"/>
      <c r="LGV651" s="716"/>
      <c r="LGW651" s="716"/>
      <c r="LGX651" s="716"/>
      <c r="LGY651" s="716"/>
      <c r="LGZ651" s="716"/>
      <c r="LHA651" s="716"/>
      <c r="LHB651" s="716"/>
      <c r="LHC651" s="716"/>
      <c r="LHD651" s="716"/>
      <c r="LHE651" s="716"/>
      <c r="LHF651" s="716"/>
      <c r="LHG651" s="716"/>
      <c r="LHH651" s="716"/>
      <c r="LHI651" s="716"/>
      <c r="LHJ651" s="716"/>
      <c r="LHK651" s="716"/>
      <c r="LHL651" s="716"/>
      <c r="LHM651" s="716"/>
      <c r="LHN651" s="716"/>
      <c r="LHO651" s="716"/>
      <c r="LHP651" s="716"/>
      <c r="LHQ651" s="716"/>
      <c r="LHR651" s="716"/>
      <c r="LHS651" s="716"/>
      <c r="LHT651" s="716"/>
      <c r="LHU651" s="716"/>
      <c r="LHV651" s="716"/>
      <c r="LHW651" s="716"/>
      <c r="LHX651" s="716"/>
      <c r="LHY651" s="716"/>
      <c r="LHZ651" s="716"/>
      <c r="LIA651" s="716"/>
      <c r="LIB651" s="716"/>
      <c r="LIC651" s="716"/>
      <c r="LID651" s="716"/>
      <c r="LIE651" s="716"/>
      <c r="LIF651" s="716"/>
      <c r="LIG651" s="716"/>
      <c r="LIH651" s="716"/>
      <c r="LII651" s="716"/>
      <c r="LIJ651" s="716"/>
      <c r="LIK651" s="716"/>
      <c r="LIL651" s="716"/>
      <c r="LIM651" s="716"/>
      <c r="LIN651" s="716"/>
      <c r="LIO651" s="716"/>
      <c r="LIP651" s="716"/>
      <c r="LIQ651" s="716"/>
      <c r="LIR651" s="716"/>
      <c r="LIS651" s="716"/>
      <c r="LIT651" s="716"/>
      <c r="LIU651" s="716"/>
      <c r="LIV651" s="716"/>
      <c r="LIW651" s="716"/>
      <c r="LIX651" s="716"/>
      <c r="LIY651" s="716"/>
      <c r="LIZ651" s="716"/>
      <c r="LJA651" s="716"/>
      <c r="LJB651" s="716"/>
      <c r="LJC651" s="716"/>
      <c r="LJD651" s="716"/>
      <c r="LJE651" s="716"/>
      <c r="LJF651" s="716"/>
      <c r="LJG651" s="716"/>
      <c r="LJH651" s="716"/>
      <c r="LJI651" s="716"/>
      <c r="LJJ651" s="716"/>
      <c r="LJK651" s="716"/>
      <c r="LJL651" s="716"/>
      <c r="LJM651" s="716"/>
      <c r="LJN651" s="716"/>
      <c r="LJO651" s="716"/>
      <c r="LJP651" s="716"/>
      <c r="LJQ651" s="716"/>
      <c r="LJR651" s="716"/>
      <c r="LJS651" s="716"/>
      <c r="LJT651" s="716"/>
      <c r="LJU651" s="716"/>
      <c r="LJV651" s="716"/>
      <c r="LJW651" s="716"/>
      <c r="LJX651" s="716"/>
      <c r="LJY651" s="716"/>
      <c r="LJZ651" s="716"/>
      <c r="LKA651" s="716"/>
      <c r="LKB651" s="716"/>
      <c r="LKC651" s="716"/>
      <c r="LKD651" s="716"/>
      <c r="LKE651" s="716"/>
      <c r="LKF651" s="716"/>
      <c r="LKG651" s="716"/>
      <c r="LKH651" s="716"/>
      <c r="LKI651" s="716"/>
      <c r="LKJ651" s="716"/>
      <c r="LKK651" s="716"/>
      <c r="LKL651" s="716"/>
      <c r="LKM651" s="716"/>
      <c r="LKN651" s="716"/>
      <c r="LKO651" s="716"/>
      <c r="LKP651" s="716"/>
      <c r="LKQ651" s="716"/>
      <c r="LKR651" s="716"/>
      <c r="LKS651" s="716"/>
      <c r="LKT651" s="716"/>
      <c r="LKU651" s="716"/>
      <c r="LKV651" s="716"/>
      <c r="LKW651" s="716"/>
      <c r="LKX651" s="716"/>
      <c r="LKY651" s="716"/>
      <c r="LKZ651" s="716"/>
      <c r="LLA651" s="716"/>
      <c r="LLB651" s="716"/>
      <c r="LLC651" s="716"/>
      <c r="LLD651" s="716"/>
      <c r="LLE651" s="716"/>
      <c r="LLF651" s="716"/>
      <c r="LLG651" s="716"/>
      <c r="LLH651" s="716"/>
      <c r="LLI651" s="716"/>
      <c r="LLJ651" s="716"/>
      <c r="LLK651" s="716"/>
      <c r="LLL651" s="716"/>
      <c r="LLM651" s="716"/>
      <c r="LLN651" s="716"/>
      <c r="LLO651" s="716"/>
      <c r="LLP651" s="716"/>
      <c r="LLQ651" s="716"/>
      <c r="LLR651" s="716"/>
      <c r="LLS651" s="716"/>
      <c r="LLT651" s="716"/>
      <c r="LLU651" s="716"/>
      <c r="LLV651" s="716"/>
      <c r="LLW651" s="716"/>
      <c r="LLX651" s="716"/>
      <c r="LLY651" s="716"/>
      <c r="LLZ651" s="716"/>
      <c r="LMA651" s="716"/>
      <c r="LMB651" s="716"/>
      <c r="LMC651" s="716"/>
      <c r="LMD651" s="716"/>
      <c r="LME651" s="716"/>
      <c r="LMF651" s="716"/>
      <c r="LMG651" s="716"/>
      <c r="LMH651" s="716"/>
      <c r="LMI651" s="716"/>
      <c r="LMJ651" s="716"/>
      <c r="LMK651" s="716"/>
      <c r="LML651" s="716"/>
      <c r="LMM651" s="716"/>
      <c r="LMN651" s="716"/>
      <c r="LMO651" s="716"/>
      <c r="LMP651" s="716"/>
      <c r="LMQ651" s="716"/>
      <c r="LMR651" s="716"/>
      <c r="LMS651" s="716"/>
      <c r="LMT651" s="716"/>
      <c r="LMU651" s="716"/>
      <c r="LMV651" s="716"/>
      <c r="LMW651" s="716"/>
      <c r="LMX651" s="716"/>
      <c r="LMY651" s="716"/>
      <c r="LMZ651" s="716"/>
      <c r="LNA651" s="716"/>
      <c r="LNB651" s="716"/>
      <c r="LNC651" s="716"/>
      <c r="LND651" s="716"/>
      <c r="LNE651" s="716"/>
      <c r="LNF651" s="716"/>
      <c r="LNG651" s="716"/>
      <c r="LNH651" s="716"/>
      <c r="LNI651" s="716"/>
      <c r="LNJ651" s="716"/>
      <c r="LNK651" s="716"/>
      <c r="LNL651" s="716"/>
      <c r="LNM651" s="716"/>
      <c r="LNN651" s="716"/>
      <c r="LNO651" s="716"/>
      <c r="LNP651" s="716"/>
      <c r="LNQ651" s="716"/>
      <c r="LNR651" s="716"/>
      <c r="LNS651" s="716"/>
      <c r="LNT651" s="716"/>
      <c r="LNU651" s="716"/>
      <c r="LNV651" s="716"/>
      <c r="LNW651" s="716"/>
      <c r="LNX651" s="716"/>
      <c r="LNY651" s="716"/>
      <c r="LNZ651" s="716"/>
      <c r="LOA651" s="716"/>
      <c r="LOB651" s="716"/>
      <c r="LOC651" s="716"/>
      <c r="LOD651" s="716"/>
      <c r="LOE651" s="716"/>
      <c r="LOF651" s="716"/>
      <c r="LOG651" s="716"/>
      <c r="LOH651" s="716"/>
      <c r="LOI651" s="716"/>
      <c r="LOJ651" s="716"/>
      <c r="LOK651" s="716"/>
      <c r="LOL651" s="716"/>
      <c r="LOM651" s="716"/>
      <c r="LON651" s="716"/>
      <c r="LOO651" s="716"/>
      <c r="LOP651" s="716"/>
      <c r="LOQ651" s="716"/>
      <c r="LOR651" s="716"/>
      <c r="LOS651" s="716"/>
      <c r="LOT651" s="716"/>
      <c r="LOU651" s="716"/>
      <c r="LOV651" s="716"/>
      <c r="LOW651" s="716"/>
      <c r="LOX651" s="716"/>
      <c r="LOY651" s="716"/>
      <c r="LOZ651" s="716"/>
      <c r="LPA651" s="716"/>
      <c r="LPB651" s="716"/>
      <c r="LPC651" s="716"/>
      <c r="LPD651" s="716"/>
      <c r="LPE651" s="716"/>
      <c r="LPF651" s="716"/>
      <c r="LPG651" s="716"/>
      <c r="LPH651" s="716"/>
      <c r="LPI651" s="716"/>
      <c r="LPJ651" s="716"/>
      <c r="LPK651" s="716"/>
      <c r="LPL651" s="716"/>
      <c r="LPM651" s="716"/>
      <c r="LPN651" s="716"/>
      <c r="LPO651" s="716"/>
      <c r="LPP651" s="716"/>
      <c r="LPQ651" s="716"/>
      <c r="LPR651" s="716"/>
      <c r="LPS651" s="716"/>
      <c r="LPT651" s="716"/>
      <c r="LPU651" s="716"/>
      <c r="LPV651" s="716"/>
      <c r="LPW651" s="716"/>
      <c r="LPX651" s="716"/>
      <c r="LPY651" s="716"/>
      <c r="LPZ651" s="716"/>
      <c r="LQA651" s="716"/>
      <c r="LQB651" s="716"/>
      <c r="LQC651" s="716"/>
      <c r="LQD651" s="716"/>
      <c r="LQE651" s="716"/>
      <c r="LQF651" s="716"/>
      <c r="LQG651" s="716"/>
      <c r="LQH651" s="716"/>
      <c r="LQI651" s="716"/>
      <c r="LQJ651" s="716"/>
      <c r="LQK651" s="716"/>
      <c r="LQL651" s="716"/>
      <c r="LQM651" s="716"/>
      <c r="LQN651" s="716"/>
      <c r="LQO651" s="716"/>
      <c r="LQP651" s="716"/>
      <c r="LQQ651" s="716"/>
      <c r="LQR651" s="716"/>
      <c r="LQS651" s="716"/>
      <c r="LQT651" s="716"/>
      <c r="LQU651" s="716"/>
      <c r="LQV651" s="716"/>
      <c r="LQW651" s="716"/>
      <c r="LQX651" s="716"/>
      <c r="LQY651" s="716"/>
      <c r="LQZ651" s="716"/>
      <c r="LRA651" s="716"/>
      <c r="LRB651" s="716"/>
      <c r="LRC651" s="716"/>
      <c r="LRD651" s="716"/>
      <c r="LRE651" s="716"/>
      <c r="LRF651" s="716"/>
      <c r="LRG651" s="716"/>
      <c r="LRH651" s="716"/>
      <c r="LRI651" s="716"/>
      <c r="LRJ651" s="716"/>
      <c r="LRK651" s="716"/>
      <c r="LRL651" s="716"/>
      <c r="LRM651" s="716"/>
      <c r="LRN651" s="716"/>
      <c r="LRO651" s="716"/>
      <c r="LRP651" s="716"/>
      <c r="LRQ651" s="716"/>
      <c r="LRR651" s="716"/>
      <c r="LRS651" s="716"/>
      <c r="LRT651" s="716"/>
      <c r="LRU651" s="716"/>
      <c r="LRV651" s="716"/>
      <c r="LRW651" s="716"/>
      <c r="LRX651" s="716"/>
      <c r="LRY651" s="716"/>
      <c r="LRZ651" s="716"/>
      <c r="LSA651" s="716"/>
      <c r="LSB651" s="716"/>
      <c r="LSC651" s="716"/>
      <c r="LSD651" s="716"/>
      <c r="LSE651" s="716"/>
      <c r="LSF651" s="716"/>
      <c r="LSG651" s="716"/>
      <c r="LSH651" s="716"/>
      <c r="LSI651" s="716"/>
      <c r="LSJ651" s="716"/>
      <c r="LSK651" s="716"/>
      <c r="LSL651" s="716"/>
      <c r="LSM651" s="716"/>
      <c r="LSN651" s="716"/>
      <c r="LSO651" s="716"/>
      <c r="LSP651" s="716"/>
      <c r="LSQ651" s="716"/>
      <c r="LSR651" s="716"/>
      <c r="LSS651" s="716"/>
      <c r="LST651" s="716"/>
      <c r="LSU651" s="716"/>
      <c r="LSV651" s="716"/>
      <c r="LSW651" s="716"/>
      <c r="LSX651" s="716"/>
      <c r="LSY651" s="716"/>
      <c r="LSZ651" s="716"/>
      <c r="LTA651" s="716"/>
      <c r="LTB651" s="716"/>
      <c r="LTC651" s="716"/>
      <c r="LTD651" s="716"/>
      <c r="LTE651" s="716"/>
      <c r="LTF651" s="716"/>
      <c r="LTG651" s="716"/>
      <c r="LTH651" s="716"/>
      <c r="LTI651" s="716"/>
      <c r="LTJ651" s="716"/>
      <c r="LTK651" s="716"/>
      <c r="LTL651" s="716"/>
      <c r="LTM651" s="716"/>
      <c r="LTN651" s="716"/>
      <c r="LTO651" s="716"/>
      <c r="LTP651" s="716"/>
      <c r="LTQ651" s="716"/>
      <c r="LTR651" s="716"/>
      <c r="LTS651" s="716"/>
      <c r="LTT651" s="716"/>
      <c r="LTU651" s="716"/>
      <c r="LTV651" s="716"/>
      <c r="LTW651" s="716"/>
      <c r="LTX651" s="716"/>
      <c r="LTY651" s="716"/>
      <c r="LTZ651" s="716"/>
      <c r="LUA651" s="716"/>
      <c r="LUB651" s="716"/>
      <c r="LUC651" s="716"/>
      <c r="LUD651" s="716"/>
      <c r="LUE651" s="716"/>
      <c r="LUF651" s="716"/>
      <c r="LUG651" s="716"/>
      <c r="LUH651" s="716"/>
      <c r="LUI651" s="716"/>
      <c r="LUJ651" s="716"/>
      <c r="LUK651" s="716"/>
      <c r="LUL651" s="716"/>
      <c r="LUM651" s="716"/>
      <c r="LUN651" s="716"/>
      <c r="LUO651" s="716"/>
      <c r="LUP651" s="716"/>
      <c r="LUQ651" s="716"/>
      <c r="LUR651" s="716"/>
      <c r="LUS651" s="716"/>
      <c r="LUT651" s="716"/>
      <c r="LUU651" s="716"/>
      <c r="LUV651" s="716"/>
      <c r="LUW651" s="716"/>
      <c r="LUX651" s="716"/>
      <c r="LUY651" s="716"/>
      <c r="LUZ651" s="716"/>
      <c r="LVA651" s="716"/>
      <c r="LVB651" s="716"/>
      <c r="LVC651" s="716"/>
      <c r="LVD651" s="716"/>
      <c r="LVE651" s="716"/>
      <c r="LVF651" s="716"/>
      <c r="LVG651" s="716"/>
      <c r="LVH651" s="716"/>
      <c r="LVI651" s="716"/>
      <c r="LVJ651" s="716"/>
      <c r="LVK651" s="716"/>
      <c r="LVL651" s="716"/>
      <c r="LVM651" s="716"/>
      <c r="LVN651" s="716"/>
      <c r="LVO651" s="716"/>
      <c r="LVP651" s="716"/>
      <c r="LVQ651" s="716"/>
      <c r="LVR651" s="716"/>
      <c r="LVS651" s="716"/>
      <c r="LVT651" s="716"/>
      <c r="LVU651" s="716"/>
      <c r="LVV651" s="716"/>
      <c r="LVW651" s="716"/>
      <c r="LVX651" s="716"/>
      <c r="LVY651" s="716"/>
      <c r="LVZ651" s="716"/>
      <c r="LWA651" s="716"/>
      <c r="LWB651" s="716"/>
      <c r="LWC651" s="716"/>
      <c r="LWD651" s="716"/>
      <c r="LWE651" s="716"/>
      <c r="LWF651" s="716"/>
      <c r="LWG651" s="716"/>
      <c r="LWH651" s="716"/>
      <c r="LWI651" s="716"/>
      <c r="LWJ651" s="716"/>
      <c r="LWK651" s="716"/>
      <c r="LWL651" s="716"/>
      <c r="LWM651" s="716"/>
      <c r="LWN651" s="716"/>
      <c r="LWO651" s="716"/>
      <c r="LWP651" s="716"/>
      <c r="LWQ651" s="716"/>
      <c r="LWR651" s="716"/>
      <c r="LWS651" s="716"/>
      <c r="LWT651" s="716"/>
      <c r="LWU651" s="716"/>
      <c r="LWV651" s="716"/>
      <c r="LWW651" s="716"/>
      <c r="LWX651" s="716"/>
      <c r="LWY651" s="716"/>
      <c r="LWZ651" s="716"/>
      <c r="LXA651" s="716"/>
      <c r="LXB651" s="716"/>
      <c r="LXC651" s="716"/>
      <c r="LXD651" s="716"/>
      <c r="LXE651" s="716"/>
      <c r="LXF651" s="716"/>
      <c r="LXG651" s="716"/>
      <c r="LXH651" s="716"/>
      <c r="LXI651" s="716"/>
      <c r="LXJ651" s="716"/>
      <c r="LXK651" s="716"/>
      <c r="LXL651" s="716"/>
      <c r="LXM651" s="716"/>
      <c r="LXN651" s="716"/>
      <c r="LXO651" s="716"/>
      <c r="LXP651" s="716"/>
      <c r="LXQ651" s="716"/>
      <c r="LXR651" s="716"/>
      <c r="LXS651" s="716"/>
      <c r="LXT651" s="716"/>
      <c r="LXU651" s="716"/>
      <c r="LXV651" s="716"/>
      <c r="LXW651" s="716"/>
      <c r="LXX651" s="716"/>
      <c r="LXY651" s="716"/>
      <c r="LXZ651" s="716"/>
      <c r="LYA651" s="716"/>
      <c r="LYB651" s="716"/>
      <c r="LYC651" s="716"/>
      <c r="LYD651" s="716"/>
      <c r="LYE651" s="716"/>
      <c r="LYF651" s="716"/>
      <c r="LYG651" s="716"/>
      <c r="LYH651" s="716"/>
      <c r="LYI651" s="716"/>
      <c r="LYJ651" s="716"/>
      <c r="LYK651" s="716"/>
      <c r="LYL651" s="716"/>
      <c r="LYM651" s="716"/>
      <c r="LYN651" s="716"/>
      <c r="LYO651" s="716"/>
      <c r="LYP651" s="716"/>
      <c r="LYQ651" s="716"/>
      <c r="LYR651" s="716"/>
      <c r="LYS651" s="716"/>
      <c r="LYT651" s="716"/>
      <c r="LYU651" s="716"/>
      <c r="LYV651" s="716"/>
      <c r="LYW651" s="716"/>
      <c r="LYX651" s="716"/>
      <c r="LYY651" s="716"/>
      <c r="LYZ651" s="716"/>
      <c r="LZA651" s="716"/>
      <c r="LZB651" s="716"/>
      <c r="LZC651" s="716"/>
      <c r="LZD651" s="716"/>
      <c r="LZE651" s="716"/>
      <c r="LZF651" s="716"/>
      <c r="LZG651" s="716"/>
      <c r="LZH651" s="716"/>
      <c r="LZI651" s="716"/>
      <c r="LZJ651" s="716"/>
      <c r="LZK651" s="716"/>
      <c r="LZL651" s="716"/>
      <c r="LZM651" s="716"/>
      <c r="LZN651" s="716"/>
      <c r="LZO651" s="716"/>
      <c r="LZP651" s="716"/>
      <c r="LZQ651" s="716"/>
      <c r="LZR651" s="716"/>
      <c r="LZS651" s="716"/>
      <c r="LZT651" s="716"/>
      <c r="LZU651" s="716"/>
      <c r="LZV651" s="716"/>
      <c r="LZW651" s="716"/>
      <c r="LZX651" s="716"/>
      <c r="LZY651" s="716"/>
      <c r="LZZ651" s="716"/>
      <c r="MAA651" s="716"/>
      <c r="MAB651" s="716"/>
      <c r="MAC651" s="716"/>
      <c r="MAD651" s="716"/>
      <c r="MAE651" s="716"/>
      <c r="MAF651" s="716"/>
      <c r="MAG651" s="716"/>
      <c r="MAH651" s="716"/>
      <c r="MAI651" s="716"/>
      <c r="MAJ651" s="716"/>
      <c r="MAK651" s="716"/>
      <c r="MAL651" s="716"/>
      <c r="MAM651" s="716"/>
      <c r="MAN651" s="716"/>
      <c r="MAO651" s="716"/>
      <c r="MAP651" s="716"/>
      <c r="MAQ651" s="716"/>
      <c r="MAR651" s="716"/>
      <c r="MAS651" s="716"/>
      <c r="MAT651" s="716"/>
      <c r="MAU651" s="716"/>
      <c r="MAV651" s="716"/>
      <c r="MAW651" s="716"/>
      <c r="MAX651" s="716"/>
      <c r="MAY651" s="716"/>
      <c r="MAZ651" s="716"/>
      <c r="MBA651" s="716"/>
      <c r="MBB651" s="716"/>
      <c r="MBC651" s="716"/>
      <c r="MBD651" s="716"/>
      <c r="MBE651" s="716"/>
      <c r="MBF651" s="716"/>
      <c r="MBG651" s="716"/>
      <c r="MBH651" s="716"/>
      <c r="MBI651" s="716"/>
      <c r="MBJ651" s="716"/>
      <c r="MBK651" s="716"/>
      <c r="MBL651" s="716"/>
      <c r="MBM651" s="716"/>
      <c r="MBN651" s="716"/>
      <c r="MBO651" s="716"/>
      <c r="MBP651" s="716"/>
      <c r="MBQ651" s="716"/>
      <c r="MBR651" s="716"/>
      <c r="MBS651" s="716"/>
      <c r="MBT651" s="716"/>
      <c r="MBU651" s="716"/>
      <c r="MBV651" s="716"/>
      <c r="MBW651" s="716"/>
      <c r="MBX651" s="716"/>
      <c r="MBY651" s="716"/>
      <c r="MBZ651" s="716"/>
      <c r="MCA651" s="716"/>
      <c r="MCB651" s="716"/>
      <c r="MCC651" s="716"/>
      <c r="MCD651" s="716"/>
      <c r="MCE651" s="716"/>
      <c r="MCF651" s="716"/>
      <c r="MCG651" s="716"/>
      <c r="MCH651" s="716"/>
      <c r="MCI651" s="716"/>
      <c r="MCJ651" s="716"/>
      <c r="MCK651" s="716"/>
      <c r="MCL651" s="716"/>
      <c r="MCM651" s="716"/>
      <c r="MCN651" s="716"/>
      <c r="MCO651" s="716"/>
      <c r="MCP651" s="716"/>
      <c r="MCQ651" s="716"/>
      <c r="MCR651" s="716"/>
      <c r="MCS651" s="716"/>
      <c r="MCT651" s="716"/>
      <c r="MCU651" s="716"/>
      <c r="MCV651" s="716"/>
      <c r="MCW651" s="716"/>
      <c r="MCX651" s="716"/>
      <c r="MCY651" s="716"/>
      <c r="MCZ651" s="716"/>
      <c r="MDA651" s="716"/>
      <c r="MDB651" s="716"/>
      <c r="MDC651" s="716"/>
      <c r="MDD651" s="716"/>
      <c r="MDE651" s="716"/>
      <c r="MDF651" s="716"/>
      <c r="MDG651" s="716"/>
      <c r="MDH651" s="716"/>
      <c r="MDI651" s="716"/>
      <c r="MDJ651" s="716"/>
      <c r="MDK651" s="716"/>
      <c r="MDL651" s="716"/>
      <c r="MDM651" s="716"/>
      <c r="MDN651" s="716"/>
      <c r="MDO651" s="716"/>
      <c r="MDP651" s="716"/>
      <c r="MDQ651" s="716"/>
      <c r="MDR651" s="716"/>
      <c r="MDS651" s="716"/>
      <c r="MDT651" s="716"/>
      <c r="MDU651" s="716"/>
      <c r="MDV651" s="716"/>
      <c r="MDW651" s="716"/>
      <c r="MDX651" s="716"/>
      <c r="MDY651" s="716"/>
      <c r="MDZ651" s="716"/>
      <c r="MEA651" s="716"/>
      <c r="MEB651" s="716"/>
      <c r="MEC651" s="716"/>
      <c r="MED651" s="716"/>
      <c r="MEE651" s="716"/>
      <c r="MEF651" s="716"/>
      <c r="MEG651" s="716"/>
      <c r="MEH651" s="716"/>
      <c r="MEI651" s="716"/>
      <c r="MEJ651" s="716"/>
      <c r="MEK651" s="716"/>
      <c r="MEL651" s="716"/>
      <c r="MEM651" s="716"/>
      <c r="MEN651" s="716"/>
      <c r="MEO651" s="716"/>
      <c r="MEP651" s="716"/>
      <c r="MEQ651" s="716"/>
      <c r="MER651" s="716"/>
      <c r="MES651" s="716"/>
      <c r="MET651" s="716"/>
      <c r="MEU651" s="716"/>
      <c r="MEV651" s="716"/>
      <c r="MEW651" s="716"/>
      <c r="MEX651" s="716"/>
      <c r="MEY651" s="716"/>
      <c r="MEZ651" s="716"/>
      <c r="MFA651" s="716"/>
      <c r="MFB651" s="716"/>
      <c r="MFC651" s="716"/>
      <c r="MFD651" s="716"/>
      <c r="MFE651" s="716"/>
      <c r="MFF651" s="716"/>
      <c r="MFG651" s="716"/>
      <c r="MFH651" s="716"/>
      <c r="MFI651" s="716"/>
      <c r="MFJ651" s="716"/>
      <c r="MFK651" s="716"/>
      <c r="MFL651" s="716"/>
      <c r="MFM651" s="716"/>
      <c r="MFN651" s="716"/>
      <c r="MFO651" s="716"/>
      <c r="MFP651" s="716"/>
      <c r="MFQ651" s="716"/>
      <c r="MFR651" s="716"/>
      <c r="MFS651" s="716"/>
      <c r="MFT651" s="716"/>
      <c r="MFU651" s="716"/>
      <c r="MFV651" s="716"/>
      <c r="MFW651" s="716"/>
      <c r="MFX651" s="716"/>
      <c r="MFY651" s="716"/>
      <c r="MFZ651" s="716"/>
      <c r="MGA651" s="716"/>
      <c r="MGB651" s="716"/>
      <c r="MGC651" s="716"/>
      <c r="MGD651" s="716"/>
      <c r="MGE651" s="716"/>
      <c r="MGF651" s="716"/>
      <c r="MGG651" s="716"/>
      <c r="MGH651" s="716"/>
      <c r="MGI651" s="716"/>
      <c r="MGJ651" s="716"/>
      <c r="MGK651" s="716"/>
      <c r="MGL651" s="716"/>
      <c r="MGM651" s="716"/>
      <c r="MGN651" s="716"/>
      <c r="MGO651" s="716"/>
      <c r="MGP651" s="716"/>
      <c r="MGQ651" s="716"/>
      <c r="MGR651" s="716"/>
      <c r="MGS651" s="716"/>
      <c r="MGT651" s="716"/>
      <c r="MGU651" s="716"/>
      <c r="MGV651" s="716"/>
      <c r="MGW651" s="716"/>
      <c r="MGX651" s="716"/>
      <c r="MGY651" s="716"/>
      <c r="MGZ651" s="716"/>
      <c r="MHA651" s="716"/>
      <c r="MHB651" s="716"/>
      <c r="MHC651" s="716"/>
      <c r="MHD651" s="716"/>
      <c r="MHE651" s="716"/>
      <c r="MHF651" s="716"/>
      <c r="MHG651" s="716"/>
      <c r="MHH651" s="716"/>
      <c r="MHI651" s="716"/>
      <c r="MHJ651" s="716"/>
      <c r="MHK651" s="716"/>
      <c r="MHL651" s="716"/>
      <c r="MHM651" s="716"/>
      <c r="MHN651" s="716"/>
      <c r="MHO651" s="716"/>
      <c r="MHP651" s="716"/>
      <c r="MHQ651" s="716"/>
      <c r="MHR651" s="716"/>
      <c r="MHS651" s="716"/>
      <c r="MHT651" s="716"/>
      <c r="MHU651" s="716"/>
      <c r="MHV651" s="716"/>
      <c r="MHW651" s="716"/>
      <c r="MHX651" s="716"/>
      <c r="MHY651" s="716"/>
      <c r="MHZ651" s="716"/>
      <c r="MIA651" s="716"/>
      <c r="MIB651" s="716"/>
      <c r="MIC651" s="716"/>
      <c r="MID651" s="716"/>
      <c r="MIE651" s="716"/>
      <c r="MIF651" s="716"/>
      <c r="MIG651" s="716"/>
      <c r="MIH651" s="716"/>
      <c r="MII651" s="716"/>
      <c r="MIJ651" s="716"/>
      <c r="MIK651" s="716"/>
      <c r="MIL651" s="716"/>
      <c r="MIM651" s="716"/>
      <c r="MIN651" s="716"/>
      <c r="MIO651" s="716"/>
      <c r="MIP651" s="716"/>
      <c r="MIQ651" s="716"/>
      <c r="MIR651" s="716"/>
      <c r="MIS651" s="716"/>
      <c r="MIT651" s="716"/>
      <c r="MIU651" s="716"/>
      <c r="MIV651" s="716"/>
      <c r="MIW651" s="716"/>
      <c r="MIX651" s="716"/>
      <c r="MIY651" s="716"/>
      <c r="MIZ651" s="716"/>
      <c r="MJA651" s="716"/>
      <c r="MJB651" s="716"/>
      <c r="MJC651" s="716"/>
      <c r="MJD651" s="716"/>
      <c r="MJE651" s="716"/>
      <c r="MJF651" s="716"/>
      <c r="MJG651" s="716"/>
      <c r="MJH651" s="716"/>
      <c r="MJI651" s="716"/>
      <c r="MJJ651" s="716"/>
      <c r="MJK651" s="716"/>
      <c r="MJL651" s="716"/>
      <c r="MJM651" s="716"/>
      <c r="MJN651" s="716"/>
      <c r="MJO651" s="716"/>
      <c r="MJP651" s="716"/>
      <c r="MJQ651" s="716"/>
      <c r="MJR651" s="716"/>
      <c r="MJS651" s="716"/>
      <c r="MJT651" s="716"/>
      <c r="MJU651" s="716"/>
      <c r="MJV651" s="716"/>
      <c r="MJW651" s="716"/>
      <c r="MJX651" s="716"/>
      <c r="MJY651" s="716"/>
      <c r="MJZ651" s="716"/>
      <c r="MKA651" s="716"/>
      <c r="MKB651" s="716"/>
      <c r="MKC651" s="716"/>
      <c r="MKD651" s="716"/>
      <c r="MKE651" s="716"/>
      <c r="MKF651" s="716"/>
      <c r="MKG651" s="716"/>
      <c r="MKH651" s="716"/>
      <c r="MKI651" s="716"/>
      <c r="MKJ651" s="716"/>
      <c r="MKK651" s="716"/>
      <c r="MKL651" s="716"/>
      <c r="MKM651" s="716"/>
      <c r="MKN651" s="716"/>
      <c r="MKO651" s="716"/>
      <c r="MKP651" s="716"/>
      <c r="MKQ651" s="716"/>
      <c r="MKR651" s="716"/>
      <c r="MKS651" s="716"/>
      <c r="MKT651" s="716"/>
      <c r="MKU651" s="716"/>
      <c r="MKV651" s="716"/>
      <c r="MKW651" s="716"/>
      <c r="MKX651" s="716"/>
      <c r="MKY651" s="716"/>
      <c r="MKZ651" s="716"/>
      <c r="MLA651" s="716"/>
      <c r="MLB651" s="716"/>
      <c r="MLC651" s="716"/>
      <c r="MLD651" s="716"/>
      <c r="MLE651" s="716"/>
      <c r="MLF651" s="716"/>
      <c r="MLG651" s="716"/>
      <c r="MLH651" s="716"/>
      <c r="MLI651" s="716"/>
      <c r="MLJ651" s="716"/>
      <c r="MLK651" s="716"/>
      <c r="MLL651" s="716"/>
      <c r="MLM651" s="716"/>
      <c r="MLN651" s="716"/>
      <c r="MLO651" s="716"/>
      <c r="MLP651" s="716"/>
      <c r="MLQ651" s="716"/>
      <c r="MLR651" s="716"/>
      <c r="MLS651" s="716"/>
      <c r="MLT651" s="716"/>
      <c r="MLU651" s="716"/>
      <c r="MLV651" s="716"/>
      <c r="MLW651" s="716"/>
      <c r="MLX651" s="716"/>
      <c r="MLY651" s="716"/>
      <c r="MLZ651" s="716"/>
      <c r="MMA651" s="716"/>
      <c r="MMB651" s="716"/>
      <c r="MMC651" s="716"/>
      <c r="MMD651" s="716"/>
      <c r="MME651" s="716"/>
      <c r="MMF651" s="716"/>
      <c r="MMG651" s="716"/>
      <c r="MMH651" s="716"/>
      <c r="MMI651" s="716"/>
      <c r="MMJ651" s="716"/>
      <c r="MMK651" s="716"/>
      <c r="MML651" s="716"/>
      <c r="MMM651" s="716"/>
      <c r="MMN651" s="716"/>
      <c r="MMO651" s="716"/>
      <c r="MMP651" s="716"/>
      <c r="MMQ651" s="716"/>
      <c r="MMR651" s="716"/>
      <c r="MMS651" s="716"/>
      <c r="MMT651" s="716"/>
      <c r="MMU651" s="716"/>
      <c r="MMV651" s="716"/>
      <c r="MMW651" s="716"/>
      <c r="MMX651" s="716"/>
      <c r="MMY651" s="716"/>
      <c r="MMZ651" s="716"/>
      <c r="MNA651" s="716"/>
      <c r="MNB651" s="716"/>
      <c r="MNC651" s="716"/>
      <c r="MND651" s="716"/>
      <c r="MNE651" s="716"/>
      <c r="MNF651" s="716"/>
      <c r="MNG651" s="716"/>
      <c r="MNH651" s="716"/>
      <c r="MNI651" s="716"/>
      <c r="MNJ651" s="716"/>
      <c r="MNK651" s="716"/>
      <c r="MNL651" s="716"/>
      <c r="MNM651" s="716"/>
      <c r="MNN651" s="716"/>
      <c r="MNO651" s="716"/>
      <c r="MNP651" s="716"/>
      <c r="MNQ651" s="716"/>
      <c r="MNR651" s="716"/>
      <c r="MNS651" s="716"/>
      <c r="MNT651" s="716"/>
      <c r="MNU651" s="716"/>
      <c r="MNV651" s="716"/>
      <c r="MNW651" s="716"/>
      <c r="MNX651" s="716"/>
      <c r="MNY651" s="716"/>
      <c r="MNZ651" s="716"/>
      <c r="MOA651" s="716"/>
      <c r="MOB651" s="716"/>
      <c r="MOC651" s="716"/>
      <c r="MOD651" s="716"/>
      <c r="MOE651" s="716"/>
      <c r="MOF651" s="716"/>
      <c r="MOG651" s="716"/>
      <c r="MOH651" s="716"/>
      <c r="MOI651" s="716"/>
      <c r="MOJ651" s="716"/>
      <c r="MOK651" s="716"/>
      <c r="MOL651" s="716"/>
      <c r="MOM651" s="716"/>
      <c r="MON651" s="716"/>
      <c r="MOO651" s="716"/>
      <c r="MOP651" s="716"/>
      <c r="MOQ651" s="716"/>
      <c r="MOR651" s="716"/>
      <c r="MOS651" s="716"/>
      <c r="MOT651" s="716"/>
      <c r="MOU651" s="716"/>
      <c r="MOV651" s="716"/>
      <c r="MOW651" s="716"/>
      <c r="MOX651" s="716"/>
      <c r="MOY651" s="716"/>
      <c r="MOZ651" s="716"/>
      <c r="MPA651" s="716"/>
      <c r="MPB651" s="716"/>
      <c r="MPC651" s="716"/>
      <c r="MPD651" s="716"/>
      <c r="MPE651" s="716"/>
      <c r="MPF651" s="716"/>
      <c r="MPG651" s="716"/>
      <c r="MPH651" s="716"/>
      <c r="MPI651" s="716"/>
      <c r="MPJ651" s="716"/>
      <c r="MPK651" s="716"/>
      <c r="MPL651" s="716"/>
      <c r="MPM651" s="716"/>
      <c r="MPN651" s="716"/>
      <c r="MPO651" s="716"/>
      <c r="MPP651" s="716"/>
      <c r="MPQ651" s="716"/>
      <c r="MPR651" s="716"/>
      <c r="MPS651" s="716"/>
      <c r="MPT651" s="716"/>
      <c r="MPU651" s="716"/>
      <c r="MPV651" s="716"/>
      <c r="MPW651" s="716"/>
      <c r="MPX651" s="716"/>
      <c r="MPY651" s="716"/>
      <c r="MPZ651" s="716"/>
      <c r="MQA651" s="716"/>
      <c r="MQB651" s="716"/>
      <c r="MQC651" s="716"/>
      <c r="MQD651" s="716"/>
      <c r="MQE651" s="716"/>
      <c r="MQF651" s="716"/>
      <c r="MQG651" s="716"/>
      <c r="MQH651" s="716"/>
      <c r="MQI651" s="716"/>
      <c r="MQJ651" s="716"/>
      <c r="MQK651" s="716"/>
      <c r="MQL651" s="716"/>
      <c r="MQM651" s="716"/>
      <c r="MQN651" s="716"/>
      <c r="MQO651" s="716"/>
      <c r="MQP651" s="716"/>
      <c r="MQQ651" s="716"/>
      <c r="MQR651" s="716"/>
      <c r="MQS651" s="716"/>
      <c r="MQT651" s="716"/>
      <c r="MQU651" s="716"/>
      <c r="MQV651" s="716"/>
      <c r="MQW651" s="716"/>
      <c r="MQX651" s="716"/>
      <c r="MQY651" s="716"/>
      <c r="MQZ651" s="716"/>
      <c r="MRA651" s="716"/>
      <c r="MRB651" s="716"/>
      <c r="MRC651" s="716"/>
      <c r="MRD651" s="716"/>
      <c r="MRE651" s="716"/>
      <c r="MRF651" s="716"/>
      <c r="MRG651" s="716"/>
      <c r="MRH651" s="716"/>
      <c r="MRI651" s="716"/>
      <c r="MRJ651" s="716"/>
      <c r="MRK651" s="716"/>
      <c r="MRL651" s="716"/>
      <c r="MRM651" s="716"/>
      <c r="MRN651" s="716"/>
      <c r="MRO651" s="716"/>
      <c r="MRP651" s="716"/>
      <c r="MRQ651" s="716"/>
      <c r="MRR651" s="716"/>
      <c r="MRS651" s="716"/>
      <c r="MRT651" s="716"/>
      <c r="MRU651" s="716"/>
      <c r="MRV651" s="716"/>
      <c r="MRW651" s="716"/>
      <c r="MRX651" s="716"/>
      <c r="MRY651" s="716"/>
      <c r="MRZ651" s="716"/>
      <c r="MSA651" s="716"/>
      <c r="MSB651" s="716"/>
      <c r="MSC651" s="716"/>
      <c r="MSD651" s="716"/>
      <c r="MSE651" s="716"/>
      <c r="MSF651" s="716"/>
      <c r="MSG651" s="716"/>
      <c r="MSH651" s="716"/>
      <c r="MSI651" s="716"/>
      <c r="MSJ651" s="716"/>
      <c r="MSK651" s="716"/>
      <c r="MSL651" s="716"/>
      <c r="MSM651" s="716"/>
      <c r="MSN651" s="716"/>
      <c r="MSO651" s="716"/>
      <c r="MSP651" s="716"/>
      <c r="MSQ651" s="716"/>
      <c r="MSR651" s="716"/>
      <c r="MSS651" s="716"/>
      <c r="MST651" s="716"/>
      <c r="MSU651" s="716"/>
      <c r="MSV651" s="716"/>
      <c r="MSW651" s="716"/>
      <c r="MSX651" s="716"/>
      <c r="MSY651" s="716"/>
      <c r="MSZ651" s="716"/>
      <c r="MTA651" s="716"/>
      <c r="MTB651" s="716"/>
      <c r="MTC651" s="716"/>
      <c r="MTD651" s="716"/>
      <c r="MTE651" s="716"/>
      <c r="MTF651" s="716"/>
      <c r="MTG651" s="716"/>
      <c r="MTH651" s="716"/>
      <c r="MTI651" s="716"/>
      <c r="MTJ651" s="716"/>
      <c r="MTK651" s="716"/>
      <c r="MTL651" s="716"/>
      <c r="MTM651" s="716"/>
      <c r="MTN651" s="716"/>
      <c r="MTO651" s="716"/>
      <c r="MTP651" s="716"/>
      <c r="MTQ651" s="716"/>
      <c r="MTR651" s="716"/>
      <c r="MTS651" s="716"/>
      <c r="MTT651" s="716"/>
      <c r="MTU651" s="716"/>
      <c r="MTV651" s="716"/>
      <c r="MTW651" s="716"/>
      <c r="MTX651" s="716"/>
      <c r="MTY651" s="716"/>
      <c r="MTZ651" s="716"/>
      <c r="MUA651" s="716"/>
      <c r="MUB651" s="716"/>
      <c r="MUC651" s="716"/>
      <c r="MUD651" s="716"/>
      <c r="MUE651" s="716"/>
      <c r="MUF651" s="716"/>
      <c r="MUG651" s="716"/>
      <c r="MUH651" s="716"/>
      <c r="MUI651" s="716"/>
      <c r="MUJ651" s="716"/>
      <c r="MUK651" s="716"/>
      <c r="MUL651" s="716"/>
      <c r="MUM651" s="716"/>
      <c r="MUN651" s="716"/>
      <c r="MUO651" s="716"/>
      <c r="MUP651" s="716"/>
      <c r="MUQ651" s="716"/>
      <c r="MUR651" s="716"/>
      <c r="MUS651" s="716"/>
      <c r="MUT651" s="716"/>
      <c r="MUU651" s="716"/>
      <c r="MUV651" s="716"/>
      <c r="MUW651" s="716"/>
      <c r="MUX651" s="716"/>
      <c r="MUY651" s="716"/>
      <c r="MUZ651" s="716"/>
      <c r="MVA651" s="716"/>
      <c r="MVB651" s="716"/>
      <c r="MVC651" s="716"/>
      <c r="MVD651" s="716"/>
      <c r="MVE651" s="716"/>
      <c r="MVF651" s="716"/>
      <c r="MVG651" s="716"/>
      <c r="MVH651" s="716"/>
      <c r="MVI651" s="716"/>
      <c r="MVJ651" s="716"/>
      <c r="MVK651" s="716"/>
      <c r="MVL651" s="716"/>
      <c r="MVM651" s="716"/>
      <c r="MVN651" s="716"/>
      <c r="MVO651" s="716"/>
      <c r="MVP651" s="716"/>
      <c r="MVQ651" s="716"/>
      <c r="MVR651" s="716"/>
      <c r="MVS651" s="716"/>
      <c r="MVT651" s="716"/>
      <c r="MVU651" s="716"/>
      <c r="MVV651" s="716"/>
      <c r="MVW651" s="716"/>
      <c r="MVX651" s="716"/>
      <c r="MVY651" s="716"/>
      <c r="MVZ651" s="716"/>
      <c r="MWA651" s="716"/>
      <c r="MWB651" s="716"/>
      <c r="MWC651" s="716"/>
      <c r="MWD651" s="716"/>
      <c r="MWE651" s="716"/>
      <c r="MWF651" s="716"/>
      <c r="MWG651" s="716"/>
      <c r="MWH651" s="716"/>
      <c r="MWI651" s="716"/>
      <c r="MWJ651" s="716"/>
      <c r="MWK651" s="716"/>
      <c r="MWL651" s="716"/>
      <c r="MWM651" s="716"/>
      <c r="MWN651" s="716"/>
      <c r="MWO651" s="716"/>
      <c r="MWP651" s="716"/>
      <c r="MWQ651" s="716"/>
      <c r="MWR651" s="716"/>
      <c r="MWS651" s="716"/>
      <c r="MWT651" s="716"/>
      <c r="MWU651" s="716"/>
      <c r="MWV651" s="716"/>
      <c r="MWW651" s="716"/>
      <c r="MWX651" s="716"/>
      <c r="MWY651" s="716"/>
      <c r="MWZ651" s="716"/>
      <c r="MXA651" s="716"/>
      <c r="MXB651" s="716"/>
      <c r="MXC651" s="716"/>
      <c r="MXD651" s="716"/>
      <c r="MXE651" s="716"/>
      <c r="MXF651" s="716"/>
      <c r="MXG651" s="716"/>
      <c r="MXH651" s="716"/>
      <c r="MXI651" s="716"/>
      <c r="MXJ651" s="716"/>
      <c r="MXK651" s="716"/>
      <c r="MXL651" s="716"/>
      <c r="MXM651" s="716"/>
      <c r="MXN651" s="716"/>
      <c r="MXO651" s="716"/>
      <c r="MXP651" s="716"/>
      <c r="MXQ651" s="716"/>
      <c r="MXR651" s="716"/>
      <c r="MXS651" s="716"/>
      <c r="MXT651" s="716"/>
      <c r="MXU651" s="716"/>
      <c r="MXV651" s="716"/>
      <c r="MXW651" s="716"/>
      <c r="MXX651" s="716"/>
      <c r="MXY651" s="716"/>
      <c r="MXZ651" s="716"/>
      <c r="MYA651" s="716"/>
      <c r="MYB651" s="716"/>
      <c r="MYC651" s="716"/>
      <c r="MYD651" s="716"/>
      <c r="MYE651" s="716"/>
      <c r="MYF651" s="716"/>
      <c r="MYG651" s="716"/>
      <c r="MYH651" s="716"/>
      <c r="MYI651" s="716"/>
      <c r="MYJ651" s="716"/>
      <c r="MYK651" s="716"/>
      <c r="MYL651" s="716"/>
      <c r="MYM651" s="716"/>
      <c r="MYN651" s="716"/>
      <c r="MYO651" s="716"/>
      <c r="MYP651" s="716"/>
      <c r="MYQ651" s="716"/>
      <c r="MYR651" s="716"/>
      <c r="MYS651" s="716"/>
      <c r="MYT651" s="716"/>
      <c r="MYU651" s="716"/>
      <c r="MYV651" s="716"/>
      <c r="MYW651" s="716"/>
      <c r="MYX651" s="716"/>
      <c r="MYY651" s="716"/>
      <c r="MYZ651" s="716"/>
      <c r="MZA651" s="716"/>
      <c r="MZB651" s="716"/>
      <c r="MZC651" s="716"/>
      <c r="MZD651" s="716"/>
      <c r="MZE651" s="716"/>
      <c r="MZF651" s="716"/>
      <c r="MZG651" s="716"/>
      <c r="MZH651" s="716"/>
      <c r="MZI651" s="716"/>
      <c r="MZJ651" s="716"/>
      <c r="MZK651" s="716"/>
      <c r="MZL651" s="716"/>
      <c r="MZM651" s="716"/>
      <c r="MZN651" s="716"/>
      <c r="MZO651" s="716"/>
      <c r="MZP651" s="716"/>
      <c r="MZQ651" s="716"/>
      <c r="MZR651" s="716"/>
      <c r="MZS651" s="716"/>
      <c r="MZT651" s="716"/>
      <c r="MZU651" s="716"/>
      <c r="MZV651" s="716"/>
      <c r="MZW651" s="716"/>
      <c r="MZX651" s="716"/>
      <c r="MZY651" s="716"/>
      <c r="MZZ651" s="716"/>
      <c r="NAA651" s="716"/>
      <c r="NAB651" s="716"/>
      <c r="NAC651" s="716"/>
      <c r="NAD651" s="716"/>
      <c r="NAE651" s="716"/>
      <c r="NAF651" s="716"/>
      <c r="NAG651" s="716"/>
      <c r="NAH651" s="716"/>
      <c r="NAI651" s="716"/>
      <c r="NAJ651" s="716"/>
      <c r="NAK651" s="716"/>
      <c r="NAL651" s="716"/>
      <c r="NAM651" s="716"/>
      <c r="NAN651" s="716"/>
      <c r="NAO651" s="716"/>
      <c r="NAP651" s="716"/>
      <c r="NAQ651" s="716"/>
      <c r="NAR651" s="716"/>
      <c r="NAS651" s="716"/>
      <c r="NAT651" s="716"/>
      <c r="NAU651" s="716"/>
      <c r="NAV651" s="716"/>
      <c r="NAW651" s="716"/>
      <c r="NAX651" s="716"/>
      <c r="NAY651" s="716"/>
      <c r="NAZ651" s="716"/>
      <c r="NBA651" s="716"/>
      <c r="NBB651" s="716"/>
      <c r="NBC651" s="716"/>
      <c r="NBD651" s="716"/>
      <c r="NBE651" s="716"/>
      <c r="NBF651" s="716"/>
      <c r="NBG651" s="716"/>
      <c r="NBH651" s="716"/>
      <c r="NBI651" s="716"/>
      <c r="NBJ651" s="716"/>
      <c r="NBK651" s="716"/>
      <c r="NBL651" s="716"/>
      <c r="NBM651" s="716"/>
      <c r="NBN651" s="716"/>
      <c r="NBO651" s="716"/>
      <c r="NBP651" s="716"/>
      <c r="NBQ651" s="716"/>
      <c r="NBR651" s="716"/>
      <c r="NBS651" s="716"/>
      <c r="NBT651" s="716"/>
      <c r="NBU651" s="716"/>
      <c r="NBV651" s="716"/>
      <c r="NBW651" s="716"/>
      <c r="NBX651" s="716"/>
      <c r="NBY651" s="716"/>
      <c r="NBZ651" s="716"/>
      <c r="NCA651" s="716"/>
      <c r="NCB651" s="716"/>
      <c r="NCC651" s="716"/>
      <c r="NCD651" s="716"/>
      <c r="NCE651" s="716"/>
      <c r="NCF651" s="716"/>
      <c r="NCG651" s="716"/>
      <c r="NCH651" s="716"/>
      <c r="NCI651" s="716"/>
      <c r="NCJ651" s="716"/>
      <c r="NCK651" s="716"/>
      <c r="NCL651" s="716"/>
      <c r="NCM651" s="716"/>
      <c r="NCN651" s="716"/>
      <c r="NCO651" s="716"/>
      <c r="NCP651" s="716"/>
      <c r="NCQ651" s="716"/>
      <c r="NCR651" s="716"/>
      <c r="NCS651" s="716"/>
      <c r="NCT651" s="716"/>
      <c r="NCU651" s="716"/>
      <c r="NCV651" s="716"/>
      <c r="NCW651" s="716"/>
      <c r="NCX651" s="716"/>
      <c r="NCY651" s="716"/>
      <c r="NCZ651" s="716"/>
      <c r="NDA651" s="716"/>
      <c r="NDB651" s="716"/>
      <c r="NDC651" s="716"/>
      <c r="NDD651" s="716"/>
      <c r="NDE651" s="716"/>
      <c r="NDF651" s="716"/>
      <c r="NDG651" s="716"/>
      <c r="NDH651" s="716"/>
      <c r="NDI651" s="716"/>
      <c r="NDJ651" s="716"/>
      <c r="NDK651" s="716"/>
      <c r="NDL651" s="716"/>
      <c r="NDM651" s="716"/>
      <c r="NDN651" s="716"/>
      <c r="NDO651" s="716"/>
      <c r="NDP651" s="716"/>
      <c r="NDQ651" s="716"/>
      <c r="NDR651" s="716"/>
      <c r="NDS651" s="716"/>
      <c r="NDT651" s="716"/>
      <c r="NDU651" s="716"/>
      <c r="NDV651" s="716"/>
      <c r="NDW651" s="716"/>
      <c r="NDX651" s="716"/>
      <c r="NDY651" s="716"/>
      <c r="NDZ651" s="716"/>
      <c r="NEA651" s="716"/>
      <c r="NEB651" s="716"/>
      <c r="NEC651" s="716"/>
      <c r="NED651" s="716"/>
      <c r="NEE651" s="716"/>
      <c r="NEF651" s="716"/>
      <c r="NEG651" s="716"/>
      <c r="NEH651" s="716"/>
      <c r="NEI651" s="716"/>
      <c r="NEJ651" s="716"/>
      <c r="NEK651" s="716"/>
      <c r="NEL651" s="716"/>
      <c r="NEM651" s="716"/>
      <c r="NEN651" s="716"/>
      <c r="NEO651" s="716"/>
      <c r="NEP651" s="716"/>
      <c r="NEQ651" s="716"/>
      <c r="NER651" s="716"/>
      <c r="NES651" s="716"/>
      <c r="NET651" s="716"/>
      <c r="NEU651" s="716"/>
      <c r="NEV651" s="716"/>
      <c r="NEW651" s="716"/>
      <c r="NEX651" s="716"/>
      <c r="NEY651" s="716"/>
      <c r="NEZ651" s="716"/>
      <c r="NFA651" s="716"/>
      <c r="NFB651" s="716"/>
      <c r="NFC651" s="716"/>
      <c r="NFD651" s="716"/>
      <c r="NFE651" s="716"/>
      <c r="NFF651" s="716"/>
      <c r="NFG651" s="716"/>
      <c r="NFH651" s="716"/>
      <c r="NFI651" s="716"/>
      <c r="NFJ651" s="716"/>
      <c r="NFK651" s="716"/>
      <c r="NFL651" s="716"/>
      <c r="NFM651" s="716"/>
      <c r="NFN651" s="716"/>
      <c r="NFO651" s="716"/>
      <c r="NFP651" s="716"/>
      <c r="NFQ651" s="716"/>
      <c r="NFR651" s="716"/>
      <c r="NFS651" s="716"/>
      <c r="NFT651" s="716"/>
      <c r="NFU651" s="716"/>
      <c r="NFV651" s="716"/>
      <c r="NFW651" s="716"/>
      <c r="NFX651" s="716"/>
      <c r="NFY651" s="716"/>
      <c r="NFZ651" s="716"/>
      <c r="NGA651" s="716"/>
      <c r="NGB651" s="716"/>
      <c r="NGC651" s="716"/>
      <c r="NGD651" s="716"/>
      <c r="NGE651" s="716"/>
      <c r="NGF651" s="716"/>
      <c r="NGG651" s="716"/>
      <c r="NGH651" s="716"/>
      <c r="NGI651" s="716"/>
      <c r="NGJ651" s="716"/>
      <c r="NGK651" s="716"/>
      <c r="NGL651" s="716"/>
      <c r="NGM651" s="716"/>
      <c r="NGN651" s="716"/>
      <c r="NGO651" s="716"/>
      <c r="NGP651" s="716"/>
      <c r="NGQ651" s="716"/>
      <c r="NGR651" s="716"/>
      <c r="NGS651" s="716"/>
      <c r="NGT651" s="716"/>
      <c r="NGU651" s="716"/>
      <c r="NGV651" s="716"/>
      <c r="NGW651" s="716"/>
      <c r="NGX651" s="716"/>
      <c r="NGY651" s="716"/>
      <c r="NGZ651" s="716"/>
      <c r="NHA651" s="716"/>
      <c r="NHB651" s="716"/>
      <c r="NHC651" s="716"/>
      <c r="NHD651" s="716"/>
      <c r="NHE651" s="716"/>
      <c r="NHF651" s="716"/>
      <c r="NHG651" s="716"/>
      <c r="NHH651" s="716"/>
      <c r="NHI651" s="716"/>
      <c r="NHJ651" s="716"/>
      <c r="NHK651" s="716"/>
      <c r="NHL651" s="716"/>
      <c r="NHM651" s="716"/>
      <c r="NHN651" s="716"/>
      <c r="NHO651" s="716"/>
      <c r="NHP651" s="716"/>
      <c r="NHQ651" s="716"/>
      <c r="NHR651" s="716"/>
      <c r="NHS651" s="716"/>
      <c r="NHT651" s="716"/>
      <c r="NHU651" s="716"/>
      <c r="NHV651" s="716"/>
      <c r="NHW651" s="716"/>
      <c r="NHX651" s="716"/>
      <c r="NHY651" s="716"/>
      <c r="NHZ651" s="716"/>
      <c r="NIA651" s="716"/>
      <c r="NIB651" s="716"/>
      <c r="NIC651" s="716"/>
      <c r="NID651" s="716"/>
      <c r="NIE651" s="716"/>
      <c r="NIF651" s="716"/>
      <c r="NIG651" s="716"/>
      <c r="NIH651" s="716"/>
      <c r="NII651" s="716"/>
      <c r="NIJ651" s="716"/>
      <c r="NIK651" s="716"/>
      <c r="NIL651" s="716"/>
      <c r="NIM651" s="716"/>
      <c r="NIN651" s="716"/>
      <c r="NIO651" s="716"/>
      <c r="NIP651" s="716"/>
      <c r="NIQ651" s="716"/>
      <c r="NIR651" s="716"/>
      <c r="NIS651" s="716"/>
      <c r="NIT651" s="716"/>
      <c r="NIU651" s="716"/>
      <c r="NIV651" s="716"/>
      <c r="NIW651" s="716"/>
      <c r="NIX651" s="716"/>
      <c r="NIY651" s="716"/>
      <c r="NIZ651" s="716"/>
      <c r="NJA651" s="716"/>
      <c r="NJB651" s="716"/>
      <c r="NJC651" s="716"/>
      <c r="NJD651" s="716"/>
      <c r="NJE651" s="716"/>
      <c r="NJF651" s="716"/>
      <c r="NJG651" s="716"/>
      <c r="NJH651" s="716"/>
      <c r="NJI651" s="716"/>
      <c r="NJJ651" s="716"/>
      <c r="NJK651" s="716"/>
      <c r="NJL651" s="716"/>
      <c r="NJM651" s="716"/>
      <c r="NJN651" s="716"/>
      <c r="NJO651" s="716"/>
      <c r="NJP651" s="716"/>
      <c r="NJQ651" s="716"/>
      <c r="NJR651" s="716"/>
      <c r="NJS651" s="716"/>
      <c r="NJT651" s="716"/>
      <c r="NJU651" s="716"/>
      <c r="NJV651" s="716"/>
      <c r="NJW651" s="716"/>
      <c r="NJX651" s="716"/>
      <c r="NJY651" s="716"/>
      <c r="NJZ651" s="716"/>
      <c r="NKA651" s="716"/>
      <c r="NKB651" s="716"/>
      <c r="NKC651" s="716"/>
      <c r="NKD651" s="716"/>
      <c r="NKE651" s="716"/>
      <c r="NKF651" s="716"/>
      <c r="NKG651" s="716"/>
      <c r="NKH651" s="716"/>
      <c r="NKI651" s="716"/>
      <c r="NKJ651" s="716"/>
      <c r="NKK651" s="716"/>
      <c r="NKL651" s="716"/>
      <c r="NKM651" s="716"/>
      <c r="NKN651" s="716"/>
      <c r="NKO651" s="716"/>
      <c r="NKP651" s="716"/>
      <c r="NKQ651" s="716"/>
      <c r="NKR651" s="716"/>
      <c r="NKS651" s="716"/>
      <c r="NKT651" s="716"/>
      <c r="NKU651" s="716"/>
      <c r="NKV651" s="716"/>
      <c r="NKW651" s="716"/>
      <c r="NKX651" s="716"/>
      <c r="NKY651" s="716"/>
      <c r="NKZ651" s="716"/>
      <c r="NLA651" s="716"/>
      <c r="NLB651" s="716"/>
      <c r="NLC651" s="716"/>
      <c r="NLD651" s="716"/>
      <c r="NLE651" s="716"/>
      <c r="NLF651" s="716"/>
      <c r="NLG651" s="716"/>
      <c r="NLH651" s="716"/>
      <c r="NLI651" s="716"/>
      <c r="NLJ651" s="716"/>
      <c r="NLK651" s="716"/>
      <c r="NLL651" s="716"/>
      <c r="NLM651" s="716"/>
      <c r="NLN651" s="716"/>
      <c r="NLO651" s="716"/>
      <c r="NLP651" s="716"/>
      <c r="NLQ651" s="716"/>
      <c r="NLR651" s="716"/>
      <c r="NLS651" s="716"/>
      <c r="NLT651" s="716"/>
      <c r="NLU651" s="716"/>
      <c r="NLV651" s="716"/>
      <c r="NLW651" s="716"/>
      <c r="NLX651" s="716"/>
      <c r="NLY651" s="716"/>
      <c r="NLZ651" s="716"/>
      <c r="NMA651" s="716"/>
      <c r="NMB651" s="716"/>
      <c r="NMC651" s="716"/>
      <c r="NMD651" s="716"/>
      <c r="NME651" s="716"/>
      <c r="NMF651" s="716"/>
      <c r="NMG651" s="716"/>
      <c r="NMH651" s="716"/>
      <c r="NMI651" s="716"/>
      <c r="NMJ651" s="716"/>
      <c r="NMK651" s="716"/>
      <c r="NML651" s="716"/>
      <c r="NMM651" s="716"/>
      <c r="NMN651" s="716"/>
      <c r="NMO651" s="716"/>
      <c r="NMP651" s="716"/>
      <c r="NMQ651" s="716"/>
      <c r="NMR651" s="716"/>
      <c r="NMS651" s="716"/>
      <c r="NMT651" s="716"/>
      <c r="NMU651" s="716"/>
      <c r="NMV651" s="716"/>
      <c r="NMW651" s="716"/>
      <c r="NMX651" s="716"/>
      <c r="NMY651" s="716"/>
      <c r="NMZ651" s="716"/>
      <c r="NNA651" s="716"/>
      <c r="NNB651" s="716"/>
      <c r="NNC651" s="716"/>
      <c r="NND651" s="716"/>
      <c r="NNE651" s="716"/>
      <c r="NNF651" s="716"/>
      <c r="NNG651" s="716"/>
      <c r="NNH651" s="716"/>
      <c r="NNI651" s="716"/>
      <c r="NNJ651" s="716"/>
      <c r="NNK651" s="716"/>
      <c r="NNL651" s="716"/>
      <c r="NNM651" s="716"/>
      <c r="NNN651" s="716"/>
      <c r="NNO651" s="716"/>
      <c r="NNP651" s="716"/>
      <c r="NNQ651" s="716"/>
      <c r="NNR651" s="716"/>
      <c r="NNS651" s="716"/>
      <c r="NNT651" s="716"/>
      <c r="NNU651" s="716"/>
      <c r="NNV651" s="716"/>
      <c r="NNW651" s="716"/>
      <c r="NNX651" s="716"/>
      <c r="NNY651" s="716"/>
      <c r="NNZ651" s="716"/>
      <c r="NOA651" s="716"/>
      <c r="NOB651" s="716"/>
      <c r="NOC651" s="716"/>
      <c r="NOD651" s="716"/>
      <c r="NOE651" s="716"/>
      <c r="NOF651" s="716"/>
      <c r="NOG651" s="716"/>
      <c r="NOH651" s="716"/>
      <c r="NOI651" s="716"/>
      <c r="NOJ651" s="716"/>
      <c r="NOK651" s="716"/>
      <c r="NOL651" s="716"/>
      <c r="NOM651" s="716"/>
      <c r="NON651" s="716"/>
      <c r="NOO651" s="716"/>
      <c r="NOP651" s="716"/>
      <c r="NOQ651" s="716"/>
      <c r="NOR651" s="716"/>
      <c r="NOS651" s="716"/>
      <c r="NOT651" s="716"/>
      <c r="NOU651" s="716"/>
      <c r="NOV651" s="716"/>
      <c r="NOW651" s="716"/>
      <c r="NOX651" s="716"/>
      <c r="NOY651" s="716"/>
      <c r="NOZ651" s="716"/>
      <c r="NPA651" s="716"/>
      <c r="NPB651" s="716"/>
      <c r="NPC651" s="716"/>
      <c r="NPD651" s="716"/>
      <c r="NPE651" s="716"/>
      <c r="NPF651" s="716"/>
      <c r="NPG651" s="716"/>
      <c r="NPH651" s="716"/>
      <c r="NPI651" s="716"/>
      <c r="NPJ651" s="716"/>
      <c r="NPK651" s="716"/>
      <c r="NPL651" s="716"/>
      <c r="NPM651" s="716"/>
      <c r="NPN651" s="716"/>
      <c r="NPO651" s="716"/>
      <c r="NPP651" s="716"/>
      <c r="NPQ651" s="716"/>
      <c r="NPR651" s="716"/>
      <c r="NPS651" s="716"/>
      <c r="NPT651" s="716"/>
      <c r="NPU651" s="716"/>
      <c r="NPV651" s="716"/>
      <c r="NPW651" s="716"/>
      <c r="NPX651" s="716"/>
      <c r="NPY651" s="716"/>
      <c r="NPZ651" s="716"/>
      <c r="NQA651" s="716"/>
      <c r="NQB651" s="716"/>
      <c r="NQC651" s="716"/>
      <c r="NQD651" s="716"/>
      <c r="NQE651" s="716"/>
      <c r="NQF651" s="716"/>
      <c r="NQG651" s="716"/>
      <c r="NQH651" s="716"/>
      <c r="NQI651" s="716"/>
      <c r="NQJ651" s="716"/>
      <c r="NQK651" s="716"/>
      <c r="NQL651" s="716"/>
      <c r="NQM651" s="716"/>
      <c r="NQN651" s="716"/>
      <c r="NQO651" s="716"/>
      <c r="NQP651" s="716"/>
      <c r="NQQ651" s="716"/>
      <c r="NQR651" s="716"/>
      <c r="NQS651" s="716"/>
      <c r="NQT651" s="716"/>
      <c r="NQU651" s="716"/>
      <c r="NQV651" s="716"/>
      <c r="NQW651" s="716"/>
      <c r="NQX651" s="716"/>
      <c r="NQY651" s="716"/>
      <c r="NQZ651" s="716"/>
      <c r="NRA651" s="716"/>
      <c r="NRB651" s="716"/>
      <c r="NRC651" s="716"/>
      <c r="NRD651" s="716"/>
      <c r="NRE651" s="716"/>
      <c r="NRF651" s="716"/>
      <c r="NRG651" s="716"/>
      <c r="NRH651" s="716"/>
      <c r="NRI651" s="716"/>
      <c r="NRJ651" s="716"/>
      <c r="NRK651" s="716"/>
      <c r="NRL651" s="716"/>
      <c r="NRM651" s="716"/>
      <c r="NRN651" s="716"/>
      <c r="NRO651" s="716"/>
      <c r="NRP651" s="716"/>
      <c r="NRQ651" s="716"/>
      <c r="NRR651" s="716"/>
      <c r="NRS651" s="716"/>
      <c r="NRT651" s="716"/>
      <c r="NRU651" s="716"/>
      <c r="NRV651" s="716"/>
      <c r="NRW651" s="716"/>
      <c r="NRX651" s="716"/>
      <c r="NRY651" s="716"/>
      <c r="NRZ651" s="716"/>
      <c r="NSA651" s="716"/>
      <c r="NSB651" s="716"/>
      <c r="NSC651" s="716"/>
      <c r="NSD651" s="716"/>
      <c r="NSE651" s="716"/>
      <c r="NSF651" s="716"/>
      <c r="NSG651" s="716"/>
      <c r="NSH651" s="716"/>
      <c r="NSI651" s="716"/>
      <c r="NSJ651" s="716"/>
      <c r="NSK651" s="716"/>
      <c r="NSL651" s="716"/>
      <c r="NSM651" s="716"/>
      <c r="NSN651" s="716"/>
      <c r="NSO651" s="716"/>
      <c r="NSP651" s="716"/>
      <c r="NSQ651" s="716"/>
      <c r="NSR651" s="716"/>
      <c r="NSS651" s="716"/>
      <c r="NST651" s="716"/>
      <c r="NSU651" s="716"/>
      <c r="NSV651" s="716"/>
      <c r="NSW651" s="716"/>
      <c r="NSX651" s="716"/>
      <c r="NSY651" s="716"/>
      <c r="NSZ651" s="716"/>
      <c r="NTA651" s="716"/>
      <c r="NTB651" s="716"/>
      <c r="NTC651" s="716"/>
      <c r="NTD651" s="716"/>
      <c r="NTE651" s="716"/>
      <c r="NTF651" s="716"/>
      <c r="NTG651" s="716"/>
      <c r="NTH651" s="716"/>
      <c r="NTI651" s="716"/>
      <c r="NTJ651" s="716"/>
      <c r="NTK651" s="716"/>
      <c r="NTL651" s="716"/>
      <c r="NTM651" s="716"/>
      <c r="NTN651" s="716"/>
      <c r="NTO651" s="716"/>
      <c r="NTP651" s="716"/>
      <c r="NTQ651" s="716"/>
      <c r="NTR651" s="716"/>
      <c r="NTS651" s="716"/>
      <c r="NTT651" s="716"/>
      <c r="NTU651" s="716"/>
      <c r="NTV651" s="716"/>
      <c r="NTW651" s="716"/>
      <c r="NTX651" s="716"/>
      <c r="NTY651" s="716"/>
      <c r="NTZ651" s="716"/>
      <c r="NUA651" s="716"/>
      <c r="NUB651" s="716"/>
      <c r="NUC651" s="716"/>
      <c r="NUD651" s="716"/>
      <c r="NUE651" s="716"/>
      <c r="NUF651" s="716"/>
      <c r="NUG651" s="716"/>
      <c r="NUH651" s="716"/>
      <c r="NUI651" s="716"/>
      <c r="NUJ651" s="716"/>
      <c r="NUK651" s="716"/>
      <c r="NUL651" s="716"/>
      <c r="NUM651" s="716"/>
      <c r="NUN651" s="716"/>
      <c r="NUO651" s="716"/>
      <c r="NUP651" s="716"/>
      <c r="NUQ651" s="716"/>
      <c r="NUR651" s="716"/>
      <c r="NUS651" s="716"/>
      <c r="NUT651" s="716"/>
      <c r="NUU651" s="716"/>
      <c r="NUV651" s="716"/>
      <c r="NUW651" s="716"/>
      <c r="NUX651" s="716"/>
      <c r="NUY651" s="716"/>
      <c r="NUZ651" s="716"/>
      <c r="NVA651" s="716"/>
      <c r="NVB651" s="716"/>
      <c r="NVC651" s="716"/>
      <c r="NVD651" s="716"/>
      <c r="NVE651" s="716"/>
      <c r="NVF651" s="716"/>
      <c r="NVG651" s="716"/>
      <c r="NVH651" s="716"/>
      <c r="NVI651" s="716"/>
      <c r="NVJ651" s="716"/>
      <c r="NVK651" s="716"/>
      <c r="NVL651" s="716"/>
      <c r="NVM651" s="716"/>
      <c r="NVN651" s="716"/>
      <c r="NVO651" s="716"/>
      <c r="NVP651" s="716"/>
      <c r="NVQ651" s="716"/>
      <c r="NVR651" s="716"/>
      <c r="NVS651" s="716"/>
      <c r="NVT651" s="716"/>
      <c r="NVU651" s="716"/>
      <c r="NVV651" s="716"/>
      <c r="NVW651" s="716"/>
      <c r="NVX651" s="716"/>
      <c r="NVY651" s="716"/>
      <c r="NVZ651" s="716"/>
      <c r="NWA651" s="716"/>
      <c r="NWB651" s="716"/>
      <c r="NWC651" s="716"/>
      <c r="NWD651" s="716"/>
      <c r="NWE651" s="716"/>
      <c r="NWF651" s="716"/>
      <c r="NWG651" s="716"/>
      <c r="NWH651" s="716"/>
      <c r="NWI651" s="716"/>
      <c r="NWJ651" s="716"/>
      <c r="NWK651" s="716"/>
      <c r="NWL651" s="716"/>
      <c r="NWM651" s="716"/>
      <c r="NWN651" s="716"/>
      <c r="NWO651" s="716"/>
      <c r="NWP651" s="716"/>
      <c r="NWQ651" s="716"/>
      <c r="NWR651" s="716"/>
      <c r="NWS651" s="716"/>
      <c r="NWT651" s="716"/>
      <c r="NWU651" s="716"/>
      <c r="NWV651" s="716"/>
      <c r="NWW651" s="716"/>
      <c r="NWX651" s="716"/>
      <c r="NWY651" s="716"/>
      <c r="NWZ651" s="716"/>
      <c r="NXA651" s="716"/>
      <c r="NXB651" s="716"/>
      <c r="NXC651" s="716"/>
      <c r="NXD651" s="716"/>
      <c r="NXE651" s="716"/>
      <c r="NXF651" s="716"/>
      <c r="NXG651" s="716"/>
      <c r="NXH651" s="716"/>
      <c r="NXI651" s="716"/>
      <c r="NXJ651" s="716"/>
      <c r="NXK651" s="716"/>
      <c r="NXL651" s="716"/>
      <c r="NXM651" s="716"/>
      <c r="NXN651" s="716"/>
      <c r="NXO651" s="716"/>
      <c r="NXP651" s="716"/>
      <c r="NXQ651" s="716"/>
      <c r="NXR651" s="716"/>
      <c r="NXS651" s="716"/>
      <c r="NXT651" s="716"/>
      <c r="NXU651" s="716"/>
      <c r="NXV651" s="716"/>
      <c r="NXW651" s="716"/>
      <c r="NXX651" s="716"/>
      <c r="NXY651" s="716"/>
      <c r="NXZ651" s="716"/>
      <c r="NYA651" s="716"/>
      <c r="NYB651" s="716"/>
      <c r="NYC651" s="716"/>
      <c r="NYD651" s="716"/>
      <c r="NYE651" s="716"/>
      <c r="NYF651" s="716"/>
      <c r="NYG651" s="716"/>
      <c r="NYH651" s="716"/>
      <c r="NYI651" s="716"/>
      <c r="NYJ651" s="716"/>
      <c r="NYK651" s="716"/>
      <c r="NYL651" s="716"/>
      <c r="NYM651" s="716"/>
      <c r="NYN651" s="716"/>
      <c r="NYO651" s="716"/>
      <c r="NYP651" s="716"/>
      <c r="NYQ651" s="716"/>
      <c r="NYR651" s="716"/>
      <c r="NYS651" s="716"/>
      <c r="NYT651" s="716"/>
      <c r="NYU651" s="716"/>
      <c r="NYV651" s="716"/>
      <c r="NYW651" s="716"/>
      <c r="NYX651" s="716"/>
      <c r="NYY651" s="716"/>
      <c r="NYZ651" s="716"/>
      <c r="NZA651" s="716"/>
      <c r="NZB651" s="716"/>
      <c r="NZC651" s="716"/>
      <c r="NZD651" s="716"/>
      <c r="NZE651" s="716"/>
      <c r="NZF651" s="716"/>
      <c r="NZG651" s="716"/>
      <c r="NZH651" s="716"/>
      <c r="NZI651" s="716"/>
      <c r="NZJ651" s="716"/>
      <c r="NZK651" s="716"/>
      <c r="NZL651" s="716"/>
      <c r="NZM651" s="716"/>
      <c r="NZN651" s="716"/>
      <c r="NZO651" s="716"/>
      <c r="NZP651" s="716"/>
      <c r="NZQ651" s="716"/>
      <c r="NZR651" s="716"/>
      <c r="NZS651" s="716"/>
      <c r="NZT651" s="716"/>
      <c r="NZU651" s="716"/>
      <c r="NZV651" s="716"/>
      <c r="NZW651" s="716"/>
      <c r="NZX651" s="716"/>
      <c r="NZY651" s="716"/>
      <c r="NZZ651" s="716"/>
      <c r="OAA651" s="716"/>
      <c r="OAB651" s="716"/>
      <c r="OAC651" s="716"/>
      <c r="OAD651" s="716"/>
      <c r="OAE651" s="716"/>
      <c r="OAF651" s="716"/>
      <c r="OAG651" s="716"/>
      <c r="OAH651" s="716"/>
      <c r="OAI651" s="716"/>
      <c r="OAJ651" s="716"/>
      <c r="OAK651" s="716"/>
      <c r="OAL651" s="716"/>
      <c r="OAM651" s="716"/>
      <c r="OAN651" s="716"/>
      <c r="OAO651" s="716"/>
      <c r="OAP651" s="716"/>
      <c r="OAQ651" s="716"/>
      <c r="OAR651" s="716"/>
      <c r="OAS651" s="716"/>
      <c r="OAT651" s="716"/>
      <c r="OAU651" s="716"/>
      <c r="OAV651" s="716"/>
      <c r="OAW651" s="716"/>
      <c r="OAX651" s="716"/>
      <c r="OAY651" s="716"/>
      <c r="OAZ651" s="716"/>
      <c r="OBA651" s="716"/>
      <c r="OBB651" s="716"/>
      <c r="OBC651" s="716"/>
      <c r="OBD651" s="716"/>
      <c r="OBE651" s="716"/>
      <c r="OBF651" s="716"/>
      <c r="OBG651" s="716"/>
      <c r="OBH651" s="716"/>
      <c r="OBI651" s="716"/>
      <c r="OBJ651" s="716"/>
      <c r="OBK651" s="716"/>
      <c r="OBL651" s="716"/>
      <c r="OBM651" s="716"/>
      <c r="OBN651" s="716"/>
      <c r="OBO651" s="716"/>
      <c r="OBP651" s="716"/>
      <c r="OBQ651" s="716"/>
      <c r="OBR651" s="716"/>
      <c r="OBS651" s="716"/>
      <c r="OBT651" s="716"/>
      <c r="OBU651" s="716"/>
      <c r="OBV651" s="716"/>
      <c r="OBW651" s="716"/>
      <c r="OBX651" s="716"/>
      <c r="OBY651" s="716"/>
      <c r="OBZ651" s="716"/>
      <c r="OCA651" s="716"/>
      <c r="OCB651" s="716"/>
      <c r="OCC651" s="716"/>
      <c r="OCD651" s="716"/>
      <c r="OCE651" s="716"/>
      <c r="OCF651" s="716"/>
      <c r="OCG651" s="716"/>
      <c r="OCH651" s="716"/>
      <c r="OCI651" s="716"/>
      <c r="OCJ651" s="716"/>
      <c r="OCK651" s="716"/>
      <c r="OCL651" s="716"/>
      <c r="OCM651" s="716"/>
      <c r="OCN651" s="716"/>
      <c r="OCO651" s="716"/>
      <c r="OCP651" s="716"/>
      <c r="OCQ651" s="716"/>
      <c r="OCR651" s="716"/>
      <c r="OCS651" s="716"/>
      <c r="OCT651" s="716"/>
      <c r="OCU651" s="716"/>
      <c r="OCV651" s="716"/>
      <c r="OCW651" s="716"/>
      <c r="OCX651" s="716"/>
      <c r="OCY651" s="716"/>
      <c r="OCZ651" s="716"/>
      <c r="ODA651" s="716"/>
      <c r="ODB651" s="716"/>
      <c r="ODC651" s="716"/>
      <c r="ODD651" s="716"/>
      <c r="ODE651" s="716"/>
      <c r="ODF651" s="716"/>
      <c r="ODG651" s="716"/>
      <c r="ODH651" s="716"/>
      <c r="ODI651" s="716"/>
      <c r="ODJ651" s="716"/>
      <c r="ODK651" s="716"/>
      <c r="ODL651" s="716"/>
      <c r="ODM651" s="716"/>
      <c r="ODN651" s="716"/>
      <c r="ODO651" s="716"/>
      <c r="ODP651" s="716"/>
      <c r="ODQ651" s="716"/>
      <c r="ODR651" s="716"/>
      <c r="ODS651" s="716"/>
      <c r="ODT651" s="716"/>
      <c r="ODU651" s="716"/>
      <c r="ODV651" s="716"/>
      <c r="ODW651" s="716"/>
      <c r="ODX651" s="716"/>
      <c r="ODY651" s="716"/>
      <c r="ODZ651" s="716"/>
      <c r="OEA651" s="716"/>
      <c r="OEB651" s="716"/>
      <c r="OEC651" s="716"/>
      <c r="OED651" s="716"/>
      <c r="OEE651" s="716"/>
      <c r="OEF651" s="716"/>
      <c r="OEG651" s="716"/>
      <c r="OEH651" s="716"/>
      <c r="OEI651" s="716"/>
      <c r="OEJ651" s="716"/>
      <c r="OEK651" s="716"/>
      <c r="OEL651" s="716"/>
      <c r="OEM651" s="716"/>
      <c r="OEN651" s="716"/>
      <c r="OEO651" s="716"/>
      <c r="OEP651" s="716"/>
      <c r="OEQ651" s="716"/>
      <c r="OER651" s="716"/>
      <c r="OES651" s="716"/>
      <c r="OET651" s="716"/>
      <c r="OEU651" s="716"/>
      <c r="OEV651" s="716"/>
      <c r="OEW651" s="716"/>
      <c r="OEX651" s="716"/>
      <c r="OEY651" s="716"/>
      <c r="OEZ651" s="716"/>
      <c r="OFA651" s="716"/>
      <c r="OFB651" s="716"/>
      <c r="OFC651" s="716"/>
      <c r="OFD651" s="716"/>
      <c r="OFE651" s="716"/>
      <c r="OFF651" s="716"/>
      <c r="OFG651" s="716"/>
      <c r="OFH651" s="716"/>
      <c r="OFI651" s="716"/>
      <c r="OFJ651" s="716"/>
      <c r="OFK651" s="716"/>
      <c r="OFL651" s="716"/>
      <c r="OFM651" s="716"/>
      <c r="OFN651" s="716"/>
      <c r="OFO651" s="716"/>
      <c r="OFP651" s="716"/>
      <c r="OFQ651" s="716"/>
      <c r="OFR651" s="716"/>
      <c r="OFS651" s="716"/>
      <c r="OFT651" s="716"/>
      <c r="OFU651" s="716"/>
      <c r="OFV651" s="716"/>
      <c r="OFW651" s="716"/>
      <c r="OFX651" s="716"/>
      <c r="OFY651" s="716"/>
      <c r="OFZ651" s="716"/>
      <c r="OGA651" s="716"/>
      <c r="OGB651" s="716"/>
      <c r="OGC651" s="716"/>
      <c r="OGD651" s="716"/>
      <c r="OGE651" s="716"/>
      <c r="OGF651" s="716"/>
      <c r="OGG651" s="716"/>
      <c r="OGH651" s="716"/>
      <c r="OGI651" s="716"/>
      <c r="OGJ651" s="716"/>
      <c r="OGK651" s="716"/>
      <c r="OGL651" s="716"/>
      <c r="OGM651" s="716"/>
      <c r="OGN651" s="716"/>
      <c r="OGO651" s="716"/>
      <c r="OGP651" s="716"/>
      <c r="OGQ651" s="716"/>
      <c r="OGR651" s="716"/>
      <c r="OGS651" s="716"/>
      <c r="OGT651" s="716"/>
      <c r="OGU651" s="716"/>
      <c r="OGV651" s="716"/>
      <c r="OGW651" s="716"/>
      <c r="OGX651" s="716"/>
      <c r="OGY651" s="716"/>
      <c r="OGZ651" s="716"/>
      <c r="OHA651" s="716"/>
      <c r="OHB651" s="716"/>
      <c r="OHC651" s="716"/>
      <c r="OHD651" s="716"/>
      <c r="OHE651" s="716"/>
      <c r="OHF651" s="716"/>
      <c r="OHG651" s="716"/>
      <c r="OHH651" s="716"/>
      <c r="OHI651" s="716"/>
      <c r="OHJ651" s="716"/>
      <c r="OHK651" s="716"/>
      <c r="OHL651" s="716"/>
      <c r="OHM651" s="716"/>
      <c r="OHN651" s="716"/>
      <c r="OHO651" s="716"/>
      <c r="OHP651" s="716"/>
      <c r="OHQ651" s="716"/>
      <c r="OHR651" s="716"/>
      <c r="OHS651" s="716"/>
      <c r="OHT651" s="716"/>
      <c r="OHU651" s="716"/>
      <c r="OHV651" s="716"/>
      <c r="OHW651" s="716"/>
      <c r="OHX651" s="716"/>
      <c r="OHY651" s="716"/>
      <c r="OHZ651" s="716"/>
      <c r="OIA651" s="716"/>
      <c r="OIB651" s="716"/>
      <c r="OIC651" s="716"/>
      <c r="OID651" s="716"/>
      <c r="OIE651" s="716"/>
      <c r="OIF651" s="716"/>
      <c r="OIG651" s="716"/>
      <c r="OIH651" s="716"/>
      <c r="OII651" s="716"/>
      <c r="OIJ651" s="716"/>
      <c r="OIK651" s="716"/>
      <c r="OIL651" s="716"/>
      <c r="OIM651" s="716"/>
      <c r="OIN651" s="716"/>
      <c r="OIO651" s="716"/>
      <c r="OIP651" s="716"/>
      <c r="OIQ651" s="716"/>
      <c r="OIR651" s="716"/>
      <c r="OIS651" s="716"/>
      <c r="OIT651" s="716"/>
      <c r="OIU651" s="716"/>
      <c r="OIV651" s="716"/>
      <c r="OIW651" s="716"/>
      <c r="OIX651" s="716"/>
      <c r="OIY651" s="716"/>
      <c r="OIZ651" s="716"/>
      <c r="OJA651" s="716"/>
      <c r="OJB651" s="716"/>
      <c r="OJC651" s="716"/>
      <c r="OJD651" s="716"/>
      <c r="OJE651" s="716"/>
      <c r="OJF651" s="716"/>
      <c r="OJG651" s="716"/>
      <c r="OJH651" s="716"/>
      <c r="OJI651" s="716"/>
      <c r="OJJ651" s="716"/>
      <c r="OJK651" s="716"/>
      <c r="OJL651" s="716"/>
      <c r="OJM651" s="716"/>
      <c r="OJN651" s="716"/>
      <c r="OJO651" s="716"/>
      <c r="OJP651" s="716"/>
      <c r="OJQ651" s="716"/>
      <c r="OJR651" s="716"/>
      <c r="OJS651" s="716"/>
      <c r="OJT651" s="716"/>
      <c r="OJU651" s="716"/>
      <c r="OJV651" s="716"/>
      <c r="OJW651" s="716"/>
      <c r="OJX651" s="716"/>
      <c r="OJY651" s="716"/>
      <c r="OJZ651" s="716"/>
      <c r="OKA651" s="716"/>
      <c r="OKB651" s="716"/>
      <c r="OKC651" s="716"/>
      <c r="OKD651" s="716"/>
      <c r="OKE651" s="716"/>
      <c r="OKF651" s="716"/>
      <c r="OKG651" s="716"/>
      <c r="OKH651" s="716"/>
      <c r="OKI651" s="716"/>
      <c r="OKJ651" s="716"/>
      <c r="OKK651" s="716"/>
      <c r="OKL651" s="716"/>
      <c r="OKM651" s="716"/>
      <c r="OKN651" s="716"/>
      <c r="OKO651" s="716"/>
      <c r="OKP651" s="716"/>
      <c r="OKQ651" s="716"/>
      <c r="OKR651" s="716"/>
      <c r="OKS651" s="716"/>
      <c r="OKT651" s="716"/>
      <c r="OKU651" s="716"/>
      <c r="OKV651" s="716"/>
      <c r="OKW651" s="716"/>
      <c r="OKX651" s="716"/>
      <c r="OKY651" s="716"/>
      <c r="OKZ651" s="716"/>
      <c r="OLA651" s="716"/>
      <c r="OLB651" s="716"/>
      <c r="OLC651" s="716"/>
      <c r="OLD651" s="716"/>
      <c r="OLE651" s="716"/>
      <c r="OLF651" s="716"/>
      <c r="OLG651" s="716"/>
      <c r="OLH651" s="716"/>
      <c r="OLI651" s="716"/>
      <c r="OLJ651" s="716"/>
      <c r="OLK651" s="716"/>
      <c r="OLL651" s="716"/>
      <c r="OLM651" s="716"/>
      <c r="OLN651" s="716"/>
      <c r="OLO651" s="716"/>
      <c r="OLP651" s="716"/>
      <c r="OLQ651" s="716"/>
      <c r="OLR651" s="716"/>
      <c r="OLS651" s="716"/>
      <c r="OLT651" s="716"/>
      <c r="OLU651" s="716"/>
      <c r="OLV651" s="716"/>
      <c r="OLW651" s="716"/>
      <c r="OLX651" s="716"/>
      <c r="OLY651" s="716"/>
      <c r="OLZ651" s="716"/>
      <c r="OMA651" s="716"/>
      <c r="OMB651" s="716"/>
      <c r="OMC651" s="716"/>
      <c r="OMD651" s="716"/>
      <c r="OME651" s="716"/>
      <c r="OMF651" s="716"/>
      <c r="OMG651" s="716"/>
      <c r="OMH651" s="716"/>
      <c r="OMI651" s="716"/>
      <c r="OMJ651" s="716"/>
      <c r="OMK651" s="716"/>
      <c r="OML651" s="716"/>
      <c r="OMM651" s="716"/>
      <c r="OMN651" s="716"/>
      <c r="OMO651" s="716"/>
      <c r="OMP651" s="716"/>
      <c r="OMQ651" s="716"/>
      <c r="OMR651" s="716"/>
      <c r="OMS651" s="716"/>
      <c r="OMT651" s="716"/>
      <c r="OMU651" s="716"/>
      <c r="OMV651" s="716"/>
      <c r="OMW651" s="716"/>
      <c r="OMX651" s="716"/>
      <c r="OMY651" s="716"/>
      <c r="OMZ651" s="716"/>
      <c r="ONA651" s="716"/>
      <c r="ONB651" s="716"/>
      <c r="ONC651" s="716"/>
      <c r="OND651" s="716"/>
      <c r="ONE651" s="716"/>
      <c r="ONF651" s="716"/>
      <c r="ONG651" s="716"/>
      <c r="ONH651" s="716"/>
      <c r="ONI651" s="716"/>
      <c r="ONJ651" s="716"/>
      <c r="ONK651" s="716"/>
      <c r="ONL651" s="716"/>
      <c r="ONM651" s="716"/>
      <c r="ONN651" s="716"/>
      <c r="ONO651" s="716"/>
      <c r="ONP651" s="716"/>
      <c r="ONQ651" s="716"/>
      <c r="ONR651" s="716"/>
      <c r="ONS651" s="716"/>
      <c r="ONT651" s="716"/>
      <c r="ONU651" s="716"/>
      <c r="ONV651" s="716"/>
      <c r="ONW651" s="716"/>
      <c r="ONX651" s="716"/>
      <c r="ONY651" s="716"/>
      <c r="ONZ651" s="716"/>
      <c r="OOA651" s="716"/>
      <c r="OOB651" s="716"/>
      <c r="OOC651" s="716"/>
      <c r="OOD651" s="716"/>
      <c r="OOE651" s="716"/>
      <c r="OOF651" s="716"/>
      <c r="OOG651" s="716"/>
      <c r="OOH651" s="716"/>
      <c r="OOI651" s="716"/>
      <c r="OOJ651" s="716"/>
      <c r="OOK651" s="716"/>
      <c r="OOL651" s="716"/>
      <c r="OOM651" s="716"/>
      <c r="OON651" s="716"/>
      <c r="OOO651" s="716"/>
      <c r="OOP651" s="716"/>
      <c r="OOQ651" s="716"/>
      <c r="OOR651" s="716"/>
      <c r="OOS651" s="716"/>
      <c r="OOT651" s="716"/>
      <c r="OOU651" s="716"/>
      <c r="OOV651" s="716"/>
      <c r="OOW651" s="716"/>
      <c r="OOX651" s="716"/>
      <c r="OOY651" s="716"/>
      <c r="OOZ651" s="716"/>
      <c r="OPA651" s="716"/>
      <c r="OPB651" s="716"/>
      <c r="OPC651" s="716"/>
      <c r="OPD651" s="716"/>
      <c r="OPE651" s="716"/>
      <c r="OPF651" s="716"/>
      <c r="OPG651" s="716"/>
      <c r="OPH651" s="716"/>
      <c r="OPI651" s="716"/>
      <c r="OPJ651" s="716"/>
      <c r="OPK651" s="716"/>
      <c r="OPL651" s="716"/>
      <c r="OPM651" s="716"/>
      <c r="OPN651" s="716"/>
      <c r="OPO651" s="716"/>
      <c r="OPP651" s="716"/>
      <c r="OPQ651" s="716"/>
      <c r="OPR651" s="716"/>
      <c r="OPS651" s="716"/>
      <c r="OPT651" s="716"/>
      <c r="OPU651" s="716"/>
      <c r="OPV651" s="716"/>
      <c r="OPW651" s="716"/>
      <c r="OPX651" s="716"/>
      <c r="OPY651" s="716"/>
      <c r="OPZ651" s="716"/>
      <c r="OQA651" s="716"/>
      <c r="OQB651" s="716"/>
      <c r="OQC651" s="716"/>
      <c r="OQD651" s="716"/>
      <c r="OQE651" s="716"/>
      <c r="OQF651" s="716"/>
      <c r="OQG651" s="716"/>
      <c r="OQH651" s="716"/>
      <c r="OQI651" s="716"/>
      <c r="OQJ651" s="716"/>
      <c r="OQK651" s="716"/>
      <c r="OQL651" s="716"/>
      <c r="OQM651" s="716"/>
      <c r="OQN651" s="716"/>
      <c r="OQO651" s="716"/>
      <c r="OQP651" s="716"/>
      <c r="OQQ651" s="716"/>
      <c r="OQR651" s="716"/>
      <c r="OQS651" s="716"/>
      <c r="OQT651" s="716"/>
      <c r="OQU651" s="716"/>
      <c r="OQV651" s="716"/>
      <c r="OQW651" s="716"/>
      <c r="OQX651" s="716"/>
      <c r="OQY651" s="716"/>
      <c r="OQZ651" s="716"/>
      <c r="ORA651" s="716"/>
      <c r="ORB651" s="716"/>
      <c r="ORC651" s="716"/>
      <c r="ORD651" s="716"/>
      <c r="ORE651" s="716"/>
      <c r="ORF651" s="716"/>
      <c r="ORG651" s="716"/>
      <c r="ORH651" s="716"/>
      <c r="ORI651" s="716"/>
      <c r="ORJ651" s="716"/>
      <c r="ORK651" s="716"/>
      <c r="ORL651" s="716"/>
      <c r="ORM651" s="716"/>
      <c r="ORN651" s="716"/>
      <c r="ORO651" s="716"/>
      <c r="ORP651" s="716"/>
      <c r="ORQ651" s="716"/>
      <c r="ORR651" s="716"/>
      <c r="ORS651" s="716"/>
      <c r="ORT651" s="716"/>
      <c r="ORU651" s="716"/>
      <c r="ORV651" s="716"/>
      <c r="ORW651" s="716"/>
      <c r="ORX651" s="716"/>
      <c r="ORY651" s="716"/>
      <c r="ORZ651" s="716"/>
      <c r="OSA651" s="716"/>
      <c r="OSB651" s="716"/>
      <c r="OSC651" s="716"/>
      <c r="OSD651" s="716"/>
      <c r="OSE651" s="716"/>
      <c r="OSF651" s="716"/>
      <c r="OSG651" s="716"/>
      <c r="OSH651" s="716"/>
      <c r="OSI651" s="716"/>
      <c r="OSJ651" s="716"/>
      <c r="OSK651" s="716"/>
      <c r="OSL651" s="716"/>
      <c r="OSM651" s="716"/>
      <c r="OSN651" s="716"/>
      <c r="OSO651" s="716"/>
      <c r="OSP651" s="716"/>
      <c r="OSQ651" s="716"/>
      <c r="OSR651" s="716"/>
      <c r="OSS651" s="716"/>
      <c r="OST651" s="716"/>
      <c r="OSU651" s="716"/>
      <c r="OSV651" s="716"/>
      <c r="OSW651" s="716"/>
      <c r="OSX651" s="716"/>
      <c r="OSY651" s="716"/>
      <c r="OSZ651" s="716"/>
      <c r="OTA651" s="716"/>
      <c r="OTB651" s="716"/>
      <c r="OTC651" s="716"/>
      <c r="OTD651" s="716"/>
      <c r="OTE651" s="716"/>
      <c r="OTF651" s="716"/>
      <c r="OTG651" s="716"/>
      <c r="OTH651" s="716"/>
      <c r="OTI651" s="716"/>
      <c r="OTJ651" s="716"/>
      <c r="OTK651" s="716"/>
      <c r="OTL651" s="716"/>
      <c r="OTM651" s="716"/>
      <c r="OTN651" s="716"/>
      <c r="OTO651" s="716"/>
      <c r="OTP651" s="716"/>
      <c r="OTQ651" s="716"/>
      <c r="OTR651" s="716"/>
      <c r="OTS651" s="716"/>
      <c r="OTT651" s="716"/>
      <c r="OTU651" s="716"/>
      <c r="OTV651" s="716"/>
      <c r="OTW651" s="716"/>
      <c r="OTX651" s="716"/>
      <c r="OTY651" s="716"/>
      <c r="OTZ651" s="716"/>
      <c r="OUA651" s="716"/>
      <c r="OUB651" s="716"/>
      <c r="OUC651" s="716"/>
      <c r="OUD651" s="716"/>
      <c r="OUE651" s="716"/>
      <c r="OUF651" s="716"/>
      <c r="OUG651" s="716"/>
      <c r="OUH651" s="716"/>
      <c r="OUI651" s="716"/>
      <c r="OUJ651" s="716"/>
      <c r="OUK651" s="716"/>
      <c r="OUL651" s="716"/>
      <c r="OUM651" s="716"/>
      <c r="OUN651" s="716"/>
      <c r="OUO651" s="716"/>
      <c r="OUP651" s="716"/>
      <c r="OUQ651" s="716"/>
      <c r="OUR651" s="716"/>
      <c r="OUS651" s="716"/>
      <c r="OUT651" s="716"/>
      <c r="OUU651" s="716"/>
      <c r="OUV651" s="716"/>
      <c r="OUW651" s="716"/>
      <c r="OUX651" s="716"/>
      <c r="OUY651" s="716"/>
      <c r="OUZ651" s="716"/>
      <c r="OVA651" s="716"/>
      <c r="OVB651" s="716"/>
      <c r="OVC651" s="716"/>
      <c r="OVD651" s="716"/>
      <c r="OVE651" s="716"/>
      <c r="OVF651" s="716"/>
      <c r="OVG651" s="716"/>
      <c r="OVH651" s="716"/>
      <c r="OVI651" s="716"/>
      <c r="OVJ651" s="716"/>
      <c r="OVK651" s="716"/>
      <c r="OVL651" s="716"/>
      <c r="OVM651" s="716"/>
      <c r="OVN651" s="716"/>
      <c r="OVO651" s="716"/>
      <c r="OVP651" s="716"/>
      <c r="OVQ651" s="716"/>
      <c r="OVR651" s="716"/>
      <c r="OVS651" s="716"/>
      <c r="OVT651" s="716"/>
      <c r="OVU651" s="716"/>
      <c r="OVV651" s="716"/>
      <c r="OVW651" s="716"/>
      <c r="OVX651" s="716"/>
      <c r="OVY651" s="716"/>
      <c r="OVZ651" s="716"/>
      <c r="OWA651" s="716"/>
      <c r="OWB651" s="716"/>
      <c r="OWC651" s="716"/>
      <c r="OWD651" s="716"/>
      <c r="OWE651" s="716"/>
      <c r="OWF651" s="716"/>
      <c r="OWG651" s="716"/>
      <c r="OWH651" s="716"/>
      <c r="OWI651" s="716"/>
      <c r="OWJ651" s="716"/>
      <c r="OWK651" s="716"/>
      <c r="OWL651" s="716"/>
      <c r="OWM651" s="716"/>
      <c r="OWN651" s="716"/>
      <c r="OWO651" s="716"/>
      <c r="OWP651" s="716"/>
      <c r="OWQ651" s="716"/>
      <c r="OWR651" s="716"/>
      <c r="OWS651" s="716"/>
      <c r="OWT651" s="716"/>
      <c r="OWU651" s="716"/>
      <c r="OWV651" s="716"/>
      <c r="OWW651" s="716"/>
      <c r="OWX651" s="716"/>
      <c r="OWY651" s="716"/>
      <c r="OWZ651" s="716"/>
      <c r="OXA651" s="716"/>
      <c r="OXB651" s="716"/>
      <c r="OXC651" s="716"/>
      <c r="OXD651" s="716"/>
      <c r="OXE651" s="716"/>
      <c r="OXF651" s="716"/>
      <c r="OXG651" s="716"/>
      <c r="OXH651" s="716"/>
      <c r="OXI651" s="716"/>
      <c r="OXJ651" s="716"/>
      <c r="OXK651" s="716"/>
      <c r="OXL651" s="716"/>
      <c r="OXM651" s="716"/>
      <c r="OXN651" s="716"/>
      <c r="OXO651" s="716"/>
      <c r="OXP651" s="716"/>
      <c r="OXQ651" s="716"/>
      <c r="OXR651" s="716"/>
      <c r="OXS651" s="716"/>
      <c r="OXT651" s="716"/>
      <c r="OXU651" s="716"/>
      <c r="OXV651" s="716"/>
      <c r="OXW651" s="716"/>
      <c r="OXX651" s="716"/>
      <c r="OXY651" s="716"/>
      <c r="OXZ651" s="716"/>
      <c r="OYA651" s="716"/>
      <c r="OYB651" s="716"/>
      <c r="OYC651" s="716"/>
      <c r="OYD651" s="716"/>
      <c r="OYE651" s="716"/>
      <c r="OYF651" s="716"/>
      <c r="OYG651" s="716"/>
      <c r="OYH651" s="716"/>
      <c r="OYI651" s="716"/>
      <c r="OYJ651" s="716"/>
      <c r="OYK651" s="716"/>
      <c r="OYL651" s="716"/>
      <c r="OYM651" s="716"/>
      <c r="OYN651" s="716"/>
      <c r="OYO651" s="716"/>
      <c r="OYP651" s="716"/>
      <c r="OYQ651" s="716"/>
      <c r="OYR651" s="716"/>
      <c r="OYS651" s="716"/>
      <c r="OYT651" s="716"/>
      <c r="OYU651" s="716"/>
      <c r="OYV651" s="716"/>
      <c r="OYW651" s="716"/>
      <c r="OYX651" s="716"/>
      <c r="OYY651" s="716"/>
      <c r="OYZ651" s="716"/>
      <c r="OZA651" s="716"/>
      <c r="OZB651" s="716"/>
      <c r="OZC651" s="716"/>
      <c r="OZD651" s="716"/>
      <c r="OZE651" s="716"/>
      <c r="OZF651" s="716"/>
      <c r="OZG651" s="716"/>
      <c r="OZH651" s="716"/>
      <c r="OZI651" s="716"/>
      <c r="OZJ651" s="716"/>
      <c r="OZK651" s="716"/>
      <c r="OZL651" s="716"/>
      <c r="OZM651" s="716"/>
      <c r="OZN651" s="716"/>
      <c r="OZO651" s="716"/>
      <c r="OZP651" s="716"/>
      <c r="OZQ651" s="716"/>
      <c r="OZR651" s="716"/>
      <c r="OZS651" s="716"/>
      <c r="OZT651" s="716"/>
      <c r="OZU651" s="716"/>
      <c r="OZV651" s="716"/>
      <c r="OZW651" s="716"/>
      <c r="OZX651" s="716"/>
      <c r="OZY651" s="716"/>
      <c r="OZZ651" s="716"/>
      <c r="PAA651" s="716"/>
      <c r="PAB651" s="716"/>
      <c r="PAC651" s="716"/>
      <c r="PAD651" s="716"/>
      <c r="PAE651" s="716"/>
      <c r="PAF651" s="716"/>
      <c r="PAG651" s="716"/>
      <c r="PAH651" s="716"/>
      <c r="PAI651" s="716"/>
      <c r="PAJ651" s="716"/>
      <c r="PAK651" s="716"/>
      <c r="PAL651" s="716"/>
      <c r="PAM651" s="716"/>
      <c r="PAN651" s="716"/>
      <c r="PAO651" s="716"/>
      <c r="PAP651" s="716"/>
      <c r="PAQ651" s="716"/>
      <c r="PAR651" s="716"/>
      <c r="PAS651" s="716"/>
      <c r="PAT651" s="716"/>
      <c r="PAU651" s="716"/>
      <c r="PAV651" s="716"/>
      <c r="PAW651" s="716"/>
      <c r="PAX651" s="716"/>
      <c r="PAY651" s="716"/>
      <c r="PAZ651" s="716"/>
      <c r="PBA651" s="716"/>
      <c r="PBB651" s="716"/>
      <c r="PBC651" s="716"/>
      <c r="PBD651" s="716"/>
      <c r="PBE651" s="716"/>
      <c r="PBF651" s="716"/>
      <c r="PBG651" s="716"/>
      <c r="PBH651" s="716"/>
      <c r="PBI651" s="716"/>
      <c r="PBJ651" s="716"/>
      <c r="PBK651" s="716"/>
      <c r="PBL651" s="716"/>
      <c r="PBM651" s="716"/>
      <c r="PBN651" s="716"/>
      <c r="PBO651" s="716"/>
      <c r="PBP651" s="716"/>
      <c r="PBQ651" s="716"/>
      <c r="PBR651" s="716"/>
      <c r="PBS651" s="716"/>
      <c r="PBT651" s="716"/>
      <c r="PBU651" s="716"/>
      <c r="PBV651" s="716"/>
      <c r="PBW651" s="716"/>
      <c r="PBX651" s="716"/>
      <c r="PBY651" s="716"/>
      <c r="PBZ651" s="716"/>
      <c r="PCA651" s="716"/>
      <c r="PCB651" s="716"/>
      <c r="PCC651" s="716"/>
      <c r="PCD651" s="716"/>
      <c r="PCE651" s="716"/>
      <c r="PCF651" s="716"/>
      <c r="PCG651" s="716"/>
      <c r="PCH651" s="716"/>
      <c r="PCI651" s="716"/>
      <c r="PCJ651" s="716"/>
      <c r="PCK651" s="716"/>
      <c r="PCL651" s="716"/>
      <c r="PCM651" s="716"/>
      <c r="PCN651" s="716"/>
      <c r="PCO651" s="716"/>
      <c r="PCP651" s="716"/>
      <c r="PCQ651" s="716"/>
      <c r="PCR651" s="716"/>
      <c r="PCS651" s="716"/>
      <c r="PCT651" s="716"/>
      <c r="PCU651" s="716"/>
      <c r="PCV651" s="716"/>
      <c r="PCW651" s="716"/>
      <c r="PCX651" s="716"/>
      <c r="PCY651" s="716"/>
      <c r="PCZ651" s="716"/>
      <c r="PDA651" s="716"/>
      <c r="PDB651" s="716"/>
      <c r="PDC651" s="716"/>
      <c r="PDD651" s="716"/>
      <c r="PDE651" s="716"/>
      <c r="PDF651" s="716"/>
      <c r="PDG651" s="716"/>
      <c r="PDH651" s="716"/>
      <c r="PDI651" s="716"/>
      <c r="PDJ651" s="716"/>
      <c r="PDK651" s="716"/>
      <c r="PDL651" s="716"/>
      <c r="PDM651" s="716"/>
      <c r="PDN651" s="716"/>
      <c r="PDO651" s="716"/>
      <c r="PDP651" s="716"/>
      <c r="PDQ651" s="716"/>
      <c r="PDR651" s="716"/>
      <c r="PDS651" s="716"/>
      <c r="PDT651" s="716"/>
      <c r="PDU651" s="716"/>
      <c r="PDV651" s="716"/>
      <c r="PDW651" s="716"/>
      <c r="PDX651" s="716"/>
      <c r="PDY651" s="716"/>
      <c r="PDZ651" s="716"/>
      <c r="PEA651" s="716"/>
      <c r="PEB651" s="716"/>
      <c r="PEC651" s="716"/>
      <c r="PED651" s="716"/>
      <c r="PEE651" s="716"/>
      <c r="PEF651" s="716"/>
      <c r="PEG651" s="716"/>
      <c r="PEH651" s="716"/>
      <c r="PEI651" s="716"/>
      <c r="PEJ651" s="716"/>
      <c r="PEK651" s="716"/>
      <c r="PEL651" s="716"/>
      <c r="PEM651" s="716"/>
      <c r="PEN651" s="716"/>
      <c r="PEO651" s="716"/>
      <c r="PEP651" s="716"/>
      <c r="PEQ651" s="716"/>
      <c r="PER651" s="716"/>
      <c r="PES651" s="716"/>
      <c r="PET651" s="716"/>
      <c r="PEU651" s="716"/>
      <c r="PEV651" s="716"/>
      <c r="PEW651" s="716"/>
      <c r="PEX651" s="716"/>
      <c r="PEY651" s="716"/>
      <c r="PEZ651" s="716"/>
      <c r="PFA651" s="716"/>
      <c r="PFB651" s="716"/>
      <c r="PFC651" s="716"/>
      <c r="PFD651" s="716"/>
      <c r="PFE651" s="716"/>
      <c r="PFF651" s="716"/>
      <c r="PFG651" s="716"/>
      <c r="PFH651" s="716"/>
      <c r="PFI651" s="716"/>
      <c r="PFJ651" s="716"/>
      <c r="PFK651" s="716"/>
      <c r="PFL651" s="716"/>
      <c r="PFM651" s="716"/>
      <c r="PFN651" s="716"/>
      <c r="PFO651" s="716"/>
      <c r="PFP651" s="716"/>
      <c r="PFQ651" s="716"/>
      <c r="PFR651" s="716"/>
      <c r="PFS651" s="716"/>
      <c r="PFT651" s="716"/>
      <c r="PFU651" s="716"/>
      <c r="PFV651" s="716"/>
      <c r="PFW651" s="716"/>
      <c r="PFX651" s="716"/>
      <c r="PFY651" s="716"/>
      <c r="PFZ651" s="716"/>
      <c r="PGA651" s="716"/>
      <c r="PGB651" s="716"/>
      <c r="PGC651" s="716"/>
      <c r="PGD651" s="716"/>
      <c r="PGE651" s="716"/>
      <c r="PGF651" s="716"/>
      <c r="PGG651" s="716"/>
      <c r="PGH651" s="716"/>
      <c r="PGI651" s="716"/>
      <c r="PGJ651" s="716"/>
      <c r="PGK651" s="716"/>
      <c r="PGL651" s="716"/>
      <c r="PGM651" s="716"/>
      <c r="PGN651" s="716"/>
      <c r="PGO651" s="716"/>
      <c r="PGP651" s="716"/>
      <c r="PGQ651" s="716"/>
      <c r="PGR651" s="716"/>
      <c r="PGS651" s="716"/>
      <c r="PGT651" s="716"/>
      <c r="PGU651" s="716"/>
      <c r="PGV651" s="716"/>
      <c r="PGW651" s="716"/>
      <c r="PGX651" s="716"/>
      <c r="PGY651" s="716"/>
      <c r="PGZ651" s="716"/>
      <c r="PHA651" s="716"/>
      <c r="PHB651" s="716"/>
      <c r="PHC651" s="716"/>
      <c r="PHD651" s="716"/>
      <c r="PHE651" s="716"/>
      <c r="PHF651" s="716"/>
      <c r="PHG651" s="716"/>
      <c r="PHH651" s="716"/>
      <c r="PHI651" s="716"/>
      <c r="PHJ651" s="716"/>
      <c r="PHK651" s="716"/>
      <c r="PHL651" s="716"/>
      <c r="PHM651" s="716"/>
      <c r="PHN651" s="716"/>
      <c r="PHO651" s="716"/>
      <c r="PHP651" s="716"/>
      <c r="PHQ651" s="716"/>
      <c r="PHR651" s="716"/>
      <c r="PHS651" s="716"/>
      <c r="PHT651" s="716"/>
      <c r="PHU651" s="716"/>
      <c r="PHV651" s="716"/>
      <c r="PHW651" s="716"/>
      <c r="PHX651" s="716"/>
      <c r="PHY651" s="716"/>
      <c r="PHZ651" s="716"/>
      <c r="PIA651" s="716"/>
      <c r="PIB651" s="716"/>
      <c r="PIC651" s="716"/>
      <c r="PID651" s="716"/>
      <c r="PIE651" s="716"/>
      <c r="PIF651" s="716"/>
      <c r="PIG651" s="716"/>
      <c r="PIH651" s="716"/>
      <c r="PII651" s="716"/>
      <c r="PIJ651" s="716"/>
      <c r="PIK651" s="716"/>
      <c r="PIL651" s="716"/>
      <c r="PIM651" s="716"/>
      <c r="PIN651" s="716"/>
      <c r="PIO651" s="716"/>
      <c r="PIP651" s="716"/>
      <c r="PIQ651" s="716"/>
      <c r="PIR651" s="716"/>
      <c r="PIS651" s="716"/>
      <c r="PIT651" s="716"/>
      <c r="PIU651" s="716"/>
      <c r="PIV651" s="716"/>
      <c r="PIW651" s="716"/>
      <c r="PIX651" s="716"/>
      <c r="PIY651" s="716"/>
      <c r="PIZ651" s="716"/>
      <c r="PJA651" s="716"/>
      <c r="PJB651" s="716"/>
      <c r="PJC651" s="716"/>
      <c r="PJD651" s="716"/>
      <c r="PJE651" s="716"/>
      <c r="PJF651" s="716"/>
      <c r="PJG651" s="716"/>
      <c r="PJH651" s="716"/>
      <c r="PJI651" s="716"/>
      <c r="PJJ651" s="716"/>
      <c r="PJK651" s="716"/>
      <c r="PJL651" s="716"/>
      <c r="PJM651" s="716"/>
      <c r="PJN651" s="716"/>
      <c r="PJO651" s="716"/>
      <c r="PJP651" s="716"/>
      <c r="PJQ651" s="716"/>
      <c r="PJR651" s="716"/>
      <c r="PJS651" s="716"/>
      <c r="PJT651" s="716"/>
      <c r="PJU651" s="716"/>
      <c r="PJV651" s="716"/>
      <c r="PJW651" s="716"/>
      <c r="PJX651" s="716"/>
      <c r="PJY651" s="716"/>
      <c r="PJZ651" s="716"/>
      <c r="PKA651" s="716"/>
      <c r="PKB651" s="716"/>
      <c r="PKC651" s="716"/>
      <c r="PKD651" s="716"/>
      <c r="PKE651" s="716"/>
      <c r="PKF651" s="716"/>
      <c r="PKG651" s="716"/>
      <c r="PKH651" s="716"/>
      <c r="PKI651" s="716"/>
      <c r="PKJ651" s="716"/>
      <c r="PKK651" s="716"/>
      <c r="PKL651" s="716"/>
      <c r="PKM651" s="716"/>
      <c r="PKN651" s="716"/>
      <c r="PKO651" s="716"/>
      <c r="PKP651" s="716"/>
      <c r="PKQ651" s="716"/>
      <c r="PKR651" s="716"/>
      <c r="PKS651" s="716"/>
      <c r="PKT651" s="716"/>
      <c r="PKU651" s="716"/>
      <c r="PKV651" s="716"/>
      <c r="PKW651" s="716"/>
      <c r="PKX651" s="716"/>
      <c r="PKY651" s="716"/>
      <c r="PKZ651" s="716"/>
      <c r="PLA651" s="716"/>
      <c r="PLB651" s="716"/>
      <c r="PLC651" s="716"/>
      <c r="PLD651" s="716"/>
      <c r="PLE651" s="716"/>
      <c r="PLF651" s="716"/>
      <c r="PLG651" s="716"/>
      <c r="PLH651" s="716"/>
      <c r="PLI651" s="716"/>
      <c r="PLJ651" s="716"/>
      <c r="PLK651" s="716"/>
      <c r="PLL651" s="716"/>
      <c r="PLM651" s="716"/>
      <c r="PLN651" s="716"/>
      <c r="PLO651" s="716"/>
      <c r="PLP651" s="716"/>
      <c r="PLQ651" s="716"/>
      <c r="PLR651" s="716"/>
      <c r="PLS651" s="716"/>
      <c r="PLT651" s="716"/>
      <c r="PLU651" s="716"/>
      <c r="PLV651" s="716"/>
      <c r="PLW651" s="716"/>
      <c r="PLX651" s="716"/>
      <c r="PLY651" s="716"/>
      <c r="PLZ651" s="716"/>
      <c r="PMA651" s="716"/>
      <c r="PMB651" s="716"/>
      <c r="PMC651" s="716"/>
      <c r="PMD651" s="716"/>
      <c r="PME651" s="716"/>
      <c r="PMF651" s="716"/>
      <c r="PMG651" s="716"/>
      <c r="PMH651" s="716"/>
      <c r="PMI651" s="716"/>
      <c r="PMJ651" s="716"/>
      <c r="PMK651" s="716"/>
      <c r="PML651" s="716"/>
      <c r="PMM651" s="716"/>
      <c r="PMN651" s="716"/>
      <c r="PMO651" s="716"/>
      <c r="PMP651" s="716"/>
      <c r="PMQ651" s="716"/>
      <c r="PMR651" s="716"/>
      <c r="PMS651" s="716"/>
      <c r="PMT651" s="716"/>
      <c r="PMU651" s="716"/>
      <c r="PMV651" s="716"/>
      <c r="PMW651" s="716"/>
      <c r="PMX651" s="716"/>
      <c r="PMY651" s="716"/>
      <c r="PMZ651" s="716"/>
      <c r="PNA651" s="716"/>
      <c r="PNB651" s="716"/>
      <c r="PNC651" s="716"/>
      <c r="PND651" s="716"/>
      <c r="PNE651" s="716"/>
      <c r="PNF651" s="716"/>
      <c r="PNG651" s="716"/>
      <c r="PNH651" s="716"/>
      <c r="PNI651" s="716"/>
      <c r="PNJ651" s="716"/>
      <c r="PNK651" s="716"/>
      <c r="PNL651" s="716"/>
      <c r="PNM651" s="716"/>
      <c r="PNN651" s="716"/>
      <c r="PNO651" s="716"/>
      <c r="PNP651" s="716"/>
      <c r="PNQ651" s="716"/>
      <c r="PNR651" s="716"/>
      <c r="PNS651" s="716"/>
      <c r="PNT651" s="716"/>
      <c r="PNU651" s="716"/>
      <c r="PNV651" s="716"/>
      <c r="PNW651" s="716"/>
      <c r="PNX651" s="716"/>
      <c r="PNY651" s="716"/>
      <c r="PNZ651" s="716"/>
      <c r="POA651" s="716"/>
      <c r="POB651" s="716"/>
      <c r="POC651" s="716"/>
      <c r="POD651" s="716"/>
      <c r="POE651" s="716"/>
      <c r="POF651" s="716"/>
      <c r="POG651" s="716"/>
      <c r="POH651" s="716"/>
      <c r="POI651" s="716"/>
      <c r="POJ651" s="716"/>
      <c r="POK651" s="716"/>
      <c r="POL651" s="716"/>
      <c r="POM651" s="716"/>
      <c r="PON651" s="716"/>
      <c r="POO651" s="716"/>
      <c r="POP651" s="716"/>
      <c r="POQ651" s="716"/>
      <c r="POR651" s="716"/>
      <c r="POS651" s="716"/>
      <c r="POT651" s="716"/>
      <c r="POU651" s="716"/>
      <c r="POV651" s="716"/>
      <c r="POW651" s="716"/>
      <c r="POX651" s="716"/>
      <c r="POY651" s="716"/>
      <c r="POZ651" s="716"/>
      <c r="PPA651" s="716"/>
      <c r="PPB651" s="716"/>
      <c r="PPC651" s="716"/>
      <c r="PPD651" s="716"/>
      <c r="PPE651" s="716"/>
      <c r="PPF651" s="716"/>
      <c r="PPG651" s="716"/>
      <c r="PPH651" s="716"/>
      <c r="PPI651" s="716"/>
      <c r="PPJ651" s="716"/>
      <c r="PPK651" s="716"/>
      <c r="PPL651" s="716"/>
      <c r="PPM651" s="716"/>
      <c r="PPN651" s="716"/>
      <c r="PPO651" s="716"/>
      <c r="PPP651" s="716"/>
      <c r="PPQ651" s="716"/>
      <c r="PPR651" s="716"/>
      <c r="PPS651" s="716"/>
      <c r="PPT651" s="716"/>
      <c r="PPU651" s="716"/>
      <c r="PPV651" s="716"/>
      <c r="PPW651" s="716"/>
      <c r="PPX651" s="716"/>
      <c r="PPY651" s="716"/>
      <c r="PPZ651" s="716"/>
      <c r="PQA651" s="716"/>
      <c r="PQB651" s="716"/>
      <c r="PQC651" s="716"/>
      <c r="PQD651" s="716"/>
      <c r="PQE651" s="716"/>
      <c r="PQF651" s="716"/>
      <c r="PQG651" s="716"/>
      <c r="PQH651" s="716"/>
      <c r="PQI651" s="716"/>
      <c r="PQJ651" s="716"/>
      <c r="PQK651" s="716"/>
      <c r="PQL651" s="716"/>
      <c r="PQM651" s="716"/>
      <c r="PQN651" s="716"/>
      <c r="PQO651" s="716"/>
      <c r="PQP651" s="716"/>
      <c r="PQQ651" s="716"/>
      <c r="PQR651" s="716"/>
      <c r="PQS651" s="716"/>
      <c r="PQT651" s="716"/>
      <c r="PQU651" s="716"/>
      <c r="PQV651" s="716"/>
      <c r="PQW651" s="716"/>
      <c r="PQX651" s="716"/>
      <c r="PQY651" s="716"/>
      <c r="PQZ651" s="716"/>
      <c r="PRA651" s="716"/>
      <c r="PRB651" s="716"/>
      <c r="PRC651" s="716"/>
      <c r="PRD651" s="716"/>
      <c r="PRE651" s="716"/>
      <c r="PRF651" s="716"/>
      <c r="PRG651" s="716"/>
      <c r="PRH651" s="716"/>
      <c r="PRI651" s="716"/>
      <c r="PRJ651" s="716"/>
      <c r="PRK651" s="716"/>
      <c r="PRL651" s="716"/>
      <c r="PRM651" s="716"/>
      <c r="PRN651" s="716"/>
      <c r="PRO651" s="716"/>
      <c r="PRP651" s="716"/>
      <c r="PRQ651" s="716"/>
      <c r="PRR651" s="716"/>
      <c r="PRS651" s="716"/>
      <c r="PRT651" s="716"/>
      <c r="PRU651" s="716"/>
      <c r="PRV651" s="716"/>
      <c r="PRW651" s="716"/>
      <c r="PRX651" s="716"/>
      <c r="PRY651" s="716"/>
      <c r="PRZ651" s="716"/>
      <c r="PSA651" s="716"/>
      <c r="PSB651" s="716"/>
      <c r="PSC651" s="716"/>
      <c r="PSD651" s="716"/>
      <c r="PSE651" s="716"/>
      <c r="PSF651" s="716"/>
      <c r="PSG651" s="716"/>
      <c r="PSH651" s="716"/>
      <c r="PSI651" s="716"/>
      <c r="PSJ651" s="716"/>
      <c r="PSK651" s="716"/>
      <c r="PSL651" s="716"/>
      <c r="PSM651" s="716"/>
      <c r="PSN651" s="716"/>
      <c r="PSO651" s="716"/>
      <c r="PSP651" s="716"/>
      <c r="PSQ651" s="716"/>
      <c r="PSR651" s="716"/>
      <c r="PSS651" s="716"/>
      <c r="PST651" s="716"/>
      <c r="PSU651" s="716"/>
      <c r="PSV651" s="716"/>
      <c r="PSW651" s="716"/>
      <c r="PSX651" s="716"/>
      <c r="PSY651" s="716"/>
      <c r="PSZ651" s="716"/>
      <c r="PTA651" s="716"/>
      <c r="PTB651" s="716"/>
      <c r="PTC651" s="716"/>
      <c r="PTD651" s="716"/>
      <c r="PTE651" s="716"/>
      <c r="PTF651" s="716"/>
      <c r="PTG651" s="716"/>
      <c r="PTH651" s="716"/>
      <c r="PTI651" s="716"/>
      <c r="PTJ651" s="716"/>
      <c r="PTK651" s="716"/>
      <c r="PTL651" s="716"/>
      <c r="PTM651" s="716"/>
      <c r="PTN651" s="716"/>
      <c r="PTO651" s="716"/>
      <c r="PTP651" s="716"/>
      <c r="PTQ651" s="716"/>
      <c r="PTR651" s="716"/>
      <c r="PTS651" s="716"/>
      <c r="PTT651" s="716"/>
      <c r="PTU651" s="716"/>
      <c r="PTV651" s="716"/>
      <c r="PTW651" s="716"/>
      <c r="PTX651" s="716"/>
      <c r="PTY651" s="716"/>
      <c r="PTZ651" s="716"/>
      <c r="PUA651" s="716"/>
      <c r="PUB651" s="716"/>
      <c r="PUC651" s="716"/>
      <c r="PUD651" s="716"/>
      <c r="PUE651" s="716"/>
      <c r="PUF651" s="716"/>
      <c r="PUG651" s="716"/>
      <c r="PUH651" s="716"/>
      <c r="PUI651" s="716"/>
      <c r="PUJ651" s="716"/>
      <c r="PUK651" s="716"/>
      <c r="PUL651" s="716"/>
      <c r="PUM651" s="716"/>
      <c r="PUN651" s="716"/>
      <c r="PUO651" s="716"/>
      <c r="PUP651" s="716"/>
      <c r="PUQ651" s="716"/>
      <c r="PUR651" s="716"/>
      <c r="PUS651" s="716"/>
      <c r="PUT651" s="716"/>
      <c r="PUU651" s="716"/>
      <c r="PUV651" s="716"/>
      <c r="PUW651" s="716"/>
      <c r="PUX651" s="716"/>
      <c r="PUY651" s="716"/>
      <c r="PUZ651" s="716"/>
      <c r="PVA651" s="716"/>
      <c r="PVB651" s="716"/>
      <c r="PVC651" s="716"/>
      <c r="PVD651" s="716"/>
      <c r="PVE651" s="716"/>
      <c r="PVF651" s="716"/>
      <c r="PVG651" s="716"/>
      <c r="PVH651" s="716"/>
      <c r="PVI651" s="716"/>
      <c r="PVJ651" s="716"/>
      <c r="PVK651" s="716"/>
      <c r="PVL651" s="716"/>
      <c r="PVM651" s="716"/>
      <c r="PVN651" s="716"/>
      <c r="PVO651" s="716"/>
      <c r="PVP651" s="716"/>
      <c r="PVQ651" s="716"/>
      <c r="PVR651" s="716"/>
      <c r="PVS651" s="716"/>
      <c r="PVT651" s="716"/>
      <c r="PVU651" s="716"/>
      <c r="PVV651" s="716"/>
      <c r="PVW651" s="716"/>
      <c r="PVX651" s="716"/>
      <c r="PVY651" s="716"/>
      <c r="PVZ651" s="716"/>
      <c r="PWA651" s="716"/>
      <c r="PWB651" s="716"/>
      <c r="PWC651" s="716"/>
      <c r="PWD651" s="716"/>
      <c r="PWE651" s="716"/>
      <c r="PWF651" s="716"/>
      <c r="PWG651" s="716"/>
      <c r="PWH651" s="716"/>
      <c r="PWI651" s="716"/>
      <c r="PWJ651" s="716"/>
      <c r="PWK651" s="716"/>
      <c r="PWL651" s="716"/>
      <c r="PWM651" s="716"/>
      <c r="PWN651" s="716"/>
      <c r="PWO651" s="716"/>
      <c r="PWP651" s="716"/>
      <c r="PWQ651" s="716"/>
      <c r="PWR651" s="716"/>
      <c r="PWS651" s="716"/>
      <c r="PWT651" s="716"/>
      <c r="PWU651" s="716"/>
      <c r="PWV651" s="716"/>
      <c r="PWW651" s="716"/>
      <c r="PWX651" s="716"/>
      <c r="PWY651" s="716"/>
      <c r="PWZ651" s="716"/>
      <c r="PXA651" s="716"/>
      <c r="PXB651" s="716"/>
      <c r="PXC651" s="716"/>
      <c r="PXD651" s="716"/>
      <c r="PXE651" s="716"/>
      <c r="PXF651" s="716"/>
      <c r="PXG651" s="716"/>
      <c r="PXH651" s="716"/>
      <c r="PXI651" s="716"/>
      <c r="PXJ651" s="716"/>
      <c r="PXK651" s="716"/>
      <c r="PXL651" s="716"/>
      <c r="PXM651" s="716"/>
      <c r="PXN651" s="716"/>
      <c r="PXO651" s="716"/>
      <c r="PXP651" s="716"/>
      <c r="PXQ651" s="716"/>
      <c r="PXR651" s="716"/>
      <c r="PXS651" s="716"/>
      <c r="PXT651" s="716"/>
      <c r="PXU651" s="716"/>
      <c r="PXV651" s="716"/>
      <c r="PXW651" s="716"/>
      <c r="PXX651" s="716"/>
      <c r="PXY651" s="716"/>
      <c r="PXZ651" s="716"/>
      <c r="PYA651" s="716"/>
      <c r="PYB651" s="716"/>
      <c r="PYC651" s="716"/>
      <c r="PYD651" s="716"/>
      <c r="PYE651" s="716"/>
      <c r="PYF651" s="716"/>
      <c r="PYG651" s="716"/>
      <c r="PYH651" s="716"/>
      <c r="PYI651" s="716"/>
      <c r="PYJ651" s="716"/>
      <c r="PYK651" s="716"/>
      <c r="PYL651" s="716"/>
      <c r="PYM651" s="716"/>
      <c r="PYN651" s="716"/>
      <c r="PYO651" s="716"/>
      <c r="PYP651" s="716"/>
      <c r="PYQ651" s="716"/>
      <c r="PYR651" s="716"/>
      <c r="PYS651" s="716"/>
      <c r="PYT651" s="716"/>
      <c r="PYU651" s="716"/>
      <c r="PYV651" s="716"/>
      <c r="PYW651" s="716"/>
      <c r="PYX651" s="716"/>
      <c r="PYY651" s="716"/>
      <c r="PYZ651" s="716"/>
      <c r="PZA651" s="716"/>
      <c r="PZB651" s="716"/>
      <c r="PZC651" s="716"/>
      <c r="PZD651" s="716"/>
      <c r="PZE651" s="716"/>
      <c r="PZF651" s="716"/>
      <c r="PZG651" s="716"/>
      <c r="PZH651" s="716"/>
      <c r="PZI651" s="716"/>
      <c r="PZJ651" s="716"/>
      <c r="PZK651" s="716"/>
      <c r="PZL651" s="716"/>
      <c r="PZM651" s="716"/>
      <c r="PZN651" s="716"/>
      <c r="PZO651" s="716"/>
      <c r="PZP651" s="716"/>
      <c r="PZQ651" s="716"/>
      <c r="PZR651" s="716"/>
      <c r="PZS651" s="716"/>
      <c r="PZT651" s="716"/>
      <c r="PZU651" s="716"/>
      <c r="PZV651" s="716"/>
      <c r="PZW651" s="716"/>
      <c r="PZX651" s="716"/>
      <c r="PZY651" s="716"/>
      <c r="PZZ651" s="716"/>
      <c r="QAA651" s="716"/>
      <c r="QAB651" s="716"/>
      <c r="QAC651" s="716"/>
      <c r="QAD651" s="716"/>
      <c r="QAE651" s="716"/>
      <c r="QAF651" s="716"/>
      <c r="QAG651" s="716"/>
      <c r="QAH651" s="716"/>
      <c r="QAI651" s="716"/>
      <c r="QAJ651" s="716"/>
      <c r="QAK651" s="716"/>
      <c r="QAL651" s="716"/>
      <c r="QAM651" s="716"/>
      <c r="QAN651" s="716"/>
      <c r="QAO651" s="716"/>
      <c r="QAP651" s="716"/>
      <c r="QAQ651" s="716"/>
      <c r="QAR651" s="716"/>
      <c r="QAS651" s="716"/>
      <c r="QAT651" s="716"/>
      <c r="QAU651" s="716"/>
      <c r="QAV651" s="716"/>
      <c r="QAW651" s="716"/>
      <c r="QAX651" s="716"/>
      <c r="QAY651" s="716"/>
      <c r="QAZ651" s="716"/>
      <c r="QBA651" s="716"/>
      <c r="QBB651" s="716"/>
      <c r="QBC651" s="716"/>
      <c r="QBD651" s="716"/>
      <c r="QBE651" s="716"/>
      <c r="QBF651" s="716"/>
      <c r="QBG651" s="716"/>
      <c r="QBH651" s="716"/>
      <c r="QBI651" s="716"/>
      <c r="QBJ651" s="716"/>
      <c r="QBK651" s="716"/>
      <c r="QBL651" s="716"/>
      <c r="QBM651" s="716"/>
      <c r="QBN651" s="716"/>
      <c r="QBO651" s="716"/>
      <c r="QBP651" s="716"/>
      <c r="QBQ651" s="716"/>
      <c r="QBR651" s="716"/>
      <c r="QBS651" s="716"/>
      <c r="QBT651" s="716"/>
      <c r="QBU651" s="716"/>
      <c r="QBV651" s="716"/>
      <c r="QBW651" s="716"/>
      <c r="QBX651" s="716"/>
      <c r="QBY651" s="716"/>
      <c r="QBZ651" s="716"/>
      <c r="QCA651" s="716"/>
      <c r="QCB651" s="716"/>
      <c r="QCC651" s="716"/>
      <c r="QCD651" s="716"/>
      <c r="QCE651" s="716"/>
      <c r="QCF651" s="716"/>
      <c r="QCG651" s="716"/>
      <c r="QCH651" s="716"/>
      <c r="QCI651" s="716"/>
      <c r="QCJ651" s="716"/>
      <c r="QCK651" s="716"/>
      <c r="QCL651" s="716"/>
      <c r="QCM651" s="716"/>
      <c r="QCN651" s="716"/>
      <c r="QCO651" s="716"/>
      <c r="QCP651" s="716"/>
      <c r="QCQ651" s="716"/>
      <c r="QCR651" s="716"/>
      <c r="QCS651" s="716"/>
      <c r="QCT651" s="716"/>
      <c r="QCU651" s="716"/>
      <c r="QCV651" s="716"/>
      <c r="QCW651" s="716"/>
      <c r="QCX651" s="716"/>
      <c r="QCY651" s="716"/>
      <c r="QCZ651" s="716"/>
      <c r="QDA651" s="716"/>
      <c r="QDB651" s="716"/>
      <c r="QDC651" s="716"/>
      <c r="QDD651" s="716"/>
      <c r="QDE651" s="716"/>
      <c r="QDF651" s="716"/>
      <c r="QDG651" s="716"/>
      <c r="QDH651" s="716"/>
      <c r="QDI651" s="716"/>
      <c r="QDJ651" s="716"/>
      <c r="QDK651" s="716"/>
      <c r="QDL651" s="716"/>
      <c r="QDM651" s="716"/>
      <c r="QDN651" s="716"/>
      <c r="QDO651" s="716"/>
      <c r="QDP651" s="716"/>
      <c r="QDQ651" s="716"/>
      <c r="QDR651" s="716"/>
      <c r="QDS651" s="716"/>
      <c r="QDT651" s="716"/>
      <c r="QDU651" s="716"/>
      <c r="QDV651" s="716"/>
      <c r="QDW651" s="716"/>
      <c r="QDX651" s="716"/>
      <c r="QDY651" s="716"/>
      <c r="QDZ651" s="716"/>
      <c r="QEA651" s="716"/>
      <c r="QEB651" s="716"/>
      <c r="QEC651" s="716"/>
      <c r="QED651" s="716"/>
      <c r="QEE651" s="716"/>
      <c r="QEF651" s="716"/>
      <c r="QEG651" s="716"/>
      <c r="QEH651" s="716"/>
      <c r="QEI651" s="716"/>
      <c r="QEJ651" s="716"/>
      <c r="QEK651" s="716"/>
      <c r="QEL651" s="716"/>
      <c r="QEM651" s="716"/>
      <c r="QEN651" s="716"/>
      <c r="QEO651" s="716"/>
      <c r="QEP651" s="716"/>
      <c r="QEQ651" s="716"/>
      <c r="QER651" s="716"/>
      <c r="QES651" s="716"/>
      <c r="QET651" s="716"/>
      <c r="QEU651" s="716"/>
      <c r="QEV651" s="716"/>
      <c r="QEW651" s="716"/>
      <c r="QEX651" s="716"/>
      <c r="QEY651" s="716"/>
      <c r="QEZ651" s="716"/>
      <c r="QFA651" s="716"/>
      <c r="QFB651" s="716"/>
      <c r="QFC651" s="716"/>
      <c r="QFD651" s="716"/>
      <c r="QFE651" s="716"/>
      <c r="QFF651" s="716"/>
      <c r="QFG651" s="716"/>
      <c r="QFH651" s="716"/>
      <c r="QFI651" s="716"/>
      <c r="QFJ651" s="716"/>
      <c r="QFK651" s="716"/>
      <c r="QFL651" s="716"/>
      <c r="QFM651" s="716"/>
      <c r="QFN651" s="716"/>
      <c r="QFO651" s="716"/>
      <c r="QFP651" s="716"/>
      <c r="QFQ651" s="716"/>
      <c r="QFR651" s="716"/>
      <c r="QFS651" s="716"/>
      <c r="QFT651" s="716"/>
      <c r="QFU651" s="716"/>
      <c r="QFV651" s="716"/>
      <c r="QFW651" s="716"/>
      <c r="QFX651" s="716"/>
      <c r="QFY651" s="716"/>
      <c r="QFZ651" s="716"/>
      <c r="QGA651" s="716"/>
      <c r="QGB651" s="716"/>
      <c r="QGC651" s="716"/>
      <c r="QGD651" s="716"/>
      <c r="QGE651" s="716"/>
      <c r="QGF651" s="716"/>
      <c r="QGG651" s="716"/>
      <c r="QGH651" s="716"/>
      <c r="QGI651" s="716"/>
      <c r="QGJ651" s="716"/>
      <c r="QGK651" s="716"/>
      <c r="QGL651" s="716"/>
      <c r="QGM651" s="716"/>
      <c r="QGN651" s="716"/>
      <c r="QGO651" s="716"/>
      <c r="QGP651" s="716"/>
      <c r="QGQ651" s="716"/>
      <c r="QGR651" s="716"/>
      <c r="QGS651" s="716"/>
      <c r="QGT651" s="716"/>
      <c r="QGU651" s="716"/>
      <c r="QGV651" s="716"/>
      <c r="QGW651" s="716"/>
      <c r="QGX651" s="716"/>
      <c r="QGY651" s="716"/>
      <c r="QGZ651" s="716"/>
      <c r="QHA651" s="716"/>
      <c r="QHB651" s="716"/>
      <c r="QHC651" s="716"/>
      <c r="QHD651" s="716"/>
      <c r="QHE651" s="716"/>
      <c r="QHF651" s="716"/>
      <c r="QHG651" s="716"/>
      <c r="QHH651" s="716"/>
      <c r="QHI651" s="716"/>
      <c r="QHJ651" s="716"/>
      <c r="QHK651" s="716"/>
      <c r="QHL651" s="716"/>
      <c r="QHM651" s="716"/>
      <c r="QHN651" s="716"/>
      <c r="QHO651" s="716"/>
      <c r="QHP651" s="716"/>
      <c r="QHQ651" s="716"/>
      <c r="QHR651" s="716"/>
      <c r="QHS651" s="716"/>
      <c r="QHT651" s="716"/>
      <c r="QHU651" s="716"/>
      <c r="QHV651" s="716"/>
      <c r="QHW651" s="716"/>
      <c r="QHX651" s="716"/>
      <c r="QHY651" s="716"/>
      <c r="QHZ651" s="716"/>
      <c r="QIA651" s="716"/>
      <c r="QIB651" s="716"/>
      <c r="QIC651" s="716"/>
      <c r="QID651" s="716"/>
      <c r="QIE651" s="716"/>
      <c r="QIF651" s="716"/>
      <c r="QIG651" s="716"/>
      <c r="QIH651" s="716"/>
      <c r="QII651" s="716"/>
      <c r="QIJ651" s="716"/>
      <c r="QIK651" s="716"/>
      <c r="QIL651" s="716"/>
      <c r="QIM651" s="716"/>
      <c r="QIN651" s="716"/>
      <c r="QIO651" s="716"/>
      <c r="QIP651" s="716"/>
      <c r="QIQ651" s="716"/>
      <c r="QIR651" s="716"/>
      <c r="QIS651" s="716"/>
      <c r="QIT651" s="716"/>
      <c r="QIU651" s="716"/>
      <c r="QIV651" s="716"/>
      <c r="QIW651" s="716"/>
      <c r="QIX651" s="716"/>
      <c r="QIY651" s="716"/>
      <c r="QIZ651" s="716"/>
      <c r="QJA651" s="716"/>
      <c r="QJB651" s="716"/>
      <c r="QJC651" s="716"/>
      <c r="QJD651" s="716"/>
      <c r="QJE651" s="716"/>
      <c r="QJF651" s="716"/>
      <c r="QJG651" s="716"/>
      <c r="QJH651" s="716"/>
      <c r="QJI651" s="716"/>
      <c r="QJJ651" s="716"/>
      <c r="QJK651" s="716"/>
      <c r="QJL651" s="716"/>
      <c r="QJM651" s="716"/>
      <c r="QJN651" s="716"/>
      <c r="QJO651" s="716"/>
      <c r="QJP651" s="716"/>
      <c r="QJQ651" s="716"/>
      <c r="QJR651" s="716"/>
      <c r="QJS651" s="716"/>
      <c r="QJT651" s="716"/>
      <c r="QJU651" s="716"/>
      <c r="QJV651" s="716"/>
      <c r="QJW651" s="716"/>
      <c r="QJX651" s="716"/>
      <c r="QJY651" s="716"/>
      <c r="QJZ651" s="716"/>
      <c r="QKA651" s="716"/>
      <c r="QKB651" s="716"/>
      <c r="QKC651" s="716"/>
      <c r="QKD651" s="716"/>
      <c r="QKE651" s="716"/>
      <c r="QKF651" s="716"/>
      <c r="QKG651" s="716"/>
      <c r="QKH651" s="716"/>
      <c r="QKI651" s="716"/>
      <c r="QKJ651" s="716"/>
      <c r="QKK651" s="716"/>
      <c r="QKL651" s="716"/>
      <c r="QKM651" s="716"/>
      <c r="QKN651" s="716"/>
      <c r="QKO651" s="716"/>
      <c r="QKP651" s="716"/>
      <c r="QKQ651" s="716"/>
      <c r="QKR651" s="716"/>
      <c r="QKS651" s="716"/>
      <c r="QKT651" s="716"/>
      <c r="QKU651" s="716"/>
      <c r="QKV651" s="716"/>
      <c r="QKW651" s="716"/>
      <c r="QKX651" s="716"/>
      <c r="QKY651" s="716"/>
      <c r="QKZ651" s="716"/>
      <c r="QLA651" s="716"/>
      <c r="QLB651" s="716"/>
      <c r="QLC651" s="716"/>
      <c r="QLD651" s="716"/>
      <c r="QLE651" s="716"/>
      <c r="QLF651" s="716"/>
      <c r="QLG651" s="716"/>
      <c r="QLH651" s="716"/>
      <c r="QLI651" s="716"/>
      <c r="QLJ651" s="716"/>
      <c r="QLK651" s="716"/>
      <c r="QLL651" s="716"/>
      <c r="QLM651" s="716"/>
      <c r="QLN651" s="716"/>
      <c r="QLO651" s="716"/>
      <c r="QLP651" s="716"/>
      <c r="QLQ651" s="716"/>
      <c r="QLR651" s="716"/>
      <c r="QLS651" s="716"/>
      <c r="QLT651" s="716"/>
      <c r="QLU651" s="716"/>
      <c r="QLV651" s="716"/>
      <c r="QLW651" s="716"/>
      <c r="QLX651" s="716"/>
      <c r="QLY651" s="716"/>
      <c r="QLZ651" s="716"/>
      <c r="QMA651" s="716"/>
      <c r="QMB651" s="716"/>
      <c r="QMC651" s="716"/>
      <c r="QMD651" s="716"/>
      <c r="QME651" s="716"/>
      <c r="QMF651" s="716"/>
      <c r="QMG651" s="716"/>
      <c r="QMH651" s="716"/>
      <c r="QMI651" s="716"/>
      <c r="QMJ651" s="716"/>
      <c r="QMK651" s="716"/>
      <c r="QML651" s="716"/>
      <c r="QMM651" s="716"/>
      <c r="QMN651" s="716"/>
      <c r="QMO651" s="716"/>
      <c r="QMP651" s="716"/>
      <c r="QMQ651" s="716"/>
      <c r="QMR651" s="716"/>
      <c r="QMS651" s="716"/>
      <c r="QMT651" s="716"/>
      <c r="QMU651" s="716"/>
      <c r="QMV651" s="716"/>
      <c r="QMW651" s="716"/>
      <c r="QMX651" s="716"/>
      <c r="QMY651" s="716"/>
      <c r="QMZ651" s="716"/>
      <c r="QNA651" s="716"/>
      <c r="QNB651" s="716"/>
      <c r="QNC651" s="716"/>
      <c r="QND651" s="716"/>
      <c r="QNE651" s="716"/>
      <c r="QNF651" s="716"/>
      <c r="QNG651" s="716"/>
      <c r="QNH651" s="716"/>
      <c r="QNI651" s="716"/>
      <c r="QNJ651" s="716"/>
      <c r="QNK651" s="716"/>
      <c r="QNL651" s="716"/>
      <c r="QNM651" s="716"/>
      <c r="QNN651" s="716"/>
      <c r="QNO651" s="716"/>
      <c r="QNP651" s="716"/>
      <c r="QNQ651" s="716"/>
      <c r="QNR651" s="716"/>
      <c r="QNS651" s="716"/>
      <c r="QNT651" s="716"/>
      <c r="QNU651" s="716"/>
      <c r="QNV651" s="716"/>
      <c r="QNW651" s="716"/>
      <c r="QNX651" s="716"/>
      <c r="QNY651" s="716"/>
      <c r="QNZ651" s="716"/>
      <c r="QOA651" s="716"/>
      <c r="QOB651" s="716"/>
      <c r="QOC651" s="716"/>
      <c r="QOD651" s="716"/>
      <c r="QOE651" s="716"/>
      <c r="QOF651" s="716"/>
      <c r="QOG651" s="716"/>
      <c r="QOH651" s="716"/>
      <c r="QOI651" s="716"/>
      <c r="QOJ651" s="716"/>
      <c r="QOK651" s="716"/>
      <c r="QOL651" s="716"/>
      <c r="QOM651" s="716"/>
      <c r="QON651" s="716"/>
      <c r="QOO651" s="716"/>
      <c r="QOP651" s="716"/>
      <c r="QOQ651" s="716"/>
      <c r="QOR651" s="716"/>
      <c r="QOS651" s="716"/>
      <c r="QOT651" s="716"/>
      <c r="QOU651" s="716"/>
      <c r="QOV651" s="716"/>
      <c r="QOW651" s="716"/>
      <c r="QOX651" s="716"/>
      <c r="QOY651" s="716"/>
      <c r="QOZ651" s="716"/>
      <c r="QPA651" s="716"/>
      <c r="QPB651" s="716"/>
      <c r="QPC651" s="716"/>
      <c r="QPD651" s="716"/>
      <c r="QPE651" s="716"/>
      <c r="QPF651" s="716"/>
      <c r="QPG651" s="716"/>
      <c r="QPH651" s="716"/>
      <c r="QPI651" s="716"/>
      <c r="QPJ651" s="716"/>
      <c r="QPK651" s="716"/>
      <c r="QPL651" s="716"/>
      <c r="QPM651" s="716"/>
      <c r="QPN651" s="716"/>
      <c r="QPO651" s="716"/>
      <c r="QPP651" s="716"/>
      <c r="QPQ651" s="716"/>
      <c r="QPR651" s="716"/>
      <c r="QPS651" s="716"/>
      <c r="QPT651" s="716"/>
      <c r="QPU651" s="716"/>
      <c r="QPV651" s="716"/>
      <c r="QPW651" s="716"/>
      <c r="QPX651" s="716"/>
      <c r="QPY651" s="716"/>
      <c r="QPZ651" s="716"/>
      <c r="QQA651" s="716"/>
      <c r="QQB651" s="716"/>
      <c r="QQC651" s="716"/>
      <c r="QQD651" s="716"/>
      <c r="QQE651" s="716"/>
      <c r="QQF651" s="716"/>
      <c r="QQG651" s="716"/>
      <c r="QQH651" s="716"/>
      <c r="QQI651" s="716"/>
      <c r="QQJ651" s="716"/>
      <c r="QQK651" s="716"/>
      <c r="QQL651" s="716"/>
      <c r="QQM651" s="716"/>
      <c r="QQN651" s="716"/>
      <c r="QQO651" s="716"/>
      <c r="QQP651" s="716"/>
      <c r="QQQ651" s="716"/>
      <c r="QQR651" s="716"/>
      <c r="QQS651" s="716"/>
      <c r="QQT651" s="716"/>
      <c r="QQU651" s="716"/>
      <c r="QQV651" s="716"/>
      <c r="QQW651" s="716"/>
      <c r="QQX651" s="716"/>
      <c r="QQY651" s="716"/>
      <c r="QQZ651" s="716"/>
      <c r="QRA651" s="716"/>
      <c r="QRB651" s="716"/>
      <c r="QRC651" s="716"/>
      <c r="QRD651" s="716"/>
      <c r="QRE651" s="716"/>
      <c r="QRF651" s="716"/>
      <c r="QRG651" s="716"/>
      <c r="QRH651" s="716"/>
      <c r="QRI651" s="716"/>
      <c r="QRJ651" s="716"/>
      <c r="QRK651" s="716"/>
      <c r="QRL651" s="716"/>
      <c r="QRM651" s="716"/>
      <c r="QRN651" s="716"/>
      <c r="QRO651" s="716"/>
      <c r="QRP651" s="716"/>
      <c r="QRQ651" s="716"/>
      <c r="QRR651" s="716"/>
      <c r="QRS651" s="716"/>
      <c r="QRT651" s="716"/>
      <c r="QRU651" s="716"/>
      <c r="QRV651" s="716"/>
      <c r="QRW651" s="716"/>
      <c r="QRX651" s="716"/>
      <c r="QRY651" s="716"/>
      <c r="QRZ651" s="716"/>
      <c r="QSA651" s="716"/>
      <c r="QSB651" s="716"/>
      <c r="QSC651" s="716"/>
      <c r="QSD651" s="716"/>
      <c r="QSE651" s="716"/>
      <c r="QSF651" s="716"/>
      <c r="QSG651" s="716"/>
      <c r="QSH651" s="716"/>
      <c r="QSI651" s="716"/>
      <c r="QSJ651" s="716"/>
      <c r="QSK651" s="716"/>
      <c r="QSL651" s="716"/>
      <c r="QSM651" s="716"/>
      <c r="QSN651" s="716"/>
      <c r="QSO651" s="716"/>
      <c r="QSP651" s="716"/>
      <c r="QSQ651" s="716"/>
      <c r="QSR651" s="716"/>
      <c r="QSS651" s="716"/>
      <c r="QST651" s="716"/>
      <c r="QSU651" s="716"/>
      <c r="QSV651" s="716"/>
      <c r="QSW651" s="716"/>
      <c r="QSX651" s="716"/>
      <c r="QSY651" s="716"/>
      <c r="QSZ651" s="716"/>
      <c r="QTA651" s="716"/>
      <c r="QTB651" s="716"/>
      <c r="QTC651" s="716"/>
      <c r="QTD651" s="716"/>
      <c r="QTE651" s="716"/>
      <c r="QTF651" s="716"/>
      <c r="QTG651" s="716"/>
      <c r="QTH651" s="716"/>
      <c r="QTI651" s="716"/>
      <c r="QTJ651" s="716"/>
      <c r="QTK651" s="716"/>
      <c r="QTL651" s="716"/>
      <c r="QTM651" s="716"/>
      <c r="QTN651" s="716"/>
      <c r="QTO651" s="716"/>
      <c r="QTP651" s="716"/>
      <c r="QTQ651" s="716"/>
      <c r="QTR651" s="716"/>
      <c r="QTS651" s="716"/>
      <c r="QTT651" s="716"/>
      <c r="QTU651" s="716"/>
      <c r="QTV651" s="716"/>
      <c r="QTW651" s="716"/>
      <c r="QTX651" s="716"/>
      <c r="QTY651" s="716"/>
      <c r="QTZ651" s="716"/>
      <c r="QUA651" s="716"/>
      <c r="QUB651" s="716"/>
      <c r="QUC651" s="716"/>
      <c r="QUD651" s="716"/>
      <c r="QUE651" s="716"/>
      <c r="QUF651" s="716"/>
      <c r="QUG651" s="716"/>
      <c r="QUH651" s="716"/>
      <c r="QUI651" s="716"/>
      <c r="QUJ651" s="716"/>
      <c r="QUK651" s="716"/>
      <c r="QUL651" s="716"/>
      <c r="QUM651" s="716"/>
      <c r="QUN651" s="716"/>
      <c r="QUO651" s="716"/>
      <c r="QUP651" s="716"/>
      <c r="QUQ651" s="716"/>
      <c r="QUR651" s="716"/>
      <c r="QUS651" s="716"/>
      <c r="QUT651" s="716"/>
      <c r="QUU651" s="716"/>
      <c r="QUV651" s="716"/>
      <c r="QUW651" s="716"/>
      <c r="QUX651" s="716"/>
      <c r="QUY651" s="716"/>
      <c r="QUZ651" s="716"/>
      <c r="QVA651" s="716"/>
      <c r="QVB651" s="716"/>
      <c r="QVC651" s="716"/>
      <c r="QVD651" s="716"/>
      <c r="QVE651" s="716"/>
      <c r="QVF651" s="716"/>
      <c r="QVG651" s="716"/>
      <c r="QVH651" s="716"/>
      <c r="QVI651" s="716"/>
      <c r="QVJ651" s="716"/>
      <c r="QVK651" s="716"/>
      <c r="QVL651" s="716"/>
      <c r="QVM651" s="716"/>
      <c r="QVN651" s="716"/>
      <c r="QVO651" s="716"/>
      <c r="QVP651" s="716"/>
      <c r="QVQ651" s="716"/>
      <c r="QVR651" s="716"/>
      <c r="QVS651" s="716"/>
      <c r="QVT651" s="716"/>
      <c r="QVU651" s="716"/>
      <c r="QVV651" s="716"/>
      <c r="QVW651" s="716"/>
      <c r="QVX651" s="716"/>
      <c r="QVY651" s="716"/>
      <c r="QVZ651" s="716"/>
      <c r="QWA651" s="716"/>
      <c r="QWB651" s="716"/>
      <c r="QWC651" s="716"/>
      <c r="QWD651" s="716"/>
      <c r="QWE651" s="716"/>
      <c r="QWF651" s="716"/>
      <c r="QWG651" s="716"/>
      <c r="QWH651" s="716"/>
      <c r="QWI651" s="716"/>
      <c r="QWJ651" s="716"/>
      <c r="QWK651" s="716"/>
      <c r="QWL651" s="716"/>
      <c r="QWM651" s="716"/>
      <c r="QWN651" s="716"/>
      <c r="QWO651" s="716"/>
      <c r="QWP651" s="716"/>
      <c r="QWQ651" s="716"/>
      <c r="QWR651" s="716"/>
      <c r="QWS651" s="716"/>
      <c r="QWT651" s="716"/>
      <c r="QWU651" s="716"/>
      <c r="QWV651" s="716"/>
      <c r="QWW651" s="716"/>
      <c r="QWX651" s="716"/>
      <c r="QWY651" s="716"/>
      <c r="QWZ651" s="716"/>
      <c r="QXA651" s="716"/>
      <c r="QXB651" s="716"/>
      <c r="QXC651" s="716"/>
      <c r="QXD651" s="716"/>
      <c r="QXE651" s="716"/>
      <c r="QXF651" s="716"/>
      <c r="QXG651" s="716"/>
      <c r="QXH651" s="716"/>
      <c r="QXI651" s="716"/>
      <c r="QXJ651" s="716"/>
      <c r="QXK651" s="716"/>
      <c r="QXL651" s="716"/>
      <c r="QXM651" s="716"/>
      <c r="QXN651" s="716"/>
      <c r="QXO651" s="716"/>
      <c r="QXP651" s="716"/>
      <c r="QXQ651" s="716"/>
      <c r="QXR651" s="716"/>
      <c r="QXS651" s="716"/>
      <c r="QXT651" s="716"/>
      <c r="QXU651" s="716"/>
      <c r="QXV651" s="716"/>
      <c r="QXW651" s="716"/>
      <c r="QXX651" s="716"/>
      <c r="QXY651" s="716"/>
      <c r="QXZ651" s="716"/>
      <c r="QYA651" s="716"/>
      <c r="QYB651" s="716"/>
      <c r="QYC651" s="716"/>
      <c r="QYD651" s="716"/>
      <c r="QYE651" s="716"/>
      <c r="QYF651" s="716"/>
      <c r="QYG651" s="716"/>
      <c r="QYH651" s="716"/>
      <c r="QYI651" s="716"/>
      <c r="QYJ651" s="716"/>
      <c r="QYK651" s="716"/>
      <c r="QYL651" s="716"/>
      <c r="QYM651" s="716"/>
      <c r="QYN651" s="716"/>
      <c r="QYO651" s="716"/>
      <c r="QYP651" s="716"/>
      <c r="QYQ651" s="716"/>
      <c r="QYR651" s="716"/>
      <c r="QYS651" s="716"/>
      <c r="QYT651" s="716"/>
      <c r="QYU651" s="716"/>
      <c r="QYV651" s="716"/>
      <c r="QYW651" s="716"/>
      <c r="QYX651" s="716"/>
      <c r="QYY651" s="716"/>
      <c r="QYZ651" s="716"/>
      <c r="QZA651" s="716"/>
      <c r="QZB651" s="716"/>
      <c r="QZC651" s="716"/>
      <c r="QZD651" s="716"/>
      <c r="QZE651" s="716"/>
      <c r="QZF651" s="716"/>
      <c r="QZG651" s="716"/>
      <c r="QZH651" s="716"/>
      <c r="QZI651" s="716"/>
      <c r="QZJ651" s="716"/>
      <c r="QZK651" s="716"/>
      <c r="QZL651" s="716"/>
      <c r="QZM651" s="716"/>
      <c r="QZN651" s="716"/>
      <c r="QZO651" s="716"/>
      <c r="QZP651" s="716"/>
      <c r="QZQ651" s="716"/>
      <c r="QZR651" s="716"/>
      <c r="QZS651" s="716"/>
      <c r="QZT651" s="716"/>
      <c r="QZU651" s="716"/>
      <c r="QZV651" s="716"/>
      <c r="QZW651" s="716"/>
      <c r="QZX651" s="716"/>
      <c r="QZY651" s="716"/>
      <c r="QZZ651" s="716"/>
      <c r="RAA651" s="716"/>
      <c r="RAB651" s="716"/>
      <c r="RAC651" s="716"/>
      <c r="RAD651" s="716"/>
      <c r="RAE651" s="716"/>
      <c r="RAF651" s="716"/>
      <c r="RAG651" s="716"/>
      <c r="RAH651" s="716"/>
      <c r="RAI651" s="716"/>
      <c r="RAJ651" s="716"/>
      <c r="RAK651" s="716"/>
      <c r="RAL651" s="716"/>
      <c r="RAM651" s="716"/>
      <c r="RAN651" s="716"/>
      <c r="RAO651" s="716"/>
      <c r="RAP651" s="716"/>
      <c r="RAQ651" s="716"/>
      <c r="RAR651" s="716"/>
      <c r="RAS651" s="716"/>
      <c r="RAT651" s="716"/>
      <c r="RAU651" s="716"/>
      <c r="RAV651" s="716"/>
      <c r="RAW651" s="716"/>
      <c r="RAX651" s="716"/>
      <c r="RAY651" s="716"/>
      <c r="RAZ651" s="716"/>
      <c r="RBA651" s="716"/>
      <c r="RBB651" s="716"/>
      <c r="RBC651" s="716"/>
      <c r="RBD651" s="716"/>
      <c r="RBE651" s="716"/>
      <c r="RBF651" s="716"/>
      <c r="RBG651" s="716"/>
      <c r="RBH651" s="716"/>
      <c r="RBI651" s="716"/>
      <c r="RBJ651" s="716"/>
      <c r="RBK651" s="716"/>
      <c r="RBL651" s="716"/>
      <c r="RBM651" s="716"/>
      <c r="RBN651" s="716"/>
      <c r="RBO651" s="716"/>
      <c r="RBP651" s="716"/>
      <c r="RBQ651" s="716"/>
      <c r="RBR651" s="716"/>
      <c r="RBS651" s="716"/>
      <c r="RBT651" s="716"/>
      <c r="RBU651" s="716"/>
      <c r="RBV651" s="716"/>
      <c r="RBW651" s="716"/>
      <c r="RBX651" s="716"/>
      <c r="RBY651" s="716"/>
      <c r="RBZ651" s="716"/>
      <c r="RCA651" s="716"/>
      <c r="RCB651" s="716"/>
      <c r="RCC651" s="716"/>
      <c r="RCD651" s="716"/>
      <c r="RCE651" s="716"/>
      <c r="RCF651" s="716"/>
      <c r="RCG651" s="716"/>
      <c r="RCH651" s="716"/>
      <c r="RCI651" s="716"/>
      <c r="RCJ651" s="716"/>
      <c r="RCK651" s="716"/>
      <c r="RCL651" s="716"/>
      <c r="RCM651" s="716"/>
      <c r="RCN651" s="716"/>
      <c r="RCO651" s="716"/>
      <c r="RCP651" s="716"/>
      <c r="RCQ651" s="716"/>
      <c r="RCR651" s="716"/>
      <c r="RCS651" s="716"/>
      <c r="RCT651" s="716"/>
      <c r="RCU651" s="716"/>
      <c r="RCV651" s="716"/>
      <c r="RCW651" s="716"/>
      <c r="RCX651" s="716"/>
      <c r="RCY651" s="716"/>
      <c r="RCZ651" s="716"/>
      <c r="RDA651" s="716"/>
      <c r="RDB651" s="716"/>
      <c r="RDC651" s="716"/>
      <c r="RDD651" s="716"/>
      <c r="RDE651" s="716"/>
      <c r="RDF651" s="716"/>
      <c r="RDG651" s="716"/>
      <c r="RDH651" s="716"/>
      <c r="RDI651" s="716"/>
      <c r="RDJ651" s="716"/>
      <c r="RDK651" s="716"/>
      <c r="RDL651" s="716"/>
      <c r="RDM651" s="716"/>
      <c r="RDN651" s="716"/>
      <c r="RDO651" s="716"/>
      <c r="RDP651" s="716"/>
      <c r="RDQ651" s="716"/>
      <c r="RDR651" s="716"/>
      <c r="RDS651" s="716"/>
      <c r="RDT651" s="716"/>
      <c r="RDU651" s="716"/>
      <c r="RDV651" s="716"/>
      <c r="RDW651" s="716"/>
      <c r="RDX651" s="716"/>
      <c r="RDY651" s="716"/>
      <c r="RDZ651" s="716"/>
      <c r="REA651" s="716"/>
      <c r="REB651" s="716"/>
      <c r="REC651" s="716"/>
      <c r="RED651" s="716"/>
      <c r="REE651" s="716"/>
      <c r="REF651" s="716"/>
      <c r="REG651" s="716"/>
      <c r="REH651" s="716"/>
      <c r="REI651" s="716"/>
      <c r="REJ651" s="716"/>
      <c r="REK651" s="716"/>
      <c r="REL651" s="716"/>
      <c r="REM651" s="716"/>
      <c r="REN651" s="716"/>
      <c r="REO651" s="716"/>
      <c r="REP651" s="716"/>
      <c r="REQ651" s="716"/>
      <c r="RER651" s="716"/>
      <c r="RES651" s="716"/>
      <c r="RET651" s="716"/>
      <c r="REU651" s="716"/>
      <c r="REV651" s="716"/>
      <c r="REW651" s="716"/>
      <c r="REX651" s="716"/>
      <c r="REY651" s="716"/>
      <c r="REZ651" s="716"/>
      <c r="RFA651" s="716"/>
      <c r="RFB651" s="716"/>
      <c r="RFC651" s="716"/>
      <c r="RFD651" s="716"/>
      <c r="RFE651" s="716"/>
      <c r="RFF651" s="716"/>
      <c r="RFG651" s="716"/>
      <c r="RFH651" s="716"/>
      <c r="RFI651" s="716"/>
      <c r="RFJ651" s="716"/>
      <c r="RFK651" s="716"/>
      <c r="RFL651" s="716"/>
      <c r="RFM651" s="716"/>
      <c r="RFN651" s="716"/>
      <c r="RFO651" s="716"/>
      <c r="RFP651" s="716"/>
      <c r="RFQ651" s="716"/>
      <c r="RFR651" s="716"/>
      <c r="RFS651" s="716"/>
      <c r="RFT651" s="716"/>
      <c r="RFU651" s="716"/>
      <c r="RFV651" s="716"/>
      <c r="RFW651" s="716"/>
      <c r="RFX651" s="716"/>
      <c r="RFY651" s="716"/>
      <c r="RFZ651" s="716"/>
      <c r="RGA651" s="716"/>
      <c r="RGB651" s="716"/>
      <c r="RGC651" s="716"/>
      <c r="RGD651" s="716"/>
      <c r="RGE651" s="716"/>
      <c r="RGF651" s="716"/>
      <c r="RGG651" s="716"/>
      <c r="RGH651" s="716"/>
      <c r="RGI651" s="716"/>
      <c r="RGJ651" s="716"/>
      <c r="RGK651" s="716"/>
      <c r="RGL651" s="716"/>
      <c r="RGM651" s="716"/>
      <c r="RGN651" s="716"/>
      <c r="RGO651" s="716"/>
      <c r="RGP651" s="716"/>
      <c r="RGQ651" s="716"/>
      <c r="RGR651" s="716"/>
      <c r="RGS651" s="716"/>
      <c r="RGT651" s="716"/>
      <c r="RGU651" s="716"/>
      <c r="RGV651" s="716"/>
      <c r="RGW651" s="716"/>
      <c r="RGX651" s="716"/>
      <c r="RGY651" s="716"/>
      <c r="RGZ651" s="716"/>
      <c r="RHA651" s="716"/>
      <c r="RHB651" s="716"/>
      <c r="RHC651" s="716"/>
      <c r="RHD651" s="716"/>
      <c r="RHE651" s="716"/>
      <c r="RHF651" s="716"/>
      <c r="RHG651" s="716"/>
      <c r="RHH651" s="716"/>
      <c r="RHI651" s="716"/>
      <c r="RHJ651" s="716"/>
      <c r="RHK651" s="716"/>
      <c r="RHL651" s="716"/>
      <c r="RHM651" s="716"/>
      <c r="RHN651" s="716"/>
      <c r="RHO651" s="716"/>
      <c r="RHP651" s="716"/>
      <c r="RHQ651" s="716"/>
      <c r="RHR651" s="716"/>
      <c r="RHS651" s="716"/>
      <c r="RHT651" s="716"/>
      <c r="RHU651" s="716"/>
      <c r="RHV651" s="716"/>
      <c r="RHW651" s="716"/>
      <c r="RHX651" s="716"/>
      <c r="RHY651" s="716"/>
      <c r="RHZ651" s="716"/>
      <c r="RIA651" s="716"/>
      <c r="RIB651" s="716"/>
      <c r="RIC651" s="716"/>
      <c r="RID651" s="716"/>
      <c r="RIE651" s="716"/>
      <c r="RIF651" s="716"/>
      <c r="RIG651" s="716"/>
      <c r="RIH651" s="716"/>
      <c r="RII651" s="716"/>
      <c r="RIJ651" s="716"/>
      <c r="RIK651" s="716"/>
      <c r="RIL651" s="716"/>
      <c r="RIM651" s="716"/>
      <c r="RIN651" s="716"/>
      <c r="RIO651" s="716"/>
      <c r="RIP651" s="716"/>
      <c r="RIQ651" s="716"/>
      <c r="RIR651" s="716"/>
      <c r="RIS651" s="716"/>
      <c r="RIT651" s="716"/>
      <c r="RIU651" s="716"/>
      <c r="RIV651" s="716"/>
      <c r="RIW651" s="716"/>
      <c r="RIX651" s="716"/>
      <c r="RIY651" s="716"/>
      <c r="RIZ651" s="716"/>
      <c r="RJA651" s="716"/>
      <c r="RJB651" s="716"/>
      <c r="RJC651" s="716"/>
      <c r="RJD651" s="716"/>
      <c r="RJE651" s="716"/>
      <c r="RJF651" s="716"/>
      <c r="RJG651" s="716"/>
      <c r="RJH651" s="716"/>
      <c r="RJI651" s="716"/>
      <c r="RJJ651" s="716"/>
      <c r="RJK651" s="716"/>
      <c r="RJL651" s="716"/>
      <c r="RJM651" s="716"/>
      <c r="RJN651" s="716"/>
      <c r="RJO651" s="716"/>
      <c r="RJP651" s="716"/>
      <c r="RJQ651" s="716"/>
      <c r="RJR651" s="716"/>
      <c r="RJS651" s="716"/>
      <c r="RJT651" s="716"/>
      <c r="RJU651" s="716"/>
      <c r="RJV651" s="716"/>
      <c r="RJW651" s="716"/>
      <c r="RJX651" s="716"/>
      <c r="RJY651" s="716"/>
      <c r="RJZ651" s="716"/>
      <c r="RKA651" s="716"/>
      <c r="RKB651" s="716"/>
      <c r="RKC651" s="716"/>
      <c r="RKD651" s="716"/>
      <c r="RKE651" s="716"/>
      <c r="RKF651" s="716"/>
      <c r="RKG651" s="716"/>
      <c r="RKH651" s="716"/>
      <c r="RKI651" s="716"/>
      <c r="RKJ651" s="716"/>
      <c r="RKK651" s="716"/>
      <c r="RKL651" s="716"/>
      <c r="RKM651" s="716"/>
      <c r="RKN651" s="716"/>
      <c r="RKO651" s="716"/>
      <c r="RKP651" s="716"/>
      <c r="RKQ651" s="716"/>
      <c r="RKR651" s="716"/>
      <c r="RKS651" s="716"/>
      <c r="RKT651" s="716"/>
      <c r="RKU651" s="716"/>
      <c r="RKV651" s="716"/>
      <c r="RKW651" s="716"/>
      <c r="RKX651" s="716"/>
      <c r="RKY651" s="716"/>
      <c r="RKZ651" s="716"/>
      <c r="RLA651" s="716"/>
      <c r="RLB651" s="716"/>
      <c r="RLC651" s="716"/>
      <c r="RLD651" s="716"/>
      <c r="RLE651" s="716"/>
      <c r="RLF651" s="716"/>
      <c r="RLG651" s="716"/>
      <c r="RLH651" s="716"/>
      <c r="RLI651" s="716"/>
      <c r="RLJ651" s="716"/>
      <c r="RLK651" s="716"/>
      <c r="RLL651" s="716"/>
      <c r="RLM651" s="716"/>
      <c r="RLN651" s="716"/>
      <c r="RLO651" s="716"/>
      <c r="RLP651" s="716"/>
      <c r="RLQ651" s="716"/>
      <c r="RLR651" s="716"/>
      <c r="RLS651" s="716"/>
      <c r="RLT651" s="716"/>
      <c r="RLU651" s="716"/>
      <c r="RLV651" s="716"/>
      <c r="RLW651" s="716"/>
      <c r="RLX651" s="716"/>
      <c r="RLY651" s="716"/>
      <c r="RLZ651" s="716"/>
      <c r="RMA651" s="716"/>
      <c r="RMB651" s="716"/>
      <c r="RMC651" s="716"/>
      <c r="RMD651" s="716"/>
      <c r="RME651" s="716"/>
      <c r="RMF651" s="716"/>
      <c r="RMG651" s="716"/>
      <c r="RMH651" s="716"/>
      <c r="RMI651" s="716"/>
      <c r="RMJ651" s="716"/>
      <c r="RMK651" s="716"/>
      <c r="RML651" s="716"/>
      <c r="RMM651" s="716"/>
      <c r="RMN651" s="716"/>
      <c r="RMO651" s="716"/>
      <c r="RMP651" s="716"/>
      <c r="RMQ651" s="716"/>
      <c r="RMR651" s="716"/>
      <c r="RMS651" s="716"/>
      <c r="RMT651" s="716"/>
      <c r="RMU651" s="716"/>
      <c r="RMV651" s="716"/>
      <c r="RMW651" s="716"/>
      <c r="RMX651" s="716"/>
      <c r="RMY651" s="716"/>
      <c r="RMZ651" s="716"/>
      <c r="RNA651" s="716"/>
      <c r="RNB651" s="716"/>
      <c r="RNC651" s="716"/>
      <c r="RND651" s="716"/>
      <c r="RNE651" s="716"/>
      <c r="RNF651" s="716"/>
      <c r="RNG651" s="716"/>
      <c r="RNH651" s="716"/>
      <c r="RNI651" s="716"/>
      <c r="RNJ651" s="716"/>
      <c r="RNK651" s="716"/>
      <c r="RNL651" s="716"/>
      <c r="RNM651" s="716"/>
      <c r="RNN651" s="716"/>
      <c r="RNO651" s="716"/>
      <c r="RNP651" s="716"/>
      <c r="RNQ651" s="716"/>
      <c r="RNR651" s="716"/>
      <c r="RNS651" s="716"/>
      <c r="RNT651" s="716"/>
      <c r="RNU651" s="716"/>
      <c r="RNV651" s="716"/>
      <c r="RNW651" s="716"/>
      <c r="RNX651" s="716"/>
      <c r="RNY651" s="716"/>
      <c r="RNZ651" s="716"/>
      <c r="ROA651" s="716"/>
      <c r="ROB651" s="716"/>
      <c r="ROC651" s="716"/>
      <c r="ROD651" s="716"/>
      <c r="ROE651" s="716"/>
      <c r="ROF651" s="716"/>
      <c r="ROG651" s="716"/>
      <c r="ROH651" s="716"/>
      <c r="ROI651" s="716"/>
      <c r="ROJ651" s="716"/>
      <c r="ROK651" s="716"/>
      <c r="ROL651" s="716"/>
      <c r="ROM651" s="716"/>
      <c r="RON651" s="716"/>
      <c r="ROO651" s="716"/>
      <c r="ROP651" s="716"/>
      <c r="ROQ651" s="716"/>
      <c r="ROR651" s="716"/>
      <c r="ROS651" s="716"/>
      <c r="ROT651" s="716"/>
      <c r="ROU651" s="716"/>
      <c r="ROV651" s="716"/>
      <c r="ROW651" s="716"/>
      <c r="ROX651" s="716"/>
      <c r="ROY651" s="716"/>
      <c r="ROZ651" s="716"/>
      <c r="RPA651" s="716"/>
      <c r="RPB651" s="716"/>
      <c r="RPC651" s="716"/>
      <c r="RPD651" s="716"/>
      <c r="RPE651" s="716"/>
      <c r="RPF651" s="716"/>
      <c r="RPG651" s="716"/>
      <c r="RPH651" s="716"/>
      <c r="RPI651" s="716"/>
      <c r="RPJ651" s="716"/>
      <c r="RPK651" s="716"/>
      <c r="RPL651" s="716"/>
      <c r="RPM651" s="716"/>
      <c r="RPN651" s="716"/>
      <c r="RPO651" s="716"/>
      <c r="RPP651" s="716"/>
      <c r="RPQ651" s="716"/>
      <c r="RPR651" s="716"/>
      <c r="RPS651" s="716"/>
      <c r="RPT651" s="716"/>
      <c r="RPU651" s="716"/>
      <c r="RPV651" s="716"/>
      <c r="RPW651" s="716"/>
      <c r="RPX651" s="716"/>
      <c r="RPY651" s="716"/>
      <c r="RPZ651" s="716"/>
      <c r="RQA651" s="716"/>
      <c r="RQB651" s="716"/>
      <c r="RQC651" s="716"/>
      <c r="RQD651" s="716"/>
      <c r="RQE651" s="716"/>
      <c r="RQF651" s="716"/>
      <c r="RQG651" s="716"/>
      <c r="RQH651" s="716"/>
      <c r="RQI651" s="716"/>
      <c r="RQJ651" s="716"/>
      <c r="RQK651" s="716"/>
      <c r="RQL651" s="716"/>
      <c r="RQM651" s="716"/>
      <c r="RQN651" s="716"/>
      <c r="RQO651" s="716"/>
      <c r="RQP651" s="716"/>
      <c r="RQQ651" s="716"/>
      <c r="RQR651" s="716"/>
      <c r="RQS651" s="716"/>
      <c r="RQT651" s="716"/>
      <c r="RQU651" s="716"/>
      <c r="RQV651" s="716"/>
      <c r="RQW651" s="716"/>
      <c r="RQX651" s="716"/>
      <c r="RQY651" s="716"/>
      <c r="RQZ651" s="716"/>
      <c r="RRA651" s="716"/>
      <c r="RRB651" s="716"/>
      <c r="RRC651" s="716"/>
      <c r="RRD651" s="716"/>
      <c r="RRE651" s="716"/>
      <c r="RRF651" s="716"/>
      <c r="RRG651" s="716"/>
      <c r="RRH651" s="716"/>
      <c r="RRI651" s="716"/>
      <c r="RRJ651" s="716"/>
      <c r="RRK651" s="716"/>
      <c r="RRL651" s="716"/>
      <c r="RRM651" s="716"/>
      <c r="RRN651" s="716"/>
      <c r="RRO651" s="716"/>
      <c r="RRP651" s="716"/>
      <c r="RRQ651" s="716"/>
      <c r="RRR651" s="716"/>
      <c r="RRS651" s="716"/>
      <c r="RRT651" s="716"/>
      <c r="RRU651" s="716"/>
      <c r="RRV651" s="716"/>
      <c r="RRW651" s="716"/>
      <c r="RRX651" s="716"/>
      <c r="RRY651" s="716"/>
      <c r="RRZ651" s="716"/>
      <c r="RSA651" s="716"/>
      <c r="RSB651" s="716"/>
      <c r="RSC651" s="716"/>
      <c r="RSD651" s="716"/>
      <c r="RSE651" s="716"/>
      <c r="RSF651" s="716"/>
      <c r="RSG651" s="716"/>
      <c r="RSH651" s="716"/>
      <c r="RSI651" s="716"/>
      <c r="RSJ651" s="716"/>
      <c r="RSK651" s="716"/>
      <c r="RSL651" s="716"/>
      <c r="RSM651" s="716"/>
      <c r="RSN651" s="716"/>
      <c r="RSO651" s="716"/>
      <c r="RSP651" s="716"/>
      <c r="RSQ651" s="716"/>
      <c r="RSR651" s="716"/>
      <c r="RSS651" s="716"/>
      <c r="RST651" s="716"/>
      <c r="RSU651" s="716"/>
      <c r="RSV651" s="716"/>
      <c r="RSW651" s="716"/>
      <c r="RSX651" s="716"/>
      <c r="RSY651" s="716"/>
      <c r="RSZ651" s="716"/>
      <c r="RTA651" s="716"/>
      <c r="RTB651" s="716"/>
      <c r="RTC651" s="716"/>
      <c r="RTD651" s="716"/>
      <c r="RTE651" s="716"/>
      <c r="RTF651" s="716"/>
      <c r="RTG651" s="716"/>
      <c r="RTH651" s="716"/>
      <c r="RTI651" s="716"/>
      <c r="RTJ651" s="716"/>
      <c r="RTK651" s="716"/>
      <c r="RTL651" s="716"/>
      <c r="RTM651" s="716"/>
      <c r="RTN651" s="716"/>
      <c r="RTO651" s="716"/>
      <c r="RTP651" s="716"/>
      <c r="RTQ651" s="716"/>
      <c r="RTR651" s="716"/>
      <c r="RTS651" s="716"/>
      <c r="RTT651" s="716"/>
      <c r="RTU651" s="716"/>
      <c r="RTV651" s="716"/>
      <c r="RTW651" s="716"/>
      <c r="RTX651" s="716"/>
      <c r="RTY651" s="716"/>
      <c r="RTZ651" s="716"/>
      <c r="RUA651" s="716"/>
      <c r="RUB651" s="716"/>
      <c r="RUC651" s="716"/>
      <c r="RUD651" s="716"/>
      <c r="RUE651" s="716"/>
      <c r="RUF651" s="716"/>
      <c r="RUG651" s="716"/>
      <c r="RUH651" s="716"/>
      <c r="RUI651" s="716"/>
      <c r="RUJ651" s="716"/>
      <c r="RUK651" s="716"/>
      <c r="RUL651" s="716"/>
      <c r="RUM651" s="716"/>
      <c r="RUN651" s="716"/>
      <c r="RUO651" s="716"/>
      <c r="RUP651" s="716"/>
      <c r="RUQ651" s="716"/>
      <c r="RUR651" s="716"/>
      <c r="RUS651" s="716"/>
      <c r="RUT651" s="716"/>
      <c r="RUU651" s="716"/>
      <c r="RUV651" s="716"/>
      <c r="RUW651" s="716"/>
      <c r="RUX651" s="716"/>
      <c r="RUY651" s="716"/>
      <c r="RUZ651" s="716"/>
      <c r="RVA651" s="716"/>
      <c r="RVB651" s="716"/>
      <c r="RVC651" s="716"/>
      <c r="RVD651" s="716"/>
      <c r="RVE651" s="716"/>
      <c r="RVF651" s="716"/>
      <c r="RVG651" s="716"/>
      <c r="RVH651" s="716"/>
      <c r="RVI651" s="716"/>
      <c r="RVJ651" s="716"/>
      <c r="RVK651" s="716"/>
      <c r="RVL651" s="716"/>
      <c r="RVM651" s="716"/>
      <c r="RVN651" s="716"/>
      <c r="RVO651" s="716"/>
      <c r="RVP651" s="716"/>
      <c r="RVQ651" s="716"/>
      <c r="RVR651" s="716"/>
      <c r="RVS651" s="716"/>
      <c r="RVT651" s="716"/>
      <c r="RVU651" s="716"/>
      <c r="RVV651" s="716"/>
      <c r="RVW651" s="716"/>
      <c r="RVX651" s="716"/>
      <c r="RVY651" s="716"/>
      <c r="RVZ651" s="716"/>
      <c r="RWA651" s="716"/>
      <c r="RWB651" s="716"/>
      <c r="RWC651" s="716"/>
      <c r="RWD651" s="716"/>
      <c r="RWE651" s="716"/>
      <c r="RWF651" s="716"/>
      <c r="RWG651" s="716"/>
      <c r="RWH651" s="716"/>
      <c r="RWI651" s="716"/>
      <c r="RWJ651" s="716"/>
      <c r="RWK651" s="716"/>
      <c r="RWL651" s="716"/>
      <c r="RWM651" s="716"/>
      <c r="RWN651" s="716"/>
      <c r="RWO651" s="716"/>
      <c r="RWP651" s="716"/>
      <c r="RWQ651" s="716"/>
      <c r="RWR651" s="716"/>
      <c r="RWS651" s="716"/>
      <c r="RWT651" s="716"/>
      <c r="RWU651" s="716"/>
      <c r="RWV651" s="716"/>
      <c r="RWW651" s="716"/>
      <c r="RWX651" s="716"/>
      <c r="RWY651" s="716"/>
      <c r="RWZ651" s="716"/>
      <c r="RXA651" s="716"/>
      <c r="RXB651" s="716"/>
      <c r="RXC651" s="716"/>
      <c r="RXD651" s="716"/>
      <c r="RXE651" s="716"/>
      <c r="RXF651" s="716"/>
      <c r="RXG651" s="716"/>
      <c r="RXH651" s="716"/>
      <c r="RXI651" s="716"/>
      <c r="RXJ651" s="716"/>
      <c r="RXK651" s="716"/>
      <c r="RXL651" s="716"/>
      <c r="RXM651" s="716"/>
      <c r="RXN651" s="716"/>
      <c r="RXO651" s="716"/>
      <c r="RXP651" s="716"/>
      <c r="RXQ651" s="716"/>
      <c r="RXR651" s="716"/>
      <c r="RXS651" s="716"/>
      <c r="RXT651" s="716"/>
      <c r="RXU651" s="716"/>
      <c r="RXV651" s="716"/>
      <c r="RXW651" s="716"/>
      <c r="RXX651" s="716"/>
      <c r="RXY651" s="716"/>
      <c r="RXZ651" s="716"/>
      <c r="RYA651" s="716"/>
      <c r="RYB651" s="716"/>
      <c r="RYC651" s="716"/>
      <c r="RYD651" s="716"/>
      <c r="RYE651" s="716"/>
      <c r="RYF651" s="716"/>
      <c r="RYG651" s="716"/>
      <c r="RYH651" s="716"/>
      <c r="RYI651" s="716"/>
      <c r="RYJ651" s="716"/>
      <c r="RYK651" s="716"/>
      <c r="RYL651" s="716"/>
      <c r="RYM651" s="716"/>
      <c r="RYN651" s="716"/>
      <c r="RYO651" s="716"/>
      <c r="RYP651" s="716"/>
      <c r="RYQ651" s="716"/>
      <c r="RYR651" s="716"/>
      <c r="RYS651" s="716"/>
      <c r="RYT651" s="716"/>
      <c r="RYU651" s="716"/>
      <c r="RYV651" s="716"/>
      <c r="RYW651" s="716"/>
      <c r="RYX651" s="716"/>
      <c r="RYY651" s="716"/>
      <c r="RYZ651" s="716"/>
      <c r="RZA651" s="716"/>
      <c r="RZB651" s="716"/>
      <c r="RZC651" s="716"/>
      <c r="RZD651" s="716"/>
      <c r="RZE651" s="716"/>
      <c r="RZF651" s="716"/>
      <c r="RZG651" s="716"/>
      <c r="RZH651" s="716"/>
      <c r="RZI651" s="716"/>
      <c r="RZJ651" s="716"/>
      <c r="RZK651" s="716"/>
      <c r="RZL651" s="716"/>
      <c r="RZM651" s="716"/>
      <c r="RZN651" s="716"/>
      <c r="RZO651" s="716"/>
      <c r="RZP651" s="716"/>
      <c r="RZQ651" s="716"/>
      <c r="RZR651" s="716"/>
      <c r="RZS651" s="716"/>
      <c r="RZT651" s="716"/>
      <c r="RZU651" s="716"/>
      <c r="RZV651" s="716"/>
      <c r="RZW651" s="716"/>
      <c r="RZX651" s="716"/>
      <c r="RZY651" s="716"/>
      <c r="RZZ651" s="716"/>
      <c r="SAA651" s="716"/>
      <c r="SAB651" s="716"/>
      <c r="SAC651" s="716"/>
      <c r="SAD651" s="716"/>
      <c r="SAE651" s="716"/>
      <c r="SAF651" s="716"/>
      <c r="SAG651" s="716"/>
      <c r="SAH651" s="716"/>
      <c r="SAI651" s="716"/>
      <c r="SAJ651" s="716"/>
      <c r="SAK651" s="716"/>
      <c r="SAL651" s="716"/>
      <c r="SAM651" s="716"/>
      <c r="SAN651" s="716"/>
      <c r="SAO651" s="716"/>
      <c r="SAP651" s="716"/>
      <c r="SAQ651" s="716"/>
      <c r="SAR651" s="716"/>
      <c r="SAS651" s="716"/>
      <c r="SAT651" s="716"/>
      <c r="SAU651" s="716"/>
      <c r="SAV651" s="716"/>
      <c r="SAW651" s="716"/>
      <c r="SAX651" s="716"/>
      <c r="SAY651" s="716"/>
      <c r="SAZ651" s="716"/>
      <c r="SBA651" s="716"/>
      <c r="SBB651" s="716"/>
      <c r="SBC651" s="716"/>
      <c r="SBD651" s="716"/>
      <c r="SBE651" s="716"/>
      <c r="SBF651" s="716"/>
      <c r="SBG651" s="716"/>
      <c r="SBH651" s="716"/>
      <c r="SBI651" s="716"/>
      <c r="SBJ651" s="716"/>
      <c r="SBK651" s="716"/>
      <c r="SBL651" s="716"/>
      <c r="SBM651" s="716"/>
      <c r="SBN651" s="716"/>
      <c r="SBO651" s="716"/>
      <c r="SBP651" s="716"/>
      <c r="SBQ651" s="716"/>
      <c r="SBR651" s="716"/>
      <c r="SBS651" s="716"/>
      <c r="SBT651" s="716"/>
      <c r="SBU651" s="716"/>
      <c r="SBV651" s="716"/>
      <c r="SBW651" s="716"/>
      <c r="SBX651" s="716"/>
      <c r="SBY651" s="716"/>
      <c r="SBZ651" s="716"/>
      <c r="SCA651" s="716"/>
      <c r="SCB651" s="716"/>
      <c r="SCC651" s="716"/>
      <c r="SCD651" s="716"/>
      <c r="SCE651" s="716"/>
      <c r="SCF651" s="716"/>
      <c r="SCG651" s="716"/>
      <c r="SCH651" s="716"/>
      <c r="SCI651" s="716"/>
      <c r="SCJ651" s="716"/>
      <c r="SCK651" s="716"/>
      <c r="SCL651" s="716"/>
      <c r="SCM651" s="716"/>
      <c r="SCN651" s="716"/>
      <c r="SCO651" s="716"/>
      <c r="SCP651" s="716"/>
      <c r="SCQ651" s="716"/>
      <c r="SCR651" s="716"/>
      <c r="SCS651" s="716"/>
      <c r="SCT651" s="716"/>
      <c r="SCU651" s="716"/>
      <c r="SCV651" s="716"/>
      <c r="SCW651" s="716"/>
      <c r="SCX651" s="716"/>
      <c r="SCY651" s="716"/>
      <c r="SCZ651" s="716"/>
      <c r="SDA651" s="716"/>
      <c r="SDB651" s="716"/>
      <c r="SDC651" s="716"/>
      <c r="SDD651" s="716"/>
      <c r="SDE651" s="716"/>
      <c r="SDF651" s="716"/>
      <c r="SDG651" s="716"/>
      <c r="SDH651" s="716"/>
      <c r="SDI651" s="716"/>
      <c r="SDJ651" s="716"/>
      <c r="SDK651" s="716"/>
      <c r="SDL651" s="716"/>
      <c r="SDM651" s="716"/>
      <c r="SDN651" s="716"/>
      <c r="SDO651" s="716"/>
      <c r="SDP651" s="716"/>
      <c r="SDQ651" s="716"/>
      <c r="SDR651" s="716"/>
      <c r="SDS651" s="716"/>
      <c r="SDT651" s="716"/>
      <c r="SDU651" s="716"/>
      <c r="SDV651" s="716"/>
      <c r="SDW651" s="716"/>
      <c r="SDX651" s="716"/>
      <c r="SDY651" s="716"/>
      <c r="SDZ651" s="716"/>
      <c r="SEA651" s="716"/>
      <c r="SEB651" s="716"/>
      <c r="SEC651" s="716"/>
      <c r="SED651" s="716"/>
      <c r="SEE651" s="716"/>
      <c r="SEF651" s="716"/>
      <c r="SEG651" s="716"/>
      <c r="SEH651" s="716"/>
      <c r="SEI651" s="716"/>
      <c r="SEJ651" s="716"/>
      <c r="SEK651" s="716"/>
      <c r="SEL651" s="716"/>
      <c r="SEM651" s="716"/>
      <c r="SEN651" s="716"/>
      <c r="SEO651" s="716"/>
      <c r="SEP651" s="716"/>
      <c r="SEQ651" s="716"/>
      <c r="SER651" s="716"/>
      <c r="SES651" s="716"/>
      <c r="SET651" s="716"/>
      <c r="SEU651" s="716"/>
      <c r="SEV651" s="716"/>
      <c r="SEW651" s="716"/>
      <c r="SEX651" s="716"/>
      <c r="SEY651" s="716"/>
      <c r="SEZ651" s="716"/>
      <c r="SFA651" s="716"/>
      <c r="SFB651" s="716"/>
      <c r="SFC651" s="716"/>
      <c r="SFD651" s="716"/>
      <c r="SFE651" s="716"/>
      <c r="SFF651" s="716"/>
      <c r="SFG651" s="716"/>
      <c r="SFH651" s="716"/>
      <c r="SFI651" s="716"/>
      <c r="SFJ651" s="716"/>
      <c r="SFK651" s="716"/>
      <c r="SFL651" s="716"/>
      <c r="SFM651" s="716"/>
      <c r="SFN651" s="716"/>
      <c r="SFO651" s="716"/>
      <c r="SFP651" s="716"/>
      <c r="SFQ651" s="716"/>
      <c r="SFR651" s="716"/>
      <c r="SFS651" s="716"/>
      <c r="SFT651" s="716"/>
      <c r="SFU651" s="716"/>
      <c r="SFV651" s="716"/>
      <c r="SFW651" s="716"/>
      <c r="SFX651" s="716"/>
      <c r="SFY651" s="716"/>
      <c r="SFZ651" s="716"/>
      <c r="SGA651" s="716"/>
      <c r="SGB651" s="716"/>
      <c r="SGC651" s="716"/>
      <c r="SGD651" s="716"/>
      <c r="SGE651" s="716"/>
      <c r="SGF651" s="716"/>
      <c r="SGG651" s="716"/>
      <c r="SGH651" s="716"/>
      <c r="SGI651" s="716"/>
      <c r="SGJ651" s="716"/>
      <c r="SGK651" s="716"/>
      <c r="SGL651" s="716"/>
      <c r="SGM651" s="716"/>
      <c r="SGN651" s="716"/>
      <c r="SGO651" s="716"/>
      <c r="SGP651" s="716"/>
      <c r="SGQ651" s="716"/>
      <c r="SGR651" s="716"/>
      <c r="SGS651" s="716"/>
      <c r="SGT651" s="716"/>
      <c r="SGU651" s="716"/>
      <c r="SGV651" s="716"/>
      <c r="SGW651" s="716"/>
      <c r="SGX651" s="716"/>
      <c r="SGY651" s="716"/>
      <c r="SGZ651" s="716"/>
      <c r="SHA651" s="716"/>
      <c r="SHB651" s="716"/>
      <c r="SHC651" s="716"/>
      <c r="SHD651" s="716"/>
      <c r="SHE651" s="716"/>
      <c r="SHF651" s="716"/>
      <c r="SHG651" s="716"/>
      <c r="SHH651" s="716"/>
      <c r="SHI651" s="716"/>
      <c r="SHJ651" s="716"/>
      <c r="SHK651" s="716"/>
      <c r="SHL651" s="716"/>
      <c r="SHM651" s="716"/>
      <c r="SHN651" s="716"/>
      <c r="SHO651" s="716"/>
      <c r="SHP651" s="716"/>
      <c r="SHQ651" s="716"/>
      <c r="SHR651" s="716"/>
      <c r="SHS651" s="716"/>
      <c r="SHT651" s="716"/>
      <c r="SHU651" s="716"/>
      <c r="SHV651" s="716"/>
      <c r="SHW651" s="716"/>
      <c r="SHX651" s="716"/>
      <c r="SHY651" s="716"/>
      <c r="SHZ651" s="716"/>
      <c r="SIA651" s="716"/>
      <c r="SIB651" s="716"/>
      <c r="SIC651" s="716"/>
      <c r="SID651" s="716"/>
      <c r="SIE651" s="716"/>
      <c r="SIF651" s="716"/>
      <c r="SIG651" s="716"/>
      <c r="SIH651" s="716"/>
      <c r="SII651" s="716"/>
      <c r="SIJ651" s="716"/>
      <c r="SIK651" s="716"/>
      <c r="SIL651" s="716"/>
      <c r="SIM651" s="716"/>
      <c r="SIN651" s="716"/>
      <c r="SIO651" s="716"/>
      <c r="SIP651" s="716"/>
      <c r="SIQ651" s="716"/>
      <c r="SIR651" s="716"/>
      <c r="SIS651" s="716"/>
      <c r="SIT651" s="716"/>
      <c r="SIU651" s="716"/>
      <c r="SIV651" s="716"/>
      <c r="SIW651" s="716"/>
      <c r="SIX651" s="716"/>
      <c r="SIY651" s="716"/>
      <c r="SIZ651" s="716"/>
      <c r="SJA651" s="716"/>
      <c r="SJB651" s="716"/>
      <c r="SJC651" s="716"/>
      <c r="SJD651" s="716"/>
      <c r="SJE651" s="716"/>
      <c r="SJF651" s="716"/>
      <c r="SJG651" s="716"/>
      <c r="SJH651" s="716"/>
      <c r="SJI651" s="716"/>
      <c r="SJJ651" s="716"/>
      <c r="SJK651" s="716"/>
      <c r="SJL651" s="716"/>
      <c r="SJM651" s="716"/>
      <c r="SJN651" s="716"/>
      <c r="SJO651" s="716"/>
      <c r="SJP651" s="716"/>
      <c r="SJQ651" s="716"/>
      <c r="SJR651" s="716"/>
      <c r="SJS651" s="716"/>
      <c r="SJT651" s="716"/>
      <c r="SJU651" s="716"/>
      <c r="SJV651" s="716"/>
      <c r="SJW651" s="716"/>
      <c r="SJX651" s="716"/>
      <c r="SJY651" s="716"/>
      <c r="SJZ651" s="716"/>
      <c r="SKA651" s="716"/>
      <c r="SKB651" s="716"/>
      <c r="SKC651" s="716"/>
      <c r="SKD651" s="716"/>
      <c r="SKE651" s="716"/>
      <c r="SKF651" s="716"/>
      <c r="SKG651" s="716"/>
      <c r="SKH651" s="716"/>
      <c r="SKI651" s="716"/>
      <c r="SKJ651" s="716"/>
      <c r="SKK651" s="716"/>
      <c r="SKL651" s="716"/>
      <c r="SKM651" s="716"/>
      <c r="SKN651" s="716"/>
      <c r="SKO651" s="716"/>
      <c r="SKP651" s="716"/>
      <c r="SKQ651" s="716"/>
      <c r="SKR651" s="716"/>
      <c r="SKS651" s="716"/>
      <c r="SKT651" s="716"/>
      <c r="SKU651" s="716"/>
      <c r="SKV651" s="716"/>
      <c r="SKW651" s="716"/>
      <c r="SKX651" s="716"/>
      <c r="SKY651" s="716"/>
      <c r="SKZ651" s="716"/>
      <c r="SLA651" s="716"/>
      <c r="SLB651" s="716"/>
      <c r="SLC651" s="716"/>
      <c r="SLD651" s="716"/>
      <c r="SLE651" s="716"/>
      <c r="SLF651" s="716"/>
      <c r="SLG651" s="716"/>
      <c r="SLH651" s="716"/>
      <c r="SLI651" s="716"/>
      <c r="SLJ651" s="716"/>
      <c r="SLK651" s="716"/>
      <c r="SLL651" s="716"/>
      <c r="SLM651" s="716"/>
      <c r="SLN651" s="716"/>
      <c r="SLO651" s="716"/>
      <c r="SLP651" s="716"/>
      <c r="SLQ651" s="716"/>
      <c r="SLR651" s="716"/>
      <c r="SLS651" s="716"/>
      <c r="SLT651" s="716"/>
      <c r="SLU651" s="716"/>
      <c r="SLV651" s="716"/>
      <c r="SLW651" s="716"/>
      <c r="SLX651" s="716"/>
      <c r="SLY651" s="716"/>
      <c r="SLZ651" s="716"/>
      <c r="SMA651" s="716"/>
      <c r="SMB651" s="716"/>
      <c r="SMC651" s="716"/>
      <c r="SMD651" s="716"/>
      <c r="SME651" s="716"/>
      <c r="SMF651" s="716"/>
      <c r="SMG651" s="716"/>
      <c r="SMH651" s="716"/>
      <c r="SMI651" s="716"/>
      <c r="SMJ651" s="716"/>
      <c r="SMK651" s="716"/>
      <c r="SML651" s="716"/>
      <c r="SMM651" s="716"/>
      <c r="SMN651" s="716"/>
      <c r="SMO651" s="716"/>
      <c r="SMP651" s="716"/>
      <c r="SMQ651" s="716"/>
      <c r="SMR651" s="716"/>
      <c r="SMS651" s="716"/>
      <c r="SMT651" s="716"/>
      <c r="SMU651" s="716"/>
      <c r="SMV651" s="716"/>
      <c r="SMW651" s="716"/>
      <c r="SMX651" s="716"/>
      <c r="SMY651" s="716"/>
      <c r="SMZ651" s="716"/>
      <c r="SNA651" s="716"/>
      <c r="SNB651" s="716"/>
      <c r="SNC651" s="716"/>
      <c r="SND651" s="716"/>
      <c r="SNE651" s="716"/>
      <c r="SNF651" s="716"/>
      <c r="SNG651" s="716"/>
      <c r="SNH651" s="716"/>
      <c r="SNI651" s="716"/>
      <c r="SNJ651" s="716"/>
      <c r="SNK651" s="716"/>
      <c r="SNL651" s="716"/>
      <c r="SNM651" s="716"/>
      <c r="SNN651" s="716"/>
      <c r="SNO651" s="716"/>
      <c r="SNP651" s="716"/>
      <c r="SNQ651" s="716"/>
      <c r="SNR651" s="716"/>
      <c r="SNS651" s="716"/>
      <c r="SNT651" s="716"/>
      <c r="SNU651" s="716"/>
      <c r="SNV651" s="716"/>
      <c r="SNW651" s="716"/>
      <c r="SNX651" s="716"/>
      <c r="SNY651" s="716"/>
      <c r="SNZ651" s="716"/>
      <c r="SOA651" s="716"/>
      <c r="SOB651" s="716"/>
      <c r="SOC651" s="716"/>
      <c r="SOD651" s="716"/>
      <c r="SOE651" s="716"/>
      <c r="SOF651" s="716"/>
      <c r="SOG651" s="716"/>
      <c r="SOH651" s="716"/>
      <c r="SOI651" s="716"/>
      <c r="SOJ651" s="716"/>
      <c r="SOK651" s="716"/>
      <c r="SOL651" s="716"/>
      <c r="SOM651" s="716"/>
      <c r="SON651" s="716"/>
      <c r="SOO651" s="716"/>
      <c r="SOP651" s="716"/>
      <c r="SOQ651" s="716"/>
      <c r="SOR651" s="716"/>
      <c r="SOS651" s="716"/>
      <c r="SOT651" s="716"/>
      <c r="SOU651" s="716"/>
      <c r="SOV651" s="716"/>
      <c r="SOW651" s="716"/>
      <c r="SOX651" s="716"/>
      <c r="SOY651" s="716"/>
      <c r="SOZ651" s="716"/>
      <c r="SPA651" s="716"/>
      <c r="SPB651" s="716"/>
      <c r="SPC651" s="716"/>
      <c r="SPD651" s="716"/>
      <c r="SPE651" s="716"/>
      <c r="SPF651" s="716"/>
      <c r="SPG651" s="716"/>
      <c r="SPH651" s="716"/>
      <c r="SPI651" s="716"/>
      <c r="SPJ651" s="716"/>
      <c r="SPK651" s="716"/>
      <c r="SPL651" s="716"/>
      <c r="SPM651" s="716"/>
      <c r="SPN651" s="716"/>
      <c r="SPO651" s="716"/>
      <c r="SPP651" s="716"/>
      <c r="SPQ651" s="716"/>
      <c r="SPR651" s="716"/>
      <c r="SPS651" s="716"/>
      <c r="SPT651" s="716"/>
      <c r="SPU651" s="716"/>
      <c r="SPV651" s="716"/>
      <c r="SPW651" s="716"/>
      <c r="SPX651" s="716"/>
      <c r="SPY651" s="716"/>
      <c r="SPZ651" s="716"/>
      <c r="SQA651" s="716"/>
      <c r="SQB651" s="716"/>
      <c r="SQC651" s="716"/>
      <c r="SQD651" s="716"/>
      <c r="SQE651" s="716"/>
      <c r="SQF651" s="716"/>
      <c r="SQG651" s="716"/>
      <c r="SQH651" s="716"/>
      <c r="SQI651" s="716"/>
      <c r="SQJ651" s="716"/>
      <c r="SQK651" s="716"/>
      <c r="SQL651" s="716"/>
      <c r="SQM651" s="716"/>
      <c r="SQN651" s="716"/>
      <c r="SQO651" s="716"/>
      <c r="SQP651" s="716"/>
      <c r="SQQ651" s="716"/>
      <c r="SQR651" s="716"/>
      <c r="SQS651" s="716"/>
      <c r="SQT651" s="716"/>
      <c r="SQU651" s="716"/>
      <c r="SQV651" s="716"/>
      <c r="SQW651" s="716"/>
      <c r="SQX651" s="716"/>
      <c r="SQY651" s="716"/>
      <c r="SQZ651" s="716"/>
      <c r="SRA651" s="716"/>
      <c r="SRB651" s="716"/>
      <c r="SRC651" s="716"/>
      <c r="SRD651" s="716"/>
      <c r="SRE651" s="716"/>
      <c r="SRF651" s="716"/>
      <c r="SRG651" s="716"/>
      <c r="SRH651" s="716"/>
      <c r="SRI651" s="716"/>
      <c r="SRJ651" s="716"/>
      <c r="SRK651" s="716"/>
      <c r="SRL651" s="716"/>
      <c r="SRM651" s="716"/>
      <c r="SRN651" s="716"/>
      <c r="SRO651" s="716"/>
      <c r="SRP651" s="716"/>
      <c r="SRQ651" s="716"/>
      <c r="SRR651" s="716"/>
      <c r="SRS651" s="716"/>
      <c r="SRT651" s="716"/>
      <c r="SRU651" s="716"/>
      <c r="SRV651" s="716"/>
      <c r="SRW651" s="716"/>
      <c r="SRX651" s="716"/>
      <c r="SRY651" s="716"/>
      <c r="SRZ651" s="716"/>
      <c r="SSA651" s="716"/>
      <c r="SSB651" s="716"/>
      <c r="SSC651" s="716"/>
      <c r="SSD651" s="716"/>
      <c r="SSE651" s="716"/>
      <c r="SSF651" s="716"/>
      <c r="SSG651" s="716"/>
      <c r="SSH651" s="716"/>
      <c r="SSI651" s="716"/>
      <c r="SSJ651" s="716"/>
      <c r="SSK651" s="716"/>
      <c r="SSL651" s="716"/>
      <c r="SSM651" s="716"/>
      <c r="SSN651" s="716"/>
      <c r="SSO651" s="716"/>
      <c r="SSP651" s="716"/>
      <c r="SSQ651" s="716"/>
      <c r="SSR651" s="716"/>
      <c r="SSS651" s="716"/>
      <c r="SST651" s="716"/>
      <c r="SSU651" s="716"/>
      <c r="SSV651" s="716"/>
      <c r="SSW651" s="716"/>
      <c r="SSX651" s="716"/>
      <c r="SSY651" s="716"/>
      <c r="SSZ651" s="716"/>
      <c r="STA651" s="716"/>
      <c r="STB651" s="716"/>
      <c r="STC651" s="716"/>
      <c r="STD651" s="716"/>
      <c r="STE651" s="716"/>
      <c r="STF651" s="716"/>
      <c r="STG651" s="716"/>
      <c r="STH651" s="716"/>
      <c r="STI651" s="716"/>
      <c r="STJ651" s="716"/>
      <c r="STK651" s="716"/>
      <c r="STL651" s="716"/>
      <c r="STM651" s="716"/>
      <c r="STN651" s="716"/>
      <c r="STO651" s="716"/>
      <c r="STP651" s="716"/>
      <c r="STQ651" s="716"/>
      <c r="STR651" s="716"/>
      <c r="STS651" s="716"/>
      <c r="STT651" s="716"/>
      <c r="STU651" s="716"/>
      <c r="STV651" s="716"/>
      <c r="STW651" s="716"/>
      <c r="STX651" s="716"/>
      <c r="STY651" s="716"/>
      <c r="STZ651" s="716"/>
      <c r="SUA651" s="716"/>
      <c r="SUB651" s="716"/>
      <c r="SUC651" s="716"/>
      <c r="SUD651" s="716"/>
      <c r="SUE651" s="716"/>
      <c r="SUF651" s="716"/>
      <c r="SUG651" s="716"/>
      <c r="SUH651" s="716"/>
      <c r="SUI651" s="716"/>
      <c r="SUJ651" s="716"/>
      <c r="SUK651" s="716"/>
      <c r="SUL651" s="716"/>
      <c r="SUM651" s="716"/>
      <c r="SUN651" s="716"/>
      <c r="SUO651" s="716"/>
      <c r="SUP651" s="716"/>
      <c r="SUQ651" s="716"/>
      <c r="SUR651" s="716"/>
      <c r="SUS651" s="716"/>
      <c r="SUT651" s="716"/>
      <c r="SUU651" s="716"/>
      <c r="SUV651" s="716"/>
      <c r="SUW651" s="716"/>
      <c r="SUX651" s="716"/>
      <c r="SUY651" s="716"/>
      <c r="SUZ651" s="716"/>
      <c r="SVA651" s="716"/>
      <c r="SVB651" s="716"/>
      <c r="SVC651" s="716"/>
      <c r="SVD651" s="716"/>
      <c r="SVE651" s="716"/>
      <c r="SVF651" s="716"/>
      <c r="SVG651" s="716"/>
      <c r="SVH651" s="716"/>
      <c r="SVI651" s="716"/>
      <c r="SVJ651" s="716"/>
      <c r="SVK651" s="716"/>
      <c r="SVL651" s="716"/>
      <c r="SVM651" s="716"/>
      <c r="SVN651" s="716"/>
      <c r="SVO651" s="716"/>
      <c r="SVP651" s="716"/>
      <c r="SVQ651" s="716"/>
      <c r="SVR651" s="716"/>
      <c r="SVS651" s="716"/>
      <c r="SVT651" s="716"/>
      <c r="SVU651" s="716"/>
      <c r="SVV651" s="716"/>
      <c r="SVW651" s="716"/>
      <c r="SVX651" s="716"/>
      <c r="SVY651" s="716"/>
      <c r="SVZ651" s="716"/>
      <c r="SWA651" s="716"/>
      <c r="SWB651" s="716"/>
      <c r="SWC651" s="716"/>
      <c r="SWD651" s="716"/>
      <c r="SWE651" s="716"/>
      <c r="SWF651" s="716"/>
      <c r="SWG651" s="716"/>
      <c r="SWH651" s="716"/>
      <c r="SWI651" s="716"/>
      <c r="SWJ651" s="716"/>
      <c r="SWK651" s="716"/>
      <c r="SWL651" s="716"/>
      <c r="SWM651" s="716"/>
      <c r="SWN651" s="716"/>
      <c r="SWO651" s="716"/>
      <c r="SWP651" s="716"/>
      <c r="SWQ651" s="716"/>
      <c r="SWR651" s="716"/>
      <c r="SWS651" s="716"/>
      <c r="SWT651" s="716"/>
      <c r="SWU651" s="716"/>
      <c r="SWV651" s="716"/>
      <c r="SWW651" s="716"/>
      <c r="SWX651" s="716"/>
      <c r="SWY651" s="716"/>
      <c r="SWZ651" s="716"/>
      <c r="SXA651" s="716"/>
      <c r="SXB651" s="716"/>
      <c r="SXC651" s="716"/>
      <c r="SXD651" s="716"/>
      <c r="SXE651" s="716"/>
      <c r="SXF651" s="716"/>
      <c r="SXG651" s="716"/>
      <c r="SXH651" s="716"/>
      <c r="SXI651" s="716"/>
      <c r="SXJ651" s="716"/>
      <c r="SXK651" s="716"/>
      <c r="SXL651" s="716"/>
      <c r="SXM651" s="716"/>
      <c r="SXN651" s="716"/>
      <c r="SXO651" s="716"/>
      <c r="SXP651" s="716"/>
      <c r="SXQ651" s="716"/>
      <c r="SXR651" s="716"/>
      <c r="SXS651" s="716"/>
      <c r="SXT651" s="716"/>
      <c r="SXU651" s="716"/>
      <c r="SXV651" s="716"/>
      <c r="SXW651" s="716"/>
      <c r="SXX651" s="716"/>
      <c r="SXY651" s="716"/>
      <c r="SXZ651" s="716"/>
      <c r="SYA651" s="716"/>
      <c r="SYB651" s="716"/>
      <c r="SYC651" s="716"/>
      <c r="SYD651" s="716"/>
      <c r="SYE651" s="716"/>
      <c r="SYF651" s="716"/>
      <c r="SYG651" s="716"/>
      <c r="SYH651" s="716"/>
      <c r="SYI651" s="716"/>
      <c r="SYJ651" s="716"/>
      <c r="SYK651" s="716"/>
      <c r="SYL651" s="716"/>
      <c r="SYM651" s="716"/>
      <c r="SYN651" s="716"/>
      <c r="SYO651" s="716"/>
      <c r="SYP651" s="716"/>
      <c r="SYQ651" s="716"/>
      <c r="SYR651" s="716"/>
      <c r="SYS651" s="716"/>
      <c r="SYT651" s="716"/>
      <c r="SYU651" s="716"/>
      <c r="SYV651" s="716"/>
      <c r="SYW651" s="716"/>
      <c r="SYX651" s="716"/>
      <c r="SYY651" s="716"/>
      <c r="SYZ651" s="716"/>
      <c r="SZA651" s="716"/>
      <c r="SZB651" s="716"/>
      <c r="SZC651" s="716"/>
      <c r="SZD651" s="716"/>
      <c r="SZE651" s="716"/>
      <c r="SZF651" s="716"/>
      <c r="SZG651" s="716"/>
      <c r="SZH651" s="716"/>
      <c r="SZI651" s="716"/>
      <c r="SZJ651" s="716"/>
      <c r="SZK651" s="716"/>
      <c r="SZL651" s="716"/>
      <c r="SZM651" s="716"/>
      <c r="SZN651" s="716"/>
      <c r="SZO651" s="716"/>
      <c r="SZP651" s="716"/>
      <c r="SZQ651" s="716"/>
      <c r="SZR651" s="716"/>
      <c r="SZS651" s="716"/>
      <c r="SZT651" s="716"/>
      <c r="SZU651" s="716"/>
      <c r="SZV651" s="716"/>
      <c r="SZW651" s="716"/>
      <c r="SZX651" s="716"/>
      <c r="SZY651" s="716"/>
      <c r="SZZ651" s="716"/>
      <c r="TAA651" s="716"/>
      <c r="TAB651" s="716"/>
      <c r="TAC651" s="716"/>
      <c r="TAD651" s="716"/>
      <c r="TAE651" s="716"/>
      <c r="TAF651" s="716"/>
      <c r="TAG651" s="716"/>
      <c r="TAH651" s="716"/>
      <c r="TAI651" s="716"/>
      <c r="TAJ651" s="716"/>
      <c r="TAK651" s="716"/>
      <c r="TAL651" s="716"/>
      <c r="TAM651" s="716"/>
      <c r="TAN651" s="716"/>
      <c r="TAO651" s="716"/>
      <c r="TAP651" s="716"/>
      <c r="TAQ651" s="716"/>
      <c r="TAR651" s="716"/>
      <c r="TAS651" s="716"/>
      <c r="TAT651" s="716"/>
      <c r="TAU651" s="716"/>
      <c r="TAV651" s="716"/>
      <c r="TAW651" s="716"/>
      <c r="TAX651" s="716"/>
      <c r="TAY651" s="716"/>
      <c r="TAZ651" s="716"/>
      <c r="TBA651" s="716"/>
      <c r="TBB651" s="716"/>
      <c r="TBC651" s="716"/>
      <c r="TBD651" s="716"/>
      <c r="TBE651" s="716"/>
      <c r="TBF651" s="716"/>
      <c r="TBG651" s="716"/>
      <c r="TBH651" s="716"/>
      <c r="TBI651" s="716"/>
      <c r="TBJ651" s="716"/>
      <c r="TBK651" s="716"/>
      <c r="TBL651" s="716"/>
      <c r="TBM651" s="716"/>
      <c r="TBN651" s="716"/>
      <c r="TBO651" s="716"/>
      <c r="TBP651" s="716"/>
      <c r="TBQ651" s="716"/>
      <c r="TBR651" s="716"/>
      <c r="TBS651" s="716"/>
      <c r="TBT651" s="716"/>
      <c r="TBU651" s="716"/>
      <c r="TBV651" s="716"/>
      <c r="TBW651" s="716"/>
      <c r="TBX651" s="716"/>
      <c r="TBY651" s="716"/>
      <c r="TBZ651" s="716"/>
      <c r="TCA651" s="716"/>
      <c r="TCB651" s="716"/>
      <c r="TCC651" s="716"/>
      <c r="TCD651" s="716"/>
      <c r="TCE651" s="716"/>
      <c r="TCF651" s="716"/>
      <c r="TCG651" s="716"/>
      <c r="TCH651" s="716"/>
      <c r="TCI651" s="716"/>
      <c r="TCJ651" s="716"/>
      <c r="TCK651" s="716"/>
      <c r="TCL651" s="716"/>
      <c r="TCM651" s="716"/>
      <c r="TCN651" s="716"/>
      <c r="TCO651" s="716"/>
      <c r="TCP651" s="716"/>
      <c r="TCQ651" s="716"/>
      <c r="TCR651" s="716"/>
      <c r="TCS651" s="716"/>
      <c r="TCT651" s="716"/>
      <c r="TCU651" s="716"/>
      <c r="TCV651" s="716"/>
      <c r="TCW651" s="716"/>
      <c r="TCX651" s="716"/>
      <c r="TCY651" s="716"/>
      <c r="TCZ651" s="716"/>
      <c r="TDA651" s="716"/>
      <c r="TDB651" s="716"/>
      <c r="TDC651" s="716"/>
      <c r="TDD651" s="716"/>
      <c r="TDE651" s="716"/>
      <c r="TDF651" s="716"/>
      <c r="TDG651" s="716"/>
      <c r="TDH651" s="716"/>
      <c r="TDI651" s="716"/>
      <c r="TDJ651" s="716"/>
      <c r="TDK651" s="716"/>
      <c r="TDL651" s="716"/>
      <c r="TDM651" s="716"/>
      <c r="TDN651" s="716"/>
      <c r="TDO651" s="716"/>
      <c r="TDP651" s="716"/>
      <c r="TDQ651" s="716"/>
      <c r="TDR651" s="716"/>
      <c r="TDS651" s="716"/>
      <c r="TDT651" s="716"/>
      <c r="TDU651" s="716"/>
      <c r="TDV651" s="716"/>
      <c r="TDW651" s="716"/>
      <c r="TDX651" s="716"/>
      <c r="TDY651" s="716"/>
      <c r="TDZ651" s="716"/>
      <c r="TEA651" s="716"/>
      <c r="TEB651" s="716"/>
      <c r="TEC651" s="716"/>
      <c r="TED651" s="716"/>
      <c r="TEE651" s="716"/>
      <c r="TEF651" s="716"/>
      <c r="TEG651" s="716"/>
      <c r="TEH651" s="716"/>
      <c r="TEI651" s="716"/>
      <c r="TEJ651" s="716"/>
      <c r="TEK651" s="716"/>
      <c r="TEL651" s="716"/>
      <c r="TEM651" s="716"/>
      <c r="TEN651" s="716"/>
      <c r="TEO651" s="716"/>
      <c r="TEP651" s="716"/>
      <c r="TEQ651" s="716"/>
      <c r="TER651" s="716"/>
      <c r="TES651" s="716"/>
      <c r="TET651" s="716"/>
      <c r="TEU651" s="716"/>
      <c r="TEV651" s="716"/>
      <c r="TEW651" s="716"/>
      <c r="TEX651" s="716"/>
      <c r="TEY651" s="716"/>
      <c r="TEZ651" s="716"/>
      <c r="TFA651" s="716"/>
      <c r="TFB651" s="716"/>
      <c r="TFC651" s="716"/>
      <c r="TFD651" s="716"/>
      <c r="TFE651" s="716"/>
      <c r="TFF651" s="716"/>
      <c r="TFG651" s="716"/>
      <c r="TFH651" s="716"/>
      <c r="TFI651" s="716"/>
      <c r="TFJ651" s="716"/>
      <c r="TFK651" s="716"/>
      <c r="TFL651" s="716"/>
      <c r="TFM651" s="716"/>
      <c r="TFN651" s="716"/>
      <c r="TFO651" s="716"/>
      <c r="TFP651" s="716"/>
      <c r="TFQ651" s="716"/>
      <c r="TFR651" s="716"/>
      <c r="TFS651" s="716"/>
      <c r="TFT651" s="716"/>
      <c r="TFU651" s="716"/>
      <c r="TFV651" s="716"/>
      <c r="TFW651" s="716"/>
      <c r="TFX651" s="716"/>
      <c r="TFY651" s="716"/>
      <c r="TFZ651" s="716"/>
      <c r="TGA651" s="716"/>
      <c r="TGB651" s="716"/>
      <c r="TGC651" s="716"/>
      <c r="TGD651" s="716"/>
      <c r="TGE651" s="716"/>
      <c r="TGF651" s="716"/>
      <c r="TGG651" s="716"/>
      <c r="TGH651" s="716"/>
      <c r="TGI651" s="716"/>
      <c r="TGJ651" s="716"/>
      <c r="TGK651" s="716"/>
      <c r="TGL651" s="716"/>
      <c r="TGM651" s="716"/>
      <c r="TGN651" s="716"/>
      <c r="TGO651" s="716"/>
      <c r="TGP651" s="716"/>
      <c r="TGQ651" s="716"/>
      <c r="TGR651" s="716"/>
      <c r="TGS651" s="716"/>
      <c r="TGT651" s="716"/>
      <c r="TGU651" s="716"/>
      <c r="TGV651" s="716"/>
      <c r="TGW651" s="716"/>
      <c r="TGX651" s="716"/>
      <c r="TGY651" s="716"/>
      <c r="TGZ651" s="716"/>
      <c r="THA651" s="716"/>
      <c r="THB651" s="716"/>
      <c r="THC651" s="716"/>
      <c r="THD651" s="716"/>
      <c r="THE651" s="716"/>
      <c r="THF651" s="716"/>
      <c r="THG651" s="716"/>
      <c r="THH651" s="716"/>
      <c r="THI651" s="716"/>
      <c r="THJ651" s="716"/>
      <c r="THK651" s="716"/>
      <c r="THL651" s="716"/>
      <c r="THM651" s="716"/>
      <c r="THN651" s="716"/>
      <c r="THO651" s="716"/>
      <c r="THP651" s="716"/>
      <c r="THQ651" s="716"/>
      <c r="THR651" s="716"/>
      <c r="THS651" s="716"/>
      <c r="THT651" s="716"/>
      <c r="THU651" s="716"/>
      <c r="THV651" s="716"/>
      <c r="THW651" s="716"/>
      <c r="THX651" s="716"/>
      <c r="THY651" s="716"/>
      <c r="THZ651" s="716"/>
      <c r="TIA651" s="716"/>
      <c r="TIB651" s="716"/>
      <c r="TIC651" s="716"/>
      <c r="TID651" s="716"/>
      <c r="TIE651" s="716"/>
      <c r="TIF651" s="716"/>
      <c r="TIG651" s="716"/>
      <c r="TIH651" s="716"/>
      <c r="TII651" s="716"/>
      <c r="TIJ651" s="716"/>
      <c r="TIK651" s="716"/>
      <c r="TIL651" s="716"/>
      <c r="TIM651" s="716"/>
      <c r="TIN651" s="716"/>
      <c r="TIO651" s="716"/>
      <c r="TIP651" s="716"/>
      <c r="TIQ651" s="716"/>
      <c r="TIR651" s="716"/>
      <c r="TIS651" s="716"/>
      <c r="TIT651" s="716"/>
      <c r="TIU651" s="716"/>
      <c r="TIV651" s="716"/>
      <c r="TIW651" s="716"/>
      <c r="TIX651" s="716"/>
      <c r="TIY651" s="716"/>
      <c r="TIZ651" s="716"/>
      <c r="TJA651" s="716"/>
      <c r="TJB651" s="716"/>
      <c r="TJC651" s="716"/>
      <c r="TJD651" s="716"/>
      <c r="TJE651" s="716"/>
      <c r="TJF651" s="716"/>
      <c r="TJG651" s="716"/>
      <c r="TJH651" s="716"/>
      <c r="TJI651" s="716"/>
      <c r="TJJ651" s="716"/>
      <c r="TJK651" s="716"/>
      <c r="TJL651" s="716"/>
      <c r="TJM651" s="716"/>
      <c r="TJN651" s="716"/>
      <c r="TJO651" s="716"/>
      <c r="TJP651" s="716"/>
      <c r="TJQ651" s="716"/>
      <c r="TJR651" s="716"/>
      <c r="TJS651" s="716"/>
      <c r="TJT651" s="716"/>
      <c r="TJU651" s="716"/>
      <c r="TJV651" s="716"/>
      <c r="TJW651" s="716"/>
      <c r="TJX651" s="716"/>
      <c r="TJY651" s="716"/>
      <c r="TJZ651" s="716"/>
      <c r="TKA651" s="716"/>
      <c r="TKB651" s="716"/>
      <c r="TKC651" s="716"/>
      <c r="TKD651" s="716"/>
      <c r="TKE651" s="716"/>
      <c r="TKF651" s="716"/>
      <c r="TKG651" s="716"/>
      <c r="TKH651" s="716"/>
      <c r="TKI651" s="716"/>
      <c r="TKJ651" s="716"/>
      <c r="TKK651" s="716"/>
      <c r="TKL651" s="716"/>
      <c r="TKM651" s="716"/>
      <c r="TKN651" s="716"/>
      <c r="TKO651" s="716"/>
      <c r="TKP651" s="716"/>
      <c r="TKQ651" s="716"/>
      <c r="TKR651" s="716"/>
      <c r="TKS651" s="716"/>
      <c r="TKT651" s="716"/>
      <c r="TKU651" s="716"/>
      <c r="TKV651" s="716"/>
      <c r="TKW651" s="716"/>
      <c r="TKX651" s="716"/>
      <c r="TKY651" s="716"/>
      <c r="TKZ651" s="716"/>
      <c r="TLA651" s="716"/>
      <c r="TLB651" s="716"/>
      <c r="TLC651" s="716"/>
      <c r="TLD651" s="716"/>
      <c r="TLE651" s="716"/>
      <c r="TLF651" s="716"/>
      <c r="TLG651" s="716"/>
      <c r="TLH651" s="716"/>
      <c r="TLI651" s="716"/>
      <c r="TLJ651" s="716"/>
      <c r="TLK651" s="716"/>
      <c r="TLL651" s="716"/>
      <c r="TLM651" s="716"/>
      <c r="TLN651" s="716"/>
      <c r="TLO651" s="716"/>
      <c r="TLP651" s="716"/>
      <c r="TLQ651" s="716"/>
      <c r="TLR651" s="716"/>
      <c r="TLS651" s="716"/>
      <c r="TLT651" s="716"/>
      <c r="TLU651" s="716"/>
      <c r="TLV651" s="716"/>
      <c r="TLW651" s="716"/>
      <c r="TLX651" s="716"/>
      <c r="TLY651" s="716"/>
      <c r="TLZ651" s="716"/>
      <c r="TMA651" s="716"/>
      <c r="TMB651" s="716"/>
      <c r="TMC651" s="716"/>
      <c r="TMD651" s="716"/>
      <c r="TME651" s="716"/>
      <c r="TMF651" s="716"/>
      <c r="TMG651" s="716"/>
      <c r="TMH651" s="716"/>
      <c r="TMI651" s="716"/>
      <c r="TMJ651" s="716"/>
      <c r="TMK651" s="716"/>
      <c r="TML651" s="716"/>
      <c r="TMM651" s="716"/>
      <c r="TMN651" s="716"/>
      <c r="TMO651" s="716"/>
      <c r="TMP651" s="716"/>
      <c r="TMQ651" s="716"/>
      <c r="TMR651" s="716"/>
      <c r="TMS651" s="716"/>
      <c r="TMT651" s="716"/>
      <c r="TMU651" s="716"/>
      <c r="TMV651" s="716"/>
      <c r="TMW651" s="716"/>
      <c r="TMX651" s="716"/>
      <c r="TMY651" s="716"/>
      <c r="TMZ651" s="716"/>
      <c r="TNA651" s="716"/>
      <c r="TNB651" s="716"/>
      <c r="TNC651" s="716"/>
      <c r="TND651" s="716"/>
      <c r="TNE651" s="716"/>
      <c r="TNF651" s="716"/>
      <c r="TNG651" s="716"/>
      <c r="TNH651" s="716"/>
      <c r="TNI651" s="716"/>
      <c r="TNJ651" s="716"/>
      <c r="TNK651" s="716"/>
      <c r="TNL651" s="716"/>
      <c r="TNM651" s="716"/>
      <c r="TNN651" s="716"/>
      <c r="TNO651" s="716"/>
      <c r="TNP651" s="716"/>
      <c r="TNQ651" s="716"/>
      <c r="TNR651" s="716"/>
      <c r="TNS651" s="716"/>
      <c r="TNT651" s="716"/>
      <c r="TNU651" s="716"/>
      <c r="TNV651" s="716"/>
      <c r="TNW651" s="716"/>
      <c r="TNX651" s="716"/>
      <c r="TNY651" s="716"/>
      <c r="TNZ651" s="716"/>
      <c r="TOA651" s="716"/>
      <c r="TOB651" s="716"/>
      <c r="TOC651" s="716"/>
      <c r="TOD651" s="716"/>
      <c r="TOE651" s="716"/>
      <c r="TOF651" s="716"/>
      <c r="TOG651" s="716"/>
      <c r="TOH651" s="716"/>
      <c r="TOI651" s="716"/>
      <c r="TOJ651" s="716"/>
      <c r="TOK651" s="716"/>
      <c r="TOL651" s="716"/>
      <c r="TOM651" s="716"/>
      <c r="TON651" s="716"/>
      <c r="TOO651" s="716"/>
      <c r="TOP651" s="716"/>
      <c r="TOQ651" s="716"/>
      <c r="TOR651" s="716"/>
      <c r="TOS651" s="716"/>
      <c r="TOT651" s="716"/>
      <c r="TOU651" s="716"/>
      <c r="TOV651" s="716"/>
      <c r="TOW651" s="716"/>
      <c r="TOX651" s="716"/>
      <c r="TOY651" s="716"/>
      <c r="TOZ651" s="716"/>
      <c r="TPA651" s="716"/>
      <c r="TPB651" s="716"/>
      <c r="TPC651" s="716"/>
      <c r="TPD651" s="716"/>
      <c r="TPE651" s="716"/>
      <c r="TPF651" s="716"/>
      <c r="TPG651" s="716"/>
      <c r="TPH651" s="716"/>
      <c r="TPI651" s="716"/>
      <c r="TPJ651" s="716"/>
      <c r="TPK651" s="716"/>
      <c r="TPL651" s="716"/>
      <c r="TPM651" s="716"/>
      <c r="TPN651" s="716"/>
      <c r="TPO651" s="716"/>
      <c r="TPP651" s="716"/>
      <c r="TPQ651" s="716"/>
      <c r="TPR651" s="716"/>
      <c r="TPS651" s="716"/>
      <c r="TPT651" s="716"/>
      <c r="TPU651" s="716"/>
      <c r="TPV651" s="716"/>
      <c r="TPW651" s="716"/>
      <c r="TPX651" s="716"/>
      <c r="TPY651" s="716"/>
      <c r="TPZ651" s="716"/>
      <c r="TQA651" s="716"/>
      <c r="TQB651" s="716"/>
      <c r="TQC651" s="716"/>
      <c r="TQD651" s="716"/>
      <c r="TQE651" s="716"/>
      <c r="TQF651" s="716"/>
      <c r="TQG651" s="716"/>
      <c r="TQH651" s="716"/>
      <c r="TQI651" s="716"/>
      <c r="TQJ651" s="716"/>
      <c r="TQK651" s="716"/>
      <c r="TQL651" s="716"/>
      <c r="TQM651" s="716"/>
      <c r="TQN651" s="716"/>
      <c r="TQO651" s="716"/>
      <c r="TQP651" s="716"/>
      <c r="TQQ651" s="716"/>
      <c r="TQR651" s="716"/>
      <c r="TQS651" s="716"/>
      <c r="TQT651" s="716"/>
      <c r="TQU651" s="716"/>
      <c r="TQV651" s="716"/>
      <c r="TQW651" s="716"/>
      <c r="TQX651" s="716"/>
      <c r="TQY651" s="716"/>
      <c r="TQZ651" s="716"/>
      <c r="TRA651" s="716"/>
      <c r="TRB651" s="716"/>
      <c r="TRC651" s="716"/>
      <c r="TRD651" s="716"/>
      <c r="TRE651" s="716"/>
      <c r="TRF651" s="716"/>
      <c r="TRG651" s="716"/>
      <c r="TRH651" s="716"/>
      <c r="TRI651" s="716"/>
      <c r="TRJ651" s="716"/>
      <c r="TRK651" s="716"/>
      <c r="TRL651" s="716"/>
      <c r="TRM651" s="716"/>
      <c r="TRN651" s="716"/>
      <c r="TRO651" s="716"/>
      <c r="TRP651" s="716"/>
      <c r="TRQ651" s="716"/>
      <c r="TRR651" s="716"/>
      <c r="TRS651" s="716"/>
      <c r="TRT651" s="716"/>
      <c r="TRU651" s="716"/>
      <c r="TRV651" s="716"/>
      <c r="TRW651" s="716"/>
      <c r="TRX651" s="716"/>
      <c r="TRY651" s="716"/>
      <c r="TRZ651" s="716"/>
      <c r="TSA651" s="716"/>
      <c r="TSB651" s="716"/>
      <c r="TSC651" s="716"/>
      <c r="TSD651" s="716"/>
      <c r="TSE651" s="716"/>
      <c r="TSF651" s="716"/>
      <c r="TSG651" s="716"/>
      <c r="TSH651" s="716"/>
      <c r="TSI651" s="716"/>
      <c r="TSJ651" s="716"/>
      <c r="TSK651" s="716"/>
      <c r="TSL651" s="716"/>
      <c r="TSM651" s="716"/>
      <c r="TSN651" s="716"/>
      <c r="TSO651" s="716"/>
      <c r="TSP651" s="716"/>
      <c r="TSQ651" s="716"/>
      <c r="TSR651" s="716"/>
      <c r="TSS651" s="716"/>
      <c r="TST651" s="716"/>
      <c r="TSU651" s="716"/>
      <c r="TSV651" s="716"/>
      <c r="TSW651" s="716"/>
      <c r="TSX651" s="716"/>
      <c r="TSY651" s="716"/>
      <c r="TSZ651" s="716"/>
      <c r="TTA651" s="716"/>
      <c r="TTB651" s="716"/>
      <c r="TTC651" s="716"/>
      <c r="TTD651" s="716"/>
      <c r="TTE651" s="716"/>
      <c r="TTF651" s="716"/>
      <c r="TTG651" s="716"/>
      <c r="TTH651" s="716"/>
      <c r="TTI651" s="716"/>
      <c r="TTJ651" s="716"/>
      <c r="TTK651" s="716"/>
      <c r="TTL651" s="716"/>
      <c r="TTM651" s="716"/>
      <c r="TTN651" s="716"/>
      <c r="TTO651" s="716"/>
      <c r="TTP651" s="716"/>
      <c r="TTQ651" s="716"/>
      <c r="TTR651" s="716"/>
      <c r="TTS651" s="716"/>
      <c r="TTT651" s="716"/>
      <c r="TTU651" s="716"/>
      <c r="TTV651" s="716"/>
      <c r="TTW651" s="716"/>
      <c r="TTX651" s="716"/>
      <c r="TTY651" s="716"/>
      <c r="TTZ651" s="716"/>
      <c r="TUA651" s="716"/>
      <c r="TUB651" s="716"/>
      <c r="TUC651" s="716"/>
      <c r="TUD651" s="716"/>
      <c r="TUE651" s="716"/>
      <c r="TUF651" s="716"/>
      <c r="TUG651" s="716"/>
      <c r="TUH651" s="716"/>
      <c r="TUI651" s="716"/>
      <c r="TUJ651" s="716"/>
      <c r="TUK651" s="716"/>
      <c r="TUL651" s="716"/>
      <c r="TUM651" s="716"/>
      <c r="TUN651" s="716"/>
      <c r="TUO651" s="716"/>
      <c r="TUP651" s="716"/>
      <c r="TUQ651" s="716"/>
      <c r="TUR651" s="716"/>
      <c r="TUS651" s="716"/>
      <c r="TUT651" s="716"/>
      <c r="TUU651" s="716"/>
      <c r="TUV651" s="716"/>
      <c r="TUW651" s="716"/>
      <c r="TUX651" s="716"/>
      <c r="TUY651" s="716"/>
      <c r="TUZ651" s="716"/>
      <c r="TVA651" s="716"/>
      <c r="TVB651" s="716"/>
      <c r="TVC651" s="716"/>
      <c r="TVD651" s="716"/>
      <c r="TVE651" s="716"/>
      <c r="TVF651" s="716"/>
      <c r="TVG651" s="716"/>
      <c r="TVH651" s="716"/>
      <c r="TVI651" s="716"/>
      <c r="TVJ651" s="716"/>
      <c r="TVK651" s="716"/>
      <c r="TVL651" s="716"/>
      <c r="TVM651" s="716"/>
      <c r="TVN651" s="716"/>
      <c r="TVO651" s="716"/>
      <c r="TVP651" s="716"/>
      <c r="TVQ651" s="716"/>
      <c r="TVR651" s="716"/>
      <c r="TVS651" s="716"/>
      <c r="TVT651" s="716"/>
      <c r="TVU651" s="716"/>
      <c r="TVV651" s="716"/>
      <c r="TVW651" s="716"/>
      <c r="TVX651" s="716"/>
      <c r="TVY651" s="716"/>
      <c r="TVZ651" s="716"/>
      <c r="TWA651" s="716"/>
      <c r="TWB651" s="716"/>
      <c r="TWC651" s="716"/>
      <c r="TWD651" s="716"/>
      <c r="TWE651" s="716"/>
      <c r="TWF651" s="716"/>
      <c r="TWG651" s="716"/>
      <c r="TWH651" s="716"/>
      <c r="TWI651" s="716"/>
      <c r="TWJ651" s="716"/>
      <c r="TWK651" s="716"/>
      <c r="TWL651" s="716"/>
      <c r="TWM651" s="716"/>
      <c r="TWN651" s="716"/>
      <c r="TWO651" s="716"/>
      <c r="TWP651" s="716"/>
      <c r="TWQ651" s="716"/>
      <c r="TWR651" s="716"/>
      <c r="TWS651" s="716"/>
      <c r="TWT651" s="716"/>
      <c r="TWU651" s="716"/>
      <c r="TWV651" s="716"/>
      <c r="TWW651" s="716"/>
      <c r="TWX651" s="716"/>
      <c r="TWY651" s="716"/>
      <c r="TWZ651" s="716"/>
      <c r="TXA651" s="716"/>
      <c r="TXB651" s="716"/>
      <c r="TXC651" s="716"/>
      <c r="TXD651" s="716"/>
      <c r="TXE651" s="716"/>
      <c r="TXF651" s="716"/>
      <c r="TXG651" s="716"/>
      <c r="TXH651" s="716"/>
      <c r="TXI651" s="716"/>
      <c r="TXJ651" s="716"/>
      <c r="TXK651" s="716"/>
      <c r="TXL651" s="716"/>
      <c r="TXM651" s="716"/>
      <c r="TXN651" s="716"/>
      <c r="TXO651" s="716"/>
      <c r="TXP651" s="716"/>
      <c r="TXQ651" s="716"/>
      <c r="TXR651" s="716"/>
      <c r="TXS651" s="716"/>
      <c r="TXT651" s="716"/>
      <c r="TXU651" s="716"/>
      <c r="TXV651" s="716"/>
      <c r="TXW651" s="716"/>
      <c r="TXX651" s="716"/>
      <c r="TXY651" s="716"/>
      <c r="TXZ651" s="716"/>
      <c r="TYA651" s="716"/>
      <c r="TYB651" s="716"/>
      <c r="TYC651" s="716"/>
      <c r="TYD651" s="716"/>
      <c r="TYE651" s="716"/>
      <c r="TYF651" s="716"/>
      <c r="TYG651" s="716"/>
      <c r="TYH651" s="716"/>
      <c r="TYI651" s="716"/>
      <c r="TYJ651" s="716"/>
      <c r="TYK651" s="716"/>
      <c r="TYL651" s="716"/>
      <c r="TYM651" s="716"/>
      <c r="TYN651" s="716"/>
      <c r="TYO651" s="716"/>
      <c r="TYP651" s="716"/>
      <c r="TYQ651" s="716"/>
      <c r="TYR651" s="716"/>
      <c r="TYS651" s="716"/>
      <c r="TYT651" s="716"/>
      <c r="TYU651" s="716"/>
      <c r="TYV651" s="716"/>
      <c r="TYW651" s="716"/>
      <c r="TYX651" s="716"/>
      <c r="TYY651" s="716"/>
      <c r="TYZ651" s="716"/>
      <c r="TZA651" s="716"/>
      <c r="TZB651" s="716"/>
      <c r="TZC651" s="716"/>
      <c r="TZD651" s="716"/>
      <c r="TZE651" s="716"/>
      <c r="TZF651" s="716"/>
      <c r="TZG651" s="716"/>
      <c r="TZH651" s="716"/>
      <c r="TZI651" s="716"/>
      <c r="TZJ651" s="716"/>
      <c r="TZK651" s="716"/>
      <c r="TZL651" s="716"/>
      <c r="TZM651" s="716"/>
      <c r="TZN651" s="716"/>
      <c r="TZO651" s="716"/>
      <c r="TZP651" s="716"/>
      <c r="TZQ651" s="716"/>
      <c r="TZR651" s="716"/>
      <c r="TZS651" s="716"/>
      <c r="TZT651" s="716"/>
      <c r="TZU651" s="716"/>
      <c r="TZV651" s="716"/>
      <c r="TZW651" s="716"/>
      <c r="TZX651" s="716"/>
      <c r="TZY651" s="716"/>
      <c r="TZZ651" s="716"/>
      <c r="UAA651" s="716"/>
      <c r="UAB651" s="716"/>
      <c r="UAC651" s="716"/>
      <c r="UAD651" s="716"/>
      <c r="UAE651" s="716"/>
      <c r="UAF651" s="716"/>
      <c r="UAG651" s="716"/>
      <c r="UAH651" s="716"/>
      <c r="UAI651" s="716"/>
      <c r="UAJ651" s="716"/>
      <c r="UAK651" s="716"/>
      <c r="UAL651" s="716"/>
      <c r="UAM651" s="716"/>
      <c r="UAN651" s="716"/>
      <c r="UAO651" s="716"/>
      <c r="UAP651" s="716"/>
      <c r="UAQ651" s="716"/>
      <c r="UAR651" s="716"/>
      <c r="UAS651" s="716"/>
      <c r="UAT651" s="716"/>
      <c r="UAU651" s="716"/>
      <c r="UAV651" s="716"/>
      <c r="UAW651" s="716"/>
      <c r="UAX651" s="716"/>
      <c r="UAY651" s="716"/>
      <c r="UAZ651" s="716"/>
      <c r="UBA651" s="716"/>
      <c r="UBB651" s="716"/>
      <c r="UBC651" s="716"/>
      <c r="UBD651" s="716"/>
      <c r="UBE651" s="716"/>
      <c r="UBF651" s="716"/>
      <c r="UBG651" s="716"/>
      <c r="UBH651" s="716"/>
      <c r="UBI651" s="716"/>
      <c r="UBJ651" s="716"/>
      <c r="UBK651" s="716"/>
      <c r="UBL651" s="716"/>
      <c r="UBM651" s="716"/>
      <c r="UBN651" s="716"/>
      <c r="UBO651" s="716"/>
      <c r="UBP651" s="716"/>
      <c r="UBQ651" s="716"/>
      <c r="UBR651" s="716"/>
      <c r="UBS651" s="716"/>
      <c r="UBT651" s="716"/>
      <c r="UBU651" s="716"/>
      <c r="UBV651" s="716"/>
      <c r="UBW651" s="716"/>
      <c r="UBX651" s="716"/>
      <c r="UBY651" s="716"/>
      <c r="UBZ651" s="716"/>
      <c r="UCA651" s="716"/>
      <c r="UCB651" s="716"/>
      <c r="UCC651" s="716"/>
      <c r="UCD651" s="716"/>
      <c r="UCE651" s="716"/>
      <c r="UCF651" s="716"/>
      <c r="UCG651" s="716"/>
      <c r="UCH651" s="716"/>
      <c r="UCI651" s="716"/>
      <c r="UCJ651" s="716"/>
      <c r="UCK651" s="716"/>
      <c r="UCL651" s="716"/>
      <c r="UCM651" s="716"/>
      <c r="UCN651" s="716"/>
      <c r="UCO651" s="716"/>
      <c r="UCP651" s="716"/>
      <c r="UCQ651" s="716"/>
      <c r="UCR651" s="716"/>
      <c r="UCS651" s="716"/>
      <c r="UCT651" s="716"/>
      <c r="UCU651" s="716"/>
      <c r="UCV651" s="716"/>
      <c r="UCW651" s="716"/>
      <c r="UCX651" s="716"/>
      <c r="UCY651" s="716"/>
      <c r="UCZ651" s="716"/>
      <c r="UDA651" s="716"/>
      <c r="UDB651" s="716"/>
      <c r="UDC651" s="716"/>
      <c r="UDD651" s="716"/>
      <c r="UDE651" s="716"/>
      <c r="UDF651" s="716"/>
      <c r="UDG651" s="716"/>
      <c r="UDH651" s="716"/>
      <c r="UDI651" s="716"/>
      <c r="UDJ651" s="716"/>
      <c r="UDK651" s="716"/>
      <c r="UDL651" s="716"/>
      <c r="UDM651" s="716"/>
      <c r="UDN651" s="716"/>
      <c r="UDO651" s="716"/>
      <c r="UDP651" s="716"/>
      <c r="UDQ651" s="716"/>
      <c r="UDR651" s="716"/>
      <c r="UDS651" s="716"/>
      <c r="UDT651" s="716"/>
      <c r="UDU651" s="716"/>
      <c r="UDV651" s="716"/>
      <c r="UDW651" s="716"/>
      <c r="UDX651" s="716"/>
      <c r="UDY651" s="716"/>
      <c r="UDZ651" s="716"/>
      <c r="UEA651" s="716"/>
      <c r="UEB651" s="716"/>
      <c r="UEC651" s="716"/>
      <c r="UED651" s="716"/>
      <c r="UEE651" s="716"/>
      <c r="UEF651" s="716"/>
      <c r="UEG651" s="716"/>
      <c r="UEH651" s="716"/>
      <c r="UEI651" s="716"/>
      <c r="UEJ651" s="716"/>
      <c r="UEK651" s="716"/>
      <c r="UEL651" s="716"/>
      <c r="UEM651" s="716"/>
      <c r="UEN651" s="716"/>
      <c r="UEO651" s="716"/>
      <c r="UEP651" s="716"/>
      <c r="UEQ651" s="716"/>
      <c r="UER651" s="716"/>
      <c r="UES651" s="716"/>
      <c r="UET651" s="716"/>
      <c r="UEU651" s="716"/>
      <c r="UEV651" s="716"/>
      <c r="UEW651" s="716"/>
      <c r="UEX651" s="716"/>
      <c r="UEY651" s="716"/>
      <c r="UEZ651" s="716"/>
      <c r="UFA651" s="716"/>
      <c r="UFB651" s="716"/>
      <c r="UFC651" s="716"/>
      <c r="UFD651" s="716"/>
      <c r="UFE651" s="716"/>
      <c r="UFF651" s="716"/>
      <c r="UFG651" s="716"/>
      <c r="UFH651" s="716"/>
      <c r="UFI651" s="716"/>
      <c r="UFJ651" s="716"/>
      <c r="UFK651" s="716"/>
      <c r="UFL651" s="716"/>
      <c r="UFM651" s="716"/>
      <c r="UFN651" s="716"/>
      <c r="UFO651" s="716"/>
      <c r="UFP651" s="716"/>
      <c r="UFQ651" s="716"/>
      <c r="UFR651" s="716"/>
      <c r="UFS651" s="716"/>
      <c r="UFT651" s="716"/>
      <c r="UFU651" s="716"/>
      <c r="UFV651" s="716"/>
      <c r="UFW651" s="716"/>
      <c r="UFX651" s="716"/>
      <c r="UFY651" s="716"/>
      <c r="UFZ651" s="716"/>
      <c r="UGA651" s="716"/>
      <c r="UGB651" s="716"/>
      <c r="UGC651" s="716"/>
      <c r="UGD651" s="716"/>
      <c r="UGE651" s="716"/>
      <c r="UGF651" s="716"/>
      <c r="UGG651" s="716"/>
      <c r="UGH651" s="716"/>
      <c r="UGI651" s="716"/>
      <c r="UGJ651" s="716"/>
      <c r="UGK651" s="716"/>
      <c r="UGL651" s="716"/>
      <c r="UGM651" s="716"/>
      <c r="UGN651" s="716"/>
      <c r="UGO651" s="716"/>
      <c r="UGP651" s="716"/>
      <c r="UGQ651" s="716"/>
      <c r="UGR651" s="716"/>
      <c r="UGS651" s="716"/>
      <c r="UGT651" s="716"/>
      <c r="UGU651" s="716"/>
      <c r="UGV651" s="716"/>
      <c r="UGW651" s="716"/>
      <c r="UGX651" s="716"/>
      <c r="UGY651" s="716"/>
      <c r="UGZ651" s="716"/>
      <c r="UHA651" s="716"/>
      <c r="UHB651" s="716"/>
      <c r="UHC651" s="716"/>
      <c r="UHD651" s="716"/>
      <c r="UHE651" s="716"/>
      <c r="UHF651" s="716"/>
      <c r="UHG651" s="716"/>
      <c r="UHH651" s="716"/>
      <c r="UHI651" s="716"/>
      <c r="UHJ651" s="716"/>
      <c r="UHK651" s="716"/>
      <c r="UHL651" s="716"/>
      <c r="UHM651" s="716"/>
      <c r="UHN651" s="716"/>
      <c r="UHO651" s="716"/>
      <c r="UHP651" s="716"/>
      <c r="UHQ651" s="716"/>
      <c r="UHR651" s="716"/>
      <c r="UHS651" s="716"/>
      <c r="UHT651" s="716"/>
      <c r="UHU651" s="716"/>
      <c r="UHV651" s="716"/>
      <c r="UHW651" s="716"/>
      <c r="UHX651" s="716"/>
      <c r="UHY651" s="716"/>
      <c r="UHZ651" s="716"/>
      <c r="UIA651" s="716"/>
      <c r="UIB651" s="716"/>
      <c r="UIC651" s="716"/>
      <c r="UID651" s="716"/>
      <c r="UIE651" s="716"/>
      <c r="UIF651" s="716"/>
      <c r="UIG651" s="716"/>
      <c r="UIH651" s="716"/>
      <c r="UII651" s="716"/>
      <c r="UIJ651" s="716"/>
      <c r="UIK651" s="716"/>
      <c r="UIL651" s="716"/>
      <c r="UIM651" s="716"/>
      <c r="UIN651" s="716"/>
      <c r="UIO651" s="716"/>
      <c r="UIP651" s="716"/>
      <c r="UIQ651" s="716"/>
      <c r="UIR651" s="716"/>
      <c r="UIS651" s="716"/>
      <c r="UIT651" s="716"/>
      <c r="UIU651" s="716"/>
      <c r="UIV651" s="716"/>
      <c r="UIW651" s="716"/>
      <c r="UIX651" s="716"/>
      <c r="UIY651" s="716"/>
      <c r="UIZ651" s="716"/>
      <c r="UJA651" s="716"/>
      <c r="UJB651" s="716"/>
      <c r="UJC651" s="716"/>
      <c r="UJD651" s="716"/>
      <c r="UJE651" s="716"/>
      <c r="UJF651" s="716"/>
      <c r="UJG651" s="716"/>
      <c r="UJH651" s="716"/>
      <c r="UJI651" s="716"/>
      <c r="UJJ651" s="716"/>
      <c r="UJK651" s="716"/>
      <c r="UJL651" s="716"/>
      <c r="UJM651" s="716"/>
      <c r="UJN651" s="716"/>
      <c r="UJO651" s="716"/>
      <c r="UJP651" s="716"/>
      <c r="UJQ651" s="716"/>
      <c r="UJR651" s="716"/>
      <c r="UJS651" s="716"/>
      <c r="UJT651" s="716"/>
      <c r="UJU651" s="716"/>
      <c r="UJV651" s="716"/>
      <c r="UJW651" s="716"/>
      <c r="UJX651" s="716"/>
      <c r="UJY651" s="716"/>
      <c r="UJZ651" s="716"/>
      <c r="UKA651" s="716"/>
      <c r="UKB651" s="716"/>
      <c r="UKC651" s="716"/>
      <c r="UKD651" s="716"/>
      <c r="UKE651" s="716"/>
      <c r="UKF651" s="716"/>
      <c r="UKG651" s="716"/>
      <c r="UKH651" s="716"/>
      <c r="UKI651" s="716"/>
      <c r="UKJ651" s="716"/>
      <c r="UKK651" s="716"/>
      <c r="UKL651" s="716"/>
      <c r="UKM651" s="716"/>
      <c r="UKN651" s="716"/>
      <c r="UKO651" s="716"/>
      <c r="UKP651" s="716"/>
      <c r="UKQ651" s="716"/>
      <c r="UKR651" s="716"/>
      <c r="UKS651" s="716"/>
      <c r="UKT651" s="716"/>
      <c r="UKU651" s="716"/>
      <c r="UKV651" s="716"/>
      <c r="UKW651" s="716"/>
      <c r="UKX651" s="716"/>
      <c r="UKY651" s="716"/>
      <c r="UKZ651" s="716"/>
      <c r="ULA651" s="716"/>
      <c r="ULB651" s="716"/>
      <c r="ULC651" s="716"/>
      <c r="ULD651" s="716"/>
      <c r="ULE651" s="716"/>
      <c r="ULF651" s="716"/>
      <c r="ULG651" s="716"/>
      <c r="ULH651" s="716"/>
      <c r="ULI651" s="716"/>
      <c r="ULJ651" s="716"/>
      <c r="ULK651" s="716"/>
      <c r="ULL651" s="716"/>
      <c r="ULM651" s="716"/>
      <c r="ULN651" s="716"/>
      <c r="ULO651" s="716"/>
      <c r="ULP651" s="716"/>
      <c r="ULQ651" s="716"/>
      <c r="ULR651" s="716"/>
      <c r="ULS651" s="716"/>
      <c r="ULT651" s="716"/>
      <c r="ULU651" s="716"/>
      <c r="ULV651" s="716"/>
      <c r="ULW651" s="716"/>
      <c r="ULX651" s="716"/>
      <c r="ULY651" s="716"/>
      <c r="ULZ651" s="716"/>
      <c r="UMA651" s="716"/>
      <c r="UMB651" s="716"/>
      <c r="UMC651" s="716"/>
      <c r="UMD651" s="716"/>
      <c r="UME651" s="716"/>
      <c r="UMF651" s="716"/>
      <c r="UMG651" s="716"/>
      <c r="UMH651" s="716"/>
      <c r="UMI651" s="716"/>
      <c r="UMJ651" s="716"/>
      <c r="UMK651" s="716"/>
      <c r="UML651" s="716"/>
      <c r="UMM651" s="716"/>
      <c r="UMN651" s="716"/>
      <c r="UMO651" s="716"/>
      <c r="UMP651" s="716"/>
      <c r="UMQ651" s="716"/>
      <c r="UMR651" s="716"/>
      <c r="UMS651" s="716"/>
      <c r="UMT651" s="716"/>
      <c r="UMU651" s="716"/>
      <c r="UMV651" s="716"/>
      <c r="UMW651" s="716"/>
      <c r="UMX651" s="716"/>
      <c r="UMY651" s="716"/>
      <c r="UMZ651" s="716"/>
      <c r="UNA651" s="716"/>
      <c r="UNB651" s="716"/>
      <c r="UNC651" s="716"/>
      <c r="UND651" s="716"/>
      <c r="UNE651" s="716"/>
      <c r="UNF651" s="716"/>
      <c r="UNG651" s="716"/>
      <c r="UNH651" s="716"/>
      <c r="UNI651" s="716"/>
      <c r="UNJ651" s="716"/>
      <c r="UNK651" s="716"/>
      <c r="UNL651" s="716"/>
      <c r="UNM651" s="716"/>
      <c r="UNN651" s="716"/>
      <c r="UNO651" s="716"/>
      <c r="UNP651" s="716"/>
      <c r="UNQ651" s="716"/>
      <c r="UNR651" s="716"/>
      <c r="UNS651" s="716"/>
      <c r="UNT651" s="716"/>
      <c r="UNU651" s="716"/>
      <c r="UNV651" s="716"/>
      <c r="UNW651" s="716"/>
      <c r="UNX651" s="716"/>
      <c r="UNY651" s="716"/>
      <c r="UNZ651" s="716"/>
      <c r="UOA651" s="716"/>
      <c r="UOB651" s="716"/>
      <c r="UOC651" s="716"/>
      <c r="UOD651" s="716"/>
      <c r="UOE651" s="716"/>
      <c r="UOF651" s="716"/>
      <c r="UOG651" s="716"/>
      <c r="UOH651" s="716"/>
      <c r="UOI651" s="716"/>
      <c r="UOJ651" s="716"/>
      <c r="UOK651" s="716"/>
      <c r="UOL651" s="716"/>
      <c r="UOM651" s="716"/>
      <c r="UON651" s="716"/>
      <c r="UOO651" s="716"/>
      <c r="UOP651" s="716"/>
      <c r="UOQ651" s="716"/>
      <c r="UOR651" s="716"/>
      <c r="UOS651" s="716"/>
      <c r="UOT651" s="716"/>
      <c r="UOU651" s="716"/>
      <c r="UOV651" s="716"/>
      <c r="UOW651" s="716"/>
      <c r="UOX651" s="716"/>
      <c r="UOY651" s="716"/>
      <c r="UOZ651" s="716"/>
      <c r="UPA651" s="716"/>
      <c r="UPB651" s="716"/>
      <c r="UPC651" s="716"/>
      <c r="UPD651" s="716"/>
      <c r="UPE651" s="716"/>
      <c r="UPF651" s="716"/>
      <c r="UPG651" s="716"/>
      <c r="UPH651" s="716"/>
      <c r="UPI651" s="716"/>
      <c r="UPJ651" s="716"/>
      <c r="UPK651" s="716"/>
      <c r="UPL651" s="716"/>
      <c r="UPM651" s="716"/>
      <c r="UPN651" s="716"/>
      <c r="UPO651" s="716"/>
      <c r="UPP651" s="716"/>
      <c r="UPQ651" s="716"/>
      <c r="UPR651" s="716"/>
      <c r="UPS651" s="716"/>
      <c r="UPT651" s="716"/>
      <c r="UPU651" s="716"/>
      <c r="UPV651" s="716"/>
      <c r="UPW651" s="716"/>
      <c r="UPX651" s="716"/>
      <c r="UPY651" s="716"/>
      <c r="UPZ651" s="716"/>
      <c r="UQA651" s="716"/>
      <c r="UQB651" s="716"/>
      <c r="UQC651" s="716"/>
      <c r="UQD651" s="716"/>
      <c r="UQE651" s="716"/>
      <c r="UQF651" s="716"/>
      <c r="UQG651" s="716"/>
      <c r="UQH651" s="716"/>
      <c r="UQI651" s="716"/>
      <c r="UQJ651" s="716"/>
      <c r="UQK651" s="716"/>
      <c r="UQL651" s="716"/>
      <c r="UQM651" s="716"/>
      <c r="UQN651" s="716"/>
      <c r="UQO651" s="716"/>
      <c r="UQP651" s="716"/>
      <c r="UQQ651" s="716"/>
      <c r="UQR651" s="716"/>
      <c r="UQS651" s="716"/>
      <c r="UQT651" s="716"/>
      <c r="UQU651" s="716"/>
      <c r="UQV651" s="716"/>
      <c r="UQW651" s="716"/>
      <c r="UQX651" s="716"/>
      <c r="UQY651" s="716"/>
      <c r="UQZ651" s="716"/>
      <c r="URA651" s="716"/>
      <c r="URB651" s="716"/>
      <c r="URC651" s="716"/>
      <c r="URD651" s="716"/>
      <c r="URE651" s="716"/>
      <c r="URF651" s="716"/>
      <c r="URG651" s="716"/>
      <c r="URH651" s="716"/>
      <c r="URI651" s="716"/>
      <c r="URJ651" s="716"/>
      <c r="URK651" s="716"/>
      <c r="URL651" s="716"/>
      <c r="URM651" s="716"/>
      <c r="URN651" s="716"/>
      <c r="URO651" s="716"/>
      <c r="URP651" s="716"/>
      <c r="URQ651" s="716"/>
      <c r="URR651" s="716"/>
      <c r="URS651" s="716"/>
      <c r="URT651" s="716"/>
      <c r="URU651" s="716"/>
      <c r="URV651" s="716"/>
      <c r="URW651" s="716"/>
      <c r="URX651" s="716"/>
      <c r="URY651" s="716"/>
      <c r="URZ651" s="716"/>
      <c r="USA651" s="716"/>
      <c r="USB651" s="716"/>
      <c r="USC651" s="716"/>
      <c r="USD651" s="716"/>
      <c r="USE651" s="716"/>
      <c r="USF651" s="716"/>
      <c r="USG651" s="716"/>
      <c r="USH651" s="716"/>
      <c r="USI651" s="716"/>
      <c r="USJ651" s="716"/>
      <c r="USK651" s="716"/>
      <c r="USL651" s="716"/>
      <c r="USM651" s="716"/>
      <c r="USN651" s="716"/>
      <c r="USO651" s="716"/>
      <c r="USP651" s="716"/>
      <c r="USQ651" s="716"/>
      <c r="USR651" s="716"/>
      <c r="USS651" s="716"/>
      <c r="UST651" s="716"/>
      <c r="USU651" s="716"/>
      <c r="USV651" s="716"/>
      <c r="USW651" s="716"/>
      <c r="USX651" s="716"/>
      <c r="USY651" s="716"/>
      <c r="USZ651" s="716"/>
      <c r="UTA651" s="716"/>
      <c r="UTB651" s="716"/>
      <c r="UTC651" s="716"/>
      <c r="UTD651" s="716"/>
      <c r="UTE651" s="716"/>
      <c r="UTF651" s="716"/>
      <c r="UTG651" s="716"/>
      <c r="UTH651" s="716"/>
      <c r="UTI651" s="716"/>
      <c r="UTJ651" s="716"/>
      <c r="UTK651" s="716"/>
      <c r="UTL651" s="716"/>
      <c r="UTM651" s="716"/>
      <c r="UTN651" s="716"/>
      <c r="UTO651" s="716"/>
      <c r="UTP651" s="716"/>
      <c r="UTQ651" s="716"/>
      <c r="UTR651" s="716"/>
      <c r="UTS651" s="716"/>
      <c r="UTT651" s="716"/>
      <c r="UTU651" s="716"/>
      <c r="UTV651" s="716"/>
      <c r="UTW651" s="716"/>
      <c r="UTX651" s="716"/>
      <c r="UTY651" s="716"/>
      <c r="UTZ651" s="716"/>
      <c r="UUA651" s="716"/>
      <c r="UUB651" s="716"/>
      <c r="UUC651" s="716"/>
      <c r="UUD651" s="716"/>
      <c r="UUE651" s="716"/>
      <c r="UUF651" s="716"/>
      <c r="UUG651" s="716"/>
      <c r="UUH651" s="716"/>
      <c r="UUI651" s="716"/>
      <c r="UUJ651" s="716"/>
      <c r="UUK651" s="716"/>
      <c r="UUL651" s="716"/>
      <c r="UUM651" s="716"/>
      <c r="UUN651" s="716"/>
      <c r="UUO651" s="716"/>
      <c r="UUP651" s="716"/>
      <c r="UUQ651" s="716"/>
      <c r="UUR651" s="716"/>
      <c r="UUS651" s="716"/>
      <c r="UUT651" s="716"/>
      <c r="UUU651" s="716"/>
      <c r="UUV651" s="716"/>
      <c r="UUW651" s="716"/>
      <c r="UUX651" s="716"/>
      <c r="UUY651" s="716"/>
      <c r="UUZ651" s="716"/>
      <c r="UVA651" s="716"/>
      <c r="UVB651" s="716"/>
      <c r="UVC651" s="716"/>
      <c r="UVD651" s="716"/>
      <c r="UVE651" s="716"/>
      <c r="UVF651" s="716"/>
      <c r="UVG651" s="716"/>
      <c r="UVH651" s="716"/>
      <c r="UVI651" s="716"/>
      <c r="UVJ651" s="716"/>
      <c r="UVK651" s="716"/>
      <c r="UVL651" s="716"/>
      <c r="UVM651" s="716"/>
      <c r="UVN651" s="716"/>
      <c r="UVO651" s="716"/>
      <c r="UVP651" s="716"/>
      <c r="UVQ651" s="716"/>
      <c r="UVR651" s="716"/>
      <c r="UVS651" s="716"/>
      <c r="UVT651" s="716"/>
      <c r="UVU651" s="716"/>
      <c r="UVV651" s="716"/>
      <c r="UVW651" s="716"/>
      <c r="UVX651" s="716"/>
      <c r="UVY651" s="716"/>
      <c r="UVZ651" s="716"/>
      <c r="UWA651" s="716"/>
      <c r="UWB651" s="716"/>
      <c r="UWC651" s="716"/>
      <c r="UWD651" s="716"/>
      <c r="UWE651" s="716"/>
      <c r="UWF651" s="716"/>
      <c r="UWG651" s="716"/>
      <c r="UWH651" s="716"/>
      <c r="UWI651" s="716"/>
      <c r="UWJ651" s="716"/>
      <c r="UWK651" s="716"/>
      <c r="UWL651" s="716"/>
      <c r="UWM651" s="716"/>
      <c r="UWN651" s="716"/>
      <c r="UWO651" s="716"/>
      <c r="UWP651" s="716"/>
      <c r="UWQ651" s="716"/>
      <c r="UWR651" s="716"/>
      <c r="UWS651" s="716"/>
      <c r="UWT651" s="716"/>
      <c r="UWU651" s="716"/>
      <c r="UWV651" s="716"/>
      <c r="UWW651" s="716"/>
      <c r="UWX651" s="716"/>
      <c r="UWY651" s="716"/>
      <c r="UWZ651" s="716"/>
      <c r="UXA651" s="716"/>
      <c r="UXB651" s="716"/>
      <c r="UXC651" s="716"/>
      <c r="UXD651" s="716"/>
      <c r="UXE651" s="716"/>
      <c r="UXF651" s="716"/>
      <c r="UXG651" s="716"/>
      <c r="UXH651" s="716"/>
      <c r="UXI651" s="716"/>
      <c r="UXJ651" s="716"/>
      <c r="UXK651" s="716"/>
      <c r="UXL651" s="716"/>
      <c r="UXM651" s="716"/>
      <c r="UXN651" s="716"/>
      <c r="UXO651" s="716"/>
      <c r="UXP651" s="716"/>
      <c r="UXQ651" s="716"/>
      <c r="UXR651" s="716"/>
      <c r="UXS651" s="716"/>
      <c r="UXT651" s="716"/>
      <c r="UXU651" s="716"/>
      <c r="UXV651" s="716"/>
      <c r="UXW651" s="716"/>
      <c r="UXX651" s="716"/>
      <c r="UXY651" s="716"/>
      <c r="UXZ651" s="716"/>
      <c r="UYA651" s="716"/>
      <c r="UYB651" s="716"/>
      <c r="UYC651" s="716"/>
      <c r="UYD651" s="716"/>
      <c r="UYE651" s="716"/>
      <c r="UYF651" s="716"/>
      <c r="UYG651" s="716"/>
      <c r="UYH651" s="716"/>
      <c r="UYI651" s="716"/>
      <c r="UYJ651" s="716"/>
      <c r="UYK651" s="716"/>
      <c r="UYL651" s="716"/>
      <c r="UYM651" s="716"/>
      <c r="UYN651" s="716"/>
      <c r="UYO651" s="716"/>
      <c r="UYP651" s="716"/>
      <c r="UYQ651" s="716"/>
      <c r="UYR651" s="716"/>
      <c r="UYS651" s="716"/>
      <c r="UYT651" s="716"/>
      <c r="UYU651" s="716"/>
      <c r="UYV651" s="716"/>
      <c r="UYW651" s="716"/>
      <c r="UYX651" s="716"/>
      <c r="UYY651" s="716"/>
      <c r="UYZ651" s="716"/>
      <c r="UZA651" s="716"/>
      <c r="UZB651" s="716"/>
      <c r="UZC651" s="716"/>
      <c r="UZD651" s="716"/>
      <c r="UZE651" s="716"/>
      <c r="UZF651" s="716"/>
      <c r="UZG651" s="716"/>
      <c r="UZH651" s="716"/>
      <c r="UZI651" s="716"/>
      <c r="UZJ651" s="716"/>
      <c r="UZK651" s="716"/>
      <c r="UZL651" s="716"/>
      <c r="UZM651" s="716"/>
      <c r="UZN651" s="716"/>
      <c r="UZO651" s="716"/>
      <c r="UZP651" s="716"/>
      <c r="UZQ651" s="716"/>
      <c r="UZR651" s="716"/>
      <c r="UZS651" s="716"/>
      <c r="UZT651" s="716"/>
      <c r="UZU651" s="716"/>
      <c r="UZV651" s="716"/>
      <c r="UZW651" s="716"/>
      <c r="UZX651" s="716"/>
      <c r="UZY651" s="716"/>
      <c r="UZZ651" s="716"/>
      <c r="VAA651" s="716"/>
      <c r="VAB651" s="716"/>
      <c r="VAC651" s="716"/>
      <c r="VAD651" s="716"/>
      <c r="VAE651" s="716"/>
      <c r="VAF651" s="716"/>
      <c r="VAG651" s="716"/>
      <c r="VAH651" s="716"/>
      <c r="VAI651" s="716"/>
      <c r="VAJ651" s="716"/>
      <c r="VAK651" s="716"/>
      <c r="VAL651" s="716"/>
      <c r="VAM651" s="716"/>
      <c r="VAN651" s="716"/>
      <c r="VAO651" s="716"/>
      <c r="VAP651" s="716"/>
      <c r="VAQ651" s="716"/>
      <c r="VAR651" s="716"/>
      <c r="VAS651" s="716"/>
      <c r="VAT651" s="716"/>
      <c r="VAU651" s="716"/>
      <c r="VAV651" s="716"/>
      <c r="VAW651" s="716"/>
      <c r="VAX651" s="716"/>
      <c r="VAY651" s="716"/>
      <c r="VAZ651" s="716"/>
      <c r="VBA651" s="716"/>
      <c r="VBB651" s="716"/>
      <c r="VBC651" s="716"/>
      <c r="VBD651" s="716"/>
      <c r="VBE651" s="716"/>
      <c r="VBF651" s="716"/>
      <c r="VBG651" s="716"/>
      <c r="VBH651" s="716"/>
      <c r="VBI651" s="716"/>
      <c r="VBJ651" s="716"/>
      <c r="VBK651" s="716"/>
      <c r="VBL651" s="716"/>
      <c r="VBM651" s="716"/>
      <c r="VBN651" s="716"/>
      <c r="VBO651" s="716"/>
      <c r="VBP651" s="716"/>
      <c r="VBQ651" s="716"/>
      <c r="VBR651" s="716"/>
      <c r="VBS651" s="716"/>
      <c r="VBT651" s="716"/>
      <c r="VBU651" s="716"/>
      <c r="VBV651" s="716"/>
      <c r="VBW651" s="716"/>
      <c r="VBX651" s="716"/>
      <c r="VBY651" s="716"/>
      <c r="VBZ651" s="716"/>
      <c r="VCA651" s="716"/>
      <c r="VCB651" s="716"/>
      <c r="VCC651" s="716"/>
      <c r="VCD651" s="716"/>
      <c r="VCE651" s="716"/>
      <c r="VCF651" s="716"/>
      <c r="VCG651" s="716"/>
      <c r="VCH651" s="716"/>
      <c r="VCI651" s="716"/>
      <c r="VCJ651" s="716"/>
      <c r="VCK651" s="716"/>
      <c r="VCL651" s="716"/>
      <c r="VCM651" s="716"/>
      <c r="VCN651" s="716"/>
      <c r="VCO651" s="716"/>
      <c r="VCP651" s="716"/>
      <c r="VCQ651" s="716"/>
      <c r="VCR651" s="716"/>
      <c r="VCS651" s="716"/>
      <c r="VCT651" s="716"/>
      <c r="VCU651" s="716"/>
      <c r="VCV651" s="716"/>
      <c r="VCW651" s="716"/>
      <c r="VCX651" s="716"/>
      <c r="VCY651" s="716"/>
      <c r="VCZ651" s="716"/>
      <c r="VDA651" s="716"/>
      <c r="VDB651" s="716"/>
      <c r="VDC651" s="716"/>
      <c r="VDD651" s="716"/>
      <c r="VDE651" s="716"/>
      <c r="VDF651" s="716"/>
      <c r="VDG651" s="716"/>
      <c r="VDH651" s="716"/>
      <c r="VDI651" s="716"/>
      <c r="VDJ651" s="716"/>
      <c r="VDK651" s="716"/>
      <c r="VDL651" s="716"/>
      <c r="VDM651" s="716"/>
      <c r="VDN651" s="716"/>
      <c r="VDO651" s="716"/>
      <c r="VDP651" s="716"/>
      <c r="VDQ651" s="716"/>
      <c r="VDR651" s="716"/>
      <c r="VDS651" s="716"/>
      <c r="VDT651" s="716"/>
      <c r="VDU651" s="716"/>
      <c r="VDV651" s="716"/>
      <c r="VDW651" s="716"/>
      <c r="VDX651" s="716"/>
      <c r="VDY651" s="716"/>
      <c r="VDZ651" s="716"/>
      <c r="VEA651" s="716"/>
      <c r="VEB651" s="716"/>
      <c r="VEC651" s="716"/>
      <c r="VED651" s="716"/>
      <c r="VEE651" s="716"/>
      <c r="VEF651" s="716"/>
      <c r="VEG651" s="716"/>
      <c r="VEH651" s="716"/>
      <c r="VEI651" s="716"/>
      <c r="VEJ651" s="716"/>
      <c r="VEK651" s="716"/>
      <c r="VEL651" s="716"/>
      <c r="VEM651" s="716"/>
      <c r="VEN651" s="716"/>
      <c r="VEO651" s="716"/>
      <c r="VEP651" s="716"/>
      <c r="VEQ651" s="716"/>
      <c r="VER651" s="716"/>
      <c r="VES651" s="716"/>
      <c r="VET651" s="716"/>
      <c r="VEU651" s="716"/>
      <c r="VEV651" s="716"/>
      <c r="VEW651" s="716"/>
      <c r="VEX651" s="716"/>
      <c r="VEY651" s="716"/>
      <c r="VEZ651" s="716"/>
      <c r="VFA651" s="716"/>
      <c r="VFB651" s="716"/>
      <c r="VFC651" s="716"/>
      <c r="VFD651" s="716"/>
      <c r="VFE651" s="716"/>
      <c r="VFF651" s="716"/>
      <c r="VFG651" s="716"/>
      <c r="VFH651" s="716"/>
      <c r="VFI651" s="716"/>
      <c r="VFJ651" s="716"/>
      <c r="VFK651" s="716"/>
      <c r="VFL651" s="716"/>
      <c r="VFM651" s="716"/>
      <c r="VFN651" s="716"/>
      <c r="VFO651" s="716"/>
      <c r="VFP651" s="716"/>
      <c r="VFQ651" s="716"/>
      <c r="VFR651" s="716"/>
      <c r="VFS651" s="716"/>
      <c r="VFT651" s="716"/>
      <c r="VFU651" s="716"/>
      <c r="VFV651" s="716"/>
      <c r="VFW651" s="716"/>
      <c r="VFX651" s="716"/>
      <c r="VFY651" s="716"/>
      <c r="VFZ651" s="716"/>
      <c r="VGA651" s="716"/>
      <c r="VGB651" s="716"/>
      <c r="VGC651" s="716"/>
      <c r="VGD651" s="716"/>
      <c r="VGE651" s="716"/>
      <c r="VGF651" s="716"/>
      <c r="VGG651" s="716"/>
      <c r="VGH651" s="716"/>
      <c r="VGI651" s="716"/>
      <c r="VGJ651" s="716"/>
      <c r="VGK651" s="716"/>
      <c r="VGL651" s="716"/>
      <c r="VGM651" s="716"/>
      <c r="VGN651" s="716"/>
      <c r="VGO651" s="716"/>
      <c r="VGP651" s="716"/>
      <c r="VGQ651" s="716"/>
      <c r="VGR651" s="716"/>
      <c r="VGS651" s="716"/>
      <c r="VGT651" s="716"/>
      <c r="VGU651" s="716"/>
      <c r="VGV651" s="716"/>
      <c r="VGW651" s="716"/>
      <c r="VGX651" s="716"/>
      <c r="VGY651" s="716"/>
      <c r="VGZ651" s="716"/>
      <c r="VHA651" s="716"/>
      <c r="VHB651" s="716"/>
      <c r="VHC651" s="716"/>
      <c r="VHD651" s="716"/>
      <c r="VHE651" s="716"/>
      <c r="VHF651" s="716"/>
      <c r="VHG651" s="716"/>
      <c r="VHH651" s="716"/>
      <c r="VHI651" s="716"/>
      <c r="VHJ651" s="716"/>
      <c r="VHK651" s="716"/>
      <c r="VHL651" s="716"/>
      <c r="VHM651" s="716"/>
      <c r="VHN651" s="716"/>
      <c r="VHO651" s="716"/>
      <c r="VHP651" s="716"/>
      <c r="VHQ651" s="716"/>
      <c r="VHR651" s="716"/>
      <c r="VHS651" s="716"/>
      <c r="VHT651" s="716"/>
      <c r="VHU651" s="716"/>
      <c r="VHV651" s="716"/>
      <c r="VHW651" s="716"/>
      <c r="VHX651" s="716"/>
      <c r="VHY651" s="716"/>
      <c r="VHZ651" s="716"/>
      <c r="VIA651" s="716"/>
      <c r="VIB651" s="716"/>
      <c r="VIC651" s="716"/>
      <c r="VID651" s="716"/>
      <c r="VIE651" s="716"/>
      <c r="VIF651" s="716"/>
      <c r="VIG651" s="716"/>
      <c r="VIH651" s="716"/>
      <c r="VII651" s="716"/>
      <c r="VIJ651" s="716"/>
      <c r="VIK651" s="716"/>
      <c r="VIL651" s="716"/>
      <c r="VIM651" s="716"/>
      <c r="VIN651" s="716"/>
      <c r="VIO651" s="716"/>
      <c r="VIP651" s="716"/>
      <c r="VIQ651" s="716"/>
      <c r="VIR651" s="716"/>
      <c r="VIS651" s="716"/>
      <c r="VIT651" s="716"/>
      <c r="VIU651" s="716"/>
      <c r="VIV651" s="716"/>
      <c r="VIW651" s="716"/>
      <c r="VIX651" s="716"/>
      <c r="VIY651" s="716"/>
      <c r="VIZ651" s="716"/>
      <c r="VJA651" s="716"/>
      <c r="VJB651" s="716"/>
      <c r="VJC651" s="716"/>
      <c r="VJD651" s="716"/>
      <c r="VJE651" s="716"/>
      <c r="VJF651" s="716"/>
      <c r="VJG651" s="716"/>
      <c r="VJH651" s="716"/>
      <c r="VJI651" s="716"/>
      <c r="VJJ651" s="716"/>
      <c r="VJK651" s="716"/>
      <c r="VJL651" s="716"/>
      <c r="VJM651" s="716"/>
      <c r="VJN651" s="716"/>
      <c r="VJO651" s="716"/>
      <c r="VJP651" s="716"/>
      <c r="VJQ651" s="716"/>
      <c r="VJR651" s="716"/>
      <c r="VJS651" s="716"/>
      <c r="VJT651" s="716"/>
      <c r="VJU651" s="716"/>
      <c r="VJV651" s="716"/>
      <c r="VJW651" s="716"/>
      <c r="VJX651" s="716"/>
      <c r="VJY651" s="716"/>
      <c r="VJZ651" s="716"/>
      <c r="VKA651" s="716"/>
      <c r="VKB651" s="716"/>
      <c r="VKC651" s="716"/>
      <c r="VKD651" s="716"/>
      <c r="VKE651" s="716"/>
      <c r="VKF651" s="716"/>
      <c r="VKG651" s="716"/>
      <c r="VKH651" s="716"/>
      <c r="VKI651" s="716"/>
      <c r="VKJ651" s="716"/>
      <c r="VKK651" s="716"/>
      <c r="VKL651" s="716"/>
      <c r="VKM651" s="716"/>
      <c r="VKN651" s="716"/>
      <c r="VKO651" s="716"/>
      <c r="VKP651" s="716"/>
      <c r="VKQ651" s="716"/>
      <c r="VKR651" s="716"/>
      <c r="VKS651" s="716"/>
      <c r="VKT651" s="716"/>
      <c r="VKU651" s="716"/>
      <c r="VKV651" s="716"/>
      <c r="VKW651" s="716"/>
      <c r="VKX651" s="716"/>
      <c r="VKY651" s="716"/>
      <c r="VKZ651" s="716"/>
      <c r="VLA651" s="716"/>
      <c r="VLB651" s="716"/>
      <c r="VLC651" s="716"/>
      <c r="VLD651" s="716"/>
      <c r="VLE651" s="716"/>
      <c r="VLF651" s="716"/>
      <c r="VLG651" s="716"/>
      <c r="VLH651" s="716"/>
      <c r="VLI651" s="716"/>
      <c r="VLJ651" s="716"/>
      <c r="VLK651" s="716"/>
      <c r="VLL651" s="716"/>
      <c r="VLM651" s="716"/>
      <c r="VLN651" s="716"/>
      <c r="VLO651" s="716"/>
      <c r="VLP651" s="716"/>
      <c r="VLQ651" s="716"/>
      <c r="VLR651" s="716"/>
      <c r="VLS651" s="716"/>
      <c r="VLT651" s="716"/>
      <c r="VLU651" s="716"/>
      <c r="VLV651" s="716"/>
      <c r="VLW651" s="716"/>
      <c r="VLX651" s="716"/>
      <c r="VLY651" s="716"/>
      <c r="VLZ651" s="716"/>
      <c r="VMA651" s="716"/>
      <c r="VMB651" s="716"/>
      <c r="VMC651" s="716"/>
      <c r="VMD651" s="716"/>
      <c r="VME651" s="716"/>
      <c r="VMF651" s="716"/>
      <c r="VMG651" s="716"/>
      <c r="VMH651" s="716"/>
      <c r="VMI651" s="716"/>
      <c r="VMJ651" s="716"/>
      <c r="VMK651" s="716"/>
      <c r="VML651" s="716"/>
      <c r="VMM651" s="716"/>
      <c r="VMN651" s="716"/>
      <c r="VMO651" s="716"/>
      <c r="VMP651" s="716"/>
      <c r="VMQ651" s="716"/>
      <c r="VMR651" s="716"/>
      <c r="VMS651" s="716"/>
      <c r="VMT651" s="716"/>
      <c r="VMU651" s="716"/>
      <c r="VMV651" s="716"/>
      <c r="VMW651" s="716"/>
      <c r="VMX651" s="716"/>
      <c r="VMY651" s="716"/>
      <c r="VMZ651" s="716"/>
      <c r="VNA651" s="716"/>
      <c r="VNB651" s="716"/>
      <c r="VNC651" s="716"/>
      <c r="VND651" s="716"/>
      <c r="VNE651" s="716"/>
      <c r="VNF651" s="716"/>
      <c r="VNG651" s="716"/>
      <c r="VNH651" s="716"/>
      <c r="VNI651" s="716"/>
      <c r="VNJ651" s="716"/>
      <c r="VNK651" s="716"/>
      <c r="VNL651" s="716"/>
      <c r="VNM651" s="716"/>
      <c r="VNN651" s="716"/>
      <c r="VNO651" s="716"/>
      <c r="VNP651" s="716"/>
      <c r="VNQ651" s="716"/>
      <c r="VNR651" s="716"/>
      <c r="VNS651" s="716"/>
      <c r="VNT651" s="716"/>
      <c r="VNU651" s="716"/>
      <c r="VNV651" s="716"/>
      <c r="VNW651" s="716"/>
      <c r="VNX651" s="716"/>
      <c r="VNY651" s="716"/>
      <c r="VNZ651" s="716"/>
      <c r="VOA651" s="716"/>
      <c r="VOB651" s="716"/>
      <c r="VOC651" s="716"/>
      <c r="VOD651" s="716"/>
      <c r="VOE651" s="716"/>
      <c r="VOF651" s="716"/>
      <c r="VOG651" s="716"/>
      <c r="VOH651" s="716"/>
      <c r="VOI651" s="716"/>
      <c r="VOJ651" s="716"/>
      <c r="VOK651" s="716"/>
      <c r="VOL651" s="716"/>
      <c r="VOM651" s="716"/>
      <c r="VON651" s="716"/>
      <c r="VOO651" s="716"/>
      <c r="VOP651" s="716"/>
      <c r="VOQ651" s="716"/>
      <c r="VOR651" s="716"/>
      <c r="VOS651" s="716"/>
      <c r="VOT651" s="716"/>
      <c r="VOU651" s="716"/>
      <c r="VOV651" s="716"/>
      <c r="VOW651" s="716"/>
      <c r="VOX651" s="716"/>
      <c r="VOY651" s="716"/>
      <c r="VOZ651" s="716"/>
      <c r="VPA651" s="716"/>
      <c r="VPB651" s="716"/>
      <c r="VPC651" s="716"/>
      <c r="VPD651" s="716"/>
      <c r="VPE651" s="716"/>
      <c r="VPF651" s="716"/>
      <c r="VPG651" s="716"/>
      <c r="VPH651" s="716"/>
      <c r="VPI651" s="716"/>
      <c r="VPJ651" s="716"/>
      <c r="VPK651" s="716"/>
      <c r="VPL651" s="716"/>
      <c r="VPM651" s="716"/>
      <c r="VPN651" s="716"/>
      <c r="VPO651" s="716"/>
      <c r="VPP651" s="716"/>
      <c r="VPQ651" s="716"/>
      <c r="VPR651" s="716"/>
      <c r="VPS651" s="716"/>
      <c r="VPT651" s="716"/>
      <c r="VPU651" s="716"/>
      <c r="VPV651" s="716"/>
      <c r="VPW651" s="716"/>
      <c r="VPX651" s="716"/>
      <c r="VPY651" s="716"/>
      <c r="VPZ651" s="716"/>
      <c r="VQA651" s="716"/>
      <c r="VQB651" s="716"/>
      <c r="VQC651" s="716"/>
      <c r="VQD651" s="716"/>
      <c r="VQE651" s="716"/>
      <c r="VQF651" s="716"/>
      <c r="VQG651" s="716"/>
      <c r="VQH651" s="716"/>
      <c r="VQI651" s="716"/>
      <c r="VQJ651" s="716"/>
      <c r="VQK651" s="716"/>
      <c r="VQL651" s="716"/>
      <c r="VQM651" s="716"/>
      <c r="VQN651" s="716"/>
      <c r="VQO651" s="716"/>
      <c r="VQP651" s="716"/>
      <c r="VQQ651" s="716"/>
      <c r="VQR651" s="716"/>
      <c r="VQS651" s="716"/>
      <c r="VQT651" s="716"/>
      <c r="VQU651" s="716"/>
      <c r="VQV651" s="716"/>
      <c r="VQW651" s="716"/>
      <c r="VQX651" s="716"/>
      <c r="VQY651" s="716"/>
      <c r="VQZ651" s="716"/>
      <c r="VRA651" s="716"/>
      <c r="VRB651" s="716"/>
      <c r="VRC651" s="716"/>
      <c r="VRD651" s="716"/>
      <c r="VRE651" s="716"/>
      <c r="VRF651" s="716"/>
      <c r="VRG651" s="716"/>
      <c r="VRH651" s="716"/>
      <c r="VRI651" s="716"/>
      <c r="VRJ651" s="716"/>
      <c r="VRK651" s="716"/>
      <c r="VRL651" s="716"/>
      <c r="VRM651" s="716"/>
      <c r="VRN651" s="716"/>
      <c r="VRO651" s="716"/>
      <c r="VRP651" s="716"/>
      <c r="VRQ651" s="716"/>
      <c r="VRR651" s="716"/>
      <c r="VRS651" s="716"/>
      <c r="VRT651" s="716"/>
      <c r="VRU651" s="716"/>
      <c r="VRV651" s="716"/>
      <c r="VRW651" s="716"/>
      <c r="VRX651" s="716"/>
      <c r="VRY651" s="716"/>
      <c r="VRZ651" s="716"/>
      <c r="VSA651" s="716"/>
      <c r="VSB651" s="716"/>
      <c r="VSC651" s="716"/>
      <c r="VSD651" s="716"/>
      <c r="VSE651" s="716"/>
      <c r="VSF651" s="716"/>
      <c r="VSG651" s="716"/>
      <c r="VSH651" s="716"/>
      <c r="VSI651" s="716"/>
      <c r="VSJ651" s="716"/>
      <c r="VSK651" s="716"/>
      <c r="VSL651" s="716"/>
      <c r="VSM651" s="716"/>
      <c r="VSN651" s="716"/>
      <c r="VSO651" s="716"/>
      <c r="VSP651" s="716"/>
      <c r="VSQ651" s="716"/>
      <c r="VSR651" s="716"/>
      <c r="VSS651" s="716"/>
      <c r="VST651" s="716"/>
      <c r="VSU651" s="716"/>
      <c r="VSV651" s="716"/>
      <c r="VSW651" s="716"/>
      <c r="VSX651" s="716"/>
      <c r="VSY651" s="716"/>
      <c r="VSZ651" s="716"/>
      <c r="VTA651" s="716"/>
      <c r="VTB651" s="716"/>
      <c r="VTC651" s="716"/>
      <c r="VTD651" s="716"/>
      <c r="VTE651" s="716"/>
      <c r="VTF651" s="716"/>
      <c r="VTG651" s="716"/>
      <c r="VTH651" s="716"/>
      <c r="VTI651" s="716"/>
      <c r="VTJ651" s="716"/>
      <c r="VTK651" s="716"/>
      <c r="VTL651" s="716"/>
      <c r="VTM651" s="716"/>
      <c r="VTN651" s="716"/>
      <c r="VTO651" s="716"/>
      <c r="VTP651" s="716"/>
      <c r="VTQ651" s="716"/>
      <c r="VTR651" s="716"/>
      <c r="VTS651" s="716"/>
      <c r="VTT651" s="716"/>
      <c r="VTU651" s="716"/>
      <c r="VTV651" s="716"/>
      <c r="VTW651" s="716"/>
      <c r="VTX651" s="716"/>
      <c r="VTY651" s="716"/>
      <c r="VTZ651" s="716"/>
      <c r="VUA651" s="716"/>
      <c r="VUB651" s="716"/>
      <c r="VUC651" s="716"/>
      <c r="VUD651" s="716"/>
      <c r="VUE651" s="716"/>
      <c r="VUF651" s="716"/>
      <c r="VUG651" s="716"/>
      <c r="VUH651" s="716"/>
      <c r="VUI651" s="716"/>
      <c r="VUJ651" s="716"/>
      <c r="VUK651" s="716"/>
      <c r="VUL651" s="716"/>
      <c r="VUM651" s="716"/>
      <c r="VUN651" s="716"/>
      <c r="VUO651" s="716"/>
      <c r="VUP651" s="716"/>
      <c r="VUQ651" s="716"/>
      <c r="VUR651" s="716"/>
      <c r="VUS651" s="716"/>
      <c r="VUT651" s="716"/>
      <c r="VUU651" s="716"/>
      <c r="VUV651" s="716"/>
      <c r="VUW651" s="716"/>
      <c r="VUX651" s="716"/>
      <c r="VUY651" s="716"/>
      <c r="VUZ651" s="716"/>
      <c r="VVA651" s="716"/>
      <c r="VVB651" s="716"/>
      <c r="VVC651" s="716"/>
      <c r="VVD651" s="716"/>
      <c r="VVE651" s="716"/>
      <c r="VVF651" s="716"/>
      <c r="VVG651" s="716"/>
      <c r="VVH651" s="716"/>
      <c r="VVI651" s="716"/>
      <c r="VVJ651" s="716"/>
      <c r="VVK651" s="716"/>
      <c r="VVL651" s="716"/>
      <c r="VVM651" s="716"/>
      <c r="VVN651" s="716"/>
      <c r="VVO651" s="716"/>
      <c r="VVP651" s="716"/>
      <c r="VVQ651" s="716"/>
      <c r="VVR651" s="716"/>
      <c r="VVS651" s="716"/>
      <c r="VVT651" s="716"/>
      <c r="VVU651" s="716"/>
      <c r="VVV651" s="716"/>
      <c r="VVW651" s="716"/>
      <c r="VVX651" s="716"/>
      <c r="VVY651" s="716"/>
      <c r="VVZ651" s="716"/>
      <c r="VWA651" s="716"/>
      <c r="VWB651" s="716"/>
      <c r="VWC651" s="716"/>
      <c r="VWD651" s="716"/>
      <c r="VWE651" s="716"/>
      <c r="VWF651" s="716"/>
      <c r="VWG651" s="716"/>
      <c r="VWH651" s="716"/>
      <c r="VWI651" s="716"/>
      <c r="VWJ651" s="716"/>
      <c r="VWK651" s="716"/>
      <c r="VWL651" s="716"/>
      <c r="VWM651" s="716"/>
      <c r="VWN651" s="716"/>
      <c r="VWO651" s="716"/>
      <c r="VWP651" s="716"/>
      <c r="VWQ651" s="716"/>
      <c r="VWR651" s="716"/>
      <c r="VWS651" s="716"/>
      <c r="VWT651" s="716"/>
      <c r="VWU651" s="716"/>
      <c r="VWV651" s="716"/>
      <c r="VWW651" s="716"/>
      <c r="VWX651" s="716"/>
      <c r="VWY651" s="716"/>
      <c r="VWZ651" s="716"/>
      <c r="VXA651" s="716"/>
      <c r="VXB651" s="716"/>
      <c r="VXC651" s="716"/>
      <c r="VXD651" s="716"/>
      <c r="VXE651" s="716"/>
      <c r="VXF651" s="716"/>
      <c r="VXG651" s="716"/>
      <c r="VXH651" s="716"/>
      <c r="VXI651" s="716"/>
      <c r="VXJ651" s="716"/>
      <c r="VXK651" s="716"/>
      <c r="VXL651" s="716"/>
      <c r="VXM651" s="716"/>
      <c r="VXN651" s="716"/>
      <c r="VXO651" s="716"/>
      <c r="VXP651" s="716"/>
      <c r="VXQ651" s="716"/>
      <c r="VXR651" s="716"/>
      <c r="VXS651" s="716"/>
      <c r="VXT651" s="716"/>
      <c r="VXU651" s="716"/>
      <c r="VXV651" s="716"/>
      <c r="VXW651" s="716"/>
      <c r="VXX651" s="716"/>
      <c r="VXY651" s="716"/>
      <c r="VXZ651" s="716"/>
      <c r="VYA651" s="716"/>
      <c r="VYB651" s="716"/>
      <c r="VYC651" s="716"/>
      <c r="VYD651" s="716"/>
      <c r="VYE651" s="716"/>
      <c r="VYF651" s="716"/>
      <c r="VYG651" s="716"/>
      <c r="VYH651" s="716"/>
      <c r="VYI651" s="716"/>
      <c r="VYJ651" s="716"/>
      <c r="VYK651" s="716"/>
      <c r="VYL651" s="716"/>
      <c r="VYM651" s="716"/>
      <c r="VYN651" s="716"/>
      <c r="VYO651" s="716"/>
      <c r="VYP651" s="716"/>
      <c r="VYQ651" s="716"/>
      <c r="VYR651" s="716"/>
      <c r="VYS651" s="716"/>
      <c r="VYT651" s="716"/>
      <c r="VYU651" s="716"/>
      <c r="VYV651" s="716"/>
      <c r="VYW651" s="716"/>
      <c r="VYX651" s="716"/>
      <c r="VYY651" s="716"/>
      <c r="VYZ651" s="716"/>
      <c r="VZA651" s="716"/>
      <c r="VZB651" s="716"/>
      <c r="VZC651" s="716"/>
      <c r="VZD651" s="716"/>
      <c r="VZE651" s="716"/>
      <c r="VZF651" s="716"/>
      <c r="VZG651" s="716"/>
      <c r="VZH651" s="716"/>
      <c r="VZI651" s="716"/>
      <c r="VZJ651" s="716"/>
      <c r="VZK651" s="716"/>
      <c r="VZL651" s="716"/>
      <c r="VZM651" s="716"/>
      <c r="VZN651" s="716"/>
      <c r="VZO651" s="716"/>
      <c r="VZP651" s="716"/>
      <c r="VZQ651" s="716"/>
      <c r="VZR651" s="716"/>
      <c r="VZS651" s="716"/>
      <c r="VZT651" s="716"/>
      <c r="VZU651" s="716"/>
      <c r="VZV651" s="716"/>
      <c r="VZW651" s="716"/>
      <c r="VZX651" s="716"/>
      <c r="VZY651" s="716"/>
      <c r="VZZ651" s="716"/>
      <c r="WAA651" s="716"/>
      <c r="WAB651" s="716"/>
      <c r="WAC651" s="716"/>
      <c r="WAD651" s="716"/>
      <c r="WAE651" s="716"/>
      <c r="WAF651" s="716"/>
      <c r="WAG651" s="716"/>
      <c r="WAH651" s="716"/>
      <c r="WAI651" s="716"/>
      <c r="WAJ651" s="716"/>
      <c r="WAK651" s="716"/>
      <c r="WAL651" s="716"/>
      <c r="WAM651" s="716"/>
      <c r="WAN651" s="716"/>
      <c r="WAO651" s="716"/>
      <c r="WAP651" s="716"/>
      <c r="WAQ651" s="716"/>
      <c r="WAR651" s="716"/>
      <c r="WAS651" s="716"/>
      <c r="WAT651" s="716"/>
      <c r="WAU651" s="716"/>
      <c r="WAV651" s="716"/>
      <c r="WAW651" s="716"/>
      <c r="WAX651" s="716"/>
      <c r="WAY651" s="716"/>
      <c r="WAZ651" s="716"/>
      <c r="WBA651" s="716"/>
      <c r="WBB651" s="716"/>
      <c r="WBC651" s="716"/>
      <c r="WBD651" s="716"/>
      <c r="WBE651" s="716"/>
      <c r="WBF651" s="716"/>
      <c r="WBG651" s="716"/>
      <c r="WBH651" s="716"/>
      <c r="WBI651" s="716"/>
      <c r="WBJ651" s="716"/>
      <c r="WBK651" s="716"/>
      <c r="WBL651" s="716"/>
      <c r="WBM651" s="716"/>
      <c r="WBN651" s="716"/>
      <c r="WBO651" s="716"/>
      <c r="WBP651" s="716"/>
      <c r="WBQ651" s="716"/>
      <c r="WBR651" s="716"/>
      <c r="WBS651" s="716"/>
      <c r="WBT651" s="716"/>
      <c r="WBU651" s="716"/>
      <c r="WBV651" s="716"/>
      <c r="WBW651" s="716"/>
      <c r="WBX651" s="716"/>
      <c r="WBY651" s="716"/>
      <c r="WBZ651" s="716"/>
      <c r="WCA651" s="716"/>
      <c r="WCB651" s="716"/>
      <c r="WCC651" s="716"/>
      <c r="WCD651" s="716"/>
      <c r="WCE651" s="716"/>
      <c r="WCF651" s="716"/>
      <c r="WCG651" s="716"/>
      <c r="WCH651" s="716"/>
      <c r="WCI651" s="716"/>
      <c r="WCJ651" s="716"/>
      <c r="WCK651" s="716"/>
      <c r="WCL651" s="716"/>
      <c r="WCM651" s="716"/>
      <c r="WCN651" s="716"/>
      <c r="WCO651" s="716"/>
      <c r="WCP651" s="716"/>
      <c r="WCQ651" s="716"/>
      <c r="WCR651" s="716"/>
      <c r="WCS651" s="716"/>
      <c r="WCT651" s="716"/>
      <c r="WCU651" s="716"/>
      <c r="WCV651" s="716"/>
      <c r="WCW651" s="716"/>
      <c r="WCX651" s="716"/>
      <c r="WCY651" s="716"/>
      <c r="WCZ651" s="716"/>
      <c r="WDA651" s="716"/>
      <c r="WDB651" s="716"/>
      <c r="WDC651" s="716"/>
      <c r="WDD651" s="716"/>
      <c r="WDE651" s="716"/>
      <c r="WDF651" s="716"/>
      <c r="WDG651" s="716"/>
      <c r="WDH651" s="716"/>
      <c r="WDI651" s="716"/>
      <c r="WDJ651" s="716"/>
      <c r="WDK651" s="716"/>
      <c r="WDL651" s="716"/>
      <c r="WDM651" s="716"/>
      <c r="WDN651" s="716"/>
      <c r="WDO651" s="716"/>
      <c r="WDP651" s="716"/>
      <c r="WDQ651" s="716"/>
      <c r="WDR651" s="716"/>
      <c r="WDS651" s="716"/>
      <c r="WDT651" s="716"/>
      <c r="WDU651" s="716"/>
      <c r="WDV651" s="716"/>
      <c r="WDW651" s="716"/>
      <c r="WDX651" s="716"/>
      <c r="WDY651" s="716"/>
      <c r="WDZ651" s="716"/>
      <c r="WEA651" s="716"/>
      <c r="WEB651" s="716"/>
      <c r="WEC651" s="716"/>
      <c r="WED651" s="716"/>
      <c r="WEE651" s="716"/>
      <c r="WEF651" s="716"/>
      <c r="WEG651" s="716"/>
      <c r="WEH651" s="716"/>
      <c r="WEI651" s="716"/>
      <c r="WEJ651" s="716"/>
      <c r="WEK651" s="716"/>
      <c r="WEL651" s="716"/>
      <c r="WEM651" s="716"/>
      <c r="WEN651" s="716"/>
      <c r="WEO651" s="716"/>
      <c r="WEP651" s="716"/>
      <c r="WEQ651" s="716"/>
      <c r="WER651" s="716"/>
      <c r="WES651" s="716"/>
      <c r="WET651" s="716"/>
      <c r="WEU651" s="716"/>
      <c r="WEV651" s="716"/>
      <c r="WEW651" s="716"/>
      <c r="WEX651" s="716"/>
      <c r="WEY651" s="716"/>
      <c r="WEZ651" s="716"/>
      <c r="WFA651" s="716"/>
      <c r="WFB651" s="716"/>
      <c r="WFC651" s="716"/>
      <c r="WFD651" s="716"/>
      <c r="WFE651" s="716"/>
      <c r="WFF651" s="716"/>
      <c r="WFG651" s="716"/>
      <c r="WFH651" s="716"/>
      <c r="WFI651" s="716"/>
      <c r="WFJ651" s="716"/>
      <c r="WFK651" s="716"/>
      <c r="WFL651" s="716"/>
      <c r="WFM651" s="716"/>
      <c r="WFN651" s="716"/>
      <c r="WFO651" s="716"/>
      <c r="WFP651" s="716"/>
      <c r="WFQ651" s="716"/>
      <c r="WFR651" s="716"/>
      <c r="WFS651" s="716"/>
      <c r="WFT651" s="716"/>
      <c r="WFU651" s="716"/>
      <c r="WFV651" s="716"/>
      <c r="WFW651" s="716"/>
      <c r="WFX651" s="716"/>
      <c r="WFY651" s="716"/>
      <c r="WFZ651" s="716"/>
      <c r="WGA651" s="716"/>
      <c r="WGB651" s="716"/>
      <c r="WGC651" s="716"/>
      <c r="WGD651" s="716"/>
      <c r="WGE651" s="716"/>
      <c r="WGF651" s="716"/>
      <c r="WGG651" s="716"/>
      <c r="WGH651" s="716"/>
      <c r="WGI651" s="716"/>
      <c r="WGJ651" s="716"/>
      <c r="WGK651" s="716"/>
      <c r="WGL651" s="716"/>
      <c r="WGM651" s="716"/>
      <c r="WGN651" s="716"/>
      <c r="WGO651" s="716"/>
      <c r="WGP651" s="716"/>
      <c r="WGQ651" s="716"/>
      <c r="WGR651" s="716"/>
      <c r="WGS651" s="716"/>
      <c r="WGT651" s="716"/>
      <c r="WGU651" s="716"/>
      <c r="WGV651" s="716"/>
      <c r="WGW651" s="716"/>
      <c r="WGX651" s="716"/>
      <c r="WGY651" s="716"/>
      <c r="WGZ651" s="716"/>
      <c r="WHA651" s="716"/>
      <c r="WHB651" s="716"/>
      <c r="WHC651" s="716"/>
      <c r="WHD651" s="716"/>
      <c r="WHE651" s="716"/>
      <c r="WHF651" s="716"/>
      <c r="WHG651" s="716"/>
      <c r="WHH651" s="716"/>
      <c r="WHI651" s="716"/>
      <c r="WHJ651" s="716"/>
      <c r="WHK651" s="716"/>
      <c r="WHL651" s="716"/>
      <c r="WHM651" s="716"/>
      <c r="WHN651" s="716"/>
      <c r="WHO651" s="716"/>
      <c r="WHP651" s="716"/>
      <c r="WHQ651" s="716"/>
      <c r="WHR651" s="716"/>
      <c r="WHS651" s="716"/>
      <c r="WHT651" s="716"/>
      <c r="WHU651" s="716"/>
      <c r="WHV651" s="716"/>
      <c r="WHW651" s="716"/>
      <c r="WHX651" s="716"/>
      <c r="WHY651" s="716"/>
      <c r="WHZ651" s="716"/>
      <c r="WIA651" s="716"/>
      <c r="WIB651" s="716"/>
      <c r="WIC651" s="716"/>
      <c r="WID651" s="716"/>
      <c r="WIE651" s="716"/>
      <c r="WIF651" s="716"/>
      <c r="WIG651" s="716"/>
      <c r="WIH651" s="716"/>
      <c r="WII651" s="716"/>
      <c r="WIJ651" s="716"/>
      <c r="WIK651" s="716"/>
      <c r="WIL651" s="716"/>
      <c r="WIM651" s="716"/>
      <c r="WIN651" s="716"/>
      <c r="WIO651" s="716"/>
      <c r="WIP651" s="716"/>
      <c r="WIQ651" s="716"/>
      <c r="WIR651" s="716"/>
      <c r="WIS651" s="716"/>
      <c r="WIT651" s="716"/>
      <c r="WIU651" s="716"/>
      <c r="WIV651" s="716"/>
      <c r="WIW651" s="716"/>
      <c r="WIX651" s="716"/>
      <c r="WIY651" s="716"/>
      <c r="WIZ651" s="716"/>
      <c r="WJA651" s="716"/>
      <c r="WJB651" s="716"/>
      <c r="WJC651" s="716"/>
      <c r="WJD651" s="716"/>
      <c r="WJE651" s="716"/>
      <c r="WJF651" s="716"/>
      <c r="WJG651" s="716"/>
      <c r="WJH651" s="716"/>
      <c r="WJI651" s="716"/>
      <c r="WJJ651" s="716"/>
      <c r="WJK651" s="716"/>
      <c r="WJL651" s="716"/>
      <c r="WJM651" s="716"/>
      <c r="WJN651" s="716"/>
      <c r="WJO651" s="716"/>
      <c r="WJP651" s="716"/>
      <c r="WJQ651" s="716"/>
      <c r="WJR651" s="716"/>
      <c r="WJS651" s="716"/>
      <c r="WJT651" s="716"/>
      <c r="WJU651" s="716"/>
      <c r="WJV651" s="716"/>
      <c r="WJW651" s="716"/>
      <c r="WJX651" s="716"/>
      <c r="WJY651" s="716"/>
      <c r="WJZ651" s="716"/>
      <c r="WKA651" s="716"/>
      <c r="WKB651" s="716"/>
      <c r="WKC651" s="716"/>
      <c r="WKD651" s="716"/>
      <c r="WKE651" s="716"/>
      <c r="WKF651" s="716"/>
      <c r="WKG651" s="716"/>
      <c r="WKH651" s="716"/>
      <c r="WKI651" s="716"/>
      <c r="WKJ651" s="716"/>
      <c r="WKK651" s="716"/>
      <c r="WKL651" s="716"/>
      <c r="WKM651" s="716"/>
      <c r="WKN651" s="716"/>
      <c r="WKO651" s="716"/>
      <c r="WKP651" s="716"/>
      <c r="WKQ651" s="716"/>
      <c r="WKR651" s="716"/>
      <c r="WKS651" s="716"/>
      <c r="WKT651" s="716"/>
      <c r="WKU651" s="716"/>
      <c r="WKV651" s="716"/>
      <c r="WKW651" s="716"/>
      <c r="WKX651" s="716"/>
      <c r="WKY651" s="716"/>
      <c r="WKZ651" s="716"/>
      <c r="WLA651" s="716"/>
      <c r="WLB651" s="716"/>
      <c r="WLC651" s="716"/>
      <c r="WLD651" s="716"/>
      <c r="WLE651" s="716"/>
      <c r="WLF651" s="716"/>
      <c r="WLG651" s="716"/>
      <c r="WLH651" s="716"/>
      <c r="WLI651" s="716"/>
      <c r="WLJ651" s="716"/>
      <c r="WLK651" s="716"/>
      <c r="WLL651" s="716"/>
      <c r="WLM651" s="716"/>
      <c r="WLN651" s="716"/>
      <c r="WLO651" s="716"/>
      <c r="WLP651" s="716"/>
      <c r="WLQ651" s="716"/>
      <c r="WLR651" s="716"/>
      <c r="WLS651" s="716"/>
      <c r="WLT651" s="716"/>
      <c r="WLU651" s="716"/>
      <c r="WLV651" s="716"/>
      <c r="WLW651" s="716"/>
      <c r="WLX651" s="716"/>
      <c r="WLY651" s="716"/>
      <c r="WLZ651" s="716"/>
      <c r="WMA651" s="716"/>
      <c r="WMB651" s="716"/>
      <c r="WMC651" s="716"/>
      <c r="WMD651" s="716"/>
      <c r="WME651" s="716"/>
      <c r="WMF651" s="716"/>
      <c r="WMG651" s="716"/>
      <c r="WMH651" s="716"/>
      <c r="WMI651" s="716"/>
      <c r="WMJ651" s="716"/>
      <c r="WMK651" s="716"/>
      <c r="WML651" s="716"/>
      <c r="WMM651" s="716"/>
      <c r="WMN651" s="716"/>
      <c r="WMO651" s="716"/>
      <c r="WMP651" s="716"/>
      <c r="WMQ651" s="716"/>
      <c r="WMR651" s="716"/>
      <c r="WMS651" s="716"/>
      <c r="WMT651" s="716"/>
      <c r="WMU651" s="716"/>
      <c r="WMV651" s="716"/>
      <c r="WMW651" s="716"/>
      <c r="WMX651" s="716"/>
      <c r="WMY651" s="716"/>
      <c r="WMZ651" s="716"/>
      <c r="WNA651" s="716"/>
      <c r="WNB651" s="716"/>
      <c r="WNC651" s="716"/>
      <c r="WND651" s="716"/>
      <c r="WNE651" s="716"/>
      <c r="WNF651" s="716"/>
      <c r="WNG651" s="716"/>
      <c r="WNH651" s="716"/>
      <c r="WNI651" s="716"/>
      <c r="WNJ651" s="716"/>
      <c r="WNK651" s="716"/>
      <c r="WNL651" s="716"/>
      <c r="WNM651" s="716"/>
      <c r="WNN651" s="716"/>
      <c r="WNO651" s="716"/>
      <c r="WNP651" s="716"/>
      <c r="WNQ651" s="716"/>
      <c r="WNR651" s="716"/>
      <c r="WNS651" s="716"/>
      <c r="WNT651" s="716"/>
      <c r="WNU651" s="716"/>
      <c r="WNV651" s="716"/>
      <c r="WNW651" s="716"/>
      <c r="WNX651" s="716"/>
      <c r="WNY651" s="716"/>
      <c r="WNZ651" s="716"/>
      <c r="WOA651" s="716"/>
      <c r="WOB651" s="716"/>
      <c r="WOC651" s="716"/>
      <c r="WOD651" s="716"/>
      <c r="WOE651" s="716"/>
      <c r="WOF651" s="716"/>
      <c r="WOG651" s="716"/>
      <c r="WOH651" s="716"/>
      <c r="WOI651" s="716"/>
      <c r="WOJ651" s="716"/>
      <c r="WOK651" s="716"/>
      <c r="WOL651" s="716"/>
      <c r="WOM651" s="716"/>
      <c r="WON651" s="716"/>
      <c r="WOO651" s="716"/>
      <c r="WOP651" s="716"/>
      <c r="WOQ651" s="716"/>
      <c r="WOR651" s="716"/>
      <c r="WOS651" s="716"/>
      <c r="WOT651" s="716"/>
      <c r="WOU651" s="716"/>
      <c r="WOV651" s="716"/>
      <c r="WOW651" s="716"/>
      <c r="WOX651" s="716"/>
      <c r="WOY651" s="716"/>
      <c r="WOZ651" s="716"/>
      <c r="WPA651" s="716"/>
      <c r="WPB651" s="716"/>
      <c r="WPC651" s="716"/>
      <c r="WPD651" s="716"/>
      <c r="WPE651" s="716"/>
      <c r="WPF651" s="716"/>
      <c r="WPG651" s="716"/>
      <c r="WPH651" s="716"/>
      <c r="WPI651" s="716"/>
      <c r="WPJ651" s="716"/>
      <c r="WPK651" s="716"/>
      <c r="WPL651" s="716"/>
      <c r="WPM651" s="716"/>
      <c r="WPN651" s="716"/>
      <c r="WPO651" s="716"/>
      <c r="WPP651" s="716"/>
      <c r="WPQ651" s="716"/>
      <c r="WPR651" s="716"/>
      <c r="WPS651" s="716"/>
      <c r="WPT651" s="716"/>
      <c r="WPU651" s="716"/>
      <c r="WPV651" s="716"/>
      <c r="WPW651" s="716"/>
      <c r="WPX651" s="716"/>
      <c r="WPY651" s="716"/>
      <c r="WPZ651" s="716"/>
      <c r="WQA651" s="716"/>
      <c r="WQB651" s="716"/>
      <c r="WQC651" s="716"/>
      <c r="WQD651" s="716"/>
      <c r="WQE651" s="716"/>
      <c r="WQF651" s="716"/>
      <c r="WQG651" s="716"/>
      <c r="WQH651" s="716"/>
      <c r="WQI651" s="716"/>
      <c r="WQJ651" s="716"/>
      <c r="WQK651" s="716"/>
      <c r="WQL651" s="716"/>
      <c r="WQM651" s="716"/>
      <c r="WQN651" s="716"/>
      <c r="WQO651" s="716"/>
      <c r="WQP651" s="716"/>
      <c r="WQQ651" s="716"/>
      <c r="WQR651" s="716"/>
      <c r="WQS651" s="716"/>
      <c r="WQT651" s="716"/>
      <c r="WQU651" s="716"/>
      <c r="WQV651" s="716"/>
      <c r="WQW651" s="716"/>
      <c r="WQX651" s="716"/>
      <c r="WQY651" s="716"/>
      <c r="WQZ651" s="716"/>
      <c r="WRA651" s="716"/>
      <c r="WRB651" s="716"/>
      <c r="WRC651" s="716"/>
      <c r="WRD651" s="716"/>
      <c r="WRE651" s="716"/>
      <c r="WRF651" s="716"/>
      <c r="WRG651" s="716"/>
      <c r="WRH651" s="716"/>
      <c r="WRI651" s="716"/>
      <c r="WRJ651" s="716"/>
      <c r="WRK651" s="716"/>
      <c r="WRL651" s="716"/>
      <c r="WRM651" s="716"/>
      <c r="WRN651" s="716"/>
      <c r="WRO651" s="716"/>
      <c r="WRP651" s="716"/>
      <c r="WRQ651" s="716"/>
      <c r="WRR651" s="716"/>
      <c r="WRS651" s="716"/>
      <c r="WRT651" s="716"/>
      <c r="WRU651" s="716"/>
      <c r="WRV651" s="716"/>
      <c r="WRW651" s="716"/>
      <c r="WRX651" s="716"/>
      <c r="WRY651" s="716"/>
      <c r="WRZ651" s="716"/>
      <c r="WSA651" s="716"/>
      <c r="WSB651" s="716"/>
      <c r="WSC651" s="716"/>
      <c r="WSD651" s="716"/>
      <c r="WSE651" s="716"/>
      <c r="WSF651" s="716"/>
      <c r="WSG651" s="716"/>
      <c r="WSH651" s="716"/>
      <c r="WSI651" s="716"/>
      <c r="WSJ651" s="716"/>
      <c r="WSK651" s="716"/>
      <c r="WSL651" s="716"/>
      <c r="WSM651" s="716"/>
      <c r="WSN651" s="716"/>
      <c r="WSO651" s="716"/>
      <c r="WSP651" s="716"/>
      <c r="WSQ651" s="716"/>
      <c r="WSR651" s="716"/>
      <c r="WSS651" s="716"/>
      <c r="WST651" s="716"/>
      <c r="WSU651" s="716"/>
      <c r="WSV651" s="716"/>
      <c r="WSW651" s="716"/>
      <c r="WSX651" s="716"/>
      <c r="WSY651" s="716"/>
      <c r="WSZ651" s="716"/>
      <c r="WTA651" s="716"/>
      <c r="WTB651" s="716"/>
      <c r="WTC651" s="716"/>
      <c r="WTD651" s="716"/>
      <c r="WTE651" s="716"/>
      <c r="WTF651" s="716"/>
      <c r="WTG651" s="716"/>
      <c r="WTH651" s="716"/>
      <c r="WTI651" s="716"/>
      <c r="WTJ651" s="716"/>
      <c r="WTK651" s="716"/>
      <c r="WTL651" s="716"/>
      <c r="WTM651" s="716"/>
      <c r="WTN651" s="716"/>
      <c r="WTO651" s="716"/>
      <c r="WTP651" s="716"/>
      <c r="WTQ651" s="716"/>
      <c r="WTR651" s="716"/>
      <c r="WTS651" s="716"/>
      <c r="WTT651" s="716"/>
      <c r="WTU651" s="716"/>
      <c r="WTV651" s="716"/>
      <c r="WTW651" s="716"/>
      <c r="WTX651" s="716"/>
      <c r="WTY651" s="716"/>
      <c r="WTZ651" s="716"/>
      <c r="WUA651" s="716"/>
      <c r="WUB651" s="716"/>
      <c r="WUC651" s="716"/>
      <c r="WUD651" s="716"/>
      <c r="WUE651" s="716"/>
      <c r="WUF651" s="716"/>
      <c r="WUG651" s="716"/>
      <c r="WUH651" s="716"/>
      <c r="WUI651" s="716"/>
      <c r="WUJ651" s="716"/>
      <c r="WUK651" s="716"/>
      <c r="WUL651" s="716"/>
      <c r="WUM651" s="716"/>
      <c r="WUN651" s="716"/>
      <c r="WUO651" s="716"/>
      <c r="WUP651" s="716"/>
      <c r="WUQ651" s="716"/>
      <c r="WUR651" s="716"/>
      <c r="WUS651" s="716"/>
      <c r="WUT651" s="716"/>
      <c r="WUU651" s="716"/>
      <c r="WUV651" s="716"/>
      <c r="WUW651" s="716"/>
      <c r="WUX651" s="716"/>
      <c r="WUY651" s="716"/>
      <c r="WUZ651" s="716"/>
      <c r="WVA651" s="716"/>
      <c r="WVB651" s="716"/>
      <c r="WVC651" s="716"/>
      <c r="WVD651" s="716"/>
      <c r="WVE651" s="716"/>
      <c r="WVF651" s="716"/>
      <c r="WVG651" s="716"/>
      <c r="WVH651" s="716"/>
      <c r="WVI651" s="716"/>
      <c r="WVJ651" s="716"/>
      <c r="WVK651" s="716"/>
      <c r="WVL651" s="716"/>
      <c r="WVM651" s="716"/>
      <c r="WVN651" s="716"/>
      <c r="WVO651" s="716"/>
      <c r="WVP651" s="716"/>
      <c r="WVQ651" s="716"/>
      <c r="WVR651" s="716"/>
      <c r="WVS651" s="716"/>
      <c r="WVT651" s="716"/>
      <c r="WVU651" s="716"/>
      <c r="WVV651" s="716"/>
      <c r="WVW651" s="716"/>
      <c r="WVX651" s="716"/>
      <c r="WVY651" s="716"/>
      <c r="WVZ651" s="716"/>
      <c r="WWA651" s="716"/>
      <c r="WWB651" s="716"/>
      <c r="WWC651" s="716"/>
      <c r="WWD651" s="716"/>
      <c r="WWE651" s="716"/>
      <c r="WWF651" s="716"/>
      <c r="WWG651" s="716"/>
      <c r="WWH651" s="716"/>
      <c r="WWI651" s="716"/>
      <c r="WWJ651" s="716"/>
      <c r="WWK651" s="716"/>
      <c r="WWL651" s="716"/>
      <c r="WWM651" s="716"/>
      <c r="WWN651" s="716"/>
      <c r="WWO651" s="716"/>
      <c r="WWP651" s="716"/>
      <c r="WWQ651" s="716"/>
      <c r="WWR651" s="716"/>
      <c r="WWS651" s="716"/>
      <c r="WWT651" s="716"/>
      <c r="WWU651" s="716"/>
      <c r="WWV651" s="716"/>
      <c r="WWW651" s="716"/>
      <c r="WWX651" s="716"/>
      <c r="WWY651" s="716"/>
      <c r="WWZ651" s="716"/>
      <c r="WXA651" s="716"/>
      <c r="WXB651" s="716"/>
      <c r="WXC651" s="716"/>
      <c r="WXD651" s="716"/>
      <c r="WXE651" s="716"/>
      <c r="WXF651" s="716"/>
      <c r="WXG651" s="716"/>
      <c r="WXH651" s="716"/>
      <c r="WXI651" s="716"/>
      <c r="WXJ651" s="716"/>
      <c r="WXK651" s="716"/>
      <c r="WXL651" s="716"/>
      <c r="WXM651" s="716"/>
      <c r="WXN651" s="716"/>
      <c r="WXO651" s="716"/>
      <c r="WXP651" s="716"/>
      <c r="WXQ651" s="716"/>
      <c r="WXR651" s="716"/>
      <c r="WXS651" s="716"/>
      <c r="WXT651" s="716"/>
      <c r="WXU651" s="716"/>
      <c r="WXV651" s="716"/>
      <c r="WXW651" s="716"/>
      <c r="WXX651" s="716"/>
      <c r="WXY651" s="716"/>
      <c r="WXZ651" s="716"/>
      <c r="WYA651" s="716"/>
      <c r="WYB651" s="716"/>
      <c r="WYC651" s="716"/>
      <c r="WYD651" s="716"/>
      <c r="WYE651" s="716"/>
      <c r="WYF651" s="716"/>
      <c r="WYG651" s="716"/>
      <c r="WYH651" s="716"/>
      <c r="WYI651" s="716"/>
      <c r="WYJ651" s="716"/>
      <c r="WYK651" s="716"/>
      <c r="WYL651" s="716"/>
      <c r="WYM651" s="716"/>
      <c r="WYN651" s="716"/>
      <c r="WYO651" s="716"/>
      <c r="WYP651" s="716"/>
      <c r="WYQ651" s="716"/>
      <c r="WYR651" s="716"/>
      <c r="WYS651" s="716"/>
      <c r="WYT651" s="716"/>
      <c r="WYU651" s="716"/>
      <c r="WYV651" s="716"/>
      <c r="WYW651" s="716"/>
      <c r="WYX651" s="716"/>
      <c r="WYY651" s="716"/>
      <c r="WYZ651" s="716"/>
      <c r="WZA651" s="716"/>
      <c r="WZB651" s="716"/>
      <c r="WZC651" s="716"/>
      <c r="WZD651" s="716"/>
      <c r="WZE651" s="716"/>
      <c r="WZF651" s="716"/>
      <c r="WZG651" s="716"/>
      <c r="WZH651" s="716"/>
      <c r="WZI651" s="716"/>
      <c r="WZJ651" s="716"/>
      <c r="WZK651" s="716"/>
      <c r="WZL651" s="716"/>
      <c r="WZM651" s="716"/>
      <c r="WZN651" s="716"/>
      <c r="WZO651" s="716"/>
      <c r="WZP651" s="716"/>
      <c r="WZQ651" s="716"/>
      <c r="WZR651" s="716"/>
      <c r="WZS651" s="716"/>
      <c r="WZT651" s="716"/>
      <c r="WZU651" s="716"/>
      <c r="WZV651" s="716"/>
      <c r="WZW651" s="716"/>
      <c r="WZX651" s="716"/>
      <c r="WZY651" s="716"/>
      <c r="WZZ651" s="716"/>
      <c r="XAA651" s="716"/>
      <c r="XAB651" s="716"/>
      <c r="XAC651" s="716"/>
      <c r="XAD651" s="716"/>
      <c r="XAE651" s="716"/>
      <c r="XAF651" s="716"/>
      <c r="XAG651" s="716"/>
      <c r="XAH651" s="716"/>
      <c r="XAI651" s="716"/>
      <c r="XAJ651" s="716"/>
      <c r="XAK651" s="716"/>
      <c r="XAL651" s="716"/>
      <c r="XAM651" s="716"/>
      <c r="XAN651" s="716"/>
      <c r="XAO651" s="716"/>
      <c r="XAP651" s="716"/>
      <c r="XAQ651" s="716"/>
      <c r="XAR651" s="716"/>
      <c r="XAS651" s="716"/>
      <c r="XAT651" s="716"/>
      <c r="XAU651" s="716"/>
      <c r="XAV651" s="716"/>
      <c r="XAW651" s="716"/>
      <c r="XAX651" s="716"/>
      <c r="XAY651" s="716"/>
      <c r="XAZ651" s="716"/>
      <c r="XBA651" s="716"/>
      <c r="XBB651" s="716"/>
      <c r="XBC651" s="716"/>
      <c r="XBD651" s="716"/>
      <c r="XBE651" s="716"/>
      <c r="XBF651" s="716"/>
      <c r="XBG651" s="716"/>
      <c r="XBH651" s="716"/>
      <c r="XBI651" s="716"/>
      <c r="XBJ651" s="716"/>
      <c r="XBK651" s="716"/>
      <c r="XBL651" s="716"/>
      <c r="XBM651" s="716"/>
      <c r="XBN651" s="716"/>
      <c r="XBO651" s="716"/>
      <c r="XBP651" s="716"/>
      <c r="XBQ651" s="716"/>
      <c r="XBR651" s="716"/>
      <c r="XBS651" s="716"/>
      <c r="XBT651" s="716"/>
      <c r="XBU651" s="716"/>
      <c r="XBV651" s="716"/>
      <c r="XBW651" s="716"/>
      <c r="XBX651" s="716"/>
      <c r="XBY651" s="716"/>
      <c r="XBZ651" s="716"/>
      <c r="XCA651" s="716"/>
      <c r="XCB651" s="716"/>
      <c r="XCC651" s="716"/>
      <c r="XCD651" s="716"/>
      <c r="XCE651" s="716"/>
      <c r="XCF651" s="716"/>
      <c r="XCG651" s="716"/>
      <c r="XCH651" s="716"/>
      <c r="XCI651" s="716"/>
      <c r="XCJ651" s="716"/>
      <c r="XCK651" s="716"/>
      <c r="XCL651" s="716"/>
      <c r="XCM651" s="716"/>
      <c r="XCN651" s="716"/>
      <c r="XCO651" s="716"/>
      <c r="XCP651" s="716"/>
      <c r="XCQ651" s="716"/>
      <c r="XCR651" s="716"/>
      <c r="XCS651" s="716"/>
      <c r="XCT651" s="716"/>
      <c r="XCU651" s="716"/>
      <c r="XCV651" s="716"/>
      <c r="XCW651" s="716"/>
      <c r="XCX651" s="716"/>
      <c r="XCY651" s="716"/>
      <c r="XCZ651" s="716"/>
      <c r="XDA651" s="716"/>
      <c r="XDB651" s="716"/>
      <c r="XDC651" s="716"/>
      <c r="XDD651" s="716"/>
      <c r="XDE651" s="716"/>
      <c r="XDF651" s="716"/>
      <c r="XDG651" s="716"/>
      <c r="XDH651" s="716"/>
      <c r="XDI651" s="716"/>
      <c r="XDJ651" s="716"/>
      <c r="XDK651" s="716"/>
      <c r="XDL651" s="716"/>
      <c r="XDM651" s="716"/>
      <c r="XDN651" s="716"/>
      <c r="XDO651" s="716"/>
      <c r="XDP651" s="716"/>
      <c r="XDQ651" s="716"/>
      <c r="XDR651" s="716"/>
      <c r="XDS651" s="716"/>
      <c r="XDT651" s="716"/>
      <c r="XDU651" s="716"/>
      <c r="XDV651" s="716"/>
      <c r="XDW651" s="716"/>
      <c r="XDX651" s="716"/>
      <c r="XDY651" s="716"/>
      <c r="XDZ651" s="716"/>
      <c r="XEA651" s="716"/>
      <c r="XEB651" s="716"/>
      <c r="XEC651" s="716"/>
      <c r="XED651" s="716"/>
      <c r="XEE651" s="716"/>
      <c r="XEF651" s="716"/>
      <c r="XEG651" s="716"/>
      <c r="XEH651" s="716"/>
      <c r="XEI651" s="716"/>
      <c r="XEJ651" s="716"/>
      <c r="XEK651" s="716"/>
      <c r="XEL651" s="716"/>
      <c r="XEM651" s="716"/>
      <c r="XEN651" s="716"/>
      <c r="XEO651" s="716"/>
      <c r="XEP651" s="716"/>
      <c r="XEQ651" s="716"/>
      <c r="XER651" s="716"/>
      <c r="XES651" s="716"/>
      <c r="XET651" s="716"/>
      <c r="XEU651" s="716"/>
      <c r="XEV651" s="716"/>
      <c r="XEW651" s="716"/>
      <c r="XEX651" s="716"/>
      <c r="XEY651" s="716"/>
      <c r="XEZ651" s="717"/>
      <c r="XFA651" s="717"/>
    </row>
    <row r="652" spans="1:16381" s="707" customFormat="1" ht="14.1" customHeight="1" x14ac:dyDescent="0.15">
      <c r="A652" s="119" t="s">
        <v>1809</v>
      </c>
      <c r="B652" s="120" t="s">
        <v>733</v>
      </c>
      <c r="C652" s="199">
        <f t="shared" si="148"/>
        <v>0</v>
      </c>
      <c r="D652" s="203">
        <f t="shared" si="149"/>
        <v>0</v>
      </c>
      <c r="E652" s="78"/>
      <c r="F652" s="78"/>
      <c r="G652" s="78"/>
      <c r="H652" s="79"/>
      <c r="I652" s="79"/>
      <c r="J652" s="79"/>
      <c r="K652" s="79"/>
      <c r="L652" s="79"/>
      <c r="M652" s="79"/>
      <c r="N652" s="79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8"/>
      <c r="AB652" s="78"/>
      <c r="AC652" s="78"/>
      <c r="AD652" s="78"/>
      <c r="AE652" s="78"/>
      <c r="AF652" s="78"/>
      <c r="AG652" s="78"/>
      <c r="AH652" s="78"/>
      <c r="AI652" s="78"/>
      <c r="AJ652" s="78"/>
      <c r="AK652" s="645">
        <v>5550</v>
      </c>
      <c r="AL652" s="651">
        <f t="shared" ref="AL652:AL659" si="156">AK652*E652</f>
        <v>0</v>
      </c>
      <c r="AM652" s="64"/>
      <c r="AN652" s="64" t="s">
        <v>547</v>
      </c>
      <c r="AO652" s="64"/>
      <c r="AP652" s="64"/>
      <c r="AQ652" s="64"/>
      <c r="AR652" s="706"/>
      <c r="XFA652" s="706"/>
    </row>
    <row r="653" spans="1:16381" s="694" customFormat="1" ht="14.1" customHeight="1" x14ac:dyDescent="0.15">
      <c r="A653" s="119" t="s">
        <v>1810</v>
      </c>
      <c r="B653" s="120" t="s">
        <v>734</v>
      </c>
      <c r="C653" s="199">
        <f t="shared" si="148"/>
        <v>0</v>
      </c>
      <c r="D653" s="203">
        <f t="shared" si="149"/>
        <v>0</v>
      </c>
      <c r="E653" s="78"/>
      <c r="F653" s="78"/>
      <c r="G653" s="78"/>
      <c r="H653" s="79"/>
      <c r="I653" s="79"/>
      <c r="J653" s="79"/>
      <c r="K653" s="79"/>
      <c r="L653" s="79"/>
      <c r="M653" s="79"/>
      <c r="N653" s="79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8"/>
      <c r="AB653" s="78"/>
      <c r="AC653" s="78"/>
      <c r="AD653" s="78"/>
      <c r="AE653" s="78"/>
      <c r="AF653" s="78"/>
      <c r="AG653" s="78"/>
      <c r="AH653" s="78"/>
      <c r="AI653" s="78"/>
      <c r="AJ653" s="78"/>
      <c r="AK653" s="645">
        <v>4940</v>
      </c>
      <c r="AL653" s="651">
        <f t="shared" si="156"/>
        <v>0</v>
      </c>
      <c r="AM653" s="64"/>
      <c r="AN653" s="64"/>
      <c r="AO653" s="64"/>
      <c r="AP653" s="64"/>
      <c r="AQ653" s="64"/>
      <c r="AR653" s="693"/>
      <c r="XFA653" s="693"/>
    </row>
    <row r="654" spans="1:16381" s="694" customFormat="1" ht="14.1" customHeight="1" x14ac:dyDescent="0.15">
      <c r="A654" s="119" t="s">
        <v>1811</v>
      </c>
      <c r="B654" s="120" t="s">
        <v>735</v>
      </c>
      <c r="C654" s="199">
        <f t="shared" si="148"/>
        <v>0</v>
      </c>
      <c r="D654" s="203">
        <f t="shared" si="149"/>
        <v>0</v>
      </c>
      <c r="E654" s="78"/>
      <c r="F654" s="78"/>
      <c r="G654" s="78"/>
      <c r="H654" s="79"/>
      <c r="I654" s="79"/>
      <c r="J654" s="79"/>
      <c r="K654" s="79"/>
      <c r="L654" s="79"/>
      <c r="M654" s="79"/>
      <c r="N654" s="79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8"/>
      <c r="AB654" s="78"/>
      <c r="AC654" s="78"/>
      <c r="AD654" s="78"/>
      <c r="AE654" s="78"/>
      <c r="AF654" s="78"/>
      <c r="AG654" s="78"/>
      <c r="AH654" s="78"/>
      <c r="AI654" s="78"/>
      <c r="AJ654" s="78"/>
      <c r="AK654" s="645">
        <v>620</v>
      </c>
      <c r="AL654" s="651">
        <f t="shared" si="156"/>
        <v>0</v>
      </c>
      <c r="AM654" s="64"/>
      <c r="AN654" s="64"/>
      <c r="AO654" s="64"/>
      <c r="AP654" s="64"/>
      <c r="AQ654" s="64"/>
      <c r="AR654" s="693"/>
      <c r="XFA654" s="693"/>
    </row>
    <row r="655" spans="1:16381" s="694" customFormat="1" ht="14.1" customHeight="1" x14ac:dyDescent="0.15">
      <c r="A655" s="119" t="s">
        <v>1812</v>
      </c>
      <c r="B655" s="120" t="s">
        <v>736</v>
      </c>
      <c r="C655" s="199">
        <f t="shared" si="148"/>
        <v>0</v>
      </c>
      <c r="D655" s="203">
        <f t="shared" si="149"/>
        <v>0</v>
      </c>
      <c r="E655" s="78"/>
      <c r="F655" s="78"/>
      <c r="G655" s="78"/>
      <c r="H655" s="79"/>
      <c r="I655" s="79"/>
      <c r="J655" s="79"/>
      <c r="K655" s="79"/>
      <c r="L655" s="79"/>
      <c r="M655" s="79"/>
      <c r="N655" s="79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8"/>
      <c r="AB655" s="78"/>
      <c r="AC655" s="78"/>
      <c r="AD655" s="78"/>
      <c r="AE655" s="78"/>
      <c r="AF655" s="78"/>
      <c r="AG655" s="78"/>
      <c r="AH655" s="78"/>
      <c r="AI655" s="78"/>
      <c r="AJ655" s="78"/>
      <c r="AK655" s="645">
        <v>1380</v>
      </c>
      <c r="AL655" s="651">
        <f t="shared" si="156"/>
        <v>0</v>
      </c>
      <c r="AM655" s="64"/>
      <c r="AN655" s="64"/>
      <c r="AO655" s="64"/>
      <c r="AP655" s="64"/>
      <c r="AQ655" s="64"/>
      <c r="AR655" s="693"/>
      <c r="XFA655" s="693"/>
    </row>
    <row r="656" spans="1:16381" s="694" customFormat="1" ht="14.1" customHeight="1" x14ac:dyDescent="0.15">
      <c r="A656" s="119" t="s">
        <v>1813</v>
      </c>
      <c r="B656" s="120" t="s">
        <v>737</v>
      </c>
      <c r="C656" s="199">
        <f t="shared" si="148"/>
        <v>0</v>
      </c>
      <c r="D656" s="203">
        <f t="shared" si="149"/>
        <v>0</v>
      </c>
      <c r="E656" s="78"/>
      <c r="F656" s="78"/>
      <c r="G656" s="78"/>
      <c r="H656" s="79"/>
      <c r="I656" s="79"/>
      <c r="J656" s="79"/>
      <c r="K656" s="79"/>
      <c r="L656" s="79"/>
      <c r="M656" s="79"/>
      <c r="N656" s="79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8"/>
      <c r="AB656" s="78"/>
      <c r="AC656" s="78"/>
      <c r="AD656" s="78"/>
      <c r="AE656" s="78"/>
      <c r="AF656" s="78"/>
      <c r="AG656" s="78"/>
      <c r="AH656" s="78"/>
      <c r="AI656" s="78"/>
      <c r="AJ656" s="78"/>
      <c r="AK656" s="645">
        <v>13070</v>
      </c>
      <c r="AL656" s="651">
        <f t="shared" si="156"/>
        <v>0</v>
      </c>
      <c r="AM656" s="64"/>
      <c r="AN656" s="64"/>
      <c r="AO656" s="64"/>
      <c r="AP656" s="64"/>
      <c r="AQ656" s="64"/>
      <c r="AR656" s="693"/>
      <c r="XFA656" s="693"/>
    </row>
    <row r="657" spans="1:44 16381:16381" s="694" customFormat="1" ht="14.1" customHeight="1" x14ac:dyDescent="0.15">
      <c r="A657" s="119" t="s">
        <v>1814</v>
      </c>
      <c r="B657" s="120" t="s">
        <v>4087</v>
      </c>
      <c r="C657" s="199">
        <f t="shared" si="148"/>
        <v>0</v>
      </c>
      <c r="D657" s="203">
        <f t="shared" si="149"/>
        <v>0</v>
      </c>
      <c r="E657" s="78"/>
      <c r="F657" s="78"/>
      <c r="G657" s="78"/>
      <c r="H657" s="79"/>
      <c r="I657" s="79"/>
      <c r="J657" s="79"/>
      <c r="K657" s="79"/>
      <c r="L657" s="79"/>
      <c r="M657" s="79"/>
      <c r="N657" s="79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8"/>
      <c r="AB657" s="78"/>
      <c r="AC657" s="78"/>
      <c r="AD657" s="78"/>
      <c r="AE657" s="78"/>
      <c r="AF657" s="78"/>
      <c r="AG657" s="78"/>
      <c r="AH657" s="78"/>
      <c r="AI657" s="78"/>
      <c r="AJ657" s="78"/>
      <c r="AK657" s="645">
        <v>4180</v>
      </c>
      <c r="AL657" s="651">
        <f t="shared" si="156"/>
        <v>0</v>
      </c>
      <c r="AM657" s="64"/>
      <c r="AN657" s="64"/>
      <c r="AO657" s="64"/>
      <c r="AP657" s="64"/>
      <c r="AQ657" s="64"/>
      <c r="AR657" s="693"/>
      <c r="XFA657" s="693"/>
    </row>
    <row r="658" spans="1:44 16381:16381" s="694" customFormat="1" ht="14.1" customHeight="1" x14ac:dyDescent="0.15">
      <c r="A658" s="119" t="s">
        <v>1500</v>
      </c>
      <c r="B658" s="120" t="s">
        <v>1057</v>
      </c>
      <c r="C658" s="199">
        <f t="shared" si="148"/>
        <v>0</v>
      </c>
      <c r="D658" s="203">
        <f t="shared" si="149"/>
        <v>0</v>
      </c>
      <c r="E658" s="78"/>
      <c r="F658" s="78"/>
      <c r="G658" s="78"/>
      <c r="H658" s="79"/>
      <c r="I658" s="79"/>
      <c r="J658" s="79"/>
      <c r="K658" s="79"/>
      <c r="L658" s="79"/>
      <c r="M658" s="79"/>
      <c r="N658" s="79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8"/>
      <c r="AB658" s="78"/>
      <c r="AC658" s="78"/>
      <c r="AD658" s="78"/>
      <c r="AE658" s="78"/>
      <c r="AF658" s="78"/>
      <c r="AG658" s="78"/>
      <c r="AH658" s="78"/>
      <c r="AI658" s="78"/>
      <c r="AJ658" s="78"/>
      <c r="AK658" s="645">
        <v>2180</v>
      </c>
      <c r="AL658" s="651">
        <f t="shared" si="156"/>
        <v>0</v>
      </c>
      <c r="AM658" s="64"/>
      <c r="AN658" s="64"/>
      <c r="AO658" s="64"/>
      <c r="AP658" s="64"/>
      <c r="AQ658" s="64"/>
      <c r="AR658" s="693"/>
      <c r="XFA658" s="693"/>
    </row>
    <row r="659" spans="1:44 16381:16381" s="698" customFormat="1" ht="14.1" customHeight="1" x14ac:dyDescent="0.15">
      <c r="A659" s="119" t="s">
        <v>2203</v>
      </c>
      <c r="B659" s="120" t="s">
        <v>2204</v>
      </c>
      <c r="C659" s="199">
        <f t="shared" si="148"/>
        <v>0</v>
      </c>
      <c r="D659" s="203">
        <f t="shared" si="149"/>
        <v>0</v>
      </c>
      <c r="E659" s="78"/>
      <c r="F659" s="78"/>
      <c r="G659" s="78"/>
      <c r="H659" s="79"/>
      <c r="I659" s="79"/>
      <c r="J659" s="79"/>
      <c r="K659" s="79"/>
      <c r="L659" s="79"/>
      <c r="M659" s="79"/>
      <c r="N659" s="79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8"/>
      <c r="AB659" s="78"/>
      <c r="AC659" s="78"/>
      <c r="AD659" s="78"/>
      <c r="AE659" s="78"/>
      <c r="AF659" s="78"/>
      <c r="AG659" s="78"/>
      <c r="AH659" s="78"/>
      <c r="AI659" s="78"/>
      <c r="AJ659" s="78"/>
      <c r="AK659" s="645">
        <v>5550</v>
      </c>
      <c r="AL659" s="651">
        <f t="shared" si="156"/>
        <v>0</v>
      </c>
      <c r="AM659" s="64"/>
      <c r="AN659" s="64" t="s">
        <v>547</v>
      </c>
      <c r="AO659" s="64"/>
      <c r="AP659" s="64"/>
      <c r="AQ659" s="64"/>
      <c r="AR659" s="697"/>
      <c r="XFA659" s="697"/>
    </row>
    <row r="660" spans="1:44 16381:16381" s="694" customFormat="1" ht="14.1" customHeight="1" x14ac:dyDescent="0.15">
      <c r="A660" s="213"/>
      <c r="B660" s="214" t="s">
        <v>384</v>
      </c>
      <c r="C660" s="215">
        <f>SUM(C652:C659)</f>
        <v>0</v>
      </c>
      <c r="D660" s="215">
        <f>SUM(D652:D659)</f>
        <v>0</v>
      </c>
      <c r="E660" s="215">
        <f>SUM(E652:E659)</f>
        <v>0</v>
      </c>
      <c r="F660" s="215">
        <f>SUM(F652:F659)</f>
        <v>0</v>
      </c>
      <c r="G660" s="215">
        <f>SUM(G652:G659)</f>
        <v>0</v>
      </c>
      <c r="H660" s="850"/>
      <c r="I660" s="851"/>
      <c r="J660" s="851"/>
      <c r="K660" s="851"/>
      <c r="L660" s="851"/>
      <c r="M660" s="851"/>
      <c r="N660" s="851"/>
      <c r="O660" s="851"/>
      <c r="P660" s="851"/>
      <c r="Q660" s="851"/>
      <c r="R660" s="851"/>
      <c r="S660" s="851"/>
      <c r="T660" s="851"/>
      <c r="U660" s="851"/>
      <c r="V660" s="851"/>
      <c r="W660" s="851"/>
      <c r="X660" s="851"/>
      <c r="Y660" s="851"/>
      <c r="Z660" s="852"/>
      <c r="AA660" s="215">
        <f t="shared" ref="AA660:AJ660" si="157">SUM(AA652:AA659)</f>
        <v>0</v>
      </c>
      <c r="AB660" s="215">
        <f t="shared" si="157"/>
        <v>0</v>
      </c>
      <c r="AC660" s="215">
        <f t="shared" si="157"/>
        <v>0</v>
      </c>
      <c r="AD660" s="215">
        <f t="shared" si="157"/>
        <v>0</v>
      </c>
      <c r="AE660" s="215">
        <f t="shared" si="157"/>
        <v>0</v>
      </c>
      <c r="AF660" s="215">
        <f t="shared" si="157"/>
        <v>0</v>
      </c>
      <c r="AG660" s="215">
        <f t="shared" si="157"/>
        <v>0</v>
      </c>
      <c r="AH660" s="215">
        <f t="shared" si="157"/>
        <v>0</v>
      </c>
      <c r="AI660" s="215">
        <f t="shared" si="157"/>
        <v>0</v>
      </c>
      <c r="AJ660" s="215">
        <f t="shared" si="157"/>
        <v>0</v>
      </c>
      <c r="AK660" s="535"/>
      <c r="AL660" s="535">
        <f>SUM(AL652:AL659)</f>
        <v>0</v>
      </c>
      <c r="AM660" s="64"/>
      <c r="AN660" s="64"/>
      <c r="AO660" s="64"/>
      <c r="AP660" s="64"/>
      <c r="AQ660" s="64"/>
      <c r="AR660" s="693"/>
      <c r="XFA660" s="693"/>
    </row>
    <row r="661" spans="1:44 16381:16381" s="718" customFormat="1" ht="14.1" customHeight="1" x14ac:dyDescent="0.15">
      <c r="A661" s="213"/>
      <c r="B661" s="220" t="s">
        <v>2134</v>
      </c>
      <c r="C661" s="849"/>
      <c r="D661" s="849"/>
      <c r="E661" s="849"/>
      <c r="F661" s="849"/>
      <c r="G661" s="849"/>
      <c r="H661" s="849"/>
      <c r="I661" s="849"/>
      <c r="J661" s="849"/>
      <c r="K661" s="849"/>
      <c r="L661" s="849"/>
      <c r="M661" s="849"/>
      <c r="N661" s="849"/>
      <c r="O661" s="849"/>
      <c r="P661" s="849"/>
      <c r="Q661" s="849"/>
      <c r="R661" s="849"/>
      <c r="S661" s="849"/>
      <c r="T661" s="849"/>
      <c r="U661" s="849"/>
      <c r="V661" s="849"/>
      <c r="W661" s="849"/>
      <c r="X661" s="849"/>
      <c r="Y661" s="849"/>
      <c r="Z661" s="849"/>
      <c r="AA661" s="849"/>
      <c r="AB661" s="849"/>
      <c r="AC661" s="849"/>
      <c r="AD661" s="849"/>
      <c r="AE661" s="849"/>
      <c r="AF661" s="849"/>
      <c r="AG661" s="849"/>
      <c r="AH661" s="849"/>
      <c r="AI661" s="849"/>
      <c r="AJ661" s="849"/>
      <c r="AK661" s="849"/>
      <c r="AL661" s="849"/>
      <c r="AM661" s="69"/>
      <c r="AN661" s="69"/>
      <c r="AO661" s="69"/>
      <c r="AP661" s="69"/>
      <c r="AQ661" s="69"/>
      <c r="AR661" s="717"/>
      <c r="XFA661" s="717"/>
    </row>
    <row r="662" spans="1:44 16381:16381" s="707" customFormat="1" ht="14.1" customHeight="1" x14ac:dyDescent="0.15">
      <c r="A662" s="105" t="s">
        <v>2112</v>
      </c>
      <c r="B662" s="106" t="s">
        <v>2116</v>
      </c>
      <c r="C662" s="199">
        <f t="shared" si="148"/>
        <v>0</v>
      </c>
      <c r="D662" s="203">
        <f t="shared" si="149"/>
        <v>0</v>
      </c>
      <c r="E662" s="78"/>
      <c r="F662" s="78"/>
      <c r="G662" s="78"/>
      <c r="H662" s="79"/>
      <c r="I662" s="79"/>
      <c r="J662" s="79"/>
      <c r="K662" s="79"/>
      <c r="L662" s="79"/>
      <c r="M662" s="79"/>
      <c r="N662" s="79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8"/>
      <c r="AB662" s="78"/>
      <c r="AC662" s="78"/>
      <c r="AD662" s="78"/>
      <c r="AE662" s="78"/>
      <c r="AF662" s="78"/>
      <c r="AG662" s="78"/>
      <c r="AH662" s="78"/>
      <c r="AI662" s="78"/>
      <c r="AJ662" s="78"/>
      <c r="AK662" s="102"/>
      <c r="AL662" s="84"/>
      <c r="AM662" s="64"/>
      <c r="AN662" s="64" t="s">
        <v>547</v>
      </c>
      <c r="AO662" s="64"/>
      <c r="AP662" s="64"/>
      <c r="AQ662" s="64"/>
      <c r="AR662" s="706"/>
      <c r="XFA662" s="706"/>
    </row>
    <row r="663" spans="1:44 16381:16381" s="694" customFormat="1" ht="14.1" customHeight="1" x14ac:dyDescent="0.15">
      <c r="A663" s="105" t="s">
        <v>2113</v>
      </c>
      <c r="B663" s="106" t="s">
        <v>2117</v>
      </c>
      <c r="C663" s="199">
        <f t="shared" si="148"/>
        <v>0</v>
      </c>
      <c r="D663" s="203">
        <f t="shared" si="149"/>
        <v>0</v>
      </c>
      <c r="E663" s="78"/>
      <c r="F663" s="78"/>
      <c r="G663" s="78"/>
      <c r="H663" s="79"/>
      <c r="I663" s="79"/>
      <c r="J663" s="79"/>
      <c r="K663" s="79"/>
      <c r="L663" s="79"/>
      <c r="M663" s="79"/>
      <c r="N663" s="79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8"/>
      <c r="AB663" s="78"/>
      <c r="AC663" s="78"/>
      <c r="AD663" s="78"/>
      <c r="AE663" s="78"/>
      <c r="AF663" s="78"/>
      <c r="AG663" s="78"/>
      <c r="AH663" s="78"/>
      <c r="AI663" s="78"/>
      <c r="AJ663" s="78"/>
      <c r="AK663" s="102"/>
      <c r="AL663" s="84"/>
      <c r="AM663" s="64"/>
      <c r="AN663" s="64"/>
      <c r="AO663" s="64"/>
      <c r="AP663" s="64"/>
      <c r="AQ663" s="64"/>
      <c r="AR663" s="693"/>
      <c r="XFA663" s="693"/>
    </row>
    <row r="664" spans="1:44 16381:16381" s="694" customFormat="1" ht="14.1" customHeight="1" x14ac:dyDescent="0.15">
      <c r="A664" s="105" t="s">
        <v>1220</v>
      </c>
      <c r="B664" s="106" t="s">
        <v>2118</v>
      </c>
      <c r="C664" s="199">
        <f t="shared" si="148"/>
        <v>0</v>
      </c>
      <c r="D664" s="203">
        <f t="shared" si="149"/>
        <v>0</v>
      </c>
      <c r="E664" s="78"/>
      <c r="F664" s="78"/>
      <c r="G664" s="78"/>
      <c r="H664" s="79"/>
      <c r="I664" s="79"/>
      <c r="J664" s="79"/>
      <c r="K664" s="79"/>
      <c r="L664" s="79"/>
      <c r="M664" s="79"/>
      <c r="N664" s="79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8"/>
      <c r="AB664" s="78"/>
      <c r="AC664" s="78"/>
      <c r="AD664" s="78"/>
      <c r="AE664" s="78"/>
      <c r="AF664" s="78"/>
      <c r="AG664" s="78"/>
      <c r="AH664" s="78"/>
      <c r="AI664" s="78"/>
      <c r="AJ664" s="78"/>
      <c r="AK664" s="102"/>
      <c r="AL664" s="84"/>
      <c r="AM664" s="64"/>
      <c r="AN664" s="64"/>
      <c r="AO664" s="64"/>
      <c r="AP664" s="64"/>
      <c r="AQ664" s="64"/>
      <c r="AR664" s="693"/>
      <c r="XFA664" s="693"/>
    </row>
    <row r="665" spans="1:44 16381:16381" s="694" customFormat="1" ht="14.1" customHeight="1" x14ac:dyDescent="0.15">
      <c r="A665" s="105" t="s">
        <v>1221</v>
      </c>
      <c r="B665" s="106" t="s">
        <v>2119</v>
      </c>
      <c r="C665" s="199">
        <f t="shared" si="148"/>
        <v>0</v>
      </c>
      <c r="D665" s="203">
        <f t="shared" si="149"/>
        <v>0</v>
      </c>
      <c r="E665" s="78"/>
      <c r="F665" s="78"/>
      <c r="G665" s="78"/>
      <c r="H665" s="79"/>
      <c r="I665" s="79"/>
      <c r="J665" s="79"/>
      <c r="K665" s="79"/>
      <c r="L665" s="79"/>
      <c r="M665" s="79"/>
      <c r="N665" s="79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8"/>
      <c r="AB665" s="78"/>
      <c r="AC665" s="78"/>
      <c r="AD665" s="78"/>
      <c r="AE665" s="78"/>
      <c r="AF665" s="78"/>
      <c r="AG665" s="78"/>
      <c r="AH665" s="78"/>
      <c r="AI665" s="78"/>
      <c r="AJ665" s="78"/>
      <c r="AK665" s="102"/>
      <c r="AL665" s="84"/>
      <c r="AM665" s="64"/>
      <c r="AN665" s="64"/>
      <c r="AO665" s="64"/>
      <c r="AP665" s="64"/>
      <c r="AQ665" s="64"/>
      <c r="AR665" s="693"/>
      <c r="XFA665" s="693"/>
    </row>
    <row r="666" spans="1:44 16381:16381" s="694" customFormat="1" ht="14.1" customHeight="1" x14ac:dyDescent="0.15">
      <c r="A666" s="105" t="s">
        <v>2114</v>
      </c>
      <c r="B666" s="106" t="s">
        <v>2120</v>
      </c>
      <c r="C666" s="199">
        <f t="shared" si="148"/>
        <v>0</v>
      </c>
      <c r="D666" s="203">
        <f t="shared" si="149"/>
        <v>0</v>
      </c>
      <c r="E666" s="78"/>
      <c r="F666" s="78"/>
      <c r="G666" s="78"/>
      <c r="H666" s="79"/>
      <c r="I666" s="79"/>
      <c r="J666" s="79"/>
      <c r="K666" s="79"/>
      <c r="L666" s="79"/>
      <c r="M666" s="79"/>
      <c r="N666" s="79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8"/>
      <c r="AB666" s="78"/>
      <c r="AC666" s="78"/>
      <c r="AD666" s="78"/>
      <c r="AE666" s="78"/>
      <c r="AF666" s="78"/>
      <c r="AG666" s="78"/>
      <c r="AH666" s="78"/>
      <c r="AI666" s="78"/>
      <c r="AJ666" s="78"/>
      <c r="AK666" s="102"/>
      <c r="AL666" s="84"/>
      <c r="AM666" s="64"/>
      <c r="AN666" s="64"/>
      <c r="AO666" s="64"/>
      <c r="AP666" s="64"/>
      <c r="AQ666" s="64"/>
      <c r="AR666" s="693"/>
      <c r="XFA666" s="693"/>
    </row>
    <row r="667" spans="1:44 16381:16381" s="694" customFormat="1" ht="14.1" customHeight="1" x14ac:dyDescent="0.15">
      <c r="A667" s="105" t="s">
        <v>2115</v>
      </c>
      <c r="B667" s="106" t="s">
        <v>2121</v>
      </c>
      <c r="C667" s="199">
        <f t="shared" si="148"/>
        <v>0</v>
      </c>
      <c r="D667" s="203">
        <f t="shared" si="149"/>
        <v>0</v>
      </c>
      <c r="E667" s="78"/>
      <c r="F667" s="78"/>
      <c r="G667" s="78"/>
      <c r="H667" s="79"/>
      <c r="I667" s="79"/>
      <c r="J667" s="79"/>
      <c r="K667" s="79"/>
      <c r="L667" s="79"/>
      <c r="M667" s="79"/>
      <c r="N667" s="79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8"/>
      <c r="AB667" s="78"/>
      <c r="AC667" s="78"/>
      <c r="AD667" s="78"/>
      <c r="AE667" s="78"/>
      <c r="AF667" s="78"/>
      <c r="AG667" s="78"/>
      <c r="AH667" s="78"/>
      <c r="AI667" s="78"/>
      <c r="AJ667" s="78"/>
      <c r="AK667" s="102"/>
      <c r="AL667" s="84"/>
      <c r="AM667" s="64"/>
      <c r="AN667" s="64"/>
      <c r="AO667" s="64"/>
      <c r="AP667" s="64"/>
      <c r="AQ667" s="64"/>
      <c r="AR667" s="693"/>
      <c r="XFA667" s="693"/>
    </row>
    <row r="668" spans="1:44 16381:16381" s="694" customFormat="1" ht="14.1" customHeight="1" x14ac:dyDescent="0.15">
      <c r="A668" s="105" t="s">
        <v>2122</v>
      </c>
      <c r="B668" s="106" t="s">
        <v>2125</v>
      </c>
      <c r="C668" s="199">
        <f t="shared" si="148"/>
        <v>0</v>
      </c>
      <c r="D668" s="203">
        <f t="shared" si="149"/>
        <v>0</v>
      </c>
      <c r="E668" s="78"/>
      <c r="F668" s="78"/>
      <c r="G668" s="78"/>
      <c r="H668" s="79"/>
      <c r="I668" s="79"/>
      <c r="J668" s="79"/>
      <c r="K668" s="79"/>
      <c r="L668" s="79"/>
      <c r="M668" s="79"/>
      <c r="N668" s="79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8"/>
      <c r="AB668" s="78"/>
      <c r="AC668" s="78"/>
      <c r="AD668" s="78"/>
      <c r="AE668" s="78"/>
      <c r="AF668" s="78"/>
      <c r="AG668" s="78"/>
      <c r="AH668" s="78"/>
      <c r="AI668" s="78"/>
      <c r="AJ668" s="78"/>
      <c r="AK668" s="102"/>
      <c r="AL668" s="84"/>
      <c r="AM668" s="64"/>
      <c r="AN668" s="64"/>
      <c r="AO668" s="64"/>
      <c r="AP668" s="64"/>
      <c r="AQ668" s="64"/>
      <c r="AR668" s="693"/>
      <c r="XFA668" s="693"/>
    </row>
    <row r="669" spans="1:44 16381:16381" s="694" customFormat="1" ht="14.1" customHeight="1" x14ac:dyDescent="0.15">
      <c r="A669" s="105" t="s">
        <v>2123</v>
      </c>
      <c r="B669" s="106" t="s">
        <v>2126</v>
      </c>
      <c r="C669" s="199">
        <f t="shared" si="148"/>
        <v>0</v>
      </c>
      <c r="D669" s="203">
        <f t="shared" si="149"/>
        <v>0</v>
      </c>
      <c r="E669" s="78"/>
      <c r="F669" s="78"/>
      <c r="G669" s="78"/>
      <c r="H669" s="79"/>
      <c r="I669" s="79"/>
      <c r="J669" s="79"/>
      <c r="K669" s="79"/>
      <c r="L669" s="79"/>
      <c r="M669" s="79"/>
      <c r="N669" s="79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8"/>
      <c r="AB669" s="78"/>
      <c r="AC669" s="78"/>
      <c r="AD669" s="78"/>
      <c r="AE669" s="78"/>
      <c r="AF669" s="78"/>
      <c r="AG669" s="78"/>
      <c r="AH669" s="78"/>
      <c r="AI669" s="78"/>
      <c r="AJ669" s="78"/>
      <c r="AK669" s="102"/>
      <c r="AL669" s="84"/>
      <c r="AM669" s="64"/>
      <c r="AN669" s="64"/>
      <c r="AO669" s="64"/>
      <c r="AP669" s="64"/>
      <c r="AQ669" s="64"/>
      <c r="AR669" s="693"/>
      <c r="XFA669" s="693"/>
    </row>
    <row r="670" spans="1:44 16381:16381" s="694" customFormat="1" ht="14.1" customHeight="1" x14ac:dyDescent="0.15">
      <c r="A670" s="105" t="s">
        <v>2124</v>
      </c>
      <c r="B670" s="106" t="s">
        <v>2127</v>
      </c>
      <c r="C670" s="199">
        <f t="shared" si="148"/>
        <v>0</v>
      </c>
      <c r="D670" s="203">
        <f t="shared" si="149"/>
        <v>0</v>
      </c>
      <c r="E670" s="78"/>
      <c r="F670" s="78"/>
      <c r="G670" s="78"/>
      <c r="H670" s="79"/>
      <c r="I670" s="79"/>
      <c r="J670" s="79"/>
      <c r="K670" s="79"/>
      <c r="L670" s="79"/>
      <c r="M670" s="79"/>
      <c r="N670" s="79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8"/>
      <c r="AB670" s="78"/>
      <c r="AC670" s="78"/>
      <c r="AD670" s="78"/>
      <c r="AE670" s="78"/>
      <c r="AF670" s="78"/>
      <c r="AG670" s="78"/>
      <c r="AH670" s="78"/>
      <c r="AI670" s="78"/>
      <c r="AJ670" s="78"/>
      <c r="AK670" s="102"/>
      <c r="AL670" s="84"/>
      <c r="AM670" s="64"/>
      <c r="AN670" s="64" t="s">
        <v>547</v>
      </c>
      <c r="AO670" s="64"/>
      <c r="AP670" s="64"/>
      <c r="AQ670" s="64"/>
      <c r="AR670" s="693"/>
      <c r="XFA670" s="693"/>
    </row>
    <row r="671" spans="1:44 16381:16381" s="694" customFormat="1" ht="14.1" customHeight="1" x14ac:dyDescent="0.15">
      <c r="A671" s="213"/>
      <c r="B671" s="214" t="s">
        <v>384</v>
      </c>
      <c r="C671" s="215">
        <f>SUM(C662:C670)</f>
        <v>0</v>
      </c>
      <c r="D671" s="215">
        <f>SUM(D662:D670)</f>
        <v>0</v>
      </c>
      <c r="E671" s="215">
        <f>SUM(E662:E670)</f>
        <v>0</v>
      </c>
      <c r="F671" s="215">
        <f>SUM(F662:F670)</f>
        <v>0</v>
      </c>
      <c r="G671" s="215">
        <f>SUM(G662:G670)</f>
        <v>0</v>
      </c>
      <c r="H671" s="850"/>
      <c r="I671" s="851"/>
      <c r="J671" s="851"/>
      <c r="K671" s="851"/>
      <c r="L671" s="851"/>
      <c r="M671" s="851"/>
      <c r="N671" s="851"/>
      <c r="O671" s="851"/>
      <c r="P671" s="851"/>
      <c r="Q671" s="851"/>
      <c r="R671" s="851"/>
      <c r="S671" s="851"/>
      <c r="T671" s="851"/>
      <c r="U671" s="851"/>
      <c r="V671" s="851"/>
      <c r="W671" s="851"/>
      <c r="X671" s="851"/>
      <c r="Y671" s="851"/>
      <c r="Z671" s="852"/>
      <c r="AA671" s="215">
        <f t="shared" ref="AA671:AJ671" si="158">SUM(AA662:AA670)</f>
        <v>0</v>
      </c>
      <c r="AB671" s="215">
        <f t="shared" si="158"/>
        <v>0</v>
      </c>
      <c r="AC671" s="215">
        <f t="shared" si="158"/>
        <v>0</v>
      </c>
      <c r="AD671" s="215">
        <f t="shared" si="158"/>
        <v>0</v>
      </c>
      <c r="AE671" s="215">
        <f t="shared" si="158"/>
        <v>0</v>
      </c>
      <c r="AF671" s="215">
        <f t="shared" si="158"/>
        <v>0</v>
      </c>
      <c r="AG671" s="215">
        <f t="shared" si="158"/>
        <v>0</v>
      </c>
      <c r="AH671" s="215">
        <f t="shared" si="158"/>
        <v>0</v>
      </c>
      <c r="AI671" s="215">
        <f t="shared" si="158"/>
        <v>0</v>
      </c>
      <c r="AJ671" s="215">
        <f t="shared" si="158"/>
        <v>0</v>
      </c>
      <c r="AK671" s="662"/>
      <c r="AL671" s="215"/>
      <c r="AM671" s="64"/>
      <c r="AN671" s="64"/>
      <c r="AO671" s="64"/>
      <c r="AP671" s="64"/>
      <c r="AQ671" s="64"/>
      <c r="AR671" s="693"/>
      <c r="XFA671" s="693"/>
    </row>
    <row r="672" spans="1:44 16381:16381" s="694" customFormat="1" ht="14.1" customHeight="1" x14ac:dyDescent="0.15">
      <c r="A672" s="213"/>
      <c r="B672" s="220" t="s">
        <v>6131</v>
      </c>
      <c r="C672" s="545"/>
      <c r="D672" s="546"/>
      <c r="E672" s="546"/>
      <c r="F672" s="546"/>
      <c r="G672" s="546"/>
      <c r="H672" s="536"/>
      <c r="I672" s="536"/>
      <c r="J672" s="536"/>
      <c r="K672" s="536"/>
      <c r="L672" s="536"/>
      <c r="M672" s="536"/>
      <c r="N672" s="536"/>
      <c r="O672" s="536"/>
      <c r="P672" s="536"/>
      <c r="Q672" s="536"/>
      <c r="R672" s="536"/>
      <c r="S672" s="536"/>
      <c r="T672" s="536"/>
      <c r="U672" s="536"/>
      <c r="V672" s="536"/>
      <c r="W672" s="536"/>
      <c r="X672" s="536"/>
      <c r="Y672" s="536"/>
      <c r="Z672" s="536"/>
      <c r="AA672" s="546"/>
      <c r="AB672" s="546"/>
      <c r="AC672" s="546"/>
      <c r="AD672" s="546"/>
      <c r="AE672" s="546"/>
      <c r="AF672" s="546"/>
      <c r="AG672" s="546"/>
      <c r="AH672" s="546"/>
      <c r="AI672" s="546"/>
      <c r="AJ672" s="546"/>
      <c r="AK672" s="663"/>
      <c r="AL672" s="547"/>
      <c r="AM672" s="64"/>
      <c r="AN672" s="64"/>
      <c r="AO672" s="64"/>
      <c r="AP672" s="64"/>
      <c r="AQ672" s="64"/>
      <c r="AR672" s="693"/>
      <c r="XFA672" s="693"/>
    </row>
    <row r="673" spans="1:44 16381:16381" s="707" customFormat="1" ht="14.1" customHeight="1" x14ac:dyDescent="0.15">
      <c r="A673" s="195" t="s">
        <v>1815</v>
      </c>
      <c r="B673" s="196" t="s">
        <v>402</v>
      </c>
      <c r="C673" s="199">
        <f>SUM(D673+G673)</f>
        <v>0</v>
      </c>
      <c r="D673" s="203">
        <f t="shared" si="149"/>
        <v>0</v>
      </c>
      <c r="E673" s="78"/>
      <c r="F673" s="78"/>
      <c r="G673" s="78"/>
      <c r="H673" s="79"/>
      <c r="I673" s="79"/>
      <c r="J673" s="79"/>
      <c r="K673" s="79"/>
      <c r="L673" s="79"/>
      <c r="M673" s="79"/>
      <c r="N673" s="79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8"/>
      <c r="AB673" s="78"/>
      <c r="AC673" s="78"/>
      <c r="AD673" s="78"/>
      <c r="AE673" s="78"/>
      <c r="AF673" s="78"/>
      <c r="AG673" s="78"/>
      <c r="AH673" s="78"/>
      <c r="AI673" s="78"/>
      <c r="AJ673" s="78"/>
      <c r="AK673" s="645">
        <v>1090</v>
      </c>
      <c r="AL673" s="651">
        <f t="shared" ref="AL673:AL680" si="159">AK673*E673</f>
        <v>0</v>
      </c>
      <c r="AM673" s="64"/>
      <c r="AN673" s="64" t="s">
        <v>547</v>
      </c>
      <c r="AO673" s="64"/>
      <c r="AP673" s="64"/>
      <c r="AQ673" s="64"/>
      <c r="AR673" s="706"/>
      <c r="XFA673" s="706"/>
    </row>
    <row r="674" spans="1:44 16381:16381" s="694" customFormat="1" ht="14.1" customHeight="1" x14ac:dyDescent="0.15">
      <c r="A674" s="195" t="s">
        <v>1816</v>
      </c>
      <c r="B674" s="196" t="s">
        <v>258</v>
      </c>
      <c r="C674" s="199">
        <f t="shared" si="148"/>
        <v>0</v>
      </c>
      <c r="D674" s="203">
        <f t="shared" si="149"/>
        <v>0</v>
      </c>
      <c r="E674" s="78"/>
      <c r="F674" s="78"/>
      <c r="G674" s="78"/>
      <c r="H674" s="79"/>
      <c r="I674" s="79"/>
      <c r="J674" s="79"/>
      <c r="K674" s="79"/>
      <c r="L674" s="79"/>
      <c r="M674" s="79"/>
      <c r="N674" s="79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8"/>
      <c r="AB674" s="78"/>
      <c r="AC674" s="78"/>
      <c r="AD674" s="78"/>
      <c r="AE674" s="78"/>
      <c r="AF674" s="78"/>
      <c r="AG674" s="78"/>
      <c r="AH674" s="78"/>
      <c r="AI674" s="78"/>
      <c r="AJ674" s="78"/>
      <c r="AK674" s="645">
        <v>620</v>
      </c>
      <c r="AL674" s="651">
        <f t="shared" si="159"/>
        <v>0</v>
      </c>
      <c r="AM674" s="64"/>
      <c r="AN674" s="64"/>
      <c r="AO674" s="64"/>
      <c r="AP674" s="64"/>
      <c r="AQ674" s="64"/>
      <c r="AR674" s="693"/>
      <c r="XFA674" s="693"/>
    </row>
    <row r="675" spans="1:44 16381:16381" s="694" customFormat="1" ht="14.1" customHeight="1" x14ac:dyDescent="0.15">
      <c r="A675" s="195" t="s">
        <v>1817</v>
      </c>
      <c r="B675" s="196" t="s">
        <v>1058</v>
      </c>
      <c r="C675" s="199">
        <f t="shared" si="148"/>
        <v>0</v>
      </c>
      <c r="D675" s="203">
        <f t="shared" si="149"/>
        <v>0</v>
      </c>
      <c r="E675" s="78"/>
      <c r="F675" s="78"/>
      <c r="G675" s="78"/>
      <c r="H675" s="79"/>
      <c r="I675" s="79"/>
      <c r="J675" s="79"/>
      <c r="K675" s="79"/>
      <c r="L675" s="79"/>
      <c r="M675" s="79"/>
      <c r="N675" s="79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8"/>
      <c r="AB675" s="78"/>
      <c r="AC675" s="78"/>
      <c r="AD675" s="78"/>
      <c r="AE675" s="78"/>
      <c r="AF675" s="78"/>
      <c r="AG675" s="78"/>
      <c r="AH675" s="78"/>
      <c r="AI675" s="78"/>
      <c r="AJ675" s="78"/>
      <c r="AK675" s="645">
        <v>1090</v>
      </c>
      <c r="AL675" s="651">
        <f t="shared" si="159"/>
        <v>0</v>
      </c>
      <c r="AM675" s="64"/>
      <c r="AN675" s="64"/>
      <c r="AO675" s="64"/>
      <c r="AP675" s="64"/>
      <c r="AQ675" s="64"/>
      <c r="AR675" s="693"/>
      <c r="XFA675" s="693"/>
    </row>
    <row r="676" spans="1:44 16381:16381" s="694" customFormat="1" ht="14.1" customHeight="1" x14ac:dyDescent="0.15">
      <c r="A676" s="195" t="s">
        <v>1818</v>
      </c>
      <c r="B676" s="196" t="s">
        <v>259</v>
      </c>
      <c r="C676" s="199">
        <f t="shared" si="148"/>
        <v>0</v>
      </c>
      <c r="D676" s="203">
        <f t="shared" si="149"/>
        <v>0</v>
      </c>
      <c r="E676" s="78"/>
      <c r="F676" s="78"/>
      <c r="G676" s="78"/>
      <c r="H676" s="79"/>
      <c r="I676" s="79"/>
      <c r="J676" s="79"/>
      <c r="K676" s="79"/>
      <c r="L676" s="79"/>
      <c r="M676" s="79"/>
      <c r="N676" s="79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8"/>
      <c r="AB676" s="78"/>
      <c r="AC676" s="78"/>
      <c r="AD676" s="78"/>
      <c r="AE676" s="78"/>
      <c r="AF676" s="78"/>
      <c r="AG676" s="78"/>
      <c r="AH676" s="78"/>
      <c r="AI676" s="78"/>
      <c r="AJ676" s="78"/>
      <c r="AK676" s="645">
        <v>1090</v>
      </c>
      <c r="AL676" s="651">
        <f t="shared" si="159"/>
        <v>0</v>
      </c>
      <c r="AM676" s="64"/>
      <c r="AN676" s="64"/>
      <c r="AO676" s="64"/>
      <c r="AP676" s="64"/>
      <c r="AQ676" s="64"/>
      <c r="AR676" s="693"/>
      <c r="XFA676" s="693"/>
    </row>
    <row r="677" spans="1:44 16381:16381" s="694" customFormat="1" ht="14.1" customHeight="1" x14ac:dyDescent="0.15">
      <c r="A677" s="195" t="s">
        <v>1819</v>
      </c>
      <c r="B677" s="196" t="s">
        <v>3587</v>
      </c>
      <c r="C677" s="199">
        <f t="shared" si="148"/>
        <v>0</v>
      </c>
      <c r="D677" s="203">
        <f t="shared" si="149"/>
        <v>0</v>
      </c>
      <c r="E677" s="78"/>
      <c r="F677" s="78"/>
      <c r="G677" s="78"/>
      <c r="H677" s="79"/>
      <c r="I677" s="79"/>
      <c r="J677" s="79"/>
      <c r="K677" s="79"/>
      <c r="L677" s="79"/>
      <c r="M677" s="79"/>
      <c r="N677" s="79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8"/>
      <c r="AB677" s="78"/>
      <c r="AC677" s="78"/>
      <c r="AD677" s="78"/>
      <c r="AE677" s="78"/>
      <c r="AF677" s="78"/>
      <c r="AG677" s="78"/>
      <c r="AH677" s="78"/>
      <c r="AI677" s="78"/>
      <c r="AJ677" s="78"/>
      <c r="AK677" s="645">
        <v>620</v>
      </c>
      <c r="AL677" s="651">
        <f t="shared" si="159"/>
        <v>0</v>
      </c>
      <c r="AM677" s="64"/>
      <c r="AN677" s="64"/>
      <c r="AO677" s="64"/>
      <c r="AP677" s="64"/>
      <c r="AQ677" s="64"/>
      <c r="AR677" s="693"/>
      <c r="XFA677" s="693"/>
    </row>
    <row r="678" spans="1:44 16381:16381" s="694" customFormat="1" ht="14.1" customHeight="1" x14ac:dyDescent="0.15">
      <c r="A678" s="195" t="s">
        <v>2650</v>
      </c>
      <c r="B678" s="196" t="s">
        <v>2651</v>
      </c>
      <c r="C678" s="199">
        <f t="shared" si="148"/>
        <v>0</v>
      </c>
      <c r="D678" s="203">
        <f t="shared" si="149"/>
        <v>0</v>
      </c>
      <c r="E678" s="78"/>
      <c r="F678" s="78"/>
      <c r="G678" s="78"/>
      <c r="H678" s="79"/>
      <c r="I678" s="79"/>
      <c r="J678" s="79"/>
      <c r="K678" s="79"/>
      <c r="L678" s="79"/>
      <c r="M678" s="79"/>
      <c r="N678" s="79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8"/>
      <c r="AB678" s="78"/>
      <c r="AC678" s="78"/>
      <c r="AD678" s="78"/>
      <c r="AE678" s="78"/>
      <c r="AF678" s="78"/>
      <c r="AG678" s="78"/>
      <c r="AH678" s="78"/>
      <c r="AI678" s="78"/>
      <c r="AJ678" s="78"/>
      <c r="AK678" s="645">
        <v>67540</v>
      </c>
      <c r="AL678" s="651">
        <f t="shared" si="159"/>
        <v>0</v>
      </c>
      <c r="AM678" s="64"/>
      <c r="AN678" s="64"/>
      <c r="AO678" s="64"/>
      <c r="AP678" s="64"/>
      <c r="AQ678" s="64"/>
      <c r="AR678" s="693"/>
      <c r="XFA678" s="693"/>
    </row>
    <row r="679" spans="1:44 16381:16381" s="694" customFormat="1" ht="14.1" customHeight="1" x14ac:dyDescent="0.15">
      <c r="A679" s="230" t="s">
        <v>2745</v>
      </c>
      <c r="B679" s="196" t="s">
        <v>2746</v>
      </c>
      <c r="C679" s="199">
        <f t="shared" si="148"/>
        <v>0</v>
      </c>
      <c r="D679" s="203">
        <f t="shared" si="149"/>
        <v>0</v>
      </c>
      <c r="E679" s="78"/>
      <c r="F679" s="78"/>
      <c r="G679" s="78"/>
      <c r="H679" s="79"/>
      <c r="I679" s="79"/>
      <c r="J679" s="79"/>
      <c r="K679" s="79"/>
      <c r="L679" s="79"/>
      <c r="M679" s="79"/>
      <c r="N679" s="79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8"/>
      <c r="AB679" s="78"/>
      <c r="AC679" s="78"/>
      <c r="AD679" s="78"/>
      <c r="AE679" s="78"/>
      <c r="AF679" s="78"/>
      <c r="AG679" s="78"/>
      <c r="AH679" s="78"/>
      <c r="AI679" s="78"/>
      <c r="AJ679" s="78"/>
      <c r="AK679" s="645">
        <v>14260</v>
      </c>
      <c r="AL679" s="651">
        <f t="shared" si="159"/>
        <v>0</v>
      </c>
      <c r="AM679" s="64"/>
      <c r="AN679" s="64"/>
      <c r="AO679" s="64"/>
      <c r="AP679" s="64"/>
      <c r="AQ679" s="64"/>
      <c r="AR679" s="693"/>
      <c r="XFA679" s="693"/>
    </row>
    <row r="680" spans="1:44 16381:16381" s="694" customFormat="1" ht="14.1" customHeight="1" x14ac:dyDescent="0.15">
      <c r="A680" s="230" t="s">
        <v>3578</v>
      </c>
      <c r="B680" s="196" t="s">
        <v>3588</v>
      </c>
      <c r="C680" s="199">
        <f t="shared" si="148"/>
        <v>0</v>
      </c>
      <c r="D680" s="203">
        <f t="shared" si="149"/>
        <v>0</v>
      </c>
      <c r="E680" s="78"/>
      <c r="F680" s="78"/>
      <c r="G680" s="78"/>
      <c r="H680" s="79"/>
      <c r="I680" s="79"/>
      <c r="J680" s="79"/>
      <c r="K680" s="79"/>
      <c r="L680" s="79"/>
      <c r="M680" s="79"/>
      <c r="N680" s="79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8"/>
      <c r="AB680" s="78"/>
      <c r="AC680" s="78"/>
      <c r="AD680" s="78"/>
      <c r="AE680" s="78"/>
      <c r="AF680" s="78"/>
      <c r="AG680" s="78"/>
      <c r="AH680" s="78"/>
      <c r="AI680" s="78"/>
      <c r="AJ680" s="78"/>
      <c r="AK680" s="645">
        <v>39210</v>
      </c>
      <c r="AL680" s="651">
        <f t="shared" si="159"/>
        <v>0</v>
      </c>
      <c r="AM680" s="64"/>
      <c r="AN680" s="64"/>
      <c r="AO680" s="64"/>
      <c r="AP680" s="64"/>
      <c r="AQ680" s="64"/>
      <c r="AR680" s="693"/>
      <c r="XFA680" s="693"/>
    </row>
    <row r="681" spans="1:44 16381:16381" s="694" customFormat="1" ht="14.1" customHeight="1" x14ac:dyDescent="0.15">
      <c r="A681" s="195" t="s">
        <v>1820</v>
      </c>
      <c r="B681" s="196" t="s">
        <v>3589</v>
      </c>
      <c r="C681" s="199">
        <f t="shared" si="148"/>
        <v>0</v>
      </c>
      <c r="D681" s="203">
        <f t="shared" si="149"/>
        <v>0</v>
      </c>
      <c r="E681" s="78"/>
      <c r="F681" s="78"/>
      <c r="G681" s="78"/>
      <c r="H681" s="79"/>
      <c r="I681" s="79"/>
      <c r="J681" s="79"/>
      <c r="K681" s="79"/>
      <c r="L681" s="79"/>
      <c r="M681" s="79"/>
      <c r="N681" s="79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8"/>
      <c r="AB681" s="78"/>
      <c r="AC681" s="78"/>
      <c r="AD681" s="78"/>
      <c r="AE681" s="78"/>
      <c r="AF681" s="78"/>
      <c r="AG681" s="78"/>
      <c r="AH681" s="78"/>
      <c r="AI681" s="78"/>
      <c r="AJ681" s="78"/>
      <c r="AK681" s="645">
        <v>3880</v>
      </c>
      <c r="AL681" s="651">
        <f t="shared" ref="AL681:AL720" si="160">AK681*E681</f>
        <v>0</v>
      </c>
      <c r="AM681" s="64"/>
      <c r="AN681" s="64"/>
      <c r="AO681" s="64"/>
      <c r="AP681" s="64"/>
      <c r="AQ681" s="64"/>
      <c r="AR681" s="693"/>
      <c r="XFA681" s="693"/>
    </row>
    <row r="682" spans="1:44 16381:16381" s="694" customFormat="1" ht="14.1" customHeight="1" x14ac:dyDescent="0.15">
      <c r="A682" s="195" t="s">
        <v>1821</v>
      </c>
      <c r="B682" s="196" t="s">
        <v>271</v>
      </c>
      <c r="C682" s="199">
        <f t="shared" si="148"/>
        <v>0</v>
      </c>
      <c r="D682" s="203">
        <f t="shared" si="149"/>
        <v>0</v>
      </c>
      <c r="E682" s="78"/>
      <c r="F682" s="78"/>
      <c r="G682" s="78"/>
      <c r="H682" s="79"/>
      <c r="I682" s="79"/>
      <c r="J682" s="79"/>
      <c r="K682" s="79"/>
      <c r="L682" s="79"/>
      <c r="M682" s="79"/>
      <c r="N682" s="79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8"/>
      <c r="AB682" s="78"/>
      <c r="AC682" s="78"/>
      <c r="AD682" s="78"/>
      <c r="AE682" s="78"/>
      <c r="AF682" s="78"/>
      <c r="AG682" s="78"/>
      <c r="AH682" s="78"/>
      <c r="AI682" s="78"/>
      <c r="AJ682" s="78"/>
      <c r="AK682" s="645">
        <v>2800</v>
      </c>
      <c r="AL682" s="651">
        <f t="shared" si="160"/>
        <v>0</v>
      </c>
      <c r="AM682" s="64"/>
      <c r="AN682" s="64"/>
      <c r="AO682" s="64"/>
      <c r="AP682" s="64"/>
      <c r="AQ682" s="64"/>
      <c r="AR682" s="693"/>
      <c r="XFA682" s="693"/>
    </row>
    <row r="683" spans="1:44 16381:16381" s="694" customFormat="1" ht="14.1" customHeight="1" x14ac:dyDescent="0.15">
      <c r="A683" s="195" t="s">
        <v>1822</v>
      </c>
      <c r="B683" s="196" t="s">
        <v>795</v>
      </c>
      <c r="C683" s="199">
        <f t="shared" si="148"/>
        <v>0</v>
      </c>
      <c r="D683" s="203">
        <f t="shared" si="149"/>
        <v>0</v>
      </c>
      <c r="E683" s="78"/>
      <c r="F683" s="78"/>
      <c r="G683" s="78"/>
      <c r="H683" s="79"/>
      <c r="I683" s="79"/>
      <c r="J683" s="79"/>
      <c r="K683" s="79"/>
      <c r="L683" s="79"/>
      <c r="M683" s="79"/>
      <c r="N683" s="79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8"/>
      <c r="AB683" s="78"/>
      <c r="AC683" s="78"/>
      <c r="AD683" s="78"/>
      <c r="AE683" s="78"/>
      <c r="AF683" s="78"/>
      <c r="AG683" s="78"/>
      <c r="AH683" s="78"/>
      <c r="AI683" s="78"/>
      <c r="AJ683" s="78"/>
      <c r="AK683" s="645">
        <v>1380</v>
      </c>
      <c r="AL683" s="651">
        <f t="shared" si="160"/>
        <v>0</v>
      </c>
      <c r="AM683" s="64"/>
      <c r="AN683" s="64"/>
      <c r="AO683" s="64"/>
      <c r="AP683" s="64"/>
      <c r="AQ683" s="64"/>
      <c r="AR683" s="693"/>
      <c r="XFA683" s="693"/>
    </row>
    <row r="684" spans="1:44 16381:16381" s="694" customFormat="1" ht="14.1" customHeight="1" x14ac:dyDescent="0.15">
      <c r="A684" s="195" t="s">
        <v>1823</v>
      </c>
      <c r="B684" s="196" t="s">
        <v>2363</v>
      </c>
      <c r="C684" s="199">
        <f t="shared" si="148"/>
        <v>0</v>
      </c>
      <c r="D684" s="203">
        <f t="shared" si="149"/>
        <v>0</v>
      </c>
      <c r="E684" s="78"/>
      <c r="F684" s="78"/>
      <c r="G684" s="78"/>
      <c r="H684" s="79"/>
      <c r="I684" s="79"/>
      <c r="J684" s="79"/>
      <c r="K684" s="79"/>
      <c r="L684" s="79"/>
      <c r="M684" s="79"/>
      <c r="N684" s="79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8"/>
      <c r="AB684" s="78"/>
      <c r="AC684" s="78"/>
      <c r="AD684" s="78"/>
      <c r="AE684" s="78"/>
      <c r="AF684" s="78"/>
      <c r="AG684" s="78"/>
      <c r="AH684" s="78"/>
      <c r="AI684" s="78"/>
      <c r="AJ684" s="78"/>
      <c r="AK684" s="645">
        <v>1380</v>
      </c>
      <c r="AL684" s="651">
        <f t="shared" si="160"/>
        <v>0</v>
      </c>
      <c r="AM684" s="64"/>
      <c r="AN684" s="64"/>
      <c r="AO684" s="64"/>
      <c r="AP684" s="64"/>
      <c r="AQ684" s="64"/>
      <c r="AR684" s="693"/>
      <c r="XFA684" s="693"/>
    </row>
    <row r="685" spans="1:44 16381:16381" s="694" customFormat="1" ht="14.1" customHeight="1" x14ac:dyDescent="0.15">
      <c r="A685" s="195" t="s">
        <v>1824</v>
      </c>
      <c r="B685" s="196" t="s">
        <v>2364</v>
      </c>
      <c r="C685" s="199">
        <f t="shared" si="148"/>
        <v>0</v>
      </c>
      <c r="D685" s="203">
        <f t="shared" si="149"/>
        <v>0</v>
      </c>
      <c r="E685" s="78"/>
      <c r="F685" s="78"/>
      <c r="G685" s="78"/>
      <c r="H685" s="79"/>
      <c r="I685" s="79"/>
      <c r="J685" s="79"/>
      <c r="K685" s="79"/>
      <c r="L685" s="79"/>
      <c r="M685" s="79"/>
      <c r="N685" s="79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8"/>
      <c r="AB685" s="78"/>
      <c r="AC685" s="78"/>
      <c r="AD685" s="78"/>
      <c r="AE685" s="78"/>
      <c r="AF685" s="78"/>
      <c r="AG685" s="78"/>
      <c r="AH685" s="78"/>
      <c r="AI685" s="78"/>
      <c r="AJ685" s="78"/>
      <c r="AK685" s="645">
        <v>770</v>
      </c>
      <c r="AL685" s="651">
        <f t="shared" si="160"/>
        <v>0</v>
      </c>
      <c r="AM685" s="64"/>
      <c r="AN685" s="64"/>
      <c r="AO685" s="64"/>
      <c r="AP685" s="64"/>
      <c r="AQ685" s="64"/>
      <c r="AR685" s="693"/>
      <c r="XFA685" s="693"/>
    </row>
    <row r="686" spans="1:44 16381:16381" s="694" customFormat="1" ht="14.1" customHeight="1" x14ac:dyDescent="0.15">
      <c r="A686" s="195" t="s">
        <v>1825</v>
      </c>
      <c r="B686" s="196" t="s">
        <v>272</v>
      </c>
      <c r="C686" s="199">
        <f t="shared" si="148"/>
        <v>0</v>
      </c>
      <c r="D686" s="203">
        <f t="shared" si="149"/>
        <v>0</v>
      </c>
      <c r="E686" s="78"/>
      <c r="F686" s="78"/>
      <c r="G686" s="78"/>
      <c r="H686" s="79"/>
      <c r="I686" s="79"/>
      <c r="J686" s="79"/>
      <c r="K686" s="79"/>
      <c r="L686" s="79"/>
      <c r="M686" s="79"/>
      <c r="N686" s="79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8"/>
      <c r="AB686" s="78"/>
      <c r="AC686" s="78"/>
      <c r="AD686" s="78"/>
      <c r="AE686" s="78"/>
      <c r="AF686" s="78"/>
      <c r="AG686" s="78"/>
      <c r="AH686" s="78"/>
      <c r="AI686" s="78"/>
      <c r="AJ686" s="78"/>
      <c r="AK686" s="645">
        <v>2180</v>
      </c>
      <c r="AL686" s="651">
        <f t="shared" si="160"/>
        <v>0</v>
      </c>
      <c r="AM686" s="64"/>
      <c r="AN686" s="64"/>
      <c r="AO686" s="64"/>
      <c r="AP686" s="64"/>
      <c r="AQ686" s="64"/>
      <c r="AR686" s="693"/>
      <c r="XFA686" s="693"/>
    </row>
    <row r="687" spans="1:44 16381:16381" s="694" customFormat="1" ht="14.1" customHeight="1" x14ac:dyDescent="0.15">
      <c r="A687" s="195" t="s">
        <v>1826</v>
      </c>
      <c r="B687" s="196" t="s">
        <v>2491</v>
      </c>
      <c r="C687" s="199">
        <f t="shared" si="148"/>
        <v>0</v>
      </c>
      <c r="D687" s="203">
        <f t="shared" si="149"/>
        <v>0</v>
      </c>
      <c r="E687" s="78"/>
      <c r="F687" s="78"/>
      <c r="G687" s="78"/>
      <c r="H687" s="79"/>
      <c r="I687" s="79"/>
      <c r="J687" s="79"/>
      <c r="K687" s="79"/>
      <c r="L687" s="79"/>
      <c r="M687" s="79"/>
      <c r="N687" s="79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8"/>
      <c r="AB687" s="78"/>
      <c r="AC687" s="78"/>
      <c r="AD687" s="78"/>
      <c r="AE687" s="78"/>
      <c r="AF687" s="78"/>
      <c r="AG687" s="78"/>
      <c r="AH687" s="78"/>
      <c r="AI687" s="78"/>
      <c r="AJ687" s="78"/>
      <c r="AK687" s="645">
        <v>620</v>
      </c>
      <c r="AL687" s="651">
        <f t="shared" si="160"/>
        <v>0</v>
      </c>
      <c r="AM687" s="64"/>
      <c r="AN687" s="64"/>
      <c r="AO687" s="64"/>
      <c r="AP687" s="64"/>
      <c r="AQ687" s="64"/>
      <c r="AR687" s="693"/>
      <c r="XFA687" s="693"/>
    </row>
    <row r="688" spans="1:44 16381:16381" s="694" customFormat="1" ht="14.1" customHeight="1" x14ac:dyDescent="0.15">
      <c r="A688" s="195" t="s">
        <v>1827</v>
      </c>
      <c r="B688" s="196" t="s">
        <v>796</v>
      </c>
      <c r="C688" s="199">
        <f t="shared" si="148"/>
        <v>0</v>
      </c>
      <c r="D688" s="203">
        <f t="shared" si="149"/>
        <v>0</v>
      </c>
      <c r="E688" s="78"/>
      <c r="F688" s="78"/>
      <c r="G688" s="78"/>
      <c r="H688" s="79"/>
      <c r="I688" s="79"/>
      <c r="J688" s="79"/>
      <c r="K688" s="79"/>
      <c r="L688" s="79"/>
      <c r="M688" s="79"/>
      <c r="N688" s="79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8"/>
      <c r="AB688" s="78"/>
      <c r="AC688" s="78"/>
      <c r="AD688" s="78"/>
      <c r="AE688" s="78"/>
      <c r="AF688" s="78"/>
      <c r="AG688" s="78"/>
      <c r="AH688" s="78"/>
      <c r="AI688" s="78"/>
      <c r="AJ688" s="78"/>
      <c r="AK688" s="645">
        <v>1090</v>
      </c>
      <c r="AL688" s="651">
        <f t="shared" si="160"/>
        <v>0</v>
      </c>
      <c r="AM688" s="64"/>
      <c r="AN688" s="64"/>
      <c r="AO688" s="64"/>
      <c r="AP688" s="64"/>
      <c r="AQ688" s="64"/>
      <c r="AR688" s="693"/>
      <c r="XFA688" s="693"/>
    </row>
    <row r="689" spans="1:44 16381:16381" s="694" customFormat="1" ht="14.1" customHeight="1" x14ac:dyDescent="0.15">
      <c r="A689" s="195" t="s">
        <v>1828</v>
      </c>
      <c r="B689" s="196" t="s">
        <v>2365</v>
      </c>
      <c r="C689" s="199">
        <f t="shared" si="148"/>
        <v>0</v>
      </c>
      <c r="D689" s="203">
        <f t="shared" si="149"/>
        <v>0</v>
      </c>
      <c r="E689" s="78"/>
      <c r="F689" s="78"/>
      <c r="G689" s="78"/>
      <c r="H689" s="79"/>
      <c r="I689" s="79"/>
      <c r="J689" s="79"/>
      <c r="K689" s="79"/>
      <c r="L689" s="79"/>
      <c r="M689" s="79"/>
      <c r="N689" s="79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8"/>
      <c r="AB689" s="78"/>
      <c r="AC689" s="78"/>
      <c r="AD689" s="78"/>
      <c r="AE689" s="78"/>
      <c r="AF689" s="78"/>
      <c r="AG689" s="78"/>
      <c r="AH689" s="78"/>
      <c r="AI689" s="78"/>
      <c r="AJ689" s="78"/>
      <c r="AK689" s="645">
        <v>620</v>
      </c>
      <c r="AL689" s="651">
        <f t="shared" si="160"/>
        <v>0</v>
      </c>
      <c r="AM689" s="64"/>
      <c r="AN689" s="64"/>
      <c r="AO689" s="64"/>
      <c r="AP689" s="64"/>
      <c r="AQ689" s="64"/>
      <c r="AR689" s="693"/>
      <c r="XFA689" s="693"/>
    </row>
    <row r="690" spans="1:44 16381:16381" s="694" customFormat="1" ht="14.1" customHeight="1" x14ac:dyDescent="0.15">
      <c r="A690" s="230" t="s">
        <v>3579</v>
      </c>
      <c r="B690" s="196" t="s">
        <v>3590</v>
      </c>
      <c r="C690" s="199">
        <f t="shared" si="148"/>
        <v>0</v>
      </c>
      <c r="D690" s="203">
        <f t="shared" si="149"/>
        <v>0</v>
      </c>
      <c r="E690" s="78"/>
      <c r="F690" s="78"/>
      <c r="G690" s="78"/>
      <c r="H690" s="79"/>
      <c r="I690" s="79"/>
      <c r="J690" s="79"/>
      <c r="K690" s="79"/>
      <c r="L690" s="79"/>
      <c r="M690" s="79"/>
      <c r="N690" s="79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8"/>
      <c r="AB690" s="78"/>
      <c r="AC690" s="78"/>
      <c r="AD690" s="78"/>
      <c r="AE690" s="78"/>
      <c r="AF690" s="78"/>
      <c r="AG690" s="78"/>
      <c r="AH690" s="78"/>
      <c r="AI690" s="78"/>
      <c r="AJ690" s="78"/>
      <c r="AK690" s="645">
        <v>1380</v>
      </c>
      <c r="AL690" s="651">
        <f t="shared" si="160"/>
        <v>0</v>
      </c>
      <c r="AM690" s="64"/>
      <c r="AN690" s="64"/>
      <c r="AO690" s="64"/>
      <c r="AP690" s="64"/>
      <c r="AQ690" s="64"/>
      <c r="AR690" s="693"/>
      <c r="XFA690" s="693"/>
    </row>
    <row r="691" spans="1:44 16381:16381" s="694" customFormat="1" ht="14.1" customHeight="1" x14ac:dyDescent="0.15">
      <c r="A691" s="230" t="s">
        <v>3580</v>
      </c>
      <c r="B691" s="196" t="s">
        <v>3591</v>
      </c>
      <c r="C691" s="199">
        <f t="shared" si="148"/>
        <v>0</v>
      </c>
      <c r="D691" s="203">
        <f t="shared" si="149"/>
        <v>0</v>
      </c>
      <c r="E691" s="78"/>
      <c r="F691" s="78"/>
      <c r="G691" s="78"/>
      <c r="H691" s="79"/>
      <c r="I691" s="79"/>
      <c r="J691" s="79"/>
      <c r="K691" s="79"/>
      <c r="L691" s="79"/>
      <c r="M691" s="79"/>
      <c r="N691" s="79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8"/>
      <c r="AB691" s="78"/>
      <c r="AC691" s="78"/>
      <c r="AD691" s="78"/>
      <c r="AE691" s="78"/>
      <c r="AF691" s="78"/>
      <c r="AG691" s="78"/>
      <c r="AH691" s="78"/>
      <c r="AI691" s="78"/>
      <c r="AJ691" s="78"/>
      <c r="AK691" s="645">
        <v>1380</v>
      </c>
      <c r="AL691" s="651">
        <f t="shared" si="160"/>
        <v>0</v>
      </c>
      <c r="AM691" s="64"/>
      <c r="AN691" s="64"/>
      <c r="AO691" s="64"/>
      <c r="AP691" s="64"/>
      <c r="AQ691" s="64"/>
      <c r="AR691" s="693"/>
      <c r="XFA691" s="693"/>
    </row>
    <row r="692" spans="1:44 16381:16381" s="694" customFormat="1" ht="14.1" customHeight="1" x14ac:dyDescent="0.15">
      <c r="A692" s="195" t="s">
        <v>1829</v>
      </c>
      <c r="B692" s="196" t="s">
        <v>3592</v>
      </c>
      <c r="C692" s="199">
        <f t="shared" si="148"/>
        <v>0</v>
      </c>
      <c r="D692" s="203">
        <f t="shared" si="149"/>
        <v>0</v>
      </c>
      <c r="E692" s="78"/>
      <c r="F692" s="78"/>
      <c r="G692" s="78"/>
      <c r="H692" s="79"/>
      <c r="I692" s="79"/>
      <c r="J692" s="79"/>
      <c r="K692" s="79"/>
      <c r="L692" s="79"/>
      <c r="M692" s="79"/>
      <c r="N692" s="79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8"/>
      <c r="AB692" s="78"/>
      <c r="AC692" s="78"/>
      <c r="AD692" s="78"/>
      <c r="AE692" s="78"/>
      <c r="AF692" s="78"/>
      <c r="AG692" s="78"/>
      <c r="AH692" s="78"/>
      <c r="AI692" s="78"/>
      <c r="AJ692" s="78"/>
      <c r="AK692" s="645">
        <v>5820</v>
      </c>
      <c r="AL692" s="651">
        <f t="shared" si="160"/>
        <v>0</v>
      </c>
      <c r="AM692" s="64"/>
      <c r="AN692" s="64"/>
      <c r="AO692" s="64"/>
      <c r="AP692" s="64"/>
      <c r="AQ692" s="64"/>
      <c r="AR692" s="693"/>
      <c r="XFA692" s="693"/>
    </row>
    <row r="693" spans="1:44 16381:16381" s="694" customFormat="1" ht="14.1" customHeight="1" x14ac:dyDescent="0.15">
      <c r="A693" s="195" t="s">
        <v>1830</v>
      </c>
      <c r="B693" s="196" t="s">
        <v>273</v>
      </c>
      <c r="C693" s="199">
        <f t="shared" si="148"/>
        <v>0</v>
      </c>
      <c r="D693" s="203">
        <f t="shared" si="149"/>
        <v>0</v>
      </c>
      <c r="E693" s="78"/>
      <c r="F693" s="78"/>
      <c r="G693" s="78"/>
      <c r="H693" s="79"/>
      <c r="I693" s="79"/>
      <c r="J693" s="79"/>
      <c r="K693" s="79"/>
      <c r="L693" s="79"/>
      <c r="M693" s="79"/>
      <c r="N693" s="79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8"/>
      <c r="AB693" s="78"/>
      <c r="AC693" s="78"/>
      <c r="AD693" s="78"/>
      <c r="AE693" s="78"/>
      <c r="AF693" s="78"/>
      <c r="AG693" s="78"/>
      <c r="AH693" s="78"/>
      <c r="AI693" s="78"/>
      <c r="AJ693" s="78"/>
      <c r="AK693" s="645">
        <v>20010</v>
      </c>
      <c r="AL693" s="651">
        <f t="shared" si="160"/>
        <v>0</v>
      </c>
      <c r="AM693" s="64"/>
      <c r="AN693" s="64"/>
      <c r="AO693" s="64"/>
      <c r="AP693" s="64"/>
      <c r="AQ693" s="64"/>
      <c r="AR693" s="693"/>
      <c r="XFA693" s="693"/>
    </row>
    <row r="694" spans="1:44 16381:16381" s="694" customFormat="1" ht="14.1" customHeight="1" x14ac:dyDescent="0.15">
      <c r="A694" s="195" t="s">
        <v>1831</v>
      </c>
      <c r="B694" s="196" t="s">
        <v>797</v>
      </c>
      <c r="C694" s="199">
        <f t="shared" ref="C694:C775" si="161">SUM(D694+G694)</f>
        <v>0</v>
      </c>
      <c r="D694" s="203">
        <f t="shared" ref="D694:D775" si="162">SUM(E694:F694)</f>
        <v>0</v>
      </c>
      <c r="E694" s="78"/>
      <c r="F694" s="78"/>
      <c r="G694" s="78"/>
      <c r="H694" s="79"/>
      <c r="I694" s="79"/>
      <c r="J694" s="79"/>
      <c r="K694" s="79"/>
      <c r="L694" s="79"/>
      <c r="M694" s="79"/>
      <c r="N694" s="79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8"/>
      <c r="AB694" s="78"/>
      <c r="AC694" s="78"/>
      <c r="AD694" s="78"/>
      <c r="AE694" s="78"/>
      <c r="AF694" s="78"/>
      <c r="AG694" s="78"/>
      <c r="AH694" s="78"/>
      <c r="AI694" s="78"/>
      <c r="AJ694" s="78"/>
      <c r="AK694" s="645">
        <v>1840</v>
      </c>
      <c r="AL694" s="651">
        <f t="shared" si="160"/>
        <v>0</v>
      </c>
      <c r="AM694" s="64"/>
      <c r="AN694" s="64"/>
      <c r="AO694" s="64"/>
      <c r="AP694" s="64"/>
      <c r="AQ694" s="64"/>
      <c r="AR694" s="693"/>
      <c r="XFA694" s="693"/>
    </row>
    <row r="695" spans="1:44 16381:16381" s="694" customFormat="1" ht="14.1" customHeight="1" x14ac:dyDescent="0.15">
      <c r="A695" s="195" t="s">
        <v>1832</v>
      </c>
      <c r="B695" s="196" t="s">
        <v>3593</v>
      </c>
      <c r="C695" s="199">
        <f t="shared" si="161"/>
        <v>0</v>
      </c>
      <c r="D695" s="203">
        <f t="shared" si="162"/>
        <v>0</v>
      </c>
      <c r="E695" s="78"/>
      <c r="F695" s="78"/>
      <c r="G695" s="78"/>
      <c r="H695" s="79"/>
      <c r="I695" s="79"/>
      <c r="J695" s="79"/>
      <c r="K695" s="79"/>
      <c r="L695" s="79"/>
      <c r="M695" s="79"/>
      <c r="N695" s="79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8"/>
      <c r="AB695" s="78"/>
      <c r="AC695" s="78"/>
      <c r="AD695" s="78"/>
      <c r="AE695" s="78"/>
      <c r="AF695" s="78"/>
      <c r="AG695" s="78"/>
      <c r="AH695" s="78"/>
      <c r="AI695" s="78"/>
      <c r="AJ695" s="78"/>
      <c r="AK695" s="645">
        <v>11050</v>
      </c>
      <c r="AL695" s="651">
        <f t="shared" si="160"/>
        <v>0</v>
      </c>
      <c r="AM695" s="64"/>
      <c r="AN695" s="64"/>
      <c r="AO695" s="64"/>
      <c r="AP695" s="64"/>
      <c r="AQ695" s="64"/>
      <c r="AR695" s="693"/>
      <c r="XFA695" s="693"/>
    </row>
    <row r="696" spans="1:44 16381:16381" s="694" customFormat="1" ht="14.1" customHeight="1" x14ac:dyDescent="0.15">
      <c r="A696" s="195" t="s">
        <v>1833</v>
      </c>
      <c r="B696" s="196" t="s">
        <v>740</v>
      </c>
      <c r="C696" s="199">
        <f t="shared" si="161"/>
        <v>0</v>
      </c>
      <c r="D696" s="203">
        <f t="shared" si="162"/>
        <v>0</v>
      </c>
      <c r="E696" s="78"/>
      <c r="F696" s="78"/>
      <c r="G696" s="78"/>
      <c r="H696" s="79"/>
      <c r="I696" s="79"/>
      <c r="J696" s="79"/>
      <c r="K696" s="79"/>
      <c r="L696" s="79"/>
      <c r="M696" s="79"/>
      <c r="N696" s="79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8"/>
      <c r="AB696" s="78"/>
      <c r="AC696" s="78"/>
      <c r="AD696" s="78"/>
      <c r="AE696" s="78"/>
      <c r="AF696" s="78"/>
      <c r="AG696" s="78"/>
      <c r="AH696" s="78"/>
      <c r="AI696" s="78"/>
      <c r="AJ696" s="78"/>
      <c r="AK696" s="645">
        <v>1380</v>
      </c>
      <c r="AL696" s="651">
        <f t="shared" si="160"/>
        <v>0</v>
      </c>
      <c r="AM696" s="64"/>
      <c r="AN696" s="64"/>
      <c r="AO696" s="64"/>
      <c r="AP696" s="64"/>
      <c r="AQ696" s="64"/>
      <c r="AR696" s="693"/>
      <c r="XFA696" s="693"/>
    </row>
    <row r="697" spans="1:44 16381:16381" s="694" customFormat="1" ht="21" customHeight="1" x14ac:dyDescent="0.15">
      <c r="A697" s="195" t="s">
        <v>1834</v>
      </c>
      <c r="B697" s="196" t="s">
        <v>274</v>
      </c>
      <c r="C697" s="199">
        <f t="shared" si="161"/>
        <v>0</v>
      </c>
      <c r="D697" s="203">
        <f t="shared" si="162"/>
        <v>0</v>
      </c>
      <c r="E697" s="78"/>
      <c r="F697" s="78"/>
      <c r="G697" s="78"/>
      <c r="H697" s="79"/>
      <c r="I697" s="79"/>
      <c r="J697" s="79"/>
      <c r="K697" s="79"/>
      <c r="L697" s="79"/>
      <c r="M697" s="79"/>
      <c r="N697" s="79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8"/>
      <c r="AB697" s="78"/>
      <c r="AC697" s="78"/>
      <c r="AD697" s="78"/>
      <c r="AE697" s="78"/>
      <c r="AF697" s="78"/>
      <c r="AG697" s="78"/>
      <c r="AH697" s="78"/>
      <c r="AI697" s="78"/>
      <c r="AJ697" s="78"/>
      <c r="AK697" s="645">
        <v>5550</v>
      </c>
      <c r="AL697" s="651">
        <f t="shared" si="160"/>
        <v>0</v>
      </c>
      <c r="AM697" s="64"/>
      <c r="AN697" s="64"/>
      <c r="AO697" s="64"/>
      <c r="AP697" s="64"/>
      <c r="AQ697" s="64"/>
      <c r="AR697" s="693"/>
      <c r="XFA697" s="693"/>
    </row>
    <row r="698" spans="1:44 16381:16381" s="694" customFormat="1" ht="14.1" customHeight="1" x14ac:dyDescent="0.15">
      <c r="A698" s="195" t="s">
        <v>1835</v>
      </c>
      <c r="B698" s="196" t="s">
        <v>275</v>
      </c>
      <c r="C698" s="199">
        <f t="shared" si="161"/>
        <v>0</v>
      </c>
      <c r="D698" s="203">
        <f t="shared" si="162"/>
        <v>0</v>
      </c>
      <c r="E698" s="78"/>
      <c r="F698" s="78"/>
      <c r="G698" s="78"/>
      <c r="H698" s="79"/>
      <c r="I698" s="79"/>
      <c r="J698" s="79"/>
      <c r="K698" s="79"/>
      <c r="L698" s="79"/>
      <c r="M698" s="79"/>
      <c r="N698" s="79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8"/>
      <c r="AB698" s="78"/>
      <c r="AC698" s="78"/>
      <c r="AD698" s="78"/>
      <c r="AE698" s="78"/>
      <c r="AF698" s="78"/>
      <c r="AG698" s="78"/>
      <c r="AH698" s="78"/>
      <c r="AI698" s="78"/>
      <c r="AJ698" s="78"/>
      <c r="AK698" s="645">
        <v>3820</v>
      </c>
      <c r="AL698" s="651">
        <f t="shared" si="160"/>
        <v>0</v>
      </c>
      <c r="AM698" s="64"/>
      <c r="AN698" s="64"/>
      <c r="AO698" s="64"/>
      <c r="AP698" s="64"/>
      <c r="AQ698" s="64"/>
      <c r="AR698" s="693"/>
      <c r="XFA698" s="693"/>
    </row>
    <row r="699" spans="1:44 16381:16381" s="694" customFormat="1" ht="14.1" customHeight="1" x14ac:dyDescent="0.15">
      <c r="A699" s="195" t="s">
        <v>1836</v>
      </c>
      <c r="B699" s="196" t="s">
        <v>312</v>
      </c>
      <c r="C699" s="199">
        <f t="shared" si="161"/>
        <v>0</v>
      </c>
      <c r="D699" s="203">
        <f t="shared" si="162"/>
        <v>0</v>
      </c>
      <c r="E699" s="78"/>
      <c r="F699" s="78"/>
      <c r="G699" s="78"/>
      <c r="H699" s="79"/>
      <c r="I699" s="79"/>
      <c r="J699" s="79"/>
      <c r="K699" s="79"/>
      <c r="L699" s="79"/>
      <c r="M699" s="79"/>
      <c r="N699" s="79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8"/>
      <c r="AB699" s="78"/>
      <c r="AC699" s="78"/>
      <c r="AD699" s="78"/>
      <c r="AE699" s="78"/>
      <c r="AF699" s="78"/>
      <c r="AG699" s="78"/>
      <c r="AH699" s="78"/>
      <c r="AI699" s="78"/>
      <c r="AJ699" s="78"/>
      <c r="AK699" s="645">
        <v>2800</v>
      </c>
      <c r="AL699" s="651">
        <f t="shared" si="160"/>
        <v>0</v>
      </c>
      <c r="AM699" s="64"/>
      <c r="AN699" s="64"/>
      <c r="AO699" s="64"/>
      <c r="AP699" s="64"/>
      <c r="AQ699" s="64"/>
      <c r="AR699" s="693"/>
      <c r="XFA699" s="693"/>
    </row>
    <row r="700" spans="1:44 16381:16381" s="694" customFormat="1" ht="14.1" customHeight="1" x14ac:dyDescent="0.15">
      <c r="A700" s="195" t="s">
        <v>1837</v>
      </c>
      <c r="B700" s="196" t="s">
        <v>2366</v>
      </c>
      <c r="C700" s="199">
        <f t="shared" si="161"/>
        <v>0</v>
      </c>
      <c r="D700" s="203">
        <f t="shared" si="162"/>
        <v>0</v>
      </c>
      <c r="E700" s="78"/>
      <c r="F700" s="78"/>
      <c r="G700" s="78"/>
      <c r="H700" s="79"/>
      <c r="I700" s="79"/>
      <c r="J700" s="79"/>
      <c r="K700" s="79"/>
      <c r="L700" s="79"/>
      <c r="M700" s="79"/>
      <c r="N700" s="79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8"/>
      <c r="AB700" s="78"/>
      <c r="AC700" s="78"/>
      <c r="AD700" s="78"/>
      <c r="AE700" s="78"/>
      <c r="AF700" s="78"/>
      <c r="AG700" s="78"/>
      <c r="AH700" s="78"/>
      <c r="AI700" s="78"/>
      <c r="AJ700" s="78"/>
      <c r="AK700" s="645">
        <v>1600</v>
      </c>
      <c r="AL700" s="651">
        <f t="shared" si="160"/>
        <v>0</v>
      </c>
      <c r="AM700" s="64"/>
      <c r="AN700" s="64"/>
      <c r="AO700" s="64"/>
      <c r="AP700" s="64"/>
      <c r="AQ700" s="64"/>
      <c r="AR700" s="693"/>
      <c r="XFA700" s="693"/>
    </row>
    <row r="701" spans="1:44 16381:16381" s="694" customFormat="1" ht="14.1" customHeight="1" x14ac:dyDescent="0.15">
      <c r="A701" s="195" t="s">
        <v>1838</v>
      </c>
      <c r="B701" s="196" t="s">
        <v>313</v>
      </c>
      <c r="C701" s="199">
        <f t="shared" si="161"/>
        <v>0</v>
      </c>
      <c r="D701" s="203">
        <f t="shared" si="162"/>
        <v>0</v>
      </c>
      <c r="E701" s="78"/>
      <c r="F701" s="78"/>
      <c r="G701" s="78"/>
      <c r="H701" s="79"/>
      <c r="I701" s="79"/>
      <c r="J701" s="79"/>
      <c r="K701" s="79"/>
      <c r="L701" s="79"/>
      <c r="M701" s="79"/>
      <c r="N701" s="79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8"/>
      <c r="AB701" s="78"/>
      <c r="AC701" s="78"/>
      <c r="AD701" s="78"/>
      <c r="AE701" s="78"/>
      <c r="AF701" s="78"/>
      <c r="AG701" s="78"/>
      <c r="AH701" s="78"/>
      <c r="AI701" s="78"/>
      <c r="AJ701" s="78"/>
      <c r="AK701" s="645">
        <v>620</v>
      </c>
      <c r="AL701" s="651">
        <f t="shared" si="160"/>
        <v>0</v>
      </c>
      <c r="AM701" s="64"/>
      <c r="AN701" s="64"/>
      <c r="AO701" s="64"/>
      <c r="AP701" s="64"/>
      <c r="AQ701" s="64"/>
      <c r="AR701" s="693"/>
      <c r="XFA701" s="693"/>
    </row>
    <row r="702" spans="1:44 16381:16381" s="694" customFormat="1" ht="14.1" customHeight="1" x14ac:dyDescent="0.15">
      <c r="A702" s="195" t="s">
        <v>1839</v>
      </c>
      <c r="B702" s="196" t="s">
        <v>314</v>
      </c>
      <c r="C702" s="199">
        <f t="shared" si="161"/>
        <v>0</v>
      </c>
      <c r="D702" s="203">
        <f t="shared" si="162"/>
        <v>0</v>
      </c>
      <c r="E702" s="78"/>
      <c r="F702" s="78"/>
      <c r="G702" s="78"/>
      <c r="H702" s="79"/>
      <c r="I702" s="79"/>
      <c r="J702" s="79"/>
      <c r="K702" s="79"/>
      <c r="L702" s="79"/>
      <c r="M702" s="79"/>
      <c r="N702" s="79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8"/>
      <c r="AB702" s="78"/>
      <c r="AC702" s="78"/>
      <c r="AD702" s="78"/>
      <c r="AE702" s="78"/>
      <c r="AF702" s="78"/>
      <c r="AG702" s="78"/>
      <c r="AH702" s="78"/>
      <c r="AI702" s="78"/>
      <c r="AJ702" s="78"/>
      <c r="AK702" s="645">
        <v>1090</v>
      </c>
      <c r="AL702" s="651">
        <f t="shared" si="160"/>
        <v>0</v>
      </c>
      <c r="AM702" s="64"/>
      <c r="AN702" s="64"/>
      <c r="AO702" s="64"/>
      <c r="AP702" s="64"/>
      <c r="AQ702" s="64"/>
      <c r="AR702" s="693"/>
      <c r="XFA702" s="693"/>
    </row>
    <row r="703" spans="1:44 16381:16381" s="694" customFormat="1" ht="14.1" customHeight="1" x14ac:dyDescent="0.15">
      <c r="A703" s="195" t="s">
        <v>1840</v>
      </c>
      <c r="B703" s="196" t="s">
        <v>2367</v>
      </c>
      <c r="C703" s="199">
        <f t="shared" si="161"/>
        <v>0</v>
      </c>
      <c r="D703" s="203">
        <f t="shared" si="162"/>
        <v>0</v>
      </c>
      <c r="E703" s="78"/>
      <c r="F703" s="78"/>
      <c r="G703" s="78"/>
      <c r="H703" s="79"/>
      <c r="I703" s="79"/>
      <c r="J703" s="79"/>
      <c r="K703" s="79"/>
      <c r="L703" s="79"/>
      <c r="M703" s="79"/>
      <c r="N703" s="79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8"/>
      <c r="AB703" s="78"/>
      <c r="AC703" s="78"/>
      <c r="AD703" s="78"/>
      <c r="AE703" s="78"/>
      <c r="AF703" s="78"/>
      <c r="AG703" s="78"/>
      <c r="AH703" s="78"/>
      <c r="AI703" s="78"/>
      <c r="AJ703" s="78"/>
      <c r="AK703" s="645">
        <v>1090</v>
      </c>
      <c r="AL703" s="651">
        <f t="shared" si="160"/>
        <v>0</v>
      </c>
      <c r="AM703" s="64"/>
      <c r="AN703" s="64"/>
      <c r="AO703" s="64"/>
      <c r="AP703" s="64"/>
      <c r="AQ703" s="64"/>
      <c r="AR703" s="693"/>
      <c r="XFA703" s="693"/>
    </row>
    <row r="704" spans="1:44 16381:16381" s="694" customFormat="1" ht="14.1" customHeight="1" x14ac:dyDescent="0.15">
      <c r="A704" s="195" t="s">
        <v>1841</v>
      </c>
      <c r="B704" s="196" t="s">
        <v>315</v>
      </c>
      <c r="C704" s="199">
        <f t="shared" si="161"/>
        <v>0</v>
      </c>
      <c r="D704" s="203">
        <f t="shared" si="162"/>
        <v>0</v>
      </c>
      <c r="E704" s="78"/>
      <c r="F704" s="78"/>
      <c r="G704" s="78"/>
      <c r="H704" s="79"/>
      <c r="I704" s="79"/>
      <c r="J704" s="79"/>
      <c r="K704" s="79"/>
      <c r="L704" s="79"/>
      <c r="M704" s="79"/>
      <c r="N704" s="79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8"/>
      <c r="AB704" s="78"/>
      <c r="AC704" s="78"/>
      <c r="AD704" s="78"/>
      <c r="AE704" s="78"/>
      <c r="AF704" s="78"/>
      <c r="AG704" s="78"/>
      <c r="AH704" s="78"/>
      <c r="AI704" s="78"/>
      <c r="AJ704" s="78"/>
      <c r="AK704" s="645">
        <v>6140</v>
      </c>
      <c r="AL704" s="651">
        <f t="shared" si="160"/>
        <v>0</v>
      </c>
      <c r="AM704" s="64"/>
      <c r="AN704" s="64"/>
      <c r="AO704" s="64"/>
      <c r="AP704" s="64"/>
      <c r="AQ704" s="64"/>
      <c r="AR704" s="693"/>
      <c r="XFA704" s="693"/>
    </row>
    <row r="705" spans="1:44 16381:16381" s="694" customFormat="1" ht="14.1" customHeight="1" x14ac:dyDescent="0.15">
      <c r="A705" s="195" t="s">
        <v>1842</v>
      </c>
      <c r="B705" s="196" t="s">
        <v>3594</v>
      </c>
      <c r="C705" s="199">
        <f t="shared" si="161"/>
        <v>0</v>
      </c>
      <c r="D705" s="203">
        <f t="shared" si="162"/>
        <v>0</v>
      </c>
      <c r="E705" s="78"/>
      <c r="F705" s="78"/>
      <c r="G705" s="78"/>
      <c r="H705" s="79"/>
      <c r="I705" s="79"/>
      <c r="J705" s="79"/>
      <c r="K705" s="79"/>
      <c r="L705" s="79"/>
      <c r="M705" s="79"/>
      <c r="N705" s="79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8"/>
      <c r="AB705" s="78"/>
      <c r="AC705" s="78"/>
      <c r="AD705" s="78"/>
      <c r="AE705" s="78"/>
      <c r="AF705" s="78"/>
      <c r="AG705" s="78"/>
      <c r="AH705" s="78"/>
      <c r="AI705" s="78"/>
      <c r="AJ705" s="78"/>
      <c r="AK705" s="645">
        <v>1380</v>
      </c>
      <c r="AL705" s="651">
        <f t="shared" si="160"/>
        <v>0</v>
      </c>
      <c r="AM705" s="64"/>
      <c r="AN705" s="64"/>
      <c r="AO705" s="64"/>
      <c r="AP705" s="64"/>
      <c r="AQ705" s="64"/>
      <c r="AR705" s="693"/>
      <c r="XFA705" s="693"/>
    </row>
    <row r="706" spans="1:44 16381:16381" s="694" customFormat="1" ht="14.1" customHeight="1" x14ac:dyDescent="0.15">
      <c r="A706" s="195" t="s">
        <v>1843</v>
      </c>
      <c r="B706" s="196" t="s">
        <v>3595</v>
      </c>
      <c r="C706" s="199">
        <f t="shared" si="161"/>
        <v>0</v>
      </c>
      <c r="D706" s="203">
        <f t="shared" si="162"/>
        <v>0</v>
      </c>
      <c r="E706" s="78"/>
      <c r="F706" s="78"/>
      <c r="G706" s="78"/>
      <c r="H706" s="79"/>
      <c r="I706" s="79"/>
      <c r="J706" s="79"/>
      <c r="K706" s="79"/>
      <c r="L706" s="79"/>
      <c r="M706" s="79"/>
      <c r="N706" s="79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8"/>
      <c r="AB706" s="78"/>
      <c r="AC706" s="78"/>
      <c r="AD706" s="78"/>
      <c r="AE706" s="78"/>
      <c r="AF706" s="78"/>
      <c r="AG706" s="78"/>
      <c r="AH706" s="78"/>
      <c r="AI706" s="78"/>
      <c r="AJ706" s="78"/>
      <c r="AK706" s="645">
        <v>5550</v>
      </c>
      <c r="AL706" s="651">
        <f t="shared" si="160"/>
        <v>0</v>
      </c>
      <c r="AM706" s="64"/>
      <c r="AN706" s="64"/>
      <c r="AO706" s="64"/>
      <c r="AP706" s="64"/>
      <c r="AQ706" s="64"/>
      <c r="AR706" s="693"/>
      <c r="XFA706" s="693"/>
    </row>
    <row r="707" spans="1:44 16381:16381" s="694" customFormat="1" ht="24.75" customHeight="1" x14ac:dyDescent="0.15">
      <c r="A707" s="195" t="s">
        <v>1844</v>
      </c>
      <c r="B707" s="196" t="s">
        <v>276</v>
      </c>
      <c r="C707" s="199">
        <f t="shared" si="161"/>
        <v>0</v>
      </c>
      <c r="D707" s="203">
        <f t="shared" si="162"/>
        <v>0</v>
      </c>
      <c r="E707" s="78"/>
      <c r="F707" s="78"/>
      <c r="G707" s="78"/>
      <c r="H707" s="79"/>
      <c r="I707" s="79"/>
      <c r="J707" s="79"/>
      <c r="K707" s="79"/>
      <c r="L707" s="79"/>
      <c r="M707" s="79"/>
      <c r="N707" s="79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8"/>
      <c r="AB707" s="78"/>
      <c r="AC707" s="78"/>
      <c r="AD707" s="78"/>
      <c r="AE707" s="78"/>
      <c r="AF707" s="78"/>
      <c r="AG707" s="78"/>
      <c r="AH707" s="78"/>
      <c r="AI707" s="78"/>
      <c r="AJ707" s="78"/>
      <c r="AK707" s="645">
        <v>5550</v>
      </c>
      <c r="AL707" s="651">
        <f t="shared" si="160"/>
        <v>0</v>
      </c>
      <c r="AM707" s="64"/>
      <c r="AN707" s="64"/>
      <c r="AO707" s="64"/>
      <c r="AP707" s="64"/>
      <c r="AQ707" s="64"/>
      <c r="AR707" s="693"/>
      <c r="XFA707" s="693"/>
    </row>
    <row r="708" spans="1:44 16381:16381" s="694" customFormat="1" ht="14.1" customHeight="1" x14ac:dyDescent="0.15">
      <c r="A708" s="195" t="s">
        <v>1845</v>
      </c>
      <c r="B708" s="196" t="s">
        <v>81</v>
      </c>
      <c r="C708" s="199">
        <f t="shared" si="161"/>
        <v>0</v>
      </c>
      <c r="D708" s="203">
        <f t="shared" si="162"/>
        <v>0</v>
      </c>
      <c r="E708" s="78"/>
      <c r="F708" s="78"/>
      <c r="G708" s="78"/>
      <c r="H708" s="79"/>
      <c r="I708" s="79"/>
      <c r="J708" s="79"/>
      <c r="K708" s="79"/>
      <c r="L708" s="79"/>
      <c r="M708" s="79"/>
      <c r="N708" s="79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8"/>
      <c r="AB708" s="78"/>
      <c r="AC708" s="78"/>
      <c r="AD708" s="78"/>
      <c r="AE708" s="78"/>
      <c r="AF708" s="78"/>
      <c r="AG708" s="78"/>
      <c r="AH708" s="78"/>
      <c r="AI708" s="78"/>
      <c r="AJ708" s="78"/>
      <c r="AK708" s="645">
        <v>1090</v>
      </c>
      <c r="AL708" s="651">
        <f t="shared" si="160"/>
        <v>0</v>
      </c>
      <c r="AM708" s="64"/>
      <c r="AN708" s="64"/>
      <c r="AO708" s="64"/>
      <c r="AP708" s="64"/>
      <c r="AQ708" s="64"/>
      <c r="AR708" s="693"/>
      <c r="XFA708" s="693"/>
    </row>
    <row r="709" spans="1:44 16381:16381" s="698" customFormat="1" ht="14.1" customHeight="1" x14ac:dyDescent="0.15">
      <c r="A709" s="195" t="s">
        <v>1846</v>
      </c>
      <c r="B709" s="196" t="s">
        <v>901</v>
      </c>
      <c r="C709" s="199">
        <f t="shared" si="161"/>
        <v>0</v>
      </c>
      <c r="D709" s="203">
        <f t="shared" si="162"/>
        <v>0</v>
      </c>
      <c r="E709" s="78"/>
      <c r="F709" s="78"/>
      <c r="G709" s="78"/>
      <c r="H709" s="79"/>
      <c r="I709" s="79"/>
      <c r="J709" s="79"/>
      <c r="K709" s="79"/>
      <c r="L709" s="79"/>
      <c r="M709" s="79"/>
      <c r="N709" s="79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8"/>
      <c r="AB709" s="78"/>
      <c r="AC709" s="78"/>
      <c r="AD709" s="78"/>
      <c r="AE709" s="78"/>
      <c r="AF709" s="78"/>
      <c r="AG709" s="78"/>
      <c r="AH709" s="78"/>
      <c r="AI709" s="78"/>
      <c r="AJ709" s="78"/>
      <c r="AK709" s="645">
        <v>2180</v>
      </c>
      <c r="AL709" s="651">
        <f t="shared" si="160"/>
        <v>0</v>
      </c>
      <c r="AM709" s="64"/>
      <c r="AN709" s="64"/>
      <c r="AO709" s="64"/>
      <c r="AP709" s="64"/>
      <c r="AQ709" s="64"/>
      <c r="AR709" s="697"/>
      <c r="XFA709" s="697"/>
    </row>
    <row r="710" spans="1:44 16381:16381" s="698" customFormat="1" ht="14.1" customHeight="1" x14ac:dyDescent="0.15">
      <c r="A710" s="195" t="s">
        <v>1847</v>
      </c>
      <c r="B710" s="196" t="s">
        <v>370</v>
      </c>
      <c r="C710" s="199">
        <f t="shared" si="161"/>
        <v>0</v>
      </c>
      <c r="D710" s="203">
        <f t="shared" si="162"/>
        <v>0</v>
      </c>
      <c r="E710" s="78"/>
      <c r="F710" s="78"/>
      <c r="G710" s="78"/>
      <c r="H710" s="79"/>
      <c r="I710" s="79"/>
      <c r="J710" s="79"/>
      <c r="K710" s="79"/>
      <c r="L710" s="79"/>
      <c r="M710" s="79"/>
      <c r="N710" s="79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8"/>
      <c r="AB710" s="78"/>
      <c r="AC710" s="78"/>
      <c r="AD710" s="78"/>
      <c r="AE710" s="78"/>
      <c r="AF710" s="78"/>
      <c r="AG710" s="78"/>
      <c r="AH710" s="78"/>
      <c r="AI710" s="78"/>
      <c r="AJ710" s="78"/>
      <c r="AK710" s="645">
        <v>2180</v>
      </c>
      <c r="AL710" s="651">
        <f t="shared" si="160"/>
        <v>0</v>
      </c>
      <c r="AM710" s="64"/>
      <c r="AN710" s="64"/>
      <c r="AO710" s="64"/>
      <c r="AP710" s="64"/>
      <c r="AQ710" s="64"/>
      <c r="AR710" s="697"/>
      <c r="XFA710" s="697"/>
    </row>
    <row r="711" spans="1:44 16381:16381" s="698" customFormat="1" ht="24" customHeight="1" x14ac:dyDescent="0.15">
      <c r="A711" s="195" t="s">
        <v>1848</v>
      </c>
      <c r="B711" s="196" t="s">
        <v>4088</v>
      </c>
      <c r="C711" s="199">
        <f t="shared" si="161"/>
        <v>0</v>
      </c>
      <c r="D711" s="203">
        <f t="shared" si="162"/>
        <v>0</v>
      </c>
      <c r="E711" s="78"/>
      <c r="F711" s="78"/>
      <c r="G711" s="78"/>
      <c r="H711" s="79"/>
      <c r="I711" s="79"/>
      <c r="J711" s="79"/>
      <c r="K711" s="79"/>
      <c r="L711" s="79"/>
      <c r="M711" s="79"/>
      <c r="N711" s="79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8"/>
      <c r="AB711" s="78"/>
      <c r="AC711" s="78"/>
      <c r="AD711" s="78"/>
      <c r="AE711" s="78"/>
      <c r="AF711" s="78"/>
      <c r="AG711" s="78"/>
      <c r="AH711" s="78"/>
      <c r="AI711" s="78"/>
      <c r="AJ711" s="78"/>
      <c r="AK711" s="645">
        <v>7610</v>
      </c>
      <c r="AL711" s="651">
        <f t="shared" si="160"/>
        <v>0</v>
      </c>
      <c r="AM711" s="64"/>
      <c r="AN711" s="64"/>
      <c r="AO711" s="64"/>
      <c r="AP711" s="64"/>
      <c r="AQ711" s="64"/>
      <c r="AR711" s="697"/>
      <c r="XFA711" s="697"/>
    </row>
    <row r="712" spans="1:44 16381:16381" s="698" customFormat="1" ht="14.1" customHeight="1" x14ac:dyDescent="0.15">
      <c r="A712" s="195" t="s">
        <v>2205</v>
      </c>
      <c r="B712" s="196" t="s">
        <v>2492</v>
      </c>
      <c r="C712" s="199">
        <f t="shared" si="161"/>
        <v>0</v>
      </c>
      <c r="D712" s="203">
        <f t="shared" si="162"/>
        <v>0</v>
      </c>
      <c r="E712" s="78"/>
      <c r="F712" s="78"/>
      <c r="G712" s="78"/>
      <c r="H712" s="79"/>
      <c r="I712" s="79"/>
      <c r="J712" s="79"/>
      <c r="K712" s="79"/>
      <c r="L712" s="79"/>
      <c r="M712" s="79"/>
      <c r="N712" s="79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8"/>
      <c r="AB712" s="78"/>
      <c r="AC712" s="78"/>
      <c r="AD712" s="78"/>
      <c r="AE712" s="78"/>
      <c r="AF712" s="78"/>
      <c r="AG712" s="78"/>
      <c r="AH712" s="78"/>
      <c r="AI712" s="78"/>
      <c r="AJ712" s="78"/>
      <c r="AK712" s="645">
        <v>3980</v>
      </c>
      <c r="AL712" s="651">
        <f t="shared" si="160"/>
        <v>0</v>
      </c>
      <c r="AM712" s="64"/>
      <c r="AN712" s="64"/>
      <c r="AO712" s="64"/>
      <c r="AP712" s="64"/>
      <c r="AQ712" s="64"/>
      <c r="AR712" s="697"/>
      <c r="XFA712" s="697"/>
    </row>
    <row r="713" spans="1:44 16381:16381" s="698" customFormat="1" ht="14.1" customHeight="1" x14ac:dyDescent="0.15">
      <c r="A713" s="195" t="s">
        <v>2206</v>
      </c>
      <c r="B713" s="196" t="s">
        <v>3596</v>
      </c>
      <c r="C713" s="199">
        <f t="shared" si="161"/>
        <v>0</v>
      </c>
      <c r="D713" s="203">
        <f t="shared" si="162"/>
        <v>0</v>
      </c>
      <c r="E713" s="78"/>
      <c r="F713" s="78"/>
      <c r="G713" s="78"/>
      <c r="H713" s="79"/>
      <c r="I713" s="79"/>
      <c r="J713" s="79"/>
      <c r="K713" s="79"/>
      <c r="L713" s="79"/>
      <c r="M713" s="79"/>
      <c r="N713" s="79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8"/>
      <c r="AB713" s="78"/>
      <c r="AC713" s="78"/>
      <c r="AD713" s="78"/>
      <c r="AE713" s="78"/>
      <c r="AF713" s="78"/>
      <c r="AG713" s="78"/>
      <c r="AH713" s="78"/>
      <c r="AI713" s="78"/>
      <c r="AJ713" s="78"/>
      <c r="AK713" s="645">
        <v>2620</v>
      </c>
      <c r="AL713" s="651">
        <f t="shared" si="160"/>
        <v>0</v>
      </c>
      <c r="AM713" s="64"/>
      <c r="AN713" s="64"/>
      <c r="AO713" s="64"/>
      <c r="AP713" s="64"/>
      <c r="AQ713" s="64"/>
      <c r="AR713" s="697"/>
      <c r="XFA713" s="697"/>
    </row>
    <row r="714" spans="1:44 16381:16381" s="698" customFormat="1" ht="14.1" customHeight="1" x14ac:dyDescent="0.15">
      <c r="A714" s="230" t="s">
        <v>2747</v>
      </c>
      <c r="B714" s="196" t="s">
        <v>2748</v>
      </c>
      <c r="C714" s="199">
        <f t="shared" si="161"/>
        <v>0</v>
      </c>
      <c r="D714" s="203">
        <f t="shared" si="162"/>
        <v>0</v>
      </c>
      <c r="E714" s="78"/>
      <c r="F714" s="78"/>
      <c r="G714" s="78"/>
      <c r="H714" s="79"/>
      <c r="I714" s="79"/>
      <c r="J714" s="79"/>
      <c r="K714" s="79"/>
      <c r="L714" s="79"/>
      <c r="M714" s="79"/>
      <c r="N714" s="79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8"/>
      <c r="AB714" s="78"/>
      <c r="AC714" s="78"/>
      <c r="AD714" s="78"/>
      <c r="AE714" s="78"/>
      <c r="AF714" s="78"/>
      <c r="AG714" s="78"/>
      <c r="AH714" s="78"/>
      <c r="AI714" s="78"/>
      <c r="AJ714" s="78"/>
      <c r="AK714" s="645">
        <v>8120</v>
      </c>
      <c r="AL714" s="651">
        <f t="shared" si="160"/>
        <v>0</v>
      </c>
      <c r="AM714" s="64"/>
      <c r="AN714" s="64"/>
      <c r="AO714" s="64"/>
      <c r="AP714" s="64"/>
      <c r="AQ714" s="64"/>
      <c r="AR714" s="697"/>
      <c r="XFA714" s="697"/>
    </row>
    <row r="715" spans="1:44 16381:16381" s="698" customFormat="1" ht="14.1" customHeight="1" x14ac:dyDescent="0.15">
      <c r="A715" s="230" t="s">
        <v>3581</v>
      </c>
      <c r="B715" s="196" t="s">
        <v>3597</v>
      </c>
      <c r="C715" s="199">
        <f t="shared" si="161"/>
        <v>0</v>
      </c>
      <c r="D715" s="203">
        <f t="shared" si="162"/>
        <v>0</v>
      </c>
      <c r="E715" s="78"/>
      <c r="F715" s="78"/>
      <c r="G715" s="78"/>
      <c r="H715" s="79"/>
      <c r="I715" s="79"/>
      <c r="J715" s="79"/>
      <c r="K715" s="79"/>
      <c r="L715" s="79"/>
      <c r="M715" s="79"/>
      <c r="N715" s="79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8"/>
      <c r="AB715" s="78"/>
      <c r="AC715" s="78"/>
      <c r="AD715" s="78"/>
      <c r="AE715" s="78"/>
      <c r="AF715" s="78"/>
      <c r="AG715" s="78"/>
      <c r="AH715" s="78"/>
      <c r="AI715" s="78"/>
      <c r="AJ715" s="78"/>
      <c r="AK715" s="645">
        <v>3710</v>
      </c>
      <c r="AL715" s="651">
        <f t="shared" si="160"/>
        <v>0</v>
      </c>
      <c r="AM715" s="64"/>
      <c r="AN715" s="64"/>
      <c r="AO715" s="64"/>
      <c r="AP715" s="64"/>
      <c r="AQ715" s="64"/>
      <c r="AR715" s="697"/>
      <c r="XFA715" s="697"/>
    </row>
    <row r="716" spans="1:44 16381:16381" s="698" customFormat="1" ht="14.1" customHeight="1" x14ac:dyDescent="0.15">
      <c r="A716" s="230" t="s">
        <v>3582</v>
      </c>
      <c r="B716" s="196" t="s">
        <v>3598</v>
      </c>
      <c r="C716" s="199">
        <f t="shared" si="161"/>
        <v>0</v>
      </c>
      <c r="D716" s="203">
        <f t="shared" si="162"/>
        <v>0</v>
      </c>
      <c r="E716" s="78"/>
      <c r="F716" s="78"/>
      <c r="G716" s="78"/>
      <c r="H716" s="79"/>
      <c r="I716" s="79"/>
      <c r="J716" s="79"/>
      <c r="K716" s="79"/>
      <c r="L716" s="79"/>
      <c r="M716" s="79"/>
      <c r="N716" s="79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8"/>
      <c r="AB716" s="78"/>
      <c r="AC716" s="78"/>
      <c r="AD716" s="78"/>
      <c r="AE716" s="78"/>
      <c r="AF716" s="78"/>
      <c r="AG716" s="78"/>
      <c r="AH716" s="78"/>
      <c r="AI716" s="78"/>
      <c r="AJ716" s="78"/>
      <c r="AK716" s="645">
        <v>4560</v>
      </c>
      <c r="AL716" s="651">
        <f t="shared" si="160"/>
        <v>0</v>
      </c>
      <c r="AM716" s="64"/>
      <c r="AN716" s="64"/>
      <c r="AO716" s="64"/>
      <c r="AP716" s="64"/>
      <c r="AQ716" s="64"/>
      <c r="AR716" s="697"/>
      <c r="XFA716" s="697"/>
    </row>
    <row r="717" spans="1:44 16381:16381" s="698" customFormat="1" ht="14.1" customHeight="1" x14ac:dyDescent="0.15">
      <c r="A717" s="230" t="s">
        <v>3583</v>
      </c>
      <c r="B717" s="196" t="s">
        <v>3599</v>
      </c>
      <c r="C717" s="199">
        <f t="shared" si="161"/>
        <v>0</v>
      </c>
      <c r="D717" s="203">
        <f t="shared" si="162"/>
        <v>0</v>
      </c>
      <c r="E717" s="78"/>
      <c r="F717" s="78"/>
      <c r="G717" s="78"/>
      <c r="H717" s="79"/>
      <c r="I717" s="79"/>
      <c r="J717" s="79"/>
      <c r="K717" s="79"/>
      <c r="L717" s="79"/>
      <c r="M717" s="79"/>
      <c r="N717" s="79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8"/>
      <c r="AB717" s="78"/>
      <c r="AC717" s="78"/>
      <c r="AD717" s="78"/>
      <c r="AE717" s="78"/>
      <c r="AF717" s="78"/>
      <c r="AG717" s="78"/>
      <c r="AH717" s="78"/>
      <c r="AI717" s="78"/>
      <c r="AJ717" s="78"/>
      <c r="AK717" s="645">
        <v>4140</v>
      </c>
      <c r="AL717" s="651">
        <f t="shared" si="160"/>
        <v>0</v>
      </c>
      <c r="AM717" s="64"/>
      <c r="AN717" s="64"/>
      <c r="AO717" s="64"/>
      <c r="AP717" s="64"/>
      <c r="AQ717" s="64"/>
      <c r="AR717" s="697"/>
      <c r="XFA717" s="697"/>
    </row>
    <row r="718" spans="1:44 16381:16381" s="698" customFormat="1" ht="14.1" customHeight="1" x14ac:dyDescent="0.15">
      <c r="A718" s="230" t="s">
        <v>3584</v>
      </c>
      <c r="B718" s="196" t="s">
        <v>3600</v>
      </c>
      <c r="C718" s="199">
        <f t="shared" si="161"/>
        <v>0</v>
      </c>
      <c r="D718" s="203">
        <f t="shared" si="162"/>
        <v>0</v>
      </c>
      <c r="E718" s="78"/>
      <c r="F718" s="78"/>
      <c r="G718" s="78"/>
      <c r="H718" s="79"/>
      <c r="I718" s="79"/>
      <c r="J718" s="79"/>
      <c r="K718" s="79"/>
      <c r="L718" s="79"/>
      <c r="M718" s="79"/>
      <c r="N718" s="79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8"/>
      <c r="AB718" s="78"/>
      <c r="AC718" s="78"/>
      <c r="AD718" s="78"/>
      <c r="AE718" s="78"/>
      <c r="AF718" s="78"/>
      <c r="AG718" s="78"/>
      <c r="AH718" s="78"/>
      <c r="AI718" s="78"/>
      <c r="AJ718" s="78"/>
      <c r="AK718" s="645">
        <v>4770</v>
      </c>
      <c r="AL718" s="651">
        <f t="shared" si="160"/>
        <v>0</v>
      </c>
      <c r="AM718" s="64"/>
      <c r="AN718" s="64"/>
      <c r="AO718" s="64"/>
      <c r="AP718" s="64"/>
      <c r="AQ718" s="64"/>
      <c r="AR718" s="697"/>
      <c r="XFA718" s="697"/>
    </row>
    <row r="719" spans="1:44 16381:16381" s="698" customFormat="1" ht="14.1" customHeight="1" x14ac:dyDescent="0.15">
      <c r="A719" s="230" t="s">
        <v>3585</v>
      </c>
      <c r="B719" s="196" t="s">
        <v>3601</v>
      </c>
      <c r="C719" s="199">
        <f t="shared" si="161"/>
        <v>0</v>
      </c>
      <c r="D719" s="203">
        <f t="shared" si="162"/>
        <v>0</v>
      </c>
      <c r="E719" s="78"/>
      <c r="F719" s="78"/>
      <c r="G719" s="78"/>
      <c r="H719" s="79"/>
      <c r="I719" s="79"/>
      <c r="J719" s="79"/>
      <c r="K719" s="79"/>
      <c r="L719" s="79"/>
      <c r="M719" s="79"/>
      <c r="N719" s="79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8"/>
      <c r="AB719" s="78"/>
      <c r="AC719" s="78"/>
      <c r="AD719" s="78"/>
      <c r="AE719" s="78"/>
      <c r="AF719" s="78"/>
      <c r="AG719" s="78"/>
      <c r="AH719" s="78"/>
      <c r="AI719" s="78"/>
      <c r="AJ719" s="78"/>
      <c r="AK719" s="645">
        <v>56610</v>
      </c>
      <c r="AL719" s="651">
        <f t="shared" si="160"/>
        <v>0</v>
      </c>
      <c r="AM719" s="64"/>
      <c r="AN719" s="64"/>
      <c r="AO719" s="64"/>
      <c r="AP719" s="64"/>
      <c r="AQ719" s="64"/>
      <c r="AR719" s="697"/>
      <c r="XFA719" s="697"/>
    </row>
    <row r="720" spans="1:44 16381:16381" s="698" customFormat="1" ht="14.1" customHeight="1" x14ac:dyDescent="0.15">
      <c r="A720" s="230" t="s">
        <v>3586</v>
      </c>
      <c r="B720" s="196" t="s">
        <v>3602</v>
      </c>
      <c r="C720" s="199">
        <f t="shared" si="161"/>
        <v>0</v>
      </c>
      <c r="D720" s="203">
        <f t="shared" si="162"/>
        <v>0</v>
      </c>
      <c r="E720" s="78"/>
      <c r="F720" s="78"/>
      <c r="G720" s="78"/>
      <c r="H720" s="79"/>
      <c r="I720" s="79"/>
      <c r="J720" s="79"/>
      <c r="K720" s="79"/>
      <c r="L720" s="79"/>
      <c r="M720" s="79"/>
      <c r="N720" s="79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8"/>
      <c r="AB720" s="78"/>
      <c r="AC720" s="78"/>
      <c r="AD720" s="78"/>
      <c r="AE720" s="78"/>
      <c r="AF720" s="78"/>
      <c r="AG720" s="78"/>
      <c r="AH720" s="78"/>
      <c r="AI720" s="78"/>
      <c r="AJ720" s="78"/>
      <c r="AK720" s="645">
        <v>4540</v>
      </c>
      <c r="AL720" s="651">
        <f t="shared" si="160"/>
        <v>0</v>
      </c>
      <c r="AM720" s="64"/>
      <c r="AN720" s="64" t="s">
        <v>547</v>
      </c>
      <c r="AO720" s="64"/>
      <c r="AP720" s="64"/>
      <c r="AQ720" s="64"/>
      <c r="AR720" s="697"/>
      <c r="XFA720" s="697"/>
    </row>
    <row r="721" spans="1:44 16381:16381" s="700" customFormat="1" ht="14.1" customHeight="1" x14ac:dyDescent="0.15">
      <c r="A721" s="213"/>
      <c r="B721" s="214" t="s">
        <v>384</v>
      </c>
      <c r="C721" s="217">
        <f>SUM(C673:C720)</f>
        <v>0</v>
      </c>
      <c r="D721" s="217">
        <f t="shared" ref="D721:G721" si="163">SUM(D673:D720)</f>
        <v>0</v>
      </c>
      <c r="E721" s="217">
        <f t="shared" si="163"/>
        <v>0</v>
      </c>
      <c r="F721" s="217">
        <f t="shared" si="163"/>
        <v>0</v>
      </c>
      <c r="G721" s="217">
        <f t="shared" si="163"/>
        <v>0</v>
      </c>
      <c r="H721" s="856"/>
      <c r="I721" s="857"/>
      <c r="J721" s="857"/>
      <c r="K721" s="857"/>
      <c r="L721" s="857"/>
      <c r="M721" s="857"/>
      <c r="N721" s="857"/>
      <c r="O721" s="857"/>
      <c r="P721" s="857"/>
      <c r="Q721" s="857"/>
      <c r="R721" s="857"/>
      <c r="S721" s="857"/>
      <c r="T721" s="857"/>
      <c r="U721" s="857"/>
      <c r="V721" s="857"/>
      <c r="W721" s="857"/>
      <c r="X721" s="857"/>
      <c r="Y721" s="857"/>
      <c r="Z721" s="858"/>
      <c r="AA721" s="217">
        <f>SUM(AA673:AA720)</f>
        <v>0</v>
      </c>
      <c r="AB721" s="217">
        <f t="shared" ref="AB721:AL721" si="164">SUM(AB673:AB720)</f>
        <v>0</v>
      </c>
      <c r="AC721" s="217">
        <f t="shared" si="164"/>
        <v>0</v>
      </c>
      <c r="AD721" s="217">
        <f t="shared" si="164"/>
        <v>0</v>
      </c>
      <c r="AE721" s="217">
        <f t="shared" si="164"/>
        <v>0</v>
      </c>
      <c r="AF721" s="217">
        <f t="shared" si="164"/>
        <v>0</v>
      </c>
      <c r="AG721" s="217">
        <f t="shared" si="164"/>
        <v>0</v>
      </c>
      <c r="AH721" s="217">
        <f t="shared" si="164"/>
        <v>0</v>
      </c>
      <c r="AI721" s="217">
        <f t="shared" si="164"/>
        <v>0</v>
      </c>
      <c r="AJ721" s="217">
        <f t="shared" si="164"/>
        <v>0</v>
      </c>
      <c r="AK721" s="217"/>
      <c r="AL721" s="217">
        <f t="shared" si="164"/>
        <v>0</v>
      </c>
      <c r="AM721" s="66"/>
      <c r="AN721" s="66"/>
      <c r="AO721" s="66"/>
      <c r="AP721" s="66"/>
      <c r="AQ721" s="66"/>
      <c r="AR721" s="699"/>
      <c r="XFA721" s="699"/>
    </row>
    <row r="722" spans="1:44 16381:16381" s="718" customFormat="1" ht="14.1" customHeight="1" x14ac:dyDescent="0.15">
      <c r="A722" s="213"/>
      <c r="B722" s="216" t="s">
        <v>6172</v>
      </c>
      <c r="C722" s="846"/>
      <c r="D722" s="847"/>
      <c r="E722" s="847"/>
      <c r="F722" s="847"/>
      <c r="G722" s="847"/>
      <c r="H722" s="847"/>
      <c r="I722" s="847"/>
      <c r="J722" s="847"/>
      <c r="K722" s="847"/>
      <c r="L722" s="847"/>
      <c r="M722" s="847"/>
      <c r="N722" s="847"/>
      <c r="O722" s="847"/>
      <c r="P722" s="847"/>
      <c r="Q722" s="847"/>
      <c r="R722" s="847"/>
      <c r="S722" s="847"/>
      <c r="T722" s="847"/>
      <c r="U722" s="847"/>
      <c r="V722" s="847"/>
      <c r="W722" s="847"/>
      <c r="X722" s="847"/>
      <c r="Y722" s="847"/>
      <c r="Z722" s="847"/>
      <c r="AA722" s="847"/>
      <c r="AB722" s="847"/>
      <c r="AC722" s="847"/>
      <c r="AD722" s="847"/>
      <c r="AE722" s="847"/>
      <c r="AF722" s="847"/>
      <c r="AG722" s="847"/>
      <c r="AH722" s="847"/>
      <c r="AI722" s="847"/>
      <c r="AJ722" s="847"/>
      <c r="AK722" s="847"/>
      <c r="AL722" s="848"/>
      <c r="AM722" s="69"/>
      <c r="AN722" s="69"/>
      <c r="AO722" s="69"/>
      <c r="AP722" s="69"/>
      <c r="AQ722" s="69"/>
      <c r="AR722" s="717"/>
      <c r="XFA722" s="717"/>
    </row>
    <row r="723" spans="1:44 16381:16381" s="707" customFormat="1" ht="14.1" customHeight="1" x14ac:dyDescent="0.15">
      <c r="A723" s="123" t="s">
        <v>1849</v>
      </c>
      <c r="B723" s="124" t="s">
        <v>823</v>
      </c>
      <c r="C723" s="199">
        <f t="shared" si="161"/>
        <v>0</v>
      </c>
      <c r="D723" s="203">
        <f t="shared" si="162"/>
        <v>0</v>
      </c>
      <c r="E723" s="78"/>
      <c r="F723" s="78"/>
      <c r="G723" s="78"/>
      <c r="H723" s="79"/>
      <c r="I723" s="79"/>
      <c r="J723" s="79"/>
      <c r="K723" s="79"/>
      <c r="L723" s="79"/>
      <c r="M723" s="79"/>
      <c r="N723" s="79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8"/>
      <c r="AB723" s="78"/>
      <c r="AC723" s="78"/>
      <c r="AD723" s="78"/>
      <c r="AE723" s="78"/>
      <c r="AF723" s="78"/>
      <c r="AG723" s="78"/>
      <c r="AH723" s="78"/>
      <c r="AI723" s="78"/>
      <c r="AJ723" s="78"/>
      <c r="AK723" s="645">
        <v>2180</v>
      </c>
      <c r="AL723" s="651">
        <f t="shared" ref="AL723:AL763" si="165">AK723*E723</f>
        <v>0</v>
      </c>
      <c r="AM723" s="64"/>
      <c r="AN723" s="64" t="s">
        <v>547</v>
      </c>
      <c r="AO723" s="64"/>
      <c r="AP723" s="64"/>
      <c r="AQ723" s="64"/>
      <c r="AR723" s="706"/>
      <c r="XFA723" s="706"/>
    </row>
    <row r="724" spans="1:44 16381:16381" s="694" customFormat="1" ht="14.1" customHeight="1" x14ac:dyDescent="0.15">
      <c r="A724" s="123" t="s">
        <v>1850</v>
      </c>
      <c r="B724" s="124" t="s">
        <v>824</v>
      </c>
      <c r="C724" s="199">
        <f t="shared" si="161"/>
        <v>0</v>
      </c>
      <c r="D724" s="203">
        <f t="shared" si="162"/>
        <v>0</v>
      </c>
      <c r="E724" s="78"/>
      <c r="F724" s="78"/>
      <c r="G724" s="78"/>
      <c r="H724" s="79"/>
      <c r="I724" s="79"/>
      <c r="J724" s="79"/>
      <c r="K724" s="79"/>
      <c r="L724" s="79"/>
      <c r="M724" s="79"/>
      <c r="N724" s="79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8"/>
      <c r="AB724" s="78"/>
      <c r="AC724" s="78"/>
      <c r="AD724" s="78"/>
      <c r="AE724" s="78"/>
      <c r="AF724" s="78"/>
      <c r="AG724" s="78"/>
      <c r="AH724" s="78"/>
      <c r="AI724" s="78"/>
      <c r="AJ724" s="78"/>
      <c r="AK724" s="645">
        <v>4470</v>
      </c>
      <c r="AL724" s="651">
        <f t="shared" si="165"/>
        <v>0</v>
      </c>
      <c r="AM724" s="64"/>
      <c r="AN724" s="64"/>
      <c r="AO724" s="64"/>
      <c r="AP724" s="64"/>
      <c r="AQ724" s="64"/>
      <c r="AR724" s="693"/>
      <c r="XFA724" s="693"/>
    </row>
    <row r="725" spans="1:44 16381:16381" s="694" customFormat="1" ht="14.1" customHeight="1" x14ac:dyDescent="0.15">
      <c r="A725" s="123" t="s">
        <v>1851</v>
      </c>
      <c r="B725" s="124" t="s">
        <v>2368</v>
      </c>
      <c r="C725" s="199">
        <f t="shared" si="161"/>
        <v>0</v>
      </c>
      <c r="D725" s="203">
        <f t="shared" si="162"/>
        <v>0</v>
      </c>
      <c r="E725" s="78"/>
      <c r="F725" s="78"/>
      <c r="G725" s="78"/>
      <c r="H725" s="79"/>
      <c r="I725" s="79"/>
      <c r="J725" s="79"/>
      <c r="K725" s="79"/>
      <c r="L725" s="79"/>
      <c r="M725" s="79"/>
      <c r="N725" s="79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8"/>
      <c r="AB725" s="78"/>
      <c r="AC725" s="78"/>
      <c r="AD725" s="78"/>
      <c r="AE725" s="78"/>
      <c r="AF725" s="78"/>
      <c r="AG725" s="78"/>
      <c r="AH725" s="78"/>
      <c r="AI725" s="78"/>
      <c r="AJ725" s="78"/>
      <c r="AK725" s="645">
        <v>1980</v>
      </c>
      <c r="AL725" s="651">
        <f t="shared" si="165"/>
        <v>0</v>
      </c>
      <c r="AM725" s="64"/>
      <c r="AN725" s="64"/>
      <c r="AO725" s="64"/>
      <c r="AP725" s="64"/>
      <c r="AQ725" s="64"/>
      <c r="AR725" s="693"/>
      <c r="XFA725" s="693"/>
    </row>
    <row r="726" spans="1:44 16381:16381" s="694" customFormat="1" ht="14.1" customHeight="1" x14ac:dyDescent="0.15">
      <c r="A726" s="123" t="s">
        <v>1852</v>
      </c>
      <c r="B726" s="124" t="s">
        <v>997</v>
      </c>
      <c r="C726" s="199">
        <f t="shared" si="161"/>
        <v>0</v>
      </c>
      <c r="D726" s="203">
        <f t="shared" si="162"/>
        <v>0</v>
      </c>
      <c r="E726" s="78"/>
      <c r="F726" s="78"/>
      <c r="G726" s="78"/>
      <c r="H726" s="79"/>
      <c r="I726" s="79"/>
      <c r="J726" s="79"/>
      <c r="K726" s="79"/>
      <c r="L726" s="79"/>
      <c r="M726" s="79"/>
      <c r="N726" s="79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8"/>
      <c r="AB726" s="78"/>
      <c r="AC726" s="78"/>
      <c r="AD726" s="78"/>
      <c r="AE726" s="78"/>
      <c r="AF726" s="78"/>
      <c r="AG726" s="78"/>
      <c r="AH726" s="78"/>
      <c r="AI726" s="78"/>
      <c r="AJ726" s="78"/>
      <c r="AK726" s="645">
        <v>4650</v>
      </c>
      <c r="AL726" s="651">
        <f t="shared" si="165"/>
        <v>0</v>
      </c>
      <c r="AM726" s="64"/>
      <c r="AN726" s="64"/>
      <c r="AO726" s="64"/>
      <c r="AP726" s="64"/>
      <c r="AQ726" s="64"/>
      <c r="AR726" s="693"/>
      <c r="XFA726" s="693"/>
    </row>
    <row r="727" spans="1:44 16381:16381" s="694" customFormat="1" ht="14.1" customHeight="1" x14ac:dyDescent="0.15">
      <c r="A727" s="123" t="s">
        <v>1853</v>
      </c>
      <c r="B727" s="124" t="s">
        <v>2493</v>
      </c>
      <c r="C727" s="199">
        <f t="shared" si="161"/>
        <v>0</v>
      </c>
      <c r="D727" s="203">
        <f t="shared" si="162"/>
        <v>0</v>
      </c>
      <c r="E727" s="78"/>
      <c r="F727" s="78"/>
      <c r="G727" s="78"/>
      <c r="H727" s="79"/>
      <c r="I727" s="79"/>
      <c r="J727" s="79"/>
      <c r="K727" s="79"/>
      <c r="L727" s="79"/>
      <c r="M727" s="79"/>
      <c r="N727" s="79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8"/>
      <c r="AB727" s="78"/>
      <c r="AC727" s="78"/>
      <c r="AD727" s="78"/>
      <c r="AE727" s="78"/>
      <c r="AF727" s="78"/>
      <c r="AG727" s="78"/>
      <c r="AH727" s="78"/>
      <c r="AI727" s="78"/>
      <c r="AJ727" s="78"/>
      <c r="AK727" s="645">
        <v>2460</v>
      </c>
      <c r="AL727" s="651">
        <f t="shared" si="165"/>
        <v>0</v>
      </c>
      <c r="AM727" s="64"/>
      <c r="AN727" s="64"/>
      <c r="AO727" s="64"/>
      <c r="AP727" s="64"/>
      <c r="AQ727" s="64"/>
      <c r="AR727" s="693"/>
      <c r="XFA727" s="693"/>
    </row>
    <row r="728" spans="1:44 16381:16381" s="694" customFormat="1" ht="14.1" customHeight="1" x14ac:dyDescent="0.15">
      <c r="A728" s="123" t="s">
        <v>1854</v>
      </c>
      <c r="B728" s="124" t="s">
        <v>4089</v>
      </c>
      <c r="C728" s="199">
        <f t="shared" si="161"/>
        <v>0</v>
      </c>
      <c r="D728" s="203">
        <f t="shared" si="162"/>
        <v>0</v>
      </c>
      <c r="E728" s="78"/>
      <c r="F728" s="78"/>
      <c r="G728" s="78"/>
      <c r="H728" s="79"/>
      <c r="I728" s="79"/>
      <c r="J728" s="79"/>
      <c r="K728" s="79"/>
      <c r="L728" s="79"/>
      <c r="M728" s="79"/>
      <c r="N728" s="79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8"/>
      <c r="AB728" s="78"/>
      <c r="AC728" s="78"/>
      <c r="AD728" s="78"/>
      <c r="AE728" s="78"/>
      <c r="AF728" s="78"/>
      <c r="AG728" s="78"/>
      <c r="AH728" s="78"/>
      <c r="AI728" s="78"/>
      <c r="AJ728" s="78"/>
      <c r="AK728" s="645">
        <v>4470</v>
      </c>
      <c r="AL728" s="651">
        <f t="shared" si="165"/>
        <v>0</v>
      </c>
      <c r="AM728" s="64"/>
      <c r="AN728" s="64"/>
      <c r="AO728" s="64"/>
      <c r="AP728" s="64"/>
      <c r="AQ728" s="64"/>
      <c r="AR728" s="693"/>
      <c r="XFA728" s="693"/>
    </row>
    <row r="729" spans="1:44 16381:16381" s="694" customFormat="1" ht="14.1" customHeight="1" x14ac:dyDescent="0.15">
      <c r="A729" s="123" t="s">
        <v>1855</v>
      </c>
      <c r="B729" s="124" t="s">
        <v>2494</v>
      </c>
      <c r="C729" s="199">
        <f t="shared" si="161"/>
        <v>0</v>
      </c>
      <c r="D729" s="203">
        <f t="shared" si="162"/>
        <v>0</v>
      </c>
      <c r="E729" s="78"/>
      <c r="F729" s="78"/>
      <c r="G729" s="78"/>
      <c r="H729" s="79"/>
      <c r="I729" s="79"/>
      <c r="J729" s="79"/>
      <c r="K729" s="79"/>
      <c r="L729" s="79"/>
      <c r="M729" s="79"/>
      <c r="N729" s="79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8"/>
      <c r="AB729" s="78"/>
      <c r="AC729" s="78"/>
      <c r="AD729" s="78"/>
      <c r="AE729" s="78"/>
      <c r="AF729" s="78"/>
      <c r="AG729" s="78"/>
      <c r="AH729" s="78"/>
      <c r="AI729" s="78"/>
      <c r="AJ729" s="78"/>
      <c r="AK729" s="645">
        <v>1840</v>
      </c>
      <c r="AL729" s="651">
        <f t="shared" si="165"/>
        <v>0</v>
      </c>
      <c r="AM729" s="64"/>
      <c r="AN729" s="64"/>
      <c r="AO729" s="64"/>
      <c r="AP729" s="64"/>
      <c r="AQ729" s="64"/>
      <c r="AR729" s="693"/>
      <c r="XFA729" s="693"/>
    </row>
    <row r="730" spans="1:44 16381:16381" s="694" customFormat="1" ht="14.1" customHeight="1" x14ac:dyDescent="0.15">
      <c r="A730" s="123" t="s">
        <v>1856</v>
      </c>
      <c r="B730" s="124" t="s">
        <v>421</v>
      </c>
      <c r="C730" s="199">
        <f t="shared" si="161"/>
        <v>0</v>
      </c>
      <c r="D730" s="203">
        <f t="shared" si="162"/>
        <v>0</v>
      </c>
      <c r="E730" s="78"/>
      <c r="F730" s="78"/>
      <c r="G730" s="78"/>
      <c r="H730" s="79"/>
      <c r="I730" s="79"/>
      <c r="J730" s="79"/>
      <c r="K730" s="79"/>
      <c r="L730" s="79"/>
      <c r="M730" s="79"/>
      <c r="N730" s="79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8"/>
      <c r="AB730" s="78"/>
      <c r="AC730" s="78"/>
      <c r="AD730" s="78"/>
      <c r="AE730" s="78"/>
      <c r="AF730" s="78"/>
      <c r="AG730" s="78"/>
      <c r="AH730" s="78"/>
      <c r="AI730" s="78"/>
      <c r="AJ730" s="78"/>
      <c r="AK730" s="645">
        <v>3840</v>
      </c>
      <c r="AL730" s="651">
        <f t="shared" si="165"/>
        <v>0</v>
      </c>
      <c r="AM730" s="64"/>
      <c r="AN730" s="64"/>
      <c r="AO730" s="64"/>
      <c r="AP730" s="64"/>
      <c r="AQ730" s="64"/>
      <c r="AR730" s="693"/>
      <c r="XFA730" s="693"/>
    </row>
    <row r="731" spans="1:44 16381:16381" s="694" customFormat="1" ht="14.1" customHeight="1" x14ac:dyDescent="0.15">
      <c r="A731" s="123" t="s">
        <v>1857</v>
      </c>
      <c r="B731" s="124" t="s">
        <v>2495</v>
      </c>
      <c r="C731" s="199">
        <f t="shared" si="161"/>
        <v>0</v>
      </c>
      <c r="D731" s="203">
        <f t="shared" si="162"/>
        <v>0</v>
      </c>
      <c r="E731" s="78"/>
      <c r="F731" s="78"/>
      <c r="G731" s="78"/>
      <c r="H731" s="79"/>
      <c r="I731" s="79"/>
      <c r="J731" s="79"/>
      <c r="K731" s="79"/>
      <c r="L731" s="79"/>
      <c r="M731" s="79"/>
      <c r="N731" s="79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8"/>
      <c r="AB731" s="78"/>
      <c r="AC731" s="78"/>
      <c r="AD731" s="78"/>
      <c r="AE731" s="78"/>
      <c r="AF731" s="78"/>
      <c r="AG731" s="78"/>
      <c r="AH731" s="78"/>
      <c r="AI731" s="78"/>
      <c r="AJ731" s="78"/>
      <c r="AK731" s="645">
        <v>1380</v>
      </c>
      <c r="AL731" s="651">
        <f t="shared" si="165"/>
        <v>0</v>
      </c>
      <c r="AM731" s="64"/>
      <c r="AN731" s="64"/>
      <c r="AO731" s="64"/>
      <c r="AP731" s="64"/>
      <c r="AQ731" s="64"/>
      <c r="AR731" s="693"/>
      <c r="XFA731" s="693"/>
    </row>
    <row r="732" spans="1:44 16381:16381" s="694" customFormat="1" ht="14.1" customHeight="1" x14ac:dyDescent="0.15">
      <c r="A732" s="123" t="s">
        <v>1858</v>
      </c>
      <c r="B732" s="124" t="s">
        <v>422</v>
      </c>
      <c r="C732" s="199">
        <f t="shared" si="161"/>
        <v>0</v>
      </c>
      <c r="D732" s="203">
        <f t="shared" si="162"/>
        <v>0</v>
      </c>
      <c r="E732" s="78"/>
      <c r="F732" s="78"/>
      <c r="G732" s="78"/>
      <c r="H732" s="79"/>
      <c r="I732" s="79"/>
      <c r="J732" s="79"/>
      <c r="K732" s="79"/>
      <c r="L732" s="79"/>
      <c r="M732" s="79"/>
      <c r="N732" s="79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8"/>
      <c r="AB732" s="78"/>
      <c r="AC732" s="78"/>
      <c r="AD732" s="78"/>
      <c r="AE732" s="78"/>
      <c r="AF732" s="78"/>
      <c r="AG732" s="78"/>
      <c r="AH732" s="78"/>
      <c r="AI732" s="78"/>
      <c r="AJ732" s="78"/>
      <c r="AK732" s="645">
        <v>1380</v>
      </c>
      <c r="AL732" s="651">
        <f t="shared" si="165"/>
        <v>0</v>
      </c>
      <c r="AM732" s="64"/>
      <c r="AN732" s="64"/>
      <c r="AO732" s="64"/>
      <c r="AP732" s="64"/>
      <c r="AQ732" s="64"/>
      <c r="AR732" s="693"/>
      <c r="XFA732" s="693"/>
    </row>
    <row r="733" spans="1:44 16381:16381" s="694" customFormat="1" ht="14.1" customHeight="1" x14ac:dyDescent="0.15">
      <c r="A733" s="123" t="s">
        <v>1859</v>
      </c>
      <c r="B733" s="124" t="s">
        <v>4090</v>
      </c>
      <c r="C733" s="199">
        <f t="shared" si="161"/>
        <v>0</v>
      </c>
      <c r="D733" s="203">
        <f t="shared" si="162"/>
        <v>0</v>
      </c>
      <c r="E733" s="78"/>
      <c r="F733" s="78"/>
      <c r="G733" s="78"/>
      <c r="H733" s="79"/>
      <c r="I733" s="79"/>
      <c r="J733" s="79"/>
      <c r="K733" s="79"/>
      <c r="L733" s="79"/>
      <c r="M733" s="79"/>
      <c r="N733" s="79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8"/>
      <c r="AB733" s="78"/>
      <c r="AC733" s="78"/>
      <c r="AD733" s="78"/>
      <c r="AE733" s="78"/>
      <c r="AF733" s="78"/>
      <c r="AG733" s="78"/>
      <c r="AH733" s="78"/>
      <c r="AI733" s="78"/>
      <c r="AJ733" s="78"/>
      <c r="AK733" s="645">
        <v>1380</v>
      </c>
      <c r="AL733" s="651">
        <f t="shared" si="165"/>
        <v>0</v>
      </c>
      <c r="AM733" s="64"/>
      <c r="AN733" s="64"/>
      <c r="AO733" s="64"/>
      <c r="AP733" s="64"/>
      <c r="AQ733" s="64"/>
      <c r="AR733" s="693"/>
      <c r="XFA733" s="693"/>
    </row>
    <row r="734" spans="1:44 16381:16381" s="694" customFormat="1" ht="14.1" customHeight="1" x14ac:dyDescent="0.15">
      <c r="A734" s="123" t="s">
        <v>1860</v>
      </c>
      <c r="B734" s="124" t="s">
        <v>423</v>
      </c>
      <c r="C734" s="199">
        <f t="shared" si="161"/>
        <v>0</v>
      </c>
      <c r="D734" s="203">
        <f t="shared" si="162"/>
        <v>0</v>
      </c>
      <c r="E734" s="78"/>
      <c r="F734" s="78"/>
      <c r="G734" s="78"/>
      <c r="H734" s="79"/>
      <c r="I734" s="79"/>
      <c r="J734" s="79"/>
      <c r="K734" s="79"/>
      <c r="L734" s="79"/>
      <c r="M734" s="79"/>
      <c r="N734" s="79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8"/>
      <c r="AB734" s="78"/>
      <c r="AC734" s="78"/>
      <c r="AD734" s="78"/>
      <c r="AE734" s="78"/>
      <c r="AF734" s="78"/>
      <c r="AG734" s="78"/>
      <c r="AH734" s="78"/>
      <c r="AI734" s="78"/>
      <c r="AJ734" s="78"/>
      <c r="AK734" s="645">
        <v>2790</v>
      </c>
      <c r="AL734" s="651">
        <f t="shared" si="165"/>
        <v>0</v>
      </c>
      <c r="AM734" s="64"/>
      <c r="AN734" s="64"/>
      <c r="AO734" s="64"/>
      <c r="AP734" s="64"/>
      <c r="AQ734" s="64"/>
      <c r="AR734" s="693"/>
      <c r="XFA734" s="693"/>
    </row>
    <row r="735" spans="1:44 16381:16381" s="694" customFormat="1" ht="14.1" customHeight="1" x14ac:dyDescent="0.15">
      <c r="A735" s="123" t="s">
        <v>1861</v>
      </c>
      <c r="B735" s="124" t="s">
        <v>2369</v>
      </c>
      <c r="C735" s="199">
        <f t="shared" si="161"/>
        <v>0</v>
      </c>
      <c r="D735" s="203">
        <f t="shared" si="162"/>
        <v>0</v>
      </c>
      <c r="E735" s="78"/>
      <c r="F735" s="78"/>
      <c r="G735" s="78"/>
      <c r="H735" s="79"/>
      <c r="I735" s="79"/>
      <c r="J735" s="79"/>
      <c r="K735" s="79"/>
      <c r="L735" s="79"/>
      <c r="M735" s="79"/>
      <c r="N735" s="79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8"/>
      <c r="AB735" s="78"/>
      <c r="AC735" s="78"/>
      <c r="AD735" s="78"/>
      <c r="AE735" s="78"/>
      <c r="AF735" s="78"/>
      <c r="AG735" s="78"/>
      <c r="AH735" s="78"/>
      <c r="AI735" s="78"/>
      <c r="AJ735" s="78"/>
      <c r="AK735" s="645">
        <v>2350</v>
      </c>
      <c r="AL735" s="651">
        <f t="shared" si="165"/>
        <v>0</v>
      </c>
      <c r="AM735" s="64"/>
      <c r="AN735" s="64"/>
      <c r="AO735" s="64"/>
      <c r="AP735" s="64"/>
      <c r="AQ735" s="64"/>
      <c r="AR735" s="693"/>
      <c r="XFA735" s="693"/>
    </row>
    <row r="736" spans="1:44 16381:16381" s="694" customFormat="1" ht="14.1" customHeight="1" x14ac:dyDescent="0.15">
      <c r="A736" s="123" t="s">
        <v>1862</v>
      </c>
      <c r="B736" s="124" t="s">
        <v>2496</v>
      </c>
      <c r="C736" s="199">
        <f t="shared" si="161"/>
        <v>0</v>
      </c>
      <c r="D736" s="203">
        <f t="shared" si="162"/>
        <v>0</v>
      </c>
      <c r="E736" s="78"/>
      <c r="F736" s="78"/>
      <c r="G736" s="78"/>
      <c r="H736" s="79"/>
      <c r="I736" s="79"/>
      <c r="J736" s="79"/>
      <c r="K736" s="79"/>
      <c r="L736" s="79"/>
      <c r="M736" s="79"/>
      <c r="N736" s="79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8"/>
      <c r="AB736" s="78"/>
      <c r="AC736" s="78"/>
      <c r="AD736" s="78"/>
      <c r="AE736" s="78"/>
      <c r="AF736" s="78"/>
      <c r="AG736" s="78"/>
      <c r="AH736" s="78"/>
      <c r="AI736" s="78"/>
      <c r="AJ736" s="78"/>
      <c r="AK736" s="645">
        <v>1840</v>
      </c>
      <c r="AL736" s="651">
        <f t="shared" si="165"/>
        <v>0</v>
      </c>
      <c r="AM736" s="64"/>
      <c r="AN736" s="64"/>
      <c r="AO736" s="64"/>
      <c r="AP736" s="64"/>
      <c r="AQ736" s="64"/>
      <c r="AR736" s="693"/>
      <c r="XFA736" s="693"/>
    </row>
    <row r="737" spans="1:44 16381:16381" s="694" customFormat="1" ht="14.1" customHeight="1" x14ac:dyDescent="0.15">
      <c r="A737" s="123" t="s">
        <v>1863</v>
      </c>
      <c r="B737" s="124" t="s">
        <v>2497</v>
      </c>
      <c r="C737" s="199">
        <f t="shared" si="161"/>
        <v>0</v>
      </c>
      <c r="D737" s="203">
        <f t="shared" si="162"/>
        <v>0</v>
      </c>
      <c r="E737" s="78"/>
      <c r="F737" s="78"/>
      <c r="G737" s="78"/>
      <c r="H737" s="79"/>
      <c r="I737" s="79"/>
      <c r="J737" s="79"/>
      <c r="K737" s="79"/>
      <c r="L737" s="79"/>
      <c r="M737" s="79"/>
      <c r="N737" s="79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8"/>
      <c r="AB737" s="78"/>
      <c r="AC737" s="78"/>
      <c r="AD737" s="78"/>
      <c r="AE737" s="78"/>
      <c r="AF737" s="78"/>
      <c r="AG737" s="78"/>
      <c r="AH737" s="78"/>
      <c r="AI737" s="78"/>
      <c r="AJ737" s="78"/>
      <c r="AK737" s="645">
        <v>1230</v>
      </c>
      <c r="AL737" s="651">
        <f t="shared" si="165"/>
        <v>0</v>
      </c>
      <c r="AM737" s="64"/>
      <c r="AN737" s="64"/>
      <c r="AO737" s="64"/>
      <c r="AP737" s="64"/>
      <c r="AQ737" s="64"/>
      <c r="AR737" s="693"/>
      <c r="XFA737" s="693"/>
    </row>
    <row r="738" spans="1:44 16381:16381" s="694" customFormat="1" ht="14.1" customHeight="1" x14ac:dyDescent="0.15">
      <c r="A738" s="123" t="s">
        <v>1864</v>
      </c>
      <c r="B738" s="124" t="s">
        <v>739</v>
      </c>
      <c r="C738" s="199">
        <f t="shared" si="161"/>
        <v>0</v>
      </c>
      <c r="D738" s="203">
        <f t="shared" si="162"/>
        <v>0</v>
      </c>
      <c r="E738" s="78"/>
      <c r="F738" s="78"/>
      <c r="G738" s="78"/>
      <c r="H738" s="79"/>
      <c r="I738" s="79"/>
      <c r="J738" s="79"/>
      <c r="K738" s="79"/>
      <c r="L738" s="79"/>
      <c r="M738" s="79"/>
      <c r="N738" s="79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8"/>
      <c r="AB738" s="78"/>
      <c r="AC738" s="78"/>
      <c r="AD738" s="78"/>
      <c r="AE738" s="78"/>
      <c r="AF738" s="78"/>
      <c r="AG738" s="78"/>
      <c r="AH738" s="78"/>
      <c r="AI738" s="78"/>
      <c r="AJ738" s="78"/>
      <c r="AK738" s="645">
        <v>1030</v>
      </c>
      <c r="AL738" s="651">
        <f t="shared" si="165"/>
        <v>0</v>
      </c>
      <c r="AM738" s="64"/>
      <c r="AN738" s="64"/>
      <c r="AO738" s="64"/>
      <c r="AP738" s="64"/>
      <c r="AQ738" s="64"/>
      <c r="AR738" s="693"/>
      <c r="XFA738" s="693"/>
    </row>
    <row r="739" spans="1:44 16381:16381" s="694" customFormat="1" ht="14.1" customHeight="1" x14ac:dyDescent="0.15">
      <c r="A739" s="123" t="s">
        <v>1865</v>
      </c>
      <c r="B739" s="124" t="s">
        <v>2498</v>
      </c>
      <c r="C739" s="199">
        <f t="shared" si="161"/>
        <v>0</v>
      </c>
      <c r="D739" s="203">
        <f t="shared" si="162"/>
        <v>0</v>
      </c>
      <c r="E739" s="78"/>
      <c r="F739" s="78"/>
      <c r="G739" s="78"/>
      <c r="H739" s="79"/>
      <c r="I739" s="79"/>
      <c r="J739" s="79"/>
      <c r="K739" s="79"/>
      <c r="L739" s="79"/>
      <c r="M739" s="79"/>
      <c r="N739" s="79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8"/>
      <c r="AB739" s="78"/>
      <c r="AC739" s="78"/>
      <c r="AD739" s="78"/>
      <c r="AE739" s="78"/>
      <c r="AF739" s="78"/>
      <c r="AG739" s="78"/>
      <c r="AH739" s="78"/>
      <c r="AI739" s="78"/>
      <c r="AJ739" s="78"/>
      <c r="AK739" s="645">
        <v>4180</v>
      </c>
      <c r="AL739" s="651">
        <f t="shared" si="165"/>
        <v>0</v>
      </c>
      <c r="AM739" s="64"/>
      <c r="AN739" s="64"/>
      <c r="AO739" s="64"/>
      <c r="AP739" s="64"/>
      <c r="AQ739" s="64"/>
      <c r="AR739" s="693"/>
      <c r="XFA739" s="693"/>
    </row>
    <row r="740" spans="1:44 16381:16381" s="694" customFormat="1" ht="14.1" customHeight="1" x14ac:dyDescent="0.15">
      <c r="A740" s="123" t="s">
        <v>1866</v>
      </c>
      <c r="B740" s="124" t="s">
        <v>594</v>
      </c>
      <c r="C740" s="199">
        <f t="shared" si="161"/>
        <v>0</v>
      </c>
      <c r="D740" s="203">
        <f t="shared" si="162"/>
        <v>0</v>
      </c>
      <c r="E740" s="78"/>
      <c r="F740" s="78"/>
      <c r="G740" s="78"/>
      <c r="H740" s="79"/>
      <c r="I740" s="79"/>
      <c r="J740" s="79"/>
      <c r="K740" s="79"/>
      <c r="L740" s="79"/>
      <c r="M740" s="79"/>
      <c r="N740" s="79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8"/>
      <c r="AB740" s="78"/>
      <c r="AC740" s="78"/>
      <c r="AD740" s="78"/>
      <c r="AE740" s="78"/>
      <c r="AF740" s="78"/>
      <c r="AG740" s="78"/>
      <c r="AH740" s="78"/>
      <c r="AI740" s="78"/>
      <c r="AJ740" s="78"/>
      <c r="AK740" s="645">
        <v>5550</v>
      </c>
      <c r="AL740" s="651">
        <f t="shared" si="165"/>
        <v>0</v>
      </c>
      <c r="AM740" s="64"/>
      <c r="AN740" s="64"/>
      <c r="AO740" s="64"/>
      <c r="AP740" s="64"/>
      <c r="AQ740" s="64"/>
      <c r="AR740" s="693"/>
      <c r="XFA740" s="693"/>
    </row>
    <row r="741" spans="1:44 16381:16381" s="694" customFormat="1" ht="14.1" customHeight="1" x14ac:dyDescent="0.15">
      <c r="A741" s="123" t="s">
        <v>1867</v>
      </c>
      <c r="B741" s="124" t="s">
        <v>2499</v>
      </c>
      <c r="C741" s="199">
        <f t="shared" si="161"/>
        <v>0</v>
      </c>
      <c r="D741" s="203">
        <f t="shared" si="162"/>
        <v>0</v>
      </c>
      <c r="E741" s="78"/>
      <c r="F741" s="78"/>
      <c r="G741" s="78"/>
      <c r="H741" s="79"/>
      <c r="I741" s="79"/>
      <c r="J741" s="79"/>
      <c r="K741" s="79"/>
      <c r="L741" s="79"/>
      <c r="M741" s="79"/>
      <c r="N741" s="79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8"/>
      <c r="AB741" s="78"/>
      <c r="AC741" s="78"/>
      <c r="AD741" s="78"/>
      <c r="AE741" s="78"/>
      <c r="AF741" s="78"/>
      <c r="AG741" s="78"/>
      <c r="AH741" s="78"/>
      <c r="AI741" s="78"/>
      <c r="AJ741" s="78"/>
      <c r="AK741" s="645">
        <v>770</v>
      </c>
      <c r="AL741" s="651">
        <f t="shared" si="165"/>
        <v>0</v>
      </c>
      <c r="AM741" s="64"/>
      <c r="AN741" s="64"/>
      <c r="AO741" s="64"/>
      <c r="AP741" s="64"/>
      <c r="AQ741" s="64"/>
      <c r="AR741" s="693"/>
      <c r="XFA741" s="693"/>
    </row>
    <row r="742" spans="1:44 16381:16381" s="694" customFormat="1" ht="14.1" customHeight="1" x14ac:dyDescent="0.15">
      <c r="A742" s="123" t="s">
        <v>1868</v>
      </c>
      <c r="B742" s="124" t="s">
        <v>595</v>
      </c>
      <c r="C742" s="199">
        <f t="shared" si="161"/>
        <v>0</v>
      </c>
      <c r="D742" s="203">
        <f t="shared" si="162"/>
        <v>0</v>
      </c>
      <c r="E742" s="78"/>
      <c r="F742" s="78"/>
      <c r="G742" s="78"/>
      <c r="H742" s="79"/>
      <c r="I742" s="79"/>
      <c r="J742" s="79"/>
      <c r="K742" s="79"/>
      <c r="L742" s="79"/>
      <c r="M742" s="79"/>
      <c r="N742" s="79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8"/>
      <c r="AB742" s="78"/>
      <c r="AC742" s="78"/>
      <c r="AD742" s="78"/>
      <c r="AE742" s="78"/>
      <c r="AF742" s="78"/>
      <c r="AG742" s="78"/>
      <c r="AH742" s="78"/>
      <c r="AI742" s="78"/>
      <c r="AJ742" s="78"/>
      <c r="AK742" s="645">
        <v>4470</v>
      </c>
      <c r="AL742" s="651">
        <f t="shared" si="165"/>
        <v>0</v>
      </c>
      <c r="AM742" s="64"/>
      <c r="AN742" s="64"/>
      <c r="AO742" s="64"/>
      <c r="AP742" s="64"/>
      <c r="AQ742" s="64"/>
      <c r="AR742" s="693"/>
      <c r="XFA742" s="693"/>
    </row>
    <row r="743" spans="1:44 16381:16381" s="694" customFormat="1" ht="14.1" customHeight="1" x14ac:dyDescent="0.15">
      <c r="A743" s="123" t="s">
        <v>1869</v>
      </c>
      <c r="B743" s="124" t="s">
        <v>596</v>
      </c>
      <c r="C743" s="199">
        <f t="shared" si="161"/>
        <v>0</v>
      </c>
      <c r="D743" s="203">
        <f t="shared" si="162"/>
        <v>0</v>
      </c>
      <c r="E743" s="78"/>
      <c r="F743" s="78"/>
      <c r="G743" s="78"/>
      <c r="H743" s="79"/>
      <c r="I743" s="79"/>
      <c r="J743" s="79"/>
      <c r="K743" s="79"/>
      <c r="L743" s="79"/>
      <c r="M743" s="79"/>
      <c r="N743" s="79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8"/>
      <c r="AB743" s="78"/>
      <c r="AC743" s="78"/>
      <c r="AD743" s="78"/>
      <c r="AE743" s="78"/>
      <c r="AF743" s="78"/>
      <c r="AG743" s="78"/>
      <c r="AH743" s="78"/>
      <c r="AI743" s="78"/>
      <c r="AJ743" s="78"/>
      <c r="AK743" s="645">
        <v>1770</v>
      </c>
      <c r="AL743" s="651">
        <f t="shared" si="165"/>
        <v>0</v>
      </c>
      <c r="AM743" s="64"/>
      <c r="AN743" s="64"/>
      <c r="AO743" s="64"/>
      <c r="AP743" s="64"/>
      <c r="AQ743" s="64"/>
      <c r="AR743" s="693"/>
      <c r="XFA743" s="693"/>
    </row>
    <row r="744" spans="1:44 16381:16381" s="694" customFormat="1" ht="33.75" customHeight="1" x14ac:dyDescent="0.15">
      <c r="A744" s="123" t="s">
        <v>1870</v>
      </c>
      <c r="B744" s="124" t="s">
        <v>4091</v>
      </c>
      <c r="C744" s="202">
        <f t="shared" si="161"/>
        <v>0</v>
      </c>
      <c r="D744" s="203">
        <f t="shared" si="162"/>
        <v>0</v>
      </c>
      <c r="E744" s="78"/>
      <c r="F744" s="78"/>
      <c r="G744" s="78"/>
      <c r="H744" s="79"/>
      <c r="I744" s="79"/>
      <c r="J744" s="79"/>
      <c r="K744" s="79"/>
      <c r="L744" s="79"/>
      <c r="M744" s="79"/>
      <c r="N744" s="79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8"/>
      <c r="AB744" s="78"/>
      <c r="AC744" s="78"/>
      <c r="AD744" s="78"/>
      <c r="AE744" s="78"/>
      <c r="AF744" s="78"/>
      <c r="AG744" s="78"/>
      <c r="AH744" s="78"/>
      <c r="AI744" s="78"/>
      <c r="AJ744" s="78"/>
      <c r="AK744" s="645">
        <v>1090</v>
      </c>
      <c r="AL744" s="651">
        <f t="shared" si="165"/>
        <v>0</v>
      </c>
      <c r="AM744" s="64"/>
      <c r="AN744" s="64"/>
      <c r="AO744" s="64"/>
      <c r="AP744" s="64"/>
      <c r="AQ744" s="64"/>
      <c r="AR744" s="693"/>
      <c r="XFA744" s="693"/>
    </row>
    <row r="745" spans="1:44 16381:16381" s="694" customFormat="1" ht="14.1" customHeight="1" x14ac:dyDescent="0.15">
      <c r="A745" s="123" t="s">
        <v>1871</v>
      </c>
      <c r="B745" s="124" t="s">
        <v>2370</v>
      </c>
      <c r="C745" s="199">
        <f t="shared" si="161"/>
        <v>0</v>
      </c>
      <c r="D745" s="203">
        <f t="shared" si="162"/>
        <v>0</v>
      </c>
      <c r="E745" s="78"/>
      <c r="F745" s="78"/>
      <c r="G745" s="78"/>
      <c r="H745" s="79"/>
      <c r="I745" s="79"/>
      <c r="J745" s="79"/>
      <c r="K745" s="79"/>
      <c r="L745" s="79"/>
      <c r="M745" s="79"/>
      <c r="N745" s="79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8"/>
      <c r="AB745" s="78"/>
      <c r="AC745" s="78"/>
      <c r="AD745" s="78"/>
      <c r="AE745" s="78"/>
      <c r="AF745" s="78"/>
      <c r="AG745" s="78"/>
      <c r="AH745" s="78"/>
      <c r="AI745" s="78"/>
      <c r="AJ745" s="78"/>
      <c r="AK745" s="645">
        <v>1000</v>
      </c>
      <c r="AL745" s="651">
        <f t="shared" si="165"/>
        <v>0</v>
      </c>
      <c r="AM745" s="64"/>
      <c r="AN745" s="64"/>
      <c r="AO745" s="64"/>
      <c r="AP745" s="64"/>
      <c r="AQ745" s="64"/>
      <c r="AR745" s="693"/>
      <c r="XFA745" s="693"/>
    </row>
    <row r="746" spans="1:44 16381:16381" s="694" customFormat="1" ht="14.1" customHeight="1" x14ac:dyDescent="0.15">
      <c r="A746" s="123" t="s">
        <v>1872</v>
      </c>
      <c r="B746" s="124" t="s">
        <v>886</v>
      </c>
      <c r="C746" s="199">
        <f t="shared" si="161"/>
        <v>0</v>
      </c>
      <c r="D746" s="203">
        <f t="shared" si="162"/>
        <v>0</v>
      </c>
      <c r="E746" s="78"/>
      <c r="F746" s="78"/>
      <c r="G746" s="78"/>
      <c r="H746" s="79"/>
      <c r="I746" s="79"/>
      <c r="J746" s="79"/>
      <c r="K746" s="79"/>
      <c r="L746" s="79"/>
      <c r="M746" s="79"/>
      <c r="N746" s="79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8"/>
      <c r="AB746" s="78"/>
      <c r="AC746" s="78"/>
      <c r="AD746" s="78"/>
      <c r="AE746" s="78"/>
      <c r="AF746" s="78"/>
      <c r="AG746" s="78"/>
      <c r="AH746" s="78"/>
      <c r="AI746" s="78"/>
      <c r="AJ746" s="78"/>
      <c r="AK746" s="645">
        <v>1600</v>
      </c>
      <c r="AL746" s="651">
        <f t="shared" si="165"/>
        <v>0</v>
      </c>
      <c r="AM746" s="64"/>
      <c r="AN746" s="64"/>
      <c r="AO746" s="64"/>
      <c r="AP746" s="64"/>
      <c r="AQ746" s="64"/>
      <c r="AR746" s="693"/>
      <c r="XFA746" s="693"/>
    </row>
    <row r="747" spans="1:44 16381:16381" s="694" customFormat="1" ht="14.1" customHeight="1" x14ac:dyDescent="0.15">
      <c r="A747" s="123" t="s">
        <v>1873</v>
      </c>
      <c r="B747" s="124" t="s">
        <v>318</v>
      </c>
      <c r="C747" s="199">
        <f t="shared" si="161"/>
        <v>0</v>
      </c>
      <c r="D747" s="203">
        <f t="shared" si="162"/>
        <v>0</v>
      </c>
      <c r="E747" s="78"/>
      <c r="F747" s="78"/>
      <c r="G747" s="78"/>
      <c r="H747" s="79"/>
      <c r="I747" s="79"/>
      <c r="J747" s="79"/>
      <c r="K747" s="79"/>
      <c r="L747" s="79"/>
      <c r="M747" s="79"/>
      <c r="N747" s="79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8"/>
      <c r="AB747" s="78"/>
      <c r="AC747" s="78"/>
      <c r="AD747" s="78"/>
      <c r="AE747" s="78"/>
      <c r="AF747" s="78"/>
      <c r="AG747" s="78"/>
      <c r="AH747" s="78"/>
      <c r="AI747" s="78"/>
      <c r="AJ747" s="78"/>
      <c r="AK747" s="645">
        <v>1920</v>
      </c>
      <c r="AL747" s="651">
        <f t="shared" si="165"/>
        <v>0</v>
      </c>
      <c r="AM747" s="64"/>
      <c r="AN747" s="64"/>
      <c r="AO747" s="64"/>
      <c r="AP747" s="64"/>
      <c r="AQ747" s="64"/>
      <c r="AR747" s="693"/>
      <c r="XFA747" s="693"/>
    </row>
    <row r="748" spans="1:44 16381:16381" s="694" customFormat="1" ht="14.1" customHeight="1" x14ac:dyDescent="0.15">
      <c r="A748" s="123" t="s">
        <v>1874</v>
      </c>
      <c r="B748" s="124" t="s">
        <v>2500</v>
      </c>
      <c r="C748" s="199">
        <f t="shared" si="161"/>
        <v>0</v>
      </c>
      <c r="D748" s="203">
        <f t="shared" si="162"/>
        <v>0</v>
      </c>
      <c r="E748" s="78"/>
      <c r="F748" s="78"/>
      <c r="G748" s="78"/>
      <c r="H748" s="79"/>
      <c r="I748" s="79"/>
      <c r="J748" s="79"/>
      <c r="K748" s="79"/>
      <c r="L748" s="79"/>
      <c r="M748" s="79"/>
      <c r="N748" s="79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8"/>
      <c r="AB748" s="78"/>
      <c r="AC748" s="78"/>
      <c r="AD748" s="78"/>
      <c r="AE748" s="78"/>
      <c r="AF748" s="78"/>
      <c r="AG748" s="78"/>
      <c r="AH748" s="78"/>
      <c r="AI748" s="78"/>
      <c r="AJ748" s="78"/>
      <c r="AK748" s="645">
        <v>1600</v>
      </c>
      <c r="AL748" s="651">
        <f t="shared" si="165"/>
        <v>0</v>
      </c>
      <c r="AM748" s="64"/>
      <c r="AN748" s="64"/>
      <c r="AO748" s="64"/>
      <c r="AP748" s="64"/>
      <c r="AQ748" s="64"/>
      <c r="AR748" s="693"/>
      <c r="XFA748" s="693"/>
    </row>
    <row r="749" spans="1:44 16381:16381" s="694" customFormat="1" ht="14.1" customHeight="1" x14ac:dyDescent="0.15">
      <c r="A749" s="123" t="s">
        <v>1875</v>
      </c>
      <c r="B749" s="124" t="s">
        <v>959</v>
      </c>
      <c r="C749" s="199">
        <f t="shared" si="161"/>
        <v>0</v>
      </c>
      <c r="D749" s="203">
        <f t="shared" si="162"/>
        <v>0</v>
      </c>
      <c r="E749" s="78"/>
      <c r="F749" s="78"/>
      <c r="G749" s="78"/>
      <c r="H749" s="79"/>
      <c r="I749" s="79"/>
      <c r="J749" s="79"/>
      <c r="K749" s="79"/>
      <c r="L749" s="79"/>
      <c r="M749" s="79"/>
      <c r="N749" s="79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8"/>
      <c r="AB749" s="78"/>
      <c r="AC749" s="78"/>
      <c r="AD749" s="78"/>
      <c r="AE749" s="78"/>
      <c r="AF749" s="78"/>
      <c r="AG749" s="78"/>
      <c r="AH749" s="78"/>
      <c r="AI749" s="78"/>
      <c r="AJ749" s="78"/>
      <c r="AK749" s="645">
        <v>1090</v>
      </c>
      <c r="AL749" s="651">
        <f t="shared" si="165"/>
        <v>0</v>
      </c>
      <c r="AM749" s="64"/>
      <c r="AN749" s="64"/>
      <c r="AO749" s="64"/>
      <c r="AP749" s="64"/>
      <c r="AQ749" s="64"/>
      <c r="AR749" s="693"/>
      <c r="XFA749" s="693"/>
    </row>
    <row r="750" spans="1:44 16381:16381" s="698" customFormat="1" ht="14.1" customHeight="1" x14ac:dyDescent="0.15">
      <c r="A750" s="123" t="s">
        <v>1876</v>
      </c>
      <c r="B750" s="124" t="s">
        <v>4092</v>
      </c>
      <c r="C750" s="199">
        <f t="shared" si="161"/>
        <v>0</v>
      </c>
      <c r="D750" s="203">
        <f t="shared" si="162"/>
        <v>0</v>
      </c>
      <c r="E750" s="78"/>
      <c r="F750" s="78"/>
      <c r="G750" s="78"/>
      <c r="H750" s="79"/>
      <c r="I750" s="79"/>
      <c r="J750" s="79"/>
      <c r="K750" s="79"/>
      <c r="L750" s="79"/>
      <c r="M750" s="79"/>
      <c r="N750" s="79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8"/>
      <c r="AB750" s="78"/>
      <c r="AC750" s="78"/>
      <c r="AD750" s="78"/>
      <c r="AE750" s="78"/>
      <c r="AF750" s="78"/>
      <c r="AG750" s="78"/>
      <c r="AH750" s="78"/>
      <c r="AI750" s="78"/>
      <c r="AJ750" s="78"/>
      <c r="AK750" s="645">
        <v>6180</v>
      </c>
      <c r="AL750" s="651">
        <f t="shared" si="165"/>
        <v>0</v>
      </c>
      <c r="AM750" s="64"/>
      <c r="AN750" s="64"/>
      <c r="AO750" s="64"/>
      <c r="AP750" s="64"/>
      <c r="AQ750" s="64"/>
      <c r="AR750" s="697"/>
      <c r="XFA750" s="697"/>
    </row>
    <row r="751" spans="1:44 16381:16381" s="698" customFormat="1" ht="14.1" customHeight="1" x14ac:dyDescent="0.15">
      <c r="A751" s="193" t="s">
        <v>2652</v>
      </c>
      <c r="B751" s="194" t="s">
        <v>2654</v>
      </c>
      <c r="C751" s="199">
        <f t="shared" si="161"/>
        <v>0</v>
      </c>
      <c r="D751" s="203">
        <f t="shared" si="162"/>
        <v>0</v>
      </c>
      <c r="E751" s="78"/>
      <c r="F751" s="78"/>
      <c r="G751" s="78"/>
      <c r="H751" s="79"/>
      <c r="I751" s="79"/>
      <c r="J751" s="79"/>
      <c r="K751" s="79"/>
      <c r="L751" s="79"/>
      <c r="M751" s="79"/>
      <c r="N751" s="79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8"/>
      <c r="AB751" s="78"/>
      <c r="AC751" s="78"/>
      <c r="AD751" s="78"/>
      <c r="AE751" s="78"/>
      <c r="AF751" s="78"/>
      <c r="AG751" s="78"/>
      <c r="AH751" s="78"/>
      <c r="AI751" s="78"/>
      <c r="AJ751" s="78"/>
      <c r="AK751" s="645">
        <v>44590</v>
      </c>
      <c r="AL751" s="651">
        <f t="shared" si="165"/>
        <v>0</v>
      </c>
      <c r="AM751" s="64"/>
      <c r="AN751" s="64"/>
      <c r="AO751" s="64"/>
      <c r="AP751" s="64"/>
      <c r="AQ751" s="64"/>
      <c r="AR751" s="697"/>
      <c r="XFA751" s="697"/>
    </row>
    <row r="752" spans="1:44 16381:16381" s="698" customFormat="1" ht="14.1" customHeight="1" x14ac:dyDescent="0.15">
      <c r="A752" s="193" t="s">
        <v>2653</v>
      </c>
      <c r="B752" s="194" t="s">
        <v>2655</v>
      </c>
      <c r="C752" s="199">
        <f t="shared" si="161"/>
        <v>0</v>
      </c>
      <c r="D752" s="203">
        <f t="shared" si="162"/>
        <v>0</v>
      </c>
      <c r="E752" s="78"/>
      <c r="F752" s="78"/>
      <c r="G752" s="78"/>
      <c r="H752" s="79"/>
      <c r="I752" s="79"/>
      <c r="J752" s="79"/>
      <c r="K752" s="79"/>
      <c r="L752" s="79"/>
      <c r="M752" s="79"/>
      <c r="N752" s="79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8"/>
      <c r="AB752" s="78"/>
      <c r="AC752" s="78"/>
      <c r="AD752" s="78"/>
      <c r="AE752" s="78"/>
      <c r="AF752" s="78"/>
      <c r="AG752" s="78"/>
      <c r="AH752" s="78"/>
      <c r="AI752" s="78"/>
      <c r="AJ752" s="78"/>
      <c r="AK752" s="645">
        <v>30260</v>
      </c>
      <c r="AL752" s="651">
        <f t="shared" si="165"/>
        <v>0</v>
      </c>
      <c r="AM752" s="64"/>
      <c r="AN752" s="64"/>
      <c r="AO752" s="64"/>
      <c r="AP752" s="64"/>
      <c r="AQ752" s="64"/>
      <c r="AR752" s="697"/>
      <c r="XFA752" s="697"/>
    </row>
    <row r="753" spans="1:16381" s="698" customFormat="1" ht="14.1" customHeight="1" x14ac:dyDescent="0.15">
      <c r="A753" s="193" t="s">
        <v>3603</v>
      </c>
      <c r="B753" s="194" t="s">
        <v>3613</v>
      </c>
      <c r="C753" s="199">
        <f t="shared" si="161"/>
        <v>0</v>
      </c>
      <c r="D753" s="203">
        <f t="shared" si="162"/>
        <v>0</v>
      </c>
      <c r="E753" s="78"/>
      <c r="F753" s="78"/>
      <c r="G753" s="78"/>
      <c r="H753" s="79"/>
      <c r="I753" s="79"/>
      <c r="J753" s="79"/>
      <c r="K753" s="79"/>
      <c r="L753" s="79"/>
      <c r="M753" s="79"/>
      <c r="N753" s="79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8"/>
      <c r="AB753" s="78"/>
      <c r="AC753" s="78"/>
      <c r="AD753" s="78"/>
      <c r="AE753" s="78"/>
      <c r="AF753" s="78"/>
      <c r="AG753" s="78"/>
      <c r="AH753" s="78"/>
      <c r="AI753" s="78"/>
      <c r="AJ753" s="78"/>
      <c r="AK753" s="645">
        <v>19360</v>
      </c>
      <c r="AL753" s="651">
        <f t="shared" si="165"/>
        <v>0</v>
      </c>
      <c r="AM753" s="64"/>
      <c r="AN753" s="64"/>
      <c r="AO753" s="64"/>
      <c r="AP753" s="64"/>
      <c r="AQ753" s="64"/>
      <c r="AR753" s="697"/>
      <c r="XFA753" s="697"/>
    </row>
    <row r="754" spans="1:16381" s="698" customFormat="1" ht="14.1" customHeight="1" x14ac:dyDescent="0.15">
      <c r="A754" s="193" t="s">
        <v>3604</v>
      </c>
      <c r="B754" s="194" t="s">
        <v>3614</v>
      </c>
      <c r="C754" s="199">
        <f t="shared" si="161"/>
        <v>0</v>
      </c>
      <c r="D754" s="203">
        <f t="shared" si="162"/>
        <v>0</v>
      </c>
      <c r="E754" s="78"/>
      <c r="F754" s="78"/>
      <c r="G754" s="78"/>
      <c r="H754" s="79"/>
      <c r="I754" s="79"/>
      <c r="J754" s="79"/>
      <c r="K754" s="79"/>
      <c r="L754" s="79"/>
      <c r="M754" s="79"/>
      <c r="N754" s="79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8"/>
      <c r="AB754" s="78"/>
      <c r="AC754" s="78"/>
      <c r="AD754" s="78"/>
      <c r="AE754" s="78"/>
      <c r="AF754" s="78"/>
      <c r="AG754" s="78"/>
      <c r="AH754" s="78"/>
      <c r="AI754" s="78"/>
      <c r="AJ754" s="78"/>
      <c r="AK754" s="645">
        <v>21880</v>
      </c>
      <c r="AL754" s="651">
        <f t="shared" si="165"/>
        <v>0</v>
      </c>
      <c r="AM754" s="64"/>
      <c r="AN754" s="64"/>
      <c r="AO754" s="64"/>
      <c r="AP754" s="64"/>
      <c r="AQ754" s="64"/>
      <c r="AR754" s="697"/>
      <c r="XFA754" s="697"/>
    </row>
    <row r="755" spans="1:16381" s="698" customFormat="1" ht="14.1" customHeight="1" x14ac:dyDescent="0.15">
      <c r="A755" s="193" t="s">
        <v>3605</v>
      </c>
      <c r="B755" s="194" t="s">
        <v>3615</v>
      </c>
      <c r="C755" s="199">
        <f t="shared" si="161"/>
        <v>0</v>
      </c>
      <c r="D755" s="203">
        <f t="shared" si="162"/>
        <v>0</v>
      </c>
      <c r="E755" s="78"/>
      <c r="F755" s="78"/>
      <c r="G755" s="78"/>
      <c r="H755" s="79"/>
      <c r="I755" s="79"/>
      <c r="J755" s="79"/>
      <c r="K755" s="79"/>
      <c r="L755" s="79"/>
      <c r="M755" s="79"/>
      <c r="N755" s="79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8"/>
      <c r="AB755" s="78"/>
      <c r="AC755" s="78"/>
      <c r="AD755" s="78"/>
      <c r="AE755" s="78"/>
      <c r="AF755" s="78"/>
      <c r="AG755" s="78"/>
      <c r="AH755" s="78"/>
      <c r="AI755" s="78"/>
      <c r="AJ755" s="78"/>
      <c r="AK755" s="645">
        <v>16550</v>
      </c>
      <c r="AL755" s="651">
        <f t="shared" si="165"/>
        <v>0</v>
      </c>
      <c r="AM755" s="64"/>
      <c r="AN755" s="64"/>
      <c r="AO755" s="64"/>
      <c r="AP755" s="64"/>
      <c r="AQ755" s="64"/>
      <c r="AR755" s="697"/>
      <c r="XFA755" s="697"/>
    </row>
    <row r="756" spans="1:16381" s="698" customFormat="1" ht="14.1" customHeight="1" x14ac:dyDescent="0.15">
      <c r="A756" s="193" t="s">
        <v>3606</v>
      </c>
      <c r="B756" s="194" t="s">
        <v>3616</v>
      </c>
      <c r="C756" s="199">
        <f t="shared" si="161"/>
        <v>0</v>
      </c>
      <c r="D756" s="203">
        <f t="shared" si="162"/>
        <v>0</v>
      </c>
      <c r="E756" s="78"/>
      <c r="F756" s="78"/>
      <c r="G756" s="78"/>
      <c r="H756" s="79"/>
      <c r="I756" s="79"/>
      <c r="J756" s="79"/>
      <c r="K756" s="79"/>
      <c r="L756" s="79"/>
      <c r="M756" s="79"/>
      <c r="N756" s="79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8"/>
      <c r="AB756" s="78"/>
      <c r="AC756" s="78"/>
      <c r="AD756" s="78"/>
      <c r="AE756" s="78"/>
      <c r="AF756" s="78"/>
      <c r="AG756" s="78"/>
      <c r="AH756" s="78"/>
      <c r="AI756" s="78"/>
      <c r="AJ756" s="78"/>
      <c r="AK756" s="645">
        <v>15450</v>
      </c>
      <c r="AL756" s="651">
        <f t="shared" si="165"/>
        <v>0</v>
      </c>
      <c r="AM756" s="64"/>
      <c r="AN756" s="64"/>
      <c r="AO756" s="64"/>
      <c r="AP756" s="64"/>
      <c r="AQ756" s="64"/>
      <c r="AR756" s="697"/>
      <c r="XFA756" s="697"/>
    </row>
    <row r="757" spans="1:16381" s="698" customFormat="1" ht="14.1" customHeight="1" x14ac:dyDescent="0.15">
      <c r="A757" s="193" t="s">
        <v>3607</v>
      </c>
      <c r="B757" s="194" t="s">
        <v>3617</v>
      </c>
      <c r="C757" s="199">
        <f t="shared" si="161"/>
        <v>0</v>
      </c>
      <c r="D757" s="203">
        <f t="shared" si="162"/>
        <v>0</v>
      </c>
      <c r="E757" s="78"/>
      <c r="F757" s="78"/>
      <c r="G757" s="78"/>
      <c r="H757" s="79"/>
      <c r="I757" s="79"/>
      <c r="J757" s="79"/>
      <c r="K757" s="79"/>
      <c r="L757" s="79"/>
      <c r="M757" s="79"/>
      <c r="N757" s="79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8"/>
      <c r="AB757" s="78"/>
      <c r="AC757" s="78"/>
      <c r="AD757" s="78"/>
      <c r="AE757" s="78"/>
      <c r="AF757" s="78"/>
      <c r="AG757" s="78"/>
      <c r="AH757" s="78"/>
      <c r="AI757" s="78"/>
      <c r="AJ757" s="78"/>
      <c r="AK757" s="645">
        <v>22510</v>
      </c>
      <c r="AL757" s="651">
        <f t="shared" si="165"/>
        <v>0</v>
      </c>
      <c r="AM757" s="64"/>
      <c r="AN757" s="64"/>
      <c r="AO757" s="64"/>
      <c r="AP757" s="64"/>
      <c r="AQ757" s="64"/>
      <c r="AR757" s="697"/>
      <c r="XFA757" s="697"/>
    </row>
    <row r="758" spans="1:16381" s="698" customFormat="1" ht="14.1" customHeight="1" x14ac:dyDescent="0.15">
      <c r="A758" s="193" t="s">
        <v>3608</v>
      </c>
      <c r="B758" s="194" t="s">
        <v>3618</v>
      </c>
      <c r="C758" s="199">
        <f t="shared" si="161"/>
        <v>0</v>
      </c>
      <c r="D758" s="203">
        <f t="shared" si="162"/>
        <v>0</v>
      </c>
      <c r="E758" s="78"/>
      <c r="F758" s="78"/>
      <c r="G758" s="78"/>
      <c r="H758" s="79"/>
      <c r="I758" s="79"/>
      <c r="J758" s="79"/>
      <c r="K758" s="79"/>
      <c r="L758" s="79"/>
      <c r="M758" s="79"/>
      <c r="N758" s="79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8"/>
      <c r="AB758" s="78"/>
      <c r="AC758" s="78"/>
      <c r="AD758" s="78"/>
      <c r="AE758" s="78"/>
      <c r="AF758" s="78"/>
      <c r="AG758" s="78"/>
      <c r="AH758" s="78"/>
      <c r="AI758" s="78"/>
      <c r="AJ758" s="78"/>
      <c r="AK758" s="645">
        <v>15560</v>
      </c>
      <c r="AL758" s="651">
        <f t="shared" si="165"/>
        <v>0</v>
      </c>
      <c r="AM758" s="64"/>
      <c r="AN758" s="64"/>
      <c r="AO758" s="64"/>
      <c r="AP758" s="64"/>
      <c r="AQ758" s="64"/>
      <c r="AR758" s="697"/>
      <c r="XFA758" s="697"/>
    </row>
    <row r="759" spans="1:16381" s="698" customFormat="1" ht="14.1" customHeight="1" x14ac:dyDescent="0.15">
      <c r="A759" s="193" t="s">
        <v>3609</v>
      </c>
      <c r="B759" s="194" t="s">
        <v>3619</v>
      </c>
      <c r="C759" s="199">
        <f t="shared" si="161"/>
        <v>0</v>
      </c>
      <c r="D759" s="203">
        <f t="shared" si="162"/>
        <v>0</v>
      </c>
      <c r="E759" s="78"/>
      <c r="F759" s="78"/>
      <c r="G759" s="78"/>
      <c r="H759" s="79"/>
      <c r="I759" s="79"/>
      <c r="J759" s="79"/>
      <c r="K759" s="79"/>
      <c r="L759" s="79"/>
      <c r="M759" s="79"/>
      <c r="N759" s="79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8"/>
      <c r="AB759" s="78"/>
      <c r="AC759" s="78"/>
      <c r="AD759" s="78"/>
      <c r="AE759" s="78"/>
      <c r="AF759" s="78"/>
      <c r="AG759" s="78"/>
      <c r="AH759" s="78"/>
      <c r="AI759" s="78"/>
      <c r="AJ759" s="78"/>
      <c r="AK759" s="645">
        <v>1060</v>
      </c>
      <c r="AL759" s="651">
        <f t="shared" si="165"/>
        <v>0</v>
      </c>
      <c r="AM759" s="64"/>
      <c r="AN759" s="64"/>
      <c r="AO759" s="64"/>
      <c r="AP759" s="64"/>
      <c r="AQ759" s="64"/>
      <c r="AR759" s="697"/>
      <c r="XFA759" s="697"/>
    </row>
    <row r="760" spans="1:16381" s="698" customFormat="1" ht="14.1" customHeight="1" x14ac:dyDescent="0.15">
      <c r="A760" s="193" t="s">
        <v>3610</v>
      </c>
      <c r="B760" s="194" t="s">
        <v>3620</v>
      </c>
      <c r="C760" s="199">
        <f t="shared" si="161"/>
        <v>0</v>
      </c>
      <c r="D760" s="203">
        <f t="shared" si="162"/>
        <v>0</v>
      </c>
      <c r="E760" s="78"/>
      <c r="F760" s="78"/>
      <c r="G760" s="78"/>
      <c r="H760" s="79"/>
      <c r="I760" s="79"/>
      <c r="J760" s="79"/>
      <c r="K760" s="79"/>
      <c r="L760" s="79"/>
      <c r="M760" s="79"/>
      <c r="N760" s="79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8"/>
      <c r="AB760" s="78"/>
      <c r="AC760" s="78"/>
      <c r="AD760" s="78"/>
      <c r="AE760" s="78"/>
      <c r="AF760" s="78"/>
      <c r="AG760" s="78"/>
      <c r="AH760" s="78"/>
      <c r="AI760" s="78"/>
      <c r="AJ760" s="78"/>
      <c r="AK760" s="645">
        <v>133730</v>
      </c>
      <c r="AL760" s="651">
        <f t="shared" si="165"/>
        <v>0</v>
      </c>
      <c r="AM760" s="64"/>
      <c r="AN760" s="64"/>
      <c r="AO760" s="64"/>
      <c r="AP760" s="64"/>
      <c r="AQ760" s="64"/>
      <c r="AR760" s="697"/>
      <c r="XFA760" s="697"/>
    </row>
    <row r="761" spans="1:16381" s="698" customFormat="1" ht="14.1" customHeight="1" x14ac:dyDescent="0.15">
      <c r="A761" s="193" t="s">
        <v>3611</v>
      </c>
      <c r="B761" s="194" t="s">
        <v>3621</v>
      </c>
      <c r="C761" s="199">
        <f t="shared" si="161"/>
        <v>0</v>
      </c>
      <c r="D761" s="203">
        <f t="shared" si="162"/>
        <v>0</v>
      </c>
      <c r="E761" s="78"/>
      <c r="F761" s="78"/>
      <c r="G761" s="78"/>
      <c r="H761" s="79"/>
      <c r="I761" s="79"/>
      <c r="J761" s="79"/>
      <c r="K761" s="79"/>
      <c r="L761" s="79"/>
      <c r="M761" s="79"/>
      <c r="N761" s="79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8"/>
      <c r="AB761" s="78"/>
      <c r="AC761" s="78"/>
      <c r="AD761" s="78"/>
      <c r="AE761" s="78"/>
      <c r="AF761" s="78"/>
      <c r="AG761" s="78"/>
      <c r="AH761" s="78"/>
      <c r="AI761" s="78"/>
      <c r="AJ761" s="78"/>
      <c r="AK761" s="645">
        <v>112790</v>
      </c>
      <c r="AL761" s="651">
        <f t="shared" si="165"/>
        <v>0</v>
      </c>
      <c r="AM761" s="64"/>
      <c r="AN761" s="64"/>
      <c r="AO761" s="64"/>
      <c r="AP761" s="64"/>
      <c r="AQ761" s="64"/>
      <c r="AR761" s="697"/>
      <c r="XFA761" s="697"/>
    </row>
    <row r="762" spans="1:16381" s="698" customFormat="1" ht="14.1" customHeight="1" x14ac:dyDescent="0.15">
      <c r="A762" s="193" t="s">
        <v>3612</v>
      </c>
      <c r="B762" s="194" t="s">
        <v>3622</v>
      </c>
      <c r="C762" s="199">
        <f t="shared" si="161"/>
        <v>0</v>
      </c>
      <c r="D762" s="203">
        <f t="shared" si="162"/>
        <v>0</v>
      </c>
      <c r="E762" s="78"/>
      <c r="F762" s="78"/>
      <c r="G762" s="78"/>
      <c r="H762" s="79"/>
      <c r="I762" s="79"/>
      <c r="J762" s="79"/>
      <c r="K762" s="79"/>
      <c r="L762" s="79"/>
      <c r="M762" s="79"/>
      <c r="N762" s="79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8"/>
      <c r="AB762" s="78"/>
      <c r="AC762" s="78"/>
      <c r="AD762" s="78"/>
      <c r="AE762" s="78"/>
      <c r="AF762" s="78"/>
      <c r="AG762" s="78"/>
      <c r="AH762" s="78"/>
      <c r="AI762" s="78"/>
      <c r="AJ762" s="78"/>
      <c r="AK762" s="645">
        <v>103970</v>
      </c>
      <c r="AL762" s="651">
        <f t="shared" si="165"/>
        <v>0</v>
      </c>
      <c r="AM762" s="64"/>
      <c r="AN762" s="64"/>
      <c r="AO762" s="64"/>
      <c r="AP762" s="64"/>
      <c r="AQ762" s="64"/>
      <c r="AR762" s="697"/>
      <c r="XFA762" s="697"/>
    </row>
    <row r="763" spans="1:16381" s="698" customFormat="1" ht="14.1" customHeight="1" x14ac:dyDescent="0.15">
      <c r="A763" s="193" t="s">
        <v>4093</v>
      </c>
      <c r="B763" s="194" t="s">
        <v>4094</v>
      </c>
      <c r="C763" s="199">
        <f t="shared" ref="C763" si="166">SUM(D763+G763)</f>
        <v>0</v>
      </c>
      <c r="D763" s="203">
        <f t="shared" ref="D763" si="167">SUM(E763:F763)</f>
        <v>0</v>
      </c>
      <c r="E763" s="78"/>
      <c r="F763" s="78"/>
      <c r="G763" s="78"/>
      <c r="H763" s="527"/>
      <c r="I763" s="528"/>
      <c r="J763" s="528"/>
      <c r="K763" s="528"/>
      <c r="L763" s="528"/>
      <c r="M763" s="528"/>
      <c r="N763" s="528"/>
      <c r="O763" s="528"/>
      <c r="P763" s="528"/>
      <c r="Q763" s="528"/>
      <c r="R763" s="528"/>
      <c r="S763" s="528"/>
      <c r="T763" s="528"/>
      <c r="U763" s="528"/>
      <c r="V763" s="528"/>
      <c r="W763" s="528"/>
      <c r="X763" s="528"/>
      <c r="Y763" s="528"/>
      <c r="Z763" s="529"/>
      <c r="AA763" s="78"/>
      <c r="AB763" s="78"/>
      <c r="AC763" s="78"/>
      <c r="AD763" s="78"/>
      <c r="AE763" s="78"/>
      <c r="AF763" s="78"/>
      <c r="AG763" s="78"/>
      <c r="AH763" s="78"/>
      <c r="AI763" s="78"/>
      <c r="AJ763" s="78"/>
      <c r="AK763" s="645">
        <v>17560</v>
      </c>
      <c r="AL763" s="651">
        <f t="shared" si="165"/>
        <v>0</v>
      </c>
      <c r="AM763" s="64"/>
      <c r="AN763" s="64" t="s">
        <v>547</v>
      </c>
      <c r="AO763" s="64"/>
      <c r="AP763" s="64"/>
      <c r="AQ763" s="64"/>
      <c r="AR763" s="697"/>
      <c r="XFA763" s="697"/>
    </row>
    <row r="764" spans="1:16381" s="700" customFormat="1" ht="14.1" customHeight="1" x14ac:dyDescent="0.15">
      <c r="A764" s="213"/>
      <c r="B764" s="214" t="s">
        <v>384</v>
      </c>
      <c r="C764" s="217">
        <f>SUM(C723:C763)</f>
        <v>0</v>
      </c>
      <c r="D764" s="217">
        <f>SUM(D723:D763)</f>
        <v>0</v>
      </c>
      <c r="E764" s="217">
        <f>SUM(E723:E763)</f>
        <v>0</v>
      </c>
      <c r="F764" s="217">
        <f>SUM(F723:F763)</f>
        <v>0</v>
      </c>
      <c r="G764" s="217">
        <f>SUM(G723:G763)</f>
        <v>0</v>
      </c>
      <c r="H764" s="856"/>
      <c r="I764" s="857"/>
      <c r="J764" s="857"/>
      <c r="K764" s="857"/>
      <c r="L764" s="857"/>
      <c r="M764" s="857"/>
      <c r="N764" s="857"/>
      <c r="O764" s="857"/>
      <c r="P764" s="857"/>
      <c r="Q764" s="857"/>
      <c r="R764" s="857"/>
      <c r="S764" s="857"/>
      <c r="T764" s="857"/>
      <c r="U764" s="857"/>
      <c r="V764" s="857"/>
      <c r="W764" s="857"/>
      <c r="X764" s="857"/>
      <c r="Y764" s="857"/>
      <c r="Z764" s="858"/>
      <c r="AA764" s="217">
        <f>SUM(AA723:AA763)</f>
        <v>0</v>
      </c>
      <c r="AB764" s="217">
        <f t="shared" ref="AB764:AH764" si="168">SUM(AB723:AB763)</f>
        <v>0</v>
      </c>
      <c r="AC764" s="217">
        <f t="shared" si="168"/>
        <v>0</v>
      </c>
      <c r="AD764" s="217">
        <f t="shared" si="168"/>
        <v>0</v>
      </c>
      <c r="AE764" s="217">
        <f t="shared" si="168"/>
        <v>0</v>
      </c>
      <c r="AF764" s="217">
        <f t="shared" si="168"/>
        <v>0</v>
      </c>
      <c r="AG764" s="217">
        <f t="shared" si="168"/>
        <v>0</v>
      </c>
      <c r="AH764" s="217">
        <f t="shared" si="168"/>
        <v>0</v>
      </c>
      <c r="AI764" s="217">
        <f>SUM(AI723:AI763)</f>
        <v>0</v>
      </c>
      <c r="AJ764" s="217">
        <f>SUM(AJ723:AJ763)</f>
        <v>0</v>
      </c>
      <c r="AK764" s="217"/>
      <c r="AL764" s="217">
        <f>SUM(AL723:AL763)</f>
        <v>0</v>
      </c>
      <c r="AM764" s="71"/>
      <c r="AN764" s="71"/>
      <c r="AO764" s="71"/>
      <c r="AP764" s="71"/>
      <c r="AQ764" s="71"/>
      <c r="AR764" s="725"/>
      <c r="AS764" s="726"/>
      <c r="AT764" s="726"/>
      <c r="AU764" s="726"/>
      <c r="AV764" s="726"/>
      <c r="AW764" s="726"/>
      <c r="AX764" s="726"/>
      <c r="AY764" s="726"/>
      <c r="AZ764" s="726"/>
      <c r="BA764" s="726"/>
      <c r="BB764" s="726"/>
      <c r="BC764" s="726"/>
      <c r="BD764" s="726"/>
      <c r="BE764" s="726"/>
      <c r="BF764" s="726"/>
      <c r="BG764" s="726"/>
      <c r="BH764" s="726"/>
      <c r="BI764" s="726"/>
      <c r="BJ764" s="726"/>
      <c r="BK764" s="726"/>
      <c r="BL764" s="726"/>
      <c r="BM764" s="726"/>
      <c r="BN764" s="726"/>
      <c r="BO764" s="726"/>
      <c r="BP764" s="726"/>
      <c r="BQ764" s="726"/>
      <c r="BR764" s="726"/>
      <c r="BS764" s="726"/>
      <c r="BT764" s="726"/>
      <c r="BU764" s="726"/>
      <c r="BV764" s="726"/>
      <c r="BW764" s="726"/>
      <c r="BX764" s="726"/>
      <c r="BY764" s="726"/>
      <c r="BZ764" s="726"/>
      <c r="CA764" s="726"/>
      <c r="CB764" s="726"/>
      <c r="CC764" s="726"/>
      <c r="CD764" s="726"/>
      <c r="CE764" s="726"/>
      <c r="CF764" s="726"/>
      <c r="CG764" s="726"/>
      <c r="CH764" s="726"/>
      <c r="CI764" s="726"/>
      <c r="CJ764" s="726"/>
      <c r="CK764" s="726"/>
      <c r="CL764" s="726"/>
      <c r="CM764" s="726"/>
      <c r="CN764" s="726"/>
      <c r="CO764" s="726"/>
      <c r="CP764" s="726"/>
      <c r="CQ764" s="726"/>
      <c r="CR764" s="726"/>
      <c r="CS764" s="726"/>
      <c r="CT764" s="726"/>
      <c r="CU764" s="726"/>
      <c r="CV764" s="726"/>
      <c r="CW764" s="726"/>
      <c r="CX764" s="726"/>
      <c r="CY764" s="726"/>
      <c r="CZ764" s="726"/>
      <c r="DA764" s="726"/>
      <c r="DB764" s="726"/>
      <c r="DC764" s="726"/>
      <c r="DD764" s="726"/>
      <c r="DE764" s="726"/>
      <c r="DF764" s="726"/>
      <c r="DG764" s="726"/>
      <c r="DH764" s="726"/>
      <c r="DI764" s="726"/>
      <c r="DJ764" s="726"/>
      <c r="DK764" s="726"/>
      <c r="DL764" s="726"/>
      <c r="DM764" s="726"/>
      <c r="DN764" s="726"/>
      <c r="DO764" s="726"/>
      <c r="DP764" s="726"/>
      <c r="DQ764" s="726"/>
      <c r="DR764" s="726"/>
      <c r="DS764" s="726"/>
      <c r="DT764" s="726"/>
      <c r="DU764" s="726"/>
      <c r="DV764" s="726"/>
      <c r="DW764" s="726"/>
      <c r="DX764" s="726"/>
      <c r="DY764" s="726"/>
      <c r="DZ764" s="726"/>
      <c r="EA764" s="726"/>
      <c r="EB764" s="726"/>
      <c r="EC764" s="726"/>
      <c r="ED764" s="726"/>
      <c r="EE764" s="726"/>
      <c r="EF764" s="726"/>
      <c r="EG764" s="726"/>
      <c r="EH764" s="726"/>
      <c r="EI764" s="726"/>
      <c r="EJ764" s="726"/>
      <c r="EK764" s="726"/>
      <c r="EL764" s="726"/>
      <c r="EM764" s="726"/>
      <c r="EN764" s="726"/>
      <c r="EO764" s="726"/>
      <c r="EP764" s="726"/>
      <c r="EQ764" s="726"/>
      <c r="ER764" s="726"/>
      <c r="ES764" s="726"/>
      <c r="ET764" s="726"/>
      <c r="EU764" s="726"/>
      <c r="EV764" s="726"/>
      <c r="EW764" s="726"/>
      <c r="EX764" s="726"/>
      <c r="EY764" s="726"/>
      <c r="EZ764" s="726"/>
      <c r="FA764" s="726"/>
      <c r="FB764" s="726"/>
      <c r="FC764" s="726"/>
      <c r="FD764" s="726"/>
      <c r="FE764" s="726"/>
      <c r="FF764" s="726"/>
      <c r="FG764" s="726"/>
      <c r="FH764" s="726"/>
      <c r="FI764" s="726"/>
      <c r="FJ764" s="726"/>
      <c r="FK764" s="726"/>
      <c r="FL764" s="726"/>
      <c r="FM764" s="726"/>
      <c r="FN764" s="726"/>
      <c r="FO764" s="726"/>
      <c r="FP764" s="726"/>
      <c r="FQ764" s="726"/>
      <c r="FR764" s="726"/>
      <c r="FS764" s="726"/>
      <c r="FT764" s="726"/>
      <c r="FU764" s="726"/>
      <c r="FV764" s="726"/>
      <c r="FW764" s="726"/>
      <c r="FX764" s="726"/>
      <c r="FY764" s="726"/>
      <c r="FZ764" s="726"/>
      <c r="GA764" s="726"/>
      <c r="GB764" s="726"/>
      <c r="GC764" s="726"/>
      <c r="GD764" s="726"/>
      <c r="GE764" s="726"/>
      <c r="GF764" s="726"/>
      <c r="GG764" s="726"/>
      <c r="GH764" s="726"/>
      <c r="GI764" s="726"/>
      <c r="GJ764" s="726"/>
      <c r="GK764" s="726"/>
      <c r="GL764" s="726"/>
      <c r="GM764" s="726"/>
      <c r="GN764" s="726"/>
      <c r="GO764" s="726"/>
      <c r="GP764" s="726"/>
      <c r="GQ764" s="726"/>
      <c r="GR764" s="726"/>
      <c r="GS764" s="726"/>
      <c r="GT764" s="726"/>
      <c r="GU764" s="726"/>
      <c r="GV764" s="726"/>
      <c r="GW764" s="726"/>
      <c r="GX764" s="726"/>
      <c r="GY764" s="726"/>
      <c r="GZ764" s="726"/>
      <c r="HA764" s="726"/>
      <c r="HB764" s="726"/>
      <c r="HC764" s="726"/>
      <c r="HD764" s="726"/>
      <c r="HE764" s="726"/>
      <c r="HF764" s="726"/>
      <c r="HG764" s="726"/>
      <c r="HH764" s="726"/>
      <c r="HI764" s="726"/>
      <c r="HJ764" s="726"/>
      <c r="HK764" s="726"/>
      <c r="HL764" s="726"/>
      <c r="HM764" s="726"/>
      <c r="HN764" s="726"/>
      <c r="HO764" s="726"/>
      <c r="HP764" s="726"/>
      <c r="HQ764" s="726"/>
      <c r="HR764" s="726"/>
      <c r="HS764" s="726"/>
      <c r="HT764" s="726"/>
      <c r="HU764" s="726"/>
      <c r="HV764" s="726"/>
      <c r="HW764" s="726"/>
      <c r="HX764" s="726"/>
      <c r="HY764" s="726"/>
      <c r="HZ764" s="726"/>
      <c r="IA764" s="726"/>
      <c r="IB764" s="726"/>
      <c r="IC764" s="726"/>
      <c r="ID764" s="726"/>
      <c r="IE764" s="726"/>
      <c r="IF764" s="726"/>
      <c r="IG764" s="726"/>
      <c r="IH764" s="726"/>
      <c r="II764" s="726"/>
      <c r="IJ764" s="726"/>
      <c r="IK764" s="726"/>
      <c r="IL764" s="726"/>
      <c r="IM764" s="726"/>
      <c r="IN764" s="726"/>
      <c r="IO764" s="726"/>
      <c r="IP764" s="726"/>
      <c r="IQ764" s="726"/>
      <c r="IR764" s="726"/>
      <c r="IS764" s="726"/>
      <c r="IT764" s="726"/>
      <c r="IU764" s="726"/>
      <c r="IV764" s="726"/>
      <c r="IW764" s="726"/>
      <c r="IX764" s="726"/>
      <c r="IY764" s="726"/>
      <c r="IZ764" s="726"/>
      <c r="JA764" s="726"/>
      <c r="JB764" s="726"/>
      <c r="JC764" s="726"/>
      <c r="JD764" s="726"/>
      <c r="JE764" s="726"/>
      <c r="JF764" s="726"/>
      <c r="JG764" s="726"/>
      <c r="JH764" s="726"/>
      <c r="JI764" s="726"/>
      <c r="JJ764" s="726"/>
      <c r="JK764" s="726"/>
      <c r="JL764" s="726"/>
      <c r="JM764" s="726"/>
      <c r="JN764" s="726"/>
      <c r="JO764" s="726"/>
      <c r="JP764" s="726"/>
      <c r="JQ764" s="726"/>
      <c r="JR764" s="726"/>
      <c r="JS764" s="726"/>
      <c r="JT764" s="726"/>
      <c r="JU764" s="726"/>
      <c r="JV764" s="726"/>
      <c r="JW764" s="726"/>
      <c r="JX764" s="726"/>
      <c r="JY764" s="726"/>
      <c r="JZ764" s="726"/>
      <c r="KA764" s="726"/>
      <c r="KB764" s="726"/>
      <c r="KC764" s="726"/>
      <c r="KD764" s="726"/>
      <c r="KE764" s="726"/>
      <c r="KF764" s="726"/>
      <c r="KG764" s="726"/>
      <c r="KH764" s="726"/>
      <c r="KI764" s="726"/>
      <c r="KJ764" s="726"/>
      <c r="KK764" s="726"/>
      <c r="KL764" s="726"/>
      <c r="KM764" s="726"/>
      <c r="KN764" s="726"/>
      <c r="KO764" s="726"/>
      <c r="KP764" s="726"/>
      <c r="KQ764" s="726"/>
      <c r="KR764" s="726"/>
      <c r="KS764" s="726"/>
      <c r="KT764" s="726"/>
      <c r="KU764" s="726"/>
      <c r="KV764" s="726"/>
      <c r="KW764" s="726"/>
      <c r="KX764" s="726"/>
      <c r="KY764" s="726"/>
      <c r="KZ764" s="726"/>
      <c r="LA764" s="726"/>
      <c r="LB764" s="726"/>
      <c r="LC764" s="726"/>
      <c r="LD764" s="726"/>
      <c r="LE764" s="726"/>
      <c r="LF764" s="726"/>
      <c r="LG764" s="726"/>
      <c r="LH764" s="726"/>
      <c r="LI764" s="726"/>
      <c r="LJ764" s="726"/>
      <c r="LK764" s="726"/>
      <c r="LL764" s="726"/>
      <c r="LM764" s="726"/>
      <c r="LN764" s="726"/>
      <c r="LO764" s="726"/>
      <c r="LP764" s="726"/>
      <c r="LQ764" s="726"/>
      <c r="LR764" s="726"/>
      <c r="LS764" s="726"/>
      <c r="LT764" s="726"/>
      <c r="LU764" s="726"/>
      <c r="LV764" s="726"/>
      <c r="LW764" s="726"/>
      <c r="LX764" s="726"/>
      <c r="LY764" s="726"/>
      <c r="LZ764" s="726"/>
      <c r="MA764" s="726"/>
      <c r="MB764" s="726"/>
      <c r="MC764" s="726"/>
      <c r="MD764" s="726"/>
      <c r="ME764" s="726"/>
      <c r="MF764" s="726"/>
      <c r="MG764" s="726"/>
      <c r="MH764" s="726"/>
      <c r="MI764" s="726"/>
      <c r="MJ764" s="726"/>
      <c r="MK764" s="726"/>
      <c r="ML764" s="726"/>
      <c r="MM764" s="726"/>
      <c r="MN764" s="726"/>
      <c r="MO764" s="726"/>
      <c r="MP764" s="726"/>
      <c r="MQ764" s="726"/>
      <c r="MR764" s="726"/>
      <c r="MS764" s="726"/>
      <c r="MT764" s="726"/>
      <c r="MU764" s="726"/>
      <c r="MV764" s="726"/>
      <c r="MW764" s="726"/>
      <c r="MX764" s="726"/>
      <c r="MY764" s="726"/>
      <c r="MZ764" s="726"/>
      <c r="NA764" s="726"/>
      <c r="NB764" s="726"/>
      <c r="NC764" s="726"/>
      <c r="ND764" s="726"/>
      <c r="NE764" s="726"/>
      <c r="NF764" s="726"/>
      <c r="NG764" s="726"/>
      <c r="NH764" s="726"/>
      <c r="NI764" s="726"/>
      <c r="NJ764" s="726"/>
      <c r="NK764" s="726"/>
      <c r="NL764" s="726"/>
      <c r="NM764" s="726"/>
      <c r="NN764" s="726"/>
      <c r="NO764" s="726"/>
      <c r="NP764" s="726"/>
      <c r="NQ764" s="726"/>
      <c r="NR764" s="726"/>
      <c r="NS764" s="726"/>
      <c r="NT764" s="726"/>
      <c r="NU764" s="726"/>
      <c r="NV764" s="726"/>
      <c r="NW764" s="726"/>
      <c r="NX764" s="726"/>
      <c r="NY764" s="726"/>
      <c r="NZ764" s="726"/>
      <c r="OA764" s="726"/>
      <c r="OB764" s="726"/>
      <c r="OC764" s="726"/>
      <c r="OD764" s="726"/>
      <c r="OE764" s="726"/>
      <c r="OF764" s="726"/>
      <c r="OG764" s="726"/>
      <c r="OH764" s="726"/>
      <c r="OI764" s="726"/>
      <c r="OJ764" s="726"/>
      <c r="OK764" s="726"/>
      <c r="OL764" s="726"/>
      <c r="OM764" s="726"/>
      <c r="ON764" s="726"/>
      <c r="OO764" s="726"/>
      <c r="OP764" s="726"/>
      <c r="OQ764" s="726"/>
      <c r="OR764" s="726"/>
      <c r="OS764" s="726"/>
      <c r="OT764" s="726"/>
      <c r="OU764" s="726"/>
      <c r="OV764" s="726"/>
      <c r="OW764" s="726"/>
      <c r="OX764" s="726"/>
      <c r="OY764" s="726"/>
      <c r="OZ764" s="726"/>
      <c r="PA764" s="726"/>
      <c r="PB764" s="726"/>
      <c r="PC764" s="726"/>
      <c r="PD764" s="726"/>
      <c r="PE764" s="726"/>
      <c r="PF764" s="726"/>
      <c r="PG764" s="726"/>
      <c r="PH764" s="726"/>
      <c r="PI764" s="726"/>
      <c r="PJ764" s="726"/>
      <c r="PK764" s="726"/>
      <c r="PL764" s="726"/>
      <c r="PM764" s="726"/>
      <c r="PN764" s="726"/>
      <c r="PO764" s="726"/>
      <c r="PP764" s="726"/>
      <c r="PQ764" s="726"/>
      <c r="PR764" s="726"/>
      <c r="PS764" s="726"/>
      <c r="PT764" s="726"/>
      <c r="PU764" s="726"/>
      <c r="PV764" s="726"/>
      <c r="PW764" s="726"/>
      <c r="PX764" s="726"/>
      <c r="PY764" s="726"/>
      <c r="PZ764" s="726"/>
      <c r="QA764" s="726"/>
      <c r="QB764" s="726"/>
      <c r="QC764" s="726"/>
      <c r="QD764" s="726"/>
      <c r="QE764" s="726"/>
      <c r="QF764" s="726"/>
      <c r="QG764" s="726"/>
      <c r="QH764" s="726"/>
      <c r="QI764" s="726"/>
      <c r="QJ764" s="726"/>
      <c r="QK764" s="726"/>
      <c r="QL764" s="726"/>
      <c r="QM764" s="726"/>
      <c r="QN764" s="726"/>
      <c r="QO764" s="726"/>
      <c r="QP764" s="726"/>
      <c r="QQ764" s="726"/>
      <c r="QR764" s="726"/>
      <c r="QS764" s="726"/>
      <c r="QT764" s="726"/>
      <c r="QU764" s="726"/>
      <c r="QV764" s="726"/>
      <c r="QW764" s="726"/>
      <c r="QX764" s="726"/>
      <c r="QY764" s="726"/>
      <c r="QZ764" s="726"/>
      <c r="RA764" s="726"/>
      <c r="RB764" s="726"/>
      <c r="RC764" s="726"/>
      <c r="RD764" s="726"/>
      <c r="RE764" s="726"/>
      <c r="RF764" s="726"/>
      <c r="RG764" s="726"/>
      <c r="RH764" s="726"/>
      <c r="RI764" s="726"/>
      <c r="RJ764" s="726"/>
      <c r="RK764" s="726"/>
      <c r="RL764" s="726"/>
      <c r="RM764" s="726"/>
      <c r="RN764" s="726"/>
      <c r="RO764" s="726"/>
      <c r="RP764" s="726"/>
      <c r="RQ764" s="726"/>
      <c r="RR764" s="726"/>
      <c r="RS764" s="726"/>
      <c r="RT764" s="726"/>
      <c r="RU764" s="726"/>
      <c r="RV764" s="726"/>
      <c r="RW764" s="726"/>
      <c r="RX764" s="726"/>
      <c r="RY764" s="726"/>
      <c r="RZ764" s="726"/>
      <c r="SA764" s="726"/>
      <c r="SB764" s="726"/>
      <c r="SC764" s="726"/>
      <c r="SD764" s="726"/>
      <c r="SE764" s="726"/>
      <c r="SF764" s="726"/>
      <c r="SG764" s="726"/>
      <c r="SH764" s="726"/>
      <c r="SI764" s="726"/>
      <c r="SJ764" s="726"/>
      <c r="SK764" s="726"/>
      <c r="SL764" s="726"/>
      <c r="SM764" s="726"/>
      <c r="SN764" s="726"/>
      <c r="SO764" s="726"/>
      <c r="SP764" s="726"/>
      <c r="SQ764" s="726"/>
      <c r="SR764" s="726"/>
      <c r="SS764" s="726"/>
      <c r="ST764" s="726"/>
      <c r="SU764" s="726"/>
      <c r="SV764" s="726"/>
      <c r="SW764" s="726"/>
      <c r="SX764" s="726"/>
      <c r="SY764" s="726"/>
      <c r="SZ764" s="726"/>
      <c r="TA764" s="726"/>
      <c r="TB764" s="726"/>
      <c r="TC764" s="726"/>
      <c r="TD764" s="726"/>
      <c r="TE764" s="726"/>
      <c r="TF764" s="726"/>
      <c r="TG764" s="726"/>
      <c r="TH764" s="726"/>
      <c r="TI764" s="726"/>
      <c r="TJ764" s="726"/>
      <c r="TK764" s="726"/>
      <c r="TL764" s="726"/>
      <c r="TM764" s="726"/>
      <c r="TN764" s="726"/>
      <c r="TO764" s="726"/>
      <c r="TP764" s="726"/>
      <c r="TQ764" s="726"/>
      <c r="TR764" s="726"/>
      <c r="TS764" s="726"/>
      <c r="TT764" s="726"/>
      <c r="TU764" s="726"/>
      <c r="TV764" s="726"/>
      <c r="TW764" s="726"/>
      <c r="TX764" s="726"/>
      <c r="TY764" s="726"/>
      <c r="TZ764" s="726"/>
      <c r="UA764" s="726"/>
      <c r="UB764" s="726"/>
      <c r="UC764" s="726"/>
      <c r="UD764" s="726"/>
      <c r="UE764" s="726"/>
      <c r="UF764" s="726"/>
      <c r="UG764" s="726"/>
      <c r="UH764" s="726"/>
      <c r="UI764" s="726"/>
      <c r="UJ764" s="726"/>
      <c r="UK764" s="726"/>
      <c r="UL764" s="726"/>
      <c r="UM764" s="726"/>
      <c r="UN764" s="726"/>
      <c r="UO764" s="726"/>
      <c r="UP764" s="726"/>
      <c r="UQ764" s="726"/>
      <c r="UR764" s="726"/>
      <c r="US764" s="726"/>
      <c r="UT764" s="726"/>
      <c r="UU764" s="726"/>
      <c r="UV764" s="726"/>
      <c r="UW764" s="726"/>
      <c r="UX764" s="726"/>
      <c r="UY764" s="726"/>
      <c r="UZ764" s="726"/>
      <c r="VA764" s="726"/>
      <c r="VB764" s="726"/>
      <c r="VC764" s="726"/>
      <c r="VD764" s="726"/>
      <c r="VE764" s="726"/>
      <c r="VF764" s="726"/>
      <c r="VG764" s="726"/>
      <c r="VH764" s="726"/>
      <c r="VI764" s="726"/>
      <c r="VJ764" s="726"/>
      <c r="VK764" s="726"/>
      <c r="VL764" s="726"/>
      <c r="VM764" s="726"/>
      <c r="VN764" s="726"/>
      <c r="VO764" s="726"/>
      <c r="VP764" s="726"/>
      <c r="VQ764" s="726"/>
      <c r="VR764" s="726"/>
      <c r="VS764" s="726"/>
      <c r="VT764" s="726"/>
      <c r="VU764" s="726"/>
      <c r="VV764" s="726"/>
      <c r="VW764" s="726"/>
      <c r="VX764" s="726"/>
      <c r="VY764" s="726"/>
      <c r="VZ764" s="726"/>
      <c r="WA764" s="726"/>
      <c r="WB764" s="726"/>
      <c r="WC764" s="726"/>
      <c r="WD764" s="726"/>
      <c r="WE764" s="726"/>
      <c r="WF764" s="726"/>
      <c r="WG764" s="726"/>
      <c r="WH764" s="726"/>
      <c r="WI764" s="726"/>
      <c r="WJ764" s="726"/>
      <c r="WK764" s="726"/>
      <c r="WL764" s="726"/>
      <c r="WM764" s="726"/>
      <c r="WN764" s="726"/>
      <c r="WO764" s="726"/>
      <c r="WP764" s="726"/>
      <c r="WQ764" s="726"/>
      <c r="WR764" s="726"/>
      <c r="WS764" s="726"/>
      <c r="WT764" s="726"/>
      <c r="WU764" s="726"/>
      <c r="WV764" s="726"/>
      <c r="WW764" s="726"/>
      <c r="WX764" s="726"/>
      <c r="WY764" s="726"/>
      <c r="WZ764" s="726"/>
      <c r="XA764" s="726"/>
      <c r="XB764" s="726"/>
      <c r="XC764" s="726"/>
      <c r="XD764" s="726"/>
      <c r="XE764" s="726"/>
      <c r="XF764" s="726"/>
      <c r="XG764" s="726"/>
      <c r="XH764" s="726"/>
      <c r="XI764" s="726"/>
      <c r="XJ764" s="726"/>
      <c r="XK764" s="726"/>
      <c r="XL764" s="726"/>
      <c r="XM764" s="726"/>
      <c r="XN764" s="726"/>
      <c r="XO764" s="726"/>
      <c r="XP764" s="726"/>
      <c r="XQ764" s="726"/>
      <c r="XR764" s="726"/>
      <c r="XS764" s="726"/>
      <c r="XT764" s="726"/>
      <c r="XU764" s="726"/>
      <c r="XV764" s="726"/>
      <c r="XW764" s="726"/>
      <c r="XX764" s="726"/>
      <c r="XY764" s="726"/>
      <c r="XZ764" s="726"/>
      <c r="YA764" s="726"/>
      <c r="YB764" s="726"/>
      <c r="YC764" s="726"/>
      <c r="YD764" s="726"/>
      <c r="YE764" s="726"/>
      <c r="YF764" s="726"/>
      <c r="YG764" s="726"/>
      <c r="YH764" s="726"/>
      <c r="YI764" s="726"/>
      <c r="YJ764" s="726"/>
      <c r="YK764" s="726"/>
      <c r="YL764" s="726"/>
      <c r="YM764" s="726"/>
      <c r="YN764" s="726"/>
      <c r="YO764" s="726"/>
      <c r="YP764" s="726"/>
      <c r="YQ764" s="726"/>
      <c r="YR764" s="726"/>
      <c r="YS764" s="726"/>
      <c r="YT764" s="726"/>
      <c r="YU764" s="726"/>
      <c r="YV764" s="726"/>
      <c r="YW764" s="726"/>
      <c r="YX764" s="726"/>
      <c r="YY764" s="726"/>
      <c r="YZ764" s="726"/>
      <c r="ZA764" s="726"/>
      <c r="ZB764" s="726"/>
      <c r="ZC764" s="726"/>
      <c r="ZD764" s="726"/>
      <c r="ZE764" s="726"/>
      <c r="ZF764" s="726"/>
      <c r="ZG764" s="726"/>
      <c r="ZH764" s="726"/>
      <c r="ZI764" s="726"/>
      <c r="ZJ764" s="726"/>
      <c r="ZK764" s="726"/>
      <c r="ZL764" s="726"/>
      <c r="ZM764" s="726"/>
      <c r="ZN764" s="726"/>
      <c r="ZO764" s="726"/>
      <c r="ZP764" s="726"/>
      <c r="ZQ764" s="726"/>
      <c r="ZR764" s="726"/>
      <c r="ZS764" s="726"/>
      <c r="ZT764" s="726"/>
      <c r="ZU764" s="726"/>
      <c r="ZV764" s="726"/>
      <c r="ZW764" s="726"/>
      <c r="ZX764" s="726"/>
      <c r="ZY764" s="726"/>
      <c r="ZZ764" s="726"/>
      <c r="AAA764" s="726"/>
      <c r="AAB764" s="726"/>
      <c r="AAC764" s="726"/>
      <c r="AAD764" s="726"/>
      <c r="AAE764" s="726"/>
      <c r="AAF764" s="726"/>
      <c r="AAG764" s="726"/>
      <c r="AAH764" s="726"/>
      <c r="AAI764" s="726"/>
      <c r="AAJ764" s="726"/>
      <c r="AAK764" s="726"/>
      <c r="AAL764" s="726"/>
      <c r="AAM764" s="726"/>
      <c r="AAN764" s="726"/>
      <c r="AAO764" s="726"/>
      <c r="AAP764" s="726"/>
      <c r="AAQ764" s="726"/>
      <c r="AAR764" s="726"/>
      <c r="AAS764" s="726"/>
      <c r="AAT764" s="726"/>
      <c r="AAU764" s="726"/>
      <c r="AAV764" s="726"/>
      <c r="AAW764" s="726"/>
      <c r="AAX764" s="726"/>
      <c r="AAY764" s="726"/>
      <c r="AAZ764" s="726"/>
      <c r="ABA764" s="726"/>
      <c r="ABB764" s="726"/>
      <c r="ABC764" s="726"/>
      <c r="ABD764" s="726"/>
      <c r="ABE764" s="726"/>
      <c r="ABF764" s="726"/>
      <c r="ABG764" s="726"/>
      <c r="ABH764" s="726"/>
      <c r="ABI764" s="726"/>
      <c r="ABJ764" s="726"/>
      <c r="ABK764" s="726"/>
      <c r="ABL764" s="726"/>
      <c r="ABM764" s="726"/>
      <c r="ABN764" s="726"/>
      <c r="ABO764" s="726"/>
      <c r="ABP764" s="726"/>
      <c r="ABQ764" s="726"/>
      <c r="ABR764" s="726"/>
      <c r="ABS764" s="726"/>
      <c r="ABT764" s="726"/>
      <c r="ABU764" s="726"/>
      <c r="ABV764" s="726"/>
      <c r="ABW764" s="726"/>
      <c r="ABX764" s="726"/>
      <c r="ABY764" s="726"/>
      <c r="ABZ764" s="726"/>
      <c r="ACA764" s="726"/>
      <c r="ACB764" s="726"/>
      <c r="ACC764" s="726"/>
      <c r="ACD764" s="726"/>
      <c r="ACE764" s="726"/>
      <c r="ACF764" s="726"/>
      <c r="ACG764" s="726"/>
      <c r="ACH764" s="726"/>
      <c r="ACI764" s="726"/>
      <c r="ACJ764" s="726"/>
      <c r="ACK764" s="726"/>
      <c r="ACL764" s="726"/>
      <c r="ACM764" s="726"/>
      <c r="ACN764" s="726"/>
      <c r="ACO764" s="726"/>
      <c r="ACP764" s="726"/>
      <c r="ACQ764" s="726"/>
      <c r="ACR764" s="726"/>
      <c r="ACS764" s="726"/>
      <c r="ACT764" s="726"/>
      <c r="ACU764" s="726"/>
      <c r="ACV764" s="726"/>
      <c r="ACW764" s="726"/>
      <c r="ACX764" s="726"/>
      <c r="ACY764" s="726"/>
      <c r="ACZ764" s="726"/>
      <c r="ADA764" s="726"/>
      <c r="ADB764" s="726"/>
      <c r="ADC764" s="726"/>
      <c r="ADD764" s="726"/>
      <c r="ADE764" s="726"/>
      <c r="ADF764" s="726"/>
      <c r="ADG764" s="726"/>
      <c r="ADH764" s="726"/>
      <c r="ADI764" s="726"/>
      <c r="ADJ764" s="726"/>
      <c r="ADK764" s="726"/>
      <c r="ADL764" s="726"/>
      <c r="ADM764" s="726"/>
      <c r="ADN764" s="726"/>
      <c r="ADO764" s="726"/>
      <c r="ADP764" s="726"/>
      <c r="ADQ764" s="726"/>
      <c r="ADR764" s="726"/>
      <c r="ADS764" s="726"/>
      <c r="ADT764" s="726"/>
      <c r="ADU764" s="726"/>
      <c r="ADV764" s="726"/>
      <c r="ADW764" s="726"/>
      <c r="ADX764" s="726"/>
      <c r="ADY764" s="726"/>
      <c r="ADZ764" s="726"/>
      <c r="AEA764" s="726"/>
      <c r="AEB764" s="726"/>
      <c r="AEC764" s="726"/>
      <c r="AED764" s="726"/>
      <c r="AEE764" s="726"/>
      <c r="AEF764" s="726"/>
      <c r="AEG764" s="726"/>
      <c r="AEH764" s="726"/>
      <c r="AEI764" s="726"/>
      <c r="AEJ764" s="726"/>
      <c r="AEK764" s="726"/>
      <c r="AEL764" s="726"/>
      <c r="AEM764" s="726"/>
      <c r="AEN764" s="726"/>
      <c r="AEO764" s="726"/>
      <c r="AEP764" s="726"/>
      <c r="AEQ764" s="726"/>
      <c r="AER764" s="726"/>
      <c r="AES764" s="726"/>
      <c r="AET764" s="726"/>
      <c r="AEU764" s="726"/>
      <c r="AEV764" s="726"/>
      <c r="AEW764" s="726"/>
      <c r="AEX764" s="726"/>
      <c r="AEY764" s="726"/>
      <c r="AEZ764" s="726"/>
      <c r="AFA764" s="726"/>
      <c r="AFB764" s="726"/>
      <c r="AFC764" s="726"/>
      <c r="AFD764" s="726"/>
      <c r="AFE764" s="726"/>
      <c r="AFF764" s="726"/>
      <c r="AFG764" s="726"/>
      <c r="AFH764" s="726"/>
      <c r="AFI764" s="726"/>
      <c r="AFJ764" s="726"/>
      <c r="AFK764" s="726"/>
      <c r="AFL764" s="726"/>
      <c r="AFM764" s="726"/>
      <c r="AFN764" s="726"/>
      <c r="AFO764" s="726"/>
      <c r="AFP764" s="726"/>
      <c r="AFQ764" s="726"/>
      <c r="AFR764" s="726"/>
      <c r="AFS764" s="726"/>
      <c r="AFT764" s="726"/>
      <c r="AFU764" s="726"/>
      <c r="AFV764" s="726"/>
      <c r="AFW764" s="726"/>
      <c r="AFX764" s="726"/>
      <c r="AFY764" s="726"/>
      <c r="AFZ764" s="726"/>
      <c r="AGA764" s="726"/>
      <c r="AGB764" s="726"/>
      <c r="AGC764" s="726"/>
      <c r="AGD764" s="726"/>
      <c r="AGE764" s="726"/>
      <c r="AGF764" s="726"/>
      <c r="AGG764" s="726"/>
      <c r="AGH764" s="726"/>
      <c r="AGI764" s="726"/>
      <c r="AGJ764" s="726"/>
      <c r="AGK764" s="726"/>
      <c r="AGL764" s="726"/>
      <c r="AGM764" s="726"/>
      <c r="AGN764" s="726"/>
      <c r="AGO764" s="726"/>
      <c r="AGP764" s="726"/>
      <c r="AGQ764" s="726"/>
      <c r="AGR764" s="726"/>
      <c r="AGS764" s="726"/>
      <c r="AGT764" s="726"/>
      <c r="AGU764" s="726"/>
      <c r="AGV764" s="726"/>
      <c r="AGW764" s="726"/>
      <c r="AGX764" s="726"/>
      <c r="AGY764" s="726"/>
      <c r="AGZ764" s="726"/>
      <c r="AHA764" s="726"/>
      <c r="AHB764" s="726"/>
      <c r="AHC764" s="726"/>
      <c r="AHD764" s="726"/>
      <c r="AHE764" s="726"/>
      <c r="AHF764" s="726"/>
      <c r="AHG764" s="726"/>
      <c r="AHH764" s="726"/>
      <c r="AHI764" s="726"/>
      <c r="AHJ764" s="726"/>
      <c r="AHK764" s="726"/>
      <c r="AHL764" s="726"/>
      <c r="AHM764" s="726"/>
      <c r="AHN764" s="726"/>
      <c r="AHO764" s="726"/>
      <c r="AHP764" s="726"/>
      <c r="AHQ764" s="726"/>
      <c r="AHR764" s="726"/>
      <c r="AHS764" s="726"/>
      <c r="AHT764" s="726"/>
      <c r="AHU764" s="726"/>
      <c r="AHV764" s="726"/>
      <c r="AHW764" s="726"/>
      <c r="AHX764" s="726"/>
      <c r="AHY764" s="726"/>
      <c r="AHZ764" s="726"/>
      <c r="AIA764" s="726"/>
      <c r="AIB764" s="726"/>
      <c r="AIC764" s="726"/>
      <c r="AID764" s="726"/>
      <c r="AIE764" s="726"/>
      <c r="AIF764" s="726"/>
      <c r="AIG764" s="726"/>
      <c r="AIH764" s="726"/>
      <c r="AII764" s="726"/>
      <c r="AIJ764" s="726"/>
      <c r="AIK764" s="726"/>
      <c r="AIL764" s="726"/>
      <c r="AIM764" s="726"/>
      <c r="AIN764" s="726"/>
      <c r="AIO764" s="726"/>
      <c r="AIP764" s="726"/>
      <c r="AIQ764" s="726"/>
      <c r="AIR764" s="726"/>
      <c r="AIS764" s="726"/>
      <c r="AIT764" s="726"/>
      <c r="AIU764" s="726"/>
      <c r="AIV764" s="726"/>
      <c r="AIW764" s="726"/>
      <c r="AIX764" s="726"/>
      <c r="AIY764" s="726"/>
      <c r="AIZ764" s="726"/>
      <c r="AJA764" s="726"/>
      <c r="AJB764" s="726"/>
      <c r="AJC764" s="726"/>
      <c r="AJD764" s="726"/>
      <c r="AJE764" s="726"/>
      <c r="AJF764" s="726"/>
      <c r="AJG764" s="726"/>
      <c r="AJH764" s="726"/>
      <c r="AJI764" s="726"/>
      <c r="AJJ764" s="726"/>
      <c r="AJK764" s="726"/>
      <c r="AJL764" s="726"/>
      <c r="AJM764" s="726"/>
      <c r="AJN764" s="726"/>
      <c r="AJO764" s="726"/>
      <c r="AJP764" s="726"/>
      <c r="AJQ764" s="726"/>
      <c r="AJR764" s="726"/>
      <c r="AJS764" s="726"/>
      <c r="AJT764" s="726"/>
      <c r="AJU764" s="726"/>
      <c r="AJV764" s="726"/>
      <c r="AJW764" s="726"/>
      <c r="AJX764" s="726"/>
      <c r="AJY764" s="726"/>
      <c r="AJZ764" s="726"/>
      <c r="AKA764" s="726"/>
      <c r="AKB764" s="726"/>
      <c r="AKC764" s="726"/>
      <c r="AKD764" s="726"/>
      <c r="AKE764" s="726"/>
      <c r="AKF764" s="726"/>
      <c r="AKG764" s="726"/>
      <c r="AKH764" s="726"/>
      <c r="AKI764" s="726"/>
      <c r="AKJ764" s="726"/>
      <c r="AKK764" s="726"/>
      <c r="AKL764" s="726"/>
      <c r="AKM764" s="726"/>
      <c r="AKN764" s="726"/>
      <c r="AKO764" s="726"/>
      <c r="AKP764" s="726"/>
      <c r="AKQ764" s="726"/>
      <c r="AKR764" s="726"/>
      <c r="AKS764" s="726"/>
      <c r="AKT764" s="726"/>
      <c r="AKU764" s="726"/>
      <c r="AKV764" s="726"/>
      <c r="AKW764" s="726"/>
      <c r="AKX764" s="726"/>
      <c r="AKY764" s="726"/>
      <c r="AKZ764" s="726"/>
      <c r="ALA764" s="726"/>
      <c r="ALB764" s="726"/>
      <c r="ALC764" s="726"/>
      <c r="ALD764" s="726"/>
      <c r="ALE764" s="726"/>
      <c r="ALF764" s="726"/>
      <c r="ALG764" s="726"/>
      <c r="ALH764" s="726"/>
      <c r="ALI764" s="726"/>
      <c r="ALJ764" s="726"/>
      <c r="ALK764" s="726"/>
      <c r="ALL764" s="726"/>
      <c r="ALM764" s="726"/>
      <c r="ALN764" s="726"/>
      <c r="ALO764" s="726"/>
      <c r="ALP764" s="726"/>
      <c r="ALQ764" s="726"/>
      <c r="ALR764" s="726"/>
      <c r="ALS764" s="726"/>
      <c r="ALT764" s="726"/>
      <c r="ALU764" s="726"/>
      <c r="ALV764" s="726"/>
      <c r="ALW764" s="726"/>
      <c r="ALX764" s="726"/>
      <c r="ALY764" s="726"/>
      <c r="ALZ764" s="726"/>
      <c r="AMA764" s="726"/>
      <c r="AMB764" s="726"/>
      <c r="AMC764" s="726"/>
      <c r="AMD764" s="726"/>
      <c r="AME764" s="726"/>
      <c r="AMF764" s="726"/>
      <c r="AMG764" s="726"/>
      <c r="AMH764" s="726"/>
      <c r="AMI764" s="726"/>
      <c r="AMJ764" s="726"/>
      <c r="AMK764" s="726"/>
      <c r="AML764" s="726"/>
      <c r="AMM764" s="726"/>
      <c r="AMN764" s="726"/>
      <c r="AMO764" s="726"/>
      <c r="AMP764" s="726"/>
      <c r="AMQ764" s="726"/>
      <c r="AMR764" s="726"/>
      <c r="AMS764" s="726"/>
      <c r="AMT764" s="726"/>
      <c r="AMU764" s="726"/>
      <c r="AMV764" s="726"/>
      <c r="AMW764" s="726"/>
      <c r="AMX764" s="726"/>
      <c r="AMY764" s="726"/>
      <c r="AMZ764" s="726"/>
      <c r="ANA764" s="726"/>
      <c r="ANB764" s="726"/>
      <c r="ANC764" s="726"/>
      <c r="AND764" s="726"/>
      <c r="ANE764" s="726"/>
      <c r="ANF764" s="726"/>
      <c r="ANG764" s="726"/>
      <c r="ANH764" s="726"/>
      <c r="ANI764" s="726"/>
      <c r="ANJ764" s="726"/>
      <c r="ANK764" s="726"/>
      <c r="ANL764" s="726"/>
      <c r="ANM764" s="726"/>
      <c r="ANN764" s="726"/>
      <c r="ANO764" s="726"/>
      <c r="ANP764" s="726"/>
      <c r="ANQ764" s="726"/>
      <c r="ANR764" s="726"/>
      <c r="ANS764" s="726"/>
      <c r="ANT764" s="726"/>
      <c r="ANU764" s="726"/>
      <c r="ANV764" s="726"/>
      <c r="ANW764" s="726"/>
      <c r="ANX764" s="726"/>
      <c r="ANY764" s="726"/>
      <c r="ANZ764" s="726"/>
      <c r="AOA764" s="726"/>
      <c r="AOB764" s="726"/>
      <c r="AOC764" s="726"/>
      <c r="AOD764" s="726"/>
      <c r="AOE764" s="726"/>
      <c r="AOF764" s="726"/>
      <c r="AOG764" s="726"/>
      <c r="AOH764" s="726"/>
      <c r="AOI764" s="726"/>
      <c r="AOJ764" s="726"/>
      <c r="AOK764" s="726"/>
      <c r="AOL764" s="726"/>
      <c r="AOM764" s="726"/>
      <c r="AON764" s="726"/>
      <c r="AOO764" s="726"/>
      <c r="AOP764" s="726"/>
      <c r="AOQ764" s="726"/>
      <c r="AOR764" s="726"/>
      <c r="AOS764" s="726"/>
      <c r="AOT764" s="726"/>
      <c r="AOU764" s="726"/>
      <c r="AOV764" s="726"/>
      <c r="AOW764" s="726"/>
      <c r="AOX764" s="726"/>
      <c r="AOY764" s="726"/>
      <c r="AOZ764" s="726"/>
      <c r="APA764" s="726"/>
      <c r="APB764" s="726"/>
      <c r="APC764" s="726"/>
      <c r="APD764" s="726"/>
      <c r="APE764" s="726"/>
      <c r="APF764" s="726"/>
      <c r="APG764" s="726"/>
      <c r="APH764" s="726"/>
      <c r="API764" s="726"/>
      <c r="APJ764" s="726"/>
      <c r="APK764" s="726"/>
      <c r="APL764" s="726"/>
      <c r="APM764" s="726"/>
      <c r="APN764" s="726"/>
      <c r="APO764" s="726"/>
      <c r="APP764" s="726"/>
      <c r="APQ764" s="726"/>
      <c r="APR764" s="726"/>
      <c r="APS764" s="726"/>
      <c r="APT764" s="726"/>
      <c r="APU764" s="726"/>
      <c r="APV764" s="726"/>
      <c r="APW764" s="726"/>
      <c r="APX764" s="726"/>
      <c r="APY764" s="726"/>
      <c r="APZ764" s="726"/>
      <c r="AQA764" s="726"/>
      <c r="AQB764" s="726"/>
      <c r="AQC764" s="726"/>
      <c r="AQD764" s="726"/>
      <c r="AQE764" s="726"/>
      <c r="AQF764" s="726"/>
      <c r="AQG764" s="726"/>
      <c r="AQH764" s="726"/>
      <c r="AQI764" s="726"/>
      <c r="AQJ764" s="726"/>
      <c r="AQK764" s="726"/>
      <c r="AQL764" s="726"/>
      <c r="AQM764" s="726"/>
      <c r="AQN764" s="726"/>
      <c r="AQO764" s="726"/>
      <c r="AQP764" s="726"/>
      <c r="AQQ764" s="726"/>
      <c r="AQR764" s="726"/>
      <c r="AQS764" s="726"/>
      <c r="AQT764" s="726"/>
      <c r="AQU764" s="726"/>
      <c r="AQV764" s="726"/>
      <c r="AQW764" s="726"/>
      <c r="AQX764" s="726"/>
      <c r="AQY764" s="726"/>
      <c r="AQZ764" s="726"/>
      <c r="ARA764" s="726"/>
      <c r="ARB764" s="726"/>
      <c r="ARC764" s="726"/>
      <c r="ARD764" s="726"/>
      <c r="ARE764" s="726"/>
      <c r="ARF764" s="726"/>
      <c r="ARG764" s="726"/>
      <c r="ARH764" s="726"/>
      <c r="ARI764" s="726"/>
      <c r="ARJ764" s="726"/>
      <c r="ARK764" s="726"/>
      <c r="ARL764" s="726"/>
      <c r="ARM764" s="726"/>
      <c r="ARN764" s="726"/>
      <c r="ARO764" s="726"/>
      <c r="ARP764" s="726"/>
      <c r="ARQ764" s="726"/>
      <c r="ARR764" s="726"/>
      <c r="ARS764" s="726"/>
      <c r="ART764" s="726"/>
      <c r="ARU764" s="726"/>
      <c r="ARV764" s="726"/>
      <c r="ARW764" s="726"/>
      <c r="ARX764" s="726"/>
      <c r="ARY764" s="726"/>
      <c r="ARZ764" s="726"/>
      <c r="ASA764" s="726"/>
      <c r="ASB764" s="726"/>
      <c r="ASC764" s="726"/>
      <c r="ASD764" s="726"/>
      <c r="ASE764" s="726"/>
      <c r="ASF764" s="726"/>
      <c r="ASG764" s="726"/>
      <c r="ASH764" s="726"/>
      <c r="ASI764" s="726"/>
      <c r="ASJ764" s="726"/>
      <c r="ASK764" s="726"/>
      <c r="ASL764" s="726"/>
      <c r="ASM764" s="726"/>
      <c r="ASN764" s="726"/>
      <c r="ASO764" s="726"/>
      <c r="ASP764" s="726"/>
      <c r="ASQ764" s="726"/>
      <c r="ASR764" s="726"/>
      <c r="ASS764" s="726"/>
      <c r="AST764" s="726"/>
      <c r="ASU764" s="726"/>
      <c r="ASV764" s="726"/>
      <c r="ASW764" s="726"/>
      <c r="ASX764" s="726"/>
      <c r="ASY764" s="726"/>
      <c r="ASZ764" s="726"/>
      <c r="ATA764" s="726"/>
      <c r="ATB764" s="726"/>
      <c r="ATC764" s="726"/>
      <c r="ATD764" s="726"/>
      <c r="ATE764" s="726"/>
      <c r="ATF764" s="726"/>
      <c r="ATG764" s="726"/>
      <c r="ATH764" s="726"/>
      <c r="ATI764" s="726"/>
      <c r="ATJ764" s="726"/>
      <c r="ATK764" s="726"/>
      <c r="ATL764" s="726"/>
      <c r="ATM764" s="726"/>
      <c r="ATN764" s="726"/>
      <c r="ATO764" s="726"/>
      <c r="ATP764" s="726"/>
      <c r="ATQ764" s="726"/>
      <c r="ATR764" s="726"/>
      <c r="ATS764" s="726"/>
      <c r="ATT764" s="726"/>
      <c r="ATU764" s="726"/>
      <c r="ATV764" s="726"/>
      <c r="ATW764" s="726"/>
      <c r="ATX764" s="726"/>
      <c r="ATY764" s="726"/>
      <c r="ATZ764" s="726"/>
      <c r="AUA764" s="726"/>
      <c r="AUB764" s="726"/>
      <c r="AUC764" s="726"/>
      <c r="AUD764" s="726"/>
      <c r="AUE764" s="726"/>
      <c r="AUF764" s="726"/>
      <c r="AUG764" s="726"/>
      <c r="AUH764" s="726"/>
      <c r="AUI764" s="726"/>
      <c r="AUJ764" s="726"/>
      <c r="AUK764" s="726"/>
      <c r="AUL764" s="726"/>
      <c r="AUM764" s="726"/>
      <c r="AUN764" s="726"/>
      <c r="AUO764" s="726"/>
      <c r="AUP764" s="726"/>
      <c r="AUQ764" s="726"/>
      <c r="AUR764" s="726"/>
      <c r="AUS764" s="726"/>
      <c r="AUT764" s="726"/>
      <c r="AUU764" s="726"/>
      <c r="AUV764" s="726"/>
      <c r="AUW764" s="726"/>
      <c r="AUX764" s="726"/>
      <c r="AUY764" s="726"/>
      <c r="AUZ764" s="726"/>
      <c r="AVA764" s="726"/>
      <c r="AVB764" s="726"/>
      <c r="AVC764" s="726"/>
      <c r="AVD764" s="726"/>
      <c r="AVE764" s="726"/>
      <c r="AVF764" s="726"/>
      <c r="AVG764" s="726"/>
      <c r="AVH764" s="726"/>
      <c r="AVI764" s="726"/>
      <c r="AVJ764" s="726"/>
      <c r="AVK764" s="726"/>
      <c r="AVL764" s="726"/>
      <c r="AVM764" s="726"/>
      <c r="AVN764" s="726"/>
      <c r="AVO764" s="726"/>
      <c r="AVP764" s="726"/>
      <c r="AVQ764" s="726"/>
      <c r="AVR764" s="726"/>
      <c r="AVS764" s="726"/>
      <c r="AVT764" s="726"/>
      <c r="AVU764" s="726"/>
      <c r="AVV764" s="726"/>
      <c r="AVW764" s="726"/>
      <c r="AVX764" s="726"/>
      <c r="AVY764" s="726"/>
      <c r="AVZ764" s="726"/>
      <c r="AWA764" s="726"/>
      <c r="AWB764" s="726"/>
      <c r="AWC764" s="726"/>
      <c r="AWD764" s="726"/>
      <c r="AWE764" s="726"/>
      <c r="AWF764" s="726"/>
      <c r="AWG764" s="726"/>
      <c r="AWH764" s="726"/>
      <c r="AWI764" s="726"/>
      <c r="AWJ764" s="726"/>
      <c r="AWK764" s="726"/>
      <c r="AWL764" s="726"/>
      <c r="AWM764" s="726"/>
      <c r="AWN764" s="726"/>
      <c r="AWO764" s="726"/>
      <c r="AWP764" s="726"/>
      <c r="AWQ764" s="726"/>
      <c r="AWR764" s="726"/>
      <c r="AWS764" s="726"/>
      <c r="AWT764" s="726"/>
      <c r="AWU764" s="726"/>
      <c r="AWV764" s="726"/>
      <c r="AWW764" s="726"/>
      <c r="AWX764" s="726"/>
      <c r="AWY764" s="726"/>
      <c r="AWZ764" s="726"/>
      <c r="AXA764" s="726"/>
      <c r="AXB764" s="726"/>
      <c r="AXC764" s="726"/>
      <c r="AXD764" s="726"/>
      <c r="AXE764" s="726"/>
      <c r="AXF764" s="726"/>
      <c r="AXG764" s="726"/>
      <c r="AXH764" s="726"/>
      <c r="AXI764" s="726"/>
      <c r="AXJ764" s="726"/>
      <c r="AXK764" s="726"/>
      <c r="AXL764" s="726"/>
      <c r="AXM764" s="726"/>
      <c r="AXN764" s="726"/>
      <c r="AXO764" s="726"/>
      <c r="AXP764" s="726"/>
      <c r="AXQ764" s="726"/>
      <c r="AXR764" s="726"/>
      <c r="AXS764" s="726"/>
      <c r="AXT764" s="726"/>
      <c r="AXU764" s="726"/>
      <c r="AXV764" s="726"/>
      <c r="AXW764" s="726"/>
      <c r="AXX764" s="726"/>
      <c r="AXY764" s="726"/>
      <c r="AXZ764" s="726"/>
      <c r="AYA764" s="726"/>
      <c r="AYB764" s="726"/>
      <c r="AYC764" s="726"/>
      <c r="AYD764" s="726"/>
      <c r="AYE764" s="726"/>
      <c r="AYF764" s="726"/>
      <c r="AYG764" s="726"/>
      <c r="AYH764" s="726"/>
      <c r="AYI764" s="726"/>
      <c r="AYJ764" s="726"/>
      <c r="AYK764" s="726"/>
      <c r="AYL764" s="726"/>
      <c r="AYM764" s="726"/>
      <c r="AYN764" s="726"/>
      <c r="AYO764" s="726"/>
      <c r="AYP764" s="726"/>
      <c r="AYQ764" s="726"/>
      <c r="AYR764" s="726"/>
      <c r="AYS764" s="726"/>
      <c r="AYT764" s="726"/>
      <c r="AYU764" s="726"/>
      <c r="AYV764" s="726"/>
      <c r="AYW764" s="726"/>
      <c r="AYX764" s="726"/>
      <c r="AYY764" s="726"/>
      <c r="AYZ764" s="726"/>
      <c r="AZA764" s="726"/>
      <c r="AZB764" s="726"/>
      <c r="AZC764" s="726"/>
      <c r="AZD764" s="726"/>
      <c r="AZE764" s="726"/>
      <c r="AZF764" s="726"/>
      <c r="AZG764" s="726"/>
      <c r="AZH764" s="726"/>
      <c r="AZI764" s="726"/>
      <c r="AZJ764" s="726"/>
      <c r="AZK764" s="726"/>
      <c r="AZL764" s="726"/>
      <c r="AZM764" s="726"/>
      <c r="AZN764" s="726"/>
      <c r="AZO764" s="726"/>
      <c r="AZP764" s="726"/>
      <c r="AZQ764" s="726"/>
      <c r="AZR764" s="726"/>
      <c r="AZS764" s="726"/>
      <c r="AZT764" s="726"/>
      <c r="AZU764" s="726"/>
      <c r="AZV764" s="726"/>
      <c r="AZW764" s="726"/>
      <c r="AZX764" s="726"/>
      <c r="AZY764" s="726"/>
      <c r="AZZ764" s="726"/>
      <c r="BAA764" s="726"/>
      <c r="BAB764" s="726"/>
      <c r="BAC764" s="726"/>
      <c r="BAD764" s="726"/>
      <c r="BAE764" s="726"/>
      <c r="BAF764" s="726"/>
      <c r="BAG764" s="726"/>
      <c r="BAH764" s="726"/>
      <c r="BAI764" s="726"/>
      <c r="BAJ764" s="726"/>
      <c r="BAK764" s="726"/>
      <c r="BAL764" s="726"/>
      <c r="BAM764" s="726"/>
      <c r="BAN764" s="726"/>
      <c r="BAO764" s="726"/>
      <c r="BAP764" s="726"/>
      <c r="BAQ764" s="726"/>
      <c r="BAR764" s="726"/>
      <c r="BAS764" s="726"/>
      <c r="BAT764" s="726"/>
      <c r="BAU764" s="726"/>
      <c r="BAV764" s="726"/>
      <c r="BAW764" s="726"/>
      <c r="BAX764" s="726"/>
      <c r="BAY764" s="726"/>
      <c r="BAZ764" s="726"/>
      <c r="BBA764" s="726"/>
      <c r="BBB764" s="726"/>
      <c r="BBC764" s="726"/>
      <c r="BBD764" s="726"/>
      <c r="BBE764" s="726"/>
      <c r="BBF764" s="726"/>
      <c r="BBG764" s="726"/>
      <c r="BBH764" s="726"/>
      <c r="BBI764" s="726"/>
      <c r="BBJ764" s="726"/>
      <c r="BBK764" s="726"/>
      <c r="BBL764" s="726"/>
      <c r="BBM764" s="726"/>
      <c r="BBN764" s="726"/>
      <c r="BBO764" s="726"/>
      <c r="BBP764" s="726"/>
      <c r="BBQ764" s="726"/>
      <c r="BBR764" s="726"/>
      <c r="BBS764" s="726"/>
      <c r="BBT764" s="726"/>
      <c r="BBU764" s="726"/>
      <c r="BBV764" s="726"/>
      <c r="BBW764" s="726"/>
      <c r="BBX764" s="726"/>
      <c r="BBY764" s="726"/>
      <c r="BBZ764" s="726"/>
      <c r="BCA764" s="726"/>
      <c r="BCB764" s="726"/>
      <c r="BCC764" s="726"/>
      <c r="BCD764" s="726"/>
      <c r="BCE764" s="726"/>
      <c r="BCF764" s="726"/>
      <c r="BCG764" s="726"/>
      <c r="BCH764" s="726"/>
      <c r="BCI764" s="726"/>
      <c r="BCJ764" s="726"/>
      <c r="BCK764" s="726"/>
      <c r="BCL764" s="726"/>
      <c r="BCM764" s="726"/>
      <c r="BCN764" s="726"/>
      <c r="BCO764" s="726"/>
      <c r="BCP764" s="726"/>
      <c r="BCQ764" s="726"/>
      <c r="BCR764" s="726"/>
      <c r="BCS764" s="726"/>
      <c r="BCT764" s="726"/>
      <c r="BCU764" s="726"/>
      <c r="BCV764" s="726"/>
      <c r="BCW764" s="726"/>
      <c r="BCX764" s="726"/>
      <c r="BCY764" s="726"/>
      <c r="BCZ764" s="726"/>
      <c r="BDA764" s="726"/>
      <c r="BDB764" s="726"/>
      <c r="BDC764" s="726"/>
      <c r="BDD764" s="726"/>
      <c r="BDE764" s="726"/>
      <c r="BDF764" s="726"/>
      <c r="BDG764" s="726"/>
      <c r="BDH764" s="726"/>
      <c r="BDI764" s="726"/>
      <c r="BDJ764" s="726"/>
      <c r="BDK764" s="726"/>
      <c r="BDL764" s="726"/>
      <c r="BDM764" s="726"/>
      <c r="BDN764" s="726"/>
      <c r="BDO764" s="726"/>
      <c r="BDP764" s="726"/>
      <c r="BDQ764" s="726"/>
      <c r="BDR764" s="726"/>
      <c r="BDS764" s="726"/>
      <c r="BDT764" s="726"/>
      <c r="BDU764" s="726"/>
      <c r="BDV764" s="726"/>
      <c r="BDW764" s="726"/>
      <c r="BDX764" s="726"/>
      <c r="BDY764" s="726"/>
      <c r="BDZ764" s="726"/>
      <c r="BEA764" s="726"/>
      <c r="BEB764" s="726"/>
      <c r="BEC764" s="726"/>
      <c r="BED764" s="726"/>
      <c r="BEE764" s="726"/>
      <c r="BEF764" s="726"/>
      <c r="BEG764" s="726"/>
      <c r="BEH764" s="726"/>
      <c r="BEI764" s="726"/>
      <c r="BEJ764" s="726"/>
      <c r="BEK764" s="726"/>
      <c r="BEL764" s="726"/>
      <c r="BEM764" s="726"/>
      <c r="BEN764" s="726"/>
      <c r="BEO764" s="726"/>
      <c r="BEP764" s="726"/>
      <c r="BEQ764" s="726"/>
      <c r="BER764" s="726"/>
      <c r="BES764" s="726"/>
      <c r="BET764" s="726"/>
      <c r="BEU764" s="726"/>
      <c r="BEV764" s="726"/>
      <c r="BEW764" s="726"/>
      <c r="BEX764" s="726"/>
      <c r="BEY764" s="726"/>
      <c r="BEZ764" s="726"/>
      <c r="BFA764" s="726"/>
      <c r="BFB764" s="726"/>
      <c r="BFC764" s="726"/>
      <c r="BFD764" s="726"/>
      <c r="BFE764" s="726"/>
      <c r="BFF764" s="726"/>
      <c r="BFG764" s="726"/>
      <c r="BFH764" s="726"/>
      <c r="BFI764" s="726"/>
      <c r="BFJ764" s="726"/>
      <c r="BFK764" s="726"/>
      <c r="BFL764" s="726"/>
      <c r="BFM764" s="726"/>
      <c r="BFN764" s="726"/>
      <c r="BFO764" s="726"/>
      <c r="BFP764" s="726"/>
      <c r="BFQ764" s="726"/>
      <c r="BFR764" s="726"/>
      <c r="BFS764" s="726"/>
      <c r="BFT764" s="726"/>
      <c r="BFU764" s="726"/>
      <c r="BFV764" s="726"/>
      <c r="BFW764" s="726"/>
      <c r="BFX764" s="726"/>
      <c r="BFY764" s="726"/>
      <c r="BFZ764" s="726"/>
      <c r="BGA764" s="726"/>
      <c r="BGB764" s="726"/>
      <c r="BGC764" s="726"/>
      <c r="BGD764" s="726"/>
      <c r="BGE764" s="726"/>
      <c r="BGF764" s="726"/>
      <c r="BGG764" s="726"/>
      <c r="BGH764" s="726"/>
      <c r="BGI764" s="726"/>
      <c r="BGJ764" s="726"/>
      <c r="BGK764" s="726"/>
      <c r="BGL764" s="726"/>
      <c r="BGM764" s="726"/>
      <c r="BGN764" s="726"/>
      <c r="BGO764" s="726"/>
      <c r="BGP764" s="726"/>
      <c r="BGQ764" s="726"/>
      <c r="BGR764" s="726"/>
      <c r="BGS764" s="726"/>
      <c r="BGT764" s="726"/>
      <c r="BGU764" s="726"/>
      <c r="BGV764" s="726"/>
      <c r="BGW764" s="726"/>
      <c r="BGX764" s="726"/>
      <c r="BGY764" s="726"/>
      <c r="BGZ764" s="726"/>
      <c r="BHA764" s="726"/>
      <c r="BHB764" s="726"/>
      <c r="BHC764" s="726"/>
      <c r="BHD764" s="726"/>
      <c r="BHE764" s="726"/>
      <c r="BHF764" s="726"/>
      <c r="BHG764" s="726"/>
      <c r="BHH764" s="726"/>
      <c r="BHI764" s="726"/>
      <c r="BHJ764" s="726"/>
      <c r="BHK764" s="726"/>
      <c r="BHL764" s="726"/>
      <c r="BHM764" s="726"/>
      <c r="BHN764" s="726"/>
      <c r="BHO764" s="726"/>
      <c r="BHP764" s="726"/>
      <c r="BHQ764" s="726"/>
      <c r="BHR764" s="726"/>
      <c r="BHS764" s="726"/>
      <c r="BHT764" s="726"/>
      <c r="BHU764" s="726"/>
      <c r="BHV764" s="726"/>
      <c r="BHW764" s="726"/>
      <c r="BHX764" s="726"/>
      <c r="BHY764" s="726"/>
      <c r="BHZ764" s="726"/>
      <c r="BIA764" s="726"/>
      <c r="BIB764" s="726"/>
      <c r="BIC764" s="726"/>
      <c r="BID764" s="726"/>
      <c r="BIE764" s="726"/>
      <c r="BIF764" s="726"/>
      <c r="BIG764" s="726"/>
      <c r="BIH764" s="726"/>
      <c r="BII764" s="726"/>
      <c r="BIJ764" s="726"/>
      <c r="BIK764" s="726"/>
      <c r="BIL764" s="726"/>
      <c r="BIM764" s="726"/>
      <c r="BIN764" s="726"/>
      <c r="BIO764" s="726"/>
      <c r="BIP764" s="726"/>
      <c r="BIQ764" s="726"/>
      <c r="BIR764" s="726"/>
      <c r="BIS764" s="726"/>
      <c r="BIT764" s="726"/>
      <c r="BIU764" s="726"/>
      <c r="BIV764" s="726"/>
      <c r="BIW764" s="726"/>
      <c r="BIX764" s="726"/>
      <c r="BIY764" s="726"/>
      <c r="BIZ764" s="726"/>
      <c r="BJA764" s="726"/>
      <c r="BJB764" s="726"/>
      <c r="BJC764" s="726"/>
      <c r="BJD764" s="726"/>
      <c r="BJE764" s="726"/>
      <c r="BJF764" s="726"/>
      <c r="BJG764" s="726"/>
      <c r="BJH764" s="726"/>
      <c r="BJI764" s="726"/>
      <c r="BJJ764" s="726"/>
      <c r="BJK764" s="726"/>
      <c r="BJL764" s="726"/>
      <c r="BJM764" s="726"/>
      <c r="BJN764" s="726"/>
      <c r="BJO764" s="726"/>
      <c r="BJP764" s="726"/>
      <c r="BJQ764" s="726"/>
      <c r="BJR764" s="726"/>
      <c r="BJS764" s="726"/>
      <c r="BJT764" s="726"/>
      <c r="BJU764" s="726"/>
      <c r="BJV764" s="726"/>
      <c r="BJW764" s="726"/>
      <c r="BJX764" s="726"/>
      <c r="BJY764" s="726"/>
      <c r="BJZ764" s="726"/>
      <c r="BKA764" s="726"/>
      <c r="BKB764" s="726"/>
      <c r="BKC764" s="726"/>
      <c r="BKD764" s="726"/>
      <c r="BKE764" s="726"/>
      <c r="BKF764" s="726"/>
      <c r="BKG764" s="726"/>
      <c r="BKH764" s="726"/>
      <c r="BKI764" s="726"/>
      <c r="BKJ764" s="726"/>
      <c r="BKK764" s="726"/>
      <c r="BKL764" s="726"/>
      <c r="BKM764" s="726"/>
      <c r="BKN764" s="726"/>
      <c r="BKO764" s="726"/>
      <c r="BKP764" s="726"/>
      <c r="BKQ764" s="726"/>
      <c r="BKR764" s="726"/>
      <c r="BKS764" s="726"/>
      <c r="BKT764" s="726"/>
      <c r="BKU764" s="726"/>
      <c r="BKV764" s="726"/>
      <c r="BKW764" s="726"/>
      <c r="BKX764" s="726"/>
      <c r="BKY764" s="726"/>
      <c r="BKZ764" s="726"/>
      <c r="BLA764" s="726"/>
      <c r="BLB764" s="726"/>
      <c r="BLC764" s="726"/>
      <c r="BLD764" s="726"/>
      <c r="BLE764" s="726"/>
      <c r="BLF764" s="726"/>
      <c r="BLG764" s="726"/>
      <c r="BLH764" s="726"/>
      <c r="BLI764" s="726"/>
      <c r="BLJ764" s="726"/>
      <c r="BLK764" s="726"/>
      <c r="BLL764" s="726"/>
      <c r="BLM764" s="726"/>
      <c r="BLN764" s="726"/>
      <c r="BLO764" s="726"/>
      <c r="BLP764" s="726"/>
      <c r="BLQ764" s="726"/>
      <c r="BLR764" s="726"/>
      <c r="BLS764" s="726"/>
      <c r="BLT764" s="726"/>
      <c r="BLU764" s="726"/>
      <c r="BLV764" s="726"/>
      <c r="BLW764" s="726"/>
      <c r="BLX764" s="726"/>
      <c r="BLY764" s="726"/>
      <c r="BLZ764" s="726"/>
      <c r="BMA764" s="726"/>
      <c r="BMB764" s="726"/>
      <c r="BMC764" s="726"/>
      <c r="BMD764" s="726"/>
      <c r="BME764" s="726"/>
      <c r="BMF764" s="726"/>
      <c r="BMG764" s="726"/>
      <c r="BMH764" s="726"/>
      <c r="BMI764" s="726"/>
      <c r="BMJ764" s="726"/>
      <c r="BMK764" s="726"/>
      <c r="BML764" s="726"/>
      <c r="BMM764" s="726"/>
      <c r="BMN764" s="726"/>
      <c r="BMO764" s="726"/>
      <c r="BMP764" s="726"/>
      <c r="BMQ764" s="726"/>
      <c r="BMR764" s="726"/>
      <c r="BMS764" s="726"/>
      <c r="BMT764" s="726"/>
      <c r="BMU764" s="726"/>
      <c r="BMV764" s="726"/>
      <c r="BMW764" s="726"/>
      <c r="BMX764" s="726"/>
      <c r="BMY764" s="726"/>
      <c r="BMZ764" s="726"/>
      <c r="BNA764" s="726"/>
      <c r="BNB764" s="726"/>
      <c r="BNC764" s="726"/>
      <c r="BND764" s="726"/>
      <c r="BNE764" s="726"/>
      <c r="BNF764" s="726"/>
      <c r="BNG764" s="726"/>
      <c r="BNH764" s="726"/>
      <c r="BNI764" s="726"/>
      <c r="BNJ764" s="726"/>
      <c r="BNK764" s="726"/>
      <c r="BNL764" s="726"/>
      <c r="BNM764" s="726"/>
      <c r="BNN764" s="726"/>
      <c r="BNO764" s="726"/>
      <c r="BNP764" s="726"/>
      <c r="BNQ764" s="726"/>
      <c r="BNR764" s="726"/>
      <c r="BNS764" s="726"/>
      <c r="BNT764" s="726"/>
      <c r="BNU764" s="726"/>
      <c r="BNV764" s="726"/>
      <c r="BNW764" s="726"/>
      <c r="BNX764" s="726"/>
      <c r="BNY764" s="726"/>
      <c r="BNZ764" s="726"/>
      <c r="BOA764" s="726"/>
      <c r="BOB764" s="726"/>
      <c r="BOC764" s="726"/>
      <c r="BOD764" s="726"/>
      <c r="BOE764" s="726"/>
      <c r="BOF764" s="726"/>
      <c r="BOG764" s="726"/>
      <c r="BOH764" s="726"/>
      <c r="BOI764" s="726"/>
      <c r="BOJ764" s="726"/>
      <c r="BOK764" s="726"/>
      <c r="BOL764" s="726"/>
      <c r="BOM764" s="726"/>
      <c r="BON764" s="726"/>
      <c r="BOO764" s="726"/>
      <c r="BOP764" s="726"/>
      <c r="BOQ764" s="726"/>
      <c r="BOR764" s="726"/>
      <c r="BOS764" s="726"/>
      <c r="BOT764" s="726"/>
      <c r="BOU764" s="726"/>
      <c r="BOV764" s="726"/>
      <c r="BOW764" s="726"/>
      <c r="BOX764" s="726"/>
      <c r="BOY764" s="726"/>
      <c r="BOZ764" s="726"/>
      <c r="BPA764" s="726"/>
      <c r="BPB764" s="726"/>
      <c r="BPC764" s="726"/>
      <c r="BPD764" s="726"/>
      <c r="BPE764" s="726"/>
      <c r="BPF764" s="726"/>
      <c r="BPG764" s="726"/>
      <c r="BPH764" s="726"/>
      <c r="BPI764" s="726"/>
      <c r="BPJ764" s="726"/>
      <c r="BPK764" s="726"/>
      <c r="BPL764" s="726"/>
      <c r="BPM764" s="726"/>
      <c r="BPN764" s="726"/>
      <c r="BPO764" s="726"/>
      <c r="BPP764" s="726"/>
      <c r="BPQ764" s="726"/>
      <c r="BPR764" s="726"/>
      <c r="BPS764" s="726"/>
      <c r="BPT764" s="726"/>
      <c r="BPU764" s="726"/>
      <c r="BPV764" s="726"/>
      <c r="BPW764" s="726"/>
      <c r="BPX764" s="726"/>
      <c r="BPY764" s="726"/>
      <c r="BPZ764" s="726"/>
      <c r="BQA764" s="726"/>
      <c r="BQB764" s="726"/>
      <c r="BQC764" s="726"/>
      <c r="BQD764" s="726"/>
      <c r="BQE764" s="726"/>
      <c r="BQF764" s="726"/>
      <c r="BQG764" s="726"/>
      <c r="BQH764" s="726"/>
      <c r="BQI764" s="726"/>
      <c r="BQJ764" s="726"/>
      <c r="BQK764" s="726"/>
      <c r="BQL764" s="726"/>
      <c r="BQM764" s="726"/>
      <c r="BQN764" s="726"/>
      <c r="BQO764" s="726"/>
      <c r="BQP764" s="726"/>
      <c r="BQQ764" s="726"/>
      <c r="BQR764" s="726"/>
      <c r="BQS764" s="726"/>
      <c r="BQT764" s="726"/>
      <c r="BQU764" s="726"/>
      <c r="BQV764" s="726"/>
      <c r="BQW764" s="726"/>
      <c r="BQX764" s="726"/>
      <c r="BQY764" s="726"/>
      <c r="BQZ764" s="726"/>
      <c r="BRA764" s="726"/>
      <c r="BRB764" s="726"/>
      <c r="BRC764" s="726"/>
      <c r="BRD764" s="726"/>
      <c r="BRE764" s="726"/>
      <c r="BRF764" s="726"/>
      <c r="BRG764" s="726"/>
      <c r="BRH764" s="726"/>
      <c r="BRI764" s="726"/>
      <c r="BRJ764" s="726"/>
      <c r="BRK764" s="726"/>
      <c r="BRL764" s="726"/>
      <c r="BRM764" s="726"/>
      <c r="BRN764" s="726"/>
      <c r="BRO764" s="726"/>
      <c r="BRP764" s="726"/>
      <c r="BRQ764" s="726"/>
      <c r="BRR764" s="726"/>
      <c r="BRS764" s="726"/>
      <c r="BRT764" s="726"/>
      <c r="BRU764" s="726"/>
      <c r="BRV764" s="726"/>
      <c r="BRW764" s="726"/>
      <c r="BRX764" s="726"/>
      <c r="BRY764" s="726"/>
      <c r="BRZ764" s="726"/>
      <c r="BSA764" s="726"/>
      <c r="BSB764" s="726"/>
      <c r="BSC764" s="726"/>
      <c r="BSD764" s="726"/>
      <c r="BSE764" s="726"/>
      <c r="BSF764" s="726"/>
      <c r="BSG764" s="726"/>
      <c r="BSH764" s="726"/>
      <c r="BSI764" s="726"/>
      <c r="BSJ764" s="726"/>
      <c r="BSK764" s="726"/>
      <c r="BSL764" s="726"/>
      <c r="BSM764" s="726"/>
      <c r="BSN764" s="726"/>
      <c r="BSO764" s="726"/>
      <c r="BSP764" s="726"/>
      <c r="BSQ764" s="726"/>
      <c r="BSR764" s="726"/>
      <c r="BSS764" s="726"/>
      <c r="BST764" s="726"/>
      <c r="BSU764" s="726"/>
      <c r="BSV764" s="726"/>
      <c r="BSW764" s="726"/>
      <c r="BSX764" s="726"/>
      <c r="BSY764" s="726"/>
      <c r="BSZ764" s="726"/>
      <c r="BTA764" s="726"/>
      <c r="BTB764" s="726"/>
      <c r="BTC764" s="726"/>
      <c r="BTD764" s="726"/>
      <c r="BTE764" s="726"/>
      <c r="BTF764" s="726"/>
      <c r="BTG764" s="726"/>
      <c r="BTH764" s="726"/>
      <c r="BTI764" s="726"/>
      <c r="BTJ764" s="726"/>
      <c r="BTK764" s="726"/>
      <c r="BTL764" s="726"/>
      <c r="BTM764" s="726"/>
      <c r="BTN764" s="726"/>
      <c r="BTO764" s="726"/>
      <c r="BTP764" s="726"/>
      <c r="BTQ764" s="726"/>
      <c r="BTR764" s="726"/>
      <c r="BTS764" s="726"/>
      <c r="BTT764" s="726"/>
      <c r="BTU764" s="726"/>
      <c r="BTV764" s="726"/>
      <c r="BTW764" s="726"/>
      <c r="BTX764" s="726"/>
      <c r="BTY764" s="726"/>
      <c r="BTZ764" s="726"/>
      <c r="BUA764" s="726"/>
      <c r="BUB764" s="726"/>
      <c r="BUC764" s="726"/>
      <c r="BUD764" s="726"/>
      <c r="BUE764" s="726"/>
      <c r="BUF764" s="726"/>
      <c r="BUG764" s="726"/>
      <c r="BUH764" s="726"/>
      <c r="BUI764" s="726"/>
      <c r="BUJ764" s="726"/>
      <c r="BUK764" s="726"/>
      <c r="BUL764" s="726"/>
      <c r="BUM764" s="726"/>
      <c r="BUN764" s="726"/>
      <c r="BUO764" s="726"/>
      <c r="BUP764" s="726"/>
      <c r="BUQ764" s="726"/>
      <c r="BUR764" s="726"/>
      <c r="BUS764" s="726"/>
      <c r="BUT764" s="726"/>
      <c r="BUU764" s="726"/>
      <c r="BUV764" s="726"/>
      <c r="BUW764" s="726"/>
      <c r="BUX764" s="726"/>
      <c r="BUY764" s="726"/>
      <c r="BUZ764" s="726"/>
      <c r="BVA764" s="726"/>
      <c r="BVB764" s="726"/>
      <c r="BVC764" s="726"/>
      <c r="BVD764" s="726"/>
      <c r="BVE764" s="726"/>
      <c r="BVF764" s="726"/>
      <c r="BVG764" s="726"/>
      <c r="BVH764" s="726"/>
      <c r="BVI764" s="726"/>
      <c r="BVJ764" s="726"/>
      <c r="BVK764" s="726"/>
      <c r="BVL764" s="726"/>
      <c r="BVM764" s="726"/>
      <c r="BVN764" s="726"/>
      <c r="BVO764" s="726"/>
      <c r="BVP764" s="726"/>
      <c r="BVQ764" s="726"/>
      <c r="BVR764" s="726"/>
      <c r="BVS764" s="726"/>
      <c r="BVT764" s="726"/>
      <c r="BVU764" s="726"/>
      <c r="BVV764" s="726"/>
      <c r="BVW764" s="726"/>
      <c r="BVX764" s="726"/>
      <c r="BVY764" s="726"/>
      <c r="BVZ764" s="726"/>
      <c r="BWA764" s="726"/>
      <c r="BWB764" s="726"/>
      <c r="BWC764" s="726"/>
      <c r="BWD764" s="726"/>
      <c r="BWE764" s="726"/>
      <c r="BWF764" s="726"/>
      <c r="BWG764" s="726"/>
      <c r="BWH764" s="726"/>
      <c r="BWI764" s="726"/>
      <c r="BWJ764" s="726"/>
      <c r="BWK764" s="726"/>
      <c r="BWL764" s="726"/>
      <c r="BWM764" s="726"/>
      <c r="BWN764" s="726"/>
      <c r="BWO764" s="726"/>
      <c r="BWP764" s="726"/>
      <c r="BWQ764" s="726"/>
      <c r="BWR764" s="726"/>
      <c r="BWS764" s="726"/>
      <c r="BWT764" s="726"/>
      <c r="BWU764" s="726"/>
      <c r="BWV764" s="726"/>
      <c r="BWW764" s="726"/>
      <c r="BWX764" s="726"/>
      <c r="BWY764" s="726"/>
      <c r="BWZ764" s="726"/>
      <c r="BXA764" s="726"/>
      <c r="BXB764" s="726"/>
      <c r="BXC764" s="726"/>
      <c r="BXD764" s="726"/>
      <c r="BXE764" s="726"/>
      <c r="BXF764" s="726"/>
      <c r="BXG764" s="726"/>
      <c r="BXH764" s="726"/>
      <c r="BXI764" s="726"/>
      <c r="BXJ764" s="726"/>
      <c r="BXK764" s="726"/>
      <c r="BXL764" s="726"/>
      <c r="BXM764" s="726"/>
      <c r="BXN764" s="726"/>
      <c r="BXO764" s="726"/>
      <c r="BXP764" s="726"/>
      <c r="BXQ764" s="726"/>
      <c r="BXR764" s="726"/>
      <c r="BXS764" s="726"/>
      <c r="BXT764" s="726"/>
      <c r="BXU764" s="726"/>
      <c r="BXV764" s="726"/>
      <c r="BXW764" s="726"/>
      <c r="BXX764" s="726"/>
      <c r="BXY764" s="726"/>
      <c r="BXZ764" s="726"/>
      <c r="BYA764" s="726"/>
      <c r="BYB764" s="726"/>
      <c r="BYC764" s="726"/>
      <c r="BYD764" s="726"/>
      <c r="BYE764" s="726"/>
      <c r="BYF764" s="726"/>
      <c r="BYG764" s="726"/>
      <c r="BYH764" s="726"/>
      <c r="BYI764" s="726"/>
      <c r="BYJ764" s="726"/>
      <c r="BYK764" s="726"/>
      <c r="BYL764" s="726"/>
      <c r="BYM764" s="726"/>
      <c r="BYN764" s="726"/>
      <c r="BYO764" s="726"/>
      <c r="BYP764" s="726"/>
      <c r="BYQ764" s="726"/>
      <c r="BYR764" s="726"/>
      <c r="BYS764" s="726"/>
      <c r="BYT764" s="726"/>
      <c r="BYU764" s="726"/>
      <c r="BYV764" s="726"/>
      <c r="BYW764" s="726"/>
      <c r="BYX764" s="726"/>
      <c r="BYY764" s="726"/>
      <c r="BYZ764" s="726"/>
      <c r="BZA764" s="726"/>
      <c r="BZB764" s="726"/>
      <c r="BZC764" s="726"/>
      <c r="BZD764" s="726"/>
      <c r="BZE764" s="726"/>
      <c r="BZF764" s="726"/>
      <c r="BZG764" s="726"/>
      <c r="BZH764" s="726"/>
      <c r="BZI764" s="726"/>
      <c r="BZJ764" s="726"/>
      <c r="BZK764" s="726"/>
      <c r="BZL764" s="726"/>
      <c r="BZM764" s="726"/>
      <c r="BZN764" s="726"/>
      <c r="BZO764" s="726"/>
      <c r="BZP764" s="726"/>
      <c r="BZQ764" s="726"/>
      <c r="BZR764" s="726"/>
      <c r="BZS764" s="726"/>
      <c r="BZT764" s="726"/>
      <c r="BZU764" s="726"/>
      <c r="BZV764" s="726"/>
      <c r="BZW764" s="726"/>
      <c r="BZX764" s="726"/>
      <c r="BZY764" s="726"/>
      <c r="BZZ764" s="726"/>
      <c r="CAA764" s="726"/>
      <c r="CAB764" s="726"/>
      <c r="CAC764" s="726"/>
      <c r="CAD764" s="726"/>
      <c r="CAE764" s="726"/>
      <c r="CAF764" s="726"/>
      <c r="CAG764" s="726"/>
      <c r="CAH764" s="726"/>
      <c r="CAI764" s="726"/>
      <c r="CAJ764" s="726"/>
      <c r="CAK764" s="726"/>
      <c r="CAL764" s="726"/>
      <c r="CAM764" s="726"/>
      <c r="CAN764" s="726"/>
      <c r="CAO764" s="726"/>
      <c r="CAP764" s="726"/>
      <c r="CAQ764" s="726"/>
      <c r="CAR764" s="726"/>
      <c r="CAS764" s="726"/>
      <c r="CAT764" s="726"/>
      <c r="CAU764" s="726"/>
      <c r="CAV764" s="726"/>
      <c r="CAW764" s="726"/>
      <c r="CAX764" s="726"/>
      <c r="CAY764" s="726"/>
      <c r="CAZ764" s="726"/>
      <c r="CBA764" s="726"/>
      <c r="CBB764" s="726"/>
      <c r="CBC764" s="726"/>
      <c r="CBD764" s="726"/>
      <c r="CBE764" s="726"/>
      <c r="CBF764" s="726"/>
      <c r="CBG764" s="726"/>
      <c r="CBH764" s="726"/>
      <c r="CBI764" s="726"/>
      <c r="CBJ764" s="726"/>
      <c r="CBK764" s="726"/>
      <c r="CBL764" s="726"/>
      <c r="CBM764" s="726"/>
      <c r="CBN764" s="726"/>
      <c r="CBO764" s="726"/>
      <c r="CBP764" s="726"/>
      <c r="CBQ764" s="726"/>
      <c r="CBR764" s="726"/>
      <c r="CBS764" s="726"/>
      <c r="CBT764" s="726"/>
      <c r="CBU764" s="726"/>
      <c r="CBV764" s="726"/>
      <c r="CBW764" s="726"/>
      <c r="CBX764" s="726"/>
      <c r="CBY764" s="726"/>
      <c r="CBZ764" s="726"/>
      <c r="CCA764" s="726"/>
      <c r="CCB764" s="726"/>
      <c r="CCC764" s="726"/>
      <c r="CCD764" s="726"/>
      <c r="CCE764" s="726"/>
      <c r="CCF764" s="726"/>
      <c r="CCG764" s="726"/>
      <c r="CCH764" s="726"/>
      <c r="CCI764" s="726"/>
      <c r="CCJ764" s="726"/>
      <c r="CCK764" s="726"/>
      <c r="CCL764" s="726"/>
      <c r="CCM764" s="726"/>
      <c r="CCN764" s="726"/>
      <c r="CCO764" s="726"/>
      <c r="CCP764" s="726"/>
      <c r="CCQ764" s="726"/>
      <c r="CCR764" s="726"/>
      <c r="CCS764" s="726"/>
      <c r="CCT764" s="726"/>
      <c r="CCU764" s="726"/>
      <c r="CCV764" s="726"/>
      <c r="CCW764" s="726"/>
      <c r="CCX764" s="726"/>
      <c r="CCY764" s="726"/>
      <c r="CCZ764" s="726"/>
      <c r="CDA764" s="726"/>
      <c r="CDB764" s="726"/>
      <c r="CDC764" s="726"/>
      <c r="CDD764" s="726"/>
      <c r="CDE764" s="726"/>
      <c r="CDF764" s="726"/>
      <c r="CDG764" s="726"/>
      <c r="CDH764" s="726"/>
      <c r="CDI764" s="726"/>
      <c r="CDJ764" s="726"/>
      <c r="CDK764" s="726"/>
      <c r="CDL764" s="726"/>
      <c r="CDM764" s="726"/>
      <c r="CDN764" s="726"/>
      <c r="CDO764" s="726"/>
      <c r="CDP764" s="726"/>
      <c r="CDQ764" s="726"/>
      <c r="CDR764" s="726"/>
      <c r="CDS764" s="726"/>
      <c r="CDT764" s="726"/>
      <c r="CDU764" s="726"/>
      <c r="CDV764" s="726"/>
      <c r="CDW764" s="726"/>
      <c r="CDX764" s="726"/>
      <c r="CDY764" s="726"/>
      <c r="CDZ764" s="726"/>
      <c r="CEA764" s="726"/>
      <c r="CEB764" s="726"/>
      <c r="CEC764" s="726"/>
      <c r="CED764" s="726"/>
      <c r="CEE764" s="726"/>
      <c r="CEF764" s="726"/>
      <c r="CEG764" s="726"/>
      <c r="CEH764" s="726"/>
      <c r="CEI764" s="726"/>
      <c r="CEJ764" s="726"/>
      <c r="CEK764" s="726"/>
      <c r="CEL764" s="726"/>
      <c r="CEM764" s="726"/>
      <c r="CEN764" s="726"/>
      <c r="CEO764" s="726"/>
      <c r="CEP764" s="726"/>
      <c r="CEQ764" s="726"/>
      <c r="CER764" s="726"/>
      <c r="CES764" s="726"/>
      <c r="CET764" s="726"/>
      <c r="CEU764" s="726"/>
      <c r="CEV764" s="726"/>
      <c r="CEW764" s="726"/>
      <c r="CEX764" s="726"/>
      <c r="CEY764" s="726"/>
      <c r="CEZ764" s="726"/>
      <c r="CFA764" s="726"/>
      <c r="CFB764" s="726"/>
      <c r="CFC764" s="726"/>
      <c r="CFD764" s="726"/>
      <c r="CFE764" s="726"/>
      <c r="CFF764" s="726"/>
      <c r="CFG764" s="726"/>
      <c r="CFH764" s="726"/>
      <c r="CFI764" s="726"/>
      <c r="CFJ764" s="726"/>
      <c r="CFK764" s="726"/>
      <c r="CFL764" s="726"/>
      <c r="CFM764" s="726"/>
      <c r="CFN764" s="726"/>
      <c r="CFO764" s="726"/>
      <c r="CFP764" s="726"/>
      <c r="CFQ764" s="726"/>
      <c r="CFR764" s="726"/>
      <c r="CFS764" s="726"/>
      <c r="CFT764" s="726"/>
      <c r="CFU764" s="726"/>
      <c r="CFV764" s="726"/>
      <c r="CFW764" s="726"/>
      <c r="CFX764" s="726"/>
      <c r="CFY764" s="726"/>
      <c r="CFZ764" s="726"/>
      <c r="CGA764" s="726"/>
      <c r="CGB764" s="726"/>
      <c r="CGC764" s="726"/>
      <c r="CGD764" s="726"/>
      <c r="CGE764" s="726"/>
      <c r="CGF764" s="726"/>
      <c r="CGG764" s="726"/>
      <c r="CGH764" s="726"/>
      <c r="CGI764" s="726"/>
      <c r="CGJ764" s="726"/>
      <c r="CGK764" s="726"/>
      <c r="CGL764" s="726"/>
      <c r="CGM764" s="726"/>
      <c r="CGN764" s="726"/>
      <c r="CGO764" s="726"/>
      <c r="CGP764" s="726"/>
      <c r="CGQ764" s="726"/>
      <c r="CGR764" s="726"/>
      <c r="CGS764" s="726"/>
      <c r="CGT764" s="726"/>
      <c r="CGU764" s="726"/>
      <c r="CGV764" s="726"/>
      <c r="CGW764" s="726"/>
      <c r="CGX764" s="726"/>
      <c r="CGY764" s="726"/>
      <c r="CGZ764" s="726"/>
      <c r="CHA764" s="726"/>
      <c r="CHB764" s="726"/>
      <c r="CHC764" s="726"/>
      <c r="CHD764" s="726"/>
      <c r="CHE764" s="726"/>
      <c r="CHF764" s="726"/>
      <c r="CHG764" s="726"/>
      <c r="CHH764" s="726"/>
      <c r="CHI764" s="726"/>
      <c r="CHJ764" s="726"/>
      <c r="CHK764" s="726"/>
      <c r="CHL764" s="726"/>
      <c r="CHM764" s="726"/>
      <c r="CHN764" s="726"/>
      <c r="CHO764" s="726"/>
      <c r="CHP764" s="726"/>
      <c r="CHQ764" s="726"/>
      <c r="CHR764" s="726"/>
      <c r="CHS764" s="726"/>
      <c r="CHT764" s="726"/>
      <c r="CHU764" s="726"/>
      <c r="CHV764" s="726"/>
      <c r="CHW764" s="726"/>
      <c r="CHX764" s="726"/>
      <c r="CHY764" s="726"/>
      <c r="CHZ764" s="726"/>
      <c r="CIA764" s="726"/>
      <c r="CIB764" s="726"/>
      <c r="CIC764" s="726"/>
      <c r="CID764" s="726"/>
      <c r="CIE764" s="726"/>
      <c r="CIF764" s="726"/>
      <c r="CIG764" s="726"/>
      <c r="CIH764" s="726"/>
      <c r="CII764" s="726"/>
      <c r="CIJ764" s="726"/>
      <c r="CIK764" s="726"/>
      <c r="CIL764" s="726"/>
      <c r="CIM764" s="726"/>
      <c r="CIN764" s="726"/>
      <c r="CIO764" s="726"/>
      <c r="CIP764" s="726"/>
      <c r="CIQ764" s="726"/>
      <c r="CIR764" s="726"/>
      <c r="CIS764" s="726"/>
      <c r="CIT764" s="726"/>
      <c r="CIU764" s="726"/>
      <c r="CIV764" s="726"/>
      <c r="CIW764" s="726"/>
      <c r="CIX764" s="726"/>
      <c r="CIY764" s="726"/>
      <c r="CIZ764" s="726"/>
      <c r="CJA764" s="726"/>
      <c r="CJB764" s="726"/>
      <c r="CJC764" s="726"/>
      <c r="CJD764" s="726"/>
      <c r="CJE764" s="726"/>
      <c r="CJF764" s="726"/>
      <c r="CJG764" s="726"/>
      <c r="CJH764" s="726"/>
      <c r="CJI764" s="726"/>
      <c r="CJJ764" s="726"/>
      <c r="CJK764" s="726"/>
      <c r="CJL764" s="726"/>
      <c r="CJM764" s="726"/>
      <c r="CJN764" s="726"/>
      <c r="CJO764" s="726"/>
      <c r="CJP764" s="726"/>
      <c r="CJQ764" s="726"/>
      <c r="CJR764" s="726"/>
      <c r="CJS764" s="726"/>
      <c r="CJT764" s="726"/>
      <c r="CJU764" s="726"/>
      <c r="CJV764" s="726"/>
      <c r="CJW764" s="726"/>
      <c r="CJX764" s="726"/>
      <c r="CJY764" s="726"/>
      <c r="CJZ764" s="726"/>
      <c r="CKA764" s="726"/>
      <c r="CKB764" s="726"/>
      <c r="CKC764" s="726"/>
      <c r="CKD764" s="726"/>
      <c r="CKE764" s="726"/>
      <c r="CKF764" s="726"/>
      <c r="CKG764" s="726"/>
      <c r="CKH764" s="726"/>
      <c r="CKI764" s="726"/>
      <c r="CKJ764" s="726"/>
      <c r="CKK764" s="726"/>
      <c r="CKL764" s="726"/>
      <c r="CKM764" s="726"/>
      <c r="CKN764" s="726"/>
      <c r="CKO764" s="726"/>
      <c r="CKP764" s="726"/>
      <c r="CKQ764" s="726"/>
      <c r="CKR764" s="726"/>
      <c r="CKS764" s="726"/>
      <c r="CKT764" s="726"/>
      <c r="CKU764" s="726"/>
      <c r="CKV764" s="726"/>
      <c r="CKW764" s="726"/>
      <c r="CKX764" s="726"/>
      <c r="CKY764" s="726"/>
      <c r="CKZ764" s="726"/>
      <c r="CLA764" s="726"/>
      <c r="CLB764" s="726"/>
      <c r="CLC764" s="726"/>
      <c r="CLD764" s="726"/>
      <c r="CLE764" s="726"/>
      <c r="CLF764" s="726"/>
      <c r="CLG764" s="726"/>
      <c r="CLH764" s="726"/>
      <c r="CLI764" s="726"/>
      <c r="CLJ764" s="726"/>
      <c r="CLK764" s="726"/>
      <c r="CLL764" s="726"/>
      <c r="CLM764" s="726"/>
      <c r="CLN764" s="726"/>
      <c r="CLO764" s="726"/>
      <c r="CLP764" s="726"/>
      <c r="CLQ764" s="726"/>
      <c r="CLR764" s="726"/>
      <c r="CLS764" s="726"/>
      <c r="CLT764" s="726"/>
      <c r="CLU764" s="726"/>
      <c r="CLV764" s="726"/>
      <c r="CLW764" s="726"/>
      <c r="CLX764" s="726"/>
      <c r="CLY764" s="726"/>
      <c r="CLZ764" s="726"/>
      <c r="CMA764" s="726"/>
      <c r="CMB764" s="726"/>
      <c r="CMC764" s="726"/>
      <c r="CMD764" s="726"/>
      <c r="CME764" s="726"/>
      <c r="CMF764" s="726"/>
      <c r="CMG764" s="726"/>
      <c r="CMH764" s="726"/>
      <c r="CMI764" s="726"/>
      <c r="CMJ764" s="726"/>
      <c r="CMK764" s="726"/>
      <c r="CML764" s="726"/>
      <c r="CMM764" s="726"/>
      <c r="CMN764" s="726"/>
      <c r="CMO764" s="726"/>
      <c r="CMP764" s="726"/>
      <c r="CMQ764" s="726"/>
      <c r="CMR764" s="726"/>
      <c r="CMS764" s="726"/>
      <c r="CMT764" s="726"/>
      <c r="CMU764" s="726"/>
      <c r="CMV764" s="726"/>
      <c r="CMW764" s="726"/>
      <c r="CMX764" s="726"/>
      <c r="CMY764" s="726"/>
      <c r="CMZ764" s="726"/>
      <c r="CNA764" s="726"/>
      <c r="CNB764" s="726"/>
      <c r="CNC764" s="726"/>
      <c r="CND764" s="726"/>
      <c r="CNE764" s="726"/>
      <c r="CNF764" s="726"/>
      <c r="CNG764" s="726"/>
      <c r="CNH764" s="726"/>
      <c r="CNI764" s="726"/>
      <c r="CNJ764" s="726"/>
      <c r="CNK764" s="726"/>
      <c r="CNL764" s="726"/>
      <c r="CNM764" s="726"/>
      <c r="CNN764" s="726"/>
      <c r="CNO764" s="726"/>
      <c r="CNP764" s="726"/>
      <c r="CNQ764" s="726"/>
      <c r="CNR764" s="726"/>
      <c r="CNS764" s="726"/>
      <c r="CNT764" s="726"/>
      <c r="CNU764" s="726"/>
      <c r="CNV764" s="726"/>
      <c r="CNW764" s="726"/>
      <c r="CNX764" s="726"/>
      <c r="CNY764" s="726"/>
      <c r="CNZ764" s="726"/>
      <c r="COA764" s="726"/>
      <c r="COB764" s="726"/>
      <c r="COC764" s="726"/>
      <c r="COD764" s="726"/>
      <c r="COE764" s="726"/>
      <c r="COF764" s="726"/>
      <c r="COG764" s="726"/>
      <c r="COH764" s="726"/>
      <c r="COI764" s="726"/>
      <c r="COJ764" s="726"/>
      <c r="COK764" s="726"/>
      <c r="COL764" s="726"/>
      <c r="COM764" s="726"/>
      <c r="CON764" s="726"/>
      <c r="COO764" s="726"/>
      <c r="COP764" s="726"/>
      <c r="COQ764" s="726"/>
      <c r="COR764" s="726"/>
      <c r="COS764" s="726"/>
      <c r="COT764" s="726"/>
      <c r="COU764" s="726"/>
      <c r="COV764" s="726"/>
      <c r="COW764" s="726"/>
      <c r="COX764" s="726"/>
      <c r="COY764" s="726"/>
      <c r="COZ764" s="726"/>
      <c r="CPA764" s="726"/>
      <c r="CPB764" s="726"/>
      <c r="CPC764" s="726"/>
      <c r="CPD764" s="726"/>
      <c r="CPE764" s="726"/>
      <c r="CPF764" s="726"/>
      <c r="CPG764" s="726"/>
      <c r="CPH764" s="726"/>
      <c r="CPI764" s="726"/>
      <c r="CPJ764" s="726"/>
      <c r="CPK764" s="726"/>
      <c r="CPL764" s="726"/>
      <c r="CPM764" s="726"/>
      <c r="CPN764" s="726"/>
      <c r="CPO764" s="726"/>
      <c r="CPP764" s="726"/>
      <c r="CPQ764" s="726"/>
      <c r="CPR764" s="726"/>
      <c r="CPS764" s="726"/>
      <c r="CPT764" s="726"/>
      <c r="CPU764" s="726"/>
      <c r="CPV764" s="726"/>
      <c r="CPW764" s="726"/>
      <c r="CPX764" s="726"/>
      <c r="CPY764" s="726"/>
      <c r="CPZ764" s="726"/>
      <c r="CQA764" s="726"/>
      <c r="CQB764" s="726"/>
      <c r="CQC764" s="726"/>
      <c r="CQD764" s="726"/>
      <c r="CQE764" s="726"/>
      <c r="CQF764" s="726"/>
      <c r="CQG764" s="726"/>
      <c r="CQH764" s="726"/>
      <c r="CQI764" s="726"/>
      <c r="CQJ764" s="726"/>
      <c r="CQK764" s="726"/>
      <c r="CQL764" s="726"/>
      <c r="CQM764" s="726"/>
      <c r="CQN764" s="726"/>
      <c r="CQO764" s="726"/>
      <c r="CQP764" s="726"/>
      <c r="CQQ764" s="726"/>
      <c r="CQR764" s="726"/>
      <c r="CQS764" s="726"/>
      <c r="CQT764" s="726"/>
      <c r="CQU764" s="726"/>
      <c r="CQV764" s="726"/>
      <c r="CQW764" s="726"/>
      <c r="CQX764" s="726"/>
      <c r="CQY764" s="726"/>
      <c r="CQZ764" s="726"/>
      <c r="CRA764" s="726"/>
      <c r="CRB764" s="726"/>
      <c r="CRC764" s="726"/>
      <c r="CRD764" s="726"/>
      <c r="CRE764" s="726"/>
      <c r="CRF764" s="726"/>
      <c r="CRG764" s="726"/>
      <c r="CRH764" s="726"/>
      <c r="CRI764" s="726"/>
      <c r="CRJ764" s="726"/>
      <c r="CRK764" s="726"/>
      <c r="CRL764" s="726"/>
      <c r="CRM764" s="726"/>
      <c r="CRN764" s="726"/>
      <c r="CRO764" s="726"/>
      <c r="CRP764" s="726"/>
      <c r="CRQ764" s="726"/>
      <c r="CRR764" s="726"/>
      <c r="CRS764" s="726"/>
      <c r="CRT764" s="726"/>
      <c r="CRU764" s="726"/>
      <c r="CRV764" s="726"/>
      <c r="CRW764" s="726"/>
      <c r="CRX764" s="726"/>
      <c r="CRY764" s="726"/>
      <c r="CRZ764" s="726"/>
      <c r="CSA764" s="726"/>
      <c r="CSB764" s="726"/>
      <c r="CSC764" s="726"/>
      <c r="CSD764" s="726"/>
      <c r="CSE764" s="726"/>
      <c r="CSF764" s="726"/>
      <c r="CSG764" s="726"/>
      <c r="CSH764" s="726"/>
      <c r="CSI764" s="726"/>
      <c r="CSJ764" s="726"/>
      <c r="CSK764" s="726"/>
      <c r="CSL764" s="726"/>
      <c r="CSM764" s="726"/>
      <c r="CSN764" s="726"/>
      <c r="CSO764" s="726"/>
      <c r="CSP764" s="726"/>
      <c r="CSQ764" s="726"/>
      <c r="CSR764" s="726"/>
      <c r="CSS764" s="726"/>
      <c r="CST764" s="726"/>
      <c r="CSU764" s="726"/>
      <c r="CSV764" s="726"/>
      <c r="CSW764" s="726"/>
      <c r="CSX764" s="726"/>
      <c r="CSY764" s="726"/>
      <c r="CSZ764" s="726"/>
      <c r="CTA764" s="726"/>
      <c r="CTB764" s="726"/>
      <c r="CTC764" s="726"/>
      <c r="CTD764" s="726"/>
      <c r="CTE764" s="726"/>
      <c r="CTF764" s="726"/>
      <c r="CTG764" s="726"/>
      <c r="CTH764" s="726"/>
      <c r="CTI764" s="726"/>
      <c r="CTJ764" s="726"/>
      <c r="CTK764" s="726"/>
      <c r="CTL764" s="726"/>
      <c r="CTM764" s="726"/>
      <c r="CTN764" s="726"/>
      <c r="CTO764" s="726"/>
      <c r="CTP764" s="726"/>
      <c r="CTQ764" s="726"/>
      <c r="CTR764" s="726"/>
      <c r="CTS764" s="726"/>
      <c r="CTT764" s="726"/>
      <c r="CTU764" s="726"/>
      <c r="CTV764" s="726"/>
      <c r="CTW764" s="726"/>
      <c r="CTX764" s="726"/>
      <c r="CTY764" s="726"/>
      <c r="CTZ764" s="726"/>
      <c r="CUA764" s="726"/>
      <c r="CUB764" s="726"/>
      <c r="CUC764" s="726"/>
      <c r="CUD764" s="726"/>
      <c r="CUE764" s="726"/>
      <c r="CUF764" s="726"/>
      <c r="CUG764" s="726"/>
      <c r="CUH764" s="726"/>
      <c r="CUI764" s="726"/>
      <c r="CUJ764" s="726"/>
      <c r="CUK764" s="726"/>
      <c r="CUL764" s="726"/>
      <c r="CUM764" s="726"/>
      <c r="CUN764" s="726"/>
      <c r="CUO764" s="726"/>
      <c r="CUP764" s="726"/>
      <c r="CUQ764" s="726"/>
      <c r="CUR764" s="726"/>
      <c r="CUS764" s="726"/>
      <c r="CUT764" s="726"/>
      <c r="CUU764" s="726"/>
      <c r="CUV764" s="726"/>
      <c r="CUW764" s="726"/>
      <c r="CUX764" s="726"/>
      <c r="CUY764" s="726"/>
      <c r="CUZ764" s="726"/>
      <c r="CVA764" s="726"/>
      <c r="CVB764" s="726"/>
      <c r="CVC764" s="726"/>
      <c r="CVD764" s="726"/>
      <c r="CVE764" s="726"/>
      <c r="CVF764" s="726"/>
      <c r="CVG764" s="726"/>
      <c r="CVH764" s="726"/>
      <c r="CVI764" s="726"/>
      <c r="CVJ764" s="726"/>
      <c r="CVK764" s="726"/>
      <c r="CVL764" s="726"/>
      <c r="CVM764" s="726"/>
      <c r="CVN764" s="726"/>
      <c r="CVO764" s="726"/>
      <c r="CVP764" s="726"/>
      <c r="CVQ764" s="726"/>
      <c r="CVR764" s="726"/>
      <c r="CVS764" s="726"/>
      <c r="CVT764" s="726"/>
      <c r="CVU764" s="726"/>
      <c r="CVV764" s="726"/>
      <c r="CVW764" s="726"/>
      <c r="CVX764" s="726"/>
      <c r="CVY764" s="726"/>
      <c r="CVZ764" s="726"/>
      <c r="CWA764" s="726"/>
      <c r="CWB764" s="726"/>
      <c r="CWC764" s="726"/>
      <c r="CWD764" s="726"/>
      <c r="CWE764" s="726"/>
      <c r="CWF764" s="726"/>
      <c r="CWG764" s="726"/>
      <c r="CWH764" s="726"/>
      <c r="CWI764" s="726"/>
      <c r="CWJ764" s="726"/>
      <c r="CWK764" s="726"/>
      <c r="CWL764" s="726"/>
      <c r="CWM764" s="726"/>
      <c r="CWN764" s="726"/>
      <c r="CWO764" s="726"/>
      <c r="CWP764" s="726"/>
      <c r="CWQ764" s="726"/>
      <c r="CWR764" s="726"/>
      <c r="CWS764" s="726"/>
      <c r="CWT764" s="726"/>
      <c r="CWU764" s="726"/>
      <c r="CWV764" s="726"/>
      <c r="CWW764" s="726"/>
      <c r="CWX764" s="726"/>
      <c r="CWY764" s="726"/>
      <c r="CWZ764" s="726"/>
      <c r="CXA764" s="726"/>
      <c r="CXB764" s="726"/>
      <c r="CXC764" s="726"/>
      <c r="CXD764" s="726"/>
      <c r="CXE764" s="726"/>
      <c r="CXF764" s="726"/>
      <c r="CXG764" s="726"/>
      <c r="CXH764" s="726"/>
      <c r="CXI764" s="726"/>
      <c r="CXJ764" s="726"/>
      <c r="CXK764" s="726"/>
      <c r="CXL764" s="726"/>
      <c r="CXM764" s="726"/>
      <c r="CXN764" s="726"/>
      <c r="CXO764" s="726"/>
      <c r="CXP764" s="726"/>
      <c r="CXQ764" s="726"/>
      <c r="CXR764" s="726"/>
      <c r="CXS764" s="726"/>
      <c r="CXT764" s="726"/>
      <c r="CXU764" s="726"/>
      <c r="CXV764" s="726"/>
      <c r="CXW764" s="726"/>
      <c r="CXX764" s="726"/>
      <c r="CXY764" s="726"/>
      <c r="CXZ764" s="726"/>
      <c r="CYA764" s="726"/>
      <c r="CYB764" s="726"/>
      <c r="CYC764" s="726"/>
      <c r="CYD764" s="726"/>
      <c r="CYE764" s="726"/>
      <c r="CYF764" s="726"/>
      <c r="CYG764" s="726"/>
      <c r="CYH764" s="726"/>
      <c r="CYI764" s="726"/>
      <c r="CYJ764" s="726"/>
      <c r="CYK764" s="726"/>
      <c r="CYL764" s="726"/>
      <c r="CYM764" s="726"/>
      <c r="CYN764" s="726"/>
      <c r="CYO764" s="726"/>
      <c r="CYP764" s="726"/>
      <c r="CYQ764" s="726"/>
      <c r="CYR764" s="726"/>
      <c r="CYS764" s="726"/>
      <c r="CYT764" s="726"/>
      <c r="CYU764" s="726"/>
      <c r="CYV764" s="726"/>
      <c r="CYW764" s="726"/>
      <c r="CYX764" s="726"/>
      <c r="CYY764" s="726"/>
      <c r="CYZ764" s="726"/>
      <c r="CZA764" s="726"/>
      <c r="CZB764" s="726"/>
      <c r="CZC764" s="726"/>
      <c r="CZD764" s="726"/>
      <c r="CZE764" s="726"/>
      <c r="CZF764" s="726"/>
      <c r="CZG764" s="726"/>
      <c r="CZH764" s="726"/>
      <c r="CZI764" s="726"/>
      <c r="CZJ764" s="726"/>
      <c r="CZK764" s="726"/>
      <c r="CZL764" s="726"/>
      <c r="CZM764" s="726"/>
      <c r="CZN764" s="726"/>
      <c r="CZO764" s="726"/>
      <c r="CZP764" s="726"/>
      <c r="CZQ764" s="726"/>
      <c r="CZR764" s="726"/>
      <c r="CZS764" s="726"/>
      <c r="CZT764" s="726"/>
      <c r="CZU764" s="726"/>
      <c r="CZV764" s="726"/>
      <c r="CZW764" s="726"/>
      <c r="CZX764" s="726"/>
      <c r="CZY764" s="726"/>
      <c r="CZZ764" s="726"/>
      <c r="DAA764" s="726"/>
      <c r="DAB764" s="726"/>
      <c r="DAC764" s="726"/>
      <c r="DAD764" s="726"/>
      <c r="DAE764" s="726"/>
      <c r="DAF764" s="726"/>
      <c r="DAG764" s="726"/>
      <c r="DAH764" s="726"/>
      <c r="DAI764" s="726"/>
      <c r="DAJ764" s="726"/>
      <c r="DAK764" s="726"/>
      <c r="DAL764" s="726"/>
      <c r="DAM764" s="726"/>
      <c r="DAN764" s="726"/>
      <c r="DAO764" s="726"/>
      <c r="DAP764" s="726"/>
      <c r="DAQ764" s="726"/>
      <c r="DAR764" s="726"/>
      <c r="DAS764" s="726"/>
      <c r="DAT764" s="726"/>
      <c r="DAU764" s="726"/>
      <c r="DAV764" s="726"/>
      <c r="DAW764" s="726"/>
      <c r="DAX764" s="726"/>
      <c r="DAY764" s="726"/>
      <c r="DAZ764" s="726"/>
      <c r="DBA764" s="726"/>
      <c r="DBB764" s="726"/>
      <c r="DBC764" s="726"/>
      <c r="DBD764" s="726"/>
      <c r="DBE764" s="726"/>
      <c r="DBF764" s="726"/>
      <c r="DBG764" s="726"/>
      <c r="DBH764" s="726"/>
      <c r="DBI764" s="726"/>
      <c r="DBJ764" s="726"/>
      <c r="DBK764" s="726"/>
      <c r="DBL764" s="726"/>
      <c r="DBM764" s="726"/>
      <c r="DBN764" s="726"/>
      <c r="DBO764" s="726"/>
      <c r="DBP764" s="726"/>
      <c r="DBQ764" s="726"/>
      <c r="DBR764" s="726"/>
      <c r="DBS764" s="726"/>
      <c r="DBT764" s="726"/>
      <c r="DBU764" s="726"/>
      <c r="DBV764" s="726"/>
      <c r="DBW764" s="726"/>
      <c r="DBX764" s="726"/>
      <c r="DBY764" s="726"/>
      <c r="DBZ764" s="726"/>
      <c r="DCA764" s="726"/>
      <c r="DCB764" s="726"/>
      <c r="DCC764" s="726"/>
      <c r="DCD764" s="726"/>
      <c r="DCE764" s="726"/>
      <c r="DCF764" s="726"/>
      <c r="DCG764" s="726"/>
      <c r="DCH764" s="726"/>
      <c r="DCI764" s="726"/>
      <c r="DCJ764" s="726"/>
      <c r="DCK764" s="726"/>
      <c r="DCL764" s="726"/>
      <c r="DCM764" s="726"/>
      <c r="DCN764" s="726"/>
      <c r="DCO764" s="726"/>
      <c r="DCP764" s="726"/>
      <c r="DCQ764" s="726"/>
      <c r="DCR764" s="726"/>
      <c r="DCS764" s="726"/>
      <c r="DCT764" s="726"/>
      <c r="DCU764" s="726"/>
      <c r="DCV764" s="726"/>
      <c r="DCW764" s="726"/>
      <c r="DCX764" s="726"/>
      <c r="DCY764" s="726"/>
      <c r="DCZ764" s="726"/>
      <c r="DDA764" s="726"/>
      <c r="DDB764" s="726"/>
      <c r="DDC764" s="726"/>
      <c r="DDD764" s="726"/>
      <c r="DDE764" s="726"/>
      <c r="DDF764" s="726"/>
      <c r="DDG764" s="726"/>
      <c r="DDH764" s="726"/>
      <c r="DDI764" s="726"/>
      <c r="DDJ764" s="726"/>
      <c r="DDK764" s="726"/>
      <c r="DDL764" s="726"/>
      <c r="DDM764" s="726"/>
      <c r="DDN764" s="726"/>
      <c r="DDO764" s="726"/>
      <c r="DDP764" s="726"/>
      <c r="DDQ764" s="726"/>
      <c r="DDR764" s="726"/>
      <c r="DDS764" s="726"/>
      <c r="DDT764" s="726"/>
      <c r="DDU764" s="726"/>
      <c r="DDV764" s="726"/>
      <c r="DDW764" s="726"/>
      <c r="DDX764" s="726"/>
      <c r="DDY764" s="726"/>
      <c r="DDZ764" s="726"/>
      <c r="DEA764" s="726"/>
      <c r="DEB764" s="726"/>
      <c r="DEC764" s="726"/>
      <c r="DED764" s="726"/>
      <c r="DEE764" s="726"/>
      <c r="DEF764" s="726"/>
      <c r="DEG764" s="726"/>
      <c r="DEH764" s="726"/>
      <c r="DEI764" s="726"/>
      <c r="DEJ764" s="726"/>
      <c r="DEK764" s="726"/>
      <c r="DEL764" s="726"/>
      <c r="DEM764" s="726"/>
      <c r="DEN764" s="726"/>
      <c r="DEO764" s="726"/>
      <c r="DEP764" s="726"/>
      <c r="DEQ764" s="726"/>
      <c r="DER764" s="726"/>
      <c r="DES764" s="726"/>
      <c r="DET764" s="726"/>
      <c r="DEU764" s="726"/>
      <c r="DEV764" s="726"/>
      <c r="DEW764" s="726"/>
      <c r="DEX764" s="726"/>
      <c r="DEY764" s="726"/>
      <c r="DEZ764" s="726"/>
      <c r="DFA764" s="726"/>
      <c r="DFB764" s="726"/>
      <c r="DFC764" s="726"/>
      <c r="DFD764" s="726"/>
      <c r="DFE764" s="726"/>
      <c r="DFF764" s="726"/>
      <c r="DFG764" s="726"/>
      <c r="DFH764" s="726"/>
      <c r="DFI764" s="726"/>
      <c r="DFJ764" s="726"/>
      <c r="DFK764" s="726"/>
      <c r="DFL764" s="726"/>
      <c r="DFM764" s="726"/>
      <c r="DFN764" s="726"/>
      <c r="DFO764" s="726"/>
      <c r="DFP764" s="726"/>
      <c r="DFQ764" s="726"/>
      <c r="DFR764" s="726"/>
      <c r="DFS764" s="726"/>
      <c r="DFT764" s="726"/>
      <c r="DFU764" s="726"/>
      <c r="DFV764" s="726"/>
      <c r="DFW764" s="726"/>
      <c r="DFX764" s="726"/>
      <c r="DFY764" s="726"/>
      <c r="DFZ764" s="726"/>
      <c r="DGA764" s="726"/>
      <c r="DGB764" s="726"/>
      <c r="DGC764" s="726"/>
      <c r="DGD764" s="726"/>
      <c r="DGE764" s="726"/>
      <c r="DGF764" s="726"/>
      <c r="DGG764" s="726"/>
      <c r="DGH764" s="726"/>
      <c r="DGI764" s="726"/>
      <c r="DGJ764" s="726"/>
      <c r="DGK764" s="726"/>
      <c r="DGL764" s="726"/>
      <c r="DGM764" s="726"/>
      <c r="DGN764" s="726"/>
      <c r="DGO764" s="726"/>
      <c r="DGP764" s="726"/>
      <c r="DGQ764" s="726"/>
      <c r="DGR764" s="726"/>
      <c r="DGS764" s="726"/>
      <c r="DGT764" s="726"/>
      <c r="DGU764" s="726"/>
      <c r="DGV764" s="726"/>
      <c r="DGW764" s="726"/>
      <c r="DGX764" s="726"/>
      <c r="DGY764" s="726"/>
      <c r="DGZ764" s="726"/>
      <c r="DHA764" s="726"/>
      <c r="DHB764" s="726"/>
      <c r="DHC764" s="726"/>
      <c r="DHD764" s="726"/>
      <c r="DHE764" s="726"/>
      <c r="DHF764" s="726"/>
      <c r="DHG764" s="726"/>
      <c r="DHH764" s="726"/>
      <c r="DHI764" s="726"/>
      <c r="DHJ764" s="726"/>
      <c r="DHK764" s="726"/>
      <c r="DHL764" s="726"/>
      <c r="DHM764" s="726"/>
      <c r="DHN764" s="726"/>
      <c r="DHO764" s="726"/>
      <c r="DHP764" s="726"/>
      <c r="DHQ764" s="726"/>
      <c r="DHR764" s="726"/>
      <c r="DHS764" s="726"/>
      <c r="DHT764" s="726"/>
      <c r="DHU764" s="726"/>
      <c r="DHV764" s="726"/>
      <c r="DHW764" s="726"/>
      <c r="DHX764" s="726"/>
      <c r="DHY764" s="726"/>
      <c r="DHZ764" s="726"/>
      <c r="DIA764" s="726"/>
      <c r="DIB764" s="726"/>
      <c r="DIC764" s="726"/>
      <c r="DID764" s="726"/>
      <c r="DIE764" s="726"/>
      <c r="DIF764" s="726"/>
      <c r="DIG764" s="726"/>
      <c r="DIH764" s="726"/>
      <c r="DII764" s="726"/>
      <c r="DIJ764" s="726"/>
      <c r="DIK764" s="726"/>
      <c r="DIL764" s="726"/>
      <c r="DIM764" s="726"/>
      <c r="DIN764" s="726"/>
      <c r="DIO764" s="726"/>
      <c r="DIP764" s="726"/>
      <c r="DIQ764" s="726"/>
      <c r="DIR764" s="726"/>
      <c r="DIS764" s="726"/>
      <c r="DIT764" s="726"/>
      <c r="DIU764" s="726"/>
      <c r="DIV764" s="726"/>
      <c r="DIW764" s="726"/>
      <c r="DIX764" s="726"/>
      <c r="DIY764" s="726"/>
      <c r="DIZ764" s="726"/>
      <c r="DJA764" s="726"/>
      <c r="DJB764" s="726"/>
      <c r="DJC764" s="726"/>
      <c r="DJD764" s="726"/>
      <c r="DJE764" s="726"/>
      <c r="DJF764" s="726"/>
      <c r="DJG764" s="726"/>
      <c r="DJH764" s="726"/>
      <c r="DJI764" s="726"/>
      <c r="DJJ764" s="726"/>
      <c r="DJK764" s="726"/>
      <c r="DJL764" s="726"/>
      <c r="DJM764" s="726"/>
      <c r="DJN764" s="726"/>
      <c r="DJO764" s="726"/>
      <c r="DJP764" s="726"/>
      <c r="DJQ764" s="726"/>
      <c r="DJR764" s="726"/>
      <c r="DJS764" s="726"/>
      <c r="DJT764" s="726"/>
      <c r="DJU764" s="726"/>
      <c r="DJV764" s="726"/>
      <c r="DJW764" s="726"/>
      <c r="DJX764" s="726"/>
      <c r="DJY764" s="726"/>
      <c r="DJZ764" s="726"/>
      <c r="DKA764" s="726"/>
      <c r="DKB764" s="726"/>
      <c r="DKC764" s="726"/>
      <c r="DKD764" s="726"/>
      <c r="DKE764" s="726"/>
      <c r="DKF764" s="726"/>
      <c r="DKG764" s="726"/>
      <c r="DKH764" s="726"/>
      <c r="DKI764" s="726"/>
      <c r="DKJ764" s="726"/>
      <c r="DKK764" s="726"/>
      <c r="DKL764" s="726"/>
      <c r="DKM764" s="726"/>
      <c r="DKN764" s="726"/>
      <c r="DKO764" s="726"/>
      <c r="DKP764" s="726"/>
      <c r="DKQ764" s="726"/>
      <c r="DKR764" s="726"/>
      <c r="DKS764" s="726"/>
      <c r="DKT764" s="726"/>
      <c r="DKU764" s="726"/>
      <c r="DKV764" s="726"/>
      <c r="DKW764" s="726"/>
      <c r="DKX764" s="726"/>
      <c r="DKY764" s="726"/>
      <c r="DKZ764" s="726"/>
      <c r="DLA764" s="726"/>
      <c r="DLB764" s="726"/>
      <c r="DLC764" s="726"/>
      <c r="DLD764" s="726"/>
      <c r="DLE764" s="726"/>
      <c r="DLF764" s="726"/>
      <c r="DLG764" s="726"/>
      <c r="DLH764" s="726"/>
      <c r="DLI764" s="726"/>
      <c r="DLJ764" s="726"/>
      <c r="DLK764" s="726"/>
      <c r="DLL764" s="726"/>
      <c r="DLM764" s="726"/>
      <c r="DLN764" s="726"/>
      <c r="DLO764" s="726"/>
      <c r="DLP764" s="726"/>
      <c r="DLQ764" s="726"/>
      <c r="DLR764" s="726"/>
      <c r="DLS764" s="726"/>
      <c r="DLT764" s="726"/>
      <c r="DLU764" s="726"/>
      <c r="DLV764" s="726"/>
      <c r="DLW764" s="726"/>
      <c r="DLX764" s="726"/>
      <c r="DLY764" s="726"/>
      <c r="DLZ764" s="726"/>
      <c r="DMA764" s="726"/>
      <c r="DMB764" s="726"/>
      <c r="DMC764" s="726"/>
      <c r="DMD764" s="726"/>
      <c r="DME764" s="726"/>
      <c r="DMF764" s="726"/>
      <c r="DMG764" s="726"/>
      <c r="DMH764" s="726"/>
      <c r="DMI764" s="726"/>
      <c r="DMJ764" s="726"/>
      <c r="DMK764" s="726"/>
      <c r="DML764" s="726"/>
      <c r="DMM764" s="726"/>
      <c r="DMN764" s="726"/>
      <c r="DMO764" s="726"/>
      <c r="DMP764" s="726"/>
      <c r="DMQ764" s="726"/>
      <c r="DMR764" s="726"/>
      <c r="DMS764" s="726"/>
      <c r="DMT764" s="726"/>
      <c r="DMU764" s="726"/>
      <c r="DMV764" s="726"/>
      <c r="DMW764" s="726"/>
      <c r="DMX764" s="726"/>
      <c r="DMY764" s="726"/>
      <c r="DMZ764" s="726"/>
      <c r="DNA764" s="726"/>
      <c r="DNB764" s="726"/>
      <c r="DNC764" s="726"/>
      <c r="DND764" s="726"/>
      <c r="DNE764" s="726"/>
      <c r="DNF764" s="726"/>
      <c r="DNG764" s="726"/>
      <c r="DNH764" s="726"/>
      <c r="DNI764" s="726"/>
      <c r="DNJ764" s="726"/>
      <c r="DNK764" s="726"/>
      <c r="DNL764" s="726"/>
      <c r="DNM764" s="726"/>
      <c r="DNN764" s="726"/>
      <c r="DNO764" s="726"/>
      <c r="DNP764" s="726"/>
      <c r="DNQ764" s="726"/>
      <c r="DNR764" s="726"/>
      <c r="DNS764" s="726"/>
      <c r="DNT764" s="726"/>
      <c r="DNU764" s="726"/>
      <c r="DNV764" s="726"/>
      <c r="DNW764" s="726"/>
      <c r="DNX764" s="726"/>
      <c r="DNY764" s="726"/>
      <c r="DNZ764" s="726"/>
      <c r="DOA764" s="726"/>
      <c r="DOB764" s="726"/>
      <c r="DOC764" s="726"/>
      <c r="DOD764" s="726"/>
      <c r="DOE764" s="726"/>
      <c r="DOF764" s="726"/>
      <c r="DOG764" s="726"/>
      <c r="DOH764" s="726"/>
      <c r="DOI764" s="726"/>
      <c r="DOJ764" s="726"/>
      <c r="DOK764" s="726"/>
      <c r="DOL764" s="726"/>
      <c r="DOM764" s="726"/>
      <c r="DON764" s="726"/>
      <c r="DOO764" s="726"/>
      <c r="DOP764" s="726"/>
      <c r="DOQ764" s="726"/>
      <c r="DOR764" s="726"/>
      <c r="DOS764" s="726"/>
      <c r="DOT764" s="726"/>
      <c r="DOU764" s="726"/>
      <c r="DOV764" s="726"/>
      <c r="DOW764" s="726"/>
      <c r="DOX764" s="726"/>
      <c r="DOY764" s="726"/>
      <c r="DOZ764" s="726"/>
      <c r="DPA764" s="726"/>
      <c r="DPB764" s="726"/>
      <c r="DPC764" s="726"/>
      <c r="DPD764" s="726"/>
      <c r="DPE764" s="726"/>
      <c r="DPF764" s="726"/>
      <c r="DPG764" s="726"/>
      <c r="DPH764" s="726"/>
      <c r="DPI764" s="726"/>
      <c r="DPJ764" s="726"/>
      <c r="DPK764" s="726"/>
      <c r="DPL764" s="726"/>
      <c r="DPM764" s="726"/>
      <c r="DPN764" s="726"/>
      <c r="DPO764" s="726"/>
      <c r="DPP764" s="726"/>
      <c r="DPQ764" s="726"/>
      <c r="DPR764" s="726"/>
      <c r="DPS764" s="726"/>
      <c r="DPT764" s="726"/>
      <c r="DPU764" s="726"/>
      <c r="DPV764" s="726"/>
      <c r="DPW764" s="726"/>
      <c r="DPX764" s="726"/>
      <c r="DPY764" s="726"/>
      <c r="DPZ764" s="726"/>
      <c r="DQA764" s="726"/>
      <c r="DQB764" s="726"/>
      <c r="DQC764" s="726"/>
      <c r="DQD764" s="726"/>
      <c r="DQE764" s="726"/>
      <c r="DQF764" s="726"/>
      <c r="DQG764" s="726"/>
      <c r="DQH764" s="726"/>
      <c r="DQI764" s="726"/>
      <c r="DQJ764" s="726"/>
      <c r="DQK764" s="726"/>
      <c r="DQL764" s="726"/>
      <c r="DQM764" s="726"/>
      <c r="DQN764" s="726"/>
      <c r="DQO764" s="726"/>
      <c r="DQP764" s="726"/>
      <c r="DQQ764" s="726"/>
      <c r="DQR764" s="726"/>
      <c r="DQS764" s="726"/>
      <c r="DQT764" s="726"/>
      <c r="DQU764" s="726"/>
      <c r="DQV764" s="726"/>
      <c r="DQW764" s="726"/>
      <c r="DQX764" s="726"/>
      <c r="DQY764" s="726"/>
      <c r="DQZ764" s="726"/>
      <c r="DRA764" s="726"/>
      <c r="DRB764" s="726"/>
      <c r="DRC764" s="726"/>
      <c r="DRD764" s="726"/>
      <c r="DRE764" s="726"/>
      <c r="DRF764" s="726"/>
      <c r="DRG764" s="726"/>
      <c r="DRH764" s="726"/>
      <c r="DRI764" s="726"/>
      <c r="DRJ764" s="726"/>
      <c r="DRK764" s="726"/>
      <c r="DRL764" s="726"/>
      <c r="DRM764" s="726"/>
      <c r="DRN764" s="726"/>
      <c r="DRO764" s="726"/>
      <c r="DRP764" s="726"/>
      <c r="DRQ764" s="726"/>
      <c r="DRR764" s="726"/>
      <c r="DRS764" s="726"/>
      <c r="DRT764" s="726"/>
      <c r="DRU764" s="726"/>
      <c r="DRV764" s="726"/>
      <c r="DRW764" s="726"/>
      <c r="DRX764" s="726"/>
      <c r="DRY764" s="726"/>
      <c r="DRZ764" s="726"/>
      <c r="DSA764" s="726"/>
      <c r="DSB764" s="726"/>
      <c r="DSC764" s="726"/>
      <c r="DSD764" s="726"/>
      <c r="DSE764" s="726"/>
      <c r="DSF764" s="726"/>
      <c r="DSG764" s="726"/>
      <c r="DSH764" s="726"/>
      <c r="DSI764" s="726"/>
      <c r="DSJ764" s="726"/>
      <c r="DSK764" s="726"/>
      <c r="DSL764" s="726"/>
      <c r="DSM764" s="726"/>
      <c r="DSN764" s="726"/>
      <c r="DSO764" s="726"/>
      <c r="DSP764" s="726"/>
      <c r="DSQ764" s="726"/>
      <c r="DSR764" s="726"/>
      <c r="DSS764" s="726"/>
      <c r="DST764" s="726"/>
      <c r="DSU764" s="726"/>
      <c r="DSV764" s="726"/>
      <c r="DSW764" s="726"/>
      <c r="DSX764" s="726"/>
      <c r="DSY764" s="726"/>
      <c r="DSZ764" s="726"/>
      <c r="DTA764" s="726"/>
      <c r="DTB764" s="726"/>
      <c r="DTC764" s="726"/>
      <c r="DTD764" s="726"/>
      <c r="DTE764" s="726"/>
      <c r="DTF764" s="726"/>
      <c r="DTG764" s="726"/>
      <c r="DTH764" s="726"/>
      <c r="DTI764" s="726"/>
      <c r="DTJ764" s="726"/>
      <c r="DTK764" s="726"/>
      <c r="DTL764" s="726"/>
      <c r="DTM764" s="726"/>
      <c r="DTN764" s="726"/>
      <c r="DTO764" s="726"/>
      <c r="DTP764" s="726"/>
      <c r="DTQ764" s="726"/>
      <c r="DTR764" s="726"/>
      <c r="DTS764" s="726"/>
      <c r="DTT764" s="726"/>
      <c r="DTU764" s="726"/>
      <c r="DTV764" s="726"/>
      <c r="DTW764" s="726"/>
      <c r="DTX764" s="726"/>
      <c r="DTY764" s="726"/>
      <c r="DTZ764" s="726"/>
      <c r="DUA764" s="726"/>
      <c r="DUB764" s="726"/>
      <c r="DUC764" s="726"/>
      <c r="DUD764" s="726"/>
      <c r="DUE764" s="726"/>
      <c r="DUF764" s="726"/>
      <c r="DUG764" s="726"/>
      <c r="DUH764" s="726"/>
      <c r="DUI764" s="726"/>
      <c r="DUJ764" s="726"/>
      <c r="DUK764" s="726"/>
      <c r="DUL764" s="726"/>
      <c r="DUM764" s="726"/>
      <c r="DUN764" s="726"/>
      <c r="DUO764" s="726"/>
      <c r="DUP764" s="726"/>
      <c r="DUQ764" s="726"/>
      <c r="DUR764" s="726"/>
      <c r="DUS764" s="726"/>
      <c r="DUT764" s="726"/>
      <c r="DUU764" s="726"/>
      <c r="DUV764" s="726"/>
      <c r="DUW764" s="726"/>
      <c r="DUX764" s="726"/>
      <c r="DUY764" s="726"/>
      <c r="DUZ764" s="726"/>
      <c r="DVA764" s="726"/>
      <c r="DVB764" s="726"/>
      <c r="DVC764" s="726"/>
      <c r="DVD764" s="726"/>
      <c r="DVE764" s="726"/>
      <c r="DVF764" s="726"/>
      <c r="DVG764" s="726"/>
      <c r="DVH764" s="726"/>
      <c r="DVI764" s="726"/>
      <c r="DVJ764" s="726"/>
      <c r="DVK764" s="726"/>
      <c r="DVL764" s="726"/>
      <c r="DVM764" s="726"/>
      <c r="DVN764" s="726"/>
      <c r="DVO764" s="726"/>
      <c r="DVP764" s="726"/>
      <c r="DVQ764" s="726"/>
      <c r="DVR764" s="726"/>
      <c r="DVS764" s="726"/>
      <c r="DVT764" s="726"/>
      <c r="DVU764" s="726"/>
      <c r="DVV764" s="726"/>
      <c r="DVW764" s="726"/>
      <c r="DVX764" s="726"/>
      <c r="DVY764" s="726"/>
      <c r="DVZ764" s="726"/>
      <c r="DWA764" s="726"/>
      <c r="DWB764" s="726"/>
      <c r="DWC764" s="726"/>
      <c r="DWD764" s="726"/>
      <c r="DWE764" s="726"/>
      <c r="DWF764" s="726"/>
      <c r="DWG764" s="726"/>
      <c r="DWH764" s="726"/>
      <c r="DWI764" s="726"/>
      <c r="DWJ764" s="726"/>
      <c r="DWK764" s="726"/>
      <c r="DWL764" s="726"/>
      <c r="DWM764" s="726"/>
      <c r="DWN764" s="726"/>
      <c r="DWO764" s="726"/>
      <c r="DWP764" s="726"/>
      <c r="DWQ764" s="726"/>
      <c r="DWR764" s="726"/>
      <c r="DWS764" s="726"/>
      <c r="DWT764" s="726"/>
      <c r="DWU764" s="726"/>
      <c r="DWV764" s="726"/>
      <c r="DWW764" s="726"/>
      <c r="DWX764" s="726"/>
      <c r="DWY764" s="726"/>
      <c r="DWZ764" s="726"/>
      <c r="DXA764" s="726"/>
      <c r="DXB764" s="726"/>
      <c r="DXC764" s="726"/>
      <c r="DXD764" s="726"/>
      <c r="DXE764" s="726"/>
      <c r="DXF764" s="726"/>
      <c r="DXG764" s="726"/>
      <c r="DXH764" s="726"/>
      <c r="DXI764" s="726"/>
      <c r="DXJ764" s="726"/>
      <c r="DXK764" s="726"/>
      <c r="DXL764" s="726"/>
      <c r="DXM764" s="726"/>
      <c r="DXN764" s="726"/>
      <c r="DXO764" s="726"/>
      <c r="DXP764" s="726"/>
      <c r="DXQ764" s="726"/>
      <c r="DXR764" s="726"/>
      <c r="DXS764" s="726"/>
      <c r="DXT764" s="726"/>
      <c r="DXU764" s="726"/>
      <c r="DXV764" s="726"/>
      <c r="DXW764" s="726"/>
      <c r="DXX764" s="726"/>
      <c r="DXY764" s="726"/>
      <c r="DXZ764" s="726"/>
      <c r="DYA764" s="726"/>
      <c r="DYB764" s="726"/>
      <c r="DYC764" s="726"/>
      <c r="DYD764" s="726"/>
      <c r="DYE764" s="726"/>
      <c r="DYF764" s="726"/>
      <c r="DYG764" s="726"/>
      <c r="DYH764" s="726"/>
      <c r="DYI764" s="726"/>
      <c r="DYJ764" s="726"/>
      <c r="DYK764" s="726"/>
      <c r="DYL764" s="726"/>
      <c r="DYM764" s="726"/>
      <c r="DYN764" s="726"/>
      <c r="DYO764" s="726"/>
      <c r="DYP764" s="726"/>
      <c r="DYQ764" s="726"/>
      <c r="DYR764" s="726"/>
      <c r="DYS764" s="726"/>
      <c r="DYT764" s="726"/>
      <c r="DYU764" s="726"/>
      <c r="DYV764" s="726"/>
      <c r="DYW764" s="726"/>
      <c r="DYX764" s="726"/>
      <c r="DYY764" s="726"/>
      <c r="DYZ764" s="726"/>
      <c r="DZA764" s="726"/>
      <c r="DZB764" s="726"/>
      <c r="DZC764" s="726"/>
      <c r="DZD764" s="726"/>
      <c r="DZE764" s="726"/>
      <c r="DZF764" s="726"/>
      <c r="DZG764" s="726"/>
      <c r="DZH764" s="726"/>
      <c r="DZI764" s="726"/>
      <c r="DZJ764" s="726"/>
      <c r="DZK764" s="726"/>
      <c r="DZL764" s="726"/>
      <c r="DZM764" s="726"/>
      <c r="DZN764" s="726"/>
      <c r="DZO764" s="726"/>
      <c r="DZP764" s="726"/>
      <c r="DZQ764" s="726"/>
      <c r="DZR764" s="726"/>
      <c r="DZS764" s="726"/>
      <c r="DZT764" s="726"/>
      <c r="DZU764" s="726"/>
      <c r="DZV764" s="726"/>
      <c r="DZW764" s="726"/>
      <c r="DZX764" s="726"/>
      <c r="DZY764" s="726"/>
      <c r="DZZ764" s="726"/>
      <c r="EAA764" s="726"/>
      <c r="EAB764" s="726"/>
      <c r="EAC764" s="726"/>
      <c r="EAD764" s="726"/>
      <c r="EAE764" s="726"/>
      <c r="EAF764" s="726"/>
      <c r="EAG764" s="726"/>
      <c r="EAH764" s="726"/>
      <c r="EAI764" s="726"/>
      <c r="EAJ764" s="726"/>
      <c r="EAK764" s="726"/>
      <c r="EAL764" s="726"/>
      <c r="EAM764" s="726"/>
      <c r="EAN764" s="726"/>
      <c r="EAO764" s="726"/>
      <c r="EAP764" s="726"/>
      <c r="EAQ764" s="726"/>
      <c r="EAR764" s="726"/>
      <c r="EAS764" s="726"/>
      <c r="EAT764" s="726"/>
      <c r="EAU764" s="726"/>
      <c r="EAV764" s="726"/>
      <c r="EAW764" s="726"/>
      <c r="EAX764" s="726"/>
      <c r="EAY764" s="726"/>
      <c r="EAZ764" s="726"/>
      <c r="EBA764" s="726"/>
      <c r="EBB764" s="726"/>
      <c r="EBC764" s="726"/>
      <c r="EBD764" s="726"/>
      <c r="EBE764" s="726"/>
      <c r="EBF764" s="726"/>
      <c r="EBG764" s="726"/>
      <c r="EBH764" s="726"/>
      <c r="EBI764" s="726"/>
      <c r="EBJ764" s="726"/>
      <c r="EBK764" s="726"/>
      <c r="EBL764" s="726"/>
      <c r="EBM764" s="726"/>
      <c r="EBN764" s="726"/>
      <c r="EBO764" s="726"/>
      <c r="EBP764" s="726"/>
      <c r="EBQ764" s="726"/>
      <c r="EBR764" s="726"/>
      <c r="EBS764" s="726"/>
      <c r="EBT764" s="726"/>
      <c r="EBU764" s="726"/>
      <c r="EBV764" s="726"/>
      <c r="EBW764" s="726"/>
      <c r="EBX764" s="726"/>
      <c r="EBY764" s="726"/>
      <c r="EBZ764" s="726"/>
      <c r="ECA764" s="726"/>
      <c r="ECB764" s="726"/>
      <c r="ECC764" s="726"/>
      <c r="ECD764" s="726"/>
      <c r="ECE764" s="726"/>
      <c r="ECF764" s="726"/>
      <c r="ECG764" s="726"/>
      <c r="ECH764" s="726"/>
      <c r="ECI764" s="726"/>
      <c r="ECJ764" s="726"/>
      <c r="ECK764" s="726"/>
      <c r="ECL764" s="726"/>
      <c r="ECM764" s="726"/>
      <c r="ECN764" s="726"/>
      <c r="ECO764" s="726"/>
      <c r="ECP764" s="726"/>
      <c r="ECQ764" s="726"/>
      <c r="ECR764" s="726"/>
      <c r="ECS764" s="726"/>
      <c r="ECT764" s="726"/>
      <c r="ECU764" s="726"/>
      <c r="ECV764" s="726"/>
      <c r="ECW764" s="726"/>
      <c r="ECX764" s="726"/>
      <c r="ECY764" s="726"/>
      <c r="ECZ764" s="726"/>
      <c r="EDA764" s="726"/>
      <c r="EDB764" s="726"/>
      <c r="EDC764" s="726"/>
      <c r="EDD764" s="726"/>
      <c r="EDE764" s="726"/>
      <c r="EDF764" s="726"/>
      <c r="EDG764" s="726"/>
      <c r="EDH764" s="726"/>
      <c r="EDI764" s="726"/>
      <c r="EDJ764" s="726"/>
      <c r="EDK764" s="726"/>
      <c r="EDL764" s="726"/>
      <c r="EDM764" s="726"/>
      <c r="EDN764" s="726"/>
      <c r="EDO764" s="726"/>
      <c r="EDP764" s="726"/>
      <c r="EDQ764" s="726"/>
      <c r="EDR764" s="726"/>
      <c r="EDS764" s="726"/>
      <c r="EDT764" s="726"/>
      <c r="EDU764" s="726"/>
      <c r="EDV764" s="726"/>
      <c r="EDW764" s="726"/>
      <c r="EDX764" s="726"/>
      <c r="EDY764" s="726"/>
      <c r="EDZ764" s="726"/>
      <c r="EEA764" s="726"/>
      <c r="EEB764" s="726"/>
      <c r="EEC764" s="726"/>
      <c r="EED764" s="726"/>
      <c r="EEE764" s="726"/>
      <c r="EEF764" s="726"/>
      <c r="EEG764" s="726"/>
      <c r="EEH764" s="726"/>
      <c r="EEI764" s="726"/>
      <c r="EEJ764" s="726"/>
      <c r="EEK764" s="726"/>
      <c r="EEL764" s="726"/>
      <c r="EEM764" s="726"/>
      <c r="EEN764" s="726"/>
      <c r="EEO764" s="726"/>
      <c r="EEP764" s="726"/>
      <c r="EEQ764" s="726"/>
      <c r="EER764" s="726"/>
      <c r="EES764" s="726"/>
      <c r="EET764" s="726"/>
      <c r="EEU764" s="726"/>
      <c r="EEV764" s="726"/>
      <c r="EEW764" s="726"/>
      <c r="EEX764" s="726"/>
      <c r="EEY764" s="726"/>
      <c r="EEZ764" s="726"/>
      <c r="EFA764" s="726"/>
      <c r="EFB764" s="726"/>
      <c r="EFC764" s="726"/>
      <c r="EFD764" s="726"/>
      <c r="EFE764" s="726"/>
      <c r="EFF764" s="726"/>
      <c r="EFG764" s="726"/>
      <c r="EFH764" s="726"/>
      <c r="EFI764" s="726"/>
      <c r="EFJ764" s="726"/>
      <c r="EFK764" s="726"/>
      <c r="EFL764" s="726"/>
      <c r="EFM764" s="726"/>
      <c r="EFN764" s="726"/>
      <c r="EFO764" s="726"/>
      <c r="EFP764" s="726"/>
      <c r="EFQ764" s="726"/>
      <c r="EFR764" s="726"/>
      <c r="EFS764" s="726"/>
      <c r="EFT764" s="726"/>
      <c r="EFU764" s="726"/>
      <c r="EFV764" s="726"/>
      <c r="EFW764" s="726"/>
      <c r="EFX764" s="726"/>
      <c r="EFY764" s="726"/>
      <c r="EFZ764" s="726"/>
      <c r="EGA764" s="726"/>
      <c r="EGB764" s="726"/>
      <c r="EGC764" s="726"/>
      <c r="EGD764" s="726"/>
      <c r="EGE764" s="726"/>
      <c r="EGF764" s="726"/>
      <c r="EGG764" s="726"/>
      <c r="EGH764" s="726"/>
      <c r="EGI764" s="726"/>
      <c r="EGJ764" s="726"/>
      <c r="EGK764" s="726"/>
      <c r="EGL764" s="726"/>
      <c r="EGM764" s="726"/>
      <c r="EGN764" s="726"/>
      <c r="EGO764" s="726"/>
      <c r="EGP764" s="726"/>
      <c r="EGQ764" s="726"/>
      <c r="EGR764" s="726"/>
      <c r="EGS764" s="726"/>
      <c r="EGT764" s="726"/>
      <c r="EGU764" s="726"/>
      <c r="EGV764" s="726"/>
      <c r="EGW764" s="726"/>
      <c r="EGX764" s="726"/>
      <c r="EGY764" s="726"/>
      <c r="EGZ764" s="726"/>
      <c r="EHA764" s="726"/>
      <c r="EHB764" s="726"/>
      <c r="EHC764" s="726"/>
      <c r="EHD764" s="726"/>
      <c r="EHE764" s="726"/>
      <c r="EHF764" s="726"/>
      <c r="EHG764" s="726"/>
      <c r="EHH764" s="726"/>
      <c r="EHI764" s="726"/>
      <c r="EHJ764" s="726"/>
      <c r="EHK764" s="726"/>
      <c r="EHL764" s="726"/>
      <c r="EHM764" s="726"/>
      <c r="EHN764" s="726"/>
      <c r="EHO764" s="726"/>
      <c r="EHP764" s="726"/>
      <c r="EHQ764" s="726"/>
      <c r="EHR764" s="726"/>
      <c r="EHS764" s="726"/>
      <c r="EHT764" s="726"/>
      <c r="EHU764" s="726"/>
      <c r="EHV764" s="726"/>
      <c r="EHW764" s="726"/>
      <c r="EHX764" s="726"/>
      <c r="EHY764" s="726"/>
      <c r="EHZ764" s="726"/>
      <c r="EIA764" s="726"/>
      <c r="EIB764" s="726"/>
      <c r="EIC764" s="726"/>
      <c r="EID764" s="726"/>
      <c r="EIE764" s="726"/>
      <c r="EIF764" s="726"/>
      <c r="EIG764" s="726"/>
      <c r="EIH764" s="726"/>
      <c r="EII764" s="726"/>
      <c r="EIJ764" s="726"/>
      <c r="EIK764" s="726"/>
      <c r="EIL764" s="726"/>
      <c r="EIM764" s="726"/>
      <c r="EIN764" s="726"/>
      <c r="EIO764" s="726"/>
      <c r="EIP764" s="726"/>
      <c r="EIQ764" s="726"/>
      <c r="EIR764" s="726"/>
      <c r="EIS764" s="726"/>
      <c r="EIT764" s="726"/>
      <c r="EIU764" s="726"/>
      <c r="EIV764" s="726"/>
      <c r="EIW764" s="726"/>
      <c r="EIX764" s="726"/>
      <c r="EIY764" s="726"/>
      <c r="EIZ764" s="726"/>
      <c r="EJA764" s="726"/>
      <c r="EJB764" s="726"/>
      <c r="EJC764" s="726"/>
      <c r="EJD764" s="726"/>
      <c r="EJE764" s="726"/>
      <c r="EJF764" s="726"/>
      <c r="EJG764" s="726"/>
      <c r="EJH764" s="726"/>
      <c r="EJI764" s="726"/>
      <c r="EJJ764" s="726"/>
      <c r="EJK764" s="726"/>
      <c r="EJL764" s="726"/>
      <c r="EJM764" s="726"/>
      <c r="EJN764" s="726"/>
      <c r="EJO764" s="726"/>
      <c r="EJP764" s="726"/>
      <c r="EJQ764" s="726"/>
      <c r="EJR764" s="726"/>
      <c r="EJS764" s="726"/>
      <c r="EJT764" s="726"/>
      <c r="EJU764" s="726"/>
      <c r="EJV764" s="726"/>
      <c r="EJW764" s="726"/>
      <c r="EJX764" s="726"/>
      <c r="EJY764" s="726"/>
      <c r="EJZ764" s="726"/>
      <c r="EKA764" s="726"/>
      <c r="EKB764" s="726"/>
      <c r="EKC764" s="726"/>
      <c r="EKD764" s="726"/>
      <c r="EKE764" s="726"/>
      <c r="EKF764" s="726"/>
      <c r="EKG764" s="726"/>
      <c r="EKH764" s="726"/>
      <c r="EKI764" s="726"/>
      <c r="EKJ764" s="726"/>
      <c r="EKK764" s="726"/>
      <c r="EKL764" s="726"/>
      <c r="EKM764" s="726"/>
      <c r="EKN764" s="726"/>
      <c r="EKO764" s="726"/>
      <c r="EKP764" s="726"/>
      <c r="EKQ764" s="726"/>
      <c r="EKR764" s="726"/>
      <c r="EKS764" s="726"/>
      <c r="EKT764" s="726"/>
      <c r="EKU764" s="726"/>
      <c r="EKV764" s="726"/>
      <c r="EKW764" s="726"/>
      <c r="EKX764" s="726"/>
      <c r="EKY764" s="726"/>
      <c r="EKZ764" s="726"/>
      <c r="ELA764" s="726"/>
      <c r="ELB764" s="726"/>
      <c r="ELC764" s="726"/>
      <c r="ELD764" s="726"/>
      <c r="ELE764" s="726"/>
      <c r="ELF764" s="726"/>
      <c r="ELG764" s="726"/>
      <c r="ELH764" s="726"/>
      <c r="ELI764" s="726"/>
      <c r="ELJ764" s="726"/>
      <c r="ELK764" s="726"/>
      <c r="ELL764" s="726"/>
      <c r="ELM764" s="726"/>
      <c r="ELN764" s="726"/>
      <c r="ELO764" s="726"/>
      <c r="ELP764" s="726"/>
      <c r="ELQ764" s="726"/>
      <c r="ELR764" s="726"/>
      <c r="ELS764" s="726"/>
      <c r="ELT764" s="726"/>
      <c r="ELU764" s="726"/>
      <c r="ELV764" s="726"/>
      <c r="ELW764" s="726"/>
      <c r="ELX764" s="726"/>
      <c r="ELY764" s="726"/>
      <c r="ELZ764" s="726"/>
      <c r="EMA764" s="726"/>
      <c r="EMB764" s="726"/>
      <c r="EMC764" s="726"/>
      <c r="EMD764" s="726"/>
      <c r="EME764" s="726"/>
      <c r="EMF764" s="726"/>
      <c r="EMG764" s="726"/>
      <c r="EMH764" s="726"/>
      <c r="EMI764" s="726"/>
      <c r="EMJ764" s="726"/>
      <c r="EMK764" s="726"/>
      <c r="EML764" s="726"/>
      <c r="EMM764" s="726"/>
      <c r="EMN764" s="726"/>
      <c r="EMO764" s="726"/>
      <c r="EMP764" s="726"/>
      <c r="EMQ764" s="726"/>
      <c r="EMR764" s="726"/>
      <c r="EMS764" s="726"/>
      <c r="EMT764" s="726"/>
      <c r="EMU764" s="726"/>
      <c r="EMV764" s="726"/>
      <c r="EMW764" s="726"/>
      <c r="EMX764" s="726"/>
      <c r="EMY764" s="726"/>
      <c r="EMZ764" s="726"/>
      <c r="ENA764" s="726"/>
      <c r="ENB764" s="726"/>
      <c r="ENC764" s="726"/>
      <c r="END764" s="726"/>
      <c r="ENE764" s="726"/>
      <c r="ENF764" s="726"/>
      <c r="ENG764" s="726"/>
      <c r="ENH764" s="726"/>
      <c r="ENI764" s="726"/>
      <c r="ENJ764" s="726"/>
      <c r="ENK764" s="726"/>
      <c r="ENL764" s="726"/>
      <c r="ENM764" s="726"/>
      <c r="ENN764" s="726"/>
      <c r="ENO764" s="726"/>
      <c r="ENP764" s="726"/>
      <c r="ENQ764" s="726"/>
      <c r="ENR764" s="726"/>
      <c r="ENS764" s="726"/>
      <c r="ENT764" s="726"/>
      <c r="ENU764" s="726"/>
      <c r="ENV764" s="726"/>
      <c r="ENW764" s="726"/>
      <c r="ENX764" s="726"/>
      <c r="ENY764" s="726"/>
      <c r="ENZ764" s="726"/>
      <c r="EOA764" s="726"/>
      <c r="EOB764" s="726"/>
      <c r="EOC764" s="726"/>
      <c r="EOD764" s="726"/>
      <c r="EOE764" s="726"/>
      <c r="EOF764" s="726"/>
      <c r="EOG764" s="726"/>
      <c r="EOH764" s="726"/>
      <c r="EOI764" s="726"/>
      <c r="EOJ764" s="726"/>
      <c r="EOK764" s="726"/>
      <c r="EOL764" s="726"/>
      <c r="EOM764" s="726"/>
      <c r="EON764" s="726"/>
      <c r="EOO764" s="726"/>
      <c r="EOP764" s="726"/>
      <c r="EOQ764" s="726"/>
      <c r="EOR764" s="726"/>
      <c r="EOS764" s="726"/>
      <c r="EOT764" s="726"/>
      <c r="EOU764" s="726"/>
      <c r="EOV764" s="726"/>
      <c r="EOW764" s="726"/>
      <c r="EOX764" s="726"/>
      <c r="EOY764" s="726"/>
      <c r="EOZ764" s="726"/>
      <c r="EPA764" s="726"/>
      <c r="EPB764" s="726"/>
      <c r="EPC764" s="726"/>
      <c r="EPD764" s="726"/>
      <c r="EPE764" s="726"/>
      <c r="EPF764" s="726"/>
      <c r="EPG764" s="726"/>
      <c r="EPH764" s="726"/>
      <c r="EPI764" s="726"/>
      <c r="EPJ764" s="726"/>
      <c r="EPK764" s="726"/>
      <c r="EPL764" s="726"/>
      <c r="EPM764" s="726"/>
      <c r="EPN764" s="726"/>
      <c r="EPO764" s="726"/>
      <c r="EPP764" s="726"/>
      <c r="EPQ764" s="726"/>
      <c r="EPR764" s="726"/>
      <c r="EPS764" s="726"/>
      <c r="EPT764" s="726"/>
      <c r="EPU764" s="726"/>
      <c r="EPV764" s="726"/>
      <c r="EPW764" s="726"/>
      <c r="EPX764" s="726"/>
      <c r="EPY764" s="726"/>
      <c r="EPZ764" s="726"/>
      <c r="EQA764" s="726"/>
      <c r="EQB764" s="726"/>
      <c r="EQC764" s="726"/>
      <c r="EQD764" s="726"/>
      <c r="EQE764" s="726"/>
      <c r="EQF764" s="726"/>
      <c r="EQG764" s="726"/>
      <c r="EQH764" s="726"/>
      <c r="EQI764" s="726"/>
      <c r="EQJ764" s="726"/>
      <c r="EQK764" s="726"/>
      <c r="EQL764" s="726"/>
      <c r="EQM764" s="726"/>
      <c r="EQN764" s="726"/>
      <c r="EQO764" s="726"/>
      <c r="EQP764" s="726"/>
      <c r="EQQ764" s="726"/>
      <c r="EQR764" s="726"/>
      <c r="EQS764" s="726"/>
      <c r="EQT764" s="726"/>
      <c r="EQU764" s="726"/>
      <c r="EQV764" s="726"/>
      <c r="EQW764" s="726"/>
      <c r="EQX764" s="726"/>
      <c r="EQY764" s="726"/>
      <c r="EQZ764" s="726"/>
      <c r="ERA764" s="726"/>
      <c r="ERB764" s="726"/>
      <c r="ERC764" s="726"/>
      <c r="ERD764" s="726"/>
      <c r="ERE764" s="726"/>
      <c r="ERF764" s="726"/>
      <c r="ERG764" s="726"/>
      <c r="ERH764" s="726"/>
      <c r="ERI764" s="726"/>
      <c r="ERJ764" s="726"/>
      <c r="ERK764" s="726"/>
      <c r="ERL764" s="726"/>
      <c r="ERM764" s="726"/>
      <c r="ERN764" s="726"/>
      <c r="ERO764" s="726"/>
      <c r="ERP764" s="726"/>
      <c r="ERQ764" s="726"/>
      <c r="ERR764" s="726"/>
      <c r="ERS764" s="726"/>
      <c r="ERT764" s="726"/>
      <c r="ERU764" s="726"/>
      <c r="ERV764" s="726"/>
      <c r="ERW764" s="726"/>
      <c r="ERX764" s="726"/>
      <c r="ERY764" s="726"/>
      <c r="ERZ764" s="726"/>
      <c r="ESA764" s="726"/>
      <c r="ESB764" s="726"/>
      <c r="ESC764" s="726"/>
      <c r="ESD764" s="726"/>
      <c r="ESE764" s="726"/>
      <c r="ESF764" s="726"/>
      <c r="ESG764" s="726"/>
      <c r="ESH764" s="726"/>
      <c r="ESI764" s="726"/>
      <c r="ESJ764" s="726"/>
      <c r="ESK764" s="726"/>
      <c r="ESL764" s="726"/>
      <c r="ESM764" s="726"/>
      <c r="ESN764" s="726"/>
      <c r="ESO764" s="726"/>
      <c r="ESP764" s="726"/>
      <c r="ESQ764" s="726"/>
      <c r="ESR764" s="726"/>
      <c r="ESS764" s="726"/>
      <c r="EST764" s="726"/>
      <c r="ESU764" s="726"/>
      <c r="ESV764" s="726"/>
      <c r="ESW764" s="726"/>
      <c r="ESX764" s="726"/>
      <c r="ESY764" s="726"/>
      <c r="ESZ764" s="726"/>
      <c r="ETA764" s="726"/>
      <c r="ETB764" s="726"/>
      <c r="ETC764" s="726"/>
      <c r="ETD764" s="726"/>
      <c r="ETE764" s="726"/>
      <c r="ETF764" s="726"/>
      <c r="ETG764" s="726"/>
      <c r="ETH764" s="726"/>
      <c r="ETI764" s="726"/>
      <c r="ETJ764" s="726"/>
      <c r="ETK764" s="726"/>
      <c r="ETL764" s="726"/>
      <c r="ETM764" s="726"/>
      <c r="ETN764" s="726"/>
      <c r="ETO764" s="726"/>
      <c r="ETP764" s="726"/>
      <c r="ETQ764" s="726"/>
      <c r="ETR764" s="726"/>
      <c r="ETS764" s="726"/>
      <c r="ETT764" s="726"/>
      <c r="ETU764" s="726"/>
      <c r="ETV764" s="726"/>
      <c r="ETW764" s="726"/>
      <c r="ETX764" s="726"/>
      <c r="ETY764" s="726"/>
      <c r="ETZ764" s="726"/>
      <c r="EUA764" s="726"/>
      <c r="EUB764" s="726"/>
      <c r="EUC764" s="726"/>
      <c r="EUD764" s="726"/>
      <c r="EUE764" s="726"/>
      <c r="EUF764" s="726"/>
      <c r="EUG764" s="726"/>
      <c r="EUH764" s="726"/>
      <c r="EUI764" s="726"/>
      <c r="EUJ764" s="726"/>
      <c r="EUK764" s="726"/>
      <c r="EUL764" s="726"/>
      <c r="EUM764" s="726"/>
      <c r="EUN764" s="726"/>
      <c r="EUO764" s="726"/>
      <c r="EUP764" s="726"/>
      <c r="EUQ764" s="726"/>
      <c r="EUR764" s="726"/>
      <c r="EUS764" s="726"/>
      <c r="EUT764" s="726"/>
      <c r="EUU764" s="726"/>
      <c r="EUV764" s="726"/>
      <c r="EUW764" s="726"/>
      <c r="EUX764" s="726"/>
      <c r="EUY764" s="726"/>
      <c r="EUZ764" s="726"/>
      <c r="EVA764" s="726"/>
      <c r="EVB764" s="726"/>
      <c r="EVC764" s="726"/>
      <c r="EVD764" s="726"/>
      <c r="EVE764" s="726"/>
      <c r="EVF764" s="726"/>
      <c r="EVG764" s="726"/>
      <c r="EVH764" s="726"/>
      <c r="EVI764" s="726"/>
      <c r="EVJ764" s="726"/>
      <c r="EVK764" s="726"/>
      <c r="EVL764" s="726"/>
      <c r="EVM764" s="726"/>
      <c r="EVN764" s="726"/>
      <c r="EVO764" s="726"/>
      <c r="EVP764" s="726"/>
      <c r="EVQ764" s="726"/>
      <c r="EVR764" s="726"/>
      <c r="EVS764" s="726"/>
      <c r="EVT764" s="726"/>
      <c r="EVU764" s="726"/>
      <c r="EVV764" s="726"/>
      <c r="EVW764" s="726"/>
      <c r="EVX764" s="726"/>
      <c r="EVY764" s="726"/>
      <c r="EVZ764" s="726"/>
      <c r="EWA764" s="726"/>
      <c r="EWB764" s="726"/>
      <c r="EWC764" s="726"/>
      <c r="EWD764" s="726"/>
      <c r="EWE764" s="726"/>
      <c r="EWF764" s="726"/>
      <c r="EWG764" s="726"/>
      <c r="EWH764" s="726"/>
      <c r="EWI764" s="726"/>
      <c r="EWJ764" s="726"/>
      <c r="EWK764" s="726"/>
      <c r="EWL764" s="726"/>
      <c r="EWM764" s="726"/>
      <c r="EWN764" s="726"/>
      <c r="EWO764" s="726"/>
      <c r="EWP764" s="726"/>
      <c r="EWQ764" s="726"/>
      <c r="EWR764" s="726"/>
      <c r="EWS764" s="726"/>
      <c r="EWT764" s="726"/>
      <c r="EWU764" s="726"/>
      <c r="EWV764" s="726"/>
      <c r="EWW764" s="726"/>
      <c r="EWX764" s="726"/>
      <c r="EWY764" s="726"/>
      <c r="EWZ764" s="726"/>
      <c r="EXA764" s="726"/>
      <c r="EXB764" s="726"/>
      <c r="EXC764" s="726"/>
      <c r="EXD764" s="726"/>
      <c r="EXE764" s="726"/>
      <c r="EXF764" s="726"/>
      <c r="EXG764" s="726"/>
      <c r="EXH764" s="726"/>
      <c r="EXI764" s="726"/>
      <c r="EXJ764" s="726"/>
      <c r="EXK764" s="726"/>
      <c r="EXL764" s="726"/>
      <c r="EXM764" s="726"/>
      <c r="EXN764" s="726"/>
      <c r="EXO764" s="726"/>
      <c r="EXP764" s="726"/>
      <c r="EXQ764" s="726"/>
      <c r="EXR764" s="726"/>
      <c r="EXS764" s="726"/>
      <c r="EXT764" s="726"/>
      <c r="EXU764" s="726"/>
      <c r="EXV764" s="726"/>
      <c r="EXW764" s="726"/>
      <c r="EXX764" s="726"/>
      <c r="EXY764" s="726"/>
      <c r="EXZ764" s="726"/>
      <c r="EYA764" s="726"/>
      <c r="EYB764" s="726"/>
      <c r="EYC764" s="726"/>
      <c r="EYD764" s="726"/>
      <c r="EYE764" s="726"/>
      <c r="EYF764" s="726"/>
      <c r="EYG764" s="726"/>
      <c r="EYH764" s="726"/>
      <c r="EYI764" s="726"/>
      <c r="EYJ764" s="726"/>
      <c r="EYK764" s="726"/>
      <c r="EYL764" s="726"/>
      <c r="EYM764" s="726"/>
      <c r="EYN764" s="726"/>
      <c r="EYO764" s="726"/>
      <c r="EYP764" s="726"/>
      <c r="EYQ764" s="726"/>
      <c r="EYR764" s="726"/>
      <c r="EYS764" s="726"/>
      <c r="EYT764" s="726"/>
      <c r="EYU764" s="726"/>
      <c r="EYV764" s="726"/>
      <c r="EYW764" s="726"/>
      <c r="EYX764" s="726"/>
      <c r="EYY764" s="726"/>
      <c r="EYZ764" s="726"/>
      <c r="EZA764" s="726"/>
      <c r="EZB764" s="726"/>
      <c r="EZC764" s="726"/>
      <c r="EZD764" s="726"/>
      <c r="EZE764" s="726"/>
      <c r="EZF764" s="726"/>
      <c r="EZG764" s="726"/>
      <c r="EZH764" s="726"/>
      <c r="EZI764" s="726"/>
      <c r="EZJ764" s="726"/>
      <c r="EZK764" s="726"/>
      <c r="EZL764" s="726"/>
      <c r="EZM764" s="726"/>
      <c r="EZN764" s="726"/>
      <c r="EZO764" s="726"/>
      <c r="EZP764" s="726"/>
      <c r="EZQ764" s="726"/>
      <c r="EZR764" s="726"/>
      <c r="EZS764" s="726"/>
      <c r="EZT764" s="726"/>
      <c r="EZU764" s="726"/>
      <c r="EZV764" s="726"/>
      <c r="EZW764" s="726"/>
      <c r="EZX764" s="726"/>
      <c r="EZY764" s="726"/>
      <c r="EZZ764" s="726"/>
      <c r="FAA764" s="726"/>
      <c r="FAB764" s="726"/>
      <c r="FAC764" s="726"/>
      <c r="FAD764" s="726"/>
      <c r="FAE764" s="726"/>
      <c r="FAF764" s="726"/>
      <c r="FAG764" s="726"/>
      <c r="FAH764" s="726"/>
      <c r="FAI764" s="726"/>
      <c r="FAJ764" s="726"/>
      <c r="FAK764" s="726"/>
      <c r="FAL764" s="726"/>
      <c r="FAM764" s="726"/>
      <c r="FAN764" s="726"/>
      <c r="FAO764" s="726"/>
      <c r="FAP764" s="726"/>
      <c r="FAQ764" s="726"/>
      <c r="FAR764" s="726"/>
      <c r="FAS764" s="726"/>
      <c r="FAT764" s="726"/>
      <c r="FAU764" s="726"/>
      <c r="FAV764" s="726"/>
      <c r="FAW764" s="726"/>
      <c r="FAX764" s="726"/>
      <c r="FAY764" s="726"/>
      <c r="FAZ764" s="726"/>
      <c r="FBA764" s="726"/>
      <c r="FBB764" s="726"/>
      <c r="FBC764" s="726"/>
      <c r="FBD764" s="726"/>
      <c r="FBE764" s="726"/>
      <c r="FBF764" s="726"/>
      <c r="FBG764" s="726"/>
      <c r="FBH764" s="726"/>
      <c r="FBI764" s="726"/>
      <c r="FBJ764" s="726"/>
      <c r="FBK764" s="726"/>
      <c r="FBL764" s="726"/>
      <c r="FBM764" s="726"/>
      <c r="FBN764" s="726"/>
      <c r="FBO764" s="726"/>
      <c r="FBP764" s="726"/>
      <c r="FBQ764" s="726"/>
      <c r="FBR764" s="726"/>
      <c r="FBS764" s="726"/>
      <c r="FBT764" s="726"/>
      <c r="FBU764" s="726"/>
      <c r="FBV764" s="726"/>
      <c r="FBW764" s="726"/>
      <c r="FBX764" s="726"/>
      <c r="FBY764" s="726"/>
      <c r="FBZ764" s="726"/>
      <c r="FCA764" s="726"/>
      <c r="FCB764" s="726"/>
      <c r="FCC764" s="726"/>
      <c r="FCD764" s="726"/>
      <c r="FCE764" s="726"/>
      <c r="FCF764" s="726"/>
      <c r="FCG764" s="726"/>
      <c r="FCH764" s="726"/>
      <c r="FCI764" s="726"/>
      <c r="FCJ764" s="726"/>
      <c r="FCK764" s="726"/>
      <c r="FCL764" s="726"/>
      <c r="FCM764" s="726"/>
      <c r="FCN764" s="726"/>
      <c r="FCO764" s="726"/>
      <c r="FCP764" s="726"/>
      <c r="FCQ764" s="726"/>
      <c r="FCR764" s="726"/>
      <c r="FCS764" s="726"/>
      <c r="FCT764" s="726"/>
      <c r="FCU764" s="726"/>
      <c r="FCV764" s="726"/>
      <c r="FCW764" s="726"/>
      <c r="FCX764" s="726"/>
      <c r="FCY764" s="726"/>
      <c r="FCZ764" s="726"/>
      <c r="FDA764" s="726"/>
      <c r="FDB764" s="726"/>
      <c r="FDC764" s="726"/>
      <c r="FDD764" s="726"/>
      <c r="FDE764" s="726"/>
      <c r="FDF764" s="726"/>
      <c r="FDG764" s="726"/>
      <c r="FDH764" s="726"/>
      <c r="FDI764" s="726"/>
      <c r="FDJ764" s="726"/>
      <c r="FDK764" s="726"/>
      <c r="FDL764" s="726"/>
      <c r="FDM764" s="726"/>
      <c r="FDN764" s="726"/>
      <c r="FDO764" s="726"/>
      <c r="FDP764" s="726"/>
      <c r="FDQ764" s="726"/>
      <c r="FDR764" s="726"/>
      <c r="FDS764" s="726"/>
      <c r="FDT764" s="726"/>
      <c r="FDU764" s="726"/>
      <c r="FDV764" s="726"/>
      <c r="FDW764" s="726"/>
      <c r="FDX764" s="726"/>
      <c r="FDY764" s="726"/>
      <c r="FDZ764" s="726"/>
      <c r="FEA764" s="726"/>
      <c r="FEB764" s="726"/>
      <c r="FEC764" s="726"/>
      <c r="FED764" s="726"/>
      <c r="FEE764" s="726"/>
      <c r="FEF764" s="726"/>
      <c r="FEG764" s="726"/>
      <c r="FEH764" s="726"/>
      <c r="FEI764" s="726"/>
      <c r="FEJ764" s="726"/>
      <c r="FEK764" s="726"/>
      <c r="FEL764" s="726"/>
      <c r="FEM764" s="726"/>
      <c r="FEN764" s="726"/>
      <c r="FEO764" s="726"/>
      <c r="FEP764" s="726"/>
      <c r="FEQ764" s="726"/>
      <c r="FER764" s="726"/>
      <c r="FES764" s="726"/>
      <c r="FET764" s="726"/>
      <c r="FEU764" s="726"/>
      <c r="FEV764" s="726"/>
      <c r="FEW764" s="726"/>
      <c r="FEX764" s="726"/>
      <c r="FEY764" s="726"/>
      <c r="FEZ764" s="726"/>
      <c r="FFA764" s="726"/>
      <c r="FFB764" s="726"/>
      <c r="FFC764" s="726"/>
      <c r="FFD764" s="726"/>
      <c r="FFE764" s="726"/>
      <c r="FFF764" s="726"/>
      <c r="FFG764" s="726"/>
      <c r="FFH764" s="726"/>
      <c r="FFI764" s="726"/>
      <c r="FFJ764" s="726"/>
      <c r="FFK764" s="726"/>
      <c r="FFL764" s="726"/>
      <c r="FFM764" s="726"/>
      <c r="FFN764" s="726"/>
      <c r="FFO764" s="726"/>
      <c r="FFP764" s="726"/>
      <c r="FFQ764" s="726"/>
      <c r="FFR764" s="726"/>
      <c r="FFS764" s="726"/>
      <c r="FFT764" s="726"/>
      <c r="FFU764" s="726"/>
      <c r="FFV764" s="726"/>
      <c r="FFW764" s="726"/>
      <c r="FFX764" s="726"/>
      <c r="FFY764" s="726"/>
      <c r="FFZ764" s="726"/>
      <c r="FGA764" s="726"/>
      <c r="FGB764" s="726"/>
      <c r="FGC764" s="726"/>
      <c r="FGD764" s="726"/>
      <c r="FGE764" s="726"/>
      <c r="FGF764" s="726"/>
      <c r="FGG764" s="726"/>
      <c r="FGH764" s="726"/>
      <c r="FGI764" s="726"/>
      <c r="FGJ764" s="726"/>
      <c r="FGK764" s="726"/>
      <c r="FGL764" s="726"/>
      <c r="FGM764" s="726"/>
      <c r="FGN764" s="726"/>
      <c r="FGO764" s="726"/>
      <c r="FGP764" s="726"/>
      <c r="FGQ764" s="726"/>
      <c r="FGR764" s="726"/>
      <c r="FGS764" s="726"/>
      <c r="FGT764" s="726"/>
      <c r="FGU764" s="726"/>
      <c r="FGV764" s="726"/>
      <c r="FGW764" s="726"/>
      <c r="FGX764" s="726"/>
      <c r="FGY764" s="726"/>
      <c r="FGZ764" s="726"/>
      <c r="FHA764" s="726"/>
      <c r="FHB764" s="726"/>
      <c r="FHC764" s="726"/>
      <c r="FHD764" s="726"/>
      <c r="FHE764" s="726"/>
      <c r="FHF764" s="726"/>
      <c r="FHG764" s="726"/>
      <c r="FHH764" s="726"/>
      <c r="FHI764" s="726"/>
      <c r="FHJ764" s="726"/>
      <c r="FHK764" s="726"/>
      <c r="FHL764" s="726"/>
      <c r="FHM764" s="726"/>
      <c r="FHN764" s="726"/>
      <c r="FHO764" s="726"/>
      <c r="FHP764" s="726"/>
      <c r="FHQ764" s="726"/>
      <c r="FHR764" s="726"/>
      <c r="FHS764" s="726"/>
      <c r="FHT764" s="726"/>
      <c r="FHU764" s="726"/>
      <c r="FHV764" s="726"/>
      <c r="FHW764" s="726"/>
      <c r="FHX764" s="726"/>
      <c r="FHY764" s="726"/>
      <c r="FHZ764" s="726"/>
      <c r="FIA764" s="726"/>
      <c r="FIB764" s="726"/>
      <c r="FIC764" s="726"/>
      <c r="FID764" s="726"/>
      <c r="FIE764" s="726"/>
      <c r="FIF764" s="726"/>
      <c r="FIG764" s="726"/>
      <c r="FIH764" s="726"/>
      <c r="FII764" s="726"/>
      <c r="FIJ764" s="726"/>
      <c r="FIK764" s="726"/>
      <c r="FIL764" s="726"/>
      <c r="FIM764" s="726"/>
      <c r="FIN764" s="726"/>
      <c r="FIO764" s="726"/>
      <c r="FIP764" s="726"/>
      <c r="FIQ764" s="726"/>
      <c r="FIR764" s="726"/>
      <c r="FIS764" s="726"/>
      <c r="FIT764" s="726"/>
      <c r="FIU764" s="726"/>
      <c r="FIV764" s="726"/>
      <c r="FIW764" s="726"/>
      <c r="FIX764" s="726"/>
      <c r="FIY764" s="726"/>
      <c r="FIZ764" s="726"/>
      <c r="FJA764" s="726"/>
      <c r="FJB764" s="726"/>
      <c r="FJC764" s="726"/>
      <c r="FJD764" s="726"/>
      <c r="FJE764" s="726"/>
      <c r="FJF764" s="726"/>
      <c r="FJG764" s="726"/>
      <c r="FJH764" s="726"/>
      <c r="FJI764" s="726"/>
      <c r="FJJ764" s="726"/>
      <c r="FJK764" s="726"/>
      <c r="FJL764" s="726"/>
      <c r="FJM764" s="726"/>
      <c r="FJN764" s="726"/>
      <c r="FJO764" s="726"/>
      <c r="FJP764" s="726"/>
      <c r="FJQ764" s="726"/>
      <c r="FJR764" s="726"/>
      <c r="FJS764" s="726"/>
      <c r="FJT764" s="726"/>
      <c r="FJU764" s="726"/>
      <c r="FJV764" s="726"/>
      <c r="FJW764" s="726"/>
      <c r="FJX764" s="726"/>
      <c r="FJY764" s="726"/>
      <c r="FJZ764" s="726"/>
      <c r="FKA764" s="726"/>
      <c r="FKB764" s="726"/>
      <c r="FKC764" s="726"/>
      <c r="FKD764" s="726"/>
      <c r="FKE764" s="726"/>
      <c r="FKF764" s="726"/>
      <c r="FKG764" s="726"/>
      <c r="FKH764" s="726"/>
      <c r="FKI764" s="726"/>
      <c r="FKJ764" s="726"/>
      <c r="FKK764" s="726"/>
      <c r="FKL764" s="726"/>
      <c r="FKM764" s="726"/>
      <c r="FKN764" s="726"/>
      <c r="FKO764" s="726"/>
      <c r="FKP764" s="726"/>
      <c r="FKQ764" s="726"/>
      <c r="FKR764" s="726"/>
      <c r="FKS764" s="726"/>
      <c r="FKT764" s="726"/>
      <c r="FKU764" s="726"/>
      <c r="FKV764" s="726"/>
      <c r="FKW764" s="726"/>
      <c r="FKX764" s="726"/>
      <c r="FKY764" s="726"/>
      <c r="FKZ764" s="726"/>
      <c r="FLA764" s="726"/>
      <c r="FLB764" s="726"/>
      <c r="FLC764" s="726"/>
      <c r="FLD764" s="726"/>
      <c r="FLE764" s="726"/>
      <c r="FLF764" s="726"/>
      <c r="FLG764" s="726"/>
      <c r="FLH764" s="726"/>
      <c r="FLI764" s="726"/>
      <c r="FLJ764" s="726"/>
      <c r="FLK764" s="726"/>
      <c r="FLL764" s="726"/>
      <c r="FLM764" s="726"/>
      <c r="FLN764" s="726"/>
      <c r="FLO764" s="726"/>
      <c r="FLP764" s="726"/>
      <c r="FLQ764" s="726"/>
      <c r="FLR764" s="726"/>
      <c r="FLS764" s="726"/>
      <c r="FLT764" s="726"/>
      <c r="FLU764" s="726"/>
      <c r="FLV764" s="726"/>
      <c r="FLW764" s="726"/>
      <c r="FLX764" s="726"/>
      <c r="FLY764" s="726"/>
      <c r="FLZ764" s="726"/>
      <c r="FMA764" s="726"/>
      <c r="FMB764" s="726"/>
      <c r="FMC764" s="726"/>
      <c r="FMD764" s="726"/>
      <c r="FME764" s="726"/>
      <c r="FMF764" s="726"/>
      <c r="FMG764" s="726"/>
      <c r="FMH764" s="726"/>
      <c r="FMI764" s="726"/>
      <c r="FMJ764" s="726"/>
      <c r="FMK764" s="726"/>
      <c r="FML764" s="726"/>
      <c r="FMM764" s="726"/>
      <c r="FMN764" s="726"/>
      <c r="FMO764" s="726"/>
      <c r="FMP764" s="726"/>
      <c r="FMQ764" s="726"/>
      <c r="FMR764" s="726"/>
      <c r="FMS764" s="726"/>
      <c r="FMT764" s="726"/>
      <c r="FMU764" s="726"/>
      <c r="FMV764" s="726"/>
      <c r="FMW764" s="726"/>
      <c r="FMX764" s="726"/>
      <c r="FMY764" s="726"/>
      <c r="FMZ764" s="726"/>
      <c r="FNA764" s="726"/>
      <c r="FNB764" s="726"/>
      <c r="FNC764" s="726"/>
      <c r="FND764" s="726"/>
      <c r="FNE764" s="726"/>
      <c r="FNF764" s="726"/>
      <c r="FNG764" s="726"/>
      <c r="FNH764" s="726"/>
      <c r="FNI764" s="726"/>
      <c r="FNJ764" s="726"/>
      <c r="FNK764" s="726"/>
      <c r="FNL764" s="726"/>
      <c r="FNM764" s="726"/>
      <c r="FNN764" s="726"/>
      <c r="FNO764" s="726"/>
      <c r="FNP764" s="726"/>
      <c r="FNQ764" s="726"/>
      <c r="FNR764" s="726"/>
      <c r="FNS764" s="726"/>
      <c r="FNT764" s="726"/>
      <c r="FNU764" s="726"/>
      <c r="FNV764" s="726"/>
      <c r="FNW764" s="726"/>
      <c r="FNX764" s="726"/>
      <c r="FNY764" s="726"/>
      <c r="FNZ764" s="726"/>
      <c r="FOA764" s="726"/>
      <c r="FOB764" s="726"/>
      <c r="FOC764" s="726"/>
      <c r="FOD764" s="726"/>
      <c r="FOE764" s="726"/>
      <c r="FOF764" s="726"/>
      <c r="FOG764" s="726"/>
      <c r="FOH764" s="726"/>
      <c r="FOI764" s="726"/>
      <c r="FOJ764" s="726"/>
      <c r="FOK764" s="726"/>
      <c r="FOL764" s="726"/>
      <c r="FOM764" s="726"/>
      <c r="FON764" s="726"/>
      <c r="FOO764" s="726"/>
      <c r="FOP764" s="726"/>
      <c r="FOQ764" s="726"/>
      <c r="FOR764" s="726"/>
      <c r="FOS764" s="726"/>
      <c r="FOT764" s="726"/>
      <c r="FOU764" s="726"/>
      <c r="FOV764" s="726"/>
      <c r="FOW764" s="726"/>
      <c r="FOX764" s="726"/>
      <c r="FOY764" s="726"/>
      <c r="FOZ764" s="726"/>
      <c r="FPA764" s="726"/>
      <c r="FPB764" s="726"/>
      <c r="FPC764" s="726"/>
      <c r="FPD764" s="726"/>
      <c r="FPE764" s="726"/>
      <c r="FPF764" s="726"/>
      <c r="FPG764" s="726"/>
      <c r="FPH764" s="726"/>
      <c r="FPI764" s="726"/>
      <c r="FPJ764" s="726"/>
      <c r="FPK764" s="726"/>
      <c r="FPL764" s="726"/>
      <c r="FPM764" s="726"/>
      <c r="FPN764" s="726"/>
      <c r="FPO764" s="726"/>
      <c r="FPP764" s="726"/>
      <c r="FPQ764" s="726"/>
      <c r="FPR764" s="726"/>
      <c r="FPS764" s="726"/>
      <c r="FPT764" s="726"/>
      <c r="FPU764" s="726"/>
      <c r="FPV764" s="726"/>
      <c r="FPW764" s="726"/>
      <c r="FPX764" s="726"/>
      <c r="FPY764" s="726"/>
      <c r="FPZ764" s="726"/>
      <c r="FQA764" s="726"/>
      <c r="FQB764" s="726"/>
      <c r="FQC764" s="726"/>
      <c r="FQD764" s="726"/>
      <c r="FQE764" s="726"/>
      <c r="FQF764" s="726"/>
      <c r="FQG764" s="726"/>
      <c r="FQH764" s="726"/>
      <c r="FQI764" s="726"/>
      <c r="FQJ764" s="726"/>
      <c r="FQK764" s="726"/>
      <c r="FQL764" s="726"/>
      <c r="FQM764" s="726"/>
      <c r="FQN764" s="726"/>
      <c r="FQO764" s="726"/>
      <c r="FQP764" s="726"/>
      <c r="FQQ764" s="726"/>
      <c r="FQR764" s="726"/>
      <c r="FQS764" s="726"/>
      <c r="FQT764" s="726"/>
      <c r="FQU764" s="726"/>
      <c r="FQV764" s="726"/>
      <c r="FQW764" s="726"/>
      <c r="FQX764" s="726"/>
      <c r="FQY764" s="726"/>
      <c r="FQZ764" s="726"/>
      <c r="FRA764" s="726"/>
      <c r="FRB764" s="726"/>
      <c r="FRC764" s="726"/>
      <c r="FRD764" s="726"/>
      <c r="FRE764" s="726"/>
      <c r="FRF764" s="726"/>
      <c r="FRG764" s="726"/>
      <c r="FRH764" s="726"/>
      <c r="FRI764" s="726"/>
      <c r="FRJ764" s="726"/>
      <c r="FRK764" s="726"/>
      <c r="FRL764" s="726"/>
      <c r="FRM764" s="726"/>
      <c r="FRN764" s="726"/>
      <c r="FRO764" s="726"/>
      <c r="FRP764" s="726"/>
      <c r="FRQ764" s="726"/>
      <c r="FRR764" s="726"/>
      <c r="FRS764" s="726"/>
      <c r="FRT764" s="726"/>
      <c r="FRU764" s="726"/>
      <c r="FRV764" s="726"/>
      <c r="FRW764" s="726"/>
      <c r="FRX764" s="726"/>
      <c r="FRY764" s="726"/>
      <c r="FRZ764" s="726"/>
      <c r="FSA764" s="726"/>
      <c r="FSB764" s="726"/>
      <c r="FSC764" s="726"/>
      <c r="FSD764" s="726"/>
      <c r="FSE764" s="726"/>
      <c r="FSF764" s="726"/>
      <c r="FSG764" s="726"/>
      <c r="FSH764" s="726"/>
      <c r="FSI764" s="726"/>
      <c r="FSJ764" s="726"/>
      <c r="FSK764" s="726"/>
      <c r="FSL764" s="726"/>
      <c r="FSM764" s="726"/>
      <c r="FSN764" s="726"/>
      <c r="FSO764" s="726"/>
      <c r="FSP764" s="726"/>
      <c r="FSQ764" s="726"/>
      <c r="FSR764" s="726"/>
      <c r="FSS764" s="726"/>
      <c r="FST764" s="726"/>
      <c r="FSU764" s="726"/>
      <c r="FSV764" s="726"/>
      <c r="FSW764" s="726"/>
      <c r="FSX764" s="726"/>
      <c r="FSY764" s="726"/>
      <c r="FSZ764" s="726"/>
      <c r="FTA764" s="726"/>
      <c r="FTB764" s="726"/>
      <c r="FTC764" s="726"/>
      <c r="FTD764" s="726"/>
      <c r="FTE764" s="726"/>
      <c r="FTF764" s="726"/>
      <c r="FTG764" s="726"/>
      <c r="FTH764" s="726"/>
      <c r="FTI764" s="726"/>
      <c r="FTJ764" s="726"/>
      <c r="FTK764" s="726"/>
      <c r="FTL764" s="726"/>
      <c r="FTM764" s="726"/>
      <c r="FTN764" s="726"/>
      <c r="FTO764" s="726"/>
      <c r="FTP764" s="726"/>
      <c r="FTQ764" s="726"/>
      <c r="FTR764" s="726"/>
      <c r="FTS764" s="726"/>
      <c r="FTT764" s="726"/>
      <c r="FTU764" s="726"/>
      <c r="FTV764" s="726"/>
      <c r="FTW764" s="726"/>
      <c r="FTX764" s="726"/>
      <c r="FTY764" s="726"/>
      <c r="FTZ764" s="726"/>
      <c r="FUA764" s="726"/>
      <c r="FUB764" s="726"/>
      <c r="FUC764" s="726"/>
      <c r="FUD764" s="726"/>
      <c r="FUE764" s="726"/>
      <c r="FUF764" s="726"/>
      <c r="FUG764" s="726"/>
      <c r="FUH764" s="726"/>
      <c r="FUI764" s="726"/>
      <c r="FUJ764" s="726"/>
      <c r="FUK764" s="726"/>
      <c r="FUL764" s="726"/>
      <c r="FUM764" s="726"/>
      <c r="FUN764" s="726"/>
      <c r="FUO764" s="726"/>
      <c r="FUP764" s="726"/>
      <c r="FUQ764" s="726"/>
      <c r="FUR764" s="726"/>
      <c r="FUS764" s="726"/>
      <c r="FUT764" s="726"/>
      <c r="FUU764" s="726"/>
      <c r="FUV764" s="726"/>
      <c r="FUW764" s="726"/>
      <c r="FUX764" s="726"/>
      <c r="FUY764" s="726"/>
      <c r="FUZ764" s="726"/>
      <c r="FVA764" s="726"/>
      <c r="FVB764" s="726"/>
      <c r="FVC764" s="726"/>
      <c r="FVD764" s="726"/>
      <c r="FVE764" s="726"/>
      <c r="FVF764" s="726"/>
      <c r="FVG764" s="726"/>
      <c r="FVH764" s="726"/>
      <c r="FVI764" s="726"/>
      <c r="FVJ764" s="726"/>
      <c r="FVK764" s="726"/>
      <c r="FVL764" s="726"/>
      <c r="FVM764" s="726"/>
      <c r="FVN764" s="726"/>
      <c r="FVO764" s="726"/>
      <c r="FVP764" s="726"/>
      <c r="FVQ764" s="726"/>
      <c r="FVR764" s="726"/>
      <c r="FVS764" s="726"/>
      <c r="FVT764" s="726"/>
      <c r="FVU764" s="726"/>
      <c r="FVV764" s="726"/>
      <c r="FVW764" s="726"/>
      <c r="FVX764" s="726"/>
      <c r="FVY764" s="726"/>
      <c r="FVZ764" s="726"/>
      <c r="FWA764" s="726"/>
      <c r="FWB764" s="726"/>
      <c r="FWC764" s="726"/>
      <c r="FWD764" s="726"/>
      <c r="FWE764" s="726"/>
      <c r="FWF764" s="726"/>
      <c r="FWG764" s="726"/>
      <c r="FWH764" s="726"/>
      <c r="FWI764" s="726"/>
      <c r="FWJ764" s="726"/>
      <c r="FWK764" s="726"/>
      <c r="FWL764" s="726"/>
      <c r="FWM764" s="726"/>
      <c r="FWN764" s="726"/>
      <c r="FWO764" s="726"/>
      <c r="FWP764" s="726"/>
      <c r="FWQ764" s="726"/>
      <c r="FWR764" s="726"/>
      <c r="FWS764" s="726"/>
      <c r="FWT764" s="726"/>
      <c r="FWU764" s="726"/>
      <c r="FWV764" s="726"/>
      <c r="FWW764" s="726"/>
      <c r="FWX764" s="726"/>
      <c r="FWY764" s="726"/>
      <c r="FWZ764" s="726"/>
      <c r="FXA764" s="726"/>
      <c r="FXB764" s="726"/>
      <c r="FXC764" s="726"/>
      <c r="FXD764" s="726"/>
      <c r="FXE764" s="726"/>
      <c r="FXF764" s="726"/>
      <c r="FXG764" s="726"/>
      <c r="FXH764" s="726"/>
      <c r="FXI764" s="726"/>
      <c r="FXJ764" s="726"/>
      <c r="FXK764" s="726"/>
      <c r="FXL764" s="726"/>
      <c r="FXM764" s="726"/>
      <c r="FXN764" s="726"/>
      <c r="FXO764" s="726"/>
      <c r="FXP764" s="726"/>
      <c r="FXQ764" s="726"/>
      <c r="FXR764" s="726"/>
      <c r="FXS764" s="726"/>
      <c r="FXT764" s="726"/>
      <c r="FXU764" s="726"/>
      <c r="FXV764" s="726"/>
      <c r="FXW764" s="726"/>
      <c r="FXX764" s="726"/>
      <c r="FXY764" s="726"/>
      <c r="FXZ764" s="726"/>
      <c r="FYA764" s="726"/>
      <c r="FYB764" s="726"/>
      <c r="FYC764" s="726"/>
      <c r="FYD764" s="726"/>
      <c r="FYE764" s="726"/>
      <c r="FYF764" s="726"/>
      <c r="FYG764" s="726"/>
      <c r="FYH764" s="726"/>
      <c r="FYI764" s="726"/>
      <c r="FYJ764" s="726"/>
      <c r="FYK764" s="726"/>
      <c r="FYL764" s="726"/>
      <c r="FYM764" s="726"/>
      <c r="FYN764" s="726"/>
      <c r="FYO764" s="726"/>
      <c r="FYP764" s="726"/>
      <c r="FYQ764" s="726"/>
      <c r="FYR764" s="726"/>
      <c r="FYS764" s="726"/>
      <c r="FYT764" s="726"/>
      <c r="FYU764" s="726"/>
      <c r="FYV764" s="726"/>
      <c r="FYW764" s="726"/>
      <c r="FYX764" s="726"/>
      <c r="FYY764" s="726"/>
      <c r="FYZ764" s="726"/>
      <c r="FZA764" s="726"/>
      <c r="FZB764" s="726"/>
      <c r="FZC764" s="726"/>
      <c r="FZD764" s="726"/>
      <c r="FZE764" s="726"/>
      <c r="FZF764" s="726"/>
      <c r="FZG764" s="726"/>
      <c r="FZH764" s="726"/>
      <c r="FZI764" s="726"/>
      <c r="FZJ764" s="726"/>
      <c r="FZK764" s="726"/>
      <c r="FZL764" s="726"/>
      <c r="FZM764" s="726"/>
      <c r="FZN764" s="726"/>
      <c r="FZO764" s="726"/>
      <c r="FZP764" s="726"/>
      <c r="FZQ764" s="726"/>
      <c r="FZR764" s="726"/>
      <c r="FZS764" s="726"/>
      <c r="FZT764" s="726"/>
      <c r="FZU764" s="726"/>
      <c r="FZV764" s="726"/>
      <c r="FZW764" s="726"/>
      <c r="FZX764" s="726"/>
      <c r="FZY764" s="726"/>
      <c r="FZZ764" s="726"/>
      <c r="GAA764" s="726"/>
      <c r="GAB764" s="726"/>
      <c r="GAC764" s="726"/>
      <c r="GAD764" s="726"/>
      <c r="GAE764" s="726"/>
      <c r="GAF764" s="726"/>
      <c r="GAG764" s="726"/>
      <c r="GAH764" s="726"/>
      <c r="GAI764" s="726"/>
      <c r="GAJ764" s="726"/>
      <c r="GAK764" s="726"/>
      <c r="GAL764" s="726"/>
      <c r="GAM764" s="726"/>
      <c r="GAN764" s="726"/>
      <c r="GAO764" s="726"/>
      <c r="GAP764" s="726"/>
      <c r="GAQ764" s="726"/>
      <c r="GAR764" s="726"/>
      <c r="GAS764" s="726"/>
      <c r="GAT764" s="726"/>
      <c r="GAU764" s="726"/>
      <c r="GAV764" s="726"/>
      <c r="GAW764" s="726"/>
      <c r="GAX764" s="726"/>
      <c r="GAY764" s="726"/>
      <c r="GAZ764" s="726"/>
      <c r="GBA764" s="726"/>
      <c r="GBB764" s="726"/>
      <c r="GBC764" s="726"/>
      <c r="GBD764" s="726"/>
      <c r="GBE764" s="726"/>
      <c r="GBF764" s="726"/>
      <c r="GBG764" s="726"/>
      <c r="GBH764" s="726"/>
      <c r="GBI764" s="726"/>
      <c r="GBJ764" s="726"/>
      <c r="GBK764" s="726"/>
      <c r="GBL764" s="726"/>
      <c r="GBM764" s="726"/>
      <c r="GBN764" s="726"/>
      <c r="GBO764" s="726"/>
      <c r="GBP764" s="726"/>
      <c r="GBQ764" s="726"/>
      <c r="GBR764" s="726"/>
      <c r="GBS764" s="726"/>
      <c r="GBT764" s="726"/>
      <c r="GBU764" s="726"/>
      <c r="GBV764" s="726"/>
      <c r="GBW764" s="726"/>
      <c r="GBX764" s="726"/>
      <c r="GBY764" s="726"/>
      <c r="GBZ764" s="726"/>
      <c r="GCA764" s="726"/>
      <c r="GCB764" s="726"/>
      <c r="GCC764" s="726"/>
      <c r="GCD764" s="726"/>
      <c r="GCE764" s="726"/>
      <c r="GCF764" s="726"/>
      <c r="GCG764" s="726"/>
      <c r="GCH764" s="726"/>
      <c r="GCI764" s="726"/>
      <c r="GCJ764" s="726"/>
      <c r="GCK764" s="726"/>
      <c r="GCL764" s="726"/>
      <c r="GCM764" s="726"/>
      <c r="GCN764" s="726"/>
      <c r="GCO764" s="726"/>
      <c r="GCP764" s="726"/>
      <c r="GCQ764" s="726"/>
      <c r="GCR764" s="726"/>
      <c r="GCS764" s="726"/>
      <c r="GCT764" s="726"/>
      <c r="GCU764" s="726"/>
      <c r="GCV764" s="726"/>
      <c r="GCW764" s="726"/>
      <c r="GCX764" s="726"/>
      <c r="GCY764" s="726"/>
      <c r="GCZ764" s="726"/>
      <c r="GDA764" s="726"/>
      <c r="GDB764" s="726"/>
      <c r="GDC764" s="726"/>
      <c r="GDD764" s="726"/>
      <c r="GDE764" s="726"/>
      <c r="GDF764" s="726"/>
      <c r="GDG764" s="726"/>
      <c r="GDH764" s="726"/>
      <c r="GDI764" s="726"/>
      <c r="GDJ764" s="726"/>
      <c r="GDK764" s="726"/>
      <c r="GDL764" s="726"/>
      <c r="GDM764" s="726"/>
      <c r="GDN764" s="726"/>
      <c r="GDO764" s="726"/>
      <c r="GDP764" s="726"/>
      <c r="GDQ764" s="726"/>
      <c r="GDR764" s="726"/>
      <c r="GDS764" s="726"/>
      <c r="GDT764" s="726"/>
      <c r="GDU764" s="726"/>
      <c r="GDV764" s="726"/>
      <c r="GDW764" s="726"/>
      <c r="GDX764" s="726"/>
      <c r="GDY764" s="726"/>
      <c r="GDZ764" s="726"/>
      <c r="GEA764" s="726"/>
      <c r="GEB764" s="726"/>
      <c r="GEC764" s="726"/>
      <c r="GED764" s="726"/>
      <c r="GEE764" s="726"/>
      <c r="GEF764" s="726"/>
      <c r="GEG764" s="726"/>
      <c r="GEH764" s="726"/>
      <c r="GEI764" s="726"/>
      <c r="GEJ764" s="726"/>
      <c r="GEK764" s="726"/>
      <c r="GEL764" s="726"/>
      <c r="GEM764" s="726"/>
      <c r="GEN764" s="726"/>
      <c r="GEO764" s="726"/>
      <c r="GEP764" s="726"/>
      <c r="GEQ764" s="726"/>
      <c r="GER764" s="726"/>
      <c r="GES764" s="726"/>
      <c r="GET764" s="726"/>
      <c r="GEU764" s="726"/>
      <c r="GEV764" s="726"/>
      <c r="GEW764" s="726"/>
      <c r="GEX764" s="726"/>
      <c r="GEY764" s="726"/>
      <c r="GEZ764" s="726"/>
      <c r="GFA764" s="726"/>
      <c r="GFB764" s="726"/>
      <c r="GFC764" s="726"/>
      <c r="GFD764" s="726"/>
      <c r="GFE764" s="726"/>
      <c r="GFF764" s="726"/>
      <c r="GFG764" s="726"/>
      <c r="GFH764" s="726"/>
      <c r="GFI764" s="726"/>
      <c r="GFJ764" s="726"/>
      <c r="GFK764" s="726"/>
      <c r="GFL764" s="726"/>
      <c r="GFM764" s="726"/>
      <c r="GFN764" s="726"/>
      <c r="GFO764" s="726"/>
      <c r="GFP764" s="726"/>
      <c r="GFQ764" s="726"/>
      <c r="GFR764" s="726"/>
      <c r="GFS764" s="726"/>
      <c r="GFT764" s="726"/>
      <c r="GFU764" s="726"/>
      <c r="GFV764" s="726"/>
      <c r="GFW764" s="726"/>
      <c r="GFX764" s="726"/>
      <c r="GFY764" s="726"/>
      <c r="GFZ764" s="726"/>
      <c r="GGA764" s="726"/>
      <c r="GGB764" s="726"/>
      <c r="GGC764" s="726"/>
      <c r="GGD764" s="726"/>
      <c r="GGE764" s="726"/>
      <c r="GGF764" s="726"/>
      <c r="GGG764" s="726"/>
      <c r="GGH764" s="726"/>
      <c r="GGI764" s="726"/>
      <c r="GGJ764" s="726"/>
      <c r="GGK764" s="726"/>
      <c r="GGL764" s="726"/>
      <c r="GGM764" s="726"/>
      <c r="GGN764" s="726"/>
      <c r="GGO764" s="726"/>
      <c r="GGP764" s="726"/>
      <c r="GGQ764" s="726"/>
      <c r="GGR764" s="726"/>
      <c r="GGS764" s="726"/>
      <c r="GGT764" s="726"/>
      <c r="GGU764" s="726"/>
      <c r="GGV764" s="726"/>
      <c r="GGW764" s="726"/>
      <c r="GGX764" s="726"/>
      <c r="GGY764" s="726"/>
      <c r="GGZ764" s="726"/>
      <c r="GHA764" s="726"/>
      <c r="GHB764" s="726"/>
      <c r="GHC764" s="726"/>
      <c r="GHD764" s="726"/>
      <c r="GHE764" s="726"/>
      <c r="GHF764" s="726"/>
      <c r="GHG764" s="726"/>
      <c r="GHH764" s="726"/>
      <c r="GHI764" s="726"/>
      <c r="GHJ764" s="726"/>
      <c r="GHK764" s="726"/>
      <c r="GHL764" s="726"/>
      <c r="GHM764" s="726"/>
      <c r="GHN764" s="726"/>
      <c r="GHO764" s="726"/>
      <c r="GHP764" s="726"/>
      <c r="GHQ764" s="726"/>
      <c r="GHR764" s="726"/>
      <c r="GHS764" s="726"/>
      <c r="GHT764" s="726"/>
      <c r="GHU764" s="726"/>
      <c r="GHV764" s="726"/>
      <c r="GHW764" s="726"/>
      <c r="GHX764" s="726"/>
      <c r="GHY764" s="726"/>
      <c r="GHZ764" s="726"/>
      <c r="GIA764" s="726"/>
      <c r="GIB764" s="726"/>
      <c r="GIC764" s="726"/>
      <c r="GID764" s="726"/>
      <c r="GIE764" s="726"/>
      <c r="GIF764" s="726"/>
      <c r="GIG764" s="726"/>
      <c r="GIH764" s="726"/>
      <c r="GII764" s="726"/>
      <c r="GIJ764" s="726"/>
      <c r="GIK764" s="726"/>
      <c r="GIL764" s="726"/>
      <c r="GIM764" s="726"/>
      <c r="GIN764" s="726"/>
      <c r="GIO764" s="726"/>
      <c r="GIP764" s="726"/>
      <c r="GIQ764" s="726"/>
      <c r="GIR764" s="726"/>
      <c r="GIS764" s="726"/>
      <c r="GIT764" s="726"/>
      <c r="GIU764" s="726"/>
      <c r="GIV764" s="726"/>
      <c r="GIW764" s="726"/>
      <c r="GIX764" s="726"/>
      <c r="GIY764" s="726"/>
      <c r="GIZ764" s="726"/>
      <c r="GJA764" s="726"/>
      <c r="GJB764" s="726"/>
      <c r="GJC764" s="726"/>
      <c r="GJD764" s="726"/>
      <c r="GJE764" s="726"/>
      <c r="GJF764" s="726"/>
      <c r="GJG764" s="726"/>
      <c r="GJH764" s="726"/>
      <c r="GJI764" s="726"/>
      <c r="GJJ764" s="726"/>
      <c r="GJK764" s="726"/>
      <c r="GJL764" s="726"/>
      <c r="GJM764" s="726"/>
      <c r="GJN764" s="726"/>
      <c r="GJO764" s="726"/>
      <c r="GJP764" s="726"/>
      <c r="GJQ764" s="726"/>
      <c r="GJR764" s="726"/>
      <c r="GJS764" s="726"/>
      <c r="GJT764" s="726"/>
      <c r="GJU764" s="726"/>
      <c r="GJV764" s="726"/>
      <c r="GJW764" s="726"/>
      <c r="GJX764" s="726"/>
      <c r="GJY764" s="726"/>
      <c r="GJZ764" s="726"/>
      <c r="GKA764" s="726"/>
      <c r="GKB764" s="726"/>
      <c r="GKC764" s="726"/>
      <c r="GKD764" s="726"/>
      <c r="GKE764" s="726"/>
      <c r="GKF764" s="726"/>
      <c r="GKG764" s="726"/>
      <c r="GKH764" s="726"/>
      <c r="GKI764" s="726"/>
      <c r="GKJ764" s="726"/>
      <c r="GKK764" s="726"/>
      <c r="GKL764" s="726"/>
      <c r="GKM764" s="726"/>
      <c r="GKN764" s="726"/>
      <c r="GKO764" s="726"/>
      <c r="GKP764" s="726"/>
      <c r="GKQ764" s="726"/>
      <c r="GKR764" s="726"/>
      <c r="GKS764" s="726"/>
      <c r="GKT764" s="726"/>
      <c r="GKU764" s="726"/>
      <c r="GKV764" s="726"/>
      <c r="GKW764" s="726"/>
      <c r="GKX764" s="726"/>
      <c r="GKY764" s="726"/>
      <c r="GKZ764" s="726"/>
      <c r="GLA764" s="726"/>
      <c r="GLB764" s="726"/>
      <c r="GLC764" s="726"/>
      <c r="GLD764" s="726"/>
      <c r="GLE764" s="726"/>
      <c r="GLF764" s="726"/>
      <c r="GLG764" s="726"/>
      <c r="GLH764" s="726"/>
      <c r="GLI764" s="726"/>
      <c r="GLJ764" s="726"/>
      <c r="GLK764" s="726"/>
      <c r="GLL764" s="726"/>
      <c r="GLM764" s="726"/>
      <c r="GLN764" s="726"/>
      <c r="GLO764" s="726"/>
      <c r="GLP764" s="726"/>
      <c r="GLQ764" s="726"/>
      <c r="GLR764" s="726"/>
      <c r="GLS764" s="726"/>
      <c r="GLT764" s="726"/>
      <c r="GLU764" s="726"/>
      <c r="GLV764" s="726"/>
      <c r="GLW764" s="726"/>
      <c r="GLX764" s="726"/>
      <c r="GLY764" s="726"/>
      <c r="GLZ764" s="726"/>
      <c r="GMA764" s="726"/>
      <c r="GMB764" s="726"/>
      <c r="GMC764" s="726"/>
      <c r="GMD764" s="726"/>
      <c r="GME764" s="726"/>
      <c r="GMF764" s="726"/>
      <c r="GMG764" s="726"/>
      <c r="GMH764" s="726"/>
      <c r="GMI764" s="726"/>
      <c r="GMJ764" s="726"/>
      <c r="GMK764" s="726"/>
      <c r="GML764" s="726"/>
      <c r="GMM764" s="726"/>
      <c r="GMN764" s="726"/>
      <c r="GMO764" s="726"/>
      <c r="GMP764" s="726"/>
      <c r="GMQ764" s="726"/>
      <c r="GMR764" s="726"/>
      <c r="GMS764" s="726"/>
      <c r="GMT764" s="726"/>
      <c r="GMU764" s="726"/>
      <c r="GMV764" s="726"/>
      <c r="GMW764" s="726"/>
      <c r="GMX764" s="726"/>
      <c r="GMY764" s="726"/>
      <c r="GMZ764" s="726"/>
      <c r="GNA764" s="726"/>
      <c r="GNB764" s="726"/>
      <c r="GNC764" s="726"/>
      <c r="GND764" s="726"/>
      <c r="GNE764" s="726"/>
      <c r="GNF764" s="726"/>
      <c r="GNG764" s="726"/>
      <c r="GNH764" s="726"/>
      <c r="GNI764" s="726"/>
      <c r="GNJ764" s="726"/>
      <c r="GNK764" s="726"/>
      <c r="GNL764" s="726"/>
      <c r="GNM764" s="726"/>
      <c r="GNN764" s="726"/>
      <c r="GNO764" s="726"/>
      <c r="GNP764" s="726"/>
      <c r="GNQ764" s="726"/>
      <c r="GNR764" s="726"/>
      <c r="GNS764" s="726"/>
      <c r="GNT764" s="726"/>
      <c r="GNU764" s="726"/>
      <c r="GNV764" s="726"/>
      <c r="GNW764" s="726"/>
      <c r="GNX764" s="726"/>
      <c r="GNY764" s="726"/>
      <c r="GNZ764" s="726"/>
      <c r="GOA764" s="726"/>
      <c r="GOB764" s="726"/>
      <c r="GOC764" s="726"/>
      <c r="GOD764" s="726"/>
      <c r="GOE764" s="726"/>
      <c r="GOF764" s="726"/>
      <c r="GOG764" s="726"/>
      <c r="GOH764" s="726"/>
      <c r="GOI764" s="726"/>
      <c r="GOJ764" s="726"/>
      <c r="GOK764" s="726"/>
      <c r="GOL764" s="726"/>
      <c r="GOM764" s="726"/>
      <c r="GON764" s="726"/>
      <c r="GOO764" s="726"/>
      <c r="GOP764" s="726"/>
      <c r="GOQ764" s="726"/>
      <c r="GOR764" s="726"/>
      <c r="GOS764" s="726"/>
      <c r="GOT764" s="726"/>
      <c r="GOU764" s="726"/>
      <c r="GOV764" s="726"/>
      <c r="GOW764" s="726"/>
      <c r="GOX764" s="726"/>
      <c r="GOY764" s="726"/>
      <c r="GOZ764" s="726"/>
      <c r="GPA764" s="726"/>
      <c r="GPB764" s="726"/>
      <c r="GPC764" s="726"/>
      <c r="GPD764" s="726"/>
      <c r="GPE764" s="726"/>
      <c r="GPF764" s="726"/>
      <c r="GPG764" s="726"/>
      <c r="GPH764" s="726"/>
      <c r="GPI764" s="726"/>
      <c r="GPJ764" s="726"/>
      <c r="GPK764" s="726"/>
      <c r="GPL764" s="726"/>
      <c r="GPM764" s="726"/>
      <c r="GPN764" s="726"/>
      <c r="GPO764" s="726"/>
      <c r="GPP764" s="726"/>
      <c r="GPQ764" s="726"/>
      <c r="GPR764" s="726"/>
      <c r="GPS764" s="726"/>
      <c r="GPT764" s="726"/>
      <c r="GPU764" s="726"/>
      <c r="GPV764" s="726"/>
      <c r="GPW764" s="726"/>
      <c r="GPX764" s="726"/>
      <c r="GPY764" s="726"/>
      <c r="GPZ764" s="726"/>
      <c r="GQA764" s="726"/>
      <c r="GQB764" s="726"/>
      <c r="GQC764" s="726"/>
      <c r="GQD764" s="726"/>
      <c r="GQE764" s="726"/>
      <c r="GQF764" s="726"/>
      <c r="GQG764" s="726"/>
      <c r="GQH764" s="726"/>
      <c r="GQI764" s="726"/>
      <c r="GQJ764" s="726"/>
      <c r="GQK764" s="726"/>
      <c r="GQL764" s="726"/>
      <c r="GQM764" s="726"/>
      <c r="GQN764" s="726"/>
      <c r="GQO764" s="726"/>
      <c r="GQP764" s="726"/>
      <c r="GQQ764" s="726"/>
      <c r="GQR764" s="726"/>
      <c r="GQS764" s="726"/>
      <c r="GQT764" s="726"/>
      <c r="GQU764" s="726"/>
      <c r="GQV764" s="726"/>
      <c r="GQW764" s="726"/>
      <c r="GQX764" s="726"/>
      <c r="GQY764" s="726"/>
      <c r="GQZ764" s="726"/>
      <c r="GRA764" s="726"/>
      <c r="GRB764" s="726"/>
      <c r="GRC764" s="726"/>
      <c r="GRD764" s="726"/>
      <c r="GRE764" s="726"/>
      <c r="GRF764" s="726"/>
      <c r="GRG764" s="726"/>
      <c r="GRH764" s="726"/>
      <c r="GRI764" s="726"/>
      <c r="GRJ764" s="726"/>
      <c r="GRK764" s="726"/>
      <c r="GRL764" s="726"/>
      <c r="GRM764" s="726"/>
      <c r="GRN764" s="726"/>
      <c r="GRO764" s="726"/>
      <c r="GRP764" s="726"/>
      <c r="GRQ764" s="726"/>
      <c r="GRR764" s="726"/>
      <c r="GRS764" s="726"/>
      <c r="GRT764" s="726"/>
      <c r="GRU764" s="726"/>
      <c r="GRV764" s="726"/>
      <c r="GRW764" s="726"/>
      <c r="GRX764" s="726"/>
      <c r="GRY764" s="726"/>
      <c r="GRZ764" s="726"/>
      <c r="GSA764" s="726"/>
      <c r="GSB764" s="726"/>
      <c r="GSC764" s="726"/>
      <c r="GSD764" s="726"/>
      <c r="GSE764" s="726"/>
      <c r="GSF764" s="726"/>
      <c r="GSG764" s="726"/>
      <c r="GSH764" s="726"/>
      <c r="GSI764" s="726"/>
      <c r="GSJ764" s="726"/>
      <c r="GSK764" s="726"/>
      <c r="GSL764" s="726"/>
      <c r="GSM764" s="726"/>
      <c r="GSN764" s="726"/>
      <c r="GSO764" s="726"/>
      <c r="GSP764" s="726"/>
      <c r="GSQ764" s="726"/>
      <c r="GSR764" s="726"/>
      <c r="GSS764" s="726"/>
      <c r="GST764" s="726"/>
      <c r="GSU764" s="726"/>
      <c r="GSV764" s="726"/>
      <c r="GSW764" s="726"/>
      <c r="GSX764" s="726"/>
      <c r="GSY764" s="726"/>
      <c r="GSZ764" s="726"/>
      <c r="GTA764" s="726"/>
      <c r="GTB764" s="726"/>
      <c r="GTC764" s="726"/>
      <c r="GTD764" s="726"/>
      <c r="GTE764" s="726"/>
      <c r="GTF764" s="726"/>
      <c r="GTG764" s="726"/>
      <c r="GTH764" s="726"/>
      <c r="GTI764" s="726"/>
      <c r="GTJ764" s="726"/>
      <c r="GTK764" s="726"/>
      <c r="GTL764" s="726"/>
      <c r="GTM764" s="726"/>
      <c r="GTN764" s="726"/>
      <c r="GTO764" s="726"/>
      <c r="GTP764" s="726"/>
      <c r="GTQ764" s="726"/>
      <c r="GTR764" s="726"/>
      <c r="GTS764" s="726"/>
      <c r="GTT764" s="726"/>
      <c r="GTU764" s="726"/>
      <c r="GTV764" s="726"/>
      <c r="GTW764" s="726"/>
      <c r="GTX764" s="726"/>
      <c r="GTY764" s="726"/>
      <c r="GTZ764" s="726"/>
      <c r="GUA764" s="726"/>
      <c r="GUB764" s="726"/>
      <c r="GUC764" s="726"/>
      <c r="GUD764" s="726"/>
      <c r="GUE764" s="726"/>
      <c r="GUF764" s="726"/>
      <c r="GUG764" s="726"/>
      <c r="GUH764" s="726"/>
      <c r="GUI764" s="726"/>
      <c r="GUJ764" s="726"/>
      <c r="GUK764" s="726"/>
      <c r="GUL764" s="726"/>
      <c r="GUM764" s="726"/>
      <c r="GUN764" s="726"/>
      <c r="GUO764" s="726"/>
      <c r="GUP764" s="726"/>
      <c r="GUQ764" s="726"/>
      <c r="GUR764" s="726"/>
      <c r="GUS764" s="726"/>
      <c r="GUT764" s="726"/>
      <c r="GUU764" s="726"/>
      <c r="GUV764" s="726"/>
      <c r="GUW764" s="726"/>
      <c r="GUX764" s="726"/>
      <c r="GUY764" s="726"/>
      <c r="GUZ764" s="726"/>
      <c r="GVA764" s="726"/>
      <c r="GVB764" s="726"/>
      <c r="GVC764" s="726"/>
      <c r="GVD764" s="726"/>
      <c r="GVE764" s="726"/>
      <c r="GVF764" s="726"/>
      <c r="GVG764" s="726"/>
      <c r="GVH764" s="726"/>
      <c r="GVI764" s="726"/>
      <c r="GVJ764" s="726"/>
      <c r="GVK764" s="726"/>
      <c r="GVL764" s="726"/>
      <c r="GVM764" s="726"/>
      <c r="GVN764" s="726"/>
      <c r="GVO764" s="726"/>
      <c r="GVP764" s="726"/>
      <c r="GVQ764" s="726"/>
      <c r="GVR764" s="726"/>
      <c r="GVS764" s="726"/>
      <c r="GVT764" s="726"/>
      <c r="GVU764" s="726"/>
      <c r="GVV764" s="726"/>
      <c r="GVW764" s="726"/>
      <c r="GVX764" s="726"/>
      <c r="GVY764" s="726"/>
      <c r="GVZ764" s="726"/>
      <c r="GWA764" s="726"/>
      <c r="GWB764" s="726"/>
      <c r="GWC764" s="726"/>
      <c r="GWD764" s="726"/>
      <c r="GWE764" s="726"/>
      <c r="GWF764" s="726"/>
      <c r="GWG764" s="726"/>
      <c r="GWH764" s="726"/>
      <c r="GWI764" s="726"/>
      <c r="GWJ764" s="726"/>
      <c r="GWK764" s="726"/>
      <c r="GWL764" s="726"/>
      <c r="GWM764" s="726"/>
      <c r="GWN764" s="726"/>
      <c r="GWO764" s="726"/>
      <c r="GWP764" s="726"/>
      <c r="GWQ764" s="726"/>
      <c r="GWR764" s="726"/>
      <c r="GWS764" s="726"/>
      <c r="GWT764" s="726"/>
      <c r="GWU764" s="726"/>
      <c r="GWV764" s="726"/>
      <c r="GWW764" s="726"/>
      <c r="GWX764" s="726"/>
      <c r="GWY764" s="726"/>
      <c r="GWZ764" s="726"/>
      <c r="GXA764" s="726"/>
      <c r="GXB764" s="726"/>
      <c r="GXC764" s="726"/>
      <c r="GXD764" s="726"/>
      <c r="GXE764" s="726"/>
      <c r="GXF764" s="726"/>
      <c r="GXG764" s="726"/>
      <c r="GXH764" s="726"/>
      <c r="GXI764" s="726"/>
      <c r="GXJ764" s="726"/>
      <c r="GXK764" s="726"/>
      <c r="GXL764" s="726"/>
      <c r="GXM764" s="726"/>
      <c r="GXN764" s="726"/>
      <c r="GXO764" s="726"/>
      <c r="GXP764" s="726"/>
      <c r="GXQ764" s="726"/>
      <c r="GXR764" s="726"/>
      <c r="GXS764" s="726"/>
      <c r="GXT764" s="726"/>
      <c r="GXU764" s="726"/>
      <c r="GXV764" s="726"/>
      <c r="GXW764" s="726"/>
      <c r="GXX764" s="726"/>
      <c r="GXY764" s="726"/>
      <c r="GXZ764" s="726"/>
      <c r="GYA764" s="726"/>
      <c r="GYB764" s="726"/>
      <c r="GYC764" s="726"/>
      <c r="GYD764" s="726"/>
      <c r="GYE764" s="726"/>
      <c r="GYF764" s="726"/>
      <c r="GYG764" s="726"/>
      <c r="GYH764" s="726"/>
      <c r="GYI764" s="726"/>
      <c r="GYJ764" s="726"/>
      <c r="GYK764" s="726"/>
      <c r="GYL764" s="726"/>
      <c r="GYM764" s="726"/>
      <c r="GYN764" s="726"/>
      <c r="GYO764" s="726"/>
      <c r="GYP764" s="726"/>
      <c r="GYQ764" s="726"/>
      <c r="GYR764" s="726"/>
      <c r="GYS764" s="726"/>
      <c r="GYT764" s="726"/>
      <c r="GYU764" s="726"/>
      <c r="GYV764" s="726"/>
      <c r="GYW764" s="726"/>
      <c r="GYX764" s="726"/>
      <c r="GYY764" s="726"/>
      <c r="GYZ764" s="726"/>
      <c r="GZA764" s="726"/>
      <c r="GZB764" s="726"/>
      <c r="GZC764" s="726"/>
      <c r="GZD764" s="726"/>
      <c r="GZE764" s="726"/>
      <c r="GZF764" s="726"/>
      <c r="GZG764" s="726"/>
      <c r="GZH764" s="726"/>
      <c r="GZI764" s="726"/>
      <c r="GZJ764" s="726"/>
      <c r="GZK764" s="726"/>
      <c r="GZL764" s="726"/>
      <c r="GZM764" s="726"/>
      <c r="GZN764" s="726"/>
      <c r="GZO764" s="726"/>
      <c r="GZP764" s="726"/>
      <c r="GZQ764" s="726"/>
      <c r="GZR764" s="726"/>
      <c r="GZS764" s="726"/>
      <c r="GZT764" s="726"/>
      <c r="GZU764" s="726"/>
      <c r="GZV764" s="726"/>
      <c r="GZW764" s="726"/>
      <c r="GZX764" s="726"/>
      <c r="GZY764" s="726"/>
      <c r="GZZ764" s="726"/>
      <c r="HAA764" s="726"/>
      <c r="HAB764" s="726"/>
      <c r="HAC764" s="726"/>
      <c r="HAD764" s="726"/>
      <c r="HAE764" s="726"/>
      <c r="HAF764" s="726"/>
      <c r="HAG764" s="726"/>
      <c r="HAH764" s="726"/>
      <c r="HAI764" s="726"/>
      <c r="HAJ764" s="726"/>
      <c r="HAK764" s="726"/>
      <c r="HAL764" s="726"/>
      <c r="HAM764" s="726"/>
      <c r="HAN764" s="726"/>
      <c r="HAO764" s="726"/>
      <c r="HAP764" s="726"/>
      <c r="HAQ764" s="726"/>
      <c r="HAR764" s="726"/>
      <c r="HAS764" s="726"/>
      <c r="HAT764" s="726"/>
      <c r="HAU764" s="726"/>
      <c r="HAV764" s="726"/>
      <c r="HAW764" s="726"/>
      <c r="HAX764" s="726"/>
      <c r="HAY764" s="726"/>
      <c r="HAZ764" s="726"/>
      <c r="HBA764" s="726"/>
      <c r="HBB764" s="726"/>
      <c r="HBC764" s="726"/>
      <c r="HBD764" s="726"/>
      <c r="HBE764" s="726"/>
      <c r="HBF764" s="726"/>
      <c r="HBG764" s="726"/>
      <c r="HBH764" s="726"/>
      <c r="HBI764" s="726"/>
      <c r="HBJ764" s="726"/>
      <c r="HBK764" s="726"/>
      <c r="HBL764" s="726"/>
      <c r="HBM764" s="726"/>
      <c r="HBN764" s="726"/>
      <c r="HBO764" s="726"/>
      <c r="HBP764" s="726"/>
      <c r="HBQ764" s="726"/>
      <c r="HBR764" s="726"/>
      <c r="HBS764" s="726"/>
      <c r="HBT764" s="726"/>
      <c r="HBU764" s="726"/>
      <c r="HBV764" s="726"/>
      <c r="HBW764" s="726"/>
      <c r="HBX764" s="726"/>
      <c r="HBY764" s="726"/>
      <c r="HBZ764" s="726"/>
      <c r="HCA764" s="726"/>
      <c r="HCB764" s="726"/>
      <c r="HCC764" s="726"/>
      <c r="HCD764" s="726"/>
      <c r="HCE764" s="726"/>
      <c r="HCF764" s="726"/>
      <c r="HCG764" s="726"/>
      <c r="HCH764" s="726"/>
      <c r="HCI764" s="726"/>
      <c r="HCJ764" s="726"/>
      <c r="HCK764" s="726"/>
      <c r="HCL764" s="726"/>
      <c r="HCM764" s="726"/>
      <c r="HCN764" s="726"/>
      <c r="HCO764" s="726"/>
      <c r="HCP764" s="726"/>
      <c r="HCQ764" s="726"/>
      <c r="HCR764" s="726"/>
      <c r="HCS764" s="726"/>
      <c r="HCT764" s="726"/>
      <c r="HCU764" s="726"/>
      <c r="HCV764" s="726"/>
      <c r="HCW764" s="726"/>
      <c r="HCX764" s="726"/>
      <c r="HCY764" s="726"/>
      <c r="HCZ764" s="726"/>
      <c r="HDA764" s="726"/>
      <c r="HDB764" s="726"/>
      <c r="HDC764" s="726"/>
      <c r="HDD764" s="726"/>
      <c r="HDE764" s="726"/>
      <c r="HDF764" s="726"/>
      <c r="HDG764" s="726"/>
      <c r="HDH764" s="726"/>
      <c r="HDI764" s="726"/>
      <c r="HDJ764" s="726"/>
      <c r="HDK764" s="726"/>
      <c r="HDL764" s="726"/>
      <c r="HDM764" s="726"/>
      <c r="HDN764" s="726"/>
      <c r="HDO764" s="726"/>
      <c r="HDP764" s="726"/>
      <c r="HDQ764" s="726"/>
      <c r="HDR764" s="726"/>
      <c r="HDS764" s="726"/>
      <c r="HDT764" s="726"/>
      <c r="HDU764" s="726"/>
      <c r="HDV764" s="726"/>
      <c r="HDW764" s="726"/>
      <c r="HDX764" s="726"/>
      <c r="HDY764" s="726"/>
      <c r="HDZ764" s="726"/>
      <c r="HEA764" s="726"/>
      <c r="HEB764" s="726"/>
      <c r="HEC764" s="726"/>
      <c r="HED764" s="726"/>
      <c r="HEE764" s="726"/>
      <c r="HEF764" s="726"/>
      <c r="HEG764" s="726"/>
      <c r="HEH764" s="726"/>
      <c r="HEI764" s="726"/>
      <c r="HEJ764" s="726"/>
      <c r="HEK764" s="726"/>
      <c r="HEL764" s="726"/>
      <c r="HEM764" s="726"/>
      <c r="HEN764" s="726"/>
      <c r="HEO764" s="726"/>
      <c r="HEP764" s="726"/>
      <c r="HEQ764" s="726"/>
      <c r="HER764" s="726"/>
      <c r="HES764" s="726"/>
      <c r="HET764" s="726"/>
      <c r="HEU764" s="726"/>
      <c r="HEV764" s="726"/>
      <c r="HEW764" s="726"/>
      <c r="HEX764" s="726"/>
      <c r="HEY764" s="726"/>
      <c r="HEZ764" s="726"/>
      <c r="HFA764" s="726"/>
      <c r="HFB764" s="726"/>
      <c r="HFC764" s="726"/>
      <c r="HFD764" s="726"/>
      <c r="HFE764" s="726"/>
      <c r="HFF764" s="726"/>
      <c r="HFG764" s="726"/>
      <c r="HFH764" s="726"/>
      <c r="HFI764" s="726"/>
      <c r="HFJ764" s="726"/>
      <c r="HFK764" s="726"/>
      <c r="HFL764" s="726"/>
      <c r="HFM764" s="726"/>
      <c r="HFN764" s="726"/>
      <c r="HFO764" s="726"/>
      <c r="HFP764" s="726"/>
      <c r="HFQ764" s="726"/>
      <c r="HFR764" s="726"/>
      <c r="HFS764" s="726"/>
      <c r="HFT764" s="726"/>
      <c r="HFU764" s="726"/>
      <c r="HFV764" s="726"/>
      <c r="HFW764" s="726"/>
      <c r="HFX764" s="726"/>
      <c r="HFY764" s="726"/>
      <c r="HFZ764" s="726"/>
      <c r="HGA764" s="726"/>
      <c r="HGB764" s="726"/>
      <c r="HGC764" s="726"/>
      <c r="HGD764" s="726"/>
      <c r="HGE764" s="726"/>
      <c r="HGF764" s="726"/>
      <c r="HGG764" s="726"/>
      <c r="HGH764" s="726"/>
      <c r="HGI764" s="726"/>
      <c r="HGJ764" s="726"/>
      <c r="HGK764" s="726"/>
      <c r="HGL764" s="726"/>
      <c r="HGM764" s="726"/>
      <c r="HGN764" s="726"/>
      <c r="HGO764" s="726"/>
      <c r="HGP764" s="726"/>
      <c r="HGQ764" s="726"/>
      <c r="HGR764" s="726"/>
      <c r="HGS764" s="726"/>
      <c r="HGT764" s="726"/>
      <c r="HGU764" s="726"/>
      <c r="HGV764" s="726"/>
      <c r="HGW764" s="726"/>
      <c r="HGX764" s="726"/>
      <c r="HGY764" s="726"/>
      <c r="HGZ764" s="726"/>
      <c r="HHA764" s="726"/>
      <c r="HHB764" s="726"/>
      <c r="HHC764" s="726"/>
      <c r="HHD764" s="726"/>
      <c r="HHE764" s="726"/>
      <c r="HHF764" s="726"/>
      <c r="HHG764" s="726"/>
      <c r="HHH764" s="726"/>
      <c r="HHI764" s="726"/>
      <c r="HHJ764" s="726"/>
      <c r="HHK764" s="726"/>
      <c r="HHL764" s="726"/>
      <c r="HHM764" s="726"/>
      <c r="HHN764" s="726"/>
      <c r="HHO764" s="726"/>
      <c r="HHP764" s="726"/>
      <c r="HHQ764" s="726"/>
      <c r="HHR764" s="726"/>
      <c r="HHS764" s="726"/>
      <c r="HHT764" s="726"/>
      <c r="HHU764" s="726"/>
      <c r="HHV764" s="726"/>
      <c r="HHW764" s="726"/>
      <c r="HHX764" s="726"/>
      <c r="HHY764" s="726"/>
      <c r="HHZ764" s="726"/>
      <c r="HIA764" s="726"/>
      <c r="HIB764" s="726"/>
      <c r="HIC764" s="726"/>
      <c r="HID764" s="726"/>
      <c r="HIE764" s="726"/>
      <c r="HIF764" s="726"/>
      <c r="HIG764" s="726"/>
      <c r="HIH764" s="726"/>
      <c r="HII764" s="726"/>
      <c r="HIJ764" s="726"/>
      <c r="HIK764" s="726"/>
      <c r="HIL764" s="726"/>
      <c r="HIM764" s="726"/>
      <c r="HIN764" s="726"/>
      <c r="HIO764" s="726"/>
      <c r="HIP764" s="726"/>
      <c r="HIQ764" s="726"/>
      <c r="HIR764" s="726"/>
      <c r="HIS764" s="726"/>
      <c r="HIT764" s="726"/>
      <c r="HIU764" s="726"/>
      <c r="HIV764" s="726"/>
      <c r="HIW764" s="726"/>
      <c r="HIX764" s="726"/>
      <c r="HIY764" s="726"/>
      <c r="HIZ764" s="726"/>
      <c r="HJA764" s="726"/>
      <c r="HJB764" s="726"/>
      <c r="HJC764" s="726"/>
      <c r="HJD764" s="726"/>
      <c r="HJE764" s="726"/>
      <c r="HJF764" s="726"/>
      <c r="HJG764" s="726"/>
      <c r="HJH764" s="726"/>
      <c r="HJI764" s="726"/>
      <c r="HJJ764" s="726"/>
      <c r="HJK764" s="726"/>
      <c r="HJL764" s="726"/>
      <c r="HJM764" s="726"/>
      <c r="HJN764" s="726"/>
      <c r="HJO764" s="726"/>
      <c r="HJP764" s="726"/>
      <c r="HJQ764" s="726"/>
      <c r="HJR764" s="726"/>
      <c r="HJS764" s="726"/>
      <c r="HJT764" s="726"/>
      <c r="HJU764" s="726"/>
      <c r="HJV764" s="726"/>
      <c r="HJW764" s="726"/>
      <c r="HJX764" s="726"/>
      <c r="HJY764" s="726"/>
      <c r="HJZ764" s="726"/>
      <c r="HKA764" s="726"/>
      <c r="HKB764" s="726"/>
      <c r="HKC764" s="726"/>
      <c r="HKD764" s="726"/>
      <c r="HKE764" s="726"/>
      <c r="HKF764" s="726"/>
      <c r="HKG764" s="726"/>
      <c r="HKH764" s="726"/>
      <c r="HKI764" s="726"/>
      <c r="HKJ764" s="726"/>
      <c r="HKK764" s="726"/>
      <c r="HKL764" s="726"/>
      <c r="HKM764" s="726"/>
      <c r="HKN764" s="726"/>
      <c r="HKO764" s="726"/>
      <c r="HKP764" s="726"/>
      <c r="HKQ764" s="726"/>
      <c r="HKR764" s="726"/>
      <c r="HKS764" s="726"/>
      <c r="HKT764" s="726"/>
      <c r="HKU764" s="726"/>
      <c r="HKV764" s="726"/>
      <c r="HKW764" s="726"/>
      <c r="HKX764" s="726"/>
      <c r="HKY764" s="726"/>
      <c r="HKZ764" s="726"/>
      <c r="HLA764" s="726"/>
      <c r="HLB764" s="726"/>
      <c r="HLC764" s="726"/>
      <c r="HLD764" s="726"/>
      <c r="HLE764" s="726"/>
      <c r="HLF764" s="726"/>
      <c r="HLG764" s="726"/>
      <c r="HLH764" s="726"/>
      <c r="HLI764" s="726"/>
      <c r="HLJ764" s="726"/>
      <c r="HLK764" s="726"/>
      <c r="HLL764" s="726"/>
      <c r="HLM764" s="726"/>
      <c r="HLN764" s="726"/>
      <c r="HLO764" s="726"/>
      <c r="HLP764" s="726"/>
      <c r="HLQ764" s="726"/>
      <c r="HLR764" s="726"/>
      <c r="HLS764" s="726"/>
      <c r="HLT764" s="726"/>
      <c r="HLU764" s="726"/>
      <c r="HLV764" s="726"/>
      <c r="HLW764" s="726"/>
      <c r="HLX764" s="726"/>
      <c r="HLY764" s="726"/>
      <c r="HLZ764" s="726"/>
      <c r="HMA764" s="726"/>
      <c r="HMB764" s="726"/>
      <c r="HMC764" s="726"/>
      <c r="HMD764" s="726"/>
      <c r="HME764" s="726"/>
      <c r="HMF764" s="726"/>
      <c r="HMG764" s="726"/>
      <c r="HMH764" s="726"/>
      <c r="HMI764" s="726"/>
      <c r="HMJ764" s="726"/>
      <c r="HMK764" s="726"/>
      <c r="HML764" s="726"/>
      <c r="HMM764" s="726"/>
      <c r="HMN764" s="726"/>
      <c r="HMO764" s="726"/>
      <c r="HMP764" s="726"/>
      <c r="HMQ764" s="726"/>
      <c r="HMR764" s="726"/>
      <c r="HMS764" s="726"/>
      <c r="HMT764" s="726"/>
      <c r="HMU764" s="726"/>
      <c r="HMV764" s="726"/>
      <c r="HMW764" s="726"/>
      <c r="HMX764" s="726"/>
      <c r="HMY764" s="726"/>
      <c r="HMZ764" s="726"/>
      <c r="HNA764" s="726"/>
      <c r="HNB764" s="726"/>
      <c r="HNC764" s="726"/>
      <c r="HND764" s="726"/>
      <c r="HNE764" s="726"/>
      <c r="HNF764" s="726"/>
      <c r="HNG764" s="726"/>
      <c r="HNH764" s="726"/>
      <c r="HNI764" s="726"/>
      <c r="HNJ764" s="726"/>
      <c r="HNK764" s="726"/>
      <c r="HNL764" s="726"/>
      <c r="HNM764" s="726"/>
      <c r="HNN764" s="726"/>
      <c r="HNO764" s="726"/>
      <c r="HNP764" s="726"/>
      <c r="HNQ764" s="726"/>
      <c r="HNR764" s="726"/>
      <c r="HNS764" s="726"/>
      <c r="HNT764" s="726"/>
      <c r="HNU764" s="726"/>
      <c r="HNV764" s="726"/>
      <c r="HNW764" s="726"/>
      <c r="HNX764" s="726"/>
      <c r="HNY764" s="726"/>
      <c r="HNZ764" s="726"/>
      <c r="HOA764" s="726"/>
      <c r="HOB764" s="726"/>
      <c r="HOC764" s="726"/>
      <c r="HOD764" s="726"/>
      <c r="HOE764" s="726"/>
      <c r="HOF764" s="726"/>
      <c r="HOG764" s="726"/>
      <c r="HOH764" s="726"/>
      <c r="HOI764" s="726"/>
      <c r="HOJ764" s="726"/>
      <c r="HOK764" s="726"/>
      <c r="HOL764" s="726"/>
      <c r="HOM764" s="726"/>
      <c r="HON764" s="726"/>
      <c r="HOO764" s="726"/>
      <c r="HOP764" s="726"/>
      <c r="HOQ764" s="726"/>
      <c r="HOR764" s="726"/>
      <c r="HOS764" s="726"/>
      <c r="HOT764" s="726"/>
      <c r="HOU764" s="726"/>
      <c r="HOV764" s="726"/>
      <c r="HOW764" s="726"/>
      <c r="HOX764" s="726"/>
      <c r="HOY764" s="726"/>
      <c r="HOZ764" s="726"/>
      <c r="HPA764" s="726"/>
      <c r="HPB764" s="726"/>
      <c r="HPC764" s="726"/>
      <c r="HPD764" s="726"/>
      <c r="HPE764" s="726"/>
      <c r="HPF764" s="726"/>
      <c r="HPG764" s="726"/>
      <c r="HPH764" s="726"/>
      <c r="HPI764" s="726"/>
      <c r="HPJ764" s="726"/>
      <c r="HPK764" s="726"/>
      <c r="HPL764" s="726"/>
      <c r="HPM764" s="726"/>
      <c r="HPN764" s="726"/>
      <c r="HPO764" s="726"/>
      <c r="HPP764" s="726"/>
      <c r="HPQ764" s="726"/>
      <c r="HPR764" s="726"/>
      <c r="HPS764" s="726"/>
      <c r="HPT764" s="726"/>
      <c r="HPU764" s="726"/>
      <c r="HPV764" s="726"/>
      <c r="HPW764" s="726"/>
      <c r="HPX764" s="726"/>
      <c r="HPY764" s="726"/>
      <c r="HPZ764" s="726"/>
      <c r="HQA764" s="726"/>
      <c r="HQB764" s="726"/>
      <c r="HQC764" s="726"/>
      <c r="HQD764" s="726"/>
      <c r="HQE764" s="726"/>
      <c r="HQF764" s="726"/>
      <c r="HQG764" s="726"/>
      <c r="HQH764" s="726"/>
      <c r="HQI764" s="726"/>
      <c r="HQJ764" s="726"/>
      <c r="HQK764" s="726"/>
      <c r="HQL764" s="726"/>
      <c r="HQM764" s="726"/>
      <c r="HQN764" s="726"/>
      <c r="HQO764" s="726"/>
      <c r="HQP764" s="726"/>
      <c r="HQQ764" s="726"/>
      <c r="HQR764" s="726"/>
      <c r="HQS764" s="726"/>
      <c r="HQT764" s="726"/>
      <c r="HQU764" s="726"/>
      <c r="HQV764" s="726"/>
      <c r="HQW764" s="726"/>
      <c r="HQX764" s="726"/>
      <c r="HQY764" s="726"/>
      <c r="HQZ764" s="726"/>
      <c r="HRA764" s="726"/>
      <c r="HRB764" s="726"/>
      <c r="HRC764" s="726"/>
      <c r="HRD764" s="726"/>
      <c r="HRE764" s="726"/>
      <c r="HRF764" s="726"/>
      <c r="HRG764" s="726"/>
      <c r="HRH764" s="726"/>
      <c r="HRI764" s="726"/>
      <c r="HRJ764" s="726"/>
      <c r="HRK764" s="726"/>
      <c r="HRL764" s="726"/>
      <c r="HRM764" s="726"/>
      <c r="HRN764" s="726"/>
      <c r="HRO764" s="726"/>
      <c r="HRP764" s="726"/>
      <c r="HRQ764" s="726"/>
      <c r="HRR764" s="726"/>
      <c r="HRS764" s="726"/>
      <c r="HRT764" s="726"/>
      <c r="HRU764" s="726"/>
      <c r="HRV764" s="726"/>
      <c r="HRW764" s="726"/>
      <c r="HRX764" s="726"/>
      <c r="HRY764" s="726"/>
      <c r="HRZ764" s="726"/>
      <c r="HSA764" s="726"/>
      <c r="HSB764" s="726"/>
      <c r="HSC764" s="726"/>
      <c r="HSD764" s="726"/>
      <c r="HSE764" s="726"/>
      <c r="HSF764" s="726"/>
      <c r="HSG764" s="726"/>
      <c r="HSH764" s="726"/>
      <c r="HSI764" s="726"/>
      <c r="HSJ764" s="726"/>
      <c r="HSK764" s="726"/>
      <c r="HSL764" s="726"/>
      <c r="HSM764" s="726"/>
      <c r="HSN764" s="726"/>
      <c r="HSO764" s="726"/>
      <c r="HSP764" s="726"/>
      <c r="HSQ764" s="726"/>
      <c r="HSR764" s="726"/>
      <c r="HSS764" s="726"/>
      <c r="HST764" s="726"/>
      <c r="HSU764" s="726"/>
      <c r="HSV764" s="726"/>
      <c r="HSW764" s="726"/>
      <c r="HSX764" s="726"/>
      <c r="HSY764" s="726"/>
      <c r="HSZ764" s="726"/>
      <c r="HTA764" s="726"/>
      <c r="HTB764" s="726"/>
      <c r="HTC764" s="726"/>
      <c r="HTD764" s="726"/>
      <c r="HTE764" s="726"/>
      <c r="HTF764" s="726"/>
      <c r="HTG764" s="726"/>
      <c r="HTH764" s="726"/>
      <c r="HTI764" s="726"/>
      <c r="HTJ764" s="726"/>
      <c r="HTK764" s="726"/>
      <c r="HTL764" s="726"/>
      <c r="HTM764" s="726"/>
      <c r="HTN764" s="726"/>
      <c r="HTO764" s="726"/>
      <c r="HTP764" s="726"/>
      <c r="HTQ764" s="726"/>
      <c r="HTR764" s="726"/>
      <c r="HTS764" s="726"/>
      <c r="HTT764" s="726"/>
      <c r="HTU764" s="726"/>
      <c r="HTV764" s="726"/>
      <c r="HTW764" s="726"/>
      <c r="HTX764" s="726"/>
      <c r="HTY764" s="726"/>
      <c r="HTZ764" s="726"/>
      <c r="HUA764" s="726"/>
      <c r="HUB764" s="726"/>
      <c r="HUC764" s="726"/>
      <c r="HUD764" s="726"/>
      <c r="HUE764" s="726"/>
      <c r="HUF764" s="726"/>
      <c r="HUG764" s="726"/>
      <c r="HUH764" s="726"/>
      <c r="HUI764" s="726"/>
      <c r="HUJ764" s="726"/>
      <c r="HUK764" s="726"/>
      <c r="HUL764" s="726"/>
      <c r="HUM764" s="726"/>
      <c r="HUN764" s="726"/>
      <c r="HUO764" s="726"/>
      <c r="HUP764" s="726"/>
      <c r="HUQ764" s="726"/>
      <c r="HUR764" s="726"/>
      <c r="HUS764" s="726"/>
      <c r="HUT764" s="726"/>
      <c r="HUU764" s="726"/>
      <c r="HUV764" s="726"/>
      <c r="HUW764" s="726"/>
      <c r="HUX764" s="726"/>
      <c r="HUY764" s="726"/>
      <c r="HUZ764" s="726"/>
      <c r="HVA764" s="726"/>
      <c r="HVB764" s="726"/>
      <c r="HVC764" s="726"/>
      <c r="HVD764" s="726"/>
      <c r="HVE764" s="726"/>
      <c r="HVF764" s="726"/>
      <c r="HVG764" s="726"/>
      <c r="HVH764" s="726"/>
      <c r="HVI764" s="726"/>
      <c r="HVJ764" s="726"/>
      <c r="HVK764" s="726"/>
      <c r="HVL764" s="726"/>
      <c r="HVM764" s="726"/>
      <c r="HVN764" s="726"/>
      <c r="HVO764" s="726"/>
      <c r="HVP764" s="726"/>
      <c r="HVQ764" s="726"/>
      <c r="HVR764" s="726"/>
      <c r="HVS764" s="726"/>
      <c r="HVT764" s="726"/>
      <c r="HVU764" s="726"/>
      <c r="HVV764" s="726"/>
      <c r="HVW764" s="726"/>
      <c r="HVX764" s="726"/>
      <c r="HVY764" s="726"/>
      <c r="HVZ764" s="726"/>
      <c r="HWA764" s="726"/>
      <c r="HWB764" s="726"/>
      <c r="HWC764" s="726"/>
      <c r="HWD764" s="726"/>
      <c r="HWE764" s="726"/>
      <c r="HWF764" s="726"/>
      <c r="HWG764" s="726"/>
      <c r="HWH764" s="726"/>
      <c r="HWI764" s="726"/>
      <c r="HWJ764" s="726"/>
      <c r="HWK764" s="726"/>
      <c r="HWL764" s="726"/>
      <c r="HWM764" s="726"/>
      <c r="HWN764" s="726"/>
      <c r="HWO764" s="726"/>
      <c r="HWP764" s="726"/>
      <c r="HWQ764" s="726"/>
      <c r="HWR764" s="726"/>
      <c r="HWS764" s="726"/>
      <c r="HWT764" s="726"/>
      <c r="HWU764" s="726"/>
      <c r="HWV764" s="726"/>
      <c r="HWW764" s="726"/>
      <c r="HWX764" s="726"/>
      <c r="HWY764" s="726"/>
      <c r="HWZ764" s="726"/>
      <c r="HXA764" s="726"/>
      <c r="HXB764" s="726"/>
      <c r="HXC764" s="726"/>
      <c r="HXD764" s="726"/>
      <c r="HXE764" s="726"/>
      <c r="HXF764" s="726"/>
      <c r="HXG764" s="726"/>
      <c r="HXH764" s="726"/>
      <c r="HXI764" s="726"/>
      <c r="HXJ764" s="726"/>
      <c r="HXK764" s="726"/>
      <c r="HXL764" s="726"/>
      <c r="HXM764" s="726"/>
      <c r="HXN764" s="726"/>
      <c r="HXO764" s="726"/>
      <c r="HXP764" s="726"/>
      <c r="HXQ764" s="726"/>
      <c r="HXR764" s="726"/>
      <c r="HXS764" s="726"/>
      <c r="HXT764" s="726"/>
      <c r="HXU764" s="726"/>
      <c r="HXV764" s="726"/>
      <c r="HXW764" s="726"/>
      <c r="HXX764" s="726"/>
      <c r="HXY764" s="726"/>
      <c r="HXZ764" s="726"/>
      <c r="HYA764" s="726"/>
      <c r="HYB764" s="726"/>
      <c r="HYC764" s="726"/>
      <c r="HYD764" s="726"/>
      <c r="HYE764" s="726"/>
      <c r="HYF764" s="726"/>
      <c r="HYG764" s="726"/>
      <c r="HYH764" s="726"/>
      <c r="HYI764" s="726"/>
      <c r="HYJ764" s="726"/>
      <c r="HYK764" s="726"/>
      <c r="HYL764" s="726"/>
      <c r="HYM764" s="726"/>
      <c r="HYN764" s="726"/>
      <c r="HYO764" s="726"/>
      <c r="HYP764" s="726"/>
      <c r="HYQ764" s="726"/>
      <c r="HYR764" s="726"/>
      <c r="HYS764" s="726"/>
      <c r="HYT764" s="726"/>
      <c r="HYU764" s="726"/>
      <c r="HYV764" s="726"/>
      <c r="HYW764" s="726"/>
      <c r="HYX764" s="726"/>
      <c r="HYY764" s="726"/>
      <c r="HYZ764" s="726"/>
      <c r="HZA764" s="726"/>
      <c r="HZB764" s="726"/>
      <c r="HZC764" s="726"/>
      <c r="HZD764" s="726"/>
      <c r="HZE764" s="726"/>
      <c r="HZF764" s="726"/>
      <c r="HZG764" s="726"/>
      <c r="HZH764" s="726"/>
      <c r="HZI764" s="726"/>
      <c r="HZJ764" s="726"/>
      <c r="HZK764" s="726"/>
      <c r="HZL764" s="726"/>
      <c r="HZM764" s="726"/>
      <c r="HZN764" s="726"/>
      <c r="HZO764" s="726"/>
      <c r="HZP764" s="726"/>
      <c r="HZQ764" s="726"/>
      <c r="HZR764" s="726"/>
      <c r="HZS764" s="726"/>
      <c r="HZT764" s="726"/>
      <c r="HZU764" s="726"/>
      <c r="HZV764" s="726"/>
      <c r="HZW764" s="726"/>
      <c r="HZX764" s="726"/>
      <c r="HZY764" s="726"/>
      <c r="HZZ764" s="726"/>
      <c r="IAA764" s="726"/>
      <c r="IAB764" s="726"/>
      <c r="IAC764" s="726"/>
      <c r="IAD764" s="726"/>
      <c r="IAE764" s="726"/>
      <c r="IAF764" s="726"/>
      <c r="IAG764" s="726"/>
      <c r="IAH764" s="726"/>
      <c r="IAI764" s="726"/>
      <c r="IAJ764" s="726"/>
      <c r="IAK764" s="726"/>
      <c r="IAL764" s="726"/>
      <c r="IAM764" s="726"/>
      <c r="IAN764" s="726"/>
      <c r="IAO764" s="726"/>
      <c r="IAP764" s="726"/>
      <c r="IAQ764" s="726"/>
      <c r="IAR764" s="726"/>
      <c r="IAS764" s="726"/>
      <c r="IAT764" s="726"/>
      <c r="IAU764" s="726"/>
      <c r="IAV764" s="726"/>
      <c r="IAW764" s="726"/>
      <c r="IAX764" s="726"/>
      <c r="IAY764" s="726"/>
      <c r="IAZ764" s="726"/>
      <c r="IBA764" s="726"/>
      <c r="IBB764" s="726"/>
      <c r="IBC764" s="726"/>
      <c r="IBD764" s="726"/>
      <c r="IBE764" s="726"/>
      <c r="IBF764" s="726"/>
      <c r="IBG764" s="726"/>
      <c r="IBH764" s="726"/>
      <c r="IBI764" s="726"/>
      <c r="IBJ764" s="726"/>
      <c r="IBK764" s="726"/>
      <c r="IBL764" s="726"/>
      <c r="IBM764" s="726"/>
      <c r="IBN764" s="726"/>
      <c r="IBO764" s="726"/>
      <c r="IBP764" s="726"/>
      <c r="IBQ764" s="726"/>
      <c r="IBR764" s="726"/>
      <c r="IBS764" s="726"/>
      <c r="IBT764" s="726"/>
      <c r="IBU764" s="726"/>
      <c r="IBV764" s="726"/>
      <c r="IBW764" s="726"/>
      <c r="IBX764" s="726"/>
      <c r="IBY764" s="726"/>
      <c r="IBZ764" s="726"/>
      <c r="ICA764" s="726"/>
      <c r="ICB764" s="726"/>
      <c r="ICC764" s="726"/>
      <c r="ICD764" s="726"/>
      <c r="ICE764" s="726"/>
      <c r="ICF764" s="726"/>
      <c r="ICG764" s="726"/>
      <c r="ICH764" s="726"/>
      <c r="ICI764" s="726"/>
      <c r="ICJ764" s="726"/>
      <c r="ICK764" s="726"/>
      <c r="ICL764" s="726"/>
      <c r="ICM764" s="726"/>
      <c r="ICN764" s="726"/>
      <c r="ICO764" s="726"/>
      <c r="ICP764" s="726"/>
      <c r="ICQ764" s="726"/>
      <c r="ICR764" s="726"/>
      <c r="ICS764" s="726"/>
      <c r="ICT764" s="726"/>
      <c r="ICU764" s="726"/>
      <c r="ICV764" s="726"/>
      <c r="ICW764" s="726"/>
      <c r="ICX764" s="726"/>
      <c r="ICY764" s="726"/>
      <c r="ICZ764" s="726"/>
      <c r="IDA764" s="726"/>
      <c r="IDB764" s="726"/>
      <c r="IDC764" s="726"/>
      <c r="IDD764" s="726"/>
      <c r="IDE764" s="726"/>
      <c r="IDF764" s="726"/>
      <c r="IDG764" s="726"/>
      <c r="IDH764" s="726"/>
      <c r="IDI764" s="726"/>
      <c r="IDJ764" s="726"/>
      <c r="IDK764" s="726"/>
      <c r="IDL764" s="726"/>
      <c r="IDM764" s="726"/>
      <c r="IDN764" s="726"/>
      <c r="IDO764" s="726"/>
      <c r="IDP764" s="726"/>
      <c r="IDQ764" s="726"/>
      <c r="IDR764" s="726"/>
      <c r="IDS764" s="726"/>
      <c r="IDT764" s="726"/>
      <c r="IDU764" s="726"/>
      <c r="IDV764" s="726"/>
      <c r="IDW764" s="726"/>
      <c r="IDX764" s="726"/>
      <c r="IDY764" s="726"/>
      <c r="IDZ764" s="726"/>
      <c r="IEA764" s="726"/>
      <c r="IEB764" s="726"/>
      <c r="IEC764" s="726"/>
      <c r="IED764" s="726"/>
      <c r="IEE764" s="726"/>
      <c r="IEF764" s="726"/>
      <c r="IEG764" s="726"/>
      <c r="IEH764" s="726"/>
      <c r="IEI764" s="726"/>
      <c r="IEJ764" s="726"/>
      <c r="IEK764" s="726"/>
      <c r="IEL764" s="726"/>
      <c r="IEM764" s="726"/>
      <c r="IEN764" s="726"/>
      <c r="IEO764" s="726"/>
      <c r="IEP764" s="726"/>
      <c r="IEQ764" s="726"/>
      <c r="IER764" s="726"/>
      <c r="IES764" s="726"/>
      <c r="IET764" s="726"/>
      <c r="IEU764" s="726"/>
      <c r="IEV764" s="726"/>
      <c r="IEW764" s="726"/>
      <c r="IEX764" s="726"/>
      <c r="IEY764" s="726"/>
      <c r="IEZ764" s="726"/>
      <c r="IFA764" s="726"/>
      <c r="IFB764" s="726"/>
      <c r="IFC764" s="726"/>
      <c r="IFD764" s="726"/>
      <c r="IFE764" s="726"/>
      <c r="IFF764" s="726"/>
      <c r="IFG764" s="726"/>
      <c r="IFH764" s="726"/>
      <c r="IFI764" s="726"/>
      <c r="IFJ764" s="726"/>
      <c r="IFK764" s="726"/>
      <c r="IFL764" s="726"/>
      <c r="IFM764" s="726"/>
      <c r="IFN764" s="726"/>
      <c r="IFO764" s="726"/>
      <c r="IFP764" s="726"/>
      <c r="IFQ764" s="726"/>
      <c r="IFR764" s="726"/>
      <c r="IFS764" s="726"/>
      <c r="IFT764" s="726"/>
      <c r="IFU764" s="726"/>
      <c r="IFV764" s="726"/>
      <c r="IFW764" s="726"/>
      <c r="IFX764" s="726"/>
      <c r="IFY764" s="726"/>
      <c r="IFZ764" s="726"/>
      <c r="IGA764" s="726"/>
      <c r="IGB764" s="726"/>
      <c r="IGC764" s="726"/>
      <c r="IGD764" s="726"/>
      <c r="IGE764" s="726"/>
      <c r="IGF764" s="726"/>
      <c r="IGG764" s="726"/>
      <c r="IGH764" s="726"/>
      <c r="IGI764" s="726"/>
      <c r="IGJ764" s="726"/>
      <c r="IGK764" s="726"/>
      <c r="IGL764" s="726"/>
      <c r="IGM764" s="726"/>
      <c r="IGN764" s="726"/>
      <c r="IGO764" s="726"/>
      <c r="IGP764" s="726"/>
      <c r="IGQ764" s="726"/>
      <c r="IGR764" s="726"/>
      <c r="IGS764" s="726"/>
      <c r="IGT764" s="726"/>
      <c r="IGU764" s="726"/>
      <c r="IGV764" s="726"/>
      <c r="IGW764" s="726"/>
      <c r="IGX764" s="726"/>
      <c r="IGY764" s="726"/>
      <c r="IGZ764" s="726"/>
      <c r="IHA764" s="726"/>
      <c r="IHB764" s="726"/>
      <c r="IHC764" s="726"/>
      <c r="IHD764" s="726"/>
      <c r="IHE764" s="726"/>
      <c r="IHF764" s="726"/>
      <c r="IHG764" s="726"/>
      <c r="IHH764" s="726"/>
      <c r="IHI764" s="726"/>
      <c r="IHJ764" s="726"/>
      <c r="IHK764" s="726"/>
      <c r="IHL764" s="726"/>
      <c r="IHM764" s="726"/>
      <c r="IHN764" s="726"/>
      <c r="IHO764" s="726"/>
      <c r="IHP764" s="726"/>
      <c r="IHQ764" s="726"/>
      <c r="IHR764" s="726"/>
      <c r="IHS764" s="726"/>
      <c r="IHT764" s="726"/>
      <c r="IHU764" s="726"/>
      <c r="IHV764" s="726"/>
      <c r="IHW764" s="726"/>
      <c r="IHX764" s="726"/>
      <c r="IHY764" s="726"/>
      <c r="IHZ764" s="726"/>
      <c r="IIA764" s="726"/>
      <c r="IIB764" s="726"/>
      <c r="IIC764" s="726"/>
      <c r="IID764" s="726"/>
      <c r="IIE764" s="726"/>
      <c r="IIF764" s="726"/>
      <c r="IIG764" s="726"/>
      <c r="IIH764" s="726"/>
      <c r="III764" s="726"/>
      <c r="IIJ764" s="726"/>
      <c r="IIK764" s="726"/>
      <c r="IIL764" s="726"/>
      <c r="IIM764" s="726"/>
      <c r="IIN764" s="726"/>
      <c r="IIO764" s="726"/>
      <c r="IIP764" s="726"/>
      <c r="IIQ764" s="726"/>
      <c r="IIR764" s="726"/>
      <c r="IIS764" s="726"/>
      <c r="IIT764" s="726"/>
      <c r="IIU764" s="726"/>
      <c r="IIV764" s="726"/>
      <c r="IIW764" s="726"/>
      <c r="IIX764" s="726"/>
      <c r="IIY764" s="726"/>
      <c r="IIZ764" s="726"/>
      <c r="IJA764" s="726"/>
      <c r="IJB764" s="726"/>
      <c r="IJC764" s="726"/>
      <c r="IJD764" s="726"/>
      <c r="IJE764" s="726"/>
      <c r="IJF764" s="726"/>
      <c r="IJG764" s="726"/>
      <c r="IJH764" s="726"/>
      <c r="IJI764" s="726"/>
      <c r="IJJ764" s="726"/>
      <c r="IJK764" s="726"/>
      <c r="IJL764" s="726"/>
      <c r="IJM764" s="726"/>
      <c r="IJN764" s="726"/>
      <c r="IJO764" s="726"/>
      <c r="IJP764" s="726"/>
      <c r="IJQ764" s="726"/>
      <c r="IJR764" s="726"/>
      <c r="IJS764" s="726"/>
      <c r="IJT764" s="726"/>
      <c r="IJU764" s="726"/>
      <c r="IJV764" s="726"/>
      <c r="IJW764" s="726"/>
      <c r="IJX764" s="726"/>
      <c r="IJY764" s="726"/>
      <c r="IJZ764" s="726"/>
      <c r="IKA764" s="726"/>
      <c r="IKB764" s="726"/>
      <c r="IKC764" s="726"/>
      <c r="IKD764" s="726"/>
      <c r="IKE764" s="726"/>
      <c r="IKF764" s="726"/>
      <c r="IKG764" s="726"/>
      <c r="IKH764" s="726"/>
      <c r="IKI764" s="726"/>
      <c r="IKJ764" s="726"/>
      <c r="IKK764" s="726"/>
      <c r="IKL764" s="726"/>
      <c r="IKM764" s="726"/>
      <c r="IKN764" s="726"/>
      <c r="IKO764" s="726"/>
      <c r="IKP764" s="726"/>
      <c r="IKQ764" s="726"/>
      <c r="IKR764" s="726"/>
      <c r="IKS764" s="726"/>
      <c r="IKT764" s="726"/>
      <c r="IKU764" s="726"/>
      <c r="IKV764" s="726"/>
      <c r="IKW764" s="726"/>
      <c r="IKX764" s="726"/>
      <c r="IKY764" s="726"/>
      <c r="IKZ764" s="726"/>
      <c r="ILA764" s="726"/>
      <c r="ILB764" s="726"/>
      <c r="ILC764" s="726"/>
      <c r="ILD764" s="726"/>
      <c r="ILE764" s="726"/>
      <c r="ILF764" s="726"/>
      <c r="ILG764" s="726"/>
      <c r="ILH764" s="726"/>
      <c r="ILI764" s="726"/>
      <c r="ILJ764" s="726"/>
      <c r="ILK764" s="726"/>
      <c r="ILL764" s="726"/>
      <c r="ILM764" s="726"/>
      <c r="ILN764" s="726"/>
      <c r="ILO764" s="726"/>
      <c r="ILP764" s="726"/>
      <c r="ILQ764" s="726"/>
      <c r="ILR764" s="726"/>
      <c r="ILS764" s="726"/>
      <c r="ILT764" s="726"/>
      <c r="ILU764" s="726"/>
      <c r="ILV764" s="726"/>
      <c r="ILW764" s="726"/>
      <c r="ILX764" s="726"/>
      <c r="ILY764" s="726"/>
      <c r="ILZ764" s="726"/>
      <c r="IMA764" s="726"/>
      <c r="IMB764" s="726"/>
      <c r="IMC764" s="726"/>
      <c r="IMD764" s="726"/>
      <c r="IME764" s="726"/>
      <c r="IMF764" s="726"/>
      <c r="IMG764" s="726"/>
      <c r="IMH764" s="726"/>
      <c r="IMI764" s="726"/>
      <c r="IMJ764" s="726"/>
      <c r="IMK764" s="726"/>
      <c r="IML764" s="726"/>
      <c r="IMM764" s="726"/>
      <c r="IMN764" s="726"/>
      <c r="IMO764" s="726"/>
      <c r="IMP764" s="726"/>
      <c r="IMQ764" s="726"/>
      <c r="IMR764" s="726"/>
      <c r="IMS764" s="726"/>
      <c r="IMT764" s="726"/>
      <c r="IMU764" s="726"/>
      <c r="IMV764" s="726"/>
      <c r="IMW764" s="726"/>
      <c r="IMX764" s="726"/>
      <c r="IMY764" s="726"/>
      <c r="IMZ764" s="726"/>
      <c r="INA764" s="726"/>
      <c r="INB764" s="726"/>
      <c r="INC764" s="726"/>
      <c r="IND764" s="726"/>
      <c r="INE764" s="726"/>
      <c r="INF764" s="726"/>
      <c r="ING764" s="726"/>
      <c r="INH764" s="726"/>
      <c r="INI764" s="726"/>
      <c r="INJ764" s="726"/>
      <c r="INK764" s="726"/>
      <c r="INL764" s="726"/>
      <c r="INM764" s="726"/>
      <c r="INN764" s="726"/>
      <c r="INO764" s="726"/>
      <c r="INP764" s="726"/>
      <c r="INQ764" s="726"/>
      <c r="INR764" s="726"/>
      <c r="INS764" s="726"/>
      <c r="INT764" s="726"/>
      <c r="INU764" s="726"/>
      <c r="INV764" s="726"/>
      <c r="INW764" s="726"/>
      <c r="INX764" s="726"/>
      <c r="INY764" s="726"/>
      <c r="INZ764" s="726"/>
      <c r="IOA764" s="726"/>
      <c r="IOB764" s="726"/>
      <c r="IOC764" s="726"/>
      <c r="IOD764" s="726"/>
      <c r="IOE764" s="726"/>
      <c r="IOF764" s="726"/>
      <c r="IOG764" s="726"/>
      <c r="IOH764" s="726"/>
      <c r="IOI764" s="726"/>
      <c r="IOJ764" s="726"/>
      <c r="IOK764" s="726"/>
      <c r="IOL764" s="726"/>
      <c r="IOM764" s="726"/>
      <c r="ION764" s="726"/>
      <c r="IOO764" s="726"/>
      <c r="IOP764" s="726"/>
      <c r="IOQ764" s="726"/>
      <c r="IOR764" s="726"/>
      <c r="IOS764" s="726"/>
      <c r="IOT764" s="726"/>
      <c r="IOU764" s="726"/>
      <c r="IOV764" s="726"/>
      <c r="IOW764" s="726"/>
      <c r="IOX764" s="726"/>
      <c r="IOY764" s="726"/>
      <c r="IOZ764" s="726"/>
      <c r="IPA764" s="726"/>
      <c r="IPB764" s="726"/>
      <c r="IPC764" s="726"/>
      <c r="IPD764" s="726"/>
      <c r="IPE764" s="726"/>
      <c r="IPF764" s="726"/>
      <c r="IPG764" s="726"/>
      <c r="IPH764" s="726"/>
      <c r="IPI764" s="726"/>
      <c r="IPJ764" s="726"/>
      <c r="IPK764" s="726"/>
      <c r="IPL764" s="726"/>
      <c r="IPM764" s="726"/>
      <c r="IPN764" s="726"/>
      <c r="IPO764" s="726"/>
      <c r="IPP764" s="726"/>
      <c r="IPQ764" s="726"/>
      <c r="IPR764" s="726"/>
      <c r="IPS764" s="726"/>
      <c r="IPT764" s="726"/>
      <c r="IPU764" s="726"/>
      <c r="IPV764" s="726"/>
      <c r="IPW764" s="726"/>
      <c r="IPX764" s="726"/>
      <c r="IPY764" s="726"/>
      <c r="IPZ764" s="726"/>
      <c r="IQA764" s="726"/>
      <c r="IQB764" s="726"/>
      <c r="IQC764" s="726"/>
      <c r="IQD764" s="726"/>
      <c r="IQE764" s="726"/>
      <c r="IQF764" s="726"/>
      <c r="IQG764" s="726"/>
      <c r="IQH764" s="726"/>
      <c r="IQI764" s="726"/>
      <c r="IQJ764" s="726"/>
      <c r="IQK764" s="726"/>
      <c r="IQL764" s="726"/>
      <c r="IQM764" s="726"/>
      <c r="IQN764" s="726"/>
      <c r="IQO764" s="726"/>
      <c r="IQP764" s="726"/>
      <c r="IQQ764" s="726"/>
      <c r="IQR764" s="726"/>
      <c r="IQS764" s="726"/>
      <c r="IQT764" s="726"/>
      <c r="IQU764" s="726"/>
      <c r="IQV764" s="726"/>
      <c r="IQW764" s="726"/>
      <c r="IQX764" s="726"/>
      <c r="IQY764" s="726"/>
      <c r="IQZ764" s="726"/>
      <c r="IRA764" s="726"/>
      <c r="IRB764" s="726"/>
      <c r="IRC764" s="726"/>
      <c r="IRD764" s="726"/>
      <c r="IRE764" s="726"/>
      <c r="IRF764" s="726"/>
      <c r="IRG764" s="726"/>
      <c r="IRH764" s="726"/>
      <c r="IRI764" s="726"/>
      <c r="IRJ764" s="726"/>
      <c r="IRK764" s="726"/>
      <c r="IRL764" s="726"/>
      <c r="IRM764" s="726"/>
      <c r="IRN764" s="726"/>
      <c r="IRO764" s="726"/>
      <c r="IRP764" s="726"/>
      <c r="IRQ764" s="726"/>
      <c r="IRR764" s="726"/>
      <c r="IRS764" s="726"/>
      <c r="IRT764" s="726"/>
      <c r="IRU764" s="726"/>
      <c r="IRV764" s="726"/>
      <c r="IRW764" s="726"/>
      <c r="IRX764" s="726"/>
      <c r="IRY764" s="726"/>
      <c r="IRZ764" s="726"/>
      <c r="ISA764" s="726"/>
      <c r="ISB764" s="726"/>
      <c r="ISC764" s="726"/>
      <c r="ISD764" s="726"/>
      <c r="ISE764" s="726"/>
      <c r="ISF764" s="726"/>
      <c r="ISG764" s="726"/>
      <c r="ISH764" s="726"/>
      <c r="ISI764" s="726"/>
      <c r="ISJ764" s="726"/>
      <c r="ISK764" s="726"/>
      <c r="ISL764" s="726"/>
      <c r="ISM764" s="726"/>
      <c r="ISN764" s="726"/>
      <c r="ISO764" s="726"/>
      <c r="ISP764" s="726"/>
      <c r="ISQ764" s="726"/>
      <c r="ISR764" s="726"/>
      <c r="ISS764" s="726"/>
      <c r="IST764" s="726"/>
      <c r="ISU764" s="726"/>
      <c r="ISV764" s="726"/>
      <c r="ISW764" s="726"/>
      <c r="ISX764" s="726"/>
      <c r="ISY764" s="726"/>
      <c r="ISZ764" s="726"/>
      <c r="ITA764" s="726"/>
      <c r="ITB764" s="726"/>
      <c r="ITC764" s="726"/>
      <c r="ITD764" s="726"/>
      <c r="ITE764" s="726"/>
      <c r="ITF764" s="726"/>
      <c r="ITG764" s="726"/>
      <c r="ITH764" s="726"/>
      <c r="ITI764" s="726"/>
      <c r="ITJ764" s="726"/>
      <c r="ITK764" s="726"/>
      <c r="ITL764" s="726"/>
      <c r="ITM764" s="726"/>
      <c r="ITN764" s="726"/>
      <c r="ITO764" s="726"/>
      <c r="ITP764" s="726"/>
      <c r="ITQ764" s="726"/>
      <c r="ITR764" s="726"/>
      <c r="ITS764" s="726"/>
      <c r="ITT764" s="726"/>
      <c r="ITU764" s="726"/>
      <c r="ITV764" s="726"/>
      <c r="ITW764" s="726"/>
      <c r="ITX764" s="726"/>
      <c r="ITY764" s="726"/>
      <c r="ITZ764" s="726"/>
      <c r="IUA764" s="726"/>
      <c r="IUB764" s="726"/>
      <c r="IUC764" s="726"/>
      <c r="IUD764" s="726"/>
      <c r="IUE764" s="726"/>
      <c r="IUF764" s="726"/>
      <c r="IUG764" s="726"/>
      <c r="IUH764" s="726"/>
      <c r="IUI764" s="726"/>
      <c r="IUJ764" s="726"/>
      <c r="IUK764" s="726"/>
      <c r="IUL764" s="726"/>
      <c r="IUM764" s="726"/>
      <c r="IUN764" s="726"/>
      <c r="IUO764" s="726"/>
      <c r="IUP764" s="726"/>
      <c r="IUQ764" s="726"/>
      <c r="IUR764" s="726"/>
      <c r="IUS764" s="726"/>
      <c r="IUT764" s="726"/>
      <c r="IUU764" s="726"/>
      <c r="IUV764" s="726"/>
      <c r="IUW764" s="726"/>
      <c r="IUX764" s="726"/>
      <c r="IUY764" s="726"/>
      <c r="IUZ764" s="726"/>
      <c r="IVA764" s="726"/>
      <c r="IVB764" s="726"/>
      <c r="IVC764" s="726"/>
      <c r="IVD764" s="726"/>
      <c r="IVE764" s="726"/>
      <c r="IVF764" s="726"/>
      <c r="IVG764" s="726"/>
      <c r="IVH764" s="726"/>
      <c r="IVI764" s="726"/>
      <c r="IVJ764" s="726"/>
      <c r="IVK764" s="726"/>
      <c r="IVL764" s="726"/>
      <c r="IVM764" s="726"/>
      <c r="IVN764" s="726"/>
      <c r="IVO764" s="726"/>
      <c r="IVP764" s="726"/>
      <c r="IVQ764" s="726"/>
      <c r="IVR764" s="726"/>
      <c r="IVS764" s="726"/>
      <c r="IVT764" s="726"/>
      <c r="IVU764" s="726"/>
      <c r="IVV764" s="726"/>
      <c r="IVW764" s="726"/>
      <c r="IVX764" s="726"/>
      <c r="IVY764" s="726"/>
      <c r="IVZ764" s="726"/>
      <c r="IWA764" s="726"/>
      <c r="IWB764" s="726"/>
      <c r="IWC764" s="726"/>
      <c r="IWD764" s="726"/>
      <c r="IWE764" s="726"/>
      <c r="IWF764" s="726"/>
      <c r="IWG764" s="726"/>
      <c r="IWH764" s="726"/>
      <c r="IWI764" s="726"/>
      <c r="IWJ764" s="726"/>
      <c r="IWK764" s="726"/>
      <c r="IWL764" s="726"/>
      <c r="IWM764" s="726"/>
      <c r="IWN764" s="726"/>
      <c r="IWO764" s="726"/>
      <c r="IWP764" s="726"/>
      <c r="IWQ764" s="726"/>
      <c r="IWR764" s="726"/>
      <c r="IWS764" s="726"/>
      <c r="IWT764" s="726"/>
      <c r="IWU764" s="726"/>
      <c r="IWV764" s="726"/>
      <c r="IWW764" s="726"/>
      <c r="IWX764" s="726"/>
      <c r="IWY764" s="726"/>
      <c r="IWZ764" s="726"/>
      <c r="IXA764" s="726"/>
      <c r="IXB764" s="726"/>
      <c r="IXC764" s="726"/>
      <c r="IXD764" s="726"/>
      <c r="IXE764" s="726"/>
      <c r="IXF764" s="726"/>
      <c r="IXG764" s="726"/>
      <c r="IXH764" s="726"/>
      <c r="IXI764" s="726"/>
      <c r="IXJ764" s="726"/>
      <c r="IXK764" s="726"/>
      <c r="IXL764" s="726"/>
      <c r="IXM764" s="726"/>
      <c r="IXN764" s="726"/>
      <c r="IXO764" s="726"/>
      <c r="IXP764" s="726"/>
      <c r="IXQ764" s="726"/>
      <c r="IXR764" s="726"/>
      <c r="IXS764" s="726"/>
      <c r="IXT764" s="726"/>
      <c r="IXU764" s="726"/>
      <c r="IXV764" s="726"/>
      <c r="IXW764" s="726"/>
      <c r="IXX764" s="726"/>
      <c r="IXY764" s="726"/>
      <c r="IXZ764" s="726"/>
      <c r="IYA764" s="726"/>
      <c r="IYB764" s="726"/>
      <c r="IYC764" s="726"/>
      <c r="IYD764" s="726"/>
      <c r="IYE764" s="726"/>
      <c r="IYF764" s="726"/>
      <c r="IYG764" s="726"/>
      <c r="IYH764" s="726"/>
      <c r="IYI764" s="726"/>
      <c r="IYJ764" s="726"/>
      <c r="IYK764" s="726"/>
      <c r="IYL764" s="726"/>
      <c r="IYM764" s="726"/>
      <c r="IYN764" s="726"/>
      <c r="IYO764" s="726"/>
      <c r="IYP764" s="726"/>
      <c r="IYQ764" s="726"/>
      <c r="IYR764" s="726"/>
      <c r="IYS764" s="726"/>
      <c r="IYT764" s="726"/>
      <c r="IYU764" s="726"/>
      <c r="IYV764" s="726"/>
      <c r="IYW764" s="726"/>
      <c r="IYX764" s="726"/>
      <c r="IYY764" s="726"/>
      <c r="IYZ764" s="726"/>
      <c r="IZA764" s="726"/>
      <c r="IZB764" s="726"/>
      <c r="IZC764" s="726"/>
      <c r="IZD764" s="726"/>
      <c r="IZE764" s="726"/>
      <c r="IZF764" s="726"/>
      <c r="IZG764" s="726"/>
      <c r="IZH764" s="726"/>
      <c r="IZI764" s="726"/>
      <c r="IZJ764" s="726"/>
      <c r="IZK764" s="726"/>
      <c r="IZL764" s="726"/>
      <c r="IZM764" s="726"/>
      <c r="IZN764" s="726"/>
      <c r="IZO764" s="726"/>
      <c r="IZP764" s="726"/>
      <c r="IZQ764" s="726"/>
      <c r="IZR764" s="726"/>
      <c r="IZS764" s="726"/>
      <c r="IZT764" s="726"/>
      <c r="IZU764" s="726"/>
      <c r="IZV764" s="726"/>
      <c r="IZW764" s="726"/>
      <c r="IZX764" s="726"/>
      <c r="IZY764" s="726"/>
      <c r="IZZ764" s="726"/>
      <c r="JAA764" s="726"/>
      <c r="JAB764" s="726"/>
      <c r="JAC764" s="726"/>
      <c r="JAD764" s="726"/>
      <c r="JAE764" s="726"/>
      <c r="JAF764" s="726"/>
      <c r="JAG764" s="726"/>
      <c r="JAH764" s="726"/>
      <c r="JAI764" s="726"/>
      <c r="JAJ764" s="726"/>
      <c r="JAK764" s="726"/>
      <c r="JAL764" s="726"/>
      <c r="JAM764" s="726"/>
      <c r="JAN764" s="726"/>
      <c r="JAO764" s="726"/>
      <c r="JAP764" s="726"/>
      <c r="JAQ764" s="726"/>
      <c r="JAR764" s="726"/>
      <c r="JAS764" s="726"/>
      <c r="JAT764" s="726"/>
      <c r="JAU764" s="726"/>
      <c r="JAV764" s="726"/>
      <c r="JAW764" s="726"/>
      <c r="JAX764" s="726"/>
      <c r="JAY764" s="726"/>
      <c r="JAZ764" s="726"/>
      <c r="JBA764" s="726"/>
      <c r="JBB764" s="726"/>
      <c r="JBC764" s="726"/>
      <c r="JBD764" s="726"/>
      <c r="JBE764" s="726"/>
      <c r="JBF764" s="726"/>
      <c r="JBG764" s="726"/>
      <c r="JBH764" s="726"/>
      <c r="JBI764" s="726"/>
      <c r="JBJ764" s="726"/>
      <c r="JBK764" s="726"/>
      <c r="JBL764" s="726"/>
      <c r="JBM764" s="726"/>
      <c r="JBN764" s="726"/>
      <c r="JBO764" s="726"/>
      <c r="JBP764" s="726"/>
      <c r="JBQ764" s="726"/>
      <c r="JBR764" s="726"/>
      <c r="JBS764" s="726"/>
      <c r="JBT764" s="726"/>
      <c r="JBU764" s="726"/>
      <c r="JBV764" s="726"/>
      <c r="JBW764" s="726"/>
      <c r="JBX764" s="726"/>
      <c r="JBY764" s="726"/>
      <c r="JBZ764" s="726"/>
      <c r="JCA764" s="726"/>
      <c r="JCB764" s="726"/>
      <c r="JCC764" s="726"/>
      <c r="JCD764" s="726"/>
      <c r="JCE764" s="726"/>
      <c r="JCF764" s="726"/>
      <c r="JCG764" s="726"/>
      <c r="JCH764" s="726"/>
      <c r="JCI764" s="726"/>
      <c r="JCJ764" s="726"/>
      <c r="JCK764" s="726"/>
      <c r="JCL764" s="726"/>
      <c r="JCM764" s="726"/>
      <c r="JCN764" s="726"/>
      <c r="JCO764" s="726"/>
      <c r="JCP764" s="726"/>
      <c r="JCQ764" s="726"/>
      <c r="JCR764" s="726"/>
      <c r="JCS764" s="726"/>
      <c r="JCT764" s="726"/>
      <c r="JCU764" s="726"/>
      <c r="JCV764" s="726"/>
      <c r="JCW764" s="726"/>
      <c r="JCX764" s="726"/>
      <c r="JCY764" s="726"/>
      <c r="JCZ764" s="726"/>
      <c r="JDA764" s="726"/>
      <c r="JDB764" s="726"/>
      <c r="JDC764" s="726"/>
      <c r="JDD764" s="726"/>
      <c r="JDE764" s="726"/>
      <c r="JDF764" s="726"/>
      <c r="JDG764" s="726"/>
      <c r="JDH764" s="726"/>
      <c r="JDI764" s="726"/>
      <c r="JDJ764" s="726"/>
      <c r="JDK764" s="726"/>
      <c r="JDL764" s="726"/>
      <c r="JDM764" s="726"/>
      <c r="JDN764" s="726"/>
      <c r="JDO764" s="726"/>
      <c r="JDP764" s="726"/>
      <c r="JDQ764" s="726"/>
      <c r="JDR764" s="726"/>
      <c r="JDS764" s="726"/>
      <c r="JDT764" s="726"/>
      <c r="JDU764" s="726"/>
      <c r="JDV764" s="726"/>
      <c r="JDW764" s="726"/>
      <c r="JDX764" s="726"/>
      <c r="JDY764" s="726"/>
      <c r="JDZ764" s="726"/>
      <c r="JEA764" s="726"/>
      <c r="JEB764" s="726"/>
      <c r="JEC764" s="726"/>
      <c r="JED764" s="726"/>
      <c r="JEE764" s="726"/>
      <c r="JEF764" s="726"/>
      <c r="JEG764" s="726"/>
      <c r="JEH764" s="726"/>
      <c r="JEI764" s="726"/>
      <c r="JEJ764" s="726"/>
      <c r="JEK764" s="726"/>
      <c r="JEL764" s="726"/>
      <c r="JEM764" s="726"/>
      <c r="JEN764" s="726"/>
      <c r="JEO764" s="726"/>
      <c r="JEP764" s="726"/>
      <c r="JEQ764" s="726"/>
      <c r="JER764" s="726"/>
      <c r="JES764" s="726"/>
      <c r="JET764" s="726"/>
      <c r="JEU764" s="726"/>
      <c r="JEV764" s="726"/>
      <c r="JEW764" s="726"/>
      <c r="JEX764" s="726"/>
      <c r="JEY764" s="726"/>
      <c r="JEZ764" s="726"/>
      <c r="JFA764" s="726"/>
      <c r="JFB764" s="726"/>
      <c r="JFC764" s="726"/>
      <c r="JFD764" s="726"/>
      <c r="JFE764" s="726"/>
      <c r="JFF764" s="726"/>
      <c r="JFG764" s="726"/>
      <c r="JFH764" s="726"/>
      <c r="JFI764" s="726"/>
      <c r="JFJ764" s="726"/>
      <c r="JFK764" s="726"/>
      <c r="JFL764" s="726"/>
      <c r="JFM764" s="726"/>
      <c r="JFN764" s="726"/>
      <c r="JFO764" s="726"/>
      <c r="JFP764" s="726"/>
      <c r="JFQ764" s="726"/>
      <c r="JFR764" s="726"/>
      <c r="JFS764" s="726"/>
      <c r="JFT764" s="726"/>
      <c r="JFU764" s="726"/>
      <c r="JFV764" s="726"/>
      <c r="JFW764" s="726"/>
      <c r="JFX764" s="726"/>
      <c r="JFY764" s="726"/>
      <c r="JFZ764" s="726"/>
      <c r="JGA764" s="726"/>
      <c r="JGB764" s="726"/>
      <c r="JGC764" s="726"/>
      <c r="JGD764" s="726"/>
      <c r="JGE764" s="726"/>
      <c r="JGF764" s="726"/>
      <c r="JGG764" s="726"/>
      <c r="JGH764" s="726"/>
      <c r="JGI764" s="726"/>
      <c r="JGJ764" s="726"/>
      <c r="JGK764" s="726"/>
      <c r="JGL764" s="726"/>
      <c r="JGM764" s="726"/>
      <c r="JGN764" s="726"/>
      <c r="JGO764" s="726"/>
      <c r="JGP764" s="726"/>
      <c r="JGQ764" s="726"/>
      <c r="JGR764" s="726"/>
      <c r="JGS764" s="726"/>
      <c r="JGT764" s="726"/>
      <c r="JGU764" s="726"/>
      <c r="JGV764" s="726"/>
      <c r="JGW764" s="726"/>
      <c r="JGX764" s="726"/>
      <c r="JGY764" s="726"/>
      <c r="JGZ764" s="726"/>
      <c r="JHA764" s="726"/>
      <c r="JHB764" s="726"/>
      <c r="JHC764" s="726"/>
      <c r="JHD764" s="726"/>
      <c r="JHE764" s="726"/>
      <c r="JHF764" s="726"/>
      <c r="JHG764" s="726"/>
      <c r="JHH764" s="726"/>
      <c r="JHI764" s="726"/>
      <c r="JHJ764" s="726"/>
      <c r="JHK764" s="726"/>
      <c r="JHL764" s="726"/>
      <c r="JHM764" s="726"/>
      <c r="JHN764" s="726"/>
      <c r="JHO764" s="726"/>
      <c r="JHP764" s="726"/>
      <c r="JHQ764" s="726"/>
      <c r="JHR764" s="726"/>
      <c r="JHS764" s="726"/>
      <c r="JHT764" s="726"/>
      <c r="JHU764" s="726"/>
      <c r="JHV764" s="726"/>
      <c r="JHW764" s="726"/>
      <c r="JHX764" s="726"/>
      <c r="JHY764" s="726"/>
      <c r="JHZ764" s="726"/>
      <c r="JIA764" s="726"/>
      <c r="JIB764" s="726"/>
      <c r="JIC764" s="726"/>
      <c r="JID764" s="726"/>
      <c r="JIE764" s="726"/>
      <c r="JIF764" s="726"/>
      <c r="JIG764" s="726"/>
      <c r="JIH764" s="726"/>
      <c r="JII764" s="726"/>
      <c r="JIJ764" s="726"/>
      <c r="JIK764" s="726"/>
      <c r="JIL764" s="726"/>
      <c r="JIM764" s="726"/>
      <c r="JIN764" s="726"/>
      <c r="JIO764" s="726"/>
      <c r="JIP764" s="726"/>
      <c r="JIQ764" s="726"/>
      <c r="JIR764" s="726"/>
      <c r="JIS764" s="726"/>
      <c r="JIT764" s="726"/>
      <c r="JIU764" s="726"/>
      <c r="JIV764" s="726"/>
      <c r="JIW764" s="726"/>
      <c r="JIX764" s="726"/>
      <c r="JIY764" s="726"/>
      <c r="JIZ764" s="726"/>
      <c r="JJA764" s="726"/>
      <c r="JJB764" s="726"/>
      <c r="JJC764" s="726"/>
      <c r="JJD764" s="726"/>
      <c r="JJE764" s="726"/>
      <c r="JJF764" s="726"/>
      <c r="JJG764" s="726"/>
      <c r="JJH764" s="726"/>
      <c r="JJI764" s="726"/>
      <c r="JJJ764" s="726"/>
      <c r="JJK764" s="726"/>
      <c r="JJL764" s="726"/>
      <c r="JJM764" s="726"/>
      <c r="JJN764" s="726"/>
      <c r="JJO764" s="726"/>
      <c r="JJP764" s="726"/>
      <c r="JJQ764" s="726"/>
      <c r="JJR764" s="726"/>
      <c r="JJS764" s="726"/>
      <c r="JJT764" s="726"/>
      <c r="JJU764" s="726"/>
      <c r="JJV764" s="726"/>
      <c r="JJW764" s="726"/>
      <c r="JJX764" s="726"/>
      <c r="JJY764" s="726"/>
      <c r="JJZ764" s="726"/>
      <c r="JKA764" s="726"/>
      <c r="JKB764" s="726"/>
      <c r="JKC764" s="726"/>
      <c r="JKD764" s="726"/>
      <c r="JKE764" s="726"/>
      <c r="JKF764" s="726"/>
      <c r="JKG764" s="726"/>
      <c r="JKH764" s="726"/>
      <c r="JKI764" s="726"/>
      <c r="JKJ764" s="726"/>
      <c r="JKK764" s="726"/>
      <c r="JKL764" s="726"/>
      <c r="JKM764" s="726"/>
      <c r="JKN764" s="726"/>
      <c r="JKO764" s="726"/>
      <c r="JKP764" s="726"/>
      <c r="JKQ764" s="726"/>
      <c r="JKR764" s="726"/>
      <c r="JKS764" s="726"/>
      <c r="JKT764" s="726"/>
      <c r="JKU764" s="726"/>
      <c r="JKV764" s="726"/>
      <c r="JKW764" s="726"/>
      <c r="JKX764" s="726"/>
      <c r="JKY764" s="726"/>
      <c r="JKZ764" s="726"/>
      <c r="JLA764" s="726"/>
      <c r="JLB764" s="726"/>
      <c r="JLC764" s="726"/>
      <c r="JLD764" s="726"/>
      <c r="JLE764" s="726"/>
      <c r="JLF764" s="726"/>
      <c r="JLG764" s="726"/>
      <c r="JLH764" s="726"/>
      <c r="JLI764" s="726"/>
      <c r="JLJ764" s="726"/>
      <c r="JLK764" s="726"/>
      <c r="JLL764" s="726"/>
      <c r="JLM764" s="726"/>
      <c r="JLN764" s="726"/>
      <c r="JLO764" s="726"/>
      <c r="JLP764" s="726"/>
      <c r="JLQ764" s="726"/>
      <c r="JLR764" s="726"/>
      <c r="JLS764" s="726"/>
      <c r="JLT764" s="726"/>
      <c r="JLU764" s="726"/>
      <c r="JLV764" s="726"/>
      <c r="JLW764" s="726"/>
      <c r="JLX764" s="726"/>
      <c r="JLY764" s="726"/>
      <c r="JLZ764" s="726"/>
      <c r="JMA764" s="726"/>
      <c r="JMB764" s="726"/>
      <c r="JMC764" s="726"/>
      <c r="JMD764" s="726"/>
      <c r="JME764" s="726"/>
      <c r="JMF764" s="726"/>
      <c r="JMG764" s="726"/>
      <c r="JMH764" s="726"/>
      <c r="JMI764" s="726"/>
      <c r="JMJ764" s="726"/>
      <c r="JMK764" s="726"/>
      <c r="JML764" s="726"/>
      <c r="JMM764" s="726"/>
      <c r="JMN764" s="726"/>
      <c r="JMO764" s="726"/>
      <c r="JMP764" s="726"/>
      <c r="JMQ764" s="726"/>
      <c r="JMR764" s="726"/>
      <c r="JMS764" s="726"/>
      <c r="JMT764" s="726"/>
      <c r="JMU764" s="726"/>
      <c r="JMV764" s="726"/>
      <c r="JMW764" s="726"/>
      <c r="JMX764" s="726"/>
      <c r="JMY764" s="726"/>
      <c r="JMZ764" s="726"/>
      <c r="JNA764" s="726"/>
      <c r="JNB764" s="726"/>
      <c r="JNC764" s="726"/>
      <c r="JND764" s="726"/>
      <c r="JNE764" s="726"/>
      <c r="JNF764" s="726"/>
      <c r="JNG764" s="726"/>
      <c r="JNH764" s="726"/>
      <c r="JNI764" s="726"/>
      <c r="JNJ764" s="726"/>
      <c r="JNK764" s="726"/>
      <c r="JNL764" s="726"/>
      <c r="JNM764" s="726"/>
      <c r="JNN764" s="726"/>
      <c r="JNO764" s="726"/>
      <c r="JNP764" s="726"/>
      <c r="JNQ764" s="726"/>
      <c r="JNR764" s="726"/>
      <c r="JNS764" s="726"/>
      <c r="JNT764" s="726"/>
      <c r="JNU764" s="726"/>
      <c r="JNV764" s="726"/>
      <c r="JNW764" s="726"/>
      <c r="JNX764" s="726"/>
      <c r="JNY764" s="726"/>
      <c r="JNZ764" s="726"/>
      <c r="JOA764" s="726"/>
      <c r="JOB764" s="726"/>
      <c r="JOC764" s="726"/>
      <c r="JOD764" s="726"/>
      <c r="JOE764" s="726"/>
      <c r="JOF764" s="726"/>
      <c r="JOG764" s="726"/>
      <c r="JOH764" s="726"/>
      <c r="JOI764" s="726"/>
      <c r="JOJ764" s="726"/>
      <c r="JOK764" s="726"/>
      <c r="JOL764" s="726"/>
      <c r="JOM764" s="726"/>
      <c r="JON764" s="726"/>
      <c r="JOO764" s="726"/>
      <c r="JOP764" s="726"/>
      <c r="JOQ764" s="726"/>
      <c r="JOR764" s="726"/>
      <c r="JOS764" s="726"/>
      <c r="JOT764" s="726"/>
      <c r="JOU764" s="726"/>
      <c r="JOV764" s="726"/>
      <c r="JOW764" s="726"/>
      <c r="JOX764" s="726"/>
      <c r="JOY764" s="726"/>
      <c r="JOZ764" s="726"/>
      <c r="JPA764" s="726"/>
      <c r="JPB764" s="726"/>
      <c r="JPC764" s="726"/>
      <c r="JPD764" s="726"/>
      <c r="JPE764" s="726"/>
      <c r="JPF764" s="726"/>
      <c r="JPG764" s="726"/>
      <c r="JPH764" s="726"/>
      <c r="JPI764" s="726"/>
      <c r="JPJ764" s="726"/>
      <c r="JPK764" s="726"/>
      <c r="JPL764" s="726"/>
      <c r="JPM764" s="726"/>
      <c r="JPN764" s="726"/>
      <c r="JPO764" s="726"/>
      <c r="JPP764" s="726"/>
      <c r="JPQ764" s="726"/>
      <c r="JPR764" s="726"/>
      <c r="JPS764" s="726"/>
      <c r="JPT764" s="726"/>
      <c r="JPU764" s="726"/>
      <c r="JPV764" s="726"/>
      <c r="JPW764" s="726"/>
      <c r="JPX764" s="726"/>
      <c r="JPY764" s="726"/>
      <c r="JPZ764" s="726"/>
      <c r="JQA764" s="726"/>
      <c r="JQB764" s="726"/>
      <c r="JQC764" s="726"/>
      <c r="JQD764" s="726"/>
      <c r="JQE764" s="726"/>
      <c r="JQF764" s="726"/>
      <c r="JQG764" s="726"/>
      <c r="JQH764" s="726"/>
      <c r="JQI764" s="726"/>
      <c r="JQJ764" s="726"/>
      <c r="JQK764" s="726"/>
      <c r="JQL764" s="726"/>
      <c r="JQM764" s="726"/>
      <c r="JQN764" s="726"/>
      <c r="JQO764" s="726"/>
      <c r="JQP764" s="726"/>
      <c r="JQQ764" s="726"/>
      <c r="JQR764" s="726"/>
      <c r="JQS764" s="726"/>
      <c r="JQT764" s="726"/>
      <c r="JQU764" s="726"/>
      <c r="JQV764" s="726"/>
      <c r="JQW764" s="726"/>
      <c r="JQX764" s="726"/>
      <c r="JQY764" s="726"/>
      <c r="JQZ764" s="726"/>
      <c r="JRA764" s="726"/>
      <c r="JRB764" s="726"/>
      <c r="JRC764" s="726"/>
      <c r="JRD764" s="726"/>
      <c r="JRE764" s="726"/>
      <c r="JRF764" s="726"/>
      <c r="JRG764" s="726"/>
      <c r="JRH764" s="726"/>
      <c r="JRI764" s="726"/>
      <c r="JRJ764" s="726"/>
      <c r="JRK764" s="726"/>
      <c r="JRL764" s="726"/>
      <c r="JRM764" s="726"/>
      <c r="JRN764" s="726"/>
      <c r="JRO764" s="726"/>
      <c r="JRP764" s="726"/>
      <c r="JRQ764" s="726"/>
      <c r="JRR764" s="726"/>
      <c r="JRS764" s="726"/>
      <c r="JRT764" s="726"/>
      <c r="JRU764" s="726"/>
      <c r="JRV764" s="726"/>
      <c r="JRW764" s="726"/>
      <c r="JRX764" s="726"/>
      <c r="JRY764" s="726"/>
      <c r="JRZ764" s="726"/>
      <c r="JSA764" s="726"/>
      <c r="JSB764" s="726"/>
      <c r="JSC764" s="726"/>
      <c r="JSD764" s="726"/>
      <c r="JSE764" s="726"/>
      <c r="JSF764" s="726"/>
      <c r="JSG764" s="726"/>
      <c r="JSH764" s="726"/>
      <c r="JSI764" s="726"/>
      <c r="JSJ764" s="726"/>
      <c r="JSK764" s="726"/>
      <c r="JSL764" s="726"/>
      <c r="JSM764" s="726"/>
      <c r="JSN764" s="726"/>
      <c r="JSO764" s="726"/>
      <c r="JSP764" s="726"/>
      <c r="JSQ764" s="726"/>
      <c r="JSR764" s="726"/>
      <c r="JSS764" s="726"/>
      <c r="JST764" s="726"/>
      <c r="JSU764" s="726"/>
      <c r="JSV764" s="726"/>
      <c r="JSW764" s="726"/>
      <c r="JSX764" s="726"/>
      <c r="JSY764" s="726"/>
      <c r="JSZ764" s="726"/>
      <c r="JTA764" s="726"/>
      <c r="JTB764" s="726"/>
      <c r="JTC764" s="726"/>
      <c r="JTD764" s="726"/>
      <c r="JTE764" s="726"/>
      <c r="JTF764" s="726"/>
      <c r="JTG764" s="726"/>
      <c r="JTH764" s="726"/>
      <c r="JTI764" s="726"/>
      <c r="JTJ764" s="726"/>
      <c r="JTK764" s="726"/>
      <c r="JTL764" s="726"/>
      <c r="JTM764" s="726"/>
      <c r="JTN764" s="726"/>
      <c r="JTO764" s="726"/>
      <c r="JTP764" s="726"/>
      <c r="JTQ764" s="726"/>
      <c r="JTR764" s="726"/>
      <c r="JTS764" s="726"/>
      <c r="JTT764" s="726"/>
      <c r="JTU764" s="726"/>
      <c r="JTV764" s="726"/>
      <c r="JTW764" s="726"/>
      <c r="JTX764" s="726"/>
      <c r="JTY764" s="726"/>
      <c r="JTZ764" s="726"/>
      <c r="JUA764" s="726"/>
      <c r="JUB764" s="726"/>
      <c r="JUC764" s="726"/>
      <c r="JUD764" s="726"/>
      <c r="JUE764" s="726"/>
      <c r="JUF764" s="726"/>
      <c r="JUG764" s="726"/>
      <c r="JUH764" s="726"/>
      <c r="JUI764" s="726"/>
      <c r="JUJ764" s="726"/>
      <c r="JUK764" s="726"/>
      <c r="JUL764" s="726"/>
      <c r="JUM764" s="726"/>
      <c r="JUN764" s="726"/>
      <c r="JUO764" s="726"/>
      <c r="JUP764" s="726"/>
      <c r="JUQ764" s="726"/>
      <c r="JUR764" s="726"/>
      <c r="JUS764" s="726"/>
      <c r="JUT764" s="726"/>
      <c r="JUU764" s="726"/>
      <c r="JUV764" s="726"/>
      <c r="JUW764" s="726"/>
      <c r="JUX764" s="726"/>
      <c r="JUY764" s="726"/>
      <c r="JUZ764" s="726"/>
      <c r="JVA764" s="726"/>
      <c r="JVB764" s="726"/>
      <c r="JVC764" s="726"/>
      <c r="JVD764" s="726"/>
      <c r="JVE764" s="726"/>
      <c r="JVF764" s="726"/>
      <c r="JVG764" s="726"/>
      <c r="JVH764" s="726"/>
      <c r="JVI764" s="726"/>
      <c r="JVJ764" s="726"/>
      <c r="JVK764" s="726"/>
      <c r="JVL764" s="726"/>
      <c r="JVM764" s="726"/>
      <c r="JVN764" s="726"/>
      <c r="JVO764" s="726"/>
      <c r="JVP764" s="726"/>
      <c r="JVQ764" s="726"/>
      <c r="JVR764" s="726"/>
      <c r="JVS764" s="726"/>
      <c r="JVT764" s="726"/>
      <c r="JVU764" s="726"/>
      <c r="JVV764" s="726"/>
      <c r="JVW764" s="726"/>
      <c r="JVX764" s="726"/>
      <c r="JVY764" s="726"/>
      <c r="JVZ764" s="726"/>
      <c r="JWA764" s="726"/>
      <c r="JWB764" s="726"/>
      <c r="JWC764" s="726"/>
      <c r="JWD764" s="726"/>
      <c r="JWE764" s="726"/>
      <c r="JWF764" s="726"/>
      <c r="JWG764" s="726"/>
      <c r="JWH764" s="726"/>
      <c r="JWI764" s="726"/>
      <c r="JWJ764" s="726"/>
      <c r="JWK764" s="726"/>
      <c r="JWL764" s="726"/>
      <c r="JWM764" s="726"/>
      <c r="JWN764" s="726"/>
      <c r="JWO764" s="726"/>
      <c r="JWP764" s="726"/>
      <c r="JWQ764" s="726"/>
      <c r="JWR764" s="726"/>
      <c r="JWS764" s="726"/>
      <c r="JWT764" s="726"/>
      <c r="JWU764" s="726"/>
      <c r="JWV764" s="726"/>
      <c r="JWW764" s="726"/>
      <c r="JWX764" s="726"/>
      <c r="JWY764" s="726"/>
      <c r="JWZ764" s="726"/>
      <c r="JXA764" s="726"/>
      <c r="JXB764" s="726"/>
      <c r="JXC764" s="726"/>
      <c r="JXD764" s="726"/>
      <c r="JXE764" s="726"/>
      <c r="JXF764" s="726"/>
      <c r="JXG764" s="726"/>
      <c r="JXH764" s="726"/>
      <c r="JXI764" s="726"/>
      <c r="JXJ764" s="726"/>
      <c r="JXK764" s="726"/>
      <c r="JXL764" s="726"/>
      <c r="JXM764" s="726"/>
      <c r="JXN764" s="726"/>
      <c r="JXO764" s="726"/>
      <c r="JXP764" s="726"/>
      <c r="JXQ764" s="726"/>
      <c r="JXR764" s="726"/>
      <c r="JXS764" s="726"/>
      <c r="JXT764" s="726"/>
      <c r="JXU764" s="726"/>
      <c r="JXV764" s="726"/>
      <c r="JXW764" s="726"/>
      <c r="JXX764" s="726"/>
      <c r="JXY764" s="726"/>
      <c r="JXZ764" s="726"/>
      <c r="JYA764" s="726"/>
      <c r="JYB764" s="726"/>
      <c r="JYC764" s="726"/>
      <c r="JYD764" s="726"/>
      <c r="JYE764" s="726"/>
      <c r="JYF764" s="726"/>
      <c r="JYG764" s="726"/>
      <c r="JYH764" s="726"/>
      <c r="JYI764" s="726"/>
      <c r="JYJ764" s="726"/>
      <c r="JYK764" s="726"/>
      <c r="JYL764" s="726"/>
      <c r="JYM764" s="726"/>
      <c r="JYN764" s="726"/>
      <c r="JYO764" s="726"/>
      <c r="JYP764" s="726"/>
      <c r="JYQ764" s="726"/>
      <c r="JYR764" s="726"/>
      <c r="JYS764" s="726"/>
      <c r="JYT764" s="726"/>
      <c r="JYU764" s="726"/>
      <c r="JYV764" s="726"/>
      <c r="JYW764" s="726"/>
      <c r="JYX764" s="726"/>
      <c r="JYY764" s="726"/>
      <c r="JYZ764" s="726"/>
      <c r="JZA764" s="726"/>
      <c r="JZB764" s="726"/>
      <c r="JZC764" s="726"/>
      <c r="JZD764" s="726"/>
      <c r="JZE764" s="726"/>
      <c r="JZF764" s="726"/>
      <c r="JZG764" s="726"/>
      <c r="JZH764" s="726"/>
      <c r="JZI764" s="726"/>
      <c r="JZJ764" s="726"/>
      <c r="JZK764" s="726"/>
      <c r="JZL764" s="726"/>
      <c r="JZM764" s="726"/>
      <c r="JZN764" s="726"/>
      <c r="JZO764" s="726"/>
      <c r="JZP764" s="726"/>
      <c r="JZQ764" s="726"/>
      <c r="JZR764" s="726"/>
      <c r="JZS764" s="726"/>
      <c r="JZT764" s="726"/>
      <c r="JZU764" s="726"/>
      <c r="JZV764" s="726"/>
      <c r="JZW764" s="726"/>
      <c r="JZX764" s="726"/>
      <c r="JZY764" s="726"/>
      <c r="JZZ764" s="726"/>
      <c r="KAA764" s="726"/>
      <c r="KAB764" s="726"/>
      <c r="KAC764" s="726"/>
      <c r="KAD764" s="726"/>
      <c r="KAE764" s="726"/>
      <c r="KAF764" s="726"/>
      <c r="KAG764" s="726"/>
      <c r="KAH764" s="726"/>
      <c r="KAI764" s="726"/>
      <c r="KAJ764" s="726"/>
      <c r="KAK764" s="726"/>
      <c r="KAL764" s="726"/>
      <c r="KAM764" s="726"/>
      <c r="KAN764" s="726"/>
      <c r="KAO764" s="726"/>
      <c r="KAP764" s="726"/>
      <c r="KAQ764" s="726"/>
      <c r="KAR764" s="726"/>
      <c r="KAS764" s="726"/>
      <c r="KAT764" s="726"/>
      <c r="KAU764" s="726"/>
      <c r="KAV764" s="726"/>
      <c r="KAW764" s="726"/>
      <c r="KAX764" s="726"/>
      <c r="KAY764" s="726"/>
      <c r="KAZ764" s="726"/>
      <c r="KBA764" s="726"/>
      <c r="KBB764" s="726"/>
      <c r="KBC764" s="726"/>
      <c r="KBD764" s="726"/>
      <c r="KBE764" s="726"/>
      <c r="KBF764" s="726"/>
      <c r="KBG764" s="726"/>
      <c r="KBH764" s="726"/>
      <c r="KBI764" s="726"/>
      <c r="KBJ764" s="726"/>
      <c r="KBK764" s="726"/>
      <c r="KBL764" s="726"/>
      <c r="KBM764" s="726"/>
      <c r="KBN764" s="726"/>
      <c r="KBO764" s="726"/>
      <c r="KBP764" s="726"/>
      <c r="KBQ764" s="726"/>
      <c r="KBR764" s="726"/>
      <c r="KBS764" s="726"/>
      <c r="KBT764" s="726"/>
      <c r="KBU764" s="726"/>
      <c r="KBV764" s="726"/>
      <c r="KBW764" s="726"/>
      <c r="KBX764" s="726"/>
      <c r="KBY764" s="726"/>
      <c r="KBZ764" s="726"/>
      <c r="KCA764" s="726"/>
      <c r="KCB764" s="726"/>
      <c r="KCC764" s="726"/>
      <c r="KCD764" s="726"/>
      <c r="KCE764" s="726"/>
      <c r="KCF764" s="726"/>
      <c r="KCG764" s="726"/>
      <c r="KCH764" s="726"/>
      <c r="KCI764" s="726"/>
      <c r="KCJ764" s="726"/>
      <c r="KCK764" s="726"/>
      <c r="KCL764" s="726"/>
      <c r="KCM764" s="726"/>
      <c r="KCN764" s="726"/>
      <c r="KCO764" s="726"/>
      <c r="KCP764" s="726"/>
      <c r="KCQ764" s="726"/>
      <c r="KCR764" s="726"/>
      <c r="KCS764" s="726"/>
      <c r="KCT764" s="726"/>
      <c r="KCU764" s="726"/>
      <c r="KCV764" s="726"/>
      <c r="KCW764" s="726"/>
      <c r="KCX764" s="726"/>
      <c r="KCY764" s="726"/>
      <c r="KCZ764" s="726"/>
      <c r="KDA764" s="726"/>
      <c r="KDB764" s="726"/>
      <c r="KDC764" s="726"/>
      <c r="KDD764" s="726"/>
      <c r="KDE764" s="726"/>
      <c r="KDF764" s="726"/>
      <c r="KDG764" s="726"/>
      <c r="KDH764" s="726"/>
      <c r="KDI764" s="726"/>
      <c r="KDJ764" s="726"/>
      <c r="KDK764" s="726"/>
      <c r="KDL764" s="726"/>
      <c r="KDM764" s="726"/>
      <c r="KDN764" s="726"/>
      <c r="KDO764" s="726"/>
      <c r="KDP764" s="726"/>
      <c r="KDQ764" s="726"/>
      <c r="KDR764" s="726"/>
      <c r="KDS764" s="726"/>
      <c r="KDT764" s="726"/>
      <c r="KDU764" s="726"/>
      <c r="KDV764" s="726"/>
      <c r="KDW764" s="726"/>
      <c r="KDX764" s="726"/>
      <c r="KDY764" s="726"/>
      <c r="KDZ764" s="726"/>
      <c r="KEA764" s="726"/>
      <c r="KEB764" s="726"/>
      <c r="KEC764" s="726"/>
      <c r="KED764" s="726"/>
      <c r="KEE764" s="726"/>
      <c r="KEF764" s="726"/>
      <c r="KEG764" s="726"/>
      <c r="KEH764" s="726"/>
      <c r="KEI764" s="726"/>
      <c r="KEJ764" s="726"/>
      <c r="KEK764" s="726"/>
      <c r="KEL764" s="726"/>
      <c r="KEM764" s="726"/>
      <c r="KEN764" s="726"/>
      <c r="KEO764" s="726"/>
      <c r="KEP764" s="726"/>
      <c r="KEQ764" s="726"/>
      <c r="KER764" s="726"/>
      <c r="KES764" s="726"/>
      <c r="KET764" s="726"/>
      <c r="KEU764" s="726"/>
      <c r="KEV764" s="726"/>
      <c r="KEW764" s="726"/>
      <c r="KEX764" s="726"/>
      <c r="KEY764" s="726"/>
      <c r="KEZ764" s="726"/>
      <c r="KFA764" s="726"/>
      <c r="KFB764" s="726"/>
      <c r="KFC764" s="726"/>
      <c r="KFD764" s="726"/>
      <c r="KFE764" s="726"/>
      <c r="KFF764" s="726"/>
      <c r="KFG764" s="726"/>
      <c r="KFH764" s="726"/>
      <c r="KFI764" s="726"/>
      <c r="KFJ764" s="726"/>
      <c r="KFK764" s="726"/>
      <c r="KFL764" s="726"/>
      <c r="KFM764" s="726"/>
      <c r="KFN764" s="726"/>
      <c r="KFO764" s="726"/>
      <c r="KFP764" s="726"/>
      <c r="KFQ764" s="726"/>
      <c r="KFR764" s="726"/>
      <c r="KFS764" s="726"/>
      <c r="KFT764" s="726"/>
      <c r="KFU764" s="726"/>
      <c r="KFV764" s="726"/>
      <c r="KFW764" s="726"/>
      <c r="KFX764" s="726"/>
      <c r="KFY764" s="726"/>
      <c r="KFZ764" s="726"/>
      <c r="KGA764" s="726"/>
      <c r="KGB764" s="726"/>
      <c r="KGC764" s="726"/>
      <c r="KGD764" s="726"/>
      <c r="KGE764" s="726"/>
      <c r="KGF764" s="726"/>
      <c r="KGG764" s="726"/>
      <c r="KGH764" s="726"/>
      <c r="KGI764" s="726"/>
      <c r="KGJ764" s="726"/>
      <c r="KGK764" s="726"/>
      <c r="KGL764" s="726"/>
      <c r="KGM764" s="726"/>
      <c r="KGN764" s="726"/>
      <c r="KGO764" s="726"/>
      <c r="KGP764" s="726"/>
      <c r="KGQ764" s="726"/>
      <c r="KGR764" s="726"/>
      <c r="KGS764" s="726"/>
      <c r="KGT764" s="726"/>
      <c r="KGU764" s="726"/>
      <c r="KGV764" s="726"/>
      <c r="KGW764" s="726"/>
      <c r="KGX764" s="726"/>
      <c r="KGY764" s="726"/>
      <c r="KGZ764" s="726"/>
      <c r="KHA764" s="726"/>
      <c r="KHB764" s="726"/>
      <c r="KHC764" s="726"/>
      <c r="KHD764" s="726"/>
      <c r="KHE764" s="726"/>
      <c r="KHF764" s="726"/>
      <c r="KHG764" s="726"/>
      <c r="KHH764" s="726"/>
      <c r="KHI764" s="726"/>
      <c r="KHJ764" s="726"/>
      <c r="KHK764" s="726"/>
      <c r="KHL764" s="726"/>
      <c r="KHM764" s="726"/>
      <c r="KHN764" s="726"/>
      <c r="KHO764" s="726"/>
      <c r="KHP764" s="726"/>
      <c r="KHQ764" s="726"/>
      <c r="KHR764" s="726"/>
      <c r="KHS764" s="726"/>
      <c r="KHT764" s="726"/>
      <c r="KHU764" s="726"/>
      <c r="KHV764" s="726"/>
      <c r="KHW764" s="726"/>
      <c r="KHX764" s="726"/>
      <c r="KHY764" s="726"/>
      <c r="KHZ764" s="726"/>
      <c r="KIA764" s="726"/>
      <c r="KIB764" s="726"/>
      <c r="KIC764" s="726"/>
      <c r="KID764" s="726"/>
      <c r="KIE764" s="726"/>
      <c r="KIF764" s="726"/>
      <c r="KIG764" s="726"/>
      <c r="KIH764" s="726"/>
      <c r="KII764" s="726"/>
      <c r="KIJ764" s="726"/>
      <c r="KIK764" s="726"/>
      <c r="KIL764" s="726"/>
      <c r="KIM764" s="726"/>
      <c r="KIN764" s="726"/>
      <c r="KIO764" s="726"/>
      <c r="KIP764" s="726"/>
      <c r="KIQ764" s="726"/>
      <c r="KIR764" s="726"/>
      <c r="KIS764" s="726"/>
      <c r="KIT764" s="726"/>
      <c r="KIU764" s="726"/>
      <c r="KIV764" s="726"/>
      <c r="KIW764" s="726"/>
      <c r="KIX764" s="726"/>
      <c r="KIY764" s="726"/>
      <c r="KIZ764" s="726"/>
      <c r="KJA764" s="726"/>
      <c r="KJB764" s="726"/>
      <c r="KJC764" s="726"/>
      <c r="KJD764" s="726"/>
      <c r="KJE764" s="726"/>
      <c r="KJF764" s="726"/>
      <c r="KJG764" s="726"/>
      <c r="KJH764" s="726"/>
      <c r="KJI764" s="726"/>
      <c r="KJJ764" s="726"/>
      <c r="KJK764" s="726"/>
      <c r="KJL764" s="726"/>
      <c r="KJM764" s="726"/>
      <c r="KJN764" s="726"/>
      <c r="KJO764" s="726"/>
      <c r="KJP764" s="726"/>
      <c r="KJQ764" s="726"/>
      <c r="KJR764" s="726"/>
      <c r="KJS764" s="726"/>
      <c r="KJT764" s="726"/>
      <c r="KJU764" s="726"/>
      <c r="KJV764" s="726"/>
      <c r="KJW764" s="726"/>
      <c r="KJX764" s="726"/>
      <c r="KJY764" s="726"/>
      <c r="KJZ764" s="726"/>
      <c r="KKA764" s="726"/>
      <c r="KKB764" s="726"/>
      <c r="KKC764" s="726"/>
      <c r="KKD764" s="726"/>
      <c r="KKE764" s="726"/>
      <c r="KKF764" s="726"/>
      <c r="KKG764" s="726"/>
      <c r="KKH764" s="726"/>
      <c r="KKI764" s="726"/>
      <c r="KKJ764" s="726"/>
      <c r="KKK764" s="726"/>
      <c r="KKL764" s="726"/>
      <c r="KKM764" s="726"/>
      <c r="KKN764" s="726"/>
      <c r="KKO764" s="726"/>
      <c r="KKP764" s="726"/>
      <c r="KKQ764" s="726"/>
      <c r="KKR764" s="726"/>
      <c r="KKS764" s="726"/>
      <c r="KKT764" s="726"/>
      <c r="KKU764" s="726"/>
      <c r="KKV764" s="726"/>
      <c r="KKW764" s="726"/>
      <c r="KKX764" s="726"/>
      <c r="KKY764" s="726"/>
      <c r="KKZ764" s="726"/>
      <c r="KLA764" s="726"/>
      <c r="KLB764" s="726"/>
      <c r="KLC764" s="726"/>
      <c r="KLD764" s="726"/>
      <c r="KLE764" s="726"/>
      <c r="KLF764" s="726"/>
      <c r="KLG764" s="726"/>
      <c r="KLH764" s="726"/>
      <c r="KLI764" s="726"/>
      <c r="KLJ764" s="726"/>
      <c r="KLK764" s="726"/>
      <c r="KLL764" s="726"/>
      <c r="KLM764" s="726"/>
      <c r="KLN764" s="726"/>
      <c r="KLO764" s="726"/>
      <c r="KLP764" s="726"/>
      <c r="KLQ764" s="726"/>
      <c r="KLR764" s="726"/>
      <c r="KLS764" s="726"/>
      <c r="KLT764" s="726"/>
      <c r="KLU764" s="726"/>
      <c r="KLV764" s="726"/>
      <c r="KLW764" s="726"/>
      <c r="KLX764" s="726"/>
      <c r="KLY764" s="726"/>
      <c r="KLZ764" s="726"/>
      <c r="KMA764" s="726"/>
      <c r="KMB764" s="726"/>
      <c r="KMC764" s="726"/>
      <c r="KMD764" s="726"/>
      <c r="KME764" s="726"/>
      <c r="KMF764" s="726"/>
      <c r="KMG764" s="726"/>
      <c r="KMH764" s="726"/>
      <c r="KMI764" s="726"/>
      <c r="KMJ764" s="726"/>
      <c r="KMK764" s="726"/>
      <c r="KML764" s="726"/>
      <c r="KMM764" s="726"/>
      <c r="KMN764" s="726"/>
      <c r="KMO764" s="726"/>
      <c r="KMP764" s="726"/>
      <c r="KMQ764" s="726"/>
      <c r="KMR764" s="726"/>
      <c r="KMS764" s="726"/>
      <c r="KMT764" s="726"/>
      <c r="KMU764" s="726"/>
      <c r="KMV764" s="726"/>
      <c r="KMW764" s="726"/>
      <c r="KMX764" s="726"/>
      <c r="KMY764" s="726"/>
      <c r="KMZ764" s="726"/>
      <c r="KNA764" s="726"/>
      <c r="KNB764" s="726"/>
      <c r="KNC764" s="726"/>
      <c r="KND764" s="726"/>
      <c r="KNE764" s="726"/>
      <c r="KNF764" s="726"/>
      <c r="KNG764" s="726"/>
      <c r="KNH764" s="726"/>
      <c r="KNI764" s="726"/>
      <c r="KNJ764" s="726"/>
      <c r="KNK764" s="726"/>
      <c r="KNL764" s="726"/>
      <c r="KNM764" s="726"/>
      <c r="KNN764" s="726"/>
      <c r="KNO764" s="726"/>
      <c r="KNP764" s="726"/>
      <c r="KNQ764" s="726"/>
      <c r="KNR764" s="726"/>
      <c r="KNS764" s="726"/>
      <c r="KNT764" s="726"/>
      <c r="KNU764" s="726"/>
      <c r="KNV764" s="726"/>
      <c r="KNW764" s="726"/>
      <c r="KNX764" s="726"/>
      <c r="KNY764" s="726"/>
      <c r="KNZ764" s="726"/>
      <c r="KOA764" s="726"/>
      <c r="KOB764" s="726"/>
      <c r="KOC764" s="726"/>
      <c r="KOD764" s="726"/>
      <c r="KOE764" s="726"/>
      <c r="KOF764" s="726"/>
      <c r="KOG764" s="726"/>
      <c r="KOH764" s="726"/>
      <c r="KOI764" s="726"/>
      <c r="KOJ764" s="726"/>
      <c r="KOK764" s="726"/>
      <c r="KOL764" s="726"/>
      <c r="KOM764" s="726"/>
      <c r="KON764" s="726"/>
      <c r="KOO764" s="726"/>
      <c r="KOP764" s="726"/>
      <c r="KOQ764" s="726"/>
      <c r="KOR764" s="726"/>
      <c r="KOS764" s="726"/>
      <c r="KOT764" s="726"/>
      <c r="KOU764" s="726"/>
      <c r="KOV764" s="726"/>
      <c r="KOW764" s="726"/>
      <c r="KOX764" s="726"/>
      <c r="KOY764" s="726"/>
      <c r="KOZ764" s="726"/>
      <c r="KPA764" s="726"/>
      <c r="KPB764" s="726"/>
      <c r="KPC764" s="726"/>
      <c r="KPD764" s="726"/>
      <c r="KPE764" s="726"/>
      <c r="KPF764" s="726"/>
      <c r="KPG764" s="726"/>
      <c r="KPH764" s="726"/>
      <c r="KPI764" s="726"/>
      <c r="KPJ764" s="726"/>
      <c r="KPK764" s="726"/>
      <c r="KPL764" s="726"/>
      <c r="KPM764" s="726"/>
      <c r="KPN764" s="726"/>
      <c r="KPO764" s="726"/>
      <c r="KPP764" s="726"/>
      <c r="KPQ764" s="726"/>
      <c r="KPR764" s="726"/>
      <c r="KPS764" s="726"/>
      <c r="KPT764" s="726"/>
      <c r="KPU764" s="726"/>
      <c r="KPV764" s="726"/>
      <c r="KPW764" s="726"/>
      <c r="KPX764" s="726"/>
      <c r="KPY764" s="726"/>
      <c r="KPZ764" s="726"/>
      <c r="KQA764" s="726"/>
      <c r="KQB764" s="726"/>
      <c r="KQC764" s="726"/>
      <c r="KQD764" s="726"/>
      <c r="KQE764" s="726"/>
      <c r="KQF764" s="726"/>
      <c r="KQG764" s="726"/>
      <c r="KQH764" s="726"/>
      <c r="KQI764" s="726"/>
      <c r="KQJ764" s="726"/>
      <c r="KQK764" s="726"/>
      <c r="KQL764" s="726"/>
      <c r="KQM764" s="726"/>
      <c r="KQN764" s="726"/>
      <c r="KQO764" s="726"/>
      <c r="KQP764" s="726"/>
      <c r="KQQ764" s="726"/>
      <c r="KQR764" s="726"/>
      <c r="KQS764" s="726"/>
      <c r="KQT764" s="726"/>
      <c r="KQU764" s="726"/>
      <c r="KQV764" s="726"/>
      <c r="KQW764" s="726"/>
      <c r="KQX764" s="726"/>
      <c r="KQY764" s="726"/>
      <c r="KQZ764" s="726"/>
      <c r="KRA764" s="726"/>
      <c r="KRB764" s="726"/>
      <c r="KRC764" s="726"/>
      <c r="KRD764" s="726"/>
      <c r="KRE764" s="726"/>
      <c r="KRF764" s="726"/>
      <c r="KRG764" s="726"/>
      <c r="KRH764" s="726"/>
      <c r="KRI764" s="726"/>
      <c r="KRJ764" s="726"/>
      <c r="KRK764" s="726"/>
      <c r="KRL764" s="726"/>
      <c r="KRM764" s="726"/>
      <c r="KRN764" s="726"/>
      <c r="KRO764" s="726"/>
      <c r="KRP764" s="726"/>
      <c r="KRQ764" s="726"/>
      <c r="KRR764" s="726"/>
      <c r="KRS764" s="726"/>
      <c r="KRT764" s="726"/>
      <c r="KRU764" s="726"/>
      <c r="KRV764" s="726"/>
      <c r="KRW764" s="726"/>
      <c r="KRX764" s="726"/>
      <c r="KRY764" s="726"/>
      <c r="KRZ764" s="726"/>
      <c r="KSA764" s="726"/>
      <c r="KSB764" s="726"/>
      <c r="KSC764" s="726"/>
      <c r="KSD764" s="726"/>
      <c r="KSE764" s="726"/>
      <c r="KSF764" s="726"/>
      <c r="KSG764" s="726"/>
      <c r="KSH764" s="726"/>
      <c r="KSI764" s="726"/>
      <c r="KSJ764" s="726"/>
      <c r="KSK764" s="726"/>
      <c r="KSL764" s="726"/>
      <c r="KSM764" s="726"/>
      <c r="KSN764" s="726"/>
      <c r="KSO764" s="726"/>
      <c r="KSP764" s="726"/>
      <c r="KSQ764" s="726"/>
      <c r="KSR764" s="726"/>
      <c r="KSS764" s="726"/>
      <c r="KST764" s="726"/>
      <c r="KSU764" s="726"/>
      <c r="KSV764" s="726"/>
      <c r="KSW764" s="726"/>
      <c r="KSX764" s="726"/>
      <c r="KSY764" s="726"/>
      <c r="KSZ764" s="726"/>
      <c r="KTA764" s="726"/>
      <c r="KTB764" s="726"/>
      <c r="KTC764" s="726"/>
      <c r="KTD764" s="726"/>
      <c r="KTE764" s="726"/>
      <c r="KTF764" s="726"/>
      <c r="KTG764" s="726"/>
      <c r="KTH764" s="726"/>
      <c r="KTI764" s="726"/>
      <c r="KTJ764" s="726"/>
      <c r="KTK764" s="726"/>
      <c r="KTL764" s="726"/>
      <c r="KTM764" s="726"/>
      <c r="KTN764" s="726"/>
      <c r="KTO764" s="726"/>
      <c r="KTP764" s="726"/>
      <c r="KTQ764" s="726"/>
      <c r="KTR764" s="726"/>
      <c r="KTS764" s="726"/>
      <c r="KTT764" s="726"/>
      <c r="KTU764" s="726"/>
      <c r="KTV764" s="726"/>
      <c r="KTW764" s="726"/>
      <c r="KTX764" s="726"/>
      <c r="KTY764" s="726"/>
      <c r="KTZ764" s="726"/>
      <c r="KUA764" s="726"/>
      <c r="KUB764" s="726"/>
      <c r="KUC764" s="726"/>
      <c r="KUD764" s="726"/>
      <c r="KUE764" s="726"/>
      <c r="KUF764" s="726"/>
      <c r="KUG764" s="726"/>
      <c r="KUH764" s="726"/>
      <c r="KUI764" s="726"/>
      <c r="KUJ764" s="726"/>
      <c r="KUK764" s="726"/>
      <c r="KUL764" s="726"/>
      <c r="KUM764" s="726"/>
      <c r="KUN764" s="726"/>
      <c r="KUO764" s="726"/>
      <c r="KUP764" s="726"/>
      <c r="KUQ764" s="726"/>
      <c r="KUR764" s="726"/>
      <c r="KUS764" s="726"/>
      <c r="KUT764" s="726"/>
      <c r="KUU764" s="726"/>
      <c r="KUV764" s="726"/>
      <c r="KUW764" s="726"/>
      <c r="KUX764" s="726"/>
      <c r="KUY764" s="726"/>
      <c r="KUZ764" s="726"/>
      <c r="KVA764" s="726"/>
      <c r="KVB764" s="726"/>
      <c r="KVC764" s="726"/>
      <c r="KVD764" s="726"/>
      <c r="KVE764" s="726"/>
      <c r="KVF764" s="726"/>
      <c r="KVG764" s="726"/>
      <c r="KVH764" s="726"/>
      <c r="KVI764" s="726"/>
      <c r="KVJ764" s="726"/>
      <c r="KVK764" s="726"/>
      <c r="KVL764" s="726"/>
      <c r="KVM764" s="726"/>
      <c r="KVN764" s="726"/>
      <c r="KVO764" s="726"/>
      <c r="KVP764" s="726"/>
      <c r="KVQ764" s="726"/>
      <c r="KVR764" s="726"/>
      <c r="KVS764" s="726"/>
      <c r="KVT764" s="726"/>
      <c r="KVU764" s="726"/>
      <c r="KVV764" s="726"/>
      <c r="KVW764" s="726"/>
      <c r="KVX764" s="726"/>
      <c r="KVY764" s="726"/>
      <c r="KVZ764" s="726"/>
      <c r="KWA764" s="726"/>
      <c r="KWB764" s="726"/>
      <c r="KWC764" s="726"/>
      <c r="KWD764" s="726"/>
      <c r="KWE764" s="726"/>
      <c r="KWF764" s="726"/>
      <c r="KWG764" s="726"/>
      <c r="KWH764" s="726"/>
      <c r="KWI764" s="726"/>
      <c r="KWJ764" s="726"/>
      <c r="KWK764" s="726"/>
      <c r="KWL764" s="726"/>
      <c r="KWM764" s="726"/>
      <c r="KWN764" s="726"/>
      <c r="KWO764" s="726"/>
      <c r="KWP764" s="726"/>
      <c r="KWQ764" s="726"/>
      <c r="KWR764" s="726"/>
      <c r="KWS764" s="726"/>
      <c r="KWT764" s="726"/>
      <c r="KWU764" s="726"/>
      <c r="KWV764" s="726"/>
      <c r="KWW764" s="726"/>
      <c r="KWX764" s="726"/>
      <c r="KWY764" s="726"/>
      <c r="KWZ764" s="726"/>
      <c r="KXA764" s="726"/>
      <c r="KXB764" s="726"/>
      <c r="KXC764" s="726"/>
      <c r="KXD764" s="726"/>
      <c r="KXE764" s="726"/>
      <c r="KXF764" s="726"/>
      <c r="KXG764" s="726"/>
      <c r="KXH764" s="726"/>
      <c r="KXI764" s="726"/>
      <c r="KXJ764" s="726"/>
      <c r="KXK764" s="726"/>
      <c r="KXL764" s="726"/>
      <c r="KXM764" s="726"/>
      <c r="KXN764" s="726"/>
      <c r="KXO764" s="726"/>
      <c r="KXP764" s="726"/>
      <c r="KXQ764" s="726"/>
      <c r="KXR764" s="726"/>
      <c r="KXS764" s="726"/>
      <c r="KXT764" s="726"/>
      <c r="KXU764" s="726"/>
      <c r="KXV764" s="726"/>
      <c r="KXW764" s="726"/>
      <c r="KXX764" s="726"/>
      <c r="KXY764" s="726"/>
      <c r="KXZ764" s="726"/>
      <c r="KYA764" s="726"/>
      <c r="KYB764" s="726"/>
      <c r="KYC764" s="726"/>
      <c r="KYD764" s="726"/>
      <c r="KYE764" s="726"/>
      <c r="KYF764" s="726"/>
      <c r="KYG764" s="726"/>
      <c r="KYH764" s="726"/>
      <c r="KYI764" s="726"/>
      <c r="KYJ764" s="726"/>
      <c r="KYK764" s="726"/>
      <c r="KYL764" s="726"/>
      <c r="KYM764" s="726"/>
      <c r="KYN764" s="726"/>
      <c r="KYO764" s="726"/>
      <c r="KYP764" s="726"/>
      <c r="KYQ764" s="726"/>
      <c r="KYR764" s="726"/>
      <c r="KYS764" s="726"/>
      <c r="KYT764" s="726"/>
      <c r="KYU764" s="726"/>
      <c r="KYV764" s="726"/>
      <c r="KYW764" s="726"/>
      <c r="KYX764" s="726"/>
      <c r="KYY764" s="726"/>
      <c r="KYZ764" s="726"/>
      <c r="KZA764" s="726"/>
      <c r="KZB764" s="726"/>
      <c r="KZC764" s="726"/>
      <c r="KZD764" s="726"/>
      <c r="KZE764" s="726"/>
      <c r="KZF764" s="726"/>
      <c r="KZG764" s="726"/>
      <c r="KZH764" s="726"/>
      <c r="KZI764" s="726"/>
      <c r="KZJ764" s="726"/>
      <c r="KZK764" s="726"/>
      <c r="KZL764" s="726"/>
      <c r="KZM764" s="726"/>
      <c r="KZN764" s="726"/>
      <c r="KZO764" s="726"/>
      <c r="KZP764" s="726"/>
      <c r="KZQ764" s="726"/>
      <c r="KZR764" s="726"/>
      <c r="KZS764" s="726"/>
      <c r="KZT764" s="726"/>
      <c r="KZU764" s="726"/>
      <c r="KZV764" s="726"/>
      <c r="KZW764" s="726"/>
      <c r="KZX764" s="726"/>
      <c r="KZY764" s="726"/>
      <c r="KZZ764" s="726"/>
      <c r="LAA764" s="726"/>
      <c r="LAB764" s="726"/>
      <c r="LAC764" s="726"/>
      <c r="LAD764" s="726"/>
      <c r="LAE764" s="726"/>
      <c r="LAF764" s="726"/>
      <c r="LAG764" s="726"/>
      <c r="LAH764" s="726"/>
      <c r="LAI764" s="726"/>
      <c r="LAJ764" s="726"/>
      <c r="LAK764" s="726"/>
      <c r="LAL764" s="726"/>
      <c r="LAM764" s="726"/>
      <c r="LAN764" s="726"/>
      <c r="LAO764" s="726"/>
      <c r="LAP764" s="726"/>
      <c r="LAQ764" s="726"/>
      <c r="LAR764" s="726"/>
      <c r="LAS764" s="726"/>
      <c r="LAT764" s="726"/>
      <c r="LAU764" s="726"/>
      <c r="LAV764" s="726"/>
      <c r="LAW764" s="726"/>
      <c r="LAX764" s="726"/>
      <c r="LAY764" s="726"/>
      <c r="LAZ764" s="726"/>
      <c r="LBA764" s="726"/>
      <c r="LBB764" s="726"/>
      <c r="LBC764" s="726"/>
      <c r="LBD764" s="726"/>
      <c r="LBE764" s="726"/>
      <c r="LBF764" s="726"/>
      <c r="LBG764" s="726"/>
      <c r="LBH764" s="726"/>
      <c r="LBI764" s="726"/>
      <c r="LBJ764" s="726"/>
      <c r="LBK764" s="726"/>
      <c r="LBL764" s="726"/>
      <c r="LBM764" s="726"/>
      <c r="LBN764" s="726"/>
      <c r="LBO764" s="726"/>
      <c r="LBP764" s="726"/>
      <c r="LBQ764" s="726"/>
      <c r="LBR764" s="726"/>
      <c r="LBS764" s="726"/>
      <c r="LBT764" s="726"/>
      <c r="LBU764" s="726"/>
      <c r="LBV764" s="726"/>
      <c r="LBW764" s="726"/>
      <c r="LBX764" s="726"/>
      <c r="LBY764" s="726"/>
      <c r="LBZ764" s="726"/>
      <c r="LCA764" s="726"/>
      <c r="LCB764" s="726"/>
      <c r="LCC764" s="726"/>
      <c r="LCD764" s="726"/>
      <c r="LCE764" s="726"/>
      <c r="LCF764" s="726"/>
      <c r="LCG764" s="726"/>
      <c r="LCH764" s="726"/>
      <c r="LCI764" s="726"/>
      <c r="LCJ764" s="726"/>
      <c r="LCK764" s="726"/>
      <c r="LCL764" s="726"/>
      <c r="LCM764" s="726"/>
      <c r="LCN764" s="726"/>
      <c r="LCO764" s="726"/>
      <c r="LCP764" s="726"/>
      <c r="LCQ764" s="726"/>
      <c r="LCR764" s="726"/>
      <c r="LCS764" s="726"/>
      <c r="LCT764" s="726"/>
      <c r="LCU764" s="726"/>
      <c r="LCV764" s="726"/>
      <c r="LCW764" s="726"/>
      <c r="LCX764" s="726"/>
      <c r="LCY764" s="726"/>
      <c r="LCZ764" s="726"/>
      <c r="LDA764" s="726"/>
      <c r="LDB764" s="726"/>
      <c r="LDC764" s="726"/>
      <c r="LDD764" s="726"/>
      <c r="LDE764" s="726"/>
      <c r="LDF764" s="726"/>
      <c r="LDG764" s="726"/>
      <c r="LDH764" s="726"/>
      <c r="LDI764" s="726"/>
      <c r="LDJ764" s="726"/>
      <c r="LDK764" s="726"/>
      <c r="LDL764" s="726"/>
      <c r="LDM764" s="726"/>
      <c r="LDN764" s="726"/>
      <c r="LDO764" s="726"/>
      <c r="LDP764" s="726"/>
      <c r="LDQ764" s="726"/>
      <c r="LDR764" s="726"/>
      <c r="LDS764" s="726"/>
      <c r="LDT764" s="726"/>
      <c r="LDU764" s="726"/>
      <c r="LDV764" s="726"/>
      <c r="LDW764" s="726"/>
      <c r="LDX764" s="726"/>
      <c r="LDY764" s="726"/>
      <c r="LDZ764" s="726"/>
      <c r="LEA764" s="726"/>
      <c r="LEB764" s="726"/>
      <c r="LEC764" s="726"/>
      <c r="LED764" s="726"/>
      <c r="LEE764" s="726"/>
      <c r="LEF764" s="726"/>
      <c r="LEG764" s="726"/>
      <c r="LEH764" s="726"/>
      <c r="LEI764" s="726"/>
      <c r="LEJ764" s="726"/>
      <c r="LEK764" s="726"/>
      <c r="LEL764" s="726"/>
      <c r="LEM764" s="726"/>
      <c r="LEN764" s="726"/>
      <c r="LEO764" s="726"/>
      <c r="LEP764" s="726"/>
      <c r="LEQ764" s="726"/>
      <c r="LER764" s="726"/>
      <c r="LES764" s="726"/>
      <c r="LET764" s="726"/>
      <c r="LEU764" s="726"/>
      <c r="LEV764" s="726"/>
      <c r="LEW764" s="726"/>
      <c r="LEX764" s="726"/>
      <c r="LEY764" s="726"/>
      <c r="LEZ764" s="726"/>
      <c r="LFA764" s="726"/>
      <c r="LFB764" s="726"/>
      <c r="LFC764" s="726"/>
      <c r="LFD764" s="726"/>
      <c r="LFE764" s="726"/>
      <c r="LFF764" s="726"/>
      <c r="LFG764" s="726"/>
      <c r="LFH764" s="726"/>
      <c r="LFI764" s="726"/>
      <c r="LFJ764" s="726"/>
      <c r="LFK764" s="726"/>
      <c r="LFL764" s="726"/>
      <c r="LFM764" s="726"/>
      <c r="LFN764" s="726"/>
      <c r="LFO764" s="726"/>
      <c r="LFP764" s="726"/>
      <c r="LFQ764" s="726"/>
      <c r="LFR764" s="726"/>
      <c r="LFS764" s="726"/>
      <c r="LFT764" s="726"/>
      <c r="LFU764" s="726"/>
      <c r="LFV764" s="726"/>
      <c r="LFW764" s="726"/>
      <c r="LFX764" s="726"/>
      <c r="LFY764" s="726"/>
      <c r="LFZ764" s="726"/>
      <c r="LGA764" s="726"/>
      <c r="LGB764" s="726"/>
      <c r="LGC764" s="726"/>
      <c r="LGD764" s="726"/>
      <c r="LGE764" s="726"/>
      <c r="LGF764" s="726"/>
      <c r="LGG764" s="726"/>
      <c r="LGH764" s="726"/>
      <c r="LGI764" s="726"/>
      <c r="LGJ764" s="726"/>
      <c r="LGK764" s="726"/>
      <c r="LGL764" s="726"/>
      <c r="LGM764" s="726"/>
      <c r="LGN764" s="726"/>
      <c r="LGO764" s="726"/>
      <c r="LGP764" s="726"/>
      <c r="LGQ764" s="726"/>
      <c r="LGR764" s="726"/>
      <c r="LGS764" s="726"/>
      <c r="LGT764" s="726"/>
      <c r="LGU764" s="726"/>
      <c r="LGV764" s="726"/>
      <c r="LGW764" s="726"/>
      <c r="LGX764" s="726"/>
      <c r="LGY764" s="726"/>
      <c r="LGZ764" s="726"/>
      <c r="LHA764" s="726"/>
      <c r="LHB764" s="726"/>
      <c r="LHC764" s="726"/>
      <c r="LHD764" s="726"/>
      <c r="LHE764" s="726"/>
      <c r="LHF764" s="726"/>
      <c r="LHG764" s="726"/>
      <c r="LHH764" s="726"/>
      <c r="LHI764" s="726"/>
      <c r="LHJ764" s="726"/>
      <c r="LHK764" s="726"/>
      <c r="LHL764" s="726"/>
      <c r="LHM764" s="726"/>
      <c r="LHN764" s="726"/>
      <c r="LHO764" s="726"/>
      <c r="LHP764" s="726"/>
      <c r="LHQ764" s="726"/>
      <c r="LHR764" s="726"/>
      <c r="LHS764" s="726"/>
      <c r="LHT764" s="726"/>
      <c r="LHU764" s="726"/>
      <c r="LHV764" s="726"/>
      <c r="LHW764" s="726"/>
      <c r="LHX764" s="726"/>
      <c r="LHY764" s="726"/>
      <c r="LHZ764" s="726"/>
      <c r="LIA764" s="726"/>
      <c r="LIB764" s="726"/>
      <c r="LIC764" s="726"/>
      <c r="LID764" s="726"/>
      <c r="LIE764" s="726"/>
      <c r="LIF764" s="726"/>
      <c r="LIG764" s="726"/>
      <c r="LIH764" s="726"/>
      <c r="LII764" s="726"/>
      <c r="LIJ764" s="726"/>
      <c r="LIK764" s="726"/>
      <c r="LIL764" s="726"/>
      <c r="LIM764" s="726"/>
      <c r="LIN764" s="726"/>
      <c r="LIO764" s="726"/>
      <c r="LIP764" s="726"/>
      <c r="LIQ764" s="726"/>
      <c r="LIR764" s="726"/>
      <c r="LIS764" s="726"/>
      <c r="LIT764" s="726"/>
      <c r="LIU764" s="726"/>
      <c r="LIV764" s="726"/>
      <c r="LIW764" s="726"/>
      <c r="LIX764" s="726"/>
      <c r="LIY764" s="726"/>
      <c r="LIZ764" s="726"/>
      <c r="LJA764" s="726"/>
      <c r="LJB764" s="726"/>
      <c r="LJC764" s="726"/>
      <c r="LJD764" s="726"/>
      <c r="LJE764" s="726"/>
      <c r="LJF764" s="726"/>
      <c r="LJG764" s="726"/>
      <c r="LJH764" s="726"/>
      <c r="LJI764" s="726"/>
      <c r="LJJ764" s="726"/>
      <c r="LJK764" s="726"/>
      <c r="LJL764" s="726"/>
      <c r="LJM764" s="726"/>
      <c r="LJN764" s="726"/>
      <c r="LJO764" s="726"/>
      <c r="LJP764" s="726"/>
      <c r="LJQ764" s="726"/>
      <c r="LJR764" s="726"/>
      <c r="LJS764" s="726"/>
      <c r="LJT764" s="726"/>
      <c r="LJU764" s="726"/>
      <c r="LJV764" s="726"/>
      <c r="LJW764" s="726"/>
      <c r="LJX764" s="726"/>
      <c r="LJY764" s="726"/>
      <c r="LJZ764" s="726"/>
      <c r="LKA764" s="726"/>
      <c r="LKB764" s="726"/>
      <c r="LKC764" s="726"/>
      <c r="LKD764" s="726"/>
      <c r="LKE764" s="726"/>
      <c r="LKF764" s="726"/>
      <c r="LKG764" s="726"/>
      <c r="LKH764" s="726"/>
      <c r="LKI764" s="726"/>
      <c r="LKJ764" s="726"/>
      <c r="LKK764" s="726"/>
      <c r="LKL764" s="726"/>
      <c r="LKM764" s="726"/>
      <c r="LKN764" s="726"/>
      <c r="LKO764" s="726"/>
      <c r="LKP764" s="726"/>
      <c r="LKQ764" s="726"/>
      <c r="LKR764" s="726"/>
      <c r="LKS764" s="726"/>
      <c r="LKT764" s="726"/>
      <c r="LKU764" s="726"/>
      <c r="LKV764" s="726"/>
      <c r="LKW764" s="726"/>
      <c r="LKX764" s="726"/>
      <c r="LKY764" s="726"/>
      <c r="LKZ764" s="726"/>
      <c r="LLA764" s="726"/>
      <c r="LLB764" s="726"/>
      <c r="LLC764" s="726"/>
      <c r="LLD764" s="726"/>
      <c r="LLE764" s="726"/>
      <c r="LLF764" s="726"/>
      <c r="LLG764" s="726"/>
      <c r="LLH764" s="726"/>
      <c r="LLI764" s="726"/>
      <c r="LLJ764" s="726"/>
      <c r="LLK764" s="726"/>
      <c r="LLL764" s="726"/>
      <c r="LLM764" s="726"/>
      <c r="LLN764" s="726"/>
      <c r="LLO764" s="726"/>
      <c r="LLP764" s="726"/>
      <c r="LLQ764" s="726"/>
      <c r="LLR764" s="726"/>
      <c r="LLS764" s="726"/>
      <c r="LLT764" s="726"/>
      <c r="LLU764" s="726"/>
      <c r="LLV764" s="726"/>
      <c r="LLW764" s="726"/>
      <c r="LLX764" s="726"/>
      <c r="LLY764" s="726"/>
      <c r="LLZ764" s="726"/>
      <c r="LMA764" s="726"/>
      <c r="LMB764" s="726"/>
      <c r="LMC764" s="726"/>
      <c r="LMD764" s="726"/>
      <c r="LME764" s="726"/>
      <c r="LMF764" s="726"/>
      <c r="LMG764" s="726"/>
      <c r="LMH764" s="726"/>
      <c r="LMI764" s="726"/>
      <c r="LMJ764" s="726"/>
      <c r="LMK764" s="726"/>
      <c r="LML764" s="726"/>
      <c r="LMM764" s="726"/>
      <c r="LMN764" s="726"/>
      <c r="LMO764" s="726"/>
      <c r="LMP764" s="726"/>
      <c r="LMQ764" s="726"/>
      <c r="LMR764" s="726"/>
      <c r="LMS764" s="726"/>
      <c r="LMT764" s="726"/>
      <c r="LMU764" s="726"/>
      <c r="LMV764" s="726"/>
      <c r="LMW764" s="726"/>
      <c r="LMX764" s="726"/>
      <c r="LMY764" s="726"/>
      <c r="LMZ764" s="726"/>
      <c r="LNA764" s="726"/>
      <c r="LNB764" s="726"/>
      <c r="LNC764" s="726"/>
      <c r="LND764" s="726"/>
      <c r="LNE764" s="726"/>
      <c r="LNF764" s="726"/>
      <c r="LNG764" s="726"/>
      <c r="LNH764" s="726"/>
      <c r="LNI764" s="726"/>
      <c r="LNJ764" s="726"/>
      <c r="LNK764" s="726"/>
      <c r="LNL764" s="726"/>
      <c r="LNM764" s="726"/>
      <c r="LNN764" s="726"/>
      <c r="LNO764" s="726"/>
      <c r="LNP764" s="726"/>
      <c r="LNQ764" s="726"/>
      <c r="LNR764" s="726"/>
      <c r="LNS764" s="726"/>
      <c r="LNT764" s="726"/>
      <c r="LNU764" s="726"/>
      <c r="LNV764" s="726"/>
      <c r="LNW764" s="726"/>
      <c r="LNX764" s="726"/>
      <c r="LNY764" s="726"/>
      <c r="LNZ764" s="726"/>
      <c r="LOA764" s="726"/>
      <c r="LOB764" s="726"/>
      <c r="LOC764" s="726"/>
      <c r="LOD764" s="726"/>
      <c r="LOE764" s="726"/>
      <c r="LOF764" s="726"/>
      <c r="LOG764" s="726"/>
      <c r="LOH764" s="726"/>
      <c r="LOI764" s="726"/>
      <c r="LOJ764" s="726"/>
      <c r="LOK764" s="726"/>
      <c r="LOL764" s="726"/>
      <c r="LOM764" s="726"/>
      <c r="LON764" s="726"/>
      <c r="LOO764" s="726"/>
      <c r="LOP764" s="726"/>
      <c r="LOQ764" s="726"/>
      <c r="LOR764" s="726"/>
      <c r="LOS764" s="726"/>
      <c r="LOT764" s="726"/>
      <c r="LOU764" s="726"/>
      <c r="LOV764" s="726"/>
      <c r="LOW764" s="726"/>
      <c r="LOX764" s="726"/>
      <c r="LOY764" s="726"/>
      <c r="LOZ764" s="726"/>
      <c r="LPA764" s="726"/>
      <c r="LPB764" s="726"/>
      <c r="LPC764" s="726"/>
      <c r="LPD764" s="726"/>
      <c r="LPE764" s="726"/>
      <c r="LPF764" s="726"/>
      <c r="LPG764" s="726"/>
      <c r="LPH764" s="726"/>
      <c r="LPI764" s="726"/>
      <c r="LPJ764" s="726"/>
      <c r="LPK764" s="726"/>
      <c r="LPL764" s="726"/>
      <c r="LPM764" s="726"/>
      <c r="LPN764" s="726"/>
      <c r="LPO764" s="726"/>
      <c r="LPP764" s="726"/>
      <c r="LPQ764" s="726"/>
      <c r="LPR764" s="726"/>
      <c r="LPS764" s="726"/>
      <c r="LPT764" s="726"/>
      <c r="LPU764" s="726"/>
      <c r="LPV764" s="726"/>
      <c r="LPW764" s="726"/>
      <c r="LPX764" s="726"/>
      <c r="LPY764" s="726"/>
      <c r="LPZ764" s="726"/>
      <c r="LQA764" s="726"/>
      <c r="LQB764" s="726"/>
      <c r="LQC764" s="726"/>
      <c r="LQD764" s="726"/>
      <c r="LQE764" s="726"/>
      <c r="LQF764" s="726"/>
      <c r="LQG764" s="726"/>
      <c r="LQH764" s="726"/>
      <c r="LQI764" s="726"/>
      <c r="LQJ764" s="726"/>
      <c r="LQK764" s="726"/>
      <c r="LQL764" s="726"/>
      <c r="LQM764" s="726"/>
      <c r="LQN764" s="726"/>
      <c r="LQO764" s="726"/>
      <c r="LQP764" s="726"/>
      <c r="LQQ764" s="726"/>
      <c r="LQR764" s="726"/>
      <c r="LQS764" s="726"/>
      <c r="LQT764" s="726"/>
      <c r="LQU764" s="726"/>
      <c r="LQV764" s="726"/>
      <c r="LQW764" s="726"/>
      <c r="LQX764" s="726"/>
      <c r="LQY764" s="726"/>
      <c r="LQZ764" s="726"/>
      <c r="LRA764" s="726"/>
      <c r="LRB764" s="726"/>
      <c r="LRC764" s="726"/>
      <c r="LRD764" s="726"/>
      <c r="LRE764" s="726"/>
      <c r="LRF764" s="726"/>
      <c r="LRG764" s="726"/>
      <c r="LRH764" s="726"/>
      <c r="LRI764" s="726"/>
      <c r="LRJ764" s="726"/>
      <c r="LRK764" s="726"/>
      <c r="LRL764" s="726"/>
      <c r="LRM764" s="726"/>
      <c r="LRN764" s="726"/>
      <c r="LRO764" s="726"/>
      <c r="LRP764" s="726"/>
      <c r="LRQ764" s="726"/>
      <c r="LRR764" s="726"/>
      <c r="LRS764" s="726"/>
      <c r="LRT764" s="726"/>
      <c r="LRU764" s="726"/>
      <c r="LRV764" s="726"/>
      <c r="LRW764" s="726"/>
      <c r="LRX764" s="726"/>
      <c r="LRY764" s="726"/>
      <c r="LRZ764" s="726"/>
      <c r="LSA764" s="726"/>
      <c r="LSB764" s="726"/>
      <c r="LSC764" s="726"/>
      <c r="LSD764" s="726"/>
      <c r="LSE764" s="726"/>
      <c r="LSF764" s="726"/>
      <c r="LSG764" s="726"/>
      <c r="LSH764" s="726"/>
      <c r="LSI764" s="726"/>
      <c r="LSJ764" s="726"/>
      <c r="LSK764" s="726"/>
      <c r="LSL764" s="726"/>
      <c r="LSM764" s="726"/>
      <c r="LSN764" s="726"/>
      <c r="LSO764" s="726"/>
      <c r="LSP764" s="726"/>
      <c r="LSQ764" s="726"/>
      <c r="LSR764" s="726"/>
      <c r="LSS764" s="726"/>
      <c r="LST764" s="726"/>
      <c r="LSU764" s="726"/>
      <c r="LSV764" s="726"/>
      <c r="LSW764" s="726"/>
      <c r="LSX764" s="726"/>
      <c r="LSY764" s="726"/>
      <c r="LSZ764" s="726"/>
      <c r="LTA764" s="726"/>
      <c r="LTB764" s="726"/>
      <c r="LTC764" s="726"/>
      <c r="LTD764" s="726"/>
      <c r="LTE764" s="726"/>
      <c r="LTF764" s="726"/>
      <c r="LTG764" s="726"/>
      <c r="LTH764" s="726"/>
      <c r="LTI764" s="726"/>
      <c r="LTJ764" s="726"/>
      <c r="LTK764" s="726"/>
      <c r="LTL764" s="726"/>
      <c r="LTM764" s="726"/>
      <c r="LTN764" s="726"/>
      <c r="LTO764" s="726"/>
      <c r="LTP764" s="726"/>
      <c r="LTQ764" s="726"/>
      <c r="LTR764" s="726"/>
      <c r="LTS764" s="726"/>
      <c r="LTT764" s="726"/>
      <c r="LTU764" s="726"/>
      <c r="LTV764" s="726"/>
      <c r="LTW764" s="726"/>
      <c r="LTX764" s="726"/>
      <c r="LTY764" s="726"/>
      <c r="LTZ764" s="726"/>
      <c r="LUA764" s="726"/>
      <c r="LUB764" s="726"/>
      <c r="LUC764" s="726"/>
      <c r="LUD764" s="726"/>
      <c r="LUE764" s="726"/>
      <c r="LUF764" s="726"/>
      <c r="LUG764" s="726"/>
      <c r="LUH764" s="726"/>
      <c r="LUI764" s="726"/>
      <c r="LUJ764" s="726"/>
      <c r="LUK764" s="726"/>
      <c r="LUL764" s="726"/>
      <c r="LUM764" s="726"/>
      <c r="LUN764" s="726"/>
      <c r="LUO764" s="726"/>
      <c r="LUP764" s="726"/>
      <c r="LUQ764" s="726"/>
      <c r="LUR764" s="726"/>
      <c r="LUS764" s="726"/>
      <c r="LUT764" s="726"/>
      <c r="LUU764" s="726"/>
      <c r="LUV764" s="726"/>
      <c r="LUW764" s="726"/>
      <c r="LUX764" s="726"/>
      <c r="LUY764" s="726"/>
      <c r="LUZ764" s="726"/>
      <c r="LVA764" s="726"/>
      <c r="LVB764" s="726"/>
      <c r="LVC764" s="726"/>
      <c r="LVD764" s="726"/>
      <c r="LVE764" s="726"/>
      <c r="LVF764" s="726"/>
      <c r="LVG764" s="726"/>
      <c r="LVH764" s="726"/>
      <c r="LVI764" s="726"/>
      <c r="LVJ764" s="726"/>
      <c r="LVK764" s="726"/>
      <c r="LVL764" s="726"/>
      <c r="LVM764" s="726"/>
      <c r="LVN764" s="726"/>
      <c r="LVO764" s="726"/>
      <c r="LVP764" s="726"/>
      <c r="LVQ764" s="726"/>
      <c r="LVR764" s="726"/>
      <c r="LVS764" s="726"/>
      <c r="LVT764" s="726"/>
      <c r="LVU764" s="726"/>
      <c r="LVV764" s="726"/>
      <c r="LVW764" s="726"/>
      <c r="LVX764" s="726"/>
      <c r="LVY764" s="726"/>
      <c r="LVZ764" s="726"/>
      <c r="LWA764" s="726"/>
      <c r="LWB764" s="726"/>
      <c r="LWC764" s="726"/>
      <c r="LWD764" s="726"/>
      <c r="LWE764" s="726"/>
      <c r="LWF764" s="726"/>
      <c r="LWG764" s="726"/>
      <c r="LWH764" s="726"/>
      <c r="LWI764" s="726"/>
      <c r="LWJ764" s="726"/>
      <c r="LWK764" s="726"/>
      <c r="LWL764" s="726"/>
      <c r="LWM764" s="726"/>
      <c r="LWN764" s="726"/>
      <c r="LWO764" s="726"/>
      <c r="LWP764" s="726"/>
      <c r="LWQ764" s="726"/>
      <c r="LWR764" s="726"/>
      <c r="LWS764" s="726"/>
      <c r="LWT764" s="726"/>
      <c r="LWU764" s="726"/>
      <c r="LWV764" s="726"/>
      <c r="LWW764" s="726"/>
      <c r="LWX764" s="726"/>
      <c r="LWY764" s="726"/>
      <c r="LWZ764" s="726"/>
      <c r="LXA764" s="726"/>
      <c r="LXB764" s="726"/>
      <c r="LXC764" s="726"/>
      <c r="LXD764" s="726"/>
      <c r="LXE764" s="726"/>
      <c r="LXF764" s="726"/>
      <c r="LXG764" s="726"/>
      <c r="LXH764" s="726"/>
      <c r="LXI764" s="726"/>
      <c r="LXJ764" s="726"/>
      <c r="LXK764" s="726"/>
      <c r="LXL764" s="726"/>
      <c r="LXM764" s="726"/>
      <c r="LXN764" s="726"/>
      <c r="LXO764" s="726"/>
      <c r="LXP764" s="726"/>
      <c r="LXQ764" s="726"/>
      <c r="LXR764" s="726"/>
      <c r="LXS764" s="726"/>
      <c r="LXT764" s="726"/>
      <c r="LXU764" s="726"/>
      <c r="LXV764" s="726"/>
      <c r="LXW764" s="726"/>
      <c r="LXX764" s="726"/>
      <c r="LXY764" s="726"/>
      <c r="LXZ764" s="726"/>
      <c r="LYA764" s="726"/>
      <c r="LYB764" s="726"/>
      <c r="LYC764" s="726"/>
      <c r="LYD764" s="726"/>
      <c r="LYE764" s="726"/>
      <c r="LYF764" s="726"/>
      <c r="LYG764" s="726"/>
      <c r="LYH764" s="726"/>
      <c r="LYI764" s="726"/>
      <c r="LYJ764" s="726"/>
      <c r="LYK764" s="726"/>
      <c r="LYL764" s="726"/>
      <c r="LYM764" s="726"/>
      <c r="LYN764" s="726"/>
      <c r="LYO764" s="726"/>
      <c r="LYP764" s="726"/>
      <c r="LYQ764" s="726"/>
      <c r="LYR764" s="726"/>
      <c r="LYS764" s="726"/>
      <c r="LYT764" s="726"/>
      <c r="LYU764" s="726"/>
      <c r="LYV764" s="726"/>
      <c r="LYW764" s="726"/>
      <c r="LYX764" s="726"/>
      <c r="LYY764" s="726"/>
      <c r="LYZ764" s="726"/>
      <c r="LZA764" s="726"/>
      <c r="LZB764" s="726"/>
      <c r="LZC764" s="726"/>
      <c r="LZD764" s="726"/>
      <c r="LZE764" s="726"/>
      <c r="LZF764" s="726"/>
      <c r="LZG764" s="726"/>
      <c r="LZH764" s="726"/>
      <c r="LZI764" s="726"/>
      <c r="LZJ764" s="726"/>
      <c r="LZK764" s="726"/>
      <c r="LZL764" s="726"/>
      <c r="LZM764" s="726"/>
      <c r="LZN764" s="726"/>
      <c r="LZO764" s="726"/>
      <c r="LZP764" s="726"/>
      <c r="LZQ764" s="726"/>
      <c r="LZR764" s="726"/>
      <c r="LZS764" s="726"/>
      <c r="LZT764" s="726"/>
      <c r="LZU764" s="726"/>
      <c r="LZV764" s="726"/>
      <c r="LZW764" s="726"/>
      <c r="LZX764" s="726"/>
      <c r="LZY764" s="726"/>
      <c r="LZZ764" s="726"/>
      <c r="MAA764" s="726"/>
      <c r="MAB764" s="726"/>
      <c r="MAC764" s="726"/>
      <c r="MAD764" s="726"/>
      <c r="MAE764" s="726"/>
      <c r="MAF764" s="726"/>
      <c r="MAG764" s="726"/>
      <c r="MAH764" s="726"/>
      <c r="MAI764" s="726"/>
      <c r="MAJ764" s="726"/>
      <c r="MAK764" s="726"/>
      <c r="MAL764" s="726"/>
      <c r="MAM764" s="726"/>
      <c r="MAN764" s="726"/>
      <c r="MAO764" s="726"/>
      <c r="MAP764" s="726"/>
      <c r="MAQ764" s="726"/>
      <c r="MAR764" s="726"/>
      <c r="MAS764" s="726"/>
      <c r="MAT764" s="726"/>
      <c r="MAU764" s="726"/>
      <c r="MAV764" s="726"/>
      <c r="MAW764" s="726"/>
      <c r="MAX764" s="726"/>
      <c r="MAY764" s="726"/>
      <c r="MAZ764" s="726"/>
      <c r="MBA764" s="726"/>
      <c r="MBB764" s="726"/>
      <c r="MBC764" s="726"/>
      <c r="MBD764" s="726"/>
      <c r="MBE764" s="726"/>
      <c r="MBF764" s="726"/>
      <c r="MBG764" s="726"/>
      <c r="MBH764" s="726"/>
      <c r="MBI764" s="726"/>
      <c r="MBJ764" s="726"/>
      <c r="MBK764" s="726"/>
      <c r="MBL764" s="726"/>
      <c r="MBM764" s="726"/>
      <c r="MBN764" s="726"/>
      <c r="MBO764" s="726"/>
      <c r="MBP764" s="726"/>
      <c r="MBQ764" s="726"/>
      <c r="MBR764" s="726"/>
      <c r="MBS764" s="726"/>
      <c r="MBT764" s="726"/>
      <c r="MBU764" s="726"/>
      <c r="MBV764" s="726"/>
      <c r="MBW764" s="726"/>
      <c r="MBX764" s="726"/>
      <c r="MBY764" s="726"/>
      <c r="MBZ764" s="726"/>
      <c r="MCA764" s="726"/>
      <c r="MCB764" s="726"/>
      <c r="MCC764" s="726"/>
      <c r="MCD764" s="726"/>
      <c r="MCE764" s="726"/>
      <c r="MCF764" s="726"/>
      <c r="MCG764" s="726"/>
      <c r="MCH764" s="726"/>
      <c r="MCI764" s="726"/>
      <c r="MCJ764" s="726"/>
      <c r="MCK764" s="726"/>
      <c r="MCL764" s="726"/>
      <c r="MCM764" s="726"/>
      <c r="MCN764" s="726"/>
      <c r="MCO764" s="726"/>
      <c r="MCP764" s="726"/>
      <c r="MCQ764" s="726"/>
      <c r="MCR764" s="726"/>
      <c r="MCS764" s="726"/>
      <c r="MCT764" s="726"/>
      <c r="MCU764" s="726"/>
      <c r="MCV764" s="726"/>
      <c r="MCW764" s="726"/>
      <c r="MCX764" s="726"/>
      <c r="MCY764" s="726"/>
      <c r="MCZ764" s="726"/>
      <c r="MDA764" s="726"/>
      <c r="MDB764" s="726"/>
      <c r="MDC764" s="726"/>
      <c r="MDD764" s="726"/>
      <c r="MDE764" s="726"/>
      <c r="MDF764" s="726"/>
      <c r="MDG764" s="726"/>
      <c r="MDH764" s="726"/>
      <c r="MDI764" s="726"/>
      <c r="MDJ764" s="726"/>
      <c r="MDK764" s="726"/>
      <c r="MDL764" s="726"/>
      <c r="MDM764" s="726"/>
      <c r="MDN764" s="726"/>
      <c r="MDO764" s="726"/>
      <c r="MDP764" s="726"/>
      <c r="MDQ764" s="726"/>
      <c r="MDR764" s="726"/>
      <c r="MDS764" s="726"/>
      <c r="MDT764" s="726"/>
      <c r="MDU764" s="726"/>
      <c r="MDV764" s="726"/>
      <c r="MDW764" s="726"/>
      <c r="MDX764" s="726"/>
      <c r="MDY764" s="726"/>
      <c r="MDZ764" s="726"/>
      <c r="MEA764" s="726"/>
      <c r="MEB764" s="726"/>
      <c r="MEC764" s="726"/>
      <c r="MED764" s="726"/>
      <c r="MEE764" s="726"/>
      <c r="MEF764" s="726"/>
      <c r="MEG764" s="726"/>
      <c r="MEH764" s="726"/>
      <c r="MEI764" s="726"/>
      <c r="MEJ764" s="726"/>
      <c r="MEK764" s="726"/>
      <c r="MEL764" s="726"/>
      <c r="MEM764" s="726"/>
      <c r="MEN764" s="726"/>
      <c r="MEO764" s="726"/>
      <c r="MEP764" s="726"/>
      <c r="MEQ764" s="726"/>
      <c r="MER764" s="726"/>
      <c r="MES764" s="726"/>
      <c r="MET764" s="726"/>
      <c r="MEU764" s="726"/>
      <c r="MEV764" s="726"/>
      <c r="MEW764" s="726"/>
      <c r="MEX764" s="726"/>
      <c r="MEY764" s="726"/>
      <c r="MEZ764" s="726"/>
      <c r="MFA764" s="726"/>
      <c r="MFB764" s="726"/>
      <c r="MFC764" s="726"/>
      <c r="MFD764" s="726"/>
      <c r="MFE764" s="726"/>
      <c r="MFF764" s="726"/>
      <c r="MFG764" s="726"/>
      <c r="MFH764" s="726"/>
      <c r="MFI764" s="726"/>
      <c r="MFJ764" s="726"/>
      <c r="MFK764" s="726"/>
      <c r="MFL764" s="726"/>
      <c r="MFM764" s="726"/>
      <c r="MFN764" s="726"/>
      <c r="MFO764" s="726"/>
      <c r="MFP764" s="726"/>
      <c r="MFQ764" s="726"/>
      <c r="MFR764" s="726"/>
      <c r="MFS764" s="726"/>
      <c r="MFT764" s="726"/>
      <c r="MFU764" s="726"/>
      <c r="MFV764" s="726"/>
      <c r="MFW764" s="726"/>
      <c r="MFX764" s="726"/>
      <c r="MFY764" s="726"/>
      <c r="MFZ764" s="726"/>
      <c r="MGA764" s="726"/>
      <c r="MGB764" s="726"/>
      <c r="MGC764" s="726"/>
      <c r="MGD764" s="726"/>
      <c r="MGE764" s="726"/>
      <c r="MGF764" s="726"/>
      <c r="MGG764" s="726"/>
      <c r="MGH764" s="726"/>
      <c r="MGI764" s="726"/>
      <c r="MGJ764" s="726"/>
      <c r="MGK764" s="726"/>
      <c r="MGL764" s="726"/>
      <c r="MGM764" s="726"/>
      <c r="MGN764" s="726"/>
      <c r="MGO764" s="726"/>
      <c r="MGP764" s="726"/>
      <c r="MGQ764" s="726"/>
      <c r="MGR764" s="726"/>
      <c r="MGS764" s="726"/>
      <c r="MGT764" s="726"/>
      <c r="MGU764" s="726"/>
      <c r="MGV764" s="726"/>
      <c r="MGW764" s="726"/>
      <c r="MGX764" s="726"/>
      <c r="MGY764" s="726"/>
      <c r="MGZ764" s="726"/>
      <c r="MHA764" s="726"/>
      <c r="MHB764" s="726"/>
      <c r="MHC764" s="726"/>
      <c r="MHD764" s="726"/>
      <c r="MHE764" s="726"/>
      <c r="MHF764" s="726"/>
      <c r="MHG764" s="726"/>
      <c r="MHH764" s="726"/>
      <c r="MHI764" s="726"/>
      <c r="MHJ764" s="726"/>
      <c r="MHK764" s="726"/>
      <c r="MHL764" s="726"/>
      <c r="MHM764" s="726"/>
      <c r="MHN764" s="726"/>
      <c r="MHO764" s="726"/>
      <c r="MHP764" s="726"/>
      <c r="MHQ764" s="726"/>
      <c r="MHR764" s="726"/>
      <c r="MHS764" s="726"/>
      <c r="MHT764" s="726"/>
      <c r="MHU764" s="726"/>
      <c r="MHV764" s="726"/>
      <c r="MHW764" s="726"/>
      <c r="MHX764" s="726"/>
      <c r="MHY764" s="726"/>
      <c r="MHZ764" s="726"/>
      <c r="MIA764" s="726"/>
      <c r="MIB764" s="726"/>
      <c r="MIC764" s="726"/>
      <c r="MID764" s="726"/>
      <c r="MIE764" s="726"/>
      <c r="MIF764" s="726"/>
      <c r="MIG764" s="726"/>
      <c r="MIH764" s="726"/>
      <c r="MII764" s="726"/>
      <c r="MIJ764" s="726"/>
      <c r="MIK764" s="726"/>
      <c r="MIL764" s="726"/>
      <c r="MIM764" s="726"/>
      <c r="MIN764" s="726"/>
      <c r="MIO764" s="726"/>
      <c r="MIP764" s="726"/>
      <c r="MIQ764" s="726"/>
      <c r="MIR764" s="726"/>
      <c r="MIS764" s="726"/>
      <c r="MIT764" s="726"/>
      <c r="MIU764" s="726"/>
      <c r="MIV764" s="726"/>
      <c r="MIW764" s="726"/>
      <c r="MIX764" s="726"/>
      <c r="MIY764" s="726"/>
      <c r="MIZ764" s="726"/>
      <c r="MJA764" s="726"/>
      <c r="MJB764" s="726"/>
      <c r="MJC764" s="726"/>
      <c r="MJD764" s="726"/>
      <c r="MJE764" s="726"/>
      <c r="MJF764" s="726"/>
      <c r="MJG764" s="726"/>
      <c r="MJH764" s="726"/>
      <c r="MJI764" s="726"/>
      <c r="MJJ764" s="726"/>
      <c r="MJK764" s="726"/>
      <c r="MJL764" s="726"/>
      <c r="MJM764" s="726"/>
      <c r="MJN764" s="726"/>
      <c r="MJO764" s="726"/>
      <c r="MJP764" s="726"/>
      <c r="MJQ764" s="726"/>
      <c r="MJR764" s="726"/>
      <c r="MJS764" s="726"/>
      <c r="MJT764" s="726"/>
      <c r="MJU764" s="726"/>
      <c r="MJV764" s="726"/>
      <c r="MJW764" s="726"/>
      <c r="MJX764" s="726"/>
      <c r="MJY764" s="726"/>
      <c r="MJZ764" s="726"/>
      <c r="MKA764" s="726"/>
      <c r="MKB764" s="726"/>
      <c r="MKC764" s="726"/>
      <c r="MKD764" s="726"/>
      <c r="MKE764" s="726"/>
      <c r="MKF764" s="726"/>
      <c r="MKG764" s="726"/>
      <c r="MKH764" s="726"/>
      <c r="MKI764" s="726"/>
      <c r="MKJ764" s="726"/>
      <c r="MKK764" s="726"/>
      <c r="MKL764" s="726"/>
      <c r="MKM764" s="726"/>
      <c r="MKN764" s="726"/>
      <c r="MKO764" s="726"/>
      <c r="MKP764" s="726"/>
      <c r="MKQ764" s="726"/>
      <c r="MKR764" s="726"/>
      <c r="MKS764" s="726"/>
      <c r="MKT764" s="726"/>
      <c r="MKU764" s="726"/>
      <c r="MKV764" s="726"/>
      <c r="MKW764" s="726"/>
      <c r="MKX764" s="726"/>
      <c r="MKY764" s="726"/>
      <c r="MKZ764" s="726"/>
      <c r="MLA764" s="726"/>
      <c r="MLB764" s="726"/>
      <c r="MLC764" s="726"/>
      <c r="MLD764" s="726"/>
      <c r="MLE764" s="726"/>
      <c r="MLF764" s="726"/>
      <c r="MLG764" s="726"/>
      <c r="MLH764" s="726"/>
      <c r="MLI764" s="726"/>
      <c r="MLJ764" s="726"/>
      <c r="MLK764" s="726"/>
      <c r="MLL764" s="726"/>
      <c r="MLM764" s="726"/>
      <c r="MLN764" s="726"/>
      <c r="MLO764" s="726"/>
      <c r="MLP764" s="726"/>
      <c r="MLQ764" s="726"/>
      <c r="MLR764" s="726"/>
      <c r="MLS764" s="726"/>
      <c r="MLT764" s="726"/>
      <c r="MLU764" s="726"/>
      <c r="MLV764" s="726"/>
      <c r="MLW764" s="726"/>
      <c r="MLX764" s="726"/>
      <c r="MLY764" s="726"/>
      <c r="MLZ764" s="726"/>
      <c r="MMA764" s="726"/>
      <c r="MMB764" s="726"/>
      <c r="MMC764" s="726"/>
      <c r="MMD764" s="726"/>
      <c r="MME764" s="726"/>
      <c r="MMF764" s="726"/>
      <c r="MMG764" s="726"/>
      <c r="MMH764" s="726"/>
      <c r="MMI764" s="726"/>
      <c r="MMJ764" s="726"/>
      <c r="MMK764" s="726"/>
      <c r="MML764" s="726"/>
      <c r="MMM764" s="726"/>
      <c r="MMN764" s="726"/>
      <c r="MMO764" s="726"/>
      <c r="MMP764" s="726"/>
      <c r="MMQ764" s="726"/>
      <c r="MMR764" s="726"/>
      <c r="MMS764" s="726"/>
      <c r="MMT764" s="726"/>
      <c r="MMU764" s="726"/>
      <c r="MMV764" s="726"/>
      <c r="MMW764" s="726"/>
      <c r="MMX764" s="726"/>
      <c r="MMY764" s="726"/>
      <c r="MMZ764" s="726"/>
      <c r="MNA764" s="726"/>
      <c r="MNB764" s="726"/>
      <c r="MNC764" s="726"/>
      <c r="MND764" s="726"/>
      <c r="MNE764" s="726"/>
      <c r="MNF764" s="726"/>
      <c r="MNG764" s="726"/>
      <c r="MNH764" s="726"/>
      <c r="MNI764" s="726"/>
      <c r="MNJ764" s="726"/>
      <c r="MNK764" s="726"/>
      <c r="MNL764" s="726"/>
      <c r="MNM764" s="726"/>
      <c r="MNN764" s="726"/>
      <c r="MNO764" s="726"/>
      <c r="MNP764" s="726"/>
      <c r="MNQ764" s="726"/>
      <c r="MNR764" s="726"/>
      <c r="MNS764" s="726"/>
      <c r="MNT764" s="726"/>
      <c r="MNU764" s="726"/>
      <c r="MNV764" s="726"/>
      <c r="MNW764" s="726"/>
      <c r="MNX764" s="726"/>
      <c r="MNY764" s="726"/>
      <c r="MNZ764" s="726"/>
      <c r="MOA764" s="726"/>
      <c r="MOB764" s="726"/>
      <c r="MOC764" s="726"/>
      <c r="MOD764" s="726"/>
      <c r="MOE764" s="726"/>
      <c r="MOF764" s="726"/>
      <c r="MOG764" s="726"/>
      <c r="MOH764" s="726"/>
      <c r="MOI764" s="726"/>
      <c r="MOJ764" s="726"/>
      <c r="MOK764" s="726"/>
      <c r="MOL764" s="726"/>
      <c r="MOM764" s="726"/>
      <c r="MON764" s="726"/>
      <c r="MOO764" s="726"/>
      <c r="MOP764" s="726"/>
      <c r="MOQ764" s="726"/>
      <c r="MOR764" s="726"/>
      <c r="MOS764" s="726"/>
      <c r="MOT764" s="726"/>
      <c r="MOU764" s="726"/>
      <c r="MOV764" s="726"/>
      <c r="MOW764" s="726"/>
      <c r="MOX764" s="726"/>
      <c r="MOY764" s="726"/>
      <c r="MOZ764" s="726"/>
      <c r="MPA764" s="726"/>
      <c r="MPB764" s="726"/>
      <c r="MPC764" s="726"/>
      <c r="MPD764" s="726"/>
      <c r="MPE764" s="726"/>
      <c r="MPF764" s="726"/>
      <c r="MPG764" s="726"/>
      <c r="MPH764" s="726"/>
      <c r="MPI764" s="726"/>
      <c r="MPJ764" s="726"/>
      <c r="MPK764" s="726"/>
      <c r="MPL764" s="726"/>
      <c r="MPM764" s="726"/>
      <c r="MPN764" s="726"/>
      <c r="MPO764" s="726"/>
      <c r="MPP764" s="726"/>
      <c r="MPQ764" s="726"/>
      <c r="MPR764" s="726"/>
      <c r="MPS764" s="726"/>
      <c r="MPT764" s="726"/>
      <c r="MPU764" s="726"/>
      <c r="MPV764" s="726"/>
      <c r="MPW764" s="726"/>
      <c r="MPX764" s="726"/>
      <c r="MPY764" s="726"/>
      <c r="MPZ764" s="726"/>
      <c r="MQA764" s="726"/>
      <c r="MQB764" s="726"/>
      <c r="MQC764" s="726"/>
      <c r="MQD764" s="726"/>
      <c r="MQE764" s="726"/>
      <c r="MQF764" s="726"/>
      <c r="MQG764" s="726"/>
      <c r="MQH764" s="726"/>
      <c r="MQI764" s="726"/>
      <c r="MQJ764" s="726"/>
      <c r="MQK764" s="726"/>
      <c r="MQL764" s="726"/>
      <c r="MQM764" s="726"/>
      <c r="MQN764" s="726"/>
      <c r="MQO764" s="726"/>
      <c r="MQP764" s="726"/>
      <c r="MQQ764" s="726"/>
      <c r="MQR764" s="726"/>
      <c r="MQS764" s="726"/>
      <c r="MQT764" s="726"/>
      <c r="MQU764" s="726"/>
      <c r="MQV764" s="726"/>
      <c r="MQW764" s="726"/>
      <c r="MQX764" s="726"/>
      <c r="MQY764" s="726"/>
      <c r="MQZ764" s="726"/>
      <c r="MRA764" s="726"/>
      <c r="MRB764" s="726"/>
      <c r="MRC764" s="726"/>
      <c r="MRD764" s="726"/>
      <c r="MRE764" s="726"/>
      <c r="MRF764" s="726"/>
      <c r="MRG764" s="726"/>
      <c r="MRH764" s="726"/>
      <c r="MRI764" s="726"/>
      <c r="MRJ764" s="726"/>
      <c r="MRK764" s="726"/>
      <c r="MRL764" s="726"/>
      <c r="MRM764" s="726"/>
      <c r="MRN764" s="726"/>
      <c r="MRO764" s="726"/>
      <c r="MRP764" s="726"/>
      <c r="MRQ764" s="726"/>
      <c r="MRR764" s="726"/>
      <c r="MRS764" s="726"/>
      <c r="MRT764" s="726"/>
      <c r="MRU764" s="726"/>
      <c r="MRV764" s="726"/>
      <c r="MRW764" s="726"/>
      <c r="MRX764" s="726"/>
      <c r="MRY764" s="726"/>
      <c r="MRZ764" s="726"/>
      <c r="MSA764" s="726"/>
      <c r="MSB764" s="726"/>
      <c r="MSC764" s="726"/>
      <c r="MSD764" s="726"/>
      <c r="MSE764" s="726"/>
      <c r="MSF764" s="726"/>
      <c r="MSG764" s="726"/>
      <c r="MSH764" s="726"/>
      <c r="MSI764" s="726"/>
      <c r="MSJ764" s="726"/>
      <c r="MSK764" s="726"/>
      <c r="MSL764" s="726"/>
      <c r="MSM764" s="726"/>
      <c r="MSN764" s="726"/>
      <c r="MSO764" s="726"/>
      <c r="MSP764" s="726"/>
      <c r="MSQ764" s="726"/>
      <c r="MSR764" s="726"/>
      <c r="MSS764" s="726"/>
      <c r="MST764" s="726"/>
      <c r="MSU764" s="726"/>
      <c r="MSV764" s="726"/>
      <c r="MSW764" s="726"/>
      <c r="MSX764" s="726"/>
      <c r="MSY764" s="726"/>
      <c r="MSZ764" s="726"/>
      <c r="MTA764" s="726"/>
      <c r="MTB764" s="726"/>
      <c r="MTC764" s="726"/>
      <c r="MTD764" s="726"/>
      <c r="MTE764" s="726"/>
      <c r="MTF764" s="726"/>
      <c r="MTG764" s="726"/>
      <c r="MTH764" s="726"/>
      <c r="MTI764" s="726"/>
      <c r="MTJ764" s="726"/>
      <c r="MTK764" s="726"/>
      <c r="MTL764" s="726"/>
      <c r="MTM764" s="726"/>
      <c r="MTN764" s="726"/>
      <c r="MTO764" s="726"/>
      <c r="MTP764" s="726"/>
      <c r="MTQ764" s="726"/>
      <c r="MTR764" s="726"/>
      <c r="MTS764" s="726"/>
      <c r="MTT764" s="726"/>
      <c r="MTU764" s="726"/>
      <c r="MTV764" s="726"/>
      <c r="MTW764" s="726"/>
      <c r="MTX764" s="726"/>
      <c r="MTY764" s="726"/>
      <c r="MTZ764" s="726"/>
      <c r="MUA764" s="726"/>
      <c r="MUB764" s="726"/>
      <c r="MUC764" s="726"/>
      <c r="MUD764" s="726"/>
      <c r="MUE764" s="726"/>
      <c r="MUF764" s="726"/>
      <c r="MUG764" s="726"/>
      <c r="MUH764" s="726"/>
      <c r="MUI764" s="726"/>
      <c r="MUJ764" s="726"/>
      <c r="MUK764" s="726"/>
      <c r="MUL764" s="726"/>
      <c r="MUM764" s="726"/>
      <c r="MUN764" s="726"/>
      <c r="MUO764" s="726"/>
      <c r="MUP764" s="726"/>
      <c r="MUQ764" s="726"/>
      <c r="MUR764" s="726"/>
      <c r="MUS764" s="726"/>
      <c r="MUT764" s="726"/>
      <c r="MUU764" s="726"/>
      <c r="MUV764" s="726"/>
      <c r="MUW764" s="726"/>
      <c r="MUX764" s="726"/>
      <c r="MUY764" s="726"/>
      <c r="MUZ764" s="726"/>
      <c r="MVA764" s="726"/>
      <c r="MVB764" s="726"/>
      <c r="MVC764" s="726"/>
      <c r="MVD764" s="726"/>
      <c r="MVE764" s="726"/>
      <c r="MVF764" s="726"/>
      <c r="MVG764" s="726"/>
      <c r="MVH764" s="726"/>
      <c r="MVI764" s="726"/>
      <c r="MVJ764" s="726"/>
      <c r="MVK764" s="726"/>
      <c r="MVL764" s="726"/>
      <c r="MVM764" s="726"/>
      <c r="MVN764" s="726"/>
      <c r="MVO764" s="726"/>
      <c r="MVP764" s="726"/>
      <c r="MVQ764" s="726"/>
      <c r="MVR764" s="726"/>
      <c r="MVS764" s="726"/>
      <c r="MVT764" s="726"/>
      <c r="MVU764" s="726"/>
      <c r="MVV764" s="726"/>
      <c r="MVW764" s="726"/>
      <c r="MVX764" s="726"/>
      <c r="MVY764" s="726"/>
      <c r="MVZ764" s="726"/>
      <c r="MWA764" s="726"/>
      <c r="MWB764" s="726"/>
      <c r="MWC764" s="726"/>
      <c r="MWD764" s="726"/>
      <c r="MWE764" s="726"/>
      <c r="MWF764" s="726"/>
      <c r="MWG764" s="726"/>
      <c r="MWH764" s="726"/>
      <c r="MWI764" s="726"/>
      <c r="MWJ764" s="726"/>
      <c r="MWK764" s="726"/>
      <c r="MWL764" s="726"/>
      <c r="MWM764" s="726"/>
      <c r="MWN764" s="726"/>
      <c r="MWO764" s="726"/>
      <c r="MWP764" s="726"/>
      <c r="MWQ764" s="726"/>
      <c r="MWR764" s="726"/>
      <c r="MWS764" s="726"/>
      <c r="MWT764" s="726"/>
      <c r="MWU764" s="726"/>
      <c r="MWV764" s="726"/>
      <c r="MWW764" s="726"/>
      <c r="MWX764" s="726"/>
      <c r="MWY764" s="726"/>
      <c r="MWZ764" s="726"/>
      <c r="MXA764" s="726"/>
      <c r="MXB764" s="726"/>
      <c r="MXC764" s="726"/>
      <c r="MXD764" s="726"/>
      <c r="MXE764" s="726"/>
      <c r="MXF764" s="726"/>
      <c r="MXG764" s="726"/>
      <c r="MXH764" s="726"/>
      <c r="MXI764" s="726"/>
      <c r="MXJ764" s="726"/>
      <c r="MXK764" s="726"/>
      <c r="MXL764" s="726"/>
      <c r="MXM764" s="726"/>
      <c r="MXN764" s="726"/>
      <c r="MXO764" s="726"/>
      <c r="MXP764" s="726"/>
      <c r="MXQ764" s="726"/>
      <c r="MXR764" s="726"/>
      <c r="MXS764" s="726"/>
      <c r="MXT764" s="726"/>
      <c r="MXU764" s="726"/>
      <c r="MXV764" s="726"/>
      <c r="MXW764" s="726"/>
      <c r="MXX764" s="726"/>
      <c r="MXY764" s="726"/>
      <c r="MXZ764" s="726"/>
      <c r="MYA764" s="726"/>
      <c r="MYB764" s="726"/>
      <c r="MYC764" s="726"/>
      <c r="MYD764" s="726"/>
      <c r="MYE764" s="726"/>
      <c r="MYF764" s="726"/>
      <c r="MYG764" s="726"/>
      <c r="MYH764" s="726"/>
      <c r="MYI764" s="726"/>
      <c r="MYJ764" s="726"/>
      <c r="MYK764" s="726"/>
      <c r="MYL764" s="726"/>
      <c r="MYM764" s="726"/>
      <c r="MYN764" s="726"/>
      <c r="MYO764" s="726"/>
      <c r="MYP764" s="726"/>
      <c r="MYQ764" s="726"/>
      <c r="MYR764" s="726"/>
      <c r="MYS764" s="726"/>
      <c r="MYT764" s="726"/>
      <c r="MYU764" s="726"/>
      <c r="MYV764" s="726"/>
      <c r="MYW764" s="726"/>
      <c r="MYX764" s="726"/>
      <c r="MYY764" s="726"/>
      <c r="MYZ764" s="726"/>
      <c r="MZA764" s="726"/>
      <c r="MZB764" s="726"/>
      <c r="MZC764" s="726"/>
      <c r="MZD764" s="726"/>
      <c r="MZE764" s="726"/>
      <c r="MZF764" s="726"/>
      <c r="MZG764" s="726"/>
      <c r="MZH764" s="726"/>
      <c r="MZI764" s="726"/>
      <c r="MZJ764" s="726"/>
      <c r="MZK764" s="726"/>
      <c r="MZL764" s="726"/>
      <c r="MZM764" s="726"/>
      <c r="MZN764" s="726"/>
      <c r="MZO764" s="726"/>
      <c r="MZP764" s="726"/>
      <c r="MZQ764" s="726"/>
      <c r="MZR764" s="726"/>
      <c r="MZS764" s="726"/>
      <c r="MZT764" s="726"/>
      <c r="MZU764" s="726"/>
      <c r="MZV764" s="726"/>
      <c r="MZW764" s="726"/>
      <c r="MZX764" s="726"/>
      <c r="MZY764" s="726"/>
      <c r="MZZ764" s="726"/>
      <c r="NAA764" s="726"/>
      <c r="NAB764" s="726"/>
      <c r="NAC764" s="726"/>
      <c r="NAD764" s="726"/>
      <c r="NAE764" s="726"/>
      <c r="NAF764" s="726"/>
      <c r="NAG764" s="726"/>
      <c r="NAH764" s="726"/>
      <c r="NAI764" s="726"/>
      <c r="NAJ764" s="726"/>
      <c r="NAK764" s="726"/>
      <c r="NAL764" s="726"/>
      <c r="NAM764" s="726"/>
      <c r="NAN764" s="726"/>
      <c r="NAO764" s="726"/>
      <c r="NAP764" s="726"/>
      <c r="NAQ764" s="726"/>
      <c r="NAR764" s="726"/>
      <c r="NAS764" s="726"/>
      <c r="NAT764" s="726"/>
      <c r="NAU764" s="726"/>
      <c r="NAV764" s="726"/>
      <c r="NAW764" s="726"/>
      <c r="NAX764" s="726"/>
      <c r="NAY764" s="726"/>
      <c r="NAZ764" s="726"/>
      <c r="NBA764" s="726"/>
      <c r="NBB764" s="726"/>
      <c r="NBC764" s="726"/>
      <c r="NBD764" s="726"/>
      <c r="NBE764" s="726"/>
      <c r="NBF764" s="726"/>
      <c r="NBG764" s="726"/>
      <c r="NBH764" s="726"/>
      <c r="NBI764" s="726"/>
      <c r="NBJ764" s="726"/>
      <c r="NBK764" s="726"/>
      <c r="NBL764" s="726"/>
      <c r="NBM764" s="726"/>
      <c r="NBN764" s="726"/>
      <c r="NBO764" s="726"/>
      <c r="NBP764" s="726"/>
      <c r="NBQ764" s="726"/>
      <c r="NBR764" s="726"/>
      <c r="NBS764" s="726"/>
      <c r="NBT764" s="726"/>
      <c r="NBU764" s="726"/>
      <c r="NBV764" s="726"/>
      <c r="NBW764" s="726"/>
      <c r="NBX764" s="726"/>
      <c r="NBY764" s="726"/>
      <c r="NBZ764" s="726"/>
      <c r="NCA764" s="726"/>
      <c r="NCB764" s="726"/>
      <c r="NCC764" s="726"/>
      <c r="NCD764" s="726"/>
      <c r="NCE764" s="726"/>
      <c r="NCF764" s="726"/>
      <c r="NCG764" s="726"/>
      <c r="NCH764" s="726"/>
      <c r="NCI764" s="726"/>
      <c r="NCJ764" s="726"/>
      <c r="NCK764" s="726"/>
      <c r="NCL764" s="726"/>
      <c r="NCM764" s="726"/>
      <c r="NCN764" s="726"/>
      <c r="NCO764" s="726"/>
      <c r="NCP764" s="726"/>
      <c r="NCQ764" s="726"/>
      <c r="NCR764" s="726"/>
      <c r="NCS764" s="726"/>
      <c r="NCT764" s="726"/>
      <c r="NCU764" s="726"/>
      <c r="NCV764" s="726"/>
      <c r="NCW764" s="726"/>
      <c r="NCX764" s="726"/>
      <c r="NCY764" s="726"/>
      <c r="NCZ764" s="726"/>
      <c r="NDA764" s="726"/>
      <c r="NDB764" s="726"/>
      <c r="NDC764" s="726"/>
      <c r="NDD764" s="726"/>
      <c r="NDE764" s="726"/>
      <c r="NDF764" s="726"/>
      <c r="NDG764" s="726"/>
      <c r="NDH764" s="726"/>
      <c r="NDI764" s="726"/>
      <c r="NDJ764" s="726"/>
      <c r="NDK764" s="726"/>
      <c r="NDL764" s="726"/>
      <c r="NDM764" s="726"/>
      <c r="NDN764" s="726"/>
      <c r="NDO764" s="726"/>
      <c r="NDP764" s="726"/>
      <c r="NDQ764" s="726"/>
      <c r="NDR764" s="726"/>
      <c r="NDS764" s="726"/>
      <c r="NDT764" s="726"/>
      <c r="NDU764" s="726"/>
      <c r="NDV764" s="726"/>
      <c r="NDW764" s="726"/>
      <c r="NDX764" s="726"/>
      <c r="NDY764" s="726"/>
      <c r="NDZ764" s="726"/>
      <c r="NEA764" s="726"/>
      <c r="NEB764" s="726"/>
      <c r="NEC764" s="726"/>
      <c r="NED764" s="726"/>
      <c r="NEE764" s="726"/>
      <c r="NEF764" s="726"/>
      <c r="NEG764" s="726"/>
      <c r="NEH764" s="726"/>
      <c r="NEI764" s="726"/>
      <c r="NEJ764" s="726"/>
      <c r="NEK764" s="726"/>
      <c r="NEL764" s="726"/>
      <c r="NEM764" s="726"/>
      <c r="NEN764" s="726"/>
      <c r="NEO764" s="726"/>
      <c r="NEP764" s="726"/>
      <c r="NEQ764" s="726"/>
      <c r="NER764" s="726"/>
      <c r="NES764" s="726"/>
      <c r="NET764" s="726"/>
      <c r="NEU764" s="726"/>
      <c r="NEV764" s="726"/>
      <c r="NEW764" s="726"/>
      <c r="NEX764" s="726"/>
      <c r="NEY764" s="726"/>
      <c r="NEZ764" s="726"/>
      <c r="NFA764" s="726"/>
      <c r="NFB764" s="726"/>
      <c r="NFC764" s="726"/>
      <c r="NFD764" s="726"/>
      <c r="NFE764" s="726"/>
      <c r="NFF764" s="726"/>
      <c r="NFG764" s="726"/>
      <c r="NFH764" s="726"/>
      <c r="NFI764" s="726"/>
      <c r="NFJ764" s="726"/>
      <c r="NFK764" s="726"/>
      <c r="NFL764" s="726"/>
      <c r="NFM764" s="726"/>
      <c r="NFN764" s="726"/>
      <c r="NFO764" s="726"/>
      <c r="NFP764" s="726"/>
      <c r="NFQ764" s="726"/>
      <c r="NFR764" s="726"/>
      <c r="NFS764" s="726"/>
      <c r="NFT764" s="726"/>
      <c r="NFU764" s="726"/>
      <c r="NFV764" s="726"/>
      <c r="NFW764" s="726"/>
      <c r="NFX764" s="726"/>
      <c r="NFY764" s="726"/>
      <c r="NFZ764" s="726"/>
      <c r="NGA764" s="726"/>
      <c r="NGB764" s="726"/>
      <c r="NGC764" s="726"/>
      <c r="NGD764" s="726"/>
      <c r="NGE764" s="726"/>
      <c r="NGF764" s="726"/>
      <c r="NGG764" s="726"/>
      <c r="NGH764" s="726"/>
      <c r="NGI764" s="726"/>
      <c r="NGJ764" s="726"/>
      <c r="NGK764" s="726"/>
      <c r="NGL764" s="726"/>
      <c r="NGM764" s="726"/>
      <c r="NGN764" s="726"/>
      <c r="NGO764" s="726"/>
      <c r="NGP764" s="726"/>
      <c r="NGQ764" s="726"/>
      <c r="NGR764" s="726"/>
      <c r="NGS764" s="726"/>
      <c r="NGT764" s="726"/>
      <c r="NGU764" s="726"/>
      <c r="NGV764" s="726"/>
      <c r="NGW764" s="726"/>
      <c r="NGX764" s="726"/>
      <c r="NGY764" s="726"/>
      <c r="NGZ764" s="726"/>
      <c r="NHA764" s="726"/>
      <c r="NHB764" s="726"/>
      <c r="NHC764" s="726"/>
      <c r="NHD764" s="726"/>
      <c r="NHE764" s="726"/>
      <c r="NHF764" s="726"/>
      <c r="NHG764" s="726"/>
      <c r="NHH764" s="726"/>
      <c r="NHI764" s="726"/>
      <c r="NHJ764" s="726"/>
      <c r="NHK764" s="726"/>
      <c r="NHL764" s="726"/>
      <c r="NHM764" s="726"/>
      <c r="NHN764" s="726"/>
      <c r="NHO764" s="726"/>
      <c r="NHP764" s="726"/>
      <c r="NHQ764" s="726"/>
      <c r="NHR764" s="726"/>
      <c r="NHS764" s="726"/>
      <c r="NHT764" s="726"/>
      <c r="NHU764" s="726"/>
      <c r="NHV764" s="726"/>
      <c r="NHW764" s="726"/>
      <c r="NHX764" s="726"/>
      <c r="NHY764" s="726"/>
      <c r="NHZ764" s="726"/>
      <c r="NIA764" s="726"/>
      <c r="NIB764" s="726"/>
      <c r="NIC764" s="726"/>
      <c r="NID764" s="726"/>
      <c r="NIE764" s="726"/>
      <c r="NIF764" s="726"/>
      <c r="NIG764" s="726"/>
      <c r="NIH764" s="726"/>
      <c r="NII764" s="726"/>
      <c r="NIJ764" s="726"/>
      <c r="NIK764" s="726"/>
      <c r="NIL764" s="726"/>
      <c r="NIM764" s="726"/>
      <c r="NIN764" s="726"/>
      <c r="NIO764" s="726"/>
      <c r="NIP764" s="726"/>
      <c r="NIQ764" s="726"/>
      <c r="NIR764" s="726"/>
      <c r="NIS764" s="726"/>
      <c r="NIT764" s="726"/>
      <c r="NIU764" s="726"/>
      <c r="NIV764" s="726"/>
      <c r="NIW764" s="726"/>
      <c r="NIX764" s="726"/>
      <c r="NIY764" s="726"/>
      <c r="NIZ764" s="726"/>
      <c r="NJA764" s="726"/>
      <c r="NJB764" s="726"/>
      <c r="NJC764" s="726"/>
      <c r="NJD764" s="726"/>
      <c r="NJE764" s="726"/>
      <c r="NJF764" s="726"/>
      <c r="NJG764" s="726"/>
      <c r="NJH764" s="726"/>
      <c r="NJI764" s="726"/>
      <c r="NJJ764" s="726"/>
      <c r="NJK764" s="726"/>
      <c r="NJL764" s="726"/>
      <c r="NJM764" s="726"/>
      <c r="NJN764" s="726"/>
      <c r="NJO764" s="726"/>
      <c r="NJP764" s="726"/>
      <c r="NJQ764" s="726"/>
      <c r="NJR764" s="726"/>
      <c r="NJS764" s="726"/>
      <c r="NJT764" s="726"/>
      <c r="NJU764" s="726"/>
      <c r="NJV764" s="726"/>
      <c r="NJW764" s="726"/>
      <c r="NJX764" s="726"/>
      <c r="NJY764" s="726"/>
      <c r="NJZ764" s="726"/>
      <c r="NKA764" s="726"/>
      <c r="NKB764" s="726"/>
      <c r="NKC764" s="726"/>
      <c r="NKD764" s="726"/>
      <c r="NKE764" s="726"/>
      <c r="NKF764" s="726"/>
      <c r="NKG764" s="726"/>
      <c r="NKH764" s="726"/>
      <c r="NKI764" s="726"/>
      <c r="NKJ764" s="726"/>
      <c r="NKK764" s="726"/>
      <c r="NKL764" s="726"/>
      <c r="NKM764" s="726"/>
      <c r="NKN764" s="726"/>
      <c r="NKO764" s="726"/>
      <c r="NKP764" s="726"/>
      <c r="NKQ764" s="726"/>
      <c r="NKR764" s="726"/>
      <c r="NKS764" s="726"/>
      <c r="NKT764" s="726"/>
      <c r="NKU764" s="726"/>
      <c r="NKV764" s="726"/>
      <c r="NKW764" s="726"/>
      <c r="NKX764" s="726"/>
      <c r="NKY764" s="726"/>
      <c r="NKZ764" s="726"/>
      <c r="NLA764" s="726"/>
      <c r="NLB764" s="726"/>
      <c r="NLC764" s="726"/>
      <c r="NLD764" s="726"/>
      <c r="NLE764" s="726"/>
      <c r="NLF764" s="726"/>
      <c r="NLG764" s="726"/>
      <c r="NLH764" s="726"/>
      <c r="NLI764" s="726"/>
      <c r="NLJ764" s="726"/>
      <c r="NLK764" s="726"/>
      <c r="NLL764" s="726"/>
      <c r="NLM764" s="726"/>
      <c r="NLN764" s="726"/>
      <c r="NLO764" s="726"/>
      <c r="NLP764" s="726"/>
      <c r="NLQ764" s="726"/>
      <c r="NLR764" s="726"/>
      <c r="NLS764" s="726"/>
      <c r="NLT764" s="726"/>
      <c r="NLU764" s="726"/>
      <c r="NLV764" s="726"/>
      <c r="NLW764" s="726"/>
      <c r="NLX764" s="726"/>
      <c r="NLY764" s="726"/>
      <c r="NLZ764" s="726"/>
      <c r="NMA764" s="726"/>
      <c r="NMB764" s="726"/>
      <c r="NMC764" s="726"/>
      <c r="NMD764" s="726"/>
      <c r="NME764" s="726"/>
      <c r="NMF764" s="726"/>
      <c r="NMG764" s="726"/>
      <c r="NMH764" s="726"/>
      <c r="NMI764" s="726"/>
      <c r="NMJ764" s="726"/>
      <c r="NMK764" s="726"/>
      <c r="NML764" s="726"/>
      <c r="NMM764" s="726"/>
      <c r="NMN764" s="726"/>
      <c r="NMO764" s="726"/>
      <c r="NMP764" s="726"/>
      <c r="NMQ764" s="726"/>
      <c r="NMR764" s="726"/>
      <c r="NMS764" s="726"/>
      <c r="NMT764" s="726"/>
      <c r="NMU764" s="726"/>
      <c r="NMV764" s="726"/>
      <c r="NMW764" s="726"/>
      <c r="NMX764" s="726"/>
      <c r="NMY764" s="726"/>
      <c r="NMZ764" s="726"/>
      <c r="NNA764" s="726"/>
      <c r="NNB764" s="726"/>
      <c r="NNC764" s="726"/>
      <c r="NND764" s="726"/>
      <c r="NNE764" s="726"/>
      <c r="NNF764" s="726"/>
      <c r="NNG764" s="726"/>
      <c r="NNH764" s="726"/>
      <c r="NNI764" s="726"/>
      <c r="NNJ764" s="726"/>
      <c r="NNK764" s="726"/>
      <c r="NNL764" s="726"/>
      <c r="NNM764" s="726"/>
      <c r="NNN764" s="726"/>
      <c r="NNO764" s="726"/>
      <c r="NNP764" s="726"/>
      <c r="NNQ764" s="726"/>
      <c r="NNR764" s="726"/>
      <c r="NNS764" s="726"/>
      <c r="NNT764" s="726"/>
      <c r="NNU764" s="726"/>
      <c r="NNV764" s="726"/>
      <c r="NNW764" s="726"/>
      <c r="NNX764" s="726"/>
      <c r="NNY764" s="726"/>
      <c r="NNZ764" s="726"/>
      <c r="NOA764" s="726"/>
      <c r="NOB764" s="726"/>
      <c r="NOC764" s="726"/>
      <c r="NOD764" s="726"/>
      <c r="NOE764" s="726"/>
      <c r="NOF764" s="726"/>
      <c r="NOG764" s="726"/>
      <c r="NOH764" s="726"/>
      <c r="NOI764" s="726"/>
      <c r="NOJ764" s="726"/>
      <c r="NOK764" s="726"/>
      <c r="NOL764" s="726"/>
      <c r="NOM764" s="726"/>
      <c r="NON764" s="726"/>
      <c r="NOO764" s="726"/>
      <c r="NOP764" s="726"/>
      <c r="NOQ764" s="726"/>
      <c r="NOR764" s="726"/>
      <c r="NOS764" s="726"/>
      <c r="NOT764" s="726"/>
      <c r="NOU764" s="726"/>
      <c r="NOV764" s="726"/>
      <c r="NOW764" s="726"/>
      <c r="NOX764" s="726"/>
      <c r="NOY764" s="726"/>
      <c r="NOZ764" s="726"/>
      <c r="NPA764" s="726"/>
      <c r="NPB764" s="726"/>
      <c r="NPC764" s="726"/>
      <c r="NPD764" s="726"/>
      <c r="NPE764" s="726"/>
      <c r="NPF764" s="726"/>
      <c r="NPG764" s="726"/>
      <c r="NPH764" s="726"/>
      <c r="NPI764" s="726"/>
      <c r="NPJ764" s="726"/>
      <c r="NPK764" s="726"/>
      <c r="NPL764" s="726"/>
      <c r="NPM764" s="726"/>
      <c r="NPN764" s="726"/>
      <c r="NPO764" s="726"/>
      <c r="NPP764" s="726"/>
      <c r="NPQ764" s="726"/>
      <c r="NPR764" s="726"/>
      <c r="NPS764" s="726"/>
      <c r="NPT764" s="726"/>
      <c r="NPU764" s="726"/>
      <c r="NPV764" s="726"/>
      <c r="NPW764" s="726"/>
      <c r="NPX764" s="726"/>
      <c r="NPY764" s="726"/>
      <c r="NPZ764" s="726"/>
      <c r="NQA764" s="726"/>
      <c r="NQB764" s="726"/>
      <c r="NQC764" s="726"/>
      <c r="NQD764" s="726"/>
      <c r="NQE764" s="726"/>
      <c r="NQF764" s="726"/>
      <c r="NQG764" s="726"/>
      <c r="NQH764" s="726"/>
      <c r="NQI764" s="726"/>
      <c r="NQJ764" s="726"/>
      <c r="NQK764" s="726"/>
      <c r="NQL764" s="726"/>
      <c r="NQM764" s="726"/>
      <c r="NQN764" s="726"/>
      <c r="NQO764" s="726"/>
      <c r="NQP764" s="726"/>
      <c r="NQQ764" s="726"/>
      <c r="NQR764" s="726"/>
      <c r="NQS764" s="726"/>
      <c r="NQT764" s="726"/>
      <c r="NQU764" s="726"/>
      <c r="NQV764" s="726"/>
      <c r="NQW764" s="726"/>
      <c r="NQX764" s="726"/>
      <c r="NQY764" s="726"/>
      <c r="NQZ764" s="726"/>
      <c r="NRA764" s="726"/>
      <c r="NRB764" s="726"/>
      <c r="NRC764" s="726"/>
      <c r="NRD764" s="726"/>
      <c r="NRE764" s="726"/>
      <c r="NRF764" s="726"/>
      <c r="NRG764" s="726"/>
      <c r="NRH764" s="726"/>
      <c r="NRI764" s="726"/>
      <c r="NRJ764" s="726"/>
      <c r="NRK764" s="726"/>
      <c r="NRL764" s="726"/>
      <c r="NRM764" s="726"/>
      <c r="NRN764" s="726"/>
      <c r="NRO764" s="726"/>
      <c r="NRP764" s="726"/>
      <c r="NRQ764" s="726"/>
      <c r="NRR764" s="726"/>
      <c r="NRS764" s="726"/>
      <c r="NRT764" s="726"/>
      <c r="NRU764" s="726"/>
      <c r="NRV764" s="726"/>
      <c r="NRW764" s="726"/>
      <c r="NRX764" s="726"/>
      <c r="NRY764" s="726"/>
      <c r="NRZ764" s="726"/>
      <c r="NSA764" s="726"/>
      <c r="NSB764" s="726"/>
      <c r="NSC764" s="726"/>
      <c r="NSD764" s="726"/>
      <c r="NSE764" s="726"/>
      <c r="NSF764" s="726"/>
      <c r="NSG764" s="726"/>
      <c r="NSH764" s="726"/>
      <c r="NSI764" s="726"/>
      <c r="NSJ764" s="726"/>
      <c r="NSK764" s="726"/>
      <c r="NSL764" s="726"/>
      <c r="NSM764" s="726"/>
      <c r="NSN764" s="726"/>
      <c r="NSO764" s="726"/>
      <c r="NSP764" s="726"/>
      <c r="NSQ764" s="726"/>
      <c r="NSR764" s="726"/>
      <c r="NSS764" s="726"/>
      <c r="NST764" s="726"/>
      <c r="NSU764" s="726"/>
      <c r="NSV764" s="726"/>
      <c r="NSW764" s="726"/>
      <c r="NSX764" s="726"/>
      <c r="NSY764" s="726"/>
      <c r="NSZ764" s="726"/>
      <c r="NTA764" s="726"/>
      <c r="NTB764" s="726"/>
      <c r="NTC764" s="726"/>
      <c r="NTD764" s="726"/>
      <c r="NTE764" s="726"/>
      <c r="NTF764" s="726"/>
      <c r="NTG764" s="726"/>
      <c r="NTH764" s="726"/>
      <c r="NTI764" s="726"/>
      <c r="NTJ764" s="726"/>
      <c r="NTK764" s="726"/>
      <c r="NTL764" s="726"/>
      <c r="NTM764" s="726"/>
      <c r="NTN764" s="726"/>
      <c r="NTO764" s="726"/>
      <c r="NTP764" s="726"/>
      <c r="NTQ764" s="726"/>
      <c r="NTR764" s="726"/>
      <c r="NTS764" s="726"/>
      <c r="NTT764" s="726"/>
      <c r="NTU764" s="726"/>
      <c r="NTV764" s="726"/>
      <c r="NTW764" s="726"/>
      <c r="NTX764" s="726"/>
      <c r="NTY764" s="726"/>
      <c r="NTZ764" s="726"/>
      <c r="NUA764" s="726"/>
      <c r="NUB764" s="726"/>
      <c r="NUC764" s="726"/>
      <c r="NUD764" s="726"/>
      <c r="NUE764" s="726"/>
      <c r="NUF764" s="726"/>
      <c r="NUG764" s="726"/>
      <c r="NUH764" s="726"/>
      <c r="NUI764" s="726"/>
      <c r="NUJ764" s="726"/>
      <c r="NUK764" s="726"/>
      <c r="NUL764" s="726"/>
      <c r="NUM764" s="726"/>
      <c r="NUN764" s="726"/>
      <c r="NUO764" s="726"/>
      <c r="NUP764" s="726"/>
      <c r="NUQ764" s="726"/>
      <c r="NUR764" s="726"/>
      <c r="NUS764" s="726"/>
      <c r="NUT764" s="726"/>
      <c r="NUU764" s="726"/>
      <c r="NUV764" s="726"/>
      <c r="NUW764" s="726"/>
      <c r="NUX764" s="726"/>
      <c r="NUY764" s="726"/>
      <c r="NUZ764" s="726"/>
      <c r="NVA764" s="726"/>
      <c r="NVB764" s="726"/>
      <c r="NVC764" s="726"/>
      <c r="NVD764" s="726"/>
      <c r="NVE764" s="726"/>
      <c r="NVF764" s="726"/>
      <c r="NVG764" s="726"/>
      <c r="NVH764" s="726"/>
      <c r="NVI764" s="726"/>
      <c r="NVJ764" s="726"/>
      <c r="NVK764" s="726"/>
      <c r="NVL764" s="726"/>
      <c r="NVM764" s="726"/>
      <c r="NVN764" s="726"/>
      <c r="NVO764" s="726"/>
      <c r="NVP764" s="726"/>
      <c r="NVQ764" s="726"/>
      <c r="NVR764" s="726"/>
      <c r="NVS764" s="726"/>
      <c r="NVT764" s="726"/>
      <c r="NVU764" s="726"/>
      <c r="NVV764" s="726"/>
      <c r="NVW764" s="726"/>
      <c r="NVX764" s="726"/>
      <c r="NVY764" s="726"/>
      <c r="NVZ764" s="726"/>
      <c r="NWA764" s="726"/>
      <c r="NWB764" s="726"/>
      <c r="NWC764" s="726"/>
      <c r="NWD764" s="726"/>
      <c r="NWE764" s="726"/>
      <c r="NWF764" s="726"/>
      <c r="NWG764" s="726"/>
      <c r="NWH764" s="726"/>
      <c r="NWI764" s="726"/>
      <c r="NWJ764" s="726"/>
      <c r="NWK764" s="726"/>
      <c r="NWL764" s="726"/>
      <c r="NWM764" s="726"/>
      <c r="NWN764" s="726"/>
      <c r="NWO764" s="726"/>
      <c r="NWP764" s="726"/>
      <c r="NWQ764" s="726"/>
      <c r="NWR764" s="726"/>
      <c r="NWS764" s="726"/>
      <c r="NWT764" s="726"/>
      <c r="NWU764" s="726"/>
      <c r="NWV764" s="726"/>
      <c r="NWW764" s="726"/>
      <c r="NWX764" s="726"/>
      <c r="NWY764" s="726"/>
      <c r="NWZ764" s="726"/>
      <c r="NXA764" s="726"/>
      <c r="NXB764" s="726"/>
      <c r="NXC764" s="726"/>
      <c r="NXD764" s="726"/>
      <c r="NXE764" s="726"/>
      <c r="NXF764" s="726"/>
      <c r="NXG764" s="726"/>
      <c r="NXH764" s="726"/>
      <c r="NXI764" s="726"/>
      <c r="NXJ764" s="726"/>
      <c r="NXK764" s="726"/>
      <c r="NXL764" s="726"/>
      <c r="NXM764" s="726"/>
      <c r="NXN764" s="726"/>
      <c r="NXO764" s="726"/>
      <c r="NXP764" s="726"/>
      <c r="NXQ764" s="726"/>
      <c r="NXR764" s="726"/>
      <c r="NXS764" s="726"/>
      <c r="NXT764" s="726"/>
      <c r="NXU764" s="726"/>
      <c r="NXV764" s="726"/>
      <c r="NXW764" s="726"/>
      <c r="NXX764" s="726"/>
      <c r="NXY764" s="726"/>
      <c r="NXZ764" s="726"/>
      <c r="NYA764" s="726"/>
      <c r="NYB764" s="726"/>
      <c r="NYC764" s="726"/>
      <c r="NYD764" s="726"/>
      <c r="NYE764" s="726"/>
      <c r="NYF764" s="726"/>
      <c r="NYG764" s="726"/>
      <c r="NYH764" s="726"/>
      <c r="NYI764" s="726"/>
      <c r="NYJ764" s="726"/>
      <c r="NYK764" s="726"/>
      <c r="NYL764" s="726"/>
      <c r="NYM764" s="726"/>
      <c r="NYN764" s="726"/>
      <c r="NYO764" s="726"/>
      <c r="NYP764" s="726"/>
      <c r="NYQ764" s="726"/>
      <c r="NYR764" s="726"/>
      <c r="NYS764" s="726"/>
      <c r="NYT764" s="726"/>
      <c r="NYU764" s="726"/>
      <c r="NYV764" s="726"/>
      <c r="NYW764" s="726"/>
      <c r="NYX764" s="726"/>
      <c r="NYY764" s="726"/>
      <c r="NYZ764" s="726"/>
      <c r="NZA764" s="726"/>
      <c r="NZB764" s="726"/>
      <c r="NZC764" s="726"/>
      <c r="NZD764" s="726"/>
      <c r="NZE764" s="726"/>
      <c r="NZF764" s="726"/>
      <c r="NZG764" s="726"/>
      <c r="NZH764" s="726"/>
      <c r="NZI764" s="726"/>
      <c r="NZJ764" s="726"/>
      <c r="NZK764" s="726"/>
      <c r="NZL764" s="726"/>
      <c r="NZM764" s="726"/>
      <c r="NZN764" s="726"/>
      <c r="NZO764" s="726"/>
      <c r="NZP764" s="726"/>
      <c r="NZQ764" s="726"/>
      <c r="NZR764" s="726"/>
      <c r="NZS764" s="726"/>
      <c r="NZT764" s="726"/>
      <c r="NZU764" s="726"/>
      <c r="NZV764" s="726"/>
      <c r="NZW764" s="726"/>
      <c r="NZX764" s="726"/>
      <c r="NZY764" s="726"/>
      <c r="NZZ764" s="726"/>
      <c r="OAA764" s="726"/>
      <c r="OAB764" s="726"/>
      <c r="OAC764" s="726"/>
      <c r="OAD764" s="726"/>
      <c r="OAE764" s="726"/>
      <c r="OAF764" s="726"/>
      <c r="OAG764" s="726"/>
      <c r="OAH764" s="726"/>
      <c r="OAI764" s="726"/>
      <c r="OAJ764" s="726"/>
      <c r="OAK764" s="726"/>
      <c r="OAL764" s="726"/>
      <c r="OAM764" s="726"/>
      <c r="OAN764" s="726"/>
      <c r="OAO764" s="726"/>
      <c r="OAP764" s="726"/>
      <c r="OAQ764" s="726"/>
      <c r="OAR764" s="726"/>
      <c r="OAS764" s="726"/>
      <c r="OAT764" s="726"/>
      <c r="OAU764" s="726"/>
      <c r="OAV764" s="726"/>
      <c r="OAW764" s="726"/>
      <c r="OAX764" s="726"/>
      <c r="OAY764" s="726"/>
      <c r="OAZ764" s="726"/>
      <c r="OBA764" s="726"/>
      <c r="OBB764" s="726"/>
      <c r="OBC764" s="726"/>
      <c r="OBD764" s="726"/>
      <c r="OBE764" s="726"/>
      <c r="OBF764" s="726"/>
      <c r="OBG764" s="726"/>
      <c r="OBH764" s="726"/>
      <c r="OBI764" s="726"/>
      <c r="OBJ764" s="726"/>
      <c r="OBK764" s="726"/>
      <c r="OBL764" s="726"/>
      <c r="OBM764" s="726"/>
      <c r="OBN764" s="726"/>
      <c r="OBO764" s="726"/>
      <c r="OBP764" s="726"/>
      <c r="OBQ764" s="726"/>
      <c r="OBR764" s="726"/>
      <c r="OBS764" s="726"/>
      <c r="OBT764" s="726"/>
      <c r="OBU764" s="726"/>
      <c r="OBV764" s="726"/>
      <c r="OBW764" s="726"/>
      <c r="OBX764" s="726"/>
      <c r="OBY764" s="726"/>
      <c r="OBZ764" s="726"/>
      <c r="OCA764" s="726"/>
      <c r="OCB764" s="726"/>
      <c r="OCC764" s="726"/>
      <c r="OCD764" s="726"/>
      <c r="OCE764" s="726"/>
      <c r="OCF764" s="726"/>
      <c r="OCG764" s="726"/>
      <c r="OCH764" s="726"/>
      <c r="OCI764" s="726"/>
      <c r="OCJ764" s="726"/>
      <c r="OCK764" s="726"/>
      <c r="OCL764" s="726"/>
      <c r="OCM764" s="726"/>
      <c r="OCN764" s="726"/>
      <c r="OCO764" s="726"/>
      <c r="OCP764" s="726"/>
      <c r="OCQ764" s="726"/>
      <c r="OCR764" s="726"/>
      <c r="OCS764" s="726"/>
      <c r="OCT764" s="726"/>
      <c r="OCU764" s="726"/>
      <c r="OCV764" s="726"/>
      <c r="OCW764" s="726"/>
      <c r="OCX764" s="726"/>
      <c r="OCY764" s="726"/>
      <c r="OCZ764" s="726"/>
      <c r="ODA764" s="726"/>
      <c r="ODB764" s="726"/>
      <c r="ODC764" s="726"/>
      <c r="ODD764" s="726"/>
      <c r="ODE764" s="726"/>
      <c r="ODF764" s="726"/>
      <c r="ODG764" s="726"/>
      <c r="ODH764" s="726"/>
      <c r="ODI764" s="726"/>
      <c r="ODJ764" s="726"/>
      <c r="ODK764" s="726"/>
      <c r="ODL764" s="726"/>
      <c r="ODM764" s="726"/>
      <c r="ODN764" s="726"/>
      <c r="ODO764" s="726"/>
      <c r="ODP764" s="726"/>
      <c r="ODQ764" s="726"/>
      <c r="ODR764" s="726"/>
      <c r="ODS764" s="726"/>
      <c r="ODT764" s="726"/>
      <c r="ODU764" s="726"/>
      <c r="ODV764" s="726"/>
      <c r="ODW764" s="726"/>
      <c r="ODX764" s="726"/>
      <c r="ODY764" s="726"/>
      <c r="ODZ764" s="726"/>
      <c r="OEA764" s="726"/>
      <c r="OEB764" s="726"/>
      <c r="OEC764" s="726"/>
      <c r="OED764" s="726"/>
      <c r="OEE764" s="726"/>
      <c r="OEF764" s="726"/>
      <c r="OEG764" s="726"/>
      <c r="OEH764" s="726"/>
      <c r="OEI764" s="726"/>
      <c r="OEJ764" s="726"/>
      <c r="OEK764" s="726"/>
      <c r="OEL764" s="726"/>
      <c r="OEM764" s="726"/>
      <c r="OEN764" s="726"/>
      <c r="OEO764" s="726"/>
      <c r="OEP764" s="726"/>
      <c r="OEQ764" s="726"/>
      <c r="OER764" s="726"/>
      <c r="OES764" s="726"/>
      <c r="OET764" s="726"/>
      <c r="OEU764" s="726"/>
      <c r="OEV764" s="726"/>
      <c r="OEW764" s="726"/>
      <c r="OEX764" s="726"/>
      <c r="OEY764" s="726"/>
      <c r="OEZ764" s="726"/>
      <c r="OFA764" s="726"/>
      <c r="OFB764" s="726"/>
      <c r="OFC764" s="726"/>
      <c r="OFD764" s="726"/>
      <c r="OFE764" s="726"/>
      <c r="OFF764" s="726"/>
      <c r="OFG764" s="726"/>
      <c r="OFH764" s="726"/>
      <c r="OFI764" s="726"/>
      <c r="OFJ764" s="726"/>
      <c r="OFK764" s="726"/>
      <c r="OFL764" s="726"/>
      <c r="OFM764" s="726"/>
      <c r="OFN764" s="726"/>
      <c r="OFO764" s="726"/>
      <c r="OFP764" s="726"/>
      <c r="OFQ764" s="726"/>
      <c r="OFR764" s="726"/>
      <c r="OFS764" s="726"/>
      <c r="OFT764" s="726"/>
      <c r="OFU764" s="726"/>
      <c r="OFV764" s="726"/>
      <c r="OFW764" s="726"/>
      <c r="OFX764" s="726"/>
      <c r="OFY764" s="726"/>
      <c r="OFZ764" s="726"/>
      <c r="OGA764" s="726"/>
      <c r="OGB764" s="726"/>
      <c r="OGC764" s="726"/>
      <c r="OGD764" s="726"/>
      <c r="OGE764" s="726"/>
      <c r="OGF764" s="726"/>
      <c r="OGG764" s="726"/>
      <c r="OGH764" s="726"/>
      <c r="OGI764" s="726"/>
      <c r="OGJ764" s="726"/>
      <c r="OGK764" s="726"/>
      <c r="OGL764" s="726"/>
      <c r="OGM764" s="726"/>
      <c r="OGN764" s="726"/>
      <c r="OGO764" s="726"/>
      <c r="OGP764" s="726"/>
      <c r="OGQ764" s="726"/>
      <c r="OGR764" s="726"/>
      <c r="OGS764" s="726"/>
      <c r="OGT764" s="726"/>
      <c r="OGU764" s="726"/>
      <c r="OGV764" s="726"/>
      <c r="OGW764" s="726"/>
      <c r="OGX764" s="726"/>
      <c r="OGY764" s="726"/>
      <c r="OGZ764" s="726"/>
      <c r="OHA764" s="726"/>
      <c r="OHB764" s="726"/>
      <c r="OHC764" s="726"/>
      <c r="OHD764" s="726"/>
      <c r="OHE764" s="726"/>
      <c r="OHF764" s="726"/>
      <c r="OHG764" s="726"/>
      <c r="OHH764" s="726"/>
      <c r="OHI764" s="726"/>
      <c r="OHJ764" s="726"/>
      <c r="OHK764" s="726"/>
      <c r="OHL764" s="726"/>
      <c r="OHM764" s="726"/>
      <c r="OHN764" s="726"/>
      <c r="OHO764" s="726"/>
      <c r="OHP764" s="726"/>
      <c r="OHQ764" s="726"/>
      <c r="OHR764" s="726"/>
      <c r="OHS764" s="726"/>
      <c r="OHT764" s="726"/>
      <c r="OHU764" s="726"/>
      <c r="OHV764" s="726"/>
      <c r="OHW764" s="726"/>
      <c r="OHX764" s="726"/>
      <c r="OHY764" s="726"/>
      <c r="OHZ764" s="726"/>
      <c r="OIA764" s="726"/>
      <c r="OIB764" s="726"/>
      <c r="OIC764" s="726"/>
      <c r="OID764" s="726"/>
      <c r="OIE764" s="726"/>
      <c r="OIF764" s="726"/>
      <c r="OIG764" s="726"/>
      <c r="OIH764" s="726"/>
      <c r="OII764" s="726"/>
      <c r="OIJ764" s="726"/>
      <c r="OIK764" s="726"/>
      <c r="OIL764" s="726"/>
      <c r="OIM764" s="726"/>
      <c r="OIN764" s="726"/>
      <c r="OIO764" s="726"/>
      <c r="OIP764" s="726"/>
      <c r="OIQ764" s="726"/>
      <c r="OIR764" s="726"/>
      <c r="OIS764" s="726"/>
      <c r="OIT764" s="726"/>
      <c r="OIU764" s="726"/>
      <c r="OIV764" s="726"/>
      <c r="OIW764" s="726"/>
      <c r="OIX764" s="726"/>
      <c r="OIY764" s="726"/>
      <c r="OIZ764" s="726"/>
      <c r="OJA764" s="726"/>
      <c r="OJB764" s="726"/>
      <c r="OJC764" s="726"/>
      <c r="OJD764" s="726"/>
      <c r="OJE764" s="726"/>
      <c r="OJF764" s="726"/>
      <c r="OJG764" s="726"/>
      <c r="OJH764" s="726"/>
      <c r="OJI764" s="726"/>
      <c r="OJJ764" s="726"/>
      <c r="OJK764" s="726"/>
      <c r="OJL764" s="726"/>
      <c r="OJM764" s="726"/>
      <c r="OJN764" s="726"/>
      <c r="OJO764" s="726"/>
      <c r="OJP764" s="726"/>
      <c r="OJQ764" s="726"/>
      <c r="OJR764" s="726"/>
      <c r="OJS764" s="726"/>
      <c r="OJT764" s="726"/>
      <c r="OJU764" s="726"/>
      <c r="OJV764" s="726"/>
      <c r="OJW764" s="726"/>
      <c r="OJX764" s="726"/>
      <c r="OJY764" s="726"/>
      <c r="OJZ764" s="726"/>
      <c r="OKA764" s="726"/>
      <c r="OKB764" s="726"/>
      <c r="OKC764" s="726"/>
      <c r="OKD764" s="726"/>
      <c r="OKE764" s="726"/>
      <c r="OKF764" s="726"/>
      <c r="OKG764" s="726"/>
      <c r="OKH764" s="726"/>
      <c r="OKI764" s="726"/>
      <c r="OKJ764" s="726"/>
      <c r="OKK764" s="726"/>
      <c r="OKL764" s="726"/>
      <c r="OKM764" s="726"/>
      <c r="OKN764" s="726"/>
      <c r="OKO764" s="726"/>
      <c r="OKP764" s="726"/>
      <c r="OKQ764" s="726"/>
      <c r="OKR764" s="726"/>
      <c r="OKS764" s="726"/>
      <c r="OKT764" s="726"/>
      <c r="OKU764" s="726"/>
      <c r="OKV764" s="726"/>
      <c r="OKW764" s="726"/>
      <c r="OKX764" s="726"/>
      <c r="OKY764" s="726"/>
      <c r="OKZ764" s="726"/>
      <c r="OLA764" s="726"/>
      <c r="OLB764" s="726"/>
      <c r="OLC764" s="726"/>
      <c r="OLD764" s="726"/>
      <c r="OLE764" s="726"/>
      <c r="OLF764" s="726"/>
      <c r="OLG764" s="726"/>
      <c r="OLH764" s="726"/>
      <c r="OLI764" s="726"/>
      <c r="OLJ764" s="726"/>
      <c r="OLK764" s="726"/>
      <c r="OLL764" s="726"/>
      <c r="OLM764" s="726"/>
      <c r="OLN764" s="726"/>
      <c r="OLO764" s="726"/>
      <c r="OLP764" s="726"/>
      <c r="OLQ764" s="726"/>
      <c r="OLR764" s="726"/>
      <c r="OLS764" s="726"/>
      <c r="OLT764" s="726"/>
      <c r="OLU764" s="726"/>
      <c r="OLV764" s="726"/>
      <c r="OLW764" s="726"/>
      <c r="OLX764" s="726"/>
      <c r="OLY764" s="726"/>
      <c r="OLZ764" s="726"/>
      <c r="OMA764" s="726"/>
      <c r="OMB764" s="726"/>
      <c r="OMC764" s="726"/>
      <c r="OMD764" s="726"/>
      <c r="OME764" s="726"/>
      <c r="OMF764" s="726"/>
      <c r="OMG764" s="726"/>
      <c r="OMH764" s="726"/>
      <c r="OMI764" s="726"/>
      <c r="OMJ764" s="726"/>
      <c r="OMK764" s="726"/>
      <c r="OML764" s="726"/>
      <c r="OMM764" s="726"/>
      <c r="OMN764" s="726"/>
      <c r="OMO764" s="726"/>
      <c r="OMP764" s="726"/>
      <c r="OMQ764" s="726"/>
      <c r="OMR764" s="726"/>
      <c r="OMS764" s="726"/>
      <c r="OMT764" s="726"/>
      <c r="OMU764" s="726"/>
      <c r="OMV764" s="726"/>
      <c r="OMW764" s="726"/>
      <c r="OMX764" s="726"/>
      <c r="OMY764" s="726"/>
      <c r="OMZ764" s="726"/>
      <c r="ONA764" s="726"/>
      <c r="ONB764" s="726"/>
      <c r="ONC764" s="726"/>
      <c r="OND764" s="726"/>
      <c r="ONE764" s="726"/>
      <c r="ONF764" s="726"/>
      <c r="ONG764" s="726"/>
      <c r="ONH764" s="726"/>
      <c r="ONI764" s="726"/>
      <c r="ONJ764" s="726"/>
      <c r="ONK764" s="726"/>
      <c r="ONL764" s="726"/>
      <c r="ONM764" s="726"/>
      <c r="ONN764" s="726"/>
      <c r="ONO764" s="726"/>
      <c r="ONP764" s="726"/>
      <c r="ONQ764" s="726"/>
      <c r="ONR764" s="726"/>
      <c r="ONS764" s="726"/>
      <c r="ONT764" s="726"/>
      <c r="ONU764" s="726"/>
      <c r="ONV764" s="726"/>
      <c r="ONW764" s="726"/>
      <c r="ONX764" s="726"/>
      <c r="ONY764" s="726"/>
      <c r="ONZ764" s="726"/>
      <c r="OOA764" s="726"/>
      <c r="OOB764" s="726"/>
      <c r="OOC764" s="726"/>
      <c r="OOD764" s="726"/>
      <c r="OOE764" s="726"/>
      <c r="OOF764" s="726"/>
      <c r="OOG764" s="726"/>
      <c r="OOH764" s="726"/>
      <c r="OOI764" s="726"/>
      <c r="OOJ764" s="726"/>
      <c r="OOK764" s="726"/>
      <c r="OOL764" s="726"/>
      <c r="OOM764" s="726"/>
      <c r="OON764" s="726"/>
      <c r="OOO764" s="726"/>
      <c r="OOP764" s="726"/>
      <c r="OOQ764" s="726"/>
      <c r="OOR764" s="726"/>
      <c r="OOS764" s="726"/>
      <c r="OOT764" s="726"/>
      <c r="OOU764" s="726"/>
      <c r="OOV764" s="726"/>
      <c r="OOW764" s="726"/>
      <c r="OOX764" s="726"/>
      <c r="OOY764" s="726"/>
      <c r="OOZ764" s="726"/>
      <c r="OPA764" s="726"/>
      <c r="OPB764" s="726"/>
      <c r="OPC764" s="726"/>
      <c r="OPD764" s="726"/>
      <c r="OPE764" s="726"/>
      <c r="OPF764" s="726"/>
      <c r="OPG764" s="726"/>
      <c r="OPH764" s="726"/>
      <c r="OPI764" s="726"/>
      <c r="OPJ764" s="726"/>
      <c r="OPK764" s="726"/>
      <c r="OPL764" s="726"/>
      <c r="OPM764" s="726"/>
      <c r="OPN764" s="726"/>
      <c r="OPO764" s="726"/>
      <c r="OPP764" s="726"/>
      <c r="OPQ764" s="726"/>
      <c r="OPR764" s="726"/>
      <c r="OPS764" s="726"/>
      <c r="OPT764" s="726"/>
      <c r="OPU764" s="726"/>
      <c r="OPV764" s="726"/>
      <c r="OPW764" s="726"/>
      <c r="OPX764" s="726"/>
      <c r="OPY764" s="726"/>
      <c r="OPZ764" s="726"/>
      <c r="OQA764" s="726"/>
      <c r="OQB764" s="726"/>
      <c r="OQC764" s="726"/>
      <c r="OQD764" s="726"/>
      <c r="OQE764" s="726"/>
      <c r="OQF764" s="726"/>
      <c r="OQG764" s="726"/>
      <c r="OQH764" s="726"/>
      <c r="OQI764" s="726"/>
      <c r="OQJ764" s="726"/>
      <c r="OQK764" s="726"/>
      <c r="OQL764" s="726"/>
      <c r="OQM764" s="726"/>
      <c r="OQN764" s="726"/>
      <c r="OQO764" s="726"/>
      <c r="OQP764" s="726"/>
      <c r="OQQ764" s="726"/>
      <c r="OQR764" s="726"/>
      <c r="OQS764" s="726"/>
      <c r="OQT764" s="726"/>
      <c r="OQU764" s="726"/>
      <c r="OQV764" s="726"/>
      <c r="OQW764" s="726"/>
      <c r="OQX764" s="726"/>
      <c r="OQY764" s="726"/>
      <c r="OQZ764" s="726"/>
      <c r="ORA764" s="726"/>
      <c r="ORB764" s="726"/>
      <c r="ORC764" s="726"/>
      <c r="ORD764" s="726"/>
      <c r="ORE764" s="726"/>
      <c r="ORF764" s="726"/>
      <c r="ORG764" s="726"/>
      <c r="ORH764" s="726"/>
      <c r="ORI764" s="726"/>
      <c r="ORJ764" s="726"/>
      <c r="ORK764" s="726"/>
      <c r="ORL764" s="726"/>
      <c r="ORM764" s="726"/>
      <c r="ORN764" s="726"/>
      <c r="ORO764" s="726"/>
      <c r="ORP764" s="726"/>
      <c r="ORQ764" s="726"/>
      <c r="ORR764" s="726"/>
      <c r="ORS764" s="726"/>
      <c r="ORT764" s="726"/>
      <c r="ORU764" s="726"/>
      <c r="ORV764" s="726"/>
      <c r="ORW764" s="726"/>
      <c r="ORX764" s="726"/>
      <c r="ORY764" s="726"/>
      <c r="ORZ764" s="726"/>
      <c r="OSA764" s="726"/>
      <c r="OSB764" s="726"/>
      <c r="OSC764" s="726"/>
      <c r="OSD764" s="726"/>
      <c r="OSE764" s="726"/>
      <c r="OSF764" s="726"/>
      <c r="OSG764" s="726"/>
      <c r="OSH764" s="726"/>
      <c r="OSI764" s="726"/>
      <c r="OSJ764" s="726"/>
      <c r="OSK764" s="726"/>
      <c r="OSL764" s="726"/>
      <c r="OSM764" s="726"/>
      <c r="OSN764" s="726"/>
      <c r="OSO764" s="726"/>
      <c r="OSP764" s="726"/>
      <c r="OSQ764" s="726"/>
      <c r="OSR764" s="726"/>
      <c r="OSS764" s="726"/>
      <c r="OST764" s="726"/>
      <c r="OSU764" s="726"/>
      <c r="OSV764" s="726"/>
      <c r="OSW764" s="726"/>
      <c r="OSX764" s="726"/>
      <c r="OSY764" s="726"/>
      <c r="OSZ764" s="726"/>
      <c r="OTA764" s="726"/>
      <c r="OTB764" s="726"/>
      <c r="OTC764" s="726"/>
      <c r="OTD764" s="726"/>
      <c r="OTE764" s="726"/>
      <c r="OTF764" s="726"/>
      <c r="OTG764" s="726"/>
      <c r="OTH764" s="726"/>
      <c r="OTI764" s="726"/>
      <c r="OTJ764" s="726"/>
      <c r="OTK764" s="726"/>
      <c r="OTL764" s="726"/>
      <c r="OTM764" s="726"/>
      <c r="OTN764" s="726"/>
      <c r="OTO764" s="726"/>
      <c r="OTP764" s="726"/>
      <c r="OTQ764" s="726"/>
      <c r="OTR764" s="726"/>
      <c r="OTS764" s="726"/>
      <c r="OTT764" s="726"/>
      <c r="OTU764" s="726"/>
      <c r="OTV764" s="726"/>
      <c r="OTW764" s="726"/>
      <c r="OTX764" s="726"/>
      <c r="OTY764" s="726"/>
      <c r="OTZ764" s="726"/>
      <c r="OUA764" s="726"/>
      <c r="OUB764" s="726"/>
      <c r="OUC764" s="726"/>
      <c r="OUD764" s="726"/>
      <c r="OUE764" s="726"/>
      <c r="OUF764" s="726"/>
      <c r="OUG764" s="726"/>
      <c r="OUH764" s="726"/>
      <c r="OUI764" s="726"/>
      <c r="OUJ764" s="726"/>
      <c r="OUK764" s="726"/>
      <c r="OUL764" s="726"/>
      <c r="OUM764" s="726"/>
      <c r="OUN764" s="726"/>
      <c r="OUO764" s="726"/>
      <c r="OUP764" s="726"/>
      <c r="OUQ764" s="726"/>
      <c r="OUR764" s="726"/>
      <c r="OUS764" s="726"/>
      <c r="OUT764" s="726"/>
      <c r="OUU764" s="726"/>
      <c r="OUV764" s="726"/>
      <c r="OUW764" s="726"/>
      <c r="OUX764" s="726"/>
      <c r="OUY764" s="726"/>
      <c r="OUZ764" s="726"/>
      <c r="OVA764" s="726"/>
      <c r="OVB764" s="726"/>
      <c r="OVC764" s="726"/>
      <c r="OVD764" s="726"/>
      <c r="OVE764" s="726"/>
      <c r="OVF764" s="726"/>
      <c r="OVG764" s="726"/>
      <c r="OVH764" s="726"/>
      <c r="OVI764" s="726"/>
      <c r="OVJ764" s="726"/>
      <c r="OVK764" s="726"/>
      <c r="OVL764" s="726"/>
      <c r="OVM764" s="726"/>
      <c r="OVN764" s="726"/>
      <c r="OVO764" s="726"/>
      <c r="OVP764" s="726"/>
      <c r="OVQ764" s="726"/>
      <c r="OVR764" s="726"/>
      <c r="OVS764" s="726"/>
      <c r="OVT764" s="726"/>
      <c r="OVU764" s="726"/>
      <c r="OVV764" s="726"/>
      <c r="OVW764" s="726"/>
      <c r="OVX764" s="726"/>
      <c r="OVY764" s="726"/>
      <c r="OVZ764" s="726"/>
      <c r="OWA764" s="726"/>
      <c r="OWB764" s="726"/>
      <c r="OWC764" s="726"/>
      <c r="OWD764" s="726"/>
      <c r="OWE764" s="726"/>
      <c r="OWF764" s="726"/>
      <c r="OWG764" s="726"/>
      <c r="OWH764" s="726"/>
      <c r="OWI764" s="726"/>
      <c r="OWJ764" s="726"/>
      <c r="OWK764" s="726"/>
      <c r="OWL764" s="726"/>
      <c r="OWM764" s="726"/>
      <c r="OWN764" s="726"/>
      <c r="OWO764" s="726"/>
      <c r="OWP764" s="726"/>
      <c r="OWQ764" s="726"/>
      <c r="OWR764" s="726"/>
      <c r="OWS764" s="726"/>
      <c r="OWT764" s="726"/>
      <c r="OWU764" s="726"/>
      <c r="OWV764" s="726"/>
      <c r="OWW764" s="726"/>
      <c r="OWX764" s="726"/>
      <c r="OWY764" s="726"/>
      <c r="OWZ764" s="726"/>
      <c r="OXA764" s="726"/>
      <c r="OXB764" s="726"/>
      <c r="OXC764" s="726"/>
      <c r="OXD764" s="726"/>
      <c r="OXE764" s="726"/>
      <c r="OXF764" s="726"/>
      <c r="OXG764" s="726"/>
      <c r="OXH764" s="726"/>
      <c r="OXI764" s="726"/>
      <c r="OXJ764" s="726"/>
      <c r="OXK764" s="726"/>
      <c r="OXL764" s="726"/>
      <c r="OXM764" s="726"/>
      <c r="OXN764" s="726"/>
      <c r="OXO764" s="726"/>
      <c r="OXP764" s="726"/>
      <c r="OXQ764" s="726"/>
      <c r="OXR764" s="726"/>
      <c r="OXS764" s="726"/>
      <c r="OXT764" s="726"/>
      <c r="OXU764" s="726"/>
      <c r="OXV764" s="726"/>
      <c r="OXW764" s="726"/>
      <c r="OXX764" s="726"/>
      <c r="OXY764" s="726"/>
      <c r="OXZ764" s="726"/>
      <c r="OYA764" s="726"/>
      <c r="OYB764" s="726"/>
      <c r="OYC764" s="726"/>
      <c r="OYD764" s="726"/>
      <c r="OYE764" s="726"/>
      <c r="OYF764" s="726"/>
      <c r="OYG764" s="726"/>
      <c r="OYH764" s="726"/>
      <c r="OYI764" s="726"/>
      <c r="OYJ764" s="726"/>
      <c r="OYK764" s="726"/>
      <c r="OYL764" s="726"/>
      <c r="OYM764" s="726"/>
      <c r="OYN764" s="726"/>
      <c r="OYO764" s="726"/>
      <c r="OYP764" s="726"/>
      <c r="OYQ764" s="726"/>
      <c r="OYR764" s="726"/>
      <c r="OYS764" s="726"/>
      <c r="OYT764" s="726"/>
      <c r="OYU764" s="726"/>
      <c r="OYV764" s="726"/>
      <c r="OYW764" s="726"/>
      <c r="OYX764" s="726"/>
      <c r="OYY764" s="726"/>
      <c r="OYZ764" s="726"/>
      <c r="OZA764" s="726"/>
      <c r="OZB764" s="726"/>
      <c r="OZC764" s="726"/>
      <c r="OZD764" s="726"/>
      <c r="OZE764" s="726"/>
      <c r="OZF764" s="726"/>
      <c r="OZG764" s="726"/>
      <c r="OZH764" s="726"/>
      <c r="OZI764" s="726"/>
      <c r="OZJ764" s="726"/>
      <c r="OZK764" s="726"/>
      <c r="OZL764" s="726"/>
      <c r="OZM764" s="726"/>
      <c r="OZN764" s="726"/>
      <c r="OZO764" s="726"/>
      <c r="OZP764" s="726"/>
      <c r="OZQ764" s="726"/>
      <c r="OZR764" s="726"/>
      <c r="OZS764" s="726"/>
      <c r="OZT764" s="726"/>
      <c r="OZU764" s="726"/>
      <c r="OZV764" s="726"/>
      <c r="OZW764" s="726"/>
      <c r="OZX764" s="726"/>
      <c r="OZY764" s="726"/>
      <c r="OZZ764" s="726"/>
      <c r="PAA764" s="726"/>
      <c r="PAB764" s="726"/>
      <c r="PAC764" s="726"/>
      <c r="PAD764" s="726"/>
      <c r="PAE764" s="726"/>
      <c r="PAF764" s="726"/>
      <c r="PAG764" s="726"/>
      <c r="PAH764" s="726"/>
      <c r="PAI764" s="726"/>
      <c r="PAJ764" s="726"/>
      <c r="PAK764" s="726"/>
      <c r="PAL764" s="726"/>
      <c r="PAM764" s="726"/>
      <c r="PAN764" s="726"/>
      <c r="PAO764" s="726"/>
      <c r="PAP764" s="726"/>
      <c r="PAQ764" s="726"/>
      <c r="PAR764" s="726"/>
      <c r="PAS764" s="726"/>
      <c r="PAT764" s="726"/>
      <c r="PAU764" s="726"/>
      <c r="PAV764" s="726"/>
      <c r="PAW764" s="726"/>
      <c r="PAX764" s="726"/>
      <c r="PAY764" s="726"/>
      <c r="PAZ764" s="726"/>
      <c r="PBA764" s="726"/>
      <c r="PBB764" s="726"/>
      <c r="PBC764" s="726"/>
      <c r="PBD764" s="726"/>
      <c r="PBE764" s="726"/>
      <c r="PBF764" s="726"/>
      <c r="PBG764" s="726"/>
      <c r="PBH764" s="726"/>
      <c r="PBI764" s="726"/>
      <c r="PBJ764" s="726"/>
      <c r="PBK764" s="726"/>
      <c r="PBL764" s="726"/>
      <c r="PBM764" s="726"/>
      <c r="PBN764" s="726"/>
      <c r="PBO764" s="726"/>
      <c r="PBP764" s="726"/>
      <c r="PBQ764" s="726"/>
      <c r="PBR764" s="726"/>
      <c r="PBS764" s="726"/>
      <c r="PBT764" s="726"/>
      <c r="PBU764" s="726"/>
      <c r="PBV764" s="726"/>
      <c r="PBW764" s="726"/>
      <c r="PBX764" s="726"/>
      <c r="PBY764" s="726"/>
      <c r="PBZ764" s="726"/>
      <c r="PCA764" s="726"/>
      <c r="PCB764" s="726"/>
      <c r="PCC764" s="726"/>
      <c r="PCD764" s="726"/>
      <c r="PCE764" s="726"/>
      <c r="PCF764" s="726"/>
      <c r="PCG764" s="726"/>
      <c r="PCH764" s="726"/>
      <c r="PCI764" s="726"/>
      <c r="PCJ764" s="726"/>
      <c r="PCK764" s="726"/>
      <c r="PCL764" s="726"/>
      <c r="PCM764" s="726"/>
      <c r="PCN764" s="726"/>
      <c r="PCO764" s="726"/>
      <c r="PCP764" s="726"/>
      <c r="PCQ764" s="726"/>
      <c r="PCR764" s="726"/>
      <c r="PCS764" s="726"/>
      <c r="PCT764" s="726"/>
      <c r="PCU764" s="726"/>
      <c r="PCV764" s="726"/>
      <c r="PCW764" s="726"/>
      <c r="PCX764" s="726"/>
      <c r="PCY764" s="726"/>
      <c r="PCZ764" s="726"/>
      <c r="PDA764" s="726"/>
      <c r="PDB764" s="726"/>
      <c r="PDC764" s="726"/>
      <c r="PDD764" s="726"/>
      <c r="PDE764" s="726"/>
      <c r="PDF764" s="726"/>
      <c r="PDG764" s="726"/>
      <c r="PDH764" s="726"/>
      <c r="PDI764" s="726"/>
      <c r="PDJ764" s="726"/>
      <c r="PDK764" s="726"/>
      <c r="PDL764" s="726"/>
      <c r="PDM764" s="726"/>
      <c r="PDN764" s="726"/>
      <c r="PDO764" s="726"/>
      <c r="PDP764" s="726"/>
      <c r="PDQ764" s="726"/>
      <c r="PDR764" s="726"/>
      <c r="PDS764" s="726"/>
      <c r="PDT764" s="726"/>
      <c r="PDU764" s="726"/>
      <c r="PDV764" s="726"/>
      <c r="PDW764" s="726"/>
      <c r="PDX764" s="726"/>
      <c r="PDY764" s="726"/>
      <c r="PDZ764" s="726"/>
      <c r="PEA764" s="726"/>
      <c r="PEB764" s="726"/>
      <c r="PEC764" s="726"/>
      <c r="PED764" s="726"/>
      <c r="PEE764" s="726"/>
      <c r="PEF764" s="726"/>
      <c r="PEG764" s="726"/>
      <c r="PEH764" s="726"/>
      <c r="PEI764" s="726"/>
      <c r="PEJ764" s="726"/>
      <c r="PEK764" s="726"/>
      <c r="PEL764" s="726"/>
      <c r="PEM764" s="726"/>
      <c r="PEN764" s="726"/>
      <c r="PEO764" s="726"/>
      <c r="PEP764" s="726"/>
      <c r="PEQ764" s="726"/>
      <c r="PER764" s="726"/>
      <c r="PES764" s="726"/>
      <c r="PET764" s="726"/>
      <c r="PEU764" s="726"/>
      <c r="PEV764" s="726"/>
      <c r="PEW764" s="726"/>
      <c r="PEX764" s="726"/>
      <c r="PEY764" s="726"/>
      <c r="PEZ764" s="726"/>
      <c r="PFA764" s="726"/>
      <c r="PFB764" s="726"/>
      <c r="PFC764" s="726"/>
      <c r="PFD764" s="726"/>
      <c r="PFE764" s="726"/>
      <c r="PFF764" s="726"/>
      <c r="PFG764" s="726"/>
      <c r="PFH764" s="726"/>
      <c r="PFI764" s="726"/>
      <c r="PFJ764" s="726"/>
      <c r="PFK764" s="726"/>
      <c r="PFL764" s="726"/>
      <c r="PFM764" s="726"/>
      <c r="PFN764" s="726"/>
      <c r="PFO764" s="726"/>
      <c r="PFP764" s="726"/>
      <c r="PFQ764" s="726"/>
      <c r="PFR764" s="726"/>
      <c r="PFS764" s="726"/>
      <c r="PFT764" s="726"/>
      <c r="PFU764" s="726"/>
      <c r="PFV764" s="726"/>
      <c r="PFW764" s="726"/>
      <c r="PFX764" s="726"/>
      <c r="PFY764" s="726"/>
      <c r="PFZ764" s="726"/>
      <c r="PGA764" s="726"/>
      <c r="PGB764" s="726"/>
      <c r="PGC764" s="726"/>
      <c r="PGD764" s="726"/>
      <c r="PGE764" s="726"/>
      <c r="PGF764" s="726"/>
      <c r="PGG764" s="726"/>
      <c r="PGH764" s="726"/>
      <c r="PGI764" s="726"/>
      <c r="PGJ764" s="726"/>
      <c r="PGK764" s="726"/>
      <c r="PGL764" s="726"/>
      <c r="PGM764" s="726"/>
      <c r="PGN764" s="726"/>
      <c r="PGO764" s="726"/>
      <c r="PGP764" s="726"/>
      <c r="PGQ764" s="726"/>
      <c r="PGR764" s="726"/>
      <c r="PGS764" s="726"/>
      <c r="PGT764" s="726"/>
      <c r="PGU764" s="726"/>
      <c r="PGV764" s="726"/>
      <c r="PGW764" s="726"/>
      <c r="PGX764" s="726"/>
      <c r="PGY764" s="726"/>
      <c r="PGZ764" s="726"/>
      <c r="PHA764" s="726"/>
      <c r="PHB764" s="726"/>
      <c r="PHC764" s="726"/>
      <c r="PHD764" s="726"/>
      <c r="PHE764" s="726"/>
      <c r="PHF764" s="726"/>
      <c r="PHG764" s="726"/>
      <c r="PHH764" s="726"/>
      <c r="PHI764" s="726"/>
      <c r="PHJ764" s="726"/>
      <c r="PHK764" s="726"/>
      <c r="PHL764" s="726"/>
      <c r="PHM764" s="726"/>
      <c r="PHN764" s="726"/>
      <c r="PHO764" s="726"/>
      <c r="PHP764" s="726"/>
      <c r="PHQ764" s="726"/>
      <c r="PHR764" s="726"/>
      <c r="PHS764" s="726"/>
      <c r="PHT764" s="726"/>
      <c r="PHU764" s="726"/>
      <c r="PHV764" s="726"/>
      <c r="PHW764" s="726"/>
      <c r="PHX764" s="726"/>
      <c r="PHY764" s="726"/>
      <c r="PHZ764" s="726"/>
      <c r="PIA764" s="726"/>
      <c r="PIB764" s="726"/>
      <c r="PIC764" s="726"/>
      <c r="PID764" s="726"/>
      <c r="PIE764" s="726"/>
      <c r="PIF764" s="726"/>
      <c r="PIG764" s="726"/>
      <c r="PIH764" s="726"/>
      <c r="PII764" s="726"/>
      <c r="PIJ764" s="726"/>
      <c r="PIK764" s="726"/>
      <c r="PIL764" s="726"/>
      <c r="PIM764" s="726"/>
      <c r="PIN764" s="726"/>
      <c r="PIO764" s="726"/>
      <c r="PIP764" s="726"/>
      <c r="PIQ764" s="726"/>
      <c r="PIR764" s="726"/>
      <c r="PIS764" s="726"/>
      <c r="PIT764" s="726"/>
      <c r="PIU764" s="726"/>
      <c r="PIV764" s="726"/>
      <c r="PIW764" s="726"/>
      <c r="PIX764" s="726"/>
      <c r="PIY764" s="726"/>
      <c r="PIZ764" s="726"/>
      <c r="PJA764" s="726"/>
      <c r="PJB764" s="726"/>
      <c r="PJC764" s="726"/>
      <c r="PJD764" s="726"/>
      <c r="PJE764" s="726"/>
      <c r="PJF764" s="726"/>
      <c r="PJG764" s="726"/>
      <c r="PJH764" s="726"/>
      <c r="PJI764" s="726"/>
      <c r="PJJ764" s="726"/>
      <c r="PJK764" s="726"/>
      <c r="PJL764" s="726"/>
      <c r="PJM764" s="726"/>
      <c r="PJN764" s="726"/>
      <c r="PJO764" s="726"/>
      <c r="PJP764" s="726"/>
      <c r="PJQ764" s="726"/>
      <c r="PJR764" s="726"/>
      <c r="PJS764" s="726"/>
      <c r="PJT764" s="726"/>
      <c r="PJU764" s="726"/>
      <c r="PJV764" s="726"/>
      <c r="PJW764" s="726"/>
      <c r="PJX764" s="726"/>
      <c r="PJY764" s="726"/>
      <c r="PJZ764" s="726"/>
      <c r="PKA764" s="726"/>
      <c r="PKB764" s="726"/>
      <c r="PKC764" s="726"/>
      <c r="PKD764" s="726"/>
      <c r="PKE764" s="726"/>
      <c r="PKF764" s="726"/>
      <c r="PKG764" s="726"/>
      <c r="PKH764" s="726"/>
      <c r="PKI764" s="726"/>
      <c r="PKJ764" s="726"/>
      <c r="PKK764" s="726"/>
      <c r="PKL764" s="726"/>
      <c r="PKM764" s="726"/>
      <c r="PKN764" s="726"/>
      <c r="PKO764" s="726"/>
      <c r="PKP764" s="726"/>
      <c r="PKQ764" s="726"/>
      <c r="PKR764" s="726"/>
      <c r="PKS764" s="726"/>
      <c r="PKT764" s="726"/>
      <c r="PKU764" s="726"/>
      <c r="PKV764" s="726"/>
      <c r="PKW764" s="726"/>
      <c r="PKX764" s="726"/>
      <c r="PKY764" s="726"/>
      <c r="PKZ764" s="726"/>
      <c r="PLA764" s="726"/>
      <c r="PLB764" s="726"/>
      <c r="PLC764" s="726"/>
      <c r="PLD764" s="726"/>
      <c r="PLE764" s="726"/>
      <c r="PLF764" s="726"/>
      <c r="PLG764" s="726"/>
      <c r="PLH764" s="726"/>
      <c r="PLI764" s="726"/>
      <c r="PLJ764" s="726"/>
      <c r="PLK764" s="726"/>
      <c r="PLL764" s="726"/>
      <c r="PLM764" s="726"/>
      <c r="PLN764" s="726"/>
      <c r="PLO764" s="726"/>
      <c r="PLP764" s="726"/>
      <c r="PLQ764" s="726"/>
      <c r="PLR764" s="726"/>
      <c r="PLS764" s="726"/>
      <c r="PLT764" s="726"/>
      <c r="PLU764" s="726"/>
      <c r="PLV764" s="726"/>
      <c r="PLW764" s="726"/>
      <c r="PLX764" s="726"/>
      <c r="PLY764" s="726"/>
      <c r="PLZ764" s="726"/>
      <c r="PMA764" s="726"/>
      <c r="PMB764" s="726"/>
      <c r="PMC764" s="726"/>
      <c r="PMD764" s="726"/>
      <c r="PME764" s="726"/>
      <c r="PMF764" s="726"/>
      <c r="PMG764" s="726"/>
      <c r="PMH764" s="726"/>
      <c r="PMI764" s="726"/>
      <c r="PMJ764" s="726"/>
      <c r="PMK764" s="726"/>
      <c r="PML764" s="726"/>
      <c r="PMM764" s="726"/>
      <c r="PMN764" s="726"/>
      <c r="PMO764" s="726"/>
      <c r="PMP764" s="726"/>
      <c r="PMQ764" s="726"/>
      <c r="PMR764" s="726"/>
      <c r="PMS764" s="726"/>
      <c r="PMT764" s="726"/>
      <c r="PMU764" s="726"/>
      <c r="PMV764" s="726"/>
      <c r="PMW764" s="726"/>
      <c r="PMX764" s="726"/>
      <c r="PMY764" s="726"/>
      <c r="PMZ764" s="726"/>
      <c r="PNA764" s="726"/>
      <c r="PNB764" s="726"/>
      <c r="PNC764" s="726"/>
      <c r="PND764" s="726"/>
      <c r="PNE764" s="726"/>
      <c r="PNF764" s="726"/>
      <c r="PNG764" s="726"/>
      <c r="PNH764" s="726"/>
      <c r="PNI764" s="726"/>
      <c r="PNJ764" s="726"/>
      <c r="PNK764" s="726"/>
      <c r="PNL764" s="726"/>
      <c r="PNM764" s="726"/>
      <c r="PNN764" s="726"/>
      <c r="PNO764" s="726"/>
      <c r="PNP764" s="726"/>
      <c r="PNQ764" s="726"/>
      <c r="PNR764" s="726"/>
      <c r="PNS764" s="726"/>
      <c r="PNT764" s="726"/>
      <c r="PNU764" s="726"/>
      <c r="PNV764" s="726"/>
      <c r="PNW764" s="726"/>
      <c r="PNX764" s="726"/>
      <c r="PNY764" s="726"/>
      <c r="PNZ764" s="726"/>
      <c r="POA764" s="726"/>
      <c r="POB764" s="726"/>
      <c r="POC764" s="726"/>
      <c r="POD764" s="726"/>
      <c r="POE764" s="726"/>
      <c r="POF764" s="726"/>
      <c r="POG764" s="726"/>
      <c r="POH764" s="726"/>
      <c r="POI764" s="726"/>
      <c r="POJ764" s="726"/>
      <c r="POK764" s="726"/>
      <c r="POL764" s="726"/>
      <c r="POM764" s="726"/>
      <c r="PON764" s="726"/>
      <c r="POO764" s="726"/>
      <c r="POP764" s="726"/>
      <c r="POQ764" s="726"/>
      <c r="POR764" s="726"/>
      <c r="POS764" s="726"/>
      <c r="POT764" s="726"/>
      <c r="POU764" s="726"/>
      <c r="POV764" s="726"/>
      <c r="POW764" s="726"/>
      <c r="POX764" s="726"/>
      <c r="POY764" s="726"/>
      <c r="POZ764" s="726"/>
      <c r="PPA764" s="726"/>
      <c r="PPB764" s="726"/>
      <c r="PPC764" s="726"/>
      <c r="PPD764" s="726"/>
      <c r="PPE764" s="726"/>
      <c r="PPF764" s="726"/>
      <c r="PPG764" s="726"/>
      <c r="PPH764" s="726"/>
      <c r="PPI764" s="726"/>
      <c r="PPJ764" s="726"/>
      <c r="PPK764" s="726"/>
      <c r="PPL764" s="726"/>
      <c r="PPM764" s="726"/>
      <c r="PPN764" s="726"/>
      <c r="PPO764" s="726"/>
      <c r="PPP764" s="726"/>
      <c r="PPQ764" s="726"/>
      <c r="PPR764" s="726"/>
      <c r="PPS764" s="726"/>
      <c r="PPT764" s="726"/>
      <c r="PPU764" s="726"/>
      <c r="PPV764" s="726"/>
      <c r="PPW764" s="726"/>
      <c r="PPX764" s="726"/>
      <c r="PPY764" s="726"/>
      <c r="PPZ764" s="726"/>
      <c r="PQA764" s="726"/>
      <c r="PQB764" s="726"/>
      <c r="PQC764" s="726"/>
      <c r="PQD764" s="726"/>
      <c r="PQE764" s="726"/>
      <c r="PQF764" s="726"/>
      <c r="PQG764" s="726"/>
      <c r="PQH764" s="726"/>
      <c r="PQI764" s="726"/>
      <c r="PQJ764" s="726"/>
      <c r="PQK764" s="726"/>
      <c r="PQL764" s="726"/>
      <c r="PQM764" s="726"/>
      <c r="PQN764" s="726"/>
      <c r="PQO764" s="726"/>
      <c r="PQP764" s="726"/>
      <c r="PQQ764" s="726"/>
      <c r="PQR764" s="726"/>
      <c r="PQS764" s="726"/>
      <c r="PQT764" s="726"/>
      <c r="PQU764" s="726"/>
      <c r="PQV764" s="726"/>
      <c r="PQW764" s="726"/>
      <c r="PQX764" s="726"/>
      <c r="PQY764" s="726"/>
      <c r="PQZ764" s="726"/>
      <c r="PRA764" s="726"/>
      <c r="PRB764" s="726"/>
      <c r="PRC764" s="726"/>
      <c r="PRD764" s="726"/>
      <c r="PRE764" s="726"/>
      <c r="PRF764" s="726"/>
      <c r="PRG764" s="726"/>
      <c r="PRH764" s="726"/>
      <c r="PRI764" s="726"/>
      <c r="PRJ764" s="726"/>
      <c r="PRK764" s="726"/>
      <c r="PRL764" s="726"/>
      <c r="PRM764" s="726"/>
      <c r="PRN764" s="726"/>
      <c r="PRO764" s="726"/>
      <c r="PRP764" s="726"/>
      <c r="PRQ764" s="726"/>
      <c r="PRR764" s="726"/>
      <c r="PRS764" s="726"/>
      <c r="PRT764" s="726"/>
      <c r="PRU764" s="726"/>
      <c r="PRV764" s="726"/>
      <c r="PRW764" s="726"/>
      <c r="PRX764" s="726"/>
      <c r="PRY764" s="726"/>
      <c r="PRZ764" s="726"/>
      <c r="PSA764" s="726"/>
      <c r="PSB764" s="726"/>
      <c r="PSC764" s="726"/>
      <c r="PSD764" s="726"/>
      <c r="PSE764" s="726"/>
      <c r="PSF764" s="726"/>
      <c r="PSG764" s="726"/>
      <c r="PSH764" s="726"/>
      <c r="PSI764" s="726"/>
      <c r="PSJ764" s="726"/>
      <c r="PSK764" s="726"/>
      <c r="PSL764" s="726"/>
      <c r="PSM764" s="726"/>
      <c r="PSN764" s="726"/>
      <c r="PSO764" s="726"/>
      <c r="PSP764" s="726"/>
      <c r="PSQ764" s="726"/>
      <c r="PSR764" s="726"/>
      <c r="PSS764" s="726"/>
      <c r="PST764" s="726"/>
      <c r="PSU764" s="726"/>
      <c r="PSV764" s="726"/>
      <c r="PSW764" s="726"/>
      <c r="PSX764" s="726"/>
      <c r="PSY764" s="726"/>
      <c r="PSZ764" s="726"/>
      <c r="PTA764" s="726"/>
      <c r="PTB764" s="726"/>
      <c r="PTC764" s="726"/>
      <c r="PTD764" s="726"/>
      <c r="PTE764" s="726"/>
      <c r="PTF764" s="726"/>
      <c r="PTG764" s="726"/>
      <c r="PTH764" s="726"/>
      <c r="PTI764" s="726"/>
      <c r="PTJ764" s="726"/>
      <c r="PTK764" s="726"/>
      <c r="PTL764" s="726"/>
      <c r="PTM764" s="726"/>
      <c r="PTN764" s="726"/>
      <c r="PTO764" s="726"/>
      <c r="PTP764" s="726"/>
      <c r="PTQ764" s="726"/>
      <c r="PTR764" s="726"/>
      <c r="PTS764" s="726"/>
      <c r="PTT764" s="726"/>
      <c r="PTU764" s="726"/>
      <c r="PTV764" s="726"/>
      <c r="PTW764" s="726"/>
      <c r="PTX764" s="726"/>
      <c r="PTY764" s="726"/>
      <c r="PTZ764" s="726"/>
      <c r="PUA764" s="726"/>
      <c r="PUB764" s="726"/>
      <c r="PUC764" s="726"/>
      <c r="PUD764" s="726"/>
      <c r="PUE764" s="726"/>
      <c r="PUF764" s="726"/>
      <c r="PUG764" s="726"/>
      <c r="PUH764" s="726"/>
      <c r="PUI764" s="726"/>
      <c r="PUJ764" s="726"/>
      <c r="PUK764" s="726"/>
      <c r="PUL764" s="726"/>
      <c r="PUM764" s="726"/>
      <c r="PUN764" s="726"/>
      <c r="PUO764" s="726"/>
      <c r="PUP764" s="726"/>
      <c r="PUQ764" s="726"/>
      <c r="PUR764" s="726"/>
      <c r="PUS764" s="726"/>
      <c r="PUT764" s="726"/>
      <c r="PUU764" s="726"/>
      <c r="PUV764" s="726"/>
      <c r="PUW764" s="726"/>
      <c r="PUX764" s="726"/>
      <c r="PUY764" s="726"/>
      <c r="PUZ764" s="726"/>
      <c r="PVA764" s="726"/>
      <c r="PVB764" s="726"/>
      <c r="PVC764" s="726"/>
      <c r="PVD764" s="726"/>
      <c r="PVE764" s="726"/>
      <c r="PVF764" s="726"/>
      <c r="PVG764" s="726"/>
      <c r="PVH764" s="726"/>
      <c r="PVI764" s="726"/>
      <c r="PVJ764" s="726"/>
      <c r="PVK764" s="726"/>
      <c r="PVL764" s="726"/>
      <c r="PVM764" s="726"/>
      <c r="PVN764" s="726"/>
      <c r="PVO764" s="726"/>
      <c r="PVP764" s="726"/>
      <c r="PVQ764" s="726"/>
      <c r="PVR764" s="726"/>
      <c r="PVS764" s="726"/>
      <c r="PVT764" s="726"/>
      <c r="PVU764" s="726"/>
      <c r="PVV764" s="726"/>
      <c r="PVW764" s="726"/>
      <c r="PVX764" s="726"/>
      <c r="PVY764" s="726"/>
      <c r="PVZ764" s="726"/>
      <c r="PWA764" s="726"/>
      <c r="PWB764" s="726"/>
      <c r="PWC764" s="726"/>
      <c r="PWD764" s="726"/>
      <c r="PWE764" s="726"/>
      <c r="PWF764" s="726"/>
      <c r="PWG764" s="726"/>
      <c r="PWH764" s="726"/>
      <c r="PWI764" s="726"/>
      <c r="PWJ764" s="726"/>
      <c r="PWK764" s="726"/>
      <c r="PWL764" s="726"/>
      <c r="PWM764" s="726"/>
      <c r="PWN764" s="726"/>
      <c r="PWO764" s="726"/>
      <c r="PWP764" s="726"/>
      <c r="PWQ764" s="726"/>
      <c r="PWR764" s="726"/>
      <c r="PWS764" s="726"/>
      <c r="PWT764" s="726"/>
      <c r="PWU764" s="726"/>
      <c r="PWV764" s="726"/>
      <c r="PWW764" s="726"/>
      <c r="PWX764" s="726"/>
      <c r="PWY764" s="726"/>
      <c r="PWZ764" s="726"/>
      <c r="PXA764" s="726"/>
      <c r="PXB764" s="726"/>
      <c r="PXC764" s="726"/>
      <c r="PXD764" s="726"/>
      <c r="PXE764" s="726"/>
      <c r="PXF764" s="726"/>
      <c r="PXG764" s="726"/>
      <c r="PXH764" s="726"/>
      <c r="PXI764" s="726"/>
      <c r="PXJ764" s="726"/>
      <c r="PXK764" s="726"/>
      <c r="PXL764" s="726"/>
      <c r="PXM764" s="726"/>
      <c r="PXN764" s="726"/>
      <c r="PXO764" s="726"/>
      <c r="PXP764" s="726"/>
      <c r="PXQ764" s="726"/>
      <c r="PXR764" s="726"/>
      <c r="PXS764" s="726"/>
      <c r="PXT764" s="726"/>
      <c r="PXU764" s="726"/>
      <c r="PXV764" s="726"/>
      <c r="PXW764" s="726"/>
      <c r="PXX764" s="726"/>
      <c r="PXY764" s="726"/>
      <c r="PXZ764" s="726"/>
      <c r="PYA764" s="726"/>
      <c r="PYB764" s="726"/>
      <c r="PYC764" s="726"/>
      <c r="PYD764" s="726"/>
      <c r="PYE764" s="726"/>
      <c r="PYF764" s="726"/>
      <c r="PYG764" s="726"/>
      <c r="PYH764" s="726"/>
      <c r="PYI764" s="726"/>
      <c r="PYJ764" s="726"/>
      <c r="PYK764" s="726"/>
      <c r="PYL764" s="726"/>
      <c r="PYM764" s="726"/>
      <c r="PYN764" s="726"/>
      <c r="PYO764" s="726"/>
      <c r="PYP764" s="726"/>
      <c r="PYQ764" s="726"/>
      <c r="PYR764" s="726"/>
      <c r="PYS764" s="726"/>
      <c r="PYT764" s="726"/>
      <c r="PYU764" s="726"/>
      <c r="PYV764" s="726"/>
      <c r="PYW764" s="726"/>
      <c r="PYX764" s="726"/>
      <c r="PYY764" s="726"/>
      <c r="PYZ764" s="726"/>
      <c r="PZA764" s="726"/>
      <c r="PZB764" s="726"/>
      <c r="PZC764" s="726"/>
      <c r="PZD764" s="726"/>
      <c r="PZE764" s="726"/>
      <c r="PZF764" s="726"/>
      <c r="PZG764" s="726"/>
      <c r="PZH764" s="726"/>
      <c r="PZI764" s="726"/>
      <c r="PZJ764" s="726"/>
      <c r="PZK764" s="726"/>
      <c r="PZL764" s="726"/>
      <c r="PZM764" s="726"/>
      <c r="PZN764" s="726"/>
      <c r="PZO764" s="726"/>
      <c r="PZP764" s="726"/>
      <c r="PZQ764" s="726"/>
      <c r="PZR764" s="726"/>
      <c r="PZS764" s="726"/>
      <c r="PZT764" s="726"/>
      <c r="PZU764" s="726"/>
      <c r="PZV764" s="726"/>
      <c r="PZW764" s="726"/>
      <c r="PZX764" s="726"/>
      <c r="PZY764" s="726"/>
      <c r="PZZ764" s="726"/>
      <c r="QAA764" s="726"/>
      <c r="QAB764" s="726"/>
      <c r="QAC764" s="726"/>
      <c r="QAD764" s="726"/>
      <c r="QAE764" s="726"/>
      <c r="QAF764" s="726"/>
      <c r="QAG764" s="726"/>
      <c r="QAH764" s="726"/>
      <c r="QAI764" s="726"/>
      <c r="QAJ764" s="726"/>
      <c r="QAK764" s="726"/>
      <c r="QAL764" s="726"/>
      <c r="QAM764" s="726"/>
      <c r="QAN764" s="726"/>
      <c r="QAO764" s="726"/>
      <c r="QAP764" s="726"/>
      <c r="QAQ764" s="726"/>
      <c r="QAR764" s="726"/>
      <c r="QAS764" s="726"/>
      <c r="QAT764" s="726"/>
      <c r="QAU764" s="726"/>
      <c r="QAV764" s="726"/>
      <c r="QAW764" s="726"/>
      <c r="QAX764" s="726"/>
      <c r="QAY764" s="726"/>
      <c r="QAZ764" s="726"/>
      <c r="QBA764" s="726"/>
      <c r="QBB764" s="726"/>
      <c r="QBC764" s="726"/>
      <c r="QBD764" s="726"/>
      <c r="QBE764" s="726"/>
      <c r="QBF764" s="726"/>
      <c r="QBG764" s="726"/>
      <c r="QBH764" s="726"/>
      <c r="QBI764" s="726"/>
      <c r="QBJ764" s="726"/>
      <c r="QBK764" s="726"/>
      <c r="QBL764" s="726"/>
      <c r="QBM764" s="726"/>
      <c r="QBN764" s="726"/>
      <c r="QBO764" s="726"/>
      <c r="QBP764" s="726"/>
      <c r="QBQ764" s="726"/>
      <c r="QBR764" s="726"/>
      <c r="QBS764" s="726"/>
      <c r="QBT764" s="726"/>
      <c r="QBU764" s="726"/>
      <c r="QBV764" s="726"/>
      <c r="QBW764" s="726"/>
      <c r="QBX764" s="726"/>
      <c r="QBY764" s="726"/>
      <c r="QBZ764" s="726"/>
      <c r="QCA764" s="726"/>
      <c r="QCB764" s="726"/>
      <c r="QCC764" s="726"/>
      <c r="QCD764" s="726"/>
      <c r="QCE764" s="726"/>
      <c r="QCF764" s="726"/>
      <c r="QCG764" s="726"/>
      <c r="QCH764" s="726"/>
      <c r="QCI764" s="726"/>
      <c r="QCJ764" s="726"/>
      <c r="QCK764" s="726"/>
      <c r="QCL764" s="726"/>
      <c r="QCM764" s="726"/>
      <c r="QCN764" s="726"/>
      <c r="QCO764" s="726"/>
      <c r="QCP764" s="726"/>
      <c r="QCQ764" s="726"/>
      <c r="QCR764" s="726"/>
      <c r="QCS764" s="726"/>
      <c r="QCT764" s="726"/>
      <c r="QCU764" s="726"/>
      <c r="QCV764" s="726"/>
      <c r="QCW764" s="726"/>
      <c r="QCX764" s="726"/>
      <c r="QCY764" s="726"/>
      <c r="QCZ764" s="726"/>
      <c r="QDA764" s="726"/>
      <c r="QDB764" s="726"/>
      <c r="QDC764" s="726"/>
      <c r="QDD764" s="726"/>
      <c r="QDE764" s="726"/>
      <c r="QDF764" s="726"/>
      <c r="QDG764" s="726"/>
      <c r="QDH764" s="726"/>
      <c r="QDI764" s="726"/>
      <c r="QDJ764" s="726"/>
      <c r="QDK764" s="726"/>
      <c r="QDL764" s="726"/>
      <c r="QDM764" s="726"/>
      <c r="QDN764" s="726"/>
      <c r="QDO764" s="726"/>
      <c r="QDP764" s="726"/>
      <c r="QDQ764" s="726"/>
      <c r="QDR764" s="726"/>
      <c r="QDS764" s="726"/>
      <c r="QDT764" s="726"/>
      <c r="QDU764" s="726"/>
      <c r="QDV764" s="726"/>
      <c r="QDW764" s="726"/>
      <c r="QDX764" s="726"/>
      <c r="QDY764" s="726"/>
      <c r="QDZ764" s="726"/>
      <c r="QEA764" s="726"/>
      <c r="QEB764" s="726"/>
      <c r="QEC764" s="726"/>
      <c r="QED764" s="726"/>
      <c r="QEE764" s="726"/>
      <c r="QEF764" s="726"/>
      <c r="QEG764" s="726"/>
      <c r="QEH764" s="726"/>
      <c r="QEI764" s="726"/>
      <c r="QEJ764" s="726"/>
      <c r="QEK764" s="726"/>
      <c r="QEL764" s="726"/>
      <c r="QEM764" s="726"/>
      <c r="QEN764" s="726"/>
      <c r="QEO764" s="726"/>
      <c r="QEP764" s="726"/>
      <c r="QEQ764" s="726"/>
      <c r="QER764" s="726"/>
      <c r="QES764" s="726"/>
      <c r="QET764" s="726"/>
      <c r="QEU764" s="726"/>
      <c r="QEV764" s="726"/>
      <c r="QEW764" s="726"/>
      <c r="QEX764" s="726"/>
      <c r="QEY764" s="726"/>
      <c r="QEZ764" s="726"/>
      <c r="QFA764" s="726"/>
      <c r="QFB764" s="726"/>
      <c r="QFC764" s="726"/>
      <c r="QFD764" s="726"/>
      <c r="QFE764" s="726"/>
      <c r="QFF764" s="726"/>
      <c r="QFG764" s="726"/>
      <c r="QFH764" s="726"/>
      <c r="QFI764" s="726"/>
      <c r="QFJ764" s="726"/>
      <c r="QFK764" s="726"/>
      <c r="QFL764" s="726"/>
      <c r="QFM764" s="726"/>
      <c r="QFN764" s="726"/>
      <c r="QFO764" s="726"/>
      <c r="QFP764" s="726"/>
      <c r="QFQ764" s="726"/>
      <c r="QFR764" s="726"/>
      <c r="QFS764" s="726"/>
      <c r="QFT764" s="726"/>
      <c r="QFU764" s="726"/>
      <c r="QFV764" s="726"/>
      <c r="QFW764" s="726"/>
      <c r="QFX764" s="726"/>
      <c r="QFY764" s="726"/>
      <c r="QFZ764" s="726"/>
      <c r="QGA764" s="726"/>
      <c r="QGB764" s="726"/>
      <c r="QGC764" s="726"/>
      <c r="QGD764" s="726"/>
      <c r="QGE764" s="726"/>
      <c r="QGF764" s="726"/>
      <c r="QGG764" s="726"/>
      <c r="QGH764" s="726"/>
      <c r="QGI764" s="726"/>
      <c r="QGJ764" s="726"/>
      <c r="QGK764" s="726"/>
      <c r="QGL764" s="726"/>
      <c r="QGM764" s="726"/>
      <c r="QGN764" s="726"/>
      <c r="QGO764" s="726"/>
      <c r="QGP764" s="726"/>
      <c r="QGQ764" s="726"/>
      <c r="QGR764" s="726"/>
      <c r="QGS764" s="726"/>
      <c r="QGT764" s="726"/>
      <c r="QGU764" s="726"/>
      <c r="QGV764" s="726"/>
      <c r="QGW764" s="726"/>
      <c r="QGX764" s="726"/>
      <c r="QGY764" s="726"/>
      <c r="QGZ764" s="726"/>
      <c r="QHA764" s="726"/>
      <c r="QHB764" s="726"/>
      <c r="QHC764" s="726"/>
      <c r="QHD764" s="726"/>
      <c r="QHE764" s="726"/>
      <c r="QHF764" s="726"/>
      <c r="QHG764" s="726"/>
      <c r="QHH764" s="726"/>
      <c r="QHI764" s="726"/>
      <c r="QHJ764" s="726"/>
      <c r="QHK764" s="726"/>
      <c r="QHL764" s="726"/>
      <c r="QHM764" s="726"/>
      <c r="QHN764" s="726"/>
      <c r="QHO764" s="726"/>
      <c r="QHP764" s="726"/>
      <c r="QHQ764" s="726"/>
      <c r="QHR764" s="726"/>
      <c r="QHS764" s="726"/>
      <c r="QHT764" s="726"/>
      <c r="QHU764" s="726"/>
      <c r="QHV764" s="726"/>
      <c r="QHW764" s="726"/>
      <c r="QHX764" s="726"/>
      <c r="QHY764" s="726"/>
      <c r="QHZ764" s="726"/>
      <c r="QIA764" s="726"/>
      <c r="QIB764" s="726"/>
      <c r="QIC764" s="726"/>
      <c r="QID764" s="726"/>
      <c r="QIE764" s="726"/>
      <c r="QIF764" s="726"/>
      <c r="QIG764" s="726"/>
      <c r="QIH764" s="726"/>
      <c r="QII764" s="726"/>
      <c r="QIJ764" s="726"/>
      <c r="QIK764" s="726"/>
      <c r="QIL764" s="726"/>
      <c r="QIM764" s="726"/>
      <c r="QIN764" s="726"/>
      <c r="QIO764" s="726"/>
      <c r="QIP764" s="726"/>
      <c r="QIQ764" s="726"/>
      <c r="QIR764" s="726"/>
      <c r="QIS764" s="726"/>
      <c r="QIT764" s="726"/>
      <c r="QIU764" s="726"/>
      <c r="QIV764" s="726"/>
      <c r="QIW764" s="726"/>
      <c r="QIX764" s="726"/>
      <c r="QIY764" s="726"/>
      <c r="QIZ764" s="726"/>
      <c r="QJA764" s="726"/>
      <c r="QJB764" s="726"/>
      <c r="QJC764" s="726"/>
      <c r="QJD764" s="726"/>
      <c r="QJE764" s="726"/>
      <c r="QJF764" s="726"/>
      <c r="QJG764" s="726"/>
      <c r="QJH764" s="726"/>
      <c r="QJI764" s="726"/>
      <c r="QJJ764" s="726"/>
      <c r="QJK764" s="726"/>
      <c r="QJL764" s="726"/>
      <c r="QJM764" s="726"/>
      <c r="QJN764" s="726"/>
      <c r="QJO764" s="726"/>
      <c r="QJP764" s="726"/>
      <c r="QJQ764" s="726"/>
      <c r="QJR764" s="726"/>
      <c r="QJS764" s="726"/>
      <c r="QJT764" s="726"/>
      <c r="QJU764" s="726"/>
      <c r="QJV764" s="726"/>
      <c r="QJW764" s="726"/>
      <c r="QJX764" s="726"/>
      <c r="QJY764" s="726"/>
      <c r="QJZ764" s="726"/>
      <c r="QKA764" s="726"/>
      <c r="QKB764" s="726"/>
      <c r="QKC764" s="726"/>
      <c r="QKD764" s="726"/>
      <c r="QKE764" s="726"/>
      <c r="QKF764" s="726"/>
      <c r="QKG764" s="726"/>
      <c r="QKH764" s="726"/>
      <c r="QKI764" s="726"/>
      <c r="QKJ764" s="726"/>
      <c r="QKK764" s="726"/>
      <c r="QKL764" s="726"/>
      <c r="QKM764" s="726"/>
      <c r="QKN764" s="726"/>
      <c r="QKO764" s="726"/>
      <c r="QKP764" s="726"/>
      <c r="QKQ764" s="726"/>
      <c r="QKR764" s="726"/>
      <c r="QKS764" s="726"/>
      <c r="QKT764" s="726"/>
      <c r="QKU764" s="726"/>
      <c r="QKV764" s="726"/>
      <c r="QKW764" s="726"/>
      <c r="QKX764" s="726"/>
      <c r="QKY764" s="726"/>
      <c r="QKZ764" s="726"/>
      <c r="QLA764" s="726"/>
      <c r="QLB764" s="726"/>
      <c r="QLC764" s="726"/>
      <c r="QLD764" s="726"/>
      <c r="QLE764" s="726"/>
      <c r="QLF764" s="726"/>
      <c r="QLG764" s="726"/>
      <c r="QLH764" s="726"/>
      <c r="QLI764" s="726"/>
      <c r="QLJ764" s="726"/>
      <c r="QLK764" s="726"/>
      <c r="QLL764" s="726"/>
      <c r="QLM764" s="726"/>
      <c r="QLN764" s="726"/>
      <c r="QLO764" s="726"/>
      <c r="QLP764" s="726"/>
      <c r="QLQ764" s="726"/>
      <c r="QLR764" s="726"/>
      <c r="QLS764" s="726"/>
      <c r="QLT764" s="726"/>
      <c r="QLU764" s="726"/>
      <c r="QLV764" s="726"/>
      <c r="QLW764" s="726"/>
      <c r="QLX764" s="726"/>
      <c r="QLY764" s="726"/>
      <c r="QLZ764" s="726"/>
      <c r="QMA764" s="726"/>
      <c r="QMB764" s="726"/>
      <c r="QMC764" s="726"/>
      <c r="QMD764" s="726"/>
      <c r="QME764" s="726"/>
      <c r="QMF764" s="726"/>
      <c r="QMG764" s="726"/>
      <c r="QMH764" s="726"/>
      <c r="QMI764" s="726"/>
      <c r="QMJ764" s="726"/>
      <c r="QMK764" s="726"/>
      <c r="QML764" s="726"/>
      <c r="QMM764" s="726"/>
      <c r="QMN764" s="726"/>
      <c r="QMO764" s="726"/>
      <c r="QMP764" s="726"/>
      <c r="QMQ764" s="726"/>
      <c r="QMR764" s="726"/>
      <c r="QMS764" s="726"/>
      <c r="QMT764" s="726"/>
      <c r="QMU764" s="726"/>
      <c r="QMV764" s="726"/>
      <c r="QMW764" s="726"/>
      <c r="QMX764" s="726"/>
      <c r="QMY764" s="726"/>
      <c r="QMZ764" s="726"/>
      <c r="QNA764" s="726"/>
      <c r="QNB764" s="726"/>
      <c r="QNC764" s="726"/>
      <c r="QND764" s="726"/>
      <c r="QNE764" s="726"/>
      <c r="QNF764" s="726"/>
      <c r="QNG764" s="726"/>
      <c r="QNH764" s="726"/>
      <c r="QNI764" s="726"/>
      <c r="QNJ764" s="726"/>
      <c r="QNK764" s="726"/>
      <c r="QNL764" s="726"/>
      <c r="QNM764" s="726"/>
      <c r="QNN764" s="726"/>
      <c r="QNO764" s="726"/>
      <c r="QNP764" s="726"/>
      <c r="QNQ764" s="726"/>
      <c r="QNR764" s="726"/>
      <c r="QNS764" s="726"/>
      <c r="QNT764" s="726"/>
      <c r="QNU764" s="726"/>
      <c r="QNV764" s="726"/>
      <c r="QNW764" s="726"/>
      <c r="QNX764" s="726"/>
      <c r="QNY764" s="726"/>
      <c r="QNZ764" s="726"/>
      <c r="QOA764" s="726"/>
      <c r="QOB764" s="726"/>
      <c r="QOC764" s="726"/>
      <c r="QOD764" s="726"/>
      <c r="QOE764" s="726"/>
      <c r="QOF764" s="726"/>
      <c r="QOG764" s="726"/>
      <c r="QOH764" s="726"/>
      <c r="QOI764" s="726"/>
      <c r="QOJ764" s="726"/>
      <c r="QOK764" s="726"/>
      <c r="QOL764" s="726"/>
      <c r="QOM764" s="726"/>
      <c r="QON764" s="726"/>
      <c r="QOO764" s="726"/>
      <c r="QOP764" s="726"/>
      <c r="QOQ764" s="726"/>
      <c r="QOR764" s="726"/>
      <c r="QOS764" s="726"/>
      <c r="QOT764" s="726"/>
      <c r="QOU764" s="726"/>
      <c r="QOV764" s="726"/>
      <c r="QOW764" s="726"/>
      <c r="QOX764" s="726"/>
      <c r="QOY764" s="726"/>
      <c r="QOZ764" s="726"/>
      <c r="QPA764" s="726"/>
      <c r="QPB764" s="726"/>
      <c r="QPC764" s="726"/>
      <c r="QPD764" s="726"/>
      <c r="QPE764" s="726"/>
      <c r="QPF764" s="726"/>
      <c r="QPG764" s="726"/>
      <c r="QPH764" s="726"/>
      <c r="QPI764" s="726"/>
      <c r="QPJ764" s="726"/>
      <c r="QPK764" s="726"/>
      <c r="QPL764" s="726"/>
      <c r="QPM764" s="726"/>
      <c r="QPN764" s="726"/>
      <c r="QPO764" s="726"/>
      <c r="QPP764" s="726"/>
      <c r="QPQ764" s="726"/>
      <c r="QPR764" s="726"/>
      <c r="QPS764" s="726"/>
      <c r="QPT764" s="726"/>
      <c r="QPU764" s="726"/>
      <c r="QPV764" s="726"/>
      <c r="QPW764" s="726"/>
      <c r="QPX764" s="726"/>
      <c r="QPY764" s="726"/>
      <c r="QPZ764" s="726"/>
      <c r="QQA764" s="726"/>
      <c r="QQB764" s="726"/>
      <c r="QQC764" s="726"/>
      <c r="QQD764" s="726"/>
      <c r="QQE764" s="726"/>
      <c r="QQF764" s="726"/>
      <c r="QQG764" s="726"/>
      <c r="QQH764" s="726"/>
      <c r="QQI764" s="726"/>
      <c r="QQJ764" s="726"/>
      <c r="QQK764" s="726"/>
      <c r="QQL764" s="726"/>
      <c r="QQM764" s="726"/>
      <c r="QQN764" s="726"/>
      <c r="QQO764" s="726"/>
      <c r="QQP764" s="726"/>
      <c r="QQQ764" s="726"/>
      <c r="QQR764" s="726"/>
      <c r="QQS764" s="726"/>
      <c r="QQT764" s="726"/>
      <c r="QQU764" s="726"/>
      <c r="QQV764" s="726"/>
      <c r="QQW764" s="726"/>
      <c r="QQX764" s="726"/>
      <c r="QQY764" s="726"/>
      <c r="QQZ764" s="726"/>
      <c r="QRA764" s="726"/>
      <c r="QRB764" s="726"/>
      <c r="QRC764" s="726"/>
      <c r="QRD764" s="726"/>
      <c r="QRE764" s="726"/>
      <c r="QRF764" s="726"/>
      <c r="QRG764" s="726"/>
      <c r="QRH764" s="726"/>
      <c r="QRI764" s="726"/>
      <c r="QRJ764" s="726"/>
      <c r="QRK764" s="726"/>
      <c r="QRL764" s="726"/>
      <c r="QRM764" s="726"/>
      <c r="QRN764" s="726"/>
      <c r="QRO764" s="726"/>
      <c r="QRP764" s="726"/>
      <c r="QRQ764" s="726"/>
      <c r="QRR764" s="726"/>
      <c r="QRS764" s="726"/>
      <c r="QRT764" s="726"/>
      <c r="QRU764" s="726"/>
      <c r="QRV764" s="726"/>
      <c r="QRW764" s="726"/>
      <c r="QRX764" s="726"/>
      <c r="QRY764" s="726"/>
      <c r="QRZ764" s="726"/>
      <c r="QSA764" s="726"/>
      <c r="QSB764" s="726"/>
      <c r="QSC764" s="726"/>
      <c r="QSD764" s="726"/>
      <c r="QSE764" s="726"/>
      <c r="QSF764" s="726"/>
      <c r="QSG764" s="726"/>
      <c r="QSH764" s="726"/>
      <c r="QSI764" s="726"/>
      <c r="QSJ764" s="726"/>
      <c r="QSK764" s="726"/>
      <c r="QSL764" s="726"/>
      <c r="QSM764" s="726"/>
      <c r="QSN764" s="726"/>
      <c r="QSO764" s="726"/>
      <c r="QSP764" s="726"/>
      <c r="QSQ764" s="726"/>
      <c r="QSR764" s="726"/>
      <c r="QSS764" s="726"/>
      <c r="QST764" s="726"/>
      <c r="QSU764" s="726"/>
      <c r="QSV764" s="726"/>
      <c r="QSW764" s="726"/>
      <c r="QSX764" s="726"/>
      <c r="QSY764" s="726"/>
      <c r="QSZ764" s="726"/>
      <c r="QTA764" s="726"/>
      <c r="QTB764" s="726"/>
      <c r="QTC764" s="726"/>
      <c r="QTD764" s="726"/>
      <c r="QTE764" s="726"/>
      <c r="QTF764" s="726"/>
      <c r="QTG764" s="726"/>
      <c r="QTH764" s="726"/>
      <c r="QTI764" s="726"/>
      <c r="QTJ764" s="726"/>
      <c r="QTK764" s="726"/>
      <c r="QTL764" s="726"/>
      <c r="QTM764" s="726"/>
      <c r="QTN764" s="726"/>
      <c r="QTO764" s="726"/>
      <c r="QTP764" s="726"/>
      <c r="QTQ764" s="726"/>
      <c r="QTR764" s="726"/>
      <c r="QTS764" s="726"/>
      <c r="QTT764" s="726"/>
      <c r="QTU764" s="726"/>
      <c r="QTV764" s="726"/>
      <c r="QTW764" s="726"/>
      <c r="QTX764" s="726"/>
      <c r="QTY764" s="726"/>
      <c r="QTZ764" s="726"/>
      <c r="QUA764" s="726"/>
      <c r="QUB764" s="726"/>
      <c r="QUC764" s="726"/>
      <c r="QUD764" s="726"/>
      <c r="QUE764" s="726"/>
      <c r="QUF764" s="726"/>
      <c r="QUG764" s="726"/>
      <c r="QUH764" s="726"/>
      <c r="QUI764" s="726"/>
      <c r="QUJ764" s="726"/>
      <c r="QUK764" s="726"/>
      <c r="QUL764" s="726"/>
      <c r="QUM764" s="726"/>
      <c r="QUN764" s="726"/>
      <c r="QUO764" s="726"/>
      <c r="QUP764" s="726"/>
      <c r="QUQ764" s="726"/>
      <c r="QUR764" s="726"/>
      <c r="QUS764" s="726"/>
      <c r="QUT764" s="726"/>
      <c r="QUU764" s="726"/>
      <c r="QUV764" s="726"/>
      <c r="QUW764" s="726"/>
      <c r="QUX764" s="726"/>
      <c r="QUY764" s="726"/>
      <c r="QUZ764" s="726"/>
      <c r="QVA764" s="726"/>
      <c r="QVB764" s="726"/>
      <c r="QVC764" s="726"/>
      <c r="QVD764" s="726"/>
      <c r="QVE764" s="726"/>
      <c r="QVF764" s="726"/>
      <c r="QVG764" s="726"/>
      <c r="QVH764" s="726"/>
      <c r="QVI764" s="726"/>
      <c r="QVJ764" s="726"/>
      <c r="QVK764" s="726"/>
      <c r="QVL764" s="726"/>
      <c r="QVM764" s="726"/>
      <c r="QVN764" s="726"/>
      <c r="QVO764" s="726"/>
      <c r="QVP764" s="726"/>
      <c r="QVQ764" s="726"/>
      <c r="QVR764" s="726"/>
      <c r="QVS764" s="726"/>
      <c r="QVT764" s="726"/>
      <c r="QVU764" s="726"/>
      <c r="QVV764" s="726"/>
      <c r="QVW764" s="726"/>
      <c r="QVX764" s="726"/>
      <c r="QVY764" s="726"/>
      <c r="QVZ764" s="726"/>
      <c r="QWA764" s="726"/>
      <c r="QWB764" s="726"/>
      <c r="QWC764" s="726"/>
      <c r="QWD764" s="726"/>
      <c r="QWE764" s="726"/>
      <c r="QWF764" s="726"/>
      <c r="QWG764" s="726"/>
      <c r="QWH764" s="726"/>
      <c r="QWI764" s="726"/>
      <c r="QWJ764" s="726"/>
      <c r="QWK764" s="726"/>
      <c r="QWL764" s="726"/>
      <c r="QWM764" s="726"/>
      <c r="QWN764" s="726"/>
      <c r="QWO764" s="726"/>
      <c r="QWP764" s="726"/>
      <c r="QWQ764" s="726"/>
      <c r="QWR764" s="726"/>
      <c r="QWS764" s="726"/>
      <c r="QWT764" s="726"/>
      <c r="QWU764" s="726"/>
      <c r="QWV764" s="726"/>
      <c r="QWW764" s="726"/>
      <c r="QWX764" s="726"/>
      <c r="QWY764" s="726"/>
      <c r="QWZ764" s="726"/>
      <c r="QXA764" s="726"/>
      <c r="QXB764" s="726"/>
      <c r="QXC764" s="726"/>
      <c r="QXD764" s="726"/>
      <c r="QXE764" s="726"/>
      <c r="QXF764" s="726"/>
      <c r="QXG764" s="726"/>
      <c r="QXH764" s="726"/>
      <c r="QXI764" s="726"/>
      <c r="QXJ764" s="726"/>
      <c r="QXK764" s="726"/>
      <c r="QXL764" s="726"/>
      <c r="QXM764" s="726"/>
      <c r="QXN764" s="726"/>
      <c r="QXO764" s="726"/>
      <c r="QXP764" s="726"/>
      <c r="QXQ764" s="726"/>
      <c r="QXR764" s="726"/>
      <c r="QXS764" s="726"/>
      <c r="QXT764" s="726"/>
      <c r="QXU764" s="726"/>
      <c r="QXV764" s="726"/>
      <c r="QXW764" s="726"/>
      <c r="QXX764" s="726"/>
      <c r="QXY764" s="726"/>
      <c r="QXZ764" s="726"/>
      <c r="QYA764" s="726"/>
      <c r="QYB764" s="726"/>
      <c r="QYC764" s="726"/>
      <c r="QYD764" s="726"/>
      <c r="QYE764" s="726"/>
      <c r="QYF764" s="726"/>
      <c r="QYG764" s="726"/>
      <c r="QYH764" s="726"/>
      <c r="QYI764" s="726"/>
      <c r="QYJ764" s="726"/>
      <c r="QYK764" s="726"/>
      <c r="QYL764" s="726"/>
      <c r="QYM764" s="726"/>
      <c r="QYN764" s="726"/>
      <c r="QYO764" s="726"/>
      <c r="QYP764" s="726"/>
      <c r="QYQ764" s="726"/>
      <c r="QYR764" s="726"/>
      <c r="QYS764" s="726"/>
      <c r="QYT764" s="726"/>
      <c r="QYU764" s="726"/>
      <c r="QYV764" s="726"/>
      <c r="QYW764" s="726"/>
      <c r="QYX764" s="726"/>
      <c r="QYY764" s="726"/>
      <c r="QYZ764" s="726"/>
      <c r="QZA764" s="726"/>
      <c r="QZB764" s="726"/>
      <c r="QZC764" s="726"/>
      <c r="QZD764" s="726"/>
      <c r="QZE764" s="726"/>
      <c r="QZF764" s="726"/>
      <c r="QZG764" s="726"/>
      <c r="QZH764" s="726"/>
      <c r="QZI764" s="726"/>
      <c r="QZJ764" s="726"/>
      <c r="QZK764" s="726"/>
      <c r="QZL764" s="726"/>
      <c r="QZM764" s="726"/>
      <c r="QZN764" s="726"/>
      <c r="QZO764" s="726"/>
      <c r="QZP764" s="726"/>
      <c r="QZQ764" s="726"/>
      <c r="QZR764" s="726"/>
      <c r="QZS764" s="726"/>
      <c r="QZT764" s="726"/>
      <c r="QZU764" s="726"/>
      <c r="QZV764" s="726"/>
      <c r="QZW764" s="726"/>
      <c r="QZX764" s="726"/>
      <c r="QZY764" s="726"/>
      <c r="QZZ764" s="726"/>
      <c r="RAA764" s="726"/>
      <c r="RAB764" s="726"/>
      <c r="RAC764" s="726"/>
      <c r="RAD764" s="726"/>
      <c r="RAE764" s="726"/>
      <c r="RAF764" s="726"/>
      <c r="RAG764" s="726"/>
      <c r="RAH764" s="726"/>
      <c r="RAI764" s="726"/>
      <c r="RAJ764" s="726"/>
      <c r="RAK764" s="726"/>
      <c r="RAL764" s="726"/>
      <c r="RAM764" s="726"/>
      <c r="RAN764" s="726"/>
      <c r="RAO764" s="726"/>
      <c r="RAP764" s="726"/>
      <c r="RAQ764" s="726"/>
      <c r="RAR764" s="726"/>
      <c r="RAS764" s="726"/>
      <c r="RAT764" s="726"/>
      <c r="RAU764" s="726"/>
      <c r="RAV764" s="726"/>
      <c r="RAW764" s="726"/>
      <c r="RAX764" s="726"/>
      <c r="RAY764" s="726"/>
      <c r="RAZ764" s="726"/>
      <c r="RBA764" s="726"/>
      <c r="RBB764" s="726"/>
      <c r="RBC764" s="726"/>
      <c r="RBD764" s="726"/>
      <c r="RBE764" s="726"/>
      <c r="RBF764" s="726"/>
      <c r="RBG764" s="726"/>
      <c r="RBH764" s="726"/>
      <c r="RBI764" s="726"/>
      <c r="RBJ764" s="726"/>
      <c r="RBK764" s="726"/>
      <c r="RBL764" s="726"/>
      <c r="RBM764" s="726"/>
      <c r="RBN764" s="726"/>
      <c r="RBO764" s="726"/>
      <c r="RBP764" s="726"/>
      <c r="RBQ764" s="726"/>
      <c r="RBR764" s="726"/>
      <c r="RBS764" s="726"/>
      <c r="RBT764" s="726"/>
      <c r="RBU764" s="726"/>
      <c r="RBV764" s="726"/>
      <c r="RBW764" s="726"/>
      <c r="RBX764" s="726"/>
      <c r="RBY764" s="726"/>
      <c r="RBZ764" s="726"/>
      <c r="RCA764" s="726"/>
      <c r="RCB764" s="726"/>
      <c r="RCC764" s="726"/>
      <c r="RCD764" s="726"/>
      <c r="RCE764" s="726"/>
      <c r="RCF764" s="726"/>
      <c r="RCG764" s="726"/>
      <c r="RCH764" s="726"/>
      <c r="RCI764" s="726"/>
      <c r="RCJ764" s="726"/>
      <c r="RCK764" s="726"/>
      <c r="RCL764" s="726"/>
      <c r="RCM764" s="726"/>
      <c r="RCN764" s="726"/>
      <c r="RCO764" s="726"/>
      <c r="RCP764" s="726"/>
      <c r="RCQ764" s="726"/>
      <c r="RCR764" s="726"/>
      <c r="RCS764" s="726"/>
      <c r="RCT764" s="726"/>
      <c r="RCU764" s="726"/>
      <c r="RCV764" s="726"/>
      <c r="RCW764" s="726"/>
      <c r="RCX764" s="726"/>
      <c r="RCY764" s="726"/>
      <c r="RCZ764" s="726"/>
      <c r="RDA764" s="726"/>
      <c r="RDB764" s="726"/>
      <c r="RDC764" s="726"/>
      <c r="RDD764" s="726"/>
      <c r="RDE764" s="726"/>
      <c r="RDF764" s="726"/>
      <c r="RDG764" s="726"/>
      <c r="RDH764" s="726"/>
      <c r="RDI764" s="726"/>
      <c r="RDJ764" s="726"/>
      <c r="RDK764" s="726"/>
      <c r="RDL764" s="726"/>
      <c r="RDM764" s="726"/>
      <c r="RDN764" s="726"/>
      <c r="RDO764" s="726"/>
      <c r="RDP764" s="726"/>
      <c r="RDQ764" s="726"/>
      <c r="RDR764" s="726"/>
      <c r="RDS764" s="726"/>
      <c r="RDT764" s="726"/>
      <c r="RDU764" s="726"/>
      <c r="RDV764" s="726"/>
      <c r="RDW764" s="726"/>
      <c r="RDX764" s="726"/>
      <c r="RDY764" s="726"/>
      <c r="RDZ764" s="726"/>
      <c r="REA764" s="726"/>
      <c r="REB764" s="726"/>
      <c r="REC764" s="726"/>
      <c r="RED764" s="726"/>
      <c r="REE764" s="726"/>
      <c r="REF764" s="726"/>
      <c r="REG764" s="726"/>
      <c r="REH764" s="726"/>
      <c r="REI764" s="726"/>
      <c r="REJ764" s="726"/>
      <c r="REK764" s="726"/>
      <c r="REL764" s="726"/>
      <c r="REM764" s="726"/>
      <c r="REN764" s="726"/>
      <c r="REO764" s="726"/>
      <c r="REP764" s="726"/>
      <c r="REQ764" s="726"/>
      <c r="RER764" s="726"/>
      <c r="RES764" s="726"/>
      <c r="RET764" s="726"/>
      <c r="REU764" s="726"/>
      <c r="REV764" s="726"/>
      <c r="REW764" s="726"/>
      <c r="REX764" s="726"/>
      <c r="REY764" s="726"/>
      <c r="REZ764" s="726"/>
      <c r="RFA764" s="726"/>
      <c r="RFB764" s="726"/>
      <c r="RFC764" s="726"/>
      <c r="RFD764" s="726"/>
      <c r="RFE764" s="726"/>
      <c r="RFF764" s="726"/>
      <c r="RFG764" s="726"/>
      <c r="RFH764" s="726"/>
      <c r="RFI764" s="726"/>
      <c r="RFJ764" s="726"/>
      <c r="RFK764" s="726"/>
      <c r="RFL764" s="726"/>
      <c r="RFM764" s="726"/>
      <c r="RFN764" s="726"/>
      <c r="RFO764" s="726"/>
      <c r="RFP764" s="726"/>
      <c r="RFQ764" s="726"/>
      <c r="RFR764" s="726"/>
      <c r="RFS764" s="726"/>
      <c r="RFT764" s="726"/>
      <c r="RFU764" s="726"/>
      <c r="RFV764" s="726"/>
      <c r="RFW764" s="726"/>
      <c r="RFX764" s="726"/>
      <c r="RFY764" s="726"/>
      <c r="RFZ764" s="726"/>
      <c r="RGA764" s="726"/>
      <c r="RGB764" s="726"/>
      <c r="RGC764" s="726"/>
      <c r="RGD764" s="726"/>
      <c r="RGE764" s="726"/>
      <c r="RGF764" s="726"/>
      <c r="RGG764" s="726"/>
      <c r="RGH764" s="726"/>
      <c r="RGI764" s="726"/>
      <c r="RGJ764" s="726"/>
      <c r="RGK764" s="726"/>
      <c r="RGL764" s="726"/>
      <c r="RGM764" s="726"/>
      <c r="RGN764" s="726"/>
      <c r="RGO764" s="726"/>
      <c r="RGP764" s="726"/>
      <c r="RGQ764" s="726"/>
      <c r="RGR764" s="726"/>
      <c r="RGS764" s="726"/>
      <c r="RGT764" s="726"/>
      <c r="RGU764" s="726"/>
      <c r="RGV764" s="726"/>
      <c r="RGW764" s="726"/>
      <c r="RGX764" s="726"/>
      <c r="RGY764" s="726"/>
      <c r="RGZ764" s="726"/>
      <c r="RHA764" s="726"/>
      <c r="RHB764" s="726"/>
      <c r="RHC764" s="726"/>
      <c r="RHD764" s="726"/>
      <c r="RHE764" s="726"/>
      <c r="RHF764" s="726"/>
      <c r="RHG764" s="726"/>
      <c r="RHH764" s="726"/>
      <c r="RHI764" s="726"/>
      <c r="RHJ764" s="726"/>
      <c r="RHK764" s="726"/>
      <c r="RHL764" s="726"/>
      <c r="RHM764" s="726"/>
      <c r="RHN764" s="726"/>
      <c r="RHO764" s="726"/>
      <c r="RHP764" s="726"/>
      <c r="RHQ764" s="726"/>
      <c r="RHR764" s="726"/>
      <c r="RHS764" s="726"/>
      <c r="RHT764" s="726"/>
      <c r="RHU764" s="726"/>
      <c r="RHV764" s="726"/>
      <c r="RHW764" s="726"/>
      <c r="RHX764" s="726"/>
      <c r="RHY764" s="726"/>
      <c r="RHZ764" s="726"/>
      <c r="RIA764" s="726"/>
      <c r="RIB764" s="726"/>
      <c r="RIC764" s="726"/>
      <c r="RID764" s="726"/>
      <c r="RIE764" s="726"/>
      <c r="RIF764" s="726"/>
      <c r="RIG764" s="726"/>
      <c r="RIH764" s="726"/>
      <c r="RII764" s="726"/>
      <c r="RIJ764" s="726"/>
      <c r="RIK764" s="726"/>
      <c r="RIL764" s="726"/>
      <c r="RIM764" s="726"/>
      <c r="RIN764" s="726"/>
      <c r="RIO764" s="726"/>
      <c r="RIP764" s="726"/>
      <c r="RIQ764" s="726"/>
      <c r="RIR764" s="726"/>
      <c r="RIS764" s="726"/>
      <c r="RIT764" s="726"/>
      <c r="RIU764" s="726"/>
      <c r="RIV764" s="726"/>
      <c r="RIW764" s="726"/>
      <c r="RIX764" s="726"/>
      <c r="RIY764" s="726"/>
      <c r="RIZ764" s="726"/>
      <c r="RJA764" s="726"/>
      <c r="RJB764" s="726"/>
      <c r="RJC764" s="726"/>
      <c r="RJD764" s="726"/>
      <c r="RJE764" s="726"/>
      <c r="RJF764" s="726"/>
      <c r="RJG764" s="726"/>
      <c r="RJH764" s="726"/>
      <c r="RJI764" s="726"/>
      <c r="RJJ764" s="726"/>
      <c r="RJK764" s="726"/>
      <c r="RJL764" s="726"/>
      <c r="RJM764" s="726"/>
      <c r="RJN764" s="726"/>
      <c r="RJO764" s="726"/>
      <c r="RJP764" s="726"/>
      <c r="RJQ764" s="726"/>
      <c r="RJR764" s="726"/>
      <c r="RJS764" s="726"/>
      <c r="RJT764" s="726"/>
      <c r="RJU764" s="726"/>
      <c r="RJV764" s="726"/>
      <c r="RJW764" s="726"/>
      <c r="RJX764" s="726"/>
      <c r="RJY764" s="726"/>
      <c r="RJZ764" s="726"/>
      <c r="RKA764" s="726"/>
      <c r="RKB764" s="726"/>
      <c r="RKC764" s="726"/>
      <c r="RKD764" s="726"/>
      <c r="RKE764" s="726"/>
      <c r="RKF764" s="726"/>
      <c r="RKG764" s="726"/>
      <c r="RKH764" s="726"/>
      <c r="RKI764" s="726"/>
      <c r="RKJ764" s="726"/>
      <c r="RKK764" s="726"/>
      <c r="RKL764" s="726"/>
      <c r="RKM764" s="726"/>
      <c r="RKN764" s="726"/>
      <c r="RKO764" s="726"/>
      <c r="RKP764" s="726"/>
      <c r="RKQ764" s="726"/>
      <c r="RKR764" s="726"/>
      <c r="RKS764" s="726"/>
      <c r="RKT764" s="726"/>
      <c r="RKU764" s="726"/>
      <c r="RKV764" s="726"/>
      <c r="RKW764" s="726"/>
      <c r="RKX764" s="726"/>
      <c r="RKY764" s="726"/>
      <c r="RKZ764" s="726"/>
      <c r="RLA764" s="726"/>
      <c r="RLB764" s="726"/>
      <c r="RLC764" s="726"/>
      <c r="RLD764" s="726"/>
      <c r="RLE764" s="726"/>
      <c r="RLF764" s="726"/>
      <c r="RLG764" s="726"/>
      <c r="RLH764" s="726"/>
      <c r="RLI764" s="726"/>
      <c r="RLJ764" s="726"/>
      <c r="RLK764" s="726"/>
      <c r="RLL764" s="726"/>
      <c r="RLM764" s="726"/>
      <c r="RLN764" s="726"/>
      <c r="RLO764" s="726"/>
      <c r="RLP764" s="726"/>
      <c r="RLQ764" s="726"/>
      <c r="RLR764" s="726"/>
      <c r="RLS764" s="726"/>
      <c r="RLT764" s="726"/>
      <c r="RLU764" s="726"/>
      <c r="RLV764" s="726"/>
      <c r="RLW764" s="726"/>
      <c r="RLX764" s="726"/>
      <c r="RLY764" s="726"/>
      <c r="RLZ764" s="726"/>
      <c r="RMA764" s="726"/>
      <c r="RMB764" s="726"/>
      <c r="RMC764" s="726"/>
      <c r="RMD764" s="726"/>
      <c r="RME764" s="726"/>
      <c r="RMF764" s="726"/>
      <c r="RMG764" s="726"/>
      <c r="RMH764" s="726"/>
      <c r="RMI764" s="726"/>
      <c r="RMJ764" s="726"/>
      <c r="RMK764" s="726"/>
      <c r="RML764" s="726"/>
      <c r="RMM764" s="726"/>
      <c r="RMN764" s="726"/>
      <c r="RMO764" s="726"/>
      <c r="RMP764" s="726"/>
      <c r="RMQ764" s="726"/>
      <c r="RMR764" s="726"/>
      <c r="RMS764" s="726"/>
      <c r="RMT764" s="726"/>
      <c r="RMU764" s="726"/>
      <c r="RMV764" s="726"/>
      <c r="RMW764" s="726"/>
      <c r="RMX764" s="726"/>
      <c r="RMY764" s="726"/>
      <c r="RMZ764" s="726"/>
      <c r="RNA764" s="726"/>
      <c r="RNB764" s="726"/>
      <c r="RNC764" s="726"/>
      <c r="RND764" s="726"/>
      <c r="RNE764" s="726"/>
      <c r="RNF764" s="726"/>
      <c r="RNG764" s="726"/>
      <c r="RNH764" s="726"/>
      <c r="RNI764" s="726"/>
      <c r="RNJ764" s="726"/>
      <c r="RNK764" s="726"/>
      <c r="RNL764" s="726"/>
      <c r="RNM764" s="726"/>
      <c r="RNN764" s="726"/>
      <c r="RNO764" s="726"/>
      <c r="RNP764" s="726"/>
      <c r="RNQ764" s="726"/>
      <c r="RNR764" s="726"/>
      <c r="RNS764" s="726"/>
      <c r="RNT764" s="726"/>
      <c r="RNU764" s="726"/>
      <c r="RNV764" s="726"/>
      <c r="RNW764" s="726"/>
      <c r="RNX764" s="726"/>
      <c r="RNY764" s="726"/>
      <c r="RNZ764" s="726"/>
      <c r="ROA764" s="726"/>
      <c r="ROB764" s="726"/>
      <c r="ROC764" s="726"/>
      <c r="ROD764" s="726"/>
      <c r="ROE764" s="726"/>
      <c r="ROF764" s="726"/>
      <c r="ROG764" s="726"/>
      <c r="ROH764" s="726"/>
      <c r="ROI764" s="726"/>
      <c r="ROJ764" s="726"/>
      <c r="ROK764" s="726"/>
      <c r="ROL764" s="726"/>
      <c r="ROM764" s="726"/>
      <c r="RON764" s="726"/>
      <c r="ROO764" s="726"/>
      <c r="ROP764" s="726"/>
      <c r="ROQ764" s="726"/>
      <c r="ROR764" s="726"/>
      <c r="ROS764" s="726"/>
      <c r="ROT764" s="726"/>
      <c r="ROU764" s="726"/>
      <c r="ROV764" s="726"/>
      <c r="ROW764" s="726"/>
      <c r="ROX764" s="726"/>
      <c r="ROY764" s="726"/>
      <c r="ROZ764" s="726"/>
      <c r="RPA764" s="726"/>
      <c r="RPB764" s="726"/>
      <c r="RPC764" s="726"/>
      <c r="RPD764" s="726"/>
      <c r="RPE764" s="726"/>
      <c r="RPF764" s="726"/>
      <c r="RPG764" s="726"/>
      <c r="RPH764" s="726"/>
      <c r="RPI764" s="726"/>
      <c r="RPJ764" s="726"/>
      <c r="RPK764" s="726"/>
      <c r="RPL764" s="726"/>
      <c r="RPM764" s="726"/>
      <c r="RPN764" s="726"/>
      <c r="RPO764" s="726"/>
      <c r="RPP764" s="726"/>
      <c r="RPQ764" s="726"/>
      <c r="RPR764" s="726"/>
      <c r="RPS764" s="726"/>
      <c r="RPT764" s="726"/>
      <c r="RPU764" s="726"/>
      <c r="RPV764" s="726"/>
      <c r="RPW764" s="726"/>
      <c r="RPX764" s="726"/>
      <c r="RPY764" s="726"/>
      <c r="RPZ764" s="726"/>
      <c r="RQA764" s="726"/>
      <c r="RQB764" s="726"/>
      <c r="RQC764" s="726"/>
      <c r="RQD764" s="726"/>
      <c r="RQE764" s="726"/>
      <c r="RQF764" s="726"/>
      <c r="RQG764" s="726"/>
      <c r="RQH764" s="726"/>
      <c r="RQI764" s="726"/>
      <c r="RQJ764" s="726"/>
      <c r="RQK764" s="726"/>
      <c r="RQL764" s="726"/>
      <c r="RQM764" s="726"/>
      <c r="RQN764" s="726"/>
      <c r="RQO764" s="726"/>
      <c r="RQP764" s="726"/>
      <c r="RQQ764" s="726"/>
      <c r="RQR764" s="726"/>
      <c r="RQS764" s="726"/>
      <c r="RQT764" s="726"/>
      <c r="RQU764" s="726"/>
      <c r="RQV764" s="726"/>
      <c r="RQW764" s="726"/>
      <c r="RQX764" s="726"/>
      <c r="RQY764" s="726"/>
      <c r="RQZ764" s="726"/>
      <c r="RRA764" s="726"/>
      <c r="RRB764" s="726"/>
      <c r="RRC764" s="726"/>
      <c r="RRD764" s="726"/>
      <c r="RRE764" s="726"/>
      <c r="RRF764" s="726"/>
      <c r="RRG764" s="726"/>
      <c r="RRH764" s="726"/>
      <c r="RRI764" s="726"/>
      <c r="RRJ764" s="726"/>
      <c r="RRK764" s="726"/>
      <c r="RRL764" s="726"/>
      <c r="RRM764" s="726"/>
      <c r="RRN764" s="726"/>
      <c r="RRO764" s="726"/>
      <c r="RRP764" s="726"/>
      <c r="RRQ764" s="726"/>
      <c r="RRR764" s="726"/>
      <c r="RRS764" s="726"/>
      <c r="RRT764" s="726"/>
      <c r="RRU764" s="726"/>
      <c r="RRV764" s="726"/>
      <c r="RRW764" s="726"/>
      <c r="RRX764" s="726"/>
      <c r="RRY764" s="726"/>
      <c r="RRZ764" s="726"/>
      <c r="RSA764" s="726"/>
      <c r="RSB764" s="726"/>
      <c r="RSC764" s="726"/>
      <c r="RSD764" s="726"/>
      <c r="RSE764" s="726"/>
      <c r="RSF764" s="726"/>
      <c r="RSG764" s="726"/>
      <c r="RSH764" s="726"/>
      <c r="RSI764" s="726"/>
      <c r="RSJ764" s="726"/>
      <c r="RSK764" s="726"/>
      <c r="RSL764" s="726"/>
      <c r="RSM764" s="726"/>
      <c r="RSN764" s="726"/>
      <c r="RSO764" s="726"/>
      <c r="RSP764" s="726"/>
      <c r="RSQ764" s="726"/>
      <c r="RSR764" s="726"/>
      <c r="RSS764" s="726"/>
      <c r="RST764" s="726"/>
      <c r="RSU764" s="726"/>
      <c r="RSV764" s="726"/>
      <c r="RSW764" s="726"/>
      <c r="RSX764" s="726"/>
      <c r="RSY764" s="726"/>
      <c r="RSZ764" s="726"/>
      <c r="RTA764" s="726"/>
      <c r="RTB764" s="726"/>
      <c r="RTC764" s="726"/>
      <c r="RTD764" s="726"/>
      <c r="RTE764" s="726"/>
      <c r="RTF764" s="726"/>
      <c r="RTG764" s="726"/>
      <c r="RTH764" s="726"/>
      <c r="RTI764" s="726"/>
      <c r="RTJ764" s="726"/>
      <c r="RTK764" s="726"/>
      <c r="RTL764" s="726"/>
      <c r="RTM764" s="726"/>
      <c r="RTN764" s="726"/>
      <c r="RTO764" s="726"/>
      <c r="RTP764" s="726"/>
      <c r="RTQ764" s="726"/>
      <c r="RTR764" s="726"/>
      <c r="RTS764" s="726"/>
      <c r="RTT764" s="726"/>
      <c r="RTU764" s="726"/>
      <c r="RTV764" s="726"/>
      <c r="RTW764" s="726"/>
      <c r="RTX764" s="726"/>
      <c r="RTY764" s="726"/>
      <c r="RTZ764" s="726"/>
      <c r="RUA764" s="726"/>
      <c r="RUB764" s="726"/>
      <c r="RUC764" s="726"/>
      <c r="RUD764" s="726"/>
      <c r="RUE764" s="726"/>
      <c r="RUF764" s="726"/>
      <c r="RUG764" s="726"/>
      <c r="RUH764" s="726"/>
      <c r="RUI764" s="726"/>
      <c r="RUJ764" s="726"/>
      <c r="RUK764" s="726"/>
      <c r="RUL764" s="726"/>
      <c r="RUM764" s="726"/>
      <c r="RUN764" s="726"/>
      <c r="RUO764" s="726"/>
      <c r="RUP764" s="726"/>
      <c r="RUQ764" s="726"/>
      <c r="RUR764" s="726"/>
      <c r="RUS764" s="726"/>
      <c r="RUT764" s="726"/>
      <c r="RUU764" s="726"/>
      <c r="RUV764" s="726"/>
      <c r="RUW764" s="726"/>
      <c r="RUX764" s="726"/>
      <c r="RUY764" s="726"/>
      <c r="RUZ764" s="726"/>
      <c r="RVA764" s="726"/>
      <c r="RVB764" s="726"/>
      <c r="RVC764" s="726"/>
      <c r="RVD764" s="726"/>
      <c r="RVE764" s="726"/>
      <c r="RVF764" s="726"/>
      <c r="RVG764" s="726"/>
      <c r="RVH764" s="726"/>
      <c r="RVI764" s="726"/>
      <c r="RVJ764" s="726"/>
      <c r="RVK764" s="726"/>
      <c r="RVL764" s="726"/>
      <c r="RVM764" s="726"/>
      <c r="RVN764" s="726"/>
      <c r="RVO764" s="726"/>
      <c r="RVP764" s="726"/>
      <c r="RVQ764" s="726"/>
      <c r="RVR764" s="726"/>
      <c r="RVS764" s="726"/>
      <c r="RVT764" s="726"/>
      <c r="RVU764" s="726"/>
      <c r="RVV764" s="726"/>
      <c r="RVW764" s="726"/>
      <c r="RVX764" s="726"/>
      <c r="RVY764" s="726"/>
      <c r="RVZ764" s="726"/>
      <c r="RWA764" s="726"/>
      <c r="RWB764" s="726"/>
      <c r="RWC764" s="726"/>
      <c r="RWD764" s="726"/>
      <c r="RWE764" s="726"/>
      <c r="RWF764" s="726"/>
      <c r="RWG764" s="726"/>
      <c r="RWH764" s="726"/>
      <c r="RWI764" s="726"/>
      <c r="RWJ764" s="726"/>
      <c r="RWK764" s="726"/>
      <c r="RWL764" s="726"/>
      <c r="RWM764" s="726"/>
      <c r="RWN764" s="726"/>
      <c r="RWO764" s="726"/>
      <c r="RWP764" s="726"/>
      <c r="RWQ764" s="726"/>
      <c r="RWR764" s="726"/>
      <c r="RWS764" s="726"/>
      <c r="RWT764" s="726"/>
      <c r="RWU764" s="726"/>
      <c r="RWV764" s="726"/>
      <c r="RWW764" s="726"/>
      <c r="RWX764" s="726"/>
      <c r="RWY764" s="726"/>
      <c r="RWZ764" s="726"/>
      <c r="RXA764" s="726"/>
      <c r="RXB764" s="726"/>
      <c r="RXC764" s="726"/>
      <c r="RXD764" s="726"/>
      <c r="RXE764" s="726"/>
      <c r="RXF764" s="726"/>
      <c r="RXG764" s="726"/>
      <c r="RXH764" s="726"/>
      <c r="RXI764" s="726"/>
      <c r="RXJ764" s="726"/>
      <c r="RXK764" s="726"/>
      <c r="RXL764" s="726"/>
      <c r="RXM764" s="726"/>
      <c r="RXN764" s="726"/>
      <c r="RXO764" s="726"/>
      <c r="RXP764" s="726"/>
      <c r="RXQ764" s="726"/>
      <c r="RXR764" s="726"/>
      <c r="RXS764" s="726"/>
      <c r="RXT764" s="726"/>
      <c r="RXU764" s="726"/>
      <c r="RXV764" s="726"/>
      <c r="RXW764" s="726"/>
      <c r="RXX764" s="726"/>
      <c r="RXY764" s="726"/>
      <c r="RXZ764" s="726"/>
      <c r="RYA764" s="726"/>
      <c r="RYB764" s="726"/>
      <c r="RYC764" s="726"/>
      <c r="RYD764" s="726"/>
      <c r="RYE764" s="726"/>
      <c r="RYF764" s="726"/>
      <c r="RYG764" s="726"/>
      <c r="RYH764" s="726"/>
      <c r="RYI764" s="726"/>
      <c r="RYJ764" s="726"/>
      <c r="RYK764" s="726"/>
      <c r="RYL764" s="726"/>
      <c r="RYM764" s="726"/>
      <c r="RYN764" s="726"/>
      <c r="RYO764" s="726"/>
      <c r="RYP764" s="726"/>
      <c r="RYQ764" s="726"/>
      <c r="RYR764" s="726"/>
      <c r="RYS764" s="726"/>
      <c r="RYT764" s="726"/>
      <c r="RYU764" s="726"/>
      <c r="RYV764" s="726"/>
      <c r="RYW764" s="726"/>
      <c r="RYX764" s="726"/>
      <c r="RYY764" s="726"/>
      <c r="RYZ764" s="726"/>
      <c r="RZA764" s="726"/>
      <c r="RZB764" s="726"/>
      <c r="RZC764" s="726"/>
      <c r="RZD764" s="726"/>
      <c r="RZE764" s="726"/>
      <c r="RZF764" s="726"/>
      <c r="RZG764" s="726"/>
      <c r="RZH764" s="726"/>
      <c r="RZI764" s="726"/>
      <c r="RZJ764" s="726"/>
      <c r="RZK764" s="726"/>
      <c r="RZL764" s="726"/>
      <c r="RZM764" s="726"/>
      <c r="RZN764" s="726"/>
      <c r="RZO764" s="726"/>
      <c r="RZP764" s="726"/>
      <c r="RZQ764" s="726"/>
      <c r="RZR764" s="726"/>
      <c r="RZS764" s="726"/>
      <c r="RZT764" s="726"/>
      <c r="RZU764" s="726"/>
      <c r="RZV764" s="726"/>
      <c r="RZW764" s="726"/>
      <c r="RZX764" s="726"/>
      <c r="RZY764" s="726"/>
      <c r="RZZ764" s="726"/>
      <c r="SAA764" s="726"/>
      <c r="SAB764" s="726"/>
      <c r="SAC764" s="726"/>
      <c r="SAD764" s="726"/>
      <c r="SAE764" s="726"/>
      <c r="SAF764" s="726"/>
      <c r="SAG764" s="726"/>
      <c r="SAH764" s="726"/>
      <c r="SAI764" s="726"/>
      <c r="SAJ764" s="726"/>
      <c r="SAK764" s="726"/>
      <c r="SAL764" s="726"/>
      <c r="SAM764" s="726"/>
      <c r="SAN764" s="726"/>
      <c r="SAO764" s="726"/>
      <c r="SAP764" s="726"/>
      <c r="SAQ764" s="726"/>
      <c r="SAR764" s="726"/>
      <c r="SAS764" s="726"/>
      <c r="SAT764" s="726"/>
      <c r="SAU764" s="726"/>
      <c r="SAV764" s="726"/>
      <c r="SAW764" s="726"/>
      <c r="SAX764" s="726"/>
      <c r="SAY764" s="726"/>
      <c r="SAZ764" s="726"/>
      <c r="SBA764" s="726"/>
      <c r="SBB764" s="726"/>
      <c r="SBC764" s="726"/>
      <c r="SBD764" s="726"/>
      <c r="SBE764" s="726"/>
      <c r="SBF764" s="726"/>
      <c r="SBG764" s="726"/>
      <c r="SBH764" s="726"/>
      <c r="SBI764" s="726"/>
      <c r="SBJ764" s="726"/>
      <c r="SBK764" s="726"/>
      <c r="SBL764" s="726"/>
      <c r="SBM764" s="726"/>
      <c r="SBN764" s="726"/>
      <c r="SBO764" s="726"/>
      <c r="SBP764" s="726"/>
      <c r="SBQ764" s="726"/>
      <c r="SBR764" s="726"/>
      <c r="SBS764" s="726"/>
      <c r="SBT764" s="726"/>
      <c r="SBU764" s="726"/>
      <c r="SBV764" s="726"/>
      <c r="SBW764" s="726"/>
      <c r="SBX764" s="726"/>
      <c r="SBY764" s="726"/>
      <c r="SBZ764" s="726"/>
      <c r="SCA764" s="726"/>
      <c r="SCB764" s="726"/>
      <c r="SCC764" s="726"/>
      <c r="SCD764" s="726"/>
      <c r="SCE764" s="726"/>
      <c r="SCF764" s="726"/>
      <c r="SCG764" s="726"/>
      <c r="SCH764" s="726"/>
      <c r="SCI764" s="726"/>
      <c r="SCJ764" s="726"/>
      <c r="SCK764" s="726"/>
      <c r="SCL764" s="726"/>
      <c r="SCM764" s="726"/>
      <c r="SCN764" s="726"/>
      <c r="SCO764" s="726"/>
      <c r="SCP764" s="726"/>
      <c r="SCQ764" s="726"/>
      <c r="SCR764" s="726"/>
      <c r="SCS764" s="726"/>
      <c r="SCT764" s="726"/>
      <c r="SCU764" s="726"/>
      <c r="SCV764" s="726"/>
      <c r="SCW764" s="726"/>
      <c r="SCX764" s="726"/>
      <c r="SCY764" s="726"/>
      <c r="SCZ764" s="726"/>
      <c r="SDA764" s="726"/>
      <c r="SDB764" s="726"/>
      <c r="SDC764" s="726"/>
      <c r="SDD764" s="726"/>
      <c r="SDE764" s="726"/>
      <c r="SDF764" s="726"/>
      <c r="SDG764" s="726"/>
      <c r="SDH764" s="726"/>
      <c r="SDI764" s="726"/>
      <c r="SDJ764" s="726"/>
      <c r="SDK764" s="726"/>
      <c r="SDL764" s="726"/>
      <c r="SDM764" s="726"/>
      <c r="SDN764" s="726"/>
      <c r="SDO764" s="726"/>
      <c r="SDP764" s="726"/>
      <c r="SDQ764" s="726"/>
      <c r="SDR764" s="726"/>
      <c r="SDS764" s="726"/>
      <c r="SDT764" s="726"/>
      <c r="SDU764" s="726"/>
      <c r="SDV764" s="726"/>
      <c r="SDW764" s="726"/>
      <c r="SDX764" s="726"/>
      <c r="SDY764" s="726"/>
      <c r="SDZ764" s="726"/>
      <c r="SEA764" s="726"/>
      <c r="SEB764" s="726"/>
      <c r="SEC764" s="726"/>
      <c r="SED764" s="726"/>
      <c r="SEE764" s="726"/>
      <c r="SEF764" s="726"/>
      <c r="SEG764" s="726"/>
      <c r="SEH764" s="726"/>
      <c r="SEI764" s="726"/>
      <c r="SEJ764" s="726"/>
      <c r="SEK764" s="726"/>
      <c r="SEL764" s="726"/>
      <c r="SEM764" s="726"/>
      <c r="SEN764" s="726"/>
      <c r="SEO764" s="726"/>
      <c r="SEP764" s="726"/>
      <c r="SEQ764" s="726"/>
      <c r="SER764" s="726"/>
      <c r="SES764" s="726"/>
      <c r="SET764" s="726"/>
      <c r="SEU764" s="726"/>
      <c r="SEV764" s="726"/>
      <c r="SEW764" s="726"/>
      <c r="SEX764" s="726"/>
      <c r="SEY764" s="726"/>
      <c r="SEZ764" s="726"/>
      <c r="SFA764" s="726"/>
      <c r="SFB764" s="726"/>
      <c r="SFC764" s="726"/>
      <c r="SFD764" s="726"/>
      <c r="SFE764" s="726"/>
      <c r="SFF764" s="726"/>
      <c r="SFG764" s="726"/>
      <c r="SFH764" s="726"/>
      <c r="SFI764" s="726"/>
      <c r="SFJ764" s="726"/>
      <c r="SFK764" s="726"/>
      <c r="SFL764" s="726"/>
      <c r="SFM764" s="726"/>
      <c r="SFN764" s="726"/>
      <c r="SFO764" s="726"/>
      <c r="SFP764" s="726"/>
      <c r="SFQ764" s="726"/>
      <c r="SFR764" s="726"/>
      <c r="SFS764" s="726"/>
      <c r="SFT764" s="726"/>
      <c r="SFU764" s="726"/>
      <c r="SFV764" s="726"/>
      <c r="SFW764" s="726"/>
      <c r="SFX764" s="726"/>
      <c r="SFY764" s="726"/>
      <c r="SFZ764" s="726"/>
      <c r="SGA764" s="726"/>
      <c r="SGB764" s="726"/>
      <c r="SGC764" s="726"/>
      <c r="SGD764" s="726"/>
      <c r="SGE764" s="726"/>
      <c r="SGF764" s="726"/>
      <c r="SGG764" s="726"/>
      <c r="SGH764" s="726"/>
      <c r="SGI764" s="726"/>
      <c r="SGJ764" s="726"/>
      <c r="SGK764" s="726"/>
      <c r="SGL764" s="726"/>
      <c r="SGM764" s="726"/>
      <c r="SGN764" s="726"/>
      <c r="SGO764" s="726"/>
      <c r="SGP764" s="726"/>
      <c r="SGQ764" s="726"/>
      <c r="SGR764" s="726"/>
      <c r="SGS764" s="726"/>
      <c r="SGT764" s="726"/>
      <c r="SGU764" s="726"/>
      <c r="SGV764" s="726"/>
      <c r="SGW764" s="726"/>
      <c r="SGX764" s="726"/>
      <c r="SGY764" s="726"/>
      <c r="SGZ764" s="726"/>
      <c r="SHA764" s="726"/>
      <c r="SHB764" s="726"/>
      <c r="SHC764" s="726"/>
      <c r="SHD764" s="726"/>
      <c r="SHE764" s="726"/>
      <c r="SHF764" s="726"/>
      <c r="SHG764" s="726"/>
      <c r="SHH764" s="726"/>
      <c r="SHI764" s="726"/>
      <c r="SHJ764" s="726"/>
      <c r="SHK764" s="726"/>
      <c r="SHL764" s="726"/>
      <c r="SHM764" s="726"/>
      <c r="SHN764" s="726"/>
      <c r="SHO764" s="726"/>
      <c r="SHP764" s="726"/>
      <c r="SHQ764" s="726"/>
      <c r="SHR764" s="726"/>
      <c r="SHS764" s="726"/>
      <c r="SHT764" s="726"/>
      <c r="SHU764" s="726"/>
      <c r="SHV764" s="726"/>
      <c r="SHW764" s="726"/>
      <c r="SHX764" s="726"/>
      <c r="SHY764" s="726"/>
      <c r="SHZ764" s="726"/>
      <c r="SIA764" s="726"/>
      <c r="SIB764" s="726"/>
      <c r="SIC764" s="726"/>
      <c r="SID764" s="726"/>
      <c r="SIE764" s="726"/>
      <c r="SIF764" s="726"/>
      <c r="SIG764" s="726"/>
      <c r="SIH764" s="726"/>
      <c r="SII764" s="726"/>
      <c r="SIJ764" s="726"/>
      <c r="SIK764" s="726"/>
      <c r="SIL764" s="726"/>
      <c r="SIM764" s="726"/>
      <c r="SIN764" s="726"/>
      <c r="SIO764" s="726"/>
      <c r="SIP764" s="726"/>
      <c r="SIQ764" s="726"/>
      <c r="SIR764" s="726"/>
      <c r="SIS764" s="726"/>
      <c r="SIT764" s="726"/>
      <c r="SIU764" s="726"/>
      <c r="SIV764" s="726"/>
      <c r="SIW764" s="726"/>
      <c r="SIX764" s="726"/>
      <c r="SIY764" s="726"/>
      <c r="SIZ764" s="726"/>
      <c r="SJA764" s="726"/>
      <c r="SJB764" s="726"/>
      <c r="SJC764" s="726"/>
      <c r="SJD764" s="726"/>
      <c r="SJE764" s="726"/>
      <c r="SJF764" s="726"/>
      <c r="SJG764" s="726"/>
      <c r="SJH764" s="726"/>
      <c r="SJI764" s="726"/>
      <c r="SJJ764" s="726"/>
      <c r="SJK764" s="726"/>
      <c r="SJL764" s="726"/>
      <c r="SJM764" s="726"/>
      <c r="SJN764" s="726"/>
      <c r="SJO764" s="726"/>
      <c r="SJP764" s="726"/>
      <c r="SJQ764" s="726"/>
      <c r="SJR764" s="726"/>
      <c r="SJS764" s="726"/>
      <c r="SJT764" s="726"/>
      <c r="SJU764" s="726"/>
      <c r="SJV764" s="726"/>
      <c r="SJW764" s="726"/>
      <c r="SJX764" s="726"/>
      <c r="SJY764" s="726"/>
      <c r="SJZ764" s="726"/>
      <c r="SKA764" s="726"/>
      <c r="SKB764" s="726"/>
      <c r="SKC764" s="726"/>
      <c r="SKD764" s="726"/>
      <c r="SKE764" s="726"/>
      <c r="SKF764" s="726"/>
      <c r="SKG764" s="726"/>
      <c r="SKH764" s="726"/>
      <c r="SKI764" s="726"/>
      <c r="SKJ764" s="726"/>
      <c r="SKK764" s="726"/>
      <c r="SKL764" s="726"/>
      <c r="SKM764" s="726"/>
      <c r="SKN764" s="726"/>
      <c r="SKO764" s="726"/>
      <c r="SKP764" s="726"/>
      <c r="SKQ764" s="726"/>
      <c r="SKR764" s="726"/>
      <c r="SKS764" s="726"/>
      <c r="SKT764" s="726"/>
      <c r="SKU764" s="726"/>
      <c r="SKV764" s="726"/>
      <c r="SKW764" s="726"/>
      <c r="SKX764" s="726"/>
      <c r="SKY764" s="726"/>
      <c r="SKZ764" s="726"/>
      <c r="SLA764" s="726"/>
      <c r="SLB764" s="726"/>
      <c r="SLC764" s="726"/>
      <c r="SLD764" s="726"/>
      <c r="SLE764" s="726"/>
      <c r="SLF764" s="726"/>
      <c r="SLG764" s="726"/>
      <c r="SLH764" s="726"/>
      <c r="SLI764" s="726"/>
      <c r="SLJ764" s="726"/>
      <c r="SLK764" s="726"/>
      <c r="SLL764" s="726"/>
      <c r="SLM764" s="726"/>
      <c r="SLN764" s="726"/>
      <c r="SLO764" s="726"/>
      <c r="SLP764" s="726"/>
      <c r="SLQ764" s="726"/>
      <c r="SLR764" s="726"/>
      <c r="SLS764" s="726"/>
      <c r="SLT764" s="726"/>
      <c r="SLU764" s="726"/>
      <c r="SLV764" s="726"/>
      <c r="SLW764" s="726"/>
      <c r="SLX764" s="726"/>
      <c r="SLY764" s="726"/>
      <c r="SLZ764" s="726"/>
      <c r="SMA764" s="726"/>
      <c r="SMB764" s="726"/>
      <c r="SMC764" s="726"/>
      <c r="SMD764" s="726"/>
      <c r="SME764" s="726"/>
      <c r="SMF764" s="726"/>
      <c r="SMG764" s="726"/>
      <c r="SMH764" s="726"/>
      <c r="SMI764" s="726"/>
      <c r="SMJ764" s="726"/>
      <c r="SMK764" s="726"/>
      <c r="SML764" s="726"/>
      <c r="SMM764" s="726"/>
      <c r="SMN764" s="726"/>
      <c r="SMO764" s="726"/>
      <c r="SMP764" s="726"/>
      <c r="SMQ764" s="726"/>
      <c r="SMR764" s="726"/>
      <c r="SMS764" s="726"/>
      <c r="SMT764" s="726"/>
      <c r="SMU764" s="726"/>
      <c r="SMV764" s="726"/>
      <c r="SMW764" s="726"/>
      <c r="SMX764" s="726"/>
      <c r="SMY764" s="726"/>
      <c r="SMZ764" s="726"/>
      <c r="SNA764" s="726"/>
      <c r="SNB764" s="726"/>
      <c r="SNC764" s="726"/>
      <c r="SND764" s="726"/>
      <c r="SNE764" s="726"/>
      <c r="SNF764" s="726"/>
      <c r="SNG764" s="726"/>
      <c r="SNH764" s="726"/>
      <c r="SNI764" s="726"/>
      <c r="SNJ764" s="726"/>
      <c r="SNK764" s="726"/>
      <c r="SNL764" s="726"/>
      <c r="SNM764" s="726"/>
      <c r="SNN764" s="726"/>
      <c r="SNO764" s="726"/>
      <c r="SNP764" s="726"/>
      <c r="SNQ764" s="726"/>
      <c r="SNR764" s="726"/>
      <c r="SNS764" s="726"/>
      <c r="SNT764" s="726"/>
      <c r="SNU764" s="726"/>
      <c r="SNV764" s="726"/>
      <c r="SNW764" s="726"/>
      <c r="SNX764" s="726"/>
      <c r="SNY764" s="726"/>
      <c r="SNZ764" s="726"/>
      <c r="SOA764" s="726"/>
      <c r="SOB764" s="726"/>
      <c r="SOC764" s="726"/>
      <c r="SOD764" s="726"/>
      <c r="SOE764" s="726"/>
      <c r="SOF764" s="726"/>
      <c r="SOG764" s="726"/>
      <c r="SOH764" s="726"/>
      <c r="SOI764" s="726"/>
      <c r="SOJ764" s="726"/>
      <c r="SOK764" s="726"/>
      <c r="SOL764" s="726"/>
      <c r="SOM764" s="726"/>
      <c r="SON764" s="726"/>
      <c r="SOO764" s="726"/>
      <c r="SOP764" s="726"/>
      <c r="SOQ764" s="726"/>
      <c r="SOR764" s="726"/>
      <c r="SOS764" s="726"/>
      <c r="SOT764" s="726"/>
      <c r="SOU764" s="726"/>
      <c r="SOV764" s="726"/>
      <c r="SOW764" s="726"/>
      <c r="SOX764" s="726"/>
      <c r="SOY764" s="726"/>
      <c r="SOZ764" s="726"/>
      <c r="SPA764" s="726"/>
      <c r="SPB764" s="726"/>
      <c r="SPC764" s="726"/>
      <c r="SPD764" s="726"/>
      <c r="SPE764" s="726"/>
      <c r="SPF764" s="726"/>
      <c r="SPG764" s="726"/>
      <c r="SPH764" s="726"/>
      <c r="SPI764" s="726"/>
      <c r="SPJ764" s="726"/>
      <c r="SPK764" s="726"/>
      <c r="SPL764" s="726"/>
      <c r="SPM764" s="726"/>
      <c r="SPN764" s="726"/>
      <c r="SPO764" s="726"/>
      <c r="SPP764" s="726"/>
      <c r="SPQ764" s="726"/>
      <c r="SPR764" s="726"/>
      <c r="SPS764" s="726"/>
      <c r="SPT764" s="726"/>
      <c r="SPU764" s="726"/>
      <c r="SPV764" s="726"/>
      <c r="SPW764" s="726"/>
      <c r="SPX764" s="726"/>
      <c r="SPY764" s="726"/>
      <c r="SPZ764" s="726"/>
      <c r="SQA764" s="726"/>
      <c r="SQB764" s="726"/>
      <c r="SQC764" s="726"/>
      <c r="SQD764" s="726"/>
      <c r="SQE764" s="726"/>
      <c r="SQF764" s="726"/>
      <c r="SQG764" s="726"/>
      <c r="SQH764" s="726"/>
      <c r="SQI764" s="726"/>
      <c r="SQJ764" s="726"/>
      <c r="SQK764" s="726"/>
      <c r="SQL764" s="726"/>
      <c r="SQM764" s="726"/>
      <c r="SQN764" s="726"/>
      <c r="SQO764" s="726"/>
      <c r="SQP764" s="726"/>
      <c r="SQQ764" s="726"/>
      <c r="SQR764" s="726"/>
      <c r="SQS764" s="726"/>
      <c r="SQT764" s="726"/>
      <c r="SQU764" s="726"/>
      <c r="SQV764" s="726"/>
      <c r="SQW764" s="726"/>
      <c r="SQX764" s="726"/>
      <c r="SQY764" s="726"/>
      <c r="SQZ764" s="726"/>
      <c r="SRA764" s="726"/>
      <c r="SRB764" s="726"/>
      <c r="SRC764" s="726"/>
      <c r="SRD764" s="726"/>
      <c r="SRE764" s="726"/>
      <c r="SRF764" s="726"/>
      <c r="SRG764" s="726"/>
      <c r="SRH764" s="726"/>
      <c r="SRI764" s="726"/>
      <c r="SRJ764" s="726"/>
      <c r="SRK764" s="726"/>
      <c r="SRL764" s="726"/>
      <c r="SRM764" s="726"/>
      <c r="SRN764" s="726"/>
      <c r="SRO764" s="726"/>
      <c r="SRP764" s="726"/>
      <c r="SRQ764" s="726"/>
      <c r="SRR764" s="726"/>
      <c r="SRS764" s="726"/>
      <c r="SRT764" s="726"/>
      <c r="SRU764" s="726"/>
      <c r="SRV764" s="726"/>
      <c r="SRW764" s="726"/>
      <c r="SRX764" s="726"/>
      <c r="SRY764" s="726"/>
      <c r="SRZ764" s="726"/>
      <c r="SSA764" s="726"/>
      <c r="SSB764" s="726"/>
      <c r="SSC764" s="726"/>
      <c r="SSD764" s="726"/>
      <c r="SSE764" s="726"/>
      <c r="SSF764" s="726"/>
      <c r="SSG764" s="726"/>
      <c r="SSH764" s="726"/>
      <c r="SSI764" s="726"/>
      <c r="SSJ764" s="726"/>
      <c r="SSK764" s="726"/>
      <c r="SSL764" s="726"/>
      <c r="SSM764" s="726"/>
      <c r="SSN764" s="726"/>
      <c r="SSO764" s="726"/>
      <c r="SSP764" s="726"/>
      <c r="SSQ764" s="726"/>
      <c r="SSR764" s="726"/>
      <c r="SSS764" s="726"/>
      <c r="SST764" s="726"/>
      <c r="SSU764" s="726"/>
      <c r="SSV764" s="726"/>
      <c r="SSW764" s="726"/>
      <c r="SSX764" s="726"/>
      <c r="SSY764" s="726"/>
      <c r="SSZ764" s="726"/>
      <c r="STA764" s="726"/>
      <c r="STB764" s="726"/>
      <c r="STC764" s="726"/>
      <c r="STD764" s="726"/>
      <c r="STE764" s="726"/>
      <c r="STF764" s="726"/>
      <c r="STG764" s="726"/>
      <c r="STH764" s="726"/>
      <c r="STI764" s="726"/>
      <c r="STJ764" s="726"/>
      <c r="STK764" s="726"/>
      <c r="STL764" s="726"/>
      <c r="STM764" s="726"/>
      <c r="STN764" s="726"/>
      <c r="STO764" s="726"/>
      <c r="STP764" s="726"/>
      <c r="STQ764" s="726"/>
      <c r="STR764" s="726"/>
      <c r="STS764" s="726"/>
      <c r="STT764" s="726"/>
      <c r="STU764" s="726"/>
      <c r="STV764" s="726"/>
      <c r="STW764" s="726"/>
      <c r="STX764" s="726"/>
      <c r="STY764" s="726"/>
      <c r="STZ764" s="726"/>
      <c r="SUA764" s="726"/>
      <c r="SUB764" s="726"/>
      <c r="SUC764" s="726"/>
      <c r="SUD764" s="726"/>
      <c r="SUE764" s="726"/>
      <c r="SUF764" s="726"/>
      <c r="SUG764" s="726"/>
      <c r="SUH764" s="726"/>
      <c r="SUI764" s="726"/>
      <c r="SUJ764" s="726"/>
      <c r="SUK764" s="726"/>
      <c r="SUL764" s="726"/>
      <c r="SUM764" s="726"/>
      <c r="SUN764" s="726"/>
      <c r="SUO764" s="726"/>
      <c r="SUP764" s="726"/>
      <c r="SUQ764" s="726"/>
      <c r="SUR764" s="726"/>
      <c r="SUS764" s="726"/>
      <c r="SUT764" s="726"/>
      <c r="SUU764" s="726"/>
      <c r="SUV764" s="726"/>
      <c r="SUW764" s="726"/>
      <c r="SUX764" s="726"/>
      <c r="SUY764" s="726"/>
      <c r="SUZ764" s="726"/>
      <c r="SVA764" s="726"/>
      <c r="SVB764" s="726"/>
      <c r="SVC764" s="726"/>
      <c r="SVD764" s="726"/>
      <c r="SVE764" s="726"/>
      <c r="SVF764" s="726"/>
      <c r="SVG764" s="726"/>
      <c r="SVH764" s="726"/>
      <c r="SVI764" s="726"/>
      <c r="SVJ764" s="726"/>
      <c r="SVK764" s="726"/>
      <c r="SVL764" s="726"/>
      <c r="SVM764" s="726"/>
      <c r="SVN764" s="726"/>
      <c r="SVO764" s="726"/>
      <c r="SVP764" s="726"/>
      <c r="SVQ764" s="726"/>
      <c r="SVR764" s="726"/>
      <c r="SVS764" s="726"/>
      <c r="SVT764" s="726"/>
      <c r="SVU764" s="726"/>
      <c r="SVV764" s="726"/>
      <c r="SVW764" s="726"/>
      <c r="SVX764" s="726"/>
      <c r="SVY764" s="726"/>
      <c r="SVZ764" s="726"/>
      <c r="SWA764" s="726"/>
      <c r="SWB764" s="726"/>
      <c r="SWC764" s="726"/>
      <c r="SWD764" s="726"/>
      <c r="SWE764" s="726"/>
      <c r="SWF764" s="726"/>
      <c r="SWG764" s="726"/>
      <c r="SWH764" s="726"/>
      <c r="SWI764" s="726"/>
      <c r="SWJ764" s="726"/>
      <c r="SWK764" s="726"/>
      <c r="SWL764" s="726"/>
      <c r="SWM764" s="726"/>
      <c r="SWN764" s="726"/>
      <c r="SWO764" s="726"/>
      <c r="SWP764" s="726"/>
      <c r="SWQ764" s="726"/>
      <c r="SWR764" s="726"/>
      <c r="SWS764" s="726"/>
      <c r="SWT764" s="726"/>
      <c r="SWU764" s="726"/>
      <c r="SWV764" s="726"/>
      <c r="SWW764" s="726"/>
      <c r="SWX764" s="726"/>
      <c r="SWY764" s="726"/>
      <c r="SWZ764" s="726"/>
      <c r="SXA764" s="726"/>
      <c r="SXB764" s="726"/>
      <c r="SXC764" s="726"/>
      <c r="SXD764" s="726"/>
      <c r="SXE764" s="726"/>
      <c r="SXF764" s="726"/>
      <c r="SXG764" s="726"/>
      <c r="SXH764" s="726"/>
      <c r="SXI764" s="726"/>
      <c r="SXJ764" s="726"/>
      <c r="SXK764" s="726"/>
      <c r="SXL764" s="726"/>
      <c r="SXM764" s="726"/>
      <c r="SXN764" s="726"/>
      <c r="SXO764" s="726"/>
      <c r="SXP764" s="726"/>
      <c r="SXQ764" s="726"/>
      <c r="SXR764" s="726"/>
      <c r="SXS764" s="726"/>
      <c r="SXT764" s="726"/>
      <c r="SXU764" s="726"/>
      <c r="SXV764" s="726"/>
      <c r="SXW764" s="726"/>
      <c r="SXX764" s="726"/>
      <c r="SXY764" s="726"/>
      <c r="SXZ764" s="726"/>
      <c r="SYA764" s="726"/>
      <c r="SYB764" s="726"/>
      <c r="SYC764" s="726"/>
      <c r="SYD764" s="726"/>
      <c r="SYE764" s="726"/>
      <c r="SYF764" s="726"/>
      <c r="SYG764" s="726"/>
      <c r="SYH764" s="726"/>
      <c r="SYI764" s="726"/>
      <c r="SYJ764" s="726"/>
      <c r="SYK764" s="726"/>
      <c r="SYL764" s="726"/>
      <c r="SYM764" s="726"/>
      <c r="SYN764" s="726"/>
      <c r="SYO764" s="726"/>
      <c r="SYP764" s="726"/>
      <c r="SYQ764" s="726"/>
      <c r="SYR764" s="726"/>
      <c r="SYS764" s="726"/>
      <c r="SYT764" s="726"/>
      <c r="SYU764" s="726"/>
      <c r="SYV764" s="726"/>
      <c r="SYW764" s="726"/>
      <c r="SYX764" s="726"/>
      <c r="SYY764" s="726"/>
      <c r="SYZ764" s="726"/>
      <c r="SZA764" s="726"/>
      <c r="SZB764" s="726"/>
      <c r="SZC764" s="726"/>
      <c r="SZD764" s="726"/>
      <c r="SZE764" s="726"/>
      <c r="SZF764" s="726"/>
      <c r="SZG764" s="726"/>
      <c r="SZH764" s="726"/>
      <c r="SZI764" s="726"/>
      <c r="SZJ764" s="726"/>
      <c r="SZK764" s="726"/>
      <c r="SZL764" s="726"/>
      <c r="SZM764" s="726"/>
      <c r="SZN764" s="726"/>
      <c r="SZO764" s="726"/>
      <c r="SZP764" s="726"/>
      <c r="SZQ764" s="726"/>
      <c r="SZR764" s="726"/>
      <c r="SZS764" s="726"/>
      <c r="SZT764" s="726"/>
      <c r="SZU764" s="726"/>
      <c r="SZV764" s="726"/>
      <c r="SZW764" s="726"/>
      <c r="SZX764" s="726"/>
      <c r="SZY764" s="726"/>
      <c r="SZZ764" s="726"/>
      <c r="TAA764" s="726"/>
      <c r="TAB764" s="726"/>
      <c r="TAC764" s="726"/>
      <c r="TAD764" s="726"/>
      <c r="TAE764" s="726"/>
      <c r="TAF764" s="726"/>
      <c r="TAG764" s="726"/>
      <c r="TAH764" s="726"/>
      <c r="TAI764" s="726"/>
      <c r="TAJ764" s="726"/>
      <c r="TAK764" s="726"/>
      <c r="TAL764" s="726"/>
      <c r="TAM764" s="726"/>
      <c r="TAN764" s="726"/>
      <c r="TAO764" s="726"/>
      <c r="TAP764" s="726"/>
      <c r="TAQ764" s="726"/>
      <c r="TAR764" s="726"/>
      <c r="TAS764" s="726"/>
      <c r="TAT764" s="726"/>
      <c r="TAU764" s="726"/>
      <c r="TAV764" s="726"/>
      <c r="TAW764" s="726"/>
      <c r="TAX764" s="726"/>
      <c r="TAY764" s="726"/>
      <c r="TAZ764" s="726"/>
      <c r="TBA764" s="726"/>
      <c r="TBB764" s="726"/>
      <c r="TBC764" s="726"/>
      <c r="TBD764" s="726"/>
      <c r="TBE764" s="726"/>
      <c r="TBF764" s="726"/>
      <c r="TBG764" s="726"/>
      <c r="TBH764" s="726"/>
      <c r="TBI764" s="726"/>
      <c r="TBJ764" s="726"/>
      <c r="TBK764" s="726"/>
      <c r="TBL764" s="726"/>
      <c r="TBM764" s="726"/>
      <c r="TBN764" s="726"/>
      <c r="TBO764" s="726"/>
      <c r="TBP764" s="726"/>
      <c r="TBQ764" s="726"/>
      <c r="TBR764" s="726"/>
      <c r="TBS764" s="726"/>
      <c r="TBT764" s="726"/>
      <c r="TBU764" s="726"/>
      <c r="TBV764" s="726"/>
      <c r="TBW764" s="726"/>
      <c r="TBX764" s="726"/>
      <c r="TBY764" s="726"/>
      <c r="TBZ764" s="726"/>
      <c r="TCA764" s="726"/>
      <c r="TCB764" s="726"/>
      <c r="TCC764" s="726"/>
      <c r="TCD764" s="726"/>
      <c r="TCE764" s="726"/>
      <c r="TCF764" s="726"/>
      <c r="TCG764" s="726"/>
      <c r="TCH764" s="726"/>
      <c r="TCI764" s="726"/>
      <c r="TCJ764" s="726"/>
      <c r="TCK764" s="726"/>
      <c r="TCL764" s="726"/>
      <c r="TCM764" s="726"/>
      <c r="TCN764" s="726"/>
      <c r="TCO764" s="726"/>
      <c r="TCP764" s="726"/>
      <c r="TCQ764" s="726"/>
      <c r="TCR764" s="726"/>
      <c r="TCS764" s="726"/>
      <c r="TCT764" s="726"/>
      <c r="TCU764" s="726"/>
      <c r="TCV764" s="726"/>
      <c r="TCW764" s="726"/>
      <c r="TCX764" s="726"/>
      <c r="TCY764" s="726"/>
      <c r="TCZ764" s="726"/>
      <c r="TDA764" s="726"/>
      <c r="TDB764" s="726"/>
      <c r="TDC764" s="726"/>
      <c r="TDD764" s="726"/>
      <c r="TDE764" s="726"/>
      <c r="TDF764" s="726"/>
      <c r="TDG764" s="726"/>
      <c r="TDH764" s="726"/>
      <c r="TDI764" s="726"/>
      <c r="TDJ764" s="726"/>
      <c r="TDK764" s="726"/>
      <c r="TDL764" s="726"/>
      <c r="TDM764" s="726"/>
      <c r="TDN764" s="726"/>
      <c r="TDO764" s="726"/>
      <c r="TDP764" s="726"/>
      <c r="TDQ764" s="726"/>
      <c r="TDR764" s="726"/>
      <c r="TDS764" s="726"/>
      <c r="TDT764" s="726"/>
      <c r="TDU764" s="726"/>
      <c r="TDV764" s="726"/>
      <c r="TDW764" s="726"/>
      <c r="TDX764" s="726"/>
      <c r="TDY764" s="726"/>
      <c r="TDZ764" s="726"/>
      <c r="TEA764" s="726"/>
      <c r="TEB764" s="726"/>
      <c r="TEC764" s="726"/>
      <c r="TED764" s="726"/>
      <c r="TEE764" s="726"/>
      <c r="TEF764" s="726"/>
      <c r="TEG764" s="726"/>
      <c r="TEH764" s="726"/>
      <c r="TEI764" s="726"/>
      <c r="TEJ764" s="726"/>
      <c r="TEK764" s="726"/>
      <c r="TEL764" s="726"/>
      <c r="TEM764" s="726"/>
      <c r="TEN764" s="726"/>
      <c r="TEO764" s="726"/>
      <c r="TEP764" s="726"/>
      <c r="TEQ764" s="726"/>
      <c r="TER764" s="726"/>
      <c r="TES764" s="726"/>
      <c r="TET764" s="726"/>
      <c r="TEU764" s="726"/>
      <c r="TEV764" s="726"/>
      <c r="TEW764" s="726"/>
      <c r="TEX764" s="726"/>
      <c r="TEY764" s="726"/>
      <c r="TEZ764" s="726"/>
      <c r="TFA764" s="726"/>
      <c r="TFB764" s="726"/>
      <c r="TFC764" s="726"/>
      <c r="TFD764" s="726"/>
      <c r="TFE764" s="726"/>
      <c r="TFF764" s="726"/>
      <c r="TFG764" s="726"/>
      <c r="TFH764" s="726"/>
      <c r="TFI764" s="726"/>
      <c r="TFJ764" s="726"/>
      <c r="TFK764" s="726"/>
      <c r="TFL764" s="726"/>
      <c r="TFM764" s="726"/>
      <c r="TFN764" s="726"/>
      <c r="TFO764" s="726"/>
      <c r="TFP764" s="726"/>
      <c r="TFQ764" s="726"/>
      <c r="TFR764" s="726"/>
      <c r="TFS764" s="726"/>
      <c r="TFT764" s="726"/>
      <c r="TFU764" s="726"/>
      <c r="TFV764" s="726"/>
      <c r="TFW764" s="726"/>
      <c r="TFX764" s="726"/>
      <c r="TFY764" s="726"/>
      <c r="TFZ764" s="726"/>
      <c r="TGA764" s="726"/>
      <c r="TGB764" s="726"/>
      <c r="TGC764" s="726"/>
      <c r="TGD764" s="726"/>
      <c r="TGE764" s="726"/>
      <c r="TGF764" s="726"/>
      <c r="TGG764" s="726"/>
      <c r="TGH764" s="726"/>
      <c r="TGI764" s="726"/>
      <c r="TGJ764" s="726"/>
      <c r="TGK764" s="726"/>
      <c r="TGL764" s="726"/>
      <c r="TGM764" s="726"/>
      <c r="TGN764" s="726"/>
      <c r="TGO764" s="726"/>
      <c r="TGP764" s="726"/>
      <c r="TGQ764" s="726"/>
      <c r="TGR764" s="726"/>
      <c r="TGS764" s="726"/>
      <c r="TGT764" s="726"/>
      <c r="TGU764" s="726"/>
      <c r="TGV764" s="726"/>
      <c r="TGW764" s="726"/>
      <c r="TGX764" s="726"/>
      <c r="TGY764" s="726"/>
      <c r="TGZ764" s="726"/>
      <c r="THA764" s="726"/>
      <c r="THB764" s="726"/>
      <c r="THC764" s="726"/>
      <c r="THD764" s="726"/>
      <c r="THE764" s="726"/>
      <c r="THF764" s="726"/>
      <c r="THG764" s="726"/>
      <c r="THH764" s="726"/>
      <c r="THI764" s="726"/>
      <c r="THJ764" s="726"/>
      <c r="THK764" s="726"/>
      <c r="THL764" s="726"/>
      <c r="THM764" s="726"/>
      <c r="THN764" s="726"/>
      <c r="THO764" s="726"/>
      <c r="THP764" s="726"/>
      <c r="THQ764" s="726"/>
      <c r="THR764" s="726"/>
      <c r="THS764" s="726"/>
      <c r="THT764" s="726"/>
      <c r="THU764" s="726"/>
      <c r="THV764" s="726"/>
      <c r="THW764" s="726"/>
      <c r="THX764" s="726"/>
      <c r="THY764" s="726"/>
      <c r="THZ764" s="726"/>
      <c r="TIA764" s="726"/>
      <c r="TIB764" s="726"/>
      <c r="TIC764" s="726"/>
      <c r="TID764" s="726"/>
      <c r="TIE764" s="726"/>
      <c r="TIF764" s="726"/>
      <c r="TIG764" s="726"/>
      <c r="TIH764" s="726"/>
      <c r="TII764" s="726"/>
      <c r="TIJ764" s="726"/>
      <c r="TIK764" s="726"/>
      <c r="TIL764" s="726"/>
      <c r="TIM764" s="726"/>
      <c r="TIN764" s="726"/>
      <c r="TIO764" s="726"/>
      <c r="TIP764" s="726"/>
      <c r="TIQ764" s="726"/>
      <c r="TIR764" s="726"/>
      <c r="TIS764" s="726"/>
      <c r="TIT764" s="726"/>
      <c r="TIU764" s="726"/>
      <c r="TIV764" s="726"/>
      <c r="TIW764" s="726"/>
      <c r="TIX764" s="726"/>
      <c r="TIY764" s="726"/>
      <c r="TIZ764" s="726"/>
      <c r="TJA764" s="726"/>
      <c r="TJB764" s="726"/>
      <c r="TJC764" s="726"/>
      <c r="TJD764" s="726"/>
      <c r="TJE764" s="726"/>
      <c r="TJF764" s="726"/>
      <c r="TJG764" s="726"/>
      <c r="TJH764" s="726"/>
      <c r="TJI764" s="726"/>
      <c r="TJJ764" s="726"/>
      <c r="TJK764" s="726"/>
      <c r="TJL764" s="726"/>
      <c r="TJM764" s="726"/>
      <c r="TJN764" s="726"/>
      <c r="TJO764" s="726"/>
      <c r="TJP764" s="726"/>
      <c r="TJQ764" s="726"/>
      <c r="TJR764" s="726"/>
      <c r="TJS764" s="726"/>
      <c r="TJT764" s="726"/>
      <c r="TJU764" s="726"/>
      <c r="TJV764" s="726"/>
      <c r="TJW764" s="726"/>
      <c r="TJX764" s="726"/>
      <c r="TJY764" s="726"/>
      <c r="TJZ764" s="726"/>
      <c r="TKA764" s="726"/>
      <c r="TKB764" s="726"/>
      <c r="TKC764" s="726"/>
      <c r="TKD764" s="726"/>
      <c r="TKE764" s="726"/>
      <c r="TKF764" s="726"/>
      <c r="TKG764" s="726"/>
      <c r="TKH764" s="726"/>
      <c r="TKI764" s="726"/>
      <c r="TKJ764" s="726"/>
      <c r="TKK764" s="726"/>
      <c r="TKL764" s="726"/>
      <c r="TKM764" s="726"/>
      <c r="TKN764" s="726"/>
      <c r="TKO764" s="726"/>
      <c r="TKP764" s="726"/>
      <c r="TKQ764" s="726"/>
      <c r="TKR764" s="726"/>
      <c r="TKS764" s="726"/>
      <c r="TKT764" s="726"/>
      <c r="TKU764" s="726"/>
      <c r="TKV764" s="726"/>
      <c r="TKW764" s="726"/>
      <c r="TKX764" s="726"/>
      <c r="TKY764" s="726"/>
      <c r="TKZ764" s="726"/>
      <c r="TLA764" s="726"/>
      <c r="TLB764" s="726"/>
      <c r="TLC764" s="726"/>
      <c r="TLD764" s="726"/>
      <c r="TLE764" s="726"/>
      <c r="TLF764" s="726"/>
      <c r="TLG764" s="726"/>
      <c r="TLH764" s="726"/>
      <c r="TLI764" s="726"/>
      <c r="TLJ764" s="726"/>
      <c r="TLK764" s="726"/>
      <c r="TLL764" s="726"/>
      <c r="TLM764" s="726"/>
      <c r="TLN764" s="726"/>
      <c r="TLO764" s="726"/>
      <c r="TLP764" s="726"/>
      <c r="TLQ764" s="726"/>
      <c r="TLR764" s="726"/>
      <c r="TLS764" s="726"/>
      <c r="TLT764" s="726"/>
      <c r="TLU764" s="726"/>
      <c r="TLV764" s="726"/>
      <c r="TLW764" s="726"/>
      <c r="TLX764" s="726"/>
      <c r="TLY764" s="726"/>
      <c r="TLZ764" s="726"/>
      <c r="TMA764" s="726"/>
      <c r="TMB764" s="726"/>
      <c r="TMC764" s="726"/>
      <c r="TMD764" s="726"/>
      <c r="TME764" s="726"/>
      <c r="TMF764" s="726"/>
      <c r="TMG764" s="726"/>
      <c r="TMH764" s="726"/>
      <c r="TMI764" s="726"/>
      <c r="TMJ764" s="726"/>
      <c r="TMK764" s="726"/>
      <c r="TML764" s="726"/>
      <c r="TMM764" s="726"/>
      <c r="TMN764" s="726"/>
      <c r="TMO764" s="726"/>
      <c r="TMP764" s="726"/>
      <c r="TMQ764" s="726"/>
      <c r="TMR764" s="726"/>
      <c r="TMS764" s="726"/>
      <c r="TMT764" s="726"/>
      <c r="TMU764" s="726"/>
      <c r="TMV764" s="726"/>
      <c r="TMW764" s="726"/>
      <c r="TMX764" s="726"/>
      <c r="TMY764" s="726"/>
      <c r="TMZ764" s="726"/>
      <c r="TNA764" s="726"/>
      <c r="TNB764" s="726"/>
      <c r="TNC764" s="726"/>
      <c r="TND764" s="726"/>
      <c r="TNE764" s="726"/>
      <c r="TNF764" s="726"/>
      <c r="TNG764" s="726"/>
      <c r="TNH764" s="726"/>
      <c r="TNI764" s="726"/>
      <c r="TNJ764" s="726"/>
      <c r="TNK764" s="726"/>
      <c r="TNL764" s="726"/>
      <c r="TNM764" s="726"/>
      <c r="TNN764" s="726"/>
      <c r="TNO764" s="726"/>
      <c r="TNP764" s="726"/>
      <c r="TNQ764" s="726"/>
      <c r="TNR764" s="726"/>
      <c r="TNS764" s="726"/>
      <c r="TNT764" s="726"/>
      <c r="TNU764" s="726"/>
      <c r="TNV764" s="726"/>
      <c r="TNW764" s="726"/>
      <c r="TNX764" s="726"/>
      <c r="TNY764" s="726"/>
      <c r="TNZ764" s="726"/>
      <c r="TOA764" s="726"/>
      <c r="TOB764" s="726"/>
      <c r="TOC764" s="726"/>
      <c r="TOD764" s="726"/>
      <c r="TOE764" s="726"/>
      <c r="TOF764" s="726"/>
      <c r="TOG764" s="726"/>
      <c r="TOH764" s="726"/>
      <c r="TOI764" s="726"/>
      <c r="TOJ764" s="726"/>
      <c r="TOK764" s="726"/>
      <c r="TOL764" s="726"/>
      <c r="TOM764" s="726"/>
      <c r="TON764" s="726"/>
      <c r="TOO764" s="726"/>
      <c r="TOP764" s="726"/>
      <c r="TOQ764" s="726"/>
      <c r="TOR764" s="726"/>
      <c r="TOS764" s="726"/>
      <c r="TOT764" s="726"/>
      <c r="TOU764" s="726"/>
      <c r="TOV764" s="726"/>
      <c r="TOW764" s="726"/>
      <c r="TOX764" s="726"/>
      <c r="TOY764" s="726"/>
      <c r="TOZ764" s="726"/>
      <c r="TPA764" s="726"/>
      <c r="TPB764" s="726"/>
      <c r="TPC764" s="726"/>
      <c r="TPD764" s="726"/>
      <c r="TPE764" s="726"/>
      <c r="TPF764" s="726"/>
      <c r="TPG764" s="726"/>
      <c r="TPH764" s="726"/>
      <c r="TPI764" s="726"/>
      <c r="TPJ764" s="726"/>
      <c r="TPK764" s="726"/>
      <c r="TPL764" s="726"/>
      <c r="TPM764" s="726"/>
      <c r="TPN764" s="726"/>
      <c r="TPO764" s="726"/>
      <c r="TPP764" s="726"/>
      <c r="TPQ764" s="726"/>
      <c r="TPR764" s="726"/>
      <c r="TPS764" s="726"/>
      <c r="TPT764" s="726"/>
      <c r="TPU764" s="726"/>
      <c r="TPV764" s="726"/>
      <c r="TPW764" s="726"/>
      <c r="TPX764" s="726"/>
      <c r="TPY764" s="726"/>
      <c r="TPZ764" s="726"/>
      <c r="TQA764" s="726"/>
      <c r="TQB764" s="726"/>
      <c r="TQC764" s="726"/>
      <c r="TQD764" s="726"/>
      <c r="TQE764" s="726"/>
      <c r="TQF764" s="726"/>
      <c r="TQG764" s="726"/>
      <c r="TQH764" s="726"/>
      <c r="TQI764" s="726"/>
      <c r="TQJ764" s="726"/>
      <c r="TQK764" s="726"/>
      <c r="TQL764" s="726"/>
      <c r="TQM764" s="726"/>
      <c r="TQN764" s="726"/>
      <c r="TQO764" s="726"/>
      <c r="TQP764" s="726"/>
      <c r="TQQ764" s="726"/>
      <c r="TQR764" s="726"/>
      <c r="TQS764" s="726"/>
      <c r="TQT764" s="726"/>
      <c r="TQU764" s="726"/>
      <c r="TQV764" s="726"/>
      <c r="TQW764" s="726"/>
      <c r="TQX764" s="726"/>
      <c r="TQY764" s="726"/>
      <c r="TQZ764" s="726"/>
      <c r="TRA764" s="726"/>
      <c r="TRB764" s="726"/>
      <c r="TRC764" s="726"/>
      <c r="TRD764" s="726"/>
      <c r="TRE764" s="726"/>
      <c r="TRF764" s="726"/>
      <c r="TRG764" s="726"/>
      <c r="TRH764" s="726"/>
      <c r="TRI764" s="726"/>
      <c r="TRJ764" s="726"/>
      <c r="TRK764" s="726"/>
      <c r="TRL764" s="726"/>
      <c r="TRM764" s="726"/>
      <c r="TRN764" s="726"/>
      <c r="TRO764" s="726"/>
      <c r="TRP764" s="726"/>
      <c r="TRQ764" s="726"/>
      <c r="TRR764" s="726"/>
      <c r="TRS764" s="726"/>
      <c r="TRT764" s="726"/>
      <c r="TRU764" s="726"/>
      <c r="TRV764" s="726"/>
      <c r="TRW764" s="726"/>
      <c r="TRX764" s="726"/>
      <c r="TRY764" s="726"/>
      <c r="TRZ764" s="726"/>
      <c r="TSA764" s="726"/>
      <c r="TSB764" s="726"/>
      <c r="TSC764" s="726"/>
      <c r="TSD764" s="726"/>
      <c r="TSE764" s="726"/>
      <c r="TSF764" s="726"/>
      <c r="TSG764" s="726"/>
      <c r="TSH764" s="726"/>
      <c r="TSI764" s="726"/>
      <c r="TSJ764" s="726"/>
      <c r="TSK764" s="726"/>
      <c r="TSL764" s="726"/>
      <c r="TSM764" s="726"/>
      <c r="TSN764" s="726"/>
      <c r="TSO764" s="726"/>
      <c r="TSP764" s="726"/>
      <c r="TSQ764" s="726"/>
      <c r="TSR764" s="726"/>
      <c r="TSS764" s="726"/>
      <c r="TST764" s="726"/>
      <c r="TSU764" s="726"/>
      <c r="TSV764" s="726"/>
      <c r="TSW764" s="726"/>
      <c r="TSX764" s="726"/>
      <c r="TSY764" s="726"/>
      <c r="TSZ764" s="726"/>
      <c r="TTA764" s="726"/>
      <c r="TTB764" s="726"/>
      <c r="TTC764" s="726"/>
      <c r="TTD764" s="726"/>
      <c r="TTE764" s="726"/>
      <c r="TTF764" s="726"/>
      <c r="TTG764" s="726"/>
      <c r="TTH764" s="726"/>
      <c r="TTI764" s="726"/>
      <c r="TTJ764" s="726"/>
      <c r="TTK764" s="726"/>
      <c r="TTL764" s="726"/>
      <c r="TTM764" s="726"/>
      <c r="TTN764" s="726"/>
      <c r="TTO764" s="726"/>
      <c r="TTP764" s="726"/>
      <c r="TTQ764" s="726"/>
      <c r="TTR764" s="726"/>
      <c r="TTS764" s="726"/>
      <c r="TTT764" s="726"/>
      <c r="TTU764" s="726"/>
      <c r="TTV764" s="726"/>
      <c r="TTW764" s="726"/>
      <c r="TTX764" s="726"/>
      <c r="TTY764" s="726"/>
      <c r="TTZ764" s="726"/>
      <c r="TUA764" s="726"/>
      <c r="TUB764" s="726"/>
      <c r="TUC764" s="726"/>
      <c r="TUD764" s="726"/>
      <c r="TUE764" s="726"/>
      <c r="TUF764" s="726"/>
      <c r="TUG764" s="726"/>
      <c r="TUH764" s="726"/>
      <c r="TUI764" s="726"/>
      <c r="TUJ764" s="726"/>
      <c r="TUK764" s="726"/>
      <c r="TUL764" s="726"/>
      <c r="TUM764" s="726"/>
      <c r="TUN764" s="726"/>
      <c r="TUO764" s="726"/>
      <c r="TUP764" s="726"/>
      <c r="TUQ764" s="726"/>
      <c r="TUR764" s="726"/>
      <c r="TUS764" s="726"/>
      <c r="TUT764" s="726"/>
      <c r="TUU764" s="726"/>
      <c r="TUV764" s="726"/>
      <c r="TUW764" s="726"/>
      <c r="TUX764" s="726"/>
      <c r="TUY764" s="726"/>
      <c r="TUZ764" s="726"/>
      <c r="TVA764" s="726"/>
      <c r="TVB764" s="726"/>
      <c r="TVC764" s="726"/>
      <c r="TVD764" s="726"/>
      <c r="TVE764" s="726"/>
      <c r="TVF764" s="726"/>
      <c r="TVG764" s="726"/>
      <c r="TVH764" s="726"/>
      <c r="TVI764" s="726"/>
      <c r="TVJ764" s="726"/>
      <c r="TVK764" s="726"/>
      <c r="TVL764" s="726"/>
      <c r="TVM764" s="726"/>
      <c r="TVN764" s="726"/>
      <c r="TVO764" s="726"/>
      <c r="TVP764" s="726"/>
      <c r="TVQ764" s="726"/>
      <c r="TVR764" s="726"/>
      <c r="TVS764" s="726"/>
      <c r="TVT764" s="726"/>
      <c r="TVU764" s="726"/>
      <c r="TVV764" s="726"/>
      <c r="TVW764" s="726"/>
      <c r="TVX764" s="726"/>
      <c r="TVY764" s="726"/>
      <c r="TVZ764" s="726"/>
      <c r="TWA764" s="726"/>
      <c r="TWB764" s="726"/>
      <c r="TWC764" s="726"/>
      <c r="TWD764" s="726"/>
      <c r="TWE764" s="726"/>
      <c r="TWF764" s="726"/>
      <c r="TWG764" s="726"/>
      <c r="TWH764" s="726"/>
      <c r="TWI764" s="726"/>
      <c r="TWJ764" s="726"/>
      <c r="TWK764" s="726"/>
      <c r="TWL764" s="726"/>
      <c r="TWM764" s="726"/>
      <c r="TWN764" s="726"/>
      <c r="TWO764" s="726"/>
      <c r="TWP764" s="726"/>
      <c r="TWQ764" s="726"/>
      <c r="TWR764" s="726"/>
      <c r="TWS764" s="726"/>
      <c r="TWT764" s="726"/>
      <c r="TWU764" s="726"/>
      <c r="TWV764" s="726"/>
      <c r="TWW764" s="726"/>
      <c r="TWX764" s="726"/>
      <c r="TWY764" s="726"/>
      <c r="TWZ764" s="726"/>
      <c r="TXA764" s="726"/>
      <c r="TXB764" s="726"/>
      <c r="TXC764" s="726"/>
      <c r="TXD764" s="726"/>
      <c r="TXE764" s="726"/>
      <c r="TXF764" s="726"/>
      <c r="TXG764" s="726"/>
      <c r="TXH764" s="726"/>
      <c r="TXI764" s="726"/>
      <c r="TXJ764" s="726"/>
      <c r="TXK764" s="726"/>
      <c r="TXL764" s="726"/>
      <c r="TXM764" s="726"/>
      <c r="TXN764" s="726"/>
      <c r="TXO764" s="726"/>
      <c r="TXP764" s="726"/>
      <c r="TXQ764" s="726"/>
      <c r="TXR764" s="726"/>
      <c r="TXS764" s="726"/>
      <c r="TXT764" s="726"/>
      <c r="TXU764" s="726"/>
      <c r="TXV764" s="726"/>
      <c r="TXW764" s="726"/>
      <c r="TXX764" s="726"/>
      <c r="TXY764" s="726"/>
      <c r="TXZ764" s="726"/>
      <c r="TYA764" s="726"/>
      <c r="TYB764" s="726"/>
      <c r="TYC764" s="726"/>
      <c r="TYD764" s="726"/>
      <c r="TYE764" s="726"/>
      <c r="TYF764" s="726"/>
      <c r="TYG764" s="726"/>
      <c r="TYH764" s="726"/>
      <c r="TYI764" s="726"/>
      <c r="TYJ764" s="726"/>
      <c r="TYK764" s="726"/>
      <c r="TYL764" s="726"/>
      <c r="TYM764" s="726"/>
      <c r="TYN764" s="726"/>
      <c r="TYO764" s="726"/>
      <c r="TYP764" s="726"/>
      <c r="TYQ764" s="726"/>
      <c r="TYR764" s="726"/>
      <c r="TYS764" s="726"/>
      <c r="TYT764" s="726"/>
      <c r="TYU764" s="726"/>
      <c r="TYV764" s="726"/>
      <c r="TYW764" s="726"/>
      <c r="TYX764" s="726"/>
      <c r="TYY764" s="726"/>
      <c r="TYZ764" s="726"/>
      <c r="TZA764" s="726"/>
      <c r="TZB764" s="726"/>
      <c r="TZC764" s="726"/>
      <c r="TZD764" s="726"/>
      <c r="TZE764" s="726"/>
      <c r="TZF764" s="726"/>
      <c r="TZG764" s="726"/>
      <c r="TZH764" s="726"/>
      <c r="TZI764" s="726"/>
      <c r="TZJ764" s="726"/>
      <c r="TZK764" s="726"/>
      <c r="TZL764" s="726"/>
      <c r="TZM764" s="726"/>
      <c r="TZN764" s="726"/>
      <c r="TZO764" s="726"/>
      <c r="TZP764" s="726"/>
      <c r="TZQ764" s="726"/>
      <c r="TZR764" s="726"/>
      <c r="TZS764" s="726"/>
      <c r="TZT764" s="726"/>
      <c r="TZU764" s="726"/>
      <c r="TZV764" s="726"/>
      <c r="TZW764" s="726"/>
      <c r="TZX764" s="726"/>
      <c r="TZY764" s="726"/>
      <c r="TZZ764" s="726"/>
      <c r="UAA764" s="726"/>
      <c r="UAB764" s="726"/>
      <c r="UAC764" s="726"/>
      <c r="UAD764" s="726"/>
      <c r="UAE764" s="726"/>
      <c r="UAF764" s="726"/>
      <c r="UAG764" s="726"/>
      <c r="UAH764" s="726"/>
      <c r="UAI764" s="726"/>
      <c r="UAJ764" s="726"/>
      <c r="UAK764" s="726"/>
      <c r="UAL764" s="726"/>
      <c r="UAM764" s="726"/>
      <c r="UAN764" s="726"/>
      <c r="UAO764" s="726"/>
      <c r="UAP764" s="726"/>
      <c r="UAQ764" s="726"/>
      <c r="UAR764" s="726"/>
      <c r="UAS764" s="726"/>
      <c r="UAT764" s="726"/>
      <c r="UAU764" s="726"/>
      <c r="UAV764" s="726"/>
      <c r="UAW764" s="726"/>
      <c r="UAX764" s="726"/>
      <c r="UAY764" s="726"/>
      <c r="UAZ764" s="726"/>
      <c r="UBA764" s="726"/>
      <c r="UBB764" s="726"/>
      <c r="UBC764" s="726"/>
      <c r="UBD764" s="726"/>
      <c r="UBE764" s="726"/>
      <c r="UBF764" s="726"/>
      <c r="UBG764" s="726"/>
      <c r="UBH764" s="726"/>
      <c r="UBI764" s="726"/>
      <c r="UBJ764" s="726"/>
      <c r="UBK764" s="726"/>
      <c r="UBL764" s="726"/>
      <c r="UBM764" s="726"/>
      <c r="UBN764" s="726"/>
      <c r="UBO764" s="726"/>
      <c r="UBP764" s="726"/>
      <c r="UBQ764" s="726"/>
      <c r="UBR764" s="726"/>
      <c r="UBS764" s="726"/>
      <c r="UBT764" s="726"/>
      <c r="UBU764" s="726"/>
      <c r="UBV764" s="726"/>
      <c r="UBW764" s="726"/>
      <c r="UBX764" s="726"/>
      <c r="UBY764" s="726"/>
      <c r="UBZ764" s="726"/>
      <c r="UCA764" s="726"/>
      <c r="UCB764" s="726"/>
      <c r="UCC764" s="726"/>
      <c r="UCD764" s="726"/>
      <c r="UCE764" s="726"/>
      <c r="UCF764" s="726"/>
      <c r="UCG764" s="726"/>
      <c r="UCH764" s="726"/>
      <c r="UCI764" s="726"/>
      <c r="UCJ764" s="726"/>
      <c r="UCK764" s="726"/>
      <c r="UCL764" s="726"/>
      <c r="UCM764" s="726"/>
      <c r="UCN764" s="726"/>
      <c r="UCO764" s="726"/>
      <c r="UCP764" s="726"/>
      <c r="UCQ764" s="726"/>
      <c r="UCR764" s="726"/>
      <c r="UCS764" s="726"/>
      <c r="UCT764" s="726"/>
      <c r="UCU764" s="726"/>
      <c r="UCV764" s="726"/>
      <c r="UCW764" s="726"/>
      <c r="UCX764" s="726"/>
      <c r="UCY764" s="726"/>
      <c r="UCZ764" s="726"/>
      <c r="UDA764" s="726"/>
      <c r="UDB764" s="726"/>
      <c r="UDC764" s="726"/>
      <c r="UDD764" s="726"/>
      <c r="UDE764" s="726"/>
      <c r="UDF764" s="726"/>
      <c r="UDG764" s="726"/>
      <c r="UDH764" s="726"/>
      <c r="UDI764" s="726"/>
      <c r="UDJ764" s="726"/>
      <c r="UDK764" s="726"/>
      <c r="UDL764" s="726"/>
      <c r="UDM764" s="726"/>
      <c r="UDN764" s="726"/>
      <c r="UDO764" s="726"/>
      <c r="UDP764" s="726"/>
      <c r="UDQ764" s="726"/>
      <c r="UDR764" s="726"/>
      <c r="UDS764" s="726"/>
      <c r="UDT764" s="726"/>
      <c r="UDU764" s="726"/>
      <c r="UDV764" s="726"/>
      <c r="UDW764" s="726"/>
      <c r="UDX764" s="726"/>
      <c r="UDY764" s="726"/>
      <c r="UDZ764" s="726"/>
      <c r="UEA764" s="726"/>
      <c r="UEB764" s="726"/>
      <c r="UEC764" s="726"/>
      <c r="UED764" s="726"/>
      <c r="UEE764" s="726"/>
      <c r="UEF764" s="726"/>
      <c r="UEG764" s="726"/>
      <c r="UEH764" s="726"/>
      <c r="UEI764" s="726"/>
      <c r="UEJ764" s="726"/>
      <c r="UEK764" s="726"/>
      <c r="UEL764" s="726"/>
      <c r="UEM764" s="726"/>
      <c r="UEN764" s="726"/>
      <c r="UEO764" s="726"/>
      <c r="UEP764" s="726"/>
      <c r="UEQ764" s="726"/>
      <c r="UER764" s="726"/>
      <c r="UES764" s="726"/>
      <c r="UET764" s="726"/>
      <c r="UEU764" s="726"/>
      <c r="UEV764" s="726"/>
      <c r="UEW764" s="726"/>
      <c r="UEX764" s="726"/>
      <c r="UEY764" s="726"/>
      <c r="UEZ764" s="726"/>
      <c r="UFA764" s="726"/>
      <c r="UFB764" s="726"/>
      <c r="UFC764" s="726"/>
      <c r="UFD764" s="726"/>
      <c r="UFE764" s="726"/>
      <c r="UFF764" s="726"/>
      <c r="UFG764" s="726"/>
      <c r="UFH764" s="726"/>
      <c r="UFI764" s="726"/>
      <c r="UFJ764" s="726"/>
      <c r="UFK764" s="726"/>
      <c r="UFL764" s="726"/>
      <c r="UFM764" s="726"/>
      <c r="UFN764" s="726"/>
      <c r="UFO764" s="726"/>
      <c r="UFP764" s="726"/>
      <c r="UFQ764" s="726"/>
      <c r="UFR764" s="726"/>
      <c r="UFS764" s="726"/>
      <c r="UFT764" s="726"/>
      <c r="UFU764" s="726"/>
      <c r="UFV764" s="726"/>
      <c r="UFW764" s="726"/>
      <c r="UFX764" s="726"/>
      <c r="UFY764" s="726"/>
      <c r="UFZ764" s="726"/>
      <c r="UGA764" s="726"/>
      <c r="UGB764" s="726"/>
      <c r="UGC764" s="726"/>
      <c r="UGD764" s="726"/>
      <c r="UGE764" s="726"/>
      <c r="UGF764" s="726"/>
      <c r="UGG764" s="726"/>
      <c r="UGH764" s="726"/>
      <c r="UGI764" s="726"/>
      <c r="UGJ764" s="726"/>
      <c r="UGK764" s="726"/>
      <c r="UGL764" s="726"/>
      <c r="UGM764" s="726"/>
      <c r="UGN764" s="726"/>
      <c r="UGO764" s="726"/>
      <c r="UGP764" s="726"/>
      <c r="UGQ764" s="726"/>
      <c r="UGR764" s="726"/>
      <c r="UGS764" s="726"/>
      <c r="UGT764" s="726"/>
      <c r="UGU764" s="726"/>
      <c r="UGV764" s="726"/>
      <c r="UGW764" s="726"/>
      <c r="UGX764" s="726"/>
      <c r="UGY764" s="726"/>
      <c r="UGZ764" s="726"/>
      <c r="UHA764" s="726"/>
      <c r="UHB764" s="726"/>
      <c r="UHC764" s="726"/>
      <c r="UHD764" s="726"/>
      <c r="UHE764" s="726"/>
      <c r="UHF764" s="726"/>
      <c r="UHG764" s="726"/>
      <c r="UHH764" s="726"/>
      <c r="UHI764" s="726"/>
      <c r="UHJ764" s="726"/>
      <c r="UHK764" s="726"/>
      <c r="UHL764" s="726"/>
      <c r="UHM764" s="726"/>
      <c r="UHN764" s="726"/>
      <c r="UHO764" s="726"/>
      <c r="UHP764" s="726"/>
      <c r="UHQ764" s="726"/>
      <c r="UHR764" s="726"/>
      <c r="UHS764" s="726"/>
      <c r="UHT764" s="726"/>
      <c r="UHU764" s="726"/>
      <c r="UHV764" s="726"/>
      <c r="UHW764" s="726"/>
      <c r="UHX764" s="726"/>
      <c r="UHY764" s="726"/>
      <c r="UHZ764" s="726"/>
      <c r="UIA764" s="726"/>
      <c r="UIB764" s="726"/>
      <c r="UIC764" s="726"/>
      <c r="UID764" s="726"/>
      <c r="UIE764" s="726"/>
      <c r="UIF764" s="726"/>
      <c r="UIG764" s="726"/>
      <c r="UIH764" s="726"/>
      <c r="UII764" s="726"/>
      <c r="UIJ764" s="726"/>
      <c r="UIK764" s="726"/>
      <c r="UIL764" s="726"/>
      <c r="UIM764" s="726"/>
      <c r="UIN764" s="726"/>
      <c r="UIO764" s="726"/>
      <c r="UIP764" s="726"/>
      <c r="UIQ764" s="726"/>
      <c r="UIR764" s="726"/>
      <c r="UIS764" s="726"/>
      <c r="UIT764" s="726"/>
      <c r="UIU764" s="726"/>
      <c r="UIV764" s="726"/>
      <c r="UIW764" s="726"/>
      <c r="UIX764" s="726"/>
      <c r="UIY764" s="726"/>
      <c r="UIZ764" s="726"/>
      <c r="UJA764" s="726"/>
      <c r="UJB764" s="726"/>
      <c r="UJC764" s="726"/>
      <c r="UJD764" s="726"/>
      <c r="UJE764" s="726"/>
      <c r="UJF764" s="726"/>
      <c r="UJG764" s="726"/>
      <c r="UJH764" s="726"/>
      <c r="UJI764" s="726"/>
      <c r="UJJ764" s="726"/>
      <c r="UJK764" s="726"/>
      <c r="UJL764" s="726"/>
      <c r="UJM764" s="726"/>
      <c r="UJN764" s="726"/>
      <c r="UJO764" s="726"/>
      <c r="UJP764" s="726"/>
      <c r="UJQ764" s="726"/>
      <c r="UJR764" s="726"/>
      <c r="UJS764" s="726"/>
      <c r="UJT764" s="726"/>
      <c r="UJU764" s="726"/>
      <c r="UJV764" s="726"/>
      <c r="UJW764" s="726"/>
      <c r="UJX764" s="726"/>
      <c r="UJY764" s="726"/>
      <c r="UJZ764" s="726"/>
      <c r="UKA764" s="726"/>
      <c r="UKB764" s="726"/>
      <c r="UKC764" s="726"/>
      <c r="UKD764" s="726"/>
      <c r="UKE764" s="726"/>
      <c r="UKF764" s="726"/>
      <c r="UKG764" s="726"/>
      <c r="UKH764" s="726"/>
      <c r="UKI764" s="726"/>
      <c r="UKJ764" s="726"/>
      <c r="UKK764" s="726"/>
      <c r="UKL764" s="726"/>
      <c r="UKM764" s="726"/>
      <c r="UKN764" s="726"/>
      <c r="UKO764" s="726"/>
      <c r="UKP764" s="726"/>
      <c r="UKQ764" s="726"/>
      <c r="UKR764" s="726"/>
      <c r="UKS764" s="726"/>
      <c r="UKT764" s="726"/>
      <c r="UKU764" s="726"/>
      <c r="UKV764" s="726"/>
      <c r="UKW764" s="726"/>
      <c r="UKX764" s="726"/>
      <c r="UKY764" s="726"/>
      <c r="UKZ764" s="726"/>
      <c r="ULA764" s="726"/>
      <c r="ULB764" s="726"/>
      <c r="ULC764" s="726"/>
      <c r="ULD764" s="726"/>
      <c r="ULE764" s="726"/>
      <c r="ULF764" s="726"/>
      <c r="ULG764" s="726"/>
      <c r="ULH764" s="726"/>
      <c r="ULI764" s="726"/>
      <c r="ULJ764" s="726"/>
      <c r="ULK764" s="726"/>
      <c r="ULL764" s="726"/>
      <c r="ULM764" s="726"/>
      <c r="ULN764" s="726"/>
      <c r="ULO764" s="726"/>
      <c r="ULP764" s="726"/>
      <c r="ULQ764" s="726"/>
      <c r="ULR764" s="726"/>
      <c r="ULS764" s="726"/>
      <c r="ULT764" s="726"/>
      <c r="ULU764" s="726"/>
      <c r="ULV764" s="726"/>
      <c r="ULW764" s="726"/>
      <c r="ULX764" s="726"/>
      <c r="ULY764" s="726"/>
      <c r="ULZ764" s="726"/>
      <c r="UMA764" s="726"/>
      <c r="UMB764" s="726"/>
      <c r="UMC764" s="726"/>
      <c r="UMD764" s="726"/>
      <c r="UME764" s="726"/>
      <c r="UMF764" s="726"/>
      <c r="UMG764" s="726"/>
      <c r="UMH764" s="726"/>
      <c r="UMI764" s="726"/>
      <c r="UMJ764" s="726"/>
      <c r="UMK764" s="726"/>
      <c r="UML764" s="726"/>
      <c r="UMM764" s="726"/>
      <c r="UMN764" s="726"/>
      <c r="UMO764" s="726"/>
      <c r="UMP764" s="726"/>
      <c r="UMQ764" s="726"/>
      <c r="UMR764" s="726"/>
      <c r="UMS764" s="726"/>
      <c r="UMT764" s="726"/>
      <c r="UMU764" s="726"/>
      <c r="UMV764" s="726"/>
      <c r="UMW764" s="726"/>
      <c r="UMX764" s="726"/>
      <c r="UMY764" s="726"/>
      <c r="UMZ764" s="726"/>
      <c r="UNA764" s="726"/>
      <c r="UNB764" s="726"/>
      <c r="UNC764" s="726"/>
      <c r="UND764" s="726"/>
      <c r="UNE764" s="726"/>
      <c r="UNF764" s="726"/>
      <c r="UNG764" s="726"/>
      <c r="UNH764" s="726"/>
      <c r="UNI764" s="726"/>
      <c r="UNJ764" s="726"/>
      <c r="UNK764" s="726"/>
      <c r="UNL764" s="726"/>
      <c r="UNM764" s="726"/>
      <c r="UNN764" s="726"/>
      <c r="UNO764" s="726"/>
      <c r="UNP764" s="726"/>
      <c r="UNQ764" s="726"/>
      <c r="UNR764" s="726"/>
      <c r="UNS764" s="726"/>
      <c r="UNT764" s="726"/>
      <c r="UNU764" s="726"/>
      <c r="UNV764" s="726"/>
      <c r="UNW764" s="726"/>
      <c r="UNX764" s="726"/>
      <c r="UNY764" s="726"/>
      <c r="UNZ764" s="726"/>
      <c r="UOA764" s="726"/>
      <c r="UOB764" s="726"/>
      <c r="UOC764" s="726"/>
      <c r="UOD764" s="726"/>
      <c r="UOE764" s="726"/>
      <c r="UOF764" s="726"/>
      <c r="UOG764" s="726"/>
      <c r="UOH764" s="726"/>
      <c r="UOI764" s="726"/>
      <c r="UOJ764" s="726"/>
      <c r="UOK764" s="726"/>
      <c r="UOL764" s="726"/>
      <c r="UOM764" s="726"/>
      <c r="UON764" s="726"/>
      <c r="UOO764" s="726"/>
      <c r="UOP764" s="726"/>
      <c r="UOQ764" s="726"/>
      <c r="UOR764" s="726"/>
      <c r="UOS764" s="726"/>
      <c r="UOT764" s="726"/>
      <c r="UOU764" s="726"/>
      <c r="UOV764" s="726"/>
      <c r="UOW764" s="726"/>
      <c r="UOX764" s="726"/>
      <c r="UOY764" s="726"/>
      <c r="UOZ764" s="726"/>
      <c r="UPA764" s="726"/>
      <c r="UPB764" s="726"/>
      <c r="UPC764" s="726"/>
      <c r="UPD764" s="726"/>
      <c r="UPE764" s="726"/>
      <c r="UPF764" s="726"/>
      <c r="UPG764" s="726"/>
      <c r="UPH764" s="726"/>
      <c r="UPI764" s="726"/>
      <c r="UPJ764" s="726"/>
      <c r="UPK764" s="726"/>
      <c r="UPL764" s="726"/>
      <c r="UPM764" s="726"/>
      <c r="UPN764" s="726"/>
      <c r="UPO764" s="726"/>
      <c r="UPP764" s="726"/>
      <c r="UPQ764" s="726"/>
      <c r="UPR764" s="726"/>
      <c r="UPS764" s="726"/>
      <c r="UPT764" s="726"/>
      <c r="UPU764" s="726"/>
      <c r="UPV764" s="726"/>
      <c r="UPW764" s="726"/>
      <c r="UPX764" s="726"/>
      <c r="UPY764" s="726"/>
      <c r="UPZ764" s="726"/>
      <c r="UQA764" s="726"/>
      <c r="UQB764" s="726"/>
      <c r="UQC764" s="726"/>
      <c r="UQD764" s="726"/>
      <c r="UQE764" s="726"/>
      <c r="UQF764" s="726"/>
      <c r="UQG764" s="726"/>
      <c r="UQH764" s="726"/>
      <c r="UQI764" s="726"/>
      <c r="UQJ764" s="726"/>
      <c r="UQK764" s="726"/>
      <c r="UQL764" s="726"/>
      <c r="UQM764" s="726"/>
      <c r="UQN764" s="726"/>
      <c r="UQO764" s="726"/>
      <c r="UQP764" s="726"/>
      <c r="UQQ764" s="726"/>
      <c r="UQR764" s="726"/>
      <c r="UQS764" s="726"/>
      <c r="UQT764" s="726"/>
      <c r="UQU764" s="726"/>
      <c r="UQV764" s="726"/>
      <c r="UQW764" s="726"/>
      <c r="UQX764" s="726"/>
      <c r="UQY764" s="726"/>
      <c r="UQZ764" s="726"/>
      <c r="URA764" s="726"/>
      <c r="URB764" s="726"/>
      <c r="URC764" s="726"/>
      <c r="URD764" s="726"/>
      <c r="URE764" s="726"/>
      <c r="URF764" s="726"/>
      <c r="URG764" s="726"/>
      <c r="URH764" s="726"/>
      <c r="URI764" s="726"/>
      <c r="URJ764" s="726"/>
      <c r="URK764" s="726"/>
      <c r="URL764" s="726"/>
      <c r="URM764" s="726"/>
      <c r="URN764" s="726"/>
      <c r="URO764" s="726"/>
      <c r="URP764" s="726"/>
      <c r="URQ764" s="726"/>
      <c r="URR764" s="726"/>
      <c r="URS764" s="726"/>
      <c r="URT764" s="726"/>
      <c r="URU764" s="726"/>
      <c r="URV764" s="726"/>
      <c r="URW764" s="726"/>
      <c r="URX764" s="726"/>
      <c r="URY764" s="726"/>
      <c r="URZ764" s="726"/>
      <c r="USA764" s="726"/>
      <c r="USB764" s="726"/>
      <c r="USC764" s="726"/>
      <c r="USD764" s="726"/>
      <c r="USE764" s="726"/>
      <c r="USF764" s="726"/>
      <c r="USG764" s="726"/>
      <c r="USH764" s="726"/>
      <c r="USI764" s="726"/>
      <c r="USJ764" s="726"/>
      <c r="USK764" s="726"/>
      <c r="USL764" s="726"/>
      <c r="USM764" s="726"/>
      <c r="USN764" s="726"/>
      <c r="USO764" s="726"/>
      <c r="USP764" s="726"/>
      <c r="USQ764" s="726"/>
      <c r="USR764" s="726"/>
      <c r="USS764" s="726"/>
      <c r="UST764" s="726"/>
      <c r="USU764" s="726"/>
      <c r="USV764" s="726"/>
      <c r="USW764" s="726"/>
      <c r="USX764" s="726"/>
      <c r="USY764" s="726"/>
      <c r="USZ764" s="726"/>
      <c r="UTA764" s="726"/>
      <c r="UTB764" s="726"/>
      <c r="UTC764" s="726"/>
      <c r="UTD764" s="726"/>
      <c r="UTE764" s="726"/>
      <c r="UTF764" s="726"/>
      <c r="UTG764" s="726"/>
      <c r="UTH764" s="726"/>
      <c r="UTI764" s="726"/>
      <c r="UTJ764" s="726"/>
      <c r="UTK764" s="726"/>
      <c r="UTL764" s="726"/>
      <c r="UTM764" s="726"/>
      <c r="UTN764" s="726"/>
      <c r="UTO764" s="726"/>
      <c r="UTP764" s="726"/>
      <c r="UTQ764" s="726"/>
      <c r="UTR764" s="726"/>
      <c r="UTS764" s="726"/>
      <c r="UTT764" s="726"/>
      <c r="UTU764" s="726"/>
      <c r="UTV764" s="726"/>
      <c r="UTW764" s="726"/>
      <c r="UTX764" s="726"/>
      <c r="UTY764" s="726"/>
      <c r="UTZ764" s="726"/>
      <c r="UUA764" s="726"/>
      <c r="UUB764" s="726"/>
      <c r="UUC764" s="726"/>
      <c r="UUD764" s="726"/>
      <c r="UUE764" s="726"/>
      <c r="UUF764" s="726"/>
      <c r="UUG764" s="726"/>
      <c r="UUH764" s="726"/>
      <c r="UUI764" s="726"/>
      <c r="UUJ764" s="726"/>
      <c r="UUK764" s="726"/>
      <c r="UUL764" s="726"/>
      <c r="UUM764" s="726"/>
      <c r="UUN764" s="726"/>
      <c r="UUO764" s="726"/>
      <c r="UUP764" s="726"/>
      <c r="UUQ764" s="726"/>
      <c r="UUR764" s="726"/>
      <c r="UUS764" s="726"/>
      <c r="UUT764" s="726"/>
      <c r="UUU764" s="726"/>
      <c r="UUV764" s="726"/>
      <c r="UUW764" s="726"/>
      <c r="UUX764" s="726"/>
      <c r="UUY764" s="726"/>
      <c r="UUZ764" s="726"/>
      <c r="UVA764" s="726"/>
      <c r="UVB764" s="726"/>
      <c r="UVC764" s="726"/>
      <c r="UVD764" s="726"/>
      <c r="UVE764" s="726"/>
      <c r="UVF764" s="726"/>
      <c r="UVG764" s="726"/>
      <c r="UVH764" s="726"/>
      <c r="UVI764" s="726"/>
      <c r="UVJ764" s="726"/>
      <c r="UVK764" s="726"/>
      <c r="UVL764" s="726"/>
      <c r="UVM764" s="726"/>
      <c r="UVN764" s="726"/>
      <c r="UVO764" s="726"/>
      <c r="UVP764" s="726"/>
      <c r="UVQ764" s="726"/>
      <c r="UVR764" s="726"/>
      <c r="UVS764" s="726"/>
      <c r="UVT764" s="726"/>
      <c r="UVU764" s="726"/>
      <c r="UVV764" s="726"/>
      <c r="UVW764" s="726"/>
      <c r="UVX764" s="726"/>
      <c r="UVY764" s="726"/>
      <c r="UVZ764" s="726"/>
      <c r="UWA764" s="726"/>
      <c r="UWB764" s="726"/>
      <c r="UWC764" s="726"/>
      <c r="UWD764" s="726"/>
      <c r="UWE764" s="726"/>
      <c r="UWF764" s="726"/>
      <c r="UWG764" s="726"/>
      <c r="UWH764" s="726"/>
      <c r="UWI764" s="726"/>
      <c r="UWJ764" s="726"/>
      <c r="UWK764" s="726"/>
      <c r="UWL764" s="726"/>
      <c r="UWM764" s="726"/>
      <c r="UWN764" s="726"/>
      <c r="UWO764" s="726"/>
      <c r="UWP764" s="726"/>
      <c r="UWQ764" s="726"/>
      <c r="UWR764" s="726"/>
      <c r="UWS764" s="726"/>
      <c r="UWT764" s="726"/>
      <c r="UWU764" s="726"/>
      <c r="UWV764" s="726"/>
      <c r="UWW764" s="726"/>
      <c r="UWX764" s="726"/>
      <c r="UWY764" s="726"/>
      <c r="UWZ764" s="726"/>
      <c r="UXA764" s="726"/>
      <c r="UXB764" s="726"/>
      <c r="UXC764" s="726"/>
      <c r="UXD764" s="726"/>
      <c r="UXE764" s="726"/>
      <c r="UXF764" s="726"/>
      <c r="UXG764" s="726"/>
      <c r="UXH764" s="726"/>
      <c r="UXI764" s="726"/>
      <c r="UXJ764" s="726"/>
      <c r="UXK764" s="726"/>
      <c r="UXL764" s="726"/>
      <c r="UXM764" s="726"/>
      <c r="UXN764" s="726"/>
      <c r="UXO764" s="726"/>
      <c r="UXP764" s="726"/>
      <c r="UXQ764" s="726"/>
      <c r="UXR764" s="726"/>
      <c r="UXS764" s="726"/>
      <c r="UXT764" s="726"/>
      <c r="UXU764" s="726"/>
      <c r="UXV764" s="726"/>
      <c r="UXW764" s="726"/>
      <c r="UXX764" s="726"/>
      <c r="UXY764" s="726"/>
      <c r="UXZ764" s="726"/>
      <c r="UYA764" s="726"/>
      <c r="UYB764" s="726"/>
      <c r="UYC764" s="726"/>
      <c r="UYD764" s="726"/>
      <c r="UYE764" s="726"/>
      <c r="UYF764" s="726"/>
      <c r="UYG764" s="726"/>
      <c r="UYH764" s="726"/>
      <c r="UYI764" s="726"/>
      <c r="UYJ764" s="726"/>
      <c r="UYK764" s="726"/>
      <c r="UYL764" s="726"/>
      <c r="UYM764" s="726"/>
      <c r="UYN764" s="726"/>
      <c r="UYO764" s="726"/>
      <c r="UYP764" s="726"/>
      <c r="UYQ764" s="726"/>
      <c r="UYR764" s="726"/>
      <c r="UYS764" s="726"/>
      <c r="UYT764" s="726"/>
      <c r="UYU764" s="726"/>
      <c r="UYV764" s="726"/>
      <c r="UYW764" s="726"/>
      <c r="UYX764" s="726"/>
      <c r="UYY764" s="726"/>
      <c r="UYZ764" s="726"/>
      <c r="UZA764" s="726"/>
      <c r="UZB764" s="726"/>
      <c r="UZC764" s="726"/>
      <c r="UZD764" s="726"/>
      <c r="UZE764" s="726"/>
      <c r="UZF764" s="726"/>
      <c r="UZG764" s="726"/>
      <c r="UZH764" s="726"/>
      <c r="UZI764" s="726"/>
      <c r="UZJ764" s="726"/>
      <c r="UZK764" s="726"/>
      <c r="UZL764" s="726"/>
      <c r="UZM764" s="726"/>
      <c r="UZN764" s="726"/>
      <c r="UZO764" s="726"/>
      <c r="UZP764" s="726"/>
      <c r="UZQ764" s="726"/>
      <c r="UZR764" s="726"/>
      <c r="UZS764" s="726"/>
      <c r="UZT764" s="726"/>
      <c r="UZU764" s="726"/>
      <c r="UZV764" s="726"/>
      <c r="UZW764" s="726"/>
      <c r="UZX764" s="726"/>
      <c r="UZY764" s="726"/>
      <c r="UZZ764" s="726"/>
      <c r="VAA764" s="726"/>
      <c r="VAB764" s="726"/>
      <c r="VAC764" s="726"/>
      <c r="VAD764" s="726"/>
      <c r="VAE764" s="726"/>
      <c r="VAF764" s="726"/>
      <c r="VAG764" s="726"/>
      <c r="VAH764" s="726"/>
      <c r="VAI764" s="726"/>
      <c r="VAJ764" s="726"/>
      <c r="VAK764" s="726"/>
      <c r="VAL764" s="726"/>
      <c r="VAM764" s="726"/>
      <c r="VAN764" s="726"/>
      <c r="VAO764" s="726"/>
      <c r="VAP764" s="726"/>
      <c r="VAQ764" s="726"/>
      <c r="VAR764" s="726"/>
      <c r="VAS764" s="726"/>
      <c r="VAT764" s="726"/>
      <c r="VAU764" s="726"/>
      <c r="VAV764" s="726"/>
      <c r="VAW764" s="726"/>
      <c r="VAX764" s="726"/>
      <c r="VAY764" s="726"/>
      <c r="VAZ764" s="726"/>
      <c r="VBA764" s="726"/>
      <c r="VBB764" s="726"/>
      <c r="VBC764" s="726"/>
      <c r="VBD764" s="726"/>
      <c r="VBE764" s="726"/>
      <c r="VBF764" s="726"/>
      <c r="VBG764" s="726"/>
      <c r="VBH764" s="726"/>
      <c r="VBI764" s="726"/>
      <c r="VBJ764" s="726"/>
      <c r="VBK764" s="726"/>
      <c r="VBL764" s="726"/>
      <c r="VBM764" s="726"/>
      <c r="VBN764" s="726"/>
      <c r="VBO764" s="726"/>
      <c r="VBP764" s="726"/>
      <c r="VBQ764" s="726"/>
      <c r="VBR764" s="726"/>
      <c r="VBS764" s="726"/>
      <c r="VBT764" s="726"/>
      <c r="VBU764" s="726"/>
      <c r="VBV764" s="726"/>
      <c r="VBW764" s="726"/>
      <c r="VBX764" s="726"/>
      <c r="VBY764" s="726"/>
      <c r="VBZ764" s="726"/>
      <c r="VCA764" s="726"/>
      <c r="VCB764" s="726"/>
      <c r="VCC764" s="726"/>
      <c r="VCD764" s="726"/>
      <c r="VCE764" s="726"/>
      <c r="VCF764" s="726"/>
      <c r="VCG764" s="726"/>
      <c r="VCH764" s="726"/>
      <c r="VCI764" s="726"/>
      <c r="VCJ764" s="726"/>
      <c r="VCK764" s="726"/>
      <c r="VCL764" s="726"/>
      <c r="VCM764" s="726"/>
      <c r="VCN764" s="726"/>
      <c r="VCO764" s="726"/>
      <c r="VCP764" s="726"/>
      <c r="VCQ764" s="726"/>
      <c r="VCR764" s="726"/>
      <c r="VCS764" s="726"/>
      <c r="VCT764" s="726"/>
      <c r="VCU764" s="726"/>
      <c r="VCV764" s="726"/>
      <c r="VCW764" s="726"/>
      <c r="VCX764" s="726"/>
      <c r="VCY764" s="726"/>
      <c r="VCZ764" s="726"/>
      <c r="VDA764" s="726"/>
      <c r="VDB764" s="726"/>
      <c r="VDC764" s="726"/>
      <c r="VDD764" s="726"/>
      <c r="VDE764" s="726"/>
      <c r="VDF764" s="726"/>
      <c r="VDG764" s="726"/>
      <c r="VDH764" s="726"/>
      <c r="VDI764" s="726"/>
      <c r="VDJ764" s="726"/>
      <c r="VDK764" s="726"/>
      <c r="VDL764" s="726"/>
      <c r="VDM764" s="726"/>
      <c r="VDN764" s="726"/>
      <c r="VDO764" s="726"/>
      <c r="VDP764" s="726"/>
      <c r="VDQ764" s="726"/>
      <c r="VDR764" s="726"/>
      <c r="VDS764" s="726"/>
      <c r="VDT764" s="726"/>
      <c r="VDU764" s="726"/>
      <c r="VDV764" s="726"/>
      <c r="VDW764" s="726"/>
      <c r="VDX764" s="726"/>
      <c r="VDY764" s="726"/>
      <c r="VDZ764" s="726"/>
      <c r="VEA764" s="726"/>
      <c r="VEB764" s="726"/>
      <c r="VEC764" s="726"/>
      <c r="VED764" s="726"/>
      <c r="VEE764" s="726"/>
      <c r="VEF764" s="726"/>
      <c r="VEG764" s="726"/>
      <c r="VEH764" s="726"/>
      <c r="VEI764" s="726"/>
      <c r="VEJ764" s="726"/>
      <c r="VEK764" s="726"/>
      <c r="VEL764" s="726"/>
      <c r="VEM764" s="726"/>
      <c r="VEN764" s="726"/>
      <c r="VEO764" s="726"/>
      <c r="VEP764" s="726"/>
      <c r="VEQ764" s="726"/>
      <c r="VER764" s="726"/>
      <c r="VES764" s="726"/>
      <c r="VET764" s="726"/>
      <c r="VEU764" s="726"/>
      <c r="VEV764" s="726"/>
      <c r="VEW764" s="726"/>
      <c r="VEX764" s="726"/>
      <c r="VEY764" s="726"/>
      <c r="VEZ764" s="726"/>
      <c r="VFA764" s="726"/>
      <c r="VFB764" s="726"/>
      <c r="VFC764" s="726"/>
      <c r="VFD764" s="726"/>
      <c r="VFE764" s="726"/>
      <c r="VFF764" s="726"/>
      <c r="VFG764" s="726"/>
      <c r="VFH764" s="726"/>
      <c r="VFI764" s="726"/>
      <c r="VFJ764" s="726"/>
      <c r="VFK764" s="726"/>
      <c r="VFL764" s="726"/>
      <c r="VFM764" s="726"/>
      <c r="VFN764" s="726"/>
      <c r="VFO764" s="726"/>
      <c r="VFP764" s="726"/>
      <c r="VFQ764" s="726"/>
      <c r="VFR764" s="726"/>
      <c r="VFS764" s="726"/>
      <c r="VFT764" s="726"/>
      <c r="VFU764" s="726"/>
      <c r="VFV764" s="726"/>
      <c r="VFW764" s="726"/>
      <c r="VFX764" s="726"/>
      <c r="VFY764" s="726"/>
      <c r="VFZ764" s="726"/>
      <c r="VGA764" s="726"/>
      <c r="VGB764" s="726"/>
      <c r="VGC764" s="726"/>
      <c r="VGD764" s="726"/>
      <c r="VGE764" s="726"/>
      <c r="VGF764" s="726"/>
      <c r="VGG764" s="726"/>
      <c r="VGH764" s="726"/>
      <c r="VGI764" s="726"/>
      <c r="VGJ764" s="726"/>
      <c r="VGK764" s="726"/>
      <c r="VGL764" s="726"/>
      <c r="VGM764" s="726"/>
      <c r="VGN764" s="726"/>
      <c r="VGO764" s="726"/>
      <c r="VGP764" s="726"/>
      <c r="VGQ764" s="726"/>
      <c r="VGR764" s="726"/>
      <c r="VGS764" s="726"/>
      <c r="VGT764" s="726"/>
      <c r="VGU764" s="726"/>
      <c r="VGV764" s="726"/>
      <c r="VGW764" s="726"/>
      <c r="VGX764" s="726"/>
      <c r="VGY764" s="726"/>
      <c r="VGZ764" s="726"/>
      <c r="VHA764" s="726"/>
      <c r="VHB764" s="726"/>
      <c r="VHC764" s="726"/>
      <c r="VHD764" s="726"/>
      <c r="VHE764" s="726"/>
      <c r="VHF764" s="726"/>
      <c r="VHG764" s="726"/>
      <c r="VHH764" s="726"/>
      <c r="VHI764" s="726"/>
      <c r="VHJ764" s="726"/>
      <c r="VHK764" s="726"/>
      <c r="VHL764" s="726"/>
      <c r="VHM764" s="726"/>
      <c r="VHN764" s="726"/>
      <c r="VHO764" s="726"/>
      <c r="VHP764" s="726"/>
      <c r="VHQ764" s="726"/>
      <c r="VHR764" s="726"/>
      <c r="VHS764" s="726"/>
      <c r="VHT764" s="726"/>
      <c r="VHU764" s="726"/>
      <c r="VHV764" s="726"/>
      <c r="VHW764" s="726"/>
      <c r="VHX764" s="726"/>
      <c r="VHY764" s="726"/>
      <c r="VHZ764" s="726"/>
      <c r="VIA764" s="726"/>
      <c r="VIB764" s="726"/>
      <c r="VIC764" s="726"/>
      <c r="VID764" s="726"/>
      <c r="VIE764" s="726"/>
      <c r="VIF764" s="726"/>
      <c r="VIG764" s="726"/>
      <c r="VIH764" s="726"/>
      <c r="VII764" s="726"/>
      <c r="VIJ764" s="726"/>
      <c r="VIK764" s="726"/>
      <c r="VIL764" s="726"/>
      <c r="VIM764" s="726"/>
      <c r="VIN764" s="726"/>
      <c r="VIO764" s="726"/>
      <c r="VIP764" s="726"/>
      <c r="VIQ764" s="726"/>
      <c r="VIR764" s="726"/>
      <c r="VIS764" s="726"/>
      <c r="VIT764" s="726"/>
      <c r="VIU764" s="726"/>
      <c r="VIV764" s="726"/>
      <c r="VIW764" s="726"/>
      <c r="VIX764" s="726"/>
      <c r="VIY764" s="726"/>
      <c r="VIZ764" s="726"/>
      <c r="VJA764" s="726"/>
      <c r="VJB764" s="726"/>
      <c r="VJC764" s="726"/>
      <c r="VJD764" s="726"/>
      <c r="VJE764" s="726"/>
      <c r="VJF764" s="726"/>
      <c r="VJG764" s="726"/>
      <c r="VJH764" s="726"/>
      <c r="VJI764" s="726"/>
      <c r="VJJ764" s="726"/>
      <c r="VJK764" s="726"/>
      <c r="VJL764" s="726"/>
      <c r="VJM764" s="726"/>
      <c r="VJN764" s="726"/>
      <c r="VJO764" s="726"/>
      <c r="VJP764" s="726"/>
      <c r="VJQ764" s="726"/>
      <c r="VJR764" s="726"/>
      <c r="VJS764" s="726"/>
      <c r="VJT764" s="726"/>
      <c r="VJU764" s="726"/>
      <c r="VJV764" s="726"/>
      <c r="VJW764" s="726"/>
      <c r="VJX764" s="726"/>
      <c r="VJY764" s="726"/>
      <c r="VJZ764" s="726"/>
      <c r="VKA764" s="726"/>
      <c r="VKB764" s="726"/>
      <c r="VKC764" s="726"/>
      <c r="VKD764" s="726"/>
      <c r="VKE764" s="726"/>
      <c r="VKF764" s="726"/>
      <c r="VKG764" s="726"/>
      <c r="VKH764" s="726"/>
      <c r="VKI764" s="726"/>
      <c r="VKJ764" s="726"/>
      <c r="VKK764" s="726"/>
      <c r="VKL764" s="726"/>
      <c r="VKM764" s="726"/>
      <c r="VKN764" s="726"/>
      <c r="VKO764" s="726"/>
      <c r="VKP764" s="726"/>
      <c r="VKQ764" s="726"/>
      <c r="VKR764" s="726"/>
      <c r="VKS764" s="726"/>
      <c r="VKT764" s="726"/>
      <c r="VKU764" s="726"/>
      <c r="VKV764" s="726"/>
      <c r="VKW764" s="726"/>
      <c r="VKX764" s="726"/>
      <c r="VKY764" s="726"/>
      <c r="VKZ764" s="726"/>
      <c r="VLA764" s="726"/>
      <c r="VLB764" s="726"/>
      <c r="VLC764" s="726"/>
      <c r="VLD764" s="726"/>
      <c r="VLE764" s="726"/>
      <c r="VLF764" s="726"/>
      <c r="VLG764" s="726"/>
      <c r="VLH764" s="726"/>
      <c r="VLI764" s="726"/>
      <c r="VLJ764" s="726"/>
      <c r="VLK764" s="726"/>
      <c r="VLL764" s="726"/>
      <c r="VLM764" s="726"/>
      <c r="VLN764" s="726"/>
      <c r="VLO764" s="726"/>
      <c r="VLP764" s="726"/>
      <c r="VLQ764" s="726"/>
      <c r="VLR764" s="726"/>
      <c r="VLS764" s="726"/>
      <c r="VLT764" s="726"/>
      <c r="VLU764" s="726"/>
      <c r="VLV764" s="726"/>
      <c r="VLW764" s="726"/>
      <c r="VLX764" s="726"/>
      <c r="VLY764" s="726"/>
      <c r="VLZ764" s="726"/>
      <c r="VMA764" s="726"/>
      <c r="VMB764" s="726"/>
      <c r="VMC764" s="726"/>
      <c r="VMD764" s="726"/>
      <c r="VME764" s="726"/>
      <c r="VMF764" s="726"/>
      <c r="VMG764" s="726"/>
      <c r="VMH764" s="726"/>
      <c r="VMI764" s="726"/>
      <c r="VMJ764" s="726"/>
      <c r="VMK764" s="726"/>
      <c r="VML764" s="726"/>
      <c r="VMM764" s="726"/>
      <c r="VMN764" s="726"/>
      <c r="VMO764" s="726"/>
      <c r="VMP764" s="726"/>
      <c r="VMQ764" s="726"/>
      <c r="VMR764" s="726"/>
      <c r="VMS764" s="726"/>
      <c r="VMT764" s="726"/>
      <c r="VMU764" s="726"/>
      <c r="VMV764" s="726"/>
      <c r="VMW764" s="726"/>
      <c r="VMX764" s="726"/>
      <c r="VMY764" s="726"/>
      <c r="VMZ764" s="726"/>
      <c r="VNA764" s="726"/>
      <c r="VNB764" s="726"/>
      <c r="VNC764" s="726"/>
      <c r="VND764" s="726"/>
      <c r="VNE764" s="726"/>
      <c r="VNF764" s="726"/>
      <c r="VNG764" s="726"/>
      <c r="VNH764" s="726"/>
      <c r="VNI764" s="726"/>
      <c r="VNJ764" s="726"/>
      <c r="VNK764" s="726"/>
      <c r="VNL764" s="726"/>
      <c r="VNM764" s="726"/>
      <c r="VNN764" s="726"/>
      <c r="VNO764" s="726"/>
      <c r="VNP764" s="726"/>
      <c r="VNQ764" s="726"/>
      <c r="VNR764" s="726"/>
      <c r="VNS764" s="726"/>
      <c r="VNT764" s="726"/>
      <c r="VNU764" s="726"/>
      <c r="VNV764" s="726"/>
      <c r="VNW764" s="726"/>
      <c r="VNX764" s="726"/>
      <c r="VNY764" s="726"/>
      <c r="VNZ764" s="726"/>
      <c r="VOA764" s="726"/>
      <c r="VOB764" s="726"/>
      <c r="VOC764" s="726"/>
      <c r="VOD764" s="726"/>
      <c r="VOE764" s="726"/>
      <c r="VOF764" s="726"/>
      <c r="VOG764" s="726"/>
      <c r="VOH764" s="726"/>
      <c r="VOI764" s="726"/>
      <c r="VOJ764" s="726"/>
      <c r="VOK764" s="726"/>
      <c r="VOL764" s="726"/>
      <c r="VOM764" s="726"/>
      <c r="VON764" s="726"/>
      <c r="VOO764" s="726"/>
      <c r="VOP764" s="726"/>
      <c r="VOQ764" s="726"/>
      <c r="VOR764" s="726"/>
      <c r="VOS764" s="726"/>
      <c r="VOT764" s="726"/>
      <c r="VOU764" s="726"/>
      <c r="VOV764" s="726"/>
      <c r="VOW764" s="726"/>
      <c r="VOX764" s="726"/>
      <c r="VOY764" s="726"/>
      <c r="VOZ764" s="726"/>
      <c r="VPA764" s="726"/>
      <c r="VPB764" s="726"/>
      <c r="VPC764" s="726"/>
      <c r="VPD764" s="726"/>
      <c r="VPE764" s="726"/>
      <c r="VPF764" s="726"/>
      <c r="VPG764" s="726"/>
      <c r="VPH764" s="726"/>
      <c r="VPI764" s="726"/>
      <c r="VPJ764" s="726"/>
      <c r="VPK764" s="726"/>
      <c r="VPL764" s="726"/>
      <c r="VPM764" s="726"/>
      <c r="VPN764" s="726"/>
      <c r="VPO764" s="726"/>
      <c r="VPP764" s="726"/>
      <c r="VPQ764" s="726"/>
      <c r="VPR764" s="726"/>
      <c r="VPS764" s="726"/>
      <c r="VPT764" s="726"/>
      <c r="VPU764" s="726"/>
      <c r="VPV764" s="726"/>
      <c r="VPW764" s="726"/>
      <c r="VPX764" s="726"/>
      <c r="VPY764" s="726"/>
      <c r="VPZ764" s="726"/>
      <c r="VQA764" s="726"/>
      <c r="VQB764" s="726"/>
      <c r="VQC764" s="726"/>
      <c r="VQD764" s="726"/>
      <c r="VQE764" s="726"/>
      <c r="VQF764" s="726"/>
      <c r="VQG764" s="726"/>
      <c r="VQH764" s="726"/>
      <c r="VQI764" s="726"/>
      <c r="VQJ764" s="726"/>
      <c r="VQK764" s="726"/>
      <c r="VQL764" s="726"/>
      <c r="VQM764" s="726"/>
      <c r="VQN764" s="726"/>
      <c r="VQO764" s="726"/>
      <c r="VQP764" s="726"/>
      <c r="VQQ764" s="726"/>
      <c r="VQR764" s="726"/>
      <c r="VQS764" s="726"/>
      <c r="VQT764" s="726"/>
      <c r="VQU764" s="726"/>
      <c r="VQV764" s="726"/>
      <c r="VQW764" s="726"/>
      <c r="VQX764" s="726"/>
      <c r="VQY764" s="726"/>
      <c r="VQZ764" s="726"/>
      <c r="VRA764" s="726"/>
      <c r="VRB764" s="726"/>
      <c r="VRC764" s="726"/>
      <c r="VRD764" s="726"/>
      <c r="VRE764" s="726"/>
      <c r="VRF764" s="726"/>
      <c r="VRG764" s="726"/>
      <c r="VRH764" s="726"/>
      <c r="VRI764" s="726"/>
      <c r="VRJ764" s="726"/>
      <c r="VRK764" s="726"/>
      <c r="VRL764" s="726"/>
      <c r="VRM764" s="726"/>
      <c r="VRN764" s="726"/>
      <c r="VRO764" s="726"/>
      <c r="VRP764" s="726"/>
      <c r="VRQ764" s="726"/>
      <c r="VRR764" s="726"/>
      <c r="VRS764" s="726"/>
      <c r="VRT764" s="726"/>
      <c r="VRU764" s="726"/>
      <c r="VRV764" s="726"/>
      <c r="VRW764" s="726"/>
      <c r="VRX764" s="726"/>
      <c r="VRY764" s="726"/>
      <c r="VRZ764" s="726"/>
      <c r="VSA764" s="726"/>
      <c r="VSB764" s="726"/>
      <c r="VSC764" s="726"/>
      <c r="VSD764" s="726"/>
      <c r="VSE764" s="726"/>
      <c r="VSF764" s="726"/>
      <c r="VSG764" s="726"/>
      <c r="VSH764" s="726"/>
      <c r="VSI764" s="726"/>
      <c r="VSJ764" s="726"/>
      <c r="VSK764" s="726"/>
      <c r="VSL764" s="726"/>
      <c r="VSM764" s="726"/>
      <c r="VSN764" s="726"/>
      <c r="VSO764" s="726"/>
      <c r="VSP764" s="726"/>
      <c r="VSQ764" s="726"/>
      <c r="VSR764" s="726"/>
      <c r="VSS764" s="726"/>
      <c r="VST764" s="726"/>
      <c r="VSU764" s="726"/>
      <c r="VSV764" s="726"/>
      <c r="VSW764" s="726"/>
      <c r="VSX764" s="726"/>
      <c r="VSY764" s="726"/>
      <c r="VSZ764" s="726"/>
      <c r="VTA764" s="726"/>
      <c r="VTB764" s="726"/>
      <c r="VTC764" s="726"/>
      <c r="VTD764" s="726"/>
      <c r="VTE764" s="726"/>
      <c r="VTF764" s="726"/>
      <c r="VTG764" s="726"/>
      <c r="VTH764" s="726"/>
      <c r="VTI764" s="726"/>
      <c r="VTJ764" s="726"/>
      <c r="VTK764" s="726"/>
      <c r="VTL764" s="726"/>
      <c r="VTM764" s="726"/>
      <c r="VTN764" s="726"/>
      <c r="VTO764" s="726"/>
      <c r="VTP764" s="726"/>
      <c r="VTQ764" s="726"/>
      <c r="VTR764" s="726"/>
      <c r="VTS764" s="726"/>
      <c r="VTT764" s="726"/>
      <c r="VTU764" s="726"/>
      <c r="VTV764" s="726"/>
      <c r="VTW764" s="726"/>
      <c r="VTX764" s="726"/>
      <c r="VTY764" s="726"/>
      <c r="VTZ764" s="726"/>
      <c r="VUA764" s="726"/>
      <c r="VUB764" s="726"/>
      <c r="VUC764" s="726"/>
      <c r="VUD764" s="726"/>
      <c r="VUE764" s="726"/>
      <c r="VUF764" s="726"/>
      <c r="VUG764" s="726"/>
      <c r="VUH764" s="726"/>
      <c r="VUI764" s="726"/>
      <c r="VUJ764" s="726"/>
      <c r="VUK764" s="726"/>
      <c r="VUL764" s="726"/>
      <c r="VUM764" s="726"/>
      <c r="VUN764" s="726"/>
      <c r="VUO764" s="726"/>
      <c r="VUP764" s="726"/>
      <c r="VUQ764" s="726"/>
      <c r="VUR764" s="726"/>
      <c r="VUS764" s="726"/>
      <c r="VUT764" s="726"/>
      <c r="VUU764" s="726"/>
      <c r="VUV764" s="726"/>
      <c r="VUW764" s="726"/>
      <c r="VUX764" s="726"/>
      <c r="VUY764" s="726"/>
      <c r="VUZ764" s="726"/>
      <c r="VVA764" s="726"/>
      <c r="VVB764" s="726"/>
      <c r="VVC764" s="726"/>
      <c r="VVD764" s="726"/>
      <c r="VVE764" s="726"/>
      <c r="VVF764" s="726"/>
      <c r="VVG764" s="726"/>
      <c r="VVH764" s="726"/>
      <c r="VVI764" s="726"/>
      <c r="VVJ764" s="726"/>
      <c r="VVK764" s="726"/>
      <c r="VVL764" s="726"/>
      <c r="VVM764" s="726"/>
      <c r="VVN764" s="726"/>
      <c r="VVO764" s="726"/>
      <c r="VVP764" s="726"/>
      <c r="VVQ764" s="726"/>
      <c r="VVR764" s="726"/>
      <c r="VVS764" s="726"/>
      <c r="VVT764" s="726"/>
      <c r="VVU764" s="726"/>
      <c r="VVV764" s="726"/>
      <c r="VVW764" s="726"/>
      <c r="VVX764" s="726"/>
      <c r="VVY764" s="726"/>
      <c r="VVZ764" s="726"/>
      <c r="VWA764" s="726"/>
      <c r="VWB764" s="726"/>
      <c r="VWC764" s="726"/>
      <c r="VWD764" s="726"/>
      <c r="VWE764" s="726"/>
      <c r="VWF764" s="726"/>
      <c r="VWG764" s="726"/>
      <c r="VWH764" s="726"/>
      <c r="VWI764" s="726"/>
      <c r="VWJ764" s="726"/>
      <c r="VWK764" s="726"/>
      <c r="VWL764" s="726"/>
      <c r="VWM764" s="726"/>
      <c r="VWN764" s="726"/>
      <c r="VWO764" s="726"/>
      <c r="VWP764" s="726"/>
      <c r="VWQ764" s="726"/>
      <c r="VWR764" s="726"/>
      <c r="VWS764" s="726"/>
      <c r="VWT764" s="726"/>
      <c r="VWU764" s="726"/>
      <c r="VWV764" s="726"/>
      <c r="VWW764" s="726"/>
      <c r="VWX764" s="726"/>
      <c r="VWY764" s="726"/>
      <c r="VWZ764" s="726"/>
      <c r="VXA764" s="726"/>
      <c r="VXB764" s="726"/>
      <c r="VXC764" s="726"/>
      <c r="VXD764" s="726"/>
      <c r="VXE764" s="726"/>
      <c r="VXF764" s="726"/>
      <c r="VXG764" s="726"/>
      <c r="VXH764" s="726"/>
      <c r="VXI764" s="726"/>
      <c r="VXJ764" s="726"/>
      <c r="VXK764" s="726"/>
      <c r="VXL764" s="726"/>
      <c r="VXM764" s="726"/>
      <c r="VXN764" s="726"/>
      <c r="VXO764" s="726"/>
      <c r="VXP764" s="726"/>
      <c r="VXQ764" s="726"/>
      <c r="VXR764" s="726"/>
      <c r="VXS764" s="726"/>
      <c r="VXT764" s="726"/>
      <c r="VXU764" s="726"/>
      <c r="VXV764" s="726"/>
      <c r="VXW764" s="726"/>
      <c r="VXX764" s="726"/>
      <c r="VXY764" s="726"/>
      <c r="VXZ764" s="726"/>
      <c r="VYA764" s="726"/>
      <c r="VYB764" s="726"/>
      <c r="VYC764" s="726"/>
      <c r="VYD764" s="726"/>
      <c r="VYE764" s="726"/>
      <c r="VYF764" s="726"/>
      <c r="VYG764" s="726"/>
      <c r="VYH764" s="726"/>
      <c r="VYI764" s="726"/>
      <c r="VYJ764" s="726"/>
      <c r="VYK764" s="726"/>
      <c r="VYL764" s="726"/>
      <c r="VYM764" s="726"/>
      <c r="VYN764" s="726"/>
      <c r="VYO764" s="726"/>
      <c r="VYP764" s="726"/>
      <c r="VYQ764" s="726"/>
      <c r="VYR764" s="726"/>
      <c r="VYS764" s="726"/>
      <c r="VYT764" s="726"/>
      <c r="VYU764" s="726"/>
      <c r="VYV764" s="726"/>
      <c r="VYW764" s="726"/>
      <c r="VYX764" s="726"/>
      <c r="VYY764" s="726"/>
      <c r="VYZ764" s="726"/>
      <c r="VZA764" s="726"/>
      <c r="VZB764" s="726"/>
      <c r="VZC764" s="726"/>
      <c r="VZD764" s="726"/>
      <c r="VZE764" s="726"/>
      <c r="VZF764" s="726"/>
      <c r="VZG764" s="726"/>
      <c r="VZH764" s="726"/>
      <c r="VZI764" s="726"/>
      <c r="VZJ764" s="726"/>
      <c r="VZK764" s="726"/>
      <c r="VZL764" s="726"/>
      <c r="VZM764" s="726"/>
      <c r="VZN764" s="726"/>
      <c r="VZO764" s="726"/>
      <c r="VZP764" s="726"/>
      <c r="VZQ764" s="726"/>
      <c r="VZR764" s="726"/>
      <c r="VZS764" s="726"/>
      <c r="VZT764" s="726"/>
      <c r="VZU764" s="726"/>
      <c r="VZV764" s="726"/>
      <c r="VZW764" s="726"/>
      <c r="VZX764" s="726"/>
      <c r="VZY764" s="726"/>
      <c r="VZZ764" s="726"/>
      <c r="WAA764" s="726"/>
      <c r="WAB764" s="726"/>
      <c r="WAC764" s="726"/>
      <c r="WAD764" s="726"/>
      <c r="WAE764" s="726"/>
      <c r="WAF764" s="726"/>
      <c r="WAG764" s="726"/>
      <c r="WAH764" s="726"/>
      <c r="WAI764" s="726"/>
      <c r="WAJ764" s="726"/>
      <c r="WAK764" s="726"/>
      <c r="WAL764" s="726"/>
      <c r="WAM764" s="726"/>
      <c r="WAN764" s="726"/>
      <c r="WAO764" s="726"/>
      <c r="WAP764" s="726"/>
      <c r="WAQ764" s="726"/>
      <c r="WAR764" s="726"/>
      <c r="WAS764" s="726"/>
      <c r="WAT764" s="726"/>
      <c r="WAU764" s="726"/>
      <c r="WAV764" s="726"/>
      <c r="WAW764" s="726"/>
      <c r="WAX764" s="726"/>
      <c r="WAY764" s="726"/>
      <c r="WAZ764" s="726"/>
      <c r="WBA764" s="726"/>
      <c r="WBB764" s="726"/>
      <c r="WBC764" s="726"/>
      <c r="WBD764" s="726"/>
      <c r="WBE764" s="726"/>
      <c r="WBF764" s="726"/>
      <c r="WBG764" s="726"/>
      <c r="WBH764" s="726"/>
      <c r="WBI764" s="726"/>
      <c r="WBJ764" s="726"/>
      <c r="WBK764" s="726"/>
      <c r="WBL764" s="726"/>
      <c r="WBM764" s="726"/>
      <c r="WBN764" s="726"/>
      <c r="WBO764" s="726"/>
      <c r="WBP764" s="726"/>
      <c r="WBQ764" s="726"/>
      <c r="WBR764" s="726"/>
      <c r="WBS764" s="726"/>
      <c r="WBT764" s="726"/>
      <c r="WBU764" s="726"/>
      <c r="WBV764" s="726"/>
      <c r="WBW764" s="726"/>
      <c r="WBX764" s="726"/>
      <c r="WBY764" s="726"/>
      <c r="WBZ764" s="726"/>
      <c r="WCA764" s="726"/>
      <c r="WCB764" s="726"/>
      <c r="WCC764" s="726"/>
      <c r="WCD764" s="726"/>
      <c r="WCE764" s="726"/>
      <c r="WCF764" s="726"/>
      <c r="WCG764" s="726"/>
      <c r="WCH764" s="726"/>
      <c r="WCI764" s="726"/>
      <c r="WCJ764" s="726"/>
      <c r="WCK764" s="726"/>
      <c r="WCL764" s="726"/>
      <c r="WCM764" s="726"/>
      <c r="WCN764" s="726"/>
      <c r="WCO764" s="726"/>
      <c r="WCP764" s="726"/>
      <c r="WCQ764" s="726"/>
      <c r="WCR764" s="726"/>
      <c r="WCS764" s="726"/>
      <c r="WCT764" s="726"/>
      <c r="WCU764" s="726"/>
      <c r="WCV764" s="726"/>
      <c r="WCW764" s="726"/>
      <c r="WCX764" s="726"/>
      <c r="WCY764" s="726"/>
      <c r="WCZ764" s="726"/>
      <c r="WDA764" s="726"/>
      <c r="WDB764" s="726"/>
      <c r="WDC764" s="726"/>
      <c r="WDD764" s="726"/>
      <c r="WDE764" s="726"/>
      <c r="WDF764" s="726"/>
      <c r="WDG764" s="726"/>
      <c r="WDH764" s="726"/>
      <c r="WDI764" s="726"/>
      <c r="WDJ764" s="726"/>
      <c r="WDK764" s="726"/>
      <c r="WDL764" s="726"/>
      <c r="WDM764" s="726"/>
      <c r="WDN764" s="726"/>
      <c r="WDO764" s="726"/>
      <c r="WDP764" s="726"/>
      <c r="WDQ764" s="726"/>
      <c r="WDR764" s="726"/>
      <c r="WDS764" s="726"/>
      <c r="WDT764" s="726"/>
      <c r="WDU764" s="726"/>
      <c r="WDV764" s="726"/>
      <c r="WDW764" s="726"/>
      <c r="WDX764" s="726"/>
      <c r="WDY764" s="726"/>
      <c r="WDZ764" s="726"/>
      <c r="WEA764" s="726"/>
      <c r="WEB764" s="726"/>
      <c r="WEC764" s="726"/>
      <c r="WED764" s="726"/>
      <c r="WEE764" s="726"/>
      <c r="WEF764" s="726"/>
      <c r="WEG764" s="726"/>
      <c r="WEH764" s="726"/>
      <c r="WEI764" s="726"/>
      <c r="WEJ764" s="726"/>
      <c r="WEK764" s="726"/>
      <c r="WEL764" s="726"/>
      <c r="WEM764" s="726"/>
      <c r="WEN764" s="726"/>
      <c r="WEO764" s="726"/>
      <c r="WEP764" s="726"/>
      <c r="WEQ764" s="726"/>
      <c r="WER764" s="726"/>
      <c r="WES764" s="726"/>
      <c r="WET764" s="726"/>
      <c r="WEU764" s="726"/>
      <c r="WEV764" s="726"/>
      <c r="WEW764" s="726"/>
      <c r="WEX764" s="726"/>
      <c r="WEY764" s="726"/>
      <c r="WEZ764" s="726"/>
      <c r="WFA764" s="726"/>
      <c r="WFB764" s="726"/>
      <c r="WFC764" s="726"/>
      <c r="WFD764" s="726"/>
      <c r="WFE764" s="726"/>
      <c r="WFF764" s="726"/>
      <c r="WFG764" s="726"/>
      <c r="WFH764" s="726"/>
      <c r="WFI764" s="726"/>
      <c r="WFJ764" s="726"/>
      <c r="WFK764" s="726"/>
      <c r="WFL764" s="726"/>
      <c r="WFM764" s="726"/>
      <c r="WFN764" s="726"/>
      <c r="WFO764" s="726"/>
      <c r="WFP764" s="726"/>
      <c r="WFQ764" s="726"/>
      <c r="WFR764" s="726"/>
      <c r="WFS764" s="726"/>
      <c r="WFT764" s="726"/>
      <c r="WFU764" s="726"/>
      <c r="WFV764" s="726"/>
      <c r="WFW764" s="726"/>
      <c r="WFX764" s="726"/>
      <c r="WFY764" s="726"/>
      <c r="WFZ764" s="726"/>
      <c r="WGA764" s="726"/>
      <c r="WGB764" s="726"/>
      <c r="WGC764" s="726"/>
      <c r="WGD764" s="726"/>
      <c r="WGE764" s="726"/>
      <c r="WGF764" s="726"/>
      <c r="WGG764" s="726"/>
      <c r="WGH764" s="726"/>
      <c r="WGI764" s="726"/>
      <c r="WGJ764" s="726"/>
      <c r="WGK764" s="726"/>
      <c r="WGL764" s="726"/>
      <c r="WGM764" s="726"/>
      <c r="WGN764" s="726"/>
      <c r="WGO764" s="726"/>
      <c r="WGP764" s="726"/>
      <c r="WGQ764" s="726"/>
      <c r="WGR764" s="726"/>
      <c r="WGS764" s="726"/>
      <c r="WGT764" s="726"/>
      <c r="WGU764" s="726"/>
      <c r="WGV764" s="726"/>
      <c r="WGW764" s="726"/>
      <c r="WGX764" s="726"/>
      <c r="WGY764" s="726"/>
      <c r="WGZ764" s="726"/>
      <c r="WHA764" s="726"/>
      <c r="WHB764" s="726"/>
      <c r="WHC764" s="726"/>
      <c r="WHD764" s="726"/>
      <c r="WHE764" s="726"/>
      <c r="WHF764" s="726"/>
      <c r="WHG764" s="726"/>
      <c r="WHH764" s="726"/>
      <c r="WHI764" s="726"/>
      <c r="WHJ764" s="726"/>
      <c r="WHK764" s="726"/>
      <c r="WHL764" s="726"/>
      <c r="WHM764" s="726"/>
      <c r="WHN764" s="726"/>
      <c r="WHO764" s="726"/>
      <c r="WHP764" s="726"/>
      <c r="WHQ764" s="726"/>
      <c r="WHR764" s="726"/>
      <c r="WHS764" s="726"/>
      <c r="WHT764" s="726"/>
      <c r="WHU764" s="726"/>
      <c r="WHV764" s="726"/>
      <c r="WHW764" s="726"/>
      <c r="WHX764" s="726"/>
      <c r="WHY764" s="726"/>
      <c r="WHZ764" s="726"/>
      <c r="WIA764" s="726"/>
      <c r="WIB764" s="726"/>
      <c r="WIC764" s="726"/>
      <c r="WID764" s="726"/>
      <c r="WIE764" s="726"/>
      <c r="WIF764" s="726"/>
      <c r="WIG764" s="726"/>
      <c r="WIH764" s="726"/>
      <c r="WII764" s="726"/>
      <c r="WIJ764" s="726"/>
      <c r="WIK764" s="726"/>
      <c r="WIL764" s="726"/>
      <c r="WIM764" s="726"/>
      <c r="WIN764" s="726"/>
      <c r="WIO764" s="726"/>
      <c r="WIP764" s="726"/>
      <c r="WIQ764" s="726"/>
      <c r="WIR764" s="726"/>
      <c r="WIS764" s="726"/>
      <c r="WIT764" s="726"/>
      <c r="WIU764" s="726"/>
      <c r="WIV764" s="726"/>
      <c r="WIW764" s="726"/>
      <c r="WIX764" s="726"/>
      <c r="WIY764" s="726"/>
      <c r="WIZ764" s="726"/>
      <c r="WJA764" s="726"/>
      <c r="WJB764" s="726"/>
      <c r="WJC764" s="726"/>
      <c r="WJD764" s="726"/>
      <c r="WJE764" s="726"/>
      <c r="WJF764" s="726"/>
      <c r="WJG764" s="726"/>
      <c r="WJH764" s="726"/>
      <c r="WJI764" s="726"/>
      <c r="WJJ764" s="726"/>
      <c r="WJK764" s="726"/>
      <c r="WJL764" s="726"/>
      <c r="WJM764" s="726"/>
      <c r="WJN764" s="726"/>
      <c r="WJO764" s="726"/>
      <c r="WJP764" s="726"/>
      <c r="WJQ764" s="726"/>
      <c r="WJR764" s="726"/>
      <c r="WJS764" s="726"/>
      <c r="WJT764" s="726"/>
      <c r="WJU764" s="726"/>
      <c r="WJV764" s="726"/>
      <c r="WJW764" s="726"/>
      <c r="WJX764" s="726"/>
      <c r="WJY764" s="726"/>
      <c r="WJZ764" s="726"/>
      <c r="WKA764" s="726"/>
      <c r="WKB764" s="726"/>
      <c r="WKC764" s="726"/>
      <c r="WKD764" s="726"/>
      <c r="WKE764" s="726"/>
      <c r="WKF764" s="726"/>
      <c r="WKG764" s="726"/>
      <c r="WKH764" s="726"/>
      <c r="WKI764" s="726"/>
      <c r="WKJ764" s="726"/>
      <c r="WKK764" s="726"/>
      <c r="WKL764" s="726"/>
      <c r="WKM764" s="726"/>
      <c r="WKN764" s="726"/>
      <c r="WKO764" s="726"/>
      <c r="WKP764" s="726"/>
      <c r="WKQ764" s="726"/>
      <c r="WKR764" s="726"/>
      <c r="WKS764" s="726"/>
      <c r="WKT764" s="726"/>
      <c r="WKU764" s="726"/>
      <c r="WKV764" s="726"/>
      <c r="WKW764" s="726"/>
      <c r="WKX764" s="726"/>
      <c r="WKY764" s="726"/>
      <c r="WKZ764" s="726"/>
      <c r="WLA764" s="726"/>
      <c r="WLB764" s="726"/>
      <c r="WLC764" s="726"/>
      <c r="WLD764" s="726"/>
      <c r="WLE764" s="726"/>
      <c r="WLF764" s="726"/>
      <c r="WLG764" s="726"/>
      <c r="WLH764" s="726"/>
      <c r="WLI764" s="726"/>
      <c r="WLJ764" s="726"/>
      <c r="WLK764" s="726"/>
      <c r="WLL764" s="726"/>
      <c r="WLM764" s="726"/>
      <c r="WLN764" s="726"/>
      <c r="WLO764" s="726"/>
      <c r="WLP764" s="726"/>
      <c r="WLQ764" s="726"/>
      <c r="WLR764" s="726"/>
      <c r="WLS764" s="726"/>
      <c r="WLT764" s="726"/>
      <c r="WLU764" s="726"/>
      <c r="WLV764" s="726"/>
      <c r="WLW764" s="726"/>
      <c r="WLX764" s="726"/>
      <c r="WLY764" s="726"/>
      <c r="WLZ764" s="726"/>
      <c r="WMA764" s="726"/>
      <c r="WMB764" s="726"/>
      <c r="WMC764" s="726"/>
      <c r="WMD764" s="726"/>
      <c r="WME764" s="726"/>
      <c r="WMF764" s="726"/>
      <c r="WMG764" s="726"/>
      <c r="WMH764" s="726"/>
      <c r="WMI764" s="726"/>
      <c r="WMJ764" s="726"/>
      <c r="WMK764" s="726"/>
      <c r="WML764" s="726"/>
      <c r="WMM764" s="726"/>
      <c r="WMN764" s="726"/>
      <c r="WMO764" s="726"/>
      <c r="WMP764" s="726"/>
      <c r="WMQ764" s="726"/>
      <c r="WMR764" s="726"/>
      <c r="WMS764" s="726"/>
      <c r="WMT764" s="726"/>
      <c r="WMU764" s="726"/>
      <c r="WMV764" s="726"/>
      <c r="WMW764" s="726"/>
      <c r="WMX764" s="726"/>
      <c r="WMY764" s="726"/>
      <c r="WMZ764" s="726"/>
      <c r="WNA764" s="726"/>
      <c r="WNB764" s="726"/>
      <c r="WNC764" s="726"/>
      <c r="WND764" s="726"/>
      <c r="WNE764" s="726"/>
      <c r="WNF764" s="726"/>
      <c r="WNG764" s="726"/>
      <c r="WNH764" s="726"/>
      <c r="WNI764" s="726"/>
      <c r="WNJ764" s="726"/>
      <c r="WNK764" s="726"/>
      <c r="WNL764" s="726"/>
      <c r="WNM764" s="726"/>
      <c r="WNN764" s="726"/>
      <c r="WNO764" s="726"/>
      <c r="WNP764" s="726"/>
      <c r="WNQ764" s="726"/>
      <c r="WNR764" s="726"/>
      <c r="WNS764" s="726"/>
      <c r="WNT764" s="726"/>
      <c r="WNU764" s="726"/>
      <c r="WNV764" s="726"/>
      <c r="WNW764" s="726"/>
      <c r="WNX764" s="726"/>
      <c r="WNY764" s="726"/>
      <c r="WNZ764" s="726"/>
      <c r="WOA764" s="726"/>
      <c r="WOB764" s="726"/>
      <c r="WOC764" s="726"/>
      <c r="WOD764" s="726"/>
      <c r="WOE764" s="726"/>
      <c r="WOF764" s="726"/>
      <c r="WOG764" s="726"/>
      <c r="WOH764" s="726"/>
      <c r="WOI764" s="726"/>
      <c r="WOJ764" s="726"/>
      <c r="WOK764" s="726"/>
      <c r="WOL764" s="726"/>
      <c r="WOM764" s="726"/>
      <c r="WON764" s="726"/>
      <c r="WOO764" s="726"/>
      <c r="WOP764" s="726"/>
      <c r="WOQ764" s="726"/>
      <c r="WOR764" s="726"/>
      <c r="WOS764" s="726"/>
      <c r="WOT764" s="726"/>
      <c r="WOU764" s="726"/>
      <c r="WOV764" s="726"/>
      <c r="WOW764" s="726"/>
      <c r="WOX764" s="726"/>
      <c r="WOY764" s="726"/>
      <c r="WOZ764" s="726"/>
      <c r="WPA764" s="726"/>
      <c r="WPB764" s="726"/>
      <c r="WPC764" s="726"/>
      <c r="WPD764" s="726"/>
      <c r="WPE764" s="726"/>
      <c r="WPF764" s="726"/>
      <c r="WPG764" s="726"/>
      <c r="WPH764" s="726"/>
      <c r="WPI764" s="726"/>
      <c r="WPJ764" s="726"/>
      <c r="WPK764" s="726"/>
      <c r="WPL764" s="726"/>
      <c r="WPM764" s="726"/>
      <c r="WPN764" s="726"/>
      <c r="WPO764" s="726"/>
      <c r="WPP764" s="726"/>
      <c r="WPQ764" s="726"/>
      <c r="WPR764" s="726"/>
      <c r="WPS764" s="726"/>
      <c r="WPT764" s="726"/>
      <c r="WPU764" s="726"/>
      <c r="WPV764" s="726"/>
      <c r="WPW764" s="726"/>
      <c r="WPX764" s="726"/>
      <c r="WPY764" s="726"/>
      <c r="WPZ764" s="726"/>
      <c r="WQA764" s="726"/>
      <c r="WQB764" s="726"/>
      <c r="WQC764" s="726"/>
      <c r="WQD764" s="726"/>
      <c r="WQE764" s="726"/>
      <c r="WQF764" s="726"/>
      <c r="WQG764" s="726"/>
      <c r="WQH764" s="726"/>
      <c r="WQI764" s="726"/>
      <c r="WQJ764" s="726"/>
      <c r="WQK764" s="726"/>
      <c r="WQL764" s="726"/>
      <c r="WQM764" s="726"/>
      <c r="WQN764" s="726"/>
      <c r="WQO764" s="726"/>
      <c r="WQP764" s="726"/>
      <c r="WQQ764" s="726"/>
      <c r="WQR764" s="726"/>
      <c r="WQS764" s="726"/>
      <c r="WQT764" s="726"/>
      <c r="WQU764" s="726"/>
      <c r="WQV764" s="726"/>
      <c r="WQW764" s="726"/>
      <c r="WQX764" s="726"/>
      <c r="WQY764" s="726"/>
      <c r="WQZ764" s="726"/>
      <c r="WRA764" s="726"/>
      <c r="WRB764" s="726"/>
      <c r="WRC764" s="726"/>
      <c r="WRD764" s="726"/>
      <c r="WRE764" s="726"/>
      <c r="WRF764" s="726"/>
      <c r="WRG764" s="726"/>
      <c r="WRH764" s="726"/>
      <c r="WRI764" s="726"/>
      <c r="WRJ764" s="726"/>
      <c r="WRK764" s="726"/>
      <c r="WRL764" s="726"/>
      <c r="WRM764" s="726"/>
      <c r="WRN764" s="726"/>
      <c r="WRO764" s="726"/>
      <c r="WRP764" s="726"/>
      <c r="WRQ764" s="726"/>
      <c r="WRR764" s="726"/>
      <c r="WRS764" s="726"/>
      <c r="WRT764" s="726"/>
      <c r="WRU764" s="726"/>
      <c r="WRV764" s="726"/>
      <c r="WRW764" s="726"/>
      <c r="WRX764" s="726"/>
      <c r="WRY764" s="726"/>
      <c r="WRZ764" s="726"/>
      <c r="WSA764" s="726"/>
      <c r="WSB764" s="726"/>
      <c r="WSC764" s="726"/>
      <c r="WSD764" s="726"/>
      <c r="WSE764" s="726"/>
      <c r="WSF764" s="726"/>
      <c r="WSG764" s="726"/>
      <c r="WSH764" s="726"/>
      <c r="WSI764" s="726"/>
      <c r="WSJ764" s="726"/>
      <c r="WSK764" s="726"/>
      <c r="WSL764" s="726"/>
      <c r="WSM764" s="726"/>
      <c r="WSN764" s="726"/>
      <c r="WSO764" s="726"/>
      <c r="WSP764" s="726"/>
      <c r="WSQ764" s="726"/>
      <c r="WSR764" s="726"/>
      <c r="WSS764" s="726"/>
      <c r="WST764" s="726"/>
      <c r="WSU764" s="726"/>
      <c r="WSV764" s="726"/>
      <c r="WSW764" s="726"/>
      <c r="WSX764" s="726"/>
      <c r="WSY764" s="726"/>
      <c r="WSZ764" s="726"/>
      <c r="WTA764" s="726"/>
      <c r="WTB764" s="726"/>
      <c r="WTC764" s="726"/>
      <c r="WTD764" s="726"/>
      <c r="WTE764" s="726"/>
      <c r="WTF764" s="726"/>
      <c r="WTG764" s="726"/>
      <c r="WTH764" s="726"/>
      <c r="WTI764" s="726"/>
      <c r="WTJ764" s="726"/>
      <c r="WTK764" s="726"/>
      <c r="WTL764" s="726"/>
      <c r="WTM764" s="726"/>
      <c r="WTN764" s="726"/>
      <c r="WTO764" s="726"/>
      <c r="WTP764" s="726"/>
      <c r="WTQ764" s="726"/>
      <c r="WTR764" s="726"/>
      <c r="WTS764" s="726"/>
      <c r="WTT764" s="726"/>
      <c r="WTU764" s="726"/>
      <c r="WTV764" s="726"/>
      <c r="WTW764" s="726"/>
      <c r="WTX764" s="726"/>
      <c r="WTY764" s="726"/>
      <c r="WTZ764" s="726"/>
      <c r="WUA764" s="726"/>
      <c r="WUB764" s="726"/>
      <c r="WUC764" s="726"/>
      <c r="WUD764" s="726"/>
      <c r="WUE764" s="726"/>
      <c r="WUF764" s="726"/>
      <c r="WUG764" s="726"/>
      <c r="WUH764" s="726"/>
      <c r="WUI764" s="726"/>
      <c r="WUJ764" s="726"/>
      <c r="WUK764" s="726"/>
      <c r="WUL764" s="726"/>
      <c r="WUM764" s="726"/>
      <c r="WUN764" s="726"/>
      <c r="WUO764" s="726"/>
      <c r="WUP764" s="726"/>
      <c r="WUQ764" s="726"/>
      <c r="WUR764" s="726"/>
      <c r="WUS764" s="726"/>
      <c r="WUT764" s="726"/>
      <c r="WUU764" s="726"/>
      <c r="WUV764" s="726"/>
      <c r="WUW764" s="726"/>
      <c r="WUX764" s="726"/>
      <c r="WUY764" s="726"/>
      <c r="WUZ764" s="726"/>
      <c r="WVA764" s="726"/>
      <c r="WVB764" s="726"/>
      <c r="WVC764" s="726"/>
      <c r="WVD764" s="726"/>
      <c r="WVE764" s="726"/>
      <c r="WVF764" s="726"/>
      <c r="WVG764" s="726"/>
      <c r="WVH764" s="726"/>
      <c r="WVI764" s="726"/>
      <c r="WVJ764" s="726"/>
      <c r="WVK764" s="726"/>
      <c r="WVL764" s="726"/>
      <c r="WVM764" s="726"/>
      <c r="WVN764" s="726"/>
      <c r="WVO764" s="726"/>
      <c r="WVP764" s="726"/>
      <c r="WVQ764" s="726"/>
      <c r="WVR764" s="726"/>
      <c r="WVS764" s="726"/>
      <c r="WVT764" s="726"/>
      <c r="WVU764" s="726"/>
      <c r="WVV764" s="726"/>
      <c r="WVW764" s="726"/>
      <c r="WVX764" s="726"/>
      <c r="WVY764" s="726"/>
      <c r="WVZ764" s="726"/>
      <c r="WWA764" s="726"/>
      <c r="WWB764" s="726"/>
      <c r="WWC764" s="726"/>
      <c r="WWD764" s="726"/>
      <c r="WWE764" s="726"/>
      <c r="WWF764" s="726"/>
      <c r="WWG764" s="726"/>
      <c r="WWH764" s="726"/>
      <c r="WWI764" s="726"/>
      <c r="WWJ764" s="726"/>
      <c r="WWK764" s="726"/>
      <c r="WWL764" s="726"/>
      <c r="WWM764" s="726"/>
      <c r="WWN764" s="726"/>
      <c r="WWO764" s="726"/>
      <c r="WWP764" s="726"/>
      <c r="WWQ764" s="726"/>
      <c r="WWR764" s="726"/>
      <c r="WWS764" s="726"/>
      <c r="WWT764" s="726"/>
      <c r="WWU764" s="726"/>
      <c r="WWV764" s="726"/>
      <c r="WWW764" s="726"/>
      <c r="WWX764" s="726"/>
      <c r="WWY764" s="726"/>
      <c r="WWZ764" s="726"/>
      <c r="WXA764" s="726"/>
      <c r="WXB764" s="726"/>
      <c r="WXC764" s="726"/>
      <c r="WXD764" s="726"/>
      <c r="WXE764" s="726"/>
      <c r="WXF764" s="726"/>
      <c r="WXG764" s="726"/>
      <c r="WXH764" s="726"/>
      <c r="WXI764" s="726"/>
      <c r="WXJ764" s="726"/>
      <c r="WXK764" s="726"/>
      <c r="WXL764" s="726"/>
      <c r="WXM764" s="726"/>
      <c r="WXN764" s="726"/>
      <c r="WXO764" s="726"/>
      <c r="WXP764" s="726"/>
      <c r="WXQ764" s="726"/>
      <c r="WXR764" s="726"/>
      <c r="WXS764" s="726"/>
      <c r="WXT764" s="726"/>
      <c r="WXU764" s="726"/>
      <c r="WXV764" s="726"/>
      <c r="WXW764" s="726"/>
      <c r="WXX764" s="726"/>
      <c r="WXY764" s="726"/>
      <c r="WXZ764" s="726"/>
      <c r="WYA764" s="726"/>
      <c r="WYB764" s="726"/>
      <c r="WYC764" s="726"/>
      <c r="WYD764" s="726"/>
      <c r="WYE764" s="726"/>
      <c r="WYF764" s="726"/>
      <c r="WYG764" s="726"/>
      <c r="WYH764" s="726"/>
      <c r="WYI764" s="726"/>
      <c r="WYJ764" s="726"/>
      <c r="WYK764" s="726"/>
      <c r="WYL764" s="726"/>
      <c r="WYM764" s="726"/>
      <c r="WYN764" s="726"/>
      <c r="WYO764" s="726"/>
      <c r="WYP764" s="726"/>
      <c r="WYQ764" s="726"/>
      <c r="WYR764" s="726"/>
      <c r="WYS764" s="726"/>
      <c r="WYT764" s="726"/>
      <c r="WYU764" s="726"/>
      <c r="WYV764" s="726"/>
      <c r="WYW764" s="726"/>
      <c r="WYX764" s="726"/>
      <c r="WYY764" s="726"/>
      <c r="WYZ764" s="726"/>
      <c r="WZA764" s="726"/>
      <c r="WZB764" s="726"/>
      <c r="WZC764" s="726"/>
      <c r="WZD764" s="726"/>
      <c r="WZE764" s="726"/>
      <c r="WZF764" s="726"/>
      <c r="WZG764" s="726"/>
      <c r="WZH764" s="726"/>
      <c r="WZI764" s="726"/>
      <c r="WZJ764" s="726"/>
      <c r="WZK764" s="726"/>
      <c r="WZL764" s="726"/>
      <c r="WZM764" s="726"/>
      <c r="WZN764" s="726"/>
      <c r="WZO764" s="726"/>
      <c r="WZP764" s="726"/>
      <c r="WZQ764" s="726"/>
      <c r="WZR764" s="726"/>
      <c r="WZS764" s="726"/>
      <c r="WZT764" s="726"/>
      <c r="WZU764" s="726"/>
      <c r="WZV764" s="726"/>
      <c r="WZW764" s="726"/>
      <c r="WZX764" s="726"/>
      <c r="WZY764" s="726"/>
      <c r="WZZ764" s="726"/>
      <c r="XAA764" s="726"/>
      <c r="XAB764" s="726"/>
      <c r="XAC764" s="726"/>
      <c r="XAD764" s="726"/>
      <c r="XAE764" s="726"/>
      <c r="XAF764" s="726"/>
      <c r="XAG764" s="726"/>
      <c r="XAH764" s="726"/>
      <c r="XAI764" s="726"/>
      <c r="XAJ764" s="726"/>
      <c r="XAK764" s="726"/>
      <c r="XAL764" s="726"/>
      <c r="XAM764" s="726"/>
      <c r="XAN764" s="726"/>
      <c r="XAO764" s="726"/>
      <c r="XAP764" s="726"/>
      <c r="XAQ764" s="726"/>
      <c r="XAR764" s="726"/>
      <c r="XAS764" s="726"/>
      <c r="XAT764" s="726"/>
      <c r="XAU764" s="726"/>
      <c r="XAV764" s="726"/>
      <c r="XAW764" s="726"/>
      <c r="XAX764" s="726"/>
      <c r="XAY764" s="726"/>
      <c r="XAZ764" s="726"/>
      <c r="XBA764" s="726"/>
      <c r="XBB764" s="726"/>
      <c r="XBC764" s="726"/>
      <c r="XBD764" s="726"/>
      <c r="XBE764" s="726"/>
      <c r="XBF764" s="726"/>
      <c r="XBG764" s="726"/>
      <c r="XBH764" s="726"/>
      <c r="XBI764" s="726"/>
      <c r="XBJ764" s="726"/>
      <c r="XBK764" s="726"/>
      <c r="XBL764" s="726"/>
      <c r="XBM764" s="726"/>
      <c r="XBN764" s="726"/>
      <c r="XBO764" s="726"/>
      <c r="XBP764" s="726"/>
      <c r="XBQ764" s="726"/>
      <c r="XBR764" s="726"/>
      <c r="XBS764" s="726"/>
      <c r="XBT764" s="726"/>
      <c r="XBU764" s="726"/>
      <c r="XBV764" s="726"/>
      <c r="XBW764" s="726"/>
      <c r="XBX764" s="726"/>
      <c r="XBY764" s="726"/>
      <c r="XBZ764" s="726"/>
      <c r="XCA764" s="726"/>
      <c r="XCB764" s="726"/>
      <c r="XCC764" s="726"/>
      <c r="XCD764" s="726"/>
      <c r="XCE764" s="726"/>
      <c r="XCF764" s="726"/>
      <c r="XCG764" s="726"/>
      <c r="XCH764" s="726"/>
      <c r="XCI764" s="726"/>
      <c r="XCJ764" s="726"/>
      <c r="XCK764" s="726"/>
      <c r="XCL764" s="726"/>
      <c r="XCM764" s="726"/>
      <c r="XCN764" s="726"/>
      <c r="XCO764" s="726"/>
      <c r="XCP764" s="726"/>
      <c r="XCQ764" s="726"/>
      <c r="XCR764" s="726"/>
      <c r="XCS764" s="726"/>
      <c r="XCT764" s="726"/>
      <c r="XCU764" s="726"/>
      <c r="XCV764" s="726"/>
      <c r="XCW764" s="726"/>
      <c r="XCX764" s="726"/>
      <c r="XCY764" s="726"/>
      <c r="XCZ764" s="726"/>
      <c r="XDA764" s="726"/>
      <c r="XDB764" s="726"/>
      <c r="XDC764" s="726"/>
      <c r="XDD764" s="726"/>
      <c r="XDE764" s="726"/>
      <c r="XDF764" s="726"/>
      <c r="XDG764" s="726"/>
      <c r="XDH764" s="726"/>
      <c r="XDI764" s="726"/>
      <c r="XDJ764" s="726"/>
      <c r="XDK764" s="726"/>
      <c r="XDL764" s="726"/>
      <c r="XDM764" s="726"/>
      <c r="XDN764" s="726"/>
      <c r="XDO764" s="726"/>
      <c r="XDP764" s="726"/>
      <c r="XDQ764" s="726"/>
      <c r="XDR764" s="726"/>
      <c r="XDS764" s="726"/>
      <c r="XDT764" s="726"/>
      <c r="XDU764" s="726"/>
      <c r="XDV764" s="726"/>
      <c r="XDW764" s="726"/>
      <c r="XDX764" s="726"/>
      <c r="XDY764" s="726"/>
      <c r="XDZ764" s="726"/>
      <c r="XEA764" s="726"/>
      <c r="XEB764" s="726"/>
      <c r="XEC764" s="726"/>
      <c r="XED764" s="726"/>
      <c r="XEE764" s="726"/>
      <c r="XEF764" s="726"/>
      <c r="XEG764" s="726"/>
      <c r="XEH764" s="726"/>
      <c r="XEI764" s="726"/>
      <c r="XEJ764" s="726"/>
      <c r="XEK764" s="726"/>
      <c r="XEL764" s="726"/>
      <c r="XEM764" s="726"/>
      <c r="XEN764" s="726"/>
      <c r="XEO764" s="726"/>
      <c r="XEP764" s="726"/>
      <c r="XEQ764" s="726"/>
      <c r="XER764" s="726"/>
      <c r="XES764" s="726"/>
      <c r="XET764" s="726"/>
      <c r="XEU764" s="726"/>
      <c r="XEV764" s="726"/>
      <c r="XEW764" s="726"/>
      <c r="XEX764" s="726"/>
      <c r="XEY764" s="726"/>
      <c r="XEZ764" s="726"/>
      <c r="XFA764" s="699"/>
    </row>
    <row r="765" spans="1:16381" s="694" customFormat="1" ht="14.1" customHeight="1" x14ac:dyDescent="0.15">
      <c r="A765" s="213"/>
      <c r="B765" s="216" t="s">
        <v>3804</v>
      </c>
      <c r="C765" s="853"/>
      <c r="D765" s="853"/>
      <c r="E765" s="853"/>
      <c r="F765" s="853"/>
      <c r="G765" s="853"/>
      <c r="H765" s="853"/>
      <c r="I765" s="853"/>
      <c r="J765" s="853"/>
      <c r="K765" s="853"/>
      <c r="L765" s="853"/>
      <c r="M765" s="853"/>
      <c r="N765" s="853"/>
      <c r="O765" s="853"/>
      <c r="P765" s="853"/>
      <c r="Q765" s="853"/>
      <c r="R765" s="853"/>
      <c r="S765" s="853"/>
      <c r="T765" s="853"/>
      <c r="U765" s="853"/>
      <c r="V765" s="853"/>
      <c r="W765" s="853"/>
      <c r="X765" s="853"/>
      <c r="Y765" s="853"/>
      <c r="Z765" s="853"/>
      <c r="AA765" s="853"/>
      <c r="AB765" s="853"/>
      <c r="AC765" s="853"/>
      <c r="AD765" s="853"/>
      <c r="AE765" s="853"/>
      <c r="AF765" s="853"/>
      <c r="AG765" s="853"/>
      <c r="AH765" s="853"/>
      <c r="AI765" s="853"/>
      <c r="AJ765" s="853"/>
      <c r="AK765" s="853"/>
      <c r="AL765" s="853"/>
      <c r="AM765" s="64"/>
      <c r="AN765" s="64"/>
      <c r="AO765" s="64"/>
      <c r="AP765" s="64"/>
      <c r="AQ765" s="64"/>
      <c r="AR765" s="693"/>
      <c r="XFA765" s="693"/>
    </row>
    <row r="766" spans="1:16381" s="713" customFormat="1" ht="14.1" customHeight="1" x14ac:dyDescent="0.15">
      <c r="A766" s="213"/>
      <c r="B766" s="216" t="s">
        <v>3805</v>
      </c>
      <c r="C766" s="901"/>
      <c r="D766" s="901"/>
      <c r="E766" s="901"/>
      <c r="F766" s="901"/>
      <c r="G766" s="901"/>
      <c r="H766" s="901"/>
      <c r="I766" s="901"/>
      <c r="J766" s="901"/>
      <c r="K766" s="901"/>
      <c r="L766" s="901"/>
      <c r="M766" s="901"/>
      <c r="N766" s="901"/>
      <c r="O766" s="901"/>
      <c r="P766" s="901"/>
      <c r="Q766" s="901"/>
      <c r="R766" s="901"/>
      <c r="S766" s="901"/>
      <c r="T766" s="901"/>
      <c r="U766" s="901"/>
      <c r="V766" s="901"/>
      <c r="W766" s="901"/>
      <c r="X766" s="901"/>
      <c r="Y766" s="901"/>
      <c r="Z766" s="901"/>
      <c r="AA766" s="218"/>
      <c r="AB766" s="218"/>
      <c r="AC766" s="218"/>
      <c r="AD766" s="901"/>
      <c r="AE766" s="901"/>
      <c r="AF766" s="901"/>
      <c r="AG766" s="901"/>
      <c r="AH766" s="901"/>
      <c r="AI766" s="901"/>
      <c r="AJ766" s="901"/>
      <c r="AK766" s="901"/>
      <c r="AL766" s="901"/>
      <c r="AM766" s="70"/>
      <c r="AN766" s="70"/>
      <c r="AO766" s="70"/>
      <c r="AP766" s="70"/>
      <c r="AQ766" s="70"/>
      <c r="AR766" s="728"/>
      <c r="AS766" s="728"/>
      <c r="AT766" s="728"/>
      <c r="AU766" s="728"/>
      <c r="AV766" s="728"/>
      <c r="AW766" s="728"/>
      <c r="AX766" s="728"/>
      <c r="AY766" s="728"/>
      <c r="AZ766" s="728"/>
      <c r="BA766" s="728"/>
      <c r="BB766" s="728"/>
      <c r="BC766" s="728"/>
      <c r="BD766" s="728"/>
      <c r="BE766" s="728"/>
      <c r="BF766" s="728"/>
      <c r="BG766" s="728"/>
      <c r="BH766" s="728"/>
      <c r="BI766" s="728"/>
      <c r="BJ766" s="728"/>
      <c r="BK766" s="728"/>
      <c r="BL766" s="728"/>
      <c r="BM766" s="728"/>
      <c r="BN766" s="728"/>
      <c r="BO766" s="728"/>
      <c r="BP766" s="728"/>
      <c r="BQ766" s="728"/>
      <c r="BR766" s="728"/>
      <c r="BS766" s="728"/>
      <c r="BT766" s="728"/>
      <c r="BU766" s="728"/>
      <c r="BV766" s="728"/>
      <c r="BW766" s="728"/>
      <c r="BX766" s="728"/>
      <c r="BY766" s="728"/>
      <c r="BZ766" s="728"/>
      <c r="CA766" s="728"/>
      <c r="CB766" s="728"/>
      <c r="CC766" s="728"/>
      <c r="CD766" s="728"/>
      <c r="CE766" s="728"/>
      <c r="CF766" s="728"/>
      <c r="CG766" s="728"/>
      <c r="CH766" s="728"/>
      <c r="CI766" s="728"/>
      <c r="CJ766" s="728"/>
      <c r="CK766" s="728"/>
      <c r="CL766" s="728"/>
      <c r="CM766" s="728"/>
      <c r="CN766" s="728"/>
      <c r="CO766" s="728"/>
      <c r="CP766" s="728"/>
      <c r="CQ766" s="728"/>
      <c r="CR766" s="728"/>
      <c r="CS766" s="728"/>
      <c r="CT766" s="728"/>
      <c r="CU766" s="728"/>
      <c r="CV766" s="728"/>
      <c r="CW766" s="728"/>
      <c r="CX766" s="728"/>
      <c r="CY766" s="728"/>
      <c r="CZ766" s="728"/>
      <c r="DA766" s="728"/>
      <c r="DB766" s="728"/>
      <c r="DC766" s="728"/>
      <c r="DD766" s="728"/>
      <c r="DE766" s="728"/>
      <c r="DF766" s="728"/>
      <c r="DG766" s="728"/>
      <c r="DH766" s="728"/>
      <c r="DI766" s="728"/>
      <c r="DJ766" s="728"/>
      <c r="DK766" s="728"/>
      <c r="DL766" s="728"/>
      <c r="DM766" s="728"/>
      <c r="DN766" s="728"/>
      <c r="DO766" s="728"/>
      <c r="DP766" s="728"/>
      <c r="DQ766" s="728"/>
      <c r="DR766" s="728"/>
      <c r="DS766" s="728"/>
      <c r="DT766" s="728"/>
      <c r="DU766" s="728"/>
      <c r="DV766" s="728"/>
      <c r="DW766" s="728"/>
      <c r="DX766" s="728"/>
      <c r="DY766" s="728"/>
      <c r="DZ766" s="728"/>
      <c r="EA766" s="728"/>
      <c r="EB766" s="728"/>
      <c r="EC766" s="728"/>
      <c r="ED766" s="728"/>
      <c r="EE766" s="728"/>
      <c r="EF766" s="728"/>
      <c r="EG766" s="728"/>
      <c r="EH766" s="728"/>
      <c r="EI766" s="728"/>
      <c r="EJ766" s="728"/>
      <c r="EK766" s="728"/>
      <c r="EL766" s="728"/>
      <c r="EM766" s="728"/>
      <c r="EN766" s="728"/>
      <c r="EO766" s="728"/>
      <c r="EP766" s="728"/>
      <c r="EQ766" s="728"/>
      <c r="ER766" s="728"/>
      <c r="ES766" s="728"/>
      <c r="ET766" s="728"/>
      <c r="EU766" s="728"/>
      <c r="EV766" s="728"/>
      <c r="EW766" s="728"/>
      <c r="EX766" s="728"/>
      <c r="EY766" s="728"/>
      <c r="EZ766" s="728"/>
      <c r="FA766" s="728"/>
      <c r="FB766" s="728"/>
      <c r="FC766" s="728"/>
      <c r="FD766" s="728"/>
      <c r="FE766" s="728"/>
      <c r="FF766" s="728"/>
      <c r="FG766" s="728"/>
      <c r="FH766" s="728"/>
      <c r="FI766" s="728"/>
      <c r="FJ766" s="728"/>
      <c r="FK766" s="728"/>
      <c r="FL766" s="728"/>
      <c r="FM766" s="728"/>
      <c r="FN766" s="728"/>
      <c r="FO766" s="728"/>
      <c r="FP766" s="728"/>
      <c r="FQ766" s="728"/>
      <c r="FR766" s="728"/>
      <c r="FS766" s="728"/>
      <c r="FT766" s="728"/>
      <c r="FU766" s="728"/>
      <c r="FV766" s="728"/>
      <c r="FW766" s="728"/>
      <c r="FX766" s="728"/>
      <c r="FY766" s="728"/>
      <c r="FZ766" s="728"/>
      <c r="GA766" s="728"/>
      <c r="GB766" s="728"/>
      <c r="GC766" s="728"/>
      <c r="GD766" s="728"/>
      <c r="GE766" s="728"/>
      <c r="GF766" s="728"/>
      <c r="GG766" s="728"/>
      <c r="GH766" s="728"/>
      <c r="GI766" s="728"/>
      <c r="GJ766" s="728"/>
      <c r="GK766" s="728"/>
      <c r="GL766" s="728"/>
      <c r="GM766" s="728"/>
      <c r="GN766" s="728"/>
      <c r="GO766" s="728"/>
      <c r="GP766" s="728"/>
      <c r="GQ766" s="728"/>
      <c r="GR766" s="728"/>
      <c r="GS766" s="728"/>
      <c r="GT766" s="728"/>
      <c r="GU766" s="728"/>
      <c r="GV766" s="728"/>
      <c r="GW766" s="728"/>
      <c r="GX766" s="728"/>
      <c r="GY766" s="728"/>
      <c r="GZ766" s="728"/>
      <c r="HA766" s="728"/>
      <c r="HB766" s="728"/>
      <c r="HC766" s="728"/>
      <c r="HD766" s="728"/>
      <c r="HE766" s="728"/>
      <c r="HF766" s="728"/>
      <c r="HG766" s="728"/>
      <c r="HH766" s="728"/>
      <c r="HI766" s="728"/>
      <c r="HJ766" s="728"/>
      <c r="HK766" s="728"/>
      <c r="HL766" s="728"/>
      <c r="HM766" s="728"/>
      <c r="HN766" s="728"/>
      <c r="HO766" s="728"/>
      <c r="HP766" s="728"/>
      <c r="HQ766" s="728"/>
      <c r="HR766" s="728"/>
      <c r="HS766" s="728"/>
      <c r="HT766" s="728"/>
      <c r="HU766" s="728"/>
      <c r="HV766" s="728"/>
      <c r="HW766" s="728"/>
      <c r="HX766" s="728"/>
      <c r="HY766" s="728"/>
      <c r="HZ766" s="728"/>
      <c r="IA766" s="728"/>
      <c r="IB766" s="728"/>
      <c r="IC766" s="728"/>
      <c r="ID766" s="728"/>
      <c r="IE766" s="728"/>
      <c r="IF766" s="728"/>
      <c r="IG766" s="728"/>
      <c r="IH766" s="728"/>
      <c r="II766" s="728"/>
      <c r="IJ766" s="728"/>
      <c r="IK766" s="728"/>
      <c r="IL766" s="728"/>
      <c r="IM766" s="728"/>
      <c r="IN766" s="728"/>
      <c r="IO766" s="728"/>
      <c r="IP766" s="728"/>
      <c r="IQ766" s="728"/>
      <c r="IR766" s="728"/>
      <c r="IS766" s="728"/>
      <c r="IT766" s="728"/>
      <c r="IU766" s="728"/>
      <c r="IV766" s="728"/>
      <c r="IW766" s="728"/>
      <c r="IX766" s="728"/>
      <c r="IY766" s="728"/>
      <c r="IZ766" s="728"/>
      <c r="JA766" s="728"/>
      <c r="JB766" s="728"/>
      <c r="JC766" s="728"/>
      <c r="JD766" s="728"/>
      <c r="JE766" s="728"/>
      <c r="JF766" s="728"/>
      <c r="JG766" s="728"/>
      <c r="JH766" s="728"/>
      <c r="JI766" s="728"/>
      <c r="JJ766" s="728"/>
      <c r="JK766" s="728"/>
      <c r="JL766" s="728"/>
      <c r="JM766" s="728"/>
      <c r="JN766" s="728"/>
      <c r="JO766" s="728"/>
      <c r="JP766" s="728"/>
      <c r="JQ766" s="728"/>
      <c r="JR766" s="728"/>
      <c r="JS766" s="728"/>
      <c r="JT766" s="728"/>
      <c r="JU766" s="728"/>
      <c r="JV766" s="728"/>
      <c r="JW766" s="728"/>
      <c r="JX766" s="728"/>
      <c r="JY766" s="728"/>
      <c r="JZ766" s="728"/>
      <c r="KA766" s="728"/>
      <c r="KB766" s="728"/>
      <c r="KC766" s="728"/>
      <c r="KD766" s="728"/>
      <c r="KE766" s="728"/>
      <c r="KF766" s="728"/>
      <c r="KG766" s="728"/>
      <c r="KH766" s="728"/>
      <c r="KI766" s="728"/>
      <c r="KJ766" s="728"/>
      <c r="KK766" s="728"/>
      <c r="KL766" s="728"/>
      <c r="KM766" s="728"/>
      <c r="KN766" s="728"/>
      <c r="KO766" s="728"/>
      <c r="KP766" s="728"/>
      <c r="KQ766" s="728"/>
      <c r="KR766" s="728"/>
      <c r="KS766" s="728"/>
      <c r="KT766" s="728"/>
      <c r="KU766" s="728"/>
      <c r="KV766" s="728"/>
      <c r="KW766" s="728"/>
      <c r="KX766" s="728"/>
      <c r="KY766" s="728"/>
      <c r="KZ766" s="728"/>
      <c r="LA766" s="728"/>
      <c r="LB766" s="728"/>
      <c r="LC766" s="728"/>
      <c r="LD766" s="728"/>
      <c r="LE766" s="728"/>
      <c r="LF766" s="728"/>
      <c r="LG766" s="728"/>
      <c r="LH766" s="728"/>
      <c r="LI766" s="728"/>
      <c r="LJ766" s="728"/>
      <c r="LK766" s="728"/>
      <c r="LL766" s="728"/>
      <c r="LM766" s="728"/>
      <c r="LN766" s="728"/>
      <c r="LO766" s="728"/>
      <c r="LP766" s="728"/>
      <c r="LQ766" s="728"/>
      <c r="LR766" s="728"/>
      <c r="LS766" s="728"/>
      <c r="LT766" s="728"/>
      <c r="LU766" s="728"/>
      <c r="LV766" s="728"/>
      <c r="LW766" s="728"/>
      <c r="LX766" s="728"/>
      <c r="LY766" s="728"/>
      <c r="LZ766" s="728"/>
      <c r="MA766" s="728"/>
      <c r="MB766" s="728"/>
      <c r="MC766" s="728"/>
      <c r="MD766" s="728"/>
      <c r="ME766" s="728"/>
      <c r="MF766" s="728"/>
      <c r="MG766" s="728"/>
      <c r="MH766" s="728"/>
      <c r="MI766" s="728"/>
      <c r="MJ766" s="728"/>
      <c r="MK766" s="728"/>
      <c r="ML766" s="728"/>
      <c r="MM766" s="728"/>
      <c r="MN766" s="728"/>
      <c r="MO766" s="728"/>
      <c r="MP766" s="728"/>
      <c r="MQ766" s="728"/>
      <c r="MR766" s="728"/>
      <c r="MS766" s="728"/>
      <c r="MT766" s="728"/>
      <c r="MU766" s="728"/>
      <c r="MV766" s="728"/>
      <c r="MW766" s="728"/>
      <c r="MX766" s="728"/>
      <c r="MY766" s="728"/>
      <c r="MZ766" s="728"/>
      <c r="NA766" s="728"/>
      <c r="NB766" s="728"/>
      <c r="NC766" s="728"/>
      <c r="ND766" s="728"/>
      <c r="NE766" s="728"/>
      <c r="NF766" s="728"/>
      <c r="NG766" s="728"/>
      <c r="NH766" s="728"/>
      <c r="NI766" s="728"/>
      <c r="NJ766" s="728"/>
      <c r="NK766" s="728"/>
      <c r="NL766" s="728"/>
      <c r="NM766" s="728"/>
      <c r="NN766" s="728"/>
      <c r="NO766" s="728"/>
      <c r="NP766" s="728"/>
      <c r="NQ766" s="728"/>
      <c r="NR766" s="728"/>
      <c r="NS766" s="728"/>
      <c r="NT766" s="728"/>
      <c r="NU766" s="728"/>
      <c r="NV766" s="728"/>
      <c r="NW766" s="728"/>
      <c r="NX766" s="728"/>
      <c r="NY766" s="728"/>
      <c r="NZ766" s="728"/>
      <c r="OA766" s="728"/>
      <c r="OB766" s="728"/>
      <c r="OC766" s="728"/>
      <c r="OD766" s="728"/>
      <c r="OE766" s="728"/>
      <c r="OF766" s="728"/>
      <c r="OG766" s="728"/>
      <c r="OH766" s="728"/>
      <c r="OI766" s="728"/>
      <c r="OJ766" s="728"/>
      <c r="OK766" s="728"/>
      <c r="OL766" s="728"/>
      <c r="OM766" s="728"/>
      <c r="ON766" s="728"/>
      <c r="OO766" s="728"/>
      <c r="OP766" s="728"/>
      <c r="OQ766" s="728"/>
      <c r="OR766" s="728"/>
      <c r="OS766" s="728"/>
      <c r="OT766" s="728"/>
      <c r="OU766" s="728"/>
      <c r="OV766" s="728"/>
      <c r="OW766" s="728"/>
      <c r="OX766" s="728"/>
      <c r="OY766" s="728"/>
      <c r="OZ766" s="728"/>
      <c r="PA766" s="728"/>
      <c r="PB766" s="728"/>
      <c r="PC766" s="728"/>
      <c r="PD766" s="728"/>
      <c r="PE766" s="728"/>
      <c r="PF766" s="728"/>
      <c r="PG766" s="728"/>
      <c r="PH766" s="728"/>
      <c r="PI766" s="728"/>
      <c r="PJ766" s="728"/>
      <c r="PK766" s="728"/>
      <c r="PL766" s="728"/>
      <c r="PM766" s="728"/>
      <c r="PN766" s="728"/>
      <c r="PO766" s="728"/>
      <c r="PP766" s="728"/>
      <c r="PQ766" s="728"/>
      <c r="PR766" s="728"/>
      <c r="PS766" s="728"/>
      <c r="PT766" s="728"/>
      <c r="PU766" s="728"/>
      <c r="PV766" s="728"/>
      <c r="PW766" s="728"/>
      <c r="PX766" s="728"/>
      <c r="PY766" s="728"/>
      <c r="PZ766" s="728"/>
      <c r="QA766" s="728"/>
      <c r="QB766" s="728"/>
      <c r="QC766" s="728"/>
      <c r="QD766" s="728"/>
      <c r="QE766" s="728"/>
      <c r="QF766" s="728"/>
      <c r="QG766" s="728"/>
      <c r="QH766" s="728"/>
      <c r="QI766" s="728"/>
      <c r="QJ766" s="728"/>
      <c r="QK766" s="728"/>
      <c r="QL766" s="728"/>
      <c r="QM766" s="728"/>
      <c r="QN766" s="728"/>
      <c r="QO766" s="728"/>
      <c r="QP766" s="728"/>
      <c r="QQ766" s="728"/>
      <c r="QR766" s="728"/>
      <c r="QS766" s="728"/>
      <c r="QT766" s="728"/>
      <c r="QU766" s="728"/>
      <c r="QV766" s="728"/>
      <c r="QW766" s="728"/>
      <c r="QX766" s="728"/>
      <c r="QY766" s="728"/>
      <c r="QZ766" s="728"/>
      <c r="RA766" s="728"/>
      <c r="RB766" s="728"/>
      <c r="RC766" s="728"/>
      <c r="RD766" s="728"/>
      <c r="RE766" s="728"/>
      <c r="RF766" s="728"/>
      <c r="RG766" s="728"/>
      <c r="RH766" s="728"/>
      <c r="RI766" s="728"/>
      <c r="RJ766" s="728"/>
      <c r="RK766" s="728"/>
      <c r="RL766" s="728"/>
      <c r="RM766" s="728"/>
      <c r="RN766" s="728"/>
      <c r="RO766" s="728"/>
      <c r="RP766" s="728"/>
      <c r="RQ766" s="728"/>
      <c r="RR766" s="728"/>
      <c r="RS766" s="728"/>
      <c r="RT766" s="728"/>
      <c r="RU766" s="728"/>
      <c r="RV766" s="728"/>
      <c r="RW766" s="728"/>
      <c r="RX766" s="728"/>
      <c r="RY766" s="728"/>
      <c r="RZ766" s="728"/>
      <c r="SA766" s="728"/>
      <c r="SB766" s="728"/>
      <c r="SC766" s="728"/>
      <c r="SD766" s="728"/>
      <c r="SE766" s="728"/>
      <c r="SF766" s="728"/>
      <c r="SG766" s="728"/>
      <c r="SH766" s="728"/>
      <c r="SI766" s="728"/>
      <c r="SJ766" s="728"/>
      <c r="SK766" s="728"/>
      <c r="SL766" s="728"/>
      <c r="SM766" s="728"/>
      <c r="SN766" s="728"/>
      <c r="SO766" s="728"/>
      <c r="SP766" s="728"/>
      <c r="SQ766" s="728"/>
      <c r="SR766" s="728"/>
      <c r="SS766" s="728"/>
      <c r="ST766" s="728"/>
      <c r="SU766" s="728"/>
      <c r="SV766" s="728"/>
      <c r="SW766" s="728"/>
      <c r="SX766" s="728"/>
      <c r="SY766" s="728"/>
      <c r="SZ766" s="728"/>
      <c r="TA766" s="728"/>
      <c r="TB766" s="728"/>
      <c r="TC766" s="728"/>
      <c r="TD766" s="728"/>
      <c r="TE766" s="728"/>
      <c r="TF766" s="728"/>
      <c r="TG766" s="728"/>
      <c r="TH766" s="728"/>
      <c r="TI766" s="728"/>
      <c r="TJ766" s="728"/>
      <c r="TK766" s="728"/>
      <c r="TL766" s="728"/>
      <c r="TM766" s="728"/>
      <c r="TN766" s="728"/>
      <c r="TO766" s="728"/>
      <c r="TP766" s="728"/>
      <c r="TQ766" s="728"/>
      <c r="TR766" s="728"/>
      <c r="TS766" s="728"/>
      <c r="TT766" s="728"/>
      <c r="TU766" s="728"/>
      <c r="TV766" s="728"/>
      <c r="TW766" s="728"/>
      <c r="TX766" s="728"/>
      <c r="TY766" s="728"/>
      <c r="TZ766" s="728"/>
      <c r="UA766" s="728"/>
      <c r="UB766" s="728"/>
      <c r="UC766" s="728"/>
      <c r="UD766" s="728"/>
      <c r="UE766" s="728"/>
      <c r="UF766" s="728"/>
      <c r="UG766" s="728"/>
      <c r="UH766" s="728"/>
      <c r="UI766" s="728"/>
      <c r="UJ766" s="728"/>
      <c r="UK766" s="728"/>
      <c r="UL766" s="728"/>
      <c r="UM766" s="728"/>
      <c r="UN766" s="728"/>
      <c r="UO766" s="728"/>
      <c r="UP766" s="728"/>
      <c r="UQ766" s="728"/>
      <c r="UR766" s="728"/>
      <c r="US766" s="728"/>
      <c r="UT766" s="728"/>
      <c r="UU766" s="728"/>
      <c r="UV766" s="728"/>
      <c r="UW766" s="728"/>
      <c r="UX766" s="728"/>
      <c r="UY766" s="728"/>
      <c r="UZ766" s="728"/>
      <c r="VA766" s="728"/>
      <c r="VB766" s="728"/>
      <c r="VC766" s="728"/>
      <c r="VD766" s="728"/>
      <c r="VE766" s="728"/>
      <c r="VF766" s="728"/>
      <c r="VG766" s="728"/>
      <c r="VH766" s="728"/>
      <c r="VI766" s="728"/>
      <c r="VJ766" s="728"/>
      <c r="VK766" s="728"/>
      <c r="VL766" s="728"/>
      <c r="VM766" s="728"/>
      <c r="VN766" s="728"/>
      <c r="VO766" s="728"/>
      <c r="VP766" s="728"/>
      <c r="VQ766" s="728"/>
      <c r="VR766" s="728"/>
      <c r="VS766" s="728"/>
      <c r="VT766" s="728"/>
      <c r="VU766" s="728"/>
      <c r="VV766" s="728"/>
      <c r="VW766" s="728"/>
      <c r="VX766" s="728"/>
      <c r="VY766" s="728"/>
      <c r="VZ766" s="728"/>
      <c r="WA766" s="728"/>
      <c r="WB766" s="728"/>
      <c r="WC766" s="728"/>
      <c r="WD766" s="728"/>
      <c r="WE766" s="728"/>
      <c r="WF766" s="728"/>
      <c r="WG766" s="728"/>
      <c r="WH766" s="728"/>
      <c r="WI766" s="728"/>
      <c r="WJ766" s="728"/>
      <c r="WK766" s="728"/>
      <c r="WL766" s="728"/>
      <c r="WM766" s="728"/>
      <c r="WN766" s="728"/>
      <c r="WO766" s="728"/>
      <c r="WP766" s="728"/>
      <c r="WQ766" s="728"/>
      <c r="WR766" s="728"/>
      <c r="WS766" s="728"/>
      <c r="WT766" s="728"/>
      <c r="WU766" s="728"/>
      <c r="WV766" s="728"/>
      <c r="WW766" s="728"/>
      <c r="WX766" s="728"/>
      <c r="WY766" s="728"/>
      <c r="WZ766" s="728"/>
      <c r="XA766" s="728"/>
      <c r="XB766" s="728"/>
      <c r="XC766" s="728"/>
      <c r="XD766" s="728"/>
      <c r="XE766" s="728"/>
      <c r="XF766" s="728"/>
      <c r="XG766" s="728"/>
      <c r="XH766" s="728"/>
      <c r="XI766" s="728"/>
      <c r="XJ766" s="728"/>
      <c r="XK766" s="728"/>
      <c r="XL766" s="728"/>
      <c r="XM766" s="728"/>
      <c r="XN766" s="728"/>
      <c r="XO766" s="728"/>
      <c r="XP766" s="728"/>
      <c r="XQ766" s="728"/>
      <c r="XR766" s="728"/>
      <c r="XS766" s="728"/>
      <c r="XT766" s="728"/>
      <c r="XU766" s="728"/>
      <c r="XV766" s="728"/>
      <c r="XW766" s="728"/>
      <c r="XX766" s="728"/>
      <c r="XY766" s="728"/>
      <c r="XZ766" s="728"/>
      <c r="YA766" s="728"/>
      <c r="YB766" s="728"/>
      <c r="YC766" s="728"/>
      <c r="YD766" s="728"/>
      <c r="YE766" s="728"/>
      <c r="YF766" s="728"/>
      <c r="YG766" s="728"/>
      <c r="YH766" s="728"/>
      <c r="YI766" s="728"/>
      <c r="YJ766" s="728"/>
      <c r="YK766" s="728"/>
      <c r="YL766" s="728"/>
      <c r="YM766" s="728"/>
      <c r="YN766" s="728"/>
      <c r="YO766" s="728"/>
      <c r="YP766" s="728"/>
      <c r="YQ766" s="728"/>
      <c r="YR766" s="728"/>
      <c r="YS766" s="728"/>
      <c r="YT766" s="728"/>
      <c r="YU766" s="728"/>
      <c r="YV766" s="728"/>
      <c r="YW766" s="728"/>
      <c r="YX766" s="728"/>
      <c r="YY766" s="728"/>
      <c r="YZ766" s="728"/>
      <c r="ZA766" s="728"/>
      <c r="ZB766" s="728"/>
      <c r="ZC766" s="728"/>
      <c r="ZD766" s="728"/>
      <c r="ZE766" s="728"/>
      <c r="ZF766" s="728"/>
      <c r="ZG766" s="728"/>
      <c r="ZH766" s="728"/>
      <c r="ZI766" s="728"/>
      <c r="ZJ766" s="728"/>
      <c r="ZK766" s="728"/>
      <c r="ZL766" s="728"/>
      <c r="ZM766" s="728"/>
      <c r="ZN766" s="728"/>
      <c r="ZO766" s="728"/>
      <c r="ZP766" s="728"/>
      <c r="ZQ766" s="728"/>
      <c r="ZR766" s="728"/>
      <c r="ZS766" s="728"/>
      <c r="ZT766" s="728"/>
      <c r="ZU766" s="728"/>
      <c r="ZV766" s="728"/>
      <c r="ZW766" s="728"/>
      <c r="ZX766" s="728"/>
      <c r="ZY766" s="728"/>
      <c r="ZZ766" s="728"/>
      <c r="AAA766" s="728"/>
      <c r="AAB766" s="728"/>
      <c r="AAC766" s="728"/>
      <c r="AAD766" s="728"/>
      <c r="AAE766" s="728"/>
      <c r="AAF766" s="728"/>
      <c r="AAG766" s="728"/>
      <c r="AAH766" s="728"/>
      <c r="AAI766" s="728"/>
      <c r="AAJ766" s="728"/>
      <c r="AAK766" s="728"/>
      <c r="AAL766" s="728"/>
      <c r="AAM766" s="728"/>
      <c r="AAN766" s="728"/>
      <c r="AAO766" s="728"/>
      <c r="AAP766" s="728"/>
      <c r="AAQ766" s="728"/>
      <c r="AAR766" s="728"/>
      <c r="AAS766" s="728"/>
      <c r="AAT766" s="728"/>
      <c r="AAU766" s="728"/>
      <c r="AAV766" s="728"/>
      <c r="AAW766" s="728"/>
      <c r="AAX766" s="728"/>
      <c r="AAY766" s="728"/>
      <c r="AAZ766" s="728"/>
      <c r="ABA766" s="728"/>
      <c r="ABB766" s="728"/>
      <c r="ABC766" s="728"/>
      <c r="ABD766" s="728"/>
      <c r="ABE766" s="728"/>
      <c r="ABF766" s="728"/>
      <c r="ABG766" s="728"/>
      <c r="ABH766" s="728"/>
      <c r="ABI766" s="728"/>
      <c r="ABJ766" s="728"/>
      <c r="ABK766" s="728"/>
      <c r="ABL766" s="728"/>
      <c r="ABM766" s="728"/>
      <c r="ABN766" s="728"/>
      <c r="ABO766" s="728"/>
      <c r="ABP766" s="728"/>
      <c r="ABQ766" s="728"/>
      <c r="ABR766" s="728"/>
      <c r="ABS766" s="728"/>
      <c r="ABT766" s="728"/>
      <c r="ABU766" s="728"/>
      <c r="ABV766" s="728"/>
      <c r="ABW766" s="728"/>
      <c r="ABX766" s="728"/>
      <c r="ABY766" s="728"/>
      <c r="ABZ766" s="728"/>
      <c r="ACA766" s="728"/>
      <c r="ACB766" s="728"/>
      <c r="ACC766" s="728"/>
      <c r="ACD766" s="728"/>
      <c r="ACE766" s="728"/>
      <c r="ACF766" s="728"/>
      <c r="ACG766" s="728"/>
      <c r="ACH766" s="728"/>
      <c r="ACI766" s="728"/>
      <c r="ACJ766" s="728"/>
      <c r="ACK766" s="728"/>
      <c r="ACL766" s="728"/>
      <c r="ACM766" s="728"/>
      <c r="ACN766" s="728"/>
      <c r="ACO766" s="728"/>
      <c r="ACP766" s="728"/>
      <c r="ACQ766" s="728"/>
      <c r="ACR766" s="728"/>
      <c r="ACS766" s="728"/>
      <c r="ACT766" s="728"/>
      <c r="ACU766" s="728"/>
      <c r="ACV766" s="728"/>
      <c r="ACW766" s="728"/>
      <c r="ACX766" s="728"/>
      <c r="ACY766" s="728"/>
      <c r="ACZ766" s="728"/>
      <c r="ADA766" s="728"/>
      <c r="ADB766" s="728"/>
      <c r="ADC766" s="728"/>
      <c r="ADD766" s="728"/>
      <c r="ADE766" s="728"/>
      <c r="ADF766" s="728"/>
      <c r="ADG766" s="728"/>
      <c r="ADH766" s="728"/>
      <c r="ADI766" s="728"/>
      <c r="ADJ766" s="728"/>
      <c r="ADK766" s="728"/>
      <c r="ADL766" s="728"/>
      <c r="ADM766" s="728"/>
      <c r="ADN766" s="728"/>
      <c r="ADO766" s="728"/>
      <c r="ADP766" s="728"/>
      <c r="ADQ766" s="728"/>
      <c r="ADR766" s="728"/>
      <c r="ADS766" s="728"/>
      <c r="ADT766" s="728"/>
      <c r="ADU766" s="728"/>
      <c r="ADV766" s="728"/>
      <c r="ADW766" s="728"/>
      <c r="ADX766" s="728"/>
      <c r="ADY766" s="728"/>
      <c r="ADZ766" s="728"/>
      <c r="AEA766" s="728"/>
      <c r="AEB766" s="728"/>
      <c r="AEC766" s="728"/>
      <c r="AED766" s="728"/>
      <c r="AEE766" s="728"/>
      <c r="AEF766" s="728"/>
      <c r="AEG766" s="728"/>
      <c r="AEH766" s="728"/>
      <c r="AEI766" s="728"/>
      <c r="AEJ766" s="728"/>
      <c r="AEK766" s="728"/>
      <c r="AEL766" s="728"/>
      <c r="AEM766" s="728"/>
      <c r="AEN766" s="728"/>
      <c r="AEO766" s="728"/>
      <c r="AEP766" s="728"/>
      <c r="AEQ766" s="728"/>
      <c r="AER766" s="728"/>
      <c r="AES766" s="728"/>
      <c r="AET766" s="728"/>
      <c r="AEU766" s="728"/>
      <c r="AEV766" s="728"/>
      <c r="AEW766" s="728"/>
      <c r="AEX766" s="728"/>
      <c r="AEY766" s="728"/>
      <c r="AEZ766" s="728"/>
      <c r="AFA766" s="728"/>
      <c r="AFB766" s="728"/>
      <c r="AFC766" s="728"/>
      <c r="AFD766" s="728"/>
      <c r="AFE766" s="728"/>
      <c r="AFF766" s="728"/>
      <c r="AFG766" s="728"/>
      <c r="AFH766" s="728"/>
      <c r="AFI766" s="728"/>
      <c r="AFJ766" s="728"/>
      <c r="AFK766" s="728"/>
      <c r="AFL766" s="728"/>
      <c r="AFM766" s="728"/>
      <c r="AFN766" s="728"/>
      <c r="AFO766" s="728"/>
      <c r="AFP766" s="728"/>
      <c r="AFQ766" s="728"/>
      <c r="AFR766" s="728"/>
      <c r="AFS766" s="728"/>
      <c r="AFT766" s="728"/>
      <c r="AFU766" s="728"/>
      <c r="AFV766" s="728"/>
      <c r="AFW766" s="728"/>
      <c r="AFX766" s="728"/>
      <c r="AFY766" s="728"/>
      <c r="AFZ766" s="728"/>
      <c r="AGA766" s="728"/>
      <c r="AGB766" s="728"/>
      <c r="AGC766" s="728"/>
      <c r="AGD766" s="728"/>
      <c r="AGE766" s="728"/>
      <c r="AGF766" s="728"/>
      <c r="AGG766" s="728"/>
      <c r="AGH766" s="728"/>
      <c r="AGI766" s="728"/>
      <c r="AGJ766" s="728"/>
      <c r="AGK766" s="728"/>
      <c r="AGL766" s="728"/>
      <c r="AGM766" s="728"/>
      <c r="AGN766" s="728"/>
      <c r="AGO766" s="728"/>
      <c r="AGP766" s="728"/>
      <c r="AGQ766" s="728"/>
      <c r="AGR766" s="728"/>
      <c r="AGS766" s="728"/>
      <c r="AGT766" s="728"/>
      <c r="AGU766" s="728"/>
      <c r="AGV766" s="728"/>
      <c r="AGW766" s="728"/>
      <c r="AGX766" s="728"/>
      <c r="AGY766" s="728"/>
      <c r="AGZ766" s="728"/>
      <c r="AHA766" s="728"/>
      <c r="AHB766" s="728"/>
      <c r="AHC766" s="728"/>
      <c r="AHD766" s="728"/>
      <c r="AHE766" s="728"/>
      <c r="AHF766" s="728"/>
      <c r="AHG766" s="728"/>
      <c r="AHH766" s="728"/>
      <c r="AHI766" s="728"/>
      <c r="AHJ766" s="728"/>
      <c r="AHK766" s="728"/>
      <c r="AHL766" s="728"/>
      <c r="AHM766" s="728"/>
      <c r="AHN766" s="728"/>
      <c r="AHO766" s="728"/>
      <c r="AHP766" s="728"/>
      <c r="AHQ766" s="728"/>
      <c r="AHR766" s="728"/>
      <c r="AHS766" s="728"/>
      <c r="AHT766" s="728"/>
      <c r="AHU766" s="728"/>
      <c r="AHV766" s="728"/>
      <c r="AHW766" s="728"/>
      <c r="AHX766" s="728"/>
      <c r="AHY766" s="728"/>
      <c r="AHZ766" s="728"/>
      <c r="AIA766" s="728"/>
      <c r="AIB766" s="728"/>
      <c r="AIC766" s="728"/>
      <c r="AID766" s="728"/>
      <c r="AIE766" s="728"/>
      <c r="AIF766" s="728"/>
      <c r="AIG766" s="728"/>
      <c r="AIH766" s="728"/>
      <c r="AII766" s="728"/>
      <c r="AIJ766" s="728"/>
      <c r="AIK766" s="728"/>
      <c r="AIL766" s="728"/>
      <c r="AIM766" s="728"/>
      <c r="AIN766" s="728"/>
      <c r="AIO766" s="728"/>
      <c r="AIP766" s="728"/>
      <c r="AIQ766" s="728"/>
      <c r="AIR766" s="728"/>
      <c r="AIS766" s="728"/>
      <c r="AIT766" s="728"/>
      <c r="AIU766" s="728"/>
      <c r="AIV766" s="728"/>
      <c r="AIW766" s="728"/>
      <c r="AIX766" s="728"/>
      <c r="AIY766" s="728"/>
      <c r="AIZ766" s="728"/>
      <c r="AJA766" s="728"/>
      <c r="AJB766" s="728"/>
      <c r="AJC766" s="728"/>
      <c r="AJD766" s="728"/>
      <c r="AJE766" s="728"/>
      <c r="AJF766" s="728"/>
      <c r="AJG766" s="728"/>
      <c r="AJH766" s="728"/>
      <c r="AJI766" s="728"/>
      <c r="AJJ766" s="728"/>
      <c r="AJK766" s="728"/>
      <c r="AJL766" s="728"/>
      <c r="AJM766" s="728"/>
      <c r="AJN766" s="728"/>
      <c r="AJO766" s="728"/>
      <c r="AJP766" s="728"/>
      <c r="AJQ766" s="728"/>
      <c r="AJR766" s="728"/>
      <c r="AJS766" s="728"/>
      <c r="AJT766" s="728"/>
      <c r="AJU766" s="728"/>
      <c r="AJV766" s="728"/>
      <c r="AJW766" s="728"/>
      <c r="AJX766" s="728"/>
      <c r="AJY766" s="728"/>
      <c r="AJZ766" s="728"/>
      <c r="AKA766" s="728"/>
      <c r="AKB766" s="728"/>
      <c r="AKC766" s="728"/>
      <c r="AKD766" s="728"/>
      <c r="AKE766" s="728"/>
      <c r="AKF766" s="728"/>
      <c r="AKG766" s="728"/>
      <c r="AKH766" s="728"/>
      <c r="AKI766" s="728"/>
      <c r="AKJ766" s="728"/>
      <c r="AKK766" s="728"/>
      <c r="AKL766" s="728"/>
      <c r="AKM766" s="728"/>
      <c r="AKN766" s="728"/>
      <c r="AKO766" s="728"/>
      <c r="AKP766" s="728"/>
      <c r="AKQ766" s="728"/>
      <c r="AKR766" s="728"/>
      <c r="AKS766" s="728"/>
      <c r="AKT766" s="728"/>
      <c r="AKU766" s="728"/>
      <c r="AKV766" s="728"/>
      <c r="AKW766" s="728"/>
      <c r="AKX766" s="728"/>
      <c r="AKY766" s="728"/>
      <c r="AKZ766" s="728"/>
      <c r="ALA766" s="728"/>
      <c r="ALB766" s="728"/>
      <c r="ALC766" s="728"/>
      <c r="ALD766" s="728"/>
      <c r="ALE766" s="728"/>
      <c r="ALF766" s="728"/>
      <c r="ALG766" s="728"/>
      <c r="ALH766" s="728"/>
      <c r="ALI766" s="728"/>
      <c r="ALJ766" s="728"/>
      <c r="ALK766" s="728"/>
      <c r="ALL766" s="728"/>
      <c r="ALM766" s="728"/>
      <c r="ALN766" s="728"/>
      <c r="ALO766" s="728"/>
      <c r="ALP766" s="728"/>
      <c r="ALQ766" s="728"/>
      <c r="ALR766" s="728"/>
      <c r="ALS766" s="728"/>
      <c r="ALT766" s="728"/>
      <c r="ALU766" s="728"/>
      <c r="ALV766" s="728"/>
      <c r="ALW766" s="728"/>
      <c r="ALX766" s="728"/>
      <c r="ALY766" s="728"/>
      <c r="ALZ766" s="728"/>
      <c r="AMA766" s="728"/>
      <c r="AMB766" s="728"/>
      <c r="AMC766" s="728"/>
      <c r="AMD766" s="728"/>
      <c r="AME766" s="728"/>
      <c r="AMF766" s="728"/>
      <c r="AMG766" s="728"/>
      <c r="AMH766" s="728"/>
      <c r="AMI766" s="728"/>
      <c r="AMJ766" s="728"/>
      <c r="AMK766" s="728"/>
      <c r="AML766" s="728"/>
      <c r="AMM766" s="728"/>
      <c r="AMN766" s="728"/>
      <c r="AMO766" s="728"/>
      <c r="AMP766" s="728"/>
      <c r="AMQ766" s="728"/>
      <c r="AMR766" s="728"/>
      <c r="AMS766" s="728"/>
      <c r="AMT766" s="728"/>
      <c r="AMU766" s="728"/>
      <c r="AMV766" s="728"/>
      <c r="AMW766" s="728"/>
      <c r="AMX766" s="728"/>
      <c r="AMY766" s="728"/>
      <c r="AMZ766" s="728"/>
      <c r="ANA766" s="728"/>
      <c r="ANB766" s="728"/>
      <c r="ANC766" s="728"/>
      <c r="AND766" s="728"/>
      <c r="ANE766" s="728"/>
      <c r="ANF766" s="728"/>
      <c r="ANG766" s="728"/>
      <c r="ANH766" s="728"/>
      <c r="ANI766" s="728"/>
      <c r="ANJ766" s="728"/>
      <c r="ANK766" s="728"/>
      <c r="ANL766" s="728"/>
      <c r="ANM766" s="728"/>
      <c r="ANN766" s="728"/>
      <c r="ANO766" s="728"/>
      <c r="ANP766" s="728"/>
      <c r="ANQ766" s="728"/>
      <c r="ANR766" s="728"/>
      <c r="ANS766" s="728"/>
      <c r="ANT766" s="728"/>
      <c r="ANU766" s="728"/>
      <c r="ANV766" s="728"/>
      <c r="ANW766" s="728"/>
      <c r="ANX766" s="728"/>
      <c r="ANY766" s="728"/>
      <c r="ANZ766" s="728"/>
      <c r="AOA766" s="728"/>
      <c r="AOB766" s="728"/>
      <c r="AOC766" s="728"/>
      <c r="AOD766" s="728"/>
      <c r="AOE766" s="728"/>
      <c r="AOF766" s="728"/>
      <c r="AOG766" s="728"/>
      <c r="AOH766" s="728"/>
      <c r="AOI766" s="728"/>
      <c r="AOJ766" s="728"/>
      <c r="AOK766" s="728"/>
      <c r="AOL766" s="728"/>
      <c r="AOM766" s="728"/>
      <c r="AON766" s="728"/>
      <c r="AOO766" s="728"/>
      <c r="AOP766" s="728"/>
      <c r="AOQ766" s="728"/>
      <c r="AOR766" s="728"/>
      <c r="AOS766" s="728"/>
      <c r="AOT766" s="728"/>
      <c r="AOU766" s="728"/>
      <c r="AOV766" s="728"/>
      <c r="AOW766" s="728"/>
      <c r="AOX766" s="728"/>
      <c r="AOY766" s="728"/>
      <c r="AOZ766" s="728"/>
      <c r="APA766" s="728"/>
      <c r="APB766" s="728"/>
      <c r="APC766" s="728"/>
      <c r="APD766" s="728"/>
      <c r="APE766" s="728"/>
      <c r="APF766" s="728"/>
      <c r="APG766" s="728"/>
      <c r="APH766" s="728"/>
      <c r="API766" s="728"/>
      <c r="APJ766" s="728"/>
      <c r="APK766" s="728"/>
      <c r="APL766" s="728"/>
      <c r="APM766" s="728"/>
      <c r="APN766" s="728"/>
      <c r="APO766" s="728"/>
      <c r="APP766" s="728"/>
      <c r="APQ766" s="728"/>
      <c r="APR766" s="728"/>
      <c r="APS766" s="728"/>
      <c r="APT766" s="728"/>
      <c r="APU766" s="728"/>
      <c r="APV766" s="728"/>
      <c r="APW766" s="728"/>
      <c r="APX766" s="728"/>
      <c r="APY766" s="728"/>
      <c r="APZ766" s="728"/>
      <c r="AQA766" s="728"/>
      <c r="AQB766" s="728"/>
      <c r="AQC766" s="728"/>
      <c r="AQD766" s="728"/>
      <c r="AQE766" s="728"/>
      <c r="AQF766" s="728"/>
      <c r="AQG766" s="728"/>
      <c r="AQH766" s="728"/>
      <c r="AQI766" s="728"/>
      <c r="AQJ766" s="728"/>
      <c r="AQK766" s="728"/>
      <c r="AQL766" s="728"/>
      <c r="AQM766" s="728"/>
      <c r="AQN766" s="728"/>
      <c r="AQO766" s="728"/>
      <c r="AQP766" s="728"/>
      <c r="AQQ766" s="728"/>
      <c r="AQR766" s="728"/>
      <c r="AQS766" s="728"/>
      <c r="AQT766" s="728"/>
      <c r="AQU766" s="728"/>
      <c r="AQV766" s="728"/>
      <c r="AQW766" s="728"/>
      <c r="AQX766" s="728"/>
      <c r="AQY766" s="728"/>
      <c r="AQZ766" s="728"/>
      <c r="ARA766" s="728"/>
      <c r="ARB766" s="728"/>
      <c r="ARC766" s="728"/>
      <c r="ARD766" s="728"/>
      <c r="ARE766" s="728"/>
      <c r="ARF766" s="728"/>
      <c r="ARG766" s="728"/>
      <c r="ARH766" s="728"/>
      <c r="ARI766" s="728"/>
      <c r="ARJ766" s="728"/>
      <c r="ARK766" s="728"/>
      <c r="ARL766" s="728"/>
      <c r="ARM766" s="728"/>
      <c r="ARN766" s="728"/>
      <c r="ARO766" s="728"/>
      <c r="ARP766" s="728"/>
      <c r="ARQ766" s="728"/>
      <c r="ARR766" s="728"/>
      <c r="ARS766" s="728"/>
      <c r="ART766" s="728"/>
      <c r="ARU766" s="728"/>
      <c r="ARV766" s="728"/>
      <c r="ARW766" s="728"/>
      <c r="ARX766" s="728"/>
      <c r="ARY766" s="728"/>
      <c r="ARZ766" s="728"/>
      <c r="ASA766" s="728"/>
      <c r="ASB766" s="728"/>
      <c r="ASC766" s="728"/>
      <c r="ASD766" s="728"/>
      <c r="ASE766" s="728"/>
      <c r="ASF766" s="728"/>
      <c r="ASG766" s="728"/>
      <c r="ASH766" s="728"/>
      <c r="ASI766" s="728"/>
      <c r="ASJ766" s="728"/>
      <c r="ASK766" s="728"/>
      <c r="ASL766" s="728"/>
      <c r="ASM766" s="728"/>
      <c r="ASN766" s="728"/>
      <c r="ASO766" s="728"/>
      <c r="ASP766" s="728"/>
      <c r="ASQ766" s="728"/>
      <c r="ASR766" s="728"/>
      <c r="ASS766" s="728"/>
      <c r="AST766" s="728"/>
      <c r="ASU766" s="728"/>
      <c r="ASV766" s="728"/>
      <c r="ASW766" s="728"/>
      <c r="ASX766" s="728"/>
      <c r="ASY766" s="728"/>
      <c r="ASZ766" s="728"/>
      <c r="ATA766" s="728"/>
      <c r="ATB766" s="728"/>
      <c r="ATC766" s="728"/>
      <c r="ATD766" s="728"/>
      <c r="ATE766" s="728"/>
      <c r="ATF766" s="728"/>
      <c r="ATG766" s="728"/>
      <c r="ATH766" s="728"/>
      <c r="ATI766" s="728"/>
      <c r="ATJ766" s="728"/>
      <c r="ATK766" s="728"/>
      <c r="ATL766" s="728"/>
      <c r="ATM766" s="728"/>
      <c r="ATN766" s="728"/>
      <c r="ATO766" s="728"/>
      <c r="ATP766" s="728"/>
      <c r="ATQ766" s="728"/>
      <c r="ATR766" s="728"/>
      <c r="ATS766" s="728"/>
      <c r="ATT766" s="728"/>
      <c r="ATU766" s="728"/>
      <c r="ATV766" s="728"/>
      <c r="ATW766" s="728"/>
      <c r="ATX766" s="728"/>
      <c r="ATY766" s="728"/>
      <c r="ATZ766" s="728"/>
      <c r="AUA766" s="728"/>
      <c r="AUB766" s="728"/>
      <c r="AUC766" s="728"/>
      <c r="AUD766" s="728"/>
      <c r="AUE766" s="728"/>
      <c r="AUF766" s="728"/>
      <c r="AUG766" s="728"/>
      <c r="AUH766" s="728"/>
      <c r="AUI766" s="728"/>
      <c r="AUJ766" s="728"/>
      <c r="AUK766" s="728"/>
      <c r="AUL766" s="728"/>
      <c r="AUM766" s="728"/>
      <c r="AUN766" s="728"/>
      <c r="AUO766" s="728"/>
      <c r="AUP766" s="728"/>
      <c r="AUQ766" s="728"/>
      <c r="AUR766" s="728"/>
      <c r="AUS766" s="728"/>
      <c r="AUT766" s="728"/>
      <c r="AUU766" s="728"/>
      <c r="AUV766" s="728"/>
      <c r="AUW766" s="728"/>
      <c r="AUX766" s="728"/>
      <c r="AUY766" s="728"/>
      <c r="AUZ766" s="728"/>
      <c r="AVA766" s="728"/>
      <c r="AVB766" s="728"/>
      <c r="AVC766" s="728"/>
      <c r="AVD766" s="728"/>
      <c r="AVE766" s="728"/>
      <c r="AVF766" s="728"/>
      <c r="AVG766" s="728"/>
      <c r="AVH766" s="728"/>
      <c r="AVI766" s="728"/>
      <c r="AVJ766" s="728"/>
      <c r="AVK766" s="728"/>
      <c r="AVL766" s="728"/>
      <c r="AVM766" s="728"/>
      <c r="AVN766" s="728"/>
      <c r="AVO766" s="728"/>
      <c r="AVP766" s="728"/>
      <c r="AVQ766" s="728"/>
      <c r="AVR766" s="728"/>
      <c r="AVS766" s="728"/>
      <c r="AVT766" s="728"/>
      <c r="AVU766" s="728"/>
      <c r="AVV766" s="728"/>
      <c r="AVW766" s="728"/>
      <c r="AVX766" s="728"/>
      <c r="AVY766" s="728"/>
      <c r="AVZ766" s="728"/>
      <c r="AWA766" s="728"/>
      <c r="AWB766" s="728"/>
      <c r="AWC766" s="728"/>
      <c r="AWD766" s="728"/>
      <c r="AWE766" s="728"/>
      <c r="AWF766" s="728"/>
      <c r="AWG766" s="728"/>
      <c r="AWH766" s="728"/>
      <c r="AWI766" s="728"/>
      <c r="AWJ766" s="728"/>
      <c r="AWK766" s="728"/>
      <c r="AWL766" s="728"/>
      <c r="AWM766" s="728"/>
      <c r="AWN766" s="728"/>
      <c r="AWO766" s="728"/>
      <c r="AWP766" s="728"/>
      <c r="AWQ766" s="728"/>
      <c r="AWR766" s="728"/>
      <c r="AWS766" s="728"/>
      <c r="AWT766" s="728"/>
      <c r="AWU766" s="728"/>
      <c r="AWV766" s="728"/>
      <c r="AWW766" s="728"/>
      <c r="AWX766" s="728"/>
      <c r="AWY766" s="728"/>
      <c r="AWZ766" s="728"/>
      <c r="AXA766" s="728"/>
      <c r="AXB766" s="728"/>
      <c r="AXC766" s="728"/>
      <c r="AXD766" s="728"/>
      <c r="AXE766" s="728"/>
      <c r="AXF766" s="728"/>
      <c r="AXG766" s="728"/>
      <c r="AXH766" s="728"/>
      <c r="AXI766" s="728"/>
      <c r="AXJ766" s="728"/>
      <c r="AXK766" s="728"/>
      <c r="AXL766" s="728"/>
      <c r="AXM766" s="728"/>
      <c r="AXN766" s="728"/>
      <c r="AXO766" s="728"/>
      <c r="AXP766" s="728"/>
      <c r="AXQ766" s="728"/>
      <c r="AXR766" s="728"/>
      <c r="AXS766" s="728"/>
      <c r="AXT766" s="728"/>
      <c r="AXU766" s="728"/>
      <c r="AXV766" s="728"/>
      <c r="AXW766" s="728"/>
      <c r="AXX766" s="728"/>
      <c r="AXY766" s="728"/>
      <c r="AXZ766" s="728"/>
      <c r="AYA766" s="728"/>
      <c r="AYB766" s="728"/>
      <c r="AYC766" s="728"/>
      <c r="AYD766" s="728"/>
      <c r="AYE766" s="728"/>
      <c r="AYF766" s="728"/>
      <c r="AYG766" s="728"/>
      <c r="AYH766" s="728"/>
      <c r="AYI766" s="728"/>
      <c r="AYJ766" s="728"/>
      <c r="AYK766" s="728"/>
      <c r="AYL766" s="728"/>
      <c r="AYM766" s="728"/>
      <c r="AYN766" s="728"/>
      <c r="AYO766" s="728"/>
      <c r="AYP766" s="728"/>
      <c r="AYQ766" s="728"/>
      <c r="AYR766" s="728"/>
      <c r="AYS766" s="728"/>
      <c r="AYT766" s="728"/>
      <c r="AYU766" s="728"/>
      <c r="AYV766" s="728"/>
      <c r="AYW766" s="728"/>
      <c r="AYX766" s="728"/>
      <c r="AYY766" s="728"/>
      <c r="AYZ766" s="728"/>
      <c r="AZA766" s="728"/>
      <c r="AZB766" s="728"/>
      <c r="AZC766" s="728"/>
      <c r="AZD766" s="728"/>
      <c r="AZE766" s="728"/>
      <c r="AZF766" s="728"/>
      <c r="AZG766" s="728"/>
      <c r="AZH766" s="728"/>
      <c r="AZI766" s="728"/>
      <c r="AZJ766" s="728"/>
      <c r="AZK766" s="728"/>
      <c r="AZL766" s="728"/>
      <c r="AZM766" s="728"/>
      <c r="AZN766" s="728"/>
      <c r="AZO766" s="728"/>
      <c r="AZP766" s="728"/>
      <c r="AZQ766" s="728"/>
      <c r="AZR766" s="728"/>
      <c r="AZS766" s="728"/>
      <c r="AZT766" s="728"/>
      <c r="AZU766" s="728"/>
      <c r="AZV766" s="728"/>
      <c r="AZW766" s="728"/>
      <c r="AZX766" s="728"/>
      <c r="AZY766" s="728"/>
      <c r="AZZ766" s="728"/>
      <c r="BAA766" s="728"/>
      <c r="BAB766" s="728"/>
      <c r="BAC766" s="728"/>
      <c r="BAD766" s="728"/>
      <c r="BAE766" s="728"/>
      <c r="BAF766" s="728"/>
      <c r="BAG766" s="728"/>
      <c r="BAH766" s="728"/>
      <c r="BAI766" s="728"/>
      <c r="BAJ766" s="728"/>
      <c r="BAK766" s="728"/>
      <c r="BAL766" s="728"/>
      <c r="BAM766" s="728"/>
      <c r="BAN766" s="728"/>
      <c r="BAO766" s="728"/>
      <c r="BAP766" s="728"/>
      <c r="BAQ766" s="728"/>
      <c r="BAR766" s="728"/>
      <c r="BAS766" s="728"/>
      <c r="BAT766" s="728"/>
      <c r="BAU766" s="728"/>
      <c r="BAV766" s="728"/>
      <c r="BAW766" s="728"/>
      <c r="BAX766" s="728"/>
      <c r="BAY766" s="728"/>
      <c r="BAZ766" s="728"/>
      <c r="BBA766" s="728"/>
      <c r="BBB766" s="728"/>
      <c r="BBC766" s="728"/>
      <c r="BBD766" s="728"/>
      <c r="BBE766" s="728"/>
      <c r="BBF766" s="728"/>
      <c r="BBG766" s="728"/>
      <c r="BBH766" s="728"/>
      <c r="BBI766" s="728"/>
      <c r="BBJ766" s="728"/>
      <c r="BBK766" s="728"/>
      <c r="BBL766" s="728"/>
      <c r="BBM766" s="728"/>
      <c r="BBN766" s="728"/>
      <c r="BBO766" s="728"/>
      <c r="BBP766" s="728"/>
      <c r="BBQ766" s="728"/>
      <c r="BBR766" s="728"/>
      <c r="BBS766" s="728"/>
      <c r="BBT766" s="728"/>
      <c r="BBU766" s="728"/>
      <c r="BBV766" s="728"/>
      <c r="BBW766" s="728"/>
      <c r="BBX766" s="728"/>
      <c r="BBY766" s="728"/>
      <c r="BBZ766" s="728"/>
      <c r="BCA766" s="728"/>
      <c r="BCB766" s="728"/>
      <c r="BCC766" s="728"/>
      <c r="BCD766" s="728"/>
      <c r="BCE766" s="728"/>
      <c r="BCF766" s="728"/>
      <c r="BCG766" s="728"/>
      <c r="BCH766" s="728"/>
      <c r="BCI766" s="728"/>
      <c r="BCJ766" s="728"/>
      <c r="BCK766" s="728"/>
      <c r="BCL766" s="728"/>
      <c r="BCM766" s="728"/>
      <c r="BCN766" s="728"/>
      <c r="BCO766" s="728"/>
      <c r="BCP766" s="728"/>
      <c r="BCQ766" s="728"/>
      <c r="BCR766" s="728"/>
      <c r="BCS766" s="728"/>
      <c r="BCT766" s="728"/>
      <c r="BCU766" s="728"/>
      <c r="BCV766" s="728"/>
      <c r="BCW766" s="728"/>
      <c r="BCX766" s="728"/>
      <c r="BCY766" s="728"/>
      <c r="BCZ766" s="728"/>
      <c r="BDA766" s="728"/>
      <c r="BDB766" s="728"/>
      <c r="BDC766" s="728"/>
      <c r="BDD766" s="728"/>
      <c r="BDE766" s="728"/>
      <c r="BDF766" s="728"/>
      <c r="BDG766" s="728"/>
      <c r="BDH766" s="728"/>
      <c r="BDI766" s="728"/>
      <c r="BDJ766" s="728"/>
      <c r="BDK766" s="728"/>
      <c r="BDL766" s="728"/>
      <c r="BDM766" s="728"/>
      <c r="BDN766" s="728"/>
      <c r="BDO766" s="728"/>
      <c r="BDP766" s="728"/>
      <c r="BDQ766" s="728"/>
      <c r="BDR766" s="728"/>
      <c r="BDS766" s="728"/>
      <c r="BDT766" s="728"/>
      <c r="BDU766" s="728"/>
      <c r="BDV766" s="728"/>
      <c r="BDW766" s="728"/>
      <c r="BDX766" s="728"/>
      <c r="BDY766" s="728"/>
      <c r="BDZ766" s="728"/>
      <c r="BEA766" s="728"/>
      <c r="BEB766" s="728"/>
      <c r="BEC766" s="728"/>
      <c r="BED766" s="728"/>
      <c r="BEE766" s="728"/>
      <c r="BEF766" s="728"/>
      <c r="BEG766" s="728"/>
      <c r="BEH766" s="728"/>
      <c r="BEI766" s="728"/>
      <c r="BEJ766" s="728"/>
      <c r="BEK766" s="728"/>
      <c r="BEL766" s="728"/>
      <c r="BEM766" s="728"/>
      <c r="BEN766" s="728"/>
      <c r="BEO766" s="728"/>
      <c r="BEP766" s="728"/>
      <c r="BEQ766" s="728"/>
      <c r="BER766" s="728"/>
      <c r="BES766" s="728"/>
      <c r="BET766" s="728"/>
      <c r="BEU766" s="728"/>
      <c r="BEV766" s="728"/>
      <c r="BEW766" s="728"/>
      <c r="BEX766" s="728"/>
      <c r="BEY766" s="728"/>
      <c r="BEZ766" s="728"/>
      <c r="BFA766" s="728"/>
      <c r="BFB766" s="728"/>
      <c r="BFC766" s="728"/>
      <c r="BFD766" s="728"/>
      <c r="BFE766" s="728"/>
      <c r="BFF766" s="728"/>
      <c r="BFG766" s="728"/>
      <c r="BFH766" s="728"/>
      <c r="BFI766" s="728"/>
      <c r="BFJ766" s="728"/>
      <c r="BFK766" s="728"/>
      <c r="BFL766" s="728"/>
      <c r="BFM766" s="728"/>
      <c r="BFN766" s="728"/>
      <c r="BFO766" s="728"/>
      <c r="BFP766" s="728"/>
      <c r="BFQ766" s="728"/>
      <c r="BFR766" s="728"/>
      <c r="BFS766" s="728"/>
      <c r="BFT766" s="728"/>
      <c r="BFU766" s="728"/>
      <c r="BFV766" s="728"/>
      <c r="BFW766" s="728"/>
      <c r="BFX766" s="728"/>
      <c r="BFY766" s="728"/>
      <c r="BFZ766" s="728"/>
      <c r="BGA766" s="728"/>
      <c r="BGB766" s="728"/>
      <c r="BGC766" s="728"/>
      <c r="BGD766" s="728"/>
      <c r="BGE766" s="728"/>
      <c r="BGF766" s="728"/>
      <c r="BGG766" s="728"/>
      <c r="BGH766" s="728"/>
      <c r="BGI766" s="728"/>
      <c r="BGJ766" s="728"/>
      <c r="BGK766" s="728"/>
      <c r="BGL766" s="728"/>
      <c r="BGM766" s="728"/>
      <c r="BGN766" s="728"/>
      <c r="BGO766" s="728"/>
      <c r="BGP766" s="728"/>
      <c r="BGQ766" s="728"/>
      <c r="BGR766" s="728"/>
      <c r="BGS766" s="728"/>
      <c r="BGT766" s="728"/>
      <c r="BGU766" s="728"/>
      <c r="BGV766" s="728"/>
      <c r="BGW766" s="728"/>
      <c r="BGX766" s="728"/>
      <c r="BGY766" s="728"/>
      <c r="BGZ766" s="728"/>
      <c r="BHA766" s="728"/>
      <c r="BHB766" s="728"/>
      <c r="BHC766" s="728"/>
      <c r="BHD766" s="728"/>
      <c r="BHE766" s="728"/>
      <c r="BHF766" s="728"/>
      <c r="BHG766" s="728"/>
      <c r="BHH766" s="728"/>
      <c r="BHI766" s="728"/>
      <c r="BHJ766" s="728"/>
      <c r="BHK766" s="728"/>
      <c r="BHL766" s="728"/>
      <c r="BHM766" s="728"/>
      <c r="BHN766" s="728"/>
      <c r="BHO766" s="728"/>
      <c r="BHP766" s="728"/>
      <c r="BHQ766" s="728"/>
      <c r="BHR766" s="728"/>
      <c r="BHS766" s="728"/>
      <c r="BHT766" s="728"/>
      <c r="BHU766" s="728"/>
      <c r="BHV766" s="728"/>
      <c r="BHW766" s="728"/>
      <c r="BHX766" s="728"/>
      <c r="BHY766" s="728"/>
      <c r="BHZ766" s="728"/>
      <c r="BIA766" s="728"/>
      <c r="BIB766" s="728"/>
      <c r="BIC766" s="728"/>
      <c r="BID766" s="728"/>
      <c r="BIE766" s="728"/>
      <c r="BIF766" s="728"/>
      <c r="BIG766" s="728"/>
      <c r="BIH766" s="728"/>
      <c r="BII766" s="728"/>
      <c r="BIJ766" s="728"/>
      <c r="BIK766" s="728"/>
      <c r="BIL766" s="728"/>
      <c r="BIM766" s="728"/>
      <c r="BIN766" s="728"/>
      <c r="BIO766" s="728"/>
      <c r="BIP766" s="728"/>
      <c r="BIQ766" s="728"/>
      <c r="BIR766" s="728"/>
      <c r="BIS766" s="728"/>
      <c r="BIT766" s="728"/>
      <c r="BIU766" s="728"/>
      <c r="BIV766" s="728"/>
      <c r="BIW766" s="728"/>
      <c r="BIX766" s="728"/>
      <c r="BIY766" s="728"/>
      <c r="BIZ766" s="728"/>
      <c r="BJA766" s="728"/>
      <c r="BJB766" s="728"/>
      <c r="BJC766" s="728"/>
      <c r="BJD766" s="728"/>
      <c r="BJE766" s="728"/>
      <c r="BJF766" s="728"/>
      <c r="BJG766" s="728"/>
      <c r="BJH766" s="728"/>
      <c r="BJI766" s="728"/>
      <c r="BJJ766" s="728"/>
      <c r="BJK766" s="728"/>
      <c r="BJL766" s="728"/>
      <c r="BJM766" s="728"/>
      <c r="BJN766" s="728"/>
      <c r="BJO766" s="728"/>
      <c r="BJP766" s="728"/>
      <c r="BJQ766" s="728"/>
      <c r="BJR766" s="728"/>
      <c r="BJS766" s="728"/>
      <c r="BJT766" s="728"/>
      <c r="BJU766" s="728"/>
      <c r="BJV766" s="728"/>
      <c r="BJW766" s="728"/>
      <c r="BJX766" s="728"/>
      <c r="BJY766" s="728"/>
      <c r="BJZ766" s="728"/>
      <c r="BKA766" s="728"/>
      <c r="BKB766" s="728"/>
      <c r="BKC766" s="728"/>
      <c r="BKD766" s="728"/>
      <c r="BKE766" s="728"/>
      <c r="BKF766" s="728"/>
      <c r="BKG766" s="728"/>
      <c r="BKH766" s="728"/>
      <c r="BKI766" s="728"/>
      <c r="BKJ766" s="728"/>
      <c r="BKK766" s="728"/>
      <c r="BKL766" s="728"/>
      <c r="BKM766" s="728"/>
      <c r="BKN766" s="728"/>
      <c r="BKO766" s="728"/>
      <c r="BKP766" s="728"/>
      <c r="BKQ766" s="728"/>
      <c r="BKR766" s="728"/>
      <c r="BKS766" s="728"/>
      <c r="BKT766" s="728"/>
      <c r="BKU766" s="728"/>
      <c r="BKV766" s="728"/>
      <c r="BKW766" s="728"/>
      <c r="BKX766" s="728"/>
      <c r="BKY766" s="728"/>
      <c r="BKZ766" s="728"/>
      <c r="BLA766" s="728"/>
      <c r="BLB766" s="728"/>
      <c r="BLC766" s="728"/>
      <c r="BLD766" s="728"/>
      <c r="BLE766" s="728"/>
      <c r="BLF766" s="728"/>
      <c r="BLG766" s="728"/>
      <c r="BLH766" s="728"/>
      <c r="BLI766" s="728"/>
      <c r="BLJ766" s="728"/>
      <c r="BLK766" s="728"/>
      <c r="BLL766" s="728"/>
      <c r="BLM766" s="728"/>
      <c r="BLN766" s="728"/>
      <c r="BLO766" s="728"/>
      <c r="BLP766" s="728"/>
      <c r="BLQ766" s="728"/>
      <c r="BLR766" s="728"/>
      <c r="BLS766" s="728"/>
      <c r="BLT766" s="728"/>
      <c r="BLU766" s="728"/>
      <c r="BLV766" s="728"/>
      <c r="BLW766" s="728"/>
      <c r="BLX766" s="728"/>
      <c r="BLY766" s="728"/>
      <c r="BLZ766" s="728"/>
      <c r="BMA766" s="728"/>
      <c r="BMB766" s="728"/>
      <c r="BMC766" s="728"/>
      <c r="BMD766" s="728"/>
      <c r="BME766" s="728"/>
      <c r="BMF766" s="728"/>
      <c r="BMG766" s="728"/>
      <c r="BMH766" s="728"/>
      <c r="BMI766" s="728"/>
      <c r="BMJ766" s="728"/>
      <c r="BMK766" s="728"/>
      <c r="BML766" s="728"/>
      <c r="BMM766" s="728"/>
      <c r="BMN766" s="728"/>
      <c r="BMO766" s="728"/>
      <c r="BMP766" s="728"/>
      <c r="BMQ766" s="728"/>
      <c r="BMR766" s="728"/>
      <c r="BMS766" s="728"/>
      <c r="BMT766" s="728"/>
      <c r="BMU766" s="728"/>
      <c r="BMV766" s="728"/>
      <c r="BMW766" s="728"/>
      <c r="BMX766" s="728"/>
      <c r="BMY766" s="728"/>
      <c r="BMZ766" s="728"/>
      <c r="BNA766" s="728"/>
      <c r="BNB766" s="728"/>
      <c r="BNC766" s="728"/>
      <c r="BND766" s="728"/>
      <c r="BNE766" s="728"/>
      <c r="BNF766" s="728"/>
      <c r="BNG766" s="728"/>
      <c r="BNH766" s="728"/>
      <c r="BNI766" s="728"/>
      <c r="BNJ766" s="728"/>
      <c r="BNK766" s="728"/>
      <c r="BNL766" s="728"/>
      <c r="BNM766" s="728"/>
      <c r="BNN766" s="728"/>
      <c r="BNO766" s="728"/>
      <c r="BNP766" s="728"/>
      <c r="BNQ766" s="728"/>
      <c r="BNR766" s="728"/>
      <c r="BNS766" s="728"/>
      <c r="BNT766" s="728"/>
      <c r="BNU766" s="728"/>
      <c r="BNV766" s="728"/>
      <c r="BNW766" s="728"/>
      <c r="BNX766" s="728"/>
      <c r="BNY766" s="728"/>
      <c r="BNZ766" s="728"/>
      <c r="BOA766" s="728"/>
      <c r="BOB766" s="728"/>
      <c r="BOC766" s="728"/>
      <c r="BOD766" s="728"/>
      <c r="BOE766" s="728"/>
      <c r="BOF766" s="728"/>
      <c r="BOG766" s="728"/>
      <c r="BOH766" s="728"/>
      <c r="BOI766" s="728"/>
      <c r="BOJ766" s="728"/>
      <c r="BOK766" s="728"/>
      <c r="BOL766" s="728"/>
      <c r="BOM766" s="728"/>
      <c r="BON766" s="728"/>
      <c r="BOO766" s="728"/>
      <c r="BOP766" s="728"/>
      <c r="BOQ766" s="728"/>
      <c r="BOR766" s="728"/>
      <c r="BOS766" s="728"/>
      <c r="BOT766" s="728"/>
      <c r="BOU766" s="728"/>
      <c r="BOV766" s="728"/>
      <c r="BOW766" s="728"/>
      <c r="BOX766" s="728"/>
      <c r="BOY766" s="728"/>
      <c r="BOZ766" s="728"/>
      <c r="BPA766" s="728"/>
      <c r="BPB766" s="728"/>
      <c r="BPC766" s="728"/>
      <c r="BPD766" s="728"/>
      <c r="BPE766" s="728"/>
      <c r="BPF766" s="728"/>
      <c r="BPG766" s="728"/>
      <c r="BPH766" s="728"/>
      <c r="BPI766" s="728"/>
      <c r="BPJ766" s="728"/>
      <c r="BPK766" s="728"/>
      <c r="BPL766" s="728"/>
      <c r="BPM766" s="728"/>
      <c r="BPN766" s="728"/>
      <c r="BPO766" s="728"/>
      <c r="BPP766" s="728"/>
      <c r="BPQ766" s="728"/>
      <c r="BPR766" s="728"/>
      <c r="BPS766" s="728"/>
      <c r="BPT766" s="728"/>
      <c r="BPU766" s="728"/>
      <c r="BPV766" s="728"/>
      <c r="BPW766" s="728"/>
      <c r="BPX766" s="728"/>
      <c r="BPY766" s="728"/>
      <c r="BPZ766" s="728"/>
      <c r="BQA766" s="728"/>
      <c r="BQB766" s="728"/>
      <c r="BQC766" s="728"/>
      <c r="BQD766" s="728"/>
      <c r="BQE766" s="728"/>
      <c r="BQF766" s="728"/>
      <c r="BQG766" s="728"/>
      <c r="BQH766" s="728"/>
      <c r="BQI766" s="728"/>
      <c r="BQJ766" s="728"/>
      <c r="BQK766" s="728"/>
      <c r="BQL766" s="728"/>
      <c r="BQM766" s="728"/>
      <c r="BQN766" s="728"/>
      <c r="BQO766" s="728"/>
      <c r="BQP766" s="728"/>
      <c r="BQQ766" s="728"/>
      <c r="BQR766" s="728"/>
      <c r="BQS766" s="728"/>
      <c r="BQT766" s="728"/>
      <c r="BQU766" s="728"/>
      <c r="BQV766" s="728"/>
      <c r="BQW766" s="728"/>
      <c r="BQX766" s="728"/>
      <c r="BQY766" s="728"/>
      <c r="BQZ766" s="728"/>
      <c r="BRA766" s="728"/>
      <c r="BRB766" s="728"/>
      <c r="BRC766" s="728"/>
      <c r="BRD766" s="728"/>
      <c r="BRE766" s="728"/>
      <c r="BRF766" s="728"/>
      <c r="BRG766" s="728"/>
      <c r="BRH766" s="728"/>
      <c r="BRI766" s="728"/>
      <c r="BRJ766" s="728"/>
      <c r="BRK766" s="728"/>
      <c r="BRL766" s="728"/>
      <c r="BRM766" s="728"/>
      <c r="BRN766" s="728"/>
      <c r="BRO766" s="728"/>
      <c r="BRP766" s="728"/>
      <c r="BRQ766" s="728"/>
      <c r="BRR766" s="728"/>
      <c r="BRS766" s="728"/>
      <c r="BRT766" s="728"/>
      <c r="BRU766" s="728"/>
      <c r="BRV766" s="728"/>
      <c r="BRW766" s="728"/>
      <c r="BRX766" s="728"/>
      <c r="BRY766" s="728"/>
      <c r="BRZ766" s="728"/>
      <c r="BSA766" s="728"/>
      <c r="BSB766" s="728"/>
      <c r="BSC766" s="728"/>
      <c r="BSD766" s="728"/>
      <c r="BSE766" s="728"/>
      <c r="BSF766" s="728"/>
      <c r="BSG766" s="728"/>
      <c r="BSH766" s="728"/>
      <c r="BSI766" s="728"/>
      <c r="BSJ766" s="728"/>
      <c r="BSK766" s="728"/>
      <c r="BSL766" s="728"/>
      <c r="BSM766" s="728"/>
      <c r="BSN766" s="728"/>
      <c r="BSO766" s="728"/>
      <c r="BSP766" s="728"/>
      <c r="BSQ766" s="728"/>
      <c r="BSR766" s="728"/>
      <c r="BSS766" s="728"/>
      <c r="BST766" s="728"/>
      <c r="BSU766" s="728"/>
      <c r="BSV766" s="728"/>
      <c r="BSW766" s="728"/>
      <c r="BSX766" s="728"/>
      <c r="BSY766" s="728"/>
      <c r="BSZ766" s="728"/>
      <c r="BTA766" s="728"/>
      <c r="BTB766" s="728"/>
      <c r="BTC766" s="728"/>
      <c r="BTD766" s="728"/>
      <c r="BTE766" s="728"/>
      <c r="BTF766" s="728"/>
      <c r="BTG766" s="728"/>
      <c r="BTH766" s="728"/>
      <c r="BTI766" s="728"/>
      <c r="BTJ766" s="728"/>
      <c r="BTK766" s="728"/>
      <c r="BTL766" s="728"/>
      <c r="BTM766" s="728"/>
      <c r="BTN766" s="728"/>
      <c r="BTO766" s="728"/>
      <c r="BTP766" s="728"/>
      <c r="BTQ766" s="728"/>
      <c r="BTR766" s="728"/>
      <c r="BTS766" s="728"/>
      <c r="BTT766" s="728"/>
      <c r="BTU766" s="728"/>
      <c r="BTV766" s="728"/>
      <c r="BTW766" s="728"/>
      <c r="BTX766" s="728"/>
      <c r="BTY766" s="728"/>
      <c r="BTZ766" s="728"/>
      <c r="BUA766" s="728"/>
      <c r="BUB766" s="728"/>
      <c r="BUC766" s="728"/>
      <c r="BUD766" s="728"/>
      <c r="BUE766" s="728"/>
      <c r="BUF766" s="728"/>
      <c r="BUG766" s="728"/>
      <c r="BUH766" s="728"/>
      <c r="BUI766" s="728"/>
      <c r="BUJ766" s="728"/>
      <c r="BUK766" s="728"/>
      <c r="BUL766" s="728"/>
      <c r="BUM766" s="728"/>
      <c r="BUN766" s="728"/>
      <c r="BUO766" s="728"/>
      <c r="BUP766" s="728"/>
      <c r="BUQ766" s="728"/>
      <c r="BUR766" s="728"/>
      <c r="BUS766" s="728"/>
      <c r="BUT766" s="728"/>
      <c r="BUU766" s="728"/>
      <c r="BUV766" s="728"/>
      <c r="BUW766" s="728"/>
      <c r="BUX766" s="728"/>
      <c r="BUY766" s="728"/>
      <c r="BUZ766" s="728"/>
      <c r="BVA766" s="728"/>
      <c r="BVB766" s="728"/>
      <c r="BVC766" s="728"/>
      <c r="BVD766" s="728"/>
      <c r="BVE766" s="728"/>
      <c r="BVF766" s="728"/>
      <c r="BVG766" s="728"/>
      <c r="BVH766" s="728"/>
      <c r="BVI766" s="728"/>
      <c r="BVJ766" s="728"/>
      <c r="BVK766" s="728"/>
      <c r="BVL766" s="728"/>
      <c r="BVM766" s="728"/>
      <c r="BVN766" s="728"/>
      <c r="BVO766" s="728"/>
      <c r="BVP766" s="728"/>
      <c r="BVQ766" s="728"/>
      <c r="BVR766" s="728"/>
      <c r="BVS766" s="728"/>
      <c r="BVT766" s="728"/>
      <c r="BVU766" s="728"/>
      <c r="BVV766" s="728"/>
      <c r="BVW766" s="728"/>
      <c r="BVX766" s="728"/>
      <c r="BVY766" s="728"/>
      <c r="BVZ766" s="728"/>
      <c r="BWA766" s="728"/>
      <c r="BWB766" s="728"/>
      <c r="BWC766" s="728"/>
      <c r="BWD766" s="728"/>
      <c r="BWE766" s="728"/>
      <c r="BWF766" s="728"/>
      <c r="BWG766" s="728"/>
      <c r="BWH766" s="728"/>
      <c r="BWI766" s="728"/>
      <c r="BWJ766" s="728"/>
      <c r="BWK766" s="728"/>
      <c r="BWL766" s="728"/>
      <c r="BWM766" s="728"/>
      <c r="BWN766" s="728"/>
      <c r="BWO766" s="728"/>
      <c r="BWP766" s="728"/>
      <c r="BWQ766" s="728"/>
      <c r="BWR766" s="728"/>
      <c r="BWS766" s="728"/>
      <c r="BWT766" s="728"/>
      <c r="BWU766" s="728"/>
      <c r="BWV766" s="728"/>
      <c r="BWW766" s="728"/>
      <c r="BWX766" s="728"/>
      <c r="BWY766" s="728"/>
      <c r="BWZ766" s="728"/>
      <c r="BXA766" s="728"/>
      <c r="BXB766" s="728"/>
      <c r="BXC766" s="728"/>
      <c r="BXD766" s="728"/>
      <c r="BXE766" s="728"/>
      <c r="BXF766" s="728"/>
      <c r="BXG766" s="728"/>
      <c r="BXH766" s="728"/>
      <c r="BXI766" s="728"/>
      <c r="BXJ766" s="728"/>
      <c r="BXK766" s="728"/>
      <c r="BXL766" s="728"/>
      <c r="BXM766" s="728"/>
      <c r="BXN766" s="728"/>
      <c r="BXO766" s="728"/>
      <c r="BXP766" s="728"/>
      <c r="BXQ766" s="728"/>
      <c r="BXR766" s="728"/>
      <c r="BXS766" s="728"/>
      <c r="BXT766" s="728"/>
      <c r="BXU766" s="728"/>
      <c r="BXV766" s="728"/>
      <c r="BXW766" s="728"/>
      <c r="BXX766" s="728"/>
      <c r="BXY766" s="728"/>
      <c r="BXZ766" s="728"/>
      <c r="BYA766" s="728"/>
      <c r="BYB766" s="728"/>
      <c r="BYC766" s="728"/>
      <c r="BYD766" s="728"/>
      <c r="BYE766" s="728"/>
      <c r="BYF766" s="728"/>
      <c r="BYG766" s="728"/>
      <c r="BYH766" s="728"/>
      <c r="BYI766" s="728"/>
      <c r="BYJ766" s="728"/>
      <c r="BYK766" s="728"/>
      <c r="BYL766" s="728"/>
      <c r="BYM766" s="728"/>
      <c r="BYN766" s="728"/>
      <c r="BYO766" s="728"/>
      <c r="BYP766" s="728"/>
      <c r="BYQ766" s="728"/>
      <c r="BYR766" s="728"/>
      <c r="BYS766" s="728"/>
      <c r="BYT766" s="728"/>
      <c r="BYU766" s="728"/>
      <c r="BYV766" s="728"/>
      <c r="BYW766" s="728"/>
      <c r="BYX766" s="728"/>
      <c r="BYY766" s="728"/>
      <c r="BYZ766" s="728"/>
      <c r="BZA766" s="728"/>
      <c r="BZB766" s="728"/>
      <c r="BZC766" s="728"/>
      <c r="BZD766" s="728"/>
      <c r="BZE766" s="728"/>
      <c r="BZF766" s="728"/>
      <c r="BZG766" s="728"/>
      <c r="BZH766" s="728"/>
      <c r="BZI766" s="728"/>
      <c r="BZJ766" s="728"/>
      <c r="BZK766" s="728"/>
      <c r="BZL766" s="728"/>
      <c r="BZM766" s="728"/>
      <c r="BZN766" s="728"/>
      <c r="BZO766" s="728"/>
      <c r="BZP766" s="728"/>
      <c r="BZQ766" s="728"/>
      <c r="BZR766" s="728"/>
      <c r="BZS766" s="728"/>
      <c r="BZT766" s="728"/>
      <c r="BZU766" s="728"/>
      <c r="BZV766" s="728"/>
      <c r="BZW766" s="728"/>
      <c r="BZX766" s="728"/>
      <c r="BZY766" s="728"/>
      <c r="BZZ766" s="728"/>
      <c r="CAA766" s="728"/>
      <c r="CAB766" s="728"/>
      <c r="CAC766" s="728"/>
      <c r="CAD766" s="728"/>
      <c r="CAE766" s="728"/>
      <c r="CAF766" s="728"/>
      <c r="CAG766" s="728"/>
      <c r="CAH766" s="728"/>
      <c r="CAI766" s="728"/>
      <c r="CAJ766" s="728"/>
      <c r="CAK766" s="728"/>
      <c r="CAL766" s="728"/>
      <c r="CAM766" s="728"/>
      <c r="CAN766" s="728"/>
      <c r="CAO766" s="728"/>
      <c r="CAP766" s="728"/>
      <c r="CAQ766" s="728"/>
      <c r="CAR766" s="728"/>
      <c r="CAS766" s="728"/>
      <c r="CAT766" s="728"/>
      <c r="CAU766" s="728"/>
      <c r="CAV766" s="728"/>
      <c r="CAW766" s="728"/>
      <c r="CAX766" s="728"/>
      <c r="CAY766" s="728"/>
      <c r="CAZ766" s="728"/>
      <c r="CBA766" s="728"/>
      <c r="CBB766" s="728"/>
      <c r="CBC766" s="728"/>
      <c r="CBD766" s="728"/>
      <c r="CBE766" s="728"/>
      <c r="CBF766" s="728"/>
      <c r="CBG766" s="728"/>
      <c r="CBH766" s="728"/>
      <c r="CBI766" s="728"/>
      <c r="CBJ766" s="728"/>
      <c r="CBK766" s="728"/>
      <c r="CBL766" s="728"/>
      <c r="CBM766" s="728"/>
      <c r="CBN766" s="728"/>
      <c r="CBO766" s="728"/>
      <c r="CBP766" s="728"/>
      <c r="CBQ766" s="728"/>
      <c r="CBR766" s="728"/>
      <c r="CBS766" s="728"/>
      <c r="CBT766" s="728"/>
      <c r="CBU766" s="728"/>
      <c r="CBV766" s="728"/>
      <c r="CBW766" s="728"/>
      <c r="CBX766" s="728"/>
      <c r="CBY766" s="728"/>
      <c r="CBZ766" s="728"/>
      <c r="CCA766" s="728"/>
      <c r="CCB766" s="728"/>
      <c r="CCC766" s="728"/>
      <c r="CCD766" s="728"/>
      <c r="CCE766" s="728"/>
      <c r="CCF766" s="728"/>
      <c r="CCG766" s="728"/>
      <c r="CCH766" s="728"/>
      <c r="CCI766" s="728"/>
      <c r="CCJ766" s="728"/>
      <c r="CCK766" s="728"/>
      <c r="CCL766" s="728"/>
      <c r="CCM766" s="728"/>
      <c r="CCN766" s="728"/>
      <c r="CCO766" s="728"/>
      <c r="CCP766" s="728"/>
      <c r="CCQ766" s="728"/>
      <c r="CCR766" s="728"/>
      <c r="CCS766" s="728"/>
      <c r="CCT766" s="728"/>
      <c r="CCU766" s="728"/>
      <c r="CCV766" s="728"/>
      <c r="CCW766" s="728"/>
      <c r="CCX766" s="728"/>
      <c r="CCY766" s="728"/>
      <c r="CCZ766" s="728"/>
      <c r="CDA766" s="728"/>
      <c r="CDB766" s="728"/>
      <c r="CDC766" s="728"/>
      <c r="CDD766" s="728"/>
      <c r="CDE766" s="728"/>
      <c r="CDF766" s="728"/>
      <c r="CDG766" s="728"/>
      <c r="CDH766" s="728"/>
      <c r="CDI766" s="728"/>
      <c r="CDJ766" s="728"/>
      <c r="CDK766" s="728"/>
      <c r="CDL766" s="728"/>
      <c r="CDM766" s="728"/>
      <c r="CDN766" s="728"/>
      <c r="CDO766" s="728"/>
      <c r="CDP766" s="728"/>
      <c r="CDQ766" s="728"/>
      <c r="CDR766" s="728"/>
      <c r="CDS766" s="728"/>
      <c r="CDT766" s="728"/>
      <c r="CDU766" s="728"/>
      <c r="CDV766" s="728"/>
      <c r="CDW766" s="728"/>
      <c r="CDX766" s="728"/>
      <c r="CDY766" s="728"/>
      <c r="CDZ766" s="728"/>
      <c r="CEA766" s="728"/>
      <c r="CEB766" s="728"/>
      <c r="CEC766" s="728"/>
      <c r="CED766" s="728"/>
      <c r="CEE766" s="728"/>
      <c r="CEF766" s="728"/>
      <c r="CEG766" s="728"/>
      <c r="CEH766" s="728"/>
      <c r="CEI766" s="728"/>
      <c r="CEJ766" s="728"/>
      <c r="CEK766" s="728"/>
      <c r="CEL766" s="728"/>
      <c r="CEM766" s="728"/>
      <c r="CEN766" s="728"/>
      <c r="CEO766" s="728"/>
      <c r="CEP766" s="728"/>
      <c r="CEQ766" s="728"/>
      <c r="CER766" s="728"/>
      <c r="CES766" s="728"/>
      <c r="CET766" s="728"/>
      <c r="CEU766" s="728"/>
      <c r="CEV766" s="728"/>
      <c r="CEW766" s="728"/>
      <c r="CEX766" s="728"/>
      <c r="CEY766" s="728"/>
      <c r="CEZ766" s="728"/>
      <c r="CFA766" s="728"/>
      <c r="CFB766" s="728"/>
      <c r="CFC766" s="728"/>
      <c r="CFD766" s="728"/>
      <c r="CFE766" s="728"/>
      <c r="CFF766" s="728"/>
      <c r="CFG766" s="728"/>
      <c r="CFH766" s="728"/>
      <c r="CFI766" s="728"/>
      <c r="CFJ766" s="728"/>
      <c r="CFK766" s="728"/>
      <c r="CFL766" s="728"/>
      <c r="CFM766" s="728"/>
      <c r="CFN766" s="728"/>
      <c r="CFO766" s="728"/>
      <c r="CFP766" s="728"/>
      <c r="CFQ766" s="728"/>
      <c r="CFR766" s="728"/>
      <c r="CFS766" s="728"/>
      <c r="CFT766" s="728"/>
      <c r="CFU766" s="728"/>
      <c r="CFV766" s="728"/>
      <c r="CFW766" s="728"/>
      <c r="CFX766" s="728"/>
      <c r="CFY766" s="728"/>
      <c r="CFZ766" s="728"/>
      <c r="CGA766" s="728"/>
      <c r="CGB766" s="728"/>
      <c r="CGC766" s="728"/>
      <c r="CGD766" s="728"/>
      <c r="CGE766" s="728"/>
      <c r="CGF766" s="728"/>
      <c r="CGG766" s="728"/>
      <c r="CGH766" s="728"/>
      <c r="CGI766" s="728"/>
      <c r="CGJ766" s="728"/>
      <c r="CGK766" s="728"/>
      <c r="CGL766" s="728"/>
      <c r="CGM766" s="728"/>
      <c r="CGN766" s="728"/>
      <c r="CGO766" s="728"/>
      <c r="CGP766" s="728"/>
      <c r="CGQ766" s="728"/>
      <c r="CGR766" s="728"/>
      <c r="CGS766" s="728"/>
      <c r="CGT766" s="728"/>
      <c r="CGU766" s="728"/>
      <c r="CGV766" s="728"/>
      <c r="CGW766" s="728"/>
      <c r="CGX766" s="728"/>
      <c r="CGY766" s="728"/>
      <c r="CGZ766" s="728"/>
      <c r="CHA766" s="728"/>
      <c r="CHB766" s="728"/>
      <c r="CHC766" s="728"/>
      <c r="CHD766" s="728"/>
      <c r="CHE766" s="728"/>
      <c r="CHF766" s="728"/>
      <c r="CHG766" s="728"/>
      <c r="CHH766" s="728"/>
      <c r="CHI766" s="728"/>
      <c r="CHJ766" s="728"/>
      <c r="CHK766" s="728"/>
      <c r="CHL766" s="728"/>
      <c r="CHM766" s="728"/>
      <c r="CHN766" s="728"/>
      <c r="CHO766" s="728"/>
      <c r="CHP766" s="728"/>
      <c r="CHQ766" s="728"/>
      <c r="CHR766" s="728"/>
      <c r="CHS766" s="728"/>
      <c r="CHT766" s="728"/>
      <c r="CHU766" s="728"/>
      <c r="CHV766" s="728"/>
      <c r="CHW766" s="728"/>
      <c r="CHX766" s="728"/>
      <c r="CHY766" s="728"/>
      <c r="CHZ766" s="728"/>
      <c r="CIA766" s="728"/>
      <c r="CIB766" s="728"/>
      <c r="CIC766" s="728"/>
      <c r="CID766" s="728"/>
      <c r="CIE766" s="728"/>
      <c r="CIF766" s="728"/>
      <c r="CIG766" s="728"/>
      <c r="CIH766" s="728"/>
      <c r="CII766" s="728"/>
      <c r="CIJ766" s="728"/>
      <c r="CIK766" s="728"/>
      <c r="CIL766" s="728"/>
      <c r="CIM766" s="728"/>
      <c r="CIN766" s="728"/>
      <c r="CIO766" s="728"/>
      <c r="CIP766" s="728"/>
      <c r="CIQ766" s="728"/>
      <c r="CIR766" s="728"/>
      <c r="CIS766" s="728"/>
      <c r="CIT766" s="728"/>
      <c r="CIU766" s="728"/>
      <c r="CIV766" s="728"/>
      <c r="CIW766" s="728"/>
      <c r="CIX766" s="728"/>
      <c r="CIY766" s="728"/>
      <c r="CIZ766" s="728"/>
      <c r="CJA766" s="728"/>
      <c r="CJB766" s="728"/>
      <c r="CJC766" s="728"/>
      <c r="CJD766" s="728"/>
      <c r="CJE766" s="728"/>
      <c r="CJF766" s="728"/>
      <c r="CJG766" s="728"/>
      <c r="CJH766" s="728"/>
      <c r="CJI766" s="728"/>
      <c r="CJJ766" s="728"/>
      <c r="CJK766" s="728"/>
      <c r="CJL766" s="728"/>
      <c r="CJM766" s="728"/>
      <c r="CJN766" s="728"/>
      <c r="CJO766" s="728"/>
      <c r="CJP766" s="728"/>
      <c r="CJQ766" s="728"/>
      <c r="CJR766" s="728"/>
      <c r="CJS766" s="728"/>
      <c r="CJT766" s="728"/>
      <c r="CJU766" s="728"/>
      <c r="CJV766" s="728"/>
      <c r="CJW766" s="728"/>
      <c r="CJX766" s="728"/>
      <c r="CJY766" s="728"/>
      <c r="CJZ766" s="728"/>
      <c r="CKA766" s="728"/>
      <c r="CKB766" s="728"/>
      <c r="CKC766" s="728"/>
      <c r="CKD766" s="728"/>
      <c r="CKE766" s="728"/>
      <c r="CKF766" s="728"/>
      <c r="CKG766" s="728"/>
      <c r="CKH766" s="728"/>
      <c r="CKI766" s="728"/>
      <c r="CKJ766" s="728"/>
      <c r="CKK766" s="728"/>
      <c r="CKL766" s="728"/>
      <c r="CKM766" s="728"/>
      <c r="CKN766" s="728"/>
      <c r="CKO766" s="728"/>
      <c r="CKP766" s="728"/>
      <c r="CKQ766" s="728"/>
      <c r="CKR766" s="728"/>
      <c r="CKS766" s="728"/>
      <c r="CKT766" s="728"/>
      <c r="CKU766" s="728"/>
      <c r="CKV766" s="728"/>
      <c r="CKW766" s="728"/>
      <c r="CKX766" s="728"/>
      <c r="CKY766" s="728"/>
      <c r="CKZ766" s="728"/>
      <c r="CLA766" s="728"/>
      <c r="CLB766" s="728"/>
      <c r="CLC766" s="728"/>
      <c r="CLD766" s="728"/>
      <c r="CLE766" s="728"/>
      <c r="CLF766" s="728"/>
      <c r="CLG766" s="728"/>
      <c r="CLH766" s="728"/>
      <c r="CLI766" s="728"/>
      <c r="CLJ766" s="728"/>
      <c r="CLK766" s="728"/>
      <c r="CLL766" s="728"/>
      <c r="CLM766" s="728"/>
      <c r="CLN766" s="728"/>
      <c r="CLO766" s="728"/>
      <c r="CLP766" s="728"/>
      <c r="CLQ766" s="728"/>
      <c r="CLR766" s="728"/>
      <c r="CLS766" s="728"/>
      <c r="CLT766" s="728"/>
      <c r="CLU766" s="728"/>
      <c r="CLV766" s="728"/>
      <c r="CLW766" s="728"/>
      <c r="CLX766" s="728"/>
      <c r="CLY766" s="728"/>
      <c r="CLZ766" s="728"/>
      <c r="CMA766" s="728"/>
      <c r="CMB766" s="728"/>
      <c r="CMC766" s="728"/>
      <c r="CMD766" s="728"/>
      <c r="CME766" s="728"/>
      <c r="CMF766" s="728"/>
      <c r="CMG766" s="728"/>
      <c r="CMH766" s="728"/>
      <c r="CMI766" s="728"/>
      <c r="CMJ766" s="728"/>
      <c r="CMK766" s="728"/>
      <c r="CML766" s="728"/>
      <c r="CMM766" s="728"/>
      <c r="CMN766" s="728"/>
      <c r="CMO766" s="728"/>
      <c r="CMP766" s="728"/>
      <c r="CMQ766" s="728"/>
      <c r="CMR766" s="728"/>
      <c r="CMS766" s="728"/>
      <c r="CMT766" s="728"/>
      <c r="CMU766" s="728"/>
      <c r="CMV766" s="728"/>
      <c r="CMW766" s="728"/>
      <c r="CMX766" s="728"/>
      <c r="CMY766" s="728"/>
      <c r="CMZ766" s="728"/>
      <c r="CNA766" s="728"/>
      <c r="CNB766" s="728"/>
      <c r="CNC766" s="728"/>
      <c r="CND766" s="728"/>
      <c r="CNE766" s="728"/>
      <c r="CNF766" s="728"/>
      <c r="CNG766" s="728"/>
      <c r="CNH766" s="728"/>
      <c r="CNI766" s="728"/>
      <c r="CNJ766" s="728"/>
      <c r="CNK766" s="728"/>
      <c r="CNL766" s="728"/>
      <c r="CNM766" s="728"/>
      <c r="CNN766" s="728"/>
      <c r="CNO766" s="728"/>
      <c r="CNP766" s="728"/>
      <c r="CNQ766" s="728"/>
      <c r="CNR766" s="728"/>
      <c r="CNS766" s="728"/>
      <c r="CNT766" s="728"/>
      <c r="CNU766" s="728"/>
      <c r="CNV766" s="728"/>
      <c r="CNW766" s="728"/>
      <c r="CNX766" s="728"/>
      <c r="CNY766" s="728"/>
      <c r="CNZ766" s="728"/>
      <c r="COA766" s="728"/>
      <c r="COB766" s="728"/>
      <c r="COC766" s="728"/>
      <c r="COD766" s="728"/>
      <c r="COE766" s="728"/>
      <c r="COF766" s="728"/>
      <c r="COG766" s="728"/>
      <c r="COH766" s="728"/>
      <c r="COI766" s="728"/>
      <c r="COJ766" s="728"/>
      <c r="COK766" s="728"/>
      <c r="COL766" s="728"/>
      <c r="COM766" s="728"/>
      <c r="CON766" s="728"/>
      <c r="COO766" s="728"/>
      <c r="COP766" s="728"/>
      <c r="COQ766" s="728"/>
      <c r="COR766" s="728"/>
      <c r="COS766" s="728"/>
      <c r="COT766" s="728"/>
      <c r="COU766" s="728"/>
      <c r="COV766" s="728"/>
      <c r="COW766" s="728"/>
      <c r="COX766" s="728"/>
      <c r="COY766" s="728"/>
      <c r="COZ766" s="728"/>
      <c r="CPA766" s="728"/>
      <c r="CPB766" s="728"/>
      <c r="CPC766" s="728"/>
      <c r="CPD766" s="728"/>
      <c r="CPE766" s="728"/>
      <c r="CPF766" s="728"/>
      <c r="CPG766" s="728"/>
      <c r="CPH766" s="728"/>
      <c r="CPI766" s="728"/>
      <c r="CPJ766" s="728"/>
      <c r="CPK766" s="728"/>
      <c r="CPL766" s="728"/>
      <c r="CPM766" s="728"/>
      <c r="CPN766" s="728"/>
      <c r="CPO766" s="728"/>
      <c r="CPP766" s="728"/>
      <c r="CPQ766" s="728"/>
      <c r="CPR766" s="728"/>
      <c r="CPS766" s="728"/>
      <c r="CPT766" s="728"/>
      <c r="CPU766" s="728"/>
      <c r="CPV766" s="728"/>
      <c r="CPW766" s="728"/>
      <c r="CPX766" s="728"/>
      <c r="CPY766" s="728"/>
      <c r="CPZ766" s="728"/>
      <c r="CQA766" s="728"/>
      <c r="CQB766" s="728"/>
      <c r="CQC766" s="728"/>
      <c r="CQD766" s="728"/>
      <c r="CQE766" s="728"/>
      <c r="CQF766" s="728"/>
      <c r="CQG766" s="728"/>
      <c r="CQH766" s="728"/>
      <c r="CQI766" s="728"/>
      <c r="CQJ766" s="728"/>
      <c r="CQK766" s="728"/>
      <c r="CQL766" s="728"/>
      <c r="CQM766" s="728"/>
      <c r="CQN766" s="728"/>
      <c r="CQO766" s="728"/>
      <c r="CQP766" s="728"/>
      <c r="CQQ766" s="728"/>
      <c r="CQR766" s="728"/>
      <c r="CQS766" s="728"/>
      <c r="CQT766" s="728"/>
      <c r="CQU766" s="728"/>
      <c r="CQV766" s="728"/>
      <c r="CQW766" s="728"/>
      <c r="CQX766" s="728"/>
      <c r="CQY766" s="728"/>
      <c r="CQZ766" s="728"/>
      <c r="CRA766" s="728"/>
      <c r="CRB766" s="728"/>
      <c r="CRC766" s="728"/>
      <c r="CRD766" s="728"/>
      <c r="CRE766" s="728"/>
      <c r="CRF766" s="728"/>
      <c r="CRG766" s="728"/>
      <c r="CRH766" s="728"/>
      <c r="CRI766" s="728"/>
      <c r="CRJ766" s="728"/>
      <c r="CRK766" s="728"/>
      <c r="CRL766" s="728"/>
      <c r="CRM766" s="728"/>
      <c r="CRN766" s="728"/>
      <c r="CRO766" s="728"/>
      <c r="CRP766" s="728"/>
      <c r="CRQ766" s="728"/>
      <c r="CRR766" s="728"/>
      <c r="CRS766" s="728"/>
      <c r="CRT766" s="728"/>
      <c r="CRU766" s="728"/>
      <c r="CRV766" s="728"/>
      <c r="CRW766" s="728"/>
      <c r="CRX766" s="728"/>
      <c r="CRY766" s="728"/>
      <c r="CRZ766" s="728"/>
      <c r="CSA766" s="728"/>
      <c r="CSB766" s="728"/>
      <c r="CSC766" s="728"/>
      <c r="CSD766" s="728"/>
      <c r="CSE766" s="728"/>
      <c r="CSF766" s="728"/>
      <c r="CSG766" s="728"/>
      <c r="CSH766" s="728"/>
      <c r="CSI766" s="728"/>
      <c r="CSJ766" s="728"/>
      <c r="CSK766" s="728"/>
      <c r="CSL766" s="728"/>
      <c r="CSM766" s="728"/>
      <c r="CSN766" s="728"/>
      <c r="CSO766" s="728"/>
      <c r="CSP766" s="728"/>
      <c r="CSQ766" s="728"/>
      <c r="CSR766" s="728"/>
      <c r="CSS766" s="728"/>
      <c r="CST766" s="728"/>
      <c r="CSU766" s="728"/>
      <c r="CSV766" s="728"/>
      <c r="CSW766" s="728"/>
      <c r="CSX766" s="728"/>
      <c r="CSY766" s="728"/>
      <c r="CSZ766" s="728"/>
      <c r="CTA766" s="728"/>
      <c r="CTB766" s="728"/>
      <c r="CTC766" s="728"/>
      <c r="CTD766" s="728"/>
      <c r="CTE766" s="728"/>
      <c r="CTF766" s="728"/>
      <c r="CTG766" s="728"/>
      <c r="CTH766" s="728"/>
      <c r="CTI766" s="728"/>
      <c r="CTJ766" s="728"/>
      <c r="CTK766" s="728"/>
      <c r="CTL766" s="728"/>
      <c r="CTM766" s="728"/>
      <c r="CTN766" s="728"/>
      <c r="CTO766" s="728"/>
      <c r="CTP766" s="728"/>
      <c r="CTQ766" s="728"/>
      <c r="CTR766" s="728"/>
      <c r="CTS766" s="728"/>
      <c r="CTT766" s="728"/>
      <c r="CTU766" s="728"/>
      <c r="CTV766" s="728"/>
      <c r="CTW766" s="728"/>
      <c r="CTX766" s="728"/>
      <c r="CTY766" s="728"/>
      <c r="CTZ766" s="728"/>
      <c r="CUA766" s="728"/>
      <c r="CUB766" s="728"/>
      <c r="CUC766" s="728"/>
      <c r="CUD766" s="728"/>
      <c r="CUE766" s="728"/>
      <c r="CUF766" s="728"/>
      <c r="CUG766" s="728"/>
      <c r="CUH766" s="728"/>
      <c r="CUI766" s="728"/>
      <c r="CUJ766" s="728"/>
      <c r="CUK766" s="728"/>
      <c r="CUL766" s="728"/>
      <c r="CUM766" s="728"/>
      <c r="CUN766" s="728"/>
      <c r="CUO766" s="728"/>
      <c r="CUP766" s="728"/>
      <c r="CUQ766" s="728"/>
      <c r="CUR766" s="728"/>
      <c r="CUS766" s="728"/>
      <c r="CUT766" s="728"/>
      <c r="CUU766" s="728"/>
      <c r="CUV766" s="728"/>
      <c r="CUW766" s="728"/>
      <c r="CUX766" s="728"/>
      <c r="CUY766" s="728"/>
      <c r="CUZ766" s="728"/>
      <c r="CVA766" s="728"/>
      <c r="CVB766" s="728"/>
      <c r="CVC766" s="728"/>
      <c r="CVD766" s="728"/>
      <c r="CVE766" s="728"/>
      <c r="CVF766" s="728"/>
      <c r="CVG766" s="728"/>
      <c r="CVH766" s="728"/>
      <c r="CVI766" s="728"/>
      <c r="CVJ766" s="728"/>
      <c r="CVK766" s="728"/>
      <c r="CVL766" s="728"/>
      <c r="CVM766" s="728"/>
      <c r="CVN766" s="728"/>
      <c r="CVO766" s="728"/>
      <c r="CVP766" s="728"/>
      <c r="CVQ766" s="728"/>
      <c r="CVR766" s="728"/>
      <c r="CVS766" s="728"/>
      <c r="CVT766" s="728"/>
      <c r="CVU766" s="728"/>
      <c r="CVV766" s="728"/>
      <c r="CVW766" s="728"/>
      <c r="CVX766" s="728"/>
      <c r="CVY766" s="728"/>
      <c r="CVZ766" s="728"/>
      <c r="CWA766" s="728"/>
      <c r="CWB766" s="728"/>
      <c r="CWC766" s="728"/>
      <c r="CWD766" s="728"/>
      <c r="CWE766" s="728"/>
      <c r="CWF766" s="728"/>
      <c r="CWG766" s="728"/>
      <c r="CWH766" s="728"/>
      <c r="CWI766" s="728"/>
      <c r="CWJ766" s="728"/>
      <c r="CWK766" s="728"/>
      <c r="CWL766" s="728"/>
      <c r="CWM766" s="728"/>
      <c r="CWN766" s="728"/>
      <c r="CWO766" s="728"/>
      <c r="CWP766" s="728"/>
      <c r="CWQ766" s="728"/>
      <c r="CWR766" s="728"/>
      <c r="CWS766" s="728"/>
      <c r="CWT766" s="728"/>
      <c r="CWU766" s="728"/>
      <c r="CWV766" s="728"/>
      <c r="CWW766" s="728"/>
      <c r="CWX766" s="728"/>
      <c r="CWY766" s="728"/>
      <c r="CWZ766" s="728"/>
      <c r="CXA766" s="728"/>
      <c r="CXB766" s="728"/>
      <c r="CXC766" s="728"/>
      <c r="CXD766" s="728"/>
      <c r="CXE766" s="728"/>
      <c r="CXF766" s="728"/>
      <c r="CXG766" s="728"/>
      <c r="CXH766" s="728"/>
      <c r="CXI766" s="728"/>
      <c r="CXJ766" s="728"/>
      <c r="CXK766" s="728"/>
      <c r="CXL766" s="728"/>
      <c r="CXM766" s="728"/>
      <c r="CXN766" s="728"/>
      <c r="CXO766" s="728"/>
      <c r="CXP766" s="728"/>
      <c r="CXQ766" s="728"/>
      <c r="CXR766" s="728"/>
      <c r="CXS766" s="728"/>
      <c r="CXT766" s="728"/>
      <c r="CXU766" s="728"/>
      <c r="CXV766" s="728"/>
      <c r="CXW766" s="728"/>
      <c r="CXX766" s="728"/>
      <c r="CXY766" s="728"/>
      <c r="CXZ766" s="728"/>
      <c r="CYA766" s="728"/>
      <c r="CYB766" s="728"/>
      <c r="CYC766" s="728"/>
      <c r="CYD766" s="728"/>
      <c r="CYE766" s="728"/>
      <c r="CYF766" s="728"/>
      <c r="CYG766" s="728"/>
      <c r="CYH766" s="728"/>
      <c r="CYI766" s="728"/>
      <c r="CYJ766" s="728"/>
      <c r="CYK766" s="728"/>
      <c r="CYL766" s="728"/>
      <c r="CYM766" s="728"/>
      <c r="CYN766" s="728"/>
      <c r="CYO766" s="728"/>
      <c r="CYP766" s="728"/>
      <c r="CYQ766" s="728"/>
      <c r="CYR766" s="728"/>
      <c r="CYS766" s="728"/>
      <c r="CYT766" s="728"/>
      <c r="CYU766" s="728"/>
      <c r="CYV766" s="728"/>
      <c r="CYW766" s="728"/>
      <c r="CYX766" s="728"/>
      <c r="CYY766" s="728"/>
      <c r="CYZ766" s="728"/>
      <c r="CZA766" s="728"/>
      <c r="CZB766" s="728"/>
      <c r="CZC766" s="728"/>
      <c r="CZD766" s="728"/>
      <c r="CZE766" s="728"/>
      <c r="CZF766" s="728"/>
      <c r="CZG766" s="728"/>
      <c r="CZH766" s="728"/>
      <c r="CZI766" s="728"/>
      <c r="CZJ766" s="728"/>
      <c r="CZK766" s="728"/>
      <c r="CZL766" s="728"/>
      <c r="CZM766" s="728"/>
      <c r="CZN766" s="728"/>
      <c r="CZO766" s="728"/>
      <c r="CZP766" s="728"/>
      <c r="CZQ766" s="728"/>
      <c r="CZR766" s="728"/>
      <c r="CZS766" s="728"/>
      <c r="CZT766" s="728"/>
      <c r="CZU766" s="728"/>
      <c r="CZV766" s="728"/>
      <c r="CZW766" s="728"/>
      <c r="CZX766" s="728"/>
      <c r="CZY766" s="728"/>
      <c r="CZZ766" s="728"/>
      <c r="DAA766" s="728"/>
      <c r="DAB766" s="728"/>
      <c r="DAC766" s="728"/>
      <c r="DAD766" s="728"/>
      <c r="DAE766" s="728"/>
      <c r="DAF766" s="728"/>
      <c r="DAG766" s="728"/>
      <c r="DAH766" s="728"/>
      <c r="DAI766" s="728"/>
      <c r="DAJ766" s="728"/>
      <c r="DAK766" s="728"/>
      <c r="DAL766" s="728"/>
      <c r="DAM766" s="728"/>
      <c r="DAN766" s="728"/>
      <c r="DAO766" s="728"/>
      <c r="DAP766" s="728"/>
      <c r="DAQ766" s="728"/>
      <c r="DAR766" s="728"/>
      <c r="DAS766" s="728"/>
      <c r="DAT766" s="728"/>
      <c r="DAU766" s="728"/>
      <c r="DAV766" s="728"/>
      <c r="DAW766" s="728"/>
      <c r="DAX766" s="728"/>
      <c r="DAY766" s="728"/>
      <c r="DAZ766" s="728"/>
      <c r="DBA766" s="728"/>
      <c r="DBB766" s="728"/>
      <c r="DBC766" s="728"/>
      <c r="DBD766" s="728"/>
      <c r="DBE766" s="728"/>
      <c r="DBF766" s="728"/>
      <c r="DBG766" s="728"/>
      <c r="DBH766" s="728"/>
      <c r="DBI766" s="728"/>
      <c r="DBJ766" s="728"/>
      <c r="DBK766" s="728"/>
      <c r="DBL766" s="728"/>
      <c r="DBM766" s="728"/>
      <c r="DBN766" s="728"/>
      <c r="DBO766" s="728"/>
      <c r="DBP766" s="728"/>
      <c r="DBQ766" s="728"/>
      <c r="DBR766" s="728"/>
      <c r="DBS766" s="728"/>
      <c r="DBT766" s="728"/>
      <c r="DBU766" s="728"/>
      <c r="DBV766" s="728"/>
      <c r="DBW766" s="728"/>
      <c r="DBX766" s="728"/>
      <c r="DBY766" s="728"/>
      <c r="DBZ766" s="728"/>
      <c r="DCA766" s="728"/>
      <c r="DCB766" s="728"/>
      <c r="DCC766" s="728"/>
      <c r="DCD766" s="728"/>
      <c r="DCE766" s="728"/>
      <c r="DCF766" s="728"/>
      <c r="DCG766" s="728"/>
      <c r="DCH766" s="728"/>
      <c r="DCI766" s="728"/>
      <c r="DCJ766" s="728"/>
      <c r="DCK766" s="728"/>
      <c r="DCL766" s="728"/>
      <c r="DCM766" s="728"/>
      <c r="DCN766" s="728"/>
      <c r="DCO766" s="728"/>
      <c r="DCP766" s="728"/>
      <c r="DCQ766" s="728"/>
      <c r="DCR766" s="728"/>
      <c r="DCS766" s="728"/>
      <c r="DCT766" s="728"/>
      <c r="DCU766" s="728"/>
      <c r="DCV766" s="728"/>
      <c r="DCW766" s="728"/>
      <c r="DCX766" s="728"/>
      <c r="DCY766" s="728"/>
      <c r="DCZ766" s="728"/>
      <c r="DDA766" s="728"/>
      <c r="DDB766" s="728"/>
      <c r="DDC766" s="728"/>
      <c r="DDD766" s="728"/>
      <c r="DDE766" s="728"/>
      <c r="DDF766" s="728"/>
      <c r="DDG766" s="728"/>
      <c r="DDH766" s="728"/>
      <c r="DDI766" s="728"/>
      <c r="DDJ766" s="728"/>
      <c r="DDK766" s="728"/>
      <c r="DDL766" s="728"/>
      <c r="DDM766" s="728"/>
      <c r="DDN766" s="728"/>
      <c r="DDO766" s="728"/>
      <c r="DDP766" s="728"/>
      <c r="DDQ766" s="728"/>
      <c r="DDR766" s="728"/>
      <c r="DDS766" s="728"/>
      <c r="DDT766" s="728"/>
      <c r="DDU766" s="728"/>
      <c r="DDV766" s="728"/>
      <c r="DDW766" s="728"/>
      <c r="DDX766" s="728"/>
      <c r="DDY766" s="728"/>
      <c r="DDZ766" s="728"/>
      <c r="DEA766" s="728"/>
      <c r="DEB766" s="728"/>
      <c r="DEC766" s="728"/>
      <c r="DED766" s="728"/>
      <c r="DEE766" s="728"/>
      <c r="DEF766" s="728"/>
      <c r="DEG766" s="728"/>
      <c r="DEH766" s="728"/>
      <c r="DEI766" s="728"/>
      <c r="DEJ766" s="728"/>
      <c r="DEK766" s="728"/>
      <c r="DEL766" s="728"/>
      <c r="DEM766" s="728"/>
      <c r="DEN766" s="728"/>
      <c r="DEO766" s="728"/>
      <c r="DEP766" s="728"/>
      <c r="DEQ766" s="728"/>
      <c r="DER766" s="728"/>
      <c r="DES766" s="728"/>
      <c r="DET766" s="728"/>
      <c r="DEU766" s="728"/>
      <c r="DEV766" s="728"/>
      <c r="DEW766" s="728"/>
      <c r="DEX766" s="728"/>
      <c r="DEY766" s="728"/>
      <c r="DEZ766" s="728"/>
      <c r="DFA766" s="728"/>
      <c r="DFB766" s="728"/>
      <c r="DFC766" s="728"/>
      <c r="DFD766" s="728"/>
      <c r="DFE766" s="728"/>
      <c r="DFF766" s="728"/>
      <c r="DFG766" s="728"/>
      <c r="DFH766" s="728"/>
      <c r="DFI766" s="728"/>
      <c r="DFJ766" s="728"/>
      <c r="DFK766" s="728"/>
      <c r="DFL766" s="728"/>
      <c r="DFM766" s="728"/>
      <c r="DFN766" s="728"/>
      <c r="DFO766" s="728"/>
      <c r="DFP766" s="728"/>
      <c r="DFQ766" s="728"/>
      <c r="DFR766" s="728"/>
      <c r="DFS766" s="728"/>
      <c r="DFT766" s="728"/>
      <c r="DFU766" s="728"/>
      <c r="DFV766" s="728"/>
      <c r="DFW766" s="728"/>
      <c r="DFX766" s="728"/>
      <c r="DFY766" s="728"/>
      <c r="DFZ766" s="728"/>
      <c r="DGA766" s="728"/>
      <c r="DGB766" s="728"/>
      <c r="DGC766" s="728"/>
      <c r="DGD766" s="728"/>
      <c r="DGE766" s="728"/>
      <c r="DGF766" s="728"/>
      <c r="DGG766" s="728"/>
      <c r="DGH766" s="728"/>
      <c r="DGI766" s="728"/>
      <c r="DGJ766" s="728"/>
      <c r="DGK766" s="728"/>
      <c r="DGL766" s="728"/>
      <c r="DGM766" s="728"/>
      <c r="DGN766" s="728"/>
      <c r="DGO766" s="728"/>
      <c r="DGP766" s="728"/>
      <c r="DGQ766" s="728"/>
      <c r="DGR766" s="728"/>
      <c r="DGS766" s="728"/>
      <c r="DGT766" s="728"/>
      <c r="DGU766" s="728"/>
      <c r="DGV766" s="728"/>
      <c r="DGW766" s="728"/>
      <c r="DGX766" s="728"/>
      <c r="DGY766" s="728"/>
      <c r="DGZ766" s="728"/>
      <c r="DHA766" s="728"/>
      <c r="DHB766" s="728"/>
      <c r="DHC766" s="728"/>
      <c r="DHD766" s="728"/>
      <c r="DHE766" s="728"/>
      <c r="DHF766" s="728"/>
      <c r="DHG766" s="728"/>
      <c r="DHH766" s="728"/>
      <c r="DHI766" s="728"/>
      <c r="DHJ766" s="728"/>
      <c r="DHK766" s="728"/>
      <c r="DHL766" s="728"/>
      <c r="DHM766" s="728"/>
      <c r="DHN766" s="728"/>
      <c r="DHO766" s="728"/>
      <c r="DHP766" s="728"/>
      <c r="DHQ766" s="728"/>
      <c r="DHR766" s="728"/>
      <c r="DHS766" s="728"/>
      <c r="DHT766" s="728"/>
      <c r="DHU766" s="728"/>
      <c r="DHV766" s="728"/>
      <c r="DHW766" s="728"/>
      <c r="DHX766" s="728"/>
      <c r="DHY766" s="728"/>
      <c r="DHZ766" s="728"/>
      <c r="DIA766" s="728"/>
      <c r="DIB766" s="728"/>
      <c r="DIC766" s="728"/>
      <c r="DID766" s="728"/>
      <c r="DIE766" s="728"/>
      <c r="DIF766" s="728"/>
      <c r="DIG766" s="728"/>
      <c r="DIH766" s="728"/>
      <c r="DII766" s="728"/>
      <c r="DIJ766" s="728"/>
      <c r="DIK766" s="728"/>
      <c r="DIL766" s="728"/>
      <c r="DIM766" s="728"/>
      <c r="DIN766" s="728"/>
      <c r="DIO766" s="728"/>
      <c r="DIP766" s="728"/>
      <c r="DIQ766" s="728"/>
      <c r="DIR766" s="728"/>
      <c r="DIS766" s="728"/>
      <c r="DIT766" s="728"/>
      <c r="DIU766" s="728"/>
      <c r="DIV766" s="728"/>
      <c r="DIW766" s="728"/>
      <c r="DIX766" s="728"/>
      <c r="DIY766" s="728"/>
      <c r="DIZ766" s="728"/>
      <c r="DJA766" s="728"/>
      <c r="DJB766" s="728"/>
      <c r="DJC766" s="728"/>
      <c r="DJD766" s="728"/>
      <c r="DJE766" s="728"/>
      <c r="DJF766" s="728"/>
      <c r="DJG766" s="728"/>
      <c r="DJH766" s="728"/>
      <c r="DJI766" s="728"/>
      <c r="DJJ766" s="728"/>
      <c r="DJK766" s="728"/>
      <c r="DJL766" s="728"/>
      <c r="DJM766" s="728"/>
      <c r="DJN766" s="728"/>
      <c r="DJO766" s="728"/>
      <c r="DJP766" s="728"/>
      <c r="DJQ766" s="728"/>
      <c r="DJR766" s="728"/>
      <c r="DJS766" s="728"/>
      <c r="DJT766" s="728"/>
      <c r="DJU766" s="728"/>
      <c r="DJV766" s="728"/>
      <c r="DJW766" s="728"/>
      <c r="DJX766" s="728"/>
      <c r="DJY766" s="728"/>
      <c r="DJZ766" s="728"/>
      <c r="DKA766" s="728"/>
      <c r="DKB766" s="728"/>
      <c r="DKC766" s="728"/>
      <c r="DKD766" s="728"/>
      <c r="DKE766" s="728"/>
      <c r="DKF766" s="728"/>
      <c r="DKG766" s="728"/>
      <c r="DKH766" s="728"/>
      <c r="DKI766" s="728"/>
      <c r="DKJ766" s="728"/>
      <c r="DKK766" s="728"/>
      <c r="DKL766" s="728"/>
      <c r="DKM766" s="728"/>
      <c r="DKN766" s="728"/>
      <c r="DKO766" s="728"/>
      <c r="DKP766" s="728"/>
      <c r="DKQ766" s="728"/>
      <c r="DKR766" s="728"/>
      <c r="DKS766" s="728"/>
      <c r="DKT766" s="728"/>
      <c r="DKU766" s="728"/>
      <c r="DKV766" s="728"/>
      <c r="DKW766" s="728"/>
      <c r="DKX766" s="728"/>
      <c r="DKY766" s="728"/>
      <c r="DKZ766" s="728"/>
      <c r="DLA766" s="728"/>
      <c r="DLB766" s="728"/>
      <c r="DLC766" s="728"/>
      <c r="DLD766" s="728"/>
      <c r="DLE766" s="728"/>
      <c r="DLF766" s="728"/>
      <c r="DLG766" s="728"/>
      <c r="DLH766" s="728"/>
      <c r="DLI766" s="728"/>
      <c r="DLJ766" s="728"/>
      <c r="DLK766" s="728"/>
      <c r="DLL766" s="728"/>
      <c r="DLM766" s="728"/>
      <c r="DLN766" s="728"/>
      <c r="DLO766" s="728"/>
      <c r="DLP766" s="728"/>
      <c r="DLQ766" s="728"/>
      <c r="DLR766" s="728"/>
      <c r="DLS766" s="728"/>
      <c r="DLT766" s="728"/>
      <c r="DLU766" s="728"/>
      <c r="DLV766" s="728"/>
      <c r="DLW766" s="728"/>
      <c r="DLX766" s="728"/>
      <c r="DLY766" s="728"/>
      <c r="DLZ766" s="728"/>
      <c r="DMA766" s="728"/>
      <c r="DMB766" s="728"/>
      <c r="DMC766" s="728"/>
      <c r="DMD766" s="728"/>
      <c r="DME766" s="728"/>
      <c r="DMF766" s="728"/>
      <c r="DMG766" s="728"/>
      <c r="DMH766" s="728"/>
      <c r="DMI766" s="728"/>
      <c r="DMJ766" s="728"/>
      <c r="DMK766" s="728"/>
      <c r="DML766" s="728"/>
      <c r="DMM766" s="728"/>
      <c r="DMN766" s="728"/>
      <c r="DMO766" s="728"/>
      <c r="DMP766" s="728"/>
      <c r="DMQ766" s="728"/>
      <c r="DMR766" s="728"/>
      <c r="DMS766" s="728"/>
      <c r="DMT766" s="728"/>
      <c r="DMU766" s="728"/>
      <c r="DMV766" s="728"/>
      <c r="DMW766" s="728"/>
      <c r="DMX766" s="728"/>
      <c r="DMY766" s="728"/>
      <c r="DMZ766" s="728"/>
      <c r="DNA766" s="728"/>
      <c r="DNB766" s="728"/>
      <c r="DNC766" s="728"/>
      <c r="DND766" s="728"/>
      <c r="DNE766" s="728"/>
      <c r="DNF766" s="728"/>
      <c r="DNG766" s="728"/>
      <c r="DNH766" s="728"/>
      <c r="DNI766" s="728"/>
      <c r="DNJ766" s="728"/>
      <c r="DNK766" s="728"/>
      <c r="DNL766" s="728"/>
      <c r="DNM766" s="728"/>
      <c r="DNN766" s="728"/>
      <c r="DNO766" s="728"/>
      <c r="DNP766" s="728"/>
      <c r="DNQ766" s="728"/>
      <c r="DNR766" s="728"/>
      <c r="DNS766" s="728"/>
      <c r="DNT766" s="728"/>
      <c r="DNU766" s="728"/>
      <c r="DNV766" s="728"/>
      <c r="DNW766" s="728"/>
      <c r="DNX766" s="728"/>
      <c r="DNY766" s="728"/>
      <c r="DNZ766" s="728"/>
      <c r="DOA766" s="728"/>
      <c r="DOB766" s="728"/>
      <c r="DOC766" s="728"/>
      <c r="DOD766" s="728"/>
      <c r="DOE766" s="728"/>
      <c r="DOF766" s="728"/>
      <c r="DOG766" s="728"/>
      <c r="DOH766" s="728"/>
      <c r="DOI766" s="728"/>
      <c r="DOJ766" s="728"/>
      <c r="DOK766" s="728"/>
      <c r="DOL766" s="728"/>
      <c r="DOM766" s="728"/>
      <c r="DON766" s="728"/>
      <c r="DOO766" s="728"/>
      <c r="DOP766" s="728"/>
      <c r="DOQ766" s="728"/>
      <c r="DOR766" s="728"/>
      <c r="DOS766" s="728"/>
      <c r="DOT766" s="728"/>
      <c r="DOU766" s="728"/>
      <c r="DOV766" s="728"/>
      <c r="DOW766" s="728"/>
      <c r="DOX766" s="728"/>
      <c r="DOY766" s="728"/>
      <c r="DOZ766" s="728"/>
      <c r="DPA766" s="728"/>
      <c r="DPB766" s="728"/>
      <c r="DPC766" s="728"/>
      <c r="DPD766" s="728"/>
      <c r="DPE766" s="728"/>
      <c r="DPF766" s="728"/>
      <c r="DPG766" s="728"/>
      <c r="DPH766" s="728"/>
      <c r="DPI766" s="728"/>
      <c r="DPJ766" s="728"/>
      <c r="DPK766" s="728"/>
      <c r="DPL766" s="728"/>
      <c r="DPM766" s="728"/>
      <c r="DPN766" s="728"/>
      <c r="DPO766" s="728"/>
      <c r="DPP766" s="728"/>
      <c r="DPQ766" s="728"/>
      <c r="DPR766" s="728"/>
      <c r="DPS766" s="728"/>
      <c r="DPT766" s="728"/>
      <c r="DPU766" s="728"/>
      <c r="DPV766" s="728"/>
      <c r="DPW766" s="728"/>
      <c r="DPX766" s="728"/>
      <c r="DPY766" s="728"/>
      <c r="DPZ766" s="728"/>
      <c r="DQA766" s="728"/>
      <c r="DQB766" s="728"/>
      <c r="DQC766" s="728"/>
      <c r="DQD766" s="728"/>
      <c r="DQE766" s="728"/>
      <c r="DQF766" s="728"/>
      <c r="DQG766" s="728"/>
      <c r="DQH766" s="728"/>
      <c r="DQI766" s="728"/>
      <c r="DQJ766" s="728"/>
      <c r="DQK766" s="728"/>
      <c r="DQL766" s="728"/>
      <c r="DQM766" s="728"/>
      <c r="DQN766" s="728"/>
      <c r="DQO766" s="728"/>
      <c r="DQP766" s="728"/>
      <c r="DQQ766" s="728"/>
      <c r="DQR766" s="728"/>
      <c r="DQS766" s="728"/>
      <c r="DQT766" s="728"/>
      <c r="DQU766" s="728"/>
      <c r="DQV766" s="728"/>
      <c r="DQW766" s="728"/>
      <c r="DQX766" s="728"/>
      <c r="DQY766" s="728"/>
      <c r="DQZ766" s="728"/>
      <c r="DRA766" s="728"/>
      <c r="DRB766" s="728"/>
      <c r="DRC766" s="728"/>
      <c r="DRD766" s="728"/>
      <c r="DRE766" s="728"/>
      <c r="DRF766" s="728"/>
      <c r="DRG766" s="728"/>
      <c r="DRH766" s="728"/>
      <c r="DRI766" s="728"/>
      <c r="DRJ766" s="728"/>
      <c r="DRK766" s="728"/>
      <c r="DRL766" s="728"/>
      <c r="DRM766" s="728"/>
      <c r="DRN766" s="728"/>
      <c r="DRO766" s="728"/>
      <c r="DRP766" s="728"/>
      <c r="DRQ766" s="728"/>
      <c r="DRR766" s="728"/>
      <c r="DRS766" s="728"/>
      <c r="DRT766" s="728"/>
      <c r="DRU766" s="728"/>
      <c r="DRV766" s="728"/>
      <c r="DRW766" s="728"/>
      <c r="DRX766" s="728"/>
      <c r="DRY766" s="728"/>
      <c r="DRZ766" s="728"/>
      <c r="DSA766" s="728"/>
      <c r="DSB766" s="728"/>
      <c r="DSC766" s="728"/>
      <c r="DSD766" s="728"/>
      <c r="DSE766" s="728"/>
      <c r="DSF766" s="728"/>
      <c r="DSG766" s="728"/>
      <c r="DSH766" s="728"/>
      <c r="DSI766" s="728"/>
      <c r="DSJ766" s="728"/>
      <c r="DSK766" s="728"/>
      <c r="DSL766" s="728"/>
      <c r="DSM766" s="728"/>
      <c r="DSN766" s="728"/>
      <c r="DSO766" s="728"/>
      <c r="DSP766" s="728"/>
      <c r="DSQ766" s="728"/>
      <c r="DSR766" s="728"/>
      <c r="DSS766" s="728"/>
      <c r="DST766" s="728"/>
      <c r="DSU766" s="728"/>
      <c r="DSV766" s="728"/>
      <c r="DSW766" s="728"/>
      <c r="DSX766" s="728"/>
      <c r="DSY766" s="728"/>
      <c r="DSZ766" s="728"/>
      <c r="DTA766" s="728"/>
      <c r="DTB766" s="728"/>
      <c r="DTC766" s="728"/>
      <c r="DTD766" s="728"/>
      <c r="DTE766" s="728"/>
      <c r="DTF766" s="728"/>
      <c r="DTG766" s="728"/>
      <c r="DTH766" s="728"/>
      <c r="DTI766" s="728"/>
      <c r="DTJ766" s="728"/>
      <c r="DTK766" s="728"/>
      <c r="DTL766" s="728"/>
      <c r="DTM766" s="728"/>
      <c r="DTN766" s="728"/>
      <c r="DTO766" s="728"/>
      <c r="DTP766" s="728"/>
      <c r="DTQ766" s="728"/>
      <c r="DTR766" s="728"/>
      <c r="DTS766" s="728"/>
      <c r="DTT766" s="728"/>
      <c r="DTU766" s="728"/>
      <c r="DTV766" s="728"/>
      <c r="DTW766" s="728"/>
      <c r="DTX766" s="728"/>
      <c r="DTY766" s="728"/>
      <c r="DTZ766" s="728"/>
      <c r="DUA766" s="728"/>
      <c r="DUB766" s="728"/>
      <c r="DUC766" s="728"/>
      <c r="DUD766" s="728"/>
      <c r="DUE766" s="728"/>
      <c r="DUF766" s="728"/>
      <c r="DUG766" s="728"/>
      <c r="DUH766" s="728"/>
      <c r="DUI766" s="728"/>
      <c r="DUJ766" s="728"/>
      <c r="DUK766" s="728"/>
      <c r="DUL766" s="728"/>
      <c r="DUM766" s="728"/>
      <c r="DUN766" s="728"/>
      <c r="DUO766" s="728"/>
      <c r="DUP766" s="728"/>
      <c r="DUQ766" s="728"/>
      <c r="DUR766" s="728"/>
      <c r="DUS766" s="728"/>
      <c r="DUT766" s="728"/>
      <c r="DUU766" s="728"/>
      <c r="DUV766" s="728"/>
      <c r="DUW766" s="728"/>
      <c r="DUX766" s="728"/>
      <c r="DUY766" s="728"/>
      <c r="DUZ766" s="728"/>
      <c r="DVA766" s="728"/>
      <c r="DVB766" s="728"/>
      <c r="DVC766" s="728"/>
      <c r="DVD766" s="728"/>
      <c r="DVE766" s="728"/>
      <c r="DVF766" s="728"/>
      <c r="DVG766" s="728"/>
      <c r="DVH766" s="728"/>
      <c r="DVI766" s="728"/>
      <c r="DVJ766" s="728"/>
      <c r="DVK766" s="728"/>
      <c r="DVL766" s="728"/>
      <c r="DVM766" s="728"/>
      <c r="DVN766" s="728"/>
      <c r="DVO766" s="728"/>
      <c r="DVP766" s="728"/>
      <c r="DVQ766" s="728"/>
      <c r="DVR766" s="728"/>
      <c r="DVS766" s="728"/>
      <c r="DVT766" s="728"/>
      <c r="DVU766" s="728"/>
      <c r="DVV766" s="728"/>
      <c r="DVW766" s="728"/>
      <c r="DVX766" s="728"/>
      <c r="DVY766" s="728"/>
      <c r="DVZ766" s="728"/>
      <c r="DWA766" s="728"/>
      <c r="DWB766" s="728"/>
      <c r="DWC766" s="728"/>
      <c r="DWD766" s="728"/>
      <c r="DWE766" s="728"/>
      <c r="DWF766" s="728"/>
      <c r="DWG766" s="728"/>
      <c r="DWH766" s="728"/>
      <c r="DWI766" s="728"/>
      <c r="DWJ766" s="728"/>
      <c r="DWK766" s="728"/>
      <c r="DWL766" s="728"/>
      <c r="DWM766" s="728"/>
      <c r="DWN766" s="728"/>
      <c r="DWO766" s="728"/>
      <c r="DWP766" s="728"/>
      <c r="DWQ766" s="728"/>
      <c r="DWR766" s="728"/>
      <c r="DWS766" s="728"/>
      <c r="DWT766" s="728"/>
      <c r="DWU766" s="728"/>
      <c r="DWV766" s="728"/>
      <c r="DWW766" s="728"/>
      <c r="DWX766" s="728"/>
      <c r="DWY766" s="728"/>
      <c r="DWZ766" s="728"/>
      <c r="DXA766" s="728"/>
      <c r="DXB766" s="728"/>
      <c r="DXC766" s="728"/>
      <c r="DXD766" s="728"/>
      <c r="DXE766" s="728"/>
      <c r="DXF766" s="728"/>
      <c r="DXG766" s="728"/>
      <c r="DXH766" s="728"/>
      <c r="DXI766" s="728"/>
      <c r="DXJ766" s="728"/>
      <c r="DXK766" s="728"/>
      <c r="DXL766" s="728"/>
      <c r="DXM766" s="728"/>
      <c r="DXN766" s="728"/>
      <c r="DXO766" s="728"/>
      <c r="DXP766" s="728"/>
      <c r="DXQ766" s="728"/>
      <c r="DXR766" s="728"/>
      <c r="DXS766" s="728"/>
      <c r="DXT766" s="728"/>
      <c r="DXU766" s="728"/>
      <c r="DXV766" s="728"/>
      <c r="DXW766" s="728"/>
      <c r="DXX766" s="728"/>
      <c r="DXY766" s="728"/>
      <c r="DXZ766" s="728"/>
      <c r="DYA766" s="728"/>
      <c r="DYB766" s="728"/>
      <c r="DYC766" s="728"/>
      <c r="DYD766" s="728"/>
      <c r="DYE766" s="728"/>
      <c r="DYF766" s="728"/>
      <c r="DYG766" s="728"/>
      <c r="DYH766" s="728"/>
      <c r="DYI766" s="728"/>
      <c r="DYJ766" s="728"/>
      <c r="DYK766" s="728"/>
      <c r="DYL766" s="728"/>
      <c r="DYM766" s="728"/>
      <c r="DYN766" s="728"/>
      <c r="DYO766" s="728"/>
      <c r="DYP766" s="728"/>
      <c r="DYQ766" s="728"/>
      <c r="DYR766" s="728"/>
      <c r="DYS766" s="728"/>
      <c r="DYT766" s="728"/>
      <c r="DYU766" s="728"/>
      <c r="DYV766" s="728"/>
      <c r="DYW766" s="728"/>
      <c r="DYX766" s="728"/>
      <c r="DYY766" s="728"/>
      <c r="DYZ766" s="728"/>
      <c r="DZA766" s="728"/>
      <c r="DZB766" s="728"/>
      <c r="DZC766" s="728"/>
      <c r="DZD766" s="728"/>
      <c r="DZE766" s="728"/>
      <c r="DZF766" s="728"/>
      <c r="DZG766" s="728"/>
      <c r="DZH766" s="728"/>
      <c r="DZI766" s="728"/>
      <c r="DZJ766" s="728"/>
      <c r="DZK766" s="728"/>
      <c r="DZL766" s="728"/>
      <c r="DZM766" s="728"/>
      <c r="DZN766" s="728"/>
      <c r="DZO766" s="728"/>
      <c r="DZP766" s="728"/>
      <c r="DZQ766" s="728"/>
      <c r="DZR766" s="728"/>
      <c r="DZS766" s="728"/>
      <c r="DZT766" s="728"/>
      <c r="DZU766" s="728"/>
      <c r="DZV766" s="728"/>
      <c r="DZW766" s="728"/>
      <c r="DZX766" s="728"/>
      <c r="DZY766" s="728"/>
      <c r="DZZ766" s="728"/>
      <c r="EAA766" s="728"/>
      <c r="EAB766" s="728"/>
      <c r="EAC766" s="728"/>
      <c r="EAD766" s="728"/>
      <c r="EAE766" s="728"/>
      <c r="EAF766" s="728"/>
      <c r="EAG766" s="728"/>
      <c r="EAH766" s="728"/>
      <c r="EAI766" s="728"/>
      <c r="EAJ766" s="728"/>
      <c r="EAK766" s="728"/>
      <c r="EAL766" s="728"/>
      <c r="EAM766" s="728"/>
      <c r="EAN766" s="728"/>
      <c r="EAO766" s="728"/>
      <c r="EAP766" s="728"/>
      <c r="EAQ766" s="728"/>
      <c r="EAR766" s="728"/>
      <c r="EAS766" s="728"/>
      <c r="EAT766" s="728"/>
      <c r="EAU766" s="728"/>
      <c r="EAV766" s="728"/>
      <c r="EAW766" s="728"/>
      <c r="EAX766" s="728"/>
      <c r="EAY766" s="728"/>
      <c r="EAZ766" s="728"/>
      <c r="EBA766" s="728"/>
      <c r="EBB766" s="728"/>
      <c r="EBC766" s="728"/>
      <c r="EBD766" s="728"/>
      <c r="EBE766" s="728"/>
      <c r="EBF766" s="728"/>
      <c r="EBG766" s="728"/>
      <c r="EBH766" s="728"/>
      <c r="EBI766" s="728"/>
      <c r="EBJ766" s="728"/>
      <c r="EBK766" s="728"/>
      <c r="EBL766" s="728"/>
      <c r="EBM766" s="728"/>
      <c r="EBN766" s="728"/>
      <c r="EBO766" s="728"/>
      <c r="EBP766" s="728"/>
      <c r="EBQ766" s="728"/>
      <c r="EBR766" s="728"/>
      <c r="EBS766" s="728"/>
      <c r="EBT766" s="728"/>
      <c r="EBU766" s="728"/>
      <c r="EBV766" s="728"/>
      <c r="EBW766" s="728"/>
      <c r="EBX766" s="728"/>
      <c r="EBY766" s="728"/>
      <c r="EBZ766" s="728"/>
      <c r="ECA766" s="728"/>
      <c r="ECB766" s="728"/>
      <c r="ECC766" s="728"/>
      <c r="ECD766" s="728"/>
      <c r="ECE766" s="728"/>
      <c r="ECF766" s="728"/>
      <c r="ECG766" s="728"/>
      <c r="ECH766" s="728"/>
      <c r="ECI766" s="728"/>
      <c r="ECJ766" s="728"/>
      <c r="ECK766" s="728"/>
      <c r="ECL766" s="728"/>
      <c r="ECM766" s="728"/>
      <c r="ECN766" s="728"/>
      <c r="ECO766" s="728"/>
      <c r="ECP766" s="728"/>
      <c r="ECQ766" s="728"/>
      <c r="ECR766" s="728"/>
      <c r="ECS766" s="728"/>
      <c r="ECT766" s="728"/>
      <c r="ECU766" s="728"/>
      <c r="ECV766" s="728"/>
      <c r="ECW766" s="728"/>
      <c r="ECX766" s="728"/>
      <c r="ECY766" s="728"/>
      <c r="ECZ766" s="728"/>
      <c r="EDA766" s="728"/>
      <c r="EDB766" s="728"/>
      <c r="EDC766" s="728"/>
      <c r="EDD766" s="728"/>
      <c r="EDE766" s="728"/>
      <c r="EDF766" s="728"/>
      <c r="EDG766" s="728"/>
      <c r="EDH766" s="728"/>
      <c r="EDI766" s="728"/>
      <c r="EDJ766" s="728"/>
      <c r="EDK766" s="728"/>
      <c r="EDL766" s="728"/>
      <c r="EDM766" s="728"/>
      <c r="EDN766" s="728"/>
      <c r="EDO766" s="728"/>
      <c r="EDP766" s="728"/>
      <c r="EDQ766" s="728"/>
      <c r="EDR766" s="728"/>
      <c r="EDS766" s="728"/>
      <c r="EDT766" s="728"/>
      <c r="EDU766" s="728"/>
      <c r="EDV766" s="728"/>
      <c r="EDW766" s="728"/>
      <c r="EDX766" s="728"/>
      <c r="EDY766" s="728"/>
      <c r="EDZ766" s="728"/>
      <c r="EEA766" s="728"/>
      <c r="EEB766" s="728"/>
      <c r="EEC766" s="728"/>
      <c r="EED766" s="728"/>
      <c r="EEE766" s="728"/>
      <c r="EEF766" s="728"/>
      <c r="EEG766" s="728"/>
      <c r="EEH766" s="728"/>
      <c r="EEI766" s="728"/>
      <c r="EEJ766" s="728"/>
      <c r="EEK766" s="728"/>
      <c r="EEL766" s="728"/>
      <c r="EEM766" s="728"/>
      <c r="EEN766" s="728"/>
      <c r="EEO766" s="728"/>
      <c r="EEP766" s="728"/>
      <c r="EEQ766" s="728"/>
      <c r="EER766" s="728"/>
      <c r="EES766" s="728"/>
      <c r="EET766" s="728"/>
      <c r="EEU766" s="728"/>
      <c r="EEV766" s="728"/>
      <c r="EEW766" s="728"/>
      <c r="EEX766" s="728"/>
      <c r="EEY766" s="728"/>
      <c r="EEZ766" s="728"/>
      <c r="EFA766" s="728"/>
      <c r="EFB766" s="728"/>
      <c r="EFC766" s="728"/>
      <c r="EFD766" s="728"/>
      <c r="EFE766" s="728"/>
      <c r="EFF766" s="728"/>
      <c r="EFG766" s="728"/>
      <c r="EFH766" s="728"/>
      <c r="EFI766" s="728"/>
      <c r="EFJ766" s="728"/>
      <c r="EFK766" s="728"/>
      <c r="EFL766" s="728"/>
      <c r="EFM766" s="728"/>
      <c r="EFN766" s="728"/>
      <c r="EFO766" s="728"/>
      <c r="EFP766" s="728"/>
      <c r="EFQ766" s="728"/>
      <c r="EFR766" s="728"/>
      <c r="EFS766" s="728"/>
      <c r="EFT766" s="728"/>
      <c r="EFU766" s="728"/>
      <c r="EFV766" s="728"/>
      <c r="EFW766" s="728"/>
      <c r="EFX766" s="728"/>
      <c r="EFY766" s="728"/>
      <c r="EFZ766" s="728"/>
      <c r="EGA766" s="728"/>
      <c r="EGB766" s="728"/>
      <c r="EGC766" s="728"/>
      <c r="EGD766" s="728"/>
      <c r="EGE766" s="728"/>
      <c r="EGF766" s="728"/>
      <c r="EGG766" s="728"/>
      <c r="EGH766" s="728"/>
      <c r="EGI766" s="728"/>
      <c r="EGJ766" s="728"/>
      <c r="EGK766" s="728"/>
      <c r="EGL766" s="728"/>
      <c r="EGM766" s="728"/>
      <c r="EGN766" s="728"/>
      <c r="EGO766" s="728"/>
      <c r="EGP766" s="728"/>
      <c r="EGQ766" s="728"/>
      <c r="EGR766" s="728"/>
      <c r="EGS766" s="728"/>
      <c r="EGT766" s="728"/>
      <c r="EGU766" s="728"/>
      <c r="EGV766" s="728"/>
      <c r="EGW766" s="728"/>
      <c r="EGX766" s="728"/>
      <c r="EGY766" s="728"/>
      <c r="EGZ766" s="728"/>
      <c r="EHA766" s="728"/>
      <c r="EHB766" s="728"/>
      <c r="EHC766" s="728"/>
      <c r="EHD766" s="728"/>
      <c r="EHE766" s="728"/>
      <c r="EHF766" s="728"/>
      <c r="EHG766" s="728"/>
      <c r="EHH766" s="728"/>
      <c r="EHI766" s="728"/>
      <c r="EHJ766" s="728"/>
      <c r="EHK766" s="728"/>
      <c r="EHL766" s="728"/>
      <c r="EHM766" s="728"/>
      <c r="EHN766" s="728"/>
      <c r="EHO766" s="728"/>
      <c r="EHP766" s="728"/>
      <c r="EHQ766" s="728"/>
      <c r="EHR766" s="728"/>
      <c r="EHS766" s="728"/>
      <c r="EHT766" s="728"/>
      <c r="EHU766" s="728"/>
      <c r="EHV766" s="728"/>
      <c r="EHW766" s="728"/>
      <c r="EHX766" s="728"/>
      <c r="EHY766" s="728"/>
      <c r="EHZ766" s="728"/>
      <c r="EIA766" s="728"/>
      <c r="EIB766" s="728"/>
      <c r="EIC766" s="728"/>
      <c r="EID766" s="728"/>
      <c r="EIE766" s="728"/>
      <c r="EIF766" s="728"/>
      <c r="EIG766" s="728"/>
      <c r="EIH766" s="728"/>
      <c r="EII766" s="728"/>
      <c r="EIJ766" s="728"/>
      <c r="EIK766" s="728"/>
      <c r="EIL766" s="728"/>
      <c r="EIM766" s="728"/>
      <c r="EIN766" s="728"/>
      <c r="EIO766" s="728"/>
      <c r="EIP766" s="728"/>
      <c r="EIQ766" s="728"/>
      <c r="EIR766" s="728"/>
      <c r="EIS766" s="728"/>
      <c r="EIT766" s="728"/>
      <c r="EIU766" s="728"/>
      <c r="EIV766" s="728"/>
      <c r="EIW766" s="728"/>
      <c r="EIX766" s="728"/>
      <c r="EIY766" s="728"/>
      <c r="EIZ766" s="728"/>
      <c r="EJA766" s="728"/>
      <c r="EJB766" s="728"/>
      <c r="EJC766" s="728"/>
      <c r="EJD766" s="728"/>
      <c r="EJE766" s="728"/>
      <c r="EJF766" s="728"/>
      <c r="EJG766" s="728"/>
      <c r="EJH766" s="728"/>
      <c r="EJI766" s="728"/>
      <c r="EJJ766" s="728"/>
      <c r="EJK766" s="728"/>
      <c r="EJL766" s="728"/>
      <c r="EJM766" s="728"/>
      <c r="EJN766" s="728"/>
      <c r="EJO766" s="728"/>
      <c r="EJP766" s="728"/>
      <c r="EJQ766" s="728"/>
      <c r="EJR766" s="728"/>
      <c r="EJS766" s="728"/>
      <c r="EJT766" s="728"/>
      <c r="EJU766" s="728"/>
      <c r="EJV766" s="728"/>
      <c r="EJW766" s="728"/>
      <c r="EJX766" s="728"/>
      <c r="EJY766" s="728"/>
      <c r="EJZ766" s="728"/>
      <c r="EKA766" s="728"/>
      <c r="EKB766" s="728"/>
      <c r="EKC766" s="728"/>
      <c r="EKD766" s="728"/>
      <c r="EKE766" s="728"/>
      <c r="EKF766" s="728"/>
      <c r="EKG766" s="728"/>
      <c r="EKH766" s="728"/>
      <c r="EKI766" s="728"/>
      <c r="EKJ766" s="728"/>
      <c r="EKK766" s="728"/>
      <c r="EKL766" s="728"/>
      <c r="EKM766" s="728"/>
      <c r="EKN766" s="728"/>
      <c r="EKO766" s="728"/>
      <c r="EKP766" s="728"/>
      <c r="EKQ766" s="728"/>
      <c r="EKR766" s="728"/>
      <c r="EKS766" s="728"/>
      <c r="EKT766" s="728"/>
      <c r="EKU766" s="728"/>
      <c r="EKV766" s="728"/>
      <c r="EKW766" s="728"/>
      <c r="EKX766" s="728"/>
      <c r="EKY766" s="728"/>
      <c r="EKZ766" s="728"/>
      <c r="ELA766" s="728"/>
      <c r="ELB766" s="728"/>
      <c r="ELC766" s="728"/>
      <c r="ELD766" s="728"/>
      <c r="ELE766" s="728"/>
      <c r="ELF766" s="728"/>
      <c r="ELG766" s="728"/>
      <c r="ELH766" s="728"/>
      <c r="ELI766" s="728"/>
      <c r="ELJ766" s="728"/>
      <c r="ELK766" s="728"/>
      <c r="ELL766" s="728"/>
      <c r="ELM766" s="728"/>
      <c r="ELN766" s="728"/>
      <c r="ELO766" s="728"/>
      <c r="ELP766" s="728"/>
      <c r="ELQ766" s="728"/>
      <c r="ELR766" s="728"/>
      <c r="ELS766" s="728"/>
      <c r="ELT766" s="728"/>
      <c r="ELU766" s="728"/>
      <c r="ELV766" s="728"/>
      <c r="ELW766" s="728"/>
      <c r="ELX766" s="728"/>
      <c r="ELY766" s="728"/>
      <c r="ELZ766" s="728"/>
      <c r="EMA766" s="728"/>
      <c r="EMB766" s="728"/>
      <c r="EMC766" s="728"/>
      <c r="EMD766" s="728"/>
      <c r="EME766" s="728"/>
      <c r="EMF766" s="728"/>
      <c r="EMG766" s="728"/>
      <c r="EMH766" s="728"/>
      <c r="EMI766" s="728"/>
      <c r="EMJ766" s="728"/>
      <c r="EMK766" s="728"/>
      <c r="EML766" s="728"/>
      <c r="EMM766" s="728"/>
      <c r="EMN766" s="728"/>
      <c r="EMO766" s="728"/>
      <c r="EMP766" s="728"/>
      <c r="EMQ766" s="728"/>
      <c r="EMR766" s="728"/>
      <c r="EMS766" s="728"/>
      <c r="EMT766" s="728"/>
      <c r="EMU766" s="728"/>
      <c r="EMV766" s="728"/>
      <c r="EMW766" s="728"/>
      <c r="EMX766" s="728"/>
      <c r="EMY766" s="728"/>
      <c r="EMZ766" s="728"/>
      <c r="ENA766" s="728"/>
      <c r="ENB766" s="728"/>
      <c r="ENC766" s="728"/>
      <c r="END766" s="728"/>
      <c r="ENE766" s="728"/>
      <c r="ENF766" s="728"/>
      <c r="ENG766" s="728"/>
      <c r="ENH766" s="728"/>
      <c r="ENI766" s="728"/>
      <c r="ENJ766" s="728"/>
      <c r="ENK766" s="728"/>
      <c r="ENL766" s="728"/>
      <c r="ENM766" s="728"/>
      <c r="ENN766" s="728"/>
      <c r="ENO766" s="728"/>
      <c r="ENP766" s="728"/>
      <c r="ENQ766" s="728"/>
      <c r="ENR766" s="728"/>
      <c r="ENS766" s="728"/>
      <c r="ENT766" s="728"/>
      <c r="ENU766" s="728"/>
      <c r="ENV766" s="728"/>
      <c r="ENW766" s="728"/>
      <c r="ENX766" s="728"/>
      <c r="ENY766" s="728"/>
      <c r="ENZ766" s="728"/>
      <c r="EOA766" s="728"/>
      <c r="EOB766" s="728"/>
      <c r="EOC766" s="728"/>
      <c r="EOD766" s="728"/>
      <c r="EOE766" s="728"/>
      <c r="EOF766" s="728"/>
      <c r="EOG766" s="728"/>
      <c r="EOH766" s="728"/>
      <c r="EOI766" s="728"/>
      <c r="EOJ766" s="728"/>
      <c r="EOK766" s="728"/>
      <c r="EOL766" s="728"/>
      <c r="EOM766" s="728"/>
      <c r="EON766" s="728"/>
      <c r="EOO766" s="728"/>
      <c r="EOP766" s="728"/>
      <c r="EOQ766" s="728"/>
      <c r="EOR766" s="728"/>
      <c r="EOS766" s="728"/>
      <c r="EOT766" s="728"/>
      <c r="EOU766" s="728"/>
      <c r="EOV766" s="728"/>
      <c r="EOW766" s="728"/>
      <c r="EOX766" s="728"/>
      <c r="EOY766" s="728"/>
      <c r="EOZ766" s="728"/>
      <c r="EPA766" s="728"/>
      <c r="EPB766" s="728"/>
      <c r="EPC766" s="728"/>
      <c r="EPD766" s="728"/>
      <c r="EPE766" s="728"/>
      <c r="EPF766" s="728"/>
      <c r="EPG766" s="728"/>
      <c r="EPH766" s="728"/>
      <c r="EPI766" s="728"/>
      <c r="EPJ766" s="728"/>
      <c r="EPK766" s="728"/>
      <c r="EPL766" s="728"/>
      <c r="EPM766" s="728"/>
      <c r="EPN766" s="728"/>
      <c r="EPO766" s="728"/>
      <c r="EPP766" s="728"/>
      <c r="EPQ766" s="728"/>
      <c r="EPR766" s="728"/>
      <c r="EPS766" s="728"/>
      <c r="EPT766" s="728"/>
      <c r="EPU766" s="728"/>
      <c r="EPV766" s="728"/>
      <c r="EPW766" s="728"/>
      <c r="EPX766" s="728"/>
      <c r="EPY766" s="728"/>
      <c r="EPZ766" s="728"/>
      <c r="EQA766" s="728"/>
      <c r="EQB766" s="728"/>
      <c r="EQC766" s="728"/>
      <c r="EQD766" s="728"/>
      <c r="EQE766" s="728"/>
      <c r="EQF766" s="728"/>
      <c r="EQG766" s="728"/>
      <c r="EQH766" s="728"/>
      <c r="EQI766" s="728"/>
      <c r="EQJ766" s="728"/>
      <c r="EQK766" s="728"/>
      <c r="EQL766" s="728"/>
      <c r="EQM766" s="728"/>
      <c r="EQN766" s="728"/>
      <c r="EQO766" s="728"/>
      <c r="EQP766" s="728"/>
      <c r="EQQ766" s="728"/>
      <c r="EQR766" s="728"/>
      <c r="EQS766" s="728"/>
      <c r="EQT766" s="728"/>
      <c r="EQU766" s="728"/>
      <c r="EQV766" s="728"/>
      <c r="EQW766" s="728"/>
      <c r="EQX766" s="728"/>
      <c r="EQY766" s="728"/>
      <c r="EQZ766" s="728"/>
      <c r="ERA766" s="728"/>
      <c r="ERB766" s="728"/>
      <c r="ERC766" s="728"/>
      <c r="ERD766" s="728"/>
      <c r="ERE766" s="728"/>
      <c r="ERF766" s="728"/>
      <c r="ERG766" s="728"/>
      <c r="ERH766" s="728"/>
      <c r="ERI766" s="728"/>
      <c r="ERJ766" s="728"/>
      <c r="ERK766" s="728"/>
      <c r="ERL766" s="728"/>
      <c r="ERM766" s="728"/>
      <c r="ERN766" s="728"/>
      <c r="ERO766" s="728"/>
      <c r="ERP766" s="728"/>
      <c r="ERQ766" s="728"/>
      <c r="ERR766" s="728"/>
      <c r="ERS766" s="728"/>
      <c r="ERT766" s="728"/>
      <c r="ERU766" s="728"/>
      <c r="ERV766" s="728"/>
      <c r="ERW766" s="728"/>
      <c r="ERX766" s="728"/>
      <c r="ERY766" s="728"/>
      <c r="ERZ766" s="728"/>
      <c r="ESA766" s="728"/>
      <c r="ESB766" s="728"/>
      <c r="ESC766" s="728"/>
      <c r="ESD766" s="728"/>
      <c r="ESE766" s="728"/>
      <c r="ESF766" s="728"/>
      <c r="ESG766" s="728"/>
      <c r="ESH766" s="728"/>
      <c r="ESI766" s="728"/>
      <c r="ESJ766" s="728"/>
      <c r="ESK766" s="728"/>
      <c r="ESL766" s="728"/>
      <c r="ESM766" s="728"/>
      <c r="ESN766" s="728"/>
      <c r="ESO766" s="728"/>
      <c r="ESP766" s="728"/>
      <c r="ESQ766" s="728"/>
      <c r="ESR766" s="728"/>
      <c r="ESS766" s="728"/>
      <c r="EST766" s="728"/>
      <c r="ESU766" s="728"/>
      <c r="ESV766" s="728"/>
      <c r="ESW766" s="728"/>
      <c r="ESX766" s="728"/>
      <c r="ESY766" s="728"/>
      <c r="ESZ766" s="728"/>
      <c r="ETA766" s="728"/>
      <c r="ETB766" s="728"/>
      <c r="ETC766" s="728"/>
      <c r="ETD766" s="728"/>
      <c r="ETE766" s="728"/>
      <c r="ETF766" s="728"/>
      <c r="ETG766" s="728"/>
      <c r="ETH766" s="728"/>
      <c r="ETI766" s="728"/>
      <c r="ETJ766" s="728"/>
      <c r="ETK766" s="728"/>
      <c r="ETL766" s="728"/>
      <c r="ETM766" s="728"/>
      <c r="ETN766" s="728"/>
      <c r="ETO766" s="728"/>
      <c r="ETP766" s="728"/>
      <c r="ETQ766" s="728"/>
      <c r="ETR766" s="728"/>
      <c r="ETS766" s="728"/>
      <c r="ETT766" s="728"/>
      <c r="ETU766" s="728"/>
      <c r="ETV766" s="728"/>
      <c r="ETW766" s="728"/>
      <c r="ETX766" s="728"/>
      <c r="ETY766" s="728"/>
      <c r="ETZ766" s="728"/>
      <c r="EUA766" s="728"/>
      <c r="EUB766" s="728"/>
      <c r="EUC766" s="728"/>
      <c r="EUD766" s="728"/>
      <c r="EUE766" s="728"/>
      <c r="EUF766" s="728"/>
      <c r="EUG766" s="728"/>
      <c r="EUH766" s="728"/>
      <c r="EUI766" s="728"/>
      <c r="EUJ766" s="728"/>
      <c r="EUK766" s="728"/>
      <c r="EUL766" s="728"/>
      <c r="EUM766" s="728"/>
      <c r="EUN766" s="728"/>
      <c r="EUO766" s="728"/>
      <c r="EUP766" s="728"/>
      <c r="EUQ766" s="728"/>
      <c r="EUR766" s="728"/>
      <c r="EUS766" s="728"/>
      <c r="EUT766" s="728"/>
      <c r="EUU766" s="728"/>
      <c r="EUV766" s="728"/>
      <c r="EUW766" s="728"/>
      <c r="EUX766" s="728"/>
      <c r="EUY766" s="728"/>
      <c r="EUZ766" s="728"/>
      <c r="EVA766" s="728"/>
      <c r="EVB766" s="728"/>
      <c r="EVC766" s="728"/>
      <c r="EVD766" s="728"/>
      <c r="EVE766" s="728"/>
      <c r="EVF766" s="728"/>
      <c r="EVG766" s="728"/>
      <c r="EVH766" s="728"/>
      <c r="EVI766" s="728"/>
      <c r="EVJ766" s="728"/>
      <c r="EVK766" s="728"/>
      <c r="EVL766" s="728"/>
      <c r="EVM766" s="728"/>
      <c r="EVN766" s="728"/>
      <c r="EVO766" s="728"/>
      <c r="EVP766" s="728"/>
      <c r="EVQ766" s="728"/>
      <c r="EVR766" s="728"/>
      <c r="EVS766" s="728"/>
      <c r="EVT766" s="728"/>
      <c r="EVU766" s="728"/>
      <c r="EVV766" s="728"/>
      <c r="EVW766" s="728"/>
      <c r="EVX766" s="728"/>
      <c r="EVY766" s="728"/>
      <c r="EVZ766" s="728"/>
      <c r="EWA766" s="728"/>
      <c r="EWB766" s="728"/>
      <c r="EWC766" s="728"/>
      <c r="EWD766" s="728"/>
      <c r="EWE766" s="728"/>
      <c r="EWF766" s="728"/>
      <c r="EWG766" s="728"/>
      <c r="EWH766" s="728"/>
      <c r="EWI766" s="728"/>
      <c r="EWJ766" s="728"/>
      <c r="EWK766" s="728"/>
      <c r="EWL766" s="728"/>
      <c r="EWM766" s="728"/>
      <c r="EWN766" s="728"/>
      <c r="EWO766" s="728"/>
      <c r="EWP766" s="728"/>
      <c r="EWQ766" s="728"/>
      <c r="EWR766" s="728"/>
      <c r="EWS766" s="728"/>
      <c r="EWT766" s="728"/>
      <c r="EWU766" s="728"/>
      <c r="EWV766" s="728"/>
      <c r="EWW766" s="728"/>
      <c r="EWX766" s="728"/>
      <c r="EWY766" s="728"/>
      <c r="EWZ766" s="728"/>
      <c r="EXA766" s="728"/>
      <c r="EXB766" s="728"/>
      <c r="EXC766" s="728"/>
      <c r="EXD766" s="728"/>
      <c r="EXE766" s="728"/>
      <c r="EXF766" s="728"/>
      <c r="EXG766" s="728"/>
      <c r="EXH766" s="728"/>
      <c r="EXI766" s="728"/>
      <c r="EXJ766" s="728"/>
      <c r="EXK766" s="728"/>
      <c r="EXL766" s="728"/>
      <c r="EXM766" s="728"/>
      <c r="EXN766" s="728"/>
      <c r="EXO766" s="728"/>
      <c r="EXP766" s="728"/>
      <c r="EXQ766" s="728"/>
      <c r="EXR766" s="728"/>
      <c r="EXS766" s="728"/>
      <c r="EXT766" s="728"/>
      <c r="EXU766" s="728"/>
      <c r="EXV766" s="728"/>
      <c r="EXW766" s="728"/>
      <c r="EXX766" s="728"/>
      <c r="EXY766" s="728"/>
      <c r="EXZ766" s="728"/>
      <c r="EYA766" s="728"/>
      <c r="EYB766" s="728"/>
      <c r="EYC766" s="728"/>
      <c r="EYD766" s="728"/>
      <c r="EYE766" s="728"/>
      <c r="EYF766" s="728"/>
      <c r="EYG766" s="728"/>
      <c r="EYH766" s="728"/>
      <c r="EYI766" s="728"/>
      <c r="EYJ766" s="728"/>
      <c r="EYK766" s="728"/>
      <c r="EYL766" s="728"/>
      <c r="EYM766" s="728"/>
      <c r="EYN766" s="728"/>
      <c r="EYO766" s="728"/>
      <c r="EYP766" s="728"/>
      <c r="EYQ766" s="728"/>
      <c r="EYR766" s="728"/>
      <c r="EYS766" s="728"/>
      <c r="EYT766" s="728"/>
      <c r="EYU766" s="728"/>
      <c r="EYV766" s="728"/>
      <c r="EYW766" s="728"/>
      <c r="EYX766" s="728"/>
      <c r="EYY766" s="728"/>
      <c r="EYZ766" s="728"/>
      <c r="EZA766" s="728"/>
      <c r="EZB766" s="728"/>
      <c r="EZC766" s="728"/>
      <c r="EZD766" s="728"/>
      <c r="EZE766" s="728"/>
      <c r="EZF766" s="728"/>
      <c r="EZG766" s="728"/>
      <c r="EZH766" s="728"/>
      <c r="EZI766" s="728"/>
      <c r="EZJ766" s="728"/>
      <c r="EZK766" s="728"/>
      <c r="EZL766" s="728"/>
      <c r="EZM766" s="728"/>
      <c r="EZN766" s="728"/>
      <c r="EZO766" s="728"/>
      <c r="EZP766" s="728"/>
      <c r="EZQ766" s="728"/>
      <c r="EZR766" s="728"/>
      <c r="EZS766" s="728"/>
      <c r="EZT766" s="728"/>
      <c r="EZU766" s="728"/>
      <c r="EZV766" s="728"/>
      <c r="EZW766" s="728"/>
      <c r="EZX766" s="728"/>
      <c r="EZY766" s="728"/>
      <c r="EZZ766" s="728"/>
      <c r="FAA766" s="728"/>
      <c r="FAB766" s="728"/>
      <c r="FAC766" s="728"/>
      <c r="FAD766" s="728"/>
      <c r="FAE766" s="728"/>
      <c r="FAF766" s="728"/>
      <c r="FAG766" s="728"/>
      <c r="FAH766" s="728"/>
      <c r="FAI766" s="728"/>
      <c r="FAJ766" s="728"/>
      <c r="FAK766" s="728"/>
      <c r="FAL766" s="728"/>
      <c r="FAM766" s="728"/>
      <c r="FAN766" s="728"/>
      <c r="FAO766" s="728"/>
      <c r="FAP766" s="728"/>
      <c r="FAQ766" s="728"/>
      <c r="FAR766" s="728"/>
      <c r="FAS766" s="728"/>
      <c r="FAT766" s="728"/>
      <c r="FAU766" s="728"/>
      <c r="FAV766" s="728"/>
      <c r="FAW766" s="728"/>
      <c r="FAX766" s="728"/>
      <c r="FAY766" s="728"/>
      <c r="FAZ766" s="728"/>
      <c r="FBA766" s="728"/>
      <c r="FBB766" s="728"/>
      <c r="FBC766" s="728"/>
      <c r="FBD766" s="728"/>
      <c r="FBE766" s="728"/>
      <c r="FBF766" s="728"/>
      <c r="FBG766" s="728"/>
      <c r="FBH766" s="728"/>
      <c r="FBI766" s="728"/>
      <c r="FBJ766" s="728"/>
      <c r="FBK766" s="728"/>
      <c r="FBL766" s="728"/>
      <c r="FBM766" s="728"/>
      <c r="FBN766" s="728"/>
      <c r="FBO766" s="728"/>
      <c r="FBP766" s="728"/>
      <c r="FBQ766" s="728"/>
      <c r="FBR766" s="728"/>
      <c r="FBS766" s="728"/>
      <c r="FBT766" s="728"/>
      <c r="FBU766" s="728"/>
      <c r="FBV766" s="728"/>
      <c r="FBW766" s="728"/>
      <c r="FBX766" s="728"/>
      <c r="FBY766" s="728"/>
      <c r="FBZ766" s="728"/>
      <c r="FCA766" s="728"/>
      <c r="FCB766" s="728"/>
      <c r="FCC766" s="728"/>
      <c r="FCD766" s="728"/>
      <c r="FCE766" s="728"/>
      <c r="FCF766" s="728"/>
      <c r="FCG766" s="728"/>
      <c r="FCH766" s="728"/>
      <c r="FCI766" s="728"/>
      <c r="FCJ766" s="728"/>
      <c r="FCK766" s="728"/>
      <c r="FCL766" s="728"/>
      <c r="FCM766" s="728"/>
      <c r="FCN766" s="728"/>
      <c r="FCO766" s="728"/>
      <c r="FCP766" s="728"/>
      <c r="FCQ766" s="728"/>
      <c r="FCR766" s="728"/>
      <c r="FCS766" s="728"/>
      <c r="FCT766" s="728"/>
      <c r="FCU766" s="728"/>
      <c r="FCV766" s="728"/>
      <c r="FCW766" s="728"/>
      <c r="FCX766" s="728"/>
      <c r="FCY766" s="728"/>
      <c r="FCZ766" s="728"/>
      <c r="FDA766" s="728"/>
      <c r="FDB766" s="728"/>
      <c r="FDC766" s="728"/>
      <c r="FDD766" s="728"/>
      <c r="FDE766" s="728"/>
      <c r="FDF766" s="728"/>
      <c r="FDG766" s="728"/>
      <c r="FDH766" s="728"/>
      <c r="FDI766" s="728"/>
      <c r="FDJ766" s="728"/>
      <c r="FDK766" s="728"/>
      <c r="FDL766" s="728"/>
      <c r="FDM766" s="728"/>
      <c r="FDN766" s="728"/>
      <c r="FDO766" s="728"/>
      <c r="FDP766" s="728"/>
      <c r="FDQ766" s="728"/>
      <c r="FDR766" s="728"/>
      <c r="FDS766" s="728"/>
      <c r="FDT766" s="728"/>
      <c r="FDU766" s="728"/>
      <c r="FDV766" s="728"/>
      <c r="FDW766" s="728"/>
      <c r="FDX766" s="728"/>
      <c r="FDY766" s="728"/>
      <c r="FDZ766" s="728"/>
      <c r="FEA766" s="728"/>
      <c r="FEB766" s="728"/>
      <c r="FEC766" s="728"/>
      <c r="FED766" s="728"/>
      <c r="FEE766" s="728"/>
      <c r="FEF766" s="728"/>
      <c r="FEG766" s="728"/>
      <c r="FEH766" s="728"/>
      <c r="FEI766" s="728"/>
      <c r="FEJ766" s="728"/>
      <c r="FEK766" s="728"/>
      <c r="FEL766" s="728"/>
      <c r="FEM766" s="728"/>
      <c r="FEN766" s="728"/>
      <c r="FEO766" s="728"/>
      <c r="FEP766" s="728"/>
      <c r="FEQ766" s="728"/>
      <c r="FER766" s="728"/>
      <c r="FES766" s="728"/>
      <c r="FET766" s="728"/>
      <c r="FEU766" s="728"/>
      <c r="FEV766" s="728"/>
      <c r="FEW766" s="728"/>
      <c r="FEX766" s="728"/>
      <c r="FEY766" s="728"/>
      <c r="FEZ766" s="728"/>
      <c r="FFA766" s="728"/>
      <c r="FFB766" s="728"/>
      <c r="FFC766" s="728"/>
      <c r="FFD766" s="728"/>
      <c r="FFE766" s="728"/>
      <c r="FFF766" s="728"/>
      <c r="FFG766" s="728"/>
      <c r="FFH766" s="728"/>
      <c r="FFI766" s="728"/>
      <c r="FFJ766" s="728"/>
      <c r="FFK766" s="728"/>
      <c r="FFL766" s="728"/>
      <c r="FFM766" s="728"/>
      <c r="FFN766" s="728"/>
      <c r="FFO766" s="728"/>
      <c r="FFP766" s="728"/>
      <c r="FFQ766" s="728"/>
      <c r="FFR766" s="728"/>
      <c r="FFS766" s="728"/>
      <c r="FFT766" s="728"/>
      <c r="FFU766" s="728"/>
      <c r="FFV766" s="728"/>
      <c r="FFW766" s="728"/>
      <c r="FFX766" s="728"/>
      <c r="FFY766" s="728"/>
      <c r="FFZ766" s="728"/>
      <c r="FGA766" s="728"/>
      <c r="FGB766" s="728"/>
      <c r="FGC766" s="728"/>
      <c r="FGD766" s="728"/>
      <c r="FGE766" s="728"/>
      <c r="FGF766" s="728"/>
      <c r="FGG766" s="728"/>
      <c r="FGH766" s="728"/>
      <c r="FGI766" s="728"/>
      <c r="FGJ766" s="728"/>
      <c r="FGK766" s="728"/>
      <c r="FGL766" s="728"/>
      <c r="FGM766" s="728"/>
      <c r="FGN766" s="728"/>
      <c r="FGO766" s="728"/>
      <c r="FGP766" s="728"/>
      <c r="FGQ766" s="728"/>
      <c r="FGR766" s="728"/>
      <c r="FGS766" s="728"/>
      <c r="FGT766" s="728"/>
      <c r="FGU766" s="728"/>
      <c r="FGV766" s="728"/>
      <c r="FGW766" s="728"/>
      <c r="FGX766" s="728"/>
      <c r="FGY766" s="728"/>
      <c r="FGZ766" s="728"/>
      <c r="FHA766" s="728"/>
      <c r="FHB766" s="728"/>
      <c r="FHC766" s="728"/>
      <c r="FHD766" s="728"/>
      <c r="FHE766" s="728"/>
      <c r="FHF766" s="728"/>
      <c r="FHG766" s="728"/>
      <c r="FHH766" s="728"/>
      <c r="FHI766" s="728"/>
      <c r="FHJ766" s="728"/>
      <c r="FHK766" s="728"/>
      <c r="FHL766" s="728"/>
      <c r="FHM766" s="728"/>
      <c r="FHN766" s="728"/>
      <c r="FHO766" s="728"/>
      <c r="FHP766" s="728"/>
      <c r="FHQ766" s="728"/>
      <c r="FHR766" s="728"/>
      <c r="FHS766" s="728"/>
      <c r="FHT766" s="728"/>
      <c r="FHU766" s="728"/>
      <c r="FHV766" s="728"/>
      <c r="FHW766" s="728"/>
      <c r="FHX766" s="728"/>
      <c r="FHY766" s="728"/>
      <c r="FHZ766" s="728"/>
      <c r="FIA766" s="728"/>
      <c r="FIB766" s="728"/>
      <c r="FIC766" s="728"/>
      <c r="FID766" s="728"/>
      <c r="FIE766" s="728"/>
      <c r="FIF766" s="728"/>
      <c r="FIG766" s="728"/>
      <c r="FIH766" s="728"/>
      <c r="FII766" s="728"/>
      <c r="FIJ766" s="728"/>
      <c r="FIK766" s="728"/>
      <c r="FIL766" s="728"/>
      <c r="FIM766" s="728"/>
      <c r="FIN766" s="728"/>
      <c r="FIO766" s="728"/>
      <c r="FIP766" s="728"/>
      <c r="FIQ766" s="728"/>
      <c r="FIR766" s="728"/>
      <c r="FIS766" s="728"/>
      <c r="FIT766" s="728"/>
      <c r="FIU766" s="728"/>
      <c r="FIV766" s="728"/>
      <c r="FIW766" s="728"/>
      <c r="FIX766" s="728"/>
      <c r="FIY766" s="728"/>
      <c r="FIZ766" s="728"/>
      <c r="FJA766" s="728"/>
      <c r="FJB766" s="728"/>
      <c r="FJC766" s="728"/>
      <c r="FJD766" s="728"/>
      <c r="FJE766" s="728"/>
      <c r="FJF766" s="728"/>
      <c r="FJG766" s="728"/>
      <c r="FJH766" s="728"/>
      <c r="FJI766" s="728"/>
      <c r="FJJ766" s="728"/>
      <c r="FJK766" s="728"/>
      <c r="FJL766" s="728"/>
      <c r="FJM766" s="728"/>
      <c r="FJN766" s="728"/>
      <c r="FJO766" s="728"/>
      <c r="FJP766" s="728"/>
      <c r="FJQ766" s="728"/>
      <c r="FJR766" s="728"/>
      <c r="FJS766" s="728"/>
      <c r="FJT766" s="728"/>
      <c r="FJU766" s="728"/>
      <c r="FJV766" s="728"/>
      <c r="FJW766" s="728"/>
      <c r="FJX766" s="728"/>
      <c r="FJY766" s="728"/>
      <c r="FJZ766" s="728"/>
      <c r="FKA766" s="728"/>
      <c r="FKB766" s="728"/>
      <c r="FKC766" s="728"/>
      <c r="FKD766" s="728"/>
      <c r="FKE766" s="728"/>
      <c r="FKF766" s="728"/>
      <c r="FKG766" s="728"/>
      <c r="FKH766" s="728"/>
      <c r="FKI766" s="728"/>
      <c r="FKJ766" s="728"/>
      <c r="FKK766" s="728"/>
      <c r="FKL766" s="728"/>
      <c r="FKM766" s="728"/>
      <c r="FKN766" s="728"/>
      <c r="FKO766" s="728"/>
      <c r="FKP766" s="728"/>
      <c r="FKQ766" s="728"/>
      <c r="FKR766" s="728"/>
      <c r="FKS766" s="728"/>
      <c r="FKT766" s="728"/>
      <c r="FKU766" s="728"/>
      <c r="FKV766" s="728"/>
      <c r="FKW766" s="728"/>
      <c r="FKX766" s="728"/>
      <c r="FKY766" s="728"/>
      <c r="FKZ766" s="728"/>
      <c r="FLA766" s="728"/>
      <c r="FLB766" s="728"/>
      <c r="FLC766" s="728"/>
      <c r="FLD766" s="728"/>
      <c r="FLE766" s="728"/>
      <c r="FLF766" s="728"/>
      <c r="FLG766" s="728"/>
      <c r="FLH766" s="728"/>
      <c r="FLI766" s="728"/>
      <c r="FLJ766" s="728"/>
      <c r="FLK766" s="728"/>
      <c r="FLL766" s="728"/>
      <c r="FLM766" s="728"/>
      <c r="FLN766" s="728"/>
      <c r="FLO766" s="728"/>
      <c r="FLP766" s="728"/>
      <c r="FLQ766" s="728"/>
      <c r="FLR766" s="728"/>
      <c r="FLS766" s="728"/>
      <c r="FLT766" s="728"/>
      <c r="FLU766" s="728"/>
      <c r="FLV766" s="728"/>
      <c r="FLW766" s="728"/>
      <c r="FLX766" s="728"/>
      <c r="FLY766" s="728"/>
      <c r="FLZ766" s="728"/>
      <c r="FMA766" s="728"/>
      <c r="FMB766" s="728"/>
      <c r="FMC766" s="728"/>
      <c r="FMD766" s="728"/>
      <c r="FME766" s="728"/>
      <c r="FMF766" s="728"/>
      <c r="FMG766" s="728"/>
      <c r="FMH766" s="728"/>
      <c r="FMI766" s="728"/>
      <c r="FMJ766" s="728"/>
      <c r="FMK766" s="728"/>
      <c r="FML766" s="728"/>
      <c r="FMM766" s="728"/>
      <c r="FMN766" s="728"/>
      <c r="FMO766" s="728"/>
      <c r="FMP766" s="728"/>
      <c r="FMQ766" s="728"/>
      <c r="FMR766" s="728"/>
      <c r="FMS766" s="728"/>
      <c r="FMT766" s="728"/>
      <c r="FMU766" s="728"/>
      <c r="FMV766" s="728"/>
      <c r="FMW766" s="728"/>
      <c r="FMX766" s="728"/>
      <c r="FMY766" s="728"/>
      <c r="FMZ766" s="728"/>
      <c r="FNA766" s="728"/>
      <c r="FNB766" s="728"/>
      <c r="FNC766" s="728"/>
      <c r="FND766" s="728"/>
      <c r="FNE766" s="728"/>
      <c r="FNF766" s="728"/>
      <c r="FNG766" s="728"/>
      <c r="FNH766" s="728"/>
      <c r="FNI766" s="728"/>
      <c r="FNJ766" s="728"/>
      <c r="FNK766" s="728"/>
      <c r="FNL766" s="728"/>
      <c r="FNM766" s="728"/>
      <c r="FNN766" s="728"/>
      <c r="FNO766" s="728"/>
      <c r="FNP766" s="728"/>
      <c r="FNQ766" s="728"/>
      <c r="FNR766" s="728"/>
      <c r="FNS766" s="728"/>
      <c r="FNT766" s="728"/>
      <c r="FNU766" s="728"/>
      <c r="FNV766" s="728"/>
      <c r="FNW766" s="728"/>
      <c r="FNX766" s="728"/>
      <c r="FNY766" s="728"/>
      <c r="FNZ766" s="728"/>
      <c r="FOA766" s="728"/>
      <c r="FOB766" s="728"/>
      <c r="FOC766" s="728"/>
      <c r="FOD766" s="728"/>
      <c r="FOE766" s="728"/>
      <c r="FOF766" s="728"/>
      <c r="FOG766" s="728"/>
      <c r="FOH766" s="728"/>
      <c r="FOI766" s="728"/>
      <c r="FOJ766" s="728"/>
      <c r="FOK766" s="728"/>
      <c r="FOL766" s="728"/>
      <c r="FOM766" s="728"/>
      <c r="FON766" s="728"/>
      <c r="FOO766" s="728"/>
      <c r="FOP766" s="728"/>
      <c r="FOQ766" s="728"/>
      <c r="FOR766" s="728"/>
      <c r="FOS766" s="728"/>
      <c r="FOT766" s="728"/>
      <c r="FOU766" s="728"/>
      <c r="FOV766" s="728"/>
      <c r="FOW766" s="728"/>
      <c r="FOX766" s="728"/>
      <c r="FOY766" s="728"/>
      <c r="FOZ766" s="728"/>
      <c r="FPA766" s="728"/>
      <c r="FPB766" s="728"/>
      <c r="FPC766" s="728"/>
      <c r="FPD766" s="728"/>
      <c r="FPE766" s="728"/>
      <c r="FPF766" s="728"/>
      <c r="FPG766" s="728"/>
      <c r="FPH766" s="728"/>
      <c r="FPI766" s="728"/>
      <c r="FPJ766" s="728"/>
      <c r="FPK766" s="728"/>
      <c r="FPL766" s="728"/>
      <c r="FPM766" s="728"/>
      <c r="FPN766" s="728"/>
      <c r="FPO766" s="728"/>
      <c r="FPP766" s="728"/>
      <c r="FPQ766" s="728"/>
      <c r="FPR766" s="728"/>
      <c r="FPS766" s="728"/>
      <c r="FPT766" s="728"/>
      <c r="FPU766" s="728"/>
      <c r="FPV766" s="728"/>
      <c r="FPW766" s="728"/>
      <c r="FPX766" s="728"/>
      <c r="FPY766" s="728"/>
      <c r="FPZ766" s="728"/>
      <c r="FQA766" s="728"/>
      <c r="FQB766" s="728"/>
      <c r="FQC766" s="728"/>
      <c r="FQD766" s="728"/>
      <c r="FQE766" s="728"/>
      <c r="FQF766" s="728"/>
      <c r="FQG766" s="728"/>
      <c r="FQH766" s="728"/>
      <c r="FQI766" s="728"/>
      <c r="FQJ766" s="728"/>
      <c r="FQK766" s="728"/>
      <c r="FQL766" s="728"/>
      <c r="FQM766" s="728"/>
      <c r="FQN766" s="728"/>
      <c r="FQO766" s="728"/>
      <c r="FQP766" s="728"/>
      <c r="FQQ766" s="728"/>
      <c r="FQR766" s="728"/>
      <c r="FQS766" s="728"/>
      <c r="FQT766" s="728"/>
      <c r="FQU766" s="728"/>
      <c r="FQV766" s="728"/>
      <c r="FQW766" s="728"/>
      <c r="FQX766" s="728"/>
      <c r="FQY766" s="728"/>
      <c r="FQZ766" s="728"/>
      <c r="FRA766" s="728"/>
      <c r="FRB766" s="728"/>
      <c r="FRC766" s="728"/>
      <c r="FRD766" s="728"/>
      <c r="FRE766" s="728"/>
      <c r="FRF766" s="728"/>
      <c r="FRG766" s="728"/>
      <c r="FRH766" s="728"/>
      <c r="FRI766" s="728"/>
      <c r="FRJ766" s="728"/>
      <c r="FRK766" s="728"/>
      <c r="FRL766" s="728"/>
      <c r="FRM766" s="728"/>
      <c r="FRN766" s="728"/>
      <c r="FRO766" s="728"/>
      <c r="FRP766" s="728"/>
      <c r="FRQ766" s="728"/>
      <c r="FRR766" s="728"/>
      <c r="FRS766" s="728"/>
      <c r="FRT766" s="728"/>
      <c r="FRU766" s="728"/>
      <c r="FRV766" s="728"/>
      <c r="FRW766" s="728"/>
      <c r="FRX766" s="728"/>
      <c r="FRY766" s="728"/>
      <c r="FRZ766" s="728"/>
      <c r="FSA766" s="728"/>
      <c r="FSB766" s="728"/>
      <c r="FSC766" s="728"/>
      <c r="FSD766" s="728"/>
      <c r="FSE766" s="728"/>
      <c r="FSF766" s="728"/>
      <c r="FSG766" s="728"/>
      <c r="FSH766" s="728"/>
      <c r="FSI766" s="728"/>
      <c r="FSJ766" s="728"/>
      <c r="FSK766" s="728"/>
      <c r="FSL766" s="728"/>
      <c r="FSM766" s="728"/>
      <c r="FSN766" s="728"/>
      <c r="FSO766" s="728"/>
      <c r="FSP766" s="728"/>
      <c r="FSQ766" s="728"/>
      <c r="FSR766" s="728"/>
      <c r="FSS766" s="728"/>
      <c r="FST766" s="728"/>
      <c r="FSU766" s="728"/>
      <c r="FSV766" s="728"/>
      <c r="FSW766" s="728"/>
      <c r="FSX766" s="728"/>
      <c r="FSY766" s="728"/>
      <c r="FSZ766" s="728"/>
      <c r="FTA766" s="728"/>
      <c r="FTB766" s="728"/>
      <c r="FTC766" s="728"/>
      <c r="FTD766" s="728"/>
      <c r="FTE766" s="728"/>
      <c r="FTF766" s="728"/>
      <c r="FTG766" s="728"/>
      <c r="FTH766" s="728"/>
      <c r="FTI766" s="728"/>
      <c r="FTJ766" s="728"/>
      <c r="FTK766" s="728"/>
      <c r="FTL766" s="728"/>
      <c r="FTM766" s="728"/>
      <c r="FTN766" s="728"/>
      <c r="FTO766" s="728"/>
      <c r="FTP766" s="728"/>
      <c r="FTQ766" s="728"/>
      <c r="FTR766" s="728"/>
      <c r="FTS766" s="728"/>
      <c r="FTT766" s="728"/>
      <c r="FTU766" s="728"/>
      <c r="FTV766" s="728"/>
      <c r="FTW766" s="728"/>
      <c r="FTX766" s="728"/>
      <c r="FTY766" s="728"/>
      <c r="FTZ766" s="728"/>
      <c r="FUA766" s="728"/>
      <c r="FUB766" s="728"/>
      <c r="FUC766" s="728"/>
      <c r="FUD766" s="728"/>
      <c r="FUE766" s="728"/>
      <c r="FUF766" s="728"/>
      <c r="FUG766" s="728"/>
      <c r="FUH766" s="728"/>
      <c r="FUI766" s="728"/>
      <c r="FUJ766" s="728"/>
      <c r="FUK766" s="728"/>
      <c r="FUL766" s="728"/>
      <c r="FUM766" s="728"/>
      <c r="FUN766" s="728"/>
      <c r="FUO766" s="728"/>
      <c r="FUP766" s="728"/>
      <c r="FUQ766" s="728"/>
      <c r="FUR766" s="728"/>
      <c r="FUS766" s="728"/>
      <c r="FUT766" s="728"/>
      <c r="FUU766" s="728"/>
      <c r="FUV766" s="728"/>
      <c r="FUW766" s="728"/>
      <c r="FUX766" s="728"/>
      <c r="FUY766" s="728"/>
      <c r="FUZ766" s="728"/>
      <c r="FVA766" s="728"/>
      <c r="FVB766" s="728"/>
      <c r="FVC766" s="728"/>
      <c r="FVD766" s="728"/>
      <c r="FVE766" s="728"/>
      <c r="FVF766" s="728"/>
      <c r="FVG766" s="728"/>
      <c r="FVH766" s="728"/>
      <c r="FVI766" s="728"/>
      <c r="FVJ766" s="728"/>
      <c r="FVK766" s="728"/>
      <c r="FVL766" s="728"/>
      <c r="FVM766" s="728"/>
      <c r="FVN766" s="728"/>
      <c r="FVO766" s="728"/>
      <c r="FVP766" s="728"/>
      <c r="FVQ766" s="728"/>
      <c r="FVR766" s="728"/>
      <c r="FVS766" s="728"/>
      <c r="FVT766" s="728"/>
      <c r="FVU766" s="728"/>
      <c r="FVV766" s="728"/>
      <c r="FVW766" s="728"/>
      <c r="FVX766" s="728"/>
      <c r="FVY766" s="728"/>
      <c r="FVZ766" s="728"/>
      <c r="FWA766" s="728"/>
      <c r="FWB766" s="728"/>
      <c r="FWC766" s="728"/>
      <c r="FWD766" s="728"/>
      <c r="FWE766" s="728"/>
      <c r="FWF766" s="728"/>
      <c r="FWG766" s="728"/>
      <c r="FWH766" s="728"/>
      <c r="FWI766" s="728"/>
      <c r="FWJ766" s="728"/>
      <c r="FWK766" s="728"/>
      <c r="FWL766" s="728"/>
      <c r="FWM766" s="728"/>
      <c r="FWN766" s="728"/>
      <c r="FWO766" s="728"/>
      <c r="FWP766" s="728"/>
      <c r="FWQ766" s="728"/>
      <c r="FWR766" s="728"/>
      <c r="FWS766" s="728"/>
      <c r="FWT766" s="728"/>
      <c r="FWU766" s="728"/>
      <c r="FWV766" s="728"/>
      <c r="FWW766" s="728"/>
      <c r="FWX766" s="728"/>
      <c r="FWY766" s="728"/>
      <c r="FWZ766" s="728"/>
      <c r="FXA766" s="728"/>
      <c r="FXB766" s="728"/>
      <c r="FXC766" s="728"/>
      <c r="FXD766" s="728"/>
      <c r="FXE766" s="728"/>
      <c r="FXF766" s="728"/>
      <c r="FXG766" s="728"/>
      <c r="FXH766" s="728"/>
      <c r="FXI766" s="728"/>
      <c r="FXJ766" s="728"/>
      <c r="FXK766" s="728"/>
      <c r="FXL766" s="728"/>
      <c r="FXM766" s="728"/>
      <c r="FXN766" s="728"/>
      <c r="FXO766" s="728"/>
      <c r="FXP766" s="728"/>
      <c r="FXQ766" s="728"/>
      <c r="FXR766" s="728"/>
      <c r="FXS766" s="728"/>
      <c r="FXT766" s="728"/>
      <c r="FXU766" s="728"/>
      <c r="FXV766" s="728"/>
      <c r="FXW766" s="728"/>
      <c r="FXX766" s="728"/>
      <c r="FXY766" s="728"/>
      <c r="FXZ766" s="728"/>
      <c r="FYA766" s="728"/>
      <c r="FYB766" s="728"/>
      <c r="FYC766" s="728"/>
      <c r="FYD766" s="728"/>
      <c r="FYE766" s="728"/>
      <c r="FYF766" s="728"/>
      <c r="FYG766" s="728"/>
      <c r="FYH766" s="728"/>
      <c r="FYI766" s="728"/>
      <c r="FYJ766" s="728"/>
      <c r="FYK766" s="728"/>
      <c r="FYL766" s="728"/>
      <c r="FYM766" s="728"/>
      <c r="FYN766" s="728"/>
      <c r="FYO766" s="728"/>
      <c r="FYP766" s="728"/>
      <c r="FYQ766" s="728"/>
      <c r="FYR766" s="728"/>
      <c r="FYS766" s="728"/>
      <c r="FYT766" s="728"/>
      <c r="FYU766" s="728"/>
      <c r="FYV766" s="728"/>
      <c r="FYW766" s="728"/>
      <c r="FYX766" s="728"/>
      <c r="FYY766" s="728"/>
      <c r="FYZ766" s="728"/>
      <c r="FZA766" s="728"/>
      <c r="FZB766" s="728"/>
      <c r="FZC766" s="728"/>
      <c r="FZD766" s="728"/>
      <c r="FZE766" s="728"/>
      <c r="FZF766" s="728"/>
      <c r="FZG766" s="728"/>
      <c r="FZH766" s="728"/>
      <c r="FZI766" s="728"/>
      <c r="FZJ766" s="728"/>
      <c r="FZK766" s="728"/>
      <c r="FZL766" s="728"/>
      <c r="FZM766" s="728"/>
      <c r="FZN766" s="728"/>
      <c r="FZO766" s="728"/>
      <c r="FZP766" s="728"/>
      <c r="FZQ766" s="728"/>
      <c r="FZR766" s="728"/>
      <c r="FZS766" s="728"/>
      <c r="FZT766" s="728"/>
      <c r="FZU766" s="728"/>
      <c r="FZV766" s="728"/>
      <c r="FZW766" s="728"/>
      <c r="FZX766" s="728"/>
      <c r="FZY766" s="728"/>
      <c r="FZZ766" s="728"/>
      <c r="GAA766" s="728"/>
      <c r="GAB766" s="728"/>
      <c r="GAC766" s="728"/>
      <c r="GAD766" s="728"/>
      <c r="GAE766" s="728"/>
      <c r="GAF766" s="728"/>
      <c r="GAG766" s="728"/>
      <c r="GAH766" s="728"/>
      <c r="GAI766" s="728"/>
      <c r="GAJ766" s="728"/>
      <c r="GAK766" s="728"/>
      <c r="GAL766" s="728"/>
      <c r="GAM766" s="728"/>
      <c r="GAN766" s="728"/>
      <c r="GAO766" s="728"/>
      <c r="GAP766" s="728"/>
      <c r="GAQ766" s="728"/>
      <c r="GAR766" s="728"/>
      <c r="GAS766" s="728"/>
      <c r="GAT766" s="728"/>
      <c r="GAU766" s="728"/>
      <c r="GAV766" s="728"/>
      <c r="GAW766" s="728"/>
      <c r="GAX766" s="728"/>
      <c r="GAY766" s="728"/>
      <c r="GAZ766" s="728"/>
      <c r="GBA766" s="728"/>
      <c r="GBB766" s="728"/>
      <c r="GBC766" s="728"/>
      <c r="GBD766" s="728"/>
      <c r="GBE766" s="728"/>
      <c r="GBF766" s="728"/>
      <c r="GBG766" s="728"/>
      <c r="GBH766" s="728"/>
      <c r="GBI766" s="728"/>
      <c r="GBJ766" s="728"/>
      <c r="GBK766" s="728"/>
      <c r="GBL766" s="728"/>
      <c r="GBM766" s="728"/>
      <c r="GBN766" s="728"/>
      <c r="GBO766" s="728"/>
      <c r="GBP766" s="728"/>
      <c r="GBQ766" s="728"/>
      <c r="GBR766" s="728"/>
      <c r="GBS766" s="728"/>
      <c r="GBT766" s="728"/>
      <c r="GBU766" s="728"/>
      <c r="GBV766" s="728"/>
      <c r="GBW766" s="728"/>
      <c r="GBX766" s="728"/>
      <c r="GBY766" s="728"/>
      <c r="GBZ766" s="728"/>
      <c r="GCA766" s="728"/>
      <c r="GCB766" s="728"/>
      <c r="GCC766" s="728"/>
      <c r="GCD766" s="728"/>
      <c r="GCE766" s="728"/>
      <c r="GCF766" s="728"/>
      <c r="GCG766" s="728"/>
      <c r="GCH766" s="728"/>
      <c r="GCI766" s="728"/>
      <c r="GCJ766" s="728"/>
      <c r="GCK766" s="728"/>
      <c r="GCL766" s="728"/>
      <c r="GCM766" s="728"/>
      <c r="GCN766" s="728"/>
      <c r="GCO766" s="728"/>
      <c r="GCP766" s="728"/>
      <c r="GCQ766" s="728"/>
      <c r="GCR766" s="728"/>
      <c r="GCS766" s="728"/>
      <c r="GCT766" s="728"/>
      <c r="GCU766" s="728"/>
      <c r="GCV766" s="728"/>
      <c r="GCW766" s="728"/>
      <c r="GCX766" s="728"/>
      <c r="GCY766" s="728"/>
      <c r="GCZ766" s="728"/>
      <c r="GDA766" s="728"/>
      <c r="GDB766" s="728"/>
      <c r="GDC766" s="728"/>
      <c r="GDD766" s="728"/>
      <c r="GDE766" s="728"/>
      <c r="GDF766" s="728"/>
      <c r="GDG766" s="728"/>
      <c r="GDH766" s="728"/>
      <c r="GDI766" s="728"/>
      <c r="GDJ766" s="728"/>
      <c r="GDK766" s="728"/>
      <c r="GDL766" s="728"/>
      <c r="GDM766" s="728"/>
      <c r="GDN766" s="728"/>
      <c r="GDO766" s="728"/>
      <c r="GDP766" s="728"/>
      <c r="GDQ766" s="728"/>
      <c r="GDR766" s="728"/>
      <c r="GDS766" s="728"/>
      <c r="GDT766" s="728"/>
      <c r="GDU766" s="728"/>
      <c r="GDV766" s="728"/>
      <c r="GDW766" s="728"/>
      <c r="GDX766" s="728"/>
      <c r="GDY766" s="728"/>
      <c r="GDZ766" s="728"/>
      <c r="GEA766" s="728"/>
      <c r="GEB766" s="728"/>
      <c r="GEC766" s="728"/>
      <c r="GED766" s="728"/>
      <c r="GEE766" s="728"/>
      <c r="GEF766" s="728"/>
      <c r="GEG766" s="728"/>
      <c r="GEH766" s="728"/>
      <c r="GEI766" s="728"/>
      <c r="GEJ766" s="728"/>
      <c r="GEK766" s="728"/>
      <c r="GEL766" s="728"/>
      <c r="GEM766" s="728"/>
      <c r="GEN766" s="728"/>
      <c r="GEO766" s="728"/>
      <c r="GEP766" s="728"/>
      <c r="GEQ766" s="728"/>
      <c r="GER766" s="728"/>
      <c r="GES766" s="728"/>
      <c r="GET766" s="728"/>
      <c r="GEU766" s="728"/>
      <c r="GEV766" s="728"/>
      <c r="GEW766" s="728"/>
      <c r="GEX766" s="728"/>
      <c r="GEY766" s="728"/>
      <c r="GEZ766" s="728"/>
      <c r="GFA766" s="728"/>
      <c r="GFB766" s="728"/>
      <c r="GFC766" s="728"/>
      <c r="GFD766" s="728"/>
      <c r="GFE766" s="728"/>
      <c r="GFF766" s="728"/>
      <c r="GFG766" s="728"/>
      <c r="GFH766" s="728"/>
      <c r="GFI766" s="728"/>
      <c r="GFJ766" s="728"/>
      <c r="GFK766" s="728"/>
      <c r="GFL766" s="728"/>
      <c r="GFM766" s="728"/>
      <c r="GFN766" s="728"/>
      <c r="GFO766" s="728"/>
      <c r="GFP766" s="728"/>
      <c r="GFQ766" s="728"/>
      <c r="GFR766" s="728"/>
      <c r="GFS766" s="728"/>
      <c r="GFT766" s="728"/>
      <c r="GFU766" s="728"/>
      <c r="GFV766" s="728"/>
      <c r="GFW766" s="728"/>
      <c r="GFX766" s="728"/>
      <c r="GFY766" s="728"/>
      <c r="GFZ766" s="728"/>
      <c r="GGA766" s="728"/>
      <c r="GGB766" s="728"/>
      <c r="GGC766" s="728"/>
      <c r="GGD766" s="728"/>
      <c r="GGE766" s="728"/>
      <c r="GGF766" s="728"/>
      <c r="GGG766" s="728"/>
      <c r="GGH766" s="728"/>
      <c r="GGI766" s="728"/>
      <c r="GGJ766" s="728"/>
      <c r="GGK766" s="728"/>
      <c r="GGL766" s="728"/>
      <c r="GGM766" s="728"/>
      <c r="GGN766" s="728"/>
      <c r="GGO766" s="728"/>
      <c r="GGP766" s="728"/>
      <c r="GGQ766" s="728"/>
      <c r="GGR766" s="728"/>
      <c r="GGS766" s="728"/>
      <c r="GGT766" s="728"/>
      <c r="GGU766" s="728"/>
      <c r="GGV766" s="728"/>
      <c r="GGW766" s="728"/>
      <c r="GGX766" s="728"/>
      <c r="GGY766" s="728"/>
      <c r="GGZ766" s="728"/>
      <c r="GHA766" s="728"/>
      <c r="GHB766" s="728"/>
      <c r="GHC766" s="728"/>
      <c r="GHD766" s="728"/>
      <c r="GHE766" s="728"/>
      <c r="GHF766" s="728"/>
      <c r="GHG766" s="728"/>
      <c r="GHH766" s="728"/>
      <c r="GHI766" s="728"/>
      <c r="GHJ766" s="728"/>
      <c r="GHK766" s="728"/>
      <c r="GHL766" s="728"/>
      <c r="GHM766" s="728"/>
      <c r="GHN766" s="728"/>
      <c r="GHO766" s="728"/>
      <c r="GHP766" s="728"/>
      <c r="GHQ766" s="728"/>
      <c r="GHR766" s="728"/>
      <c r="GHS766" s="728"/>
      <c r="GHT766" s="728"/>
      <c r="GHU766" s="728"/>
      <c r="GHV766" s="728"/>
      <c r="GHW766" s="728"/>
      <c r="GHX766" s="728"/>
      <c r="GHY766" s="728"/>
      <c r="GHZ766" s="728"/>
      <c r="GIA766" s="728"/>
      <c r="GIB766" s="728"/>
      <c r="GIC766" s="728"/>
      <c r="GID766" s="728"/>
      <c r="GIE766" s="728"/>
      <c r="GIF766" s="728"/>
      <c r="GIG766" s="728"/>
      <c r="GIH766" s="728"/>
      <c r="GII766" s="728"/>
      <c r="GIJ766" s="728"/>
      <c r="GIK766" s="728"/>
      <c r="GIL766" s="728"/>
      <c r="GIM766" s="728"/>
      <c r="GIN766" s="728"/>
      <c r="GIO766" s="728"/>
      <c r="GIP766" s="728"/>
      <c r="GIQ766" s="728"/>
      <c r="GIR766" s="728"/>
      <c r="GIS766" s="728"/>
      <c r="GIT766" s="728"/>
      <c r="GIU766" s="728"/>
      <c r="GIV766" s="728"/>
      <c r="GIW766" s="728"/>
      <c r="GIX766" s="728"/>
      <c r="GIY766" s="728"/>
      <c r="GIZ766" s="728"/>
      <c r="GJA766" s="728"/>
      <c r="GJB766" s="728"/>
      <c r="GJC766" s="728"/>
      <c r="GJD766" s="728"/>
      <c r="GJE766" s="728"/>
      <c r="GJF766" s="728"/>
      <c r="GJG766" s="728"/>
      <c r="GJH766" s="728"/>
      <c r="GJI766" s="728"/>
      <c r="GJJ766" s="728"/>
      <c r="GJK766" s="728"/>
      <c r="GJL766" s="728"/>
      <c r="GJM766" s="728"/>
      <c r="GJN766" s="728"/>
      <c r="GJO766" s="728"/>
      <c r="GJP766" s="728"/>
      <c r="GJQ766" s="728"/>
      <c r="GJR766" s="728"/>
      <c r="GJS766" s="728"/>
      <c r="GJT766" s="728"/>
      <c r="GJU766" s="728"/>
      <c r="GJV766" s="728"/>
      <c r="GJW766" s="728"/>
      <c r="GJX766" s="728"/>
      <c r="GJY766" s="728"/>
      <c r="GJZ766" s="728"/>
      <c r="GKA766" s="728"/>
      <c r="GKB766" s="728"/>
      <c r="GKC766" s="728"/>
      <c r="GKD766" s="728"/>
      <c r="GKE766" s="728"/>
      <c r="GKF766" s="728"/>
      <c r="GKG766" s="728"/>
      <c r="GKH766" s="728"/>
      <c r="GKI766" s="728"/>
      <c r="GKJ766" s="728"/>
      <c r="GKK766" s="728"/>
      <c r="GKL766" s="728"/>
      <c r="GKM766" s="728"/>
      <c r="GKN766" s="728"/>
      <c r="GKO766" s="728"/>
      <c r="GKP766" s="728"/>
      <c r="GKQ766" s="728"/>
      <c r="GKR766" s="728"/>
      <c r="GKS766" s="728"/>
      <c r="GKT766" s="728"/>
      <c r="GKU766" s="728"/>
      <c r="GKV766" s="728"/>
      <c r="GKW766" s="728"/>
      <c r="GKX766" s="728"/>
      <c r="GKY766" s="728"/>
      <c r="GKZ766" s="728"/>
      <c r="GLA766" s="728"/>
      <c r="GLB766" s="728"/>
      <c r="GLC766" s="728"/>
      <c r="GLD766" s="728"/>
      <c r="GLE766" s="728"/>
      <c r="GLF766" s="728"/>
      <c r="GLG766" s="728"/>
      <c r="GLH766" s="728"/>
      <c r="GLI766" s="728"/>
      <c r="GLJ766" s="728"/>
      <c r="GLK766" s="728"/>
      <c r="GLL766" s="728"/>
      <c r="GLM766" s="728"/>
      <c r="GLN766" s="728"/>
      <c r="GLO766" s="728"/>
      <c r="GLP766" s="728"/>
      <c r="GLQ766" s="728"/>
      <c r="GLR766" s="728"/>
      <c r="GLS766" s="728"/>
      <c r="GLT766" s="728"/>
      <c r="GLU766" s="728"/>
      <c r="GLV766" s="728"/>
      <c r="GLW766" s="728"/>
      <c r="GLX766" s="728"/>
      <c r="GLY766" s="728"/>
      <c r="GLZ766" s="728"/>
      <c r="GMA766" s="728"/>
      <c r="GMB766" s="728"/>
      <c r="GMC766" s="728"/>
      <c r="GMD766" s="728"/>
      <c r="GME766" s="728"/>
      <c r="GMF766" s="728"/>
      <c r="GMG766" s="728"/>
      <c r="GMH766" s="728"/>
      <c r="GMI766" s="728"/>
      <c r="GMJ766" s="728"/>
      <c r="GMK766" s="728"/>
      <c r="GML766" s="728"/>
      <c r="GMM766" s="728"/>
      <c r="GMN766" s="728"/>
      <c r="GMO766" s="728"/>
      <c r="GMP766" s="728"/>
      <c r="GMQ766" s="728"/>
      <c r="GMR766" s="728"/>
      <c r="GMS766" s="728"/>
      <c r="GMT766" s="728"/>
      <c r="GMU766" s="728"/>
      <c r="GMV766" s="728"/>
      <c r="GMW766" s="728"/>
      <c r="GMX766" s="728"/>
      <c r="GMY766" s="728"/>
      <c r="GMZ766" s="728"/>
      <c r="GNA766" s="728"/>
      <c r="GNB766" s="728"/>
      <c r="GNC766" s="728"/>
      <c r="GND766" s="728"/>
      <c r="GNE766" s="728"/>
      <c r="GNF766" s="728"/>
      <c r="GNG766" s="728"/>
      <c r="GNH766" s="728"/>
      <c r="GNI766" s="728"/>
      <c r="GNJ766" s="728"/>
      <c r="GNK766" s="728"/>
      <c r="GNL766" s="728"/>
      <c r="GNM766" s="728"/>
      <c r="GNN766" s="728"/>
      <c r="GNO766" s="728"/>
      <c r="GNP766" s="728"/>
      <c r="GNQ766" s="728"/>
      <c r="GNR766" s="728"/>
      <c r="GNS766" s="728"/>
      <c r="GNT766" s="728"/>
      <c r="GNU766" s="728"/>
      <c r="GNV766" s="728"/>
      <c r="GNW766" s="728"/>
      <c r="GNX766" s="728"/>
      <c r="GNY766" s="728"/>
      <c r="GNZ766" s="728"/>
      <c r="GOA766" s="728"/>
      <c r="GOB766" s="728"/>
      <c r="GOC766" s="728"/>
      <c r="GOD766" s="728"/>
      <c r="GOE766" s="728"/>
      <c r="GOF766" s="728"/>
      <c r="GOG766" s="728"/>
      <c r="GOH766" s="728"/>
      <c r="GOI766" s="728"/>
      <c r="GOJ766" s="728"/>
      <c r="GOK766" s="728"/>
      <c r="GOL766" s="728"/>
      <c r="GOM766" s="728"/>
      <c r="GON766" s="728"/>
      <c r="GOO766" s="728"/>
      <c r="GOP766" s="728"/>
      <c r="GOQ766" s="728"/>
      <c r="GOR766" s="728"/>
      <c r="GOS766" s="728"/>
      <c r="GOT766" s="728"/>
      <c r="GOU766" s="728"/>
      <c r="GOV766" s="728"/>
      <c r="GOW766" s="728"/>
      <c r="GOX766" s="728"/>
      <c r="GOY766" s="728"/>
      <c r="GOZ766" s="728"/>
      <c r="GPA766" s="728"/>
      <c r="GPB766" s="728"/>
      <c r="GPC766" s="728"/>
      <c r="GPD766" s="728"/>
      <c r="GPE766" s="728"/>
      <c r="GPF766" s="728"/>
      <c r="GPG766" s="728"/>
      <c r="GPH766" s="728"/>
      <c r="GPI766" s="728"/>
      <c r="GPJ766" s="728"/>
      <c r="GPK766" s="728"/>
      <c r="GPL766" s="728"/>
      <c r="GPM766" s="728"/>
      <c r="GPN766" s="728"/>
      <c r="GPO766" s="728"/>
      <c r="GPP766" s="728"/>
      <c r="GPQ766" s="728"/>
      <c r="GPR766" s="728"/>
      <c r="GPS766" s="728"/>
      <c r="GPT766" s="728"/>
      <c r="GPU766" s="728"/>
      <c r="GPV766" s="728"/>
      <c r="GPW766" s="728"/>
      <c r="GPX766" s="728"/>
      <c r="GPY766" s="728"/>
      <c r="GPZ766" s="728"/>
      <c r="GQA766" s="728"/>
      <c r="GQB766" s="728"/>
      <c r="GQC766" s="728"/>
      <c r="GQD766" s="728"/>
      <c r="GQE766" s="728"/>
      <c r="GQF766" s="728"/>
      <c r="GQG766" s="728"/>
      <c r="GQH766" s="728"/>
      <c r="GQI766" s="728"/>
      <c r="GQJ766" s="728"/>
      <c r="GQK766" s="728"/>
      <c r="GQL766" s="728"/>
      <c r="GQM766" s="728"/>
      <c r="GQN766" s="728"/>
      <c r="GQO766" s="728"/>
      <c r="GQP766" s="728"/>
      <c r="GQQ766" s="728"/>
      <c r="GQR766" s="728"/>
      <c r="GQS766" s="728"/>
      <c r="GQT766" s="728"/>
      <c r="GQU766" s="728"/>
      <c r="GQV766" s="728"/>
      <c r="GQW766" s="728"/>
      <c r="GQX766" s="728"/>
      <c r="GQY766" s="728"/>
      <c r="GQZ766" s="728"/>
      <c r="GRA766" s="728"/>
      <c r="GRB766" s="728"/>
      <c r="GRC766" s="728"/>
      <c r="GRD766" s="728"/>
      <c r="GRE766" s="728"/>
      <c r="GRF766" s="728"/>
      <c r="GRG766" s="728"/>
      <c r="GRH766" s="728"/>
      <c r="GRI766" s="728"/>
      <c r="GRJ766" s="728"/>
      <c r="GRK766" s="728"/>
      <c r="GRL766" s="728"/>
      <c r="GRM766" s="728"/>
      <c r="GRN766" s="728"/>
      <c r="GRO766" s="728"/>
      <c r="GRP766" s="728"/>
      <c r="GRQ766" s="728"/>
      <c r="GRR766" s="728"/>
      <c r="GRS766" s="728"/>
      <c r="GRT766" s="728"/>
      <c r="GRU766" s="728"/>
      <c r="GRV766" s="728"/>
      <c r="GRW766" s="728"/>
      <c r="GRX766" s="728"/>
      <c r="GRY766" s="728"/>
      <c r="GRZ766" s="728"/>
      <c r="GSA766" s="728"/>
      <c r="GSB766" s="728"/>
      <c r="GSC766" s="728"/>
      <c r="GSD766" s="728"/>
      <c r="GSE766" s="728"/>
      <c r="GSF766" s="728"/>
      <c r="GSG766" s="728"/>
      <c r="GSH766" s="728"/>
      <c r="GSI766" s="728"/>
      <c r="GSJ766" s="728"/>
      <c r="GSK766" s="728"/>
      <c r="GSL766" s="728"/>
      <c r="GSM766" s="728"/>
      <c r="GSN766" s="728"/>
      <c r="GSO766" s="728"/>
      <c r="GSP766" s="728"/>
      <c r="GSQ766" s="728"/>
      <c r="GSR766" s="728"/>
      <c r="GSS766" s="728"/>
      <c r="GST766" s="728"/>
      <c r="GSU766" s="728"/>
      <c r="GSV766" s="728"/>
      <c r="GSW766" s="728"/>
      <c r="GSX766" s="728"/>
      <c r="GSY766" s="728"/>
      <c r="GSZ766" s="728"/>
      <c r="GTA766" s="728"/>
      <c r="GTB766" s="728"/>
      <c r="GTC766" s="728"/>
      <c r="GTD766" s="728"/>
      <c r="GTE766" s="728"/>
      <c r="GTF766" s="728"/>
      <c r="GTG766" s="728"/>
      <c r="GTH766" s="728"/>
      <c r="GTI766" s="728"/>
      <c r="GTJ766" s="728"/>
      <c r="GTK766" s="728"/>
      <c r="GTL766" s="728"/>
      <c r="GTM766" s="728"/>
      <c r="GTN766" s="728"/>
      <c r="GTO766" s="728"/>
      <c r="GTP766" s="728"/>
      <c r="GTQ766" s="728"/>
      <c r="GTR766" s="728"/>
      <c r="GTS766" s="728"/>
      <c r="GTT766" s="728"/>
      <c r="GTU766" s="728"/>
      <c r="GTV766" s="728"/>
      <c r="GTW766" s="728"/>
      <c r="GTX766" s="728"/>
      <c r="GTY766" s="728"/>
      <c r="GTZ766" s="728"/>
      <c r="GUA766" s="728"/>
      <c r="GUB766" s="728"/>
      <c r="GUC766" s="728"/>
      <c r="GUD766" s="728"/>
      <c r="GUE766" s="728"/>
      <c r="GUF766" s="728"/>
      <c r="GUG766" s="728"/>
      <c r="GUH766" s="728"/>
      <c r="GUI766" s="728"/>
      <c r="GUJ766" s="728"/>
      <c r="GUK766" s="728"/>
      <c r="GUL766" s="728"/>
      <c r="GUM766" s="728"/>
      <c r="GUN766" s="728"/>
      <c r="GUO766" s="728"/>
      <c r="GUP766" s="728"/>
      <c r="GUQ766" s="728"/>
      <c r="GUR766" s="728"/>
      <c r="GUS766" s="728"/>
      <c r="GUT766" s="728"/>
      <c r="GUU766" s="728"/>
      <c r="GUV766" s="728"/>
      <c r="GUW766" s="728"/>
      <c r="GUX766" s="728"/>
      <c r="GUY766" s="728"/>
      <c r="GUZ766" s="728"/>
      <c r="GVA766" s="728"/>
      <c r="GVB766" s="728"/>
      <c r="GVC766" s="728"/>
      <c r="GVD766" s="728"/>
      <c r="GVE766" s="728"/>
      <c r="GVF766" s="728"/>
      <c r="GVG766" s="728"/>
      <c r="GVH766" s="728"/>
      <c r="GVI766" s="728"/>
      <c r="GVJ766" s="728"/>
      <c r="GVK766" s="728"/>
      <c r="GVL766" s="728"/>
      <c r="GVM766" s="728"/>
      <c r="GVN766" s="728"/>
      <c r="GVO766" s="728"/>
      <c r="GVP766" s="728"/>
      <c r="GVQ766" s="728"/>
      <c r="GVR766" s="728"/>
      <c r="GVS766" s="728"/>
      <c r="GVT766" s="728"/>
      <c r="GVU766" s="728"/>
      <c r="GVV766" s="728"/>
      <c r="GVW766" s="728"/>
      <c r="GVX766" s="728"/>
      <c r="GVY766" s="728"/>
      <c r="GVZ766" s="728"/>
      <c r="GWA766" s="728"/>
      <c r="GWB766" s="728"/>
      <c r="GWC766" s="728"/>
      <c r="GWD766" s="728"/>
      <c r="GWE766" s="728"/>
      <c r="GWF766" s="728"/>
      <c r="GWG766" s="728"/>
      <c r="GWH766" s="728"/>
      <c r="GWI766" s="728"/>
      <c r="GWJ766" s="728"/>
      <c r="GWK766" s="728"/>
      <c r="GWL766" s="728"/>
      <c r="GWM766" s="728"/>
      <c r="GWN766" s="728"/>
      <c r="GWO766" s="728"/>
      <c r="GWP766" s="728"/>
      <c r="GWQ766" s="728"/>
      <c r="GWR766" s="728"/>
      <c r="GWS766" s="728"/>
      <c r="GWT766" s="728"/>
      <c r="GWU766" s="728"/>
      <c r="GWV766" s="728"/>
      <c r="GWW766" s="728"/>
      <c r="GWX766" s="728"/>
      <c r="GWY766" s="728"/>
      <c r="GWZ766" s="728"/>
      <c r="GXA766" s="728"/>
      <c r="GXB766" s="728"/>
      <c r="GXC766" s="728"/>
      <c r="GXD766" s="728"/>
      <c r="GXE766" s="728"/>
      <c r="GXF766" s="728"/>
      <c r="GXG766" s="728"/>
      <c r="GXH766" s="728"/>
      <c r="GXI766" s="728"/>
      <c r="GXJ766" s="728"/>
      <c r="GXK766" s="728"/>
      <c r="GXL766" s="728"/>
      <c r="GXM766" s="728"/>
      <c r="GXN766" s="728"/>
      <c r="GXO766" s="728"/>
      <c r="GXP766" s="728"/>
      <c r="GXQ766" s="728"/>
      <c r="GXR766" s="728"/>
      <c r="GXS766" s="728"/>
      <c r="GXT766" s="728"/>
      <c r="GXU766" s="728"/>
      <c r="GXV766" s="728"/>
      <c r="GXW766" s="728"/>
      <c r="GXX766" s="728"/>
      <c r="GXY766" s="728"/>
      <c r="GXZ766" s="728"/>
      <c r="GYA766" s="728"/>
      <c r="GYB766" s="728"/>
      <c r="GYC766" s="728"/>
      <c r="GYD766" s="728"/>
      <c r="GYE766" s="728"/>
      <c r="GYF766" s="728"/>
      <c r="GYG766" s="728"/>
      <c r="GYH766" s="728"/>
      <c r="GYI766" s="728"/>
      <c r="GYJ766" s="728"/>
      <c r="GYK766" s="728"/>
      <c r="GYL766" s="728"/>
      <c r="GYM766" s="728"/>
      <c r="GYN766" s="728"/>
      <c r="GYO766" s="728"/>
      <c r="GYP766" s="728"/>
      <c r="GYQ766" s="728"/>
      <c r="GYR766" s="728"/>
      <c r="GYS766" s="728"/>
      <c r="GYT766" s="728"/>
      <c r="GYU766" s="728"/>
      <c r="GYV766" s="728"/>
      <c r="GYW766" s="728"/>
      <c r="GYX766" s="728"/>
      <c r="GYY766" s="728"/>
      <c r="GYZ766" s="728"/>
      <c r="GZA766" s="728"/>
      <c r="GZB766" s="728"/>
      <c r="GZC766" s="728"/>
      <c r="GZD766" s="728"/>
      <c r="GZE766" s="728"/>
      <c r="GZF766" s="728"/>
      <c r="GZG766" s="728"/>
      <c r="GZH766" s="728"/>
      <c r="GZI766" s="728"/>
      <c r="GZJ766" s="728"/>
      <c r="GZK766" s="728"/>
      <c r="GZL766" s="728"/>
      <c r="GZM766" s="728"/>
      <c r="GZN766" s="728"/>
      <c r="GZO766" s="728"/>
      <c r="GZP766" s="728"/>
      <c r="GZQ766" s="728"/>
      <c r="GZR766" s="728"/>
      <c r="GZS766" s="728"/>
      <c r="GZT766" s="728"/>
      <c r="GZU766" s="728"/>
      <c r="GZV766" s="728"/>
      <c r="GZW766" s="728"/>
      <c r="GZX766" s="728"/>
      <c r="GZY766" s="728"/>
      <c r="GZZ766" s="728"/>
      <c r="HAA766" s="728"/>
      <c r="HAB766" s="728"/>
      <c r="HAC766" s="728"/>
      <c r="HAD766" s="728"/>
      <c r="HAE766" s="728"/>
      <c r="HAF766" s="728"/>
      <c r="HAG766" s="728"/>
      <c r="HAH766" s="728"/>
      <c r="HAI766" s="728"/>
      <c r="HAJ766" s="728"/>
      <c r="HAK766" s="728"/>
      <c r="HAL766" s="728"/>
      <c r="HAM766" s="728"/>
      <c r="HAN766" s="728"/>
      <c r="HAO766" s="728"/>
      <c r="HAP766" s="728"/>
      <c r="HAQ766" s="728"/>
      <c r="HAR766" s="728"/>
      <c r="HAS766" s="728"/>
      <c r="HAT766" s="728"/>
      <c r="HAU766" s="728"/>
      <c r="HAV766" s="728"/>
      <c r="HAW766" s="728"/>
      <c r="HAX766" s="728"/>
      <c r="HAY766" s="728"/>
      <c r="HAZ766" s="728"/>
      <c r="HBA766" s="728"/>
      <c r="HBB766" s="728"/>
      <c r="HBC766" s="728"/>
      <c r="HBD766" s="728"/>
      <c r="HBE766" s="728"/>
      <c r="HBF766" s="728"/>
      <c r="HBG766" s="728"/>
      <c r="HBH766" s="728"/>
      <c r="HBI766" s="728"/>
      <c r="HBJ766" s="728"/>
      <c r="HBK766" s="728"/>
      <c r="HBL766" s="728"/>
      <c r="HBM766" s="728"/>
      <c r="HBN766" s="728"/>
      <c r="HBO766" s="728"/>
      <c r="HBP766" s="728"/>
      <c r="HBQ766" s="728"/>
      <c r="HBR766" s="728"/>
      <c r="HBS766" s="728"/>
      <c r="HBT766" s="728"/>
      <c r="HBU766" s="728"/>
      <c r="HBV766" s="728"/>
      <c r="HBW766" s="728"/>
      <c r="HBX766" s="728"/>
      <c r="HBY766" s="728"/>
      <c r="HBZ766" s="728"/>
      <c r="HCA766" s="728"/>
      <c r="HCB766" s="728"/>
      <c r="HCC766" s="728"/>
      <c r="HCD766" s="728"/>
      <c r="HCE766" s="728"/>
      <c r="HCF766" s="728"/>
      <c r="HCG766" s="728"/>
      <c r="HCH766" s="728"/>
      <c r="HCI766" s="728"/>
      <c r="HCJ766" s="728"/>
      <c r="HCK766" s="728"/>
      <c r="HCL766" s="728"/>
      <c r="HCM766" s="728"/>
      <c r="HCN766" s="728"/>
      <c r="HCO766" s="728"/>
      <c r="HCP766" s="728"/>
      <c r="HCQ766" s="728"/>
      <c r="HCR766" s="728"/>
      <c r="HCS766" s="728"/>
      <c r="HCT766" s="728"/>
      <c r="HCU766" s="728"/>
      <c r="HCV766" s="728"/>
      <c r="HCW766" s="728"/>
      <c r="HCX766" s="728"/>
      <c r="HCY766" s="728"/>
      <c r="HCZ766" s="728"/>
      <c r="HDA766" s="728"/>
      <c r="HDB766" s="728"/>
      <c r="HDC766" s="728"/>
      <c r="HDD766" s="728"/>
      <c r="HDE766" s="728"/>
      <c r="HDF766" s="728"/>
      <c r="HDG766" s="728"/>
      <c r="HDH766" s="728"/>
      <c r="HDI766" s="728"/>
      <c r="HDJ766" s="728"/>
      <c r="HDK766" s="728"/>
      <c r="HDL766" s="728"/>
      <c r="HDM766" s="728"/>
      <c r="HDN766" s="728"/>
      <c r="HDO766" s="728"/>
      <c r="HDP766" s="728"/>
      <c r="HDQ766" s="728"/>
      <c r="HDR766" s="728"/>
      <c r="HDS766" s="728"/>
      <c r="HDT766" s="728"/>
      <c r="HDU766" s="728"/>
      <c r="HDV766" s="728"/>
      <c r="HDW766" s="728"/>
      <c r="HDX766" s="728"/>
      <c r="HDY766" s="728"/>
      <c r="HDZ766" s="728"/>
      <c r="HEA766" s="728"/>
      <c r="HEB766" s="728"/>
      <c r="HEC766" s="728"/>
      <c r="HED766" s="728"/>
      <c r="HEE766" s="728"/>
      <c r="HEF766" s="728"/>
      <c r="HEG766" s="728"/>
      <c r="HEH766" s="728"/>
      <c r="HEI766" s="728"/>
      <c r="HEJ766" s="728"/>
      <c r="HEK766" s="728"/>
      <c r="HEL766" s="728"/>
      <c r="HEM766" s="728"/>
      <c r="HEN766" s="728"/>
      <c r="HEO766" s="728"/>
      <c r="HEP766" s="728"/>
      <c r="HEQ766" s="728"/>
      <c r="HER766" s="728"/>
      <c r="HES766" s="728"/>
      <c r="HET766" s="728"/>
      <c r="HEU766" s="728"/>
      <c r="HEV766" s="728"/>
      <c r="HEW766" s="728"/>
      <c r="HEX766" s="728"/>
      <c r="HEY766" s="728"/>
      <c r="HEZ766" s="728"/>
      <c r="HFA766" s="728"/>
      <c r="HFB766" s="728"/>
      <c r="HFC766" s="728"/>
      <c r="HFD766" s="728"/>
      <c r="HFE766" s="728"/>
      <c r="HFF766" s="728"/>
      <c r="HFG766" s="728"/>
      <c r="HFH766" s="728"/>
      <c r="HFI766" s="728"/>
      <c r="HFJ766" s="728"/>
      <c r="HFK766" s="728"/>
      <c r="HFL766" s="728"/>
      <c r="HFM766" s="728"/>
      <c r="HFN766" s="728"/>
      <c r="HFO766" s="728"/>
      <c r="HFP766" s="728"/>
      <c r="HFQ766" s="728"/>
      <c r="HFR766" s="728"/>
      <c r="HFS766" s="728"/>
      <c r="HFT766" s="728"/>
      <c r="HFU766" s="728"/>
      <c r="HFV766" s="728"/>
      <c r="HFW766" s="728"/>
      <c r="HFX766" s="728"/>
      <c r="HFY766" s="728"/>
      <c r="HFZ766" s="728"/>
      <c r="HGA766" s="728"/>
      <c r="HGB766" s="728"/>
      <c r="HGC766" s="728"/>
      <c r="HGD766" s="728"/>
      <c r="HGE766" s="728"/>
      <c r="HGF766" s="728"/>
      <c r="HGG766" s="728"/>
      <c r="HGH766" s="728"/>
      <c r="HGI766" s="728"/>
      <c r="HGJ766" s="728"/>
      <c r="HGK766" s="728"/>
      <c r="HGL766" s="728"/>
      <c r="HGM766" s="728"/>
      <c r="HGN766" s="728"/>
      <c r="HGO766" s="728"/>
      <c r="HGP766" s="728"/>
      <c r="HGQ766" s="728"/>
      <c r="HGR766" s="728"/>
      <c r="HGS766" s="728"/>
      <c r="HGT766" s="728"/>
      <c r="HGU766" s="728"/>
      <c r="HGV766" s="728"/>
      <c r="HGW766" s="728"/>
      <c r="HGX766" s="728"/>
      <c r="HGY766" s="728"/>
      <c r="HGZ766" s="728"/>
      <c r="HHA766" s="728"/>
      <c r="HHB766" s="728"/>
      <c r="HHC766" s="728"/>
      <c r="HHD766" s="728"/>
      <c r="HHE766" s="728"/>
      <c r="HHF766" s="728"/>
      <c r="HHG766" s="728"/>
      <c r="HHH766" s="728"/>
      <c r="HHI766" s="728"/>
      <c r="HHJ766" s="728"/>
      <c r="HHK766" s="728"/>
      <c r="HHL766" s="728"/>
      <c r="HHM766" s="728"/>
      <c r="HHN766" s="728"/>
      <c r="HHO766" s="728"/>
      <c r="HHP766" s="728"/>
      <c r="HHQ766" s="728"/>
      <c r="HHR766" s="728"/>
      <c r="HHS766" s="728"/>
      <c r="HHT766" s="728"/>
      <c r="HHU766" s="728"/>
      <c r="HHV766" s="728"/>
      <c r="HHW766" s="728"/>
      <c r="HHX766" s="728"/>
      <c r="HHY766" s="728"/>
      <c r="HHZ766" s="728"/>
      <c r="HIA766" s="728"/>
      <c r="HIB766" s="728"/>
      <c r="HIC766" s="728"/>
      <c r="HID766" s="728"/>
      <c r="HIE766" s="728"/>
      <c r="HIF766" s="728"/>
      <c r="HIG766" s="728"/>
      <c r="HIH766" s="728"/>
      <c r="HII766" s="728"/>
      <c r="HIJ766" s="728"/>
      <c r="HIK766" s="728"/>
      <c r="HIL766" s="728"/>
      <c r="HIM766" s="728"/>
      <c r="HIN766" s="728"/>
      <c r="HIO766" s="728"/>
      <c r="HIP766" s="728"/>
      <c r="HIQ766" s="728"/>
      <c r="HIR766" s="728"/>
      <c r="HIS766" s="728"/>
      <c r="HIT766" s="728"/>
      <c r="HIU766" s="728"/>
      <c r="HIV766" s="728"/>
      <c r="HIW766" s="728"/>
      <c r="HIX766" s="728"/>
      <c r="HIY766" s="728"/>
      <c r="HIZ766" s="728"/>
      <c r="HJA766" s="728"/>
      <c r="HJB766" s="728"/>
      <c r="HJC766" s="728"/>
      <c r="HJD766" s="728"/>
      <c r="HJE766" s="728"/>
      <c r="HJF766" s="728"/>
      <c r="HJG766" s="728"/>
      <c r="HJH766" s="728"/>
      <c r="HJI766" s="728"/>
      <c r="HJJ766" s="728"/>
      <c r="HJK766" s="728"/>
      <c r="HJL766" s="728"/>
      <c r="HJM766" s="728"/>
      <c r="HJN766" s="728"/>
      <c r="HJO766" s="728"/>
      <c r="HJP766" s="728"/>
      <c r="HJQ766" s="728"/>
      <c r="HJR766" s="728"/>
      <c r="HJS766" s="728"/>
      <c r="HJT766" s="728"/>
      <c r="HJU766" s="728"/>
      <c r="HJV766" s="728"/>
      <c r="HJW766" s="728"/>
      <c r="HJX766" s="728"/>
      <c r="HJY766" s="728"/>
      <c r="HJZ766" s="728"/>
      <c r="HKA766" s="728"/>
      <c r="HKB766" s="728"/>
      <c r="HKC766" s="728"/>
      <c r="HKD766" s="728"/>
      <c r="HKE766" s="728"/>
      <c r="HKF766" s="728"/>
      <c r="HKG766" s="728"/>
      <c r="HKH766" s="728"/>
      <c r="HKI766" s="728"/>
      <c r="HKJ766" s="728"/>
      <c r="HKK766" s="728"/>
      <c r="HKL766" s="728"/>
      <c r="HKM766" s="728"/>
      <c r="HKN766" s="728"/>
      <c r="HKO766" s="728"/>
      <c r="HKP766" s="728"/>
      <c r="HKQ766" s="728"/>
      <c r="HKR766" s="728"/>
      <c r="HKS766" s="728"/>
      <c r="HKT766" s="728"/>
      <c r="HKU766" s="728"/>
      <c r="HKV766" s="728"/>
      <c r="HKW766" s="728"/>
      <c r="HKX766" s="728"/>
      <c r="HKY766" s="728"/>
      <c r="HKZ766" s="728"/>
      <c r="HLA766" s="728"/>
      <c r="HLB766" s="728"/>
      <c r="HLC766" s="728"/>
      <c r="HLD766" s="728"/>
      <c r="HLE766" s="728"/>
      <c r="HLF766" s="728"/>
      <c r="HLG766" s="728"/>
      <c r="HLH766" s="728"/>
      <c r="HLI766" s="728"/>
      <c r="HLJ766" s="728"/>
      <c r="HLK766" s="728"/>
      <c r="HLL766" s="728"/>
      <c r="HLM766" s="728"/>
      <c r="HLN766" s="728"/>
      <c r="HLO766" s="728"/>
      <c r="HLP766" s="728"/>
      <c r="HLQ766" s="728"/>
      <c r="HLR766" s="728"/>
      <c r="HLS766" s="728"/>
      <c r="HLT766" s="728"/>
      <c r="HLU766" s="728"/>
      <c r="HLV766" s="728"/>
      <c r="HLW766" s="728"/>
      <c r="HLX766" s="728"/>
      <c r="HLY766" s="728"/>
      <c r="HLZ766" s="728"/>
      <c r="HMA766" s="728"/>
      <c r="HMB766" s="728"/>
      <c r="HMC766" s="728"/>
      <c r="HMD766" s="728"/>
      <c r="HME766" s="728"/>
      <c r="HMF766" s="728"/>
      <c r="HMG766" s="728"/>
      <c r="HMH766" s="728"/>
      <c r="HMI766" s="728"/>
      <c r="HMJ766" s="728"/>
      <c r="HMK766" s="728"/>
      <c r="HML766" s="728"/>
      <c r="HMM766" s="728"/>
      <c r="HMN766" s="728"/>
      <c r="HMO766" s="728"/>
      <c r="HMP766" s="728"/>
      <c r="HMQ766" s="728"/>
      <c r="HMR766" s="728"/>
      <c r="HMS766" s="728"/>
      <c r="HMT766" s="728"/>
      <c r="HMU766" s="728"/>
      <c r="HMV766" s="728"/>
      <c r="HMW766" s="728"/>
      <c r="HMX766" s="728"/>
      <c r="HMY766" s="728"/>
      <c r="HMZ766" s="728"/>
      <c r="HNA766" s="728"/>
      <c r="HNB766" s="728"/>
      <c r="HNC766" s="728"/>
      <c r="HND766" s="728"/>
      <c r="HNE766" s="728"/>
      <c r="HNF766" s="728"/>
      <c r="HNG766" s="728"/>
      <c r="HNH766" s="728"/>
      <c r="HNI766" s="728"/>
      <c r="HNJ766" s="728"/>
      <c r="HNK766" s="728"/>
      <c r="HNL766" s="728"/>
      <c r="HNM766" s="728"/>
      <c r="HNN766" s="728"/>
      <c r="HNO766" s="728"/>
      <c r="HNP766" s="728"/>
      <c r="HNQ766" s="728"/>
      <c r="HNR766" s="728"/>
      <c r="HNS766" s="728"/>
      <c r="HNT766" s="728"/>
      <c r="HNU766" s="728"/>
      <c r="HNV766" s="728"/>
      <c r="HNW766" s="728"/>
      <c r="HNX766" s="728"/>
      <c r="HNY766" s="728"/>
      <c r="HNZ766" s="728"/>
      <c r="HOA766" s="728"/>
      <c r="HOB766" s="728"/>
      <c r="HOC766" s="728"/>
      <c r="HOD766" s="728"/>
      <c r="HOE766" s="728"/>
      <c r="HOF766" s="728"/>
      <c r="HOG766" s="728"/>
      <c r="HOH766" s="728"/>
      <c r="HOI766" s="728"/>
      <c r="HOJ766" s="728"/>
      <c r="HOK766" s="728"/>
      <c r="HOL766" s="728"/>
      <c r="HOM766" s="728"/>
      <c r="HON766" s="728"/>
      <c r="HOO766" s="728"/>
      <c r="HOP766" s="728"/>
      <c r="HOQ766" s="728"/>
      <c r="HOR766" s="728"/>
      <c r="HOS766" s="728"/>
      <c r="HOT766" s="728"/>
      <c r="HOU766" s="728"/>
      <c r="HOV766" s="728"/>
      <c r="HOW766" s="728"/>
      <c r="HOX766" s="728"/>
      <c r="HOY766" s="728"/>
      <c r="HOZ766" s="728"/>
      <c r="HPA766" s="728"/>
      <c r="HPB766" s="728"/>
      <c r="HPC766" s="728"/>
      <c r="HPD766" s="728"/>
      <c r="HPE766" s="728"/>
      <c r="HPF766" s="728"/>
      <c r="HPG766" s="728"/>
      <c r="HPH766" s="728"/>
      <c r="HPI766" s="728"/>
      <c r="HPJ766" s="728"/>
      <c r="HPK766" s="728"/>
      <c r="HPL766" s="728"/>
      <c r="HPM766" s="728"/>
      <c r="HPN766" s="728"/>
      <c r="HPO766" s="728"/>
      <c r="HPP766" s="728"/>
      <c r="HPQ766" s="728"/>
      <c r="HPR766" s="728"/>
      <c r="HPS766" s="728"/>
      <c r="HPT766" s="728"/>
      <c r="HPU766" s="728"/>
      <c r="HPV766" s="728"/>
      <c r="HPW766" s="728"/>
      <c r="HPX766" s="728"/>
      <c r="HPY766" s="728"/>
      <c r="HPZ766" s="728"/>
      <c r="HQA766" s="728"/>
      <c r="HQB766" s="728"/>
      <c r="HQC766" s="728"/>
      <c r="HQD766" s="728"/>
      <c r="HQE766" s="728"/>
      <c r="HQF766" s="728"/>
      <c r="HQG766" s="728"/>
      <c r="HQH766" s="728"/>
      <c r="HQI766" s="728"/>
      <c r="HQJ766" s="728"/>
      <c r="HQK766" s="728"/>
      <c r="HQL766" s="728"/>
      <c r="HQM766" s="728"/>
      <c r="HQN766" s="728"/>
      <c r="HQO766" s="728"/>
      <c r="HQP766" s="728"/>
      <c r="HQQ766" s="728"/>
      <c r="HQR766" s="728"/>
      <c r="HQS766" s="728"/>
      <c r="HQT766" s="728"/>
      <c r="HQU766" s="728"/>
      <c r="HQV766" s="728"/>
      <c r="HQW766" s="728"/>
      <c r="HQX766" s="728"/>
      <c r="HQY766" s="728"/>
      <c r="HQZ766" s="728"/>
      <c r="HRA766" s="728"/>
      <c r="HRB766" s="728"/>
      <c r="HRC766" s="728"/>
      <c r="HRD766" s="728"/>
      <c r="HRE766" s="728"/>
      <c r="HRF766" s="728"/>
      <c r="HRG766" s="728"/>
      <c r="HRH766" s="728"/>
      <c r="HRI766" s="728"/>
      <c r="HRJ766" s="728"/>
      <c r="HRK766" s="728"/>
      <c r="HRL766" s="728"/>
      <c r="HRM766" s="728"/>
      <c r="HRN766" s="728"/>
      <c r="HRO766" s="728"/>
      <c r="HRP766" s="728"/>
      <c r="HRQ766" s="728"/>
      <c r="HRR766" s="728"/>
      <c r="HRS766" s="728"/>
      <c r="HRT766" s="728"/>
      <c r="HRU766" s="728"/>
      <c r="HRV766" s="728"/>
      <c r="HRW766" s="728"/>
      <c r="HRX766" s="728"/>
      <c r="HRY766" s="728"/>
      <c r="HRZ766" s="728"/>
      <c r="HSA766" s="728"/>
      <c r="HSB766" s="728"/>
      <c r="HSC766" s="728"/>
      <c r="HSD766" s="728"/>
      <c r="HSE766" s="728"/>
      <c r="HSF766" s="728"/>
      <c r="HSG766" s="728"/>
      <c r="HSH766" s="728"/>
      <c r="HSI766" s="728"/>
      <c r="HSJ766" s="728"/>
      <c r="HSK766" s="728"/>
      <c r="HSL766" s="728"/>
      <c r="HSM766" s="728"/>
      <c r="HSN766" s="728"/>
      <c r="HSO766" s="728"/>
      <c r="HSP766" s="728"/>
      <c r="HSQ766" s="728"/>
      <c r="HSR766" s="728"/>
      <c r="HSS766" s="728"/>
      <c r="HST766" s="728"/>
      <c r="HSU766" s="728"/>
      <c r="HSV766" s="728"/>
      <c r="HSW766" s="728"/>
      <c r="HSX766" s="728"/>
      <c r="HSY766" s="728"/>
      <c r="HSZ766" s="728"/>
      <c r="HTA766" s="728"/>
      <c r="HTB766" s="728"/>
      <c r="HTC766" s="728"/>
      <c r="HTD766" s="728"/>
      <c r="HTE766" s="728"/>
      <c r="HTF766" s="728"/>
      <c r="HTG766" s="728"/>
      <c r="HTH766" s="728"/>
      <c r="HTI766" s="728"/>
      <c r="HTJ766" s="728"/>
      <c r="HTK766" s="728"/>
      <c r="HTL766" s="728"/>
      <c r="HTM766" s="728"/>
      <c r="HTN766" s="728"/>
      <c r="HTO766" s="728"/>
      <c r="HTP766" s="728"/>
      <c r="HTQ766" s="728"/>
      <c r="HTR766" s="728"/>
      <c r="HTS766" s="728"/>
      <c r="HTT766" s="728"/>
      <c r="HTU766" s="728"/>
      <c r="HTV766" s="728"/>
      <c r="HTW766" s="728"/>
      <c r="HTX766" s="728"/>
      <c r="HTY766" s="728"/>
      <c r="HTZ766" s="728"/>
      <c r="HUA766" s="728"/>
      <c r="HUB766" s="728"/>
      <c r="HUC766" s="728"/>
      <c r="HUD766" s="728"/>
      <c r="HUE766" s="728"/>
      <c r="HUF766" s="728"/>
      <c r="HUG766" s="728"/>
      <c r="HUH766" s="728"/>
      <c r="HUI766" s="728"/>
      <c r="HUJ766" s="728"/>
      <c r="HUK766" s="728"/>
      <c r="HUL766" s="728"/>
      <c r="HUM766" s="728"/>
      <c r="HUN766" s="728"/>
      <c r="HUO766" s="728"/>
      <c r="HUP766" s="728"/>
      <c r="HUQ766" s="728"/>
      <c r="HUR766" s="728"/>
      <c r="HUS766" s="728"/>
      <c r="HUT766" s="728"/>
      <c r="HUU766" s="728"/>
      <c r="HUV766" s="728"/>
      <c r="HUW766" s="728"/>
      <c r="HUX766" s="728"/>
      <c r="HUY766" s="728"/>
      <c r="HUZ766" s="728"/>
      <c r="HVA766" s="728"/>
      <c r="HVB766" s="728"/>
      <c r="HVC766" s="728"/>
      <c r="HVD766" s="728"/>
      <c r="HVE766" s="728"/>
      <c r="HVF766" s="728"/>
      <c r="HVG766" s="728"/>
      <c r="HVH766" s="728"/>
      <c r="HVI766" s="728"/>
      <c r="HVJ766" s="728"/>
      <c r="HVK766" s="728"/>
      <c r="HVL766" s="728"/>
      <c r="HVM766" s="728"/>
      <c r="HVN766" s="728"/>
      <c r="HVO766" s="728"/>
      <c r="HVP766" s="728"/>
      <c r="HVQ766" s="728"/>
      <c r="HVR766" s="728"/>
      <c r="HVS766" s="728"/>
      <c r="HVT766" s="728"/>
      <c r="HVU766" s="728"/>
      <c r="HVV766" s="728"/>
      <c r="HVW766" s="728"/>
      <c r="HVX766" s="728"/>
      <c r="HVY766" s="728"/>
      <c r="HVZ766" s="728"/>
      <c r="HWA766" s="728"/>
      <c r="HWB766" s="728"/>
      <c r="HWC766" s="728"/>
      <c r="HWD766" s="728"/>
      <c r="HWE766" s="728"/>
      <c r="HWF766" s="728"/>
      <c r="HWG766" s="728"/>
      <c r="HWH766" s="728"/>
      <c r="HWI766" s="728"/>
      <c r="HWJ766" s="728"/>
      <c r="HWK766" s="728"/>
      <c r="HWL766" s="728"/>
      <c r="HWM766" s="728"/>
      <c r="HWN766" s="728"/>
      <c r="HWO766" s="728"/>
      <c r="HWP766" s="728"/>
      <c r="HWQ766" s="728"/>
      <c r="HWR766" s="728"/>
      <c r="HWS766" s="728"/>
      <c r="HWT766" s="728"/>
      <c r="HWU766" s="728"/>
      <c r="HWV766" s="728"/>
      <c r="HWW766" s="728"/>
      <c r="HWX766" s="728"/>
      <c r="HWY766" s="728"/>
      <c r="HWZ766" s="728"/>
      <c r="HXA766" s="728"/>
      <c r="HXB766" s="728"/>
      <c r="HXC766" s="728"/>
      <c r="HXD766" s="728"/>
      <c r="HXE766" s="728"/>
      <c r="HXF766" s="728"/>
      <c r="HXG766" s="728"/>
      <c r="HXH766" s="728"/>
      <c r="HXI766" s="728"/>
      <c r="HXJ766" s="728"/>
      <c r="HXK766" s="728"/>
      <c r="HXL766" s="728"/>
      <c r="HXM766" s="728"/>
      <c r="HXN766" s="728"/>
      <c r="HXO766" s="728"/>
      <c r="HXP766" s="728"/>
      <c r="HXQ766" s="728"/>
      <c r="HXR766" s="728"/>
      <c r="HXS766" s="728"/>
      <c r="HXT766" s="728"/>
      <c r="HXU766" s="728"/>
      <c r="HXV766" s="728"/>
      <c r="HXW766" s="728"/>
      <c r="HXX766" s="728"/>
      <c r="HXY766" s="728"/>
      <c r="HXZ766" s="728"/>
      <c r="HYA766" s="728"/>
      <c r="HYB766" s="728"/>
      <c r="HYC766" s="728"/>
      <c r="HYD766" s="728"/>
      <c r="HYE766" s="728"/>
      <c r="HYF766" s="728"/>
      <c r="HYG766" s="728"/>
      <c r="HYH766" s="728"/>
      <c r="HYI766" s="728"/>
      <c r="HYJ766" s="728"/>
      <c r="HYK766" s="728"/>
      <c r="HYL766" s="728"/>
      <c r="HYM766" s="728"/>
      <c r="HYN766" s="728"/>
      <c r="HYO766" s="728"/>
      <c r="HYP766" s="728"/>
      <c r="HYQ766" s="728"/>
      <c r="HYR766" s="728"/>
      <c r="HYS766" s="728"/>
      <c r="HYT766" s="728"/>
      <c r="HYU766" s="728"/>
      <c r="HYV766" s="728"/>
      <c r="HYW766" s="728"/>
      <c r="HYX766" s="728"/>
      <c r="HYY766" s="728"/>
      <c r="HYZ766" s="728"/>
      <c r="HZA766" s="728"/>
      <c r="HZB766" s="728"/>
      <c r="HZC766" s="728"/>
      <c r="HZD766" s="728"/>
      <c r="HZE766" s="728"/>
      <c r="HZF766" s="728"/>
      <c r="HZG766" s="728"/>
      <c r="HZH766" s="728"/>
      <c r="HZI766" s="728"/>
      <c r="HZJ766" s="728"/>
      <c r="HZK766" s="728"/>
      <c r="HZL766" s="728"/>
      <c r="HZM766" s="728"/>
      <c r="HZN766" s="728"/>
      <c r="HZO766" s="728"/>
      <c r="HZP766" s="728"/>
      <c r="HZQ766" s="728"/>
      <c r="HZR766" s="728"/>
      <c r="HZS766" s="728"/>
      <c r="HZT766" s="728"/>
      <c r="HZU766" s="728"/>
      <c r="HZV766" s="728"/>
      <c r="HZW766" s="728"/>
      <c r="HZX766" s="728"/>
      <c r="HZY766" s="728"/>
      <c r="HZZ766" s="728"/>
      <c r="IAA766" s="728"/>
      <c r="IAB766" s="728"/>
      <c r="IAC766" s="728"/>
      <c r="IAD766" s="728"/>
      <c r="IAE766" s="728"/>
      <c r="IAF766" s="728"/>
      <c r="IAG766" s="728"/>
      <c r="IAH766" s="728"/>
      <c r="IAI766" s="728"/>
      <c r="IAJ766" s="728"/>
      <c r="IAK766" s="728"/>
      <c r="IAL766" s="728"/>
      <c r="IAM766" s="728"/>
      <c r="IAN766" s="728"/>
      <c r="IAO766" s="728"/>
      <c r="IAP766" s="728"/>
      <c r="IAQ766" s="728"/>
      <c r="IAR766" s="728"/>
      <c r="IAS766" s="728"/>
      <c r="IAT766" s="728"/>
      <c r="IAU766" s="728"/>
      <c r="IAV766" s="728"/>
      <c r="IAW766" s="728"/>
      <c r="IAX766" s="728"/>
      <c r="IAY766" s="728"/>
      <c r="IAZ766" s="728"/>
      <c r="IBA766" s="728"/>
      <c r="IBB766" s="728"/>
      <c r="IBC766" s="728"/>
      <c r="IBD766" s="728"/>
      <c r="IBE766" s="728"/>
      <c r="IBF766" s="728"/>
      <c r="IBG766" s="728"/>
      <c r="IBH766" s="728"/>
      <c r="IBI766" s="728"/>
      <c r="IBJ766" s="728"/>
      <c r="IBK766" s="728"/>
      <c r="IBL766" s="728"/>
      <c r="IBM766" s="728"/>
      <c r="IBN766" s="728"/>
      <c r="IBO766" s="728"/>
      <c r="IBP766" s="728"/>
      <c r="IBQ766" s="728"/>
      <c r="IBR766" s="728"/>
      <c r="IBS766" s="728"/>
      <c r="IBT766" s="728"/>
      <c r="IBU766" s="728"/>
      <c r="IBV766" s="728"/>
      <c r="IBW766" s="728"/>
      <c r="IBX766" s="728"/>
      <c r="IBY766" s="728"/>
      <c r="IBZ766" s="728"/>
      <c r="ICA766" s="728"/>
      <c r="ICB766" s="728"/>
      <c r="ICC766" s="728"/>
      <c r="ICD766" s="728"/>
      <c r="ICE766" s="728"/>
      <c r="ICF766" s="728"/>
      <c r="ICG766" s="728"/>
      <c r="ICH766" s="728"/>
      <c r="ICI766" s="728"/>
      <c r="ICJ766" s="728"/>
      <c r="ICK766" s="728"/>
      <c r="ICL766" s="728"/>
      <c r="ICM766" s="728"/>
      <c r="ICN766" s="728"/>
      <c r="ICO766" s="728"/>
      <c r="ICP766" s="728"/>
      <c r="ICQ766" s="728"/>
      <c r="ICR766" s="728"/>
      <c r="ICS766" s="728"/>
      <c r="ICT766" s="728"/>
      <c r="ICU766" s="728"/>
      <c r="ICV766" s="728"/>
      <c r="ICW766" s="728"/>
      <c r="ICX766" s="728"/>
      <c r="ICY766" s="728"/>
      <c r="ICZ766" s="728"/>
      <c r="IDA766" s="728"/>
      <c r="IDB766" s="728"/>
      <c r="IDC766" s="728"/>
      <c r="IDD766" s="728"/>
      <c r="IDE766" s="728"/>
      <c r="IDF766" s="728"/>
      <c r="IDG766" s="728"/>
      <c r="IDH766" s="728"/>
      <c r="IDI766" s="728"/>
      <c r="IDJ766" s="728"/>
      <c r="IDK766" s="728"/>
      <c r="IDL766" s="728"/>
      <c r="IDM766" s="728"/>
      <c r="IDN766" s="728"/>
      <c r="IDO766" s="728"/>
      <c r="IDP766" s="728"/>
      <c r="IDQ766" s="728"/>
      <c r="IDR766" s="728"/>
      <c r="IDS766" s="728"/>
      <c r="IDT766" s="728"/>
      <c r="IDU766" s="728"/>
      <c r="IDV766" s="728"/>
      <c r="IDW766" s="728"/>
      <c r="IDX766" s="728"/>
      <c r="IDY766" s="728"/>
      <c r="IDZ766" s="728"/>
      <c r="IEA766" s="728"/>
      <c r="IEB766" s="728"/>
      <c r="IEC766" s="728"/>
      <c r="IED766" s="728"/>
      <c r="IEE766" s="728"/>
      <c r="IEF766" s="728"/>
      <c r="IEG766" s="728"/>
      <c r="IEH766" s="728"/>
      <c r="IEI766" s="728"/>
      <c r="IEJ766" s="728"/>
      <c r="IEK766" s="728"/>
      <c r="IEL766" s="728"/>
      <c r="IEM766" s="728"/>
      <c r="IEN766" s="728"/>
      <c r="IEO766" s="728"/>
      <c r="IEP766" s="728"/>
      <c r="IEQ766" s="728"/>
      <c r="IER766" s="728"/>
      <c r="IES766" s="728"/>
      <c r="IET766" s="728"/>
      <c r="IEU766" s="728"/>
      <c r="IEV766" s="728"/>
      <c r="IEW766" s="728"/>
      <c r="IEX766" s="728"/>
      <c r="IEY766" s="728"/>
      <c r="IEZ766" s="728"/>
      <c r="IFA766" s="728"/>
      <c r="IFB766" s="728"/>
      <c r="IFC766" s="728"/>
      <c r="IFD766" s="728"/>
      <c r="IFE766" s="728"/>
      <c r="IFF766" s="728"/>
      <c r="IFG766" s="728"/>
      <c r="IFH766" s="728"/>
      <c r="IFI766" s="728"/>
      <c r="IFJ766" s="728"/>
      <c r="IFK766" s="728"/>
      <c r="IFL766" s="728"/>
      <c r="IFM766" s="728"/>
      <c r="IFN766" s="728"/>
      <c r="IFO766" s="728"/>
      <c r="IFP766" s="728"/>
      <c r="IFQ766" s="728"/>
      <c r="IFR766" s="728"/>
      <c r="IFS766" s="728"/>
      <c r="IFT766" s="728"/>
      <c r="IFU766" s="728"/>
      <c r="IFV766" s="728"/>
      <c r="IFW766" s="728"/>
      <c r="IFX766" s="728"/>
      <c r="IFY766" s="728"/>
      <c r="IFZ766" s="728"/>
      <c r="IGA766" s="728"/>
      <c r="IGB766" s="728"/>
      <c r="IGC766" s="728"/>
      <c r="IGD766" s="728"/>
      <c r="IGE766" s="728"/>
      <c r="IGF766" s="728"/>
      <c r="IGG766" s="728"/>
      <c r="IGH766" s="728"/>
      <c r="IGI766" s="728"/>
      <c r="IGJ766" s="728"/>
      <c r="IGK766" s="728"/>
      <c r="IGL766" s="728"/>
      <c r="IGM766" s="728"/>
      <c r="IGN766" s="728"/>
      <c r="IGO766" s="728"/>
      <c r="IGP766" s="728"/>
      <c r="IGQ766" s="728"/>
      <c r="IGR766" s="728"/>
      <c r="IGS766" s="728"/>
      <c r="IGT766" s="728"/>
      <c r="IGU766" s="728"/>
      <c r="IGV766" s="728"/>
      <c r="IGW766" s="728"/>
      <c r="IGX766" s="728"/>
      <c r="IGY766" s="728"/>
      <c r="IGZ766" s="728"/>
      <c r="IHA766" s="728"/>
      <c r="IHB766" s="728"/>
      <c r="IHC766" s="728"/>
      <c r="IHD766" s="728"/>
      <c r="IHE766" s="728"/>
      <c r="IHF766" s="728"/>
      <c r="IHG766" s="728"/>
      <c r="IHH766" s="728"/>
      <c r="IHI766" s="728"/>
      <c r="IHJ766" s="728"/>
      <c r="IHK766" s="728"/>
      <c r="IHL766" s="728"/>
      <c r="IHM766" s="728"/>
      <c r="IHN766" s="728"/>
      <c r="IHO766" s="728"/>
      <c r="IHP766" s="728"/>
      <c r="IHQ766" s="728"/>
      <c r="IHR766" s="728"/>
      <c r="IHS766" s="728"/>
      <c r="IHT766" s="728"/>
      <c r="IHU766" s="728"/>
      <c r="IHV766" s="728"/>
      <c r="IHW766" s="728"/>
      <c r="IHX766" s="728"/>
      <c r="IHY766" s="728"/>
      <c r="IHZ766" s="728"/>
      <c r="IIA766" s="728"/>
      <c r="IIB766" s="728"/>
      <c r="IIC766" s="728"/>
      <c r="IID766" s="728"/>
      <c r="IIE766" s="728"/>
      <c r="IIF766" s="728"/>
      <c r="IIG766" s="728"/>
      <c r="IIH766" s="728"/>
      <c r="III766" s="728"/>
      <c r="IIJ766" s="728"/>
      <c r="IIK766" s="728"/>
      <c r="IIL766" s="728"/>
      <c r="IIM766" s="728"/>
      <c r="IIN766" s="728"/>
      <c r="IIO766" s="728"/>
      <c r="IIP766" s="728"/>
      <c r="IIQ766" s="728"/>
      <c r="IIR766" s="728"/>
      <c r="IIS766" s="728"/>
      <c r="IIT766" s="728"/>
      <c r="IIU766" s="728"/>
      <c r="IIV766" s="728"/>
      <c r="IIW766" s="728"/>
      <c r="IIX766" s="728"/>
      <c r="IIY766" s="728"/>
      <c r="IIZ766" s="728"/>
      <c r="IJA766" s="728"/>
      <c r="IJB766" s="728"/>
      <c r="IJC766" s="728"/>
      <c r="IJD766" s="728"/>
      <c r="IJE766" s="728"/>
      <c r="IJF766" s="728"/>
      <c r="IJG766" s="728"/>
      <c r="IJH766" s="728"/>
      <c r="IJI766" s="728"/>
      <c r="IJJ766" s="728"/>
      <c r="IJK766" s="728"/>
      <c r="IJL766" s="728"/>
      <c r="IJM766" s="728"/>
      <c r="IJN766" s="728"/>
      <c r="IJO766" s="728"/>
      <c r="IJP766" s="728"/>
      <c r="IJQ766" s="728"/>
      <c r="IJR766" s="728"/>
      <c r="IJS766" s="728"/>
      <c r="IJT766" s="728"/>
      <c r="IJU766" s="728"/>
      <c r="IJV766" s="728"/>
      <c r="IJW766" s="728"/>
      <c r="IJX766" s="728"/>
      <c r="IJY766" s="728"/>
      <c r="IJZ766" s="728"/>
      <c r="IKA766" s="728"/>
      <c r="IKB766" s="728"/>
      <c r="IKC766" s="728"/>
      <c r="IKD766" s="728"/>
      <c r="IKE766" s="728"/>
      <c r="IKF766" s="728"/>
      <c r="IKG766" s="728"/>
      <c r="IKH766" s="728"/>
      <c r="IKI766" s="728"/>
      <c r="IKJ766" s="728"/>
      <c r="IKK766" s="728"/>
      <c r="IKL766" s="728"/>
      <c r="IKM766" s="728"/>
      <c r="IKN766" s="728"/>
      <c r="IKO766" s="728"/>
      <c r="IKP766" s="728"/>
      <c r="IKQ766" s="728"/>
      <c r="IKR766" s="728"/>
      <c r="IKS766" s="728"/>
      <c r="IKT766" s="728"/>
      <c r="IKU766" s="728"/>
      <c r="IKV766" s="728"/>
      <c r="IKW766" s="728"/>
      <c r="IKX766" s="728"/>
      <c r="IKY766" s="728"/>
      <c r="IKZ766" s="728"/>
      <c r="ILA766" s="728"/>
      <c r="ILB766" s="728"/>
      <c r="ILC766" s="728"/>
      <c r="ILD766" s="728"/>
      <c r="ILE766" s="728"/>
      <c r="ILF766" s="728"/>
      <c r="ILG766" s="728"/>
      <c r="ILH766" s="728"/>
      <c r="ILI766" s="728"/>
      <c r="ILJ766" s="728"/>
      <c r="ILK766" s="728"/>
      <c r="ILL766" s="728"/>
      <c r="ILM766" s="728"/>
      <c r="ILN766" s="728"/>
      <c r="ILO766" s="728"/>
      <c r="ILP766" s="728"/>
      <c r="ILQ766" s="728"/>
      <c r="ILR766" s="728"/>
      <c r="ILS766" s="728"/>
      <c r="ILT766" s="728"/>
      <c r="ILU766" s="728"/>
      <c r="ILV766" s="728"/>
      <c r="ILW766" s="728"/>
      <c r="ILX766" s="728"/>
      <c r="ILY766" s="728"/>
      <c r="ILZ766" s="728"/>
      <c r="IMA766" s="728"/>
      <c r="IMB766" s="728"/>
      <c r="IMC766" s="728"/>
      <c r="IMD766" s="728"/>
      <c r="IME766" s="728"/>
      <c r="IMF766" s="728"/>
      <c r="IMG766" s="728"/>
      <c r="IMH766" s="728"/>
      <c r="IMI766" s="728"/>
      <c r="IMJ766" s="728"/>
      <c r="IMK766" s="728"/>
      <c r="IML766" s="728"/>
      <c r="IMM766" s="728"/>
      <c r="IMN766" s="728"/>
      <c r="IMO766" s="728"/>
      <c r="IMP766" s="728"/>
      <c r="IMQ766" s="728"/>
      <c r="IMR766" s="728"/>
      <c r="IMS766" s="728"/>
      <c r="IMT766" s="728"/>
      <c r="IMU766" s="728"/>
      <c r="IMV766" s="728"/>
      <c r="IMW766" s="728"/>
      <c r="IMX766" s="728"/>
      <c r="IMY766" s="728"/>
      <c r="IMZ766" s="728"/>
      <c r="INA766" s="728"/>
      <c r="INB766" s="728"/>
      <c r="INC766" s="728"/>
      <c r="IND766" s="728"/>
      <c r="INE766" s="728"/>
      <c r="INF766" s="728"/>
      <c r="ING766" s="728"/>
      <c r="INH766" s="728"/>
      <c r="INI766" s="728"/>
      <c r="INJ766" s="728"/>
      <c r="INK766" s="728"/>
      <c r="INL766" s="728"/>
      <c r="INM766" s="728"/>
      <c r="INN766" s="728"/>
      <c r="INO766" s="728"/>
      <c r="INP766" s="728"/>
      <c r="INQ766" s="728"/>
      <c r="INR766" s="728"/>
      <c r="INS766" s="728"/>
      <c r="INT766" s="728"/>
      <c r="INU766" s="728"/>
      <c r="INV766" s="728"/>
      <c r="INW766" s="728"/>
      <c r="INX766" s="728"/>
      <c r="INY766" s="728"/>
      <c r="INZ766" s="728"/>
      <c r="IOA766" s="728"/>
      <c r="IOB766" s="728"/>
      <c r="IOC766" s="728"/>
      <c r="IOD766" s="728"/>
      <c r="IOE766" s="728"/>
      <c r="IOF766" s="728"/>
      <c r="IOG766" s="728"/>
      <c r="IOH766" s="728"/>
      <c r="IOI766" s="728"/>
      <c r="IOJ766" s="728"/>
      <c r="IOK766" s="728"/>
      <c r="IOL766" s="728"/>
      <c r="IOM766" s="728"/>
      <c r="ION766" s="728"/>
      <c r="IOO766" s="728"/>
      <c r="IOP766" s="728"/>
      <c r="IOQ766" s="728"/>
      <c r="IOR766" s="728"/>
      <c r="IOS766" s="728"/>
      <c r="IOT766" s="728"/>
      <c r="IOU766" s="728"/>
      <c r="IOV766" s="728"/>
      <c r="IOW766" s="728"/>
      <c r="IOX766" s="728"/>
      <c r="IOY766" s="728"/>
      <c r="IOZ766" s="728"/>
      <c r="IPA766" s="728"/>
      <c r="IPB766" s="728"/>
      <c r="IPC766" s="728"/>
      <c r="IPD766" s="728"/>
      <c r="IPE766" s="728"/>
      <c r="IPF766" s="728"/>
      <c r="IPG766" s="728"/>
      <c r="IPH766" s="728"/>
      <c r="IPI766" s="728"/>
      <c r="IPJ766" s="728"/>
      <c r="IPK766" s="728"/>
      <c r="IPL766" s="728"/>
      <c r="IPM766" s="728"/>
      <c r="IPN766" s="728"/>
      <c r="IPO766" s="728"/>
      <c r="IPP766" s="728"/>
      <c r="IPQ766" s="728"/>
      <c r="IPR766" s="728"/>
      <c r="IPS766" s="728"/>
      <c r="IPT766" s="728"/>
      <c r="IPU766" s="728"/>
      <c r="IPV766" s="728"/>
      <c r="IPW766" s="728"/>
      <c r="IPX766" s="728"/>
      <c r="IPY766" s="728"/>
      <c r="IPZ766" s="728"/>
      <c r="IQA766" s="728"/>
      <c r="IQB766" s="728"/>
      <c r="IQC766" s="728"/>
      <c r="IQD766" s="728"/>
      <c r="IQE766" s="728"/>
      <c r="IQF766" s="728"/>
      <c r="IQG766" s="728"/>
      <c r="IQH766" s="728"/>
      <c r="IQI766" s="728"/>
      <c r="IQJ766" s="728"/>
      <c r="IQK766" s="728"/>
      <c r="IQL766" s="728"/>
      <c r="IQM766" s="728"/>
      <c r="IQN766" s="728"/>
      <c r="IQO766" s="728"/>
      <c r="IQP766" s="728"/>
      <c r="IQQ766" s="728"/>
      <c r="IQR766" s="728"/>
      <c r="IQS766" s="728"/>
      <c r="IQT766" s="728"/>
      <c r="IQU766" s="728"/>
      <c r="IQV766" s="728"/>
      <c r="IQW766" s="728"/>
      <c r="IQX766" s="728"/>
      <c r="IQY766" s="728"/>
      <c r="IQZ766" s="728"/>
      <c r="IRA766" s="728"/>
      <c r="IRB766" s="728"/>
      <c r="IRC766" s="728"/>
      <c r="IRD766" s="728"/>
      <c r="IRE766" s="728"/>
      <c r="IRF766" s="728"/>
      <c r="IRG766" s="728"/>
      <c r="IRH766" s="728"/>
      <c r="IRI766" s="728"/>
      <c r="IRJ766" s="728"/>
      <c r="IRK766" s="728"/>
      <c r="IRL766" s="728"/>
      <c r="IRM766" s="728"/>
      <c r="IRN766" s="728"/>
      <c r="IRO766" s="728"/>
      <c r="IRP766" s="728"/>
      <c r="IRQ766" s="728"/>
      <c r="IRR766" s="728"/>
      <c r="IRS766" s="728"/>
      <c r="IRT766" s="728"/>
      <c r="IRU766" s="728"/>
      <c r="IRV766" s="728"/>
      <c r="IRW766" s="728"/>
      <c r="IRX766" s="728"/>
      <c r="IRY766" s="728"/>
      <c r="IRZ766" s="728"/>
      <c r="ISA766" s="728"/>
      <c r="ISB766" s="728"/>
      <c r="ISC766" s="728"/>
      <c r="ISD766" s="728"/>
      <c r="ISE766" s="728"/>
      <c r="ISF766" s="728"/>
      <c r="ISG766" s="728"/>
      <c r="ISH766" s="728"/>
      <c r="ISI766" s="728"/>
      <c r="ISJ766" s="728"/>
      <c r="ISK766" s="728"/>
      <c r="ISL766" s="728"/>
      <c r="ISM766" s="728"/>
      <c r="ISN766" s="728"/>
      <c r="ISO766" s="728"/>
      <c r="ISP766" s="728"/>
      <c r="ISQ766" s="728"/>
      <c r="ISR766" s="728"/>
      <c r="ISS766" s="728"/>
      <c r="IST766" s="728"/>
      <c r="ISU766" s="728"/>
      <c r="ISV766" s="728"/>
      <c r="ISW766" s="728"/>
      <c r="ISX766" s="728"/>
      <c r="ISY766" s="728"/>
      <c r="ISZ766" s="728"/>
      <c r="ITA766" s="728"/>
      <c r="ITB766" s="728"/>
      <c r="ITC766" s="728"/>
      <c r="ITD766" s="728"/>
      <c r="ITE766" s="728"/>
      <c r="ITF766" s="728"/>
      <c r="ITG766" s="728"/>
      <c r="ITH766" s="728"/>
      <c r="ITI766" s="728"/>
      <c r="ITJ766" s="728"/>
      <c r="ITK766" s="728"/>
      <c r="ITL766" s="728"/>
      <c r="ITM766" s="728"/>
      <c r="ITN766" s="728"/>
      <c r="ITO766" s="728"/>
      <c r="ITP766" s="728"/>
      <c r="ITQ766" s="728"/>
      <c r="ITR766" s="728"/>
      <c r="ITS766" s="728"/>
      <c r="ITT766" s="728"/>
      <c r="ITU766" s="728"/>
      <c r="ITV766" s="728"/>
      <c r="ITW766" s="728"/>
      <c r="ITX766" s="728"/>
      <c r="ITY766" s="728"/>
      <c r="ITZ766" s="728"/>
      <c r="IUA766" s="728"/>
      <c r="IUB766" s="728"/>
      <c r="IUC766" s="728"/>
      <c r="IUD766" s="728"/>
      <c r="IUE766" s="728"/>
      <c r="IUF766" s="728"/>
      <c r="IUG766" s="728"/>
      <c r="IUH766" s="728"/>
      <c r="IUI766" s="728"/>
      <c r="IUJ766" s="728"/>
      <c r="IUK766" s="728"/>
      <c r="IUL766" s="728"/>
      <c r="IUM766" s="728"/>
      <c r="IUN766" s="728"/>
      <c r="IUO766" s="728"/>
      <c r="IUP766" s="728"/>
      <c r="IUQ766" s="728"/>
      <c r="IUR766" s="728"/>
      <c r="IUS766" s="728"/>
      <c r="IUT766" s="728"/>
      <c r="IUU766" s="728"/>
      <c r="IUV766" s="728"/>
      <c r="IUW766" s="728"/>
      <c r="IUX766" s="728"/>
      <c r="IUY766" s="728"/>
      <c r="IUZ766" s="728"/>
      <c r="IVA766" s="728"/>
      <c r="IVB766" s="728"/>
      <c r="IVC766" s="728"/>
      <c r="IVD766" s="728"/>
      <c r="IVE766" s="728"/>
      <c r="IVF766" s="728"/>
      <c r="IVG766" s="728"/>
      <c r="IVH766" s="728"/>
      <c r="IVI766" s="728"/>
      <c r="IVJ766" s="728"/>
      <c r="IVK766" s="728"/>
      <c r="IVL766" s="728"/>
      <c r="IVM766" s="728"/>
      <c r="IVN766" s="728"/>
      <c r="IVO766" s="728"/>
      <c r="IVP766" s="728"/>
      <c r="IVQ766" s="728"/>
      <c r="IVR766" s="728"/>
      <c r="IVS766" s="728"/>
      <c r="IVT766" s="728"/>
      <c r="IVU766" s="728"/>
      <c r="IVV766" s="728"/>
      <c r="IVW766" s="728"/>
      <c r="IVX766" s="728"/>
      <c r="IVY766" s="728"/>
      <c r="IVZ766" s="728"/>
      <c r="IWA766" s="728"/>
      <c r="IWB766" s="728"/>
      <c r="IWC766" s="728"/>
      <c r="IWD766" s="728"/>
      <c r="IWE766" s="728"/>
      <c r="IWF766" s="728"/>
      <c r="IWG766" s="728"/>
      <c r="IWH766" s="728"/>
      <c r="IWI766" s="728"/>
      <c r="IWJ766" s="728"/>
      <c r="IWK766" s="728"/>
      <c r="IWL766" s="728"/>
      <c r="IWM766" s="728"/>
      <c r="IWN766" s="728"/>
      <c r="IWO766" s="728"/>
      <c r="IWP766" s="728"/>
      <c r="IWQ766" s="728"/>
      <c r="IWR766" s="728"/>
      <c r="IWS766" s="728"/>
      <c r="IWT766" s="728"/>
      <c r="IWU766" s="728"/>
      <c r="IWV766" s="728"/>
      <c r="IWW766" s="728"/>
      <c r="IWX766" s="728"/>
      <c r="IWY766" s="728"/>
      <c r="IWZ766" s="728"/>
      <c r="IXA766" s="728"/>
      <c r="IXB766" s="728"/>
      <c r="IXC766" s="728"/>
      <c r="IXD766" s="728"/>
      <c r="IXE766" s="728"/>
      <c r="IXF766" s="728"/>
      <c r="IXG766" s="728"/>
      <c r="IXH766" s="728"/>
      <c r="IXI766" s="728"/>
      <c r="IXJ766" s="728"/>
      <c r="IXK766" s="728"/>
      <c r="IXL766" s="728"/>
      <c r="IXM766" s="728"/>
      <c r="IXN766" s="728"/>
      <c r="IXO766" s="728"/>
      <c r="IXP766" s="728"/>
      <c r="IXQ766" s="728"/>
      <c r="IXR766" s="728"/>
      <c r="IXS766" s="728"/>
      <c r="IXT766" s="728"/>
      <c r="IXU766" s="728"/>
      <c r="IXV766" s="728"/>
      <c r="IXW766" s="728"/>
      <c r="IXX766" s="728"/>
      <c r="IXY766" s="728"/>
      <c r="IXZ766" s="728"/>
      <c r="IYA766" s="728"/>
      <c r="IYB766" s="728"/>
      <c r="IYC766" s="728"/>
      <c r="IYD766" s="728"/>
      <c r="IYE766" s="728"/>
      <c r="IYF766" s="728"/>
      <c r="IYG766" s="728"/>
      <c r="IYH766" s="728"/>
      <c r="IYI766" s="728"/>
      <c r="IYJ766" s="728"/>
      <c r="IYK766" s="728"/>
      <c r="IYL766" s="728"/>
      <c r="IYM766" s="728"/>
      <c r="IYN766" s="728"/>
      <c r="IYO766" s="728"/>
      <c r="IYP766" s="728"/>
      <c r="IYQ766" s="728"/>
      <c r="IYR766" s="728"/>
      <c r="IYS766" s="728"/>
      <c r="IYT766" s="728"/>
      <c r="IYU766" s="728"/>
      <c r="IYV766" s="728"/>
      <c r="IYW766" s="728"/>
      <c r="IYX766" s="728"/>
      <c r="IYY766" s="728"/>
      <c r="IYZ766" s="728"/>
      <c r="IZA766" s="728"/>
      <c r="IZB766" s="728"/>
      <c r="IZC766" s="728"/>
      <c r="IZD766" s="728"/>
      <c r="IZE766" s="728"/>
      <c r="IZF766" s="728"/>
      <c r="IZG766" s="728"/>
      <c r="IZH766" s="728"/>
      <c r="IZI766" s="728"/>
      <c r="IZJ766" s="728"/>
      <c r="IZK766" s="728"/>
      <c r="IZL766" s="728"/>
      <c r="IZM766" s="728"/>
      <c r="IZN766" s="728"/>
      <c r="IZO766" s="728"/>
      <c r="IZP766" s="728"/>
      <c r="IZQ766" s="728"/>
      <c r="IZR766" s="728"/>
      <c r="IZS766" s="728"/>
      <c r="IZT766" s="728"/>
      <c r="IZU766" s="728"/>
      <c r="IZV766" s="728"/>
      <c r="IZW766" s="728"/>
      <c r="IZX766" s="728"/>
      <c r="IZY766" s="728"/>
      <c r="IZZ766" s="728"/>
      <c r="JAA766" s="728"/>
      <c r="JAB766" s="728"/>
      <c r="JAC766" s="728"/>
      <c r="JAD766" s="728"/>
      <c r="JAE766" s="728"/>
      <c r="JAF766" s="728"/>
      <c r="JAG766" s="728"/>
      <c r="JAH766" s="728"/>
      <c r="JAI766" s="728"/>
      <c r="JAJ766" s="728"/>
      <c r="JAK766" s="728"/>
      <c r="JAL766" s="728"/>
      <c r="JAM766" s="728"/>
      <c r="JAN766" s="728"/>
      <c r="JAO766" s="728"/>
      <c r="JAP766" s="728"/>
      <c r="JAQ766" s="728"/>
      <c r="JAR766" s="728"/>
      <c r="JAS766" s="728"/>
      <c r="JAT766" s="728"/>
      <c r="JAU766" s="728"/>
      <c r="JAV766" s="728"/>
      <c r="JAW766" s="728"/>
      <c r="JAX766" s="728"/>
      <c r="JAY766" s="728"/>
      <c r="JAZ766" s="728"/>
      <c r="JBA766" s="728"/>
      <c r="JBB766" s="728"/>
      <c r="JBC766" s="728"/>
      <c r="JBD766" s="728"/>
      <c r="JBE766" s="728"/>
      <c r="JBF766" s="728"/>
      <c r="JBG766" s="728"/>
      <c r="JBH766" s="728"/>
      <c r="JBI766" s="728"/>
      <c r="JBJ766" s="728"/>
      <c r="JBK766" s="728"/>
      <c r="JBL766" s="728"/>
      <c r="JBM766" s="728"/>
      <c r="JBN766" s="728"/>
      <c r="JBO766" s="728"/>
      <c r="JBP766" s="728"/>
      <c r="JBQ766" s="728"/>
      <c r="JBR766" s="728"/>
      <c r="JBS766" s="728"/>
      <c r="JBT766" s="728"/>
      <c r="JBU766" s="728"/>
      <c r="JBV766" s="728"/>
      <c r="JBW766" s="728"/>
      <c r="JBX766" s="728"/>
      <c r="JBY766" s="728"/>
      <c r="JBZ766" s="728"/>
      <c r="JCA766" s="728"/>
      <c r="JCB766" s="728"/>
      <c r="JCC766" s="728"/>
      <c r="JCD766" s="728"/>
      <c r="JCE766" s="728"/>
      <c r="JCF766" s="728"/>
      <c r="JCG766" s="728"/>
      <c r="JCH766" s="728"/>
      <c r="JCI766" s="728"/>
      <c r="JCJ766" s="728"/>
      <c r="JCK766" s="728"/>
      <c r="JCL766" s="728"/>
      <c r="JCM766" s="728"/>
      <c r="JCN766" s="728"/>
      <c r="JCO766" s="728"/>
      <c r="JCP766" s="728"/>
      <c r="JCQ766" s="728"/>
      <c r="JCR766" s="728"/>
      <c r="JCS766" s="728"/>
      <c r="JCT766" s="728"/>
      <c r="JCU766" s="728"/>
      <c r="JCV766" s="728"/>
      <c r="JCW766" s="728"/>
      <c r="JCX766" s="728"/>
      <c r="JCY766" s="728"/>
      <c r="JCZ766" s="728"/>
      <c r="JDA766" s="728"/>
      <c r="JDB766" s="728"/>
      <c r="JDC766" s="728"/>
      <c r="JDD766" s="728"/>
      <c r="JDE766" s="728"/>
      <c r="JDF766" s="728"/>
      <c r="JDG766" s="728"/>
      <c r="JDH766" s="728"/>
      <c r="JDI766" s="728"/>
      <c r="JDJ766" s="728"/>
      <c r="JDK766" s="728"/>
      <c r="JDL766" s="728"/>
      <c r="JDM766" s="728"/>
      <c r="JDN766" s="728"/>
      <c r="JDO766" s="728"/>
      <c r="JDP766" s="728"/>
      <c r="JDQ766" s="728"/>
      <c r="JDR766" s="728"/>
      <c r="JDS766" s="728"/>
      <c r="JDT766" s="728"/>
      <c r="JDU766" s="728"/>
      <c r="JDV766" s="728"/>
      <c r="JDW766" s="728"/>
      <c r="JDX766" s="728"/>
      <c r="JDY766" s="728"/>
      <c r="JDZ766" s="728"/>
      <c r="JEA766" s="728"/>
      <c r="JEB766" s="728"/>
      <c r="JEC766" s="728"/>
      <c r="JED766" s="728"/>
      <c r="JEE766" s="728"/>
      <c r="JEF766" s="728"/>
      <c r="JEG766" s="728"/>
      <c r="JEH766" s="728"/>
      <c r="JEI766" s="728"/>
      <c r="JEJ766" s="728"/>
      <c r="JEK766" s="728"/>
      <c r="JEL766" s="728"/>
      <c r="JEM766" s="728"/>
      <c r="JEN766" s="728"/>
      <c r="JEO766" s="728"/>
      <c r="JEP766" s="728"/>
      <c r="JEQ766" s="728"/>
      <c r="JER766" s="728"/>
      <c r="JES766" s="728"/>
      <c r="JET766" s="728"/>
      <c r="JEU766" s="728"/>
      <c r="JEV766" s="728"/>
      <c r="JEW766" s="728"/>
      <c r="JEX766" s="728"/>
      <c r="JEY766" s="728"/>
      <c r="JEZ766" s="728"/>
      <c r="JFA766" s="728"/>
      <c r="JFB766" s="728"/>
      <c r="JFC766" s="728"/>
      <c r="JFD766" s="728"/>
      <c r="JFE766" s="728"/>
      <c r="JFF766" s="728"/>
      <c r="JFG766" s="728"/>
      <c r="JFH766" s="728"/>
      <c r="JFI766" s="728"/>
      <c r="JFJ766" s="728"/>
      <c r="JFK766" s="728"/>
      <c r="JFL766" s="728"/>
      <c r="JFM766" s="728"/>
      <c r="JFN766" s="728"/>
      <c r="JFO766" s="728"/>
      <c r="JFP766" s="728"/>
      <c r="JFQ766" s="728"/>
      <c r="JFR766" s="728"/>
      <c r="JFS766" s="728"/>
      <c r="JFT766" s="728"/>
      <c r="JFU766" s="728"/>
      <c r="JFV766" s="728"/>
      <c r="JFW766" s="728"/>
      <c r="JFX766" s="728"/>
      <c r="JFY766" s="728"/>
      <c r="JFZ766" s="728"/>
      <c r="JGA766" s="728"/>
      <c r="JGB766" s="728"/>
      <c r="JGC766" s="728"/>
      <c r="JGD766" s="728"/>
      <c r="JGE766" s="728"/>
      <c r="JGF766" s="728"/>
      <c r="JGG766" s="728"/>
      <c r="JGH766" s="728"/>
      <c r="JGI766" s="728"/>
      <c r="JGJ766" s="728"/>
      <c r="JGK766" s="728"/>
      <c r="JGL766" s="728"/>
      <c r="JGM766" s="728"/>
      <c r="JGN766" s="728"/>
      <c r="JGO766" s="728"/>
      <c r="JGP766" s="728"/>
      <c r="JGQ766" s="728"/>
      <c r="JGR766" s="728"/>
      <c r="JGS766" s="728"/>
      <c r="JGT766" s="728"/>
      <c r="JGU766" s="728"/>
      <c r="JGV766" s="728"/>
      <c r="JGW766" s="728"/>
      <c r="JGX766" s="728"/>
      <c r="JGY766" s="728"/>
      <c r="JGZ766" s="728"/>
      <c r="JHA766" s="728"/>
      <c r="JHB766" s="728"/>
      <c r="JHC766" s="728"/>
      <c r="JHD766" s="728"/>
      <c r="JHE766" s="728"/>
      <c r="JHF766" s="728"/>
      <c r="JHG766" s="728"/>
      <c r="JHH766" s="728"/>
      <c r="JHI766" s="728"/>
      <c r="JHJ766" s="728"/>
      <c r="JHK766" s="728"/>
      <c r="JHL766" s="728"/>
      <c r="JHM766" s="728"/>
      <c r="JHN766" s="728"/>
      <c r="JHO766" s="728"/>
      <c r="JHP766" s="728"/>
      <c r="JHQ766" s="728"/>
      <c r="JHR766" s="728"/>
      <c r="JHS766" s="728"/>
      <c r="JHT766" s="728"/>
      <c r="JHU766" s="728"/>
      <c r="JHV766" s="728"/>
      <c r="JHW766" s="728"/>
      <c r="JHX766" s="728"/>
      <c r="JHY766" s="728"/>
      <c r="JHZ766" s="728"/>
      <c r="JIA766" s="728"/>
      <c r="JIB766" s="728"/>
      <c r="JIC766" s="728"/>
      <c r="JID766" s="728"/>
      <c r="JIE766" s="728"/>
      <c r="JIF766" s="728"/>
      <c r="JIG766" s="728"/>
      <c r="JIH766" s="728"/>
      <c r="JII766" s="728"/>
      <c r="JIJ766" s="728"/>
      <c r="JIK766" s="728"/>
      <c r="JIL766" s="728"/>
      <c r="JIM766" s="728"/>
      <c r="JIN766" s="728"/>
      <c r="JIO766" s="728"/>
      <c r="JIP766" s="728"/>
      <c r="JIQ766" s="728"/>
      <c r="JIR766" s="728"/>
      <c r="JIS766" s="728"/>
      <c r="JIT766" s="728"/>
      <c r="JIU766" s="728"/>
      <c r="JIV766" s="728"/>
      <c r="JIW766" s="728"/>
      <c r="JIX766" s="728"/>
      <c r="JIY766" s="728"/>
      <c r="JIZ766" s="728"/>
      <c r="JJA766" s="728"/>
      <c r="JJB766" s="728"/>
      <c r="JJC766" s="728"/>
      <c r="JJD766" s="728"/>
      <c r="JJE766" s="728"/>
      <c r="JJF766" s="728"/>
      <c r="JJG766" s="728"/>
      <c r="JJH766" s="728"/>
      <c r="JJI766" s="728"/>
      <c r="JJJ766" s="728"/>
      <c r="JJK766" s="728"/>
      <c r="JJL766" s="728"/>
      <c r="JJM766" s="728"/>
      <c r="JJN766" s="728"/>
      <c r="JJO766" s="728"/>
      <c r="JJP766" s="728"/>
      <c r="JJQ766" s="728"/>
      <c r="JJR766" s="728"/>
      <c r="JJS766" s="728"/>
      <c r="JJT766" s="728"/>
      <c r="JJU766" s="728"/>
      <c r="JJV766" s="728"/>
      <c r="JJW766" s="728"/>
      <c r="JJX766" s="728"/>
      <c r="JJY766" s="728"/>
      <c r="JJZ766" s="728"/>
      <c r="JKA766" s="728"/>
      <c r="JKB766" s="728"/>
      <c r="JKC766" s="728"/>
      <c r="JKD766" s="728"/>
      <c r="JKE766" s="728"/>
      <c r="JKF766" s="728"/>
      <c r="JKG766" s="728"/>
      <c r="JKH766" s="728"/>
      <c r="JKI766" s="728"/>
      <c r="JKJ766" s="728"/>
      <c r="JKK766" s="728"/>
      <c r="JKL766" s="728"/>
      <c r="JKM766" s="728"/>
      <c r="JKN766" s="728"/>
      <c r="JKO766" s="728"/>
      <c r="JKP766" s="728"/>
      <c r="JKQ766" s="728"/>
      <c r="JKR766" s="728"/>
      <c r="JKS766" s="728"/>
      <c r="JKT766" s="728"/>
      <c r="JKU766" s="728"/>
      <c r="JKV766" s="728"/>
      <c r="JKW766" s="728"/>
      <c r="JKX766" s="728"/>
      <c r="JKY766" s="728"/>
      <c r="JKZ766" s="728"/>
      <c r="JLA766" s="728"/>
      <c r="JLB766" s="728"/>
      <c r="JLC766" s="728"/>
      <c r="JLD766" s="728"/>
      <c r="JLE766" s="728"/>
      <c r="JLF766" s="728"/>
      <c r="JLG766" s="728"/>
      <c r="JLH766" s="728"/>
      <c r="JLI766" s="728"/>
      <c r="JLJ766" s="728"/>
      <c r="JLK766" s="728"/>
      <c r="JLL766" s="728"/>
      <c r="JLM766" s="728"/>
      <c r="JLN766" s="728"/>
      <c r="JLO766" s="728"/>
      <c r="JLP766" s="728"/>
      <c r="JLQ766" s="728"/>
      <c r="JLR766" s="728"/>
      <c r="JLS766" s="728"/>
      <c r="JLT766" s="728"/>
      <c r="JLU766" s="728"/>
      <c r="JLV766" s="728"/>
      <c r="JLW766" s="728"/>
      <c r="JLX766" s="728"/>
      <c r="JLY766" s="728"/>
      <c r="JLZ766" s="728"/>
      <c r="JMA766" s="728"/>
      <c r="JMB766" s="728"/>
      <c r="JMC766" s="728"/>
      <c r="JMD766" s="728"/>
      <c r="JME766" s="728"/>
      <c r="JMF766" s="728"/>
      <c r="JMG766" s="728"/>
      <c r="JMH766" s="728"/>
      <c r="JMI766" s="728"/>
      <c r="JMJ766" s="728"/>
      <c r="JMK766" s="728"/>
      <c r="JML766" s="728"/>
      <c r="JMM766" s="728"/>
      <c r="JMN766" s="728"/>
      <c r="JMO766" s="728"/>
      <c r="JMP766" s="728"/>
      <c r="JMQ766" s="728"/>
      <c r="JMR766" s="728"/>
      <c r="JMS766" s="728"/>
      <c r="JMT766" s="728"/>
      <c r="JMU766" s="728"/>
      <c r="JMV766" s="728"/>
      <c r="JMW766" s="728"/>
      <c r="JMX766" s="728"/>
      <c r="JMY766" s="728"/>
      <c r="JMZ766" s="728"/>
      <c r="JNA766" s="728"/>
      <c r="JNB766" s="728"/>
      <c r="JNC766" s="728"/>
      <c r="JND766" s="728"/>
      <c r="JNE766" s="728"/>
      <c r="JNF766" s="728"/>
      <c r="JNG766" s="728"/>
      <c r="JNH766" s="728"/>
      <c r="JNI766" s="728"/>
      <c r="JNJ766" s="728"/>
      <c r="JNK766" s="728"/>
      <c r="JNL766" s="728"/>
      <c r="JNM766" s="728"/>
      <c r="JNN766" s="728"/>
      <c r="JNO766" s="728"/>
      <c r="JNP766" s="728"/>
      <c r="JNQ766" s="728"/>
      <c r="JNR766" s="728"/>
      <c r="JNS766" s="728"/>
      <c r="JNT766" s="728"/>
      <c r="JNU766" s="728"/>
      <c r="JNV766" s="728"/>
      <c r="JNW766" s="728"/>
      <c r="JNX766" s="728"/>
      <c r="JNY766" s="728"/>
      <c r="JNZ766" s="728"/>
      <c r="JOA766" s="728"/>
      <c r="JOB766" s="728"/>
      <c r="JOC766" s="728"/>
      <c r="JOD766" s="728"/>
      <c r="JOE766" s="728"/>
      <c r="JOF766" s="728"/>
      <c r="JOG766" s="728"/>
      <c r="JOH766" s="728"/>
      <c r="JOI766" s="728"/>
      <c r="JOJ766" s="728"/>
      <c r="JOK766" s="728"/>
      <c r="JOL766" s="728"/>
      <c r="JOM766" s="728"/>
      <c r="JON766" s="728"/>
      <c r="JOO766" s="728"/>
      <c r="JOP766" s="728"/>
      <c r="JOQ766" s="728"/>
      <c r="JOR766" s="728"/>
      <c r="JOS766" s="728"/>
      <c r="JOT766" s="728"/>
      <c r="JOU766" s="728"/>
      <c r="JOV766" s="728"/>
      <c r="JOW766" s="728"/>
      <c r="JOX766" s="728"/>
      <c r="JOY766" s="728"/>
      <c r="JOZ766" s="728"/>
      <c r="JPA766" s="728"/>
      <c r="JPB766" s="728"/>
      <c r="JPC766" s="728"/>
      <c r="JPD766" s="728"/>
      <c r="JPE766" s="728"/>
      <c r="JPF766" s="728"/>
      <c r="JPG766" s="728"/>
      <c r="JPH766" s="728"/>
      <c r="JPI766" s="728"/>
      <c r="JPJ766" s="728"/>
      <c r="JPK766" s="728"/>
      <c r="JPL766" s="728"/>
      <c r="JPM766" s="728"/>
      <c r="JPN766" s="728"/>
      <c r="JPO766" s="728"/>
      <c r="JPP766" s="728"/>
      <c r="JPQ766" s="728"/>
      <c r="JPR766" s="728"/>
      <c r="JPS766" s="728"/>
      <c r="JPT766" s="728"/>
      <c r="JPU766" s="728"/>
      <c r="JPV766" s="728"/>
      <c r="JPW766" s="728"/>
      <c r="JPX766" s="728"/>
      <c r="JPY766" s="728"/>
      <c r="JPZ766" s="728"/>
      <c r="JQA766" s="728"/>
      <c r="JQB766" s="728"/>
      <c r="JQC766" s="728"/>
      <c r="JQD766" s="728"/>
      <c r="JQE766" s="728"/>
      <c r="JQF766" s="728"/>
      <c r="JQG766" s="728"/>
      <c r="JQH766" s="728"/>
      <c r="JQI766" s="728"/>
      <c r="JQJ766" s="728"/>
      <c r="JQK766" s="728"/>
      <c r="JQL766" s="728"/>
      <c r="JQM766" s="728"/>
      <c r="JQN766" s="728"/>
      <c r="JQO766" s="728"/>
      <c r="JQP766" s="728"/>
      <c r="JQQ766" s="728"/>
      <c r="JQR766" s="728"/>
      <c r="JQS766" s="728"/>
      <c r="JQT766" s="728"/>
      <c r="JQU766" s="728"/>
      <c r="JQV766" s="728"/>
      <c r="JQW766" s="728"/>
      <c r="JQX766" s="728"/>
      <c r="JQY766" s="728"/>
      <c r="JQZ766" s="728"/>
      <c r="JRA766" s="728"/>
      <c r="JRB766" s="728"/>
      <c r="JRC766" s="728"/>
      <c r="JRD766" s="728"/>
      <c r="JRE766" s="728"/>
      <c r="JRF766" s="728"/>
      <c r="JRG766" s="728"/>
      <c r="JRH766" s="728"/>
      <c r="JRI766" s="728"/>
      <c r="JRJ766" s="728"/>
      <c r="JRK766" s="728"/>
      <c r="JRL766" s="728"/>
      <c r="JRM766" s="728"/>
      <c r="JRN766" s="728"/>
      <c r="JRO766" s="728"/>
      <c r="JRP766" s="728"/>
      <c r="JRQ766" s="728"/>
      <c r="JRR766" s="728"/>
      <c r="JRS766" s="728"/>
      <c r="JRT766" s="728"/>
      <c r="JRU766" s="728"/>
      <c r="JRV766" s="728"/>
      <c r="JRW766" s="728"/>
      <c r="JRX766" s="728"/>
      <c r="JRY766" s="728"/>
      <c r="JRZ766" s="728"/>
      <c r="JSA766" s="728"/>
      <c r="JSB766" s="728"/>
      <c r="JSC766" s="728"/>
      <c r="JSD766" s="728"/>
      <c r="JSE766" s="728"/>
      <c r="JSF766" s="728"/>
      <c r="JSG766" s="728"/>
      <c r="JSH766" s="728"/>
      <c r="JSI766" s="728"/>
      <c r="JSJ766" s="728"/>
      <c r="JSK766" s="728"/>
      <c r="JSL766" s="728"/>
      <c r="JSM766" s="728"/>
      <c r="JSN766" s="728"/>
      <c r="JSO766" s="728"/>
      <c r="JSP766" s="728"/>
      <c r="JSQ766" s="728"/>
      <c r="JSR766" s="728"/>
      <c r="JSS766" s="728"/>
      <c r="JST766" s="728"/>
      <c r="JSU766" s="728"/>
      <c r="JSV766" s="728"/>
      <c r="JSW766" s="728"/>
      <c r="JSX766" s="728"/>
      <c r="JSY766" s="728"/>
      <c r="JSZ766" s="728"/>
      <c r="JTA766" s="728"/>
      <c r="JTB766" s="728"/>
      <c r="JTC766" s="728"/>
      <c r="JTD766" s="728"/>
      <c r="JTE766" s="728"/>
      <c r="JTF766" s="728"/>
      <c r="JTG766" s="728"/>
      <c r="JTH766" s="728"/>
      <c r="JTI766" s="728"/>
      <c r="JTJ766" s="728"/>
      <c r="JTK766" s="728"/>
      <c r="JTL766" s="728"/>
      <c r="JTM766" s="728"/>
      <c r="JTN766" s="728"/>
      <c r="JTO766" s="728"/>
      <c r="JTP766" s="728"/>
      <c r="JTQ766" s="728"/>
      <c r="JTR766" s="728"/>
      <c r="JTS766" s="728"/>
      <c r="JTT766" s="728"/>
      <c r="JTU766" s="728"/>
      <c r="JTV766" s="728"/>
      <c r="JTW766" s="728"/>
      <c r="JTX766" s="728"/>
      <c r="JTY766" s="728"/>
      <c r="JTZ766" s="728"/>
      <c r="JUA766" s="728"/>
      <c r="JUB766" s="728"/>
      <c r="JUC766" s="728"/>
      <c r="JUD766" s="728"/>
      <c r="JUE766" s="728"/>
      <c r="JUF766" s="728"/>
      <c r="JUG766" s="728"/>
      <c r="JUH766" s="728"/>
      <c r="JUI766" s="728"/>
      <c r="JUJ766" s="728"/>
      <c r="JUK766" s="728"/>
      <c r="JUL766" s="728"/>
      <c r="JUM766" s="728"/>
      <c r="JUN766" s="728"/>
      <c r="JUO766" s="728"/>
      <c r="JUP766" s="728"/>
      <c r="JUQ766" s="728"/>
      <c r="JUR766" s="728"/>
      <c r="JUS766" s="728"/>
      <c r="JUT766" s="728"/>
      <c r="JUU766" s="728"/>
      <c r="JUV766" s="728"/>
      <c r="JUW766" s="728"/>
      <c r="JUX766" s="728"/>
      <c r="JUY766" s="728"/>
      <c r="JUZ766" s="728"/>
      <c r="JVA766" s="728"/>
      <c r="JVB766" s="728"/>
      <c r="JVC766" s="728"/>
      <c r="JVD766" s="728"/>
      <c r="JVE766" s="728"/>
      <c r="JVF766" s="728"/>
      <c r="JVG766" s="728"/>
      <c r="JVH766" s="728"/>
      <c r="JVI766" s="728"/>
      <c r="JVJ766" s="728"/>
      <c r="JVK766" s="728"/>
      <c r="JVL766" s="728"/>
      <c r="JVM766" s="728"/>
      <c r="JVN766" s="728"/>
      <c r="JVO766" s="728"/>
      <c r="JVP766" s="728"/>
      <c r="JVQ766" s="728"/>
      <c r="JVR766" s="728"/>
      <c r="JVS766" s="728"/>
      <c r="JVT766" s="728"/>
      <c r="JVU766" s="728"/>
      <c r="JVV766" s="728"/>
      <c r="JVW766" s="728"/>
      <c r="JVX766" s="728"/>
      <c r="JVY766" s="728"/>
      <c r="JVZ766" s="728"/>
      <c r="JWA766" s="728"/>
      <c r="JWB766" s="728"/>
      <c r="JWC766" s="728"/>
      <c r="JWD766" s="728"/>
      <c r="JWE766" s="728"/>
      <c r="JWF766" s="728"/>
      <c r="JWG766" s="728"/>
      <c r="JWH766" s="728"/>
      <c r="JWI766" s="728"/>
      <c r="JWJ766" s="728"/>
      <c r="JWK766" s="728"/>
      <c r="JWL766" s="728"/>
      <c r="JWM766" s="728"/>
      <c r="JWN766" s="728"/>
      <c r="JWO766" s="728"/>
      <c r="JWP766" s="728"/>
      <c r="JWQ766" s="728"/>
      <c r="JWR766" s="728"/>
      <c r="JWS766" s="728"/>
      <c r="JWT766" s="728"/>
      <c r="JWU766" s="728"/>
      <c r="JWV766" s="728"/>
      <c r="JWW766" s="728"/>
      <c r="JWX766" s="728"/>
      <c r="JWY766" s="728"/>
      <c r="JWZ766" s="728"/>
      <c r="JXA766" s="728"/>
      <c r="JXB766" s="728"/>
      <c r="JXC766" s="728"/>
      <c r="JXD766" s="728"/>
      <c r="JXE766" s="728"/>
      <c r="JXF766" s="728"/>
      <c r="JXG766" s="728"/>
      <c r="JXH766" s="728"/>
      <c r="JXI766" s="728"/>
      <c r="JXJ766" s="728"/>
      <c r="JXK766" s="728"/>
      <c r="JXL766" s="728"/>
      <c r="JXM766" s="728"/>
      <c r="JXN766" s="728"/>
      <c r="JXO766" s="728"/>
      <c r="JXP766" s="728"/>
      <c r="JXQ766" s="728"/>
      <c r="JXR766" s="728"/>
      <c r="JXS766" s="728"/>
      <c r="JXT766" s="728"/>
      <c r="JXU766" s="728"/>
      <c r="JXV766" s="728"/>
      <c r="JXW766" s="728"/>
      <c r="JXX766" s="728"/>
      <c r="JXY766" s="728"/>
      <c r="JXZ766" s="728"/>
      <c r="JYA766" s="728"/>
      <c r="JYB766" s="728"/>
      <c r="JYC766" s="728"/>
      <c r="JYD766" s="728"/>
      <c r="JYE766" s="728"/>
      <c r="JYF766" s="728"/>
      <c r="JYG766" s="728"/>
      <c r="JYH766" s="728"/>
      <c r="JYI766" s="728"/>
      <c r="JYJ766" s="728"/>
      <c r="JYK766" s="728"/>
      <c r="JYL766" s="728"/>
      <c r="JYM766" s="728"/>
      <c r="JYN766" s="728"/>
      <c r="JYO766" s="728"/>
      <c r="JYP766" s="728"/>
      <c r="JYQ766" s="728"/>
      <c r="JYR766" s="728"/>
      <c r="JYS766" s="728"/>
      <c r="JYT766" s="728"/>
      <c r="JYU766" s="728"/>
      <c r="JYV766" s="728"/>
      <c r="JYW766" s="728"/>
      <c r="JYX766" s="728"/>
      <c r="JYY766" s="728"/>
      <c r="JYZ766" s="728"/>
      <c r="JZA766" s="728"/>
      <c r="JZB766" s="728"/>
      <c r="JZC766" s="728"/>
      <c r="JZD766" s="728"/>
      <c r="JZE766" s="728"/>
      <c r="JZF766" s="728"/>
      <c r="JZG766" s="728"/>
      <c r="JZH766" s="728"/>
      <c r="JZI766" s="728"/>
      <c r="JZJ766" s="728"/>
      <c r="JZK766" s="728"/>
      <c r="JZL766" s="728"/>
      <c r="JZM766" s="728"/>
      <c r="JZN766" s="728"/>
      <c r="JZO766" s="728"/>
      <c r="JZP766" s="728"/>
      <c r="JZQ766" s="728"/>
      <c r="JZR766" s="728"/>
      <c r="JZS766" s="728"/>
      <c r="JZT766" s="728"/>
      <c r="JZU766" s="728"/>
      <c r="JZV766" s="728"/>
      <c r="JZW766" s="728"/>
      <c r="JZX766" s="728"/>
      <c r="JZY766" s="728"/>
      <c r="JZZ766" s="728"/>
      <c r="KAA766" s="728"/>
      <c r="KAB766" s="728"/>
      <c r="KAC766" s="728"/>
      <c r="KAD766" s="728"/>
      <c r="KAE766" s="728"/>
      <c r="KAF766" s="728"/>
      <c r="KAG766" s="728"/>
      <c r="KAH766" s="728"/>
      <c r="KAI766" s="728"/>
      <c r="KAJ766" s="728"/>
      <c r="KAK766" s="728"/>
      <c r="KAL766" s="728"/>
      <c r="KAM766" s="728"/>
      <c r="KAN766" s="728"/>
      <c r="KAO766" s="728"/>
      <c r="KAP766" s="728"/>
      <c r="KAQ766" s="728"/>
      <c r="KAR766" s="728"/>
      <c r="KAS766" s="728"/>
      <c r="KAT766" s="728"/>
      <c r="KAU766" s="728"/>
      <c r="KAV766" s="728"/>
      <c r="KAW766" s="728"/>
      <c r="KAX766" s="728"/>
      <c r="KAY766" s="728"/>
      <c r="KAZ766" s="728"/>
      <c r="KBA766" s="728"/>
      <c r="KBB766" s="728"/>
      <c r="KBC766" s="728"/>
      <c r="KBD766" s="728"/>
      <c r="KBE766" s="728"/>
      <c r="KBF766" s="728"/>
      <c r="KBG766" s="728"/>
      <c r="KBH766" s="728"/>
      <c r="KBI766" s="728"/>
      <c r="KBJ766" s="728"/>
      <c r="KBK766" s="728"/>
      <c r="KBL766" s="728"/>
      <c r="KBM766" s="728"/>
      <c r="KBN766" s="728"/>
      <c r="KBO766" s="728"/>
      <c r="KBP766" s="728"/>
      <c r="KBQ766" s="728"/>
      <c r="KBR766" s="728"/>
      <c r="KBS766" s="728"/>
      <c r="KBT766" s="728"/>
      <c r="KBU766" s="728"/>
      <c r="KBV766" s="728"/>
      <c r="KBW766" s="728"/>
      <c r="KBX766" s="728"/>
      <c r="KBY766" s="728"/>
      <c r="KBZ766" s="728"/>
      <c r="KCA766" s="728"/>
      <c r="KCB766" s="728"/>
      <c r="KCC766" s="728"/>
      <c r="KCD766" s="728"/>
      <c r="KCE766" s="728"/>
      <c r="KCF766" s="728"/>
      <c r="KCG766" s="728"/>
      <c r="KCH766" s="728"/>
      <c r="KCI766" s="728"/>
      <c r="KCJ766" s="728"/>
      <c r="KCK766" s="728"/>
      <c r="KCL766" s="728"/>
      <c r="KCM766" s="728"/>
      <c r="KCN766" s="728"/>
      <c r="KCO766" s="728"/>
      <c r="KCP766" s="728"/>
      <c r="KCQ766" s="728"/>
      <c r="KCR766" s="728"/>
      <c r="KCS766" s="728"/>
      <c r="KCT766" s="728"/>
      <c r="KCU766" s="728"/>
      <c r="KCV766" s="728"/>
      <c r="KCW766" s="728"/>
      <c r="KCX766" s="728"/>
      <c r="KCY766" s="728"/>
      <c r="KCZ766" s="728"/>
      <c r="KDA766" s="728"/>
      <c r="KDB766" s="728"/>
      <c r="KDC766" s="728"/>
      <c r="KDD766" s="728"/>
      <c r="KDE766" s="728"/>
      <c r="KDF766" s="728"/>
      <c r="KDG766" s="728"/>
      <c r="KDH766" s="728"/>
      <c r="KDI766" s="728"/>
      <c r="KDJ766" s="728"/>
      <c r="KDK766" s="728"/>
      <c r="KDL766" s="728"/>
      <c r="KDM766" s="728"/>
      <c r="KDN766" s="728"/>
      <c r="KDO766" s="728"/>
      <c r="KDP766" s="728"/>
      <c r="KDQ766" s="728"/>
      <c r="KDR766" s="728"/>
      <c r="KDS766" s="728"/>
      <c r="KDT766" s="728"/>
      <c r="KDU766" s="728"/>
      <c r="KDV766" s="728"/>
      <c r="KDW766" s="728"/>
      <c r="KDX766" s="728"/>
      <c r="KDY766" s="728"/>
      <c r="KDZ766" s="728"/>
      <c r="KEA766" s="728"/>
      <c r="KEB766" s="728"/>
      <c r="KEC766" s="728"/>
      <c r="KED766" s="728"/>
      <c r="KEE766" s="728"/>
      <c r="KEF766" s="728"/>
      <c r="KEG766" s="728"/>
      <c r="KEH766" s="728"/>
      <c r="KEI766" s="728"/>
      <c r="KEJ766" s="728"/>
      <c r="KEK766" s="728"/>
      <c r="KEL766" s="728"/>
      <c r="KEM766" s="728"/>
      <c r="KEN766" s="728"/>
      <c r="KEO766" s="728"/>
      <c r="KEP766" s="728"/>
      <c r="KEQ766" s="728"/>
      <c r="KER766" s="728"/>
      <c r="KES766" s="728"/>
      <c r="KET766" s="728"/>
      <c r="KEU766" s="728"/>
      <c r="KEV766" s="728"/>
      <c r="KEW766" s="728"/>
      <c r="KEX766" s="728"/>
      <c r="KEY766" s="728"/>
      <c r="KEZ766" s="728"/>
      <c r="KFA766" s="728"/>
      <c r="KFB766" s="728"/>
      <c r="KFC766" s="728"/>
      <c r="KFD766" s="728"/>
      <c r="KFE766" s="728"/>
      <c r="KFF766" s="728"/>
      <c r="KFG766" s="728"/>
      <c r="KFH766" s="728"/>
      <c r="KFI766" s="728"/>
      <c r="KFJ766" s="728"/>
      <c r="KFK766" s="728"/>
      <c r="KFL766" s="728"/>
      <c r="KFM766" s="728"/>
      <c r="KFN766" s="728"/>
      <c r="KFO766" s="728"/>
      <c r="KFP766" s="728"/>
      <c r="KFQ766" s="728"/>
      <c r="KFR766" s="728"/>
      <c r="KFS766" s="728"/>
      <c r="KFT766" s="728"/>
      <c r="KFU766" s="728"/>
      <c r="KFV766" s="728"/>
      <c r="KFW766" s="728"/>
      <c r="KFX766" s="728"/>
      <c r="KFY766" s="728"/>
      <c r="KFZ766" s="728"/>
      <c r="KGA766" s="728"/>
      <c r="KGB766" s="728"/>
      <c r="KGC766" s="728"/>
      <c r="KGD766" s="728"/>
      <c r="KGE766" s="728"/>
      <c r="KGF766" s="728"/>
      <c r="KGG766" s="728"/>
      <c r="KGH766" s="728"/>
      <c r="KGI766" s="728"/>
      <c r="KGJ766" s="728"/>
      <c r="KGK766" s="728"/>
      <c r="KGL766" s="728"/>
      <c r="KGM766" s="728"/>
      <c r="KGN766" s="728"/>
      <c r="KGO766" s="728"/>
      <c r="KGP766" s="728"/>
      <c r="KGQ766" s="728"/>
      <c r="KGR766" s="728"/>
      <c r="KGS766" s="728"/>
      <c r="KGT766" s="728"/>
      <c r="KGU766" s="728"/>
      <c r="KGV766" s="728"/>
      <c r="KGW766" s="728"/>
      <c r="KGX766" s="728"/>
      <c r="KGY766" s="728"/>
      <c r="KGZ766" s="728"/>
      <c r="KHA766" s="728"/>
      <c r="KHB766" s="728"/>
      <c r="KHC766" s="728"/>
      <c r="KHD766" s="728"/>
      <c r="KHE766" s="728"/>
      <c r="KHF766" s="728"/>
      <c r="KHG766" s="728"/>
      <c r="KHH766" s="728"/>
      <c r="KHI766" s="728"/>
      <c r="KHJ766" s="728"/>
      <c r="KHK766" s="728"/>
      <c r="KHL766" s="728"/>
      <c r="KHM766" s="728"/>
      <c r="KHN766" s="728"/>
      <c r="KHO766" s="728"/>
      <c r="KHP766" s="728"/>
      <c r="KHQ766" s="728"/>
      <c r="KHR766" s="728"/>
      <c r="KHS766" s="728"/>
      <c r="KHT766" s="728"/>
      <c r="KHU766" s="728"/>
      <c r="KHV766" s="728"/>
      <c r="KHW766" s="728"/>
      <c r="KHX766" s="728"/>
      <c r="KHY766" s="728"/>
      <c r="KHZ766" s="728"/>
      <c r="KIA766" s="728"/>
      <c r="KIB766" s="728"/>
      <c r="KIC766" s="728"/>
      <c r="KID766" s="728"/>
      <c r="KIE766" s="728"/>
      <c r="KIF766" s="728"/>
      <c r="KIG766" s="728"/>
      <c r="KIH766" s="728"/>
      <c r="KII766" s="728"/>
      <c r="KIJ766" s="728"/>
      <c r="KIK766" s="728"/>
      <c r="KIL766" s="728"/>
      <c r="KIM766" s="728"/>
      <c r="KIN766" s="728"/>
      <c r="KIO766" s="728"/>
      <c r="KIP766" s="728"/>
      <c r="KIQ766" s="728"/>
      <c r="KIR766" s="728"/>
      <c r="KIS766" s="728"/>
      <c r="KIT766" s="728"/>
      <c r="KIU766" s="728"/>
      <c r="KIV766" s="728"/>
      <c r="KIW766" s="728"/>
      <c r="KIX766" s="728"/>
      <c r="KIY766" s="728"/>
      <c r="KIZ766" s="728"/>
      <c r="KJA766" s="728"/>
      <c r="KJB766" s="728"/>
      <c r="KJC766" s="728"/>
      <c r="KJD766" s="728"/>
      <c r="KJE766" s="728"/>
      <c r="KJF766" s="728"/>
      <c r="KJG766" s="728"/>
      <c r="KJH766" s="728"/>
      <c r="KJI766" s="728"/>
      <c r="KJJ766" s="728"/>
      <c r="KJK766" s="728"/>
      <c r="KJL766" s="728"/>
      <c r="KJM766" s="728"/>
      <c r="KJN766" s="728"/>
      <c r="KJO766" s="728"/>
      <c r="KJP766" s="728"/>
      <c r="KJQ766" s="728"/>
      <c r="KJR766" s="728"/>
      <c r="KJS766" s="728"/>
      <c r="KJT766" s="728"/>
      <c r="KJU766" s="728"/>
      <c r="KJV766" s="728"/>
      <c r="KJW766" s="728"/>
      <c r="KJX766" s="728"/>
      <c r="KJY766" s="728"/>
      <c r="KJZ766" s="728"/>
      <c r="KKA766" s="728"/>
      <c r="KKB766" s="728"/>
      <c r="KKC766" s="728"/>
      <c r="KKD766" s="728"/>
      <c r="KKE766" s="728"/>
      <c r="KKF766" s="728"/>
      <c r="KKG766" s="728"/>
      <c r="KKH766" s="728"/>
      <c r="KKI766" s="728"/>
      <c r="KKJ766" s="728"/>
      <c r="KKK766" s="728"/>
      <c r="KKL766" s="728"/>
      <c r="KKM766" s="728"/>
      <c r="KKN766" s="728"/>
      <c r="KKO766" s="728"/>
      <c r="KKP766" s="728"/>
      <c r="KKQ766" s="728"/>
      <c r="KKR766" s="728"/>
      <c r="KKS766" s="728"/>
      <c r="KKT766" s="728"/>
      <c r="KKU766" s="728"/>
      <c r="KKV766" s="728"/>
      <c r="KKW766" s="728"/>
      <c r="KKX766" s="728"/>
      <c r="KKY766" s="728"/>
      <c r="KKZ766" s="728"/>
      <c r="KLA766" s="728"/>
      <c r="KLB766" s="728"/>
      <c r="KLC766" s="728"/>
      <c r="KLD766" s="728"/>
      <c r="KLE766" s="728"/>
      <c r="KLF766" s="728"/>
      <c r="KLG766" s="728"/>
      <c r="KLH766" s="728"/>
      <c r="KLI766" s="728"/>
      <c r="KLJ766" s="728"/>
      <c r="KLK766" s="728"/>
      <c r="KLL766" s="728"/>
      <c r="KLM766" s="728"/>
      <c r="KLN766" s="728"/>
      <c r="KLO766" s="728"/>
      <c r="KLP766" s="728"/>
      <c r="KLQ766" s="728"/>
      <c r="KLR766" s="728"/>
      <c r="KLS766" s="728"/>
      <c r="KLT766" s="728"/>
      <c r="KLU766" s="728"/>
      <c r="KLV766" s="728"/>
      <c r="KLW766" s="728"/>
      <c r="KLX766" s="728"/>
      <c r="KLY766" s="728"/>
      <c r="KLZ766" s="728"/>
      <c r="KMA766" s="728"/>
      <c r="KMB766" s="728"/>
      <c r="KMC766" s="728"/>
      <c r="KMD766" s="728"/>
      <c r="KME766" s="728"/>
      <c r="KMF766" s="728"/>
      <c r="KMG766" s="728"/>
      <c r="KMH766" s="728"/>
      <c r="KMI766" s="728"/>
      <c r="KMJ766" s="728"/>
      <c r="KMK766" s="728"/>
      <c r="KML766" s="728"/>
      <c r="KMM766" s="728"/>
      <c r="KMN766" s="728"/>
      <c r="KMO766" s="728"/>
      <c r="KMP766" s="728"/>
      <c r="KMQ766" s="728"/>
      <c r="KMR766" s="728"/>
      <c r="KMS766" s="728"/>
      <c r="KMT766" s="728"/>
      <c r="KMU766" s="728"/>
      <c r="KMV766" s="728"/>
      <c r="KMW766" s="728"/>
      <c r="KMX766" s="728"/>
      <c r="KMY766" s="728"/>
      <c r="KMZ766" s="728"/>
      <c r="KNA766" s="728"/>
      <c r="KNB766" s="728"/>
      <c r="KNC766" s="728"/>
      <c r="KND766" s="728"/>
      <c r="KNE766" s="728"/>
      <c r="KNF766" s="728"/>
      <c r="KNG766" s="728"/>
      <c r="KNH766" s="728"/>
      <c r="KNI766" s="728"/>
      <c r="KNJ766" s="728"/>
      <c r="KNK766" s="728"/>
      <c r="KNL766" s="728"/>
      <c r="KNM766" s="728"/>
      <c r="KNN766" s="728"/>
      <c r="KNO766" s="728"/>
      <c r="KNP766" s="728"/>
      <c r="KNQ766" s="728"/>
      <c r="KNR766" s="728"/>
      <c r="KNS766" s="728"/>
      <c r="KNT766" s="728"/>
      <c r="KNU766" s="728"/>
      <c r="KNV766" s="728"/>
      <c r="KNW766" s="728"/>
      <c r="KNX766" s="728"/>
      <c r="KNY766" s="728"/>
      <c r="KNZ766" s="728"/>
      <c r="KOA766" s="728"/>
      <c r="KOB766" s="728"/>
      <c r="KOC766" s="728"/>
      <c r="KOD766" s="728"/>
      <c r="KOE766" s="728"/>
      <c r="KOF766" s="728"/>
      <c r="KOG766" s="728"/>
      <c r="KOH766" s="728"/>
      <c r="KOI766" s="728"/>
      <c r="KOJ766" s="728"/>
      <c r="KOK766" s="728"/>
      <c r="KOL766" s="728"/>
      <c r="KOM766" s="728"/>
      <c r="KON766" s="728"/>
      <c r="KOO766" s="728"/>
      <c r="KOP766" s="728"/>
      <c r="KOQ766" s="728"/>
      <c r="KOR766" s="728"/>
      <c r="KOS766" s="728"/>
      <c r="KOT766" s="728"/>
      <c r="KOU766" s="728"/>
      <c r="KOV766" s="728"/>
      <c r="KOW766" s="728"/>
      <c r="KOX766" s="728"/>
      <c r="KOY766" s="728"/>
      <c r="KOZ766" s="728"/>
      <c r="KPA766" s="728"/>
      <c r="KPB766" s="728"/>
      <c r="KPC766" s="728"/>
      <c r="KPD766" s="728"/>
      <c r="KPE766" s="728"/>
      <c r="KPF766" s="728"/>
      <c r="KPG766" s="728"/>
      <c r="KPH766" s="728"/>
      <c r="KPI766" s="728"/>
      <c r="KPJ766" s="728"/>
      <c r="KPK766" s="728"/>
      <c r="KPL766" s="728"/>
      <c r="KPM766" s="728"/>
      <c r="KPN766" s="728"/>
      <c r="KPO766" s="728"/>
      <c r="KPP766" s="728"/>
      <c r="KPQ766" s="728"/>
      <c r="KPR766" s="728"/>
      <c r="KPS766" s="728"/>
      <c r="KPT766" s="728"/>
      <c r="KPU766" s="728"/>
      <c r="KPV766" s="728"/>
      <c r="KPW766" s="728"/>
      <c r="KPX766" s="728"/>
      <c r="KPY766" s="728"/>
      <c r="KPZ766" s="728"/>
      <c r="KQA766" s="728"/>
      <c r="KQB766" s="728"/>
      <c r="KQC766" s="728"/>
      <c r="KQD766" s="728"/>
      <c r="KQE766" s="728"/>
      <c r="KQF766" s="728"/>
      <c r="KQG766" s="728"/>
      <c r="KQH766" s="728"/>
      <c r="KQI766" s="728"/>
      <c r="KQJ766" s="728"/>
      <c r="KQK766" s="728"/>
      <c r="KQL766" s="728"/>
      <c r="KQM766" s="728"/>
      <c r="KQN766" s="728"/>
      <c r="KQO766" s="728"/>
      <c r="KQP766" s="728"/>
      <c r="KQQ766" s="728"/>
      <c r="KQR766" s="728"/>
      <c r="KQS766" s="728"/>
      <c r="KQT766" s="728"/>
      <c r="KQU766" s="728"/>
      <c r="KQV766" s="728"/>
      <c r="KQW766" s="728"/>
      <c r="KQX766" s="728"/>
      <c r="KQY766" s="728"/>
      <c r="KQZ766" s="728"/>
      <c r="KRA766" s="728"/>
      <c r="KRB766" s="728"/>
      <c r="KRC766" s="728"/>
      <c r="KRD766" s="728"/>
      <c r="KRE766" s="728"/>
      <c r="KRF766" s="728"/>
      <c r="KRG766" s="728"/>
      <c r="KRH766" s="728"/>
      <c r="KRI766" s="728"/>
      <c r="KRJ766" s="728"/>
      <c r="KRK766" s="728"/>
      <c r="KRL766" s="728"/>
      <c r="KRM766" s="728"/>
      <c r="KRN766" s="728"/>
      <c r="KRO766" s="728"/>
      <c r="KRP766" s="728"/>
      <c r="KRQ766" s="728"/>
      <c r="KRR766" s="728"/>
      <c r="KRS766" s="728"/>
      <c r="KRT766" s="728"/>
      <c r="KRU766" s="728"/>
      <c r="KRV766" s="728"/>
      <c r="KRW766" s="728"/>
      <c r="KRX766" s="728"/>
      <c r="KRY766" s="728"/>
      <c r="KRZ766" s="728"/>
      <c r="KSA766" s="728"/>
      <c r="KSB766" s="728"/>
      <c r="KSC766" s="728"/>
      <c r="KSD766" s="728"/>
      <c r="KSE766" s="728"/>
      <c r="KSF766" s="728"/>
      <c r="KSG766" s="728"/>
      <c r="KSH766" s="728"/>
      <c r="KSI766" s="728"/>
      <c r="KSJ766" s="728"/>
      <c r="KSK766" s="728"/>
      <c r="KSL766" s="728"/>
      <c r="KSM766" s="728"/>
      <c r="KSN766" s="728"/>
      <c r="KSO766" s="728"/>
      <c r="KSP766" s="728"/>
      <c r="KSQ766" s="728"/>
      <c r="KSR766" s="728"/>
      <c r="KSS766" s="728"/>
      <c r="KST766" s="728"/>
      <c r="KSU766" s="728"/>
      <c r="KSV766" s="728"/>
      <c r="KSW766" s="728"/>
      <c r="KSX766" s="728"/>
      <c r="KSY766" s="728"/>
      <c r="KSZ766" s="728"/>
      <c r="KTA766" s="728"/>
      <c r="KTB766" s="728"/>
      <c r="KTC766" s="728"/>
      <c r="KTD766" s="728"/>
      <c r="KTE766" s="728"/>
      <c r="KTF766" s="728"/>
      <c r="KTG766" s="728"/>
      <c r="KTH766" s="728"/>
      <c r="KTI766" s="728"/>
      <c r="KTJ766" s="728"/>
      <c r="KTK766" s="728"/>
      <c r="KTL766" s="728"/>
      <c r="KTM766" s="728"/>
      <c r="KTN766" s="728"/>
      <c r="KTO766" s="728"/>
      <c r="KTP766" s="728"/>
      <c r="KTQ766" s="728"/>
      <c r="KTR766" s="728"/>
      <c r="KTS766" s="728"/>
      <c r="KTT766" s="728"/>
      <c r="KTU766" s="728"/>
      <c r="KTV766" s="728"/>
      <c r="KTW766" s="728"/>
      <c r="KTX766" s="728"/>
      <c r="KTY766" s="728"/>
      <c r="KTZ766" s="728"/>
      <c r="KUA766" s="728"/>
      <c r="KUB766" s="728"/>
      <c r="KUC766" s="728"/>
      <c r="KUD766" s="728"/>
      <c r="KUE766" s="728"/>
      <c r="KUF766" s="728"/>
      <c r="KUG766" s="728"/>
      <c r="KUH766" s="728"/>
      <c r="KUI766" s="728"/>
      <c r="KUJ766" s="728"/>
      <c r="KUK766" s="728"/>
      <c r="KUL766" s="728"/>
      <c r="KUM766" s="728"/>
      <c r="KUN766" s="728"/>
      <c r="KUO766" s="728"/>
      <c r="KUP766" s="728"/>
      <c r="KUQ766" s="728"/>
      <c r="KUR766" s="728"/>
      <c r="KUS766" s="728"/>
      <c r="KUT766" s="728"/>
      <c r="KUU766" s="728"/>
      <c r="KUV766" s="728"/>
      <c r="KUW766" s="728"/>
      <c r="KUX766" s="728"/>
      <c r="KUY766" s="728"/>
      <c r="KUZ766" s="728"/>
      <c r="KVA766" s="728"/>
      <c r="KVB766" s="728"/>
      <c r="KVC766" s="728"/>
      <c r="KVD766" s="728"/>
      <c r="KVE766" s="728"/>
      <c r="KVF766" s="728"/>
      <c r="KVG766" s="728"/>
      <c r="KVH766" s="728"/>
      <c r="KVI766" s="728"/>
      <c r="KVJ766" s="728"/>
      <c r="KVK766" s="728"/>
      <c r="KVL766" s="728"/>
      <c r="KVM766" s="728"/>
      <c r="KVN766" s="728"/>
      <c r="KVO766" s="728"/>
      <c r="KVP766" s="728"/>
      <c r="KVQ766" s="728"/>
      <c r="KVR766" s="728"/>
      <c r="KVS766" s="728"/>
      <c r="KVT766" s="728"/>
      <c r="KVU766" s="728"/>
      <c r="KVV766" s="728"/>
      <c r="KVW766" s="728"/>
      <c r="KVX766" s="728"/>
      <c r="KVY766" s="728"/>
      <c r="KVZ766" s="728"/>
      <c r="KWA766" s="728"/>
      <c r="KWB766" s="728"/>
      <c r="KWC766" s="728"/>
      <c r="KWD766" s="728"/>
      <c r="KWE766" s="728"/>
      <c r="KWF766" s="728"/>
      <c r="KWG766" s="728"/>
      <c r="KWH766" s="728"/>
      <c r="KWI766" s="728"/>
      <c r="KWJ766" s="728"/>
      <c r="KWK766" s="728"/>
      <c r="KWL766" s="728"/>
      <c r="KWM766" s="728"/>
      <c r="KWN766" s="728"/>
      <c r="KWO766" s="728"/>
      <c r="KWP766" s="728"/>
      <c r="KWQ766" s="728"/>
      <c r="KWR766" s="728"/>
      <c r="KWS766" s="728"/>
      <c r="KWT766" s="728"/>
      <c r="KWU766" s="728"/>
      <c r="KWV766" s="728"/>
      <c r="KWW766" s="728"/>
      <c r="KWX766" s="728"/>
      <c r="KWY766" s="728"/>
      <c r="KWZ766" s="728"/>
      <c r="KXA766" s="728"/>
      <c r="KXB766" s="728"/>
      <c r="KXC766" s="728"/>
      <c r="KXD766" s="728"/>
      <c r="KXE766" s="728"/>
      <c r="KXF766" s="728"/>
      <c r="KXG766" s="728"/>
      <c r="KXH766" s="728"/>
      <c r="KXI766" s="728"/>
      <c r="KXJ766" s="728"/>
      <c r="KXK766" s="728"/>
      <c r="KXL766" s="728"/>
      <c r="KXM766" s="728"/>
      <c r="KXN766" s="728"/>
      <c r="KXO766" s="728"/>
      <c r="KXP766" s="728"/>
      <c r="KXQ766" s="728"/>
      <c r="KXR766" s="728"/>
      <c r="KXS766" s="728"/>
      <c r="KXT766" s="728"/>
      <c r="KXU766" s="728"/>
      <c r="KXV766" s="728"/>
      <c r="KXW766" s="728"/>
      <c r="KXX766" s="728"/>
      <c r="KXY766" s="728"/>
      <c r="KXZ766" s="728"/>
      <c r="KYA766" s="728"/>
      <c r="KYB766" s="728"/>
      <c r="KYC766" s="728"/>
      <c r="KYD766" s="728"/>
      <c r="KYE766" s="728"/>
      <c r="KYF766" s="728"/>
      <c r="KYG766" s="728"/>
      <c r="KYH766" s="728"/>
      <c r="KYI766" s="728"/>
      <c r="KYJ766" s="728"/>
      <c r="KYK766" s="728"/>
      <c r="KYL766" s="728"/>
      <c r="KYM766" s="728"/>
      <c r="KYN766" s="728"/>
      <c r="KYO766" s="728"/>
      <c r="KYP766" s="728"/>
      <c r="KYQ766" s="728"/>
      <c r="KYR766" s="728"/>
      <c r="KYS766" s="728"/>
      <c r="KYT766" s="728"/>
      <c r="KYU766" s="728"/>
      <c r="KYV766" s="728"/>
      <c r="KYW766" s="728"/>
      <c r="KYX766" s="728"/>
      <c r="KYY766" s="728"/>
      <c r="KYZ766" s="728"/>
      <c r="KZA766" s="728"/>
      <c r="KZB766" s="728"/>
      <c r="KZC766" s="728"/>
      <c r="KZD766" s="728"/>
      <c r="KZE766" s="728"/>
      <c r="KZF766" s="728"/>
      <c r="KZG766" s="728"/>
      <c r="KZH766" s="728"/>
      <c r="KZI766" s="728"/>
      <c r="KZJ766" s="728"/>
      <c r="KZK766" s="728"/>
      <c r="KZL766" s="728"/>
      <c r="KZM766" s="728"/>
      <c r="KZN766" s="728"/>
      <c r="KZO766" s="728"/>
      <c r="KZP766" s="728"/>
      <c r="KZQ766" s="728"/>
      <c r="KZR766" s="728"/>
      <c r="KZS766" s="728"/>
      <c r="KZT766" s="728"/>
      <c r="KZU766" s="728"/>
      <c r="KZV766" s="728"/>
      <c r="KZW766" s="728"/>
      <c r="KZX766" s="728"/>
      <c r="KZY766" s="728"/>
      <c r="KZZ766" s="728"/>
      <c r="LAA766" s="728"/>
      <c r="LAB766" s="728"/>
      <c r="LAC766" s="728"/>
      <c r="LAD766" s="728"/>
      <c r="LAE766" s="728"/>
      <c r="LAF766" s="728"/>
      <c r="LAG766" s="728"/>
      <c r="LAH766" s="728"/>
      <c r="LAI766" s="728"/>
      <c r="LAJ766" s="728"/>
      <c r="LAK766" s="728"/>
      <c r="LAL766" s="728"/>
      <c r="LAM766" s="728"/>
      <c r="LAN766" s="728"/>
      <c r="LAO766" s="728"/>
      <c r="LAP766" s="728"/>
      <c r="LAQ766" s="728"/>
      <c r="LAR766" s="728"/>
      <c r="LAS766" s="728"/>
      <c r="LAT766" s="728"/>
      <c r="LAU766" s="728"/>
      <c r="LAV766" s="728"/>
      <c r="LAW766" s="728"/>
      <c r="LAX766" s="728"/>
      <c r="LAY766" s="728"/>
      <c r="LAZ766" s="728"/>
      <c r="LBA766" s="728"/>
      <c r="LBB766" s="728"/>
      <c r="LBC766" s="728"/>
      <c r="LBD766" s="728"/>
      <c r="LBE766" s="728"/>
      <c r="LBF766" s="728"/>
      <c r="LBG766" s="728"/>
      <c r="LBH766" s="728"/>
      <c r="LBI766" s="728"/>
      <c r="LBJ766" s="728"/>
      <c r="LBK766" s="728"/>
      <c r="LBL766" s="728"/>
      <c r="LBM766" s="728"/>
      <c r="LBN766" s="728"/>
      <c r="LBO766" s="728"/>
      <c r="LBP766" s="728"/>
      <c r="LBQ766" s="728"/>
      <c r="LBR766" s="728"/>
      <c r="LBS766" s="728"/>
      <c r="LBT766" s="728"/>
      <c r="LBU766" s="728"/>
      <c r="LBV766" s="728"/>
      <c r="LBW766" s="728"/>
      <c r="LBX766" s="728"/>
      <c r="LBY766" s="728"/>
      <c r="LBZ766" s="728"/>
      <c r="LCA766" s="728"/>
      <c r="LCB766" s="728"/>
      <c r="LCC766" s="728"/>
      <c r="LCD766" s="728"/>
      <c r="LCE766" s="728"/>
      <c r="LCF766" s="728"/>
      <c r="LCG766" s="728"/>
      <c r="LCH766" s="728"/>
      <c r="LCI766" s="728"/>
      <c r="LCJ766" s="728"/>
      <c r="LCK766" s="728"/>
      <c r="LCL766" s="728"/>
      <c r="LCM766" s="728"/>
      <c r="LCN766" s="728"/>
      <c r="LCO766" s="728"/>
      <c r="LCP766" s="728"/>
      <c r="LCQ766" s="728"/>
      <c r="LCR766" s="728"/>
      <c r="LCS766" s="728"/>
      <c r="LCT766" s="728"/>
      <c r="LCU766" s="728"/>
      <c r="LCV766" s="728"/>
      <c r="LCW766" s="728"/>
      <c r="LCX766" s="728"/>
      <c r="LCY766" s="728"/>
      <c r="LCZ766" s="728"/>
      <c r="LDA766" s="728"/>
      <c r="LDB766" s="728"/>
      <c r="LDC766" s="728"/>
      <c r="LDD766" s="728"/>
      <c r="LDE766" s="728"/>
      <c r="LDF766" s="728"/>
      <c r="LDG766" s="728"/>
      <c r="LDH766" s="728"/>
      <c r="LDI766" s="728"/>
      <c r="LDJ766" s="728"/>
      <c r="LDK766" s="728"/>
      <c r="LDL766" s="728"/>
      <c r="LDM766" s="728"/>
      <c r="LDN766" s="728"/>
      <c r="LDO766" s="728"/>
      <c r="LDP766" s="728"/>
      <c r="LDQ766" s="728"/>
      <c r="LDR766" s="728"/>
      <c r="LDS766" s="728"/>
      <c r="LDT766" s="728"/>
      <c r="LDU766" s="728"/>
      <c r="LDV766" s="728"/>
      <c r="LDW766" s="728"/>
      <c r="LDX766" s="728"/>
      <c r="LDY766" s="728"/>
      <c r="LDZ766" s="728"/>
      <c r="LEA766" s="728"/>
      <c r="LEB766" s="728"/>
      <c r="LEC766" s="728"/>
      <c r="LED766" s="728"/>
      <c r="LEE766" s="728"/>
      <c r="LEF766" s="728"/>
      <c r="LEG766" s="728"/>
      <c r="LEH766" s="728"/>
      <c r="LEI766" s="728"/>
      <c r="LEJ766" s="728"/>
      <c r="LEK766" s="728"/>
      <c r="LEL766" s="728"/>
      <c r="LEM766" s="728"/>
      <c r="LEN766" s="728"/>
      <c r="LEO766" s="728"/>
      <c r="LEP766" s="728"/>
      <c r="LEQ766" s="728"/>
      <c r="LER766" s="728"/>
      <c r="LES766" s="728"/>
      <c r="LET766" s="728"/>
      <c r="LEU766" s="728"/>
      <c r="LEV766" s="728"/>
      <c r="LEW766" s="728"/>
      <c r="LEX766" s="728"/>
      <c r="LEY766" s="728"/>
      <c r="LEZ766" s="728"/>
      <c r="LFA766" s="728"/>
      <c r="LFB766" s="728"/>
      <c r="LFC766" s="728"/>
      <c r="LFD766" s="728"/>
      <c r="LFE766" s="728"/>
      <c r="LFF766" s="728"/>
      <c r="LFG766" s="728"/>
      <c r="LFH766" s="728"/>
      <c r="LFI766" s="728"/>
      <c r="LFJ766" s="728"/>
      <c r="LFK766" s="728"/>
      <c r="LFL766" s="728"/>
      <c r="LFM766" s="728"/>
      <c r="LFN766" s="728"/>
      <c r="LFO766" s="728"/>
      <c r="LFP766" s="728"/>
      <c r="LFQ766" s="728"/>
      <c r="LFR766" s="728"/>
      <c r="LFS766" s="728"/>
      <c r="LFT766" s="728"/>
      <c r="LFU766" s="728"/>
      <c r="LFV766" s="728"/>
      <c r="LFW766" s="728"/>
      <c r="LFX766" s="728"/>
      <c r="LFY766" s="728"/>
      <c r="LFZ766" s="728"/>
      <c r="LGA766" s="728"/>
      <c r="LGB766" s="728"/>
      <c r="LGC766" s="728"/>
      <c r="LGD766" s="728"/>
      <c r="LGE766" s="728"/>
      <c r="LGF766" s="728"/>
      <c r="LGG766" s="728"/>
      <c r="LGH766" s="728"/>
      <c r="LGI766" s="728"/>
      <c r="LGJ766" s="728"/>
      <c r="LGK766" s="728"/>
      <c r="LGL766" s="728"/>
      <c r="LGM766" s="728"/>
      <c r="LGN766" s="728"/>
      <c r="LGO766" s="728"/>
      <c r="LGP766" s="728"/>
      <c r="LGQ766" s="728"/>
      <c r="LGR766" s="728"/>
      <c r="LGS766" s="728"/>
      <c r="LGT766" s="728"/>
      <c r="LGU766" s="728"/>
      <c r="LGV766" s="728"/>
      <c r="LGW766" s="728"/>
      <c r="LGX766" s="728"/>
      <c r="LGY766" s="728"/>
      <c r="LGZ766" s="728"/>
      <c r="LHA766" s="728"/>
      <c r="LHB766" s="728"/>
      <c r="LHC766" s="728"/>
      <c r="LHD766" s="728"/>
      <c r="LHE766" s="728"/>
      <c r="LHF766" s="728"/>
      <c r="LHG766" s="728"/>
      <c r="LHH766" s="728"/>
      <c r="LHI766" s="728"/>
      <c r="LHJ766" s="728"/>
      <c r="LHK766" s="728"/>
      <c r="LHL766" s="728"/>
      <c r="LHM766" s="728"/>
      <c r="LHN766" s="728"/>
      <c r="LHO766" s="728"/>
      <c r="LHP766" s="728"/>
      <c r="LHQ766" s="728"/>
      <c r="LHR766" s="728"/>
      <c r="LHS766" s="728"/>
      <c r="LHT766" s="728"/>
      <c r="LHU766" s="728"/>
      <c r="LHV766" s="728"/>
      <c r="LHW766" s="728"/>
      <c r="LHX766" s="728"/>
      <c r="LHY766" s="728"/>
      <c r="LHZ766" s="728"/>
      <c r="LIA766" s="728"/>
      <c r="LIB766" s="728"/>
      <c r="LIC766" s="728"/>
      <c r="LID766" s="728"/>
      <c r="LIE766" s="728"/>
      <c r="LIF766" s="728"/>
      <c r="LIG766" s="728"/>
      <c r="LIH766" s="728"/>
      <c r="LII766" s="728"/>
      <c r="LIJ766" s="728"/>
      <c r="LIK766" s="728"/>
      <c r="LIL766" s="728"/>
      <c r="LIM766" s="728"/>
      <c r="LIN766" s="728"/>
      <c r="LIO766" s="728"/>
      <c r="LIP766" s="728"/>
      <c r="LIQ766" s="728"/>
      <c r="LIR766" s="728"/>
      <c r="LIS766" s="728"/>
      <c r="LIT766" s="728"/>
      <c r="LIU766" s="728"/>
      <c r="LIV766" s="728"/>
      <c r="LIW766" s="728"/>
      <c r="LIX766" s="728"/>
      <c r="LIY766" s="728"/>
      <c r="LIZ766" s="728"/>
      <c r="LJA766" s="728"/>
      <c r="LJB766" s="728"/>
      <c r="LJC766" s="728"/>
      <c r="LJD766" s="728"/>
      <c r="LJE766" s="728"/>
      <c r="LJF766" s="728"/>
      <c r="LJG766" s="728"/>
      <c r="LJH766" s="728"/>
      <c r="LJI766" s="728"/>
      <c r="LJJ766" s="728"/>
      <c r="LJK766" s="728"/>
      <c r="LJL766" s="728"/>
      <c r="LJM766" s="728"/>
      <c r="LJN766" s="728"/>
      <c r="LJO766" s="728"/>
      <c r="LJP766" s="728"/>
      <c r="LJQ766" s="728"/>
      <c r="LJR766" s="728"/>
      <c r="LJS766" s="728"/>
      <c r="LJT766" s="728"/>
      <c r="LJU766" s="728"/>
      <c r="LJV766" s="728"/>
      <c r="LJW766" s="728"/>
      <c r="LJX766" s="728"/>
      <c r="LJY766" s="728"/>
      <c r="LJZ766" s="728"/>
      <c r="LKA766" s="728"/>
      <c r="LKB766" s="728"/>
      <c r="LKC766" s="728"/>
      <c r="LKD766" s="728"/>
      <c r="LKE766" s="728"/>
      <c r="LKF766" s="728"/>
      <c r="LKG766" s="728"/>
      <c r="LKH766" s="728"/>
      <c r="LKI766" s="728"/>
      <c r="LKJ766" s="728"/>
      <c r="LKK766" s="728"/>
      <c r="LKL766" s="728"/>
      <c r="LKM766" s="728"/>
      <c r="LKN766" s="728"/>
      <c r="LKO766" s="728"/>
      <c r="LKP766" s="728"/>
      <c r="LKQ766" s="728"/>
      <c r="LKR766" s="728"/>
      <c r="LKS766" s="728"/>
      <c r="LKT766" s="728"/>
      <c r="LKU766" s="728"/>
      <c r="LKV766" s="728"/>
      <c r="LKW766" s="728"/>
      <c r="LKX766" s="728"/>
      <c r="LKY766" s="728"/>
      <c r="LKZ766" s="728"/>
      <c r="LLA766" s="728"/>
      <c r="LLB766" s="728"/>
      <c r="LLC766" s="728"/>
      <c r="LLD766" s="728"/>
      <c r="LLE766" s="728"/>
      <c r="LLF766" s="728"/>
      <c r="LLG766" s="728"/>
      <c r="LLH766" s="728"/>
      <c r="LLI766" s="728"/>
      <c r="LLJ766" s="728"/>
      <c r="LLK766" s="728"/>
      <c r="LLL766" s="728"/>
      <c r="LLM766" s="728"/>
      <c r="LLN766" s="728"/>
      <c r="LLO766" s="728"/>
      <c r="LLP766" s="728"/>
      <c r="LLQ766" s="728"/>
      <c r="LLR766" s="728"/>
      <c r="LLS766" s="728"/>
      <c r="LLT766" s="728"/>
      <c r="LLU766" s="728"/>
      <c r="LLV766" s="728"/>
      <c r="LLW766" s="728"/>
      <c r="LLX766" s="728"/>
      <c r="LLY766" s="728"/>
      <c r="LLZ766" s="728"/>
      <c r="LMA766" s="728"/>
      <c r="LMB766" s="728"/>
      <c r="LMC766" s="728"/>
      <c r="LMD766" s="728"/>
      <c r="LME766" s="728"/>
      <c r="LMF766" s="728"/>
      <c r="LMG766" s="728"/>
      <c r="LMH766" s="728"/>
      <c r="LMI766" s="728"/>
      <c r="LMJ766" s="728"/>
      <c r="LMK766" s="728"/>
      <c r="LML766" s="728"/>
      <c r="LMM766" s="728"/>
      <c r="LMN766" s="728"/>
      <c r="LMO766" s="728"/>
      <c r="LMP766" s="728"/>
      <c r="LMQ766" s="728"/>
      <c r="LMR766" s="728"/>
      <c r="LMS766" s="728"/>
      <c r="LMT766" s="728"/>
      <c r="LMU766" s="728"/>
      <c r="LMV766" s="728"/>
      <c r="LMW766" s="728"/>
      <c r="LMX766" s="728"/>
      <c r="LMY766" s="728"/>
      <c r="LMZ766" s="728"/>
      <c r="LNA766" s="728"/>
      <c r="LNB766" s="728"/>
      <c r="LNC766" s="728"/>
      <c r="LND766" s="728"/>
      <c r="LNE766" s="728"/>
      <c r="LNF766" s="728"/>
      <c r="LNG766" s="728"/>
      <c r="LNH766" s="728"/>
      <c r="LNI766" s="728"/>
      <c r="LNJ766" s="728"/>
      <c r="LNK766" s="728"/>
      <c r="LNL766" s="728"/>
      <c r="LNM766" s="728"/>
      <c r="LNN766" s="728"/>
      <c r="LNO766" s="728"/>
      <c r="LNP766" s="728"/>
      <c r="LNQ766" s="728"/>
      <c r="LNR766" s="728"/>
      <c r="LNS766" s="728"/>
      <c r="LNT766" s="728"/>
      <c r="LNU766" s="728"/>
      <c r="LNV766" s="728"/>
      <c r="LNW766" s="728"/>
      <c r="LNX766" s="728"/>
      <c r="LNY766" s="728"/>
      <c r="LNZ766" s="728"/>
      <c r="LOA766" s="728"/>
      <c r="LOB766" s="728"/>
      <c r="LOC766" s="728"/>
      <c r="LOD766" s="728"/>
      <c r="LOE766" s="728"/>
      <c r="LOF766" s="728"/>
      <c r="LOG766" s="728"/>
      <c r="LOH766" s="728"/>
      <c r="LOI766" s="728"/>
      <c r="LOJ766" s="728"/>
      <c r="LOK766" s="728"/>
      <c r="LOL766" s="728"/>
      <c r="LOM766" s="728"/>
      <c r="LON766" s="728"/>
      <c r="LOO766" s="728"/>
      <c r="LOP766" s="728"/>
      <c r="LOQ766" s="728"/>
      <c r="LOR766" s="728"/>
      <c r="LOS766" s="728"/>
      <c r="LOT766" s="728"/>
      <c r="LOU766" s="728"/>
      <c r="LOV766" s="728"/>
      <c r="LOW766" s="728"/>
      <c r="LOX766" s="728"/>
      <c r="LOY766" s="728"/>
      <c r="LOZ766" s="728"/>
      <c r="LPA766" s="728"/>
      <c r="LPB766" s="728"/>
      <c r="LPC766" s="728"/>
      <c r="LPD766" s="728"/>
      <c r="LPE766" s="728"/>
      <c r="LPF766" s="728"/>
      <c r="LPG766" s="728"/>
      <c r="LPH766" s="728"/>
      <c r="LPI766" s="728"/>
      <c r="LPJ766" s="728"/>
      <c r="LPK766" s="728"/>
      <c r="LPL766" s="728"/>
      <c r="LPM766" s="728"/>
      <c r="LPN766" s="728"/>
      <c r="LPO766" s="728"/>
      <c r="LPP766" s="728"/>
      <c r="LPQ766" s="728"/>
      <c r="LPR766" s="728"/>
      <c r="LPS766" s="728"/>
      <c r="LPT766" s="728"/>
      <c r="LPU766" s="728"/>
      <c r="LPV766" s="728"/>
      <c r="LPW766" s="728"/>
      <c r="LPX766" s="728"/>
      <c r="LPY766" s="728"/>
      <c r="LPZ766" s="728"/>
      <c r="LQA766" s="728"/>
      <c r="LQB766" s="728"/>
      <c r="LQC766" s="728"/>
      <c r="LQD766" s="728"/>
      <c r="LQE766" s="728"/>
      <c r="LQF766" s="728"/>
      <c r="LQG766" s="728"/>
      <c r="LQH766" s="728"/>
      <c r="LQI766" s="728"/>
      <c r="LQJ766" s="728"/>
      <c r="LQK766" s="728"/>
      <c r="LQL766" s="728"/>
      <c r="LQM766" s="728"/>
      <c r="LQN766" s="728"/>
      <c r="LQO766" s="728"/>
      <c r="LQP766" s="728"/>
      <c r="LQQ766" s="728"/>
      <c r="LQR766" s="728"/>
      <c r="LQS766" s="728"/>
      <c r="LQT766" s="728"/>
      <c r="LQU766" s="728"/>
      <c r="LQV766" s="728"/>
      <c r="LQW766" s="728"/>
      <c r="LQX766" s="728"/>
      <c r="LQY766" s="728"/>
      <c r="LQZ766" s="728"/>
      <c r="LRA766" s="728"/>
      <c r="LRB766" s="728"/>
      <c r="LRC766" s="728"/>
      <c r="LRD766" s="728"/>
      <c r="LRE766" s="728"/>
      <c r="LRF766" s="728"/>
      <c r="LRG766" s="728"/>
      <c r="LRH766" s="728"/>
      <c r="LRI766" s="728"/>
      <c r="LRJ766" s="728"/>
      <c r="LRK766" s="728"/>
      <c r="LRL766" s="728"/>
      <c r="LRM766" s="728"/>
      <c r="LRN766" s="728"/>
      <c r="LRO766" s="728"/>
      <c r="LRP766" s="728"/>
      <c r="LRQ766" s="728"/>
      <c r="LRR766" s="728"/>
      <c r="LRS766" s="728"/>
      <c r="LRT766" s="728"/>
      <c r="LRU766" s="728"/>
      <c r="LRV766" s="728"/>
      <c r="LRW766" s="728"/>
      <c r="LRX766" s="728"/>
      <c r="LRY766" s="728"/>
      <c r="LRZ766" s="728"/>
      <c r="LSA766" s="728"/>
      <c r="LSB766" s="728"/>
      <c r="LSC766" s="728"/>
      <c r="LSD766" s="728"/>
      <c r="LSE766" s="728"/>
      <c r="LSF766" s="728"/>
      <c r="LSG766" s="728"/>
      <c r="LSH766" s="728"/>
      <c r="LSI766" s="728"/>
      <c r="LSJ766" s="728"/>
      <c r="LSK766" s="728"/>
      <c r="LSL766" s="728"/>
      <c r="LSM766" s="728"/>
      <c r="LSN766" s="728"/>
      <c r="LSO766" s="728"/>
      <c r="LSP766" s="728"/>
      <c r="LSQ766" s="728"/>
      <c r="LSR766" s="728"/>
      <c r="LSS766" s="728"/>
      <c r="LST766" s="728"/>
      <c r="LSU766" s="728"/>
      <c r="LSV766" s="728"/>
      <c r="LSW766" s="728"/>
      <c r="LSX766" s="728"/>
      <c r="LSY766" s="728"/>
      <c r="LSZ766" s="728"/>
      <c r="LTA766" s="728"/>
      <c r="LTB766" s="728"/>
      <c r="LTC766" s="728"/>
      <c r="LTD766" s="728"/>
      <c r="LTE766" s="728"/>
      <c r="LTF766" s="728"/>
      <c r="LTG766" s="728"/>
      <c r="LTH766" s="728"/>
      <c r="LTI766" s="728"/>
      <c r="LTJ766" s="728"/>
      <c r="LTK766" s="728"/>
      <c r="LTL766" s="728"/>
      <c r="LTM766" s="728"/>
      <c r="LTN766" s="728"/>
      <c r="LTO766" s="728"/>
      <c r="LTP766" s="728"/>
      <c r="LTQ766" s="728"/>
      <c r="LTR766" s="728"/>
      <c r="LTS766" s="728"/>
      <c r="LTT766" s="728"/>
      <c r="LTU766" s="728"/>
      <c r="LTV766" s="728"/>
      <c r="LTW766" s="728"/>
      <c r="LTX766" s="728"/>
      <c r="LTY766" s="728"/>
      <c r="LTZ766" s="728"/>
      <c r="LUA766" s="728"/>
      <c r="LUB766" s="728"/>
      <c r="LUC766" s="728"/>
      <c r="LUD766" s="728"/>
      <c r="LUE766" s="728"/>
      <c r="LUF766" s="728"/>
      <c r="LUG766" s="728"/>
      <c r="LUH766" s="728"/>
      <c r="LUI766" s="728"/>
      <c r="LUJ766" s="728"/>
      <c r="LUK766" s="728"/>
      <c r="LUL766" s="728"/>
      <c r="LUM766" s="728"/>
      <c r="LUN766" s="728"/>
      <c r="LUO766" s="728"/>
      <c r="LUP766" s="728"/>
      <c r="LUQ766" s="728"/>
      <c r="LUR766" s="728"/>
      <c r="LUS766" s="728"/>
      <c r="LUT766" s="728"/>
      <c r="LUU766" s="728"/>
      <c r="LUV766" s="728"/>
      <c r="LUW766" s="728"/>
      <c r="LUX766" s="728"/>
      <c r="LUY766" s="728"/>
      <c r="LUZ766" s="728"/>
      <c r="LVA766" s="728"/>
      <c r="LVB766" s="728"/>
      <c r="LVC766" s="728"/>
      <c r="LVD766" s="728"/>
      <c r="LVE766" s="728"/>
      <c r="LVF766" s="728"/>
      <c r="LVG766" s="728"/>
      <c r="LVH766" s="728"/>
      <c r="LVI766" s="728"/>
      <c r="LVJ766" s="728"/>
      <c r="LVK766" s="728"/>
      <c r="LVL766" s="728"/>
      <c r="LVM766" s="728"/>
      <c r="LVN766" s="728"/>
      <c r="LVO766" s="728"/>
      <c r="LVP766" s="728"/>
      <c r="LVQ766" s="728"/>
      <c r="LVR766" s="728"/>
      <c r="LVS766" s="728"/>
      <c r="LVT766" s="728"/>
      <c r="LVU766" s="728"/>
      <c r="LVV766" s="728"/>
      <c r="LVW766" s="728"/>
      <c r="LVX766" s="728"/>
      <c r="LVY766" s="728"/>
      <c r="LVZ766" s="728"/>
      <c r="LWA766" s="728"/>
      <c r="LWB766" s="728"/>
      <c r="LWC766" s="728"/>
      <c r="LWD766" s="728"/>
      <c r="LWE766" s="728"/>
      <c r="LWF766" s="728"/>
      <c r="LWG766" s="728"/>
      <c r="LWH766" s="728"/>
      <c r="LWI766" s="728"/>
      <c r="LWJ766" s="728"/>
      <c r="LWK766" s="728"/>
      <c r="LWL766" s="728"/>
      <c r="LWM766" s="728"/>
      <c r="LWN766" s="728"/>
      <c r="LWO766" s="728"/>
      <c r="LWP766" s="728"/>
      <c r="LWQ766" s="728"/>
      <c r="LWR766" s="728"/>
      <c r="LWS766" s="728"/>
      <c r="LWT766" s="728"/>
      <c r="LWU766" s="728"/>
      <c r="LWV766" s="728"/>
      <c r="LWW766" s="728"/>
      <c r="LWX766" s="728"/>
      <c r="LWY766" s="728"/>
      <c r="LWZ766" s="728"/>
      <c r="LXA766" s="728"/>
      <c r="LXB766" s="728"/>
      <c r="LXC766" s="728"/>
      <c r="LXD766" s="728"/>
      <c r="LXE766" s="728"/>
      <c r="LXF766" s="728"/>
      <c r="LXG766" s="728"/>
      <c r="LXH766" s="728"/>
      <c r="LXI766" s="728"/>
      <c r="LXJ766" s="728"/>
      <c r="LXK766" s="728"/>
      <c r="LXL766" s="728"/>
      <c r="LXM766" s="728"/>
      <c r="LXN766" s="728"/>
      <c r="LXO766" s="728"/>
      <c r="LXP766" s="728"/>
      <c r="LXQ766" s="728"/>
      <c r="LXR766" s="728"/>
      <c r="LXS766" s="728"/>
      <c r="LXT766" s="728"/>
      <c r="LXU766" s="728"/>
      <c r="LXV766" s="728"/>
      <c r="LXW766" s="728"/>
      <c r="LXX766" s="728"/>
      <c r="LXY766" s="728"/>
      <c r="LXZ766" s="728"/>
      <c r="LYA766" s="728"/>
      <c r="LYB766" s="728"/>
      <c r="LYC766" s="728"/>
      <c r="LYD766" s="728"/>
      <c r="LYE766" s="728"/>
      <c r="LYF766" s="728"/>
      <c r="LYG766" s="728"/>
      <c r="LYH766" s="728"/>
      <c r="LYI766" s="728"/>
      <c r="LYJ766" s="728"/>
      <c r="LYK766" s="728"/>
      <c r="LYL766" s="728"/>
      <c r="LYM766" s="728"/>
      <c r="LYN766" s="728"/>
      <c r="LYO766" s="728"/>
      <c r="LYP766" s="728"/>
      <c r="LYQ766" s="728"/>
      <c r="LYR766" s="728"/>
      <c r="LYS766" s="728"/>
      <c r="LYT766" s="728"/>
      <c r="LYU766" s="728"/>
      <c r="LYV766" s="728"/>
      <c r="LYW766" s="728"/>
      <c r="LYX766" s="728"/>
      <c r="LYY766" s="728"/>
      <c r="LYZ766" s="728"/>
      <c r="LZA766" s="728"/>
      <c r="LZB766" s="728"/>
      <c r="LZC766" s="728"/>
      <c r="LZD766" s="728"/>
      <c r="LZE766" s="728"/>
      <c r="LZF766" s="728"/>
      <c r="LZG766" s="728"/>
      <c r="LZH766" s="728"/>
      <c r="LZI766" s="728"/>
      <c r="LZJ766" s="728"/>
      <c r="LZK766" s="728"/>
      <c r="LZL766" s="728"/>
      <c r="LZM766" s="728"/>
      <c r="LZN766" s="728"/>
      <c r="LZO766" s="728"/>
      <c r="LZP766" s="728"/>
      <c r="LZQ766" s="728"/>
      <c r="LZR766" s="728"/>
      <c r="LZS766" s="728"/>
      <c r="LZT766" s="728"/>
      <c r="LZU766" s="728"/>
      <c r="LZV766" s="728"/>
      <c r="LZW766" s="728"/>
      <c r="LZX766" s="728"/>
      <c r="LZY766" s="728"/>
      <c r="LZZ766" s="728"/>
      <c r="MAA766" s="728"/>
      <c r="MAB766" s="728"/>
      <c r="MAC766" s="728"/>
      <c r="MAD766" s="728"/>
      <c r="MAE766" s="728"/>
      <c r="MAF766" s="728"/>
      <c r="MAG766" s="728"/>
      <c r="MAH766" s="728"/>
      <c r="MAI766" s="728"/>
      <c r="MAJ766" s="728"/>
      <c r="MAK766" s="728"/>
      <c r="MAL766" s="728"/>
      <c r="MAM766" s="728"/>
      <c r="MAN766" s="728"/>
      <c r="MAO766" s="728"/>
      <c r="MAP766" s="728"/>
      <c r="MAQ766" s="728"/>
      <c r="MAR766" s="728"/>
      <c r="MAS766" s="728"/>
      <c r="MAT766" s="728"/>
      <c r="MAU766" s="728"/>
      <c r="MAV766" s="728"/>
      <c r="MAW766" s="728"/>
      <c r="MAX766" s="728"/>
      <c r="MAY766" s="728"/>
      <c r="MAZ766" s="728"/>
      <c r="MBA766" s="728"/>
      <c r="MBB766" s="728"/>
      <c r="MBC766" s="728"/>
      <c r="MBD766" s="728"/>
      <c r="MBE766" s="728"/>
      <c r="MBF766" s="728"/>
      <c r="MBG766" s="728"/>
      <c r="MBH766" s="728"/>
      <c r="MBI766" s="728"/>
      <c r="MBJ766" s="728"/>
      <c r="MBK766" s="728"/>
      <c r="MBL766" s="728"/>
      <c r="MBM766" s="728"/>
      <c r="MBN766" s="728"/>
      <c r="MBO766" s="728"/>
      <c r="MBP766" s="728"/>
      <c r="MBQ766" s="728"/>
      <c r="MBR766" s="728"/>
      <c r="MBS766" s="728"/>
      <c r="MBT766" s="728"/>
      <c r="MBU766" s="728"/>
      <c r="MBV766" s="728"/>
      <c r="MBW766" s="728"/>
      <c r="MBX766" s="728"/>
      <c r="MBY766" s="728"/>
      <c r="MBZ766" s="728"/>
      <c r="MCA766" s="728"/>
      <c r="MCB766" s="728"/>
      <c r="MCC766" s="728"/>
      <c r="MCD766" s="728"/>
      <c r="MCE766" s="728"/>
      <c r="MCF766" s="728"/>
      <c r="MCG766" s="728"/>
      <c r="MCH766" s="728"/>
      <c r="MCI766" s="728"/>
      <c r="MCJ766" s="728"/>
      <c r="MCK766" s="728"/>
      <c r="MCL766" s="728"/>
      <c r="MCM766" s="728"/>
      <c r="MCN766" s="728"/>
      <c r="MCO766" s="728"/>
      <c r="MCP766" s="728"/>
      <c r="MCQ766" s="728"/>
      <c r="MCR766" s="728"/>
      <c r="MCS766" s="728"/>
      <c r="MCT766" s="728"/>
      <c r="MCU766" s="728"/>
      <c r="MCV766" s="728"/>
      <c r="MCW766" s="728"/>
      <c r="MCX766" s="728"/>
      <c r="MCY766" s="728"/>
      <c r="MCZ766" s="728"/>
      <c r="MDA766" s="728"/>
      <c r="MDB766" s="728"/>
      <c r="MDC766" s="728"/>
      <c r="MDD766" s="728"/>
      <c r="MDE766" s="728"/>
      <c r="MDF766" s="728"/>
      <c r="MDG766" s="728"/>
      <c r="MDH766" s="728"/>
      <c r="MDI766" s="728"/>
      <c r="MDJ766" s="728"/>
      <c r="MDK766" s="728"/>
      <c r="MDL766" s="728"/>
      <c r="MDM766" s="728"/>
      <c r="MDN766" s="728"/>
      <c r="MDO766" s="728"/>
      <c r="MDP766" s="728"/>
      <c r="MDQ766" s="728"/>
      <c r="MDR766" s="728"/>
      <c r="MDS766" s="728"/>
      <c r="MDT766" s="728"/>
      <c r="MDU766" s="728"/>
      <c r="MDV766" s="728"/>
      <c r="MDW766" s="728"/>
      <c r="MDX766" s="728"/>
      <c r="MDY766" s="728"/>
      <c r="MDZ766" s="728"/>
      <c r="MEA766" s="728"/>
      <c r="MEB766" s="728"/>
      <c r="MEC766" s="728"/>
      <c r="MED766" s="728"/>
      <c r="MEE766" s="728"/>
      <c r="MEF766" s="728"/>
      <c r="MEG766" s="728"/>
      <c r="MEH766" s="728"/>
      <c r="MEI766" s="728"/>
      <c r="MEJ766" s="728"/>
      <c r="MEK766" s="728"/>
      <c r="MEL766" s="728"/>
      <c r="MEM766" s="728"/>
      <c r="MEN766" s="728"/>
      <c r="MEO766" s="728"/>
      <c r="MEP766" s="728"/>
      <c r="MEQ766" s="728"/>
      <c r="MER766" s="728"/>
      <c r="MES766" s="728"/>
      <c r="MET766" s="728"/>
      <c r="MEU766" s="728"/>
      <c r="MEV766" s="728"/>
      <c r="MEW766" s="728"/>
      <c r="MEX766" s="728"/>
      <c r="MEY766" s="728"/>
      <c r="MEZ766" s="728"/>
      <c r="MFA766" s="728"/>
      <c r="MFB766" s="728"/>
      <c r="MFC766" s="728"/>
      <c r="MFD766" s="728"/>
      <c r="MFE766" s="728"/>
      <c r="MFF766" s="728"/>
      <c r="MFG766" s="728"/>
      <c r="MFH766" s="728"/>
      <c r="MFI766" s="728"/>
      <c r="MFJ766" s="728"/>
      <c r="MFK766" s="728"/>
      <c r="MFL766" s="728"/>
      <c r="MFM766" s="728"/>
      <c r="MFN766" s="728"/>
      <c r="MFO766" s="728"/>
      <c r="MFP766" s="728"/>
      <c r="MFQ766" s="728"/>
      <c r="MFR766" s="728"/>
      <c r="MFS766" s="728"/>
      <c r="MFT766" s="728"/>
      <c r="MFU766" s="728"/>
      <c r="MFV766" s="728"/>
      <c r="MFW766" s="728"/>
      <c r="MFX766" s="728"/>
      <c r="MFY766" s="728"/>
      <c r="MFZ766" s="728"/>
      <c r="MGA766" s="728"/>
      <c r="MGB766" s="728"/>
      <c r="MGC766" s="728"/>
      <c r="MGD766" s="728"/>
      <c r="MGE766" s="728"/>
      <c r="MGF766" s="728"/>
      <c r="MGG766" s="728"/>
      <c r="MGH766" s="728"/>
      <c r="MGI766" s="728"/>
      <c r="MGJ766" s="728"/>
      <c r="MGK766" s="728"/>
      <c r="MGL766" s="728"/>
      <c r="MGM766" s="728"/>
      <c r="MGN766" s="728"/>
      <c r="MGO766" s="728"/>
      <c r="MGP766" s="728"/>
      <c r="MGQ766" s="728"/>
      <c r="MGR766" s="728"/>
      <c r="MGS766" s="728"/>
      <c r="MGT766" s="728"/>
      <c r="MGU766" s="728"/>
      <c r="MGV766" s="728"/>
      <c r="MGW766" s="728"/>
      <c r="MGX766" s="728"/>
      <c r="MGY766" s="728"/>
      <c r="MGZ766" s="728"/>
      <c r="MHA766" s="728"/>
      <c r="MHB766" s="728"/>
      <c r="MHC766" s="728"/>
      <c r="MHD766" s="728"/>
      <c r="MHE766" s="728"/>
      <c r="MHF766" s="728"/>
      <c r="MHG766" s="728"/>
      <c r="MHH766" s="728"/>
      <c r="MHI766" s="728"/>
      <c r="MHJ766" s="728"/>
      <c r="MHK766" s="728"/>
      <c r="MHL766" s="728"/>
      <c r="MHM766" s="728"/>
      <c r="MHN766" s="728"/>
      <c r="MHO766" s="728"/>
      <c r="MHP766" s="728"/>
      <c r="MHQ766" s="728"/>
      <c r="MHR766" s="728"/>
      <c r="MHS766" s="728"/>
      <c r="MHT766" s="728"/>
      <c r="MHU766" s="728"/>
      <c r="MHV766" s="728"/>
      <c r="MHW766" s="728"/>
      <c r="MHX766" s="728"/>
      <c r="MHY766" s="728"/>
      <c r="MHZ766" s="728"/>
      <c r="MIA766" s="728"/>
      <c r="MIB766" s="728"/>
      <c r="MIC766" s="728"/>
      <c r="MID766" s="728"/>
      <c r="MIE766" s="728"/>
      <c r="MIF766" s="728"/>
      <c r="MIG766" s="728"/>
      <c r="MIH766" s="728"/>
      <c r="MII766" s="728"/>
      <c r="MIJ766" s="728"/>
      <c r="MIK766" s="728"/>
      <c r="MIL766" s="728"/>
      <c r="MIM766" s="728"/>
      <c r="MIN766" s="728"/>
      <c r="MIO766" s="728"/>
      <c r="MIP766" s="728"/>
      <c r="MIQ766" s="728"/>
      <c r="MIR766" s="728"/>
      <c r="MIS766" s="728"/>
      <c r="MIT766" s="728"/>
      <c r="MIU766" s="728"/>
      <c r="MIV766" s="728"/>
      <c r="MIW766" s="728"/>
      <c r="MIX766" s="728"/>
      <c r="MIY766" s="728"/>
      <c r="MIZ766" s="728"/>
      <c r="MJA766" s="728"/>
      <c r="MJB766" s="728"/>
      <c r="MJC766" s="728"/>
      <c r="MJD766" s="728"/>
      <c r="MJE766" s="728"/>
      <c r="MJF766" s="728"/>
      <c r="MJG766" s="728"/>
      <c r="MJH766" s="728"/>
      <c r="MJI766" s="728"/>
      <c r="MJJ766" s="728"/>
      <c r="MJK766" s="728"/>
      <c r="MJL766" s="728"/>
      <c r="MJM766" s="728"/>
      <c r="MJN766" s="728"/>
      <c r="MJO766" s="728"/>
      <c r="MJP766" s="728"/>
      <c r="MJQ766" s="728"/>
      <c r="MJR766" s="728"/>
      <c r="MJS766" s="728"/>
      <c r="MJT766" s="728"/>
      <c r="MJU766" s="728"/>
      <c r="MJV766" s="728"/>
      <c r="MJW766" s="728"/>
      <c r="MJX766" s="728"/>
      <c r="MJY766" s="728"/>
      <c r="MJZ766" s="728"/>
      <c r="MKA766" s="728"/>
      <c r="MKB766" s="728"/>
      <c r="MKC766" s="728"/>
      <c r="MKD766" s="728"/>
      <c r="MKE766" s="728"/>
      <c r="MKF766" s="728"/>
      <c r="MKG766" s="728"/>
      <c r="MKH766" s="728"/>
      <c r="MKI766" s="728"/>
      <c r="MKJ766" s="728"/>
      <c r="MKK766" s="728"/>
      <c r="MKL766" s="728"/>
      <c r="MKM766" s="728"/>
      <c r="MKN766" s="728"/>
      <c r="MKO766" s="728"/>
      <c r="MKP766" s="728"/>
      <c r="MKQ766" s="728"/>
      <c r="MKR766" s="728"/>
      <c r="MKS766" s="728"/>
      <c r="MKT766" s="728"/>
      <c r="MKU766" s="728"/>
      <c r="MKV766" s="728"/>
      <c r="MKW766" s="728"/>
      <c r="MKX766" s="728"/>
      <c r="MKY766" s="728"/>
      <c r="MKZ766" s="728"/>
      <c r="MLA766" s="728"/>
      <c r="MLB766" s="728"/>
      <c r="MLC766" s="728"/>
      <c r="MLD766" s="728"/>
      <c r="MLE766" s="728"/>
      <c r="MLF766" s="728"/>
      <c r="MLG766" s="728"/>
      <c r="MLH766" s="728"/>
      <c r="MLI766" s="728"/>
      <c r="MLJ766" s="728"/>
      <c r="MLK766" s="728"/>
      <c r="MLL766" s="728"/>
      <c r="MLM766" s="728"/>
      <c r="MLN766" s="728"/>
      <c r="MLO766" s="728"/>
      <c r="MLP766" s="728"/>
      <c r="MLQ766" s="728"/>
      <c r="MLR766" s="728"/>
      <c r="MLS766" s="728"/>
      <c r="MLT766" s="728"/>
      <c r="MLU766" s="728"/>
      <c r="MLV766" s="728"/>
      <c r="MLW766" s="728"/>
      <c r="MLX766" s="728"/>
      <c r="MLY766" s="728"/>
      <c r="MLZ766" s="728"/>
      <c r="MMA766" s="728"/>
      <c r="MMB766" s="728"/>
      <c r="MMC766" s="728"/>
      <c r="MMD766" s="728"/>
      <c r="MME766" s="728"/>
      <c r="MMF766" s="728"/>
      <c r="MMG766" s="728"/>
      <c r="MMH766" s="728"/>
      <c r="MMI766" s="728"/>
      <c r="MMJ766" s="728"/>
      <c r="MMK766" s="728"/>
      <c r="MML766" s="728"/>
      <c r="MMM766" s="728"/>
      <c r="MMN766" s="728"/>
      <c r="MMO766" s="728"/>
      <c r="MMP766" s="728"/>
      <c r="MMQ766" s="728"/>
      <c r="MMR766" s="728"/>
      <c r="MMS766" s="728"/>
      <c r="MMT766" s="728"/>
      <c r="MMU766" s="728"/>
      <c r="MMV766" s="728"/>
      <c r="MMW766" s="728"/>
      <c r="MMX766" s="728"/>
      <c r="MMY766" s="728"/>
      <c r="MMZ766" s="728"/>
      <c r="MNA766" s="728"/>
      <c r="MNB766" s="728"/>
      <c r="MNC766" s="728"/>
      <c r="MND766" s="728"/>
      <c r="MNE766" s="728"/>
      <c r="MNF766" s="728"/>
      <c r="MNG766" s="728"/>
      <c r="MNH766" s="728"/>
      <c r="MNI766" s="728"/>
      <c r="MNJ766" s="728"/>
      <c r="MNK766" s="728"/>
      <c r="MNL766" s="728"/>
      <c r="MNM766" s="728"/>
      <c r="MNN766" s="728"/>
      <c r="MNO766" s="728"/>
      <c r="MNP766" s="728"/>
      <c r="MNQ766" s="728"/>
      <c r="MNR766" s="728"/>
      <c r="MNS766" s="728"/>
      <c r="MNT766" s="728"/>
      <c r="MNU766" s="728"/>
      <c r="MNV766" s="728"/>
      <c r="MNW766" s="728"/>
      <c r="MNX766" s="728"/>
      <c r="MNY766" s="728"/>
      <c r="MNZ766" s="728"/>
      <c r="MOA766" s="728"/>
      <c r="MOB766" s="728"/>
      <c r="MOC766" s="728"/>
      <c r="MOD766" s="728"/>
      <c r="MOE766" s="728"/>
      <c r="MOF766" s="728"/>
      <c r="MOG766" s="728"/>
      <c r="MOH766" s="728"/>
      <c r="MOI766" s="728"/>
      <c r="MOJ766" s="728"/>
      <c r="MOK766" s="728"/>
      <c r="MOL766" s="728"/>
      <c r="MOM766" s="728"/>
      <c r="MON766" s="728"/>
      <c r="MOO766" s="728"/>
      <c r="MOP766" s="728"/>
      <c r="MOQ766" s="728"/>
      <c r="MOR766" s="728"/>
      <c r="MOS766" s="728"/>
      <c r="MOT766" s="728"/>
      <c r="MOU766" s="728"/>
      <c r="MOV766" s="728"/>
      <c r="MOW766" s="728"/>
      <c r="MOX766" s="728"/>
      <c r="MOY766" s="728"/>
      <c r="MOZ766" s="728"/>
      <c r="MPA766" s="728"/>
      <c r="MPB766" s="728"/>
      <c r="MPC766" s="728"/>
      <c r="MPD766" s="728"/>
      <c r="MPE766" s="728"/>
      <c r="MPF766" s="728"/>
      <c r="MPG766" s="728"/>
      <c r="MPH766" s="728"/>
      <c r="MPI766" s="728"/>
      <c r="MPJ766" s="728"/>
      <c r="MPK766" s="728"/>
      <c r="MPL766" s="728"/>
      <c r="MPM766" s="728"/>
      <c r="MPN766" s="728"/>
      <c r="MPO766" s="728"/>
      <c r="MPP766" s="728"/>
      <c r="MPQ766" s="728"/>
      <c r="MPR766" s="728"/>
      <c r="MPS766" s="728"/>
      <c r="MPT766" s="728"/>
      <c r="MPU766" s="728"/>
      <c r="MPV766" s="728"/>
      <c r="MPW766" s="728"/>
      <c r="MPX766" s="728"/>
      <c r="MPY766" s="728"/>
      <c r="MPZ766" s="728"/>
      <c r="MQA766" s="728"/>
      <c r="MQB766" s="728"/>
      <c r="MQC766" s="728"/>
      <c r="MQD766" s="728"/>
      <c r="MQE766" s="728"/>
      <c r="MQF766" s="728"/>
      <c r="MQG766" s="728"/>
      <c r="MQH766" s="728"/>
      <c r="MQI766" s="728"/>
      <c r="MQJ766" s="728"/>
      <c r="MQK766" s="728"/>
      <c r="MQL766" s="728"/>
      <c r="MQM766" s="728"/>
      <c r="MQN766" s="728"/>
      <c r="MQO766" s="728"/>
      <c r="MQP766" s="728"/>
      <c r="MQQ766" s="728"/>
      <c r="MQR766" s="728"/>
      <c r="MQS766" s="728"/>
      <c r="MQT766" s="728"/>
      <c r="MQU766" s="728"/>
      <c r="MQV766" s="728"/>
      <c r="MQW766" s="728"/>
      <c r="MQX766" s="728"/>
      <c r="MQY766" s="728"/>
      <c r="MQZ766" s="728"/>
      <c r="MRA766" s="728"/>
      <c r="MRB766" s="728"/>
      <c r="MRC766" s="728"/>
      <c r="MRD766" s="728"/>
      <c r="MRE766" s="728"/>
      <c r="MRF766" s="728"/>
      <c r="MRG766" s="728"/>
      <c r="MRH766" s="728"/>
      <c r="MRI766" s="728"/>
      <c r="MRJ766" s="728"/>
      <c r="MRK766" s="728"/>
      <c r="MRL766" s="728"/>
      <c r="MRM766" s="728"/>
      <c r="MRN766" s="728"/>
      <c r="MRO766" s="728"/>
      <c r="MRP766" s="728"/>
      <c r="MRQ766" s="728"/>
      <c r="MRR766" s="728"/>
      <c r="MRS766" s="728"/>
      <c r="MRT766" s="728"/>
      <c r="MRU766" s="728"/>
      <c r="MRV766" s="728"/>
      <c r="MRW766" s="728"/>
      <c r="MRX766" s="728"/>
      <c r="MRY766" s="728"/>
      <c r="MRZ766" s="728"/>
      <c r="MSA766" s="728"/>
      <c r="MSB766" s="728"/>
      <c r="MSC766" s="728"/>
      <c r="MSD766" s="728"/>
      <c r="MSE766" s="728"/>
      <c r="MSF766" s="728"/>
      <c r="MSG766" s="728"/>
      <c r="MSH766" s="728"/>
      <c r="MSI766" s="728"/>
      <c r="MSJ766" s="728"/>
      <c r="MSK766" s="728"/>
      <c r="MSL766" s="728"/>
      <c r="MSM766" s="728"/>
      <c r="MSN766" s="728"/>
      <c r="MSO766" s="728"/>
      <c r="MSP766" s="728"/>
      <c r="MSQ766" s="728"/>
      <c r="MSR766" s="728"/>
      <c r="MSS766" s="728"/>
      <c r="MST766" s="728"/>
      <c r="MSU766" s="728"/>
      <c r="MSV766" s="728"/>
      <c r="MSW766" s="728"/>
      <c r="MSX766" s="728"/>
      <c r="MSY766" s="728"/>
      <c r="MSZ766" s="728"/>
      <c r="MTA766" s="728"/>
      <c r="MTB766" s="728"/>
      <c r="MTC766" s="728"/>
      <c r="MTD766" s="728"/>
      <c r="MTE766" s="728"/>
      <c r="MTF766" s="728"/>
      <c r="MTG766" s="728"/>
      <c r="MTH766" s="728"/>
      <c r="MTI766" s="728"/>
      <c r="MTJ766" s="728"/>
      <c r="MTK766" s="728"/>
      <c r="MTL766" s="728"/>
      <c r="MTM766" s="728"/>
      <c r="MTN766" s="728"/>
      <c r="MTO766" s="728"/>
      <c r="MTP766" s="728"/>
      <c r="MTQ766" s="728"/>
      <c r="MTR766" s="728"/>
      <c r="MTS766" s="728"/>
      <c r="MTT766" s="728"/>
      <c r="MTU766" s="728"/>
      <c r="MTV766" s="728"/>
      <c r="MTW766" s="728"/>
      <c r="MTX766" s="728"/>
      <c r="MTY766" s="728"/>
      <c r="MTZ766" s="728"/>
      <c r="MUA766" s="728"/>
      <c r="MUB766" s="728"/>
      <c r="MUC766" s="728"/>
      <c r="MUD766" s="728"/>
      <c r="MUE766" s="728"/>
      <c r="MUF766" s="728"/>
      <c r="MUG766" s="728"/>
      <c r="MUH766" s="728"/>
      <c r="MUI766" s="728"/>
      <c r="MUJ766" s="728"/>
      <c r="MUK766" s="728"/>
      <c r="MUL766" s="728"/>
      <c r="MUM766" s="728"/>
      <c r="MUN766" s="728"/>
      <c r="MUO766" s="728"/>
      <c r="MUP766" s="728"/>
      <c r="MUQ766" s="728"/>
      <c r="MUR766" s="728"/>
      <c r="MUS766" s="728"/>
      <c r="MUT766" s="728"/>
      <c r="MUU766" s="728"/>
      <c r="MUV766" s="728"/>
      <c r="MUW766" s="728"/>
      <c r="MUX766" s="728"/>
      <c r="MUY766" s="728"/>
      <c r="MUZ766" s="728"/>
      <c r="MVA766" s="728"/>
      <c r="MVB766" s="728"/>
      <c r="MVC766" s="728"/>
      <c r="MVD766" s="728"/>
      <c r="MVE766" s="728"/>
      <c r="MVF766" s="728"/>
      <c r="MVG766" s="728"/>
      <c r="MVH766" s="728"/>
      <c r="MVI766" s="728"/>
      <c r="MVJ766" s="728"/>
      <c r="MVK766" s="728"/>
      <c r="MVL766" s="728"/>
      <c r="MVM766" s="728"/>
      <c r="MVN766" s="728"/>
      <c r="MVO766" s="728"/>
      <c r="MVP766" s="728"/>
      <c r="MVQ766" s="728"/>
      <c r="MVR766" s="728"/>
      <c r="MVS766" s="728"/>
      <c r="MVT766" s="728"/>
      <c r="MVU766" s="728"/>
      <c r="MVV766" s="728"/>
      <c r="MVW766" s="728"/>
      <c r="MVX766" s="728"/>
      <c r="MVY766" s="728"/>
      <c r="MVZ766" s="728"/>
      <c r="MWA766" s="728"/>
      <c r="MWB766" s="728"/>
      <c r="MWC766" s="728"/>
      <c r="MWD766" s="728"/>
      <c r="MWE766" s="728"/>
      <c r="MWF766" s="728"/>
      <c r="MWG766" s="728"/>
      <c r="MWH766" s="728"/>
      <c r="MWI766" s="728"/>
      <c r="MWJ766" s="728"/>
      <c r="MWK766" s="728"/>
      <c r="MWL766" s="728"/>
      <c r="MWM766" s="728"/>
      <c r="MWN766" s="728"/>
      <c r="MWO766" s="728"/>
      <c r="MWP766" s="728"/>
      <c r="MWQ766" s="728"/>
      <c r="MWR766" s="728"/>
      <c r="MWS766" s="728"/>
      <c r="MWT766" s="728"/>
      <c r="MWU766" s="728"/>
      <c r="MWV766" s="728"/>
      <c r="MWW766" s="728"/>
      <c r="MWX766" s="728"/>
      <c r="MWY766" s="728"/>
      <c r="MWZ766" s="728"/>
      <c r="MXA766" s="728"/>
      <c r="MXB766" s="728"/>
      <c r="MXC766" s="728"/>
      <c r="MXD766" s="728"/>
      <c r="MXE766" s="728"/>
      <c r="MXF766" s="728"/>
      <c r="MXG766" s="728"/>
      <c r="MXH766" s="728"/>
      <c r="MXI766" s="728"/>
      <c r="MXJ766" s="728"/>
      <c r="MXK766" s="728"/>
      <c r="MXL766" s="728"/>
      <c r="MXM766" s="728"/>
      <c r="MXN766" s="728"/>
      <c r="MXO766" s="728"/>
      <c r="MXP766" s="728"/>
      <c r="MXQ766" s="728"/>
      <c r="MXR766" s="728"/>
      <c r="MXS766" s="728"/>
      <c r="MXT766" s="728"/>
      <c r="MXU766" s="728"/>
      <c r="MXV766" s="728"/>
      <c r="MXW766" s="728"/>
      <c r="MXX766" s="728"/>
      <c r="MXY766" s="728"/>
      <c r="MXZ766" s="728"/>
      <c r="MYA766" s="728"/>
      <c r="MYB766" s="728"/>
      <c r="MYC766" s="728"/>
      <c r="MYD766" s="728"/>
      <c r="MYE766" s="728"/>
      <c r="MYF766" s="728"/>
      <c r="MYG766" s="728"/>
      <c r="MYH766" s="728"/>
      <c r="MYI766" s="728"/>
      <c r="MYJ766" s="728"/>
      <c r="MYK766" s="728"/>
      <c r="MYL766" s="728"/>
      <c r="MYM766" s="728"/>
      <c r="MYN766" s="728"/>
      <c r="MYO766" s="728"/>
      <c r="MYP766" s="728"/>
      <c r="MYQ766" s="728"/>
      <c r="MYR766" s="728"/>
      <c r="MYS766" s="728"/>
      <c r="MYT766" s="728"/>
      <c r="MYU766" s="728"/>
      <c r="MYV766" s="728"/>
      <c r="MYW766" s="728"/>
      <c r="MYX766" s="728"/>
      <c r="MYY766" s="728"/>
      <c r="MYZ766" s="728"/>
      <c r="MZA766" s="728"/>
      <c r="MZB766" s="728"/>
      <c r="MZC766" s="728"/>
      <c r="MZD766" s="728"/>
      <c r="MZE766" s="728"/>
      <c r="MZF766" s="728"/>
      <c r="MZG766" s="728"/>
      <c r="MZH766" s="728"/>
      <c r="MZI766" s="728"/>
      <c r="MZJ766" s="728"/>
      <c r="MZK766" s="728"/>
      <c r="MZL766" s="728"/>
      <c r="MZM766" s="728"/>
      <c r="MZN766" s="728"/>
      <c r="MZO766" s="728"/>
      <c r="MZP766" s="728"/>
      <c r="MZQ766" s="728"/>
      <c r="MZR766" s="728"/>
      <c r="MZS766" s="728"/>
      <c r="MZT766" s="728"/>
      <c r="MZU766" s="728"/>
      <c r="MZV766" s="728"/>
      <c r="MZW766" s="728"/>
      <c r="MZX766" s="728"/>
      <c r="MZY766" s="728"/>
      <c r="MZZ766" s="728"/>
      <c r="NAA766" s="728"/>
      <c r="NAB766" s="728"/>
      <c r="NAC766" s="728"/>
      <c r="NAD766" s="728"/>
      <c r="NAE766" s="728"/>
      <c r="NAF766" s="728"/>
      <c r="NAG766" s="728"/>
      <c r="NAH766" s="728"/>
      <c r="NAI766" s="728"/>
      <c r="NAJ766" s="728"/>
      <c r="NAK766" s="728"/>
      <c r="NAL766" s="728"/>
      <c r="NAM766" s="728"/>
      <c r="NAN766" s="728"/>
      <c r="NAO766" s="728"/>
      <c r="NAP766" s="728"/>
      <c r="NAQ766" s="728"/>
      <c r="NAR766" s="728"/>
      <c r="NAS766" s="728"/>
      <c r="NAT766" s="728"/>
      <c r="NAU766" s="728"/>
      <c r="NAV766" s="728"/>
      <c r="NAW766" s="728"/>
      <c r="NAX766" s="728"/>
      <c r="NAY766" s="728"/>
      <c r="NAZ766" s="728"/>
      <c r="NBA766" s="728"/>
      <c r="NBB766" s="728"/>
      <c r="NBC766" s="728"/>
      <c r="NBD766" s="728"/>
      <c r="NBE766" s="728"/>
      <c r="NBF766" s="728"/>
      <c r="NBG766" s="728"/>
      <c r="NBH766" s="728"/>
      <c r="NBI766" s="728"/>
      <c r="NBJ766" s="728"/>
      <c r="NBK766" s="728"/>
      <c r="NBL766" s="728"/>
      <c r="NBM766" s="728"/>
      <c r="NBN766" s="728"/>
      <c r="NBO766" s="728"/>
      <c r="NBP766" s="728"/>
      <c r="NBQ766" s="728"/>
      <c r="NBR766" s="728"/>
      <c r="NBS766" s="728"/>
      <c r="NBT766" s="728"/>
      <c r="NBU766" s="728"/>
      <c r="NBV766" s="728"/>
      <c r="NBW766" s="728"/>
      <c r="NBX766" s="728"/>
      <c r="NBY766" s="728"/>
      <c r="NBZ766" s="728"/>
      <c r="NCA766" s="728"/>
      <c r="NCB766" s="728"/>
      <c r="NCC766" s="728"/>
      <c r="NCD766" s="728"/>
      <c r="NCE766" s="728"/>
      <c r="NCF766" s="728"/>
      <c r="NCG766" s="728"/>
      <c r="NCH766" s="728"/>
      <c r="NCI766" s="728"/>
      <c r="NCJ766" s="728"/>
      <c r="NCK766" s="728"/>
      <c r="NCL766" s="728"/>
      <c r="NCM766" s="728"/>
      <c r="NCN766" s="728"/>
      <c r="NCO766" s="728"/>
      <c r="NCP766" s="728"/>
      <c r="NCQ766" s="728"/>
      <c r="NCR766" s="728"/>
      <c r="NCS766" s="728"/>
      <c r="NCT766" s="728"/>
      <c r="NCU766" s="728"/>
      <c r="NCV766" s="728"/>
      <c r="NCW766" s="728"/>
      <c r="NCX766" s="728"/>
      <c r="NCY766" s="728"/>
      <c r="NCZ766" s="728"/>
      <c r="NDA766" s="728"/>
      <c r="NDB766" s="728"/>
      <c r="NDC766" s="728"/>
      <c r="NDD766" s="728"/>
      <c r="NDE766" s="728"/>
      <c r="NDF766" s="728"/>
      <c r="NDG766" s="728"/>
      <c r="NDH766" s="728"/>
      <c r="NDI766" s="728"/>
      <c r="NDJ766" s="728"/>
      <c r="NDK766" s="728"/>
      <c r="NDL766" s="728"/>
      <c r="NDM766" s="728"/>
      <c r="NDN766" s="728"/>
      <c r="NDO766" s="728"/>
      <c r="NDP766" s="728"/>
      <c r="NDQ766" s="728"/>
      <c r="NDR766" s="728"/>
      <c r="NDS766" s="728"/>
      <c r="NDT766" s="728"/>
      <c r="NDU766" s="728"/>
      <c r="NDV766" s="728"/>
      <c r="NDW766" s="728"/>
      <c r="NDX766" s="728"/>
      <c r="NDY766" s="728"/>
      <c r="NDZ766" s="728"/>
      <c r="NEA766" s="728"/>
      <c r="NEB766" s="728"/>
      <c r="NEC766" s="728"/>
      <c r="NED766" s="728"/>
      <c r="NEE766" s="728"/>
      <c r="NEF766" s="728"/>
      <c r="NEG766" s="728"/>
      <c r="NEH766" s="728"/>
      <c r="NEI766" s="728"/>
      <c r="NEJ766" s="728"/>
      <c r="NEK766" s="728"/>
      <c r="NEL766" s="728"/>
      <c r="NEM766" s="728"/>
      <c r="NEN766" s="728"/>
      <c r="NEO766" s="728"/>
      <c r="NEP766" s="728"/>
      <c r="NEQ766" s="728"/>
      <c r="NER766" s="728"/>
      <c r="NES766" s="728"/>
      <c r="NET766" s="728"/>
      <c r="NEU766" s="728"/>
      <c r="NEV766" s="728"/>
      <c r="NEW766" s="728"/>
      <c r="NEX766" s="728"/>
      <c r="NEY766" s="728"/>
      <c r="NEZ766" s="728"/>
      <c r="NFA766" s="728"/>
      <c r="NFB766" s="728"/>
      <c r="NFC766" s="728"/>
      <c r="NFD766" s="728"/>
      <c r="NFE766" s="728"/>
      <c r="NFF766" s="728"/>
      <c r="NFG766" s="728"/>
      <c r="NFH766" s="728"/>
      <c r="NFI766" s="728"/>
      <c r="NFJ766" s="728"/>
      <c r="NFK766" s="728"/>
      <c r="NFL766" s="728"/>
      <c r="NFM766" s="728"/>
      <c r="NFN766" s="728"/>
      <c r="NFO766" s="728"/>
      <c r="NFP766" s="728"/>
      <c r="NFQ766" s="728"/>
      <c r="NFR766" s="728"/>
      <c r="NFS766" s="728"/>
      <c r="NFT766" s="728"/>
      <c r="NFU766" s="728"/>
      <c r="NFV766" s="728"/>
      <c r="NFW766" s="728"/>
      <c r="NFX766" s="728"/>
      <c r="NFY766" s="728"/>
      <c r="NFZ766" s="728"/>
      <c r="NGA766" s="728"/>
      <c r="NGB766" s="728"/>
      <c r="NGC766" s="728"/>
      <c r="NGD766" s="728"/>
      <c r="NGE766" s="728"/>
      <c r="NGF766" s="728"/>
      <c r="NGG766" s="728"/>
      <c r="NGH766" s="728"/>
      <c r="NGI766" s="728"/>
      <c r="NGJ766" s="728"/>
      <c r="NGK766" s="728"/>
      <c r="NGL766" s="728"/>
      <c r="NGM766" s="728"/>
      <c r="NGN766" s="728"/>
      <c r="NGO766" s="728"/>
      <c r="NGP766" s="728"/>
      <c r="NGQ766" s="728"/>
      <c r="NGR766" s="728"/>
      <c r="NGS766" s="728"/>
      <c r="NGT766" s="728"/>
      <c r="NGU766" s="728"/>
      <c r="NGV766" s="728"/>
      <c r="NGW766" s="728"/>
      <c r="NGX766" s="728"/>
      <c r="NGY766" s="728"/>
      <c r="NGZ766" s="728"/>
      <c r="NHA766" s="728"/>
      <c r="NHB766" s="728"/>
      <c r="NHC766" s="728"/>
      <c r="NHD766" s="728"/>
      <c r="NHE766" s="728"/>
      <c r="NHF766" s="728"/>
      <c r="NHG766" s="728"/>
      <c r="NHH766" s="728"/>
      <c r="NHI766" s="728"/>
      <c r="NHJ766" s="728"/>
      <c r="NHK766" s="728"/>
      <c r="NHL766" s="728"/>
      <c r="NHM766" s="728"/>
      <c r="NHN766" s="728"/>
      <c r="NHO766" s="728"/>
      <c r="NHP766" s="728"/>
      <c r="NHQ766" s="728"/>
      <c r="NHR766" s="728"/>
      <c r="NHS766" s="728"/>
      <c r="NHT766" s="728"/>
      <c r="NHU766" s="728"/>
      <c r="NHV766" s="728"/>
      <c r="NHW766" s="728"/>
      <c r="NHX766" s="728"/>
      <c r="NHY766" s="728"/>
      <c r="NHZ766" s="728"/>
      <c r="NIA766" s="728"/>
      <c r="NIB766" s="728"/>
      <c r="NIC766" s="728"/>
      <c r="NID766" s="728"/>
      <c r="NIE766" s="728"/>
      <c r="NIF766" s="728"/>
      <c r="NIG766" s="728"/>
      <c r="NIH766" s="728"/>
      <c r="NII766" s="728"/>
      <c r="NIJ766" s="728"/>
      <c r="NIK766" s="728"/>
      <c r="NIL766" s="728"/>
      <c r="NIM766" s="728"/>
      <c r="NIN766" s="728"/>
      <c r="NIO766" s="728"/>
      <c r="NIP766" s="728"/>
      <c r="NIQ766" s="728"/>
      <c r="NIR766" s="728"/>
      <c r="NIS766" s="728"/>
      <c r="NIT766" s="728"/>
      <c r="NIU766" s="728"/>
      <c r="NIV766" s="728"/>
      <c r="NIW766" s="728"/>
      <c r="NIX766" s="728"/>
      <c r="NIY766" s="728"/>
      <c r="NIZ766" s="728"/>
      <c r="NJA766" s="728"/>
      <c r="NJB766" s="728"/>
      <c r="NJC766" s="728"/>
      <c r="NJD766" s="728"/>
      <c r="NJE766" s="728"/>
      <c r="NJF766" s="728"/>
      <c r="NJG766" s="728"/>
      <c r="NJH766" s="728"/>
      <c r="NJI766" s="728"/>
      <c r="NJJ766" s="728"/>
      <c r="NJK766" s="728"/>
      <c r="NJL766" s="728"/>
      <c r="NJM766" s="728"/>
      <c r="NJN766" s="728"/>
      <c r="NJO766" s="728"/>
      <c r="NJP766" s="728"/>
      <c r="NJQ766" s="728"/>
      <c r="NJR766" s="728"/>
      <c r="NJS766" s="728"/>
      <c r="NJT766" s="728"/>
      <c r="NJU766" s="728"/>
      <c r="NJV766" s="728"/>
      <c r="NJW766" s="728"/>
      <c r="NJX766" s="728"/>
      <c r="NJY766" s="728"/>
      <c r="NJZ766" s="728"/>
      <c r="NKA766" s="728"/>
      <c r="NKB766" s="728"/>
      <c r="NKC766" s="728"/>
      <c r="NKD766" s="728"/>
      <c r="NKE766" s="728"/>
      <c r="NKF766" s="728"/>
      <c r="NKG766" s="728"/>
      <c r="NKH766" s="728"/>
      <c r="NKI766" s="728"/>
      <c r="NKJ766" s="728"/>
      <c r="NKK766" s="728"/>
      <c r="NKL766" s="728"/>
      <c r="NKM766" s="728"/>
      <c r="NKN766" s="728"/>
      <c r="NKO766" s="728"/>
      <c r="NKP766" s="728"/>
      <c r="NKQ766" s="728"/>
      <c r="NKR766" s="728"/>
      <c r="NKS766" s="728"/>
      <c r="NKT766" s="728"/>
      <c r="NKU766" s="728"/>
      <c r="NKV766" s="728"/>
      <c r="NKW766" s="728"/>
      <c r="NKX766" s="728"/>
      <c r="NKY766" s="728"/>
      <c r="NKZ766" s="728"/>
      <c r="NLA766" s="728"/>
      <c r="NLB766" s="728"/>
      <c r="NLC766" s="728"/>
      <c r="NLD766" s="728"/>
      <c r="NLE766" s="728"/>
      <c r="NLF766" s="728"/>
      <c r="NLG766" s="728"/>
      <c r="NLH766" s="728"/>
      <c r="NLI766" s="728"/>
      <c r="NLJ766" s="728"/>
      <c r="NLK766" s="728"/>
      <c r="NLL766" s="728"/>
      <c r="NLM766" s="728"/>
      <c r="NLN766" s="728"/>
      <c r="NLO766" s="728"/>
      <c r="NLP766" s="728"/>
      <c r="NLQ766" s="728"/>
      <c r="NLR766" s="728"/>
      <c r="NLS766" s="728"/>
      <c r="NLT766" s="728"/>
      <c r="NLU766" s="728"/>
      <c r="NLV766" s="728"/>
      <c r="NLW766" s="728"/>
      <c r="NLX766" s="728"/>
      <c r="NLY766" s="728"/>
      <c r="NLZ766" s="728"/>
      <c r="NMA766" s="728"/>
      <c r="NMB766" s="728"/>
      <c r="NMC766" s="728"/>
      <c r="NMD766" s="728"/>
      <c r="NME766" s="728"/>
      <c r="NMF766" s="728"/>
      <c r="NMG766" s="728"/>
      <c r="NMH766" s="728"/>
      <c r="NMI766" s="728"/>
      <c r="NMJ766" s="728"/>
      <c r="NMK766" s="728"/>
      <c r="NML766" s="728"/>
      <c r="NMM766" s="728"/>
      <c r="NMN766" s="728"/>
      <c r="NMO766" s="728"/>
      <c r="NMP766" s="728"/>
      <c r="NMQ766" s="728"/>
      <c r="NMR766" s="728"/>
      <c r="NMS766" s="728"/>
      <c r="NMT766" s="728"/>
      <c r="NMU766" s="728"/>
      <c r="NMV766" s="728"/>
      <c r="NMW766" s="728"/>
      <c r="NMX766" s="728"/>
      <c r="NMY766" s="728"/>
      <c r="NMZ766" s="728"/>
      <c r="NNA766" s="728"/>
      <c r="NNB766" s="728"/>
      <c r="NNC766" s="728"/>
      <c r="NND766" s="728"/>
      <c r="NNE766" s="728"/>
      <c r="NNF766" s="728"/>
      <c r="NNG766" s="728"/>
      <c r="NNH766" s="728"/>
      <c r="NNI766" s="728"/>
      <c r="NNJ766" s="728"/>
      <c r="NNK766" s="728"/>
      <c r="NNL766" s="728"/>
      <c r="NNM766" s="728"/>
      <c r="NNN766" s="728"/>
      <c r="NNO766" s="728"/>
      <c r="NNP766" s="728"/>
      <c r="NNQ766" s="728"/>
      <c r="NNR766" s="728"/>
      <c r="NNS766" s="728"/>
      <c r="NNT766" s="728"/>
      <c r="NNU766" s="728"/>
      <c r="NNV766" s="728"/>
      <c r="NNW766" s="728"/>
      <c r="NNX766" s="728"/>
      <c r="NNY766" s="728"/>
      <c r="NNZ766" s="728"/>
      <c r="NOA766" s="728"/>
      <c r="NOB766" s="728"/>
      <c r="NOC766" s="728"/>
      <c r="NOD766" s="728"/>
      <c r="NOE766" s="728"/>
      <c r="NOF766" s="728"/>
      <c r="NOG766" s="728"/>
      <c r="NOH766" s="728"/>
      <c r="NOI766" s="728"/>
      <c r="NOJ766" s="728"/>
      <c r="NOK766" s="728"/>
      <c r="NOL766" s="728"/>
      <c r="NOM766" s="728"/>
      <c r="NON766" s="728"/>
      <c r="NOO766" s="728"/>
      <c r="NOP766" s="728"/>
      <c r="NOQ766" s="728"/>
      <c r="NOR766" s="728"/>
      <c r="NOS766" s="728"/>
      <c r="NOT766" s="728"/>
      <c r="NOU766" s="728"/>
      <c r="NOV766" s="728"/>
      <c r="NOW766" s="728"/>
      <c r="NOX766" s="728"/>
      <c r="NOY766" s="728"/>
      <c r="NOZ766" s="728"/>
      <c r="NPA766" s="728"/>
      <c r="NPB766" s="728"/>
      <c r="NPC766" s="728"/>
      <c r="NPD766" s="728"/>
      <c r="NPE766" s="728"/>
      <c r="NPF766" s="728"/>
      <c r="NPG766" s="728"/>
      <c r="NPH766" s="728"/>
      <c r="NPI766" s="728"/>
      <c r="NPJ766" s="728"/>
      <c r="NPK766" s="728"/>
      <c r="NPL766" s="728"/>
      <c r="NPM766" s="728"/>
      <c r="NPN766" s="728"/>
      <c r="NPO766" s="728"/>
      <c r="NPP766" s="728"/>
      <c r="NPQ766" s="728"/>
      <c r="NPR766" s="728"/>
      <c r="NPS766" s="728"/>
      <c r="NPT766" s="728"/>
      <c r="NPU766" s="728"/>
      <c r="NPV766" s="728"/>
      <c r="NPW766" s="728"/>
      <c r="NPX766" s="728"/>
      <c r="NPY766" s="728"/>
      <c r="NPZ766" s="728"/>
      <c r="NQA766" s="728"/>
      <c r="NQB766" s="728"/>
      <c r="NQC766" s="728"/>
      <c r="NQD766" s="728"/>
      <c r="NQE766" s="728"/>
      <c r="NQF766" s="728"/>
      <c r="NQG766" s="728"/>
      <c r="NQH766" s="728"/>
      <c r="NQI766" s="728"/>
      <c r="NQJ766" s="728"/>
      <c r="NQK766" s="728"/>
      <c r="NQL766" s="728"/>
      <c r="NQM766" s="728"/>
      <c r="NQN766" s="728"/>
      <c r="NQO766" s="728"/>
      <c r="NQP766" s="728"/>
      <c r="NQQ766" s="728"/>
      <c r="NQR766" s="728"/>
      <c r="NQS766" s="728"/>
      <c r="NQT766" s="728"/>
      <c r="NQU766" s="728"/>
      <c r="NQV766" s="728"/>
      <c r="NQW766" s="728"/>
      <c r="NQX766" s="728"/>
      <c r="NQY766" s="728"/>
      <c r="NQZ766" s="728"/>
      <c r="NRA766" s="728"/>
      <c r="NRB766" s="728"/>
      <c r="NRC766" s="728"/>
      <c r="NRD766" s="728"/>
      <c r="NRE766" s="728"/>
      <c r="NRF766" s="728"/>
      <c r="NRG766" s="728"/>
      <c r="NRH766" s="728"/>
      <c r="NRI766" s="728"/>
      <c r="NRJ766" s="728"/>
      <c r="NRK766" s="728"/>
      <c r="NRL766" s="728"/>
      <c r="NRM766" s="728"/>
      <c r="NRN766" s="728"/>
      <c r="NRO766" s="728"/>
      <c r="NRP766" s="728"/>
      <c r="NRQ766" s="728"/>
      <c r="NRR766" s="728"/>
      <c r="NRS766" s="728"/>
      <c r="NRT766" s="728"/>
      <c r="NRU766" s="728"/>
      <c r="NRV766" s="728"/>
      <c r="NRW766" s="728"/>
      <c r="NRX766" s="728"/>
      <c r="NRY766" s="728"/>
      <c r="NRZ766" s="728"/>
      <c r="NSA766" s="728"/>
      <c r="NSB766" s="728"/>
      <c r="NSC766" s="728"/>
      <c r="NSD766" s="728"/>
      <c r="NSE766" s="728"/>
      <c r="NSF766" s="728"/>
      <c r="NSG766" s="728"/>
      <c r="NSH766" s="728"/>
      <c r="NSI766" s="728"/>
      <c r="NSJ766" s="728"/>
      <c r="NSK766" s="728"/>
      <c r="NSL766" s="728"/>
      <c r="NSM766" s="728"/>
      <c r="NSN766" s="728"/>
      <c r="NSO766" s="728"/>
      <c r="NSP766" s="728"/>
      <c r="NSQ766" s="728"/>
      <c r="NSR766" s="728"/>
      <c r="NSS766" s="728"/>
      <c r="NST766" s="728"/>
      <c r="NSU766" s="728"/>
      <c r="NSV766" s="728"/>
      <c r="NSW766" s="728"/>
      <c r="NSX766" s="728"/>
      <c r="NSY766" s="728"/>
      <c r="NSZ766" s="728"/>
      <c r="NTA766" s="728"/>
      <c r="NTB766" s="728"/>
      <c r="NTC766" s="728"/>
      <c r="NTD766" s="728"/>
      <c r="NTE766" s="728"/>
      <c r="NTF766" s="728"/>
      <c r="NTG766" s="728"/>
      <c r="NTH766" s="728"/>
      <c r="NTI766" s="728"/>
      <c r="NTJ766" s="728"/>
      <c r="NTK766" s="728"/>
      <c r="NTL766" s="728"/>
      <c r="NTM766" s="728"/>
      <c r="NTN766" s="728"/>
      <c r="NTO766" s="728"/>
      <c r="NTP766" s="728"/>
      <c r="NTQ766" s="728"/>
      <c r="NTR766" s="728"/>
      <c r="NTS766" s="728"/>
      <c r="NTT766" s="728"/>
      <c r="NTU766" s="728"/>
      <c r="NTV766" s="728"/>
      <c r="NTW766" s="728"/>
      <c r="NTX766" s="728"/>
      <c r="NTY766" s="728"/>
      <c r="NTZ766" s="728"/>
      <c r="NUA766" s="728"/>
      <c r="NUB766" s="728"/>
      <c r="NUC766" s="728"/>
      <c r="NUD766" s="728"/>
      <c r="NUE766" s="728"/>
      <c r="NUF766" s="728"/>
      <c r="NUG766" s="728"/>
      <c r="NUH766" s="728"/>
      <c r="NUI766" s="728"/>
      <c r="NUJ766" s="728"/>
      <c r="NUK766" s="728"/>
      <c r="NUL766" s="728"/>
      <c r="NUM766" s="728"/>
      <c r="NUN766" s="728"/>
      <c r="NUO766" s="728"/>
      <c r="NUP766" s="728"/>
      <c r="NUQ766" s="728"/>
      <c r="NUR766" s="728"/>
      <c r="NUS766" s="728"/>
      <c r="NUT766" s="728"/>
      <c r="NUU766" s="728"/>
      <c r="NUV766" s="728"/>
      <c r="NUW766" s="728"/>
      <c r="NUX766" s="728"/>
      <c r="NUY766" s="728"/>
      <c r="NUZ766" s="728"/>
      <c r="NVA766" s="728"/>
      <c r="NVB766" s="728"/>
      <c r="NVC766" s="728"/>
      <c r="NVD766" s="728"/>
      <c r="NVE766" s="728"/>
      <c r="NVF766" s="728"/>
      <c r="NVG766" s="728"/>
      <c r="NVH766" s="728"/>
      <c r="NVI766" s="728"/>
      <c r="NVJ766" s="728"/>
      <c r="NVK766" s="728"/>
      <c r="NVL766" s="728"/>
      <c r="NVM766" s="728"/>
      <c r="NVN766" s="728"/>
      <c r="NVO766" s="728"/>
      <c r="NVP766" s="728"/>
      <c r="NVQ766" s="728"/>
      <c r="NVR766" s="728"/>
      <c r="NVS766" s="728"/>
      <c r="NVT766" s="728"/>
      <c r="NVU766" s="728"/>
      <c r="NVV766" s="728"/>
      <c r="NVW766" s="728"/>
      <c r="NVX766" s="728"/>
      <c r="NVY766" s="728"/>
      <c r="NVZ766" s="728"/>
      <c r="NWA766" s="728"/>
      <c r="NWB766" s="728"/>
      <c r="NWC766" s="728"/>
      <c r="NWD766" s="728"/>
      <c r="NWE766" s="728"/>
      <c r="NWF766" s="728"/>
      <c r="NWG766" s="728"/>
      <c r="NWH766" s="728"/>
      <c r="NWI766" s="728"/>
      <c r="NWJ766" s="728"/>
      <c r="NWK766" s="728"/>
      <c r="NWL766" s="728"/>
      <c r="NWM766" s="728"/>
      <c r="NWN766" s="728"/>
      <c r="NWO766" s="728"/>
      <c r="NWP766" s="728"/>
      <c r="NWQ766" s="728"/>
      <c r="NWR766" s="728"/>
      <c r="NWS766" s="728"/>
      <c r="NWT766" s="728"/>
      <c r="NWU766" s="728"/>
      <c r="NWV766" s="728"/>
      <c r="NWW766" s="728"/>
      <c r="NWX766" s="728"/>
      <c r="NWY766" s="728"/>
      <c r="NWZ766" s="728"/>
      <c r="NXA766" s="728"/>
      <c r="NXB766" s="728"/>
      <c r="NXC766" s="728"/>
      <c r="NXD766" s="728"/>
      <c r="NXE766" s="728"/>
      <c r="NXF766" s="728"/>
      <c r="NXG766" s="728"/>
      <c r="NXH766" s="728"/>
      <c r="NXI766" s="728"/>
      <c r="NXJ766" s="728"/>
      <c r="NXK766" s="728"/>
      <c r="NXL766" s="728"/>
      <c r="NXM766" s="728"/>
      <c r="NXN766" s="728"/>
      <c r="NXO766" s="728"/>
      <c r="NXP766" s="728"/>
      <c r="NXQ766" s="728"/>
      <c r="NXR766" s="728"/>
      <c r="NXS766" s="728"/>
      <c r="NXT766" s="728"/>
      <c r="NXU766" s="728"/>
      <c r="NXV766" s="728"/>
      <c r="NXW766" s="728"/>
      <c r="NXX766" s="728"/>
      <c r="NXY766" s="728"/>
      <c r="NXZ766" s="728"/>
      <c r="NYA766" s="728"/>
      <c r="NYB766" s="728"/>
      <c r="NYC766" s="728"/>
      <c r="NYD766" s="728"/>
      <c r="NYE766" s="728"/>
      <c r="NYF766" s="728"/>
      <c r="NYG766" s="728"/>
      <c r="NYH766" s="728"/>
      <c r="NYI766" s="728"/>
      <c r="NYJ766" s="728"/>
      <c r="NYK766" s="728"/>
      <c r="NYL766" s="728"/>
      <c r="NYM766" s="728"/>
      <c r="NYN766" s="728"/>
      <c r="NYO766" s="728"/>
      <c r="NYP766" s="728"/>
      <c r="NYQ766" s="728"/>
      <c r="NYR766" s="728"/>
      <c r="NYS766" s="728"/>
      <c r="NYT766" s="728"/>
      <c r="NYU766" s="728"/>
      <c r="NYV766" s="728"/>
      <c r="NYW766" s="728"/>
      <c r="NYX766" s="728"/>
      <c r="NYY766" s="728"/>
      <c r="NYZ766" s="728"/>
      <c r="NZA766" s="728"/>
      <c r="NZB766" s="728"/>
      <c r="NZC766" s="728"/>
      <c r="NZD766" s="728"/>
      <c r="NZE766" s="728"/>
      <c r="NZF766" s="728"/>
      <c r="NZG766" s="728"/>
      <c r="NZH766" s="728"/>
      <c r="NZI766" s="728"/>
      <c r="NZJ766" s="728"/>
      <c r="NZK766" s="728"/>
      <c r="NZL766" s="728"/>
      <c r="NZM766" s="728"/>
      <c r="NZN766" s="728"/>
      <c r="NZO766" s="728"/>
      <c r="NZP766" s="728"/>
      <c r="NZQ766" s="728"/>
      <c r="NZR766" s="728"/>
      <c r="NZS766" s="728"/>
      <c r="NZT766" s="728"/>
      <c r="NZU766" s="728"/>
      <c r="NZV766" s="728"/>
      <c r="NZW766" s="728"/>
      <c r="NZX766" s="728"/>
      <c r="NZY766" s="728"/>
      <c r="NZZ766" s="728"/>
      <c r="OAA766" s="728"/>
      <c r="OAB766" s="728"/>
      <c r="OAC766" s="728"/>
      <c r="OAD766" s="728"/>
      <c r="OAE766" s="728"/>
      <c r="OAF766" s="728"/>
      <c r="OAG766" s="728"/>
      <c r="OAH766" s="728"/>
      <c r="OAI766" s="728"/>
      <c r="OAJ766" s="728"/>
      <c r="OAK766" s="728"/>
      <c r="OAL766" s="728"/>
      <c r="OAM766" s="728"/>
      <c r="OAN766" s="728"/>
      <c r="OAO766" s="728"/>
      <c r="OAP766" s="728"/>
      <c r="OAQ766" s="728"/>
      <c r="OAR766" s="728"/>
      <c r="OAS766" s="728"/>
      <c r="OAT766" s="728"/>
      <c r="OAU766" s="728"/>
      <c r="OAV766" s="728"/>
      <c r="OAW766" s="728"/>
      <c r="OAX766" s="728"/>
      <c r="OAY766" s="728"/>
      <c r="OAZ766" s="728"/>
      <c r="OBA766" s="728"/>
      <c r="OBB766" s="728"/>
      <c r="OBC766" s="728"/>
      <c r="OBD766" s="728"/>
      <c r="OBE766" s="728"/>
      <c r="OBF766" s="728"/>
      <c r="OBG766" s="728"/>
      <c r="OBH766" s="728"/>
      <c r="OBI766" s="728"/>
      <c r="OBJ766" s="728"/>
      <c r="OBK766" s="728"/>
      <c r="OBL766" s="728"/>
      <c r="OBM766" s="728"/>
      <c r="OBN766" s="728"/>
      <c r="OBO766" s="728"/>
      <c r="OBP766" s="728"/>
      <c r="OBQ766" s="728"/>
      <c r="OBR766" s="728"/>
      <c r="OBS766" s="728"/>
      <c r="OBT766" s="728"/>
      <c r="OBU766" s="728"/>
      <c r="OBV766" s="728"/>
      <c r="OBW766" s="728"/>
      <c r="OBX766" s="728"/>
      <c r="OBY766" s="728"/>
      <c r="OBZ766" s="728"/>
      <c r="OCA766" s="728"/>
      <c r="OCB766" s="728"/>
      <c r="OCC766" s="728"/>
      <c r="OCD766" s="728"/>
      <c r="OCE766" s="728"/>
      <c r="OCF766" s="728"/>
      <c r="OCG766" s="728"/>
      <c r="OCH766" s="728"/>
      <c r="OCI766" s="728"/>
      <c r="OCJ766" s="728"/>
      <c r="OCK766" s="728"/>
      <c r="OCL766" s="728"/>
      <c r="OCM766" s="728"/>
      <c r="OCN766" s="728"/>
      <c r="OCO766" s="728"/>
      <c r="OCP766" s="728"/>
      <c r="OCQ766" s="728"/>
      <c r="OCR766" s="728"/>
      <c r="OCS766" s="728"/>
      <c r="OCT766" s="728"/>
      <c r="OCU766" s="728"/>
      <c r="OCV766" s="728"/>
      <c r="OCW766" s="728"/>
      <c r="OCX766" s="728"/>
      <c r="OCY766" s="728"/>
      <c r="OCZ766" s="728"/>
      <c r="ODA766" s="728"/>
      <c r="ODB766" s="728"/>
      <c r="ODC766" s="728"/>
      <c r="ODD766" s="728"/>
      <c r="ODE766" s="728"/>
      <c r="ODF766" s="728"/>
      <c r="ODG766" s="728"/>
      <c r="ODH766" s="728"/>
      <c r="ODI766" s="728"/>
      <c r="ODJ766" s="728"/>
      <c r="ODK766" s="728"/>
      <c r="ODL766" s="728"/>
      <c r="ODM766" s="728"/>
      <c r="ODN766" s="728"/>
      <c r="ODO766" s="728"/>
      <c r="ODP766" s="728"/>
      <c r="ODQ766" s="728"/>
      <c r="ODR766" s="728"/>
      <c r="ODS766" s="728"/>
      <c r="ODT766" s="728"/>
      <c r="ODU766" s="728"/>
      <c r="ODV766" s="728"/>
      <c r="ODW766" s="728"/>
      <c r="ODX766" s="728"/>
      <c r="ODY766" s="728"/>
      <c r="ODZ766" s="728"/>
      <c r="OEA766" s="728"/>
      <c r="OEB766" s="728"/>
      <c r="OEC766" s="728"/>
      <c r="OED766" s="728"/>
      <c r="OEE766" s="728"/>
      <c r="OEF766" s="728"/>
      <c r="OEG766" s="728"/>
      <c r="OEH766" s="728"/>
      <c r="OEI766" s="728"/>
      <c r="OEJ766" s="728"/>
      <c r="OEK766" s="728"/>
      <c r="OEL766" s="728"/>
      <c r="OEM766" s="728"/>
      <c r="OEN766" s="728"/>
      <c r="OEO766" s="728"/>
      <c r="OEP766" s="728"/>
      <c r="OEQ766" s="728"/>
      <c r="OER766" s="728"/>
      <c r="OES766" s="728"/>
      <c r="OET766" s="728"/>
      <c r="OEU766" s="728"/>
      <c r="OEV766" s="728"/>
      <c r="OEW766" s="728"/>
      <c r="OEX766" s="728"/>
      <c r="OEY766" s="728"/>
      <c r="OEZ766" s="728"/>
      <c r="OFA766" s="728"/>
      <c r="OFB766" s="728"/>
      <c r="OFC766" s="728"/>
      <c r="OFD766" s="728"/>
      <c r="OFE766" s="728"/>
      <c r="OFF766" s="728"/>
      <c r="OFG766" s="728"/>
      <c r="OFH766" s="728"/>
      <c r="OFI766" s="728"/>
      <c r="OFJ766" s="728"/>
      <c r="OFK766" s="728"/>
      <c r="OFL766" s="728"/>
      <c r="OFM766" s="728"/>
      <c r="OFN766" s="728"/>
      <c r="OFO766" s="728"/>
      <c r="OFP766" s="728"/>
      <c r="OFQ766" s="728"/>
      <c r="OFR766" s="728"/>
      <c r="OFS766" s="728"/>
      <c r="OFT766" s="728"/>
      <c r="OFU766" s="728"/>
      <c r="OFV766" s="728"/>
      <c r="OFW766" s="728"/>
      <c r="OFX766" s="728"/>
      <c r="OFY766" s="728"/>
      <c r="OFZ766" s="728"/>
      <c r="OGA766" s="728"/>
      <c r="OGB766" s="728"/>
      <c r="OGC766" s="728"/>
      <c r="OGD766" s="728"/>
      <c r="OGE766" s="728"/>
      <c r="OGF766" s="728"/>
      <c r="OGG766" s="728"/>
      <c r="OGH766" s="728"/>
      <c r="OGI766" s="728"/>
      <c r="OGJ766" s="728"/>
      <c r="OGK766" s="728"/>
      <c r="OGL766" s="728"/>
      <c r="OGM766" s="728"/>
      <c r="OGN766" s="728"/>
      <c r="OGO766" s="728"/>
      <c r="OGP766" s="728"/>
      <c r="OGQ766" s="728"/>
      <c r="OGR766" s="728"/>
      <c r="OGS766" s="728"/>
      <c r="OGT766" s="728"/>
      <c r="OGU766" s="728"/>
      <c r="OGV766" s="728"/>
      <c r="OGW766" s="728"/>
      <c r="OGX766" s="728"/>
      <c r="OGY766" s="728"/>
      <c r="OGZ766" s="728"/>
      <c r="OHA766" s="728"/>
      <c r="OHB766" s="728"/>
      <c r="OHC766" s="728"/>
      <c r="OHD766" s="728"/>
      <c r="OHE766" s="728"/>
      <c r="OHF766" s="728"/>
      <c r="OHG766" s="728"/>
      <c r="OHH766" s="728"/>
      <c r="OHI766" s="728"/>
      <c r="OHJ766" s="728"/>
      <c r="OHK766" s="728"/>
      <c r="OHL766" s="728"/>
      <c r="OHM766" s="728"/>
      <c r="OHN766" s="728"/>
      <c r="OHO766" s="728"/>
      <c r="OHP766" s="728"/>
      <c r="OHQ766" s="728"/>
      <c r="OHR766" s="728"/>
      <c r="OHS766" s="728"/>
      <c r="OHT766" s="728"/>
      <c r="OHU766" s="728"/>
      <c r="OHV766" s="728"/>
      <c r="OHW766" s="728"/>
      <c r="OHX766" s="728"/>
      <c r="OHY766" s="728"/>
      <c r="OHZ766" s="728"/>
      <c r="OIA766" s="728"/>
      <c r="OIB766" s="728"/>
      <c r="OIC766" s="728"/>
      <c r="OID766" s="728"/>
      <c r="OIE766" s="728"/>
      <c r="OIF766" s="728"/>
      <c r="OIG766" s="728"/>
      <c r="OIH766" s="728"/>
      <c r="OII766" s="728"/>
      <c r="OIJ766" s="728"/>
      <c r="OIK766" s="728"/>
      <c r="OIL766" s="728"/>
      <c r="OIM766" s="728"/>
      <c r="OIN766" s="728"/>
      <c r="OIO766" s="728"/>
      <c r="OIP766" s="728"/>
      <c r="OIQ766" s="728"/>
      <c r="OIR766" s="728"/>
      <c r="OIS766" s="728"/>
      <c r="OIT766" s="728"/>
      <c r="OIU766" s="728"/>
      <c r="OIV766" s="728"/>
      <c r="OIW766" s="728"/>
      <c r="OIX766" s="728"/>
      <c r="OIY766" s="728"/>
      <c r="OIZ766" s="728"/>
      <c r="OJA766" s="728"/>
      <c r="OJB766" s="728"/>
      <c r="OJC766" s="728"/>
      <c r="OJD766" s="728"/>
      <c r="OJE766" s="728"/>
      <c r="OJF766" s="728"/>
      <c r="OJG766" s="728"/>
      <c r="OJH766" s="728"/>
      <c r="OJI766" s="728"/>
      <c r="OJJ766" s="728"/>
      <c r="OJK766" s="728"/>
      <c r="OJL766" s="728"/>
      <c r="OJM766" s="728"/>
      <c r="OJN766" s="728"/>
      <c r="OJO766" s="728"/>
      <c r="OJP766" s="728"/>
      <c r="OJQ766" s="728"/>
      <c r="OJR766" s="728"/>
      <c r="OJS766" s="728"/>
      <c r="OJT766" s="728"/>
      <c r="OJU766" s="728"/>
      <c r="OJV766" s="728"/>
      <c r="OJW766" s="728"/>
      <c r="OJX766" s="728"/>
      <c r="OJY766" s="728"/>
      <c r="OJZ766" s="728"/>
      <c r="OKA766" s="728"/>
      <c r="OKB766" s="728"/>
      <c r="OKC766" s="728"/>
      <c r="OKD766" s="728"/>
      <c r="OKE766" s="728"/>
      <c r="OKF766" s="728"/>
      <c r="OKG766" s="728"/>
      <c r="OKH766" s="728"/>
      <c r="OKI766" s="728"/>
      <c r="OKJ766" s="728"/>
      <c r="OKK766" s="728"/>
      <c r="OKL766" s="728"/>
      <c r="OKM766" s="728"/>
      <c r="OKN766" s="728"/>
      <c r="OKO766" s="728"/>
      <c r="OKP766" s="728"/>
      <c r="OKQ766" s="728"/>
      <c r="OKR766" s="728"/>
      <c r="OKS766" s="728"/>
      <c r="OKT766" s="728"/>
      <c r="OKU766" s="728"/>
      <c r="OKV766" s="728"/>
      <c r="OKW766" s="728"/>
      <c r="OKX766" s="728"/>
      <c r="OKY766" s="728"/>
      <c r="OKZ766" s="728"/>
      <c r="OLA766" s="728"/>
      <c r="OLB766" s="728"/>
      <c r="OLC766" s="728"/>
      <c r="OLD766" s="728"/>
      <c r="OLE766" s="728"/>
      <c r="OLF766" s="728"/>
      <c r="OLG766" s="728"/>
      <c r="OLH766" s="728"/>
      <c r="OLI766" s="728"/>
      <c r="OLJ766" s="728"/>
      <c r="OLK766" s="728"/>
      <c r="OLL766" s="728"/>
      <c r="OLM766" s="728"/>
      <c r="OLN766" s="728"/>
      <c r="OLO766" s="728"/>
      <c r="OLP766" s="728"/>
      <c r="OLQ766" s="728"/>
      <c r="OLR766" s="728"/>
      <c r="OLS766" s="728"/>
      <c r="OLT766" s="728"/>
      <c r="OLU766" s="728"/>
      <c r="OLV766" s="728"/>
      <c r="OLW766" s="728"/>
      <c r="OLX766" s="728"/>
      <c r="OLY766" s="728"/>
      <c r="OLZ766" s="728"/>
      <c r="OMA766" s="728"/>
      <c r="OMB766" s="728"/>
      <c r="OMC766" s="728"/>
      <c r="OMD766" s="728"/>
      <c r="OME766" s="728"/>
      <c r="OMF766" s="728"/>
      <c r="OMG766" s="728"/>
      <c r="OMH766" s="728"/>
      <c r="OMI766" s="728"/>
      <c r="OMJ766" s="728"/>
      <c r="OMK766" s="728"/>
      <c r="OML766" s="728"/>
      <c r="OMM766" s="728"/>
      <c r="OMN766" s="728"/>
      <c r="OMO766" s="728"/>
      <c r="OMP766" s="728"/>
      <c r="OMQ766" s="728"/>
      <c r="OMR766" s="728"/>
      <c r="OMS766" s="728"/>
      <c r="OMT766" s="728"/>
      <c r="OMU766" s="728"/>
      <c r="OMV766" s="728"/>
      <c r="OMW766" s="728"/>
      <c r="OMX766" s="728"/>
      <c r="OMY766" s="728"/>
      <c r="OMZ766" s="728"/>
      <c r="ONA766" s="728"/>
      <c r="ONB766" s="728"/>
      <c r="ONC766" s="728"/>
      <c r="OND766" s="728"/>
      <c r="ONE766" s="728"/>
      <c r="ONF766" s="728"/>
      <c r="ONG766" s="728"/>
      <c r="ONH766" s="728"/>
      <c r="ONI766" s="728"/>
      <c r="ONJ766" s="728"/>
      <c r="ONK766" s="728"/>
      <c r="ONL766" s="728"/>
      <c r="ONM766" s="728"/>
      <c r="ONN766" s="728"/>
      <c r="ONO766" s="728"/>
      <c r="ONP766" s="728"/>
      <c r="ONQ766" s="728"/>
      <c r="ONR766" s="728"/>
      <c r="ONS766" s="728"/>
      <c r="ONT766" s="728"/>
      <c r="ONU766" s="728"/>
      <c r="ONV766" s="728"/>
      <c r="ONW766" s="728"/>
      <c r="ONX766" s="728"/>
      <c r="ONY766" s="728"/>
      <c r="ONZ766" s="728"/>
      <c r="OOA766" s="728"/>
      <c r="OOB766" s="728"/>
      <c r="OOC766" s="728"/>
      <c r="OOD766" s="728"/>
      <c r="OOE766" s="728"/>
      <c r="OOF766" s="728"/>
      <c r="OOG766" s="728"/>
      <c r="OOH766" s="728"/>
      <c r="OOI766" s="728"/>
      <c r="OOJ766" s="728"/>
      <c r="OOK766" s="728"/>
      <c r="OOL766" s="728"/>
      <c r="OOM766" s="728"/>
      <c r="OON766" s="728"/>
      <c r="OOO766" s="728"/>
      <c r="OOP766" s="728"/>
      <c r="OOQ766" s="728"/>
      <c r="OOR766" s="728"/>
      <c r="OOS766" s="728"/>
      <c r="OOT766" s="728"/>
      <c r="OOU766" s="728"/>
      <c r="OOV766" s="728"/>
      <c r="OOW766" s="728"/>
      <c r="OOX766" s="728"/>
      <c r="OOY766" s="728"/>
      <c r="OOZ766" s="728"/>
      <c r="OPA766" s="728"/>
      <c r="OPB766" s="728"/>
      <c r="OPC766" s="728"/>
      <c r="OPD766" s="728"/>
      <c r="OPE766" s="728"/>
      <c r="OPF766" s="728"/>
      <c r="OPG766" s="728"/>
      <c r="OPH766" s="728"/>
      <c r="OPI766" s="728"/>
      <c r="OPJ766" s="728"/>
      <c r="OPK766" s="728"/>
      <c r="OPL766" s="728"/>
      <c r="OPM766" s="728"/>
      <c r="OPN766" s="728"/>
      <c r="OPO766" s="728"/>
      <c r="OPP766" s="728"/>
      <c r="OPQ766" s="728"/>
      <c r="OPR766" s="728"/>
      <c r="OPS766" s="728"/>
      <c r="OPT766" s="728"/>
      <c r="OPU766" s="728"/>
      <c r="OPV766" s="728"/>
      <c r="OPW766" s="728"/>
      <c r="OPX766" s="728"/>
      <c r="OPY766" s="728"/>
      <c r="OPZ766" s="728"/>
      <c r="OQA766" s="728"/>
      <c r="OQB766" s="728"/>
      <c r="OQC766" s="728"/>
      <c r="OQD766" s="728"/>
      <c r="OQE766" s="728"/>
      <c r="OQF766" s="728"/>
      <c r="OQG766" s="728"/>
      <c r="OQH766" s="728"/>
      <c r="OQI766" s="728"/>
      <c r="OQJ766" s="728"/>
      <c r="OQK766" s="728"/>
      <c r="OQL766" s="728"/>
      <c r="OQM766" s="728"/>
      <c r="OQN766" s="728"/>
      <c r="OQO766" s="728"/>
      <c r="OQP766" s="728"/>
      <c r="OQQ766" s="728"/>
      <c r="OQR766" s="728"/>
      <c r="OQS766" s="728"/>
      <c r="OQT766" s="728"/>
      <c r="OQU766" s="728"/>
      <c r="OQV766" s="728"/>
      <c r="OQW766" s="728"/>
      <c r="OQX766" s="728"/>
      <c r="OQY766" s="728"/>
      <c r="OQZ766" s="728"/>
      <c r="ORA766" s="728"/>
      <c r="ORB766" s="728"/>
      <c r="ORC766" s="728"/>
      <c r="ORD766" s="728"/>
      <c r="ORE766" s="728"/>
      <c r="ORF766" s="728"/>
      <c r="ORG766" s="728"/>
      <c r="ORH766" s="728"/>
      <c r="ORI766" s="728"/>
      <c r="ORJ766" s="728"/>
      <c r="ORK766" s="728"/>
      <c r="ORL766" s="728"/>
      <c r="ORM766" s="728"/>
      <c r="ORN766" s="728"/>
      <c r="ORO766" s="728"/>
      <c r="ORP766" s="728"/>
      <c r="ORQ766" s="728"/>
      <c r="ORR766" s="728"/>
      <c r="ORS766" s="728"/>
      <c r="ORT766" s="728"/>
      <c r="ORU766" s="728"/>
      <c r="ORV766" s="728"/>
      <c r="ORW766" s="728"/>
      <c r="ORX766" s="728"/>
      <c r="ORY766" s="728"/>
      <c r="ORZ766" s="728"/>
      <c r="OSA766" s="728"/>
      <c r="OSB766" s="728"/>
      <c r="OSC766" s="728"/>
      <c r="OSD766" s="728"/>
      <c r="OSE766" s="728"/>
      <c r="OSF766" s="728"/>
      <c r="OSG766" s="728"/>
      <c r="OSH766" s="728"/>
      <c r="OSI766" s="728"/>
      <c r="OSJ766" s="728"/>
      <c r="OSK766" s="728"/>
      <c r="OSL766" s="728"/>
      <c r="OSM766" s="728"/>
      <c r="OSN766" s="728"/>
      <c r="OSO766" s="728"/>
      <c r="OSP766" s="728"/>
      <c r="OSQ766" s="728"/>
      <c r="OSR766" s="728"/>
      <c r="OSS766" s="728"/>
      <c r="OST766" s="728"/>
      <c r="OSU766" s="728"/>
      <c r="OSV766" s="728"/>
      <c r="OSW766" s="728"/>
      <c r="OSX766" s="728"/>
      <c r="OSY766" s="728"/>
      <c r="OSZ766" s="728"/>
      <c r="OTA766" s="728"/>
      <c r="OTB766" s="728"/>
      <c r="OTC766" s="728"/>
      <c r="OTD766" s="728"/>
      <c r="OTE766" s="728"/>
      <c r="OTF766" s="728"/>
      <c r="OTG766" s="728"/>
      <c r="OTH766" s="728"/>
      <c r="OTI766" s="728"/>
      <c r="OTJ766" s="728"/>
      <c r="OTK766" s="728"/>
      <c r="OTL766" s="728"/>
      <c r="OTM766" s="728"/>
      <c r="OTN766" s="728"/>
      <c r="OTO766" s="728"/>
      <c r="OTP766" s="728"/>
      <c r="OTQ766" s="728"/>
      <c r="OTR766" s="728"/>
      <c r="OTS766" s="728"/>
      <c r="OTT766" s="728"/>
      <c r="OTU766" s="728"/>
      <c r="OTV766" s="728"/>
      <c r="OTW766" s="728"/>
      <c r="OTX766" s="728"/>
      <c r="OTY766" s="728"/>
      <c r="OTZ766" s="728"/>
      <c r="OUA766" s="728"/>
      <c r="OUB766" s="728"/>
      <c r="OUC766" s="728"/>
      <c r="OUD766" s="728"/>
      <c r="OUE766" s="728"/>
      <c r="OUF766" s="728"/>
      <c r="OUG766" s="728"/>
      <c r="OUH766" s="728"/>
      <c r="OUI766" s="728"/>
      <c r="OUJ766" s="728"/>
      <c r="OUK766" s="728"/>
      <c r="OUL766" s="728"/>
      <c r="OUM766" s="728"/>
      <c r="OUN766" s="728"/>
      <c r="OUO766" s="728"/>
      <c r="OUP766" s="728"/>
      <c r="OUQ766" s="728"/>
      <c r="OUR766" s="728"/>
      <c r="OUS766" s="728"/>
      <c r="OUT766" s="728"/>
      <c r="OUU766" s="728"/>
      <c r="OUV766" s="728"/>
      <c r="OUW766" s="728"/>
      <c r="OUX766" s="728"/>
      <c r="OUY766" s="728"/>
      <c r="OUZ766" s="728"/>
      <c r="OVA766" s="728"/>
      <c r="OVB766" s="728"/>
      <c r="OVC766" s="728"/>
      <c r="OVD766" s="728"/>
      <c r="OVE766" s="728"/>
      <c r="OVF766" s="728"/>
      <c r="OVG766" s="728"/>
      <c r="OVH766" s="728"/>
      <c r="OVI766" s="728"/>
      <c r="OVJ766" s="728"/>
      <c r="OVK766" s="728"/>
      <c r="OVL766" s="728"/>
      <c r="OVM766" s="728"/>
      <c r="OVN766" s="728"/>
      <c r="OVO766" s="728"/>
      <c r="OVP766" s="728"/>
      <c r="OVQ766" s="728"/>
      <c r="OVR766" s="728"/>
      <c r="OVS766" s="728"/>
      <c r="OVT766" s="728"/>
      <c r="OVU766" s="728"/>
      <c r="OVV766" s="728"/>
      <c r="OVW766" s="728"/>
      <c r="OVX766" s="728"/>
      <c r="OVY766" s="728"/>
      <c r="OVZ766" s="728"/>
      <c r="OWA766" s="728"/>
      <c r="OWB766" s="728"/>
      <c r="OWC766" s="728"/>
      <c r="OWD766" s="728"/>
      <c r="OWE766" s="728"/>
      <c r="OWF766" s="728"/>
      <c r="OWG766" s="728"/>
      <c r="OWH766" s="728"/>
      <c r="OWI766" s="728"/>
      <c r="OWJ766" s="728"/>
      <c r="OWK766" s="728"/>
      <c r="OWL766" s="728"/>
      <c r="OWM766" s="728"/>
      <c r="OWN766" s="728"/>
      <c r="OWO766" s="728"/>
      <c r="OWP766" s="728"/>
      <c r="OWQ766" s="728"/>
      <c r="OWR766" s="728"/>
      <c r="OWS766" s="728"/>
      <c r="OWT766" s="728"/>
      <c r="OWU766" s="728"/>
      <c r="OWV766" s="728"/>
      <c r="OWW766" s="728"/>
      <c r="OWX766" s="728"/>
      <c r="OWY766" s="728"/>
      <c r="OWZ766" s="728"/>
      <c r="OXA766" s="728"/>
      <c r="OXB766" s="728"/>
      <c r="OXC766" s="728"/>
      <c r="OXD766" s="728"/>
      <c r="OXE766" s="728"/>
      <c r="OXF766" s="728"/>
      <c r="OXG766" s="728"/>
      <c r="OXH766" s="728"/>
      <c r="OXI766" s="728"/>
      <c r="OXJ766" s="728"/>
      <c r="OXK766" s="728"/>
      <c r="OXL766" s="728"/>
      <c r="OXM766" s="728"/>
      <c r="OXN766" s="728"/>
      <c r="OXO766" s="728"/>
      <c r="OXP766" s="728"/>
      <c r="OXQ766" s="728"/>
      <c r="OXR766" s="728"/>
      <c r="OXS766" s="728"/>
      <c r="OXT766" s="728"/>
      <c r="OXU766" s="728"/>
      <c r="OXV766" s="728"/>
      <c r="OXW766" s="728"/>
      <c r="OXX766" s="728"/>
      <c r="OXY766" s="728"/>
      <c r="OXZ766" s="728"/>
      <c r="OYA766" s="728"/>
      <c r="OYB766" s="728"/>
      <c r="OYC766" s="728"/>
      <c r="OYD766" s="728"/>
      <c r="OYE766" s="728"/>
      <c r="OYF766" s="728"/>
      <c r="OYG766" s="728"/>
      <c r="OYH766" s="728"/>
      <c r="OYI766" s="728"/>
      <c r="OYJ766" s="728"/>
      <c r="OYK766" s="728"/>
      <c r="OYL766" s="728"/>
      <c r="OYM766" s="728"/>
      <c r="OYN766" s="728"/>
      <c r="OYO766" s="728"/>
      <c r="OYP766" s="728"/>
      <c r="OYQ766" s="728"/>
      <c r="OYR766" s="728"/>
      <c r="OYS766" s="728"/>
      <c r="OYT766" s="728"/>
      <c r="OYU766" s="728"/>
      <c r="OYV766" s="728"/>
      <c r="OYW766" s="728"/>
      <c r="OYX766" s="728"/>
      <c r="OYY766" s="728"/>
      <c r="OYZ766" s="728"/>
      <c r="OZA766" s="728"/>
      <c r="OZB766" s="728"/>
      <c r="OZC766" s="728"/>
      <c r="OZD766" s="728"/>
      <c r="OZE766" s="728"/>
      <c r="OZF766" s="728"/>
      <c r="OZG766" s="728"/>
      <c r="OZH766" s="728"/>
      <c r="OZI766" s="728"/>
      <c r="OZJ766" s="728"/>
      <c r="OZK766" s="728"/>
      <c r="OZL766" s="728"/>
      <c r="OZM766" s="728"/>
      <c r="OZN766" s="728"/>
      <c r="OZO766" s="728"/>
      <c r="OZP766" s="728"/>
      <c r="OZQ766" s="728"/>
      <c r="OZR766" s="728"/>
      <c r="OZS766" s="728"/>
      <c r="OZT766" s="728"/>
      <c r="OZU766" s="728"/>
      <c r="OZV766" s="728"/>
      <c r="OZW766" s="728"/>
      <c r="OZX766" s="728"/>
      <c r="OZY766" s="728"/>
      <c r="OZZ766" s="728"/>
      <c r="PAA766" s="728"/>
      <c r="PAB766" s="728"/>
      <c r="PAC766" s="728"/>
      <c r="PAD766" s="728"/>
      <c r="PAE766" s="728"/>
      <c r="PAF766" s="728"/>
      <c r="PAG766" s="728"/>
      <c r="PAH766" s="728"/>
      <c r="PAI766" s="728"/>
      <c r="PAJ766" s="728"/>
      <c r="PAK766" s="728"/>
      <c r="PAL766" s="728"/>
      <c r="PAM766" s="728"/>
      <c r="PAN766" s="728"/>
      <c r="PAO766" s="728"/>
      <c r="PAP766" s="728"/>
      <c r="PAQ766" s="728"/>
      <c r="PAR766" s="728"/>
      <c r="PAS766" s="728"/>
      <c r="PAT766" s="728"/>
      <c r="PAU766" s="728"/>
      <c r="PAV766" s="728"/>
      <c r="PAW766" s="728"/>
      <c r="PAX766" s="728"/>
      <c r="PAY766" s="728"/>
      <c r="PAZ766" s="728"/>
      <c r="PBA766" s="728"/>
      <c r="PBB766" s="728"/>
      <c r="PBC766" s="728"/>
      <c r="PBD766" s="728"/>
      <c r="PBE766" s="728"/>
      <c r="PBF766" s="728"/>
      <c r="PBG766" s="728"/>
      <c r="PBH766" s="728"/>
      <c r="PBI766" s="728"/>
      <c r="PBJ766" s="728"/>
      <c r="PBK766" s="728"/>
      <c r="PBL766" s="728"/>
      <c r="PBM766" s="728"/>
      <c r="PBN766" s="728"/>
      <c r="PBO766" s="728"/>
      <c r="PBP766" s="728"/>
      <c r="PBQ766" s="728"/>
      <c r="PBR766" s="728"/>
      <c r="PBS766" s="728"/>
      <c r="PBT766" s="728"/>
      <c r="PBU766" s="728"/>
      <c r="PBV766" s="728"/>
      <c r="PBW766" s="728"/>
      <c r="PBX766" s="728"/>
      <c r="PBY766" s="728"/>
      <c r="PBZ766" s="728"/>
      <c r="PCA766" s="728"/>
      <c r="PCB766" s="728"/>
      <c r="PCC766" s="728"/>
      <c r="PCD766" s="728"/>
      <c r="PCE766" s="728"/>
      <c r="PCF766" s="728"/>
      <c r="PCG766" s="728"/>
      <c r="PCH766" s="728"/>
      <c r="PCI766" s="728"/>
      <c r="PCJ766" s="728"/>
      <c r="PCK766" s="728"/>
      <c r="PCL766" s="728"/>
      <c r="PCM766" s="728"/>
      <c r="PCN766" s="728"/>
      <c r="PCO766" s="728"/>
      <c r="PCP766" s="728"/>
      <c r="PCQ766" s="728"/>
      <c r="PCR766" s="728"/>
      <c r="PCS766" s="728"/>
      <c r="PCT766" s="728"/>
      <c r="PCU766" s="728"/>
      <c r="PCV766" s="728"/>
      <c r="PCW766" s="728"/>
      <c r="PCX766" s="728"/>
      <c r="PCY766" s="728"/>
      <c r="PCZ766" s="728"/>
      <c r="PDA766" s="728"/>
      <c r="PDB766" s="728"/>
      <c r="PDC766" s="728"/>
      <c r="PDD766" s="728"/>
      <c r="PDE766" s="728"/>
      <c r="PDF766" s="728"/>
      <c r="PDG766" s="728"/>
      <c r="PDH766" s="728"/>
      <c r="PDI766" s="728"/>
      <c r="PDJ766" s="728"/>
      <c r="PDK766" s="728"/>
      <c r="PDL766" s="728"/>
      <c r="PDM766" s="728"/>
      <c r="PDN766" s="728"/>
      <c r="PDO766" s="728"/>
      <c r="PDP766" s="728"/>
      <c r="PDQ766" s="728"/>
      <c r="PDR766" s="728"/>
      <c r="PDS766" s="728"/>
      <c r="PDT766" s="728"/>
      <c r="PDU766" s="728"/>
      <c r="PDV766" s="728"/>
      <c r="PDW766" s="728"/>
      <c r="PDX766" s="728"/>
      <c r="PDY766" s="728"/>
      <c r="PDZ766" s="728"/>
      <c r="PEA766" s="728"/>
      <c r="PEB766" s="728"/>
      <c r="PEC766" s="728"/>
      <c r="PED766" s="728"/>
      <c r="PEE766" s="728"/>
      <c r="PEF766" s="728"/>
      <c r="PEG766" s="728"/>
      <c r="PEH766" s="728"/>
      <c r="PEI766" s="728"/>
      <c r="PEJ766" s="728"/>
      <c r="PEK766" s="728"/>
      <c r="PEL766" s="728"/>
      <c r="PEM766" s="728"/>
      <c r="PEN766" s="728"/>
      <c r="PEO766" s="728"/>
      <c r="PEP766" s="728"/>
      <c r="PEQ766" s="728"/>
      <c r="PER766" s="728"/>
      <c r="PES766" s="728"/>
      <c r="PET766" s="728"/>
      <c r="PEU766" s="728"/>
      <c r="PEV766" s="728"/>
      <c r="PEW766" s="728"/>
      <c r="PEX766" s="728"/>
      <c r="PEY766" s="728"/>
      <c r="PEZ766" s="728"/>
      <c r="PFA766" s="728"/>
      <c r="PFB766" s="728"/>
      <c r="PFC766" s="728"/>
      <c r="PFD766" s="728"/>
      <c r="PFE766" s="728"/>
      <c r="PFF766" s="728"/>
      <c r="PFG766" s="728"/>
      <c r="PFH766" s="728"/>
      <c r="PFI766" s="728"/>
      <c r="PFJ766" s="728"/>
      <c r="PFK766" s="728"/>
      <c r="PFL766" s="728"/>
      <c r="PFM766" s="728"/>
      <c r="PFN766" s="728"/>
      <c r="PFO766" s="728"/>
      <c r="PFP766" s="728"/>
      <c r="PFQ766" s="728"/>
      <c r="PFR766" s="728"/>
      <c r="PFS766" s="728"/>
      <c r="PFT766" s="728"/>
      <c r="PFU766" s="728"/>
      <c r="PFV766" s="728"/>
      <c r="PFW766" s="728"/>
      <c r="PFX766" s="728"/>
      <c r="PFY766" s="728"/>
      <c r="PFZ766" s="728"/>
      <c r="PGA766" s="728"/>
      <c r="PGB766" s="728"/>
      <c r="PGC766" s="728"/>
      <c r="PGD766" s="728"/>
      <c r="PGE766" s="728"/>
      <c r="PGF766" s="728"/>
      <c r="PGG766" s="728"/>
      <c r="PGH766" s="728"/>
      <c r="PGI766" s="728"/>
      <c r="PGJ766" s="728"/>
      <c r="PGK766" s="728"/>
      <c r="PGL766" s="728"/>
      <c r="PGM766" s="728"/>
      <c r="PGN766" s="728"/>
      <c r="PGO766" s="728"/>
      <c r="PGP766" s="728"/>
      <c r="PGQ766" s="728"/>
      <c r="PGR766" s="728"/>
      <c r="PGS766" s="728"/>
      <c r="PGT766" s="728"/>
      <c r="PGU766" s="728"/>
      <c r="PGV766" s="728"/>
      <c r="PGW766" s="728"/>
      <c r="PGX766" s="728"/>
      <c r="PGY766" s="728"/>
      <c r="PGZ766" s="728"/>
      <c r="PHA766" s="728"/>
      <c r="PHB766" s="728"/>
      <c r="PHC766" s="728"/>
      <c r="PHD766" s="728"/>
      <c r="PHE766" s="728"/>
      <c r="PHF766" s="728"/>
      <c r="PHG766" s="728"/>
      <c r="PHH766" s="728"/>
      <c r="PHI766" s="728"/>
      <c r="PHJ766" s="728"/>
      <c r="PHK766" s="728"/>
      <c r="PHL766" s="728"/>
      <c r="PHM766" s="728"/>
      <c r="PHN766" s="728"/>
      <c r="PHO766" s="728"/>
      <c r="PHP766" s="728"/>
      <c r="PHQ766" s="728"/>
      <c r="PHR766" s="728"/>
      <c r="PHS766" s="728"/>
      <c r="PHT766" s="728"/>
      <c r="PHU766" s="728"/>
      <c r="PHV766" s="728"/>
      <c r="PHW766" s="728"/>
      <c r="PHX766" s="728"/>
      <c r="PHY766" s="728"/>
      <c r="PHZ766" s="728"/>
      <c r="PIA766" s="728"/>
      <c r="PIB766" s="728"/>
      <c r="PIC766" s="728"/>
      <c r="PID766" s="728"/>
      <c r="PIE766" s="728"/>
      <c r="PIF766" s="728"/>
      <c r="PIG766" s="728"/>
      <c r="PIH766" s="728"/>
      <c r="PII766" s="728"/>
      <c r="PIJ766" s="728"/>
      <c r="PIK766" s="728"/>
      <c r="PIL766" s="728"/>
      <c r="PIM766" s="728"/>
      <c r="PIN766" s="728"/>
      <c r="PIO766" s="728"/>
      <c r="PIP766" s="728"/>
      <c r="PIQ766" s="728"/>
      <c r="PIR766" s="728"/>
      <c r="PIS766" s="728"/>
      <c r="PIT766" s="728"/>
      <c r="PIU766" s="728"/>
      <c r="PIV766" s="728"/>
      <c r="PIW766" s="728"/>
      <c r="PIX766" s="728"/>
      <c r="PIY766" s="728"/>
      <c r="PIZ766" s="728"/>
      <c r="PJA766" s="728"/>
      <c r="PJB766" s="728"/>
      <c r="PJC766" s="728"/>
      <c r="PJD766" s="728"/>
      <c r="PJE766" s="728"/>
      <c r="PJF766" s="728"/>
      <c r="PJG766" s="728"/>
      <c r="PJH766" s="728"/>
      <c r="PJI766" s="728"/>
      <c r="PJJ766" s="728"/>
      <c r="PJK766" s="728"/>
      <c r="PJL766" s="728"/>
      <c r="PJM766" s="728"/>
      <c r="PJN766" s="728"/>
      <c r="PJO766" s="728"/>
      <c r="PJP766" s="728"/>
      <c r="PJQ766" s="728"/>
      <c r="PJR766" s="728"/>
      <c r="PJS766" s="728"/>
      <c r="PJT766" s="728"/>
      <c r="PJU766" s="728"/>
      <c r="PJV766" s="728"/>
      <c r="PJW766" s="728"/>
      <c r="PJX766" s="728"/>
      <c r="PJY766" s="728"/>
      <c r="PJZ766" s="728"/>
      <c r="PKA766" s="728"/>
      <c r="PKB766" s="728"/>
      <c r="PKC766" s="728"/>
      <c r="PKD766" s="728"/>
      <c r="PKE766" s="728"/>
      <c r="PKF766" s="728"/>
      <c r="PKG766" s="728"/>
      <c r="PKH766" s="728"/>
      <c r="PKI766" s="728"/>
      <c r="PKJ766" s="728"/>
      <c r="PKK766" s="728"/>
      <c r="PKL766" s="728"/>
      <c r="PKM766" s="728"/>
      <c r="PKN766" s="728"/>
      <c r="PKO766" s="728"/>
      <c r="PKP766" s="728"/>
      <c r="PKQ766" s="728"/>
      <c r="PKR766" s="728"/>
      <c r="PKS766" s="728"/>
      <c r="PKT766" s="728"/>
      <c r="PKU766" s="728"/>
      <c r="PKV766" s="728"/>
      <c r="PKW766" s="728"/>
      <c r="PKX766" s="728"/>
      <c r="PKY766" s="728"/>
      <c r="PKZ766" s="728"/>
      <c r="PLA766" s="728"/>
      <c r="PLB766" s="728"/>
      <c r="PLC766" s="728"/>
      <c r="PLD766" s="728"/>
      <c r="PLE766" s="728"/>
      <c r="PLF766" s="728"/>
      <c r="PLG766" s="728"/>
      <c r="PLH766" s="728"/>
      <c r="PLI766" s="728"/>
      <c r="PLJ766" s="728"/>
      <c r="PLK766" s="728"/>
      <c r="PLL766" s="728"/>
      <c r="PLM766" s="728"/>
      <c r="PLN766" s="728"/>
      <c r="PLO766" s="728"/>
      <c r="PLP766" s="728"/>
      <c r="PLQ766" s="728"/>
      <c r="PLR766" s="728"/>
      <c r="PLS766" s="728"/>
      <c r="PLT766" s="728"/>
      <c r="PLU766" s="728"/>
      <c r="PLV766" s="728"/>
      <c r="PLW766" s="728"/>
      <c r="PLX766" s="728"/>
      <c r="PLY766" s="728"/>
      <c r="PLZ766" s="728"/>
      <c r="PMA766" s="728"/>
      <c r="PMB766" s="728"/>
      <c r="PMC766" s="728"/>
      <c r="PMD766" s="728"/>
      <c r="PME766" s="728"/>
      <c r="PMF766" s="728"/>
      <c r="PMG766" s="728"/>
      <c r="PMH766" s="728"/>
      <c r="PMI766" s="728"/>
      <c r="PMJ766" s="728"/>
      <c r="PMK766" s="728"/>
      <c r="PML766" s="728"/>
      <c r="PMM766" s="728"/>
      <c r="PMN766" s="728"/>
      <c r="PMO766" s="728"/>
      <c r="PMP766" s="728"/>
      <c r="PMQ766" s="728"/>
      <c r="PMR766" s="728"/>
      <c r="PMS766" s="728"/>
      <c r="PMT766" s="728"/>
      <c r="PMU766" s="728"/>
      <c r="PMV766" s="728"/>
      <c r="PMW766" s="728"/>
      <c r="PMX766" s="728"/>
      <c r="PMY766" s="728"/>
      <c r="PMZ766" s="728"/>
      <c r="PNA766" s="728"/>
      <c r="PNB766" s="728"/>
      <c r="PNC766" s="728"/>
      <c r="PND766" s="728"/>
      <c r="PNE766" s="728"/>
      <c r="PNF766" s="728"/>
      <c r="PNG766" s="728"/>
      <c r="PNH766" s="728"/>
      <c r="PNI766" s="728"/>
      <c r="PNJ766" s="728"/>
      <c r="PNK766" s="728"/>
      <c r="PNL766" s="728"/>
      <c r="PNM766" s="728"/>
      <c r="PNN766" s="728"/>
      <c r="PNO766" s="728"/>
      <c r="PNP766" s="728"/>
      <c r="PNQ766" s="728"/>
      <c r="PNR766" s="728"/>
      <c r="PNS766" s="728"/>
      <c r="PNT766" s="728"/>
      <c r="PNU766" s="728"/>
      <c r="PNV766" s="728"/>
      <c r="PNW766" s="728"/>
      <c r="PNX766" s="728"/>
      <c r="PNY766" s="728"/>
      <c r="PNZ766" s="728"/>
      <c r="POA766" s="728"/>
      <c r="POB766" s="728"/>
      <c r="POC766" s="728"/>
      <c r="POD766" s="728"/>
      <c r="POE766" s="728"/>
      <c r="POF766" s="728"/>
      <c r="POG766" s="728"/>
      <c r="POH766" s="728"/>
      <c r="POI766" s="728"/>
      <c r="POJ766" s="728"/>
      <c r="POK766" s="728"/>
      <c r="POL766" s="728"/>
      <c r="POM766" s="728"/>
      <c r="PON766" s="728"/>
      <c r="POO766" s="728"/>
      <c r="POP766" s="728"/>
      <c r="POQ766" s="728"/>
      <c r="POR766" s="728"/>
      <c r="POS766" s="728"/>
      <c r="POT766" s="728"/>
      <c r="POU766" s="728"/>
      <c r="POV766" s="728"/>
      <c r="POW766" s="728"/>
      <c r="POX766" s="728"/>
      <c r="POY766" s="728"/>
      <c r="POZ766" s="728"/>
      <c r="PPA766" s="728"/>
      <c r="PPB766" s="728"/>
      <c r="PPC766" s="728"/>
      <c r="PPD766" s="728"/>
      <c r="PPE766" s="728"/>
      <c r="PPF766" s="728"/>
      <c r="PPG766" s="728"/>
      <c r="PPH766" s="728"/>
      <c r="PPI766" s="728"/>
      <c r="PPJ766" s="728"/>
      <c r="PPK766" s="728"/>
      <c r="PPL766" s="728"/>
      <c r="PPM766" s="728"/>
      <c r="PPN766" s="728"/>
      <c r="PPO766" s="728"/>
      <c r="PPP766" s="728"/>
      <c r="PPQ766" s="728"/>
      <c r="PPR766" s="728"/>
      <c r="PPS766" s="728"/>
      <c r="PPT766" s="728"/>
      <c r="PPU766" s="728"/>
      <c r="PPV766" s="728"/>
      <c r="PPW766" s="728"/>
      <c r="PPX766" s="728"/>
      <c r="PPY766" s="728"/>
      <c r="PPZ766" s="728"/>
      <c r="PQA766" s="728"/>
      <c r="PQB766" s="728"/>
      <c r="PQC766" s="728"/>
      <c r="PQD766" s="728"/>
      <c r="PQE766" s="728"/>
      <c r="PQF766" s="728"/>
      <c r="PQG766" s="728"/>
      <c r="PQH766" s="728"/>
      <c r="PQI766" s="728"/>
      <c r="PQJ766" s="728"/>
      <c r="PQK766" s="728"/>
      <c r="PQL766" s="728"/>
      <c r="PQM766" s="728"/>
      <c r="PQN766" s="728"/>
      <c r="PQO766" s="728"/>
      <c r="PQP766" s="728"/>
      <c r="PQQ766" s="728"/>
      <c r="PQR766" s="728"/>
      <c r="PQS766" s="728"/>
      <c r="PQT766" s="728"/>
      <c r="PQU766" s="728"/>
      <c r="PQV766" s="728"/>
      <c r="PQW766" s="728"/>
      <c r="PQX766" s="728"/>
      <c r="PQY766" s="728"/>
      <c r="PQZ766" s="728"/>
      <c r="PRA766" s="728"/>
      <c r="PRB766" s="728"/>
      <c r="PRC766" s="728"/>
      <c r="PRD766" s="728"/>
      <c r="PRE766" s="728"/>
      <c r="PRF766" s="728"/>
      <c r="PRG766" s="728"/>
      <c r="PRH766" s="728"/>
      <c r="PRI766" s="728"/>
      <c r="PRJ766" s="728"/>
      <c r="PRK766" s="728"/>
      <c r="PRL766" s="728"/>
      <c r="PRM766" s="728"/>
      <c r="PRN766" s="728"/>
      <c r="PRO766" s="728"/>
      <c r="PRP766" s="728"/>
      <c r="PRQ766" s="728"/>
      <c r="PRR766" s="728"/>
      <c r="PRS766" s="728"/>
      <c r="PRT766" s="728"/>
      <c r="PRU766" s="728"/>
      <c r="PRV766" s="728"/>
      <c r="PRW766" s="728"/>
      <c r="PRX766" s="728"/>
      <c r="PRY766" s="728"/>
      <c r="PRZ766" s="728"/>
      <c r="PSA766" s="728"/>
      <c r="PSB766" s="728"/>
      <c r="PSC766" s="728"/>
      <c r="PSD766" s="728"/>
      <c r="PSE766" s="728"/>
      <c r="PSF766" s="728"/>
      <c r="PSG766" s="728"/>
      <c r="PSH766" s="728"/>
      <c r="PSI766" s="728"/>
      <c r="PSJ766" s="728"/>
      <c r="PSK766" s="728"/>
      <c r="PSL766" s="728"/>
      <c r="PSM766" s="728"/>
      <c r="PSN766" s="728"/>
      <c r="PSO766" s="728"/>
      <c r="PSP766" s="728"/>
      <c r="PSQ766" s="728"/>
      <c r="PSR766" s="728"/>
      <c r="PSS766" s="728"/>
      <c r="PST766" s="728"/>
      <c r="PSU766" s="728"/>
      <c r="PSV766" s="728"/>
      <c r="PSW766" s="728"/>
      <c r="PSX766" s="728"/>
      <c r="PSY766" s="728"/>
      <c r="PSZ766" s="728"/>
      <c r="PTA766" s="728"/>
      <c r="PTB766" s="728"/>
      <c r="PTC766" s="728"/>
      <c r="PTD766" s="728"/>
      <c r="PTE766" s="728"/>
      <c r="PTF766" s="728"/>
      <c r="PTG766" s="728"/>
      <c r="PTH766" s="728"/>
      <c r="PTI766" s="728"/>
      <c r="PTJ766" s="728"/>
      <c r="PTK766" s="728"/>
      <c r="PTL766" s="728"/>
      <c r="PTM766" s="728"/>
      <c r="PTN766" s="728"/>
      <c r="PTO766" s="728"/>
      <c r="PTP766" s="728"/>
      <c r="PTQ766" s="728"/>
      <c r="PTR766" s="728"/>
      <c r="PTS766" s="728"/>
      <c r="PTT766" s="728"/>
      <c r="PTU766" s="728"/>
      <c r="PTV766" s="728"/>
      <c r="PTW766" s="728"/>
      <c r="PTX766" s="728"/>
      <c r="PTY766" s="728"/>
      <c r="PTZ766" s="728"/>
      <c r="PUA766" s="728"/>
      <c r="PUB766" s="728"/>
      <c r="PUC766" s="728"/>
      <c r="PUD766" s="728"/>
      <c r="PUE766" s="728"/>
      <c r="PUF766" s="728"/>
      <c r="PUG766" s="728"/>
      <c r="PUH766" s="728"/>
      <c r="PUI766" s="728"/>
      <c r="PUJ766" s="728"/>
      <c r="PUK766" s="728"/>
      <c r="PUL766" s="728"/>
      <c r="PUM766" s="728"/>
      <c r="PUN766" s="728"/>
      <c r="PUO766" s="728"/>
      <c r="PUP766" s="728"/>
      <c r="PUQ766" s="728"/>
      <c r="PUR766" s="728"/>
      <c r="PUS766" s="728"/>
      <c r="PUT766" s="728"/>
      <c r="PUU766" s="728"/>
      <c r="PUV766" s="728"/>
      <c r="PUW766" s="728"/>
      <c r="PUX766" s="728"/>
      <c r="PUY766" s="728"/>
      <c r="PUZ766" s="728"/>
      <c r="PVA766" s="728"/>
      <c r="PVB766" s="728"/>
      <c r="PVC766" s="728"/>
      <c r="PVD766" s="728"/>
      <c r="PVE766" s="728"/>
      <c r="PVF766" s="728"/>
      <c r="PVG766" s="728"/>
      <c r="PVH766" s="728"/>
      <c r="PVI766" s="728"/>
      <c r="PVJ766" s="728"/>
      <c r="PVK766" s="728"/>
      <c r="PVL766" s="728"/>
      <c r="PVM766" s="728"/>
      <c r="PVN766" s="728"/>
      <c r="PVO766" s="728"/>
      <c r="PVP766" s="728"/>
      <c r="PVQ766" s="728"/>
      <c r="PVR766" s="728"/>
      <c r="PVS766" s="728"/>
      <c r="PVT766" s="728"/>
      <c r="PVU766" s="728"/>
      <c r="PVV766" s="728"/>
      <c r="PVW766" s="728"/>
      <c r="PVX766" s="728"/>
      <c r="PVY766" s="728"/>
      <c r="PVZ766" s="728"/>
      <c r="PWA766" s="728"/>
      <c r="PWB766" s="728"/>
      <c r="PWC766" s="728"/>
      <c r="PWD766" s="728"/>
      <c r="PWE766" s="728"/>
      <c r="PWF766" s="728"/>
      <c r="PWG766" s="728"/>
      <c r="PWH766" s="728"/>
      <c r="PWI766" s="728"/>
      <c r="PWJ766" s="728"/>
      <c r="PWK766" s="728"/>
      <c r="PWL766" s="728"/>
      <c r="PWM766" s="728"/>
      <c r="PWN766" s="728"/>
      <c r="PWO766" s="728"/>
      <c r="PWP766" s="728"/>
      <c r="PWQ766" s="728"/>
      <c r="PWR766" s="728"/>
      <c r="PWS766" s="728"/>
      <c r="PWT766" s="728"/>
      <c r="PWU766" s="728"/>
      <c r="PWV766" s="728"/>
      <c r="PWW766" s="728"/>
      <c r="PWX766" s="728"/>
      <c r="PWY766" s="728"/>
      <c r="PWZ766" s="728"/>
      <c r="PXA766" s="728"/>
      <c r="PXB766" s="728"/>
      <c r="PXC766" s="728"/>
      <c r="PXD766" s="728"/>
      <c r="PXE766" s="728"/>
      <c r="PXF766" s="728"/>
      <c r="PXG766" s="728"/>
      <c r="PXH766" s="728"/>
      <c r="PXI766" s="728"/>
      <c r="PXJ766" s="728"/>
      <c r="PXK766" s="728"/>
      <c r="PXL766" s="728"/>
      <c r="PXM766" s="728"/>
      <c r="PXN766" s="728"/>
      <c r="PXO766" s="728"/>
      <c r="PXP766" s="728"/>
      <c r="PXQ766" s="728"/>
      <c r="PXR766" s="728"/>
      <c r="PXS766" s="728"/>
      <c r="PXT766" s="728"/>
      <c r="PXU766" s="728"/>
      <c r="PXV766" s="728"/>
      <c r="PXW766" s="728"/>
      <c r="PXX766" s="728"/>
      <c r="PXY766" s="728"/>
      <c r="PXZ766" s="728"/>
      <c r="PYA766" s="728"/>
      <c r="PYB766" s="728"/>
      <c r="PYC766" s="728"/>
      <c r="PYD766" s="728"/>
      <c r="PYE766" s="728"/>
      <c r="PYF766" s="728"/>
      <c r="PYG766" s="728"/>
      <c r="PYH766" s="728"/>
      <c r="PYI766" s="728"/>
      <c r="PYJ766" s="728"/>
      <c r="PYK766" s="728"/>
      <c r="PYL766" s="728"/>
      <c r="PYM766" s="728"/>
      <c r="PYN766" s="728"/>
      <c r="PYO766" s="728"/>
      <c r="PYP766" s="728"/>
      <c r="PYQ766" s="728"/>
      <c r="PYR766" s="728"/>
      <c r="PYS766" s="728"/>
      <c r="PYT766" s="728"/>
      <c r="PYU766" s="728"/>
      <c r="PYV766" s="728"/>
      <c r="PYW766" s="728"/>
      <c r="PYX766" s="728"/>
      <c r="PYY766" s="728"/>
      <c r="PYZ766" s="728"/>
      <c r="PZA766" s="728"/>
      <c r="PZB766" s="728"/>
      <c r="PZC766" s="728"/>
      <c r="PZD766" s="728"/>
      <c r="PZE766" s="728"/>
      <c r="PZF766" s="728"/>
      <c r="PZG766" s="728"/>
      <c r="PZH766" s="728"/>
      <c r="PZI766" s="728"/>
      <c r="PZJ766" s="728"/>
      <c r="PZK766" s="728"/>
      <c r="PZL766" s="728"/>
      <c r="PZM766" s="728"/>
      <c r="PZN766" s="728"/>
      <c r="PZO766" s="728"/>
      <c r="PZP766" s="728"/>
      <c r="PZQ766" s="728"/>
      <c r="PZR766" s="728"/>
      <c r="PZS766" s="728"/>
      <c r="PZT766" s="728"/>
      <c r="PZU766" s="728"/>
      <c r="PZV766" s="728"/>
      <c r="PZW766" s="728"/>
      <c r="PZX766" s="728"/>
      <c r="PZY766" s="728"/>
      <c r="PZZ766" s="728"/>
      <c r="QAA766" s="728"/>
      <c r="QAB766" s="728"/>
      <c r="QAC766" s="728"/>
      <c r="QAD766" s="728"/>
      <c r="QAE766" s="728"/>
      <c r="QAF766" s="728"/>
      <c r="QAG766" s="728"/>
      <c r="QAH766" s="728"/>
      <c r="QAI766" s="728"/>
      <c r="QAJ766" s="728"/>
      <c r="QAK766" s="728"/>
      <c r="QAL766" s="728"/>
      <c r="QAM766" s="728"/>
      <c r="QAN766" s="728"/>
      <c r="QAO766" s="728"/>
      <c r="QAP766" s="728"/>
      <c r="QAQ766" s="728"/>
      <c r="QAR766" s="728"/>
      <c r="QAS766" s="728"/>
      <c r="QAT766" s="728"/>
      <c r="QAU766" s="728"/>
      <c r="QAV766" s="728"/>
      <c r="QAW766" s="728"/>
      <c r="QAX766" s="728"/>
      <c r="QAY766" s="728"/>
      <c r="QAZ766" s="728"/>
      <c r="QBA766" s="728"/>
      <c r="QBB766" s="728"/>
      <c r="QBC766" s="728"/>
      <c r="QBD766" s="728"/>
      <c r="QBE766" s="728"/>
      <c r="QBF766" s="728"/>
      <c r="QBG766" s="728"/>
      <c r="QBH766" s="728"/>
      <c r="QBI766" s="728"/>
      <c r="QBJ766" s="728"/>
      <c r="QBK766" s="728"/>
      <c r="QBL766" s="728"/>
      <c r="QBM766" s="728"/>
      <c r="QBN766" s="728"/>
      <c r="QBO766" s="728"/>
      <c r="QBP766" s="728"/>
      <c r="QBQ766" s="728"/>
      <c r="QBR766" s="728"/>
      <c r="QBS766" s="728"/>
      <c r="QBT766" s="728"/>
      <c r="QBU766" s="728"/>
      <c r="QBV766" s="728"/>
      <c r="QBW766" s="728"/>
      <c r="QBX766" s="728"/>
      <c r="QBY766" s="728"/>
      <c r="QBZ766" s="728"/>
      <c r="QCA766" s="728"/>
      <c r="QCB766" s="728"/>
      <c r="QCC766" s="728"/>
      <c r="QCD766" s="728"/>
      <c r="QCE766" s="728"/>
      <c r="QCF766" s="728"/>
      <c r="QCG766" s="728"/>
      <c r="QCH766" s="728"/>
      <c r="QCI766" s="728"/>
      <c r="QCJ766" s="728"/>
      <c r="QCK766" s="728"/>
      <c r="QCL766" s="728"/>
      <c r="QCM766" s="728"/>
      <c r="QCN766" s="728"/>
      <c r="QCO766" s="728"/>
      <c r="QCP766" s="728"/>
      <c r="QCQ766" s="728"/>
      <c r="QCR766" s="728"/>
      <c r="QCS766" s="728"/>
      <c r="QCT766" s="728"/>
      <c r="QCU766" s="728"/>
      <c r="QCV766" s="728"/>
      <c r="QCW766" s="728"/>
      <c r="QCX766" s="728"/>
      <c r="QCY766" s="728"/>
      <c r="QCZ766" s="728"/>
      <c r="QDA766" s="728"/>
      <c r="QDB766" s="728"/>
      <c r="QDC766" s="728"/>
      <c r="QDD766" s="728"/>
      <c r="QDE766" s="728"/>
      <c r="QDF766" s="728"/>
      <c r="QDG766" s="728"/>
      <c r="QDH766" s="728"/>
      <c r="QDI766" s="728"/>
      <c r="QDJ766" s="728"/>
      <c r="QDK766" s="728"/>
      <c r="QDL766" s="728"/>
      <c r="QDM766" s="728"/>
      <c r="QDN766" s="728"/>
      <c r="QDO766" s="728"/>
      <c r="QDP766" s="728"/>
      <c r="QDQ766" s="728"/>
      <c r="QDR766" s="728"/>
      <c r="QDS766" s="728"/>
      <c r="QDT766" s="728"/>
      <c r="QDU766" s="728"/>
      <c r="QDV766" s="728"/>
      <c r="QDW766" s="728"/>
      <c r="QDX766" s="728"/>
      <c r="QDY766" s="728"/>
      <c r="QDZ766" s="728"/>
      <c r="QEA766" s="728"/>
      <c r="QEB766" s="728"/>
      <c r="QEC766" s="728"/>
      <c r="QED766" s="728"/>
      <c r="QEE766" s="728"/>
      <c r="QEF766" s="728"/>
      <c r="QEG766" s="728"/>
      <c r="QEH766" s="728"/>
      <c r="QEI766" s="728"/>
      <c r="QEJ766" s="728"/>
      <c r="QEK766" s="728"/>
      <c r="QEL766" s="728"/>
      <c r="QEM766" s="728"/>
      <c r="QEN766" s="728"/>
      <c r="QEO766" s="728"/>
      <c r="QEP766" s="728"/>
      <c r="QEQ766" s="728"/>
      <c r="QER766" s="728"/>
      <c r="QES766" s="728"/>
      <c r="QET766" s="728"/>
      <c r="QEU766" s="728"/>
      <c r="QEV766" s="728"/>
      <c r="QEW766" s="728"/>
      <c r="QEX766" s="728"/>
      <c r="QEY766" s="728"/>
      <c r="QEZ766" s="728"/>
      <c r="QFA766" s="728"/>
      <c r="QFB766" s="728"/>
      <c r="QFC766" s="728"/>
      <c r="QFD766" s="728"/>
      <c r="QFE766" s="728"/>
      <c r="QFF766" s="728"/>
      <c r="QFG766" s="728"/>
      <c r="QFH766" s="728"/>
      <c r="QFI766" s="728"/>
      <c r="QFJ766" s="728"/>
      <c r="QFK766" s="728"/>
      <c r="QFL766" s="728"/>
      <c r="QFM766" s="728"/>
      <c r="QFN766" s="728"/>
      <c r="QFO766" s="728"/>
      <c r="QFP766" s="728"/>
      <c r="QFQ766" s="728"/>
      <c r="QFR766" s="728"/>
      <c r="QFS766" s="728"/>
      <c r="QFT766" s="728"/>
      <c r="QFU766" s="728"/>
      <c r="QFV766" s="728"/>
      <c r="QFW766" s="728"/>
      <c r="QFX766" s="728"/>
      <c r="QFY766" s="728"/>
      <c r="QFZ766" s="728"/>
      <c r="QGA766" s="728"/>
      <c r="QGB766" s="728"/>
      <c r="QGC766" s="728"/>
      <c r="QGD766" s="728"/>
      <c r="QGE766" s="728"/>
      <c r="QGF766" s="728"/>
      <c r="QGG766" s="728"/>
      <c r="QGH766" s="728"/>
      <c r="QGI766" s="728"/>
      <c r="QGJ766" s="728"/>
      <c r="QGK766" s="728"/>
      <c r="QGL766" s="728"/>
      <c r="QGM766" s="728"/>
      <c r="QGN766" s="728"/>
      <c r="QGO766" s="728"/>
      <c r="QGP766" s="728"/>
      <c r="QGQ766" s="728"/>
      <c r="QGR766" s="728"/>
      <c r="QGS766" s="728"/>
      <c r="QGT766" s="728"/>
      <c r="QGU766" s="728"/>
      <c r="QGV766" s="728"/>
      <c r="QGW766" s="728"/>
      <c r="QGX766" s="728"/>
      <c r="QGY766" s="728"/>
      <c r="QGZ766" s="728"/>
      <c r="QHA766" s="728"/>
      <c r="QHB766" s="728"/>
      <c r="QHC766" s="728"/>
      <c r="QHD766" s="728"/>
      <c r="QHE766" s="728"/>
      <c r="QHF766" s="728"/>
      <c r="QHG766" s="728"/>
      <c r="QHH766" s="728"/>
      <c r="QHI766" s="728"/>
      <c r="QHJ766" s="728"/>
      <c r="QHK766" s="728"/>
      <c r="QHL766" s="728"/>
      <c r="QHM766" s="728"/>
      <c r="QHN766" s="728"/>
      <c r="QHO766" s="728"/>
      <c r="QHP766" s="728"/>
      <c r="QHQ766" s="728"/>
      <c r="QHR766" s="728"/>
      <c r="QHS766" s="728"/>
      <c r="QHT766" s="728"/>
      <c r="QHU766" s="728"/>
      <c r="QHV766" s="728"/>
      <c r="QHW766" s="728"/>
      <c r="QHX766" s="728"/>
      <c r="QHY766" s="728"/>
      <c r="QHZ766" s="728"/>
      <c r="QIA766" s="728"/>
      <c r="QIB766" s="728"/>
      <c r="QIC766" s="728"/>
      <c r="QID766" s="728"/>
      <c r="QIE766" s="728"/>
      <c r="QIF766" s="728"/>
      <c r="QIG766" s="728"/>
      <c r="QIH766" s="728"/>
      <c r="QII766" s="728"/>
      <c r="QIJ766" s="728"/>
      <c r="QIK766" s="728"/>
      <c r="QIL766" s="728"/>
      <c r="QIM766" s="728"/>
      <c r="QIN766" s="728"/>
      <c r="QIO766" s="728"/>
      <c r="QIP766" s="728"/>
      <c r="QIQ766" s="728"/>
      <c r="QIR766" s="728"/>
      <c r="QIS766" s="728"/>
      <c r="QIT766" s="728"/>
      <c r="QIU766" s="728"/>
      <c r="QIV766" s="728"/>
      <c r="QIW766" s="728"/>
      <c r="QIX766" s="728"/>
      <c r="QIY766" s="728"/>
      <c r="QIZ766" s="728"/>
      <c r="QJA766" s="728"/>
      <c r="QJB766" s="728"/>
      <c r="QJC766" s="728"/>
      <c r="QJD766" s="728"/>
      <c r="QJE766" s="728"/>
      <c r="QJF766" s="728"/>
      <c r="QJG766" s="728"/>
      <c r="QJH766" s="728"/>
      <c r="QJI766" s="728"/>
      <c r="QJJ766" s="728"/>
      <c r="QJK766" s="728"/>
      <c r="QJL766" s="728"/>
      <c r="QJM766" s="728"/>
      <c r="QJN766" s="728"/>
      <c r="QJO766" s="728"/>
      <c r="QJP766" s="728"/>
      <c r="QJQ766" s="728"/>
      <c r="QJR766" s="728"/>
      <c r="QJS766" s="728"/>
      <c r="QJT766" s="728"/>
      <c r="QJU766" s="728"/>
      <c r="QJV766" s="728"/>
      <c r="QJW766" s="728"/>
      <c r="QJX766" s="728"/>
      <c r="QJY766" s="728"/>
      <c r="QJZ766" s="728"/>
      <c r="QKA766" s="728"/>
      <c r="QKB766" s="728"/>
      <c r="QKC766" s="728"/>
      <c r="QKD766" s="728"/>
      <c r="QKE766" s="728"/>
      <c r="QKF766" s="728"/>
      <c r="QKG766" s="728"/>
      <c r="QKH766" s="728"/>
      <c r="QKI766" s="728"/>
      <c r="QKJ766" s="728"/>
      <c r="QKK766" s="728"/>
      <c r="QKL766" s="728"/>
      <c r="QKM766" s="728"/>
      <c r="QKN766" s="728"/>
      <c r="QKO766" s="728"/>
      <c r="QKP766" s="728"/>
      <c r="QKQ766" s="728"/>
      <c r="QKR766" s="728"/>
      <c r="QKS766" s="728"/>
      <c r="QKT766" s="728"/>
      <c r="QKU766" s="728"/>
      <c r="QKV766" s="728"/>
      <c r="QKW766" s="728"/>
      <c r="QKX766" s="728"/>
      <c r="QKY766" s="728"/>
      <c r="QKZ766" s="728"/>
      <c r="QLA766" s="728"/>
      <c r="QLB766" s="728"/>
      <c r="QLC766" s="728"/>
      <c r="QLD766" s="728"/>
      <c r="QLE766" s="728"/>
      <c r="QLF766" s="728"/>
      <c r="QLG766" s="728"/>
      <c r="QLH766" s="728"/>
      <c r="QLI766" s="728"/>
      <c r="QLJ766" s="728"/>
      <c r="QLK766" s="728"/>
      <c r="QLL766" s="728"/>
      <c r="QLM766" s="728"/>
      <c r="QLN766" s="728"/>
      <c r="QLO766" s="728"/>
      <c r="QLP766" s="728"/>
      <c r="QLQ766" s="728"/>
      <c r="QLR766" s="728"/>
      <c r="QLS766" s="728"/>
      <c r="QLT766" s="728"/>
      <c r="QLU766" s="728"/>
      <c r="QLV766" s="728"/>
      <c r="QLW766" s="728"/>
      <c r="QLX766" s="728"/>
      <c r="QLY766" s="728"/>
      <c r="QLZ766" s="728"/>
      <c r="QMA766" s="728"/>
      <c r="QMB766" s="728"/>
      <c r="QMC766" s="728"/>
      <c r="QMD766" s="728"/>
      <c r="QME766" s="728"/>
      <c r="QMF766" s="728"/>
      <c r="QMG766" s="728"/>
      <c r="QMH766" s="728"/>
      <c r="QMI766" s="728"/>
      <c r="QMJ766" s="728"/>
      <c r="QMK766" s="728"/>
      <c r="QML766" s="728"/>
      <c r="QMM766" s="728"/>
      <c r="QMN766" s="728"/>
      <c r="QMO766" s="728"/>
      <c r="QMP766" s="728"/>
      <c r="QMQ766" s="728"/>
      <c r="QMR766" s="728"/>
      <c r="QMS766" s="728"/>
      <c r="QMT766" s="728"/>
      <c r="QMU766" s="728"/>
      <c r="QMV766" s="728"/>
      <c r="QMW766" s="728"/>
      <c r="QMX766" s="728"/>
      <c r="QMY766" s="728"/>
      <c r="QMZ766" s="728"/>
      <c r="QNA766" s="728"/>
      <c r="QNB766" s="728"/>
      <c r="QNC766" s="728"/>
      <c r="QND766" s="728"/>
      <c r="QNE766" s="728"/>
      <c r="QNF766" s="728"/>
      <c r="QNG766" s="728"/>
      <c r="QNH766" s="728"/>
      <c r="QNI766" s="728"/>
      <c r="QNJ766" s="728"/>
      <c r="QNK766" s="728"/>
      <c r="QNL766" s="728"/>
      <c r="QNM766" s="728"/>
      <c r="QNN766" s="728"/>
      <c r="QNO766" s="728"/>
      <c r="QNP766" s="728"/>
      <c r="QNQ766" s="728"/>
      <c r="QNR766" s="728"/>
      <c r="QNS766" s="728"/>
      <c r="QNT766" s="728"/>
      <c r="QNU766" s="728"/>
      <c r="QNV766" s="728"/>
      <c r="QNW766" s="728"/>
      <c r="QNX766" s="728"/>
      <c r="QNY766" s="728"/>
      <c r="QNZ766" s="728"/>
      <c r="QOA766" s="728"/>
      <c r="QOB766" s="728"/>
      <c r="QOC766" s="728"/>
      <c r="QOD766" s="728"/>
      <c r="QOE766" s="728"/>
      <c r="QOF766" s="728"/>
      <c r="QOG766" s="728"/>
      <c r="QOH766" s="728"/>
      <c r="QOI766" s="728"/>
      <c r="QOJ766" s="728"/>
      <c r="QOK766" s="728"/>
      <c r="QOL766" s="728"/>
      <c r="QOM766" s="728"/>
      <c r="QON766" s="728"/>
      <c r="QOO766" s="728"/>
      <c r="QOP766" s="728"/>
      <c r="QOQ766" s="728"/>
      <c r="QOR766" s="728"/>
      <c r="QOS766" s="728"/>
      <c r="QOT766" s="728"/>
      <c r="QOU766" s="728"/>
      <c r="QOV766" s="728"/>
      <c r="QOW766" s="728"/>
      <c r="QOX766" s="728"/>
      <c r="QOY766" s="728"/>
      <c r="QOZ766" s="728"/>
      <c r="QPA766" s="728"/>
      <c r="QPB766" s="728"/>
      <c r="QPC766" s="728"/>
      <c r="QPD766" s="728"/>
      <c r="QPE766" s="728"/>
      <c r="QPF766" s="728"/>
      <c r="QPG766" s="728"/>
      <c r="QPH766" s="728"/>
      <c r="QPI766" s="728"/>
      <c r="QPJ766" s="728"/>
      <c r="QPK766" s="728"/>
      <c r="QPL766" s="728"/>
      <c r="QPM766" s="728"/>
      <c r="QPN766" s="728"/>
      <c r="QPO766" s="728"/>
      <c r="QPP766" s="728"/>
      <c r="QPQ766" s="728"/>
      <c r="QPR766" s="728"/>
      <c r="QPS766" s="728"/>
      <c r="QPT766" s="728"/>
      <c r="QPU766" s="728"/>
      <c r="QPV766" s="728"/>
      <c r="QPW766" s="728"/>
      <c r="QPX766" s="728"/>
      <c r="QPY766" s="728"/>
      <c r="QPZ766" s="728"/>
      <c r="QQA766" s="728"/>
      <c r="QQB766" s="728"/>
      <c r="QQC766" s="728"/>
      <c r="QQD766" s="728"/>
      <c r="QQE766" s="728"/>
      <c r="QQF766" s="728"/>
      <c r="QQG766" s="728"/>
      <c r="QQH766" s="728"/>
      <c r="QQI766" s="728"/>
      <c r="QQJ766" s="728"/>
      <c r="QQK766" s="728"/>
      <c r="QQL766" s="728"/>
      <c r="QQM766" s="728"/>
      <c r="QQN766" s="728"/>
      <c r="QQO766" s="728"/>
      <c r="QQP766" s="728"/>
      <c r="QQQ766" s="728"/>
      <c r="QQR766" s="728"/>
      <c r="QQS766" s="728"/>
      <c r="QQT766" s="728"/>
      <c r="QQU766" s="728"/>
      <c r="QQV766" s="728"/>
      <c r="QQW766" s="728"/>
      <c r="QQX766" s="728"/>
      <c r="QQY766" s="728"/>
      <c r="QQZ766" s="728"/>
      <c r="QRA766" s="728"/>
      <c r="QRB766" s="728"/>
      <c r="QRC766" s="728"/>
      <c r="QRD766" s="728"/>
      <c r="QRE766" s="728"/>
      <c r="QRF766" s="728"/>
      <c r="QRG766" s="728"/>
      <c r="QRH766" s="728"/>
      <c r="QRI766" s="728"/>
      <c r="QRJ766" s="728"/>
      <c r="QRK766" s="728"/>
      <c r="QRL766" s="728"/>
      <c r="QRM766" s="728"/>
      <c r="QRN766" s="728"/>
      <c r="QRO766" s="728"/>
      <c r="QRP766" s="728"/>
      <c r="QRQ766" s="728"/>
      <c r="QRR766" s="728"/>
      <c r="QRS766" s="728"/>
      <c r="QRT766" s="728"/>
      <c r="QRU766" s="728"/>
      <c r="QRV766" s="728"/>
      <c r="QRW766" s="728"/>
      <c r="QRX766" s="728"/>
      <c r="QRY766" s="728"/>
      <c r="QRZ766" s="728"/>
      <c r="QSA766" s="728"/>
      <c r="QSB766" s="728"/>
      <c r="QSC766" s="728"/>
      <c r="QSD766" s="728"/>
      <c r="QSE766" s="728"/>
      <c r="QSF766" s="728"/>
      <c r="QSG766" s="728"/>
      <c r="QSH766" s="728"/>
      <c r="QSI766" s="728"/>
      <c r="QSJ766" s="728"/>
      <c r="QSK766" s="728"/>
      <c r="QSL766" s="728"/>
      <c r="QSM766" s="728"/>
      <c r="QSN766" s="728"/>
      <c r="QSO766" s="728"/>
      <c r="QSP766" s="728"/>
      <c r="QSQ766" s="728"/>
      <c r="QSR766" s="728"/>
      <c r="QSS766" s="728"/>
      <c r="QST766" s="728"/>
      <c r="QSU766" s="728"/>
      <c r="QSV766" s="728"/>
      <c r="QSW766" s="728"/>
      <c r="QSX766" s="728"/>
      <c r="QSY766" s="728"/>
      <c r="QSZ766" s="728"/>
      <c r="QTA766" s="728"/>
      <c r="QTB766" s="728"/>
      <c r="QTC766" s="728"/>
      <c r="QTD766" s="728"/>
      <c r="QTE766" s="728"/>
      <c r="QTF766" s="728"/>
      <c r="QTG766" s="728"/>
      <c r="QTH766" s="728"/>
      <c r="QTI766" s="728"/>
      <c r="QTJ766" s="728"/>
      <c r="QTK766" s="728"/>
      <c r="QTL766" s="728"/>
      <c r="QTM766" s="728"/>
      <c r="QTN766" s="728"/>
      <c r="QTO766" s="728"/>
      <c r="QTP766" s="728"/>
      <c r="QTQ766" s="728"/>
      <c r="QTR766" s="728"/>
      <c r="QTS766" s="728"/>
      <c r="QTT766" s="728"/>
      <c r="QTU766" s="728"/>
      <c r="QTV766" s="728"/>
      <c r="QTW766" s="728"/>
      <c r="QTX766" s="728"/>
      <c r="QTY766" s="728"/>
      <c r="QTZ766" s="728"/>
      <c r="QUA766" s="728"/>
      <c r="QUB766" s="728"/>
      <c r="QUC766" s="728"/>
      <c r="QUD766" s="728"/>
      <c r="QUE766" s="728"/>
      <c r="QUF766" s="728"/>
      <c r="QUG766" s="728"/>
      <c r="QUH766" s="728"/>
      <c r="QUI766" s="728"/>
      <c r="QUJ766" s="728"/>
      <c r="QUK766" s="728"/>
      <c r="QUL766" s="728"/>
      <c r="QUM766" s="728"/>
      <c r="QUN766" s="728"/>
      <c r="QUO766" s="728"/>
      <c r="QUP766" s="728"/>
      <c r="QUQ766" s="728"/>
      <c r="QUR766" s="728"/>
      <c r="QUS766" s="728"/>
      <c r="QUT766" s="728"/>
      <c r="QUU766" s="728"/>
      <c r="QUV766" s="728"/>
      <c r="QUW766" s="728"/>
      <c r="QUX766" s="728"/>
      <c r="QUY766" s="728"/>
      <c r="QUZ766" s="728"/>
      <c r="QVA766" s="728"/>
      <c r="QVB766" s="728"/>
      <c r="QVC766" s="728"/>
      <c r="QVD766" s="728"/>
      <c r="QVE766" s="728"/>
      <c r="QVF766" s="728"/>
      <c r="QVG766" s="728"/>
      <c r="QVH766" s="728"/>
      <c r="QVI766" s="728"/>
      <c r="QVJ766" s="728"/>
      <c r="QVK766" s="728"/>
      <c r="QVL766" s="728"/>
      <c r="QVM766" s="728"/>
      <c r="QVN766" s="728"/>
      <c r="QVO766" s="728"/>
      <c r="QVP766" s="728"/>
      <c r="QVQ766" s="728"/>
      <c r="QVR766" s="728"/>
      <c r="QVS766" s="728"/>
      <c r="QVT766" s="728"/>
      <c r="QVU766" s="728"/>
      <c r="QVV766" s="728"/>
      <c r="QVW766" s="728"/>
      <c r="QVX766" s="728"/>
      <c r="QVY766" s="728"/>
      <c r="QVZ766" s="728"/>
      <c r="QWA766" s="728"/>
      <c r="QWB766" s="728"/>
      <c r="QWC766" s="728"/>
      <c r="QWD766" s="728"/>
      <c r="QWE766" s="728"/>
      <c r="QWF766" s="728"/>
      <c r="QWG766" s="728"/>
      <c r="QWH766" s="728"/>
      <c r="QWI766" s="728"/>
      <c r="QWJ766" s="728"/>
      <c r="QWK766" s="728"/>
      <c r="QWL766" s="728"/>
      <c r="QWM766" s="728"/>
      <c r="QWN766" s="728"/>
      <c r="QWO766" s="728"/>
      <c r="QWP766" s="728"/>
      <c r="QWQ766" s="728"/>
      <c r="QWR766" s="728"/>
      <c r="QWS766" s="728"/>
      <c r="QWT766" s="728"/>
      <c r="QWU766" s="728"/>
      <c r="QWV766" s="728"/>
      <c r="QWW766" s="728"/>
      <c r="QWX766" s="728"/>
      <c r="QWY766" s="728"/>
      <c r="QWZ766" s="728"/>
      <c r="QXA766" s="728"/>
      <c r="QXB766" s="728"/>
      <c r="QXC766" s="728"/>
      <c r="QXD766" s="728"/>
      <c r="QXE766" s="728"/>
      <c r="QXF766" s="728"/>
      <c r="QXG766" s="728"/>
      <c r="QXH766" s="728"/>
      <c r="QXI766" s="728"/>
      <c r="QXJ766" s="728"/>
      <c r="QXK766" s="728"/>
      <c r="QXL766" s="728"/>
      <c r="QXM766" s="728"/>
      <c r="QXN766" s="728"/>
      <c r="QXO766" s="728"/>
      <c r="QXP766" s="728"/>
      <c r="QXQ766" s="728"/>
      <c r="QXR766" s="728"/>
      <c r="QXS766" s="728"/>
      <c r="QXT766" s="728"/>
      <c r="QXU766" s="728"/>
      <c r="QXV766" s="728"/>
      <c r="QXW766" s="728"/>
      <c r="QXX766" s="728"/>
      <c r="QXY766" s="728"/>
      <c r="QXZ766" s="728"/>
      <c r="QYA766" s="728"/>
      <c r="QYB766" s="728"/>
      <c r="QYC766" s="728"/>
      <c r="QYD766" s="728"/>
      <c r="QYE766" s="728"/>
      <c r="QYF766" s="728"/>
      <c r="QYG766" s="728"/>
      <c r="QYH766" s="728"/>
      <c r="QYI766" s="728"/>
      <c r="QYJ766" s="728"/>
      <c r="QYK766" s="728"/>
      <c r="QYL766" s="728"/>
      <c r="QYM766" s="728"/>
      <c r="QYN766" s="728"/>
      <c r="QYO766" s="728"/>
      <c r="QYP766" s="728"/>
      <c r="QYQ766" s="728"/>
      <c r="QYR766" s="728"/>
      <c r="QYS766" s="728"/>
      <c r="QYT766" s="728"/>
      <c r="QYU766" s="728"/>
      <c r="QYV766" s="728"/>
      <c r="QYW766" s="728"/>
      <c r="QYX766" s="728"/>
      <c r="QYY766" s="728"/>
      <c r="QYZ766" s="728"/>
      <c r="QZA766" s="728"/>
      <c r="QZB766" s="728"/>
      <c r="QZC766" s="728"/>
      <c r="QZD766" s="728"/>
      <c r="QZE766" s="728"/>
      <c r="QZF766" s="728"/>
      <c r="QZG766" s="728"/>
      <c r="QZH766" s="728"/>
      <c r="QZI766" s="728"/>
      <c r="QZJ766" s="728"/>
      <c r="QZK766" s="728"/>
      <c r="QZL766" s="728"/>
      <c r="QZM766" s="728"/>
      <c r="QZN766" s="728"/>
      <c r="QZO766" s="728"/>
      <c r="QZP766" s="728"/>
      <c r="QZQ766" s="728"/>
      <c r="QZR766" s="728"/>
      <c r="QZS766" s="728"/>
      <c r="QZT766" s="728"/>
      <c r="QZU766" s="728"/>
      <c r="QZV766" s="728"/>
      <c r="QZW766" s="728"/>
      <c r="QZX766" s="728"/>
      <c r="QZY766" s="728"/>
      <c r="QZZ766" s="728"/>
      <c r="RAA766" s="728"/>
      <c r="RAB766" s="728"/>
      <c r="RAC766" s="728"/>
      <c r="RAD766" s="728"/>
      <c r="RAE766" s="728"/>
      <c r="RAF766" s="728"/>
      <c r="RAG766" s="728"/>
      <c r="RAH766" s="728"/>
      <c r="RAI766" s="728"/>
      <c r="RAJ766" s="728"/>
      <c r="RAK766" s="728"/>
      <c r="RAL766" s="728"/>
      <c r="RAM766" s="728"/>
      <c r="RAN766" s="728"/>
      <c r="RAO766" s="728"/>
      <c r="RAP766" s="728"/>
      <c r="RAQ766" s="728"/>
      <c r="RAR766" s="728"/>
      <c r="RAS766" s="728"/>
      <c r="RAT766" s="728"/>
      <c r="RAU766" s="728"/>
      <c r="RAV766" s="728"/>
      <c r="RAW766" s="728"/>
      <c r="RAX766" s="728"/>
      <c r="RAY766" s="728"/>
      <c r="RAZ766" s="728"/>
      <c r="RBA766" s="728"/>
      <c r="RBB766" s="728"/>
      <c r="RBC766" s="728"/>
      <c r="RBD766" s="728"/>
      <c r="RBE766" s="728"/>
      <c r="RBF766" s="728"/>
      <c r="RBG766" s="728"/>
      <c r="RBH766" s="728"/>
      <c r="RBI766" s="728"/>
      <c r="RBJ766" s="728"/>
      <c r="RBK766" s="728"/>
      <c r="RBL766" s="728"/>
      <c r="RBM766" s="728"/>
      <c r="RBN766" s="728"/>
      <c r="RBO766" s="728"/>
      <c r="RBP766" s="728"/>
      <c r="RBQ766" s="728"/>
      <c r="RBR766" s="728"/>
      <c r="RBS766" s="728"/>
      <c r="RBT766" s="728"/>
      <c r="RBU766" s="728"/>
      <c r="RBV766" s="728"/>
      <c r="RBW766" s="728"/>
      <c r="RBX766" s="728"/>
      <c r="RBY766" s="728"/>
      <c r="RBZ766" s="728"/>
      <c r="RCA766" s="728"/>
      <c r="RCB766" s="728"/>
      <c r="RCC766" s="728"/>
      <c r="RCD766" s="728"/>
      <c r="RCE766" s="728"/>
      <c r="RCF766" s="728"/>
      <c r="RCG766" s="728"/>
      <c r="RCH766" s="728"/>
      <c r="RCI766" s="728"/>
      <c r="RCJ766" s="728"/>
      <c r="RCK766" s="728"/>
      <c r="RCL766" s="728"/>
      <c r="RCM766" s="728"/>
      <c r="RCN766" s="728"/>
      <c r="RCO766" s="728"/>
      <c r="RCP766" s="728"/>
      <c r="RCQ766" s="728"/>
      <c r="RCR766" s="728"/>
      <c r="RCS766" s="728"/>
      <c r="RCT766" s="728"/>
      <c r="RCU766" s="728"/>
      <c r="RCV766" s="728"/>
      <c r="RCW766" s="728"/>
      <c r="RCX766" s="728"/>
      <c r="RCY766" s="728"/>
      <c r="RCZ766" s="728"/>
      <c r="RDA766" s="728"/>
      <c r="RDB766" s="728"/>
      <c r="RDC766" s="728"/>
      <c r="RDD766" s="728"/>
      <c r="RDE766" s="728"/>
      <c r="RDF766" s="728"/>
      <c r="RDG766" s="728"/>
      <c r="RDH766" s="728"/>
      <c r="RDI766" s="728"/>
      <c r="RDJ766" s="728"/>
      <c r="RDK766" s="728"/>
      <c r="RDL766" s="728"/>
      <c r="RDM766" s="728"/>
      <c r="RDN766" s="728"/>
      <c r="RDO766" s="728"/>
      <c r="RDP766" s="728"/>
      <c r="RDQ766" s="728"/>
      <c r="RDR766" s="728"/>
      <c r="RDS766" s="728"/>
      <c r="RDT766" s="728"/>
      <c r="RDU766" s="728"/>
      <c r="RDV766" s="728"/>
      <c r="RDW766" s="728"/>
      <c r="RDX766" s="728"/>
      <c r="RDY766" s="728"/>
      <c r="RDZ766" s="728"/>
      <c r="REA766" s="728"/>
      <c r="REB766" s="728"/>
      <c r="REC766" s="728"/>
      <c r="RED766" s="728"/>
      <c r="REE766" s="728"/>
      <c r="REF766" s="728"/>
      <c r="REG766" s="728"/>
      <c r="REH766" s="728"/>
      <c r="REI766" s="728"/>
      <c r="REJ766" s="728"/>
      <c r="REK766" s="728"/>
      <c r="REL766" s="728"/>
      <c r="REM766" s="728"/>
      <c r="REN766" s="728"/>
      <c r="REO766" s="728"/>
      <c r="REP766" s="728"/>
      <c r="REQ766" s="728"/>
      <c r="RER766" s="728"/>
      <c r="RES766" s="728"/>
      <c r="RET766" s="728"/>
      <c r="REU766" s="728"/>
      <c r="REV766" s="728"/>
      <c r="REW766" s="728"/>
      <c r="REX766" s="728"/>
      <c r="REY766" s="728"/>
      <c r="REZ766" s="728"/>
      <c r="RFA766" s="728"/>
      <c r="RFB766" s="728"/>
      <c r="RFC766" s="728"/>
      <c r="RFD766" s="728"/>
      <c r="RFE766" s="728"/>
      <c r="RFF766" s="728"/>
      <c r="RFG766" s="728"/>
      <c r="RFH766" s="728"/>
      <c r="RFI766" s="728"/>
      <c r="RFJ766" s="728"/>
      <c r="RFK766" s="728"/>
      <c r="RFL766" s="728"/>
      <c r="RFM766" s="728"/>
      <c r="RFN766" s="728"/>
      <c r="RFO766" s="728"/>
      <c r="RFP766" s="728"/>
      <c r="RFQ766" s="728"/>
      <c r="RFR766" s="728"/>
      <c r="RFS766" s="728"/>
      <c r="RFT766" s="728"/>
      <c r="RFU766" s="728"/>
      <c r="RFV766" s="728"/>
      <c r="RFW766" s="728"/>
      <c r="RFX766" s="728"/>
      <c r="RFY766" s="728"/>
      <c r="RFZ766" s="728"/>
      <c r="RGA766" s="728"/>
      <c r="RGB766" s="728"/>
      <c r="RGC766" s="728"/>
      <c r="RGD766" s="728"/>
      <c r="RGE766" s="728"/>
      <c r="RGF766" s="728"/>
      <c r="RGG766" s="728"/>
      <c r="RGH766" s="728"/>
      <c r="RGI766" s="728"/>
      <c r="RGJ766" s="728"/>
      <c r="RGK766" s="728"/>
      <c r="RGL766" s="728"/>
      <c r="RGM766" s="728"/>
      <c r="RGN766" s="728"/>
      <c r="RGO766" s="728"/>
      <c r="RGP766" s="728"/>
      <c r="RGQ766" s="728"/>
      <c r="RGR766" s="728"/>
      <c r="RGS766" s="728"/>
      <c r="RGT766" s="728"/>
      <c r="RGU766" s="728"/>
      <c r="RGV766" s="728"/>
      <c r="RGW766" s="728"/>
      <c r="RGX766" s="728"/>
      <c r="RGY766" s="728"/>
      <c r="RGZ766" s="728"/>
      <c r="RHA766" s="728"/>
      <c r="RHB766" s="728"/>
      <c r="RHC766" s="728"/>
      <c r="RHD766" s="728"/>
      <c r="RHE766" s="728"/>
      <c r="RHF766" s="728"/>
      <c r="RHG766" s="728"/>
      <c r="RHH766" s="728"/>
      <c r="RHI766" s="728"/>
      <c r="RHJ766" s="728"/>
      <c r="RHK766" s="728"/>
      <c r="RHL766" s="728"/>
      <c r="RHM766" s="728"/>
      <c r="RHN766" s="728"/>
      <c r="RHO766" s="728"/>
      <c r="RHP766" s="728"/>
      <c r="RHQ766" s="728"/>
      <c r="RHR766" s="728"/>
      <c r="RHS766" s="728"/>
      <c r="RHT766" s="728"/>
      <c r="RHU766" s="728"/>
      <c r="RHV766" s="728"/>
      <c r="RHW766" s="728"/>
      <c r="RHX766" s="728"/>
      <c r="RHY766" s="728"/>
      <c r="RHZ766" s="728"/>
      <c r="RIA766" s="728"/>
      <c r="RIB766" s="728"/>
      <c r="RIC766" s="728"/>
      <c r="RID766" s="728"/>
      <c r="RIE766" s="728"/>
      <c r="RIF766" s="728"/>
      <c r="RIG766" s="728"/>
      <c r="RIH766" s="728"/>
      <c r="RII766" s="728"/>
      <c r="RIJ766" s="728"/>
      <c r="RIK766" s="728"/>
      <c r="RIL766" s="728"/>
      <c r="RIM766" s="728"/>
      <c r="RIN766" s="728"/>
      <c r="RIO766" s="728"/>
      <c r="RIP766" s="728"/>
      <c r="RIQ766" s="728"/>
      <c r="RIR766" s="728"/>
      <c r="RIS766" s="728"/>
      <c r="RIT766" s="728"/>
      <c r="RIU766" s="728"/>
      <c r="RIV766" s="728"/>
      <c r="RIW766" s="728"/>
      <c r="RIX766" s="728"/>
      <c r="RIY766" s="728"/>
      <c r="RIZ766" s="728"/>
      <c r="RJA766" s="728"/>
      <c r="RJB766" s="728"/>
      <c r="RJC766" s="728"/>
      <c r="RJD766" s="728"/>
      <c r="RJE766" s="728"/>
      <c r="RJF766" s="728"/>
      <c r="RJG766" s="728"/>
      <c r="RJH766" s="728"/>
      <c r="RJI766" s="728"/>
      <c r="RJJ766" s="728"/>
      <c r="RJK766" s="728"/>
      <c r="RJL766" s="728"/>
      <c r="RJM766" s="728"/>
      <c r="RJN766" s="728"/>
      <c r="RJO766" s="728"/>
      <c r="RJP766" s="728"/>
      <c r="RJQ766" s="728"/>
      <c r="RJR766" s="728"/>
      <c r="RJS766" s="728"/>
      <c r="RJT766" s="728"/>
      <c r="RJU766" s="728"/>
      <c r="RJV766" s="728"/>
      <c r="RJW766" s="728"/>
      <c r="RJX766" s="728"/>
      <c r="RJY766" s="728"/>
      <c r="RJZ766" s="728"/>
      <c r="RKA766" s="728"/>
      <c r="RKB766" s="728"/>
      <c r="RKC766" s="728"/>
      <c r="RKD766" s="728"/>
      <c r="RKE766" s="728"/>
      <c r="RKF766" s="728"/>
      <c r="RKG766" s="728"/>
      <c r="RKH766" s="728"/>
      <c r="RKI766" s="728"/>
      <c r="RKJ766" s="728"/>
      <c r="RKK766" s="728"/>
      <c r="RKL766" s="728"/>
      <c r="RKM766" s="728"/>
      <c r="RKN766" s="728"/>
      <c r="RKO766" s="728"/>
      <c r="RKP766" s="728"/>
      <c r="RKQ766" s="728"/>
      <c r="RKR766" s="728"/>
      <c r="RKS766" s="728"/>
      <c r="RKT766" s="728"/>
      <c r="RKU766" s="728"/>
      <c r="RKV766" s="728"/>
      <c r="RKW766" s="728"/>
      <c r="RKX766" s="728"/>
      <c r="RKY766" s="728"/>
      <c r="RKZ766" s="728"/>
      <c r="RLA766" s="728"/>
      <c r="RLB766" s="728"/>
      <c r="RLC766" s="728"/>
      <c r="RLD766" s="728"/>
      <c r="RLE766" s="728"/>
      <c r="RLF766" s="728"/>
      <c r="RLG766" s="728"/>
      <c r="RLH766" s="728"/>
      <c r="RLI766" s="728"/>
      <c r="RLJ766" s="728"/>
      <c r="RLK766" s="728"/>
      <c r="RLL766" s="728"/>
      <c r="RLM766" s="728"/>
      <c r="RLN766" s="728"/>
      <c r="RLO766" s="728"/>
      <c r="RLP766" s="728"/>
      <c r="RLQ766" s="728"/>
      <c r="RLR766" s="728"/>
      <c r="RLS766" s="728"/>
      <c r="RLT766" s="728"/>
      <c r="RLU766" s="728"/>
      <c r="RLV766" s="728"/>
      <c r="RLW766" s="728"/>
      <c r="RLX766" s="728"/>
      <c r="RLY766" s="728"/>
      <c r="RLZ766" s="728"/>
      <c r="RMA766" s="728"/>
      <c r="RMB766" s="728"/>
      <c r="RMC766" s="728"/>
      <c r="RMD766" s="728"/>
      <c r="RME766" s="728"/>
      <c r="RMF766" s="728"/>
      <c r="RMG766" s="728"/>
      <c r="RMH766" s="728"/>
      <c r="RMI766" s="728"/>
      <c r="RMJ766" s="728"/>
      <c r="RMK766" s="728"/>
      <c r="RML766" s="728"/>
      <c r="RMM766" s="728"/>
      <c r="RMN766" s="728"/>
      <c r="RMO766" s="728"/>
      <c r="RMP766" s="728"/>
      <c r="RMQ766" s="728"/>
      <c r="RMR766" s="728"/>
      <c r="RMS766" s="728"/>
      <c r="RMT766" s="728"/>
      <c r="RMU766" s="728"/>
      <c r="RMV766" s="728"/>
      <c r="RMW766" s="728"/>
      <c r="RMX766" s="728"/>
      <c r="RMY766" s="728"/>
      <c r="RMZ766" s="728"/>
      <c r="RNA766" s="728"/>
      <c r="RNB766" s="728"/>
      <c r="RNC766" s="728"/>
      <c r="RND766" s="728"/>
      <c r="RNE766" s="728"/>
      <c r="RNF766" s="728"/>
      <c r="RNG766" s="728"/>
      <c r="RNH766" s="728"/>
      <c r="RNI766" s="728"/>
      <c r="RNJ766" s="728"/>
      <c r="RNK766" s="728"/>
      <c r="RNL766" s="728"/>
      <c r="RNM766" s="728"/>
      <c r="RNN766" s="728"/>
      <c r="RNO766" s="728"/>
      <c r="RNP766" s="728"/>
      <c r="RNQ766" s="728"/>
      <c r="RNR766" s="728"/>
      <c r="RNS766" s="728"/>
      <c r="RNT766" s="728"/>
      <c r="RNU766" s="728"/>
      <c r="RNV766" s="728"/>
      <c r="RNW766" s="728"/>
      <c r="RNX766" s="728"/>
      <c r="RNY766" s="728"/>
      <c r="RNZ766" s="728"/>
      <c r="ROA766" s="728"/>
      <c r="ROB766" s="728"/>
      <c r="ROC766" s="728"/>
      <c r="ROD766" s="728"/>
      <c r="ROE766" s="728"/>
      <c r="ROF766" s="728"/>
      <c r="ROG766" s="728"/>
      <c r="ROH766" s="728"/>
      <c r="ROI766" s="728"/>
      <c r="ROJ766" s="728"/>
      <c r="ROK766" s="728"/>
      <c r="ROL766" s="728"/>
      <c r="ROM766" s="728"/>
      <c r="RON766" s="728"/>
      <c r="ROO766" s="728"/>
      <c r="ROP766" s="728"/>
      <c r="ROQ766" s="728"/>
      <c r="ROR766" s="728"/>
      <c r="ROS766" s="728"/>
      <c r="ROT766" s="728"/>
      <c r="ROU766" s="728"/>
      <c r="ROV766" s="728"/>
      <c r="ROW766" s="728"/>
      <c r="ROX766" s="728"/>
      <c r="ROY766" s="728"/>
      <c r="ROZ766" s="728"/>
      <c r="RPA766" s="728"/>
      <c r="RPB766" s="728"/>
      <c r="RPC766" s="728"/>
      <c r="RPD766" s="728"/>
      <c r="RPE766" s="728"/>
      <c r="RPF766" s="728"/>
      <c r="RPG766" s="728"/>
      <c r="RPH766" s="728"/>
      <c r="RPI766" s="728"/>
      <c r="RPJ766" s="728"/>
      <c r="RPK766" s="728"/>
      <c r="RPL766" s="728"/>
      <c r="RPM766" s="728"/>
      <c r="RPN766" s="728"/>
      <c r="RPO766" s="728"/>
      <c r="RPP766" s="728"/>
      <c r="RPQ766" s="728"/>
      <c r="RPR766" s="728"/>
      <c r="RPS766" s="728"/>
      <c r="RPT766" s="728"/>
      <c r="RPU766" s="728"/>
      <c r="RPV766" s="728"/>
      <c r="RPW766" s="728"/>
      <c r="RPX766" s="728"/>
      <c r="RPY766" s="728"/>
      <c r="RPZ766" s="728"/>
      <c r="RQA766" s="728"/>
      <c r="RQB766" s="728"/>
      <c r="RQC766" s="728"/>
      <c r="RQD766" s="728"/>
      <c r="RQE766" s="728"/>
      <c r="RQF766" s="728"/>
      <c r="RQG766" s="728"/>
      <c r="RQH766" s="728"/>
      <c r="RQI766" s="728"/>
      <c r="RQJ766" s="728"/>
      <c r="RQK766" s="728"/>
      <c r="RQL766" s="728"/>
      <c r="RQM766" s="728"/>
      <c r="RQN766" s="728"/>
      <c r="RQO766" s="728"/>
      <c r="RQP766" s="728"/>
      <c r="RQQ766" s="728"/>
      <c r="RQR766" s="728"/>
      <c r="RQS766" s="728"/>
      <c r="RQT766" s="728"/>
      <c r="RQU766" s="728"/>
      <c r="RQV766" s="728"/>
      <c r="RQW766" s="728"/>
      <c r="RQX766" s="728"/>
      <c r="RQY766" s="728"/>
      <c r="RQZ766" s="728"/>
      <c r="RRA766" s="728"/>
      <c r="RRB766" s="728"/>
      <c r="RRC766" s="728"/>
      <c r="RRD766" s="728"/>
      <c r="RRE766" s="728"/>
      <c r="RRF766" s="728"/>
      <c r="RRG766" s="728"/>
      <c r="RRH766" s="728"/>
      <c r="RRI766" s="728"/>
      <c r="RRJ766" s="728"/>
      <c r="RRK766" s="728"/>
      <c r="RRL766" s="728"/>
      <c r="RRM766" s="728"/>
      <c r="RRN766" s="728"/>
      <c r="RRO766" s="728"/>
      <c r="RRP766" s="728"/>
      <c r="RRQ766" s="728"/>
      <c r="RRR766" s="728"/>
      <c r="RRS766" s="728"/>
      <c r="RRT766" s="728"/>
      <c r="RRU766" s="728"/>
      <c r="RRV766" s="728"/>
      <c r="RRW766" s="728"/>
      <c r="RRX766" s="728"/>
      <c r="RRY766" s="728"/>
      <c r="RRZ766" s="728"/>
      <c r="RSA766" s="728"/>
      <c r="RSB766" s="728"/>
      <c r="RSC766" s="728"/>
      <c r="RSD766" s="728"/>
      <c r="RSE766" s="728"/>
      <c r="RSF766" s="728"/>
      <c r="RSG766" s="728"/>
      <c r="RSH766" s="728"/>
      <c r="RSI766" s="728"/>
      <c r="RSJ766" s="728"/>
      <c r="RSK766" s="728"/>
      <c r="RSL766" s="728"/>
      <c r="RSM766" s="728"/>
      <c r="RSN766" s="728"/>
      <c r="RSO766" s="728"/>
      <c r="RSP766" s="728"/>
      <c r="RSQ766" s="728"/>
      <c r="RSR766" s="728"/>
      <c r="RSS766" s="728"/>
      <c r="RST766" s="728"/>
      <c r="RSU766" s="728"/>
      <c r="RSV766" s="728"/>
      <c r="RSW766" s="728"/>
      <c r="RSX766" s="728"/>
      <c r="RSY766" s="728"/>
      <c r="RSZ766" s="728"/>
      <c r="RTA766" s="728"/>
      <c r="RTB766" s="728"/>
      <c r="RTC766" s="728"/>
      <c r="RTD766" s="728"/>
      <c r="RTE766" s="728"/>
      <c r="RTF766" s="728"/>
      <c r="RTG766" s="728"/>
      <c r="RTH766" s="728"/>
      <c r="RTI766" s="728"/>
      <c r="RTJ766" s="728"/>
      <c r="RTK766" s="728"/>
      <c r="RTL766" s="728"/>
      <c r="RTM766" s="728"/>
      <c r="RTN766" s="728"/>
      <c r="RTO766" s="728"/>
      <c r="RTP766" s="728"/>
      <c r="RTQ766" s="728"/>
      <c r="RTR766" s="728"/>
      <c r="RTS766" s="728"/>
      <c r="RTT766" s="728"/>
      <c r="RTU766" s="728"/>
      <c r="RTV766" s="728"/>
      <c r="RTW766" s="728"/>
      <c r="RTX766" s="728"/>
      <c r="RTY766" s="728"/>
      <c r="RTZ766" s="728"/>
      <c r="RUA766" s="728"/>
      <c r="RUB766" s="728"/>
      <c r="RUC766" s="728"/>
      <c r="RUD766" s="728"/>
      <c r="RUE766" s="728"/>
      <c r="RUF766" s="728"/>
      <c r="RUG766" s="728"/>
      <c r="RUH766" s="728"/>
      <c r="RUI766" s="728"/>
      <c r="RUJ766" s="728"/>
      <c r="RUK766" s="728"/>
      <c r="RUL766" s="728"/>
      <c r="RUM766" s="728"/>
      <c r="RUN766" s="728"/>
      <c r="RUO766" s="728"/>
      <c r="RUP766" s="728"/>
      <c r="RUQ766" s="728"/>
      <c r="RUR766" s="728"/>
      <c r="RUS766" s="728"/>
      <c r="RUT766" s="728"/>
      <c r="RUU766" s="728"/>
      <c r="RUV766" s="728"/>
      <c r="RUW766" s="728"/>
      <c r="RUX766" s="728"/>
      <c r="RUY766" s="728"/>
      <c r="RUZ766" s="728"/>
      <c r="RVA766" s="728"/>
      <c r="RVB766" s="728"/>
      <c r="RVC766" s="728"/>
      <c r="RVD766" s="728"/>
      <c r="RVE766" s="728"/>
      <c r="RVF766" s="728"/>
      <c r="RVG766" s="728"/>
      <c r="RVH766" s="728"/>
      <c r="RVI766" s="728"/>
      <c r="RVJ766" s="728"/>
      <c r="RVK766" s="728"/>
      <c r="RVL766" s="728"/>
      <c r="RVM766" s="728"/>
      <c r="RVN766" s="728"/>
      <c r="RVO766" s="728"/>
      <c r="RVP766" s="728"/>
      <c r="RVQ766" s="728"/>
      <c r="RVR766" s="728"/>
      <c r="RVS766" s="728"/>
      <c r="RVT766" s="728"/>
      <c r="RVU766" s="728"/>
      <c r="RVV766" s="728"/>
      <c r="RVW766" s="728"/>
      <c r="RVX766" s="728"/>
      <c r="RVY766" s="728"/>
      <c r="RVZ766" s="728"/>
      <c r="RWA766" s="728"/>
      <c r="RWB766" s="728"/>
      <c r="RWC766" s="728"/>
      <c r="RWD766" s="728"/>
      <c r="RWE766" s="728"/>
      <c r="RWF766" s="728"/>
      <c r="RWG766" s="728"/>
      <c r="RWH766" s="728"/>
      <c r="RWI766" s="728"/>
      <c r="RWJ766" s="728"/>
      <c r="RWK766" s="728"/>
      <c r="RWL766" s="728"/>
      <c r="RWM766" s="728"/>
      <c r="RWN766" s="728"/>
      <c r="RWO766" s="728"/>
      <c r="RWP766" s="728"/>
      <c r="RWQ766" s="728"/>
      <c r="RWR766" s="728"/>
      <c r="RWS766" s="728"/>
      <c r="RWT766" s="728"/>
      <c r="RWU766" s="728"/>
      <c r="RWV766" s="728"/>
      <c r="RWW766" s="728"/>
      <c r="RWX766" s="728"/>
      <c r="RWY766" s="728"/>
      <c r="RWZ766" s="728"/>
      <c r="RXA766" s="728"/>
      <c r="RXB766" s="728"/>
      <c r="RXC766" s="728"/>
      <c r="RXD766" s="728"/>
      <c r="RXE766" s="728"/>
      <c r="RXF766" s="728"/>
      <c r="RXG766" s="728"/>
      <c r="RXH766" s="728"/>
      <c r="RXI766" s="728"/>
      <c r="RXJ766" s="728"/>
      <c r="RXK766" s="728"/>
      <c r="RXL766" s="728"/>
      <c r="RXM766" s="728"/>
      <c r="RXN766" s="728"/>
      <c r="RXO766" s="728"/>
      <c r="RXP766" s="728"/>
      <c r="RXQ766" s="728"/>
      <c r="RXR766" s="728"/>
      <c r="RXS766" s="728"/>
      <c r="RXT766" s="728"/>
      <c r="RXU766" s="728"/>
      <c r="RXV766" s="728"/>
      <c r="RXW766" s="728"/>
      <c r="RXX766" s="728"/>
      <c r="RXY766" s="728"/>
      <c r="RXZ766" s="728"/>
      <c r="RYA766" s="728"/>
      <c r="RYB766" s="728"/>
      <c r="RYC766" s="728"/>
      <c r="RYD766" s="728"/>
      <c r="RYE766" s="728"/>
      <c r="RYF766" s="728"/>
      <c r="RYG766" s="728"/>
      <c r="RYH766" s="728"/>
      <c r="RYI766" s="728"/>
      <c r="RYJ766" s="728"/>
      <c r="RYK766" s="728"/>
      <c r="RYL766" s="728"/>
      <c r="RYM766" s="728"/>
      <c r="RYN766" s="728"/>
      <c r="RYO766" s="728"/>
      <c r="RYP766" s="728"/>
      <c r="RYQ766" s="728"/>
      <c r="RYR766" s="728"/>
      <c r="RYS766" s="728"/>
      <c r="RYT766" s="728"/>
      <c r="RYU766" s="728"/>
      <c r="RYV766" s="728"/>
      <c r="RYW766" s="728"/>
      <c r="RYX766" s="728"/>
      <c r="RYY766" s="728"/>
      <c r="RYZ766" s="728"/>
      <c r="RZA766" s="728"/>
      <c r="RZB766" s="728"/>
      <c r="RZC766" s="728"/>
      <c r="RZD766" s="728"/>
      <c r="RZE766" s="728"/>
      <c r="RZF766" s="728"/>
      <c r="RZG766" s="728"/>
      <c r="RZH766" s="728"/>
      <c r="RZI766" s="728"/>
      <c r="RZJ766" s="728"/>
      <c r="RZK766" s="728"/>
      <c r="RZL766" s="728"/>
      <c r="RZM766" s="728"/>
      <c r="RZN766" s="728"/>
      <c r="RZO766" s="728"/>
      <c r="RZP766" s="728"/>
      <c r="RZQ766" s="728"/>
      <c r="RZR766" s="728"/>
      <c r="RZS766" s="728"/>
      <c r="RZT766" s="728"/>
      <c r="RZU766" s="728"/>
      <c r="RZV766" s="728"/>
      <c r="RZW766" s="728"/>
      <c r="RZX766" s="728"/>
      <c r="RZY766" s="728"/>
      <c r="RZZ766" s="728"/>
      <c r="SAA766" s="728"/>
      <c r="SAB766" s="728"/>
      <c r="SAC766" s="728"/>
      <c r="SAD766" s="728"/>
      <c r="SAE766" s="728"/>
      <c r="SAF766" s="728"/>
      <c r="SAG766" s="728"/>
      <c r="SAH766" s="728"/>
      <c r="SAI766" s="728"/>
      <c r="SAJ766" s="728"/>
      <c r="SAK766" s="728"/>
      <c r="SAL766" s="728"/>
      <c r="SAM766" s="728"/>
      <c r="SAN766" s="728"/>
      <c r="SAO766" s="728"/>
      <c r="SAP766" s="728"/>
      <c r="SAQ766" s="728"/>
      <c r="SAR766" s="728"/>
      <c r="SAS766" s="728"/>
      <c r="SAT766" s="728"/>
      <c r="SAU766" s="728"/>
      <c r="SAV766" s="728"/>
      <c r="SAW766" s="728"/>
      <c r="SAX766" s="728"/>
      <c r="SAY766" s="728"/>
      <c r="SAZ766" s="728"/>
      <c r="SBA766" s="728"/>
      <c r="SBB766" s="728"/>
      <c r="SBC766" s="728"/>
      <c r="SBD766" s="728"/>
      <c r="SBE766" s="728"/>
      <c r="SBF766" s="728"/>
      <c r="SBG766" s="728"/>
      <c r="SBH766" s="728"/>
      <c r="SBI766" s="728"/>
      <c r="SBJ766" s="728"/>
      <c r="SBK766" s="728"/>
      <c r="SBL766" s="728"/>
      <c r="SBM766" s="728"/>
      <c r="SBN766" s="728"/>
      <c r="SBO766" s="728"/>
      <c r="SBP766" s="728"/>
      <c r="SBQ766" s="728"/>
      <c r="SBR766" s="728"/>
      <c r="SBS766" s="728"/>
      <c r="SBT766" s="728"/>
      <c r="SBU766" s="728"/>
      <c r="SBV766" s="728"/>
      <c r="SBW766" s="728"/>
      <c r="SBX766" s="728"/>
      <c r="SBY766" s="728"/>
      <c r="SBZ766" s="728"/>
      <c r="SCA766" s="728"/>
      <c r="SCB766" s="728"/>
      <c r="SCC766" s="728"/>
      <c r="SCD766" s="728"/>
      <c r="SCE766" s="728"/>
      <c r="SCF766" s="728"/>
      <c r="SCG766" s="728"/>
      <c r="SCH766" s="728"/>
      <c r="SCI766" s="728"/>
      <c r="SCJ766" s="728"/>
      <c r="SCK766" s="728"/>
      <c r="SCL766" s="728"/>
      <c r="SCM766" s="728"/>
      <c r="SCN766" s="728"/>
      <c r="SCO766" s="728"/>
      <c r="SCP766" s="728"/>
      <c r="SCQ766" s="728"/>
      <c r="SCR766" s="728"/>
      <c r="SCS766" s="728"/>
      <c r="SCT766" s="728"/>
      <c r="SCU766" s="728"/>
      <c r="SCV766" s="728"/>
      <c r="SCW766" s="728"/>
      <c r="SCX766" s="728"/>
      <c r="SCY766" s="728"/>
      <c r="SCZ766" s="728"/>
      <c r="SDA766" s="728"/>
      <c r="SDB766" s="728"/>
      <c r="SDC766" s="728"/>
      <c r="SDD766" s="728"/>
      <c r="SDE766" s="728"/>
      <c r="SDF766" s="728"/>
      <c r="SDG766" s="728"/>
      <c r="SDH766" s="728"/>
      <c r="SDI766" s="728"/>
      <c r="SDJ766" s="728"/>
      <c r="SDK766" s="728"/>
      <c r="SDL766" s="728"/>
      <c r="SDM766" s="728"/>
      <c r="SDN766" s="728"/>
      <c r="SDO766" s="728"/>
      <c r="SDP766" s="728"/>
      <c r="SDQ766" s="728"/>
      <c r="SDR766" s="728"/>
      <c r="SDS766" s="728"/>
      <c r="SDT766" s="728"/>
      <c r="SDU766" s="728"/>
      <c r="SDV766" s="728"/>
      <c r="SDW766" s="728"/>
      <c r="SDX766" s="728"/>
      <c r="SDY766" s="728"/>
      <c r="SDZ766" s="728"/>
      <c r="SEA766" s="728"/>
      <c r="SEB766" s="728"/>
      <c r="SEC766" s="728"/>
      <c r="SED766" s="728"/>
      <c r="SEE766" s="728"/>
      <c r="SEF766" s="728"/>
      <c r="SEG766" s="728"/>
      <c r="SEH766" s="728"/>
      <c r="SEI766" s="728"/>
      <c r="SEJ766" s="728"/>
      <c r="SEK766" s="728"/>
      <c r="SEL766" s="728"/>
      <c r="SEM766" s="728"/>
      <c r="SEN766" s="728"/>
      <c r="SEO766" s="728"/>
      <c r="SEP766" s="728"/>
      <c r="SEQ766" s="728"/>
      <c r="SER766" s="728"/>
      <c r="SES766" s="728"/>
      <c r="SET766" s="728"/>
      <c r="SEU766" s="728"/>
      <c r="SEV766" s="728"/>
      <c r="SEW766" s="728"/>
      <c r="SEX766" s="728"/>
      <c r="SEY766" s="728"/>
      <c r="SEZ766" s="728"/>
      <c r="SFA766" s="728"/>
      <c r="SFB766" s="728"/>
      <c r="SFC766" s="728"/>
      <c r="SFD766" s="728"/>
      <c r="SFE766" s="728"/>
      <c r="SFF766" s="728"/>
      <c r="SFG766" s="728"/>
      <c r="SFH766" s="728"/>
      <c r="SFI766" s="728"/>
      <c r="SFJ766" s="728"/>
      <c r="SFK766" s="728"/>
      <c r="SFL766" s="728"/>
      <c r="SFM766" s="728"/>
      <c r="SFN766" s="728"/>
      <c r="SFO766" s="728"/>
      <c r="SFP766" s="728"/>
      <c r="SFQ766" s="728"/>
      <c r="SFR766" s="728"/>
      <c r="SFS766" s="728"/>
      <c r="SFT766" s="728"/>
      <c r="SFU766" s="728"/>
      <c r="SFV766" s="728"/>
      <c r="SFW766" s="728"/>
      <c r="SFX766" s="728"/>
      <c r="SFY766" s="728"/>
      <c r="SFZ766" s="728"/>
      <c r="SGA766" s="728"/>
      <c r="SGB766" s="728"/>
      <c r="SGC766" s="728"/>
      <c r="SGD766" s="728"/>
      <c r="SGE766" s="728"/>
      <c r="SGF766" s="728"/>
      <c r="SGG766" s="728"/>
      <c r="SGH766" s="728"/>
      <c r="SGI766" s="728"/>
      <c r="SGJ766" s="728"/>
      <c r="SGK766" s="728"/>
      <c r="SGL766" s="728"/>
      <c r="SGM766" s="728"/>
      <c r="SGN766" s="728"/>
      <c r="SGO766" s="728"/>
      <c r="SGP766" s="728"/>
      <c r="SGQ766" s="728"/>
      <c r="SGR766" s="728"/>
      <c r="SGS766" s="728"/>
      <c r="SGT766" s="728"/>
      <c r="SGU766" s="728"/>
      <c r="SGV766" s="728"/>
      <c r="SGW766" s="728"/>
      <c r="SGX766" s="728"/>
      <c r="SGY766" s="728"/>
      <c r="SGZ766" s="728"/>
      <c r="SHA766" s="728"/>
      <c r="SHB766" s="728"/>
      <c r="SHC766" s="728"/>
      <c r="SHD766" s="728"/>
      <c r="SHE766" s="728"/>
      <c r="SHF766" s="728"/>
      <c r="SHG766" s="728"/>
      <c r="SHH766" s="728"/>
      <c r="SHI766" s="728"/>
      <c r="SHJ766" s="728"/>
      <c r="SHK766" s="728"/>
      <c r="SHL766" s="728"/>
      <c r="SHM766" s="728"/>
      <c r="SHN766" s="728"/>
      <c r="SHO766" s="728"/>
      <c r="SHP766" s="728"/>
      <c r="SHQ766" s="728"/>
      <c r="SHR766" s="728"/>
      <c r="SHS766" s="728"/>
      <c r="SHT766" s="728"/>
      <c r="SHU766" s="728"/>
      <c r="SHV766" s="728"/>
      <c r="SHW766" s="728"/>
      <c r="SHX766" s="728"/>
      <c r="SHY766" s="728"/>
      <c r="SHZ766" s="728"/>
      <c r="SIA766" s="728"/>
      <c r="SIB766" s="728"/>
      <c r="SIC766" s="728"/>
      <c r="SID766" s="728"/>
      <c r="SIE766" s="728"/>
      <c r="SIF766" s="728"/>
      <c r="SIG766" s="728"/>
      <c r="SIH766" s="728"/>
      <c r="SII766" s="728"/>
      <c r="SIJ766" s="728"/>
      <c r="SIK766" s="728"/>
      <c r="SIL766" s="728"/>
      <c r="SIM766" s="728"/>
      <c r="SIN766" s="728"/>
      <c r="SIO766" s="728"/>
      <c r="SIP766" s="728"/>
      <c r="SIQ766" s="728"/>
      <c r="SIR766" s="728"/>
      <c r="SIS766" s="728"/>
      <c r="SIT766" s="728"/>
      <c r="SIU766" s="728"/>
      <c r="SIV766" s="728"/>
      <c r="SIW766" s="728"/>
      <c r="SIX766" s="728"/>
      <c r="SIY766" s="728"/>
      <c r="SIZ766" s="728"/>
      <c r="SJA766" s="728"/>
      <c r="SJB766" s="728"/>
      <c r="SJC766" s="728"/>
      <c r="SJD766" s="728"/>
      <c r="SJE766" s="728"/>
      <c r="SJF766" s="728"/>
      <c r="SJG766" s="728"/>
      <c r="SJH766" s="728"/>
      <c r="SJI766" s="728"/>
      <c r="SJJ766" s="728"/>
      <c r="SJK766" s="728"/>
      <c r="SJL766" s="728"/>
      <c r="SJM766" s="728"/>
      <c r="SJN766" s="728"/>
      <c r="SJO766" s="728"/>
      <c r="SJP766" s="728"/>
      <c r="SJQ766" s="728"/>
      <c r="SJR766" s="728"/>
      <c r="SJS766" s="728"/>
      <c r="SJT766" s="728"/>
      <c r="SJU766" s="728"/>
      <c r="SJV766" s="728"/>
      <c r="SJW766" s="728"/>
      <c r="SJX766" s="728"/>
      <c r="SJY766" s="728"/>
      <c r="SJZ766" s="728"/>
      <c r="SKA766" s="728"/>
      <c r="SKB766" s="728"/>
      <c r="SKC766" s="728"/>
      <c r="SKD766" s="728"/>
      <c r="SKE766" s="728"/>
      <c r="SKF766" s="728"/>
      <c r="SKG766" s="728"/>
      <c r="SKH766" s="728"/>
      <c r="SKI766" s="728"/>
      <c r="SKJ766" s="728"/>
      <c r="SKK766" s="728"/>
      <c r="SKL766" s="728"/>
      <c r="SKM766" s="728"/>
      <c r="SKN766" s="728"/>
      <c r="SKO766" s="728"/>
      <c r="SKP766" s="728"/>
      <c r="SKQ766" s="728"/>
      <c r="SKR766" s="728"/>
      <c r="SKS766" s="728"/>
      <c r="SKT766" s="728"/>
      <c r="SKU766" s="728"/>
      <c r="SKV766" s="728"/>
      <c r="SKW766" s="728"/>
      <c r="SKX766" s="728"/>
      <c r="SKY766" s="728"/>
      <c r="SKZ766" s="728"/>
      <c r="SLA766" s="728"/>
      <c r="SLB766" s="728"/>
      <c r="SLC766" s="728"/>
      <c r="SLD766" s="728"/>
      <c r="SLE766" s="728"/>
      <c r="SLF766" s="728"/>
      <c r="SLG766" s="728"/>
      <c r="SLH766" s="728"/>
      <c r="SLI766" s="728"/>
      <c r="SLJ766" s="728"/>
      <c r="SLK766" s="728"/>
      <c r="SLL766" s="728"/>
      <c r="SLM766" s="728"/>
      <c r="SLN766" s="728"/>
      <c r="SLO766" s="728"/>
      <c r="SLP766" s="728"/>
      <c r="SLQ766" s="728"/>
      <c r="SLR766" s="728"/>
      <c r="SLS766" s="728"/>
      <c r="SLT766" s="728"/>
      <c r="SLU766" s="728"/>
      <c r="SLV766" s="728"/>
      <c r="SLW766" s="728"/>
      <c r="SLX766" s="728"/>
      <c r="SLY766" s="728"/>
      <c r="SLZ766" s="728"/>
      <c r="SMA766" s="728"/>
      <c r="SMB766" s="728"/>
      <c r="SMC766" s="728"/>
      <c r="SMD766" s="728"/>
      <c r="SME766" s="728"/>
      <c r="SMF766" s="728"/>
      <c r="SMG766" s="728"/>
      <c r="SMH766" s="728"/>
      <c r="SMI766" s="728"/>
      <c r="SMJ766" s="728"/>
      <c r="SMK766" s="728"/>
      <c r="SML766" s="728"/>
      <c r="SMM766" s="728"/>
      <c r="SMN766" s="728"/>
      <c r="SMO766" s="728"/>
      <c r="SMP766" s="728"/>
      <c r="SMQ766" s="728"/>
      <c r="SMR766" s="728"/>
      <c r="SMS766" s="728"/>
      <c r="SMT766" s="728"/>
      <c r="SMU766" s="728"/>
      <c r="SMV766" s="728"/>
      <c r="SMW766" s="728"/>
      <c r="SMX766" s="728"/>
      <c r="SMY766" s="728"/>
      <c r="SMZ766" s="728"/>
      <c r="SNA766" s="728"/>
      <c r="SNB766" s="728"/>
      <c r="SNC766" s="728"/>
      <c r="SND766" s="728"/>
      <c r="SNE766" s="728"/>
      <c r="SNF766" s="728"/>
      <c r="SNG766" s="728"/>
      <c r="SNH766" s="728"/>
      <c r="SNI766" s="728"/>
      <c r="SNJ766" s="728"/>
      <c r="SNK766" s="728"/>
      <c r="SNL766" s="728"/>
      <c r="SNM766" s="728"/>
      <c r="SNN766" s="728"/>
      <c r="SNO766" s="728"/>
      <c r="SNP766" s="728"/>
      <c r="SNQ766" s="728"/>
      <c r="SNR766" s="728"/>
      <c r="SNS766" s="728"/>
      <c r="SNT766" s="728"/>
      <c r="SNU766" s="728"/>
      <c r="SNV766" s="728"/>
      <c r="SNW766" s="728"/>
      <c r="SNX766" s="728"/>
      <c r="SNY766" s="728"/>
      <c r="SNZ766" s="728"/>
      <c r="SOA766" s="728"/>
      <c r="SOB766" s="728"/>
      <c r="SOC766" s="728"/>
      <c r="SOD766" s="728"/>
      <c r="SOE766" s="728"/>
      <c r="SOF766" s="728"/>
      <c r="SOG766" s="728"/>
      <c r="SOH766" s="728"/>
      <c r="SOI766" s="728"/>
      <c r="SOJ766" s="728"/>
      <c r="SOK766" s="728"/>
      <c r="SOL766" s="728"/>
      <c r="SOM766" s="728"/>
      <c r="SON766" s="728"/>
      <c r="SOO766" s="728"/>
      <c r="SOP766" s="728"/>
      <c r="SOQ766" s="728"/>
      <c r="SOR766" s="728"/>
      <c r="SOS766" s="728"/>
      <c r="SOT766" s="728"/>
      <c r="SOU766" s="728"/>
      <c r="SOV766" s="728"/>
      <c r="SOW766" s="728"/>
      <c r="SOX766" s="728"/>
      <c r="SOY766" s="728"/>
      <c r="SOZ766" s="728"/>
      <c r="SPA766" s="728"/>
      <c r="SPB766" s="728"/>
      <c r="SPC766" s="728"/>
      <c r="SPD766" s="728"/>
      <c r="SPE766" s="728"/>
      <c r="SPF766" s="728"/>
      <c r="SPG766" s="728"/>
      <c r="SPH766" s="728"/>
      <c r="SPI766" s="728"/>
      <c r="SPJ766" s="728"/>
      <c r="SPK766" s="728"/>
      <c r="SPL766" s="728"/>
      <c r="SPM766" s="728"/>
      <c r="SPN766" s="728"/>
      <c r="SPO766" s="728"/>
      <c r="SPP766" s="728"/>
      <c r="SPQ766" s="728"/>
      <c r="SPR766" s="728"/>
      <c r="SPS766" s="728"/>
      <c r="SPT766" s="728"/>
      <c r="SPU766" s="728"/>
      <c r="SPV766" s="728"/>
      <c r="SPW766" s="728"/>
      <c r="SPX766" s="728"/>
      <c r="SPY766" s="728"/>
      <c r="SPZ766" s="728"/>
      <c r="SQA766" s="728"/>
      <c r="SQB766" s="728"/>
      <c r="SQC766" s="728"/>
      <c r="SQD766" s="728"/>
      <c r="SQE766" s="728"/>
      <c r="SQF766" s="728"/>
      <c r="SQG766" s="728"/>
      <c r="SQH766" s="728"/>
      <c r="SQI766" s="728"/>
      <c r="SQJ766" s="728"/>
      <c r="SQK766" s="728"/>
      <c r="SQL766" s="728"/>
      <c r="SQM766" s="728"/>
      <c r="SQN766" s="728"/>
      <c r="SQO766" s="728"/>
      <c r="SQP766" s="728"/>
      <c r="SQQ766" s="728"/>
      <c r="SQR766" s="728"/>
      <c r="SQS766" s="728"/>
      <c r="SQT766" s="728"/>
      <c r="SQU766" s="728"/>
      <c r="SQV766" s="728"/>
      <c r="SQW766" s="728"/>
      <c r="SQX766" s="728"/>
      <c r="SQY766" s="728"/>
      <c r="SQZ766" s="728"/>
      <c r="SRA766" s="728"/>
      <c r="SRB766" s="728"/>
      <c r="SRC766" s="728"/>
      <c r="SRD766" s="728"/>
      <c r="SRE766" s="728"/>
      <c r="SRF766" s="728"/>
      <c r="SRG766" s="728"/>
      <c r="SRH766" s="728"/>
      <c r="SRI766" s="728"/>
      <c r="SRJ766" s="728"/>
      <c r="SRK766" s="728"/>
      <c r="SRL766" s="728"/>
      <c r="SRM766" s="728"/>
      <c r="SRN766" s="728"/>
      <c r="SRO766" s="728"/>
      <c r="SRP766" s="728"/>
      <c r="SRQ766" s="728"/>
      <c r="SRR766" s="728"/>
      <c r="SRS766" s="728"/>
      <c r="SRT766" s="728"/>
      <c r="SRU766" s="728"/>
      <c r="SRV766" s="728"/>
      <c r="SRW766" s="728"/>
      <c r="SRX766" s="728"/>
      <c r="SRY766" s="728"/>
      <c r="SRZ766" s="728"/>
      <c r="SSA766" s="728"/>
      <c r="SSB766" s="728"/>
      <c r="SSC766" s="728"/>
      <c r="SSD766" s="728"/>
      <c r="SSE766" s="728"/>
      <c r="SSF766" s="728"/>
      <c r="SSG766" s="728"/>
      <c r="SSH766" s="728"/>
      <c r="SSI766" s="728"/>
      <c r="SSJ766" s="728"/>
      <c r="SSK766" s="728"/>
      <c r="SSL766" s="728"/>
      <c r="SSM766" s="728"/>
      <c r="SSN766" s="728"/>
      <c r="SSO766" s="728"/>
      <c r="SSP766" s="728"/>
      <c r="SSQ766" s="728"/>
      <c r="SSR766" s="728"/>
      <c r="SSS766" s="728"/>
      <c r="SST766" s="728"/>
      <c r="SSU766" s="728"/>
      <c r="SSV766" s="728"/>
      <c r="SSW766" s="728"/>
      <c r="SSX766" s="728"/>
      <c r="SSY766" s="728"/>
      <c r="SSZ766" s="728"/>
      <c r="STA766" s="728"/>
      <c r="STB766" s="728"/>
      <c r="STC766" s="728"/>
      <c r="STD766" s="728"/>
      <c r="STE766" s="728"/>
      <c r="STF766" s="728"/>
      <c r="STG766" s="728"/>
      <c r="STH766" s="728"/>
      <c r="STI766" s="728"/>
      <c r="STJ766" s="728"/>
      <c r="STK766" s="728"/>
      <c r="STL766" s="728"/>
      <c r="STM766" s="728"/>
      <c r="STN766" s="728"/>
      <c r="STO766" s="728"/>
      <c r="STP766" s="728"/>
      <c r="STQ766" s="728"/>
      <c r="STR766" s="728"/>
      <c r="STS766" s="728"/>
      <c r="STT766" s="728"/>
      <c r="STU766" s="728"/>
      <c r="STV766" s="728"/>
      <c r="STW766" s="728"/>
      <c r="STX766" s="728"/>
      <c r="STY766" s="728"/>
      <c r="STZ766" s="728"/>
      <c r="SUA766" s="728"/>
      <c r="SUB766" s="728"/>
      <c r="SUC766" s="728"/>
      <c r="SUD766" s="728"/>
      <c r="SUE766" s="728"/>
      <c r="SUF766" s="728"/>
      <c r="SUG766" s="728"/>
      <c r="SUH766" s="728"/>
      <c r="SUI766" s="728"/>
      <c r="SUJ766" s="728"/>
      <c r="SUK766" s="728"/>
      <c r="SUL766" s="728"/>
      <c r="SUM766" s="728"/>
      <c r="SUN766" s="728"/>
      <c r="SUO766" s="728"/>
      <c r="SUP766" s="728"/>
      <c r="SUQ766" s="728"/>
      <c r="SUR766" s="728"/>
      <c r="SUS766" s="728"/>
      <c r="SUT766" s="728"/>
      <c r="SUU766" s="728"/>
      <c r="SUV766" s="728"/>
      <c r="SUW766" s="728"/>
      <c r="SUX766" s="728"/>
      <c r="SUY766" s="728"/>
      <c r="SUZ766" s="728"/>
      <c r="SVA766" s="728"/>
      <c r="SVB766" s="728"/>
      <c r="SVC766" s="728"/>
      <c r="SVD766" s="728"/>
      <c r="SVE766" s="728"/>
      <c r="SVF766" s="728"/>
      <c r="SVG766" s="728"/>
      <c r="SVH766" s="728"/>
      <c r="SVI766" s="728"/>
      <c r="SVJ766" s="728"/>
      <c r="SVK766" s="728"/>
      <c r="SVL766" s="728"/>
      <c r="SVM766" s="728"/>
      <c r="SVN766" s="728"/>
      <c r="SVO766" s="728"/>
      <c r="SVP766" s="728"/>
      <c r="SVQ766" s="728"/>
      <c r="SVR766" s="728"/>
      <c r="SVS766" s="728"/>
      <c r="SVT766" s="728"/>
      <c r="SVU766" s="728"/>
      <c r="SVV766" s="728"/>
      <c r="SVW766" s="728"/>
      <c r="SVX766" s="728"/>
      <c r="SVY766" s="728"/>
      <c r="SVZ766" s="728"/>
      <c r="SWA766" s="728"/>
      <c r="SWB766" s="728"/>
      <c r="SWC766" s="728"/>
      <c r="SWD766" s="728"/>
      <c r="SWE766" s="728"/>
      <c r="SWF766" s="728"/>
      <c r="SWG766" s="728"/>
      <c r="SWH766" s="728"/>
      <c r="SWI766" s="728"/>
      <c r="SWJ766" s="728"/>
      <c r="SWK766" s="728"/>
      <c r="SWL766" s="728"/>
      <c r="SWM766" s="728"/>
      <c r="SWN766" s="728"/>
      <c r="SWO766" s="728"/>
      <c r="SWP766" s="728"/>
      <c r="SWQ766" s="728"/>
      <c r="SWR766" s="728"/>
      <c r="SWS766" s="728"/>
      <c r="SWT766" s="728"/>
      <c r="SWU766" s="728"/>
      <c r="SWV766" s="728"/>
      <c r="SWW766" s="728"/>
      <c r="SWX766" s="728"/>
      <c r="SWY766" s="728"/>
      <c r="SWZ766" s="728"/>
      <c r="SXA766" s="728"/>
      <c r="SXB766" s="728"/>
      <c r="SXC766" s="728"/>
      <c r="SXD766" s="728"/>
      <c r="SXE766" s="728"/>
      <c r="SXF766" s="728"/>
      <c r="SXG766" s="728"/>
      <c r="SXH766" s="728"/>
      <c r="SXI766" s="728"/>
      <c r="SXJ766" s="728"/>
      <c r="SXK766" s="728"/>
      <c r="SXL766" s="728"/>
      <c r="SXM766" s="728"/>
      <c r="SXN766" s="728"/>
      <c r="SXO766" s="728"/>
      <c r="SXP766" s="728"/>
      <c r="SXQ766" s="728"/>
      <c r="SXR766" s="728"/>
      <c r="SXS766" s="728"/>
      <c r="SXT766" s="728"/>
      <c r="SXU766" s="728"/>
      <c r="SXV766" s="728"/>
      <c r="SXW766" s="728"/>
      <c r="SXX766" s="728"/>
      <c r="SXY766" s="728"/>
      <c r="SXZ766" s="728"/>
      <c r="SYA766" s="728"/>
      <c r="SYB766" s="728"/>
      <c r="SYC766" s="728"/>
      <c r="SYD766" s="728"/>
      <c r="SYE766" s="728"/>
      <c r="SYF766" s="728"/>
      <c r="SYG766" s="728"/>
      <c r="SYH766" s="728"/>
      <c r="SYI766" s="728"/>
      <c r="SYJ766" s="728"/>
      <c r="SYK766" s="728"/>
      <c r="SYL766" s="728"/>
      <c r="SYM766" s="728"/>
      <c r="SYN766" s="728"/>
      <c r="SYO766" s="728"/>
      <c r="SYP766" s="728"/>
      <c r="SYQ766" s="728"/>
      <c r="SYR766" s="728"/>
      <c r="SYS766" s="728"/>
      <c r="SYT766" s="728"/>
      <c r="SYU766" s="728"/>
      <c r="SYV766" s="728"/>
      <c r="SYW766" s="728"/>
      <c r="SYX766" s="728"/>
      <c r="SYY766" s="728"/>
      <c r="SYZ766" s="728"/>
      <c r="SZA766" s="728"/>
      <c r="SZB766" s="728"/>
      <c r="SZC766" s="728"/>
      <c r="SZD766" s="728"/>
      <c r="SZE766" s="728"/>
      <c r="SZF766" s="728"/>
      <c r="SZG766" s="728"/>
      <c r="SZH766" s="728"/>
      <c r="SZI766" s="728"/>
      <c r="SZJ766" s="728"/>
      <c r="SZK766" s="728"/>
      <c r="SZL766" s="728"/>
      <c r="SZM766" s="728"/>
      <c r="SZN766" s="728"/>
      <c r="SZO766" s="728"/>
      <c r="SZP766" s="728"/>
      <c r="SZQ766" s="728"/>
      <c r="SZR766" s="728"/>
      <c r="SZS766" s="728"/>
      <c r="SZT766" s="728"/>
      <c r="SZU766" s="728"/>
      <c r="SZV766" s="728"/>
      <c r="SZW766" s="728"/>
      <c r="SZX766" s="728"/>
      <c r="SZY766" s="728"/>
      <c r="SZZ766" s="728"/>
      <c r="TAA766" s="728"/>
      <c r="TAB766" s="728"/>
      <c r="TAC766" s="728"/>
      <c r="TAD766" s="728"/>
      <c r="TAE766" s="728"/>
      <c r="TAF766" s="728"/>
      <c r="TAG766" s="728"/>
      <c r="TAH766" s="728"/>
      <c r="TAI766" s="728"/>
      <c r="TAJ766" s="728"/>
      <c r="TAK766" s="728"/>
      <c r="TAL766" s="728"/>
      <c r="TAM766" s="728"/>
      <c r="TAN766" s="728"/>
      <c r="TAO766" s="728"/>
      <c r="TAP766" s="728"/>
      <c r="TAQ766" s="728"/>
      <c r="TAR766" s="728"/>
      <c r="TAS766" s="728"/>
      <c r="TAT766" s="728"/>
      <c r="TAU766" s="728"/>
      <c r="TAV766" s="728"/>
      <c r="TAW766" s="728"/>
      <c r="TAX766" s="728"/>
      <c r="TAY766" s="728"/>
      <c r="TAZ766" s="728"/>
      <c r="TBA766" s="728"/>
      <c r="TBB766" s="728"/>
      <c r="TBC766" s="728"/>
      <c r="TBD766" s="728"/>
      <c r="TBE766" s="728"/>
      <c r="TBF766" s="728"/>
      <c r="TBG766" s="728"/>
      <c r="TBH766" s="728"/>
      <c r="TBI766" s="728"/>
      <c r="TBJ766" s="728"/>
      <c r="TBK766" s="728"/>
      <c r="TBL766" s="728"/>
      <c r="TBM766" s="728"/>
      <c r="TBN766" s="728"/>
      <c r="TBO766" s="728"/>
      <c r="TBP766" s="728"/>
      <c r="TBQ766" s="728"/>
      <c r="TBR766" s="728"/>
      <c r="TBS766" s="728"/>
      <c r="TBT766" s="728"/>
      <c r="TBU766" s="728"/>
      <c r="TBV766" s="728"/>
      <c r="TBW766" s="728"/>
      <c r="TBX766" s="728"/>
      <c r="TBY766" s="728"/>
      <c r="TBZ766" s="728"/>
      <c r="TCA766" s="728"/>
      <c r="TCB766" s="728"/>
      <c r="TCC766" s="728"/>
      <c r="TCD766" s="728"/>
      <c r="TCE766" s="728"/>
      <c r="TCF766" s="728"/>
      <c r="TCG766" s="728"/>
      <c r="TCH766" s="728"/>
      <c r="TCI766" s="728"/>
      <c r="TCJ766" s="728"/>
      <c r="TCK766" s="728"/>
      <c r="TCL766" s="728"/>
      <c r="TCM766" s="728"/>
      <c r="TCN766" s="728"/>
      <c r="TCO766" s="728"/>
      <c r="TCP766" s="728"/>
      <c r="TCQ766" s="728"/>
      <c r="TCR766" s="728"/>
      <c r="TCS766" s="728"/>
      <c r="TCT766" s="728"/>
      <c r="TCU766" s="728"/>
      <c r="TCV766" s="728"/>
      <c r="TCW766" s="728"/>
      <c r="TCX766" s="728"/>
      <c r="TCY766" s="728"/>
      <c r="TCZ766" s="728"/>
      <c r="TDA766" s="728"/>
      <c r="TDB766" s="728"/>
      <c r="TDC766" s="728"/>
      <c r="TDD766" s="728"/>
      <c r="TDE766" s="728"/>
      <c r="TDF766" s="728"/>
      <c r="TDG766" s="728"/>
      <c r="TDH766" s="728"/>
      <c r="TDI766" s="728"/>
      <c r="TDJ766" s="728"/>
      <c r="TDK766" s="728"/>
      <c r="TDL766" s="728"/>
      <c r="TDM766" s="728"/>
      <c r="TDN766" s="728"/>
      <c r="TDO766" s="728"/>
      <c r="TDP766" s="728"/>
      <c r="TDQ766" s="728"/>
      <c r="TDR766" s="728"/>
      <c r="TDS766" s="728"/>
      <c r="TDT766" s="728"/>
      <c r="TDU766" s="728"/>
      <c r="TDV766" s="728"/>
      <c r="TDW766" s="728"/>
      <c r="TDX766" s="728"/>
      <c r="TDY766" s="728"/>
      <c r="TDZ766" s="728"/>
      <c r="TEA766" s="728"/>
      <c r="TEB766" s="728"/>
      <c r="TEC766" s="728"/>
      <c r="TED766" s="728"/>
      <c r="TEE766" s="728"/>
      <c r="TEF766" s="728"/>
      <c r="TEG766" s="728"/>
      <c r="TEH766" s="728"/>
      <c r="TEI766" s="728"/>
      <c r="TEJ766" s="728"/>
      <c r="TEK766" s="728"/>
      <c r="TEL766" s="728"/>
      <c r="TEM766" s="728"/>
      <c r="TEN766" s="728"/>
      <c r="TEO766" s="728"/>
      <c r="TEP766" s="728"/>
      <c r="TEQ766" s="728"/>
      <c r="TER766" s="728"/>
      <c r="TES766" s="728"/>
      <c r="TET766" s="728"/>
      <c r="TEU766" s="728"/>
      <c r="TEV766" s="728"/>
      <c r="TEW766" s="728"/>
      <c r="TEX766" s="728"/>
      <c r="TEY766" s="728"/>
      <c r="TEZ766" s="728"/>
      <c r="TFA766" s="728"/>
      <c r="TFB766" s="728"/>
      <c r="TFC766" s="728"/>
      <c r="TFD766" s="728"/>
      <c r="TFE766" s="728"/>
      <c r="TFF766" s="728"/>
      <c r="TFG766" s="728"/>
      <c r="TFH766" s="728"/>
      <c r="TFI766" s="728"/>
      <c r="TFJ766" s="728"/>
      <c r="TFK766" s="728"/>
      <c r="TFL766" s="728"/>
      <c r="TFM766" s="728"/>
      <c r="TFN766" s="728"/>
      <c r="TFO766" s="728"/>
      <c r="TFP766" s="728"/>
      <c r="TFQ766" s="728"/>
      <c r="TFR766" s="728"/>
      <c r="TFS766" s="728"/>
      <c r="TFT766" s="728"/>
      <c r="TFU766" s="728"/>
      <c r="TFV766" s="728"/>
      <c r="TFW766" s="728"/>
      <c r="TFX766" s="728"/>
      <c r="TFY766" s="728"/>
      <c r="TFZ766" s="728"/>
      <c r="TGA766" s="728"/>
      <c r="TGB766" s="728"/>
      <c r="TGC766" s="728"/>
      <c r="TGD766" s="728"/>
      <c r="TGE766" s="728"/>
      <c r="TGF766" s="728"/>
      <c r="TGG766" s="728"/>
      <c r="TGH766" s="728"/>
      <c r="TGI766" s="728"/>
      <c r="TGJ766" s="728"/>
      <c r="TGK766" s="728"/>
      <c r="TGL766" s="728"/>
      <c r="TGM766" s="728"/>
      <c r="TGN766" s="728"/>
      <c r="TGO766" s="728"/>
      <c r="TGP766" s="728"/>
      <c r="TGQ766" s="728"/>
      <c r="TGR766" s="728"/>
      <c r="TGS766" s="728"/>
      <c r="TGT766" s="728"/>
      <c r="TGU766" s="728"/>
      <c r="TGV766" s="728"/>
      <c r="TGW766" s="728"/>
      <c r="TGX766" s="728"/>
      <c r="TGY766" s="728"/>
      <c r="TGZ766" s="728"/>
      <c r="THA766" s="728"/>
      <c r="THB766" s="728"/>
      <c r="THC766" s="728"/>
      <c r="THD766" s="728"/>
      <c r="THE766" s="728"/>
      <c r="THF766" s="728"/>
      <c r="THG766" s="728"/>
      <c r="THH766" s="728"/>
      <c r="THI766" s="728"/>
      <c r="THJ766" s="728"/>
      <c r="THK766" s="728"/>
      <c r="THL766" s="728"/>
      <c r="THM766" s="728"/>
      <c r="THN766" s="728"/>
      <c r="THO766" s="728"/>
      <c r="THP766" s="728"/>
      <c r="THQ766" s="728"/>
      <c r="THR766" s="728"/>
      <c r="THS766" s="728"/>
      <c r="THT766" s="728"/>
      <c r="THU766" s="728"/>
      <c r="THV766" s="728"/>
      <c r="THW766" s="728"/>
      <c r="THX766" s="728"/>
      <c r="THY766" s="728"/>
      <c r="THZ766" s="728"/>
      <c r="TIA766" s="728"/>
      <c r="TIB766" s="728"/>
      <c r="TIC766" s="728"/>
      <c r="TID766" s="728"/>
      <c r="TIE766" s="728"/>
      <c r="TIF766" s="728"/>
      <c r="TIG766" s="728"/>
      <c r="TIH766" s="728"/>
      <c r="TII766" s="728"/>
      <c r="TIJ766" s="728"/>
      <c r="TIK766" s="728"/>
      <c r="TIL766" s="728"/>
      <c r="TIM766" s="728"/>
      <c r="TIN766" s="728"/>
      <c r="TIO766" s="728"/>
      <c r="TIP766" s="728"/>
      <c r="TIQ766" s="728"/>
      <c r="TIR766" s="728"/>
      <c r="TIS766" s="728"/>
      <c r="TIT766" s="728"/>
      <c r="TIU766" s="728"/>
      <c r="TIV766" s="728"/>
      <c r="TIW766" s="728"/>
      <c r="TIX766" s="728"/>
      <c r="TIY766" s="728"/>
      <c r="TIZ766" s="728"/>
      <c r="TJA766" s="728"/>
      <c r="TJB766" s="728"/>
      <c r="TJC766" s="728"/>
      <c r="TJD766" s="728"/>
      <c r="TJE766" s="728"/>
      <c r="TJF766" s="728"/>
      <c r="TJG766" s="728"/>
      <c r="TJH766" s="728"/>
      <c r="TJI766" s="728"/>
      <c r="TJJ766" s="728"/>
      <c r="TJK766" s="728"/>
      <c r="TJL766" s="728"/>
      <c r="TJM766" s="728"/>
      <c r="TJN766" s="728"/>
      <c r="TJO766" s="728"/>
      <c r="TJP766" s="728"/>
      <c r="TJQ766" s="728"/>
      <c r="TJR766" s="728"/>
      <c r="TJS766" s="728"/>
      <c r="TJT766" s="728"/>
      <c r="TJU766" s="728"/>
      <c r="TJV766" s="728"/>
      <c r="TJW766" s="728"/>
      <c r="TJX766" s="728"/>
      <c r="TJY766" s="728"/>
      <c r="TJZ766" s="728"/>
      <c r="TKA766" s="728"/>
      <c r="TKB766" s="728"/>
      <c r="TKC766" s="728"/>
      <c r="TKD766" s="728"/>
      <c r="TKE766" s="728"/>
      <c r="TKF766" s="728"/>
      <c r="TKG766" s="728"/>
      <c r="TKH766" s="728"/>
      <c r="TKI766" s="728"/>
      <c r="TKJ766" s="728"/>
      <c r="TKK766" s="728"/>
      <c r="TKL766" s="728"/>
      <c r="TKM766" s="728"/>
      <c r="TKN766" s="728"/>
      <c r="TKO766" s="728"/>
      <c r="TKP766" s="728"/>
      <c r="TKQ766" s="728"/>
      <c r="TKR766" s="728"/>
      <c r="TKS766" s="728"/>
      <c r="TKT766" s="728"/>
      <c r="TKU766" s="728"/>
      <c r="TKV766" s="728"/>
      <c r="TKW766" s="728"/>
      <c r="TKX766" s="728"/>
      <c r="TKY766" s="728"/>
      <c r="TKZ766" s="728"/>
      <c r="TLA766" s="728"/>
      <c r="TLB766" s="728"/>
      <c r="TLC766" s="728"/>
      <c r="TLD766" s="728"/>
      <c r="TLE766" s="728"/>
      <c r="TLF766" s="728"/>
      <c r="TLG766" s="728"/>
      <c r="TLH766" s="728"/>
      <c r="TLI766" s="728"/>
      <c r="TLJ766" s="728"/>
      <c r="TLK766" s="728"/>
      <c r="TLL766" s="728"/>
      <c r="TLM766" s="728"/>
      <c r="TLN766" s="728"/>
      <c r="TLO766" s="728"/>
      <c r="TLP766" s="728"/>
      <c r="TLQ766" s="728"/>
      <c r="TLR766" s="728"/>
      <c r="TLS766" s="728"/>
      <c r="TLT766" s="728"/>
      <c r="TLU766" s="728"/>
      <c r="TLV766" s="728"/>
      <c r="TLW766" s="728"/>
      <c r="TLX766" s="728"/>
      <c r="TLY766" s="728"/>
      <c r="TLZ766" s="728"/>
      <c r="TMA766" s="728"/>
      <c r="TMB766" s="728"/>
      <c r="TMC766" s="728"/>
      <c r="TMD766" s="728"/>
      <c r="TME766" s="728"/>
      <c r="TMF766" s="728"/>
      <c r="TMG766" s="728"/>
      <c r="TMH766" s="728"/>
      <c r="TMI766" s="728"/>
      <c r="TMJ766" s="728"/>
      <c r="TMK766" s="728"/>
      <c r="TML766" s="728"/>
      <c r="TMM766" s="728"/>
      <c r="TMN766" s="728"/>
      <c r="TMO766" s="728"/>
      <c r="TMP766" s="728"/>
      <c r="TMQ766" s="728"/>
      <c r="TMR766" s="728"/>
      <c r="TMS766" s="728"/>
      <c r="TMT766" s="728"/>
      <c r="TMU766" s="728"/>
      <c r="TMV766" s="728"/>
      <c r="TMW766" s="728"/>
      <c r="TMX766" s="728"/>
      <c r="TMY766" s="728"/>
      <c r="TMZ766" s="728"/>
      <c r="TNA766" s="728"/>
      <c r="TNB766" s="728"/>
      <c r="TNC766" s="728"/>
      <c r="TND766" s="728"/>
      <c r="TNE766" s="728"/>
      <c r="TNF766" s="728"/>
      <c r="TNG766" s="728"/>
      <c r="TNH766" s="728"/>
      <c r="TNI766" s="728"/>
      <c r="TNJ766" s="728"/>
      <c r="TNK766" s="728"/>
      <c r="TNL766" s="728"/>
      <c r="TNM766" s="728"/>
      <c r="TNN766" s="728"/>
      <c r="TNO766" s="728"/>
      <c r="TNP766" s="728"/>
      <c r="TNQ766" s="728"/>
      <c r="TNR766" s="728"/>
      <c r="TNS766" s="728"/>
      <c r="TNT766" s="728"/>
      <c r="TNU766" s="728"/>
      <c r="TNV766" s="728"/>
      <c r="TNW766" s="728"/>
      <c r="TNX766" s="728"/>
      <c r="TNY766" s="728"/>
      <c r="TNZ766" s="728"/>
      <c r="TOA766" s="728"/>
      <c r="TOB766" s="728"/>
      <c r="TOC766" s="728"/>
      <c r="TOD766" s="728"/>
      <c r="TOE766" s="728"/>
      <c r="TOF766" s="728"/>
      <c r="TOG766" s="728"/>
      <c r="TOH766" s="728"/>
      <c r="TOI766" s="728"/>
      <c r="TOJ766" s="728"/>
      <c r="TOK766" s="728"/>
      <c r="TOL766" s="728"/>
      <c r="TOM766" s="728"/>
      <c r="TON766" s="728"/>
      <c r="TOO766" s="728"/>
      <c r="TOP766" s="728"/>
      <c r="TOQ766" s="728"/>
      <c r="TOR766" s="728"/>
      <c r="TOS766" s="728"/>
      <c r="TOT766" s="728"/>
      <c r="TOU766" s="728"/>
      <c r="TOV766" s="728"/>
      <c r="TOW766" s="728"/>
      <c r="TOX766" s="728"/>
      <c r="TOY766" s="728"/>
      <c r="TOZ766" s="728"/>
      <c r="TPA766" s="728"/>
      <c r="TPB766" s="728"/>
      <c r="TPC766" s="728"/>
      <c r="TPD766" s="728"/>
      <c r="TPE766" s="728"/>
      <c r="TPF766" s="728"/>
      <c r="TPG766" s="728"/>
      <c r="TPH766" s="728"/>
      <c r="TPI766" s="728"/>
      <c r="TPJ766" s="728"/>
      <c r="TPK766" s="728"/>
      <c r="TPL766" s="728"/>
      <c r="TPM766" s="728"/>
      <c r="TPN766" s="728"/>
      <c r="TPO766" s="728"/>
      <c r="TPP766" s="728"/>
      <c r="TPQ766" s="728"/>
      <c r="TPR766" s="728"/>
      <c r="TPS766" s="728"/>
      <c r="TPT766" s="728"/>
      <c r="TPU766" s="728"/>
      <c r="TPV766" s="728"/>
      <c r="TPW766" s="728"/>
      <c r="TPX766" s="728"/>
      <c r="TPY766" s="728"/>
      <c r="TPZ766" s="728"/>
      <c r="TQA766" s="728"/>
      <c r="TQB766" s="728"/>
      <c r="TQC766" s="728"/>
      <c r="TQD766" s="728"/>
      <c r="TQE766" s="728"/>
      <c r="TQF766" s="728"/>
      <c r="TQG766" s="728"/>
      <c r="TQH766" s="728"/>
      <c r="TQI766" s="728"/>
      <c r="TQJ766" s="728"/>
      <c r="TQK766" s="728"/>
      <c r="TQL766" s="728"/>
      <c r="TQM766" s="728"/>
      <c r="TQN766" s="728"/>
      <c r="TQO766" s="728"/>
      <c r="TQP766" s="728"/>
      <c r="TQQ766" s="728"/>
      <c r="TQR766" s="728"/>
      <c r="TQS766" s="728"/>
      <c r="TQT766" s="728"/>
      <c r="TQU766" s="728"/>
      <c r="TQV766" s="728"/>
      <c r="TQW766" s="728"/>
      <c r="TQX766" s="728"/>
      <c r="TQY766" s="728"/>
      <c r="TQZ766" s="728"/>
      <c r="TRA766" s="728"/>
      <c r="TRB766" s="728"/>
      <c r="TRC766" s="728"/>
      <c r="TRD766" s="728"/>
      <c r="TRE766" s="728"/>
      <c r="TRF766" s="728"/>
      <c r="TRG766" s="728"/>
      <c r="TRH766" s="728"/>
      <c r="TRI766" s="728"/>
      <c r="TRJ766" s="728"/>
      <c r="TRK766" s="728"/>
      <c r="TRL766" s="728"/>
      <c r="TRM766" s="728"/>
      <c r="TRN766" s="728"/>
      <c r="TRO766" s="728"/>
      <c r="TRP766" s="728"/>
      <c r="TRQ766" s="728"/>
      <c r="TRR766" s="728"/>
      <c r="TRS766" s="728"/>
      <c r="TRT766" s="728"/>
      <c r="TRU766" s="728"/>
      <c r="TRV766" s="728"/>
      <c r="TRW766" s="728"/>
      <c r="TRX766" s="728"/>
      <c r="TRY766" s="728"/>
      <c r="TRZ766" s="728"/>
      <c r="TSA766" s="728"/>
      <c r="TSB766" s="728"/>
      <c r="TSC766" s="728"/>
      <c r="TSD766" s="728"/>
      <c r="TSE766" s="728"/>
      <c r="TSF766" s="728"/>
      <c r="TSG766" s="728"/>
      <c r="TSH766" s="728"/>
      <c r="TSI766" s="728"/>
      <c r="TSJ766" s="728"/>
      <c r="TSK766" s="728"/>
      <c r="TSL766" s="728"/>
      <c r="TSM766" s="728"/>
      <c r="TSN766" s="728"/>
      <c r="TSO766" s="728"/>
      <c r="TSP766" s="728"/>
      <c r="TSQ766" s="728"/>
      <c r="TSR766" s="728"/>
      <c r="TSS766" s="728"/>
      <c r="TST766" s="728"/>
      <c r="TSU766" s="728"/>
      <c r="TSV766" s="728"/>
      <c r="TSW766" s="728"/>
      <c r="TSX766" s="728"/>
      <c r="TSY766" s="728"/>
      <c r="TSZ766" s="728"/>
      <c r="TTA766" s="728"/>
      <c r="TTB766" s="728"/>
      <c r="TTC766" s="728"/>
      <c r="TTD766" s="728"/>
      <c r="TTE766" s="728"/>
      <c r="TTF766" s="728"/>
      <c r="TTG766" s="728"/>
      <c r="TTH766" s="728"/>
      <c r="TTI766" s="728"/>
      <c r="TTJ766" s="728"/>
      <c r="TTK766" s="728"/>
      <c r="TTL766" s="728"/>
      <c r="TTM766" s="728"/>
      <c r="TTN766" s="728"/>
      <c r="TTO766" s="728"/>
      <c r="TTP766" s="728"/>
      <c r="TTQ766" s="728"/>
      <c r="TTR766" s="728"/>
      <c r="TTS766" s="728"/>
      <c r="TTT766" s="728"/>
      <c r="TTU766" s="728"/>
      <c r="TTV766" s="728"/>
      <c r="TTW766" s="728"/>
      <c r="TTX766" s="728"/>
      <c r="TTY766" s="728"/>
      <c r="TTZ766" s="728"/>
      <c r="TUA766" s="728"/>
      <c r="TUB766" s="728"/>
      <c r="TUC766" s="728"/>
      <c r="TUD766" s="728"/>
      <c r="TUE766" s="728"/>
      <c r="TUF766" s="728"/>
      <c r="TUG766" s="728"/>
      <c r="TUH766" s="728"/>
      <c r="TUI766" s="728"/>
      <c r="TUJ766" s="728"/>
      <c r="TUK766" s="728"/>
      <c r="TUL766" s="728"/>
      <c r="TUM766" s="728"/>
      <c r="TUN766" s="728"/>
      <c r="TUO766" s="728"/>
      <c r="TUP766" s="728"/>
      <c r="TUQ766" s="728"/>
      <c r="TUR766" s="728"/>
      <c r="TUS766" s="728"/>
      <c r="TUT766" s="728"/>
      <c r="TUU766" s="728"/>
      <c r="TUV766" s="728"/>
      <c r="TUW766" s="728"/>
      <c r="TUX766" s="728"/>
      <c r="TUY766" s="728"/>
      <c r="TUZ766" s="728"/>
      <c r="TVA766" s="728"/>
      <c r="TVB766" s="728"/>
      <c r="TVC766" s="728"/>
      <c r="TVD766" s="728"/>
      <c r="TVE766" s="728"/>
      <c r="TVF766" s="728"/>
      <c r="TVG766" s="728"/>
      <c r="TVH766" s="728"/>
      <c r="TVI766" s="728"/>
      <c r="TVJ766" s="728"/>
      <c r="TVK766" s="728"/>
      <c r="TVL766" s="728"/>
      <c r="TVM766" s="728"/>
      <c r="TVN766" s="728"/>
      <c r="TVO766" s="728"/>
      <c r="TVP766" s="728"/>
      <c r="TVQ766" s="728"/>
      <c r="TVR766" s="728"/>
      <c r="TVS766" s="728"/>
      <c r="TVT766" s="728"/>
      <c r="TVU766" s="728"/>
      <c r="TVV766" s="728"/>
      <c r="TVW766" s="728"/>
      <c r="TVX766" s="728"/>
      <c r="TVY766" s="728"/>
      <c r="TVZ766" s="728"/>
      <c r="TWA766" s="728"/>
      <c r="TWB766" s="728"/>
      <c r="TWC766" s="728"/>
      <c r="TWD766" s="728"/>
      <c r="TWE766" s="728"/>
      <c r="TWF766" s="728"/>
      <c r="TWG766" s="728"/>
      <c r="TWH766" s="728"/>
      <c r="TWI766" s="728"/>
      <c r="TWJ766" s="728"/>
      <c r="TWK766" s="728"/>
      <c r="TWL766" s="728"/>
      <c r="TWM766" s="728"/>
      <c r="TWN766" s="728"/>
      <c r="TWO766" s="728"/>
      <c r="TWP766" s="728"/>
      <c r="TWQ766" s="728"/>
      <c r="TWR766" s="728"/>
      <c r="TWS766" s="728"/>
      <c r="TWT766" s="728"/>
      <c r="TWU766" s="728"/>
      <c r="TWV766" s="728"/>
      <c r="TWW766" s="728"/>
      <c r="TWX766" s="728"/>
      <c r="TWY766" s="728"/>
      <c r="TWZ766" s="728"/>
      <c r="TXA766" s="728"/>
      <c r="TXB766" s="728"/>
      <c r="TXC766" s="728"/>
      <c r="TXD766" s="728"/>
      <c r="TXE766" s="728"/>
      <c r="TXF766" s="728"/>
      <c r="TXG766" s="728"/>
      <c r="TXH766" s="728"/>
      <c r="TXI766" s="728"/>
      <c r="TXJ766" s="728"/>
      <c r="TXK766" s="728"/>
      <c r="TXL766" s="728"/>
      <c r="TXM766" s="728"/>
      <c r="TXN766" s="728"/>
      <c r="TXO766" s="728"/>
      <c r="TXP766" s="728"/>
      <c r="TXQ766" s="728"/>
      <c r="TXR766" s="728"/>
      <c r="TXS766" s="728"/>
      <c r="TXT766" s="728"/>
      <c r="TXU766" s="728"/>
      <c r="TXV766" s="728"/>
      <c r="TXW766" s="728"/>
      <c r="TXX766" s="728"/>
      <c r="TXY766" s="728"/>
      <c r="TXZ766" s="728"/>
      <c r="TYA766" s="728"/>
      <c r="TYB766" s="728"/>
      <c r="TYC766" s="728"/>
      <c r="TYD766" s="728"/>
      <c r="TYE766" s="728"/>
      <c r="TYF766" s="728"/>
      <c r="TYG766" s="728"/>
      <c r="TYH766" s="728"/>
      <c r="TYI766" s="728"/>
      <c r="TYJ766" s="728"/>
      <c r="TYK766" s="728"/>
      <c r="TYL766" s="728"/>
      <c r="TYM766" s="728"/>
      <c r="TYN766" s="728"/>
      <c r="TYO766" s="728"/>
      <c r="TYP766" s="728"/>
      <c r="TYQ766" s="728"/>
      <c r="TYR766" s="728"/>
      <c r="TYS766" s="728"/>
      <c r="TYT766" s="728"/>
      <c r="TYU766" s="728"/>
      <c r="TYV766" s="728"/>
      <c r="TYW766" s="728"/>
      <c r="TYX766" s="728"/>
      <c r="TYY766" s="728"/>
      <c r="TYZ766" s="728"/>
      <c r="TZA766" s="728"/>
      <c r="TZB766" s="728"/>
      <c r="TZC766" s="728"/>
      <c r="TZD766" s="728"/>
      <c r="TZE766" s="728"/>
      <c r="TZF766" s="728"/>
      <c r="TZG766" s="728"/>
      <c r="TZH766" s="728"/>
      <c r="TZI766" s="728"/>
      <c r="TZJ766" s="728"/>
      <c r="TZK766" s="728"/>
      <c r="TZL766" s="728"/>
      <c r="TZM766" s="728"/>
      <c r="TZN766" s="728"/>
      <c r="TZO766" s="728"/>
      <c r="TZP766" s="728"/>
      <c r="TZQ766" s="728"/>
      <c r="TZR766" s="728"/>
      <c r="TZS766" s="728"/>
      <c r="TZT766" s="728"/>
      <c r="TZU766" s="728"/>
      <c r="TZV766" s="728"/>
      <c r="TZW766" s="728"/>
      <c r="TZX766" s="728"/>
      <c r="TZY766" s="728"/>
      <c r="TZZ766" s="728"/>
      <c r="UAA766" s="728"/>
      <c r="UAB766" s="728"/>
      <c r="UAC766" s="728"/>
      <c r="UAD766" s="728"/>
      <c r="UAE766" s="728"/>
      <c r="UAF766" s="728"/>
      <c r="UAG766" s="728"/>
      <c r="UAH766" s="728"/>
      <c r="UAI766" s="728"/>
      <c r="UAJ766" s="728"/>
      <c r="UAK766" s="728"/>
      <c r="UAL766" s="728"/>
      <c r="UAM766" s="728"/>
      <c r="UAN766" s="728"/>
      <c r="UAO766" s="728"/>
      <c r="UAP766" s="728"/>
      <c r="UAQ766" s="728"/>
      <c r="UAR766" s="728"/>
      <c r="UAS766" s="728"/>
      <c r="UAT766" s="728"/>
      <c r="UAU766" s="728"/>
      <c r="UAV766" s="728"/>
      <c r="UAW766" s="728"/>
      <c r="UAX766" s="728"/>
      <c r="UAY766" s="728"/>
      <c r="UAZ766" s="728"/>
      <c r="UBA766" s="728"/>
      <c r="UBB766" s="728"/>
      <c r="UBC766" s="728"/>
      <c r="UBD766" s="728"/>
      <c r="UBE766" s="728"/>
      <c r="UBF766" s="728"/>
      <c r="UBG766" s="728"/>
      <c r="UBH766" s="728"/>
      <c r="UBI766" s="728"/>
      <c r="UBJ766" s="728"/>
      <c r="UBK766" s="728"/>
      <c r="UBL766" s="728"/>
      <c r="UBM766" s="728"/>
      <c r="UBN766" s="728"/>
      <c r="UBO766" s="728"/>
      <c r="UBP766" s="728"/>
      <c r="UBQ766" s="728"/>
      <c r="UBR766" s="728"/>
      <c r="UBS766" s="728"/>
      <c r="UBT766" s="728"/>
      <c r="UBU766" s="728"/>
      <c r="UBV766" s="728"/>
      <c r="UBW766" s="728"/>
      <c r="UBX766" s="728"/>
      <c r="UBY766" s="728"/>
      <c r="UBZ766" s="728"/>
      <c r="UCA766" s="728"/>
      <c r="UCB766" s="728"/>
      <c r="UCC766" s="728"/>
      <c r="UCD766" s="728"/>
      <c r="UCE766" s="728"/>
      <c r="UCF766" s="728"/>
      <c r="UCG766" s="728"/>
      <c r="UCH766" s="728"/>
      <c r="UCI766" s="728"/>
      <c r="UCJ766" s="728"/>
      <c r="UCK766" s="728"/>
      <c r="UCL766" s="728"/>
      <c r="UCM766" s="728"/>
      <c r="UCN766" s="728"/>
      <c r="UCO766" s="728"/>
      <c r="UCP766" s="728"/>
      <c r="UCQ766" s="728"/>
      <c r="UCR766" s="728"/>
      <c r="UCS766" s="728"/>
      <c r="UCT766" s="728"/>
      <c r="UCU766" s="728"/>
      <c r="UCV766" s="728"/>
      <c r="UCW766" s="728"/>
      <c r="UCX766" s="728"/>
      <c r="UCY766" s="728"/>
      <c r="UCZ766" s="728"/>
      <c r="UDA766" s="728"/>
      <c r="UDB766" s="728"/>
      <c r="UDC766" s="728"/>
      <c r="UDD766" s="728"/>
      <c r="UDE766" s="728"/>
      <c r="UDF766" s="728"/>
      <c r="UDG766" s="728"/>
      <c r="UDH766" s="728"/>
      <c r="UDI766" s="728"/>
      <c r="UDJ766" s="728"/>
      <c r="UDK766" s="728"/>
      <c r="UDL766" s="728"/>
      <c r="UDM766" s="728"/>
      <c r="UDN766" s="728"/>
      <c r="UDO766" s="728"/>
      <c r="UDP766" s="728"/>
      <c r="UDQ766" s="728"/>
      <c r="UDR766" s="728"/>
      <c r="UDS766" s="728"/>
      <c r="UDT766" s="728"/>
      <c r="UDU766" s="728"/>
      <c r="UDV766" s="728"/>
      <c r="UDW766" s="728"/>
      <c r="UDX766" s="728"/>
      <c r="UDY766" s="728"/>
      <c r="UDZ766" s="728"/>
      <c r="UEA766" s="728"/>
      <c r="UEB766" s="728"/>
      <c r="UEC766" s="728"/>
      <c r="UED766" s="728"/>
      <c r="UEE766" s="728"/>
      <c r="UEF766" s="728"/>
      <c r="UEG766" s="728"/>
      <c r="UEH766" s="728"/>
      <c r="UEI766" s="728"/>
      <c r="UEJ766" s="728"/>
      <c r="UEK766" s="728"/>
      <c r="UEL766" s="728"/>
      <c r="UEM766" s="728"/>
      <c r="UEN766" s="728"/>
      <c r="UEO766" s="728"/>
      <c r="UEP766" s="728"/>
      <c r="UEQ766" s="728"/>
      <c r="UER766" s="728"/>
      <c r="UES766" s="728"/>
      <c r="UET766" s="728"/>
      <c r="UEU766" s="728"/>
      <c r="UEV766" s="728"/>
      <c r="UEW766" s="728"/>
      <c r="UEX766" s="728"/>
      <c r="UEY766" s="728"/>
      <c r="UEZ766" s="728"/>
      <c r="UFA766" s="728"/>
      <c r="UFB766" s="728"/>
      <c r="UFC766" s="728"/>
      <c r="UFD766" s="728"/>
      <c r="UFE766" s="728"/>
      <c r="UFF766" s="728"/>
      <c r="UFG766" s="728"/>
      <c r="UFH766" s="728"/>
      <c r="UFI766" s="728"/>
      <c r="UFJ766" s="728"/>
      <c r="UFK766" s="728"/>
      <c r="UFL766" s="728"/>
      <c r="UFM766" s="728"/>
      <c r="UFN766" s="728"/>
      <c r="UFO766" s="728"/>
      <c r="UFP766" s="728"/>
      <c r="UFQ766" s="728"/>
      <c r="UFR766" s="728"/>
      <c r="UFS766" s="728"/>
      <c r="UFT766" s="728"/>
      <c r="UFU766" s="728"/>
      <c r="UFV766" s="728"/>
      <c r="UFW766" s="728"/>
      <c r="UFX766" s="728"/>
      <c r="UFY766" s="728"/>
      <c r="UFZ766" s="728"/>
      <c r="UGA766" s="728"/>
      <c r="UGB766" s="728"/>
      <c r="UGC766" s="728"/>
      <c r="UGD766" s="728"/>
      <c r="UGE766" s="728"/>
      <c r="UGF766" s="728"/>
      <c r="UGG766" s="728"/>
      <c r="UGH766" s="728"/>
      <c r="UGI766" s="728"/>
      <c r="UGJ766" s="728"/>
      <c r="UGK766" s="728"/>
      <c r="UGL766" s="728"/>
      <c r="UGM766" s="728"/>
      <c r="UGN766" s="728"/>
      <c r="UGO766" s="728"/>
      <c r="UGP766" s="728"/>
      <c r="UGQ766" s="728"/>
      <c r="UGR766" s="728"/>
      <c r="UGS766" s="728"/>
      <c r="UGT766" s="728"/>
      <c r="UGU766" s="728"/>
      <c r="UGV766" s="728"/>
      <c r="UGW766" s="728"/>
      <c r="UGX766" s="728"/>
      <c r="UGY766" s="728"/>
      <c r="UGZ766" s="728"/>
      <c r="UHA766" s="728"/>
      <c r="UHB766" s="728"/>
      <c r="UHC766" s="728"/>
      <c r="UHD766" s="728"/>
      <c r="UHE766" s="728"/>
      <c r="UHF766" s="728"/>
      <c r="UHG766" s="728"/>
      <c r="UHH766" s="728"/>
      <c r="UHI766" s="728"/>
      <c r="UHJ766" s="728"/>
      <c r="UHK766" s="728"/>
      <c r="UHL766" s="728"/>
      <c r="UHM766" s="728"/>
      <c r="UHN766" s="728"/>
      <c r="UHO766" s="728"/>
      <c r="UHP766" s="728"/>
      <c r="UHQ766" s="728"/>
      <c r="UHR766" s="728"/>
      <c r="UHS766" s="728"/>
      <c r="UHT766" s="728"/>
      <c r="UHU766" s="728"/>
      <c r="UHV766" s="728"/>
      <c r="UHW766" s="728"/>
      <c r="UHX766" s="728"/>
      <c r="UHY766" s="728"/>
      <c r="UHZ766" s="728"/>
      <c r="UIA766" s="728"/>
      <c r="UIB766" s="728"/>
      <c r="UIC766" s="728"/>
      <c r="UID766" s="728"/>
      <c r="UIE766" s="728"/>
      <c r="UIF766" s="728"/>
      <c r="UIG766" s="728"/>
      <c r="UIH766" s="728"/>
      <c r="UII766" s="728"/>
      <c r="UIJ766" s="728"/>
      <c r="UIK766" s="728"/>
      <c r="UIL766" s="728"/>
      <c r="UIM766" s="728"/>
      <c r="UIN766" s="728"/>
      <c r="UIO766" s="728"/>
      <c r="UIP766" s="728"/>
      <c r="UIQ766" s="728"/>
      <c r="UIR766" s="728"/>
      <c r="UIS766" s="728"/>
      <c r="UIT766" s="728"/>
      <c r="UIU766" s="728"/>
      <c r="UIV766" s="728"/>
      <c r="UIW766" s="728"/>
      <c r="UIX766" s="728"/>
      <c r="UIY766" s="728"/>
      <c r="UIZ766" s="728"/>
      <c r="UJA766" s="728"/>
      <c r="UJB766" s="728"/>
      <c r="UJC766" s="728"/>
      <c r="UJD766" s="728"/>
      <c r="UJE766" s="728"/>
      <c r="UJF766" s="728"/>
      <c r="UJG766" s="728"/>
      <c r="UJH766" s="728"/>
      <c r="UJI766" s="728"/>
      <c r="UJJ766" s="728"/>
      <c r="UJK766" s="728"/>
      <c r="UJL766" s="728"/>
      <c r="UJM766" s="728"/>
      <c r="UJN766" s="728"/>
      <c r="UJO766" s="728"/>
      <c r="UJP766" s="728"/>
      <c r="UJQ766" s="728"/>
      <c r="UJR766" s="728"/>
      <c r="UJS766" s="728"/>
      <c r="UJT766" s="728"/>
      <c r="UJU766" s="728"/>
      <c r="UJV766" s="728"/>
      <c r="UJW766" s="728"/>
      <c r="UJX766" s="728"/>
      <c r="UJY766" s="728"/>
      <c r="UJZ766" s="728"/>
      <c r="UKA766" s="728"/>
      <c r="UKB766" s="728"/>
      <c r="UKC766" s="728"/>
      <c r="UKD766" s="728"/>
      <c r="UKE766" s="728"/>
      <c r="UKF766" s="728"/>
      <c r="UKG766" s="728"/>
      <c r="UKH766" s="728"/>
      <c r="UKI766" s="728"/>
      <c r="UKJ766" s="728"/>
      <c r="UKK766" s="728"/>
      <c r="UKL766" s="728"/>
      <c r="UKM766" s="728"/>
      <c r="UKN766" s="728"/>
      <c r="UKO766" s="728"/>
      <c r="UKP766" s="728"/>
      <c r="UKQ766" s="728"/>
      <c r="UKR766" s="728"/>
      <c r="UKS766" s="728"/>
      <c r="UKT766" s="728"/>
      <c r="UKU766" s="728"/>
      <c r="UKV766" s="728"/>
      <c r="UKW766" s="728"/>
      <c r="UKX766" s="728"/>
      <c r="UKY766" s="728"/>
      <c r="UKZ766" s="728"/>
      <c r="ULA766" s="728"/>
      <c r="ULB766" s="728"/>
      <c r="ULC766" s="728"/>
      <c r="ULD766" s="728"/>
      <c r="ULE766" s="728"/>
      <c r="ULF766" s="728"/>
      <c r="ULG766" s="728"/>
      <c r="ULH766" s="728"/>
      <c r="ULI766" s="728"/>
      <c r="ULJ766" s="728"/>
      <c r="ULK766" s="728"/>
      <c r="ULL766" s="728"/>
      <c r="ULM766" s="728"/>
      <c r="ULN766" s="728"/>
      <c r="ULO766" s="728"/>
      <c r="ULP766" s="728"/>
      <c r="ULQ766" s="728"/>
      <c r="ULR766" s="728"/>
      <c r="ULS766" s="728"/>
      <c r="ULT766" s="728"/>
      <c r="ULU766" s="728"/>
      <c r="ULV766" s="728"/>
      <c r="ULW766" s="728"/>
      <c r="ULX766" s="728"/>
      <c r="ULY766" s="728"/>
      <c r="ULZ766" s="728"/>
      <c r="UMA766" s="728"/>
      <c r="UMB766" s="728"/>
      <c r="UMC766" s="728"/>
      <c r="UMD766" s="728"/>
      <c r="UME766" s="728"/>
      <c r="UMF766" s="728"/>
      <c r="UMG766" s="728"/>
      <c r="UMH766" s="728"/>
      <c r="UMI766" s="728"/>
      <c r="UMJ766" s="728"/>
      <c r="UMK766" s="728"/>
      <c r="UML766" s="728"/>
      <c r="UMM766" s="728"/>
      <c r="UMN766" s="728"/>
      <c r="UMO766" s="728"/>
      <c r="UMP766" s="728"/>
      <c r="UMQ766" s="728"/>
      <c r="UMR766" s="728"/>
      <c r="UMS766" s="728"/>
      <c r="UMT766" s="728"/>
      <c r="UMU766" s="728"/>
      <c r="UMV766" s="728"/>
      <c r="UMW766" s="728"/>
      <c r="UMX766" s="728"/>
      <c r="UMY766" s="728"/>
      <c r="UMZ766" s="728"/>
      <c r="UNA766" s="728"/>
      <c r="UNB766" s="728"/>
      <c r="UNC766" s="728"/>
      <c r="UND766" s="728"/>
      <c r="UNE766" s="728"/>
      <c r="UNF766" s="728"/>
      <c r="UNG766" s="728"/>
      <c r="UNH766" s="728"/>
      <c r="UNI766" s="728"/>
      <c r="UNJ766" s="728"/>
      <c r="UNK766" s="728"/>
      <c r="UNL766" s="728"/>
      <c r="UNM766" s="728"/>
      <c r="UNN766" s="728"/>
      <c r="UNO766" s="728"/>
      <c r="UNP766" s="728"/>
      <c r="UNQ766" s="728"/>
      <c r="UNR766" s="728"/>
      <c r="UNS766" s="728"/>
      <c r="UNT766" s="728"/>
      <c r="UNU766" s="728"/>
      <c r="UNV766" s="728"/>
      <c r="UNW766" s="728"/>
      <c r="UNX766" s="728"/>
      <c r="UNY766" s="728"/>
      <c r="UNZ766" s="728"/>
      <c r="UOA766" s="728"/>
      <c r="UOB766" s="728"/>
      <c r="UOC766" s="728"/>
      <c r="UOD766" s="728"/>
      <c r="UOE766" s="728"/>
      <c r="UOF766" s="728"/>
      <c r="UOG766" s="728"/>
      <c r="UOH766" s="728"/>
      <c r="UOI766" s="728"/>
      <c r="UOJ766" s="728"/>
      <c r="UOK766" s="728"/>
      <c r="UOL766" s="728"/>
      <c r="UOM766" s="728"/>
      <c r="UON766" s="728"/>
      <c r="UOO766" s="728"/>
      <c r="UOP766" s="728"/>
      <c r="UOQ766" s="728"/>
      <c r="UOR766" s="728"/>
      <c r="UOS766" s="728"/>
      <c r="UOT766" s="728"/>
      <c r="UOU766" s="728"/>
      <c r="UOV766" s="728"/>
      <c r="UOW766" s="728"/>
      <c r="UOX766" s="728"/>
      <c r="UOY766" s="728"/>
      <c r="UOZ766" s="728"/>
      <c r="UPA766" s="728"/>
      <c r="UPB766" s="728"/>
      <c r="UPC766" s="728"/>
      <c r="UPD766" s="728"/>
      <c r="UPE766" s="728"/>
      <c r="UPF766" s="728"/>
      <c r="UPG766" s="728"/>
      <c r="UPH766" s="728"/>
      <c r="UPI766" s="728"/>
      <c r="UPJ766" s="728"/>
      <c r="UPK766" s="728"/>
      <c r="UPL766" s="728"/>
      <c r="UPM766" s="728"/>
      <c r="UPN766" s="728"/>
      <c r="UPO766" s="728"/>
      <c r="UPP766" s="728"/>
      <c r="UPQ766" s="728"/>
      <c r="UPR766" s="728"/>
      <c r="UPS766" s="728"/>
      <c r="UPT766" s="728"/>
      <c r="UPU766" s="728"/>
      <c r="UPV766" s="728"/>
      <c r="UPW766" s="728"/>
      <c r="UPX766" s="728"/>
      <c r="UPY766" s="728"/>
      <c r="UPZ766" s="728"/>
      <c r="UQA766" s="728"/>
      <c r="UQB766" s="728"/>
      <c r="UQC766" s="728"/>
      <c r="UQD766" s="728"/>
      <c r="UQE766" s="728"/>
      <c r="UQF766" s="728"/>
      <c r="UQG766" s="728"/>
      <c r="UQH766" s="728"/>
      <c r="UQI766" s="728"/>
      <c r="UQJ766" s="728"/>
      <c r="UQK766" s="728"/>
      <c r="UQL766" s="728"/>
      <c r="UQM766" s="728"/>
      <c r="UQN766" s="728"/>
      <c r="UQO766" s="728"/>
      <c r="UQP766" s="728"/>
      <c r="UQQ766" s="728"/>
      <c r="UQR766" s="728"/>
      <c r="UQS766" s="728"/>
      <c r="UQT766" s="728"/>
      <c r="UQU766" s="728"/>
      <c r="UQV766" s="728"/>
      <c r="UQW766" s="728"/>
      <c r="UQX766" s="728"/>
      <c r="UQY766" s="728"/>
      <c r="UQZ766" s="728"/>
      <c r="URA766" s="728"/>
      <c r="URB766" s="728"/>
      <c r="URC766" s="728"/>
      <c r="URD766" s="728"/>
      <c r="URE766" s="728"/>
      <c r="URF766" s="728"/>
      <c r="URG766" s="728"/>
      <c r="URH766" s="728"/>
      <c r="URI766" s="728"/>
      <c r="URJ766" s="728"/>
      <c r="URK766" s="728"/>
      <c r="URL766" s="728"/>
      <c r="URM766" s="728"/>
      <c r="URN766" s="728"/>
      <c r="URO766" s="728"/>
      <c r="URP766" s="728"/>
      <c r="URQ766" s="728"/>
      <c r="URR766" s="728"/>
      <c r="URS766" s="728"/>
      <c r="URT766" s="728"/>
      <c r="URU766" s="728"/>
      <c r="URV766" s="728"/>
      <c r="URW766" s="728"/>
      <c r="URX766" s="728"/>
      <c r="URY766" s="728"/>
      <c r="URZ766" s="728"/>
      <c r="USA766" s="728"/>
      <c r="USB766" s="728"/>
      <c r="USC766" s="728"/>
      <c r="USD766" s="728"/>
      <c r="USE766" s="728"/>
      <c r="USF766" s="728"/>
      <c r="USG766" s="728"/>
      <c r="USH766" s="728"/>
      <c r="USI766" s="728"/>
      <c r="USJ766" s="728"/>
      <c r="USK766" s="728"/>
      <c r="USL766" s="728"/>
      <c r="USM766" s="728"/>
      <c r="USN766" s="728"/>
      <c r="USO766" s="728"/>
      <c r="USP766" s="728"/>
      <c r="USQ766" s="728"/>
      <c r="USR766" s="728"/>
      <c r="USS766" s="728"/>
      <c r="UST766" s="728"/>
      <c r="USU766" s="728"/>
      <c r="USV766" s="728"/>
      <c r="USW766" s="728"/>
      <c r="USX766" s="728"/>
      <c r="USY766" s="728"/>
      <c r="USZ766" s="728"/>
      <c r="UTA766" s="728"/>
      <c r="UTB766" s="728"/>
      <c r="UTC766" s="728"/>
      <c r="UTD766" s="728"/>
      <c r="UTE766" s="728"/>
      <c r="UTF766" s="728"/>
      <c r="UTG766" s="728"/>
      <c r="UTH766" s="728"/>
      <c r="UTI766" s="728"/>
      <c r="UTJ766" s="728"/>
      <c r="UTK766" s="728"/>
      <c r="UTL766" s="728"/>
      <c r="UTM766" s="728"/>
      <c r="UTN766" s="728"/>
      <c r="UTO766" s="728"/>
      <c r="UTP766" s="728"/>
      <c r="UTQ766" s="728"/>
      <c r="UTR766" s="728"/>
      <c r="UTS766" s="728"/>
      <c r="UTT766" s="728"/>
      <c r="UTU766" s="728"/>
      <c r="UTV766" s="728"/>
      <c r="UTW766" s="728"/>
      <c r="UTX766" s="728"/>
      <c r="UTY766" s="728"/>
      <c r="UTZ766" s="728"/>
      <c r="UUA766" s="728"/>
      <c r="UUB766" s="728"/>
      <c r="UUC766" s="728"/>
      <c r="UUD766" s="728"/>
      <c r="UUE766" s="728"/>
      <c r="UUF766" s="728"/>
      <c r="UUG766" s="728"/>
      <c r="UUH766" s="728"/>
      <c r="UUI766" s="728"/>
      <c r="UUJ766" s="728"/>
      <c r="UUK766" s="728"/>
      <c r="UUL766" s="728"/>
      <c r="UUM766" s="728"/>
      <c r="UUN766" s="728"/>
      <c r="UUO766" s="728"/>
      <c r="UUP766" s="728"/>
      <c r="UUQ766" s="728"/>
      <c r="UUR766" s="728"/>
      <c r="UUS766" s="728"/>
      <c r="UUT766" s="728"/>
      <c r="UUU766" s="728"/>
      <c r="UUV766" s="728"/>
      <c r="UUW766" s="728"/>
      <c r="UUX766" s="728"/>
      <c r="UUY766" s="728"/>
      <c r="UUZ766" s="728"/>
      <c r="UVA766" s="728"/>
      <c r="UVB766" s="728"/>
      <c r="UVC766" s="728"/>
      <c r="UVD766" s="728"/>
      <c r="UVE766" s="728"/>
      <c r="UVF766" s="728"/>
      <c r="UVG766" s="728"/>
      <c r="UVH766" s="728"/>
      <c r="UVI766" s="728"/>
      <c r="UVJ766" s="728"/>
      <c r="UVK766" s="728"/>
      <c r="UVL766" s="728"/>
      <c r="UVM766" s="728"/>
      <c r="UVN766" s="728"/>
      <c r="UVO766" s="728"/>
      <c r="UVP766" s="728"/>
      <c r="UVQ766" s="728"/>
      <c r="UVR766" s="728"/>
      <c r="UVS766" s="728"/>
      <c r="UVT766" s="728"/>
      <c r="UVU766" s="728"/>
      <c r="UVV766" s="728"/>
      <c r="UVW766" s="728"/>
      <c r="UVX766" s="728"/>
      <c r="UVY766" s="728"/>
      <c r="UVZ766" s="728"/>
      <c r="UWA766" s="728"/>
      <c r="UWB766" s="728"/>
      <c r="UWC766" s="728"/>
      <c r="UWD766" s="728"/>
      <c r="UWE766" s="728"/>
      <c r="UWF766" s="728"/>
      <c r="UWG766" s="728"/>
      <c r="UWH766" s="728"/>
      <c r="UWI766" s="728"/>
      <c r="UWJ766" s="728"/>
      <c r="UWK766" s="728"/>
      <c r="UWL766" s="728"/>
      <c r="UWM766" s="728"/>
      <c r="UWN766" s="728"/>
      <c r="UWO766" s="728"/>
      <c r="UWP766" s="728"/>
      <c r="UWQ766" s="728"/>
      <c r="UWR766" s="728"/>
      <c r="UWS766" s="728"/>
      <c r="UWT766" s="728"/>
      <c r="UWU766" s="728"/>
      <c r="UWV766" s="728"/>
      <c r="UWW766" s="728"/>
      <c r="UWX766" s="728"/>
      <c r="UWY766" s="728"/>
      <c r="UWZ766" s="728"/>
      <c r="UXA766" s="728"/>
      <c r="UXB766" s="728"/>
      <c r="UXC766" s="728"/>
      <c r="UXD766" s="728"/>
      <c r="UXE766" s="728"/>
      <c r="UXF766" s="728"/>
      <c r="UXG766" s="728"/>
      <c r="UXH766" s="728"/>
      <c r="UXI766" s="728"/>
      <c r="UXJ766" s="728"/>
      <c r="UXK766" s="728"/>
      <c r="UXL766" s="728"/>
      <c r="UXM766" s="728"/>
      <c r="UXN766" s="728"/>
      <c r="UXO766" s="728"/>
      <c r="UXP766" s="728"/>
      <c r="UXQ766" s="728"/>
      <c r="UXR766" s="728"/>
      <c r="UXS766" s="728"/>
      <c r="UXT766" s="728"/>
      <c r="UXU766" s="728"/>
      <c r="UXV766" s="728"/>
      <c r="UXW766" s="728"/>
      <c r="UXX766" s="728"/>
      <c r="UXY766" s="728"/>
      <c r="UXZ766" s="728"/>
      <c r="UYA766" s="728"/>
      <c r="UYB766" s="728"/>
      <c r="UYC766" s="728"/>
      <c r="UYD766" s="728"/>
      <c r="UYE766" s="728"/>
      <c r="UYF766" s="728"/>
      <c r="UYG766" s="728"/>
      <c r="UYH766" s="728"/>
      <c r="UYI766" s="728"/>
      <c r="UYJ766" s="728"/>
      <c r="UYK766" s="728"/>
      <c r="UYL766" s="728"/>
      <c r="UYM766" s="728"/>
      <c r="UYN766" s="728"/>
      <c r="UYO766" s="728"/>
      <c r="UYP766" s="728"/>
      <c r="UYQ766" s="728"/>
      <c r="UYR766" s="728"/>
      <c r="UYS766" s="728"/>
      <c r="UYT766" s="728"/>
      <c r="UYU766" s="728"/>
      <c r="UYV766" s="728"/>
      <c r="UYW766" s="728"/>
      <c r="UYX766" s="728"/>
      <c r="UYY766" s="728"/>
      <c r="UYZ766" s="728"/>
      <c r="UZA766" s="728"/>
      <c r="UZB766" s="728"/>
      <c r="UZC766" s="728"/>
      <c r="UZD766" s="728"/>
      <c r="UZE766" s="728"/>
      <c r="UZF766" s="728"/>
      <c r="UZG766" s="728"/>
      <c r="UZH766" s="728"/>
      <c r="UZI766" s="728"/>
      <c r="UZJ766" s="728"/>
      <c r="UZK766" s="728"/>
      <c r="UZL766" s="728"/>
      <c r="UZM766" s="728"/>
      <c r="UZN766" s="728"/>
      <c r="UZO766" s="728"/>
      <c r="UZP766" s="728"/>
      <c r="UZQ766" s="728"/>
      <c r="UZR766" s="728"/>
      <c r="UZS766" s="728"/>
      <c r="UZT766" s="728"/>
      <c r="UZU766" s="728"/>
      <c r="UZV766" s="728"/>
      <c r="UZW766" s="728"/>
      <c r="UZX766" s="728"/>
      <c r="UZY766" s="728"/>
      <c r="UZZ766" s="728"/>
      <c r="VAA766" s="728"/>
      <c r="VAB766" s="728"/>
      <c r="VAC766" s="728"/>
      <c r="VAD766" s="728"/>
      <c r="VAE766" s="728"/>
      <c r="VAF766" s="728"/>
      <c r="VAG766" s="728"/>
      <c r="VAH766" s="728"/>
      <c r="VAI766" s="728"/>
      <c r="VAJ766" s="728"/>
      <c r="VAK766" s="728"/>
      <c r="VAL766" s="728"/>
      <c r="VAM766" s="728"/>
      <c r="VAN766" s="728"/>
      <c r="VAO766" s="728"/>
      <c r="VAP766" s="728"/>
      <c r="VAQ766" s="728"/>
      <c r="VAR766" s="728"/>
      <c r="VAS766" s="728"/>
      <c r="VAT766" s="728"/>
      <c r="VAU766" s="728"/>
      <c r="VAV766" s="728"/>
      <c r="VAW766" s="728"/>
      <c r="VAX766" s="728"/>
      <c r="VAY766" s="728"/>
      <c r="VAZ766" s="728"/>
      <c r="VBA766" s="728"/>
      <c r="VBB766" s="728"/>
      <c r="VBC766" s="728"/>
      <c r="VBD766" s="728"/>
      <c r="VBE766" s="728"/>
      <c r="VBF766" s="728"/>
      <c r="VBG766" s="728"/>
      <c r="VBH766" s="728"/>
      <c r="VBI766" s="728"/>
      <c r="VBJ766" s="728"/>
      <c r="VBK766" s="728"/>
      <c r="VBL766" s="728"/>
      <c r="VBM766" s="728"/>
      <c r="VBN766" s="728"/>
      <c r="VBO766" s="728"/>
      <c r="VBP766" s="728"/>
      <c r="VBQ766" s="728"/>
      <c r="VBR766" s="728"/>
      <c r="VBS766" s="728"/>
      <c r="VBT766" s="728"/>
      <c r="VBU766" s="728"/>
      <c r="VBV766" s="728"/>
      <c r="VBW766" s="728"/>
      <c r="VBX766" s="728"/>
      <c r="VBY766" s="728"/>
      <c r="VBZ766" s="728"/>
      <c r="VCA766" s="728"/>
      <c r="VCB766" s="728"/>
      <c r="VCC766" s="728"/>
      <c r="VCD766" s="728"/>
      <c r="VCE766" s="728"/>
      <c r="VCF766" s="728"/>
      <c r="VCG766" s="728"/>
      <c r="VCH766" s="728"/>
      <c r="VCI766" s="728"/>
      <c r="VCJ766" s="728"/>
      <c r="VCK766" s="728"/>
      <c r="VCL766" s="728"/>
      <c r="VCM766" s="728"/>
      <c r="VCN766" s="728"/>
      <c r="VCO766" s="728"/>
      <c r="VCP766" s="728"/>
      <c r="VCQ766" s="728"/>
      <c r="VCR766" s="728"/>
      <c r="VCS766" s="728"/>
      <c r="VCT766" s="728"/>
      <c r="VCU766" s="728"/>
      <c r="VCV766" s="728"/>
      <c r="VCW766" s="728"/>
      <c r="VCX766" s="728"/>
      <c r="VCY766" s="728"/>
      <c r="VCZ766" s="728"/>
      <c r="VDA766" s="728"/>
      <c r="VDB766" s="728"/>
      <c r="VDC766" s="728"/>
      <c r="VDD766" s="728"/>
      <c r="VDE766" s="728"/>
      <c r="VDF766" s="728"/>
      <c r="VDG766" s="728"/>
      <c r="VDH766" s="728"/>
      <c r="VDI766" s="728"/>
      <c r="VDJ766" s="728"/>
      <c r="VDK766" s="728"/>
      <c r="VDL766" s="728"/>
      <c r="VDM766" s="728"/>
      <c r="VDN766" s="728"/>
      <c r="VDO766" s="728"/>
      <c r="VDP766" s="728"/>
      <c r="VDQ766" s="728"/>
      <c r="VDR766" s="728"/>
      <c r="VDS766" s="728"/>
      <c r="VDT766" s="728"/>
      <c r="VDU766" s="728"/>
      <c r="VDV766" s="728"/>
      <c r="VDW766" s="728"/>
      <c r="VDX766" s="728"/>
      <c r="VDY766" s="728"/>
      <c r="VDZ766" s="728"/>
      <c r="VEA766" s="728"/>
      <c r="VEB766" s="728"/>
      <c r="VEC766" s="728"/>
      <c r="VED766" s="728"/>
      <c r="VEE766" s="728"/>
      <c r="VEF766" s="728"/>
      <c r="VEG766" s="728"/>
      <c r="VEH766" s="728"/>
      <c r="VEI766" s="728"/>
      <c r="VEJ766" s="728"/>
      <c r="VEK766" s="728"/>
      <c r="VEL766" s="728"/>
      <c r="VEM766" s="728"/>
      <c r="VEN766" s="728"/>
      <c r="VEO766" s="728"/>
      <c r="VEP766" s="728"/>
      <c r="VEQ766" s="728"/>
      <c r="VER766" s="728"/>
      <c r="VES766" s="728"/>
      <c r="VET766" s="728"/>
      <c r="VEU766" s="728"/>
      <c r="VEV766" s="728"/>
      <c r="VEW766" s="728"/>
      <c r="VEX766" s="728"/>
      <c r="VEY766" s="728"/>
      <c r="VEZ766" s="728"/>
      <c r="VFA766" s="728"/>
      <c r="VFB766" s="728"/>
      <c r="VFC766" s="728"/>
      <c r="VFD766" s="728"/>
      <c r="VFE766" s="728"/>
      <c r="VFF766" s="728"/>
      <c r="VFG766" s="728"/>
      <c r="VFH766" s="728"/>
      <c r="VFI766" s="728"/>
      <c r="VFJ766" s="728"/>
      <c r="VFK766" s="728"/>
      <c r="VFL766" s="728"/>
      <c r="VFM766" s="728"/>
      <c r="VFN766" s="728"/>
      <c r="VFO766" s="728"/>
      <c r="VFP766" s="728"/>
      <c r="VFQ766" s="728"/>
      <c r="VFR766" s="728"/>
      <c r="VFS766" s="728"/>
      <c r="VFT766" s="728"/>
      <c r="VFU766" s="728"/>
      <c r="VFV766" s="728"/>
      <c r="VFW766" s="728"/>
      <c r="VFX766" s="728"/>
      <c r="VFY766" s="728"/>
      <c r="VFZ766" s="728"/>
      <c r="VGA766" s="728"/>
      <c r="VGB766" s="728"/>
      <c r="VGC766" s="728"/>
      <c r="VGD766" s="728"/>
      <c r="VGE766" s="728"/>
      <c r="VGF766" s="728"/>
      <c r="VGG766" s="728"/>
      <c r="VGH766" s="728"/>
      <c r="VGI766" s="728"/>
      <c r="VGJ766" s="728"/>
      <c r="VGK766" s="728"/>
      <c r="VGL766" s="728"/>
      <c r="VGM766" s="728"/>
      <c r="VGN766" s="728"/>
      <c r="VGO766" s="728"/>
      <c r="VGP766" s="728"/>
      <c r="VGQ766" s="728"/>
      <c r="VGR766" s="728"/>
      <c r="VGS766" s="728"/>
      <c r="VGT766" s="728"/>
      <c r="VGU766" s="728"/>
      <c r="VGV766" s="728"/>
      <c r="VGW766" s="728"/>
      <c r="VGX766" s="728"/>
      <c r="VGY766" s="728"/>
      <c r="VGZ766" s="728"/>
      <c r="VHA766" s="728"/>
      <c r="VHB766" s="728"/>
      <c r="VHC766" s="728"/>
      <c r="VHD766" s="728"/>
      <c r="VHE766" s="728"/>
      <c r="VHF766" s="728"/>
      <c r="VHG766" s="728"/>
      <c r="VHH766" s="728"/>
      <c r="VHI766" s="728"/>
      <c r="VHJ766" s="728"/>
      <c r="VHK766" s="728"/>
      <c r="VHL766" s="728"/>
      <c r="VHM766" s="728"/>
      <c r="VHN766" s="728"/>
      <c r="VHO766" s="728"/>
      <c r="VHP766" s="728"/>
      <c r="VHQ766" s="728"/>
      <c r="VHR766" s="728"/>
      <c r="VHS766" s="728"/>
      <c r="VHT766" s="728"/>
      <c r="VHU766" s="728"/>
      <c r="VHV766" s="728"/>
      <c r="VHW766" s="728"/>
      <c r="VHX766" s="728"/>
      <c r="VHY766" s="728"/>
      <c r="VHZ766" s="728"/>
      <c r="VIA766" s="728"/>
      <c r="VIB766" s="728"/>
      <c r="VIC766" s="728"/>
      <c r="VID766" s="728"/>
      <c r="VIE766" s="728"/>
      <c r="VIF766" s="728"/>
      <c r="VIG766" s="728"/>
      <c r="VIH766" s="728"/>
      <c r="VII766" s="728"/>
      <c r="VIJ766" s="728"/>
      <c r="VIK766" s="728"/>
      <c r="VIL766" s="728"/>
      <c r="VIM766" s="728"/>
      <c r="VIN766" s="728"/>
      <c r="VIO766" s="728"/>
      <c r="VIP766" s="728"/>
      <c r="VIQ766" s="728"/>
      <c r="VIR766" s="728"/>
      <c r="VIS766" s="728"/>
      <c r="VIT766" s="728"/>
      <c r="VIU766" s="728"/>
      <c r="VIV766" s="728"/>
      <c r="VIW766" s="728"/>
      <c r="VIX766" s="728"/>
      <c r="VIY766" s="728"/>
      <c r="VIZ766" s="728"/>
      <c r="VJA766" s="728"/>
      <c r="VJB766" s="728"/>
      <c r="VJC766" s="728"/>
      <c r="VJD766" s="728"/>
      <c r="VJE766" s="728"/>
      <c r="VJF766" s="728"/>
      <c r="VJG766" s="728"/>
      <c r="VJH766" s="728"/>
      <c r="VJI766" s="728"/>
      <c r="VJJ766" s="728"/>
      <c r="VJK766" s="728"/>
      <c r="VJL766" s="728"/>
      <c r="VJM766" s="728"/>
      <c r="VJN766" s="728"/>
      <c r="VJO766" s="728"/>
      <c r="VJP766" s="728"/>
      <c r="VJQ766" s="728"/>
      <c r="VJR766" s="728"/>
      <c r="VJS766" s="728"/>
      <c r="VJT766" s="728"/>
      <c r="VJU766" s="728"/>
      <c r="VJV766" s="728"/>
      <c r="VJW766" s="728"/>
      <c r="VJX766" s="728"/>
      <c r="VJY766" s="728"/>
      <c r="VJZ766" s="728"/>
      <c r="VKA766" s="728"/>
      <c r="VKB766" s="728"/>
      <c r="VKC766" s="728"/>
      <c r="VKD766" s="728"/>
      <c r="VKE766" s="728"/>
      <c r="VKF766" s="728"/>
      <c r="VKG766" s="728"/>
      <c r="VKH766" s="728"/>
      <c r="VKI766" s="728"/>
      <c r="VKJ766" s="728"/>
      <c r="VKK766" s="728"/>
      <c r="VKL766" s="728"/>
      <c r="VKM766" s="728"/>
      <c r="VKN766" s="728"/>
      <c r="VKO766" s="728"/>
      <c r="VKP766" s="728"/>
      <c r="VKQ766" s="728"/>
      <c r="VKR766" s="728"/>
      <c r="VKS766" s="728"/>
      <c r="VKT766" s="728"/>
      <c r="VKU766" s="728"/>
      <c r="VKV766" s="728"/>
      <c r="VKW766" s="728"/>
      <c r="VKX766" s="728"/>
      <c r="VKY766" s="728"/>
      <c r="VKZ766" s="728"/>
      <c r="VLA766" s="728"/>
      <c r="VLB766" s="728"/>
      <c r="VLC766" s="728"/>
      <c r="VLD766" s="728"/>
      <c r="VLE766" s="728"/>
      <c r="VLF766" s="728"/>
      <c r="VLG766" s="728"/>
      <c r="VLH766" s="728"/>
      <c r="VLI766" s="728"/>
      <c r="VLJ766" s="728"/>
      <c r="VLK766" s="728"/>
      <c r="VLL766" s="728"/>
      <c r="VLM766" s="728"/>
      <c r="VLN766" s="728"/>
      <c r="VLO766" s="728"/>
      <c r="VLP766" s="728"/>
      <c r="VLQ766" s="728"/>
      <c r="VLR766" s="728"/>
      <c r="VLS766" s="728"/>
      <c r="VLT766" s="728"/>
      <c r="VLU766" s="728"/>
      <c r="VLV766" s="728"/>
      <c r="VLW766" s="728"/>
      <c r="VLX766" s="728"/>
      <c r="VLY766" s="728"/>
      <c r="VLZ766" s="728"/>
      <c r="VMA766" s="728"/>
      <c r="VMB766" s="728"/>
      <c r="VMC766" s="728"/>
      <c r="VMD766" s="728"/>
      <c r="VME766" s="728"/>
      <c r="VMF766" s="728"/>
      <c r="VMG766" s="728"/>
      <c r="VMH766" s="728"/>
      <c r="VMI766" s="728"/>
      <c r="VMJ766" s="728"/>
      <c r="VMK766" s="728"/>
      <c r="VML766" s="728"/>
      <c r="VMM766" s="728"/>
      <c r="VMN766" s="728"/>
      <c r="VMO766" s="728"/>
      <c r="VMP766" s="728"/>
      <c r="VMQ766" s="728"/>
      <c r="VMR766" s="728"/>
      <c r="VMS766" s="728"/>
      <c r="VMT766" s="728"/>
      <c r="VMU766" s="728"/>
      <c r="VMV766" s="728"/>
      <c r="VMW766" s="728"/>
      <c r="VMX766" s="728"/>
      <c r="VMY766" s="728"/>
      <c r="VMZ766" s="728"/>
      <c r="VNA766" s="728"/>
      <c r="VNB766" s="728"/>
      <c r="VNC766" s="728"/>
      <c r="VND766" s="728"/>
      <c r="VNE766" s="728"/>
      <c r="VNF766" s="728"/>
      <c r="VNG766" s="728"/>
      <c r="VNH766" s="728"/>
      <c r="VNI766" s="728"/>
      <c r="VNJ766" s="728"/>
      <c r="VNK766" s="728"/>
      <c r="VNL766" s="728"/>
      <c r="VNM766" s="728"/>
      <c r="VNN766" s="728"/>
      <c r="VNO766" s="728"/>
      <c r="VNP766" s="728"/>
      <c r="VNQ766" s="728"/>
      <c r="VNR766" s="728"/>
      <c r="VNS766" s="728"/>
      <c r="VNT766" s="728"/>
      <c r="VNU766" s="728"/>
      <c r="VNV766" s="728"/>
      <c r="VNW766" s="728"/>
      <c r="VNX766" s="728"/>
      <c r="VNY766" s="728"/>
      <c r="VNZ766" s="728"/>
      <c r="VOA766" s="728"/>
      <c r="VOB766" s="728"/>
      <c r="VOC766" s="728"/>
      <c r="VOD766" s="728"/>
      <c r="VOE766" s="728"/>
      <c r="VOF766" s="728"/>
      <c r="VOG766" s="728"/>
      <c r="VOH766" s="728"/>
      <c r="VOI766" s="728"/>
      <c r="VOJ766" s="728"/>
      <c r="VOK766" s="728"/>
      <c r="VOL766" s="728"/>
      <c r="VOM766" s="728"/>
      <c r="VON766" s="728"/>
      <c r="VOO766" s="728"/>
      <c r="VOP766" s="728"/>
      <c r="VOQ766" s="728"/>
      <c r="VOR766" s="728"/>
      <c r="VOS766" s="728"/>
      <c r="VOT766" s="728"/>
      <c r="VOU766" s="728"/>
      <c r="VOV766" s="728"/>
      <c r="VOW766" s="728"/>
      <c r="VOX766" s="728"/>
      <c r="VOY766" s="728"/>
      <c r="VOZ766" s="728"/>
      <c r="VPA766" s="728"/>
      <c r="VPB766" s="728"/>
      <c r="VPC766" s="728"/>
      <c r="VPD766" s="728"/>
      <c r="VPE766" s="728"/>
      <c r="VPF766" s="728"/>
      <c r="VPG766" s="728"/>
      <c r="VPH766" s="728"/>
      <c r="VPI766" s="728"/>
      <c r="VPJ766" s="728"/>
      <c r="VPK766" s="728"/>
      <c r="VPL766" s="728"/>
      <c r="VPM766" s="728"/>
      <c r="VPN766" s="728"/>
      <c r="VPO766" s="728"/>
      <c r="VPP766" s="728"/>
      <c r="VPQ766" s="728"/>
      <c r="VPR766" s="728"/>
      <c r="VPS766" s="728"/>
      <c r="VPT766" s="728"/>
      <c r="VPU766" s="728"/>
      <c r="VPV766" s="728"/>
      <c r="VPW766" s="728"/>
      <c r="VPX766" s="728"/>
      <c r="VPY766" s="728"/>
      <c r="VPZ766" s="728"/>
      <c r="VQA766" s="728"/>
      <c r="VQB766" s="728"/>
      <c r="VQC766" s="728"/>
      <c r="VQD766" s="728"/>
      <c r="VQE766" s="728"/>
      <c r="VQF766" s="728"/>
      <c r="VQG766" s="728"/>
      <c r="VQH766" s="728"/>
      <c r="VQI766" s="728"/>
      <c r="VQJ766" s="728"/>
      <c r="VQK766" s="728"/>
      <c r="VQL766" s="728"/>
      <c r="VQM766" s="728"/>
      <c r="VQN766" s="728"/>
      <c r="VQO766" s="728"/>
      <c r="VQP766" s="728"/>
      <c r="VQQ766" s="728"/>
      <c r="VQR766" s="728"/>
      <c r="VQS766" s="728"/>
      <c r="VQT766" s="728"/>
      <c r="VQU766" s="728"/>
      <c r="VQV766" s="728"/>
      <c r="VQW766" s="728"/>
      <c r="VQX766" s="728"/>
      <c r="VQY766" s="728"/>
      <c r="VQZ766" s="728"/>
      <c r="VRA766" s="728"/>
      <c r="VRB766" s="728"/>
      <c r="VRC766" s="728"/>
      <c r="VRD766" s="728"/>
      <c r="VRE766" s="728"/>
      <c r="VRF766" s="728"/>
      <c r="VRG766" s="728"/>
      <c r="VRH766" s="728"/>
      <c r="VRI766" s="728"/>
      <c r="VRJ766" s="728"/>
      <c r="VRK766" s="728"/>
      <c r="VRL766" s="728"/>
      <c r="VRM766" s="728"/>
      <c r="VRN766" s="728"/>
      <c r="VRO766" s="728"/>
      <c r="VRP766" s="728"/>
      <c r="VRQ766" s="728"/>
      <c r="VRR766" s="728"/>
      <c r="VRS766" s="728"/>
      <c r="VRT766" s="728"/>
      <c r="VRU766" s="728"/>
      <c r="VRV766" s="728"/>
      <c r="VRW766" s="728"/>
      <c r="VRX766" s="728"/>
      <c r="VRY766" s="728"/>
      <c r="VRZ766" s="728"/>
      <c r="VSA766" s="728"/>
      <c r="VSB766" s="728"/>
      <c r="VSC766" s="728"/>
      <c r="VSD766" s="728"/>
      <c r="VSE766" s="728"/>
      <c r="VSF766" s="728"/>
      <c r="VSG766" s="728"/>
      <c r="VSH766" s="728"/>
      <c r="VSI766" s="728"/>
      <c r="VSJ766" s="728"/>
      <c r="VSK766" s="728"/>
      <c r="VSL766" s="728"/>
      <c r="VSM766" s="728"/>
      <c r="VSN766" s="728"/>
      <c r="VSO766" s="728"/>
      <c r="VSP766" s="728"/>
      <c r="VSQ766" s="728"/>
      <c r="VSR766" s="728"/>
      <c r="VSS766" s="728"/>
      <c r="VST766" s="728"/>
      <c r="VSU766" s="728"/>
      <c r="VSV766" s="728"/>
      <c r="VSW766" s="728"/>
      <c r="VSX766" s="728"/>
      <c r="VSY766" s="728"/>
      <c r="VSZ766" s="728"/>
      <c r="VTA766" s="728"/>
      <c r="VTB766" s="728"/>
      <c r="VTC766" s="728"/>
      <c r="VTD766" s="728"/>
      <c r="VTE766" s="728"/>
      <c r="VTF766" s="728"/>
      <c r="VTG766" s="728"/>
      <c r="VTH766" s="728"/>
      <c r="VTI766" s="728"/>
      <c r="VTJ766" s="728"/>
      <c r="VTK766" s="728"/>
      <c r="VTL766" s="728"/>
      <c r="VTM766" s="728"/>
      <c r="VTN766" s="728"/>
      <c r="VTO766" s="728"/>
      <c r="VTP766" s="728"/>
      <c r="VTQ766" s="728"/>
      <c r="VTR766" s="728"/>
      <c r="VTS766" s="728"/>
      <c r="VTT766" s="728"/>
      <c r="VTU766" s="728"/>
      <c r="VTV766" s="728"/>
      <c r="VTW766" s="728"/>
      <c r="VTX766" s="728"/>
      <c r="VTY766" s="728"/>
      <c r="VTZ766" s="728"/>
      <c r="VUA766" s="728"/>
      <c r="VUB766" s="728"/>
      <c r="VUC766" s="728"/>
      <c r="VUD766" s="728"/>
      <c r="VUE766" s="728"/>
      <c r="VUF766" s="728"/>
      <c r="VUG766" s="728"/>
      <c r="VUH766" s="728"/>
      <c r="VUI766" s="728"/>
      <c r="VUJ766" s="728"/>
      <c r="VUK766" s="728"/>
      <c r="VUL766" s="728"/>
      <c r="VUM766" s="728"/>
      <c r="VUN766" s="728"/>
      <c r="VUO766" s="728"/>
      <c r="VUP766" s="728"/>
      <c r="VUQ766" s="728"/>
      <c r="VUR766" s="728"/>
      <c r="VUS766" s="728"/>
      <c r="VUT766" s="728"/>
      <c r="VUU766" s="728"/>
      <c r="VUV766" s="728"/>
      <c r="VUW766" s="728"/>
      <c r="VUX766" s="728"/>
      <c r="VUY766" s="728"/>
      <c r="VUZ766" s="728"/>
      <c r="VVA766" s="728"/>
      <c r="VVB766" s="728"/>
      <c r="VVC766" s="728"/>
      <c r="VVD766" s="728"/>
      <c r="VVE766" s="728"/>
      <c r="VVF766" s="728"/>
      <c r="VVG766" s="728"/>
      <c r="VVH766" s="728"/>
      <c r="VVI766" s="728"/>
      <c r="VVJ766" s="728"/>
      <c r="VVK766" s="728"/>
      <c r="VVL766" s="728"/>
      <c r="VVM766" s="728"/>
      <c r="VVN766" s="728"/>
      <c r="VVO766" s="728"/>
      <c r="VVP766" s="728"/>
      <c r="VVQ766" s="728"/>
      <c r="VVR766" s="728"/>
      <c r="VVS766" s="728"/>
      <c r="VVT766" s="728"/>
      <c r="VVU766" s="728"/>
      <c r="VVV766" s="728"/>
      <c r="VVW766" s="728"/>
      <c r="VVX766" s="728"/>
      <c r="VVY766" s="728"/>
      <c r="VVZ766" s="728"/>
      <c r="VWA766" s="728"/>
      <c r="VWB766" s="728"/>
      <c r="VWC766" s="728"/>
      <c r="VWD766" s="728"/>
      <c r="VWE766" s="728"/>
      <c r="VWF766" s="728"/>
      <c r="VWG766" s="728"/>
      <c r="VWH766" s="728"/>
      <c r="VWI766" s="728"/>
      <c r="VWJ766" s="728"/>
      <c r="VWK766" s="728"/>
      <c r="VWL766" s="728"/>
      <c r="VWM766" s="728"/>
      <c r="VWN766" s="728"/>
      <c r="VWO766" s="728"/>
      <c r="VWP766" s="728"/>
      <c r="VWQ766" s="728"/>
      <c r="VWR766" s="728"/>
      <c r="VWS766" s="728"/>
      <c r="VWT766" s="728"/>
      <c r="VWU766" s="728"/>
      <c r="VWV766" s="728"/>
      <c r="VWW766" s="728"/>
      <c r="VWX766" s="728"/>
      <c r="VWY766" s="728"/>
      <c r="VWZ766" s="728"/>
      <c r="VXA766" s="728"/>
      <c r="VXB766" s="728"/>
      <c r="VXC766" s="728"/>
      <c r="VXD766" s="728"/>
      <c r="VXE766" s="728"/>
      <c r="VXF766" s="728"/>
      <c r="VXG766" s="728"/>
      <c r="VXH766" s="728"/>
      <c r="VXI766" s="728"/>
      <c r="VXJ766" s="728"/>
      <c r="VXK766" s="728"/>
      <c r="VXL766" s="728"/>
      <c r="VXM766" s="728"/>
      <c r="VXN766" s="728"/>
      <c r="VXO766" s="728"/>
      <c r="VXP766" s="728"/>
      <c r="VXQ766" s="728"/>
      <c r="VXR766" s="728"/>
      <c r="VXS766" s="728"/>
      <c r="VXT766" s="728"/>
      <c r="VXU766" s="728"/>
      <c r="VXV766" s="728"/>
      <c r="VXW766" s="728"/>
      <c r="VXX766" s="728"/>
      <c r="VXY766" s="728"/>
      <c r="VXZ766" s="728"/>
      <c r="VYA766" s="728"/>
      <c r="VYB766" s="728"/>
      <c r="VYC766" s="728"/>
      <c r="VYD766" s="728"/>
      <c r="VYE766" s="728"/>
      <c r="VYF766" s="728"/>
      <c r="VYG766" s="728"/>
      <c r="VYH766" s="728"/>
      <c r="VYI766" s="728"/>
      <c r="VYJ766" s="728"/>
      <c r="VYK766" s="728"/>
      <c r="VYL766" s="728"/>
      <c r="VYM766" s="728"/>
      <c r="VYN766" s="728"/>
      <c r="VYO766" s="728"/>
      <c r="VYP766" s="728"/>
      <c r="VYQ766" s="728"/>
      <c r="VYR766" s="728"/>
      <c r="VYS766" s="728"/>
      <c r="VYT766" s="728"/>
      <c r="VYU766" s="728"/>
      <c r="VYV766" s="728"/>
      <c r="VYW766" s="728"/>
      <c r="VYX766" s="728"/>
      <c r="VYY766" s="728"/>
      <c r="VYZ766" s="728"/>
      <c r="VZA766" s="728"/>
      <c r="VZB766" s="728"/>
      <c r="VZC766" s="728"/>
      <c r="VZD766" s="728"/>
      <c r="VZE766" s="728"/>
      <c r="VZF766" s="728"/>
      <c r="VZG766" s="728"/>
      <c r="VZH766" s="728"/>
      <c r="VZI766" s="728"/>
      <c r="VZJ766" s="728"/>
      <c r="VZK766" s="728"/>
      <c r="VZL766" s="728"/>
      <c r="VZM766" s="728"/>
      <c r="VZN766" s="728"/>
      <c r="VZO766" s="728"/>
      <c r="VZP766" s="728"/>
      <c r="VZQ766" s="728"/>
      <c r="VZR766" s="728"/>
      <c r="VZS766" s="728"/>
      <c r="VZT766" s="728"/>
      <c r="VZU766" s="728"/>
      <c r="VZV766" s="728"/>
      <c r="VZW766" s="728"/>
      <c r="VZX766" s="728"/>
      <c r="VZY766" s="728"/>
      <c r="VZZ766" s="728"/>
      <c r="WAA766" s="728"/>
      <c r="WAB766" s="728"/>
      <c r="WAC766" s="728"/>
      <c r="WAD766" s="728"/>
      <c r="WAE766" s="728"/>
      <c r="WAF766" s="728"/>
      <c r="WAG766" s="728"/>
      <c r="WAH766" s="728"/>
      <c r="WAI766" s="728"/>
      <c r="WAJ766" s="728"/>
      <c r="WAK766" s="728"/>
      <c r="WAL766" s="728"/>
      <c r="WAM766" s="728"/>
      <c r="WAN766" s="728"/>
      <c r="WAO766" s="728"/>
      <c r="WAP766" s="728"/>
      <c r="WAQ766" s="728"/>
      <c r="WAR766" s="728"/>
      <c r="WAS766" s="728"/>
      <c r="WAT766" s="728"/>
      <c r="WAU766" s="728"/>
      <c r="WAV766" s="728"/>
      <c r="WAW766" s="728"/>
      <c r="WAX766" s="728"/>
      <c r="WAY766" s="728"/>
      <c r="WAZ766" s="728"/>
      <c r="WBA766" s="728"/>
      <c r="WBB766" s="728"/>
      <c r="WBC766" s="728"/>
      <c r="WBD766" s="728"/>
      <c r="WBE766" s="728"/>
      <c r="WBF766" s="728"/>
      <c r="WBG766" s="728"/>
      <c r="WBH766" s="728"/>
      <c r="WBI766" s="728"/>
      <c r="WBJ766" s="728"/>
      <c r="WBK766" s="728"/>
      <c r="WBL766" s="728"/>
      <c r="WBM766" s="728"/>
      <c r="WBN766" s="728"/>
      <c r="WBO766" s="728"/>
      <c r="WBP766" s="728"/>
      <c r="WBQ766" s="728"/>
      <c r="WBR766" s="728"/>
      <c r="WBS766" s="728"/>
      <c r="WBT766" s="728"/>
      <c r="WBU766" s="728"/>
      <c r="WBV766" s="728"/>
      <c r="WBW766" s="728"/>
      <c r="WBX766" s="728"/>
      <c r="WBY766" s="728"/>
      <c r="WBZ766" s="728"/>
      <c r="WCA766" s="728"/>
      <c r="WCB766" s="728"/>
      <c r="WCC766" s="728"/>
      <c r="WCD766" s="728"/>
      <c r="WCE766" s="728"/>
      <c r="WCF766" s="728"/>
      <c r="WCG766" s="728"/>
      <c r="WCH766" s="728"/>
      <c r="WCI766" s="728"/>
      <c r="WCJ766" s="728"/>
      <c r="WCK766" s="728"/>
      <c r="WCL766" s="728"/>
      <c r="WCM766" s="728"/>
      <c r="WCN766" s="728"/>
      <c r="WCO766" s="728"/>
      <c r="WCP766" s="728"/>
      <c r="WCQ766" s="728"/>
      <c r="WCR766" s="728"/>
      <c r="WCS766" s="728"/>
      <c r="WCT766" s="728"/>
      <c r="WCU766" s="728"/>
      <c r="WCV766" s="728"/>
      <c r="WCW766" s="728"/>
      <c r="WCX766" s="728"/>
      <c r="WCY766" s="728"/>
      <c r="WCZ766" s="728"/>
      <c r="WDA766" s="728"/>
      <c r="WDB766" s="728"/>
      <c r="WDC766" s="728"/>
      <c r="WDD766" s="728"/>
      <c r="WDE766" s="728"/>
      <c r="WDF766" s="728"/>
      <c r="WDG766" s="728"/>
      <c r="WDH766" s="728"/>
      <c r="WDI766" s="728"/>
      <c r="WDJ766" s="728"/>
      <c r="WDK766" s="728"/>
      <c r="WDL766" s="728"/>
      <c r="WDM766" s="728"/>
      <c r="WDN766" s="728"/>
      <c r="WDO766" s="728"/>
      <c r="WDP766" s="728"/>
      <c r="WDQ766" s="728"/>
      <c r="WDR766" s="728"/>
      <c r="WDS766" s="728"/>
      <c r="WDT766" s="728"/>
      <c r="WDU766" s="728"/>
      <c r="WDV766" s="728"/>
      <c r="WDW766" s="728"/>
      <c r="WDX766" s="728"/>
      <c r="WDY766" s="728"/>
      <c r="WDZ766" s="728"/>
      <c r="WEA766" s="728"/>
      <c r="WEB766" s="728"/>
      <c r="WEC766" s="728"/>
      <c r="WED766" s="728"/>
      <c r="WEE766" s="728"/>
      <c r="WEF766" s="728"/>
      <c r="WEG766" s="728"/>
      <c r="WEH766" s="728"/>
      <c r="WEI766" s="728"/>
      <c r="WEJ766" s="728"/>
      <c r="WEK766" s="728"/>
      <c r="WEL766" s="728"/>
      <c r="WEM766" s="728"/>
      <c r="WEN766" s="728"/>
      <c r="WEO766" s="728"/>
      <c r="WEP766" s="728"/>
      <c r="WEQ766" s="728"/>
      <c r="WER766" s="728"/>
      <c r="WES766" s="728"/>
      <c r="WET766" s="728"/>
      <c r="WEU766" s="728"/>
      <c r="WEV766" s="728"/>
      <c r="WEW766" s="728"/>
      <c r="WEX766" s="728"/>
      <c r="WEY766" s="728"/>
      <c r="WEZ766" s="728"/>
      <c r="WFA766" s="728"/>
      <c r="WFB766" s="728"/>
      <c r="WFC766" s="728"/>
      <c r="WFD766" s="728"/>
      <c r="WFE766" s="728"/>
      <c r="WFF766" s="728"/>
      <c r="WFG766" s="728"/>
      <c r="WFH766" s="728"/>
      <c r="WFI766" s="728"/>
      <c r="WFJ766" s="728"/>
      <c r="WFK766" s="728"/>
      <c r="WFL766" s="728"/>
      <c r="WFM766" s="728"/>
      <c r="WFN766" s="728"/>
      <c r="WFO766" s="728"/>
      <c r="WFP766" s="728"/>
      <c r="WFQ766" s="728"/>
      <c r="WFR766" s="728"/>
      <c r="WFS766" s="728"/>
      <c r="WFT766" s="728"/>
      <c r="WFU766" s="728"/>
      <c r="WFV766" s="728"/>
      <c r="WFW766" s="728"/>
      <c r="WFX766" s="728"/>
      <c r="WFY766" s="728"/>
      <c r="WFZ766" s="728"/>
      <c r="WGA766" s="728"/>
      <c r="WGB766" s="728"/>
      <c r="WGC766" s="728"/>
      <c r="WGD766" s="728"/>
      <c r="WGE766" s="728"/>
      <c r="WGF766" s="728"/>
      <c r="WGG766" s="728"/>
      <c r="WGH766" s="728"/>
      <c r="WGI766" s="728"/>
      <c r="WGJ766" s="728"/>
      <c r="WGK766" s="728"/>
      <c r="WGL766" s="728"/>
      <c r="WGM766" s="728"/>
      <c r="WGN766" s="728"/>
      <c r="WGO766" s="728"/>
      <c r="WGP766" s="728"/>
      <c r="WGQ766" s="728"/>
      <c r="WGR766" s="728"/>
      <c r="WGS766" s="728"/>
      <c r="WGT766" s="728"/>
      <c r="WGU766" s="728"/>
      <c r="WGV766" s="728"/>
      <c r="WGW766" s="728"/>
      <c r="WGX766" s="728"/>
      <c r="WGY766" s="728"/>
      <c r="WGZ766" s="728"/>
      <c r="WHA766" s="728"/>
      <c r="WHB766" s="728"/>
      <c r="WHC766" s="728"/>
      <c r="WHD766" s="728"/>
      <c r="WHE766" s="728"/>
      <c r="WHF766" s="728"/>
      <c r="WHG766" s="728"/>
      <c r="WHH766" s="728"/>
      <c r="WHI766" s="728"/>
      <c r="WHJ766" s="728"/>
      <c r="WHK766" s="728"/>
      <c r="WHL766" s="728"/>
      <c r="WHM766" s="728"/>
      <c r="WHN766" s="728"/>
      <c r="WHO766" s="728"/>
      <c r="WHP766" s="728"/>
      <c r="WHQ766" s="728"/>
      <c r="WHR766" s="728"/>
      <c r="WHS766" s="728"/>
      <c r="WHT766" s="728"/>
      <c r="WHU766" s="728"/>
      <c r="WHV766" s="728"/>
      <c r="WHW766" s="728"/>
      <c r="WHX766" s="728"/>
      <c r="WHY766" s="728"/>
      <c r="WHZ766" s="728"/>
      <c r="WIA766" s="728"/>
      <c r="WIB766" s="728"/>
      <c r="WIC766" s="728"/>
      <c r="WID766" s="728"/>
      <c r="WIE766" s="728"/>
      <c r="WIF766" s="728"/>
      <c r="WIG766" s="728"/>
      <c r="WIH766" s="728"/>
      <c r="WII766" s="728"/>
      <c r="WIJ766" s="728"/>
      <c r="WIK766" s="728"/>
      <c r="WIL766" s="728"/>
      <c r="WIM766" s="728"/>
      <c r="WIN766" s="728"/>
      <c r="WIO766" s="728"/>
      <c r="WIP766" s="728"/>
      <c r="WIQ766" s="728"/>
      <c r="WIR766" s="728"/>
      <c r="WIS766" s="728"/>
      <c r="WIT766" s="728"/>
      <c r="WIU766" s="728"/>
      <c r="WIV766" s="728"/>
      <c r="WIW766" s="728"/>
      <c r="WIX766" s="728"/>
      <c r="WIY766" s="728"/>
      <c r="WIZ766" s="728"/>
      <c r="WJA766" s="728"/>
      <c r="WJB766" s="728"/>
      <c r="WJC766" s="728"/>
      <c r="WJD766" s="728"/>
      <c r="WJE766" s="728"/>
      <c r="WJF766" s="728"/>
      <c r="WJG766" s="728"/>
      <c r="WJH766" s="728"/>
      <c r="WJI766" s="728"/>
      <c r="WJJ766" s="728"/>
      <c r="WJK766" s="728"/>
      <c r="WJL766" s="728"/>
      <c r="WJM766" s="728"/>
      <c r="WJN766" s="728"/>
      <c r="WJO766" s="728"/>
      <c r="WJP766" s="728"/>
      <c r="WJQ766" s="728"/>
      <c r="WJR766" s="728"/>
      <c r="WJS766" s="728"/>
      <c r="WJT766" s="728"/>
      <c r="WJU766" s="728"/>
      <c r="WJV766" s="728"/>
      <c r="WJW766" s="728"/>
      <c r="WJX766" s="728"/>
      <c r="WJY766" s="728"/>
      <c r="WJZ766" s="728"/>
      <c r="WKA766" s="728"/>
      <c r="WKB766" s="728"/>
      <c r="WKC766" s="728"/>
      <c r="WKD766" s="728"/>
      <c r="WKE766" s="728"/>
      <c r="WKF766" s="728"/>
      <c r="WKG766" s="728"/>
      <c r="WKH766" s="728"/>
      <c r="WKI766" s="728"/>
      <c r="WKJ766" s="728"/>
      <c r="WKK766" s="728"/>
      <c r="WKL766" s="728"/>
      <c r="WKM766" s="728"/>
      <c r="WKN766" s="728"/>
      <c r="WKO766" s="728"/>
      <c r="WKP766" s="728"/>
      <c r="WKQ766" s="728"/>
      <c r="WKR766" s="728"/>
      <c r="WKS766" s="728"/>
      <c r="WKT766" s="728"/>
      <c r="WKU766" s="728"/>
      <c r="WKV766" s="728"/>
      <c r="WKW766" s="728"/>
      <c r="WKX766" s="728"/>
      <c r="WKY766" s="728"/>
      <c r="WKZ766" s="728"/>
      <c r="WLA766" s="728"/>
      <c r="WLB766" s="728"/>
      <c r="WLC766" s="728"/>
      <c r="WLD766" s="728"/>
      <c r="WLE766" s="728"/>
      <c r="WLF766" s="728"/>
      <c r="WLG766" s="728"/>
      <c r="WLH766" s="728"/>
      <c r="WLI766" s="728"/>
      <c r="WLJ766" s="728"/>
      <c r="WLK766" s="728"/>
      <c r="WLL766" s="728"/>
      <c r="WLM766" s="728"/>
      <c r="WLN766" s="728"/>
      <c r="WLO766" s="728"/>
      <c r="WLP766" s="728"/>
      <c r="WLQ766" s="728"/>
      <c r="WLR766" s="728"/>
      <c r="WLS766" s="728"/>
      <c r="WLT766" s="728"/>
      <c r="WLU766" s="728"/>
      <c r="WLV766" s="728"/>
      <c r="WLW766" s="728"/>
      <c r="WLX766" s="728"/>
      <c r="WLY766" s="728"/>
      <c r="WLZ766" s="728"/>
      <c r="WMA766" s="728"/>
      <c r="WMB766" s="728"/>
      <c r="WMC766" s="728"/>
      <c r="WMD766" s="728"/>
      <c r="WME766" s="728"/>
      <c r="WMF766" s="728"/>
      <c r="WMG766" s="728"/>
      <c r="WMH766" s="728"/>
      <c r="WMI766" s="728"/>
      <c r="WMJ766" s="728"/>
      <c r="WMK766" s="728"/>
      <c r="WML766" s="728"/>
      <c r="WMM766" s="728"/>
      <c r="WMN766" s="728"/>
      <c r="WMO766" s="728"/>
      <c r="WMP766" s="728"/>
      <c r="WMQ766" s="728"/>
      <c r="WMR766" s="728"/>
      <c r="WMS766" s="728"/>
      <c r="WMT766" s="728"/>
      <c r="WMU766" s="728"/>
      <c r="WMV766" s="728"/>
      <c r="WMW766" s="728"/>
      <c r="WMX766" s="728"/>
      <c r="WMY766" s="728"/>
      <c r="WMZ766" s="728"/>
      <c r="WNA766" s="728"/>
      <c r="WNB766" s="728"/>
      <c r="WNC766" s="728"/>
      <c r="WND766" s="728"/>
      <c r="WNE766" s="728"/>
      <c r="WNF766" s="728"/>
      <c r="WNG766" s="728"/>
      <c r="WNH766" s="728"/>
      <c r="WNI766" s="728"/>
      <c r="WNJ766" s="728"/>
      <c r="WNK766" s="728"/>
      <c r="WNL766" s="728"/>
      <c r="WNM766" s="728"/>
      <c r="WNN766" s="728"/>
      <c r="WNO766" s="728"/>
      <c r="WNP766" s="728"/>
      <c r="WNQ766" s="728"/>
      <c r="WNR766" s="728"/>
      <c r="WNS766" s="728"/>
      <c r="WNT766" s="728"/>
      <c r="WNU766" s="728"/>
      <c r="WNV766" s="728"/>
      <c r="WNW766" s="728"/>
      <c r="WNX766" s="728"/>
      <c r="WNY766" s="728"/>
      <c r="WNZ766" s="728"/>
      <c r="WOA766" s="728"/>
      <c r="WOB766" s="728"/>
      <c r="WOC766" s="728"/>
      <c r="WOD766" s="728"/>
      <c r="WOE766" s="728"/>
      <c r="WOF766" s="728"/>
      <c r="WOG766" s="728"/>
      <c r="WOH766" s="728"/>
      <c r="WOI766" s="728"/>
      <c r="WOJ766" s="728"/>
      <c r="WOK766" s="728"/>
      <c r="WOL766" s="728"/>
      <c r="WOM766" s="728"/>
      <c r="WON766" s="728"/>
      <c r="WOO766" s="728"/>
      <c r="WOP766" s="728"/>
      <c r="WOQ766" s="728"/>
      <c r="WOR766" s="728"/>
      <c r="WOS766" s="728"/>
      <c r="WOT766" s="728"/>
      <c r="WOU766" s="728"/>
      <c r="WOV766" s="728"/>
      <c r="WOW766" s="728"/>
      <c r="WOX766" s="728"/>
      <c r="WOY766" s="728"/>
      <c r="WOZ766" s="728"/>
      <c r="WPA766" s="728"/>
      <c r="WPB766" s="728"/>
      <c r="WPC766" s="728"/>
      <c r="WPD766" s="728"/>
      <c r="WPE766" s="728"/>
      <c r="WPF766" s="728"/>
      <c r="WPG766" s="728"/>
      <c r="WPH766" s="728"/>
      <c r="WPI766" s="728"/>
      <c r="WPJ766" s="728"/>
      <c r="WPK766" s="728"/>
      <c r="WPL766" s="728"/>
      <c r="WPM766" s="728"/>
      <c r="WPN766" s="728"/>
      <c r="WPO766" s="728"/>
      <c r="WPP766" s="728"/>
      <c r="WPQ766" s="728"/>
      <c r="WPR766" s="728"/>
      <c r="WPS766" s="728"/>
      <c r="WPT766" s="728"/>
      <c r="WPU766" s="728"/>
      <c r="WPV766" s="728"/>
      <c r="WPW766" s="728"/>
      <c r="WPX766" s="728"/>
      <c r="WPY766" s="728"/>
      <c r="WPZ766" s="728"/>
      <c r="WQA766" s="728"/>
      <c r="WQB766" s="728"/>
      <c r="WQC766" s="728"/>
      <c r="WQD766" s="728"/>
      <c r="WQE766" s="728"/>
      <c r="WQF766" s="728"/>
      <c r="WQG766" s="728"/>
      <c r="WQH766" s="728"/>
      <c r="WQI766" s="728"/>
      <c r="WQJ766" s="728"/>
      <c r="WQK766" s="728"/>
      <c r="WQL766" s="728"/>
      <c r="WQM766" s="728"/>
      <c r="WQN766" s="728"/>
      <c r="WQO766" s="728"/>
      <c r="WQP766" s="728"/>
      <c r="WQQ766" s="728"/>
      <c r="WQR766" s="728"/>
      <c r="WQS766" s="728"/>
      <c r="WQT766" s="728"/>
      <c r="WQU766" s="728"/>
      <c r="WQV766" s="728"/>
      <c r="WQW766" s="728"/>
      <c r="WQX766" s="728"/>
      <c r="WQY766" s="728"/>
      <c r="WQZ766" s="728"/>
      <c r="WRA766" s="728"/>
      <c r="WRB766" s="728"/>
      <c r="WRC766" s="728"/>
      <c r="WRD766" s="728"/>
      <c r="WRE766" s="728"/>
      <c r="WRF766" s="728"/>
      <c r="WRG766" s="728"/>
      <c r="WRH766" s="728"/>
      <c r="WRI766" s="728"/>
      <c r="WRJ766" s="728"/>
      <c r="WRK766" s="728"/>
      <c r="WRL766" s="728"/>
      <c r="WRM766" s="728"/>
      <c r="WRN766" s="728"/>
      <c r="WRO766" s="728"/>
      <c r="WRP766" s="728"/>
      <c r="WRQ766" s="728"/>
      <c r="WRR766" s="728"/>
      <c r="WRS766" s="728"/>
      <c r="WRT766" s="728"/>
      <c r="WRU766" s="728"/>
      <c r="WRV766" s="728"/>
      <c r="WRW766" s="728"/>
      <c r="WRX766" s="728"/>
      <c r="WRY766" s="728"/>
      <c r="WRZ766" s="728"/>
      <c r="WSA766" s="728"/>
      <c r="WSB766" s="728"/>
      <c r="WSC766" s="728"/>
      <c r="WSD766" s="728"/>
      <c r="WSE766" s="728"/>
      <c r="WSF766" s="728"/>
      <c r="WSG766" s="728"/>
      <c r="WSH766" s="728"/>
      <c r="WSI766" s="728"/>
      <c r="WSJ766" s="728"/>
      <c r="WSK766" s="728"/>
      <c r="WSL766" s="728"/>
      <c r="WSM766" s="728"/>
      <c r="WSN766" s="728"/>
      <c r="WSO766" s="728"/>
      <c r="WSP766" s="728"/>
      <c r="WSQ766" s="728"/>
      <c r="WSR766" s="728"/>
      <c r="WSS766" s="728"/>
      <c r="WST766" s="728"/>
      <c r="WSU766" s="728"/>
      <c r="WSV766" s="728"/>
      <c r="WSW766" s="728"/>
      <c r="WSX766" s="728"/>
      <c r="WSY766" s="728"/>
      <c r="WSZ766" s="728"/>
      <c r="WTA766" s="728"/>
      <c r="WTB766" s="728"/>
      <c r="WTC766" s="728"/>
      <c r="WTD766" s="728"/>
      <c r="WTE766" s="728"/>
      <c r="WTF766" s="728"/>
      <c r="WTG766" s="728"/>
      <c r="WTH766" s="728"/>
      <c r="WTI766" s="728"/>
      <c r="WTJ766" s="728"/>
      <c r="WTK766" s="728"/>
      <c r="WTL766" s="728"/>
      <c r="WTM766" s="728"/>
      <c r="WTN766" s="728"/>
      <c r="WTO766" s="728"/>
      <c r="WTP766" s="728"/>
      <c r="WTQ766" s="728"/>
      <c r="WTR766" s="728"/>
      <c r="WTS766" s="728"/>
      <c r="WTT766" s="728"/>
      <c r="WTU766" s="728"/>
      <c r="WTV766" s="728"/>
      <c r="WTW766" s="728"/>
      <c r="WTX766" s="728"/>
      <c r="WTY766" s="728"/>
      <c r="WTZ766" s="728"/>
      <c r="WUA766" s="728"/>
      <c r="WUB766" s="728"/>
      <c r="WUC766" s="728"/>
      <c r="WUD766" s="728"/>
      <c r="WUE766" s="728"/>
      <c r="WUF766" s="728"/>
      <c r="WUG766" s="728"/>
      <c r="WUH766" s="728"/>
      <c r="WUI766" s="728"/>
      <c r="WUJ766" s="728"/>
      <c r="WUK766" s="728"/>
      <c r="WUL766" s="728"/>
      <c r="WUM766" s="728"/>
      <c r="WUN766" s="728"/>
      <c r="WUO766" s="728"/>
      <c r="WUP766" s="728"/>
      <c r="WUQ766" s="728"/>
      <c r="WUR766" s="728"/>
      <c r="WUS766" s="728"/>
      <c r="WUT766" s="728"/>
      <c r="WUU766" s="728"/>
      <c r="WUV766" s="728"/>
      <c r="WUW766" s="728"/>
      <c r="WUX766" s="728"/>
      <c r="WUY766" s="728"/>
      <c r="WUZ766" s="728"/>
      <c r="WVA766" s="728"/>
      <c r="WVB766" s="728"/>
      <c r="WVC766" s="728"/>
      <c r="WVD766" s="728"/>
      <c r="WVE766" s="728"/>
      <c r="WVF766" s="728"/>
      <c r="WVG766" s="728"/>
      <c r="WVH766" s="728"/>
      <c r="WVI766" s="728"/>
      <c r="WVJ766" s="728"/>
      <c r="WVK766" s="728"/>
      <c r="WVL766" s="728"/>
      <c r="WVM766" s="728"/>
      <c r="WVN766" s="728"/>
      <c r="WVO766" s="728"/>
      <c r="WVP766" s="728"/>
      <c r="WVQ766" s="728"/>
      <c r="WVR766" s="728"/>
      <c r="WVS766" s="728"/>
      <c r="WVT766" s="728"/>
      <c r="WVU766" s="728"/>
      <c r="WVV766" s="728"/>
      <c r="WVW766" s="728"/>
      <c r="WVX766" s="728"/>
      <c r="WVY766" s="728"/>
      <c r="WVZ766" s="728"/>
      <c r="WWA766" s="728"/>
      <c r="WWB766" s="728"/>
      <c r="WWC766" s="728"/>
      <c r="WWD766" s="728"/>
      <c r="WWE766" s="728"/>
      <c r="WWF766" s="728"/>
      <c r="WWG766" s="728"/>
      <c r="WWH766" s="728"/>
      <c r="WWI766" s="728"/>
      <c r="WWJ766" s="728"/>
      <c r="WWK766" s="728"/>
      <c r="WWL766" s="728"/>
      <c r="WWM766" s="728"/>
      <c r="WWN766" s="728"/>
      <c r="WWO766" s="728"/>
      <c r="WWP766" s="728"/>
      <c r="WWQ766" s="728"/>
      <c r="WWR766" s="728"/>
      <c r="WWS766" s="728"/>
      <c r="WWT766" s="728"/>
      <c r="WWU766" s="728"/>
      <c r="WWV766" s="728"/>
      <c r="WWW766" s="728"/>
      <c r="WWX766" s="728"/>
      <c r="WWY766" s="728"/>
      <c r="WWZ766" s="728"/>
      <c r="WXA766" s="728"/>
      <c r="WXB766" s="728"/>
      <c r="WXC766" s="728"/>
      <c r="WXD766" s="728"/>
      <c r="WXE766" s="728"/>
      <c r="WXF766" s="728"/>
      <c r="WXG766" s="728"/>
      <c r="WXH766" s="728"/>
      <c r="WXI766" s="728"/>
      <c r="WXJ766" s="728"/>
      <c r="WXK766" s="728"/>
      <c r="WXL766" s="728"/>
      <c r="WXM766" s="728"/>
      <c r="WXN766" s="728"/>
      <c r="WXO766" s="728"/>
      <c r="WXP766" s="728"/>
      <c r="WXQ766" s="728"/>
      <c r="WXR766" s="728"/>
      <c r="WXS766" s="728"/>
      <c r="WXT766" s="728"/>
      <c r="WXU766" s="728"/>
      <c r="WXV766" s="728"/>
      <c r="WXW766" s="728"/>
      <c r="WXX766" s="728"/>
      <c r="WXY766" s="728"/>
      <c r="WXZ766" s="728"/>
      <c r="WYA766" s="728"/>
      <c r="WYB766" s="728"/>
      <c r="WYC766" s="728"/>
      <c r="WYD766" s="728"/>
      <c r="WYE766" s="728"/>
      <c r="WYF766" s="728"/>
      <c r="WYG766" s="728"/>
      <c r="WYH766" s="728"/>
      <c r="WYI766" s="728"/>
      <c r="WYJ766" s="728"/>
      <c r="WYK766" s="728"/>
      <c r="WYL766" s="728"/>
      <c r="WYM766" s="728"/>
      <c r="WYN766" s="728"/>
      <c r="WYO766" s="728"/>
      <c r="WYP766" s="728"/>
      <c r="WYQ766" s="728"/>
      <c r="WYR766" s="728"/>
      <c r="WYS766" s="728"/>
      <c r="WYT766" s="728"/>
      <c r="WYU766" s="728"/>
      <c r="WYV766" s="728"/>
      <c r="WYW766" s="728"/>
      <c r="WYX766" s="728"/>
      <c r="WYY766" s="728"/>
      <c r="WYZ766" s="728"/>
      <c r="WZA766" s="728"/>
      <c r="WZB766" s="728"/>
      <c r="WZC766" s="728"/>
      <c r="WZD766" s="728"/>
      <c r="WZE766" s="728"/>
      <c r="WZF766" s="728"/>
      <c r="WZG766" s="728"/>
      <c r="WZH766" s="728"/>
      <c r="WZI766" s="728"/>
      <c r="WZJ766" s="728"/>
      <c r="WZK766" s="728"/>
      <c r="WZL766" s="728"/>
      <c r="WZM766" s="728"/>
      <c r="WZN766" s="728"/>
      <c r="WZO766" s="728"/>
      <c r="WZP766" s="728"/>
      <c r="WZQ766" s="728"/>
      <c r="WZR766" s="728"/>
      <c r="WZS766" s="728"/>
      <c r="WZT766" s="728"/>
      <c r="WZU766" s="728"/>
      <c r="WZV766" s="728"/>
      <c r="WZW766" s="728"/>
      <c r="WZX766" s="728"/>
      <c r="WZY766" s="728"/>
      <c r="WZZ766" s="728"/>
      <c r="XAA766" s="728"/>
      <c r="XAB766" s="728"/>
      <c r="XAC766" s="728"/>
      <c r="XAD766" s="728"/>
      <c r="XAE766" s="728"/>
      <c r="XAF766" s="728"/>
      <c r="XAG766" s="728"/>
      <c r="XAH766" s="728"/>
      <c r="XAI766" s="728"/>
      <c r="XAJ766" s="728"/>
      <c r="XAK766" s="728"/>
      <c r="XAL766" s="728"/>
      <c r="XAM766" s="728"/>
      <c r="XAN766" s="728"/>
      <c r="XAO766" s="728"/>
      <c r="XAP766" s="728"/>
      <c r="XAQ766" s="728"/>
      <c r="XAR766" s="728"/>
      <c r="XAS766" s="728"/>
      <c r="XAT766" s="728"/>
      <c r="XAU766" s="728"/>
      <c r="XAV766" s="728"/>
      <c r="XAW766" s="728"/>
      <c r="XAX766" s="728"/>
      <c r="XAY766" s="728"/>
      <c r="XAZ766" s="728"/>
      <c r="XBA766" s="728"/>
      <c r="XBB766" s="728"/>
      <c r="XBC766" s="728"/>
      <c r="XBD766" s="728"/>
      <c r="XBE766" s="728"/>
      <c r="XBF766" s="728"/>
      <c r="XBG766" s="728"/>
      <c r="XBH766" s="728"/>
      <c r="XBI766" s="728"/>
      <c r="XBJ766" s="728"/>
      <c r="XBK766" s="728"/>
      <c r="XBL766" s="728"/>
      <c r="XBM766" s="728"/>
      <c r="XBN766" s="728"/>
      <c r="XBO766" s="728"/>
      <c r="XBP766" s="728"/>
      <c r="XBQ766" s="728"/>
      <c r="XBR766" s="728"/>
      <c r="XBS766" s="728"/>
      <c r="XBT766" s="728"/>
      <c r="XBU766" s="728"/>
      <c r="XBV766" s="728"/>
      <c r="XBW766" s="728"/>
      <c r="XBX766" s="728"/>
      <c r="XBY766" s="728"/>
      <c r="XBZ766" s="728"/>
      <c r="XCA766" s="728"/>
      <c r="XCB766" s="728"/>
      <c r="XCC766" s="728"/>
      <c r="XCD766" s="728"/>
      <c r="XCE766" s="728"/>
      <c r="XCF766" s="728"/>
      <c r="XCG766" s="728"/>
      <c r="XCH766" s="728"/>
      <c r="XCI766" s="728"/>
      <c r="XCJ766" s="728"/>
      <c r="XCK766" s="728"/>
      <c r="XCL766" s="728"/>
      <c r="XCM766" s="728"/>
      <c r="XCN766" s="728"/>
      <c r="XCO766" s="728"/>
      <c r="XCP766" s="728"/>
      <c r="XCQ766" s="728"/>
      <c r="XCR766" s="728"/>
      <c r="XCS766" s="728"/>
      <c r="XCT766" s="728"/>
      <c r="XCU766" s="728"/>
      <c r="XCV766" s="728"/>
      <c r="XCW766" s="728"/>
      <c r="XCX766" s="728"/>
      <c r="XCY766" s="728"/>
      <c r="XCZ766" s="728"/>
      <c r="XDA766" s="728"/>
      <c r="XDB766" s="728"/>
      <c r="XDC766" s="728"/>
      <c r="XDD766" s="728"/>
      <c r="XDE766" s="728"/>
      <c r="XDF766" s="728"/>
      <c r="XDG766" s="728"/>
      <c r="XDH766" s="728"/>
      <c r="XDI766" s="728"/>
      <c r="XDJ766" s="728"/>
      <c r="XDK766" s="728"/>
      <c r="XDL766" s="728"/>
      <c r="XDM766" s="728"/>
      <c r="XDN766" s="728"/>
      <c r="XDO766" s="728"/>
      <c r="XDP766" s="728"/>
      <c r="XDQ766" s="728"/>
      <c r="XDR766" s="728"/>
      <c r="XDS766" s="728"/>
      <c r="XDT766" s="728"/>
      <c r="XDU766" s="728"/>
      <c r="XDV766" s="728"/>
      <c r="XDW766" s="728"/>
      <c r="XDX766" s="728"/>
      <c r="XDY766" s="728"/>
      <c r="XDZ766" s="728"/>
      <c r="XEA766" s="728"/>
      <c r="XEB766" s="728"/>
      <c r="XEC766" s="728"/>
      <c r="XED766" s="728"/>
      <c r="XEE766" s="728"/>
      <c r="XEF766" s="728"/>
      <c r="XEG766" s="728"/>
      <c r="XEH766" s="728"/>
      <c r="XEI766" s="728"/>
      <c r="XEJ766" s="728"/>
      <c r="XEK766" s="728"/>
      <c r="XEL766" s="728"/>
      <c r="XEM766" s="728"/>
      <c r="XEN766" s="728"/>
      <c r="XEO766" s="728"/>
      <c r="XEP766" s="728"/>
      <c r="XEQ766" s="728"/>
      <c r="XER766" s="728"/>
      <c r="XES766" s="728"/>
      <c r="XET766" s="728"/>
      <c r="XEU766" s="728"/>
      <c r="XEV766" s="728"/>
      <c r="XEW766" s="728"/>
      <c r="XEX766" s="728"/>
      <c r="XEY766" s="728"/>
      <c r="XEZ766" s="712"/>
      <c r="XFA766" s="712"/>
    </row>
    <row r="767" spans="1:16381" s="707" customFormat="1" ht="12" customHeight="1" x14ac:dyDescent="0.15">
      <c r="A767" s="119" t="s">
        <v>1877</v>
      </c>
      <c r="B767" s="120" t="s">
        <v>1136</v>
      </c>
      <c r="C767" s="199">
        <f t="shared" si="161"/>
        <v>0</v>
      </c>
      <c r="D767" s="203">
        <f t="shared" si="162"/>
        <v>0</v>
      </c>
      <c r="E767" s="78"/>
      <c r="F767" s="78"/>
      <c r="G767" s="78"/>
      <c r="H767" s="79"/>
      <c r="I767" s="79"/>
      <c r="J767" s="79"/>
      <c r="K767" s="79"/>
      <c r="L767" s="79"/>
      <c r="M767" s="79"/>
      <c r="N767" s="79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8"/>
      <c r="AB767" s="78"/>
      <c r="AC767" s="78"/>
      <c r="AD767" s="78"/>
      <c r="AE767" s="78"/>
      <c r="AF767" s="78"/>
      <c r="AG767" s="78"/>
      <c r="AH767" s="78"/>
      <c r="AI767" s="78"/>
      <c r="AJ767" s="78"/>
      <c r="AK767" s="645">
        <v>21190</v>
      </c>
      <c r="AL767" s="651">
        <f t="shared" ref="AL767:AL778" si="169">AK767*E767</f>
        <v>0</v>
      </c>
      <c r="AM767" s="64"/>
      <c r="AN767" s="64"/>
      <c r="AO767" s="64"/>
      <c r="AP767" s="64"/>
      <c r="AQ767" s="64"/>
      <c r="AR767" s="706"/>
      <c r="XFA767" s="706"/>
    </row>
    <row r="768" spans="1:16381" s="694" customFormat="1" ht="12" customHeight="1" x14ac:dyDescent="0.15">
      <c r="A768" s="119" t="s">
        <v>1878</v>
      </c>
      <c r="B768" s="120" t="s">
        <v>1137</v>
      </c>
      <c r="C768" s="199">
        <f t="shared" si="161"/>
        <v>0</v>
      </c>
      <c r="D768" s="203">
        <f t="shared" si="162"/>
        <v>0</v>
      </c>
      <c r="E768" s="78"/>
      <c r="F768" s="78"/>
      <c r="G768" s="78"/>
      <c r="H768" s="79"/>
      <c r="I768" s="79"/>
      <c r="J768" s="79"/>
      <c r="K768" s="79"/>
      <c r="L768" s="79"/>
      <c r="M768" s="79"/>
      <c r="N768" s="79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8"/>
      <c r="AB768" s="78"/>
      <c r="AC768" s="78"/>
      <c r="AD768" s="78"/>
      <c r="AE768" s="78"/>
      <c r="AF768" s="78"/>
      <c r="AG768" s="78"/>
      <c r="AH768" s="78"/>
      <c r="AI768" s="78"/>
      <c r="AJ768" s="78"/>
      <c r="AK768" s="645">
        <v>8880</v>
      </c>
      <c r="AL768" s="651">
        <f t="shared" si="169"/>
        <v>0</v>
      </c>
      <c r="AM768" s="64"/>
      <c r="AN768" s="64"/>
      <c r="AO768" s="64"/>
      <c r="AP768" s="64"/>
      <c r="AQ768" s="64"/>
      <c r="AR768" s="693"/>
      <c r="XFA768" s="693"/>
    </row>
    <row r="769" spans="1:44 16381:16381" s="694" customFormat="1" ht="12" customHeight="1" x14ac:dyDescent="0.15">
      <c r="A769" s="119" t="s">
        <v>1879</v>
      </c>
      <c r="B769" s="120" t="s">
        <v>1138</v>
      </c>
      <c r="C769" s="199">
        <f t="shared" si="161"/>
        <v>0</v>
      </c>
      <c r="D769" s="203">
        <f t="shared" si="162"/>
        <v>0</v>
      </c>
      <c r="E769" s="78"/>
      <c r="F769" s="78"/>
      <c r="G769" s="78"/>
      <c r="H769" s="79"/>
      <c r="I769" s="79"/>
      <c r="J769" s="79"/>
      <c r="K769" s="79"/>
      <c r="L769" s="79"/>
      <c r="M769" s="79"/>
      <c r="N769" s="79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8"/>
      <c r="AB769" s="78"/>
      <c r="AC769" s="78"/>
      <c r="AD769" s="78"/>
      <c r="AE769" s="78"/>
      <c r="AF769" s="78"/>
      <c r="AG769" s="78"/>
      <c r="AH769" s="78"/>
      <c r="AI769" s="78"/>
      <c r="AJ769" s="78"/>
      <c r="AK769" s="645">
        <v>6390</v>
      </c>
      <c r="AL769" s="651">
        <f t="shared" si="169"/>
        <v>0</v>
      </c>
      <c r="AM769" s="64"/>
      <c r="AN769" s="64"/>
      <c r="AO769" s="64"/>
      <c r="AP769" s="64"/>
      <c r="AQ769" s="64"/>
      <c r="AR769" s="693"/>
      <c r="XFA769" s="693"/>
    </row>
    <row r="770" spans="1:44 16381:16381" s="694" customFormat="1" ht="14.1" customHeight="1" x14ac:dyDescent="0.15">
      <c r="A770" s="119" t="s">
        <v>1880</v>
      </c>
      <c r="B770" s="120" t="s">
        <v>1139</v>
      </c>
      <c r="C770" s="199">
        <f t="shared" si="161"/>
        <v>0</v>
      </c>
      <c r="D770" s="203">
        <f t="shared" si="162"/>
        <v>0</v>
      </c>
      <c r="E770" s="78"/>
      <c r="F770" s="78"/>
      <c r="G770" s="78"/>
      <c r="H770" s="79"/>
      <c r="I770" s="79"/>
      <c r="J770" s="79"/>
      <c r="K770" s="79"/>
      <c r="L770" s="79"/>
      <c r="M770" s="79"/>
      <c r="N770" s="79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8"/>
      <c r="AB770" s="78"/>
      <c r="AC770" s="78"/>
      <c r="AD770" s="78"/>
      <c r="AE770" s="78"/>
      <c r="AF770" s="78"/>
      <c r="AG770" s="78"/>
      <c r="AH770" s="78"/>
      <c r="AI770" s="78"/>
      <c r="AJ770" s="78"/>
      <c r="AK770" s="645">
        <v>9500</v>
      </c>
      <c r="AL770" s="651">
        <f t="shared" si="169"/>
        <v>0</v>
      </c>
      <c r="AM770" s="64"/>
      <c r="AN770" s="64"/>
      <c r="AO770" s="64"/>
      <c r="AP770" s="64"/>
      <c r="AQ770" s="64"/>
      <c r="AR770" s="693"/>
      <c r="XFA770" s="693"/>
    </row>
    <row r="771" spans="1:44 16381:16381" s="694" customFormat="1" ht="12" customHeight="1" x14ac:dyDescent="0.15">
      <c r="A771" s="119" t="s">
        <v>1881</v>
      </c>
      <c r="B771" s="120" t="s">
        <v>1140</v>
      </c>
      <c r="C771" s="199">
        <f t="shared" si="161"/>
        <v>0</v>
      </c>
      <c r="D771" s="203">
        <f t="shared" si="162"/>
        <v>0</v>
      </c>
      <c r="E771" s="78"/>
      <c r="F771" s="78"/>
      <c r="G771" s="78"/>
      <c r="H771" s="79"/>
      <c r="I771" s="79"/>
      <c r="J771" s="79"/>
      <c r="K771" s="79"/>
      <c r="L771" s="79"/>
      <c r="M771" s="79"/>
      <c r="N771" s="79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8"/>
      <c r="AB771" s="78"/>
      <c r="AC771" s="78"/>
      <c r="AD771" s="78"/>
      <c r="AE771" s="78"/>
      <c r="AF771" s="78"/>
      <c r="AG771" s="78"/>
      <c r="AH771" s="78"/>
      <c r="AI771" s="78"/>
      <c r="AJ771" s="78"/>
      <c r="AK771" s="645">
        <v>9500</v>
      </c>
      <c r="AL771" s="651">
        <f t="shared" si="169"/>
        <v>0</v>
      </c>
      <c r="AM771" s="64"/>
      <c r="AN771" s="64"/>
      <c r="AO771" s="64"/>
      <c r="AP771" s="64"/>
      <c r="AQ771" s="64"/>
      <c r="AR771" s="693"/>
      <c r="XFA771" s="693"/>
    </row>
    <row r="772" spans="1:44 16381:16381" s="694" customFormat="1" ht="12" customHeight="1" x14ac:dyDescent="0.15">
      <c r="A772" s="119" t="s">
        <v>1882</v>
      </c>
      <c r="B772" s="120" t="s">
        <v>1141</v>
      </c>
      <c r="C772" s="199">
        <f t="shared" si="161"/>
        <v>0</v>
      </c>
      <c r="D772" s="203">
        <f t="shared" si="162"/>
        <v>0</v>
      </c>
      <c r="E772" s="78"/>
      <c r="F772" s="78"/>
      <c r="G772" s="78"/>
      <c r="H772" s="79"/>
      <c r="I772" s="79"/>
      <c r="J772" s="79"/>
      <c r="K772" s="79"/>
      <c r="L772" s="79"/>
      <c r="M772" s="79"/>
      <c r="N772" s="79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8"/>
      <c r="AB772" s="78"/>
      <c r="AC772" s="78"/>
      <c r="AD772" s="78"/>
      <c r="AE772" s="78"/>
      <c r="AF772" s="78"/>
      <c r="AG772" s="78"/>
      <c r="AH772" s="78"/>
      <c r="AI772" s="78"/>
      <c r="AJ772" s="78"/>
      <c r="AK772" s="645">
        <v>17400</v>
      </c>
      <c r="AL772" s="651">
        <f t="shared" si="169"/>
        <v>0</v>
      </c>
      <c r="AM772" s="64"/>
      <c r="AN772" s="64"/>
      <c r="AO772" s="64"/>
      <c r="AP772" s="64"/>
      <c r="AQ772" s="64"/>
      <c r="AR772" s="693"/>
      <c r="XFA772" s="693"/>
    </row>
    <row r="773" spans="1:44 16381:16381" s="694" customFormat="1" ht="14.1" customHeight="1" x14ac:dyDescent="0.15">
      <c r="A773" s="119" t="s">
        <v>3262</v>
      </c>
      <c r="B773" s="120" t="s">
        <v>3263</v>
      </c>
      <c r="C773" s="199">
        <f t="shared" si="161"/>
        <v>0</v>
      </c>
      <c r="D773" s="203">
        <f t="shared" si="162"/>
        <v>0</v>
      </c>
      <c r="E773" s="78"/>
      <c r="F773" s="78"/>
      <c r="G773" s="78"/>
      <c r="H773" s="79"/>
      <c r="I773" s="79"/>
      <c r="J773" s="79"/>
      <c r="K773" s="79"/>
      <c r="L773" s="79"/>
      <c r="M773" s="79"/>
      <c r="N773" s="79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8"/>
      <c r="AB773" s="78"/>
      <c r="AC773" s="78"/>
      <c r="AD773" s="78"/>
      <c r="AE773" s="78"/>
      <c r="AF773" s="78"/>
      <c r="AG773" s="78"/>
      <c r="AH773" s="78"/>
      <c r="AI773" s="78"/>
      <c r="AJ773" s="78"/>
      <c r="AK773" s="645">
        <v>7350</v>
      </c>
      <c r="AL773" s="651">
        <f t="shared" si="169"/>
        <v>0</v>
      </c>
      <c r="AM773" s="64"/>
      <c r="AN773" s="64"/>
      <c r="AO773" s="64"/>
      <c r="AP773" s="64"/>
      <c r="AQ773" s="64"/>
      <c r="AR773" s="693"/>
      <c r="XFA773" s="693"/>
    </row>
    <row r="774" spans="1:44 16381:16381" s="694" customFormat="1" ht="12" customHeight="1" x14ac:dyDescent="0.15">
      <c r="A774" s="119" t="s">
        <v>1883</v>
      </c>
      <c r="B774" s="120" t="s">
        <v>1142</v>
      </c>
      <c r="C774" s="199">
        <f t="shared" si="161"/>
        <v>0</v>
      </c>
      <c r="D774" s="203">
        <f t="shared" si="162"/>
        <v>0</v>
      </c>
      <c r="E774" s="78"/>
      <c r="F774" s="78"/>
      <c r="G774" s="78"/>
      <c r="H774" s="79"/>
      <c r="I774" s="79"/>
      <c r="J774" s="79"/>
      <c r="K774" s="79"/>
      <c r="L774" s="79"/>
      <c r="M774" s="79"/>
      <c r="N774" s="79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8"/>
      <c r="AB774" s="78"/>
      <c r="AC774" s="78"/>
      <c r="AD774" s="78"/>
      <c r="AE774" s="78"/>
      <c r="AF774" s="78"/>
      <c r="AG774" s="78"/>
      <c r="AH774" s="78"/>
      <c r="AI774" s="78"/>
      <c r="AJ774" s="78"/>
      <c r="AK774" s="645">
        <v>20150</v>
      </c>
      <c r="AL774" s="651">
        <f t="shared" si="169"/>
        <v>0</v>
      </c>
      <c r="AM774" s="64"/>
      <c r="AN774" s="64"/>
      <c r="AO774" s="64"/>
      <c r="AP774" s="64"/>
      <c r="AQ774" s="64"/>
      <c r="AR774" s="693"/>
      <c r="XFA774" s="693"/>
    </row>
    <row r="775" spans="1:44 16381:16381" s="694" customFormat="1" ht="12" customHeight="1" x14ac:dyDescent="0.15">
      <c r="A775" s="119" t="s">
        <v>1884</v>
      </c>
      <c r="B775" s="120" t="s">
        <v>1143</v>
      </c>
      <c r="C775" s="199">
        <f t="shared" si="161"/>
        <v>0</v>
      </c>
      <c r="D775" s="203">
        <f t="shared" si="162"/>
        <v>0</v>
      </c>
      <c r="E775" s="78"/>
      <c r="F775" s="78"/>
      <c r="G775" s="78"/>
      <c r="H775" s="79"/>
      <c r="I775" s="79"/>
      <c r="J775" s="79"/>
      <c r="K775" s="79"/>
      <c r="L775" s="79"/>
      <c r="M775" s="79"/>
      <c r="N775" s="79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8"/>
      <c r="AB775" s="78"/>
      <c r="AC775" s="78"/>
      <c r="AD775" s="78"/>
      <c r="AE775" s="78"/>
      <c r="AF775" s="78"/>
      <c r="AG775" s="78"/>
      <c r="AH775" s="78"/>
      <c r="AI775" s="78"/>
      <c r="AJ775" s="78"/>
      <c r="AK775" s="645">
        <v>12020</v>
      </c>
      <c r="AL775" s="651">
        <f t="shared" si="169"/>
        <v>0</v>
      </c>
      <c r="AM775" s="64"/>
      <c r="AN775" s="64"/>
      <c r="AO775" s="64"/>
      <c r="AP775" s="64"/>
      <c r="AQ775" s="64"/>
      <c r="AR775" s="693"/>
      <c r="XFA775" s="693"/>
    </row>
    <row r="776" spans="1:44 16381:16381" s="694" customFormat="1" ht="12" customHeight="1" x14ac:dyDescent="0.15">
      <c r="A776" s="119" t="s">
        <v>1885</v>
      </c>
      <c r="B776" s="120" t="s">
        <v>1144</v>
      </c>
      <c r="C776" s="199">
        <f t="shared" ref="C776:C837" si="170">SUM(D776+G776)</f>
        <v>0</v>
      </c>
      <c r="D776" s="203">
        <f t="shared" ref="D776:D837" si="171">SUM(E776:F776)</f>
        <v>0</v>
      </c>
      <c r="E776" s="78"/>
      <c r="F776" s="78"/>
      <c r="G776" s="78"/>
      <c r="H776" s="79"/>
      <c r="I776" s="79"/>
      <c r="J776" s="79"/>
      <c r="K776" s="79"/>
      <c r="L776" s="79"/>
      <c r="M776" s="79"/>
      <c r="N776" s="79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8"/>
      <c r="AB776" s="78"/>
      <c r="AC776" s="78"/>
      <c r="AD776" s="78"/>
      <c r="AE776" s="78"/>
      <c r="AF776" s="78"/>
      <c r="AG776" s="78"/>
      <c r="AH776" s="78"/>
      <c r="AI776" s="78"/>
      <c r="AJ776" s="78"/>
      <c r="AK776" s="645">
        <v>4600</v>
      </c>
      <c r="AL776" s="651">
        <f t="shared" si="169"/>
        <v>0</v>
      </c>
      <c r="AM776" s="64"/>
      <c r="AN776" s="64"/>
      <c r="AO776" s="64"/>
      <c r="AP776" s="64"/>
      <c r="AQ776" s="64"/>
      <c r="AR776" s="693"/>
      <c r="XFA776" s="693"/>
    </row>
    <row r="777" spans="1:44 16381:16381" s="694" customFormat="1" ht="12" customHeight="1" x14ac:dyDescent="0.15">
      <c r="A777" s="119" t="s">
        <v>1886</v>
      </c>
      <c r="B777" s="120" t="s">
        <v>1145</v>
      </c>
      <c r="C777" s="199">
        <f t="shared" si="170"/>
        <v>0</v>
      </c>
      <c r="D777" s="203">
        <f t="shared" si="171"/>
        <v>0</v>
      </c>
      <c r="E777" s="78"/>
      <c r="F777" s="78"/>
      <c r="G777" s="78"/>
      <c r="H777" s="79"/>
      <c r="I777" s="79"/>
      <c r="J777" s="79"/>
      <c r="K777" s="79"/>
      <c r="L777" s="79"/>
      <c r="M777" s="79"/>
      <c r="N777" s="79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8"/>
      <c r="AB777" s="78"/>
      <c r="AC777" s="78"/>
      <c r="AD777" s="78"/>
      <c r="AE777" s="78"/>
      <c r="AF777" s="78"/>
      <c r="AG777" s="78"/>
      <c r="AH777" s="78"/>
      <c r="AI777" s="78"/>
      <c r="AJ777" s="78"/>
      <c r="AK777" s="645">
        <v>21190</v>
      </c>
      <c r="AL777" s="651">
        <f t="shared" si="169"/>
        <v>0</v>
      </c>
      <c r="AM777" s="64"/>
      <c r="AN777" s="64"/>
      <c r="AO777" s="64"/>
      <c r="AP777" s="64"/>
      <c r="AQ777" s="64"/>
      <c r="AR777" s="693"/>
      <c r="XFA777" s="693"/>
    </row>
    <row r="778" spans="1:44 16381:16381" s="694" customFormat="1" ht="12" customHeight="1" x14ac:dyDescent="0.15">
      <c r="A778" s="119" t="s">
        <v>1887</v>
      </c>
      <c r="B778" s="120" t="s">
        <v>1146</v>
      </c>
      <c r="C778" s="199">
        <f t="shared" si="170"/>
        <v>0</v>
      </c>
      <c r="D778" s="203">
        <f t="shared" si="171"/>
        <v>0</v>
      </c>
      <c r="E778" s="78"/>
      <c r="F778" s="78"/>
      <c r="G778" s="78"/>
      <c r="H778" s="79"/>
      <c r="I778" s="79"/>
      <c r="J778" s="79"/>
      <c r="K778" s="79"/>
      <c r="L778" s="79"/>
      <c r="M778" s="79"/>
      <c r="N778" s="79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8"/>
      <c r="AB778" s="78"/>
      <c r="AC778" s="78"/>
      <c r="AD778" s="78"/>
      <c r="AE778" s="78"/>
      <c r="AF778" s="78"/>
      <c r="AG778" s="78"/>
      <c r="AH778" s="78"/>
      <c r="AI778" s="78"/>
      <c r="AJ778" s="78"/>
      <c r="AK778" s="645">
        <v>6390</v>
      </c>
      <c r="AL778" s="651">
        <f t="shared" si="169"/>
        <v>0</v>
      </c>
      <c r="AM778" s="64"/>
      <c r="AN778" s="64"/>
      <c r="AO778" s="64"/>
      <c r="AP778" s="64"/>
      <c r="AQ778" s="64"/>
      <c r="AR778" s="693"/>
      <c r="XFA778" s="693"/>
    </row>
    <row r="779" spans="1:44 16381:16381" s="694" customFormat="1" ht="12" customHeight="1" x14ac:dyDescent="0.15">
      <c r="A779" s="119" t="s">
        <v>1888</v>
      </c>
      <c r="B779" s="120" t="s">
        <v>1147</v>
      </c>
      <c r="C779" s="199">
        <f t="shared" si="170"/>
        <v>0</v>
      </c>
      <c r="D779" s="203">
        <f t="shared" si="171"/>
        <v>0</v>
      </c>
      <c r="E779" s="78"/>
      <c r="F779" s="78"/>
      <c r="G779" s="78"/>
      <c r="H779" s="79"/>
      <c r="I779" s="79"/>
      <c r="J779" s="79"/>
      <c r="K779" s="79"/>
      <c r="L779" s="79"/>
      <c r="M779" s="79"/>
      <c r="N779" s="79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8"/>
      <c r="AB779" s="78"/>
      <c r="AC779" s="78"/>
      <c r="AD779" s="78"/>
      <c r="AE779" s="78"/>
      <c r="AF779" s="78"/>
      <c r="AG779" s="78"/>
      <c r="AH779" s="78"/>
      <c r="AI779" s="78"/>
      <c r="AJ779" s="78"/>
      <c r="AK779" s="645">
        <v>8450</v>
      </c>
      <c r="AL779" s="651">
        <f t="shared" ref="AL779:AL788" si="172">AK779*E779</f>
        <v>0</v>
      </c>
      <c r="AM779" s="64"/>
      <c r="AN779" s="64"/>
      <c r="AO779" s="64"/>
      <c r="AP779" s="64"/>
      <c r="AQ779" s="64"/>
      <c r="AR779" s="693"/>
      <c r="XFA779" s="693"/>
    </row>
    <row r="780" spans="1:44 16381:16381" s="694" customFormat="1" x14ac:dyDescent="0.15">
      <c r="A780" s="119" t="s">
        <v>1889</v>
      </c>
      <c r="B780" s="120" t="s">
        <v>1148</v>
      </c>
      <c r="C780" s="199">
        <f t="shared" si="170"/>
        <v>0</v>
      </c>
      <c r="D780" s="203">
        <f t="shared" si="171"/>
        <v>0</v>
      </c>
      <c r="E780" s="78"/>
      <c r="F780" s="78"/>
      <c r="G780" s="78"/>
      <c r="H780" s="79"/>
      <c r="I780" s="79"/>
      <c r="J780" s="79"/>
      <c r="K780" s="79"/>
      <c r="L780" s="79"/>
      <c r="M780" s="79"/>
      <c r="N780" s="79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8"/>
      <c r="AB780" s="78"/>
      <c r="AC780" s="78"/>
      <c r="AD780" s="78"/>
      <c r="AE780" s="78"/>
      <c r="AF780" s="78"/>
      <c r="AG780" s="78"/>
      <c r="AH780" s="78"/>
      <c r="AI780" s="78"/>
      <c r="AJ780" s="78"/>
      <c r="AK780" s="645">
        <v>6390</v>
      </c>
      <c r="AL780" s="651">
        <f t="shared" si="172"/>
        <v>0</v>
      </c>
      <c r="AM780" s="64"/>
      <c r="AN780" s="64"/>
      <c r="AO780" s="64"/>
      <c r="AP780" s="64"/>
      <c r="AQ780" s="64"/>
      <c r="AR780" s="693"/>
      <c r="XFA780" s="693"/>
    </row>
    <row r="781" spans="1:44 16381:16381" s="694" customFormat="1" ht="12" customHeight="1" x14ac:dyDescent="0.15">
      <c r="A781" s="119" t="s">
        <v>1890</v>
      </c>
      <c r="B781" s="120" t="s">
        <v>724</v>
      </c>
      <c r="C781" s="199">
        <f t="shared" si="170"/>
        <v>0</v>
      </c>
      <c r="D781" s="203">
        <f t="shared" si="171"/>
        <v>0</v>
      </c>
      <c r="E781" s="78"/>
      <c r="F781" s="78"/>
      <c r="G781" s="78"/>
      <c r="H781" s="79"/>
      <c r="I781" s="79"/>
      <c r="J781" s="79"/>
      <c r="K781" s="79"/>
      <c r="L781" s="79"/>
      <c r="M781" s="79"/>
      <c r="N781" s="79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8"/>
      <c r="AB781" s="78"/>
      <c r="AC781" s="78"/>
      <c r="AD781" s="78"/>
      <c r="AE781" s="78"/>
      <c r="AF781" s="78"/>
      <c r="AG781" s="78"/>
      <c r="AH781" s="78"/>
      <c r="AI781" s="78"/>
      <c r="AJ781" s="78"/>
      <c r="AK781" s="645">
        <v>17670</v>
      </c>
      <c r="AL781" s="651">
        <f t="shared" si="172"/>
        <v>0</v>
      </c>
      <c r="AM781" s="64"/>
      <c r="AN781" s="64"/>
      <c r="AO781" s="64"/>
      <c r="AP781" s="64"/>
      <c r="AQ781" s="64"/>
      <c r="AR781" s="693"/>
      <c r="XFA781" s="693"/>
    </row>
    <row r="782" spans="1:44 16381:16381" s="694" customFormat="1" ht="12" customHeight="1" x14ac:dyDescent="0.15">
      <c r="A782" s="119" t="s">
        <v>1891</v>
      </c>
      <c r="B782" s="120" t="s">
        <v>1149</v>
      </c>
      <c r="C782" s="199">
        <f t="shared" si="170"/>
        <v>0</v>
      </c>
      <c r="D782" s="203">
        <f t="shared" si="171"/>
        <v>0</v>
      </c>
      <c r="E782" s="78"/>
      <c r="F782" s="78"/>
      <c r="G782" s="78"/>
      <c r="H782" s="79"/>
      <c r="I782" s="79"/>
      <c r="J782" s="79"/>
      <c r="K782" s="79"/>
      <c r="L782" s="79"/>
      <c r="M782" s="79"/>
      <c r="N782" s="79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8"/>
      <c r="AB782" s="78"/>
      <c r="AC782" s="78"/>
      <c r="AD782" s="78"/>
      <c r="AE782" s="78"/>
      <c r="AF782" s="78"/>
      <c r="AG782" s="78"/>
      <c r="AH782" s="78"/>
      <c r="AI782" s="78"/>
      <c r="AJ782" s="78"/>
      <c r="AK782" s="645">
        <v>35640</v>
      </c>
      <c r="AL782" s="651">
        <f t="shared" si="172"/>
        <v>0</v>
      </c>
      <c r="AM782" s="64"/>
      <c r="AN782" s="64"/>
      <c r="AO782" s="64"/>
      <c r="AP782" s="64"/>
      <c r="AQ782" s="64"/>
      <c r="AR782" s="693"/>
      <c r="XFA782" s="693"/>
    </row>
    <row r="783" spans="1:44 16381:16381" s="694" customFormat="1" ht="12" customHeight="1" x14ac:dyDescent="0.15">
      <c r="A783" s="119" t="s">
        <v>1892</v>
      </c>
      <c r="B783" s="120" t="s">
        <v>1150</v>
      </c>
      <c r="C783" s="199">
        <f t="shared" si="170"/>
        <v>0</v>
      </c>
      <c r="D783" s="203">
        <f t="shared" si="171"/>
        <v>0</v>
      </c>
      <c r="E783" s="78"/>
      <c r="F783" s="78"/>
      <c r="G783" s="78"/>
      <c r="H783" s="79"/>
      <c r="I783" s="79"/>
      <c r="J783" s="79"/>
      <c r="K783" s="79"/>
      <c r="L783" s="79"/>
      <c r="M783" s="79"/>
      <c r="N783" s="79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8"/>
      <c r="AB783" s="78"/>
      <c r="AC783" s="78"/>
      <c r="AD783" s="78"/>
      <c r="AE783" s="78"/>
      <c r="AF783" s="78"/>
      <c r="AG783" s="78"/>
      <c r="AH783" s="78"/>
      <c r="AI783" s="78"/>
      <c r="AJ783" s="78"/>
      <c r="AK783" s="645">
        <v>40080</v>
      </c>
      <c r="AL783" s="651">
        <f t="shared" si="172"/>
        <v>0</v>
      </c>
      <c r="AM783" s="64"/>
      <c r="AN783" s="64"/>
      <c r="AO783" s="64"/>
      <c r="AP783" s="64"/>
      <c r="AQ783" s="64"/>
      <c r="AR783" s="693"/>
      <c r="XFA783" s="693"/>
    </row>
    <row r="784" spans="1:44 16381:16381" s="694" customFormat="1" ht="12" customHeight="1" x14ac:dyDescent="0.15">
      <c r="A784" s="119" t="s">
        <v>1893</v>
      </c>
      <c r="B784" s="120" t="s">
        <v>1151</v>
      </c>
      <c r="C784" s="199">
        <f t="shared" si="170"/>
        <v>0</v>
      </c>
      <c r="D784" s="203">
        <f t="shared" si="171"/>
        <v>0</v>
      </c>
      <c r="E784" s="78"/>
      <c r="F784" s="78"/>
      <c r="G784" s="78"/>
      <c r="H784" s="79"/>
      <c r="I784" s="79"/>
      <c r="J784" s="79"/>
      <c r="K784" s="79"/>
      <c r="L784" s="79"/>
      <c r="M784" s="79"/>
      <c r="N784" s="79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8"/>
      <c r="AB784" s="78"/>
      <c r="AC784" s="78"/>
      <c r="AD784" s="78"/>
      <c r="AE784" s="78"/>
      <c r="AF784" s="78"/>
      <c r="AG784" s="78"/>
      <c r="AH784" s="78"/>
      <c r="AI784" s="78"/>
      <c r="AJ784" s="78"/>
      <c r="AK784" s="645">
        <v>15860</v>
      </c>
      <c r="AL784" s="651">
        <f t="shared" si="172"/>
        <v>0</v>
      </c>
      <c r="AM784" s="64"/>
      <c r="AN784" s="64"/>
      <c r="AO784" s="64"/>
      <c r="AP784" s="64"/>
      <c r="AQ784" s="64"/>
      <c r="AR784" s="693"/>
      <c r="XFA784" s="693"/>
    </row>
    <row r="785" spans="1:44 16381:16381" s="694" customFormat="1" ht="12" customHeight="1" x14ac:dyDescent="0.15">
      <c r="A785" s="119" t="s">
        <v>1894</v>
      </c>
      <c r="B785" s="120" t="s">
        <v>1152</v>
      </c>
      <c r="C785" s="199">
        <f t="shared" si="170"/>
        <v>0</v>
      </c>
      <c r="D785" s="203">
        <f t="shared" si="171"/>
        <v>0</v>
      </c>
      <c r="E785" s="78"/>
      <c r="F785" s="78"/>
      <c r="G785" s="78"/>
      <c r="H785" s="79"/>
      <c r="I785" s="79"/>
      <c r="J785" s="79"/>
      <c r="K785" s="79"/>
      <c r="L785" s="79"/>
      <c r="M785" s="79"/>
      <c r="N785" s="79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8"/>
      <c r="AB785" s="78"/>
      <c r="AC785" s="78"/>
      <c r="AD785" s="78"/>
      <c r="AE785" s="78"/>
      <c r="AF785" s="78"/>
      <c r="AG785" s="78"/>
      <c r="AH785" s="78"/>
      <c r="AI785" s="78"/>
      <c r="AJ785" s="78"/>
      <c r="AK785" s="645">
        <v>35310</v>
      </c>
      <c r="AL785" s="651">
        <f t="shared" si="172"/>
        <v>0</v>
      </c>
      <c r="AM785" s="64"/>
      <c r="AN785" s="64"/>
      <c r="AO785" s="64"/>
      <c r="AP785" s="64"/>
      <c r="AQ785" s="64"/>
      <c r="AR785" s="693"/>
      <c r="XFA785" s="693"/>
    </row>
    <row r="786" spans="1:44 16381:16381" s="694" customFormat="1" ht="12" customHeight="1" x14ac:dyDescent="0.15">
      <c r="A786" s="119" t="s">
        <v>1895</v>
      </c>
      <c r="B786" s="120" t="s">
        <v>1153</v>
      </c>
      <c r="C786" s="199">
        <f t="shared" si="170"/>
        <v>0</v>
      </c>
      <c r="D786" s="203">
        <f t="shared" si="171"/>
        <v>0</v>
      </c>
      <c r="E786" s="78"/>
      <c r="F786" s="78"/>
      <c r="G786" s="78"/>
      <c r="H786" s="79"/>
      <c r="I786" s="79"/>
      <c r="J786" s="79"/>
      <c r="K786" s="79"/>
      <c r="L786" s="79"/>
      <c r="M786" s="79"/>
      <c r="N786" s="79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8"/>
      <c r="AB786" s="78"/>
      <c r="AC786" s="78"/>
      <c r="AD786" s="78"/>
      <c r="AE786" s="78"/>
      <c r="AF786" s="78"/>
      <c r="AG786" s="78"/>
      <c r="AH786" s="78"/>
      <c r="AI786" s="78"/>
      <c r="AJ786" s="78"/>
      <c r="AK786" s="645">
        <v>15860</v>
      </c>
      <c r="AL786" s="651">
        <f t="shared" si="172"/>
        <v>0</v>
      </c>
      <c r="AM786" s="64"/>
      <c r="AN786" s="64"/>
      <c r="AO786" s="64"/>
      <c r="AP786" s="64"/>
      <c r="AQ786" s="64"/>
      <c r="AR786" s="693"/>
      <c r="XFA786" s="693"/>
    </row>
    <row r="787" spans="1:44 16381:16381" s="694" customFormat="1" ht="12" customHeight="1" x14ac:dyDescent="0.15">
      <c r="A787" s="119" t="s">
        <v>1896</v>
      </c>
      <c r="B787" s="120" t="s">
        <v>1154</v>
      </c>
      <c r="C787" s="199">
        <f t="shared" si="170"/>
        <v>0</v>
      </c>
      <c r="D787" s="203">
        <f t="shared" si="171"/>
        <v>0</v>
      </c>
      <c r="E787" s="78"/>
      <c r="F787" s="78"/>
      <c r="G787" s="78"/>
      <c r="H787" s="79"/>
      <c r="I787" s="79"/>
      <c r="J787" s="79"/>
      <c r="K787" s="79"/>
      <c r="L787" s="79"/>
      <c r="M787" s="79"/>
      <c r="N787" s="79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8"/>
      <c r="AB787" s="78"/>
      <c r="AC787" s="78"/>
      <c r="AD787" s="78"/>
      <c r="AE787" s="78"/>
      <c r="AF787" s="78"/>
      <c r="AG787" s="78"/>
      <c r="AH787" s="78"/>
      <c r="AI787" s="78"/>
      <c r="AJ787" s="78"/>
      <c r="AK787" s="645">
        <v>28280</v>
      </c>
      <c r="AL787" s="651">
        <f t="shared" si="172"/>
        <v>0</v>
      </c>
      <c r="AM787" s="64"/>
      <c r="AN787" s="64"/>
      <c r="AO787" s="64"/>
      <c r="AP787" s="64"/>
      <c r="AQ787" s="64"/>
      <c r="AR787" s="693"/>
      <c r="XFA787" s="693"/>
    </row>
    <row r="788" spans="1:44 16381:16381" s="694" customFormat="1" ht="12" customHeight="1" x14ac:dyDescent="0.15">
      <c r="A788" s="119" t="s">
        <v>1897</v>
      </c>
      <c r="B788" s="120" t="s">
        <v>1155</v>
      </c>
      <c r="C788" s="199">
        <f t="shared" si="170"/>
        <v>0</v>
      </c>
      <c r="D788" s="203">
        <f t="shared" si="171"/>
        <v>0</v>
      </c>
      <c r="E788" s="78"/>
      <c r="F788" s="78"/>
      <c r="G788" s="78"/>
      <c r="H788" s="79"/>
      <c r="I788" s="79"/>
      <c r="J788" s="79"/>
      <c r="K788" s="79"/>
      <c r="L788" s="79"/>
      <c r="M788" s="79"/>
      <c r="N788" s="79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8"/>
      <c r="AB788" s="78"/>
      <c r="AC788" s="78"/>
      <c r="AD788" s="78"/>
      <c r="AE788" s="78"/>
      <c r="AF788" s="78"/>
      <c r="AG788" s="78"/>
      <c r="AH788" s="78"/>
      <c r="AI788" s="78"/>
      <c r="AJ788" s="78"/>
      <c r="AK788" s="645">
        <v>26140</v>
      </c>
      <c r="AL788" s="651">
        <f t="shared" si="172"/>
        <v>0</v>
      </c>
      <c r="AM788" s="64"/>
      <c r="AN788" s="64"/>
      <c r="AO788" s="64"/>
      <c r="AP788" s="64"/>
      <c r="AQ788" s="64"/>
      <c r="AR788" s="693"/>
      <c r="XFA788" s="693"/>
    </row>
    <row r="789" spans="1:44 16381:16381" s="694" customFormat="1" ht="21" customHeight="1" x14ac:dyDescent="0.15">
      <c r="A789" s="119" t="s">
        <v>1898</v>
      </c>
      <c r="B789" s="120" t="s">
        <v>1156</v>
      </c>
      <c r="C789" s="202">
        <f t="shared" si="170"/>
        <v>0</v>
      </c>
      <c r="D789" s="203">
        <f t="shared" si="171"/>
        <v>0</v>
      </c>
      <c r="E789" s="78"/>
      <c r="F789" s="78"/>
      <c r="G789" s="78"/>
      <c r="H789" s="79"/>
      <c r="I789" s="79"/>
      <c r="J789" s="79"/>
      <c r="K789" s="79"/>
      <c r="L789" s="79"/>
      <c r="M789" s="79"/>
      <c r="N789" s="79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8"/>
      <c r="AB789" s="78"/>
      <c r="AC789" s="78"/>
      <c r="AD789" s="78"/>
      <c r="AE789" s="78"/>
      <c r="AF789" s="78"/>
      <c r="AG789" s="78"/>
      <c r="AH789" s="78"/>
      <c r="AI789" s="78"/>
      <c r="AJ789" s="78"/>
      <c r="AK789" s="645">
        <v>38460</v>
      </c>
      <c r="AL789" s="651">
        <f t="shared" ref="AL789:AL822" si="173">AK789*E789</f>
        <v>0</v>
      </c>
      <c r="AM789" s="64"/>
      <c r="AN789" s="64"/>
      <c r="AO789" s="64"/>
      <c r="AP789" s="64"/>
      <c r="AQ789" s="64"/>
      <c r="AR789" s="693"/>
      <c r="XFA789" s="693"/>
    </row>
    <row r="790" spans="1:44 16381:16381" s="694" customFormat="1" ht="14.1" customHeight="1" x14ac:dyDescent="0.15">
      <c r="A790" s="119" t="s">
        <v>1899</v>
      </c>
      <c r="B790" s="120" t="s">
        <v>1157</v>
      </c>
      <c r="C790" s="199">
        <f t="shared" si="170"/>
        <v>0</v>
      </c>
      <c r="D790" s="203">
        <f t="shared" si="171"/>
        <v>0</v>
      </c>
      <c r="E790" s="78"/>
      <c r="F790" s="78"/>
      <c r="G790" s="78"/>
      <c r="H790" s="79"/>
      <c r="I790" s="79"/>
      <c r="J790" s="79"/>
      <c r="K790" s="79"/>
      <c r="L790" s="79"/>
      <c r="M790" s="79"/>
      <c r="N790" s="79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8"/>
      <c r="AB790" s="78"/>
      <c r="AC790" s="78"/>
      <c r="AD790" s="78"/>
      <c r="AE790" s="78"/>
      <c r="AF790" s="78"/>
      <c r="AG790" s="78"/>
      <c r="AH790" s="78"/>
      <c r="AI790" s="78"/>
      <c r="AJ790" s="78"/>
      <c r="AK790" s="645">
        <v>8130</v>
      </c>
      <c r="AL790" s="651">
        <f t="shared" si="173"/>
        <v>0</v>
      </c>
      <c r="AM790" s="64"/>
      <c r="AN790" s="64"/>
      <c r="AO790" s="64"/>
      <c r="AP790" s="64"/>
      <c r="AQ790" s="64"/>
      <c r="AR790" s="693"/>
      <c r="XFA790" s="693"/>
    </row>
    <row r="791" spans="1:44 16381:16381" s="694" customFormat="1" ht="14.1" customHeight="1" x14ac:dyDescent="0.15">
      <c r="A791" s="119" t="s">
        <v>1900</v>
      </c>
      <c r="B791" s="120" t="s">
        <v>1158</v>
      </c>
      <c r="C791" s="199">
        <f t="shared" si="170"/>
        <v>0</v>
      </c>
      <c r="D791" s="203">
        <f t="shared" si="171"/>
        <v>0</v>
      </c>
      <c r="E791" s="78"/>
      <c r="F791" s="78"/>
      <c r="G791" s="78"/>
      <c r="H791" s="79"/>
      <c r="I791" s="79"/>
      <c r="J791" s="79"/>
      <c r="K791" s="79"/>
      <c r="L791" s="79"/>
      <c r="M791" s="79"/>
      <c r="N791" s="79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8"/>
      <c r="AB791" s="78"/>
      <c r="AC791" s="78"/>
      <c r="AD791" s="78"/>
      <c r="AE791" s="78"/>
      <c r="AF791" s="78"/>
      <c r="AG791" s="78"/>
      <c r="AH791" s="78"/>
      <c r="AI791" s="78"/>
      <c r="AJ791" s="78"/>
      <c r="AK791" s="645">
        <v>7080</v>
      </c>
      <c r="AL791" s="651">
        <f t="shared" si="173"/>
        <v>0</v>
      </c>
      <c r="AM791" s="64"/>
      <c r="AN791" s="64"/>
      <c r="AO791" s="64"/>
      <c r="AP791" s="64"/>
      <c r="AQ791" s="64"/>
      <c r="AR791" s="693"/>
      <c r="XFA791" s="693"/>
    </row>
    <row r="792" spans="1:44 16381:16381" s="694" customFormat="1" ht="21" customHeight="1" x14ac:dyDescent="0.15">
      <c r="A792" s="119" t="s">
        <v>1901</v>
      </c>
      <c r="B792" s="120" t="s">
        <v>1159</v>
      </c>
      <c r="C792" s="202">
        <f t="shared" si="170"/>
        <v>0</v>
      </c>
      <c r="D792" s="203">
        <f t="shared" si="171"/>
        <v>0</v>
      </c>
      <c r="E792" s="78"/>
      <c r="F792" s="78"/>
      <c r="G792" s="78"/>
      <c r="H792" s="79"/>
      <c r="I792" s="79"/>
      <c r="J792" s="79"/>
      <c r="K792" s="79"/>
      <c r="L792" s="79"/>
      <c r="M792" s="79"/>
      <c r="N792" s="79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8"/>
      <c r="AB792" s="78"/>
      <c r="AC792" s="78"/>
      <c r="AD792" s="78"/>
      <c r="AE792" s="78"/>
      <c r="AF792" s="78"/>
      <c r="AG792" s="78"/>
      <c r="AH792" s="78"/>
      <c r="AI792" s="78"/>
      <c r="AJ792" s="78"/>
      <c r="AK792" s="645">
        <v>9500</v>
      </c>
      <c r="AL792" s="651">
        <f t="shared" si="173"/>
        <v>0</v>
      </c>
      <c r="AM792" s="64"/>
      <c r="AN792" s="64"/>
      <c r="AO792" s="64"/>
      <c r="AP792" s="64"/>
      <c r="AQ792" s="64"/>
      <c r="AR792" s="693"/>
      <c r="XFA792" s="693"/>
    </row>
    <row r="793" spans="1:44 16381:16381" s="694" customFormat="1" ht="12" customHeight="1" x14ac:dyDescent="0.15">
      <c r="A793" s="119" t="s">
        <v>1902</v>
      </c>
      <c r="B793" s="120" t="s">
        <v>1160</v>
      </c>
      <c r="C793" s="199">
        <f t="shared" si="170"/>
        <v>0</v>
      </c>
      <c r="D793" s="203">
        <f t="shared" si="171"/>
        <v>0</v>
      </c>
      <c r="E793" s="78"/>
      <c r="F793" s="78"/>
      <c r="G793" s="78"/>
      <c r="H793" s="79"/>
      <c r="I793" s="79"/>
      <c r="J793" s="79"/>
      <c r="K793" s="79"/>
      <c r="L793" s="79"/>
      <c r="M793" s="79"/>
      <c r="N793" s="79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8"/>
      <c r="AB793" s="78"/>
      <c r="AC793" s="78"/>
      <c r="AD793" s="78"/>
      <c r="AE793" s="78"/>
      <c r="AF793" s="78"/>
      <c r="AG793" s="78"/>
      <c r="AH793" s="78"/>
      <c r="AI793" s="78"/>
      <c r="AJ793" s="78"/>
      <c r="AK793" s="645">
        <v>10050</v>
      </c>
      <c r="AL793" s="651">
        <f t="shared" si="173"/>
        <v>0</v>
      </c>
      <c r="AM793" s="64"/>
      <c r="AN793" s="64"/>
      <c r="AO793" s="64"/>
      <c r="AP793" s="64"/>
      <c r="AQ793" s="64"/>
      <c r="AR793" s="693"/>
      <c r="XFA793" s="693"/>
    </row>
    <row r="794" spans="1:44 16381:16381" s="694" customFormat="1" ht="12" customHeight="1" x14ac:dyDescent="0.15">
      <c r="A794" s="119" t="s">
        <v>1903</v>
      </c>
      <c r="B794" s="120" t="s">
        <v>1161</v>
      </c>
      <c r="C794" s="199">
        <f t="shared" si="170"/>
        <v>0</v>
      </c>
      <c r="D794" s="203">
        <f t="shared" si="171"/>
        <v>0</v>
      </c>
      <c r="E794" s="78"/>
      <c r="F794" s="78"/>
      <c r="G794" s="78"/>
      <c r="H794" s="79"/>
      <c r="I794" s="79"/>
      <c r="J794" s="79"/>
      <c r="K794" s="79"/>
      <c r="L794" s="79"/>
      <c r="M794" s="79"/>
      <c r="N794" s="79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8"/>
      <c r="AB794" s="78"/>
      <c r="AC794" s="78"/>
      <c r="AD794" s="78"/>
      <c r="AE794" s="78"/>
      <c r="AF794" s="78"/>
      <c r="AG794" s="78"/>
      <c r="AH794" s="78"/>
      <c r="AI794" s="78"/>
      <c r="AJ794" s="78"/>
      <c r="AK794" s="645">
        <v>7080</v>
      </c>
      <c r="AL794" s="651">
        <f t="shared" si="173"/>
        <v>0</v>
      </c>
      <c r="AM794" s="64"/>
      <c r="AN794" s="64"/>
      <c r="AO794" s="64"/>
      <c r="AP794" s="64"/>
      <c r="AQ794" s="64"/>
      <c r="AR794" s="693"/>
      <c r="XFA794" s="693"/>
    </row>
    <row r="795" spans="1:44 16381:16381" s="694" customFormat="1" ht="12" customHeight="1" x14ac:dyDescent="0.15">
      <c r="A795" s="119" t="s">
        <v>1904</v>
      </c>
      <c r="B795" s="120" t="s">
        <v>2995</v>
      </c>
      <c r="C795" s="199">
        <f t="shared" si="170"/>
        <v>0</v>
      </c>
      <c r="D795" s="203">
        <f t="shared" si="171"/>
        <v>0</v>
      </c>
      <c r="E795" s="78"/>
      <c r="F795" s="78"/>
      <c r="G795" s="78"/>
      <c r="H795" s="79"/>
      <c r="I795" s="79"/>
      <c r="J795" s="79"/>
      <c r="K795" s="79"/>
      <c r="L795" s="79"/>
      <c r="M795" s="79"/>
      <c r="N795" s="79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8"/>
      <c r="AB795" s="78"/>
      <c r="AC795" s="78"/>
      <c r="AD795" s="78"/>
      <c r="AE795" s="78"/>
      <c r="AF795" s="78"/>
      <c r="AG795" s="78"/>
      <c r="AH795" s="78"/>
      <c r="AI795" s="78"/>
      <c r="AJ795" s="78"/>
      <c r="AK795" s="645">
        <v>13870</v>
      </c>
      <c r="AL795" s="651">
        <f t="shared" si="173"/>
        <v>0</v>
      </c>
      <c r="AM795" s="64"/>
      <c r="AN795" s="64"/>
      <c r="AO795" s="64"/>
      <c r="AP795" s="64"/>
      <c r="AQ795" s="64"/>
      <c r="AR795" s="693"/>
      <c r="XFA795" s="693"/>
    </row>
    <row r="796" spans="1:44 16381:16381" s="694" customFormat="1" ht="12" customHeight="1" x14ac:dyDescent="0.15">
      <c r="A796" s="119" t="s">
        <v>1905</v>
      </c>
      <c r="B796" s="120" t="s">
        <v>2438</v>
      </c>
      <c r="C796" s="199">
        <f t="shared" si="170"/>
        <v>0</v>
      </c>
      <c r="D796" s="203">
        <f t="shared" si="171"/>
        <v>0</v>
      </c>
      <c r="E796" s="78"/>
      <c r="F796" s="78"/>
      <c r="G796" s="78"/>
      <c r="H796" s="79"/>
      <c r="I796" s="79"/>
      <c r="J796" s="79"/>
      <c r="K796" s="79"/>
      <c r="L796" s="79"/>
      <c r="M796" s="79"/>
      <c r="N796" s="79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8"/>
      <c r="AB796" s="78"/>
      <c r="AC796" s="78"/>
      <c r="AD796" s="78"/>
      <c r="AE796" s="78"/>
      <c r="AF796" s="78"/>
      <c r="AG796" s="78"/>
      <c r="AH796" s="78"/>
      <c r="AI796" s="78"/>
      <c r="AJ796" s="78"/>
      <c r="AK796" s="645">
        <v>11630</v>
      </c>
      <c r="AL796" s="651">
        <f t="shared" si="173"/>
        <v>0</v>
      </c>
      <c r="AM796" s="64"/>
      <c r="AN796" s="64"/>
      <c r="AO796" s="64"/>
      <c r="AP796" s="64"/>
      <c r="AQ796" s="64"/>
      <c r="AR796" s="693"/>
      <c r="XFA796" s="693"/>
    </row>
    <row r="797" spans="1:44 16381:16381" s="694" customFormat="1" ht="12" customHeight="1" x14ac:dyDescent="0.15">
      <c r="A797" s="119" t="s">
        <v>1906</v>
      </c>
      <c r="B797" s="120" t="s">
        <v>1162</v>
      </c>
      <c r="C797" s="199">
        <f t="shared" si="170"/>
        <v>0</v>
      </c>
      <c r="D797" s="203">
        <f t="shared" si="171"/>
        <v>0</v>
      </c>
      <c r="E797" s="78"/>
      <c r="F797" s="78"/>
      <c r="G797" s="78"/>
      <c r="H797" s="79"/>
      <c r="I797" s="79"/>
      <c r="J797" s="79"/>
      <c r="K797" s="79"/>
      <c r="L797" s="79"/>
      <c r="M797" s="79"/>
      <c r="N797" s="79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8"/>
      <c r="AB797" s="78"/>
      <c r="AC797" s="78"/>
      <c r="AD797" s="78"/>
      <c r="AE797" s="78"/>
      <c r="AF797" s="78"/>
      <c r="AG797" s="78"/>
      <c r="AH797" s="78"/>
      <c r="AI797" s="78"/>
      <c r="AJ797" s="78"/>
      <c r="AK797" s="645">
        <v>9500</v>
      </c>
      <c r="AL797" s="651">
        <f t="shared" si="173"/>
        <v>0</v>
      </c>
      <c r="AM797" s="64"/>
      <c r="AN797" s="64"/>
      <c r="AO797" s="64"/>
      <c r="AP797" s="64"/>
      <c r="AQ797" s="64"/>
      <c r="AR797" s="693"/>
      <c r="XFA797" s="693"/>
    </row>
    <row r="798" spans="1:44 16381:16381" s="694" customFormat="1" ht="12" customHeight="1" x14ac:dyDescent="0.15">
      <c r="A798" s="119" t="s">
        <v>1907</v>
      </c>
      <c r="B798" s="120" t="s">
        <v>1163</v>
      </c>
      <c r="C798" s="199">
        <f t="shared" si="170"/>
        <v>0</v>
      </c>
      <c r="D798" s="203">
        <f t="shared" si="171"/>
        <v>0</v>
      </c>
      <c r="E798" s="78"/>
      <c r="F798" s="78"/>
      <c r="G798" s="78"/>
      <c r="H798" s="79"/>
      <c r="I798" s="79"/>
      <c r="J798" s="79"/>
      <c r="K798" s="79"/>
      <c r="L798" s="79"/>
      <c r="M798" s="79"/>
      <c r="N798" s="79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8"/>
      <c r="AB798" s="78"/>
      <c r="AC798" s="78"/>
      <c r="AD798" s="78"/>
      <c r="AE798" s="78"/>
      <c r="AF798" s="78"/>
      <c r="AG798" s="78"/>
      <c r="AH798" s="78"/>
      <c r="AI798" s="78"/>
      <c r="AJ798" s="78"/>
      <c r="AK798" s="645">
        <v>16940</v>
      </c>
      <c r="AL798" s="651">
        <f t="shared" si="173"/>
        <v>0</v>
      </c>
      <c r="AM798" s="64"/>
      <c r="AN798" s="64"/>
      <c r="AO798" s="64"/>
      <c r="AP798" s="64"/>
      <c r="AQ798" s="64"/>
      <c r="AR798" s="693"/>
      <c r="XFA798" s="693"/>
    </row>
    <row r="799" spans="1:44 16381:16381" s="694" customFormat="1" ht="12" customHeight="1" x14ac:dyDescent="0.15">
      <c r="A799" s="119" t="s">
        <v>1908</v>
      </c>
      <c r="B799" s="120" t="s">
        <v>1164</v>
      </c>
      <c r="C799" s="199">
        <f t="shared" si="170"/>
        <v>0</v>
      </c>
      <c r="D799" s="203">
        <f t="shared" si="171"/>
        <v>0</v>
      </c>
      <c r="E799" s="78"/>
      <c r="F799" s="78"/>
      <c r="G799" s="78"/>
      <c r="H799" s="79"/>
      <c r="I799" s="79"/>
      <c r="J799" s="79"/>
      <c r="K799" s="79"/>
      <c r="L799" s="79"/>
      <c r="M799" s="79"/>
      <c r="N799" s="79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8"/>
      <c r="AB799" s="78"/>
      <c r="AC799" s="78"/>
      <c r="AD799" s="78"/>
      <c r="AE799" s="78"/>
      <c r="AF799" s="78"/>
      <c r="AG799" s="78"/>
      <c r="AH799" s="78"/>
      <c r="AI799" s="78"/>
      <c r="AJ799" s="78"/>
      <c r="AK799" s="645">
        <v>9500</v>
      </c>
      <c r="AL799" s="651">
        <f t="shared" si="173"/>
        <v>0</v>
      </c>
      <c r="AM799" s="64"/>
      <c r="AN799" s="64"/>
      <c r="AO799" s="64"/>
      <c r="AP799" s="64"/>
      <c r="AQ799" s="64"/>
      <c r="AR799" s="693"/>
      <c r="XFA799" s="693"/>
    </row>
    <row r="800" spans="1:44 16381:16381" s="694" customFormat="1" ht="14.1" customHeight="1" x14ac:dyDescent="0.15">
      <c r="A800" s="119" t="s">
        <v>1909</v>
      </c>
      <c r="B800" s="120" t="s">
        <v>4095</v>
      </c>
      <c r="C800" s="199">
        <f t="shared" si="170"/>
        <v>0</v>
      </c>
      <c r="D800" s="203">
        <f t="shared" si="171"/>
        <v>0</v>
      </c>
      <c r="E800" s="78"/>
      <c r="F800" s="78"/>
      <c r="G800" s="78"/>
      <c r="H800" s="79"/>
      <c r="I800" s="79"/>
      <c r="J800" s="79"/>
      <c r="K800" s="79"/>
      <c r="L800" s="79"/>
      <c r="M800" s="79"/>
      <c r="N800" s="79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8"/>
      <c r="AB800" s="78"/>
      <c r="AC800" s="78"/>
      <c r="AD800" s="78"/>
      <c r="AE800" s="78"/>
      <c r="AF800" s="78"/>
      <c r="AG800" s="78"/>
      <c r="AH800" s="78"/>
      <c r="AI800" s="78"/>
      <c r="AJ800" s="78"/>
      <c r="AK800" s="645">
        <v>11120</v>
      </c>
      <c r="AL800" s="651">
        <f t="shared" si="173"/>
        <v>0</v>
      </c>
      <c r="AM800" s="64"/>
      <c r="AN800" s="64"/>
      <c r="AO800" s="64"/>
      <c r="AP800" s="64"/>
      <c r="AQ800" s="64"/>
      <c r="AR800" s="693"/>
      <c r="XFA800" s="693"/>
    </row>
    <row r="801" spans="1:44 16381:16381" s="694" customFormat="1" ht="14.1" customHeight="1" x14ac:dyDescent="0.15">
      <c r="A801" s="119" t="s">
        <v>1910</v>
      </c>
      <c r="B801" s="120" t="s">
        <v>2371</v>
      </c>
      <c r="C801" s="199">
        <f t="shared" si="170"/>
        <v>0</v>
      </c>
      <c r="D801" s="203">
        <f t="shared" si="171"/>
        <v>0</v>
      </c>
      <c r="E801" s="78"/>
      <c r="F801" s="78"/>
      <c r="G801" s="78"/>
      <c r="H801" s="79"/>
      <c r="I801" s="79"/>
      <c r="J801" s="79"/>
      <c r="K801" s="79"/>
      <c r="L801" s="79"/>
      <c r="M801" s="79"/>
      <c r="N801" s="79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8"/>
      <c r="AB801" s="78"/>
      <c r="AC801" s="78"/>
      <c r="AD801" s="78"/>
      <c r="AE801" s="78"/>
      <c r="AF801" s="78"/>
      <c r="AG801" s="78"/>
      <c r="AH801" s="78"/>
      <c r="AI801" s="78"/>
      <c r="AJ801" s="78"/>
      <c r="AK801" s="645">
        <v>16390</v>
      </c>
      <c r="AL801" s="651">
        <f t="shared" si="173"/>
        <v>0</v>
      </c>
      <c r="AM801" s="64"/>
      <c r="AN801" s="64"/>
      <c r="AO801" s="64"/>
      <c r="AP801" s="64"/>
      <c r="AQ801" s="64"/>
      <c r="AR801" s="693"/>
      <c r="XFA801" s="693"/>
    </row>
    <row r="802" spans="1:44 16381:16381" s="694" customFormat="1" ht="14.1" customHeight="1" x14ac:dyDescent="0.15">
      <c r="A802" s="119" t="s">
        <v>1911</v>
      </c>
      <c r="B802" s="120" t="s">
        <v>1165</v>
      </c>
      <c r="C802" s="199">
        <f t="shared" si="170"/>
        <v>0</v>
      </c>
      <c r="D802" s="203">
        <f t="shared" si="171"/>
        <v>0</v>
      </c>
      <c r="E802" s="78"/>
      <c r="F802" s="78"/>
      <c r="G802" s="78"/>
      <c r="H802" s="79"/>
      <c r="I802" s="79"/>
      <c r="J802" s="79"/>
      <c r="K802" s="79"/>
      <c r="L802" s="79"/>
      <c r="M802" s="79"/>
      <c r="N802" s="79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8"/>
      <c r="AB802" s="78"/>
      <c r="AC802" s="78"/>
      <c r="AD802" s="78"/>
      <c r="AE802" s="78"/>
      <c r="AF802" s="78"/>
      <c r="AG802" s="78"/>
      <c r="AH802" s="78"/>
      <c r="AI802" s="78"/>
      <c r="AJ802" s="78"/>
      <c r="AK802" s="645">
        <v>14060</v>
      </c>
      <c r="AL802" s="651">
        <f t="shared" si="173"/>
        <v>0</v>
      </c>
      <c r="AM802" s="64"/>
      <c r="AN802" s="64"/>
      <c r="AO802" s="64"/>
      <c r="AP802" s="64"/>
      <c r="AQ802" s="64"/>
      <c r="AR802" s="693"/>
      <c r="XFA802" s="693"/>
    </row>
    <row r="803" spans="1:44 16381:16381" s="694" customFormat="1" ht="14.1" customHeight="1" x14ac:dyDescent="0.15">
      <c r="A803" s="119" t="s">
        <v>1912</v>
      </c>
      <c r="B803" s="120" t="s">
        <v>1166</v>
      </c>
      <c r="C803" s="199">
        <f t="shared" si="170"/>
        <v>0</v>
      </c>
      <c r="D803" s="203">
        <f t="shared" si="171"/>
        <v>0</v>
      </c>
      <c r="E803" s="78"/>
      <c r="F803" s="78"/>
      <c r="G803" s="78"/>
      <c r="H803" s="79"/>
      <c r="I803" s="79"/>
      <c r="J803" s="79"/>
      <c r="K803" s="79"/>
      <c r="L803" s="79"/>
      <c r="M803" s="79"/>
      <c r="N803" s="79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8"/>
      <c r="AB803" s="78"/>
      <c r="AC803" s="78"/>
      <c r="AD803" s="78"/>
      <c r="AE803" s="78"/>
      <c r="AF803" s="78"/>
      <c r="AG803" s="78"/>
      <c r="AH803" s="78"/>
      <c r="AI803" s="78"/>
      <c r="AJ803" s="78"/>
      <c r="AK803" s="645">
        <v>9500</v>
      </c>
      <c r="AL803" s="651">
        <f t="shared" si="173"/>
        <v>0</v>
      </c>
      <c r="AM803" s="64"/>
      <c r="AN803" s="64"/>
      <c r="AO803" s="64"/>
      <c r="AP803" s="64"/>
      <c r="AQ803" s="64"/>
      <c r="AR803" s="693"/>
      <c r="XFA803" s="693"/>
    </row>
    <row r="804" spans="1:44 16381:16381" s="694" customFormat="1" ht="14.1" customHeight="1" x14ac:dyDescent="0.15">
      <c r="A804" s="119" t="s">
        <v>1913</v>
      </c>
      <c r="B804" s="120" t="s">
        <v>1167</v>
      </c>
      <c r="C804" s="199">
        <f t="shared" si="170"/>
        <v>0</v>
      </c>
      <c r="D804" s="203">
        <f t="shared" si="171"/>
        <v>0</v>
      </c>
      <c r="E804" s="78"/>
      <c r="F804" s="78"/>
      <c r="G804" s="78"/>
      <c r="H804" s="79"/>
      <c r="I804" s="79"/>
      <c r="J804" s="79"/>
      <c r="K804" s="79"/>
      <c r="L804" s="79"/>
      <c r="M804" s="79"/>
      <c r="N804" s="79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8"/>
      <c r="AB804" s="78"/>
      <c r="AC804" s="78"/>
      <c r="AD804" s="78"/>
      <c r="AE804" s="78"/>
      <c r="AF804" s="78"/>
      <c r="AG804" s="78"/>
      <c r="AH804" s="78"/>
      <c r="AI804" s="78"/>
      <c r="AJ804" s="78"/>
      <c r="AK804" s="645">
        <v>12730</v>
      </c>
      <c r="AL804" s="651">
        <f t="shared" si="173"/>
        <v>0</v>
      </c>
      <c r="AM804" s="64"/>
      <c r="AN804" s="64"/>
      <c r="AO804" s="64"/>
      <c r="AP804" s="64"/>
      <c r="AQ804" s="64"/>
      <c r="AR804" s="693"/>
      <c r="XFA804" s="693"/>
    </row>
    <row r="805" spans="1:44 16381:16381" s="694" customFormat="1" ht="14.1" customHeight="1" x14ac:dyDescent="0.15">
      <c r="A805" s="119" t="s">
        <v>1914</v>
      </c>
      <c r="B805" s="120" t="s">
        <v>1168</v>
      </c>
      <c r="C805" s="199">
        <f t="shared" si="170"/>
        <v>0</v>
      </c>
      <c r="D805" s="203">
        <f t="shared" si="171"/>
        <v>0</v>
      </c>
      <c r="E805" s="78"/>
      <c r="F805" s="78"/>
      <c r="G805" s="78"/>
      <c r="H805" s="79"/>
      <c r="I805" s="79"/>
      <c r="J805" s="79"/>
      <c r="K805" s="79"/>
      <c r="L805" s="79"/>
      <c r="M805" s="79"/>
      <c r="N805" s="79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8"/>
      <c r="AB805" s="78"/>
      <c r="AC805" s="78"/>
      <c r="AD805" s="78"/>
      <c r="AE805" s="78"/>
      <c r="AF805" s="78"/>
      <c r="AG805" s="78"/>
      <c r="AH805" s="78"/>
      <c r="AI805" s="78"/>
      <c r="AJ805" s="78"/>
      <c r="AK805" s="645">
        <v>7330</v>
      </c>
      <c r="AL805" s="651">
        <f t="shared" si="173"/>
        <v>0</v>
      </c>
      <c r="AM805" s="64"/>
      <c r="AN805" s="64"/>
      <c r="AO805" s="64"/>
      <c r="AP805" s="64"/>
      <c r="AQ805" s="64"/>
      <c r="AR805" s="693"/>
      <c r="XFA805" s="693"/>
    </row>
    <row r="806" spans="1:44 16381:16381" s="694" customFormat="1" ht="14.1" customHeight="1" x14ac:dyDescent="0.15">
      <c r="A806" s="119" t="s">
        <v>1915</v>
      </c>
      <c r="B806" s="120" t="s">
        <v>1169</v>
      </c>
      <c r="C806" s="199">
        <f t="shared" si="170"/>
        <v>0</v>
      </c>
      <c r="D806" s="203">
        <f t="shared" si="171"/>
        <v>0</v>
      </c>
      <c r="E806" s="78"/>
      <c r="F806" s="78"/>
      <c r="G806" s="78"/>
      <c r="H806" s="79"/>
      <c r="I806" s="79"/>
      <c r="J806" s="79"/>
      <c r="K806" s="79"/>
      <c r="L806" s="79"/>
      <c r="M806" s="79"/>
      <c r="N806" s="79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8"/>
      <c r="AB806" s="78"/>
      <c r="AC806" s="78"/>
      <c r="AD806" s="78"/>
      <c r="AE806" s="78"/>
      <c r="AF806" s="78"/>
      <c r="AG806" s="78"/>
      <c r="AH806" s="78"/>
      <c r="AI806" s="78"/>
      <c r="AJ806" s="78"/>
      <c r="AK806" s="645">
        <v>7330</v>
      </c>
      <c r="AL806" s="651">
        <f t="shared" si="173"/>
        <v>0</v>
      </c>
      <c r="AM806" s="64"/>
      <c r="AN806" s="64"/>
      <c r="AO806" s="64"/>
      <c r="AP806" s="64"/>
      <c r="AQ806" s="64"/>
      <c r="AR806" s="693"/>
      <c r="XFA806" s="693"/>
    </row>
    <row r="807" spans="1:44 16381:16381" s="694" customFormat="1" ht="21" x14ac:dyDescent="0.15">
      <c r="A807" s="119" t="s">
        <v>1916</v>
      </c>
      <c r="B807" s="120" t="s">
        <v>1170</v>
      </c>
      <c r="C807" s="202">
        <f t="shared" si="170"/>
        <v>0</v>
      </c>
      <c r="D807" s="203">
        <f t="shared" si="171"/>
        <v>0</v>
      </c>
      <c r="E807" s="78"/>
      <c r="F807" s="78"/>
      <c r="G807" s="78"/>
      <c r="H807" s="79"/>
      <c r="I807" s="79"/>
      <c r="J807" s="79"/>
      <c r="K807" s="79"/>
      <c r="L807" s="79"/>
      <c r="M807" s="79"/>
      <c r="N807" s="79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8"/>
      <c r="AB807" s="78"/>
      <c r="AC807" s="78"/>
      <c r="AD807" s="78"/>
      <c r="AE807" s="78"/>
      <c r="AF807" s="78"/>
      <c r="AG807" s="78"/>
      <c r="AH807" s="78"/>
      <c r="AI807" s="78"/>
      <c r="AJ807" s="78"/>
      <c r="AK807" s="645">
        <v>7080</v>
      </c>
      <c r="AL807" s="651">
        <f t="shared" si="173"/>
        <v>0</v>
      </c>
      <c r="AM807" s="64"/>
      <c r="AN807" s="64"/>
      <c r="AO807" s="64"/>
      <c r="AP807" s="64"/>
      <c r="AQ807" s="64"/>
      <c r="AR807" s="693"/>
      <c r="XFA807" s="693"/>
    </row>
    <row r="808" spans="1:44 16381:16381" s="694" customFormat="1" ht="14.1" customHeight="1" x14ac:dyDescent="0.15">
      <c r="A808" s="119" t="s">
        <v>1917</v>
      </c>
      <c r="B808" s="120" t="s">
        <v>1171</v>
      </c>
      <c r="C808" s="199">
        <f t="shared" si="170"/>
        <v>0</v>
      </c>
      <c r="D808" s="203">
        <f t="shared" si="171"/>
        <v>0</v>
      </c>
      <c r="E808" s="78"/>
      <c r="F808" s="78"/>
      <c r="G808" s="78"/>
      <c r="H808" s="79"/>
      <c r="I808" s="79"/>
      <c r="J808" s="79"/>
      <c r="K808" s="79"/>
      <c r="L808" s="79"/>
      <c r="M808" s="79"/>
      <c r="N808" s="79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8"/>
      <c r="AB808" s="78"/>
      <c r="AC808" s="78"/>
      <c r="AD808" s="78"/>
      <c r="AE808" s="78"/>
      <c r="AF808" s="78"/>
      <c r="AG808" s="78"/>
      <c r="AH808" s="78"/>
      <c r="AI808" s="78"/>
      <c r="AJ808" s="78"/>
      <c r="AK808" s="645">
        <v>10570</v>
      </c>
      <c r="AL808" s="651">
        <f t="shared" si="173"/>
        <v>0</v>
      </c>
      <c r="AM808" s="64"/>
      <c r="AN808" s="64"/>
      <c r="AO808" s="64"/>
      <c r="AP808" s="64"/>
      <c r="AQ808" s="64"/>
      <c r="AR808" s="693"/>
      <c r="XFA808" s="693"/>
    </row>
    <row r="809" spans="1:44 16381:16381" s="694" customFormat="1" ht="14.1" customHeight="1" x14ac:dyDescent="0.15">
      <c r="A809" s="119" t="s">
        <v>1918</v>
      </c>
      <c r="B809" s="120" t="s">
        <v>1172</v>
      </c>
      <c r="C809" s="199">
        <f t="shared" si="170"/>
        <v>0</v>
      </c>
      <c r="D809" s="203">
        <f t="shared" si="171"/>
        <v>0</v>
      </c>
      <c r="E809" s="78"/>
      <c r="F809" s="78"/>
      <c r="G809" s="78"/>
      <c r="H809" s="79"/>
      <c r="I809" s="79"/>
      <c r="J809" s="79"/>
      <c r="K809" s="79"/>
      <c r="L809" s="79"/>
      <c r="M809" s="79"/>
      <c r="N809" s="79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8"/>
      <c r="AB809" s="78"/>
      <c r="AC809" s="78"/>
      <c r="AD809" s="78"/>
      <c r="AE809" s="78"/>
      <c r="AF809" s="78"/>
      <c r="AG809" s="78"/>
      <c r="AH809" s="78"/>
      <c r="AI809" s="78"/>
      <c r="AJ809" s="78"/>
      <c r="AK809" s="645">
        <v>8450</v>
      </c>
      <c r="AL809" s="651">
        <f t="shared" si="173"/>
        <v>0</v>
      </c>
      <c r="AM809" s="64"/>
      <c r="AN809" s="64"/>
      <c r="AO809" s="64"/>
      <c r="AP809" s="64"/>
      <c r="AQ809" s="64"/>
      <c r="AR809" s="693"/>
      <c r="XFA809" s="693"/>
    </row>
    <row r="810" spans="1:44 16381:16381" s="694" customFormat="1" ht="14.1" customHeight="1" x14ac:dyDescent="0.15">
      <c r="A810" s="119" t="s">
        <v>1919</v>
      </c>
      <c r="B810" s="120" t="s">
        <v>1173</v>
      </c>
      <c r="C810" s="199">
        <f t="shared" si="170"/>
        <v>0</v>
      </c>
      <c r="D810" s="203">
        <f t="shared" si="171"/>
        <v>0</v>
      </c>
      <c r="E810" s="78"/>
      <c r="F810" s="78"/>
      <c r="G810" s="78"/>
      <c r="H810" s="79"/>
      <c r="I810" s="79"/>
      <c r="J810" s="79"/>
      <c r="K810" s="79"/>
      <c r="L810" s="79"/>
      <c r="M810" s="79"/>
      <c r="N810" s="79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8"/>
      <c r="AB810" s="78"/>
      <c r="AC810" s="78"/>
      <c r="AD810" s="78"/>
      <c r="AE810" s="78"/>
      <c r="AF810" s="78"/>
      <c r="AG810" s="78"/>
      <c r="AH810" s="78"/>
      <c r="AI810" s="78"/>
      <c r="AJ810" s="78"/>
      <c r="AK810" s="645">
        <v>9770</v>
      </c>
      <c r="AL810" s="651">
        <f t="shared" si="173"/>
        <v>0</v>
      </c>
      <c r="AM810" s="64"/>
      <c r="AN810" s="64"/>
      <c r="AO810" s="64"/>
      <c r="AP810" s="64"/>
      <c r="AQ810" s="64"/>
      <c r="AR810" s="693"/>
      <c r="XFA810" s="693"/>
    </row>
    <row r="811" spans="1:44 16381:16381" s="694" customFormat="1" ht="14.1" customHeight="1" x14ac:dyDescent="0.15">
      <c r="A811" s="119" t="s">
        <v>1920</v>
      </c>
      <c r="B811" s="120" t="s">
        <v>1174</v>
      </c>
      <c r="C811" s="199">
        <f t="shared" si="170"/>
        <v>0</v>
      </c>
      <c r="D811" s="203">
        <f t="shared" si="171"/>
        <v>0</v>
      </c>
      <c r="E811" s="78"/>
      <c r="F811" s="78"/>
      <c r="G811" s="78"/>
      <c r="H811" s="79"/>
      <c r="I811" s="79"/>
      <c r="J811" s="79"/>
      <c r="K811" s="79"/>
      <c r="L811" s="79"/>
      <c r="M811" s="79"/>
      <c r="N811" s="79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8"/>
      <c r="AB811" s="78"/>
      <c r="AC811" s="78"/>
      <c r="AD811" s="78"/>
      <c r="AE811" s="78"/>
      <c r="AF811" s="78"/>
      <c r="AG811" s="78"/>
      <c r="AH811" s="78"/>
      <c r="AI811" s="78"/>
      <c r="AJ811" s="78"/>
      <c r="AK811" s="645">
        <v>7080</v>
      </c>
      <c r="AL811" s="651">
        <f t="shared" si="173"/>
        <v>0</v>
      </c>
      <c r="AM811" s="64"/>
      <c r="AN811" s="64"/>
      <c r="AO811" s="64"/>
      <c r="AP811" s="64"/>
      <c r="AQ811" s="64"/>
      <c r="AR811" s="693"/>
      <c r="XFA811" s="693"/>
    </row>
    <row r="812" spans="1:44 16381:16381" s="694" customFormat="1" ht="14.1" customHeight="1" x14ac:dyDescent="0.15">
      <c r="A812" s="119" t="s">
        <v>1921</v>
      </c>
      <c r="B812" s="120" t="s">
        <v>1175</v>
      </c>
      <c r="C812" s="199">
        <f t="shared" si="170"/>
        <v>0</v>
      </c>
      <c r="D812" s="203">
        <f t="shared" si="171"/>
        <v>0</v>
      </c>
      <c r="E812" s="78"/>
      <c r="F812" s="78"/>
      <c r="G812" s="78"/>
      <c r="H812" s="79"/>
      <c r="I812" s="79"/>
      <c r="J812" s="79"/>
      <c r="K812" s="79"/>
      <c r="L812" s="79"/>
      <c r="M812" s="79"/>
      <c r="N812" s="79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8"/>
      <c r="AB812" s="78"/>
      <c r="AC812" s="78"/>
      <c r="AD812" s="78"/>
      <c r="AE812" s="78"/>
      <c r="AF812" s="78"/>
      <c r="AG812" s="78"/>
      <c r="AH812" s="78"/>
      <c r="AI812" s="78"/>
      <c r="AJ812" s="78"/>
      <c r="AK812" s="645">
        <v>7080</v>
      </c>
      <c r="AL812" s="651">
        <f t="shared" si="173"/>
        <v>0</v>
      </c>
      <c r="AM812" s="64"/>
      <c r="AN812" s="64"/>
      <c r="AO812" s="64"/>
      <c r="AP812" s="64"/>
      <c r="AQ812" s="64"/>
      <c r="AR812" s="693"/>
      <c r="XFA812" s="693"/>
    </row>
    <row r="813" spans="1:44 16381:16381" s="694" customFormat="1" ht="14.1" customHeight="1" x14ac:dyDescent="0.15">
      <c r="A813" s="119" t="s">
        <v>1922</v>
      </c>
      <c r="B813" s="120" t="s">
        <v>1176</v>
      </c>
      <c r="C813" s="199">
        <f t="shared" si="170"/>
        <v>0</v>
      </c>
      <c r="D813" s="203">
        <f t="shared" si="171"/>
        <v>0</v>
      </c>
      <c r="E813" s="78"/>
      <c r="F813" s="78"/>
      <c r="G813" s="78"/>
      <c r="H813" s="79"/>
      <c r="I813" s="79"/>
      <c r="J813" s="79"/>
      <c r="K813" s="79"/>
      <c r="L813" s="79"/>
      <c r="M813" s="79"/>
      <c r="N813" s="79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8"/>
      <c r="AB813" s="78"/>
      <c r="AC813" s="78"/>
      <c r="AD813" s="78"/>
      <c r="AE813" s="78"/>
      <c r="AF813" s="78"/>
      <c r="AG813" s="78"/>
      <c r="AH813" s="78"/>
      <c r="AI813" s="78"/>
      <c r="AJ813" s="78"/>
      <c r="AK813" s="645">
        <v>10570</v>
      </c>
      <c r="AL813" s="651">
        <f t="shared" si="173"/>
        <v>0</v>
      </c>
      <c r="AM813" s="64"/>
      <c r="AN813" s="64"/>
      <c r="AO813" s="64"/>
      <c r="AP813" s="64"/>
      <c r="AQ813" s="64"/>
      <c r="AR813" s="693"/>
      <c r="XFA813" s="693"/>
    </row>
    <row r="814" spans="1:44 16381:16381" s="694" customFormat="1" ht="14.1" customHeight="1" x14ac:dyDescent="0.15">
      <c r="A814" s="119" t="s">
        <v>1923</v>
      </c>
      <c r="B814" s="120" t="s">
        <v>1177</v>
      </c>
      <c r="C814" s="199">
        <f t="shared" si="170"/>
        <v>0</v>
      </c>
      <c r="D814" s="203">
        <f t="shared" si="171"/>
        <v>0</v>
      </c>
      <c r="E814" s="78"/>
      <c r="F814" s="78"/>
      <c r="G814" s="78"/>
      <c r="H814" s="79"/>
      <c r="I814" s="79"/>
      <c r="J814" s="79"/>
      <c r="K814" s="79"/>
      <c r="L814" s="79"/>
      <c r="M814" s="79"/>
      <c r="N814" s="79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8"/>
      <c r="AB814" s="78"/>
      <c r="AC814" s="78"/>
      <c r="AD814" s="78"/>
      <c r="AE814" s="78"/>
      <c r="AF814" s="78"/>
      <c r="AG814" s="78"/>
      <c r="AH814" s="78"/>
      <c r="AI814" s="78"/>
      <c r="AJ814" s="78"/>
      <c r="AK814" s="645">
        <v>9870</v>
      </c>
      <c r="AL814" s="651">
        <f t="shared" si="173"/>
        <v>0</v>
      </c>
      <c r="AM814" s="64"/>
      <c r="AN814" s="64"/>
      <c r="AO814" s="64"/>
      <c r="AP814" s="64"/>
      <c r="AQ814" s="64"/>
      <c r="AR814" s="693"/>
      <c r="XFA814" s="693"/>
    </row>
    <row r="815" spans="1:44 16381:16381" s="694" customFormat="1" ht="14.1" customHeight="1" x14ac:dyDescent="0.15">
      <c r="A815" s="119" t="s">
        <v>1924</v>
      </c>
      <c r="B815" s="120" t="s">
        <v>1178</v>
      </c>
      <c r="C815" s="199">
        <f t="shared" si="170"/>
        <v>0</v>
      </c>
      <c r="D815" s="203">
        <f t="shared" si="171"/>
        <v>0</v>
      </c>
      <c r="E815" s="78"/>
      <c r="F815" s="78"/>
      <c r="G815" s="78"/>
      <c r="H815" s="79"/>
      <c r="I815" s="79"/>
      <c r="J815" s="79"/>
      <c r="K815" s="79"/>
      <c r="L815" s="79"/>
      <c r="M815" s="79"/>
      <c r="N815" s="79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8"/>
      <c r="AB815" s="78"/>
      <c r="AC815" s="78"/>
      <c r="AD815" s="78"/>
      <c r="AE815" s="78"/>
      <c r="AF815" s="78"/>
      <c r="AG815" s="78"/>
      <c r="AH815" s="78"/>
      <c r="AI815" s="78"/>
      <c r="AJ815" s="78"/>
      <c r="AK815" s="645">
        <v>9870</v>
      </c>
      <c r="AL815" s="651">
        <f t="shared" si="173"/>
        <v>0</v>
      </c>
      <c r="AM815" s="64"/>
      <c r="AN815" s="64"/>
      <c r="AO815" s="64"/>
      <c r="AP815" s="64"/>
      <c r="AQ815" s="64"/>
      <c r="AR815" s="693"/>
      <c r="XFA815" s="693"/>
    </row>
    <row r="816" spans="1:44 16381:16381" s="694" customFormat="1" ht="21" x14ac:dyDescent="0.15">
      <c r="A816" s="119" t="s">
        <v>1925</v>
      </c>
      <c r="B816" s="120" t="s">
        <v>1179</v>
      </c>
      <c r="C816" s="202">
        <f t="shared" si="170"/>
        <v>0</v>
      </c>
      <c r="D816" s="203">
        <f t="shared" si="171"/>
        <v>0</v>
      </c>
      <c r="E816" s="78"/>
      <c r="F816" s="78"/>
      <c r="G816" s="78"/>
      <c r="H816" s="79"/>
      <c r="I816" s="79"/>
      <c r="J816" s="79"/>
      <c r="K816" s="79"/>
      <c r="L816" s="79"/>
      <c r="M816" s="79"/>
      <c r="N816" s="79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8"/>
      <c r="AB816" s="78"/>
      <c r="AC816" s="78"/>
      <c r="AD816" s="78"/>
      <c r="AE816" s="78"/>
      <c r="AF816" s="78"/>
      <c r="AG816" s="78"/>
      <c r="AH816" s="78"/>
      <c r="AI816" s="78"/>
      <c r="AJ816" s="78"/>
      <c r="AK816" s="645">
        <v>7080</v>
      </c>
      <c r="AL816" s="651">
        <f t="shared" si="173"/>
        <v>0</v>
      </c>
      <c r="AM816" s="64"/>
      <c r="AN816" s="64"/>
      <c r="AO816" s="64"/>
      <c r="AP816" s="64"/>
      <c r="AQ816" s="64"/>
      <c r="AR816" s="693"/>
      <c r="XFA816" s="693"/>
    </row>
    <row r="817" spans="1:16381" s="694" customFormat="1" ht="14.1" customHeight="1" x14ac:dyDescent="0.15">
      <c r="A817" s="119" t="s">
        <v>1926</v>
      </c>
      <c r="B817" s="120" t="s">
        <v>1180</v>
      </c>
      <c r="C817" s="199">
        <f t="shared" si="170"/>
        <v>0</v>
      </c>
      <c r="D817" s="203">
        <f t="shared" si="171"/>
        <v>0</v>
      </c>
      <c r="E817" s="78"/>
      <c r="F817" s="78"/>
      <c r="G817" s="78"/>
      <c r="H817" s="79"/>
      <c r="I817" s="79"/>
      <c r="J817" s="79"/>
      <c r="K817" s="79"/>
      <c r="L817" s="79"/>
      <c r="M817" s="79"/>
      <c r="N817" s="79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8"/>
      <c r="AB817" s="78"/>
      <c r="AC817" s="78"/>
      <c r="AD817" s="78"/>
      <c r="AE817" s="78"/>
      <c r="AF817" s="78"/>
      <c r="AG817" s="78"/>
      <c r="AH817" s="78"/>
      <c r="AI817" s="78"/>
      <c r="AJ817" s="78"/>
      <c r="AK817" s="645">
        <v>7080</v>
      </c>
      <c r="AL817" s="651">
        <f t="shared" si="173"/>
        <v>0</v>
      </c>
      <c r="AM817" s="64"/>
      <c r="AN817" s="64" t="s">
        <v>547</v>
      </c>
      <c r="AO817" s="64"/>
      <c r="AP817" s="64"/>
      <c r="AQ817" s="64"/>
      <c r="AR817" s="693"/>
      <c r="XFA817" s="693"/>
    </row>
    <row r="818" spans="1:16381" s="698" customFormat="1" ht="14.1" customHeight="1" x14ac:dyDescent="0.15">
      <c r="A818" s="125" t="s">
        <v>2300</v>
      </c>
      <c r="B818" s="120" t="s">
        <v>212</v>
      </c>
      <c r="C818" s="199">
        <f t="shared" si="170"/>
        <v>0</v>
      </c>
      <c r="D818" s="203">
        <f t="shared" si="171"/>
        <v>0</v>
      </c>
      <c r="E818" s="78"/>
      <c r="F818" s="78"/>
      <c r="G818" s="78"/>
      <c r="H818" s="79"/>
      <c r="I818" s="79"/>
      <c r="J818" s="79"/>
      <c r="K818" s="79"/>
      <c r="L818" s="79"/>
      <c r="M818" s="79"/>
      <c r="N818" s="79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8"/>
      <c r="AB818" s="78"/>
      <c r="AC818" s="78"/>
      <c r="AD818" s="78"/>
      <c r="AE818" s="78"/>
      <c r="AF818" s="78"/>
      <c r="AG818" s="78"/>
      <c r="AH818" s="78"/>
      <c r="AI818" s="78"/>
      <c r="AJ818" s="78"/>
      <c r="AK818" s="645">
        <v>7080</v>
      </c>
      <c r="AL818" s="651">
        <f t="shared" si="173"/>
        <v>0</v>
      </c>
      <c r="AM818" s="64"/>
      <c r="AN818" s="64" t="s">
        <v>547</v>
      </c>
      <c r="AO818" s="64"/>
      <c r="AP818" s="64"/>
      <c r="AQ818" s="64"/>
      <c r="AR818" s="697"/>
      <c r="XFA818" s="697"/>
    </row>
    <row r="819" spans="1:16381" s="694" customFormat="1" ht="12" customHeight="1" x14ac:dyDescent="0.15">
      <c r="A819" s="125" t="s">
        <v>2749</v>
      </c>
      <c r="B819" s="120" t="s">
        <v>2750</v>
      </c>
      <c r="C819" s="199">
        <f t="shared" si="170"/>
        <v>0</v>
      </c>
      <c r="D819" s="203">
        <f t="shared" si="171"/>
        <v>0</v>
      </c>
      <c r="E819" s="78"/>
      <c r="F819" s="78"/>
      <c r="G819" s="78"/>
      <c r="H819" s="79"/>
      <c r="I819" s="79"/>
      <c r="J819" s="79"/>
      <c r="K819" s="79"/>
      <c r="L819" s="79"/>
      <c r="M819" s="79"/>
      <c r="N819" s="79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8"/>
      <c r="AB819" s="78"/>
      <c r="AC819" s="78"/>
      <c r="AD819" s="78"/>
      <c r="AE819" s="78"/>
      <c r="AF819" s="78"/>
      <c r="AG819" s="78"/>
      <c r="AH819" s="78"/>
      <c r="AI819" s="78"/>
      <c r="AJ819" s="78"/>
      <c r="AK819" s="645">
        <v>32030</v>
      </c>
      <c r="AL819" s="651">
        <f t="shared" si="173"/>
        <v>0</v>
      </c>
      <c r="AM819" s="64"/>
      <c r="AN819" s="64" t="s">
        <v>547</v>
      </c>
      <c r="AO819" s="64"/>
      <c r="AP819" s="64"/>
      <c r="AQ819" s="64"/>
      <c r="AR819" s="693"/>
      <c r="XFA819" s="693"/>
    </row>
    <row r="820" spans="1:16381" s="694" customFormat="1" ht="12" customHeight="1" x14ac:dyDescent="0.15">
      <c r="A820" s="125" t="s">
        <v>2751</v>
      </c>
      <c r="B820" s="120" t="s">
        <v>2752</v>
      </c>
      <c r="C820" s="199">
        <f t="shared" si="170"/>
        <v>0</v>
      </c>
      <c r="D820" s="203">
        <f t="shared" si="171"/>
        <v>0</v>
      </c>
      <c r="E820" s="78"/>
      <c r="F820" s="78"/>
      <c r="G820" s="78"/>
      <c r="H820" s="79"/>
      <c r="I820" s="79"/>
      <c r="J820" s="79"/>
      <c r="K820" s="79"/>
      <c r="L820" s="79"/>
      <c r="M820" s="79"/>
      <c r="N820" s="79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8"/>
      <c r="AB820" s="78"/>
      <c r="AC820" s="78"/>
      <c r="AD820" s="78"/>
      <c r="AE820" s="78"/>
      <c r="AF820" s="78"/>
      <c r="AG820" s="78"/>
      <c r="AH820" s="78"/>
      <c r="AI820" s="78"/>
      <c r="AJ820" s="78"/>
      <c r="AK820" s="645">
        <v>25600</v>
      </c>
      <c r="AL820" s="651">
        <f t="shared" si="173"/>
        <v>0</v>
      </c>
      <c r="AM820" s="64"/>
      <c r="AN820" s="64" t="s">
        <v>547</v>
      </c>
      <c r="AO820" s="64"/>
      <c r="AP820" s="64"/>
      <c r="AQ820" s="64"/>
      <c r="AR820" s="693"/>
      <c r="XFA820" s="693"/>
    </row>
    <row r="821" spans="1:16381" s="694" customFormat="1" ht="12" customHeight="1" x14ac:dyDescent="0.15">
      <c r="A821" s="125" t="s">
        <v>2753</v>
      </c>
      <c r="B821" s="120" t="s">
        <v>2754</v>
      </c>
      <c r="C821" s="199">
        <f t="shared" si="170"/>
        <v>0</v>
      </c>
      <c r="D821" s="203">
        <f t="shared" si="171"/>
        <v>0</v>
      </c>
      <c r="E821" s="78"/>
      <c r="F821" s="78"/>
      <c r="G821" s="78"/>
      <c r="H821" s="79"/>
      <c r="I821" s="79"/>
      <c r="J821" s="79"/>
      <c r="K821" s="79"/>
      <c r="L821" s="79"/>
      <c r="M821" s="79"/>
      <c r="N821" s="79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8"/>
      <c r="AB821" s="78"/>
      <c r="AC821" s="78"/>
      <c r="AD821" s="78"/>
      <c r="AE821" s="78"/>
      <c r="AF821" s="78"/>
      <c r="AG821" s="78"/>
      <c r="AH821" s="78"/>
      <c r="AI821" s="78"/>
      <c r="AJ821" s="78"/>
      <c r="AK821" s="645">
        <v>35450</v>
      </c>
      <c r="AL821" s="651">
        <f t="shared" si="173"/>
        <v>0</v>
      </c>
      <c r="AM821" s="64"/>
      <c r="AN821" s="64" t="s">
        <v>547</v>
      </c>
      <c r="AO821" s="64"/>
      <c r="AP821" s="64"/>
      <c r="AQ821" s="64"/>
      <c r="AR821" s="693"/>
      <c r="XFA821" s="693"/>
    </row>
    <row r="822" spans="1:16381" s="694" customFormat="1" ht="12" customHeight="1" x14ac:dyDescent="0.15">
      <c r="A822" s="125" t="s">
        <v>2755</v>
      </c>
      <c r="B822" s="120" t="s">
        <v>2756</v>
      </c>
      <c r="C822" s="199">
        <f t="shared" si="170"/>
        <v>0</v>
      </c>
      <c r="D822" s="203">
        <f t="shared" si="171"/>
        <v>0</v>
      </c>
      <c r="E822" s="78"/>
      <c r="F822" s="78"/>
      <c r="G822" s="78"/>
      <c r="H822" s="79"/>
      <c r="I822" s="79"/>
      <c r="J822" s="79"/>
      <c r="K822" s="79"/>
      <c r="L822" s="79"/>
      <c r="M822" s="79"/>
      <c r="N822" s="79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8"/>
      <c r="AB822" s="78"/>
      <c r="AC822" s="78"/>
      <c r="AD822" s="78"/>
      <c r="AE822" s="78"/>
      <c r="AF822" s="78"/>
      <c r="AG822" s="78"/>
      <c r="AH822" s="78"/>
      <c r="AI822" s="78"/>
      <c r="AJ822" s="78"/>
      <c r="AK822" s="645">
        <v>25400</v>
      </c>
      <c r="AL822" s="651">
        <f t="shared" si="173"/>
        <v>0</v>
      </c>
      <c r="AM822" s="64"/>
      <c r="AN822" s="64" t="s">
        <v>547</v>
      </c>
      <c r="AO822" s="64"/>
      <c r="AP822" s="64"/>
      <c r="AQ822" s="64"/>
      <c r="AR822" s="693"/>
      <c r="XFA822" s="693"/>
    </row>
    <row r="823" spans="1:16381" s="698" customFormat="1" ht="14.1" customHeight="1" x14ac:dyDescent="0.15">
      <c r="A823" s="119">
        <v>5099115</v>
      </c>
      <c r="B823" s="122" t="s">
        <v>2274</v>
      </c>
      <c r="C823" s="199">
        <f t="shared" ref="C823" si="174">SUM(D823+G823)</f>
        <v>0</v>
      </c>
      <c r="D823" s="203">
        <f t="shared" ref="D823" si="175">SUM(E823:F823)</f>
        <v>0</v>
      </c>
      <c r="E823" s="78"/>
      <c r="F823" s="78"/>
      <c r="G823" s="78"/>
      <c r="H823" s="79"/>
      <c r="I823" s="79"/>
      <c r="J823" s="79"/>
      <c r="K823" s="79"/>
      <c r="L823" s="79"/>
      <c r="M823" s="79"/>
      <c r="N823" s="79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8"/>
      <c r="AB823" s="78"/>
      <c r="AC823" s="78"/>
      <c r="AD823" s="78"/>
      <c r="AE823" s="78"/>
      <c r="AF823" s="78"/>
      <c r="AG823" s="78"/>
      <c r="AH823" s="78"/>
      <c r="AI823" s="78"/>
      <c r="AJ823" s="78"/>
      <c r="AK823" s="102"/>
      <c r="AL823" s="102"/>
      <c r="AM823" s="64"/>
      <c r="AN823" s="64" t="s">
        <v>547</v>
      </c>
      <c r="AO823" s="64"/>
      <c r="AP823" s="64"/>
      <c r="AQ823" s="64"/>
      <c r="AR823" s="697"/>
      <c r="XFA823" s="697"/>
    </row>
    <row r="824" spans="1:16381" s="700" customFormat="1" ht="14.1" customHeight="1" x14ac:dyDescent="0.15">
      <c r="A824" s="213"/>
      <c r="B824" s="214" t="s">
        <v>384</v>
      </c>
      <c r="C824" s="217">
        <f>SUM(C767:C822)</f>
        <v>0</v>
      </c>
      <c r="D824" s="217">
        <f t="shared" ref="D824:G824" si="176">SUM(D767:D822)</f>
        <v>0</v>
      </c>
      <c r="E824" s="217">
        <f t="shared" si="176"/>
        <v>0</v>
      </c>
      <c r="F824" s="217">
        <f t="shared" si="176"/>
        <v>0</v>
      </c>
      <c r="G824" s="217">
        <f t="shared" si="176"/>
        <v>0</v>
      </c>
      <c r="H824" s="856"/>
      <c r="I824" s="857"/>
      <c r="J824" s="857"/>
      <c r="K824" s="857"/>
      <c r="L824" s="857"/>
      <c r="M824" s="857"/>
      <c r="N824" s="857"/>
      <c r="O824" s="857"/>
      <c r="P824" s="857"/>
      <c r="Q824" s="857"/>
      <c r="R824" s="857"/>
      <c r="S824" s="857"/>
      <c r="T824" s="857"/>
      <c r="U824" s="857"/>
      <c r="V824" s="857"/>
      <c r="W824" s="857"/>
      <c r="X824" s="857"/>
      <c r="Y824" s="857"/>
      <c r="Z824" s="858"/>
      <c r="AA824" s="217">
        <f>SUM(AA767:AA822)</f>
        <v>0</v>
      </c>
      <c r="AB824" s="217">
        <f t="shared" ref="AB824:AJ824" si="177">SUM(AB767:AB822)</f>
        <v>0</v>
      </c>
      <c r="AC824" s="217">
        <f t="shared" si="177"/>
        <v>0</v>
      </c>
      <c r="AD824" s="217">
        <f t="shared" si="177"/>
        <v>0</v>
      </c>
      <c r="AE824" s="217">
        <f t="shared" si="177"/>
        <v>0</v>
      </c>
      <c r="AF824" s="217">
        <f t="shared" si="177"/>
        <v>0</v>
      </c>
      <c r="AG824" s="217">
        <f t="shared" si="177"/>
        <v>0</v>
      </c>
      <c r="AH824" s="217">
        <f t="shared" si="177"/>
        <v>0</v>
      </c>
      <c r="AI824" s="217">
        <f t="shared" si="177"/>
        <v>0</v>
      </c>
      <c r="AJ824" s="217">
        <f t="shared" si="177"/>
        <v>0</v>
      </c>
      <c r="AK824" s="217"/>
      <c r="AL824" s="240">
        <f>SUM(AL767:AL822)</f>
        <v>0</v>
      </c>
      <c r="AM824" s="71"/>
      <c r="AN824" s="71"/>
      <c r="AO824" s="71"/>
      <c r="AP824" s="71"/>
      <c r="AQ824" s="71"/>
      <c r="AR824" s="725"/>
      <c r="AS824" s="726"/>
      <c r="AT824" s="726"/>
      <c r="AU824" s="726"/>
      <c r="AV824" s="726"/>
      <c r="AW824" s="726"/>
      <c r="AX824" s="726"/>
      <c r="AY824" s="726"/>
      <c r="AZ824" s="726"/>
      <c r="BA824" s="726"/>
      <c r="BB824" s="726"/>
      <c r="BC824" s="726"/>
      <c r="BD824" s="726"/>
      <c r="BE824" s="726"/>
      <c r="BF824" s="726"/>
      <c r="BG824" s="726"/>
      <c r="BH824" s="726"/>
      <c r="BI824" s="726"/>
      <c r="BJ824" s="726"/>
      <c r="BK824" s="726"/>
      <c r="BL824" s="726"/>
      <c r="BM824" s="726"/>
      <c r="BN824" s="726"/>
      <c r="BO824" s="726"/>
      <c r="BP824" s="726"/>
      <c r="BQ824" s="726"/>
      <c r="BR824" s="726"/>
      <c r="BS824" s="726"/>
      <c r="BT824" s="726"/>
      <c r="BU824" s="726"/>
      <c r="BV824" s="726"/>
      <c r="BW824" s="726"/>
      <c r="BX824" s="726"/>
      <c r="BY824" s="726"/>
      <c r="BZ824" s="726"/>
      <c r="CA824" s="726"/>
      <c r="CB824" s="726"/>
      <c r="CC824" s="726"/>
      <c r="CD824" s="726"/>
      <c r="CE824" s="726"/>
      <c r="CF824" s="726"/>
      <c r="CG824" s="726"/>
      <c r="CH824" s="726"/>
      <c r="CI824" s="726"/>
      <c r="CJ824" s="726"/>
      <c r="CK824" s="726"/>
      <c r="CL824" s="726"/>
      <c r="CM824" s="726"/>
      <c r="CN824" s="726"/>
      <c r="CO824" s="726"/>
      <c r="CP824" s="726"/>
      <c r="CQ824" s="726"/>
      <c r="CR824" s="726"/>
      <c r="CS824" s="726"/>
      <c r="CT824" s="726"/>
      <c r="CU824" s="726"/>
      <c r="CV824" s="726"/>
      <c r="CW824" s="726"/>
      <c r="CX824" s="726"/>
      <c r="CY824" s="726"/>
      <c r="CZ824" s="726"/>
      <c r="DA824" s="726"/>
      <c r="DB824" s="726"/>
      <c r="DC824" s="726"/>
      <c r="DD824" s="726"/>
      <c r="DE824" s="726"/>
      <c r="DF824" s="726"/>
      <c r="DG824" s="726"/>
      <c r="DH824" s="726"/>
      <c r="DI824" s="726"/>
      <c r="DJ824" s="726"/>
      <c r="DK824" s="726"/>
      <c r="DL824" s="726"/>
      <c r="DM824" s="726"/>
      <c r="DN824" s="726"/>
      <c r="DO824" s="726"/>
      <c r="DP824" s="726"/>
      <c r="DQ824" s="726"/>
      <c r="DR824" s="726"/>
      <c r="DS824" s="726"/>
      <c r="DT824" s="726"/>
      <c r="DU824" s="726"/>
      <c r="DV824" s="726"/>
      <c r="DW824" s="726"/>
      <c r="DX824" s="726"/>
      <c r="DY824" s="726"/>
      <c r="DZ824" s="726"/>
      <c r="EA824" s="726"/>
      <c r="EB824" s="726"/>
      <c r="EC824" s="726"/>
      <c r="ED824" s="726"/>
      <c r="EE824" s="726"/>
      <c r="EF824" s="726"/>
      <c r="EG824" s="726"/>
      <c r="EH824" s="726"/>
      <c r="EI824" s="726"/>
      <c r="EJ824" s="726"/>
      <c r="EK824" s="726"/>
      <c r="EL824" s="726"/>
      <c r="EM824" s="726"/>
      <c r="EN824" s="726"/>
      <c r="EO824" s="726"/>
      <c r="EP824" s="726"/>
      <c r="EQ824" s="726"/>
      <c r="ER824" s="726"/>
      <c r="ES824" s="726"/>
      <c r="ET824" s="726"/>
      <c r="EU824" s="726"/>
      <c r="EV824" s="726"/>
      <c r="EW824" s="726"/>
      <c r="EX824" s="726"/>
      <c r="EY824" s="726"/>
      <c r="EZ824" s="726"/>
      <c r="FA824" s="726"/>
      <c r="FB824" s="726"/>
      <c r="FC824" s="726"/>
      <c r="FD824" s="726"/>
      <c r="FE824" s="726"/>
      <c r="FF824" s="726"/>
      <c r="FG824" s="726"/>
      <c r="FH824" s="726"/>
      <c r="FI824" s="726"/>
      <c r="FJ824" s="726"/>
      <c r="FK824" s="726"/>
      <c r="FL824" s="726"/>
      <c r="FM824" s="726"/>
      <c r="FN824" s="726"/>
      <c r="FO824" s="726"/>
      <c r="FP824" s="726"/>
      <c r="FQ824" s="726"/>
      <c r="FR824" s="726"/>
      <c r="FS824" s="726"/>
      <c r="FT824" s="726"/>
      <c r="FU824" s="726"/>
      <c r="FV824" s="726"/>
      <c r="FW824" s="726"/>
      <c r="FX824" s="726"/>
      <c r="FY824" s="726"/>
      <c r="FZ824" s="726"/>
      <c r="GA824" s="726"/>
      <c r="GB824" s="726"/>
      <c r="GC824" s="726"/>
      <c r="GD824" s="726"/>
      <c r="GE824" s="726"/>
      <c r="GF824" s="726"/>
      <c r="GG824" s="726"/>
      <c r="GH824" s="726"/>
      <c r="GI824" s="726"/>
      <c r="GJ824" s="726"/>
      <c r="GK824" s="726"/>
      <c r="GL824" s="726"/>
      <c r="GM824" s="726"/>
      <c r="GN824" s="726"/>
      <c r="GO824" s="726"/>
      <c r="GP824" s="726"/>
      <c r="GQ824" s="726"/>
      <c r="GR824" s="726"/>
      <c r="GS824" s="726"/>
      <c r="GT824" s="726"/>
      <c r="GU824" s="726"/>
      <c r="GV824" s="726"/>
      <c r="GW824" s="726"/>
      <c r="GX824" s="726"/>
      <c r="GY824" s="726"/>
      <c r="GZ824" s="726"/>
      <c r="HA824" s="726"/>
      <c r="HB824" s="726"/>
      <c r="HC824" s="726"/>
      <c r="HD824" s="726"/>
      <c r="HE824" s="726"/>
      <c r="HF824" s="726"/>
      <c r="HG824" s="726"/>
      <c r="HH824" s="726"/>
      <c r="HI824" s="726"/>
      <c r="HJ824" s="726"/>
      <c r="HK824" s="726"/>
      <c r="HL824" s="726"/>
      <c r="HM824" s="726"/>
      <c r="HN824" s="726"/>
      <c r="HO824" s="726"/>
      <c r="HP824" s="726"/>
      <c r="HQ824" s="726"/>
      <c r="HR824" s="726"/>
      <c r="HS824" s="726"/>
      <c r="HT824" s="726"/>
      <c r="HU824" s="726"/>
      <c r="HV824" s="726"/>
      <c r="HW824" s="726"/>
      <c r="HX824" s="726"/>
      <c r="HY824" s="726"/>
      <c r="HZ824" s="726"/>
      <c r="IA824" s="726"/>
      <c r="IB824" s="726"/>
      <c r="IC824" s="726"/>
      <c r="ID824" s="726"/>
      <c r="IE824" s="726"/>
      <c r="IF824" s="726"/>
      <c r="IG824" s="726"/>
      <c r="IH824" s="726"/>
      <c r="II824" s="726"/>
      <c r="IJ824" s="726"/>
      <c r="IK824" s="726"/>
      <c r="IL824" s="726"/>
      <c r="IM824" s="726"/>
      <c r="IN824" s="726"/>
      <c r="IO824" s="726"/>
      <c r="IP824" s="726"/>
      <c r="IQ824" s="726"/>
      <c r="IR824" s="726"/>
      <c r="IS824" s="726"/>
      <c r="IT824" s="726"/>
      <c r="IU824" s="726"/>
      <c r="IV824" s="726"/>
      <c r="IW824" s="726"/>
      <c r="IX824" s="726"/>
      <c r="IY824" s="726"/>
      <c r="IZ824" s="726"/>
      <c r="JA824" s="726"/>
      <c r="JB824" s="726"/>
      <c r="JC824" s="726"/>
      <c r="JD824" s="726"/>
      <c r="JE824" s="726"/>
      <c r="JF824" s="726"/>
      <c r="JG824" s="726"/>
      <c r="JH824" s="726"/>
      <c r="JI824" s="726"/>
      <c r="JJ824" s="726"/>
      <c r="JK824" s="726"/>
      <c r="JL824" s="726"/>
      <c r="JM824" s="726"/>
      <c r="JN824" s="726"/>
      <c r="JO824" s="726"/>
      <c r="JP824" s="726"/>
      <c r="JQ824" s="726"/>
      <c r="JR824" s="726"/>
      <c r="JS824" s="726"/>
      <c r="JT824" s="726"/>
      <c r="JU824" s="726"/>
      <c r="JV824" s="726"/>
      <c r="JW824" s="726"/>
      <c r="JX824" s="726"/>
      <c r="JY824" s="726"/>
      <c r="JZ824" s="726"/>
      <c r="KA824" s="726"/>
      <c r="KB824" s="726"/>
      <c r="KC824" s="726"/>
      <c r="KD824" s="726"/>
      <c r="KE824" s="726"/>
      <c r="KF824" s="726"/>
      <c r="KG824" s="726"/>
      <c r="KH824" s="726"/>
      <c r="KI824" s="726"/>
      <c r="KJ824" s="726"/>
      <c r="KK824" s="726"/>
      <c r="KL824" s="726"/>
      <c r="KM824" s="726"/>
      <c r="KN824" s="726"/>
      <c r="KO824" s="726"/>
      <c r="KP824" s="726"/>
      <c r="KQ824" s="726"/>
      <c r="KR824" s="726"/>
      <c r="KS824" s="726"/>
      <c r="KT824" s="726"/>
      <c r="KU824" s="726"/>
      <c r="KV824" s="726"/>
      <c r="KW824" s="726"/>
      <c r="KX824" s="726"/>
      <c r="KY824" s="726"/>
      <c r="KZ824" s="726"/>
      <c r="LA824" s="726"/>
      <c r="LB824" s="726"/>
      <c r="LC824" s="726"/>
      <c r="LD824" s="726"/>
      <c r="LE824" s="726"/>
      <c r="LF824" s="726"/>
      <c r="LG824" s="726"/>
      <c r="LH824" s="726"/>
      <c r="LI824" s="726"/>
      <c r="LJ824" s="726"/>
      <c r="LK824" s="726"/>
      <c r="LL824" s="726"/>
      <c r="LM824" s="726"/>
      <c r="LN824" s="726"/>
      <c r="LO824" s="726"/>
      <c r="LP824" s="726"/>
      <c r="LQ824" s="726"/>
      <c r="LR824" s="726"/>
      <c r="LS824" s="726"/>
      <c r="LT824" s="726"/>
      <c r="LU824" s="726"/>
      <c r="LV824" s="726"/>
      <c r="LW824" s="726"/>
      <c r="LX824" s="726"/>
      <c r="LY824" s="726"/>
      <c r="LZ824" s="726"/>
      <c r="MA824" s="726"/>
      <c r="MB824" s="726"/>
      <c r="MC824" s="726"/>
      <c r="MD824" s="726"/>
      <c r="ME824" s="726"/>
      <c r="MF824" s="726"/>
      <c r="MG824" s="726"/>
      <c r="MH824" s="726"/>
      <c r="MI824" s="726"/>
      <c r="MJ824" s="726"/>
      <c r="MK824" s="726"/>
      <c r="ML824" s="726"/>
      <c r="MM824" s="726"/>
      <c r="MN824" s="726"/>
      <c r="MO824" s="726"/>
      <c r="MP824" s="726"/>
      <c r="MQ824" s="726"/>
      <c r="MR824" s="726"/>
      <c r="MS824" s="726"/>
      <c r="MT824" s="726"/>
      <c r="MU824" s="726"/>
      <c r="MV824" s="726"/>
      <c r="MW824" s="726"/>
      <c r="MX824" s="726"/>
      <c r="MY824" s="726"/>
      <c r="MZ824" s="726"/>
      <c r="NA824" s="726"/>
      <c r="NB824" s="726"/>
      <c r="NC824" s="726"/>
      <c r="ND824" s="726"/>
      <c r="NE824" s="726"/>
      <c r="NF824" s="726"/>
      <c r="NG824" s="726"/>
      <c r="NH824" s="726"/>
      <c r="NI824" s="726"/>
      <c r="NJ824" s="726"/>
      <c r="NK824" s="726"/>
      <c r="NL824" s="726"/>
      <c r="NM824" s="726"/>
      <c r="NN824" s="726"/>
      <c r="NO824" s="726"/>
      <c r="NP824" s="726"/>
      <c r="NQ824" s="726"/>
      <c r="NR824" s="726"/>
      <c r="NS824" s="726"/>
      <c r="NT824" s="726"/>
      <c r="NU824" s="726"/>
      <c r="NV824" s="726"/>
      <c r="NW824" s="726"/>
      <c r="NX824" s="726"/>
      <c r="NY824" s="726"/>
      <c r="NZ824" s="726"/>
      <c r="OA824" s="726"/>
      <c r="OB824" s="726"/>
      <c r="OC824" s="726"/>
      <c r="OD824" s="726"/>
      <c r="OE824" s="726"/>
      <c r="OF824" s="726"/>
      <c r="OG824" s="726"/>
      <c r="OH824" s="726"/>
      <c r="OI824" s="726"/>
      <c r="OJ824" s="726"/>
      <c r="OK824" s="726"/>
      <c r="OL824" s="726"/>
      <c r="OM824" s="726"/>
      <c r="ON824" s="726"/>
      <c r="OO824" s="726"/>
      <c r="OP824" s="726"/>
      <c r="OQ824" s="726"/>
      <c r="OR824" s="726"/>
      <c r="OS824" s="726"/>
      <c r="OT824" s="726"/>
      <c r="OU824" s="726"/>
      <c r="OV824" s="726"/>
      <c r="OW824" s="726"/>
      <c r="OX824" s="726"/>
      <c r="OY824" s="726"/>
      <c r="OZ824" s="726"/>
      <c r="PA824" s="726"/>
      <c r="PB824" s="726"/>
      <c r="PC824" s="726"/>
      <c r="PD824" s="726"/>
      <c r="PE824" s="726"/>
      <c r="PF824" s="726"/>
      <c r="PG824" s="726"/>
      <c r="PH824" s="726"/>
      <c r="PI824" s="726"/>
      <c r="PJ824" s="726"/>
      <c r="PK824" s="726"/>
      <c r="PL824" s="726"/>
      <c r="PM824" s="726"/>
      <c r="PN824" s="726"/>
      <c r="PO824" s="726"/>
      <c r="PP824" s="726"/>
      <c r="PQ824" s="726"/>
      <c r="PR824" s="726"/>
      <c r="PS824" s="726"/>
      <c r="PT824" s="726"/>
      <c r="PU824" s="726"/>
      <c r="PV824" s="726"/>
      <c r="PW824" s="726"/>
      <c r="PX824" s="726"/>
      <c r="PY824" s="726"/>
      <c r="PZ824" s="726"/>
      <c r="QA824" s="726"/>
      <c r="QB824" s="726"/>
      <c r="QC824" s="726"/>
      <c r="QD824" s="726"/>
      <c r="QE824" s="726"/>
      <c r="QF824" s="726"/>
      <c r="QG824" s="726"/>
      <c r="QH824" s="726"/>
      <c r="QI824" s="726"/>
      <c r="QJ824" s="726"/>
      <c r="QK824" s="726"/>
      <c r="QL824" s="726"/>
      <c r="QM824" s="726"/>
      <c r="QN824" s="726"/>
      <c r="QO824" s="726"/>
      <c r="QP824" s="726"/>
      <c r="QQ824" s="726"/>
      <c r="QR824" s="726"/>
      <c r="QS824" s="726"/>
      <c r="QT824" s="726"/>
      <c r="QU824" s="726"/>
      <c r="QV824" s="726"/>
      <c r="QW824" s="726"/>
      <c r="QX824" s="726"/>
      <c r="QY824" s="726"/>
      <c r="QZ824" s="726"/>
      <c r="RA824" s="726"/>
      <c r="RB824" s="726"/>
      <c r="RC824" s="726"/>
      <c r="RD824" s="726"/>
      <c r="RE824" s="726"/>
      <c r="RF824" s="726"/>
      <c r="RG824" s="726"/>
      <c r="RH824" s="726"/>
      <c r="RI824" s="726"/>
      <c r="RJ824" s="726"/>
      <c r="RK824" s="726"/>
      <c r="RL824" s="726"/>
      <c r="RM824" s="726"/>
      <c r="RN824" s="726"/>
      <c r="RO824" s="726"/>
      <c r="RP824" s="726"/>
      <c r="RQ824" s="726"/>
      <c r="RR824" s="726"/>
      <c r="RS824" s="726"/>
      <c r="RT824" s="726"/>
      <c r="RU824" s="726"/>
      <c r="RV824" s="726"/>
      <c r="RW824" s="726"/>
      <c r="RX824" s="726"/>
      <c r="RY824" s="726"/>
      <c r="RZ824" s="726"/>
      <c r="SA824" s="726"/>
      <c r="SB824" s="726"/>
      <c r="SC824" s="726"/>
      <c r="SD824" s="726"/>
      <c r="SE824" s="726"/>
      <c r="SF824" s="726"/>
      <c r="SG824" s="726"/>
      <c r="SH824" s="726"/>
      <c r="SI824" s="726"/>
      <c r="SJ824" s="726"/>
      <c r="SK824" s="726"/>
      <c r="SL824" s="726"/>
      <c r="SM824" s="726"/>
      <c r="SN824" s="726"/>
      <c r="SO824" s="726"/>
      <c r="SP824" s="726"/>
      <c r="SQ824" s="726"/>
      <c r="SR824" s="726"/>
      <c r="SS824" s="726"/>
      <c r="ST824" s="726"/>
      <c r="SU824" s="726"/>
      <c r="SV824" s="726"/>
      <c r="SW824" s="726"/>
      <c r="SX824" s="726"/>
      <c r="SY824" s="726"/>
      <c r="SZ824" s="726"/>
      <c r="TA824" s="726"/>
      <c r="TB824" s="726"/>
      <c r="TC824" s="726"/>
      <c r="TD824" s="726"/>
      <c r="TE824" s="726"/>
      <c r="TF824" s="726"/>
      <c r="TG824" s="726"/>
      <c r="TH824" s="726"/>
      <c r="TI824" s="726"/>
      <c r="TJ824" s="726"/>
      <c r="TK824" s="726"/>
      <c r="TL824" s="726"/>
      <c r="TM824" s="726"/>
      <c r="TN824" s="726"/>
      <c r="TO824" s="726"/>
      <c r="TP824" s="726"/>
      <c r="TQ824" s="726"/>
      <c r="TR824" s="726"/>
      <c r="TS824" s="726"/>
      <c r="TT824" s="726"/>
      <c r="TU824" s="726"/>
      <c r="TV824" s="726"/>
      <c r="TW824" s="726"/>
      <c r="TX824" s="726"/>
      <c r="TY824" s="726"/>
      <c r="TZ824" s="726"/>
      <c r="UA824" s="726"/>
      <c r="UB824" s="726"/>
      <c r="UC824" s="726"/>
      <c r="UD824" s="726"/>
      <c r="UE824" s="726"/>
      <c r="UF824" s="726"/>
      <c r="UG824" s="726"/>
      <c r="UH824" s="726"/>
      <c r="UI824" s="726"/>
      <c r="UJ824" s="726"/>
      <c r="UK824" s="726"/>
      <c r="UL824" s="726"/>
      <c r="UM824" s="726"/>
      <c r="UN824" s="726"/>
      <c r="UO824" s="726"/>
      <c r="UP824" s="726"/>
      <c r="UQ824" s="726"/>
      <c r="UR824" s="726"/>
      <c r="US824" s="726"/>
      <c r="UT824" s="726"/>
      <c r="UU824" s="726"/>
      <c r="UV824" s="726"/>
      <c r="UW824" s="726"/>
      <c r="UX824" s="726"/>
      <c r="UY824" s="726"/>
      <c r="UZ824" s="726"/>
      <c r="VA824" s="726"/>
      <c r="VB824" s="726"/>
      <c r="VC824" s="726"/>
      <c r="VD824" s="726"/>
      <c r="VE824" s="726"/>
      <c r="VF824" s="726"/>
      <c r="VG824" s="726"/>
      <c r="VH824" s="726"/>
      <c r="VI824" s="726"/>
      <c r="VJ824" s="726"/>
      <c r="VK824" s="726"/>
      <c r="VL824" s="726"/>
      <c r="VM824" s="726"/>
      <c r="VN824" s="726"/>
      <c r="VO824" s="726"/>
      <c r="VP824" s="726"/>
      <c r="VQ824" s="726"/>
      <c r="VR824" s="726"/>
      <c r="VS824" s="726"/>
      <c r="VT824" s="726"/>
      <c r="VU824" s="726"/>
      <c r="VV824" s="726"/>
      <c r="VW824" s="726"/>
      <c r="VX824" s="726"/>
      <c r="VY824" s="726"/>
      <c r="VZ824" s="726"/>
      <c r="WA824" s="726"/>
      <c r="WB824" s="726"/>
      <c r="WC824" s="726"/>
      <c r="WD824" s="726"/>
      <c r="WE824" s="726"/>
      <c r="WF824" s="726"/>
      <c r="WG824" s="726"/>
      <c r="WH824" s="726"/>
      <c r="WI824" s="726"/>
      <c r="WJ824" s="726"/>
      <c r="WK824" s="726"/>
      <c r="WL824" s="726"/>
      <c r="WM824" s="726"/>
      <c r="WN824" s="726"/>
      <c r="WO824" s="726"/>
      <c r="WP824" s="726"/>
      <c r="WQ824" s="726"/>
      <c r="WR824" s="726"/>
      <c r="WS824" s="726"/>
      <c r="WT824" s="726"/>
      <c r="WU824" s="726"/>
      <c r="WV824" s="726"/>
      <c r="WW824" s="726"/>
      <c r="WX824" s="726"/>
      <c r="WY824" s="726"/>
      <c r="WZ824" s="726"/>
      <c r="XA824" s="726"/>
      <c r="XB824" s="726"/>
      <c r="XC824" s="726"/>
      <c r="XD824" s="726"/>
      <c r="XE824" s="726"/>
      <c r="XF824" s="726"/>
      <c r="XG824" s="726"/>
      <c r="XH824" s="726"/>
      <c r="XI824" s="726"/>
      <c r="XJ824" s="726"/>
      <c r="XK824" s="726"/>
      <c r="XL824" s="726"/>
      <c r="XM824" s="726"/>
      <c r="XN824" s="726"/>
      <c r="XO824" s="726"/>
      <c r="XP824" s="726"/>
      <c r="XQ824" s="726"/>
      <c r="XR824" s="726"/>
      <c r="XS824" s="726"/>
      <c r="XT824" s="726"/>
      <c r="XU824" s="726"/>
      <c r="XV824" s="726"/>
      <c r="XW824" s="726"/>
      <c r="XX824" s="726"/>
      <c r="XY824" s="726"/>
      <c r="XZ824" s="726"/>
      <c r="YA824" s="726"/>
      <c r="YB824" s="726"/>
      <c r="YC824" s="726"/>
      <c r="YD824" s="726"/>
      <c r="YE824" s="726"/>
      <c r="YF824" s="726"/>
      <c r="YG824" s="726"/>
      <c r="YH824" s="726"/>
      <c r="YI824" s="726"/>
      <c r="YJ824" s="726"/>
      <c r="YK824" s="726"/>
      <c r="YL824" s="726"/>
      <c r="YM824" s="726"/>
      <c r="YN824" s="726"/>
      <c r="YO824" s="726"/>
      <c r="YP824" s="726"/>
      <c r="YQ824" s="726"/>
      <c r="YR824" s="726"/>
      <c r="YS824" s="726"/>
      <c r="YT824" s="726"/>
      <c r="YU824" s="726"/>
      <c r="YV824" s="726"/>
      <c r="YW824" s="726"/>
      <c r="YX824" s="726"/>
      <c r="YY824" s="726"/>
      <c r="YZ824" s="726"/>
      <c r="ZA824" s="726"/>
      <c r="ZB824" s="726"/>
      <c r="ZC824" s="726"/>
      <c r="ZD824" s="726"/>
      <c r="ZE824" s="726"/>
      <c r="ZF824" s="726"/>
      <c r="ZG824" s="726"/>
      <c r="ZH824" s="726"/>
      <c r="ZI824" s="726"/>
      <c r="ZJ824" s="726"/>
      <c r="ZK824" s="726"/>
      <c r="ZL824" s="726"/>
      <c r="ZM824" s="726"/>
      <c r="ZN824" s="726"/>
      <c r="ZO824" s="726"/>
      <c r="ZP824" s="726"/>
      <c r="ZQ824" s="726"/>
      <c r="ZR824" s="726"/>
      <c r="ZS824" s="726"/>
      <c r="ZT824" s="726"/>
      <c r="ZU824" s="726"/>
      <c r="ZV824" s="726"/>
      <c r="ZW824" s="726"/>
      <c r="ZX824" s="726"/>
      <c r="ZY824" s="726"/>
      <c r="ZZ824" s="726"/>
      <c r="AAA824" s="726"/>
      <c r="AAB824" s="726"/>
      <c r="AAC824" s="726"/>
      <c r="AAD824" s="726"/>
      <c r="AAE824" s="726"/>
      <c r="AAF824" s="726"/>
      <c r="AAG824" s="726"/>
      <c r="AAH824" s="726"/>
      <c r="AAI824" s="726"/>
      <c r="AAJ824" s="726"/>
      <c r="AAK824" s="726"/>
      <c r="AAL824" s="726"/>
      <c r="AAM824" s="726"/>
      <c r="AAN824" s="726"/>
      <c r="AAO824" s="726"/>
      <c r="AAP824" s="726"/>
      <c r="AAQ824" s="726"/>
      <c r="AAR824" s="726"/>
      <c r="AAS824" s="726"/>
      <c r="AAT824" s="726"/>
      <c r="AAU824" s="726"/>
      <c r="AAV824" s="726"/>
      <c r="AAW824" s="726"/>
      <c r="AAX824" s="726"/>
      <c r="AAY824" s="726"/>
      <c r="AAZ824" s="726"/>
      <c r="ABA824" s="726"/>
      <c r="ABB824" s="726"/>
      <c r="ABC824" s="726"/>
      <c r="ABD824" s="726"/>
      <c r="ABE824" s="726"/>
      <c r="ABF824" s="726"/>
      <c r="ABG824" s="726"/>
      <c r="ABH824" s="726"/>
      <c r="ABI824" s="726"/>
      <c r="ABJ824" s="726"/>
      <c r="ABK824" s="726"/>
      <c r="ABL824" s="726"/>
      <c r="ABM824" s="726"/>
      <c r="ABN824" s="726"/>
      <c r="ABO824" s="726"/>
      <c r="ABP824" s="726"/>
      <c r="ABQ824" s="726"/>
      <c r="ABR824" s="726"/>
      <c r="ABS824" s="726"/>
      <c r="ABT824" s="726"/>
      <c r="ABU824" s="726"/>
      <c r="ABV824" s="726"/>
      <c r="ABW824" s="726"/>
      <c r="ABX824" s="726"/>
      <c r="ABY824" s="726"/>
      <c r="ABZ824" s="726"/>
      <c r="ACA824" s="726"/>
      <c r="ACB824" s="726"/>
      <c r="ACC824" s="726"/>
      <c r="ACD824" s="726"/>
      <c r="ACE824" s="726"/>
      <c r="ACF824" s="726"/>
      <c r="ACG824" s="726"/>
      <c r="ACH824" s="726"/>
      <c r="ACI824" s="726"/>
      <c r="ACJ824" s="726"/>
      <c r="ACK824" s="726"/>
      <c r="ACL824" s="726"/>
      <c r="ACM824" s="726"/>
      <c r="ACN824" s="726"/>
      <c r="ACO824" s="726"/>
      <c r="ACP824" s="726"/>
      <c r="ACQ824" s="726"/>
      <c r="ACR824" s="726"/>
      <c r="ACS824" s="726"/>
      <c r="ACT824" s="726"/>
      <c r="ACU824" s="726"/>
      <c r="ACV824" s="726"/>
      <c r="ACW824" s="726"/>
      <c r="ACX824" s="726"/>
      <c r="ACY824" s="726"/>
      <c r="ACZ824" s="726"/>
      <c r="ADA824" s="726"/>
      <c r="ADB824" s="726"/>
      <c r="ADC824" s="726"/>
      <c r="ADD824" s="726"/>
      <c r="ADE824" s="726"/>
      <c r="ADF824" s="726"/>
      <c r="ADG824" s="726"/>
      <c r="ADH824" s="726"/>
      <c r="ADI824" s="726"/>
      <c r="ADJ824" s="726"/>
      <c r="ADK824" s="726"/>
      <c r="ADL824" s="726"/>
      <c r="ADM824" s="726"/>
      <c r="ADN824" s="726"/>
      <c r="ADO824" s="726"/>
      <c r="ADP824" s="726"/>
      <c r="ADQ824" s="726"/>
      <c r="ADR824" s="726"/>
      <c r="ADS824" s="726"/>
      <c r="ADT824" s="726"/>
      <c r="ADU824" s="726"/>
      <c r="ADV824" s="726"/>
      <c r="ADW824" s="726"/>
      <c r="ADX824" s="726"/>
      <c r="ADY824" s="726"/>
      <c r="ADZ824" s="726"/>
      <c r="AEA824" s="726"/>
      <c r="AEB824" s="726"/>
      <c r="AEC824" s="726"/>
      <c r="AED824" s="726"/>
      <c r="AEE824" s="726"/>
      <c r="AEF824" s="726"/>
      <c r="AEG824" s="726"/>
      <c r="AEH824" s="726"/>
      <c r="AEI824" s="726"/>
      <c r="AEJ824" s="726"/>
      <c r="AEK824" s="726"/>
      <c r="AEL824" s="726"/>
      <c r="AEM824" s="726"/>
      <c r="AEN824" s="726"/>
      <c r="AEO824" s="726"/>
      <c r="AEP824" s="726"/>
      <c r="AEQ824" s="726"/>
      <c r="AER824" s="726"/>
      <c r="AES824" s="726"/>
      <c r="AET824" s="726"/>
      <c r="AEU824" s="726"/>
      <c r="AEV824" s="726"/>
      <c r="AEW824" s="726"/>
      <c r="AEX824" s="726"/>
      <c r="AEY824" s="726"/>
      <c r="AEZ824" s="726"/>
      <c r="AFA824" s="726"/>
      <c r="AFB824" s="726"/>
      <c r="AFC824" s="726"/>
      <c r="AFD824" s="726"/>
      <c r="AFE824" s="726"/>
      <c r="AFF824" s="726"/>
      <c r="AFG824" s="726"/>
      <c r="AFH824" s="726"/>
      <c r="AFI824" s="726"/>
      <c r="AFJ824" s="726"/>
      <c r="AFK824" s="726"/>
      <c r="AFL824" s="726"/>
      <c r="AFM824" s="726"/>
      <c r="AFN824" s="726"/>
      <c r="AFO824" s="726"/>
      <c r="AFP824" s="726"/>
      <c r="AFQ824" s="726"/>
      <c r="AFR824" s="726"/>
      <c r="AFS824" s="726"/>
      <c r="AFT824" s="726"/>
      <c r="AFU824" s="726"/>
      <c r="AFV824" s="726"/>
      <c r="AFW824" s="726"/>
      <c r="AFX824" s="726"/>
      <c r="AFY824" s="726"/>
      <c r="AFZ824" s="726"/>
      <c r="AGA824" s="726"/>
      <c r="AGB824" s="726"/>
      <c r="AGC824" s="726"/>
      <c r="AGD824" s="726"/>
      <c r="AGE824" s="726"/>
      <c r="AGF824" s="726"/>
      <c r="AGG824" s="726"/>
      <c r="AGH824" s="726"/>
      <c r="AGI824" s="726"/>
      <c r="AGJ824" s="726"/>
      <c r="AGK824" s="726"/>
      <c r="AGL824" s="726"/>
      <c r="AGM824" s="726"/>
      <c r="AGN824" s="726"/>
      <c r="AGO824" s="726"/>
      <c r="AGP824" s="726"/>
      <c r="AGQ824" s="726"/>
      <c r="AGR824" s="726"/>
      <c r="AGS824" s="726"/>
      <c r="AGT824" s="726"/>
      <c r="AGU824" s="726"/>
      <c r="AGV824" s="726"/>
      <c r="AGW824" s="726"/>
      <c r="AGX824" s="726"/>
      <c r="AGY824" s="726"/>
      <c r="AGZ824" s="726"/>
      <c r="AHA824" s="726"/>
      <c r="AHB824" s="726"/>
      <c r="AHC824" s="726"/>
      <c r="AHD824" s="726"/>
      <c r="AHE824" s="726"/>
      <c r="AHF824" s="726"/>
      <c r="AHG824" s="726"/>
      <c r="AHH824" s="726"/>
      <c r="AHI824" s="726"/>
      <c r="AHJ824" s="726"/>
      <c r="AHK824" s="726"/>
      <c r="AHL824" s="726"/>
      <c r="AHM824" s="726"/>
      <c r="AHN824" s="726"/>
      <c r="AHO824" s="726"/>
      <c r="AHP824" s="726"/>
      <c r="AHQ824" s="726"/>
      <c r="AHR824" s="726"/>
      <c r="AHS824" s="726"/>
      <c r="AHT824" s="726"/>
      <c r="AHU824" s="726"/>
      <c r="AHV824" s="726"/>
      <c r="AHW824" s="726"/>
      <c r="AHX824" s="726"/>
      <c r="AHY824" s="726"/>
      <c r="AHZ824" s="726"/>
      <c r="AIA824" s="726"/>
      <c r="AIB824" s="726"/>
      <c r="AIC824" s="726"/>
      <c r="AID824" s="726"/>
      <c r="AIE824" s="726"/>
      <c r="AIF824" s="726"/>
      <c r="AIG824" s="726"/>
      <c r="AIH824" s="726"/>
      <c r="AII824" s="726"/>
      <c r="AIJ824" s="726"/>
      <c r="AIK824" s="726"/>
      <c r="AIL824" s="726"/>
      <c r="AIM824" s="726"/>
      <c r="AIN824" s="726"/>
      <c r="AIO824" s="726"/>
      <c r="AIP824" s="726"/>
      <c r="AIQ824" s="726"/>
      <c r="AIR824" s="726"/>
      <c r="AIS824" s="726"/>
      <c r="AIT824" s="726"/>
      <c r="AIU824" s="726"/>
      <c r="AIV824" s="726"/>
      <c r="AIW824" s="726"/>
      <c r="AIX824" s="726"/>
      <c r="AIY824" s="726"/>
      <c r="AIZ824" s="726"/>
      <c r="AJA824" s="726"/>
      <c r="AJB824" s="726"/>
      <c r="AJC824" s="726"/>
      <c r="AJD824" s="726"/>
      <c r="AJE824" s="726"/>
      <c r="AJF824" s="726"/>
      <c r="AJG824" s="726"/>
      <c r="AJH824" s="726"/>
      <c r="AJI824" s="726"/>
      <c r="AJJ824" s="726"/>
      <c r="AJK824" s="726"/>
      <c r="AJL824" s="726"/>
      <c r="AJM824" s="726"/>
      <c r="AJN824" s="726"/>
      <c r="AJO824" s="726"/>
      <c r="AJP824" s="726"/>
      <c r="AJQ824" s="726"/>
      <c r="AJR824" s="726"/>
      <c r="AJS824" s="726"/>
      <c r="AJT824" s="726"/>
      <c r="AJU824" s="726"/>
      <c r="AJV824" s="726"/>
      <c r="AJW824" s="726"/>
      <c r="AJX824" s="726"/>
      <c r="AJY824" s="726"/>
      <c r="AJZ824" s="726"/>
      <c r="AKA824" s="726"/>
      <c r="AKB824" s="726"/>
      <c r="AKC824" s="726"/>
      <c r="AKD824" s="726"/>
      <c r="AKE824" s="726"/>
      <c r="AKF824" s="726"/>
      <c r="AKG824" s="726"/>
      <c r="AKH824" s="726"/>
      <c r="AKI824" s="726"/>
      <c r="AKJ824" s="726"/>
      <c r="AKK824" s="726"/>
      <c r="AKL824" s="726"/>
      <c r="AKM824" s="726"/>
      <c r="AKN824" s="726"/>
      <c r="AKO824" s="726"/>
      <c r="AKP824" s="726"/>
      <c r="AKQ824" s="726"/>
      <c r="AKR824" s="726"/>
      <c r="AKS824" s="726"/>
      <c r="AKT824" s="726"/>
      <c r="AKU824" s="726"/>
      <c r="AKV824" s="726"/>
      <c r="AKW824" s="726"/>
      <c r="AKX824" s="726"/>
      <c r="AKY824" s="726"/>
      <c r="AKZ824" s="726"/>
      <c r="ALA824" s="726"/>
      <c r="ALB824" s="726"/>
      <c r="ALC824" s="726"/>
      <c r="ALD824" s="726"/>
      <c r="ALE824" s="726"/>
      <c r="ALF824" s="726"/>
      <c r="ALG824" s="726"/>
      <c r="ALH824" s="726"/>
      <c r="ALI824" s="726"/>
      <c r="ALJ824" s="726"/>
      <c r="ALK824" s="726"/>
      <c r="ALL824" s="726"/>
      <c r="ALM824" s="726"/>
      <c r="ALN824" s="726"/>
      <c r="ALO824" s="726"/>
      <c r="ALP824" s="726"/>
      <c r="ALQ824" s="726"/>
      <c r="ALR824" s="726"/>
      <c r="ALS824" s="726"/>
      <c r="ALT824" s="726"/>
      <c r="ALU824" s="726"/>
      <c r="ALV824" s="726"/>
      <c r="ALW824" s="726"/>
      <c r="ALX824" s="726"/>
      <c r="ALY824" s="726"/>
      <c r="ALZ824" s="726"/>
      <c r="AMA824" s="726"/>
      <c r="AMB824" s="726"/>
      <c r="AMC824" s="726"/>
      <c r="AMD824" s="726"/>
      <c r="AME824" s="726"/>
      <c r="AMF824" s="726"/>
      <c r="AMG824" s="726"/>
      <c r="AMH824" s="726"/>
      <c r="AMI824" s="726"/>
      <c r="AMJ824" s="726"/>
      <c r="AMK824" s="726"/>
      <c r="AML824" s="726"/>
      <c r="AMM824" s="726"/>
      <c r="AMN824" s="726"/>
      <c r="AMO824" s="726"/>
      <c r="AMP824" s="726"/>
      <c r="AMQ824" s="726"/>
      <c r="AMR824" s="726"/>
      <c r="AMS824" s="726"/>
      <c r="AMT824" s="726"/>
      <c r="AMU824" s="726"/>
      <c r="AMV824" s="726"/>
      <c r="AMW824" s="726"/>
      <c r="AMX824" s="726"/>
      <c r="AMY824" s="726"/>
      <c r="AMZ824" s="726"/>
      <c r="ANA824" s="726"/>
      <c r="ANB824" s="726"/>
      <c r="ANC824" s="726"/>
      <c r="AND824" s="726"/>
      <c r="ANE824" s="726"/>
      <c r="ANF824" s="726"/>
      <c r="ANG824" s="726"/>
      <c r="ANH824" s="726"/>
      <c r="ANI824" s="726"/>
      <c r="ANJ824" s="726"/>
      <c r="ANK824" s="726"/>
      <c r="ANL824" s="726"/>
      <c r="ANM824" s="726"/>
      <c r="ANN824" s="726"/>
      <c r="ANO824" s="726"/>
      <c r="ANP824" s="726"/>
      <c r="ANQ824" s="726"/>
      <c r="ANR824" s="726"/>
      <c r="ANS824" s="726"/>
      <c r="ANT824" s="726"/>
      <c r="ANU824" s="726"/>
      <c r="ANV824" s="726"/>
      <c r="ANW824" s="726"/>
      <c r="ANX824" s="726"/>
      <c r="ANY824" s="726"/>
      <c r="ANZ824" s="726"/>
      <c r="AOA824" s="726"/>
      <c r="AOB824" s="726"/>
      <c r="AOC824" s="726"/>
      <c r="AOD824" s="726"/>
      <c r="AOE824" s="726"/>
      <c r="AOF824" s="726"/>
      <c r="AOG824" s="726"/>
      <c r="AOH824" s="726"/>
      <c r="AOI824" s="726"/>
      <c r="AOJ824" s="726"/>
      <c r="AOK824" s="726"/>
      <c r="AOL824" s="726"/>
      <c r="AOM824" s="726"/>
      <c r="AON824" s="726"/>
      <c r="AOO824" s="726"/>
      <c r="AOP824" s="726"/>
      <c r="AOQ824" s="726"/>
      <c r="AOR824" s="726"/>
      <c r="AOS824" s="726"/>
      <c r="AOT824" s="726"/>
      <c r="AOU824" s="726"/>
      <c r="AOV824" s="726"/>
      <c r="AOW824" s="726"/>
      <c r="AOX824" s="726"/>
      <c r="AOY824" s="726"/>
      <c r="AOZ824" s="726"/>
      <c r="APA824" s="726"/>
      <c r="APB824" s="726"/>
      <c r="APC824" s="726"/>
      <c r="APD824" s="726"/>
      <c r="APE824" s="726"/>
      <c r="APF824" s="726"/>
      <c r="APG824" s="726"/>
      <c r="APH824" s="726"/>
      <c r="API824" s="726"/>
      <c r="APJ824" s="726"/>
      <c r="APK824" s="726"/>
      <c r="APL824" s="726"/>
      <c r="APM824" s="726"/>
      <c r="APN824" s="726"/>
      <c r="APO824" s="726"/>
      <c r="APP824" s="726"/>
      <c r="APQ824" s="726"/>
      <c r="APR824" s="726"/>
      <c r="APS824" s="726"/>
      <c r="APT824" s="726"/>
      <c r="APU824" s="726"/>
      <c r="APV824" s="726"/>
      <c r="APW824" s="726"/>
      <c r="APX824" s="726"/>
      <c r="APY824" s="726"/>
      <c r="APZ824" s="726"/>
      <c r="AQA824" s="726"/>
      <c r="AQB824" s="726"/>
      <c r="AQC824" s="726"/>
      <c r="AQD824" s="726"/>
      <c r="AQE824" s="726"/>
      <c r="AQF824" s="726"/>
      <c r="AQG824" s="726"/>
      <c r="AQH824" s="726"/>
      <c r="AQI824" s="726"/>
      <c r="AQJ824" s="726"/>
      <c r="AQK824" s="726"/>
      <c r="AQL824" s="726"/>
      <c r="AQM824" s="726"/>
      <c r="AQN824" s="726"/>
      <c r="AQO824" s="726"/>
      <c r="AQP824" s="726"/>
      <c r="AQQ824" s="726"/>
      <c r="AQR824" s="726"/>
      <c r="AQS824" s="726"/>
      <c r="AQT824" s="726"/>
      <c r="AQU824" s="726"/>
      <c r="AQV824" s="726"/>
      <c r="AQW824" s="726"/>
      <c r="AQX824" s="726"/>
      <c r="AQY824" s="726"/>
      <c r="AQZ824" s="726"/>
      <c r="ARA824" s="726"/>
      <c r="ARB824" s="726"/>
      <c r="ARC824" s="726"/>
      <c r="ARD824" s="726"/>
      <c r="ARE824" s="726"/>
      <c r="ARF824" s="726"/>
      <c r="ARG824" s="726"/>
      <c r="ARH824" s="726"/>
      <c r="ARI824" s="726"/>
      <c r="ARJ824" s="726"/>
      <c r="ARK824" s="726"/>
      <c r="ARL824" s="726"/>
      <c r="ARM824" s="726"/>
      <c r="ARN824" s="726"/>
      <c r="ARO824" s="726"/>
      <c r="ARP824" s="726"/>
      <c r="ARQ824" s="726"/>
      <c r="ARR824" s="726"/>
      <c r="ARS824" s="726"/>
      <c r="ART824" s="726"/>
      <c r="ARU824" s="726"/>
      <c r="ARV824" s="726"/>
      <c r="ARW824" s="726"/>
      <c r="ARX824" s="726"/>
      <c r="ARY824" s="726"/>
      <c r="ARZ824" s="726"/>
      <c r="ASA824" s="726"/>
      <c r="ASB824" s="726"/>
      <c r="ASC824" s="726"/>
      <c r="ASD824" s="726"/>
      <c r="ASE824" s="726"/>
      <c r="ASF824" s="726"/>
      <c r="ASG824" s="726"/>
      <c r="ASH824" s="726"/>
      <c r="ASI824" s="726"/>
      <c r="ASJ824" s="726"/>
      <c r="ASK824" s="726"/>
      <c r="ASL824" s="726"/>
      <c r="ASM824" s="726"/>
      <c r="ASN824" s="726"/>
      <c r="ASO824" s="726"/>
      <c r="ASP824" s="726"/>
      <c r="ASQ824" s="726"/>
      <c r="ASR824" s="726"/>
      <c r="ASS824" s="726"/>
      <c r="AST824" s="726"/>
      <c r="ASU824" s="726"/>
      <c r="ASV824" s="726"/>
      <c r="ASW824" s="726"/>
      <c r="ASX824" s="726"/>
      <c r="ASY824" s="726"/>
      <c r="ASZ824" s="726"/>
      <c r="ATA824" s="726"/>
      <c r="ATB824" s="726"/>
      <c r="ATC824" s="726"/>
      <c r="ATD824" s="726"/>
      <c r="ATE824" s="726"/>
      <c r="ATF824" s="726"/>
      <c r="ATG824" s="726"/>
      <c r="ATH824" s="726"/>
      <c r="ATI824" s="726"/>
      <c r="ATJ824" s="726"/>
      <c r="ATK824" s="726"/>
      <c r="ATL824" s="726"/>
      <c r="ATM824" s="726"/>
      <c r="ATN824" s="726"/>
      <c r="ATO824" s="726"/>
      <c r="ATP824" s="726"/>
      <c r="ATQ824" s="726"/>
      <c r="ATR824" s="726"/>
      <c r="ATS824" s="726"/>
      <c r="ATT824" s="726"/>
      <c r="ATU824" s="726"/>
      <c r="ATV824" s="726"/>
      <c r="ATW824" s="726"/>
      <c r="ATX824" s="726"/>
      <c r="ATY824" s="726"/>
      <c r="ATZ824" s="726"/>
      <c r="AUA824" s="726"/>
      <c r="AUB824" s="726"/>
      <c r="AUC824" s="726"/>
      <c r="AUD824" s="726"/>
      <c r="AUE824" s="726"/>
      <c r="AUF824" s="726"/>
      <c r="AUG824" s="726"/>
      <c r="AUH824" s="726"/>
      <c r="AUI824" s="726"/>
      <c r="AUJ824" s="726"/>
      <c r="AUK824" s="726"/>
      <c r="AUL824" s="726"/>
      <c r="AUM824" s="726"/>
      <c r="AUN824" s="726"/>
      <c r="AUO824" s="726"/>
      <c r="AUP824" s="726"/>
      <c r="AUQ824" s="726"/>
      <c r="AUR824" s="726"/>
      <c r="AUS824" s="726"/>
      <c r="AUT824" s="726"/>
      <c r="AUU824" s="726"/>
      <c r="AUV824" s="726"/>
      <c r="AUW824" s="726"/>
      <c r="AUX824" s="726"/>
      <c r="AUY824" s="726"/>
      <c r="AUZ824" s="726"/>
      <c r="AVA824" s="726"/>
      <c r="AVB824" s="726"/>
      <c r="AVC824" s="726"/>
      <c r="AVD824" s="726"/>
      <c r="AVE824" s="726"/>
      <c r="AVF824" s="726"/>
      <c r="AVG824" s="726"/>
      <c r="AVH824" s="726"/>
      <c r="AVI824" s="726"/>
      <c r="AVJ824" s="726"/>
      <c r="AVK824" s="726"/>
      <c r="AVL824" s="726"/>
      <c r="AVM824" s="726"/>
      <c r="AVN824" s="726"/>
      <c r="AVO824" s="726"/>
      <c r="AVP824" s="726"/>
      <c r="AVQ824" s="726"/>
      <c r="AVR824" s="726"/>
      <c r="AVS824" s="726"/>
      <c r="AVT824" s="726"/>
      <c r="AVU824" s="726"/>
      <c r="AVV824" s="726"/>
      <c r="AVW824" s="726"/>
      <c r="AVX824" s="726"/>
      <c r="AVY824" s="726"/>
      <c r="AVZ824" s="726"/>
      <c r="AWA824" s="726"/>
      <c r="AWB824" s="726"/>
      <c r="AWC824" s="726"/>
      <c r="AWD824" s="726"/>
      <c r="AWE824" s="726"/>
      <c r="AWF824" s="726"/>
      <c r="AWG824" s="726"/>
      <c r="AWH824" s="726"/>
      <c r="AWI824" s="726"/>
      <c r="AWJ824" s="726"/>
      <c r="AWK824" s="726"/>
      <c r="AWL824" s="726"/>
      <c r="AWM824" s="726"/>
      <c r="AWN824" s="726"/>
      <c r="AWO824" s="726"/>
      <c r="AWP824" s="726"/>
      <c r="AWQ824" s="726"/>
      <c r="AWR824" s="726"/>
      <c r="AWS824" s="726"/>
      <c r="AWT824" s="726"/>
      <c r="AWU824" s="726"/>
      <c r="AWV824" s="726"/>
      <c r="AWW824" s="726"/>
      <c r="AWX824" s="726"/>
      <c r="AWY824" s="726"/>
      <c r="AWZ824" s="726"/>
      <c r="AXA824" s="726"/>
      <c r="AXB824" s="726"/>
      <c r="AXC824" s="726"/>
      <c r="AXD824" s="726"/>
      <c r="AXE824" s="726"/>
      <c r="AXF824" s="726"/>
      <c r="AXG824" s="726"/>
      <c r="AXH824" s="726"/>
      <c r="AXI824" s="726"/>
      <c r="AXJ824" s="726"/>
      <c r="AXK824" s="726"/>
      <c r="AXL824" s="726"/>
      <c r="AXM824" s="726"/>
      <c r="AXN824" s="726"/>
      <c r="AXO824" s="726"/>
      <c r="AXP824" s="726"/>
      <c r="AXQ824" s="726"/>
      <c r="AXR824" s="726"/>
      <c r="AXS824" s="726"/>
      <c r="AXT824" s="726"/>
      <c r="AXU824" s="726"/>
      <c r="AXV824" s="726"/>
      <c r="AXW824" s="726"/>
      <c r="AXX824" s="726"/>
      <c r="AXY824" s="726"/>
      <c r="AXZ824" s="726"/>
      <c r="AYA824" s="726"/>
      <c r="AYB824" s="726"/>
      <c r="AYC824" s="726"/>
      <c r="AYD824" s="726"/>
      <c r="AYE824" s="726"/>
      <c r="AYF824" s="726"/>
      <c r="AYG824" s="726"/>
      <c r="AYH824" s="726"/>
      <c r="AYI824" s="726"/>
      <c r="AYJ824" s="726"/>
      <c r="AYK824" s="726"/>
      <c r="AYL824" s="726"/>
      <c r="AYM824" s="726"/>
      <c r="AYN824" s="726"/>
      <c r="AYO824" s="726"/>
      <c r="AYP824" s="726"/>
      <c r="AYQ824" s="726"/>
      <c r="AYR824" s="726"/>
      <c r="AYS824" s="726"/>
      <c r="AYT824" s="726"/>
      <c r="AYU824" s="726"/>
      <c r="AYV824" s="726"/>
      <c r="AYW824" s="726"/>
      <c r="AYX824" s="726"/>
      <c r="AYY824" s="726"/>
      <c r="AYZ824" s="726"/>
      <c r="AZA824" s="726"/>
      <c r="AZB824" s="726"/>
      <c r="AZC824" s="726"/>
      <c r="AZD824" s="726"/>
      <c r="AZE824" s="726"/>
      <c r="AZF824" s="726"/>
      <c r="AZG824" s="726"/>
      <c r="AZH824" s="726"/>
      <c r="AZI824" s="726"/>
      <c r="AZJ824" s="726"/>
      <c r="AZK824" s="726"/>
      <c r="AZL824" s="726"/>
      <c r="AZM824" s="726"/>
      <c r="AZN824" s="726"/>
      <c r="AZO824" s="726"/>
      <c r="AZP824" s="726"/>
      <c r="AZQ824" s="726"/>
      <c r="AZR824" s="726"/>
      <c r="AZS824" s="726"/>
      <c r="AZT824" s="726"/>
      <c r="AZU824" s="726"/>
      <c r="AZV824" s="726"/>
      <c r="AZW824" s="726"/>
      <c r="AZX824" s="726"/>
      <c r="AZY824" s="726"/>
      <c r="AZZ824" s="726"/>
      <c r="BAA824" s="726"/>
      <c r="BAB824" s="726"/>
      <c r="BAC824" s="726"/>
      <c r="BAD824" s="726"/>
      <c r="BAE824" s="726"/>
      <c r="BAF824" s="726"/>
      <c r="BAG824" s="726"/>
      <c r="BAH824" s="726"/>
      <c r="BAI824" s="726"/>
      <c r="BAJ824" s="726"/>
      <c r="BAK824" s="726"/>
      <c r="BAL824" s="726"/>
      <c r="BAM824" s="726"/>
      <c r="BAN824" s="726"/>
      <c r="BAO824" s="726"/>
      <c r="BAP824" s="726"/>
      <c r="BAQ824" s="726"/>
      <c r="BAR824" s="726"/>
      <c r="BAS824" s="726"/>
      <c r="BAT824" s="726"/>
      <c r="BAU824" s="726"/>
      <c r="BAV824" s="726"/>
      <c r="BAW824" s="726"/>
      <c r="BAX824" s="726"/>
      <c r="BAY824" s="726"/>
      <c r="BAZ824" s="726"/>
      <c r="BBA824" s="726"/>
      <c r="BBB824" s="726"/>
      <c r="BBC824" s="726"/>
      <c r="BBD824" s="726"/>
      <c r="BBE824" s="726"/>
      <c r="BBF824" s="726"/>
      <c r="BBG824" s="726"/>
      <c r="BBH824" s="726"/>
      <c r="BBI824" s="726"/>
      <c r="BBJ824" s="726"/>
      <c r="BBK824" s="726"/>
      <c r="BBL824" s="726"/>
      <c r="BBM824" s="726"/>
      <c r="BBN824" s="726"/>
      <c r="BBO824" s="726"/>
      <c r="BBP824" s="726"/>
      <c r="BBQ824" s="726"/>
      <c r="BBR824" s="726"/>
      <c r="BBS824" s="726"/>
      <c r="BBT824" s="726"/>
      <c r="BBU824" s="726"/>
      <c r="BBV824" s="726"/>
      <c r="BBW824" s="726"/>
      <c r="BBX824" s="726"/>
      <c r="BBY824" s="726"/>
      <c r="BBZ824" s="726"/>
      <c r="BCA824" s="726"/>
      <c r="BCB824" s="726"/>
      <c r="BCC824" s="726"/>
      <c r="BCD824" s="726"/>
      <c r="BCE824" s="726"/>
      <c r="BCF824" s="726"/>
      <c r="BCG824" s="726"/>
      <c r="BCH824" s="726"/>
      <c r="BCI824" s="726"/>
      <c r="BCJ824" s="726"/>
      <c r="BCK824" s="726"/>
      <c r="BCL824" s="726"/>
      <c r="BCM824" s="726"/>
      <c r="BCN824" s="726"/>
      <c r="BCO824" s="726"/>
      <c r="BCP824" s="726"/>
      <c r="BCQ824" s="726"/>
      <c r="BCR824" s="726"/>
      <c r="BCS824" s="726"/>
      <c r="BCT824" s="726"/>
      <c r="BCU824" s="726"/>
      <c r="BCV824" s="726"/>
      <c r="BCW824" s="726"/>
      <c r="BCX824" s="726"/>
      <c r="BCY824" s="726"/>
      <c r="BCZ824" s="726"/>
      <c r="BDA824" s="726"/>
      <c r="BDB824" s="726"/>
      <c r="BDC824" s="726"/>
      <c r="BDD824" s="726"/>
      <c r="BDE824" s="726"/>
      <c r="BDF824" s="726"/>
      <c r="BDG824" s="726"/>
      <c r="BDH824" s="726"/>
      <c r="BDI824" s="726"/>
      <c r="BDJ824" s="726"/>
      <c r="BDK824" s="726"/>
      <c r="BDL824" s="726"/>
      <c r="BDM824" s="726"/>
      <c r="BDN824" s="726"/>
      <c r="BDO824" s="726"/>
      <c r="BDP824" s="726"/>
      <c r="BDQ824" s="726"/>
      <c r="BDR824" s="726"/>
      <c r="BDS824" s="726"/>
      <c r="BDT824" s="726"/>
      <c r="BDU824" s="726"/>
      <c r="BDV824" s="726"/>
      <c r="BDW824" s="726"/>
      <c r="BDX824" s="726"/>
      <c r="BDY824" s="726"/>
      <c r="BDZ824" s="726"/>
      <c r="BEA824" s="726"/>
      <c r="BEB824" s="726"/>
      <c r="BEC824" s="726"/>
      <c r="BED824" s="726"/>
      <c r="BEE824" s="726"/>
      <c r="BEF824" s="726"/>
      <c r="BEG824" s="726"/>
      <c r="BEH824" s="726"/>
      <c r="BEI824" s="726"/>
      <c r="BEJ824" s="726"/>
      <c r="BEK824" s="726"/>
      <c r="BEL824" s="726"/>
      <c r="BEM824" s="726"/>
      <c r="BEN824" s="726"/>
      <c r="BEO824" s="726"/>
      <c r="BEP824" s="726"/>
      <c r="BEQ824" s="726"/>
      <c r="BER824" s="726"/>
      <c r="BES824" s="726"/>
      <c r="BET824" s="726"/>
      <c r="BEU824" s="726"/>
      <c r="BEV824" s="726"/>
      <c r="BEW824" s="726"/>
      <c r="BEX824" s="726"/>
      <c r="BEY824" s="726"/>
      <c r="BEZ824" s="726"/>
      <c r="BFA824" s="726"/>
      <c r="BFB824" s="726"/>
      <c r="BFC824" s="726"/>
      <c r="BFD824" s="726"/>
      <c r="BFE824" s="726"/>
      <c r="BFF824" s="726"/>
      <c r="BFG824" s="726"/>
      <c r="BFH824" s="726"/>
      <c r="BFI824" s="726"/>
      <c r="BFJ824" s="726"/>
      <c r="BFK824" s="726"/>
      <c r="BFL824" s="726"/>
      <c r="BFM824" s="726"/>
      <c r="BFN824" s="726"/>
      <c r="BFO824" s="726"/>
      <c r="BFP824" s="726"/>
      <c r="BFQ824" s="726"/>
      <c r="BFR824" s="726"/>
      <c r="BFS824" s="726"/>
      <c r="BFT824" s="726"/>
      <c r="BFU824" s="726"/>
      <c r="BFV824" s="726"/>
      <c r="BFW824" s="726"/>
      <c r="BFX824" s="726"/>
      <c r="BFY824" s="726"/>
      <c r="BFZ824" s="726"/>
      <c r="BGA824" s="726"/>
      <c r="BGB824" s="726"/>
      <c r="BGC824" s="726"/>
      <c r="BGD824" s="726"/>
      <c r="BGE824" s="726"/>
      <c r="BGF824" s="726"/>
      <c r="BGG824" s="726"/>
      <c r="BGH824" s="726"/>
      <c r="BGI824" s="726"/>
      <c r="BGJ824" s="726"/>
      <c r="BGK824" s="726"/>
      <c r="BGL824" s="726"/>
      <c r="BGM824" s="726"/>
      <c r="BGN824" s="726"/>
      <c r="BGO824" s="726"/>
      <c r="BGP824" s="726"/>
      <c r="BGQ824" s="726"/>
      <c r="BGR824" s="726"/>
      <c r="BGS824" s="726"/>
      <c r="BGT824" s="726"/>
      <c r="BGU824" s="726"/>
      <c r="BGV824" s="726"/>
      <c r="BGW824" s="726"/>
      <c r="BGX824" s="726"/>
      <c r="BGY824" s="726"/>
      <c r="BGZ824" s="726"/>
      <c r="BHA824" s="726"/>
      <c r="BHB824" s="726"/>
      <c r="BHC824" s="726"/>
      <c r="BHD824" s="726"/>
      <c r="BHE824" s="726"/>
      <c r="BHF824" s="726"/>
      <c r="BHG824" s="726"/>
      <c r="BHH824" s="726"/>
      <c r="BHI824" s="726"/>
      <c r="BHJ824" s="726"/>
      <c r="BHK824" s="726"/>
      <c r="BHL824" s="726"/>
      <c r="BHM824" s="726"/>
      <c r="BHN824" s="726"/>
      <c r="BHO824" s="726"/>
      <c r="BHP824" s="726"/>
      <c r="BHQ824" s="726"/>
      <c r="BHR824" s="726"/>
      <c r="BHS824" s="726"/>
      <c r="BHT824" s="726"/>
      <c r="BHU824" s="726"/>
      <c r="BHV824" s="726"/>
      <c r="BHW824" s="726"/>
      <c r="BHX824" s="726"/>
      <c r="BHY824" s="726"/>
      <c r="BHZ824" s="726"/>
      <c r="BIA824" s="726"/>
      <c r="BIB824" s="726"/>
      <c r="BIC824" s="726"/>
      <c r="BID824" s="726"/>
      <c r="BIE824" s="726"/>
      <c r="BIF824" s="726"/>
      <c r="BIG824" s="726"/>
      <c r="BIH824" s="726"/>
      <c r="BII824" s="726"/>
      <c r="BIJ824" s="726"/>
      <c r="BIK824" s="726"/>
      <c r="BIL824" s="726"/>
      <c r="BIM824" s="726"/>
      <c r="BIN824" s="726"/>
      <c r="BIO824" s="726"/>
      <c r="BIP824" s="726"/>
      <c r="BIQ824" s="726"/>
      <c r="BIR824" s="726"/>
      <c r="BIS824" s="726"/>
      <c r="BIT824" s="726"/>
      <c r="BIU824" s="726"/>
      <c r="BIV824" s="726"/>
      <c r="BIW824" s="726"/>
      <c r="BIX824" s="726"/>
      <c r="BIY824" s="726"/>
      <c r="BIZ824" s="726"/>
      <c r="BJA824" s="726"/>
      <c r="BJB824" s="726"/>
      <c r="BJC824" s="726"/>
      <c r="BJD824" s="726"/>
      <c r="BJE824" s="726"/>
      <c r="BJF824" s="726"/>
      <c r="BJG824" s="726"/>
      <c r="BJH824" s="726"/>
      <c r="BJI824" s="726"/>
      <c r="BJJ824" s="726"/>
      <c r="BJK824" s="726"/>
      <c r="BJL824" s="726"/>
      <c r="BJM824" s="726"/>
      <c r="BJN824" s="726"/>
      <c r="BJO824" s="726"/>
      <c r="BJP824" s="726"/>
      <c r="BJQ824" s="726"/>
      <c r="BJR824" s="726"/>
      <c r="BJS824" s="726"/>
      <c r="BJT824" s="726"/>
      <c r="BJU824" s="726"/>
      <c r="BJV824" s="726"/>
      <c r="BJW824" s="726"/>
      <c r="BJX824" s="726"/>
      <c r="BJY824" s="726"/>
      <c r="BJZ824" s="726"/>
      <c r="BKA824" s="726"/>
      <c r="BKB824" s="726"/>
      <c r="BKC824" s="726"/>
      <c r="BKD824" s="726"/>
      <c r="BKE824" s="726"/>
      <c r="BKF824" s="726"/>
      <c r="BKG824" s="726"/>
      <c r="BKH824" s="726"/>
      <c r="BKI824" s="726"/>
      <c r="BKJ824" s="726"/>
      <c r="BKK824" s="726"/>
      <c r="BKL824" s="726"/>
      <c r="BKM824" s="726"/>
      <c r="BKN824" s="726"/>
      <c r="BKO824" s="726"/>
      <c r="BKP824" s="726"/>
      <c r="BKQ824" s="726"/>
      <c r="BKR824" s="726"/>
      <c r="BKS824" s="726"/>
      <c r="BKT824" s="726"/>
      <c r="BKU824" s="726"/>
      <c r="BKV824" s="726"/>
      <c r="BKW824" s="726"/>
      <c r="BKX824" s="726"/>
      <c r="BKY824" s="726"/>
      <c r="BKZ824" s="726"/>
      <c r="BLA824" s="726"/>
      <c r="BLB824" s="726"/>
      <c r="BLC824" s="726"/>
      <c r="BLD824" s="726"/>
      <c r="BLE824" s="726"/>
      <c r="BLF824" s="726"/>
      <c r="BLG824" s="726"/>
      <c r="BLH824" s="726"/>
      <c r="BLI824" s="726"/>
      <c r="BLJ824" s="726"/>
      <c r="BLK824" s="726"/>
      <c r="BLL824" s="726"/>
      <c r="BLM824" s="726"/>
      <c r="BLN824" s="726"/>
      <c r="BLO824" s="726"/>
      <c r="BLP824" s="726"/>
      <c r="BLQ824" s="726"/>
      <c r="BLR824" s="726"/>
      <c r="BLS824" s="726"/>
      <c r="BLT824" s="726"/>
      <c r="BLU824" s="726"/>
      <c r="BLV824" s="726"/>
      <c r="BLW824" s="726"/>
      <c r="BLX824" s="726"/>
      <c r="BLY824" s="726"/>
      <c r="BLZ824" s="726"/>
      <c r="BMA824" s="726"/>
      <c r="BMB824" s="726"/>
      <c r="BMC824" s="726"/>
      <c r="BMD824" s="726"/>
      <c r="BME824" s="726"/>
      <c r="BMF824" s="726"/>
      <c r="BMG824" s="726"/>
      <c r="BMH824" s="726"/>
      <c r="BMI824" s="726"/>
      <c r="BMJ824" s="726"/>
      <c r="BMK824" s="726"/>
      <c r="BML824" s="726"/>
      <c r="BMM824" s="726"/>
      <c r="BMN824" s="726"/>
      <c r="BMO824" s="726"/>
      <c r="BMP824" s="726"/>
      <c r="BMQ824" s="726"/>
      <c r="BMR824" s="726"/>
      <c r="BMS824" s="726"/>
      <c r="BMT824" s="726"/>
      <c r="BMU824" s="726"/>
      <c r="BMV824" s="726"/>
      <c r="BMW824" s="726"/>
      <c r="BMX824" s="726"/>
      <c r="BMY824" s="726"/>
      <c r="BMZ824" s="726"/>
      <c r="BNA824" s="726"/>
      <c r="BNB824" s="726"/>
      <c r="BNC824" s="726"/>
      <c r="BND824" s="726"/>
      <c r="BNE824" s="726"/>
      <c r="BNF824" s="726"/>
      <c r="BNG824" s="726"/>
      <c r="BNH824" s="726"/>
      <c r="BNI824" s="726"/>
      <c r="BNJ824" s="726"/>
      <c r="BNK824" s="726"/>
      <c r="BNL824" s="726"/>
      <c r="BNM824" s="726"/>
      <c r="BNN824" s="726"/>
      <c r="BNO824" s="726"/>
      <c r="BNP824" s="726"/>
      <c r="BNQ824" s="726"/>
      <c r="BNR824" s="726"/>
      <c r="BNS824" s="726"/>
      <c r="BNT824" s="726"/>
      <c r="BNU824" s="726"/>
      <c r="BNV824" s="726"/>
      <c r="BNW824" s="726"/>
      <c r="BNX824" s="726"/>
      <c r="BNY824" s="726"/>
      <c r="BNZ824" s="726"/>
      <c r="BOA824" s="726"/>
      <c r="BOB824" s="726"/>
      <c r="BOC824" s="726"/>
      <c r="BOD824" s="726"/>
      <c r="BOE824" s="726"/>
      <c r="BOF824" s="726"/>
      <c r="BOG824" s="726"/>
      <c r="BOH824" s="726"/>
      <c r="BOI824" s="726"/>
      <c r="BOJ824" s="726"/>
      <c r="BOK824" s="726"/>
      <c r="BOL824" s="726"/>
      <c r="BOM824" s="726"/>
      <c r="BON824" s="726"/>
      <c r="BOO824" s="726"/>
      <c r="BOP824" s="726"/>
      <c r="BOQ824" s="726"/>
      <c r="BOR824" s="726"/>
      <c r="BOS824" s="726"/>
      <c r="BOT824" s="726"/>
      <c r="BOU824" s="726"/>
      <c r="BOV824" s="726"/>
      <c r="BOW824" s="726"/>
      <c r="BOX824" s="726"/>
      <c r="BOY824" s="726"/>
      <c r="BOZ824" s="726"/>
      <c r="BPA824" s="726"/>
      <c r="BPB824" s="726"/>
      <c r="BPC824" s="726"/>
      <c r="BPD824" s="726"/>
      <c r="BPE824" s="726"/>
      <c r="BPF824" s="726"/>
      <c r="BPG824" s="726"/>
      <c r="BPH824" s="726"/>
      <c r="BPI824" s="726"/>
      <c r="BPJ824" s="726"/>
      <c r="BPK824" s="726"/>
      <c r="BPL824" s="726"/>
      <c r="BPM824" s="726"/>
      <c r="BPN824" s="726"/>
      <c r="BPO824" s="726"/>
      <c r="BPP824" s="726"/>
      <c r="BPQ824" s="726"/>
      <c r="BPR824" s="726"/>
      <c r="BPS824" s="726"/>
      <c r="BPT824" s="726"/>
      <c r="BPU824" s="726"/>
      <c r="BPV824" s="726"/>
      <c r="BPW824" s="726"/>
      <c r="BPX824" s="726"/>
      <c r="BPY824" s="726"/>
      <c r="BPZ824" s="726"/>
      <c r="BQA824" s="726"/>
      <c r="BQB824" s="726"/>
      <c r="BQC824" s="726"/>
      <c r="BQD824" s="726"/>
      <c r="BQE824" s="726"/>
      <c r="BQF824" s="726"/>
      <c r="BQG824" s="726"/>
      <c r="BQH824" s="726"/>
      <c r="BQI824" s="726"/>
      <c r="BQJ824" s="726"/>
      <c r="BQK824" s="726"/>
      <c r="BQL824" s="726"/>
      <c r="BQM824" s="726"/>
      <c r="BQN824" s="726"/>
      <c r="BQO824" s="726"/>
      <c r="BQP824" s="726"/>
      <c r="BQQ824" s="726"/>
      <c r="BQR824" s="726"/>
      <c r="BQS824" s="726"/>
      <c r="BQT824" s="726"/>
      <c r="BQU824" s="726"/>
      <c r="BQV824" s="726"/>
      <c r="BQW824" s="726"/>
      <c r="BQX824" s="726"/>
      <c r="BQY824" s="726"/>
      <c r="BQZ824" s="726"/>
      <c r="BRA824" s="726"/>
      <c r="BRB824" s="726"/>
      <c r="BRC824" s="726"/>
      <c r="BRD824" s="726"/>
      <c r="BRE824" s="726"/>
      <c r="BRF824" s="726"/>
      <c r="BRG824" s="726"/>
      <c r="BRH824" s="726"/>
      <c r="BRI824" s="726"/>
      <c r="BRJ824" s="726"/>
      <c r="BRK824" s="726"/>
      <c r="BRL824" s="726"/>
      <c r="BRM824" s="726"/>
      <c r="BRN824" s="726"/>
      <c r="BRO824" s="726"/>
      <c r="BRP824" s="726"/>
      <c r="BRQ824" s="726"/>
      <c r="BRR824" s="726"/>
      <c r="BRS824" s="726"/>
      <c r="BRT824" s="726"/>
      <c r="BRU824" s="726"/>
      <c r="BRV824" s="726"/>
      <c r="BRW824" s="726"/>
      <c r="BRX824" s="726"/>
      <c r="BRY824" s="726"/>
      <c r="BRZ824" s="726"/>
      <c r="BSA824" s="726"/>
      <c r="BSB824" s="726"/>
      <c r="BSC824" s="726"/>
      <c r="BSD824" s="726"/>
      <c r="BSE824" s="726"/>
      <c r="BSF824" s="726"/>
      <c r="BSG824" s="726"/>
      <c r="BSH824" s="726"/>
      <c r="BSI824" s="726"/>
      <c r="BSJ824" s="726"/>
      <c r="BSK824" s="726"/>
      <c r="BSL824" s="726"/>
      <c r="BSM824" s="726"/>
      <c r="BSN824" s="726"/>
      <c r="BSO824" s="726"/>
      <c r="BSP824" s="726"/>
      <c r="BSQ824" s="726"/>
      <c r="BSR824" s="726"/>
      <c r="BSS824" s="726"/>
      <c r="BST824" s="726"/>
      <c r="BSU824" s="726"/>
      <c r="BSV824" s="726"/>
      <c r="BSW824" s="726"/>
      <c r="BSX824" s="726"/>
      <c r="BSY824" s="726"/>
      <c r="BSZ824" s="726"/>
      <c r="BTA824" s="726"/>
      <c r="BTB824" s="726"/>
      <c r="BTC824" s="726"/>
      <c r="BTD824" s="726"/>
      <c r="BTE824" s="726"/>
      <c r="BTF824" s="726"/>
      <c r="BTG824" s="726"/>
      <c r="BTH824" s="726"/>
      <c r="BTI824" s="726"/>
      <c r="BTJ824" s="726"/>
      <c r="BTK824" s="726"/>
      <c r="BTL824" s="726"/>
      <c r="BTM824" s="726"/>
      <c r="BTN824" s="726"/>
      <c r="BTO824" s="726"/>
      <c r="BTP824" s="726"/>
      <c r="BTQ824" s="726"/>
      <c r="BTR824" s="726"/>
      <c r="BTS824" s="726"/>
      <c r="BTT824" s="726"/>
      <c r="BTU824" s="726"/>
      <c r="BTV824" s="726"/>
      <c r="BTW824" s="726"/>
      <c r="BTX824" s="726"/>
      <c r="BTY824" s="726"/>
      <c r="BTZ824" s="726"/>
      <c r="BUA824" s="726"/>
      <c r="BUB824" s="726"/>
      <c r="BUC824" s="726"/>
      <c r="BUD824" s="726"/>
      <c r="BUE824" s="726"/>
      <c r="BUF824" s="726"/>
      <c r="BUG824" s="726"/>
      <c r="BUH824" s="726"/>
      <c r="BUI824" s="726"/>
      <c r="BUJ824" s="726"/>
      <c r="BUK824" s="726"/>
      <c r="BUL824" s="726"/>
      <c r="BUM824" s="726"/>
      <c r="BUN824" s="726"/>
      <c r="BUO824" s="726"/>
      <c r="BUP824" s="726"/>
      <c r="BUQ824" s="726"/>
      <c r="BUR824" s="726"/>
      <c r="BUS824" s="726"/>
      <c r="BUT824" s="726"/>
      <c r="BUU824" s="726"/>
      <c r="BUV824" s="726"/>
      <c r="BUW824" s="726"/>
      <c r="BUX824" s="726"/>
      <c r="BUY824" s="726"/>
      <c r="BUZ824" s="726"/>
      <c r="BVA824" s="726"/>
      <c r="BVB824" s="726"/>
      <c r="BVC824" s="726"/>
      <c r="BVD824" s="726"/>
      <c r="BVE824" s="726"/>
      <c r="BVF824" s="726"/>
      <c r="BVG824" s="726"/>
      <c r="BVH824" s="726"/>
      <c r="BVI824" s="726"/>
      <c r="BVJ824" s="726"/>
      <c r="BVK824" s="726"/>
      <c r="BVL824" s="726"/>
      <c r="BVM824" s="726"/>
      <c r="BVN824" s="726"/>
      <c r="BVO824" s="726"/>
      <c r="BVP824" s="726"/>
      <c r="BVQ824" s="726"/>
      <c r="BVR824" s="726"/>
      <c r="BVS824" s="726"/>
      <c r="BVT824" s="726"/>
      <c r="BVU824" s="726"/>
      <c r="BVV824" s="726"/>
      <c r="BVW824" s="726"/>
      <c r="BVX824" s="726"/>
      <c r="BVY824" s="726"/>
      <c r="BVZ824" s="726"/>
      <c r="BWA824" s="726"/>
      <c r="BWB824" s="726"/>
      <c r="BWC824" s="726"/>
      <c r="BWD824" s="726"/>
      <c r="BWE824" s="726"/>
      <c r="BWF824" s="726"/>
      <c r="BWG824" s="726"/>
      <c r="BWH824" s="726"/>
      <c r="BWI824" s="726"/>
      <c r="BWJ824" s="726"/>
      <c r="BWK824" s="726"/>
      <c r="BWL824" s="726"/>
      <c r="BWM824" s="726"/>
      <c r="BWN824" s="726"/>
      <c r="BWO824" s="726"/>
      <c r="BWP824" s="726"/>
      <c r="BWQ824" s="726"/>
      <c r="BWR824" s="726"/>
      <c r="BWS824" s="726"/>
      <c r="BWT824" s="726"/>
      <c r="BWU824" s="726"/>
      <c r="BWV824" s="726"/>
      <c r="BWW824" s="726"/>
      <c r="BWX824" s="726"/>
      <c r="BWY824" s="726"/>
      <c r="BWZ824" s="726"/>
      <c r="BXA824" s="726"/>
      <c r="BXB824" s="726"/>
      <c r="BXC824" s="726"/>
      <c r="BXD824" s="726"/>
      <c r="BXE824" s="726"/>
      <c r="BXF824" s="726"/>
      <c r="BXG824" s="726"/>
      <c r="BXH824" s="726"/>
      <c r="BXI824" s="726"/>
      <c r="BXJ824" s="726"/>
      <c r="BXK824" s="726"/>
      <c r="BXL824" s="726"/>
      <c r="BXM824" s="726"/>
      <c r="BXN824" s="726"/>
      <c r="BXO824" s="726"/>
      <c r="BXP824" s="726"/>
      <c r="BXQ824" s="726"/>
      <c r="BXR824" s="726"/>
      <c r="BXS824" s="726"/>
      <c r="BXT824" s="726"/>
      <c r="BXU824" s="726"/>
      <c r="BXV824" s="726"/>
      <c r="BXW824" s="726"/>
      <c r="BXX824" s="726"/>
      <c r="BXY824" s="726"/>
      <c r="BXZ824" s="726"/>
      <c r="BYA824" s="726"/>
      <c r="BYB824" s="726"/>
      <c r="BYC824" s="726"/>
      <c r="BYD824" s="726"/>
      <c r="BYE824" s="726"/>
      <c r="BYF824" s="726"/>
      <c r="BYG824" s="726"/>
      <c r="BYH824" s="726"/>
      <c r="BYI824" s="726"/>
      <c r="BYJ824" s="726"/>
      <c r="BYK824" s="726"/>
      <c r="BYL824" s="726"/>
      <c r="BYM824" s="726"/>
      <c r="BYN824" s="726"/>
      <c r="BYO824" s="726"/>
      <c r="BYP824" s="726"/>
      <c r="BYQ824" s="726"/>
      <c r="BYR824" s="726"/>
      <c r="BYS824" s="726"/>
      <c r="BYT824" s="726"/>
      <c r="BYU824" s="726"/>
      <c r="BYV824" s="726"/>
      <c r="BYW824" s="726"/>
      <c r="BYX824" s="726"/>
      <c r="BYY824" s="726"/>
      <c r="BYZ824" s="726"/>
      <c r="BZA824" s="726"/>
      <c r="BZB824" s="726"/>
      <c r="BZC824" s="726"/>
      <c r="BZD824" s="726"/>
      <c r="BZE824" s="726"/>
      <c r="BZF824" s="726"/>
      <c r="BZG824" s="726"/>
      <c r="BZH824" s="726"/>
      <c r="BZI824" s="726"/>
      <c r="BZJ824" s="726"/>
      <c r="BZK824" s="726"/>
      <c r="BZL824" s="726"/>
      <c r="BZM824" s="726"/>
      <c r="BZN824" s="726"/>
      <c r="BZO824" s="726"/>
      <c r="BZP824" s="726"/>
      <c r="BZQ824" s="726"/>
      <c r="BZR824" s="726"/>
      <c r="BZS824" s="726"/>
      <c r="BZT824" s="726"/>
      <c r="BZU824" s="726"/>
      <c r="BZV824" s="726"/>
      <c r="BZW824" s="726"/>
      <c r="BZX824" s="726"/>
      <c r="BZY824" s="726"/>
      <c r="BZZ824" s="726"/>
      <c r="CAA824" s="726"/>
      <c r="CAB824" s="726"/>
      <c r="CAC824" s="726"/>
      <c r="CAD824" s="726"/>
      <c r="CAE824" s="726"/>
      <c r="CAF824" s="726"/>
      <c r="CAG824" s="726"/>
      <c r="CAH824" s="726"/>
      <c r="CAI824" s="726"/>
      <c r="CAJ824" s="726"/>
      <c r="CAK824" s="726"/>
      <c r="CAL824" s="726"/>
      <c r="CAM824" s="726"/>
      <c r="CAN824" s="726"/>
      <c r="CAO824" s="726"/>
      <c r="CAP824" s="726"/>
      <c r="CAQ824" s="726"/>
      <c r="CAR824" s="726"/>
      <c r="CAS824" s="726"/>
      <c r="CAT824" s="726"/>
      <c r="CAU824" s="726"/>
      <c r="CAV824" s="726"/>
      <c r="CAW824" s="726"/>
      <c r="CAX824" s="726"/>
      <c r="CAY824" s="726"/>
      <c r="CAZ824" s="726"/>
      <c r="CBA824" s="726"/>
      <c r="CBB824" s="726"/>
      <c r="CBC824" s="726"/>
      <c r="CBD824" s="726"/>
      <c r="CBE824" s="726"/>
      <c r="CBF824" s="726"/>
      <c r="CBG824" s="726"/>
      <c r="CBH824" s="726"/>
      <c r="CBI824" s="726"/>
      <c r="CBJ824" s="726"/>
      <c r="CBK824" s="726"/>
      <c r="CBL824" s="726"/>
      <c r="CBM824" s="726"/>
      <c r="CBN824" s="726"/>
      <c r="CBO824" s="726"/>
      <c r="CBP824" s="726"/>
      <c r="CBQ824" s="726"/>
      <c r="CBR824" s="726"/>
      <c r="CBS824" s="726"/>
      <c r="CBT824" s="726"/>
      <c r="CBU824" s="726"/>
      <c r="CBV824" s="726"/>
      <c r="CBW824" s="726"/>
      <c r="CBX824" s="726"/>
      <c r="CBY824" s="726"/>
      <c r="CBZ824" s="726"/>
      <c r="CCA824" s="726"/>
      <c r="CCB824" s="726"/>
      <c r="CCC824" s="726"/>
      <c r="CCD824" s="726"/>
      <c r="CCE824" s="726"/>
      <c r="CCF824" s="726"/>
      <c r="CCG824" s="726"/>
      <c r="CCH824" s="726"/>
      <c r="CCI824" s="726"/>
      <c r="CCJ824" s="726"/>
      <c r="CCK824" s="726"/>
      <c r="CCL824" s="726"/>
      <c r="CCM824" s="726"/>
      <c r="CCN824" s="726"/>
      <c r="CCO824" s="726"/>
      <c r="CCP824" s="726"/>
      <c r="CCQ824" s="726"/>
      <c r="CCR824" s="726"/>
      <c r="CCS824" s="726"/>
      <c r="CCT824" s="726"/>
      <c r="CCU824" s="726"/>
      <c r="CCV824" s="726"/>
      <c r="CCW824" s="726"/>
      <c r="CCX824" s="726"/>
      <c r="CCY824" s="726"/>
      <c r="CCZ824" s="726"/>
      <c r="CDA824" s="726"/>
      <c r="CDB824" s="726"/>
      <c r="CDC824" s="726"/>
      <c r="CDD824" s="726"/>
      <c r="CDE824" s="726"/>
      <c r="CDF824" s="726"/>
      <c r="CDG824" s="726"/>
      <c r="CDH824" s="726"/>
      <c r="CDI824" s="726"/>
      <c r="CDJ824" s="726"/>
      <c r="CDK824" s="726"/>
      <c r="CDL824" s="726"/>
      <c r="CDM824" s="726"/>
      <c r="CDN824" s="726"/>
      <c r="CDO824" s="726"/>
      <c r="CDP824" s="726"/>
      <c r="CDQ824" s="726"/>
      <c r="CDR824" s="726"/>
      <c r="CDS824" s="726"/>
      <c r="CDT824" s="726"/>
      <c r="CDU824" s="726"/>
      <c r="CDV824" s="726"/>
      <c r="CDW824" s="726"/>
      <c r="CDX824" s="726"/>
      <c r="CDY824" s="726"/>
      <c r="CDZ824" s="726"/>
      <c r="CEA824" s="726"/>
      <c r="CEB824" s="726"/>
      <c r="CEC824" s="726"/>
      <c r="CED824" s="726"/>
      <c r="CEE824" s="726"/>
      <c r="CEF824" s="726"/>
      <c r="CEG824" s="726"/>
      <c r="CEH824" s="726"/>
      <c r="CEI824" s="726"/>
      <c r="CEJ824" s="726"/>
      <c r="CEK824" s="726"/>
      <c r="CEL824" s="726"/>
      <c r="CEM824" s="726"/>
      <c r="CEN824" s="726"/>
      <c r="CEO824" s="726"/>
      <c r="CEP824" s="726"/>
      <c r="CEQ824" s="726"/>
      <c r="CER824" s="726"/>
      <c r="CES824" s="726"/>
      <c r="CET824" s="726"/>
      <c r="CEU824" s="726"/>
      <c r="CEV824" s="726"/>
      <c r="CEW824" s="726"/>
      <c r="CEX824" s="726"/>
      <c r="CEY824" s="726"/>
      <c r="CEZ824" s="726"/>
      <c r="CFA824" s="726"/>
      <c r="CFB824" s="726"/>
      <c r="CFC824" s="726"/>
      <c r="CFD824" s="726"/>
      <c r="CFE824" s="726"/>
      <c r="CFF824" s="726"/>
      <c r="CFG824" s="726"/>
      <c r="CFH824" s="726"/>
      <c r="CFI824" s="726"/>
      <c r="CFJ824" s="726"/>
      <c r="CFK824" s="726"/>
      <c r="CFL824" s="726"/>
      <c r="CFM824" s="726"/>
      <c r="CFN824" s="726"/>
      <c r="CFO824" s="726"/>
      <c r="CFP824" s="726"/>
      <c r="CFQ824" s="726"/>
      <c r="CFR824" s="726"/>
      <c r="CFS824" s="726"/>
      <c r="CFT824" s="726"/>
      <c r="CFU824" s="726"/>
      <c r="CFV824" s="726"/>
      <c r="CFW824" s="726"/>
      <c r="CFX824" s="726"/>
      <c r="CFY824" s="726"/>
      <c r="CFZ824" s="726"/>
      <c r="CGA824" s="726"/>
      <c r="CGB824" s="726"/>
      <c r="CGC824" s="726"/>
      <c r="CGD824" s="726"/>
      <c r="CGE824" s="726"/>
      <c r="CGF824" s="726"/>
      <c r="CGG824" s="726"/>
      <c r="CGH824" s="726"/>
      <c r="CGI824" s="726"/>
      <c r="CGJ824" s="726"/>
      <c r="CGK824" s="726"/>
      <c r="CGL824" s="726"/>
      <c r="CGM824" s="726"/>
      <c r="CGN824" s="726"/>
      <c r="CGO824" s="726"/>
      <c r="CGP824" s="726"/>
      <c r="CGQ824" s="726"/>
      <c r="CGR824" s="726"/>
      <c r="CGS824" s="726"/>
      <c r="CGT824" s="726"/>
      <c r="CGU824" s="726"/>
      <c r="CGV824" s="726"/>
      <c r="CGW824" s="726"/>
      <c r="CGX824" s="726"/>
      <c r="CGY824" s="726"/>
      <c r="CGZ824" s="726"/>
      <c r="CHA824" s="726"/>
      <c r="CHB824" s="726"/>
      <c r="CHC824" s="726"/>
      <c r="CHD824" s="726"/>
      <c r="CHE824" s="726"/>
      <c r="CHF824" s="726"/>
      <c r="CHG824" s="726"/>
      <c r="CHH824" s="726"/>
      <c r="CHI824" s="726"/>
      <c r="CHJ824" s="726"/>
      <c r="CHK824" s="726"/>
      <c r="CHL824" s="726"/>
      <c r="CHM824" s="726"/>
      <c r="CHN824" s="726"/>
      <c r="CHO824" s="726"/>
      <c r="CHP824" s="726"/>
      <c r="CHQ824" s="726"/>
      <c r="CHR824" s="726"/>
      <c r="CHS824" s="726"/>
      <c r="CHT824" s="726"/>
      <c r="CHU824" s="726"/>
      <c r="CHV824" s="726"/>
      <c r="CHW824" s="726"/>
      <c r="CHX824" s="726"/>
      <c r="CHY824" s="726"/>
      <c r="CHZ824" s="726"/>
      <c r="CIA824" s="726"/>
      <c r="CIB824" s="726"/>
      <c r="CIC824" s="726"/>
      <c r="CID824" s="726"/>
      <c r="CIE824" s="726"/>
      <c r="CIF824" s="726"/>
      <c r="CIG824" s="726"/>
      <c r="CIH824" s="726"/>
      <c r="CII824" s="726"/>
      <c r="CIJ824" s="726"/>
      <c r="CIK824" s="726"/>
      <c r="CIL824" s="726"/>
      <c r="CIM824" s="726"/>
      <c r="CIN824" s="726"/>
      <c r="CIO824" s="726"/>
      <c r="CIP824" s="726"/>
      <c r="CIQ824" s="726"/>
      <c r="CIR824" s="726"/>
      <c r="CIS824" s="726"/>
      <c r="CIT824" s="726"/>
      <c r="CIU824" s="726"/>
      <c r="CIV824" s="726"/>
      <c r="CIW824" s="726"/>
      <c r="CIX824" s="726"/>
      <c r="CIY824" s="726"/>
      <c r="CIZ824" s="726"/>
      <c r="CJA824" s="726"/>
      <c r="CJB824" s="726"/>
      <c r="CJC824" s="726"/>
      <c r="CJD824" s="726"/>
      <c r="CJE824" s="726"/>
      <c r="CJF824" s="726"/>
      <c r="CJG824" s="726"/>
      <c r="CJH824" s="726"/>
      <c r="CJI824" s="726"/>
      <c r="CJJ824" s="726"/>
      <c r="CJK824" s="726"/>
      <c r="CJL824" s="726"/>
      <c r="CJM824" s="726"/>
      <c r="CJN824" s="726"/>
      <c r="CJO824" s="726"/>
      <c r="CJP824" s="726"/>
      <c r="CJQ824" s="726"/>
      <c r="CJR824" s="726"/>
      <c r="CJS824" s="726"/>
      <c r="CJT824" s="726"/>
      <c r="CJU824" s="726"/>
      <c r="CJV824" s="726"/>
      <c r="CJW824" s="726"/>
      <c r="CJX824" s="726"/>
      <c r="CJY824" s="726"/>
      <c r="CJZ824" s="726"/>
      <c r="CKA824" s="726"/>
      <c r="CKB824" s="726"/>
      <c r="CKC824" s="726"/>
      <c r="CKD824" s="726"/>
      <c r="CKE824" s="726"/>
      <c r="CKF824" s="726"/>
      <c r="CKG824" s="726"/>
      <c r="CKH824" s="726"/>
      <c r="CKI824" s="726"/>
      <c r="CKJ824" s="726"/>
      <c r="CKK824" s="726"/>
      <c r="CKL824" s="726"/>
      <c r="CKM824" s="726"/>
      <c r="CKN824" s="726"/>
      <c r="CKO824" s="726"/>
      <c r="CKP824" s="726"/>
      <c r="CKQ824" s="726"/>
      <c r="CKR824" s="726"/>
      <c r="CKS824" s="726"/>
      <c r="CKT824" s="726"/>
      <c r="CKU824" s="726"/>
      <c r="CKV824" s="726"/>
      <c r="CKW824" s="726"/>
      <c r="CKX824" s="726"/>
      <c r="CKY824" s="726"/>
      <c r="CKZ824" s="726"/>
      <c r="CLA824" s="726"/>
      <c r="CLB824" s="726"/>
      <c r="CLC824" s="726"/>
      <c r="CLD824" s="726"/>
      <c r="CLE824" s="726"/>
      <c r="CLF824" s="726"/>
      <c r="CLG824" s="726"/>
      <c r="CLH824" s="726"/>
      <c r="CLI824" s="726"/>
      <c r="CLJ824" s="726"/>
      <c r="CLK824" s="726"/>
      <c r="CLL824" s="726"/>
      <c r="CLM824" s="726"/>
      <c r="CLN824" s="726"/>
      <c r="CLO824" s="726"/>
      <c r="CLP824" s="726"/>
      <c r="CLQ824" s="726"/>
      <c r="CLR824" s="726"/>
      <c r="CLS824" s="726"/>
      <c r="CLT824" s="726"/>
      <c r="CLU824" s="726"/>
      <c r="CLV824" s="726"/>
      <c r="CLW824" s="726"/>
      <c r="CLX824" s="726"/>
      <c r="CLY824" s="726"/>
      <c r="CLZ824" s="726"/>
      <c r="CMA824" s="726"/>
      <c r="CMB824" s="726"/>
      <c r="CMC824" s="726"/>
      <c r="CMD824" s="726"/>
      <c r="CME824" s="726"/>
      <c r="CMF824" s="726"/>
      <c r="CMG824" s="726"/>
      <c r="CMH824" s="726"/>
      <c r="CMI824" s="726"/>
      <c r="CMJ824" s="726"/>
      <c r="CMK824" s="726"/>
      <c r="CML824" s="726"/>
      <c r="CMM824" s="726"/>
      <c r="CMN824" s="726"/>
      <c r="CMO824" s="726"/>
      <c r="CMP824" s="726"/>
      <c r="CMQ824" s="726"/>
      <c r="CMR824" s="726"/>
      <c r="CMS824" s="726"/>
      <c r="CMT824" s="726"/>
      <c r="CMU824" s="726"/>
      <c r="CMV824" s="726"/>
      <c r="CMW824" s="726"/>
      <c r="CMX824" s="726"/>
      <c r="CMY824" s="726"/>
      <c r="CMZ824" s="726"/>
      <c r="CNA824" s="726"/>
      <c r="CNB824" s="726"/>
      <c r="CNC824" s="726"/>
      <c r="CND824" s="726"/>
      <c r="CNE824" s="726"/>
      <c r="CNF824" s="726"/>
      <c r="CNG824" s="726"/>
      <c r="CNH824" s="726"/>
      <c r="CNI824" s="726"/>
      <c r="CNJ824" s="726"/>
      <c r="CNK824" s="726"/>
      <c r="CNL824" s="726"/>
      <c r="CNM824" s="726"/>
      <c r="CNN824" s="726"/>
      <c r="CNO824" s="726"/>
      <c r="CNP824" s="726"/>
      <c r="CNQ824" s="726"/>
      <c r="CNR824" s="726"/>
      <c r="CNS824" s="726"/>
      <c r="CNT824" s="726"/>
      <c r="CNU824" s="726"/>
      <c r="CNV824" s="726"/>
      <c r="CNW824" s="726"/>
      <c r="CNX824" s="726"/>
      <c r="CNY824" s="726"/>
      <c r="CNZ824" s="726"/>
      <c r="COA824" s="726"/>
      <c r="COB824" s="726"/>
      <c r="COC824" s="726"/>
      <c r="COD824" s="726"/>
      <c r="COE824" s="726"/>
      <c r="COF824" s="726"/>
      <c r="COG824" s="726"/>
      <c r="COH824" s="726"/>
      <c r="COI824" s="726"/>
      <c r="COJ824" s="726"/>
      <c r="COK824" s="726"/>
      <c r="COL824" s="726"/>
      <c r="COM824" s="726"/>
      <c r="CON824" s="726"/>
      <c r="COO824" s="726"/>
      <c r="COP824" s="726"/>
      <c r="COQ824" s="726"/>
      <c r="COR824" s="726"/>
      <c r="COS824" s="726"/>
      <c r="COT824" s="726"/>
      <c r="COU824" s="726"/>
      <c r="COV824" s="726"/>
      <c r="COW824" s="726"/>
      <c r="COX824" s="726"/>
      <c r="COY824" s="726"/>
      <c r="COZ824" s="726"/>
      <c r="CPA824" s="726"/>
      <c r="CPB824" s="726"/>
      <c r="CPC824" s="726"/>
      <c r="CPD824" s="726"/>
      <c r="CPE824" s="726"/>
      <c r="CPF824" s="726"/>
      <c r="CPG824" s="726"/>
      <c r="CPH824" s="726"/>
      <c r="CPI824" s="726"/>
      <c r="CPJ824" s="726"/>
      <c r="CPK824" s="726"/>
      <c r="CPL824" s="726"/>
      <c r="CPM824" s="726"/>
      <c r="CPN824" s="726"/>
      <c r="CPO824" s="726"/>
      <c r="CPP824" s="726"/>
      <c r="CPQ824" s="726"/>
      <c r="CPR824" s="726"/>
      <c r="CPS824" s="726"/>
      <c r="CPT824" s="726"/>
      <c r="CPU824" s="726"/>
      <c r="CPV824" s="726"/>
      <c r="CPW824" s="726"/>
      <c r="CPX824" s="726"/>
      <c r="CPY824" s="726"/>
      <c r="CPZ824" s="726"/>
      <c r="CQA824" s="726"/>
      <c r="CQB824" s="726"/>
      <c r="CQC824" s="726"/>
      <c r="CQD824" s="726"/>
      <c r="CQE824" s="726"/>
      <c r="CQF824" s="726"/>
      <c r="CQG824" s="726"/>
      <c r="CQH824" s="726"/>
      <c r="CQI824" s="726"/>
      <c r="CQJ824" s="726"/>
      <c r="CQK824" s="726"/>
      <c r="CQL824" s="726"/>
      <c r="CQM824" s="726"/>
      <c r="CQN824" s="726"/>
      <c r="CQO824" s="726"/>
      <c r="CQP824" s="726"/>
      <c r="CQQ824" s="726"/>
      <c r="CQR824" s="726"/>
      <c r="CQS824" s="726"/>
      <c r="CQT824" s="726"/>
      <c r="CQU824" s="726"/>
      <c r="CQV824" s="726"/>
      <c r="CQW824" s="726"/>
      <c r="CQX824" s="726"/>
      <c r="CQY824" s="726"/>
      <c r="CQZ824" s="726"/>
      <c r="CRA824" s="726"/>
      <c r="CRB824" s="726"/>
      <c r="CRC824" s="726"/>
      <c r="CRD824" s="726"/>
      <c r="CRE824" s="726"/>
      <c r="CRF824" s="726"/>
      <c r="CRG824" s="726"/>
      <c r="CRH824" s="726"/>
      <c r="CRI824" s="726"/>
      <c r="CRJ824" s="726"/>
      <c r="CRK824" s="726"/>
      <c r="CRL824" s="726"/>
      <c r="CRM824" s="726"/>
      <c r="CRN824" s="726"/>
      <c r="CRO824" s="726"/>
      <c r="CRP824" s="726"/>
      <c r="CRQ824" s="726"/>
      <c r="CRR824" s="726"/>
      <c r="CRS824" s="726"/>
      <c r="CRT824" s="726"/>
      <c r="CRU824" s="726"/>
      <c r="CRV824" s="726"/>
      <c r="CRW824" s="726"/>
      <c r="CRX824" s="726"/>
      <c r="CRY824" s="726"/>
      <c r="CRZ824" s="726"/>
      <c r="CSA824" s="726"/>
      <c r="CSB824" s="726"/>
      <c r="CSC824" s="726"/>
      <c r="CSD824" s="726"/>
      <c r="CSE824" s="726"/>
      <c r="CSF824" s="726"/>
      <c r="CSG824" s="726"/>
      <c r="CSH824" s="726"/>
      <c r="CSI824" s="726"/>
      <c r="CSJ824" s="726"/>
      <c r="CSK824" s="726"/>
      <c r="CSL824" s="726"/>
      <c r="CSM824" s="726"/>
      <c r="CSN824" s="726"/>
      <c r="CSO824" s="726"/>
      <c r="CSP824" s="726"/>
      <c r="CSQ824" s="726"/>
      <c r="CSR824" s="726"/>
      <c r="CSS824" s="726"/>
      <c r="CST824" s="726"/>
      <c r="CSU824" s="726"/>
      <c r="CSV824" s="726"/>
      <c r="CSW824" s="726"/>
      <c r="CSX824" s="726"/>
      <c r="CSY824" s="726"/>
      <c r="CSZ824" s="726"/>
      <c r="CTA824" s="726"/>
      <c r="CTB824" s="726"/>
      <c r="CTC824" s="726"/>
      <c r="CTD824" s="726"/>
      <c r="CTE824" s="726"/>
      <c r="CTF824" s="726"/>
      <c r="CTG824" s="726"/>
      <c r="CTH824" s="726"/>
      <c r="CTI824" s="726"/>
      <c r="CTJ824" s="726"/>
      <c r="CTK824" s="726"/>
      <c r="CTL824" s="726"/>
      <c r="CTM824" s="726"/>
      <c r="CTN824" s="726"/>
      <c r="CTO824" s="726"/>
      <c r="CTP824" s="726"/>
      <c r="CTQ824" s="726"/>
      <c r="CTR824" s="726"/>
      <c r="CTS824" s="726"/>
      <c r="CTT824" s="726"/>
      <c r="CTU824" s="726"/>
      <c r="CTV824" s="726"/>
      <c r="CTW824" s="726"/>
      <c r="CTX824" s="726"/>
      <c r="CTY824" s="726"/>
      <c r="CTZ824" s="726"/>
      <c r="CUA824" s="726"/>
      <c r="CUB824" s="726"/>
      <c r="CUC824" s="726"/>
      <c r="CUD824" s="726"/>
      <c r="CUE824" s="726"/>
      <c r="CUF824" s="726"/>
      <c r="CUG824" s="726"/>
      <c r="CUH824" s="726"/>
      <c r="CUI824" s="726"/>
      <c r="CUJ824" s="726"/>
      <c r="CUK824" s="726"/>
      <c r="CUL824" s="726"/>
      <c r="CUM824" s="726"/>
      <c r="CUN824" s="726"/>
      <c r="CUO824" s="726"/>
      <c r="CUP824" s="726"/>
      <c r="CUQ824" s="726"/>
      <c r="CUR824" s="726"/>
      <c r="CUS824" s="726"/>
      <c r="CUT824" s="726"/>
      <c r="CUU824" s="726"/>
      <c r="CUV824" s="726"/>
      <c r="CUW824" s="726"/>
      <c r="CUX824" s="726"/>
      <c r="CUY824" s="726"/>
      <c r="CUZ824" s="726"/>
      <c r="CVA824" s="726"/>
      <c r="CVB824" s="726"/>
      <c r="CVC824" s="726"/>
      <c r="CVD824" s="726"/>
      <c r="CVE824" s="726"/>
      <c r="CVF824" s="726"/>
      <c r="CVG824" s="726"/>
      <c r="CVH824" s="726"/>
      <c r="CVI824" s="726"/>
      <c r="CVJ824" s="726"/>
      <c r="CVK824" s="726"/>
      <c r="CVL824" s="726"/>
      <c r="CVM824" s="726"/>
      <c r="CVN824" s="726"/>
      <c r="CVO824" s="726"/>
      <c r="CVP824" s="726"/>
      <c r="CVQ824" s="726"/>
      <c r="CVR824" s="726"/>
      <c r="CVS824" s="726"/>
      <c r="CVT824" s="726"/>
      <c r="CVU824" s="726"/>
      <c r="CVV824" s="726"/>
      <c r="CVW824" s="726"/>
      <c r="CVX824" s="726"/>
      <c r="CVY824" s="726"/>
      <c r="CVZ824" s="726"/>
      <c r="CWA824" s="726"/>
      <c r="CWB824" s="726"/>
      <c r="CWC824" s="726"/>
      <c r="CWD824" s="726"/>
      <c r="CWE824" s="726"/>
      <c r="CWF824" s="726"/>
      <c r="CWG824" s="726"/>
      <c r="CWH824" s="726"/>
      <c r="CWI824" s="726"/>
      <c r="CWJ824" s="726"/>
      <c r="CWK824" s="726"/>
      <c r="CWL824" s="726"/>
      <c r="CWM824" s="726"/>
      <c r="CWN824" s="726"/>
      <c r="CWO824" s="726"/>
      <c r="CWP824" s="726"/>
      <c r="CWQ824" s="726"/>
      <c r="CWR824" s="726"/>
      <c r="CWS824" s="726"/>
      <c r="CWT824" s="726"/>
      <c r="CWU824" s="726"/>
      <c r="CWV824" s="726"/>
      <c r="CWW824" s="726"/>
      <c r="CWX824" s="726"/>
      <c r="CWY824" s="726"/>
      <c r="CWZ824" s="726"/>
      <c r="CXA824" s="726"/>
      <c r="CXB824" s="726"/>
      <c r="CXC824" s="726"/>
      <c r="CXD824" s="726"/>
      <c r="CXE824" s="726"/>
      <c r="CXF824" s="726"/>
      <c r="CXG824" s="726"/>
      <c r="CXH824" s="726"/>
      <c r="CXI824" s="726"/>
      <c r="CXJ824" s="726"/>
      <c r="CXK824" s="726"/>
      <c r="CXL824" s="726"/>
      <c r="CXM824" s="726"/>
      <c r="CXN824" s="726"/>
      <c r="CXO824" s="726"/>
      <c r="CXP824" s="726"/>
      <c r="CXQ824" s="726"/>
      <c r="CXR824" s="726"/>
      <c r="CXS824" s="726"/>
      <c r="CXT824" s="726"/>
      <c r="CXU824" s="726"/>
      <c r="CXV824" s="726"/>
      <c r="CXW824" s="726"/>
      <c r="CXX824" s="726"/>
      <c r="CXY824" s="726"/>
      <c r="CXZ824" s="726"/>
      <c r="CYA824" s="726"/>
      <c r="CYB824" s="726"/>
      <c r="CYC824" s="726"/>
      <c r="CYD824" s="726"/>
      <c r="CYE824" s="726"/>
      <c r="CYF824" s="726"/>
      <c r="CYG824" s="726"/>
      <c r="CYH824" s="726"/>
      <c r="CYI824" s="726"/>
      <c r="CYJ824" s="726"/>
      <c r="CYK824" s="726"/>
      <c r="CYL824" s="726"/>
      <c r="CYM824" s="726"/>
      <c r="CYN824" s="726"/>
      <c r="CYO824" s="726"/>
      <c r="CYP824" s="726"/>
      <c r="CYQ824" s="726"/>
      <c r="CYR824" s="726"/>
      <c r="CYS824" s="726"/>
      <c r="CYT824" s="726"/>
      <c r="CYU824" s="726"/>
      <c r="CYV824" s="726"/>
      <c r="CYW824" s="726"/>
      <c r="CYX824" s="726"/>
      <c r="CYY824" s="726"/>
      <c r="CYZ824" s="726"/>
      <c r="CZA824" s="726"/>
      <c r="CZB824" s="726"/>
      <c r="CZC824" s="726"/>
      <c r="CZD824" s="726"/>
      <c r="CZE824" s="726"/>
      <c r="CZF824" s="726"/>
      <c r="CZG824" s="726"/>
      <c r="CZH824" s="726"/>
      <c r="CZI824" s="726"/>
      <c r="CZJ824" s="726"/>
      <c r="CZK824" s="726"/>
      <c r="CZL824" s="726"/>
      <c r="CZM824" s="726"/>
      <c r="CZN824" s="726"/>
      <c r="CZO824" s="726"/>
      <c r="CZP824" s="726"/>
      <c r="CZQ824" s="726"/>
      <c r="CZR824" s="726"/>
      <c r="CZS824" s="726"/>
      <c r="CZT824" s="726"/>
      <c r="CZU824" s="726"/>
      <c r="CZV824" s="726"/>
      <c r="CZW824" s="726"/>
      <c r="CZX824" s="726"/>
      <c r="CZY824" s="726"/>
      <c r="CZZ824" s="726"/>
      <c r="DAA824" s="726"/>
      <c r="DAB824" s="726"/>
      <c r="DAC824" s="726"/>
      <c r="DAD824" s="726"/>
      <c r="DAE824" s="726"/>
      <c r="DAF824" s="726"/>
      <c r="DAG824" s="726"/>
      <c r="DAH824" s="726"/>
      <c r="DAI824" s="726"/>
      <c r="DAJ824" s="726"/>
      <c r="DAK824" s="726"/>
      <c r="DAL824" s="726"/>
      <c r="DAM824" s="726"/>
      <c r="DAN824" s="726"/>
      <c r="DAO824" s="726"/>
      <c r="DAP824" s="726"/>
      <c r="DAQ824" s="726"/>
      <c r="DAR824" s="726"/>
      <c r="DAS824" s="726"/>
      <c r="DAT824" s="726"/>
      <c r="DAU824" s="726"/>
      <c r="DAV824" s="726"/>
      <c r="DAW824" s="726"/>
      <c r="DAX824" s="726"/>
      <c r="DAY824" s="726"/>
      <c r="DAZ824" s="726"/>
      <c r="DBA824" s="726"/>
      <c r="DBB824" s="726"/>
      <c r="DBC824" s="726"/>
      <c r="DBD824" s="726"/>
      <c r="DBE824" s="726"/>
      <c r="DBF824" s="726"/>
      <c r="DBG824" s="726"/>
      <c r="DBH824" s="726"/>
      <c r="DBI824" s="726"/>
      <c r="DBJ824" s="726"/>
      <c r="DBK824" s="726"/>
      <c r="DBL824" s="726"/>
      <c r="DBM824" s="726"/>
      <c r="DBN824" s="726"/>
      <c r="DBO824" s="726"/>
      <c r="DBP824" s="726"/>
      <c r="DBQ824" s="726"/>
      <c r="DBR824" s="726"/>
      <c r="DBS824" s="726"/>
      <c r="DBT824" s="726"/>
      <c r="DBU824" s="726"/>
      <c r="DBV824" s="726"/>
      <c r="DBW824" s="726"/>
      <c r="DBX824" s="726"/>
      <c r="DBY824" s="726"/>
      <c r="DBZ824" s="726"/>
      <c r="DCA824" s="726"/>
      <c r="DCB824" s="726"/>
      <c r="DCC824" s="726"/>
      <c r="DCD824" s="726"/>
      <c r="DCE824" s="726"/>
      <c r="DCF824" s="726"/>
      <c r="DCG824" s="726"/>
      <c r="DCH824" s="726"/>
      <c r="DCI824" s="726"/>
      <c r="DCJ824" s="726"/>
      <c r="DCK824" s="726"/>
      <c r="DCL824" s="726"/>
      <c r="DCM824" s="726"/>
      <c r="DCN824" s="726"/>
      <c r="DCO824" s="726"/>
      <c r="DCP824" s="726"/>
      <c r="DCQ824" s="726"/>
      <c r="DCR824" s="726"/>
      <c r="DCS824" s="726"/>
      <c r="DCT824" s="726"/>
      <c r="DCU824" s="726"/>
      <c r="DCV824" s="726"/>
      <c r="DCW824" s="726"/>
      <c r="DCX824" s="726"/>
      <c r="DCY824" s="726"/>
      <c r="DCZ824" s="726"/>
      <c r="DDA824" s="726"/>
      <c r="DDB824" s="726"/>
      <c r="DDC824" s="726"/>
      <c r="DDD824" s="726"/>
      <c r="DDE824" s="726"/>
      <c r="DDF824" s="726"/>
      <c r="DDG824" s="726"/>
      <c r="DDH824" s="726"/>
      <c r="DDI824" s="726"/>
      <c r="DDJ824" s="726"/>
      <c r="DDK824" s="726"/>
      <c r="DDL824" s="726"/>
      <c r="DDM824" s="726"/>
      <c r="DDN824" s="726"/>
      <c r="DDO824" s="726"/>
      <c r="DDP824" s="726"/>
      <c r="DDQ824" s="726"/>
      <c r="DDR824" s="726"/>
      <c r="DDS824" s="726"/>
      <c r="DDT824" s="726"/>
      <c r="DDU824" s="726"/>
      <c r="DDV824" s="726"/>
      <c r="DDW824" s="726"/>
      <c r="DDX824" s="726"/>
      <c r="DDY824" s="726"/>
      <c r="DDZ824" s="726"/>
      <c r="DEA824" s="726"/>
      <c r="DEB824" s="726"/>
      <c r="DEC824" s="726"/>
      <c r="DED824" s="726"/>
      <c r="DEE824" s="726"/>
      <c r="DEF824" s="726"/>
      <c r="DEG824" s="726"/>
      <c r="DEH824" s="726"/>
      <c r="DEI824" s="726"/>
      <c r="DEJ824" s="726"/>
      <c r="DEK824" s="726"/>
      <c r="DEL824" s="726"/>
      <c r="DEM824" s="726"/>
      <c r="DEN824" s="726"/>
      <c r="DEO824" s="726"/>
      <c r="DEP824" s="726"/>
      <c r="DEQ824" s="726"/>
      <c r="DER824" s="726"/>
      <c r="DES824" s="726"/>
      <c r="DET824" s="726"/>
      <c r="DEU824" s="726"/>
      <c r="DEV824" s="726"/>
      <c r="DEW824" s="726"/>
      <c r="DEX824" s="726"/>
      <c r="DEY824" s="726"/>
      <c r="DEZ824" s="726"/>
      <c r="DFA824" s="726"/>
      <c r="DFB824" s="726"/>
      <c r="DFC824" s="726"/>
      <c r="DFD824" s="726"/>
      <c r="DFE824" s="726"/>
      <c r="DFF824" s="726"/>
      <c r="DFG824" s="726"/>
      <c r="DFH824" s="726"/>
      <c r="DFI824" s="726"/>
      <c r="DFJ824" s="726"/>
      <c r="DFK824" s="726"/>
      <c r="DFL824" s="726"/>
      <c r="DFM824" s="726"/>
      <c r="DFN824" s="726"/>
      <c r="DFO824" s="726"/>
      <c r="DFP824" s="726"/>
      <c r="DFQ824" s="726"/>
      <c r="DFR824" s="726"/>
      <c r="DFS824" s="726"/>
      <c r="DFT824" s="726"/>
      <c r="DFU824" s="726"/>
      <c r="DFV824" s="726"/>
      <c r="DFW824" s="726"/>
      <c r="DFX824" s="726"/>
      <c r="DFY824" s="726"/>
      <c r="DFZ824" s="726"/>
      <c r="DGA824" s="726"/>
      <c r="DGB824" s="726"/>
      <c r="DGC824" s="726"/>
      <c r="DGD824" s="726"/>
      <c r="DGE824" s="726"/>
      <c r="DGF824" s="726"/>
      <c r="DGG824" s="726"/>
      <c r="DGH824" s="726"/>
      <c r="DGI824" s="726"/>
      <c r="DGJ824" s="726"/>
      <c r="DGK824" s="726"/>
      <c r="DGL824" s="726"/>
      <c r="DGM824" s="726"/>
      <c r="DGN824" s="726"/>
      <c r="DGO824" s="726"/>
      <c r="DGP824" s="726"/>
      <c r="DGQ824" s="726"/>
      <c r="DGR824" s="726"/>
      <c r="DGS824" s="726"/>
      <c r="DGT824" s="726"/>
      <c r="DGU824" s="726"/>
      <c r="DGV824" s="726"/>
      <c r="DGW824" s="726"/>
      <c r="DGX824" s="726"/>
      <c r="DGY824" s="726"/>
      <c r="DGZ824" s="726"/>
      <c r="DHA824" s="726"/>
      <c r="DHB824" s="726"/>
      <c r="DHC824" s="726"/>
      <c r="DHD824" s="726"/>
      <c r="DHE824" s="726"/>
      <c r="DHF824" s="726"/>
      <c r="DHG824" s="726"/>
      <c r="DHH824" s="726"/>
      <c r="DHI824" s="726"/>
      <c r="DHJ824" s="726"/>
      <c r="DHK824" s="726"/>
      <c r="DHL824" s="726"/>
      <c r="DHM824" s="726"/>
      <c r="DHN824" s="726"/>
      <c r="DHO824" s="726"/>
      <c r="DHP824" s="726"/>
      <c r="DHQ824" s="726"/>
      <c r="DHR824" s="726"/>
      <c r="DHS824" s="726"/>
      <c r="DHT824" s="726"/>
      <c r="DHU824" s="726"/>
      <c r="DHV824" s="726"/>
      <c r="DHW824" s="726"/>
      <c r="DHX824" s="726"/>
      <c r="DHY824" s="726"/>
      <c r="DHZ824" s="726"/>
      <c r="DIA824" s="726"/>
      <c r="DIB824" s="726"/>
      <c r="DIC824" s="726"/>
      <c r="DID824" s="726"/>
      <c r="DIE824" s="726"/>
      <c r="DIF824" s="726"/>
      <c r="DIG824" s="726"/>
      <c r="DIH824" s="726"/>
      <c r="DII824" s="726"/>
      <c r="DIJ824" s="726"/>
      <c r="DIK824" s="726"/>
      <c r="DIL824" s="726"/>
      <c r="DIM824" s="726"/>
      <c r="DIN824" s="726"/>
      <c r="DIO824" s="726"/>
      <c r="DIP824" s="726"/>
      <c r="DIQ824" s="726"/>
      <c r="DIR824" s="726"/>
      <c r="DIS824" s="726"/>
      <c r="DIT824" s="726"/>
      <c r="DIU824" s="726"/>
      <c r="DIV824" s="726"/>
      <c r="DIW824" s="726"/>
      <c r="DIX824" s="726"/>
      <c r="DIY824" s="726"/>
      <c r="DIZ824" s="726"/>
      <c r="DJA824" s="726"/>
      <c r="DJB824" s="726"/>
      <c r="DJC824" s="726"/>
      <c r="DJD824" s="726"/>
      <c r="DJE824" s="726"/>
      <c r="DJF824" s="726"/>
      <c r="DJG824" s="726"/>
      <c r="DJH824" s="726"/>
      <c r="DJI824" s="726"/>
      <c r="DJJ824" s="726"/>
      <c r="DJK824" s="726"/>
      <c r="DJL824" s="726"/>
      <c r="DJM824" s="726"/>
      <c r="DJN824" s="726"/>
      <c r="DJO824" s="726"/>
      <c r="DJP824" s="726"/>
      <c r="DJQ824" s="726"/>
      <c r="DJR824" s="726"/>
      <c r="DJS824" s="726"/>
      <c r="DJT824" s="726"/>
      <c r="DJU824" s="726"/>
      <c r="DJV824" s="726"/>
      <c r="DJW824" s="726"/>
      <c r="DJX824" s="726"/>
      <c r="DJY824" s="726"/>
      <c r="DJZ824" s="726"/>
      <c r="DKA824" s="726"/>
      <c r="DKB824" s="726"/>
      <c r="DKC824" s="726"/>
      <c r="DKD824" s="726"/>
      <c r="DKE824" s="726"/>
      <c r="DKF824" s="726"/>
      <c r="DKG824" s="726"/>
      <c r="DKH824" s="726"/>
      <c r="DKI824" s="726"/>
      <c r="DKJ824" s="726"/>
      <c r="DKK824" s="726"/>
      <c r="DKL824" s="726"/>
      <c r="DKM824" s="726"/>
      <c r="DKN824" s="726"/>
      <c r="DKO824" s="726"/>
      <c r="DKP824" s="726"/>
      <c r="DKQ824" s="726"/>
      <c r="DKR824" s="726"/>
      <c r="DKS824" s="726"/>
      <c r="DKT824" s="726"/>
      <c r="DKU824" s="726"/>
      <c r="DKV824" s="726"/>
      <c r="DKW824" s="726"/>
      <c r="DKX824" s="726"/>
      <c r="DKY824" s="726"/>
      <c r="DKZ824" s="726"/>
      <c r="DLA824" s="726"/>
      <c r="DLB824" s="726"/>
      <c r="DLC824" s="726"/>
      <c r="DLD824" s="726"/>
      <c r="DLE824" s="726"/>
      <c r="DLF824" s="726"/>
      <c r="DLG824" s="726"/>
      <c r="DLH824" s="726"/>
      <c r="DLI824" s="726"/>
      <c r="DLJ824" s="726"/>
      <c r="DLK824" s="726"/>
      <c r="DLL824" s="726"/>
      <c r="DLM824" s="726"/>
      <c r="DLN824" s="726"/>
      <c r="DLO824" s="726"/>
      <c r="DLP824" s="726"/>
      <c r="DLQ824" s="726"/>
      <c r="DLR824" s="726"/>
      <c r="DLS824" s="726"/>
      <c r="DLT824" s="726"/>
      <c r="DLU824" s="726"/>
      <c r="DLV824" s="726"/>
      <c r="DLW824" s="726"/>
      <c r="DLX824" s="726"/>
      <c r="DLY824" s="726"/>
      <c r="DLZ824" s="726"/>
      <c r="DMA824" s="726"/>
      <c r="DMB824" s="726"/>
      <c r="DMC824" s="726"/>
      <c r="DMD824" s="726"/>
      <c r="DME824" s="726"/>
      <c r="DMF824" s="726"/>
      <c r="DMG824" s="726"/>
      <c r="DMH824" s="726"/>
      <c r="DMI824" s="726"/>
      <c r="DMJ824" s="726"/>
      <c r="DMK824" s="726"/>
      <c r="DML824" s="726"/>
      <c r="DMM824" s="726"/>
      <c r="DMN824" s="726"/>
      <c r="DMO824" s="726"/>
      <c r="DMP824" s="726"/>
      <c r="DMQ824" s="726"/>
      <c r="DMR824" s="726"/>
      <c r="DMS824" s="726"/>
      <c r="DMT824" s="726"/>
      <c r="DMU824" s="726"/>
      <c r="DMV824" s="726"/>
      <c r="DMW824" s="726"/>
      <c r="DMX824" s="726"/>
      <c r="DMY824" s="726"/>
      <c r="DMZ824" s="726"/>
      <c r="DNA824" s="726"/>
      <c r="DNB824" s="726"/>
      <c r="DNC824" s="726"/>
      <c r="DND824" s="726"/>
      <c r="DNE824" s="726"/>
      <c r="DNF824" s="726"/>
      <c r="DNG824" s="726"/>
      <c r="DNH824" s="726"/>
      <c r="DNI824" s="726"/>
      <c r="DNJ824" s="726"/>
      <c r="DNK824" s="726"/>
      <c r="DNL824" s="726"/>
      <c r="DNM824" s="726"/>
      <c r="DNN824" s="726"/>
      <c r="DNO824" s="726"/>
      <c r="DNP824" s="726"/>
      <c r="DNQ824" s="726"/>
      <c r="DNR824" s="726"/>
      <c r="DNS824" s="726"/>
      <c r="DNT824" s="726"/>
      <c r="DNU824" s="726"/>
      <c r="DNV824" s="726"/>
      <c r="DNW824" s="726"/>
      <c r="DNX824" s="726"/>
      <c r="DNY824" s="726"/>
      <c r="DNZ824" s="726"/>
      <c r="DOA824" s="726"/>
      <c r="DOB824" s="726"/>
      <c r="DOC824" s="726"/>
      <c r="DOD824" s="726"/>
      <c r="DOE824" s="726"/>
      <c r="DOF824" s="726"/>
      <c r="DOG824" s="726"/>
      <c r="DOH824" s="726"/>
      <c r="DOI824" s="726"/>
      <c r="DOJ824" s="726"/>
      <c r="DOK824" s="726"/>
      <c r="DOL824" s="726"/>
      <c r="DOM824" s="726"/>
      <c r="DON824" s="726"/>
      <c r="DOO824" s="726"/>
      <c r="DOP824" s="726"/>
      <c r="DOQ824" s="726"/>
      <c r="DOR824" s="726"/>
      <c r="DOS824" s="726"/>
      <c r="DOT824" s="726"/>
      <c r="DOU824" s="726"/>
      <c r="DOV824" s="726"/>
      <c r="DOW824" s="726"/>
      <c r="DOX824" s="726"/>
      <c r="DOY824" s="726"/>
      <c r="DOZ824" s="726"/>
      <c r="DPA824" s="726"/>
      <c r="DPB824" s="726"/>
      <c r="DPC824" s="726"/>
      <c r="DPD824" s="726"/>
      <c r="DPE824" s="726"/>
      <c r="DPF824" s="726"/>
      <c r="DPG824" s="726"/>
      <c r="DPH824" s="726"/>
      <c r="DPI824" s="726"/>
      <c r="DPJ824" s="726"/>
      <c r="DPK824" s="726"/>
      <c r="DPL824" s="726"/>
      <c r="DPM824" s="726"/>
      <c r="DPN824" s="726"/>
      <c r="DPO824" s="726"/>
      <c r="DPP824" s="726"/>
      <c r="DPQ824" s="726"/>
      <c r="DPR824" s="726"/>
      <c r="DPS824" s="726"/>
      <c r="DPT824" s="726"/>
      <c r="DPU824" s="726"/>
      <c r="DPV824" s="726"/>
      <c r="DPW824" s="726"/>
      <c r="DPX824" s="726"/>
      <c r="DPY824" s="726"/>
      <c r="DPZ824" s="726"/>
      <c r="DQA824" s="726"/>
      <c r="DQB824" s="726"/>
      <c r="DQC824" s="726"/>
      <c r="DQD824" s="726"/>
      <c r="DQE824" s="726"/>
      <c r="DQF824" s="726"/>
      <c r="DQG824" s="726"/>
      <c r="DQH824" s="726"/>
      <c r="DQI824" s="726"/>
      <c r="DQJ824" s="726"/>
      <c r="DQK824" s="726"/>
      <c r="DQL824" s="726"/>
      <c r="DQM824" s="726"/>
      <c r="DQN824" s="726"/>
      <c r="DQO824" s="726"/>
      <c r="DQP824" s="726"/>
      <c r="DQQ824" s="726"/>
      <c r="DQR824" s="726"/>
      <c r="DQS824" s="726"/>
      <c r="DQT824" s="726"/>
      <c r="DQU824" s="726"/>
      <c r="DQV824" s="726"/>
      <c r="DQW824" s="726"/>
      <c r="DQX824" s="726"/>
      <c r="DQY824" s="726"/>
      <c r="DQZ824" s="726"/>
      <c r="DRA824" s="726"/>
      <c r="DRB824" s="726"/>
      <c r="DRC824" s="726"/>
      <c r="DRD824" s="726"/>
      <c r="DRE824" s="726"/>
      <c r="DRF824" s="726"/>
      <c r="DRG824" s="726"/>
      <c r="DRH824" s="726"/>
      <c r="DRI824" s="726"/>
      <c r="DRJ824" s="726"/>
      <c r="DRK824" s="726"/>
      <c r="DRL824" s="726"/>
      <c r="DRM824" s="726"/>
      <c r="DRN824" s="726"/>
      <c r="DRO824" s="726"/>
      <c r="DRP824" s="726"/>
      <c r="DRQ824" s="726"/>
      <c r="DRR824" s="726"/>
      <c r="DRS824" s="726"/>
      <c r="DRT824" s="726"/>
      <c r="DRU824" s="726"/>
      <c r="DRV824" s="726"/>
      <c r="DRW824" s="726"/>
      <c r="DRX824" s="726"/>
      <c r="DRY824" s="726"/>
      <c r="DRZ824" s="726"/>
      <c r="DSA824" s="726"/>
      <c r="DSB824" s="726"/>
      <c r="DSC824" s="726"/>
      <c r="DSD824" s="726"/>
      <c r="DSE824" s="726"/>
      <c r="DSF824" s="726"/>
      <c r="DSG824" s="726"/>
      <c r="DSH824" s="726"/>
      <c r="DSI824" s="726"/>
      <c r="DSJ824" s="726"/>
      <c r="DSK824" s="726"/>
      <c r="DSL824" s="726"/>
      <c r="DSM824" s="726"/>
      <c r="DSN824" s="726"/>
      <c r="DSO824" s="726"/>
      <c r="DSP824" s="726"/>
      <c r="DSQ824" s="726"/>
      <c r="DSR824" s="726"/>
      <c r="DSS824" s="726"/>
      <c r="DST824" s="726"/>
      <c r="DSU824" s="726"/>
      <c r="DSV824" s="726"/>
      <c r="DSW824" s="726"/>
      <c r="DSX824" s="726"/>
      <c r="DSY824" s="726"/>
      <c r="DSZ824" s="726"/>
      <c r="DTA824" s="726"/>
      <c r="DTB824" s="726"/>
      <c r="DTC824" s="726"/>
      <c r="DTD824" s="726"/>
      <c r="DTE824" s="726"/>
      <c r="DTF824" s="726"/>
      <c r="DTG824" s="726"/>
      <c r="DTH824" s="726"/>
      <c r="DTI824" s="726"/>
      <c r="DTJ824" s="726"/>
      <c r="DTK824" s="726"/>
      <c r="DTL824" s="726"/>
      <c r="DTM824" s="726"/>
      <c r="DTN824" s="726"/>
      <c r="DTO824" s="726"/>
      <c r="DTP824" s="726"/>
      <c r="DTQ824" s="726"/>
      <c r="DTR824" s="726"/>
      <c r="DTS824" s="726"/>
      <c r="DTT824" s="726"/>
      <c r="DTU824" s="726"/>
      <c r="DTV824" s="726"/>
      <c r="DTW824" s="726"/>
      <c r="DTX824" s="726"/>
      <c r="DTY824" s="726"/>
      <c r="DTZ824" s="726"/>
      <c r="DUA824" s="726"/>
      <c r="DUB824" s="726"/>
      <c r="DUC824" s="726"/>
      <c r="DUD824" s="726"/>
      <c r="DUE824" s="726"/>
      <c r="DUF824" s="726"/>
      <c r="DUG824" s="726"/>
      <c r="DUH824" s="726"/>
      <c r="DUI824" s="726"/>
      <c r="DUJ824" s="726"/>
      <c r="DUK824" s="726"/>
      <c r="DUL824" s="726"/>
      <c r="DUM824" s="726"/>
      <c r="DUN824" s="726"/>
      <c r="DUO824" s="726"/>
      <c r="DUP824" s="726"/>
      <c r="DUQ824" s="726"/>
      <c r="DUR824" s="726"/>
      <c r="DUS824" s="726"/>
      <c r="DUT824" s="726"/>
      <c r="DUU824" s="726"/>
      <c r="DUV824" s="726"/>
      <c r="DUW824" s="726"/>
      <c r="DUX824" s="726"/>
      <c r="DUY824" s="726"/>
      <c r="DUZ824" s="726"/>
      <c r="DVA824" s="726"/>
      <c r="DVB824" s="726"/>
      <c r="DVC824" s="726"/>
      <c r="DVD824" s="726"/>
      <c r="DVE824" s="726"/>
      <c r="DVF824" s="726"/>
      <c r="DVG824" s="726"/>
      <c r="DVH824" s="726"/>
      <c r="DVI824" s="726"/>
      <c r="DVJ824" s="726"/>
      <c r="DVK824" s="726"/>
      <c r="DVL824" s="726"/>
      <c r="DVM824" s="726"/>
      <c r="DVN824" s="726"/>
      <c r="DVO824" s="726"/>
      <c r="DVP824" s="726"/>
      <c r="DVQ824" s="726"/>
      <c r="DVR824" s="726"/>
      <c r="DVS824" s="726"/>
      <c r="DVT824" s="726"/>
      <c r="DVU824" s="726"/>
      <c r="DVV824" s="726"/>
      <c r="DVW824" s="726"/>
      <c r="DVX824" s="726"/>
      <c r="DVY824" s="726"/>
      <c r="DVZ824" s="726"/>
      <c r="DWA824" s="726"/>
      <c r="DWB824" s="726"/>
      <c r="DWC824" s="726"/>
      <c r="DWD824" s="726"/>
      <c r="DWE824" s="726"/>
      <c r="DWF824" s="726"/>
      <c r="DWG824" s="726"/>
      <c r="DWH824" s="726"/>
      <c r="DWI824" s="726"/>
      <c r="DWJ824" s="726"/>
      <c r="DWK824" s="726"/>
      <c r="DWL824" s="726"/>
      <c r="DWM824" s="726"/>
      <c r="DWN824" s="726"/>
      <c r="DWO824" s="726"/>
      <c r="DWP824" s="726"/>
      <c r="DWQ824" s="726"/>
      <c r="DWR824" s="726"/>
      <c r="DWS824" s="726"/>
      <c r="DWT824" s="726"/>
      <c r="DWU824" s="726"/>
      <c r="DWV824" s="726"/>
      <c r="DWW824" s="726"/>
      <c r="DWX824" s="726"/>
      <c r="DWY824" s="726"/>
      <c r="DWZ824" s="726"/>
      <c r="DXA824" s="726"/>
      <c r="DXB824" s="726"/>
      <c r="DXC824" s="726"/>
      <c r="DXD824" s="726"/>
      <c r="DXE824" s="726"/>
      <c r="DXF824" s="726"/>
      <c r="DXG824" s="726"/>
      <c r="DXH824" s="726"/>
      <c r="DXI824" s="726"/>
      <c r="DXJ824" s="726"/>
      <c r="DXK824" s="726"/>
      <c r="DXL824" s="726"/>
      <c r="DXM824" s="726"/>
      <c r="DXN824" s="726"/>
      <c r="DXO824" s="726"/>
      <c r="DXP824" s="726"/>
      <c r="DXQ824" s="726"/>
      <c r="DXR824" s="726"/>
      <c r="DXS824" s="726"/>
      <c r="DXT824" s="726"/>
      <c r="DXU824" s="726"/>
      <c r="DXV824" s="726"/>
      <c r="DXW824" s="726"/>
      <c r="DXX824" s="726"/>
      <c r="DXY824" s="726"/>
      <c r="DXZ824" s="726"/>
      <c r="DYA824" s="726"/>
      <c r="DYB824" s="726"/>
      <c r="DYC824" s="726"/>
      <c r="DYD824" s="726"/>
      <c r="DYE824" s="726"/>
      <c r="DYF824" s="726"/>
      <c r="DYG824" s="726"/>
      <c r="DYH824" s="726"/>
      <c r="DYI824" s="726"/>
      <c r="DYJ824" s="726"/>
      <c r="DYK824" s="726"/>
      <c r="DYL824" s="726"/>
      <c r="DYM824" s="726"/>
      <c r="DYN824" s="726"/>
      <c r="DYO824" s="726"/>
      <c r="DYP824" s="726"/>
      <c r="DYQ824" s="726"/>
      <c r="DYR824" s="726"/>
      <c r="DYS824" s="726"/>
      <c r="DYT824" s="726"/>
      <c r="DYU824" s="726"/>
      <c r="DYV824" s="726"/>
      <c r="DYW824" s="726"/>
      <c r="DYX824" s="726"/>
      <c r="DYY824" s="726"/>
      <c r="DYZ824" s="726"/>
      <c r="DZA824" s="726"/>
      <c r="DZB824" s="726"/>
      <c r="DZC824" s="726"/>
      <c r="DZD824" s="726"/>
      <c r="DZE824" s="726"/>
      <c r="DZF824" s="726"/>
      <c r="DZG824" s="726"/>
      <c r="DZH824" s="726"/>
      <c r="DZI824" s="726"/>
      <c r="DZJ824" s="726"/>
      <c r="DZK824" s="726"/>
      <c r="DZL824" s="726"/>
      <c r="DZM824" s="726"/>
      <c r="DZN824" s="726"/>
      <c r="DZO824" s="726"/>
      <c r="DZP824" s="726"/>
      <c r="DZQ824" s="726"/>
      <c r="DZR824" s="726"/>
      <c r="DZS824" s="726"/>
      <c r="DZT824" s="726"/>
      <c r="DZU824" s="726"/>
      <c r="DZV824" s="726"/>
      <c r="DZW824" s="726"/>
      <c r="DZX824" s="726"/>
      <c r="DZY824" s="726"/>
      <c r="DZZ824" s="726"/>
      <c r="EAA824" s="726"/>
      <c r="EAB824" s="726"/>
      <c r="EAC824" s="726"/>
      <c r="EAD824" s="726"/>
      <c r="EAE824" s="726"/>
      <c r="EAF824" s="726"/>
      <c r="EAG824" s="726"/>
      <c r="EAH824" s="726"/>
      <c r="EAI824" s="726"/>
      <c r="EAJ824" s="726"/>
      <c r="EAK824" s="726"/>
      <c r="EAL824" s="726"/>
      <c r="EAM824" s="726"/>
      <c r="EAN824" s="726"/>
      <c r="EAO824" s="726"/>
      <c r="EAP824" s="726"/>
      <c r="EAQ824" s="726"/>
      <c r="EAR824" s="726"/>
      <c r="EAS824" s="726"/>
      <c r="EAT824" s="726"/>
      <c r="EAU824" s="726"/>
      <c r="EAV824" s="726"/>
      <c r="EAW824" s="726"/>
      <c r="EAX824" s="726"/>
      <c r="EAY824" s="726"/>
      <c r="EAZ824" s="726"/>
      <c r="EBA824" s="726"/>
      <c r="EBB824" s="726"/>
      <c r="EBC824" s="726"/>
      <c r="EBD824" s="726"/>
      <c r="EBE824" s="726"/>
      <c r="EBF824" s="726"/>
      <c r="EBG824" s="726"/>
      <c r="EBH824" s="726"/>
      <c r="EBI824" s="726"/>
      <c r="EBJ824" s="726"/>
      <c r="EBK824" s="726"/>
      <c r="EBL824" s="726"/>
      <c r="EBM824" s="726"/>
      <c r="EBN824" s="726"/>
      <c r="EBO824" s="726"/>
      <c r="EBP824" s="726"/>
      <c r="EBQ824" s="726"/>
      <c r="EBR824" s="726"/>
      <c r="EBS824" s="726"/>
      <c r="EBT824" s="726"/>
      <c r="EBU824" s="726"/>
      <c r="EBV824" s="726"/>
      <c r="EBW824" s="726"/>
      <c r="EBX824" s="726"/>
      <c r="EBY824" s="726"/>
      <c r="EBZ824" s="726"/>
      <c r="ECA824" s="726"/>
      <c r="ECB824" s="726"/>
      <c r="ECC824" s="726"/>
      <c r="ECD824" s="726"/>
      <c r="ECE824" s="726"/>
      <c r="ECF824" s="726"/>
      <c r="ECG824" s="726"/>
      <c r="ECH824" s="726"/>
      <c r="ECI824" s="726"/>
      <c r="ECJ824" s="726"/>
      <c r="ECK824" s="726"/>
      <c r="ECL824" s="726"/>
      <c r="ECM824" s="726"/>
      <c r="ECN824" s="726"/>
      <c r="ECO824" s="726"/>
      <c r="ECP824" s="726"/>
      <c r="ECQ824" s="726"/>
      <c r="ECR824" s="726"/>
      <c r="ECS824" s="726"/>
      <c r="ECT824" s="726"/>
      <c r="ECU824" s="726"/>
      <c r="ECV824" s="726"/>
      <c r="ECW824" s="726"/>
      <c r="ECX824" s="726"/>
      <c r="ECY824" s="726"/>
      <c r="ECZ824" s="726"/>
      <c r="EDA824" s="726"/>
      <c r="EDB824" s="726"/>
      <c r="EDC824" s="726"/>
      <c r="EDD824" s="726"/>
      <c r="EDE824" s="726"/>
      <c r="EDF824" s="726"/>
      <c r="EDG824" s="726"/>
      <c r="EDH824" s="726"/>
      <c r="EDI824" s="726"/>
      <c r="EDJ824" s="726"/>
      <c r="EDK824" s="726"/>
      <c r="EDL824" s="726"/>
      <c r="EDM824" s="726"/>
      <c r="EDN824" s="726"/>
      <c r="EDO824" s="726"/>
      <c r="EDP824" s="726"/>
      <c r="EDQ824" s="726"/>
      <c r="EDR824" s="726"/>
      <c r="EDS824" s="726"/>
      <c r="EDT824" s="726"/>
      <c r="EDU824" s="726"/>
      <c r="EDV824" s="726"/>
      <c r="EDW824" s="726"/>
      <c r="EDX824" s="726"/>
      <c r="EDY824" s="726"/>
      <c r="EDZ824" s="726"/>
      <c r="EEA824" s="726"/>
      <c r="EEB824" s="726"/>
      <c r="EEC824" s="726"/>
      <c r="EED824" s="726"/>
      <c r="EEE824" s="726"/>
      <c r="EEF824" s="726"/>
      <c r="EEG824" s="726"/>
      <c r="EEH824" s="726"/>
      <c r="EEI824" s="726"/>
      <c r="EEJ824" s="726"/>
      <c r="EEK824" s="726"/>
      <c r="EEL824" s="726"/>
      <c r="EEM824" s="726"/>
      <c r="EEN824" s="726"/>
      <c r="EEO824" s="726"/>
      <c r="EEP824" s="726"/>
      <c r="EEQ824" s="726"/>
      <c r="EER824" s="726"/>
      <c r="EES824" s="726"/>
      <c r="EET824" s="726"/>
      <c r="EEU824" s="726"/>
      <c r="EEV824" s="726"/>
      <c r="EEW824" s="726"/>
      <c r="EEX824" s="726"/>
      <c r="EEY824" s="726"/>
      <c r="EEZ824" s="726"/>
      <c r="EFA824" s="726"/>
      <c r="EFB824" s="726"/>
      <c r="EFC824" s="726"/>
      <c r="EFD824" s="726"/>
      <c r="EFE824" s="726"/>
      <c r="EFF824" s="726"/>
      <c r="EFG824" s="726"/>
      <c r="EFH824" s="726"/>
      <c r="EFI824" s="726"/>
      <c r="EFJ824" s="726"/>
      <c r="EFK824" s="726"/>
      <c r="EFL824" s="726"/>
      <c r="EFM824" s="726"/>
      <c r="EFN824" s="726"/>
      <c r="EFO824" s="726"/>
      <c r="EFP824" s="726"/>
      <c r="EFQ824" s="726"/>
      <c r="EFR824" s="726"/>
      <c r="EFS824" s="726"/>
      <c r="EFT824" s="726"/>
      <c r="EFU824" s="726"/>
      <c r="EFV824" s="726"/>
      <c r="EFW824" s="726"/>
      <c r="EFX824" s="726"/>
      <c r="EFY824" s="726"/>
      <c r="EFZ824" s="726"/>
      <c r="EGA824" s="726"/>
      <c r="EGB824" s="726"/>
      <c r="EGC824" s="726"/>
      <c r="EGD824" s="726"/>
      <c r="EGE824" s="726"/>
      <c r="EGF824" s="726"/>
      <c r="EGG824" s="726"/>
      <c r="EGH824" s="726"/>
      <c r="EGI824" s="726"/>
      <c r="EGJ824" s="726"/>
      <c r="EGK824" s="726"/>
      <c r="EGL824" s="726"/>
      <c r="EGM824" s="726"/>
      <c r="EGN824" s="726"/>
      <c r="EGO824" s="726"/>
      <c r="EGP824" s="726"/>
      <c r="EGQ824" s="726"/>
      <c r="EGR824" s="726"/>
      <c r="EGS824" s="726"/>
      <c r="EGT824" s="726"/>
      <c r="EGU824" s="726"/>
      <c r="EGV824" s="726"/>
      <c r="EGW824" s="726"/>
      <c r="EGX824" s="726"/>
      <c r="EGY824" s="726"/>
      <c r="EGZ824" s="726"/>
      <c r="EHA824" s="726"/>
      <c r="EHB824" s="726"/>
      <c r="EHC824" s="726"/>
      <c r="EHD824" s="726"/>
      <c r="EHE824" s="726"/>
      <c r="EHF824" s="726"/>
      <c r="EHG824" s="726"/>
      <c r="EHH824" s="726"/>
      <c r="EHI824" s="726"/>
      <c r="EHJ824" s="726"/>
      <c r="EHK824" s="726"/>
      <c r="EHL824" s="726"/>
      <c r="EHM824" s="726"/>
      <c r="EHN824" s="726"/>
      <c r="EHO824" s="726"/>
      <c r="EHP824" s="726"/>
      <c r="EHQ824" s="726"/>
      <c r="EHR824" s="726"/>
      <c r="EHS824" s="726"/>
      <c r="EHT824" s="726"/>
      <c r="EHU824" s="726"/>
      <c r="EHV824" s="726"/>
      <c r="EHW824" s="726"/>
      <c r="EHX824" s="726"/>
      <c r="EHY824" s="726"/>
      <c r="EHZ824" s="726"/>
      <c r="EIA824" s="726"/>
      <c r="EIB824" s="726"/>
      <c r="EIC824" s="726"/>
      <c r="EID824" s="726"/>
      <c r="EIE824" s="726"/>
      <c r="EIF824" s="726"/>
      <c r="EIG824" s="726"/>
      <c r="EIH824" s="726"/>
      <c r="EII824" s="726"/>
      <c r="EIJ824" s="726"/>
      <c r="EIK824" s="726"/>
      <c r="EIL824" s="726"/>
      <c r="EIM824" s="726"/>
      <c r="EIN824" s="726"/>
      <c r="EIO824" s="726"/>
      <c r="EIP824" s="726"/>
      <c r="EIQ824" s="726"/>
      <c r="EIR824" s="726"/>
      <c r="EIS824" s="726"/>
      <c r="EIT824" s="726"/>
      <c r="EIU824" s="726"/>
      <c r="EIV824" s="726"/>
      <c r="EIW824" s="726"/>
      <c r="EIX824" s="726"/>
      <c r="EIY824" s="726"/>
      <c r="EIZ824" s="726"/>
      <c r="EJA824" s="726"/>
      <c r="EJB824" s="726"/>
      <c r="EJC824" s="726"/>
      <c r="EJD824" s="726"/>
      <c r="EJE824" s="726"/>
      <c r="EJF824" s="726"/>
      <c r="EJG824" s="726"/>
      <c r="EJH824" s="726"/>
      <c r="EJI824" s="726"/>
      <c r="EJJ824" s="726"/>
      <c r="EJK824" s="726"/>
      <c r="EJL824" s="726"/>
      <c r="EJM824" s="726"/>
      <c r="EJN824" s="726"/>
      <c r="EJO824" s="726"/>
      <c r="EJP824" s="726"/>
      <c r="EJQ824" s="726"/>
      <c r="EJR824" s="726"/>
      <c r="EJS824" s="726"/>
      <c r="EJT824" s="726"/>
      <c r="EJU824" s="726"/>
      <c r="EJV824" s="726"/>
      <c r="EJW824" s="726"/>
      <c r="EJX824" s="726"/>
      <c r="EJY824" s="726"/>
      <c r="EJZ824" s="726"/>
      <c r="EKA824" s="726"/>
      <c r="EKB824" s="726"/>
      <c r="EKC824" s="726"/>
      <c r="EKD824" s="726"/>
      <c r="EKE824" s="726"/>
      <c r="EKF824" s="726"/>
      <c r="EKG824" s="726"/>
      <c r="EKH824" s="726"/>
      <c r="EKI824" s="726"/>
      <c r="EKJ824" s="726"/>
      <c r="EKK824" s="726"/>
      <c r="EKL824" s="726"/>
      <c r="EKM824" s="726"/>
      <c r="EKN824" s="726"/>
      <c r="EKO824" s="726"/>
      <c r="EKP824" s="726"/>
      <c r="EKQ824" s="726"/>
      <c r="EKR824" s="726"/>
      <c r="EKS824" s="726"/>
      <c r="EKT824" s="726"/>
      <c r="EKU824" s="726"/>
      <c r="EKV824" s="726"/>
      <c r="EKW824" s="726"/>
      <c r="EKX824" s="726"/>
      <c r="EKY824" s="726"/>
      <c r="EKZ824" s="726"/>
      <c r="ELA824" s="726"/>
      <c r="ELB824" s="726"/>
      <c r="ELC824" s="726"/>
      <c r="ELD824" s="726"/>
      <c r="ELE824" s="726"/>
      <c r="ELF824" s="726"/>
      <c r="ELG824" s="726"/>
      <c r="ELH824" s="726"/>
      <c r="ELI824" s="726"/>
      <c r="ELJ824" s="726"/>
      <c r="ELK824" s="726"/>
      <c r="ELL824" s="726"/>
      <c r="ELM824" s="726"/>
      <c r="ELN824" s="726"/>
      <c r="ELO824" s="726"/>
      <c r="ELP824" s="726"/>
      <c r="ELQ824" s="726"/>
      <c r="ELR824" s="726"/>
      <c r="ELS824" s="726"/>
      <c r="ELT824" s="726"/>
      <c r="ELU824" s="726"/>
      <c r="ELV824" s="726"/>
      <c r="ELW824" s="726"/>
      <c r="ELX824" s="726"/>
      <c r="ELY824" s="726"/>
      <c r="ELZ824" s="726"/>
      <c r="EMA824" s="726"/>
      <c r="EMB824" s="726"/>
      <c r="EMC824" s="726"/>
      <c r="EMD824" s="726"/>
      <c r="EME824" s="726"/>
      <c r="EMF824" s="726"/>
      <c r="EMG824" s="726"/>
      <c r="EMH824" s="726"/>
      <c r="EMI824" s="726"/>
      <c r="EMJ824" s="726"/>
      <c r="EMK824" s="726"/>
      <c r="EML824" s="726"/>
      <c r="EMM824" s="726"/>
      <c r="EMN824" s="726"/>
      <c r="EMO824" s="726"/>
      <c r="EMP824" s="726"/>
      <c r="EMQ824" s="726"/>
      <c r="EMR824" s="726"/>
      <c r="EMS824" s="726"/>
      <c r="EMT824" s="726"/>
      <c r="EMU824" s="726"/>
      <c r="EMV824" s="726"/>
      <c r="EMW824" s="726"/>
      <c r="EMX824" s="726"/>
      <c r="EMY824" s="726"/>
      <c r="EMZ824" s="726"/>
      <c r="ENA824" s="726"/>
      <c r="ENB824" s="726"/>
      <c r="ENC824" s="726"/>
      <c r="END824" s="726"/>
      <c r="ENE824" s="726"/>
      <c r="ENF824" s="726"/>
      <c r="ENG824" s="726"/>
      <c r="ENH824" s="726"/>
      <c r="ENI824" s="726"/>
      <c r="ENJ824" s="726"/>
      <c r="ENK824" s="726"/>
      <c r="ENL824" s="726"/>
      <c r="ENM824" s="726"/>
      <c r="ENN824" s="726"/>
      <c r="ENO824" s="726"/>
      <c r="ENP824" s="726"/>
      <c r="ENQ824" s="726"/>
      <c r="ENR824" s="726"/>
      <c r="ENS824" s="726"/>
      <c r="ENT824" s="726"/>
      <c r="ENU824" s="726"/>
      <c r="ENV824" s="726"/>
      <c r="ENW824" s="726"/>
      <c r="ENX824" s="726"/>
      <c r="ENY824" s="726"/>
      <c r="ENZ824" s="726"/>
      <c r="EOA824" s="726"/>
      <c r="EOB824" s="726"/>
      <c r="EOC824" s="726"/>
      <c r="EOD824" s="726"/>
      <c r="EOE824" s="726"/>
      <c r="EOF824" s="726"/>
      <c r="EOG824" s="726"/>
      <c r="EOH824" s="726"/>
      <c r="EOI824" s="726"/>
      <c r="EOJ824" s="726"/>
      <c r="EOK824" s="726"/>
      <c r="EOL824" s="726"/>
      <c r="EOM824" s="726"/>
      <c r="EON824" s="726"/>
      <c r="EOO824" s="726"/>
      <c r="EOP824" s="726"/>
      <c r="EOQ824" s="726"/>
      <c r="EOR824" s="726"/>
      <c r="EOS824" s="726"/>
      <c r="EOT824" s="726"/>
      <c r="EOU824" s="726"/>
      <c r="EOV824" s="726"/>
      <c r="EOW824" s="726"/>
      <c r="EOX824" s="726"/>
      <c r="EOY824" s="726"/>
      <c r="EOZ824" s="726"/>
      <c r="EPA824" s="726"/>
      <c r="EPB824" s="726"/>
      <c r="EPC824" s="726"/>
      <c r="EPD824" s="726"/>
      <c r="EPE824" s="726"/>
      <c r="EPF824" s="726"/>
      <c r="EPG824" s="726"/>
      <c r="EPH824" s="726"/>
      <c r="EPI824" s="726"/>
      <c r="EPJ824" s="726"/>
      <c r="EPK824" s="726"/>
      <c r="EPL824" s="726"/>
      <c r="EPM824" s="726"/>
      <c r="EPN824" s="726"/>
      <c r="EPO824" s="726"/>
      <c r="EPP824" s="726"/>
      <c r="EPQ824" s="726"/>
      <c r="EPR824" s="726"/>
      <c r="EPS824" s="726"/>
      <c r="EPT824" s="726"/>
      <c r="EPU824" s="726"/>
      <c r="EPV824" s="726"/>
      <c r="EPW824" s="726"/>
      <c r="EPX824" s="726"/>
      <c r="EPY824" s="726"/>
      <c r="EPZ824" s="726"/>
      <c r="EQA824" s="726"/>
      <c r="EQB824" s="726"/>
      <c r="EQC824" s="726"/>
      <c r="EQD824" s="726"/>
      <c r="EQE824" s="726"/>
      <c r="EQF824" s="726"/>
      <c r="EQG824" s="726"/>
      <c r="EQH824" s="726"/>
      <c r="EQI824" s="726"/>
      <c r="EQJ824" s="726"/>
      <c r="EQK824" s="726"/>
      <c r="EQL824" s="726"/>
      <c r="EQM824" s="726"/>
      <c r="EQN824" s="726"/>
      <c r="EQO824" s="726"/>
      <c r="EQP824" s="726"/>
      <c r="EQQ824" s="726"/>
      <c r="EQR824" s="726"/>
      <c r="EQS824" s="726"/>
      <c r="EQT824" s="726"/>
      <c r="EQU824" s="726"/>
      <c r="EQV824" s="726"/>
      <c r="EQW824" s="726"/>
      <c r="EQX824" s="726"/>
      <c r="EQY824" s="726"/>
      <c r="EQZ824" s="726"/>
      <c r="ERA824" s="726"/>
      <c r="ERB824" s="726"/>
      <c r="ERC824" s="726"/>
      <c r="ERD824" s="726"/>
      <c r="ERE824" s="726"/>
      <c r="ERF824" s="726"/>
      <c r="ERG824" s="726"/>
      <c r="ERH824" s="726"/>
      <c r="ERI824" s="726"/>
      <c r="ERJ824" s="726"/>
      <c r="ERK824" s="726"/>
      <c r="ERL824" s="726"/>
      <c r="ERM824" s="726"/>
      <c r="ERN824" s="726"/>
      <c r="ERO824" s="726"/>
      <c r="ERP824" s="726"/>
      <c r="ERQ824" s="726"/>
      <c r="ERR824" s="726"/>
      <c r="ERS824" s="726"/>
      <c r="ERT824" s="726"/>
      <c r="ERU824" s="726"/>
      <c r="ERV824" s="726"/>
      <c r="ERW824" s="726"/>
      <c r="ERX824" s="726"/>
      <c r="ERY824" s="726"/>
      <c r="ERZ824" s="726"/>
      <c r="ESA824" s="726"/>
      <c r="ESB824" s="726"/>
      <c r="ESC824" s="726"/>
      <c r="ESD824" s="726"/>
      <c r="ESE824" s="726"/>
      <c r="ESF824" s="726"/>
      <c r="ESG824" s="726"/>
      <c r="ESH824" s="726"/>
      <c r="ESI824" s="726"/>
      <c r="ESJ824" s="726"/>
      <c r="ESK824" s="726"/>
      <c r="ESL824" s="726"/>
      <c r="ESM824" s="726"/>
      <c r="ESN824" s="726"/>
      <c r="ESO824" s="726"/>
      <c r="ESP824" s="726"/>
      <c r="ESQ824" s="726"/>
      <c r="ESR824" s="726"/>
      <c r="ESS824" s="726"/>
      <c r="EST824" s="726"/>
      <c r="ESU824" s="726"/>
      <c r="ESV824" s="726"/>
      <c r="ESW824" s="726"/>
      <c r="ESX824" s="726"/>
      <c r="ESY824" s="726"/>
      <c r="ESZ824" s="726"/>
      <c r="ETA824" s="726"/>
      <c r="ETB824" s="726"/>
      <c r="ETC824" s="726"/>
      <c r="ETD824" s="726"/>
      <c r="ETE824" s="726"/>
      <c r="ETF824" s="726"/>
      <c r="ETG824" s="726"/>
      <c r="ETH824" s="726"/>
      <c r="ETI824" s="726"/>
      <c r="ETJ824" s="726"/>
      <c r="ETK824" s="726"/>
      <c r="ETL824" s="726"/>
      <c r="ETM824" s="726"/>
      <c r="ETN824" s="726"/>
      <c r="ETO824" s="726"/>
      <c r="ETP824" s="726"/>
      <c r="ETQ824" s="726"/>
      <c r="ETR824" s="726"/>
      <c r="ETS824" s="726"/>
      <c r="ETT824" s="726"/>
      <c r="ETU824" s="726"/>
      <c r="ETV824" s="726"/>
      <c r="ETW824" s="726"/>
      <c r="ETX824" s="726"/>
      <c r="ETY824" s="726"/>
      <c r="ETZ824" s="726"/>
      <c r="EUA824" s="726"/>
      <c r="EUB824" s="726"/>
      <c r="EUC824" s="726"/>
      <c r="EUD824" s="726"/>
      <c r="EUE824" s="726"/>
      <c r="EUF824" s="726"/>
      <c r="EUG824" s="726"/>
      <c r="EUH824" s="726"/>
      <c r="EUI824" s="726"/>
      <c r="EUJ824" s="726"/>
      <c r="EUK824" s="726"/>
      <c r="EUL824" s="726"/>
      <c r="EUM824" s="726"/>
      <c r="EUN824" s="726"/>
      <c r="EUO824" s="726"/>
      <c r="EUP824" s="726"/>
      <c r="EUQ824" s="726"/>
      <c r="EUR824" s="726"/>
      <c r="EUS824" s="726"/>
      <c r="EUT824" s="726"/>
      <c r="EUU824" s="726"/>
      <c r="EUV824" s="726"/>
      <c r="EUW824" s="726"/>
      <c r="EUX824" s="726"/>
      <c r="EUY824" s="726"/>
      <c r="EUZ824" s="726"/>
      <c r="EVA824" s="726"/>
      <c r="EVB824" s="726"/>
      <c r="EVC824" s="726"/>
      <c r="EVD824" s="726"/>
      <c r="EVE824" s="726"/>
      <c r="EVF824" s="726"/>
      <c r="EVG824" s="726"/>
      <c r="EVH824" s="726"/>
      <c r="EVI824" s="726"/>
      <c r="EVJ824" s="726"/>
      <c r="EVK824" s="726"/>
      <c r="EVL824" s="726"/>
      <c r="EVM824" s="726"/>
      <c r="EVN824" s="726"/>
      <c r="EVO824" s="726"/>
      <c r="EVP824" s="726"/>
      <c r="EVQ824" s="726"/>
      <c r="EVR824" s="726"/>
      <c r="EVS824" s="726"/>
      <c r="EVT824" s="726"/>
      <c r="EVU824" s="726"/>
      <c r="EVV824" s="726"/>
      <c r="EVW824" s="726"/>
      <c r="EVX824" s="726"/>
      <c r="EVY824" s="726"/>
      <c r="EVZ824" s="726"/>
      <c r="EWA824" s="726"/>
      <c r="EWB824" s="726"/>
      <c r="EWC824" s="726"/>
      <c r="EWD824" s="726"/>
      <c r="EWE824" s="726"/>
      <c r="EWF824" s="726"/>
      <c r="EWG824" s="726"/>
      <c r="EWH824" s="726"/>
      <c r="EWI824" s="726"/>
      <c r="EWJ824" s="726"/>
      <c r="EWK824" s="726"/>
      <c r="EWL824" s="726"/>
      <c r="EWM824" s="726"/>
      <c r="EWN824" s="726"/>
      <c r="EWO824" s="726"/>
      <c r="EWP824" s="726"/>
      <c r="EWQ824" s="726"/>
      <c r="EWR824" s="726"/>
      <c r="EWS824" s="726"/>
      <c r="EWT824" s="726"/>
      <c r="EWU824" s="726"/>
      <c r="EWV824" s="726"/>
      <c r="EWW824" s="726"/>
      <c r="EWX824" s="726"/>
      <c r="EWY824" s="726"/>
      <c r="EWZ824" s="726"/>
      <c r="EXA824" s="726"/>
      <c r="EXB824" s="726"/>
      <c r="EXC824" s="726"/>
      <c r="EXD824" s="726"/>
      <c r="EXE824" s="726"/>
      <c r="EXF824" s="726"/>
      <c r="EXG824" s="726"/>
      <c r="EXH824" s="726"/>
      <c r="EXI824" s="726"/>
      <c r="EXJ824" s="726"/>
      <c r="EXK824" s="726"/>
      <c r="EXL824" s="726"/>
      <c r="EXM824" s="726"/>
      <c r="EXN824" s="726"/>
      <c r="EXO824" s="726"/>
      <c r="EXP824" s="726"/>
      <c r="EXQ824" s="726"/>
      <c r="EXR824" s="726"/>
      <c r="EXS824" s="726"/>
      <c r="EXT824" s="726"/>
      <c r="EXU824" s="726"/>
      <c r="EXV824" s="726"/>
      <c r="EXW824" s="726"/>
      <c r="EXX824" s="726"/>
      <c r="EXY824" s="726"/>
      <c r="EXZ824" s="726"/>
      <c r="EYA824" s="726"/>
      <c r="EYB824" s="726"/>
      <c r="EYC824" s="726"/>
      <c r="EYD824" s="726"/>
      <c r="EYE824" s="726"/>
      <c r="EYF824" s="726"/>
      <c r="EYG824" s="726"/>
      <c r="EYH824" s="726"/>
      <c r="EYI824" s="726"/>
      <c r="EYJ824" s="726"/>
      <c r="EYK824" s="726"/>
      <c r="EYL824" s="726"/>
      <c r="EYM824" s="726"/>
      <c r="EYN824" s="726"/>
      <c r="EYO824" s="726"/>
      <c r="EYP824" s="726"/>
      <c r="EYQ824" s="726"/>
      <c r="EYR824" s="726"/>
      <c r="EYS824" s="726"/>
      <c r="EYT824" s="726"/>
      <c r="EYU824" s="726"/>
      <c r="EYV824" s="726"/>
      <c r="EYW824" s="726"/>
      <c r="EYX824" s="726"/>
      <c r="EYY824" s="726"/>
      <c r="EYZ824" s="726"/>
      <c r="EZA824" s="726"/>
      <c r="EZB824" s="726"/>
      <c r="EZC824" s="726"/>
      <c r="EZD824" s="726"/>
      <c r="EZE824" s="726"/>
      <c r="EZF824" s="726"/>
      <c r="EZG824" s="726"/>
      <c r="EZH824" s="726"/>
      <c r="EZI824" s="726"/>
      <c r="EZJ824" s="726"/>
      <c r="EZK824" s="726"/>
      <c r="EZL824" s="726"/>
      <c r="EZM824" s="726"/>
      <c r="EZN824" s="726"/>
      <c r="EZO824" s="726"/>
      <c r="EZP824" s="726"/>
      <c r="EZQ824" s="726"/>
      <c r="EZR824" s="726"/>
      <c r="EZS824" s="726"/>
      <c r="EZT824" s="726"/>
      <c r="EZU824" s="726"/>
      <c r="EZV824" s="726"/>
      <c r="EZW824" s="726"/>
      <c r="EZX824" s="726"/>
      <c r="EZY824" s="726"/>
      <c r="EZZ824" s="726"/>
      <c r="FAA824" s="726"/>
      <c r="FAB824" s="726"/>
      <c r="FAC824" s="726"/>
      <c r="FAD824" s="726"/>
      <c r="FAE824" s="726"/>
      <c r="FAF824" s="726"/>
      <c r="FAG824" s="726"/>
      <c r="FAH824" s="726"/>
      <c r="FAI824" s="726"/>
      <c r="FAJ824" s="726"/>
      <c r="FAK824" s="726"/>
      <c r="FAL824" s="726"/>
      <c r="FAM824" s="726"/>
      <c r="FAN824" s="726"/>
      <c r="FAO824" s="726"/>
      <c r="FAP824" s="726"/>
      <c r="FAQ824" s="726"/>
      <c r="FAR824" s="726"/>
      <c r="FAS824" s="726"/>
      <c r="FAT824" s="726"/>
      <c r="FAU824" s="726"/>
      <c r="FAV824" s="726"/>
      <c r="FAW824" s="726"/>
      <c r="FAX824" s="726"/>
      <c r="FAY824" s="726"/>
      <c r="FAZ824" s="726"/>
      <c r="FBA824" s="726"/>
      <c r="FBB824" s="726"/>
      <c r="FBC824" s="726"/>
      <c r="FBD824" s="726"/>
      <c r="FBE824" s="726"/>
      <c r="FBF824" s="726"/>
      <c r="FBG824" s="726"/>
      <c r="FBH824" s="726"/>
      <c r="FBI824" s="726"/>
      <c r="FBJ824" s="726"/>
      <c r="FBK824" s="726"/>
      <c r="FBL824" s="726"/>
      <c r="FBM824" s="726"/>
      <c r="FBN824" s="726"/>
      <c r="FBO824" s="726"/>
      <c r="FBP824" s="726"/>
      <c r="FBQ824" s="726"/>
      <c r="FBR824" s="726"/>
      <c r="FBS824" s="726"/>
      <c r="FBT824" s="726"/>
      <c r="FBU824" s="726"/>
      <c r="FBV824" s="726"/>
      <c r="FBW824" s="726"/>
      <c r="FBX824" s="726"/>
      <c r="FBY824" s="726"/>
      <c r="FBZ824" s="726"/>
      <c r="FCA824" s="726"/>
      <c r="FCB824" s="726"/>
      <c r="FCC824" s="726"/>
      <c r="FCD824" s="726"/>
      <c r="FCE824" s="726"/>
      <c r="FCF824" s="726"/>
      <c r="FCG824" s="726"/>
      <c r="FCH824" s="726"/>
      <c r="FCI824" s="726"/>
      <c r="FCJ824" s="726"/>
      <c r="FCK824" s="726"/>
      <c r="FCL824" s="726"/>
      <c r="FCM824" s="726"/>
      <c r="FCN824" s="726"/>
      <c r="FCO824" s="726"/>
      <c r="FCP824" s="726"/>
      <c r="FCQ824" s="726"/>
      <c r="FCR824" s="726"/>
      <c r="FCS824" s="726"/>
      <c r="FCT824" s="726"/>
      <c r="FCU824" s="726"/>
      <c r="FCV824" s="726"/>
      <c r="FCW824" s="726"/>
      <c r="FCX824" s="726"/>
      <c r="FCY824" s="726"/>
      <c r="FCZ824" s="726"/>
      <c r="FDA824" s="726"/>
      <c r="FDB824" s="726"/>
      <c r="FDC824" s="726"/>
      <c r="FDD824" s="726"/>
      <c r="FDE824" s="726"/>
      <c r="FDF824" s="726"/>
      <c r="FDG824" s="726"/>
      <c r="FDH824" s="726"/>
      <c r="FDI824" s="726"/>
      <c r="FDJ824" s="726"/>
      <c r="FDK824" s="726"/>
      <c r="FDL824" s="726"/>
      <c r="FDM824" s="726"/>
      <c r="FDN824" s="726"/>
      <c r="FDO824" s="726"/>
      <c r="FDP824" s="726"/>
      <c r="FDQ824" s="726"/>
      <c r="FDR824" s="726"/>
      <c r="FDS824" s="726"/>
      <c r="FDT824" s="726"/>
      <c r="FDU824" s="726"/>
      <c r="FDV824" s="726"/>
      <c r="FDW824" s="726"/>
      <c r="FDX824" s="726"/>
      <c r="FDY824" s="726"/>
      <c r="FDZ824" s="726"/>
      <c r="FEA824" s="726"/>
      <c r="FEB824" s="726"/>
      <c r="FEC824" s="726"/>
      <c r="FED824" s="726"/>
      <c r="FEE824" s="726"/>
      <c r="FEF824" s="726"/>
      <c r="FEG824" s="726"/>
      <c r="FEH824" s="726"/>
      <c r="FEI824" s="726"/>
      <c r="FEJ824" s="726"/>
      <c r="FEK824" s="726"/>
      <c r="FEL824" s="726"/>
      <c r="FEM824" s="726"/>
      <c r="FEN824" s="726"/>
      <c r="FEO824" s="726"/>
      <c r="FEP824" s="726"/>
      <c r="FEQ824" s="726"/>
      <c r="FER824" s="726"/>
      <c r="FES824" s="726"/>
      <c r="FET824" s="726"/>
      <c r="FEU824" s="726"/>
      <c r="FEV824" s="726"/>
      <c r="FEW824" s="726"/>
      <c r="FEX824" s="726"/>
      <c r="FEY824" s="726"/>
      <c r="FEZ824" s="726"/>
      <c r="FFA824" s="726"/>
      <c r="FFB824" s="726"/>
      <c r="FFC824" s="726"/>
      <c r="FFD824" s="726"/>
      <c r="FFE824" s="726"/>
      <c r="FFF824" s="726"/>
      <c r="FFG824" s="726"/>
      <c r="FFH824" s="726"/>
      <c r="FFI824" s="726"/>
      <c r="FFJ824" s="726"/>
      <c r="FFK824" s="726"/>
      <c r="FFL824" s="726"/>
      <c r="FFM824" s="726"/>
      <c r="FFN824" s="726"/>
      <c r="FFO824" s="726"/>
      <c r="FFP824" s="726"/>
      <c r="FFQ824" s="726"/>
      <c r="FFR824" s="726"/>
      <c r="FFS824" s="726"/>
      <c r="FFT824" s="726"/>
      <c r="FFU824" s="726"/>
      <c r="FFV824" s="726"/>
      <c r="FFW824" s="726"/>
      <c r="FFX824" s="726"/>
      <c r="FFY824" s="726"/>
      <c r="FFZ824" s="726"/>
      <c r="FGA824" s="726"/>
      <c r="FGB824" s="726"/>
      <c r="FGC824" s="726"/>
      <c r="FGD824" s="726"/>
      <c r="FGE824" s="726"/>
      <c r="FGF824" s="726"/>
      <c r="FGG824" s="726"/>
      <c r="FGH824" s="726"/>
      <c r="FGI824" s="726"/>
      <c r="FGJ824" s="726"/>
      <c r="FGK824" s="726"/>
      <c r="FGL824" s="726"/>
      <c r="FGM824" s="726"/>
      <c r="FGN824" s="726"/>
      <c r="FGO824" s="726"/>
      <c r="FGP824" s="726"/>
      <c r="FGQ824" s="726"/>
      <c r="FGR824" s="726"/>
      <c r="FGS824" s="726"/>
      <c r="FGT824" s="726"/>
      <c r="FGU824" s="726"/>
      <c r="FGV824" s="726"/>
      <c r="FGW824" s="726"/>
      <c r="FGX824" s="726"/>
      <c r="FGY824" s="726"/>
      <c r="FGZ824" s="726"/>
      <c r="FHA824" s="726"/>
      <c r="FHB824" s="726"/>
      <c r="FHC824" s="726"/>
      <c r="FHD824" s="726"/>
      <c r="FHE824" s="726"/>
      <c r="FHF824" s="726"/>
      <c r="FHG824" s="726"/>
      <c r="FHH824" s="726"/>
      <c r="FHI824" s="726"/>
      <c r="FHJ824" s="726"/>
      <c r="FHK824" s="726"/>
      <c r="FHL824" s="726"/>
      <c r="FHM824" s="726"/>
      <c r="FHN824" s="726"/>
      <c r="FHO824" s="726"/>
      <c r="FHP824" s="726"/>
      <c r="FHQ824" s="726"/>
      <c r="FHR824" s="726"/>
      <c r="FHS824" s="726"/>
      <c r="FHT824" s="726"/>
      <c r="FHU824" s="726"/>
      <c r="FHV824" s="726"/>
      <c r="FHW824" s="726"/>
      <c r="FHX824" s="726"/>
      <c r="FHY824" s="726"/>
      <c r="FHZ824" s="726"/>
      <c r="FIA824" s="726"/>
      <c r="FIB824" s="726"/>
      <c r="FIC824" s="726"/>
      <c r="FID824" s="726"/>
      <c r="FIE824" s="726"/>
      <c r="FIF824" s="726"/>
      <c r="FIG824" s="726"/>
      <c r="FIH824" s="726"/>
      <c r="FII824" s="726"/>
      <c r="FIJ824" s="726"/>
      <c r="FIK824" s="726"/>
      <c r="FIL824" s="726"/>
      <c r="FIM824" s="726"/>
      <c r="FIN824" s="726"/>
      <c r="FIO824" s="726"/>
      <c r="FIP824" s="726"/>
      <c r="FIQ824" s="726"/>
      <c r="FIR824" s="726"/>
      <c r="FIS824" s="726"/>
      <c r="FIT824" s="726"/>
      <c r="FIU824" s="726"/>
      <c r="FIV824" s="726"/>
      <c r="FIW824" s="726"/>
      <c r="FIX824" s="726"/>
      <c r="FIY824" s="726"/>
      <c r="FIZ824" s="726"/>
      <c r="FJA824" s="726"/>
      <c r="FJB824" s="726"/>
      <c r="FJC824" s="726"/>
      <c r="FJD824" s="726"/>
      <c r="FJE824" s="726"/>
      <c r="FJF824" s="726"/>
      <c r="FJG824" s="726"/>
      <c r="FJH824" s="726"/>
      <c r="FJI824" s="726"/>
      <c r="FJJ824" s="726"/>
      <c r="FJK824" s="726"/>
      <c r="FJL824" s="726"/>
      <c r="FJM824" s="726"/>
      <c r="FJN824" s="726"/>
      <c r="FJO824" s="726"/>
      <c r="FJP824" s="726"/>
      <c r="FJQ824" s="726"/>
      <c r="FJR824" s="726"/>
      <c r="FJS824" s="726"/>
      <c r="FJT824" s="726"/>
      <c r="FJU824" s="726"/>
      <c r="FJV824" s="726"/>
      <c r="FJW824" s="726"/>
      <c r="FJX824" s="726"/>
      <c r="FJY824" s="726"/>
      <c r="FJZ824" s="726"/>
      <c r="FKA824" s="726"/>
      <c r="FKB824" s="726"/>
      <c r="FKC824" s="726"/>
      <c r="FKD824" s="726"/>
      <c r="FKE824" s="726"/>
      <c r="FKF824" s="726"/>
      <c r="FKG824" s="726"/>
      <c r="FKH824" s="726"/>
      <c r="FKI824" s="726"/>
      <c r="FKJ824" s="726"/>
      <c r="FKK824" s="726"/>
      <c r="FKL824" s="726"/>
      <c r="FKM824" s="726"/>
      <c r="FKN824" s="726"/>
      <c r="FKO824" s="726"/>
      <c r="FKP824" s="726"/>
      <c r="FKQ824" s="726"/>
      <c r="FKR824" s="726"/>
      <c r="FKS824" s="726"/>
      <c r="FKT824" s="726"/>
      <c r="FKU824" s="726"/>
      <c r="FKV824" s="726"/>
      <c r="FKW824" s="726"/>
      <c r="FKX824" s="726"/>
      <c r="FKY824" s="726"/>
      <c r="FKZ824" s="726"/>
      <c r="FLA824" s="726"/>
      <c r="FLB824" s="726"/>
      <c r="FLC824" s="726"/>
      <c r="FLD824" s="726"/>
      <c r="FLE824" s="726"/>
      <c r="FLF824" s="726"/>
      <c r="FLG824" s="726"/>
      <c r="FLH824" s="726"/>
      <c r="FLI824" s="726"/>
      <c r="FLJ824" s="726"/>
      <c r="FLK824" s="726"/>
      <c r="FLL824" s="726"/>
      <c r="FLM824" s="726"/>
      <c r="FLN824" s="726"/>
      <c r="FLO824" s="726"/>
      <c r="FLP824" s="726"/>
      <c r="FLQ824" s="726"/>
      <c r="FLR824" s="726"/>
      <c r="FLS824" s="726"/>
      <c r="FLT824" s="726"/>
      <c r="FLU824" s="726"/>
      <c r="FLV824" s="726"/>
      <c r="FLW824" s="726"/>
      <c r="FLX824" s="726"/>
      <c r="FLY824" s="726"/>
      <c r="FLZ824" s="726"/>
      <c r="FMA824" s="726"/>
      <c r="FMB824" s="726"/>
      <c r="FMC824" s="726"/>
      <c r="FMD824" s="726"/>
      <c r="FME824" s="726"/>
      <c r="FMF824" s="726"/>
      <c r="FMG824" s="726"/>
      <c r="FMH824" s="726"/>
      <c r="FMI824" s="726"/>
      <c r="FMJ824" s="726"/>
      <c r="FMK824" s="726"/>
      <c r="FML824" s="726"/>
      <c r="FMM824" s="726"/>
      <c r="FMN824" s="726"/>
      <c r="FMO824" s="726"/>
      <c r="FMP824" s="726"/>
      <c r="FMQ824" s="726"/>
      <c r="FMR824" s="726"/>
      <c r="FMS824" s="726"/>
      <c r="FMT824" s="726"/>
      <c r="FMU824" s="726"/>
      <c r="FMV824" s="726"/>
      <c r="FMW824" s="726"/>
      <c r="FMX824" s="726"/>
      <c r="FMY824" s="726"/>
      <c r="FMZ824" s="726"/>
      <c r="FNA824" s="726"/>
      <c r="FNB824" s="726"/>
      <c r="FNC824" s="726"/>
      <c r="FND824" s="726"/>
      <c r="FNE824" s="726"/>
      <c r="FNF824" s="726"/>
      <c r="FNG824" s="726"/>
      <c r="FNH824" s="726"/>
      <c r="FNI824" s="726"/>
      <c r="FNJ824" s="726"/>
      <c r="FNK824" s="726"/>
      <c r="FNL824" s="726"/>
      <c r="FNM824" s="726"/>
      <c r="FNN824" s="726"/>
      <c r="FNO824" s="726"/>
      <c r="FNP824" s="726"/>
      <c r="FNQ824" s="726"/>
      <c r="FNR824" s="726"/>
      <c r="FNS824" s="726"/>
      <c r="FNT824" s="726"/>
      <c r="FNU824" s="726"/>
      <c r="FNV824" s="726"/>
      <c r="FNW824" s="726"/>
      <c r="FNX824" s="726"/>
      <c r="FNY824" s="726"/>
      <c r="FNZ824" s="726"/>
      <c r="FOA824" s="726"/>
      <c r="FOB824" s="726"/>
      <c r="FOC824" s="726"/>
      <c r="FOD824" s="726"/>
      <c r="FOE824" s="726"/>
      <c r="FOF824" s="726"/>
      <c r="FOG824" s="726"/>
      <c r="FOH824" s="726"/>
      <c r="FOI824" s="726"/>
      <c r="FOJ824" s="726"/>
      <c r="FOK824" s="726"/>
      <c r="FOL824" s="726"/>
      <c r="FOM824" s="726"/>
      <c r="FON824" s="726"/>
      <c r="FOO824" s="726"/>
      <c r="FOP824" s="726"/>
      <c r="FOQ824" s="726"/>
      <c r="FOR824" s="726"/>
      <c r="FOS824" s="726"/>
      <c r="FOT824" s="726"/>
      <c r="FOU824" s="726"/>
      <c r="FOV824" s="726"/>
      <c r="FOW824" s="726"/>
      <c r="FOX824" s="726"/>
      <c r="FOY824" s="726"/>
      <c r="FOZ824" s="726"/>
      <c r="FPA824" s="726"/>
      <c r="FPB824" s="726"/>
      <c r="FPC824" s="726"/>
      <c r="FPD824" s="726"/>
      <c r="FPE824" s="726"/>
      <c r="FPF824" s="726"/>
      <c r="FPG824" s="726"/>
      <c r="FPH824" s="726"/>
      <c r="FPI824" s="726"/>
      <c r="FPJ824" s="726"/>
      <c r="FPK824" s="726"/>
      <c r="FPL824" s="726"/>
      <c r="FPM824" s="726"/>
      <c r="FPN824" s="726"/>
      <c r="FPO824" s="726"/>
      <c r="FPP824" s="726"/>
      <c r="FPQ824" s="726"/>
      <c r="FPR824" s="726"/>
      <c r="FPS824" s="726"/>
      <c r="FPT824" s="726"/>
      <c r="FPU824" s="726"/>
      <c r="FPV824" s="726"/>
      <c r="FPW824" s="726"/>
      <c r="FPX824" s="726"/>
      <c r="FPY824" s="726"/>
      <c r="FPZ824" s="726"/>
      <c r="FQA824" s="726"/>
      <c r="FQB824" s="726"/>
      <c r="FQC824" s="726"/>
      <c r="FQD824" s="726"/>
      <c r="FQE824" s="726"/>
      <c r="FQF824" s="726"/>
      <c r="FQG824" s="726"/>
      <c r="FQH824" s="726"/>
      <c r="FQI824" s="726"/>
      <c r="FQJ824" s="726"/>
      <c r="FQK824" s="726"/>
      <c r="FQL824" s="726"/>
      <c r="FQM824" s="726"/>
      <c r="FQN824" s="726"/>
      <c r="FQO824" s="726"/>
      <c r="FQP824" s="726"/>
      <c r="FQQ824" s="726"/>
      <c r="FQR824" s="726"/>
      <c r="FQS824" s="726"/>
      <c r="FQT824" s="726"/>
      <c r="FQU824" s="726"/>
      <c r="FQV824" s="726"/>
      <c r="FQW824" s="726"/>
      <c r="FQX824" s="726"/>
      <c r="FQY824" s="726"/>
      <c r="FQZ824" s="726"/>
      <c r="FRA824" s="726"/>
      <c r="FRB824" s="726"/>
      <c r="FRC824" s="726"/>
      <c r="FRD824" s="726"/>
      <c r="FRE824" s="726"/>
      <c r="FRF824" s="726"/>
      <c r="FRG824" s="726"/>
      <c r="FRH824" s="726"/>
      <c r="FRI824" s="726"/>
      <c r="FRJ824" s="726"/>
      <c r="FRK824" s="726"/>
      <c r="FRL824" s="726"/>
      <c r="FRM824" s="726"/>
      <c r="FRN824" s="726"/>
      <c r="FRO824" s="726"/>
      <c r="FRP824" s="726"/>
      <c r="FRQ824" s="726"/>
      <c r="FRR824" s="726"/>
      <c r="FRS824" s="726"/>
      <c r="FRT824" s="726"/>
      <c r="FRU824" s="726"/>
      <c r="FRV824" s="726"/>
      <c r="FRW824" s="726"/>
      <c r="FRX824" s="726"/>
      <c r="FRY824" s="726"/>
      <c r="FRZ824" s="726"/>
      <c r="FSA824" s="726"/>
      <c r="FSB824" s="726"/>
      <c r="FSC824" s="726"/>
      <c r="FSD824" s="726"/>
      <c r="FSE824" s="726"/>
      <c r="FSF824" s="726"/>
      <c r="FSG824" s="726"/>
      <c r="FSH824" s="726"/>
      <c r="FSI824" s="726"/>
      <c r="FSJ824" s="726"/>
      <c r="FSK824" s="726"/>
      <c r="FSL824" s="726"/>
      <c r="FSM824" s="726"/>
      <c r="FSN824" s="726"/>
      <c r="FSO824" s="726"/>
      <c r="FSP824" s="726"/>
      <c r="FSQ824" s="726"/>
      <c r="FSR824" s="726"/>
      <c r="FSS824" s="726"/>
      <c r="FST824" s="726"/>
      <c r="FSU824" s="726"/>
      <c r="FSV824" s="726"/>
      <c r="FSW824" s="726"/>
      <c r="FSX824" s="726"/>
      <c r="FSY824" s="726"/>
      <c r="FSZ824" s="726"/>
      <c r="FTA824" s="726"/>
      <c r="FTB824" s="726"/>
      <c r="FTC824" s="726"/>
      <c r="FTD824" s="726"/>
      <c r="FTE824" s="726"/>
      <c r="FTF824" s="726"/>
      <c r="FTG824" s="726"/>
      <c r="FTH824" s="726"/>
      <c r="FTI824" s="726"/>
      <c r="FTJ824" s="726"/>
      <c r="FTK824" s="726"/>
      <c r="FTL824" s="726"/>
      <c r="FTM824" s="726"/>
      <c r="FTN824" s="726"/>
      <c r="FTO824" s="726"/>
      <c r="FTP824" s="726"/>
      <c r="FTQ824" s="726"/>
      <c r="FTR824" s="726"/>
      <c r="FTS824" s="726"/>
      <c r="FTT824" s="726"/>
      <c r="FTU824" s="726"/>
      <c r="FTV824" s="726"/>
      <c r="FTW824" s="726"/>
      <c r="FTX824" s="726"/>
      <c r="FTY824" s="726"/>
      <c r="FTZ824" s="726"/>
      <c r="FUA824" s="726"/>
      <c r="FUB824" s="726"/>
      <c r="FUC824" s="726"/>
      <c r="FUD824" s="726"/>
      <c r="FUE824" s="726"/>
      <c r="FUF824" s="726"/>
      <c r="FUG824" s="726"/>
      <c r="FUH824" s="726"/>
      <c r="FUI824" s="726"/>
      <c r="FUJ824" s="726"/>
      <c r="FUK824" s="726"/>
      <c r="FUL824" s="726"/>
      <c r="FUM824" s="726"/>
      <c r="FUN824" s="726"/>
      <c r="FUO824" s="726"/>
      <c r="FUP824" s="726"/>
      <c r="FUQ824" s="726"/>
      <c r="FUR824" s="726"/>
      <c r="FUS824" s="726"/>
      <c r="FUT824" s="726"/>
      <c r="FUU824" s="726"/>
      <c r="FUV824" s="726"/>
      <c r="FUW824" s="726"/>
      <c r="FUX824" s="726"/>
      <c r="FUY824" s="726"/>
      <c r="FUZ824" s="726"/>
      <c r="FVA824" s="726"/>
      <c r="FVB824" s="726"/>
      <c r="FVC824" s="726"/>
      <c r="FVD824" s="726"/>
      <c r="FVE824" s="726"/>
      <c r="FVF824" s="726"/>
      <c r="FVG824" s="726"/>
      <c r="FVH824" s="726"/>
      <c r="FVI824" s="726"/>
      <c r="FVJ824" s="726"/>
      <c r="FVK824" s="726"/>
      <c r="FVL824" s="726"/>
      <c r="FVM824" s="726"/>
      <c r="FVN824" s="726"/>
      <c r="FVO824" s="726"/>
      <c r="FVP824" s="726"/>
      <c r="FVQ824" s="726"/>
      <c r="FVR824" s="726"/>
      <c r="FVS824" s="726"/>
      <c r="FVT824" s="726"/>
      <c r="FVU824" s="726"/>
      <c r="FVV824" s="726"/>
      <c r="FVW824" s="726"/>
      <c r="FVX824" s="726"/>
      <c r="FVY824" s="726"/>
      <c r="FVZ824" s="726"/>
      <c r="FWA824" s="726"/>
      <c r="FWB824" s="726"/>
      <c r="FWC824" s="726"/>
      <c r="FWD824" s="726"/>
      <c r="FWE824" s="726"/>
      <c r="FWF824" s="726"/>
      <c r="FWG824" s="726"/>
      <c r="FWH824" s="726"/>
      <c r="FWI824" s="726"/>
      <c r="FWJ824" s="726"/>
      <c r="FWK824" s="726"/>
      <c r="FWL824" s="726"/>
      <c r="FWM824" s="726"/>
      <c r="FWN824" s="726"/>
      <c r="FWO824" s="726"/>
      <c r="FWP824" s="726"/>
      <c r="FWQ824" s="726"/>
      <c r="FWR824" s="726"/>
      <c r="FWS824" s="726"/>
      <c r="FWT824" s="726"/>
      <c r="FWU824" s="726"/>
      <c r="FWV824" s="726"/>
      <c r="FWW824" s="726"/>
      <c r="FWX824" s="726"/>
      <c r="FWY824" s="726"/>
      <c r="FWZ824" s="726"/>
      <c r="FXA824" s="726"/>
      <c r="FXB824" s="726"/>
      <c r="FXC824" s="726"/>
      <c r="FXD824" s="726"/>
      <c r="FXE824" s="726"/>
      <c r="FXF824" s="726"/>
      <c r="FXG824" s="726"/>
      <c r="FXH824" s="726"/>
      <c r="FXI824" s="726"/>
      <c r="FXJ824" s="726"/>
      <c r="FXK824" s="726"/>
      <c r="FXL824" s="726"/>
      <c r="FXM824" s="726"/>
      <c r="FXN824" s="726"/>
      <c r="FXO824" s="726"/>
      <c r="FXP824" s="726"/>
      <c r="FXQ824" s="726"/>
      <c r="FXR824" s="726"/>
      <c r="FXS824" s="726"/>
      <c r="FXT824" s="726"/>
      <c r="FXU824" s="726"/>
      <c r="FXV824" s="726"/>
      <c r="FXW824" s="726"/>
      <c r="FXX824" s="726"/>
      <c r="FXY824" s="726"/>
      <c r="FXZ824" s="726"/>
      <c r="FYA824" s="726"/>
      <c r="FYB824" s="726"/>
      <c r="FYC824" s="726"/>
      <c r="FYD824" s="726"/>
      <c r="FYE824" s="726"/>
      <c r="FYF824" s="726"/>
      <c r="FYG824" s="726"/>
      <c r="FYH824" s="726"/>
      <c r="FYI824" s="726"/>
      <c r="FYJ824" s="726"/>
      <c r="FYK824" s="726"/>
      <c r="FYL824" s="726"/>
      <c r="FYM824" s="726"/>
      <c r="FYN824" s="726"/>
      <c r="FYO824" s="726"/>
      <c r="FYP824" s="726"/>
      <c r="FYQ824" s="726"/>
      <c r="FYR824" s="726"/>
      <c r="FYS824" s="726"/>
      <c r="FYT824" s="726"/>
      <c r="FYU824" s="726"/>
      <c r="FYV824" s="726"/>
      <c r="FYW824" s="726"/>
      <c r="FYX824" s="726"/>
      <c r="FYY824" s="726"/>
      <c r="FYZ824" s="726"/>
      <c r="FZA824" s="726"/>
      <c r="FZB824" s="726"/>
      <c r="FZC824" s="726"/>
      <c r="FZD824" s="726"/>
      <c r="FZE824" s="726"/>
      <c r="FZF824" s="726"/>
      <c r="FZG824" s="726"/>
      <c r="FZH824" s="726"/>
      <c r="FZI824" s="726"/>
      <c r="FZJ824" s="726"/>
      <c r="FZK824" s="726"/>
      <c r="FZL824" s="726"/>
      <c r="FZM824" s="726"/>
      <c r="FZN824" s="726"/>
      <c r="FZO824" s="726"/>
      <c r="FZP824" s="726"/>
      <c r="FZQ824" s="726"/>
      <c r="FZR824" s="726"/>
      <c r="FZS824" s="726"/>
      <c r="FZT824" s="726"/>
      <c r="FZU824" s="726"/>
      <c r="FZV824" s="726"/>
      <c r="FZW824" s="726"/>
      <c r="FZX824" s="726"/>
      <c r="FZY824" s="726"/>
      <c r="FZZ824" s="726"/>
      <c r="GAA824" s="726"/>
      <c r="GAB824" s="726"/>
      <c r="GAC824" s="726"/>
      <c r="GAD824" s="726"/>
      <c r="GAE824" s="726"/>
      <c r="GAF824" s="726"/>
      <c r="GAG824" s="726"/>
      <c r="GAH824" s="726"/>
      <c r="GAI824" s="726"/>
      <c r="GAJ824" s="726"/>
      <c r="GAK824" s="726"/>
      <c r="GAL824" s="726"/>
      <c r="GAM824" s="726"/>
      <c r="GAN824" s="726"/>
      <c r="GAO824" s="726"/>
      <c r="GAP824" s="726"/>
      <c r="GAQ824" s="726"/>
      <c r="GAR824" s="726"/>
      <c r="GAS824" s="726"/>
      <c r="GAT824" s="726"/>
      <c r="GAU824" s="726"/>
      <c r="GAV824" s="726"/>
      <c r="GAW824" s="726"/>
      <c r="GAX824" s="726"/>
      <c r="GAY824" s="726"/>
      <c r="GAZ824" s="726"/>
      <c r="GBA824" s="726"/>
      <c r="GBB824" s="726"/>
      <c r="GBC824" s="726"/>
      <c r="GBD824" s="726"/>
      <c r="GBE824" s="726"/>
      <c r="GBF824" s="726"/>
      <c r="GBG824" s="726"/>
      <c r="GBH824" s="726"/>
      <c r="GBI824" s="726"/>
      <c r="GBJ824" s="726"/>
      <c r="GBK824" s="726"/>
      <c r="GBL824" s="726"/>
      <c r="GBM824" s="726"/>
      <c r="GBN824" s="726"/>
      <c r="GBO824" s="726"/>
      <c r="GBP824" s="726"/>
      <c r="GBQ824" s="726"/>
      <c r="GBR824" s="726"/>
      <c r="GBS824" s="726"/>
      <c r="GBT824" s="726"/>
      <c r="GBU824" s="726"/>
      <c r="GBV824" s="726"/>
      <c r="GBW824" s="726"/>
      <c r="GBX824" s="726"/>
      <c r="GBY824" s="726"/>
      <c r="GBZ824" s="726"/>
      <c r="GCA824" s="726"/>
      <c r="GCB824" s="726"/>
      <c r="GCC824" s="726"/>
      <c r="GCD824" s="726"/>
      <c r="GCE824" s="726"/>
      <c r="GCF824" s="726"/>
      <c r="GCG824" s="726"/>
      <c r="GCH824" s="726"/>
      <c r="GCI824" s="726"/>
      <c r="GCJ824" s="726"/>
      <c r="GCK824" s="726"/>
      <c r="GCL824" s="726"/>
      <c r="GCM824" s="726"/>
      <c r="GCN824" s="726"/>
      <c r="GCO824" s="726"/>
      <c r="GCP824" s="726"/>
      <c r="GCQ824" s="726"/>
      <c r="GCR824" s="726"/>
      <c r="GCS824" s="726"/>
      <c r="GCT824" s="726"/>
      <c r="GCU824" s="726"/>
      <c r="GCV824" s="726"/>
      <c r="GCW824" s="726"/>
      <c r="GCX824" s="726"/>
      <c r="GCY824" s="726"/>
      <c r="GCZ824" s="726"/>
      <c r="GDA824" s="726"/>
      <c r="GDB824" s="726"/>
      <c r="GDC824" s="726"/>
      <c r="GDD824" s="726"/>
      <c r="GDE824" s="726"/>
      <c r="GDF824" s="726"/>
      <c r="GDG824" s="726"/>
      <c r="GDH824" s="726"/>
      <c r="GDI824" s="726"/>
      <c r="GDJ824" s="726"/>
      <c r="GDK824" s="726"/>
      <c r="GDL824" s="726"/>
      <c r="GDM824" s="726"/>
      <c r="GDN824" s="726"/>
      <c r="GDO824" s="726"/>
      <c r="GDP824" s="726"/>
      <c r="GDQ824" s="726"/>
      <c r="GDR824" s="726"/>
      <c r="GDS824" s="726"/>
      <c r="GDT824" s="726"/>
      <c r="GDU824" s="726"/>
      <c r="GDV824" s="726"/>
      <c r="GDW824" s="726"/>
      <c r="GDX824" s="726"/>
      <c r="GDY824" s="726"/>
      <c r="GDZ824" s="726"/>
      <c r="GEA824" s="726"/>
      <c r="GEB824" s="726"/>
      <c r="GEC824" s="726"/>
      <c r="GED824" s="726"/>
      <c r="GEE824" s="726"/>
      <c r="GEF824" s="726"/>
      <c r="GEG824" s="726"/>
      <c r="GEH824" s="726"/>
      <c r="GEI824" s="726"/>
      <c r="GEJ824" s="726"/>
      <c r="GEK824" s="726"/>
      <c r="GEL824" s="726"/>
      <c r="GEM824" s="726"/>
      <c r="GEN824" s="726"/>
      <c r="GEO824" s="726"/>
      <c r="GEP824" s="726"/>
      <c r="GEQ824" s="726"/>
      <c r="GER824" s="726"/>
      <c r="GES824" s="726"/>
      <c r="GET824" s="726"/>
      <c r="GEU824" s="726"/>
      <c r="GEV824" s="726"/>
      <c r="GEW824" s="726"/>
      <c r="GEX824" s="726"/>
      <c r="GEY824" s="726"/>
      <c r="GEZ824" s="726"/>
      <c r="GFA824" s="726"/>
      <c r="GFB824" s="726"/>
      <c r="GFC824" s="726"/>
      <c r="GFD824" s="726"/>
      <c r="GFE824" s="726"/>
      <c r="GFF824" s="726"/>
      <c r="GFG824" s="726"/>
      <c r="GFH824" s="726"/>
      <c r="GFI824" s="726"/>
      <c r="GFJ824" s="726"/>
      <c r="GFK824" s="726"/>
      <c r="GFL824" s="726"/>
      <c r="GFM824" s="726"/>
      <c r="GFN824" s="726"/>
      <c r="GFO824" s="726"/>
      <c r="GFP824" s="726"/>
      <c r="GFQ824" s="726"/>
      <c r="GFR824" s="726"/>
      <c r="GFS824" s="726"/>
      <c r="GFT824" s="726"/>
      <c r="GFU824" s="726"/>
      <c r="GFV824" s="726"/>
      <c r="GFW824" s="726"/>
      <c r="GFX824" s="726"/>
      <c r="GFY824" s="726"/>
      <c r="GFZ824" s="726"/>
      <c r="GGA824" s="726"/>
      <c r="GGB824" s="726"/>
      <c r="GGC824" s="726"/>
      <c r="GGD824" s="726"/>
      <c r="GGE824" s="726"/>
      <c r="GGF824" s="726"/>
      <c r="GGG824" s="726"/>
      <c r="GGH824" s="726"/>
      <c r="GGI824" s="726"/>
      <c r="GGJ824" s="726"/>
      <c r="GGK824" s="726"/>
      <c r="GGL824" s="726"/>
      <c r="GGM824" s="726"/>
      <c r="GGN824" s="726"/>
      <c r="GGO824" s="726"/>
      <c r="GGP824" s="726"/>
      <c r="GGQ824" s="726"/>
      <c r="GGR824" s="726"/>
      <c r="GGS824" s="726"/>
      <c r="GGT824" s="726"/>
      <c r="GGU824" s="726"/>
      <c r="GGV824" s="726"/>
      <c r="GGW824" s="726"/>
      <c r="GGX824" s="726"/>
      <c r="GGY824" s="726"/>
      <c r="GGZ824" s="726"/>
      <c r="GHA824" s="726"/>
      <c r="GHB824" s="726"/>
      <c r="GHC824" s="726"/>
      <c r="GHD824" s="726"/>
      <c r="GHE824" s="726"/>
      <c r="GHF824" s="726"/>
      <c r="GHG824" s="726"/>
      <c r="GHH824" s="726"/>
      <c r="GHI824" s="726"/>
      <c r="GHJ824" s="726"/>
      <c r="GHK824" s="726"/>
      <c r="GHL824" s="726"/>
      <c r="GHM824" s="726"/>
      <c r="GHN824" s="726"/>
      <c r="GHO824" s="726"/>
      <c r="GHP824" s="726"/>
      <c r="GHQ824" s="726"/>
      <c r="GHR824" s="726"/>
      <c r="GHS824" s="726"/>
      <c r="GHT824" s="726"/>
      <c r="GHU824" s="726"/>
      <c r="GHV824" s="726"/>
      <c r="GHW824" s="726"/>
      <c r="GHX824" s="726"/>
      <c r="GHY824" s="726"/>
      <c r="GHZ824" s="726"/>
      <c r="GIA824" s="726"/>
      <c r="GIB824" s="726"/>
      <c r="GIC824" s="726"/>
      <c r="GID824" s="726"/>
      <c r="GIE824" s="726"/>
      <c r="GIF824" s="726"/>
      <c r="GIG824" s="726"/>
      <c r="GIH824" s="726"/>
      <c r="GII824" s="726"/>
      <c r="GIJ824" s="726"/>
      <c r="GIK824" s="726"/>
      <c r="GIL824" s="726"/>
      <c r="GIM824" s="726"/>
      <c r="GIN824" s="726"/>
      <c r="GIO824" s="726"/>
      <c r="GIP824" s="726"/>
      <c r="GIQ824" s="726"/>
      <c r="GIR824" s="726"/>
      <c r="GIS824" s="726"/>
      <c r="GIT824" s="726"/>
      <c r="GIU824" s="726"/>
      <c r="GIV824" s="726"/>
      <c r="GIW824" s="726"/>
      <c r="GIX824" s="726"/>
      <c r="GIY824" s="726"/>
      <c r="GIZ824" s="726"/>
      <c r="GJA824" s="726"/>
      <c r="GJB824" s="726"/>
      <c r="GJC824" s="726"/>
      <c r="GJD824" s="726"/>
      <c r="GJE824" s="726"/>
      <c r="GJF824" s="726"/>
      <c r="GJG824" s="726"/>
      <c r="GJH824" s="726"/>
      <c r="GJI824" s="726"/>
      <c r="GJJ824" s="726"/>
      <c r="GJK824" s="726"/>
      <c r="GJL824" s="726"/>
      <c r="GJM824" s="726"/>
      <c r="GJN824" s="726"/>
      <c r="GJO824" s="726"/>
      <c r="GJP824" s="726"/>
      <c r="GJQ824" s="726"/>
      <c r="GJR824" s="726"/>
      <c r="GJS824" s="726"/>
      <c r="GJT824" s="726"/>
      <c r="GJU824" s="726"/>
      <c r="GJV824" s="726"/>
      <c r="GJW824" s="726"/>
      <c r="GJX824" s="726"/>
      <c r="GJY824" s="726"/>
      <c r="GJZ824" s="726"/>
      <c r="GKA824" s="726"/>
      <c r="GKB824" s="726"/>
      <c r="GKC824" s="726"/>
      <c r="GKD824" s="726"/>
      <c r="GKE824" s="726"/>
      <c r="GKF824" s="726"/>
      <c r="GKG824" s="726"/>
      <c r="GKH824" s="726"/>
      <c r="GKI824" s="726"/>
      <c r="GKJ824" s="726"/>
      <c r="GKK824" s="726"/>
      <c r="GKL824" s="726"/>
      <c r="GKM824" s="726"/>
      <c r="GKN824" s="726"/>
      <c r="GKO824" s="726"/>
      <c r="GKP824" s="726"/>
      <c r="GKQ824" s="726"/>
      <c r="GKR824" s="726"/>
      <c r="GKS824" s="726"/>
      <c r="GKT824" s="726"/>
      <c r="GKU824" s="726"/>
      <c r="GKV824" s="726"/>
      <c r="GKW824" s="726"/>
      <c r="GKX824" s="726"/>
      <c r="GKY824" s="726"/>
      <c r="GKZ824" s="726"/>
      <c r="GLA824" s="726"/>
      <c r="GLB824" s="726"/>
      <c r="GLC824" s="726"/>
      <c r="GLD824" s="726"/>
      <c r="GLE824" s="726"/>
      <c r="GLF824" s="726"/>
      <c r="GLG824" s="726"/>
      <c r="GLH824" s="726"/>
      <c r="GLI824" s="726"/>
      <c r="GLJ824" s="726"/>
      <c r="GLK824" s="726"/>
      <c r="GLL824" s="726"/>
      <c r="GLM824" s="726"/>
      <c r="GLN824" s="726"/>
      <c r="GLO824" s="726"/>
      <c r="GLP824" s="726"/>
      <c r="GLQ824" s="726"/>
      <c r="GLR824" s="726"/>
      <c r="GLS824" s="726"/>
      <c r="GLT824" s="726"/>
      <c r="GLU824" s="726"/>
      <c r="GLV824" s="726"/>
      <c r="GLW824" s="726"/>
      <c r="GLX824" s="726"/>
      <c r="GLY824" s="726"/>
      <c r="GLZ824" s="726"/>
      <c r="GMA824" s="726"/>
      <c r="GMB824" s="726"/>
      <c r="GMC824" s="726"/>
      <c r="GMD824" s="726"/>
      <c r="GME824" s="726"/>
      <c r="GMF824" s="726"/>
      <c r="GMG824" s="726"/>
      <c r="GMH824" s="726"/>
      <c r="GMI824" s="726"/>
      <c r="GMJ824" s="726"/>
      <c r="GMK824" s="726"/>
      <c r="GML824" s="726"/>
      <c r="GMM824" s="726"/>
      <c r="GMN824" s="726"/>
      <c r="GMO824" s="726"/>
      <c r="GMP824" s="726"/>
      <c r="GMQ824" s="726"/>
      <c r="GMR824" s="726"/>
      <c r="GMS824" s="726"/>
      <c r="GMT824" s="726"/>
      <c r="GMU824" s="726"/>
      <c r="GMV824" s="726"/>
      <c r="GMW824" s="726"/>
      <c r="GMX824" s="726"/>
      <c r="GMY824" s="726"/>
      <c r="GMZ824" s="726"/>
      <c r="GNA824" s="726"/>
      <c r="GNB824" s="726"/>
      <c r="GNC824" s="726"/>
      <c r="GND824" s="726"/>
      <c r="GNE824" s="726"/>
      <c r="GNF824" s="726"/>
      <c r="GNG824" s="726"/>
      <c r="GNH824" s="726"/>
      <c r="GNI824" s="726"/>
      <c r="GNJ824" s="726"/>
      <c r="GNK824" s="726"/>
      <c r="GNL824" s="726"/>
      <c r="GNM824" s="726"/>
      <c r="GNN824" s="726"/>
      <c r="GNO824" s="726"/>
      <c r="GNP824" s="726"/>
      <c r="GNQ824" s="726"/>
      <c r="GNR824" s="726"/>
      <c r="GNS824" s="726"/>
      <c r="GNT824" s="726"/>
      <c r="GNU824" s="726"/>
      <c r="GNV824" s="726"/>
      <c r="GNW824" s="726"/>
      <c r="GNX824" s="726"/>
      <c r="GNY824" s="726"/>
      <c r="GNZ824" s="726"/>
      <c r="GOA824" s="726"/>
      <c r="GOB824" s="726"/>
      <c r="GOC824" s="726"/>
      <c r="GOD824" s="726"/>
      <c r="GOE824" s="726"/>
      <c r="GOF824" s="726"/>
      <c r="GOG824" s="726"/>
      <c r="GOH824" s="726"/>
      <c r="GOI824" s="726"/>
      <c r="GOJ824" s="726"/>
      <c r="GOK824" s="726"/>
      <c r="GOL824" s="726"/>
      <c r="GOM824" s="726"/>
      <c r="GON824" s="726"/>
      <c r="GOO824" s="726"/>
      <c r="GOP824" s="726"/>
      <c r="GOQ824" s="726"/>
      <c r="GOR824" s="726"/>
      <c r="GOS824" s="726"/>
      <c r="GOT824" s="726"/>
      <c r="GOU824" s="726"/>
      <c r="GOV824" s="726"/>
      <c r="GOW824" s="726"/>
      <c r="GOX824" s="726"/>
      <c r="GOY824" s="726"/>
      <c r="GOZ824" s="726"/>
      <c r="GPA824" s="726"/>
      <c r="GPB824" s="726"/>
      <c r="GPC824" s="726"/>
      <c r="GPD824" s="726"/>
      <c r="GPE824" s="726"/>
      <c r="GPF824" s="726"/>
      <c r="GPG824" s="726"/>
      <c r="GPH824" s="726"/>
      <c r="GPI824" s="726"/>
      <c r="GPJ824" s="726"/>
      <c r="GPK824" s="726"/>
      <c r="GPL824" s="726"/>
      <c r="GPM824" s="726"/>
      <c r="GPN824" s="726"/>
      <c r="GPO824" s="726"/>
      <c r="GPP824" s="726"/>
      <c r="GPQ824" s="726"/>
      <c r="GPR824" s="726"/>
      <c r="GPS824" s="726"/>
      <c r="GPT824" s="726"/>
      <c r="GPU824" s="726"/>
      <c r="GPV824" s="726"/>
      <c r="GPW824" s="726"/>
      <c r="GPX824" s="726"/>
      <c r="GPY824" s="726"/>
      <c r="GPZ824" s="726"/>
      <c r="GQA824" s="726"/>
      <c r="GQB824" s="726"/>
      <c r="GQC824" s="726"/>
      <c r="GQD824" s="726"/>
      <c r="GQE824" s="726"/>
      <c r="GQF824" s="726"/>
      <c r="GQG824" s="726"/>
      <c r="GQH824" s="726"/>
      <c r="GQI824" s="726"/>
      <c r="GQJ824" s="726"/>
      <c r="GQK824" s="726"/>
      <c r="GQL824" s="726"/>
      <c r="GQM824" s="726"/>
      <c r="GQN824" s="726"/>
      <c r="GQO824" s="726"/>
      <c r="GQP824" s="726"/>
      <c r="GQQ824" s="726"/>
      <c r="GQR824" s="726"/>
      <c r="GQS824" s="726"/>
      <c r="GQT824" s="726"/>
      <c r="GQU824" s="726"/>
      <c r="GQV824" s="726"/>
      <c r="GQW824" s="726"/>
      <c r="GQX824" s="726"/>
      <c r="GQY824" s="726"/>
      <c r="GQZ824" s="726"/>
      <c r="GRA824" s="726"/>
      <c r="GRB824" s="726"/>
      <c r="GRC824" s="726"/>
      <c r="GRD824" s="726"/>
      <c r="GRE824" s="726"/>
      <c r="GRF824" s="726"/>
      <c r="GRG824" s="726"/>
      <c r="GRH824" s="726"/>
      <c r="GRI824" s="726"/>
      <c r="GRJ824" s="726"/>
      <c r="GRK824" s="726"/>
      <c r="GRL824" s="726"/>
      <c r="GRM824" s="726"/>
      <c r="GRN824" s="726"/>
      <c r="GRO824" s="726"/>
      <c r="GRP824" s="726"/>
      <c r="GRQ824" s="726"/>
      <c r="GRR824" s="726"/>
      <c r="GRS824" s="726"/>
      <c r="GRT824" s="726"/>
      <c r="GRU824" s="726"/>
      <c r="GRV824" s="726"/>
      <c r="GRW824" s="726"/>
      <c r="GRX824" s="726"/>
      <c r="GRY824" s="726"/>
      <c r="GRZ824" s="726"/>
      <c r="GSA824" s="726"/>
      <c r="GSB824" s="726"/>
      <c r="GSC824" s="726"/>
      <c r="GSD824" s="726"/>
      <c r="GSE824" s="726"/>
      <c r="GSF824" s="726"/>
      <c r="GSG824" s="726"/>
      <c r="GSH824" s="726"/>
      <c r="GSI824" s="726"/>
      <c r="GSJ824" s="726"/>
      <c r="GSK824" s="726"/>
      <c r="GSL824" s="726"/>
      <c r="GSM824" s="726"/>
      <c r="GSN824" s="726"/>
      <c r="GSO824" s="726"/>
      <c r="GSP824" s="726"/>
      <c r="GSQ824" s="726"/>
      <c r="GSR824" s="726"/>
      <c r="GSS824" s="726"/>
      <c r="GST824" s="726"/>
      <c r="GSU824" s="726"/>
      <c r="GSV824" s="726"/>
      <c r="GSW824" s="726"/>
      <c r="GSX824" s="726"/>
      <c r="GSY824" s="726"/>
      <c r="GSZ824" s="726"/>
      <c r="GTA824" s="726"/>
      <c r="GTB824" s="726"/>
      <c r="GTC824" s="726"/>
      <c r="GTD824" s="726"/>
      <c r="GTE824" s="726"/>
      <c r="GTF824" s="726"/>
      <c r="GTG824" s="726"/>
      <c r="GTH824" s="726"/>
      <c r="GTI824" s="726"/>
      <c r="GTJ824" s="726"/>
      <c r="GTK824" s="726"/>
      <c r="GTL824" s="726"/>
      <c r="GTM824" s="726"/>
      <c r="GTN824" s="726"/>
      <c r="GTO824" s="726"/>
      <c r="GTP824" s="726"/>
      <c r="GTQ824" s="726"/>
      <c r="GTR824" s="726"/>
      <c r="GTS824" s="726"/>
      <c r="GTT824" s="726"/>
      <c r="GTU824" s="726"/>
      <c r="GTV824" s="726"/>
      <c r="GTW824" s="726"/>
      <c r="GTX824" s="726"/>
      <c r="GTY824" s="726"/>
      <c r="GTZ824" s="726"/>
      <c r="GUA824" s="726"/>
      <c r="GUB824" s="726"/>
      <c r="GUC824" s="726"/>
      <c r="GUD824" s="726"/>
      <c r="GUE824" s="726"/>
      <c r="GUF824" s="726"/>
      <c r="GUG824" s="726"/>
      <c r="GUH824" s="726"/>
      <c r="GUI824" s="726"/>
      <c r="GUJ824" s="726"/>
      <c r="GUK824" s="726"/>
      <c r="GUL824" s="726"/>
      <c r="GUM824" s="726"/>
      <c r="GUN824" s="726"/>
      <c r="GUO824" s="726"/>
      <c r="GUP824" s="726"/>
      <c r="GUQ824" s="726"/>
      <c r="GUR824" s="726"/>
      <c r="GUS824" s="726"/>
      <c r="GUT824" s="726"/>
      <c r="GUU824" s="726"/>
      <c r="GUV824" s="726"/>
      <c r="GUW824" s="726"/>
      <c r="GUX824" s="726"/>
      <c r="GUY824" s="726"/>
      <c r="GUZ824" s="726"/>
      <c r="GVA824" s="726"/>
      <c r="GVB824" s="726"/>
      <c r="GVC824" s="726"/>
      <c r="GVD824" s="726"/>
      <c r="GVE824" s="726"/>
      <c r="GVF824" s="726"/>
      <c r="GVG824" s="726"/>
      <c r="GVH824" s="726"/>
      <c r="GVI824" s="726"/>
      <c r="GVJ824" s="726"/>
      <c r="GVK824" s="726"/>
      <c r="GVL824" s="726"/>
      <c r="GVM824" s="726"/>
      <c r="GVN824" s="726"/>
      <c r="GVO824" s="726"/>
      <c r="GVP824" s="726"/>
      <c r="GVQ824" s="726"/>
      <c r="GVR824" s="726"/>
      <c r="GVS824" s="726"/>
      <c r="GVT824" s="726"/>
      <c r="GVU824" s="726"/>
      <c r="GVV824" s="726"/>
      <c r="GVW824" s="726"/>
      <c r="GVX824" s="726"/>
      <c r="GVY824" s="726"/>
      <c r="GVZ824" s="726"/>
      <c r="GWA824" s="726"/>
      <c r="GWB824" s="726"/>
      <c r="GWC824" s="726"/>
      <c r="GWD824" s="726"/>
      <c r="GWE824" s="726"/>
      <c r="GWF824" s="726"/>
      <c r="GWG824" s="726"/>
      <c r="GWH824" s="726"/>
      <c r="GWI824" s="726"/>
      <c r="GWJ824" s="726"/>
      <c r="GWK824" s="726"/>
      <c r="GWL824" s="726"/>
      <c r="GWM824" s="726"/>
      <c r="GWN824" s="726"/>
      <c r="GWO824" s="726"/>
      <c r="GWP824" s="726"/>
      <c r="GWQ824" s="726"/>
      <c r="GWR824" s="726"/>
      <c r="GWS824" s="726"/>
      <c r="GWT824" s="726"/>
      <c r="GWU824" s="726"/>
      <c r="GWV824" s="726"/>
      <c r="GWW824" s="726"/>
      <c r="GWX824" s="726"/>
      <c r="GWY824" s="726"/>
      <c r="GWZ824" s="726"/>
      <c r="GXA824" s="726"/>
      <c r="GXB824" s="726"/>
      <c r="GXC824" s="726"/>
      <c r="GXD824" s="726"/>
      <c r="GXE824" s="726"/>
      <c r="GXF824" s="726"/>
      <c r="GXG824" s="726"/>
      <c r="GXH824" s="726"/>
      <c r="GXI824" s="726"/>
      <c r="GXJ824" s="726"/>
      <c r="GXK824" s="726"/>
      <c r="GXL824" s="726"/>
      <c r="GXM824" s="726"/>
      <c r="GXN824" s="726"/>
      <c r="GXO824" s="726"/>
      <c r="GXP824" s="726"/>
      <c r="GXQ824" s="726"/>
      <c r="GXR824" s="726"/>
      <c r="GXS824" s="726"/>
      <c r="GXT824" s="726"/>
      <c r="GXU824" s="726"/>
      <c r="GXV824" s="726"/>
      <c r="GXW824" s="726"/>
      <c r="GXX824" s="726"/>
      <c r="GXY824" s="726"/>
      <c r="GXZ824" s="726"/>
      <c r="GYA824" s="726"/>
      <c r="GYB824" s="726"/>
      <c r="GYC824" s="726"/>
      <c r="GYD824" s="726"/>
      <c r="GYE824" s="726"/>
      <c r="GYF824" s="726"/>
      <c r="GYG824" s="726"/>
      <c r="GYH824" s="726"/>
      <c r="GYI824" s="726"/>
      <c r="GYJ824" s="726"/>
      <c r="GYK824" s="726"/>
      <c r="GYL824" s="726"/>
      <c r="GYM824" s="726"/>
      <c r="GYN824" s="726"/>
      <c r="GYO824" s="726"/>
      <c r="GYP824" s="726"/>
      <c r="GYQ824" s="726"/>
      <c r="GYR824" s="726"/>
      <c r="GYS824" s="726"/>
      <c r="GYT824" s="726"/>
      <c r="GYU824" s="726"/>
      <c r="GYV824" s="726"/>
      <c r="GYW824" s="726"/>
      <c r="GYX824" s="726"/>
      <c r="GYY824" s="726"/>
      <c r="GYZ824" s="726"/>
      <c r="GZA824" s="726"/>
      <c r="GZB824" s="726"/>
      <c r="GZC824" s="726"/>
      <c r="GZD824" s="726"/>
      <c r="GZE824" s="726"/>
      <c r="GZF824" s="726"/>
      <c r="GZG824" s="726"/>
      <c r="GZH824" s="726"/>
      <c r="GZI824" s="726"/>
      <c r="GZJ824" s="726"/>
      <c r="GZK824" s="726"/>
      <c r="GZL824" s="726"/>
      <c r="GZM824" s="726"/>
      <c r="GZN824" s="726"/>
      <c r="GZO824" s="726"/>
      <c r="GZP824" s="726"/>
      <c r="GZQ824" s="726"/>
      <c r="GZR824" s="726"/>
      <c r="GZS824" s="726"/>
      <c r="GZT824" s="726"/>
      <c r="GZU824" s="726"/>
      <c r="GZV824" s="726"/>
      <c r="GZW824" s="726"/>
      <c r="GZX824" s="726"/>
      <c r="GZY824" s="726"/>
      <c r="GZZ824" s="726"/>
      <c r="HAA824" s="726"/>
      <c r="HAB824" s="726"/>
      <c r="HAC824" s="726"/>
      <c r="HAD824" s="726"/>
      <c r="HAE824" s="726"/>
      <c r="HAF824" s="726"/>
      <c r="HAG824" s="726"/>
      <c r="HAH824" s="726"/>
      <c r="HAI824" s="726"/>
      <c r="HAJ824" s="726"/>
      <c r="HAK824" s="726"/>
      <c r="HAL824" s="726"/>
      <c r="HAM824" s="726"/>
      <c r="HAN824" s="726"/>
      <c r="HAO824" s="726"/>
      <c r="HAP824" s="726"/>
      <c r="HAQ824" s="726"/>
      <c r="HAR824" s="726"/>
      <c r="HAS824" s="726"/>
      <c r="HAT824" s="726"/>
      <c r="HAU824" s="726"/>
      <c r="HAV824" s="726"/>
      <c r="HAW824" s="726"/>
      <c r="HAX824" s="726"/>
      <c r="HAY824" s="726"/>
      <c r="HAZ824" s="726"/>
      <c r="HBA824" s="726"/>
      <c r="HBB824" s="726"/>
      <c r="HBC824" s="726"/>
      <c r="HBD824" s="726"/>
      <c r="HBE824" s="726"/>
      <c r="HBF824" s="726"/>
      <c r="HBG824" s="726"/>
      <c r="HBH824" s="726"/>
      <c r="HBI824" s="726"/>
      <c r="HBJ824" s="726"/>
      <c r="HBK824" s="726"/>
      <c r="HBL824" s="726"/>
      <c r="HBM824" s="726"/>
      <c r="HBN824" s="726"/>
      <c r="HBO824" s="726"/>
      <c r="HBP824" s="726"/>
      <c r="HBQ824" s="726"/>
      <c r="HBR824" s="726"/>
      <c r="HBS824" s="726"/>
      <c r="HBT824" s="726"/>
      <c r="HBU824" s="726"/>
      <c r="HBV824" s="726"/>
      <c r="HBW824" s="726"/>
      <c r="HBX824" s="726"/>
      <c r="HBY824" s="726"/>
      <c r="HBZ824" s="726"/>
      <c r="HCA824" s="726"/>
      <c r="HCB824" s="726"/>
      <c r="HCC824" s="726"/>
      <c r="HCD824" s="726"/>
      <c r="HCE824" s="726"/>
      <c r="HCF824" s="726"/>
      <c r="HCG824" s="726"/>
      <c r="HCH824" s="726"/>
      <c r="HCI824" s="726"/>
      <c r="HCJ824" s="726"/>
      <c r="HCK824" s="726"/>
      <c r="HCL824" s="726"/>
      <c r="HCM824" s="726"/>
      <c r="HCN824" s="726"/>
      <c r="HCO824" s="726"/>
      <c r="HCP824" s="726"/>
      <c r="HCQ824" s="726"/>
      <c r="HCR824" s="726"/>
      <c r="HCS824" s="726"/>
      <c r="HCT824" s="726"/>
      <c r="HCU824" s="726"/>
      <c r="HCV824" s="726"/>
      <c r="HCW824" s="726"/>
      <c r="HCX824" s="726"/>
      <c r="HCY824" s="726"/>
      <c r="HCZ824" s="726"/>
      <c r="HDA824" s="726"/>
      <c r="HDB824" s="726"/>
      <c r="HDC824" s="726"/>
      <c r="HDD824" s="726"/>
      <c r="HDE824" s="726"/>
      <c r="HDF824" s="726"/>
      <c r="HDG824" s="726"/>
      <c r="HDH824" s="726"/>
      <c r="HDI824" s="726"/>
      <c r="HDJ824" s="726"/>
      <c r="HDK824" s="726"/>
      <c r="HDL824" s="726"/>
      <c r="HDM824" s="726"/>
      <c r="HDN824" s="726"/>
      <c r="HDO824" s="726"/>
      <c r="HDP824" s="726"/>
      <c r="HDQ824" s="726"/>
      <c r="HDR824" s="726"/>
      <c r="HDS824" s="726"/>
      <c r="HDT824" s="726"/>
      <c r="HDU824" s="726"/>
      <c r="HDV824" s="726"/>
      <c r="HDW824" s="726"/>
      <c r="HDX824" s="726"/>
      <c r="HDY824" s="726"/>
      <c r="HDZ824" s="726"/>
      <c r="HEA824" s="726"/>
      <c r="HEB824" s="726"/>
      <c r="HEC824" s="726"/>
      <c r="HED824" s="726"/>
      <c r="HEE824" s="726"/>
      <c r="HEF824" s="726"/>
      <c r="HEG824" s="726"/>
      <c r="HEH824" s="726"/>
      <c r="HEI824" s="726"/>
      <c r="HEJ824" s="726"/>
      <c r="HEK824" s="726"/>
      <c r="HEL824" s="726"/>
      <c r="HEM824" s="726"/>
      <c r="HEN824" s="726"/>
      <c r="HEO824" s="726"/>
      <c r="HEP824" s="726"/>
      <c r="HEQ824" s="726"/>
      <c r="HER824" s="726"/>
      <c r="HES824" s="726"/>
      <c r="HET824" s="726"/>
      <c r="HEU824" s="726"/>
      <c r="HEV824" s="726"/>
      <c r="HEW824" s="726"/>
      <c r="HEX824" s="726"/>
      <c r="HEY824" s="726"/>
      <c r="HEZ824" s="726"/>
      <c r="HFA824" s="726"/>
      <c r="HFB824" s="726"/>
      <c r="HFC824" s="726"/>
      <c r="HFD824" s="726"/>
      <c r="HFE824" s="726"/>
      <c r="HFF824" s="726"/>
      <c r="HFG824" s="726"/>
      <c r="HFH824" s="726"/>
      <c r="HFI824" s="726"/>
      <c r="HFJ824" s="726"/>
      <c r="HFK824" s="726"/>
      <c r="HFL824" s="726"/>
      <c r="HFM824" s="726"/>
      <c r="HFN824" s="726"/>
      <c r="HFO824" s="726"/>
      <c r="HFP824" s="726"/>
      <c r="HFQ824" s="726"/>
      <c r="HFR824" s="726"/>
      <c r="HFS824" s="726"/>
      <c r="HFT824" s="726"/>
      <c r="HFU824" s="726"/>
      <c r="HFV824" s="726"/>
      <c r="HFW824" s="726"/>
      <c r="HFX824" s="726"/>
      <c r="HFY824" s="726"/>
      <c r="HFZ824" s="726"/>
      <c r="HGA824" s="726"/>
      <c r="HGB824" s="726"/>
      <c r="HGC824" s="726"/>
      <c r="HGD824" s="726"/>
      <c r="HGE824" s="726"/>
      <c r="HGF824" s="726"/>
      <c r="HGG824" s="726"/>
      <c r="HGH824" s="726"/>
      <c r="HGI824" s="726"/>
      <c r="HGJ824" s="726"/>
      <c r="HGK824" s="726"/>
      <c r="HGL824" s="726"/>
      <c r="HGM824" s="726"/>
      <c r="HGN824" s="726"/>
      <c r="HGO824" s="726"/>
      <c r="HGP824" s="726"/>
      <c r="HGQ824" s="726"/>
      <c r="HGR824" s="726"/>
      <c r="HGS824" s="726"/>
      <c r="HGT824" s="726"/>
      <c r="HGU824" s="726"/>
      <c r="HGV824" s="726"/>
      <c r="HGW824" s="726"/>
      <c r="HGX824" s="726"/>
      <c r="HGY824" s="726"/>
      <c r="HGZ824" s="726"/>
      <c r="HHA824" s="726"/>
      <c r="HHB824" s="726"/>
      <c r="HHC824" s="726"/>
      <c r="HHD824" s="726"/>
      <c r="HHE824" s="726"/>
      <c r="HHF824" s="726"/>
      <c r="HHG824" s="726"/>
      <c r="HHH824" s="726"/>
      <c r="HHI824" s="726"/>
      <c r="HHJ824" s="726"/>
      <c r="HHK824" s="726"/>
      <c r="HHL824" s="726"/>
      <c r="HHM824" s="726"/>
      <c r="HHN824" s="726"/>
      <c r="HHO824" s="726"/>
      <c r="HHP824" s="726"/>
      <c r="HHQ824" s="726"/>
      <c r="HHR824" s="726"/>
      <c r="HHS824" s="726"/>
      <c r="HHT824" s="726"/>
      <c r="HHU824" s="726"/>
      <c r="HHV824" s="726"/>
      <c r="HHW824" s="726"/>
      <c r="HHX824" s="726"/>
      <c r="HHY824" s="726"/>
      <c r="HHZ824" s="726"/>
      <c r="HIA824" s="726"/>
      <c r="HIB824" s="726"/>
      <c r="HIC824" s="726"/>
      <c r="HID824" s="726"/>
      <c r="HIE824" s="726"/>
      <c r="HIF824" s="726"/>
      <c r="HIG824" s="726"/>
      <c r="HIH824" s="726"/>
      <c r="HII824" s="726"/>
      <c r="HIJ824" s="726"/>
      <c r="HIK824" s="726"/>
      <c r="HIL824" s="726"/>
      <c r="HIM824" s="726"/>
      <c r="HIN824" s="726"/>
      <c r="HIO824" s="726"/>
      <c r="HIP824" s="726"/>
      <c r="HIQ824" s="726"/>
      <c r="HIR824" s="726"/>
      <c r="HIS824" s="726"/>
      <c r="HIT824" s="726"/>
      <c r="HIU824" s="726"/>
      <c r="HIV824" s="726"/>
      <c r="HIW824" s="726"/>
      <c r="HIX824" s="726"/>
      <c r="HIY824" s="726"/>
      <c r="HIZ824" s="726"/>
      <c r="HJA824" s="726"/>
      <c r="HJB824" s="726"/>
      <c r="HJC824" s="726"/>
      <c r="HJD824" s="726"/>
      <c r="HJE824" s="726"/>
      <c r="HJF824" s="726"/>
      <c r="HJG824" s="726"/>
      <c r="HJH824" s="726"/>
      <c r="HJI824" s="726"/>
      <c r="HJJ824" s="726"/>
      <c r="HJK824" s="726"/>
      <c r="HJL824" s="726"/>
      <c r="HJM824" s="726"/>
      <c r="HJN824" s="726"/>
      <c r="HJO824" s="726"/>
      <c r="HJP824" s="726"/>
      <c r="HJQ824" s="726"/>
      <c r="HJR824" s="726"/>
      <c r="HJS824" s="726"/>
      <c r="HJT824" s="726"/>
      <c r="HJU824" s="726"/>
      <c r="HJV824" s="726"/>
      <c r="HJW824" s="726"/>
      <c r="HJX824" s="726"/>
      <c r="HJY824" s="726"/>
      <c r="HJZ824" s="726"/>
      <c r="HKA824" s="726"/>
      <c r="HKB824" s="726"/>
      <c r="HKC824" s="726"/>
      <c r="HKD824" s="726"/>
      <c r="HKE824" s="726"/>
      <c r="HKF824" s="726"/>
      <c r="HKG824" s="726"/>
      <c r="HKH824" s="726"/>
      <c r="HKI824" s="726"/>
      <c r="HKJ824" s="726"/>
      <c r="HKK824" s="726"/>
      <c r="HKL824" s="726"/>
      <c r="HKM824" s="726"/>
      <c r="HKN824" s="726"/>
      <c r="HKO824" s="726"/>
      <c r="HKP824" s="726"/>
      <c r="HKQ824" s="726"/>
      <c r="HKR824" s="726"/>
      <c r="HKS824" s="726"/>
      <c r="HKT824" s="726"/>
      <c r="HKU824" s="726"/>
      <c r="HKV824" s="726"/>
      <c r="HKW824" s="726"/>
      <c r="HKX824" s="726"/>
      <c r="HKY824" s="726"/>
      <c r="HKZ824" s="726"/>
      <c r="HLA824" s="726"/>
      <c r="HLB824" s="726"/>
      <c r="HLC824" s="726"/>
      <c r="HLD824" s="726"/>
      <c r="HLE824" s="726"/>
      <c r="HLF824" s="726"/>
      <c r="HLG824" s="726"/>
      <c r="HLH824" s="726"/>
      <c r="HLI824" s="726"/>
      <c r="HLJ824" s="726"/>
      <c r="HLK824" s="726"/>
      <c r="HLL824" s="726"/>
      <c r="HLM824" s="726"/>
      <c r="HLN824" s="726"/>
      <c r="HLO824" s="726"/>
      <c r="HLP824" s="726"/>
      <c r="HLQ824" s="726"/>
      <c r="HLR824" s="726"/>
      <c r="HLS824" s="726"/>
      <c r="HLT824" s="726"/>
      <c r="HLU824" s="726"/>
      <c r="HLV824" s="726"/>
      <c r="HLW824" s="726"/>
      <c r="HLX824" s="726"/>
      <c r="HLY824" s="726"/>
      <c r="HLZ824" s="726"/>
      <c r="HMA824" s="726"/>
      <c r="HMB824" s="726"/>
      <c r="HMC824" s="726"/>
      <c r="HMD824" s="726"/>
      <c r="HME824" s="726"/>
      <c r="HMF824" s="726"/>
      <c r="HMG824" s="726"/>
      <c r="HMH824" s="726"/>
      <c r="HMI824" s="726"/>
      <c r="HMJ824" s="726"/>
      <c r="HMK824" s="726"/>
      <c r="HML824" s="726"/>
      <c r="HMM824" s="726"/>
      <c r="HMN824" s="726"/>
      <c r="HMO824" s="726"/>
      <c r="HMP824" s="726"/>
      <c r="HMQ824" s="726"/>
      <c r="HMR824" s="726"/>
      <c r="HMS824" s="726"/>
      <c r="HMT824" s="726"/>
      <c r="HMU824" s="726"/>
      <c r="HMV824" s="726"/>
      <c r="HMW824" s="726"/>
      <c r="HMX824" s="726"/>
      <c r="HMY824" s="726"/>
      <c r="HMZ824" s="726"/>
      <c r="HNA824" s="726"/>
      <c r="HNB824" s="726"/>
      <c r="HNC824" s="726"/>
      <c r="HND824" s="726"/>
      <c r="HNE824" s="726"/>
      <c r="HNF824" s="726"/>
      <c r="HNG824" s="726"/>
      <c r="HNH824" s="726"/>
      <c r="HNI824" s="726"/>
      <c r="HNJ824" s="726"/>
      <c r="HNK824" s="726"/>
      <c r="HNL824" s="726"/>
      <c r="HNM824" s="726"/>
      <c r="HNN824" s="726"/>
      <c r="HNO824" s="726"/>
      <c r="HNP824" s="726"/>
      <c r="HNQ824" s="726"/>
      <c r="HNR824" s="726"/>
      <c r="HNS824" s="726"/>
      <c r="HNT824" s="726"/>
      <c r="HNU824" s="726"/>
      <c r="HNV824" s="726"/>
      <c r="HNW824" s="726"/>
      <c r="HNX824" s="726"/>
      <c r="HNY824" s="726"/>
      <c r="HNZ824" s="726"/>
      <c r="HOA824" s="726"/>
      <c r="HOB824" s="726"/>
      <c r="HOC824" s="726"/>
      <c r="HOD824" s="726"/>
      <c r="HOE824" s="726"/>
      <c r="HOF824" s="726"/>
      <c r="HOG824" s="726"/>
      <c r="HOH824" s="726"/>
      <c r="HOI824" s="726"/>
      <c r="HOJ824" s="726"/>
      <c r="HOK824" s="726"/>
      <c r="HOL824" s="726"/>
      <c r="HOM824" s="726"/>
      <c r="HON824" s="726"/>
      <c r="HOO824" s="726"/>
      <c r="HOP824" s="726"/>
      <c r="HOQ824" s="726"/>
      <c r="HOR824" s="726"/>
      <c r="HOS824" s="726"/>
      <c r="HOT824" s="726"/>
      <c r="HOU824" s="726"/>
      <c r="HOV824" s="726"/>
      <c r="HOW824" s="726"/>
      <c r="HOX824" s="726"/>
      <c r="HOY824" s="726"/>
      <c r="HOZ824" s="726"/>
      <c r="HPA824" s="726"/>
      <c r="HPB824" s="726"/>
      <c r="HPC824" s="726"/>
      <c r="HPD824" s="726"/>
      <c r="HPE824" s="726"/>
      <c r="HPF824" s="726"/>
      <c r="HPG824" s="726"/>
      <c r="HPH824" s="726"/>
      <c r="HPI824" s="726"/>
      <c r="HPJ824" s="726"/>
      <c r="HPK824" s="726"/>
      <c r="HPL824" s="726"/>
      <c r="HPM824" s="726"/>
      <c r="HPN824" s="726"/>
      <c r="HPO824" s="726"/>
      <c r="HPP824" s="726"/>
      <c r="HPQ824" s="726"/>
      <c r="HPR824" s="726"/>
      <c r="HPS824" s="726"/>
      <c r="HPT824" s="726"/>
      <c r="HPU824" s="726"/>
      <c r="HPV824" s="726"/>
      <c r="HPW824" s="726"/>
      <c r="HPX824" s="726"/>
      <c r="HPY824" s="726"/>
      <c r="HPZ824" s="726"/>
      <c r="HQA824" s="726"/>
      <c r="HQB824" s="726"/>
      <c r="HQC824" s="726"/>
      <c r="HQD824" s="726"/>
      <c r="HQE824" s="726"/>
      <c r="HQF824" s="726"/>
      <c r="HQG824" s="726"/>
      <c r="HQH824" s="726"/>
      <c r="HQI824" s="726"/>
      <c r="HQJ824" s="726"/>
      <c r="HQK824" s="726"/>
      <c r="HQL824" s="726"/>
      <c r="HQM824" s="726"/>
      <c r="HQN824" s="726"/>
      <c r="HQO824" s="726"/>
      <c r="HQP824" s="726"/>
      <c r="HQQ824" s="726"/>
      <c r="HQR824" s="726"/>
      <c r="HQS824" s="726"/>
      <c r="HQT824" s="726"/>
      <c r="HQU824" s="726"/>
      <c r="HQV824" s="726"/>
      <c r="HQW824" s="726"/>
      <c r="HQX824" s="726"/>
      <c r="HQY824" s="726"/>
      <c r="HQZ824" s="726"/>
      <c r="HRA824" s="726"/>
      <c r="HRB824" s="726"/>
      <c r="HRC824" s="726"/>
      <c r="HRD824" s="726"/>
      <c r="HRE824" s="726"/>
      <c r="HRF824" s="726"/>
      <c r="HRG824" s="726"/>
      <c r="HRH824" s="726"/>
      <c r="HRI824" s="726"/>
      <c r="HRJ824" s="726"/>
      <c r="HRK824" s="726"/>
      <c r="HRL824" s="726"/>
      <c r="HRM824" s="726"/>
      <c r="HRN824" s="726"/>
      <c r="HRO824" s="726"/>
      <c r="HRP824" s="726"/>
      <c r="HRQ824" s="726"/>
      <c r="HRR824" s="726"/>
      <c r="HRS824" s="726"/>
      <c r="HRT824" s="726"/>
      <c r="HRU824" s="726"/>
      <c r="HRV824" s="726"/>
      <c r="HRW824" s="726"/>
      <c r="HRX824" s="726"/>
      <c r="HRY824" s="726"/>
      <c r="HRZ824" s="726"/>
      <c r="HSA824" s="726"/>
      <c r="HSB824" s="726"/>
      <c r="HSC824" s="726"/>
      <c r="HSD824" s="726"/>
      <c r="HSE824" s="726"/>
      <c r="HSF824" s="726"/>
      <c r="HSG824" s="726"/>
      <c r="HSH824" s="726"/>
      <c r="HSI824" s="726"/>
      <c r="HSJ824" s="726"/>
      <c r="HSK824" s="726"/>
      <c r="HSL824" s="726"/>
      <c r="HSM824" s="726"/>
      <c r="HSN824" s="726"/>
      <c r="HSO824" s="726"/>
      <c r="HSP824" s="726"/>
      <c r="HSQ824" s="726"/>
      <c r="HSR824" s="726"/>
      <c r="HSS824" s="726"/>
      <c r="HST824" s="726"/>
      <c r="HSU824" s="726"/>
      <c r="HSV824" s="726"/>
      <c r="HSW824" s="726"/>
      <c r="HSX824" s="726"/>
      <c r="HSY824" s="726"/>
      <c r="HSZ824" s="726"/>
      <c r="HTA824" s="726"/>
      <c r="HTB824" s="726"/>
      <c r="HTC824" s="726"/>
      <c r="HTD824" s="726"/>
      <c r="HTE824" s="726"/>
      <c r="HTF824" s="726"/>
      <c r="HTG824" s="726"/>
      <c r="HTH824" s="726"/>
      <c r="HTI824" s="726"/>
      <c r="HTJ824" s="726"/>
      <c r="HTK824" s="726"/>
      <c r="HTL824" s="726"/>
      <c r="HTM824" s="726"/>
      <c r="HTN824" s="726"/>
      <c r="HTO824" s="726"/>
      <c r="HTP824" s="726"/>
      <c r="HTQ824" s="726"/>
      <c r="HTR824" s="726"/>
      <c r="HTS824" s="726"/>
      <c r="HTT824" s="726"/>
      <c r="HTU824" s="726"/>
      <c r="HTV824" s="726"/>
      <c r="HTW824" s="726"/>
      <c r="HTX824" s="726"/>
      <c r="HTY824" s="726"/>
      <c r="HTZ824" s="726"/>
      <c r="HUA824" s="726"/>
      <c r="HUB824" s="726"/>
      <c r="HUC824" s="726"/>
      <c r="HUD824" s="726"/>
      <c r="HUE824" s="726"/>
      <c r="HUF824" s="726"/>
      <c r="HUG824" s="726"/>
      <c r="HUH824" s="726"/>
      <c r="HUI824" s="726"/>
      <c r="HUJ824" s="726"/>
      <c r="HUK824" s="726"/>
      <c r="HUL824" s="726"/>
      <c r="HUM824" s="726"/>
      <c r="HUN824" s="726"/>
      <c r="HUO824" s="726"/>
      <c r="HUP824" s="726"/>
      <c r="HUQ824" s="726"/>
      <c r="HUR824" s="726"/>
      <c r="HUS824" s="726"/>
      <c r="HUT824" s="726"/>
      <c r="HUU824" s="726"/>
      <c r="HUV824" s="726"/>
      <c r="HUW824" s="726"/>
      <c r="HUX824" s="726"/>
      <c r="HUY824" s="726"/>
      <c r="HUZ824" s="726"/>
      <c r="HVA824" s="726"/>
      <c r="HVB824" s="726"/>
      <c r="HVC824" s="726"/>
      <c r="HVD824" s="726"/>
      <c r="HVE824" s="726"/>
      <c r="HVF824" s="726"/>
      <c r="HVG824" s="726"/>
      <c r="HVH824" s="726"/>
      <c r="HVI824" s="726"/>
      <c r="HVJ824" s="726"/>
      <c r="HVK824" s="726"/>
      <c r="HVL824" s="726"/>
      <c r="HVM824" s="726"/>
      <c r="HVN824" s="726"/>
      <c r="HVO824" s="726"/>
      <c r="HVP824" s="726"/>
      <c r="HVQ824" s="726"/>
      <c r="HVR824" s="726"/>
      <c r="HVS824" s="726"/>
      <c r="HVT824" s="726"/>
      <c r="HVU824" s="726"/>
      <c r="HVV824" s="726"/>
      <c r="HVW824" s="726"/>
      <c r="HVX824" s="726"/>
      <c r="HVY824" s="726"/>
      <c r="HVZ824" s="726"/>
      <c r="HWA824" s="726"/>
      <c r="HWB824" s="726"/>
      <c r="HWC824" s="726"/>
      <c r="HWD824" s="726"/>
      <c r="HWE824" s="726"/>
      <c r="HWF824" s="726"/>
      <c r="HWG824" s="726"/>
      <c r="HWH824" s="726"/>
      <c r="HWI824" s="726"/>
      <c r="HWJ824" s="726"/>
      <c r="HWK824" s="726"/>
      <c r="HWL824" s="726"/>
      <c r="HWM824" s="726"/>
      <c r="HWN824" s="726"/>
      <c r="HWO824" s="726"/>
      <c r="HWP824" s="726"/>
      <c r="HWQ824" s="726"/>
      <c r="HWR824" s="726"/>
      <c r="HWS824" s="726"/>
      <c r="HWT824" s="726"/>
      <c r="HWU824" s="726"/>
      <c r="HWV824" s="726"/>
      <c r="HWW824" s="726"/>
      <c r="HWX824" s="726"/>
      <c r="HWY824" s="726"/>
      <c r="HWZ824" s="726"/>
      <c r="HXA824" s="726"/>
      <c r="HXB824" s="726"/>
      <c r="HXC824" s="726"/>
      <c r="HXD824" s="726"/>
      <c r="HXE824" s="726"/>
      <c r="HXF824" s="726"/>
      <c r="HXG824" s="726"/>
      <c r="HXH824" s="726"/>
      <c r="HXI824" s="726"/>
      <c r="HXJ824" s="726"/>
      <c r="HXK824" s="726"/>
      <c r="HXL824" s="726"/>
      <c r="HXM824" s="726"/>
      <c r="HXN824" s="726"/>
      <c r="HXO824" s="726"/>
      <c r="HXP824" s="726"/>
      <c r="HXQ824" s="726"/>
      <c r="HXR824" s="726"/>
      <c r="HXS824" s="726"/>
      <c r="HXT824" s="726"/>
      <c r="HXU824" s="726"/>
      <c r="HXV824" s="726"/>
      <c r="HXW824" s="726"/>
      <c r="HXX824" s="726"/>
      <c r="HXY824" s="726"/>
      <c r="HXZ824" s="726"/>
      <c r="HYA824" s="726"/>
      <c r="HYB824" s="726"/>
      <c r="HYC824" s="726"/>
      <c r="HYD824" s="726"/>
      <c r="HYE824" s="726"/>
      <c r="HYF824" s="726"/>
      <c r="HYG824" s="726"/>
      <c r="HYH824" s="726"/>
      <c r="HYI824" s="726"/>
      <c r="HYJ824" s="726"/>
      <c r="HYK824" s="726"/>
      <c r="HYL824" s="726"/>
      <c r="HYM824" s="726"/>
      <c r="HYN824" s="726"/>
      <c r="HYO824" s="726"/>
      <c r="HYP824" s="726"/>
      <c r="HYQ824" s="726"/>
      <c r="HYR824" s="726"/>
      <c r="HYS824" s="726"/>
      <c r="HYT824" s="726"/>
      <c r="HYU824" s="726"/>
      <c r="HYV824" s="726"/>
      <c r="HYW824" s="726"/>
      <c r="HYX824" s="726"/>
      <c r="HYY824" s="726"/>
      <c r="HYZ824" s="726"/>
      <c r="HZA824" s="726"/>
      <c r="HZB824" s="726"/>
      <c r="HZC824" s="726"/>
      <c r="HZD824" s="726"/>
      <c r="HZE824" s="726"/>
      <c r="HZF824" s="726"/>
      <c r="HZG824" s="726"/>
      <c r="HZH824" s="726"/>
      <c r="HZI824" s="726"/>
      <c r="HZJ824" s="726"/>
      <c r="HZK824" s="726"/>
      <c r="HZL824" s="726"/>
      <c r="HZM824" s="726"/>
      <c r="HZN824" s="726"/>
      <c r="HZO824" s="726"/>
      <c r="HZP824" s="726"/>
      <c r="HZQ824" s="726"/>
      <c r="HZR824" s="726"/>
      <c r="HZS824" s="726"/>
      <c r="HZT824" s="726"/>
      <c r="HZU824" s="726"/>
      <c r="HZV824" s="726"/>
      <c r="HZW824" s="726"/>
      <c r="HZX824" s="726"/>
      <c r="HZY824" s="726"/>
      <c r="HZZ824" s="726"/>
      <c r="IAA824" s="726"/>
      <c r="IAB824" s="726"/>
      <c r="IAC824" s="726"/>
      <c r="IAD824" s="726"/>
      <c r="IAE824" s="726"/>
      <c r="IAF824" s="726"/>
      <c r="IAG824" s="726"/>
      <c r="IAH824" s="726"/>
      <c r="IAI824" s="726"/>
      <c r="IAJ824" s="726"/>
      <c r="IAK824" s="726"/>
      <c r="IAL824" s="726"/>
      <c r="IAM824" s="726"/>
      <c r="IAN824" s="726"/>
      <c r="IAO824" s="726"/>
      <c r="IAP824" s="726"/>
      <c r="IAQ824" s="726"/>
      <c r="IAR824" s="726"/>
      <c r="IAS824" s="726"/>
      <c r="IAT824" s="726"/>
      <c r="IAU824" s="726"/>
      <c r="IAV824" s="726"/>
      <c r="IAW824" s="726"/>
      <c r="IAX824" s="726"/>
      <c r="IAY824" s="726"/>
      <c r="IAZ824" s="726"/>
      <c r="IBA824" s="726"/>
      <c r="IBB824" s="726"/>
      <c r="IBC824" s="726"/>
      <c r="IBD824" s="726"/>
      <c r="IBE824" s="726"/>
      <c r="IBF824" s="726"/>
      <c r="IBG824" s="726"/>
      <c r="IBH824" s="726"/>
      <c r="IBI824" s="726"/>
      <c r="IBJ824" s="726"/>
      <c r="IBK824" s="726"/>
      <c r="IBL824" s="726"/>
      <c r="IBM824" s="726"/>
      <c r="IBN824" s="726"/>
      <c r="IBO824" s="726"/>
      <c r="IBP824" s="726"/>
      <c r="IBQ824" s="726"/>
      <c r="IBR824" s="726"/>
      <c r="IBS824" s="726"/>
      <c r="IBT824" s="726"/>
      <c r="IBU824" s="726"/>
      <c r="IBV824" s="726"/>
      <c r="IBW824" s="726"/>
      <c r="IBX824" s="726"/>
      <c r="IBY824" s="726"/>
      <c r="IBZ824" s="726"/>
      <c r="ICA824" s="726"/>
      <c r="ICB824" s="726"/>
      <c r="ICC824" s="726"/>
      <c r="ICD824" s="726"/>
      <c r="ICE824" s="726"/>
      <c r="ICF824" s="726"/>
      <c r="ICG824" s="726"/>
      <c r="ICH824" s="726"/>
      <c r="ICI824" s="726"/>
      <c r="ICJ824" s="726"/>
      <c r="ICK824" s="726"/>
      <c r="ICL824" s="726"/>
      <c r="ICM824" s="726"/>
      <c r="ICN824" s="726"/>
      <c r="ICO824" s="726"/>
      <c r="ICP824" s="726"/>
      <c r="ICQ824" s="726"/>
      <c r="ICR824" s="726"/>
      <c r="ICS824" s="726"/>
      <c r="ICT824" s="726"/>
      <c r="ICU824" s="726"/>
      <c r="ICV824" s="726"/>
      <c r="ICW824" s="726"/>
      <c r="ICX824" s="726"/>
      <c r="ICY824" s="726"/>
      <c r="ICZ824" s="726"/>
      <c r="IDA824" s="726"/>
      <c r="IDB824" s="726"/>
      <c r="IDC824" s="726"/>
      <c r="IDD824" s="726"/>
      <c r="IDE824" s="726"/>
      <c r="IDF824" s="726"/>
      <c r="IDG824" s="726"/>
      <c r="IDH824" s="726"/>
      <c r="IDI824" s="726"/>
      <c r="IDJ824" s="726"/>
      <c r="IDK824" s="726"/>
      <c r="IDL824" s="726"/>
      <c r="IDM824" s="726"/>
      <c r="IDN824" s="726"/>
      <c r="IDO824" s="726"/>
      <c r="IDP824" s="726"/>
      <c r="IDQ824" s="726"/>
      <c r="IDR824" s="726"/>
      <c r="IDS824" s="726"/>
      <c r="IDT824" s="726"/>
      <c r="IDU824" s="726"/>
      <c r="IDV824" s="726"/>
      <c r="IDW824" s="726"/>
      <c r="IDX824" s="726"/>
      <c r="IDY824" s="726"/>
      <c r="IDZ824" s="726"/>
      <c r="IEA824" s="726"/>
      <c r="IEB824" s="726"/>
      <c r="IEC824" s="726"/>
      <c r="IED824" s="726"/>
      <c r="IEE824" s="726"/>
      <c r="IEF824" s="726"/>
      <c r="IEG824" s="726"/>
      <c r="IEH824" s="726"/>
      <c r="IEI824" s="726"/>
      <c r="IEJ824" s="726"/>
      <c r="IEK824" s="726"/>
      <c r="IEL824" s="726"/>
      <c r="IEM824" s="726"/>
      <c r="IEN824" s="726"/>
      <c r="IEO824" s="726"/>
      <c r="IEP824" s="726"/>
      <c r="IEQ824" s="726"/>
      <c r="IER824" s="726"/>
      <c r="IES824" s="726"/>
      <c r="IET824" s="726"/>
      <c r="IEU824" s="726"/>
      <c r="IEV824" s="726"/>
      <c r="IEW824" s="726"/>
      <c r="IEX824" s="726"/>
      <c r="IEY824" s="726"/>
      <c r="IEZ824" s="726"/>
      <c r="IFA824" s="726"/>
      <c r="IFB824" s="726"/>
      <c r="IFC824" s="726"/>
      <c r="IFD824" s="726"/>
      <c r="IFE824" s="726"/>
      <c r="IFF824" s="726"/>
      <c r="IFG824" s="726"/>
      <c r="IFH824" s="726"/>
      <c r="IFI824" s="726"/>
      <c r="IFJ824" s="726"/>
      <c r="IFK824" s="726"/>
      <c r="IFL824" s="726"/>
      <c r="IFM824" s="726"/>
      <c r="IFN824" s="726"/>
      <c r="IFO824" s="726"/>
      <c r="IFP824" s="726"/>
      <c r="IFQ824" s="726"/>
      <c r="IFR824" s="726"/>
      <c r="IFS824" s="726"/>
      <c r="IFT824" s="726"/>
      <c r="IFU824" s="726"/>
      <c r="IFV824" s="726"/>
      <c r="IFW824" s="726"/>
      <c r="IFX824" s="726"/>
      <c r="IFY824" s="726"/>
      <c r="IFZ824" s="726"/>
      <c r="IGA824" s="726"/>
      <c r="IGB824" s="726"/>
      <c r="IGC824" s="726"/>
      <c r="IGD824" s="726"/>
      <c r="IGE824" s="726"/>
      <c r="IGF824" s="726"/>
      <c r="IGG824" s="726"/>
      <c r="IGH824" s="726"/>
      <c r="IGI824" s="726"/>
      <c r="IGJ824" s="726"/>
      <c r="IGK824" s="726"/>
      <c r="IGL824" s="726"/>
      <c r="IGM824" s="726"/>
      <c r="IGN824" s="726"/>
      <c r="IGO824" s="726"/>
      <c r="IGP824" s="726"/>
      <c r="IGQ824" s="726"/>
      <c r="IGR824" s="726"/>
      <c r="IGS824" s="726"/>
      <c r="IGT824" s="726"/>
      <c r="IGU824" s="726"/>
      <c r="IGV824" s="726"/>
      <c r="IGW824" s="726"/>
      <c r="IGX824" s="726"/>
      <c r="IGY824" s="726"/>
      <c r="IGZ824" s="726"/>
      <c r="IHA824" s="726"/>
      <c r="IHB824" s="726"/>
      <c r="IHC824" s="726"/>
      <c r="IHD824" s="726"/>
      <c r="IHE824" s="726"/>
      <c r="IHF824" s="726"/>
      <c r="IHG824" s="726"/>
      <c r="IHH824" s="726"/>
      <c r="IHI824" s="726"/>
      <c r="IHJ824" s="726"/>
      <c r="IHK824" s="726"/>
      <c r="IHL824" s="726"/>
      <c r="IHM824" s="726"/>
      <c r="IHN824" s="726"/>
      <c r="IHO824" s="726"/>
      <c r="IHP824" s="726"/>
      <c r="IHQ824" s="726"/>
      <c r="IHR824" s="726"/>
      <c r="IHS824" s="726"/>
      <c r="IHT824" s="726"/>
      <c r="IHU824" s="726"/>
      <c r="IHV824" s="726"/>
      <c r="IHW824" s="726"/>
      <c r="IHX824" s="726"/>
      <c r="IHY824" s="726"/>
      <c r="IHZ824" s="726"/>
      <c r="IIA824" s="726"/>
      <c r="IIB824" s="726"/>
      <c r="IIC824" s="726"/>
      <c r="IID824" s="726"/>
      <c r="IIE824" s="726"/>
      <c r="IIF824" s="726"/>
      <c r="IIG824" s="726"/>
      <c r="IIH824" s="726"/>
      <c r="III824" s="726"/>
      <c r="IIJ824" s="726"/>
      <c r="IIK824" s="726"/>
      <c r="IIL824" s="726"/>
      <c r="IIM824" s="726"/>
      <c r="IIN824" s="726"/>
      <c r="IIO824" s="726"/>
      <c r="IIP824" s="726"/>
      <c r="IIQ824" s="726"/>
      <c r="IIR824" s="726"/>
      <c r="IIS824" s="726"/>
      <c r="IIT824" s="726"/>
      <c r="IIU824" s="726"/>
      <c r="IIV824" s="726"/>
      <c r="IIW824" s="726"/>
      <c r="IIX824" s="726"/>
      <c r="IIY824" s="726"/>
      <c r="IIZ824" s="726"/>
      <c r="IJA824" s="726"/>
      <c r="IJB824" s="726"/>
      <c r="IJC824" s="726"/>
      <c r="IJD824" s="726"/>
      <c r="IJE824" s="726"/>
      <c r="IJF824" s="726"/>
      <c r="IJG824" s="726"/>
      <c r="IJH824" s="726"/>
      <c r="IJI824" s="726"/>
      <c r="IJJ824" s="726"/>
      <c r="IJK824" s="726"/>
      <c r="IJL824" s="726"/>
      <c r="IJM824" s="726"/>
      <c r="IJN824" s="726"/>
      <c r="IJO824" s="726"/>
      <c r="IJP824" s="726"/>
      <c r="IJQ824" s="726"/>
      <c r="IJR824" s="726"/>
      <c r="IJS824" s="726"/>
      <c r="IJT824" s="726"/>
      <c r="IJU824" s="726"/>
      <c r="IJV824" s="726"/>
      <c r="IJW824" s="726"/>
      <c r="IJX824" s="726"/>
      <c r="IJY824" s="726"/>
      <c r="IJZ824" s="726"/>
      <c r="IKA824" s="726"/>
      <c r="IKB824" s="726"/>
      <c r="IKC824" s="726"/>
      <c r="IKD824" s="726"/>
      <c r="IKE824" s="726"/>
      <c r="IKF824" s="726"/>
      <c r="IKG824" s="726"/>
      <c r="IKH824" s="726"/>
      <c r="IKI824" s="726"/>
      <c r="IKJ824" s="726"/>
      <c r="IKK824" s="726"/>
      <c r="IKL824" s="726"/>
      <c r="IKM824" s="726"/>
      <c r="IKN824" s="726"/>
      <c r="IKO824" s="726"/>
      <c r="IKP824" s="726"/>
      <c r="IKQ824" s="726"/>
      <c r="IKR824" s="726"/>
      <c r="IKS824" s="726"/>
      <c r="IKT824" s="726"/>
      <c r="IKU824" s="726"/>
      <c r="IKV824" s="726"/>
      <c r="IKW824" s="726"/>
      <c r="IKX824" s="726"/>
      <c r="IKY824" s="726"/>
      <c r="IKZ824" s="726"/>
      <c r="ILA824" s="726"/>
      <c r="ILB824" s="726"/>
      <c r="ILC824" s="726"/>
      <c r="ILD824" s="726"/>
      <c r="ILE824" s="726"/>
      <c r="ILF824" s="726"/>
      <c r="ILG824" s="726"/>
      <c r="ILH824" s="726"/>
      <c r="ILI824" s="726"/>
      <c r="ILJ824" s="726"/>
      <c r="ILK824" s="726"/>
      <c r="ILL824" s="726"/>
      <c r="ILM824" s="726"/>
      <c r="ILN824" s="726"/>
      <c r="ILO824" s="726"/>
      <c r="ILP824" s="726"/>
      <c r="ILQ824" s="726"/>
      <c r="ILR824" s="726"/>
      <c r="ILS824" s="726"/>
      <c r="ILT824" s="726"/>
      <c r="ILU824" s="726"/>
      <c r="ILV824" s="726"/>
      <c r="ILW824" s="726"/>
      <c r="ILX824" s="726"/>
      <c r="ILY824" s="726"/>
      <c r="ILZ824" s="726"/>
      <c r="IMA824" s="726"/>
      <c r="IMB824" s="726"/>
      <c r="IMC824" s="726"/>
      <c r="IMD824" s="726"/>
      <c r="IME824" s="726"/>
      <c r="IMF824" s="726"/>
      <c r="IMG824" s="726"/>
      <c r="IMH824" s="726"/>
      <c r="IMI824" s="726"/>
      <c r="IMJ824" s="726"/>
      <c r="IMK824" s="726"/>
      <c r="IML824" s="726"/>
      <c r="IMM824" s="726"/>
      <c r="IMN824" s="726"/>
      <c r="IMO824" s="726"/>
      <c r="IMP824" s="726"/>
      <c r="IMQ824" s="726"/>
      <c r="IMR824" s="726"/>
      <c r="IMS824" s="726"/>
      <c r="IMT824" s="726"/>
      <c r="IMU824" s="726"/>
      <c r="IMV824" s="726"/>
      <c r="IMW824" s="726"/>
      <c r="IMX824" s="726"/>
      <c r="IMY824" s="726"/>
      <c r="IMZ824" s="726"/>
      <c r="INA824" s="726"/>
      <c r="INB824" s="726"/>
      <c r="INC824" s="726"/>
      <c r="IND824" s="726"/>
      <c r="INE824" s="726"/>
      <c r="INF824" s="726"/>
      <c r="ING824" s="726"/>
      <c r="INH824" s="726"/>
      <c r="INI824" s="726"/>
      <c r="INJ824" s="726"/>
      <c r="INK824" s="726"/>
      <c r="INL824" s="726"/>
      <c r="INM824" s="726"/>
      <c r="INN824" s="726"/>
      <c r="INO824" s="726"/>
      <c r="INP824" s="726"/>
      <c r="INQ824" s="726"/>
      <c r="INR824" s="726"/>
      <c r="INS824" s="726"/>
      <c r="INT824" s="726"/>
      <c r="INU824" s="726"/>
      <c r="INV824" s="726"/>
      <c r="INW824" s="726"/>
      <c r="INX824" s="726"/>
      <c r="INY824" s="726"/>
      <c r="INZ824" s="726"/>
      <c r="IOA824" s="726"/>
      <c r="IOB824" s="726"/>
      <c r="IOC824" s="726"/>
      <c r="IOD824" s="726"/>
      <c r="IOE824" s="726"/>
      <c r="IOF824" s="726"/>
      <c r="IOG824" s="726"/>
      <c r="IOH824" s="726"/>
      <c r="IOI824" s="726"/>
      <c r="IOJ824" s="726"/>
      <c r="IOK824" s="726"/>
      <c r="IOL824" s="726"/>
      <c r="IOM824" s="726"/>
      <c r="ION824" s="726"/>
      <c r="IOO824" s="726"/>
      <c r="IOP824" s="726"/>
      <c r="IOQ824" s="726"/>
      <c r="IOR824" s="726"/>
      <c r="IOS824" s="726"/>
      <c r="IOT824" s="726"/>
      <c r="IOU824" s="726"/>
      <c r="IOV824" s="726"/>
      <c r="IOW824" s="726"/>
      <c r="IOX824" s="726"/>
      <c r="IOY824" s="726"/>
      <c r="IOZ824" s="726"/>
      <c r="IPA824" s="726"/>
      <c r="IPB824" s="726"/>
      <c r="IPC824" s="726"/>
      <c r="IPD824" s="726"/>
      <c r="IPE824" s="726"/>
      <c r="IPF824" s="726"/>
      <c r="IPG824" s="726"/>
      <c r="IPH824" s="726"/>
      <c r="IPI824" s="726"/>
      <c r="IPJ824" s="726"/>
      <c r="IPK824" s="726"/>
      <c r="IPL824" s="726"/>
      <c r="IPM824" s="726"/>
      <c r="IPN824" s="726"/>
      <c r="IPO824" s="726"/>
      <c r="IPP824" s="726"/>
      <c r="IPQ824" s="726"/>
      <c r="IPR824" s="726"/>
      <c r="IPS824" s="726"/>
      <c r="IPT824" s="726"/>
      <c r="IPU824" s="726"/>
      <c r="IPV824" s="726"/>
      <c r="IPW824" s="726"/>
      <c r="IPX824" s="726"/>
      <c r="IPY824" s="726"/>
      <c r="IPZ824" s="726"/>
      <c r="IQA824" s="726"/>
      <c r="IQB824" s="726"/>
      <c r="IQC824" s="726"/>
      <c r="IQD824" s="726"/>
      <c r="IQE824" s="726"/>
      <c r="IQF824" s="726"/>
      <c r="IQG824" s="726"/>
      <c r="IQH824" s="726"/>
      <c r="IQI824" s="726"/>
      <c r="IQJ824" s="726"/>
      <c r="IQK824" s="726"/>
      <c r="IQL824" s="726"/>
      <c r="IQM824" s="726"/>
      <c r="IQN824" s="726"/>
      <c r="IQO824" s="726"/>
      <c r="IQP824" s="726"/>
      <c r="IQQ824" s="726"/>
      <c r="IQR824" s="726"/>
      <c r="IQS824" s="726"/>
      <c r="IQT824" s="726"/>
      <c r="IQU824" s="726"/>
      <c r="IQV824" s="726"/>
      <c r="IQW824" s="726"/>
      <c r="IQX824" s="726"/>
      <c r="IQY824" s="726"/>
      <c r="IQZ824" s="726"/>
      <c r="IRA824" s="726"/>
      <c r="IRB824" s="726"/>
      <c r="IRC824" s="726"/>
      <c r="IRD824" s="726"/>
      <c r="IRE824" s="726"/>
      <c r="IRF824" s="726"/>
      <c r="IRG824" s="726"/>
      <c r="IRH824" s="726"/>
      <c r="IRI824" s="726"/>
      <c r="IRJ824" s="726"/>
      <c r="IRK824" s="726"/>
      <c r="IRL824" s="726"/>
      <c r="IRM824" s="726"/>
      <c r="IRN824" s="726"/>
      <c r="IRO824" s="726"/>
      <c r="IRP824" s="726"/>
      <c r="IRQ824" s="726"/>
      <c r="IRR824" s="726"/>
      <c r="IRS824" s="726"/>
      <c r="IRT824" s="726"/>
      <c r="IRU824" s="726"/>
      <c r="IRV824" s="726"/>
      <c r="IRW824" s="726"/>
      <c r="IRX824" s="726"/>
      <c r="IRY824" s="726"/>
      <c r="IRZ824" s="726"/>
      <c r="ISA824" s="726"/>
      <c r="ISB824" s="726"/>
      <c r="ISC824" s="726"/>
      <c r="ISD824" s="726"/>
      <c r="ISE824" s="726"/>
      <c r="ISF824" s="726"/>
      <c r="ISG824" s="726"/>
      <c r="ISH824" s="726"/>
      <c r="ISI824" s="726"/>
      <c r="ISJ824" s="726"/>
      <c r="ISK824" s="726"/>
      <c r="ISL824" s="726"/>
      <c r="ISM824" s="726"/>
      <c r="ISN824" s="726"/>
      <c r="ISO824" s="726"/>
      <c r="ISP824" s="726"/>
      <c r="ISQ824" s="726"/>
      <c r="ISR824" s="726"/>
      <c r="ISS824" s="726"/>
      <c r="IST824" s="726"/>
      <c r="ISU824" s="726"/>
      <c r="ISV824" s="726"/>
      <c r="ISW824" s="726"/>
      <c r="ISX824" s="726"/>
      <c r="ISY824" s="726"/>
      <c r="ISZ824" s="726"/>
      <c r="ITA824" s="726"/>
      <c r="ITB824" s="726"/>
      <c r="ITC824" s="726"/>
      <c r="ITD824" s="726"/>
      <c r="ITE824" s="726"/>
      <c r="ITF824" s="726"/>
      <c r="ITG824" s="726"/>
      <c r="ITH824" s="726"/>
      <c r="ITI824" s="726"/>
      <c r="ITJ824" s="726"/>
      <c r="ITK824" s="726"/>
      <c r="ITL824" s="726"/>
      <c r="ITM824" s="726"/>
      <c r="ITN824" s="726"/>
      <c r="ITO824" s="726"/>
      <c r="ITP824" s="726"/>
      <c r="ITQ824" s="726"/>
      <c r="ITR824" s="726"/>
      <c r="ITS824" s="726"/>
      <c r="ITT824" s="726"/>
      <c r="ITU824" s="726"/>
      <c r="ITV824" s="726"/>
      <c r="ITW824" s="726"/>
      <c r="ITX824" s="726"/>
      <c r="ITY824" s="726"/>
      <c r="ITZ824" s="726"/>
      <c r="IUA824" s="726"/>
      <c r="IUB824" s="726"/>
      <c r="IUC824" s="726"/>
      <c r="IUD824" s="726"/>
      <c r="IUE824" s="726"/>
      <c r="IUF824" s="726"/>
      <c r="IUG824" s="726"/>
      <c r="IUH824" s="726"/>
      <c r="IUI824" s="726"/>
      <c r="IUJ824" s="726"/>
      <c r="IUK824" s="726"/>
      <c r="IUL824" s="726"/>
      <c r="IUM824" s="726"/>
      <c r="IUN824" s="726"/>
      <c r="IUO824" s="726"/>
      <c r="IUP824" s="726"/>
      <c r="IUQ824" s="726"/>
      <c r="IUR824" s="726"/>
      <c r="IUS824" s="726"/>
      <c r="IUT824" s="726"/>
      <c r="IUU824" s="726"/>
      <c r="IUV824" s="726"/>
      <c r="IUW824" s="726"/>
      <c r="IUX824" s="726"/>
      <c r="IUY824" s="726"/>
      <c r="IUZ824" s="726"/>
      <c r="IVA824" s="726"/>
      <c r="IVB824" s="726"/>
      <c r="IVC824" s="726"/>
      <c r="IVD824" s="726"/>
      <c r="IVE824" s="726"/>
      <c r="IVF824" s="726"/>
      <c r="IVG824" s="726"/>
      <c r="IVH824" s="726"/>
      <c r="IVI824" s="726"/>
      <c r="IVJ824" s="726"/>
      <c r="IVK824" s="726"/>
      <c r="IVL824" s="726"/>
      <c r="IVM824" s="726"/>
      <c r="IVN824" s="726"/>
      <c r="IVO824" s="726"/>
      <c r="IVP824" s="726"/>
      <c r="IVQ824" s="726"/>
      <c r="IVR824" s="726"/>
      <c r="IVS824" s="726"/>
      <c r="IVT824" s="726"/>
      <c r="IVU824" s="726"/>
      <c r="IVV824" s="726"/>
      <c r="IVW824" s="726"/>
      <c r="IVX824" s="726"/>
      <c r="IVY824" s="726"/>
      <c r="IVZ824" s="726"/>
      <c r="IWA824" s="726"/>
      <c r="IWB824" s="726"/>
      <c r="IWC824" s="726"/>
      <c r="IWD824" s="726"/>
      <c r="IWE824" s="726"/>
      <c r="IWF824" s="726"/>
      <c r="IWG824" s="726"/>
      <c r="IWH824" s="726"/>
      <c r="IWI824" s="726"/>
      <c r="IWJ824" s="726"/>
      <c r="IWK824" s="726"/>
      <c r="IWL824" s="726"/>
      <c r="IWM824" s="726"/>
      <c r="IWN824" s="726"/>
      <c r="IWO824" s="726"/>
      <c r="IWP824" s="726"/>
      <c r="IWQ824" s="726"/>
      <c r="IWR824" s="726"/>
      <c r="IWS824" s="726"/>
      <c r="IWT824" s="726"/>
      <c r="IWU824" s="726"/>
      <c r="IWV824" s="726"/>
      <c r="IWW824" s="726"/>
      <c r="IWX824" s="726"/>
      <c r="IWY824" s="726"/>
      <c r="IWZ824" s="726"/>
      <c r="IXA824" s="726"/>
      <c r="IXB824" s="726"/>
      <c r="IXC824" s="726"/>
      <c r="IXD824" s="726"/>
      <c r="IXE824" s="726"/>
      <c r="IXF824" s="726"/>
      <c r="IXG824" s="726"/>
      <c r="IXH824" s="726"/>
      <c r="IXI824" s="726"/>
      <c r="IXJ824" s="726"/>
      <c r="IXK824" s="726"/>
      <c r="IXL824" s="726"/>
      <c r="IXM824" s="726"/>
      <c r="IXN824" s="726"/>
      <c r="IXO824" s="726"/>
      <c r="IXP824" s="726"/>
      <c r="IXQ824" s="726"/>
      <c r="IXR824" s="726"/>
      <c r="IXS824" s="726"/>
      <c r="IXT824" s="726"/>
      <c r="IXU824" s="726"/>
      <c r="IXV824" s="726"/>
      <c r="IXW824" s="726"/>
      <c r="IXX824" s="726"/>
      <c r="IXY824" s="726"/>
      <c r="IXZ824" s="726"/>
      <c r="IYA824" s="726"/>
      <c r="IYB824" s="726"/>
      <c r="IYC824" s="726"/>
      <c r="IYD824" s="726"/>
      <c r="IYE824" s="726"/>
      <c r="IYF824" s="726"/>
      <c r="IYG824" s="726"/>
      <c r="IYH824" s="726"/>
      <c r="IYI824" s="726"/>
      <c r="IYJ824" s="726"/>
      <c r="IYK824" s="726"/>
      <c r="IYL824" s="726"/>
      <c r="IYM824" s="726"/>
      <c r="IYN824" s="726"/>
      <c r="IYO824" s="726"/>
      <c r="IYP824" s="726"/>
      <c r="IYQ824" s="726"/>
      <c r="IYR824" s="726"/>
      <c r="IYS824" s="726"/>
      <c r="IYT824" s="726"/>
      <c r="IYU824" s="726"/>
      <c r="IYV824" s="726"/>
      <c r="IYW824" s="726"/>
      <c r="IYX824" s="726"/>
      <c r="IYY824" s="726"/>
      <c r="IYZ824" s="726"/>
      <c r="IZA824" s="726"/>
      <c r="IZB824" s="726"/>
      <c r="IZC824" s="726"/>
      <c r="IZD824" s="726"/>
      <c r="IZE824" s="726"/>
      <c r="IZF824" s="726"/>
      <c r="IZG824" s="726"/>
      <c r="IZH824" s="726"/>
      <c r="IZI824" s="726"/>
      <c r="IZJ824" s="726"/>
      <c r="IZK824" s="726"/>
      <c r="IZL824" s="726"/>
      <c r="IZM824" s="726"/>
      <c r="IZN824" s="726"/>
      <c r="IZO824" s="726"/>
      <c r="IZP824" s="726"/>
      <c r="IZQ824" s="726"/>
      <c r="IZR824" s="726"/>
      <c r="IZS824" s="726"/>
      <c r="IZT824" s="726"/>
      <c r="IZU824" s="726"/>
      <c r="IZV824" s="726"/>
      <c r="IZW824" s="726"/>
      <c r="IZX824" s="726"/>
      <c r="IZY824" s="726"/>
      <c r="IZZ824" s="726"/>
      <c r="JAA824" s="726"/>
      <c r="JAB824" s="726"/>
      <c r="JAC824" s="726"/>
      <c r="JAD824" s="726"/>
      <c r="JAE824" s="726"/>
      <c r="JAF824" s="726"/>
      <c r="JAG824" s="726"/>
      <c r="JAH824" s="726"/>
      <c r="JAI824" s="726"/>
      <c r="JAJ824" s="726"/>
      <c r="JAK824" s="726"/>
      <c r="JAL824" s="726"/>
      <c r="JAM824" s="726"/>
      <c r="JAN824" s="726"/>
      <c r="JAO824" s="726"/>
      <c r="JAP824" s="726"/>
      <c r="JAQ824" s="726"/>
      <c r="JAR824" s="726"/>
      <c r="JAS824" s="726"/>
      <c r="JAT824" s="726"/>
      <c r="JAU824" s="726"/>
      <c r="JAV824" s="726"/>
      <c r="JAW824" s="726"/>
      <c r="JAX824" s="726"/>
      <c r="JAY824" s="726"/>
      <c r="JAZ824" s="726"/>
      <c r="JBA824" s="726"/>
      <c r="JBB824" s="726"/>
      <c r="JBC824" s="726"/>
      <c r="JBD824" s="726"/>
      <c r="JBE824" s="726"/>
      <c r="JBF824" s="726"/>
      <c r="JBG824" s="726"/>
      <c r="JBH824" s="726"/>
      <c r="JBI824" s="726"/>
      <c r="JBJ824" s="726"/>
      <c r="JBK824" s="726"/>
      <c r="JBL824" s="726"/>
      <c r="JBM824" s="726"/>
      <c r="JBN824" s="726"/>
      <c r="JBO824" s="726"/>
      <c r="JBP824" s="726"/>
      <c r="JBQ824" s="726"/>
      <c r="JBR824" s="726"/>
      <c r="JBS824" s="726"/>
      <c r="JBT824" s="726"/>
      <c r="JBU824" s="726"/>
      <c r="JBV824" s="726"/>
      <c r="JBW824" s="726"/>
      <c r="JBX824" s="726"/>
      <c r="JBY824" s="726"/>
      <c r="JBZ824" s="726"/>
      <c r="JCA824" s="726"/>
      <c r="JCB824" s="726"/>
      <c r="JCC824" s="726"/>
      <c r="JCD824" s="726"/>
      <c r="JCE824" s="726"/>
      <c r="JCF824" s="726"/>
      <c r="JCG824" s="726"/>
      <c r="JCH824" s="726"/>
      <c r="JCI824" s="726"/>
      <c r="JCJ824" s="726"/>
      <c r="JCK824" s="726"/>
      <c r="JCL824" s="726"/>
      <c r="JCM824" s="726"/>
      <c r="JCN824" s="726"/>
      <c r="JCO824" s="726"/>
      <c r="JCP824" s="726"/>
      <c r="JCQ824" s="726"/>
      <c r="JCR824" s="726"/>
      <c r="JCS824" s="726"/>
      <c r="JCT824" s="726"/>
      <c r="JCU824" s="726"/>
      <c r="JCV824" s="726"/>
      <c r="JCW824" s="726"/>
      <c r="JCX824" s="726"/>
      <c r="JCY824" s="726"/>
      <c r="JCZ824" s="726"/>
      <c r="JDA824" s="726"/>
      <c r="JDB824" s="726"/>
      <c r="JDC824" s="726"/>
      <c r="JDD824" s="726"/>
      <c r="JDE824" s="726"/>
      <c r="JDF824" s="726"/>
      <c r="JDG824" s="726"/>
      <c r="JDH824" s="726"/>
      <c r="JDI824" s="726"/>
      <c r="JDJ824" s="726"/>
      <c r="JDK824" s="726"/>
      <c r="JDL824" s="726"/>
      <c r="JDM824" s="726"/>
      <c r="JDN824" s="726"/>
      <c r="JDO824" s="726"/>
      <c r="JDP824" s="726"/>
      <c r="JDQ824" s="726"/>
      <c r="JDR824" s="726"/>
      <c r="JDS824" s="726"/>
      <c r="JDT824" s="726"/>
      <c r="JDU824" s="726"/>
      <c r="JDV824" s="726"/>
      <c r="JDW824" s="726"/>
      <c r="JDX824" s="726"/>
      <c r="JDY824" s="726"/>
      <c r="JDZ824" s="726"/>
      <c r="JEA824" s="726"/>
      <c r="JEB824" s="726"/>
      <c r="JEC824" s="726"/>
      <c r="JED824" s="726"/>
      <c r="JEE824" s="726"/>
      <c r="JEF824" s="726"/>
      <c r="JEG824" s="726"/>
      <c r="JEH824" s="726"/>
      <c r="JEI824" s="726"/>
      <c r="JEJ824" s="726"/>
      <c r="JEK824" s="726"/>
      <c r="JEL824" s="726"/>
      <c r="JEM824" s="726"/>
      <c r="JEN824" s="726"/>
      <c r="JEO824" s="726"/>
      <c r="JEP824" s="726"/>
      <c r="JEQ824" s="726"/>
      <c r="JER824" s="726"/>
      <c r="JES824" s="726"/>
      <c r="JET824" s="726"/>
      <c r="JEU824" s="726"/>
      <c r="JEV824" s="726"/>
      <c r="JEW824" s="726"/>
      <c r="JEX824" s="726"/>
      <c r="JEY824" s="726"/>
      <c r="JEZ824" s="726"/>
      <c r="JFA824" s="726"/>
      <c r="JFB824" s="726"/>
      <c r="JFC824" s="726"/>
      <c r="JFD824" s="726"/>
      <c r="JFE824" s="726"/>
      <c r="JFF824" s="726"/>
      <c r="JFG824" s="726"/>
      <c r="JFH824" s="726"/>
      <c r="JFI824" s="726"/>
      <c r="JFJ824" s="726"/>
      <c r="JFK824" s="726"/>
      <c r="JFL824" s="726"/>
      <c r="JFM824" s="726"/>
      <c r="JFN824" s="726"/>
      <c r="JFO824" s="726"/>
      <c r="JFP824" s="726"/>
      <c r="JFQ824" s="726"/>
      <c r="JFR824" s="726"/>
      <c r="JFS824" s="726"/>
      <c r="JFT824" s="726"/>
      <c r="JFU824" s="726"/>
      <c r="JFV824" s="726"/>
      <c r="JFW824" s="726"/>
      <c r="JFX824" s="726"/>
      <c r="JFY824" s="726"/>
      <c r="JFZ824" s="726"/>
      <c r="JGA824" s="726"/>
      <c r="JGB824" s="726"/>
      <c r="JGC824" s="726"/>
      <c r="JGD824" s="726"/>
      <c r="JGE824" s="726"/>
      <c r="JGF824" s="726"/>
      <c r="JGG824" s="726"/>
      <c r="JGH824" s="726"/>
      <c r="JGI824" s="726"/>
      <c r="JGJ824" s="726"/>
      <c r="JGK824" s="726"/>
      <c r="JGL824" s="726"/>
      <c r="JGM824" s="726"/>
      <c r="JGN824" s="726"/>
      <c r="JGO824" s="726"/>
      <c r="JGP824" s="726"/>
      <c r="JGQ824" s="726"/>
      <c r="JGR824" s="726"/>
      <c r="JGS824" s="726"/>
      <c r="JGT824" s="726"/>
      <c r="JGU824" s="726"/>
      <c r="JGV824" s="726"/>
      <c r="JGW824" s="726"/>
      <c r="JGX824" s="726"/>
      <c r="JGY824" s="726"/>
      <c r="JGZ824" s="726"/>
      <c r="JHA824" s="726"/>
      <c r="JHB824" s="726"/>
      <c r="JHC824" s="726"/>
      <c r="JHD824" s="726"/>
      <c r="JHE824" s="726"/>
      <c r="JHF824" s="726"/>
      <c r="JHG824" s="726"/>
      <c r="JHH824" s="726"/>
      <c r="JHI824" s="726"/>
      <c r="JHJ824" s="726"/>
      <c r="JHK824" s="726"/>
      <c r="JHL824" s="726"/>
      <c r="JHM824" s="726"/>
      <c r="JHN824" s="726"/>
      <c r="JHO824" s="726"/>
      <c r="JHP824" s="726"/>
      <c r="JHQ824" s="726"/>
      <c r="JHR824" s="726"/>
      <c r="JHS824" s="726"/>
      <c r="JHT824" s="726"/>
      <c r="JHU824" s="726"/>
      <c r="JHV824" s="726"/>
      <c r="JHW824" s="726"/>
      <c r="JHX824" s="726"/>
      <c r="JHY824" s="726"/>
      <c r="JHZ824" s="726"/>
      <c r="JIA824" s="726"/>
      <c r="JIB824" s="726"/>
      <c r="JIC824" s="726"/>
      <c r="JID824" s="726"/>
      <c r="JIE824" s="726"/>
      <c r="JIF824" s="726"/>
      <c r="JIG824" s="726"/>
      <c r="JIH824" s="726"/>
      <c r="JII824" s="726"/>
      <c r="JIJ824" s="726"/>
      <c r="JIK824" s="726"/>
      <c r="JIL824" s="726"/>
      <c r="JIM824" s="726"/>
      <c r="JIN824" s="726"/>
      <c r="JIO824" s="726"/>
      <c r="JIP824" s="726"/>
      <c r="JIQ824" s="726"/>
      <c r="JIR824" s="726"/>
      <c r="JIS824" s="726"/>
      <c r="JIT824" s="726"/>
      <c r="JIU824" s="726"/>
      <c r="JIV824" s="726"/>
      <c r="JIW824" s="726"/>
      <c r="JIX824" s="726"/>
      <c r="JIY824" s="726"/>
      <c r="JIZ824" s="726"/>
      <c r="JJA824" s="726"/>
      <c r="JJB824" s="726"/>
      <c r="JJC824" s="726"/>
      <c r="JJD824" s="726"/>
      <c r="JJE824" s="726"/>
      <c r="JJF824" s="726"/>
      <c r="JJG824" s="726"/>
      <c r="JJH824" s="726"/>
      <c r="JJI824" s="726"/>
      <c r="JJJ824" s="726"/>
      <c r="JJK824" s="726"/>
      <c r="JJL824" s="726"/>
      <c r="JJM824" s="726"/>
      <c r="JJN824" s="726"/>
      <c r="JJO824" s="726"/>
      <c r="JJP824" s="726"/>
      <c r="JJQ824" s="726"/>
      <c r="JJR824" s="726"/>
      <c r="JJS824" s="726"/>
      <c r="JJT824" s="726"/>
      <c r="JJU824" s="726"/>
      <c r="JJV824" s="726"/>
      <c r="JJW824" s="726"/>
      <c r="JJX824" s="726"/>
      <c r="JJY824" s="726"/>
      <c r="JJZ824" s="726"/>
      <c r="JKA824" s="726"/>
      <c r="JKB824" s="726"/>
      <c r="JKC824" s="726"/>
      <c r="JKD824" s="726"/>
      <c r="JKE824" s="726"/>
      <c r="JKF824" s="726"/>
      <c r="JKG824" s="726"/>
      <c r="JKH824" s="726"/>
      <c r="JKI824" s="726"/>
      <c r="JKJ824" s="726"/>
      <c r="JKK824" s="726"/>
      <c r="JKL824" s="726"/>
      <c r="JKM824" s="726"/>
      <c r="JKN824" s="726"/>
      <c r="JKO824" s="726"/>
      <c r="JKP824" s="726"/>
      <c r="JKQ824" s="726"/>
      <c r="JKR824" s="726"/>
      <c r="JKS824" s="726"/>
      <c r="JKT824" s="726"/>
      <c r="JKU824" s="726"/>
      <c r="JKV824" s="726"/>
      <c r="JKW824" s="726"/>
      <c r="JKX824" s="726"/>
      <c r="JKY824" s="726"/>
      <c r="JKZ824" s="726"/>
      <c r="JLA824" s="726"/>
      <c r="JLB824" s="726"/>
      <c r="JLC824" s="726"/>
      <c r="JLD824" s="726"/>
      <c r="JLE824" s="726"/>
      <c r="JLF824" s="726"/>
      <c r="JLG824" s="726"/>
      <c r="JLH824" s="726"/>
      <c r="JLI824" s="726"/>
      <c r="JLJ824" s="726"/>
      <c r="JLK824" s="726"/>
      <c r="JLL824" s="726"/>
      <c r="JLM824" s="726"/>
      <c r="JLN824" s="726"/>
      <c r="JLO824" s="726"/>
      <c r="JLP824" s="726"/>
      <c r="JLQ824" s="726"/>
      <c r="JLR824" s="726"/>
      <c r="JLS824" s="726"/>
      <c r="JLT824" s="726"/>
      <c r="JLU824" s="726"/>
      <c r="JLV824" s="726"/>
      <c r="JLW824" s="726"/>
      <c r="JLX824" s="726"/>
      <c r="JLY824" s="726"/>
      <c r="JLZ824" s="726"/>
      <c r="JMA824" s="726"/>
      <c r="JMB824" s="726"/>
      <c r="JMC824" s="726"/>
      <c r="JMD824" s="726"/>
      <c r="JME824" s="726"/>
      <c r="JMF824" s="726"/>
      <c r="JMG824" s="726"/>
      <c r="JMH824" s="726"/>
      <c r="JMI824" s="726"/>
      <c r="JMJ824" s="726"/>
      <c r="JMK824" s="726"/>
      <c r="JML824" s="726"/>
      <c r="JMM824" s="726"/>
      <c r="JMN824" s="726"/>
      <c r="JMO824" s="726"/>
      <c r="JMP824" s="726"/>
      <c r="JMQ824" s="726"/>
      <c r="JMR824" s="726"/>
      <c r="JMS824" s="726"/>
      <c r="JMT824" s="726"/>
      <c r="JMU824" s="726"/>
      <c r="JMV824" s="726"/>
      <c r="JMW824" s="726"/>
      <c r="JMX824" s="726"/>
      <c r="JMY824" s="726"/>
      <c r="JMZ824" s="726"/>
      <c r="JNA824" s="726"/>
      <c r="JNB824" s="726"/>
      <c r="JNC824" s="726"/>
      <c r="JND824" s="726"/>
      <c r="JNE824" s="726"/>
      <c r="JNF824" s="726"/>
      <c r="JNG824" s="726"/>
      <c r="JNH824" s="726"/>
      <c r="JNI824" s="726"/>
      <c r="JNJ824" s="726"/>
      <c r="JNK824" s="726"/>
      <c r="JNL824" s="726"/>
      <c r="JNM824" s="726"/>
      <c r="JNN824" s="726"/>
      <c r="JNO824" s="726"/>
      <c r="JNP824" s="726"/>
      <c r="JNQ824" s="726"/>
      <c r="JNR824" s="726"/>
      <c r="JNS824" s="726"/>
      <c r="JNT824" s="726"/>
      <c r="JNU824" s="726"/>
      <c r="JNV824" s="726"/>
      <c r="JNW824" s="726"/>
      <c r="JNX824" s="726"/>
      <c r="JNY824" s="726"/>
      <c r="JNZ824" s="726"/>
      <c r="JOA824" s="726"/>
      <c r="JOB824" s="726"/>
      <c r="JOC824" s="726"/>
      <c r="JOD824" s="726"/>
      <c r="JOE824" s="726"/>
      <c r="JOF824" s="726"/>
      <c r="JOG824" s="726"/>
      <c r="JOH824" s="726"/>
      <c r="JOI824" s="726"/>
      <c r="JOJ824" s="726"/>
      <c r="JOK824" s="726"/>
      <c r="JOL824" s="726"/>
      <c r="JOM824" s="726"/>
      <c r="JON824" s="726"/>
      <c r="JOO824" s="726"/>
      <c r="JOP824" s="726"/>
      <c r="JOQ824" s="726"/>
      <c r="JOR824" s="726"/>
      <c r="JOS824" s="726"/>
      <c r="JOT824" s="726"/>
      <c r="JOU824" s="726"/>
      <c r="JOV824" s="726"/>
      <c r="JOW824" s="726"/>
      <c r="JOX824" s="726"/>
      <c r="JOY824" s="726"/>
      <c r="JOZ824" s="726"/>
      <c r="JPA824" s="726"/>
      <c r="JPB824" s="726"/>
      <c r="JPC824" s="726"/>
      <c r="JPD824" s="726"/>
      <c r="JPE824" s="726"/>
      <c r="JPF824" s="726"/>
      <c r="JPG824" s="726"/>
      <c r="JPH824" s="726"/>
      <c r="JPI824" s="726"/>
      <c r="JPJ824" s="726"/>
      <c r="JPK824" s="726"/>
      <c r="JPL824" s="726"/>
      <c r="JPM824" s="726"/>
      <c r="JPN824" s="726"/>
      <c r="JPO824" s="726"/>
      <c r="JPP824" s="726"/>
      <c r="JPQ824" s="726"/>
      <c r="JPR824" s="726"/>
      <c r="JPS824" s="726"/>
      <c r="JPT824" s="726"/>
      <c r="JPU824" s="726"/>
      <c r="JPV824" s="726"/>
      <c r="JPW824" s="726"/>
      <c r="JPX824" s="726"/>
      <c r="JPY824" s="726"/>
      <c r="JPZ824" s="726"/>
      <c r="JQA824" s="726"/>
      <c r="JQB824" s="726"/>
      <c r="JQC824" s="726"/>
      <c r="JQD824" s="726"/>
      <c r="JQE824" s="726"/>
      <c r="JQF824" s="726"/>
      <c r="JQG824" s="726"/>
      <c r="JQH824" s="726"/>
      <c r="JQI824" s="726"/>
      <c r="JQJ824" s="726"/>
      <c r="JQK824" s="726"/>
      <c r="JQL824" s="726"/>
      <c r="JQM824" s="726"/>
      <c r="JQN824" s="726"/>
      <c r="JQO824" s="726"/>
      <c r="JQP824" s="726"/>
      <c r="JQQ824" s="726"/>
      <c r="JQR824" s="726"/>
      <c r="JQS824" s="726"/>
      <c r="JQT824" s="726"/>
      <c r="JQU824" s="726"/>
      <c r="JQV824" s="726"/>
      <c r="JQW824" s="726"/>
      <c r="JQX824" s="726"/>
      <c r="JQY824" s="726"/>
      <c r="JQZ824" s="726"/>
      <c r="JRA824" s="726"/>
      <c r="JRB824" s="726"/>
      <c r="JRC824" s="726"/>
      <c r="JRD824" s="726"/>
      <c r="JRE824" s="726"/>
      <c r="JRF824" s="726"/>
      <c r="JRG824" s="726"/>
      <c r="JRH824" s="726"/>
      <c r="JRI824" s="726"/>
      <c r="JRJ824" s="726"/>
      <c r="JRK824" s="726"/>
      <c r="JRL824" s="726"/>
      <c r="JRM824" s="726"/>
      <c r="JRN824" s="726"/>
      <c r="JRO824" s="726"/>
      <c r="JRP824" s="726"/>
      <c r="JRQ824" s="726"/>
      <c r="JRR824" s="726"/>
      <c r="JRS824" s="726"/>
      <c r="JRT824" s="726"/>
      <c r="JRU824" s="726"/>
      <c r="JRV824" s="726"/>
      <c r="JRW824" s="726"/>
      <c r="JRX824" s="726"/>
      <c r="JRY824" s="726"/>
      <c r="JRZ824" s="726"/>
      <c r="JSA824" s="726"/>
      <c r="JSB824" s="726"/>
      <c r="JSC824" s="726"/>
      <c r="JSD824" s="726"/>
      <c r="JSE824" s="726"/>
      <c r="JSF824" s="726"/>
      <c r="JSG824" s="726"/>
      <c r="JSH824" s="726"/>
      <c r="JSI824" s="726"/>
      <c r="JSJ824" s="726"/>
      <c r="JSK824" s="726"/>
      <c r="JSL824" s="726"/>
      <c r="JSM824" s="726"/>
      <c r="JSN824" s="726"/>
      <c r="JSO824" s="726"/>
      <c r="JSP824" s="726"/>
      <c r="JSQ824" s="726"/>
      <c r="JSR824" s="726"/>
      <c r="JSS824" s="726"/>
      <c r="JST824" s="726"/>
      <c r="JSU824" s="726"/>
      <c r="JSV824" s="726"/>
      <c r="JSW824" s="726"/>
      <c r="JSX824" s="726"/>
      <c r="JSY824" s="726"/>
      <c r="JSZ824" s="726"/>
      <c r="JTA824" s="726"/>
      <c r="JTB824" s="726"/>
      <c r="JTC824" s="726"/>
      <c r="JTD824" s="726"/>
      <c r="JTE824" s="726"/>
      <c r="JTF824" s="726"/>
      <c r="JTG824" s="726"/>
      <c r="JTH824" s="726"/>
      <c r="JTI824" s="726"/>
      <c r="JTJ824" s="726"/>
      <c r="JTK824" s="726"/>
      <c r="JTL824" s="726"/>
      <c r="JTM824" s="726"/>
      <c r="JTN824" s="726"/>
      <c r="JTO824" s="726"/>
      <c r="JTP824" s="726"/>
      <c r="JTQ824" s="726"/>
      <c r="JTR824" s="726"/>
      <c r="JTS824" s="726"/>
      <c r="JTT824" s="726"/>
      <c r="JTU824" s="726"/>
      <c r="JTV824" s="726"/>
      <c r="JTW824" s="726"/>
      <c r="JTX824" s="726"/>
      <c r="JTY824" s="726"/>
      <c r="JTZ824" s="726"/>
      <c r="JUA824" s="726"/>
      <c r="JUB824" s="726"/>
      <c r="JUC824" s="726"/>
      <c r="JUD824" s="726"/>
      <c r="JUE824" s="726"/>
      <c r="JUF824" s="726"/>
      <c r="JUG824" s="726"/>
      <c r="JUH824" s="726"/>
      <c r="JUI824" s="726"/>
      <c r="JUJ824" s="726"/>
      <c r="JUK824" s="726"/>
      <c r="JUL824" s="726"/>
      <c r="JUM824" s="726"/>
      <c r="JUN824" s="726"/>
      <c r="JUO824" s="726"/>
      <c r="JUP824" s="726"/>
      <c r="JUQ824" s="726"/>
      <c r="JUR824" s="726"/>
      <c r="JUS824" s="726"/>
      <c r="JUT824" s="726"/>
      <c r="JUU824" s="726"/>
      <c r="JUV824" s="726"/>
      <c r="JUW824" s="726"/>
      <c r="JUX824" s="726"/>
      <c r="JUY824" s="726"/>
      <c r="JUZ824" s="726"/>
      <c r="JVA824" s="726"/>
      <c r="JVB824" s="726"/>
      <c r="JVC824" s="726"/>
      <c r="JVD824" s="726"/>
      <c r="JVE824" s="726"/>
      <c r="JVF824" s="726"/>
      <c r="JVG824" s="726"/>
      <c r="JVH824" s="726"/>
      <c r="JVI824" s="726"/>
      <c r="JVJ824" s="726"/>
      <c r="JVK824" s="726"/>
      <c r="JVL824" s="726"/>
      <c r="JVM824" s="726"/>
      <c r="JVN824" s="726"/>
      <c r="JVO824" s="726"/>
      <c r="JVP824" s="726"/>
      <c r="JVQ824" s="726"/>
      <c r="JVR824" s="726"/>
      <c r="JVS824" s="726"/>
      <c r="JVT824" s="726"/>
      <c r="JVU824" s="726"/>
      <c r="JVV824" s="726"/>
      <c r="JVW824" s="726"/>
      <c r="JVX824" s="726"/>
      <c r="JVY824" s="726"/>
      <c r="JVZ824" s="726"/>
      <c r="JWA824" s="726"/>
      <c r="JWB824" s="726"/>
      <c r="JWC824" s="726"/>
      <c r="JWD824" s="726"/>
      <c r="JWE824" s="726"/>
      <c r="JWF824" s="726"/>
      <c r="JWG824" s="726"/>
      <c r="JWH824" s="726"/>
      <c r="JWI824" s="726"/>
      <c r="JWJ824" s="726"/>
      <c r="JWK824" s="726"/>
      <c r="JWL824" s="726"/>
      <c r="JWM824" s="726"/>
      <c r="JWN824" s="726"/>
      <c r="JWO824" s="726"/>
      <c r="JWP824" s="726"/>
      <c r="JWQ824" s="726"/>
      <c r="JWR824" s="726"/>
      <c r="JWS824" s="726"/>
      <c r="JWT824" s="726"/>
      <c r="JWU824" s="726"/>
      <c r="JWV824" s="726"/>
      <c r="JWW824" s="726"/>
      <c r="JWX824" s="726"/>
      <c r="JWY824" s="726"/>
      <c r="JWZ824" s="726"/>
      <c r="JXA824" s="726"/>
      <c r="JXB824" s="726"/>
      <c r="JXC824" s="726"/>
      <c r="JXD824" s="726"/>
      <c r="JXE824" s="726"/>
      <c r="JXF824" s="726"/>
      <c r="JXG824" s="726"/>
      <c r="JXH824" s="726"/>
      <c r="JXI824" s="726"/>
      <c r="JXJ824" s="726"/>
      <c r="JXK824" s="726"/>
      <c r="JXL824" s="726"/>
      <c r="JXM824" s="726"/>
      <c r="JXN824" s="726"/>
      <c r="JXO824" s="726"/>
      <c r="JXP824" s="726"/>
      <c r="JXQ824" s="726"/>
      <c r="JXR824" s="726"/>
      <c r="JXS824" s="726"/>
      <c r="JXT824" s="726"/>
      <c r="JXU824" s="726"/>
      <c r="JXV824" s="726"/>
      <c r="JXW824" s="726"/>
      <c r="JXX824" s="726"/>
      <c r="JXY824" s="726"/>
      <c r="JXZ824" s="726"/>
      <c r="JYA824" s="726"/>
      <c r="JYB824" s="726"/>
      <c r="JYC824" s="726"/>
      <c r="JYD824" s="726"/>
      <c r="JYE824" s="726"/>
      <c r="JYF824" s="726"/>
      <c r="JYG824" s="726"/>
      <c r="JYH824" s="726"/>
      <c r="JYI824" s="726"/>
      <c r="JYJ824" s="726"/>
      <c r="JYK824" s="726"/>
      <c r="JYL824" s="726"/>
      <c r="JYM824" s="726"/>
      <c r="JYN824" s="726"/>
      <c r="JYO824" s="726"/>
      <c r="JYP824" s="726"/>
      <c r="JYQ824" s="726"/>
      <c r="JYR824" s="726"/>
      <c r="JYS824" s="726"/>
      <c r="JYT824" s="726"/>
      <c r="JYU824" s="726"/>
      <c r="JYV824" s="726"/>
      <c r="JYW824" s="726"/>
      <c r="JYX824" s="726"/>
      <c r="JYY824" s="726"/>
      <c r="JYZ824" s="726"/>
      <c r="JZA824" s="726"/>
      <c r="JZB824" s="726"/>
      <c r="JZC824" s="726"/>
      <c r="JZD824" s="726"/>
      <c r="JZE824" s="726"/>
      <c r="JZF824" s="726"/>
      <c r="JZG824" s="726"/>
      <c r="JZH824" s="726"/>
      <c r="JZI824" s="726"/>
      <c r="JZJ824" s="726"/>
      <c r="JZK824" s="726"/>
      <c r="JZL824" s="726"/>
      <c r="JZM824" s="726"/>
      <c r="JZN824" s="726"/>
      <c r="JZO824" s="726"/>
      <c r="JZP824" s="726"/>
      <c r="JZQ824" s="726"/>
      <c r="JZR824" s="726"/>
      <c r="JZS824" s="726"/>
      <c r="JZT824" s="726"/>
      <c r="JZU824" s="726"/>
      <c r="JZV824" s="726"/>
      <c r="JZW824" s="726"/>
      <c r="JZX824" s="726"/>
      <c r="JZY824" s="726"/>
      <c r="JZZ824" s="726"/>
      <c r="KAA824" s="726"/>
      <c r="KAB824" s="726"/>
      <c r="KAC824" s="726"/>
      <c r="KAD824" s="726"/>
      <c r="KAE824" s="726"/>
      <c r="KAF824" s="726"/>
      <c r="KAG824" s="726"/>
      <c r="KAH824" s="726"/>
      <c r="KAI824" s="726"/>
      <c r="KAJ824" s="726"/>
      <c r="KAK824" s="726"/>
      <c r="KAL824" s="726"/>
      <c r="KAM824" s="726"/>
      <c r="KAN824" s="726"/>
      <c r="KAO824" s="726"/>
      <c r="KAP824" s="726"/>
      <c r="KAQ824" s="726"/>
      <c r="KAR824" s="726"/>
      <c r="KAS824" s="726"/>
      <c r="KAT824" s="726"/>
      <c r="KAU824" s="726"/>
      <c r="KAV824" s="726"/>
      <c r="KAW824" s="726"/>
      <c r="KAX824" s="726"/>
      <c r="KAY824" s="726"/>
      <c r="KAZ824" s="726"/>
      <c r="KBA824" s="726"/>
      <c r="KBB824" s="726"/>
      <c r="KBC824" s="726"/>
      <c r="KBD824" s="726"/>
      <c r="KBE824" s="726"/>
      <c r="KBF824" s="726"/>
      <c r="KBG824" s="726"/>
      <c r="KBH824" s="726"/>
      <c r="KBI824" s="726"/>
      <c r="KBJ824" s="726"/>
      <c r="KBK824" s="726"/>
      <c r="KBL824" s="726"/>
      <c r="KBM824" s="726"/>
      <c r="KBN824" s="726"/>
      <c r="KBO824" s="726"/>
      <c r="KBP824" s="726"/>
      <c r="KBQ824" s="726"/>
      <c r="KBR824" s="726"/>
      <c r="KBS824" s="726"/>
      <c r="KBT824" s="726"/>
      <c r="KBU824" s="726"/>
      <c r="KBV824" s="726"/>
      <c r="KBW824" s="726"/>
      <c r="KBX824" s="726"/>
      <c r="KBY824" s="726"/>
      <c r="KBZ824" s="726"/>
      <c r="KCA824" s="726"/>
      <c r="KCB824" s="726"/>
      <c r="KCC824" s="726"/>
      <c r="KCD824" s="726"/>
      <c r="KCE824" s="726"/>
      <c r="KCF824" s="726"/>
      <c r="KCG824" s="726"/>
      <c r="KCH824" s="726"/>
      <c r="KCI824" s="726"/>
      <c r="KCJ824" s="726"/>
      <c r="KCK824" s="726"/>
      <c r="KCL824" s="726"/>
      <c r="KCM824" s="726"/>
      <c r="KCN824" s="726"/>
      <c r="KCO824" s="726"/>
      <c r="KCP824" s="726"/>
      <c r="KCQ824" s="726"/>
      <c r="KCR824" s="726"/>
      <c r="KCS824" s="726"/>
      <c r="KCT824" s="726"/>
      <c r="KCU824" s="726"/>
      <c r="KCV824" s="726"/>
      <c r="KCW824" s="726"/>
      <c r="KCX824" s="726"/>
      <c r="KCY824" s="726"/>
      <c r="KCZ824" s="726"/>
      <c r="KDA824" s="726"/>
      <c r="KDB824" s="726"/>
      <c r="KDC824" s="726"/>
      <c r="KDD824" s="726"/>
      <c r="KDE824" s="726"/>
      <c r="KDF824" s="726"/>
      <c r="KDG824" s="726"/>
      <c r="KDH824" s="726"/>
      <c r="KDI824" s="726"/>
      <c r="KDJ824" s="726"/>
      <c r="KDK824" s="726"/>
      <c r="KDL824" s="726"/>
      <c r="KDM824" s="726"/>
      <c r="KDN824" s="726"/>
      <c r="KDO824" s="726"/>
      <c r="KDP824" s="726"/>
      <c r="KDQ824" s="726"/>
      <c r="KDR824" s="726"/>
      <c r="KDS824" s="726"/>
      <c r="KDT824" s="726"/>
      <c r="KDU824" s="726"/>
      <c r="KDV824" s="726"/>
      <c r="KDW824" s="726"/>
      <c r="KDX824" s="726"/>
      <c r="KDY824" s="726"/>
      <c r="KDZ824" s="726"/>
      <c r="KEA824" s="726"/>
      <c r="KEB824" s="726"/>
      <c r="KEC824" s="726"/>
      <c r="KED824" s="726"/>
      <c r="KEE824" s="726"/>
      <c r="KEF824" s="726"/>
      <c r="KEG824" s="726"/>
      <c r="KEH824" s="726"/>
      <c r="KEI824" s="726"/>
      <c r="KEJ824" s="726"/>
      <c r="KEK824" s="726"/>
      <c r="KEL824" s="726"/>
      <c r="KEM824" s="726"/>
      <c r="KEN824" s="726"/>
      <c r="KEO824" s="726"/>
      <c r="KEP824" s="726"/>
      <c r="KEQ824" s="726"/>
      <c r="KER824" s="726"/>
      <c r="KES824" s="726"/>
      <c r="KET824" s="726"/>
      <c r="KEU824" s="726"/>
      <c r="KEV824" s="726"/>
      <c r="KEW824" s="726"/>
      <c r="KEX824" s="726"/>
      <c r="KEY824" s="726"/>
      <c r="KEZ824" s="726"/>
      <c r="KFA824" s="726"/>
      <c r="KFB824" s="726"/>
      <c r="KFC824" s="726"/>
      <c r="KFD824" s="726"/>
      <c r="KFE824" s="726"/>
      <c r="KFF824" s="726"/>
      <c r="KFG824" s="726"/>
      <c r="KFH824" s="726"/>
      <c r="KFI824" s="726"/>
      <c r="KFJ824" s="726"/>
      <c r="KFK824" s="726"/>
      <c r="KFL824" s="726"/>
      <c r="KFM824" s="726"/>
      <c r="KFN824" s="726"/>
      <c r="KFO824" s="726"/>
      <c r="KFP824" s="726"/>
      <c r="KFQ824" s="726"/>
      <c r="KFR824" s="726"/>
      <c r="KFS824" s="726"/>
      <c r="KFT824" s="726"/>
      <c r="KFU824" s="726"/>
      <c r="KFV824" s="726"/>
      <c r="KFW824" s="726"/>
      <c r="KFX824" s="726"/>
      <c r="KFY824" s="726"/>
      <c r="KFZ824" s="726"/>
      <c r="KGA824" s="726"/>
      <c r="KGB824" s="726"/>
      <c r="KGC824" s="726"/>
      <c r="KGD824" s="726"/>
      <c r="KGE824" s="726"/>
      <c r="KGF824" s="726"/>
      <c r="KGG824" s="726"/>
      <c r="KGH824" s="726"/>
      <c r="KGI824" s="726"/>
      <c r="KGJ824" s="726"/>
      <c r="KGK824" s="726"/>
      <c r="KGL824" s="726"/>
      <c r="KGM824" s="726"/>
      <c r="KGN824" s="726"/>
      <c r="KGO824" s="726"/>
      <c r="KGP824" s="726"/>
      <c r="KGQ824" s="726"/>
      <c r="KGR824" s="726"/>
      <c r="KGS824" s="726"/>
      <c r="KGT824" s="726"/>
      <c r="KGU824" s="726"/>
      <c r="KGV824" s="726"/>
      <c r="KGW824" s="726"/>
      <c r="KGX824" s="726"/>
      <c r="KGY824" s="726"/>
      <c r="KGZ824" s="726"/>
      <c r="KHA824" s="726"/>
      <c r="KHB824" s="726"/>
      <c r="KHC824" s="726"/>
      <c r="KHD824" s="726"/>
      <c r="KHE824" s="726"/>
      <c r="KHF824" s="726"/>
      <c r="KHG824" s="726"/>
      <c r="KHH824" s="726"/>
      <c r="KHI824" s="726"/>
      <c r="KHJ824" s="726"/>
      <c r="KHK824" s="726"/>
      <c r="KHL824" s="726"/>
      <c r="KHM824" s="726"/>
      <c r="KHN824" s="726"/>
      <c r="KHO824" s="726"/>
      <c r="KHP824" s="726"/>
      <c r="KHQ824" s="726"/>
      <c r="KHR824" s="726"/>
      <c r="KHS824" s="726"/>
      <c r="KHT824" s="726"/>
      <c r="KHU824" s="726"/>
      <c r="KHV824" s="726"/>
      <c r="KHW824" s="726"/>
      <c r="KHX824" s="726"/>
      <c r="KHY824" s="726"/>
      <c r="KHZ824" s="726"/>
      <c r="KIA824" s="726"/>
      <c r="KIB824" s="726"/>
      <c r="KIC824" s="726"/>
      <c r="KID824" s="726"/>
      <c r="KIE824" s="726"/>
      <c r="KIF824" s="726"/>
      <c r="KIG824" s="726"/>
      <c r="KIH824" s="726"/>
      <c r="KII824" s="726"/>
      <c r="KIJ824" s="726"/>
      <c r="KIK824" s="726"/>
      <c r="KIL824" s="726"/>
      <c r="KIM824" s="726"/>
      <c r="KIN824" s="726"/>
      <c r="KIO824" s="726"/>
      <c r="KIP824" s="726"/>
      <c r="KIQ824" s="726"/>
      <c r="KIR824" s="726"/>
      <c r="KIS824" s="726"/>
      <c r="KIT824" s="726"/>
      <c r="KIU824" s="726"/>
      <c r="KIV824" s="726"/>
      <c r="KIW824" s="726"/>
      <c r="KIX824" s="726"/>
      <c r="KIY824" s="726"/>
      <c r="KIZ824" s="726"/>
      <c r="KJA824" s="726"/>
      <c r="KJB824" s="726"/>
      <c r="KJC824" s="726"/>
      <c r="KJD824" s="726"/>
      <c r="KJE824" s="726"/>
      <c r="KJF824" s="726"/>
      <c r="KJG824" s="726"/>
      <c r="KJH824" s="726"/>
      <c r="KJI824" s="726"/>
      <c r="KJJ824" s="726"/>
      <c r="KJK824" s="726"/>
      <c r="KJL824" s="726"/>
      <c r="KJM824" s="726"/>
      <c r="KJN824" s="726"/>
      <c r="KJO824" s="726"/>
      <c r="KJP824" s="726"/>
      <c r="KJQ824" s="726"/>
      <c r="KJR824" s="726"/>
      <c r="KJS824" s="726"/>
      <c r="KJT824" s="726"/>
      <c r="KJU824" s="726"/>
      <c r="KJV824" s="726"/>
      <c r="KJW824" s="726"/>
      <c r="KJX824" s="726"/>
      <c r="KJY824" s="726"/>
      <c r="KJZ824" s="726"/>
      <c r="KKA824" s="726"/>
      <c r="KKB824" s="726"/>
      <c r="KKC824" s="726"/>
      <c r="KKD824" s="726"/>
      <c r="KKE824" s="726"/>
      <c r="KKF824" s="726"/>
      <c r="KKG824" s="726"/>
      <c r="KKH824" s="726"/>
      <c r="KKI824" s="726"/>
      <c r="KKJ824" s="726"/>
      <c r="KKK824" s="726"/>
      <c r="KKL824" s="726"/>
      <c r="KKM824" s="726"/>
      <c r="KKN824" s="726"/>
      <c r="KKO824" s="726"/>
      <c r="KKP824" s="726"/>
      <c r="KKQ824" s="726"/>
      <c r="KKR824" s="726"/>
      <c r="KKS824" s="726"/>
      <c r="KKT824" s="726"/>
      <c r="KKU824" s="726"/>
      <c r="KKV824" s="726"/>
      <c r="KKW824" s="726"/>
      <c r="KKX824" s="726"/>
      <c r="KKY824" s="726"/>
      <c r="KKZ824" s="726"/>
      <c r="KLA824" s="726"/>
      <c r="KLB824" s="726"/>
      <c r="KLC824" s="726"/>
      <c r="KLD824" s="726"/>
      <c r="KLE824" s="726"/>
      <c r="KLF824" s="726"/>
      <c r="KLG824" s="726"/>
      <c r="KLH824" s="726"/>
      <c r="KLI824" s="726"/>
      <c r="KLJ824" s="726"/>
      <c r="KLK824" s="726"/>
      <c r="KLL824" s="726"/>
      <c r="KLM824" s="726"/>
      <c r="KLN824" s="726"/>
      <c r="KLO824" s="726"/>
      <c r="KLP824" s="726"/>
      <c r="KLQ824" s="726"/>
      <c r="KLR824" s="726"/>
      <c r="KLS824" s="726"/>
      <c r="KLT824" s="726"/>
      <c r="KLU824" s="726"/>
      <c r="KLV824" s="726"/>
      <c r="KLW824" s="726"/>
      <c r="KLX824" s="726"/>
      <c r="KLY824" s="726"/>
      <c r="KLZ824" s="726"/>
      <c r="KMA824" s="726"/>
      <c r="KMB824" s="726"/>
      <c r="KMC824" s="726"/>
      <c r="KMD824" s="726"/>
      <c r="KME824" s="726"/>
      <c r="KMF824" s="726"/>
      <c r="KMG824" s="726"/>
      <c r="KMH824" s="726"/>
      <c r="KMI824" s="726"/>
      <c r="KMJ824" s="726"/>
      <c r="KMK824" s="726"/>
      <c r="KML824" s="726"/>
      <c r="KMM824" s="726"/>
      <c r="KMN824" s="726"/>
      <c r="KMO824" s="726"/>
      <c r="KMP824" s="726"/>
      <c r="KMQ824" s="726"/>
      <c r="KMR824" s="726"/>
      <c r="KMS824" s="726"/>
      <c r="KMT824" s="726"/>
      <c r="KMU824" s="726"/>
      <c r="KMV824" s="726"/>
      <c r="KMW824" s="726"/>
      <c r="KMX824" s="726"/>
      <c r="KMY824" s="726"/>
      <c r="KMZ824" s="726"/>
      <c r="KNA824" s="726"/>
      <c r="KNB824" s="726"/>
      <c r="KNC824" s="726"/>
      <c r="KND824" s="726"/>
      <c r="KNE824" s="726"/>
      <c r="KNF824" s="726"/>
      <c r="KNG824" s="726"/>
      <c r="KNH824" s="726"/>
      <c r="KNI824" s="726"/>
      <c r="KNJ824" s="726"/>
      <c r="KNK824" s="726"/>
      <c r="KNL824" s="726"/>
      <c r="KNM824" s="726"/>
      <c r="KNN824" s="726"/>
      <c r="KNO824" s="726"/>
      <c r="KNP824" s="726"/>
      <c r="KNQ824" s="726"/>
      <c r="KNR824" s="726"/>
      <c r="KNS824" s="726"/>
      <c r="KNT824" s="726"/>
      <c r="KNU824" s="726"/>
      <c r="KNV824" s="726"/>
      <c r="KNW824" s="726"/>
      <c r="KNX824" s="726"/>
      <c r="KNY824" s="726"/>
      <c r="KNZ824" s="726"/>
      <c r="KOA824" s="726"/>
      <c r="KOB824" s="726"/>
      <c r="KOC824" s="726"/>
      <c r="KOD824" s="726"/>
      <c r="KOE824" s="726"/>
      <c r="KOF824" s="726"/>
      <c r="KOG824" s="726"/>
      <c r="KOH824" s="726"/>
      <c r="KOI824" s="726"/>
      <c r="KOJ824" s="726"/>
      <c r="KOK824" s="726"/>
      <c r="KOL824" s="726"/>
      <c r="KOM824" s="726"/>
      <c r="KON824" s="726"/>
      <c r="KOO824" s="726"/>
      <c r="KOP824" s="726"/>
      <c r="KOQ824" s="726"/>
      <c r="KOR824" s="726"/>
      <c r="KOS824" s="726"/>
      <c r="KOT824" s="726"/>
      <c r="KOU824" s="726"/>
      <c r="KOV824" s="726"/>
      <c r="KOW824" s="726"/>
      <c r="KOX824" s="726"/>
      <c r="KOY824" s="726"/>
      <c r="KOZ824" s="726"/>
      <c r="KPA824" s="726"/>
      <c r="KPB824" s="726"/>
      <c r="KPC824" s="726"/>
      <c r="KPD824" s="726"/>
      <c r="KPE824" s="726"/>
      <c r="KPF824" s="726"/>
      <c r="KPG824" s="726"/>
      <c r="KPH824" s="726"/>
      <c r="KPI824" s="726"/>
      <c r="KPJ824" s="726"/>
      <c r="KPK824" s="726"/>
      <c r="KPL824" s="726"/>
      <c r="KPM824" s="726"/>
      <c r="KPN824" s="726"/>
      <c r="KPO824" s="726"/>
      <c r="KPP824" s="726"/>
      <c r="KPQ824" s="726"/>
      <c r="KPR824" s="726"/>
      <c r="KPS824" s="726"/>
      <c r="KPT824" s="726"/>
      <c r="KPU824" s="726"/>
      <c r="KPV824" s="726"/>
      <c r="KPW824" s="726"/>
      <c r="KPX824" s="726"/>
      <c r="KPY824" s="726"/>
      <c r="KPZ824" s="726"/>
      <c r="KQA824" s="726"/>
      <c r="KQB824" s="726"/>
      <c r="KQC824" s="726"/>
      <c r="KQD824" s="726"/>
      <c r="KQE824" s="726"/>
      <c r="KQF824" s="726"/>
      <c r="KQG824" s="726"/>
      <c r="KQH824" s="726"/>
      <c r="KQI824" s="726"/>
      <c r="KQJ824" s="726"/>
      <c r="KQK824" s="726"/>
      <c r="KQL824" s="726"/>
      <c r="KQM824" s="726"/>
      <c r="KQN824" s="726"/>
      <c r="KQO824" s="726"/>
      <c r="KQP824" s="726"/>
      <c r="KQQ824" s="726"/>
      <c r="KQR824" s="726"/>
      <c r="KQS824" s="726"/>
      <c r="KQT824" s="726"/>
      <c r="KQU824" s="726"/>
      <c r="KQV824" s="726"/>
      <c r="KQW824" s="726"/>
      <c r="KQX824" s="726"/>
      <c r="KQY824" s="726"/>
      <c r="KQZ824" s="726"/>
      <c r="KRA824" s="726"/>
      <c r="KRB824" s="726"/>
      <c r="KRC824" s="726"/>
      <c r="KRD824" s="726"/>
      <c r="KRE824" s="726"/>
      <c r="KRF824" s="726"/>
      <c r="KRG824" s="726"/>
      <c r="KRH824" s="726"/>
      <c r="KRI824" s="726"/>
      <c r="KRJ824" s="726"/>
      <c r="KRK824" s="726"/>
      <c r="KRL824" s="726"/>
      <c r="KRM824" s="726"/>
      <c r="KRN824" s="726"/>
      <c r="KRO824" s="726"/>
      <c r="KRP824" s="726"/>
      <c r="KRQ824" s="726"/>
      <c r="KRR824" s="726"/>
      <c r="KRS824" s="726"/>
      <c r="KRT824" s="726"/>
      <c r="KRU824" s="726"/>
      <c r="KRV824" s="726"/>
      <c r="KRW824" s="726"/>
      <c r="KRX824" s="726"/>
      <c r="KRY824" s="726"/>
      <c r="KRZ824" s="726"/>
      <c r="KSA824" s="726"/>
      <c r="KSB824" s="726"/>
      <c r="KSC824" s="726"/>
      <c r="KSD824" s="726"/>
      <c r="KSE824" s="726"/>
      <c r="KSF824" s="726"/>
      <c r="KSG824" s="726"/>
      <c r="KSH824" s="726"/>
      <c r="KSI824" s="726"/>
      <c r="KSJ824" s="726"/>
      <c r="KSK824" s="726"/>
      <c r="KSL824" s="726"/>
      <c r="KSM824" s="726"/>
      <c r="KSN824" s="726"/>
      <c r="KSO824" s="726"/>
      <c r="KSP824" s="726"/>
      <c r="KSQ824" s="726"/>
      <c r="KSR824" s="726"/>
      <c r="KSS824" s="726"/>
      <c r="KST824" s="726"/>
      <c r="KSU824" s="726"/>
      <c r="KSV824" s="726"/>
      <c r="KSW824" s="726"/>
      <c r="KSX824" s="726"/>
      <c r="KSY824" s="726"/>
      <c r="KSZ824" s="726"/>
      <c r="KTA824" s="726"/>
      <c r="KTB824" s="726"/>
      <c r="KTC824" s="726"/>
      <c r="KTD824" s="726"/>
      <c r="KTE824" s="726"/>
      <c r="KTF824" s="726"/>
      <c r="KTG824" s="726"/>
      <c r="KTH824" s="726"/>
      <c r="KTI824" s="726"/>
      <c r="KTJ824" s="726"/>
      <c r="KTK824" s="726"/>
      <c r="KTL824" s="726"/>
      <c r="KTM824" s="726"/>
      <c r="KTN824" s="726"/>
      <c r="KTO824" s="726"/>
      <c r="KTP824" s="726"/>
      <c r="KTQ824" s="726"/>
      <c r="KTR824" s="726"/>
      <c r="KTS824" s="726"/>
      <c r="KTT824" s="726"/>
      <c r="KTU824" s="726"/>
      <c r="KTV824" s="726"/>
      <c r="KTW824" s="726"/>
      <c r="KTX824" s="726"/>
      <c r="KTY824" s="726"/>
      <c r="KTZ824" s="726"/>
      <c r="KUA824" s="726"/>
      <c r="KUB824" s="726"/>
      <c r="KUC824" s="726"/>
      <c r="KUD824" s="726"/>
      <c r="KUE824" s="726"/>
      <c r="KUF824" s="726"/>
      <c r="KUG824" s="726"/>
      <c r="KUH824" s="726"/>
      <c r="KUI824" s="726"/>
      <c r="KUJ824" s="726"/>
      <c r="KUK824" s="726"/>
      <c r="KUL824" s="726"/>
      <c r="KUM824" s="726"/>
      <c r="KUN824" s="726"/>
      <c r="KUO824" s="726"/>
      <c r="KUP824" s="726"/>
      <c r="KUQ824" s="726"/>
      <c r="KUR824" s="726"/>
      <c r="KUS824" s="726"/>
      <c r="KUT824" s="726"/>
      <c r="KUU824" s="726"/>
      <c r="KUV824" s="726"/>
      <c r="KUW824" s="726"/>
      <c r="KUX824" s="726"/>
      <c r="KUY824" s="726"/>
      <c r="KUZ824" s="726"/>
      <c r="KVA824" s="726"/>
      <c r="KVB824" s="726"/>
      <c r="KVC824" s="726"/>
      <c r="KVD824" s="726"/>
      <c r="KVE824" s="726"/>
      <c r="KVF824" s="726"/>
      <c r="KVG824" s="726"/>
      <c r="KVH824" s="726"/>
      <c r="KVI824" s="726"/>
      <c r="KVJ824" s="726"/>
      <c r="KVK824" s="726"/>
      <c r="KVL824" s="726"/>
      <c r="KVM824" s="726"/>
      <c r="KVN824" s="726"/>
      <c r="KVO824" s="726"/>
      <c r="KVP824" s="726"/>
      <c r="KVQ824" s="726"/>
      <c r="KVR824" s="726"/>
      <c r="KVS824" s="726"/>
      <c r="KVT824" s="726"/>
      <c r="KVU824" s="726"/>
      <c r="KVV824" s="726"/>
      <c r="KVW824" s="726"/>
      <c r="KVX824" s="726"/>
      <c r="KVY824" s="726"/>
      <c r="KVZ824" s="726"/>
      <c r="KWA824" s="726"/>
      <c r="KWB824" s="726"/>
      <c r="KWC824" s="726"/>
      <c r="KWD824" s="726"/>
      <c r="KWE824" s="726"/>
      <c r="KWF824" s="726"/>
      <c r="KWG824" s="726"/>
      <c r="KWH824" s="726"/>
      <c r="KWI824" s="726"/>
      <c r="KWJ824" s="726"/>
      <c r="KWK824" s="726"/>
      <c r="KWL824" s="726"/>
      <c r="KWM824" s="726"/>
      <c r="KWN824" s="726"/>
      <c r="KWO824" s="726"/>
      <c r="KWP824" s="726"/>
      <c r="KWQ824" s="726"/>
      <c r="KWR824" s="726"/>
      <c r="KWS824" s="726"/>
      <c r="KWT824" s="726"/>
      <c r="KWU824" s="726"/>
      <c r="KWV824" s="726"/>
      <c r="KWW824" s="726"/>
      <c r="KWX824" s="726"/>
      <c r="KWY824" s="726"/>
      <c r="KWZ824" s="726"/>
      <c r="KXA824" s="726"/>
      <c r="KXB824" s="726"/>
      <c r="KXC824" s="726"/>
      <c r="KXD824" s="726"/>
      <c r="KXE824" s="726"/>
      <c r="KXF824" s="726"/>
      <c r="KXG824" s="726"/>
      <c r="KXH824" s="726"/>
      <c r="KXI824" s="726"/>
      <c r="KXJ824" s="726"/>
      <c r="KXK824" s="726"/>
      <c r="KXL824" s="726"/>
      <c r="KXM824" s="726"/>
      <c r="KXN824" s="726"/>
      <c r="KXO824" s="726"/>
      <c r="KXP824" s="726"/>
      <c r="KXQ824" s="726"/>
      <c r="KXR824" s="726"/>
      <c r="KXS824" s="726"/>
      <c r="KXT824" s="726"/>
      <c r="KXU824" s="726"/>
      <c r="KXV824" s="726"/>
      <c r="KXW824" s="726"/>
      <c r="KXX824" s="726"/>
      <c r="KXY824" s="726"/>
      <c r="KXZ824" s="726"/>
      <c r="KYA824" s="726"/>
      <c r="KYB824" s="726"/>
      <c r="KYC824" s="726"/>
      <c r="KYD824" s="726"/>
      <c r="KYE824" s="726"/>
      <c r="KYF824" s="726"/>
      <c r="KYG824" s="726"/>
      <c r="KYH824" s="726"/>
      <c r="KYI824" s="726"/>
      <c r="KYJ824" s="726"/>
      <c r="KYK824" s="726"/>
      <c r="KYL824" s="726"/>
      <c r="KYM824" s="726"/>
      <c r="KYN824" s="726"/>
      <c r="KYO824" s="726"/>
      <c r="KYP824" s="726"/>
      <c r="KYQ824" s="726"/>
      <c r="KYR824" s="726"/>
      <c r="KYS824" s="726"/>
      <c r="KYT824" s="726"/>
      <c r="KYU824" s="726"/>
      <c r="KYV824" s="726"/>
      <c r="KYW824" s="726"/>
      <c r="KYX824" s="726"/>
      <c r="KYY824" s="726"/>
      <c r="KYZ824" s="726"/>
      <c r="KZA824" s="726"/>
      <c r="KZB824" s="726"/>
      <c r="KZC824" s="726"/>
      <c r="KZD824" s="726"/>
      <c r="KZE824" s="726"/>
      <c r="KZF824" s="726"/>
      <c r="KZG824" s="726"/>
      <c r="KZH824" s="726"/>
      <c r="KZI824" s="726"/>
      <c r="KZJ824" s="726"/>
      <c r="KZK824" s="726"/>
      <c r="KZL824" s="726"/>
      <c r="KZM824" s="726"/>
      <c r="KZN824" s="726"/>
      <c r="KZO824" s="726"/>
      <c r="KZP824" s="726"/>
      <c r="KZQ824" s="726"/>
      <c r="KZR824" s="726"/>
      <c r="KZS824" s="726"/>
      <c r="KZT824" s="726"/>
      <c r="KZU824" s="726"/>
      <c r="KZV824" s="726"/>
      <c r="KZW824" s="726"/>
      <c r="KZX824" s="726"/>
      <c r="KZY824" s="726"/>
      <c r="KZZ824" s="726"/>
      <c r="LAA824" s="726"/>
      <c r="LAB824" s="726"/>
      <c r="LAC824" s="726"/>
      <c r="LAD824" s="726"/>
      <c r="LAE824" s="726"/>
      <c r="LAF824" s="726"/>
      <c r="LAG824" s="726"/>
      <c r="LAH824" s="726"/>
      <c r="LAI824" s="726"/>
      <c r="LAJ824" s="726"/>
      <c r="LAK824" s="726"/>
      <c r="LAL824" s="726"/>
      <c r="LAM824" s="726"/>
      <c r="LAN824" s="726"/>
      <c r="LAO824" s="726"/>
      <c r="LAP824" s="726"/>
      <c r="LAQ824" s="726"/>
      <c r="LAR824" s="726"/>
      <c r="LAS824" s="726"/>
      <c r="LAT824" s="726"/>
      <c r="LAU824" s="726"/>
      <c r="LAV824" s="726"/>
      <c r="LAW824" s="726"/>
      <c r="LAX824" s="726"/>
      <c r="LAY824" s="726"/>
      <c r="LAZ824" s="726"/>
      <c r="LBA824" s="726"/>
      <c r="LBB824" s="726"/>
      <c r="LBC824" s="726"/>
      <c r="LBD824" s="726"/>
      <c r="LBE824" s="726"/>
      <c r="LBF824" s="726"/>
      <c r="LBG824" s="726"/>
      <c r="LBH824" s="726"/>
      <c r="LBI824" s="726"/>
      <c r="LBJ824" s="726"/>
      <c r="LBK824" s="726"/>
      <c r="LBL824" s="726"/>
      <c r="LBM824" s="726"/>
      <c r="LBN824" s="726"/>
      <c r="LBO824" s="726"/>
      <c r="LBP824" s="726"/>
      <c r="LBQ824" s="726"/>
      <c r="LBR824" s="726"/>
      <c r="LBS824" s="726"/>
      <c r="LBT824" s="726"/>
      <c r="LBU824" s="726"/>
      <c r="LBV824" s="726"/>
      <c r="LBW824" s="726"/>
      <c r="LBX824" s="726"/>
      <c r="LBY824" s="726"/>
      <c r="LBZ824" s="726"/>
      <c r="LCA824" s="726"/>
      <c r="LCB824" s="726"/>
      <c r="LCC824" s="726"/>
      <c r="LCD824" s="726"/>
      <c r="LCE824" s="726"/>
      <c r="LCF824" s="726"/>
      <c r="LCG824" s="726"/>
      <c r="LCH824" s="726"/>
      <c r="LCI824" s="726"/>
      <c r="LCJ824" s="726"/>
      <c r="LCK824" s="726"/>
      <c r="LCL824" s="726"/>
      <c r="LCM824" s="726"/>
      <c r="LCN824" s="726"/>
      <c r="LCO824" s="726"/>
      <c r="LCP824" s="726"/>
      <c r="LCQ824" s="726"/>
      <c r="LCR824" s="726"/>
      <c r="LCS824" s="726"/>
      <c r="LCT824" s="726"/>
      <c r="LCU824" s="726"/>
      <c r="LCV824" s="726"/>
      <c r="LCW824" s="726"/>
      <c r="LCX824" s="726"/>
      <c r="LCY824" s="726"/>
      <c r="LCZ824" s="726"/>
      <c r="LDA824" s="726"/>
      <c r="LDB824" s="726"/>
      <c r="LDC824" s="726"/>
      <c r="LDD824" s="726"/>
      <c r="LDE824" s="726"/>
      <c r="LDF824" s="726"/>
      <c r="LDG824" s="726"/>
      <c r="LDH824" s="726"/>
      <c r="LDI824" s="726"/>
      <c r="LDJ824" s="726"/>
      <c r="LDK824" s="726"/>
      <c r="LDL824" s="726"/>
      <c r="LDM824" s="726"/>
      <c r="LDN824" s="726"/>
      <c r="LDO824" s="726"/>
      <c r="LDP824" s="726"/>
      <c r="LDQ824" s="726"/>
      <c r="LDR824" s="726"/>
      <c r="LDS824" s="726"/>
      <c r="LDT824" s="726"/>
      <c r="LDU824" s="726"/>
      <c r="LDV824" s="726"/>
      <c r="LDW824" s="726"/>
      <c r="LDX824" s="726"/>
      <c r="LDY824" s="726"/>
      <c r="LDZ824" s="726"/>
      <c r="LEA824" s="726"/>
      <c r="LEB824" s="726"/>
      <c r="LEC824" s="726"/>
      <c r="LED824" s="726"/>
      <c r="LEE824" s="726"/>
      <c r="LEF824" s="726"/>
      <c r="LEG824" s="726"/>
      <c r="LEH824" s="726"/>
      <c r="LEI824" s="726"/>
      <c r="LEJ824" s="726"/>
      <c r="LEK824" s="726"/>
      <c r="LEL824" s="726"/>
      <c r="LEM824" s="726"/>
      <c r="LEN824" s="726"/>
      <c r="LEO824" s="726"/>
      <c r="LEP824" s="726"/>
      <c r="LEQ824" s="726"/>
      <c r="LER824" s="726"/>
      <c r="LES824" s="726"/>
      <c r="LET824" s="726"/>
      <c r="LEU824" s="726"/>
      <c r="LEV824" s="726"/>
      <c r="LEW824" s="726"/>
      <c r="LEX824" s="726"/>
      <c r="LEY824" s="726"/>
      <c r="LEZ824" s="726"/>
      <c r="LFA824" s="726"/>
      <c r="LFB824" s="726"/>
      <c r="LFC824" s="726"/>
      <c r="LFD824" s="726"/>
      <c r="LFE824" s="726"/>
      <c r="LFF824" s="726"/>
      <c r="LFG824" s="726"/>
      <c r="LFH824" s="726"/>
      <c r="LFI824" s="726"/>
      <c r="LFJ824" s="726"/>
      <c r="LFK824" s="726"/>
      <c r="LFL824" s="726"/>
      <c r="LFM824" s="726"/>
      <c r="LFN824" s="726"/>
      <c r="LFO824" s="726"/>
      <c r="LFP824" s="726"/>
      <c r="LFQ824" s="726"/>
      <c r="LFR824" s="726"/>
      <c r="LFS824" s="726"/>
      <c r="LFT824" s="726"/>
      <c r="LFU824" s="726"/>
      <c r="LFV824" s="726"/>
      <c r="LFW824" s="726"/>
      <c r="LFX824" s="726"/>
      <c r="LFY824" s="726"/>
      <c r="LFZ824" s="726"/>
      <c r="LGA824" s="726"/>
      <c r="LGB824" s="726"/>
      <c r="LGC824" s="726"/>
      <c r="LGD824" s="726"/>
      <c r="LGE824" s="726"/>
      <c r="LGF824" s="726"/>
      <c r="LGG824" s="726"/>
      <c r="LGH824" s="726"/>
      <c r="LGI824" s="726"/>
      <c r="LGJ824" s="726"/>
      <c r="LGK824" s="726"/>
      <c r="LGL824" s="726"/>
      <c r="LGM824" s="726"/>
      <c r="LGN824" s="726"/>
      <c r="LGO824" s="726"/>
      <c r="LGP824" s="726"/>
      <c r="LGQ824" s="726"/>
      <c r="LGR824" s="726"/>
      <c r="LGS824" s="726"/>
      <c r="LGT824" s="726"/>
      <c r="LGU824" s="726"/>
      <c r="LGV824" s="726"/>
      <c r="LGW824" s="726"/>
      <c r="LGX824" s="726"/>
      <c r="LGY824" s="726"/>
      <c r="LGZ824" s="726"/>
      <c r="LHA824" s="726"/>
      <c r="LHB824" s="726"/>
      <c r="LHC824" s="726"/>
      <c r="LHD824" s="726"/>
      <c r="LHE824" s="726"/>
      <c r="LHF824" s="726"/>
      <c r="LHG824" s="726"/>
      <c r="LHH824" s="726"/>
      <c r="LHI824" s="726"/>
      <c r="LHJ824" s="726"/>
      <c r="LHK824" s="726"/>
      <c r="LHL824" s="726"/>
      <c r="LHM824" s="726"/>
      <c r="LHN824" s="726"/>
      <c r="LHO824" s="726"/>
      <c r="LHP824" s="726"/>
      <c r="LHQ824" s="726"/>
      <c r="LHR824" s="726"/>
      <c r="LHS824" s="726"/>
      <c r="LHT824" s="726"/>
      <c r="LHU824" s="726"/>
      <c r="LHV824" s="726"/>
      <c r="LHW824" s="726"/>
      <c r="LHX824" s="726"/>
      <c r="LHY824" s="726"/>
      <c r="LHZ824" s="726"/>
      <c r="LIA824" s="726"/>
      <c r="LIB824" s="726"/>
      <c r="LIC824" s="726"/>
      <c r="LID824" s="726"/>
      <c r="LIE824" s="726"/>
      <c r="LIF824" s="726"/>
      <c r="LIG824" s="726"/>
      <c r="LIH824" s="726"/>
      <c r="LII824" s="726"/>
      <c r="LIJ824" s="726"/>
      <c r="LIK824" s="726"/>
      <c r="LIL824" s="726"/>
      <c r="LIM824" s="726"/>
      <c r="LIN824" s="726"/>
      <c r="LIO824" s="726"/>
      <c r="LIP824" s="726"/>
      <c r="LIQ824" s="726"/>
      <c r="LIR824" s="726"/>
      <c r="LIS824" s="726"/>
      <c r="LIT824" s="726"/>
      <c r="LIU824" s="726"/>
      <c r="LIV824" s="726"/>
      <c r="LIW824" s="726"/>
      <c r="LIX824" s="726"/>
      <c r="LIY824" s="726"/>
      <c r="LIZ824" s="726"/>
      <c r="LJA824" s="726"/>
      <c r="LJB824" s="726"/>
      <c r="LJC824" s="726"/>
      <c r="LJD824" s="726"/>
      <c r="LJE824" s="726"/>
      <c r="LJF824" s="726"/>
      <c r="LJG824" s="726"/>
      <c r="LJH824" s="726"/>
      <c r="LJI824" s="726"/>
      <c r="LJJ824" s="726"/>
      <c r="LJK824" s="726"/>
      <c r="LJL824" s="726"/>
      <c r="LJM824" s="726"/>
      <c r="LJN824" s="726"/>
      <c r="LJO824" s="726"/>
      <c r="LJP824" s="726"/>
      <c r="LJQ824" s="726"/>
      <c r="LJR824" s="726"/>
      <c r="LJS824" s="726"/>
      <c r="LJT824" s="726"/>
      <c r="LJU824" s="726"/>
      <c r="LJV824" s="726"/>
      <c r="LJW824" s="726"/>
      <c r="LJX824" s="726"/>
      <c r="LJY824" s="726"/>
      <c r="LJZ824" s="726"/>
      <c r="LKA824" s="726"/>
      <c r="LKB824" s="726"/>
      <c r="LKC824" s="726"/>
      <c r="LKD824" s="726"/>
      <c r="LKE824" s="726"/>
      <c r="LKF824" s="726"/>
      <c r="LKG824" s="726"/>
      <c r="LKH824" s="726"/>
      <c r="LKI824" s="726"/>
      <c r="LKJ824" s="726"/>
      <c r="LKK824" s="726"/>
      <c r="LKL824" s="726"/>
      <c r="LKM824" s="726"/>
      <c r="LKN824" s="726"/>
      <c r="LKO824" s="726"/>
      <c r="LKP824" s="726"/>
      <c r="LKQ824" s="726"/>
      <c r="LKR824" s="726"/>
      <c r="LKS824" s="726"/>
      <c r="LKT824" s="726"/>
      <c r="LKU824" s="726"/>
      <c r="LKV824" s="726"/>
      <c r="LKW824" s="726"/>
      <c r="LKX824" s="726"/>
      <c r="LKY824" s="726"/>
      <c r="LKZ824" s="726"/>
      <c r="LLA824" s="726"/>
      <c r="LLB824" s="726"/>
      <c r="LLC824" s="726"/>
      <c r="LLD824" s="726"/>
      <c r="LLE824" s="726"/>
      <c r="LLF824" s="726"/>
      <c r="LLG824" s="726"/>
      <c r="LLH824" s="726"/>
      <c r="LLI824" s="726"/>
      <c r="LLJ824" s="726"/>
      <c r="LLK824" s="726"/>
      <c r="LLL824" s="726"/>
      <c r="LLM824" s="726"/>
      <c r="LLN824" s="726"/>
      <c r="LLO824" s="726"/>
      <c r="LLP824" s="726"/>
      <c r="LLQ824" s="726"/>
      <c r="LLR824" s="726"/>
      <c r="LLS824" s="726"/>
      <c r="LLT824" s="726"/>
      <c r="LLU824" s="726"/>
      <c r="LLV824" s="726"/>
      <c r="LLW824" s="726"/>
      <c r="LLX824" s="726"/>
      <c r="LLY824" s="726"/>
      <c r="LLZ824" s="726"/>
      <c r="LMA824" s="726"/>
      <c r="LMB824" s="726"/>
      <c r="LMC824" s="726"/>
      <c r="LMD824" s="726"/>
      <c r="LME824" s="726"/>
      <c r="LMF824" s="726"/>
      <c r="LMG824" s="726"/>
      <c r="LMH824" s="726"/>
      <c r="LMI824" s="726"/>
      <c r="LMJ824" s="726"/>
      <c r="LMK824" s="726"/>
      <c r="LML824" s="726"/>
      <c r="LMM824" s="726"/>
      <c r="LMN824" s="726"/>
      <c r="LMO824" s="726"/>
      <c r="LMP824" s="726"/>
      <c r="LMQ824" s="726"/>
      <c r="LMR824" s="726"/>
      <c r="LMS824" s="726"/>
      <c r="LMT824" s="726"/>
      <c r="LMU824" s="726"/>
      <c r="LMV824" s="726"/>
      <c r="LMW824" s="726"/>
      <c r="LMX824" s="726"/>
      <c r="LMY824" s="726"/>
      <c r="LMZ824" s="726"/>
      <c r="LNA824" s="726"/>
      <c r="LNB824" s="726"/>
      <c r="LNC824" s="726"/>
      <c r="LND824" s="726"/>
      <c r="LNE824" s="726"/>
      <c r="LNF824" s="726"/>
      <c r="LNG824" s="726"/>
      <c r="LNH824" s="726"/>
      <c r="LNI824" s="726"/>
      <c r="LNJ824" s="726"/>
      <c r="LNK824" s="726"/>
      <c r="LNL824" s="726"/>
      <c r="LNM824" s="726"/>
      <c r="LNN824" s="726"/>
      <c r="LNO824" s="726"/>
      <c r="LNP824" s="726"/>
      <c r="LNQ824" s="726"/>
      <c r="LNR824" s="726"/>
      <c r="LNS824" s="726"/>
      <c r="LNT824" s="726"/>
      <c r="LNU824" s="726"/>
      <c r="LNV824" s="726"/>
      <c r="LNW824" s="726"/>
      <c r="LNX824" s="726"/>
      <c r="LNY824" s="726"/>
      <c r="LNZ824" s="726"/>
      <c r="LOA824" s="726"/>
      <c r="LOB824" s="726"/>
      <c r="LOC824" s="726"/>
      <c r="LOD824" s="726"/>
      <c r="LOE824" s="726"/>
      <c r="LOF824" s="726"/>
      <c r="LOG824" s="726"/>
      <c r="LOH824" s="726"/>
      <c r="LOI824" s="726"/>
      <c r="LOJ824" s="726"/>
      <c r="LOK824" s="726"/>
      <c r="LOL824" s="726"/>
      <c r="LOM824" s="726"/>
      <c r="LON824" s="726"/>
      <c r="LOO824" s="726"/>
      <c r="LOP824" s="726"/>
      <c r="LOQ824" s="726"/>
      <c r="LOR824" s="726"/>
      <c r="LOS824" s="726"/>
      <c r="LOT824" s="726"/>
      <c r="LOU824" s="726"/>
      <c r="LOV824" s="726"/>
      <c r="LOW824" s="726"/>
      <c r="LOX824" s="726"/>
      <c r="LOY824" s="726"/>
      <c r="LOZ824" s="726"/>
      <c r="LPA824" s="726"/>
      <c r="LPB824" s="726"/>
      <c r="LPC824" s="726"/>
      <c r="LPD824" s="726"/>
      <c r="LPE824" s="726"/>
      <c r="LPF824" s="726"/>
      <c r="LPG824" s="726"/>
      <c r="LPH824" s="726"/>
      <c r="LPI824" s="726"/>
      <c r="LPJ824" s="726"/>
      <c r="LPK824" s="726"/>
      <c r="LPL824" s="726"/>
      <c r="LPM824" s="726"/>
      <c r="LPN824" s="726"/>
      <c r="LPO824" s="726"/>
      <c r="LPP824" s="726"/>
      <c r="LPQ824" s="726"/>
      <c r="LPR824" s="726"/>
      <c r="LPS824" s="726"/>
      <c r="LPT824" s="726"/>
      <c r="LPU824" s="726"/>
      <c r="LPV824" s="726"/>
      <c r="LPW824" s="726"/>
      <c r="LPX824" s="726"/>
      <c r="LPY824" s="726"/>
      <c r="LPZ824" s="726"/>
      <c r="LQA824" s="726"/>
      <c r="LQB824" s="726"/>
      <c r="LQC824" s="726"/>
      <c r="LQD824" s="726"/>
      <c r="LQE824" s="726"/>
      <c r="LQF824" s="726"/>
      <c r="LQG824" s="726"/>
      <c r="LQH824" s="726"/>
      <c r="LQI824" s="726"/>
      <c r="LQJ824" s="726"/>
      <c r="LQK824" s="726"/>
      <c r="LQL824" s="726"/>
      <c r="LQM824" s="726"/>
      <c r="LQN824" s="726"/>
      <c r="LQO824" s="726"/>
      <c r="LQP824" s="726"/>
      <c r="LQQ824" s="726"/>
      <c r="LQR824" s="726"/>
      <c r="LQS824" s="726"/>
      <c r="LQT824" s="726"/>
      <c r="LQU824" s="726"/>
      <c r="LQV824" s="726"/>
      <c r="LQW824" s="726"/>
      <c r="LQX824" s="726"/>
      <c r="LQY824" s="726"/>
      <c r="LQZ824" s="726"/>
      <c r="LRA824" s="726"/>
      <c r="LRB824" s="726"/>
      <c r="LRC824" s="726"/>
      <c r="LRD824" s="726"/>
      <c r="LRE824" s="726"/>
      <c r="LRF824" s="726"/>
      <c r="LRG824" s="726"/>
      <c r="LRH824" s="726"/>
      <c r="LRI824" s="726"/>
      <c r="LRJ824" s="726"/>
      <c r="LRK824" s="726"/>
      <c r="LRL824" s="726"/>
      <c r="LRM824" s="726"/>
      <c r="LRN824" s="726"/>
      <c r="LRO824" s="726"/>
      <c r="LRP824" s="726"/>
      <c r="LRQ824" s="726"/>
      <c r="LRR824" s="726"/>
      <c r="LRS824" s="726"/>
      <c r="LRT824" s="726"/>
      <c r="LRU824" s="726"/>
      <c r="LRV824" s="726"/>
      <c r="LRW824" s="726"/>
      <c r="LRX824" s="726"/>
      <c r="LRY824" s="726"/>
      <c r="LRZ824" s="726"/>
      <c r="LSA824" s="726"/>
      <c r="LSB824" s="726"/>
      <c r="LSC824" s="726"/>
      <c r="LSD824" s="726"/>
      <c r="LSE824" s="726"/>
      <c r="LSF824" s="726"/>
      <c r="LSG824" s="726"/>
      <c r="LSH824" s="726"/>
      <c r="LSI824" s="726"/>
      <c r="LSJ824" s="726"/>
      <c r="LSK824" s="726"/>
      <c r="LSL824" s="726"/>
      <c r="LSM824" s="726"/>
      <c r="LSN824" s="726"/>
      <c r="LSO824" s="726"/>
      <c r="LSP824" s="726"/>
      <c r="LSQ824" s="726"/>
      <c r="LSR824" s="726"/>
      <c r="LSS824" s="726"/>
      <c r="LST824" s="726"/>
      <c r="LSU824" s="726"/>
      <c r="LSV824" s="726"/>
      <c r="LSW824" s="726"/>
      <c r="LSX824" s="726"/>
      <c r="LSY824" s="726"/>
      <c r="LSZ824" s="726"/>
      <c r="LTA824" s="726"/>
      <c r="LTB824" s="726"/>
      <c r="LTC824" s="726"/>
      <c r="LTD824" s="726"/>
      <c r="LTE824" s="726"/>
      <c r="LTF824" s="726"/>
      <c r="LTG824" s="726"/>
      <c r="LTH824" s="726"/>
      <c r="LTI824" s="726"/>
      <c r="LTJ824" s="726"/>
      <c r="LTK824" s="726"/>
      <c r="LTL824" s="726"/>
      <c r="LTM824" s="726"/>
      <c r="LTN824" s="726"/>
      <c r="LTO824" s="726"/>
      <c r="LTP824" s="726"/>
      <c r="LTQ824" s="726"/>
      <c r="LTR824" s="726"/>
      <c r="LTS824" s="726"/>
      <c r="LTT824" s="726"/>
      <c r="LTU824" s="726"/>
      <c r="LTV824" s="726"/>
      <c r="LTW824" s="726"/>
      <c r="LTX824" s="726"/>
      <c r="LTY824" s="726"/>
      <c r="LTZ824" s="726"/>
      <c r="LUA824" s="726"/>
      <c r="LUB824" s="726"/>
      <c r="LUC824" s="726"/>
      <c r="LUD824" s="726"/>
      <c r="LUE824" s="726"/>
      <c r="LUF824" s="726"/>
      <c r="LUG824" s="726"/>
      <c r="LUH824" s="726"/>
      <c r="LUI824" s="726"/>
      <c r="LUJ824" s="726"/>
      <c r="LUK824" s="726"/>
      <c r="LUL824" s="726"/>
      <c r="LUM824" s="726"/>
      <c r="LUN824" s="726"/>
      <c r="LUO824" s="726"/>
      <c r="LUP824" s="726"/>
      <c r="LUQ824" s="726"/>
      <c r="LUR824" s="726"/>
      <c r="LUS824" s="726"/>
      <c r="LUT824" s="726"/>
      <c r="LUU824" s="726"/>
      <c r="LUV824" s="726"/>
      <c r="LUW824" s="726"/>
      <c r="LUX824" s="726"/>
      <c r="LUY824" s="726"/>
      <c r="LUZ824" s="726"/>
      <c r="LVA824" s="726"/>
      <c r="LVB824" s="726"/>
      <c r="LVC824" s="726"/>
      <c r="LVD824" s="726"/>
      <c r="LVE824" s="726"/>
      <c r="LVF824" s="726"/>
      <c r="LVG824" s="726"/>
      <c r="LVH824" s="726"/>
      <c r="LVI824" s="726"/>
      <c r="LVJ824" s="726"/>
      <c r="LVK824" s="726"/>
      <c r="LVL824" s="726"/>
      <c r="LVM824" s="726"/>
      <c r="LVN824" s="726"/>
      <c r="LVO824" s="726"/>
      <c r="LVP824" s="726"/>
      <c r="LVQ824" s="726"/>
      <c r="LVR824" s="726"/>
      <c r="LVS824" s="726"/>
      <c r="LVT824" s="726"/>
      <c r="LVU824" s="726"/>
      <c r="LVV824" s="726"/>
      <c r="LVW824" s="726"/>
      <c r="LVX824" s="726"/>
      <c r="LVY824" s="726"/>
      <c r="LVZ824" s="726"/>
      <c r="LWA824" s="726"/>
      <c r="LWB824" s="726"/>
      <c r="LWC824" s="726"/>
      <c r="LWD824" s="726"/>
      <c r="LWE824" s="726"/>
      <c r="LWF824" s="726"/>
      <c r="LWG824" s="726"/>
      <c r="LWH824" s="726"/>
      <c r="LWI824" s="726"/>
      <c r="LWJ824" s="726"/>
      <c r="LWK824" s="726"/>
      <c r="LWL824" s="726"/>
      <c r="LWM824" s="726"/>
      <c r="LWN824" s="726"/>
      <c r="LWO824" s="726"/>
      <c r="LWP824" s="726"/>
      <c r="LWQ824" s="726"/>
      <c r="LWR824" s="726"/>
      <c r="LWS824" s="726"/>
      <c r="LWT824" s="726"/>
      <c r="LWU824" s="726"/>
      <c r="LWV824" s="726"/>
      <c r="LWW824" s="726"/>
      <c r="LWX824" s="726"/>
      <c r="LWY824" s="726"/>
      <c r="LWZ824" s="726"/>
      <c r="LXA824" s="726"/>
      <c r="LXB824" s="726"/>
      <c r="LXC824" s="726"/>
      <c r="LXD824" s="726"/>
      <c r="LXE824" s="726"/>
      <c r="LXF824" s="726"/>
      <c r="LXG824" s="726"/>
      <c r="LXH824" s="726"/>
      <c r="LXI824" s="726"/>
      <c r="LXJ824" s="726"/>
      <c r="LXK824" s="726"/>
      <c r="LXL824" s="726"/>
      <c r="LXM824" s="726"/>
      <c r="LXN824" s="726"/>
      <c r="LXO824" s="726"/>
      <c r="LXP824" s="726"/>
      <c r="LXQ824" s="726"/>
      <c r="LXR824" s="726"/>
      <c r="LXS824" s="726"/>
      <c r="LXT824" s="726"/>
      <c r="LXU824" s="726"/>
      <c r="LXV824" s="726"/>
      <c r="LXW824" s="726"/>
      <c r="LXX824" s="726"/>
      <c r="LXY824" s="726"/>
      <c r="LXZ824" s="726"/>
      <c r="LYA824" s="726"/>
      <c r="LYB824" s="726"/>
      <c r="LYC824" s="726"/>
      <c r="LYD824" s="726"/>
      <c r="LYE824" s="726"/>
      <c r="LYF824" s="726"/>
      <c r="LYG824" s="726"/>
      <c r="LYH824" s="726"/>
      <c r="LYI824" s="726"/>
      <c r="LYJ824" s="726"/>
      <c r="LYK824" s="726"/>
      <c r="LYL824" s="726"/>
      <c r="LYM824" s="726"/>
      <c r="LYN824" s="726"/>
      <c r="LYO824" s="726"/>
      <c r="LYP824" s="726"/>
      <c r="LYQ824" s="726"/>
      <c r="LYR824" s="726"/>
      <c r="LYS824" s="726"/>
      <c r="LYT824" s="726"/>
      <c r="LYU824" s="726"/>
      <c r="LYV824" s="726"/>
      <c r="LYW824" s="726"/>
      <c r="LYX824" s="726"/>
      <c r="LYY824" s="726"/>
      <c r="LYZ824" s="726"/>
      <c r="LZA824" s="726"/>
      <c r="LZB824" s="726"/>
      <c r="LZC824" s="726"/>
      <c r="LZD824" s="726"/>
      <c r="LZE824" s="726"/>
      <c r="LZF824" s="726"/>
      <c r="LZG824" s="726"/>
      <c r="LZH824" s="726"/>
      <c r="LZI824" s="726"/>
      <c r="LZJ824" s="726"/>
      <c r="LZK824" s="726"/>
      <c r="LZL824" s="726"/>
      <c r="LZM824" s="726"/>
      <c r="LZN824" s="726"/>
      <c r="LZO824" s="726"/>
      <c r="LZP824" s="726"/>
      <c r="LZQ824" s="726"/>
      <c r="LZR824" s="726"/>
      <c r="LZS824" s="726"/>
      <c r="LZT824" s="726"/>
      <c r="LZU824" s="726"/>
      <c r="LZV824" s="726"/>
      <c r="LZW824" s="726"/>
      <c r="LZX824" s="726"/>
      <c r="LZY824" s="726"/>
      <c r="LZZ824" s="726"/>
      <c r="MAA824" s="726"/>
      <c r="MAB824" s="726"/>
      <c r="MAC824" s="726"/>
      <c r="MAD824" s="726"/>
      <c r="MAE824" s="726"/>
      <c r="MAF824" s="726"/>
      <c r="MAG824" s="726"/>
      <c r="MAH824" s="726"/>
      <c r="MAI824" s="726"/>
      <c r="MAJ824" s="726"/>
      <c r="MAK824" s="726"/>
      <c r="MAL824" s="726"/>
      <c r="MAM824" s="726"/>
      <c r="MAN824" s="726"/>
      <c r="MAO824" s="726"/>
      <c r="MAP824" s="726"/>
      <c r="MAQ824" s="726"/>
      <c r="MAR824" s="726"/>
      <c r="MAS824" s="726"/>
      <c r="MAT824" s="726"/>
      <c r="MAU824" s="726"/>
      <c r="MAV824" s="726"/>
      <c r="MAW824" s="726"/>
      <c r="MAX824" s="726"/>
      <c r="MAY824" s="726"/>
      <c r="MAZ824" s="726"/>
      <c r="MBA824" s="726"/>
      <c r="MBB824" s="726"/>
      <c r="MBC824" s="726"/>
      <c r="MBD824" s="726"/>
      <c r="MBE824" s="726"/>
      <c r="MBF824" s="726"/>
      <c r="MBG824" s="726"/>
      <c r="MBH824" s="726"/>
      <c r="MBI824" s="726"/>
      <c r="MBJ824" s="726"/>
      <c r="MBK824" s="726"/>
      <c r="MBL824" s="726"/>
      <c r="MBM824" s="726"/>
      <c r="MBN824" s="726"/>
      <c r="MBO824" s="726"/>
      <c r="MBP824" s="726"/>
      <c r="MBQ824" s="726"/>
      <c r="MBR824" s="726"/>
      <c r="MBS824" s="726"/>
      <c r="MBT824" s="726"/>
      <c r="MBU824" s="726"/>
      <c r="MBV824" s="726"/>
      <c r="MBW824" s="726"/>
      <c r="MBX824" s="726"/>
      <c r="MBY824" s="726"/>
      <c r="MBZ824" s="726"/>
      <c r="MCA824" s="726"/>
      <c r="MCB824" s="726"/>
      <c r="MCC824" s="726"/>
      <c r="MCD824" s="726"/>
      <c r="MCE824" s="726"/>
      <c r="MCF824" s="726"/>
      <c r="MCG824" s="726"/>
      <c r="MCH824" s="726"/>
      <c r="MCI824" s="726"/>
      <c r="MCJ824" s="726"/>
      <c r="MCK824" s="726"/>
      <c r="MCL824" s="726"/>
      <c r="MCM824" s="726"/>
      <c r="MCN824" s="726"/>
      <c r="MCO824" s="726"/>
      <c r="MCP824" s="726"/>
      <c r="MCQ824" s="726"/>
      <c r="MCR824" s="726"/>
      <c r="MCS824" s="726"/>
      <c r="MCT824" s="726"/>
      <c r="MCU824" s="726"/>
      <c r="MCV824" s="726"/>
      <c r="MCW824" s="726"/>
      <c r="MCX824" s="726"/>
      <c r="MCY824" s="726"/>
      <c r="MCZ824" s="726"/>
      <c r="MDA824" s="726"/>
      <c r="MDB824" s="726"/>
      <c r="MDC824" s="726"/>
      <c r="MDD824" s="726"/>
      <c r="MDE824" s="726"/>
      <c r="MDF824" s="726"/>
      <c r="MDG824" s="726"/>
      <c r="MDH824" s="726"/>
      <c r="MDI824" s="726"/>
      <c r="MDJ824" s="726"/>
      <c r="MDK824" s="726"/>
      <c r="MDL824" s="726"/>
      <c r="MDM824" s="726"/>
      <c r="MDN824" s="726"/>
      <c r="MDO824" s="726"/>
      <c r="MDP824" s="726"/>
      <c r="MDQ824" s="726"/>
      <c r="MDR824" s="726"/>
      <c r="MDS824" s="726"/>
      <c r="MDT824" s="726"/>
      <c r="MDU824" s="726"/>
      <c r="MDV824" s="726"/>
      <c r="MDW824" s="726"/>
      <c r="MDX824" s="726"/>
      <c r="MDY824" s="726"/>
      <c r="MDZ824" s="726"/>
      <c r="MEA824" s="726"/>
      <c r="MEB824" s="726"/>
      <c r="MEC824" s="726"/>
      <c r="MED824" s="726"/>
      <c r="MEE824" s="726"/>
      <c r="MEF824" s="726"/>
      <c r="MEG824" s="726"/>
      <c r="MEH824" s="726"/>
      <c r="MEI824" s="726"/>
      <c r="MEJ824" s="726"/>
      <c r="MEK824" s="726"/>
      <c r="MEL824" s="726"/>
      <c r="MEM824" s="726"/>
      <c r="MEN824" s="726"/>
      <c r="MEO824" s="726"/>
      <c r="MEP824" s="726"/>
      <c r="MEQ824" s="726"/>
      <c r="MER824" s="726"/>
      <c r="MES824" s="726"/>
      <c r="MET824" s="726"/>
      <c r="MEU824" s="726"/>
      <c r="MEV824" s="726"/>
      <c r="MEW824" s="726"/>
      <c r="MEX824" s="726"/>
      <c r="MEY824" s="726"/>
      <c r="MEZ824" s="726"/>
      <c r="MFA824" s="726"/>
      <c r="MFB824" s="726"/>
      <c r="MFC824" s="726"/>
      <c r="MFD824" s="726"/>
      <c r="MFE824" s="726"/>
      <c r="MFF824" s="726"/>
      <c r="MFG824" s="726"/>
      <c r="MFH824" s="726"/>
      <c r="MFI824" s="726"/>
      <c r="MFJ824" s="726"/>
      <c r="MFK824" s="726"/>
      <c r="MFL824" s="726"/>
      <c r="MFM824" s="726"/>
      <c r="MFN824" s="726"/>
      <c r="MFO824" s="726"/>
      <c r="MFP824" s="726"/>
      <c r="MFQ824" s="726"/>
      <c r="MFR824" s="726"/>
      <c r="MFS824" s="726"/>
      <c r="MFT824" s="726"/>
      <c r="MFU824" s="726"/>
      <c r="MFV824" s="726"/>
      <c r="MFW824" s="726"/>
      <c r="MFX824" s="726"/>
      <c r="MFY824" s="726"/>
      <c r="MFZ824" s="726"/>
      <c r="MGA824" s="726"/>
      <c r="MGB824" s="726"/>
      <c r="MGC824" s="726"/>
      <c r="MGD824" s="726"/>
      <c r="MGE824" s="726"/>
      <c r="MGF824" s="726"/>
      <c r="MGG824" s="726"/>
      <c r="MGH824" s="726"/>
      <c r="MGI824" s="726"/>
      <c r="MGJ824" s="726"/>
      <c r="MGK824" s="726"/>
      <c r="MGL824" s="726"/>
      <c r="MGM824" s="726"/>
      <c r="MGN824" s="726"/>
      <c r="MGO824" s="726"/>
      <c r="MGP824" s="726"/>
      <c r="MGQ824" s="726"/>
      <c r="MGR824" s="726"/>
      <c r="MGS824" s="726"/>
      <c r="MGT824" s="726"/>
      <c r="MGU824" s="726"/>
      <c r="MGV824" s="726"/>
      <c r="MGW824" s="726"/>
      <c r="MGX824" s="726"/>
      <c r="MGY824" s="726"/>
      <c r="MGZ824" s="726"/>
      <c r="MHA824" s="726"/>
      <c r="MHB824" s="726"/>
      <c r="MHC824" s="726"/>
      <c r="MHD824" s="726"/>
      <c r="MHE824" s="726"/>
      <c r="MHF824" s="726"/>
      <c r="MHG824" s="726"/>
      <c r="MHH824" s="726"/>
      <c r="MHI824" s="726"/>
      <c r="MHJ824" s="726"/>
      <c r="MHK824" s="726"/>
      <c r="MHL824" s="726"/>
      <c r="MHM824" s="726"/>
      <c r="MHN824" s="726"/>
      <c r="MHO824" s="726"/>
      <c r="MHP824" s="726"/>
      <c r="MHQ824" s="726"/>
      <c r="MHR824" s="726"/>
      <c r="MHS824" s="726"/>
      <c r="MHT824" s="726"/>
      <c r="MHU824" s="726"/>
      <c r="MHV824" s="726"/>
      <c r="MHW824" s="726"/>
      <c r="MHX824" s="726"/>
      <c r="MHY824" s="726"/>
      <c r="MHZ824" s="726"/>
      <c r="MIA824" s="726"/>
      <c r="MIB824" s="726"/>
      <c r="MIC824" s="726"/>
      <c r="MID824" s="726"/>
      <c r="MIE824" s="726"/>
      <c r="MIF824" s="726"/>
      <c r="MIG824" s="726"/>
      <c r="MIH824" s="726"/>
      <c r="MII824" s="726"/>
      <c r="MIJ824" s="726"/>
      <c r="MIK824" s="726"/>
      <c r="MIL824" s="726"/>
      <c r="MIM824" s="726"/>
      <c r="MIN824" s="726"/>
      <c r="MIO824" s="726"/>
      <c r="MIP824" s="726"/>
      <c r="MIQ824" s="726"/>
      <c r="MIR824" s="726"/>
      <c r="MIS824" s="726"/>
      <c r="MIT824" s="726"/>
      <c r="MIU824" s="726"/>
      <c r="MIV824" s="726"/>
      <c r="MIW824" s="726"/>
      <c r="MIX824" s="726"/>
      <c r="MIY824" s="726"/>
      <c r="MIZ824" s="726"/>
      <c r="MJA824" s="726"/>
      <c r="MJB824" s="726"/>
      <c r="MJC824" s="726"/>
      <c r="MJD824" s="726"/>
      <c r="MJE824" s="726"/>
      <c r="MJF824" s="726"/>
      <c r="MJG824" s="726"/>
      <c r="MJH824" s="726"/>
      <c r="MJI824" s="726"/>
      <c r="MJJ824" s="726"/>
      <c r="MJK824" s="726"/>
      <c r="MJL824" s="726"/>
      <c r="MJM824" s="726"/>
      <c r="MJN824" s="726"/>
      <c r="MJO824" s="726"/>
      <c r="MJP824" s="726"/>
      <c r="MJQ824" s="726"/>
      <c r="MJR824" s="726"/>
      <c r="MJS824" s="726"/>
      <c r="MJT824" s="726"/>
      <c r="MJU824" s="726"/>
      <c r="MJV824" s="726"/>
      <c r="MJW824" s="726"/>
      <c r="MJX824" s="726"/>
      <c r="MJY824" s="726"/>
      <c r="MJZ824" s="726"/>
      <c r="MKA824" s="726"/>
      <c r="MKB824" s="726"/>
      <c r="MKC824" s="726"/>
      <c r="MKD824" s="726"/>
      <c r="MKE824" s="726"/>
      <c r="MKF824" s="726"/>
      <c r="MKG824" s="726"/>
      <c r="MKH824" s="726"/>
      <c r="MKI824" s="726"/>
      <c r="MKJ824" s="726"/>
      <c r="MKK824" s="726"/>
      <c r="MKL824" s="726"/>
      <c r="MKM824" s="726"/>
      <c r="MKN824" s="726"/>
      <c r="MKO824" s="726"/>
      <c r="MKP824" s="726"/>
      <c r="MKQ824" s="726"/>
      <c r="MKR824" s="726"/>
      <c r="MKS824" s="726"/>
      <c r="MKT824" s="726"/>
      <c r="MKU824" s="726"/>
      <c r="MKV824" s="726"/>
      <c r="MKW824" s="726"/>
      <c r="MKX824" s="726"/>
      <c r="MKY824" s="726"/>
      <c r="MKZ824" s="726"/>
      <c r="MLA824" s="726"/>
      <c r="MLB824" s="726"/>
      <c r="MLC824" s="726"/>
      <c r="MLD824" s="726"/>
      <c r="MLE824" s="726"/>
      <c r="MLF824" s="726"/>
      <c r="MLG824" s="726"/>
      <c r="MLH824" s="726"/>
      <c r="MLI824" s="726"/>
      <c r="MLJ824" s="726"/>
      <c r="MLK824" s="726"/>
      <c r="MLL824" s="726"/>
      <c r="MLM824" s="726"/>
      <c r="MLN824" s="726"/>
      <c r="MLO824" s="726"/>
      <c r="MLP824" s="726"/>
      <c r="MLQ824" s="726"/>
      <c r="MLR824" s="726"/>
      <c r="MLS824" s="726"/>
      <c r="MLT824" s="726"/>
      <c r="MLU824" s="726"/>
      <c r="MLV824" s="726"/>
      <c r="MLW824" s="726"/>
      <c r="MLX824" s="726"/>
      <c r="MLY824" s="726"/>
      <c r="MLZ824" s="726"/>
      <c r="MMA824" s="726"/>
      <c r="MMB824" s="726"/>
      <c r="MMC824" s="726"/>
      <c r="MMD824" s="726"/>
      <c r="MME824" s="726"/>
      <c r="MMF824" s="726"/>
      <c r="MMG824" s="726"/>
      <c r="MMH824" s="726"/>
      <c r="MMI824" s="726"/>
      <c r="MMJ824" s="726"/>
      <c r="MMK824" s="726"/>
      <c r="MML824" s="726"/>
      <c r="MMM824" s="726"/>
      <c r="MMN824" s="726"/>
      <c r="MMO824" s="726"/>
      <c r="MMP824" s="726"/>
      <c r="MMQ824" s="726"/>
      <c r="MMR824" s="726"/>
      <c r="MMS824" s="726"/>
      <c r="MMT824" s="726"/>
      <c r="MMU824" s="726"/>
      <c r="MMV824" s="726"/>
      <c r="MMW824" s="726"/>
      <c r="MMX824" s="726"/>
      <c r="MMY824" s="726"/>
      <c r="MMZ824" s="726"/>
      <c r="MNA824" s="726"/>
      <c r="MNB824" s="726"/>
      <c r="MNC824" s="726"/>
      <c r="MND824" s="726"/>
      <c r="MNE824" s="726"/>
      <c r="MNF824" s="726"/>
      <c r="MNG824" s="726"/>
      <c r="MNH824" s="726"/>
      <c r="MNI824" s="726"/>
      <c r="MNJ824" s="726"/>
      <c r="MNK824" s="726"/>
      <c r="MNL824" s="726"/>
      <c r="MNM824" s="726"/>
      <c r="MNN824" s="726"/>
      <c r="MNO824" s="726"/>
      <c r="MNP824" s="726"/>
      <c r="MNQ824" s="726"/>
      <c r="MNR824" s="726"/>
      <c r="MNS824" s="726"/>
      <c r="MNT824" s="726"/>
      <c r="MNU824" s="726"/>
      <c r="MNV824" s="726"/>
      <c r="MNW824" s="726"/>
      <c r="MNX824" s="726"/>
      <c r="MNY824" s="726"/>
      <c r="MNZ824" s="726"/>
      <c r="MOA824" s="726"/>
      <c r="MOB824" s="726"/>
      <c r="MOC824" s="726"/>
      <c r="MOD824" s="726"/>
      <c r="MOE824" s="726"/>
      <c r="MOF824" s="726"/>
      <c r="MOG824" s="726"/>
      <c r="MOH824" s="726"/>
      <c r="MOI824" s="726"/>
      <c r="MOJ824" s="726"/>
      <c r="MOK824" s="726"/>
      <c r="MOL824" s="726"/>
      <c r="MOM824" s="726"/>
      <c r="MON824" s="726"/>
      <c r="MOO824" s="726"/>
      <c r="MOP824" s="726"/>
      <c r="MOQ824" s="726"/>
      <c r="MOR824" s="726"/>
      <c r="MOS824" s="726"/>
      <c r="MOT824" s="726"/>
      <c r="MOU824" s="726"/>
      <c r="MOV824" s="726"/>
      <c r="MOW824" s="726"/>
      <c r="MOX824" s="726"/>
      <c r="MOY824" s="726"/>
      <c r="MOZ824" s="726"/>
      <c r="MPA824" s="726"/>
      <c r="MPB824" s="726"/>
      <c r="MPC824" s="726"/>
      <c r="MPD824" s="726"/>
      <c r="MPE824" s="726"/>
      <c r="MPF824" s="726"/>
      <c r="MPG824" s="726"/>
      <c r="MPH824" s="726"/>
      <c r="MPI824" s="726"/>
      <c r="MPJ824" s="726"/>
      <c r="MPK824" s="726"/>
      <c r="MPL824" s="726"/>
      <c r="MPM824" s="726"/>
      <c r="MPN824" s="726"/>
      <c r="MPO824" s="726"/>
      <c r="MPP824" s="726"/>
      <c r="MPQ824" s="726"/>
      <c r="MPR824" s="726"/>
      <c r="MPS824" s="726"/>
      <c r="MPT824" s="726"/>
      <c r="MPU824" s="726"/>
      <c r="MPV824" s="726"/>
      <c r="MPW824" s="726"/>
      <c r="MPX824" s="726"/>
      <c r="MPY824" s="726"/>
      <c r="MPZ824" s="726"/>
      <c r="MQA824" s="726"/>
      <c r="MQB824" s="726"/>
      <c r="MQC824" s="726"/>
      <c r="MQD824" s="726"/>
      <c r="MQE824" s="726"/>
      <c r="MQF824" s="726"/>
      <c r="MQG824" s="726"/>
      <c r="MQH824" s="726"/>
      <c r="MQI824" s="726"/>
      <c r="MQJ824" s="726"/>
      <c r="MQK824" s="726"/>
      <c r="MQL824" s="726"/>
      <c r="MQM824" s="726"/>
      <c r="MQN824" s="726"/>
      <c r="MQO824" s="726"/>
      <c r="MQP824" s="726"/>
      <c r="MQQ824" s="726"/>
      <c r="MQR824" s="726"/>
      <c r="MQS824" s="726"/>
      <c r="MQT824" s="726"/>
      <c r="MQU824" s="726"/>
      <c r="MQV824" s="726"/>
      <c r="MQW824" s="726"/>
      <c r="MQX824" s="726"/>
      <c r="MQY824" s="726"/>
      <c r="MQZ824" s="726"/>
      <c r="MRA824" s="726"/>
      <c r="MRB824" s="726"/>
      <c r="MRC824" s="726"/>
      <c r="MRD824" s="726"/>
      <c r="MRE824" s="726"/>
      <c r="MRF824" s="726"/>
      <c r="MRG824" s="726"/>
      <c r="MRH824" s="726"/>
      <c r="MRI824" s="726"/>
      <c r="MRJ824" s="726"/>
      <c r="MRK824" s="726"/>
      <c r="MRL824" s="726"/>
      <c r="MRM824" s="726"/>
      <c r="MRN824" s="726"/>
      <c r="MRO824" s="726"/>
      <c r="MRP824" s="726"/>
      <c r="MRQ824" s="726"/>
      <c r="MRR824" s="726"/>
      <c r="MRS824" s="726"/>
      <c r="MRT824" s="726"/>
      <c r="MRU824" s="726"/>
      <c r="MRV824" s="726"/>
      <c r="MRW824" s="726"/>
      <c r="MRX824" s="726"/>
      <c r="MRY824" s="726"/>
      <c r="MRZ824" s="726"/>
      <c r="MSA824" s="726"/>
      <c r="MSB824" s="726"/>
      <c r="MSC824" s="726"/>
      <c r="MSD824" s="726"/>
      <c r="MSE824" s="726"/>
      <c r="MSF824" s="726"/>
      <c r="MSG824" s="726"/>
      <c r="MSH824" s="726"/>
      <c r="MSI824" s="726"/>
      <c r="MSJ824" s="726"/>
      <c r="MSK824" s="726"/>
      <c r="MSL824" s="726"/>
      <c r="MSM824" s="726"/>
      <c r="MSN824" s="726"/>
      <c r="MSO824" s="726"/>
      <c r="MSP824" s="726"/>
      <c r="MSQ824" s="726"/>
      <c r="MSR824" s="726"/>
      <c r="MSS824" s="726"/>
      <c r="MST824" s="726"/>
      <c r="MSU824" s="726"/>
      <c r="MSV824" s="726"/>
      <c r="MSW824" s="726"/>
      <c r="MSX824" s="726"/>
      <c r="MSY824" s="726"/>
      <c r="MSZ824" s="726"/>
      <c r="MTA824" s="726"/>
      <c r="MTB824" s="726"/>
      <c r="MTC824" s="726"/>
      <c r="MTD824" s="726"/>
      <c r="MTE824" s="726"/>
      <c r="MTF824" s="726"/>
      <c r="MTG824" s="726"/>
      <c r="MTH824" s="726"/>
      <c r="MTI824" s="726"/>
      <c r="MTJ824" s="726"/>
      <c r="MTK824" s="726"/>
      <c r="MTL824" s="726"/>
      <c r="MTM824" s="726"/>
      <c r="MTN824" s="726"/>
      <c r="MTO824" s="726"/>
      <c r="MTP824" s="726"/>
      <c r="MTQ824" s="726"/>
      <c r="MTR824" s="726"/>
      <c r="MTS824" s="726"/>
      <c r="MTT824" s="726"/>
      <c r="MTU824" s="726"/>
      <c r="MTV824" s="726"/>
      <c r="MTW824" s="726"/>
      <c r="MTX824" s="726"/>
      <c r="MTY824" s="726"/>
      <c r="MTZ824" s="726"/>
      <c r="MUA824" s="726"/>
      <c r="MUB824" s="726"/>
      <c r="MUC824" s="726"/>
      <c r="MUD824" s="726"/>
      <c r="MUE824" s="726"/>
      <c r="MUF824" s="726"/>
      <c r="MUG824" s="726"/>
      <c r="MUH824" s="726"/>
      <c r="MUI824" s="726"/>
      <c r="MUJ824" s="726"/>
      <c r="MUK824" s="726"/>
      <c r="MUL824" s="726"/>
      <c r="MUM824" s="726"/>
      <c r="MUN824" s="726"/>
      <c r="MUO824" s="726"/>
      <c r="MUP824" s="726"/>
      <c r="MUQ824" s="726"/>
      <c r="MUR824" s="726"/>
      <c r="MUS824" s="726"/>
      <c r="MUT824" s="726"/>
      <c r="MUU824" s="726"/>
      <c r="MUV824" s="726"/>
      <c r="MUW824" s="726"/>
      <c r="MUX824" s="726"/>
      <c r="MUY824" s="726"/>
      <c r="MUZ824" s="726"/>
      <c r="MVA824" s="726"/>
      <c r="MVB824" s="726"/>
      <c r="MVC824" s="726"/>
      <c r="MVD824" s="726"/>
      <c r="MVE824" s="726"/>
      <c r="MVF824" s="726"/>
      <c r="MVG824" s="726"/>
      <c r="MVH824" s="726"/>
      <c r="MVI824" s="726"/>
      <c r="MVJ824" s="726"/>
      <c r="MVK824" s="726"/>
      <c r="MVL824" s="726"/>
      <c r="MVM824" s="726"/>
      <c r="MVN824" s="726"/>
      <c r="MVO824" s="726"/>
      <c r="MVP824" s="726"/>
      <c r="MVQ824" s="726"/>
      <c r="MVR824" s="726"/>
      <c r="MVS824" s="726"/>
      <c r="MVT824" s="726"/>
      <c r="MVU824" s="726"/>
      <c r="MVV824" s="726"/>
      <c r="MVW824" s="726"/>
      <c r="MVX824" s="726"/>
      <c r="MVY824" s="726"/>
      <c r="MVZ824" s="726"/>
      <c r="MWA824" s="726"/>
      <c r="MWB824" s="726"/>
      <c r="MWC824" s="726"/>
      <c r="MWD824" s="726"/>
      <c r="MWE824" s="726"/>
      <c r="MWF824" s="726"/>
      <c r="MWG824" s="726"/>
      <c r="MWH824" s="726"/>
      <c r="MWI824" s="726"/>
      <c r="MWJ824" s="726"/>
      <c r="MWK824" s="726"/>
      <c r="MWL824" s="726"/>
      <c r="MWM824" s="726"/>
      <c r="MWN824" s="726"/>
      <c r="MWO824" s="726"/>
      <c r="MWP824" s="726"/>
      <c r="MWQ824" s="726"/>
      <c r="MWR824" s="726"/>
      <c r="MWS824" s="726"/>
      <c r="MWT824" s="726"/>
      <c r="MWU824" s="726"/>
      <c r="MWV824" s="726"/>
      <c r="MWW824" s="726"/>
      <c r="MWX824" s="726"/>
      <c r="MWY824" s="726"/>
      <c r="MWZ824" s="726"/>
      <c r="MXA824" s="726"/>
      <c r="MXB824" s="726"/>
      <c r="MXC824" s="726"/>
      <c r="MXD824" s="726"/>
      <c r="MXE824" s="726"/>
      <c r="MXF824" s="726"/>
      <c r="MXG824" s="726"/>
      <c r="MXH824" s="726"/>
      <c r="MXI824" s="726"/>
      <c r="MXJ824" s="726"/>
      <c r="MXK824" s="726"/>
      <c r="MXL824" s="726"/>
      <c r="MXM824" s="726"/>
      <c r="MXN824" s="726"/>
      <c r="MXO824" s="726"/>
      <c r="MXP824" s="726"/>
      <c r="MXQ824" s="726"/>
      <c r="MXR824" s="726"/>
      <c r="MXS824" s="726"/>
      <c r="MXT824" s="726"/>
      <c r="MXU824" s="726"/>
      <c r="MXV824" s="726"/>
      <c r="MXW824" s="726"/>
      <c r="MXX824" s="726"/>
      <c r="MXY824" s="726"/>
      <c r="MXZ824" s="726"/>
      <c r="MYA824" s="726"/>
      <c r="MYB824" s="726"/>
      <c r="MYC824" s="726"/>
      <c r="MYD824" s="726"/>
      <c r="MYE824" s="726"/>
      <c r="MYF824" s="726"/>
      <c r="MYG824" s="726"/>
      <c r="MYH824" s="726"/>
      <c r="MYI824" s="726"/>
      <c r="MYJ824" s="726"/>
      <c r="MYK824" s="726"/>
      <c r="MYL824" s="726"/>
      <c r="MYM824" s="726"/>
      <c r="MYN824" s="726"/>
      <c r="MYO824" s="726"/>
      <c r="MYP824" s="726"/>
      <c r="MYQ824" s="726"/>
      <c r="MYR824" s="726"/>
      <c r="MYS824" s="726"/>
      <c r="MYT824" s="726"/>
      <c r="MYU824" s="726"/>
      <c r="MYV824" s="726"/>
      <c r="MYW824" s="726"/>
      <c r="MYX824" s="726"/>
      <c r="MYY824" s="726"/>
      <c r="MYZ824" s="726"/>
      <c r="MZA824" s="726"/>
      <c r="MZB824" s="726"/>
      <c r="MZC824" s="726"/>
      <c r="MZD824" s="726"/>
      <c r="MZE824" s="726"/>
      <c r="MZF824" s="726"/>
      <c r="MZG824" s="726"/>
      <c r="MZH824" s="726"/>
      <c r="MZI824" s="726"/>
      <c r="MZJ824" s="726"/>
      <c r="MZK824" s="726"/>
      <c r="MZL824" s="726"/>
      <c r="MZM824" s="726"/>
      <c r="MZN824" s="726"/>
      <c r="MZO824" s="726"/>
      <c r="MZP824" s="726"/>
      <c r="MZQ824" s="726"/>
      <c r="MZR824" s="726"/>
      <c r="MZS824" s="726"/>
      <c r="MZT824" s="726"/>
      <c r="MZU824" s="726"/>
      <c r="MZV824" s="726"/>
      <c r="MZW824" s="726"/>
      <c r="MZX824" s="726"/>
      <c r="MZY824" s="726"/>
      <c r="MZZ824" s="726"/>
      <c r="NAA824" s="726"/>
      <c r="NAB824" s="726"/>
      <c r="NAC824" s="726"/>
      <c r="NAD824" s="726"/>
      <c r="NAE824" s="726"/>
      <c r="NAF824" s="726"/>
      <c r="NAG824" s="726"/>
      <c r="NAH824" s="726"/>
      <c r="NAI824" s="726"/>
      <c r="NAJ824" s="726"/>
      <c r="NAK824" s="726"/>
      <c r="NAL824" s="726"/>
      <c r="NAM824" s="726"/>
      <c r="NAN824" s="726"/>
      <c r="NAO824" s="726"/>
      <c r="NAP824" s="726"/>
      <c r="NAQ824" s="726"/>
      <c r="NAR824" s="726"/>
      <c r="NAS824" s="726"/>
      <c r="NAT824" s="726"/>
      <c r="NAU824" s="726"/>
      <c r="NAV824" s="726"/>
      <c r="NAW824" s="726"/>
      <c r="NAX824" s="726"/>
      <c r="NAY824" s="726"/>
      <c r="NAZ824" s="726"/>
      <c r="NBA824" s="726"/>
      <c r="NBB824" s="726"/>
      <c r="NBC824" s="726"/>
      <c r="NBD824" s="726"/>
      <c r="NBE824" s="726"/>
      <c r="NBF824" s="726"/>
      <c r="NBG824" s="726"/>
      <c r="NBH824" s="726"/>
      <c r="NBI824" s="726"/>
      <c r="NBJ824" s="726"/>
      <c r="NBK824" s="726"/>
      <c r="NBL824" s="726"/>
      <c r="NBM824" s="726"/>
      <c r="NBN824" s="726"/>
      <c r="NBO824" s="726"/>
      <c r="NBP824" s="726"/>
      <c r="NBQ824" s="726"/>
      <c r="NBR824" s="726"/>
      <c r="NBS824" s="726"/>
      <c r="NBT824" s="726"/>
      <c r="NBU824" s="726"/>
      <c r="NBV824" s="726"/>
      <c r="NBW824" s="726"/>
      <c r="NBX824" s="726"/>
      <c r="NBY824" s="726"/>
      <c r="NBZ824" s="726"/>
      <c r="NCA824" s="726"/>
      <c r="NCB824" s="726"/>
      <c r="NCC824" s="726"/>
      <c r="NCD824" s="726"/>
      <c r="NCE824" s="726"/>
      <c r="NCF824" s="726"/>
      <c r="NCG824" s="726"/>
      <c r="NCH824" s="726"/>
      <c r="NCI824" s="726"/>
      <c r="NCJ824" s="726"/>
      <c r="NCK824" s="726"/>
      <c r="NCL824" s="726"/>
      <c r="NCM824" s="726"/>
      <c r="NCN824" s="726"/>
      <c r="NCO824" s="726"/>
      <c r="NCP824" s="726"/>
      <c r="NCQ824" s="726"/>
      <c r="NCR824" s="726"/>
      <c r="NCS824" s="726"/>
      <c r="NCT824" s="726"/>
      <c r="NCU824" s="726"/>
      <c r="NCV824" s="726"/>
      <c r="NCW824" s="726"/>
      <c r="NCX824" s="726"/>
      <c r="NCY824" s="726"/>
      <c r="NCZ824" s="726"/>
      <c r="NDA824" s="726"/>
      <c r="NDB824" s="726"/>
      <c r="NDC824" s="726"/>
      <c r="NDD824" s="726"/>
      <c r="NDE824" s="726"/>
      <c r="NDF824" s="726"/>
      <c r="NDG824" s="726"/>
      <c r="NDH824" s="726"/>
      <c r="NDI824" s="726"/>
      <c r="NDJ824" s="726"/>
      <c r="NDK824" s="726"/>
      <c r="NDL824" s="726"/>
      <c r="NDM824" s="726"/>
      <c r="NDN824" s="726"/>
      <c r="NDO824" s="726"/>
      <c r="NDP824" s="726"/>
      <c r="NDQ824" s="726"/>
      <c r="NDR824" s="726"/>
      <c r="NDS824" s="726"/>
      <c r="NDT824" s="726"/>
      <c r="NDU824" s="726"/>
      <c r="NDV824" s="726"/>
      <c r="NDW824" s="726"/>
      <c r="NDX824" s="726"/>
      <c r="NDY824" s="726"/>
      <c r="NDZ824" s="726"/>
      <c r="NEA824" s="726"/>
      <c r="NEB824" s="726"/>
      <c r="NEC824" s="726"/>
      <c r="NED824" s="726"/>
      <c r="NEE824" s="726"/>
      <c r="NEF824" s="726"/>
      <c r="NEG824" s="726"/>
      <c r="NEH824" s="726"/>
      <c r="NEI824" s="726"/>
      <c r="NEJ824" s="726"/>
      <c r="NEK824" s="726"/>
      <c r="NEL824" s="726"/>
      <c r="NEM824" s="726"/>
      <c r="NEN824" s="726"/>
      <c r="NEO824" s="726"/>
      <c r="NEP824" s="726"/>
      <c r="NEQ824" s="726"/>
      <c r="NER824" s="726"/>
      <c r="NES824" s="726"/>
      <c r="NET824" s="726"/>
      <c r="NEU824" s="726"/>
      <c r="NEV824" s="726"/>
      <c r="NEW824" s="726"/>
      <c r="NEX824" s="726"/>
      <c r="NEY824" s="726"/>
      <c r="NEZ824" s="726"/>
      <c r="NFA824" s="726"/>
      <c r="NFB824" s="726"/>
      <c r="NFC824" s="726"/>
      <c r="NFD824" s="726"/>
      <c r="NFE824" s="726"/>
      <c r="NFF824" s="726"/>
      <c r="NFG824" s="726"/>
      <c r="NFH824" s="726"/>
      <c r="NFI824" s="726"/>
      <c r="NFJ824" s="726"/>
      <c r="NFK824" s="726"/>
      <c r="NFL824" s="726"/>
      <c r="NFM824" s="726"/>
      <c r="NFN824" s="726"/>
      <c r="NFO824" s="726"/>
      <c r="NFP824" s="726"/>
      <c r="NFQ824" s="726"/>
      <c r="NFR824" s="726"/>
      <c r="NFS824" s="726"/>
      <c r="NFT824" s="726"/>
      <c r="NFU824" s="726"/>
      <c r="NFV824" s="726"/>
      <c r="NFW824" s="726"/>
      <c r="NFX824" s="726"/>
      <c r="NFY824" s="726"/>
      <c r="NFZ824" s="726"/>
      <c r="NGA824" s="726"/>
      <c r="NGB824" s="726"/>
      <c r="NGC824" s="726"/>
      <c r="NGD824" s="726"/>
      <c r="NGE824" s="726"/>
      <c r="NGF824" s="726"/>
      <c r="NGG824" s="726"/>
      <c r="NGH824" s="726"/>
      <c r="NGI824" s="726"/>
      <c r="NGJ824" s="726"/>
      <c r="NGK824" s="726"/>
      <c r="NGL824" s="726"/>
      <c r="NGM824" s="726"/>
      <c r="NGN824" s="726"/>
      <c r="NGO824" s="726"/>
      <c r="NGP824" s="726"/>
      <c r="NGQ824" s="726"/>
      <c r="NGR824" s="726"/>
      <c r="NGS824" s="726"/>
      <c r="NGT824" s="726"/>
      <c r="NGU824" s="726"/>
      <c r="NGV824" s="726"/>
      <c r="NGW824" s="726"/>
      <c r="NGX824" s="726"/>
      <c r="NGY824" s="726"/>
      <c r="NGZ824" s="726"/>
      <c r="NHA824" s="726"/>
      <c r="NHB824" s="726"/>
      <c r="NHC824" s="726"/>
      <c r="NHD824" s="726"/>
      <c r="NHE824" s="726"/>
      <c r="NHF824" s="726"/>
      <c r="NHG824" s="726"/>
      <c r="NHH824" s="726"/>
      <c r="NHI824" s="726"/>
      <c r="NHJ824" s="726"/>
      <c r="NHK824" s="726"/>
      <c r="NHL824" s="726"/>
      <c r="NHM824" s="726"/>
      <c r="NHN824" s="726"/>
      <c r="NHO824" s="726"/>
      <c r="NHP824" s="726"/>
      <c r="NHQ824" s="726"/>
      <c r="NHR824" s="726"/>
      <c r="NHS824" s="726"/>
      <c r="NHT824" s="726"/>
      <c r="NHU824" s="726"/>
      <c r="NHV824" s="726"/>
      <c r="NHW824" s="726"/>
      <c r="NHX824" s="726"/>
      <c r="NHY824" s="726"/>
      <c r="NHZ824" s="726"/>
      <c r="NIA824" s="726"/>
      <c r="NIB824" s="726"/>
      <c r="NIC824" s="726"/>
      <c r="NID824" s="726"/>
      <c r="NIE824" s="726"/>
      <c r="NIF824" s="726"/>
      <c r="NIG824" s="726"/>
      <c r="NIH824" s="726"/>
      <c r="NII824" s="726"/>
      <c r="NIJ824" s="726"/>
      <c r="NIK824" s="726"/>
      <c r="NIL824" s="726"/>
      <c r="NIM824" s="726"/>
      <c r="NIN824" s="726"/>
      <c r="NIO824" s="726"/>
      <c r="NIP824" s="726"/>
      <c r="NIQ824" s="726"/>
      <c r="NIR824" s="726"/>
      <c r="NIS824" s="726"/>
      <c r="NIT824" s="726"/>
      <c r="NIU824" s="726"/>
      <c r="NIV824" s="726"/>
      <c r="NIW824" s="726"/>
      <c r="NIX824" s="726"/>
      <c r="NIY824" s="726"/>
      <c r="NIZ824" s="726"/>
      <c r="NJA824" s="726"/>
      <c r="NJB824" s="726"/>
      <c r="NJC824" s="726"/>
      <c r="NJD824" s="726"/>
      <c r="NJE824" s="726"/>
      <c r="NJF824" s="726"/>
      <c r="NJG824" s="726"/>
      <c r="NJH824" s="726"/>
      <c r="NJI824" s="726"/>
      <c r="NJJ824" s="726"/>
      <c r="NJK824" s="726"/>
      <c r="NJL824" s="726"/>
      <c r="NJM824" s="726"/>
      <c r="NJN824" s="726"/>
      <c r="NJO824" s="726"/>
      <c r="NJP824" s="726"/>
      <c r="NJQ824" s="726"/>
      <c r="NJR824" s="726"/>
      <c r="NJS824" s="726"/>
      <c r="NJT824" s="726"/>
      <c r="NJU824" s="726"/>
      <c r="NJV824" s="726"/>
      <c r="NJW824" s="726"/>
      <c r="NJX824" s="726"/>
      <c r="NJY824" s="726"/>
      <c r="NJZ824" s="726"/>
      <c r="NKA824" s="726"/>
      <c r="NKB824" s="726"/>
      <c r="NKC824" s="726"/>
      <c r="NKD824" s="726"/>
      <c r="NKE824" s="726"/>
      <c r="NKF824" s="726"/>
      <c r="NKG824" s="726"/>
      <c r="NKH824" s="726"/>
      <c r="NKI824" s="726"/>
      <c r="NKJ824" s="726"/>
      <c r="NKK824" s="726"/>
      <c r="NKL824" s="726"/>
      <c r="NKM824" s="726"/>
      <c r="NKN824" s="726"/>
      <c r="NKO824" s="726"/>
      <c r="NKP824" s="726"/>
      <c r="NKQ824" s="726"/>
      <c r="NKR824" s="726"/>
      <c r="NKS824" s="726"/>
      <c r="NKT824" s="726"/>
      <c r="NKU824" s="726"/>
      <c r="NKV824" s="726"/>
      <c r="NKW824" s="726"/>
      <c r="NKX824" s="726"/>
      <c r="NKY824" s="726"/>
      <c r="NKZ824" s="726"/>
      <c r="NLA824" s="726"/>
      <c r="NLB824" s="726"/>
      <c r="NLC824" s="726"/>
      <c r="NLD824" s="726"/>
      <c r="NLE824" s="726"/>
      <c r="NLF824" s="726"/>
      <c r="NLG824" s="726"/>
      <c r="NLH824" s="726"/>
      <c r="NLI824" s="726"/>
      <c r="NLJ824" s="726"/>
      <c r="NLK824" s="726"/>
      <c r="NLL824" s="726"/>
      <c r="NLM824" s="726"/>
      <c r="NLN824" s="726"/>
      <c r="NLO824" s="726"/>
      <c r="NLP824" s="726"/>
      <c r="NLQ824" s="726"/>
      <c r="NLR824" s="726"/>
      <c r="NLS824" s="726"/>
      <c r="NLT824" s="726"/>
      <c r="NLU824" s="726"/>
      <c r="NLV824" s="726"/>
      <c r="NLW824" s="726"/>
      <c r="NLX824" s="726"/>
      <c r="NLY824" s="726"/>
      <c r="NLZ824" s="726"/>
      <c r="NMA824" s="726"/>
      <c r="NMB824" s="726"/>
      <c r="NMC824" s="726"/>
      <c r="NMD824" s="726"/>
      <c r="NME824" s="726"/>
      <c r="NMF824" s="726"/>
      <c r="NMG824" s="726"/>
      <c r="NMH824" s="726"/>
      <c r="NMI824" s="726"/>
      <c r="NMJ824" s="726"/>
      <c r="NMK824" s="726"/>
      <c r="NML824" s="726"/>
      <c r="NMM824" s="726"/>
      <c r="NMN824" s="726"/>
      <c r="NMO824" s="726"/>
      <c r="NMP824" s="726"/>
      <c r="NMQ824" s="726"/>
      <c r="NMR824" s="726"/>
      <c r="NMS824" s="726"/>
      <c r="NMT824" s="726"/>
      <c r="NMU824" s="726"/>
      <c r="NMV824" s="726"/>
      <c r="NMW824" s="726"/>
      <c r="NMX824" s="726"/>
      <c r="NMY824" s="726"/>
      <c r="NMZ824" s="726"/>
      <c r="NNA824" s="726"/>
      <c r="NNB824" s="726"/>
      <c r="NNC824" s="726"/>
      <c r="NND824" s="726"/>
      <c r="NNE824" s="726"/>
      <c r="NNF824" s="726"/>
      <c r="NNG824" s="726"/>
      <c r="NNH824" s="726"/>
      <c r="NNI824" s="726"/>
      <c r="NNJ824" s="726"/>
      <c r="NNK824" s="726"/>
      <c r="NNL824" s="726"/>
      <c r="NNM824" s="726"/>
      <c r="NNN824" s="726"/>
      <c r="NNO824" s="726"/>
      <c r="NNP824" s="726"/>
      <c r="NNQ824" s="726"/>
      <c r="NNR824" s="726"/>
      <c r="NNS824" s="726"/>
      <c r="NNT824" s="726"/>
      <c r="NNU824" s="726"/>
      <c r="NNV824" s="726"/>
      <c r="NNW824" s="726"/>
      <c r="NNX824" s="726"/>
      <c r="NNY824" s="726"/>
      <c r="NNZ824" s="726"/>
      <c r="NOA824" s="726"/>
      <c r="NOB824" s="726"/>
      <c r="NOC824" s="726"/>
      <c r="NOD824" s="726"/>
      <c r="NOE824" s="726"/>
      <c r="NOF824" s="726"/>
      <c r="NOG824" s="726"/>
      <c r="NOH824" s="726"/>
      <c r="NOI824" s="726"/>
      <c r="NOJ824" s="726"/>
      <c r="NOK824" s="726"/>
      <c r="NOL824" s="726"/>
      <c r="NOM824" s="726"/>
      <c r="NON824" s="726"/>
      <c r="NOO824" s="726"/>
      <c r="NOP824" s="726"/>
      <c r="NOQ824" s="726"/>
      <c r="NOR824" s="726"/>
      <c r="NOS824" s="726"/>
      <c r="NOT824" s="726"/>
      <c r="NOU824" s="726"/>
      <c r="NOV824" s="726"/>
      <c r="NOW824" s="726"/>
      <c r="NOX824" s="726"/>
      <c r="NOY824" s="726"/>
      <c r="NOZ824" s="726"/>
      <c r="NPA824" s="726"/>
      <c r="NPB824" s="726"/>
      <c r="NPC824" s="726"/>
      <c r="NPD824" s="726"/>
      <c r="NPE824" s="726"/>
      <c r="NPF824" s="726"/>
      <c r="NPG824" s="726"/>
      <c r="NPH824" s="726"/>
      <c r="NPI824" s="726"/>
      <c r="NPJ824" s="726"/>
      <c r="NPK824" s="726"/>
      <c r="NPL824" s="726"/>
      <c r="NPM824" s="726"/>
      <c r="NPN824" s="726"/>
      <c r="NPO824" s="726"/>
      <c r="NPP824" s="726"/>
      <c r="NPQ824" s="726"/>
      <c r="NPR824" s="726"/>
      <c r="NPS824" s="726"/>
      <c r="NPT824" s="726"/>
      <c r="NPU824" s="726"/>
      <c r="NPV824" s="726"/>
      <c r="NPW824" s="726"/>
      <c r="NPX824" s="726"/>
      <c r="NPY824" s="726"/>
      <c r="NPZ824" s="726"/>
      <c r="NQA824" s="726"/>
      <c r="NQB824" s="726"/>
      <c r="NQC824" s="726"/>
      <c r="NQD824" s="726"/>
      <c r="NQE824" s="726"/>
      <c r="NQF824" s="726"/>
      <c r="NQG824" s="726"/>
      <c r="NQH824" s="726"/>
      <c r="NQI824" s="726"/>
      <c r="NQJ824" s="726"/>
      <c r="NQK824" s="726"/>
      <c r="NQL824" s="726"/>
      <c r="NQM824" s="726"/>
      <c r="NQN824" s="726"/>
      <c r="NQO824" s="726"/>
      <c r="NQP824" s="726"/>
      <c r="NQQ824" s="726"/>
      <c r="NQR824" s="726"/>
      <c r="NQS824" s="726"/>
      <c r="NQT824" s="726"/>
      <c r="NQU824" s="726"/>
      <c r="NQV824" s="726"/>
      <c r="NQW824" s="726"/>
      <c r="NQX824" s="726"/>
      <c r="NQY824" s="726"/>
      <c r="NQZ824" s="726"/>
      <c r="NRA824" s="726"/>
      <c r="NRB824" s="726"/>
      <c r="NRC824" s="726"/>
      <c r="NRD824" s="726"/>
      <c r="NRE824" s="726"/>
      <c r="NRF824" s="726"/>
      <c r="NRG824" s="726"/>
      <c r="NRH824" s="726"/>
      <c r="NRI824" s="726"/>
      <c r="NRJ824" s="726"/>
      <c r="NRK824" s="726"/>
      <c r="NRL824" s="726"/>
      <c r="NRM824" s="726"/>
      <c r="NRN824" s="726"/>
      <c r="NRO824" s="726"/>
      <c r="NRP824" s="726"/>
      <c r="NRQ824" s="726"/>
      <c r="NRR824" s="726"/>
      <c r="NRS824" s="726"/>
      <c r="NRT824" s="726"/>
      <c r="NRU824" s="726"/>
      <c r="NRV824" s="726"/>
      <c r="NRW824" s="726"/>
      <c r="NRX824" s="726"/>
      <c r="NRY824" s="726"/>
      <c r="NRZ824" s="726"/>
      <c r="NSA824" s="726"/>
      <c r="NSB824" s="726"/>
      <c r="NSC824" s="726"/>
      <c r="NSD824" s="726"/>
      <c r="NSE824" s="726"/>
      <c r="NSF824" s="726"/>
      <c r="NSG824" s="726"/>
      <c r="NSH824" s="726"/>
      <c r="NSI824" s="726"/>
      <c r="NSJ824" s="726"/>
      <c r="NSK824" s="726"/>
      <c r="NSL824" s="726"/>
      <c r="NSM824" s="726"/>
      <c r="NSN824" s="726"/>
      <c r="NSO824" s="726"/>
      <c r="NSP824" s="726"/>
      <c r="NSQ824" s="726"/>
      <c r="NSR824" s="726"/>
      <c r="NSS824" s="726"/>
      <c r="NST824" s="726"/>
      <c r="NSU824" s="726"/>
      <c r="NSV824" s="726"/>
      <c r="NSW824" s="726"/>
      <c r="NSX824" s="726"/>
      <c r="NSY824" s="726"/>
      <c r="NSZ824" s="726"/>
      <c r="NTA824" s="726"/>
      <c r="NTB824" s="726"/>
      <c r="NTC824" s="726"/>
      <c r="NTD824" s="726"/>
      <c r="NTE824" s="726"/>
      <c r="NTF824" s="726"/>
      <c r="NTG824" s="726"/>
      <c r="NTH824" s="726"/>
      <c r="NTI824" s="726"/>
      <c r="NTJ824" s="726"/>
      <c r="NTK824" s="726"/>
      <c r="NTL824" s="726"/>
      <c r="NTM824" s="726"/>
      <c r="NTN824" s="726"/>
      <c r="NTO824" s="726"/>
      <c r="NTP824" s="726"/>
      <c r="NTQ824" s="726"/>
      <c r="NTR824" s="726"/>
      <c r="NTS824" s="726"/>
      <c r="NTT824" s="726"/>
      <c r="NTU824" s="726"/>
      <c r="NTV824" s="726"/>
      <c r="NTW824" s="726"/>
      <c r="NTX824" s="726"/>
      <c r="NTY824" s="726"/>
      <c r="NTZ824" s="726"/>
      <c r="NUA824" s="726"/>
      <c r="NUB824" s="726"/>
      <c r="NUC824" s="726"/>
      <c r="NUD824" s="726"/>
      <c r="NUE824" s="726"/>
      <c r="NUF824" s="726"/>
      <c r="NUG824" s="726"/>
      <c r="NUH824" s="726"/>
      <c r="NUI824" s="726"/>
      <c r="NUJ824" s="726"/>
      <c r="NUK824" s="726"/>
      <c r="NUL824" s="726"/>
      <c r="NUM824" s="726"/>
      <c r="NUN824" s="726"/>
      <c r="NUO824" s="726"/>
      <c r="NUP824" s="726"/>
      <c r="NUQ824" s="726"/>
      <c r="NUR824" s="726"/>
      <c r="NUS824" s="726"/>
      <c r="NUT824" s="726"/>
      <c r="NUU824" s="726"/>
      <c r="NUV824" s="726"/>
      <c r="NUW824" s="726"/>
      <c r="NUX824" s="726"/>
      <c r="NUY824" s="726"/>
      <c r="NUZ824" s="726"/>
      <c r="NVA824" s="726"/>
      <c r="NVB824" s="726"/>
      <c r="NVC824" s="726"/>
      <c r="NVD824" s="726"/>
      <c r="NVE824" s="726"/>
      <c r="NVF824" s="726"/>
      <c r="NVG824" s="726"/>
      <c r="NVH824" s="726"/>
      <c r="NVI824" s="726"/>
      <c r="NVJ824" s="726"/>
      <c r="NVK824" s="726"/>
      <c r="NVL824" s="726"/>
      <c r="NVM824" s="726"/>
      <c r="NVN824" s="726"/>
      <c r="NVO824" s="726"/>
      <c r="NVP824" s="726"/>
      <c r="NVQ824" s="726"/>
      <c r="NVR824" s="726"/>
      <c r="NVS824" s="726"/>
      <c r="NVT824" s="726"/>
      <c r="NVU824" s="726"/>
      <c r="NVV824" s="726"/>
      <c r="NVW824" s="726"/>
      <c r="NVX824" s="726"/>
      <c r="NVY824" s="726"/>
      <c r="NVZ824" s="726"/>
      <c r="NWA824" s="726"/>
      <c r="NWB824" s="726"/>
      <c r="NWC824" s="726"/>
      <c r="NWD824" s="726"/>
      <c r="NWE824" s="726"/>
      <c r="NWF824" s="726"/>
      <c r="NWG824" s="726"/>
      <c r="NWH824" s="726"/>
      <c r="NWI824" s="726"/>
      <c r="NWJ824" s="726"/>
      <c r="NWK824" s="726"/>
      <c r="NWL824" s="726"/>
      <c r="NWM824" s="726"/>
      <c r="NWN824" s="726"/>
      <c r="NWO824" s="726"/>
      <c r="NWP824" s="726"/>
      <c r="NWQ824" s="726"/>
      <c r="NWR824" s="726"/>
      <c r="NWS824" s="726"/>
      <c r="NWT824" s="726"/>
      <c r="NWU824" s="726"/>
      <c r="NWV824" s="726"/>
      <c r="NWW824" s="726"/>
      <c r="NWX824" s="726"/>
      <c r="NWY824" s="726"/>
      <c r="NWZ824" s="726"/>
      <c r="NXA824" s="726"/>
      <c r="NXB824" s="726"/>
      <c r="NXC824" s="726"/>
      <c r="NXD824" s="726"/>
      <c r="NXE824" s="726"/>
      <c r="NXF824" s="726"/>
      <c r="NXG824" s="726"/>
      <c r="NXH824" s="726"/>
      <c r="NXI824" s="726"/>
      <c r="NXJ824" s="726"/>
      <c r="NXK824" s="726"/>
      <c r="NXL824" s="726"/>
      <c r="NXM824" s="726"/>
      <c r="NXN824" s="726"/>
      <c r="NXO824" s="726"/>
      <c r="NXP824" s="726"/>
      <c r="NXQ824" s="726"/>
      <c r="NXR824" s="726"/>
      <c r="NXS824" s="726"/>
      <c r="NXT824" s="726"/>
      <c r="NXU824" s="726"/>
      <c r="NXV824" s="726"/>
      <c r="NXW824" s="726"/>
      <c r="NXX824" s="726"/>
      <c r="NXY824" s="726"/>
      <c r="NXZ824" s="726"/>
      <c r="NYA824" s="726"/>
      <c r="NYB824" s="726"/>
      <c r="NYC824" s="726"/>
      <c r="NYD824" s="726"/>
      <c r="NYE824" s="726"/>
      <c r="NYF824" s="726"/>
      <c r="NYG824" s="726"/>
      <c r="NYH824" s="726"/>
      <c r="NYI824" s="726"/>
      <c r="NYJ824" s="726"/>
      <c r="NYK824" s="726"/>
      <c r="NYL824" s="726"/>
      <c r="NYM824" s="726"/>
      <c r="NYN824" s="726"/>
      <c r="NYO824" s="726"/>
      <c r="NYP824" s="726"/>
      <c r="NYQ824" s="726"/>
      <c r="NYR824" s="726"/>
      <c r="NYS824" s="726"/>
      <c r="NYT824" s="726"/>
      <c r="NYU824" s="726"/>
      <c r="NYV824" s="726"/>
      <c r="NYW824" s="726"/>
      <c r="NYX824" s="726"/>
      <c r="NYY824" s="726"/>
      <c r="NYZ824" s="726"/>
      <c r="NZA824" s="726"/>
      <c r="NZB824" s="726"/>
      <c r="NZC824" s="726"/>
      <c r="NZD824" s="726"/>
      <c r="NZE824" s="726"/>
      <c r="NZF824" s="726"/>
      <c r="NZG824" s="726"/>
      <c r="NZH824" s="726"/>
      <c r="NZI824" s="726"/>
      <c r="NZJ824" s="726"/>
      <c r="NZK824" s="726"/>
      <c r="NZL824" s="726"/>
      <c r="NZM824" s="726"/>
      <c r="NZN824" s="726"/>
      <c r="NZO824" s="726"/>
      <c r="NZP824" s="726"/>
      <c r="NZQ824" s="726"/>
      <c r="NZR824" s="726"/>
      <c r="NZS824" s="726"/>
      <c r="NZT824" s="726"/>
      <c r="NZU824" s="726"/>
      <c r="NZV824" s="726"/>
      <c r="NZW824" s="726"/>
      <c r="NZX824" s="726"/>
      <c r="NZY824" s="726"/>
      <c r="NZZ824" s="726"/>
      <c r="OAA824" s="726"/>
      <c r="OAB824" s="726"/>
      <c r="OAC824" s="726"/>
      <c r="OAD824" s="726"/>
      <c r="OAE824" s="726"/>
      <c r="OAF824" s="726"/>
      <c r="OAG824" s="726"/>
      <c r="OAH824" s="726"/>
      <c r="OAI824" s="726"/>
      <c r="OAJ824" s="726"/>
      <c r="OAK824" s="726"/>
      <c r="OAL824" s="726"/>
      <c r="OAM824" s="726"/>
      <c r="OAN824" s="726"/>
      <c r="OAO824" s="726"/>
      <c r="OAP824" s="726"/>
      <c r="OAQ824" s="726"/>
      <c r="OAR824" s="726"/>
      <c r="OAS824" s="726"/>
      <c r="OAT824" s="726"/>
      <c r="OAU824" s="726"/>
      <c r="OAV824" s="726"/>
      <c r="OAW824" s="726"/>
      <c r="OAX824" s="726"/>
      <c r="OAY824" s="726"/>
      <c r="OAZ824" s="726"/>
      <c r="OBA824" s="726"/>
      <c r="OBB824" s="726"/>
      <c r="OBC824" s="726"/>
      <c r="OBD824" s="726"/>
      <c r="OBE824" s="726"/>
      <c r="OBF824" s="726"/>
      <c r="OBG824" s="726"/>
      <c r="OBH824" s="726"/>
      <c r="OBI824" s="726"/>
      <c r="OBJ824" s="726"/>
      <c r="OBK824" s="726"/>
      <c r="OBL824" s="726"/>
      <c r="OBM824" s="726"/>
      <c r="OBN824" s="726"/>
      <c r="OBO824" s="726"/>
      <c r="OBP824" s="726"/>
      <c r="OBQ824" s="726"/>
      <c r="OBR824" s="726"/>
      <c r="OBS824" s="726"/>
      <c r="OBT824" s="726"/>
      <c r="OBU824" s="726"/>
      <c r="OBV824" s="726"/>
      <c r="OBW824" s="726"/>
      <c r="OBX824" s="726"/>
      <c r="OBY824" s="726"/>
      <c r="OBZ824" s="726"/>
      <c r="OCA824" s="726"/>
      <c r="OCB824" s="726"/>
      <c r="OCC824" s="726"/>
      <c r="OCD824" s="726"/>
      <c r="OCE824" s="726"/>
      <c r="OCF824" s="726"/>
      <c r="OCG824" s="726"/>
      <c r="OCH824" s="726"/>
      <c r="OCI824" s="726"/>
      <c r="OCJ824" s="726"/>
      <c r="OCK824" s="726"/>
      <c r="OCL824" s="726"/>
      <c r="OCM824" s="726"/>
      <c r="OCN824" s="726"/>
      <c r="OCO824" s="726"/>
      <c r="OCP824" s="726"/>
      <c r="OCQ824" s="726"/>
      <c r="OCR824" s="726"/>
      <c r="OCS824" s="726"/>
      <c r="OCT824" s="726"/>
      <c r="OCU824" s="726"/>
      <c r="OCV824" s="726"/>
      <c r="OCW824" s="726"/>
      <c r="OCX824" s="726"/>
      <c r="OCY824" s="726"/>
      <c r="OCZ824" s="726"/>
      <c r="ODA824" s="726"/>
      <c r="ODB824" s="726"/>
      <c r="ODC824" s="726"/>
      <c r="ODD824" s="726"/>
      <c r="ODE824" s="726"/>
      <c r="ODF824" s="726"/>
      <c r="ODG824" s="726"/>
      <c r="ODH824" s="726"/>
      <c r="ODI824" s="726"/>
      <c r="ODJ824" s="726"/>
      <c r="ODK824" s="726"/>
      <c r="ODL824" s="726"/>
      <c r="ODM824" s="726"/>
      <c r="ODN824" s="726"/>
      <c r="ODO824" s="726"/>
      <c r="ODP824" s="726"/>
      <c r="ODQ824" s="726"/>
      <c r="ODR824" s="726"/>
      <c r="ODS824" s="726"/>
      <c r="ODT824" s="726"/>
      <c r="ODU824" s="726"/>
      <c r="ODV824" s="726"/>
      <c r="ODW824" s="726"/>
      <c r="ODX824" s="726"/>
      <c r="ODY824" s="726"/>
      <c r="ODZ824" s="726"/>
      <c r="OEA824" s="726"/>
      <c r="OEB824" s="726"/>
      <c r="OEC824" s="726"/>
      <c r="OED824" s="726"/>
      <c r="OEE824" s="726"/>
      <c r="OEF824" s="726"/>
      <c r="OEG824" s="726"/>
      <c r="OEH824" s="726"/>
      <c r="OEI824" s="726"/>
      <c r="OEJ824" s="726"/>
      <c r="OEK824" s="726"/>
      <c r="OEL824" s="726"/>
      <c r="OEM824" s="726"/>
      <c r="OEN824" s="726"/>
      <c r="OEO824" s="726"/>
      <c r="OEP824" s="726"/>
      <c r="OEQ824" s="726"/>
      <c r="OER824" s="726"/>
      <c r="OES824" s="726"/>
      <c r="OET824" s="726"/>
      <c r="OEU824" s="726"/>
      <c r="OEV824" s="726"/>
      <c r="OEW824" s="726"/>
      <c r="OEX824" s="726"/>
      <c r="OEY824" s="726"/>
      <c r="OEZ824" s="726"/>
      <c r="OFA824" s="726"/>
      <c r="OFB824" s="726"/>
      <c r="OFC824" s="726"/>
      <c r="OFD824" s="726"/>
      <c r="OFE824" s="726"/>
      <c r="OFF824" s="726"/>
      <c r="OFG824" s="726"/>
      <c r="OFH824" s="726"/>
      <c r="OFI824" s="726"/>
      <c r="OFJ824" s="726"/>
      <c r="OFK824" s="726"/>
      <c r="OFL824" s="726"/>
      <c r="OFM824" s="726"/>
      <c r="OFN824" s="726"/>
      <c r="OFO824" s="726"/>
      <c r="OFP824" s="726"/>
      <c r="OFQ824" s="726"/>
      <c r="OFR824" s="726"/>
      <c r="OFS824" s="726"/>
      <c r="OFT824" s="726"/>
      <c r="OFU824" s="726"/>
      <c r="OFV824" s="726"/>
      <c r="OFW824" s="726"/>
      <c r="OFX824" s="726"/>
      <c r="OFY824" s="726"/>
      <c r="OFZ824" s="726"/>
      <c r="OGA824" s="726"/>
      <c r="OGB824" s="726"/>
      <c r="OGC824" s="726"/>
      <c r="OGD824" s="726"/>
      <c r="OGE824" s="726"/>
      <c r="OGF824" s="726"/>
      <c r="OGG824" s="726"/>
      <c r="OGH824" s="726"/>
      <c r="OGI824" s="726"/>
      <c r="OGJ824" s="726"/>
      <c r="OGK824" s="726"/>
      <c r="OGL824" s="726"/>
      <c r="OGM824" s="726"/>
      <c r="OGN824" s="726"/>
      <c r="OGO824" s="726"/>
      <c r="OGP824" s="726"/>
      <c r="OGQ824" s="726"/>
      <c r="OGR824" s="726"/>
      <c r="OGS824" s="726"/>
      <c r="OGT824" s="726"/>
      <c r="OGU824" s="726"/>
      <c r="OGV824" s="726"/>
      <c r="OGW824" s="726"/>
      <c r="OGX824" s="726"/>
      <c r="OGY824" s="726"/>
      <c r="OGZ824" s="726"/>
      <c r="OHA824" s="726"/>
      <c r="OHB824" s="726"/>
      <c r="OHC824" s="726"/>
      <c r="OHD824" s="726"/>
      <c r="OHE824" s="726"/>
      <c r="OHF824" s="726"/>
      <c r="OHG824" s="726"/>
      <c r="OHH824" s="726"/>
      <c r="OHI824" s="726"/>
      <c r="OHJ824" s="726"/>
      <c r="OHK824" s="726"/>
      <c r="OHL824" s="726"/>
      <c r="OHM824" s="726"/>
      <c r="OHN824" s="726"/>
      <c r="OHO824" s="726"/>
      <c r="OHP824" s="726"/>
      <c r="OHQ824" s="726"/>
      <c r="OHR824" s="726"/>
      <c r="OHS824" s="726"/>
      <c r="OHT824" s="726"/>
      <c r="OHU824" s="726"/>
      <c r="OHV824" s="726"/>
      <c r="OHW824" s="726"/>
      <c r="OHX824" s="726"/>
      <c r="OHY824" s="726"/>
      <c r="OHZ824" s="726"/>
      <c r="OIA824" s="726"/>
      <c r="OIB824" s="726"/>
      <c r="OIC824" s="726"/>
      <c r="OID824" s="726"/>
      <c r="OIE824" s="726"/>
      <c r="OIF824" s="726"/>
      <c r="OIG824" s="726"/>
      <c r="OIH824" s="726"/>
      <c r="OII824" s="726"/>
      <c r="OIJ824" s="726"/>
      <c r="OIK824" s="726"/>
      <c r="OIL824" s="726"/>
      <c r="OIM824" s="726"/>
      <c r="OIN824" s="726"/>
      <c r="OIO824" s="726"/>
      <c r="OIP824" s="726"/>
      <c r="OIQ824" s="726"/>
      <c r="OIR824" s="726"/>
      <c r="OIS824" s="726"/>
      <c r="OIT824" s="726"/>
      <c r="OIU824" s="726"/>
      <c r="OIV824" s="726"/>
      <c r="OIW824" s="726"/>
      <c r="OIX824" s="726"/>
      <c r="OIY824" s="726"/>
      <c r="OIZ824" s="726"/>
      <c r="OJA824" s="726"/>
      <c r="OJB824" s="726"/>
      <c r="OJC824" s="726"/>
      <c r="OJD824" s="726"/>
      <c r="OJE824" s="726"/>
      <c r="OJF824" s="726"/>
      <c r="OJG824" s="726"/>
      <c r="OJH824" s="726"/>
      <c r="OJI824" s="726"/>
      <c r="OJJ824" s="726"/>
      <c r="OJK824" s="726"/>
      <c r="OJL824" s="726"/>
      <c r="OJM824" s="726"/>
      <c r="OJN824" s="726"/>
      <c r="OJO824" s="726"/>
      <c r="OJP824" s="726"/>
      <c r="OJQ824" s="726"/>
      <c r="OJR824" s="726"/>
      <c r="OJS824" s="726"/>
      <c r="OJT824" s="726"/>
      <c r="OJU824" s="726"/>
      <c r="OJV824" s="726"/>
      <c r="OJW824" s="726"/>
      <c r="OJX824" s="726"/>
      <c r="OJY824" s="726"/>
      <c r="OJZ824" s="726"/>
      <c r="OKA824" s="726"/>
      <c r="OKB824" s="726"/>
      <c r="OKC824" s="726"/>
      <c r="OKD824" s="726"/>
      <c r="OKE824" s="726"/>
      <c r="OKF824" s="726"/>
      <c r="OKG824" s="726"/>
      <c r="OKH824" s="726"/>
      <c r="OKI824" s="726"/>
      <c r="OKJ824" s="726"/>
      <c r="OKK824" s="726"/>
      <c r="OKL824" s="726"/>
      <c r="OKM824" s="726"/>
      <c r="OKN824" s="726"/>
      <c r="OKO824" s="726"/>
      <c r="OKP824" s="726"/>
      <c r="OKQ824" s="726"/>
      <c r="OKR824" s="726"/>
      <c r="OKS824" s="726"/>
      <c r="OKT824" s="726"/>
      <c r="OKU824" s="726"/>
      <c r="OKV824" s="726"/>
      <c r="OKW824" s="726"/>
      <c r="OKX824" s="726"/>
      <c r="OKY824" s="726"/>
      <c r="OKZ824" s="726"/>
      <c r="OLA824" s="726"/>
      <c r="OLB824" s="726"/>
      <c r="OLC824" s="726"/>
      <c r="OLD824" s="726"/>
      <c r="OLE824" s="726"/>
      <c r="OLF824" s="726"/>
      <c r="OLG824" s="726"/>
      <c r="OLH824" s="726"/>
      <c r="OLI824" s="726"/>
      <c r="OLJ824" s="726"/>
      <c r="OLK824" s="726"/>
      <c r="OLL824" s="726"/>
      <c r="OLM824" s="726"/>
      <c r="OLN824" s="726"/>
      <c r="OLO824" s="726"/>
      <c r="OLP824" s="726"/>
      <c r="OLQ824" s="726"/>
      <c r="OLR824" s="726"/>
      <c r="OLS824" s="726"/>
      <c r="OLT824" s="726"/>
      <c r="OLU824" s="726"/>
      <c r="OLV824" s="726"/>
      <c r="OLW824" s="726"/>
      <c r="OLX824" s="726"/>
      <c r="OLY824" s="726"/>
      <c r="OLZ824" s="726"/>
      <c r="OMA824" s="726"/>
      <c r="OMB824" s="726"/>
      <c r="OMC824" s="726"/>
      <c r="OMD824" s="726"/>
      <c r="OME824" s="726"/>
      <c r="OMF824" s="726"/>
      <c r="OMG824" s="726"/>
      <c r="OMH824" s="726"/>
      <c r="OMI824" s="726"/>
      <c r="OMJ824" s="726"/>
      <c r="OMK824" s="726"/>
      <c r="OML824" s="726"/>
      <c r="OMM824" s="726"/>
      <c r="OMN824" s="726"/>
      <c r="OMO824" s="726"/>
      <c r="OMP824" s="726"/>
      <c r="OMQ824" s="726"/>
      <c r="OMR824" s="726"/>
      <c r="OMS824" s="726"/>
      <c r="OMT824" s="726"/>
      <c r="OMU824" s="726"/>
      <c r="OMV824" s="726"/>
      <c r="OMW824" s="726"/>
      <c r="OMX824" s="726"/>
      <c r="OMY824" s="726"/>
      <c r="OMZ824" s="726"/>
      <c r="ONA824" s="726"/>
      <c r="ONB824" s="726"/>
      <c r="ONC824" s="726"/>
      <c r="OND824" s="726"/>
      <c r="ONE824" s="726"/>
      <c r="ONF824" s="726"/>
      <c r="ONG824" s="726"/>
      <c r="ONH824" s="726"/>
      <c r="ONI824" s="726"/>
      <c r="ONJ824" s="726"/>
      <c r="ONK824" s="726"/>
      <c r="ONL824" s="726"/>
      <c r="ONM824" s="726"/>
      <c r="ONN824" s="726"/>
      <c r="ONO824" s="726"/>
      <c r="ONP824" s="726"/>
      <c r="ONQ824" s="726"/>
      <c r="ONR824" s="726"/>
      <c r="ONS824" s="726"/>
      <c r="ONT824" s="726"/>
      <c r="ONU824" s="726"/>
      <c r="ONV824" s="726"/>
      <c r="ONW824" s="726"/>
      <c r="ONX824" s="726"/>
      <c r="ONY824" s="726"/>
      <c r="ONZ824" s="726"/>
      <c r="OOA824" s="726"/>
      <c r="OOB824" s="726"/>
      <c r="OOC824" s="726"/>
      <c r="OOD824" s="726"/>
      <c r="OOE824" s="726"/>
      <c r="OOF824" s="726"/>
      <c r="OOG824" s="726"/>
      <c r="OOH824" s="726"/>
      <c r="OOI824" s="726"/>
      <c r="OOJ824" s="726"/>
      <c r="OOK824" s="726"/>
      <c r="OOL824" s="726"/>
      <c r="OOM824" s="726"/>
      <c r="OON824" s="726"/>
      <c r="OOO824" s="726"/>
      <c r="OOP824" s="726"/>
      <c r="OOQ824" s="726"/>
      <c r="OOR824" s="726"/>
      <c r="OOS824" s="726"/>
      <c r="OOT824" s="726"/>
      <c r="OOU824" s="726"/>
      <c r="OOV824" s="726"/>
      <c r="OOW824" s="726"/>
      <c r="OOX824" s="726"/>
      <c r="OOY824" s="726"/>
      <c r="OOZ824" s="726"/>
      <c r="OPA824" s="726"/>
      <c r="OPB824" s="726"/>
      <c r="OPC824" s="726"/>
      <c r="OPD824" s="726"/>
      <c r="OPE824" s="726"/>
      <c r="OPF824" s="726"/>
      <c r="OPG824" s="726"/>
      <c r="OPH824" s="726"/>
      <c r="OPI824" s="726"/>
      <c r="OPJ824" s="726"/>
      <c r="OPK824" s="726"/>
      <c r="OPL824" s="726"/>
      <c r="OPM824" s="726"/>
      <c r="OPN824" s="726"/>
      <c r="OPO824" s="726"/>
      <c r="OPP824" s="726"/>
      <c r="OPQ824" s="726"/>
      <c r="OPR824" s="726"/>
      <c r="OPS824" s="726"/>
      <c r="OPT824" s="726"/>
      <c r="OPU824" s="726"/>
      <c r="OPV824" s="726"/>
      <c r="OPW824" s="726"/>
      <c r="OPX824" s="726"/>
      <c r="OPY824" s="726"/>
      <c r="OPZ824" s="726"/>
      <c r="OQA824" s="726"/>
      <c r="OQB824" s="726"/>
      <c r="OQC824" s="726"/>
      <c r="OQD824" s="726"/>
      <c r="OQE824" s="726"/>
      <c r="OQF824" s="726"/>
      <c r="OQG824" s="726"/>
      <c r="OQH824" s="726"/>
      <c r="OQI824" s="726"/>
      <c r="OQJ824" s="726"/>
      <c r="OQK824" s="726"/>
      <c r="OQL824" s="726"/>
      <c r="OQM824" s="726"/>
      <c r="OQN824" s="726"/>
      <c r="OQO824" s="726"/>
      <c r="OQP824" s="726"/>
      <c r="OQQ824" s="726"/>
      <c r="OQR824" s="726"/>
      <c r="OQS824" s="726"/>
      <c r="OQT824" s="726"/>
      <c r="OQU824" s="726"/>
      <c r="OQV824" s="726"/>
      <c r="OQW824" s="726"/>
      <c r="OQX824" s="726"/>
      <c r="OQY824" s="726"/>
      <c r="OQZ824" s="726"/>
      <c r="ORA824" s="726"/>
      <c r="ORB824" s="726"/>
      <c r="ORC824" s="726"/>
      <c r="ORD824" s="726"/>
      <c r="ORE824" s="726"/>
      <c r="ORF824" s="726"/>
      <c r="ORG824" s="726"/>
      <c r="ORH824" s="726"/>
      <c r="ORI824" s="726"/>
      <c r="ORJ824" s="726"/>
      <c r="ORK824" s="726"/>
      <c r="ORL824" s="726"/>
      <c r="ORM824" s="726"/>
      <c r="ORN824" s="726"/>
      <c r="ORO824" s="726"/>
      <c r="ORP824" s="726"/>
      <c r="ORQ824" s="726"/>
      <c r="ORR824" s="726"/>
      <c r="ORS824" s="726"/>
      <c r="ORT824" s="726"/>
      <c r="ORU824" s="726"/>
      <c r="ORV824" s="726"/>
      <c r="ORW824" s="726"/>
      <c r="ORX824" s="726"/>
      <c r="ORY824" s="726"/>
      <c r="ORZ824" s="726"/>
      <c r="OSA824" s="726"/>
      <c r="OSB824" s="726"/>
      <c r="OSC824" s="726"/>
      <c r="OSD824" s="726"/>
      <c r="OSE824" s="726"/>
      <c r="OSF824" s="726"/>
      <c r="OSG824" s="726"/>
      <c r="OSH824" s="726"/>
      <c r="OSI824" s="726"/>
      <c r="OSJ824" s="726"/>
      <c r="OSK824" s="726"/>
      <c r="OSL824" s="726"/>
      <c r="OSM824" s="726"/>
      <c r="OSN824" s="726"/>
      <c r="OSO824" s="726"/>
      <c r="OSP824" s="726"/>
      <c r="OSQ824" s="726"/>
      <c r="OSR824" s="726"/>
      <c r="OSS824" s="726"/>
      <c r="OST824" s="726"/>
      <c r="OSU824" s="726"/>
      <c r="OSV824" s="726"/>
      <c r="OSW824" s="726"/>
      <c r="OSX824" s="726"/>
      <c r="OSY824" s="726"/>
      <c r="OSZ824" s="726"/>
      <c r="OTA824" s="726"/>
      <c r="OTB824" s="726"/>
      <c r="OTC824" s="726"/>
      <c r="OTD824" s="726"/>
      <c r="OTE824" s="726"/>
      <c r="OTF824" s="726"/>
      <c r="OTG824" s="726"/>
      <c r="OTH824" s="726"/>
      <c r="OTI824" s="726"/>
      <c r="OTJ824" s="726"/>
      <c r="OTK824" s="726"/>
      <c r="OTL824" s="726"/>
      <c r="OTM824" s="726"/>
      <c r="OTN824" s="726"/>
      <c r="OTO824" s="726"/>
      <c r="OTP824" s="726"/>
      <c r="OTQ824" s="726"/>
      <c r="OTR824" s="726"/>
      <c r="OTS824" s="726"/>
      <c r="OTT824" s="726"/>
      <c r="OTU824" s="726"/>
      <c r="OTV824" s="726"/>
      <c r="OTW824" s="726"/>
      <c r="OTX824" s="726"/>
      <c r="OTY824" s="726"/>
      <c r="OTZ824" s="726"/>
      <c r="OUA824" s="726"/>
      <c r="OUB824" s="726"/>
      <c r="OUC824" s="726"/>
      <c r="OUD824" s="726"/>
      <c r="OUE824" s="726"/>
      <c r="OUF824" s="726"/>
      <c r="OUG824" s="726"/>
      <c r="OUH824" s="726"/>
      <c r="OUI824" s="726"/>
      <c r="OUJ824" s="726"/>
      <c r="OUK824" s="726"/>
      <c r="OUL824" s="726"/>
      <c r="OUM824" s="726"/>
      <c r="OUN824" s="726"/>
      <c r="OUO824" s="726"/>
      <c r="OUP824" s="726"/>
      <c r="OUQ824" s="726"/>
      <c r="OUR824" s="726"/>
      <c r="OUS824" s="726"/>
      <c r="OUT824" s="726"/>
      <c r="OUU824" s="726"/>
      <c r="OUV824" s="726"/>
      <c r="OUW824" s="726"/>
      <c r="OUX824" s="726"/>
      <c r="OUY824" s="726"/>
      <c r="OUZ824" s="726"/>
      <c r="OVA824" s="726"/>
      <c r="OVB824" s="726"/>
      <c r="OVC824" s="726"/>
      <c r="OVD824" s="726"/>
      <c r="OVE824" s="726"/>
      <c r="OVF824" s="726"/>
      <c r="OVG824" s="726"/>
      <c r="OVH824" s="726"/>
      <c r="OVI824" s="726"/>
      <c r="OVJ824" s="726"/>
      <c r="OVK824" s="726"/>
      <c r="OVL824" s="726"/>
      <c r="OVM824" s="726"/>
      <c r="OVN824" s="726"/>
      <c r="OVO824" s="726"/>
      <c r="OVP824" s="726"/>
      <c r="OVQ824" s="726"/>
      <c r="OVR824" s="726"/>
      <c r="OVS824" s="726"/>
      <c r="OVT824" s="726"/>
      <c r="OVU824" s="726"/>
      <c r="OVV824" s="726"/>
      <c r="OVW824" s="726"/>
      <c r="OVX824" s="726"/>
      <c r="OVY824" s="726"/>
      <c r="OVZ824" s="726"/>
      <c r="OWA824" s="726"/>
      <c r="OWB824" s="726"/>
      <c r="OWC824" s="726"/>
      <c r="OWD824" s="726"/>
      <c r="OWE824" s="726"/>
      <c r="OWF824" s="726"/>
      <c r="OWG824" s="726"/>
      <c r="OWH824" s="726"/>
      <c r="OWI824" s="726"/>
      <c r="OWJ824" s="726"/>
      <c r="OWK824" s="726"/>
      <c r="OWL824" s="726"/>
      <c r="OWM824" s="726"/>
      <c r="OWN824" s="726"/>
      <c r="OWO824" s="726"/>
      <c r="OWP824" s="726"/>
      <c r="OWQ824" s="726"/>
      <c r="OWR824" s="726"/>
      <c r="OWS824" s="726"/>
      <c r="OWT824" s="726"/>
      <c r="OWU824" s="726"/>
      <c r="OWV824" s="726"/>
      <c r="OWW824" s="726"/>
      <c r="OWX824" s="726"/>
      <c r="OWY824" s="726"/>
      <c r="OWZ824" s="726"/>
      <c r="OXA824" s="726"/>
      <c r="OXB824" s="726"/>
      <c r="OXC824" s="726"/>
      <c r="OXD824" s="726"/>
      <c r="OXE824" s="726"/>
      <c r="OXF824" s="726"/>
      <c r="OXG824" s="726"/>
      <c r="OXH824" s="726"/>
      <c r="OXI824" s="726"/>
      <c r="OXJ824" s="726"/>
      <c r="OXK824" s="726"/>
      <c r="OXL824" s="726"/>
      <c r="OXM824" s="726"/>
      <c r="OXN824" s="726"/>
      <c r="OXO824" s="726"/>
      <c r="OXP824" s="726"/>
      <c r="OXQ824" s="726"/>
      <c r="OXR824" s="726"/>
      <c r="OXS824" s="726"/>
      <c r="OXT824" s="726"/>
      <c r="OXU824" s="726"/>
      <c r="OXV824" s="726"/>
      <c r="OXW824" s="726"/>
      <c r="OXX824" s="726"/>
      <c r="OXY824" s="726"/>
      <c r="OXZ824" s="726"/>
      <c r="OYA824" s="726"/>
      <c r="OYB824" s="726"/>
      <c r="OYC824" s="726"/>
      <c r="OYD824" s="726"/>
      <c r="OYE824" s="726"/>
      <c r="OYF824" s="726"/>
      <c r="OYG824" s="726"/>
      <c r="OYH824" s="726"/>
      <c r="OYI824" s="726"/>
      <c r="OYJ824" s="726"/>
      <c r="OYK824" s="726"/>
      <c r="OYL824" s="726"/>
      <c r="OYM824" s="726"/>
      <c r="OYN824" s="726"/>
      <c r="OYO824" s="726"/>
      <c r="OYP824" s="726"/>
      <c r="OYQ824" s="726"/>
      <c r="OYR824" s="726"/>
      <c r="OYS824" s="726"/>
      <c r="OYT824" s="726"/>
      <c r="OYU824" s="726"/>
      <c r="OYV824" s="726"/>
      <c r="OYW824" s="726"/>
      <c r="OYX824" s="726"/>
      <c r="OYY824" s="726"/>
      <c r="OYZ824" s="726"/>
      <c r="OZA824" s="726"/>
      <c r="OZB824" s="726"/>
      <c r="OZC824" s="726"/>
      <c r="OZD824" s="726"/>
      <c r="OZE824" s="726"/>
      <c r="OZF824" s="726"/>
      <c r="OZG824" s="726"/>
      <c r="OZH824" s="726"/>
      <c r="OZI824" s="726"/>
      <c r="OZJ824" s="726"/>
      <c r="OZK824" s="726"/>
      <c r="OZL824" s="726"/>
      <c r="OZM824" s="726"/>
      <c r="OZN824" s="726"/>
      <c r="OZO824" s="726"/>
      <c r="OZP824" s="726"/>
      <c r="OZQ824" s="726"/>
      <c r="OZR824" s="726"/>
      <c r="OZS824" s="726"/>
      <c r="OZT824" s="726"/>
      <c r="OZU824" s="726"/>
      <c r="OZV824" s="726"/>
      <c r="OZW824" s="726"/>
      <c r="OZX824" s="726"/>
      <c r="OZY824" s="726"/>
      <c r="OZZ824" s="726"/>
      <c r="PAA824" s="726"/>
      <c r="PAB824" s="726"/>
      <c r="PAC824" s="726"/>
      <c r="PAD824" s="726"/>
      <c r="PAE824" s="726"/>
      <c r="PAF824" s="726"/>
      <c r="PAG824" s="726"/>
      <c r="PAH824" s="726"/>
      <c r="PAI824" s="726"/>
      <c r="PAJ824" s="726"/>
      <c r="PAK824" s="726"/>
      <c r="PAL824" s="726"/>
      <c r="PAM824" s="726"/>
      <c r="PAN824" s="726"/>
      <c r="PAO824" s="726"/>
      <c r="PAP824" s="726"/>
      <c r="PAQ824" s="726"/>
      <c r="PAR824" s="726"/>
      <c r="PAS824" s="726"/>
      <c r="PAT824" s="726"/>
      <c r="PAU824" s="726"/>
      <c r="PAV824" s="726"/>
      <c r="PAW824" s="726"/>
      <c r="PAX824" s="726"/>
      <c r="PAY824" s="726"/>
      <c r="PAZ824" s="726"/>
      <c r="PBA824" s="726"/>
      <c r="PBB824" s="726"/>
      <c r="PBC824" s="726"/>
      <c r="PBD824" s="726"/>
      <c r="PBE824" s="726"/>
      <c r="PBF824" s="726"/>
      <c r="PBG824" s="726"/>
      <c r="PBH824" s="726"/>
      <c r="PBI824" s="726"/>
      <c r="PBJ824" s="726"/>
      <c r="PBK824" s="726"/>
      <c r="PBL824" s="726"/>
      <c r="PBM824" s="726"/>
      <c r="PBN824" s="726"/>
      <c r="PBO824" s="726"/>
      <c r="PBP824" s="726"/>
      <c r="PBQ824" s="726"/>
      <c r="PBR824" s="726"/>
      <c r="PBS824" s="726"/>
      <c r="PBT824" s="726"/>
      <c r="PBU824" s="726"/>
      <c r="PBV824" s="726"/>
      <c r="PBW824" s="726"/>
      <c r="PBX824" s="726"/>
      <c r="PBY824" s="726"/>
      <c r="PBZ824" s="726"/>
      <c r="PCA824" s="726"/>
      <c r="PCB824" s="726"/>
      <c r="PCC824" s="726"/>
      <c r="PCD824" s="726"/>
      <c r="PCE824" s="726"/>
      <c r="PCF824" s="726"/>
      <c r="PCG824" s="726"/>
      <c r="PCH824" s="726"/>
      <c r="PCI824" s="726"/>
      <c r="PCJ824" s="726"/>
      <c r="PCK824" s="726"/>
      <c r="PCL824" s="726"/>
      <c r="PCM824" s="726"/>
      <c r="PCN824" s="726"/>
      <c r="PCO824" s="726"/>
      <c r="PCP824" s="726"/>
      <c r="PCQ824" s="726"/>
      <c r="PCR824" s="726"/>
      <c r="PCS824" s="726"/>
      <c r="PCT824" s="726"/>
      <c r="PCU824" s="726"/>
      <c r="PCV824" s="726"/>
      <c r="PCW824" s="726"/>
      <c r="PCX824" s="726"/>
      <c r="PCY824" s="726"/>
      <c r="PCZ824" s="726"/>
      <c r="PDA824" s="726"/>
      <c r="PDB824" s="726"/>
      <c r="PDC824" s="726"/>
      <c r="PDD824" s="726"/>
      <c r="PDE824" s="726"/>
      <c r="PDF824" s="726"/>
      <c r="PDG824" s="726"/>
      <c r="PDH824" s="726"/>
      <c r="PDI824" s="726"/>
      <c r="PDJ824" s="726"/>
      <c r="PDK824" s="726"/>
      <c r="PDL824" s="726"/>
      <c r="PDM824" s="726"/>
      <c r="PDN824" s="726"/>
      <c r="PDO824" s="726"/>
      <c r="PDP824" s="726"/>
      <c r="PDQ824" s="726"/>
      <c r="PDR824" s="726"/>
      <c r="PDS824" s="726"/>
      <c r="PDT824" s="726"/>
      <c r="PDU824" s="726"/>
      <c r="PDV824" s="726"/>
      <c r="PDW824" s="726"/>
      <c r="PDX824" s="726"/>
      <c r="PDY824" s="726"/>
      <c r="PDZ824" s="726"/>
      <c r="PEA824" s="726"/>
      <c r="PEB824" s="726"/>
      <c r="PEC824" s="726"/>
      <c r="PED824" s="726"/>
      <c r="PEE824" s="726"/>
      <c r="PEF824" s="726"/>
      <c r="PEG824" s="726"/>
      <c r="PEH824" s="726"/>
      <c r="PEI824" s="726"/>
      <c r="PEJ824" s="726"/>
      <c r="PEK824" s="726"/>
      <c r="PEL824" s="726"/>
      <c r="PEM824" s="726"/>
      <c r="PEN824" s="726"/>
      <c r="PEO824" s="726"/>
      <c r="PEP824" s="726"/>
      <c r="PEQ824" s="726"/>
      <c r="PER824" s="726"/>
      <c r="PES824" s="726"/>
      <c r="PET824" s="726"/>
      <c r="PEU824" s="726"/>
      <c r="PEV824" s="726"/>
      <c r="PEW824" s="726"/>
      <c r="PEX824" s="726"/>
      <c r="PEY824" s="726"/>
      <c r="PEZ824" s="726"/>
      <c r="PFA824" s="726"/>
      <c r="PFB824" s="726"/>
      <c r="PFC824" s="726"/>
      <c r="PFD824" s="726"/>
      <c r="PFE824" s="726"/>
      <c r="PFF824" s="726"/>
      <c r="PFG824" s="726"/>
      <c r="PFH824" s="726"/>
      <c r="PFI824" s="726"/>
      <c r="PFJ824" s="726"/>
      <c r="PFK824" s="726"/>
      <c r="PFL824" s="726"/>
      <c r="PFM824" s="726"/>
      <c r="PFN824" s="726"/>
      <c r="PFO824" s="726"/>
      <c r="PFP824" s="726"/>
      <c r="PFQ824" s="726"/>
      <c r="PFR824" s="726"/>
      <c r="PFS824" s="726"/>
      <c r="PFT824" s="726"/>
      <c r="PFU824" s="726"/>
      <c r="PFV824" s="726"/>
      <c r="PFW824" s="726"/>
      <c r="PFX824" s="726"/>
      <c r="PFY824" s="726"/>
      <c r="PFZ824" s="726"/>
      <c r="PGA824" s="726"/>
      <c r="PGB824" s="726"/>
      <c r="PGC824" s="726"/>
      <c r="PGD824" s="726"/>
      <c r="PGE824" s="726"/>
      <c r="PGF824" s="726"/>
      <c r="PGG824" s="726"/>
      <c r="PGH824" s="726"/>
      <c r="PGI824" s="726"/>
      <c r="PGJ824" s="726"/>
      <c r="PGK824" s="726"/>
      <c r="PGL824" s="726"/>
      <c r="PGM824" s="726"/>
      <c r="PGN824" s="726"/>
      <c r="PGO824" s="726"/>
      <c r="PGP824" s="726"/>
      <c r="PGQ824" s="726"/>
      <c r="PGR824" s="726"/>
      <c r="PGS824" s="726"/>
      <c r="PGT824" s="726"/>
      <c r="PGU824" s="726"/>
      <c r="PGV824" s="726"/>
      <c r="PGW824" s="726"/>
      <c r="PGX824" s="726"/>
      <c r="PGY824" s="726"/>
      <c r="PGZ824" s="726"/>
      <c r="PHA824" s="726"/>
      <c r="PHB824" s="726"/>
      <c r="PHC824" s="726"/>
      <c r="PHD824" s="726"/>
      <c r="PHE824" s="726"/>
      <c r="PHF824" s="726"/>
      <c r="PHG824" s="726"/>
      <c r="PHH824" s="726"/>
      <c r="PHI824" s="726"/>
      <c r="PHJ824" s="726"/>
      <c r="PHK824" s="726"/>
      <c r="PHL824" s="726"/>
      <c r="PHM824" s="726"/>
      <c r="PHN824" s="726"/>
      <c r="PHO824" s="726"/>
      <c r="PHP824" s="726"/>
      <c r="PHQ824" s="726"/>
      <c r="PHR824" s="726"/>
      <c r="PHS824" s="726"/>
      <c r="PHT824" s="726"/>
      <c r="PHU824" s="726"/>
      <c r="PHV824" s="726"/>
      <c r="PHW824" s="726"/>
      <c r="PHX824" s="726"/>
      <c r="PHY824" s="726"/>
      <c r="PHZ824" s="726"/>
      <c r="PIA824" s="726"/>
      <c r="PIB824" s="726"/>
      <c r="PIC824" s="726"/>
      <c r="PID824" s="726"/>
      <c r="PIE824" s="726"/>
      <c r="PIF824" s="726"/>
      <c r="PIG824" s="726"/>
      <c r="PIH824" s="726"/>
      <c r="PII824" s="726"/>
      <c r="PIJ824" s="726"/>
      <c r="PIK824" s="726"/>
      <c r="PIL824" s="726"/>
      <c r="PIM824" s="726"/>
      <c r="PIN824" s="726"/>
      <c r="PIO824" s="726"/>
      <c r="PIP824" s="726"/>
      <c r="PIQ824" s="726"/>
      <c r="PIR824" s="726"/>
      <c r="PIS824" s="726"/>
      <c r="PIT824" s="726"/>
      <c r="PIU824" s="726"/>
      <c r="PIV824" s="726"/>
      <c r="PIW824" s="726"/>
      <c r="PIX824" s="726"/>
      <c r="PIY824" s="726"/>
      <c r="PIZ824" s="726"/>
      <c r="PJA824" s="726"/>
      <c r="PJB824" s="726"/>
      <c r="PJC824" s="726"/>
      <c r="PJD824" s="726"/>
      <c r="PJE824" s="726"/>
      <c r="PJF824" s="726"/>
      <c r="PJG824" s="726"/>
      <c r="PJH824" s="726"/>
      <c r="PJI824" s="726"/>
      <c r="PJJ824" s="726"/>
      <c r="PJK824" s="726"/>
      <c r="PJL824" s="726"/>
      <c r="PJM824" s="726"/>
      <c r="PJN824" s="726"/>
      <c r="PJO824" s="726"/>
      <c r="PJP824" s="726"/>
      <c r="PJQ824" s="726"/>
      <c r="PJR824" s="726"/>
      <c r="PJS824" s="726"/>
      <c r="PJT824" s="726"/>
      <c r="PJU824" s="726"/>
      <c r="PJV824" s="726"/>
      <c r="PJW824" s="726"/>
      <c r="PJX824" s="726"/>
      <c r="PJY824" s="726"/>
      <c r="PJZ824" s="726"/>
      <c r="PKA824" s="726"/>
      <c r="PKB824" s="726"/>
      <c r="PKC824" s="726"/>
      <c r="PKD824" s="726"/>
      <c r="PKE824" s="726"/>
      <c r="PKF824" s="726"/>
      <c r="PKG824" s="726"/>
      <c r="PKH824" s="726"/>
      <c r="PKI824" s="726"/>
      <c r="PKJ824" s="726"/>
      <c r="PKK824" s="726"/>
      <c r="PKL824" s="726"/>
      <c r="PKM824" s="726"/>
      <c r="PKN824" s="726"/>
      <c r="PKO824" s="726"/>
      <c r="PKP824" s="726"/>
      <c r="PKQ824" s="726"/>
      <c r="PKR824" s="726"/>
      <c r="PKS824" s="726"/>
      <c r="PKT824" s="726"/>
      <c r="PKU824" s="726"/>
      <c r="PKV824" s="726"/>
      <c r="PKW824" s="726"/>
      <c r="PKX824" s="726"/>
      <c r="PKY824" s="726"/>
      <c r="PKZ824" s="726"/>
      <c r="PLA824" s="726"/>
      <c r="PLB824" s="726"/>
      <c r="PLC824" s="726"/>
      <c r="PLD824" s="726"/>
      <c r="PLE824" s="726"/>
      <c r="PLF824" s="726"/>
      <c r="PLG824" s="726"/>
      <c r="PLH824" s="726"/>
      <c r="PLI824" s="726"/>
      <c r="PLJ824" s="726"/>
      <c r="PLK824" s="726"/>
      <c r="PLL824" s="726"/>
      <c r="PLM824" s="726"/>
      <c r="PLN824" s="726"/>
      <c r="PLO824" s="726"/>
      <c r="PLP824" s="726"/>
      <c r="PLQ824" s="726"/>
      <c r="PLR824" s="726"/>
      <c r="PLS824" s="726"/>
      <c r="PLT824" s="726"/>
      <c r="PLU824" s="726"/>
      <c r="PLV824" s="726"/>
      <c r="PLW824" s="726"/>
      <c r="PLX824" s="726"/>
      <c r="PLY824" s="726"/>
      <c r="PLZ824" s="726"/>
      <c r="PMA824" s="726"/>
      <c r="PMB824" s="726"/>
      <c r="PMC824" s="726"/>
      <c r="PMD824" s="726"/>
      <c r="PME824" s="726"/>
      <c r="PMF824" s="726"/>
      <c r="PMG824" s="726"/>
      <c r="PMH824" s="726"/>
      <c r="PMI824" s="726"/>
      <c r="PMJ824" s="726"/>
      <c r="PMK824" s="726"/>
      <c r="PML824" s="726"/>
      <c r="PMM824" s="726"/>
      <c r="PMN824" s="726"/>
      <c r="PMO824" s="726"/>
      <c r="PMP824" s="726"/>
      <c r="PMQ824" s="726"/>
      <c r="PMR824" s="726"/>
      <c r="PMS824" s="726"/>
      <c r="PMT824" s="726"/>
      <c r="PMU824" s="726"/>
      <c r="PMV824" s="726"/>
      <c r="PMW824" s="726"/>
      <c r="PMX824" s="726"/>
      <c r="PMY824" s="726"/>
      <c r="PMZ824" s="726"/>
      <c r="PNA824" s="726"/>
      <c r="PNB824" s="726"/>
      <c r="PNC824" s="726"/>
      <c r="PND824" s="726"/>
      <c r="PNE824" s="726"/>
      <c r="PNF824" s="726"/>
      <c r="PNG824" s="726"/>
      <c r="PNH824" s="726"/>
      <c r="PNI824" s="726"/>
      <c r="PNJ824" s="726"/>
      <c r="PNK824" s="726"/>
      <c r="PNL824" s="726"/>
      <c r="PNM824" s="726"/>
      <c r="PNN824" s="726"/>
      <c r="PNO824" s="726"/>
      <c r="PNP824" s="726"/>
      <c r="PNQ824" s="726"/>
      <c r="PNR824" s="726"/>
      <c r="PNS824" s="726"/>
      <c r="PNT824" s="726"/>
      <c r="PNU824" s="726"/>
      <c r="PNV824" s="726"/>
      <c r="PNW824" s="726"/>
      <c r="PNX824" s="726"/>
      <c r="PNY824" s="726"/>
      <c r="PNZ824" s="726"/>
      <c r="POA824" s="726"/>
      <c r="POB824" s="726"/>
      <c r="POC824" s="726"/>
      <c r="POD824" s="726"/>
      <c r="POE824" s="726"/>
      <c r="POF824" s="726"/>
      <c r="POG824" s="726"/>
      <c r="POH824" s="726"/>
      <c r="POI824" s="726"/>
      <c r="POJ824" s="726"/>
      <c r="POK824" s="726"/>
      <c r="POL824" s="726"/>
      <c r="POM824" s="726"/>
      <c r="PON824" s="726"/>
      <c r="POO824" s="726"/>
      <c r="POP824" s="726"/>
      <c r="POQ824" s="726"/>
      <c r="POR824" s="726"/>
      <c r="POS824" s="726"/>
      <c r="POT824" s="726"/>
      <c r="POU824" s="726"/>
      <c r="POV824" s="726"/>
      <c r="POW824" s="726"/>
      <c r="POX824" s="726"/>
      <c r="POY824" s="726"/>
      <c r="POZ824" s="726"/>
      <c r="PPA824" s="726"/>
      <c r="PPB824" s="726"/>
      <c r="PPC824" s="726"/>
      <c r="PPD824" s="726"/>
      <c r="PPE824" s="726"/>
      <c r="PPF824" s="726"/>
      <c r="PPG824" s="726"/>
      <c r="PPH824" s="726"/>
      <c r="PPI824" s="726"/>
      <c r="PPJ824" s="726"/>
      <c r="PPK824" s="726"/>
      <c r="PPL824" s="726"/>
      <c r="PPM824" s="726"/>
      <c r="PPN824" s="726"/>
      <c r="PPO824" s="726"/>
      <c r="PPP824" s="726"/>
      <c r="PPQ824" s="726"/>
      <c r="PPR824" s="726"/>
      <c r="PPS824" s="726"/>
      <c r="PPT824" s="726"/>
      <c r="PPU824" s="726"/>
      <c r="PPV824" s="726"/>
      <c r="PPW824" s="726"/>
      <c r="PPX824" s="726"/>
      <c r="PPY824" s="726"/>
      <c r="PPZ824" s="726"/>
      <c r="PQA824" s="726"/>
      <c r="PQB824" s="726"/>
      <c r="PQC824" s="726"/>
      <c r="PQD824" s="726"/>
      <c r="PQE824" s="726"/>
      <c r="PQF824" s="726"/>
      <c r="PQG824" s="726"/>
      <c r="PQH824" s="726"/>
      <c r="PQI824" s="726"/>
      <c r="PQJ824" s="726"/>
      <c r="PQK824" s="726"/>
      <c r="PQL824" s="726"/>
      <c r="PQM824" s="726"/>
      <c r="PQN824" s="726"/>
      <c r="PQO824" s="726"/>
      <c r="PQP824" s="726"/>
      <c r="PQQ824" s="726"/>
      <c r="PQR824" s="726"/>
      <c r="PQS824" s="726"/>
      <c r="PQT824" s="726"/>
      <c r="PQU824" s="726"/>
      <c r="PQV824" s="726"/>
      <c r="PQW824" s="726"/>
      <c r="PQX824" s="726"/>
      <c r="PQY824" s="726"/>
      <c r="PQZ824" s="726"/>
      <c r="PRA824" s="726"/>
      <c r="PRB824" s="726"/>
      <c r="PRC824" s="726"/>
      <c r="PRD824" s="726"/>
      <c r="PRE824" s="726"/>
      <c r="PRF824" s="726"/>
      <c r="PRG824" s="726"/>
      <c r="PRH824" s="726"/>
      <c r="PRI824" s="726"/>
      <c r="PRJ824" s="726"/>
      <c r="PRK824" s="726"/>
      <c r="PRL824" s="726"/>
      <c r="PRM824" s="726"/>
      <c r="PRN824" s="726"/>
      <c r="PRO824" s="726"/>
      <c r="PRP824" s="726"/>
      <c r="PRQ824" s="726"/>
      <c r="PRR824" s="726"/>
      <c r="PRS824" s="726"/>
      <c r="PRT824" s="726"/>
      <c r="PRU824" s="726"/>
      <c r="PRV824" s="726"/>
      <c r="PRW824" s="726"/>
      <c r="PRX824" s="726"/>
      <c r="PRY824" s="726"/>
      <c r="PRZ824" s="726"/>
      <c r="PSA824" s="726"/>
      <c r="PSB824" s="726"/>
      <c r="PSC824" s="726"/>
      <c r="PSD824" s="726"/>
      <c r="PSE824" s="726"/>
      <c r="PSF824" s="726"/>
      <c r="PSG824" s="726"/>
      <c r="PSH824" s="726"/>
      <c r="PSI824" s="726"/>
      <c r="PSJ824" s="726"/>
      <c r="PSK824" s="726"/>
      <c r="PSL824" s="726"/>
      <c r="PSM824" s="726"/>
      <c r="PSN824" s="726"/>
      <c r="PSO824" s="726"/>
      <c r="PSP824" s="726"/>
      <c r="PSQ824" s="726"/>
      <c r="PSR824" s="726"/>
      <c r="PSS824" s="726"/>
      <c r="PST824" s="726"/>
      <c r="PSU824" s="726"/>
      <c r="PSV824" s="726"/>
      <c r="PSW824" s="726"/>
      <c r="PSX824" s="726"/>
      <c r="PSY824" s="726"/>
      <c r="PSZ824" s="726"/>
      <c r="PTA824" s="726"/>
      <c r="PTB824" s="726"/>
      <c r="PTC824" s="726"/>
      <c r="PTD824" s="726"/>
      <c r="PTE824" s="726"/>
      <c r="PTF824" s="726"/>
      <c r="PTG824" s="726"/>
      <c r="PTH824" s="726"/>
      <c r="PTI824" s="726"/>
      <c r="PTJ824" s="726"/>
      <c r="PTK824" s="726"/>
      <c r="PTL824" s="726"/>
      <c r="PTM824" s="726"/>
      <c r="PTN824" s="726"/>
      <c r="PTO824" s="726"/>
      <c r="PTP824" s="726"/>
      <c r="PTQ824" s="726"/>
      <c r="PTR824" s="726"/>
      <c r="PTS824" s="726"/>
      <c r="PTT824" s="726"/>
      <c r="PTU824" s="726"/>
      <c r="PTV824" s="726"/>
      <c r="PTW824" s="726"/>
      <c r="PTX824" s="726"/>
      <c r="PTY824" s="726"/>
      <c r="PTZ824" s="726"/>
      <c r="PUA824" s="726"/>
      <c r="PUB824" s="726"/>
      <c r="PUC824" s="726"/>
      <c r="PUD824" s="726"/>
      <c r="PUE824" s="726"/>
      <c r="PUF824" s="726"/>
      <c r="PUG824" s="726"/>
      <c r="PUH824" s="726"/>
      <c r="PUI824" s="726"/>
      <c r="PUJ824" s="726"/>
      <c r="PUK824" s="726"/>
      <c r="PUL824" s="726"/>
      <c r="PUM824" s="726"/>
      <c r="PUN824" s="726"/>
      <c r="PUO824" s="726"/>
      <c r="PUP824" s="726"/>
      <c r="PUQ824" s="726"/>
      <c r="PUR824" s="726"/>
      <c r="PUS824" s="726"/>
      <c r="PUT824" s="726"/>
      <c r="PUU824" s="726"/>
      <c r="PUV824" s="726"/>
      <c r="PUW824" s="726"/>
      <c r="PUX824" s="726"/>
      <c r="PUY824" s="726"/>
      <c r="PUZ824" s="726"/>
      <c r="PVA824" s="726"/>
      <c r="PVB824" s="726"/>
      <c r="PVC824" s="726"/>
      <c r="PVD824" s="726"/>
      <c r="PVE824" s="726"/>
      <c r="PVF824" s="726"/>
      <c r="PVG824" s="726"/>
      <c r="PVH824" s="726"/>
      <c r="PVI824" s="726"/>
      <c r="PVJ824" s="726"/>
      <c r="PVK824" s="726"/>
      <c r="PVL824" s="726"/>
      <c r="PVM824" s="726"/>
      <c r="PVN824" s="726"/>
      <c r="PVO824" s="726"/>
      <c r="PVP824" s="726"/>
      <c r="PVQ824" s="726"/>
      <c r="PVR824" s="726"/>
      <c r="PVS824" s="726"/>
      <c r="PVT824" s="726"/>
      <c r="PVU824" s="726"/>
      <c r="PVV824" s="726"/>
      <c r="PVW824" s="726"/>
      <c r="PVX824" s="726"/>
      <c r="PVY824" s="726"/>
      <c r="PVZ824" s="726"/>
      <c r="PWA824" s="726"/>
      <c r="PWB824" s="726"/>
      <c r="PWC824" s="726"/>
      <c r="PWD824" s="726"/>
      <c r="PWE824" s="726"/>
      <c r="PWF824" s="726"/>
      <c r="PWG824" s="726"/>
      <c r="PWH824" s="726"/>
      <c r="PWI824" s="726"/>
      <c r="PWJ824" s="726"/>
      <c r="PWK824" s="726"/>
      <c r="PWL824" s="726"/>
      <c r="PWM824" s="726"/>
      <c r="PWN824" s="726"/>
      <c r="PWO824" s="726"/>
      <c r="PWP824" s="726"/>
      <c r="PWQ824" s="726"/>
      <c r="PWR824" s="726"/>
      <c r="PWS824" s="726"/>
      <c r="PWT824" s="726"/>
      <c r="PWU824" s="726"/>
      <c r="PWV824" s="726"/>
      <c r="PWW824" s="726"/>
      <c r="PWX824" s="726"/>
      <c r="PWY824" s="726"/>
      <c r="PWZ824" s="726"/>
      <c r="PXA824" s="726"/>
      <c r="PXB824" s="726"/>
      <c r="PXC824" s="726"/>
      <c r="PXD824" s="726"/>
      <c r="PXE824" s="726"/>
      <c r="PXF824" s="726"/>
      <c r="PXG824" s="726"/>
      <c r="PXH824" s="726"/>
      <c r="PXI824" s="726"/>
      <c r="PXJ824" s="726"/>
      <c r="PXK824" s="726"/>
      <c r="PXL824" s="726"/>
      <c r="PXM824" s="726"/>
      <c r="PXN824" s="726"/>
      <c r="PXO824" s="726"/>
      <c r="PXP824" s="726"/>
      <c r="PXQ824" s="726"/>
      <c r="PXR824" s="726"/>
      <c r="PXS824" s="726"/>
      <c r="PXT824" s="726"/>
      <c r="PXU824" s="726"/>
      <c r="PXV824" s="726"/>
      <c r="PXW824" s="726"/>
      <c r="PXX824" s="726"/>
      <c r="PXY824" s="726"/>
      <c r="PXZ824" s="726"/>
      <c r="PYA824" s="726"/>
      <c r="PYB824" s="726"/>
      <c r="PYC824" s="726"/>
      <c r="PYD824" s="726"/>
      <c r="PYE824" s="726"/>
      <c r="PYF824" s="726"/>
      <c r="PYG824" s="726"/>
      <c r="PYH824" s="726"/>
      <c r="PYI824" s="726"/>
      <c r="PYJ824" s="726"/>
      <c r="PYK824" s="726"/>
      <c r="PYL824" s="726"/>
      <c r="PYM824" s="726"/>
      <c r="PYN824" s="726"/>
      <c r="PYO824" s="726"/>
      <c r="PYP824" s="726"/>
      <c r="PYQ824" s="726"/>
      <c r="PYR824" s="726"/>
      <c r="PYS824" s="726"/>
      <c r="PYT824" s="726"/>
      <c r="PYU824" s="726"/>
      <c r="PYV824" s="726"/>
      <c r="PYW824" s="726"/>
      <c r="PYX824" s="726"/>
      <c r="PYY824" s="726"/>
      <c r="PYZ824" s="726"/>
      <c r="PZA824" s="726"/>
      <c r="PZB824" s="726"/>
      <c r="PZC824" s="726"/>
      <c r="PZD824" s="726"/>
      <c r="PZE824" s="726"/>
      <c r="PZF824" s="726"/>
      <c r="PZG824" s="726"/>
      <c r="PZH824" s="726"/>
      <c r="PZI824" s="726"/>
      <c r="PZJ824" s="726"/>
      <c r="PZK824" s="726"/>
      <c r="PZL824" s="726"/>
      <c r="PZM824" s="726"/>
      <c r="PZN824" s="726"/>
      <c r="PZO824" s="726"/>
      <c r="PZP824" s="726"/>
      <c r="PZQ824" s="726"/>
      <c r="PZR824" s="726"/>
      <c r="PZS824" s="726"/>
      <c r="PZT824" s="726"/>
      <c r="PZU824" s="726"/>
      <c r="PZV824" s="726"/>
      <c r="PZW824" s="726"/>
      <c r="PZX824" s="726"/>
      <c r="PZY824" s="726"/>
      <c r="PZZ824" s="726"/>
      <c r="QAA824" s="726"/>
      <c r="QAB824" s="726"/>
      <c r="QAC824" s="726"/>
      <c r="QAD824" s="726"/>
      <c r="QAE824" s="726"/>
      <c r="QAF824" s="726"/>
      <c r="QAG824" s="726"/>
      <c r="QAH824" s="726"/>
      <c r="QAI824" s="726"/>
      <c r="QAJ824" s="726"/>
      <c r="QAK824" s="726"/>
      <c r="QAL824" s="726"/>
      <c r="QAM824" s="726"/>
      <c r="QAN824" s="726"/>
      <c r="QAO824" s="726"/>
      <c r="QAP824" s="726"/>
      <c r="QAQ824" s="726"/>
      <c r="QAR824" s="726"/>
      <c r="QAS824" s="726"/>
      <c r="QAT824" s="726"/>
      <c r="QAU824" s="726"/>
      <c r="QAV824" s="726"/>
      <c r="QAW824" s="726"/>
      <c r="QAX824" s="726"/>
      <c r="QAY824" s="726"/>
      <c r="QAZ824" s="726"/>
      <c r="QBA824" s="726"/>
      <c r="QBB824" s="726"/>
      <c r="QBC824" s="726"/>
      <c r="QBD824" s="726"/>
      <c r="QBE824" s="726"/>
      <c r="QBF824" s="726"/>
      <c r="QBG824" s="726"/>
      <c r="QBH824" s="726"/>
      <c r="QBI824" s="726"/>
      <c r="QBJ824" s="726"/>
      <c r="QBK824" s="726"/>
      <c r="QBL824" s="726"/>
      <c r="QBM824" s="726"/>
      <c r="QBN824" s="726"/>
      <c r="QBO824" s="726"/>
      <c r="QBP824" s="726"/>
      <c r="QBQ824" s="726"/>
      <c r="QBR824" s="726"/>
      <c r="QBS824" s="726"/>
      <c r="QBT824" s="726"/>
      <c r="QBU824" s="726"/>
      <c r="QBV824" s="726"/>
      <c r="QBW824" s="726"/>
      <c r="QBX824" s="726"/>
      <c r="QBY824" s="726"/>
      <c r="QBZ824" s="726"/>
      <c r="QCA824" s="726"/>
      <c r="QCB824" s="726"/>
      <c r="QCC824" s="726"/>
      <c r="QCD824" s="726"/>
      <c r="QCE824" s="726"/>
      <c r="QCF824" s="726"/>
      <c r="QCG824" s="726"/>
      <c r="QCH824" s="726"/>
      <c r="QCI824" s="726"/>
      <c r="QCJ824" s="726"/>
      <c r="QCK824" s="726"/>
      <c r="QCL824" s="726"/>
      <c r="QCM824" s="726"/>
      <c r="QCN824" s="726"/>
      <c r="QCO824" s="726"/>
      <c r="QCP824" s="726"/>
      <c r="QCQ824" s="726"/>
      <c r="QCR824" s="726"/>
      <c r="QCS824" s="726"/>
      <c r="QCT824" s="726"/>
      <c r="QCU824" s="726"/>
      <c r="QCV824" s="726"/>
      <c r="QCW824" s="726"/>
      <c r="QCX824" s="726"/>
      <c r="QCY824" s="726"/>
      <c r="QCZ824" s="726"/>
      <c r="QDA824" s="726"/>
      <c r="QDB824" s="726"/>
      <c r="QDC824" s="726"/>
      <c r="QDD824" s="726"/>
      <c r="QDE824" s="726"/>
      <c r="QDF824" s="726"/>
      <c r="QDG824" s="726"/>
      <c r="QDH824" s="726"/>
      <c r="QDI824" s="726"/>
      <c r="QDJ824" s="726"/>
      <c r="QDK824" s="726"/>
      <c r="QDL824" s="726"/>
      <c r="QDM824" s="726"/>
      <c r="QDN824" s="726"/>
      <c r="QDO824" s="726"/>
      <c r="QDP824" s="726"/>
      <c r="QDQ824" s="726"/>
      <c r="QDR824" s="726"/>
      <c r="QDS824" s="726"/>
      <c r="QDT824" s="726"/>
      <c r="QDU824" s="726"/>
      <c r="QDV824" s="726"/>
      <c r="QDW824" s="726"/>
      <c r="QDX824" s="726"/>
      <c r="QDY824" s="726"/>
      <c r="QDZ824" s="726"/>
      <c r="QEA824" s="726"/>
      <c r="QEB824" s="726"/>
      <c r="QEC824" s="726"/>
      <c r="QED824" s="726"/>
      <c r="QEE824" s="726"/>
      <c r="QEF824" s="726"/>
      <c r="QEG824" s="726"/>
      <c r="QEH824" s="726"/>
      <c r="QEI824" s="726"/>
      <c r="QEJ824" s="726"/>
      <c r="QEK824" s="726"/>
      <c r="QEL824" s="726"/>
      <c r="QEM824" s="726"/>
      <c r="QEN824" s="726"/>
      <c r="QEO824" s="726"/>
      <c r="QEP824" s="726"/>
      <c r="QEQ824" s="726"/>
      <c r="QER824" s="726"/>
      <c r="QES824" s="726"/>
      <c r="QET824" s="726"/>
      <c r="QEU824" s="726"/>
      <c r="QEV824" s="726"/>
      <c r="QEW824" s="726"/>
      <c r="QEX824" s="726"/>
      <c r="QEY824" s="726"/>
      <c r="QEZ824" s="726"/>
      <c r="QFA824" s="726"/>
      <c r="QFB824" s="726"/>
      <c r="QFC824" s="726"/>
      <c r="QFD824" s="726"/>
      <c r="QFE824" s="726"/>
      <c r="QFF824" s="726"/>
      <c r="QFG824" s="726"/>
      <c r="QFH824" s="726"/>
      <c r="QFI824" s="726"/>
      <c r="QFJ824" s="726"/>
      <c r="QFK824" s="726"/>
      <c r="QFL824" s="726"/>
      <c r="QFM824" s="726"/>
      <c r="QFN824" s="726"/>
      <c r="QFO824" s="726"/>
      <c r="QFP824" s="726"/>
      <c r="QFQ824" s="726"/>
      <c r="QFR824" s="726"/>
      <c r="QFS824" s="726"/>
      <c r="QFT824" s="726"/>
      <c r="QFU824" s="726"/>
      <c r="QFV824" s="726"/>
      <c r="QFW824" s="726"/>
      <c r="QFX824" s="726"/>
      <c r="QFY824" s="726"/>
      <c r="QFZ824" s="726"/>
      <c r="QGA824" s="726"/>
      <c r="QGB824" s="726"/>
      <c r="QGC824" s="726"/>
      <c r="QGD824" s="726"/>
      <c r="QGE824" s="726"/>
      <c r="QGF824" s="726"/>
      <c r="QGG824" s="726"/>
      <c r="QGH824" s="726"/>
      <c r="QGI824" s="726"/>
      <c r="QGJ824" s="726"/>
      <c r="QGK824" s="726"/>
      <c r="QGL824" s="726"/>
      <c r="QGM824" s="726"/>
      <c r="QGN824" s="726"/>
      <c r="QGO824" s="726"/>
      <c r="QGP824" s="726"/>
      <c r="QGQ824" s="726"/>
      <c r="QGR824" s="726"/>
      <c r="QGS824" s="726"/>
      <c r="QGT824" s="726"/>
      <c r="QGU824" s="726"/>
      <c r="QGV824" s="726"/>
      <c r="QGW824" s="726"/>
      <c r="QGX824" s="726"/>
      <c r="QGY824" s="726"/>
      <c r="QGZ824" s="726"/>
      <c r="QHA824" s="726"/>
      <c r="QHB824" s="726"/>
      <c r="QHC824" s="726"/>
      <c r="QHD824" s="726"/>
      <c r="QHE824" s="726"/>
      <c r="QHF824" s="726"/>
      <c r="QHG824" s="726"/>
      <c r="QHH824" s="726"/>
      <c r="QHI824" s="726"/>
      <c r="QHJ824" s="726"/>
      <c r="QHK824" s="726"/>
      <c r="QHL824" s="726"/>
      <c r="QHM824" s="726"/>
      <c r="QHN824" s="726"/>
      <c r="QHO824" s="726"/>
      <c r="QHP824" s="726"/>
      <c r="QHQ824" s="726"/>
      <c r="QHR824" s="726"/>
      <c r="QHS824" s="726"/>
      <c r="QHT824" s="726"/>
      <c r="QHU824" s="726"/>
      <c r="QHV824" s="726"/>
      <c r="QHW824" s="726"/>
      <c r="QHX824" s="726"/>
      <c r="QHY824" s="726"/>
      <c r="QHZ824" s="726"/>
      <c r="QIA824" s="726"/>
      <c r="QIB824" s="726"/>
      <c r="QIC824" s="726"/>
      <c r="QID824" s="726"/>
      <c r="QIE824" s="726"/>
      <c r="QIF824" s="726"/>
      <c r="QIG824" s="726"/>
      <c r="QIH824" s="726"/>
      <c r="QII824" s="726"/>
      <c r="QIJ824" s="726"/>
      <c r="QIK824" s="726"/>
      <c r="QIL824" s="726"/>
      <c r="QIM824" s="726"/>
      <c r="QIN824" s="726"/>
      <c r="QIO824" s="726"/>
      <c r="QIP824" s="726"/>
      <c r="QIQ824" s="726"/>
      <c r="QIR824" s="726"/>
      <c r="QIS824" s="726"/>
      <c r="QIT824" s="726"/>
      <c r="QIU824" s="726"/>
      <c r="QIV824" s="726"/>
      <c r="QIW824" s="726"/>
      <c r="QIX824" s="726"/>
      <c r="QIY824" s="726"/>
      <c r="QIZ824" s="726"/>
      <c r="QJA824" s="726"/>
      <c r="QJB824" s="726"/>
      <c r="QJC824" s="726"/>
      <c r="QJD824" s="726"/>
      <c r="QJE824" s="726"/>
      <c r="QJF824" s="726"/>
      <c r="QJG824" s="726"/>
      <c r="QJH824" s="726"/>
      <c r="QJI824" s="726"/>
      <c r="QJJ824" s="726"/>
      <c r="QJK824" s="726"/>
      <c r="QJL824" s="726"/>
      <c r="QJM824" s="726"/>
      <c r="QJN824" s="726"/>
      <c r="QJO824" s="726"/>
      <c r="QJP824" s="726"/>
      <c r="QJQ824" s="726"/>
      <c r="QJR824" s="726"/>
      <c r="QJS824" s="726"/>
      <c r="QJT824" s="726"/>
      <c r="QJU824" s="726"/>
      <c r="QJV824" s="726"/>
      <c r="QJW824" s="726"/>
      <c r="QJX824" s="726"/>
      <c r="QJY824" s="726"/>
      <c r="QJZ824" s="726"/>
      <c r="QKA824" s="726"/>
      <c r="QKB824" s="726"/>
      <c r="QKC824" s="726"/>
      <c r="QKD824" s="726"/>
      <c r="QKE824" s="726"/>
      <c r="QKF824" s="726"/>
      <c r="QKG824" s="726"/>
      <c r="QKH824" s="726"/>
      <c r="QKI824" s="726"/>
      <c r="QKJ824" s="726"/>
      <c r="QKK824" s="726"/>
      <c r="QKL824" s="726"/>
      <c r="QKM824" s="726"/>
      <c r="QKN824" s="726"/>
      <c r="QKO824" s="726"/>
      <c r="QKP824" s="726"/>
      <c r="QKQ824" s="726"/>
      <c r="QKR824" s="726"/>
      <c r="QKS824" s="726"/>
      <c r="QKT824" s="726"/>
      <c r="QKU824" s="726"/>
      <c r="QKV824" s="726"/>
      <c r="QKW824" s="726"/>
      <c r="QKX824" s="726"/>
      <c r="QKY824" s="726"/>
      <c r="QKZ824" s="726"/>
      <c r="QLA824" s="726"/>
      <c r="QLB824" s="726"/>
      <c r="QLC824" s="726"/>
      <c r="QLD824" s="726"/>
      <c r="QLE824" s="726"/>
      <c r="QLF824" s="726"/>
      <c r="QLG824" s="726"/>
      <c r="QLH824" s="726"/>
      <c r="QLI824" s="726"/>
      <c r="QLJ824" s="726"/>
      <c r="QLK824" s="726"/>
      <c r="QLL824" s="726"/>
      <c r="QLM824" s="726"/>
      <c r="QLN824" s="726"/>
      <c r="QLO824" s="726"/>
      <c r="QLP824" s="726"/>
      <c r="QLQ824" s="726"/>
      <c r="QLR824" s="726"/>
      <c r="QLS824" s="726"/>
      <c r="QLT824" s="726"/>
      <c r="QLU824" s="726"/>
      <c r="QLV824" s="726"/>
      <c r="QLW824" s="726"/>
      <c r="QLX824" s="726"/>
      <c r="QLY824" s="726"/>
      <c r="QLZ824" s="726"/>
      <c r="QMA824" s="726"/>
      <c r="QMB824" s="726"/>
      <c r="QMC824" s="726"/>
      <c r="QMD824" s="726"/>
      <c r="QME824" s="726"/>
      <c r="QMF824" s="726"/>
      <c r="QMG824" s="726"/>
      <c r="QMH824" s="726"/>
      <c r="QMI824" s="726"/>
      <c r="QMJ824" s="726"/>
      <c r="QMK824" s="726"/>
      <c r="QML824" s="726"/>
      <c r="QMM824" s="726"/>
      <c r="QMN824" s="726"/>
      <c r="QMO824" s="726"/>
      <c r="QMP824" s="726"/>
      <c r="QMQ824" s="726"/>
      <c r="QMR824" s="726"/>
      <c r="QMS824" s="726"/>
      <c r="QMT824" s="726"/>
      <c r="QMU824" s="726"/>
      <c r="QMV824" s="726"/>
      <c r="QMW824" s="726"/>
      <c r="QMX824" s="726"/>
      <c r="QMY824" s="726"/>
      <c r="QMZ824" s="726"/>
      <c r="QNA824" s="726"/>
      <c r="QNB824" s="726"/>
      <c r="QNC824" s="726"/>
      <c r="QND824" s="726"/>
      <c r="QNE824" s="726"/>
      <c r="QNF824" s="726"/>
      <c r="QNG824" s="726"/>
      <c r="QNH824" s="726"/>
      <c r="QNI824" s="726"/>
      <c r="QNJ824" s="726"/>
      <c r="QNK824" s="726"/>
      <c r="QNL824" s="726"/>
      <c r="QNM824" s="726"/>
      <c r="QNN824" s="726"/>
      <c r="QNO824" s="726"/>
      <c r="QNP824" s="726"/>
      <c r="QNQ824" s="726"/>
      <c r="QNR824" s="726"/>
      <c r="QNS824" s="726"/>
      <c r="QNT824" s="726"/>
      <c r="QNU824" s="726"/>
      <c r="QNV824" s="726"/>
      <c r="QNW824" s="726"/>
      <c r="QNX824" s="726"/>
      <c r="QNY824" s="726"/>
      <c r="QNZ824" s="726"/>
      <c r="QOA824" s="726"/>
      <c r="QOB824" s="726"/>
      <c r="QOC824" s="726"/>
      <c r="QOD824" s="726"/>
      <c r="QOE824" s="726"/>
      <c r="QOF824" s="726"/>
      <c r="QOG824" s="726"/>
      <c r="QOH824" s="726"/>
      <c r="QOI824" s="726"/>
      <c r="QOJ824" s="726"/>
      <c r="QOK824" s="726"/>
      <c r="QOL824" s="726"/>
      <c r="QOM824" s="726"/>
      <c r="QON824" s="726"/>
      <c r="QOO824" s="726"/>
      <c r="QOP824" s="726"/>
      <c r="QOQ824" s="726"/>
      <c r="QOR824" s="726"/>
      <c r="QOS824" s="726"/>
      <c r="QOT824" s="726"/>
      <c r="QOU824" s="726"/>
      <c r="QOV824" s="726"/>
      <c r="QOW824" s="726"/>
      <c r="QOX824" s="726"/>
      <c r="QOY824" s="726"/>
      <c r="QOZ824" s="726"/>
      <c r="QPA824" s="726"/>
      <c r="QPB824" s="726"/>
      <c r="QPC824" s="726"/>
      <c r="QPD824" s="726"/>
      <c r="QPE824" s="726"/>
      <c r="QPF824" s="726"/>
      <c r="QPG824" s="726"/>
      <c r="QPH824" s="726"/>
      <c r="QPI824" s="726"/>
      <c r="QPJ824" s="726"/>
      <c r="QPK824" s="726"/>
      <c r="QPL824" s="726"/>
      <c r="QPM824" s="726"/>
      <c r="QPN824" s="726"/>
      <c r="QPO824" s="726"/>
      <c r="QPP824" s="726"/>
      <c r="QPQ824" s="726"/>
      <c r="QPR824" s="726"/>
      <c r="QPS824" s="726"/>
      <c r="QPT824" s="726"/>
      <c r="QPU824" s="726"/>
      <c r="QPV824" s="726"/>
      <c r="QPW824" s="726"/>
      <c r="QPX824" s="726"/>
      <c r="QPY824" s="726"/>
      <c r="QPZ824" s="726"/>
      <c r="QQA824" s="726"/>
      <c r="QQB824" s="726"/>
      <c r="QQC824" s="726"/>
      <c r="QQD824" s="726"/>
      <c r="QQE824" s="726"/>
      <c r="QQF824" s="726"/>
      <c r="QQG824" s="726"/>
      <c r="QQH824" s="726"/>
      <c r="QQI824" s="726"/>
      <c r="QQJ824" s="726"/>
      <c r="QQK824" s="726"/>
      <c r="QQL824" s="726"/>
      <c r="QQM824" s="726"/>
      <c r="QQN824" s="726"/>
      <c r="QQO824" s="726"/>
      <c r="QQP824" s="726"/>
      <c r="QQQ824" s="726"/>
      <c r="QQR824" s="726"/>
      <c r="QQS824" s="726"/>
      <c r="QQT824" s="726"/>
      <c r="QQU824" s="726"/>
      <c r="QQV824" s="726"/>
      <c r="QQW824" s="726"/>
      <c r="QQX824" s="726"/>
      <c r="QQY824" s="726"/>
      <c r="QQZ824" s="726"/>
      <c r="QRA824" s="726"/>
      <c r="QRB824" s="726"/>
      <c r="QRC824" s="726"/>
      <c r="QRD824" s="726"/>
      <c r="QRE824" s="726"/>
      <c r="QRF824" s="726"/>
      <c r="QRG824" s="726"/>
      <c r="QRH824" s="726"/>
      <c r="QRI824" s="726"/>
      <c r="QRJ824" s="726"/>
      <c r="QRK824" s="726"/>
      <c r="QRL824" s="726"/>
      <c r="QRM824" s="726"/>
      <c r="QRN824" s="726"/>
      <c r="QRO824" s="726"/>
      <c r="QRP824" s="726"/>
      <c r="QRQ824" s="726"/>
      <c r="QRR824" s="726"/>
      <c r="QRS824" s="726"/>
      <c r="QRT824" s="726"/>
      <c r="QRU824" s="726"/>
      <c r="QRV824" s="726"/>
      <c r="QRW824" s="726"/>
      <c r="QRX824" s="726"/>
      <c r="QRY824" s="726"/>
      <c r="QRZ824" s="726"/>
      <c r="QSA824" s="726"/>
      <c r="QSB824" s="726"/>
      <c r="QSC824" s="726"/>
      <c r="QSD824" s="726"/>
      <c r="QSE824" s="726"/>
      <c r="QSF824" s="726"/>
      <c r="QSG824" s="726"/>
      <c r="QSH824" s="726"/>
      <c r="QSI824" s="726"/>
      <c r="QSJ824" s="726"/>
      <c r="QSK824" s="726"/>
      <c r="QSL824" s="726"/>
      <c r="QSM824" s="726"/>
      <c r="QSN824" s="726"/>
      <c r="QSO824" s="726"/>
      <c r="QSP824" s="726"/>
      <c r="QSQ824" s="726"/>
      <c r="QSR824" s="726"/>
      <c r="QSS824" s="726"/>
      <c r="QST824" s="726"/>
      <c r="QSU824" s="726"/>
      <c r="QSV824" s="726"/>
      <c r="QSW824" s="726"/>
      <c r="QSX824" s="726"/>
      <c r="QSY824" s="726"/>
      <c r="QSZ824" s="726"/>
      <c r="QTA824" s="726"/>
      <c r="QTB824" s="726"/>
      <c r="QTC824" s="726"/>
      <c r="QTD824" s="726"/>
      <c r="QTE824" s="726"/>
      <c r="QTF824" s="726"/>
      <c r="QTG824" s="726"/>
      <c r="QTH824" s="726"/>
      <c r="QTI824" s="726"/>
      <c r="QTJ824" s="726"/>
      <c r="QTK824" s="726"/>
      <c r="QTL824" s="726"/>
      <c r="QTM824" s="726"/>
      <c r="QTN824" s="726"/>
      <c r="QTO824" s="726"/>
      <c r="QTP824" s="726"/>
      <c r="QTQ824" s="726"/>
      <c r="QTR824" s="726"/>
      <c r="QTS824" s="726"/>
      <c r="QTT824" s="726"/>
      <c r="QTU824" s="726"/>
      <c r="QTV824" s="726"/>
      <c r="QTW824" s="726"/>
      <c r="QTX824" s="726"/>
      <c r="QTY824" s="726"/>
      <c r="QTZ824" s="726"/>
      <c r="QUA824" s="726"/>
      <c r="QUB824" s="726"/>
      <c r="QUC824" s="726"/>
      <c r="QUD824" s="726"/>
      <c r="QUE824" s="726"/>
      <c r="QUF824" s="726"/>
      <c r="QUG824" s="726"/>
      <c r="QUH824" s="726"/>
      <c r="QUI824" s="726"/>
      <c r="QUJ824" s="726"/>
      <c r="QUK824" s="726"/>
      <c r="QUL824" s="726"/>
      <c r="QUM824" s="726"/>
      <c r="QUN824" s="726"/>
      <c r="QUO824" s="726"/>
      <c r="QUP824" s="726"/>
      <c r="QUQ824" s="726"/>
      <c r="QUR824" s="726"/>
      <c r="QUS824" s="726"/>
      <c r="QUT824" s="726"/>
      <c r="QUU824" s="726"/>
      <c r="QUV824" s="726"/>
      <c r="QUW824" s="726"/>
      <c r="QUX824" s="726"/>
      <c r="QUY824" s="726"/>
      <c r="QUZ824" s="726"/>
      <c r="QVA824" s="726"/>
      <c r="QVB824" s="726"/>
      <c r="QVC824" s="726"/>
      <c r="QVD824" s="726"/>
      <c r="QVE824" s="726"/>
      <c r="QVF824" s="726"/>
      <c r="QVG824" s="726"/>
      <c r="QVH824" s="726"/>
      <c r="QVI824" s="726"/>
      <c r="QVJ824" s="726"/>
      <c r="QVK824" s="726"/>
      <c r="QVL824" s="726"/>
      <c r="QVM824" s="726"/>
      <c r="QVN824" s="726"/>
      <c r="QVO824" s="726"/>
      <c r="QVP824" s="726"/>
      <c r="QVQ824" s="726"/>
      <c r="QVR824" s="726"/>
      <c r="QVS824" s="726"/>
      <c r="QVT824" s="726"/>
      <c r="QVU824" s="726"/>
      <c r="QVV824" s="726"/>
      <c r="QVW824" s="726"/>
      <c r="QVX824" s="726"/>
      <c r="QVY824" s="726"/>
      <c r="QVZ824" s="726"/>
      <c r="QWA824" s="726"/>
      <c r="QWB824" s="726"/>
      <c r="QWC824" s="726"/>
      <c r="QWD824" s="726"/>
      <c r="QWE824" s="726"/>
      <c r="QWF824" s="726"/>
      <c r="QWG824" s="726"/>
      <c r="QWH824" s="726"/>
      <c r="QWI824" s="726"/>
      <c r="QWJ824" s="726"/>
      <c r="QWK824" s="726"/>
      <c r="QWL824" s="726"/>
      <c r="QWM824" s="726"/>
      <c r="QWN824" s="726"/>
      <c r="QWO824" s="726"/>
      <c r="QWP824" s="726"/>
      <c r="QWQ824" s="726"/>
      <c r="QWR824" s="726"/>
      <c r="QWS824" s="726"/>
      <c r="QWT824" s="726"/>
      <c r="QWU824" s="726"/>
      <c r="QWV824" s="726"/>
      <c r="QWW824" s="726"/>
      <c r="QWX824" s="726"/>
      <c r="QWY824" s="726"/>
      <c r="QWZ824" s="726"/>
      <c r="QXA824" s="726"/>
      <c r="QXB824" s="726"/>
      <c r="QXC824" s="726"/>
      <c r="QXD824" s="726"/>
      <c r="QXE824" s="726"/>
      <c r="QXF824" s="726"/>
      <c r="QXG824" s="726"/>
      <c r="QXH824" s="726"/>
      <c r="QXI824" s="726"/>
      <c r="QXJ824" s="726"/>
      <c r="QXK824" s="726"/>
      <c r="QXL824" s="726"/>
      <c r="QXM824" s="726"/>
      <c r="QXN824" s="726"/>
      <c r="QXO824" s="726"/>
      <c r="QXP824" s="726"/>
      <c r="QXQ824" s="726"/>
      <c r="QXR824" s="726"/>
      <c r="QXS824" s="726"/>
      <c r="QXT824" s="726"/>
      <c r="QXU824" s="726"/>
      <c r="QXV824" s="726"/>
      <c r="QXW824" s="726"/>
      <c r="QXX824" s="726"/>
      <c r="QXY824" s="726"/>
      <c r="QXZ824" s="726"/>
      <c r="QYA824" s="726"/>
      <c r="QYB824" s="726"/>
      <c r="QYC824" s="726"/>
      <c r="QYD824" s="726"/>
      <c r="QYE824" s="726"/>
      <c r="QYF824" s="726"/>
      <c r="QYG824" s="726"/>
      <c r="QYH824" s="726"/>
      <c r="QYI824" s="726"/>
      <c r="QYJ824" s="726"/>
      <c r="QYK824" s="726"/>
      <c r="QYL824" s="726"/>
      <c r="QYM824" s="726"/>
      <c r="QYN824" s="726"/>
      <c r="QYO824" s="726"/>
      <c r="QYP824" s="726"/>
      <c r="QYQ824" s="726"/>
      <c r="QYR824" s="726"/>
      <c r="QYS824" s="726"/>
      <c r="QYT824" s="726"/>
      <c r="QYU824" s="726"/>
      <c r="QYV824" s="726"/>
      <c r="QYW824" s="726"/>
      <c r="QYX824" s="726"/>
      <c r="QYY824" s="726"/>
      <c r="QYZ824" s="726"/>
      <c r="QZA824" s="726"/>
      <c r="QZB824" s="726"/>
      <c r="QZC824" s="726"/>
      <c r="QZD824" s="726"/>
      <c r="QZE824" s="726"/>
      <c r="QZF824" s="726"/>
      <c r="QZG824" s="726"/>
      <c r="QZH824" s="726"/>
      <c r="QZI824" s="726"/>
      <c r="QZJ824" s="726"/>
      <c r="QZK824" s="726"/>
      <c r="QZL824" s="726"/>
      <c r="QZM824" s="726"/>
      <c r="QZN824" s="726"/>
      <c r="QZO824" s="726"/>
      <c r="QZP824" s="726"/>
      <c r="QZQ824" s="726"/>
      <c r="QZR824" s="726"/>
      <c r="QZS824" s="726"/>
      <c r="QZT824" s="726"/>
      <c r="QZU824" s="726"/>
      <c r="QZV824" s="726"/>
      <c r="QZW824" s="726"/>
      <c r="QZX824" s="726"/>
      <c r="QZY824" s="726"/>
      <c r="QZZ824" s="726"/>
      <c r="RAA824" s="726"/>
      <c r="RAB824" s="726"/>
      <c r="RAC824" s="726"/>
      <c r="RAD824" s="726"/>
      <c r="RAE824" s="726"/>
      <c r="RAF824" s="726"/>
      <c r="RAG824" s="726"/>
      <c r="RAH824" s="726"/>
      <c r="RAI824" s="726"/>
      <c r="RAJ824" s="726"/>
      <c r="RAK824" s="726"/>
      <c r="RAL824" s="726"/>
      <c r="RAM824" s="726"/>
      <c r="RAN824" s="726"/>
      <c r="RAO824" s="726"/>
      <c r="RAP824" s="726"/>
      <c r="RAQ824" s="726"/>
      <c r="RAR824" s="726"/>
      <c r="RAS824" s="726"/>
      <c r="RAT824" s="726"/>
      <c r="RAU824" s="726"/>
      <c r="RAV824" s="726"/>
      <c r="RAW824" s="726"/>
      <c r="RAX824" s="726"/>
      <c r="RAY824" s="726"/>
      <c r="RAZ824" s="726"/>
      <c r="RBA824" s="726"/>
      <c r="RBB824" s="726"/>
      <c r="RBC824" s="726"/>
      <c r="RBD824" s="726"/>
      <c r="RBE824" s="726"/>
      <c r="RBF824" s="726"/>
      <c r="RBG824" s="726"/>
      <c r="RBH824" s="726"/>
      <c r="RBI824" s="726"/>
      <c r="RBJ824" s="726"/>
      <c r="RBK824" s="726"/>
      <c r="RBL824" s="726"/>
      <c r="RBM824" s="726"/>
      <c r="RBN824" s="726"/>
      <c r="RBO824" s="726"/>
      <c r="RBP824" s="726"/>
      <c r="RBQ824" s="726"/>
      <c r="RBR824" s="726"/>
      <c r="RBS824" s="726"/>
      <c r="RBT824" s="726"/>
      <c r="RBU824" s="726"/>
      <c r="RBV824" s="726"/>
      <c r="RBW824" s="726"/>
      <c r="RBX824" s="726"/>
      <c r="RBY824" s="726"/>
      <c r="RBZ824" s="726"/>
      <c r="RCA824" s="726"/>
      <c r="RCB824" s="726"/>
      <c r="RCC824" s="726"/>
      <c r="RCD824" s="726"/>
      <c r="RCE824" s="726"/>
      <c r="RCF824" s="726"/>
      <c r="RCG824" s="726"/>
      <c r="RCH824" s="726"/>
      <c r="RCI824" s="726"/>
      <c r="RCJ824" s="726"/>
      <c r="RCK824" s="726"/>
      <c r="RCL824" s="726"/>
      <c r="RCM824" s="726"/>
      <c r="RCN824" s="726"/>
      <c r="RCO824" s="726"/>
      <c r="RCP824" s="726"/>
      <c r="RCQ824" s="726"/>
      <c r="RCR824" s="726"/>
      <c r="RCS824" s="726"/>
      <c r="RCT824" s="726"/>
      <c r="RCU824" s="726"/>
      <c r="RCV824" s="726"/>
      <c r="RCW824" s="726"/>
      <c r="RCX824" s="726"/>
      <c r="RCY824" s="726"/>
      <c r="RCZ824" s="726"/>
      <c r="RDA824" s="726"/>
      <c r="RDB824" s="726"/>
      <c r="RDC824" s="726"/>
      <c r="RDD824" s="726"/>
      <c r="RDE824" s="726"/>
      <c r="RDF824" s="726"/>
      <c r="RDG824" s="726"/>
      <c r="RDH824" s="726"/>
      <c r="RDI824" s="726"/>
      <c r="RDJ824" s="726"/>
      <c r="RDK824" s="726"/>
      <c r="RDL824" s="726"/>
      <c r="RDM824" s="726"/>
      <c r="RDN824" s="726"/>
      <c r="RDO824" s="726"/>
      <c r="RDP824" s="726"/>
      <c r="RDQ824" s="726"/>
      <c r="RDR824" s="726"/>
      <c r="RDS824" s="726"/>
      <c r="RDT824" s="726"/>
      <c r="RDU824" s="726"/>
      <c r="RDV824" s="726"/>
      <c r="RDW824" s="726"/>
      <c r="RDX824" s="726"/>
      <c r="RDY824" s="726"/>
      <c r="RDZ824" s="726"/>
      <c r="REA824" s="726"/>
      <c r="REB824" s="726"/>
      <c r="REC824" s="726"/>
      <c r="RED824" s="726"/>
      <c r="REE824" s="726"/>
      <c r="REF824" s="726"/>
      <c r="REG824" s="726"/>
      <c r="REH824" s="726"/>
      <c r="REI824" s="726"/>
      <c r="REJ824" s="726"/>
      <c r="REK824" s="726"/>
      <c r="REL824" s="726"/>
      <c r="REM824" s="726"/>
      <c r="REN824" s="726"/>
      <c r="REO824" s="726"/>
      <c r="REP824" s="726"/>
      <c r="REQ824" s="726"/>
      <c r="RER824" s="726"/>
      <c r="RES824" s="726"/>
      <c r="RET824" s="726"/>
      <c r="REU824" s="726"/>
      <c r="REV824" s="726"/>
      <c r="REW824" s="726"/>
      <c r="REX824" s="726"/>
      <c r="REY824" s="726"/>
      <c r="REZ824" s="726"/>
      <c r="RFA824" s="726"/>
      <c r="RFB824" s="726"/>
      <c r="RFC824" s="726"/>
      <c r="RFD824" s="726"/>
      <c r="RFE824" s="726"/>
      <c r="RFF824" s="726"/>
      <c r="RFG824" s="726"/>
      <c r="RFH824" s="726"/>
      <c r="RFI824" s="726"/>
      <c r="RFJ824" s="726"/>
      <c r="RFK824" s="726"/>
      <c r="RFL824" s="726"/>
      <c r="RFM824" s="726"/>
      <c r="RFN824" s="726"/>
      <c r="RFO824" s="726"/>
      <c r="RFP824" s="726"/>
      <c r="RFQ824" s="726"/>
      <c r="RFR824" s="726"/>
      <c r="RFS824" s="726"/>
      <c r="RFT824" s="726"/>
      <c r="RFU824" s="726"/>
      <c r="RFV824" s="726"/>
      <c r="RFW824" s="726"/>
      <c r="RFX824" s="726"/>
      <c r="RFY824" s="726"/>
      <c r="RFZ824" s="726"/>
      <c r="RGA824" s="726"/>
      <c r="RGB824" s="726"/>
      <c r="RGC824" s="726"/>
      <c r="RGD824" s="726"/>
      <c r="RGE824" s="726"/>
      <c r="RGF824" s="726"/>
      <c r="RGG824" s="726"/>
      <c r="RGH824" s="726"/>
      <c r="RGI824" s="726"/>
      <c r="RGJ824" s="726"/>
      <c r="RGK824" s="726"/>
      <c r="RGL824" s="726"/>
      <c r="RGM824" s="726"/>
      <c r="RGN824" s="726"/>
      <c r="RGO824" s="726"/>
      <c r="RGP824" s="726"/>
      <c r="RGQ824" s="726"/>
      <c r="RGR824" s="726"/>
      <c r="RGS824" s="726"/>
      <c r="RGT824" s="726"/>
      <c r="RGU824" s="726"/>
      <c r="RGV824" s="726"/>
      <c r="RGW824" s="726"/>
      <c r="RGX824" s="726"/>
      <c r="RGY824" s="726"/>
      <c r="RGZ824" s="726"/>
      <c r="RHA824" s="726"/>
      <c r="RHB824" s="726"/>
      <c r="RHC824" s="726"/>
      <c r="RHD824" s="726"/>
      <c r="RHE824" s="726"/>
      <c r="RHF824" s="726"/>
      <c r="RHG824" s="726"/>
      <c r="RHH824" s="726"/>
      <c r="RHI824" s="726"/>
      <c r="RHJ824" s="726"/>
      <c r="RHK824" s="726"/>
      <c r="RHL824" s="726"/>
      <c r="RHM824" s="726"/>
      <c r="RHN824" s="726"/>
      <c r="RHO824" s="726"/>
      <c r="RHP824" s="726"/>
      <c r="RHQ824" s="726"/>
      <c r="RHR824" s="726"/>
      <c r="RHS824" s="726"/>
      <c r="RHT824" s="726"/>
      <c r="RHU824" s="726"/>
      <c r="RHV824" s="726"/>
      <c r="RHW824" s="726"/>
      <c r="RHX824" s="726"/>
      <c r="RHY824" s="726"/>
      <c r="RHZ824" s="726"/>
      <c r="RIA824" s="726"/>
      <c r="RIB824" s="726"/>
      <c r="RIC824" s="726"/>
      <c r="RID824" s="726"/>
      <c r="RIE824" s="726"/>
      <c r="RIF824" s="726"/>
      <c r="RIG824" s="726"/>
      <c r="RIH824" s="726"/>
      <c r="RII824" s="726"/>
      <c r="RIJ824" s="726"/>
      <c r="RIK824" s="726"/>
      <c r="RIL824" s="726"/>
      <c r="RIM824" s="726"/>
      <c r="RIN824" s="726"/>
      <c r="RIO824" s="726"/>
      <c r="RIP824" s="726"/>
      <c r="RIQ824" s="726"/>
      <c r="RIR824" s="726"/>
      <c r="RIS824" s="726"/>
      <c r="RIT824" s="726"/>
      <c r="RIU824" s="726"/>
      <c r="RIV824" s="726"/>
      <c r="RIW824" s="726"/>
      <c r="RIX824" s="726"/>
      <c r="RIY824" s="726"/>
      <c r="RIZ824" s="726"/>
      <c r="RJA824" s="726"/>
      <c r="RJB824" s="726"/>
      <c r="RJC824" s="726"/>
      <c r="RJD824" s="726"/>
      <c r="RJE824" s="726"/>
      <c r="RJF824" s="726"/>
      <c r="RJG824" s="726"/>
      <c r="RJH824" s="726"/>
      <c r="RJI824" s="726"/>
      <c r="RJJ824" s="726"/>
      <c r="RJK824" s="726"/>
      <c r="RJL824" s="726"/>
      <c r="RJM824" s="726"/>
      <c r="RJN824" s="726"/>
      <c r="RJO824" s="726"/>
      <c r="RJP824" s="726"/>
      <c r="RJQ824" s="726"/>
      <c r="RJR824" s="726"/>
      <c r="RJS824" s="726"/>
      <c r="RJT824" s="726"/>
      <c r="RJU824" s="726"/>
      <c r="RJV824" s="726"/>
      <c r="RJW824" s="726"/>
      <c r="RJX824" s="726"/>
      <c r="RJY824" s="726"/>
      <c r="RJZ824" s="726"/>
      <c r="RKA824" s="726"/>
      <c r="RKB824" s="726"/>
      <c r="RKC824" s="726"/>
      <c r="RKD824" s="726"/>
      <c r="RKE824" s="726"/>
      <c r="RKF824" s="726"/>
      <c r="RKG824" s="726"/>
      <c r="RKH824" s="726"/>
      <c r="RKI824" s="726"/>
      <c r="RKJ824" s="726"/>
      <c r="RKK824" s="726"/>
      <c r="RKL824" s="726"/>
      <c r="RKM824" s="726"/>
      <c r="RKN824" s="726"/>
      <c r="RKO824" s="726"/>
      <c r="RKP824" s="726"/>
      <c r="RKQ824" s="726"/>
      <c r="RKR824" s="726"/>
      <c r="RKS824" s="726"/>
      <c r="RKT824" s="726"/>
      <c r="RKU824" s="726"/>
      <c r="RKV824" s="726"/>
      <c r="RKW824" s="726"/>
      <c r="RKX824" s="726"/>
      <c r="RKY824" s="726"/>
      <c r="RKZ824" s="726"/>
      <c r="RLA824" s="726"/>
      <c r="RLB824" s="726"/>
      <c r="RLC824" s="726"/>
      <c r="RLD824" s="726"/>
      <c r="RLE824" s="726"/>
      <c r="RLF824" s="726"/>
      <c r="RLG824" s="726"/>
      <c r="RLH824" s="726"/>
      <c r="RLI824" s="726"/>
      <c r="RLJ824" s="726"/>
      <c r="RLK824" s="726"/>
      <c r="RLL824" s="726"/>
      <c r="RLM824" s="726"/>
      <c r="RLN824" s="726"/>
      <c r="RLO824" s="726"/>
      <c r="RLP824" s="726"/>
      <c r="RLQ824" s="726"/>
      <c r="RLR824" s="726"/>
      <c r="RLS824" s="726"/>
      <c r="RLT824" s="726"/>
      <c r="RLU824" s="726"/>
      <c r="RLV824" s="726"/>
      <c r="RLW824" s="726"/>
      <c r="RLX824" s="726"/>
      <c r="RLY824" s="726"/>
      <c r="RLZ824" s="726"/>
      <c r="RMA824" s="726"/>
      <c r="RMB824" s="726"/>
      <c r="RMC824" s="726"/>
      <c r="RMD824" s="726"/>
      <c r="RME824" s="726"/>
      <c r="RMF824" s="726"/>
      <c r="RMG824" s="726"/>
      <c r="RMH824" s="726"/>
      <c r="RMI824" s="726"/>
      <c r="RMJ824" s="726"/>
      <c r="RMK824" s="726"/>
      <c r="RML824" s="726"/>
      <c r="RMM824" s="726"/>
      <c r="RMN824" s="726"/>
      <c r="RMO824" s="726"/>
      <c r="RMP824" s="726"/>
      <c r="RMQ824" s="726"/>
      <c r="RMR824" s="726"/>
      <c r="RMS824" s="726"/>
      <c r="RMT824" s="726"/>
      <c r="RMU824" s="726"/>
      <c r="RMV824" s="726"/>
      <c r="RMW824" s="726"/>
      <c r="RMX824" s="726"/>
      <c r="RMY824" s="726"/>
      <c r="RMZ824" s="726"/>
      <c r="RNA824" s="726"/>
      <c r="RNB824" s="726"/>
      <c r="RNC824" s="726"/>
      <c r="RND824" s="726"/>
      <c r="RNE824" s="726"/>
      <c r="RNF824" s="726"/>
      <c r="RNG824" s="726"/>
      <c r="RNH824" s="726"/>
      <c r="RNI824" s="726"/>
      <c r="RNJ824" s="726"/>
      <c r="RNK824" s="726"/>
      <c r="RNL824" s="726"/>
      <c r="RNM824" s="726"/>
      <c r="RNN824" s="726"/>
      <c r="RNO824" s="726"/>
      <c r="RNP824" s="726"/>
      <c r="RNQ824" s="726"/>
      <c r="RNR824" s="726"/>
      <c r="RNS824" s="726"/>
      <c r="RNT824" s="726"/>
      <c r="RNU824" s="726"/>
      <c r="RNV824" s="726"/>
      <c r="RNW824" s="726"/>
      <c r="RNX824" s="726"/>
      <c r="RNY824" s="726"/>
      <c r="RNZ824" s="726"/>
      <c r="ROA824" s="726"/>
      <c r="ROB824" s="726"/>
      <c r="ROC824" s="726"/>
      <c r="ROD824" s="726"/>
      <c r="ROE824" s="726"/>
      <c r="ROF824" s="726"/>
      <c r="ROG824" s="726"/>
      <c r="ROH824" s="726"/>
      <c r="ROI824" s="726"/>
      <c r="ROJ824" s="726"/>
      <c r="ROK824" s="726"/>
      <c r="ROL824" s="726"/>
      <c r="ROM824" s="726"/>
      <c r="RON824" s="726"/>
      <c r="ROO824" s="726"/>
      <c r="ROP824" s="726"/>
      <c r="ROQ824" s="726"/>
      <c r="ROR824" s="726"/>
      <c r="ROS824" s="726"/>
      <c r="ROT824" s="726"/>
      <c r="ROU824" s="726"/>
      <c r="ROV824" s="726"/>
      <c r="ROW824" s="726"/>
      <c r="ROX824" s="726"/>
      <c r="ROY824" s="726"/>
      <c r="ROZ824" s="726"/>
      <c r="RPA824" s="726"/>
      <c r="RPB824" s="726"/>
      <c r="RPC824" s="726"/>
      <c r="RPD824" s="726"/>
      <c r="RPE824" s="726"/>
      <c r="RPF824" s="726"/>
      <c r="RPG824" s="726"/>
      <c r="RPH824" s="726"/>
      <c r="RPI824" s="726"/>
      <c r="RPJ824" s="726"/>
      <c r="RPK824" s="726"/>
      <c r="RPL824" s="726"/>
      <c r="RPM824" s="726"/>
      <c r="RPN824" s="726"/>
      <c r="RPO824" s="726"/>
      <c r="RPP824" s="726"/>
      <c r="RPQ824" s="726"/>
      <c r="RPR824" s="726"/>
      <c r="RPS824" s="726"/>
      <c r="RPT824" s="726"/>
      <c r="RPU824" s="726"/>
      <c r="RPV824" s="726"/>
      <c r="RPW824" s="726"/>
      <c r="RPX824" s="726"/>
      <c r="RPY824" s="726"/>
      <c r="RPZ824" s="726"/>
      <c r="RQA824" s="726"/>
      <c r="RQB824" s="726"/>
      <c r="RQC824" s="726"/>
      <c r="RQD824" s="726"/>
      <c r="RQE824" s="726"/>
      <c r="RQF824" s="726"/>
      <c r="RQG824" s="726"/>
      <c r="RQH824" s="726"/>
      <c r="RQI824" s="726"/>
      <c r="RQJ824" s="726"/>
      <c r="RQK824" s="726"/>
      <c r="RQL824" s="726"/>
      <c r="RQM824" s="726"/>
      <c r="RQN824" s="726"/>
      <c r="RQO824" s="726"/>
      <c r="RQP824" s="726"/>
      <c r="RQQ824" s="726"/>
      <c r="RQR824" s="726"/>
      <c r="RQS824" s="726"/>
      <c r="RQT824" s="726"/>
      <c r="RQU824" s="726"/>
      <c r="RQV824" s="726"/>
      <c r="RQW824" s="726"/>
      <c r="RQX824" s="726"/>
      <c r="RQY824" s="726"/>
      <c r="RQZ824" s="726"/>
      <c r="RRA824" s="726"/>
      <c r="RRB824" s="726"/>
      <c r="RRC824" s="726"/>
      <c r="RRD824" s="726"/>
      <c r="RRE824" s="726"/>
      <c r="RRF824" s="726"/>
      <c r="RRG824" s="726"/>
      <c r="RRH824" s="726"/>
      <c r="RRI824" s="726"/>
      <c r="RRJ824" s="726"/>
      <c r="RRK824" s="726"/>
      <c r="RRL824" s="726"/>
      <c r="RRM824" s="726"/>
      <c r="RRN824" s="726"/>
      <c r="RRO824" s="726"/>
      <c r="RRP824" s="726"/>
      <c r="RRQ824" s="726"/>
      <c r="RRR824" s="726"/>
      <c r="RRS824" s="726"/>
      <c r="RRT824" s="726"/>
      <c r="RRU824" s="726"/>
      <c r="RRV824" s="726"/>
      <c r="RRW824" s="726"/>
      <c r="RRX824" s="726"/>
      <c r="RRY824" s="726"/>
      <c r="RRZ824" s="726"/>
      <c r="RSA824" s="726"/>
      <c r="RSB824" s="726"/>
      <c r="RSC824" s="726"/>
      <c r="RSD824" s="726"/>
      <c r="RSE824" s="726"/>
      <c r="RSF824" s="726"/>
      <c r="RSG824" s="726"/>
      <c r="RSH824" s="726"/>
      <c r="RSI824" s="726"/>
      <c r="RSJ824" s="726"/>
      <c r="RSK824" s="726"/>
      <c r="RSL824" s="726"/>
      <c r="RSM824" s="726"/>
      <c r="RSN824" s="726"/>
      <c r="RSO824" s="726"/>
      <c r="RSP824" s="726"/>
      <c r="RSQ824" s="726"/>
      <c r="RSR824" s="726"/>
      <c r="RSS824" s="726"/>
      <c r="RST824" s="726"/>
      <c r="RSU824" s="726"/>
      <c r="RSV824" s="726"/>
      <c r="RSW824" s="726"/>
      <c r="RSX824" s="726"/>
      <c r="RSY824" s="726"/>
      <c r="RSZ824" s="726"/>
      <c r="RTA824" s="726"/>
      <c r="RTB824" s="726"/>
      <c r="RTC824" s="726"/>
      <c r="RTD824" s="726"/>
      <c r="RTE824" s="726"/>
      <c r="RTF824" s="726"/>
      <c r="RTG824" s="726"/>
      <c r="RTH824" s="726"/>
      <c r="RTI824" s="726"/>
      <c r="RTJ824" s="726"/>
      <c r="RTK824" s="726"/>
      <c r="RTL824" s="726"/>
      <c r="RTM824" s="726"/>
      <c r="RTN824" s="726"/>
      <c r="RTO824" s="726"/>
      <c r="RTP824" s="726"/>
      <c r="RTQ824" s="726"/>
      <c r="RTR824" s="726"/>
      <c r="RTS824" s="726"/>
      <c r="RTT824" s="726"/>
      <c r="RTU824" s="726"/>
      <c r="RTV824" s="726"/>
      <c r="RTW824" s="726"/>
      <c r="RTX824" s="726"/>
      <c r="RTY824" s="726"/>
      <c r="RTZ824" s="726"/>
      <c r="RUA824" s="726"/>
      <c r="RUB824" s="726"/>
      <c r="RUC824" s="726"/>
      <c r="RUD824" s="726"/>
      <c r="RUE824" s="726"/>
      <c r="RUF824" s="726"/>
      <c r="RUG824" s="726"/>
      <c r="RUH824" s="726"/>
      <c r="RUI824" s="726"/>
      <c r="RUJ824" s="726"/>
      <c r="RUK824" s="726"/>
      <c r="RUL824" s="726"/>
      <c r="RUM824" s="726"/>
      <c r="RUN824" s="726"/>
      <c r="RUO824" s="726"/>
      <c r="RUP824" s="726"/>
      <c r="RUQ824" s="726"/>
      <c r="RUR824" s="726"/>
      <c r="RUS824" s="726"/>
      <c r="RUT824" s="726"/>
      <c r="RUU824" s="726"/>
      <c r="RUV824" s="726"/>
      <c r="RUW824" s="726"/>
      <c r="RUX824" s="726"/>
      <c r="RUY824" s="726"/>
      <c r="RUZ824" s="726"/>
      <c r="RVA824" s="726"/>
      <c r="RVB824" s="726"/>
      <c r="RVC824" s="726"/>
      <c r="RVD824" s="726"/>
      <c r="RVE824" s="726"/>
      <c r="RVF824" s="726"/>
      <c r="RVG824" s="726"/>
      <c r="RVH824" s="726"/>
      <c r="RVI824" s="726"/>
      <c r="RVJ824" s="726"/>
      <c r="RVK824" s="726"/>
      <c r="RVL824" s="726"/>
      <c r="RVM824" s="726"/>
      <c r="RVN824" s="726"/>
      <c r="RVO824" s="726"/>
      <c r="RVP824" s="726"/>
      <c r="RVQ824" s="726"/>
      <c r="RVR824" s="726"/>
      <c r="RVS824" s="726"/>
      <c r="RVT824" s="726"/>
      <c r="RVU824" s="726"/>
      <c r="RVV824" s="726"/>
      <c r="RVW824" s="726"/>
      <c r="RVX824" s="726"/>
      <c r="RVY824" s="726"/>
      <c r="RVZ824" s="726"/>
      <c r="RWA824" s="726"/>
      <c r="RWB824" s="726"/>
      <c r="RWC824" s="726"/>
      <c r="RWD824" s="726"/>
      <c r="RWE824" s="726"/>
      <c r="RWF824" s="726"/>
      <c r="RWG824" s="726"/>
      <c r="RWH824" s="726"/>
      <c r="RWI824" s="726"/>
      <c r="RWJ824" s="726"/>
      <c r="RWK824" s="726"/>
      <c r="RWL824" s="726"/>
      <c r="RWM824" s="726"/>
      <c r="RWN824" s="726"/>
      <c r="RWO824" s="726"/>
      <c r="RWP824" s="726"/>
      <c r="RWQ824" s="726"/>
      <c r="RWR824" s="726"/>
      <c r="RWS824" s="726"/>
      <c r="RWT824" s="726"/>
      <c r="RWU824" s="726"/>
      <c r="RWV824" s="726"/>
      <c r="RWW824" s="726"/>
      <c r="RWX824" s="726"/>
      <c r="RWY824" s="726"/>
      <c r="RWZ824" s="726"/>
      <c r="RXA824" s="726"/>
      <c r="RXB824" s="726"/>
      <c r="RXC824" s="726"/>
      <c r="RXD824" s="726"/>
      <c r="RXE824" s="726"/>
      <c r="RXF824" s="726"/>
      <c r="RXG824" s="726"/>
      <c r="RXH824" s="726"/>
      <c r="RXI824" s="726"/>
      <c r="RXJ824" s="726"/>
      <c r="RXK824" s="726"/>
      <c r="RXL824" s="726"/>
      <c r="RXM824" s="726"/>
      <c r="RXN824" s="726"/>
      <c r="RXO824" s="726"/>
      <c r="RXP824" s="726"/>
      <c r="RXQ824" s="726"/>
      <c r="RXR824" s="726"/>
      <c r="RXS824" s="726"/>
      <c r="RXT824" s="726"/>
      <c r="RXU824" s="726"/>
      <c r="RXV824" s="726"/>
      <c r="RXW824" s="726"/>
      <c r="RXX824" s="726"/>
      <c r="RXY824" s="726"/>
      <c r="RXZ824" s="726"/>
      <c r="RYA824" s="726"/>
      <c r="RYB824" s="726"/>
      <c r="RYC824" s="726"/>
      <c r="RYD824" s="726"/>
      <c r="RYE824" s="726"/>
      <c r="RYF824" s="726"/>
      <c r="RYG824" s="726"/>
      <c r="RYH824" s="726"/>
      <c r="RYI824" s="726"/>
      <c r="RYJ824" s="726"/>
      <c r="RYK824" s="726"/>
      <c r="RYL824" s="726"/>
      <c r="RYM824" s="726"/>
      <c r="RYN824" s="726"/>
      <c r="RYO824" s="726"/>
      <c r="RYP824" s="726"/>
      <c r="RYQ824" s="726"/>
      <c r="RYR824" s="726"/>
      <c r="RYS824" s="726"/>
      <c r="RYT824" s="726"/>
      <c r="RYU824" s="726"/>
      <c r="RYV824" s="726"/>
      <c r="RYW824" s="726"/>
      <c r="RYX824" s="726"/>
      <c r="RYY824" s="726"/>
      <c r="RYZ824" s="726"/>
      <c r="RZA824" s="726"/>
      <c r="RZB824" s="726"/>
      <c r="RZC824" s="726"/>
      <c r="RZD824" s="726"/>
      <c r="RZE824" s="726"/>
      <c r="RZF824" s="726"/>
      <c r="RZG824" s="726"/>
      <c r="RZH824" s="726"/>
      <c r="RZI824" s="726"/>
      <c r="RZJ824" s="726"/>
      <c r="RZK824" s="726"/>
      <c r="RZL824" s="726"/>
      <c r="RZM824" s="726"/>
      <c r="RZN824" s="726"/>
      <c r="RZO824" s="726"/>
      <c r="RZP824" s="726"/>
      <c r="RZQ824" s="726"/>
      <c r="RZR824" s="726"/>
      <c r="RZS824" s="726"/>
      <c r="RZT824" s="726"/>
      <c r="RZU824" s="726"/>
      <c r="RZV824" s="726"/>
      <c r="RZW824" s="726"/>
      <c r="RZX824" s="726"/>
      <c r="RZY824" s="726"/>
      <c r="RZZ824" s="726"/>
      <c r="SAA824" s="726"/>
      <c r="SAB824" s="726"/>
      <c r="SAC824" s="726"/>
      <c r="SAD824" s="726"/>
      <c r="SAE824" s="726"/>
      <c r="SAF824" s="726"/>
      <c r="SAG824" s="726"/>
      <c r="SAH824" s="726"/>
      <c r="SAI824" s="726"/>
      <c r="SAJ824" s="726"/>
      <c r="SAK824" s="726"/>
      <c r="SAL824" s="726"/>
      <c r="SAM824" s="726"/>
      <c r="SAN824" s="726"/>
      <c r="SAO824" s="726"/>
      <c r="SAP824" s="726"/>
      <c r="SAQ824" s="726"/>
      <c r="SAR824" s="726"/>
      <c r="SAS824" s="726"/>
      <c r="SAT824" s="726"/>
      <c r="SAU824" s="726"/>
      <c r="SAV824" s="726"/>
      <c r="SAW824" s="726"/>
      <c r="SAX824" s="726"/>
      <c r="SAY824" s="726"/>
      <c r="SAZ824" s="726"/>
      <c r="SBA824" s="726"/>
      <c r="SBB824" s="726"/>
      <c r="SBC824" s="726"/>
      <c r="SBD824" s="726"/>
      <c r="SBE824" s="726"/>
      <c r="SBF824" s="726"/>
      <c r="SBG824" s="726"/>
      <c r="SBH824" s="726"/>
      <c r="SBI824" s="726"/>
      <c r="SBJ824" s="726"/>
      <c r="SBK824" s="726"/>
      <c r="SBL824" s="726"/>
      <c r="SBM824" s="726"/>
      <c r="SBN824" s="726"/>
      <c r="SBO824" s="726"/>
      <c r="SBP824" s="726"/>
      <c r="SBQ824" s="726"/>
      <c r="SBR824" s="726"/>
      <c r="SBS824" s="726"/>
      <c r="SBT824" s="726"/>
      <c r="SBU824" s="726"/>
      <c r="SBV824" s="726"/>
      <c r="SBW824" s="726"/>
      <c r="SBX824" s="726"/>
      <c r="SBY824" s="726"/>
      <c r="SBZ824" s="726"/>
      <c r="SCA824" s="726"/>
      <c r="SCB824" s="726"/>
      <c r="SCC824" s="726"/>
      <c r="SCD824" s="726"/>
      <c r="SCE824" s="726"/>
      <c r="SCF824" s="726"/>
      <c r="SCG824" s="726"/>
      <c r="SCH824" s="726"/>
      <c r="SCI824" s="726"/>
      <c r="SCJ824" s="726"/>
      <c r="SCK824" s="726"/>
      <c r="SCL824" s="726"/>
      <c r="SCM824" s="726"/>
      <c r="SCN824" s="726"/>
      <c r="SCO824" s="726"/>
      <c r="SCP824" s="726"/>
      <c r="SCQ824" s="726"/>
      <c r="SCR824" s="726"/>
      <c r="SCS824" s="726"/>
      <c r="SCT824" s="726"/>
      <c r="SCU824" s="726"/>
      <c r="SCV824" s="726"/>
      <c r="SCW824" s="726"/>
      <c r="SCX824" s="726"/>
      <c r="SCY824" s="726"/>
      <c r="SCZ824" s="726"/>
      <c r="SDA824" s="726"/>
      <c r="SDB824" s="726"/>
      <c r="SDC824" s="726"/>
      <c r="SDD824" s="726"/>
      <c r="SDE824" s="726"/>
      <c r="SDF824" s="726"/>
      <c r="SDG824" s="726"/>
      <c r="SDH824" s="726"/>
      <c r="SDI824" s="726"/>
      <c r="SDJ824" s="726"/>
      <c r="SDK824" s="726"/>
      <c r="SDL824" s="726"/>
      <c r="SDM824" s="726"/>
      <c r="SDN824" s="726"/>
      <c r="SDO824" s="726"/>
      <c r="SDP824" s="726"/>
      <c r="SDQ824" s="726"/>
      <c r="SDR824" s="726"/>
      <c r="SDS824" s="726"/>
      <c r="SDT824" s="726"/>
      <c r="SDU824" s="726"/>
      <c r="SDV824" s="726"/>
      <c r="SDW824" s="726"/>
      <c r="SDX824" s="726"/>
      <c r="SDY824" s="726"/>
      <c r="SDZ824" s="726"/>
      <c r="SEA824" s="726"/>
      <c r="SEB824" s="726"/>
      <c r="SEC824" s="726"/>
      <c r="SED824" s="726"/>
      <c r="SEE824" s="726"/>
      <c r="SEF824" s="726"/>
      <c r="SEG824" s="726"/>
      <c r="SEH824" s="726"/>
      <c r="SEI824" s="726"/>
      <c r="SEJ824" s="726"/>
      <c r="SEK824" s="726"/>
      <c r="SEL824" s="726"/>
      <c r="SEM824" s="726"/>
      <c r="SEN824" s="726"/>
      <c r="SEO824" s="726"/>
      <c r="SEP824" s="726"/>
      <c r="SEQ824" s="726"/>
      <c r="SER824" s="726"/>
      <c r="SES824" s="726"/>
      <c r="SET824" s="726"/>
      <c r="SEU824" s="726"/>
      <c r="SEV824" s="726"/>
      <c r="SEW824" s="726"/>
      <c r="SEX824" s="726"/>
      <c r="SEY824" s="726"/>
      <c r="SEZ824" s="726"/>
      <c r="SFA824" s="726"/>
      <c r="SFB824" s="726"/>
      <c r="SFC824" s="726"/>
      <c r="SFD824" s="726"/>
      <c r="SFE824" s="726"/>
      <c r="SFF824" s="726"/>
      <c r="SFG824" s="726"/>
      <c r="SFH824" s="726"/>
      <c r="SFI824" s="726"/>
      <c r="SFJ824" s="726"/>
      <c r="SFK824" s="726"/>
      <c r="SFL824" s="726"/>
      <c r="SFM824" s="726"/>
      <c r="SFN824" s="726"/>
      <c r="SFO824" s="726"/>
      <c r="SFP824" s="726"/>
      <c r="SFQ824" s="726"/>
      <c r="SFR824" s="726"/>
      <c r="SFS824" s="726"/>
      <c r="SFT824" s="726"/>
      <c r="SFU824" s="726"/>
      <c r="SFV824" s="726"/>
      <c r="SFW824" s="726"/>
      <c r="SFX824" s="726"/>
      <c r="SFY824" s="726"/>
      <c r="SFZ824" s="726"/>
      <c r="SGA824" s="726"/>
      <c r="SGB824" s="726"/>
      <c r="SGC824" s="726"/>
      <c r="SGD824" s="726"/>
      <c r="SGE824" s="726"/>
      <c r="SGF824" s="726"/>
      <c r="SGG824" s="726"/>
      <c r="SGH824" s="726"/>
      <c r="SGI824" s="726"/>
      <c r="SGJ824" s="726"/>
      <c r="SGK824" s="726"/>
      <c r="SGL824" s="726"/>
      <c r="SGM824" s="726"/>
      <c r="SGN824" s="726"/>
      <c r="SGO824" s="726"/>
      <c r="SGP824" s="726"/>
      <c r="SGQ824" s="726"/>
      <c r="SGR824" s="726"/>
      <c r="SGS824" s="726"/>
      <c r="SGT824" s="726"/>
      <c r="SGU824" s="726"/>
      <c r="SGV824" s="726"/>
      <c r="SGW824" s="726"/>
      <c r="SGX824" s="726"/>
      <c r="SGY824" s="726"/>
      <c r="SGZ824" s="726"/>
      <c r="SHA824" s="726"/>
      <c r="SHB824" s="726"/>
      <c r="SHC824" s="726"/>
      <c r="SHD824" s="726"/>
      <c r="SHE824" s="726"/>
      <c r="SHF824" s="726"/>
      <c r="SHG824" s="726"/>
      <c r="SHH824" s="726"/>
      <c r="SHI824" s="726"/>
      <c r="SHJ824" s="726"/>
      <c r="SHK824" s="726"/>
      <c r="SHL824" s="726"/>
      <c r="SHM824" s="726"/>
      <c r="SHN824" s="726"/>
      <c r="SHO824" s="726"/>
      <c r="SHP824" s="726"/>
      <c r="SHQ824" s="726"/>
      <c r="SHR824" s="726"/>
      <c r="SHS824" s="726"/>
      <c r="SHT824" s="726"/>
      <c r="SHU824" s="726"/>
      <c r="SHV824" s="726"/>
      <c r="SHW824" s="726"/>
      <c r="SHX824" s="726"/>
      <c r="SHY824" s="726"/>
      <c r="SHZ824" s="726"/>
      <c r="SIA824" s="726"/>
      <c r="SIB824" s="726"/>
      <c r="SIC824" s="726"/>
      <c r="SID824" s="726"/>
      <c r="SIE824" s="726"/>
      <c r="SIF824" s="726"/>
      <c r="SIG824" s="726"/>
      <c r="SIH824" s="726"/>
      <c r="SII824" s="726"/>
      <c r="SIJ824" s="726"/>
      <c r="SIK824" s="726"/>
      <c r="SIL824" s="726"/>
      <c r="SIM824" s="726"/>
      <c r="SIN824" s="726"/>
      <c r="SIO824" s="726"/>
      <c r="SIP824" s="726"/>
      <c r="SIQ824" s="726"/>
      <c r="SIR824" s="726"/>
      <c r="SIS824" s="726"/>
      <c r="SIT824" s="726"/>
      <c r="SIU824" s="726"/>
      <c r="SIV824" s="726"/>
      <c r="SIW824" s="726"/>
      <c r="SIX824" s="726"/>
      <c r="SIY824" s="726"/>
      <c r="SIZ824" s="726"/>
      <c r="SJA824" s="726"/>
      <c r="SJB824" s="726"/>
      <c r="SJC824" s="726"/>
      <c r="SJD824" s="726"/>
      <c r="SJE824" s="726"/>
      <c r="SJF824" s="726"/>
      <c r="SJG824" s="726"/>
      <c r="SJH824" s="726"/>
      <c r="SJI824" s="726"/>
      <c r="SJJ824" s="726"/>
      <c r="SJK824" s="726"/>
      <c r="SJL824" s="726"/>
      <c r="SJM824" s="726"/>
      <c r="SJN824" s="726"/>
      <c r="SJO824" s="726"/>
      <c r="SJP824" s="726"/>
      <c r="SJQ824" s="726"/>
      <c r="SJR824" s="726"/>
      <c r="SJS824" s="726"/>
      <c r="SJT824" s="726"/>
      <c r="SJU824" s="726"/>
      <c r="SJV824" s="726"/>
      <c r="SJW824" s="726"/>
      <c r="SJX824" s="726"/>
      <c r="SJY824" s="726"/>
      <c r="SJZ824" s="726"/>
      <c r="SKA824" s="726"/>
      <c r="SKB824" s="726"/>
      <c r="SKC824" s="726"/>
      <c r="SKD824" s="726"/>
      <c r="SKE824" s="726"/>
      <c r="SKF824" s="726"/>
      <c r="SKG824" s="726"/>
      <c r="SKH824" s="726"/>
      <c r="SKI824" s="726"/>
      <c r="SKJ824" s="726"/>
      <c r="SKK824" s="726"/>
      <c r="SKL824" s="726"/>
      <c r="SKM824" s="726"/>
      <c r="SKN824" s="726"/>
      <c r="SKO824" s="726"/>
      <c r="SKP824" s="726"/>
      <c r="SKQ824" s="726"/>
      <c r="SKR824" s="726"/>
      <c r="SKS824" s="726"/>
      <c r="SKT824" s="726"/>
      <c r="SKU824" s="726"/>
      <c r="SKV824" s="726"/>
      <c r="SKW824" s="726"/>
      <c r="SKX824" s="726"/>
      <c r="SKY824" s="726"/>
      <c r="SKZ824" s="726"/>
      <c r="SLA824" s="726"/>
      <c r="SLB824" s="726"/>
      <c r="SLC824" s="726"/>
      <c r="SLD824" s="726"/>
      <c r="SLE824" s="726"/>
      <c r="SLF824" s="726"/>
      <c r="SLG824" s="726"/>
      <c r="SLH824" s="726"/>
      <c r="SLI824" s="726"/>
      <c r="SLJ824" s="726"/>
      <c r="SLK824" s="726"/>
      <c r="SLL824" s="726"/>
      <c r="SLM824" s="726"/>
      <c r="SLN824" s="726"/>
      <c r="SLO824" s="726"/>
      <c r="SLP824" s="726"/>
      <c r="SLQ824" s="726"/>
      <c r="SLR824" s="726"/>
      <c r="SLS824" s="726"/>
      <c r="SLT824" s="726"/>
      <c r="SLU824" s="726"/>
      <c r="SLV824" s="726"/>
      <c r="SLW824" s="726"/>
      <c r="SLX824" s="726"/>
      <c r="SLY824" s="726"/>
      <c r="SLZ824" s="726"/>
      <c r="SMA824" s="726"/>
      <c r="SMB824" s="726"/>
      <c r="SMC824" s="726"/>
      <c r="SMD824" s="726"/>
      <c r="SME824" s="726"/>
      <c r="SMF824" s="726"/>
      <c r="SMG824" s="726"/>
      <c r="SMH824" s="726"/>
      <c r="SMI824" s="726"/>
      <c r="SMJ824" s="726"/>
      <c r="SMK824" s="726"/>
      <c r="SML824" s="726"/>
      <c r="SMM824" s="726"/>
      <c r="SMN824" s="726"/>
      <c r="SMO824" s="726"/>
      <c r="SMP824" s="726"/>
      <c r="SMQ824" s="726"/>
      <c r="SMR824" s="726"/>
      <c r="SMS824" s="726"/>
      <c r="SMT824" s="726"/>
      <c r="SMU824" s="726"/>
      <c r="SMV824" s="726"/>
      <c r="SMW824" s="726"/>
      <c r="SMX824" s="726"/>
      <c r="SMY824" s="726"/>
      <c r="SMZ824" s="726"/>
      <c r="SNA824" s="726"/>
      <c r="SNB824" s="726"/>
      <c r="SNC824" s="726"/>
      <c r="SND824" s="726"/>
      <c r="SNE824" s="726"/>
      <c r="SNF824" s="726"/>
      <c r="SNG824" s="726"/>
      <c r="SNH824" s="726"/>
      <c r="SNI824" s="726"/>
      <c r="SNJ824" s="726"/>
      <c r="SNK824" s="726"/>
      <c r="SNL824" s="726"/>
      <c r="SNM824" s="726"/>
      <c r="SNN824" s="726"/>
      <c r="SNO824" s="726"/>
      <c r="SNP824" s="726"/>
      <c r="SNQ824" s="726"/>
      <c r="SNR824" s="726"/>
      <c r="SNS824" s="726"/>
      <c r="SNT824" s="726"/>
      <c r="SNU824" s="726"/>
      <c r="SNV824" s="726"/>
      <c r="SNW824" s="726"/>
      <c r="SNX824" s="726"/>
      <c r="SNY824" s="726"/>
      <c r="SNZ824" s="726"/>
      <c r="SOA824" s="726"/>
      <c r="SOB824" s="726"/>
      <c r="SOC824" s="726"/>
      <c r="SOD824" s="726"/>
      <c r="SOE824" s="726"/>
      <c r="SOF824" s="726"/>
      <c r="SOG824" s="726"/>
      <c r="SOH824" s="726"/>
      <c r="SOI824" s="726"/>
      <c r="SOJ824" s="726"/>
      <c r="SOK824" s="726"/>
      <c r="SOL824" s="726"/>
      <c r="SOM824" s="726"/>
      <c r="SON824" s="726"/>
      <c r="SOO824" s="726"/>
      <c r="SOP824" s="726"/>
      <c r="SOQ824" s="726"/>
      <c r="SOR824" s="726"/>
      <c r="SOS824" s="726"/>
      <c r="SOT824" s="726"/>
      <c r="SOU824" s="726"/>
      <c r="SOV824" s="726"/>
      <c r="SOW824" s="726"/>
      <c r="SOX824" s="726"/>
      <c r="SOY824" s="726"/>
      <c r="SOZ824" s="726"/>
      <c r="SPA824" s="726"/>
      <c r="SPB824" s="726"/>
      <c r="SPC824" s="726"/>
      <c r="SPD824" s="726"/>
      <c r="SPE824" s="726"/>
      <c r="SPF824" s="726"/>
      <c r="SPG824" s="726"/>
      <c r="SPH824" s="726"/>
      <c r="SPI824" s="726"/>
      <c r="SPJ824" s="726"/>
      <c r="SPK824" s="726"/>
      <c r="SPL824" s="726"/>
      <c r="SPM824" s="726"/>
      <c r="SPN824" s="726"/>
      <c r="SPO824" s="726"/>
      <c r="SPP824" s="726"/>
      <c r="SPQ824" s="726"/>
      <c r="SPR824" s="726"/>
      <c r="SPS824" s="726"/>
      <c r="SPT824" s="726"/>
      <c r="SPU824" s="726"/>
      <c r="SPV824" s="726"/>
      <c r="SPW824" s="726"/>
      <c r="SPX824" s="726"/>
      <c r="SPY824" s="726"/>
      <c r="SPZ824" s="726"/>
      <c r="SQA824" s="726"/>
      <c r="SQB824" s="726"/>
      <c r="SQC824" s="726"/>
      <c r="SQD824" s="726"/>
      <c r="SQE824" s="726"/>
      <c r="SQF824" s="726"/>
      <c r="SQG824" s="726"/>
      <c r="SQH824" s="726"/>
      <c r="SQI824" s="726"/>
      <c r="SQJ824" s="726"/>
      <c r="SQK824" s="726"/>
      <c r="SQL824" s="726"/>
      <c r="SQM824" s="726"/>
      <c r="SQN824" s="726"/>
      <c r="SQO824" s="726"/>
      <c r="SQP824" s="726"/>
      <c r="SQQ824" s="726"/>
      <c r="SQR824" s="726"/>
      <c r="SQS824" s="726"/>
      <c r="SQT824" s="726"/>
      <c r="SQU824" s="726"/>
      <c r="SQV824" s="726"/>
      <c r="SQW824" s="726"/>
      <c r="SQX824" s="726"/>
      <c r="SQY824" s="726"/>
      <c r="SQZ824" s="726"/>
      <c r="SRA824" s="726"/>
      <c r="SRB824" s="726"/>
      <c r="SRC824" s="726"/>
      <c r="SRD824" s="726"/>
      <c r="SRE824" s="726"/>
      <c r="SRF824" s="726"/>
      <c r="SRG824" s="726"/>
      <c r="SRH824" s="726"/>
      <c r="SRI824" s="726"/>
      <c r="SRJ824" s="726"/>
      <c r="SRK824" s="726"/>
      <c r="SRL824" s="726"/>
      <c r="SRM824" s="726"/>
      <c r="SRN824" s="726"/>
      <c r="SRO824" s="726"/>
      <c r="SRP824" s="726"/>
      <c r="SRQ824" s="726"/>
      <c r="SRR824" s="726"/>
      <c r="SRS824" s="726"/>
      <c r="SRT824" s="726"/>
      <c r="SRU824" s="726"/>
      <c r="SRV824" s="726"/>
      <c r="SRW824" s="726"/>
      <c r="SRX824" s="726"/>
      <c r="SRY824" s="726"/>
      <c r="SRZ824" s="726"/>
      <c r="SSA824" s="726"/>
      <c r="SSB824" s="726"/>
      <c r="SSC824" s="726"/>
      <c r="SSD824" s="726"/>
      <c r="SSE824" s="726"/>
      <c r="SSF824" s="726"/>
      <c r="SSG824" s="726"/>
      <c r="SSH824" s="726"/>
      <c r="SSI824" s="726"/>
      <c r="SSJ824" s="726"/>
      <c r="SSK824" s="726"/>
      <c r="SSL824" s="726"/>
      <c r="SSM824" s="726"/>
      <c r="SSN824" s="726"/>
      <c r="SSO824" s="726"/>
      <c r="SSP824" s="726"/>
      <c r="SSQ824" s="726"/>
      <c r="SSR824" s="726"/>
      <c r="SSS824" s="726"/>
      <c r="SST824" s="726"/>
      <c r="SSU824" s="726"/>
      <c r="SSV824" s="726"/>
      <c r="SSW824" s="726"/>
      <c r="SSX824" s="726"/>
      <c r="SSY824" s="726"/>
      <c r="SSZ824" s="726"/>
      <c r="STA824" s="726"/>
      <c r="STB824" s="726"/>
      <c r="STC824" s="726"/>
      <c r="STD824" s="726"/>
      <c r="STE824" s="726"/>
      <c r="STF824" s="726"/>
      <c r="STG824" s="726"/>
      <c r="STH824" s="726"/>
      <c r="STI824" s="726"/>
      <c r="STJ824" s="726"/>
      <c r="STK824" s="726"/>
      <c r="STL824" s="726"/>
      <c r="STM824" s="726"/>
      <c r="STN824" s="726"/>
      <c r="STO824" s="726"/>
      <c r="STP824" s="726"/>
      <c r="STQ824" s="726"/>
      <c r="STR824" s="726"/>
      <c r="STS824" s="726"/>
      <c r="STT824" s="726"/>
      <c r="STU824" s="726"/>
      <c r="STV824" s="726"/>
      <c r="STW824" s="726"/>
      <c r="STX824" s="726"/>
      <c r="STY824" s="726"/>
      <c r="STZ824" s="726"/>
      <c r="SUA824" s="726"/>
      <c r="SUB824" s="726"/>
      <c r="SUC824" s="726"/>
      <c r="SUD824" s="726"/>
      <c r="SUE824" s="726"/>
      <c r="SUF824" s="726"/>
      <c r="SUG824" s="726"/>
      <c r="SUH824" s="726"/>
      <c r="SUI824" s="726"/>
      <c r="SUJ824" s="726"/>
      <c r="SUK824" s="726"/>
      <c r="SUL824" s="726"/>
      <c r="SUM824" s="726"/>
      <c r="SUN824" s="726"/>
      <c r="SUO824" s="726"/>
      <c r="SUP824" s="726"/>
      <c r="SUQ824" s="726"/>
      <c r="SUR824" s="726"/>
      <c r="SUS824" s="726"/>
      <c r="SUT824" s="726"/>
      <c r="SUU824" s="726"/>
      <c r="SUV824" s="726"/>
      <c r="SUW824" s="726"/>
      <c r="SUX824" s="726"/>
      <c r="SUY824" s="726"/>
      <c r="SUZ824" s="726"/>
      <c r="SVA824" s="726"/>
      <c r="SVB824" s="726"/>
      <c r="SVC824" s="726"/>
      <c r="SVD824" s="726"/>
      <c r="SVE824" s="726"/>
      <c r="SVF824" s="726"/>
      <c r="SVG824" s="726"/>
      <c r="SVH824" s="726"/>
      <c r="SVI824" s="726"/>
      <c r="SVJ824" s="726"/>
      <c r="SVK824" s="726"/>
      <c r="SVL824" s="726"/>
      <c r="SVM824" s="726"/>
      <c r="SVN824" s="726"/>
      <c r="SVO824" s="726"/>
      <c r="SVP824" s="726"/>
      <c r="SVQ824" s="726"/>
      <c r="SVR824" s="726"/>
      <c r="SVS824" s="726"/>
      <c r="SVT824" s="726"/>
      <c r="SVU824" s="726"/>
      <c r="SVV824" s="726"/>
      <c r="SVW824" s="726"/>
      <c r="SVX824" s="726"/>
      <c r="SVY824" s="726"/>
      <c r="SVZ824" s="726"/>
      <c r="SWA824" s="726"/>
      <c r="SWB824" s="726"/>
      <c r="SWC824" s="726"/>
      <c r="SWD824" s="726"/>
      <c r="SWE824" s="726"/>
      <c r="SWF824" s="726"/>
      <c r="SWG824" s="726"/>
      <c r="SWH824" s="726"/>
      <c r="SWI824" s="726"/>
      <c r="SWJ824" s="726"/>
      <c r="SWK824" s="726"/>
      <c r="SWL824" s="726"/>
      <c r="SWM824" s="726"/>
      <c r="SWN824" s="726"/>
      <c r="SWO824" s="726"/>
      <c r="SWP824" s="726"/>
      <c r="SWQ824" s="726"/>
      <c r="SWR824" s="726"/>
      <c r="SWS824" s="726"/>
      <c r="SWT824" s="726"/>
      <c r="SWU824" s="726"/>
      <c r="SWV824" s="726"/>
      <c r="SWW824" s="726"/>
      <c r="SWX824" s="726"/>
      <c r="SWY824" s="726"/>
      <c r="SWZ824" s="726"/>
      <c r="SXA824" s="726"/>
      <c r="SXB824" s="726"/>
      <c r="SXC824" s="726"/>
      <c r="SXD824" s="726"/>
      <c r="SXE824" s="726"/>
      <c r="SXF824" s="726"/>
      <c r="SXG824" s="726"/>
      <c r="SXH824" s="726"/>
      <c r="SXI824" s="726"/>
      <c r="SXJ824" s="726"/>
      <c r="SXK824" s="726"/>
      <c r="SXL824" s="726"/>
      <c r="SXM824" s="726"/>
      <c r="SXN824" s="726"/>
      <c r="SXO824" s="726"/>
      <c r="SXP824" s="726"/>
      <c r="SXQ824" s="726"/>
      <c r="SXR824" s="726"/>
      <c r="SXS824" s="726"/>
      <c r="SXT824" s="726"/>
      <c r="SXU824" s="726"/>
      <c r="SXV824" s="726"/>
      <c r="SXW824" s="726"/>
      <c r="SXX824" s="726"/>
      <c r="SXY824" s="726"/>
      <c r="SXZ824" s="726"/>
      <c r="SYA824" s="726"/>
      <c r="SYB824" s="726"/>
      <c r="SYC824" s="726"/>
      <c r="SYD824" s="726"/>
      <c r="SYE824" s="726"/>
      <c r="SYF824" s="726"/>
      <c r="SYG824" s="726"/>
      <c r="SYH824" s="726"/>
      <c r="SYI824" s="726"/>
      <c r="SYJ824" s="726"/>
      <c r="SYK824" s="726"/>
      <c r="SYL824" s="726"/>
      <c r="SYM824" s="726"/>
      <c r="SYN824" s="726"/>
      <c r="SYO824" s="726"/>
      <c r="SYP824" s="726"/>
      <c r="SYQ824" s="726"/>
      <c r="SYR824" s="726"/>
      <c r="SYS824" s="726"/>
      <c r="SYT824" s="726"/>
      <c r="SYU824" s="726"/>
      <c r="SYV824" s="726"/>
      <c r="SYW824" s="726"/>
      <c r="SYX824" s="726"/>
      <c r="SYY824" s="726"/>
      <c r="SYZ824" s="726"/>
      <c r="SZA824" s="726"/>
      <c r="SZB824" s="726"/>
      <c r="SZC824" s="726"/>
      <c r="SZD824" s="726"/>
      <c r="SZE824" s="726"/>
      <c r="SZF824" s="726"/>
      <c r="SZG824" s="726"/>
      <c r="SZH824" s="726"/>
      <c r="SZI824" s="726"/>
      <c r="SZJ824" s="726"/>
      <c r="SZK824" s="726"/>
      <c r="SZL824" s="726"/>
      <c r="SZM824" s="726"/>
      <c r="SZN824" s="726"/>
      <c r="SZO824" s="726"/>
      <c r="SZP824" s="726"/>
      <c r="SZQ824" s="726"/>
      <c r="SZR824" s="726"/>
      <c r="SZS824" s="726"/>
      <c r="SZT824" s="726"/>
      <c r="SZU824" s="726"/>
      <c r="SZV824" s="726"/>
      <c r="SZW824" s="726"/>
      <c r="SZX824" s="726"/>
      <c r="SZY824" s="726"/>
      <c r="SZZ824" s="726"/>
      <c r="TAA824" s="726"/>
      <c r="TAB824" s="726"/>
      <c r="TAC824" s="726"/>
      <c r="TAD824" s="726"/>
      <c r="TAE824" s="726"/>
      <c r="TAF824" s="726"/>
      <c r="TAG824" s="726"/>
      <c r="TAH824" s="726"/>
      <c r="TAI824" s="726"/>
      <c r="TAJ824" s="726"/>
      <c r="TAK824" s="726"/>
      <c r="TAL824" s="726"/>
      <c r="TAM824" s="726"/>
      <c r="TAN824" s="726"/>
      <c r="TAO824" s="726"/>
      <c r="TAP824" s="726"/>
      <c r="TAQ824" s="726"/>
      <c r="TAR824" s="726"/>
      <c r="TAS824" s="726"/>
      <c r="TAT824" s="726"/>
      <c r="TAU824" s="726"/>
      <c r="TAV824" s="726"/>
      <c r="TAW824" s="726"/>
      <c r="TAX824" s="726"/>
      <c r="TAY824" s="726"/>
      <c r="TAZ824" s="726"/>
      <c r="TBA824" s="726"/>
      <c r="TBB824" s="726"/>
      <c r="TBC824" s="726"/>
      <c r="TBD824" s="726"/>
      <c r="TBE824" s="726"/>
      <c r="TBF824" s="726"/>
      <c r="TBG824" s="726"/>
      <c r="TBH824" s="726"/>
      <c r="TBI824" s="726"/>
      <c r="TBJ824" s="726"/>
      <c r="TBK824" s="726"/>
      <c r="TBL824" s="726"/>
      <c r="TBM824" s="726"/>
      <c r="TBN824" s="726"/>
      <c r="TBO824" s="726"/>
      <c r="TBP824" s="726"/>
      <c r="TBQ824" s="726"/>
      <c r="TBR824" s="726"/>
      <c r="TBS824" s="726"/>
      <c r="TBT824" s="726"/>
      <c r="TBU824" s="726"/>
      <c r="TBV824" s="726"/>
      <c r="TBW824" s="726"/>
      <c r="TBX824" s="726"/>
      <c r="TBY824" s="726"/>
      <c r="TBZ824" s="726"/>
      <c r="TCA824" s="726"/>
      <c r="TCB824" s="726"/>
      <c r="TCC824" s="726"/>
      <c r="TCD824" s="726"/>
      <c r="TCE824" s="726"/>
      <c r="TCF824" s="726"/>
      <c r="TCG824" s="726"/>
      <c r="TCH824" s="726"/>
      <c r="TCI824" s="726"/>
      <c r="TCJ824" s="726"/>
      <c r="TCK824" s="726"/>
      <c r="TCL824" s="726"/>
      <c r="TCM824" s="726"/>
      <c r="TCN824" s="726"/>
      <c r="TCO824" s="726"/>
      <c r="TCP824" s="726"/>
      <c r="TCQ824" s="726"/>
      <c r="TCR824" s="726"/>
      <c r="TCS824" s="726"/>
      <c r="TCT824" s="726"/>
      <c r="TCU824" s="726"/>
      <c r="TCV824" s="726"/>
      <c r="TCW824" s="726"/>
      <c r="TCX824" s="726"/>
      <c r="TCY824" s="726"/>
      <c r="TCZ824" s="726"/>
      <c r="TDA824" s="726"/>
      <c r="TDB824" s="726"/>
      <c r="TDC824" s="726"/>
      <c r="TDD824" s="726"/>
      <c r="TDE824" s="726"/>
      <c r="TDF824" s="726"/>
      <c r="TDG824" s="726"/>
      <c r="TDH824" s="726"/>
      <c r="TDI824" s="726"/>
      <c r="TDJ824" s="726"/>
      <c r="TDK824" s="726"/>
      <c r="TDL824" s="726"/>
      <c r="TDM824" s="726"/>
      <c r="TDN824" s="726"/>
      <c r="TDO824" s="726"/>
      <c r="TDP824" s="726"/>
      <c r="TDQ824" s="726"/>
      <c r="TDR824" s="726"/>
      <c r="TDS824" s="726"/>
      <c r="TDT824" s="726"/>
      <c r="TDU824" s="726"/>
      <c r="TDV824" s="726"/>
      <c r="TDW824" s="726"/>
      <c r="TDX824" s="726"/>
      <c r="TDY824" s="726"/>
      <c r="TDZ824" s="726"/>
      <c r="TEA824" s="726"/>
      <c r="TEB824" s="726"/>
      <c r="TEC824" s="726"/>
      <c r="TED824" s="726"/>
      <c r="TEE824" s="726"/>
      <c r="TEF824" s="726"/>
      <c r="TEG824" s="726"/>
      <c r="TEH824" s="726"/>
      <c r="TEI824" s="726"/>
      <c r="TEJ824" s="726"/>
      <c r="TEK824" s="726"/>
      <c r="TEL824" s="726"/>
      <c r="TEM824" s="726"/>
      <c r="TEN824" s="726"/>
      <c r="TEO824" s="726"/>
      <c r="TEP824" s="726"/>
      <c r="TEQ824" s="726"/>
      <c r="TER824" s="726"/>
      <c r="TES824" s="726"/>
      <c r="TET824" s="726"/>
      <c r="TEU824" s="726"/>
      <c r="TEV824" s="726"/>
      <c r="TEW824" s="726"/>
      <c r="TEX824" s="726"/>
      <c r="TEY824" s="726"/>
      <c r="TEZ824" s="726"/>
      <c r="TFA824" s="726"/>
      <c r="TFB824" s="726"/>
      <c r="TFC824" s="726"/>
      <c r="TFD824" s="726"/>
      <c r="TFE824" s="726"/>
      <c r="TFF824" s="726"/>
      <c r="TFG824" s="726"/>
      <c r="TFH824" s="726"/>
      <c r="TFI824" s="726"/>
      <c r="TFJ824" s="726"/>
      <c r="TFK824" s="726"/>
      <c r="TFL824" s="726"/>
      <c r="TFM824" s="726"/>
      <c r="TFN824" s="726"/>
      <c r="TFO824" s="726"/>
      <c r="TFP824" s="726"/>
      <c r="TFQ824" s="726"/>
      <c r="TFR824" s="726"/>
      <c r="TFS824" s="726"/>
      <c r="TFT824" s="726"/>
      <c r="TFU824" s="726"/>
      <c r="TFV824" s="726"/>
      <c r="TFW824" s="726"/>
      <c r="TFX824" s="726"/>
      <c r="TFY824" s="726"/>
      <c r="TFZ824" s="726"/>
      <c r="TGA824" s="726"/>
      <c r="TGB824" s="726"/>
      <c r="TGC824" s="726"/>
      <c r="TGD824" s="726"/>
      <c r="TGE824" s="726"/>
      <c r="TGF824" s="726"/>
      <c r="TGG824" s="726"/>
      <c r="TGH824" s="726"/>
      <c r="TGI824" s="726"/>
      <c r="TGJ824" s="726"/>
      <c r="TGK824" s="726"/>
      <c r="TGL824" s="726"/>
      <c r="TGM824" s="726"/>
      <c r="TGN824" s="726"/>
      <c r="TGO824" s="726"/>
      <c r="TGP824" s="726"/>
      <c r="TGQ824" s="726"/>
      <c r="TGR824" s="726"/>
      <c r="TGS824" s="726"/>
      <c r="TGT824" s="726"/>
      <c r="TGU824" s="726"/>
      <c r="TGV824" s="726"/>
      <c r="TGW824" s="726"/>
      <c r="TGX824" s="726"/>
      <c r="TGY824" s="726"/>
      <c r="TGZ824" s="726"/>
      <c r="THA824" s="726"/>
      <c r="THB824" s="726"/>
      <c r="THC824" s="726"/>
      <c r="THD824" s="726"/>
      <c r="THE824" s="726"/>
      <c r="THF824" s="726"/>
      <c r="THG824" s="726"/>
      <c r="THH824" s="726"/>
      <c r="THI824" s="726"/>
      <c r="THJ824" s="726"/>
      <c r="THK824" s="726"/>
      <c r="THL824" s="726"/>
      <c r="THM824" s="726"/>
      <c r="THN824" s="726"/>
      <c r="THO824" s="726"/>
      <c r="THP824" s="726"/>
      <c r="THQ824" s="726"/>
      <c r="THR824" s="726"/>
      <c r="THS824" s="726"/>
      <c r="THT824" s="726"/>
      <c r="THU824" s="726"/>
      <c r="THV824" s="726"/>
      <c r="THW824" s="726"/>
      <c r="THX824" s="726"/>
      <c r="THY824" s="726"/>
      <c r="THZ824" s="726"/>
      <c r="TIA824" s="726"/>
      <c r="TIB824" s="726"/>
      <c r="TIC824" s="726"/>
      <c r="TID824" s="726"/>
      <c r="TIE824" s="726"/>
      <c r="TIF824" s="726"/>
      <c r="TIG824" s="726"/>
      <c r="TIH824" s="726"/>
      <c r="TII824" s="726"/>
      <c r="TIJ824" s="726"/>
      <c r="TIK824" s="726"/>
      <c r="TIL824" s="726"/>
      <c r="TIM824" s="726"/>
      <c r="TIN824" s="726"/>
      <c r="TIO824" s="726"/>
      <c r="TIP824" s="726"/>
      <c r="TIQ824" s="726"/>
      <c r="TIR824" s="726"/>
      <c r="TIS824" s="726"/>
      <c r="TIT824" s="726"/>
      <c r="TIU824" s="726"/>
      <c r="TIV824" s="726"/>
      <c r="TIW824" s="726"/>
      <c r="TIX824" s="726"/>
      <c r="TIY824" s="726"/>
      <c r="TIZ824" s="726"/>
      <c r="TJA824" s="726"/>
      <c r="TJB824" s="726"/>
      <c r="TJC824" s="726"/>
      <c r="TJD824" s="726"/>
      <c r="TJE824" s="726"/>
      <c r="TJF824" s="726"/>
      <c r="TJG824" s="726"/>
      <c r="TJH824" s="726"/>
      <c r="TJI824" s="726"/>
      <c r="TJJ824" s="726"/>
      <c r="TJK824" s="726"/>
      <c r="TJL824" s="726"/>
      <c r="TJM824" s="726"/>
      <c r="TJN824" s="726"/>
      <c r="TJO824" s="726"/>
      <c r="TJP824" s="726"/>
      <c r="TJQ824" s="726"/>
      <c r="TJR824" s="726"/>
      <c r="TJS824" s="726"/>
      <c r="TJT824" s="726"/>
      <c r="TJU824" s="726"/>
      <c r="TJV824" s="726"/>
      <c r="TJW824" s="726"/>
      <c r="TJX824" s="726"/>
      <c r="TJY824" s="726"/>
      <c r="TJZ824" s="726"/>
      <c r="TKA824" s="726"/>
      <c r="TKB824" s="726"/>
      <c r="TKC824" s="726"/>
      <c r="TKD824" s="726"/>
      <c r="TKE824" s="726"/>
      <c r="TKF824" s="726"/>
      <c r="TKG824" s="726"/>
      <c r="TKH824" s="726"/>
      <c r="TKI824" s="726"/>
      <c r="TKJ824" s="726"/>
      <c r="TKK824" s="726"/>
      <c r="TKL824" s="726"/>
      <c r="TKM824" s="726"/>
      <c r="TKN824" s="726"/>
      <c r="TKO824" s="726"/>
      <c r="TKP824" s="726"/>
      <c r="TKQ824" s="726"/>
      <c r="TKR824" s="726"/>
      <c r="TKS824" s="726"/>
      <c r="TKT824" s="726"/>
      <c r="TKU824" s="726"/>
      <c r="TKV824" s="726"/>
      <c r="TKW824" s="726"/>
      <c r="TKX824" s="726"/>
      <c r="TKY824" s="726"/>
      <c r="TKZ824" s="726"/>
      <c r="TLA824" s="726"/>
      <c r="TLB824" s="726"/>
      <c r="TLC824" s="726"/>
      <c r="TLD824" s="726"/>
      <c r="TLE824" s="726"/>
      <c r="TLF824" s="726"/>
      <c r="TLG824" s="726"/>
      <c r="TLH824" s="726"/>
      <c r="TLI824" s="726"/>
      <c r="TLJ824" s="726"/>
      <c r="TLK824" s="726"/>
      <c r="TLL824" s="726"/>
      <c r="TLM824" s="726"/>
      <c r="TLN824" s="726"/>
      <c r="TLO824" s="726"/>
      <c r="TLP824" s="726"/>
      <c r="TLQ824" s="726"/>
      <c r="TLR824" s="726"/>
      <c r="TLS824" s="726"/>
      <c r="TLT824" s="726"/>
      <c r="TLU824" s="726"/>
      <c r="TLV824" s="726"/>
      <c r="TLW824" s="726"/>
      <c r="TLX824" s="726"/>
      <c r="TLY824" s="726"/>
      <c r="TLZ824" s="726"/>
      <c r="TMA824" s="726"/>
      <c r="TMB824" s="726"/>
      <c r="TMC824" s="726"/>
      <c r="TMD824" s="726"/>
      <c r="TME824" s="726"/>
      <c r="TMF824" s="726"/>
      <c r="TMG824" s="726"/>
      <c r="TMH824" s="726"/>
      <c r="TMI824" s="726"/>
      <c r="TMJ824" s="726"/>
      <c r="TMK824" s="726"/>
      <c r="TML824" s="726"/>
      <c r="TMM824" s="726"/>
      <c r="TMN824" s="726"/>
      <c r="TMO824" s="726"/>
      <c r="TMP824" s="726"/>
      <c r="TMQ824" s="726"/>
      <c r="TMR824" s="726"/>
      <c r="TMS824" s="726"/>
      <c r="TMT824" s="726"/>
      <c r="TMU824" s="726"/>
      <c r="TMV824" s="726"/>
      <c r="TMW824" s="726"/>
      <c r="TMX824" s="726"/>
      <c r="TMY824" s="726"/>
      <c r="TMZ824" s="726"/>
      <c r="TNA824" s="726"/>
      <c r="TNB824" s="726"/>
      <c r="TNC824" s="726"/>
      <c r="TND824" s="726"/>
      <c r="TNE824" s="726"/>
      <c r="TNF824" s="726"/>
      <c r="TNG824" s="726"/>
      <c r="TNH824" s="726"/>
      <c r="TNI824" s="726"/>
      <c r="TNJ824" s="726"/>
      <c r="TNK824" s="726"/>
      <c r="TNL824" s="726"/>
      <c r="TNM824" s="726"/>
      <c r="TNN824" s="726"/>
      <c r="TNO824" s="726"/>
      <c r="TNP824" s="726"/>
      <c r="TNQ824" s="726"/>
      <c r="TNR824" s="726"/>
      <c r="TNS824" s="726"/>
      <c r="TNT824" s="726"/>
      <c r="TNU824" s="726"/>
      <c r="TNV824" s="726"/>
      <c r="TNW824" s="726"/>
      <c r="TNX824" s="726"/>
      <c r="TNY824" s="726"/>
      <c r="TNZ824" s="726"/>
      <c r="TOA824" s="726"/>
      <c r="TOB824" s="726"/>
      <c r="TOC824" s="726"/>
      <c r="TOD824" s="726"/>
      <c r="TOE824" s="726"/>
      <c r="TOF824" s="726"/>
      <c r="TOG824" s="726"/>
      <c r="TOH824" s="726"/>
      <c r="TOI824" s="726"/>
      <c r="TOJ824" s="726"/>
      <c r="TOK824" s="726"/>
      <c r="TOL824" s="726"/>
      <c r="TOM824" s="726"/>
      <c r="TON824" s="726"/>
      <c r="TOO824" s="726"/>
      <c r="TOP824" s="726"/>
      <c r="TOQ824" s="726"/>
      <c r="TOR824" s="726"/>
      <c r="TOS824" s="726"/>
      <c r="TOT824" s="726"/>
      <c r="TOU824" s="726"/>
      <c r="TOV824" s="726"/>
      <c r="TOW824" s="726"/>
      <c r="TOX824" s="726"/>
      <c r="TOY824" s="726"/>
      <c r="TOZ824" s="726"/>
      <c r="TPA824" s="726"/>
      <c r="TPB824" s="726"/>
      <c r="TPC824" s="726"/>
      <c r="TPD824" s="726"/>
      <c r="TPE824" s="726"/>
      <c r="TPF824" s="726"/>
      <c r="TPG824" s="726"/>
      <c r="TPH824" s="726"/>
      <c r="TPI824" s="726"/>
      <c r="TPJ824" s="726"/>
      <c r="TPK824" s="726"/>
      <c r="TPL824" s="726"/>
      <c r="TPM824" s="726"/>
      <c r="TPN824" s="726"/>
      <c r="TPO824" s="726"/>
      <c r="TPP824" s="726"/>
      <c r="TPQ824" s="726"/>
      <c r="TPR824" s="726"/>
      <c r="TPS824" s="726"/>
      <c r="TPT824" s="726"/>
      <c r="TPU824" s="726"/>
      <c r="TPV824" s="726"/>
      <c r="TPW824" s="726"/>
      <c r="TPX824" s="726"/>
      <c r="TPY824" s="726"/>
      <c r="TPZ824" s="726"/>
      <c r="TQA824" s="726"/>
      <c r="TQB824" s="726"/>
      <c r="TQC824" s="726"/>
      <c r="TQD824" s="726"/>
      <c r="TQE824" s="726"/>
      <c r="TQF824" s="726"/>
      <c r="TQG824" s="726"/>
      <c r="TQH824" s="726"/>
      <c r="TQI824" s="726"/>
      <c r="TQJ824" s="726"/>
      <c r="TQK824" s="726"/>
      <c r="TQL824" s="726"/>
      <c r="TQM824" s="726"/>
      <c r="TQN824" s="726"/>
      <c r="TQO824" s="726"/>
      <c r="TQP824" s="726"/>
      <c r="TQQ824" s="726"/>
      <c r="TQR824" s="726"/>
      <c r="TQS824" s="726"/>
      <c r="TQT824" s="726"/>
      <c r="TQU824" s="726"/>
      <c r="TQV824" s="726"/>
      <c r="TQW824" s="726"/>
      <c r="TQX824" s="726"/>
      <c r="TQY824" s="726"/>
      <c r="TQZ824" s="726"/>
      <c r="TRA824" s="726"/>
      <c r="TRB824" s="726"/>
      <c r="TRC824" s="726"/>
      <c r="TRD824" s="726"/>
      <c r="TRE824" s="726"/>
      <c r="TRF824" s="726"/>
      <c r="TRG824" s="726"/>
      <c r="TRH824" s="726"/>
      <c r="TRI824" s="726"/>
      <c r="TRJ824" s="726"/>
      <c r="TRK824" s="726"/>
      <c r="TRL824" s="726"/>
      <c r="TRM824" s="726"/>
      <c r="TRN824" s="726"/>
      <c r="TRO824" s="726"/>
      <c r="TRP824" s="726"/>
      <c r="TRQ824" s="726"/>
      <c r="TRR824" s="726"/>
      <c r="TRS824" s="726"/>
      <c r="TRT824" s="726"/>
      <c r="TRU824" s="726"/>
      <c r="TRV824" s="726"/>
      <c r="TRW824" s="726"/>
      <c r="TRX824" s="726"/>
      <c r="TRY824" s="726"/>
      <c r="TRZ824" s="726"/>
      <c r="TSA824" s="726"/>
      <c r="TSB824" s="726"/>
      <c r="TSC824" s="726"/>
      <c r="TSD824" s="726"/>
      <c r="TSE824" s="726"/>
      <c r="TSF824" s="726"/>
      <c r="TSG824" s="726"/>
      <c r="TSH824" s="726"/>
      <c r="TSI824" s="726"/>
      <c r="TSJ824" s="726"/>
      <c r="TSK824" s="726"/>
      <c r="TSL824" s="726"/>
      <c r="TSM824" s="726"/>
      <c r="TSN824" s="726"/>
      <c r="TSO824" s="726"/>
      <c r="TSP824" s="726"/>
      <c r="TSQ824" s="726"/>
      <c r="TSR824" s="726"/>
      <c r="TSS824" s="726"/>
      <c r="TST824" s="726"/>
      <c r="TSU824" s="726"/>
      <c r="TSV824" s="726"/>
      <c r="TSW824" s="726"/>
      <c r="TSX824" s="726"/>
      <c r="TSY824" s="726"/>
      <c r="TSZ824" s="726"/>
      <c r="TTA824" s="726"/>
      <c r="TTB824" s="726"/>
      <c r="TTC824" s="726"/>
      <c r="TTD824" s="726"/>
      <c r="TTE824" s="726"/>
      <c r="TTF824" s="726"/>
      <c r="TTG824" s="726"/>
      <c r="TTH824" s="726"/>
      <c r="TTI824" s="726"/>
      <c r="TTJ824" s="726"/>
      <c r="TTK824" s="726"/>
      <c r="TTL824" s="726"/>
      <c r="TTM824" s="726"/>
      <c r="TTN824" s="726"/>
      <c r="TTO824" s="726"/>
      <c r="TTP824" s="726"/>
      <c r="TTQ824" s="726"/>
      <c r="TTR824" s="726"/>
      <c r="TTS824" s="726"/>
      <c r="TTT824" s="726"/>
      <c r="TTU824" s="726"/>
      <c r="TTV824" s="726"/>
      <c r="TTW824" s="726"/>
      <c r="TTX824" s="726"/>
      <c r="TTY824" s="726"/>
      <c r="TTZ824" s="726"/>
      <c r="TUA824" s="726"/>
      <c r="TUB824" s="726"/>
      <c r="TUC824" s="726"/>
      <c r="TUD824" s="726"/>
      <c r="TUE824" s="726"/>
      <c r="TUF824" s="726"/>
      <c r="TUG824" s="726"/>
      <c r="TUH824" s="726"/>
      <c r="TUI824" s="726"/>
      <c r="TUJ824" s="726"/>
      <c r="TUK824" s="726"/>
      <c r="TUL824" s="726"/>
      <c r="TUM824" s="726"/>
      <c r="TUN824" s="726"/>
      <c r="TUO824" s="726"/>
      <c r="TUP824" s="726"/>
      <c r="TUQ824" s="726"/>
      <c r="TUR824" s="726"/>
      <c r="TUS824" s="726"/>
      <c r="TUT824" s="726"/>
      <c r="TUU824" s="726"/>
      <c r="TUV824" s="726"/>
      <c r="TUW824" s="726"/>
      <c r="TUX824" s="726"/>
      <c r="TUY824" s="726"/>
      <c r="TUZ824" s="726"/>
      <c r="TVA824" s="726"/>
      <c r="TVB824" s="726"/>
      <c r="TVC824" s="726"/>
      <c r="TVD824" s="726"/>
      <c r="TVE824" s="726"/>
      <c r="TVF824" s="726"/>
      <c r="TVG824" s="726"/>
      <c r="TVH824" s="726"/>
      <c r="TVI824" s="726"/>
      <c r="TVJ824" s="726"/>
      <c r="TVK824" s="726"/>
      <c r="TVL824" s="726"/>
      <c r="TVM824" s="726"/>
      <c r="TVN824" s="726"/>
      <c r="TVO824" s="726"/>
      <c r="TVP824" s="726"/>
      <c r="TVQ824" s="726"/>
      <c r="TVR824" s="726"/>
      <c r="TVS824" s="726"/>
      <c r="TVT824" s="726"/>
      <c r="TVU824" s="726"/>
      <c r="TVV824" s="726"/>
      <c r="TVW824" s="726"/>
      <c r="TVX824" s="726"/>
      <c r="TVY824" s="726"/>
      <c r="TVZ824" s="726"/>
      <c r="TWA824" s="726"/>
      <c r="TWB824" s="726"/>
      <c r="TWC824" s="726"/>
      <c r="TWD824" s="726"/>
      <c r="TWE824" s="726"/>
      <c r="TWF824" s="726"/>
      <c r="TWG824" s="726"/>
      <c r="TWH824" s="726"/>
      <c r="TWI824" s="726"/>
      <c r="TWJ824" s="726"/>
      <c r="TWK824" s="726"/>
      <c r="TWL824" s="726"/>
      <c r="TWM824" s="726"/>
      <c r="TWN824" s="726"/>
      <c r="TWO824" s="726"/>
      <c r="TWP824" s="726"/>
      <c r="TWQ824" s="726"/>
      <c r="TWR824" s="726"/>
      <c r="TWS824" s="726"/>
      <c r="TWT824" s="726"/>
      <c r="TWU824" s="726"/>
      <c r="TWV824" s="726"/>
      <c r="TWW824" s="726"/>
      <c r="TWX824" s="726"/>
      <c r="TWY824" s="726"/>
      <c r="TWZ824" s="726"/>
      <c r="TXA824" s="726"/>
      <c r="TXB824" s="726"/>
      <c r="TXC824" s="726"/>
      <c r="TXD824" s="726"/>
      <c r="TXE824" s="726"/>
      <c r="TXF824" s="726"/>
      <c r="TXG824" s="726"/>
      <c r="TXH824" s="726"/>
      <c r="TXI824" s="726"/>
      <c r="TXJ824" s="726"/>
      <c r="TXK824" s="726"/>
      <c r="TXL824" s="726"/>
      <c r="TXM824" s="726"/>
      <c r="TXN824" s="726"/>
      <c r="TXO824" s="726"/>
      <c r="TXP824" s="726"/>
      <c r="TXQ824" s="726"/>
      <c r="TXR824" s="726"/>
      <c r="TXS824" s="726"/>
      <c r="TXT824" s="726"/>
      <c r="TXU824" s="726"/>
      <c r="TXV824" s="726"/>
      <c r="TXW824" s="726"/>
      <c r="TXX824" s="726"/>
      <c r="TXY824" s="726"/>
      <c r="TXZ824" s="726"/>
      <c r="TYA824" s="726"/>
      <c r="TYB824" s="726"/>
      <c r="TYC824" s="726"/>
      <c r="TYD824" s="726"/>
      <c r="TYE824" s="726"/>
      <c r="TYF824" s="726"/>
      <c r="TYG824" s="726"/>
      <c r="TYH824" s="726"/>
      <c r="TYI824" s="726"/>
      <c r="TYJ824" s="726"/>
      <c r="TYK824" s="726"/>
      <c r="TYL824" s="726"/>
      <c r="TYM824" s="726"/>
      <c r="TYN824" s="726"/>
      <c r="TYO824" s="726"/>
      <c r="TYP824" s="726"/>
      <c r="TYQ824" s="726"/>
      <c r="TYR824" s="726"/>
      <c r="TYS824" s="726"/>
      <c r="TYT824" s="726"/>
      <c r="TYU824" s="726"/>
      <c r="TYV824" s="726"/>
      <c r="TYW824" s="726"/>
      <c r="TYX824" s="726"/>
      <c r="TYY824" s="726"/>
      <c r="TYZ824" s="726"/>
      <c r="TZA824" s="726"/>
      <c r="TZB824" s="726"/>
      <c r="TZC824" s="726"/>
      <c r="TZD824" s="726"/>
      <c r="TZE824" s="726"/>
      <c r="TZF824" s="726"/>
      <c r="TZG824" s="726"/>
      <c r="TZH824" s="726"/>
      <c r="TZI824" s="726"/>
      <c r="TZJ824" s="726"/>
      <c r="TZK824" s="726"/>
      <c r="TZL824" s="726"/>
      <c r="TZM824" s="726"/>
      <c r="TZN824" s="726"/>
      <c r="TZO824" s="726"/>
      <c r="TZP824" s="726"/>
      <c r="TZQ824" s="726"/>
      <c r="TZR824" s="726"/>
      <c r="TZS824" s="726"/>
      <c r="TZT824" s="726"/>
      <c r="TZU824" s="726"/>
      <c r="TZV824" s="726"/>
      <c r="TZW824" s="726"/>
      <c r="TZX824" s="726"/>
      <c r="TZY824" s="726"/>
      <c r="TZZ824" s="726"/>
      <c r="UAA824" s="726"/>
      <c r="UAB824" s="726"/>
      <c r="UAC824" s="726"/>
      <c r="UAD824" s="726"/>
      <c r="UAE824" s="726"/>
      <c r="UAF824" s="726"/>
      <c r="UAG824" s="726"/>
      <c r="UAH824" s="726"/>
      <c r="UAI824" s="726"/>
      <c r="UAJ824" s="726"/>
      <c r="UAK824" s="726"/>
      <c r="UAL824" s="726"/>
      <c r="UAM824" s="726"/>
      <c r="UAN824" s="726"/>
      <c r="UAO824" s="726"/>
      <c r="UAP824" s="726"/>
      <c r="UAQ824" s="726"/>
      <c r="UAR824" s="726"/>
      <c r="UAS824" s="726"/>
      <c r="UAT824" s="726"/>
      <c r="UAU824" s="726"/>
      <c r="UAV824" s="726"/>
      <c r="UAW824" s="726"/>
      <c r="UAX824" s="726"/>
      <c r="UAY824" s="726"/>
      <c r="UAZ824" s="726"/>
      <c r="UBA824" s="726"/>
      <c r="UBB824" s="726"/>
      <c r="UBC824" s="726"/>
      <c r="UBD824" s="726"/>
      <c r="UBE824" s="726"/>
      <c r="UBF824" s="726"/>
      <c r="UBG824" s="726"/>
      <c r="UBH824" s="726"/>
      <c r="UBI824" s="726"/>
      <c r="UBJ824" s="726"/>
      <c r="UBK824" s="726"/>
      <c r="UBL824" s="726"/>
      <c r="UBM824" s="726"/>
      <c r="UBN824" s="726"/>
      <c r="UBO824" s="726"/>
      <c r="UBP824" s="726"/>
      <c r="UBQ824" s="726"/>
      <c r="UBR824" s="726"/>
      <c r="UBS824" s="726"/>
      <c r="UBT824" s="726"/>
      <c r="UBU824" s="726"/>
      <c r="UBV824" s="726"/>
      <c r="UBW824" s="726"/>
      <c r="UBX824" s="726"/>
      <c r="UBY824" s="726"/>
      <c r="UBZ824" s="726"/>
      <c r="UCA824" s="726"/>
      <c r="UCB824" s="726"/>
      <c r="UCC824" s="726"/>
      <c r="UCD824" s="726"/>
      <c r="UCE824" s="726"/>
      <c r="UCF824" s="726"/>
      <c r="UCG824" s="726"/>
      <c r="UCH824" s="726"/>
      <c r="UCI824" s="726"/>
      <c r="UCJ824" s="726"/>
      <c r="UCK824" s="726"/>
      <c r="UCL824" s="726"/>
      <c r="UCM824" s="726"/>
      <c r="UCN824" s="726"/>
      <c r="UCO824" s="726"/>
      <c r="UCP824" s="726"/>
      <c r="UCQ824" s="726"/>
      <c r="UCR824" s="726"/>
      <c r="UCS824" s="726"/>
      <c r="UCT824" s="726"/>
      <c r="UCU824" s="726"/>
      <c r="UCV824" s="726"/>
      <c r="UCW824" s="726"/>
      <c r="UCX824" s="726"/>
      <c r="UCY824" s="726"/>
      <c r="UCZ824" s="726"/>
      <c r="UDA824" s="726"/>
      <c r="UDB824" s="726"/>
      <c r="UDC824" s="726"/>
      <c r="UDD824" s="726"/>
      <c r="UDE824" s="726"/>
      <c r="UDF824" s="726"/>
      <c r="UDG824" s="726"/>
      <c r="UDH824" s="726"/>
      <c r="UDI824" s="726"/>
      <c r="UDJ824" s="726"/>
      <c r="UDK824" s="726"/>
      <c r="UDL824" s="726"/>
      <c r="UDM824" s="726"/>
      <c r="UDN824" s="726"/>
      <c r="UDO824" s="726"/>
      <c r="UDP824" s="726"/>
      <c r="UDQ824" s="726"/>
      <c r="UDR824" s="726"/>
      <c r="UDS824" s="726"/>
      <c r="UDT824" s="726"/>
      <c r="UDU824" s="726"/>
      <c r="UDV824" s="726"/>
      <c r="UDW824" s="726"/>
      <c r="UDX824" s="726"/>
      <c r="UDY824" s="726"/>
      <c r="UDZ824" s="726"/>
      <c r="UEA824" s="726"/>
      <c r="UEB824" s="726"/>
      <c r="UEC824" s="726"/>
      <c r="UED824" s="726"/>
      <c r="UEE824" s="726"/>
      <c r="UEF824" s="726"/>
      <c r="UEG824" s="726"/>
      <c r="UEH824" s="726"/>
      <c r="UEI824" s="726"/>
      <c r="UEJ824" s="726"/>
      <c r="UEK824" s="726"/>
      <c r="UEL824" s="726"/>
      <c r="UEM824" s="726"/>
      <c r="UEN824" s="726"/>
      <c r="UEO824" s="726"/>
      <c r="UEP824" s="726"/>
      <c r="UEQ824" s="726"/>
      <c r="UER824" s="726"/>
      <c r="UES824" s="726"/>
      <c r="UET824" s="726"/>
      <c r="UEU824" s="726"/>
      <c r="UEV824" s="726"/>
      <c r="UEW824" s="726"/>
      <c r="UEX824" s="726"/>
      <c r="UEY824" s="726"/>
      <c r="UEZ824" s="726"/>
      <c r="UFA824" s="726"/>
      <c r="UFB824" s="726"/>
      <c r="UFC824" s="726"/>
      <c r="UFD824" s="726"/>
      <c r="UFE824" s="726"/>
      <c r="UFF824" s="726"/>
      <c r="UFG824" s="726"/>
      <c r="UFH824" s="726"/>
      <c r="UFI824" s="726"/>
      <c r="UFJ824" s="726"/>
      <c r="UFK824" s="726"/>
      <c r="UFL824" s="726"/>
      <c r="UFM824" s="726"/>
      <c r="UFN824" s="726"/>
      <c r="UFO824" s="726"/>
      <c r="UFP824" s="726"/>
      <c r="UFQ824" s="726"/>
      <c r="UFR824" s="726"/>
      <c r="UFS824" s="726"/>
      <c r="UFT824" s="726"/>
      <c r="UFU824" s="726"/>
      <c r="UFV824" s="726"/>
      <c r="UFW824" s="726"/>
      <c r="UFX824" s="726"/>
      <c r="UFY824" s="726"/>
      <c r="UFZ824" s="726"/>
      <c r="UGA824" s="726"/>
      <c r="UGB824" s="726"/>
      <c r="UGC824" s="726"/>
      <c r="UGD824" s="726"/>
      <c r="UGE824" s="726"/>
      <c r="UGF824" s="726"/>
      <c r="UGG824" s="726"/>
      <c r="UGH824" s="726"/>
      <c r="UGI824" s="726"/>
      <c r="UGJ824" s="726"/>
      <c r="UGK824" s="726"/>
      <c r="UGL824" s="726"/>
      <c r="UGM824" s="726"/>
      <c r="UGN824" s="726"/>
      <c r="UGO824" s="726"/>
      <c r="UGP824" s="726"/>
      <c r="UGQ824" s="726"/>
      <c r="UGR824" s="726"/>
      <c r="UGS824" s="726"/>
      <c r="UGT824" s="726"/>
      <c r="UGU824" s="726"/>
      <c r="UGV824" s="726"/>
      <c r="UGW824" s="726"/>
      <c r="UGX824" s="726"/>
      <c r="UGY824" s="726"/>
      <c r="UGZ824" s="726"/>
      <c r="UHA824" s="726"/>
      <c r="UHB824" s="726"/>
      <c r="UHC824" s="726"/>
      <c r="UHD824" s="726"/>
      <c r="UHE824" s="726"/>
      <c r="UHF824" s="726"/>
      <c r="UHG824" s="726"/>
      <c r="UHH824" s="726"/>
      <c r="UHI824" s="726"/>
      <c r="UHJ824" s="726"/>
      <c r="UHK824" s="726"/>
      <c r="UHL824" s="726"/>
      <c r="UHM824" s="726"/>
      <c r="UHN824" s="726"/>
      <c r="UHO824" s="726"/>
      <c r="UHP824" s="726"/>
      <c r="UHQ824" s="726"/>
      <c r="UHR824" s="726"/>
      <c r="UHS824" s="726"/>
      <c r="UHT824" s="726"/>
      <c r="UHU824" s="726"/>
      <c r="UHV824" s="726"/>
      <c r="UHW824" s="726"/>
      <c r="UHX824" s="726"/>
      <c r="UHY824" s="726"/>
      <c r="UHZ824" s="726"/>
      <c r="UIA824" s="726"/>
      <c r="UIB824" s="726"/>
      <c r="UIC824" s="726"/>
      <c r="UID824" s="726"/>
      <c r="UIE824" s="726"/>
      <c r="UIF824" s="726"/>
      <c r="UIG824" s="726"/>
      <c r="UIH824" s="726"/>
      <c r="UII824" s="726"/>
      <c r="UIJ824" s="726"/>
      <c r="UIK824" s="726"/>
      <c r="UIL824" s="726"/>
      <c r="UIM824" s="726"/>
      <c r="UIN824" s="726"/>
      <c r="UIO824" s="726"/>
      <c r="UIP824" s="726"/>
      <c r="UIQ824" s="726"/>
      <c r="UIR824" s="726"/>
      <c r="UIS824" s="726"/>
      <c r="UIT824" s="726"/>
      <c r="UIU824" s="726"/>
      <c r="UIV824" s="726"/>
      <c r="UIW824" s="726"/>
      <c r="UIX824" s="726"/>
      <c r="UIY824" s="726"/>
      <c r="UIZ824" s="726"/>
      <c r="UJA824" s="726"/>
      <c r="UJB824" s="726"/>
      <c r="UJC824" s="726"/>
      <c r="UJD824" s="726"/>
      <c r="UJE824" s="726"/>
      <c r="UJF824" s="726"/>
      <c r="UJG824" s="726"/>
      <c r="UJH824" s="726"/>
      <c r="UJI824" s="726"/>
      <c r="UJJ824" s="726"/>
      <c r="UJK824" s="726"/>
      <c r="UJL824" s="726"/>
      <c r="UJM824" s="726"/>
      <c r="UJN824" s="726"/>
      <c r="UJO824" s="726"/>
      <c r="UJP824" s="726"/>
      <c r="UJQ824" s="726"/>
      <c r="UJR824" s="726"/>
      <c r="UJS824" s="726"/>
      <c r="UJT824" s="726"/>
      <c r="UJU824" s="726"/>
      <c r="UJV824" s="726"/>
      <c r="UJW824" s="726"/>
      <c r="UJX824" s="726"/>
      <c r="UJY824" s="726"/>
      <c r="UJZ824" s="726"/>
      <c r="UKA824" s="726"/>
      <c r="UKB824" s="726"/>
      <c r="UKC824" s="726"/>
      <c r="UKD824" s="726"/>
      <c r="UKE824" s="726"/>
      <c r="UKF824" s="726"/>
      <c r="UKG824" s="726"/>
      <c r="UKH824" s="726"/>
      <c r="UKI824" s="726"/>
      <c r="UKJ824" s="726"/>
      <c r="UKK824" s="726"/>
      <c r="UKL824" s="726"/>
      <c r="UKM824" s="726"/>
      <c r="UKN824" s="726"/>
      <c r="UKO824" s="726"/>
      <c r="UKP824" s="726"/>
      <c r="UKQ824" s="726"/>
      <c r="UKR824" s="726"/>
      <c r="UKS824" s="726"/>
      <c r="UKT824" s="726"/>
      <c r="UKU824" s="726"/>
      <c r="UKV824" s="726"/>
      <c r="UKW824" s="726"/>
      <c r="UKX824" s="726"/>
      <c r="UKY824" s="726"/>
      <c r="UKZ824" s="726"/>
      <c r="ULA824" s="726"/>
      <c r="ULB824" s="726"/>
      <c r="ULC824" s="726"/>
      <c r="ULD824" s="726"/>
      <c r="ULE824" s="726"/>
      <c r="ULF824" s="726"/>
      <c r="ULG824" s="726"/>
      <c r="ULH824" s="726"/>
      <c r="ULI824" s="726"/>
      <c r="ULJ824" s="726"/>
      <c r="ULK824" s="726"/>
      <c r="ULL824" s="726"/>
      <c r="ULM824" s="726"/>
      <c r="ULN824" s="726"/>
      <c r="ULO824" s="726"/>
      <c r="ULP824" s="726"/>
      <c r="ULQ824" s="726"/>
      <c r="ULR824" s="726"/>
      <c r="ULS824" s="726"/>
      <c r="ULT824" s="726"/>
      <c r="ULU824" s="726"/>
      <c r="ULV824" s="726"/>
      <c r="ULW824" s="726"/>
      <c r="ULX824" s="726"/>
      <c r="ULY824" s="726"/>
      <c r="ULZ824" s="726"/>
      <c r="UMA824" s="726"/>
      <c r="UMB824" s="726"/>
      <c r="UMC824" s="726"/>
      <c r="UMD824" s="726"/>
      <c r="UME824" s="726"/>
      <c r="UMF824" s="726"/>
      <c r="UMG824" s="726"/>
      <c r="UMH824" s="726"/>
      <c r="UMI824" s="726"/>
      <c r="UMJ824" s="726"/>
      <c r="UMK824" s="726"/>
      <c r="UML824" s="726"/>
      <c r="UMM824" s="726"/>
      <c r="UMN824" s="726"/>
      <c r="UMO824" s="726"/>
      <c r="UMP824" s="726"/>
      <c r="UMQ824" s="726"/>
      <c r="UMR824" s="726"/>
      <c r="UMS824" s="726"/>
      <c r="UMT824" s="726"/>
      <c r="UMU824" s="726"/>
      <c r="UMV824" s="726"/>
      <c r="UMW824" s="726"/>
      <c r="UMX824" s="726"/>
      <c r="UMY824" s="726"/>
      <c r="UMZ824" s="726"/>
      <c r="UNA824" s="726"/>
      <c r="UNB824" s="726"/>
      <c r="UNC824" s="726"/>
      <c r="UND824" s="726"/>
      <c r="UNE824" s="726"/>
      <c r="UNF824" s="726"/>
      <c r="UNG824" s="726"/>
      <c r="UNH824" s="726"/>
      <c r="UNI824" s="726"/>
      <c r="UNJ824" s="726"/>
      <c r="UNK824" s="726"/>
      <c r="UNL824" s="726"/>
      <c r="UNM824" s="726"/>
      <c r="UNN824" s="726"/>
      <c r="UNO824" s="726"/>
      <c r="UNP824" s="726"/>
      <c r="UNQ824" s="726"/>
      <c r="UNR824" s="726"/>
      <c r="UNS824" s="726"/>
      <c r="UNT824" s="726"/>
      <c r="UNU824" s="726"/>
      <c r="UNV824" s="726"/>
      <c r="UNW824" s="726"/>
      <c r="UNX824" s="726"/>
      <c r="UNY824" s="726"/>
      <c r="UNZ824" s="726"/>
      <c r="UOA824" s="726"/>
      <c r="UOB824" s="726"/>
      <c r="UOC824" s="726"/>
      <c r="UOD824" s="726"/>
      <c r="UOE824" s="726"/>
      <c r="UOF824" s="726"/>
      <c r="UOG824" s="726"/>
      <c r="UOH824" s="726"/>
      <c r="UOI824" s="726"/>
      <c r="UOJ824" s="726"/>
      <c r="UOK824" s="726"/>
      <c r="UOL824" s="726"/>
      <c r="UOM824" s="726"/>
      <c r="UON824" s="726"/>
      <c r="UOO824" s="726"/>
      <c r="UOP824" s="726"/>
      <c r="UOQ824" s="726"/>
      <c r="UOR824" s="726"/>
      <c r="UOS824" s="726"/>
      <c r="UOT824" s="726"/>
      <c r="UOU824" s="726"/>
      <c r="UOV824" s="726"/>
      <c r="UOW824" s="726"/>
      <c r="UOX824" s="726"/>
      <c r="UOY824" s="726"/>
      <c r="UOZ824" s="726"/>
      <c r="UPA824" s="726"/>
      <c r="UPB824" s="726"/>
      <c r="UPC824" s="726"/>
      <c r="UPD824" s="726"/>
      <c r="UPE824" s="726"/>
      <c r="UPF824" s="726"/>
      <c r="UPG824" s="726"/>
      <c r="UPH824" s="726"/>
      <c r="UPI824" s="726"/>
      <c r="UPJ824" s="726"/>
      <c r="UPK824" s="726"/>
      <c r="UPL824" s="726"/>
      <c r="UPM824" s="726"/>
      <c r="UPN824" s="726"/>
      <c r="UPO824" s="726"/>
      <c r="UPP824" s="726"/>
      <c r="UPQ824" s="726"/>
      <c r="UPR824" s="726"/>
      <c r="UPS824" s="726"/>
      <c r="UPT824" s="726"/>
      <c r="UPU824" s="726"/>
      <c r="UPV824" s="726"/>
      <c r="UPW824" s="726"/>
      <c r="UPX824" s="726"/>
      <c r="UPY824" s="726"/>
      <c r="UPZ824" s="726"/>
      <c r="UQA824" s="726"/>
      <c r="UQB824" s="726"/>
      <c r="UQC824" s="726"/>
      <c r="UQD824" s="726"/>
      <c r="UQE824" s="726"/>
      <c r="UQF824" s="726"/>
      <c r="UQG824" s="726"/>
      <c r="UQH824" s="726"/>
      <c r="UQI824" s="726"/>
      <c r="UQJ824" s="726"/>
      <c r="UQK824" s="726"/>
      <c r="UQL824" s="726"/>
      <c r="UQM824" s="726"/>
      <c r="UQN824" s="726"/>
      <c r="UQO824" s="726"/>
      <c r="UQP824" s="726"/>
      <c r="UQQ824" s="726"/>
      <c r="UQR824" s="726"/>
      <c r="UQS824" s="726"/>
      <c r="UQT824" s="726"/>
      <c r="UQU824" s="726"/>
      <c r="UQV824" s="726"/>
      <c r="UQW824" s="726"/>
      <c r="UQX824" s="726"/>
      <c r="UQY824" s="726"/>
      <c r="UQZ824" s="726"/>
      <c r="URA824" s="726"/>
      <c r="URB824" s="726"/>
      <c r="URC824" s="726"/>
      <c r="URD824" s="726"/>
      <c r="URE824" s="726"/>
      <c r="URF824" s="726"/>
      <c r="URG824" s="726"/>
      <c r="URH824" s="726"/>
      <c r="URI824" s="726"/>
      <c r="URJ824" s="726"/>
      <c r="URK824" s="726"/>
      <c r="URL824" s="726"/>
      <c r="URM824" s="726"/>
      <c r="URN824" s="726"/>
      <c r="URO824" s="726"/>
      <c r="URP824" s="726"/>
      <c r="URQ824" s="726"/>
      <c r="URR824" s="726"/>
      <c r="URS824" s="726"/>
      <c r="URT824" s="726"/>
      <c r="URU824" s="726"/>
      <c r="URV824" s="726"/>
      <c r="URW824" s="726"/>
      <c r="URX824" s="726"/>
      <c r="URY824" s="726"/>
      <c r="URZ824" s="726"/>
      <c r="USA824" s="726"/>
      <c r="USB824" s="726"/>
      <c r="USC824" s="726"/>
      <c r="USD824" s="726"/>
      <c r="USE824" s="726"/>
      <c r="USF824" s="726"/>
      <c r="USG824" s="726"/>
      <c r="USH824" s="726"/>
      <c r="USI824" s="726"/>
      <c r="USJ824" s="726"/>
      <c r="USK824" s="726"/>
      <c r="USL824" s="726"/>
      <c r="USM824" s="726"/>
      <c r="USN824" s="726"/>
      <c r="USO824" s="726"/>
      <c r="USP824" s="726"/>
      <c r="USQ824" s="726"/>
      <c r="USR824" s="726"/>
      <c r="USS824" s="726"/>
      <c r="UST824" s="726"/>
      <c r="USU824" s="726"/>
      <c r="USV824" s="726"/>
      <c r="USW824" s="726"/>
      <c r="USX824" s="726"/>
      <c r="USY824" s="726"/>
      <c r="USZ824" s="726"/>
      <c r="UTA824" s="726"/>
      <c r="UTB824" s="726"/>
      <c r="UTC824" s="726"/>
      <c r="UTD824" s="726"/>
      <c r="UTE824" s="726"/>
      <c r="UTF824" s="726"/>
      <c r="UTG824" s="726"/>
      <c r="UTH824" s="726"/>
      <c r="UTI824" s="726"/>
      <c r="UTJ824" s="726"/>
      <c r="UTK824" s="726"/>
      <c r="UTL824" s="726"/>
      <c r="UTM824" s="726"/>
      <c r="UTN824" s="726"/>
      <c r="UTO824" s="726"/>
      <c r="UTP824" s="726"/>
      <c r="UTQ824" s="726"/>
      <c r="UTR824" s="726"/>
      <c r="UTS824" s="726"/>
      <c r="UTT824" s="726"/>
      <c r="UTU824" s="726"/>
      <c r="UTV824" s="726"/>
      <c r="UTW824" s="726"/>
      <c r="UTX824" s="726"/>
      <c r="UTY824" s="726"/>
      <c r="UTZ824" s="726"/>
      <c r="UUA824" s="726"/>
      <c r="UUB824" s="726"/>
      <c r="UUC824" s="726"/>
      <c r="UUD824" s="726"/>
      <c r="UUE824" s="726"/>
      <c r="UUF824" s="726"/>
      <c r="UUG824" s="726"/>
      <c r="UUH824" s="726"/>
      <c r="UUI824" s="726"/>
      <c r="UUJ824" s="726"/>
      <c r="UUK824" s="726"/>
      <c r="UUL824" s="726"/>
      <c r="UUM824" s="726"/>
      <c r="UUN824" s="726"/>
      <c r="UUO824" s="726"/>
      <c r="UUP824" s="726"/>
      <c r="UUQ824" s="726"/>
      <c r="UUR824" s="726"/>
      <c r="UUS824" s="726"/>
      <c r="UUT824" s="726"/>
      <c r="UUU824" s="726"/>
      <c r="UUV824" s="726"/>
      <c r="UUW824" s="726"/>
      <c r="UUX824" s="726"/>
      <c r="UUY824" s="726"/>
      <c r="UUZ824" s="726"/>
      <c r="UVA824" s="726"/>
      <c r="UVB824" s="726"/>
      <c r="UVC824" s="726"/>
      <c r="UVD824" s="726"/>
      <c r="UVE824" s="726"/>
      <c r="UVF824" s="726"/>
      <c r="UVG824" s="726"/>
      <c r="UVH824" s="726"/>
      <c r="UVI824" s="726"/>
      <c r="UVJ824" s="726"/>
      <c r="UVK824" s="726"/>
      <c r="UVL824" s="726"/>
      <c r="UVM824" s="726"/>
      <c r="UVN824" s="726"/>
      <c r="UVO824" s="726"/>
      <c r="UVP824" s="726"/>
      <c r="UVQ824" s="726"/>
      <c r="UVR824" s="726"/>
      <c r="UVS824" s="726"/>
      <c r="UVT824" s="726"/>
      <c r="UVU824" s="726"/>
      <c r="UVV824" s="726"/>
      <c r="UVW824" s="726"/>
      <c r="UVX824" s="726"/>
      <c r="UVY824" s="726"/>
      <c r="UVZ824" s="726"/>
      <c r="UWA824" s="726"/>
      <c r="UWB824" s="726"/>
      <c r="UWC824" s="726"/>
      <c r="UWD824" s="726"/>
      <c r="UWE824" s="726"/>
      <c r="UWF824" s="726"/>
      <c r="UWG824" s="726"/>
      <c r="UWH824" s="726"/>
      <c r="UWI824" s="726"/>
      <c r="UWJ824" s="726"/>
      <c r="UWK824" s="726"/>
      <c r="UWL824" s="726"/>
      <c r="UWM824" s="726"/>
      <c r="UWN824" s="726"/>
      <c r="UWO824" s="726"/>
      <c r="UWP824" s="726"/>
      <c r="UWQ824" s="726"/>
      <c r="UWR824" s="726"/>
      <c r="UWS824" s="726"/>
      <c r="UWT824" s="726"/>
      <c r="UWU824" s="726"/>
      <c r="UWV824" s="726"/>
      <c r="UWW824" s="726"/>
      <c r="UWX824" s="726"/>
      <c r="UWY824" s="726"/>
      <c r="UWZ824" s="726"/>
      <c r="UXA824" s="726"/>
      <c r="UXB824" s="726"/>
      <c r="UXC824" s="726"/>
      <c r="UXD824" s="726"/>
      <c r="UXE824" s="726"/>
      <c r="UXF824" s="726"/>
      <c r="UXG824" s="726"/>
      <c r="UXH824" s="726"/>
      <c r="UXI824" s="726"/>
      <c r="UXJ824" s="726"/>
      <c r="UXK824" s="726"/>
      <c r="UXL824" s="726"/>
      <c r="UXM824" s="726"/>
      <c r="UXN824" s="726"/>
      <c r="UXO824" s="726"/>
      <c r="UXP824" s="726"/>
      <c r="UXQ824" s="726"/>
      <c r="UXR824" s="726"/>
      <c r="UXS824" s="726"/>
      <c r="UXT824" s="726"/>
      <c r="UXU824" s="726"/>
      <c r="UXV824" s="726"/>
      <c r="UXW824" s="726"/>
      <c r="UXX824" s="726"/>
      <c r="UXY824" s="726"/>
      <c r="UXZ824" s="726"/>
      <c r="UYA824" s="726"/>
      <c r="UYB824" s="726"/>
      <c r="UYC824" s="726"/>
      <c r="UYD824" s="726"/>
      <c r="UYE824" s="726"/>
      <c r="UYF824" s="726"/>
      <c r="UYG824" s="726"/>
      <c r="UYH824" s="726"/>
      <c r="UYI824" s="726"/>
      <c r="UYJ824" s="726"/>
      <c r="UYK824" s="726"/>
      <c r="UYL824" s="726"/>
      <c r="UYM824" s="726"/>
      <c r="UYN824" s="726"/>
      <c r="UYO824" s="726"/>
      <c r="UYP824" s="726"/>
      <c r="UYQ824" s="726"/>
      <c r="UYR824" s="726"/>
      <c r="UYS824" s="726"/>
      <c r="UYT824" s="726"/>
      <c r="UYU824" s="726"/>
      <c r="UYV824" s="726"/>
      <c r="UYW824" s="726"/>
      <c r="UYX824" s="726"/>
      <c r="UYY824" s="726"/>
      <c r="UYZ824" s="726"/>
      <c r="UZA824" s="726"/>
      <c r="UZB824" s="726"/>
      <c r="UZC824" s="726"/>
      <c r="UZD824" s="726"/>
      <c r="UZE824" s="726"/>
      <c r="UZF824" s="726"/>
      <c r="UZG824" s="726"/>
      <c r="UZH824" s="726"/>
      <c r="UZI824" s="726"/>
      <c r="UZJ824" s="726"/>
      <c r="UZK824" s="726"/>
      <c r="UZL824" s="726"/>
      <c r="UZM824" s="726"/>
      <c r="UZN824" s="726"/>
      <c r="UZO824" s="726"/>
      <c r="UZP824" s="726"/>
      <c r="UZQ824" s="726"/>
      <c r="UZR824" s="726"/>
      <c r="UZS824" s="726"/>
      <c r="UZT824" s="726"/>
      <c r="UZU824" s="726"/>
      <c r="UZV824" s="726"/>
      <c r="UZW824" s="726"/>
      <c r="UZX824" s="726"/>
      <c r="UZY824" s="726"/>
      <c r="UZZ824" s="726"/>
      <c r="VAA824" s="726"/>
      <c r="VAB824" s="726"/>
      <c r="VAC824" s="726"/>
      <c r="VAD824" s="726"/>
      <c r="VAE824" s="726"/>
      <c r="VAF824" s="726"/>
      <c r="VAG824" s="726"/>
      <c r="VAH824" s="726"/>
      <c r="VAI824" s="726"/>
      <c r="VAJ824" s="726"/>
      <c r="VAK824" s="726"/>
      <c r="VAL824" s="726"/>
      <c r="VAM824" s="726"/>
      <c r="VAN824" s="726"/>
      <c r="VAO824" s="726"/>
      <c r="VAP824" s="726"/>
      <c r="VAQ824" s="726"/>
      <c r="VAR824" s="726"/>
      <c r="VAS824" s="726"/>
      <c r="VAT824" s="726"/>
      <c r="VAU824" s="726"/>
      <c r="VAV824" s="726"/>
      <c r="VAW824" s="726"/>
      <c r="VAX824" s="726"/>
      <c r="VAY824" s="726"/>
      <c r="VAZ824" s="726"/>
      <c r="VBA824" s="726"/>
      <c r="VBB824" s="726"/>
      <c r="VBC824" s="726"/>
      <c r="VBD824" s="726"/>
      <c r="VBE824" s="726"/>
      <c r="VBF824" s="726"/>
      <c r="VBG824" s="726"/>
      <c r="VBH824" s="726"/>
      <c r="VBI824" s="726"/>
      <c r="VBJ824" s="726"/>
      <c r="VBK824" s="726"/>
      <c r="VBL824" s="726"/>
      <c r="VBM824" s="726"/>
      <c r="VBN824" s="726"/>
      <c r="VBO824" s="726"/>
      <c r="VBP824" s="726"/>
      <c r="VBQ824" s="726"/>
      <c r="VBR824" s="726"/>
      <c r="VBS824" s="726"/>
      <c r="VBT824" s="726"/>
      <c r="VBU824" s="726"/>
      <c r="VBV824" s="726"/>
      <c r="VBW824" s="726"/>
      <c r="VBX824" s="726"/>
      <c r="VBY824" s="726"/>
      <c r="VBZ824" s="726"/>
      <c r="VCA824" s="726"/>
      <c r="VCB824" s="726"/>
      <c r="VCC824" s="726"/>
      <c r="VCD824" s="726"/>
      <c r="VCE824" s="726"/>
      <c r="VCF824" s="726"/>
      <c r="VCG824" s="726"/>
      <c r="VCH824" s="726"/>
      <c r="VCI824" s="726"/>
      <c r="VCJ824" s="726"/>
      <c r="VCK824" s="726"/>
      <c r="VCL824" s="726"/>
      <c r="VCM824" s="726"/>
      <c r="VCN824" s="726"/>
      <c r="VCO824" s="726"/>
      <c r="VCP824" s="726"/>
      <c r="VCQ824" s="726"/>
      <c r="VCR824" s="726"/>
      <c r="VCS824" s="726"/>
      <c r="VCT824" s="726"/>
      <c r="VCU824" s="726"/>
      <c r="VCV824" s="726"/>
      <c r="VCW824" s="726"/>
      <c r="VCX824" s="726"/>
      <c r="VCY824" s="726"/>
      <c r="VCZ824" s="726"/>
      <c r="VDA824" s="726"/>
      <c r="VDB824" s="726"/>
      <c r="VDC824" s="726"/>
      <c r="VDD824" s="726"/>
      <c r="VDE824" s="726"/>
      <c r="VDF824" s="726"/>
      <c r="VDG824" s="726"/>
      <c r="VDH824" s="726"/>
      <c r="VDI824" s="726"/>
      <c r="VDJ824" s="726"/>
      <c r="VDK824" s="726"/>
      <c r="VDL824" s="726"/>
      <c r="VDM824" s="726"/>
      <c r="VDN824" s="726"/>
      <c r="VDO824" s="726"/>
      <c r="VDP824" s="726"/>
      <c r="VDQ824" s="726"/>
      <c r="VDR824" s="726"/>
      <c r="VDS824" s="726"/>
      <c r="VDT824" s="726"/>
      <c r="VDU824" s="726"/>
      <c r="VDV824" s="726"/>
      <c r="VDW824" s="726"/>
      <c r="VDX824" s="726"/>
      <c r="VDY824" s="726"/>
      <c r="VDZ824" s="726"/>
      <c r="VEA824" s="726"/>
      <c r="VEB824" s="726"/>
      <c r="VEC824" s="726"/>
      <c r="VED824" s="726"/>
      <c r="VEE824" s="726"/>
      <c r="VEF824" s="726"/>
      <c r="VEG824" s="726"/>
      <c r="VEH824" s="726"/>
      <c r="VEI824" s="726"/>
      <c r="VEJ824" s="726"/>
      <c r="VEK824" s="726"/>
      <c r="VEL824" s="726"/>
      <c r="VEM824" s="726"/>
      <c r="VEN824" s="726"/>
      <c r="VEO824" s="726"/>
      <c r="VEP824" s="726"/>
      <c r="VEQ824" s="726"/>
      <c r="VER824" s="726"/>
      <c r="VES824" s="726"/>
      <c r="VET824" s="726"/>
      <c r="VEU824" s="726"/>
      <c r="VEV824" s="726"/>
      <c r="VEW824" s="726"/>
      <c r="VEX824" s="726"/>
      <c r="VEY824" s="726"/>
      <c r="VEZ824" s="726"/>
      <c r="VFA824" s="726"/>
      <c r="VFB824" s="726"/>
      <c r="VFC824" s="726"/>
      <c r="VFD824" s="726"/>
      <c r="VFE824" s="726"/>
      <c r="VFF824" s="726"/>
      <c r="VFG824" s="726"/>
      <c r="VFH824" s="726"/>
      <c r="VFI824" s="726"/>
      <c r="VFJ824" s="726"/>
      <c r="VFK824" s="726"/>
      <c r="VFL824" s="726"/>
      <c r="VFM824" s="726"/>
      <c r="VFN824" s="726"/>
      <c r="VFO824" s="726"/>
      <c r="VFP824" s="726"/>
      <c r="VFQ824" s="726"/>
      <c r="VFR824" s="726"/>
      <c r="VFS824" s="726"/>
      <c r="VFT824" s="726"/>
      <c r="VFU824" s="726"/>
      <c r="VFV824" s="726"/>
      <c r="VFW824" s="726"/>
      <c r="VFX824" s="726"/>
      <c r="VFY824" s="726"/>
      <c r="VFZ824" s="726"/>
      <c r="VGA824" s="726"/>
      <c r="VGB824" s="726"/>
      <c r="VGC824" s="726"/>
      <c r="VGD824" s="726"/>
      <c r="VGE824" s="726"/>
      <c r="VGF824" s="726"/>
      <c r="VGG824" s="726"/>
      <c r="VGH824" s="726"/>
      <c r="VGI824" s="726"/>
      <c r="VGJ824" s="726"/>
      <c r="VGK824" s="726"/>
      <c r="VGL824" s="726"/>
      <c r="VGM824" s="726"/>
      <c r="VGN824" s="726"/>
      <c r="VGO824" s="726"/>
      <c r="VGP824" s="726"/>
      <c r="VGQ824" s="726"/>
      <c r="VGR824" s="726"/>
      <c r="VGS824" s="726"/>
      <c r="VGT824" s="726"/>
      <c r="VGU824" s="726"/>
      <c r="VGV824" s="726"/>
      <c r="VGW824" s="726"/>
      <c r="VGX824" s="726"/>
      <c r="VGY824" s="726"/>
      <c r="VGZ824" s="726"/>
      <c r="VHA824" s="726"/>
      <c r="VHB824" s="726"/>
      <c r="VHC824" s="726"/>
      <c r="VHD824" s="726"/>
      <c r="VHE824" s="726"/>
      <c r="VHF824" s="726"/>
      <c r="VHG824" s="726"/>
      <c r="VHH824" s="726"/>
      <c r="VHI824" s="726"/>
      <c r="VHJ824" s="726"/>
      <c r="VHK824" s="726"/>
      <c r="VHL824" s="726"/>
      <c r="VHM824" s="726"/>
      <c r="VHN824" s="726"/>
      <c r="VHO824" s="726"/>
      <c r="VHP824" s="726"/>
      <c r="VHQ824" s="726"/>
      <c r="VHR824" s="726"/>
      <c r="VHS824" s="726"/>
      <c r="VHT824" s="726"/>
      <c r="VHU824" s="726"/>
      <c r="VHV824" s="726"/>
      <c r="VHW824" s="726"/>
      <c r="VHX824" s="726"/>
      <c r="VHY824" s="726"/>
      <c r="VHZ824" s="726"/>
      <c r="VIA824" s="726"/>
      <c r="VIB824" s="726"/>
      <c r="VIC824" s="726"/>
      <c r="VID824" s="726"/>
      <c r="VIE824" s="726"/>
      <c r="VIF824" s="726"/>
      <c r="VIG824" s="726"/>
      <c r="VIH824" s="726"/>
      <c r="VII824" s="726"/>
      <c r="VIJ824" s="726"/>
      <c r="VIK824" s="726"/>
      <c r="VIL824" s="726"/>
      <c r="VIM824" s="726"/>
      <c r="VIN824" s="726"/>
      <c r="VIO824" s="726"/>
      <c r="VIP824" s="726"/>
      <c r="VIQ824" s="726"/>
      <c r="VIR824" s="726"/>
      <c r="VIS824" s="726"/>
      <c r="VIT824" s="726"/>
      <c r="VIU824" s="726"/>
      <c r="VIV824" s="726"/>
      <c r="VIW824" s="726"/>
      <c r="VIX824" s="726"/>
      <c r="VIY824" s="726"/>
      <c r="VIZ824" s="726"/>
      <c r="VJA824" s="726"/>
      <c r="VJB824" s="726"/>
      <c r="VJC824" s="726"/>
      <c r="VJD824" s="726"/>
      <c r="VJE824" s="726"/>
      <c r="VJF824" s="726"/>
      <c r="VJG824" s="726"/>
      <c r="VJH824" s="726"/>
      <c r="VJI824" s="726"/>
      <c r="VJJ824" s="726"/>
      <c r="VJK824" s="726"/>
      <c r="VJL824" s="726"/>
      <c r="VJM824" s="726"/>
      <c r="VJN824" s="726"/>
      <c r="VJO824" s="726"/>
      <c r="VJP824" s="726"/>
      <c r="VJQ824" s="726"/>
      <c r="VJR824" s="726"/>
      <c r="VJS824" s="726"/>
      <c r="VJT824" s="726"/>
      <c r="VJU824" s="726"/>
      <c r="VJV824" s="726"/>
      <c r="VJW824" s="726"/>
      <c r="VJX824" s="726"/>
      <c r="VJY824" s="726"/>
      <c r="VJZ824" s="726"/>
      <c r="VKA824" s="726"/>
      <c r="VKB824" s="726"/>
      <c r="VKC824" s="726"/>
      <c r="VKD824" s="726"/>
      <c r="VKE824" s="726"/>
      <c r="VKF824" s="726"/>
      <c r="VKG824" s="726"/>
      <c r="VKH824" s="726"/>
      <c r="VKI824" s="726"/>
      <c r="VKJ824" s="726"/>
      <c r="VKK824" s="726"/>
      <c r="VKL824" s="726"/>
      <c r="VKM824" s="726"/>
      <c r="VKN824" s="726"/>
      <c r="VKO824" s="726"/>
      <c r="VKP824" s="726"/>
      <c r="VKQ824" s="726"/>
      <c r="VKR824" s="726"/>
      <c r="VKS824" s="726"/>
      <c r="VKT824" s="726"/>
      <c r="VKU824" s="726"/>
      <c r="VKV824" s="726"/>
      <c r="VKW824" s="726"/>
      <c r="VKX824" s="726"/>
      <c r="VKY824" s="726"/>
      <c r="VKZ824" s="726"/>
      <c r="VLA824" s="726"/>
      <c r="VLB824" s="726"/>
      <c r="VLC824" s="726"/>
      <c r="VLD824" s="726"/>
      <c r="VLE824" s="726"/>
      <c r="VLF824" s="726"/>
      <c r="VLG824" s="726"/>
      <c r="VLH824" s="726"/>
      <c r="VLI824" s="726"/>
      <c r="VLJ824" s="726"/>
      <c r="VLK824" s="726"/>
      <c r="VLL824" s="726"/>
      <c r="VLM824" s="726"/>
      <c r="VLN824" s="726"/>
      <c r="VLO824" s="726"/>
      <c r="VLP824" s="726"/>
      <c r="VLQ824" s="726"/>
      <c r="VLR824" s="726"/>
      <c r="VLS824" s="726"/>
      <c r="VLT824" s="726"/>
      <c r="VLU824" s="726"/>
      <c r="VLV824" s="726"/>
      <c r="VLW824" s="726"/>
      <c r="VLX824" s="726"/>
      <c r="VLY824" s="726"/>
      <c r="VLZ824" s="726"/>
      <c r="VMA824" s="726"/>
      <c r="VMB824" s="726"/>
      <c r="VMC824" s="726"/>
      <c r="VMD824" s="726"/>
      <c r="VME824" s="726"/>
      <c r="VMF824" s="726"/>
      <c r="VMG824" s="726"/>
      <c r="VMH824" s="726"/>
      <c r="VMI824" s="726"/>
      <c r="VMJ824" s="726"/>
      <c r="VMK824" s="726"/>
      <c r="VML824" s="726"/>
      <c r="VMM824" s="726"/>
      <c r="VMN824" s="726"/>
      <c r="VMO824" s="726"/>
      <c r="VMP824" s="726"/>
      <c r="VMQ824" s="726"/>
      <c r="VMR824" s="726"/>
      <c r="VMS824" s="726"/>
      <c r="VMT824" s="726"/>
      <c r="VMU824" s="726"/>
      <c r="VMV824" s="726"/>
      <c r="VMW824" s="726"/>
      <c r="VMX824" s="726"/>
      <c r="VMY824" s="726"/>
      <c r="VMZ824" s="726"/>
      <c r="VNA824" s="726"/>
      <c r="VNB824" s="726"/>
      <c r="VNC824" s="726"/>
      <c r="VND824" s="726"/>
      <c r="VNE824" s="726"/>
      <c r="VNF824" s="726"/>
      <c r="VNG824" s="726"/>
      <c r="VNH824" s="726"/>
      <c r="VNI824" s="726"/>
      <c r="VNJ824" s="726"/>
      <c r="VNK824" s="726"/>
      <c r="VNL824" s="726"/>
      <c r="VNM824" s="726"/>
      <c r="VNN824" s="726"/>
      <c r="VNO824" s="726"/>
      <c r="VNP824" s="726"/>
      <c r="VNQ824" s="726"/>
      <c r="VNR824" s="726"/>
      <c r="VNS824" s="726"/>
      <c r="VNT824" s="726"/>
      <c r="VNU824" s="726"/>
      <c r="VNV824" s="726"/>
      <c r="VNW824" s="726"/>
      <c r="VNX824" s="726"/>
      <c r="VNY824" s="726"/>
      <c r="VNZ824" s="726"/>
      <c r="VOA824" s="726"/>
      <c r="VOB824" s="726"/>
      <c r="VOC824" s="726"/>
      <c r="VOD824" s="726"/>
      <c r="VOE824" s="726"/>
      <c r="VOF824" s="726"/>
      <c r="VOG824" s="726"/>
      <c r="VOH824" s="726"/>
      <c r="VOI824" s="726"/>
      <c r="VOJ824" s="726"/>
      <c r="VOK824" s="726"/>
      <c r="VOL824" s="726"/>
      <c r="VOM824" s="726"/>
      <c r="VON824" s="726"/>
      <c r="VOO824" s="726"/>
      <c r="VOP824" s="726"/>
      <c r="VOQ824" s="726"/>
      <c r="VOR824" s="726"/>
      <c r="VOS824" s="726"/>
      <c r="VOT824" s="726"/>
      <c r="VOU824" s="726"/>
      <c r="VOV824" s="726"/>
      <c r="VOW824" s="726"/>
      <c r="VOX824" s="726"/>
      <c r="VOY824" s="726"/>
      <c r="VOZ824" s="726"/>
      <c r="VPA824" s="726"/>
      <c r="VPB824" s="726"/>
      <c r="VPC824" s="726"/>
      <c r="VPD824" s="726"/>
      <c r="VPE824" s="726"/>
      <c r="VPF824" s="726"/>
      <c r="VPG824" s="726"/>
      <c r="VPH824" s="726"/>
      <c r="VPI824" s="726"/>
      <c r="VPJ824" s="726"/>
      <c r="VPK824" s="726"/>
      <c r="VPL824" s="726"/>
      <c r="VPM824" s="726"/>
      <c r="VPN824" s="726"/>
      <c r="VPO824" s="726"/>
      <c r="VPP824" s="726"/>
      <c r="VPQ824" s="726"/>
      <c r="VPR824" s="726"/>
      <c r="VPS824" s="726"/>
      <c r="VPT824" s="726"/>
      <c r="VPU824" s="726"/>
      <c r="VPV824" s="726"/>
      <c r="VPW824" s="726"/>
      <c r="VPX824" s="726"/>
      <c r="VPY824" s="726"/>
      <c r="VPZ824" s="726"/>
      <c r="VQA824" s="726"/>
      <c r="VQB824" s="726"/>
      <c r="VQC824" s="726"/>
      <c r="VQD824" s="726"/>
      <c r="VQE824" s="726"/>
      <c r="VQF824" s="726"/>
      <c r="VQG824" s="726"/>
      <c r="VQH824" s="726"/>
      <c r="VQI824" s="726"/>
      <c r="VQJ824" s="726"/>
      <c r="VQK824" s="726"/>
      <c r="VQL824" s="726"/>
      <c r="VQM824" s="726"/>
      <c r="VQN824" s="726"/>
      <c r="VQO824" s="726"/>
      <c r="VQP824" s="726"/>
      <c r="VQQ824" s="726"/>
      <c r="VQR824" s="726"/>
      <c r="VQS824" s="726"/>
      <c r="VQT824" s="726"/>
      <c r="VQU824" s="726"/>
      <c r="VQV824" s="726"/>
      <c r="VQW824" s="726"/>
      <c r="VQX824" s="726"/>
      <c r="VQY824" s="726"/>
      <c r="VQZ824" s="726"/>
      <c r="VRA824" s="726"/>
      <c r="VRB824" s="726"/>
      <c r="VRC824" s="726"/>
      <c r="VRD824" s="726"/>
      <c r="VRE824" s="726"/>
      <c r="VRF824" s="726"/>
      <c r="VRG824" s="726"/>
      <c r="VRH824" s="726"/>
      <c r="VRI824" s="726"/>
      <c r="VRJ824" s="726"/>
      <c r="VRK824" s="726"/>
      <c r="VRL824" s="726"/>
      <c r="VRM824" s="726"/>
      <c r="VRN824" s="726"/>
      <c r="VRO824" s="726"/>
      <c r="VRP824" s="726"/>
      <c r="VRQ824" s="726"/>
      <c r="VRR824" s="726"/>
      <c r="VRS824" s="726"/>
      <c r="VRT824" s="726"/>
      <c r="VRU824" s="726"/>
      <c r="VRV824" s="726"/>
      <c r="VRW824" s="726"/>
      <c r="VRX824" s="726"/>
      <c r="VRY824" s="726"/>
      <c r="VRZ824" s="726"/>
      <c r="VSA824" s="726"/>
      <c r="VSB824" s="726"/>
      <c r="VSC824" s="726"/>
      <c r="VSD824" s="726"/>
      <c r="VSE824" s="726"/>
      <c r="VSF824" s="726"/>
      <c r="VSG824" s="726"/>
      <c r="VSH824" s="726"/>
      <c r="VSI824" s="726"/>
      <c r="VSJ824" s="726"/>
      <c r="VSK824" s="726"/>
      <c r="VSL824" s="726"/>
      <c r="VSM824" s="726"/>
      <c r="VSN824" s="726"/>
      <c r="VSO824" s="726"/>
      <c r="VSP824" s="726"/>
      <c r="VSQ824" s="726"/>
      <c r="VSR824" s="726"/>
      <c r="VSS824" s="726"/>
      <c r="VST824" s="726"/>
      <c r="VSU824" s="726"/>
      <c r="VSV824" s="726"/>
      <c r="VSW824" s="726"/>
      <c r="VSX824" s="726"/>
      <c r="VSY824" s="726"/>
      <c r="VSZ824" s="726"/>
      <c r="VTA824" s="726"/>
      <c r="VTB824" s="726"/>
      <c r="VTC824" s="726"/>
      <c r="VTD824" s="726"/>
      <c r="VTE824" s="726"/>
      <c r="VTF824" s="726"/>
      <c r="VTG824" s="726"/>
      <c r="VTH824" s="726"/>
      <c r="VTI824" s="726"/>
      <c r="VTJ824" s="726"/>
      <c r="VTK824" s="726"/>
      <c r="VTL824" s="726"/>
      <c r="VTM824" s="726"/>
      <c r="VTN824" s="726"/>
      <c r="VTO824" s="726"/>
      <c r="VTP824" s="726"/>
      <c r="VTQ824" s="726"/>
      <c r="VTR824" s="726"/>
      <c r="VTS824" s="726"/>
      <c r="VTT824" s="726"/>
      <c r="VTU824" s="726"/>
      <c r="VTV824" s="726"/>
      <c r="VTW824" s="726"/>
      <c r="VTX824" s="726"/>
      <c r="VTY824" s="726"/>
      <c r="VTZ824" s="726"/>
      <c r="VUA824" s="726"/>
      <c r="VUB824" s="726"/>
      <c r="VUC824" s="726"/>
      <c r="VUD824" s="726"/>
      <c r="VUE824" s="726"/>
      <c r="VUF824" s="726"/>
      <c r="VUG824" s="726"/>
      <c r="VUH824" s="726"/>
      <c r="VUI824" s="726"/>
      <c r="VUJ824" s="726"/>
      <c r="VUK824" s="726"/>
      <c r="VUL824" s="726"/>
      <c r="VUM824" s="726"/>
      <c r="VUN824" s="726"/>
      <c r="VUO824" s="726"/>
      <c r="VUP824" s="726"/>
      <c r="VUQ824" s="726"/>
      <c r="VUR824" s="726"/>
      <c r="VUS824" s="726"/>
      <c r="VUT824" s="726"/>
      <c r="VUU824" s="726"/>
      <c r="VUV824" s="726"/>
      <c r="VUW824" s="726"/>
      <c r="VUX824" s="726"/>
      <c r="VUY824" s="726"/>
      <c r="VUZ824" s="726"/>
      <c r="VVA824" s="726"/>
      <c r="VVB824" s="726"/>
      <c r="VVC824" s="726"/>
      <c r="VVD824" s="726"/>
      <c r="VVE824" s="726"/>
      <c r="VVF824" s="726"/>
      <c r="VVG824" s="726"/>
      <c r="VVH824" s="726"/>
      <c r="VVI824" s="726"/>
      <c r="VVJ824" s="726"/>
      <c r="VVK824" s="726"/>
      <c r="VVL824" s="726"/>
      <c r="VVM824" s="726"/>
      <c r="VVN824" s="726"/>
      <c r="VVO824" s="726"/>
      <c r="VVP824" s="726"/>
      <c r="VVQ824" s="726"/>
      <c r="VVR824" s="726"/>
      <c r="VVS824" s="726"/>
      <c r="VVT824" s="726"/>
      <c r="VVU824" s="726"/>
      <c r="VVV824" s="726"/>
      <c r="VVW824" s="726"/>
      <c r="VVX824" s="726"/>
      <c r="VVY824" s="726"/>
      <c r="VVZ824" s="726"/>
      <c r="VWA824" s="726"/>
      <c r="VWB824" s="726"/>
      <c r="VWC824" s="726"/>
      <c r="VWD824" s="726"/>
      <c r="VWE824" s="726"/>
      <c r="VWF824" s="726"/>
      <c r="VWG824" s="726"/>
      <c r="VWH824" s="726"/>
      <c r="VWI824" s="726"/>
      <c r="VWJ824" s="726"/>
      <c r="VWK824" s="726"/>
      <c r="VWL824" s="726"/>
      <c r="VWM824" s="726"/>
      <c r="VWN824" s="726"/>
      <c r="VWO824" s="726"/>
      <c r="VWP824" s="726"/>
      <c r="VWQ824" s="726"/>
      <c r="VWR824" s="726"/>
      <c r="VWS824" s="726"/>
      <c r="VWT824" s="726"/>
      <c r="VWU824" s="726"/>
      <c r="VWV824" s="726"/>
      <c r="VWW824" s="726"/>
      <c r="VWX824" s="726"/>
      <c r="VWY824" s="726"/>
      <c r="VWZ824" s="726"/>
      <c r="VXA824" s="726"/>
      <c r="VXB824" s="726"/>
      <c r="VXC824" s="726"/>
      <c r="VXD824" s="726"/>
      <c r="VXE824" s="726"/>
      <c r="VXF824" s="726"/>
      <c r="VXG824" s="726"/>
      <c r="VXH824" s="726"/>
      <c r="VXI824" s="726"/>
      <c r="VXJ824" s="726"/>
      <c r="VXK824" s="726"/>
      <c r="VXL824" s="726"/>
      <c r="VXM824" s="726"/>
      <c r="VXN824" s="726"/>
      <c r="VXO824" s="726"/>
      <c r="VXP824" s="726"/>
      <c r="VXQ824" s="726"/>
      <c r="VXR824" s="726"/>
      <c r="VXS824" s="726"/>
      <c r="VXT824" s="726"/>
      <c r="VXU824" s="726"/>
      <c r="VXV824" s="726"/>
      <c r="VXW824" s="726"/>
      <c r="VXX824" s="726"/>
      <c r="VXY824" s="726"/>
      <c r="VXZ824" s="726"/>
      <c r="VYA824" s="726"/>
      <c r="VYB824" s="726"/>
      <c r="VYC824" s="726"/>
      <c r="VYD824" s="726"/>
      <c r="VYE824" s="726"/>
      <c r="VYF824" s="726"/>
      <c r="VYG824" s="726"/>
      <c r="VYH824" s="726"/>
      <c r="VYI824" s="726"/>
      <c r="VYJ824" s="726"/>
      <c r="VYK824" s="726"/>
      <c r="VYL824" s="726"/>
      <c r="VYM824" s="726"/>
      <c r="VYN824" s="726"/>
      <c r="VYO824" s="726"/>
      <c r="VYP824" s="726"/>
      <c r="VYQ824" s="726"/>
      <c r="VYR824" s="726"/>
      <c r="VYS824" s="726"/>
      <c r="VYT824" s="726"/>
      <c r="VYU824" s="726"/>
      <c r="VYV824" s="726"/>
      <c r="VYW824" s="726"/>
      <c r="VYX824" s="726"/>
      <c r="VYY824" s="726"/>
      <c r="VYZ824" s="726"/>
      <c r="VZA824" s="726"/>
      <c r="VZB824" s="726"/>
      <c r="VZC824" s="726"/>
      <c r="VZD824" s="726"/>
      <c r="VZE824" s="726"/>
      <c r="VZF824" s="726"/>
      <c r="VZG824" s="726"/>
      <c r="VZH824" s="726"/>
      <c r="VZI824" s="726"/>
      <c r="VZJ824" s="726"/>
      <c r="VZK824" s="726"/>
      <c r="VZL824" s="726"/>
      <c r="VZM824" s="726"/>
      <c r="VZN824" s="726"/>
      <c r="VZO824" s="726"/>
      <c r="VZP824" s="726"/>
      <c r="VZQ824" s="726"/>
      <c r="VZR824" s="726"/>
      <c r="VZS824" s="726"/>
      <c r="VZT824" s="726"/>
      <c r="VZU824" s="726"/>
      <c r="VZV824" s="726"/>
      <c r="VZW824" s="726"/>
      <c r="VZX824" s="726"/>
      <c r="VZY824" s="726"/>
      <c r="VZZ824" s="726"/>
      <c r="WAA824" s="726"/>
      <c r="WAB824" s="726"/>
      <c r="WAC824" s="726"/>
      <c r="WAD824" s="726"/>
      <c r="WAE824" s="726"/>
      <c r="WAF824" s="726"/>
      <c r="WAG824" s="726"/>
      <c r="WAH824" s="726"/>
      <c r="WAI824" s="726"/>
      <c r="WAJ824" s="726"/>
      <c r="WAK824" s="726"/>
      <c r="WAL824" s="726"/>
      <c r="WAM824" s="726"/>
      <c r="WAN824" s="726"/>
      <c r="WAO824" s="726"/>
      <c r="WAP824" s="726"/>
      <c r="WAQ824" s="726"/>
      <c r="WAR824" s="726"/>
      <c r="WAS824" s="726"/>
      <c r="WAT824" s="726"/>
      <c r="WAU824" s="726"/>
      <c r="WAV824" s="726"/>
      <c r="WAW824" s="726"/>
      <c r="WAX824" s="726"/>
      <c r="WAY824" s="726"/>
      <c r="WAZ824" s="726"/>
      <c r="WBA824" s="726"/>
      <c r="WBB824" s="726"/>
      <c r="WBC824" s="726"/>
      <c r="WBD824" s="726"/>
      <c r="WBE824" s="726"/>
      <c r="WBF824" s="726"/>
      <c r="WBG824" s="726"/>
      <c r="WBH824" s="726"/>
      <c r="WBI824" s="726"/>
      <c r="WBJ824" s="726"/>
      <c r="WBK824" s="726"/>
      <c r="WBL824" s="726"/>
      <c r="WBM824" s="726"/>
      <c r="WBN824" s="726"/>
      <c r="WBO824" s="726"/>
      <c r="WBP824" s="726"/>
      <c r="WBQ824" s="726"/>
      <c r="WBR824" s="726"/>
      <c r="WBS824" s="726"/>
      <c r="WBT824" s="726"/>
      <c r="WBU824" s="726"/>
      <c r="WBV824" s="726"/>
      <c r="WBW824" s="726"/>
      <c r="WBX824" s="726"/>
      <c r="WBY824" s="726"/>
      <c r="WBZ824" s="726"/>
      <c r="WCA824" s="726"/>
      <c r="WCB824" s="726"/>
      <c r="WCC824" s="726"/>
      <c r="WCD824" s="726"/>
      <c r="WCE824" s="726"/>
      <c r="WCF824" s="726"/>
      <c r="WCG824" s="726"/>
      <c r="WCH824" s="726"/>
      <c r="WCI824" s="726"/>
      <c r="WCJ824" s="726"/>
      <c r="WCK824" s="726"/>
      <c r="WCL824" s="726"/>
      <c r="WCM824" s="726"/>
      <c r="WCN824" s="726"/>
      <c r="WCO824" s="726"/>
      <c r="WCP824" s="726"/>
      <c r="WCQ824" s="726"/>
      <c r="WCR824" s="726"/>
      <c r="WCS824" s="726"/>
      <c r="WCT824" s="726"/>
      <c r="WCU824" s="726"/>
      <c r="WCV824" s="726"/>
      <c r="WCW824" s="726"/>
      <c r="WCX824" s="726"/>
      <c r="WCY824" s="726"/>
      <c r="WCZ824" s="726"/>
      <c r="WDA824" s="726"/>
      <c r="WDB824" s="726"/>
      <c r="WDC824" s="726"/>
      <c r="WDD824" s="726"/>
      <c r="WDE824" s="726"/>
      <c r="WDF824" s="726"/>
      <c r="WDG824" s="726"/>
      <c r="WDH824" s="726"/>
      <c r="WDI824" s="726"/>
      <c r="WDJ824" s="726"/>
      <c r="WDK824" s="726"/>
      <c r="WDL824" s="726"/>
      <c r="WDM824" s="726"/>
      <c r="WDN824" s="726"/>
      <c r="WDO824" s="726"/>
      <c r="WDP824" s="726"/>
      <c r="WDQ824" s="726"/>
      <c r="WDR824" s="726"/>
      <c r="WDS824" s="726"/>
      <c r="WDT824" s="726"/>
      <c r="WDU824" s="726"/>
      <c r="WDV824" s="726"/>
      <c r="WDW824" s="726"/>
      <c r="WDX824" s="726"/>
      <c r="WDY824" s="726"/>
      <c r="WDZ824" s="726"/>
      <c r="WEA824" s="726"/>
      <c r="WEB824" s="726"/>
      <c r="WEC824" s="726"/>
      <c r="WED824" s="726"/>
      <c r="WEE824" s="726"/>
      <c r="WEF824" s="726"/>
      <c r="WEG824" s="726"/>
      <c r="WEH824" s="726"/>
      <c r="WEI824" s="726"/>
      <c r="WEJ824" s="726"/>
      <c r="WEK824" s="726"/>
      <c r="WEL824" s="726"/>
      <c r="WEM824" s="726"/>
      <c r="WEN824" s="726"/>
      <c r="WEO824" s="726"/>
      <c r="WEP824" s="726"/>
      <c r="WEQ824" s="726"/>
      <c r="WER824" s="726"/>
      <c r="WES824" s="726"/>
      <c r="WET824" s="726"/>
      <c r="WEU824" s="726"/>
      <c r="WEV824" s="726"/>
      <c r="WEW824" s="726"/>
      <c r="WEX824" s="726"/>
      <c r="WEY824" s="726"/>
      <c r="WEZ824" s="726"/>
      <c r="WFA824" s="726"/>
      <c r="WFB824" s="726"/>
      <c r="WFC824" s="726"/>
      <c r="WFD824" s="726"/>
      <c r="WFE824" s="726"/>
      <c r="WFF824" s="726"/>
      <c r="WFG824" s="726"/>
      <c r="WFH824" s="726"/>
      <c r="WFI824" s="726"/>
      <c r="WFJ824" s="726"/>
      <c r="WFK824" s="726"/>
      <c r="WFL824" s="726"/>
      <c r="WFM824" s="726"/>
      <c r="WFN824" s="726"/>
      <c r="WFO824" s="726"/>
      <c r="WFP824" s="726"/>
      <c r="WFQ824" s="726"/>
      <c r="WFR824" s="726"/>
      <c r="WFS824" s="726"/>
      <c r="WFT824" s="726"/>
      <c r="WFU824" s="726"/>
      <c r="WFV824" s="726"/>
      <c r="WFW824" s="726"/>
      <c r="WFX824" s="726"/>
      <c r="WFY824" s="726"/>
      <c r="WFZ824" s="726"/>
      <c r="WGA824" s="726"/>
      <c r="WGB824" s="726"/>
      <c r="WGC824" s="726"/>
      <c r="WGD824" s="726"/>
      <c r="WGE824" s="726"/>
      <c r="WGF824" s="726"/>
      <c r="WGG824" s="726"/>
      <c r="WGH824" s="726"/>
      <c r="WGI824" s="726"/>
      <c r="WGJ824" s="726"/>
      <c r="WGK824" s="726"/>
      <c r="WGL824" s="726"/>
      <c r="WGM824" s="726"/>
      <c r="WGN824" s="726"/>
      <c r="WGO824" s="726"/>
      <c r="WGP824" s="726"/>
      <c r="WGQ824" s="726"/>
      <c r="WGR824" s="726"/>
      <c r="WGS824" s="726"/>
      <c r="WGT824" s="726"/>
      <c r="WGU824" s="726"/>
      <c r="WGV824" s="726"/>
      <c r="WGW824" s="726"/>
      <c r="WGX824" s="726"/>
      <c r="WGY824" s="726"/>
      <c r="WGZ824" s="726"/>
      <c r="WHA824" s="726"/>
      <c r="WHB824" s="726"/>
      <c r="WHC824" s="726"/>
      <c r="WHD824" s="726"/>
      <c r="WHE824" s="726"/>
      <c r="WHF824" s="726"/>
      <c r="WHG824" s="726"/>
      <c r="WHH824" s="726"/>
      <c r="WHI824" s="726"/>
      <c r="WHJ824" s="726"/>
      <c r="WHK824" s="726"/>
      <c r="WHL824" s="726"/>
      <c r="WHM824" s="726"/>
      <c r="WHN824" s="726"/>
      <c r="WHO824" s="726"/>
      <c r="WHP824" s="726"/>
      <c r="WHQ824" s="726"/>
      <c r="WHR824" s="726"/>
      <c r="WHS824" s="726"/>
      <c r="WHT824" s="726"/>
      <c r="WHU824" s="726"/>
      <c r="WHV824" s="726"/>
      <c r="WHW824" s="726"/>
      <c r="WHX824" s="726"/>
      <c r="WHY824" s="726"/>
      <c r="WHZ824" s="726"/>
      <c r="WIA824" s="726"/>
      <c r="WIB824" s="726"/>
      <c r="WIC824" s="726"/>
      <c r="WID824" s="726"/>
      <c r="WIE824" s="726"/>
      <c r="WIF824" s="726"/>
      <c r="WIG824" s="726"/>
      <c r="WIH824" s="726"/>
      <c r="WII824" s="726"/>
      <c r="WIJ824" s="726"/>
      <c r="WIK824" s="726"/>
      <c r="WIL824" s="726"/>
      <c r="WIM824" s="726"/>
      <c r="WIN824" s="726"/>
      <c r="WIO824" s="726"/>
      <c r="WIP824" s="726"/>
      <c r="WIQ824" s="726"/>
      <c r="WIR824" s="726"/>
      <c r="WIS824" s="726"/>
      <c r="WIT824" s="726"/>
      <c r="WIU824" s="726"/>
      <c r="WIV824" s="726"/>
      <c r="WIW824" s="726"/>
      <c r="WIX824" s="726"/>
      <c r="WIY824" s="726"/>
      <c r="WIZ824" s="726"/>
      <c r="WJA824" s="726"/>
      <c r="WJB824" s="726"/>
      <c r="WJC824" s="726"/>
      <c r="WJD824" s="726"/>
      <c r="WJE824" s="726"/>
      <c r="WJF824" s="726"/>
      <c r="WJG824" s="726"/>
      <c r="WJH824" s="726"/>
      <c r="WJI824" s="726"/>
      <c r="WJJ824" s="726"/>
      <c r="WJK824" s="726"/>
      <c r="WJL824" s="726"/>
      <c r="WJM824" s="726"/>
      <c r="WJN824" s="726"/>
      <c r="WJO824" s="726"/>
      <c r="WJP824" s="726"/>
      <c r="WJQ824" s="726"/>
      <c r="WJR824" s="726"/>
      <c r="WJS824" s="726"/>
      <c r="WJT824" s="726"/>
      <c r="WJU824" s="726"/>
      <c r="WJV824" s="726"/>
      <c r="WJW824" s="726"/>
      <c r="WJX824" s="726"/>
      <c r="WJY824" s="726"/>
      <c r="WJZ824" s="726"/>
      <c r="WKA824" s="726"/>
      <c r="WKB824" s="726"/>
      <c r="WKC824" s="726"/>
      <c r="WKD824" s="726"/>
      <c r="WKE824" s="726"/>
      <c r="WKF824" s="726"/>
      <c r="WKG824" s="726"/>
      <c r="WKH824" s="726"/>
      <c r="WKI824" s="726"/>
      <c r="WKJ824" s="726"/>
      <c r="WKK824" s="726"/>
      <c r="WKL824" s="726"/>
      <c r="WKM824" s="726"/>
      <c r="WKN824" s="726"/>
      <c r="WKO824" s="726"/>
      <c r="WKP824" s="726"/>
      <c r="WKQ824" s="726"/>
      <c r="WKR824" s="726"/>
      <c r="WKS824" s="726"/>
      <c r="WKT824" s="726"/>
      <c r="WKU824" s="726"/>
      <c r="WKV824" s="726"/>
      <c r="WKW824" s="726"/>
      <c r="WKX824" s="726"/>
      <c r="WKY824" s="726"/>
      <c r="WKZ824" s="726"/>
      <c r="WLA824" s="726"/>
      <c r="WLB824" s="726"/>
      <c r="WLC824" s="726"/>
      <c r="WLD824" s="726"/>
      <c r="WLE824" s="726"/>
      <c r="WLF824" s="726"/>
      <c r="WLG824" s="726"/>
      <c r="WLH824" s="726"/>
      <c r="WLI824" s="726"/>
      <c r="WLJ824" s="726"/>
      <c r="WLK824" s="726"/>
      <c r="WLL824" s="726"/>
      <c r="WLM824" s="726"/>
      <c r="WLN824" s="726"/>
      <c r="WLO824" s="726"/>
      <c r="WLP824" s="726"/>
      <c r="WLQ824" s="726"/>
      <c r="WLR824" s="726"/>
      <c r="WLS824" s="726"/>
      <c r="WLT824" s="726"/>
      <c r="WLU824" s="726"/>
      <c r="WLV824" s="726"/>
      <c r="WLW824" s="726"/>
      <c r="WLX824" s="726"/>
      <c r="WLY824" s="726"/>
      <c r="WLZ824" s="726"/>
      <c r="WMA824" s="726"/>
      <c r="WMB824" s="726"/>
      <c r="WMC824" s="726"/>
      <c r="WMD824" s="726"/>
      <c r="WME824" s="726"/>
      <c r="WMF824" s="726"/>
      <c r="WMG824" s="726"/>
      <c r="WMH824" s="726"/>
      <c r="WMI824" s="726"/>
      <c r="WMJ824" s="726"/>
      <c r="WMK824" s="726"/>
      <c r="WML824" s="726"/>
      <c r="WMM824" s="726"/>
      <c r="WMN824" s="726"/>
      <c r="WMO824" s="726"/>
      <c r="WMP824" s="726"/>
      <c r="WMQ824" s="726"/>
      <c r="WMR824" s="726"/>
      <c r="WMS824" s="726"/>
      <c r="WMT824" s="726"/>
      <c r="WMU824" s="726"/>
      <c r="WMV824" s="726"/>
      <c r="WMW824" s="726"/>
      <c r="WMX824" s="726"/>
      <c r="WMY824" s="726"/>
      <c r="WMZ824" s="726"/>
      <c r="WNA824" s="726"/>
      <c r="WNB824" s="726"/>
      <c r="WNC824" s="726"/>
      <c r="WND824" s="726"/>
      <c r="WNE824" s="726"/>
      <c r="WNF824" s="726"/>
      <c r="WNG824" s="726"/>
      <c r="WNH824" s="726"/>
      <c r="WNI824" s="726"/>
      <c r="WNJ824" s="726"/>
      <c r="WNK824" s="726"/>
      <c r="WNL824" s="726"/>
      <c r="WNM824" s="726"/>
      <c r="WNN824" s="726"/>
      <c r="WNO824" s="726"/>
      <c r="WNP824" s="726"/>
      <c r="WNQ824" s="726"/>
      <c r="WNR824" s="726"/>
      <c r="WNS824" s="726"/>
      <c r="WNT824" s="726"/>
      <c r="WNU824" s="726"/>
      <c r="WNV824" s="726"/>
      <c r="WNW824" s="726"/>
      <c r="WNX824" s="726"/>
      <c r="WNY824" s="726"/>
      <c r="WNZ824" s="726"/>
      <c r="WOA824" s="726"/>
      <c r="WOB824" s="726"/>
      <c r="WOC824" s="726"/>
      <c r="WOD824" s="726"/>
      <c r="WOE824" s="726"/>
      <c r="WOF824" s="726"/>
      <c r="WOG824" s="726"/>
      <c r="WOH824" s="726"/>
      <c r="WOI824" s="726"/>
      <c r="WOJ824" s="726"/>
      <c r="WOK824" s="726"/>
      <c r="WOL824" s="726"/>
      <c r="WOM824" s="726"/>
      <c r="WON824" s="726"/>
      <c r="WOO824" s="726"/>
      <c r="WOP824" s="726"/>
      <c r="WOQ824" s="726"/>
      <c r="WOR824" s="726"/>
      <c r="WOS824" s="726"/>
      <c r="WOT824" s="726"/>
      <c r="WOU824" s="726"/>
      <c r="WOV824" s="726"/>
      <c r="WOW824" s="726"/>
      <c r="WOX824" s="726"/>
      <c r="WOY824" s="726"/>
      <c r="WOZ824" s="726"/>
      <c r="WPA824" s="726"/>
      <c r="WPB824" s="726"/>
      <c r="WPC824" s="726"/>
      <c r="WPD824" s="726"/>
      <c r="WPE824" s="726"/>
      <c r="WPF824" s="726"/>
      <c r="WPG824" s="726"/>
      <c r="WPH824" s="726"/>
      <c r="WPI824" s="726"/>
      <c r="WPJ824" s="726"/>
      <c r="WPK824" s="726"/>
      <c r="WPL824" s="726"/>
      <c r="WPM824" s="726"/>
      <c r="WPN824" s="726"/>
      <c r="WPO824" s="726"/>
      <c r="WPP824" s="726"/>
      <c r="WPQ824" s="726"/>
      <c r="WPR824" s="726"/>
      <c r="WPS824" s="726"/>
      <c r="WPT824" s="726"/>
      <c r="WPU824" s="726"/>
      <c r="WPV824" s="726"/>
      <c r="WPW824" s="726"/>
      <c r="WPX824" s="726"/>
      <c r="WPY824" s="726"/>
      <c r="WPZ824" s="726"/>
      <c r="WQA824" s="726"/>
      <c r="WQB824" s="726"/>
      <c r="WQC824" s="726"/>
      <c r="WQD824" s="726"/>
      <c r="WQE824" s="726"/>
      <c r="WQF824" s="726"/>
      <c r="WQG824" s="726"/>
      <c r="WQH824" s="726"/>
      <c r="WQI824" s="726"/>
      <c r="WQJ824" s="726"/>
      <c r="WQK824" s="726"/>
      <c r="WQL824" s="726"/>
      <c r="WQM824" s="726"/>
      <c r="WQN824" s="726"/>
      <c r="WQO824" s="726"/>
      <c r="WQP824" s="726"/>
      <c r="WQQ824" s="726"/>
      <c r="WQR824" s="726"/>
      <c r="WQS824" s="726"/>
      <c r="WQT824" s="726"/>
      <c r="WQU824" s="726"/>
      <c r="WQV824" s="726"/>
      <c r="WQW824" s="726"/>
      <c r="WQX824" s="726"/>
      <c r="WQY824" s="726"/>
      <c r="WQZ824" s="726"/>
      <c r="WRA824" s="726"/>
      <c r="WRB824" s="726"/>
      <c r="WRC824" s="726"/>
      <c r="WRD824" s="726"/>
      <c r="WRE824" s="726"/>
      <c r="WRF824" s="726"/>
      <c r="WRG824" s="726"/>
      <c r="WRH824" s="726"/>
      <c r="WRI824" s="726"/>
      <c r="WRJ824" s="726"/>
      <c r="WRK824" s="726"/>
      <c r="WRL824" s="726"/>
      <c r="WRM824" s="726"/>
      <c r="WRN824" s="726"/>
      <c r="WRO824" s="726"/>
      <c r="WRP824" s="726"/>
      <c r="WRQ824" s="726"/>
      <c r="WRR824" s="726"/>
      <c r="WRS824" s="726"/>
      <c r="WRT824" s="726"/>
      <c r="WRU824" s="726"/>
      <c r="WRV824" s="726"/>
      <c r="WRW824" s="726"/>
      <c r="WRX824" s="726"/>
      <c r="WRY824" s="726"/>
      <c r="WRZ824" s="726"/>
      <c r="WSA824" s="726"/>
      <c r="WSB824" s="726"/>
      <c r="WSC824" s="726"/>
      <c r="WSD824" s="726"/>
      <c r="WSE824" s="726"/>
      <c r="WSF824" s="726"/>
      <c r="WSG824" s="726"/>
      <c r="WSH824" s="726"/>
      <c r="WSI824" s="726"/>
      <c r="WSJ824" s="726"/>
      <c r="WSK824" s="726"/>
      <c r="WSL824" s="726"/>
      <c r="WSM824" s="726"/>
      <c r="WSN824" s="726"/>
      <c r="WSO824" s="726"/>
      <c r="WSP824" s="726"/>
      <c r="WSQ824" s="726"/>
      <c r="WSR824" s="726"/>
      <c r="WSS824" s="726"/>
      <c r="WST824" s="726"/>
      <c r="WSU824" s="726"/>
      <c r="WSV824" s="726"/>
      <c r="WSW824" s="726"/>
      <c r="WSX824" s="726"/>
      <c r="WSY824" s="726"/>
      <c r="WSZ824" s="726"/>
      <c r="WTA824" s="726"/>
      <c r="WTB824" s="726"/>
      <c r="WTC824" s="726"/>
      <c r="WTD824" s="726"/>
      <c r="WTE824" s="726"/>
      <c r="WTF824" s="726"/>
      <c r="WTG824" s="726"/>
      <c r="WTH824" s="726"/>
      <c r="WTI824" s="726"/>
      <c r="WTJ824" s="726"/>
      <c r="WTK824" s="726"/>
      <c r="WTL824" s="726"/>
      <c r="WTM824" s="726"/>
      <c r="WTN824" s="726"/>
      <c r="WTO824" s="726"/>
      <c r="WTP824" s="726"/>
      <c r="WTQ824" s="726"/>
      <c r="WTR824" s="726"/>
      <c r="WTS824" s="726"/>
      <c r="WTT824" s="726"/>
      <c r="WTU824" s="726"/>
      <c r="WTV824" s="726"/>
      <c r="WTW824" s="726"/>
      <c r="WTX824" s="726"/>
      <c r="WTY824" s="726"/>
      <c r="WTZ824" s="726"/>
      <c r="WUA824" s="726"/>
      <c r="WUB824" s="726"/>
      <c r="WUC824" s="726"/>
      <c r="WUD824" s="726"/>
      <c r="WUE824" s="726"/>
      <c r="WUF824" s="726"/>
      <c r="WUG824" s="726"/>
      <c r="WUH824" s="726"/>
      <c r="WUI824" s="726"/>
      <c r="WUJ824" s="726"/>
      <c r="WUK824" s="726"/>
      <c r="WUL824" s="726"/>
      <c r="WUM824" s="726"/>
      <c r="WUN824" s="726"/>
      <c r="WUO824" s="726"/>
      <c r="WUP824" s="726"/>
      <c r="WUQ824" s="726"/>
      <c r="WUR824" s="726"/>
      <c r="WUS824" s="726"/>
      <c r="WUT824" s="726"/>
      <c r="WUU824" s="726"/>
      <c r="WUV824" s="726"/>
      <c r="WUW824" s="726"/>
      <c r="WUX824" s="726"/>
      <c r="WUY824" s="726"/>
      <c r="WUZ824" s="726"/>
      <c r="WVA824" s="726"/>
      <c r="WVB824" s="726"/>
      <c r="WVC824" s="726"/>
      <c r="WVD824" s="726"/>
      <c r="WVE824" s="726"/>
      <c r="WVF824" s="726"/>
      <c r="WVG824" s="726"/>
      <c r="WVH824" s="726"/>
      <c r="WVI824" s="726"/>
      <c r="WVJ824" s="726"/>
      <c r="WVK824" s="726"/>
      <c r="WVL824" s="726"/>
      <c r="WVM824" s="726"/>
      <c r="WVN824" s="726"/>
      <c r="WVO824" s="726"/>
      <c r="WVP824" s="726"/>
      <c r="WVQ824" s="726"/>
      <c r="WVR824" s="726"/>
      <c r="WVS824" s="726"/>
      <c r="WVT824" s="726"/>
      <c r="WVU824" s="726"/>
      <c r="WVV824" s="726"/>
      <c r="WVW824" s="726"/>
      <c r="WVX824" s="726"/>
      <c r="WVY824" s="726"/>
      <c r="WVZ824" s="726"/>
      <c r="WWA824" s="726"/>
      <c r="WWB824" s="726"/>
      <c r="WWC824" s="726"/>
      <c r="WWD824" s="726"/>
      <c r="WWE824" s="726"/>
      <c r="WWF824" s="726"/>
      <c r="WWG824" s="726"/>
      <c r="WWH824" s="726"/>
      <c r="WWI824" s="726"/>
      <c r="WWJ824" s="726"/>
      <c r="WWK824" s="726"/>
      <c r="WWL824" s="726"/>
      <c r="WWM824" s="726"/>
      <c r="WWN824" s="726"/>
      <c r="WWO824" s="726"/>
      <c r="WWP824" s="726"/>
      <c r="WWQ824" s="726"/>
      <c r="WWR824" s="726"/>
      <c r="WWS824" s="726"/>
      <c r="WWT824" s="726"/>
      <c r="WWU824" s="726"/>
      <c r="WWV824" s="726"/>
      <c r="WWW824" s="726"/>
      <c r="WWX824" s="726"/>
      <c r="WWY824" s="726"/>
      <c r="WWZ824" s="726"/>
      <c r="WXA824" s="726"/>
      <c r="WXB824" s="726"/>
      <c r="WXC824" s="726"/>
      <c r="WXD824" s="726"/>
      <c r="WXE824" s="726"/>
      <c r="WXF824" s="726"/>
      <c r="WXG824" s="726"/>
      <c r="WXH824" s="726"/>
      <c r="WXI824" s="726"/>
      <c r="WXJ824" s="726"/>
      <c r="WXK824" s="726"/>
      <c r="WXL824" s="726"/>
      <c r="WXM824" s="726"/>
      <c r="WXN824" s="726"/>
      <c r="WXO824" s="726"/>
      <c r="WXP824" s="726"/>
      <c r="WXQ824" s="726"/>
      <c r="WXR824" s="726"/>
      <c r="WXS824" s="726"/>
      <c r="WXT824" s="726"/>
      <c r="WXU824" s="726"/>
      <c r="WXV824" s="726"/>
      <c r="WXW824" s="726"/>
      <c r="WXX824" s="726"/>
      <c r="WXY824" s="726"/>
      <c r="WXZ824" s="726"/>
      <c r="WYA824" s="726"/>
      <c r="WYB824" s="726"/>
      <c r="WYC824" s="726"/>
      <c r="WYD824" s="726"/>
      <c r="WYE824" s="726"/>
      <c r="WYF824" s="726"/>
      <c r="WYG824" s="726"/>
      <c r="WYH824" s="726"/>
      <c r="WYI824" s="726"/>
      <c r="WYJ824" s="726"/>
      <c r="WYK824" s="726"/>
      <c r="WYL824" s="726"/>
      <c r="WYM824" s="726"/>
      <c r="WYN824" s="726"/>
      <c r="WYO824" s="726"/>
      <c r="WYP824" s="726"/>
      <c r="WYQ824" s="726"/>
      <c r="WYR824" s="726"/>
      <c r="WYS824" s="726"/>
      <c r="WYT824" s="726"/>
      <c r="WYU824" s="726"/>
      <c r="WYV824" s="726"/>
      <c r="WYW824" s="726"/>
      <c r="WYX824" s="726"/>
      <c r="WYY824" s="726"/>
      <c r="WYZ824" s="726"/>
      <c r="WZA824" s="726"/>
      <c r="WZB824" s="726"/>
      <c r="WZC824" s="726"/>
      <c r="WZD824" s="726"/>
      <c r="WZE824" s="726"/>
      <c r="WZF824" s="726"/>
      <c r="WZG824" s="726"/>
      <c r="WZH824" s="726"/>
      <c r="WZI824" s="726"/>
      <c r="WZJ824" s="726"/>
      <c r="WZK824" s="726"/>
      <c r="WZL824" s="726"/>
      <c r="WZM824" s="726"/>
      <c r="WZN824" s="726"/>
      <c r="WZO824" s="726"/>
      <c r="WZP824" s="726"/>
      <c r="WZQ824" s="726"/>
      <c r="WZR824" s="726"/>
      <c r="WZS824" s="726"/>
      <c r="WZT824" s="726"/>
      <c r="WZU824" s="726"/>
      <c r="WZV824" s="726"/>
      <c r="WZW824" s="726"/>
      <c r="WZX824" s="726"/>
      <c r="WZY824" s="726"/>
      <c r="WZZ824" s="726"/>
      <c r="XAA824" s="726"/>
      <c r="XAB824" s="726"/>
      <c r="XAC824" s="726"/>
      <c r="XAD824" s="726"/>
      <c r="XAE824" s="726"/>
      <c r="XAF824" s="726"/>
      <c r="XAG824" s="726"/>
      <c r="XAH824" s="726"/>
      <c r="XAI824" s="726"/>
      <c r="XAJ824" s="726"/>
      <c r="XAK824" s="726"/>
      <c r="XAL824" s="726"/>
      <c r="XAM824" s="726"/>
      <c r="XAN824" s="726"/>
      <c r="XAO824" s="726"/>
      <c r="XAP824" s="726"/>
      <c r="XAQ824" s="726"/>
      <c r="XAR824" s="726"/>
      <c r="XAS824" s="726"/>
      <c r="XAT824" s="726"/>
      <c r="XAU824" s="726"/>
      <c r="XAV824" s="726"/>
      <c r="XAW824" s="726"/>
      <c r="XAX824" s="726"/>
      <c r="XAY824" s="726"/>
      <c r="XAZ824" s="726"/>
      <c r="XBA824" s="726"/>
      <c r="XBB824" s="726"/>
      <c r="XBC824" s="726"/>
      <c r="XBD824" s="726"/>
      <c r="XBE824" s="726"/>
      <c r="XBF824" s="726"/>
      <c r="XBG824" s="726"/>
      <c r="XBH824" s="726"/>
      <c r="XBI824" s="726"/>
      <c r="XBJ824" s="726"/>
      <c r="XBK824" s="726"/>
      <c r="XBL824" s="726"/>
      <c r="XBM824" s="726"/>
      <c r="XBN824" s="726"/>
      <c r="XBO824" s="726"/>
      <c r="XBP824" s="726"/>
      <c r="XBQ824" s="726"/>
      <c r="XBR824" s="726"/>
      <c r="XBS824" s="726"/>
      <c r="XBT824" s="726"/>
      <c r="XBU824" s="726"/>
      <c r="XBV824" s="726"/>
      <c r="XBW824" s="726"/>
      <c r="XBX824" s="726"/>
      <c r="XBY824" s="726"/>
      <c r="XBZ824" s="726"/>
      <c r="XCA824" s="726"/>
      <c r="XCB824" s="726"/>
      <c r="XCC824" s="726"/>
      <c r="XCD824" s="726"/>
      <c r="XCE824" s="726"/>
      <c r="XCF824" s="726"/>
      <c r="XCG824" s="726"/>
      <c r="XCH824" s="726"/>
      <c r="XCI824" s="726"/>
      <c r="XCJ824" s="726"/>
      <c r="XCK824" s="726"/>
      <c r="XCL824" s="726"/>
      <c r="XCM824" s="726"/>
      <c r="XCN824" s="726"/>
      <c r="XCO824" s="726"/>
      <c r="XCP824" s="726"/>
      <c r="XCQ824" s="726"/>
      <c r="XCR824" s="726"/>
      <c r="XCS824" s="726"/>
      <c r="XCT824" s="726"/>
      <c r="XCU824" s="726"/>
      <c r="XCV824" s="726"/>
      <c r="XCW824" s="726"/>
      <c r="XCX824" s="726"/>
      <c r="XCY824" s="726"/>
      <c r="XCZ824" s="726"/>
      <c r="XDA824" s="726"/>
      <c r="XDB824" s="726"/>
      <c r="XDC824" s="726"/>
      <c r="XDD824" s="726"/>
      <c r="XDE824" s="726"/>
      <c r="XDF824" s="726"/>
      <c r="XDG824" s="726"/>
      <c r="XDH824" s="726"/>
      <c r="XDI824" s="726"/>
      <c r="XDJ824" s="726"/>
      <c r="XDK824" s="726"/>
      <c r="XDL824" s="726"/>
      <c r="XDM824" s="726"/>
      <c r="XDN824" s="726"/>
      <c r="XDO824" s="726"/>
      <c r="XDP824" s="726"/>
      <c r="XDQ824" s="726"/>
      <c r="XDR824" s="726"/>
      <c r="XDS824" s="726"/>
      <c r="XDT824" s="726"/>
      <c r="XDU824" s="726"/>
      <c r="XDV824" s="726"/>
      <c r="XDW824" s="726"/>
      <c r="XDX824" s="726"/>
      <c r="XDY824" s="726"/>
      <c r="XDZ824" s="726"/>
      <c r="XEA824" s="726"/>
      <c r="XEB824" s="726"/>
      <c r="XEC824" s="726"/>
      <c r="XED824" s="726"/>
      <c r="XEE824" s="726"/>
      <c r="XEF824" s="726"/>
      <c r="XEG824" s="726"/>
      <c r="XEH824" s="726"/>
      <c r="XEI824" s="726"/>
      <c r="XEJ824" s="726"/>
      <c r="XEK824" s="726"/>
      <c r="XEL824" s="726"/>
      <c r="XEM824" s="726"/>
      <c r="XEN824" s="726"/>
      <c r="XEO824" s="726"/>
      <c r="XEP824" s="726"/>
      <c r="XEQ824" s="726"/>
      <c r="XER824" s="726"/>
      <c r="XES824" s="726"/>
      <c r="XET824" s="726"/>
      <c r="XEU824" s="726"/>
      <c r="XEV824" s="726"/>
      <c r="XEW824" s="726"/>
      <c r="XEX824" s="726"/>
      <c r="XEY824" s="726"/>
      <c r="XEZ824" s="726"/>
      <c r="XFA824" s="699"/>
    </row>
    <row r="825" spans="1:16381" s="718" customFormat="1" ht="14.1" customHeight="1" x14ac:dyDescent="0.15">
      <c r="A825" s="213"/>
      <c r="B825" s="216" t="s">
        <v>3806</v>
      </c>
      <c r="C825" s="849"/>
      <c r="D825" s="849"/>
      <c r="E825" s="849"/>
      <c r="F825" s="849"/>
      <c r="G825" s="849"/>
      <c r="H825" s="849"/>
      <c r="I825" s="849"/>
      <c r="J825" s="849"/>
      <c r="K825" s="849"/>
      <c r="L825" s="849"/>
      <c r="M825" s="849"/>
      <c r="N825" s="849"/>
      <c r="O825" s="849"/>
      <c r="P825" s="849"/>
      <c r="Q825" s="849"/>
      <c r="R825" s="849"/>
      <c r="S825" s="849"/>
      <c r="T825" s="849"/>
      <c r="U825" s="849"/>
      <c r="V825" s="849"/>
      <c r="W825" s="849"/>
      <c r="X825" s="849"/>
      <c r="Y825" s="849"/>
      <c r="Z825" s="849"/>
      <c r="AA825" s="212"/>
      <c r="AB825" s="212"/>
      <c r="AC825" s="212"/>
      <c r="AD825" s="849"/>
      <c r="AE825" s="849"/>
      <c r="AF825" s="849"/>
      <c r="AG825" s="849"/>
      <c r="AH825" s="849"/>
      <c r="AI825" s="849"/>
      <c r="AJ825" s="849"/>
      <c r="AK825" s="849"/>
      <c r="AL825" s="849"/>
      <c r="AM825" s="69"/>
      <c r="AN825" s="69"/>
      <c r="AO825" s="69"/>
      <c r="AP825" s="69"/>
      <c r="AQ825" s="69"/>
      <c r="AR825" s="716"/>
      <c r="AS825" s="716"/>
      <c r="AT825" s="716"/>
      <c r="AU825" s="716"/>
      <c r="AV825" s="716"/>
      <c r="AW825" s="716"/>
      <c r="AX825" s="716"/>
      <c r="AY825" s="716"/>
      <c r="AZ825" s="716"/>
      <c r="BA825" s="716"/>
      <c r="BB825" s="716"/>
      <c r="BC825" s="716"/>
      <c r="BD825" s="716"/>
      <c r="BE825" s="716"/>
      <c r="BF825" s="716"/>
      <c r="BG825" s="716"/>
      <c r="BH825" s="716"/>
      <c r="BI825" s="716"/>
      <c r="BJ825" s="716"/>
      <c r="BK825" s="716"/>
      <c r="BL825" s="716"/>
      <c r="BM825" s="716"/>
      <c r="BN825" s="716"/>
      <c r="BO825" s="716"/>
      <c r="BP825" s="716"/>
      <c r="BQ825" s="716"/>
      <c r="BR825" s="716"/>
      <c r="BS825" s="716"/>
      <c r="BT825" s="716"/>
      <c r="BU825" s="716"/>
      <c r="BV825" s="716"/>
      <c r="BW825" s="716"/>
      <c r="BX825" s="716"/>
      <c r="BY825" s="716"/>
      <c r="BZ825" s="716"/>
      <c r="CA825" s="716"/>
      <c r="CB825" s="716"/>
      <c r="CC825" s="716"/>
      <c r="CD825" s="716"/>
      <c r="CE825" s="716"/>
      <c r="CF825" s="716"/>
      <c r="CG825" s="716"/>
      <c r="CH825" s="716"/>
      <c r="CI825" s="716"/>
      <c r="CJ825" s="716"/>
      <c r="CK825" s="716"/>
      <c r="CL825" s="716"/>
      <c r="CM825" s="716"/>
      <c r="CN825" s="716"/>
      <c r="CO825" s="716"/>
      <c r="CP825" s="716"/>
      <c r="CQ825" s="716"/>
      <c r="CR825" s="716"/>
      <c r="CS825" s="716"/>
      <c r="CT825" s="716"/>
      <c r="CU825" s="716"/>
      <c r="CV825" s="716"/>
      <c r="CW825" s="716"/>
      <c r="CX825" s="716"/>
      <c r="CY825" s="716"/>
      <c r="CZ825" s="716"/>
      <c r="DA825" s="716"/>
      <c r="DB825" s="716"/>
      <c r="DC825" s="716"/>
      <c r="DD825" s="716"/>
      <c r="DE825" s="716"/>
      <c r="DF825" s="716"/>
      <c r="DG825" s="716"/>
      <c r="DH825" s="716"/>
      <c r="DI825" s="716"/>
      <c r="DJ825" s="716"/>
      <c r="DK825" s="716"/>
      <c r="DL825" s="716"/>
      <c r="DM825" s="716"/>
      <c r="DN825" s="716"/>
      <c r="DO825" s="716"/>
      <c r="DP825" s="716"/>
      <c r="DQ825" s="716"/>
      <c r="DR825" s="716"/>
      <c r="DS825" s="716"/>
      <c r="DT825" s="716"/>
      <c r="DU825" s="716"/>
      <c r="DV825" s="716"/>
      <c r="DW825" s="716"/>
      <c r="DX825" s="716"/>
      <c r="DY825" s="716"/>
      <c r="DZ825" s="716"/>
      <c r="EA825" s="716"/>
      <c r="EB825" s="716"/>
      <c r="EC825" s="716"/>
      <c r="ED825" s="716"/>
      <c r="EE825" s="716"/>
      <c r="EF825" s="716"/>
      <c r="EG825" s="716"/>
      <c r="EH825" s="716"/>
      <c r="EI825" s="716"/>
      <c r="EJ825" s="716"/>
      <c r="EK825" s="716"/>
      <c r="EL825" s="716"/>
      <c r="EM825" s="716"/>
      <c r="EN825" s="716"/>
      <c r="EO825" s="716"/>
      <c r="EP825" s="716"/>
      <c r="EQ825" s="716"/>
      <c r="ER825" s="716"/>
      <c r="ES825" s="716"/>
      <c r="ET825" s="716"/>
      <c r="EU825" s="716"/>
      <c r="EV825" s="716"/>
      <c r="EW825" s="716"/>
      <c r="EX825" s="716"/>
      <c r="EY825" s="716"/>
      <c r="EZ825" s="716"/>
      <c r="FA825" s="716"/>
      <c r="FB825" s="716"/>
      <c r="FC825" s="716"/>
      <c r="FD825" s="716"/>
      <c r="FE825" s="716"/>
      <c r="FF825" s="716"/>
      <c r="FG825" s="716"/>
      <c r="FH825" s="716"/>
      <c r="FI825" s="716"/>
      <c r="FJ825" s="716"/>
      <c r="FK825" s="716"/>
      <c r="FL825" s="716"/>
      <c r="FM825" s="716"/>
      <c r="FN825" s="716"/>
      <c r="FO825" s="716"/>
      <c r="FP825" s="716"/>
      <c r="FQ825" s="716"/>
      <c r="FR825" s="716"/>
      <c r="FS825" s="716"/>
      <c r="FT825" s="716"/>
      <c r="FU825" s="716"/>
      <c r="FV825" s="716"/>
      <c r="FW825" s="716"/>
      <c r="FX825" s="716"/>
      <c r="FY825" s="716"/>
      <c r="FZ825" s="716"/>
      <c r="GA825" s="716"/>
      <c r="GB825" s="716"/>
      <c r="GC825" s="716"/>
      <c r="GD825" s="716"/>
      <c r="GE825" s="716"/>
      <c r="GF825" s="716"/>
      <c r="GG825" s="716"/>
      <c r="GH825" s="716"/>
      <c r="GI825" s="716"/>
      <c r="GJ825" s="716"/>
      <c r="GK825" s="716"/>
      <c r="GL825" s="716"/>
      <c r="GM825" s="716"/>
      <c r="GN825" s="716"/>
      <c r="GO825" s="716"/>
      <c r="GP825" s="716"/>
      <c r="GQ825" s="716"/>
      <c r="GR825" s="716"/>
      <c r="GS825" s="716"/>
      <c r="GT825" s="716"/>
      <c r="GU825" s="716"/>
      <c r="GV825" s="716"/>
      <c r="GW825" s="716"/>
      <c r="GX825" s="716"/>
      <c r="GY825" s="716"/>
      <c r="GZ825" s="716"/>
      <c r="HA825" s="716"/>
      <c r="HB825" s="716"/>
      <c r="HC825" s="716"/>
      <c r="HD825" s="716"/>
      <c r="HE825" s="716"/>
      <c r="HF825" s="716"/>
      <c r="HG825" s="716"/>
      <c r="HH825" s="716"/>
      <c r="HI825" s="716"/>
      <c r="HJ825" s="716"/>
      <c r="HK825" s="716"/>
      <c r="HL825" s="716"/>
      <c r="HM825" s="716"/>
      <c r="HN825" s="716"/>
      <c r="HO825" s="716"/>
      <c r="HP825" s="716"/>
      <c r="HQ825" s="716"/>
      <c r="HR825" s="716"/>
      <c r="HS825" s="716"/>
      <c r="HT825" s="716"/>
      <c r="HU825" s="716"/>
      <c r="HV825" s="716"/>
      <c r="HW825" s="716"/>
      <c r="HX825" s="716"/>
      <c r="HY825" s="716"/>
      <c r="HZ825" s="716"/>
      <c r="IA825" s="716"/>
      <c r="IB825" s="716"/>
      <c r="IC825" s="716"/>
      <c r="ID825" s="716"/>
      <c r="IE825" s="716"/>
      <c r="IF825" s="716"/>
      <c r="IG825" s="716"/>
      <c r="IH825" s="716"/>
      <c r="II825" s="716"/>
      <c r="IJ825" s="716"/>
      <c r="IK825" s="716"/>
      <c r="IL825" s="716"/>
      <c r="IM825" s="716"/>
      <c r="IN825" s="716"/>
      <c r="IO825" s="716"/>
      <c r="IP825" s="716"/>
      <c r="IQ825" s="716"/>
      <c r="IR825" s="716"/>
      <c r="IS825" s="716"/>
      <c r="IT825" s="716"/>
      <c r="IU825" s="716"/>
      <c r="IV825" s="716"/>
      <c r="IW825" s="716"/>
      <c r="IX825" s="716"/>
      <c r="IY825" s="716"/>
      <c r="IZ825" s="716"/>
      <c r="JA825" s="716"/>
      <c r="JB825" s="716"/>
      <c r="JC825" s="716"/>
      <c r="JD825" s="716"/>
      <c r="JE825" s="716"/>
      <c r="JF825" s="716"/>
      <c r="JG825" s="716"/>
      <c r="JH825" s="716"/>
      <c r="JI825" s="716"/>
      <c r="JJ825" s="716"/>
      <c r="JK825" s="716"/>
      <c r="JL825" s="716"/>
      <c r="JM825" s="716"/>
      <c r="JN825" s="716"/>
      <c r="JO825" s="716"/>
      <c r="JP825" s="716"/>
      <c r="JQ825" s="716"/>
      <c r="JR825" s="716"/>
      <c r="JS825" s="716"/>
      <c r="JT825" s="716"/>
      <c r="JU825" s="716"/>
      <c r="JV825" s="716"/>
      <c r="JW825" s="716"/>
      <c r="JX825" s="716"/>
      <c r="JY825" s="716"/>
      <c r="JZ825" s="716"/>
      <c r="KA825" s="716"/>
      <c r="KB825" s="716"/>
      <c r="KC825" s="716"/>
      <c r="KD825" s="716"/>
      <c r="KE825" s="716"/>
      <c r="KF825" s="716"/>
      <c r="KG825" s="716"/>
      <c r="KH825" s="716"/>
      <c r="KI825" s="716"/>
      <c r="KJ825" s="716"/>
      <c r="KK825" s="716"/>
      <c r="KL825" s="716"/>
      <c r="KM825" s="716"/>
      <c r="KN825" s="716"/>
      <c r="KO825" s="716"/>
      <c r="KP825" s="716"/>
      <c r="KQ825" s="716"/>
      <c r="KR825" s="716"/>
      <c r="KS825" s="716"/>
      <c r="KT825" s="716"/>
      <c r="KU825" s="716"/>
      <c r="KV825" s="716"/>
      <c r="KW825" s="716"/>
      <c r="KX825" s="716"/>
      <c r="KY825" s="716"/>
      <c r="KZ825" s="716"/>
      <c r="LA825" s="716"/>
      <c r="LB825" s="716"/>
      <c r="LC825" s="716"/>
      <c r="LD825" s="716"/>
      <c r="LE825" s="716"/>
      <c r="LF825" s="716"/>
      <c r="LG825" s="716"/>
      <c r="LH825" s="716"/>
      <c r="LI825" s="716"/>
      <c r="LJ825" s="716"/>
      <c r="LK825" s="716"/>
      <c r="LL825" s="716"/>
      <c r="LM825" s="716"/>
      <c r="LN825" s="716"/>
      <c r="LO825" s="716"/>
      <c r="LP825" s="716"/>
      <c r="LQ825" s="716"/>
      <c r="LR825" s="716"/>
      <c r="LS825" s="716"/>
      <c r="LT825" s="716"/>
      <c r="LU825" s="716"/>
      <c r="LV825" s="716"/>
      <c r="LW825" s="716"/>
      <c r="LX825" s="716"/>
      <c r="LY825" s="716"/>
      <c r="LZ825" s="716"/>
      <c r="MA825" s="716"/>
      <c r="MB825" s="716"/>
      <c r="MC825" s="716"/>
      <c r="MD825" s="716"/>
      <c r="ME825" s="716"/>
      <c r="MF825" s="716"/>
      <c r="MG825" s="716"/>
      <c r="MH825" s="716"/>
      <c r="MI825" s="716"/>
      <c r="MJ825" s="716"/>
      <c r="MK825" s="716"/>
      <c r="ML825" s="716"/>
      <c r="MM825" s="716"/>
      <c r="MN825" s="716"/>
      <c r="MO825" s="716"/>
      <c r="MP825" s="716"/>
      <c r="MQ825" s="716"/>
      <c r="MR825" s="716"/>
      <c r="MS825" s="716"/>
      <c r="MT825" s="716"/>
      <c r="MU825" s="716"/>
      <c r="MV825" s="716"/>
      <c r="MW825" s="716"/>
      <c r="MX825" s="716"/>
      <c r="MY825" s="716"/>
      <c r="MZ825" s="716"/>
      <c r="NA825" s="716"/>
      <c r="NB825" s="716"/>
      <c r="NC825" s="716"/>
      <c r="ND825" s="716"/>
      <c r="NE825" s="716"/>
      <c r="NF825" s="716"/>
      <c r="NG825" s="716"/>
      <c r="NH825" s="716"/>
      <c r="NI825" s="716"/>
      <c r="NJ825" s="716"/>
      <c r="NK825" s="716"/>
      <c r="NL825" s="716"/>
      <c r="NM825" s="716"/>
      <c r="NN825" s="716"/>
      <c r="NO825" s="716"/>
      <c r="NP825" s="716"/>
      <c r="NQ825" s="716"/>
      <c r="NR825" s="716"/>
      <c r="NS825" s="716"/>
      <c r="NT825" s="716"/>
      <c r="NU825" s="716"/>
      <c r="NV825" s="716"/>
      <c r="NW825" s="716"/>
      <c r="NX825" s="716"/>
      <c r="NY825" s="716"/>
      <c r="NZ825" s="716"/>
      <c r="OA825" s="716"/>
      <c r="OB825" s="716"/>
      <c r="OC825" s="716"/>
      <c r="OD825" s="716"/>
      <c r="OE825" s="716"/>
      <c r="OF825" s="716"/>
      <c r="OG825" s="716"/>
      <c r="OH825" s="716"/>
      <c r="OI825" s="716"/>
      <c r="OJ825" s="716"/>
      <c r="OK825" s="716"/>
      <c r="OL825" s="716"/>
      <c r="OM825" s="716"/>
      <c r="ON825" s="716"/>
      <c r="OO825" s="716"/>
      <c r="OP825" s="716"/>
      <c r="OQ825" s="716"/>
      <c r="OR825" s="716"/>
      <c r="OS825" s="716"/>
      <c r="OT825" s="716"/>
      <c r="OU825" s="716"/>
      <c r="OV825" s="716"/>
      <c r="OW825" s="716"/>
      <c r="OX825" s="716"/>
      <c r="OY825" s="716"/>
      <c r="OZ825" s="716"/>
      <c r="PA825" s="716"/>
      <c r="PB825" s="716"/>
      <c r="PC825" s="716"/>
      <c r="PD825" s="716"/>
      <c r="PE825" s="716"/>
      <c r="PF825" s="716"/>
      <c r="PG825" s="716"/>
      <c r="PH825" s="716"/>
      <c r="PI825" s="716"/>
      <c r="PJ825" s="716"/>
      <c r="PK825" s="716"/>
      <c r="PL825" s="716"/>
      <c r="PM825" s="716"/>
      <c r="PN825" s="716"/>
      <c r="PO825" s="716"/>
      <c r="PP825" s="716"/>
      <c r="PQ825" s="716"/>
      <c r="PR825" s="716"/>
      <c r="PS825" s="716"/>
      <c r="PT825" s="716"/>
      <c r="PU825" s="716"/>
      <c r="PV825" s="716"/>
      <c r="PW825" s="716"/>
      <c r="PX825" s="716"/>
      <c r="PY825" s="716"/>
      <c r="PZ825" s="716"/>
      <c r="QA825" s="716"/>
      <c r="QB825" s="716"/>
      <c r="QC825" s="716"/>
      <c r="QD825" s="716"/>
      <c r="QE825" s="716"/>
      <c r="QF825" s="716"/>
      <c r="QG825" s="716"/>
      <c r="QH825" s="716"/>
      <c r="QI825" s="716"/>
      <c r="QJ825" s="716"/>
      <c r="QK825" s="716"/>
      <c r="QL825" s="716"/>
      <c r="QM825" s="716"/>
      <c r="QN825" s="716"/>
      <c r="QO825" s="716"/>
      <c r="QP825" s="716"/>
      <c r="QQ825" s="716"/>
      <c r="QR825" s="716"/>
      <c r="QS825" s="716"/>
      <c r="QT825" s="716"/>
      <c r="QU825" s="716"/>
      <c r="QV825" s="716"/>
      <c r="QW825" s="716"/>
      <c r="QX825" s="716"/>
      <c r="QY825" s="716"/>
      <c r="QZ825" s="716"/>
      <c r="RA825" s="716"/>
      <c r="RB825" s="716"/>
      <c r="RC825" s="716"/>
      <c r="RD825" s="716"/>
      <c r="RE825" s="716"/>
      <c r="RF825" s="716"/>
      <c r="RG825" s="716"/>
      <c r="RH825" s="716"/>
      <c r="RI825" s="716"/>
      <c r="RJ825" s="716"/>
      <c r="RK825" s="716"/>
      <c r="RL825" s="716"/>
      <c r="RM825" s="716"/>
      <c r="RN825" s="716"/>
      <c r="RO825" s="716"/>
      <c r="RP825" s="716"/>
      <c r="RQ825" s="716"/>
      <c r="RR825" s="716"/>
      <c r="RS825" s="716"/>
      <c r="RT825" s="716"/>
      <c r="RU825" s="716"/>
      <c r="RV825" s="716"/>
      <c r="RW825" s="716"/>
      <c r="RX825" s="716"/>
      <c r="RY825" s="716"/>
      <c r="RZ825" s="716"/>
      <c r="SA825" s="716"/>
      <c r="SB825" s="716"/>
      <c r="SC825" s="716"/>
      <c r="SD825" s="716"/>
      <c r="SE825" s="716"/>
      <c r="SF825" s="716"/>
      <c r="SG825" s="716"/>
      <c r="SH825" s="716"/>
      <c r="SI825" s="716"/>
      <c r="SJ825" s="716"/>
      <c r="SK825" s="716"/>
      <c r="SL825" s="716"/>
      <c r="SM825" s="716"/>
      <c r="SN825" s="716"/>
      <c r="SO825" s="716"/>
      <c r="SP825" s="716"/>
      <c r="SQ825" s="716"/>
      <c r="SR825" s="716"/>
      <c r="SS825" s="716"/>
      <c r="ST825" s="716"/>
      <c r="SU825" s="716"/>
      <c r="SV825" s="716"/>
      <c r="SW825" s="716"/>
      <c r="SX825" s="716"/>
      <c r="SY825" s="716"/>
      <c r="SZ825" s="716"/>
      <c r="TA825" s="716"/>
      <c r="TB825" s="716"/>
      <c r="TC825" s="716"/>
      <c r="TD825" s="716"/>
      <c r="TE825" s="716"/>
      <c r="TF825" s="716"/>
      <c r="TG825" s="716"/>
      <c r="TH825" s="716"/>
      <c r="TI825" s="716"/>
      <c r="TJ825" s="716"/>
      <c r="TK825" s="716"/>
      <c r="TL825" s="716"/>
      <c r="TM825" s="716"/>
      <c r="TN825" s="716"/>
      <c r="TO825" s="716"/>
      <c r="TP825" s="716"/>
      <c r="TQ825" s="716"/>
      <c r="TR825" s="716"/>
      <c r="TS825" s="716"/>
      <c r="TT825" s="716"/>
      <c r="TU825" s="716"/>
      <c r="TV825" s="716"/>
      <c r="TW825" s="716"/>
      <c r="TX825" s="716"/>
      <c r="TY825" s="716"/>
      <c r="TZ825" s="716"/>
      <c r="UA825" s="716"/>
      <c r="UB825" s="716"/>
      <c r="UC825" s="716"/>
      <c r="UD825" s="716"/>
      <c r="UE825" s="716"/>
      <c r="UF825" s="716"/>
      <c r="UG825" s="716"/>
      <c r="UH825" s="716"/>
      <c r="UI825" s="716"/>
      <c r="UJ825" s="716"/>
      <c r="UK825" s="716"/>
      <c r="UL825" s="716"/>
      <c r="UM825" s="716"/>
      <c r="UN825" s="716"/>
      <c r="UO825" s="716"/>
      <c r="UP825" s="716"/>
      <c r="UQ825" s="716"/>
      <c r="UR825" s="716"/>
      <c r="US825" s="716"/>
      <c r="UT825" s="716"/>
      <c r="UU825" s="716"/>
      <c r="UV825" s="716"/>
      <c r="UW825" s="716"/>
      <c r="UX825" s="716"/>
      <c r="UY825" s="716"/>
      <c r="UZ825" s="716"/>
      <c r="VA825" s="716"/>
      <c r="VB825" s="716"/>
      <c r="VC825" s="716"/>
      <c r="VD825" s="716"/>
      <c r="VE825" s="716"/>
      <c r="VF825" s="716"/>
      <c r="VG825" s="716"/>
      <c r="VH825" s="716"/>
      <c r="VI825" s="716"/>
      <c r="VJ825" s="716"/>
      <c r="VK825" s="716"/>
      <c r="VL825" s="716"/>
      <c r="VM825" s="716"/>
      <c r="VN825" s="716"/>
      <c r="VO825" s="716"/>
      <c r="VP825" s="716"/>
      <c r="VQ825" s="716"/>
      <c r="VR825" s="716"/>
      <c r="VS825" s="716"/>
      <c r="VT825" s="716"/>
      <c r="VU825" s="716"/>
      <c r="VV825" s="716"/>
      <c r="VW825" s="716"/>
      <c r="VX825" s="716"/>
      <c r="VY825" s="716"/>
      <c r="VZ825" s="716"/>
      <c r="WA825" s="716"/>
      <c r="WB825" s="716"/>
      <c r="WC825" s="716"/>
      <c r="WD825" s="716"/>
      <c r="WE825" s="716"/>
      <c r="WF825" s="716"/>
      <c r="WG825" s="716"/>
      <c r="WH825" s="716"/>
      <c r="WI825" s="716"/>
      <c r="WJ825" s="716"/>
      <c r="WK825" s="716"/>
      <c r="WL825" s="716"/>
      <c r="WM825" s="716"/>
      <c r="WN825" s="716"/>
      <c r="WO825" s="716"/>
      <c r="WP825" s="716"/>
      <c r="WQ825" s="716"/>
      <c r="WR825" s="716"/>
      <c r="WS825" s="716"/>
      <c r="WT825" s="716"/>
      <c r="WU825" s="716"/>
      <c r="WV825" s="716"/>
      <c r="WW825" s="716"/>
      <c r="WX825" s="716"/>
      <c r="WY825" s="716"/>
      <c r="WZ825" s="716"/>
      <c r="XA825" s="716"/>
      <c r="XB825" s="716"/>
      <c r="XC825" s="716"/>
      <c r="XD825" s="716"/>
      <c r="XE825" s="716"/>
      <c r="XF825" s="716"/>
      <c r="XG825" s="716"/>
      <c r="XH825" s="716"/>
      <c r="XI825" s="716"/>
      <c r="XJ825" s="716"/>
      <c r="XK825" s="716"/>
      <c r="XL825" s="716"/>
      <c r="XM825" s="716"/>
      <c r="XN825" s="716"/>
      <c r="XO825" s="716"/>
      <c r="XP825" s="716"/>
      <c r="XQ825" s="716"/>
      <c r="XR825" s="716"/>
      <c r="XS825" s="716"/>
      <c r="XT825" s="716"/>
      <c r="XU825" s="716"/>
      <c r="XV825" s="716"/>
      <c r="XW825" s="716"/>
      <c r="XX825" s="716"/>
      <c r="XY825" s="716"/>
      <c r="XZ825" s="716"/>
      <c r="YA825" s="716"/>
      <c r="YB825" s="716"/>
      <c r="YC825" s="716"/>
      <c r="YD825" s="716"/>
      <c r="YE825" s="716"/>
      <c r="YF825" s="716"/>
      <c r="YG825" s="716"/>
      <c r="YH825" s="716"/>
      <c r="YI825" s="716"/>
      <c r="YJ825" s="716"/>
      <c r="YK825" s="716"/>
      <c r="YL825" s="716"/>
      <c r="YM825" s="716"/>
      <c r="YN825" s="716"/>
      <c r="YO825" s="716"/>
      <c r="YP825" s="716"/>
      <c r="YQ825" s="716"/>
      <c r="YR825" s="716"/>
      <c r="YS825" s="716"/>
      <c r="YT825" s="716"/>
      <c r="YU825" s="716"/>
      <c r="YV825" s="716"/>
      <c r="YW825" s="716"/>
      <c r="YX825" s="716"/>
      <c r="YY825" s="716"/>
      <c r="YZ825" s="716"/>
      <c r="ZA825" s="716"/>
      <c r="ZB825" s="716"/>
      <c r="ZC825" s="716"/>
      <c r="ZD825" s="716"/>
      <c r="ZE825" s="716"/>
      <c r="ZF825" s="716"/>
      <c r="ZG825" s="716"/>
      <c r="ZH825" s="716"/>
      <c r="ZI825" s="716"/>
      <c r="ZJ825" s="716"/>
      <c r="ZK825" s="716"/>
      <c r="ZL825" s="716"/>
      <c r="ZM825" s="716"/>
      <c r="ZN825" s="716"/>
      <c r="ZO825" s="716"/>
      <c r="ZP825" s="716"/>
      <c r="ZQ825" s="716"/>
      <c r="ZR825" s="716"/>
      <c r="ZS825" s="716"/>
      <c r="ZT825" s="716"/>
      <c r="ZU825" s="716"/>
      <c r="ZV825" s="716"/>
      <c r="ZW825" s="716"/>
      <c r="ZX825" s="716"/>
      <c r="ZY825" s="716"/>
      <c r="ZZ825" s="716"/>
      <c r="AAA825" s="716"/>
      <c r="AAB825" s="716"/>
      <c r="AAC825" s="716"/>
      <c r="AAD825" s="716"/>
      <c r="AAE825" s="716"/>
      <c r="AAF825" s="716"/>
      <c r="AAG825" s="716"/>
      <c r="AAH825" s="716"/>
      <c r="AAI825" s="716"/>
      <c r="AAJ825" s="716"/>
      <c r="AAK825" s="716"/>
      <c r="AAL825" s="716"/>
      <c r="AAM825" s="716"/>
      <c r="AAN825" s="716"/>
      <c r="AAO825" s="716"/>
      <c r="AAP825" s="716"/>
      <c r="AAQ825" s="716"/>
      <c r="AAR825" s="716"/>
      <c r="AAS825" s="716"/>
      <c r="AAT825" s="716"/>
      <c r="AAU825" s="716"/>
      <c r="AAV825" s="716"/>
      <c r="AAW825" s="716"/>
      <c r="AAX825" s="716"/>
      <c r="AAY825" s="716"/>
      <c r="AAZ825" s="716"/>
      <c r="ABA825" s="716"/>
      <c r="ABB825" s="716"/>
      <c r="ABC825" s="716"/>
      <c r="ABD825" s="716"/>
      <c r="ABE825" s="716"/>
      <c r="ABF825" s="716"/>
      <c r="ABG825" s="716"/>
      <c r="ABH825" s="716"/>
      <c r="ABI825" s="716"/>
      <c r="ABJ825" s="716"/>
      <c r="ABK825" s="716"/>
      <c r="ABL825" s="716"/>
      <c r="ABM825" s="716"/>
      <c r="ABN825" s="716"/>
      <c r="ABO825" s="716"/>
      <c r="ABP825" s="716"/>
      <c r="ABQ825" s="716"/>
      <c r="ABR825" s="716"/>
      <c r="ABS825" s="716"/>
      <c r="ABT825" s="716"/>
      <c r="ABU825" s="716"/>
      <c r="ABV825" s="716"/>
      <c r="ABW825" s="716"/>
      <c r="ABX825" s="716"/>
      <c r="ABY825" s="716"/>
      <c r="ABZ825" s="716"/>
      <c r="ACA825" s="716"/>
      <c r="ACB825" s="716"/>
      <c r="ACC825" s="716"/>
      <c r="ACD825" s="716"/>
      <c r="ACE825" s="716"/>
      <c r="ACF825" s="716"/>
      <c r="ACG825" s="716"/>
      <c r="ACH825" s="716"/>
      <c r="ACI825" s="716"/>
      <c r="ACJ825" s="716"/>
      <c r="ACK825" s="716"/>
      <c r="ACL825" s="716"/>
      <c r="ACM825" s="716"/>
      <c r="ACN825" s="716"/>
      <c r="ACO825" s="716"/>
      <c r="ACP825" s="716"/>
      <c r="ACQ825" s="716"/>
      <c r="ACR825" s="716"/>
      <c r="ACS825" s="716"/>
      <c r="ACT825" s="716"/>
      <c r="ACU825" s="716"/>
      <c r="ACV825" s="716"/>
      <c r="ACW825" s="716"/>
      <c r="ACX825" s="716"/>
      <c r="ACY825" s="716"/>
      <c r="ACZ825" s="716"/>
      <c r="ADA825" s="716"/>
      <c r="ADB825" s="716"/>
      <c r="ADC825" s="716"/>
      <c r="ADD825" s="716"/>
      <c r="ADE825" s="716"/>
      <c r="ADF825" s="716"/>
      <c r="ADG825" s="716"/>
      <c r="ADH825" s="716"/>
      <c r="ADI825" s="716"/>
      <c r="ADJ825" s="716"/>
      <c r="ADK825" s="716"/>
      <c r="ADL825" s="716"/>
      <c r="ADM825" s="716"/>
      <c r="ADN825" s="716"/>
      <c r="ADO825" s="716"/>
      <c r="ADP825" s="716"/>
      <c r="ADQ825" s="716"/>
      <c r="ADR825" s="716"/>
      <c r="ADS825" s="716"/>
      <c r="ADT825" s="716"/>
      <c r="ADU825" s="716"/>
      <c r="ADV825" s="716"/>
      <c r="ADW825" s="716"/>
      <c r="ADX825" s="716"/>
      <c r="ADY825" s="716"/>
      <c r="ADZ825" s="716"/>
      <c r="AEA825" s="716"/>
      <c r="AEB825" s="716"/>
      <c r="AEC825" s="716"/>
      <c r="AED825" s="716"/>
      <c r="AEE825" s="716"/>
      <c r="AEF825" s="716"/>
      <c r="AEG825" s="716"/>
      <c r="AEH825" s="716"/>
      <c r="AEI825" s="716"/>
      <c r="AEJ825" s="716"/>
      <c r="AEK825" s="716"/>
      <c r="AEL825" s="716"/>
      <c r="AEM825" s="716"/>
      <c r="AEN825" s="716"/>
      <c r="AEO825" s="716"/>
      <c r="AEP825" s="716"/>
      <c r="AEQ825" s="716"/>
      <c r="AER825" s="716"/>
      <c r="AES825" s="716"/>
      <c r="AET825" s="716"/>
      <c r="AEU825" s="716"/>
      <c r="AEV825" s="716"/>
      <c r="AEW825" s="716"/>
      <c r="AEX825" s="716"/>
      <c r="AEY825" s="716"/>
      <c r="AEZ825" s="716"/>
      <c r="AFA825" s="716"/>
      <c r="AFB825" s="716"/>
      <c r="AFC825" s="716"/>
      <c r="AFD825" s="716"/>
      <c r="AFE825" s="716"/>
      <c r="AFF825" s="716"/>
      <c r="AFG825" s="716"/>
      <c r="AFH825" s="716"/>
      <c r="AFI825" s="716"/>
      <c r="AFJ825" s="716"/>
      <c r="AFK825" s="716"/>
      <c r="AFL825" s="716"/>
      <c r="AFM825" s="716"/>
      <c r="AFN825" s="716"/>
      <c r="AFO825" s="716"/>
      <c r="AFP825" s="716"/>
      <c r="AFQ825" s="716"/>
      <c r="AFR825" s="716"/>
      <c r="AFS825" s="716"/>
      <c r="AFT825" s="716"/>
      <c r="AFU825" s="716"/>
      <c r="AFV825" s="716"/>
      <c r="AFW825" s="716"/>
      <c r="AFX825" s="716"/>
      <c r="AFY825" s="716"/>
      <c r="AFZ825" s="716"/>
      <c r="AGA825" s="716"/>
      <c r="AGB825" s="716"/>
      <c r="AGC825" s="716"/>
      <c r="AGD825" s="716"/>
      <c r="AGE825" s="716"/>
      <c r="AGF825" s="716"/>
      <c r="AGG825" s="716"/>
      <c r="AGH825" s="716"/>
      <c r="AGI825" s="716"/>
      <c r="AGJ825" s="716"/>
      <c r="AGK825" s="716"/>
      <c r="AGL825" s="716"/>
      <c r="AGM825" s="716"/>
      <c r="AGN825" s="716"/>
      <c r="AGO825" s="716"/>
      <c r="AGP825" s="716"/>
      <c r="AGQ825" s="716"/>
      <c r="AGR825" s="716"/>
      <c r="AGS825" s="716"/>
      <c r="AGT825" s="716"/>
      <c r="AGU825" s="716"/>
      <c r="AGV825" s="716"/>
      <c r="AGW825" s="716"/>
      <c r="AGX825" s="716"/>
      <c r="AGY825" s="716"/>
      <c r="AGZ825" s="716"/>
      <c r="AHA825" s="716"/>
      <c r="AHB825" s="716"/>
      <c r="AHC825" s="716"/>
      <c r="AHD825" s="716"/>
      <c r="AHE825" s="716"/>
      <c r="AHF825" s="716"/>
      <c r="AHG825" s="716"/>
      <c r="AHH825" s="716"/>
      <c r="AHI825" s="716"/>
      <c r="AHJ825" s="716"/>
      <c r="AHK825" s="716"/>
      <c r="AHL825" s="716"/>
      <c r="AHM825" s="716"/>
      <c r="AHN825" s="716"/>
      <c r="AHO825" s="716"/>
      <c r="AHP825" s="716"/>
      <c r="AHQ825" s="716"/>
      <c r="AHR825" s="716"/>
      <c r="AHS825" s="716"/>
      <c r="AHT825" s="716"/>
      <c r="AHU825" s="716"/>
      <c r="AHV825" s="716"/>
      <c r="AHW825" s="716"/>
      <c r="AHX825" s="716"/>
      <c r="AHY825" s="716"/>
      <c r="AHZ825" s="716"/>
      <c r="AIA825" s="716"/>
      <c r="AIB825" s="716"/>
      <c r="AIC825" s="716"/>
      <c r="AID825" s="716"/>
      <c r="AIE825" s="716"/>
      <c r="AIF825" s="716"/>
      <c r="AIG825" s="716"/>
      <c r="AIH825" s="716"/>
      <c r="AII825" s="716"/>
      <c r="AIJ825" s="716"/>
      <c r="AIK825" s="716"/>
      <c r="AIL825" s="716"/>
      <c r="AIM825" s="716"/>
      <c r="AIN825" s="716"/>
      <c r="AIO825" s="716"/>
      <c r="AIP825" s="716"/>
      <c r="AIQ825" s="716"/>
      <c r="AIR825" s="716"/>
      <c r="AIS825" s="716"/>
      <c r="AIT825" s="716"/>
      <c r="AIU825" s="716"/>
      <c r="AIV825" s="716"/>
      <c r="AIW825" s="716"/>
      <c r="AIX825" s="716"/>
      <c r="AIY825" s="716"/>
      <c r="AIZ825" s="716"/>
      <c r="AJA825" s="716"/>
      <c r="AJB825" s="716"/>
      <c r="AJC825" s="716"/>
      <c r="AJD825" s="716"/>
      <c r="AJE825" s="716"/>
      <c r="AJF825" s="716"/>
      <c r="AJG825" s="716"/>
      <c r="AJH825" s="716"/>
      <c r="AJI825" s="716"/>
      <c r="AJJ825" s="716"/>
      <c r="AJK825" s="716"/>
      <c r="AJL825" s="716"/>
      <c r="AJM825" s="716"/>
      <c r="AJN825" s="716"/>
      <c r="AJO825" s="716"/>
      <c r="AJP825" s="716"/>
      <c r="AJQ825" s="716"/>
      <c r="AJR825" s="716"/>
      <c r="AJS825" s="716"/>
      <c r="AJT825" s="716"/>
      <c r="AJU825" s="716"/>
      <c r="AJV825" s="716"/>
      <c r="AJW825" s="716"/>
      <c r="AJX825" s="716"/>
      <c r="AJY825" s="716"/>
      <c r="AJZ825" s="716"/>
      <c r="AKA825" s="716"/>
      <c r="AKB825" s="716"/>
      <c r="AKC825" s="716"/>
      <c r="AKD825" s="716"/>
      <c r="AKE825" s="716"/>
      <c r="AKF825" s="716"/>
      <c r="AKG825" s="716"/>
      <c r="AKH825" s="716"/>
      <c r="AKI825" s="716"/>
      <c r="AKJ825" s="716"/>
      <c r="AKK825" s="716"/>
      <c r="AKL825" s="716"/>
      <c r="AKM825" s="716"/>
      <c r="AKN825" s="716"/>
      <c r="AKO825" s="716"/>
      <c r="AKP825" s="716"/>
      <c r="AKQ825" s="716"/>
      <c r="AKR825" s="716"/>
      <c r="AKS825" s="716"/>
      <c r="AKT825" s="716"/>
      <c r="AKU825" s="716"/>
      <c r="AKV825" s="716"/>
      <c r="AKW825" s="716"/>
      <c r="AKX825" s="716"/>
      <c r="AKY825" s="716"/>
      <c r="AKZ825" s="716"/>
      <c r="ALA825" s="716"/>
      <c r="ALB825" s="716"/>
      <c r="ALC825" s="716"/>
      <c r="ALD825" s="716"/>
      <c r="ALE825" s="716"/>
      <c r="ALF825" s="716"/>
      <c r="ALG825" s="716"/>
      <c r="ALH825" s="716"/>
      <c r="ALI825" s="716"/>
      <c r="ALJ825" s="716"/>
      <c r="ALK825" s="716"/>
      <c r="ALL825" s="716"/>
      <c r="ALM825" s="716"/>
      <c r="ALN825" s="716"/>
      <c r="ALO825" s="716"/>
      <c r="ALP825" s="716"/>
      <c r="ALQ825" s="716"/>
      <c r="ALR825" s="716"/>
      <c r="ALS825" s="716"/>
      <c r="ALT825" s="716"/>
      <c r="ALU825" s="716"/>
      <c r="ALV825" s="716"/>
      <c r="ALW825" s="716"/>
      <c r="ALX825" s="716"/>
      <c r="ALY825" s="716"/>
      <c r="ALZ825" s="716"/>
      <c r="AMA825" s="716"/>
      <c r="AMB825" s="716"/>
      <c r="AMC825" s="716"/>
      <c r="AMD825" s="716"/>
      <c r="AME825" s="716"/>
      <c r="AMF825" s="716"/>
      <c r="AMG825" s="716"/>
      <c r="AMH825" s="716"/>
      <c r="AMI825" s="716"/>
      <c r="AMJ825" s="716"/>
      <c r="AMK825" s="716"/>
      <c r="AML825" s="716"/>
      <c r="AMM825" s="716"/>
      <c r="AMN825" s="716"/>
      <c r="AMO825" s="716"/>
      <c r="AMP825" s="716"/>
      <c r="AMQ825" s="716"/>
      <c r="AMR825" s="716"/>
      <c r="AMS825" s="716"/>
      <c r="AMT825" s="716"/>
      <c r="AMU825" s="716"/>
      <c r="AMV825" s="716"/>
      <c r="AMW825" s="716"/>
      <c r="AMX825" s="716"/>
      <c r="AMY825" s="716"/>
      <c r="AMZ825" s="716"/>
      <c r="ANA825" s="716"/>
      <c r="ANB825" s="716"/>
      <c r="ANC825" s="716"/>
      <c r="AND825" s="716"/>
      <c r="ANE825" s="716"/>
      <c r="ANF825" s="716"/>
      <c r="ANG825" s="716"/>
      <c r="ANH825" s="716"/>
      <c r="ANI825" s="716"/>
      <c r="ANJ825" s="716"/>
      <c r="ANK825" s="716"/>
      <c r="ANL825" s="716"/>
      <c r="ANM825" s="716"/>
      <c r="ANN825" s="716"/>
      <c r="ANO825" s="716"/>
      <c r="ANP825" s="716"/>
      <c r="ANQ825" s="716"/>
      <c r="ANR825" s="716"/>
      <c r="ANS825" s="716"/>
      <c r="ANT825" s="716"/>
      <c r="ANU825" s="716"/>
      <c r="ANV825" s="716"/>
      <c r="ANW825" s="716"/>
      <c r="ANX825" s="716"/>
      <c r="ANY825" s="716"/>
      <c r="ANZ825" s="716"/>
      <c r="AOA825" s="716"/>
      <c r="AOB825" s="716"/>
      <c r="AOC825" s="716"/>
      <c r="AOD825" s="716"/>
      <c r="AOE825" s="716"/>
      <c r="AOF825" s="716"/>
      <c r="AOG825" s="716"/>
      <c r="AOH825" s="716"/>
      <c r="AOI825" s="716"/>
      <c r="AOJ825" s="716"/>
      <c r="AOK825" s="716"/>
      <c r="AOL825" s="716"/>
      <c r="AOM825" s="716"/>
      <c r="AON825" s="716"/>
      <c r="AOO825" s="716"/>
      <c r="AOP825" s="716"/>
      <c r="AOQ825" s="716"/>
      <c r="AOR825" s="716"/>
      <c r="AOS825" s="716"/>
      <c r="AOT825" s="716"/>
      <c r="AOU825" s="716"/>
      <c r="AOV825" s="716"/>
      <c r="AOW825" s="716"/>
      <c r="AOX825" s="716"/>
      <c r="AOY825" s="716"/>
      <c r="AOZ825" s="716"/>
      <c r="APA825" s="716"/>
      <c r="APB825" s="716"/>
      <c r="APC825" s="716"/>
      <c r="APD825" s="716"/>
      <c r="APE825" s="716"/>
      <c r="APF825" s="716"/>
      <c r="APG825" s="716"/>
      <c r="APH825" s="716"/>
      <c r="API825" s="716"/>
      <c r="APJ825" s="716"/>
      <c r="APK825" s="716"/>
      <c r="APL825" s="716"/>
      <c r="APM825" s="716"/>
      <c r="APN825" s="716"/>
      <c r="APO825" s="716"/>
      <c r="APP825" s="716"/>
      <c r="APQ825" s="716"/>
      <c r="APR825" s="716"/>
      <c r="APS825" s="716"/>
      <c r="APT825" s="716"/>
      <c r="APU825" s="716"/>
      <c r="APV825" s="716"/>
      <c r="APW825" s="716"/>
      <c r="APX825" s="716"/>
      <c r="APY825" s="716"/>
      <c r="APZ825" s="716"/>
      <c r="AQA825" s="716"/>
      <c r="AQB825" s="716"/>
      <c r="AQC825" s="716"/>
      <c r="AQD825" s="716"/>
      <c r="AQE825" s="716"/>
      <c r="AQF825" s="716"/>
      <c r="AQG825" s="716"/>
      <c r="AQH825" s="716"/>
      <c r="AQI825" s="716"/>
      <c r="AQJ825" s="716"/>
      <c r="AQK825" s="716"/>
      <c r="AQL825" s="716"/>
      <c r="AQM825" s="716"/>
      <c r="AQN825" s="716"/>
      <c r="AQO825" s="716"/>
      <c r="AQP825" s="716"/>
      <c r="AQQ825" s="716"/>
      <c r="AQR825" s="716"/>
      <c r="AQS825" s="716"/>
      <c r="AQT825" s="716"/>
      <c r="AQU825" s="716"/>
      <c r="AQV825" s="716"/>
      <c r="AQW825" s="716"/>
      <c r="AQX825" s="716"/>
      <c r="AQY825" s="716"/>
      <c r="AQZ825" s="716"/>
      <c r="ARA825" s="716"/>
      <c r="ARB825" s="716"/>
      <c r="ARC825" s="716"/>
      <c r="ARD825" s="716"/>
      <c r="ARE825" s="716"/>
      <c r="ARF825" s="716"/>
      <c r="ARG825" s="716"/>
      <c r="ARH825" s="716"/>
      <c r="ARI825" s="716"/>
      <c r="ARJ825" s="716"/>
      <c r="ARK825" s="716"/>
      <c r="ARL825" s="716"/>
      <c r="ARM825" s="716"/>
      <c r="ARN825" s="716"/>
      <c r="ARO825" s="716"/>
      <c r="ARP825" s="716"/>
      <c r="ARQ825" s="716"/>
      <c r="ARR825" s="716"/>
      <c r="ARS825" s="716"/>
      <c r="ART825" s="716"/>
      <c r="ARU825" s="716"/>
      <c r="ARV825" s="716"/>
      <c r="ARW825" s="716"/>
      <c r="ARX825" s="716"/>
      <c r="ARY825" s="716"/>
      <c r="ARZ825" s="716"/>
      <c r="ASA825" s="716"/>
      <c r="ASB825" s="716"/>
      <c r="ASC825" s="716"/>
      <c r="ASD825" s="716"/>
      <c r="ASE825" s="716"/>
      <c r="ASF825" s="716"/>
      <c r="ASG825" s="716"/>
      <c r="ASH825" s="716"/>
      <c r="ASI825" s="716"/>
      <c r="ASJ825" s="716"/>
      <c r="ASK825" s="716"/>
      <c r="ASL825" s="716"/>
      <c r="ASM825" s="716"/>
      <c r="ASN825" s="716"/>
      <c r="ASO825" s="716"/>
      <c r="ASP825" s="716"/>
      <c r="ASQ825" s="716"/>
      <c r="ASR825" s="716"/>
      <c r="ASS825" s="716"/>
      <c r="AST825" s="716"/>
      <c r="ASU825" s="716"/>
      <c r="ASV825" s="716"/>
      <c r="ASW825" s="716"/>
      <c r="ASX825" s="716"/>
      <c r="ASY825" s="716"/>
      <c r="ASZ825" s="716"/>
      <c r="ATA825" s="716"/>
      <c r="ATB825" s="716"/>
      <c r="ATC825" s="716"/>
      <c r="ATD825" s="716"/>
      <c r="ATE825" s="716"/>
      <c r="ATF825" s="716"/>
      <c r="ATG825" s="716"/>
      <c r="ATH825" s="716"/>
      <c r="ATI825" s="716"/>
      <c r="ATJ825" s="716"/>
      <c r="ATK825" s="716"/>
      <c r="ATL825" s="716"/>
      <c r="ATM825" s="716"/>
      <c r="ATN825" s="716"/>
      <c r="ATO825" s="716"/>
      <c r="ATP825" s="716"/>
      <c r="ATQ825" s="716"/>
      <c r="ATR825" s="716"/>
      <c r="ATS825" s="716"/>
      <c r="ATT825" s="716"/>
      <c r="ATU825" s="716"/>
      <c r="ATV825" s="716"/>
      <c r="ATW825" s="716"/>
      <c r="ATX825" s="716"/>
      <c r="ATY825" s="716"/>
      <c r="ATZ825" s="716"/>
      <c r="AUA825" s="716"/>
      <c r="AUB825" s="716"/>
      <c r="AUC825" s="716"/>
      <c r="AUD825" s="716"/>
      <c r="AUE825" s="716"/>
      <c r="AUF825" s="716"/>
      <c r="AUG825" s="716"/>
      <c r="AUH825" s="716"/>
      <c r="AUI825" s="716"/>
      <c r="AUJ825" s="716"/>
      <c r="AUK825" s="716"/>
      <c r="AUL825" s="716"/>
      <c r="AUM825" s="716"/>
      <c r="AUN825" s="716"/>
      <c r="AUO825" s="716"/>
      <c r="AUP825" s="716"/>
      <c r="AUQ825" s="716"/>
      <c r="AUR825" s="716"/>
      <c r="AUS825" s="716"/>
      <c r="AUT825" s="716"/>
      <c r="AUU825" s="716"/>
      <c r="AUV825" s="716"/>
      <c r="AUW825" s="716"/>
      <c r="AUX825" s="716"/>
      <c r="AUY825" s="716"/>
      <c r="AUZ825" s="716"/>
      <c r="AVA825" s="716"/>
      <c r="AVB825" s="716"/>
      <c r="AVC825" s="716"/>
      <c r="AVD825" s="716"/>
      <c r="AVE825" s="716"/>
      <c r="AVF825" s="716"/>
      <c r="AVG825" s="716"/>
      <c r="AVH825" s="716"/>
      <c r="AVI825" s="716"/>
      <c r="AVJ825" s="716"/>
      <c r="AVK825" s="716"/>
      <c r="AVL825" s="716"/>
      <c r="AVM825" s="716"/>
      <c r="AVN825" s="716"/>
      <c r="AVO825" s="716"/>
      <c r="AVP825" s="716"/>
      <c r="AVQ825" s="716"/>
      <c r="AVR825" s="716"/>
      <c r="AVS825" s="716"/>
      <c r="AVT825" s="716"/>
      <c r="AVU825" s="716"/>
      <c r="AVV825" s="716"/>
      <c r="AVW825" s="716"/>
      <c r="AVX825" s="716"/>
      <c r="AVY825" s="716"/>
      <c r="AVZ825" s="716"/>
      <c r="AWA825" s="716"/>
      <c r="AWB825" s="716"/>
      <c r="AWC825" s="716"/>
      <c r="AWD825" s="716"/>
      <c r="AWE825" s="716"/>
      <c r="AWF825" s="716"/>
      <c r="AWG825" s="716"/>
      <c r="AWH825" s="716"/>
      <c r="AWI825" s="716"/>
      <c r="AWJ825" s="716"/>
      <c r="AWK825" s="716"/>
      <c r="AWL825" s="716"/>
      <c r="AWM825" s="716"/>
      <c r="AWN825" s="716"/>
      <c r="AWO825" s="716"/>
      <c r="AWP825" s="716"/>
      <c r="AWQ825" s="716"/>
      <c r="AWR825" s="716"/>
      <c r="AWS825" s="716"/>
      <c r="AWT825" s="716"/>
      <c r="AWU825" s="716"/>
      <c r="AWV825" s="716"/>
      <c r="AWW825" s="716"/>
      <c r="AWX825" s="716"/>
      <c r="AWY825" s="716"/>
      <c r="AWZ825" s="716"/>
      <c r="AXA825" s="716"/>
      <c r="AXB825" s="716"/>
      <c r="AXC825" s="716"/>
      <c r="AXD825" s="716"/>
      <c r="AXE825" s="716"/>
      <c r="AXF825" s="716"/>
      <c r="AXG825" s="716"/>
      <c r="AXH825" s="716"/>
      <c r="AXI825" s="716"/>
      <c r="AXJ825" s="716"/>
      <c r="AXK825" s="716"/>
      <c r="AXL825" s="716"/>
      <c r="AXM825" s="716"/>
      <c r="AXN825" s="716"/>
      <c r="AXO825" s="716"/>
      <c r="AXP825" s="716"/>
      <c r="AXQ825" s="716"/>
      <c r="AXR825" s="716"/>
      <c r="AXS825" s="716"/>
      <c r="AXT825" s="716"/>
      <c r="AXU825" s="716"/>
      <c r="AXV825" s="716"/>
      <c r="AXW825" s="716"/>
      <c r="AXX825" s="716"/>
      <c r="AXY825" s="716"/>
      <c r="AXZ825" s="716"/>
      <c r="AYA825" s="716"/>
      <c r="AYB825" s="716"/>
      <c r="AYC825" s="716"/>
      <c r="AYD825" s="716"/>
      <c r="AYE825" s="716"/>
      <c r="AYF825" s="716"/>
      <c r="AYG825" s="716"/>
      <c r="AYH825" s="716"/>
      <c r="AYI825" s="716"/>
      <c r="AYJ825" s="716"/>
      <c r="AYK825" s="716"/>
      <c r="AYL825" s="716"/>
      <c r="AYM825" s="716"/>
      <c r="AYN825" s="716"/>
      <c r="AYO825" s="716"/>
      <c r="AYP825" s="716"/>
      <c r="AYQ825" s="716"/>
      <c r="AYR825" s="716"/>
      <c r="AYS825" s="716"/>
      <c r="AYT825" s="716"/>
      <c r="AYU825" s="716"/>
      <c r="AYV825" s="716"/>
      <c r="AYW825" s="716"/>
      <c r="AYX825" s="716"/>
      <c r="AYY825" s="716"/>
      <c r="AYZ825" s="716"/>
      <c r="AZA825" s="716"/>
      <c r="AZB825" s="716"/>
      <c r="AZC825" s="716"/>
      <c r="AZD825" s="716"/>
      <c r="AZE825" s="716"/>
      <c r="AZF825" s="716"/>
      <c r="AZG825" s="716"/>
      <c r="AZH825" s="716"/>
      <c r="AZI825" s="716"/>
      <c r="AZJ825" s="716"/>
      <c r="AZK825" s="716"/>
      <c r="AZL825" s="716"/>
      <c r="AZM825" s="716"/>
      <c r="AZN825" s="716"/>
      <c r="AZO825" s="716"/>
      <c r="AZP825" s="716"/>
      <c r="AZQ825" s="716"/>
      <c r="AZR825" s="716"/>
      <c r="AZS825" s="716"/>
      <c r="AZT825" s="716"/>
      <c r="AZU825" s="716"/>
      <c r="AZV825" s="716"/>
      <c r="AZW825" s="716"/>
      <c r="AZX825" s="716"/>
      <c r="AZY825" s="716"/>
      <c r="AZZ825" s="716"/>
      <c r="BAA825" s="716"/>
      <c r="BAB825" s="716"/>
      <c r="BAC825" s="716"/>
      <c r="BAD825" s="716"/>
      <c r="BAE825" s="716"/>
      <c r="BAF825" s="716"/>
      <c r="BAG825" s="716"/>
      <c r="BAH825" s="716"/>
      <c r="BAI825" s="716"/>
      <c r="BAJ825" s="716"/>
      <c r="BAK825" s="716"/>
      <c r="BAL825" s="716"/>
      <c r="BAM825" s="716"/>
      <c r="BAN825" s="716"/>
      <c r="BAO825" s="716"/>
      <c r="BAP825" s="716"/>
      <c r="BAQ825" s="716"/>
      <c r="BAR825" s="716"/>
      <c r="BAS825" s="716"/>
      <c r="BAT825" s="716"/>
      <c r="BAU825" s="716"/>
      <c r="BAV825" s="716"/>
      <c r="BAW825" s="716"/>
      <c r="BAX825" s="716"/>
      <c r="BAY825" s="716"/>
      <c r="BAZ825" s="716"/>
      <c r="BBA825" s="716"/>
      <c r="BBB825" s="716"/>
      <c r="BBC825" s="716"/>
      <c r="BBD825" s="716"/>
      <c r="BBE825" s="716"/>
      <c r="BBF825" s="716"/>
      <c r="BBG825" s="716"/>
      <c r="BBH825" s="716"/>
      <c r="BBI825" s="716"/>
      <c r="BBJ825" s="716"/>
      <c r="BBK825" s="716"/>
      <c r="BBL825" s="716"/>
      <c r="BBM825" s="716"/>
      <c r="BBN825" s="716"/>
      <c r="BBO825" s="716"/>
      <c r="BBP825" s="716"/>
      <c r="BBQ825" s="716"/>
      <c r="BBR825" s="716"/>
      <c r="BBS825" s="716"/>
      <c r="BBT825" s="716"/>
      <c r="BBU825" s="716"/>
      <c r="BBV825" s="716"/>
      <c r="BBW825" s="716"/>
      <c r="BBX825" s="716"/>
      <c r="BBY825" s="716"/>
      <c r="BBZ825" s="716"/>
      <c r="BCA825" s="716"/>
      <c r="BCB825" s="716"/>
      <c r="BCC825" s="716"/>
      <c r="BCD825" s="716"/>
      <c r="BCE825" s="716"/>
      <c r="BCF825" s="716"/>
      <c r="BCG825" s="716"/>
      <c r="BCH825" s="716"/>
      <c r="BCI825" s="716"/>
      <c r="BCJ825" s="716"/>
      <c r="BCK825" s="716"/>
      <c r="BCL825" s="716"/>
      <c r="BCM825" s="716"/>
      <c r="BCN825" s="716"/>
      <c r="BCO825" s="716"/>
      <c r="BCP825" s="716"/>
      <c r="BCQ825" s="716"/>
      <c r="BCR825" s="716"/>
      <c r="BCS825" s="716"/>
      <c r="BCT825" s="716"/>
      <c r="BCU825" s="716"/>
      <c r="BCV825" s="716"/>
      <c r="BCW825" s="716"/>
      <c r="BCX825" s="716"/>
      <c r="BCY825" s="716"/>
      <c r="BCZ825" s="716"/>
      <c r="BDA825" s="716"/>
      <c r="BDB825" s="716"/>
      <c r="BDC825" s="716"/>
      <c r="BDD825" s="716"/>
      <c r="BDE825" s="716"/>
      <c r="BDF825" s="716"/>
      <c r="BDG825" s="716"/>
      <c r="BDH825" s="716"/>
      <c r="BDI825" s="716"/>
      <c r="BDJ825" s="716"/>
      <c r="BDK825" s="716"/>
      <c r="BDL825" s="716"/>
      <c r="BDM825" s="716"/>
      <c r="BDN825" s="716"/>
      <c r="BDO825" s="716"/>
      <c r="BDP825" s="716"/>
      <c r="BDQ825" s="716"/>
      <c r="BDR825" s="716"/>
      <c r="BDS825" s="716"/>
      <c r="BDT825" s="716"/>
      <c r="BDU825" s="716"/>
      <c r="BDV825" s="716"/>
      <c r="BDW825" s="716"/>
      <c r="BDX825" s="716"/>
      <c r="BDY825" s="716"/>
      <c r="BDZ825" s="716"/>
      <c r="BEA825" s="716"/>
      <c r="BEB825" s="716"/>
      <c r="BEC825" s="716"/>
      <c r="BED825" s="716"/>
      <c r="BEE825" s="716"/>
      <c r="BEF825" s="716"/>
      <c r="BEG825" s="716"/>
      <c r="BEH825" s="716"/>
      <c r="BEI825" s="716"/>
      <c r="BEJ825" s="716"/>
      <c r="BEK825" s="716"/>
      <c r="BEL825" s="716"/>
      <c r="BEM825" s="716"/>
      <c r="BEN825" s="716"/>
      <c r="BEO825" s="716"/>
      <c r="BEP825" s="716"/>
      <c r="BEQ825" s="716"/>
      <c r="BER825" s="716"/>
      <c r="BES825" s="716"/>
      <c r="BET825" s="716"/>
      <c r="BEU825" s="716"/>
      <c r="BEV825" s="716"/>
      <c r="BEW825" s="716"/>
      <c r="BEX825" s="716"/>
      <c r="BEY825" s="716"/>
      <c r="BEZ825" s="716"/>
      <c r="BFA825" s="716"/>
      <c r="BFB825" s="716"/>
      <c r="BFC825" s="716"/>
      <c r="BFD825" s="716"/>
      <c r="BFE825" s="716"/>
      <c r="BFF825" s="716"/>
      <c r="BFG825" s="716"/>
      <c r="BFH825" s="716"/>
      <c r="BFI825" s="716"/>
      <c r="BFJ825" s="716"/>
      <c r="BFK825" s="716"/>
      <c r="BFL825" s="716"/>
      <c r="BFM825" s="716"/>
      <c r="BFN825" s="716"/>
      <c r="BFO825" s="716"/>
      <c r="BFP825" s="716"/>
      <c r="BFQ825" s="716"/>
      <c r="BFR825" s="716"/>
      <c r="BFS825" s="716"/>
      <c r="BFT825" s="716"/>
      <c r="BFU825" s="716"/>
      <c r="BFV825" s="716"/>
      <c r="BFW825" s="716"/>
      <c r="BFX825" s="716"/>
      <c r="BFY825" s="716"/>
      <c r="BFZ825" s="716"/>
      <c r="BGA825" s="716"/>
      <c r="BGB825" s="716"/>
      <c r="BGC825" s="716"/>
      <c r="BGD825" s="716"/>
      <c r="BGE825" s="716"/>
      <c r="BGF825" s="716"/>
      <c r="BGG825" s="716"/>
      <c r="BGH825" s="716"/>
      <c r="BGI825" s="716"/>
      <c r="BGJ825" s="716"/>
      <c r="BGK825" s="716"/>
      <c r="BGL825" s="716"/>
      <c r="BGM825" s="716"/>
      <c r="BGN825" s="716"/>
      <c r="BGO825" s="716"/>
      <c r="BGP825" s="716"/>
      <c r="BGQ825" s="716"/>
      <c r="BGR825" s="716"/>
      <c r="BGS825" s="716"/>
      <c r="BGT825" s="716"/>
      <c r="BGU825" s="716"/>
      <c r="BGV825" s="716"/>
      <c r="BGW825" s="716"/>
      <c r="BGX825" s="716"/>
      <c r="BGY825" s="716"/>
      <c r="BGZ825" s="716"/>
      <c r="BHA825" s="716"/>
      <c r="BHB825" s="716"/>
      <c r="BHC825" s="716"/>
      <c r="BHD825" s="716"/>
      <c r="BHE825" s="716"/>
      <c r="BHF825" s="716"/>
      <c r="BHG825" s="716"/>
      <c r="BHH825" s="716"/>
      <c r="BHI825" s="716"/>
      <c r="BHJ825" s="716"/>
      <c r="BHK825" s="716"/>
      <c r="BHL825" s="716"/>
      <c r="BHM825" s="716"/>
      <c r="BHN825" s="716"/>
      <c r="BHO825" s="716"/>
      <c r="BHP825" s="716"/>
      <c r="BHQ825" s="716"/>
      <c r="BHR825" s="716"/>
      <c r="BHS825" s="716"/>
      <c r="BHT825" s="716"/>
      <c r="BHU825" s="716"/>
      <c r="BHV825" s="716"/>
      <c r="BHW825" s="716"/>
      <c r="BHX825" s="716"/>
      <c r="BHY825" s="716"/>
      <c r="BHZ825" s="716"/>
      <c r="BIA825" s="716"/>
      <c r="BIB825" s="716"/>
      <c r="BIC825" s="716"/>
      <c r="BID825" s="716"/>
      <c r="BIE825" s="716"/>
      <c r="BIF825" s="716"/>
      <c r="BIG825" s="716"/>
      <c r="BIH825" s="716"/>
      <c r="BII825" s="716"/>
      <c r="BIJ825" s="716"/>
      <c r="BIK825" s="716"/>
      <c r="BIL825" s="716"/>
      <c r="BIM825" s="716"/>
      <c r="BIN825" s="716"/>
      <c r="BIO825" s="716"/>
      <c r="BIP825" s="716"/>
      <c r="BIQ825" s="716"/>
      <c r="BIR825" s="716"/>
      <c r="BIS825" s="716"/>
      <c r="BIT825" s="716"/>
      <c r="BIU825" s="716"/>
      <c r="BIV825" s="716"/>
      <c r="BIW825" s="716"/>
      <c r="BIX825" s="716"/>
      <c r="BIY825" s="716"/>
      <c r="BIZ825" s="716"/>
      <c r="BJA825" s="716"/>
      <c r="BJB825" s="716"/>
      <c r="BJC825" s="716"/>
      <c r="BJD825" s="716"/>
      <c r="BJE825" s="716"/>
      <c r="BJF825" s="716"/>
      <c r="BJG825" s="716"/>
      <c r="BJH825" s="716"/>
      <c r="BJI825" s="716"/>
      <c r="BJJ825" s="716"/>
      <c r="BJK825" s="716"/>
      <c r="BJL825" s="716"/>
      <c r="BJM825" s="716"/>
      <c r="BJN825" s="716"/>
      <c r="BJO825" s="716"/>
      <c r="BJP825" s="716"/>
      <c r="BJQ825" s="716"/>
      <c r="BJR825" s="716"/>
      <c r="BJS825" s="716"/>
      <c r="BJT825" s="716"/>
      <c r="BJU825" s="716"/>
      <c r="BJV825" s="716"/>
      <c r="BJW825" s="716"/>
      <c r="BJX825" s="716"/>
      <c r="BJY825" s="716"/>
      <c r="BJZ825" s="716"/>
      <c r="BKA825" s="716"/>
      <c r="BKB825" s="716"/>
      <c r="BKC825" s="716"/>
      <c r="BKD825" s="716"/>
      <c r="BKE825" s="716"/>
      <c r="BKF825" s="716"/>
      <c r="BKG825" s="716"/>
      <c r="BKH825" s="716"/>
      <c r="BKI825" s="716"/>
      <c r="BKJ825" s="716"/>
      <c r="BKK825" s="716"/>
      <c r="BKL825" s="716"/>
      <c r="BKM825" s="716"/>
      <c r="BKN825" s="716"/>
      <c r="BKO825" s="716"/>
      <c r="BKP825" s="716"/>
      <c r="BKQ825" s="716"/>
      <c r="BKR825" s="716"/>
      <c r="BKS825" s="716"/>
      <c r="BKT825" s="716"/>
      <c r="BKU825" s="716"/>
      <c r="BKV825" s="716"/>
      <c r="BKW825" s="716"/>
      <c r="BKX825" s="716"/>
      <c r="BKY825" s="716"/>
      <c r="BKZ825" s="716"/>
      <c r="BLA825" s="716"/>
      <c r="BLB825" s="716"/>
      <c r="BLC825" s="716"/>
      <c r="BLD825" s="716"/>
      <c r="BLE825" s="716"/>
      <c r="BLF825" s="716"/>
      <c r="BLG825" s="716"/>
      <c r="BLH825" s="716"/>
      <c r="BLI825" s="716"/>
      <c r="BLJ825" s="716"/>
      <c r="BLK825" s="716"/>
      <c r="BLL825" s="716"/>
      <c r="BLM825" s="716"/>
      <c r="BLN825" s="716"/>
      <c r="BLO825" s="716"/>
      <c r="BLP825" s="716"/>
      <c r="BLQ825" s="716"/>
      <c r="BLR825" s="716"/>
      <c r="BLS825" s="716"/>
      <c r="BLT825" s="716"/>
      <c r="BLU825" s="716"/>
      <c r="BLV825" s="716"/>
      <c r="BLW825" s="716"/>
      <c r="BLX825" s="716"/>
      <c r="BLY825" s="716"/>
      <c r="BLZ825" s="716"/>
      <c r="BMA825" s="716"/>
      <c r="BMB825" s="716"/>
      <c r="BMC825" s="716"/>
      <c r="BMD825" s="716"/>
      <c r="BME825" s="716"/>
      <c r="BMF825" s="716"/>
      <c r="BMG825" s="716"/>
      <c r="BMH825" s="716"/>
      <c r="BMI825" s="716"/>
      <c r="BMJ825" s="716"/>
      <c r="BMK825" s="716"/>
      <c r="BML825" s="716"/>
      <c r="BMM825" s="716"/>
      <c r="BMN825" s="716"/>
      <c r="BMO825" s="716"/>
      <c r="BMP825" s="716"/>
      <c r="BMQ825" s="716"/>
      <c r="BMR825" s="716"/>
      <c r="BMS825" s="716"/>
      <c r="BMT825" s="716"/>
      <c r="BMU825" s="716"/>
      <c r="BMV825" s="716"/>
      <c r="BMW825" s="716"/>
      <c r="BMX825" s="716"/>
      <c r="BMY825" s="716"/>
      <c r="BMZ825" s="716"/>
      <c r="BNA825" s="716"/>
      <c r="BNB825" s="716"/>
      <c r="BNC825" s="716"/>
      <c r="BND825" s="716"/>
      <c r="BNE825" s="716"/>
      <c r="BNF825" s="716"/>
      <c r="BNG825" s="716"/>
      <c r="BNH825" s="716"/>
      <c r="BNI825" s="716"/>
      <c r="BNJ825" s="716"/>
      <c r="BNK825" s="716"/>
      <c r="BNL825" s="716"/>
      <c r="BNM825" s="716"/>
      <c r="BNN825" s="716"/>
      <c r="BNO825" s="716"/>
      <c r="BNP825" s="716"/>
      <c r="BNQ825" s="716"/>
      <c r="BNR825" s="716"/>
      <c r="BNS825" s="716"/>
      <c r="BNT825" s="716"/>
      <c r="BNU825" s="716"/>
      <c r="BNV825" s="716"/>
      <c r="BNW825" s="716"/>
      <c r="BNX825" s="716"/>
      <c r="BNY825" s="716"/>
      <c r="BNZ825" s="716"/>
      <c r="BOA825" s="716"/>
      <c r="BOB825" s="716"/>
      <c r="BOC825" s="716"/>
      <c r="BOD825" s="716"/>
      <c r="BOE825" s="716"/>
      <c r="BOF825" s="716"/>
      <c r="BOG825" s="716"/>
      <c r="BOH825" s="716"/>
      <c r="BOI825" s="716"/>
      <c r="BOJ825" s="716"/>
      <c r="BOK825" s="716"/>
      <c r="BOL825" s="716"/>
      <c r="BOM825" s="716"/>
      <c r="BON825" s="716"/>
      <c r="BOO825" s="716"/>
      <c r="BOP825" s="716"/>
      <c r="BOQ825" s="716"/>
      <c r="BOR825" s="716"/>
      <c r="BOS825" s="716"/>
      <c r="BOT825" s="716"/>
      <c r="BOU825" s="716"/>
      <c r="BOV825" s="716"/>
      <c r="BOW825" s="716"/>
      <c r="BOX825" s="716"/>
      <c r="BOY825" s="716"/>
      <c r="BOZ825" s="716"/>
      <c r="BPA825" s="716"/>
      <c r="BPB825" s="716"/>
      <c r="BPC825" s="716"/>
      <c r="BPD825" s="716"/>
      <c r="BPE825" s="716"/>
      <c r="BPF825" s="716"/>
      <c r="BPG825" s="716"/>
      <c r="BPH825" s="716"/>
      <c r="BPI825" s="716"/>
      <c r="BPJ825" s="716"/>
      <c r="BPK825" s="716"/>
      <c r="BPL825" s="716"/>
      <c r="BPM825" s="716"/>
      <c r="BPN825" s="716"/>
      <c r="BPO825" s="716"/>
      <c r="BPP825" s="716"/>
      <c r="BPQ825" s="716"/>
      <c r="BPR825" s="716"/>
      <c r="BPS825" s="716"/>
      <c r="BPT825" s="716"/>
      <c r="BPU825" s="716"/>
      <c r="BPV825" s="716"/>
      <c r="BPW825" s="716"/>
      <c r="BPX825" s="716"/>
      <c r="BPY825" s="716"/>
      <c r="BPZ825" s="716"/>
      <c r="BQA825" s="716"/>
      <c r="BQB825" s="716"/>
      <c r="BQC825" s="716"/>
      <c r="BQD825" s="716"/>
      <c r="BQE825" s="716"/>
      <c r="BQF825" s="716"/>
      <c r="BQG825" s="716"/>
      <c r="BQH825" s="716"/>
      <c r="BQI825" s="716"/>
      <c r="BQJ825" s="716"/>
      <c r="BQK825" s="716"/>
      <c r="BQL825" s="716"/>
      <c r="BQM825" s="716"/>
      <c r="BQN825" s="716"/>
      <c r="BQO825" s="716"/>
      <c r="BQP825" s="716"/>
      <c r="BQQ825" s="716"/>
      <c r="BQR825" s="716"/>
      <c r="BQS825" s="716"/>
      <c r="BQT825" s="716"/>
      <c r="BQU825" s="716"/>
      <c r="BQV825" s="716"/>
      <c r="BQW825" s="716"/>
      <c r="BQX825" s="716"/>
      <c r="BQY825" s="716"/>
      <c r="BQZ825" s="716"/>
      <c r="BRA825" s="716"/>
      <c r="BRB825" s="716"/>
      <c r="BRC825" s="716"/>
      <c r="BRD825" s="716"/>
      <c r="BRE825" s="716"/>
      <c r="BRF825" s="716"/>
      <c r="BRG825" s="716"/>
      <c r="BRH825" s="716"/>
      <c r="BRI825" s="716"/>
      <c r="BRJ825" s="716"/>
      <c r="BRK825" s="716"/>
      <c r="BRL825" s="716"/>
      <c r="BRM825" s="716"/>
      <c r="BRN825" s="716"/>
      <c r="BRO825" s="716"/>
      <c r="BRP825" s="716"/>
      <c r="BRQ825" s="716"/>
      <c r="BRR825" s="716"/>
      <c r="BRS825" s="716"/>
      <c r="BRT825" s="716"/>
      <c r="BRU825" s="716"/>
      <c r="BRV825" s="716"/>
      <c r="BRW825" s="716"/>
      <c r="BRX825" s="716"/>
      <c r="BRY825" s="716"/>
      <c r="BRZ825" s="716"/>
      <c r="BSA825" s="716"/>
      <c r="BSB825" s="716"/>
      <c r="BSC825" s="716"/>
      <c r="BSD825" s="716"/>
      <c r="BSE825" s="716"/>
      <c r="BSF825" s="716"/>
      <c r="BSG825" s="716"/>
      <c r="BSH825" s="716"/>
      <c r="BSI825" s="716"/>
      <c r="BSJ825" s="716"/>
      <c r="BSK825" s="716"/>
      <c r="BSL825" s="716"/>
      <c r="BSM825" s="716"/>
      <c r="BSN825" s="716"/>
      <c r="BSO825" s="716"/>
      <c r="BSP825" s="716"/>
      <c r="BSQ825" s="716"/>
      <c r="BSR825" s="716"/>
      <c r="BSS825" s="716"/>
      <c r="BST825" s="716"/>
      <c r="BSU825" s="716"/>
      <c r="BSV825" s="716"/>
      <c r="BSW825" s="716"/>
      <c r="BSX825" s="716"/>
      <c r="BSY825" s="716"/>
      <c r="BSZ825" s="716"/>
      <c r="BTA825" s="716"/>
      <c r="BTB825" s="716"/>
      <c r="BTC825" s="716"/>
      <c r="BTD825" s="716"/>
      <c r="BTE825" s="716"/>
      <c r="BTF825" s="716"/>
      <c r="BTG825" s="716"/>
      <c r="BTH825" s="716"/>
      <c r="BTI825" s="716"/>
      <c r="BTJ825" s="716"/>
      <c r="BTK825" s="716"/>
      <c r="BTL825" s="716"/>
      <c r="BTM825" s="716"/>
      <c r="BTN825" s="716"/>
      <c r="BTO825" s="716"/>
      <c r="BTP825" s="716"/>
      <c r="BTQ825" s="716"/>
      <c r="BTR825" s="716"/>
      <c r="BTS825" s="716"/>
      <c r="BTT825" s="716"/>
      <c r="BTU825" s="716"/>
      <c r="BTV825" s="716"/>
      <c r="BTW825" s="716"/>
      <c r="BTX825" s="716"/>
      <c r="BTY825" s="716"/>
      <c r="BTZ825" s="716"/>
      <c r="BUA825" s="716"/>
      <c r="BUB825" s="716"/>
      <c r="BUC825" s="716"/>
      <c r="BUD825" s="716"/>
      <c r="BUE825" s="716"/>
      <c r="BUF825" s="716"/>
      <c r="BUG825" s="716"/>
      <c r="BUH825" s="716"/>
      <c r="BUI825" s="716"/>
      <c r="BUJ825" s="716"/>
      <c r="BUK825" s="716"/>
      <c r="BUL825" s="716"/>
      <c r="BUM825" s="716"/>
      <c r="BUN825" s="716"/>
      <c r="BUO825" s="716"/>
      <c r="BUP825" s="716"/>
      <c r="BUQ825" s="716"/>
      <c r="BUR825" s="716"/>
      <c r="BUS825" s="716"/>
      <c r="BUT825" s="716"/>
      <c r="BUU825" s="716"/>
      <c r="BUV825" s="716"/>
      <c r="BUW825" s="716"/>
      <c r="BUX825" s="716"/>
      <c r="BUY825" s="716"/>
      <c r="BUZ825" s="716"/>
      <c r="BVA825" s="716"/>
      <c r="BVB825" s="716"/>
      <c r="BVC825" s="716"/>
      <c r="BVD825" s="716"/>
      <c r="BVE825" s="716"/>
      <c r="BVF825" s="716"/>
      <c r="BVG825" s="716"/>
      <c r="BVH825" s="716"/>
      <c r="BVI825" s="716"/>
      <c r="BVJ825" s="716"/>
      <c r="BVK825" s="716"/>
      <c r="BVL825" s="716"/>
      <c r="BVM825" s="716"/>
      <c r="BVN825" s="716"/>
      <c r="BVO825" s="716"/>
      <c r="BVP825" s="716"/>
      <c r="BVQ825" s="716"/>
      <c r="BVR825" s="716"/>
      <c r="BVS825" s="716"/>
      <c r="BVT825" s="716"/>
      <c r="BVU825" s="716"/>
      <c r="BVV825" s="716"/>
      <c r="BVW825" s="716"/>
      <c r="BVX825" s="716"/>
      <c r="BVY825" s="716"/>
      <c r="BVZ825" s="716"/>
      <c r="BWA825" s="716"/>
      <c r="BWB825" s="716"/>
      <c r="BWC825" s="716"/>
      <c r="BWD825" s="716"/>
      <c r="BWE825" s="716"/>
      <c r="BWF825" s="716"/>
      <c r="BWG825" s="716"/>
      <c r="BWH825" s="716"/>
      <c r="BWI825" s="716"/>
      <c r="BWJ825" s="716"/>
      <c r="BWK825" s="716"/>
      <c r="BWL825" s="716"/>
      <c r="BWM825" s="716"/>
      <c r="BWN825" s="716"/>
      <c r="BWO825" s="716"/>
      <c r="BWP825" s="716"/>
      <c r="BWQ825" s="716"/>
      <c r="BWR825" s="716"/>
      <c r="BWS825" s="716"/>
      <c r="BWT825" s="716"/>
      <c r="BWU825" s="716"/>
      <c r="BWV825" s="716"/>
      <c r="BWW825" s="716"/>
      <c r="BWX825" s="716"/>
      <c r="BWY825" s="716"/>
      <c r="BWZ825" s="716"/>
      <c r="BXA825" s="716"/>
      <c r="BXB825" s="716"/>
      <c r="BXC825" s="716"/>
      <c r="BXD825" s="716"/>
      <c r="BXE825" s="716"/>
      <c r="BXF825" s="716"/>
      <c r="BXG825" s="716"/>
      <c r="BXH825" s="716"/>
      <c r="BXI825" s="716"/>
      <c r="BXJ825" s="716"/>
      <c r="BXK825" s="716"/>
      <c r="BXL825" s="716"/>
      <c r="BXM825" s="716"/>
      <c r="BXN825" s="716"/>
      <c r="BXO825" s="716"/>
      <c r="BXP825" s="716"/>
      <c r="BXQ825" s="716"/>
      <c r="BXR825" s="716"/>
      <c r="BXS825" s="716"/>
      <c r="BXT825" s="716"/>
      <c r="BXU825" s="716"/>
      <c r="BXV825" s="716"/>
      <c r="BXW825" s="716"/>
      <c r="BXX825" s="716"/>
      <c r="BXY825" s="716"/>
      <c r="BXZ825" s="716"/>
      <c r="BYA825" s="716"/>
      <c r="BYB825" s="716"/>
      <c r="BYC825" s="716"/>
      <c r="BYD825" s="716"/>
      <c r="BYE825" s="716"/>
      <c r="BYF825" s="716"/>
      <c r="BYG825" s="716"/>
      <c r="BYH825" s="716"/>
      <c r="BYI825" s="716"/>
      <c r="BYJ825" s="716"/>
      <c r="BYK825" s="716"/>
      <c r="BYL825" s="716"/>
      <c r="BYM825" s="716"/>
      <c r="BYN825" s="716"/>
      <c r="BYO825" s="716"/>
      <c r="BYP825" s="716"/>
      <c r="BYQ825" s="716"/>
      <c r="BYR825" s="716"/>
      <c r="BYS825" s="716"/>
      <c r="BYT825" s="716"/>
      <c r="BYU825" s="716"/>
      <c r="BYV825" s="716"/>
      <c r="BYW825" s="716"/>
      <c r="BYX825" s="716"/>
      <c r="BYY825" s="716"/>
      <c r="BYZ825" s="716"/>
      <c r="BZA825" s="716"/>
      <c r="BZB825" s="716"/>
      <c r="BZC825" s="716"/>
      <c r="BZD825" s="716"/>
      <c r="BZE825" s="716"/>
      <c r="BZF825" s="716"/>
      <c r="BZG825" s="716"/>
      <c r="BZH825" s="716"/>
      <c r="BZI825" s="716"/>
      <c r="BZJ825" s="716"/>
      <c r="BZK825" s="716"/>
      <c r="BZL825" s="716"/>
      <c r="BZM825" s="716"/>
      <c r="BZN825" s="716"/>
      <c r="BZO825" s="716"/>
      <c r="BZP825" s="716"/>
      <c r="BZQ825" s="716"/>
      <c r="BZR825" s="716"/>
      <c r="BZS825" s="716"/>
      <c r="BZT825" s="716"/>
      <c r="BZU825" s="716"/>
      <c r="BZV825" s="716"/>
      <c r="BZW825" s="716"/>
      <c r="BZX825" s="716"/>
      <c r="BZY825" s="716"/>
      <c r="BZZ825" s="716"/>
      <c r="CAA825" s="716"/>
      <c r="CAB825" s="716"/>
      <c r="CAC825" s="716"/>
      <c r="CAD825" s="716"/>
      <c r="CAE825" s="716"/>
      <c r="CAF825" s="716"/>
      <c r="CAG825" s="716"/>
      <c r="CAH825" s="716"/>
      <c r="CAI825" s="716"/>
      <c r="CAJ825" s="716"/>
      <c r="CAK825" s="716"/>
      <c r="CAL825" s="716"/>
      <c r="CAM825" s="716"/>
      <c r="CAN825" s="716"/>
      <c r="CAO825" s="716"/>
      <c r="CAP825" s="716"/>
      <c r="CAQ825" s="716"/>
      <c r="CAR825" s="716"/>
      <c r="CAS825" s="716"/>
      <c r="CAT825" s="716"/>
      <c r="CAU825" s="716"/>
      <c r="CAV825" s="716"/>
      <c r="CAW825" s="716"/>
      <c r="CAX825" s="716"/>
      <c r="CAY825" s="716"/>
      <c r="CAZ825" s="716"/>
      <c r="CBA825" s="716"/>
      <c r="CBB825" s="716"/>
      <c r="CBC825" s="716"/>
      <c r="CBD825" s="716"/>
      <c r="CBE825" s="716"/>
      <c r="CBF825" s="716"/>
      <c r="CBG825" s="716"/>
      <c r="CBH825" s="716"/>
      <c r="CBI825" s="716"/>
      <c r="CBJ825" s="716"/>
      <c r="CBK825" s="716"/>
      <c r="CBL825" s="716"/>
      <c r="CBM825" s="716"/>
      <c r="CBN825" s="716"/>
      <c r="CBO825" s="716"/>
      <c r="CBP825" s="716"/>
      <c r="CBQ825" s="716"/>
      <c r="CBR825" s="716"/>
      <c r="CBS825" s="716"/>
      <c r="CBT825" s="716"/>
      <c r="CBU825" s="716"/>
      <c r="CBV825" s="716"/>
      <c r="CBW825" s="716"/>
      <c r="CBX825" s="716"/>
      <c r="CBY825" s="716"/>
      <c r="CBZ825" s="716"/>
      <c r="CCA825" s="716"/>
      <c r="CCB825" s="716"/>
      <c r="CCC825" s="716"/>
      <c r="CCD825" s="716"/>
      <c r="CCE825" s="716"/>
      <c r="CCF825" s="716"/>
      <c r="CCG825" s="716"/>
      <c r="CCH825" s="716"/>
      <c r="CCI825" s="716"/>
      <c r="CCJ825" s="716"/>
      <c r="CCK825" s="716"/>
      <c r="CCL825" s="716"/>
      <c r="CCM825" s="716"/>
      <c r="CCN825" s="716"/>
      <c r="CCO825" s="716"/>
      <c r="CCP825" s="716"/>
      <c r="CCQ825" s="716"/>
      <c r="CCR825" s="716"/>
      <c r="CCS825" s="716"/>
      <c r="CCT825" s="716"/>
      <c r="CCU825" s="716"/>
      <c r="CCV825" s="716"/>
      <c r="CCW825" s="716"/>
      <c r="CCX825" s="716"/>
      <c r="CCY825" s="716"/>
      <c r="CCZ825" s="716"/>
      <c r="CDA825" s="716"/>
      <c r="CDB825" s="716"/>
      <c r="CDC825" s="716"/>
      <c r="CDD825" s="716"/>
      <c r="CDE825" s="716"/>
      <c r="CDF825" s="716"/>
      <c r="CDG825" s="716"/>
      <c r="CDH825" s="716"/>
      <c r="CDI825" s="716"/>
      <c r="CDJ825" s="716"/>
      <c r="CDK825" s="716"/>
      <c r="CDL825" s="716"/>
      <c r="CDM825" s="716"/>
      <c r="CDN825" s="716"/>
      <c r="CDO825" s="716"/>
      <c r="CDP825" s="716"/>
      <c r="CDQ825" s="716"/>
      <c r="CDR825" s="716"/>
      <c r="CDS825" s="716"/>
      <c r="CDT825" s="716"/>
      <c r="CDU825" s="716"/>
      <c r="CDV825" s="716"/>
      <c r="CDW825" s="716"/>
      <c r="CDX825" s="716"/>
      <c r="CDY825" s="716"/>
      <c r="CDZ825" s="716"/>
      <c r="CEA825" s="716"/>
      <c r="CEB825" s="716"/>
      <c r="CEC825" s="716"/>
      <c r="CED825" s="716"/>
      <c r="CEE825" s="716"/>
      <c r="CEF825" s="716"/>
      <c r="CEG825" s="716"/>
      <c r="CEH825" s="716"/>
      <c r="CEI825" s="716"/>
      <c r="CEJ825" s="716"/>
      <c r="CEK825" s="716"/>
      <c r="CEL825" s="716"/>
      <c r="CEM825" s="716"/>
      <c r="CEN825" s="716"/>
      <c r="CEO825" s="716"/>
      <c r="CEP825" s="716"/>
      <c r="CEQ825" s="716"/>
      <c r="CER825" s="716"/>
      <c r="CES825" s="716"/>
      <c r="CET825" s="716"/>
      <c r="CEU825" s="716"/>
      <c r="CEV825" s="716"/>
      <c r="CEW825" s="716"/>
      <c r="CEX825" s="716"/>
      <c r="CEY825" s="716"/>
      <c r="CEZ825" s="716"/>
      <c r="CFA825" s="716"/>
      <c r="CFB825" s="716"/>
      <c r="CFC825" s="716"/>
      <c r="CFD825" s="716"/>
      <c r="CFE825" s="716"/>
      <c r="CFF825" s="716"/>
      <c r="CFG825" s="716"/>
      <c r="CFH825" s="716"/>
      <c r="CFI825" s="716"/>
      <c r="CFJ825" s="716"/>
      <c r="CFK825" s="716"/>
      <c r="CFL825" s="716"/>
      <c r="CFM825" s="716"/>
      <c r="CFN825" s="716"/>
      <c r="CFO825" s="716"/>
      <c r="CFP825" s="716"/>
      <c r="CFQ825" s="716"/>
      <c r="CFR825" s="716"/>
      <c r="CFS825" s="716"/>
      <c r="CFT825" s="716"/>
      <c r="CFU825" s="716"/>
      <c r="CFV825" s="716"/>
      <c r="CFW825" s="716"/>
      <c r="CFX825" s="716"/>
      <c r="CFY825" s="716"/>
      <c r="CFZ825" s="716"/>
      <c r="CGA825" s="716"/>
      <c r="CGB825" s="716"/>
      <c r="CGC825" s="716"/>
      <c r="CGD825" s="716"/>
      <c r="CGE825" s="716"/>
      <c r="CGF825" s="716"/>
      <c r="CGG825" s="716"/>
      <c r="CGH825" s="716"/>
      <c r="CGI825" s="716"/>
      <c r="CGJ825" s="716"/>
      <c r="CGK825" s="716"/>
      <c r="CGL825" s="716"/>
      <c r="CGM825" s="716"/>
      <c r="CGN825" s="716"/>
      <c r="CGO825" s="716"/>
      <c r="CGP825" s="716"/>
      <c r="CGQ825" s="716"/>
      <c r="CGR825" s="716"/>
      <c r="CGS825" s="716"/>
      <c r="CGT825" s="716"/>
      <c r="CGU825" s="716"/>
      <c r="CGV825" s="716"/>
      <c r="CGW825" s="716"/>
      <c r="CGX825" s="716"/>
      <c r="CGY825" s="716"/>
      <c r="CGZ825" s="716"/>
      <c r="CHA825" s="716"/>
      <c r="CHB825" s="716"/>
      <c r="CHC825" s="716"/>
      <c r="CHD825" s="716"/>
      <c r="CHE825" s="716"/>
      <c r="CHF825" s="716"/>
      <c r="CHG825" s="716"/>
      <c r="CHH825" s="716"/>
      <c r="CHI825" s="716"/>
      <c r="CHJ825" s="716"/>
      <c r="CHK825" s="716"/>
      <c r="CHL825" s="716"/>
      <c r="CHM825" s="716"/>
      <c r="CHN825" s="716"/>
      <c r="CHO825" s="716"/>
      <c r="CHP825" s="716"/>
      <c r="CHQ825" s="716"/>
      <c r="CHR825" s="716"/>
      <c r="CHS825" s="716"/>
      <c r="CHT825" s="716"/>
      <c r="CHU825" s="716"/>
      <c r="CHV825" s="716"/>
      <c r="CHW825" s="716"/>
      <c r="CHX825" s="716"/>
      <c r="CHY825" s="716"/>
      <c r="CHZ825" s="716"/>
      <c r="CIA825" s="716"/>
      <c r="CIB825" s="716"/>
      <c r="CIC825" s="716"/>
      <c r="CID825" s="716"/>
      <c r="CIE825" s="716"/>
      <c r="CIF825" s="716"/>
      <c r="CIG825" s="716"/>
      <c r="CIH825" s="716"/>
      <c r="CII825" s="716"/>
      <c r="CIJ825" s="716"/>
      <c r="CIK825" s="716"/>
      <c r="CIL825" s="716"/>
      <c r="CIM825" s="716"/>
      <c r="CIN825" s="716"/>
      <c r="CIO825" s="716"/>
      <c r="CIP825" s="716"/>
      <c r="CIQ825" s="716"/>
      <c r="CIR825" s="716"/>
      <c r="CIS825" s="716"/>
      <c r="CIT825" s="716"/>
      <c r="CIU825" s="716"/>
      <c r="CIV825" s="716"/>
      <c r="CIW825" s="716"/>
      <c r="CIX825" s="716"/>
      <c r="CIY825" s="716"/>
      <c r="CIZ825" s="716"/>
      <c r="CJA825" s="716"/>
      <c r="CJB825" s="716"/>
      <c r="CJC825" s="716"/>
      <c r="CJD825" s="716"/>
      <c r="CJE825" s="716"/>
      <c r="CJF825" s="716"/>
      <c r="CJG825" s="716"/>
      <c r="CJH825" s="716"/>
      <c r="CJI825" s="716"/>
      <c r="CJJ825" s="716"/>
      <c r="CJK825" s="716"/>
      <c r="CJL825" s="716"/>
      <c r="CJM825" s="716"/>
      <c r="CJN825" s="716"/>
      <c r="CJO825" s="716"/>
      <c r="CJP825" s="716"/>
      <c r="CJQ825" s="716"/>
      <c r="CJR825" s="716"/>
      <c r="CJS825" s="716"/>
      <c r="CJT825" s="716"/>
      <c r="CJU825" s="716"/>
      <c r="CJV825" s="716"/>
      <c r="CJW825" s="716"/>
      <c r="CJX825" s="716"/>
      <c r="CJY825" s="716"/>
      <c r="CJZ825" s="716"/>
      <c r="CKA825" s="716"/>
      <c r="CKB825" s="716"/>
      <c r="CKC825" s="716"/>
      <c r="CKD825" s="716"/>
      <c r="CKE825" s="716"/>
      <c r="CKF825" s="716"/>
      <c r="CKG825" s="716"/>
      <c r="CKH825" s="716"/>
      <c r="CKI825" s="716"/>
      <c r="CKJ825" s="716"/>
      <c r="CKK825" s="716"/>
      <c r="CKL825" s="716"/>
      <c r="CKM825" s="716"/>
      <c r="CKN825" s="716"/>
      <c r="CKO825" s="716"/>
      <c r="CKP825" s="716"/>
      <c r="CKQ825" s="716"/>
      <c r="CKR825" s="716"/>
      <c r="CKS825" s="716"/>
      <c r="CKT825" s="716"/>
      <c r="CKU825" s="716"/>
      <c r="CKV825" s="716"/>
      <c r="CKW825" s="716"/>
      <c r="CKX825" s="716"/>
      <c r="CKY825" s="716"/>
      <c r="CKZ825" s="716"/>
      <c r="CLA825" s="716"/>
      <c r="CLB825" s="716"/>
      <c r="CLC825" s="716"/>
      <c r="CLD825" s="716"/>
      <c r="CLE825" s="716"/>
      <c r="CLF825" s="716"/>
      <c r="CLG825" s="716"/>
      <c r="CLH825" s="716"/>
      <c r="CLI825" s="716"/>
      <c r="CLJ825" s="716"/>
      <c r="CLK825" s="716"/>
      <c r="CLL825" s="716"/>
      <c r="CLM825" s="716"/>
      <c r="CLN825" s="716"/>
      <c r="CLO825" s="716"/>
      <c r="CLP825" s="716"/>
      <c r="CLQ825" s="716"/>
      <c r="CLR825" s="716"/>
      <c r="CLS825" s="716"/>
      <c r="CLT825" s="716"/>
      <c r="CLU825" s="716"/>
      <c r="CLV825" s="716"/>
      <c r="CLW825" s="716"/>
      <c r="CLX825" s="716"/>
      <c r="CLY825" s="716"/>
      <c r="CLZ825" s="716"/>
      <c r="CMA825" s="716"/>
      <c r="CMB825" s="716"/>
      <c r="CMC825" s="716"/>
      <c r="CMD825" s="716"/>
      <c r="CME825" s="716"/>
      <c r="CMF825" s="716"/>
      <c r="CMG825" s="716"/>
      <c r="CMH825" s="716"/>
      <c r="CMI825" s="716"/>
      <c r="CMJ825" s="716"/>
      <c r="CMK825" s="716"/>
      <c r="CML825" s="716"/>
      <c r="CMM825" s="716"/>
      <c r="CMN825" s="716"/>
      <c r="CMO825" s="716"/>
      <c r="CMP825" s="716"/>
      <c r="CMQ825" s="716"/>
      <c r="CMR825" s="716"/>
      <c r="CMS825" s="716"/>
      <c r="CMT825" s="716"/>
      <c r="CMU825" s="716"/>
      <c r="CMV825" s="716"/>
      <c r="CMW825" s="716"/>
      <c r="CMX825" s="716"/>
      <c r="CMY825" s="716"/>
      <c r="CMZ825" s="716"/>
      <c r="CNA825" s="716"/>
      <c r="CNB825" s="716"/>
      <c r="CNC825" s="716"/>
      <c r="CND825" s="716"/>
      <c r="CNE825" s="716"/>
      <c r="CNF825" s="716"/>
      <c r="CNG825" s="716"/>
      <c r="CNH825" s="716"/>
      <c r="CNI825" s="716"/>
      <c r="CNJ825" s="716"/>
      <c r="CNK825" s="716"/>
      <c r="CNL825" s="716"/>
      <c r="CNM825" s="716"/>
      <c r="CNN825" s="716"/>
      <c r="CNO825" s="716"/>
      <c r="CNP825" s="716"/>
      <c r="CNQ825" s="716"/>
      <c r="CNR825" s="716"/>
      <c r="CNS825" s="716"/>
      <c r="CNT825" s="716"/>
      <c r="CNU825" s="716"/>
      <c r="CNV825" s="716"/>
      <c r="CNW825" s="716"/>
      <c r="CNX825" s="716"/>
      <c r="CNY825" s="716"/>
      <c r="CNZ825" s="716"/>
      <c r="COA825" s="716"/>
      <c r="COB825" s="716"/>
      <c r="COC825" s="716"/>
      <c r="COD825" s="716"/>
      <c r="COE825" s="716"/>
      <c r="COF825" s="716"/>
      <c r="COG825" s="716"/>
      <c r="COH825" s="716"/>
      <c r="COI825" s="716"/>
      <c r="COJ825" s="716"/>
      <c r="COK825" s="716"/>
      <c r="COL825" s="716"/>
      <c r="COM825" s="716"/>
      <c r="CON825" s="716"/>
      <c r="COO825" s="716"/>
      <c r="COP825" s="716"/>
      <c r="COQ825" s="716"/>
      <c r="COR825" s="716"/>
      <c r="COS825" s="716"/>
      <c r="COT825" s="716"/>
      <c r="COU825" s="716"/>
      <c r="COV825" s="716"/>
      <c r="COW825" s="716"/>
      <c r="COX825" s="716"/>
      <c r="COY825" s="716"/>
      <c r="COZ825" s="716"/>
      <c r="CPA825" s="716"/>
      <c r="CPB825" s="716"/>
      <c r="CPC825" s="716"/>
      <c r="CPD825" s="716"/>
      <c r="CPE825" s="716"/>
      <c r="CPF825" s="716"/>
      <c r="CPG825" s="716"/>
      <c r="CPH825" s="716"/>
      <c r="CPI825" s="716"/>
      <c r="CPJ825" s="716"/>
      <c r="CPK825" s="716"/>
      <c r="CPL825" s="716"/>
      <c r="CPM825" s="716"/>
      <c r="CPN825" s="716"/>
      <c r="CPO825" s="716"/>
      <c r="CPP825" s="716"/>
      <c r="CPQ825" s="716"/>
      <c r="CPR825" s="716"/>
      <c r="CPS825" s="716"/>
      <c r="CPT825" s="716"/>
      <c r="CPU825" s="716"/>
      <c r="CPV825" s="716"/>
      <c r="CPW825" s="716"/>
      <c r="CPX825" s="716"/>
      <c r="CPY825" s="716"/>
      <c r="CPZ825" s="716"/>
      <c r="CQA825" s="716"/>
      <c r="CQB825" s="716"/>
      <c r="CQC825" s="716"/>
      <c r="CQD825" s="716"/>
      <c r="CQE825" s="716"/>
      <c r="CQF825" s="716"/>
      <c r="CQG825" s="716"/>
      <c r="CQH825" s="716"/>
      <c r="CQI825" s="716"/>
      <c r="CQJ825" s="716"/>
      <c r="CQK825" s="716"/>
      <c r="CQL825" s="716"/>
      <c r="CQM825" s="716"/>
      <c r="CQN825" s="716"/>
      <c r="CQO825" s="716"/>
      <c r="CQP825" s="716"/>
      <c r="CQQ825" s="716"/>
      <c r="CQR825" s="716"/>
      <c r="CQS825" s="716"/>
      <c r="CQT825" s="716"/>
      <c r="CQU825" s="716"/>
      <c r="CQV825" s="716"/>
      <c r="CQW825" s="716"/>
      <c r="CQX825" s="716"/>
      <c r="CQY825" s="716"/>
      <c r="CQZ825" s="716"/>
      <c r="CRA825" s="716"/>
      <c r="CRB825" s="716"/>
      <c r="CRC825" s="716"/>
      <c r="CRD825" s="716"/>
      <c r="CRE825" s="716"/>
      <c r="CRF825" s="716"/>
      <c r="CRG825" s="716"/>
      <c r="CRH825" s="716"/>
      <c r="CRI825" s="716"/>
      <c r="CRJ825" s="716"/>
      <c r="CRK825" s="716"/>
      <c r="CRL825" s="716"/>
      <c r="CRM825" s="716"/>
      <c r="CRN825" s="716"/>
      <c r="CRO825" s="716"/>
      <c r="CRP825" s="716"/>
      <c r="CRQ825" s="716"/>
      <c r="CRR825" s="716"/>
      <c r="CRS825" s="716"/>
      <c r="CRT825" s="716"/>
      <c r="CRU825" s="716"/>
      <c r="CRV825" s="716"/>
      <c r="CRW825" s="716"/>
      <c r="CRX825" s="716"/>
      <c r="CRY825" s="716"/>
      <c r="CRZ825" s="716"/>
      <c r="CSA825" s="716"/>
      <c r="CSB825" s="716"/>
      <c r="CSC825" s="716"/>
      <c r="CSD825" s="716"/>
      <c r="CSE825" s="716"/>
      <c r="CSF825" s="716"/>
      <c r="CSG825" s="716"/>
      <c r="CSH825" s="716"/>
      <c r="CSI825" s="716"/>
      <c r="CSJ825" s="716"/>
      <c r="CSK825" s="716"/>
      <c r="CSL825" s="716"/>
      <c r="CSM825" s="716"/>
      <c r="CSN825" s="716"/>
      <c r="CSO825" s="716"/>
      <c r="CSP825" s="716"/>
      <c r="CSQ825" s="716"/>
      <c r="CSR825" s="716"/>
      <c r="CSS825" s="716"/>
      <c r="CST825" s="716"/>
      <c r="CSU825" s="716"/>
      <c r="CSV825" s="716"/>
      <c r="CSW825" s="716"/>
      <c r="CSX825" s="716"/>
      <c r="CSY825" s="716"/>
      <c r="CSZ825" s="716"/>
      <c r="CTA825" s="716"/>
      <c r="CTB825" s="716"/>
      <c r="CTC825" s="716"/>
      <c r="CTD825" s="716"/>
      <c r="CTE825" s="716"/>
      <c r="CTF825" s="716"/>
      <c r="CTG825" s="716"/>
      <c r="CTH825" s="716"/>
      <c r="CTI825" s="716"/>
      <c r="CTJ825" s="716"/>
      <c r="CTK825" s="716"/>
      <c r="CTL825" s="716"/>
      <c r="CTM825" s="716"/>
      <c r="CTN825" s="716"/>
      <c r="CTO825" s="716"/>
      <c r="CTP825" s="716"/>
      <c r="CTQ825" s="716"/>
      <c r="CTR825" s="716"/>
      <c r="CTS825" s="716"/>
      <c r="CTT825" s="716"/>
      <c r="CTU825" s="716"/>
      <c r="CTV825" s="716"/>
      <c r="CTW825" s="716"/>
      <c r="CTX825" s="716"/>
      <c r="CTY825" s="716"/>
      <c r="CTZ825" s="716"/>
      <c r="CUA825" s="716"/>
      <c r="CUB825" s="716"/>
      <c r="CUC825" s="716"/>
      <c r="CUD825" s="716"/>
      <c r="CUE825" s="716"/>
      <c r="CUF825" s="716"/>
      <c r="CUG825" s="716"/>
      <c r="CUH825" s="716"/>
      <c r="CUI825" s="716"/>
      <c r="CUJ825" s="716"/>
      <c r="CUK825" s="716"/>
      <c r="CUL825" s="716"/>
      <c r="CUM825" s="716"/>
      <c r="CUN825" s="716"/>
      <c r="CUO825" s="716"/>
      <c r="CUP825" s="716"/>
      <c r="CUQ825" s="716"/>
      <c r="CUR825" s="716"/>
      <c r="CUS825" s="716"/>
      <c r="CUT825" s="716"/>
      <c r="CUU825" s="716"/>
      <c r="CUV825" s="716"/>
      <c r="CUW825" s="716"/>
      <c r="CUX825" s="716"/>
      <c r="CUY825" s="716"/>
      <c r="CUZ825" s="716"/>
      <c r="CVA825" s="716"/>
      <c r="CVB825" s="716"/>
      <c r="CVC825" s="716"/>
      <c r="CVD825" s="716"/>
      <c r="CVE825" s="716"/>
      <c r="CVF825" s="716"/>
      <c r="CVG825" s="716"/>
      <c r="CVH825" s="716"/>
      <c r="CVI825" s="716"/>
      <c r="CVJ825" s="716"/>
      <c r="CVK825" s="716"/>
      <c r="CVL825" s="716"/>
      <c r="CVM825" s="716"/>
      <c r="CVN825" s="716"/>
      <c r="CVO825" s="716"/>
      <c r="CVP825" s="716"/>
      <c r="CVQ825" s="716"/>
      <c r="CVR825" s="716"/>
      <c r="CVS825" s="716"/>
      <c r="CVT825" s="716"/>
      <c r="CVU825" s="716"/>
      <c r="CVV825" s="716"/>
      <c r="CVW825" s="716"/>
      <c r="CVX825" s="716"/>
      <c r="CVY825" s="716"/>
      <c r="CVZ825" s="716"/>
      <c r="CWA825" s="716"/>
      <c r="CWB825" s="716"/>
      <c r="CWC825" s="716"/>
      <c r="CWD825" s="716"/>
      <c r="CWE825" s="716"/>
      <c r="CWF825" s="716"/>
      <c r="CWG825" s="716"/>
      <c r="CWH825" s="716"/>
      <c r="CWI825" s="716"/>
      <c r="CWJ825" s="716"/>
      <c r="CWK825" s="716"/>
      <c r="CWL825" s="716"/>
      <c r="CWM825" s="716"/>
      <c r="CWN825" s="716"/>
      <c r="CWO825" s="716"/>
      <c r="CWP825" s="716"/>
      <c r="CWQ825" s="716"/>
      <c r="CWR825" s="716"/>
      <c r="CWS825" s="716"/>
      <c r="CWT825" s="716"/>
      <c r="CWU825" s="716"/>
      <c r="CWV825" s="716"/>
      <c r="CWW825" s="716"/>
      <c r="CWX825" s="716"/>
      <c r="CWY825" s="716"/>
      <c r="CWZ825" s="716"/>
      <c r="CXA825" s="716"/>
      <c r="CXB825" s="716"/>
      <c r="CXC825" s="716"/>
      <c r="CXD825" s="716"/>
      <c r="CXE825" s="716"/>
      <c r="CXF825" s="716"/>
      <c r="CXG825" s="716"/>
      <c r="CXH825" s="716"/>
      <c r="CXI825" s="716"/>
      <c r="CXJ825" s="716"/>
      <c r="CXK825" s="716"/>
      <c r="CXL825" s="716"/>
      <c r="CXM825" s="716"/>
      <c r="CXN825" s="716"/>
      <c r="CXO825" s="716"/>
      <c r="CXP825" s="716"/>
      <c r="CXQ825" s="716"/>
      <c r="CXR825" s="716"/>
      <c r="CXS825" s="716"/>
      <c r="CXT825" s="716"/>
      <c r="CXU825" s="716"/>
      <c r="CXV825" s="716"/>
      <c r="CXW825" s="716"/>
      <c r="CXX825" s="716"/>
      <c r="CXY825" s="716"/>
      <c r="CXZ825" s="716"/>
      <c r="CYA825" s="716"/>
      <c r="CYB825" s="716"/>
      <c r="CYC825" s="716"/>
      <c r="CYD825" s="716"/>
      <c r="CYE825" s="716"/>
      <c r="CYF825" s="716"/>
      <c r="CYG825" s="716"/>
      <c r="CYH825" s="716"/>
      <c r="CYI825" s="716"/>
      <c r="CYJ825" s="716"/>
      <c r="CYK825" s="716"/>
      <c r="CYL825" s="716"/>
      <c r="CYM825" s="716"/>
      <c r="CYN825" s="716"/>
      <c r="CYO825" s="716"/>
      <c r="CYP825" s="716"/>
      <c r="CYQ825" s="716"/>
      <c r="CYR825" s="716"/>
      <c r="CYS825" s="716"/>
      <c r="CYT825" s="716"/>
      <c r="CYU825" s="716"/>
      <c r="CYV825" s="716"/>
      <c r="CYW825" s="716"/>
      <c r="CYX825" s="716"/>
      <c r="CYY825" s="716"/>
      <c r="CYZ825" s="716"/>
      <c r="CZA825" s="716"/>
      <c r="CZB825" s="716"/>
      <c r="CZC825" s="716"/>
      <c r="CZD825" s="716"/>
      <c r="CZE825" s="716"/>
      <c r="CZF825" s="716"/>
      <c r="CZG825" s="716"/>
      <c r="CZH825" s="716"/>
      <c r="CZI825" s="716"/>
      <c r="CZJ825" s="716"/>
      <c r="CZK825" s="716"/>
      <c r="CZL825" s="716"/>
      <c r="CZM825" s="716"/>
      <c r="CZN825" s="716"/>
      <c r="CZO825" s="716"/>
      <c r="CZP825" s="716"/>
      <c r="CZQ825" s="716"/>
      <c r="CZR825" s="716"/>
      <c r="CZS825" s="716"/>
      <c r="CZT825" s="716"/>
      <c r="CZU825" s="716"/>
      <c r="CZV825" s="716"/>
      <c r="CZW825" s="716"/>
      <c r="CZX825" s="716"/>
      <c r="CZY825" s="716"/>
      <c r="CZZ825" s="716"/>
      <c r="DAA825" s="716"/>
      <c r="DAB825" s="716"/>
      <c r="DAC825" s="716"/>
      <c r="DAD825" s="716"/>
      <c r="DAE825" s="716"/>
      <c r="DAF825" s="716"/>
      <c r="DAG825" s="716"/>
      <c r="DAH825" s="716"/>
      <c r="DAI825" s="716"/>
      <c r="DAJ825" s="716"/>
      <c r="DAK825" s="716"/>
      <c r="DAL825" s="716"/>
      <c r="DAM825" s="716"/>
      <c r="DAN825" s="716"/>
      <c r="DAO825" s="716"/>
      <c r="DAP825" s="716"/>
      <c r="DAQ825" s="716"/>
      <c r="DAR825" s="716"/>
      <c r="DAS825" s="716"/>
      <c r="DAT825" s="716"/>
      <c r="DAU825" s="716"/>
      <c r="DAV825" s="716"/>
      <c r="DAW825" s="716"/>
      <c r="DAX825" s="716"/>
      <c r="DAY825" s="716"/>
      <c r="DAZ825" s="716"/>
      <c r="DBA825" s="716"/>
      <c r="DBB825" s="716"/>
      <c r="DBC825" s="716"/>
      <c r="DBD825" s="716"/>
      <c r="DBE825" s="716"/>
      <c r="DBF825" s="716"/>
      <c r="DBG825" s="716"/>
      <c r="DBH825" s="716"/>
      <c r="DBI825" s="716"/>
      <c r="DBJ825" s="716"/>
      <c r="DBK825" s="716"/>
      <c r="DBL825" s="716"/>
      <c r="DBM825" s="716"/>
      <c r="DBN825" s="716"/>
      <c r="DBO825" s="716"/>
      <c r="DBP825" s="716"/>
      <c r="DBQ825" s="716"/>
      <c r="DBR825" s="716"/>
      <c r="DBS825" s="716"/>
      <c r="DBT825" s="716"/>
      <c r="DBU825" s="716"/>
      <c r="DBV825" s="716"/>
      <c r="DBW825" s="716"/>
      <c r="DBX825" s="716"/>
      <c r="DBY825" s="716"/>
      <c r="DBZ825" s="716"/>
      <c r="DCA825" s="716"/>
      <c r="DCB825" s="716"/>
      <c r="DCC825" s="716"/>
      <c r="DCD825" s="716"/>
      <c r="DCE825" s="716"/>
      <c r="DCF825" s="716"/>
      <c r="DCG825" s="716"/>
      <c r="DCH825" s="716"/>
      <c r="DCI825" s="716"/>
      <c r="DCJ825" s="716"/>
      <c r="DCK825" s="716"/>
      <c r="DCL825" s="716"/>
      <c r="DCM825" s="716"/>
      <c r="DCN825" s="716"/>
      <c r="DCO825" s="716"/>
      <c r="DCP825" s="716"/>
      <c r="DCQ825" s="716"/>
      <c r="DCR825" s="716"/>
      <c r="DCS825" s="716"/>
      <c r="DCT825" s="716"/>
      <c r="DCU825" s="716"/>
      <c r="DCV825" s="716"/>
      <c r="DCW825" s="716"/>
      <c r="DCX825" s="716"/>
      <c r="DCY825" s="716"/>
      <c r="DCZ825" s="716"/>
      <c r="DDA825" s="716"/>
      <c r="DDB825" s="716"/>
      <c r="DDC825" s="716"/>
      <c r="DDD825" s="716"/>
      <c r="DDE825" s="716"/>
      <c r="DDF825" s="716"/>
      <c r="DDG825" s="716"/>
      <c r="DDH825" s="716"/>
      <c r="DDI825" s="716"/>
      <c r="DDJ825" s="716"/>
      <c r="DDK825" s="716"/>
      <c r="DDL825" s="716"/>
      <c r="DDM825" s="716"/>
      <c r="DDN825" s="716"/>
      <c r="DDO825" s="716"/>
      <c r="DDP825" s="716"/>
      <c r="DDQ825" s="716"/>
      <c r="DDR825" s="716"/>
      <c r="DDS825" s="716"/>
      <c r="DDT825" s="716"/>
      <c r="DDU825" s="716"/>
      <c r="DDV825" s="716"/>
      <c r="DDW825" s="716"/>
      <c r="DDX825" s="716"/>
      <c r="DDY825" s="716"/>
      <c r="DDZ825" s="716"/>
      <c r="DEA825" s="716"/>
      <c r="DEB825" s="716"/>
      <c r="DEC825" s="716"/>
      <c r="DED825" s="716"/>
      <c r="DEE825" s="716"/>
      <c r="DEF825" s="716"/>
      <c r="DEG825" s="716"/>
      <c r="DEH825" s="716"/>
      <c r="DEI825" s="716"/>
      <c r="DEJ825" s="716"/>
      <c r="DEK825" s="716"/>
      <c r="DEL825" s="716"/>
      <c r="DEM825" s="716"/>
      <c r="DEN825" s="716"/>
      <c r="DEO825" s="716"/>
      <c r="DEP825" s="716"/>
      <c r="DEQ825" s="716"/>
      <c r="DER825" s="716"/>
      <c r="DES825" s="716"/>
      <c r="DET825" s="716"/>
      <c r="DEU825" s="716"/>
      <c r="DEV825" s="716"/>
      <c r="DEW825" s="716"/>
      <c r="DEX825" s="716"/>
      <c r="DEY825" s="716"/>
      <c r="DEZ825" s="716"/>
      <c r="DFA825" s="716"/>
      <c r="DFB825" s="716"/>
      <c r="DFC825" s="716"/>
      <c r="DFD825" s="716"/>
      <c r="DFE825" s="716"/>
      <c r="DFF825" s="716"/>
      <c r="DFG825" s="716"/>
      <c r="DFH825" s="716"/>
      <c r="DFI825" s="716"/>
      <c r="DFJ825" s="716"/>
      <c r="DFK825" s="716"/>
      <c r="DFL825" s="716"/>
      <c r="DFM825" s="716"/>
      <c r="DFN825" s="716"/>
      <c r="DFO825" s="716"/>
      <c r="DFP825" s="716"/>
      <c r="DFQ825" s="716"/>
      <c r="DFR825" s="716"/>
      <c r="DFS825" s="716"/>
      <c r="DFT825" s="716"/>
      <c r="DFU825" s="716"/>
      <c r="DFV825" s="716"/>
      <c r="DFW825" s="716"/>
      <c r="DFX825" s="716"/>
      <c r="DFY825" s="716"/>
      <c r="DFZ825" s="716"/>
      <c r="DGA825" s="716"/>
      <c r="DGB825" s="716"/>
      <c r="DGC825" s="716"/>
      <c r="DGD825" s="716"/>
      <c r="DGE825" s="716"/>
      <c r="DGF825" s="716"/>
      <c r="DGG825" s="716"/>
      <c r="DGH825" s="716"/>
      <c r="DGI825" s="716"/>
      <c r="DGJ825" s="716"/>
      <c r="DGK825" s="716"/>
      <c r="DGL825" s="716"/>
      <c r="DGM825" s="716"/>
      <c r="DGN825" s="716"/>
      <c r="DGO825" s="716"/>
      <c r="DGP825" s="716"/>
      <c r="DGQ825" s="716"/>
      <c r="DGR825" s="716"/>
      <c r="DGS825" s="716"/>
      <c r="DGT825" s="716"/>
      <c r="DGU825" s="716"/>
      <c r="DGV825" s="716"/>
      <c r="DGW825" s="716"/>
      <c r="DGX825" s="716"/>
      <c r="DGY825" s="716"/>
      <c r="DGZ825" s="716"/>
      <c r="DHA825" s="716"/>
      <c r="DHB825" s="716"/>
      <c r="DHC825" s="716"/>
      <c r="DHD825" s="716"/>
      <c r="DHE825" s="716"/>
      <c r="DHF825" s="716"/>
      <c r="DHG825" s="716"/>
      <c r="DHH825" s="716"/>
      <c r="DHI825" s="716"/>
      <c r="DHJ825" s="716"/>
      <c r="DHK825" s="716"/>
      <c r="DHL825" s="716"/>
      <c r="DHM825" s="716"/>
      <c r="DHN825" s="716"/>
      <c r="DHO825" s="716"/>
      <c r="DHP825" s="716"/>
      <c r="DHQ825" s="716"/>
      <c r="DHR825" s="716"/>
      <c r="DHS825" s="716"/>
      <c r="DHT825" s="716"/>
      <c r="DHU825" s="716"/>
      <c r="DHV825" s="716"/>
      <c r="DHW825" s="716"/>
      <c r="DHX825" s="716"/>
      <c r="DHY825" s="716"/>
      <c r="DHZ825" s="716"/>
      <c r="DIA825" s="716"/>
      <c r="DIB825" s="716"/>
      <c r="DIC825" s="716"/>
      <c r="DID825" s="716"/>
      <c r="DIE825" s="716"/>
      <c r="DIF825" s="716"/>
      <c r="DIG825" s="716"/>
      <c r="DIH825" s="716"/>
      <c r="DII825" s="716"/>
      <c r="DIJ825" s="716"/>
      <c r="DIK825" s="716"/>
      <c r="DIL825" s="716"/>
      <c r="DIM825" s="716"/>
      <c r="DIN825" s="716"/>
      <c r="DIO825" s="716"/>
      <c r="DIP825" s="716"/>
      <c r="DIQ825" s="716"/>
      <c r="DIR825" s="716"/>
      <c r="DIS825" s="716"/>
      <c r="DIT825" s="716"/>
      <c r="DIU825" s="716"/>
      <c r="DIV825" s="716"/>
      <c r="DIW825" s="716"/>
      <c r="DIX825" s="716"/>
      <c r="DIY825" s="716"/>
      <c r="DIZ825" s="716"/>
      <c r="DJA825" s="716"/>
      <c r="DJB825" s="716"/>
      <c r="DJC825" s="716"/>
      <c r="DJD825" s="716"/>
      <c r="DJE825" s="716"/>
      <c r="DJF825" s="716"/>
      <c r="DJG825" s="716"/>
      <c r="DJH825" s="716"/>
      <c r="DJI825" s="716"/>
      <c r="DJJ825" s="716"/>
      <c r="DJK825" s="716"/>
      <c r="DJL825" s="716"/>
      <c r="DJM825" s="716"/>
      <c r="DJN825" s="716"/>
      <c r="DJO825" s="716"/>
      <c r="DJP825" s="716"/>
      <c r="DJQ825" s="716"/>
      <c r="DJR825" s="716"/>
      <c r="DJS825" s="716"/>
      <c r="DJT825" s="716"/>
      <c r="DJU825" s="716"/>
      <c r="DJV825" s="716"/>
      <c r="DJW825" s="716"/>
      <c r="DJX825" s="716"/>
      <c r="DJY825" s="716"/>
      <c r="DJZ825" s="716"/>
      <c r="DKA825" s="716"/>
      <c r="DKB825" s="716"/>
      <c r="DKC825" s="716"/>
      <c r="DKD825" s="716"/>
      <c r="DKE825" s="716"/>
      <c r="DKF825" s="716"/>
      <c r="DKG825" s="716"/>
      <c r="DKH825" s="716"/>
      <c r="DKI825" s="716"/>
      <c r="DKJ825" s="716"/>
      <c r="DKK825" s="716"/>
      <c r="DKL825" s="716"/>
      <c r="DKM825" s="716"/>
      <c r="DKN825" s="716"/>
      <c r="DKO825" s="716"/>
      <c r="DKP825" s="716"/>
      <c r="DKQ825" s="716"/>
      <c r="DKR825" s="716"/>
      <c r="DKS825" s="716"/>
      <c r="DKT825" s="716"/>
      <c r="DKU825" s="716"/>
      <c r="DKV825" s="716"/>
      <c r="DKW825" s="716"/>
      <c r="DKX825" s="716"/>
      <c r="DKY825" s="716"/>
      <c r="DKZ825" s="716"/>
      <c r="DLA825" s="716"/>
      <c r="DLB825" s="716"/>
      <c r="DLC825" s="716"/>
      <c r="DLD825" s="716"/>
      <c r="DLE825" s="716"/>
      <c r="DLF825" s="716"/>
      <c r="DLG825" s="716"/>
      <c r="DLH825" s="716"/>
      <c r="DLI825" s="716"/>
      <c r="DLJ825" s="716"/>
      <c r="DLK825" s="716"/>
      <c r="DLL825" s="716"/>
      <c r="DLM825" s="716"/>
      <c r="DLN825" s="716"/>
      <c r="DLO825" s="716"/>
      <c r="DLP825" s="716"/>
      <c r="DLQ825" s="716"/>
      <c r="DLR825" s="716"/>
      <c r="DLS825" s="716"/>
      <c r="DLT825" s="716"/>
      <c r="DLU825" s="716"/>
      <c r="DLV825" s="716"/>
      <c r="DLW825" s="716"/>
      <c r="DLX825" s="716"/>
      <c r="DLY825" s="716"/>
      <c r="DLZ825" s="716"/>
      <c r="DMA825" s="716"/>
      <c r="DMB825" s="716"/>
      <c r="DMC825" s="716"/>
      <c r="DMD825" s="716"/>
      <c r="DME825" s="716"/>
      <c r="DMF825" s="716"/>
      <c r="DMG825" s="716"/>
      <c r="DMH825" s="716"/>
      <c r="DMI825" s="716"/>
      <c r="DMJ825" s="716"/>
      <c r="DMK825" s="716"/>
      <c r="DML825" s="716"/>
      <c r="DMM825" s="716"/>
      <c r="DMN825" s="716"/>
      <c r="DMO825" s="716"/>
      <c r="DMP825" s="716"/>
      <c r="DMQ825" s="716"/>
      <c r="DMR825" s="716"/>
      <c r="DMS825" s="716"/>
      <c r="DMT825" s="716"/>
      <c r="DMU825" s="716"/>
      <c r="DMV825" s="716"/>
      <c r="DMW825" s="716"/>
      <c r="DMX825" s="716"/>
      <c r="DMY825" s="716"/>
      <c r="DMZ825" s="716"/>
      <c r="DNA825" s="716"/>
      <c r="DNB825" s="716"/>
      <c r="DNC825" s="716"/>
      <c r="DND825" s="716"/>
      <c r="DNE825" s="716"/>
      <c r="DNF825" s="716"/>
      <c r="DNG825" s="716"/>
      <c r="DNH825" s="716"/>
      <c r="DNI825" s="716"/>
      <c r="DNJ825" s="716"/>
      <c r="DNK825" s="716"/>
      <c r="DNL825" s="716"/>
      <c r="DNM825" s="716"/>
      <c r="DNN825" s="716"/>
      <c r="DNO825" s="716"/>
      <c r="DNP825" s="716"/>
      <c r="DNQ825" s="716"/>
      <c r="DNR825" s="716"/>
      <c r="DNS825" s="716"/>
      <c r="DNT825" s="716"/>
      <c r="DNU825" s="716"/>
      <c r="DNV825" s="716"/>
      <c r="DNW825" s="716"/>
      <c r="DNX825" s="716"/>
      <c r="DNY825" s="716"/>
      <c r="DNZ825" s="716"/>
      <c r="DOA825" s="716"/>
      <c r="DOB825" s="716"/>
      <c r="DOC825" s="716"/>
      <c r="DOD825" s="716"/>
      <c r="DOE825" s="716"/>
      <c r="DOF825" s="716"/>
      <c r="DOG825" s="716"/>
      <c r="DOH825" s="716"/>
      <c r="DOI825" s="716"/>
      <c r="DOJ825" s="716"/>
      <c r="DOK825" s="716"/>
      <c r="DOL825" s="716"/>
      <c r="DOM825" s="716"/>
      <c r="DON825" s="716"/>
      <c r="DOO825" s="716"/>
      <c r="DOP825" s="716"/>
      <c r="DOQ825" s="716"/>
      <c r="DOR825" s="716"/>
      <c r="DOS825" s="716"/>
      <c r="DOT825" s="716"/>
      <c r="DOU825" s="716"/>
      <c r="DOV825" s="716"/>
      <c r="DOW825" s="716"/>
      <c r="DOX825" s="716"/>
      <c r="DOY825" s="716"/>
      <c r="DOZ825" s="716"/>
      <c r="DPA825" s="716"/>
      <c r="DPB825" s="716"/>
      <c r="DPC825" s="716"/>
      <c r="DPD825" s="716"/>
      <c r="DPE825" s="716"/>
      <c r="DPF825" s="716"/>
      <c r="DPG825" s="716"/>
      <c r="DPH825" s="716"/>
      <c r="DPI825" s="716"/>
      <c r="DPJ825" s="716"/>
      <c r="DPK825" s="716"/>
      <c r="DPL825" s="716"/>
      <c r="DPM825" s="716"/>
      <c r="DPN825" s="716"/>
      <c r="DPO825" s="716"/>
      <c r="DPP825" s="716"/>
      <c r="DPQ825" s="716"/>
      <c r="DPR825" s="716"/>
      <c r="DPS825" s="716"/>
      <c r="DPT825" s="716"/>
      <c r="DPU825" s="716"/>
      <c r="DPV825" s="716"/>
      <c r="DPW825" s="716"/>
      <c r="DPX825" s="716"/>
      <c r="DPY825" s="716"/>
      <c r="DPZ825" s="716"/>
      <c r="DQA825" s="716"/>
      <c r="DQB825" s="716"/>
      <c r="DQC825" s="716"/>
      <c r="DQD825" s="716"/>
      <c r="DQE825" s="716"/>
      <c r="DQF825" s="716"/>
      <c r="DQG825" s="716"/>
      <c r="DQH825" s="716"/>
      <c r="DQI825" s="716"/>
      <c r="DQJ825" s="716"/>
      <c r="DQK825" s="716"/>
      <c r="DQL825" s="716"/>
      <c r="DQM825" s="716"/>
      <c r="DQN825" s="716"/>
      <c r="DQO825" s="716"/>
      <c r="DQP825" s="716"/>
      <c r="DQQ825" s="716"/>
      <c r="DQR825" s="716"/>
      <c r="DQS825" s="716"/>
      <c r="DQT825" s="716"/>
      <c r="DQU825" s="716"/>
      <c r="DQV825" s="716"/>
      <c r="DQW825" s="716"/>
      <c r="DQX825" s="716"/>
      <c r="DQY825" s="716"/>
      <c r="DQZ825" s="716"/>
      <c r="DRA825" s="716"/>
      <c r="DRB825" s="716"/>
      <c r="DRC825" s="716"/>
      <c r="DRD825" s="716"/>
      <c r="DRE825" s="716"/>
      <c r="DRF825" s="716"/>
      <c r="DRG825" s="716"/>
      <c r="DRH825" s="716"/>
      <c r="DRI825" s="716"/>
      <c r="DRJ825" s="716"/>
      <c r="DRK825" s="716"/>
      <c r="DRL825" s="716"/>
      <c r="DRM825" s="716"/>
      <c r="DRN825" s="716"/>
      <c r="DRO825" s="716"/>
      <c r="DRP825" s="716"/>
      <c r="DRQ825" s="716"/>
      <c r="DRR825" s="716"/>
      <c r="DRS825" s="716"/>
      <c r="DRT825" s="716"/>
      <c r="DRU825" s="716"/>
      <c r="DRV825" s="716"/>
      <c r="DRW825" s="716"/>
      <c r="DRX825" s="716"/>
      <c r="DRY825" s="716"/>
      <c r="DRZ825" s="716"/>
      <c r="DSA825" s="716"/>
      <c r="DSB825" s="716"/>
      <c r="DSC825" s="716"/>
      <c r="DSD825" s="716"/>
      <c r="DSE825" s="716"/>
      <c r="DSF825" s="716"/>
      <c r="DSG825" s="716"/>
      <c r="DSH825" s="716"/>
      <c r="DSI825" s="716"/>
      <c r="DSJ825" s="716"/>
      <c r="DSK825" s="716"/>
      <c r="DSL825" s="716"/>
      <c r="DSM825" s="716"/>
      <c r="DSN825" s="716"/>
      <c r="DSO825" s="716"/>
      <c r="DSP825" s="716"/>
      <c r="DSQ825" s="716"/>
      <c r="DSR825" s="716"/>
      <c r="DSS825" s="716"/>
      <c r="DST825" s="716"/>
      <c r="DSU825" s="716"/>
      <c r="DSV825" s="716"/>
      <c r="DSW825" s="716"/>
      <c r="DSX825" s="716"/>
      <c r="DSY825" s="716"/>
      <c r="DSZ825" s="716"/>
      <c r="DTA825" s="716"/>
      <c r="DTB825" s="716"/>
      <c r="DTC825" s="716"/>
      <c r="DTD825" s="716"/>
      <c r="DTE825" s="716"/>
      <c r="DTF825" s="716"/>
      <c r="DTG825" s="716"/>
      <c r="DTH825" s="716"/>
      <c r="DTI825" s="716"/>
      <c r="DTJ825" s="716"/>
      <c r="DTK825" s="716"/>
      <c r="DTL825" s="716"/>
      <c r="DTM825" s="716"/>
      <c r="DTN825" s="716"/>
      <c r="DTO825" s="716"/>
      <c r="DTP825" s="716"/>
      <c r="DTQ825" s="716"/>
      <c r="DTR825" s="716"/>
      <c r="DTS825" s="716"/>
      <c r="DTT825" s="716"/>
      <c r="DTU825" s="716"/>
      <c r="DTV825" s="716"/>
      <c r="DTW825" s="716"/>
      <c r="DTX825" s="716"/>
      <c r="DTY825" s="716"/>
      <c r="DTZ825" s="716"/>
      <c r="DUA825" s="716"/>
      <c r="DUB825" s="716"/>
      <c r="DUC825" s="716"/>
      <c r="DUD825" s="716"/>
      <c r="DUE825" s="716"/>
      <c r="DUF825" s="716"/>
      <c r="DUG825" s="716"/>
      <c r="DUH825" s="716"/>
      <c r="DUI825" s="716"/>
      <c r="DUJ825" s="716"/>
      <c r="DUK825" s="716"/>
      <c r="DUL825" s="716"/>
      <c r="DUM825" s="716"/>
      <c r="DUN825" s="716"/>
      <c r="DUO825" s="716"/>
      <c r="DUP825" s="716"/>
      <c r="DUQ825" s="716"/>
      <c r="DUR825" s="716"/>
      <c r="DUS825" s="716"/>
      <c r="DUT825" s="716"/>
      <c r="DUU825" s="716"/>
      <c r="DUV825" s="716"/>
      <c r="DUW825" s="716"/>
      <c r="DUX825" s="716"/>
      <c r="DUY825" s="716"/>
      <c r="DUZ825" s="716"/>
      <c r="DVA825" s="716"/>
      <c r="DVB825" s="716"/>
      <c r="DVC825" s="716"/>
      <c r="DVD825" s="716"/>
      <c r="DVE825" s="716"/>
      <c r="DVF825" s="716"/>
      <c r="DVG825" s="716"/>
      <c r="DVH825" s="716"/>
      <c r="DVI825" s="716"/>
      <c r="DVJ825" s="716"/>
      <c r="DVK825" s="716"/>
      <c r="DVL825" s="716"/>
      <c r="DVM825" s="716"/>
      <c r="DVN825" s="716"/>
      <c r="DVO825" s="716"/>
      <c r="DVP825" s="716"/>
      <c r="DVQ825" s="716"/>
      <c r="DVR825" s="716"/>
      <c r="DVS825" s="716"/>
      <c r="DVT825" s="716"/>
      <c r="DVU825" s="716"/>
      <c r="DVV825" s="716"/>
      <c r="DVW825" s="716"/>
      <c r="DVX825" s="716"/>
      <c r="DVY825" s="716"/>
      <c r="DVZ825" s="716"/>
      <c r="DWA825" s="716"/>
      <c r="DWB825" s="716"/>
      <c r="DWC825" s="716"/>
      <c r="DWD825" s="716"/>
      <c r="DWE825" s="716"/>
      <c r="DWF825" s="716"/>
      <c r="DWG825" s="716"/>
      <c r="DWH825" s="716"/>
      <c r="DWI825" s="716"/>
      <c r="DWJ825" s="716"/>
      <c r="DWK825" s="716"/>
      <c r="DWL825" s="716"/>
      <c r="DWM825" s="716"/>
      <c r="DWN825" s="716"/>
      <c r="DWO825" s="716"/>
      <c r="DWP825" s="716"/>
      <c r="DWQ825" s="716"/>
      <c r="DWR825" s="716"/>
      <c r="DWS825" s="716"/>
      <c r="DWT825" s="716"/>
      <c r="DWU825" s="716"/>
      <c r="DWV825" s="716"/>
      <c r="DWW825" s="716"/>
      <c r="DWX825" s="716"/>
      <c r="DWY825" s="716"/>
      <c r="DWZ825" s="716"/>
      <c r="DXA825" s="716"/>
      <c r="DXB825" s="716"/>
      <c r="DXC825" s="716"/>
      <c r="DXD825" s="716"/>
      <c r="DXE825" s="716"/>
      <c r="DXF825" s="716"/>
      <c r="DXG825" s="716"/>
      <c r="DXH825" s="716"/>
      <c r="DXI825" s="716"/>
      <c r="DXJ825" s="716"/>
      <c r="DXK825" s="716"/>
      <c r="DXL825" s="716"/>
      <c r="DXM825" s="716"/>
      <c r="DXN825" s="716"/>
      <c r="DXO825" s="716"/>
      <c r="DXP825" s="716"/>
      <c r="DXQ825" s="716"/>
      <c r="DXR825" s="716"/>
      <c r="DXS825" s="716"/>
      <c r="DXT825" s="716"/>
      <c r="DXU825" s="716"/>
      <c r="DXV825" s="716"/>
      <c r="DXW825" s="716"/>
      <c r="DXX825" s="716"/>
      <c r="DXY825" s="716"/>
      <c r="DXZ825" s="716"/>
      <c r="DYA825" s="716"/>
      <c r="DYB825" s="716"/>
      <c r="DYC825" s="716"/>
      <c r="DYD825" s="716"/>
      <c r="DYE825" s="716"/>
      <c r="DYF825" s="716"/>
      <c r="DYG825" s="716"/>
      <c r="DYH825" s="716"/>
      <c r="DYI825" s="716"/>
      <c r="DYJ825" s="716"/>
      <c r="DYK825" s="716"/>
      <c r="DYL825" s="716"/>
      <c r="DYM825" s="716"/>
      <c r="DYN825" s="716"/>
      <c r="DYO825" s="716"/>
      <c r="DYP825" s="716"/>
      <c r="DYQ825" s="716"/>
      <c r="DYR825" s="716"/>
      <c r="DYS825" s="716"/>
      <c r="DYT825" s="716"/>
      <c r="DYU825" s="716"/>
      <c r="DYV825" s="716"/>
      <c r="DYW825" s="716"/>
      <c r="DYX825" s="716"/>
      <c r="DYY825" s="716"/>
      <c r="DYZ825" s="716"/>
      <c r="DZA825" s="716"/>
      <c r="DZB825" s="716"/>
      <c r="DZC825" s="716"/>
      <c r="DZD825" s="716"/>
      <c r="DZE825" s="716"/>
      <c r="DZF825" s="716"/>
      <c r="DZG825" s="716"/>
      <c r="DZH825" s="716"/>
      <c r="DZI825" s="716"/>
      <c r="DZJ825" s="716"/>
      <c r="DZK825" s="716"/>
      <c r="DZL825" s="716"/>
      <c r="DZM825" s="716"/>
      <c r="DZN825" s="716"/>
      <c r="DZO825" s="716"/>
      <c r="DZP825" s="716"/>
      <c r="DZQ825" s="716"/>
      <c r="DZR825" s="716"/>
      <c r="DZS825" s="716"/>
      <c r="DZT825" s="716"/>
      <c r="DZU825" s="716"/>
      <c r="DZV825" s="716"/>
      <c r="DZW825" s="716"/>
      <c r="DZX825" s="716"/>
      <c r="DZY825" s="716"/>
      <c r="DZZ825" s="716"/>
      <c r="EAA825" s="716"/>
      <c r="EAB825" s="716"/>
      <c r="EAC825" s="716"/>
      <c r="EAD825" s="716"/>
      <c r="EAE825" s="716"/>
      <c r="EAF825" s="716"/>
      <c r="EAG825" s="716"/>
      <c r="EAH825" s="716"/>
      <c r="EAI825" s="716"/>
      <c r="EAJ825" s="716"/>
      <c r="EAK825" s="716"/>
      <c r="EAL825" s="716"/>
      <c r="EAM825" s="716"/>
      <c r="EAN825" s="716"/>
      <c r="EAO825" s="716"/>
      <c r="EAP825" s="716"/>
      <c r="EAQ825" s="716"/>
      <c r="EAR825" s="716"/>
      <c r="EAS825" s="716"/>
      <c r="EAT825" s="716"/>
      <c r="EAU825" s="716"/>
      <c r="EAV825" s="716"/>
      <c r="EAW825" s="716"/>
      <c r="EAX825" s="716"/>
      <c r="EAY825" s="716"/>
      <c r="EAZ825" s="716"/>
      <c r="EBA825" s="716"/>
      <c r="EBB825" s="716"/>
      <c r="EBC825" s="716"/>
      <c r="EBD825" s="716"/>
      <c r="EBE825" s="716"/>
      <c r="EBF825" s="716"/>
      <c r="EBG825" s="716"/>
      <c r="EBH825" s="716"/>
      <c r="EBI825" s="716"/>
      <c r="EBJ825" s="716"/>
      <c r="EBK825" s="716"/>
      <c r="EBL825" s="716"/>
      <c r="EBM825" s="716"/>
      <c r="EBN825" s="716"/>
      <c r="EBO825" s="716"/>
      <c r="EBP825" s="716"/>
      <c r="EBQ825" s="716"/>
      <c r="EBR825" s="716"/>
      <c r="EBS825" s="716"/>
      <c r="EBT825" s="716"/>
      <c r="EBU825" s="716"/>
      <c r="EBV825" s="716"/>
      <c r="EBW825" s="716"/>
      <c r="EBX825" s="716"/>
      <c r="EBY825" s="716"/>
      <c r="EBZ825" s="716"/>
      <c r="ECA825" s="716"/>
      <c r="ECB825" s="716"/>
      <c r="ECC825" s="716"/>
      <c r="ECD825" s="716"/>
      <c r="ECE825" s="716"/>
      <c r="ECF825" s="716"/>
      <c r="ECG825" s="716"/>
      <c r="ECH825" s="716"/>
      <c r="ECI825" s="716"/>
      <c r="ECJ825" s="716"/>
      <c r="ECK825" s="716"/>
      <c r="ECL825" s="716"/>
      <c r="ECM825" s="716"/>
      <c r="ECN825" s="716"/>
      <c r="ECO825" s="716"/>
      <c r="ECP825" s="716"/>
      <c r="ECQ825" s="716"/>
      <c r="ECR825" s="716"/>
      <c r="ECS825" s="716"/>
      <c r="ECT825" s="716"/>
      <c r="ECU825" s="716"/>
      <c r="ECV825" s="716"/>
      <c r="ECW825" s="716"/>
      <c r="ECX825" s="716"/>
      <c r="ECY825" s="716"/>
      <c r="ECZ825" s="716"/>
      <c r="EDA825" s="716"/>
      <c r="EDB825" s="716"/>
      <c r="EDC825" s="716"/>
      <c r="EDD825" s="716"/>
      <c r="EDE825" s="716"/>
      <c r="EDF825" s="716"/>
      <c r="EDG825" s="716"/>
      <c r="EDH825" s="716"/>
      <c r="EDI825" s="716"/>
      <c r="EDJ825" s="716"/>
      <c r="EDK825" s="716"/>
      <c r="EDL825" s="716"/>
      <c r="EDM825" s="716"/>
      <c r="EDN825" s="716"/>
      <c r="EDO825" s="716"/>
      <c r="EDP825" s="716"/>
      <c r="EDQ825" s="716"/>
      <c r="EDR825" s="716"/>
      <c r="EDS825" s="716"/>
      <c r="EDT825" s="716"/>
      <c r="EDU825" s="716"/>
      <c r="EDV825" s="716"/>
      <c r="EDW825" s="716"/>
      <c r="EDX825" s="716"/>
      <c r="EDY825" s="716"/>
      <c r="EDZ825" s="716"/>
      <c r="EEA825" s="716"/>
      <c r="EEB825" s="716"/>
      <c r="EEC825" s="716"/>
      <c r="EED825" s="716"/>
      <c r="EEE825" s="716"/>
      <c r="EEF825" s="716"/>
      <c r="EEG825" s="716"/>
      <c r="EEH825" s="716"/>
      <c r="EEI825" s="716"/>
      <c r="EEJ825" s="716"/>
      <c r="EEK825" s="716"/>
      <c r="EEL825" s="716"/>
      <c r="EEM825" s="716"/>
      <c r="EEN825" s="716"/>
      <c r="EEO825" s="716"/>
      <c r="EEP825" s="716"/>
      <c r="EEQ825" s="716"/>
      <c r="EER825" s="716"/>
      <c r="EES825" s="716"/>
      <c r="EET825" s="716"/>
      <c r="EEU825" s="716"/>
      <c r="EEV825" s="716"/>
      <c r="EEW825" s="716"/>
      <c r="EEX825" s="716"/>
      <c r="EEY825" s="716"/>
      <c r="EEZ825" s="716"/>
      <c r="EFA825" s="716"/>
      <c r="EFB825" s="716"/>
      <c r="EFC825" s="716"/>
      <c r="EFD825" s="716"/>
      <c r="EFE825" s="716"/>
      <c r="EFF825" s="716"/>
      <c r="EFG825" s="716"/>
      <c r="EFH825" s="716"/>
      <c r="EFI825" s="716"/>
      <c r="EFJ825" s="716"/>
      <c r="EFK825" s="716"/>
      <c r="EFL825" s="716"/>
      <c r="EFM825" s="716"/>
      <c r="EFN825" s="716"/>
      <c r="EFO825" s="716"/>
      <c r="EFP825" s="716"/>
      <c r="EFQ825" s="716"/>
      <c r="EFR825" s="716"/>
      <c r="EFS825" s="716"/>
      <c r="EFT825" s="716"/>
      <c r="EFU825" s="716"/>
      <c r="EFV825" s="716"/>
      <c r="EFW825" s="716"/>
      <c r="EFX825" s="716"/>
      <c r="EFY825" s="716"/>
      <c r="EFZ825" s="716"/>
      <c r="EGA825" s="716"/>
      <c r="EGB825" s="716"/>
      <c r="EGC825" s="716"/>
      <c r="EGD825" s="716"/>
      <c r="EGE825" s="716"/>
      <c r="EGF825" s="716"/>
      <c r="EGG825" s="716"/>
      <c r="EGH825" s="716"/>
      <c r="EGI825" s="716"/>
      <c r="EGJ825" s="716"/>
      <c r="EGK825" s="716"/>
      <c r="EGL825" s="716"/>
      <c r="EGM825" s="716"/>
      <c r="EGN825" s="716"/>
      <c r="EGO825" s="716"/>
      <c r="EGP825" s="716"/>
      <c r="EGQ825" s="716"/>
      <c r="EGR825" s="716"/>
      <c r="EGS825" s="716"/>
      <c r="EGT825" s="716"/>
      <c r="EGU825" s="716"/>
      <c r="EGV825" s="716"/>
      <c r="EGW825" s="716"/>
      <c r="EGX825" s="716"/>
      <c r="EGY825" s="716"/>
      <c r="EGZ825" s="716"/>
      <c r="EHA825" s="716"/>
      <c r="EHB825" s="716"/>
      <c r="EHC825" s="716"/>
      <c r="EHD825" s="716"/>
      <c r="EHE825" s="716"/>
      <c r="EHF825" s="716"/>
      <c r="EHG825" s="716"/>
      <c r="EHH825" s="716"/>
      <c r="EHI825" s="716"/>
      <c r="EHJ825" s="716"/>
      <c r="EHK825" s="716"/>
      <c r="EHL825" s="716"/>
      <c r="EHM825" s="716"/>
      <c r="EHN825" s="716"/>
      <c r="EHO825" s="716"/>
      <c r="EHP825" s="716"/>
      <c r="EHQ825" s="716"/>
      <c r="EHR825" s="716"/>
      <c r="EHS825" s="716"/>
      <c r="EHT825" s="716"/>
      <c r="EHU825" s="716"/>
      <c r="EHV825" s="716"/>
      <c r="EHW825" s="716"/>
      <c r="EHX825" s="716"/>
      <c r="EHY825" s="716"/>
      <c r="EHZ825" s="716"/>
      <c r="EIA825" s="716"/>
      <c r="EIB825" s="716"/>
      <c r="EIC825" s="716"/>
      <c r="EID825" s="716"/>
      <c r="EIE825" s="716"/>
      <c r="EIF825" s="716"/>
      <c r="EIG825" s="716"/>
      <c r="EIH825" s="716"/>
      <c r="EII825" s="716"/>
      <c r="EIJ825" s="716"/>
      <c r="EIK825" s="716"/>
      <c r="EIL825" s="716"/>
      <c r="EIM825" s="716"/>
      <c r="EIN825" s="716"/>
      <c r="EIO825" s="716"/>
      <c r="EIP825" s="716"/>
      <c r="EIQ825" s="716"/>
      <c r="EIR825" s="716"/>
      <c r="EIS825" s="716"/>
      <c r="EIT825" s="716"/>
      <c r="EIU825" s="716"/>
      <c r="EIV825" s="716"/>
      <c r="EIW825" s="716"/>
      <c r="EIX825" s="716"/>
      <c r="EIY825" s="716"/>
      <c r="EIZ825" s="716"/>
      <c r="EJA825" s="716"/>
      <c r="EJB825" s="716"/>
      <c r="EJC825" s="716"/>
      <c r="EJD825" s="716"/>
      <c r="EJE825" s="716"/>
      <c r="EJF825" s="716"/>
      <c r="EJG825" s="716"/>
      <c r="EJH825" s="716"/>
      <c r="EJI825" s="716"/>
      <c r="EJJ825" s="716"/>
      <c r="EJK825" s="716"/>
      <c r="EJL825" s="716"/>
      <c r="EJM825" s="716"/>
      <c r="EJN825" s="716"/>
      <c r="EJO825" s="716"/>
      <c r="EJP825" s="716"/>
      <c r="EJQ825" s="716"/>
      <c r="EJR825" s="716"/>
      <c r="EJS825" s="716"/>
      <c r="EJT825" s="716"/>
      <c r="EJU825" s="716"/>
      <c r="EJV825" s="716"/>
      <c r="EJW825" s="716"/>
      <c r="EJX825" s="716"/>
      <c r="EJY825" s="716"/>
      <c r="EJZ825" s="716"/>
      <c r="EKA825" s="716"/>
      <c r="EKB825" s="716"/>
      <c r="EKC825" s="716"/>
      <c r="EKD825" s="716"/>
      <c r="EKE825" s="716"/>
      <c r="EKF825" s="716"/>
      <c r="EKG825" s="716"/>
      <c r="EKH825" s="716"/>
      <c r="EKI825" s="716"/>
      <c r="EKJ825" s="716"/>
      <c r="EKK825" s="716"/>
      <c r="EKL825" s="716"/>
      <c r="EKM825" s="716"/>
      <c r="EKN825" s="716"/>
      <c r="EKO825" s="716"/>
      <c r="EKP825" s="716"/>
      <c r="EKQ825" s="716"/>
      <c r="EKR825" s="716"/>
      <c r="EKS825" s="716"/>
      <c r="EKT825" s="716"/>
      <c r="EKU825" s="716"/>
      <c r="EKV825" s="716"/>
      <c r="EKW825" s="716"/>
      <c r="EKX825" s="716"/>
      <c r="EKY825" s="716"/>
      <c r="EKZ825" s="716"/>
      <c r="ELA825" s="716"/>
      <c r="ELB825" s="716"/>
      <c r="ELC825" s="716"/>
      <c r="ELD825" s="716"/>
      <c r="ELE825" s="716"/>
      <c r="ELF825" s="716"/>
      <c r="ELG825" s="716"/>
      <c r="ELH825" s="716"/>
      <c r="ELI825" s="716"/>
      <c r="ELJ825" s="716"/>
      <c r="ELK825" s="716"/>
      <c r="ELL825" s="716"/>
      <c r="ELM825" s="716"/>
      <c r="ELN825" s="716"/>
      <c r="ELO825" s="716"/>
      <c r="ELP825" s="716"/>
      <c r="ELQ825" s="716"/>
      <c r="ELR825" s="716"/>
      <c r="ELS825" s="716"/>
      <c r="ELT825" s="716"/>
      <c r="ELU825" s="716"/>
      <c r="ELV825" s="716"/>
      <c r="ELW825" s="716"/>
      <c r="ELX825" s="716"/>
      <c r="ELY825" s="716"/>
      <c r="ELZ825" s="716"/>
      <c r="EMA825" s="716"/>
      <c r="EMB825" s="716"/>
      <c r="EMC825" s="716"/>
      <c r="EMD825" s="716"/>
      <c r="EME825" s="716"/>
      <c r="EMF825" s="716"/>
      <c r="EMG825" s="716"/>
      <c r="EMH825" s="716"/>
      <c r="EMI825" s="716"/>
      <c r="EMJ825" s="716"/>
      <c r="EMK825" s="716"/>
      <c r="EML825" s="716"/>
      <c r="EMM825" s="716"/>
      <c r="EMN825" s="716"/>
      <c r="EMO825" s="716"/>
      <c r="EMP825" s="716"/>
      <c r="EMQ825" s="716"/>
      <c r="EMR825" s="716"/>
      <c r="EMS825" s="716"/>
      <c r="EMT825" s="716"/>
      <c r="EMU825" s="716"/>
      <c r="EMV825" s="716"/>
      <c r="EMW825" s="716"/>
      <c r="EMX825" s="716"/>
      <c r="EMY825" s="716"/>
      <c r="EMZ825" s="716"/>
      <c r="ENA825" s="716"/>
      <c r="ENB825" s="716"/>
      <c r="ENC825" s="716"/>
      <c r="END825" s="716"/>
      <c r="ENE825" s="716"/>
      <c r="ENF825" s="716"/>
      <c r="ENG825" s="716"/>
      <c r="ENH825" s="716"/>
      <c r="ENI825" s="716"/>
      <c r="ENJ825" s="716"/>
      <c r="ENK825" s="716"/>
      <c r="ENL825" s="716"/>
      <c r="ENM825" s="716"/>
      <c r="ENN825" s="716"/>
      <c r="ENO825" s="716"/>
      <c r="ENP825" s="716"/>
      <c r="ENQ825" s="716"/>
      <c r="ENR825" s="716"/>
      <c r="ENS825" s="716"/>
      <c r="ENT825" s="716"/>
      <c r="ENU825" s="716"/>
      <c r="ENV825" s="716"/>
      <c r="ENW825" s="716"/>
      <c r="ENX825" s="716"/>
      <c r="ENY825" s="716"/>
      <c r="ENZ825" s="716"/>
      <c r="EOA825" s="716"/>
      <c r="EOB825" s="716"/>
      <c r="EOC825" s="716"/>
      <c r="EOD825" s="716"/>
      <c r="EOE825" s="716"/>
      <c r="EOF825" s="716"/>
      <c r="EOG825" s="716"/>
      <c r="EOH825" s="716"/>
      <c r="EOI825" s="716"/>
      <c r="EOJ825" s="716"/>
      <c r="EOK825" s="716"/>
      <c r="EOL825" s="716"/>
      <c r="EOM825" s="716"/>
      <c r="EON825" s="716"/>
      <c r="EOO825" s="716"/>
      <c r="EOP825" s="716"/>
      <c r="EOQ825" s="716"/>
      <c r="EOR825" s="716"/>
      <c r="EOS825" s="716"/>
      <c r="EOT825" s="716"/>
      <c r="EOU825" s="716"/>
      <c r="EOV825" s="716"/>
      <c r="EOW825" s="716"/>
      <c r="EOX825" s="716"/>
      <c r="EOY825" s="716"/>
      <c r="EOZ825" s="716"/>
      <c r="EPA825" s="716"/>
      <c r="EPB825" s="716"/>
      <c r="EPC825" s="716"/>
      <c r="EPD825" s="716"/>
      <c r="EPE825" s="716"/>
      <c r="EPF825" s="716"/>
      <c r="EPG825" s="716"/>
      <c r="EPH825" s="716"/>
      <c r="EPI825" s="716"/>
      <c r="EPJ825" s="716"/>
      <c r="EPK825" s="716"/>
      <c r="EPL825" s="716"/>
      <c r="EPM825" s="716"/>
      <c r="EPN825" s="716"/>
      <c r="EPO825" s="716"/>
      <c r="EPP825" s="716"/>
      <c r="EPQ825" s="716"/>
      <c r="EPR825" s="716"/>
      <c r="EPS825" s="716"/>
      <c r="EPT825" s="716"/>
      <c r="EPU825" s="716"/>
      <c r="EPV825" s="716"/>
      <c r="EPW825" s="716"/>
      <c r="EPX825" s="716"/>
      <c r="EPY825" s="716"/>
      <c r="EPZ825" s="716"/>
      <c r="EQA825" s="716"/>
      <c r="EQB825" s="716"/>
      <c r="EQC825" s="716"/>
      <c r="EQD825" s="716"/>
      <c r="EQE825" s="716"/>
      <c r="EQF825" s="716"/>
      <c r="EQG825" s="716"/>
      <c r="EQH825" s="716"/>
      <c r="EQI825" s="716"/>
      <c r="EQJ825" s="716"/>
      <c r="EQK825" s="716"/>
      <c r="EQL825" s="716"/>
      <c r="EQM825" s="716"/>
      <c r="EQN825" s="716"/>
      <c r="EQO825" s="716"/>
      <c r="EQP825" s="716"/>
      <c r="EQQ825" s="716"/>
      <c r="EQR825" s="716"/>
      <c r="EQS825" s="716"/>
      <c r="EQT825" s="716"/>
      <c r="EQU825" s="716"/>
      <c r="EQV825" s="716"/>
      <c r="EQW825" s="716"/>
      <c r="EQX825" s="716"/>
      <c r="EQY825" s="716"/>
      <c r="EQZ825" s="716"/>
      <c r="ERA825" s="716"/>
      <c r="ERB825" s="716"/>
      <c r="ERC825" s="716"/>
      <c r="ERD825" s="716"/>
      <c r="ERE825" s="716"/>
      <c r="ERF825" s="716"/>
      <c r="ERG825" s="716"/>
      <c r="ERH825" s="716"/>
      <c r="ERI825" s="716"/>
      <c r="ERJ825" s="716"/>
      <c r="ERK825" s="716"/>
      <c r="ERL825" s="716"/>
      <c r="ERM825" s="716"/>
      <c r="ERN825" s="716"/>
      <c r="ERO825" s="716"/>
      <c r="ERP825" s="716"/>
      <c r="ERQ825" s="716"/>
      <c r="ERR825" s="716"/>
      <c r="ERS825" s="716"/>
      <c r="ERT825" s="716"/>
      <c r="ERU825" s="716"/>
      <c r="ERV825" s="716"/>
      <c r="ERW825" s="716"/>
      <c r="ERX825" s="716"/>
      <c r="ERY825" s="716"/>
      <c r="ERZ825" s="716"/>
      <c r="ESA825" s="716"/>
      <c r="ESB825" s="716"/>
      <c r="ESC825" s="716"/>
      <c r="ESD825" s="716"/>
      <c r="ESE825" s="716"/>
      <c r="ESF825" s="716"/>
      <c r="ESG825" s="716"/>
      <c r="ESH825" s="716"/>
      <c r="ESI825" s="716"/>
      <c r="ESJ825" s="716"/>
      <c r="ESK825" s="716"/>
      <c r="ESL825" s="716"/>
      <c r="ESM825" s="716"/>
      <c r="ESN825" s="716"/>
      <c r="ESO825" s="716"/>
      <c r="ESP825" s="716"/>
      <c r="ESQ825" s="716"/>
      <c r="ESR825" s="716"/>
      <c r="ESS825" s="716"/>
      <c r="EST825" s="716"/>
      <c r="ESU825" s="716"/>
      <c r="ESV825" s="716"/>
      <c r="ESW825" s="716"/>
      <c r="ESX825" s="716"/>
      <c r="ESY825" s="716"/>
      <c r="ESZ825" s="716"/>
      <c r="ETA825" s="716"/>
      <c r="ETB825" s="716"/>
      <c r="ETC825" s="716"/>
      <c r="ETD825" s="716"/>
      <c r="ETE825" s="716"/>
      <c r="ETF825" s="716"/>
      <c r="ETG825" s="716"/>
      <c r="ETH825" s="716"/>
      <c r="ETI825" s="716"/>
      <c r="ETJ825" s="716"/>
      <c r="ETK825" s="716"/>
      <c r="ETL825" s="716"/>
      <c r="ETM825" s="716"/>
      <c r="ETN825" s="716"/>
      <c r="ETO825" s="716"/>
      <c r="ETP825" s="716"/>
      <c r="ETQ825" s="716"/>
      <c r="ETR825" s="716"/>
      <c r="ETS825" s="716"/>
      <c r="ETT825" s="716"/>
      <c r="ETU825" s="716"/>
      <c r="ETV825" s="716"/>
      <c r="ETW825" s="716"/>
      <c r="ETX825" s="716"/>
      <c r="ETY825" s="716"/>
      <c r="ETZ825" s="716"/>
      <c r="EUA825" s="716"/>
      <c r="EUB825" s="716"/>
      <c r="EUC825" s="716"/>
      <c r="EUD825" s="716"/>
      <c r="EUE825" s="716"/>
      <c r="EUF825" s="716"/>
      <c r="EUG825" s="716"/>
      <c r="EUH825" s="716"/>
      <c r="EUI825" s="716"/>
      <c r="EUJ825" s="716"/>
      <c r="EUK825" s="716"/>
      <c r="EUL825" s="716"/>
      <c r="EUM825" s="716"/>
      <c r="EUN825" s="716"/>
      <c r="EUO825" s="716"/>
      <c r="EUP825" s="716"/>
      <c r="EUQ825" s="716"/>
      <c r="EUR825" s="716"/>
      <c r="EUS825" s="716"/>
      <c r="EUT825" s="716"/>
      <c r="EUU825" s="716"/>
      <c r="EUV825" s="716"/>
      <c r="EUW825" s="716"/>
      <c r="EUX825" s="716"/>
      <c r="EUY825" s="716"/>
      <c r="EUZ825" s="716"/>
      <c r="EVA825" s="716"/>
      <c r="EVB825" s="716"/>
      <c r="EVC825" s="716"/>
      <c r="EVD825" s="716"/>
      <c r="EVE825" s="716"/>
      <c r="EVF825" s="716"/>
      <c r="EVG825" s="716"/>
      <c r="EVH825" s="716"/>
      <c r="EVI825" s="716"/>
      <c r="EVJ825" s="716"/>
      <c r="EVK825" s="716"/>
      <c r="EVL825" s="716"/>
      <c r="EVM825" s="716"/>
      <c r="EVN825" s="716"/>
      <c r="EVO825" s="716"/>
      <c r="EVP825" s="716"/>
      <c r="EVQ825" s="716"/>
      <c r="EVR825" s="716"/>
      <c r="EVS825" s="716"/>
      <c r="EVT825" s="716"/>
      <c r="EVU825" s="716"/>
      <c r="EVV825" s="716"/>
      <c r="EVW825" s="716"/>
      <c r="EVX825" s="716"/>
      <c r="EVY825" s="716"/>
      <c r="EVZ825" s="716"/>
      <c r="EWA825" s="716"/>
      <c r="EWB825" s="716"/>
      <c r="EWC825" s="716"/>
      <c r="EWD825" s="716"/>
      <c r="EWE825" s="716"/>
      <c r="EWF825" s="716"/>
      <c r="EWG825" s="716"/>
      <c r="EWH825" s="716"/>
      <c r="EWI825" s="716"/>
      <c r="EWJ825" s="716"/>
      <c r="EWK825" s="716"/>
      <c r="EWL825" s="716"/>
      <c r="EWM825" s="716"/>
      <c r="EWN825" s="716"/>
      <c r="EWO825" s="716"/>
      <c r="EWP825" s="716"/>
      <c r="EWQ825" s="716"/>
      <c r="EWR825" s="716"/>
      <c r="EWS825" s="716"/>
      <c r="EWT825" s="716"/>
      <c r="EWU825" s="716"/>
      <c r="EWV825" s="716"/>
      <c r="EWW825" s="716"/>
      <c r="EWX825" s="716"/>
      <c r="EWY825" s="716"/>
      <c r="EWZ825" s="716"/>
      <c r="EXA825" s="716"/>
      <c r="EXB825" s="716"/>
      <c r="EXC825" s="716"/>
      <c r="EXD825" s="716"/>
      <c r="EXE825" s="716"/>
      <c r="EXF825" s="716"/>
      <c r="EXG825" s="716"/>
      <c r="EXH825" s="716"/>
      <c r="EXI825" s="716"/>
      <c r="EXJ825" s="716"/>
      <c r="EXK825" s="716"/>
      <c r="EXL825" s="716"/>
      <c r="EXM825" s="716"/>
      <c r="EXN825" s="716"/>
      <c r="EXO825" s="716"/>
      <c r="EXP825" s="716"/>
      <c r="EXQ825" s="716"/>
      <c r="EXR825" s="716"/>
      <c r="EXS825" s="716"/>
      <c r="EXT825" s="716"/>
      <c r="EXU825" s="716"/>
      <c r="EXV825" s="716"/>
      <c r="EXW825" s="716"/>
      <c r="EXX825" s="716"/>
      <c r="EXY825" s="716"/>
      <c r="EXZ825" s="716"/>
      <c r="EYA825" s="716"/>
      <c r="EYB825" s="716"/>
      <c r="EYC825" s="716"/>
      <c r="EYD825" s="716"/>
      <c r="EYE825" s="716"/>
      <c r="EYF825" s="716"/>
      <c r="EYG825" s="716"/>
      <c r="EYH825" s="716"/>
      <c r="EYI825" s="716"/>
      <c r="EYJ825" s="716"/>
      <c r="EYK825" s="716"/>
      <c r="EYL825" s="716"/>
      <c r="EYM825" s="716"/>
      <c r="EYN825" s="716"/>
      <c r="EYO825" s="716"/>
      <c r="EYP825" s="716"/>
      <c r="EYQ825" s="716"/>
      <c r="EYR825" s="716"/>
      <c r="EYS825" s="716"/>
      <c r="EYT825" s="716"/>
      <c r="EYU825" s="716"/>
      <c r="EYV825" s="716"/>
      <c r="EYW825" s="716"/>
      <c r="EYX825" s="716"/>
      <c r="EYY825" s="716"/>
      <c r="EYZ825" s="716"/>
      <c r="EZA825" s="716"/>
      <c r="EZB825" s="716"/>
      <c r="EZC825" s="716"/>
      <c r="EZD825" s="716"/>
      <c r="EZE825" s="716"/>
      <c r="EZF825" s="716"/>
      <c r="EZG825" s="716"/>
      <c r="EZH825" s="716"/>
      <c r="EZI825" s="716"/>
      <c r="EZJ825" s="716"/>
      <c r="EZK825" s="716"/>
      <c r="EZL825" s="716"/>
      <c r="EZM825" s="716"/>
      <c r="EZN825" s="716"/>
      <c r="EZO825" s="716"/>
      <c r="EZP825" s="716"/>
      <c r="EZQ825" s="716"/>
      <c r="EZR825" s="716"/>
      <c r="EZS825" s="716"/>
      <c r="EZT825" s="716"/>
      <c r="EZU825" s="716"/>
      <c r="EZV825" s="716"/>
      <c r="EZW825" s="716"/>
      <c r="EZX825" s="716"/>
      <c r="EZY825" s="716"/>
      <c r="EZZ825" s="716"/>
      <c r="FAA825" s="716"/>
      <c r="FAB825" s="716"/>
      <c r="FAC825" s="716"/>
      <c r="FAD825" s="716"/>
      <c r="FAE825" s="716"/>
      <c r="FAF825" s="716"/>
      <c r="FAG825" s="716"/>
      <c r="FAH825" s="716"/>
      <c r="FAI825" s="716"/>
      <c r="FAJ825" s="716"/>
      <c r="FAK825" s="716"/>
      <c r="FAL825" s="716"/>
      <c r="FAM825" s="716"/>
      <c r="FAN825" s="716"/>
      <c r="FAO825" s="716"/>
      <c r="FAP825" s="716"/>
      <c r="FAQ825" s="716"/>
      <c r="FAR825" s="716"/>
      <c r="FAS825" s="716"/>
      <c r="FAT825" s="716"/>
      <c r="FAU825" s="716"/>
      <c r="FAV825" s="716"/>
      <c r="FAW825" s="716"/>
      <c r="FAX825" s="716"/>
      <c r="FAY825" s="716"/>
      <c r="FAZ825" s="716"/>
      <c r="FBA825" s="716"/>
      <c r="FBB825" s="716"/>
      <c r="FBC825" s="716"/>
      <c r="FBD825" s="716"/>
      <c r="FBE825" s="716"/>
      <c r="FBF825" s="716"/>
      <c r="FBG825" s="716"/>
      <c r="FBH825" s="716"/>
      <c r="FBI825" s="716"/>
      <c r="FBJ825" s="716"/>
      <c r="FBK825" s="716"/>
      <c r="FBL825" s="716"/>
      <c r="FBM825" s="716"/>
      <c r="FBN825" s="716"/>
      <c r="FBO825" s="716"/>
      <c r="FBP825" s="716"/>
      <c r="FBQ825" s="716"/>
      <c r="FBR825" s="716"/>
      <c r="FBS825" s="716"/>
      <c r="FBT825" s="716"/>
      <c r="FBU825" s="716"/>
      <c r="FBV825" s="716"/>
      <c r="FBW825" s="716"/>
      <c r="FBX825" s="716"/>
      <c r="FBY825" s="716"/>
      <c r="FBZ825" s="716"/>
      <c r="FCA825" s="716"/>
      <c r="FCB825" s="716"/>
      <c r="FCC825" s="716"/>
      <c r="FCD825" s="716"/>
      <c r="FCE825" s="716"/>
      <c r="FCF825" s="716"/>
      <c r="FCG825" s="716"/>
      <c r="FCH825" s="716"/>
      <c r="FCI825" s="716"/>
      <c r="FCJ825" s="716"/>
      <c r="FCK825" s="716"/>
      <c r="FCL825" s="716"/>
      <c r="FCM825" s="716"/>
      <c r="FCN825" s="716"/>
      <c r="FCO825" s="716"/>
      <c r="FCP825" s="716"/>
      <c r="FCQ825" s="716"/>
      <c r="FCR825" s="716"/>
      <c r="FCS825" s="716"/>
      <c r="FCT825" s="716"/>
      <c r="FCU825" s="716"/>
      <c r="FCV825" s="716"/>
      <c r="FCW825" s="716"/>
      <c r="FCX825" s="716"/>
      <c r="FCY825" s="716"/>
      <c r="FCZ825" s="716"/>
      <c r="FDA825" s="716"/>
      <c r="FDB825" s="716"/>
      <c r="FDC825" s="716"/>
      <c r="FDD825" s="716"/>
      <c r="FDE825" s="716"/>
      <c r="FDF825" s="716"/>
      <c r="FDG825" s="716"/>
      <c r="FDH825" s="716"/>
      <c r="FDI825" s="716"/>
      <c r="FDJ825" s="716"/>
      <c r="FDK825" s="716"/>
      <c r="FDL825" s="716"/>
      <c r="FDM825" s="716"/>
      <c r="FDN825" s="716"/>
      <c r="FDO825" s="716"/>
      <c r="FDP825" s="716"/>
      <c r="FDQ825" s="716"/>
      <c r="FDR825" s="716"/>
      <c r="FDS825" s="716"/>
      <c r="FDT825" s="716"/>
      <c r="FDU825" s="716"/>
      <c r="FDV825" s="716"/>
      <c r="FDW825" s="716"/>
      <c r="FDX825" s="716"/>
      <c r="FDY825" s="716"/>
      <c r="FDZ825" s="716"/>
      <c r="FEA825" s="716"/>
      <c r="FEB825" s="716"/>
      <c r="FEC825" s="716"/>
      <c r="FED825" s="716"/>
      <c r="FEE825" s="716"/>
      <c r="FEF825" s="716"/>
      <c r="FEG825" s="716"/>
      <c r="FEH825" s="716"/>
      <c r="FEI825" s="716"/>
      <c r="FEJ825" s="716"/>
      <c r="FEK825" s="716"/>
      <c r="FEL825" s="716"/>
      <c r="FEM825" s="716"/>
      <c r="FEN825" s="716"/>
      <c r="FEO825" s="716"/>
      <c r="FEP825" s="716"/>
      <c r="FEQ825" s="716"/>
      <c r="FER825" s="716"/>
      <c r="FES825" s="716"/>
      <c r="FET825" s="716"/>
      <c r="FEU825" s="716"/>
      <c r="FEV825" s="716"/>
      <c r="FEW825" s="716"/>
      <c r="FEX825" s="716"/>
      <c r="FEY825" s="716"/>
      <c r="FEZ825" s="716"/>
      <c r="FFA825" s="716"/>
      <c r="FFB825" s="716"/>
      <c r="FFC825" s="716"/>
      <c r="FFD825" s="716"/>
      <c r="FFE825" s="716"/>
      <c r="FFF825" s="716"/>
      <c r="FFG825" s="716"/>
      <c r="FFH825" s="716"/>
      <c r="FFI825" s="716"/>
      <c r="FFJ825" s="716"/>
      <c r="FFK825" s="716"/>
      <c r="FFL825" s="716"/>
      <c r="FFM825" s="716"/>
      <c r="FFN825" s="716"/>
      <c r="FFO825" s="716"/>
      <c r="FFP825" s="716"/>
      <c r="FFQ825" s="716"/>
      <c r="FFR825" s="716"/>
      <c r="FFS825" s="716"/>
      <c r="FFT825" s="716"/>
      <c r="FFU825" s="716"/>
      <c r="FFV825" s="716"/>
      <c r="FFW825" s="716"/>
      <c r="FFX825" s="716"/>
      <c r="FFY825" s="716"/>
      <c r="FFZ825" s="716"/>
      <c r="FGA825" s="716"/>
      <c r="FGB825" s="716"/>
      <c r="FGC825" s="716"/>
      <c r="FGD825" s="716"/>
      <c r="FGE825" s="716"/>
      <c r="FGF825" s="716"/>
      <c r="FGG825" s="716"/>
      <c r="FGH825" s="716"/>
      <c r="FGI825" s="716"/>
      <c r="FGJ825" s="716"/>
      <c r="FGK825" s="716"/>
      <c r="FGL825" s="716"/>
      <c r="FGM825" s="716"/>
      <c r="FGN825" s="716"/>
      <c r="FGO825" s="716"/>
      <c r="FGP825" s="716"/>
      <c r="FGQ825" s="716"/>
      <c r="FGR825" s="716"/>
      <c r="FGS825" s="716"/>
      <c r="FGT825" s="716"/>
      <c r="FGU825" s="716"/>
      <c r="FGV825" s="716"/>
      <c r="FGW825" s="716"/>
      <c r="FGX825" s="716"/>
      <c r="FGY825" s="716"/>
      <c r="FGZ825" s="716"/>
      <c r="FHA825" s="716"/>
      <c r="FHB825" s="716"/>
      <c r="FHC825" s="716"/>
      <c r="FHD825" s="716"/>
      <c r="FHE825" s="716"/>
      <c r="FHF825" s="716"/>
      <c r="FHG825" s="716"/>
      <c r="FHH825" s="716"/>
      <c r="FHI825" s="716"/>
      <c r="FHJ825" s="716"/>
      <c r="FHK825" s="716"/>
      <c r="FHL825" s="716"/>
      <c r="FHM825" s="716"/>
      <c r="FHN825" s="716"/>
      <c r="FHO825" s="716"/>
      <c r="FHP825" s="716"/>
      <c r="FHQ825" s="716"/>
      <c r="FHR825" s="716"/>
      <c r="FHS825" s="716"/>
      <c r="FHT825" s="716"/>
      <c r="FHU825" s="716"/>
      <c r="FHV825" s="716"/>
      <c r="FHW825" s="716"/>
      <c r="FHX825" s="716"/>
      <c r="FHY825" s="716"/>
      <c r="FHZ825" s="716"/>
      <c r="FIA825" s="716"/>
      <c r="FIB825" s="716"/>
      <c r="FIC825" s="716"/>
      <c r="FID825" s="716"/>
      <c r="FIE825" s="716"/>
      <c r="FIF825" s="716"/>
      <c r="FIG825" s="716"/>
      <c r="FIH825" s="716"/>
      <c r="FII825" s="716"/>
      <c r="FIJ825" s="716"/>
      <c r="FIK825" s="716"/>
      <c r="FIL825" s="716"/>
      <c r="FIM825" s="716"/>
      <c r="FIN825" s="716"/>
      <c r="FIO825" s="716"/>
      <c r="FIP825" s="716"/>
      <c r="FIQ825" s="716"/>
      <c r="FIR825" s="716"/>
      <c r="FIS825" s="716"/>
      <c r="FIT825" s="716"/>
      <c r="FIU825" s="716"/>
      <c r="FIV825" s="716"/>
      <c r="FIW825" s="716"/>
      <c r="FIX825" s="716"/>
      <c r="FIY825" s="716"/>
      <c r="FIZ825" s="716"/>
      <c r="FJA825" s="716"/>
      <c r="FJB825" s="716"/>
      <c r="FJC825" s="716"/>
      <c r="FJD825" s="716"/>
      <c r="FJE825" s="716"/>
      <c r="FJF825" s="716"/>
      <c r="FJG825" s="716"/>
      <c r="FJH825" s="716"/>
      <c r="FJI825" s="716"/>
      <c r="FJJ825" s="716"/>
      <c r="FJK825" s="716"/>
      <c r="FJL825" s="716"/>
      <c r="FJM825" s="716"/>
      <c r="FJN825" s="716"/>
      <c r="FJO825" s="716"/>
      <c r="FJP825" s="716"/>
      <c r="FJQ825" s="716"/>
      <c r="FJR825" s="716"/>
      <c r="FJS825" s="716"/>
      <c r="FJT825" s="716"/>
      <c r="FJU825" s="716"/>
      <c r="FJV825" s="716"/>
      <c r="FJW825" s="716"/>
      <c r="FJX825" s="716"/>
      <c r="FJY825" s="716"/>
      <c r="FJZ825" s="716"/>
      <c r="FKA825" s="716"/>
      <c r="FKB825" s="716"/>
      <c r="FKC825" s="716"/>
      <c r="FKD825" s="716"/>
      <c r="FKE825" s="716"/>
      <c r="FKF825" s="716"/>
      <c r="FKG825" s="716"/>
      <c r="FKH825" s="716"/>
      <c r="FKI825" s="716"/>
      <c r="FKJ825" s="716"/>
      <c r="FKK825" s="716"/>
      <c r="FKL825" s="716"/>
      <c r="FKM825" s="716"/>
      <c r="FKN825" s="716"/>
      <c r="FKO825" s="716"/>
      <c r="FKP825" s="716"/>
      <c r="FKQ825" s="716"/>
      <c r="FKR825" s="716"/>
      <c r="FKS825" s="716"/>
      <c r="FKT825" s="716"/>
      <c r="FKU825" s="716"/>
      <c r="FKV825" s="716"/>
      <c r="FKW825" s="716"/>
      <c r="FKX825" s="716"/>
      <c r="FKY825" s="716"/>
      <c r="FKZ825" s="716"/>
      <c r="FLA825" s="716"/>
      <c r="FLB825" s="716"/>
      <c r="FLC825" s="716"/>
      <c r="FLD825" s="716"/>
      <c r="FLE825" s="716"/>
      <c r="FLF825" s="716"/>
      <c r="FLG825" s="716"/>
      <c r="FLH825" s="716"/>
      <c r="FLI825" s="716"/>
      <c r="FLJ825" s="716"/>
      <c r="FLK825" s="716"/>
      <c r="FLL825" s="716"/>
      <c r="FLM825" s="716"/>
      <c r="FLN825" s="716"/>
      <c r="FLO825" s="716"/>
      <c r="FLP825" s="716"/>
      <c r="FLQ825" s="716"/>
      <c r="FLR825" s="716"/>
      <c r="FLS825" s="716"/>
      <c r="FLT825" s="716"/>
      <c r="FLU825" s="716"/>
      <c r="FLV825" s="716"/>
      <c r="FLW825" s="716"/>
      <c r="FLX825" s="716"/>
      <c r="FLY825" s="716"/>
      <c r="FLZ825" s="716"/>
      <c r="FMA825" s="716"/>
      <c r="FMB825" s="716"/>
      <c r="FMC825" s="716"/>
      <c r="FMD825" s="716"/>
      <c r="FME825" s="716"/>
      <c r="FMF825" s="716"/>
      <c r="FMG825" s="716"/>
      <c r="FMH825" s="716"/>
      <c r="FMI825" s="716"/>
      <c r="FMJ825" s="716"/>
      <c r="FMK825" s="716"/>
      <c r="FML825" s="716"/>
      <c r="FMM825" s="716"/>
      <c r="FMN825" s="716"/>
      <c r="FMO825" s="716"/>
      <c r="FMP825" s="716"/>
      <c r="FMQ825" s="716"/>
      <c r="FMR825" s="716"/>
      <c r="FMS825" s="716"/>
      <c r="FMT825" s="716"/>
      <c r="FMU825" s="716"/>
      <c r="FMV825" s="716"/>
      <c r="FMW825" s="716"/>
      <c r="FMX825" s="716"/>
      <c r="FMY825" s="716"/>
      <c r="FMZ825" s="716"/>
      <c r="FNA825" s="716"/>
      <c r="FNB825" s="716"/>
      <c r="FNC825" s="716"/>
      <c r="FND825" s="716"/>
      <c r="FNE825" s="716"/>
      <c r="FNF825" s="716"/>
      <c r="FNG825" s="716"/>
      <c r="FNH825" s="716"/>
      <c r="FNI825" s="716"/>
      <c r="FNJ825" s="716"/>
      <c r="FNK825" s="716"/>
      <c r="FNL825" s="716"/>
      <c r="FNM825" s="716"/>
      <c r="FNN825" s="716"/>
      <c r="FNO825" s="716"/>
      <c r="FNP825" s="716"/>
      <c r="FNQ825" s="716"/>
      <c r="FNR825" s="716"/>
      <c r="FNS825" s="716"/>
      <c r="FNT825" s="716"/>
      <c r="FNU825" s="716"/>
      <c r="FNV825" s="716"/>
      <c r="FNW825" s="716"/>
      <c r="FNX825" s="716"/>
      <c r="FNY825" s="716"/>
      <c r="FNZ825" s="716"/>
      <c r="FOA825" s="716"/>
      <c r="FOB825" s="716"/>
      <c r="FOC825" s="716"/>
      <c r="FOD825" s="716"/>
      <c r="FOE825" s="716"/>
      <c r="FOF825" s="716"/>
      <c r="FOG825" s="716"/>
      <c r="FOH825" s="716"/>
      <c r="FOI825" s="716"/>
      <c r="FOJ825" s="716"/>
      <c r="FOK825" s="716"/>
      <c r="FOL825" s="716"/>
      <c r="FOM825" s="716"/>
      <c r="FON825" s="716"/>
      <c r="FOO825" s="716"/>
      <c r="FOP825" s="716"/>
      <c r="FOQ825" s="716"/>
      <c r="FOR825" s="716"/>
      <c r="FOS825" s="716"/>
      <c r="FOT825" s="716"/>
      <c r="FOU825" s="716"/>
      <c r="FOV825" s="716"/>
      <c r="FOW825" s="716"/>
      <c r="FOX825" s="716"/>
      <c r="FOY825" s="716"/>
      <c r="FOZ825" s="716"/>
      <c r="FPA825" s="716"/>
      <c r="FPB825" s="716"/>
      <c r="FPC825" s="716"/>
      <c r="FPD825" s="716"/>
      <c r="FPE825" s="716"/>
      <c r="FPF825" s="716"/>
      <c r="FPG825" s="716"/>
      <c r="FPH825" s="716"/>
      <c r="FPI825" s="716"/>
      <c r="FPJ825" s="716"/>
      <c r="FPK825" s="716"/>
      <c r="FPL825" s="716"/>
      <c r="FPM825" s="716"/>
      <c r="FPN825" s="716"/>
      <c r="FPO825" s="716"/>
      <c r="FPP825" s="716"/>
      <c r="FPQ825" s="716"/>
      <c r="FPR825" s="716"/>
      <c r="FPS825" s="716"/>
      <c r="FPT825" s="716"/>
      <c r="FPU825" s="716"/>
      <c r="FPV825" s="716"/>
      <c r="FPW825" s="716"/>
      <c r="FPX825" s="716"/>
      <c r="FPY825" s="716"/>
      <c r="FPZ825" s="716"/>
      <c r="FQA825" s="716"/>
      <c r="FQB825" s="716"/>
      <c r="FQC825" s="716"/>
      <c r="FQD825" s="716"/>
      <c r="FQE825" s="716"/>
      <c r="FQF825" s="716"/>
      <c r="FQG825" s="716"/>
      <c r="FQH825" s="716"/>
      <c r="FQI825" s="716"/>
      <c r="FQJ825" s="716"/>
      <c r="FQK825" s="716"/>
      <c r="FQL825" s="716"/>
      <c r="FQM825" s="716"/>
      <c r="FQN825" s="716"/>
      <c r="FQO825" s="716"/>
      <c r="FQP825" s="716"/>
      <c r="FQQ825" s="716"/>
      <c r="FQR825" s="716"/>
      <c r="FQS825" s="716"/>
      <c r="FQT825" s="716"/>
      <c r="FQU825" s="716"/>
      <c r="FQV825" s="716"/>
      <c r="FQW825" s="716"/>
      <c r="FQX825" s="716"/>
      <c r="FQY825" s="716"/>
      <c r="FQZ825" s="716"/>
      <c r="FRA825" s="716"/>
      <c r="FRB825" s="716"/>
      <c r="FRC825" s="716"/>
      <c r="FRD825" s="716"/>
      <c r="FRE825" s="716"/>
      <c r="FRF825" s="716"/>
      <c r="FRG825" s="716"/>
      <c r="FRH825" s="716"/>
      <c r="FRI825" s="716"/>
      <c r="FRJ825" s="716"/>
      <c r="FRK825" s="716"/>
      <c r="FRL825" s="716"/>
      <c r="FRM825" s="716"/>
      <c r="FRN825" s="716"/>
      <c r="FRO825" s="716"/>
      <c r="FRP825" s="716"/>
      <c r="FRQ825" s="716"/>
      <c r="FRR825" s="716"/>
      <c r="FRS825" s="716"/>
      <c r="FRT825" s="716"/>
      <c r="FRU825" s="716"/>
      <c r="FRV825" s="716"/>
      <c r="FRW825" s="716"/>
      <c r="FRX825" s="716"/>
      <c r="FRY825" s="716"/>
      <c r="FRZ825" s="716"/>
      <c r="FSA825" s="716"/>
      <c r="FSB825" s="716"/>
      <c r="FSC825" s="716"/>
      <c r="FSD825" s="716"/>
      <c r="FSE825" s="716"/>
      <c r="FSF825" s="716"/>
      <c r="FSG825" s="716"/>
      <c r="FSH825" s="716"/>
      <c r="FSI825" s="716"/>
      <c r="FSJ825" s="716"/>
      <c r="FSK825" s="716"/>
      <c r="FSL825" s="716"/>
      <c r="FSM825" s="716"/>
      <c r="FSN825" s="716"/>
      <c r="FSO825" s="716"/>
      <c r="FSP825" s="716"/>
      <c r="FSQ825" s="716"/>
      <c r="FSR825" s="716"/>
      <c r="FSS825" s="716"/>
      <c r="FST825" s="716"/>
      <c r="FSU825" s="716"/>
      <c r="FSV825" s="716"/>
      <c r="FSW825" s="716"/>
      <c r="FSX825" s="716"/>
      <c r="FSY825" s="716"/>
      <c r="FSZ825" s="716"/>
      <c r="FTA825" s="716"/>
      <c r="FTB825" s="716"/>
      <c r="FTC825" s="716"/>
      <c r="FTD825" s="716"/>
      <c r="FTE825" s="716"/>
      <c r="FTF825" s="716"/>
      <c r="FTG825" s="716"/>
      <c r="FTH825" s="716"/>
      <c r="FTI825" s="716"/>
      <c r="FTJ825" s="716"/>
      <c r="FTK825" s="716"/>
      <c r="FTL825" s="716"/>
      <c r="FTM825" s="716"/>
      <c r="FTN825" s="716"/>
      <c r="FTO825" s="716"/>
      <c r="FTP825" s="716"/>
      <c r="FTQ825" s="716"/>
      <c r="FTR825" s="716"/>
      <c r="FTS825" s="716"/>
      <c r="FTT825" s="716"/>
      <c r="FTU825" s="716"/>
      <c r="FTV825" s="716"/>
      <c r="FTW825" s="716"/>
      <c r="FTX825" s="716"/>
      <c r="FTY825" s="716"/>
      <c r="FTZ825" s="716"/>
      <c r="FUA825" s="716"/>
      <c r="FUB825" s="716"/>
      <c r="FUC825" s="716"/>
      <c r="FUD825" s="716"/>
      <c r="FUE825" s="716"/>
      <c r="FUF825" s="716"/>
      <c r="FUG825" s="716"/>
      <c r="FUH825" s="716"/>
      <c r="FUI825" s="716"/>
      <c r="FUJ825" s="716"/>
      <c r="FUK825" s="716"/>
      <c r="FUL825" s="716"/>
      <c r="FUM825" s="716"/>
      <c r="FUN825" s="716"/>
      <c r="FUO825" s="716"/>
      <c r="FUP825" s="716"/>
      <c r="FUQ825" s="716"/>
      <c r="FUR825" s="716"/>
      <c r="FUS825" s="716"/>
      <c r="FUT825" s="716"/>
      <c r="FUU825" s="716"/>
      <c r="FUV825" s="716"/>
      <c r="FUW825" s="716"/>
      <c r="FUX825" s="716"/>
      <c r="FUY825" s="716"/>
      <c r="FUZ825" s="716"/>
      <c r="FVA825" s="716"/>
      <c r="FVB825" s="716"/>
      <c r="FVC825" s="716"/>
      <c r="FVD825" s="716"/>
      <c r="FVE825" s="716"/>
      <c r="FVF825" s="716"/>
      <c r="FVG825" s="716"/>
      <c r="FVH825" s="716"/>
      <c r="FVI825" s="716"/>
      <c r="FVJ825" s="716"/>
      <c r="FVK825" s="716"/>
      <c r="FVL825" s="716"/>
      <c r="FVM825" s="716"/>
      <c r="FVN825" s="716"/>
      <c r="FVO825" s="716"/>
      <c r="FVP825" s="716"/>
      <c r="FVQ825" s="716"/>
      <c r="FVR825" s="716"/>
      <c r="FVS825" s="716"/>
      <c r="FVT825" s="716"/>
      <c r="FVU825" s="716"/>
      <c r="FVV825" s="716"/>
      <c r="FVW825" s="716"/>
      <c r="FVX825" s="716"/>
      <c r="FVY825" s="716"/>
      <c r="FVZ825" s="716"/>
      <c r="FWA825" s="716"/>
      <c r="FWB825" s="716"/>
      <c r="FWC825" s="716"/>
      <c r="FWD825" s="716"/>
      <c r="FWE825" s="716"/>
      <c r="FWF825" s="716"/>
      <c r="FWG825" s="716"/>
      <c r="FWH825" s="716"/>
      <c r="FWI825" s="716"/>
      <c r="FWJ825" s="716"/>
      <c r="FWK825" s="716"/>
      <c r="FWL825" s="716"/>
      <c r="FWM825" s="716"/>
      <c r="FWN825" s="716"/>
      <c r="FWO825" s="716"/>
      <c r="FWP825" s="716"/>
      <c r="FWQ825" s="716"/>
      <c r="FWR825" s="716"/>
      <c r="FWS825" s="716"/>
      <c r="FWT825" s="716"/>
      <c r="FWU825" s="716"/>
      <c r="FWV825" s="716"/>
      <c r="FWW825" s="716"/>
      <c r="FWX825" s="716"/>
      <c r="FWY825" s="716"/>
      <c r="FWZ825" s="716"/>
      <c r="FXA825" s="716"/>
      <c r="FXB825" s="716"/>
      <c r="FXC825" s="716"/>
      <c r="FXD825" s="716"/>
      <c r="FXE825" s="716"/>
      <c r="FXF825" s="716"/>
      <c r="FXG825" s="716"/>
      <c r="FXH825" s="716"/>
      <c r="FXI825" s="716"/>
      <c r="FXJ825" s="716"/>
      <c r="FXK825" s="716"/>
      <c r="FXL825" s="716"/>
      <c r="FXM825" s="716"/>
      <c r="FXN825" s="716"/>
      <c r="FXO825" s="716"/>
      <c r="FXP825" s="716"/>
      <c r="FXQ825" s="716"/>
      <c r="FXR825" s="716"/>
      <c r="FXS825" s="716"/>
      <c r="FXT825" s="716"/>
      <c r="FXU825" s="716"/>
      <c r="FXV825" s="716"/>
      <c r="FXW825" s="716"/>
      <c r="FXX825" s="716"/>
      <c r="FXY825" s="716"/>
      <c r="FXZ825" s="716"/>
      <c r="FYA825" s="716"/>
      <c r="FYB825" s="716"/>
      <c r="FYC825" s="716"/>
      <c r="FYD825" s="716"/>
      <c r="FYE825" s="716"/>
      <c r="FYF825" s="716"/>
      <c r="FYG825" s="716"/>
      <c r="FYH825" s="716"/>
      <c r="FYI825" s="716"/>
      <c r="FYJ825" s="716"/>
      <c r="FYK825" s="716"/>
      <c r="FYL825" s="716"/>
      <c r="FYM825" s="716"/>
      <c r="FYN825" s="716"/>
      <c r="FYO825" s="716"/>
      <c r="FYP825" s="716"/>
      <c r="FYQ825" s="716"/>
      <c r="FYR825" s="716"/>
      <c r="FYS825" s="716"/>
      <c r="FYT825" s="716"/>
      <c r="FYU825" s="716"/>
      <c r="FYV825" s="716"/>
      <c r="FYW825" s="716"/>
      <c r="FYX825" s="716"/>
      <c r="FYY825" s="716"/>
      <c r="FYZ825" s="716"/>
      <c r="FZA825" s="716"/>
      <c r="FZB825" s="716"/>
      <c r="FZC825" s="716"/>
      <c r="FZD825" s="716"/>
      <c r="FZE825" s="716"/>
      <c r="FZF825" s="716"/>
      <c r="FZG825" s="716"/>
      <c r="FZH825" s="716"/>
      <c r="FZI825" s="716"/>
      <c r="FZJ825" s="716"/>
      <c r="FZK825" s="716"/>
      <c r="FZL825" s="716"/>
      <c r="FZM825" s="716"/>
      <c r="FZN825" s="716"/>
      <c r="FZO825" s="716"/>
      <c r="FZP825" s="716"/>
      <c r="FZQ825" s="716"/>
      <c r="FZR825" s="716"/>
      <c r="FZS825" s="716"/>
      <c r="FZT825" s="716"/>
      <c r="FZU825" s="716"/>
      <c r="FZV825" s="716"/>
      <c r="FZW825" s="716"/>
      <c r="FZX825" s="716"/>
      <c r="FZY825" s="716"/>
      <c r="FZZ825" s="716"/>
      <c r="GAA825" s="716"/>
      <c r="GAB825" s="716"/>
      <c r="GAC825" s="716"/>
      <c r="GAD825" s="716"/>
      <c r="GAE825" s="716"/>
      <c r="GAF825" s="716"/>
      <c r="GAG825" s="716"/>
      <c r="GAH825" s="716"/>
      <c r="GAI825" s="716"/>
      <c r="GAJ825" s="716"/>
      <c r="GAK825" s="716"/>
      <c r="GAL825" s="716"/>
      <c r="GAM825" s="716"/>
      <c r="GAN825" s="716"/>
      <c r="GAO825" s="716"/>
      <c r="GAP825" s="716"/>
      <c r="GAQ825" s="716"/>
      <c r="GAR825" s="716"/>
      <c r="GAS825" s="716"/>
      <c r="GAT825" s="716"/>
      <c r="GAU825" s="716"/>
      <c r="GAV825" s="716"/>
      <c r="GAW825" s="716"/>
      <c r="GAX825" s="716"/>
      <c r="GAY825" s="716"/>
      <c r="GAZ825" s="716"/>
      <c r="GBA825" s="716"/>
      <c r="GBB825" s="716"/>
      <c r="GBC825" s="716"/>
      <c r="GBD825" s="716"/>
      <c r="GBE825" s="716"/>
      <c r="GBF825" s="716"/>
      <c r="GBG825" s="716"/>
      <c r="GBH825" s="716"/>
      <c r="GBI825" s="716"/>
      <c r="GBJ825" s="716"/>
      <c r="GBK825" s="716"/>
      <c r="GBL825" s="716"/>
      <c r="GBM825" s="716"/>
      <c r="GBN825" s="716"/>
      <c r="GBO825" s="716"/>
      <c r="GBP825" s="716"/>
      <c r="GBQ825" s="716"/>
      <c r="GBR825" s="716"/>
      <c r="GBS825" s="716"/>
      <c r="GBT825" s="716"/>
      <c r="GBU825" s="716"/>
      <c r="GBV825" s="716"/>
      <c r="GBW825" s="716"/>
      <c r="GBX825" s="716"/>
      <c r="GBY825" s="716"/>
      <c r="GBZ825" s="716"/>
      <c r="GCA825" s="716"/>
      <c r="GCB825" s="716"/>
      <c r="GCC825" s="716"/>
      <c r="GCD825" s="716"/>
      <c r="GCE825" s="716"/>
      <c r="GCF825" s="716"/>
      <c r="GCG825" s="716"/>
      <c r="GCH825" s="716"/>
      <c r="GCI825" s="716"/>
      <c r="GCJ825" s="716"/>
      <c r="GCK825" s="716"/>
      <c r="GCL825" s="716"/>
      <c r="GCM825" s="716"/>
      <c r="GCN825" s="716"/>
      <c r="GCO825" s="716"/>
      <c r="GCP825" s="716"/>
      <c r="GCQ825" s="716"/>
      <c r="GCR825" s="716"/>
      <c r="GCS825" s="716"/>
      <c r="GCT825" s="716"/>
      <c r="GCU825" s="716"/>
      <c r="GCV825" s="716"/>
      <c r="GCW825" s="716"/>
      <c r="GCX825" s="716"/>
      <c r="GCY825" s="716"/>
      <c r="GCZ825" s="716"/>
      <c r="GDA825" s="716"/>
      <c r="GDB825" s="716"/>
      <c r="GDC825" s="716"/>
      <c r="GDD825" s="716"/>
      <c r="GDE825" s="716"/>
      <c r="GDF825" s="716"/>
      <c r="GDG825" s="716"/>
      <c r="GDH825" s="716"/>
      <c r="GDI825" s="716"/>
      <c r="GDJ825" s="716"/>
      <c r="GDK825" s="716"/>
      <c r="GDL825" s="716"/>
      <c r="GDM825" s="716"/>
      <c r="GDN825" s="716"/>
      <c r="GDO825" s="716"/>
      <c r="GDP825" s="716"/>
      <c r="GDQ825" s="716"/>
      <c r="GDR825" s="716"/>
      <c r="GDS825" s="716"/>
      <c r="GDT825" s="716"/>
      <c r="GDU825" s="716"/>
      <c r="GDV825" s="716"/>
      <c r="GDW825" s="716"/>
      <c r="GDX825" s="716"/>
      <c r="GDY825" s="716"/>
      <c r="GDZ825" s="716"/>
      <c r="GEA825" s="716"/>
      <c r="GEB825" s="716"/>
      <c r="GEC825" s="716"/>
      <c r="GED825" s="716"/>
      <c r="GEE825" s="716"/>
      <c r="GEF825" s="716"/>
      <c r="GEG825" s="716"/>
      <c r="GEH825" s="716"/>
      <c r="GEI825" s="716"/>
      <c r="GEJ825" s="716"/>
      <c r="GEK825" s="716"/>
      <c r="GEL825" s="716"/>
      <c r="GEM825" s="716"/>
      <c r="GEN825" s="716"/>
      <c r="GEO825" s="716"/>
      <c r="GEP825" s="716"/>
      <c r="GEQ825" s="716"/>
      <c r="GER825" s="716"/>
      <c r="GES825" s="716"/>
      <c r="GET825" s="716"/>
      <c r="GEU825" s="716"/>
      <c r="GEV825" s="716"/>
      <c r="GEW825" s="716"/>
      <c r="GEX825" s="716"/>
      <c r="GEY825" s="716"/>
      <c r="GEZ825" s="716"/>
      <c r="GFA825" s="716"/>
      <c r="GFB825" s="716"/>
      <c r="GFC825" s="716"/>
      <c r="GFD825" s="716"/>
      <c r="GFE825" s="716"/>
      <c r="GFF825" s="716"/>
      <c r="GFG825" s="716"/>
      <c r="GFH825" s="716"/>
      <c r="GFI825" s="716"/>
      <c r="GFJ825" s="716"/>
      <c r="GFK825" s="716"/>
      <c r="GFL825" s="716"/>
      <c r="GFM825" s="716"/>
      <c r="GFN825" s="716"/>
      <c r="GFO825" s="716"/>
      <c r="GFP825" s="716"/>
      <c r="GFQ825" s="716"/>
      <c r="GFR825" s="716"/>
      <c r="GFS825" s="716"/>
      <c r="GFT825" s="716"/>
      <c r="GFU825" s="716"/>
      <c r="GFV825" s="716"/>
      <c r="GFW825" s="716"/>
      <c r="GFX825" s="716"/>
      <c r="GFY825" s="716"/>
      <c r="GFZ825" s="716"/>
      <c r="GGA825" s="716"/>
      <c r="GGB825" s="716"/>
      <c r="GGC825" s="716"/>
      <c r="GGD825" s="716"/>
      <c r="GGE825" s="716"/>
      <c r="GGF825" s="716"/>
      <c r="GGG825" s="716"/>
      <c r="GGH825" s="716"/>
      <c r="GGI825" s="716"/>
      <c r="GGJ825" s="716"/>
      <c r="GGK825" s="716"/>
      <c r="GGL825" s="716"/>
      <c r="GGM825" s="716"/>
      <c r="GGN825" s="716"/>
      <c r="GGO825" s="716"/>
      <c r="GGP825" s="716"/>
      <c r="GGQ825" s="716"/>
      <c r="GGR825" s="716"/>
      <c r="GGS825" s="716"/>
      <c r="GGT825" s="716"/>
      <c r="GGU825" s="716"/>
      <c r="GGV825" s="716"/>
      <c r="GGW825" s="716"/>
      <c r="GGX825" s="716"/>
      <c r="GGY825" s="716"/>
      <c r="GGZ825" s="716"/>
      <c r="GHA825" s="716"/>
      <c r="GHB825" s="716"/>
      <c r="GHC825" s="716"/>
      <c r="GHD825" s="716"/>
      <c r="GHE825" s="716"/>
      <c r="GHF825" s="716"/>
      <c r="GHG825" s="716"/>
      <c r="GHH825" s="716"/>
      <c r="GHI825" s="716"/>
      <c r="GHJ825" s="716"/>
      <c r="GHK825" s="716"/>
      <c r="GHL825" s="716"/>
      <c r="GHM825" s="716"/>
      <c r="GHN825" s="716"/>
      <c r="GHO825" s="716"/>
      <c r="GHP825" s="716"/>
      <c r="GHQ825" s="716"/>
      <c r="GHR825" s="716"/>
      <c r="GHS825" s="716"/>
      <c r="GHT825" s="716"/>
      <c r="GHU825" s="716"/>
      <c r="GHV825" s="716"/>
      <c r="GHW825" s="716"/>
      <c r="GHX825" s="716"/>
      <c r="GHY825" s="716"/>
      <c r="GHZ825" s="716"/>
      <c r="GIA825" s="716"/>
      <c r="GIB825" s="716"/>
      <c r="GIC825" s="716"/>
      <c r="GID825" s="716"/>
      <c r="GIE825" s="716"/>
      <c r="GIF825" s="716"/>
      <c r="GIG825" s="716"/>
      <c r="GIH825" s="716"/>
      <c r="GII825" s="716"/>
      <c r="GIJ825" s="716"/>
      <c r="GIK825" s="716"/>
      <c r="GIL825" s="716"/>
      <c r="GIM825" s="716"/>
      <c r="GIN825" s="716"/>
      <c r="GIO825" s="716"/>
      <c r="GIP825" s="716"/>
      <c r="GIQ825" s="716"/>
      <c r="GIR825" s="716"/>
      <c r="GIS825" s="716"/>
      <c r="GIT825" s="716"/>
      <c r="GIU825" s="716"/>
      <c r="GIV825" s="716"/>
      <c r="GIW825" s="716"/>
      <c r="GIX825" s="716"/>
      <c r="GIY825" s="716"/>
      <c r="GIZ825" s="716"/>
      <c r="GJA825" s="716"/>
      <c r="GJB825" s="716"/>
      <c r="GJC825" s="716"/>
      <c r="GJD825" s="716"/>
      <c r="GJE825" s="716"/>
      <c r="GJF825" s="716"/>
      <c r="GJG825" s="716"/>
      <c r="GJH825" s="716"/>
      <c r="GJI825" s="716"/>
      <c r="GJJ825" s="716"/>
      <c r="GJK825" s="716"/>
      <c r="GJL825" s="716"/>
      <c r="GJM825" s="716"/>
      <c r="GJN825" s="716"/>
      <c r="GJO825" s="716"/>
      <c r="GJP825" s="716"/>
      <c r="GJQ825" s="716"/>
      <c r="GJR825" s="716"/>
      <c r="GJS825" s="716"/>
      <c r="GJT825" s="716"/>
      <c r="GJU825" s="716"/>
      <c r="GJV825" s="716"/>
      <c r="GJW825" s="716"/>
      <c r="GJX825" s="716"/>
      <c r="GJY825" s="716"/>
      <c r="GJZ825" s="716"/>
      <c r="GKA825" s="716"/>
      <c r="GKB825" s="716"/>
      <c r="GKC825" s="716"/>
      <c r="GKD825" s="716"/>
      <c r="GKE825" s="716"/>
      <c r="GKF825" s="716"/>
      <c r="GKG825" s="716"/>
      <c r="GKH825" s="716"/>
      <c r="GKI825" s="716"/>
      <c r="GKJ825" s="716"/>
      <c r="GKK825" s="716"/>
      <c r="GKL825" s="716"/>
      <c r="GKM825" s="716"/>
      <c r="GKN825" s="716"/>
      <c r="GKO825" s="716"/>
      <c r="GKP825" s="716"/>
      <c r="GKQ825" s="716"/>
      <c r="GKR825" s="716"/>
      <c r="GKS825" s="716"/>
      <c r="GKT825" s="716"/>
      <c r="GKU825" s="716"/>
      <c r="GKV825" s="716"/>
      <c r="GKW825" s="716"/>
      <c r="GKX825" s="716"/>
      <c r="GKY825" s="716"/>
      <c r="GKZ825" s="716"/>
      <c r="GLA825" s="716"/>
      <c r="GLB825" s="716"/>
      <c r="GLC825" s="716"/>
      <c r="GLD825" s="716"/>
      <c r="GLE825" s="716"/>
      <c r="GLF825" s="716"/>
      <c r="GLG825" s="716"/>
      <c r="GLH825" s="716"/>
      <c r="GLI825" s="716"/>
      <c r="GLJ825" s="716"/>
      <c r="GLK825" s="716"/>
      <c r="GLL825" s="716"/>
      <c r="GLM825" s="716"/>
      <c r="GLN825" s="716"/>
      <c r="GLO825" s="716"/>
      <c r="GLP825" s="716"/>
      <c r="GLQ825" s="716"/>
      <c r="GLR825" s="716"/>
      <c r="GLS825" s="716"/>
      <c r="GLT825" s="716"/>
      <c r="GLU825" s="716"/>
      <c r="GLV825" s="716"/>
      <c r="GLW825" s="716"/>
      <c r="GLX825" s="716"/>
      <c r="GLY825" s="716"/>
      <c r="GLZ825" s="716"/>
      <c r="GMA825" s="716"/>
      <c r="GMB825" s="716"/>
      <c r="GMC825" s="716"/>
      <c r="GMD825" s="716"/>
      <c r="GME825" s="716"/>
      <c r="GMF825" s="716"/>
      <c r="GMG825" s="716"/>
      <c r="GMH825" s="716"/>
      <c r="GMI825" s="716"/>
      <c r="GMJ825" s="716"/>
      <c r="GMK825" s="716"/>
      <c r="GML825" s="716"/>
      <c r="GMM825" s="716"/>
      <c r="GMN825" s="716"/>
      <c r="GMO825" s="716"/>
      <c r="GMP825" s="716"/>
      <c r="GMQ825" s="716"/>
      <c r="GMR825" s="716"/>
      <c r="GMS825" s="716"/>
      <c r="GMT825" s="716"/>
      <c r="GMU825" s="716"/>
      <c r="GMV825" s="716"/>
      <c r="GMW825" s="716"/>
      <c r="GMX825" s="716"/>
      <c r="GMY825" s="716"/>
      <c r="GMZ825" s="716"/>
      <c r="GNA825" s="716"/>
      <c r="GNB825" s="716"/>
      <c r="GNC825" s="716"/>
      <c r="GND825" s="716"/>
      <c r="GNE825" s="716"/>
      <c r="GNF825" s="716"/>
      <c r="GNG825" s="716"/>
      <c r="GNH825" s="716"/>
      <c r="GNI825" s="716"/>
      <c r="GNJ825" s="716"/>
      <c r="GNK825" s="716"/>
      <c r="GNL825" s="716"/>
      <c r="GNM825" s="716"/>
      <c r="GNN825" s="716"/>
      <c r="GNO825" s="716"/>
      <c r="GNP825" s="716"/>
      <c r="GNQ825" s="716"/>
      <c r="GNR825" s="716"/>
      <c r="GNS825" s="716"/>
      <c r="GNT825" s="716"/>
      <c r="GNU825" s="716"/>
      <c r="GNV825" s="716"/>
      <c r="GNW825" s="716"/>
      <c r="GNX825" s="716"/>
      <c r="GNY825" s="716"/>
      <c r="GNZ825" s="716"/>
      <c r="GOA825" s="716"/>
      <c r="GOB825" s="716"/>
      <c r="GOC825" s="716"/>
      <c r="GOD825" s="716"/>
      <c r="GOE825" s="716"/>
      <c r="GOF825" s="716"/>
      <c r="GOG825" s="716"/>
      <c r="GOH825" s="716"/>
      <c r="GOI825" s="716"/>
      <c r="GOJ825" s="716"/>
      <c r="GOK825" s="716"/>
      <c r="GOL825" s="716"/>
      <c r="GOM825" s="716"/>
      <c r="GON825" s="716"/>
      <c r="GOO825" s="716"/>
      <c r="GOP825" s="716"/>
      <c r="GOQ825" s="716"/>
      <c r="GOR825" s="716"/>
      <c r="GOS825" s="716"/>
      <c r="GOT825" s="716"/>
      <c r="GOU825" s="716"/>
      <c r="GOV825" s="716"/>
      <c r="GOW825" s="716"/>
      <c r="GOX825" s="716"/>
      <c r="GOY825" s="716"/>
      <c r="GOZ825" s="716"/>
      <c r="GPA825" s="716"/>
      <c r="GPB825" s="716"/>
      <c r="GPC825" s="716"/>
      <c r="GPD825" s="716"/>
      <c r="GPE825" s="716"/>
      <c r="GPF825" s="716"/>
      <c r="GPG825" s="716"/>
      <c r="GPH825" s="716"/>
      <c r="GPI825" s="716"/>
      <c r="GPJ825" s="716"/>
      <c r="GPK825" s="716"/>
      <c r="GPL825" s="716"/>
      <c r="GPM825" s="716"/>
      <c r="GPN825" s="716"/>
      <c r="GPO825" s="716"/>
      <c r="GPP825" s="716"/>
      <c r="GPQ825" s="716"/>
      <c r="GPR825" s="716"/>
      <c r="GPS825" s="716"/>
      <c r="GPT825" s="716"/>
      <c r="GPU825" s="716"/>
      <c r="GPV825" s="716"/>
      <c r="GPW825" s="716"/>
      <c r="GPX825" s="716"/>
      <c r="GPY825" s="716"/>
      <c r="GPZ825" s="716"/>
      <c r="GQA825" s="716"/>
      <c r="GQB825" s="716"/>
      <c r="GQC825" s="716"/>
      <c r="GQD825" s="716"/>
      <c r="GQE825" s="716"/>
      <c r="GQF825" s="716"/>
      <c r="GQG825" s="716"/>
      <c r="GQH825" s="716"/>
      <c r="GQI825" s="716"/>
      <c r="GQJ825" s="716"/>
      <c r="GQK825" s="716"/>
      <c r="GQL825" s="716"/>
      <c r="GQM825" s="716"/>
      <c r="GQN825" s="716"/>
      <c r="GQO825" s="716"/>
      <c r="GQP825" s="716"/>
      <c r="GQQ825" s="716"/>
      <c r="GQR825" s="716"/>
      <c r="GQS825" s="716"/>
      <c r="GQT825" s="716"/>
      <c r="GQU825" s="716"/>
      <c r="GQV825" s="716"/>
      <c r="GQW825" s="716"/>
      <c r="GQX825" s="716"/>
      <c r="GQY825" s="716"/>
      <c r="GQZ825" s="716"/>
      <c r="GRA825" s="716"/>
      <c r="GRB825" s="716"/>
      <c r="GRC825" s="716"/>
      <c r="GRD825" s="716"/>
      <c r="GRE825" s="716"/>
      <c r="GRF825" s="716"/>
      <c r="GRG825" s="716"/>
      <c r="GRH825" s="716"/>
      <c r="GRI825" s="716"/>
      <c r="GRJ825" s="716"/>
      <c r="GRK825" s="716"/>
      <c r="GRL825" s="716"/>
      <c r="GRM825" s="716"/>
      <c r="GRN825" s="716"/>
      <c r="GRO825" s="716"/>
      <c r="GRP825" s="716"/>
      <c r="GRQ825" s="716"/>
      <c r="GRR825" s="716"/>
      <c r="GRS825" s="716"/>
      <c r="GRT825" s="716"/>
      <c r="GRU825" s="716"/>
      <c r="GRV825" s="716"/>
      <c r="GRW825" s="716"/>
      <c r="GRX825" s="716"/>
      <c r="GRY825" s="716"/>
      <c r="GRZ825" s="716"/>
      <c r="GSA825" s="716"/>
      <c r="GSB825" s="716"/>
      <c r="GSC825" s="716"/>
      <c r="GSD825" s="716"/>
      <c r="GSE825" s="716"/>
      <c r="GSF825" s="716"/>
      <c r="GSG825" s="716"/>
      <c r="GSH825" s="716"/>
      <c r="GSI825" s="716"/>
      <c r="GSJ825" s="716"/>
      <c r="GSK825" s="716"/>
      <c r="GSL825" s="716"/>
      <c r="GSM825" s="716"/>
      <c r="GSN825" s="716"/>
      <c r="GSO825" s="716"/>
      <c r="GSP825" s="716"/>
      <c r="GSQ825" s="716"/>
      <c r="GSR825" s="716"/>
      <c r="GSS825" s="716"/>
      <c r="GST825" s="716"/>
      <c r="GSU825" s="716"/>
      <c r="GSV825" s="716"/>
      <c r="GSW825" s="716"/>
      <c r="GSX825" s="716"/>
      <c r="GSY825" s="716"/>
      <c r="GSZ825" s="716"/>
      <c r="GTA825" s="716"/>
      <c r="GTB825" s="716"/>
      <c r="GTC825" s="716"/>
      <c r="GTD825" s="716"/>
      <c r="GTE825" s="716"/>
      <c r="GTF825" s="716"/>
      <c r="GTG825" s="716"/>
      <c r="GTH825" s="716"/>
      <c r="GTI825" s="716"/>
      <c r="GTJ825" s="716"/>
      <c r="GTK825" s="716"/>
      <c r="GTL825" s="716"/>
      <c r="GTM825" s="716"/>
      <c r="GTN825" s="716"/>
      <c r="GTO825" s="716"/>
      <c r="GTP825" s="716"/>
      <c r="GTQ825" s="716"/>
      <c r="GTR825" s="716"/>
      <c r="GTS825" s="716"/>
      <c r="GTT825" s="716"/>
      <c r="GTU825" s="716"/>
      <c r="GTV825" s="716"/>
      <c r="GTW825" s="716"/>
      <c r="GTX825" s="716"/>
      <c r="GTY825" s="716"/>
      <c r="GTZ825" s="716"/>
      <c r="GUA825" s="716"/>
      <c r="GUB825" s="716"/>
      <c r="GUC825" s="716"/>
      <c r="GUD825" s="716"/>
      <c r="GUE825" s="716"/>
      <c r="GUF825" s="716"/>
      <c r="GUG825" s="716"/>
      <c r="GUH825" s="716"/>
      <c r="GUI825" s="716"/>
      <c r="GUJ825" s="716"/>
      <c r="GUK825" s="716"/>
      <c r="GUL825" s="716"/>
      <c r="GUM825" s="716"/>
      <c r="GUN825" s="716"/>
      <c r="GUO825" s="716"/>
      <c r="GUP825" s="716"/>
      <c r="GUQ825" s="716"/>
      <c r="GUR825" s="716"/>
      <c r="GUS825" s="716"/>
      <c r="GUT825" s="716"/>
      <c r="GUU825" s="716"/>
      <c r="GUV825" s="716"/>
      <c r="GUW825" s="716"/>
      <c r="GUX825" s="716"/>
      <c r="GUY825" s="716"/>
      <c r="GUZ825" s="716"/>
      <c r="GVA825" s="716"/>
      <c r="GVB825" s="716"/>
      <c r="GVC825" s="716"/>
      <c r="GVD825" s="716"/>
      <c r="GVE825" s="716"/>
      <c r="GVF825" s="716"/>
      <c r="GVG825" s="716"/>
      <c r="GVH825" s="716"/>
      <c r="GVI825" s="716"/>
      <c r="GVJ825" s="716"/>
      <c r="GVK825" s="716"/>
      <c r="GVL825" s="716"/>
      <c r="GVM825" s="716"/>
      <c r="GVN825" s="716"/>
      <c r="GVO825" s="716"/>
      <c r="GVP825" s="716"/>
      <c r="GVQ825" s="716"/>
      <c r="GVR825" s="716"/>
      <c r="GVS825" s="716"/>
      <c r="GVT825" s="716"/>
      <c r="GVU825" s="716"/>
      <c r="GVV825" s="716"/>
      <c r="GVW825" s="716"/>
      <c r="GVX825" s="716"/>
      <c r="GVY825" s="716"/>
      <c r="GVZ825" s="716"/>
      <c r="GWA825" s="716"/>
      <c r="GWB825" s="716"/>
      <c r="GWC825" s="716"/>
      <c r="GWD825" s="716"/>
      <c r="GWE825" s="716"/>
      <c r="GWF825" s="716"/>
      <c r="GWG825" s="716"/>
      <c r="GWH825" s="716"/>
      <c r="GWI825" s="716"/>
      <c r="GWJ825" s="716"/>
      <c r="GWK825" s="716"/>
      <c r="GWL825" s="716"/>
      <c r="GWM825" s="716"/>
      <c r="GWN825" s="716"/>
      <c r="GWO825" s="716"/>
      <c r="GWP825" s="716"/>
      <c r="GWQ825" s="716"/>
      <c r="GWR825" s="716"/>
      <c r="GWS825" s="716"/>
      <c r="GWT825" s="716"/>
      <c r="GWU825" s="716"/>
      <c r="GWV825" s="716"/>
      <c r="GWW825" s="716"/>
      <c r="GWX825" s="716"/>
      <c r="GWY825" s="716"/>
      <c r="GWZ825" s="716"/>
      <c r="GXA825" s="716"/>
      <c r="GXB825" s="716"/>
      <c r="GXC825" s="716"/>
      <c r="GXD825" s="716"/>
      <c r="GXE825" s="716"/>
      <c r="GXF825" s="716"/>
      <c r="GXG825" s="716"/>
      <c r="GXH825" s="716"/>
      <c r="GXI825" s="716"/>
      <c r="GXJ825" s="716"/>
      <c r="GXK825" s="716"/>
      <c r="GXL825" s="716"/>
      <c r="GXM825" s="716"/>
      <c r="GXN825" s="716"/>
      <c r="GXO825" s="716"/>
      <c r="GXP825" s="716"/>
      <c r="GXQ825" s="716"/>
      <c r="GXR825" s="716"/>
      <c r="GXS825" s="716"/>
      <c r="GXT825" s="716"/>
      <c r="GXU825" s="716"/>
      <c r="GXV825" s="716"/>
      <c r="GXW825" s="716"/>
      <c r="GXX825" s="716"/>
      <c r="GXY825" s="716"/>
      <c r="GXZ825" s="716"/>
      <c r="GYA825" s="716"/>
      <c r="GYB825" s="716"/>
      <c r="GYC825" s="716"/>
      <c r="GYD825" s="716"/>
      <c r="GYE825" s="716"/>
      <c r="GYF825" s="716"/>
      <c r="GYG825" s="716"/>
      <c r="GYH825" s="716"/>
      <c r="GYI825" s="716"/>
      <c r="GYJ825" s="716"/>
      <c r="GYK825" s="716"/>
      <c r="GYL825" s="716"/>
      <c r="GYM825" s="716"/>
      <c r="GYN825" s="716"/>
      <c r="GYO825" s="716"/>
      <c r="GYP825" s="716"/>
      <c r="GYQ825" s="716"/>
      <c r="GYR825" s="716"/>
      <c r="GYS825" s="716"/>
      <c r="GYT825" s="716"/>
      <c r="GYU825" s="716"/>
      <c r="GYV825" s="716"/>
      <c r="GYW825" s="716"/>
      <c r="GYX825" s="716"/>
      <c r="GYY825" s="716"/>
      <c r="GYZ825" s="716"/>
      <c r="GZA825" s="716"/>
      <c r="GZB825" s="716"/>
      <c r="GZC825" s="716"/>
      <c r="GZD825" s="716"/>
      <c r="GZE825" s="716"/>
      <c r="GZF825" s="716"/>
      <c r="GZG825" s="716"/>
      <c r="GZH825" s="716"/>
      <c r="GZI825" s="716"/>
      <c r="GZJ825" s="716"/>
      <c r="GZK825" s="716"/>
      <c r="GZL825" s="716"/>
      <c r="GZM825" s="716"/>
      <c r="GZN825" s="716"/>
      <c r="GZO825" s="716"/>
      <c r="GZP825" s="716"/>
      <c r="GZQ825" s="716"/>
      <c r="GZR825" s="716"/>
      <c r="GZS825" s="716"/>
      <c r="GZT825" s="716"/>
      <c r="GZU825" s="716"/>
      <c r="GZV825" s="716"/>
      <c r="GZW825" s="716"/>
      <c r="GZX825" s="716"/>
      <c r="GZY825" s="716"/>
      <c r="GZZ825" s="716"/>
      <c r="HAA825" s="716"/>
      <c r="HAB825" s="716"/>
      <c r="HAC825" s="716"/>
      <c r="HAD825" s="716"/>
      <c r="HAE825" s="716"/>
      <c r="HAF825" s="716"/>
      <c r="HAG825" s="716"/>
      <c r="HAH825" s="716"/>
      <c r="HAI825" s="716"/>
      <c r="HAJ825" s="716"/>
      <c r="HAK825" s="716"/>
      <c r="HAL825" s="716"/>
      <c r="HAM825" s="716"/>
      <c r="HAN825" s="716"/>
      <c r="HAO825" s="716"/>
      <c r="HAP825" s="716"/>
      <c r="HAQ825" s="716"/>
      <c r="HAR825" s="716"/>
      <c r="HAS825" s="716"/>
      <c r="HAT825" s="716"/>
      <c r="HAU825" s="716"/>
      <c r="HAV825" s="716"/>
      <c r="HAW825" s="716"/>
      <c r="HAX825" s="716"/>
      <c r="HAY825" s="716"/>
      <c r="HAZ825" s="716"/>
      <c r="HBA825" s="716"/>
      <c r="HBB825" s="716"/>
      <c r="HBC825" s="716"/>
      <c r="HBD825" s="716"/>
      <c r="HBE825" s="716"/>
      <c r="HBF825" s="716"/>
      <c r="HBG825" s="716"/>
      <c r="HBH825" s="716"/>
      <c r="HBI825" s="716"/>
      <c r="HBJ825" s="716"/>
      <c r="HBK825" s="716"/>
      <c r="HBL825" s="716"/>
      <c r="HBM825" s="716"/>
      <c r="HBN825" s="716"/>
      <c r="HBO825" s="716"/>
      <c r="HBP825" s="716"/>
      <c r="HBQ825" s="716"/>
      <c r="HBR825" s="716"/>
      <c r="HBS825" s="716"/>
      <c r="HBT825" s="716"/>
      <c r="HBU825" s="716"/>
      <c r="HBV825" s="716"/>
      <c r="HBW825" s="716"/>
      <c r="HBX825" s="716"/>
      <c r="HBY825" s="716"/>
      <c r="HBZ825" s="716"/>
      <c r="HCA825" s="716"/>
      <c r="HCB825" s="716"/>
      <c r="HCC825" s="716"/>
      <c r="HCD825" s="716"/>
      <c r="HCE825" s="716"/>
      <c r="HCF825" s="716"/>
      <c r="HCG825" s="716"/>
      <c r="HCH825" s="716"/>
      <c r="HCI825" s="716"/>
      <c r="HCJ825" s="716"/>
      <c r="HCK825" s="716"/>
      <c r="HCL825" s="716"/>
      <c r="HCM825" s="716"/>
      <c r="HCN825" s="716"/>
      <c r="HCO825" s="716"/>
      <c r="HCP825" s="716"/>
      <c r="HCQ825" s="716"/>
      <c r="HCR825" s="716"/>
      <c r="HCS825" s="716"/>
      <c r="HCT825" s="716"/>
      <c r="HCU825" s="716"/>
      <c r="HCV825" s="716"/>
      <c r="HCW825" s="716"/>
      <c r="HCX825" s="716"/>
      <c r="HCY825" s="716"/>
      <c r="HCZ825" s="716"/>
      <c r="HDA825" s="716"/>
      <c r="HDB825" s="716"/>
      <c r="HDC825" s="716"/>
      <c r="HDD825" s="716"/>
      <c r="HDE825" s="716"/>
      <c r="HDF825" s="716"/>
      <c r="HDG825" s="716"/>
      <c r="HDH825" s="716"/>
      <c r="HDI825" s="716"/>
      <c r="HDJ825" s="716"/>
      <c r="HDK825" s="716"/>
      <c r="HDL825" s="716"/>
      <c r="HDM825" s="716"/>
      <c r="HDN825" s="716"/>
      <c r="HDO825" s="716"/>
      <c r="HDP825" s="716"/>
      <c r="HDQ825" s="716"/>
      <c r="HDR825" s="716"/>
      <c r="HDS825" s="716"/>
      <c r="HDT825" s="716"/>
      <c r="HDU825" s="716"/>
      <c r="HDV825" s="716"/>
      <c r="HDW825" s="716"/>
      <c r="HDX825" s="716"/>
      <c r="HDY825" s="716"/>
      <c r="HDZ825" s="716"/>
      <c r="HEA825" s="716"/>
      <c r="HEB825" s="716"/>
      <c r="HEC825" s="716"/>
      <c r="HED825" s="716"/>
      <c r="HEE825" s="716"/>
      <c r="HEF825" s="716"/>
      <c r="HEG825" s="716"/>
      <c r="HEH825" s="716"/>
      <c r="HEI825" s="716"/>
      <c r="HEJ825" s="716"/>
      <c r="HEK825" s="716"/>
      <c r="HEL825" s="716"/>
      <c r="HEM825" s="716"/>
      <c r="HEN825" s="716"/>
      <c r="HEO825" s="716"/>
      <c r="HEP825" s="716"/>
      <c r="HEQ825" s="716"/>
      <c r="HER825" s="716"/>
      <c r="HES825" s="716"/>
      <c r="HET825" s="716"/>
      <c r="HEU825" s="716"/>
      <c r="HEV825" s="716"/>
      <c r="HEW825" s="716"/>
      <c r="HEX825" s="716"/>
      <c r="HEY825" s="716"/>
      <c r="HEZ825" s="716"/>
      <c r="HFA825" s="716"/>
      <c r="HFB825" s="716"/>
      <c r="HFC825" s="716"/>
      <c r="HFD825" s="716"/>
      <c r="HFE825" s="716"/>
      <c r="HFF825" s="716"/>
      <c r="HFG825" s="716"/>
      <c r="HFH825" s="716"/>
      <c r="HFI825" s="716"/>
      <c r="HFJ825" s="716"/>
      <c r="HFK825" s="716"/>
      <c r="HFL825" s="716"/>
      <c r="HFM825" s="716"/>
      <c r="HFN825" s="716"/>
      <c r="HFO825" s="716"/>
      <c r="HFP825" s="716"/>
      <c r="HFQ825" s="716"/>
      <c r="HFR825" s="716"/>
      <c r="HFS825" s="716"/>
      <c r="HFT825" s="716"/>
      <c r="HFU825" s="716"/>
      <c r="HFV825" s="716"/>
      <c r="HFW825" s="716"/>
      <c r="HFX825" s="716"/>
      <c r="HFY825" s="716"/>
      <c r="HFZ825" s="716"/>
      <c r="HGA825" s="716"/>
      <c r="HGB825" s="716"/>
      <c r="HGC825" s="716"/>
      <c r="HGD825" s="716"/>
      <c r="HGE825" s="716"/>
      <c r="HGF825" s="716"/>
      <c r="HGG825" s="716"/>
      <c r="HGH825" s="716"/>
      <c r="HGI825" s="716"/>
      <c r="HGJ825" s="716"/>
      <c r="HGK825" s="716"/>
      <c r="HGL825" s="716"/>
      <c r="HGM825" s="716"/>
      <c r="HGN825" s="716"/>
      <c r="HGO825" s="716"/>
      <c r="HGP825" s="716"/>
      <c r="HGQ825" s="716"/>
      <c r="HGR825" s="716"/>
      <c r="HGS825" s="716"/>
      <c r="HGT825" s="716"/>
      <c r="HGU825" s="716"/>
      <c r="HGV825" s="716"/>
      <c r="HGW825" s="716"/>
      <c r="HGX825" s="716"/>
      <c r="HGY825" s="716"/>
      <c r="HGZ825" s="716"/>
      <c r="HHA825" s="716"/>
      <c r="HHB825" s="716"/>
      <c r="HHC825" s="716"/>
      <c r="HHD825" s="716"/>
      <c r="HHE825" s="716"/>
      <c r="HHF825" s="716"/>
      <c r="HHG825" s="716"/>
      <c r="HHH825" s="716"/>
      <c r="HHI825" s="716"/>
      <c r="HHJ825" s="716"/>
      <c r="HHK825" s="716"/>
      <c r="HHL825" s="716"/>
      <c r="HHM825" s="716"/>
      <c r="HHN825" s="716"/>
      <c r="HHO825" s="716"/>
      <c r="HHP825" s="716"/>
      <c r="HHQ825" s="716"/>
      <c r="HHR825" s="716"/>
      <c r="HHS825" s="716"/>
      <c r="HHT825" s="716"/>
      <c r="HHU825" s="716"/>
      <c r="HHV825" s="716"/>
      <c r="HHW825" s="716"/>
      <c r="HHX825" s="716"/>
      <c r="HHY825" s="716"/>
      <c r="HHZ825" s="716"/>
      <c r="HIA825" s="716"/>
      <c r="HIB825" s="716"/>
      <c r="HIC825" s="716"/>
      <c r="HID825" s="716"/>
      <c r="HIE825" s="716"/>
      <c r="HIF825" s="716"/>
      <c r="HIG825" s="716"/>
      <c r="HIH825" s="716"/>
      <c r="HII825" s="716"/>
      <c r="HIJ825" s="716"/>
      <c r="HIK825" s="716"/>
      <c r="HIL825" s="716"/>
      <c r="HIM825" s="716"/>
      <c r="HIN825" s="716"/>
      <c r="HIO825" s="716"/>
      <c r="HIP825" s="716"/>
      <c r="HIQ825" s="716"/>
      <c r="HIR825" s="716"/>
      <c r="HIS825" s="716"/>
      <c r="HIT825" s="716"/>
      <c r="HIU825" s="716"/>
      <c r="HIV825" s="716"/>
      <c r="HIW825" s="716"/>
      <c r="HIX825" s="716"/>
      <c r="HIY825" s="716"/>
      <c r="HIZ825" s="716"/>
      <c r="HJA825" s="716"/>
      <c r="HJB825" s="716"/>
      <c r="HJC825" s="716"/>
      <c r="HJD825" s="716"/>
      <c r="HJE825" s="716"/>
      <c r="HJF825" s="716"/>
      <c r="HJG825" s="716"/>
      <c r="HJH825" s="716"/>
      <c r="HJI825" s="716"/>
      <c r="HJJ825" s="716"/>
      <c r="HJK825" s="716"/>
      <c r="HJL825" s="716"/>
      <c r="HJM825" s="716"/>
      <c r="HJN825" s="716"/>
      <c r="HJO825" s="716"/>
      <c r="HJP825" s="716"/>
      <c r="HJQ825" s="716"/>
      <c r="HJR825" s="716"/>
      <c r="HJS825" s="716"/>
      <c r="HJT825" s="716"/>
      <c r="HJU825" s="716"/>
      <c r="HJV825" s="716"/>
      <c r="HJW825" s="716"/>
      <c r="HJX825" s="716"/>
      <c r="HJY825" s="716"/>
      <c r="HJZ825" s="716"/>
      <c r="HKA825" s="716"/>
      <c r="HKB825" s="716"/>
      <c r="HKC825" s="716"/>
      <c r="HKD825" s="716"/>
      <c r="HKE825" s="716"/>
      <c r="HKF825" s="716"/>
      <c r="HKG825" s="716"/>
      <c r="HKH825" s="716"/>
      <c r="HKI825" s="716"/>
      <c r="HKJ825" s="716"/>
      <c r="HKK825" s="716"/>
      <c r="HKL825" s="716"/>
      <c r="HKM825" s="716"/>
      <c r="HKN825" s="716"/>
      <c r="HKO825" s="716"/>
      <c r="HKP825" s="716"/>
      <c r="HKQ825" s="716"/>
      <c r="HKR825" s="716"/>
      <c r="HKS825" s="716"/>
      <c r="HKT825" s="716"/>
      <c r="HKU825" s="716"/>
      <c r="HKV825" s="716"/>
      <c r="HKW825" s="716"/>
      <c r="HKX825" s="716"/>
      <c r="HKY825" s="716"/>
      <c r="HKZ825" s="716"/>
      <c r="HLA825" s="716"/>
      <c r="HLB825" s="716"/>
      <c r="HLC825" s="716"/>
      <c r="HLD825" s="716"/>
      <c r="HLE825" s="716"/>
      <c r="HLF825" s="716"/>
      <c r="HLG825" s="716"/>
      <c r="HLH825" s="716"/>
      <c r="HLI825" s="716"/>
      <c r="HLJ825" s="716"/>
      <c r="HLK825" s="716"/>
      <c r="HLL825" s="716"/>
      <c r="HLM825" s="716"/>
      <c r="HLN825" s="716"/>
      <c r="HLO825" s="716"/>
      <c r="HLP825" s="716"/>
      <c r="HLQ825" s="716"/>
      <c r="HLR825" s="716"/>
      <c r="HLS825" s="716"/>
      <c r="HLT825" s="716"/>
      <c r="HLU825" s="716"/>
      <c r="HLV825" s="716"/>
      <c r="HLW825" s="716"/>
      <c r="HLX825" s="716"/>
      <c r="HLY825" s="716"/>
      <c r="HLZ825" s="716"/>
      <c r="HMA825" s="716"/>
      <c r="HMB825" s="716"/>
      <c r="HMC825" s="716"/>
      <c r="HMD825" s="716"/>
      <c r="HME825" s="716"/>
      <c r="HMF825" s="716"/>
      <c r="HMG825" s="716"/>
      <c r="HMH825" s="716"/>
      <c r="HMI825" s="716"/>
      <c r="HMJ825" s="716"/>
      <c r="HMK825" s="716"/>
      <c r="HML825" s="716"/>
      <c r="HMM825" s="716"/>
      <c r="HMN825" s="716"/>
      <c r="HMO825" s="716"/>
      <c r="HMP825" s="716"/>
      <c r="HMQ825" s="716"/>
      <c r="HMR825" s="716"/>
      <c r="HMS825" s="716"/>
      <c r="HMT825" s="716"/>
      <c r="HMU825" s="716"/>
      <c r="HMV825" s="716"/>
      <c r="HMW825" s="716"/>
      <c r="HMX825" s="716"/>
      <c r="HMY825" s="716"/>
      <c r="HMZ825" s="716"/>
      <c r="HNA825" s="716"/>
      <c r="HNB825" s="716"/>
      <c r="HNC825" s="716"/>
      <c r="HND825" s="716"/>
      <c r="HNE825" s="716"/>
      <c r="HNF825" s="716"/>
      <c r="HNG825" s="716"/>
      <c r="HNH825" s="716"/>
      <c r="HNI825" s="716"/>
      <c r="HNJ825" s="716"/>
      <c r="HNK825" s="716"/>
      <c r="HNL825" s="716"/>
      <c r="HNM825" s="716"/>
      <c r="HNN825" s="716"/>
      <c r="HNO825" s="716"/>
      <c r="HNP825" s="716"/>
      <c r="HNQ825" s="716"/>
      <c r="HNR825" s="716"/>
      <c r="HNS825" s="716"/>
      <c r="HNT825" s="716"/>
      <c r="HNU825" s="716"/>
      <c r="HNV825" s="716"/>
      <c r="HNW825" s="716"/>
      <c r="HNX825" s="716"/>
      <c r="HNY825" s="716"/>
      <c r="HNZ825" s="716"/>
      <c r="HOA825" s="716"/>
      <c r="HOB825" s="716"/>
      <c r="HOC825" s="716"/>
      <c r="HOD825" s="716"/>
      <c r="HOE825" s="716"/>
      <c r="HOF825" s="716"/>
      <c r="HOG825" s="716"/>
      <c r="HOH825" s="716"/>
      <c r="HOI825" s="716"/>
      <c r="HOJ825" s="716"/>
      <c r="HOK825" s="716"/>
      <c r="HOL825" s="716"/>
      <c r="HOM825" s="716"/>
      <c r="HON825" s="716"/>
      <c r="HOO825" s="716"/>
      <c r="HOP825" s="716"/>
      <c r="HOQ825" s="716"/>
      <c r="HOR825" s="716"/>
      <c r="HOS825" s="716"/>
      <c r="HOT825" s="716"/>
      <c r="HOU825" s="716"/>
      <c r="HOV825" s="716"/>
      <c r="HOW825" s="716"/>
      <c r="HOX825" s="716"/>
      <c r="HOY825" s="716"/>
      <c r="HOZ825" s="716"/>
      <c r="HPA825" s="716"/>
      <c r="HPB825" s="716"/>
      <c r="HPC825" s="716"/>
      <c r="HPD825" s="716"/>
      <c r="HPE825" s="716"/>
      <c r="HPF825" s="716"/>
      <c r="HPG825" s="716"/>
      <c r="HPH825" s="716"/>
      <c r="HPI825" s="716"/>
      <c r="HPJ825" s="716"/>
      <c r="HPK825" s="716"/>
      <c r="HPL825" s="716"/>
      <c r="HPM825" s="716"/>
      <c r="HPN825" s="716"/>
      <c r="HPO825" s="716"/>
      <c r="HPP825" s="716"/>
      <c r="HPQ825" s="716"/>
      <c r="HPR825" s="716"/>
      <c r="HPS825" s="716"/>
      <c r="HPT825" s="716"/>
      <c r="HPU825" s="716"/>
      <c r="HPV825" s="716"/>
      <c r="HPW825" s="716"/>
      <c r="HPX825" s="716"/>
      <c r="HPY825" s="716"/>
      <c r="HPZ825" s="716"/>
      <c r="HQA825" s="716"/>
      <c r="HQB825" s="716"/>
      <c r="HQC825" s="716"/>
      <c r="HQD825" s="716"/>
      <c r="HQE825" s="716"/>
      <c r="HQF825" s="716"/>
      <c r="HQG825" s="716"/>
      <c r="HQH825" s="716"/>
      <c r="HQI825" s="716"/>
      <c r="HQJ825" s="716"/>
      <c r="HQK825" s="716"/>
      <c r="HQL825" s="716"/>
      <c r="HQM825" s="716"/>
      <c r="HQN825" s="716"/>
      <c r="HQO825" s="716"/>
      <c r="HQP825" s="716"/>
      <c r="HQQ825" s="716"/>
      <c r="HQR825" s="716"/>
      <c r="HQS825" s="716"/>
      <c r="HQT825" s="716"/>
      <c r="HQU825" s="716"/>
      <c r="HQV825" s="716"/>
      <c r="HQW825" s="716"/>
      <c r="HQX825" s="716"/>
      <c r="HQY825" s="716"/>
      <c r="HQZ825" s="716"/>
      <c r="HRA825" s="716"/>
      <c r="HRB825" s="716"/>
      <c r="HRC825" s="716"/>
      <c r="HRD825" s="716"/>
      <c r="HRE825" s="716"/>
      <c r="HRF825" s="716"/>
      <c r="HRG825" s="716"/>
      <c r="HRH825" s="716"/>
      <c r="HRI825" s="716"/>
      <c r="HRJ825" s="716"/>
      <c r="HRK825" s="716"/>
      <c r="HRL825" s="716"/>
      <c r="HRM825" s="716"/>
      <c r="HRN825" s="716"/>
      <c r="HRO825" s="716"/>
      <c r="HRP825" s="716"/>
      <c r="HRQ825" s="716"/>
      <c r="HRR825" s="716"/>
      <c r="HRS825" s="716"/>
      <c r="HRT825" s="716"/>
      <c r="HRU825" s="716"/>
      <c r="HRV825" s="716"/>
      <c r="HRW825" s="716"/>
      <c r="HRX825" s="716"/>
      <c r="HRY825" s="716"/>
      <c r="HRZ825" s="716"/>
      <c r="HSA825" s="716"/>
      <c r="HSB825" s="716"/>
      <c r="HSC825" s="716"/>
      <c r="HSD825" s="716"/>
      <c r="HSE825" s="716"/>
      <c r="HSF825" s="716"/>
      <c r="HSG825" s="716"/>
      <c r="HSH825" s="716"/>
      <c r="HSI825" s="716"/>
      <c r="HSJ825" s="716"/>
      <c r="HSK825" s="716"/>
      <c r="HSL825" s="716"/>
      <c r="HSM825" s="716"/>
      <c r="HSN825" s="716"/>
      <c r="HSO825" s="716"/>
      <c r="HSP825" s="716"/>
      <c r="HSQ825" s="716"/>
      <c r="HSR825" s="716"/>
      <c r="HSS825" s="716"/>
      <c r="HST825" s="716"/>
      <c r="HSU825" s="716"/>
      <c r="HSV825" s="716"/>
      <c r="HSW825" s="716"/>
      <c r="HSX825" s="716"/>
      <c r="HSY825" s="716"/>
      <c r="HSZ825" s="716"/>
      <c r="HTA825" s="716"/>
      <c r="HTB825" s="716"/>
      <c r="HTC825" s="716"/>
      <c r="HTD825" s="716"/>
      <c r="HTE825" s="716"/>
      <c r="HTF825" s="716"/>
      <c r="HTG825" s="716"/>
      <c r="HTH825" s="716"/>
      <c r="HTI825" s="716"/>
      <c r="HTJ825" s="716"/>
      <c r="HTK825" s="716"/>
      <c r="HTL825" s="716"/>
      <c r="HTM825" s="716"/>
      <c r="HTN825" s="716"/>
      <c r="HTO825" s="716"/>
      <c r="HTP825" s="716"/>
      <c r="HTQ825" s="716"/>
      <c r="HTR825" s="716"/>
      <c r="HTS825" s="716"/>
      <c r="HTT825" s="716"/>
      <c r="HTU825" s="716"/>
      <c r="HTV825" s="716"/>
      <c r="HTW825" s="716"/>
      <c r="HTX825" s="716"/>
      <c r="HTY825" s="716"/>
      <c r="HTZ825" s="716"/>
      <c r="HUA825" s="716"/>
      <c r="HUB825" s="716"/>
      <c r="HUC825" s="716"/>
      <c r="HUD825" s="716"/>
      <c r="HUE825" s="716"/>
      <c r="HUF825" s="716"/>
      <c r="HUG825" s="716"/>
      <c r="HUH825" s="716"/>
      <c r="HUI825" s="716"/>
      <c r="HUJ825" s="716"/>
      <c r="HUK825" s="716"/>
      <c r="HUL825" s="716"/>
      <c r="HUM825" s="716"/>
      <c r="HUN825" s="716"/>
      <c r="HUO825" s="716"/>
      <c r="HUP825" s="716"/>
      <c r="HUQ825" s="716"/>
      <c r="HUR825" s="716"/>
      <c r="HUS825" s="716"/>
      <c r="HUT825" s="716"/>
      <c r="HUU825" s="716"/>
      <c r="HUV825" s="716"/>
      <c r="HUW825" s="716"/>
      <c r="HUX825" s="716"/>
      <c r="HUY825" s="716"/>
      <c r="HUZ825" s="716"/>
      <c r="HVA825" s="716"/>
      <c r="HVB825" s="716"/>
      <c r="HVC825" s="716"/>
      <c r="HVD825" s="716"/>
      <c r="HVE825" s="716"/>
      <c r="HVF825" s="716"/>
      <c r="HVG825" s="716"/>
      <c r="HVH825" s="716"/>
      <c r="HVI825" s="716"/>
      <c r="HVJ825" s="716"/>
      <c r="HVK825" s="716"/>
      <c r="HVL825" s="716"/>
      <c r="HVM825" s="716"/>
      <c r="HVN825" s="716"/>
      <c r="HVO825" s="716"/>
      <c r="HVP825" s="716"/>
      <c r="HVQ825" s="716"/>
      <c r="HVR825" s="716"/>
      <c r="HVS825" s="716"/>
      <c r="HVT825" s="716"/>
      <c r="HVU825" s="716"/>
      <c r="HVV825" s="716"/>
      <c r="HVW825" s="716"/>
      <c r="HVX825" s="716"/>
      <c r="HVY825" s="716"/>
      <c r="HVZ825" s="716"/>
      <c r="HWA825" s="716"/>
      <c r="HWB825" s="716"/>
      <c r="HWC825" s="716"/>
      <c r="HWD825" s="716"/>
      <c r="HWE825" s="716"/>
      <c r="HWF825" s="716"/>
      <c r="HWG825" s="716"/>
      <c r="HWH825" s="716"/>
      <c r="HWI825" s="716"/>
      <c r="HWJ825" s="716"/>
      <c r="HWK825" s="716"/>
      <c r="HWL825" s="716"/>
      <c r="HWM825" s="716"/>
      <c r="HWN825" s="716"/>
      <c r="HWO825" s="716"/>
      <c r="HWP825" s="716"/>
      <c r="HWQ825" s="716"/>
      <c r="HWR825" s="716"/>
      <c r="HWS825" s="716"/>
      <c r="HWT825" s="716"/>
      <c r="HWU825" s="716"/>
      <c r="HWV825" s="716"/>
      <c r="HWW825" s="716"/>
      <c r="HWX825" s="716"/>
      <c r="HWY825" s="716"/>
      <c r="HWZ825" s="716"/>
      <c r="HXA825" s="716"/>
      <c r="HXB825" s="716"/>
      <c r="HXC825" s="716"/>
      <c r="HXD825" s="716"/>
      <c r="HXE825" s="716"/>
      <c r="HXF825" s="716"/>
      <c r="HXG825" s="716"/>
      <c r="HXH825" s="716"/>
      <c r="HXI825" s="716"/>
      <c r="HXJ825" s="716"/>
      <c r="HXK825" s="716"/>
      <c r="HXL825" s="716"/>
      <c r="HXM825" s="716"/>
      <c r="HXN825" s="716"/>
      <c r="HXO825" s="716"/>
      <c r="HXP825" s="716"/>
      <c r="HXQ825" s="716"/>
      <c r="HXR825" s="716"/>
      <c r="HXS825" s="716"/>
      <c r="HXT825" s="716"/>
      <c r="HXU825" s="716"/>
      <c r="HXV825" s="716"/>
      <c r="HXW825" s="716"/>
      <c r="HXX825" s="716"/>
      <c r="HXY825" s="716"/>
      <c r="HXZ825" s="716"/>
      <c r="HYA825" s="716"/>
      <c r="HYB825" s="716"/>
      <c r="HYC825" s="716"/>
      <c r="HYD825" s="716"/>
      <c r="HYE825" s="716"/>
      <c r="HYF825" s="716"/>
      <c r="HYG825" s="716"/>
      <c r="HYH825" s="716"/>
      <c r="HYI825" s="716"/>
      <c r="HYJ825" s="716"/>
      <c r="HYK825" s="716"/>
      <c r="HYL825" s="716"/>
      <c r="HYM825" s="716"/>
      <c r="HYN825" s="716"/>
      <c r="HYO825" s="716"/>
      <c r="HYP825" s="716"/>
      <c r="HYQ825" s="716"/>
      <c r="HYR825" s="716"/>
      <c r="HYS825" s="716"/>
      <c r="HYT825" s="716"/>
      <c r="HYU825" s="716"/>
      <c r="HYV825" s="716"/>
      <c r="HYW825" s="716"/>
      <c r="HYX825" s="716"/>
      <c r="HYY825" s="716"/>
      <c r="HYZ825" s="716"/>
      <c r="HZA825" s="716"/>
      <c r="HZB825" s="716"/>
      <c r="HZC825" s="716"/>
      <c r="HZD825" s="716"/>
      <c r="HZE825" s="716"/>
      <c r="HZF825" s="716"/>
      <c r="HZG825" s="716"/>
      <c r="HZH825" s="716"/>
      <c r="HZI825" s="716"/>
      <c r="HZJ825" s="716"/>
      <c r="HZK825" s="716"/>
      <c r="HZL825" s="716"/>
      <c r="HZM825" s="716"/>
      <c r="HZN825" s="716"/>
      <c r="HZO825" s="716"/>
      <c r="HZP825" s="716"/>
      <c r="HZQ825" s="716"/>
      <c r="HZR825" s="716"/>
      <c r="HZS825" s="716"/>
      <c r="HZT825" s="716"/>
      <c r="HZU825" s="716"/>
      <c r="HZV825" s="716"/>
      <c r="HZW825" s="716"/>
      <c r="HZX825" s="716"/>
      <c r="HZY825" s="716"/>
      <c r="HZZ825" s="716"/>
      <c r="IAA825" s="716"/>
      <c r="IAB825" s="716"/>
      <c r="IAC825" s="716"/>
      <c r="IAD825" s="716"/>
      <c r="IAE825" s="716"/>
      <c r="IAF825" s="716"/>
      <c r="IAG825" s="716"/>
      <c r="IAH825" s="716"/>
      <c r="IAI825" s="716"/>
      <c r="IAJ825" s="716"/>
      <c r="IAK825" s="716"/>
      <c r="IAL825" s="716"/>
      <c r="IAM825" s="716"/>
      <c r="IAN825" s="716"/>
      <c r="IAO825" s="716"/>
      <c r="IAP825" s="716"/>
      <c r="IAQ825" s="716"/>
      <c r="IAR825" s="716"/>
      <c r="IAS825" s="716"/>
      <c r="IAT825" s="716"/>
      <c r="IAU825" s="716"/>
      <c r="IAV825" s="716"/>
      <c r="IAW825" s="716"/>
      <c r="IAX825" s="716"/>
      <c r="IAY825" s="716"/>
      <c r="IAZ825" s="716"/>
      <c r="IBA825" s="716"/>
      <c r="IBB825" s="716"/>
      <c r="IBC825" s="716"/>
      <c r="IBD825" s="716"/>
      <c r="IBE825" s="716"/>
      <c r="IBF825" s="716"/>
      <c r="IBG825" s="716"/>
      <c r="IBH825" s="716"/>
      <c r="IBI825" s="716"/>
      <c r="IBJ825" s="716"/>
      <c r="IBK825" s="716"/>
      <c r="IBL825" s="716"/>
      <c r="IBM825" s="716"/>
      <c r="IBN825" s="716"/>
      <c r="IBO825" s="716"/>
      <c r="IBP825" s="716"/>
      <c r="IBQ825" s="716"/>
      <c r="IBR825" s="716"/>
      <c r="IBS825" s="716"/>
      <c r="IBT825" s="716"/>
      <c r="IBU825" s="716"/>
      <c r="IBV825" s="716"/>
      <c r="IBW825" s="716"/>
      <c r="IBX825" s="716"/>
      <c r="IBY825" s="716"/>
      <c r="IBZ825" s="716"/>
      <c r="ICA825" s="716"/>
      <c r="ICB825" s="716"/>
      <c r="ICC825" s="716"/>
      <c r="ICD825" s="716"/>
      <c r="ICE825" s="716"/>
      <c r="ICF825" s="716"/>
      <c r="ICG825" s="716"/>
      <c r="ICH825" s="716"/>
      <c r="ICI825" s="716"/>
      <c r="ICJ825" s="716"/>
      <c r="ICK825" s="716"/>
      <c r="ICL825" s="716"/>
      <c r="ICM825" s="716"/>
      <c r="ICN825" s="716"/>
      <c r="ICO825" s="716"/>
      <c r="ICP825" s="716"/>
      <c r="ICQ825" s="716"/>
      <c r="ICR825" s="716"/>
      <c r="ICS825" s="716"/>
      <c r="ICT825" s="716"/>
      <c r="ICU825" s="716"/>
      <c r="ICV825" s="716"/>
      <c r="ICW825" s="716"/>
      <c r="ICX825" s="716"/>
      <c r="ICY825" s="716"/>
      <c r="ICZ825" s="716"/>
      <c r="IDA825" s="716"/>
      <c r="IDB825" s="716"/>
      <c r="IDC825" s="716"/>
      <c r="IDD825" s="716"/>
      <c r="IDE825" s="716"/>
      <c r="IDF825" s="716"/>
      <c r="IDG825" s="716"/>
      <c r="IDH825" s="716"/>
      <c r="IDI825" s="716"/>
      <c r="IDJ825" s="716"/>
      <c r="IDK825" s="716"/>
      <c r="IDL825" s="716"/>
      <c r="IDM825" s="716"/>
      <c r="IDN825" s="716"/>
      <c r="IDO825" s="716"/>
      <c r="IDP825" s="716"/>
      <c r="IDQ825" s="716"/>
      <c r="IDR825" s="716"/>
      <c r="IDS825" s="716"/>
      <c r="IDT825" s="716"/>
      <c r="IDU825" s="716"/>
      <c r="IDV825" s="716"/>
      <c r="IDW825" s="716"/>
      <c r="IDX825" s="716"/>
      <c r="IDY825" s="716"/>
      <c r="IDZ825" s="716"/>
      <c r="IEA825" s="716"/>
      <c r="IEB825" s="716"/>
      <c r="IEC825" s="716"/>
      <c r="IED825" s="716"/>
      <c r="IEE825" s="716"/>
      <c r="IEF825" s="716"/>
      <c r="IEG825" s="716"/>
      <c r="IEH825" s="716"/>
      <c r="IEI825" s="716"/>
      <c r="IEJ825" s="716"/>
      <c r="IEK825" s="716"/>
      <c r="IEL825" s="716"/>
      <c r="IEM825" s="716"/>
      <c r="IEN825" s="716"/>
      <c r="IEO825" s="716"/>
      <c r="IEP825" s="716"/>
      <c r="IEQ825" s="716"/>
      <c r="IER825" s="716"/>
      <c r="IES825" s="716"/>
      <c r="IET825" s="716"/>
      <c r="IEU825" s="716"/>
      <c r="IEV825" s="716"/>
      <c r="IEW825" s="716"/>
      <c r="IEX825" s="716"/>
      <c r="IEY825" s="716"/>
      <c r="IEZ825" s="716"/>
      <c r="IFA825" s="716"/>
      <c r="IFB825" s="716"/>
      <c r="IFC825" s="716"/>
      <c r="IFD825" s="716"/>
      <c r="IFE825" s="716"/>
      <c r="IFF825" s="716"/>
      <c r="IFG825" s="716"/>
      <c r="IFH825" s="716"/>
      <c r="IFI825" s="716"/>
      <c r="IFJ825" s="716"/>
      <c r="IFK825" s="716"/>
      <c r="IFL825" s="716"/>
      <c r="IFM825" s="716"/>
      <c r="IFN825" s="716"/>
      <c r="IFO825" s="716"/>
      <c r="IFP825" s="716"/>
      <c r="IFQ825" s="716"/>
      <c r="IFR825" s="716"/>
      <c r="IFS825" s="716"/>
      <c r="IFT825" s="716"/>
      <c r="IFU825" s="716"/>
      <c r="IFV825" s="716"/>
      <c r="IFW825" s="716"/>
      <c r="IFX825" s="716"/>
      <c r="IFY825" s="716"/>
      <c r="IFZ825" s="716"/>
      <c r="IGA825" s="716"/>
      <c r="IGB825" s="716"/>
      <c r="IGC825" s="716"/>
      <c r="IGD825" s="716"/>
      <c r="IGE825" s="716"/>
      <c r="IGF825" s="716"/>
      <c r="IGG825" s="716"/>
      <c r="IGH825" s="716"/>
      <c r="IGI825" s="716"/>
      <c r="IGJ825" s="716"/>
      <c r="IGK825" s="716"/>
      <c r="IGL825" s="716"/>
      <c r="IGM825" s="716"/>
      <c r="IGN825" s="716"/>
      <c r="IGO825" s="716"/>
      <c r="IGP825" s="716"/>
      <c r="IGQ825" s="716"/>
      <c r="IGR825" s="716"/>
      <c r="IGS825" s="716"/>
      <c r="IGT825" s="716"/>
      <c r="IGU825" s="716"/>
      <c r="IGV825" s="716"/>
      <c r="IGW825" s="716"/>
      <c r="IGX825" s="716"/>
      <c r="IGY825" s="716"/>
      <c r="IGZ825" s="716"/>
      <c r="IHA825" s="716"/>
      <c r="IHB825" s="716"/>
      <c r="IHC825" s="716"/>
      <c r="IHD825" s="716"/>
      <c r="IHE825" s="716"/>
      <c r="IHF825" s="716"/>
      <c r="IHG825" s="716"/>
      <c r="IHH825" s="716"/>
      <c r="IHI825" s="716"/>
      <c r="IHJ825" s="716"/>
      <c r="IHK825" s="716"/>
      <c r="IHL825" s="716"/>
      <c r="IHM825" s="716"/>
      <c r="IHN825" s="716"/>
      <c r="IHO825" s="716"/>
      <c r="IHP825" s="716"/>
      <c r="IHQ825" s="716"/>
      <c r="IHR825" s="716"/>
      <c r="IHS825" s="716"/>
      <c r="IHT825" s="716"/>
      <c r="IHU825" s="716"/>
      <c r="IHV825" s="716"/>
      <c r="IHW825" s="716"/>
      <c r="IHX825" s="716"/>
      <c r="IHY825" s="716"/>
      <c r="IHZ825" s="716"/>
      <c r="IIA825" s="716"/>
      <c r="IIB825" s="716"/>
      <c r="IIC825" s="716"/>
      <c r="IID825" s="716"/>
      <c r="IIE825" s="716"/>
      <c r="IIF825" s="716"/>
      <c r="IIG825" s="716"/>
      <c r="IIH825" s="716"/>
      <c r="III825" s="716"/>
      <c r="IIJ825" s="716"/>
      <c r="IIK825" s="716"/>
      <c r="IIL825" s="716"/>
      <c r="IIM825" s="716"/>
      <c r="IIN825" s="716"/>
      <c r="IIO825" s="716"/>
      <c r="IIP825" s="716"/>
      <c r="IIQ825" s="716"/>
      <c r="IIR825" s="716"/>
      <c r="IIS825" s="716"/>
      <c r="IIT825" s="716"/>
      <c r="IIU825" s="716"/>
      <c r="IIV825" s="716"/>
      <c r="IIW825" s="716"/>
      <c r="IIX825" s="716"/>
      <c r="IIY825" s="716"/>
      <c r="IIZ825" s="716"/>
      <c r="IJA825" s="716"/>
      <c r="IJB825" s="716"/>
      <c r="IJC825" s="716"/>
      <c r="IJD825" s="716"/>
      <c r="IJE825" s="716"/>
      <c r="IJF825" s="716"/>
      <c r="IJG825" s="716"/>
      <c r="IJH825" s="716"/>
      <c r="IJI825" s="716"/>
      <c r="IJJ825" s="716"/>
      <c r="IJK825" s="716"/>
      <c r="IJL825" s="716"/>
      <c r="IJM825" s="716"/>
      <c r="IJN825" s="716"/>
      <c r="IJO825" s="716"/>
      <c r="IJP825" s="716"/>
      <c r="IJQ825" s="716"/>
      <c r="IJR825" s="716"/>
      <c r="IJS825" s="716"/>
      <c r="IJT825" s="716"/>
      <c r="IJU825" s="716"/>
      <c r="IJV825" s="716"/>
      <c r="IJW825" s="716"/>
      <c r="IJX825" s="716"/>
      <c r="IJY825" s="716"/>
      <c r="IJZ825" s="716"/>
      <c r="IKA825" s="716"/>
      <c r="IKB825" s="716"/>
      <c r="IKC825" s="716"/>
      <c r="IKD825" s="716"/>
      <c r="IKE825" s="716"/>
      <c r="IKF825" s="716"/>
      <c r="IKG825" s="716"/>
      <c r="IKH825" s="716"/>
      <c r="IKI825" s="716"/>
      <c r="IKJ825" s="716"/>
      <c r="IKK825" s="716"/>
      <c r="IKL825" s="716"/>
      <c r="IKM825" s="716"/>
      <c r="IKN825" s="716"/>
      <c r="IKO825" s="716"/>
      <c r="IKP825" s="716"/>
      <c r="IKQ825" s="716"/>
      <c r="IKR825" s="716"/>
      <c r="IKS825" s="716"/>
      <c r="IKT825" s="716"/>
      <c r="IKU825" s="716"/>
      <c r="IKV825" s="716"/>
      <c r="IKW825" s="716"/>
      <c r="IKX825" s="716"/>
      <c r="IKY825" s="716"/>
      <c r="IKZ825" s="716"/>
      <c r="ILA825" s="716"/>
      <c r="ILB825" s="716"/>
      <c r="ILC825" s="716"/>
      <c r="ILD825" s="716"/>
      <c r="ILE825" s="716"/>
      <c r="ILF825" s="716"/>
      <c r="ILG825" s="716"/>
      <c r="ILH825" s="716"/>
      <c r="ILI825" s="716"/>
      <c r="ILJ825" s="716"/>
      <c r="ILK825" s="716"/>
      <c r="ILL825" s="716"/>
      <c r="ILM825" s="716"/>
      <c r="ILN825" s="716"/>
      <c r="ILO825" s="716"/>
      <c r="ILP825" s="716"/>
      <c r="ILQ825" s="716"/>
      <c r="ILR825" s="716"/>
      <c r="ILS825" s="716"/>
      <c r="ILT825" s="716"/>
      <c r="ILU825" s="716"/>
      <c r="ILV825" s="716"/>
      <c r="ILW825" s="716"/>
      <c r="ILX825" s="716"/>
      <c r="ILY825" s="716"/>
      <c r="ILZ825" s="716"/>
      <c r="IMA825" s="716"/>
      <c r="IMB825" s="716"/>
      <c r="IMC825" s="716"/>
      <c r="IMD825" s="716"/>
      <c r="IME825" s="716"/>
      <c r="IMF825" s="716"/>
      <c r="IMG825" s="716"/>
      <c r="IMH825" s="716"/>
      <c r="IMI825" s="716"/>
      <c r="IMJ825" s="716"/>
      <c r="IMK825" s="716"/>
      <c r="IML825" s="716"/>
      <c r="IMM825" s="716"/>
      <c r="IMN825" s="716"/>
      <c r="IMO825" s="716"/>
      <c r="IMP825" s="716"/>
      <c r="IMQ825" s="716"/>
      <c r="IMR825" s="716"/>
      <c r="IMS825" s="716"/>
      <c r="IMT825" s="716"/>
      <c r="IMU825" s="716"/>
      <c r="IMV825" s="716"/>
      <c r="IMW825" s="716"/>
      <c r="IMX825" s="716"/>
      <c r="IMY825" s="716"/>
      <c r="IMZ825" s="716"/>
      <c r="INA825" s="716"/>
      <c r="INB825" s="716"/>
      <c r="INC825" s="716"/>
      <c r="IND825" s="716"/>
      <c r="INE825" s="716"/>
      <c r="INF825" s="716"/>
      <c r="ING825" s="716"/>
      <c r="INH825" s="716"/>
      <c r="INI825" s="716"/>
      <c r="INJ825" s="716"/>
      <c r="INK825" s="716"/>
      <c r="INL825" s="716"/>
      <c r="INM825" s="716"/>
      <c r="INN825" s="716"/>
      <c r="INO825" s="716"/>
      <c r="INP825" s="716"/>
      <c r="INQ825" s="716"/>
      <c r="INR825" s="716"/>
      <c r="INS825" s="716"/>
      <c r="INT825" s="716"/>
      <c r="INU825" s="716"/>
      <c r="INV825" s="716"/>
      <c r="INW825" s="716"/>
      <c r="INX825" s="716"/>
      <c r="INY825" s="716"/>
      <c r="INZ825" s="716"/>
      <c r="IOA825" s="716"/>
      <c r="IOB825" s="716"/>
      <c r="IOC825" s="716"/>
      <c r="IOD825" s="716"/>
      <c r="IOE825" s="716"/>
      <c r="IOF825" s="716"/>
      <c r="IOG825" s="716"/>
      <c r="IOH825" s="716"/>
      <c r="IOI825" s="716"/>
      <c r="IOJ825" s="716"/>
      <c r="IOK825" s="716"/>
      <c r="IOL825" s="716"/>
      <c r="IOM825" s="716"/>
      <c r="ION825" s="716"/>
      <c r="IOO825" s="716"/>
      <c r="IOP825" s="716"/>
      <c r="IOQ825" s="716"/>
      <c r="IOR825" s="716"/>
      <c r="IOS825" s="716"/>
      <c r="IOT825" s="716"/>
      <c r="IOU825" s="716"/>
      <c r="IOV825" s="716"/>
      <c r="IOW825" s="716"/>
      <c r="IOX825" s="716"/>
      <c r="IOY825" s="716"/>
      <c r="IOZ825" s="716"/>
      <c r="IPA825" s="716"/>
      <c r="IPB825" s="716"/>
      <c r="IPC825" s="716"/>
      <c r="IPD825" s="716"/>
      <c r="IPE825" s="716"/>
      <c r="IPF825" s="716"/>
      <c r="IPG825" s="716"/>
      <c r="IPH825" s="716"/>
      <c r="IPI825" s="716"/>
      <c r="IPJ825" s="716"/>
      <c r="IPK825" s="716"/>
      <c r="IPL825" s="716"/>
      <c r="IPM825" s="716"/>
      <c r="IPN825" s="716"/>
      <c r="IPO825" s="716"/>
      <c r="IPP825" s="716"/>
      <c r="IPQ825" s="716"/>
      <c r="IPR825" s="716"/>
      <c r="IPS825" s="716"/>
      <c r="IPT825" s="716"/>
      <c r="IPU825" s="716"/>
      <c r="IPV825" s="716"/>
      <c r="IPW825" s="716"/>
      <c r="IPX825" s="716"/>
      <c r="IPY825" s="716"/>
      <c r="IPZ825" s="716"/>
      <c r="IQA825" s="716"/>
      <c r="IQB825" s="716"/>
      <c r="IQC825" s="716"/>
      <c r="IQD825" s="716"/>
      <c r="IQE825" s="716"/>
      <c r="IQF825" s="716"/>
      <c r="IQG825" s="716"/>
      <c r="IQH825" s="716"/>
      <c r="IQI825" s="716"/>
      <c r="IQJ825" s="716"/>
      <c r="IQK825" s="716"/>
      <c r="IQL825" s="716"/>
      <c r="IQM825" s="716"/>
      <c r="IQN825" s="716"/>
      <c r="IQO825" s="716"/>
      <c r="IQP825" s="716"/>
      <c r="IQQ825" s="716"/>
      <c r="IQR825" s="716"/>
      <c r="IQS825" s="716"/>
      <c r="IQT825" s="716"/>
      <c r="IQU825" s="716"/>
      <c r="IQV825" s="716"/>
      <c r="IQW825" s="716"/>
      <c r="IQX825" s="716"/>
      <c r="IQY825" s="716"/>
      <c r="IQZ825" s="716"/>
      <c r="IRA825" s="716"/>
      <c r="IRB825" s="716"/>
      <c r="IRC825" s="716"/>
      <c r="IRD825" s="716"/>
      <c r="IRE825" s="716"/>
      <c r="IRF825" s="716"/>
      <c r="IRG825" s="716"/>
      <c r="IRH825" s="716"/>
      <c r="IRI825" s="716"/>
      <c r="IRJ825" s="716"/>
      <c r="IRK825" s="716"/>
      <c r="IRL825" s="716"/>
      <c r="IRM825" s="716"/>
      <c r="IRN825" s="716"/>
      <c r="IRO825" s="716"/>
      <c r="IRP825" s="716"/>
      <c r="IRQ825" s="716"/>
      <c r="IRR825" s="716"/>
      <c r="IRS825" s="716"/>
      <c r="IRT825" s="716"/>
      <c r="IRU825" s="716"/>
      <c r="IRV825" s="716"/>
      <c r="IRW825" s="716"/>
      <c r="IRX825" s="716"/>
      <c r="IRY825" s="716"/>
      <c r="IRZ825" s="716"/>
      <c r="ISA825" s="716"/>
      <c r="ISB825" s="716"/>
      <c r="ISC825" s="716"/>
      <c r="ISD825" s="716"/>
      <c r="ISE825" s="716"/>
      <c r="ISF825" s="716"/>
      <c r="ISG825" s="716"/>
      <c r="ISH825" s="716"/>
      <c r="ISI825" s="716"/>
      <c r="ISJ825" s="716"/>
      <c r="ISK825" s="716"/>
      <c r="ISL825" s="716"/>
      <c r="ISM825" s="716"/>
      <c r="ISN825" s="716"/>
      <c r="ISO825" s="716"/>
      <c r="ISP825" s="716"/>
      <c r="ISQ825" s="716"/>
      <c r="ISR825" s="716"/>
      <c r="ISS825" s="716"/>
      <c r="IST825" s="716"/>
      <c r="ISU825" s="716"/>
      <c r="ISV825" s="716"/>
      <c r="ISW825" s="716"/>
      <c r="ISX825" s="716"/>
      <c r="ISY825" s="716"/>
      <c r="ISZ825" s="716"/>
      <c r="ITA825" s="716"/>
      <c r="ITB825" s="716"/>
      <c r="ITC825" s="716"/>
      <c r="ITD825" s="716"/>
      <c r="ITE825" s="716"/>
      <c r="ITF825" s="716"/>
      <c r="ITG825" s="716"/>
      <c r="ITH825" s="716"/>
      <c r="ITI825" s="716"/>
      <c r="ITJ825" s="716"/>
      <c r="ITK825" s="716"/>
      <c r="ITL825" s="716"/>
      <c r="ITM825" s="716"/>
      <c r="ITN825" s="716"/>
      <c r="ITO825" s="716"/>
      <c r="ITP825" s="716"/>
      <c r="ITQ825" s="716"/>
      <c r="ITR825" s="716"/>
      <c r="ITS825" s="716"/>
      <c r="ITT825" s="716"/>
      <c r="ITU825" s="716"/>
      <c r="ITV825" s="716"/>
      <c r="ITW825" s="716"/>
      <c r="ITX825" s="716"/>
      <c r="ITY825" s="716"/>
      <c r="ITZ825" s="716"/>
      <c r="IUA825" s="716"/>
      <c r="IUB825" s="716"/>
      <c r="IUC825" s="716"/>
      <c r="IUD825" s="716"/>
      <c r="IUE825" s="716"/>
      <c r="IUF825" s="716"/>
      <c r="IUG825" s="716"/>
      <c r="IUH825" s="716"/>
      <c r="IUI825" s="716"/>
      <c r="IUJ825" s="716"/>
      <c r="IUK825" s="716"/>
      <c r="IUL825" s="716"/>
      <c r="IUM825" s="716"/>
      <c r="IUN825" s="716"/>
      <c r="IUO825" s="716"/>
      <c r="IUP825" s="716"/>
      <c r="IUQ825" s="716"/>
      <c r="IUR825" s="716"/>
      <c r="IUS825" s="716"/>
      <c r="IUT825" s="716"/>
      <c r="IUU825" s="716"/>
      <c r="IUV825" s="716"/>
      <c r="IUW825" s="716"/>
      <c r="IUX825" s="716"/>
      <c r="IUY825" s="716"/>
      <c r="IUZ825" s="716"/>
      <c r="IVA825" s="716"/>
      <c r="IVB825" s="716"/>
      <c r="IVC825" s="716"/>
      <c r="IVD825" s="716"/>
      <c r="IVE825" s="716"/>
      <c r="IVF825" s="716"/>
      <c r="IVG825" s="716"/>
      <c r="IVH825" s="716"/>
      <c r="IVI825" s="716"/>
      <c r="IVJ825" s="716"/>
      <c r="IVK825" s="716"/>
      <c r="IVL825" s="716"/>
      <c r="IVM825" s="716"/>
      <c r="IVN825" s="716"/>
      <c r="IVO825" s="716"/>
      <c r="IVP825" s="716"/>
      <c r="IVQ825" s="716"/>
      <c r="IVR825" s="716"/>
      <c r="IVS825" s="716"/>
      <c r="IVT825" s="716"/>
      <c r="IVU825" s="716"/>
      <c r="IVV825" s="716"/>
      <c r="IVW825" s="716"/>
      <c r="IVX825" s="716"/>
      <c r="IVY825" s="716"/>
      <c r="IVZ825" s="716"/>
      <c r="IWA825" s="716"/>
      <c r="IWB825" s="716"/>
      <c r="IWC825" s="716"/>
      <c r="IWD825" s="716"/>
      <c r="IWE825" s="716"/>
      <c r="IWF825" s="716"/>
      <c r="IWG825" s="716"/>
      <c r="IWH825" s="716"/>
      <c r="IWI825" s="716"/>
      <c r="IWJ825" s="716"/>
      <c r="IWK825" s="716"/>
      <c r="IWL825" s="716"/>
      <c r="IWM825" s="716"/>
      <c r="IWN825" s="716"/>
      <c r="IWO825" s="716"/>
      <c r="IWP825" s="716"/>
      <c r="IWQ825" s="716"/>
      <c r="IWR825" s="716"/>
      <c r="IWS825" s="716"/>
      <c r="IWT825" s="716"/>
      <c r="IWU825" s="716"/>
      <c r="IWV825" s="716"/>
      <c r="IWW825" s="716"/>
      <c r="IWX825" s="716"/>
      <c r="IWY825" s="716"/>
      <c r="IWZ825" s="716"/>
      <c r="IXA825" s="716"/>
      <c r="IXB825" s="716"/>
      <c r="IXC825" s="716"/>
      <c r="IXD825" s="716"/>
      <c r="IXE825" s="716"/>
      <c r="IXF825" s="716"/>
      <c r="IXG825" s="716"/>
      <c r="IXH825" s="716"/>
      <c r="IXI825" s="716"/>
      <c r="IXJ825" s="716"/>
      <c r="IXK825" s="716"/>
      <c r="IXL825" s="716"/>
      <c r="IXM825" s="716"/>
      <c r="IXN825" s="716"/>
      <c r="IXO825" s="716"/>
      <c r="IXP825" s="716"/>
      <c r="IXQ825" s="716"/>
      <c r="IXR825" s="716"/>
      <c r="IXS825" s="716"/>
      <c r="IXT825" s="716"/>
      <c r="IXU825" s="716"/>
      <c r="IXV825" s="716"/>
      <c r="IXW825" s="716"/>
      <c r="IXX825" s="716"/>
      <c r="IXY825" s="716"/>
      <c r="IXZ825" s="716"/>
      <c r="IYA825" s="716"/>
      <c r="IYB825" s="716"/>
      <c r="IYC825" s="716"/>
      <c r="IYD825" s="716"/>
      <c r="IYE825" s="716"/>
      <c r="IYF825" s="716"/>
      <c r="IYG825" s="716"/>
      <c r="IYH825" s="716"/>
      <c r="IYI825" s="716"/>
      <c r="IYJ825" s="716"/>
      <c r="IYK825" s="716"/>
      <c r="IYL825" s="716"/>
      <c r="IYM825" s="716"/>
      <c r="IYN825" s="716"/>
      <c r="IYO825" s="716"/>
      <c r="IYP825" s="716"/>
      <c r="IYQ825" s="716"/>
      <c r="IYR825" s="716"/>
      <c r="IYS825" s="716"/>
      <c r="IYT825" s="716"/>
      <c r="IYU825" s="716"/>
      <c r="IYV825" s="716"/>
      <c r="IYW825" s="716"/>
      <c r="IYX825" s="716"/>
      <c r="IYY825" s="716"/>
      <c r="IYZ825" s="716"/>
      <c r="IZA825" s="716"/>
      <c r="IZB825" s="716"/>
      <c r="IZC825" s="716"/>
      <c r="IZD825" s="716"/>
      <c r="IZE825" s="716"/>
      <c r="IZF825" s="716"/>
      <c r="IZG825" s="716"/>
      <c r="IZH825" s="716"/>
      <c r="IZI825" s="716"/>
      <c r="IZJ825" s="716"/>
      <c r="IZK825" s="716"/>
      <c r="IZL825" s="716"/>
      <c r="IZM825" s="716"/>
      <c r="IZN825" s="716"/>
      <c r="IZO825" s="716"/>
      <c r="IZP825" s="716"/>
      <c r="IZQ825" s="716"/>
      <c r="IZR825" s="716"/>
      <c r="IZS825" s="716"/>
      <c r="IZT825" s="716"/>
      <c r="IZU825" s="716"/>
      <c r="IZV825" s="716"/>
      <c r="IZW825" s="716"/>
      <c r="IZX825" s="716"/>
      <c r="IZY825" s="716"/>
      <c r="IZZ825" s="716"/>
      <c r="JAA825" s="716"/>
      <c r="JAB825" s="716"/>
      <c r="JAC825" s="716"/>
      <c r="JAD825" s="716"/>
      <c r="JAE825" s="716"/>
      <c r="JAF825" s="716"/>
      <c r="JAG825" s="716"/>
      <c r="JAH825" s="716"/>
      <c r="JAI825" s="716"/>
      <c r="JAJ825" s="716"/>
      <c r="JAK825" s="716"/>
      <c r="JAL825" s="716"/>
      <c r="JAM825" s="716"/>
      <c r="JAN825" s="716"/>
      <c r="JAO825" s="716"/>
      <c r="JAP825" s="716"/>
      <c r="JAQ825" s="716"/>
      <c r="JAR825" s="716"/>
      <c r="JAS825" s="716"/>
      <c r="JAT825" s="716"/>
      <c r="JAU825" s="716"/>
      <c r="JAV825" s="716"/>
      <c r="JAW825" s="716"/>
      <c r="JAX825" s="716"/>
      <c r="JAY825" s="716"/>
      <c r="JAZ825" s="716"/>
      <c r="JBA825" s="716"/>
      <c r="JBB825" s="716"/>
      <c r="JBC825" s="716"/>
      <c r="JBD825" s="716"/>
      <c r="JBE825" s="716"/>
      <c r="JBF825" s="716"/>
      <c r="JBG825" s="716"/>
      <c r="JBH825" s="716"/>
      <c r="JBI825" s="716"/>
      <c r="JBJ825" s="716"/>
      <c r="JBK825" s="716"/>
      <c r="JBL825" s="716"/>
      <c r="JBM825" s="716"/>
      <c r="JBN825" s="716"/>
      <c r="JBO825" s="716"/>
      <c r="JBP825" s="716"/>
      <c r="JBQ825" s="716"/>
      <c r="JBR825" s="716"/>
      <c r="JBS825" s="716"/>
      <c r="JBT825" s="716"/>
      <c r="JBU825" s="716"/>
      <c r="JBV825" s="716"/>
      <c r="JBW825" s="716"/>
      <c r="JBX825" s="716"/>
      <c r="JBY825" s="716"/>
      <c r="JBZ825" s="716"/>
      <c r="JCA825" s="716"/>
      <c r="JCB825" s="716"/>
      <c r="JCC825" s="716"/>
      <c r="JCD825" s="716"/>
      <c r="JCE825" s="716"/>
      <c r="JCF825" s="716"/>
      <c r="JCG825" s="716"/>
      <c r="JCH825" s="716"/>
      <c r="JCI825" s="716"/>
      <c r="JCJ825" s="716"/>
      <c r="JCK825" s="716"/>
      <c r="JCL825" s="716"/>
      <c r="JCM825" s="716"/>
      <c r="JCN825" s="716"/>
      <c r="JCO825" s="716"/>
      <c r="JCP825" s="716"/>
      <c r="JCQ825" s="716"/>
      <c r="JCR825" s="716"/>
      <c r="JCS825" s="716"/>
      <c r="JCT825" s="716"/>
      <c r="JCU825" s="716"/>
      <c r="JCV825" s="716"/>
      <c r="JCW825" s="716"/>
      <c r="JCX825" s="716"/>
      <c r="JCY825" s="716"/>
      <c r="JCZ825" s="716"/>
      <c r="JDA825" s="716"/>
      <c r="JDB825" s="716"/>
      <c r="JDC825" s="716"/>
      <c r="JDD825" s="716"/>
      <c r="JDE825" s="716"/>
      <c r="JDF825" s="716"/>
      <c r="JDG825" s="716"/>
      <c r="JDH825" s="716"/>
      <c r="JDI825" s="716"/>
      <c r="JDJ825" s="716"/>
      <c r="JDK825" s="716"/>
      <c r="JDL825" s="716"/>
      <c r="JDM825" s="716"/>
      <c r="JDN825" s="716"/>
      <c r="JDO825" s="716"/>
      <c r="JDP825" s="716"/>
      <c r="JDQ825" s="716"/>
      <c r="JDR825" s="716"/>
      <c r="JDS825" s="716"/>
      <c r="JDT825" s="716"/>
      <c r="JDU825" s="716"/>
      <c r="JDV825" s="716"/>
      <c r="JDW825" s="716"/>
      <c r="JDX825" s="716"/>
      <c r="JDY825" s="716"/>
      <c r="JDZ825" s="716"/>
      <c r="JEA825" s="716"/>
      <c r="JEB825" s="716"/>
      <c r="JEC825" s="716"/>
      <c r="JED825" s="716"/>
      <c r="JEE825" s="716"/>
      <c r="JEF825" s="716"/>
      <c r="JEG825" s="716"/>
      <c r="JEH825" s="716"/>
      <c r="JEI825" s="716"/>
      <c r="JEJ825" s="716"/>
      <c r="JEK825" s="716"/>
      <c r="JEL825" s="716"/>
      <c r="JEM825" s="716"/>
      <c r="JEN825" s="716"/>
      <c r="JEO825" s="716"/>
      <c r="JEP825" s="716"/>
      <c r="JEQ825" s="716"/>
      <c r="JER825" s="716"/>
      <c r="JES825" s="716"/>
      <c r="JET825" s="716"/>
      <c r="JEU825" s="716"/>
      <c r="JEV825" s="716"/>
      <c r="JEW825" s="716"/>
      <c r="JEX825" s="716"/>
      <c r="JEY825" s="716"/>
      <c r="JEZ825" s="716"/>
      <c r="JFA825" s="716"/>
      <c r="JFB825" s="716"/>
      <c r="JFC825" s="716"/>
      <c r="JFD825" s="716"/>
      <c r="JFE825" s="716"/>
      <c r="JFF825" s="716"/>
      <c r="JFG825" s="716"/>
      <c r="JFH825" s="716"/>
      <c r="JFI825" s="716"/>
      <c r="JFJ825" s="716"/>
      <c r="JFK825" s="716"/>
      <c r="JFL825" s="716"/>
      <c r="JFM825" s="716"/>
      <c r="JFN825" s="716"/>
      <c r="JFO825" s="716"/>
      <c r="JFP825" s="716"/>
      <c r="JFQ825" s="716"/>
      <c r="JFR825" s="716"/>
      <c r="JFS825" s="716"/>
      <c r="JFT825" s="716"/>
      <c r="JFU825" s="716"/>
      <c r="JFV825" s="716"/>
      <c r="JFW825" s="716"/>
      <c r="JFX825" s="716"/>
      <c r="JFY825" s="716"/>
      <c r="JFZ825" s="716"/>
      <c r="JGA825" s="716"/>
      <c r="JGB825" s="716"/>
      <c r="JGC825" s="716"/>
      <c r="JGD825" s="716"/>
      <c r="JGE825" s="716"/>
      <c r="JGF825" s="716"/>
      <c r="JGG825" s="716"/>
      <c r="JGH825" s="716"/>
      <c r="JGI825" s="716"/>
      <c r="JGJ825" s="716"/>
      <c r="JGK825" s="716"/>
      <c r="JGL825" s="716"/>
      <c r="JGM825" s="716"/>
      <c r="JGN825" s="716"/>
      <c r="JGO825" s="716"/>
      <c r="JGP825" s="716"/>
      <c r="JGQ825" s="716"/>
      <c r="JGR825" s="716"/>
      <c r="JGS825" s="716"/>
      <c r="JGT825" s="716"/>
      <c r="JGU825" s="716"/>
      <c r="JGV825" s="716"/>
      <c r="JGW825" s="716"/>
      <c r="JGX825" s="716"/>
      <c r="JGY825" s="716"/>
      <c r="JGZ825" s="716"/>
      <c r="JHA825" s="716"/>
      <c r="JHB825" s="716"/>
      <c r="JHC825" s="716"/>
      <c r="JHD825" s="716"/>
      <c r="JHE825" s="716"/>
      <c r="JHF825" s="716"/>
      <c r="JHG825" s="716"/>
      <c r="JHH825" s="716"/>
      <c r="JHI825" s="716"/>
      <c r="JHJ825" s="716"/>
      <c r="JHK825" s="716"/>
      <c r="JHL825" s="716"/>
      <c r="JHM825" s="716"/>
      <c r="JHN825" s="716"/>
      <c r="JHO825" s="716"/>
      <c r="JHP825" s="716"/>
      <c r="JHQ825" s="716"/>
      <c r="JHR825" s="716"/>
      <c r="JHS825" s="716"/>
      <c r="JHT825" s="716"/>
      <c r="JHU825" s="716"/>
      <c r="JHV825" s="716"/>
      <c r="JHW825" s="716"/>
      <c r="JHX825" s="716"/>
      <c r="JHY825" s="716"/>
      <c r="JHZ825" s="716"/>
      <c r="JIA825" s="716"/>
      <c r="JIB825" s="716"/>
      <c r="JIC825" s="716"/>
      <c r="JID825" s="716"/>
      <c r="JIE825" s="716"/>
      <c r="JIF825" s="716"/>
      <c r="JIG825" s="716"/>
      <c r="JIH825" s="716"/>
      <c r="JII825" s="716"/>
      <c r="JIJ825" s="716"/>
      <c r="JIK825" s="716"/>
      <c r="JIL825" s="716"/>
      <c r="JIM825" s="716"/>
      <c r="JIN825" s="716"/>
      <c r="JIO825" s="716"/>
      <c r="JIP825" s="716"/>
      <c r="JIQ825" s="716"/>
      <c r="JIR825" s="716"/>
      <c r="JIS825" s="716"/>
      <c r="JIT825" s="716"/>
      <c r="JIU825" s="716"/>
      <c r="JIV825" s="716"/>
      <c r="JIW825" s="716"/>
      <c r="JIX825" s="716"/>
      <c r="JIY825" s="716"/>
      <c r="JIZ825" s="716"/>
      <c r="JJA825" s="716"/>
      <c r="JJB825" s="716"/>
      <c r="JJC825" s="716"/>
      <c r="JJD825" s="716"/>
      <c r="JJE825" s="716"/>
      <c r="JJF825" s="716"/>
      <c r="JJG825" s="716"/>
      <c r="JJH825" s="716"/>
      <c r="JJI825" s="716"/>
      <c r="JJJ825" s="716"/>
      <c r="JJK825" s="716"/>
      <c r="JJL825" s="716"/>
      <c r="JJM825" s="716"/>
      <c r="JJN825" s="716"/>
      <c r="JJO825" s="716"/>
      <c r="JJP825" s="716"/>
      <c r="JJQ825" s="716"/>
      <c r="JJR825" s="716"/>
      <c r="JJS825" s="716"/>
      <c r="JJT825" s="716"/>
      <c r="JJU825" s="716"/>
      <c r="JJV825" s="716"/>
      <c r="JJW825" s="716"/>
      <c r="JJX825" s="716"/>
      <c r="JJY825" s="716"/>
      <c r="JJZ825" s="716"/>
      <c r="JKA825" s="716"/>
      <c r="JKB825" s="716"/>
      <c r="JKC825" s="716"/>
      <c r="JKD825" s="716"/>
      <c r="JKE825" s="716"/>
      <c r="JKF825" s="716"/>
      <c r="JKG825" s="716"/>
      <c r="JKH825" s="716"/>
      <c r="JKI825" s="716"/>
      <c r="JKJ825" s="716"/>
      <c r="JKK825" s="716"/>
      <c r="JKL825" s="716"/>
      <c r="JKM825" s="716"/>
      <c r="JKN825" s="716"/>
      <c r="JKO825" s="716"/>
      <c r="JKP825" s="716"/>
      <c r="JKQ825" s="716"/>
      <c r="JKR825" s="716"/>
      <c r="JKS825" s="716"/>
      <c r="JKT825" s="716"/>
      <c r="JKU825" s="716"/>
      <c r="JKV825" s="716"/>
      <c r="JKW825" s="716"/>
      <c r="JKX825" s="716"/>
      <c r="JKY825" s="716"/>
      <c r="JKZ825" s="716"/>
      <c r="JLA825" s="716"/>
      <c r="JLB825" s="716"/>
      <c r="JLC825" s="716"/>
      <c r="JLD825" s="716"/>
      <c r="JLE825" s="716"/>
      <c r="JLF825" s="716"/>
      <c r="JLG825" s="716"/>
      <c r="JLH825" s="716"/>
      <c r="JLI825" s="716"/>
      <c r="JLJ825" s="716"/>
      <c r="JLK825" s="716"/>
      <c r="JLL825" s="716"/>
      <c r="JLM825" s="716"/>
      <c r="JLN825" s="716"/>
      <c r="JLO825" s="716"/>
      <c r="JLP825" s="716"/>
      <c r="JLQ825" s="716"/>
      <c r="JLR825" s="716"/>
      <c r="JLS825" s="716"/>
      <c r="JLT825" s="716"/>
      <c r="JLU825" s="716"/>
      <c r="JLV825" s="716"/>
      <c r="JLW825" s="716"/>
      <c r="JLX825" s="716"/>
      <c r="JLY825" s="716"/>
      <c r="JLZ825" s="716"/>
      <c r="JMA825" s="716"/>
      <c r="JMB825" s="716"/>
      <c r="JMC825" s="716"/>
      <c r="JMD825" s="716"/>
      <c r="JME825" s="716"/>
      <c r="JMF825" s="716"/>
      <c r="JMG825" s="716"/>
      <c r="JMH825" s="716"/>
      <c r="JMI825" s="716"/>
      <c r="JMJ825" s="716"/>
      <c r="JMK825" s="716"/>
      <c r="JML825" s="716"/>
      <c r="JMM825" s="716"/>
      <c r="JMN825" s="716"/>
      <c r="JMO825" s="716"/>
      <c r="JMP825" s="716"/>
      <c r="JMQ825" s="716"/>
      <c r="JMR825" s="716"/>
      <c r="JMS825" s="716"/>
      <c r="JMT825" s="716"/>
      <c r="JMU825" s="716"/>
      <c r="JMV825" s="716"/>
      <c r="JMW825" s="716"/>
      <c r="JMX825" s="716"/>
      <c r="JMY825" s="716"/>
      <c r="JMZ825" s="716"/>
      <c r="JNA825" s="716"/>
      <c r="JNB825" s="716"/>
      <c r="JNC825" s="716"/>
      <c r="JND825" s="716"/>
      <c r="JNE825" s="716"/>
      <c r="JNF825" s="716"/>
      <c r="JNG825" s="716"/>
      <c r="JNH825" s="716"/>
      <c r="JNI825" s="716"/>
      <c r="JNJ825" s="716"/>
      <c r="JNK825" s="716"/>
      <c r="JNL825" s="716"/>
      <c r="JNM825" s="716"/>
      <c r="JNN825" s="716"/>
      <c r="JNO825" s="716"/>
      <c r="JNP825" s="716"/>
      <c r="JNQ825" s="716"/>
      <c r="JNR825" s="716"/>
      <c r="JNS825" s="716"/>
      <c r="JNT825" s="716"/>
      <c r="JNU825" s="716"/>
      <c r="JNV825" s="716"/>
      <c r="JNW825" s="716"/>
      <c r="JNX825" s="716"/>
      <c r="JNY825" s="716"/>
      <c r="JNZ825" s="716"/>
      <c r="JOA825" s="716"/>
      <c r="JOB825" s="716"/>
      <c r="JOC825" s="716"/>
      <c r="JOD825" s="716"/>
      <c r="JOE825" s="716"/>
      <c r="JOF825" s="716"/>
      <c r="JOG825" s="716"/>
      <c r="JOH825" s="716"/>
      <c r="JOI825" s="716"/>
      <c r="JOJ825" s="716"/>
      <c r="JOK825" s="716"/>
      <c r="JOL825" s="716"/>
      <c r="JOM825" s="716"/>
      <c r="JON825" s="716"/>
      <c r="JOO825" s="716"/>
      <c r="JOP825" s="716"/>
      <c r="JOQ825" s="716"/>
      <c r="JOR825" s="716"/>
      <c r="JOS825" s="716"/>
      <c r="JOT825" s="716"/>
      <c r="JOU825" s="716"/>
      <c r="JOV825" s="716"/>
      <c r="JOW825" s="716"/>
      <c r="JOX825" s="716"/>
      <c r="JOY825" s="716"/>
      <c r="JOZ825" s="716"/>
      <c r="JPA825" s="716"/>
      <c r="JPB825" s="716"/>
      <c r="JPC825" s="716"/>
      <c r="JPD825" s="716"/>
      <c r="JPE825" s="716"/>
      <c r="JPF825" s="716"/>
      <c r="JPG825" s="716"/>
      <c r="JPH825" s="716"/>
      <c r="JPI825" s="716"/>
      <c r="JPJ825" s="716"/>
      <c r="JPK825" s="716"/>
      <c r="JPL825" s="716"/>
      <c r="JPM825" s="716"/>
      <c r="JPN825" s="716"/>
      <c r="JPO825" s="716"/>
      <c r="JPP825" s="716"/>
      <c r="JPQ825" s="716"/>
      <c r="JPR825" s="716"/>
      <c r="JPS825" s="716"/>
      <c r="JPT825" s="716"/>
      <c r="JPU825" s="716"/>
      <c r="JPV825" s="716"/>
      <c r="JPW825" s="716"/>
      <c r="JPX825" s="716"/>
      <c r="JPY825" s="716"/>
      <c r="JPZ825" s="716"/>
      <c r="JQA825" s="716"/>
      <c r="JQB825" s="716"/>
      <c r="JQC825" s="716"/>
      <c r="JQD825" s="716"/>
      <c r="JQE825" s="716"/>
      <c r="JQF825" s="716"/>
      <c r="JQG825" s="716"/>
      <c r="JQH825" s="716"/>
      <c r="JQI825" s="716"/>
      <c r="JQJ825" s="716"/>
      <c r="JQK825" s="716"/>
      <c r="JQL825" s="716"/>
      <c r="JQM825" s="716"/>
      <c r="JQN825" s="716"/>
      <c r="JQO825" s="716"/>
      <c r="JQP825" s="716"/>
      <c r="JQQ825" s="716"/>
      <c r="JQR825" s="716"/>
      <c r="JQS825" s="716"/>
      <c r="JQT825" s="716"/>
      <c r="JQU825" s="716"/>
      <c r="JQV825" s="716"/>
      <c r="JQW825" s="716"/>
      <c r="JQX825" s="716"/>
      <c r="JQY825" s="716"/>
      <c r="JQZ825" s="716"/>
      <c r="JRA825" s="716"/>
      <c r="JRB825" s="716"/>
      <c r="JRC825" s="716"/>
      <c r="JRD825" s="716"/>
      <c r="JRE825" s="716"/>
      <c r="JRF825" s="716"/>
      <c r="JRG825" s="716"/>
      <c r="JRH825" s="716"/>
      <c r="JRI825" s="716"/>
      <c r="JRJ825" s="716"/>
      <c r="JRK825" s="716"/>
      <c r="JRL825" s="716"/>
      <c r="JRM825" s="716"/>
      <c r="JRN825" s="716"/>
      <c r="JRO825" s="716"/>
      <c r="JRP825" s="716"/>
      <c r="JRQ825" s="716"/>
      <c r="JRR825" s="716"/>
      <c r="JRS825" s="716"/>
      <c r="JRT825" s="716"/>
      <c r="JRU825" s="716"/>
      <c r="JRV825" s="716"/>
      <c r="JRW825" s="716"/>
      <c r="JRX825" s="716"/>
      <c r="JRY825" s="716"/>
      <c r="JRZ825" s="716"/>
      <c r="JSA825" s="716"/>
      <c r="JSB825" s="716"/>
      <c r="JSC825" s="716"/>
      <c r="JSD825" s="716"/>
      <c r="JSE825" s="716"/>
      <c r="JSF825" s="716"/>
      <c r="JSG825" s="716"/>
      <c r="JSH825" s="716"/>
      <c r="JSI825" s="716"/>
      <c r="JSJ825" s="716"/>
      <c r="JSK825" s="716"/>
      <c r="JSL825" s="716"/>
      <c r="JSM825" s="716"/>
      <c r="JSN825" s="716"/>
      <c r="JSO825" s="716"/>
      <c r="JSP825" s="716"/>
      <c r="JSQ825" s="716"/>
      <c r="JSR825" s="716"/>
      <c r="JSS825" s="716"/>
      <c r="JST825" s="716"/>
      <c r="JSU825" s="716"/>
      <c r="JSV825" s="716"/>
      <c r="JSW825" s="716"/>
      <c r="JSX825" s="716"/>
      <c r="JSY825" s="716"/>
      <c r="JSZ825" s="716"/>
      <c r="JTA825" s="716"/>
      <c r="JTB825" s="716"/>
      <c r="JTC825" s="716"/>
      <c r="JTD825" s="716"/>
      <c r="JTE825" s="716"/>
      <c r="JTF825" s="716"/>
      <c r="JTG825" s="716"/>
      <c r="JTH825" s="716"/>
      <c r="JTI825" s="716"/>
      <c r="JTJ825" s="716"/>
      <c r="JTK825" s="716"/>
      <c r="JTL825" s="716"/>
      <c r="JTM825" s="716"/>
      <c r="JTN825" s="716"/>
      <c r="JTO825" s="716"/>
      <c r="JTP825" s="716"/>
      <c r="JTQ825" s="716"/>
      <c r="JTR825" s="716"/>
      <c r="JTS825" s="716"/>
      <c r="JTT825" s="716"/>
      <c r="JTU825" s="716"/>
      <c r="JTV825" s="716"/>
      <c r="JTW825" s="716"/>
      <c r="JTX825" s="716"/>
      <c r="JTY825" s="716"/>
      <c r="JTZ825" s="716"/>
      <c r="JUA825" s="716"/>
      <c r="JUB825" s="716"/>
      <c r="JUC825" s="716"/>
      <c r="JUD825" s="716"/>
      <c r="JUE825" s="716"/>
      <c r="JUF825" s="716"/>
      <c r="JUG825" s="716"/>
      <c r="JUH825" s="716"/>
      <c r="JUI825" s="716"/>
      <c r="JUJ825" s="716"/>
      <c r="JUK825" s="716"/>
      <c r="JUL825" s="716"/>
      <c r="JUM825" s="716"/>
      <c r="JUN825" s="716"/>
      <c r="JUO825" s="716"/>
      <c r="JUP825" s="716"/>
      <c r="JUQ825" s="716"/>
      <c r="JUR825" s="716"/>
      <c r="JUS825" s="716"/>
      <c r="JUT825" s="716"/>
      <c r="JUU825" s="716"/>
      <c r="JUV825" s="716"/>
      <c r="JUW825" s="716"/>
      <c r="JUX825" s="716"/>
      <c r="JUY825" s="716"/>
      <c r="JUZ825" s="716"/>
      <c r="JVA825" s="716"/>
      <c r="JVB825" s="716"/>
      <c r="JVC825" s="716"/>
      <c r="JVD825" s="716"/>
      <c r="JVE825" s="716"/>
      <c r="JVF825" s="716"/>
      <c r="JVG825" s="716"/>
      <c r="JVH825" s="716"/>
      <c r="JVI825" s="716"/>
      <c r="JVJ825" s="716"/>
      <c r="JVK825" s="716"/>
      <c r="JVL825" s="716"/>
      <c r="JVM825" s="716"/>
      <c r="JVN825" s="716"/>
      <c r="JVO825" s="716"/>
      <c r="JVP825" s="716"/>
      <c r="JVQ825" s="716"/>
      <c r="JVR825" s="716"/>
      <c r="JVS825" s="716"/>
      <c r="JVT825" s="716"/>
      <c r="JVU825" s="716"/>
      <c r="JVV825" s="716"/>
      <c r="JVW825" s="716"/>
      <c r="JVX825" s="716"/>
      <c r="JVY825" s="716"/>
      <c r="JVZ825" s="716"/>
      <c r="JWA825" s="716"/>
      <c r="JWB825" s="716"/>
      <c r="JWC825" s="716"/>
      <c r="JWD825" s="716"/>
      <c r="JWE825" s="716"/>
      <c r="JWF825" s="716"/>
      <c r="JWG825" s="716"/>
      <c r="JWH825" s="716"/>
      <c r="JWI825" s="716"/>
      <c r="JWJ825" s="716"/>
      <c r="JWK825" s="716"/>
      <c r="JWL825" s="716"/>
      <c r="JWM825" s="716"/>
      <c r="JWN825" s="716"/>
      <c r="JWO825" s="716"/>
      <c r="JWP825" s="716"/>
      <c r="JWQ825" s="716"/>
      <c r="JWR825" s="716"/>
      <c r="JWS825" s="716"/>
      <c r="JWT825" s="716"/>
      <c r="JWU825" s="716"/>
      <c r="JWV825" s="716"/>
      <c r="JWW825" s="716"/>
      <c r="JWX825" s="716"/>
      <c r="JWY825" s="716"/>
      <c r="JWZ825" s="716"/>
      <c r="JXA825" s="716"/>
      <c r="JXB825" s="716"/>
      <c r="JXC825" s="716"/>
      <c r="JXD825" s="716"/>
      <c r="JXE825" s="716"/>
      <c r="JXF825" s="716"/>
      <c r="JXG825" s="716"/>
      <c r="JXH825" s="716"/>
      <c r="JXI825" s="716"/>
      <c r="JXJ825" s="716"/>
      <c r="JXK825" s="716"/>
      <c r="JXL825" s="716"/>
      <c r="JXM825" s="716"/>
      <c r="JXN825" s="716"/>
      <c r="JXO825" s="716"/>
      <c r="JXP825" s="716"/>
      <c r="JXQ825" s="716"/>
      <c r="JXR825" s="716"/>
      <c r="JXS825" s="716"/>
      <c r="JXT825" s="716"/>
      <c r="JXU825" s="716"/>
      <c r="JXV825" s="716"/>
      <c r="JXW825" s="716"/>
      <c r="JXX825" s="716"/>
      <c r="JXY825" s="716"/>
      <c r="JXZ825" s="716"/>
      <c r="JYA825" s="716"/>
      <c r="JYB825" s="716"/>
      <c r="JYC825" s="716"/>
      <c r="JYD825" s="716"/>
      <c r="JYE825" s="716"/>
      <c r="JYF825" s="716"/>
      <c r="JYG825" s="716"/>
      <c r="JYH825" s="716"/>
      <c r="JYI825" s="716"/>
      <c r="JYJ825" s="716"/>
      <c r="JYK825" s="716"/>
      <c r="JYL825" s="716"/>
      <c r="JYM825" s="716"/>
      <c r="JYN825" s="716"/>
      <c r="JYO825" s="716"/>
      <c r="JYP825" s="716"/>
      <c r="JYQ825" s="716"/>
      <c r="JYR825" s="716"/>
      <c r="JYS825" s="716"/>
      <c r="JYT825" s="716"/>
      <c r="JYU825" s="716"/>
      <c r="JYV825" s="716"/>
      <c r="JYW825" s="716"/>
      <c r="JYX825" s="716"/>
      <c r="JYY825" s="716"/>
      <c r="JYZ825" s="716"/>
      <c r="JZA825" s="716"/>
      <c r="JZB825" s="716"/>
      <c r="JZC825" s="716"/>
      <c r="JZD825" s="716"/>
      <c r="JZE825" s="716"/>
      <c r="JZF825" s="716"/>
      <c r="JZG825" s="716"/>
      <c r="JZH825" s="716"/>
      <c r="JZI825" s="716"/>
      <c r="JZJ825" s="716"/>
      <c r="JZK825" s="716"/>
      <c r="JZL825" s="716"/>
      <c r="JZM825" s="716"/>
      <c r="JZN825" s="716"/>
      <c r="JZO825" s="716"/>
      <c r="JZP825" s="716"/>
      <c r="JZQ825" s="716"/>
      <c r="JZR825" s="716"/>
      <c r="JZS825" s="716"/>
      <c r="JZT825" s="716"/>
      <c r="JZU825" s="716"/>
      <c r="JZV825" s="716"/>
      <c r="JZW825" s="716"/>
      <c r="JZX825" s="716"/>
      <c r="JZY825" s="716"/>
      <c r="JZZ825" s="716"/>
      <c r="KAA825" s="716"/>
      <c r="KAB825" s="716"/>
      <c r="KAC825" s="716"/>
      <c r="KAD825" s="716"/>
      <c r="KAE825" s="716"/>
      <c r="KAF825" s="716"/>
      <c r="KAG825" s="716"/>
      <c r="KAH825" s="716"/>
      <c r="KAI825" s="716"/>
      <c r="KAJ825" s="716"/>
      <c r="KAK825" s="716"/>
      <c r="KAL825" s="716"/>
      <c r="KAM825" s="716"/>
      <c r="KAN825" s="716"/>
      <c r="KAO825" s="716"/>
      <c r="KAP825" s="716"/>
      <c r="KAQ825" s="716"/>
      <c r="KAR825" s="716"/>
      <c r="KAS825" s="716"/>
      <c r="KAT825" s="716"/>
      <c r="KAU825" s="716"/>
      <c r="KAV825" s="716"/>
      <c r="KAW825" s="716"/>
      <c r="KAX825" s="716"/>
      <c r="KAY825" s="716"/>
      <c r="KAZ825" s="716"/>
      <c r="KBA825" s="716"/>
      <c r="KBB825" s="716"/>
      <c r="KBC825" s="716"/>
      <c r="KBD825" s="716"/>
      <c r="KBE825" s="716"/>
      <c r="KBF825" s="716"/>
      <c r="KBG825" s="716"/>
      <c r="KBH825" s="716"/>
      <c r="KBI825" s="716"/>
      <c r="KBJ825" s="716"/>
      <c r="KBK825" s="716"/>
      <c r="KBL825" s="716"/>
      <c r="KBM825" s="716"/>
      <c r="KBN825" s="716"/>
      <c r="KBO825" s="716"/>
      <c r="KBP825" s="716"/>
      <c r="KBQ825" s="716"/>
      <c r="KBR825" s="716"/>
      <c r="KBS825" s="716"/>
      <c r="KBT825" s="716"/>
      <c r="KBU825" s="716"/>
      <c r="KBV825" s="716"/>
      <c r="KBW825" s="716"/>
      <c r="KBX825" s="716"/>
      <c r="KBY825" s="716"/>
      <c r="KBZ825" s="716"/>
      <c r="KCA825" s="716"/>
      <c r="KCB825" s="716"/>
      <c r="KCC825" s="716"/>
      <c r="KCD825" s="716"/>
      <c r="KCE825" s="716"/>
      <c r="KCF825" s="716"/>
      <c r="KCG825" s="716"/>
      <c r="KCH825" s="716"/>
      <c r="KCI825" s="716"/>
      <c r="KCJ825" s="716"/>
      <c r="KCK825" s="716"/>
      <c r="KCL825" s="716"/>
      <c r="KCM825" s="716"/>
      <c r="KCN825" s="716"/>
      <c r="KCO825" s="716"/>
      <c r="KCP825" s="716"/>
      <c r="KCQ825" s="716"/>
      <c r="KCR825" s="716"/>
      <c r="KCS825" s="716"/>
      <c r="KCT825" s="716"/>
      <c r="KCU825" s="716"/>
      <c r="KCV825" s="716"/>
      <c r="KCW825" s="716"/>
      <c r="KCX825" s="716"/>
      <c r="KCY825" s="716"/>
      <c r="KCZ825" s="716"/>
      <c r="KDA825" s="716"/>
      <c r="KDB825" s="716"/>
      <c r="KDC825" s="716"/>
      <c r="KDD825" s="716"/>
      <c r="KDE825" s="716"/>
      <c r="KDF825" s="716"/>
      <c r="KDG825" s="716"/>
      <c r="KDH825" s="716"/>
      <c r="KDI825" s="716"/>
      <c r="KDJ825" s="716"/>
      <c r="KDK825" s="716"/>
      <c r="KDL825" s="716"/>
      <c r="KDM825" s="716"/>
      <c r="KDN825" s="716"/>
      <c r="KDO825" s="716"/>
      <c r="KDP825" s="716"/>
      <c r="KDQ825" s="716"/>
      <c r="KDR825" s="716"/>
      <c r="KDS825" s="716"/>
      <c r="KDT825" s="716"/>
      <c r="KDU825" s="716"/>
      <c r="KDV825" s="716"/>
      <c r="KDW825" s="716"/>
      <c r="KDX825" s="716"/>
      <c r="KDY825" s="716"/>
      <c r="KDZ825" s="716"/>
      <c r="KEA825" s="716"/>
      <c r="KEB825" s="716"/>
      <c r="KEC825" s="716"/>
      <c r="KED825" s="716"/>
      <c r="KEE825" s="716"/>
      <c r="KEF825" s="716"/>
      <c r="KEG825" s="716"/>
      <c r="KEH825" s="716"/>
      <c r="KEI825" s="716"/>
      <c r="KEJ825" s="716"/>
      <c r="KEK825" s="716"/>
      <c r="KEL825" s="716"/>
      <c r="KEM825" s="716"/>
      <c r="KEN825" s="716"/>
      <c r="KEO825" s="716"/>
      <c r="KEP825" s="716"/>
      <c r="KEQ825" s="716"/>
      <c r="KER825" s="716"/>
      <c r="KES825" s="716"/>
      <c r="KET825" s="716"/>
      <c r="KEU825" s="716"/>
      <c r="KEV825" s="716"/>
      <c r="KEW825" s="716"/>
      <c r="KEX825" s="716"/>
      <c r="KEY825" s="716"/>
      <c r="KEZ825" s="716"/>
      <c r="KFA825" s="716"/>
      <c r="KFB825" s="716"/>
      <c r="KFC825" s="716"/>
      <c r="KFD825" s="716"/>
      <c r="KFE825" s="716"/>
      <c r="KFF825" s="716"/>
      <c r="KFG825" s="716"/>
      <c r="KFH825" s="716"/>
      <c r="KFI825" s="716"/>
      <c r="KFJ825" s="716"/>
      <c r="KFK825" s="716"/>
      <c r="KFL825" s="716"/>
      <c r="KFM825" s="716"/>
      <c r="KFN825" s="716"/>
      <c r="KFO825" s="716"/>
      <c r="KFP825" s="716"/>
      <c r="KFQ825" s="716"/>
      <c r="KFR825" s="716"/>
      <c r="KFS825" s="716"/>
      <c r="KFT825" s="716"/>
      <c r="KFU825" s="716"/>
      <c r="KFV825" s="716"/>
      <c r="KFW825" s="716"/>
      <c r="KFX825" s="716"/>
      <c r="KFY825" s="716"/>
      <c r="KFZ825" s="716"/>
      <c r="KGA825" s="716"/>
      <c r="KGB825" s="716"/>
      <c r="KGC825" s="716"/>
      <c r="KGD825" s="716"/>
      <c r="KGE825" s="716"/>
      <c r="KGF825" s="716"/>
      <c r="KGG825" s="716"/>
      <c r="KGH825" s="716"/>
      <c r="KGI825" s="716"/>
      <c r="KGJ825" s="716"/>
      <c r="KGK825" s="716"/>
      <c r="KGL825" s="716"/>
      <c r="KGM825" s="716"/>
      <c r="KGN825" s="716"/>
      <c r="KGO825" s="716"/>
      <c r="KGP825" s="716"/>
      <c r="KGQ825" s="716"/>
      <c r="KGR825" s="716"/>
      <c r="KGS825" s="716"/>
      <c r="KGT825" s="716"/>
      <c r="KGU825" s="716"/>
      <c r="KGV825" s="716"/>
      <c r="KGW825" s="716"/>
      <c r="KGX825" s="716"/>
      <c r="KGY825" s="716"/>
      <c r="KGZ825" s="716"/>
      <c r="KHA825" s="716"/>
      <c r="KHB825" s="716"/>
      <c r="KHC825" s="716"/>
      <c r="KHD825" s="716"/>
      <c r="KHE825" s="716"/>
      <c r="KHF825" s="716"/>
      <c r="KHG825" s="716"/>
      <c r="KHH825" s="716"/>
      <c r="KHI825" s="716"/>
      <c r="KHJ825" s="716"/>
      <c r="KHK825" s="716"/>
      <c r="KHL825" s="716"/>
      <c r="KHM825" s="716"/>
      <c r="KHN825" s="716"/>
      <c r="KHO825" s="716"/>
      <c r="KHP825" s="716"/>
      <c r="KHQ825" s="716"/>
      <c r="KHR825" s="716"/>
      <c r="KHS825" s="716"/>
      <c r="KHT825" s="716"/>
      <c r="KHU825" s="716"/>
      <c r="KHV825" s="716"/>
      <c r="KHW825" s="716"/>
      <c r="KHX825" s="716"/>
      <c r="KHY825" s="716"/>
      <c r="KHZ825" s="716"/>
      <c r="KIA825" s="716"/>
      <c r="KIB825" s="716"/>
      <c r="KIC825" s="716"/>
      <c r="KID825" s="716"/>
      <c r="KIE825" s="716"/>
      <c r="KIF825" s="716"/>
      <c r="KIG825" s="716"/>
      <c r="KIH825" s="716"/>
      <c r="KII825" s="716"/>
      <c r="KIJ825" s="716"/>
      <c r="KIK825" s="716"/>
      <c r="KIL825" s="716"/>
      <c r="KIM825" s="716"/>
      <c r="KIN825" s="716"/>
      <c r="KIO825" s="716"/>
      <c r="KIP825" s="716"/>
      <c r="KIQ825" s="716"/>
      <c r="KIR825" s="716"/>
      <c r="KIS825" s="716"/>
      <c r="KIT825" s="716"/>
      <c r="KIU825" s="716"/>
      <c r="KIV825" s="716"/>
      <c r="KIW825" s="716"/>
      <c r="KIX825" s="716"/>
      <c r="KIY825" s="716"/>
      <c r="KIZ825" s="716"/>
      <c r="KJA825" s="716"/>
      <c r="KJB825" s="716"/>
      <c r="KJC825" s="716"/>
      <c r="KJD825" s="716"/>
      <c r="KJE825" s="716"/>
      <c r="KJF825" s="716"/>
      <c r="KJG825" s="716"/>
      <c r="KJH825" s="716"/>
      <c r="KJI825" s="716"/>
      <c r="KJJ825" s="716"/>
      <c r="KJK825" s="716"/>
      <c r="KJL825" s="716"/>
      <c r="KJM825" s="716"/>
      <c r="KJN825" s="716"/>
      <c r="KJO825" s="716"/>
      <c r="KJP825" s="716"/>
      <c r="KJQ825" s="716"/>
      <c r="KJR825" s="716"/>
      <c r="KJS825" s="716"/>
      <c r="KJT825" s="716"/>
      <c r="KJU825" s="716"/>
      <c r="KJV825" s="716"/>
      <c r="KJW825" s="716"/>
      <c r="KJX825" s="716"/>
      <c r="KJY825" s="716"/>
      <c r="KJZ825" s="716"/>
      <c r="KKA825" s="716"/>
      <c r="KKB825" s="716"/>
      <c r="KKC825" s="716"/>
      <c r="KKD825" s="716"/>
      <c r="KKE825" s="716"/>
      <c r="KKF825" s="716"/>
      <c r="KKG825" s="716"/>
      <c r="KKH825" s="716"/>
      <c r="KKI825" s="716"/>
      <c r="KKJ825" s="716"/>
      <c r="KKK825" s="716"/>
      <c r="KKL825" s="716"/>
      <c r="KKM825" s="716"/>
      <c r="KKN825" s="716"/>
      <c r="KKO825" s="716"/>
      <c r="KKP825" s="716"/>
      <c r="KKQ825" s="716"/>
      <c r="KKR825" s="716"/>
      <c r="KKS825" s="716"/>
      <c r="KKT825" s="716"/>
      <c r="KKU825" s="716"/>
      <c r="KKV825" s="716"/>
      <c r="KKW825" s="716"/>
      <c r="KKX825" s="716"/>
      <c r="KKY825" s="716"/>
      <c r="KKZ825" s="716"/>
      <c r="KLA825" s="716"/>
      <c r="KLB825" s="716"/>
      <c r="KLC825" s="716"/>
      <c r="KLD825" s="716"/>
      <c r="KLE825" s="716"/>
      <c r="KLF825" s="716"/>
      <c r="KLG825" s="716"/>
      <c r="KLH825" s="716"/>
      <c r="KLI825" s="716"/>
      <c r="KLJ825" s="716"/>
      <c r="KLK825" s="716"/>
      <c r="KLL825" s="716"/>
      <c r="KLM825" s="716"/>
      <c r="KLN825" s="716"/>
      <c r="KLO825" s="716"/>
      <c r="KLP825" s="716"/>
      <c r="KLQ825" s="716"/>
      <c r="KLR825" s="716"/>
      <c r="KLS825" s="716"/>
      <c r="KLT825" s="716"/>
      <c r="KLU825" s="716"/>
      <c r="KLV825" s="716"/>
      <c r="KLW825" s="716"/>
      <c r="KLX825" s="716"/>
      <c r="KLY825" s="716"/>
      <c r="KLZ825" s="716"/>
      <c r="KMA825" s="716"/>
      <c r="KMB825" s="716"/>
      <c r="KMC825" s="716"/>
      <c r="KMD825" s="716"/>
      <c r="KME825" s="716"/>
      <c r="KMF825" s="716"/>
      <c r="KMG825" s="716"/>
      <c r="KMH825" s="716"/>
      <c r="KMI825" s="716"/>
      <c r="KMJ825" s="716"/>
      <c r="KMK825" s="716"/>
      <c r="KML825" s="716"/>
      <c r="KMM825" s="716"/>
      <c r="KMN825" s="716"/>
      <c r="KMO825" s="716"/>
      <c r="KMP825" s="716"/>
      <c r="KMQ825" s="716"/>
      <c r="KMR825" s="716"/>
      <c r="KMS825" s="716"/>
      <c r="KMT825" s="716"/>
      <c r="KMU825" s="716"/>
      <c r="KMV825" s="716"/>
      <c r="KMW825" s="716"/>
      <c r="KMX825" s="716"/>
      <c r="KMY825" s="716"/>
      <c r="KMZ825" s="716"/>
      <c r="KNA825" s="716"/>
      <c r="KNB825" s="716"/>
      <c r="KNC825" s="716"/>
      <c r="KND825" s="716"/>
      <c r="KNE825" s="716"/>
      <c r="KNF825" s="716"/>
      <c r="KNG825" s="716"/>
      <c r="KNH825" s="716"/>
      <c r="KNI825" s="716"/>
      <c r="KNJ825" s="716"/>
      <c r="KNK825" s="716"/>
      <c r="KNL825" s="716"/>
      <c r="KNM825" s="716"/>
      <c r="KNN825" s="716"/>
      <c r="KNO825" s="716"/>
      <c r="KNP825" s="716"/>
      <c r="KNQ825" s="716"/>
      <c r="KNR825" s="716"/>
      <c r="KNS825" s="716"/>
      <c r="KNT825" s="716"/>
      <c r="KNU825" s="716"/>
      <c r="KNV825" s="716"/>
      <c r="KNW825" s="716"/>
      <c r="KNX825" s="716"/>
      <c r="KNY825" s="716"/>
      <c r="KNZ825" s="716"/>
      <c r="KOA825" s="716"/>
      <c r="KOB825" s="716"/>
      <c r="KOC825" s="716"/>
      <c r="KOD825" s="716"/>
      <c r="KOE825" s="716"/>
      <c r="KOF825" s="716"/>
      <c r="KOG825" s="716"/>
      <c r="KOH825" s="716"/>
      <c r="KOI825" s="716"/>
      <c r="KOJ825" s="716"/>
      <c r="KOK825" s="716"/>
      <c r="KOL825" s="716"/>
      <c r="KOM825" s="716"/>
      <c r="KON825" s="716"/>
      <c r="KOO825" s="716"/>
      <c r="KOP825" s="716"/>
      <c r="KOQ825" s="716"/>
      <c r="KOR825" s="716"/>
      <c r="KOS825" s="716"/>
      <c r="KOT825" s="716"/>
      <c r="KOU825" s="716"/>
      <c r="KOV825" s="716"/>
      <c r="KOW825" s="716"/>
      <c r="KOX825" s="716"/>
      <c r="KOY825" s="716"/>
      <c r="KOZ825" s="716"/>
      <c r="KPA825" s="716"/>
      <c r="KPB825" s="716"/>
      <c r="KPC825" s="716"/>
      <c r="KPD825" s="716"/>
      <c r="KPE825" s="716"/>
      <c r="KPF825" s="716"/>
      <c r="KPG825" s="716"/>
      <c r="KPH825" s="716"/>
      <c r="KPI825" s="716"/>
      <c r="KPJ825" s="716"/>
      <c r="KPK825" s="716"/>
      <c r="KPL825" s="716"/>
      <c r="KPM825" s="716"/>
      <c r="KPN825" s="716"/>
      <c r="KPO825" s="716"/>
      <c r="KPP825" s="716"/>
      <c r="KPQ825" s="716"/>
      <c r="KPR825" s="716"/>
      <c r="KPS825" s="716"/>
      <c r="KPT825" s="716"/>
      <c r="KPU825" s="716"/>
      <c r="KPV825" s="716"/>
      <c r="KPW825" s="716"/>
      <c r="KPX825" s="716"/>
      <c r="KPY825" s="716"/>
      <c r="KPZ825" s="716"/>
      <c r="KQA825" s="716"/>
      <c r="KQB825" s="716"/>
      <c r="KQC825" s="716"/>
      <c r="KQD825" s="716"/>
      <c r="KQE825" s="716"/>
      <c r="KQF825" s="716"/>
      <c r="KQG825" s="716"/>
      <c r="KQH825" s="716"/>
      <c r="KQI825" s="716"/>
      <c r="KQJ825" s="716"/>
      <c r="KQK825" s="716"/>
      <c r="KQL825" s="716"/>
      <c r="KQM825" s="716"/>
      <c r="KQN825" s="716"/>
      <c r="KQO825" s="716"/>
      <c r="KQP825" s="716"/>
      <c r="KQQ825" s="716"/>
      <c r="KQR825" s="716"/>
      <c r="KQS825" s="716"/>
      <c r="KQT825" s="716"/>
      <c r="KQU825" s="716"/>
      <c r="KQV825" s="716"/>
      <c r="KQW825" s="716"/>
      <c r="KQX825" s="716"/>
      <c r="KQY825" s="716"/>
      <c r="KQZ825" s="716"/>
      <c r="KRA825" s="716"/>
      <c r="KRB825" s="716"/>
      <c r="KRC825" s="716"/>
      <c r="KRD825" s="716"/>
      <c r="KRE825" s="716"/>
      <c r="KRF825" s="716"/>
      <c r="KRG825" s="716"/>
      <c r="KRH825" s="716"/>
      <c r="KRI825" s="716"/>
      <c r="KRJ825" s="716"/>
      <c r="KRK825" s="716"/>
      <c r="KRL825" s="716"/>
      <c r="KRM825" s="716"/>
      <c r="KRN825" s="716"/>
      <c r="KRO825" s="716"/>
      <c r="KRP825" s="716"/>
      <c r="KRQ825" s="716"/>
      <c r="KRR825" s="716"/>
      <c r="KRS825" s="716"/>
      <c r="KRT825" s="716"/>
      <c r="KRU825" s="716"/>
      <c r="KRV825" s="716"/>
      <c r="KRW825" s="716"/>
      <c r="KRX825" s="716"/>
      <c r="KRY825" s="716"/>
      <c r="KRZ825" s="716"/>
      <c r="KSA825" s="716"/>
      <c r="KSB825" s="716"/>
      <c r="KSC825" s="716"/>
      <c r="KSD825" s="716"/>
      <c r="KSE825" s="716"/>
      <c r="KSF825" s="716"/>
      <c r="KSG825" s="716"/>
      <c r="KSH825" s="716"/>
      <c r="KSI825" s="716"/>
      <c r="KSJ825" s="716"/>
      <c r="KSK825" s="716"/>
      <c r="KSL825" s="716"/>
      <c r="KSM825" s="716"/>
      <c r="KSN825" s="716"/>
      <c r="KSO825" s="716"/>
      <c r="KSP825" s="716"/>
      <c r="KSQ825" s="716"/>
      <c r="KSR825" s="716"/>
      <c r="KSS825" s="716"/>
      <c r="KST825" s="716"/>
      <c r="KSU825" s="716"/>
      <c r="KSV825" s="716"/>
      <c r="KSW825" s="716"/>
      <c r="KSX825" s="716"/>
      <c r="KSY825" s="716"/>
      <c r="KSZ825" s="716"/>
      <c r="KTA825" s="716"/>
      <c r="KTB825" s="716"/>
      <c r="KTC825" s="716"/>
      <c r="KTD825" s="716"/>
      <c r="KTE825" s="716"/>
      <c r="KTF825" s="716"/>
      <c r="KTG825" s="716"/>
      <c r="KTH825" s="716"/>
      <c r="KTI825" s="716"/>
      <c r="KTJ825" s="716"/>
      <c r="KTK825" s="716"/>
      <c r="KTL825" s="716"/>
      <c r="KTM825" s="716"/>
      <c r="KTN825" s="716"/>
      <c r="KTO825" s="716"/>
      <c r="KTP825" s="716"/>
      <c r="KTQ825" s="716"/>
      <c r="KTR825" s="716"/>
      <c r="KTS825" s="716"/>
      <c r="KTT825" s="716"/>
      <c r="KTU825" s="716"/>
      <c r="KTV825" s="716"/>
      <c r="KTW825" s="716"/>
      <c r="KTX825" s="716"/>
      <c r="KTY825" s="716"/>
      <c r="KTZ825" s="716"/>
      <c r="KUA825" s="716"/>
      <c r="KUB825" s="716"/>
      <c r="KUC825" s="716"/>
      <c r="KUD825" s="716"/>
      <c r="KUE825" s="716"/>
      <c r="KUF825" s="716"/>
      <c r="KUG825" s="716"/>
      <c r="KUH825" s="716"/>
      <c r="KUI825" s="716"/>
      <c r="KUJ825" s="716"/>
      <c r="KUK825" s="716"/>
      <c r="KUL825" s="716"/>
      <c r="KUM825" s="716"/>
      <c r="KUN825" s="716"/>
      <c r="KUO825" s="716"/>
      <c r="KUP825" s="716"/>
      <c r="KUQ825" s="716"/>
      <c r="KUR825" s="716"/>
      <c r="KUS825" s="716"/>
      <c r="KUT825" s="716"/>
      <c r="KUU825" s="716"/>
      <c r="KUV825" s="716"/>
      <c r="KUW825" s="716"/>
      <c r="KUX825" s="716"/>
      <c r="KUY825" s="716"/>
      <c r="KUZ825" s="716"/>
      <c r="KVA825" s="716"/>
      <c r="KVB825" s="716"/>
      <c r="KVC825" s="716"/>
      <c r="KVD825" s="716"/>
      <c r="KVE825" s="716"/>
      <c r="KVF825" s="716"/>
      <c r="KVG825" s="716"/>
      <c r="KVH825" s="716"/>
      <c r="KVI825" s="716"/>
      <c r="KVJ825" s="716"/>
      <c r="KVK825" s="716"/>
      <c r="KVL825" s="716"/>
      <c r="KVM825" s="716"/>
      <c r="KVN825" s="716"/>
      <c r="KVO825" s="716"/>
      <c r="KVP825" s="716"/>
      <c r="KVQ825" s="716"/>
      <c r="KVR825" s="716"/>
      <c r="KVS825" s="716"/>
      <c r="KVT825" s="716"/>
      <c r="KVU825" s="716"/>
      <c r="KVV825" s="716"/>
      <c r="KVW825" s="716"/>
      <c r="KVX825" s="716"/>
      <c r="KVY825" s="716"/>
      <c r="KVZ825" s="716"/>
      <c r="KWA825" s="716"/>
      <c r="KWB825" s="716"/>
      <c r="KWC825" s="716"/>
      <c r="KWD825" s="716"/>
      <c r="KWE825" s="716"/>
      <c r="KWF825" s="716"/>
      <c r="KWG825" s="716"/>
      <c r="KWH825" s="716"/>
      <c r="KWI825" s="716"/>
      <c r="KWJ825" s="716"/>
      <c r="KWK825" s="716"/>
      <c r="KWL825" s="716"/>
      <c r="KWM825" s="716"/>
      <c r="KWN825" s="716"/>
      <c r="KWO825" s="716"/>
      <c r="KWP825" s="716"/>
      <c r="KWQ825" s="716"/>
      <c r="KWR825" s="716"/>
      <c r="KWS825" s="716"/>
      <c r="KWT825" s="716"/>
      <c r="KWU825" s="716"/>
      <c r="KWV825" s="716"/>
      <c r="KWW825" s="716"/>
      <c r="KWX825" s="716"/>
      <c r="KWY825" s="716"/>
      <c r="KWZ825" s="716"/>
      <c r="KXA825" s="716"/>
      <c r="KXB825" s="716"/>
      <c r="KXC825" s="716"/>
      <c r="KXD825" s="716"/>
      <c r="KXE825" s="716"/>
      <c r="KXF825" s="716"/>
      <c r="KXG825" s="716"/>
      <c r="KXH825" s="716"/>
      <c r="KXI825" s="716"/>
      <c r="KXJ825" s="716"/>
      <c r="KXK825" s="716"/>
      <c r="KXL825" s="716"/>
      <c r="KXM825" s="716"/>
      <c r="KXN825" s="716"/>
      <c r="KXO825" s="716"/>
      <c r="KXP825" s="716"/>
      <c r="KXQ825" s="716"/>
      <c r="KXR825" s="716"/>
      <c r="KXS825" s="716"/>
      <c r="KXT825" s="716"/>
      <c r="KXU825" s="716"/>
      <c r="KXV825" s="716"/>
      <c r="KXW825" s="716"/>
      <c r="KXX825" s="716"/>
      <c r="KXY825" s="716"/>
      <c r="KXZ825" s="716"/>
      <c r="KYA825" s="716"/>
      <c r="KYB825" s="716"/>
      <c r="KYC825" s="716"/>
      <c r="KYD825" s="716"/>
      <c r="KYE825" s="716"/>
      <c r="KYF825" s="716"/>
      <c r="KYG825" s="716"/>
      <c r="KYH825" s="716"/>
      <c r="KYI825" s="716"/>
      <c r="KYJ825" s="716"/>
      <c r="KYK825" s="716"/>
      <c r="KYL825" s="716"/>
      <c r="KYM825" s="716"/>
      <c r="KYN825" s="716"/>
      <c r="KYO825" s="716"/>
      <c r="KYP825" s="716"/>
      <c r="KYQ825" s="716"/>
      <c r="KYR825" s="716"/>
      <c r="KYS825" s="716"/>
      <c r="KYT825" s="716"/>
      <c r="KYU825" s="716"/>
      <c r="KYV825" s="716"/>
      <c r="KYW825" s="716"/>
      <c r="KYX825" s="716"/>
      <c r="KYY825" s="716"/>
      <c r="KYZ825" s="716"/>
      <c r="KZA825" s="716"/>
      <c r="KZB825" s="716"/>
      <c r="KZC825" s="716"/>
      <c r="KZD825" s="716"/>
      <c r="KZE825" s="716"/>
      <c r="KZF825" s="716"/>
      <c r="KZG825" s="716"/>
      <c r="KZH825" s="716"/>
      <c r="KZI825" s="716"/>
      <c r="KZJ825" s="716"/>
      <c r="KZK825" s="716"/>
      <c r="KZL825" s="716"/>
      <c r="KZM825" s="716"/>
      <c r="KZN825" s="716"/>
      <c r="KZO825" s="716"/>
      <c r="KZP825" s="716"/>
      <c r="KZQ825" s="716"/>
      <c r="KZR825" s="716"/>
      <c r="KZS825" s="716"/>
      <c r="KZT825" s="716"/>
      <c r="KZU825" s="716"/>
      <c r="KZV825" s="716"/>
      <c r="KZW825" s="716"/>
      <c r="KZX825" s="716"/>
      <c r="KZY825" s="716"/>
      <c r="KZZ825" s="716"/>
      <c r="LAA825" s="716"/>
      <c r="LAB825" s="716"/>
      <c r="LAC825" s="716"/>
      <c r="LAD825" s="716"/>
      <c r="LAE825" s="716"/>
      <c r="LAF825" s="716"/>
      <c r="LAG825" s="716"/>
      <c r="LAH825" s="716"/>
      <c r="LAI825" s="716"/>
      <c r="LAJ825" s="716"/>
      <c r="LAK825" s="716"/>
      <c r="LAL825" s="716"/>
      <c r="LAM825" s="716"/>
      <c r="LAN825" s="716"/>
      <c r="LAO825" s="716"/>
      <c r="LAP825" s="716"/>
      <c r="LAQ825" s="716"/>
      <c r="LAR825" s="716"/>
      <c r="LAS825" s="716"/>
      <c r="LAT825" s="716"/>
      <c r="LAU825" s="716"/>
      <c r="LAV825" s="716"/>
      <c r="LAW825" s="716"/>
      <c r="LAX825" s="716"/>
      <c r="LAY825" s="716"/>
      <c r="LAZ825" s="716"/>
      <c r="LBA825" s="716"/>
      <c r="LBB825" s="716"/>
      <c r="LBC825" s="716"/>
      <c r="LBD825" s="716"/>
      <c r="LBE825" s="716"/>
      <c r="LBF825" s="716"/>
      <c r="LBG825" s="716"/>
      <c r="LBH825" s="716"/>
      <c r="LBI825" s="716"/>
      <c r="LBJ825" s="716"/>
      <c r="LBK825" s="716"/>
      <c r="LBL825" s="716"/>
      <c r="LBM825" s="716"/>
      <c r="LBN825" s="716"/>
      <c r="LBO825" s="716"/>
      <c r="LBP825" s="716"/>
      <c r="LBQ825" s="716"/>
      <c r="LBR825" s="716"/>
      <c r="LBS825" s="716"/>
      <c r="LBT825" s="716"/>
      <c r="LBU825" s="716"/>
      <c r="LBV825" s="716"/>
      <c r="LBW825" s="716"/>
      <c r="LBX825" s="716"/>
      <c r="LBY825" s="716"/>
      <c r="LBZ825" s="716"/>
      <c r="LCA825" s="716"/>
      <c r="LCB825" s="716"/>
      <c r="LCC825" s="716"/>
      <c r="LCD825" s="716"/>
      <c r="LCE825" s="716"/>
      <c r="LCF825" s="716"/>
      <c r="LCG825" s="716"/>
      <c r="LCH825" s="716"/>
      <c r="LCI825" s="716"/>
      <c r="LCJ825" s="716"/>
      <c r="LCK825" s="716"/>
      <c r="LCL825" s="716"/>
      <c r="LCM825" s="716"/>
      <c r="LCN825" s="716"/>
      <c r="LCO825" s="716"/>
      <c r="LCP825" s="716"/>
      <c r="LCQ825" s="716"/>
      <c r="LCR825" s="716"/>
      <c r="LCS825" s="716"/>
      <c r="LCT825" s="716"/>
      <c r="LCU825" s="716"/>
      <c r="LCV825" s="716"/>
      <c r="LCW825" s="716"/>
      <c r="LCX825" s="716"/>
      <c r="LCY825" s="716"/>
      <c r="LCZ825" s="716"/>
      <c r="LDA825" s="716"/>
      <c r="LDB825" s="716"/>
      <c r="LDC825" s="716"/>
      <c r="LDD825" s="716"/>
      <c r="LDE825" s="716"/>
      <c r="LDF825" s="716"/>
      <c r="LDG825" s="716"/>
      <c r="LDH825" s="716"/>
      <c r="LDI825" s="716"/>
      <c r="LDJ825" s="716"/>
      <c r="LDK825" s="716"/>
      <c r="LDL825" s="716"/>
      <c r="LDM825" s="716"/>
      <c r="LDN825" s="716"/>
      <c r="LDO825" s="716"/>
      <c r="LDP825" s="716"/>
      <c r="LDQ825" s="716"/>
      <c r="LDR825" s="716"/>
      <c r="LDS825" s="716"/>
      <c r="LDT825" s="716"/>
      <c r="LDU825" s="716"/>
      <c r="LDV825" s="716"/>
      <c r="LDW825" s="716"/>
      <c r="LDX825" s="716"/>
      <c r="LDY825" s="716"/>
      <c r="LDZ825" s="716"/>
      <c r="LEA825" s="716"/>
      <c r="LEB825" s="716"/>
      <c r="LEC825" s="716"/>
      <c r="LED825" s="716"/>
      <c r="LEE825" s="716"/>
      <c r="LEF825" s="716"/>
      <c r="LEG825" s="716"/>
      <c r="LEH825" s="716"/>
      <c r="LEI825" s="716"/>
      <c r="LEJ825" s="716"/>
      <c r="LEK825" s="716"/>
      <c r="LEL825" s="716"/>
      <c r="LEM825" s="716"/>
      <c r="LEN825" s="716"/>
      <c r="LEO825" s="716"/>
      <c r="LEP825" s="716"/>
      <c r="LEQ825" s="716"/>
      <c r="LER825" s="716"/>
      <c r="LES825" s="716"/>
      <c r="LET825" s="716"/>
      <c r="LEU825" s="716"/>
      <c r="LEV825" s="716"/>
      <c r="LEW825" s="716"/>
      <c r="LEX825" s="716"/>
      <c r="LEY825" s="716"/>
      <c r="LEZ825" s="716"/>
      <c r="LFA825" s="716"/>
      <c r="LFB825" s="716"/>
      <c r="LFC825" s="716"/>
      <c r="LFD825" s="716"/>
      <c r="LFE825" s="716"/>
      <c r="LFF825" s="716"/>
      <c r="LFG825" s="716"/>
      <c r="LFH825" s="716"/>
      <c r="LFI825" s="716"/>
      <c r="LFJ825" s="716"/>
      <c r="LFK825" s="716"/>
      <c r="LFL825" s="716"/>
      <c r="LFM825" s="716"/>
      <c r="LFN825" s="716"/>
      <c r="LFO825" s="716"/>
      <c r="LFP825" s="716"/>
      <c r="LFQ825" s="716"/>
      <c r="LFR825" s="716"/>
      <c r="LFS825" s="716"/>
      <c r="LFT825" s="716"/>
      <c r="LFU825" s="716"/>
      <c r="LFV825" s="716"/>
      <c r="LFW825" s="716"/>
      <c r="LFX825" s="716"/>
      <c r="LFY825" s="716"/>
      <c r="LFZ825" s="716"/>
      <c r="LGA825" s="716"/>
      <c r="LGB825" s="716"/>
      <c r="LGC825" s="716"/>
      <c r="LGD825" s="716"/>
      <c r="LGE825" s="716"/>
      <c r="LGF825" s="716"/>
      <c r="LGG825" s="716"/>
      <c r="LGH825" s="716"/>
      <c r="LGI825" s="716"/>
      <c r="LGJ825" s="716"/>
      <c r="LGK825" s="716"/>
      <c r="LGL825" s="716"/>
      <c r="LGM825" s="716"/>
      <c r="LGN825" s="716"/>
      <c r="LGO825" s="716"/>
      <c r="LGP825" s="716"/>
      <c r="LGQ825" s="716"/>
      <c r="LGR825" s="716"/>
      <c r="LGS825" s="716"/>
      <c r="LGT825" s="716"/>
      <c r="LGU825" s="716"/>
      <c r="LGV825" s="716"/>
      <c r="LGW825" s="716"/>
      <c r="LGX825" s="716"/>
      <c r="LGY825" s="716"/>
      <c r="LGZ825" s="716"/>
      <c r="LHA825" s="716"/>
      <c r="LHB825" s="716"/>
      <c r="LHC825" s="716"/>
      <c r="LHD825" s="716"/>
      <c r="LHE825" s="716"/>
      <c r="LHF825" s="716"/>
      <c r="LHG825" s="716"/>
      <c r="LHH825" s="716"/>
      <c r="LHI825" s="716"/>
      <c r="LHJ825" s="716"/>
      <c r="LHK825" s="716"/>
      <c r="LHL825" s="716"/>
      <c r="LHM825" s="716"/>
      <c r="LHN825" s="716"/>
      <c r="LHO825" s="716"/>
      <c r="LHP825" s="716"/>
      <c r="LHQ825" s="716"/>
      <c r="LHR825" s="716"/>
      <c r="LHS825" s="716"/>
      <c r="LHT825" s="716"/>
      <c r="LHU825" s="716"/>
      <c r="LHV825" s="716"/>
      <c r="LHW825" s="716"/>
      <c r="LHX825" s="716"/>
      <c r="LHY825" s="716"/>
      <c r="LHZ825" s="716"/>
      <c r="LIA825" s="716"/>
      <c r="LIB825" s="716"/>
      <c r="LIC825" s="716"/>
      <c r="LID825" s="716"/>
      <c r="LIE825" s="716"/>
      <c r="LIF825" s="716"/>
      <c r="LIG825" s="716"/>
      <c r="LIH825" s="716"/>
      <c r="LII825" s="716"/>
      <c r="LIJ825" s="716"/>
      <c r="LIK825" s="716"/>
      <c r="LIL825" s="716"/>
      <c r="LIM825" s="716"/>
      <c r="LIN825" s="716"/>
      <c r="LIO825" s="716"/>
      <c r="LIP825" s="716"/>
      <c r="LIQ825" s="716"/>
      <c r="LIR825" s="716"/>
      <c r="LIS825" s="716"/>
      <c r="LIT825" s="716"/>
      <c r="LIU825" s="716"/>
      <c r="LIV825" s="716"/>
      <c r="LIW825" s="716"/>
      <c r="LIX825" s="716"/>
      <c r="LIY825" s="716"/>
      <c r="LIZ825" s="716"/>
      <c r="LJA825" s="716"/>
      <c r="LJB825" s="716"/>
      <c r="LJC825" s="716"/>
      <c r="LJD825" s="716"/>
      <c r="LJE825" s="716"/>
      <c r="LJF825" s="716"/>
      <c r="LJG825" s="716"/>
      <c r="LJH825" s="716"/>
      <c r="LJI825" s="716"/>
      <c r="LJJ825" s="716"/>
      <c r="LJK825" s="716"/>
      <c r="LJL825" s="716"/>
      <c r="LJM825" s="716"/>
      <c r="LJN825" s="716"/>
      <c r="LJO825" s="716"/>
      <c r="LJP825" s="716"/>
      <c r="LJQ825" s="716"/>
      <c r="LJR825" s="716"/>
      <c r="LJS825" s="716"/>
      <c r="LJT825" s="716"/>
      <c r="LJU825" s="716"/>
      <c r="LJV825" s="716"/>
      <c r="LJW825" s="716"/>
      <c r="LJX825" s="716"/>
      <c r="LJY825" s="716"/>
      <c r="LJZ825" s="716"/>
      <c r="LKA825" s="716"/>
      <c r="LKB825" s="716"/>
      <c r="LKC825" s="716"/>
      <c r="LKD825" s="716"/>
      <c r="LKE825" s="716"/>
      <c r="LKF825" s="716"/>
      <c r="LKG825" s="716"/>
      <c r="LKH825" s="716"/>
      <c r="LKI825" s="716"/>
      <c r="LKJ825" s="716"/>
      <c r="LKK825" s="716"/>
      <c r="LKL825" s="716"/>
      <c r="LKM825" s="716"/>
      <c r="LKN825" s="716"/>
      <c r="LKO825" s="716"/>
      <c r="LKP825" s="716"/>
      <c r="LKQ825" s="716"/>
      <c r="LKR825" s="716"/>
      <c r="LKS825" s="716"/>
      <c r="LKT825" s="716"/>
      <c r="LKU825" s="716"/>
      <c r="LKV825" s="716"/>
      <c r="LKW825" s="716"/>
      <c r="LKX825" s="716"/>
      <c r="LKY825" s="716"/>
      <c r="LKZ825" s="716"/>
      <c r="LLA825" s="716"/>
      <c r="LLB825" s="716"/>
      <c r="LLC825" s="716"/>
      <c r="LLD825" s="716"/>
      <c r="LLE825" s="716"/>
      <c r="LLF825" s="716"/>
      <c r="LLG825" s="716"/>
      <c r="LLH825" s="716"/>
      <c r="LLI825" s="716"/>
      <c r="LLJ825" s="716"/>
      <c r="LLK825" s="716"/>
      <c r="LLL825" s="716"/>
      <c r="LLM825" s="716"/>
      <c r="LLN825" s="716"/>
      <c r="LLO825" s="716"/>
      <c r="LLP825" s="716"/>
      <c r="LLQ825" s="716"/>
      <c r="LLR825" s="716"/>
      <c r="LLS825" s="716"/>
      <c r="LLT825" s="716"/>
      <c r="LLU825" s="716"/>
      <c r="LLV825" s="716"/>
      <c r="LLW825" s="716"/>
      <c r="LLX825" s="716"/>
      <c r="LLY825" s="716"/>
      <c r="LLZ825" s="716"/>
      <c r="LMA825" s="716"/>
      <c r="LMB825" s="716"/>
      <c r="LMC825" s="716"/>
      <c r="LMD825" s="716"/>
      <c r="LME825" s="716"/>
      <c r="LMF825" s="716"/>
      <c r="LMG825" s="716"/>
      <c r="LMH825" s="716"/>
      <c r="LMI825" s="716"/>
      <c r="LMJ825" s="716"/>
      <c r="LMK825" s="716"/>
      <c r="LML825" s="716"/>
      <c r="LMM825" s="716"/>
      <c r="LMN825" s="716"/>
      <c r="LMO825" s="716"/>
      <c r="LMP825" s="716"/>
      <c r="LMQ825" s="716"/>
      <c r="LMR825" s="716"/>
      <c r="LMS825" s="716"/>
      <c r="LMT825" s="716"/>
      <c r="LMU825" s="716"/>
      <c r="LMV825" s="716"/>
      <c r="LMW825" s="716"/>
      <c r="LMX825" s="716"/>
      <c r="LMY825" s="716"/>
      <c r="LMZ825" s="716"/>
      <c r="LNA825" s="716"/>
      <c r="LNB825" s="716"/>
      <c r="LNC825" s="716"/>
      <c r="LND825" s="716"/>
      <c r="LNE825" s="716"/>
      <c r="LNF825" s="716"/>
      <c r="LNG825" s="716"/>
      <c r="LNH825" s="716"/>
      <c r="LNI825" s="716"/>
      <c r="LNJ825" s="716"/>
      <c r="LNK825" s="716"/>
      <c r="LNL825" s="716"/>
      <c r="LNM825" s="716"/>
      <c r="LNN825" s="716"/>
      <c r="LNO825" s="716"/>
      <c r="LNP825" s="716"/>
      <c r="LNQ825" s="716"/>
      <c r="LNR825" s="716"/>
      <c r="LNS825" s="716"/>
      <c r="LNT825" s="716"/>
      <c r="LNU825" s="716"/>
      <c r="LNV825" s="716"/>
      <c r="LNW825" s="716"/>
      <c r="LNX825" s="716"/>
      <c r="LNY825" s="716"/>
      <c r="LNZ825" s="716"/>
      <c r="LOA825" s="716"/>
      <c r="LOB825" s="716"/>
      <c r="LOC825" s="716"/>
      <c r="LOD825" s="716"/>
      <c r="LOE825" s="716"/>
      <c r="LOF825" s="716"/>
      <c r="LOG825" s="716"/>
      <c r="LOH825" s="716"/>
      <c r="LOI825" s="716"/>
      <c r="LOJ825" s="716"/>
      <c r="LOK825" s="716"/>
      <c r="LOL825" s="716"/>
      <c r="LOM825" s="716"/>
      <c r="LON825" s="716"/>
      <c r="LOO825" s="716"/>
      <c r="LOP825" s="716"/>
      <c r="LOQ825" s="716"/>
      <c r="LOR825" s="716"/>
      <c r="LOS825" s="716"/>
      <c r="LOT825" s="716"/>
      <c r="LOU825" s="716"/>
      <c r="LOV825" s="716"/>
      <c r="LOW825" s="716"/>
      <c r="LOX825" s="716"/>
      <c r="LOY825" s="716"/>
      <c r="LOZ825" s="716"/>
      <c r="LPA825" s="716"/>
      <c r="LPB825" s="716"/>
      <c r="LPC825" s="716"/>
      <c r="LPD825" s="716"/>
      <c r="LPE825" s="716"/>
      <c r="LPF825" s="716"/>
      <c r="LPG825" s="716"/>
      <c r="LPH825" s="716"/>
      <c r="LPI825" s="716"/>
      <c r="LPJ825" s="716"/>
      <c r="LPK825" s="716"/>
      <c r="LPL825" s="716"/>
      <c r="LPM825" s="716"/>
      <c r="LPN825" s="716"/>
      <c r="LPO825" s="716"/>
      <c r="LPP825" s="716"/>
      <c r="LPQ825" s="716"/>
      <c r="LPR825" s="716"/>
      <c r="LPS825" s="716"/>
      <c r="LPT825" s="716"/>
      <c r="LPU825" s="716"/>
      <c r="LPV825" s="716"/>
      <c r="LPW825" s="716"/>
      <c r="LPX825" s="716"/>
      <c r="LPY825" s="716"/>
      <c r="LPZ825" s="716"/>
      <c r="LQA825" s="716"/>
      <c r="LQB825" s="716"/>
      <c r="LQC825" s="716"/>
      <c r="LQD825" s="716"/>
      <c r="LQE825" s="716"/>
      <c r="LQF825" s="716"/>
      <c r="LQG825" s="716"/>
      <c r="LQH825" s="716"/>
      <c r="LQI825" s="716"/>
      <c r="LQJ825" s="716"/>
      <c r="LQK825" s="716"/>
      <c r="LQL825" s="716"/>
      <c r="LQM825" s="716"/>
      <c r="LQN825" s="716"/>
      <c r="LQO825" s="716"/>
      <c r="LQP825" s="716"/>
      <c r="LQQ825" s="716"/>
      <c r="LQR825" s="716"/>
      <c r="LQS825" s="716"/>
      <c r="LQT825" s="716"/>
      <c r="LQU825" s="716"/>
      <c r="LQV825" s="716"/>
      <c r="LQW825" s="716"/>
      <c r="LQX825" s="716"/>
      <c r="LQY825" s="716"/>
      <c r="LQZ825" s="716"/>
      <c r="LRA825" s="716"/>
      <c r="LRB825" s="716"/>
      <c r="LRC825" s="716"/>
      <c r="LRD825" s="716"/>
      <c r="LRE825" s="716"/>
      <c r="LRF825" s="716"/>
      <c r="LRG825" s="716"/>
      <c r="LRH825" s="716"/>
      <c r="LRI825" s="716"/>
      <c r="LRJ825" s="716"/>
      <c r="LRK825" s="716"/>
      <c r="LRL825" s="716"/>
      <c r="LRM825" s="716"/>
      <c r="LRN825" s="716"/>
      <c r="LRO825" s="716"/>
      <c r="LRP825" s="716"/>
      <c r="LRQ825" s="716"/>
      <c r="LRR825" s="716"/>
      <c r="LRS825" s="716"/>
      <c r="LRT825" s="716"/>
      <c r="LRU825" s="716"/>
      <c r="LRV825" s="716"/>
      <c r="LRW825" s="716"/>
      <c r="LRX825" s="716"/>
      <c r="LRY825" s="716"/>
      <c r="LRZ825" s="716"/>
      <c r="LSA825" s="716"/>
      <c r="LSB825" s="716"/>
      <c r="LSC825" s="716"/>
      <c r="LSD825" s="716"/>
      <c r="LSE825" s="716"/>
      <c r="LSF825" s="716"/>
      <c r="LSG825" s="716"/>
      <c r="LSH825" s="716"/>
      <c r="LSI825" s="716"/>
      <c r="LSJ825" s="716"/>
      <c r="LSK825" s="716"/>
      <c r="LSL825" s="716"/>
      <c r="LSM825" s="716"/>
      <c r="LSN825" s="716"/>
      <c r="LSO825" s="716"/>
      <c r="LSP825" s="716"/>
      <c r="LSQ825" s="716"/>
      <c r="LSR825" s="716"/>
      <c r="LSS825" s="716"/>
      <c r="LST825" s="716"/>
      <c r="LSU825" s="716"/>
      <c r="LSV825" s="716"/>
      <c r="LSW825" s="716"/>
      <c r="LSX825" s="716"/>
      <c r="LSY825" s="716"/>
      <c r="LSZ825" s="716"/>
      <c r="LTA825" s="716"/>
      <c r="LTB825" s="716"/>
      <c r="LTC825" s="716"/>
      <c r="LTD825" s="716"/>
      <c r="LTE825" s="716"/>
      <c r="LTF825" s="716"/>
      <c r="LTG825" s="716"/>
      <c r="LTH825" s="716"/>
      <c r="LTI825" s="716"/>
      <c r="LTJ825" s="716"/>
      <c r="LTK825" s="716"/>
      <c r="LTL825" s="716"/>
      <c r="LTM825" s="716"/>
      <c r="LTN825" s="716"/>
      <c r="LTO825" s="716"/>
      <c r="LTP825" s="716"/>
      <c r="LTQ825" s="716"/>
      <c r="LTR825" s="716"/>
      <c r="LTS825" s="716"/>
      <c r="LTT825" s="716"/>
      <c r="LTU825" s="716"/>
      <c r="LTV825" s="716"/>
      <c r="LTW825" s="716"/>
      <c r="LTX825" s="716"/>
      <c r="LTY825" s="716"/>
      <c r="LTZ825" s="716"/>
      <c r="LUA825" s="716"/>
      <c r="LUB825" s="716"/>
      <c r="LUC825" s="716"/>
      <c r="LUD825" s="716"/>
      <c r="LUE825" s="716"/>
      <c r="LUF825" s="716"/>
      <c r="LUG825" s="716"/>
      <c r="LUH825" s="716"/>
      <c r="LUI825" s="716"/>
      <c r="LUJ825" s="716"/>
      <c r="LUK825" s="716"/>
      <c r="LUL825" s="716"/>
      <c r="LUM825" s="716"/>
      <c r="LUN825" s="716"/>
      <c r="LUO825" s="716"/>
      <c r="LUP825" s="716"/>
      <c r="LUQ825" s="716"/>
      <c r="LUR825" s="716"/>
      <c r="LUS825" s="716"/>
      <c r="LUT825" s="716"/>
      <c r="LUU825" s="716"/>
      <c r="LUV825" s="716"/>
      <c r="LUW825" s="716"/>
      <c r="LUX825" s="716"/>
      <c r="LUY825" s="716"/>
      <c r="LUZ825" s="716"/>
      <c r="LVA825" s="716"/>
      <c r="LVB825" s="716"/>
      <c r="LVC825" s="716"/>
      <c r="LVD825" s="716"/>
      <c r="LVE825" s="716"/>
      <c r="LVF825" s="716"/>
      <c r="LVG825" s="716"/>
      <c r="LVH825" s="716"/>
      <c r="LVI825" s="716"/>
      <c r="LVJ825" s="716"/>
      <c r="LVK825" s="716"/>
      <c r="LVL825" s="716"/>
      <c r="LVM825" s="716"/>
      <c r="LVN825" s="716"/>
      <c r="LVO825" s="716"/>
      <c r="LVP825" s="716"/>
      <c r="LVQ825" s="716"/>
      <c r="LVR825" s="716"/>
      <c r="LVS825" s="716"/>
      <c r="LVT825" s="716"/>
      <c r="LVU825" s="716"/>
      <c r="LVV825" s="716"/>
      <c r="LVW825" s="716"/>
      <c r="LVX825" s="716"/>
      <c r="LVY825" s="716"/>
      <c r="LVZ825" s="716"/>
      <c r="LWA825" s="716"/>
      <c r="LWB825" s="716"/>
      <c r="LWC825" s="716"/>
      <c r="LWD825" s="716"/>
      <c r="LWE825" s="716"/>
      <c r="LWF825" s="716"/>
      <c r="LWG825" s="716"/>
      <c r="LWH825" s="716"/>
      <c r="LWI825" s="716"/>
      <c r="LWJ825" s="716"/>
      <c r="LWK825" s="716"/>
      <c r="LWL825" s="716"/>
      <c r="LWM825" s="716"/>
      <c r="LWN825" s="716"/>
      <c r="LWO825" s="716"/>
      <c r="LWP825" s="716"/>
      <c r="LWQ825" s="716"/>
      <c r="LWR825" s="716"/>
      <c r="LWS825" s="716"/>
      <c r="LWT825" s="716"/>
      <c r="LWU825" s="716"/>
      <c r="LWV825" s="716"/>
      <c r="LWW825" s="716"/>
      <c r="LWX825" s="716"/>
      <c r="LWY825" s="716"/>
      <c r="LWZ825" s="716"/>
      <c r="LXA825" s="716"/>
      <c r="LXB825" s="716"/>
      <c r="LXC825" s="716"/>
      <c r="LXD825" s="716"/>
      <c r="LXE825" s="716"/>
      <c r="LXF825" s="716"/>
      <c r="LXG825" s="716"/>
      <c r="LXH825" s="716"/>
      <c r="LXI825" s="716"/>
      <c r="LXJ825" s="716"/>
      <c r="LXK825" s="716"/>
      <c r="LXL825" s="716"/>
      <c r="LXM825" s="716"/>
      <c r="LXN825" s="716"/>
      <c r="LXO825" s="716"/>
      <c r="LXP825" s="716"/>
      <c r="LXQ825" s="716"/>
      <c r="LXR825" s="716"/>
      <c r="LXS825" s="716"/>
      <c r="LXT825" s="716"/>
      <c r="LXU825" s="716"/>
      <c r="LXV825" s="716"/>
      <c r="LXW825" s="716"/>
      <c r="LXX825" s="716"/>
      <c r="LXY825" s="716"/>
      <c r="LXZ825" s="716"/>
      <c r="LYA825" s="716"/>
      <c r="LYB825" s="716"/>
      <c r="LYC825" s="716"/>
      <c r="LYD825" s="716"/>
      <c r="LYE825" s="716"/>
      <c r="LYF825" s="716"/>
      <c r="LYG825" s="716"/>
      <c r="LYH825" s="716"/>
      <c r="LYI825" s="716"/>
      <c r="LYJ825" s="716"/>
      <c r="LYK825" s="716"/>
      <c r="LYL825" s="716"/>
      <c r="LYM825" s="716"/>
      <c r="LYN825" s="716"/>
      <c r="LYO825" s="716"/>
      <c r="LYP825" s="716"/>
      <c r="LYQ825" s="716"/>
      <c r="LYR825" s="716"/>
      <c r="LYS825" s="716"/>
      <c r="LYT825" s="716"/>
      <c r="LYU825" s="716"/>
      <c r="LYV825" s="716"/>
      <c r="LYW825" s="716"/>
      <c r="LYX825" s="716"/>
      <c r="LYY825" s="716"/>
      <c r="LYZ825" s="716"/>
      <c r="LZA825" s="716"/>
      <c r="LZB825" s="716"/>
      <c r="LZC825" s="716"/>
      <c r="LZD825" s="716"/>
      <c r="LZE825" s="716"/>
      <c r="LZF825" s="716"/>
      <c r="LZG825" s="716"/>
      <c r="LZH825" s="716"/>
      <c r="LZI825" s="716"/>
      <c r="LZJ825" s="716"/>
      <c r="LZK825" s="716"/>
      <c r="LZL825" s="716"/>
      <c r="LZM825" s="716"/>
      <c r="LZN825" s="716"/>
      <c r="LZO825" s="716"/>
      <c r="LZP825" s="716"/>
      <c r="LZQ825" s="716"/>
      <c r="LZR825" s="716"/>
      <c r="LZS825" s="716"/>
      <c r="LZT825" s="716"/>
      <c r="LZU825" s="716"/>
      <c r="LZV825" s="716"/>
      <c r="LZW825" s="716"/>
      <c r="LZX825" s="716"/>
      <c r="LZY825" s="716"/>
      <c r="LZZ825" s="716"/>
      <c r="MAA825" s="716"/>
      <c r="MAB825" s="716"/>
      <c r="MAC825" s="716"/>
      <c r="MAD825" s="716"/>
      <c r="MAE825" s="716"/>
      <c r="MAF825" s="716"/>
      <c r="MAG825" s="716"/>
      <c r="MAH825" s="716"/>
      <c r="MAI825" s="716"/>
      <c r="MAJ825" s="716"/>
      <c r="MAK825" s="716"/>
      <c r="MAL825" s="716"/>
      <c r="MAM825" s="716"/>
      <c r="MAN825" s="716"/>
      <c r="MAO825" s="716"/>
      <c r="MAP825" s="716"/>
      <c r="MAQ825" s="716"/>
      <c r="MAR825" s="716"/>
      <c r="MAS825" s="716"/>
      <c r="MAT825" s="716"/>
      <c r="MAU825" s="716"/>
      <c r="MAV825" s="716"/>
      <c r="MAW825" s="716"/>
      <c r="MAX825" s="716"/>
      <c r="MAY825" s="716"/>
      <c r="MAZ825" s="716"/>
      <c r="MBA825" s="716"/>
      <c r="MBB825" s="716"/>
      <c r="MBC825" s="716"/>
      <c r="MBD825" s="716"/>
      <c r="MBE825" s="716"/>
      <c r="MBF825" s="716"/>
      <c r="MBG825" s="716"/>
      <c r="MBH825" s="716"/>
      <c r="MBI825" s="716"/>
      <c r="MBJ825" s="716"/>
      <c r="MBK825" s="716"/>
      <c r="MBL825" s="716"/>
      <c r="MBM825" s="716"/>
      <c r="MBN825" s="716"/>
      <c r="MBO825" s="716"/>
      <c r="MBP825" s="716"/>
      <c r="MBQ825" s="716"/>
      <c r="MBR825" s="716"/>
      <c r="MBS825" s="716"/>
      <c r="MBT825" s="716"/>
      <c r="MBU825" s="716"/>
      <c r="MBV825" s="716"/>
      <c r="MBW825" s="716"/>
      <c r="MBX825" s="716"/>
      <c r="MBY825" s="716"/>
      <c r="MBZ825" s="716"/>
      <c r="MCA825" s="716"/>
      <c r="MCB825" s="716"/>
      <c r="MCC825" s="716"/>
      <c r="MCD825" s="716"/>
      <c r="MCE825" s="716"/>
      <c r="MCF825" s="716"/>
      <c r="MCG825" s="716"/>
      <c r="MCH825" s="716"/>
      <c r="MCI825" s="716"/>
      <c r="MCJ825" s="716"/>
      <c r="MCK825" s="716"/>
      <c r="MCL825" s="716"/>
      <c r="MCM825" s="716"/>
      <c r="MCN825" s="716"/>
      <c r="MCO825" s="716"/>
      <c r="MCP825" s="716"/>
      <c r="MCQ825" s="716"/>
      <c r="MCR825" s="716"/>
      <c r="MCS825" s="716"/>
      <c r="MCT825" s="716"/>
      <c r="MCU825" s="716"/>
      <c r="MCV825" s="716"/>
      <c r="MCW825" s="716"/>
      <c r="MCX825" s="716"/>
      <c r="MCY825" s="716"/>
      <c r="MCZ825" s="716"/>
      <c r="MDA825" s="716"/>
      <c r="MDB825" s="716"/>
      <c r="MDC825" s="716"/>
      <c r="MDD825" s="716"/>
      <c r="MDE825" s="716"/>
      <c r="MDF825" s="716"/>
      <c r="MDG825" s="716"/>
      <c r="MDH825" s="716"/>
      <c r="MDI825" s="716"/>
      <c r="MDJ825" s="716"/>
      <c r="MDK825" s="716"/>
      <c r="MDL825" s="716"/>
      <c r="MDM825" s="716"/>
      <c r="MDN825" s="716"/>
      <c r="MDO825" s="716"/>
      <c r="MDP825" s="716"/>
      <c r="MDQ825" s="716"/>
      <c r="MDR825" s="716"/>
      <c r="MDS825" s="716"/>
      <c r="MDT825" s="716"/>
      <c r="MDU825" s="716"/>
      <c r="MDV825" s="716"/>
      <c r="MDW825" s="716"/>
      <c r="MDX825" s="716"/>
      <c r="MDY825" s="716"/>
      <c r="MDZ825" s="716"/>
      <c r="MEA825" s="716"/>
      <c r="MEB825" s="716"/>
      <c r="MEC825" s="716"/>
      <c r="MED825" s="716"/>
      <c r="MEE825" s="716"/>
      <c r="MEF825" s="716"/>
      <c r="MEG825" s="716"/>
      <c r="MEH825" s="716"/>
      <c r="MEI825" s="716"/>
      <c r="MEJ825" s="716"/>
      <c r="MEK825" s="716"/>
      <c r="MEL825" s="716"/>
      <c r="MEM825" s="716"/>
      <c r="MEN825" s="716"/>
      <c r="MEO825" s="716"/>
      <c r="MEP825" s="716"/>
      <c r="MEQ825" s="716"/>
      <c r="MER825" s="716"/>
      <c r="MES825" s="716"/>
      <c r="MET825" s="716"/>
      <c r="MEU825" s="716"/>
      <c r="MEV825" s="716"/>
      <c r="MEW825" s="716"/>
      <c r="MEX825" s="716"/>
      <c r="MEY825" s="716"/>
      <c r="MEZ825" s="716"/>
      <c r="MFA825" s="716"/>
      <c r="MFB825" s="716"/>
      <c r="MFC825" s="716"/>
      <c r="MFD825" s="716"/>
      <c r="MFE825" s="716"/>
      <c r="MFF825" s="716"/>
      <c r="MFG825" s="716"/>
      <c r="MFH825" s="716"/>
      <c r="MFI825" s="716"/>
      <c r="MFJ825" s="716"/>
      <c r="MFK825" s="716"/>
      <c r="MFL825" s="716"/>
      <c r="MFM825" s="716"/>
      <c r="MFN825" s="716"/>
      <c r="MFO825" s="716"/>
      <c r="MFP825" s="716"/>
      <c r="MFQ825" s="716"/>
      <c r="MFR825" s="716"/>
      <c r="MFS825" s="716"/>
      <c r="MFT825" s="716"/>
      <c r="MFU825" s="716"/>
      <c r="MFV825" s="716"/>
      <c r="MFW825" s="716"/>
      <c r="MFX825" s="716"/>
      <c r="MFY825" s="716"/>
      <c r="MFZ825" s="716"/>
      <c r="MGA825" s="716"/>
      <c r="MGB825" s="716"/>
      <c r="MGC825" s="716"/>
      <c r="MGD825" s="716"/>
      <c r="MGE825" s="716"/>
      <c r="MGF825" s="716"/>
      <c r="MGG825" s="716"/>
      <c r="MGH825" s="716"/>
      <c r="MGI825" s="716"/>
      <c r="MGJ825" s="716"/>
      <c r="MGK825" s="716"/>
      <c r="MGL825" s="716"/>
      <c r="MGM825" s="716"/>
      <c r="MGN825" s="716"/>
      <c r="MGO825" s="716"/>
      <c r="MGP825" s="716"/>
      <c r="MGQ825" s="716"/>
      <c r="MGR825" s="716"/>
      <c r="MGS825" s="716"/>
      <c r="MGT825" s="716"/>
      <c r="MGU825" s="716"/>
      <c r="MGV825" s="716"/>
      <c r="MGW825" s="716"/>
      <c r="MGX825" s="716"/>
      <c r="MGY825" s="716"/>
      <c r="MGZ825" s="716"/>
      <c r="MHA825" s="716"/>
      <c r="MHB825" s="716"/>
      <c r="MHC825" s="716"/>
      <c r="MHD825" s="716"/>
      <c r="MHE825" s="716"/>
      <c r="MHF825" s="716"/>
      <c r="MHG825" s="716"/>
      <c r="MHH825" s="716"/>
      <c r="MHI825" s="716"/>
      <c r="MHJ825" s="716"/>
      <c r="MHK825" s="716"/>
      <c r="MHL825" s="716"/>
      <c r="MHM825" s="716"/>
      <c r="MHN825" s="716"/>
      <c r="MHO825" s="716"/>
      <c r="MHP825" s="716"/>
      <c r="MHQ825" s="716"/>
      <c r="MHR825" s="716"/>
      <c r="MHS825" s="716"/>
      <c r="MHT825" s="716"/>
      <c r="MHU825" s="716"/>
      <c r="MHV825" s="716"/>
      <c r="MHW825" s="716"/>
      <c r="MHX825" s="716"/>
      <c r="MHY825" s="716"/>
      <c r="MHZ825" s="716"/>
      <c r="MIA825" s="716"/>
      <c r="MIB825" s="716"/>
      <c r="MIC825" s="716"/>
      <c r="MID825" s="716"/>
      <c r="MIE825" s="716"/>
      <c r="MIF825" s="716"/>
      <c r="MIG825" s="716"/>
      <c r="MIH825" s="716"/>
      <c r="MII825" s="716"/>
      <c r="MIJ825" s="716"/>
      <c r="MIK825" s="716"/>
      <c r="MIL825" s="716"/>
      <c r="MIM825" s="716"/>
      <c r="MIN825" s="716"/>
      <c r="MIO825" s="716"/>
      <c r="MIP825" s="716"/>
      <c r="MIQ825" s="716"/>
      <c r="MIR825" s="716"/>
      <c r="MIS825" s="716"/>
      <c r="MIT825" s="716"/>
      <c r="MIU825" s="716"/>
      <c r="MIV825" s="716"/>
      <c r="MIW825" s="716"/>
      <c r="MIX825" s="716"/>
      <c r="MIY825" s="716"/>
      <c r="MIZ825" s="716"/>
      <c r="MJA825" s="716"/>
      <c r="MJB825" s="716"/>
      <c r="MJC825" s="716"/>
      <c r="MJD825" s="716"/>
      <c r="MJE825" s="716"/>
      <c r="MJF825" s="716"/>
      <c r="MJG825" s="716"/>
      <c r="MJH825" s="716"/>
      <c r="MJI825" s="716"/>
      <c r="MJJ825" s="716"/>
      <c r="MJK825" s="716"/>
      <c r="MJL825" s="716"/>
      <c r="MJM825" s="716"/>
      <c r="MJN825" s="716"/>
      <c r="MJO825" s="716"/>
      <c r="MJP825" s="716"/>
      <c r="MJQ825" s="716"/>
      <c r="MJR825" s="716"/>
      <c r="MJS825" s="716"/>
      <c r="MJT825" s="716"/>
      <c r="MJU825" s="716"/>
      <c r="MJV825" s="716"/>
      <c r="MJW825" s="716"/>
      <c r="MJX825" s="716"/>
      <c r="MJY825" s="716"/>
      <c r="MJZ825" s="716"/>
      <c r="MKA825" s="716"/>
      <c r="MKB825" s="716"/>
      <c r="MKC825" s="716"/>
      <c r="MKD825" s="716"/>
      <c r="MKE825" s="716"/>
      <c r="MKF825" s="716"/>
      <c r="MKG825" s="716"/>
      <c r="MKH825" s="716"/>
      <c r="MKI825" s="716"/>
      <c r="MKJ825" s="716"/>
      <c r="MKK825" s="716"/>
      <c r="MKL825" s="716"/>
      <c r="MKM825" s="716"/>
      <c r="MKN825" s="716"/>
      <c r="MKO825" s="716"/>
      <c r="MKP825" s="716"/>
      <c r="MKQ825" s="716"/>
      <c r="MKR825" s="716"/>
      <c r="MKS825" s="716"/>
      <c r="MKT825" s="716"/>
      <c r="MKU825" s="716"/>
      <c r="MKV825" s="716"/>
      <c r="MKW825" s="716"/>
      <c r="MKX825" s="716"/>
      <c r="MKY825" s="716"/>
      <c r="MKZ825" s="716"/>
      <c r="MLA825" s="716"/>
      <c r="MLB825" s="716"/>
      <c r="MLC825" s="716"/>
      <c r="MLD825" s="716"/>
      <c r="MLE825" s="716"/>
      <c r="MLF825" s="716"/>
      <c r="MLG825" s="716"/>
      <c r="MLH825" s="716"/>
      <c r="MLI825" s="716"/>
      <c r="MLJ825" s="716"/>
      <c r="MLK825" s="716"/>
      <c r="MLL825" s="716"/>
      <c r="MLM825" s="716"/>
      <c r="MLN825" s="716"/>
      <c r="MLO825" s="716"/>
      <c r="MLP825" s="716"/>
      <c r="MLQ825" s="716"/>
      <c r="MLR825" s="716"/>
      <c r="MLS825" s="716"/>
      <c r="MLT825" s="716"/>
      <c r="MLU825" s="716"/>
      <c r="MLV825" s="716"/>
      <c r="MLW825" s="716"/>
      <c r="MLX825" s="716"/>
      <c r="MLY825" s="716"/>
      <c r="MLZ825" s="716"/>
      <c r="MMA825" s="716"/>
      <c r="MMB825" s="716"/>
      <c r="MMC825" s="716"/>
      <c r="MMD825" s="716"/>
      <c r="MME825" s="716"/>
      <c r="MMF825" s="716"/>
      <c r="MMG825" s="716"/>
      <c r="MMH825" s="716"/>
      <c r="MMI825" s="716"/>
      <c r="MMJ825" s="716"/>
      <c r="MMK825" s="716"/>
      <c r="MML825" s="716"/>
      <c r="MMM825" s="716"/>
      <c r="MMN825" s="716"/>
      <c r="MMO825" s="716"/>
      <c r="MMP825" s="716"/>
      <c r="MMQ825" s="716"/>
      <c r="MMR825" s="716"/>
      <c r="MMS825" s="716"/>
      <c r="MMT825" s="716"/>
      <c r="MMU825" s="716"/>
      <c r="MMV825" s="716"/>
      <c r="MMW825" s="716"/>
      <c r="MMX825" s="716"/>
      <c r="MMY825" s="716"/>
      <c r="MMZ825" s="716"/>
      <c r="MNA825" s="716"/>
      <c r="MNB825" s="716"/>
      <c r="MNC825" s="716"/>
      <c r="MND825" s="716"/>
      <c r="MNE825" s="716"/>
      <c r="MNF825" s="716"/>
      <c r="MNG825" s="716"/>
      <c r="MNH825" s="716"/>
      <c r="MNI825" s="716"/>
      <c r="MNJ825" s="716"/>
      <c r="MNK825" s="716"/>
      <c r="MNL825" s="716"/>
      <c r="MNM825" s="716"/>
      <c r="MNN825" s="716"/>
      <c r="MNO825" s="716"/>
      <c r="MNP825" s="716"/>
      <c r="MNQ825" s="716"/>
      <c r="MNR825" s="716"/>
      <c r="MNS825" s="716"/>
      <c r="MNT825" s="716"/>
      <c r="MNU825" s="716"/>
      <c r="MNV825" s="716"/>
      <c r="MNW825" s="716"/>
      <c r="MNX825" s="716"/>
      <c r="MNY825" s="716"/>
      <c r="MNZ825" s="716"/>
      <c r="MOA825" s="716"/>
      <c r="MOB825" s="716"/>
      <c r="MOC825" s="716"/>
      <c r="MOD825" s="716"/>
      <c r="MOE825" s="716"/>
      <c r="MOF825" s="716"/>
      <c r="MOG825" s="716"/>
      <c r="MOH825" s="716"/>
      <c r="MOI825" s="716"/>
      <c r="MOJ825" s="716"/>
      <c r="MOK825" s="716"/>
      <c r="MOL825" s="716"/>
      <c r="MOM825" s="716"/>
      <c r="MON825" s="716"/>
      <c r="MOO825" s="716"/>
      <c r="MOP825" s="716"/>
      <c r="MOQ825" s="716"/>
      <c r="MOR825" s="716"/>
      <c r="MOS825" s="716"/>
      <c r="MOT825" s="716"/>
      <c r="MOU825" s="716"/>
      <c r="MOV825" s="716"/>
      <c r="MOW825" s="716"/>
      <c r="MOX825" s="716"/>
      <c r="MOY825" s="716"/>
      <c r="MOZ825" s="716"/>
      <c r="MPA825" s="716"/>
      <c r="MPB825" s="716"/>
      <c r="MPC825" s="716"/>
      <c r="MPD825" s="716"/>
      <c r="MPE825" s="716"/>
      <c r="MPF825" s="716"/>
      <c r="MPG825" s="716"/>
      <c r="MPH825" s="716"/>
      <c r="MPI825" s="716"/>
      <c r="MPJ825" s="716"/>
      <c r="MPK825" s="716"/>
      <c r="MPL825" s="716"/>
      <c r="MPM825" s="716"/>
      <c r="MPN825" s="716"/>
      <c r="MPO825" s="716"/>
      <c r="MPP825" s="716"/>
      <c r="MPQ825" s="716"/>
      <c r="MPR825" s="716"/>
      <c r="MPS825" s="716"/>
      <c r="MPT825" s="716"/>
      <c r="MPU825" s="716"/>
      <c r="MPV825" s="716"/>
      <c r="MPW825" s="716"/>
      <c r="MPX825" s="716"/>
      <c r="MPY825" s="716"/>
      <c r="MPZ825" s="716"/>
      <c r="MQA825" s="716"/>
      <c r="MQB825" s="716"/>
      <c r="MQC825" s="716"/>
      <c r="MQD825" s="716"/>
      <c r="MQE825" s="716"/>
      <c r="MQF825" s="716"/>
      <c r="MQG825" s="716"/>
      <c r="MQH825" s="716"/>
      <c r="MQI825" s="716"/>
      <c r="MQJ825" s="716"/>
      <c r="MQK825" s="716"/>
      <c r="MQL825" s="716"/>
      <c r="MQM825" s="716"/>
      <c r="MQN825" s="716"/>
      <c r="MQO825" s="716"/>
      <c r="MQP825" s="716"/>
      <c r="MQQ825" s="716"/>
      <c r="MQR825" s="716"/>
      <c r="MQS825" s="716"/>
      <c r="MQT825" s="716"/>
      <c r="MQU825" s="716"/>
      <c r="MQV825" s="716"/>
      <c r="MQW825" s="716"/>
      <c r="MQX825" s="716"/>
      <c r="MQY825" s="716"/>
      <c r="MQZ825" s="716"/>
      <c r="MRA825" s="716"/>
      <c r="MRB825" s="716"/>
      <c r="MRC825" s="716"/>
      <c r="MRD825" s="716"/>
      <c r="MRE825" s="716"/>
      <c r="MRF825" s="716"/>
      <c r="MRG825" s="716"/>
      <c r="MRH825" s="716"/>
      <c r="MRI825" s="716"/>
      <c r="MRJ825" s="716"/>
      <c r="MRK825" s="716"/>
      <c r="MRL825" s="716"/>
      <c r="MRM825" s="716"/>
      <c r="MRN825" s="716"/>
      <c r="MRO825" s="716"/>
      <c r="MRP825" s="716"/>
      <c r="MRQ825" s="716"/>
      <c r="MRR825" s="716"/>
      <c r="MRS825" s="716"/>
      <c r="MRT825" s="716"/>
      <c r="MRU825" s="716"/>
      <c r="MRV825" s="716"/>
      <c r="MRW825" s="716"/>
      <c r="MRX825" s="716"/>
      <c r="MRY825" s="716"/>
      <c r="MRZ825" s="716"/>
      <c r="MSA825" s="716"/>
      <c r="MSB825" s="716"/>
      <c r="MSC825" s="716"/>
      <c r="MSD825" s="716"/>
      <c r="MSE825" s="716"/>
      <c r="MSF825" s="716"/>
      <c r="MSG825" s="716"/>
      <c r="MSH825" s="716"/>
      <c r="MSI825" s="716"/>
      <c r="MSJ825" s="716"/>
      <c r="MSK825" s="716"/>
      <c r="MSL825" s="716"/>
      <c r="MSM825" s="716"/>
      <c r="MSN825" s="716"/>
      <c r="MSO825" s="716"/>
      <c r="MSP825" s="716"/>
      <c r="MSQ825" s="716"/>
      <c r="MSR825" s="716"/>
      <c r="MSS825" s="716"/>
      <c r="MST825" s="716"/>
      <c r="MSU825" s="716"/>
      <c r="MSV825" s="716"/>
      <c r="MSW825" s="716"/>
      <c r="MSX825" s="716"/>
      <c r="MSY825" s="716"/>
      <c r="MSZ825" s="716"/>
      <c r="MTA825" s="716"/>
      <c r="MTB825" s="716"/>
      <c r="MTC825" s="716"/>
      <c r="MTD825" s="716"/>
      <c r="MTE825" s="716"/>
      <c r="MTF825" s="716"/>
      <c r="MTG825" s="716"/>
      <c r="MTH825" s="716"/>
      <c r="MTI825" s="716"/>
      <c r="MTJ825" s="716"/>
      <c r="MTK825" s="716"/>
      <c r="MTL825" s="716"/>
      <c r="MTM825" s="716"/>
      <c r="MTN825" s="716"/>
      <c r="MTO825" s="716"/>
      <c r="MTP825" s="716"/>
      <c r="MTQ825" s="716"/>
      <c r="MTR825" s="716"/>
      <c r="MTS825" s="716"/>
      <c r="MTT825" s="716"/>
      <c r="MTU825" s="716"/>
      <c r="MTV825" s="716"/>
      <c r="MTW825" s="716"/>
      <c r="MTX825" s="716"/>
      <c r="MTY825" s="716"/>
      <c r="MTZ825" s="716"/>
      <c r="MUA825" s="716"/>
      <c r="MUB825" s="716"/>
      <c r="MUC825" s="716"/>
      <c r="MUD825" s="716"/>
      <c r="MUE825" s="716"/>
      <c r="MUF825" s="716"/>
      <c r="MUG825" s="716"/>
      <c r="MUH825" s="716"/>
      <c r="MUI825" s="716"/>
      <c r="MUJ825" s="716"/>
      <c r="MUK825" s="716"/>
      <c r="MUL825" s="716"/>
      <c r="MUM825" s="716"/>
      <c r="MUN825" s="716"/>
      <c r="MUO825" s="716"/>
      <c r="MUP825" s="716"/>
      <c r="MUQ825" s="716"/>
      <c r="MUR825" s="716"/>
      <c r="MUS825" s="716"/>
      <c r="MUT825" s="716"/>
      <c r="MUU825" s="716"/>
      <c r="MUV825" s="716"/>
      <c r="MUW825" s="716"/>
      <c r="MUX825" s="716"/>
      <c r="MUY825" s="716"/>
      <c r="MUZ825" s="716"/>
      <c r="MVA825" s="716"/>
      <c r="MVB825" s="716"/>
      <c r="MVC825" s="716"/>
      <c r="MVD825" s="716"/>
      <c r="MVE825" s="716"/>
      <c r="MVF825" s="716"/>
      <c r="MVG825" s="716"/>
      <c r="MVH825" s="716"/>
      <c r="MVI825" s="716"/>
      <c r="MVJ825" s="716"/>
      <c r="MVK825" s="716"/>
      <c r="MVL825" s="716"/>
      <c r="MVM825" s="716"/>
      <c r="MVN825" s="716"/>
      <c r="MVO825" s="716"/>
      <c r="MVP825" s="716"/>
      <c r="MVQ825" s="716"/>
      <c r="MVR825" s="716"/>
      <c r="MVS825" s="716"/>
      <c r="MVT825" s="716"/>
      <c r="MVU825" s="716"/>
      <c r="MVV825" s="716"/>
      <c r="MVW825" s="716"/>
      <c r="MVX825" s="716"/>
      <c r="MVY825" s="716"/>
      <c r="MVZ825" s="716"/>
      <c r="MWA825" s="716"/>
      <c r="MWB825" s="716"/>
      <c r="MWC825" s="716"/>
      <c r="MWD825" s="716"/>
      <c r="MWE825" s="716"/>
      <c r="MWF825" s="716"/>
      <c r="MWG825" s="716"/>
      <c r="MWH825" s="716"/>
      <c r="MWI825" s="716"/>
      <c r="MWJ825" s="716"/>
      <c r="MWK825" s="716"/>
      <c r="MWL825" s="716"/>
      <c r="MWM825" s="716"/>
      <c r="MWN825" s="716"/>
      <c r="MWO825" s="716"/>
      <c r="MWP825" s="716"/>
      <c r="MWQ825" s="716"/>
      <c r="MWR825" s="716"/>
      <c r="MWS825" s="716"/>
      <c r="MWT825" s="716"/>
      <c r="MWU825" s="716"/>
      <c r="MWV825" s="716"/>
      <c r="MWW825" s="716"/>
      <c r="MWX825" s="716"/>
      <c r="MWY825" s="716"/>
      <c r="MWZ825" s="716"/>
      <c r="MXA825" s="716"/>
      <c r="MXB825" s="716"/>
      <c r="MXC825" s="716"/>
      <c r="MXD825" s="716"/>
      <c r="MXE825" s="716"/>
      <c r="MXF825" s="716"/>
      <c r="MXG825" s="716"/>
      <c r="MXH825" s="716"/>
      <c r="MXI825" s="716"/>
      <c r="MXJ825" s="716"/>
      <c r="MXK825" s="716"/>
      <c r="MXL825" s="716"/>
      <c r="MXM825" s="716"/>
      <c r="MXN825" s="716"/>
      <c r="MXO825" s="716"/>
      <c r="MXP825" s="716"/>
      <c r="MXQ825" s="716"/>
      <c r="MXR825" s="716"/>
      <c r="MXS825" s="716"/>
      <c r="MXT825" s="716"/>
      <c r="MXU825" s="716"/>
      <c r="MXV825" s="716"/>
      <c r="MXW825" s="716"/>
      <c r="MXX825" s="716"/>
      <c r="MXY825" s="716"/>
      <c r="MXZ825" s="716"/>
      <c r="MYA825" s="716"/>
      <c r="MYB825" s="716"/>
      <c r="MYC825" s="716"/>
      <c r="MYD825" s="716"/>
      <c r="MYE825" s="716"/>
      <c r="MYF825" s="716"/>
      <c r="MYG825" s="716"/>
      <c r="MYH825" s="716"/>
      <c r="MYI825" s="716"/>
      <c r="MYJ825" s="716"/>
      <c r="MYK825" s="716"/>
      <c r="MYL825" s="716"/>
      <c r="MYM825" s="716"/>
      <c r="MYN825" s="716"/>
      <c r="MYO825" s="716"/>
      <c r="MYP825" s="716"/>
      <c r="MYQ825" s="716"/>
      <c r="MYR825" s="716"/>
      <c r="MYS825" s="716"/>
      <c r="MYT825" s="716"/>
      <c r="MYU825" s="716"/>
      <c r="MYV825" s="716"/>
      <c r="MYW825" s="716"/>
      <c r="MYX825" s="716"/>
      <c r="MYY825" s="716"/>
      <c r="MYZ825" s="716"/>
      <c r="MZA825" s="716"/>
      <c r="MZB825" s="716"/>
      <c r="MZC825" s="716"/>
      <c r="MZD825" s="716"/>
      <c r="MZE825" s="716"/>
      <c r="MZF825" s="716"/>
      <c r="MZG825" s="716"/>
      <c r="MZH825" s="716"/>
      <c r="MZI825" s="716"/>
      <c r="MZJ825" s="716"/>
      <c r="MZK825" s="716"/>
      <c r="MZL825" s="716"/>
      <c r="MZM825" s="716"/>
      <c r="MZN825" s="716"/>
      <c r="MZO825" s="716"/>
      <c r="MZP825" s="716"/>
      <c r="MZQ825" s="716"/>
      <c r="MZR825" s="716"/>
      <c r="MZS825" s="716"/>
      <c r="MZT825" s="716"/>
      <c r="MZU825" s="716"/>
      <c r="MZV825" s="716"/>
      <c r="MZW825" s="716"/>
      <c r="MZX825" s="716"/>
      <c r="MZY825" s="716"/>
      <c r="MZZ825" s="716"/>
      <c r="NAA825" s="716"/>
      <c r="NAB825" s="716"/>
      <c r="NAC825" s="716"/>
      <c r="NAD825" s="716"/>
      <c r="NAE825" s="716"/>
      <c r="NAF825" s="716"/>
      <c r="NAG825" s="716"/>
      <c r="NAH825" s="716"/>
      <c r="NAI825" s="716"/>
      <c r="NAJ825" s="716"/>
      <c r="NAK825" s="716"/>
      <c r="NAL825" s="716"/>
      <c r="NAM825" s="716"/>
      <c r="NAN825" s="716"/>
      <c r="NAO825" s="716"/>
      <c r="NAP825" s="716"/>
      <c r="NAQ825" s="716"/>
      <c r="NAR825" s="716"/>
      <c r="NAS825" s="716"/>
      <c r="NAT825" s="716"/>
      <c r="NAU825" s="716"/>
      <c r="NAV825" s="716"/>
      <c r="NAW825" s="716"/>
      <c r="NAX825" s="716"/>
      <c r="NAY825" s="716"/>
      <c r="NAZ825" s="716"/>
      <c r="NBA825" s="716"/>
      <c r="NBB825" s="716"/>
      <c r="NBC825" s="716"/>
      <c r="NBD825" s="716"/>
      <c r="NBE825" s="716"/>
      <c r="NBF825" s="716"/>
      <c r="NBG825" s="716"/>
      <c r="NBH825" s="716"/>
      <c r="NBI825" s="716"/>
      <c r="NBJ825" s="716"/>
      <c r="NBK825" s="716"/>
      <c r="NBL825" s="716"/>
      <c r="NBM825" s="716"/>
      <c r="NBN825" s="716"/>
      <c r="NBO825" s="716"/>
      <c r="NBP825" s="716"/>
      <c r="NBQ825" s="716"/>
      <c r="NBR825" s="716"/>
      <c r="NBS825" s="716"/>
      <c r="NBT825" s="716"/>
      <c r="NBU825" s="716"/>
      <c r="NBV825" s="716"/>
      <c r="NBW825" s="716"/>
      <c r="NBX825" s="716"/>
      <c r="NBY825" s="716"/>
      <c r="NBZ825" s="716"/>
      <c r="NCA825" s="716"/>
      <c r="NCB825" s="716"/>
      <c r="NCC825" s="716"/>
      <c r="NCD825" s="716"/>
      <c r="NCE825" s="716"/>
      <c r="NCF825" s="716"/>
      <c r="NCG825" s="716"/>
      <c r="NCH825" s="716"/>
      <c r="NCI825" s="716"/>
      <c r="NCJ825" s="716"/>
      <c r="NCK825" s="716"/>
      <c r="NCL825" s="716"/>
      <c r="NCM825" s="716"/>
      <c r="NCN825" s="716"/>
      <c r="NCO825" s="716"/>
      <c r="NCP825" s="716"/>
      <c r="NCQ825" s="716"/>
      <c r="NCR825" s="716"/>
      <c r="NCS825" s="716"/>
      <c r="NCT825" s="716"/>
      <c r="NCU825" s="716"/>
      <c r="NCV825" s="716"/>
      <c r="NCW825" s="716"/>
      <c r="NCX825" s="716"/>
      <c r="NCY825" s="716"/>
      <c r="NCZ825" s="716"/>
      <c r="NDA825" s="716"/>
      <c r="NDB825" s="716"/>
      <c r="NDC825" s="716"/>
      <c r="NDD825" s="716"/>
      <c r="NDE825" s="716"/>
      <c r="NDF825" s="716"/>
      <c r="NDG825" s="716"/>
      <c r="NDH825" s="716"/>
      <c r="NDI825" s="716"/>
      <c r="NDJ825" s="716"/>
      <c r="NDK825" s="716"/>
      <c r="NDL825" s="716"/>
      <c r="NDM825" s="716"/>
      <c r="NDN825" s="716"/>
      <c r="NDO825" s="716"/>
      <c r="NDP825" s="716"/>
      <c r="NDQ825" s="716"/>
      <c r="NDR825" s="716"/>
      <c r="NDS825" s="716"/>
      <c r="NDT825" s="716"/>
      <c r="NDU825" s="716"/>
      <c r="NDV825" s="716"/>
      <c r="NDW825" s="716"/>
      <c r="NDX825" s="716"/>
      <c r="NDY825" s="716"/>
      <c r="NDZ825" s="716"/>
      <c r="NEA825" s="716"/>
      <c r="NEB825" s="716"/>
      <c r="NEC825" s="716"/>
      <c r="NED825" s="716"/>
      <c r="NEE825" s="716"/>
      <c r="NEF825" s="716"/>
      <c r="NEG825" s="716"/>
      <c r="NEH825" s="716"/>
      <c r="NEI825" s="716"/>
      <c r="NEJ825" s="716"/>
      <c r="NEK825" s="716"/>
      <c r="NEL825" s="716"/>
      <c r="NEM825" s="716"/>
      <c r="NEN825" s="716"/>
      <c r="NEO825" s="716"/>
      <c r="NEP825" s="716"/>
      <c r="NEQ825" s="716"/>
      <c r="NER825" s="716"/>
      <c r="NES825" s="716"/>
      <c r="NET825" s="716"/>
      <c r="NEU825" s="716"/>
      <c r="NEV825" s="716"/>
      <c r="NEW825" s="716"/>
      <c r="NEX825" s="716"/>
      <c r="NEY825" s="716"/>
      <c r="NEZ825" s="716"/>
      <c r="NFA825" s="716"/>
      <c r="NFB825" s="716"/>
      <c r="NFC825" s="716"/>
      <c r="NFD825" s="716"/>
      <c r="NFE825" s="716"/>
      <c r="NFF825" s="716"/>
      <c r="NFG825" s="716"/>
      <c r="NFH825" s="716"/>
      <c r="NFI825" s="716"/>
      <c r="NFJ825" s="716"/>
      <c r="NFK825" s="716"/>
      <c r="NFL825" s="716"/>
      <c r="NFM825" s="716"/>
      <c r="NFN825" s="716"/>
      <c r="NFO825" s="716"/>
      <c r="NFP825" s="716"/>
      <c r="NFQ825" s="716"/>
      <c r="NFR825" s="716"/>
      <c r="NFS825" s="716"/>
      <c r="NFT825" s="716"/>
      <c r="NFU825" s="716"/>
      <c r="NFV825" s="716"/>
      <c r="NFW825" s="716"/>
      <c r="NFX825" s="716"/>
      <c r="NFY825" s="716"/>
      <c r="NFZ825" s="716"/>
      <c r="NGA825" s="716"/>
      <c r="NGB825" s="716"/>
      <c r="NGC825" s="716"/>
      <c r="NGD825" s="716"/>
      <c r="NGE825" s="716"/>
      <c r="NGF825" s="716"/>
      <c r="NGG825" s="716"/>
      <c r="NGH825" s="716"/>
      <c r="NGI825" s="716"/>
      <c r="NGJ825" s="716"/>
      <c r="NGK825" s="716"/>
      <c r="NGL825" s="716"/>
      <c r="NGM825" s="716"/>
      <c r="NGN825" s="716"/>
      <c r="NGO825" s="716"/>
      <c r="NGP825" s="716"/>
      <c r="NGQ825" s="716"/>
      <c r="NGR825" s="716"/>
      <c r="NGS825" s="716"/>
      <c r="NGT825" s="716"/>
      <c r="NGU825" s="716"/>
      <c r="NGV825" s="716"/>
      <c r="NGW825" s="716"/>
      <c r="NGX825" s="716"/>
      <c r="NGY825" s="716"/>
      <c r="NGZ825" s="716"/>
      <c r="NHA825" s="716"/>
      <c r="NHB825" s="716"/>
      <c r="NHC825" s="716"/>
      <c r="NHD825" s="716"/>
      <c r="NHE825" s="716"/>
      <c r="NHF825" s="716"/>
      <c r="NHG825" s="716"/>
      <c r="NHH825" s="716"/>
      <c r="NHI825" s="716"/>
      <c r="NHJ825" s="716"/>
      <c r="NHK825" s="716"/>
      <c r="NHL825" s="716"/>
      <c r="NHM825" s="716"/>
      <c r="NHN825" s="716"/>
      <c r="NHO825" s="716"/>
      <c r="NHP825" s="716"/>
      <c r="NHQ825" s="716"/>
      <c r="NHR825" s="716"/>
      <c r="NHS825" s="716"/>
      <c r="NHT825" s="716"/>
      <c r="NHU825" s="716"/>
      <c r="NHV825" s="716"/>
      <c r="NHW825" s="716"/>
      <c r="NHX825" s="716"/>
      <c r="NHY825" s="716"/>
      <c r="NHZ825" s="716"/>
      <c r="NIA825" s="716"/>
      <c r="NIB825" s="716"/>
      <c r="NIC825" s="716"/>
      <c r="NID825" s="716"/>
      <c r="NIE825" s="716"/>
      <c r="NIF825" s="716"/>
      <c r="NIG825" s="716"/>
      <c r="NIH825" s="716"/>
      <c r="NII825" s="716"/>
      <c r="NIJ825" s="716"/>
      <c r="NIK825" s="716"/>
      <c r="NIL825" s="716"/>
      <c r="NIM825" s="716"/>
      <c r="NIN825" s="716"/>
      <c r="NIO825" s="716"/>
      <c r="NIP825" s="716"/>
      <c r="NIQ825" s="716"/>
      <c r="NIR825" s="716"/>
      <c r="NIS825" s="716"/>
      <c r="NIT825" s="716"/>
      <c r="NIU825" s="716"/>
      <c r="NIV825" s="716"/>
      <c r="NIW825" s="716"/>
      <c r="NIX825" s="716"/>
      <c r="NIY825" s="716"/>
      <c r="NIZ825" s="716"/>
      <c r="NJA825" s="716"/>
      <c r="NJB825" s="716"/>
      <c r="NJC825" s="716"/>
      <c r="NJD825" s="716"/>
      <c r="NJE825" s="716"/>
      <c r="NJF825" s="716"/>
      <c r="NJG825" s="716"/>
      <c r="NJH825" s="716"/>
      <c r="NJI825" s="716"/>
      <c r="NJJ825" s="716"/>
      <c r="NJK825" s="716"/>
      <c r="NJL825" s="716"/>
      <c r="NJM825" s="716"/>
      <c r="NJN825" s="716"/>
      <c r="NJO825" s="716"/>
      <c r="NJP825" s="716"/>
      <c r="NJQ825" s="716"/>
      <c r="NJR825" s="716"/>
      <c r="NJS825" s="716"/>
      <c r="NJT825" s="716"/>
      <c r="NJU825" s="716"/>
      <c r="NJV825" s="716"/>
      <c r="NJW825" s="716"/>
      <c r="NJX825" s="716"/>
      <c r="NJY825" s="716"/>
      <c r="NJZ825" s="716"/>
      <c r="NKA825" s="716"/>
      <c r="NKB825" s="716"/>
      <c r="NKC825" s="716"/>
      <c r="NKD825" s="716"/>
      <c r="NKE825" s="716"/>
      <c r="NKF825" s="716"/>
      <c r="NKG825" s="716"/>
      <c r="NKH825" s="716"/>
      <c r="NKI825" s="716"/>
      <c r="NKJ825" s="716"/>
      <c r="NKK825" s="716"/>
      <c r="NKL825" s="716"/>
      <c r="NKM825" s="716"/>
      <c r="NKN825" s="716"/>
      <c r="NKO825" s="716"/>
      <c r="NKP825" s="716"/>
      <c r="NKQ825" s="716"/>
      <c r="NKR825" s="716"/>
      <c r="NKS825" s="716"/>
      <c r="NKT825" s="716"/>
      <c r="NKU825" s="716"/>
      <c r="NKV825" s="716"/>
      <c r="NKW825" s="716"/>
      <c r="NKX825" s="716"/>
      <c r="NKY825" s="716"/>
      <c r="NKZ825" s="716"/>
      <c r="NLA825" s="716"/>
      <c r="NLB825" s="716"/>
      <c r="NLC825" s="716"/>
      <c r="NLD825" s="716"/>
      <c r="NLE825" s="716"/>
      <c r="NLF825" s="716"/>
      <c r="NLG825" s="716"/>
      <c r="NLH825" s="716"/>
      <c r="NLI825" s="716"/>
      <c r="NLJ825" s="716"/>
      <c r="NLK825" s="716"/>
      <c r="NLL825" s="716"/>
      <c r="NLM825" s="716"/>
      <c r="NLN825" s="716"/>
      <c r="NLO825" s="716"/>
      <c r="NLP825" s="716"/>
      <c r="NLQ825" s="716"/>
      <c r="NLR825" s="716"/>
      <c r="NLS825" s="716"/>
      <c r="NLT825" s="716"/>
      <c r="NLU825" s="716"/>
      <c r="NLV825" s="716"/>
      <c r="NLW825" s="716"/>
      <c r="NLX825" s="716"/>
      <c r="NLY825" s="716"/>
      <c r="NLZ825" s="716"/>
      <c r="NMA825" s="716"/>
      <c r="NMB825" s="716"/>
      <c r="NMC825" s="716"/>
      <c r="NMD825" s="716"/>
      <c r="NME825" s="716"/>
      <c r="NMF825" s="716"/>
      <c r="NMG825" s="716"/>
      <c r="NMH825" s="716"/>
      <c r="NMI825" s="716"/>
      <c r="NMJ825" s="716"/>
      <c r="NMK825" s="716"/>
      <c r="NML825" s="716"/>
      <c r="NMM825" s="716"/>
      <c r="NMN825" s="716"/>
      <c r="NMO825" s="716"/>
      <c r="NMP825" s="716"/>
      <c r="NMQ825" s="716"/>
      <c r="NMR825" s="716"/>
      <c r="NMS825" s="716"/>
      <c r="NMT825" s="716"/>
      <c r="NMU825" s="716"/>
      <c r="NMV825" s="716"/>
      <c r="NMW825" s="716"/>
      <c r="NMX825" s="716"/>
      <c r="NMY825" s="716"/>
      <c r="NMZ825" s="716"/>
      <c r="NNA825" s="716"/>
      <c r="NNB825" s="716"/>
      <c r="NNC825" s="716"/>
      <c r="NND825" s="716"/>
      <c r="NNE825" s="716"/>
      <c r="NNF825" s="716"/>
      <c r="NNG825" s="716"/>
      <c r="NNH825" s="716"/>
      <c r="NNI825" s="716"/>
      <c r="NNJ825" s="716"/>
      <c r="NNK825" s="716"/>
      <c r="NNL825" s="716"/>
      <c r="NNM825" s="716"/>
      <c r="NNN825" s="716"/>
      <c r="NNO825" s="716"/>
      <c r="NNP825" s="716"/>
      <c r="NNQ825" s="716"/>
      <c r="NNR825" s="716"/>
      <c r="NNS825" s="716"/>
      <c r="NNT825" s="716"/>
      <c r="NNU825" s="716"/>
      <c r="NNV825" s="716"/>
      <c r="NNW825" s="716"/>
      <c r="NNX825" s="716"/>
      <c r="NNY825" s="716"/>
      <c r="NNZ825" s="716"/>
      <c r="NOA825" s="716"/>
      <c r="NOB825" s="716"/>
      <c r="NOC825" s="716"/>
      <c r="NOD825" s="716"/>
      <c r="NOE825" s="716"/>
      <c r="NOF825" s="716"/>
      <c r="NOG825" s="716"/>
      <c r="NOH825" s="716"/>
      <c r="NOI825" s="716"/>
      <c r="NOJ825" s="716"/>
      <c r="NOK825" s="716"/>
      <c r="NOL825" s="716"/>
      <c r="NOM825" s="716"/>
      <c r="NON825" s="716"/>
      <c r="NOO825" s="716"/>
      <c r="NOP825" s="716"/>
      <c r="NOQ825" s="716"/>
      <c r="NOR825" s="716"/>
      <c r="NOS825" s="716"/>
      <c r="NOT825" s="716"/>
      <c r="NOU825" s="716"/>
      <c r="NOV825" s="716"/>
      <c r="NOW825" s="716"/>
      <c r="NOX825" s="716"/>
      <c r="NOY825" s="716"/>
      <c r="NOZ825" s="716"/>
      <c r="NPA825" s="716"/>
      <c r="NPB825" s="716"/>
      <c r="NPC825" s="716"/>
      <c r="NPD825" s="716"/>
      <c r="NPE825" s="716"/>
      <c r="NPF825" s="716"/>
      <c r="NPG825" s="716"/>
      <c r="NPH825" s="716"/>
      <c r="NPI825" s="716"/>
      <c r="NPJ825" s="716"/>
      <c r="NPK825" s="716"/>
      <c r="NPL825" s="716"/>
      <c r="NPM825" s="716"/>
      <c r="NPN825" s="716"/>
      <c r="NPO825" s="716"/>
      <c r="NPP825" s="716"/>
      <c r="NPQ825" s="716"/>
      <c r="NPR825" s="716"/>
      <c r="NPS825" s="716"/>
      <c r="NPT825" s="716"/>
      <c r="NPU825" s="716"/>
      <c r="NPV825" s="716"/>
      <c r="NPW825" s="716"/>
      <c r="NPX825" s="716"/>
      <c r="NPY825" s="716"/>
      <c r="NPZ825" s="716"/>
      <c r="NQA825" s="716"/>
      <c r="NQB825" s="716"/>
      <c r="NQC825" s="716"/>
      <c r="NQD825" s="716"/>
      <c r="NQE825" s="716"/>
      <c r="NQF825" s="716"/>
      <c r="NQG825" s="716"/>
      <c r="NQH825" s="716"/>
      <c r="NQI825" s="716"/>
      <c r="NQJ825" s="716"/>
      <c r="NQK825" s="716"/>
      <c r="NQL825" s="716"/>
      <c r="NQM825" s="716"/>
      <c r="NQN825" s="716"/>
      <c r="NQO825" s="716"/>
      <c r="NQP825" s="716"/>
      <c r="NQQ825" s="716"/>
      <c r="NQR825" s="716"/>
      <c r="NQS825" s="716"/>
      <c r="NQT825" s="716"/>
      <c r="NQU825" s="716"/>
      <c r="NQV825" s="716"/>
      <c r="NQW825" s="716"/>
      <c r="NQX825" s="716"/>
      <c r="NQY825" s="716"/>
      <c r="NQZ825" s="716"/>
      <c r="NRA825" s="716"/>
      <c r="NRB825" s="716"/>
      <c r="NRC825" s="716"/>
      <c r="NRD825" s="716"/>
      <c r="NRE825" s="716"/>
      <c r="NRF825" s="716"/>
      <c r="NRG825" s="716"/>
      <c r="NRH825" s="716"/>
      <c r="NRI825" s="716"/>
      <c r="NRJ825" s="716"/>
      <c r="NRK825" s="716"/>
      <c r="NRL825" s="716"/>
      <c r="NRM825" s="716"/>
      <c r="NRN825" s="716"/>
      <c r="NRO825" s="716"/>
      <c r="NRP825" s="716"/>
      <c r="NRQ825" s="716"/>
      <c r="NRR825" s="716"/>
      <c r="NRS825" s="716"/>
      <c r="NRT825" s="716"/>
      <c r="NRU825" s="716"/>
      <c r="NRV825" s="716"/>
      <c r="NRW825" s="716"/>
      <c r="NRX825" s="716"/>
      <c r="NRY825" s="716"/>
      <c r="NRZ825" s="716"/>
      <c r="NSA825" s="716"/>
      <c r="NSB825" s="716"/>
      <c r="NSC825" s="716"/>
      <c r="NSD825" s="716"/>
      <c r="NSE825" s="716"/>
      <c r="NSF825" s="716"/>
      <c r="NSG825" s="716"/>
      <c r="NSH825" s="716"/>
      <c r="NSI825" s="716"/>
      <c r="NSJ825" s="716"/>
      <c r="NSK825" s="716"/>
      <c r="NSL825" s="716"/>
      <c r="NSM825" s="716"/>
      <c r="NSN825" s="716"/>
      <c r="NSO825" s="716"/>
      <c r="NSP825" s="716"/>
      <c r="NSQ825" s="716"/>
      <c r="NSR825" s="716"/>
      <c r="NSS825" s="716"/>
      <c r="NST825" s="716"/>
      <c r="NSU825" s="716"/>
      <c r="NSV825" s="716"/>
      <c r="NSW825" s="716"/>
      <c r="NSX825" s="716"/>
      <c r="NSY825" s="716"/>
      <c r="NSZ825" s="716"/>
      <c r="NTA825" s="716"/>
      <c r="NTB825" s="716"/>
      <c r="NTC825" s="716"/>
      <c r="NTD825" s="716"/>
      <c r="NTE825" s="716"/>
      <c r="NTF825" s="716"/>
      <c r="NTG825" s="716"/>
      <c r="NTH825" s="716"/>
      <c r="NTI825" s="716"/>
      <c r="NTJ825" s="716"/>
      <c r="NTK825" s="716"/>
      <c r="NTL825" s="716"/>
      <c r="NTM825" s="716"/>
      <c r="NTN825" s="716"/>
      <c r="NTO825" s="716"/>
      <c r="NTP825" s="716"/>
      <c r="NTQ825" s="716"/>
      <c r="NTR825" s="716"/>
      <c r="NTS825" s="716"/>
      <c r="NTT825" s="716"/>
      <c r="NTU825" s="716"/>
      <c r="NTV825" s="716"/>
      <c r="NTW825" s="716"/>
      <c r="NTX825" s="716"/>
      <c r="NTY825" s="716"/>
      <c r="NTZ825" s="716"/>
      <c r="NUA825" s="716"/>
      <c r="NUB825" s="716"/>
      <c r="NUC825" s="716"/>
      <c r="NUD825" s="716"/>
      <c r="NUE825" s="716"/>
      <c r="NUF825" s="716"/>
      <c r="NUG825" s="716"/>
      <c r="NUH825" s="716"/>
      <c r="NUI825" s="716"/>
      <c r="NUJ825" s="716"/>
      <c r="NUK825" s="716"/>
      <c r="NUL825" s="716"/>
      <c r="NUM825" s="716"/>
      <c r="NUN825" s="716"/>
      <c r="NUO825" s="716"/>
      <c r="NUP825" s="716"/>
      <c r="NUQ825" s="716"/>
      <c r="NUR825" s="716"/>
      <c r="NUS825" s="716"/>
      <c r="NUT825" s="716"/>
      <c r="NUU825" s="716"/>
      <c r="NUV825" s="716"/>
      <c r="NUW825" s="716"/>
      <c r="NUX825" s="716"/>
      <c r="NUY825" s="716"/>
      <c r="NUZ825" s="716"/>
      <c r="NVA825" s="716"/>
      <c r="NVB825" s="716"/>
      <c r="NVC825" s="716"/>
      <c r="NVD825" s="716"/>
      <c r="NVE825" s="716"/>
      <c r="NVF825" s="716"/>
      <c r="NVG825" s="716"/>
      <c r="NVH825" s="716"/>
      <c r="NVI825" s="716"/>
      <c r="NVJ825" s="716"/>
      <c r="NVK825" s="716"/>
      <c r="NVL825" s="716"/>
      <c r="NVM825" s="716"/>
      <c r="NVN825" s="716"/>
      <c r="NVO825" s="716"/>
      <c r="NVP825" s="716"/>
      <c r="NVQ825" s="716"/>
      <c r="NVR825" s="716"/>
      <c r="NVS825" s="716"/>
      <c r="NVT825" s="716"/>
      <c r="NVU825" s="716"/>
      <c r="NVV825" s="716"/>
      <c r="NVW825" s="716"/>
      <c r="NVX825" s="716"/>
      <c r="NVY825" s="716"/>
      <c r="NVZ825" s="716"/>
      <c r="NWA825" s="716"/>
      <c r="NWB825" s="716"/>
      <c r="NWC825" s="716"/>
      <c r="NWD825" s="716"/>
      <c r="NWE825" s="716"/>
      <c r="NWF825" s="716"/>
      <c r="NWG825" s="716"/>
      <c r="NWH825" s="716"/>
      <c r="NWI825" s="716"/>
      <c r="NWJ825" s="716"/>
      <c r="NWK825" s="716"/>
      <c r="NWL825" s="716"/>
      <c r="NWM825" s="716"/>
      <c r="NWN825" s="716"/>
      <c r="NWO825" s="716"/>
      <c r="NWP825" s="716"/>
      <c r="NWQ825" s="716"/>
      <c r="NWR825" s="716"/>
      <c r="NWS825" s="716"/>
      <c r="NWT825" s="716"/>
      <c r="NWU825" s="716"/>
      <c r="NWV825" s="716"/>
      <c r="NWW825" s="716"/>
      <c r="NWX825" s="716"/>
      <c r="NWY825" s="716"/>
      <c r="NWZ825" s="716"/>
      <c r="NXA825" s="716"/>
      <c r="NXB825" s="716"/>
      <c r="NXC825" s="716"/>
      <c r="NXD825" s="716"/>
      <c r="NXE825" s="716"/>
      <c r="NXF825" s="716"/>
      <c r="NXG825" s="716"/>
      <c r="NXH825" s="716"/>
      <c r="NXI825" s="716"/>
      <c r="NXJ825" s="716"/>
      <c r="NXK825" s="716"/>
      <c r="NXL825" s="716"/>
      <c r="NXM825" s="716"/>
      <c r="NXN825" s="716"/>
      <c r="NXO825" s="716"/>
      <c r="NXP825" s="716"/>
      <c r="NXQ825" s="716"/>
      <c r="NXR825" s="716"/>
      <c r="NXS825" s="716"/>
      <c r="NXT825" s="716"/>
      <c r="NXU825" s="716"/>
      <c r="NXV825" s="716"/>
      <c r="NXW825" s="716"/>
      <c r="NXX825" s="716"/>
      <c r="NXY825" s="716"/>
      <c r="NXZ825" s="716"/>
      <c r="NYA825" s="716"/>
      <c r="NYB825" s="716"/>
      <c r="NYC825" s="716"/>
      <c r="NYD825" s="716"/>
      <c r="NYE825" s="716"/>
      <c r="NYF825" s="716"/>
      <c r="NYG825" s="716"/>
      <c r="NYH825" s="716"/>
      <c r="NYI825" s="716"/>
      <c r="NYJ825" s="716"/>
      <c r="NYK825" s="716"/>
      <c r="NYL825" s="716"/>
      <c r="NYM825" s="716"/>
      <c r="NYN825" s="716"/>
      <c r="NYO825" s="716"/>
      <c r="NYP825" s="716"/>
      <c r="NYQ825" s="716"/>
      <c r="NYR825" s="716"/>
      <c r="NYS825" s="716"/>
      <c r="NYT825" s="716"/>
      <c r="NYU825" s="716"/>
      <c r="NYV825" s="716"/>
      <c r="NYW825" s="716"/>
      <c r="NYX825" s="716"/>
      <c r="NYY825" s="716"/>
      <c r="NYZ825" s="716"/>
      <c r="NZA825" s="716"/>
      <c r="NZB825" s="716"/>
      <c r="NZC825" s="716"/>
      <c r="NZD825" s="716"/>
      <c r="NZE825" s="716"/>
      <c r="NZF825" s="716"/>
      <c r="NZG825" s="716"/>
      <c r="NZH825" s="716"/>
      <c r="NZI825" s="716"/>
      <c r="NZJ825" s="716"/>
      <c r="NZK825" s="716"/>
      <c r="NZL825" s="716"/>
      <c r="NZM825" s="716"/>
      <c r="NZN825" s="716"/>
      <c r="NZO825" s="716"/>
      <c r="NZP825" s="716"/>
      <c r="NZQ825" s="716"/>
      <c r="NZR825" s="716"/>
      <c r="NZS825" s="716"/>
      <c r="NZT825" s="716"/>
      <c r="NZU825" s="716"/>
      <c r="NZV825" s="716"/>
      <c r="NZW825" s="716"/>
      <c r="NZX825" s="716"/>
      <c r="NZY825" s="716"/>
      <c r="NZZ825" s="716"/>
      <c r="OAA825" s="716"/>
      <c r="OAB825" s="716"/>
      <c r="OAC825" s="716"/>
      <c r="OAD825" s="716"/>
      <c r="OAE825" s="716"/>
      <c r="OAF825" s="716"/>
      <c r="OAG825" s="716"/>
      <c r="OAH825" s="716"/>
      <c r="OAI825" s="716"/>
      <c r="OAJ825" s="716"/>
      <c r="OAK825" s="716"/>
      <c r="OAL825" s="716"/>
      <c r="OAM825" s="716"/>
      <c r="OAN825" s="716"/>
      <c r="OAO825" s="716"/>
      <c r="OAP825" s="716"/>
      <c r="OAQ825" s="716"/>
      <c r="OAR825" s="716"/>
      <c r="OAS825" s="716"/>
      <c r="OAT825" s="716"/>
      <c r="OAU825" s="716"/>
      <c r="OAV825" s="716"/>
      <c r="OAW825" s="716"/>
      <c r="OAX825" s="716"/>
      <c r="OAY825" s="716"/>
      <c r="OAZ825" s="716"/>
      <c r="OBA825" s="716"/>
      <c r="OBB825" s="716"/>
      <c r="OBC825" s="716"/>
      <c r="OBD825" s="716"/>
      <c r="OBE825" s="716"/>
      <c r="OBF825" s="716"/>
      <c r="OBG825" s="716"/>
      <c r="OBH825" s="716"/>
      <c r="OBI825" s="716"/>
      <c r="OBJ825" s="716"/>
      <c r="OBK825" s="716"/>
      <c r="OBL825" s="716"/>
      <c r="OBM825" s="716"/>
      <c r="OBN825" s="716"/>
      <c r="OBO825" s="716"/>
      <c r="OBP825" s="716"/>
      <c r="OBQ825" s="716"/>
      <c r="OBR825" s="716"/>
      <c r="OBS825" s="716"/>
      <c r="OBT825" s="716"/>
      <c r="OBU825" s="716"/>
      <c r="OBV825" s="716"/>
      <c r="OBW825" s="716"/>
      <c r="OBX825" s="716"/>
      <c r="OBY825" s="716"/>
      <c r="OBZ825" s="716"/>
      <c r="OCA825" s="716"/>
      <c r="OCB825" s="716"/>
      <c r="OCC825" s="716"/>
      <c r="OCD825" s="716"/>
      <c r="OCE825" s="716"/>
      <c r="OCF825" s="716"/>
      <c r="OCG825" s="716"/>
      <c r="OCH825" s="716"/>
      <c r="OCI825" s="716"/>
      <c r="OCJ825" s="716"/>
      <c r="OCK825" s="716"/>
      <c r="OCL825" s="716"/>
      <c r="OCM825" s="716"/>
      <c r="OCN825" s="716"/>
      <c r="OCO825" s="716"/>
      <c r="OCP825" s="716"/>
      <c r="OCQ825" s="716"/>
      <c r="OCR825" s="716"/>
      <c r="OCS825" s="716"/>
      <c r="OCT825" s="716"/>
      <c r="OCU825" s="716"/>
      <c r="OCV825" s="716"/>
      <c r="OCW825" s="716"/>
      <c r="OCX825" s="716"/>
      <c r="OCY825" s="716"/>
      <c r="OCZ825" s="716"/>
      <c r="ODA825" s="716"/>
      <c r="ODB825" s="716"/>
      <c r="ODC825" s="716"/>
      <c r="ODD825" s="716"/>
      <c r="ODE825" s="716"/>
      <c r="ODF825" s="716"/>
      <c r="ODG825" s="716"/>
      <c r="ODH825" s="716"/>
      <c r="ODI825" s="716"/>
      <c r="ODJ825" s="716"/>
      <c r="ODK825" s="716"/>
      <c r="ODL825" s="716"/>
      <c r="ODM825" s="716"/>
      <c r="ODN825" s="716"/>
      <c r="ODO825" s="716"/>
      <c r="ODP825" s="716"/>
      <c r="ODQ825" s="716"/>
      <c r="ODR825" s="716"/>
      <c r="ODS825" s="716"/>
      <c r="ODT825" s="716"/>
      <c r="ODU825" s="716"/>
      <c r="ODV825" s="716"/>
      <c r="ODW825" s="716"/>
      <c r="ODX825" s="716"/>
      <c r="ODY825" s="716"/>
      <c r="ODZ825" s="716"/>
      <c r="OEA825" s="716"/>
      <c r="OEB825" s="716"/>
      <c r="OEC825" s="716"/>
      <c r="OED825" s="716"/>
      <c r="OEE825" s="716"/>
      <c r="OEF825" s="716"/>
      <c r="OEG825" s="716"/>
      <c r="OEH825" s="716"/>
      <c r="OEI825" s="716"/>
      <c r="OEJ825" s="716"/>
      <c r="OEK825" s="716"/>
      <c r="OEL825" s="716"/>
      <c r="OEM825" s="716"/>
      <c r="OEN825" s="716"/>
      <c r="OEO825" s="716"/>
      <c r="OEP825" s="716"/>
      <c r="OEQ825" s="716"/>
      <c r="OER825" s="716"/>
      <c r="OES825" s="716"/>
      <c r="OET825" s="716"/>
      <c r="OEU825" s="716"/>
      <c r="OEV825" s="716"/>
      <c r="OEW825" s="716"/>
      <c r="OEX825" s="716"/>
      <c r="OEY825" s="716"/>
      <c r="OEZ825" s="716"/>
      <c r="OFA825" s="716"/>
      <c r="OFB825" s="716"/>
      <c r="OFC825" s="716"/>
      <c r="OFD825" s="716"/>
      <c r="OFE825" s="716"/>
      <c r="OFF825" s="716"/>
      <c r="OFG825" s="716"/>
      <c r="OFH825" s="716"/>
      <c r="OFI825" s="716"/>
      <c r="OFJ825" s="716"/>
      <c r="OFK825" s="716"/>
      <c r="OFL825" s="716"/>
      <c r="OFM825" s="716"/>
      <c r="OFN825" s="716"/>
      <c r="OFO825" s="716"/>
      <c r="OFP825" s="716"/>
      <c r="OFQ825" s="716"/>
      <c r="OFR825" s="716"/>
      <c r="OFS825" s="716"/>
      <c r="OFT825" s="716"/>
      <c r="OFU825" s="716"/>
      <c r="OFV825" s="716"/>
      <c r="OFW825" s="716"/>
      <c r="OFX825" s="716"/>
      <c r="OFY825" s="716"/>
      <c r="OFZ825" s="716"/>
      <c r="OGA825" s="716"/>
      <c r="OGB825" s="716"/>
      <c r="OGC825" s="716"/>
      <c r="OGD825" s="716"/>
      <c r="OGE825" s="716"/>
      <c r="OGF825" s="716"/>
      <c r="OGG825" s="716"/>
      <c r="OGH825" s="716"/>
      <c r="OGI825" s="716"/>
      <c r="OGJ825" s="716"/>
      <c r="OGK825" s="716"/>
      <c r="OGL825" s="716"/>
      <c r="OGM825" s="716"/>
      <c r="OGN825" s="716"/>
      <c r="OGO825" s="716"/>
      <c r="OGP825" s="716"/>
      <c r="OGQ825" s="716"/>
      <c r="OGR825" s="716"/>
      <c r="OGS825" s="716"/>
      <c r="OGT825" s="716"/>
      <c r="OGU825" s="716"/>
      <c r="OGV825" s="716"/>
      <c r="OGW825" s="716"/>
      <c r="OGX825" s="716"/>
      <c r="OGY825" s="716"/>
      <c r="OGZ825" s="716"/>
      <c r="OHA825" s="716"/>
      <c r="OHB825" s="716"/>
      <c r="OHC825" s="716"/>
      <c r="OHD825" s="716"/>
      <c r="OHE825" s="716"/>
      <c r="OHF825" s="716"/>
      <c r="OHG825" s="716"/>
      <c r="OHH825" s="716"/>
      <c r="OHI825" s="716"/>
      <c r="OHJ825" s="716"/>
      <c r="OHK825" s="716"/>
      <c r="OHL825" s="716"/>
      <c r="OHM825" s="716"/>
      <c r="OHN825" s="716"/>
      <c r="OHO825" s="716"/>
      <c r="OHP825" s="716"/>
      <c r="OHQ825" s="716"/>
      <c r="OHR825" s="716"/>
      <c r="OHS825" s="716"/>
      <c r="OHT825" s="716"/>
      <c r="OHU825" s="716"/>
      <c r="OHV825" s="716"/>
      <c r="OHW825" s="716"/>
      <c r="OHX825" s="716"/>
      <c r="OHY825" s="716"/>
      <c r="OHZ825" s="716"/>
      <c r="OIA825" s="716"/>
      <c r="OIB825" s="716"/>
      <c r="OIC825" s="716"/>
      <c r="OID825" s="716"/>
      <c r="OIE825" s="716"/>
      <c r="OIF825" s="716"/>
      <c r="OIG825" s="716"/>
      <c r="OIH825" s="716"/>
      <c r="OII825" s="716"/>
      <c r="OIJ825" s="716"/>
      <c r="OIK825" s="716"/>
      <c r="OIL825" s="716"/>
      <c r="OIM825" s="716"/>
      <c r="OIN825" s="716"/>
      <c r="OIO825" s="716"/>
      <c r="OIP825" s="716"/>
      <c r="OIQ825" s="716"/>
      <c r="OIR825" s="716"/>
      <c r="OIS825" s="716"/>
      <c r="OIT825" s="716"/>
      <c r="OIU825" s="716"/>
      <c r="OIV825" s="716"/>
      <c r="OIW825" s="716"/>
      <c r="OIX825" s="716"/>
      <c r="OIY825" s="716"/>
      <c r="OIZ825" s="716"/>
      <c r="OJA825" s="716"/>
      <c r="OJB825" s="716"/>
      <c r="OJC825" s="716"/>
      <c r="OJD825" s="716"/>
      <c r="OJE825" s="716"/>
      <c r="OJF825" s="716"/>
      <c r="OJG825" s="716"/>
      <c r="OJH825" s="716"/>
      <c r="OJI825" s="716"/>
      <c r="OJJ825" s="716"/>
      <c r="OJK825" s="716"/>
      <c r="OJL825" s="716"/>
      <c r="OJM825" s="716"/>
      <c r="OJN825" s="716"/>
      <c r="OJO825" s="716"/>
      <c r="OJP825" s="716"/>
      <c r="OJQ825" s="716"/>
      <c r="OJR825" s="716"/>
      <c r="OJS825" s="716"/>
      <c r="OJT825" s="716"/>
      <c r="OJU825" s="716"/>
      <c r="OJV825" s="716"/>
      <c r="OJW825" s="716"/>
      <c r="OJX825" s="716"/>
      <c r="OJY825" s="716"/>
      <c r="OJZ825" s="716"/>
      <c r="OKA825" s="716"/>
      <c r="OKB825" s="716"/>
      <c r="OKC825" s="716"/>
      <c r="OKD825" s="716"/>
      <c r="OKE825" s="716"/>
      <c r="OKF825" s="716"/>
      <c r="OKG825" s="716"/>
      <c r="OKH825" s="716"/>
      <c r="OKI825" s="716"/>
      <c r="OKJ825" s="716"/>
      <c r="OKK825" s="716"/>
      <c r="OKL825" s="716"/>
      <c r="OKM825" s="716"/>
      <c r="OKN825" s="716"/>
      <c r="OKO825" s="716"/>
      <c r="OKP825" s="716"/>
      <c r="OKQ825" s="716"/>
      <c r="OKR825" s="716"/>
      <c r="OKS825" s="716"/>
      <c r="OKT825" s="716"/>
      <c r="OKU825" s="716"/>
      <c r="OKV825" s="716"/>
      <c r="OKW825" s="716"/>
      <c r="OKX825" s="716"/>
      <c r="OKY825" s="716"/>
      <c r="OKZ825" s="716"/>
      <c r="OLA825" s="716"/>
      <c r="OLB825" s="716"/>
      <c r="OLC825" s="716"/>
      <c r="OLD825" s="716"/>
      <c r="OLE825" s="716"/>
      <c r="OLF825" s="716"/>
      <c r="OLG825" s="716"/>
      <c r="OLH825" s="716"/>
      <c r="OLI825" s="716"/>
      <c r="OLJ825" s="716"/>
      <c r="OLK825" s="716"/>
      <c r="OLL825" s="716"/>
      <c r="OLM825" s="716"/>
      <c r="OLN825" s="716"/>
      <c r="OLO825" s="716"/>
      <c r="OLP825" s="716"/>
      <c r="OLQ825" s="716"/>
      <c r="OLR825" s="716"/>
      <c r="OLS825" s="716"/>
      <c r="OLT825" s="716"/>
      <c r="OLU825" s="716"/>
      <c r="OLV825" s="716"/>
      <c r="OLW825" s="716"/>
      <c r="OLX825" s="716"/>
      <c r="OLY825" s="716"/>
      <c r="OLZ825" s="716"/>
      <c r="OMA825" s="716"/>
      <c r="OMB825" s="716"/>
      <c r="OMC825" s="716"/>
      <c r="OMD825" s="716"/>
      <c r="OME825" s="716"/>
      <c r="OMF825" s="716"/>
      <c r="OMG825" s="716"/>
      <c r="OMH825" s="716"/>
      <c r="OMI825" s="716"/>
      <c r="OMJ825" s="716"/>
      <c r="OMK825" s="716"/>
      <c r="OML825" s="716"/>
      <c r="OMM825" s="716"/>
      <c r="OMN825" s="716"/>
      <c r="OMO825" s="716"/>
      <c r="OMP825" s="716"/>
      <c r="OMQ825" s="716"/>
      <c r="OMR825" s="716"/>
      <c r="OMS825" s="716"/>
      <c r="OMT825" s="716"/>
      <c r="OMU825" s="716"/>
      <c r="OMV825" s="716"/>
      <c r="OMW825" s="716"/>
      <c r="OMX825" s="716"/>
      <c r="OMY825" s="716"/>
      <c r="OMZ825" s="716"/>
      <c r="ONA825" s="716"/>
      <c r="ONB825" s="716"/>
      <c r="ONC825" s="716"/>
      <c r="OND825" s="716"/>
      <c r="ONE825" s="716"/>
      <c r="ONF825" s="716"/>
      <c r="ONG825" s="716"/>
      <c r="ONH825" s="716"/>
      <c r="ONI825" s="716"/>
      <c r="ONJ825" s="716"/>
      <c r="ONK825" s="716"/>
      <c r="ONL825" s="716"/>
      <c r="ONM825" s="716"/>
      <c r="ONN825" s="716"/>
      <c r="ONO825" s="716"/>
      <c r="ONP825" s="716"/>
      <c r="ONQ825" s="716"/>
      <c r="ONR825" s="716"/>
      <c r="ONS825" s="716"/>
      <c r="ONT825" s="716"/>
      <c r="ONU825" s="716"/>
      <c r="ONV825" s="716"/>
      <c r="ONW825" s="716"/>
      <c r="ONX825" s="716"/>
      <c r="ONY825" s="716"/>
      <c r="ONZ825" s="716"/>
      <c r="OOA825" s="716"/>
      <c r="OOB825" s="716"/>
      <c r="OOC825" s="716"/>
      <c r="OOD825" s="716"/>
      <c r="OOE825" s="716"/>
      <c r="OOF825" s="716"/>
      <c r="OOG825" s="716"/>
      <c r="OOH825" s="716"/>
      <c r="OOI825" s="716"/>
      <c r="OOJ825" s="716"/>
      <c r="OOK825" s="716"/>
      <c r="OOL825" s="716"/>
      <c r="OOM825" s="716"/>
      <c r="OON825" s="716"/>
      <c r="OOO825" s="716"/>
      <c r="OOP825" s="716"/>
      <c r="OOQ825" s="716"/>
      <c r="OOR825" s="716"/>
      <c r="OOS825" s="716"/>
      <c r="OOT825" s="716"/>
      <c r="OOU825" s="716"/>
      <c r="OOV825" s="716"/>
      <c r="OOW825" s="716"/>
      <c r="OOX825" s="716"/>
      <c r="OOY825" s="716"/>
      <c r="OOZ825" s="716"/>
      <c r="OPA825" s="716"/>
      <c r="OPB825" s="716"/>
      <c r="OPC825" s="716"/>
      <c r="OPD825" s="716"/>
      <c r="OPE825" s="716"/>
      <c r="OPF825" s="716"/>
      <c r="OPG825" s="716"/>
      <c r="OPH825" s="716"/>
      <c r="OPI825" s="716"/>
      <c r="OPJ825" s="716"/>
      <c r="OPK825" s="716"/>
      <c r="OPL825" s="716"/>
      <c r="OPM825" s="716"/>
      <c r="OPN825" s="716"/>
      <c r="OPO825" s="716"/>
      <c r="OPP825" s="716"/>
      <c r="OPQ825" s="716"/>
      <c r="OPR825" s="716"/>
      <c r="OPS825" s="716"/>
      <c r="OPT825" s="716"/>
      <c r="OPU825" s="716"/>
      <c r="OPV825" s="716"/>
      <c r="OPW825" s="716"/>
      <c r="OPX825" s="716"/>
      <c r="OPY825" s="716"/>
      <c r="OPZ825" s="716"/>
      <c r="OQA825" s="716"/>
      <c r="OQB825" s="716"/>
      <c r="OQC825" s="716"/>
      <c r="OQD825" s="716"/>
      <c r="OQE825" s="716"/>
      <c r="OQF825" s="716"/>
      <c r="OQG825" s="716"/>
      <c r="OQH825" s="716"/>
      <c r="OQI825" s="716"/>
      <c r="OQJ825" s="716"/>
      <c r="OQK825" s="716"/>
      <c r="OQL825" s="716"/>
      <c r="OQM825" s="716"/>
      <c r="OQN825" s="716"/>
      <c r="OQO825" s="716"/>
      <c r="OQP825" s="716"/>
      <c r="OQQ825" s="716"/>
      <c r="OQR825" s="716"/>
      <c r="OQS825" s="716"/>
      <c r="OQT825" s="716"/>
      <c r="OQU825" s="716"/>
      <c r="OQV825" s="716"/>
      <c r="OQW825" s="716"/>
      <c r="OQX825" s="716"/>
      <c r="OQY825" s="716"/>
      <c r="OQZ825" s="716"/>
      <c r="ORA825" s="716"/>
      <c r="ORB825" s="716"/>
      <c r="ORC825" s="716"/>
      <c r="ORD825" s="716"/>
      <c r="ORE825" s="716"/>
      <c r="ORF825" s="716"/>
      <c r="ORG825" s="716"/>
      <c r="ORH825" s="716"/>
      <c r="ORI825" s="716"/>
      <c r="ORJ825" s="716"/>
      <c r="ORK825" s="716"/>
      <c r="ORL825" s="716"/>
      <c r="ORM825" s="716"/>
      <c r="ORN825" s="716"/>
      <c r="ORO825" s="716"/>
      <c r="ORP825" s="716"/>
      <c r="ORQ825" s="716"/>
      <c r="ORR825" s="716"/>
      <c r="ORS825" s="716"/>
      <c r="ORT825" s="716"/>
      <c r="ORU825" s="716"/>
      <c r="ORV825" s="716"/>
      <c r="ORW825" s="716"/>
      <c r="ORX825" s="716"/>
      <c r="ORY825" s="716"/>
      <c r="ORZ825" s="716"/>
      <c r="OSA825" s="716"/>
      <c r="OSB825" s="716"/>
      <c r="OSC825" s="716"/>
      <c r="OSD825" s="716"/>
      <c r="OSE825" s="716"/>
      <c r="OSF825" s="716"/>
      <c r="OSG825" s="716"/>
      <c r="OSH825" s="716"/>
      <c r="OSI825" s="716"/>
      <c r="OSJ825" s="716"/>
      <c r="OSK825" s="716"/>
      <c r="OSL825" s="716"/>
      <c r="OSM825" s="716"/>
      <c r="OSN825" s="716"/>
      <c r="OSO825" s="716"/>
      <c r="OSP825" s="716"/>
      <c r="OSQ825" s="716"/>
      <c r="OSR825" s="716"/>
      <c r="OSS825" s="716"/>
      <c r="OST825" s="716"/>
      <c r="OSU825" s="716"/>
      <c r="OSV825" s="716"/>
      <c r="OSW825" s="716"/>
      <c r="OSX825" s="716"/>
      <c r="OSY825" s="716"/>
      <c r="OSZ825" s="716"/>
      <c r="OTA825" s="716"/>
      <c r="OTB825" s="716"/>
      <c r="OTC825" s="716"/>
      <c r="OTD825" s="716"/>
      <c r="OTE825" s="716"/>
      <c r="OTF825" s="716"/>
      <c r="OTG825" s="716"/>
      <c r="OTH825" s="716"/>
      <c r="OTI825" s="716"/>
      <c r="OTJ825" s="716"/>
      <c r="OTK825" s="716"/>
      <c r="OTL825" s="716"/>
      <c r="OTM825" s="716"/>
      <c r="OTN825" s="716"/>
      <c r="OTO825" s="716"/>
      <c r="OTP825" s="716"/>
      <c r="OTQ825" s="716"/>
      <c r="OTR825" s="716"/>
      <c r="OTS825" s="716"/>
      <c r="OTT825" s="716"/>
      <c r="OTU825" s="716"/>
      <c r="OTV825" s="716"/>
      <c r="OTW825" s="716"/>
      <c r="OTX825" s="716"/>
      <c r="OTY825" s="716"/>
      <c r="OTZ825" s="716"/>
      <c r="OUA825" s="716"/>
      <c r="OUB825" s="716"/>
      <c r="OUC825" s="716"/>
      <c r="OUD825" s="716"/>
      <c r="OUE825" s="716"/>
      <c r="OUF825" s="716"/>
      <c r="OUG825" s="716"/>
      <c r="OUH825" s="716"/>
      <c r="OUI825" s="716"/>
      <c r="OUJ825" s="716"/>
      <c r="OUK825" s="716"/>
      <c r="OUL825" s="716"/>
      <c r="OUM825" s="716"/>
      <c r="OUN825" s="716"/>
      <c r="OUO825" s="716"/>
      <c r="OUP825" s="716"/>
      <c r="OUQ825" s="716"/>
      <c r="OUR825" s="716"/>
      <c r="OUS825" s="716"/>
      <c r="OUT825" s="716"/>
      <c r="OUU825" s="716"/>
      <c r="OUV825" s="716"/>
      <c r="OUW825" s="716"/>
      <c r="OUX825" s="716"/>
      <c r="OUY825" s="716"/>
      <c r="OUZ825" s="716"/>
      <c r="OVA825" s="716"/>
      <c r="OVB825" s="716"/>
      <c r="OVC825" s="716"/>
      <c r="OVD825" s="716"/>
      <c r="OVE825" s="716"/>
      <c r="OVF825" s="716"/>
      <c r="OVG825" s="716"/>
      <c r="OVH825" s="716"/>
      <c r="OVI825" s="716"/>
      <c r="OVJ825" s="716"/>
      <c r="OVK825" s="716"/>
      <c r="OVL825" s="716"/>
      <c r="OVM825" s="716"/>
      <c r="OVN825" s="716"/>
      <c r="OVO825" s="716"/>
      <c r="OVP825" s="716"/>
      <c r="OVQ825" s="716"/>
      <c r="OVR825" s="716"/>
      <c r="OVS825" s="716"/>
      <c r="OVT825" s="716"/>
      <c r="OVU825" s="716"/>
      <c r="OVV825" s="716"/>
      <c r="OVW825" s="716"/>
      <c r="OVX825" s="716"/>
      <c r="OVY825" s="716"/>
      <c r="OVZ825" s="716"/>
      <c r="OWA825" s="716"/>
      <c r="OWB825" s="716"/>
      <c r="OWC825" s="716"/>
      <c r="OWD825" s="716"/>
      <c r="OWE825" s="716"/>
      <c r="OWF825" s="716"/>
      <c r="OWG825" s="716"/>
      <c r="OWH825" s="716"/>
      <c r="OWI825" s="716"/>
      <c r="OWJ825" s="716"/>
      <c r="OWK825" s="716"/>
      <c r="OWL825" s="716"/>
      <c r="OWM825" s="716"/>
      <c r="OWN825" s="716"/>
      <c r="OWO825" s="716"/>
      <c r="OWP825" s="716"/>
      <c r="OWQ825" s="716"/>
      <c r="OWR825" s="716"/>
      <c r="OWS825" s="716"/>
      <c r="OWT825" s="716"/>
      <c r="OWU825" s="716"/>
      <c r="OWV825" s="716"/>
      <c r="OWW825" s="716"/>
      <c r="OWX825" s="716"/>
      <c r="OWY825" s="716"/>
      <c r="OWZ825" s="716"/>
      <c r="OXA825" s="716"/>
      <c r="OXB825" s="716"/>
      <c r="OXC825" s="716"/>
      <c r="OXD825" s="716"/>
      <c r="OXE825" s="716"/>
      <c r="OXF825" s="716"/>
      <c r="OXG825" s="716"/>
      <c r="OXH825" s="716"/>
      <c r="OXI825" s="716"/>
      <c r="OXJ825" s="716"/>
      <c r="OXK825" s="716"/>
      <c r="OXL825" s="716"/>
      <c r="OXM825" s="716"/>
      <c r="OXN825" s="716"/>
      <c r="OXO825" s="716"/>
      <c r="OXP825" s="716"/>
      <c r="OXQ825" s="716"/>
      <c r="OXR825" s="716"/>
      <c r="OXS825" s="716"/>
      <c r="OXT825" s="716"/>
      <c r="OXU825" s="716"/>
      <c r="OXV825" s="716"/>
      <c r="OXW825" s="716"/>
      <c r="OXX825" s="716"/>
      <c r="OXY825" s="716"/>
      <c r="OXZ825" s="716"/>
      <c r="OYA825" s="716"/>
      <c r="OYB825" s="716"/>
      <c r="OYC825" s="716"/>
      <c r="OYD825" s="716"/>
      <c r="OYE825" s="716"/>
      <c r="OYF825" s="716"/>
      <c r="OYG825" s="716"/>
      <c r="OYH825" s="716"/>
      <c r="OYI825" s="716"/>
      <c r="OYJ825" s="716"/>
      <c r="OYK825" s="716"/>
      <c r="OYL825" s="716"/>
      <c r="OYM825" s="716"/>
      <c r="OYN825" s="716"/>
      <c r="OYO825" s="716"/>
      <c r="OYP825" s="716"/>
      <c r="OYQ825" s="716"/>
      <c r="OYR825" s="716"/>
      <c r="OYS825" s="716"/>
      <c r="OYT825" s="716"/>
      <c r="OYU825" s="716"/>
      <c r="OYV825" s="716"/>
      <c r="OYW825" s="716"/>
      <c r="OYX825" s="716"/>
      <c r="OYY825" s="716"/>
      <c r="OYZ825" s="716"/>
      <c r="OZA825" s="716"/>
      <c r="OZB825" s="716"/>
      <c r="OZC825" s="716"/>
      <c r="OZD825" s="716"/>
      <c r="OZE825" s="716"/>
      <c r="OZF825" s="716"/>
      <c r="OZG825" s="716"/>
      <c r="OZH825" s="716"/>
      <c r="OZI825" s="716"/>
      <c r="OZJ825" s="716"/>
      <c r="OZK825" s="716"/>
      <c r="OZL825" s="716"/>
      <c r="OZM825" s="716"/>
      <c r="OZN825" s="716"/>
      <c r="OZO825" s="716"/>
      <c r="OZP825" s="716"/>
      <c r="OZQ825" s="716"/>
      <c r="OZR825" s="716"/>
      <c r="OZS825" s="716"/>
      <c r="OZT825" s="716"/>
      <c r="OZU825" s="716"/>
      <c r="OZV825" s="716"/>
      <c r="OZW825" s="716"/>
      <c r="OZX825" s="716"/>
      <c r="OZY825" s="716"/>
      <c r="OZZ825" s="716"/>
      <c r="PAA825" s="716"/>
      <c r="PAB825" s="716"/>
      <c r="PAC825" s="716"/>
      <c r="PAD825" s="716"/>
      <c r="PAE825" s="716"/>
      <c r="PAF825" s="716"/>
      <c r="PAG825" s="716"/>
      <c r="PAH825" s="716"/>
      <c r="PAI825" s="716"/>
      <c r="PAJ825" s="716"/>
      <c r="PAK825" s="716"/>
      <c r="PAL825" s="716"/>
      <c r="PAM825" s="716"/>
      <c r="PAN825" s="716"/>
      <c r="PAO825" s="716"/>
      <c r="PAP825" s="716"/>
      <c r="PAQ825" s="716"/>
      <c r="PAR825" s="716"/>
      <c r="PAS825" s="716"/>
      <c r="PAT825" s="716"/>
      <c r="PAU825" s="716"/>
      <c r="PAV825" s="716"/>
      <c r="PAW825" s="716"/>
      <c r="PAX825" s="716"/>
      <c r="PAY825" s="716"/>
      <c r="PAZ825" s="716"/>
      <c r="PBA825" s="716"/>
      <c r="PBB825" s="716"/>
      <c r="PBC825" s="716"/>
      <c r="PBD825" s="716"/>
      <c r="PBE825" s="716"/>
      <c r="PBF825" s="716"/>
      <c r="PBG825" s="716"/>
      <c r="PBH825" s="716"/>
      <c r="PBI825" s="716"/>
      <c r="PBJ825" s="716"/>
      <c r="PBK825" s="716"/>
      <c r="PBL825" s="716"/>
      <c r="PBM825" s="716"/>
      <c r="PBN825" s="716"/>
      <c r="PBO825" s="716"/>
      <c r="PBP825" s="716"/>
      <c r="PBQ825" s="716"/>
      <c r="PBR825" s="716"/>
      <c r="PBS825" s="716"/>
      <c r="PBT825" s="716"/>
      <c r="PBU825" s="716"/>
      <c r="PBV825" s="716"/>
      <c r="PBW825" s="716"/>
      <c r="PBX825" s="716"/>
      <c r="PBY825" s="716"/>
      <c r="PBZ825" s="716"/>
      <c r="PCA825" s="716"/>
      <c r="PCB825" s="716"/>
      <c r="PCC825" s="716"/>
      <c r="PCD825" s="716"/>
      <c r="PCE825" s="716"/>
      <c r="PCF825" s="716"/>
      <c r="PCG825" s="716"/>
      <c r="PCH825" s="716"/>
      <c r="PCI825" s="716"/>
      <c r="PCJ825" s="716"/>
      <c r="PCK825" s="716"/>
      <c r="PCL825" s="716"/>
      <c r="PCM825" s="716"/>
      <c r="PCN825" s="716"/>
      <c r="PCO825" s="716"/>
      <c r="PCP825" s="716"/>
      <c r="PCQ825" s="716"/>
      <c r="PCR825" s="716"/>
      <c r="PCS825" s="716"/>
      <c r="PCT825" s="716"/>
      <c r="PCU825" s="716"/>
      <c r="PCV825" s="716"/>
      <c r="PCW825" s="716"/>
      <c r="PCX825" s="716"/>
      <c r="PCY825" s="716"/>
      <c r="PCZ825" s="716"/>
      <c r="PDA825" s="716"/>
      <c r="PDB825" s="716"/>
      <c r="PDC825" s="716"/>
      <c r="PDD825" s="716"/>
      <c r="PDE825" s="716"/>
      <c r="PDF825" s="716"/>
      <c r="PDG825" s="716"/>
      <c r="PDH825" s="716"/>
      <c r="PDI825" s="716"/>
      <c r="PDJ825" s="716"/>
      <c r="PDK825" s="716"/>
      <c r="PDL825" s="716"/>
      <c r="PDM825" s="716"/>
      <c r="PDN825" s="716"/>
      <c r="PDO825" s="716"/>
      <c r="PDP825" s="716"/>
      <c r="PDQ825" s="716"/>
      <c r="PDR825" s="716"/>
      <c r="PDS825" s="716"/>
      <c r="PDT825" s="716"/>
      <c r="PDU825" s="716"/>
      <c r="PDV825" s="716"/>
      <c r="PDW825" s="716"/>
      <c r="PDX825" s="716"/>
      <c r="PDY825" s="716"/>
      <c r="PDZ825" s="716"/>
      <c r="PEA825" s="716"/>
      <c r="PEB825" s="716"/>
      <c r="PEC825" s="716"/>
      <c r="PED825" s="716"/>
      <c r="PEE825" s="716"/>
      <c r="PEF825" s="716"/>
      <c r="PEG825" s="716"/>
      <c r="PEH825" s="716"/>
      <c r="PEI825" s="716"/>
      <c r="PEJ825" s="716"/>
      <c r="PEK825" s="716"/>
      <c r="PEL825" s="716"/>
      <c r="PEM825" s="716"/>
      <c r="PEN825" s="716"/>
      <c r="PEO825" s="716"/>
      <c r="PEP825" s="716"/>
      <c r="PEQ825" s="716"/>
      <c r="PER825" s="716"/>
      <c r="PES825" s="716"/>
      <c r="PET825" s="716"/>
      <c r="PEU825" s="716"/>
      <c r="PEV825" s="716"/>
      <c r="PEW825" s="716"/>
      <c r="PEX825" s="716"/>
      <c r="PEY825" s="716"/>
      <c r="PEZ825" s="716"/>
      <c r="PFA825" s="716"/>
      <c r="PFB825" s="716"/>
      <c r="PFC825" s="716"/>
      <c r="PFD825" s="716"/>
      <c r="PFE825" s="716"/>
      <c r="PFF825" s="716"/>
      <c r="PFG825" s="716"/>
      <c r="PFH825" s="716"/>
      <c r="PFI825" s="716"/>
      <c r="PFJ825" s="716"/>
      <c r="PFK825" s="716"/>
      <c r="PFL825" s="716"/>
      <c r="PFM825" s="716"/>
      <c r="PFN825" s="716"/>
      <c r="PFO825" s="716"/>
      <c r="PFP825" s="716"/>
      <c r="PFQ825" s="716"/>
      <c r="PFR825" s="716"/>
      <c r="PFS825" s="716"/>
      <c r="PFT825" s="716"/>
      <c r="PFU825" s="716"/>
      <c r="PFV825" s="716"/>
      <c r="PFW825" s="716"/>
      <c r="PFX825" s="716"/>
      <c r="PFY825" s="716"/>
      <c r="PFZ825" s="716"/>
      <c r="PGA825" s="716"/>
      <c r="PGB825" s="716"/>
      <c r="PGC825" s="716"/>
      <c r="PGD825" s="716"/>
      <c r="PGE825" s="716"/>
      <c r="PGF825" s="716"/>
      <c r="PGG825" s="716"/>
      <c r="PGH825" s="716"/>
      <c r="PGI825" s="716"/>
      <c r="PGJ825" s="716"/>
      <c r="PGK825" s="716"/>
      <c r="PGL825" s="716"/>
      <c r="PGM825" s="716"/>
      <c r="PGN825" s="716"/>
      <c r="PGO825" s="716"/>
      <c r="PGP825" s="716"/>
      <c r="PGQ825" s="716"/>
      <c r="PGR825" s="716"/>
      <c r="PGS825" s="716"/>
      <c r="PGT825" s="716"/>
      <c r="PGU825" s="716"/>
      <c r="PGV825" s="716"/>
      <c r="PGW825" s="716"/>
      <c r="PGX825" s="716"/>
      <c r="PGY825" s="716"/>
      <c r="PGZ825" s="716"/>
      <c r="PHA825" s="716"/>
      <c r="PHB825" s="716"/>
      <c r="PHC825" s="716"/>
      <c r="PHD825" s="716"/>
      <c r="PHE825" s="716"/>
      <c r="PHF825" s="716"/>
      <c r="PHG825" s="716"/>
      <c r="PHH825" s="716"/>
      <c r="PHI825" s="716"/>
      <c r="PHJ825" s="716"/>
      <c r="PHK825" s="716"/>
      <c r="PHL825" s="716"/>
      <c r="PHM825" s="716"/>
      <c r="PHN825" s="716"/>
      <c r="PHO825" s="716"/>
      <c r="PHP825" s="716"/>
      <c r="PHQ825" s="716"/>
      <c r="PHR825" s="716"/>
      <c r="PHS825" s="716"/>
      <c r="PHT825" s="716"/>
      <c r="PHU825" s="716"/>
      <c r="PHV825" s="716"/>
      <c r="PHW825" s="716"/>
      <c r="PHX825" s="716"/>
      <c r="PHY825" s="716"/>
      <c r="PHZ825" s="716"/>
      <c r="PIA825" s="716"/>
      <c r="PIB825" s="716"/>
      <c r="PIC825" s="716"/>
      <c r="PID825" s="716"/>
      <c r="PIE825" s="716"/>
      <c r="PIF825" s="716"/>
      <c r="PIG825" s="716"/>
      <c r="PIH825" s="716"/>
      <c r="PII825" s="716"/>
      <c r="PIJ825" s="716"/>
      <c r="PIK825" s="716"/>
      <c r="PIL825" s="716"/>
      <c r="PIM825" s="716"/>
      <c r="PIN825" s="716"/>
      <c r="PIO825" s="716"/>
      <c r="PIP825" s="716"/>
      <c r="PIQ825" s="716"/>
      <c r="PIR825" s="716"/>
      <c r="PIS825" s="716"/>
      <c r="PIT825" s="716"/>
      <c r="PIU825" s="716"/>
      <c r="PIV825" s="716"/>
      <c r="PIW825" s="716"/>
      <c r="PIX825" s="716"/>
      <c r="PIY825" s="716"/>
      <c r="PIZ825" s="716"/>
      <c r="PJA825" s="716"/>
      <c r="PJB825" s="716"/>
      <c r="PJC825" s="716"/>
      <c r="PJD825" s="716"/>
      <c r="PJE825" s="716"/>
      <c r="PJF825" s="716"/>
      <c r="PJG825" s="716"/>
      <c r="PJH825" s="716"/>
      <c r="PJI825" s="716"/>
      <c r="PJJ825" s="716"/>
      <c r="PJK825" s="716"/>
      <c r="PJL825" s="716"/>
      <c r="PJM825" s="716"/>
      <c r="PJN825" s="716"/>
      <c r="PJO825" s="716"/>
      <c r="PJP825" s="716"/>
      <c r="PJQ825" s="716"/>
      <c r="PJR825" s="716"/>
      <c r="PJS825" s="716"/>
      <c r="PJT825" s="716"/>
      <c r="PJU825" s="716"/>
      <c r="PJV825" s="716"/>
      <c r="PJW825" s="716"/>
      <c r="PJX825" s="716"/>
      <c r="PJY825" s="716"/>
      <c r="PJZ825" s="716"/>
      <c r="PKA825" s="716"/>
      <c r="PKB825" s="716"/>
      <c r="PKC825" s="716"/>
      <c r="PKD825" s="716"/>
      <c r="PKE825" s="716"/>
      <c r="PKF825" s="716"/>
      <c r="PKG825" s="716"/>
      <c r="PKH825" s="716"/>
      <c r="PKI825" s="716"/>
      <c r="PKJ825" s="716"/>
      <c r="PKK825" s="716"/>
      <c r="PKL825" s="716"/>
      <c r="PKM825" s="716"/>
      <c r="PKN825" s="716"/>
      <c r="PKO825" s="716"/>
      <c r="PKP825" s="716"/>
      <c r="PKQ825" s="716"/>
      <c r="PKR825" s="716"/>
      <c r="PKS825" s="716"/>
      <c r="PKT825" s="716"/>
      <c r="PKU825" s="716"/>
      <c r="PKV825" s="716"/>
      <c r="PKW825" s="716"/>
      <c r="PKX825" s="716"/>
      <c r="PKY825" s="716"/>
      <c r="PKZ825" s="716"/>
      <c r="PLA825" s="716"/>
      <c r="PLB825" s="716"/>
      <c r="PLC825" s="716"/>
      <c r="PLD825" s="716"/>
      <c r="PLE825" s="716"/>
      <c r="PLF825" s="716"/>
      <c r="PLG825" s="716"/>
      <c r="PLH825" s="716"/>
      <c r="PLI825" s="716"/>
      <c r="PLJ825" s="716"/>
      <c r="PLK825" s="716"/>
      <c r="PLL825" s="716"/>
      <c r="PLM825" s="716"/>
      <c r="PLN825" s="716"/>
      <c r="PLO825" s="716"/>
      <c r="PLP825" s="716"/>
      <c r="PLQ825" s="716"/>
      <c r="PLR825" s="716"/>
      <c r="PLS825" s="716"/>
      <c r="PLT825" s="716"/>
      <c r="PLU825" s="716"/>
      <c r="PLV825" s="716"/>
      <c r="PLW825" s="716"/>
      <c r="PLX825" s="716"/>
      <c r="PLY825" s="716"/>
      <c r="PLZ825" s="716"/>
      <c r="PMA825" s="716"/>
      <c r="PMB825" s="716"/>
      <c r="PMC825" s="716"/>
      <c r="PMD825" s="716"/>
      <c r="PME825" s="716"/>
      <c r="PMF825" s="716"/>
      <c r="PMG825" s="716"/>
      <c r="PMH825" s="716"/>
      <c r="PMI825" s="716"/>
      <c r="PMJ825" s="716"/>
      <c r="PMK825" s="716"/>
      <c r="PML825" s="716"/>
      <c r="PMM825" s="716"/>
      <c r="PMN825" s="716"/>
      <c r="PMO825" s="716"/>
      <c r="PMP825" s="716"/>
      <c r="PMQ825" s="716"/>
      <c r="PMR825" s="716"/>
      <c r="PMS825" s="716"/>
      <c r="PMT825" s="716"/>
      <c r="PMU825" s="716"/>
      <c r="PMV825" s="716"/>
      <c r="PMW825" s="716"/>
      <c r="PMX825" s="716"/>
      <c r="PMY825" s="716"/>
      <c r="PMZ825" s="716"/>
      <c r="PNA825" s="716"/>
      <c r="PNB825" s="716"/>
      <c r="PNC825" s="716"/>
      <c r="PND825" s="716"/>
      <c r="PNE825" s="716"/>
      <c r="PNF825" s="716"/>
      <c r="PNG825" s="716"/>
      <c r="PNH825" s="716"/>
      <c r="PNI825" s="716"/>
      <c r="PNJ825" s="716"/>
      <c r="PNK825" s="716"/>
      <c r="PNL825" s="716"/>
      <c r="PNM825" s="716"/>
      <c r="PNN825" s="716"/>
      <c r="PNO825" s="716"/>
      <c r="PNP825" s="716"/>
      <c r="PNQ825" s="716"/>
      <c r="PNR825" s="716"/>
      <c r="PNS825" s="716"/>
      <c r="PNT825" s="716"/>
      <c r="PNU825" s="716"/>
      <c r="PNV825" s="716"/>
      <c r="PNW825" s="716"/>
      <c r="PNX825" s="716"/>
      <c r="PNY825" s="716"/>
      <c r="PNZ825" s="716"/>
      <c r="POA825" s="716"/>
      <c r="POB825" s="716"/>
      <c r="POC825" s="716"/>
      <c r="POD825" s="716"/>
      <c r="POE825" s="716"/>
      <c r="POF825" s="716"/>
      <c r="POG825" s="716"/>
      <c r="POH825" s="716"/>
      <c r="POI825" s="716"/>
      <c r="POJ825" s="716"/>
      <c r="POK825" s="716"/>
      <c r="POL825" s="716"/>
      <c r="POM825" s="716"/>
      <c r="PON825" s="716"/>
      <c r="POO825" s="716"/>
      <c r="POP825" s="716"/>
      <c r="POQ825" s="716"/>
      <c r="POR825" s="716"/>
      <c r="POS825" s="716"/>
      <c r="POT825" s="716"/>
      <c r="POU825" s="716"/>
      <c r="POV825" s="716"/>
      <c r="POW825" s="716"/>
      <c r="POX825" s="716"/>
      <c r="POY825" s="716"/>
      <c r="POZ825" s="716"/>
      <c r="PPA825" s="716"/>
      <c r="PPB825" s="716"/>
      <c r="PPC825" s="716"/>
      <c r="PPD825" s="716"/>
      <c r="PPE825" s="716"/>
      <c r="PPF825" s="716"/>
      <c r="PPG825" s="716"/>
      <c r="PPH825" s="716"/>
      <c r="PPI825" s="716"/>
      <c r="PPJ825" s="716"/>
      <c r="PPK825" s="716"/>
      <c r="PPL825" s="716"/>
      <c r="PPM825" s="716"/>
      <c r="PPN825" s="716"/>
      <c r="PPO825" s="716"/>
      <c r="PPP825" s="716"/>
      <c r="PPQ825" s="716"/>
      <c r="PPR825" s="716"/>
      <c r="PPS825" s="716"/>
      <c r="PPT825" s="716"/>
      <c r="PPU825" s="716"/>
      <c r="PPV825" s="716"/>
      <c r="PPW825" s="716"/>
      <c r="PPX825" s="716"/>
      <c r="PPY825" s="716"/>
      <c r="PPZ825" s="716"/>
      <c r="PQA825" s="716"/>
      <c r="PQB825" s="716"/>
      <c r="PQC825" s="716"/>
      <c r="PQD825" s="716"/>
      <c r="PQE825" s="716"/>
      <c r="PQF825" s="716"/>
      <c r="PQG825" s="716"/>
      <c r="PQH825" s="716"/>
      <c r="PQI825" s="716"/>
      <c r="PQJ825" s="716"/>
      <c r="PQK825" s="716"/>
      <c r="PQL825" s="716"/>
      <c r="PQM825" s="716"/>
      <c r="PQN825" s="716"/>
      <c r="PQO825" s="716"/>
      <c r="PQP825" s="716"/>
      <c r="PQQ825" s="716"/>
      <c r="PQR825" s="716"/>
      <c r="PQS825" s="716"/>
      <c r="PQT825" s="716"/>
      <c r="PQU825" s="716"/>
      <c r="PQV825" s="716"/>
      <c r="PQW825" s="716"/>
      <c r="PQX825" s="716"/>
      <c r="PQY825" s="716"/>
      <c r="PQZ825" s="716"/>
      <c r="PRA825" s="716"/>
      <c r="PRB825" s="716"/>
      <c r="PRC825" s="716"/>
      <c r="PRD825" s="716"/>
      <c r="PRE825" s="716"/>
      <c r="PRF825" s="716"/>
      <c r="PRG825" s="716"/>
      <c r="PRH825" s="716"/>
      <c r="PRI825" s="716"/>
      <c r="PRJ825" s="716"/>
      <c r="PRK825" s="716"/>
      <c r="PRL825" s="716"/>
      <c r="PRM825" s="716"/>
      <c r="PRN825" s="716"/>
      <c r="PRO825" s="716"/>
      <c r="PRP825" s="716"/>
      <c r="PRQ825" s="716"/>
      <c r="PRR825" s="716"/>
      <c r="PRS825" s="716"/>
      <c r="PRT825" s="716"/>
      <c r="PRU825" s="716"/>
      <c r="PRV825" s="716"/>
      <c r="PRW825" s="716"/>
      <c r="PRX825" s="716"/>
      <c r="PRY825" s="716"/>
      <c r="PRZ825" s="716"/>
      <c r="PSA825" s="716"/>
      <c r="PSB825" s="716"/>
      <c r="PSC825" s="716"/>
      <c r="PSD825" s="716"/>
      <c r="PSE825" s="716"/>
      <c r="PSF825" s="716"/>
      <c r="PSG825" s="716"/>
      <c r="PSH825" s="716"/>
      <c r="PSI825" s="716"/>
      <c r="PSJ825" s="716"/>
      <c r="PSK825" s="716"/>
      <c r="PSL825" s="716"/>
      <c r="PSM825" s="716"/>
      <c r="PSN825" s="716"/>
      <c r="PSO825" s="716"/>
      <c r="PSP825" s="716"/>
      <c r="PSQ825" s="716"/>
      <c r="PSR825" s="716"/>
      <c r="PSS825" s="716"/>
      <c r="PST825" s="716"/>
      <c r="PSU825" s="716"/>
      <c r="PSV825" s="716"/>
      <c r="PSW825" s="716"/>
      <c r="PSX825" s="716"/>
      <c r="PSY825" s="716"/>
      <c r="PSZ825" s="716"/>
      <c r="PTA825" s="716"/>
      <c r="PTB825" s="716"/>
      <c r="PTC825" s="716"/>
      <c r="PTD825" s="716"/>
      <c r="PTE825" s="716"/>
      <c r="PTF825" s="716"/>
      <c r="PTG825" s="716"/>
      <c r="PTH825" s="716"/>
      <c r="PTI825" s="716"/>
      <c r="PTJ825" s="716"/>
      <c r="PTK825" s="716"/>
      <c r="PTL825" s="716"/>
      <c r="PTM825" s="716"/>
      <c r="PTN825" s="716"/>
      <c r="PTO825" s="716"/>
      <c r="PTP825" s="716"/>
      <c r="PTQ825" s="716"/>
      <c r="PTR825" s="716"/>
      <c r="PTS825" s="716"/>
      <c r="PTT825" s="716"/>
      <c r="PTU825" s="716"/>
      <c r="PTV825" s="716"/>
      <c r="PTW825" s="716"/>
      <c r="PTX825" s="716"/>
      <c r="PTY825" s="716"/>
      <c r="PTZ825" s="716"/>
      <c r="PUA825" s="716"/>
      <c r="PUB825" s="716"/>
      <c r="PUC825" s="716"/>
      <c r="PUD825" s="716"/>
      <c r="PUE825" s="716"/>
      <c r="PUF825" s="716"/>
      <c r="PUG825" s="716"/>
      <c r="PUH825" s="716"/>
      <c r="PUI825" s="716"/>
      <c r="PUJ825" s="716"/>
      <c r="PUK825" s="716"/>
      <c r="PUL825" s="716"/>
      <c r="PUM825" s="716"/>
      <c r="PUN825" s="716"/>
      <c r="PUO825" s="716"/>
      <c r="PUP825" s="716"/>
      <c r="PUQ825" s="716"/>
      <c r="PUR825" s="716"/>
      <c r="PUS825" s="716"/>
      <c r="PUT825" s="716"/>
      <c r="PUU825" s="716"/>
      <c r="PUV825" s="716"/>
      <c r="PUW825" s="716"/>
      <c r="PUX825" s="716"/>
      <c r="PUY825" s="716"/>
      <c r="PUZ825" s="716"/>
      <c r="PVA825" s="716"/>
      <c r="PVB825" s="716"/>
      <c r="PVC825" s="716"/>
      <c r="PVD825" s="716"/>
      <c r="PVE825" s="716"/>
      <c r="PVF825" s="716"/>
      <c r="PVG825" s="716"/>
      <c r="PVH825" s="716"/>
      <c r="PVI825" s="716"/>
      <c r="PVJ825" s="716"/>
      <c r="PVK825" s="716"/>
      <c r="PVL825" s="716"/>
      <c r="PVM825" s="716"/>
      <c r="PVN825" s="716"/>
      <c r="PVO825" s="716"/>
      <c r="PVP825" s="716"/>
      <c r="PVQ825" s="716"/>
      <c r="PVR825" s="716"/>
      <c r="PVS825" s="716"/>
      <c r="PVT825" s="716"/>
      <c r="PVU825" s="716"/>
      <c r="PVV825" s="716"/>
      <c r="PVW825" s="716"/>
      <c r="PVX825" s="716"/>
      <c r="PVY825" s="716"/>
      <c r="PVZ825" s="716"/>
      <c r="PWA825" s="716"/>
      <c r="PWB825" s="716"/>
      <c r="PWC825" s="716"/>
      <c r="PWD825" s="716"/>
      <c r="PWE825" s="716"/>
      <c r="PWF825" s="716"/>
      <c r="PWG825" s="716"/>
      <c r="PWH825" s="716"/>
      <c r="PWI825" s="716"/>
      <c r="PWJ825" s="716"/>
      <c r="PWK825" s="716"/>
      <c r="PWL825" s="716"/>
      <c r="PWM825" s="716"/>
      <c r="PWN825" s="716"/>
      <c r="PWO825" s="716"/>
      <c r="PWP825" s="716"/>
      <c r="PWQ825" s="716"/>
      <c r="PWR825" s="716"/>
      <c r="PWS825" s="716"/>
      <c r="PWT825" s="716"/>
      <c r="PWU825" s="716"/>
      <c r="PWV825" s="716"/>
      <c r="PWW825" s="716"/>
      <c r="PWX825" s="716"/>
      <c r="PWY825" s="716"/>
      <c r="PWZ825" s="716"/>
      <c r="PXA825" s="716"/>
      <c r="PXB825" s="716"/>
      <c r="PXC825" s="716"/>
      <c r="PXD825" s="716"/>
      <c r="PXE825" s="716"/>
      <c r="PXF825" s="716"/>
      <c r="PXG825" s="716"/>
      <c r="PXH825" s="716"/>
      <c r="PXI825" s="716"/>
      <c r="PXJ825" s="716"/>
      <c r="PXK825" s="716"/>
      <c r="PXL825" s="716"/>
      <c r="PXM825" s="716"/>
      <c r="PXN825" s="716"/>
      <c r="PXO825" s="716"/>
      <c r="PXP825" s="716"/>
      <c r="PXQ825" s="716"/>
      <c r="PXR825" s="716"/>
      <c r="PXS825" s="716"/>
      <c r="PXT825" s="716"/>
      <c r="PXU825" s="716"/>
      <c r="PXV825" s="716"/>
      <c r="PXW825" s="716"/>
      <c r="PXX825" s="716"/>
      <c r="PXY825" s="716"/>
      <c r="PXZ825" s="716"/>
      <c r="PYA825" s="716"/>
      <c r="PYB825" s="716"/>
      <c r="PYC825" s="716"/>
      <c r="PYD825" s="716"/>
      <c r="PYE825" s="716"/>
      <c r="PYF825" s="716"/>
      <c r="PYG825" s="716"/>
      <c r="PYH825" s="716"/>
      <c r="PYI825" s="716"/>
      <c r="PYJ825" s="716"/>
      <c r="PYK825" s="716"/>
      <c r="PYL825" s="716"/>
      <c r="PYM825" s="716"/>
      <c r="PYN825" s="716"/>
      <c r="PYO825" s="716"/>
      <c r="PYP825" s="716"/>
      <c r="PYQ825" s="716"/>
      <c r="PYR825" s="716"/>
      <c r="PYS825" s="716"/>
      <c r="PYT825" s="716"/>
      <c r="PYU825" s="716"/>
      <c r="PYV825" s="716"/>
      <c r="PYW825" s="716"/>
      <c r="PYX825" s="716"/>
      <c r="PYY825" s="716"/>
      <c r="PYZ825" s="716"/>
      <c r="PZA825" s="716"/>
      <c r="PZB825" s="716"/>
      <c r="PZC825" s="716"/>
      <c r="PZD825" s="716"/>
      <c r="PZE825" s="716"/>
      <c r="PZF825" s="716"/>
      <c r="PZG825" s="716"/>
      <c r="PZH825" s="716"/>
      <c r="PZI825" s="716"/>
      <c r="PZJ825" s="716"/>
      <c r="PZK825" s="716"/>
      <c r="PZL825" s="716"/>
      <c r="PZM825" s="716"/>
      <c r="PZN825" s="716"/>
      <c r="PZO825" s="716"/>
      <c r="PZP825" s="716"/>
      <c r="PZQ825" s="716"/>
      <c r="PZR825" s="716"/>
      <c r="PZS825" s="716"/>
      <c r="PZT825" s="716"/>
      <c r="PZU825" s="716"/>
      <c r="PZV825" s="716"/>
      <c r="PZW825" s="716"/>
      <c r="PZX825" s="716"/>
      <c r="PZY825" s="716"/>
      <c r="PZZ825" s="716"/>
      <c r="QAA825" s="716"/>
      <c r="QAB825" s="716"/>
      <c r="QAC825" s="716"/>
      <c r="QAD825" s="716"/>
      <c r="QAE825" s="716"/>
      <c r="QAF825" s="716"/>
      <c r="QAG825" s="716"/>
      <c r="QAH825" s="716"/>
      <c r="QAI825" s="716"/>
      <c r="QAJ825" s="716"/>
      <c r="QAK825" s="716"/>
      <c r="QAL825" s="716"/>
      <c r="QAM825" s="716"/>
      <c r="QAN825" s="716"/>
      <c r="QAO825" s="716"/>
      <c r="QAP825" s="716"/>
      <c r="QAQ825" s="716"/>
      <c r="QAR825" s="716"/>
      <c r="QAS825" s="716"/>
      <c r="QAT825" s="716"/>
      <c r="QAU825" s="716"/>
      <c r="QAV825" s="716"/>
      <c r="QAW825" s="716"/>
      <c r="QAX825" s="716"/>
      <c r="QAY825" s="716"/>
      <c r="QAZ825" s="716"/>
      <c r="QBA825" s="716"/>
      <c r="QBB825" s="716"/>
      <c r="QBC825" s="716"/>
      <c r="QBD825" s="716"/>
      <c r="QBE825" s="716"/>
      <c r="QBF825" s="716"/>
      <c r="QBG825" s="716"/>
      <c r="QBH825" s="716"/>
      <c r="QBI825" s="716"/>
      <c r="QBJ825" s="716"/>
      <c r="QBK825" s="716"/>
      <c r="QBL825" s="716"/>
      <c r="QBM825" s="716"/>
      <c r="QBN825" s="716"/>
      <c r="QBO825" s="716"/>
      <c r="QBP825" s="716"/>
      <c r="QBQ825" s="716"/>
      <c r="QBR825" s="716"/>
      <c r="QBS825" s="716"/>
      <c r="QBT825" s="716"/>
      <c r="QBU825" s="716"/>
      <c r="QBV825" s="716"/>
      <c r="QBW825" s="716"/>
      <c r="QBX825" s="716"/>
      <c r="QBY825" s="716"/>
      <c r="QBZ825" s="716"/>
      <c r="QCA825" s="716"/>
      <c r="QCB825" s="716"/>
      <c r="QCC825" s="716"/>
      <c r="QCD825" s="716"/>
      <c r="QCE825" s="716"/>
      <c r="QCF825" s="716"/>
      <c r="QCG825" s="716"/>
      <c r="QCH825" s="716"/>
      <c r="QCI825" s="716"/>
      <c r="QCJ825" s="716"/>
      <c r="QCK825" s="716"/>
      <c r="QCL825" s="716"/>
      <c r="QCM825" s="716"/>
      <c r="QCN825" s="716"/>
      <c r="QCO825" s="716"/>
      <c r="QCP825" s="716"/>
      <c r="QCQ825" s="716"/>
      <c r="QCR825" s="716"/>
      <c r="QCS825" s="716"/>
      <c r="QCT825" s="716"/>
      <c r="QCU825" s="716"/>
      <c r="QCV825" s="716"/>
      <c r="QCW825" s="716"/>
      <c r="QCX825" s="716"/>
      <c r="QCY825" s="716"/>
      <c r="QCZ825" s="716"/>
      <c r="QDA825" s="716"/>
      <c r="QDB825" s="716"/>
      <c r="QDC825" s="716"/>
      <c r="QDD825" s="716"/>
      <c r="QDE825" s="716"/>
      <c r="QDF825" s="716"/>
      <c r="QDG825" s="716"/>
      <c r="QDH825" s="716"/>
      <c r="QDI825" s="716"/>
      <c r="QDJ825" s="716"/>
      <c r="QDK825" s="716"/>
      <c r="QDL825" s="716"/>
      <c r="QDM825" s="716"/>
      <c r="QDN825" s="716"/>
      <c r="QDO825" s="716"/>
      <c r="QDP825" s="716"/>
      <c r="QDQ825" s="716"/>
      <c r="QDR825" s="716"/>
      <c r="QDS825" s="716"/>
      <c r="QDT825" s="716"/>
      <c r="QDU825" s="716"/>
      <c r="QDV825" s="716"/>
      <c r="QDW825" s="716"/>
      <c r="QDX825" s="716"/>
      <c r="QDY825" s="716"/>
      <c r="QDZ825" s="716"/>
      <c r="QEA825" s="716"/>
      <c r="QEB825" s="716"/>
      <c r="QEC825" s="716"/>
      <c r="QED825" s="716"/>
      <c r="QEE825" s="716"/>
      <c r="QEF825" s="716"/>
      <c r="QEG825" s="716"/>
      <c r="QEH825" s="716"/>
      <c r="QEI825" s="716"/>
      <c r="QEJ825" s="716"/>
      <c r="QEK825" s="716"/>
      <c r="QEL825" s="716"/>
      <c r="QEM825" s="716"/>
      <c r="QEN825" s="716"/>
      <c r="QEO825" s="716"/>
      <c r="QEP825" s="716"/>
      <c r="QEQ825" s="716"/>
      <c r="QER825" s="716"/>
      <c r="QES825" s="716"/>
      <c r="QET825" s="716"/>
      <c r="QEU825" s="716"/>
      <c r="QEV825" s="716"/>
      <c r="QEW825" s="716"/>
      <c r="QEX825" s="716"/>
      <c r="QEY825" s="716"/>
      <c r="QEZ825" s="716"/>
      <c r="QFA825" s="716"/>
      <c r="QFB825" s="716"/>
      <c r="QFC825" s="716"/>
      <c r="QFD825" s="716"/>
      <c r="QFE825" s="716"/>
      <c r="QFF825" s="716"/>
      <c r="QFG825" s="716"/>
      <c r="QFH825" s="716"/>
      <c r="QFI825" s="716"/>
      <c r="QFJ825" s="716"/>
      <c r="QFK825" s="716"/>
      <c r="QFL825" s="716"/>
      <c r="QFM825" s="716"/>
      <c r="QFN825" s="716"/>
      <c r="QFO825" s="716"/>
      <c r="QFP825" s="716"/>
      <c r="QFQ825" s="716"/>
      <c r="QFR825" s="716"/>
      <c r="QFS825" s="716"/>
      <c r="QFT825" s="716"/>
      <c r="QFU825" s="716"/>
      <c r="QFV825" s="716"/>
      <c r="QFW825" s="716"/>
      <c r="QFX825" s="716"/>
      <c r="QFY825" s="716"/>
      <c r="QFZ825" s="716"/>
      <c r="QGA825" s="716"/>
      <c r="QGB825" s="716"/>
      <c r="QGC825" s="716"/>
      <c r="QGD825" s="716"/>
      <c r="QGE825" s="716"/>
      <c r="QGF825" s="716"/>
      <c r="QGG825" s="716"/>
      <c r="QGH825" s="716"/>
      <c r="QGI825" s="716"/>
      <c r="QGJ825" s="716"/>
      <c r="QGK825" s="716"/>
      <c r="QGL825" s="716"/>
      <c r="QGM825" s="716"/>
      <c r="QGN825" s="716"/>
      <c r="QGO825" s="716"/>
      <c r="QGP825" s="716"/>
      <c r="QGQ825" s="716"/>
      <c r="QGR825" s="716"/>
      <c r="QGS825" s="716"/>
      <c r="QGT825" s="716"/>
      <c r="QGU825" s="716"/>
      <c r="QGV825" s="716"/>
      <c r="QGW825" s="716"/>
      <c r="QGX825" s="716"/>
      <c r="QGY825" s="716"/>
      <c r="QGZ825" s="716"/>
      <c r="QHA825" s="716"/>
      <c r="QHB825" s="716"/>
      <c r="QHC825" s="716"/>
      <c r="QHD825" s="716"/>
      <c r="QHE825" s="716"/>
      <c r="QHF825" s="716"/>
      <c r="QHG825" s="716"/>
      <c r="QHH825" s="716"/>
      <c r="QHI825" s="716"/>
      <c r="QHJ825" s="716"/>
      <c r="QHK825" s="716"/>
      <c r="QHL825" s="716"/>
      <c r="QHM825" s="716"/>
      <c r="QHN825" s="716"/>
      <c r="QHO825" s="716"/>
      <c r="QHP825" s="716"/>
      <c r="QHQ825" s="716"/>
      <c r="QHR825" s="716"/>
      <c r="QHS825" s="716"/>
      <c r="QHT825" s="716"/>
      <c r="QHU825" s="716"/>
      <c r="QHV825" s="716"/>
      <c r="QHW825" s="716"/>
      <c r="QHX825" s="716"/>
      <c r="QHY825" s="716"/>
      <c r="QHZ825" s="716"/>
      <c r="QIA825" s="716"/>
      <c r="QIB825" s="716"/>
      <c r="QIC825" s="716"/>
      <c r="QID825" s="716"/>
      <c r="QIE825" s="716"/>
      <c r="QIF825" s="716"/>
      <c r="QIG825" s="716"/>
      <c r="QIH825" s="716"/>
      <c r="QII825" s="716"/>
      <c r="QIJ825" s="716"/>
      <c r="QIK825" s="716"/>
      <c r="QIL825" s="716"/>
      <c r="QIM825" s="716"/>
      <c r="QIN825" s="716"/>
      <c r="QIO825" s="716"/>
      <c r="QIP825" s="716"/>
      <c r="QIQ825" s="716"/>
      <c r="QIR825" s="716"/>
      <c r="QIS825" s="716"/>
      <c r="QIT825" s="716"/>
      <c r="QIU825" s="716"/>
      <c r="QIV825" s="716"/>
      <c r="QIW825" s="716"/>
      <c r="QIX825" s="716"/>
      <c r="QIY825" s="716"/>
      <c r="QIZ825" s="716"/>
      <c r="QJA825" s="716"/>
      <c r="QJB825" s="716"/>
      <c r="QJC825" s="716"/>
      <c r="QJD825" s="716"/>
      <c r="QJE825" s="716"/>
      <c r="QJF825" s="716"/>
      <c r="QJG825" s="716"/>
      <c r="QJH825" s="716"/>
      <c r="QJI825" s="716"/>
      <c r="QJJ825" s="716"/>
      <c r="QJK825" s="716"/>
      <c r="QJL825" s="716"/>
      <c r="QJM825" s="716"/>
      <c r="QJN825" s="716"/>
      <c r="QJO825" s="716"/>
      <c r="QJP825" s="716"/>
      <c r="QJQ825" s="716"/>
      <c r="QJR825" s="716"/>
      <c r="QJS825" s="716"/>
      <c r="QJT825" s="716"/>
      <c r="QJU825" s="716"/>
      <c r="QJV825" s="716"/>
      <c r="QJW825" s="716"/>
      <c r="QJX825" s="716"/>
      <c r="QJY825" s="716"/>
      <c r="QJZ825" s="716"/>
      <c r="QKA825" s="716"/>
      <c r="QKB825" s="716"/>
      <c r="QKC825" s="716"/>
      <c r="QKD825" s="716"/>
      <c r="QKE825" s="716"/>
      <c r="QKF825" s="716"/>
      <c r="QKG825" s="716"/>
      <c r="QKH825" s="716"/>
      <c r="QKI825" s="716"/>
      <c r="QKJ825" s="716"/>
      <c r="QKK825" s="716"/>
      <c r="QKL825" s="716"/>
      <c r="QKM825" s="716"/>
      <c r="QKN825" s="716"/>
      <c r="QKO825" s="716"/>
      <c r="QKP825" s="716"/>
      <c r="QKQ825" s="716"/>
      <c r="QKR825" s="716"/>
      <c r="QKS825" s="716"/>
      <c r="QKT825" s="716"/>
      <c r="QKU825" s="716"/>
      <c r="QKV825" s="716"/>
      <c r="QKW825" s="716"/>
      <c r="QKX825" s="716"/>
      <c r="QKY825" s="716"/>
      <c r="QKZ825" s="716"/>
      <c r="QLA825" s="716"/>
      <c r="QLB825" s="716"/>
      <c r="QLC825" s="716"/>
      <c r="QLD825" s="716"/>
      <c r="QLE825" s="716"/>
      <c r="QLF825" s="716"/>
      <c r="QLG825" s="716"/>
      <c r="QLH825" s="716"/>
      <c r="QLI825" s="716"/>
      <c r="QLJ825" s="716"/>
      <c r="QLK825" s="716"/>
      <c r="QLL825" s="716"/>
      <c r="QLM825" s="716"/>
      <c r="QLN825" s="716"/>
      <c r="QLO825" s="716"/>
      <c r="QLP825" s="716"/>
      <c r="QLQ825" s="716"/>
      <c r="QLR825" s="716"/>
      <c r="QLS825" s="716"/>
      <c r="QLT825" s="716"/>
      <c r="QLU825" s="716"/>
      <c r="QLV825" s="716"/>
      <c r="QLW825" s="716"/>
      <c r="QLX825" s="716"/>
      <c r="QLY825" s="716"/>
      <c r="QLZ825" s="716"/>
      <c r="QMA825" s="716"/>
      <c r="QMB825" s="716"/>
      <c r="QMC825" s="716"/>
      <c r="QMD825" s="716"/>
      <c r="QME825" s="716"/>
      <c r="QMF825" s="716"/>
      <c r="QMG825" s="716"/>
      <c r="QMH825" s="716"/>
      <c r="QMI825" s="716"/>
      <c r="QMJ825" s="716"/>
      <c r="QMK825" s="716"/>
      <c r="QML825" s="716"/>
      <c r="QMM825" s="716"/>
      <c r="QMN825" s="716"/>
      <c r="QMO825" s="716"/>
      <c r="QMP825" s="716"/>
      <c r="QMQ825" s="716"/>
      <c r="QMR825" s="716"/>
      <c r="QMS825" s="716"/>
      <c r="QMT825" s="716"/>
      <c r="QMU825" s="716"/>
      <c r="QMV825" s="716"/>
      <c r="QMW825" s="716"/>
      <c r="QMX825" s="716"/>
      <c r="QMY825" s="716"/>
      <c r="QMZ825" s="716"/>
      <c r="QNA825" s="716"/>
      <c r="QNB825" s="716"/>
      <c r="QNC825" s="716"/>
      <c r="QND825" s="716"/>
      <c r="QNE825" s="716"/>
      <c r="QNF825" s="716"/>
      <c r="QNG825" s="716"/>
      <c r="QNH825" s="716"/>
      <c r="QNI825" s="716"/>
      <c r="QNJ825" s="716"/>
      <c r="QNK825" s="716"/>
      <c r="QNL825" s="716"/>
      <c r="QNM825" s="716"/>
      <c r="QNN825" s="716"/>
      <c r="QNO825" s="716"/>
      <c r="QNP825" s="716"/>
      <c r="QNQ825" s="716"/>
      <c r="QNR825" s="716"/>
      <c r="QNS825" s="716"/>
      <c r="QNT825" s="716"/>
      <c r="QNU825" s="716"/>
      <c r="QNV825" s="716"/>
      <c r="QNW825" s="716"/>
      <c r="QNX825" s="716"/>
      <c r="QNY825" s="716"/>
      <c r="QNZ825" s="716"/>
      <c r="QOA825" s="716"/>
      <c r="QOB825" s="716"/>
      <c r="QOC825" s="716"/>
      <c r="QOD825" s="716"/>
      <c r="QOE825" s="716"/>
      <c r="QOF825" s="716"/>
      <c r="QOG825" s="716"/>
      <c r="QOH825" s="716"/>
      <c r="QOI825" s="716"/>
      <c r="QOJ825" s="716"/>
      <c r="QOK825" s="716"/>
      <c r="QOL825" s="716"/>
      <c r="QOM825" s="716"/>
      <c r="QON825" s="716"/>
      <c r="QOO825" s="716"/>
      <c r="QOP825" s="716"/>
      <c r="QOQ825" s="716"/>
      <c r="QOR825" s="716"/>
      <c r="QOS825" s="716"/>
      <c r="QOT825" s="716"/>
      <c r="QOU825" s="716"/>
      <c r="QOV825" s="716"/>
      <c r="QOW825" s="716"/>
      <c r="QOX825" s="716"/>
      <c r="QOY825" s="716"/>
      <c r="QOZ825" s="716"/>
      <c r="QPA825" s="716"/>
      <c r="QPB825" s="716"/>
      <c r="QPC825" s="716"/>
      <c r="QPD825" s="716"/>
      <c r="QPE825" s="716"/>
      <c r="QPF825" s="716"/>
      <c r="QPG825" s="716"/>
      <c r="QPH825" s="716"/>
      <c r="QPI825" s="716"/>
      <c r="QPJ825" s="716"/>
      <c r="QPK825" s="716"/>
      <c r="QPL825" s="716"/>
      <c r="QPM825" s="716"/>
      <c r="QPN825" s="716"/>
      <c r="QPO825" s="716"/>
      <c r="QPP825" s="716"/>
      <c r="QPQ825" s="716"/>
      <c r="QPR825" s="716"/>
      <c r="QPS825" s="716"/>
      <c r="QPT825" s="716"/>
      <c r="QPU825" s="716"/>
      <c r="QPV825" s="716"/>
      <c r="QPW825" s="716"/>
      <c r="QPX825" s="716"/>
      <c r="QPY825" s="716"/>
      <c r="QPZ825" s="716"/>
      <c r="QQA825" s="716"/>
      <c r="QQB825" s="716"/>
      <c r="QQC825" s="716"/>
      <c r="QQD825" s="716"/>
      <c r="QQE825" s="716"/>
      <c r="QQF825" s="716"/>
      <c r="QQG825" s="716"/>
      <c r="QQH825" s="716"/>
      <c r="QQI825" s="716"/>
      <c r="QQJ825" s="716"/>
      <c r="QQK825" s="716"/>
      <c r="QQL825" s="716"/>
      <c r="QQM825" s="716"/>
      <c r="QQN825" s="716"/>
      <c r="QQO825" s="716"/>
      <c r="QQP825" s="716"/>
      <c r="QQQ825" s="716"/>
      <c r="QQR825" s="716"/>
      <c r="QQS825" s="716"/>
      <c r="QQT825" s="716"/>
      <c r="QQU825" s="716"/>
      <c r="QQV825" s="716"/>
      <c r="QQW825" s="716"/>
      <c r="QQX825" s="716"/>
      <c r="QQY825" s="716"/>
      <c r="QQZ825" s="716"/>
      <c r="QRA825" s="716"/>
      <c r="QRB825" s="716"/>
      <c r="QRC825" s="716"/>
      <c r="QRD825" s="716"/>
      <c r="QRE825" s="716"/>
      <c r="QRF825" s="716"/>
      <c r="QRG825" s="716"/>
      <c r="QRH825" s="716"/>
      <c r="QRI825" s="716"/>
      <c r="QRJ825" s="716"/>
      <c r="QRK825" s="716"/>
      <c r="QRL825" s="716"/>
      <c r="QRM825" s="716"/>
      <c r="QRN825" s="716"/>
      <c r="QRO825" s="716"/>
      <c r="QRP825" s="716"/>
      <c r="QRQ825" s="716"/>
      <c r="QRR825" s="716"/>
      <c r="QRS825" s="716"/>
      <c r="QRT825" s="716"/>
      <c r="QRU825" s="716"/>
      <c r="QRV825" s="716"/>
      <c r="QRW825" s="716"/>
      <c r="QRX825" s="716"/>
      <c r="QRY825" s="716"/>
      <c r="QRZ825" s="716"/>
      <c r="QSA825" s="716"/>
      <c r="QSB825" s="716"/>
      <c r="QSC825" s="716"/>
      <c r="QSD825" s="716"/>
      <c r="QSE825" s="716"/>
      <c r="QSF825" s="716"/>
      <c r="QSG825" s="716"/>
      <c r="QSH825" s="716"/>
      <c r="QSI825" s="716"/>
      <c r="QSJ825" s="716"/>
      <c r="QSK825" s="716"/>
      <c r="QSL825" s="716"/>
      <c r="QSM825" s="716"/>
      <c r="QSN825" s="716"/>
      <c r="QSO825" s="716"/>
      <c r="QSP825" s="716"/>
      <c r="QSQ825" s="716"/>
      <c r="QSR825" s="716"/>
      <c r="QSS825" s="716"/>
      <c r="QST825" s="716"/>
      <c r="QSU825" s="716"/>
      <c r="QSV825" s="716"/>
      <c r="QSW825" s="716"/>
      <c r="QSX825" s="716"/>
      <c r="QSY825" s="716"/>
      <c r="QSZ825" s="716"/>
      <c r="QTA825" s="716"/>
      <c r="QTB825" s="716"/>
      <c r="QTC825" s="716"/>
      <c r="QTD825" s="716"/>
      <c r="QTE825" s="716"/>
      <c r="QTF825" s="716"/>
      <c r="QTG825" s="716"/>
      <c r="QTH825" s="716"/>
      <c r="QTI825" s="716"/>
      <c r="QTJ825" s="716"/>
      <c r="QTK825" s="716"/>
      <c r="QTL825" s="716"/>
      <c r="QTM825" s="716"/>
      <c r="QTN825" s="716"/>
      <c r="QTO825" s="716"/>
      <c r="QTP825" s="716"/>
      <c r="QTQ825" s="716"/>
      <c r="QTR825" s="716"/>
      <c r="QTS825" s="716"/>
      <c r="QTT825" s="716"/>
      <c r="QTU825" s="716"/>
      <c r="QTV825" s="716"/>
      <c r="QTW825" s="716"/>
      <c r="QTX825" s="716"/>
      <c r="QTY825" s="716"/>
      <c r="QTZ825" s="716"/>
      <c r="QUA825" s="716"/>
      <c r="QUB825" s="716"/>
      <c r="QUC825" s="716"/>
      <c r="QUD825" s="716"/>
      <c r="QUE825" s="716"/>
      <c r="QUF825" s="716"/>
      <c r="QUG825" s="716"/>
      <c r="QUH825" s="716"/>
      <c r="QUI825" s="716"/>
      <c r="QUJ825" s="716"/>
      <c r="QUK825" s="716"/>
      <c r="QUL825" s="716"/>
      <c r="QUM825" s="716"/>
      <c r="QUN825" s="716"/>
      <c r="QUO825" s="716"/>
      <c r="QUP825" s="716"/>
      <c r="QUQ825" s="716"/>
      <c r="QUR825" s="716"/>
      <c r="QUS825" s="716"/>
      <c r="QUT825" s="716"/>
      <c r="QUU825" s="716"/>
      <c r="QUV825" s="716"/>
      <c r="QUW825" s="716"/>
      <c r="QUX825" s="716"/>
      <c r="QUY825" s="716"/>
      <c r="QUZ825" s="716"/>
      <c r="QVA825" s="716"/>
      <c r="QVB825" s="716"/>
      <c r="QVC825" s="716"/>
      <c r="QVD825" s="716"/>
      <c r="QVE825" s="716"/>
      <c r="QVF825" s="716"/>
      <c r="QVG825" s="716"/>
      <c r="QVH825" s="716"/>
      <c r="QVI825" s="716"/>
      <c r="QVJ825" s="716"/>
      <c r="QVK825" s="716"/>
      <c r="QVL825" s="716"/>
      <c r="QVM825" s="716"/>
      <c r="QVN825" s="716"/>
      <c r="QVO825" s="716"/>
      <c r="QVP825" s="716"/>
      <c r="QVQ825" s="716"/>
      <c r="QVR825" s="716"/>
      <c r="QVS825" s="716"/>
      <c r="QVT825" s="716"/>
      <c r="QVU825" s="716"/>
      <c r="QVV825" s="716"/>
      <c r="QVW825" s="716"/>
      <c r="QVX825" s="716"/>
      <c r="QVY825" s="716"/>
      <c r="QVZ825" s="716"/>
      <c r="QWA825" s="716"/>
      <c r="QWB825" s="716"/>
      <c r="QWC825" s="716"/>
      <c r="QWD825" s="716"/>
      <c r="QWE825" s="716"/>
      <c r="QWF825" s="716"/>
      <c r="QWG825" s="716"/>
      <c r="QWH825" s="716"/>
      <c r="QWI825" s="716"/>
      <c r="QWJ825" s="716"/>
      <c r="QWK825" s="716"/>
      <c r="QWL825" s="716"/>
      <c r="QWM825" s="716"/>
      <c r="QWN825" s="716"/>
      <c r="QWO825" s="716"/>
      <c r="QWP825" s="716"/>
      <c r="QWQ825" s="716"/>
      <c r="QWR825" s="716"/>
      <c r="QWS825" s="716"/>
      <c r="QWT825" s="716"/>
      <c r="QWU825" s="716"/>
      <c r="QWV825" s="716"/>
      <c r="QWW825" s="716"/>
      <c r="QWX825" s="716"/>
      <c r="QWY825" s="716"/>
      <c r="QWZ825" s="716"/>
      <c r="QXA825" s="716"/>
      <c r="QXB825" s="716"/>
      <c r="QXC825" s="716"/>
      <c r="QXD825" s="716"/>
      <c r="QXE825" s="716"/>
      <c r="QXF825" s="716"/>
      <c r="QXG825" s="716"/>
      <c r="QXH825" s="716"/>
      <c r="QXI825" s="716"/>
      <c r="QXJ825" s="716"/>
      <c r="QXK825" s="716"/>
      <c r="QXL825" s="716"/>
      <c r="QXM825" s="716"/>
      <c r="QXN825" s="716"/>
      <c r="QXO825" s="716"/>
      <c r="QXP825" s="716"/>
      <c r="QXQ825" s="716"/>
      <c r="QXR825" s="716"/>
      <c r="QXS825" s="716"/>
      <c r="QXT825" s="716"/>
      <c r="QXU825" s="716"/>
      <c r="QXV825" s="716"/>
      <c r="QXW825" s="716"/>
      <c r="QXX825" s="716"/>
      <c r="QXY825" s="716"/>
      <c r="QXZ825" s="716"/>
      <c r="QYA825" s="716"/>
      <c r="QYB825" s="716"/>
      <c r="QYC825" s="716"/>
      <c r="QYD825" s="716"/>
      <c r="QYE825" s="716"/>
      <c r="QYF825" s="716"/>
      <c r="QYG825" s="716"/>
      <c r="QYH825" s="716"/>
      <c r="QYI825" s="716"/>
      <c r="QYJ825" s="716"/>
      <c r="QYK825" s="716"/>
      <c r="QYL825" s="716"/>
      <c r="QYM825" s="716"/>
      <c r="QYN825" s="716"/>
      <c r="QYO825" s="716"/>
      <c r="QYP825" s="716"/>
      <c r="QYQ825" s="716"/>
      <c r="QYR825" s="716"/>
      <c r="QYS825" s="716"/>
      <c r="QYT825" s="716"/>
      <c r="QYU825" s="716"/>
      <c r="QYV825" s="716"/>
      <c r="QYW825" s="716"/>
      <c r="QYX825" s="716"/>
      <c r="QYY825" s="716"/>
      <c r="QYZ825" s="716"/>
      <c r="QZA825" s="716"/>
      <c r="QZB825" s="716"/>
      <c r="QZC825" s="716"/>
      <c r="QZD825" s="716"/>
      <c r="QZE825" s="716"/>
      <c r="QZF825" s="716"/>
      <c r="QZG825" s="716"/>
      <c r="QZH825" s="716"/>
      <c r="QZI825" s="716"/>
      <c r="QZJ825" s="716"/>
      <c r="QZK825" s="716"/>
      <c r="QZL825" s="716"/>
      <c r="QZM825" s="716"/>
      <c r="QZN825" s="716"/>
      <c r="QZO825" s="716"/>
      <c r="QZP825" s="716"/>
      <c r="QZQ825" s="716"/>
      <c r="QZR825" s="716"/>
      <c r="QZS825" s="716"/>
      <c r="QZT825" s="716"/>
      <c r="QZU825" s="716"/>
      <c r="QZV825" s="716"/>
      <c r="QZW825" s="716"/>
      <c r="QZX825" s="716"/>
      <c r="QZY825" s="716"/>
      <c r="QZZ825" s="716"/>
      <c r="RAA825" s="716"/>
      <c r="RAB825" s="716"/>
      <c r="RAC825" s="716"/>
      <c r="RAD825" s="716"/>
      <c r="RAE825" s="716"/>
      <c r="RAF825" s="716"/>
      <c r="RAG825" s="716"/>
      <c r="RAH825" s="716"/>
      <c r="RAI825" s="716"/>
      <c r="RAJ825" s="716"/>
      <c r="RAK825" s="716"/>
      <c r="RAL825" s="716"/>
      <c r="RAM825" s="716"/>
      <c r="RAN825" s="716"/>
      <c r="RAO825" s="716"/>
      <c r="RAP825" s="716"/>
      <c r="RAQ825" s="716"/>
      <c r="RAR825" s="716"/>
      <c r="RAS825" s="716"/>
      <c r="RAT825" s="716"/>
      <c r="RAU825" s="716"/>
      <c r="RAV825" s="716"/>
      <c r="RAW825" s="716"/>
      <c r="RAX825" s="716"/>
      <c r="RAY825" s="716"/>
      <c r="RAZ825" s="716"/>
      <c r="RBA825" s="716"/>
      <c r="RBB825" s="716"/>
      <c r="RBC825" s="716"/>
      <c r="RBD825" s="716"/>
      <c r="RBE825" s="716"/>
      <c r="RBF825" s="716"/>
      <c r="RBG825" s="716"/>
      <c r="RBH825" s="716"/>
      <c r="RBI825" s="716"/>
      <c r="RBJ825" s="716"/>
      <c r="RBK825" s="716"/>
      <c r="RBL825" s="716"/>
      <c r="RBM825" s="716"/>
      <c r="RBN825" s="716"/>
      <c r="RBO825" s="716"/>
      <c r="RBP825" s="716"/>
      <c r="RBQ825" s="716"/>
      <c r="RBR825" s="716"/>
      <c r="RBS825" s="716"/>
      <c r="RBT825" s="716"/>
      <c r="RBU825" s="716"/>
      <c r="RBV825" s="716"/>
      <c r="RBW825" s="716"/>
      <c r="RBX825" s="716"/>
      <c r="RBY825" s="716"/>
      <c r="RBZ825" s="716"/>
      <c r="RCA825" s="716"/>
      <c r="RCB825" s="716"/>
      <c r="RCC825" s="716"/>
      <c r="RCD825" s="716"/>
      <c r="RCE825" s="716"/>
      <c r="RCF825" s="716"/>
      <c r="RCG825" s="716"/>
      <c r="RCH825" s="716"/>
      <c r="RCI825" s="716"/>
      <c r="RCJ825" s="716"/>
      <c r="RCK825" s="716"/>
      <c r="RCL825" s="716"/>
      <c r="RCM825" s="716"/>
      <c r="RCN825" s="716"/>
      <c r="RCO825" s="716"/>
      <c r="RCP825" s="716"/>
      <c r="RCQ825" s="716"/>
      <c r="RCR825" s="716"/>
      <c r="RCS825" s="716"/>
      <c r="RCT825" s="716"/>
      <c r="RCU825" s="716"/>
      <c r="RCV825" s="716"/>
      <c r="RCW825" s="716"/>
      <c r="RCX825" s="716"/>
      <c r="RCY825" s="716"/>
      <c r="RCZ825" s="716"/>
      <c r="RDA825" s="716"/>
      <c r="RDB825" s="716"/>
      <c r="RDC825" s="716"/>
      <c r="RDD825" s="716"/>
      <c r="RDE825" s="716"/>
      <c r="RDF825" s="716"/>
      <c r="RDG825" s="716"/>
      <c r="RDH825" s="716"/>
      <c r="RDI825" s="716"/>
      <c r="RDJ825" s="716"/>
      <c r="RDK825" s="716"/>
      <c r="RDL825" s="716"/>
      <c r="RDM825" s="716"/>
      <c r="RDN825" s="716"/>
      <c r="RDO825" s="716"/>
      <c r="RDP825" s="716"/>
      <c r="RDQ825" s="716"/>
      <c r="RDR825" s="716"/>
      <c r="RDS825" s="716"/>
      <c r="RDT825" s="716"/>
      <c r="RDU825" s="716"/>
      <c r="RDV825" s="716"/>
      <c r="RDW825" s="716"/>
      <c r="RDX825" s="716"/>
      <c r="RDY825" s="716"/>
      <c r="RDZ825" s="716"/>
      <c r="REA825" s="716"/>
      <c r="REB825" s="716"/>
      <c r="REC825" s="716"/>
      <c r="RED825" s="716"/>
      <c r="REE825" s="716"/>
      <c r="REF825" s="716"/>
      <c r="REG825" s="716"/>
      <c r="REH825" s="716"/>
      <c r="REI825" s="716"/>
      <c r="REJ825" s="716"/>
      <c r="REK825" s="716"/>
      <c r="REL825" s="716"/>
      <c r="REM825" s="716"/>
      <c r="REN825" s="716"/>
      <c r="REO825" s="716"/>
      <c r="REP825" s="716"/>
      <c r="REQ825" s="716"/>
      <c r="RER825" s="716"/>
      <c r="RES825" s="716"/>
      <c r="RET825" s="716"/>
      <c r="REU825" s="716"/>
      <c r="REV825" s="716"/>
      <c r="REW825" s="716"/>
      <c r="REX825" s="716"/>
      <c r="REY825" s="716"/>
      <c r="REZ825" s="716"/>
      <c r="RFA825" s="716"/>
      <c r="RFB825" s="716"/>
      <c r="RFC825" s="716"/>
      <c r="RFD825" s="716"/>
      <c r="RFE825" s="716"/>
      <c r="RFF825" s="716"/>
      <c r="RFG825" s="716"/>
      <c r="RFH825" s="716"/>
      <c r="RFI825" s="716"/>
      <c r="RFJ825" s="716"/>
      <c r="RFK825" s="716"/>
      <c r="RFL825" s="716"/>
      <c r="RFM825" s="716"/>
      <c r="RFN825" s="716"/>
      <c r="RFO825" s="716"/>
      <c r="RFP825" s="716"/>
      <c r="RFQ825" s="716"/>
      <c r="RFR825" s="716"/>
      <c r="RFS825" s="716"/>
      <c r="RFT825" s="716"/>
      <c r="RFU825" s="716"/>
      <c r="RFV825" s="716"/>
      <c r="RFW825" s="716"/>
      <c r="RFX825" s="716"/>
      <c r="RFY825" s="716"/>
      <c r="RFZ825" s="716"/>
      <c r="RGA825" s="716"/>
      <c r="RGB825" s="716"/>
      <c r="RGC825" s="716"/>
      <c r="RGD825" s="716"/>
      <c r="RGE825" s="716"/>
      <c r="RGF825" s="716"/>
      <c r="RGG825" s="716"/>
      <c r="RGH825" s="716"/>
      <c r="RGI825" s="716"/>
      <c r="RGJ825" s="716"/>
      <c r="RGK825" s="716"/>
      <c r="RGL825" s="716"/>
      <c r="RGM825" s="716"/>
      <c r="RGN825" s="716"/>
      <c r="RGO825" s="716"/>
      <c r="RGP825" s="716"/>
      <c r="RGQ825" s="716"/>
      <c r="RGR825" s="716"/>
      <c r="RGS825" s="716"/>
      <c r="RGT825" s="716"/>
      <c r="RGU825" s="716"/>
      <c r="RGV825" s="716"/>
      <c r="RGW825" s="716"/>
      <c r="RGX825" s="716"/>
      <c r="RGY825" s="716"/>
      <c r="RGZ825" s="716"/>
      <c r="RHA825" s="716"/>
      <c r="RHB825" s="716"/>
      <c r="RHC825" s="716"/>
      <c r="RHD825" s="716"/>
      <c r="RHE825" s="716"/>
      <c r="RHF825" s="716"/>
      <c r="RHG825" s="716"/>
      <c r="RHH825" s="716"/>
      <c r="RHI825" s="716"/>
      <c r="RHJ825" s="716"/>
      <c r="RHK825" s="716"/>
      <c r="RHL825" s="716"/>
      <c r="RHM825" s="716"/>
      <c r="RHN825" s="716"/>
      <c r="RHO825" s="716"/>
      <c r="RHP825" s="716"/>
      <c r="RHQ825" s="716"/>
      <c r="RHR825" s="716"/>
      <c r="RHS825" s="716"/>
      <c r="RHT825" s="716"/>
      <c r="RHU825" s="716"/>
      <c r="RHV825" s="716"/>
      <c r="RHW825" s="716"/>
      <c r="RHX825" s="716"/>
      <c r="RHY825" s="716"/>
      <c r="RHZ825" s="716"/>
      <c r="RIA825" s="716"/>
      <c r="RIB825" s="716"/>
      <c r="RIC825" s="716"/>
      <c r="RID825" s="716"/>
      <c r="RIE825" s="716"/>
      <c r="RIF825" s="716"/>
      <c r="RIG825" s="716"/>
      <c r="RIH825" s="716"/>
      <c r="RII825" s="716"/>
      <c r="RIJ825" s="716"/>
      <c r="RIK825" s="716"/>
      <c r="RIL825" s="716"/>
      <c r="RIM825" s="716"/>
      <c r="RIN825" s="716"/>
      <c r="RIO825" s="716"/>
      <c r="RIP825" s="716"/>
      <c r="RIQ825" s="716"/>
      <c r="RIR825" s="716"/>
      <c r="RIS825" s="716"/>
      <c r="RIT825" s="716"/>
      <c r="RIU825" s="716"/>
      <c r="RIV825" s="716"/>
      <c r="RIW825" s="716"/>
      <c r="RIX825" s="716"/>
      <c r="RIY825" s="716"/>
      <c r="RIZ825" s="716"/>
      <c r="RJA825" s="716"/>
      <c r="RJB825" s="716"/>
      <c r="RJC825" s="716"/>
      <c r="RJD825" s="716"/>
      <c r="RJE825" s="716"/>
      <c r="RJF825" s="716"/>
      <c r="RJG825" s="716"/>
      <c r="RJH825" s="716"/>
      <c r="RJI825" s="716"/>
      <c r="RJJ825" s="716"/>
      <c r="RJK825" s="716"/>
      <c r="RJL825" s="716"/>
      <c r="RJM825" s="716"/>
      <c r="RJN825" s="716"/>
      <c r="RJO825" s="716"/>
      <c r="RJP825" s="716"/>
      <c r="RJQ825" s="716"/>
      <c r="RJR825" s="716"/>
      <c r="RJS825" s="716"/>
      <c r="RJT825" s="716"/>
      <c r="RJU825" s="716"/>
      <c r="RJV825" s="716"/>
      <c r="RJW825" s="716"/>
      <c r="RJX825" s="716"/>
      <c r="RJY825" s="716"/>
      <c r="RJZ825" s="716"/>
      <c r="RKA825" s="716"/>
      <c r="RKB825" s="716"/>
      <c r="RKC825" s="716"/>
      <c r="RKD825" s="716"/>
      <c r="RKE825" s="716"/>
      <c r="RKF825" s="716"/>
      <c r="RKG825" s="716"/>
      <c r="RKH825" s="716"/>
      <c r="RKI825" s="716"/>
      <c r="RKJ825" s="716"/>
      <c r="RKK825" s="716"/>
      <c r="RKL825" s="716"/>
      <c r="RKM825" s="716"/>
      <c r="RKN825" s="716"/>
      <c r="RKO825" s="716"/>
      <c r="RKP825" s="716"/>
      <c r="RKQ825" s="716"/>
      <c r="RKR825" s="716"/>
      <c r="RKS825" s="716"/>
      <c r="RKT825" s="716"/>
      <c r="RKU825" s="716"/>
      <c r="RKV825" s="716"/>
      <c r="RKW825" s="716"/>
      <c r="RKX825" s="716"/>
      <c r="RKY825" s="716"/>
      <c r="RKZ825" s="716"/>
      <c r="RLA825" s="716"/>
      <c r="RLB825" s="716"/>
      <c r="RLC825" s="716"/>
      <c r="RLD825" s="716"/>
      <c r="RLE825" s="716"/>
      <c r="RLF825" s="716"/>
      <c r="RLG825" s="716"/>
      <c r="RLH825" s="716"/>
      <c r="RLI825" s="716"/>
      <c r="RLJ825" s="716"/>
      <c r="RLK825" s="716"/>
      <c r="RLL825" s="716"/>
      <c r="RLM825" s="716"/>
      <c r="RLN825" s="716"/>
      <c r="RLO825" s="716"/>
      <c r="RLP825" s="716"/>
      <c r="RLQ825" s="716"/>
      <c r="RLR825" s="716"/>
      <c r="RLS825" s="716"/>
      <c r="RLT825" s="716"/>
      <c r="RLU825" s="716"/>
      <c r="RLV825" s="716"/>
      <c r="RLW825" s="716"/>
      <c r="RLX825" s="716"/>
      <c r="RLY825" s="716"/>
      <c r="RLZ825" s="716"/>
      <c r="RMA825" s="716"/>
      <c r="RMB825" s="716"/>
      <c r="RMC825" s="716"/>
      <c r="RMD825" s="716"/>
      <c r="RME825" s="716"/>
      <c r="RMF825" s="716"/>
      <c r="RMG825" s="716"/>
      <c r="RMH825" s="716"/>
      <c r="RMI825" s="716"/>
      <c r="RMJ825" s="716"/>
      <c r="RMK825" s="716"/>
      <c r="RML825" s="716"/>
      <c r="RMM825" s="716"/>
      <c r="RMN825" s="716"/>
      <c r="RMO825" s="716"/>
      <c r="RMP825" s="716"/>
      <c r="RMQ825" s="716"/>
      <c r="RMR825" s="716"/>
      <c r="RMS825" s="716"/>
      <c r="RMT825" s="716"/>
      <c r="RMU825" s="716"/>
      <c r="RMV825" s="716"/>
      <c r="RMW825" s="716"/>
      <c r="RMX825" s="716"/>
      <c r="RMY825" s="716"/>
      <c r="RMZ825" s="716"/>
      <c r="RNA825" s="716"/>
      <c r="RNB825" s="716"/>
      <c r="RNC825" s="716"/>
      <c r="RND825" s="716"/>
      <c r="RNE825" s="716"/>
      <c r="RNF825" s="716"/>
      <c r="RNG825" s="716"/>
      <c r="RNH825" s="716"/>
      <c r="RNI825" s="716"/>
      <c r="RNJ825" s="716"/>
      <c r="RNK825" s="716"/>
      <c r="RNL825" s="716"/>
      <c r="RNM825" s="716"/>
      <c r="RNN825" s="716"/>
      <c r="RNO825" s="716"/>
      <c r="RNP825" s="716"/>
      <c r="RNQ825" s="716"/>
      <c r="RNR825" s="716"/>
      <c r="RNS825" s="716"/>
      <c r="RNT825" s="716"/>
      <c r="RNU825" s="716"/>
      <c r="RNV825" s="716"/>
      <c r="RNW825" s="716"/>
      <c r="RNX825" s="716"/>
      <c r="RNY825" s="716"/>
      <c r="RNZ825" s="716"/>
      <c r="ROA825" s="716"/>
      <c r="ROB825" s="716"/>
      <c r="ROC825" s="716"/>
      <c r="ROD825" s="716"/>
      <c r="ROE825" s="716"/>
      <c r="ROF825" s="716"/>
      <c r="ROG825" s="716"/>
      <c r="ROH825" s="716"/>
      <c r="ROI825" s="716"/>
      <c r="ROJ825" s="716"/>
      <c r="ROK825" s="716"/>
      <c r="ROL825" s="716"/>
      <c r="ROM825" s="716"/>
      <c r="RON825" s="716"/>
      <c r="ROO825" s="716"/>
      <c r="ROP825" s="716"/>
      <c r="ROQ825" s="716"/>
      <c r="ROR825" s="716"/>
      <c r="ROS825" s="716"/>
      <c r="ROT825" s="716"/>
      <c r="ROU825" s="716"/>
      <c r="ROV825" s="716"/>
      <c r="ROW825" s="716"/>
      <c r="ROX825" s="716"/>
      <c r="ROY825" s="716"/>
      <c r="ROZ825" s="716"/>
      <c r="RPA825" s="716"/>
      <c r="RPB825" s="716"/>
      <c r="RPC825" s="716"/>
      <c r="RPD825" s="716"/>
      <c r="RPE825" s="716"/>
      <c r="RPF825" s="716"/>
      <c r="RPG825" s="716"/>
      <c r="RPH825" s="716"/>
      <c r="RPI825" s="716"/>
      <c r="RPJ825" s="716"/>
      <c r="RPK825" s="716"/>
      <c r="RPL825" s="716"/>
      <c r="RPM825" s="716"/>
      <c r="RPN825" s="716"/>
      <c r="RPO825" s="716"/>
      <c r="RPP825" s="716"/>
      <c r="RPQ825" s="716"/>
      <c r="RPR825" s="716"/>
      <c r="RPS825" s="716"/>
      <c r="RPT825" s="716"/>
      <c r="RPU825" s="716"/>
      <c r="RPV825" s="716"/>
      <c r="RPW825" s="716"/>
      <c r="RPX825" s="716"/>
      <c r="RPY825" s="716"/>
      <c r="RPZ825" s="716"/>
      <c r="RQA825" s="716"/>
      <c r="RQB825" s="716"/>
      <c r="RQC825" s="716"/>
      <c r="RQD825" s="716"/>
      <c r="RQE825" s="716"/>
      <c r="RQF825" s="716"/>
      <c r="RQG825" s="716"/>
      <c r="RQH825" s="716"/>
      <c r="RQI825" s="716"/>
      <c r="RQJ825" s="716"/>
      <c r="RQK825" s="716"/>
      <c r="RQL825" s="716"/>
      <c r="RQM825" s="716"/>
      <c r="RQN825" s="716"/>
      <c r="RQO825" s="716"/>
      <c r="RQP825" s="716"/>
      <c r="RQQ825" s="716"/>
      <c r="RQR825" s="716"/>
      <c r="RQS825" s="716"/>
      <c r="RQT825" s="716"/>
      <c r="RQU825" s="716"/>
      <c r="RQV825" s="716"/>
      <c r="RQW825" s="716"/>
      <c r="RQX825" s="716"/>
      <c r="RQY825" s="716"/>
      <c r="RQZ825" s="716"/>
      <c r="RRA825" s="716"/>
      <c r="RRB825" s="716"/>
      <c r="RRC825" s="716"/>
      <c r="RRD825" s="716"/>
      <c r="RRE825" s="716"/>
      <c r="RRF825" s="716"/>
      <c r="RRG825" s="716"/>
      <c r="RRH825" s="716"/>
      <c r="RRI825" s="716"/>
      <c r="RRJ825" s="716"/>
      <c r="RRK825" s="716"/>
      <c r="RRL825" s="716"/>
      <c r="RRM825" s="716"/>
      <c r="RRN825" s="716"/>
      <c r="RRO825" s="716"/>
      <c r="RRP825" s="716"/>
      <c r="RRQ825" s="716"/>
      <c r="RRR825" s="716"/>
      <c r="RRS825" s="716"/>
      <c r="RRT825" s="716"/>
      <c r="RRU825" s="716"/>
      <c r="RRV825" s="716"/>
      <c r="RRW825" s="716"/>
      <c r="RRX825" s="716"/>
      <c r="RRY825" s="716"/>
      <c r="RRZ825" s="716"/>
      <c r="RSA825" s="716"/>
      <c r="RSB825" s="716"/>
      <c r="RSC825" s="716"/>
      <c r="RSD825" s="716"/>
      <c r="RSE825" s="716"/>
      <c r="RSF825" s="716"/>
      <c r="RSG825" s="716"/>
      <c r="RSH825" s="716"/>
      <c r="RSI825" s="716"/>
      <c r="RSJ825" s="716"/>
      <c r="RSK825" s="716"/>
      <c r="RSL825" s="716"/>
      <c r="RSM825" s="716"/>
      <c r="RSN825" s="716"/>
      <c r="RSO825" s="716"/>
      <c r="RSP825" s="716"/>
      <c r="RSQ825" s="716"/>
      <c r="RSR825" s="716"/>
      <c r="RSS825" s="716"/>
      <c r="RST825" s="716"/>
      <c r="RSU825" s="716"/>
      <c r="RSV825" s="716"/>
      <c r="RSW825" s="716"/>
      <c r="RSX825" s="716"/>
      <c r="RSY825" s="716"/>
      <c r="RSZ825" s="716"/>
      <c r="RTA825" s="716"/>
      <c r="RTB825" s="716"/>
      <c r="RTC825" s="716"/>
      <c r="RTD825" s="716"/>
      <c r="RTE825" s="716"/>
      <c r="RTF825" s="716"/>
      <c r="RTG825" s="716"/>
      <c r="RTH825" s="716"/>
      <c r="RTI825" s="716"/>
      <c r="RTJ825" s="716"/>
      <c r="RTK825" s="716"/>
      <c r="RTL825" s="716"/>
      <c r="RTM825" s="716"/>
      <c r="RTN825" s="716"/>
      <c r="RTO825" s="716"/>
      <c r="RTP825" s="716"/>
      <c r="RTQ825" s="716"/>
      <c r="RTR825" s="716"/>
      <c r="RTS825" s="716"/>
      <c r="RTT825" s="716"/>
      <c r="RTU825" s="716"/>
      <c r="RTV825" s="716"/>
      <c r="RTW825" s="716"/>
      <c r="RTX825" s="716"/>
      <c r="RTY825" s="716"/>
      <c r="RTZ825" s="716"/>
      <c r="RUA825" s="716"/>
      <c r="RUB825" s="716"/>
      <c r="RUC825" s="716"/>
      <c r="RUD825" s="716"/>
      <c r="RUE825" s="716"/>
      <c r="RUF825" s="716"/>
      <c r="RUG825" s="716"/>
      <c r="RUH825" s="716"/>
      <c r="RUI825" s="716"/>
      <c r="RUJ825" s="716"/>
      <c r="RUK825" s="716"/>
      <c r="RUL825" s="716"/>
      <c r="RUM825" s="716"/>
      <c r="RUN825" s="716"/>
      <c r="RUO825" s="716"/>
      <c r="RUP825" s="716"/>
      <c r="RUQ825" s="716"/>
      <c r="RUR825" s="716"/>
      <c r="RUS825" s="716"/>
      <c r="RUT825" s="716"/>
      <c r="RUU825" s="716"/>
      <c r="RUV825" s="716"/>
      <c r="RUW825" s="716"/>
      <c r="RUX825" s="716"/>
      <c r="RUY825" s="716"/>
      <c r="RUZ825" s="716"/>
      <c r="RVA825" s="716"/>
      <c r="RVB825" s="716"/>
      <c r="RVC825" s="716"/>
      <c r="RVD825" s="716"/>
      <c r="RVE825" s="716"/>
      <c r="RVF825" s="716"/>
      <c r="RVG825" s="716"/>
      <c r="RVH825" s="716"/>
      <c r="RVI825" s="716"/>
      <c r="RVJ825" s="716"/>
      <c r="RVK825" s="716"/>
      <c r="RVL825" s="716"/>
      <c r="RVM825" s="716"/>
      <c r="RVN825" s="716"/>
      <c r="RVO825" s="716"/>
      <c r="RVP825" s="716"/>
      <c r="RVQ825" s="716"/>
      <c r="RVR825" s="716"/>
      <c r="RVS825" s="716"/>
      <c r="RVT825" s="716"/>
      <c r="RVU825" s="716"/>
      <c r="RVV825" s="716"/>
      <c r="RVW825" s="716"/>
      <c r="RVX825" s="716"/>
      <c r="RVY825" s="716"/>
      <c r="RVZ825" s="716"/>
      <c r="RWA825" s="716"/>
      <c r="RWB825" s="716"/>
      <c r="RWC825" s="716"/>
      <c r="RWD825" s="716"/>
      <c r="RWE825" s="716"/>
      <c r="RWF825" s="716"/>
      <c r="RWG825" s="716"/>
      <c r="RWH825" s="716"/>
      <c r="RWI825" s="716"/>
      <c r="RWJ825" s="716"/>
      <c r="RWK825" s="716"/>
      <c r="RWL825" s="716"/>
      <c r="RWM825" s="716"/>
      <c r="RWN825" s="716"/>
      <c r="RWO825" s="716"/>
      <c r="RWP825" s="716"/>
      <c r="RWQ825" s="716"/>
      <c r="RWR825" s="716"/>
      <c r="RWS825" s="716"/>
      <c r="RWT825" s="716"/>
      <c r="RWU825" s="716"/>
      <c r="RWV825" s="716"/>
      <c r="RWW825" s="716"/>
      <c r="RWX825" s="716"/>
      <c r="RWY825" s="716"/>
      <c r="RWZ825" s="716"/>
      <c r="RXA825" s="716"/>
      <c r="RXB825" s="716"/>
      <c r="RXC825" s="716"/>
      <c r="RXD825" s="716"/>
      <c r="RXE825" s="716"/>
      <c r="RXF825" s="716"/>
      <c r="RXG825" s="716"/>
      <c r="RXH825" s="716"/>
      <c r="RXI825" s="716"/>
      <c r="RXJ825" s="716"/>
      <c r="RXK825" s="716"/>
      <c r="RXL825" s="716"/>
      <c r="RXM825" s="716"/>
      <c r="RXN825" s="716"/>
      <c r="RXO825" s="716"/>
      <c r="RXP825" s="716"/>
      <c r="RXQ825" s="716"/>
      <c r="RXR825" s="716"/>
      <c r="RXS825" s="716"/>
      <c r="RXT825" s="716"/>
      <c r="RXU825" s="716"/>
      <c r="RXV825" s="716"/>
      <c r="RXW825" s="716"/>
      <c r="RXX825" s="716"/>
      <c r="RXY825" s="716"/>
      <c r="RXZ825" s="716"/>
      <c r="RYA825" s="716"/>
      <c r="RYB825" s="716"/>
      <c r="RYC825" s="716"/>
      <c r="RYD825" s="716"/>
      <c r="RYE825" s="716"/>
      <c r="RYF825" s="716"/>
      <c r="RYG825" s="716"/>
      <c r="RYH825" s="716"/>
      <c r="RYI825" s="716"/>
      <c r="RYJ825" s="716"/>
      <c r="RYK825" s="716"/>
      <c r="RYL825" s="716"/>
      <c r="RYM825" s="716"/>
      <c r="RYN825" s="716"/>
      <c r="RYO825" s="716"/>
      <c r="RYP825" s="716"/>
      <c r="RYQ825" s="716"/>
      <c r="RYR825" s="716"/>
      <c r="RYS825" s="716"/>
      <c r="RYT825" s="716"/>
      <c r="RYU825" s="716"/>
      <c r="RYV825" s="716"/>
      <c r="RYW825" s="716"/>
      <c r="RYX825" s="716"/>
      <c r="RYY825" s="716"/>
      <c r="RYZ825" s="716"/>
      <c r="RZA825" s="716"/>
      <c r="RZB825" s="716"/>
      <c r="RZC825" s="716"/>
      <c r="RZD825" s="716"/>
      <c r="RZE825" s="716"/>
      <c r="RZF825" s="716"/>
      <c r="RZG825" s="716"/>
      <c r="RZH825" s="716"/>
      <c r="RZI825" s="716"/>
      <c r="RZJ825" s="716"/>
      <c r="RZK825" s="716"/>
      <c r="RZL825" s="716"/>
      <c r="RZM825" s="716"/>
      <c r="RZN825" s="716"/>
      <c r="RZO825" s="716"/>
      <c r="RZP825" s="716"/>
      <c r="RZQ825" s="716"/>
      <c r="RZR825" s="716"/>
      <c r="RZS825" s="716"/>
      <c r="RZT825" s="716"/>
      <c r="RZU825" s="716"/>
      <c r="RZV825" s="716"/>
      <c r="RZW825" s="716"/>
      <c r="RZX825" s="716"/>
      <c r="RZY825" s="716"/>
      <c r="RZZ825" s="716"/>
      <c r="SAA825" s="716"/>
      <c r="SAB825" s="716"/>
      <c r="SAC825" s="716"/>
      <c r="SAD825" s="716"/>
      <c r="SAE825" s="716"/>
      <c r="SAF825" s="716"/>
      <c r="SAG825" s="716"/>
      <c r="SAH825" s="716"/>
      <c r="SAI825" s="716"/>
      <c r="SAJ825" s="716"/>
      <c r="SAK825" s="716"/>
      <c r="SAL825" s="716"/>
      <c r="SAM825" s="716"/>
      <c r="SAN825" s="716"/>
      <c r="SAO825" s="716"/>
      <c r="SAP825" s="716"/>
      <c r="SAQ825" s="716"/>
      <c r="SAR825" s="716"/>
      <c r="SAS825" s="716"/>
      <c r="SAT825" s="716"/>
      <c r="SAU825" s="716"/>
      <c r="SAV825" s="716"/>
      <c r="SAW825" s="716"/>
      <c r="SAX825" s="716"/>
      <c r="SAY825" s="716"/>
      <c r="SAZ825" s="716"/>
      <c r="SBA825" s="716"/>
      <c r="SBB825" s="716"/>
      <c r="SBC825" s="716"/>
      <c r="SBD825" s="716"/>
      <c r="SBE825" s="716"/>
      <c r="SBF825" s="716"/>
      <c r="SBG825" s="716"/>
      <c r="SBH825" s="716"/>
      <c r="SBI825" s="716"/>
      <c r="SBJ825" s="716"/>
      <c r="SBK825" s="716"/>
      <c r="SBL825" s="716"/>
      <c r="SBM825" s="716"/>
      <c r="SBN825" s="716"/>
      <c r="SBO825" s="716"/>
      <c r="SBP825" s="716"/>
      <c r="SBQ825" s="716"/>
      <c r="SBR825" s="716"/>
      <c r="SBS825" s="716"/>
      <c r="SBT825" s="716"/>
      <c r="SBU825" s="716"/>
      <c r="SBV825" s="716"/>
      <c r="SBW825" s="716"/>
      <c r="SBX825" s="716"/>
      <c r="SBY825" s="716"/>
      <c r="SBZ825" s="716"/>
      <c r="SCA825" s="716"/>
      <c r="SCB825" s="716"/>
      <c r="SCC825" s="716"/>
      <c r="SCD825" s="716"/>
      <c r="SCE825" s="716"/>
      <c r="SCF825" s="716"/>
      <c r="SCG825" s="716"/>
      <c r="SCH825" s="716"/>
      <c r="SCI825" s="716"/>
      <c r="SCJ825" s="716"/>
      <c r="SCK825" s="716"/>
      <c r="SCL825" s="716"/>
      <c r="SCM825" s="716"/>
      <c r="SCN825" s="716"/>
      <c r="SCO825" s="716"/>
      <c r="SCP825" s="716"/>
      <c r="SCQ825" s="716"/>
      <c r="SCR825" s="716"/>
      <c r="SCS825" s="716"/>
      <c r="SCT825" s="716"/>
      <c r="SCU825" s="716"/>
      <c r="SCV825" s="716"/>
      <c r="SCW825" s="716"/>
      <c r="SCX825" s="716"/>
      <c r="SCY825" s="716"/>
      <c r="SCZ825" s="716"/>
      <c r="SDA825" s="716"/>
      <c r="SDB825" s="716"/>
      <c r="SDC825" s="716"/>
      <c r="SDD825" s="716"/>
      <c r="SDE825" s="716"/>
      <c r="SDF825" s="716"/>
      <c r="SDG825" s="716"/>
      <c r="SDH825" s="716"/>
      <c r="SDI825" s="716"/>
      <c r="SDJ825" s="716"/>
      <c r="SDK825" s="716"/>
      <c r="SDL825" s="716"/>
      <c r="SDM825" s="716"/>
      <c r="SDN825" s="716"/>
      <c r="SDO825" s="716"/>
      <c r="SDP825" s="716"/>
      <c r="SDQ825" s="716"/>
      <c r="SDR825" s="716"/>
      <c r="SDS825" s="716"/>
      <c r="SDT825" s="716"/>
      <c r="SDU825" s="716"/>
      <c r="SDV825" s="716"/>
      <c r="SDW825" s="716"/>
      <c r="SDX825" s="716"/>
      <c r="SDY825" s="716"/>
      <c r="SDZ825" s="716"/>
      <c r="SEA825" s="716"/>
      <c r="SEB825" s="716"/>
      <c r="SEC825" s="716"/>
      <c r="SED825" s="716"/>
      <c r="SEE825" s="716"/>
      <c r="SEF825" s="716"/>
      <c r="SEG825" s="716"/>
      <c r="SEH825" s="716"/>
      <c r="SEI825" s="716"/>
      <c r="SEJ825" s="716"/>
      <c r="SEK825" s="716"/>
      <c r="SEL825" s="716"/>
      <c r="SEM825" s="716"/>
      <c r="SEN825" s="716"/>
      <c r="SEO825" s="716"/>
      <c r="SEP825" s="716"/>
      <c r="SEQ825" s="716"/>
      <c r="SER825" s="716"/>
      <c r="SES825" s="716"/>
      <c r="SET825" s="716"/>
      <c r="SEU825" s="716"/>
      <c r="SEV825" s="716"/>
      <c r="SEW825" s="716"/>
      <c r="SEX825" s="716"/>
      <c r="SEY825" s="716"/>
      <c r="SEZ825" s="716"/>
      <c r="SFA825" s="716"/>
      <c r="SFB825" s="716"/>
      <c r="SFC825" s="716"/>
      <c r="SFD825" s="716"/>
      <c r="SFE825" s="716"/>
      <c r="SFF825" s="716"/>
      <c r="SFG825" s="716"/>
      <c r="SFH825" s="716"/>
      <c r="SFI825" s="716"/>
      <c r="SFJ825" s="716"/>
      <c r="SFK825" s="716"/>
      <c r="SFL825" s="716"/>
      <c r="SFM825" s="716"/>
      <c r="SFN825" s="716"/>
      <c r="SFO825" s="716"/>
      <c r="SFP825" s="716"/>
      <c r="SFQ825" s="716"/>
      <c r="SFR825" s="716"/>
      <c r="SFS825" s="716"/>
      <c r="SFT825" s="716"/>
      <c r="SFU825" s="716"/>
      <c r="SFV825" s="716"/>
      <c r="SFW825" s="716"/>
      <c r="SFX825" s="716"/>
      <c r="SFY825" s="716"/>
      <c r="SFZ825" s="716"/>
      <c r="SGA825" s="716"/>
      <c r="SGB825" s="716"/>
      <c r="SGC825" s="716"/>
      <c r="SGD825" s="716"/>
      <c r="SGE825" s="716"/>
      <c r="SGF825" s="716"/>
      <c r="SGG825" s="716"/>
      <c r="SGH825" s="716"/>
      <c r="SGI825" s="716"/>
      <c r="SGJ825" s="716"/>
      <c r="SGK825" s="716"/>
      <c r="SGL825" s="716"/>
      <c r="SGM825" s="716"/>
      <c r="SGN825" s="716"/>
      <c r="SGO825" s="716"/>
      <c r="SGP825" s="716"/>
      <c r="SGQ825" s="716"/>
      <c r="SGR825" s="716"/>
      <c r="SGS825" s="716"/>
      <c r="SGT825" s="716"/>
      <c r="SGU825" s="716"/>
      <c r="SGV825" s="716"/>
      <c r="SGW825" s="716"/>
      <c r="SGX825" s="716"/>
      <c r="SGY825" s="716"/>
      <c r="SGZ825" s="716"/>
      <c r="SHA825" s="716"/>
      <c r="SHB825" s="716"/>
      <c r="SHC825" s="716"/>
      <c r="SHD825" s="716"/>
      <c r="SHE825" s="716"/>
      <c r="SHF825" s="716"/>
      <c r="SHG825" s="716"/>
      <c r="SHH825" s="716"/>
      <c r="SHI825" s="716"/>
      <c r="SHJ825" s="716"/>
      <c r="SHK825" s="716"/>
      <c r="SHL825" s="716"/>
      <c r="SHM825" s="716"/>
      <c r="SHN825" s="716"/>
      <c r="SHO825" s="716"/>
      <c r="SHP825" s="716"/>
      <c r="SHQ825" s="716"/>
      <c r="SHR825" s="716"/>
      <c r="SHS825" s="716"/>
      <c r="SHT825" s="716"/>
      <c r="SHU825" s="716"/>
      <c r="SHV825" s="716"/>
      <c r="SHW825" s="716"/>
      <c r="SHX825" s="716"/>
      <c r="SHY825" s="716"/>
      <c r="SHZ825" s="716"/>
      <c r="SIA825" s="716"/>
      <c r="SIB825" s="716"/>
      <c r="SIC825" s="716"/>
      <c r="SID825" s="716"/>
      <c r="SIE825" s="716"/>
      <c r="SIF825" s="716"/>
      <c r="SIG825" s="716"/>
      <c r="SIH825" s="716"/>
      <c r="SII825" s="716"/>
      <c r="SIJ825" s="716"/>
      <c r="SIK825" s="716"/>
      <c r="SIL825" s="716"/>
      <c r="SIM825" s="716"/>
      <c r="SIN825" s="716"/>
      <c r="SIO825" s="716"/>
      <c r="SIP825" s="716"/>
      <c r="SIQ825" s="716"/>
      <c r="SIR825" s="716"/>
      <c r="SIS825" s="716"/>
      <c r="SIT825" s="716"/>
      <c r="SIU825" s="716"/>
      <c r="SIV825" s="716"/>
      <c r="SIW825" s="716"/>
      <c r="SIX825" s="716"/>
      <c r="SIY825" s="716"/>
      <c r="SIZ825" s="716"/>
      <c r="SJA825" s="716"/>
      <c r="SJB825" s="716"/>
      <c r="SJC825" s="716"/>
      <c r="SJD825" s="716"/>
      <c r="SJE825" s="716"/>
      <c r="SJF825" s="716"/>
      <c r="SJG825" s="716"/>
      <c r="SJH825" s="716"/>
      <c r="SJI825" s="716"/>
      <c r="SJJ825" s="716"/>
      <c r="SJK825" s="716"/>
      <c r="SJL825" s="716"/>
      <c r="SJM825" s="716"/>
      <c r="SJN825" s="716"/>
      <c r="SJO825" s="716"/>
      <c r="SJP825" s="716"/>
      <c r="SJQ825" s="716"/>
      <c r="SJR825" s="716"/>
      <c r="SJS825" s="716"/>
      <c r="SJT825" s="716"/>
      <c r="SJU825" s="716"/>
      <c r="SJV825" s="716"/>
      <c r="SJW825" s="716"/>
      <c r="SJX825" s="716"/>
      <c r="SJY825" s="716"/>
      <c r="SJZ825" s="716"/>
      <c r="SKA825" s="716"/>
      <c r="SKB825" s="716"/>
      <c r="SKC825" s="716"/>
      <c r="SKD825" s="716"/>
      <c r="SKE825" s="716"/>
      <c r="SKF825" s="716"/>
      <c r="SKG825" s="716"/>
      <c r="SKH825" s="716"/>
      <c r="SKI825" s="716"/>
      <c r="SKJ825" s="716"/>
      <c r="SKK825" s="716"/>
      <c r="SKL825" s="716"/>
      <c r="SKM825" s="716"/>
      <c r="SKN825" s="716"/>
      <c r="SKO825" s="716"/>
      <c r="SKP825" s="716"/>
      <c r="SKQ825" s="716"/>
      <c r="SKR825" s="716"/>
      <c r="SKS825" s="716"/>
      <c r="SKT825" s="716"/>
      <c r="SKU825" s="716"/>
      <c r="SKV825" s="716"/>
      <c r="SKW825" s="716"/>
      <c r="SKX825" s="716"/>
      <c r="SKY825" s="716"/>
      <c r="SKZ825" s="716"/>
      <c r="SLA825" s="716"/>
      <c r="SLB825" s="716"/>
      <c r="SLC825" s="716"/>
      <c r="SLD825" s="716"/>
      <c r="SLE825" s="716"/>
      <c r="SLF825" s="716"/>
      <c r="SLG825" s="716"/>
      <c r="SLH825" s="716"/>
      <c r="SLI825" s="716"/>
      <c r="SLJ825" s="716"/>
      <c r="SLK825" s="716"/>
      <c r="SLL825" s="716"/>
      <c r="SLM825" s="716"/>
      <c r="SLN825" s="716"/>
      <c r="SLO825" s="716"/>
      <c r="SLP825" s="716"/>
      <c r="SLQ825" s="716"/>
      <c r="SLR825" s="716"/>
      <c r="SLS825" s="716"/>
      <c r="SLT825" s="716"/>
      <c r="SLU825" s="716"/>
      <c r="SLV825" s="716"/>
      <c r="SLW825" s="716"/>
      <c r="SLX825" s="716"/>
      <c r="SLY825" s="716"/>
      <c r="SLZ825" s="716"/>
      <c r="SMA825" s="716"/>
      <c r="SMB825" s="716"/>
      <c r="SMC825" s="716"/>
      <c r="SMD825" s="716"/>
      <c r="SME825" s="716"/>
      <c r="SMF825" s="716"/>
      <c r="SMG825" s="716"/>
      <c r="SMH825" s="716"/>
      <c r="SMI825" s="716"/>
      <c r="SMJ825" s="716"/>
      <c r="SMK825" s="716"/>
      <c r="SML825" s="716"/>
      <c r="SMM825" s="716"/>
      <c r="SMN825" s="716"/>
      <c r="SMO825" s="716"/>
      <c r="SMP825" s="716"/>
      <c r="SMQ825" s="716"/>
      <c r="SMR825" s="716"/>
      <c r="SMS825" s="716"/>
      <c r="SMT825" s="716"/>
      <c r="SMU825" s="716"/>
      <c r="SMV825" s="716"/>
      <c r="SMW825" s="716"/>
      <c r="SMX825" s="716"/>
      <c r="SMY825" s="716"/>
      <c r="SMZ825" s="716"/>
      <c r="SNA825" s="716"/>
      <c r="SNB825" s="716"/>
      <c r="SNC825" s="716"/>
      <c r="SND825" s="716"/>
      <c r="SNE825" s="716"/>
      <c r="SNF825" s="716"/>
      <c r="SNG825" s="716"/>
      <c r="SNH825" s="716"/>
      <c r="SNI825" s="716"/>
      <c r="SNJ825" s="716"/>
      <c r="SNK825" s="716"/>
      <c r="SNL825" s="716"/>
      <c r="SNM825" s="716"/>
      <c r="SNN825" s="716"/>
      <c r="SNO825" s="716"/>
      <c r="SNP825" s="716"/>
      <c r="SNQ825" s="716"/>
      <c r="SNR825" s="716"/>
      <c r="SNS825" s="716"/>
      <c r="SNT825" s="716"/>
      <c r="SNU825" s="716"/>
      <c r="SNV825" s="716"/>
      <c r="SNW825" s="716"/>
      <c r="SNX825" s="716"/>
      <c r="SNY825" s="716"/>
      <c r="SNZ825" s="716"/>
      <c r="SOA825" s="716"/>
      <c r="SOB825" s="716"/>
      <c r="SOC825" s="716"/>
      <c r="SOD825" s="716"/>
      <c r="SOE825" s="716"/>
      <c r="SOF825" s="716"/>
      <c r="SOG825" s="716"/>
      <c r="SOH825" s="716"/>
      <c r="SOI825" s="716"/>
      <c r="SOJ825" s="716"/>
      <c r="SOK825" s="716"/>
      <c r="SOL825" s="716"/>
      <c r="SOM825" s="716"/>
      <c r="SON825" s="716"/>
      <c r="SOO825" s="716"/>
      <c r="SOP825" s="716"/>
      <c r="SOQ825" s="716"/>
      <c r="SOR825" s="716"/>
      <c r="SOS825" s="716"/>
      <c r="SOT825" s="716"/>
      <c r="SOU825" s="716"/>
      <c r="SOV825" s="716"/>
      <c r="SOW825" s="716"/>
      <c r="SOX825" s="716"/>
      <c r="SOY825" s="716"/>
      <c r="SOZ825" s="716"/>
      <c r="SPA825" s="716"/>
      <c r="SPB825" s="716"/>
      <c r="SPC825" s="716"/>
      <c r="SPD825" s="716"/>
      <c r="SPE825" s="716"/>
      <c r="SPF825" s="716"/>
      <c r="SPG825" s="716"/>
      <c r="SPH825" s="716"/>
      <c r="SPI825" s="716"/>
      <c r="SPJ825" s="716"/>
      <c r="SPK825" s="716"/>
      <c r="SPL825" s="716"/>
      <c r="SPM825" s="716"/>
      <c r="SPN825" s="716"/>
      <c r="SPO825" s="716"/>
      <c r="SPP825" s="716"/>
      <c r="SPQ825" s="716"/>
      <c r="SPR825" s="716"/>
      <c r="SPS825" s="716"/>
      <c r="SPT825" s="716"/>
      <c r="SPU825" s="716"/>
      <c r="SPV825" s="716"/>
      <c r="SPW825" s="716"/>
      <c r="SPX825" s="716"/>
      <c r="SPY825" s="716"/>
      <c r="SPZ825" s="716"/>
      <c r="SQA825" s="716"/>
      <c r="SQB825" s="716"/>
      <c r="SQC825" s="716"/>
      <c r="SQD825" s="716"/>
      <c r="SQE825" s="716"/>
      <c r="SQF825" s="716"/>
      <c r="SQG825" s="716"/>
      <c r="SQH825" s="716"/>
      <c r="SQI825" s="716"/>
      <c r="SQJ825" s="716"/>
      <c r="SQK825" s="716"/>
      <c r="SQL825" s="716"/>
      <c r="SQM825" s="716"/>
      <c r="SQN825" s="716"/>
      <c r="SQO825" s="716"/>
      <c r="SQP825" s="716"/>
      <c r="SQQ825" s="716"/>
      <c r="SQR825" s="716"/>
      <c r="SQS825" s="716"/>
      <c r="SQT825" s="716"/>
      <c r="SQU825" s="716"/>
      <c r="SQV825" s="716"/>
      <c r="SQW825" s="716"/>
      <c r="SQX825" s="716"/>
      <c r="SQY825" s="716"/>
      <c r="SQZ825" s="716"/>
      <c r="SRA825" s="716"/>
      <c r="SRB825" s="716"/>
      <c r="SRC825" s="716"/>
      <c r="SRD825" s="716"/>
      <c r="SRE825" s="716"/>
      <c r="SRF825" s="716"/>
      <c r="SRG825" s="716"/>
      <c r="SRH825" s="716"/>
      <c r="SRI825" s="716"/>
      <c r="SRJ825" s="716"/>
      <c r="SRK825" s="716"/>
      <c r="SRL825" s="716"/>
      <c r="SRM825" s="716"/>
      <c r="SRN825" s="716"/>
      <c r="SRO825" s="716"/>
      <c r="SRP825" s="716"/>
      <c r="SRQ825" s="716"/>
      <c r="SRR825" s="716"/>
      <c r="SRS825" s="716"/>
      <c r="SRT825" s="716"/>
      <c r="SRU825" s="716"/>
      <c r="SRV825" s="716"/>
      <c r="SRW825" s="716"/>
      <c r="SRX825" s="716"/>
      <c r="SRY825" s="716"/>
      <c r="SRZ825" s="716"/>
      <c r="SSA825" s="716"/>
      <c r="SSB825" s="716"/>
      <c r="SSC825" s="716"/>
      <c r="SSD825" s="716"/>
      <c r="SSE825" s="716"/>
      <c r="SSF825" s="716"/>
      <c r="SSG825" s="716"/>
      <c r="SSH825" s="716"/>
      <c r="SSI825" s="716"/>
      <c r="SSJ825" s="716"/>
      <c r="SSK825" s="716"/>
      <c r="SSL825" s="716"/>
      <c r="SSM825" s="716"/>
      <c r="SSN825" s="716"/>
      <c r="SSO825" s="716"/>
      <c r="SSP825" s="716"/>
      <c r="SSQ825" s="716"/>
      <c r="SSR825" s="716"/>
      <c r="SSS825" s="716"/>
      <c r="SST825" s="716"/>
      <c r="SSU825" s="716"/>
      <c r="SSV825" s="716"/>
      <c r="SSW825" s="716"/>
      <c r="SSX825" s="716"/>
      <c r="SSY825" s="716"/>
      <c r="SSZ825" s="716"/>
      <c r="STA825" s="716"/>
      <c r="STB825" s="716"/>
      <c r="STC825" s="716"/>
      <c r="STD825" s="716"/>
      <c r="STE825" s="716"/>
      <c r="STF825" s="716"/>
      <c r="STG825" s="716"/>
      <c r="STH825" s="716"/>
      <c r="STI825" s="716"/>
      <c r="STJ825" s="716"/>
      <c r="STK825" s="716"/>
      <c r="STL825" s="716"/>
      <c r="STM825" s="716"/>
      <c r="STN825" s="716"/>
      <c r="STO825" s="716"/>
      <c r="STP825" s="716"/>
      <c r="STQ825" s="716"/>
      <c r="STR825" s="716"/>
      <c r="STS825" s="716"/>
      <c r="STT825" s="716"/>
      <c r="STU825" s="716"/>
      <c r="STV825" s="716"/>
      <c r="STW825" s="716"/>
      <c r="STX825" s="716"/>
      <c r="STY825" s="716"/>
      <c r="STZ825" s="716"/>
      <c r="SUA825" s="716"/>
      <c r="SUB825" s="716"/>
      <c r="SUC825" s="716"/>
      <c r="SUD825" s="716"/>
      <c r="SUE825" s="716"/>
      <c r="SUF825" s="716"/>
      <c r="SUG825" s="716"/>
      <c r="SUH825" s="716"/>
      <c r="SUI825" s="716"/>
      <c r="SUJ825" s="716"/>
      <c r="SUK825" s="716"/>
      <c r="SUL825" s="716"/>
      <c r="SUM825" s="716"/>
      <c r="SUN825" s="716"/>
      <c r="SUO825" s="716"/>
      <c r="SUP825" s="716"/>
      <c r="SUQ825" s="716"/>
      <c r="SUR825" s="716"/>
      <c r="SUS825" s="716"/>
      <c r="SUT825" s="716"/>
      <c r="SUU825" s="716"/>
      <c r="SUV825" s="716"/>
      <c r="SUW825" s="716"/>
      <c r="SUX825" s="716"/>
      <c r="SUY825" s="716"/>
      <c r="SUZ825" s="716"/>
      <c r="SVA825" s="716"/>
      <c r="SVB825" s="716"/>
      <c r="SVC825" s="716"/>
      <c r="SVD825" s="716"/>
      <c r="SVE825" s="716"/>
      <c r="SVF825" s="716"/>
      <c r="SVG825" s="716"/>
      <c r="SVH825" s="716"/>
      <c r="SVI825" s="716"/>
      <c r="SVJ825" s="716"/>
      <c r="SVK825" s="716"/>
      <c r="SVL825" s="716"/>
      <c r="SVM825" s="716"/>
      <c r="SVN825" s="716"/>
      <c r="SVO825" s="716"/>
      <c r="SVP825" s="716"/>
      <c r="SVQ825" s="716"/>
      <c r="SVR825" s="716"/>
      <c r="SVS825" s="716"/>
      <c r="SVT825" s="716"/>
      <c r="SVU825" s="716"/>
      <c r="SVV825" s="716"/>
      <c r="SVW825" s="716"/>
      <c r="SVX825" s="716"/>
      <c r="SVY825" s="716"/>
      <c r="SVZ825" s="716"/>
      <c r="SWA825" s="716"/>
      <c r="SWB825" s="716"/>
      <c r="SWC825" s="716"/>
      <c r="SWD825" s="716"/>
      <c r="SWE825" s="716"/>
      <c r="SWF825" s="716"/>
      <c r="SWG825" s="716"/>
      <c r="SWH825" s="716"/>
      <c r="SWI825" s="716"/>
      <c r="SWJ825" s="716"/>
      <c r="SWK825" s="716"/>
      <c r="SWL825" s="716"/>
      <c r="SWM825" s="716"/>
      <c r="SWN825" s="716"/>
      <c r="SWO825" s="716"/>
      <c r="SWP825" s="716"/>
      <c r="SWQ825" s="716"/>
      <c r="SWR825" s="716"/>
      <c r="SWS825" s="716"/>
      <c r="SWT825" s="716"/>
      <c r="SWU825" s="716"/>
      <c r="SWV825" s="716"/>
      <c r="SWW825" s="716"/>
      <c r="SWX825" s="716"/>
      <c r="SWY825" s="716"/>
      <c r="SWZ825" s="716"/>
      <c r="SXA825" s="716"/>
      <c r="SXB825" s="716"/>
      <c r="SXC825" s="716"/>
      <c r="SXD825" s="716"/>
      <c r="SXE825" s="716"/>
      <c r="SXF825" s="716"/>
      <c r="SXG825" s="716"/>
      <c r="SXH825" s="716"/>
      <c r="SXI825" s="716"/>
      <c r="SXJ825" s="716"/>
      <c r="SXK825" s="716"/>
      <c r="SXL825" s="716"/>
      <c r="SXM825" s="716"/>
      <c r="SXN825" s="716"/>
      <c r="SXO825" s="716"/>
      <c r="SXP825" s="716"/>
      <c r="SXQ825" s="716"/>
      <c r="SXR825" s="716"/>
      <c r="SXS825" s="716"/>
      <c r="SXT825" s="716"/>
      <c r="SXU825" s="716"/>
      <c r="SXV825" s="716"/>
      <c r="SXW825" s="716"/>
      <c r="SXX825" s="716"/>
      <c r="SXY825" s="716"/>
      <c r="SXZ825" s="716"/>
      <c r="SYA825" s="716"/>
      <c r="SYB825" s="716"/>
      <c r="SYC825" s="716"/>
      <c r="SYD825" s="716"/>
      <c r="SYE825" s="716"/>
      <c r="SYF825" s="716"/>
      <c r="SYG825" s="716"/>
      <c r="SYH825" s="716"/>
      <c r="SYI825" s="716"/>
      <c r="SYJ825" s="716"/>
      <c r="SYK825" s="716"/>
      <c r="SYL825" s="716"/>
      <c r="SYM825" s="716"/>
      <c r="SYN825" s="716"/>
      <c r="SYO825" s="716"/>
      <c r="SYP825" s="716"/>
      <c r="SYQ825" s="716"/>
      <c r="SYR825" s="716"/>
      <c r="SYS825" s="716"/>
      <c r="SYT825" s="716"/>
      <c r="SYU825" s="716"/>
      <c r="SYV825" s="716"/>
      <c r="SYW825" s="716"/>
      <c r="SYX825" s="716"/>
      <c r="SYY825" s="716"/>
      <c r="SYZ825" s="716"/>
      <c r="SZA825" s="716"/>
      <c r="SZB825" s="716"/>
      <c r="SZC825" s="716"/>
      <c r="SZD825" s="716"/>
      <c r="SZE825" s="716"/>
      <c r="SZF825" s="716"/>
      <c r="SZG825" s="716"/>
      <c r="SZH825" s="716"/>
      <c r="SZI825" s="716"/>
      <c r="SZJ825" s="716"/>
      <c r="SZK825" s="716"/>
      <c r="SZL825" s="716"/>
      <c r="SZM825" s="716"/>
      <c r="SZN825" s="716"/>
      <c r="SZO825" s="716"/>
      <c r="SZP825" s="716"/>
      <c r="SZQ825" s="716"/>
      <c r="SZR825" s="716"/>
      <c r="SZS825" s="716"/>
      <c r="SZT825" s="716"/>
      <c r="SZU825" s="716"/>
      <c r="SZV825" s="716"/>
      <c r="SZW825" s="716"/>
      <c r="SZX825" s="716"/>
      <c r="SZY825" s="716"/>
      <c r="SZZ825" s="716"/>
      <c r="TAA825" s="716"/>
      <c r="TAB825" s="716"/>
      <c r="TAC825" s="716"/>
      <c r="TAD825" s="716"/>
      <c r="TAE825" s="716"/>
      <c r="TAF825" s="716"/>
      <c r="TAG825" s="716"/>
      <c r="TAH825" s="716"/>
      <c r="TAI825" s="716"/>
      <c r="TAJ825" s="716"/>
      <c r="TAK825" s="716"/>
      <c r="TAL825" s="716"/>
      <c r="TAM825" s="716"/>
      <c r="TAN825" s="716"/>
      <c r="TAO825" s="716"/>
      <c r="TAP825" s="716"/>
      <c r="TAQ825" s="716"/>
      <c r="TAR825" s="716"/>
      <c r="TAS825" s="716"/>
      <c r="TAT825" s="716"/>
      <c r="TAU825" s="716"/>
      <c r="TAV825" s="716"/>
      <c r="TAW825" s="716"/>
      <c r="TAX825" s="716"/>
      <c r="TAY825" s="716"/>
      <c r="TAZ825" s="716"/>
      <c r="TBA825" s="716"/>
      <c r="TBB825" s="716"/>
      <c r="TBC825" s="716"/>
      <c r="TBD825" s="716"/>
      <c r="TBE825" s="716"/>
      <c r="TBF825" s="716"/>
      <c r="TBG825" s="716"/>
      <c r="TBH825" s="716"/>
      <c r="TBI825" s="716"/>
      <c r="TBJ825" s="716"/>
      <c r="TBK825" s="716"/>
      <c r="TBL825" s="716"/>
      <c r="TBM825" s="716"/>
      <c r="TBN825" s="716"/>
      <c r="TBO825" s="716"/>
      <c r="TBP825" s="716"/>
      <c r="TBQ825" s="716"/>
      <c r="TBR825" s="716"/>
      <c r="TBS825" s="716"/>
      <c r="TBT825" s="716"/>
      <c r="TBU825" s="716"/>
      <c r="TBV825" s="716"/>
      <c r="TBW825" s="716"/>
      <c r="TBX825" s="716"/>
      <c r="TBY825" s="716"/>
      <c r="TBZ825" s="716"/>
      <c r="TCA825" s="716"/>
      <c r="TCB825" s="716"/>
      <c r="TCC825" s="716"/>
      <c r="TCD825" s="716"/>
      <c r="TCE825" s="716"/>
      <c r="TCF825" s="716"/>
      <c r="TCG825" s="716"/>
      <c r="TCH825" s="716"/>
      <c r="TCI825" s="716"/>
      <c r="TCJ825" s="716"/>
      <c r="TCK825" s="716"/>
      <c r="TCL825" s="716"/>
      <c r="TCM825" s="716"/>
      <c r="TCN825" s="716"/>
      <c r="TCO825" s="716"/>
      <c r="TCP825" s="716"/>
      <c r="TCQ825" s="716"/>
      <c r="TCR825" s="716"/>
      <c r="TCS825" s="716"/>
      <c r="TCT825" s="716"/>
      <c r="TCU825" s="716"/>
      <c r="TCV825" s="716"/>
      <c r="TCW825" s="716"/>
      <c r="TCX825" s="716"/>
      <c r="TCY825" s="716"/>
      <c r="TCZ825" s="716"/>
      <c r="TDA825" s="716"/>
      <c r="TDB825" s="716"/>
      <c r="TDC825" s="716"/>
      <c r="TDD825" s="716"/>
      <c r="TDE825" s="716"/>
      <c r="TDF825" s="716"/>
      <c r="TDG825" s="716"/>
      <c r="TDH825" s="716"/>
      <c r="TDI825" s="716"/>
      <c r="TDJ825" s="716"/>
      <c r="TDK825" s="716"/>
      <c r="TDL825" s="716"/>
      <c r="TDM825" s="716"/>
      <c r="TDN825" s="716"/>
      <c r="TDO825" s="716"/>
      <c r="TDP825" s="716"/>
      <c r="TDQ825" s="716"/>
      <c r="TDR825" s="716"/>
      <c r="TDS825" s="716"/>
      <c r="TDT825" s="716"/>
      <c r="TDU825" s="716"/>
      <c r="TDV825" s="716"/>
      <c r="TDW825" s="716"/>
      <c r="TDX825" s="716"/>
      <c r="TDY825" s="716"/>
      <c r="TDZ825" s="716"/>
      <c r="TEA825" s="716"/>
      <c r="TEB825" s="716"/>
      <c r="TEC825" s="716"/>
      <c r="TED825" s="716"/>
      <c r="TEE825" s="716"/>
      <c r="TEF825" s="716"/>
      <c r="TEG825" s="716"/>
      <c r="TEH825" s="716"/>
      <c r="TEI825" s="716"/>
      <c r="TEJ825" s="716"/>
      <c r="TEK825" s="716"/>
      <c r="TEL825" s="716"/>
      <c r="TEM825" s="716"/>
      <c r="TEN825" s="716"/>
      <c r="TEO825" s="716"/>
      <c r="TEP825" s="716"/>
      <c r="TEQ825" s="716"/>
      <c r="TER825" s="716"/>
      <c r="TES825" s="716"/>
      <c r="TET825" s="716"/>
      <c r="TEU825" s="716"/>
      <c r="TEV825" s="716"/>
      <c r="TEW825" s="716"/>
      <c r="TEX825" s="716"/>
      <c r="TEY825" s="716"/>
      <c r="TEZ825" s="716"/>
      <c r="TFA825" s="716"/>
      <c r="TFB825" s="716"/>
      <c r="TFC825" s="716"/>
      <c r="TFD825" s="716"/>
      <c r="TFE825" s="716"/>
      <c r="TFF825" s="716"/>
      <c r="TFG825" s="716"/>
      <c r="TFH825" s="716"/>
      <c r="TFI825" s="716"/>
      <c r="TFJ825" s="716"/>
      <c r="TFK825" s="716"/>
      <c r="TFL825" s="716"/>
      <c r="TFM825" s="716"/>
      <c r="TFN825" s="716"/>
      <c r="TFO825" s="716"/>
      <c r="TFP825" s="716"/>
      <c r="TFQ825" s="716"/>
      <c r="TFR825" s="716"/>
      <c r="TFS825" s="716"/>
      <c r="TFT825" s="716"/>
      <c r="TFU825" s="716"/>
      <c r="TFV825" s="716"/>
      <c r="TFW825" s="716"/>
      <c r="TFX825" s="716"/>
      <c r="TFY825" s="716"/>
      <c r="TFZ825" s="716"/>
      <c r="TGA825" s="716"/>
      <c r="TGB825" s="716"/>
      <c r="TGC825" s="716"/>
      <c r="TGD825" s="716"/>
      <c r="TGE825" s="716"/>
      <c r="TGF825" s="716"/>
      <c r="TGG825" s="716"/>
      <c r="TGH825" s="716"/>
      <c r="TGI825" s="716"/>
      <c r="TGJ825" s="716"/>
      <c r="TGK825" s="716"/>
      <c r="TGL825" s="716"/>
      <c r="TGM825" s="716"/>
      <c r="TGN825" s="716"/>
      <c r="TGO825" s="716"/>
      <c r="TGP825" s="716"/>
      <c r="TGQ825" s="716"/>
      <c r="TGR825" s="716"/>
      <c r="TGS825" s="716"/>
      <c r="TGT825" s="716"/>
      <c r="TGU825" s="716"/>
      <c r="TGV825" s="716"/>
      <c r="TGW825" s="716"/>
      <c r="TGX825" s="716"/>
      <c r="TGY825" s="716"/>
      <c r="TGZ825" s="716"/>
      <c r="THA825" s="716"/>
      <c r="THB825" s="716"/>
      <c r="THC825" s="716"/>
      <c r="THD825" s="716"/>
      <c r="THE825" s="716"/>
      <c r="THF825" s="716"/>
      <c r="THG825" s="716"/>
      <c r="THH825" s="716"/>
      <c r="THI825" s="716"/>
      <c r="THJ825" s="716"/>
      <c r="THK825" s="716"/>
      <c r="THL825" s="716"/>
      <c r="THM825" s="716"/>
      <c r="THN825" s="716"/>
      <c r="THO825" s="716"/>
      <c r="THP825" s="716"/>
      <c r="THQ825" s="716"/>
      <c r="THR825" s="716"/>
      <c r="THS825" s="716"/>
      <c r="THT825" s="716"/>
      <c r="THU825" s="716"/>
      <c r="THV825" s="716"/>
      <c r="THW825" s="716"/>
      <c r="THX825" s="716"/>
      <c r="THY825" s="716"/>
      <c r="THZ825" s="716"/>
      <c r="TIA825" s="716"/>
      <c r="TIB825" s="716"/>
      <c r="TIC825" s="716"/>
      <c r="TID825" s="716"/>
      <c r="TIE825" s="716"/>
      <c r="TIF825" s="716"/>
      <c r="TIG825" s="716"/>
      <c r="TIH825" s="716"/>
      <c r="TII825" s="716"/>
      <c r="TIJ825" s="716"/>
      <c r="TIK825" s="716"/>
      <c r="TIL825" s="716"/>
      <c r="TIM825" s="716"/>
      <c r="TIN825" s="716"/>
      <c r="TIO825" s="716"/>
      <c r="TIP825" s="716"/>
      <c r="TIQ825" s="716"/>
      <c r="TIR825" s="716"/>
      <c r="TIS825" s="716"/>
      <c r="TIT825" s="716"/>
      <c r="TIU825" s="716"/>
      <c r="TIV825" s="716"/>
      <c r="TIW825" s="716"/>
      <c r="TIX825" s="716"/>
      <c r="TIY825" s="716"/>
      <c r="TIZ825" s="716"/>
      <c r="TJA825" s="716"/>
      <c r="TJB825" s="716"/>
      <c r="TJC825" s="716"/>
      <c r="TJD825" s="716"/>
      <c r="TJE825" s="716"/>
      <c r="TJF825" s="716"/>
      <c r="TJG825" s="716"/>
      <c r="TJH825" s="716"/>
      <c r="TJI825" s="716"/>
      <c r="TJJ825" s="716"/>
      <c r="TJK825" s="716"/>
      <c r="TJL825" s="716"/>
      <c r="TJM825" s="716"/>
      <c r="TJN825" s="716"/>
      <c r="TJO825" s="716"/>
      <c r="TJP825" s="716"/>
      <c r="TJQ825" s="716"/>
      <c r="TJR825" s="716"/>
      <c r="TJS825" s="716"/>
      <c r="TJT825" s="716"/>
      <c r="TJU825" s="716"/>
      <c r="TJV825" s="716"/>
      <c r="TJW825" s="716"/>
      <c r="TJX825" s="716"/>
      <c r="TJY825" s="716"/>
      <c r="TJZ825" s="716"/>
      <c r="TKA825" s="716"/>
      <c r="TKB825" s="716"/>
      <c r="TKC825" s="716"/>
      <c r="TKD825" s="716"/>
      <c r="TKE825" s="716"/>
      <c r="TKF825" s="716"/>
      <c r="TKG825" s="716"/>
      <c r="TKH825" s="716"/>
      <c r="TKI825" s="716"/>
      <c r="TKJ825" s="716"/>
      <c r="TKK825" s="716"/>
      <c r="TKL825" s="716"/>
      <c r="TKM825" s="716"/>
      <c r="TKN825" s="716"/>
      <c r="TKO825" s="716"/>
      <c r="TKP825" s="716"/>
      <c r="TKQ825" s="716"/>
      <c r="TKR825" s="716"/>
      <c r="TKS825" s="716"/>
      <c r="TKT825" s="716"/>
      <c r="TKU825" s="716"/>
      <c r="TKV825" s="716"/>
      <c r="TKW825" s="716"/>
      <c r="TKX825" s="716"/>
      <c r="TKY825" s="716"/>
      <c r="TKZ825" s="716"/>
      <c r="TLA825" s="716"/>
      <c r="TLB825" s="716"/>
      <c r="TLC825" s="716"/>
      <c r="TLD825" s="716"/>
      <c r="TLE825" s="716"/>
      <c r="TLF825" s="716"/>
      <c r="TLG825" s="716"/>
      <c r="TLH825" s="716"/>
      <c r="TLI825" s="716"/>
      <c r="TLJ825" s="716"/>
      <c r="TLK825" s="716"/>
      <c r="TLL825" s="716"/>
      <c r="TLM825" s="716"/>
      <c r="TLN825" s="716"/>
      <c r="TLO825" s="716"/>
      <c r="TLP825" s="716"/>
      <c r="TLQ825" s="716"/>
      <c r="TLR825" s="716"/>
      <c r="TLS825" s="716"/>
      <c r="TLT825" s="716"/>
      <c r="TLU825" s="716"/>
      <c r="TLV825" s="716"/>
      <c r="TLW825" s="716"/>
      <c r="TLX825" s="716"/>
      <c r="TLY825" s="716"/>
      <c r="TLZ825" s="716"/>
      <c r="TMA825" s="716"/>
      <c r="TMB825" s="716"/>
      <c r="TMC825" s="716"/>
      <c r="TMD825" s="716"/>
      <c r="TME825" s="716"/>
      <c r="TMF825" s="716"/>
      <c r="TMG825" s="716"/>
      <c r="TMH825" s="716"/>
      <c r="TMI825" s="716"/>
      <c r="TMJ825" s="716"/>
      <c r="TMK825" s="716"/>
      <c r="TML825" s="716"/>
      <c r="TMM825" s="716"/>
      <c r="TMN825" s="716"/>
      <c r="TMO825" s="716"/>
      <c r="TMP825" s="716"/>
      <c r="TMQ825" s="716"/>
      <c r="TMR825" s="716"/>
      <c r="TMS825" s="716"/>
      <c r="TMT825" s="716"/>
      <c r="TMU825" s="716"/>
      <c r="TMV825" s="716"/>
      <c r="TMW825" s="716"/>
      <c r="TMX825" s="716"/>
      <c r="TMY825" s="716"/>
      <c r="TMZ825" s="716"/>
      <c r="TNA825" s="716"/>
      <c r="TNB825" s="716"/>
      <c r="TNC825" s="716"/>
      <c r="TND825" s="716"/>
      <c r="TNE825" s="716"/>
      <c r="TNF825" s="716"/>
      <c r="TNG825" s="716"/>
      <c r="TNH825" s="716"/>
      <c r="TNI825" s="716"/>
      <c r="TNJ825" s="716"/>
      <c r="TNK825" s="716"/>
      <c r="TNL825" s="716"/>
      <c r="TNM825" s="716"/>
      <c r="TNN825" s="716"/>
      <c r="TNO825" s="716"/>
      <c r="TNP825" s="716"/>
      <c r="TNQ825" s="716"/>
      <c r="TNR825" s="716"/>
      <c r="TNS825" s="716"/>
      <c r="TNT825" s="716"/>
      <c r="TNU825" s="716"/>
      <c r="TNV825" s="716"/>
      <c r="TNW825" s="716"/>
      <c r="TNX825" s="716"/>
      <c r="TNY825" s="716"/>
      <c r="TNZ825" s="716"/>
      <c r="TOA825" s="716"/>
      <c r="TOB825" s="716"/>
      <c r="TOC825" s="716"/>
      <c r="TOD825" s="716"/>
      <c r="TOE825" s="716"/>
      <c r="TOF825" s="716"/>
      <c r="TOG825" s="716"/>
      <c r="TOH825" s="716"/>
      <c r="TOI825" s="716"/>
      <c r="TOJ825" s="716"/>
      <c r="TOK825" s="716"/>
      <c r="TOL825" s="716"/>
      <c r="TOM825" s="716"/>
      <c r="TON825" s="716"/>
      <c r="TOO825" s="716"/>
      <c r="TOP825" s="716"/>
      <c r="TOQ825" s="716"/>
      <c r="TOR825" s="716"/>
      <c r="TOS825" s="716"/>
      <c r="TOT825" s="716"/>
      <c r="TOU825" s="716"/>
      <c r="TOV825" s="716"/>
      <c r="TOW825" s="716"/>
      <c r="TOX825" s="716"/>
      <c r="TOY825" s="716"/>
      <c r="TOZ825" s="716"/>
      <c r="TPA825" s="716"/>
      <c r="TPB825" s="716"/>
      <c r="TPC825" s="716"/>
      <c r="TPD825" s="716"/>
      <c r="TPE825" s="716"/>
      <c r="TPF825" s="716"/>
      <c r="TPG825" s="716"/>
      <c r="TPH825" s="716"/>
      <c r="TPI825" s="716"/>
      <c r="TPJ825" s="716"/>
      <c r="TPK825" s="716"/>
      <c r="TPL825" s="716"/>
      <c r="TPM825" s="716"/>
      <c r="TPN825" s="716"/>
      <c r="TPO825" s="716"/>
      <c r="TPP825" s="716"/>
      <c r="TPQ825" s="716"/>
      <c r="TPR825" s="716"/>
      <c r="TPS825" s="716"/>
      <c r="TPT825" s="716"/>
      <c r="TPU825" s="716"/>
      <c r="TPV825" s="716"/>
      <c r="TPW825" s="716"/>
      <c r="TPX825" s="716"/>
      <c r="TPY825" s="716"/>
      <c r="TPZ825" s="716"/>
      <c r="TQA825" s="716"/>
      <c r="TQB825" s="716"/>
      <c r="TQC825" s="716"/>
      <c r="TQD825" s="716"/>
      <c r="TQE825" s="716"/>
      <c r="TQF825" s="716"/>
      <c r="TQG825" s="716"/>
      <c r="TQH825" s="716"/>
      <c r="TQI825" s="716"/>
      <c r="TQJ825" s="716"/>
      <c r="TQK825" s="716"/>
      <c r="TQL825" s="716"/>
      <c r="TQM825" s="716"/>
      <c r="TQN825" s="716"/>
      <c r="TQO825" s="716"/>
      <c r="TQP825" s="716"/>
      <c r="TQQ825" s="716"/>
      <c r="TQR825" s="716"/>
      <c r="TQS825" s="716"/>
      <c r="TQT825" s="716"/>
      <c r="TQU825" s="716"/>
      <c r="TQV825" s="716"/>
      <c r="TQW825" s="716"/>
      <c r="TQX825" s="716"/>
      <c r="TQY825" s="716"/>
      <c r="TQZ825" s="716"/>
      <c r="TRA825" s="716"/>
      <c r="TRB825" s="716"/>
      <c r="TRC825" s="716"/>
      <c r="TRD825" s="716"/>
      <c r="TRE825" s="716"/>
      <c r="TRF825" s="716"/>
      <c r="TRG825" s="716"/>
      <c r="TRH825" s="716"/>
      <c r="TRI825" s="716"/>
      <c r="TRJ825" s="716"/>
      <c r="TRK825" s="716"/>
      <c r="TRL825" s="716"/>
      <c r="TRM825" s="716"/>
      <c r="TRN825" s="716"/>
      <c r="TRO825" s="716"/>
      <c r="TRP825" s="716"/>
      <c r="TRQ825" s="716"/>
      <c r="TRR825" s="716"/>
      <c r="TRS825" s="716"/>
      <c r="TRT825" s="716"/>
      <c r="TRU825" s="716"/>
      <c r="TRV825" s="716"/>
      <c r="TRW825" s="716"/>
      <c r="TRX825" s="716"/>
      <c r="TRY825" s="716"/>
      <c r="TRZ825" s="716"/>
      <c r="TSA825" s="716"/>
      <c r="TSB825" s="716"/>
      <c r="TSC825" s="716"/>
      <c r="TSD825" s="716"/>
      <c r="TSE825" s="716"/>
      <c r="TSF825" s="716"/>
      <c r="TSG825" s="716"/>
      <c r="TSH825" s="716"/>
      <c r="TSI825" s="716"/>
      <c r="TSJ825" s="716"/>
      <c r="TSK825" s="716"/>
      <c r="TSL825" s="716"/>
      <c r="TSM825" s="716"/>
      <c r="TSN825" s="716"/>
      <c r="TSO825" s="716"/>
      <c r="TSP825" s="716"/>
      <c r="TSQ825" s="716"/>
      <c r="TSR825" s="716"/>
      <c r="TSS825" s="716"/>
      <c r="TST825" s="716"/>
      <c r="TSU825" s="716"/>
      <c r="TSV825" s="716"/>
      <c r="TSW825" s="716"/>
      <c r="TSX825" s="716"/>
      <c r="TSY825" s="716"/>
      <c r="TSZ825" s="716"/>
      <c r="TTA825" s="716"/>
      <c r="TTB825" s="716"/>
      <c r="TTC825" s="716"/>
      <c r="TTD825" s="716"/>
      <c r="TTE825" s="716"/>
      <c r="TTF825" s="716"/>
      <c r="TTG825" s="716"/>
      <c r="TTH825" s="716"/>
      <c r="TTI825" s="716"/>
      <c r="TTJ825" s="716"/>
      <c r="TTK825" s="716"/>
      <c r="TTL825" s="716"/>
      <c r="TTM825" s="716"/>
      <c r="TTN825" s="716"/>
      <c r="TTO825" s="716"/>
      <c r="TTP825" s="716"/>
      <c r="TTQ825" s="716"/>
      <c r="TTR825" s="716"/>
      <c r="TTS825" s="716"/>
      <c r="TTT825" s="716"/>
      <c r="TTU825" s="716"/>
      <c r="TTV825" s="716"/>
      <c r="TTW825" s="716"/>
      <c r="TTX825" s="716"/>
      <c r="TTY825" s="716"/>
      <c r="TTZ825" s="716"/>
      <c r="TUA825" s="716"/>
      <c r="TUB825" s="716"/>
      <c r="TUC825" s="716"/>
      <c r="TUD825" s="716"/>
      <c r="TUE825" s="716"/>
      <c r="TUF825" s="716"/>
      <c r="TUG825" s="716"/>
      <c r="TUH825" s="716"/>
      <c r="TUI825" s="716"/>
      <c r="TUJ825" s="716"/>
      <c r="TUK825" s="716"/>
      <c r="TUL825" s="716"/>
      <c r="TUM825" s="716"/>
      <c r="TUN825" s="716"/>
      <c r="TUO825" s="716"/>
      <c r="TUP825" s="716"/>
      <c r="TUQ825" s="716"/>
      <c r="TUR825" s="716"/>
      <c r="TUS825" s="716"/>
      <c r="TUT825" s="716"/>
      <c r="TUU825" s="716"/>
      <c r="TUV825" s="716"/>
      <c r="TUW825" s="716"/>
      <c r="TUX825" s="716"/>
      <c r="TUY825" s="716"/>
      <c r="TUZ825" s="716"/>
      <c r="TVA825" s="716"/>
      <c r="TVB825" s="716"/>
      <c r="TVC825" s="716"/>
      <c r="TVD825" s="716"/>
      <c r="TVE825" s="716"/>
      <c r="TVF825" s="716"/>
      <c r="TVG825" s="716"/>
      <c r="TVH825" s="716"/>
      <c r="TVI825" s="716"/>
      <c r="TVJ825" s="716"/>
      <c r="TVK825" s="716"/>
      <c r="TVL825" s="716"/>
      <c r="TVM825" s="716"/>
      <c r="TVN825" s="716"/>
      <c r="TVO825" s="716"/>
      <c r="TVP825" s="716"/>
      <c r="TVQ825" s="716"/>
      <c r="TVR825" s="716"/>
      <c r="TVS825" s="716"/>
      <c r="TVT825" s="716"/>
      <c r="TVU825" s="716"/>
      <c r="TVV825" s="716"/>
      <c r="TVW825" s="716"/>
      <c r="TVX825" s="716"/>
      <c r="TVY825" s="716"/>
      <c r="TVZ825" s="716"/>
      <c r="TWA825" s="716"/>
      <c r="TWB825" s="716"/>
      <c r="TWC825" s="716"/>
      <c r="TWD825" s="716"/>
      <c r="TWE825" s="716"/>
      <c r="TWF825" s="716"/>
      <c r="TWG825" s="716"/>
      <c r="TWH825" s="716"/>
      <c r="TWI825" s="716"/>
      <c r="TWJ825" s="716"/>
      <c r="TWK825" s="716"/>
      <c r="TWL825" s="716"/>
      <c r="TWM825" s="716"/>
      <c r="TWN825" s="716"/>
      <c r="TWO825" s="716"/>
      <c r="TWP825" s="716"/>
      <c r="TWQ825" s="716"/>
      <c r="TWR825" s="716"/>
      <c r="TWS825" s="716"/>
      <c r="TWT825" s="716"/>
      <c r="TWU825" s="716"/>
      <c r="TWV825" s="716"/>
      <c r="TWW825" s="716"/>
      <c r="TWX825" s="716"/>
      <c r="TWY825" s="716"/>
      <c r="TWZ825" s="716"/>
      <c r="TXA825" s="716"/>
      <c r="TXB825" s="716"/>
      <c r="TXC825" s="716"/>
      <c r="TXD825" s="716"/>
      <c r="TXE825" s="716"/>
      <c r="TXF825" s="716"/>
      <c r="TXG825" s="716"/>
      <c r="TXH825" s="716"/>
      <c r="TXI825" s="716"/>
      <c r="TXJ825" s="716"/>
      <c r="TXK825" s="716"/>
      <c r="TXL825" s="716"/>
      <c r="TXM825" s="716"/>
      <c r="TXN825" s="716"/>
      <c r="TXO825" s="716"/>
      <c r="TXP825" s="716"/>
      <c r="TXQ825" s="716"/>
      <c r="TXR825" s="716"/>
      <c r="TXS825" s="716"/>
      <c r="TXT825" s="716"/>
      <c r="TXU825" s="716"/>
      <c r="TXV825" s="716"/>
      <c r="TXW825" s="716"/>
      <c r="TXX825" s="716"/>
      <c r="TXY825" s="716"/>
      <c r="TXZ825" s="716"/>
      <c r="TYA825" s="716"/>
      <c r="TYB825" s="716"/>
      <c r="TYC825" s="716"/>
      <c r="TYD825" s="716"/>
      <c r="TYE825" s="716"/>
      <c r="TYF825" s="716"/>
      <c r="TYG825" s="716"/>
      <c r="TYH825" s="716"/>
      <c r="TYI825" s="716"/>
      <c r="TYJ825" s="716"/>
      <c r="TYK825" s="716"/>
      <c r="TYL825" s="716"/>
      <c r="TYM825" s="716"/>
      <c r="TYN825" s="716"/>
      <c r="TYO825" s="716"/>
      <c r="TYP825" s="716"/>
      <c r="TYQ825" s="716"/>
      <c r="TYR825" s="716"/>
      <c r="TYS825" s="716"/>
      <c r="TYT825" s="716"/>
      <c r="TYU825" s="716"/>
      <c r="TYV825" s="716"/>
      <c r="TYW825" s="716"/>
      <c r="TYX825" s="716"/>
      <c r="TYY825" s="716"/>
      <c r="TYZ825" s="716"/>
      <c r="TZA825" s="716"/>
      <c r="TZB825" s="716"/>
      <c r="TZC825" s="716"/>
      <c r="TZD825" s="716"/>
      <c r="TZE825" s="716"/>
      <c r="TZF825" s="716"/>
      <c r="TZG825" s="716"/>
      <c r="TZH825" s="716"/>
      <c r="TZI825" s="716"/>
      <c r="TZJ825" s="716"/>
      <c r="TZK825" s="716"/>
      <c r="TZL825" s="716"/>
      <c r="TZM825" s="716"/>
      <c r="TZN825" s="716"/>
      <c r="TZO825" s="716"/>
      <c r="TZP825" s="716"/>
      <c r="TZQ825" s="716"/>
      <c r="TZR825" s="716"/>
      <c r="TZS825" s="716"/>
      <c r="TZT825" s="716"/>
      <c r="TZU825" s="716"/>
      <c r="TZV825" s="716"/>
      <c r="TZW825" s="716"/>
      <c r="TZX825" s="716"/>
      <c r="TZY825" s="716"/>
      <c r="TZZ825" s="716"/>
      <c r="UAA825" s="716"/>
      <c r="UAB825" s="716"/>
      <c r="UAC825" s="716"/>
      <c r="UAD825" s="716"/>
      <c r="UAE825" s="716"/>
      <c r="UAF825" s="716"/>
      <c r="UAG825" s="716"/>
      <c r="UAH825" s="716"/>
      <c r="UAI825" s="716"/>
      <c r="UAJ825" s="716"/>
      <c r="UAK825" s="716"/>
      <c r="UAL825" s="716"/>
      <c r="UAM825" s="716"/>
      <c r="UAN825" s="716"/>
      <c r="UAO825" s="716"/>
      <c r="UAP825" s="716"/>
      <c r="UAQ825" s="716"/>
      <c r="UAR825" s="716"/>
      <c r="UAS825" s="716"/>
      <c r="UAT825" s="716"/>
      <c r="UAU825" s="716"/>
      <c r="UAV825" s="716"/>
      <c r="UAW825" s="716"/>
      <c r="UAX825" s="716"/>
      <c r="UAY825" s="716"/>
      <c r="UAZ825" s="716"/>
      <c r="UBA825" s="716"/>
      <c r="UBB825" s="716"/>
      <c r="UBC825" s="716"/>
      <c r="UBD825" s="716"/>
      <c r="UBE825" s="716"/>
      <c r="UBF825" s="716"/>
      <c r="UBG825" s="716"/>
      <c r="UBH825" s="716"/>
      <c r="UBI825" s="716"/>
      <c r="UBJ825" s="716"/>
      <c r="UBK825" s="716"/>
      <c r="UBL825" s="716"/>
      <c r="UBM825" s="716"/>
      <c r="UBN825" s="716"/>
      <c r="UBO825" s="716"/>
      <c r="UBP825" s="716"/>
      <c r="UBQ825" s="716"/>
      <c r="UBR825" s="716"/>
      <c r="UBS825" s="716"/>
      <c r="UBT825" s="716"/>
      <c r="UBU825" s="716"/>
      <c r="UBV825" s="716"/>
      <c r="UBW825" s="716"/>
      <c r="UBX825" s="716"/>
      <c r="UBY825" s="716"/>
      <c r="UBZ825" s="716"/>
      <c r="UCA825" s="716"/>
      <c r="UCB825" s="716"/>
      <c r="UCC825" s="716"/>
      <c r="UCD825" s="716"/>
      <c r="UCE825" s="716"/>
      <c r="UCF825" s="716"/>
      <c r="UCG825" s="716"/>
      <c r="UCH825" s="716"/>
      <c r="UCI825" s="716"/>
      <c r="UCJ825" s="716"/>
      <c r="UCK825" s="716"/>
      <c r="UCL825" s="716"/>
      <c r="UCM825" s="716"/>
      <c r="UCN825" s="716"/>
      <c r="UCO825" s="716"/>
      <c r="UCP825" s="716"/>
      <c r="UCQ825" s="716"/>
      <c r="UCR825" s="716"/>
      <c r="UCS825" s="716"/>
      <c r="UCT825" s="716"/>
      <c r="UCU825" s="716"/>
      <c r="UCV825" s="716"/>
      <c r="UCW825" s="716"/>
      <c r="UCX825" s="716"/>
      <c r="UCY825" s="716"/>
      <c r="UCZ825" s="716"/>
      <c r="UDA825" s="716"/>
      <c r="UDB825" s="716"/>
      <c r="UDC825" s="716"/>
      <c r="UDD825" s="716"/>
      <c r="UDE825" s="716"/>
      <c r="UDF825" s="716"/>
      <c r="UDG825" s="716"/>
      <c r="UDH825" s="716"/>
      <c r="UDI825" s="716"/>
      <c r="UDJ825" s="716"/>
      <c r="UDK825" s="716"/>
      <c r="UDL825" s="716"/>
      <c r="UDM825" s="716"/>
      <c r="UDN825" s="716"/>
      <c r="UDO825" s="716"/>
      <c r="UDP825" s="716"/>
      <c r="UDQ825" s="716"/>
      <c r="UDR825" s="716"/>
      <c r="UDS825" s="716"/>
      <c r="UDT825" s="716"/>
      <c r="UDU825" s="716"/>
      <c r="UDV825" s="716"/>
      <c r="UDW825" s="716"/>
      <c r="UDX825" s="716"/>
      <c r="UDY825" s="716"/>
      <c r="UDZ825" s="716"/>
      <c r="UEA825" s="716"/>
      <c r="UEB825" s="716"/>
      <c r="UEC825" s="716"/>
      <c r="UED825" s="716"/>
      <c r="UEE825" s="716"/>
      <c r="UEF825" s="716"/>
      <c r="UEG825" s="716"/>
      <c r="UEH825" s="716"/>
      <c r="UEI825" s="716"/>
      <c r="UEJ825" s="716"/>
      <c r="UEK825" s="716"/>
      <c r="UEL825" s="716"/>
      <c r="UEM825" s="716"/>
      <c r="UEN825" s="716"/>
      <c r="UEO825" s="716"/>
      <c r="UEP825" s="716"/>
      <c r="UEQ825" s="716"/>
      <c r="UER825" s="716"/>
      <c r="UES825" s="716"/>
      <c r="UET825" s="716"/>
      <c r="UEU825" s="716"/>
      <c r="UEV825" s="716"/>
      <c r="UEW825" s="716"/>
      <c r="UEX825" s="716"/>
      <c r="UEY825" s="716"/>
      <c r="UEZ825" s="716"/>
      <c r="UFA825" s="716"/>
      <c r="UFB825" s="716"/>
      <c r="UFC825" s="716"/>
      <c r="UFD825" s="716"/>
      <c r="UFE825" s="716"/>
      <c r="UFF825" s="716"/>
      <c r="UFG825" s="716"/>
      <c r="UFH825" s="716"/>
      <c r="UFI825" s="716"/>
      <c r="UFJ825" s="716"/>
      <c r="UFK825" s="716"/>
      <c r="UFL825" s="716"/>
      <c r="UFM825" s="716"/>
      <c r="UFN825" s="716"/>
      <c r="UFO825" s="716"/>
      <c r="UFP825" s="716"/>
      <c r="UFQ825" s="716"/>
      <c r="UFR825" s="716"/>
      <c r="UFS825" s="716"/>
      <c r="UFT825" s="716"/>
      <c r="UFU825" s="716"/>
      <c r="UFV825" s="716"/>
      <c r="UFW825" s="716"/>
      <c r="UFX825" s="716"/>
      <c r="UFY825" s="716"/>
      <c r="UFZ825" s="716"/>
      <c r="UGA825" s="716"/>
      <c r="UGB825" s="716"/>
      <c r="UGC825" s="716"/>
      <c r="UGD825" s="716"/>
      <c r="UGE825" s="716"/>
      <c r="UGF825" s="716"/>
      <c r="UGG825" s="716"/>
      <c r="UGH825" s="716"/>
      <c r="UGI825" s="716"/>
      <c r="UGJ825" s="716"/>
      <c r="UGK825" s="716"/>
      <c r="UGL825" s="716"/>
      <c r="UGM825" s="716"/>
      <c r="UGN825" s="716"/>
      <c r="UGO825" s="716"/>
      <c r="UGP825" s="716"/>
      <c r="UGQ825" s="716"/>
      <c r="UGR825" s="716"/>
      <c r="UGS825" s="716"/>
      <c r="UGT825" s="716"/>
      <c r="UGU825" s="716"/>
      <c r="UGV825" s="716"/>
      <c r="UGW825" s="716"/>
      <c r="UGX825" s="716"/>
      <c r="UGY825" s="716"/>
      <c r="UGZ825" s="716"/>
      <c r="UHA825" s="716"/>
      <c r="UHB825" s="716"/>
      <c r="UHC825" s="716"/>
      <c r="UHD825" s="716"/>
      <c r="UHE825" s="716"/>
      <c r="UHF825" s="716"/>
      <c r="UHG825" s="716"/>
      <c r="UHH825" s="716"/>
      <c r="UHI825" s="716"/>
      <c r="UHJ825" s="716"/>
      <c r="UHK825" s="716"/>
      <c r="UHL825" s="716"/>
      <c r="UHM825" s="716"/>
      <c r="UHN825" s="716"/>
      <c r="UHO825" s="716"/>
      <c r="UHP825" s="716"/>
      <c r="UHQ825" s="716"/>
      <c r="UHR825" s="716"/>
      <c r="UHS825" s="716"/>
      <c r="UHT825" s="716"/>
      <c r="UHU825" s="716"/>
      <c r="UHV825" s="716"/>
      <c r="UHW825" s="716"/>
      <c r="UHX825" s="716"/>
      <c r="UHY825" s="716"/>
      <c r="UHZ825" s="716"/>
      <c r="UIA825" s="716"/>
      <c r="UIB825" s="716"/>
      <c r="UIC825" s="716"/>
      <c r="UID825" s="716"/>
      <c r="UIE825" s="716"/>
      <c r="UIF825" s="716"/>
      <c r="UIG825" s="716"/>
      <c r="UIH825" s="716"/>
      <c r="UII825" s="716"/>
      <c r="UIJ825" s="716"/>
      <c r="UIK825" s="716"/>
      <c r="UIL825" s="716"/>
      <c r="UIM825" s="716"/>
      <c r="UIN825" s="716"/>
      <c r="UIO825" s="716"/>
      <c r="UIP825" s="716"/>
      <c r="UIQ825" s="716"/>
      <c r="UIR825" s="716"/>
      <c r="UIS825" s="716"/>
      <c r="UIT825" s="716"/>
      <c r="UIU825" s="716"/>
      <c r="UIV825" s="716"/>
      <c r="UIW825" s="716"/>
      <c r="UIX825" s="716"/>
      <c r="UIY825" s="716"/>
      <c r="UIZ825" s="716"/>
      <c r="UJA825" s="716"/>
      <c r="UJB825" s="716"/>
      <c r="UJC825" s="716"/>
      <c r="UJD825" s="716"/>
      <c r="UJE825" s="716"/>
      <c r="UJF825" s="716"/>
      <c r="UJG825" s="716"/>
      <c r="UJH825" s="716"/>
      <c r="UJI825" s="716"/>
      <c r="UJJ825" s="716"/>
      <c r="UJK825" s="716"/>
      <c r="UJL825" s="716"/>
      <c r="UJM825" s="716"/>
      <c r="UJN825" s="716"/>
      <c r="UJO825" s="716"/>
      <c r="UJP825" s="716"/>
      <c r="UJQ825" s="716"/>
      <c r="UJR825" s="716"/>
      <c r="UJS825" s="716"/>
      <c r="UJT825" s="716"/>
      <c r="UJU825" s="716"/>
      <c r="UJV825" s="716"/>
      <c r="UJW825" s="716"/>
      <c r="UJX825" s="716"/>
      <c r="UJY825" s="716"/>
      <c r="UJZ825" s="716"/>
      <c r="UKA825" s="716"/>
      <c r="UKB825" s="716"/>
      <c r="UKC825" s="716"/>
      <c r="UKD825" s="716"/>
      <c r="UKE825" s="716"/>
      <c r="UKF825" s="716"/>
      <c r="UKG825" s="716"/>
      <c r="UKH825" s="716"/>
      <c r="UKI825" s="716"/>
      <c r="UKJ825" s="716"/>
      <c r="UKK825" s="716"/>
      <c r="UKL825" s="716"/>
      <c r="UKM825" s="716"/>
      <c r="UKN825" s="716"/>
      <c r="UKO825" s="716"/>
      <c r="UKP825" s="716"/>
      <c r="UKQ825" s="716"/>
      <c r="UKR825" s="716"/>
      <c r="UKS825" s="716"/>
      <c r="UKT825" s="716"/>
      <c r="UKU825" s="716"/>
      <c r="UKV825" s="716"/>
      <c r="UKW825" s="716"/>
      <c r="UKX825" s="716"/>
      <c r="UKY825" s="716"/>
      <c r="UKZ825" s="716"/>
      <c r="ULA825" s="716"/>
      <c r="ULB825" s="716"/>
      <c r="ULC825" s="716"/>
      <c r="ULD825" s="716"/>
      <c r="ULE825" s="716"/>
      <c r="ULF825" s="716"/>
      <c r="ULG825" s="716"/>
      <c r="ULH825" s="716"/>
      <c r="ULI825" s="716"/>
      <c r="ULJ825" s="716"/>
      <c r="ULK825" s="716"/>
      <c r="ULL825" s="716"/>
      <c r="ULM825" s="716"/>
      <c r="ULN825" s="716"/>
      <c r="ULO825" s="716"/>
      <c r="ULP825" s="716"/>
      <c r="ULQ825" s="716"/>
      <c r="ULR825" s="716"/>
      <c r="ULS825" s="716"/>
      <c r="ULT825" s="716"/>
      <c r="ULU825" s="716"/>
      <c r="ULV825" s="716"/>
      <c r="ULW825" s="716"/>
      <c r="ULX825" s="716"/>
      <c r="ULY825" s="716"/>
      <c r="ULZ825" s="716"/>
      <c r="UMA825" s="716"/>
      <c r="UMB825" s="716"/>
      <c r="UMC825" s="716"/>
      <c r="UMD825" s="716"/>
      <c r="UME825" s="716"/>
      <c r="UMF825" s="716"/>
      <c r="UMG825" s="716"/>
      <c r="UMH825" s="716"/>
      <c r="UMI825" s="716"/>
      <c r="UMJ825" s="716"/>
      <c r="UMK825" s="716"/>
      <c r="UML825" s="716"/>
      <c r="UMM825" s="716"/>
      <c r="UMN825" s="716"/>
      <c r="UMO825" s="716"/>
      <c r="UMP825" s="716"/>
      <c r="UMQ825" s="716"/>
      <c r="UMR825" s="716"/>
      <c r="UMS825" s="716"/>
      <c r="UMT825" s="716"/>
      <c r="UMU825" s="716"/>
      <c r="UMV825" s="716"/>
      <c r="UMW825" s="716"/>
      <c r="UMX825" s="716"/>
      <c r="UMY825" s="716"/>
      <c r="UMZ825" s="716"/>
      <c r="UNA825" s="716"/>
      <c r="UNB825" s="716"/>
      <c r="UNC825" s="716"/>
      <c r="UND825" s="716"/>
      <c r="UNE825" s="716"/>
      <c r="UNF825" s="716"/>
      <c r="UNG825" s="716"/>
      <c r="UNH825" s="716"/>
      <c r="UNI825" s="716"/>
      <c r="UNJ825" s="716"/>
      <c r="UNK825" s="716"/>
      <c r="UNL825" s="716"/>
      <c r="UNM825" s="716"/>
      <c r="UNN825" s="716"/>
      <c r="UNO825" s="716"/>
      <c r="UNP825" s="716"/>
      <c r="UNQ825" s="716"/>
      <c r="UNR825" s="716"/>
      <c r="UNS825" s="716"/>
      <c r="UNT825" s="716"/>
      <c r="UNU825" s="716"/>
      <c r="UNV825" s="716"/>
      <c r="UNW825" s="716"/>
      <c r="UNX825" s="716"/>
      <c r="UNY825" s="716"/>
      <c r="UNZ825" s="716"/>
      <c r="UOA825" s="716"/>
      <c r="UOB825" s="716"/>
      <c r="UOC825" s="716"/>
      <c r="UOD825" s="716"/>
      <c r="UOE825" s="716"/>
      <c r="UOF825" s="716"/>
      <c r="UOG825" s="716"/>
      <c r="UOH825" s="716"/>
      <c r="UOI825" s="716"/>
      <c r="UOJ825" s="716"/>
      <c r="UOK825" s="716"/>
      <c r="UOL825" s="716"/>
      <c r="UOM825" s="716"/>
      <c r="UON825" s="716"/>
      <c r="UOO825" s="716"/>
      <c r="UOP825" s="716"/>
      <c r="UOQ825" s="716"/>
      <c r="UOR825" s="716"/>
      <c r="UOS825" s="716"/>
      <c r="UOT825" s="716"/>
      <c r="UOU825" s="716"/>
      <c r="UOV825" s="716"/>
      <c r="UOW825" s="716"/>
      <c r="UOX825" s="716"/>
      <c r="UOY825" s="716"/>
      <c r="UOZ825" s="716"/>
      <c r="UPA825" s="716"/>
      <c r="UPB825" s="716"/>
      <c r="UPC825" s="716"/>
      <c r="UPD825" s="716"/>
      <c r="UPE825" s="716"/>
      <c r="UPF825" s="716"/>
      <c r="UPG825" s="716"/>
      <c r="UPH825" s="716"/>
      <c r="UPI825" s="716"/>
      <c r="UPJ825" s="716"/>
      <c r="UPK825" s="716"/>
      <c r="UPL825" s="716"/>
      <c r="UPM825" s="716"/>
      <c r="UPN825" s="716"/>
      <c r="UPO825" s="716"/>
      <c r="UPP825" s="716"/>
      <c r="UPQ825" s="716"/>
      <c r="UPR825" s="716"/>
      <c r="UPS825" s="716"/>
      <c r="UPT825" s="716"/>
      <c r="UPU825" s="716"/>
      <c r="UPV825" s="716"/>
      <c r="UPW825" s="716"/>
      <c r="UPX825" s="716"/>
      <c r="UPY825" s="716"/>
      <c r="UPZ825" s="716"/>
      <c r="UQA825" s="716"/>
      <c r="UQB825" s="716"/>
      <c r="UQC825" s="716"/>
      <c r="UQD825" s="716"/>
      <c r="UQE825" s="716"/>
      <c r="UQF825" s="716"/>
      <c r="UQG825" s="716"/>
      <c r="UQH825" s="716"/>
      <c r="UQI825" s="716"/>
      <c r="UQJ825" s="716"/>
      <c r="UQK825" s="716"/>
      <c r="UQL825" s="716"/>
      <c r="UQM825" s="716"/>
      <c r="UQN825" s="716"/>
      <c r="UQO825" s="716"/>
      <c r="UQP825" s="716"/>
      <c r="UQQ825" s="716"/>
      <c r="UQR825" s="716"/>
      <c r="UQS825" s="716"/>
      <c r="UQT825" s="716"/>
      <c r="UQU825" s="716"/>
      <c r="UQV825" s="716"/>
      <c r="UQW825" s="716"/>
      <c r="UQX825" s="716"/>
      <c r="UQY825" s="716"/>
      <c r="UQZ825" s="716"/>
      <c r="URA825" s="716"/>
      <c r="URB825" s="716"/>
      <c r="URC825" s="716"/>
      <c r="URD825" s="716"/>
      <c r="URE825" s="716"/>
      <c r="URF825" s="716"/>
      <c r="URG825" s="716"/>
      <c r="URH825" s="716"/>
      <c r="URI825" s="716"/>
      <c r="URJ825" s="716"/>
      <c r="URK825" s="716"/>
      <c r="URL825" s="716"/>
      <c r="URM825" s="716"/>
      <c r="URN825" s="716"/>
      <c r="URO825" s="716"/>
      <c r="URP825" s="716"/>
      <c r="URQ825" s="716"/>
      <c r="URR825" s="716"/>
      <c r="URS825" s="716"/>
      <c r="URT825" s="716"/>
      <c r="URU825" s="716"/>
      <c r="URV825" s="716"/>
      <c r="URW825" s="716"/>
      <c r="URX825" s="716"/>
      <c r="URY825" s="716"/>
      <c r="URZ825" s="716"/>
      <c r="USA825" s="716"/>
      <c r="USB825" s="716"/>
      <c r="USC825" s="716"/>
      <c r="USD825" s="716"/>
      <c r="USE825" s="716"/>
      <c r="USF825" s="716"/>
      <c r="USG825" s="716"/>
      <c r="USH825" s="716"/>
      <c r="USI825" s="716"/>
      <c r="USJ825" s="716"/>
      <c r="USK825" s="716"/>
      <c r="USL825" s="716"/>
      <c r="USM825" s="716"/>
      <c r="USN825" s="716"/>
      <c r="USO825" s="716"/>
      <c r="USP825" s="716"/>
      <c r="USQ825" s="716"/>
      <c r="USR825" s="716"/>
      <c r="USS825" s="716"/>
      <c r="UST825" s="716"/>
      <c r="USU825" s="716"/>
      <c r="USV825" s="716"/>
      <c r="USW825" s="716"/>
      <c r="USX825" s="716"/>
      <c r="USY825" s="716"/>
      <c r="USZ825" s="716"/>
      <c r="UTA825" s="716"/>
      <c r="UTB825" s="716"/>
      <c r="UTC825" s="716"/>
      <c r="UTD825" s="716"/>
      <c r="UTE825" s="716"/>
      <c r="UTF825" s="716"/>
      <c r="UTG825" s="716"/>
      <c r="UTH825" s="716"/>
      <c r="UTI825" s="716"/>
      <c r="UTJ825" s="716"/>
      <c r="UTK825" s="716"/>
      <c r="UTL825" s="716"/>
      <c r="UTM825" s="716"/>
      <c r="UTN825" s="716"/>
      <c r="UTO825" s="716"/>
      <c r="UTP825" s="716"/>
      <c r="UTQ825" s="716"/>
      <c r="UTR825" s="716"/>
      <c r="UTS825" s="716"/>
      <c r="UTT825" s="716"/>
      <c r="UTU825" s="716"/>
      <c r="UTV825" s="716"/>
      <c r="UTW825" s="716"/>
      <c r="UTX825" s="716"/>
      <c r="UTY825" s="716"/>
      <c r="UTZ825" s="716"/>
      <c r="UUA825" s="716"/>
      <c r="UUB825" s="716"/>
      <c r="UUC825" s="716"/>
      <c r="UUD825" s="716"/>
      <c r="UUE825" s="716"/>
      <c r="UUF825" s="716"/>
      <c r="UUG825" s="716"/>
      <c r="UUH825" s="716"/>
      <c r="UUI825" s="716"/>
      <c r="UUJ825" s="716"/>
      <c r="UUK825" s="716"/>
      <c r="UUL825" s="716"/>
      <c r="UUM825" s="716"/>
      <c r="UUN825" s="716"/>
      <c r="UUO825" s="716"/>
      <c r="UUP825" s="716"/>
      <c r="UUQ825" s="716"/>
      <c r="UUR825" s="716"/>
      <c r="UUS825" s="716"/>
      <c r="UUT825" s="716"/>
      <c r="UUU825" s="716"/>
      <c r="UUV825" s="716"/>
      <c r="UUW825" s="716"/>
      <c r="UUX825" s="716"/>
      <c r="UUY825" s="716"/>
      <c r="UUZ825" s="716"/>
      <c r="UVA825" s="716"/>
      <c r="UVB825" s="716"/>
      <c r="UVC825" s="716"/>
      <c r="UVD825" s="716"/>
      <c r="UVE825" s="716"/>
      <c r="UVF825" s="716"/>
      <c r="UVG825" s="716"/>
      <c r="UVH825" s="716"/>
      <c r="UVI825" s="716"/>
      <c r="UVJ825" s="716"/>
      <c r="UVK825" s="716"/>
      <c r="UVL825" s="716"/>
      <c r="UVM825" s="716"/>
      <c r="UVN825" s="716"/>
      <c r="UVO825" s="716"/>
      <c r="UVP825" s="716"/>
      <c r="UVQ825" s="716"/>
      <c r="UVR825" s="716"/>
      <c r="UVS825" s="716"/>
      <c r="UVT825" s="716"/>
      <c r="UVU825" s="716"/>
      <c r="UVV825" s="716"/>
      <c r="UVW825" s="716"/>
      <c r="UVX825" s="716"/>
      <c r="UVY825" s="716"/>
      <c r="UVZ825" s="716"/>
      <c r="UWA825" s="716"/>
      <c r="UWB825" s="716"/>
      <c r="UWC825" s="716"/>
      <c r="UWD825" s="716"/>
      <c r="UWE825" s="716"/>
      <c r="UWF825" s="716"/>
      <c r="UWG825" s="716"/>
      <c r="UWH825" s="716"/>
      <c r="UWI825" s="716"/>
      <c r="UWJ825" s="716"/>
      <c r="UWK825" s="716"/>
      <c r="UWL825" s="716"/>
      <c r="UWM825" s="716"/>
      <c r="UWN825" s="716"/>
      <c r="UWO825" s="716"/>
      <c r="UWP825" s="716"/>
      <c r="UWQ825" s="716"/>
      <c r="UWR825" s="716"/>
      <c r="UWS825" s="716"/>
      <c r="UWT825" s="716"/>
      <c r="UWU825" s="716"/>
      <c r="UWV825" s="716"/>
      <c r="UWW825" s="716"/>
      <c r="UWX825" s="716"/>
      <c r="UWY825" s="716"/>
      <c r="UWZ825" s="716"/>
      <c r="UXA825" s="716"/>
      <c r="UXB825" s="716"/>
      <c r="UXC825" s="716"/>
      <c r="UXD825" s="716"/>
      <c r="UXE825" s="716"/>
      <c r="UXF825" s="716"/>
      <c r="UXG825" s="716"/>
      <c r="UXH825" s="716"/>
      <c r="UXI825" s="716"/>
      <c r="UXJ825" s="716"/>
      <c r="UXK825" s="716"/>
      <c r="UXL825" s="716"/>
      <c r="UXM825" s="716"/>
      <c r="UXN825" s="716"/>
      <c r="UXO825" s="716"/>
      <c r="UXP825" s="716"/>
      <c r="UXQ825" s="716"/>
      <c r="UXR825" s="716"/>
      <c r="UXS825" s="716"/>
      <c r="UXT825" s="716"/>
      <c r="UXU825" s="716"/>
      <c r="UXV825" s="716"/>
      <c r="UXW825" s="716"/>
      <c r="UXX825" s="716"/>
      <c r="UXY825" s="716"/>
      <c r="UXZ825" s="716"/>
      <c r="UYA825" s="716"/>
      <c r="UYB825" s="716"/>
      <c r="UYC825" s="716"/>
      <c r="UYD825" s="716"/>
      <c r="UYE825" s="716"/>
      <c r="UYF825" s="716"/>
      <c r="UYG825" s="716"/>
      <c r="UYH825" s="716"/>
      <c r="UYI825" s="716"/>
      <c r="UYJ825" s="716"/>
      <c r="UYK825" s="716"/>
      <c r="UYL825" s="716"/>
      <c r="UYM825" s="716"/>
      <c r="UYN825" s="716"/>
      <c r="UYO825" s="716"/>
      <c r="UYP825" s="716"/>
      <c r="UYQ825" s="716"/>
      <c r="UYR825" s="716"/>
      <c r="UYS825" s="716"/>
      <c r="UYT825" s="716"/>
      <c r="UYU825" s="716"/>
      <c r="UYV825" s="716"/>
      <c r="UYW825" s="716"/>
      <c r="UYX825" s="716"/>
      <c r="UYY825" s="716"/>
      <c r="UYZ825" s="716"/>
      <c r="UZA825" s="716"/>
      <c r="UZB825" s="716"/>
      <c r="UZC825" s="716"/>
      <c r="UZD825" s="716"/>
      <c r="UZE825" s="716"/>
      <c r="UZF825" s="716"/>
      <c r="UZG825" s="716"/>
      <c r="UZH825" s="716"/>
      <c r="UZI825" s="716"/>
      <c r="UZJ825" s="716"/>
      <c r="UZK825" s="716"/>
      <c r="UZL825" s="716"/>
      <c r="UZM825" s="716"/>
      <c r="UZN825" s="716"/>
      <c r="UZO825" s="716"/>
      <c r="UZP825" s="716"/>
      <c r="UZQ825" s="716"/>
      <c r="UZR825" s="716"/>
      <c r="UZS825" s="716"/>
      <c r="UZT825" s="716"/>
      <c r="UZU825" s="716"/>
      <c r="UZV825" s="716"/>
      <c r="UZW825" s="716"/>
      <c r="UZX825" s="716"/>
      <c r="UZY825" s="716"/>
      <c r="UZZ825" s="716"/>
      <c r="VAA825" s="716"/>
      <c r="VAB825" s="716"/>
      <c r="VAC825" s="716"/>
      <c r="VAD825" s="716"/>
      <c r="VAE825" s="716"/>
      <c r="VAF825" s="716"/>
      <c r="VAG825" s="716"/>
      <c r="VAH825" s="716"/>
      <c r="VAI825" s="716"/>
      <c r="VAJ825" s="716"/>
      <c r="VAK825" s="716"/>
      <c r="VAL825" s="716"/>
      <c r="VAM825" s="716"/>
      <c r="VAN825" s="716"/>
      <c r="VAO825" s="716"/>
      <c r="VAP825" s="716"/>
      <c r="VAQ825" s="716"/>
      <c r="VAR825" s="716"/>
      <c r="VAS825" s="716"/>
      <c r="VAT825" s="716"/>
      <c r="VAU825" s="716"/>
      <c r="VAV825" s="716"/>
      <c r="VAW825" s="716"/>
      <c r="VAX825" s="716"/>
      <c r="VAY825" s="716"/>
      <c r="VAZ825" s="716"/>
      <c r="VBA825" s="716"/>
      <c r="VBB825" s="716"/>
      <c r="VBC825" s="716"/>
      <c r="VBD825" s="716"/>
      <c r="VBE825" s="716"/>
      <c r="VBF825" s="716"/>
      <c r="VBG825" s="716"/>
      <c r="VBH825" s="716"/>
      <c r="VBI825" s="716"/>
      <c r="VBJ825" s="716"/>
      <c r="VBK825" s="716"/>
      <c r="VBL825" s="716"/>
      <c r="VBM825" s="716"/>
      <c r="VBN825" s="716"/>
      <c r="VBO825" s="716"/>
      <c r="VBP825" s="716"/>
      <c r="VBQ825" s="716"/>
      <c r="VBR825" s="716"/>
      <c r="VBS825" s="716"/>
      <c r="VBT825" s="716"/>
      <c r="VBU825" s="716"/>
      <c r="VBV825" s="716"/>
      <c r="VBW825" s="716"/>
      <c r="VBX825" s="716"/>
      <c r="VBY825" s="716"/>
      <c r="VBZ825" s="716"/>
      <c r="VCA825" s="716"/>
      <c r="VCB825" s="716"/>
      <c r="VCC825" s="716"/>
      <c r="VCD825" s="716"/>
      <c r="VCE825" s="716"/>
      <c r="VCF825" s="716"/>
      <c r="VCG825" s="716"/>
      <c r="VCH825" s="716"/>
      <c r="VCI825" s="716"/>
      <c r="VCJ825" s="716"/>
      <c r="VCK825" s="716"/>
      <c r="VCL825" s="716"/>
      <c r="VCM825" s="716"/>
      <c r="VCN825" s="716"/>
      <c r="VCO825" s="716"/>
      <c r="VCP825" s="716"/>
      <c r="VCQ825" s="716"/>
      <c r="VCR825" s="716"/>
      <c r="VCS825" s="716"/>
      <c r="VCT825" s="716"/>
      <c r="VCU825" s="716"/>
      <c r="VCV825" s="716"/>
      <c r="VCW825" s="716"/>
      <c r="VCX825" s="716"/>
      <c r="VCY825" s="716"/>
      <c r="VCZ825" s="716"/>
      <c r="VDA825" s="716"/>
      <c r="VDB825" s="716"/>
      <c r="VDC825" s="716"/>
      <c r="VDD825" s="716"/>
      <c r="VDE825" s="716"/>
      <c r="VDF825" s="716"/>
      <c r="VDG825" s="716"/>
      <c r="VDH825" s="716"/>
      <c r="VDI825" s="716"/>
      <c r="VDJ825" s="716"/>
      <c r="VDK825" s="716"/>
      <c r="VDL825" s="716"/>
      <c r="VDM825" s="716"/>
      <c r="VDN825" s="716"/>
      <c r="VDO825" s="716"/>
      <c r="VDP825" s="716"/>
      <c r="VDQ825" s="716"/>
      <c r="VDR825" s="716"/>
      <c r="VDS825" s="716"/>
      <c r="VDT825" s="716"/>
      <c r="VDU825" s="716"/>
      <c r="VDV825" s="716"/>
      <c r="VDW825" s="716"/>
      <c r="VDX825" s="716"/>
      <c r="VDY825" s="716"/>
      <c r="VDZ825" s="716"/>
      <c r="VEA825" s="716"/>
      <c r="VEB825" s="716"/>
      <c r="VEC825" s="716"/>
      <c r="VED825" s="716"/>
      <c r="VEE825" s="716"/>
      <c r="VEF825" s="716"/>
      <c r="VEG825" s="716"/>
      <c r="VEH825" s="716"/>
      <c r="VEI825" s="716"/>
      <c r="VEJ825" s="716"/>
      <c r="VEK825" s="716"/>
      <c r="VEL825" s="716"/>
      <c r="VEM825" s="716"/>
      <c r="VEN825" s="716"/>
      <c r="VEO825" s="716"/>
      <c r="VEP825" s="716"/>
      <c r="VEQ825" s="716"/>
      <c r="VER825" s="716"/>
      <c r="VES825" s="716"/>
      <c r="VET825" s="716"/>
      <c r="VEU825" s="716"/>
      <c r="VEV825" s="716"/>
      <c r="VEW825" s="716"/>
      <c r="VEX825" s="716"/>
      <c r="VEY825" s="716"/>
      <c r="VEZ825" s="716"/>
      <c r="VFA825" s="716"/>
      <c r="VFB825" s="716"/>
      <c r="VFC825" s="716"/>
      <c r="VFD825" s="716"/>
      <c r="VFE825" s="716"/>
      <c r="VFF825" s="716"/>
      <c r="VFG825" s="716"/>
      <c r="VFH825" s="716"/>
      <c r="VFI825" s="716"/>
      <c r="VFJ825" s="716"/>
      <c r="VFK825" s="716"/>
      <c r="VFL825" s="716"/>
      <c r="VFM825" s="716"/>
      <c r="VFN825" s="716"/>
      <c r="VFO825" s="716"/>
      <c r="VFP825" s="716"/>
      <c r="VFQ825" s="716"/>
      <c r="VFR825" s="716"/>
      <c r="VFS825" s="716"/>
      <c r="VFT825" s="716"/>
      <c r="VFU825" s="716"/>
      <c r="VFV825" s="716"/>
      <c r="VFW825" s="716"/>
      <c r="VFX825" s="716"/>
      <c r="VFY825" s="716"/>
      <c r="VFZ825" s="716"/>
      <c r="VGA825" s="716"/>
      <c r="VGB825" s="716"/>
      <c r="VGC825" s="716"/>
      <c r="VGD825" s="716"/>
      <c r="VGE825" s="716"/>
      <c r="VGF825" s="716"/>
      <c r="VGG825" s="716"/>
      <c r="VGH825" s="716"/>
      <c r="VGI825" s="716"/>
      <c r="VGJ825" s="716"/>
      <c r="VGK825" s="716"/>
      <c r="VGL825" s="716"/>
      <c r="VGM825" s="716"/>
      <c r="VGN825" s="716"/>
      <c r="VGO825" s="716"/>
      <c r="VGP825" s="716"/>
      <c r="VGQ825" s="716"/>
      <c r="VGR825" s="716"/>
      <c r="VGS825" s="716"/>
      <c r="VGT825" s="716"/>
      <c r="VGU825" s="716"/>
      <c r="VGV825" s="716"/>
      <c r="VGW825" s="716"/>
      <c r="VGX825" s="716"/>
      <c r="VGY825" s="716"/>
      <c r="VGZ825" s="716"/>
      <c r="VHA825" s="716"/>
      <c r="VHB825" s="716"/>
      <c r="VHC825" s="716"/>
      <c r="VHD825" s="716"/>
      <c r="VHE825" s="716"/>
      <c r="VHF825" s="716"/>
      <c r="VHG825" s="716"/>
      <c r="VHH825" s="716"/>
      <c r="VHI825" s="716"/>
      <c r="VHJ825" s="716"/>
      <c r="VHK825" s="716"/>
      <c r="VHL825" s="716"/>
      <c r="VHM825" s="716"/>
      <c r="VHN825" s="716"/>
      <c r="VHO825" s="716"/>
      <c r="VHP825" s="716"/>
      <c r="VHQ825" s="716"/>
      <c r="VHR825" s="716"/>
      <c r="VHS825" s="716"/>
      <c r="VHT825" s="716"/>
      <c r="VHU825" s="716"/>
      <c r="VHV825" s="716"/>
      <c r="VHW825" s="716"/>
      <c r="VHX825" s="716"/>
      <c r="VHY825" s="716"/>
      <c r="VHZ825" s="716"/>
      <c r="VIA825" s="716"/>
      <c r="VIB825" s="716"/>
      <c r="VIC825" s="716"/>
      <c r="VID825" s="716"/>
      <c r="VIE825" s="716"/>
      <c r="VIF825" s="716"/>
      <c r="VIG825" s="716"/>
      <c r="VIH825" s="716"/>
      <c r="VII825" s="716"/>
      <c r="VIJ825" s="716"/>
      <c r="VIK825" s="716"/>
      <c r="VIL825" s="716"/>
      <c r="VIM825" s="716"/>
      <c r="VIN825" s="716"/>
      <c r="VIO825" s="716"/>
      <c r="VIP825" s="716"/>
      <c r="VIQ825" s="716"/>
      <c r="VIR825" s="716"/>
      <c r="VIS825" s="716"/>
      <c r="VIT825" s="716"/>
      <c r="VIU825" s="716"/>
      <c r="VIV825" s="716"/>
      <c r="VIW825" s="716"/>
      <c r="VIX825" s="716"/>
      <c r="VIY825" s="716"/>
      <c r="VIZ825" s="716"/>
      <c r="VJA825" s="716"/>
      <c r="VJB825" s="716"/>
      <c r="VJC825" s="716"/>
      <c r="VJD825" s="716"/>
      <c r="VJE825" s="716"/>
      <c r="VJF825" s="716"/>
      <c r="VJG825" s="716"/>
      <c r="VJH825" s="716"/>
      <c r="VJI825" s="716"/>
      <c r="VJJ825" s="716"/>
      <c r="VJK825" s="716"/>
      <c r="VJL825" s="716"/>
      <c r="VJM825" s="716"/>
      <c r="VJN825" s="716"/>
      <c r="VJO825" s="716"/>
      <c r="VJP825" s="716"/>
      <c r="VJQ825" s="716"/>
      <c r="VJR825" s="716"/>
      <c r="VJS825" s="716"/>
      <c r="VJT825" s="716"/>
      <c r="VJU825" s="716"/>
      <c r="VJV825" s="716"/>
      <c r="VJW825" s="716"/>
      <c r="VJX825" s="716"/>
      <c r="VJY825" s="716"/>
      <c r="VJZ825" s="716"/>
      <c r="VKA825" s="716"/>
      <c r="VKB825" s="716"/>
      <c r="VKC825" s="716"/>
      <c r="VKD825" s="716"/>
      <c r="VKE825" s="716"/>
      <c r="VKF825" s="716"/>
      <c r="VKG825" s="716"/>
      <c r="VKH825" s="716"/>
      <c r="VKI825" s="716"/>
      <c r="VKJ825" s="716"/>
      <c r="VKK825" s="716"/>
      <c r="VKL825" s="716"/>
      <c r="VKM825" s="716"/>
      <c r="VKN825" s="716"/>
      <c r="VKO825" s="716"/>
      <c r="VKP825" s="716"/>
      <c r="VKQ825" s="716"/>
      <c r="VKR825" s="716"/>
      <c r="VKS825" s="716"/>
      <c r="VKT825" s="716"/>
      <c r="VKU825" s="716"/>
      <c r="VKV825" s="716"/>
      <c r="VKW825" s="716"/>
      <c r="VKX825" s="716"/>
      <c r="VKY825" s="716"/>
      <c r="VKZ825" s="716"/>
      <c r="VLA825" s="716"/>
      <c r="VLB825" s="716"/>
      <c r="VLC825" s="716"/>
      <c r="VLD825" s="716"/>
      <c r="VLE825" s="716"/>
      <c r="VLF825" s="716"/>
      <c r="VLG825" s="716"/>
      <c r="VLH825" s="716"/>
      <c r="VLI825" s="716"/>
      <c r="VLJ825" s="716"/>
      <c r="VLK825" s="716"/>
      <c r="VLL825" s="716"/>
      <c r="VLM825" s="716"/>
      <c r="VLN825" s="716"/>
      <c r="VLO825" s="716"/>
      <c r="VLP825" s="716"/>
      <c r="VLQ825" s="716"/>
      <c r="VLR825" s="716"/>
      <c r="VLS825" s="716"/>
      <c r="VLT825" s="716"/>
      <c r="VLU825" s="716"/>
      <c r="VLV825" s="716"/>
      <c r="VLW825" s="716"/>
      <c r="VLX825" s="716"/>
      <c r="VLY825" s="716"/>
      <c r="VLZ825" s="716"/>
      <c r="VMA825" s="716"/>
      <c r="VMB825" s="716"/>
      <c r="VMC825" s="716"/>
      <c r="VMD825" s="716"/>
      <c r="VME825" s="716"/>
      <c r="VMF825" s="716"/>
      <c r="VMG825" s="716"/>
      <c r="VMH825" s="716"/>
      <c r="VMI825" s="716"/>
      <c r="VMJ825" s="716"/>
      <c r="VMK825" s="716"/>
      <c r="VML825" s="716"/>
      <c r="VMM825" s="716"/>
      <c r="VMN825" s="716"/>
      <c r="VMO825" s="716"/>
      <c r="VMP825" s="716"/>
      <c r="VMQ825" s="716"/>
      <c r="VMR825" s="716"/>
      <c r="VMS825" s="716"/>
      <c r="VMT825" s="716"/>
      <c r="VMU825" s="716"/>
      <c r="VMV825" s="716"/>
      <c r="VMW825" s="716"/>
      <c r="VMX825" s="716"/>
      <c r="VMY825" s="716"/>
      <c r="VMZ825" s="716"/>
      <c r="VNA825" s="716"/>
      <c r="VNB825" s="716"/>
      <c r="VNC825" s="716"/>
      <c r="VND825" s="716"/>
      <c r="VNE825" s="716"/>
      <c r="VNF825" s="716"/>
      <c r="VNG825" s="716"/>
      <c r="VNH825" s="716"/>
      <c r="VNI825" s="716"/>
      <c r="VNJ825" s="716"/>
      <c r="VNK825" s="716"/>
      <c r="VNL825" s="716"/>
      <c r="VNM825" s="716"/>
      <c r="VNN825" s="716"/>
      <c r="VNO825" s="716"/>
      <c r="VNP825" s="716"/>
      <c r="VNQ825" s="716"/>
      <c r="VNR825" s="716"/>
      <c r="VNS825" s="716"/>
      <c r="VNT825" s="716"/>
      <c r="VNU825" s="716"/>
      <c r="VNV825" s="716"/>
      <c r="VNW825" s="716"/>
      <c r="VNX825" s="716"/>
      <c r="VNY825" s="716"/>
      <c r="VNZ825" s="716"/>
      <c r="VOA825" s="716"/>
      <c r="VOB825" s="716"/>
      <c r="VOC825" s="716"/>
      <c r="VOD825" s="716"/>
      <c r="VOE825" s="716"/>
      <c r="VOF825" s="716"/>
      <c r="VOG825" s="716"/>
      <c r="VOH825" s="716"/>
      <c r="VOI825" s="716"/>
      <c r="VOJ825" s="716"/>
      <c r="VOK825" s="716"/>
      <c r="VOL825" s="716"/>
      <c r="VOM825" s="716"/>
      <c r="VON825" s="716"/>
      <c r="VOO825" s="716"/>
      <c r="VOP825" s="716"/>
      <c r="VOQ825" s="716"/>
      <c r="VOR825" s="716"/>
      <c r="VOS825" s="716"/>
      <c r="VOT825" s="716"/>
      <c r="VOU825" s="716"/>
      <c r="VOV825" s="716"/>
      <c r="VOW825" s="716"/>
      <c r="VOX825" s="716"/>
      <c r="VOY825" s="716"/>
      <c r="VOZ825" s="716"/>
      <c r="VPA825" s="716"/>
      <c r="VPB825" s="716"/>
      <c r="VPC825" s="716"/>
      <c r="VPD825" s="716"/>
      <c r="VPE825" s="716"/>
      <c r="VPF825" s="716"/>
      <c r="VPG825" s="716"/>
      <c r="VPH825" s="716"/>
      <c r="VPI825" s="716"/>
      <c r="VPJ825" s="716"/>
      <c r="VPK825" s="716"/>
      <c r="VPL825" s="716"/>
      <c r="VPM825" s="716"/>
      <c r="VPN825" s="716"/>
      <c r="VPO825" s="716"/>
      <c r="VPP825" s="716"/>
      <c r="VPQ825" s="716"/>
      <c r="VPR825" s="716"/>
      <c r="VPS825" s="716"/>
      <c r="VPT825" s="716"/>
      <c r="VPU825" s="716"/>
      <c r="VPV825" s="716"/>
      <c r="VPW825" s="716"/>
      <c r="VPX825" s="716"/>
      <c r="VPY825" s="716"/>
      <c r="VPZ825" s="716"/>
      <c r="VQA825" s="716"/>
      <c r="VQB825" s="716"/>
      <c r="VQC825" s="716"/>
      <c r="VQD825" s="716"/>
      <c r="VQE825" s="716"/>
      <c r="VQF825" s="716"/>
      <c r="VQG825" s="716"/>
      <c r="VQH825" s="716"/>
      <c r="VQI825" s="716"/>
      <c r="VQJ825" s="716"/>
      <c r="VQK825" s="716"/>
      <c r="VQL825" s="716"/>
      <c r="VQM825" s="716"/>
      <c r="VQN825" s="716"/>
      <c r="VQO825" s="716"/>
      <c r="VQP825" s="716"/>
      <c r="VQQ825" s="716"/>
      <c r="VQR825" s="716"/>
      <c r="VQS825" s="716"/>
      <c r="VQT825" s="716"/>
      <c r="VQU825" s="716"/>
      <c r="VQV825" s="716"/>
      <c r="VQW825" s="716"/>
      <c r="VQX825" s="716"/>
      <c r="VQY825" s="716"/>
      <c r="VQZ825" s="716"/>
      <c r="VRA825" s="716"/>
      <c r="VRB825" s="716"/>
      <c r="VRC825" s="716"/>
      <c r="VRD825" s="716"/>
      <c r="VRE825" s="716"/>
      <c r="VRF825" s="716"/>
      <c r="VRG825" s="716"/>
      <c r="VRH825" s="716"/>
      <c r="VRI825" s="716"/>
      <c r="VRJ825" s="716"/>
      <c r="VRK825" s="716"/>
      <c r="VRL825" s="716"/>
      <c r="VRM825" s="716"/>
      <c r="VRN825" s="716"/>
      <c r="VRO825" s="716"/>
      <c r="VRP825" s="716"/>
      <c r="VRQ825" s="716"/>
      <c r="VRR825" s="716"/>
      <c r="VRS825" s="716"/>
      <c r="VRT825" s="716"/>
      <c r="VRU825" s="716"/>
      <c r="VRV825" s="716"/>
      <c r="VRW825" s="716"/>
      <c r="VRX825" s="716"/>
      <c r="VRY825" s="716"/>
      <c r="VRZ825" s="716"/>
      <c r="VSA825" s="716"/>
      <c r="VSB825" s="716"/>
      <c r="VSC825" s="716"/>
      <c r="VSD825" s="716"/>
      <c r="VSE825" s="716"/>
      <c r="VSF825" s="716"/>
      <c r="VSG825" s="716"/>
      <c r="VSH825" s="716"/>
      <c r="VSI825" s="716"/>
      <c r="VSJ825" s="716"/>
      <c r="VSK825" s="716"/>
      <c r="VSL825" s="716"/>
      <c r="VSM825" s="716"/>
      <c r="VSN825" s="716"/>
      <c r="VSO825" s="716"/>
      <c r="VSP825" s="716"/>
      <c r="VSQ825" s="716"/>
      <c r="VSR825" s="716"/>
      <c r="VSS825" s="716"/>
      <c r="VST825" s="716"/>
      <c r="VSU825" s="716"/>
      <c r="VSV825" s="716"/>
      <c r="VSW825" s="716"/>
      <c r="VSX825" s="716"/>
      <c r="VSY825" s="716"/>
      <c r="VSZ825" s="716"/>
      <c r="VTA825" s="716"/>
      <c r="VTB825" s="716"/>
      <c r="VTC825" s="716"/>
      <c r="VTD825" s="716"/>
      <c r="VTE825" s="716"/>
      <c r="VTF825" s="716"/>
      <c r="VTG825" s="716"/>
      <c r="VTH825" s="716"/>
      <c r="VTI825" s="716"/>
      <c r="VTJ825" s="716"/>
      <c r="VTK825" s="716"/>
      <c r="VTL825" s="716"/>
      <c r="VTM825" s="716"/>
      <c r="VTN825" s="716"/>
      <c r="VTO825" s="716"/>
      <c r="VTP825" s="716"/>
      <c r="VTQ825" s="716"/>
      <c r="VTR825" s="716"/>
      <c r="VTS825" s="716"/>
      <c r="VTT825" s="716"/>
      <c r="VTU825" s="716"/>
      <c r="VTV825" s="716"/>
      <c r="VTW825" s="716"/>
      <c r="VTX825" s="716"/>
      <c r="VTY825" s="716"/>
      <c r="VTZ825" s="716"/>
      <c r="VUA825" s="716"/>
      <c r="VUB825" s="716"/>
      <c r="VUC825" s="716"/>
      <c r="VUD825" s="716"/>
      <c r="VUE825" s="716"/>
      <c r="VUF825" s="716"/>
      <c r="VUG825" s="716"/>
      <c r="VUH825" s="716"/>
      <c r="VUI825" s="716"/>
      <c r="VUJ825" s="716"/>
      <c r="VUK825" s="716"/>
      <c r="VUL825" s="716"/>
      <c r="VUM825" s="716"/>
      <c r="VUN825" s="716"/>
      <c r="VUO825" s="716"/>
      <c r="VUP825" s="716"/>
      <c r="VUQ825" s="716"/>
      <c r="VUR825" s="716"/>
      <c r="VUS825" s="716"/>
      <c r="VUT825" s="716"/>
      <c r="VUU825" s="716"/>
      <c r="VUV825" s="716"/>
      <c r="VUW825" s="716"/>
      <c r="VUX825" s="716"/>
      <c r="VUY825" s="716"/>
      <c r="VUZ825" s="716"/>
      <c r="VVA825" s="716"/>
      <c r="VVB825" s="716"/>
      <c r="VVC825" s="716"/>
      <c r="VVD825" s="716"/>
      <c r="VVE825" s="716"/>
      <c r="VVF825" s="716"/>
      <c r="VVG825" s="716"/>
      <c r="VVH825" s="716"/>
      <c r="VVI825" s="716"/>
      <c r="VVJ825" s="716"/>
      <c r="VVK825" s="716"/>
      <c r="VVL825" s="716"/>
      <c r="VVM825" s="716"/>
      <c r="VVN825" s="716"/>
      <c r="VVO825" s="716"/>
      <c r="VVP825" s="716"/>
      <c r="VVQ825" s="716"/>
      <c r="VVR825" s="716"/>
      <c r="VVS825" s="716"/>
      <c r="VVT825" s="716"/>
      <c r="VVU825" s="716"/>
      <c r="VVV825" s="716"/>
      <c r="VVW825" s="716"/>
      <c r="VVX825" s="716"/>
      <c r="VVY825" s="716"/>
      <c r="VVZ825" s="716"/>
      <c r="VWA825" s="716"/>
      <c r="VWB825" s="716"/>
      <c r="VWC825" s="716"/>
      <c r="VWD825" s="716"/>
      <c r="VWE825" s="716"/>
      <c r="VWF825" s="716"/>
      <c r="VWG825" s="716"/>
      <c r="VWH825" s="716"/>
      <c r="VWI825" s="716"/>
      <c r="VWJ825" s="716"/>
      <c r="VWK825" s="716"/>
      <c r="VWL825" s="716"/>
      <c r="VWM825" s="716"/>
      <c r="VWN825" s="716"/>
      <c r="VWO825" s="716"/>
      <c r="VWP825" s="716"/>
      <c r="VWQ825" s="716"/>
      <c r="VWR825" s="716"/>
      <c r="VWS825" s="716"/>
      <c r="VWT825" s="716"/>
      <c r="VWU825" s="716"/>
      <c r="VWV825" s="716"/>
      <c r="VWW825" s="716"/>
      <c r="VWX825" s="716"/>
      <c r="VWY825" s="716"/>
      <c r="VWZ825" s="716"/>
      <c r="VXA825" s="716"/>
      <c r="VXB825" s="716"/>
      <c r="VXC825" s="716"/>
      <c r="VXD825" s="716"/>
      <c r="VXE825" s="716"/>
      <c r="VXF825" s="716"/>
      <c r="VXG825" s="716"/>
      <c r="VXH825" s="716"/>
      <c r="VXI825" s="716"/>
      <c r="VXJ825" s="716"/>
      <c r="VXK825" s="716"/>
      <c r="VXL825" s="716"/>
      <c r="VXM825" s="716"/>
      <c r="VXN825" s="716"/>
      <c r="VXO825" s="716"/>
      <c r="VXP825" s="716"/>
      <c r="VXQ825" s="716"/>
      <c r="VXR825" s="716"/>
      <c r="VXS825" s="716"/>
      <c r="VXT825" s="716"/>
      <c r="VXU825" s="716"/>
      <c r="VXV825" s="716"/>
      <c r="VXW825" s="716"/>
      <c r="VXX825" s="716"/>
      <c r="VXY825" s="716"/>
      <c r="VXZ825" s="716"/>
      <c r="VYA825" s="716"/>
      <c r="VYB825" s="716"/>
      <c r="VYC825" s="716"/>
      <c r="VYD825" s="716"/>
      <c r="VYE825" s="716"/>
      <c r="VYF825" s="716"/>
      <c r="VYG825" s="716"/>
      <c r="VYH825" s="716"/>
      <c r="VYI825" s="716"/>
      <c r="VYJ825" s="716"/>
      <c r="VYK825" s="716"/>
      <c r="VYL825" s="716"/>
      <c r="VYM825" s="716"/>
      <c r="VYN825" s="716"/>
      <c r="VYO825" s="716"/>
      <c r="VYP825" s="716"/>
      <c r="VYQ825" s="716"/>
      <c r="VYR825" s="716"/>
      <c r="VYS825" s="716"/>
      <c r="VYT825" s="716"/>
      <c r="VYU825" s="716"/>
      <c r="VYV825" s="716"/>
      <c r="VYW825" s="716"/>
      <c r="VYX825" s="716"/>
      <c r="VYY825" s="716"/>
      <c r="VYZ825" s="716"/>
      <c r="VZA825" s="716"/>
      <c r="VZB825" s="716"/>
      <c r="VZC825" s="716"/>
      <c r="VZD825" s="716"/>
      <c r="VZE825" s="716"/>
      <c r="VZF825" s="716"/>
      <c r="VZG825" s="716"/>
      <c r="VZH825" s="716"/>
      <c r="VZI825" s="716"/>
      <c r="VZJ825" s="716"/>
      <c r="VZK825" s="716"/>
      <c r="VZL825" s="716"/>
      <c r="VZM825" s="716"/>
      <c r="VZN825" s="716"/>
      <c r="VZO825" s="716"/>
      <c r="VZP825" s="716"/>
      <c r="VZQ825" s="716"/>
      <c r="VZR825" s="716"/>
      <c r="VZS825" s="716"/>
      <c r="VZT825" s="716"/>
      <c r="VZU825" s="716"/>
      <c r="VZV825" s="716"/>
      <c r="VZW825" s="716"/>
      <c r="VZX825" s="716"/>
      <c r="VZY825" s="716"/>
      <c r="VZZ825" s="716"/>
      <c r="WAA825" s="716"/>
      <c r="WAB825" s="716"/>
      <c r="WAC825" s="716"/>
      <c r="WAD825" s="716"/>
      <c r="WAE825" s="716"/>
      <c r="WAF825" s="716"/>
      <c r="WAG825" s="716"/>
      <c r="WAH825" s="716"/>
      <c r="WAI825" s="716"/>
      <c r="WAJ825" s="716"/>
      <c r="WAK825" s="716"/>
      <c r="WAL825" s="716"/>
      <c r="WAM825" s="716"/>
      <c r="WAN825" s="716"/>
      <c r="WAO825" s="716"/>
      <c r="WAP825" s="716"/>
      <c r="WAQ825" s="716"/>
      <c r="WAR825" s="716"/>
      <c r="WAS825" s="716"/>
      <c r="WAT825" s="716"/>
      <c r="WAU825" s="716"/>
      <c r="WAV825" s="716"/>
      <c r="WAW825" s="716"/>
      <c r="WAX825" s="716"/>
      <c r="WAY825" s="716"/>
      <c r="WAZ825" s="716"/>
      <c r="WBA825" s="716"/>
      <c r="WBB825" s="716"/>
      <c r="WBC825" s="716"/>
      <c r="WBD825" s="716"/>
      <c r="WBE825" s="716"/>
      <c r="WBF825" s="716"/>
      <c r="WBG825" s="716"/>
      <c r="WBH825" s="716"/>
      <c r="WBI825" s="716"/>
      <c r="WBJ825" s="716"/>
      <c r="WBK825" s="716"/>
      <c r="WBL825" s="716"/>
      <c r="WBM825" s="716"/>
      <c r="WBN825" s="716"/>
      <c r="WBO825" s="716"/>
      <c r="WBP825" s="716"/>
      <c r="WBQ825" s="716"/>
      <c r="WBR825" s="716"/>
      <c r="WBS825" s="716"/>
      <c r="WBT825" s="716"/>
      <c r="WBU825" s="716"/>
      <c r="WBV825" s="716"/>
      <c r="WBW825" s="716"/>
      <c r="WBX825" s="716"/>
      <c r="WBY825" s="716"/>
      <c r="WBZ825" s="716"/>
      <c r="WCA825" s="716"/>
      <c r="WCB825" s="716"/>
      <c r="WCC825" s="716"/>
      <c r="WCD825" s="716"/>
      <c r="WCE825" s="716"/>
      <c r="WCF825" s="716"/>
      <c r="WCG825" s="716"/>
      <c r="WCH825" s="716"/>
      <c r="WCI825" s="716"/>
      <c r="WCJ825" s="716"/>
      <c r="WCK825" s="716"/>
      <c r="WCL825" s="716"/>
      <c r="WCM825" s="716"/>
      <c r="WCN825" s="716"/>
      <c r="WCO825" s="716"/>
      <c r="WCP825" s="716"/>
      <c r="WCQ825" s="716"/>
      <c r="WCR825" s="716"/>
      <c r="WCS825" s="716"/>
      <c r="WCT825" s="716"/>
      <c r="WCU825" s="716"/>
      <c r="WCV825" s="716"/>
      <c r="WCW825" s="716"/>
      <c r="WCX825" s="716"/>
      <c r="WCY825" s="716"/>
      <c r="WCZ825" s="716"/>
      <c r="WDA825" s="716"/>
      <c r="WDB825" s="716"/>
      <c r="WDC825" s="716"/>
      <c r="WDD825" s="716"/>
      <c r="WDE825" s="716"/>
      <c r="WDF825" s="716"/>
      <c r="WDG825" s="716"/>
      <c r="WDH825" s="716"/>
      <c r="WDI825" s="716"/>
      <c r="WDJ825" s="716"/>
      <c r="WDK825" s="716"/>
      <c r="WDL825" s="716"/>
      <c r="WDM825" s="716"/>
      <c r="WDN825" s="716"/>
      <c r="WDO825" s="716"/>
      <c r="WDP825" s="716"/>
      <c r="WDQ825" s="716"/>
      <c r="WDR825" s="716"/>
      <c r="WDS825" s="716"/>
      <c r="WDT825" s="716"/>
      <c r="WDU825" s="716"/>
      <c r="WDV825" s="716"/>
      <c r="WDW825" s="716"/>
      <c r="WDX825" s="716"/>
      <c r="WDY825" s="716"/>
      <c r="WDZ825" s="716"/>
      <c r="WEA825" s="716"/>
      <c r="WEB825" s="716"/>
      <c r="WEC825" s="716"/>
      <c r="WED825" s="716"/>
      <c r="WEE825" s="716"/>
      <c r="WEF825" s="716"/>
      <c r="WEG825" s="716"/>
      <c r="WEH825" s="716"/>
      <c r="WEI825" s="716"/>
      <c r="WEJ825" s="716"/>
      <c r="WEK825" s="716"/>
      <c r="WEL825" s="716"/>
      <c r="WEM825" s="716"/>
      <c r="WEN825" s="716"/>
      <c r="WEO825" s="716"/>
      <c r="WEP825" s="716"/>
      <c r="WEQ825" s="716"/>
      <c r="WER825" s="716"/>
      <c r="WES825" s="716"/>
      <c r="WET825" s="716"/>
      <c r="WEU825" s="716"/>
      <c r="WEV825" s="716"/>
      <c r="WEW825" s="716"/>
      <c r="WEX825" s="716"/>
      <c r="WEY825" s="716"/>
      <c r="WEZ825" s="716"/>
      <c r="WFA825" s="716"/>
      <c r="WFB825" s="716"/>
      <c r="WFC825" s="716"/>
      <c r="WFD825" s="716"/>
      <c r="WFE825" s="716"/>
      <c r="WFF825" s="716"/>
      <c r="WFG825" s="716"/>
      <c r="WFH825" s="716"/>
      <c r="WFI825" s="716"/>
      <c r="WFJ825" s="716"/>
      <c r="WFK825" s="716"/>
      <c r="WFL825" s="716"/>
      <c r="WFM825" s="716"/>
      <c r="WFN825" s="716"/>
      <c r="WFO825" s="716"/>
      <c r="WFP825" s="716"/>
      <c r="WFQ825" s="716"/>
      <c r="WFR825" s="716"/>
      <c r="WFS825" s="716"/>
      <c r="WFT825" s="716"/>
      <c r="WFU825" s="716"/>
      <c r="WFV825" s="716"/>
      <c r="WFW825" s="716"/>
      <c r="WFX825" s="716"/>
      <c r="WFY825" s="716"/>
      <c r="WFZ825" s="716"/>
      <c r="WGA825" s="716"/>
      <c r="WGB825" s="716"/>
      <c r="WGC825" s="716"/>
      <c r="WGD825" s="716"/>
      <c r="WGE825" s="716"/>
      <c r="WGF825" s="716"/>
      <c r="WGG825" s="716"/>
      <c r="WGH825" s="716"/>
      <c r="WGI825" s="716"/>
      <c r="WGJ825" s="716"/>
      <c r="WGK825" s="716"/>
      <c r="WGL825" s="716"/>
      <c r="WGM825" s="716"/>
      <c r="WGN825" s="716"/>
      <c r="WGO825" s="716"/>
      <c r="WGP825" s="716"/>
      <c r="WGQ825" s="716"/>
      <c r="WGR825" s="716"/>
      <c r="WGS825" s="716"/>
      <c r="WGT825" s="716"/>
      <c r="WGU825" s="716"/>
      <c r="WGV825" s="716"/>
      <c r="WGW825" s="716"/>
      <c r="WGX825" s="716"/>
      <c r="WGY825" s="716"/>
      <c r="WGZ825" s="716"/>
      <c r="WHA825" s="716"/>
      <c r="WHB825" s="716"/>
      <c r="WHC825" s="716"/>
      <c r="WHD825" s="716"/>
      <c r="WHE825" s="716"/>
      <c r="WHF825" s="716"/>
      <c r="WHG825" s="716"/>
      <c r="WHH825" s="716"/>
      <c r="WHI825" s="716"/>
      <c r="WHJ825" s="716"/>
      <c r="WHK825" s="716"/>
      <c r="WHL825" s="716"/>
      <c r="WHM825" s="716"/>
      <c r="WHN825" s="716"/>
      <c r="WHO825" s="716"/>
      <c r="WHP825" s="716"/>
      <c r="WHQ825" s="716"/>
      <c r="WHR825" s="716"/>
      <c r="WHS825" s="716"/>
      <c r="WHT825" s="716"/>
      <c r="WHU825" s="716"/>
      <c r="WHV825" s="716"/>
      <c r="WHW825" s="716"/>
      <c r="WHX825" s="716"/>
      <c r="WHY825" s="716"/>
      <c r="WHZ825" s="716"/>
      <c r="WIA825" s="716"/>
      <c r="WIB825" s="716"/>
      <c r="WIC825" s="716"/>
      <c r="WID825" s="716"/>
      <c r="WIE825" s="716"/>
      <c r="WIF825" s="716"/>
      <c r="WIG825" s="716"/>
      <c r="WIH825" s="716"/>
      <c r="WII825" s="716"/>
      <c r="WIJ825" s="716"/>
      <c r="WIK825" s="716"/>
      <c r="WIL825" s="716"/>
      <c r="WIM825" s="716"/>
      <c r="WIN825" s="716"/>
      <c r="WIO825" s="716"/>
      <c r="WIP825" s="716"/>
      <c r="WIQ825" s="716"/>
      <c r="WIR825" s="716"/>
      <c r="WIS825" s="716"/>
      <c r="WIT825" s="716"/>
      <c r="WIU825" s="716"/>
      <c r="WIV825" s="716"/>
      <c r="WIW825" s="716"/>
      <c r="WIX825" s="716"/>
      <c r="WIY825" s="716"/>
      <c r="WIZ825" s="716"/>
      <c r="WJA825" s="716"/>
      <c r="WJB825" s="716"/>
      <c r="WJC825" s="716"/>
      <c r="WJD825" s="716"/>
      <c r="WJE825" s="716"/>
      <c r="WJF825" s="716"/>
      <c r="WJG825" s="716"/>
      <c r="WJH825" s="716"/>
      <c r="WJI825" s="716"/>
      <c r="WJJ825" s="716"/>
      <c r="WJK825" s="716"/>
      <c r="WJL825" s="716"/>
      <c r="WJM825" s="716"/>
      <c r="WJN825" s="716"/>
      <c r="WJO825" s="716"/>
      <c r="WJP825" s="716"/>
      <c r="WJQ825" s="716"/>
      <c r="WJR825" s="716"/>
      <c r="WJS825" s="716"/>
      <c r="WJT825" s="716"/>
      <c r="WJU825" s="716"/>
      <c r="WJV825" s="716"/>
      <c r="WJW825" s="716"/>
      <c r="WJX825" s="716"/>
      <c r="WJY825" s="716"/>
      <c r="WJZ825" s="716"/>
      <c r="WKA825" s="716"/>
      <c r="WKB825" s="716"/>
      <c r="WKC825" s="716"/>
      <c r="WKD825" s="716"/>
      <c r="WKE825" s="716"/>
      <c r="WKF825" s="716"/>
      <c r="WKG825" s="716"/>
      <c r="WKH825" s="716"/>
      <c r="WKI825" s="716"/>
      <c r="WKJ825" s="716"/>
      <c r="WKK825" s="716"/>
      <c r="WKL825" s="716"/>
      <c r="WKM825" s="716"/>
      <c r="WKN825" s="716"/>
      <c r="WKO825" s="716"/>
      <c r="WKP825" s="716"/>
      <c r="WKQ825" s="716"/>
      <c r="WKR825" s="716"/>
      <c r="WKS825" s="716"/>
      <c r="WKT825" s="716"/>
      <c r="WKU825" s="716"/>
      <c r="WKV825" s="716"/>
      <c r="WKW825" s="716"/>
      <c r="WKX825" s="716"/>
      <c r="WKY825" s="716"/>
      <c r="WKZ825" s="716"/>
      <c r="WLA825" s="716"/>
      <c r="WLB825" s="716"/>
      <c r="WLC825" s="716"/>
      <c r="WLD825" s="716"/>
      <c r="WLE825" s="716"/>
      <c r="WLF825" s="716"/>
      <c r="WLG825" s="716"/>
      <c r="WLH825" s="716"/>
      <c r="WLI825" s="716"/>
      <c r="WLJ825" s="716"/>
      <c r="WLK825" s="716"/>
      <c r="WLL825" s="716"/>
      <c r="WLM825" s="716"/>
      <c r="WLN825" s="716"/>
      <c r="WLO825" s="716"/>
      <c r="WLP825" s="716"/>
      <c r="WLQ825" s="716"/>
      <c r="WLR825" s="716"/>
      <c r="WLS825" s="716"/>
      <c r="WLT825" s="716"/>
      <c r="WLU825" s="716"/>
      <c r="WLV825" s="716"/>
      <c r="WLW825" s="716"/>
      <c r="WLX825" s="716"/>
      <c r="WLY825" s="716"/>
      <c r="WLZ825" s="716"/>
      <c r="WMA825" s="716"/>
      <c r="WMB825" s="716"/>
      <c r="WMC825" s="716"/>
      <c r="WMD825" s="716"/>
      <c r="WME825" s="716"/>
      <c r="WMF825" s="716"/>
      <c r="WMG825" s="716"/>
      <c r="WMH825" s="716"/>
      <c r="WMI825" s="716"/>
      <c r="WMJ825" s="716"/>
      <c r="WMK825" s="716"/>
      <c r="WML825" s="716"/>
      <c r="WMM825" s="716"/>
      <c r="WMN825" s="716"/>
      <c r="WMO825" s="716"/>
      <c r="WMP825" s="716"/>
      <c r="WMQ825" s="716"/>
      <c r="WMR825" s="716"/>
      <c r="WMS825" s="716"/>
      <c r="WMT825" s="716"/>
      <c r="WMU825" s="716"/>
      <c r="WMV825" s="716"/>
      <c r="WMW825" s="716"/>
      <c r="WMX825" s="716"/>
      <c r="WMY825" s="716"/>
      <c r="WMZ825" s="716"/>
      <c r="WNA825" s="716"/>
      <c r="WNB825" s="716"/>
      <c r="WNC825" s="716"/>
      <c r="WND825" s="716"/>
      <c r="WNE825" s="716"/>
      <c r="WNF825" s="716"/>
      <c r="WNG825" s="716"/>
      <c r="WNH825" s="716"/>
      <c r="WNI825" s="716"/>
      <c r="WNJ825" s="716"/>
      <c r="WNK825" s="716"/>
      <c r="WNL825" s="716"/>
      <c r="WNM825" s="716"/>
      <c r="WNN825" s="716"/>
      <c r="WNO825" s="716"/>
      <c r="WNP825" s="716"/>
      <c r="WNQ825" s="716"/>
      <c r="WNR825" s="716"/>
      <c r="WNS825" s="716"/>
      <c r="WNT825" s="716"/>
      <c r="WNU825" s="716"/>
      <c r="WNV825" s="716"/>
      <c r="WNW825" s="716"/>
      <c r="WNX825" s="716"/>
      <c r="WNY825" s="716"/>
      <c r="WNZ825" s="716"/>
      <c r="WOA825" s="716"/>
      <c r="WOB825" s="716"/>
      <c r="WOC825" s="716"/>
      <c r="WOD825" s="716"/>
      <c r="WOE825" s="716"/>
      <c r="WOF825" s="716"/>
      <c r="WOG825" s="716"/>
      <c r="WOH825" s="716"/>
      <c r="WOI825" s="716"/>
      <c r="WOJ825" s="716"/>
      <c r="WOK825" s="716"/>
      <c r="WOL825" s="716"/>
      <c r="WOM825" s="716"/>
      <c r="WON825" s="716"/>
      <c r="WOO825" s="716"/>
      <c r="WOP825" s="716"/>
      <c r="WOQ825" s="716"/>
      <c r="WOR825" s="716"/>
      <c r="WOS825" s="716"/>
      <c r="WOT825" s="716"/>
      <c r="WOU825" s="716"/>
      <c r="WOV825" s="716"/>
      <c r="WOW825" s="716"/>
      <c r="WOX825" s="716"/>
      <c r="WOY825" s="716"/>
      <c r="WOZ825" s="716"/>
      <c r="WPA825" s="716"/>
      <c r="WPB825" s="716"/>
      <c r="WPC825" s="716"/>
      <c r="WPD825" s="716"/>
      <c r="WPE825" s="716"/>
      <c r="WPF825" s="716"/>
      <c r="WPG825" s="716"/>
      <c r="WPH825" s="716"/>
      <c r="WPI825" s="716"/>
      <c r="WPJ825" s="716"/>
      <c r="WPK825" s="716"/>
      <c r="WPL825" s="716"/>
      <c r="WPM825" s="716"/>
      <c r="WPN825" s="716"/>
      <c r="WPO825" s="716"/>
      <c r="WPP825" s="716"/>
      <c r="WPQ825" s="716"/>
      <c r="WPR825" s="716"/>
      <c r="WPS825" s="716"/>
      <c r="WPT825" s="716"/>
      <c r="WPU825" s="716"/>
      <c r="WPV825" s="716"/>
      <c r="WPW825" s="716"/>
      <c r="WPX825" s="716"/>
      <c r="WPY825" s="716"/>
      <c r="WPZ825" s="716"/>
      <c r="WQA825" s="716"/>
      <c r="WQB825" s="716"/>
      <c r="WQC825" s="716"/>
      <c r="WQD825" s="716"/>
      <c r="WQE825" s="716"/>
      <c r="WQF825" s="716"/>
      <c r="WQG825" s="716"/>
      <c r="WQH825" s="716"/>
      <c r="WQI825" s="716"/>
      <c r="WQJ825" s="716"/>
      <c r="WQK825" s="716"/>
      <c r="WQL825" s="716"/>
      <c r="WQM825" s="716"/>
      <c r="WQN825" s="716"/>
      <c r="WQO825" s="716"/>
      <c r="WQP825" s="716"/>
      <c r="WQQ825" s="716"/>
      <c r="WQR825" s="716"/>
      <c r="WQS825" s="716"/>
      <c r="WQT825" s="716"/>
      <c r="WQU825" s="716"/>
      <c r="WQV825" s="716"/>
      <c r="WQW825" s="716"/>
      <c r="WQX825" s="716"/>
      <c r="WQY825" s="716"/>
      <c r="WQZ825" s="716"/>
      <c r="WRA825" s="716"/>
      <c r="WRB825" s="716"/>
      <c r="WRC825" s="716"/>
      <c r="WRD825" s="716"/>
      <c r="WRE825" s="716"/>
      <c r="WRF825" s="716"/>
      <c r="WRG825" s="716"/>
      <c r="WRH825" s="716"/>
      <c r="WRI825" s="716"/>
      <c r="WRJ825" s="716"/>
      <c r="WRK825" s="716"/>
      <c r="WRL825" s="716"/>
      <c r="WRM825" s="716"/>
      <c r="WRN825" s="716"/>
      <c r="WRO825" s="716"/>
      <c r="WRP825" s="716"/>
      <c r="WRQ825" s="716"/>
      <c r="WRR825" s="716"/>
      <c r="WRS825" s="716"/>
      <c r="WRT825" s="716"/>
      <c r="WRU825" s="716"/>
      <c r="WRV825" s="716"/>
      <c r="WRW825" s="716"/>
      <c r="WRX825" s="716"/>
      <c r="WRY825" s="716"/>
      <c r="WRZ825" s="716"/>
      <c r="WSA825" s="716"/>
      <c r="WSB825" s="716"/>
      <c r="WSC825" s="716"/>
      <c r="WSD825" s="716"/>
      <c r="WSE825" s="716"/>
      <c r="WSF825" s="716"/>
      <c r="WSG825" s="716"/>
      <c r="WSH825" s="716"/>
      <c r="WSI825" s="716"/>
      <c r="WSJ825" s="716"/>
      <c r="WSK825" s="716"/>
      <c r="WSL825" s="716"/>
      <c r="WSM825" s="716"/>
      <c r="WSN825" s="716"/>
      <c r="WSO825" s="716"/>
      <c r="WSP825" s="716"/>
      <c r="WSQ825" s="716"/>
      <c r="WSR825" s="716"/>
      <c r="WSS825" s="716"/>
      <c r="WST825" s="716"/>
      <c r="WSU825" s="716"/>
      <c r="WSV825" s="716"/>
      <c r="WSW825" s="716"/>
      <c r="WSX825" s="716"/>
      <c r="WSY825" s="716"/>
      <c r="WSZ825" s="716"/>
      <c r="WTA825" s="716"/>
      <c r="WTB825" s="716"/>
      <c r="WTC825" s="716"/>
      <c r="WTD825" s="716"/>
      <c r="WTE825" s="716"/>
      <c r="WTF825" s="716"/>
      <c r="WTG825" s="716"/>
      <c r="WTH825" s="716"/>
      <c r="WTI825" s="716"/>
      <c r="WTJ825" s="716"/>
      <c r="WTK825" s="716"/>
      <c r="WTL825" s="716"/>
      <c r="WTM825" s="716"/>
      <c r="WTN825" s="716"/>
      <c r="WTO825" s="716"/>
      <c r="WTP825" s="716"/>
      <c r="WTQ825" s="716"/>
      <c r="WTR825" s="716"/>
      <c r="WTS825" s="716"/>
      <c r="WTT825" s="716"/>
      <c r="WTU825" s="716"/>
      <c r="WTV825" s="716"/>
      <c r="WTW825" s="716"/>
      <c r="WTX825" s="716"/>
      <c r="WTY825" s="716"/>
      <c r="WTZ825" s="716"/>
      <c r="WUA825" s="716"/>
      <c r="WUB825" s="716"/>
      <c r="WUC825" s="716"/>
      <c r="WUD825" s="716"/>
      <c r="WUE825" s="716"/>
      <c r="WUF825" s="716"/>
      <c r="WUG825" s="716"/>
      <c r="WUH825" s="716"/>
      <c r="WUI825" s="716"/>
      <c r="WUJ825" s="716"/>
      <c r="WUK825" s="716"/>
      <c r="WUL825" s="716"/>
      <c r="WUM825" s="716"/>
      <c r="WUN825" s="716"/>
      <c r="WUO825" s="716"/>
      <c r="WUP825" s="716"/>
      <c r="WUQ825" s="716"/>
      <c r="WUR825" s="716"/>
      <c r="WUS825" s="716"/>
      <c r="WUT825" s="716"/>
      <c r="WUU825" s="716"/>
      <c r="WUV825" s="716"/>
      <c r="WUW825" s="716"/>
      <c r="WUX825" s="716"/>
      <c r="WUY825" s="716"/>
      <c r="WUZ825" s="716"/>
      <c r="WVA825" s="716"/>
      <c r="WVB825" s="716"/>
      <c r="WVC825" s="716"/>
      <c r="WVD825" s="716"/>
      <c r="WVE825" s="716"/>
      <c r="WVF825" s="716"/>
      <c r="WVG825" s="716"/>
      <c r="WVH825" s="716"/>
      <c r="WVI825" s="716"/>
      <c r="WVJ825" s="716"/>
      <c r="WVK825" s="716"/>
      <c r="WVL825" s="716"/>
      <c r="WVM825" s="716"/>
      <c r="WVN825" s="716"/>
      <c r="WVO825" s="716"/>
      <c r="WVP825" s="716"/>
      <c r="WVQ825" s="716"/>
      <c r="WVR825" s="716"/>
      <c r="WVS825" s="716"/>
      <c r="WVT825" s="716"/>
      <c r="WVU825" s="716"/>
      <c r="WVV825" s="716"/>
      <c r="WVW825" s="716"/>
      <c r="WVX825" s="716"/>
      <c r="WVY825" s="716"/>
      <c r="WVZ825" s="716"/>
      <c r="WWA825" s="716"/>
      <c r="WWB825" s="716"/>
      <c r="WWC825" s="716"/>
      <c r="WWD825" s="716"/>
      <c r="WWE825" s="716"/>
      <c r="WWF825" s="716"/>
      <c r="WWG825" s="716"/>
      <c r="WWH825" s="716"/>
      <c r="WWI825" s="716"/>
      <c r="WWJ825" s="716"/>
      <c r="WWK825" s="716"/>
      <c r="WWL825" s="716"/>
      <c r="WWM825" s="716"/>
      <c r="WWN825" s="716"/>
      <c r="WWO825" s="716"/>
      <c r="WWP825" s="716"/>
      <c r="WWQ825" s="716"/>
      <c r="WWR825" s="716"/>
      <c r="WWS825" s="716"/>
      <c r="WWT825" s="716"/>
      <c r="WWU825" s="716"/>
      <c r="WWV825" s="716"/>
      <c r="WWW825" s="716"/>
      <c r="WWX825" s="716"/>
      <c r="WWY825" s="716"/>
      <c r="WWZ825" s="716"/>
      <c r="WXA825" s="716"/>
      <c r="WXB825" s="716"/>
      <c r="WXC825" s="716"/>
      <c r="WXD825" s="716"/>
      <c r="WXE825" s="716"/>
      <c r="WXF825" s="716"/>
      <c r="WXG825" s="716"/>
      <c r="WXH825" s="716"/>
      <c r="WXI825" s="716"/>
      <c r="WXJ825" s="716"/>
      <c r="WXK825" s="716"/>
      <c r="WXL825" s="716"/>
      <c r="WXM825" s="716"/>
      <c r="WXN825" s="716"/>
      <c r="WXO825" s="716"/>
      <c r="WXP825" s="716"/>
      <c r="WXQ825" s="716"/>
      <c r="WXR825" s="716"/>
      <c r="WXS825" s="716"/>
      <c r="WXT825" s="716"/>
      <c r="WXU825" s="716"/>
      <c r="WXV825" s="716"/>
      <c r="WXW825" s="716"/>
      <c r="WXX825" s="716"/>
      <c r="WXY825" s="716"/>
      <c r="WXZ825" s="716"/>
      <c r="WYA825" s="716"/>
      <c r="WYB825" s="716"/>
      <c r="WYC825" s="716"/>
      <c r="WYD825" s="716"/>
      <c r="WYE825" s="716"/>
      <c r="WYF825" s="716"/>
      <c r="WYG825" s="716"/>
      <c r="WYH825" s="716"/>
      <c r="WYI825" s="716"/>
      <c r="WYJ825" s="716"/>
      <c r="WYK825" s="716"/>
      <c r="WYL825" s="716"/>
      <c r="WYM825" s="716"/>
      <c r="WYN825" s="716"/>
      <c r="WYO825" s="716"/>
      <c r="WYP825" s="716"/>
      <c r="WYQ825" s="716"/>
      <c r="WYR825" s="716"/>
      <c r="WYS825" s="716"/>
      <c r="WYT825" s="716"/>
      <c r="WYU825" s="716"/>
      <c r="WYV825" s="716"/>
      <c r="WYW825" s="716"/>
      <c r="WYX825" s="716"/>
      <c r="WYY825" s="716"/>
      <c r="WYZ825" s="716"/>
      <c r="WZA825" s="716"/>
      <c r="WZB825" s="716"/>
      <c r="WZC825" s="716"/>
      <c r="WZD825" s="716"/>
      <c r="WZE825" s="716"/>
      <c r="WZF825" s="716"/>
      <c r="WZG825" s="716"/>
      <c r="WZH825" s="716"/>
      <c r="WZI825" s="716"/>
      <c r="WZJ825" s="716"/>
      <c r="WZK825" s="716"/>
      <c r="WZL825" s="716"/>
      <c r="WZM825" s="716"/>
      <c r="WZN825" s="716"/>
      <c r="WZO825" s="716"/>
      <c r="WZP825" s="716"/>
      <c r="WZQ825" s="716"/>
      <c r="WZR825" s="716"/>
      <c r="WZS825" s="716"/>
      <c r="WZT825" s="716"/>
      <c r="WZU825" s="716"/>
      <c r="WZV825" s="716"/>
      <c r="WZW825" s="716"/>
      <c r="WZX825" s="716"/>
      <c r="WZY825" s="716"/>
      <c r="WZZ825" s="716"/>
      <c r="XAA825" s="716"/>
      <c r="XAB825" s="716"/>
      <c r="XAC825" s="716"/>
      <c r="XAD825" s="716"/>
      <c r="XAE825" s="716"/>
      <c r="XAF825" s="716"/>
      <c r="XAG825" s="716"/>
      <c r="XAH825" s="716"/>
      <c r="XAI825" s="716"/>
      <c r="XAJ825" s="716"/>
      <c r="XAK825" s="716"/>
      <c r="XAL825" s="716"/>
      <c r="XAM825" s="716"/>
      <c r="XAN825" s="716"/>
      <c r="XAO825" s="716"/>
      <c r="XAP825" s="716"/>
      <c r="XAQ825" s="716"/>
      <c r="XAR825" s="716"/>
      <c r="XAS825" s="716"/>
      <c r="XAT825" s="716"/>
      <c r="XAU825" s="716"/>
      <c r="XAV825" s="716"/>
      <c r="XAW825" s="716"/>
      <c r="XAX825" s="716"/>
      <c r="XAY825" s="716"/>
      <c r="XAZ825" s="716"/>
      <c r="XBA825" s="716"/>
      <c r="XBB825" s="716"/>
      <c r="XBC825" s="716"/>
      <c r="XBD825" s="716"/>
      <c r="XBE825" s="716"/>
      <c r="XBF825" s="716"/>
      <c r="XBG825" s="716"/>
      <c r="XBH825" s="716"/>
      <c r="XBI825" s="716"/>
      <c r="XBJ825" s="716"/>
      <c r="XBK825" s="716"/>
      <c r="XBL825" s="716"/>
      <c r="XBM825" s="716"/>
      <c r="XBN825" s="716"/>
      <c r="XBO825" s="716"/>
      <c r="XBP825" s="716"/>
      <c r="XBQ825" s="716"/>
      <c r="XBR825" s="716"/>
      <c r="XBS825" s="716"/>
      <c r="XBT825" s="716"/>
      <c r="XBU825" s="716"/>
      <c r="XBV825" s="716"/>
      <c r="XBW825" s="716"/>
      <c r="XBX825" s="716"/>
      <c r="XBY825" s="716"/>
      <c r="XBZ825" s="716"/>
      <c r="XCA825" s="716"/>
      <c r="XCB825" s="716"/>
      <c r="XCC825" s="716"/>
      <c r="XCD825" s="716"/>
      <c r="XCE825" s="716"/>
      <c r="XCF825" s="716"/>
      <c r="XCG825" s="716"/>
      <c r="XCH825" s="716"/>
      <c r="XCI825" s="716"/>
      <c r="XCJ825" s="716"/>
      <c r="XCK825" s="716"/>
      <c r="XCL825" s="716"/>
      <c r="XCM825" s="716"/>
      <c r="XCN825" s="716"/>
      <c r="XCO825" s="716"/>
      <c r="XCP825" s="716"/>
      <c r="XCQ825" s="716"/>
      <c r="XCR825" s="716"/>
      <c r="XCS825" s="716"/>
      <c r="XCT825" s="716"/>
      <c r="XCU825" s="716"/>
      <c r="XCV825" s="716"/>
      <c r="XCW825" s="716"/>
      <c r="XCX825" s="716"/>
      <c r="XCY825" s="716"/>
      <c r="XCZ825" s="716"/>
      <c r="XDA825" s="716"/>
      <c r="XDB825" s="716"/>
      <c r="XDC825" s="716"/>
      <c r="XDD825" s="716"/>
      <c r="XDE825" s="716"/>
      <c r="XDF825" s="716"/>
      <c r="XDG825" s="716"/>
      <c r="XDH825" s="716"/>
      <c r="XDI825" s="716"/>
      <c r="XDJ825" s="716"/>
      <c r="XDK825" s="716"/>
      <c r="XDL825" s="716"/>
      <c r="XDM825" s="716"/>
      <c r="XDN825" s="716"/>
      <c r="XDO825" s="716"/>
      <c r="XDP825" s="716"/>
      <c r="XDQ825" s="716"/>
      <c r="XDR825" s="716"/>
      <c r="XDS825" s="716"/>
      <c r="XDT825" s="716"/>
      <c r="XDU825" s="716"/>
      <c r="XDV825" s="716"/>
      <c r="XDW825" s="716"/>
      <c r="XDX825" s="716"/>
      <c r="XDY825" s="716"/>
      <c r="XDZ825" s="716"/>
      <c r="XEA825" s="716"/>
      <c r="XEB825" s="716"/>
      <c r="XEC825" s="716"/>
      <c r="XED825" s="716"/>
      <c r="XEE825" s="716"/>
      <c r="XEF825" s="716"/>
      <c r="XEG825" s="716"/>
      <c r="XEH825" s="716"/>
      <c r="XEI825" s="716"/>
      <c r="XEJ825" s="716"/>
      <c r="XEK825" s="716"/>
      <c r="XEL825" s="716"/>
      <c r="XEM825" s="716"/>
      <c r="XEN825" s="716"/>
      <c r="XEO825" s="716"/>
      <c r="XEP825" s="716"/>
      <c r="XEQ825" s="716"/>
      <c r="XER825" s="716"/>
      <c r="XES825" s="716"/>
      <c r="XET825" s="716"/>
      <c r="XEU825" s="716"/>
      <c r="XEV825" s="716"/>
      <c r="XEW825" s="716"/>
      <c r="XEX825" s="716"/>
      <c r="XEY825" s="716"/>
      <c r="XEZ825" s="717"/>
      <c r="XFA825" s="717"/>
    </row>
    <row r="826" spans="1:16381" s="707" customFormat="1" ht="14.1" customHeight="1" x14ac:dyDescent="0.15">
      <c r="A826" s="100" t="s">
        <v>1927</v>
      </c>
      <c r="B826" s="101" t="s">
        <v>2996</v>
      </c>
      <c r="C826" s="199">
        <f t="shared" si="170"/>
        <v>0</v>
      </c>
      <c r="D826" s="203">
        <f t="shared" si="171"/>
        <v>0</v>
      </c>
      <c r="E826" s="78"/>
      <c r="F826" s="78"/>
      <c r="G826" s="78"/>
      <c r="H826" s="79"/>
      <c r="I826" s="79"/>
      <c r="J826" s="79"/>
      <c r="K826" s="79"/>
      <c r="L826" s="79"/>
      <c r="M826" s="79"/>
      <c r="N826" s="79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8"/>
      <c r="AB826" s="78"/>
      <c r="AC826" s="78"/>
      <c r="AD826" s="78"/>
      <c r="AE826" s="78"/>
      <c r="AF826" s="78"/>
      <c r="AG826" s="78"/>
      <c r="AH826" s="78"/>
      <c r="AI826" s="78"/>
      <c r="AJ826" s="78"/>
      <c r="AK826" s="645">
        <v>17650</v>
      </c>
      <c r="AL826" s="651">
        <f t="shared" ref="AL826:AL846" si="178">AK826*E826</f>
        <v>0</v>
      </c>
      <c r="AM826" s="64"/>
      <c r="AN826" s="64" t="s">
        <v>547</v>
      </c>
      <c r="AO826" s="64"/>
      <c r="AP826" s="64"/>
      <c r="AQ826" s="64"/>
      <c r="AR826" s="706"/>
      <c r="XFA826" s="706"/>
    </row>
    <row r="827" spans="1:16381" s="694" customFormat="1" ht="14.1" customHeight="1" x14ac:dyDescent="0.15">
      <c r="A827" s="100" t="s">
        <v>1928</v>
      </c>
      <c r="B827" s="101" t="s">
        <v>2372</v>
      </c>
      <c r="C827" s="199">
        <f t="shared" si="170"/>
        <v>0</v>
      </c>
      <c r="D827" s="203">
        <f t="shared" si="171"/>
        <v>0</v>
      </c>
      <c r="E827" s="78"/>
      <c r="F827" s="78"/>
      <c r="G827" s="78"/>
      <c r="H827" s="79"/>
      <c r="I827" s="79"/>
      <c r="J827" s="79"/>
      <c r="K827" s="79"/>
      <c r="L827" s="79"/>
      <c r="M827" s="79"/>
      <c r="N827" s="79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8"/>
      <c r="AB827" s="78"/>
      <c r="AC827" s="78"/>
      <c r="AD827" s="78"/>
      <c r="AE827" s="78"/>
      <c r="AF827" s="78"/>
      <c r="AG827" s="78"/>
      <c r="AH827" s="78"/>
      <c r="AI827" s="78"/>
      <c r="AJ827" s="78"/>
      <c r="AK827" s="645">
        <v>10140</v>
      </c>
      <c r="AL827" s="651">
        <f t="shared" si="178"/>
        <v>0</v>
      </c>
      <c r="AM827" s="64"/>
      <c r="AN827" s="64"/>
      <c r="AO827" s="64"/>
      <c r="AP827" s="64"/>
      <c r="AQ827" s="64"/>
      <c r="AR827" s="693"/>
      <c r="XFA827" s="693"/>
    </row>
    <row r="828" spans="1:16381" s="694" customFormat="1" ht="14.1" customHeight="1" x14ac:dyDescent="0.15">
      <c r="A828" s="100" t="s">
        <v>1929</v>
      </c>
      <c r="B828" s="101" t="s">
        <v>991</v>
      </c>
      <c r="C828" s="199">
        <f t="shared" si="170"/>
        <v>0</v>
      </c>
      <c r="D828" s="203">
        <f t="shared" si="171"/>
        <v>0</v>
      </c>
      <c r="E828" s="78"/>
      <c r="F828" s="78"/>
      <c r="G828" s="78"/>
      <c r="H828" s="79"/>
      <c r="I828" s="79"/>
      <c r="J828" s="79"/>
      <c r="K828" s="79"/>
      <c r="L828" s="79"/>
      <c r="M828" s="79"/>
      <c r="N828" s="79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8"/>
      <c r="AB828" s="78"/>
      <c r="AC828" s="78"/>
      <c r="AD828" s="78"/>
      <c r="AE828" s="78"/>
      <c r="AF828" s="78"/>
      <c r="AG828" s="78"/>
      <c r="AH828" s="78"/>
      <c r="AI828" s="78"/>
      <c r="AJ828" s="78"/>
      <c r="AK828" s="645">
        <v>77600</v>
      </c>
      <c r="AL828" s="651">
        <f t="shared" si="178"/>
        <v>0</v>
      </c>
      <c r="AM828" s="64"/>
      <c r="AN828" s="64"/>
      <c r="AO828" s="64"/>
      <c r="AP828" s="64"/>
      <c r="AQ828" s="64"/>
      <c r="AR828" s="693"/>
      <c r="XFA828" s="693"/>
    </row>
    <row r="829" spans="1:16381" s="694" customFormat="1" ht="14.1" customHeight="1" x14ac:dyDescent="0.15">
      <c r="A829" s="100" t="s">
        <v>1930</v>
      </c>
      <c r="B829" s="101" t="s">
        <v>992</v>
      </c>
      <c r="C829" s="199">
        <f t="shared" si="170"/>
        <v>0</v>
      </c>
      <c r="D829" s="203">
        <f t="shared" si="171"/>
        <v>0</v>
      </c>
      <c r="E829" s="78"/>
      <c r="F829" s="78"/>
      <c r="G829" s="78"/>
      <c r="H829" s="79"/>
      <c r="I829" s="79"/>
      <c r="J829" s="79"/>
      <c r="K829" s="79"/>
      <c r="L829" s="79"/>
      <c r="M829" s="79"/>
      <c r="N829" s="79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8"/>
      <c r="AB829" s="78"/>
      <c r="AC829" s="78"/>
      <c r="AD829" s="78"/>
      <c r="AE829" s="78"/>
      <c r="AF829" s="78"/>
      <c r="AG829" s="78"/>
      <c r="AH829" s="78"/>
      <c r="AI829" s="78"/>
      <c r="AJ829" s="78"/>
      <c r="AK829" s="645">
        <v>13910</v>
      </c>
      <c r="AL829" s="651">
        <f t="shared" si="178"/>
        <v>0</v>
      </c>
      <c r="AM829" s="64"/>
      <c r="AN829" s="64"/>
      <c r="AO829" s="64"/>
      <c r="AP829" s="64"/>
      <c r="AQ829" s="64"/>
      <c r="AR829" s="693"/>
      <c r="XFA829" s="693"/>
    </row>
    <row r="830" spans="1:16381" s="694" customFormat="1" ht="14.1" customHeight="1" x14ac:dyDescent="0.15">
      <c r="A830" s="100" t="s">
        <v>1931</v>
      </c>
      <c r="B830" s="101" t="s">
        <v>213</v>
      </c>
      <c r="C830" s="199">
        <f t="shared" si="170"/>
        <v>0</v>
      </c>
      <c r="D830" s="203">
        <f t="shared" si="171"/>
        <v>0</v>
      </c>
      <c r="E830" s="78"/>
      <c r="F830" s="78"/>
      <c r="G830" s="78"/>
      <c r="H830" s="79"/>
      <c r="I830" s="79"/>
      <c r="J830" s="79"/>
      <c r="K830" s="79"/>
      <c r="L830" s="79"/>
      <c r="M830" s="79"/>
      <c r="N830" s="79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8"/>
      <c r="AB830" s="78"/>
      <c r="AC830" s="78"/>
      <c r="AD830" s="78"/>
      <c r="AE830" s="78"/>
      <c r="AF830" s="78"/>
      <c r="AG830" s="78"/>
      <c r="AH830" s="78"/>
      <c r="AI830" s="78"/>
      <c r="AJ830" s="78"/>
      <c r="AK830" s="645">
        <v>20670</v>
      </c>
      <c r="AL830" s="651">
        <f t="shared" si="178"/>
        <v>0</v>
      </c>
      <c r="AM830" s="64"/>
      <c r="AN830" s="64"/>
      <c r="AO830" s="64"/>
      <c r="AP830" s="64"/>
      <c r="AQ830" s="64"/>
      <c r="AR830" s="693"/>
      <c r="XFA830" s="693"/>
    </row>
    <row r="831" spans="1:16381" s="694" customFormat="1" ht="14.1" customHeight="1" x14ac:dyDescent="0.15">
      <c r="A831" s="100" t="s">
        <v>1932</v>
      </c>
      <c r="B831" s="101" t="s">
        <v>993</v>
      </c>
      <c r="C831" s="199">
        <f t="shared" si="170"/>
        <v>0</v>
      </c>
      <c r="D831" s="203">
        <f t="shared" si="171"/>
        <v>0</v>
      </c>
      <c r="E831" s="78"/>
      <c r="F831" s="78"/>
      <c r="G831" s="78"/>
      <c r="H831" s="79"/>
      <c r="I831" s="79"/>
      <c r="J831" s="79"/>
      <c r="K831" s="79"/>
      <c r="L831" s="79"/>
      <c r="M831" s="79"/>
      <c r="N831" s="79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8"/>
      <c r="AB831" s="78"/>
      <c r="AC831" s="78"/>
      <c r="AD831" s="78"/>
      <c r="AE831" s="78"/>
      <c r="AF831" s="78"/>
      <c r="AG831" s="78"/>
      <c r="AH831" s="78"/>
      <c r="AI831" s="78"/>
      <c r="AJ831" s="78"/>
      <c r="AK831" s="645">
        <v>58060</v>
      </c>
      <c r="AL831" s="651">
        <f t="shared" si="178"/>
        <v>0</v>
      </c>
      <c r="AM831" s="64"/>
      <c r="AN831" s="64"/>
      <c r="AO831" s="64"/>
      <c r="AP831" s="64"/>
      <c r="AQ831" s="64"/>
      <c r="AR831" s="693"/>
      <c r="XFA831" s="693"/>
    </row>
    <row r="832" spans="1:16381" s="694" customFormat="1" ht="14.1" customHeight="1" x14ac:dyDescent="0.15">
      <c r="A832" s="100" t="s">
        <v>1933</v>
      </c>
      <c r="B832" s="101" t="s">
        <v>146</v>
      </c>
      <c r="C832" s="199">
        <f t="shared" si="170"/>
        <v>0</v>
      </c>
      <c r="D832" s="203">
        <f t="shared" si="171"/>
        <v>0</v>
      </c>
      <c r="E832" s="78"/>
      <c r="F832" s="78"/>
      <c r="G832" s="78"/>
      <c r="H832" s="79"/>
      <c r="I832" s="79"/>
      <c r="J832" s="79"/>
      <c r="K832" s="79"/>
      <c r="L832" s="79"/>
      <c r="M832" s="79"/>
      <c r="N832" s="79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8"/>
      <c r="AB832" s="78"/>
      <c r="AC832" s="78"/>
      <c r="AD832" s="78"/>
      <c r="AE832" s="78"/>
      <c r="AF832" s="78"/>
      <c r="AG832" s="78"/>
      <c r="AH832" s="78"/>
      <c r="AI832" s="78"/>
      <c r="AJ832" s="78"/>
      <c r="AK832" s="645">
        <v>29690</v>
      </c>
      <c r="AL832" s="651">
        <f t="shared" si="178"/>
        <v>0</v>
      </c>
      <c r="AM832" s="64"/>
      <c r="AN832" s="64"/>
      <c r="AO832" s="64"/>
      <c r="AP832" s="64"/>
      <c r="AQ832" s="64"/>
      <c r="AR832" s="693"/>
      <c r="XFA832" s="693"/>
    </row>
    <row r="833" spans="1:16381" s="694" customFormat="1" ht="14.1" customHeight="1" x14ac:dyDescent="0.15">
      <c r="A833" s="100" t="s">
        <v>1934</v>
      </c>
      <c r="B833" s="101" t="s">
        <v>147</v>
      </c>
      <c r="C833" s="199">
        <f t="shared" si="170"/>
        <v>0</v>
      </c>
      <c r="D833" s="203">
        <f t="shared" si="171"/>
        <v>0</v>
      </c>
      <c r="E833" s="78"/>
      <c r="F833" s="78"/>
      <c r="G833" s="78"/>
      <c r="H833" s="79"/>
      <c r="I833" s="79"/>
      <c r="J833" s="79"/>
      <c r="K833" s="79"/>
      <c r="L833" s="79"/>
      <c r="M833" s="79"/>
      <c r="N833" s="79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8"/>
      <c r="AB833" s="78"/>
      <c r="AC833" s="78"/>
      <c r="AD833" s="78"/>
      <c r="AE833" s="78"/>
      <c r="AF833" s="78"/>
      <c r="AG833" s="78"/>
      <c r="AH833" s="78"/>
      <c r="AI833" s="78"/>
      <c r="AJ833" s="78"/>
      <c r="AK833" s="645">
        <v>33870</v>
      </c>
      <c r="AL833" s="651">
        <f t="shared" si="178"/>
        <v>0</v>
      </c>
      <c r="AM833" s="64"/>
      <c r="AN833" s="64"/>
      <c r="AO833" s="64"/>
      <c r="AP833" s="64"/>
      <c r="AQ833" s="64"/>
      <c r="AR833" s="693"/>
      <c r="XFA833" s="693"/>
    </row>
    <row r="834" spans="1:16381" s="694" customFormat="1" ht="14.1" customHeight="1" x14ac:dyDescent="0.15">
      <c r="A834" s="100" t="s">
        <v>1935</v>
      </c>
      <c r="B834" s="101" t="s">
        <v>366</v>
      </c>
      <c r="C834" s="199">
        <f t="shared" si="170"/>
        <v>0</v>
      </c>
      <c r="D834" s="203">
        <f t="shared" si="171"/>
        <v>0</v>
      </c>
      <c r="E834" s="78"/>
      <c r="F834" s="78"/>
      <c r="G834" s="78"/>
      <c r="H834" s="79"/>
      <c r="I834" s="79"/>
      <c r="J834" s="79"/>
      <c r="K834" s="79"/>
      <c r="L834" s="79"/>
      <c r="M834" s="79"/>
      <c r="N834" s="79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8"/>
      <c r="AB834" s="78"/>
      <c r="AC834" s="78"/>
      <c r="AD834" s="78"/>
      <c r="AE834" s="78"/>
      <c r="AF834" s="78"/>
      <c r="AG834" s="78"/>
      <c r="AH834" s="78"/>
      <c r="AI834" s="78"/>
      <c r="AJ834" s="78"/>
      <c r="AK834" s="645">
        <v>58570</v>
      </c>
      <c r="AL834" s="651">
        <f t="shared" si="178"/>
        <v>0</v>
      </c>
      <c r="AM834" s="64"/>
      <c r="AN834" s="64"/>
      <c r="AO834" s="64"/>
      <c r="AP834" s="64"/>
      <c r="AQ834" s="64"/>
      <c r="AR834" s="693"/>
      <c r="XFA834" s="693"/>
    </row>
    <row r="835" spans="1:16381" s="694" customFormat="1" ht="14.1" customHeight="1" x14ac:dyDescent="0.15">
      <c r="A835" s="100" t="s">
        <v>1936</v>
      </c>
      <c r="B835" s="101" t="s">
        <v>367</v>
      </c>
      <c r="C835" s="199">
        <f t="shared" si="170"/>
        <v>0</v>
      </c>
      <c r="D835" s="203">
        <f t="shared" si="171"/>
        <v>0</v>
      </c>
      <c r="E835" s="78"/>
      <c r="F835" s="78"/>
      <c r="G835" s="78"/>
      <c r="H835" s="79"/>
      <c r="I835" s="79"/>
      <c r="J835" s="79"/>
      <c r="K835" s="79"/>
      <c r="L835" s="79"/>
      <c r="M835" s="79"/>
      <c r="N835" s="79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8"/>
      <c r="AB835" s="78"/>
      <c r="AC835" s="78"/>
      <c r="AD835" s="78"/>
      <c r="AE835" s="78"/>
      <c r="AF835" s="78"/>
      <c r="AG835" s="78"/>
      <c r="AH835" s="78"/>
      <c r="AI835" s="78"/>
      <c r="AJ835" s="78"/>
      <c r="AK835" s="645">
        <v>58570</v>
      </c>
      <c r="AL835" s="651">
        <f t="shared" si="178"/>
        <v>0</v>
      </c>
      <c r="AM835" s="64"/>
      <c r="AN835" s="64"/>
      <c r="AO835" s="64"/>
      <c r="AP835" s="64"/>
      <c r="AQ835" s="64"/>
      <c r="AR835" s="693"/>
      <c r="XFA835" s="693"/>
    </row>
    <row r="836" spans="1:16381" s="694" customFormat="1" ht="14.1" customHeight="1" x14ac:dyDescent="0.15">
      <c r="A836" s="100" t="s">
        <v>1937</v>
      </c>
      <c r="B836" s="101" t="s">
        <v>368</v>
      </c>
      <c r="C836" s="199">
        <f t="shared" si="170"/>
        <v>0</v>
      </c>
      <c r="D836" s="203">
        <f t="shared" si="171"/>
        <v>0</v>
      </c>
      <c r="E836" s="78"/>
      <c r="F836" s="78"/>
      <c r="G836" s="78"/>
      <c r="H836" s="79"/>
      <c r="I836" s="79"/>
      <c r="J836" s="79"/>
      <c r="K836" s="79"/>
      <c r="L836" s="79"/>
      <c r="M836" s="79"/>
      <c r="N836" s="79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8"/>
      <c r="AB836" s="78"/>
      <c r="AC836" s="78"/>
      <c r="AD836" s="78"/>
      <c r="AE836" s="78"/>
      <c r="AF836" s="78"/>
      <c r="AG836" s="78"/>
      <c r="AH836" s="78"/>
      <c r="AI836" s="78"/>
      <c r="AJ836" s="78"/>
      <c r="AK836" s="645">
        <v>62330</v>
      </c>
      <c r="AL836" s="651">
        <f t="shared" si="178"/>
        <v>0</v>
      </c>
      <c r="AM836" s="64"/>
      <c r="AN836" s="64"/>
      <c r="AO836" s="64"/>
      <c r="AP836" s="64"/>
      <c r="AQ836" s="64"/>
      <c r="AR836" s="693"/>
      <c r="XFA836" s="693"/>
    </row>
    <row r="837" spans="1:16381" s="694" customFormat="1" ht="14.1" customHeight="1" x14ac:dyDescent="0.15">
      <c r="A837" s="100" t="s">
        <v>1938</v>
      </c>
      <c r="B837" s="101" t="s">
        <v>4096</v>
      </c>
      <c r="C837" s="199">
        <f t="shared" si="170"/>
        <v>0</v>
      </c>
      <c r="D837" s="203">
        <f t="shared" si="171"/>
        <v>0</v>
      </c>
      <c r="E837" s="78"/>
      <c r="F837" s="78"/>
      <c r="G837" s="78"/>
      <c r="H837" s="79"/>
      <c r="I837" s="79"/>
      <c r="J837" s="79"/>
      <c r="K837" s="79"/>
      <c r="L837" s="79"/>
      <c r="M837" s="79"/>
      <c r="N837" s="79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8"/>
      <c r="AB837" s="78"/>
      <c r="AC837" s="78"/>
      <c r="AD837" s="78"/>
      <c r="AE837" s="78"/>
      <c r="AF837" s="78"/>
      <c r="AG837" s="78"/>
      <c r="AH837" s="78"/>
      <c r="AI837" s="78"/>
      <c r="AJ837" s="78"/>
      <c r="AK837" s="645">
        <v>46450</v>
      </c>
      <c r="AL837" s="651">
        <f t="shared" si="178"/>
        <v>0</v>
      </c>
      <c r="AM837" s="64"/>
      <c r="AN837" s="64"/>
      <c r="AO837" s="64"/>
      <c r="AP837" s="64"/>
      <c r="AQ837" s="64"/>
      <c r="AR837" s="693"/>
      <c r="XFA837" s="693"/>
    </row>
    <row r="838" spans="1:16381" s="694" customFormat="1" ht="14.1" customHeight="1" x14ac:dyDescent="0.15">
      <c r="A838" s="100" t="s">
        <v>1939</v>
      </c>
      <c r="B838" s="101" t="s">
        <v>214</v>
      </c>
      <c r="C838" s="199">
        <f t="shared" ref="C838:C900" si="179">SUM(D838+G838)</f>
        <v>0</v>
      </c>
      <c r="D838" s="203">
        <f t="shared" ref="D838:D900" si="180">SUM(E838:F838)</f>
        <v>0</v>
      </c>
      <c r="E838" s="78"/>
      <c r="F838" s="78"/>
      <c r="G838" s="78"/>
      <c r="H838" s="79"/>
      <c r="I838" s="79"/>
      <c r="J838" s="79"/>
      <c r="K838" s="79"/>
      <c r="L838" s="79"/>
      <c r="M838" s="79"/>
      <c r="N838" s="79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8"/>
      <c r="AB838" s="78"/>
      <c r="AC838" s="78"/>
      <c r="AD838" s="78"/>
      <c r="AE838" s="78"/>
      <c r="AF838" s="78"/>
      <c r="AG838" s="78"/>
      <c r="AH838" s="78"/>
      <c r="AI838" s="78"/>
      <c r="AJ838" s="78"/>
      <c r="AK838" s="645">
        <v>76270</v>
      </c>
      <c r="AL838" s="651">
        <f t="shared" si="178"/>
        <v>0</v>
      </c>
      <c r="AM838" s="64"/>
      <c r="AN838" s="64"/>
      <c r="AO838" s="64"/>
      <c r="AP838" s="64"/>
      <c r="AQ838" s="64"/>
      <c r="AR838" s="693"/>
      <c r="XFA838" s="693"/>
    </row>
    <row r="839" spans="1:16381" s="694" customFormat="1" ht="14.1" customHeight="1" x14ac:dyDescent="0.15">
      <c r="A839" s="100" t="s">
        <v>1940</v>
      </c>
      <c r="B839" s="101" t="s">
        <v>4097</v>
      </c>
      <c r="C839" s="199">
        <f t="shared" si="179"/>
        <v>0</v>
      </c>
      <c r="D839" s="203">
        <f t="shared" si="180"/>
        <v>0</v>
      </c>
      <c r="E839" s="78"/>
      <c r="F839" s="78"/>
      <c r="G839" s="78"/>
      <c r="H839" s="79"/>
      <c r="I839" s="79"/>
      <c r="J839" s="79"/>
      <c r="K839" s="79"/>
      <c r="L839" s="79"/>
      <c r="M839" s="79"/>
      <c r="N839" s="79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8"/>
      <c r="AB839" s="78"/>
      <c r="AC839" s="78"/>
      <c r="AD839" s="78"/>
      <c r="AE839" s="78"/>
      <c r="AF839" s="78"/>
      <c r="AG839" s="78"/>
      <c r="AH839" s="78"/>
      <c r="AI839" s="78"/>
      <c r="AJ839" s="78"/>
      <c r="AK839" s="645">
        <v>54990</v>
      </c>
      <c r="AL839" s="651">
        <f t="shared" si="178"/>
        <v>0</v>
      </c>
      <c r="AM839" s="64"/>
      <c r="AN839" s="64"/>
      <c r="AO839" s="64"/>
      <c r="AP839" s="64"/>
      <c r="AQ839" s="64"/>
      <c r="AR839" s="693"/>
      <c r="XFA839" s="693"/>
    </row>
    <row r="840" spans="1:16381" s="694" customFormat="1" ht="21" x14ac:dyDescent="0.15">
      <c r="A840" s="100" t="s">
        <v>1941</v>
      </c>
      <c r="B840" s="101" t="s">
        <v>215</v>
      </c>
      <c r="C840" s="202">
        <f t="shared" si="179"/>
        <v>0</v>
      </c>
      <c r="D840" s="203">
        <f t="shared" si="180"/>
        <v>0</v>
      </c>
      <c r="E840" s="78"/>
      <c r="F840" s="78"/>
      <c r="G840" s="78"/>
      <c r="H840" s="79"/>
      <c r="I840" s="79"/>
      <c r="J840" s="79"/>
      <c r="K840" s="79"/>
      <c r="L840" s="79"/>
      <c r="M840" s="79"/>
      <c r="N840" s="79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8"/>
      <c r="AB840" s="78"/>
      <c r="AC840" s="78"/>
      <c r="AD840" s="78"/>
      <c r="AE840" s="78"/>
      <c r="AF840" s="78"/>
      <c r="AG840" s="78"/>
      <c r="AH840" s="78"/>
      <c r="AI840" s="78"/>
      <c r="AJ840" s="78"/>
      <c r="AK840" s="645">
        <v>22670</v>
      </c>
      <c r="AL840" s="651">
        <f t="shared" si="178"/>
        <v>0</v>
      </c>
      <c r="AM840" s="64"/>
      <c r="AN840" s="64"/>
      <c r="AO840" s="64"/>
      <c r="AP840" s="64"/>
      <c r="AQ840" s="64"/>
      <c r="AR840" s="693"/>
      <c r="XFA840" s="693"/>
    </row>
    <row r="841" spans="1:16381" s="694" customFormat="1" ht="14.1" customHeight="1" x14ac:dyDescent="0.15">
      <c r="A841" s="100" t="s">
        <v>1942</v>
      </c>
      <c r="B841" s="101" t="s">
        <v>712</v>
      </c>
      <c r="C841" s="199">
        <f t="shared" si="179"/>
        <v>0</v>
      </c>
      <c r="D841" s="203">
        <f t="shared" si="180"/>
        <v>0</v>
      </c>
      <c r="E841" s="78"/>
      <c r="F841" s="78"/>
      <c r="G841" s="78"/>
      <c r="H841" s="79"/>
      <c r="I841" s="79"/>
      <c r="J841" s="79"/>
      <c r="K841" s="79"/>
      <c r="L841" s="79"/>
      <c r="M841" s="79"/>
      <c r="N841" s="79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8"/>
      <c r="AB841" s="78"/>
      <c r="AC841" s="78"/>
      <c r="AD841" s="78"/>
      <c r="AE841" s="78"/>
      <c r="AF841" s="78"/>
      <c r="AG841" s="78"/>
      <c r="AH841" s="78"/>
      <c r="AI841" s="78"/>
      <c r="AJ841" s="78"/>
      <c r="AK841" s="645">
        <v>55940</v>
      </c>
      <c r="AL841" s="651">
        <f t="shared" si="178"/>
        <v>0</v>
      </c>
      <c r="AM841" s="64"/>
      <c r="AN841" s="64"/>
      <c r="AO841" s="64"/>
      <c r="AP841" s="64"/>
      <c r="AQ841" s="64"/>
      <c r="AR841" s="693"/>
      <c r="XFA841" s="693"/>
    </row>
    <row r="842" spans="1:16381" s="694" customFormat="1" ht="14.1" customHeight="1" x14ac:dyDescent="0.15">
      <c r="A842" s="100" t="s">
        <v>1943</v>
      </c>
      <c r="B842" s="101" t="s">
        <v>713</v>
      </c>
      <c r="C842" s="199">
        <f t="shared" si="179"/>
        <v>0</v>
      </c>
      <c r="D842" s="203">
        <f t="shared" si="180"/>
        <v>0</v>
      </c>
      <c r="E842" s="78"/>
      <c r="F842" s="78"/>
      <c r="G842" s="78"/>
      <c r="H842" s="79"/>
      <c r="I842" s="79"/>
      <c r="J842" s="79"/>
      <c r="K842" s="79"/>
      <c r="L842" s="79"/>
      <c r="M842" s="79"/>
      <c r="N842" s="79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8"/>
      <c r="AB842" s="78"/>
      <c r="AC842" s="78"/>
      <c r="AD842" s="78"/>
      <c r="AE842" s="78"/>
      <c r="AF842" s="78"/>
      <c r="AG842" s="78"/>
      <c r="AH842" s="78"/>
      <c r="AI842" s="78"/>
      <c r="AJ842" s="78"/>
      <c r="AK842" s="645">
        <v>39690</v>
      </c>
      <c r="AL842" s="651">
        <f t="shared" si="178"/>
        <v>0</v>
      </c>
      <c r="AM842" s="64"/>
      <c r="AN842" s="64"/>
      <c r="AO842" s="64"/>
      <c r="AP842" s="64"/>
      <c r="AQ842" s="64"/>
      <c r="AR842" s="693"/>
      <c r="XFA842" s="693"/>
    </row>
    <row r="843" spans="1:16381" s="694" customFormat="1" ht="14.1" customHeight="1" x14ac:dyDescent="0.15">
      <c r="A843" s="100" t="s">
        <v>1944</v>
      </c>
      <c r="B843" s="101" t="s">
        <v>4098</v>
      </c>
      <c r="C843" s="199">
        <f t="shared" si="179"/>
        <v>0</v>
      </c>
      <c r="D843" s="203">
        <f t="shared" si="180"/>
        <v>0</v>
      </c>
      <c r="E843" s="78"/>
      <c r="F843" s="78"/>
      <c r="G843" s="78"/>
      <c r="H843" s="79"/>
      <c r="I843" s="79"/>
      <c r="J843" s="79"/>
      <c r="K843" s="79"/>
      <c r="L843" s="79"/>
      <c r="M843" s="79"/>
      <c r="N843" s="79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8"/>
      <c r="AB843" s="78"/>
      <c r="AC843" s="78"/>
      <c r="AD843" s="78"/>
      <c r="AE843" s="78"/>
      <c r="AF843" s="78"/>
      <c r="AG843" s="78"/>
      <c r="AH843" s="78"/>
      <c r="AI843" s="78"/>
      <c r="AJ843" s="78"/>
      <c r="AK843" s="645">
        <v>29880</v>
      </c>
      <c r="AL843" s="651">
        <f t="shared" si="178"/>
        <v>0</v>
      </c>
      <c r="AM843" s="64"/>
      <c r="AN843" s="64"/>
      <c r="AO843" s="64"/>
      <c r="AP843" s="64"/>
      <c r="AQ843" s="64"/>
      <c r="AR843" s="693"/>
      <c r="XFA843" s="693"/>
    </row>
    <row r="844" spans="1:16381" s="694" customFormat="1" ht="14.1" customHeight="1" x14ac:dyDescent="0.15">
      <c r="A844" s="100" t="s">
        <v>1945</v>
      </c>
      <c r="B844" s="101" t="s">
        <v>714</v>
      </c>
      <c r="C844" s="199">
        <f t="shared" si="179"/>
        <v>0</v>
      </c>
      <c r="D844" s="203">
        <f t="shared" si="180"/>
        <v>0</v>
      </c>
      <c r="E844" s="78"/>
      <c r="F844" s="78"/>
      <c r="G844" s="78"/>
      <c r="H844" s="79"/>
      <c r="I844" s="79"/>
      <c r="J844" s="79"/>
      <c r="K844" s="79"/>
      <c r="L844" s="79"/>
      <c r="M844" s="79"/>
      <c r="N844" s="79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8"/>
      <c r="AB844" s="78"/>
      <c r="AC844" s="78"/>
      <c r="AD844" s="78"/>
      <c r="AE844" s="78"/>
      <c r="AF844" s="78"/>
      <c r="AG844" s="78"/>
      <c r="AH844" s="78"/>
      <c r="AI844" s="78"/>
      <c r="AJ844" s="78"/>
      <c r="AK844" s="645">
        <v>42010</v>
      </c>
      <c r="AL844" s="651">
        <f t="shared" si="178"/>
        <v>0</v>
      </c>
      <c r="AM844" s="64"/>
      <c r="AN844" s="64"/>
      <c r="AO844" s="64"/>
      <c r="AP844" s="64"/>
      <c r="AQ844" s="64"/>
      <c r="AR844" s="693"/>
      <c r="XFA844" s="693"/>
    </row>
    <row r="845" spans="1:16381" s="694" customFormat="1" ht="14.1" customHeight="1" x14ac:dyDescent="0.15">
      <c r="A845" s="100" t="s">
        <v>1946</v>
      </c>
      <c r="B845" s="101" t="s">
        <v>4099</v>
      </c>
      <c r="C845" s="199">
        <f t="shared" si="179"/>
        <v>0</v>
      </c>
      <c r="D845" s="203">
        <f t="shared" si="180"/>
        <v>0</v>
      </c>
      <c r="E845" s="78"/>
      <c r="F845" s="78"/>
      <c r="G845" s="78"/>
      <c r="H845" s="79"/>
      <c r="I845" s="79"/>
      <c r="J845" s="79"/>
      <c r="K845" s="79"/>
      <c r="L845" s="79"/>
      <c r="M845" s="79"/>
      <c r="N845" s="79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8"/>
      <c r="AB845" s="78"/>
      <c r="AC845" s="78"/>
      <c r="AD845" s="78"/>
      <c r="AE845" s="78"/>
      <c r="AF845" s="78"/>
      <c r="AG845" s="78"/>
      <c r="AH845" s="78"/>
      <c r="AI845" s="78"/>
      <c r="AJ845" s="78"/>
      <c r="AK845" s="645">
        <v>39690</v>
      </c>
      <c r="AL845" s="651">
        <f t="shared" si="178"/>
        <v>0</v>
      </c>
      <c r="AM845" s="64"/>
      <c r="AN845" s="64"/>
      <c r="AO845" s="64"/>
      <c r="AP845" s="64"/>
      <c r="AQ845" s="64"/>
      <c r="AR845" s="693"/>
      <c r="XFA845" s="693"/>
    </row>
    <row r="846" spans="1:16381" s="698" customFormat="1" ht="14.1" customHeight="1" x14ac:dyDescent="0.15">
      <c r="A846" s="100" t="s">
        <v>1947</v>
      </c>
      <c r="B846" s="101" t="s">
        <v>715</v>
      </c>
      <c r="C846" s="199">
        <f t="shared" si="179"/>
        <v>0</v>
      </c>
      <c r="D846" s="203">
        <f t="shared" si="180"/>
        <v>0</v>
      </c>
      <c r="E846" s="78"/>
      <c r="F846" s="78"/>
      <c r="G846" s="78"/>
      <c r="H846" s="79"/>
      <c r="I846" s="79"/>
      <c r="J846" s="79"/>
      <c r="K846" s="79"/>
      <c r="L846" s="79"/>
      <c r="M846" s="79"/>
      <c r="N846" s="79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8"/>
      <c r="AB846" s="78"/>
      <c r="AC846" s="78"/>
      <c r="AD846" s="78"/>
      <c r="AE846" s="78"/>
      <c r="AF846" s="78"/>
      <c r="AG846" s="78"/>
      <c r="AH846" s="78"/>
      <c r="AI846" s="78"/>
      <c r="AJ846" s="78"/>
      <c r="AK846" s="645">
        <v>42010</v>
      </c>
      <c r="AL846" s="651">
        <f t="shared" si="178"/>
        <v>0</v>
      </c>
      <c r="AM846" s="64"/>
      <c r="AN846" s="64" t="s">
        <v>547</v>
      </c>
      <c r="AO846" s="64"/>
      <c r="AP846" s="64"/>
      <c r="AQ846" s="64"/>
      <c r="AR846" s="697"/>
      <c r="XFA846" s="697"/>
    </row>
    <row r="847" spans="1:16381" s="700" customFormat="1" ht="12.75" customHeight="1" x14ac:dyDescent="0.15">
      <c r="A847" s="213"/>
      <c r="B847" s="214" t="s">
        <v>384</v>
      </c>
      <c r="C847" s="217">
        <f>SUM(C826:C846)</f>
        <v>0</v>
      </c>
      <c r="D847" s="217">
        <f>SUM(D826:D846)</f>
        <v>0</v>
      </c>
      <c r="E847" s="217">
        <f>SUM(E826:E846)</f>
        <v>0</v>
      </c>
      <c r="F847" s="217">
        <f>SUM(F826:F846)</f>
        <v>0</v>
      </c>
      <c r="G847" s="217">
        <f>SUM(G826:G846)</f>
        <v>0</v>
      </c>
      <c r="H847" s="856"/>
      <c r="I847" s="857"/>
      <c r="J847" s="857"/>
      <c r="K847" s="857"/>
      <c r="L847" s="857"/>
      <c r="M847" s="857"/>
      <c r="N847" s="857"/>
      <c r="O847" s="857"/>
      <c r="P847" s="857"/>
      <c r="Q847" s="857"/>
      <c r="R847" s="857"/>
      <c r="S847" s="857"/>
      <c r="T847" s="857"/>
      <c r="U847" s="857"/>
      <c r="V847" s="857"/>
      <c r="W847" s="857"/>
      <c r="X847" s="857"/>
      <c r="Y847" s="857"/>
      <c r="Z847" s="858"/>
      <c r="AA847" s="217">
        <f t="shared" ref="AA847:AL847" si="181">SUM(AA826:AA846)</f>
        <v>0</v>
      </c>
      <c r="AB847" s="217">
        <f t="shared" si="181"/>
        <v>0</v>
      </c>
      <c r="AC847" s="217">
        <f t="shared" si="181"/>
        <v>0</v>
      </c>
      <c r="AD847" s="217">
        <f t="shared" si="181"/>
        <v>0</v>
      </c>
      <c r="AE847" s="217">
        <f t="shared" si="181"/>
        <v>0</v>
      </c>
      <c r="AF847" s="217">
        <f t="shared" si="181"/>
        <v>0</v>
      </c>
      <c r="AG847" s="217">
        <f t="shared" si="181"/>
        <v>0</v>
      </c>
      <c r="AH847" s="217">
        <f t="shared" si="181"/>
        <v>0</v>
      </c>
      <c r="AI847" s="217">
        <f t="shared" si="181"/>
        <v>0</v>
      </c>
      <c r="AJ847" s="217">
        <f t="shared" si="181"/>
        <v>0</v>
      </c>
      <c r="AK847" s="217"/>
      <c r="AL847" s="541">
        <f t="shared" si="181"/>
        <v>0</v>
      </c>
      <c r="AM847" s="67"/>
      <c r="AN847" s="67"/>
      <c r="AO847" s="67"/>
      <c r="AP847" s="67"/>
      <c r="AQ847" s="67"/>
      <c r="AR847" s="704"/>
      <c r="AS847" s="705"/>
      <c r="AT847" s="705"/>
      <c r="AU847" s="705"/>
      <c r="AV847" s="705"/>
      <c r="AW847" s="705"/>
      <c r="AX847" s="705"/>
      <c r="AY847" s="705"/>
      <c r="AZ847" s="705"/>
      <c r="BA847" s="705"/>
      <c r="BB847" s="705"/>
      <c r="BC847" s="705"/>
      <c r="BD847" s="705"/>
      <c r="BE847" s="705"/>
      <c r="BF847" s="705"/>
      <c r="BG847" s="705"/>
      <c r="BH847" s="705"/>
      <c r="BI847" s="705"/>
      <c r="BJ847" s="705"/>
      <c r="BK847" s="705"/>
      <c r="BL847" s="705"/>
      <c r="BM847" s="705"/>
      <c r="BN847" s="705"/>
      <c r="BO847" s="705"/>
      <c r="BP847" s="705"/>
      <c r="BQ847" s="705"/>
      <c r="BR847" s="705"/>
      <c r="BS847" s="705"/>
      <c r="BT847" s="705"/>
      <c r="BU847" s="705"/>
      <c r="BV847" s="705"/>
      <c r="BW847" s="705"/>
      <c r="BX847" s="705"/>
      <c r="BY847" s="705"/>
      <c r="BZ847" s="705"/>
      <c r="CA847" s="705"/>
      <c r="CB847" s="705"/>
      <c r="CC847" s="705"/>
      <c r="CD847" s="705"/>
      <c r="CE847" s="705"/>
      <c r="CF847" s="705"/>
      <c r="CG847" s="705"/>
      <c r="CH847" s="705"/>
      <c r="CI847" s="705"/>
      <c r="CJ847" s="705"/>
      <c r="CK847" s="705"/>
      <c r="CL847" s="705"/>
      <c r="CM847" s="705"/>
      <c r="CN847" s="705"/>
      <c r="CO847" s="705"/>
      <c r="CP847" s="705"/>
      <c r="CQ847" s="705"/>
      <c r="CR847" s="705"/>
      <c r="CS847" s="705"/>
      <c r="CT847" s="705"/>
      <c r="CU847" s="705"/>
      <c r="CV847" s="705"/>
      <c r="CW847" s="705"/>
      <c r="CX847" s="705"/>
      <c r="CY847" s="705"/>
      <c r="CZ847" s="705"/>
      <c r="DA847" s="705"/>
      <c r="DB847" s="705"/>
      <c r="DC847" s="705"/>
      <c r="DD847" s="705"/>
      <c r="DE847" s="705"/>
      <c r="DF847" s="705"/>
      <c r="DG847" s="705"/>
      <c r="DH847" s="705"/>
      <c r="DI847" s="705"/>
      <c r="DJ847" s="705"/>
      <c r="DK847" s="705"/>
      <c r="DL847" s="705"/>
      <c r="DM847" s="705"/>
      <c r="DN847" s="705"/>
      <c r="DO847" s="705"/>
      <c r="DP847" s="705"/>
      <c r="DQ847" s="705"/>
      <c r="DR847" s="705"/>
      <c r="DS847" s="705"/>
      <c r="DT847" s="705"/>
      <c r="DU847" s="705"/>
      <c r="DV847" s="705"/>
      <c r="DW847" s="705"/>
      <c r="DX847" s="705"/>
      <c r="DY847" s="705"/>
      <c r="DZ847" s="705"/>
      <c r="EA847" s="705"/>
      <c r="EB847" s="705"/>
      <c r="EC847" s="705"/>
      <c r="ED847" s="705"/>
      <c r="EE847" s="705"/>
      <c r="EF847" s="705"/>
      <c r="EG847" s="705"/>
      <c r="EH847" s="705"/>
      <c r="EI847" s="705"/>
      <c r="EJ847" s="705"/>
      <c r="EK847" s="705"/>
      <c r="EL847" s="705"/>
      <c r="EM847" s="705"/>
      <c r="EN847" s="705"/>
      <c r="EO847" s="705"/>
      <c r="EP847" s="705"/>
      <c r="EQ847" s="705"/>
      <c r="ER847" s="705"/>
      <c r="ES847" s="705"/>
      <c r="ET847" s="705"/>
      <c r="EU847" s="705"/>
      <c r="EV847" s="705"/>
      <c r="EW847" s="705"/>
      <c r="EX847" s="705"/>
      <c r="EY847" s="705"/>
      <c r="EZ847" s="705"/>
      <c r="FA847" s="705"/>
      <c r="FB847" s="705"/>
      <c r="FC847" s="705"/>
      <c r="FD847" s="705"/>
      <c r="FE847" s="705"/>
      <c r="FF847" s="705"/>
      <c r="FG847" s="705"/>
      <c r="FH847" s="705"/>
      <c r="FI847" s="705"/>
      <c r="FJ847" s="705"/>
      <c r="FK847" s="705"/>
      <c r="FL847" s="705"/>
      <c r="FM847" s="705"/>
      <c r="FN847" s="705"/>
      <c r="FO847" s="705"/>
      <c r="FP847" s="705"/>
      <c r="FQ847" s="705"/>
      <c r="FR847" s="705"/>
      <c r="FS847" s="705"/>
      <c r="FT847" s="705"/>
      <c r="FU847" s="705"/>
      <c r="FV847" s="705"/>
      <c r="FW847" s="705"/>
      <c r="FX847" s="705"/>
      <c r="FY847" s="705"/>
      <c r="FZ847" s="705"/>
      <c r="GA847" s="705"/>
      <c r="GB847" s="705"/>
      <c r="GC847" s="705"/>
      <c r="GD847" s="705"/>
      <c r="GE847" s="705"/>
      <c r="GF847" s="705"/>
      <c r="GG847" s="705"/>
      <c r="GH847" s="705"/>
      <c r="GI847" s="705"/>
      <c r="GJ847" s="705"/>
      <c r="GK847" s="705"/>
      <c r="GL847" s="705"/>
      <c r="GM847" s="705"/>
      <c r="GN847" s="705"/>
      <c r="GO847" s="705"/>
      <c r="GP847" s="705"/>
      <c r="GQ847" s="705"/>
      <c r="GR847" s="705"/>
      <c r="GS847" s="705"/>
      <c r="GT847" s="705"/>
      <c r="GU847" s="705"/>
      <c r="GV847" s="705"/>
      <c r="GW847" s="705"/>
      <c r="GX847" s="705"/>
      <c r="GY847" s="705"/>
      <c r="GZ847" s="705"/>
      <c r="HA847" s="705"/>
      <c r="HB847" s="705"/>
      <c r="HC847" s="705"/>
      <c r="HD847" s="705"/>
      <c r="HE847" s="705"/>
      <c r="HF847" s="705"/>
      <c r="HG847" s="705"/>
      <c r="HH847" s="705"/>
      <c r="HI847" s="705"/>
      <c r="HJ847" s="705"/>
      <c r="HK847" s="705"/>
      <c r="HL847" s="705"/>
      <c r="HM847" s="705"/>
      <c r="HN847" s="705"/>
      <c r="HO847" s="705"/>
      <c r="HP847" s="705"/>
      <c r="HQ847" s="705"/>
      <c r="HR847" s="705"/>
      <c r="HS847" s="705"/>
      <c r="HT847" s="705"/>
      <c r="HU847" s="705"/>
      <c r="HV847" s="705"/>
      <c r="HW847" s="705"/>
      <c r="HX847" s="705"/>
      <c r="HY847" s="705"/>
      <c r="HZ847" s="705"/>
      <c r="IA847" s="705"/>
      <c r="IB847" s="705"/>
      <c r="IC847" s="705"/>
      <c r="ID847" s="705"/>
      <c r="IE847" s="705"/>
      <c r="IF847" s="705"/>
      <c r="IG847" s="705"/>
      <c r="IH847" s="705"/>
      <c r="II847" s="705"/>
      <c r="IJ847" s="705"/>
      <c r="IK847" s="705"/>
      <c r="IL847" s="705"/>
      <c r="IM847" s="705"/>
      <c r="IN847" s="705"/>
      <c r="IO847" s="705"/>
      <c r="IP847" s="705"/>
      <c r="IQ847" s="705"/>
      <c r="IR847" s="705"/>
      <c r="IS847" s="705"/>
      <c r="IT847" s="705"/>
      <c r="IU847" s="705"/>
      <c r="IV847" s="705"/>
      <c r="IW847" s="705"/>
      <c r="IX847" s="705"/>
      <c r="IY847" s="705"/>
      <c r="IZ847" s="705"/>
      <c r="JA847" s="705"/>
      <c r="JB847" s="705"/>
      <c r="JC847" s="705"/>
      <c r="JD847" s="705"/>
      <c r="JE847" s="705"/>
      <c r="JF847" s="705"/>
      <c r="JG847" s="705"/>
      <c r="JH847" s="705"/>
      <c r="JI847" s="705"/>
      <c r="JJ847" s="705"/>
      <c r="JK847" s="705"/>
      <c r="JL847" s="705"/>
      <c r="JM847" s="705"/>
      <c r="JN847" s="705"/>
      <c r="JO847" s="705"/>
      <c r="JP847" s="705"/>
      <c r="JQ847" s="705"/>
      <c r="JR847" s="705"/>
      <c r="JS847" s="705"/>
      <c r="JT847" s="705"/>
      <c r="JU847" s="705"/>
      <c r="JV847" s="705"/>
      <c r="JW847" s="705"/>
      <c r="JX847" s="705"/>
      <c r="JY847" s="705"/>
      <c r="JZ847" s="705"/>
      <c r="KA847" s="705"/>
      <c r="KB847" s="705"/>
      <c r="KC847" s="705"/>
      <c r="KD847" s="705"/>
      <c r="KE847" s="705"/>
      <c r="KF847" s="705"/>
      <c r="KG847" s="705"/>
      <c r="KH847" s="705"/>
      <c r="KI847" s="705"/>
      <c r="KJ847" s="705"/>
      <c r="KK847" s="705"/>
      <c r="KL847" s="705"/>
      <c r="KM847" s="705"/>
      <c r="KN847" s="705"/>
      <c r="KO847" s="705"/>
      <c r="KP847" s="705"/>
      <c r="KQ847" s="705"/>
      <c r="KR847" s="705"/>
      <c r="KS847" s="705"/>
      <c r="KT847" s="705"/>
      <c r="KU847" s="705"/>
      <c r="KV847" s="705"/>
      <c r="KW847" s="705"/>
      <c r="KX847" s="705"/>
      <c r="KY847" s="705"/>
      <c r="KZ847" s="705"/>
      <c r="LA847" s="705"/>
      <c r="LB847" s="705"/>
      <c r="LC847" s="705"/>
      <c r="LD847" s="705"/>
      <c r="LE847" s="705"/>
      <c r="LF847" s="705"/>
      <c r="LG847" s="705"/>
      <c r="LH847" s="705"/>
      <c r="LI847" s="705"/>
      <c r="LJ847" s="705"/>
      <c r="LK847" s="705"/>
      <c r="LL847" s="705"/>
      <c r="LM847" s="705"/>
      <c r="LN847" s="705"/>
      <c r="LO847" s="705"/>
      <c r="LP847" s="705"/>
      <c r="LQ847" s="705"/>
      <c r="LR847" s="705"/>
      <c r="LS847" s="705"/>
      <c r="LT847" s="705"/>
      <c r="LU847" s="705"/>
      <c r="LV847" s="705"/>
      <c r="LW847" s="705"/>
      <c r="LX847" s="705"/>
      <c r="LY847" s="705"/>
      <c r="LZ847" s="705"/>
      <c r="MA847" s="705"/>
      <c r="MB847" s="705"/>
      <c r="MC847" s="705"/>
      <c r="MD847" s="705"/>
      <c r="ME847" s="705"/>
      <c r="MF847" s="705"/>
      <c r="MG847" s="705"/>
      <c r="MH847" s="705"/>
      <c r="MI847" s="705"/>
      <c r="MJ847" s="705"/>
      <c r="MK847" s="705"/>
      <c r="ML847" s="705"/>
      <c r="MM847" s="705"/>
      <c r="MN847" s="705"/>
      <c r="MO847" s="705"/>
      <c r="MP847" s="705"/>
      <c r="MQ847" s="705"/>
      <c r="MR847" s="705"/>
      <c r="MS847" s="705"/>
      <c r="MT847" s="705"/>
      <c r="MU847" s="705"/>
      <c r="MV847" s="705"/>
      <c r="MW847" s="705"/>
      <c r="MX847" s="705"/>
      <c r="MY847" s="705"/>
      <c r="MZ847" s="705"/>
      <c r="NA847" s="705"/>
      <c r="NB847" s="705"/>
      <c r="NC847" s="705"/>
      <c r="ND847" s="705"/>
      <c r="NE847" s="705"/>
      <c r="NF847" s="705"/>
      <c r="NG847" s="705"/>
      <c r="NH847" s="705"/>
      <c r="NI847" s="705"/>
      <c r="NJ847" s="705"/>
      <c r="NK847" s="705"/>
      <c r="NL847" s="705"/>
      <c r="NM847" s="705"/>
      <c r="NN847" s="705"/>
      <c r="NO847" s="705"/>
      <c r="NP847" s="705"/>
      <c r="NQ847" s="705"/>
      <c r="NR847" s="705"/>
      <c r="NS847" s="705"/>
      <c r="NT847" s="705"/>
      <c r="NU847" s="705"/>
      <c r="NV847" s="705"/>
      <c r="NW847" s="705"/>
      <c r="NX847" s="705"/>
      <c r="NY847" s="705"/>
      <c r="NZ847" s="705"/>
      <c r="OA847" s="705"/>
      <c r="OB847" s="705"/>
      <c r="OC847" s="705"/>
      <c r="OD847" s="705"/>
      <c r="OE847" s="705"/>
      <c r="OF847" s="705"/>
      <c r="OG847" s="705"/>
      <c r="OH847" s="705"/>
      <c r="OI847" s="705"/>
      <c r="OJ847" s="705"/>
      <c r="OK847" s="705"/>
      <c r="OL847" s="705"/>
      <c r="OM847" s="705"/>
      <c r="ON847" s="705"/>
      <c r="OO847" s="705"/>
      <c r="OP847" s="705"/>
      <c r="OQ847" s="705"/>
      <c r="OR847" s="705"/>
      <c r="OS847" s="705"/>
      <c r="OT847" s="705"/>
      <c r="OU847" s="705"/>
      <c r="OV847" s="705"/>
      <c r="OW847" s="705"/>
      <c r="OX847" s="705"/>
      <c r="OY847" s="705"/>
      <c r="OZ847" s="705"/>
      <c r="PA847" s="705"/>
      <c r="PB847" s="705"/>
      <c r="PC847" s="705"/>
      <c r="PD847" s="705"/>
      <c r="PE847" s="705"/>
      <c r="PF847" s="705"/>
      <c r="PG847" s="705"/>
      <c r="PH847" s="705"/>
      <c r="PI847" s="705"/>
      <c r="PJ847" s="705"/>
      <c r="PK847" s="705"/>
      <c r="PL847" s="705"/>
      <c r="PM847" s="705"/>
      <c r="PN847" s="705"/>
      <c r="PO847" s="705"/>
      <c r="PP847" s="705"/>
      <c r="PQ847" s="705"/>
      <c r="PR847" s="705"/>
      <c r="PS847" s="705"/>
      <c r="PT847" s="705"/>
      <c r="PU847" s="705"/>
      <c r="PV847" s="705"/>
      <c r="PW847" s="705"/>
      <c r="PX847" s="705"/>
      <c r="PY847" s="705"/>
      <c r="PZ847" s="705"/>
      <c r="QA847" s="705"/>
      <c r="QB847" s="705"/>
      <c r="QC847" s="705"/>
      <c r="QD847" s="705"/>
      <c r="QE847" s="705"/>
      <c r="QF847" s="705"/>
      <c r="QG847" s="705"/>
      <c r="QH847" s="705"/>
      <c r="QI847" s="705"/>
      <c r="QJ847" s="705"/>
      <c r="QK847" s="705"/>
      <c r="QL847" s="705"/>
      <c r="QM847" s="705"/>
      <c r="QN847" s="705"/>
      <c r="QO847" s="705"/>
      <c r="QP847" s="705"/>
      <c r="QQ847" s="705"/>
      <c r="QR847" s="705"/>
      <c r="QS847" s="705"/>
      <c r="QT847" s="705"/>
      <c r="QU847" s="705"/>
      <c r="QV847" s="705"/>
      <c r="QW847" s="705"/>
      <c r="QX847" s="705"/>
      <c r="QY847" s="705"/>
      <c r="QZ847" s="705"/>
      <c r="RA847" s="705"/>
      <c r="RB847" s="705"/>
      <c r="RC847" s="705"/>
      <c r="RD847" s="705"/>
      <c r="RE847" s="705"/>
      <c r="RF847" s="705"/>
      <c r="RG847" s="705"/>
      <c r="RH847" s="705"/>
      <c r="RI847" s="705"/>
      <c r="RJ847" s="705"/>
      <c r="RK847" s="705"/>
      <c r="RL847" s="705"/>
      <c r="RM847" s="705"/>
      <c r="RN847" s="705"/>
      <c r="RO847" s="705"/>
      <c r="RP847" s="705"/>
      <c r="RQ847" s="705"/>
      <c r="RR847" s="705"/>
      <c r="RS847" s="705"/>
      <c r="RT847" s="705"/>
      <c r="RU847" s="705"/>
      <c r="RV847" s="705"/>
      <c r="RW847" s="705"/>
      <c r="RX847" s="705"/>
      <c r="RY847" s="705"/>
      <c r="RZ847" s="705"/>
      <c r="SA847" s="705"/>
      <c r="SB847" s="705"/>
      <c r="SC847" s="705"/>
      <c r="SD847" s="705"/>
      <c r="SE847" s="705"/>
      <c r="SF847" s="705"/>
      <c r="SG847" s="705"/>
      <c r="SH847" s="705"/>
      <c r="SI847" s="705"/>
      <c r="SJ847" s="705"/>
      <c r="SK847" s="705"/>
      <c r="SL847" s="705"/>
      <c r="SM847" s="705"/>
      <c r="SN847" s="705"/>
      <c r="SO847" s="705"/>
      <c r="SP847" s="705"/>
      <c r="SQ847" s="705"/>
      <c r="SR847" s="705"/>
      <c r="SS847" s="705"/>
      <c r="ST847" s="705"/>
      <c r="SU847" s="705"/>
      <c r="SV847" s="705"/>
      <c r="SW847" s="705"/>
      <c r="SX847" s="705"/>
      <c r="SY847" s="705"/>
      <c r="SZ847" s="705"/>
      <c r="TA847" s="705"/>
      <c r="TB847" s="705"/>
      <c r="TC847" s="705"/>
      <c r="TD847" s="705"/>
      <c r="TE847" s="705"/>
      <c r="TF847" s="705"/>
      <c r="TG847" s="705"/>
      <c r="TH847" s="705"/>
      <c r="TI847" s="705"/>
      <c r="TJ847" s="705"/>
      <c r="TK847" s="705"/>
      <c r="TL847" s="705"/>
      <c r="TM847" s="705"/>
      <c r="TN847" s="705"/>
      <c r="TO847" s="705"/>
      <c r="TP847" s="705"/>
      <c r="TQ847" s="705"/>
      <c r="TR847" s="705"/>
      <c r="TS847" s="705"/>
      <c r="TT847" s="705"/>
      <c r="TU847" s="705"/>
      <c r="TV847" s="705"/>
      <c r="TW847" s="705"/>
      <c r="TX847" s="705"/>
      <c r="TY847" s="705"/>
      <c r="TZ847" s="705"/>
      <c r="UA847" s="705"/>
      <c r="UB847" s="705"/>
      <c r="UC847" s="705"/>
      <c r="UD847" s="705"/>
      <c r="UE847" s="705"/>
      <c r="UF847" s="705"/>
      <c r="UG847" s="705"/>
      <c r="UH847" s="705"/>
      <c r="UI847" s="705"/>
      <c r="UJ847" s="705"/>
      <c r="UK847" s="705"/>
      <c r="UL847" s="705"/>
      <c r="UM847" s="705"/>
      <c r="UN847" s="705"/>
      <c r="UO847" s="705"/>
      <c r="UP847" s="705"/>
      <c r="UQ847" s="705"/>
      <c r="UR847" s="705"/>
      <c r="US847" s="705"/>
      <c r="UT847" s="705"/>
      <c r="UU847" s="705"/>
      <c r="UV847" s="705"/>
      <c r="UW847" s="705"/>
      <c r="UX847" s="705"/>
      <c r="UY847" s="705"/>
      <c r="UZ847" s="705"/>
      <c r="VA847" s="705"/>
      <c r="VB847" s="705"/>
      <c r="VC847" s="705"/>
      <c r="VD847" s="705"/>
      <c r="VE847" s="705"/>
      <c r="VF847" s="705"/>
      <c r="VG847" s="705"/>
      <c r="VH847" s="705"/>
      <c r="VI847" s="705"/>
      <c r="VJ847" s="705"/>
      <c r="VK847" s="705"/>
      <c r="VL847" s="705"/>
      <c r="VM847" s="705"/>
      <c r="VN847" s="705"/>
      <c r="VO847" s="705"/>
      <c r="VP847" s="705"/>
      <c r="VQ847" s="705"/>
      <c r="VR847" s="705"/>
      <c r="VS847" s="705"/>
      <c r="VT847" s="705"/>
      <c r="VU847" s="705"/>
      <c r="VV847" s="705"/>
      <c r="VW847" s="705"/>
      <c r="VX847" s="705"/>
      <c r="VY847" s="705"/>
      <c r="VZ847" s="705"/>
      <c r="WA847" s="705"/>
      <c r="WB847" s="705"/>
      <c r="WC847" s="705"/>
      <c r="WD847" s="705"/>
      <c r="WE847" s="705"/>
      <c r="WF847" s="705"/>
      <c r="WG847" s="705"/>
      <c r="WH847" s="705"/>
      <c r="WI847" s="705"/>
      <c r="WJ847" s="705"/>
      <c r="WK847" s="705"/>
      <c r="WL847" s="705"/>
      <c r="WM847" s="705"/>
      <c r="WN847" s="705"/>
      <c r="WO847" s="705"/>
      <c r="WP847" s="705"/>
      <c r="WQ847" s="705"/>
      <c r="WR847" s="705"/>
      <c r="WS847" s="705"/>
      <c r="WT847" s="705"/>
      <c r="WU847" s="705"/>
      <c r="WV847" s="705"/>
      <c r="WW847" s="705"/>
      <c r="WX847" s="705"/>
      <c r="WY847" s="705"/>
      <c r="WZ847" s="705"/>
      <c r="XA847" s="705"/>
      <c r="XB847" s="705"/>
      <c r="XC847" s="705"/>
      <c r="XD847" s="705"/>
      <c r="XE847" s="705"/>
      <c r="XF847" s="705"/>
      <c r="XG847" s="705"/>
      <c r="XH847" s="705"/>
      <c r="XI847" s="705"/>
      <c r="XJ847" s="705"/>
      <c r="XK847" s="705"/>
      <c r="XL847" s="705"/>
      <c r="XM847" s="705"/>
      <c r="XN847" s="705"/>
      <c r="XO847" s="705"/>
      <c r="XP847" s="705"/>
      <c r="XQ847" s="705"/>
      <c r="XR847" s="705"/>
      <c r="XS847" s="705"/>
      <c r="XT847" s="705"/>
      <c r="XU847" s="705"/>
      <c r="XV847" s="705"/>
      <c r="XW847" s="705"/>
      <c r="XX847" s="705"/>
      <c r="XY847" s="705"/>
      <c r="XZ847" s="705"/>
      <c r="YA847" s="705"/>
      <c r="YB847" s="705"/>
      <c r="YC847" s="705"/>
      <c r="YD847" s="705"/>
      <c r="YE847" s="705"/>
      <c r="YF847" s="705"/>
      <c r="YG847" s="705"/>
      <c r="YH847" s="705"/>
      <c r="YI847" s="705"/>
      <c r="YJ847" s="705"/>
      <c r="YK847" s="705"/>
      <c r="YL847" s="705"/>
      <c r="YM847" s="705"/>
      <c r="YN847" s="705"/>
      <c r="YO847" s="705"/>
      <c r="YP847" s="705"/>
      <c r="YQ847" s="705"/>
      <c r="YR847" s="705"/>
      <c r="YS847" s="705"/>
      <c r="YT847" s="705"/>
      <c r="YU847" s="705"/>
      <c r="YV847" s="705"/>
      <c r="YW847" s="705"/>
      <c r="YX847" s="705"/>
      <c r="YY847" s="705"/>
      <c r="YZ847" s="705"/>
      <c r="ZA847" s="705"/>
      <c r="ZB847" s="705"/>
      <c r="ZC847" s="705"/>
      <c r="ZD847" s="705"/>
      <c r="ZE847" s="705"/>
      <c r="ZF847" s="705"/>
      <c r="ZG847" s="705"/>
      <c r="ZH847" s="705"/>
      <c r="ZI847" s="705"/>
      <c r="ZJ847" s="705"/>
      <c r="ZK847" s="705"/>
      <c r="ZL847" s="705"/>
      <c r="ZM847" s="705"/>
      <c r="ZN847" s="705"/>
      <c r="ZO847" s="705"/>
      <c r="ZP847" s="705"/>
      <c r="ZQ847" s="705"/>
      <c r="ZR847" s="705"/>
      <c r="ZS847" s="705"/>
      <c r="ZT847" s="705"/>
      <c r="ZU847" s="705"/>
      <c r="ZV847" s="705"/>
      <c r="ZW847" s="705"/>
      <c r="ZX847" s="705"/>
      <c r="ZY847" s="705"/>
      <c r="ZZ847" s="705"/>
      <c r="AAA847" s="705"/>
      <c r="AAB847" s="705"/>
      <c r="AAC847" s="705"/>
      <c r="AAD847" s="705"/>
      <c r="AAE847" s="705"/>
      <c r="AAF847" s="705"/>
      <c r="AAG847" s="705"/>
      <c r="AAH847" s="705"/>
      <c r="AAI847" s="705"/>
      <c r="AAJ847" s="705"/>
      <c r="AAK847" s="705"/>
      <c r="AAL847" s="705"/>
      <c r="AAM847" s="705"/>
      <c r="AAN847" s="705"/>
      <c r="AAO847" s="705"/>
      <c r="AAP847" s="705"/>
      <c r="AAQ847" s="705"/>
      <c r="AAR847" s="705"/>
      <c r="AAS847" s="705"/>
      <c r="AAT847" s="705"/>
      <c r="AAU847" s="705"/>
      <c r="AAV847" s="705"/>
      <c r="AAW847" s="705"/>
      <c r="AAX847" s="705"/>
      <c r="AAY847" s="705"/>
      <c r="AAZ847" s="705"/>
      <c r="ABA847" s="705"/>
      <c r="ABB847" s="705"/>
      <c r="ABC847" s="705"/>
      <c r="ABD847" s="705"/>
      <c r="ABE847" s="705"/>
      <c r="ABF847" s="705"/>
      <c r="ABG847" s="705"/>
      <c r="ABH847" s="705"/>
      <c r="ABI847" s="705"/>
      <c r="ABJ847" s="705"/>
      <c r="ABK847" s="705"/>
      <c r="ABL847" s="705"/>
      <c r="ABM847" s="705"/>
      <c r="ABN847" s="705"/>
      <c r="ABO847" s="705"/>
      <c r="ABP847" s="705"/>
      <c r="ABQ847" s="705"/>
      <c r="ABR847" s="705"/>
      <c r="ABS847" s="705"/>
      <c r="ABT847" s="705"/>
      <c r="ABU847" s="705"/>
      <c r="ABV847" s="705"/>
      <c r="ABW847" s="705"/>
      <c r="ABX847" s="705"/>
      <c r="ABY847" s="705"/>
      <c r="ABZ847" s="705"/>
      <c r="ACA847" s="705"/>
      <c r="ACB847" s="705"/>
      <c r="ACC847" s="705"/>
      <c r="ACD847" s="705"/>
      <c r="ACE847" s="705"/>
      <c r="ACF847" s="705"/>
      <c r="ACG847" s="705"/>
      <c r="ACH847" s="705"/>
      <c r="ACI847" s="705"/>
      <c r="ACJ847" s="705"/>
      <c r="ACK847" s="705"/>
      <c r="ACL847" s="705"/>
      <c r="ACM847" s="705"/>
      <c r="ACN847" s="705"/>
      <c r="ACO847" s="705"/>
      <c r="ACP847" s="705"/>
      <c r="ACQ847" s="705"/>
      <c r="ACR847" s="705"/>
      <c r="ACS847" s="705"/>
      <c r="ACT847" s="705"/>
      <c r="ACU847" s="705"/>
      <c r="ACV847" s="705"/>
      <c r="ACW847" s="705"/>
      <c r="ACX847" s="705"/>
      <c r="ACY847" s="705"/>
      <c r="ACZ847" s="705"/>
      <c r="ADA847" s="705"/>
      <c r="ADB847" s="705"/>
      <c r="ADC847" s="705"/>
      <c r="ADD847" s="705"/>
      <c r="ADE847" s="705"/>
      <c r="ADF847" s="705"/>
      <c r="ADG847" s="705"/>
      <c r="ADH847" s="705"/>
      <c r="ADI847" s="705"/>
      <c r="ADJ847" s="705"/>
      <c r="ADK847" s="705"/>
      <c r="ADL847" s="705"/>
      <c r="ADM847" s="705"/>
      <c r="ADN847" s="705"/>
      <c r="ADO847" s="705"/>
      <c r="ADP847" s="705"/>
      <c r="ADQ847" s="705"/>
      <c r="ADR847" s="705"/>
      <c r="ADS847" s="705"/>
      <c r="ADT847" s="705"/>
      <c r="ADU847" s="705"/>
      <c r="ADV847" s="705"/>
      <c r="ADW847" s="705"/>
      <c r="ADX847" s="705"/>
      <c r="ADY847" s="705"/>
      <c r="ADZ847" s="705"/>
      <c r="AEA847" s="705"/>
      <c r="AEB847" s="705"/>
      <c r="AEC847" s="705"/>
      <c r="AED847" s="705"/>
      <c r="AEE847" s="705"/>
      <c r="AEF847" s="705"/>
      <c r="AEG847" s="705"/>
      <c r="AEH847" s="705"/>
      <c r="AEI847" s="705"/>
      <c r="AEJ847" s="705"/>
      <c r="AEK847" s="705"/>
      <c r="AEL847" s="705"/>
      <c r="AEM847" s="705"/>
      <c r="AEN847" s="705"/>
      <c r="AEO847" s="705"/>
      <c r="AEP847" s="705"/>
      <c r="AEQ847" s="705"/>
      <c r="AER847" s="705"/>
      <c r="AES847" s="705"/>
      <c r="AET847" s="705"/>
      <c r="AEU847" s="705"/>
      <c r="AEV847" s="705"/>
      <c r="AEW847" s="705"/>
      <c r="AEX847" s="705"/>
      <c r="AEY847" s="705"/>
      <c r="AEZ847" s="705"/>
      <c r="AFA847" s="705"/>
      <c r="AFB847" s="705"/>
      <c r="AFC847" s="705"/>
      <c r="AFD847" s="705"/>
      <c r="AFE847" s="705"/>
      <c r="AFF847" s="705"/>
      <c r="AFG847" s="705"/>
      <c r="AFH847" s="705"/>
      <c r="AFI847" s="705"/>
      <c r="AFJ847" s="705"/>
      <c r="AFK847" s="705"/>
      <c r="AFL847" s="705"/>
      <c r="AFM847" s="705"/>
      <c r="AFN847" s="705"/>
      <c r="AFO847" s="705"/>
      <c r="AFP847" s="705"/>
      <c r="AFQ847" s="705"/>
      <c r="AFR847" s="705"/>
      <c r="AFS847" s="705"/>
      <c r="AFT847" s="705"/>
      <c r="AFU847" s="705"/>
      <c r="AFV847" s="705"/>
      <c r="AFW847" s="705"/>
      <c r="AFX847" s="705"/>
      <c r="AFY847" s="705"/>
      <c r="AFZ847" s="705"/>
      <c r="AGA847" s="705"/>
      <c r="AGB847" s="705"/>
      <c r="AGC847" s="705"/>
      <c r="AGD847" s="705"/>
      <c r="AGE847" s="705"/>
      <c r="AGF847" s="705"/>
      <c r="AGG847" s="705"/>
      <c r="AGH847" s="705"/>
      <c r="AGI847" s="705"/>
      <c r="AGJ847" s="705"/>
      <c r="AGK847" s="705"/>
      <c r="AGL847" s="705"/>
      <c r="AGM847" s="705"/>
      <c r="AGN847" s="705"/>
      <c r="AGO847" s="705"/>
      <c r="AGP847" s="705"/>
      <c r="AGQ847" s="705"/>
      <c r="AGR847" s="705"/>
      <c r="AGS847" s="705"/>
      <c r="AGT847" s="705"/>
      <c r="AGU847" s="705"/>
      <c r="AGV847" s="705"/>
      <c r="AGW847" s="705"/>
      <c r="AGX847" s="705"/>
      <c r="AGY847" s="705"/>
      <c r="AGZ847" s="705"/>
      <c r="AHA847" s="705"/>
      <c r="AHB847" s="705"/>
      <c r="AHC847" s="705"/>
      <c r="AHD847" s="705"/>
      <c r="AHE847" s="705"/>
      <c r="AHF847" s="705"/>
      <c r="AHG847" s="705"/>
      <c r="AHH847" s="705"/>
      <c r="AHI847" s="705"/>
      <c r="AHJ847" s="705"/>
      <c r="AHK847" s="705"/>
      <c r="AHL847" s="705"/>
      <c r="AHM847" s="705"/>
      <c r="AHN847" s="705"/>
      <c r="AHO847" s="705"/>
      <c r="AHP847" s="705"/>
      <c r="AHQ847" s="705"/>
      <c r="AHR847" s="705"/>
      <c r="AHS847" s="705"/>
      <c r="AHT847" s="705"/>
      <c r="AHU847" s="705"/>
      <c r="AHV847" s="705"/>
      <c r="AHW847" s="705"/>
      <c r="AHX847" s="705"/>
      <c r="AHY847" s="705"/>
      <c r="AHZ847" s="705"/>
      <c r="AIA847" s="705"/>
      <c r="AIB847" s="705"/>
      <c r="AIC847" s="705"/>
      <c r="AID847" s="705"/>
      <c r="AIE847" s="705"/>
      <c r="AIF847" s="705"/>
      <c r="AIG847" s="705"/>
      <c r="AIH847" s="705"/>
      <c r="AII847" s="705"/>
      <c r="AIJ847" s="705"/>
      <c r="AIK847" s="705"/>
      <c r="AIL847" s="705"/>
      <c r="AIM847" s="705"/>
      <c r="AIN847" s="705"/>
      <c r="AIO847" s="705"/>
      <c r="AIP847" s="705"/>
      <c r="AIQ847" s="705"/>
      <c r="AIR847" s="705"/>
      <c r="AIS847" s="705"/>
      <c r="AIT847" s="705"/>
      <c r="AIU847" s="705"/>
      <c r="AIV847" s="705"/>
      <c r="AIW847" s="705"/>
      <c r="AIX847" s="705"/>
      <c r="AIY847" s="705"/>
      <c r="AIZ847" s="705"/>
      <c r="AJA847" s="705"/>
      <c r="AJB847" s="705"/>
      <c r="AJC847" s="705"/>
      <c r="AJD847" s="705"/>
      <c r="AJE847" s="705"/>
      <c r="AJF847" s="705"/>
      <c r="AJG847" s="705"/>
      <c r="AJH847" s="705"/>
      <c r="AJI847" s="705"/>
      <c r="AJJ847" s="705"/>
      <c r="AJK847" s="705"/>
      <c r="AJL847" s="705"/>
      <c r="AJM847" s="705"/>
      <c r="AJN847" s="705"/>
      <c r="AJO847" s="705"/>
      <c r="AJP847" s="705"/>
      <c r="AJQ847" s="705"/>
      <c r="AJR847" s="705"/>
      <c r="AJS847" s="705"/>
      <c r="AJT847" s="705"/>
      <c r="AJU847" s="705"/>
      <c r="AJV847" s="705"/>
      <c r="AJW847" s="705"/>
      <c r="AJX847" s="705"/>
      <c r="AJY847" s="705"/>
      <c r="AJZ847" s="705"/>
      <c r="AKA847" s="705"/>
      <c r="AKB847" s="705"/>
      <c r="AKC847" s="705"/>
      <c r="AKD847" s="705"/>
      <c r="AKE847" s="705"/>
      <c r="AKF847" s="705"/>
      <c r="AKG847" s="705"/>
      <c r="AKH847" s="705"/>
      <c r="AKI847" s="705"/>
      <c r="AKJ847" s="705"/>
      <c r="AKK847" s="705"/>
      <c r="AKL847" s="705"/>
      <c r="AKM847" s="705"/>
      <c r="AKN847" s="705"/>
      <c r="AKO847" s="705"/>
      <c r="AKP847" s="705"/>
      <c r="AKQ847" s="705"/>
      <c r="AKR847" s="705"/>
      <c r="AKS847" s="705"/>
      <c r="AKT847" s="705"/>
      <c r="AKU847" s="705"/>
      <c r="AKV847" s="705"/>
      <c r="AKW847" s="705"/>
      <c r="AKX847" s="705"/>
      <c r="AKY847" s="705"/>
      <c r="AKZ847" s="705"/>
      <c r="ALA847" s="705"/>
      <c r="ALB847" s="705"/>
      <c r="ALC847" s="705"/>
      <c r="ALD847" s="705"/>
      <c r="ALE847" s="705"/>
      <c r="ALF847" s="705"/>
      <c r="ALG847" s="705"/>
      <c r="ALH847" s="705"/>
      <c r="ALI847" s="705"/>
      <c r="ALJ847" s="705"/>
      <c r="ALK847" s="705"/>
      <c r="ALL847" s="705"/>
      <c r="ALM847" s="705"/>
      <c r="ALN847" s="705"/>
      <c r="ALO847" s="705"/>
      <c r="ALP847" s="705"/>
      <c r="ALQ847" s="705"/>
      <c r="ALR847" s="705"/>
      <c r="ALS847" s="705"/>
      <c r="ALT847" s="705"/>
      <c r="ALU847" s="705"/>
      <c r="ALV847" s="705"/>
      <c r="ALW847" s="705"/>
      <c r="ALX847" s="705"/>
      <c r="ALY847" s="705"/>
      <c r="ALZ847" s="705"/>
      <c r="AMA847" s="705"/>
      <c r="AMB847" s="705"/>
      <c r="AMC847" s="705"/>
      <c r="AMD847" s="705"/>
      <c r="AME847" s="705"/>
      <c r="AMF847" s="705"/>
      <c r="AMG847" s="705"/>
      <c r="AMH847" s="705"/>
      <c r="AMI847" s="705"/>
      <c r="AMJ847" s="705"/>
      <c r="AMK847" s="705"/>
      <c r="AML847" s="705"/>
      <c r="AMM847" s="705"/>
      <c r="AMN847" s="705"/>
      <c r="AMO847" s="705"/>
      <c r="AMP847" s="705"/>
      <c r="AMQ847" s="705"/>
      <c r="AMR847" s="705"/>
      <c r="AMS847" s="705"/>
      <c r="AMT847" s="705"/>
      <c r="AMU847" s="705"/>
      <c r="AMV847" s="705"/>
      <c r="AMW847" s="705"/>
      <c r="AMX847" s="705"/>
      <c r="AMY847" s="705"/>
      <c r="AMZ847" s="705"/>
      <c r="ANA847" s="705"/>
      <c r="ANB847" s="705"/>
      <c r="ANC847" s="705"/>
      <c r="AND847" s="705"/>
      <c r="ANE847" s="705"/>
      <c r="ANF847" s="705"/>
      <c r="ANG847" s="705"/>
      <c r="ANH847" s="705"/>
      <c r="ANI847" s="705"/>
      <c r="ANJ847" s="705"/>
      <c r="ANK847" s="705"/>
      <c r="ANL847" s="705"/>
      <c r="ANM847" s="705"/>
      <c r="ANN847" s="705"/>
      <c r="ANO847" s="705"/>
      <c r="ANP847" s="705"/>
      <c r="ANQ847" s="705"/>
      <c r="ANR847" s="705"/>
      <c r="ANS847" s="705"/>
      <c r="ANT847" s="705"/>
      <c r="ANU847" s="705"/>
      <c r="ANV847" s="705"/>
      <c r="ANW847" s="705"/>
      <c r="ANX847" s="705"/>
      <c r="ANY847" s="705"/>
      <c r="ANZ847" s="705"/>
      <c r="AOA847" s="705"/>
      <c r="AOB847" s="705"/>
      <c r="AOC847" s="705"/>
      <c r="AOD847" s="705"/>
      <c r="AOE847" s="705"/>
      <c r="AOF847" s="705"/>
      <c r="AOG847" s="705"/>
      <c r="AOH847" s="705"/>
      <c r="AOI847" s="705"/>
      <c r="AOJ847" s="705"/>
      <c r="AOK847" s="705"/>
      <c r="AOL847" s="705"/>
      <c r="AOM847" s="705"/>
      <c r="AON847" s="705"/>
      <c r="AOO847" s="705"/>
      <c r="AOP847" s="705"/>
      <c r="AOQ847" s="705"/>
      <c r="AOR847" s="705"/>
      <c r="AOS847" s="705"/>
      <c r="AOT847" s="705"/>
      <c r="AOU847" s="705"/>
      <c r="AOV847" s="705"/>
      <c r="AOW847" s="705"/>
      <c r="AOX847" s="705"/>
      <c r="AOY847" s="705"/>
      <c r="AOZ847" s="705"/>
      <c r="APA847" s="705"/>
      <c r="APB847" s="705"/>
      <c r="APC847" s="705"/>
      <c r="APD847" s="705"/>
      <c r="APE847" s="705"/>
      <c r="APF847" s="705"/>
      <c r="APG847" s="705"/>
      <c r="APH847" s="705"/>
      <c r="API847" s="705"/>
      <c r="APJ847" s="705"/>
      <c r="APK847" s="705"/>
      <c r="APL847" s="705"/>
      <c r="APM847" s="705"/>
      <c r="APN847" s="705"/>
      <c r="APO847" s="705"/>
      <c r="APP847" s="705"/>
      <c r="APQ847" s="705"/>
      <c r="APR847" s="705"/>
      <c r="APS847" s="705"/>
      <c r="APT847" s="705"/>
      <c r="APU847" s="705"/>
      <c r="APV847" s="705"/>
      <c r="APW847" s="705"/>
      <c r="APX847" s="705"/>
      <c r="APY847" s="705"/>
      <c r="APZ847" s="705"/>
      <c r="AQA847" s="705"/>
      <c r="AQB847" s="705"/>
      <c r="AQC847" s="705"/>
      <c r="AQD847" s="705"/>
      <c r="AQE847" s="705"/>
      <c r="AQF847" s="705"/>
      <c r="AQG847" s="705"/>
      <c r="AQH847" s="705"/>
      <c r="AQI847" s="705"/>
      <c r="AQJ847" s="705"/>
      <c r="AQK847" s="705"/>
      <c r="AQL847" s="705"/>
      <c r="AQM847" s="705"/>
      <c r="AQN847" s="705"/>
      <c r="AQO847" s="705"/>
      <c r="AQP847" s="705"/>
      <c r="AQQ847" s="705"/>
      <c r="AQR847" s="705"/>
      <c r="AQS847" s="705"/>
      <c r="AQT847" s="705"/>
      <c r="AQU847" s="705"/>
      <c r="AQV847" s="705"/>
      <c r="AQW847" s="705"/>
      <c r="AQX847" s="705"/>
      <c r="AQY847" s="705"/>
      <c r="AQZ847" s="705"/>
      <c r="ARA847" s="705"/>
      <c r="ARB847" s="705"/>
      <c r="ARC847" s="705"/>
      <c r="ARD847" s="705"/>
      <c r="ARE847" s="705"/>
      <c r="ARF847" s="705"/>
      <c r="ARG847" s="705"/>
      <c r="ARH847" s="705"/>
      <c r="ARI847" s="705"/>
      <c r="ARJ847" s="705"/>
      <c r="ARK847" s="705"/>
      <c r="ARL847" s="705"/>
      <c r="ARM847" s="705"/>
      <c r="ARN847" s="705"/>
      <c r="ARO847" s="705"/>
      <c r="ARP847" s="705"/>
      <c r="ARQ847" s="705"/>
      <c r="ARR847" s="705"/>
      <c r="ARS847" s="705"/>
      <c r="ART847" s="705"/>
      <c r="ARU847" s="705"/>
      <c r="ARV847" s="705"/>
      <c r="ARW847" s="705"/>
      <c r="ARX847" s="705"/>
      <c r="ARY847" s="705"/>
      <c r="ARZ847" s="705"/>
      <c r="ASA847" s="705"/>
      <c r="ASB847" s="705"/>
      <c r="ASC847" s="705"/>
      <c r="ASD847" s="705"/>
      <c r="ASE847" s="705"/>
      <c r="ASF847" s="705"/>
      <c r="ASG847" s="705"/>
      <c r="ASH847" s="705"/>
      <c r="ASI847" s="705"/>
      <c r="ASJ847" s="705"/>
      <c r="ASK847" s="705"/>
      <c r="ASL847" s="705"/>
      <c r="ASM847" s="705"/>
      <c r="ASN847" s="705"/>
      <c r="ASO847" s="705"/>
      <c r="ASP847" s="705"/>
      <c r="ASQ847" s="705"/>
      <c r="ASR847" s="705"/>
      <c r="ASS847" s="705"/>
      <c r="AST847" s="705"/>
      <c r="ASU847" s="705"/>
      <c r="ASV847" s="705"/>
      <c r="ASW847" s="705"/>
      <c r="ASX847" s="705"/>
      <c r="ASY847" s="705"/>
      <c r="ASZ847" s="705"/>
      <c r="ATA847" s="705"/>
      <c r="ATB847" s="705"/>
      <c r="ATC847" s="705"/>
      <c r="ATD847" s="705"/>
      <c r="ATE847" s="705"/>
      <c r="ATF847" s="705"/>
      <c r="ATG847" s="705"/>
      <c r="ATH847" s="705"/>
      <c r="ATI847" s="705"/>
      <c r="ATJ847" s="705"/>
      <c r="ATK847" s="705"/>
      <c r="ATL847" s="705"/>
      <c r="ATM847" s="705"/>
      <c r="ATN847" s="705"/>
      <c r="ATO847" s="705"/>
      <c r="ATP847" s="705"/>
      <c r="ATQ847" s="705"/>
      <c r="ATR847" s="705"/>
      <c r="ATS847" s="705"/>
      <c r="ATT847" s="705"/>
      <c r="ATU847" s="705"/>
      <c r="ATV847" s="705"/>
      <c r="ATW847" s="705"/>
      <c r="ATX847" s="705"/>
      <c r="ATY847" s="705"/>
      <c r="ATZ847" s="705"/>
      <c r="AUA847" s="705"/>
      <c r="AUB847" s="705"/>
      <c r="AUC847" s="705"/>
      <c r="AUD847" s="705"/>
      <c r="AUE847" s="705"/>
      <c r="AUF847" s="705"/>
      <c r="AUG847" s="705"/>
      <c r="AUH847" s="705"/>
      <c r="AUI847" s="705"/>
      <c r="AUJ847" s="705"/>
      <c r="AUK847" s="705"/>
      <c r="AUL847" s="705"/>
      <c r="AUM847" s="705"/>
      <c r="AUN847" s="705"/>
      <c r="AUO847" s="705"/>
      <c r="AUP847" s="705"/>
      <c r="AUQ847" s="705"/>
      <c r="AUR847" s="705"/>
      <c r="AUS847" s="705"/>
      <c r="AUT847" s="705"/>
      <c r="AUU847" s="705"/>
      <c r="AUV847" s="705"/>
      <c r="AUW847" s="705"/>
      <c r="AUX847" s="705"/>
      <c r="AUY847" s="705"/>
      <c r="AUZ847" s="705"/>
      <c r="AVA847" s="705"/>
      <c r="AVB847" s="705"/>
      <c r="AVC847" s="705"/>
      <c r="AVD847" s="705"/>
      <c r="AVE847" s="705"/>
      <c r="AVF847" s="705"/>
      <c r="AVG847" s="705"/>
      <c r="AVH847" s="705"/>
      <c r="AVI847" s="705"/>
      <c r="AVJ847" s="705"/>
      <c r="AVK847" s="705"/>
      <c r="AVL847" s="705"/>
      <c r="AVM847" s="705"/>
      <c r="AVN847" s="705"/>
      <c r="AVO847" s="705"/>
      <c r="AVP847" s="705"/>
      <c r="AVQ847" s="705"/>
      <c r="AVR847" s="705"/>
      <c r="AVS847" s="705"/>
      <c r="AVT847" s="705"/>
      <c r="AVU847" s="705"/>
      <c r="AVV847" s="705"/>
      <c r="AVW847" s="705"/>
      <c r="AVX847" s="705"/>
      <c r="AVY847" s="705"/>
      <c r="AVZ847" s="705"/>
      <c r="AWA847" s="705"/>
      <c r="AWB847" s="705"/>
      <c r="AWC847" s="705"/>
      <c r="AWD847" s="705"/>
      <c r="AWE847" s="705"/>
      <c r="AWF847" s="705"/>
      <c r="AWG847" s="705"/>
      <c r="AWH847" s="705"/>
      <c r="AWI847" s="705"/>
      <c r="AWJ847" s="705"/>
      <c r="AWK847" s="705"/>
      <c r="AWL847" s="705"/>
      <c r="AWM847" s="705"/>
      <c r="AWN847" s="705"/>
      <c r="AWO847" s="705"/>
      <c r="AWP847" s="705"/>
      <c r="AWQ847" s="705"/>
      <c r="AWR847" s="705"/>
      <c r="AWS847" s="705"/>
      <c r="AWT847" s="705"/>
      <c r="AWU847" s="705"/>
      <c r="AWV847" s="705"/>
      <c r="AWW847" s="705"/>
      <c r="AWX847" s="705"/>
      <c r="AWY847" s="705"/>
      <c r="AWZ847" s="705"/>
      <c r="AXA847" s="705"/>
      <c r="AXB847" s="705"/>
      <c r="AXC847" s="705"/>
      <c r="AXD847" s="705"/>
      <c r="AXE847" s="705"/>
      <c r="AXF847" s="705"/>
      <c r="AXG847" s="705"/>
      <c r="AXH847" s="705"/>
      <c r="AXI847" s="705"/>
      <c r="AXJ847" s="705"/>
      <c r="AXK847" s="705"/>
      <c r="AXL847" s="705"/>
      <c r="AXM847" s="705"/>
      <c r="AXN847" s="705"/>
      <c r="AXO847" s="705"/>
      <c r="AXP847" s="705"/>
      <c r="AXQ847" s="705"/>
      <c r="AXR847" s="705"/>
      <c r="AXS847" s="705"/>
      <c r="AXT847" s="705"/>
      <c r="AXU847" s="705"/>
      <c r="AXV847" s="705"/>
      <c r="AXW847" s="705"/>
      <c r="AXX847" s="705"/>
      <c r="AXY847" s="705"/>
      <c r="AXZ847" s="705"/>
      <c r="AYA847" s="705"/>
      <c r="AYB847" s="705"/>
      <c r="AYC847" s="705"/>
      <c r="AYD847" s="705"/>
      <c r="AYE847" s="705"/>
      <c r="AYF847" s="705"/>
      <c r="AYG847" s="705"/>
      <c r="AYH847" s="705"/>
      <c r="AYI847" s="705"/>
      <c r="AYJ847" s="705"/>
      <c r="AYK847" s="705"/>
      <c r="AYL847" s="705"/>
      <c r="AYM847" s="705"/>
      <c r="AYN847" s="705"/>
      <c r="AYO847" s="705"/>
      <c r="AYP847" s="705"/>
      <c r="AYQ847" s="705"/>
      <c r="AYR847" s="705"/>
      <c r="AYS847" s="705"/>
      <c r="AYT847" s="705"/>
      <c r="AYU847" s="705"/>
      <c r="AYV847" s="705"/>
      <c r="AYW847" s="705"/>
      <c r="AYX847" s="705"/>
      <c r="AYY847" s="705"/>
      <c r="AYZ847" s="705"/>
      <c r="AZA847" s="705"/>
      <c r="AZB847" s="705"/>
      <c r="AZC847" s="705"/>
      <c r="AZD847" s="705"/>
      <c r="AZE847" s="705"/>
      <c r="AZF847" s="705"/>
      <c r="AZG847" s="705"/>
      <c r="AZH847" s="705"/>
      <c r="AZI847" s="705"/>
      <c r="AZJ847" s="705"/>
      <c r="AZK847" s="705"/>
      <c r="AZL847" s="705"/>
      <c r="AZM847" s="705"/>
      <c r="AZN847" s="705"/>
      <c r="AZO847" s="705"/>
      <c r="AZP847" s="705"/>
      <c r="AZQ847" s="705"/>
      <c r="AZR847" s="705"/>
      <c r="AZS847" s="705"/>
      <c r="AZT847" s="705"/>
      <c r="AZU847" s="705"/>
      <c r="AZV847" s="705"/>
      <c r="AZW847" s="705"/>
      <c r="AZX847" s="705"/>
      <c r="AZY847" s="705"/>
      <c r="AZZ847" s="705"/>
      <c r="BAA847" s="705"/>
      <c r="BAB847" s="705"/>
      <c r="BAC847" s="705"/>
      <c r="BAD847" s="705"/>
      <c r="BAE847" s="705"/>
      <c r="BAF847" s="705"/>
      <c r="BAG847" s="705"/>
      <c r="BAH847" s="705"/>
      <c r="BAI847" s="705"/>
      <c r="BAJ847" s="705"/>
      <c r="BAK847" s="705"/>
      <c r="BAL847" s="705"/>
      <c r="BAM847" s="705"/>
      <c r="BAN847" s="705"/>
      <c r="BAO847" s="705"/>
      <c r="BAP847" s="705"/>
      <c r="BAQ847" s="705"/>
      <c r="BAR847" s="705"/>
      <c r="BAS847" s="705"/>
      <c r="BAT847" s="705"/>
      <c r="BAU847" s="705"/>
      <c r="BAV847" s="705"/>
      <c r="BAW847" s="705"/>
      <c r="BAX847" s="705"/>
      <c r="BAY847" s="705"/>
      <c r="BAZ847" s="705"/>
      <c r="BBA847" s="705"/>
      <c r="BBB847" s="705"/>
      <c r="BBC847" s="705"/>
      <c r="BBD847" s="705"/>
      <c r="BBE847" s="705"/>
      <c r="BBF847" s="705"/>
      <c r="BBG847" s="705"/>
      <c r="BBH847" s="705"/>
      <c r="BBI847" s="705"/>
      <c r="BBJ847" s="705"/>
      <c r="BBK847" s="705"/>
      <c r="BBL847" s="705"/>
      <c r="BBM847" s="705"/>
      <c r="BBN847" s="705"/>
      <c r="BBO847" s="705"/>
      <c r="BBP847" s="705"/>
      <c r="BBQ847" s="705"/>
      <c r="BBR847" s="705"/>
      <c r="BBS847" s="705"/>
      <c r="BBT847" s="705"/>
      <c r="BBU847" s="705"/>
      <c r="BBV847" s="705"/>
      <c r="BBW847" s="705"/>
      <c r="BBX847" s="705"/>
      <c r="BBY847" s="705"/>
      <c r="BBZ847" s="705"/>
      <c r="BCA847" s="705"/>
      <c r="BCB847" s="705"/>
      <c r="BCC847" s="705"/>
      <c r="BCD847" s="705"/>
      <c r="BCE847" s="705"/>
      <c r="BCF847" s="705"/>
      <c r="BCG847" s="705"/>
      <c r="BCH847" s="705"/>
      <c r="BCI847" s="705"/>
      <c r="BCJ847" s="705"/>
      <c r="BCK847" s="705"/>
      <c r="BCL847" s="705"/>
      <c r="BCM847" s="705"/>
      <c r="BCN847" s="705"/>
      <c r="BCO847" s="705"/>
      <c r="BCP847" s="705"/>
      <c r="BCQ847" s="705"/>
      <c r="BCR847" s="705"/>
      <c r="BCS847" s="705"/>
      <c r="BCT847" s="705"/>
      <c r="BCU847" s="705"/>
      <c r="BCV847" s="705"/>
      <c r="BCW847" s="705"/>
      <c r="BCX847" s="705"/>
      <c r="BCY847" s="705"/>
      <c r="BCZ847" s="705"/>
      <c r="BDA847" s="705"/>
      <c r="BDB847" s="705"/>
      <c r="BDC847" s="705"/>
      <c r="BDD847" s="705"/>
      <c r="BDE847" s="705"/>
      <c r="BDF847" s="705"/>
      <c r="BDG847" s="705"/>
      <c r="BDH847" s="705"/>
      <c r="BDI847" s="705"/>
      <c r="BDJ847" s="705"/>
      <c r="BDK847" s="705"/>
      <c r="BDL847" s="705"/>
      <c r="BDM847" s="705"/>
      <c r="BDN847" s="705"/>
      <c r="BDO847" s="705"/>
      <c r="BDP847" s="705"/>
      <c r="BDQ847" s="705"/>
      <c r="BDR847" s="705"/>
      <c r="BDS847" s="705"/>
      <c r="BDT847" s="705"/>
      <c r="BDU847" s="705"/>
      <c r="BDV847" s="705"/>
      <c r="BDW847" s="705"/>
      <c r="BDX847" s="705"/>
      <c r="BDY847" s="705"/>
      <c r="BDZ847" s="705"/>
      <c r="BEA847" s="705"/>
      <c r="BEB847" s="705"/>
      <c r="BEC847" s="705"/>
      <c r="BED847" s="705"/>
      <c r="BEE847" s="705"/>
      <c r="BEF847" s="705"/>
      <c r="BEG847" s="705"/>
      <c r="BEH847" s="705"/>
      <c r="BEI847" s="705"/>
      <c r="BEJ847" s="705"/>
      <c r="BEK847" s="705"/>
      <c r="BEL847" s="705"/>
      <c r="BEM847" s="705"/>
      <c r="BEN847" s="705"/>
      <c r="BEO847" s="705"/>
      <c r="BEP847" s="705"/>
      <c r="BEQ847" s="705"/>
      <c r="BER847" s="705"/>
      <c r="BES847" s="705"/>
      <c r="BET847" s="705"/>
      <c r="BEU847" s="705"/>
      <c r="BEV847" s="705"/>
      <c r="BEW847" s="705"/>
      <c r="BEX847" s="705"/>
      <c r="BEY847" s="705"/>
      <c r="BEZ847" s="705"/>
      <c r="BFA847" s="705"/>
      <c r="BFB847" s="705"/>
      <c r="BFC847" s="705"/>
      <c r="BFD847" s="705"/>
      <c r="BFE847" s="705"/>
      <c r="BFF847" s="705"/>
      <c r="BFG847" s="705"/>
      <c r="BFH847" s="705"/>
      <c r="BFI847" s="705"/>
      <c r="BFJ847" s="705"/>
      <c r="BFK847" s="705"/>
      <c r="BFL847" s="705"/>
      <c r="BFM847" s="705"/>
      <c r="BFN847" s="705"/>
      <c r="BFO847" s="705"/>
      <c r="BFP847" s="705"/>
      <c r="BFQ847" s="705"/>
      <c r="BFR847" s="705"/>
      <c r="BFS847" s="705"/>
      <c r="BFT847" s="705"/>
      <c r="BFU847" s="705"/>
      <c r="BFV847" s="705"/>
      <c r="BFW847" s="705"/>
      <c r="BFX847" s="705"/>
      <c r="BFY847" s="705"/>
      <c r="BFZ847" s="705"/>
      <c r="BGA847" s="705"/>
      <c r="BGB847" s="705"/>
      <c r="BGC847" s="705"/>
      <c r="BGD847" s="705"/>
      <c r="BGE847" s="705"/>
      <c r="BGF847" s="705"/>
      <c r="BGG847" s="705"/>
      <c r="BGH847" s="705"/>
      <c r="BGI847" s="705"/>
      <c r="BGJ847" s="705"/>
      <c r="BGK847" s="705"/>
      <c r="BGL847" s="705"/>
      <c r="BGM847" s="705"/>
      <c r="BGN847" s="705"/>
      <c r="BGO847" s="705"/>
      <c r="BGP847" s="705"/>
      <c r="BGQ847" s="705"/>
      <c r="BGR847" s="705"/>
      <c r="BGS847" s="705"/>
      <c r="BGT847" s="705"/>
      <c r="BGU847" s="705"/>
      <c r="BGV847" s="705"/>
      <c r="BGW847" s="705"/>
      <c r="BGX847" s="705"/>
      <c r="BGY847" s="705"/>
      <c r="BGZ847" s="705"/>
      <c r="BHA847" s="705"/>
      <c r="BHB847" s="705"/>
      <c r="BHC847" s="705"/>
      <c r="BHD847" s="705"/>
      <c r="BHE847" s="705"/>
      <c r="BHF847" s="705"/>
      <c r="BHG847" s="705"/>
      <c r="BHH847" s="705"/>
      <c r="BHI847" s="705"/>
      <c r="BHJ847" s="705"/>
      <c r="BHK847" s="705"/>
      <c r="BHL847" s="705"/>
      <c r="BHM847" s="705"/>
      <c r="BHN847" s="705"/>
      <c r="BHO847" s="705"/>
      <c r="BHP847" s="705"/>
      <c r="BHQ847" s="705"/>
      <c r="BHR847" s="705"/>
      <c r="BHS847" s="705"/>
      <c r="BHT847" s="705"/>
      <c r="BHU847" s="705"/>
      <c r="BHV847" s="705"/>
      <c r="BHW847" s="705"/>
      <c r="BHX847" s="705"/>
      <c r="BHY847" s="705"/>
      <c r="BHZ847" s="705"/>
      <c r="BIA847" s="705"/>
      <c r="BIB847" s="705"/>
      <c r="BIC847" s="705"/>
      <c r="BID847" s="705"/>
      <c r="BIE847" s="705"/>
      <c r="BIF847" s="705"/>
      <c r="BIG847" s="705"/>
      <c r="BIH847" s="705"/>
      <c r="BII847" s="705"/>
      <c r="BIJ847" s="705"/>
      <c r="BIK847" s="705"/>
      <c r="BIL847" s="705"/>
      <c r="BIM847" s="705"/>
      <c r="BIN847" s="705"/>
      <c r="BIO847" s="705"/>
      <c r="BIP847" s="705"/>
      <c r="BIQ847" s="705"/>
      <c r="BIR847" s="705"/>
      <c r="BIS847" s="705"/>
      <c r="BIT847" s="705"/>
      <c r="BIU847" s="705"/>
      <c r="BIV847" s="705"/>
      <c r="BIW847" s="705"/>
      <c r="BIX847" s="705"/>
      <c r="BIY847" s="705"/>
      <c r="BIZ847" s="705"/>
      <c r="BJA847" s="705"/>
      <c r="BJB847" s="705"/>
      <c r="BJC847" s="705"/>
      <c r="BJD847" s="705"/>
      <c r="BJE847" s="705"/>
      <c r="BJF847" s="705"/>
      <c r="BJG847" s="705"/>
      <c r="BJH847" s="705"/>
      <c r="BJI847" s="705"/>
      <c r="BJJ847" s="705"/>
      <c r="BJK847" s="705"/>
      <c r="BJL847" s="705"/>
      <c r="BJM847" s="705"/>
      <c r="BJN847" s="705"/>
      <c r="BJO847" s="705"/>
      <c r="BJP847" s="705"/>
      <c r="BJQ847" s="705"/>
      <c r="BJR847" s="705"/>
      <c r="BJS847" s="705"/>
      <c r="BJT847" s="705"/>
      <c r="BJU847" s="705"/>
      <c r="BJV847" s="705"/>
      <c r="BJW847" s="705"/>
      <c r="BJX847" s="705"/>
      <c r="BJY847" s="705"/>
      <c r="BJZ847" s="705"/>
      <c r="BKA847" s="705"/>
      <c r="BKB847" s="705"/>
      <c r="BKC847" s="705"/>
      <c r="BKD847" s="705"/>
      <c r="BKE847" s="705"/>
      <c r="BKF847" s="705"/>
      <c r="BKG847" s="705"/>
      <c r="BKH847" s="705"/>
      <c r="BKI847" s="705"/>
      <c r="BKJ847" s="705"/>
      <c r="BKK847" s="705"/>
      <c r="BKL847" s="705"/>
      <c r="BKM847" s="705"/>
      <c r="BKN847" s="705"/>
      <c r="BKO847" s="705"/>
      <c r="BKP847" s="705"/>
      <c r="BKQ847" s="705"/>
      <c r="BKR847" s="705"/>
      <c r="BKS847" s="705"/>
      <c r="BKT847" s="705"/>
      <c r="BKU847" s="705"/>
      <c r="BKV847" s="705"/>
      <c r="BKW847" s="705"/>
      <c r="BKX847" s="705"/>
      <c r="BKY847" s="705"/>
      <c r="BKZ847" s="705"/>
      <c r="BLA847" s="705"/>
      <c r="BLB847" s="705"/>
      <c r="BLC847" s="705"/>
      <c r="BLD847" s="705"/>
      <c r="BLE847" s="705"/>
      <c r="BLF847" s="705"/>
      <c r="BLG847" s="705"/>
      <c r="BLH847" s="705"/>
      <c r="BLI847" s="705"/>
      <c r="BLJ847" s="705"/>
      <c r="BLK847" s="705"/>
      <c r="BLL847" s="705"/>
      <c r="BLM847" s="705"/>
      <c r="BLN847" s="705"/>
      <c r="BLO847" s="705"/>
      <c r="BLP847" s="705"/>
      <c r="BLQ847" s="705"/>
      <c r="BLR847" s="705"/>
      <c r="BLS847" s="705"/>
      <c r="BLT847" s="705"/>
      <c r="BLU847" s="705"/>
      <c r="BLV847" s="705"/>
      <c r="BLW847" s="705"/>
      <c r="BLX847" s="705"/>
      <c r="BLY847" s="705"/>
      <c r="BLZ847" s="705"/>
      <c r="BMA847" s="705"/>
      <c r="BMB847" s="705"/>
      <c r="BMC847" s="705"/>
      <c r="BMD847" s="705"/>
      <c r="BME847" s="705"/>
      <c r="BMF847" s="705"/>
      <c r="BMG847" s="705"/>
      <c r="BMH847" s="705"/>
      <c r="BMI847" s="705"/>
      <c r="BMJ847" s="705"/>
      <c r="BMK847" s="705"/>
      <c r="BML847" s="705"/>
      <c r="BMM847" s="705"/>
      <c r="BMN847" s="705"/>
      <c r="BMO847" s="705"/>
      <c r="BMP847" s="705"/>
      <c r="BMQ847" s="705"/>
      <c r="BMR847" s="705"/>
      <c r="BMS847" s="705"/>
      <c r="BMT847" s="705"/>
      <c r="BMU847" s="705"/>
      <c r="BMV847" s="705"/>
      <c r="BMW847" s="705"/>
      <c r="BMX847" s="705"/>
      <c r="BMY847" s="705"/>
      <c r="BMZ847" s="705"/>
      <c r="BNA847" s="705"/>
      <c r="BNB847" s="705"/>
      <c r="BNC847" s="705"/>
      <c r="BND847" s="705"/>
      <c r="BNE847" s="705"/>
      <c r="BNF847" s="705"/>
      <c r="BNG847" s="705"/>
      <c r="BNH847" s="705"/>
      <c r="BNI847" s="705"/>
      <c r="BNJ847" s="705"/>
      <c r="BNK847" s="705"/>
      <c r="BNL847" s="705"/>
      <c r="BNM847" s="705"/>
      <c r="BNN847" s="705"/>
      <c r="BNO847" s="705"/>
      <c r="BNP847" s="705"/>
      <c r="BNQ847" s="705"/>
      <c r="BNR847" s="705"/>
      <c r="BNS847" s="705"/>
      <c r="BNT847" s="705"/>
      <c r="BNU847" s="705"/>
      <c r="BNV847" s="705"/>
      <c r="BNW847" s="705"/>
      <c r="BNX847" s="705"/>
      <c r="BNY847" s="705"/>
      <c r="BNZ847" s="705"/>
      <c r="BOA847" s="705"/>
      <c r="BOB847" s="705"/>
      <c r="BOC847" s="705"/>
      <c r="BOD847" s="705"/>
      <c r="BOE847" s="705"/>
      <c r="BOF847" s="705"/>
      <c r="BOG847" s="705"/>
      <c r="BOH847" s="705"/>
      <c r="BOI847" s="705"/>
      <c r="BOJ847" s="705"/>
      <c r="BOK847" s="705"/>
      <c r="BOL847" s="705"/>
      <c r="BOM847" s="705"/>
      <c r="BON847" s="705"/>
      <c r="BOO847" s="705"/>
      <c r="BOP847" s="705"/>
      <c r="BOQ847" s="705"/>
      <c r="BOR847" s="705"/>
      <c r="BOS847" s="705"/>
      <c r="BOT847" s="705"/>
      <c r="BOU847" s="705"/>
      <c r="BOV847" s="705"/>
      <c r="BOW847" s="705"/>
      <c r="BOX847" s="705"/>
      <c r="BOY847" s="705"/>
      <c r="BOZ847" s="705"/>
      <c r="BPA847" s="705"/>
      <c r="BPB847" s="705"/>
      <c r="BPC847" s="705"/>
      <c r="BPD847" s="705"/>
      <c r="BPE847" s="705"/>
      <c r="BPF847" s="705"/>
      <c r="BPG847" s="705"/>
      <c r="BPH847" s="705"/>
      <c r="BPI847" s="705"/>
      <c r="BPJ847" s="705"/>
      <c r="BPK847" s="705"/>
      <c r="BPL847" s="705"/>
      <c r="BPM847" s="705"/>
      <c r="BPN847" s="705"/>
      <c r="BPO847" s="705"/>
      <c r="BPP847" s="705"/>
      <c r="BPQ847" s="705"/>
      <c r="BPR847" s="705"/>
      <c r="BPS847" s="705"/>
      <c r="BPT847" s="705"/>
      <c r="BPU847" s="705"/>
      <c r="BPV847" s="705"/>
      <c r="BPW847" s="705"/>
      <c r="BPX847" s="705"/>
      <c r="BPY847" s="705"/>
      <c r="BPZ847" s="705"/>
      <c r="BQA847" s="705"/>
      <c r="BQB847" s="705"/>
      <c r="BQC847" s="705"/>
      <c r="BQD847" s="705"/>
      <c r="BQE847" s="705"/>
      <c r="BQF847" s="705"/>
      <c r="BQG847" s="705"/>
      <c r="BQH847" s="705"/>
      <c r="BQI847" s="705"/>
      <c r="BQJ847" s="705"/>
      <c r="BQK847" s="705"/>
      <c r="BQL847" s="705"/>
      <c r="BQM847" s="705"/>
      <c r="BQN847" s="705"/>
      <c r="BQO847" s="705"/>
      <c r="BQP847" s="705"/>
      <c r="BQQ847" s="705"/>
      <c r="BQR847" s="705"/>
      <c r="BQS847" s="705"/>
      <c r="BQT847" s="705"/>
      <c r="BQU847" s="705"/>
      <c r="BQV847" s="705"/>
      <c r="BQW847" s="705"/>
      <c r="BQX847" s="705"/>
      <c r="BQY847" s="705"/>
      <c r="BQZ847" s="705"/>
      <c r="BRA847" s="705"/>
      <c r="BRB847" s="705"/>
      <c r="BRC847" s="705"/>
      <c r="BRD847" s="705"/>
      <c r="BRE847" s="705"/>
      <c r="BRF847" s="705"/>
      <c r="BRG847" s="705"/>
      <c r="BRH847" s="705"/>
      <c r="BRI847" s="705"/>
      <c r="BRJ847" s="705"/>
      <c r="BRK847" s="705"/>
      <c r="BRL847" s="705"/>
      <c r="BRM847" s="705"/>
      <c r="BRN847" s="705"/>
      <c r="BRO847" s="705"/>
      <c r="BRP847" s="705"/>
      <c r="BRQ847" s="705"/>
      <c r="BRR847" s="705"/>
      <c r="BRS847" s="705"/>
      <c r="BRT847" s="705"/>
      <c r="BRU847" s="705"/>
      <c r="BRV847" s="705"/>
      <c r="BRW847" s="705"/>
      <c r="BRX847" s="705"/>
      <c r="BRY847" s="705"/>
      <c r="BRZ847" s="705"/>
      <c r="BSA847" s="705"/>
      <c r="BSB847" s="705"/>
      <c r="BSC847" s="705"/>
      <c r="BSD847" s="705"/>
      <c r="BSE847" s="705"/>
      <c r="BSF847" s="705"/>
      <c r="BSG847" s="705"/>
      <c r="BSH847" s="705"/>
      <c r="BSI847" s="705"/>
      <c r="BSJ847" s="705"/>
      <c r="BSK847" s="705"/>
      <c r="BSL847" s="705"/>
      <c r="BSM847" s="705"/>
      <c r="BSN847" s="705"/>
      <c r="BSO847" s="705"/>
      <c r="BSP847" s="705"/>
      <c r="BSQ847" s="705"/>
      <c r="BSR847" s="705"/>
      <c r="BSS847" s="705"/>
      <c r="BST847" s="705"/>
      <c r="BSU847" s="705"/>
      <c r="BSV847" s="705"/>
      <c r="BSW847" s="705"/>
      <c r="BSX847" s="705"/>
      <c r="BSY847" s="705"/>
      <c r="BSZ847" s="705"/>
      <c r="BTA847" s="705"/>
      <c r="BTB847" s="705"/>
      <c r="BTC847" s="705"/>
      <c r="BTD847" s="705"/>
      <c r="BTE847" s="705"/>
      <c r="BTF847" s="705"/>
      <c r="BTG847" s="705"/>
      <c r="BTH847" s="705"/>
      <c r="BTI847" s="705"/>
      <c r="BTJ847" s="705"/>
      <c r="BTK847" s="705"/>
      <c r="BTL847" s="705"/>
      <c r="BTM847" s="705"/>
      <c r="BTN847" s="705"/>
      <c r="BTO847" s="705"/>
      <c r="BTP847" s="705"/>
      <c r="BTQ847" s="705"/>
      <c r="BTR847" s="705"/>
      <c r="BTS847" s="705"/>
      <c r="BTT847" s="705"/>
      <c r="BTU847" s="705"/>
      <c r="BTV847" s="705"/>
      <c r="BTW847" s="705"/>
      <c r="BTX847" s="705"/>
      <c r="BTY847" s="705"/>
      <c r="BTZ847" s="705"/>
      <c r="BUA847" s="705"/>
      <c r="BUB847" s="705"/>
      <c r="BUC847" s="705"/>
      <c r="BUD847" s="705"/>
      <c r="BUE847" s="705"/>
      <c r="BUF847" s="705"/>
      <c r="BUG847" s="705"/>
      <c r="BUH847" s="705"/>
      <c r="BUI847" s="705"/>
      <c r="BUJ847" s="705"/>
      <c r="BUK847" s="705"/>
      <c r="BUL847" s="705"/>
      <c r="BUM847" s="705"/>
      <c r="BUN847" s="705"/>
      <c r="BUO847" s="705"/>
      <c r="BUP847" s="705"/>
      <c r="BUQ847" s="705"/>
      <c r="BUR847" s="705"/>
      <c r="BUS847" s="705"/>
      <c r="BUT847" s="705"/>
      <c r="BUU847" s="705"/>
      <c r="BUV847" s="705"/>
      <c r="BUW847" s="705"/>
      <c r="BUX847" s="705"/>
      <c r="BUY847" s="705"/>
      <c r="BUZ847" s="705"/>
      <c r="BVA847" s="705"/>
      <c r="BVB847" s="705"/>
      <c r="BVC847" s="705"/>
      <c r="BVD847" s="705"/>
      <c r="BVE847" s="705"/>
      <c r="BVF847" s="705"/>
      <c r="BVG847" s="705"/>
      <c r="BVH847" s="705"/>
      <c r="BVI847" s="705"/>
      <c r="BVJ847" s="705"/>
      <c r="BVK847" s="705"/>
      <c r="BVL847" s="705"/>
      <c r="BVM847" s="705"/>
      <c r="BVN847" s="705"/>
      <c r="BVO847" s="705"/>
      <c r="BVP847" s="705"/>
      <c r="BVQ847" s="705"/>
      <c r="BVR847" s="705"/>
      <c r="BVS847" s="705"/>
      <c r="BVT847" s="705"/>
      <c r="BVU847" s="705"/>
      <c r="BVV847" s="705"/>
      <c r="BVW847" s="705"/>
      <c r="BVX847" s="705"/>
      <c r="BVY847" s="705"/>
      <c r="BVZ847" s="705"/>
      <c r="BWA847" s="705"/>
      <c r="BWB847" s="705"/>
      <c r="BWC847" s="705"/>
      <c r="BWD847" s="705"/>
      <c r="BWE847" s="705"/>
      <c r="BWF847" s="705"/>
      <c r="BWG847" s="705"/>
      <c r="BWH847" s="705"/>
      <c r="BWI847" s="705"/>
      <c r="BWJ847" s="705"/>
      <c r="BWK847" s="705"/>
      <c r="BWL847" s="705"/>
      <c r="BWM847" s="705"/>
      <c r="BWN847" s="705"/>
      <c r="BWO847" s="705"/>
      <c r="BWP847" s="705"/>
      <c r="BWQ847" s="705"/>
      <c r="BWR847" s="705"/>
      <c r="BWS847" s="705"/>
      <c r="BWT847" s="705"/>
      <c r="BWU847" s="705"/>
      <c r="BWV847" s="705"/>
      <c r="BWW847" s="705"/>
      <c r="BWX847" s="705"/>
      <c r="BWY847" s="705"/>
      <c r="BWZ847" s="705"/>
      <c r="BXA847" s="705"/>
      <c r="BXB847" s="705"/>
      <c r="BXC847" s="705"/>
      <c r="BXD847" s="705"/>
      <c r="BXE847" s="705"/>
      <c r="BXF847" s="705"/>
      <c r="BXG847" s="705"/>
      <c r="BXH847" s="705"/>
      <c r="BXI847" s="705"/>
      <c r="BXJ847" s="705"/>
      <c r="BXK847" s="705"/>
      <c r="BXL847" s="705"/>
      <c r="BXM847" s="705"/>
      <c r="BXN847" s="705"/>
      <c r="BXO847" s="705"/>
      <c r="BXP847" s="705"/>
      <c r="BXQ847" s="705"/>
      <c r="BXR847" s="705"/>
      <c r="BXS847" s="705"/>
      <c r="BXT847" s="705"/>
      <c r="BXU847" s="705"/>
      <c r="BXV847" s="705"/>
      <c r="BXW847" s="705"/>
      <c r="BXX847" s="705"/>
      <c r="BXY847" s="705"/>
      <c r="BXZ847" s="705"/>
      <c r="BYA847" s="705"/>
      <c r="BYB847" s="705"/>
      <c r="BYC847" s="705"/>
      <c r="BYD847" s="705"/>
      <c r="BYE847" s="705"/>
      <c r="BYF847" s="705"/>
      <c r="BYG847" s="705"/>
      <c r="BYH847" s="705"/>
      <c r="BYI847" s="705"/>
      <c r="BYJ847" s="705"/>
      <c r="BYK847" s="705"/>
      <c r="BYL847" s="705"/>
      <c r="BYM847" s="705"/>
      <c r="BYN847" s="705"/>
      <c r="BYO847" s="705"/>
      <c r="BYP847" s="705"/>
      <c r="BYQ847" s="705"/>
      <c r="BYR847" s="705"/>
      <c r="BYS847" s="705"/>
      <c r="BYT847" s="705"/>
      <c r="BYU847" s="705"/>
      <c r="BYV847" s="705"/>
      <c r="BYW847" s="705"/>
      <c r="BYX847" s="705"/>
      <c r="BYY847" s="705"/>
      <c r="BYZ847" s="705"/>
      <c r="BZA847" s="705"/>
      <c r="BZB847" s="705"/>
      <c r="BZC847" s="705"/>
      <c r="BZD847" s="705"/>
      <c r="BZE847" s="705"/>
      <c r="BZF847" s="705"/>
      <c r="BZG847" s="705"/>
      <c r="BZH847" s="705"/>
      <c r="BZI847" s="705"/>
      <c r="BZJ847" s="705"/>
      <c r="BZK847" s="705"/>
      <c r="BZL847" s="705"/>
      <c r="BZM847" s="705"/>
      <c r="BZN847" s="705"/>
      <c r="BZO847" s="705"/>
      <c r="BZP847" s="705"/>
      <c r="BZQ847" s="705"/>
      <c r="BZR847" s="705"/>
      <c r="BZS847" s="705"/>
      <c r="BZT847" s="705"/>
      <c r="BZU847" s="705"/>
      <c r="BZV847" s="705"/>
      <c r="BZW847" s="705"/>
      <c r="BZX847" s="705"/>
      <c r="BZY847" s="705"/>
      <c r="BZZ847" s="705"/>
      <c r="CAA847" s="705"/>
      <c r="CAB847" s="705"/>
      <c r="CAC847" s="705"/>
      <c r="CAD847" s="705"/>
      <c r="CAE847" s="705"/>
      <c r="CAF847" s="705"/>
      <c r="CAG847" s="705"/>
      <c r="CAH847" s="705"/>
      <c r="CAI847" s="705"/>
      <c r="CAJ847" s="705"/>
      <c r="CAK847" s="705"/>
      <c r="CAL847" s="705"/>
      <c r="CAM847" s="705"/>
      <c r="CAN847" s="705"/>
      <c r="CAO847" s="705"/>
      <c r="CAP847" s="705"/>
      <c r="CAQ847" s="705"/>
      <c r="CAR847" s="705"/>
      <c r="CAS847" s="705"/>
      <c r="CAT847" s="705"/>
      <c r="CAU847" s="705"/>
      <c r="CAV847" s="705"/>
      <c r="CAW847" s="705"/>
      <c r="CAX847" s="705"/>
      <c r="CAY847" s="705"/>
      <c r="CAZ847" s="705"/>
      <c r="CBA847" s="705"/>
      <c r="CBB847" s="705"/>
      <c r="CBC847" s="705"/>
      <c r="CBD847" s="705"/>
      <c r="CBE847" s="705"/>
      <c r="CBF847" s="705"/>
      <c r="CBG847" s="705"/>
      <c r="CBH847" s="705"/>
      <c r="CBI847" s="705"/>
      <c r="CBJ847" s="705"/>
      <c r="CBK847" s="705"/>
      <c r="CBL847" s="705"/>
      <c r="CBM847" s="705"/>
      <c r="CBN847" s="705"/>
      <c r="CBO847" s="705"/>
      <c r="CBP847" s="705"/>
      <c r="CBQ847" s="705"/>
      <c r="CBR847" s="705"/>
      <c r="CBS847" s="705"/>
      <c r="CBT847" s="705"/>
      <c r="CBU847" s="705"/>
      <c r="CBV847" s="705"/>
      <c r="CBW847" s="705"/>
      <c r="CBX847" s="705"/>
      <c r="CBY847" s="705"/>
      <c r="CBZ847" s="705"/>
      <c r="CCA847" s="705"/>
      <c r="CCB847" s="705"/>
      <c r="CCC847" s="705"/>
      <c r="CCD847" s="705"/>
      <c r="CCE847" s="705"/>
      <c r="CCF847" s="705"/>
      <c r="CCG847" s="705"/>
      <c r="CCH847" s="705"/>
      <c r="CCI847" s="705"/>
      <c r="CCJ847" s="705"/>
      <c r="CCK847" s="705"/>
      <c r="CCL847" s="705"/>
      <c r="CCM847" s="705"/>
      <c r="CCN847" s="705"/>
      <c r="CCO847" s="705"/>
      <c r="CCP847" s="705"/>
      <c r="CCQ847" s="705"/>
      <c r="CCR847" s="705"/>
      <c r="CCS847" s="705"/>
      <c r="CCT847" s="705"/>
      <c r="CCU847" s="705"/>
      <c r="CCV847" s="705"/>
      <c r="CCW847" s="705"/>
      <c r="CCX847" s="705"/>
      <c r="CCY847" s="705"/>
      <c r="CCZ847" s="705"/>
      <c r="CDA847" s="705"/>
      <c r="CDB847" s="705"/>
      <c r="CDC847" s="705"/>
      <c r="CDD847" s="705"/>
      <c r="CDE847" s="705"/>
      <c r="CDF847" s="705"/>
      <c r="CDG847" s="705"/>
      <c r="CDH847" s="705"/>
      <c r="CDI847" s="705"/>
      <c r="CDJ847" s="705"/>
      <c r="CDK847" s="705"/>
      <c r="CDL847" s="705"/>
      <c r="CDM847" s="705"/>
      <c r="CDN847" s="705"/>
      <c r="CDO847" s="705"/>
      <c r="CDP847" s="705"/>
      <c r="CDQ847" s="705"/>
      <c r="CDR847" s="705"/>
      <c r="CDS847" s="705"/>
      <c r="CDT847" s="705"/>
      <c r="CDU847" s="705"/>
      <c r="CDV847" s="705"/>
      <c r="CDW847" s="705"/>
      <c r="CDX847" s="705"/>
      <c r="CDY847" s="705"/>
      <c r="CDZ847" s="705"/>
      <c r="CEA847" s="705"/>
      <c r="CEB847" s="705"/>
      <c r="CEC847" s="705"/>
      <c r="CED847" s="705"/>
      <c r="CEE847" s="705"/>
      <c r="CEF847" s="705"/>
      <c r="CEG847" s="705"/>
      <c r="CEH847" s="705"/>
      <c r="CEI847" s="705"/>
      <c r="CEJ847" s="705"/>
      <c r="CEK847" s="705"/>
      <c r="CEL847" s="705"/>
      <c r="CEM847" s="705"/>
      <c r="CEN847" s="705"/>
      <c r="CEO847" s="705"/>
      <c r="CEP847" s="705"/>
      <c r="CEQ847" s="705"/>
      <c r="CER847" s="705"/>
      <c r="CES847" s="705"/>
      <c r="CET847" s="705"/>
      <c r="CEU847" s="705"/>
      <c r="CEV847" s="705"/>
      <c r="CEW847" s="705"/>
      <c r="CEX847" s="705"/>
      <c r="CEY847" s="705"/>
      <c r="CEZ847" s="705"/>
      <c r="CFA847" s="705"/>
      <c r="CFB847" s="705"/>
      <c r="CFC847" s="705"/>
      <c r="CFD847" s="705"/>
      <c r="CFE847" s="705"/>
      <c r="CFF847" s="705"/>
      <c r="CFG847" s="705"/>
      <c r="CFH847" s="705"/>
      <c r="CFI847" s="705"/>
      <c r="CFJ847" s="705"/>
      <c r="CFK847" s="705"/>
      <c r="CFL847" s="705"/>
      <c r="CFM847" s="705"/>
      <c r="CFN847" s="705"/>
      <c r="CFO847" s="705"/>
      <c r="CFP847" s="705"/>
      <c r="CFQ847" s="705"/>
      <c r="CFR847" s="705"/>
      <c r="CFS847" s="705"/>
      <c r="CFT847" s="705"/>
      <c r="CFU847" s="705"/>
      <c r="CFV847" s="705"/>
      <c r="CFW847" s="705"/>
      <c r="CFX847" s="705"/>
      <c r="CFY847" s="705"/>
      <c r="CFZ847" s="705"/>
      <c r="CGA847" s="705"/>
      <c r="CGB847" s="705"/>
      <c r="CGC847" s="705"/>
      <c r="CGD847" s="705"/>
      <c r="CGE847" s="705"/>
      <c r="CGF847" s="705"/>
      <c r="CGG847" s="705"/>
      <c r="CGH847" s="705"/>
      <c r="CGI847" s="705"/>
      <c r="CGJ847" s="705"/>
      <c r="CGK847" s="705"/>
      <c r="CGL847" s="705"/>
      <c r="CGM847" s="705"/>
      <c r="CGN847" s="705"/>
      <c r="CGO847" s="705"/>
      <c r="CGP847" s="705"/>
      <c r="CGQ847" s="705"/>
      <c r="CGR847" s="705"/>
      <c r="CGS847" s="705"/>
      <c r="CGT847" s="705"/>
      <c r="CGU847" s="705"/>
      <c r="CGV847" s="705"/>
      <c r="CGW847" s="705"/>
      <c r="CGX847" s="705"/>
      <c r="CGY847" s="705"/>
      <c r="CGZ847" s="705"/>
      <c r="CHA847" s="705"/>
      <c r="CHB847" s="705"/>
      <c r="CHC847" s="705"/>
      <c r="CHD847" s="705"/>
      <c r="CHE847" s="705"/>
      <c r="CHF847" s="705"/>
      <c r="CHG847" s="705"/>
      <c r="CHH847" s="705"/>
      <c r="CHI847" s="705"/>
      <c r="CHJ847" s="705"/>
      <c r="CHK847" s="705"/>
      <c r="CHL847" s="705"/>
      <c r="CHM847" s="705"/>
      <c r="CHN847" s="705"/>
      <c r="CHO847" s="705"/>
      <c r="CHP847" s="705"/>
      <c r="CHQ847" s="705"/>
      <c r="CHR847" s="705"/>
      <c r="CHS847" s="705"/>
      <c r="CHT847" s="705"/>
      <c r="CHU847" s="705"/>
      <c r="CHV847" s="705"/>
      <c r="CHW847" s="705"/>
      <c r="CHX847" s="705"/>
      <c r="CHY847" s="705"/>
      <c r="CHZ847" s="705"/>
      <c r="CIA847" s="705"/>
      <c r="CIB847" s="705"/>
      <c r="CIC847" s="705"/>
      <c r="CID847" s="705"/>
      <c r="CIE847" s="705"/>
      <c r="CIF847" s="705"/>
      <c r="CIG847" s="705"/>
      <c r="CIH847" s="705"/>
      <c r="CII847" s="705"/>
      <c r="CIJ847" s="705"/>
      <c r="CIK847" s="705"/>
      <c r="CIL847" s="705"/>
      <c r="CIM847" s="705"/>
      <c r="CIN847" s="705"/>
      <c r="CIO847" s="705"/>
      <c r="CIP847" s="705"/>
      <c r="CIQ847" s="705"/>
      <c r="CIR847" s="705"/>
      <c r="CIS847" s="705"/>
      <c r="CIT847" s="705"/>
      <c r="CIU847" s="705"/>
      <c r="CIV847" s="705"/>
      <c r="CIW847" s="705"/>
      <c r="CIX847" s="705"/>
      <c r="CIY847" s="705"/>
      <c r="CIZ847" s="705"/>
      <c r="CJA847" s="705"/>
      <c r="CJB847" s="705"/>
      <c r="CJC847" s="705"/>
      <c r="CJD847" s="705"/>
      <c r="CJE847" s="705"/>
      <c r="CJF847" s="705"/>
      <c r="CJG847" s="705"/>
      <c r="CJH847" s="705"/>
      <c r="CJI847" s="705"/>
      <c r="CJJ847" s="705"/>
      <c r="CJK847" s="705"/>
      <c r="CJL847" s="705"/>
      <c r="CJM847" s="705"/>
      <c r="CJN847" s="705"/>
      <c r="CJO847" s="705"/>
      <c r="CJP847" s="705"/>
      <c r="CJQ847" s="705"/>
      <c r="CJR847" s="705"/>
      <c r="CJS847" s="705"/>
      <c r="CJT847" s="705"/>
      <c r="CJU847" s="705"/>
      <c r="CJV847" s="705"/>
      <c r="CJW847" s="705"/>
      <c r="CJX847" s="705"/>
      <c r="CJY847" s="705"/>
      <c r="CJZ847" s="705"/>
      <c r="CKA847" s="705"/>
      <c r="CKB847" s="705"/>
      <c r="CKC847" s="705"/>
      <c r="CKD847" s="705"/>
      <c r="CKE847" s="705"/>
      <c r="CKF847" s="705"/>
      <c r="CKG847" s="705"/>
      <c r="CKH847" s="705"/>
      <c r="CKI847" s="705"/>
      <c r="CKJ847" s="705"/>
      <c r="CKK847" s="705"/>
      <c r="CKL847" s="705"/>
      <c r="CKM847" s="705"/>
      <c r="CKN847" s="705"/>
      <c r="CKO847" s="705"/>
      <c r="CKP847" s="705"/>
      <c r="CKQ847" s="705"/>
      <c r="CKR847" s="705"/>
      <c r="CKS847" s="705"/>
      <c r="CKT847" s="705"/>
      <c r="CKU847" s="705"/>
      <c r="CKV847" s="705"/>
      <c r="CKW847" s="705"/>
      <c r="CKX847" s="705"/>
      <c r="CKY847" s="705"/>
      <c r="CKZ847" s="705"/>
      <c r="CLA847" s="705"/>
      <c r="CLB847" s="705"/>
      <c r="CLC847" s="705"/>
      <c r="CLD847" s="705"/>
      <c r="CLE847" s="705"/>
      <c r="CLF847" s="705"/>
      <c r="CLG847" s="705"/>
      <c r="CLH847" s="705"/>
      <c r="CLI847" s="705"/>
      <c r="CLJ847" s="705"/>
      <c r="CLK847" s="705"/>
      <c r="CLL847" s="705"/>
      <c r="CLM847" s="705"/>
      <c r="CLN847" s="705"/>
      <c r="CLO847" s="705"/>
      <c r="CLP847" s="705"/>
      <c r="CLQ847" s="705"/>
      <c r="CLR847" s="705"/>
      <c r="CLS847" s="705"/>
      <c r="CLT847" s="705"/>
      <c r="CLU847" s="705"/>
      <c r="CLV847" s="705"/>
      <c r="CLW847" s="705"/>
      <c r="CLX847" s="705"/>
      <c r="CLY847" s="705"/>
      <c r="CLZ847" s="705"/>
      <c r="CMA847" s="705"/>
      <c r="CMB847" s="705"/>
      <c r="CMC847" s="705"/>
      <c r="CMD847" s="705"/>
      <c r="CME847" s="705"/>
      <c r="CMF847" s="705"/>
      <c r="CMG847" s="705"/>
      <c r="CMH847" s="705"/>
      <c r="CMI847" s="705"/>
      <c r="CMJ847" s="705"/>
      <c r="CMK847" s="705"/>
      <c r="CML847" s="705"/>
      <c r="CMM847" s="705"/>
      <c r="CMN847" s="705"/>
      <c r="CMO847" s="705"/>
      <c r="CMP847" s="705"/>
      <c r="CMQ847" s="705"/>
      <c r="CMR847" s="705"/>
      <c r="CMS847" s="705"/>
      <c r="CMT847" s="705"/>
      <c r="CMU847" s="705"/>
      <c r="CMV847" s="705"/>
      <c r="CMW847" s="705"/>
      <c r="CMX847" s="705"/>
      <c r="CMY847" s="705"/>
      <c r="CMZ847" s="705"/>
      <c r="CNA847" s="705"/>
      <c r="CNB847" s="705"/>
      <c r="CNC847" s="705"/>
      <c r="CND847" s="705"/>
      <c r="CNE847" s="705"/>
      <c r="CNF847" s="705"/>
      <c r="CNG847" s="705"/>
      <c r="CNH847" s="705"/>
      <c r="CNI847" s="705"/>
      <c r="CNJ847" s="705"/>
      <c r="CNK847" s="705"/>
      <c r="CNL847" s="705"/>
      <c r="CNM847" s="705"/>
      <c r="CNN847" s="705"/>
      <c r="CNO847" s="705"/>
      <c r="CNP847" s="705"/>
      <c r="CNQ847" s="705"/>
      <c r="CNR847" s="705"/>
      <c r="CNS847" s="705"/>
      <c r="CNT847" s="705"/>
      <c r="CNU847" s="705"/>
      <c r="CNV847" s="705"/>
      <c r="CNW847" s="705"/>
      <c r="CNX847" s="705"/>
      <c r="CNY847" s="705"/>
      <c r="CNZ847" s="705"/>
      <c r="COA847" s="705"/>
      <c r="COB847" s="705"/>
      <c r="COC847" s="705"/>
      <c r="COD847" s="705"/>
      <c r="COE847" s="705"/>
      <c r="COF847" s="705"/>
      <c r="COG847" s="705"/>
      <c r="COH847" s="705"/>
      <c r="COI847" s="705"/>
      <c r="COJ847" s="705"/>
      <c r="COK847" s="705"/>
      <c r="COL847" s="705"/>
      <c r="COM847" s="705"/>
      <c r="CON847" s="705"/>
      <c r="COO847" s="705"/>
      <c r="COP847" s="705"/>
      <c r="COQ847" s="705"/>
      <c r="COR847" s="705"/>
      <c r="COS847" s="705"/>
      <c r="COT847" s="705"/>
      <c r="COU847" s="705"/>
      <c r="COV847" s="705"/>
      <c r="COW847" s="705"/>
      <c r="COX847" s="705"/>
      <c r="COY847" s="705"/>
      <c r="COZ847" s="705"/>
      <c r="CPA847" s="705"/>
      <c r="CPB847" s="705"/>
      <c r="CPC847" s="705"/>
      <c r="CPD847" s="705"/>
      <c r="CPE847" s="705"/>
      <c r="CPF847" s="705"/>
      <c r="CPG847" s="705"/>
      <c r="CPH847" s="705"/>
      <c r="CPI847" s="705"/>
      <c r="CPJ847" s="705"/>
      <c r="CPK847" s="705"/>
      <c r="CPL847" s="705"/>
      <c r="CPM847" s="705"/>
      <c r="CPN847" s="705"/>
      <c r="CPO847" s="705"/>
      <c r="CPP847" s="705"/>
      <c r="CPQ847" s="705"/>
      <c r="CPR847" s="705"/>
      <c r="CPS847" s="705"/>
      <c r="CPT847" s="705"/>
      <c r="CPU847" s="705"/>
      <c r="CPV847" s="705"/>
      <c r="CPW847" s="705"/>
      <c r="CPX847" s="705"/>
      <c r="CPY847" s="705"/>
      <c r="CPZ847" s="705"/>
      <c r="CQA847" s="705"/>
      <c r="CQB847" s="705"/>
      <c r="CQC847" s="705"/>
      <c r="CQD847" s="705"/>
      <c r="CQE847" s="705"/>
      <c r="CQF847" s="705"/>
      <c r="CQG847" s="705"/>
      <c r="CQH847" s="705"/>
      <c r="CQI847" s="705"/>
      <c r="CQJ847" s="705"/>
      <c r="CQK847" s="705"/>
      <c r="CQL847" s="705"/>
      <c r="CQM847" s="705"/>
      <c r="CQN847" s="705"/>
      <c r="CQO847" s="705"/>
      <c r="CQP847" s="705"/>
      <c r="CQQ847" s="705"/>
      <c r="CQR847" s="705"/>
      <c r="CQS847" s="705"/>
      <c r="CQT847" s="705"/>
      <c r="CQU847" s="705"/>
      <c r="CQV847" s="705"/>
      <c r="CQW847" s="705"/>
      <c r="CQX847" s="705"/>
      <c r="CQY847" s="705"/>
      <c r="CQZ847" s="705"/>
      <c r="CRA847" s="705"/>
      <c r="CRB847" s="705"/>
      <c r="CRC847" s="705"/>
      <c r="CRD847" s="705"/>
      <c r="CRE847" s="705"/>
      <c r="CRF847" s="705"/>
      <c r="CRG847" s="705"/>
      <c r="CRH847" s="705"/>
      <c r="CRI847" s="705"/>
      <c r="CRJ847" s="705"/>
      <c r="CRK847" s="705"/>
      <c r="CRL847" s="705"/>
      <c r="CRM847" s="705"/>
      <c r="CRN847" s="705"/>
      <c r="CRO847" s="705"/>
      <c r="CRP847" s="705"/>
      <c r="CRQ847" s="705"/>
      <c r="CRR847" s="705"/>
      <c r="CRS847" s="705"/>
      <c r="CRT847" s="705"/>
      <c r="CRU847" s="705"/>
      <c r="CRV847" s="705"/>
      <c r="CRW847" s="705"/>
      <c r="CRX847" s="705"/>
      <c r="CRY847" s="705"/>
      <c r="CRZ847" s="705"/>
      <c r="CSA847" s="705"/>
      <c r="CSB847" s="705"/>
      <c r="CSC847" s="705"/>
      <c r="CSD847" s="705"/>
      <c r="CSE847" s="705"/>
      <c r="CSF847" s="705"/>
      <c r="CSG847" s="705"/>
      <c r="CSH847" s="705"/>
      <c r="CSI847" s="705"/>
      <c r="CSJ847" s="705"/>
      <c r="CSK847" s="705"/>
      <c r="CSL847" s="705"/>
      <c r="CSM847" s="705"/>
      <c r="CSN847" s="705"/>
      <c r="CSO847" s="705"/>
      <c r="CSP847" s="705"/>
      <c r="CSQ847" s="705"/>
      <c r="CSR847" s="705"/>
      <c r="CSS847" s="705"/>
      <c r="CST847" s="705"/>
      <c r="CSU847" s="705"/>
      <c r="CSV847" s="705"/>
      <c r="CSW847" s="705"/>
      <c r="CSX847" s="705"/>
      <c r="CSY847" s="705"/>
      <c r="CSZ847" s="705"/>
      <c r="CTA847" s="705"/>
      <c r="CTB847" s="705"/>
      <c r="CTC847" s="705"/>
      <c r="CTD847" s="705"/>
      <c r="CTE847" s="705"/>
      <c r="CTF847" s="705"/>
      <c r="CTG847" s="705"/>
      <c r="CTH847" s="705"/>
      <c r="CTI847" s="705"/>
      <c r="CTJ847" s="705"/>
      <c r="CTK847" s="705"/>
      <c r="CTL847" s="705"/>
      <c r="CTM847" s="705"/>
      <c r="CTN847" s="705"/>
      <c r="CTO847" s="705"/>
      <c r="CTP847" s="705"/>
      <c r="CTQ847" s="705"/>
      <c r="CTR847" s="705"/>
      <c r="CTS847" s="705"/>
      <c r="CTT847" s="705"/>
      <c r="CTU847" s="705"/>
      <c r="CTV847" s="705"/>
      <c r="CTW847" s="705"/>
      <c r="CTX847" s="705"/>
      <c r="CTY847" s="705"/>
      <c r="CTZ847" s="705"/>
      <c r="CUA847" s="705"/>
      <c r="CUB847" s="705"/>
      <c r="CUC847" s="705"/>
      <c r="CUD847" s="705"/>
      <c r="CUE847" s="705"/>
      <c r="CUF847" s="705"/>
      <c r="CUG847" s="705"/>
      <c r="CUH847" s="705"/>
      <c r="CUI847" s="705"/>
      <c r="CUJ847" s="705"/>
      <c r="CUK847" s="705"/>
      <c r="CUL847" s="705"/>
      <c r="CUM847" s="705"/>
      <c r="CUN847" s="705"/>
      <c r="CUO847" s="705"/>
      <c r="CUP847" s="705"/>
      <c r="CUQ847" s="705"/>
      <c r="CUR847" s="705"/>
      <c r="CUS847" s="705"/>
      <c r="CUT847" s="705"/>
      <c r="CUU847" s="705"/>
      <c r="CUV847" s="705"/>
      <c r="CUW847" s="705"/>
      <c r="CUX847" s="705"/>
      <c r="CUY847" s="705"/>
      <c r="CUZ847" s="705"/>
      <c r="CVA847" s="705"/>
      <c r="CVB847" s="705"/>
      <c r="CVC847" s="705"/>
      <c r="CVD847" s="705"/>
      <c r="CVE847" s="705"/>
      <c r="CVF847" s="705"/>
      <c r="CVG847" s="705"/>
      <c r="CVH847" s="705"/>
      <c r="CVI847" s="705"/>
      <c r="CVJ847" s="705"/>
      <c r="CVK847" s="705"/>
      <c r="CVL847" s="705"/>
      <c r="CVM847" s="705"/>
      <c r="CVN847" s="705"/>
      <c r="CVO847" s="705"/>
      <c r="CVP847" s="705"/>
      <c r="CVQ847" s="705"/>
      <c r="CVR847" s="705"/>
      <c r="CVS847" s="705"/>
      <c r="CVT847" s="705"/>
      <c r="CVU847" s="705"/>
      <c r="CVV847" s="705"/>
      <c r="CVW847" s="705"/>
      <c r="CVX847" s="705"/>
      <c r="CVY847" s="705"/>
      <c r="CVZ847" s="705"/>
      <c r="CWA847" s="705"/>
      <c r="CWB847" s="705"/>
      <c r="CWC847" s="705"/>
      <c r="CWD847" s="705"/>
      <c r="CWE847" s="705"/>
      <c r="CWF847" s="705"/>
      <c r="CWG847" s="705"/>
      <c r="CWH847" s="705"/>
      <c r="CWI847" s="705"/>
      <c r="CWJ847" s="705"/>
      <c r="CWK847" s="705"/>
      <c r="CWL847" s="705"/>
      <c r="CWM847" s="705"/>
      <c r="CWN847" s="705"/>
      <c r="CWO847" s="705"/>
      <c r="CWP847" s="705"/>
      <c r="CWQ847" s="705"/>
      <c r="CWR847" s="705"/>
      <c r="CWS847" s="705"/>
      <c r="CWT847" s="705"/>
      <c r="CWU847" s="705"/>
      <c r="CWV847" s="705"/>
      <c r="CWW847" s="705"/>
      <c r="CWX847" s="705"/>
      <c r="CWY847" s="705"/>
      <c r="CWZ847" s="705"/>
      <c r="CXA847" s="705"/>
      <c r="CXB847" s="705"/>
      <c r="CXC847" s="705"/>
      <c r="CXD847" s="705"/>
      <c r="CXE847" s="705"/>
      <c r="CXF847" s="705"/>
      <c r="CXG847" s="705"/>
      <c r="CXH847" s="705"/>
      <c r="CXI847" s="705"/>
      <c r="CXJ847" s="705"/>
      <c r="CXK847" s="705"/>
      <c r="CXL847" s="705"/>
      <c r="CXM847" s="705"/>
      <c r="CXN847" s="705"/>
      <c r="CXO847" s="705"/>
      <c r="CXP847" s="705"/>
      <c r="CXQ847" s="705"/>
      <c r="CXR847" s="705"/>
      <c r="CXS847" s="705"/>
      <c r="CXT847" s="705"/>
      <c r="CXU847" s="705"/>
      <c r="CXV847" s="705"/>
      <c r="CXW847" s="705"/>
      <c r="CXX847" s="705"/>
      <c r="CXY847" s="705"/>
      <c r="CXZ847" s="705"/>
      <c r="CYA847" s="705"/>
      <c r="CYB847" s="705"/>
      <c r="CYC847" s="705"/>
      <c r="CYD847" s="705"/>
      <c r="CYE847" s="705"/>
      <c r="CYF847" s="705"/>
      <c r="CYG847" s="705"/>
      <c r="CYH847" s="705"/>
      <c r="CYI847" s="705"/>
      <c r="CYJ847" s="705"/>
      <c r="CYK847" s="705"/>
      <c r="CYL847" s="705"/>
      <c r="CYM847" s="705"/>
      <c r="CYN847" s="705"/>
      <c r="CYO847" s="705"/>
      <c r="CYP847" s="705"/>
      <c r="CYQ847" s="705"/>
      <c r="CYR847" s="705"/>
      <c r="CYS847" s="705"/>
      <c r="CYT847" s="705"/>
      <c r="CYU847" s="705"/>
      <c r="CYV847" s="705"/>
      <c r="CYW847" s="705"/>
      <c r="CYX847" s="705"/>
      <c r="CYY847" s="705"/>
      <c r="CYZ847" s="705"/>
      <c r="CZA847" s="705"/>
      <c r="CZB847" s="705"/>
      <c r="CZC847" s="705"/>
      <c r="CZD847" s="705"/>
      <c r="CZE847" s="705"/>
      <c r="CZF847" s="705"/>
      <c r="CZG847" s="705"/>
      <c r="CZH847" s="705"/>
      <c r="CZI847" s="705"/>
      <c r="CZJ847" s="705"/>
      <c r="CZK847" s="705"/>
      <c r="CZL847" s="705"/>
      <c r="CZM847" s="705"/>
      <c r="CZN847" s="705"/>
      <c r="CZO847" s="705"/>
      <c r="CZP847" s="705"/>
      <c r="CZQ847" s="705"/>
      <c r="CZR847" s="705"/>
      <c r="CZS847" s="705"/>
      <c r="CZT847" s="705"/>
      <c r="CZU847" s="705"/>
      <c r="CZV847" s="705"/>
      <c r="CZW847" s="705"/>
      <c r="CZX847" s="705"/>
      <c r="CZY847" s="705"/>
      <c r="CZZ847" s="705"/>
      <c r="DAA847" s="705"/>
      <c r="DAB847" s="705"/>
      <c r="DAC847" s="705"/>
      <c r="DAD847" s="705"/>
      <c r="DAE847" s="705"/>
      <c r="DAF847" s="705"/>
      <c r="DAG847" s="705"/>
      <c r="DAH847" s="705"/>
      <c r="DAI847" s="705"/>
      <c r="DAJ847" s="705"/>
      <c r="DAK847" s="705"/>
      <c r="DAL847" s="705"/>
      <c r="DAM847" s="705"/>
      <c r="DAN847" s="705"/>
      <c r="DAO847" s="705"/>
      <c r="DAP847" s="705"/>
      <c r="DAQ847" s="705"/>
      <c r="DAR847" s="705"/>
      <c r="DAS847" s="705"/>
      <c r="DAT847" s="705"/>
      <c r="DAU847" s="705"/>
      <c r="DAV847" s="705"/>
      <c r="DAW847" s="705"/>
      <c r="DAX847" s="705"/>
      <c r="DAY847" s="705"/>
      <c r="DAZ847" s="705"/>
      <c r="DBA847" s="705"/>
      <c r="DBB847" s="705"/>
      <c r="DBC847" s="705"/>
      <c r="DBD847" s="705"/>
      <c r="DBE847" s="705"/>
      <c r="DBF847" s="705"/>
      <c r="DBG847" s="705"/>
      <c r="DBH847" s="705"/>
      <c r="DBI847" s="705"/>
      <c r="DBJ847" s="705"/>
      <c r="DBK847" s="705"/>
      <c r="DBL847" s="705"/>
      <c r="DBM847" s="705"/>
      <c r="DBN847" s="705"/>
      <c r="DBO847" s="705"/>
      <c r="DBP847" s="705"/>
      <c r="DBQ847" s="705"/>
      <c r="DBR847" s="705"/>
      <c r="DBS847" s="705"/>
      <c r="DBT847" s="705"/>
      <c r="DBU847" s="705"/>
      <c r="DBV847" s="705"/>
      <c r="DBW847" s="705"/>
      <c r="DBX847" s="705"/>
      <c r="DBY847" s="705"/>
      <c r="DBZ847" s="705"/>
      <c r="DCA847" s="705"/>
      <c r="DCB847" s="705"/>
      <c r="DCC847" s="705"/>
      <c r="DCD847" s="705"/>
      <c r="DCE847" s="705"/>
      <c r="DCF847" s="705"/>
      <c r="DCG847" s="705"/>
      <c r="DCH847" s="705"/>
      <c r="DCI847" s="705"/>
      <c r="DCJ847" s="705"/>
      <c r="DCK847" s="705"/>
      <c r="DCL847" s="705"/>
      <c r="DCM847" s="705"/>
      <c r="DCN847" s="705"/>
      <c r="DCO847" s="705"/>
      <c r="DCP847" s="705"/>
      <c r="DCQ847" s="705"/>
      <c r="DCR847" s="705"/>
      <c r="DCS847" s="705"/>
      <c r="DCT847" s="705"/>
      <c r="DCU847" s="705"/>
      <c r="DCV847" s="705"/>
      <c r="DCW847" s="705"/>
      <c r="DCX847" s="705"/>
      <c r="DCY847" s="705"/>
      <c r="DCZ847" s="705"/>
      <c r="DDA847" s="705"/>
      <c r="DDB847" s="705"/>
      <c r="DDC847" s="705"/>
      <c r="DDD847" s="705"/>
      <c r="DDE847" s="705"/>
      <c r="DDF847" s="705"/>
      <c r="DDG847" s="705"/>
      <c r="DDH847" s="705"/>
      <c r="DDI847" s="705"/>
      <c r="DDJ847" s="705"/>
      <c r="DDK847" s="705"/>
      <c r="DDL847" s="705"/>
      <c r="DDM847" s="705"/>
      <c r="DDN847" s="705"/>
      <c r="DDO847" s="705"/>
      <c r="DDP847" s="705"/>
      <c r="DDQ847" s="705"/>
      <c r="DDR847" s="705"/>
      <c r="DDS847" s="705"/>
      <c r="DDT847" s="705"/>
      <c r="DDU847" s="705"/>
      <c r="DDV847" s="705"/>
      <c r="DDW847" s="705"/>
      <c r="DDX847" s="705"/>
      <c r="DDY847" s="705"/>
      <c r="DDZ847" s="705"/>
      <c r="DEA847" s="705"/>
      <c r="DEB847" s="705"/>
      <c r="DEC847" s="705"/>
      <c r="DED847" s="705"/>
      <c r="DEE847" s="705"/>
      <c r="DEF847" s="705"/>
      <c r="DEG847" s="705"/>
      <c r="DEH847" s="705"/>
      <c r="DEI847" s="705"/>
      <c r="DEJ847" s="705"/>
      <c r="DEK847" s="705"/>
      <c r="DEL847" s="705"/>
      <c r="DEM847" s="705"/>
      <c r="DEN847" s="705"/>
      <c r="DEO847" s="705"/>
      <c r="DEP847" s="705"/>
      <c r="DEQ847" s="705"/>
      <c r="DER847" s="705"/>
      <c r="DES847" s="705"/>
      <c r="DET847" s="705"/>
      <c r="DEU847" s="705"/>
      <c r="DEV847" s="705"/>
      <c r="DEW847" s="705"/>
      <c r="DEX847" s="705"/>
      <c r="DEY847" s="705"/>
      <c r="DEZ847" s="705"/>
      <c r="DFA847" s="705"/>
      <c r="DFB847" s="705"/>
      <c r="DFC847" s="705"/>
      <c r="DFD847" s="705"/>
      <c r="DFE847" s="705"/>
      <c r="DFF847" s="705"/>
      <c r="DFG847" s="705"/>
      <c r="DFH847" s="705"/>
      <c r="DFI847" s="705"/>
      <c r="DFJ847" s="705"/>
      <c r="DFK847" s="705"/>
      <c r="DFL847" s="705"/>
      <c r="DFM847" s="705"/>
      <c r="DFN847" s="705"/>
      <c r="DFO847" s="705"/>
      <c r="DFP847" s="705"/>
      <c r="DFQ847" s="705"/>
      <c r="DFR847" s="705"/>
      <c r="DFS847" s="705"/>
      <c r="DFT847" s="705"/>
      <c r="DFU847" s="705"/>
      <c r="DFV847" s="705"/>
      <c r="DFW847" s="705"/>
      <c r="DFX847" s="705"/>
      <c r="DFY847" s="705"/>
      <c r="DFZ847" s="705"/>
      <c r="DGA847" s="705"/>
      <c r="DGB847" s="705"/>
      <c r="DGC847" s="705"/>
      <c r="DGD847" s="705"/>
      <c r="DGE847" s="705"/>
      <c r="DGF847" s="705"/>
      <c r="DGG847" s="705"/>
      <c r="DGH847" s="705"/>
      <c r="DGI847" s="705"/>
      <c r="DGJ847" s="705"/>
      <c r="DGK847" s="705"/>
      <c r="DGL847" s="705"/>
      <c r="DGM847" s="705"/>
      <c r="DGN847" s="705"/>
      <c r="DGO847" s="705"/>
      <c r="DGP847" s="705"/>
      <c r="DGQ847" s="705"/>
      <c r="DGR847" s="705"/>
      <c r="DGS847" s="705"/>
      <c r="DGT847" s="705"/>
      <c r="DGU847" s="705"/>
      <c r="DGV847" s="705"/>
      <c r="DGW847" s="705"/>
      <c r="DGX847" s="705"/>
      <c r="DGY847" s="705"/>
      <c r="DGZ847" s="705"/>
      <c r="DHA847" s="705"/>
      <c r="DHB847" s="705"/>
      <c r="DHC847" s="705"/>
      <c r="DHD847" s="705"/>
      <c r="DHE847" s="705"/>
      <c r="DHF847" s="705"/>
      <c r="DHG847" s="705"/>
      <c r="DHH847" s="705"/>
      <c r="DHI847" s="705"/>
      <c r="DHJ847" s="705"/>
      <c r="DHK847" s="705"/>
      <c r="DHL847" s="705"/>
      <c r="DHM847" s="705"/>
      <c r="DHN847" s="705"/>
      <c r="DHO847" s="705"/>
      <c r="DHP847" s="705"/>
      <c r="DHQ847" s="705"/>
      <c r="DHR847" s="705"/>
      <c r="DHS847" s="705"/>
      <c r="DHT847" s="705"/>
      <c r="DHU847" s="705"/>
      <c r="DHV847" s="705"/>
      <c r="DHW847" s="705"/>
      <c r="DHX847" s="705"/>
      <c r="DHY847" s="705"/>
      <c r="DHZ847" s="705"/>
      <c r="DIA847" s="705"/>
      <c r="DIB847" s="705"/>
      <c r="DIC847" s="705"/>
      <c r="DID847" s="705"/>
      <c r="DIE847" s="705"/>
      <c r="DIF847" s="705"/>
      <c r="DIG847" s="705"/>
      <c r="DIH847" s="705"/>
      <c r="DII847" s="705"/>
      <c r="DIJ847" s="705"/>
      <c r="DIK847" s="705"/>
      <c r="DIL847" s="705"/>
      <c r="DIM847" s="705"/>
      <c r="DIN847" s="705"/>
      <c r="DIO847" s="705"/>
      <c r="DIP847" s="705"/>
      <c r="DIQ847" s="705"/>
      <c r="DIR847" s="705"/>
      <c r="DIS847" s="705"/>
      <c r="DIT847" s="705"/>
      <c r="DIU847" s="705"/>
      <c r="DIV847" s="705"/>
      <c r="DIW847" s="705"/>
      <c r="DIX847" s="705"/>
      <c r="DIY847" s="705"/>
      <c r="DIZ847" s="705"/>
      <c r="DJA847" s="705"/>
      <c r="DJB847" s="705"/>
      <c r="DJC847" s="705"/>
      <c r="DJD847" s="705"/>
      <c r="DJE847" s="705"/>
      <c r="DJF847" s="705"/>
      <c r="DJG847" s="705"/>
      <c r="DJH847" s="705"/>
      <c r="DJI847" s="705"/>
      <c r="DJJ847" s="705"/>
      <c r="DJK847" s="705"/>
      <c r="DJL847" s="705"/>
      <c r="DJM847" s="705"/>
      <c r="DJN847" s="705"/>
      <c r="DJO847" s="705"/>
      <c r="DJP847" s="705"/>
      <c r="DJQ847" s="705"/>
      <c r="DJR847" s="705"/>
      <c r="DJS847" s="705"/>
      <c r="DJT847" s="705"/>
      <c r="DJU847" s="705"/>
      <c r="DJV847" s="705"/>
      <c r="DJW847" s="705"/>
      <c r="DJX847" s="705"/>
      <c r="DJY847" s="705"/>
      <c r="DJZ847" s="705"/>
      <c r="DKA847" s="705"/>
      <c r="DKB847" s="705"/>
      <c r="DKC847" s="705"/>
      <c r="DKD847" s="705"/>
      <c r="DKE847" s="705"/>
      <c r="DKF847" s="705"/>
      <c r="DKG847" s="705"/>
      <c r="DKH847" s="705"/>
      <c r="DKI847" s="705"/>
      <c r="DKJ847" s="705"/>
      <c r="DKK847" s="705"/>
      <c r="DKL847" s="705"/>
      <c r="DKM847" s="705"/>
      <c r="DKN847" s="705"/>
      <c r="DKO847" s="705"/>
      <c r="DKP847" s="705"/>
      <c r="DKQ847" s="705"/>
      <c r="DKR847" s="705"/>
      <c r="DKS847" s="705"/>
      <c r="DKT847" s="705"/>
      <c r="DKU847" s="705"/>
      <c r="DKV847" s="705"/>
      <c r="DKW847" s="705"/>
      <c r="DKX847" s="705"/>
      <c r="DKY847" s="705"/>
      <c r="DKZ847" s="705"/>
      <c r="DLA847" s="705"/>
      <c r="DLB847" s="705"/>
      <c r="DLC847" s="705"/>
      <c r="DLD847" s="705"/>
      <c r="DLE847" s="705"/>
      <c r="DLF847" s="705"/>
      <c r="DLG847" s="705"/>
      <c r="DLH847" s="705"/>
      <c r="DLI847" s="705"/>
      <c r="DLJ847" s="705"/>
      <c r="DLK847" s="705"/>
      <c r="DLL847" s="705"/>
      <c r="DLM847" s="705"/>
      <c r="DLN847" s="705"/>
      <c r="DLO847" s="705"/>
      <c r="DLP847" s="705"/>
      <c r="DLQ847" s="705"/>
      <c r="DLR847" s="705"/>
      <c r="DLS847" s="705"/>
      <c r="DLT847" s="705"/>
      <c r="DLU847" s="705"/>
      <c r="DLV847" s="705"/>
      <c r="DLW847" s="705"/>
      <c r="DLX847" s="705"/>
      <c r="DLY847" s="705"/>
      <c r="DLZ847" s="705"/>
      <c r="DMA847" s="705"/>
      <c r="DMB847" s="705"/>
      <c r="DMC847" s="705"/>
      <c r="DMD847" s="705"/>
      <c r="DME847" s="705"/>
      <c r="DMF847" s="705"/>
      <c r="DMG847" s="705"/>
      <c r="DMH847" s="705"/>
      <c r="DMI847" s="705"/>
      <c r="DMJ847" s="705"/>
      <c r="DMK847" s="705"/>
      <c r="DML847" s="705"/>
      <c r="DMM847" s="705"/>
      <c r="DMN847" s="705"/>
      <c r="DMO847" s="705"/>
      <c r="DMP847" s="705"/>
      <c r="DMQ847" s="705"/>
      <c r="DMR847" s="705"/>
      <c r="DMS847" s="705"/>
      <c r="DMT847" s="705"/>
      <c r="DMU847" s="705"/>
      <c r="DMV847" s="705"/>
      <c r="DMW847" s="705"/>
      <c r="DMX847" s="705"/>
      <c r="DMY847" s="705"/>
      <c r="DMZ847" s="705"/>
      <c r="DNA847" s="705"/>
      <c r="DNB847" s="705"/>
      <c r="DNC847" s="705"/>
      <c r="DND847" s="705"/>
      <c r="DNE847" s="705"/>
      <c r="DNF847" s="705"/>
      <c r="DNG847" s="705"/>
      <c r="DNH847" s="705"/>
      <c r="DNI847" s="705"/>
      <c r="DNJ847" s="705"/>
      <c r="DNK847" s="705"/>
      <c r="DNL847" s="705"/>
      <c r="DNM847" s="705"/>
      <c r="DNN847" s="705"/>
      <c r="DNO847" s="705"/>
      <c r="DNP847" s="705"/>
      <c r="DNQ847" s="705"/>
      <c r="DNR847" s="705"/>
      <c r="DNS847" s="705"/>
      <c r="DNT847" s="705"/>
      <c r="DNU847" s="705"/>
      <c r="DNV847" s="705"/>
      <c r="DNW847" s="705"/>
      <c r="DNX847" s="705"/>
      <c r="DNY847" s="705"/>
      <c r="DNZ847" s="705"/>
      <c r="DOA847" s="705"/>
      <c r="DOB847" s="705"/>
      <c r="DOC847" s="705"/>
      <c r="DOD847" s="705"/>
      <c r="DOE847" s="705"/>
      <c r="DOF847" s="705"/>
      <c r="DOG847" s="705"/>
      <c r="DOH847" s="705"/>
      <c r="DOI847" s="705"/>
      <c r="DOJ847" s="705"/>
      <c r="DOK847" s="705"/>
      <c r="DOL847" s="705"/>
      <c r="DOM847" s="705"/>
      <c r="DON847" s="705"/>
      <c r="DOO847" s="705"/>
      <c r="DOP847" s="705"/>
      <c r="DOQ847" s="705"/>
      <c r="DOR847" s="705"/>
      <c r="DOS847" s="705"/>
      <c r="DOT847" s="705"/>
      <c r="DOU847" s="705"/>
      <c r="DOV847" s="705"/>
      <c r="DOW847" s="705"/>
      <c r="DOX847" s="705"/>
      <c r="DOY847" s="705"/>
      <c r="DOZ847" s="705"/>
      <c r="DPA847" s="705"/>
      <c r="DPB847" s="705"/>
      <c r="DPC847" s="705"/>
      <c r="DPD847" s="705"/>
      <c r="DPE847" s="705"/>
      <c r="DPF847" s="705"/>
      <c r="DPG847" s="705"/>
      <c r="DPH847" s="705"/>
      <c r="DPI847" s="705"/>
      <c r="DPJ847" s="705"/>
      <c r="DPK847" s="705"/>
      <c r="DPL847" s="705"/>
      <c r="DPM847" s="705"/>
      <c r="DPN847" s="705"/>
      <c r="DPO847" s="705"/>
      <c r="DPP847" s="705"/>
      <c r="DPQ847" s="705"/>
      <c r="DPR847" s="705"/>
      <c r="DPS847" s="705"/>
      <c r="DPT847" s="705"/>
      <c r="DPU847" s="705"/>
      <c r="DPV847" s="705"/>
      <c r="DPW847" s="705"/>
      <c r="DPX847" s="705"/>
      <c r="DPY847" s="705"/>
      <c r="DPZ847" s="705"/>
      <c r="DQA847" s="705"/>
      <c r="DQB847" s="705"/>
      <c r="DQC847" s="705"/>
      <c r="DQD847" s="705"/>
      <c r="DQE847" s="705"/>
      <c r="DQF847" s="705"/>
      <c r="DQG847" s="705"/>
      <c r="DQH847" s="705"/>
      <c r="DQI847" s="705"/>
      <c r="DQJ847" s="705"/>
      <c r="DQK847" s="705"/>
      <c r="DQL847" s="705"/>
      <c r="DQM847" s="705"/>
      <c r="DQN847" s="705"/>
      <c r="DQO847" s="705"/>
      <c r="DQP847" s="705"/>
      <c r="DQQ847" s="705"/>
      <c r="DQR847" s="705"/>
      <c r="DQS847" s="705"/>
      <c r="DQT847" s="705"/>
      <c r="DQU847" s="705"/>
      <c r="DQV847" s="705"/>
      <c r="DQW847" s="705"/>
      <c r="DQX847" s="705"/>
      <c r="DQY847" s="705"/>
      <c r="DQZ847" s="705"/>
      <c r="DRA847" s="705"/>
      <c r="DRB847" s="705"/>
      <c r="DRC847" s="705"/>
      <c r="DRD847" s="705"/>
      <c r="DRE847" s="705"/>
      <c r="DRF847" s="705"/>
      <c r="DRG847" s="705"/>
      <c r="DRH847" s="705"/>
      <c r="DRI847" s="705"/>
      <c r="DRJ847" s="705"/>
      <c r="DRK847" s="705"/>
      <c r="DRL847" s="705"/>
      <c r="DRM847" s="705"/>
      <c r="DRN847" s="705"/>
      <c r="DRO847" s="705"/>
      <c r="DRP847" s="705"/>
      <c r="DRQ847" s="705"/>
      <c r="DRR847" s="705"/>
      <c r="DRS847" s="705"/>
      <c r="DRT847" s="705"/>
      <c r="DRU847" s="705"/>
      <c r="DRV847" s="705"/>
      <c r="DRW847" s="705"/>
      <c r="DRX847" s="705"/>
      <c r="DRY847" s="705"/>
      <c r="DRZ847" s="705"/>
      <c r="DSA847" s="705"/>
      <c r="DSB847" s="705"/>
      <c r="DSC847" s="705"/>
      <c r="DSD847" s="705"/>
      <c r="DSE847" s="705"/>
      <c r="DSF847" s="705"/>
      <c r="DSG847" s="705"/>
      <c r="DSH847" s="705"/>
      <c r="DSI847" s="705"/>
      <c r="DSJ847" s="705"/>
      <c r="DSK847" s="705"/>
      <c r="DSL847" s="705"/>
      <c r="DSM847" s="705"/>
      <c r="DSN847" s="705"/>
      <c r="DSO847" s="705"/>
      <c r="DSP847" s="705"/>
      <c r="DSQ847" s="705"/>
      <c r="DSR847" s="705"/>
      <c r="DSS847" s="705"/>
      <c r="DST847" s="705"/>
      <c r="DSU847" s="705"/>
      <c r="DSV847" s="705"/>
      <c r="DSW847" s="705"/>
      <c r="DSX847" s="705"/>
      <c r="DSY847" s="705"/>
      <c r="DSZ847" s="705"/>
      <c r="DTA847" s="705"/>
      <c r="DTB847" s="705"/>
      <c r="DTC847" s="705"/>
      <c r="DTD847" s="705"/>
      <c r="DTE847" s="705"/>
      <c r="DTF847" s="705"/>
      <c r="DTG847" s="705"/>
      <c r="DTH847" s="705"/>
      <c r="DTI847" s="705"/>
      <c r="DTJ847" s="705"/>
      <c r="DTK847" s="705"/>
      <c r="DTL847" s="705"/>
      <c r="DTM847" s="705"/>
      <c r="DTN847" s="705"/>
      <c r="DTO847" s="705"/>
      <c r="DTP847" s="705"/>
      <c r="DTQ847" s="705"/>
      <c r="DTR847" s="705"/>
      <c r="DTS847" s="705"/>
      <c r="DTT847" s="705"/>
      <c r="DTU847" s="705"/>
      <c r="DTV847" s="705"/>
      <c r="DTW847" s="705"/>
      <c r="DTX847" s="705"/>
      <c r="DTY847" s="705"/>
      <c r="DTZ847" s="705"/>
      <c r="DUA847" s="705"/>
      <c r="DUB847" s="705"/>
      <c r="DUC847" s="705"/>
      <c r="DUD847" s="705"/>
      <c r="DUE847" s="705"/>
      <c r="DUF847" s="705"/>
      <c r="DUG847" s="705"/>
      <c r="DUH847" s="705"/>
      <c r="DUI847" s="705"/>
      <c r="DUJ847" s="705"/>
      <c r="DUK847" s="705"/>
      <c r="DUL847" s="705"/>
      <c r="DUM847" s="705"/>
      <c r="DUN847" s="705"/>
      <c r="DUO847" s="705"/>
      <c r="DUP847" s="705"/>
      <c r="DUQ847" s="705"/>
      <c r="DUR847" s="705"/>
      <c r="DUS847" s="705"/>
      <c r="DUT847" s="705"/>
      <c r="DUU847" s="705"/>
      <c r="DUV847" s="705"/>
      <c r="DUW847" s="705"/>
      <c r="DUX847" s="705"/>
      <c r="DUY847" s="705"/>
      <c r="DUZ847" s="705"/>
      <c r="DVA847" s="705"/>
      <c r="DVB847" s="705"/>
      <c r="DVC847" s="705"/>
      <c r="DVD847" s="705"/>
      <c r="DVE847" s="705"/>
      <c r="DVF847" s="705"/>
      <c r="DVG847" s="705"/>
      <c r="DVH847" s="705"/>
      <c r="DVI847" s="705"/>
      <c r="DVJ847" s="705"/>
      <c r="DVK847" s="705"/>
      <c r="DVL847" s="705"/>
      <c r="DVM847" s="705"/>
      <c r="DVN847" s="705"/>
      <c r="DVO847" s="705"/>
      <c r="DVP847" s="705"/>
      <c r="DVQ847" s="705"/>
      <c r="DVR847" s="705"/>
      <c r="DVS847" s="705"/>
      <c r="DVT847" s="705"/>
      <c r="DVU847" s="705"/>
      <c r="DVV847" s="705"/>
      <c r="DVW847" s="705"/>
      <c r="DVX847" s="705"/>
      <c r="DVY847" s="705"/>
      <c r="DVZ847" s="705"/>
      <c r="DWA847" s="705"/>
      <c r="DWB847" s="705"/>
      <c r="DWC847" s="705"/>
      <c r="DWD847" s="705"/>
      <c r="DWE847" s="705"/>
      <c r="DWF847" s="705"/>
      <c r="DWG847" s="705"/>
      <c r="DWH847" s="705"/>
      <c r="DWI847" s="705"/>
      <c r="DWJ847" s="705"/>
      <c r="DWK847" s="705"/>
      <c r="DWL847" s="705"/>
      <c r="DWM847" s="705"/>
      <c r="DWN847" s="705"/>
      <c r="DWO847" s="705"/>
      <c r="DWP847" s="705"/>
      <c r="DWQ847" s="705"/>
      <c r="DWR847" s="705"/>
      <c r="DWS847" s="705"/>
      <c r="DWT847" s="705"/>
      <c r="DWU847" s="705"/>
      <c r="DWV847" s="705"/>
      <c r="DWW847" s="705"/>
      <c r="DWX847" s="705"/>
      <c r="DWY847" s="705"/>
      <c r="DWZ847" s="705"/>
      <c r="DXA847" s="705"/>
      <c r="DXB847" s="705"/>
      <c r="DXC847" s="705"/>
      <c r="DXD847" s="705"/>
      <c r="DXE847" s="705"/>
      <c r="DXF847" s="705"/>
      <c r="DXG847" s="705"/>
      <c r="DXH847" s="705"/>
      <c r="DXI847" s="705"/>
      <c r="DXJ847" s="705"/>
      <c r="DXK847" s="705"/>
      <c r="DXL847" s="705"/>
      <c r="DXM847" s="705"/>
      <c r="DXN847" s="705"/>
      <c r="DXO847" s="705"/>
      <c r="DXP847" s="705"/>
      <c r="DXQ847" s="705"/>
      <c r="DXR847" s="705"/>
      <c r="DXS847" s="705"/>
      <c r="DXT847" s="705"/>
      <c r="DXU847" s="705"/>
      <c r="DXV847" s="705"/>
      <c r="DXW847" s="705"/>
      <c r="DXX847" s="705"/>
      <c r="DXY847" s="705"/>
      <c r="DXZ847" s="705"/>
      <c r="DYA847" s="705"/>
      <c r="DYB847" s="705"/>
      <c r="DYC847" s="705"/>
      <c r="DYD847" s="705"/>
      <c r="DYE847" s="705"/>
      <c r="DYF847" s="705"/>
      <c r="DYG847" s="705"/>
      <c r="DYH847" s="705"/>
      <c r="DYI847" s="705"/>
      <c r="DYJ847" s="705"/>
      <c r="DYK847" s="705"/>
      <c r="DYL847" s="705"/>
      <c r="DYM847" s="705"/>
      <c r="DYN847" s="705"/>
      <c r="DYO847" s="705"/>
      <c r="DYP847" s="705"/>
      <c r="DYQ847" s="705"/>
      <c r="DYR847" s="705"/>
      <c r="DYS847" s="705"/>
      <c r="DYT847" s="705"/>
      <c r="DYU847" s="705"/>
      <c r="DYV847" s="705"/>
      <c r="DYW847" s="705"/>
      <c r="DYX847" s="705"/>
      <c r="DYY847" s="705"/>
      <c r="DYZ847" s="705"/>
      <c r="DZA847" s="705"/>
      <c r="DZB847" s="705"/>
      <c r="DZC847" s="705"/>
      <c r="DZD847" s="705"/>
      <c r="DZE847" s="705"/>
      <c r="DZF847" s="705"/>
      <c r="DZG847" s="705"/>
      <c r="DZH847" s="705"/>
      <c r="DZI847" s="705"/>
      <c r="DZJ847" s="705"/>
      <c r="DZK847" s="705"/>
      <c r="DZL847" s="705"/>
      <c r="DZM847" s="705"/>
      <c r="DZN847" s="705"/>
      <c r="DZO847" s="705"/>
      <c r="DZP847" s="705"/>
      <c r="DZQ847" s="705"/>
      <c r="DZR847" s="705"/>
      <c r="DZS847" s="705"/>
      <c r="DZT847" s="705"/>
      <c r="DZU847" s="705"/>
      <c r="DZV847" s="705"/>
      <c r="DZW847" s="705"/>
      <c r="DZX847" s="705"/>
      <c r="DZY847" s="705"/>
      <c r="DZZ847" s="705"/>
      <c r="EAA847" s="705"/>
      <c r="EAB847" s="705"/>
      <c r="EAC847" s="705"/>
      <c r="EAD847" s="705"/>
      <c r="EAE847" s="705"/>
      <c r="EAF847" s="705"/>
      <c r="EAG847" s="705"/>
      <c r="EAH847" s="705"/>
      <c r="EAI847" s="705"/>
      <c r="EAJ847" s="705"/>
      <c r="EAK847" s="705"/>
      <c r="EAL847" s="705"/>
      <c r="EAM847" s="705"/>
      <c r="EAN847" s="705"/>
      <c r="EAO847" s="705"/>
      <c r="EAP847" s="705"/>
      <c r="EAQ847" s="705"/>
      <c r="EAR847" s="705"/>
      <c r="EAS847" s="705"/>
      <c r="EAT847" s="705"/>
      <c r="EAU847" s="705"/>
      <c r="EAV847" s="705"/>
      <c r="EAW847" s="705"/>
      <c r="EAX847" s="705"/>
      <c r="EAY847" s="705"/>
      <c r="EAZ847" s="705"/>
      <c r="EBA847" s="705"/>
      <c r="EBB847" s="705"/>
      <c r="EBC847" s="705"/>
      <c r="EBD847" s="705"/>
      <c r="EBE847" s="705"/>
      <c r="EBF847" s="705"/>
      <c r="EBG847" s="705"/>
      <c r="EBH847" s="705"/>
      <c r="EBI847" s="705"/>
      <c r="EBJ847" s="705"/>
      <c r="EBK847" s="705"/>
      <c r="EBL847" s="705"/>
      <c r="EBM847" s="705"/>
      <c r="EBN847" s="705"/>
      <c r="EBO847" s="705"/>
      <c r="EBP847" s="705"/>
      <c r="EBQ847" s="705"/>
      <c r="EBR847" s="705"/>
      <c r="EBS847" s="705"/>
      <c r="EBT847" s="705"/>
      <c r="EBU847" s="705"/>
      <c r="EBV847" s="705"/>
      <c r="EBW847" s="705"/>
      <c r="EBX847" s="705"/>
      <c r="EBY847" s="705"/>
      <c r="EBZ847" s="705"/>
      <c r="ECA847" s="705"/>
      <c r="ECB847" s="705"/>
      <c r="ECC847" s="705"/>
      <c r="ECD847" s="705"/>
      <c r="ECE847" s="705"/>
      <c r="ECF847" s="705"/>
      <c r="ECG847" s="705"/>
      <c r="ECH847" s="705"/>
      <c r="ECI847" s="705"/>
      <c r="ECJ847" s="705"/>
      <c r="ECK847" s="705"/>
      <c r="ECL847" s="705"/>
      <c r="ECM847" s="705"/>
      <c r="ECN847" s="705"/>
      <c r="ECO847" s="705"/>
      <c r="ECP847" s="705"/>
      <c r="ECQ847" s="705"/>
      <c r="ECR847" s="705"/>
      <c r="ECS847" s="705"/>
      <c r="ECT847" s="705"/>
      <c r="ECU847" s="705"/>
      <c r="ECV847" s="705"/>
      <c r="ECW847" s="705"/>
      <c r="ECX847" s="705"/>
      <c r="ECY847" s="705"/>
      <c r="ECZ847" s="705"/>
      <c r="EDA847" s="705"/>
      <c r="EDB847" s="705"/>
      <c r="EDC847" s="705"/>
      <c r="EDD847" s="705"/>
      <c r="EDE847" s="705"/>
      <c r="EDF847" s="705"/>
      <c r="EDG847" s="705"/>
      <c r="EDH847" s="705"/>
      <c r="EDI847" s="705"/>
      <c r="EDJ847" s="705"/>
      <c r="EDK847" s="705"/>
      <c r="EDL847" s="705"/>
      <c r="EDM847" s="705"/>
      <c r="EDN847" s="705"/>
      <c r="EDO847" s="705"/>
      <c r="EDP847" s="705"/>
      <c r="EDQ847" s="705"/>
      <c r="EDR847" s="705"/>
      <c r="EDS847" s="705"/>
      <c r="EDT847" s="705"/>
      <c r="EDU847" s="705"/>
      <c r="EDV847" s="705"/>
      <c r="EDW847" s="705"/>
      <c r="EDX847" s="705"/>
      <c r="EDY847" s="705"/>
      <c r="EDZ847" s="705"/>
      <c r="EEA847" s="705"/>
      <c r="EEB847" s="705"/>
      <c r="EEC847" s="705"/>
      <c r="EED847" s="705"/>
      <c r="EEE847" s="705"/>
      <c r="EEF847" s="705"/>
      <c r="EEG847" s="705"/>
      <c r="EEH847" s="705"/>
      <c r="EEI847" s="705"/>
      <c r="EEJ847" s="705"/>
      <c r="EEK847" s="705"/>
      <c r="EEL847" s="705"/>
      <c r="EEM847" s="705"/>
      <c r="EEN847" s="705"/>
      <c r="EEO847" s="705"/>
      <c r="EEP847" s="705"/>
      <c r="EEQ847" s="705"/>
      <c r="EER847" s="705"/>
      <c r="EES847" s="705"/>
      <c r="EET847" s="705"/>
      <c r="EEU847" s="705"/>
      <c r="EEV847" s="705"/>
      <c r="EEW847" s="705"/>
      <c r="EEX847" s="705"/>
      <c r="EEY847" s="705"/>
      <c r="EEZ847" s="705"/>
      <c r="EFA847" s="705"/>
      <c r="EFB847" s="705"/>
      <c r="EFC847" s="705"/>
      <c r="EFD847" s="705"/>
      <c r="EFE847" s="705"/>
      <c r="EFF847" s="705"/>
      <c r="EFG847" s="705"/>
      <c r="EFH847" s="705"/>
      <c r="EFI847" s="705"/>
      <c r="EFJ847" s="705"/>
      <c r="EFK847" s="705"/>
      <c r="EFL847" s="705"/>
      <c r="EFM847" s="705"/>
      <c r="EFN847" s="705"/>
      <c r="EFO847" s="705"/>
      <c r="EFP847" s="705"/>
      <c r="EFQ847" s="705"/>
      <c r="EFR847" s="705"/>
      <c r="EFS847" s="705"/>
      <c r="EFT847" s="705"/>
      <c r="EFU847" s="705"/>
      <c r="EFV847" s="705"/>
      <c r="EFW847" s="705"/>
      <c r="EFX847" s="705"/>
      <c r="EFY847" s="705"/>
      <c r="EFZ847" s="705"/>
      <c r="EGA847" s="705"/>
      <c r="EGB847" s="705"/>
      <c r="EGC847" s="705"/>
      <c r="EGD847" s="705"/>
      <c r="EGE847" s="705"/>
      <c r="EGF847" s="705"/>
      <c r="EGG847" s="705"/>
      <c r="EGH847" s="705"/>
      <c r="EGI847" s="705"/>
      <c r="EGJ847" s="705"/>
      <c r="EGK847" s="705"/>
      <c r="EGL847" s="705"/>
      <c r="EGM847" s="705"/>
      <c r="EGN847" s="705"/>
      <c r="EGO847" s="705"/>
      <c r="EGP847" s="705"/>
      <c r="EGQ847" s="705"/>
      <c r="EGR847" s="705"/>
      <c r="EGS847" s="705"/>
      <c r="EGT847" s="705"/>
      <c r="EGU847" s="705"/>
      <c r="EGV847" s="705"/>
      <c r="EGW847" s="705"/>
      <c r="EGX847" s="705"/>
      <c r="EGY847" s="705"/>
      <c r="EGZ847" s="705"/>
      <c r="EHA847" s="705"/>
      <c r="EHB847" s="705"/>
      <c r="EHC847" s="705"/>
      <c r="EHD847" s="705"/>
      <c r="EHE847" s="705"/>
      <c r="EHF847" s="705"/>
      <c r="EHG847" s="705"/>
      <c r="EHH847" s="705"/>
      <c r="EHI847" s="705"/>
      <c r="EHJ847" s="705"/>
      <c r="EHK847" s="705"/>
      <c r="EHL847" s="705"/>
      <c r="EHM847" s="705"/>
      <c r="EHN847" s="705"/>
      <c r="EHO847" s="705"/>
      <c r="EHP847" s="705"/>
      <c r="EHQ847" s="705"/>
      <c r="EHR847" s="705"/>
      <c r="EHS847" s="705"/>
      <c r="EHT847" s="705"/>
      <c r="EHU847" s="705"/>
      <c r="EHV847" s="705"/>
      <c r="EHW847" s="705"/>
      <c r="EHX847" s="705"/>
      <c r="EHY847" s="705"/>
      <c r="EHZ847" s="705"/>
      <c r="EIA847" s="705"/>
      <c r="EIB847" s="705"/>
      <c r="EIC847" s="705"/>
      <c r="EID847" s="705"/>
      <c r="EIE847" s="705"/>
      <c r="EIF847" s="705"/>
      <c r="EIG847" s="705"/>
      <c r="EIH847" s="705"/>
      <c r="EII847" s="705"/>
      <c r="EIJ847" s="705"/>
      <c r="EIK847" s="705"/>
      <c r="EIL847" s="705"/>
      <c r="EIM847" s="705"/>
      <c r="EIN847" s="705"/>
      <c r="EIO847" s="705"/>
      <c r="EIP847" s="705"/>
      <c r="EIQ847" s="705"/>
      <c r="EIR847" s="705"/>
      <c r="EIS847" s="705"/>
      <c r="EIT847" s="705"/>
      <c r="EIU847" s="705"/>
      <c r="EIV847" s="705"/>
      <c r="EIW847" s="705"/>
      <c r="EIX847" s="705"/>
      <c r="EIY847" s="705"/>
      <c r="EIZ847" s="705"/>
      <c r="EJA847" s="705"/>
      <c r="EJB847" s="705"/>
      <c r="EJC847" s="705"/>
      <c r="EJD847" s="705"/>
      <c r="EJE847" s="705"/>
      <c r="EJF847" s="705"/>
      <c r="EJG847" s="705"/>
      <c r="EJH847" s="705"/>
      <c r="EJI847" s="705"/>
      <c r="EJJ847" s="705"/>
      <c r="EJK847" s="705"/>
      <c r="EJL847" s="705"/>
      <c r="EJM847" s="705"/>
      <c r="EJN847" s="705"/>
      <c r="EJO847" s="705"/>
      <c r="EJP847" s="705"/>
      <c r="EJQ847" s="705"/>
      <c r="EJR847" s="705"/>
      <c r="EJS847" s="705"/>
      <c r="EJT847" s="705"/>
      <c r="EJU847" s="705"/>
      <c r="EJV847" s="705"/>
      <c r="EJW847" s="705"/>
      <c r="EJX847" s="705"/>
      <c r="EJY847" s="705"/>
      <c r="EJZ847" s="705"/>
      <c r="EKA847" s="705"/>
      <c r="EKB847" s="705"/>
      <c r="EKC847" s="705"/>
      <c r="EKD847" s="705"/>
      <c r="EKE847" s="705"/>
      <c r="EKF847" s="705"/>
      <c r="EKG847" s="705"/>
      <c r="EKH847" s="705"/>
      <c r="EKI847" s="705"/>
      <c r="EKJ847" s="705"/>
      <c r="EKK847" s="705"/>
      <c r="EKL847" s="705"/>
      <c r="EKM847" s="705"/>
      <c r="EKN847" s="705"/>
      <c r="EKO847" s="705"/>
      <c r="EKP847" s="705"/>
      <c r="EKQ847" s="705"/>
      <c r="EKR847" s="705"/>
      <c r="EKS847" s="705"/>
      <c r="EKT847" s="705"/>
      <c r="EKU847" s="705"/>
      <c r="EKV847" s="705"/>
      <c r="EKW847" s="705"/>
      <c r="EKX847" s="705"/>
      <c r="EKY847" s="705"/>
      <c r="EKZ847" s="705"/>
      <c r="ELA847" s="705"/>
      <c r="ELB847" s="705"/>
      <c r="ELC847" s="705"/>
      <c r="ELD847" s="705"/>
      <c r="ELE847" s="705"/>
      <c r="ELF847" s="705"/>
      <c r="ELG847" s="705"/>
      <c r="ELH847" s="705"/>
      <c r="ELI847" s="705"/>
      <c r="ELJ847" s="705"/>
      <c r="ELK847" s="705"/>
      <c r="ELL847" s="705"/>
      <c r="ELM847" s="705"/>
      <c r="ELN847" s="705"/>
      <c r="ELO847" s="705"/>
      <c r="ELP847" s="705"/>
      <c r="ELQ847" s="705"/>
      <c r="ELR847" s="705"/>
      <c r="ELS847" s="705"/>
      <c r="ELT847" s="705"/>
      <c r="ELU847" s="705"/>
      <c r="ELV847" s="705"/>
      <c r="ELW847" s="705"/>
      <c r="ELX847" s="705"/>
      <c r="ELY847" s="705"/>
      <c r="ELZ847" s="705"/>
      <c r="EMA847" s="705"/>
      <c r="EMB847" s="705"/>
      <c r="EMC847" s="705"/>
      <c r="EMD847" s="705"/>
      <c r="EME847" s="705"/>
      <c r="EMF847" s="705"/>
      <c r="EMG847" s="705"/>
      <c r="EMH847" s="705"/>
      <c r="EMI847" s="705"/>
      <c r="EMJ847" s="705"/>
      <c r="EMK847" s="705"/>
      <c r="EML847" s="705"/>
      <c r="EMM847" s="705"/>
      <c r="EMN847" s="705"/>
      <c r="EMO847" s="705"/>
      <c r="EMP847" s="705"/>
      <c r="EMQ847" s="705"/>
      <c r="EMR847" s="705"/>
      <c r="EMS847" s="705"/>
      <c r="EMT847" s="705"/>
      <c r="EMU847" s="705"/>
      <c r="EMV847" s="705"/>
      <c r="EMW847" s="705"/>
      <c r="EMX847" s="705"/>
      <c r="EMY847" s="705"/>
      <c r="EMZ847" s="705"/>
      <c r="ENA847" s="705"/>
      <c r="ENB847" s="705"/>
      <c r="ENC847" s="705"/>
      <c r="END847" s="705"/>
      <c r="ENE847" s="705"/>
      <c r="ENF847" s="705"/>
      <c r="ENG847" s="705"/>
      <c r="ENH847" s="705"/>
      <c r="ENI847" s="705"/>
      <c r="ENJ847" s="705"/>
      <c r="ENK847" s="705"/>
      <c r="ENL847" s="705"/>
      <c r="ENM847" s="705"/>
      <c r="ENN847" s="705"/>
      <c r="ENO847" s="705"/>
      <c r="ENP847" s="705"/>
      <c r="ENQ847" s="705"/>
      <c r="ENR847" s="705"/>
      <c r="ENS847" s="705"/>
      <c r="ENT847" s="705"/>
      <c r="ENU847" s="705"/>
      <c r="ENV847" s="705"/>
      <c r="ENW847" s="705"/>
      <c r="ENX847" s="705"/>
      <c r="ENY847" s="705"/>
      <c r="ENZ847" s="705"/>
      <c r="EOA847" s="705"/>
      <c r="EOB847" s="705"/>
      <c r="EOC847" s="705"/>
      <c r="EOD847" s="705"/>
      <c r="EOE847" s="705"/>
      <c r="EOF847" s="705"/>
      <c r="EOG847" s="705"/>
      <c r="EOH847" s="705"/>
      <c r="EOI847" s="705"/>
      <c r="EOJ847" s="705"/>
      <c r="EOK847" s="705"/>
      <c r="EOL847" s="705"/>
      <c r="EOM847" s="705"/>
      <c r="EON847" s="705"/>
      <c r="EOO847" s="705"/>
      <c r="EOP847" s="705"/>
      <c r="EOQ847" s="705"/>
      <c r="EOR847" s="705"/>
      <c r="EOS847" s="705"/>
      <c r="EOT847" s="705"/>
      <c r="EOU847" s="705"/>
      <c r="EOV847" s="705"/>
      <c r="EOW847" s="705"/>
      <c r="EOX847" s="705"/>
      <c r="EOY847" s="705"/>
      <c r="EOZ847" s="705"/>
      <c r="EPA847" s="705"/>
      <c r="EPB847" s="705"/>
      <c r="EPC847" s="705"/>
      <c r="EPD847" s="705"/>
      <c r="EPE847" s="705"/>
      <c r="EPF847" s="705"/>
      <c r="EPG847" s="705"/>
      <c r="EPH847" s="705"/>
      <c r="EPI847" s="705"/>
      <c r="EPJ847" s="705"/>
      <c r="EPK847" s="705"/>
      <c r="EPL847" s="705"/>
      <c r="EPM847" s="705"/>
      <c r="EPN847" s="705"/>
      <c r="EPO847" s="705"/>
      <c r="EPP847" s="705"/>
      <c r="EPQ847" s="705"/>
      <c r="EPR847" s="705"/>
      <c r="EPS847" s="705"/>
      <c r="EPT847" s="705"/>
      <c r="EPU847" s="705"/>
      <c r="EPV847" s="705"/>
      <c r="EPW847" s="705"/>
      <c r="EPX847" s="705"/>
      <c r="EPY847" s="705"/>
      <c r="EPZ847" s="705"/>
      <c r="EQA847" s="705"/>
      <c r="EQB847" s="705"/>
      <c r="EQC847" s="705"/>
      <c r="EQD847" s="705"/>
      <c r="EQE847" s="705"/>
      <c r="EQF847" s="705"/>
      <c r="EQG847" s="705"/>
      <c r="EQH847" s="705"/>
      <c r="EQI847" s="705"/>
      <c r="EQJ847" s="705"/>
      <c r="EQK847" s="705"/>
      <c r="EQL847" s="705"/>
      <c r="EQM847" s="705"/>
      <c r="EQN847" s="705"/>
      <c r="EQO847" s="705"/>
      <c r="EQP847" s="705"/>
      <c r="EQQ847" s="705"/>
      <c r="EQR847" s="705"/>
      <c r="EQS847" s="705"/>
      <c r="EQT847" s="705"/>
      <c r="EQU847" s="705"/>
      <c r="EQV847" s="705"/>
      <c r="EQW847" s="705"/>
      <c r="EQX847" s="705"/>
      <c r="EQY847" s="705"/>
      <c r="EQZ847" s="705"/>
      <c r="ERA847" s="705"/>
      <c r="ERB847" s="705"/>
      <c r="ERC847" s="705"/>
      <c r="ERD847" s="705"/>
      <c r="ERE847" s="705"/>
      <c r="ERF847" s="705"/>
      <c r="ERG847" s="705"/>
      <c r="ERH847" s="705"/>
      <c r="ERI847" s="705"/>
      <c r="ERJ847" s="705"/>
      <c r="ERK847" s="705"/>
      <c r="ERL847" s="705"/>
      <c r="ERM847" s="705"/>
      <c r="ERN847" s="705"/>
      <c r="ERO847" s="705"/>
      <c r="ERP847" s="705"/>
      <c r="ERQ847" s="705"/>
      <c r="ERR847" s="705"/>
      <c r="ERS847" s="705"/>
      <c r="ERT847" s="705"/>
      <c r="ERU847" s="705"/>
      <c r="ERV847" s="705"/>
      <c r="ERW847" s="705"/>
      <c r="ERX847" s="705"/>
      <c r="ERY847" s="705"/>
      <c r="ERZ847" s="705"/>
      <c r="ESA847" s="705"/>
      <c r="ESB847" s="705"/>
      <c r="ESC847" s="705"/>
      <c r="ESD847" s="705"/>
      <c r="ESE847" s="705"/>
      <c r="ESF847" s="705"/>
      <c r="ESG847" s="705"/>
      <c r="ESH847" s="705"/>
      <c r="ESI847" s="705"/>
      <c r="ESJ847" s="705"/>
      <c r="ESK847" s="705"/>
      <c r="ESL847" s="705"/>
      <c r="ESM847" s="705"/>
      <c r="ESN847" s="705"/>
      <c r="ESO847" s="705"/>
      <c r="ESP847" s="705"/>
      <c r="ESQ847" s="705"/>
      <c r="ESR847" s="705"/>
      <c r="ESS847" s="705"/>
      <c r="EST847" s="705"/>
      <c r="ESU847" s="705"/>
      <c r="ESV847" s="705"/>
      <c r="ESW847" s="705"/>
      <c r="ESX847" s="705"/>
      <c r="ESY847" s="705"/>
      <c r="ESZ847" s="705"/>
      <c r="ETA847" s="705"/>
      <c r="ETB847" s="705"/>
      <c r="ETC847" s="705"/>
      <c r="ETD847" s="705"/>
      <c r="ETE847" s="705"/>
      <c r="ETF847" s="705"/>
      <c r="ETG847" s="705"/>
      <c r="ETH847" s="705"/>
      <c r="ETI847" s="705"/>
      <c r="ETJ847" s="705"/>
      <c r="ETK847" s="705"/>
      <c r="ETL847" s="705"/>
      <c r="ETM847" s="705"/>
      <c r="ETN847" s="705"/>
      <c r="ETO847" s="705"/>
      <c r="ETP847" s="705"/>
      <c r="ETQ847" s="705"/>
      <c r="ETR847" s="705"/>
      <c r="ETS847" s="705"/>
      <c r="ETT847" s="705"/>
      <c r="ETU847" s="705"/>
      <c r="ETV847" s="705"/>
      <c r="ETW847" s="705"/>
      <c r="ETX847" s="705"/>
      <c r="ETY847" s="705"/>
      <c r="ETZ847" s="705"/>
      <c r="EUA847" s="705"/>
      <c r="EUB847" s="705"/>
      <c r="EUC847" s="705"/>
      <c r="EUD847" s="705"/>
      <c r="EUE847" s="705"/>
      <c r="EUF847" s="705"/>
      <c r="EUG847" s="705"/>
      <c r="EUH847" s="705"/>
      <c r="EUI847" s="705"/>
      <c r="EUJ847" s="705"/>
      <c r="EUK847" s="705"/>
      <c r="EUL847" s="705"/>
      <c r="EUM847" s="705"/>
      <c r="EUN847" s="705"/>
      <c r="EUO847" s="705"/>
      <c r="EUP847" s="705"/>
      <c r="EUQ847" s="705"/>
      <c r="EUR847" s="705"/>
      <c r="EUS847" s="705"/>
      <c r="EUT847" s="705"/>
      <c r="EUU847" s="705"/>
      <c r="EUV847" s="705"/>
      <c r="EUW847" s="705"/>
      <c r="EUX847" s="705"/>
      <c r="EUY847" s="705"/>
      <c r="EUZ847" s="705"/>
      <c r="EVA847" s="705"/>
      <c r="EVB847" s="705"/>
      <c r="EVC847" s="705"/>
      <c r="EVD847" s="705"/>
      <c r="EVE847" s="705"/>
      <c r="EVF847" s="705"/>
      <c r="EVG847" s="705"/>
      <c r="EVH847" s="705"/>
      <c r="EVI847" s="705"/>
      <c r="EVJ847" s="705"/>
      <c r="EVK847" s="705"/>
      <c r="EVL847" s="705"/>
      <c r="EVM847" s="705"/>
      <c r="EVN847" s="705"/>
      <c r="EVO847" s="705"/>
      <c r="EVP847" s="705"/>
      <c r="EVQ847" s="705"/>
      <c r="EVR847" s="705"/>
      <c r="EVS847" s="705"/>
      <c r="EVT847" s="705"/>
      <c r="EVU847" s="705"/>
      <c r="EVV847" s="705"/>
      <c r="EVW847" s="705"/>
      <c r="EVX847" s="705"/>
      <c r="EVY847" s="705"/>
      <c r="EVZ847" s="705"/>
      <c r="EWA847" s="705"/>
      <c r="EWB847" s="705"/>
      <c r="EWC847" s="705"/>
      <c r="EWD847" s="705"/>
      <c r="EWE847" s="705"/>
      <c r="EWF847" s="705"/>
      <c r="EWG847" s="705"/>
      <c r="EWH847" s="705"/>
      <c r="EWI847" s="705"/>
      <c r="EWJ847" s="705"/>
      <c r="EWK847" s="705"/>
      <c r="EWL847" s="705"/>
      <c r="EWM847" s="705"/>
      <c r="EWN847" s="705"/>
      <c r="EWO847" s="705"/>
      <c r="EWP847" s="705"/>
      <c r="EWQ847" s="705"/>
      <c r="EWR847" s="705"/>
      <c r="EWS847" s="705"/>
      <c r="EWT847" s="705"/>
      <c r="EWU847" s="705"/>
      <c r="EWV847" s="705"/>
      <c r="EWW847" s="705"/>
      <c r="EWX847" s="705"/>
      <c r="EWY847" s="705"/>
      <c r="EWZ847" s="705"/>
      <c r="EXA847" s="705"/>
      <c r="EXB847" s="705"/>
      <c r="EXC847" s="705"/>
      <c r="EXD847" s="705"/>
      <c r="EXE847" s="705"/>
      <c r="EXF847" s="705"/>
      <c r="EXG847" s="705"/>
      <c r="EXH847" s="705"/>
      <c r="EXI847" s="705"/>
      <c r="EXJ847" s="705"/>
      <c r="EXK847" s="705"/>
      <c r="EXL847" s="705"/>
      <c r="EXM847" s="705"/>
      <c r="EXN847" s="705"/>
      <c r="EXO847" s="705"/>
      <c r="EXP847" s="705"/>
      <c r="EXQ847" s="705"/>
      <c r="EXR847" s="705"/>
      <c r="EXS847" s="705"/>
      <c r="EXT847" s="705"/>
      <c r="EXU847" s="705"/>
      <c r="EXV847" s="705"/>
      <c r="EXW847" s="705"/>
      <c r="EXX847" s="705"/>
      <c r="EXY847" s="705"/>
      <c r="EXZ847" s="705"/>
      <c r="EYA847" s="705"/>
      <c r="EYB847" s="705"/>
      <c r="EYC847" s="705"/>
      <c r="EYD847" s="705"/>
      <c r="EYE847" s="705"/>
      <c r="EYF847" s="705"/>
      <c r="EYG847" s="705"/>
      <c r="EYH847" s="705"/>
      <c r="EYI847" s="705"/>
      <c r="EYJ847" s="705"/>
      <c r="EYK847" s="705"/>
      <c r="EYL847" s="705"/>
      <c r="EYM847" s="705"/>
      <c r="EYN847" s="705"/>
      <c r="EYO847" s="705"/>
      <c r="EYP847" s="705"/>
      <c r="EYQ847" s="705"/>
      <c r="EYR847" s="705"/>
      <c r="EYS847" s="705"/>
      <c r="EYT847" s="705"/>
      <c r="EYU847" s="705"/>
      <c r="EYV847" s="705"/>
      <c r="EYW847" s="705"/>
      <c r="EYX847" s="705"/>
      <c r="EYY847" s="705"/>
      <c r="EYZ847" s="705"/>
      <c r="EZA847" s="705"/>
      <c r="EZB847" s="705"/>
      <c r="EZC847" s="705"/>
      <c r="EZD847" s="705"/>
      <c r="EZE847" s="705"/>
      <c r="EZF847" s="705"/>
      <c r="EZG847" s="705"/>
      <c r="EZH847" s="705"/>
      <c r="EZI847" s="705"/>
      <c r="EZJ847" s="705"/>
      <c r="EZK847" s="705"/>
      <c r="EZL847" s="705"/>
      <c r="EZM847" s="705"/>
      <c r="EZN847" s="705"/>
      <c r="EZO847" s="705"/>
      <c r="EZP847" s="705"/>
      <c r="EZQ847" s="705"/>
      <c r="EZR847" s="705"/>
      <c r="EZS847" s="705"/>
      <c r="EZT847" s="705"/>
      <c r="EZU847" s="705"/>
      <c r="EZV847" s="705"/>
      <c r="EZW847" s="705"/>
      <c r="EZX847" s="705"/>
      <c r="EZY847" s="705"/>
      <c r="EZZ847" s="705"/>
      <c r="FAA847" s="705"/>
      <c r="FAB847" s="705"/>
      <c r="FAC847" s="705"/>
      <c r="FAD847" s="705"/>
      <c r="FAE847" s="705"/>
      <c r="FAF847" s="705"/>
      <c r="FAG847" s="705"/>
      <c r="FAH847" s="705"/>
      <c r="FAI847" s="705"/>
      <c r="FAJ847" s="705"/>
      <c r="FAK847" s="705"/>
      <c r="FAL847" s="705"/>
      <c r="FAM847" s="705"/>
      <c r="FAN847" s="705"/>
      <c r="FAO847" s="705"/>
      <c r="FAP847" s="705"/>
      <c r="FAQ847" s="705"/>
      <c r="FAR847" s="705"/>
      <c r="FAS847" s="705"/>
      <c r="FAT847" s="705"/>
      <c r="FAU847" s="705"/>
      <c r="FAV847" s="705"/>
      <c r="FAW847" s="705"/>
      <c r="FAX847" s="705"/>
      <c r="FAY847" s="705"/>
      <c r="FAZ847" s="705"/>
      <c r="FBA847" s="705"/>
      <c r="FBB847" s="705"/>
      <c r="FBC847" s="705"/>
      <c r="FBD847" s="705"/>
      <c r="FBE847" s="705"/>
      <c r="FBF847" s="705"/>
      <c r="FBG847" s="705"/>
      <c r="FBH847" s="705"/>
      <c r="FBI847" s="705"/>
      <c r="FBJ847" s="705"/>
      <c r="FBK847" s="705"/>
      <c r="FBL847" s="705"/>
      <c r="FBM847" s="705"/>
      <c r="FBN847" s="705"/>
      <c r="FBO847" s="705"/>
      <c r="FBP847" s="705"/>
      <c r="FBQ847" s="705"/>
      <c r="FBR847" s="705"/>
      <c r="FBS847" s="705"/>
      <c r="FBT847" s="705"/>
      <c r="FBU847" s="705"/>
      <c r="FBV847" s="705"/>
      <c r="FBW847" s="705"/>
      <c r="FBX847" s="705"/>
      <c r="FBY847" s="705"/>
      <c r="FBZ847" s="705"/>
      <c r="FCA847" s="705"/>
      <c r="FCB847" s="705"/>
      <c r="FCC847" s="705"/>
      <c r="FCD847" s="705"/>
      <c r="FCE847" s="705"/>
      <c r="FCF847" s="705"/>
      <c r="FCG847" s="705"/>
      <c r="FCH847" s="705"/>
      <c r="FCI847" s="705"/>
      <c r="FCJ847" s="705"/>
      <c r="FCK847" s="705"/>
      <c r="FCL847" s="705"/>
      <c r="FCM847" s="705"/>
      <c r="FCN847" s="705"/>
      <c r="FCO847" s="705"/>
      <c r="FCP847" s="705"/>
      <c r="FCQ847" s="705"/>
      <c r="FCR847" s="705"/>
      <c r="FCS847" s="705"/>
      <c r="FCT847" s="705"/>
      <c r="FCU847" s="705"/>
      <c r="FCV847" s="705"/>
      <c r="FCW847" s="705"/>
      <c r="FCX847" s="705"/>
      <c r="FCY847" s="705"/>
      <c r="FCZ847" s="705"/>
      <c r="FDA847" s="705"/>
      <c r="FDB847" s="705"/>
      <c r="FDC847" s="705"/>
      <c r="FDD847" s="705"/>
      <c r="FDE847" s="705"/>
      <c r="FDF847" s="705"/>
      <c r="FDG847" s="705"/>
      <c r="FDH847" s="705"/>
      <c r="FDI847" s="705"/>
      <c r="FDJ847" s="705"/>
      <c r="FDK847" s="705"/>
      <c r="FDL847" s="705"/>
      <c r="FDM847" s="705"/>
      <c r="FDN847" s="705"/>
      <c r="FDO847" s="705"/>
      <c r="FDP847" s="705"/>
      <c r="FDQ847" s="705"/>
      <c r="FDR847" s="705"/>
      <c r="FDS847" s="705"/>
      <c r="FDT847" s="705"/>
      <c r="FDU847" s="705"/>
      <c r="FDV847" s="705"/>
      <c r="FDW847" s="705"/>
      <c r="FDX847" s="705"/>
      <c r="FDY847" s="705"/>
      <c r="FDZ847" s="705"/>
      <c r="FEA847" s="705"/>
      <c r="FEB847" s="705"/>
      <c r="FEC847" s="705"/>
      <c r="FED847" s="705"/>
      <c r="FEE847" s="705"/>
      <c r="FEF847" s="705"/>
      <c r="FEG847" s="705"/>
      <c r="FEH847" s="705"/>
      <c r="FEI847" s="705"/>
      <c r="FEJ847" s="705"/>
      <c r="FEK847" s="705"/>
      <c r="FEL847" s="705"/>
      <c r="FEM847" s="705"/>
      <c r="FEN847" s="705"/>
      <c r="FEO847" s="705"/>
      <c r="FEP847" s="705"/>
      <c r="FEQ847" s="705"/>
      <c r="FER847" s="705"/>
      <c r="FES847" s="705"/>
      <c r="FET847" s="705"/>
      <c r="FEU847" s="705"/>
      <c r="FEV847" s="705"/>
      <c r="FEW847" s="705"/>
      <c r="FEX847" s="705"/>
      <c r="FEY847" s="705"/>
      <c r="FEZ847" s="705"/>
      <c r="FFA847" s="705"/>
      <c r="FFB847" s="705"/>
      <c r="FFC847" s="705"/>
      <c r="FFD847" s="705"/>
      <c r="FFE847" s="705"/>
      <c r="FFF847" s="705"/>
      <c r="FFG847" s="705"/>
      <c r="FFH847" s="705"/>
      <c r="FFI847" s="705"/>
      <c r="FFJ847" s="705"/>
      <c r="FFK847" s="705"/>
      <c r="FFL847" s="705"/>
      <c r="FFM847" s="705"/>
      <c r="FFN847" s="705"/>
      <c r="FFO847" s="705"/>
      <c r="FFP847" s="705"/>
      <c r="FFQ847" s="705"/>
      <c r="FFR847" s="705"/>
      <c r="FFS847" s="705"/>
      <c r="FFT847" s="705"/>
      <c r="FFU847" s="705"/>
      <c r="FFV847" s="705"/>
      <c r="FFW847" s="705"/>
      <c r="FFX847" s="705"/>
      <c r="FFY847" s="705"/>
      <c r="FFZ847" s="705"/>
      <c r="FGA847" s="705"/>
      <c r="FGB847" s="705"/>
      <c r="FGC847" s="705"/>
      <c r="FGD847" s="705"/>
      <c r="FGE847" s="705"/>
      <c r="FGF847" s="705"/>
      <c r="FGG847" s="705"/>
      <c r="FGH847" s="705"/>
      <c r="FGI847" s="705"/>
      <c r="FGJ847" s="705"/>
      <c r="FGK847" s="705"/>
      <c r="FGL847" s="705"/>
      <c r="FGM847" s="705"/>
      <c r="FGN847" s="705"/>
      <c r="FGO847" s="705"/>
      <c r="FGP847" s="705"/>
      <c r="FGQ847" s="705"/>
      <c r="FGR847" s="705"/>
      <c r="FGS847" s="705"/>
      <c r="FGT847" s="705"/>
      <c r="FGU847" s="705"/>
      <c r="FGV847" s="705"/>
      <c r="FGW847" s="705"/>
      <c r="FGX847" s="705"/>
      <c r="FGY847" s="705"/>
      <c r="FGZ847" s="705"/>
      <c r="FHA847" s="705"/>
      <c r="FHB847" s="705"/>
      <c r="FHC847" s="705"/>
      <c r="FHD847" s="705"/>
      <c r="FHE847" s="705"/>
      <c r="FHF847" s="705"/>
      <c r="FHG847" s="705"/>
      <c r="FHH847" s="705"/>
      <c r="FHI847" s="705"/>
      <c r="FHJ847" s="705"/>
      <c r="FHK847" s="705"/>
      <c r="FHL847" s="705"/>
      <c r="FHM847" s="705"/>
      <c r="FHN847" s="705"/>
      <c r="FHO847" s="705"/>
      <c r="FHP847" s="705"/>
      <c r="FHQ847" s="705"/>
      <c r="FHR847" s="705"/>
      <c r="FHS847" s="705"/>
      <c r="FHT847" s="705"/>
      <c r="FHU847" s="705"/>
      <c r="FHV847" s="705"/>
      <c r="FHW847" s="705"/>
      <c r="FHX847" s="705"/>
      <c r="FHY847" s="705"/>
      <c r="FHZ847" s="705"/>
      <c r="FIA847" s="705"/>
      <c r="FIB847" s="705"/>
      <c r="FIC847" s="705"/>
      <c r="FID847" s="705"/>
      <c r="FIE847" s="705"/>
      <c r="FIF847" s="705"/>
      <c r="FIG847" s="705"/>
      <c r="FIH847" s="705"/>
      <c r="FII847" s="705"/>
      <c r="FIJ847" s="705"/>
      <c r="FIK847" s="705"/>
      <c r="FIL847" s="705"/>
      <c r="FIM847" s="705"/>
      <c r="FIN847" s="705"/>
      <c r="FIO847" s="705"/>
      <c r="FIP847" s="705"/>
      <c r="FIQ847" s="705"/>
      <c r="FIR847" s="705"/>
      <c r="FIS847" s="705"/>
      <c r="FIT847" s="705"/>
      <c r="FIU847" s="705"/>
      <c r="FIV847" s="705"/>
      <c r="FIW847" s="705"/>
      <c r="FIX847" s="705"/>
      <c r="FIY847" s="705"/>
      <c r="FIZ847" s="705"/>
      <c r="FJA847" s="705"/>
      <c r="FJB847" s="705"/>
      <c r="FJC847" s="705"/>
      <c r="FJD847" s="705"/>
      <c r="FJE847" s="705"/>
      <c r="FJF847" s="705"/>
      <c r="FJG847" s="705"/>
      <c r="FJH847" s="705"/>
      <c r="FJI847" s="705"/>
      <c r="FJJ847" s="705"/>
      <c r="FJK847" s="705"/>
      <c r="FJL847" s="705"/>
      <c r="FJM847" s="705"/>
      <c r="FJN847" s="705"/>
      <c r="FJO847" s="705"/>
      <c r="FJP847" s="705"/>
      <c r="FJQ847" s="705"/>
      <c r="FJR847" s="705"/>
      <c r="FJS847" s="705"/>
      <c r="FJT847" s="705"/>
      <c r="FJU847" s="705"/>
      <c r="FJV847" s="705"/>
      <c r="FJW847" s="705"/>
      <c r="FJX847" s="705"/>
      <c r="FJY847" s="705"/>
      <c r="FJZ847" s="705"/>
      <c r="FKA847" s="705"/>
      <c r="FKB847" s="705"/>
      <c r="FKC847" s="705"/>
      <c r="FKD847" s="705"/>
      <c r="FKE847" s="705"/>
      <c r="FKF847" s="705"/>
      <c r="FKG847" s="705"/>
      <c r="FKH847" s="705"/>
      <c r="FKI847" s="705"/>
      <c r="FKJ847" s="705"/>
      <c r="FKK847" s="705"/>
      <c r="FKL847" s="705"/>
      <c r="FKM847" s="705"/>
      <c r="FKN847" s="705"/>
      <c r="FKO847" s="705"/>
      <c r="FKP847" s="705"/>
      <c r="FKQ847" s="705"/>
      <c r="FKR847" s="705"/>
      <c r="FKS847" s="705"/>
      <c r="FKT847" s="705"/>
      <c r="FKU847" s="705"/>
      <c r="FKV847" s="705"/>
      <c r="FKW847" s="705"/>
      <c r="FKX847" s="705"/>
      <c r="FKY847" s="705"/>
      <c r="FKZ847" s="705"/>
      <c r="FLA847" s="705"/>
      <c r="FLB847" s="705"/>
      <c r="FLC847" s="705"/>
      <c r="FLD847" s="705"/>
      <c r="FLE847" s="705"/>
      <c r="FLF847" s="705"/>
      <c r="FLG847" s="705"/>
      <c r="FLH847" s="705"/>
      <c r="FLI847" s="705"/>
      <c r="FLJ847" s="705"/>
      <c r="FLK847" s="705"/>
      <c r="FLL847" s="705"/>
      <c r="FLM847" s="705"/>
      <c r="FLN847" s="705"/>
      <c r="FLO847" s="705"/>
      <c r="FLP847" s="705"/>
      <c r="FLQ847" s="705"/>
      <c r="FLR847" s="705"/>
      <c r="FLS847" s="705"/>
      <c r="FLT847" s="705"/>
      <c r="FLU847" s="705"/>
      <c r="FLV847" s="705"/>
      <c r="FLW847" s="705"/>
      <c r="FLX847" s="705"/>
      <c r="FLY847" s="705"/>
      <c r="FLZ847" s="705"/>
      <c r="FMA847" s="705"/>
      <c r="FMB847" s="705"/>
      <c r="FMC847" s="705"/>
      <c r="FMD847" s="705"/>
      <c r="FME847" s="705"/>
      <c r="FMF847" s="705"/>
      <c r="FMG847" s="705"/>
      <c r="FMH847" s="705"/>
      <c r="FMI847" s="705"/>
      <c r="FMJ847" s="705"/>
      <c r="FMK847" s="705"/>
      <c r="FML847" s="705"/>
      <c r="FMM847" s="705"/>
      <c r="FMN847" s="705"/>
      <c r="FMO847" s="705"/>
      <c r="FMP847" s="705"/>
      <c r="FMQ847" s="705"/>
      <c r="FMR847" s="705"/>
      <c r="FMS847" s="705"/>
      <c r="FMT847" s="705"/>
      <c r="FMU847" s="705"/>
      <c r="FMV847" s="705"/>
      <c r="FMW847" s="705"/>
      <c r="FMX847" s="705"/>
      <c r="FMY847" s="705"/>
      <c r="FMZ847" s="705"/>
      <c r="FNA847" s="705"/>
      <c r="FNB847" s="705"/>
      <c r="FNC847" s="705"/>
      <c r="FND847" s="705"/>
      <c r="FNE847" s="705"/>
      <c r="FNF847" s="705"/>
      <c r="FNG847" s="705"/>
      <c r="FNH847" s="705"/>
      <c r="FNI847" s="705"/>
      <c r="FNJ847" s="705"/>
      <c r="FNK847" s="705"/>
      <c r="FNL847" s="705"/>
      <c r="FNM847" s="705"/>
      <c r="FNN847" s="705"/>
      <c r="FNO847" s="705"/>
      <c r="FNP847" s="705"/>
      <c r="FNQ847" s="705"/>
      <c r="FNR847" s="705"/>
      <c r="FNS847" s="705"/>
      <c r="FNT847" s="705"/>
      <c r="FNU847" s="705"/>
      <c r="FNV847" s="705"/>
      <c r="FNW847" s="705"/>
      <c r="FNX847" s="705"/>
      <c r="FNY847" s="705"/>
      <c r="FNZ847" s="705"/>
      <c r="FOA847" s="705"/>
      <c r="FOB847" s="705"/>
      <c r="FOC847" s="705"/>
      <c r="FOD847" s="705"/>
      <c r="FOE847" s="705"/>
      <c r="FOF847" s="705"/>
      <c r="FOG847" s="705"/>
      <c r="FOH847" s="705"/>
      <c r="FOI847" s="705"/>
      <c r="FOJ847" s="705"/>
      <c r="FOK847" s="705"/>
      <c r="FOL847" s="705"/>
      <c r="FOM847" s="705"/>
      <c r="FON847" s="705"/>
      <c r="FOO847" s="705"/>
      <c r="FOP847" s="705"/>
      <c r="FOQ847" s="705"/>
      <c r="FOR847" s="705"/>
      <c r="FOS847" s="705"/>
      <c r="FOT847" s="705"/>
      <c r="FOU847" s="705"/>
      <c r="FOV847" s="705"/>
      <c r="FOW847" s="705"/>
      <c r="FOX847" s="705"/>
      <c r="FOY847" s="705"/>
      <c r="FOZ847" s="705"/>
      <c r="FPA847" s="705"/>
      <c r="FPB847" s="705"/>
      <c r="FPC847" s="705"/>
      <c r="FPD847" s="705"/>
      <c r="FPE847" s="705"/>
      <c r="FPF847" s="705"/>
      <c r="FPG847" s="705"/>
      <c r="FPH847" s="705"/>
      <c r="FPI847" s="705"/>
      <c r="FPJ847" s="705"/>
      <c r="FPK847" s="705"/>
      <c r="FPL847" s="705"/>
      <c r="FPM847" s="705"/>
      <c r="FPN847" s="705"/>
      <c r="FPO847" s="705"/>
      <c r="FPP847" s="705"/>
      <c r="FPQ847" s="705"/>
      <c r="FPR847" s="705"/>
      <c r="FPS847" s="705"/>
      <c r="FPT847" s="705"/>
      <c r="FPU847" s="705"/>
      <c r="FPV847" s="705"/>
      <c r="FPW847" s="705"/>
      <c r="FPX847" s="705"/>
      <c r="FPY847" s="705"/>
      <c r="FPZ847" s="705"/>
      <c r="FQA847" s="705"/>
      <c r="FQB847" s="705"/>
      <c r="FQC847" s="705"/>
      <c r="FQD847" s="705"/>
      <c r="FQE847" s="705"/>
      <c r="FQF847" s="705"/>
      <c r="FQG847" s="705"/>
      <c r="FQH847" s="705"/>
      <c r="FQI847" s="705"/>
      <c r="FQJ847" s="705"/>
      <c r="FQK847" s="705"/>
      <c r="FQL847" s="705"/>
      <c r="FQM847" s="705"/>
      <c r="FQN847" s="705"/>
      <c r="FQO847" s="705"/>
      <c r="FQP847" s="705"/>
      <c r="FQQ847" s="705"/>
      <c r="FQR847" s="705"/>
      <c r="FQS847" s="705"/>
      <c r="FQT847" s="705"/>
      <c r="FQU847" s="705"/>
      <c r="FQV847" s="705"/>
      <c r="FQW847" s="705"/>
      <c r="FQX847" s="705"/>
      <c r="FQY847" s="705"/>
      <c r="FQZ847" s="705"/>
      <c r="FRA847" s="705"/>
      <c r="FRB847" s="705"/>
      <c r="FRC847" s="705"/>
      <c r="FRD847" s="705"/>
      <c r="FRE847" s="705"/>
      <c r="FRF847" s="705"/>
      <c r="FRG847" s="705"/>
      <c r="FRH847" s="705"/>
      <c r="FRI847" s="705"/>
      <c r="FRJ847" s="705"/>
      <c r="FRK847" s="705"/>
      <c r="FRL847" s="705"/>
      <c r="FRM847" s="705"/>
      <c r="FRN847" s="705"/>
      <c r="FRO847" s="705"/>
      <c r="FRP847" s="705"/>
      <c r="FRQ847" s="705"/>
      <c r="FRR847" s="705"/>
      <c r="FRS847" s="705"/>
      <c r="FRT847" s="705"/>
      <c r="FRU847" s="705"/>
      <c r="FRV847" s="705"/>
      <c r="FRW847" s="705"/>
      <c r="FRX847" s="705"/>
      <c r="FRY847" s="705"/>
      <c r="FRZ847" s="705"/>
      <c r="FSA847" s="705"/>
      <c r="FSB847" s="705"/>
      <c r="FSC847" s="705"/>
      <c r="FSD847" s="705"/>
      <c r="FSE847" s="705"/>
      <c r="FSF847" s="705"/>
      <c r="FSG847" s="705"/>
      <c r="FSH847" s="705"/>
      <c r="FSI847" s="705"/>
      <c r="FSJ847" s="705"/>
      <c r="FSK847" s="705"/>
      <c r="FSL847" s="705"/>
      <c r="FSM847" s="705"/>
      <c r="FSN847" s="705"/>
      <c r="FSO847" s="705"/>
      <c r="FSP847" s="705"/>
      <c r="FSQ847" s="705"/>
      <c r="FSR847" s="705"/>
      <c r="FSS847" s="705"/>
      <c r="FST847" s="705"/>
      <c r="FSU847" s="705"/>
      <c r="FSV847" s="705"/>
      <c r="FSW847" s="705"/>
      <c r="FSX847" s="705"/>
      <c r="FSY847" s="705"/>
      <c r="FSZ847" s="705"/>
      <c r="FTA847" s="705"/>
      <c r="FTB847" s="705"/>
      <c r="FTC847" s="705"/>
      <c r="FTD847" s="705"/>
      <c r="FTE847" s="705"/>
      <c r="FTF847" s="705"/>
      <c r="FTG847" s="705"/>
      <c r="FTH847" s="705"/>
      <c r="FTI847" s="705"/>
      <c r="FTJ847" s="705"/>
      <c r="FTK847" s="705"/>
      <c r="FTL847" s="705"/>
      <c r="FTM847" s="705"/>
      <c r="FTN847" s="705"/>
      <c r="FTO847" s="705"/>
      <c r="FTP847" s="705"/>
      <c r="FTQ847" s="705"/>
      <c r="FTR847" s="705"/>
      <c r="FTS847" s="705"/>
      <c r="FTT847" s="705"/>
      <c r="FTU847" s="705"/>
      <c r="FTV847" s="705"/>
      <c r="FTW847" s="705"/>
      <c r="FTX847" s="705"/>
      <c r="FTY847" s="705"/>
      <c r="FTZ847" s="705"/>
      <c r="FUA847" s="705"/>
      <c r="FUB847" s="705"/>
      <c r="FUC847" s="705"/>
      <c r="FUD847" s="705"/>
      <c r="FUE847" s="705"/>
      <c r="FUF847" s="705"/>
      <c r="FUG847" s="705"/>
      <c r="FUH847" s="705"/>
      <c r="FUI847" s="705"/>
      <c r="FUJ847" s="705"/>
      <c r="FUK847" s="705"/>
      <c r="FUL847" s="705"/>
      <c r="FUM847" s="705"/>
      <c r="FUN847" s="705"/>
      <c r="FUO847" s="705"/>
      <c r="FUP847" s="705"/>
      <c r="FUQ847" s="705"/>
      <c r="FUR847" s="705"/>
      <c r="FUS847" s="705"/>
      <c r="FUT847" s="705"/>
      <c r="FUU847" s="705"/>
      <c r="FUV847" s="705"/>
      <c r="FUW847" s="705"/>
      <c r="FUX847" s="705"/>
      <c r="FUY847" s="705"/>
      <c r="FUZ847" s="705"/>
      <c r="FVA847" s="705"/>
      <c r="FVB847" s="705"/>
      <c r="FVC847" s="705"/>
      <c r="FVD847" s="705"/>
      <c r="FVE847" s="705"/>
      <c r="FVF847" s="705"/>
      <c r="FVG847" s="705"/>
      <c r="FVH847" s="705"/>
      <c r="FVI847" s="705"/>
      <c r="FVJ847" s="705"/>
      <c r="FVK847" s="705"/>
      <c r="FVL847" s="705"/>
      <c r="FVM847" s="705"/>
      <c r="FVN847" s="705"/>
      <c r="FVO847" s="705"/>
      <c r="FVP847" s="705"/>
      <c r="FVQ847" s="705"/>
      <c r="FVR847" s="705"/>
      <c r="FVS847" s="705"/>
      <c r="FVT847" s="705"/>
      <c r="FVU847" s="705"/>
      <c r="FVV847" s="705"/>
      <c r="FVW847" s="705"/>
      <c r="FVX847" s="705"/>
      <c r="FVY847" s="705"/>
      <c r="FVZ847" s="705"/>
      <c r="FWA847" s="705"/>
      <c r="FWB847" s="705"/>
      <c r="FWC847" s="705"/>
      <c r="FWD847" s="705"/>
      <c r="FWE847" s="705"/>
      <c r="FWF847" s="705"/>
      <c r="FWG847" s="705"/>
      <c r="FWH847" s="705"/>
      <c r="FWI847" s="705"/>
      <c r="FWJ847" s="705"/>
      <c r="FWK847" s="705"/>
      <c r="FWL847" s="705"/>
      <c r="FWM847" s="705"/>
      <c r="FWN847" s="705"/>
      <c r="FWO847" s="705"/>
      <c r="FWP847" s="705"/>
      <c r="FWQ847" s="705"/>
      <c r="FWR847" s="705"/>
      <c r="FWS847" s="705"/>
      <c r="FWT847" s="705"/>
      <c r="FWU847" s="705"/>
      <c r="FWV847" s="705"/>
      <c r="FWW847" s="705"/>
      <c r="FWX847" s="705"/>
      <c r="FWY847" s="705"/>
      <c r="FWZ847" s="705"/>
      <c r="FXA847" s="705"/>
      <c r="FXB847" s="705"/>
      <c r="FXC847" s="705"/>
      <c r="FXD847" s="705"/>
      <c r="FXE847" s="705"/>
      <c r="FXF847" s="705"/>
      <c r="FXG847" s="705"/>
      <c r="FXH847" s="705"/>
      <c r="FXI847" s="705"/>
      <c r="FXJ847" s="705"/>
      <c r="FXK847" s="705"/>
      <c r="FXL847" s="705"/>
      <c r="FXM847" s="705"/>
      <c r="FXN847" s="705"/>
      <c r="FXO847" s="705"/>
      <c r="FXP847" s="705"/>
      <c r="FXQ847" s="705"/>
      <c r="FXR847" s="705"/>
      <c r="FXS847" s="705"/>
      <c r="FXT847" s="705"/>
      <c r="FXU847" s="705"/>
      <c r="FXV847" s="705"/>
      <c r="FXW847" s="705"/>
      <c r="FXX847" s="705"/>
      <c r="FXY847" s="705"/>
      <c r="FXZ847" s="705"/>
      <c r="FYA847" s="705"/>
      <c r="FYB847" s="705"/>
      <c r="FYC847" s="705"/>
      <c r="FYD847" s="705"/>
      <c r="FYE847" s="705"/>
      <c r="FYF847" s="705"/>
      <c r="FYG847" s="705"/>
      <c r="FYH847" s="705"/>
      <c r="FYI847" s="705"/>
      <c r="FYJ847" s="705"/>
      <c r="FYK847" s="705"/>
      <c r="FYL847" s="705"/>
      <c r="FYM847" s="705"/>
      <c r="FYN847" s="705"/>
      <c r="FYO847" s="705"/>
      <c r="FYP847" s="705"/>
      <c r="FYQ847" s="705"/>
      <c r="FYR847" s="705"/>
      <c r="FYS847" s="705"/>
      <c r="FYT847" s="705"/>
      <c r="FYU847" s="705"/>
      <c r="FYV847" s="705"/>
      <c r="FYW847" s="705"/>
      <c r="FYX847" s="705"/>
      <c r="FYY847" s="705"/>
      <c r="FYZ847" s="705"/>
      <c r="FZA847" s="705"/>
      <c r="FZB847" s="705"/>
      <c r="FZC847" s="705"/>
      <c r="FZD847" s="705"/>
      <c r="FZE847" s="705"/>
      <c r="FZF847" s="705"/>
      <c r="FZG847" s="705"/>
      <c r="FZH847" s="705"/>
      <c r="FZI847" s="705"/>
      <c r="FZJ847" s="705"/>
      <c r="FZK847" s="705"/>
      <c r="FZL847" s="705"/>
      <c r="FZM847" s="705"/>
      <c r="FZN847" s="705"/>
      <c r="FZO847" s="705"/>
      <c r="FZP847" s="705"/>
      <c r="FZQ847" s="705"/>
      <c r="FZR847" s="705"/>
      <c r="FZS847" s="705"/>
      <c r="FZT847" s="705"/>
      <c r="FZU847" s="705"/>
      <c r="FZV847" s="705"/>
      <c r="FZW847" s="705"/>
      <c r="FZX847" s="705"/>
      <c r="FZY847" s="705"/>
      <c r="FZZ847" s="705"/>
      <c r="GAA847" s="705"/>
      <c r="GAB847" s="705"/>
      <c r="GAC847" s="705"/>
      <c r="GAD847" s="705"/>
      <c r="GAE847" s="705"/>
      <c r="GAF847" s="705"/>
      <c r="GAG847" s="705"/>
      <c r="GAH847" s="705"/>
      <c r="GAI847" s="705"/>
      <c r="GAJ847" s="705"/>
      <c r="GAK847" s="705"/>
      <c r="GAL847" s="705"/>
      <c r="GAM847" s="705"/>
      <c r="GAN847" s="705"/>
      <c r="GAO847" s="705"/>
      <c r="GAP847" s="705"/>
      <c r="GAQ847" s="705"/>
      <c r="GAR847" s="705"/>
      <c r="GAS847" s="705"/>
      <c r="GAT847" s="705"/>
      <c r="GAU847" s="705"/>
      <c r="GAV847" s="705"/>
      <c r="GAW847" s="705"/>
      <c r="GAX847" s="705"/>
      <c r="GAY847" s="705"/>
      <c r="GAZ847" s="705"/>
      <c r="GBA847" s="705"/>
      <c r="GBB847" s="705"/>
      <c r="GBC847" s="705"/>
      <c r="GBD847" s="705"/>
      <c r="GBE847" s="705"/>
      <c r="GBF847" s="705"/>
      <c r="GBG847" s="705"/>
      <c r="GBH847" s="705"/>
      <c r="GBI847" s="705"/>
      <c r="GBJ847" s="705"/>
      <c r="GBK847" s="705"/>
      <c r="GBL847" s="705"/>
      <c r="GBM847" s="705"/>
      <c r="GBN847" s="705"/>
      <c r="GBO847" s="705"/>
      <c r="GBP847" s="705"/>
      <c r="GBQ847" s="705"/>
      <c r="GBR847" s="705"/>
      <c r="GBS847" s="705"/>
      <c r="GBT847" s="705"/>
      <c r="GBU847" s="705"/>
      <c r="GBV847" s="705"/>
      <c r="GBW847" s="705"/>
      <c r="GBX847" s="705"/>
      <c r="GBY847" s="705"/>
      <c r="GBZ847" s="705"/>
      <c r="GCA847" s="705"/>
      <c r="GCB847" s="705"/>
      <c r="GCC847" s="705"/>
      <c r="GCD847" s="705"/>
      <c r="GCE847" s="705"/>
      <c r="GCF847" s="705"/>
      <c r="GCG847" s="705"/>
      <c r="GCH847" s="705"/>
      <c r="GCI847" s="705"/>
      <c r="GCJ847" s="705"/>
      <c r="GCK847" s="705"/>
      <c r="GCL847" s="705"/>
      <c r="GCM847" s="705"/>
      <c r="GCN847" s="705"/>
      <c r="GCO847" s="705"/>
      <c r="GCP847" s="705"/>
      <c r="GCQ847" s="705"/>
      <c r="GCR847" s="705"/>
      <c r="GCS847" s="705"/>
      <c r="GCT847" s="705"/>
      <c r="GCU847" s="705"/>
      <c r="GCV847" s="705"/>
      <c r="GCW847" s="705"/>
      <c r="GCX847" s="705"/>
      <c r="GCY847" s="705"/>
      <c r="GCZ847" s="705"/>
      <c r="GDA847" s="705"/>
      <c r="GDB847" s="705"/>
      <c r="GDC847" s="705"/>
      <c r="GDD847" s="705"/>
      <c r="GDE847" s="705"/>
      <c r="GDF847" s="705"/>
      <c r="GDG847" s="705"/>
      <c r="GDH847" s="705"/>
      <c r="GDI847" s="705"/>
      <c r="GDJ847" s="705"/>
      <c r="GDK847" s="705"/>
      <c r="GDL847" s="705"/>
      <c r="GDM847" s="705"/>
      <c r="GDN847" s="705"/>
      <c r="GDO847" s="705"/>
      <c r="GDP847" s="705"/>
      <c r="GDQ847" s="705"/>
      <c r="GDR847" s="705"/>
      <c r="GDS847" s="705"/>
      <c r="GDT847" s="705"/>
      <c r="GDU847" s="705"/>
      <c r="GDV847" s="705"/>
      <c r="GDW847" s="705"/>
      <c r="GDX847" s="705"/>
      <c r="GDY847" s="705"/>
      <c r="GDZ847" s="705"/>
      <c r="GEA847" s="705"/>
      <c r="GEB847" s="705"/>
      <c r="GEC847" s="705"/>
      <c r="GED847" s="705"/>
      <c r="GEE847" s="705"/>
      <c r="GEF847" s="705"/>
      <c r="GEG847" s="705"/>
      <c r="GEH847" s="705"/>
      <c r="GEI847" s="705"/>
      <c r="GEJ847" s="705"/>
      <c r="GEK847" s="705"/>
      <c r="GEL847" s="705"/>
      <c r="GEM847" s="705"/>
      <c r="GEN847" s="705"/>
      <c r="GEO847" s="705"/>
      <c r="GEP847" s="705"/>
      <c r="GEQ847" s="705"/>
      <c r="GER847" s="705"/>
      <c r="GES847" s="705"/>
      <c r="GET847" s="705"/>
      <c r="GEU847" s="705"/>
      <c r="GEV847" s="705"/>
      <c r="GEW847" s="705"/>
      <c r="GEX847" s="705"/>
      <c r="GEY847" s="705"/>
      <c r="GEZ847" s="705"/>
      <c r="GFA847" s="705"/>
      <c r="GFB847" s="705"/>
      <c r="GFC847" s="705"/>
      <c r="GFD847" s="705"/>
      <c r="GFE847" s="705"/>
      <c r="GFF847" s="705"/>
      <c r="GFG847" s="705"/>
      <c r="GFH847" s="705"/>
      <c r="GFI847" s="705"/>
      <c r="GFJ847" s="705"/>
      <c r="GFK847" s="705"/>
      <c r="GFL847" s="705"/>
      <c r="GFM847" s="705"/>
      <c r="GFN847" s="705"/>
      <c r="GFO847" s="705"/>
      <c r="GFP847" s="705"/>
      <c r="GFQ847" s="705"/>
      <c r="GFR847" s="705"/>
      <c r="GFS847" s="705"/>
      <c r="GFT847" s="705"/>
      <c r="GFU847" s="705"/>
      <c r="GFV847" s="705"/>
      <c r="GFW847" s="705"/>
      <c r="GFX847" s="705"/>
      <c r="GFY847" s="705"/>
      <c r="GFZ847" s="705"/>
      <c r="GGA847" s="705"/>
      <c r="GGB847" s="705"/>
      <c r="GGC847" s="705"/>
      <c r="GGD847" s="705"/>
      <c r="GGE847" s="705"/>
      <c r="GGF847" s="705"/>
      <c r="GGG847" s="705"/>
      <c r="GGH847" s="705"/>
      <c r="GGI847" s="705"/>
      <c r="GGJ847" s="705"/>
      <c r="GGK847" s="705"/>
      <c r="GGL847" s="705"/>
      <c r="GGM847" s="705"/>
      <c r="GGN847" s="705"/>
      <c r="GGO847" s="705"/>
      <c r="GGP847" s="705"/>
      <c r="GGQ847" s="705"/>
      <c r="GGR847" s="705"/>
      <c r="GGS847" s="705"/>
      <c r="GGT847" s="705"/>
      <c r="GGU847" s="705"/>
      <c r="GGV847" s="705"/>
      <c r="GGW847" s="705"/>
      <c r="GGX847" s="705"/>
      <c r="GGY847" s="705"/>
      <c r="GGZ847" s="705"/>
      <c r="GHA847" s="705"/>
      <c r="GHB847" s="705"/>
      <c r="GHC847" s="705"/>
      <c r="GHD847" s="705"/>
      <c r="GHE847" s="705"/>
      <c r="GHF847" s="705"/>
      <c r="GHG847" s="705"/>
      <c r="GHH847" s="705"/>
      <c r="GHI847" s="705"/>
      <c r="GHJ847" s="705"/>
      <c r="GHK847" s="705"/>
      <c r="GHL847" s="705"/>
      <c r="GHM847" s="705"/>
      <c r="GHN847" s="705"/>
      <c r="GHO847" s="705"/>
      <c r="GHP847" s="705"/>
      <c r="GHQ847" s="705"/>
      <c r="GHR847" s="705"/>
      <c r="GHS847" s="705"/>
      <c r="GHT847" s="705"/>
      <c r="GHU847" s="705"/>
      <c r="GHV847" s="705"/>
      <c r="GHW847" s="705"/>
      <c r="GHX847" s="705"/>
      <c r="GHY847" s="705"/>
      <c r="GHZ847" s="705"/>
      <c r="GIA847" s="705"/>
      <c r="GIB847" s="705"/>
      <c r="GIC847" s="705"/>
      <c r="GID847" s="705"/>
      <c r="GIE847" s="705"/>
      <c r="GIF847" s="705"/>
      <c r="GIG847" s="705"/>
      <c r="GIH847" s="705"/>
      <c r="GII847" s="705"/>
      <c r="GIJ847" s="705"/>
      <c r="GIK847" s="705"/>
      <c r="GIL847" s="705"/>
      <c r="GIM847" s="705"/>
      <c r="GIN847" s="705"/>
      <c r="GIO847" s="705"/>
      <c r="GIP847" s="705"/>
      <c r="GIQ847" s="705"/>
      <c r="GIR847" s="705"/>
      <c r="GIS847" s="705"/>
      <c r="GIT847" s="705"/>
      <c r="GIU847" s="705"/>
      <c r="GIV847" s="705"/>
      <c r="GIW847" s="705"/>
      <c r="GIX847" s="705"/>
      <c r="GIY847" s="705"/>
      <c r="GIZ847" s="705"/>
      <c r="GJA847" s="705"/>
      <c r="GJB847" s="705"/>
      <c r="GJC847" s="705"/>
      <c r="GJD847" s="705"/>
      <c r="GJE847" s="705"/>
      <c r="GJF847" s="705"/>
      <c r="GJG847" s="705"/>
      <c r="GJH847" s="705"/>
      <c r="GJI847" s="705"/>
      <c r="GJJ847" s="705"/>
      <c r="GJK847" s="705"/>
      <c r="GJL847" s="705"/>
      <c r="GJM847" s="705"/>
      <c r="GJN847" s="705"/>
      <c r="GJO847" s="705"/>
      <c r="GJP847" s="705"/>
      <c r="GJQ847" s="705"/>
      <c r="GJR847" s="705"/>
      <c r="GJS847" s="705"/>
      <c r="GJT847" s="705"/>
      <c r="GJU847" s="705"/>
      <c r="GJV847" s="705"/>
      <c r="GJW847" s="705"/>
      <c r="GJX847" s="705"/>
      <c r="GJY847" s="705"/>
      <c r="GJZ847" s="705"/>
      <c r="GKA847" s="705"/>
      <c r="GKB847" s="705"/>
      <c r="GKC847" s="705"/>
      <c r="GKD847" s="705"/>
      <c r="GKE847" s="705"/>
      <c r="GKF847" s="705"/>
      <c r="GKG847" s="705"/>
      <c r="GKH847" s="705"/>
      <c r="GKI847" s="705"/>
      <c r="GKJ847" s="705"/>
      <c r="GKK847" s="705"/>
      <c r="GKL847" s="705"/>
      <c r="GKM847" s="705"/>
      <c r="GKN847" s="705"/>
      <c r="GKO847" s="705"/>
      <c r="GKP847" s="705"/>
      <c r="GKQ847" s="705"/>
      <c r="GKR847" s="705"/>
      <c r="GKS847" s="705"/>
      <c r="GKT847" s="705"/>
      <c r="GKU847" s="705"/>
      <c r="GKV847" s="705"/>
      <c r="GKW847" s="705"/>
      <c r="GKX847" s="705"/>
      <c r="GKY847" s="705"/>
      <c r="GKZ847" s="705"/>
      <c r="GLA847" s="705"/>
      <c r="GLB847" s="705"/>
      <c r="GLC847" s="705"/>
      <c r="GLD847" s="705"/>
      <c r="GLE847" s="705"/>
      <c r="GLF847" s="705"/>
      <c r="GLG847" s="705"/>
      <c r="GLH847" s="705"/>
      <c r="GLI847" s="705"/>
      <c r="GLJ847" s="705"/>
      <c r="GLK847" s="705"/>
      <c r="GLL847" s="705"/>
      <c r="GLM847" s="705"/>
      <c r="GLN847" s="705"/>
      <c r="GLO847" s="705"/>
      <c r="GLP847" s="705"/>
      <c r="GLQ847" s="705"/>
      <c r="GLR847" s="705"/>
      <c r="GLS847" s="705"/>
      <c r="GLT847" s="705"/>
      <c r="GLU847" s="705"/>
      <c r="GLV847" s="705"/>
      <c r="GLW847" s="705"/>
      <c r="GLX847" s="705"/>
      <c r="GLY847" s="705"/>
      <c r="GLZ847" s="705"/>
      <c r="GMA847" s="705"/>
      <c r="GMB847" s="705"/>
      <c r="GMC847" s="705"/>
      <c r="GMD847" s="705"/>
      <c r="GME847" s="705"/>
      <c r="GMF847" s="705"/>
      <c r="GMG847" s="705"/>
      <c r="GMH847" s="705"/>
      <c r="GMI847" s="705"/>
      <c r="GMJ847" s="705"/>
      <c r="GMK847" s="705"/>
      <c r="GML847" s="705"/>
      <c r="GMM847" s="705"/>
      <c r="GMN847" s="705"/>
      <c r="GMO847" s="705"/>
      <c r="GMP847" s="705"/>
      <c r="GMQ847" s="705"/>
      <c r="GMR847" s="705"/>
      <c r="GMS847" s="705"/>
      <c r="GMT847" s="705"/>
      <c r="GMU847" s="705"/>
      <c r="GMV847" s="705"/>
      <c r="GMW847" s="705"/>
      <c r="GMX847" s="705"/>
      <c r="GMY847" s="705"/>
      <c r="GMZ847" s="705"/>
      <c r="GNA847" s="705"/>
      <c r="GNB847" s="705"/>
      <c r="GNC847" s="705"/>
      <c r="GND847" s="705"/>
      <c r="GNE847" s="705"/>
      <c r="GNF847" s="705"/>
      <c r="GNG847" s="705"/>
      <c r="GNH847" s="705"/>
      <c r="GNI847" s="705"/>
      <c r="GNJ847" s="705"/>
      <c r="GNK847" s="705"/>
      <c r="GNL847" s="705"/>
      <c r="GNM847" s="705"/>
      <c r="GNN847" s="705"/>
      <c r="GNO847" s="705"/>
      <c r="GNP847" s="705"/>
      <c r="GNQ847" s="705"/>
      <c r="GNR847" s="705"/>
      <c r="GNS847" s="705"/>
      <c r="GNT847" s="705"/>
      <c r="GNU847" s="705"/>
      <c r="GNV847" s="705"/>
      <c r="GNW847" s="705"/>
      <c r="GNX847" s="705"/>
      <c r="GNY847" s="705"/>
      <c r="GNZ847" s="705"/>
      <c r="GOA847" s="705"/>
      <c r="GOB847" s="705"/>
      <c r="GOC847" s="705"/>
      <c r="GOD847" s="705"/>
      <c r="GOE847" s="705"/>
      <c r="GOF847" s="705"/>
      <c r="GOG847" s="705"/>
      <c r="GOH847" s="705"/>
      <c r="GOI847" s="705"/>
      <c r="GOJ847" s="705"/>
      <c r="GOK847" s="705"/>
      <c r="GOL847" s="705"/>
      <c r="GOM847" s="705"/>
      <c r="GON847" s="705"/>
      <c r="GOO847" s="705"/>
      <c r="GOP847" s="705"/>
      <c r="GOQ847" s="705"/>
      <c r="GOR847" s="705"/>
      <c r="GOS847" s="705"/>
      <c r="GOT847" s="705"/>
      <c r="GOU847" s="705"/>
      <c r="GOV847" s="705"/>
      <c r="GOW847" s="705"/>
      <c r="GOX847" s="705"/>
      <c r="GOY847" s="705"/>
      <c r="GOZ847" s="705"/>
      <c r="GPA847" s="705"/>
      <c r="GPB847" s="705"/>
      <c r="GPC847" s="705"/>
      <c r="GPD847" s="705"/>
      <c r="GPE847" s="705"/>
      <c r="GPF847" s="705"/>
      <c r="GPG847" s="705"/>
      <c r="GPH847" s="705"/>
      <c r="GPI847" s="705"/>
      <c r="GPJ847" s="705"/>
      <c r="GPK847" s="705"/>
      <c r="GPL847" s="705"/>
      <c r="GPM847" s="705"/>
      <c r="GPN847" s="705"/>
      <c r="GPO847" s="705"/>
      <c r="GPP847" s="705"/>
      <c r="GPQ847" s="705"/>
      <c r="GPR847" s="705"/>
      <c r="GPS847" s="705"/>
      <c r="GPT847" s="705"/>
      <c r="GPU847" s="705"/>
      <c r="GPV847" s="705"/>
      <c r="GPW847" s="705"/>
      <c r="GPX847" s="705"/>
      <c r="GPY847" s="705"/>
      <c r="GPZ847" s="705"/>
      <c r="GQA847" s="705"/>
      <c r="GQB847" s="705"/>
      <c r="GQC847" s="705"/>
      <c r="GQD847" s="705"/>
      <c r="GQE847" s="705"/>
      <c r="GQF847" s="705"/>
      <c r="GQG847" s="705"/>
      <c r="GQH847" s="705"/>
      <c r="GQI847" s="705"/>
      <c r="GQJ847" s="705"/>
      <c r="GQK847" s="705"/>
      <c r="GQL847" s="705"/>
      <c r="GQM847" s="705"/>
      <c r="GQN847" s="705"/>
      <c r="GQO847" s="705"/>
      <c r="GQP847" s="705"/>
      <c r="GQQ847" s="705"/>
      <c r="GQR847" s="705"/>
      <c r="GQS847" s="705"/>
      <c r="GQT847" s="705"/>
      <c r="GQU847" s="705"/>
      <c r="GQV847" s="705"/>
      <c r="GQW847" s="705"/>
      <c r="GQX847" s="705"/>
      <c r="GQY847" s="705"/>
      <c r="GQZ847" s="705"/>
      <c r="GRA847" s="705"/>
      <c r="GRB847" s="705"/>
      <c r="GRC847" s="705"/>
      <c r="GRD847" s="705"/>
      <c r="GRE847" s="705"/>
      <c r="GRF847" s="705"/>
      <c r="GRG847" s="705"/>
      <c r="GRH847" s="705"/>
      <c r="GRI847" s="705"/>
      <c r="GRJ847" s="705"/>
      <c r="GRK847" s="705"/>
      <c r="GRL847" s="705"/>
      <c r="GRM847" s="705"/>
      <c r="GRN847" s="705"/>
      <c r="GRO847" s="705"/>
      <c r="GRP847" s="705"/>
      <c r="GRQ847" s="705"/>
      <c r="GRR847" s="705"/>
      <c r="GRS847" s="705"/>
      <c r="GRT847" s="705"/>
      <c r="GRU847" s="705"/>
      <c r="GRV847" s="705"/>
      <c r="GRW847" s="705"/>
      <c r="GRX847" s="705"/>
      <c r="GRY847" s="705"/>
      <c r="GRZ847" s="705"/>
      <c r="GSA847" s="705"/>
      <c r="GSB847" s="705"/>
      <c r="GSC847" s="705"/>
      <c r="GSD847" s="705"/>
      <c r="GSE847" s="705"/>
      <c r="GSF847" s="705"/>
      <c r="GSG847" s="705"/>
      <c r="GSH847" s="705"/>
      <c r="GSI847" s="705"/>
      <c r="GSJ847" s="705"/>
      <c r="GSK847" s="705"/>
      <c r="GSL847" s="705"/>
      <c r="GSM847" s="705"/>
      <c r="GSN847" s="705"/>
      <c r="GSO847" s="705"/>
      <c r="GSP847" s="705"/>
      <c r="GSQ847" s="705"/>
      <c r="GSR847" s="705"/>
      <c r="GSS847" s="705"/>
      <c r="GST847" s="705"/>
      <c r="GSU847" s="705"/>
      <c r="GSV847" s="705"/>
      <c r="GSW847" s="705"/>
      <c r="GSX847" s="705"/>
      <c r="GSY847" s="705"/>
      <c r="GSZ847" s="705"/>
      <c r="GTA847" s="705"/>
      <c r="GTB847" s="705"/>
      <c r="GTC847" s="705"/>
      <c r="GTD847" s="705"/>
      <c r="GTE847" s="705"/>
      <c r="GTF847" s="705"/>
      <c r="GTG847" s="705"/>
      <c r="GTH847" s="705"/>
      <c r="GTI847" s="705"/>
      <c r="GTJ847" s="705"/>
      <c r="GTK847" s="705"/>
      <c r="GTL847" s="705"/>
      <c r="GTM847" s="705"/>
      <c r="GTN847" s="705"/>
      <c r="GTO847" s="705"/>
      <c r="GTP847" s="705"/>
      <c r="GTQ847" s="705"/>
      <c r="GTR847" s="705"/>
      <c r="GTS847" s="705"/>
      <c r="GTT847" s="705"/>
      <c r="GTU847" s="705"/>
      <c r="GTV847" s="705"/>
      <c r="GTW847" s="705"/>
      <c r="GTX847" s="705"/>
      <c r="GTY847" s="705"/>
      <c r="GTZ847" s="705"/>
      <c r="GUA847" s="705"/>
      <c r="GUB847" s="705"/>
      <c r="GUC847" s="705"/>
      <c r="GUD847" s="705"/>
      <c r="GUE847" s="705"/>
      <c r="GUF847" s="705"/>
      <c r="GUG847" s="705"/>
      <c r="GUH847" s="705"/>
      <c r="GUI847" s="705"/>
      <c r="GUJ847" s="705"/>
      <c r="GUK847" s="705"/>
      <c r="GUL847" s="705"/>
      <c r="GUM847" s="705"/>
      <c r="GUN847" s="705"/>
      <c r="GUO847" s="705"/>
      <c r="GUP847" s="705"/>
      <c r="GUQ847" s="705"/>
      <c r="GUR847" s="705"/>
      <c r="GUS847" s="705"/>
      <c r="GUT847" s="705"/>
      <c r="GUU847" s="705"/>
      <c r="GUV847" s="705"/>
      <c r="GUW847" s="705"/>
      <c r="GUX847" s="705"/>
      <c r="GUY847" s="705"/>
      <c r="GUZ847" s="705"/>
      <c r="GVA847" s="705"/>
      <c r="GVB847" s="705"/>
      <c r="GVC847" s="705"/>
      <c r="GVD847" s="705"/>
      <c r="GVE847" s="705"/>
      <c r="GVF847" s="705"/>
      <c r="GVG847" s="705"/>
      <c r="GVH847" s="705"/>
      <c r="GVI847" s="705"/>
      <c r="GVJ847" s="705"/>
      <c r="GVK847" s="705"/>
      <c r="GVL847" s="705"/>
      <c r="GVM847" s="705"/>
      <c r="GVN847" s="705"/>
      <c r="GVO847" s="705"/>
      <c r="GVP847" s="705"/>
      <c r="GVQ847" s="705"/>
      <c r="GVR847" s="705"/>
      <c r="GVS847" s="705"/>
      <c r="GVT847" s="705"/>
      <c r="GVU847" s="705"/>
      <c r="GVV847" s="705"/>
      <c r="GVW847" s="705"/>
      <c r="GVX847" s="705"/>
      <c r="GVY847" s="705"/>
      <c r="GVZ847" s="705"/>
      <c r="GWA847" s="705"/>
      <c r="GWB847" s="705"/>
      <c r="GWC847" s="705"/>
      <c r="GWD847" s="705"/>
      <c r="GWE847" s="705"/>
      <c r="GWF847" s="705"/>
      <c r="GWG847" s="705"/>
      <c r="GWH847" s="705"/>
      <c r="GWI847" s="705"/>
      <c r="GWJ847" s="705"/>
      <c r="GWK847" s="705"/>
      <c r="GWL847" s="705"/>
      <c r="GWM847" s="705"/>
      <c r="GWN847" s="705"/>
      <c r="GWO847" s="705"/>
      <c r="GWP847" s="705"/>
      <c r="GWQ847" s="705"/>
      <c r="GWR847" s="705"/>
      <c r="GWS847" s="705"/>
      <c r="GWT847" s="705"/>
      <c r="GWU847" s="705"/>
      <c r="GWV847" s="705"/>
      <c r="GWW847" s="705"/>
      <c r="GWX847" s="705"/>
      <c r="GWY847" s="705"/>
      <c r="GWZ847" s="705"/>
      <c r="GXA847" s="705"/>
      <c r="GXB847" s="705"/>
      <c r="GXC847" s="705"/>
      <c r="GXD847" s="705"/>
      <c r="GXE847" s="705"/>
      <c r="GXF847" s="705"/>
      <c r="GXG847" s="705"/>
      <c r="GXH847" s="705"/>
      <c r="GXI847" s="705"/>
      <c r="GXJ847" s="705"/>
      <c r="GXK847" s="705"/>
      <c r="GXL847" s="705"/>
      <c r="GXM847" s="705"/>
      <c r="GXN847" s="705"/>
      <c r="GXO847" s="705"/>
      <c r="GXP847" s="705"/>
      <c r="GXQ847" s="705"/>
      <c r="GXR847" s="705"/>
      <c r="GXS847" s="705"/>
      <c r="GXT847" s="705"/>
      <c r="GXU847" s="705"/>
      <c r="GXV847" s="705"/>
      <c r="GXW847" s="705"/>
      <c r="GXX847" s="705"/>
      <c r="GXY847" s="705"/>
      <c r="GXZ847" s="705"/>
      <c r="GYA847" s="705"/>
      <c r="GYB847" s="705"/>
      <c r="GYC847" s="705"/>
      <c r="GYD847" s="705"/>
      <c r="GYE847" s="705"/>
      <c r="GYF847" s="705"/>
      <c r="GYG847" s="705"/>
      <c r="GYH847" s="705"/>
      <c r="GYI847" s="705"/>
      <c r="GYJ847" s="705"/>
      <c r="GYK847" s="705"/>
      <c r="GYL847" s="705"/>
      <c r="GYM847" s="705"/>
      <c r="GYN847" s="705"/>
      <c r="GYO847" s="705"/>
      <c r="GYP847" s="705"/>
      <c r="GYQ847" s="705"/>
      <c r="GYR847" s="705"/>
      <c r="GYS847" s="705"/>
      <c r="GYT847" s="705"/>
      <c r="GYU847" s="705"/>
      <c r="GYV847" s="705"/>
      <c r="GYW847" s="705"/>
      <c r="GYX847" s="705"/>
      <c r="GYY847" s="705"/>
      <c r="GYZ847" s="705"/>
      <c r="GZA847" s="705"/>
      <c r="GZB847" s="705"/>
      <c r="GZC847" s="705"/>
      <c r="GZD847" s="705"/>
      <c r="GZE847" s="705"/>
      <c r="GZF847" s="705"/>
      <c r="GZG847" s="705"/>
      <c r="GZH847" s="705"/>
      <c r="GZI847" s="705"/>
      <c r="GZJ847" s="705"/>
      <c r="GZK847" s="705"/>
      <c r="GZL847" s="705"/>
      <c r="GZM847" s="705"/>
      <c r="GZN847" s="705"/>
      <c r="GZO847" s="705"/>
      <c r="GZP847" s="705"/>
      <c r="GZQ847" s="705"/>
      <c r="GZR847" s="705"/>
      <c r="GZS847" s="705"/>
      <c r="GZT847" s="705"/>
      <c r="GZU847" s="705"/>
      <c r="GZV847" s="705"/>
      <c r="GZW847" s="705"/>
      <c r="GZX847" s="705"/>
      <c r="GZY847" s="705"/>
      <c r="GZZ847" s="705"/>
      <c r="HAA847" s="705"/>
      <c r="HAB847" s="705"/>
      <c r="HAC847" s="705"/>
      <c r="HAD847" s="705"/>
      <c r="HAE847" s="705"/>
      <c r="HAF847" s="705"/>
      <c r="HAG847" s="705"/>
      <c r="HAH847" s="705"/>
      <c r="HAI847" s="705"/>
      <c r="HAJ847" s="705"/>
      <c r="HAK847" s="705"/>
      <c r="HAL847" s="705"/>
      <c r="HAM847" s="705"/>
      <c r="HAN847" s="705"/>
      <c r="HAO847" s="705"/>
      <c r="HAP847" s="705"/>
      <c r="HAQ847" s="705"/>
      <c r="HAR847" s="705"/>
      <c r="HAS847" s="705"/>
      <c r="HAT847" s="705"/>
      <c r="HAU847" s="705"/>
      <c r="HAV847" s="705"/>
      <c r="HAW847" s="705"/>
      <c r="HAX847" s="705"/>
      <c r="HAY847" s="705"/>
      <c r="HAZ847" s="705"/>
      <c r="HBA847" s="705"/>
      <c r="HBB847" s="705"/>
      <c r="HBC847" s="705"/>
      <c r="HBD847" s="705"/>
      <c r="HBE847" s="705"/>
      <c r="HBF847" s="705"/>
      <c r="HBG847" s="705"/>
      <c r="HBH847" s="705"/>
      <c r="HBI847" s="705"/>
      <c r="HBJ847" s="705"/>
      <c r="HBK847" s="705"/>
      <c r="HBL847" s="705"/>
      <c r="HBM847" s="705"/>
      <c r="HBN847" s="705"/>
      <c r="HBO847" s="705"/>
      <c r="HBP847" s="705"/>
      <c r="HBQ847" s="705"/>
      <c r="HBR847" s="705"/>
      <c r="HBS847" s="705"/>
      <c r="HBT847" s="705"/>
      <c r="HBU847" s="705"/>
      <c r="HBV847" s="705"/>
      <c r="HBW847" s="705"/>
      <c r="HBX847" s="705"/>
      <c r="HBY847" s="705"/>
      <c r="HBZ847" s="705"/>
      <c r="HCA847" s="705"/>
      <c r="HCB847" s="705"/>
      <c r="HCC847" s="705"/>
      <c r="HCD847" s="705"/>
      <c r="HCE847" s="705"/>
      <c r="HCF847" s="705"/>
      <c r="HCG847" s="705"/>
      <c r="HCH847" s="705"/>
      <c r="HCI847" s="705"/>
      <c r="HCJ847" s="705"/>
      <c r="HCK847" s="705"/>
      <c r="HCL847" s="705"/>
      <c r="HCM847" s="705"/>
      <c r="HCN847" s="705"/>
      <c r="HCO847" s="705"/>
      <c r="HCP847" s="705"/>
      <c r="HCQ847" s="705"/>
      <c r="HCR847" s="705"/>
      <c r="HCS847" s="705"/>
      <c r="HCT847" s="705"/>
      <c r="HCU847" s="705"/>
      <c r="HCV847" s="705"/>
      <c r="HCW847" s="705"/>
      <c r="HCX847" s="705"/>
      <c r="HCY847" s="705"/>
      <c r="HCZ847" s="705"/>
      <c r="HDA847" s="705"/>
      <c r="HDB847" s="705"/>
      <c r="HDC847" s="705"/>
      <c r="HDD847" s="705"/>
      <c r="HDE847" s="705"/>
      <c r="HDF847" s="705"/>
      <c r="HDG847" s="705"/>
      <c r="HDH847" s="705"/>
      <c r="HDI847" s="705"/>
      <c r="HDJ847" s="705"/>
      <c r="HDK847" s="705"/>
      <c r="HDL847" s="705"/>
      <c r="HDM847" s="705"/>
      <c r="HDN847" s="705"/>
      <c r="HDO847" s="705"/>
      <c r="HDP847" s="705"/>
      <c r="HDQ847" s="705"/>
      <c r="HDR847" s="705"/>
      <c r="HDS847" s="705"/>
      <c r="HDT847" s="705"/>
      <c r="HDU847" s="705"/>
      <c r="HDV847" s="705"/>
      <c r="HDW847" s="705"/>
      <c r="HDX847" s="705"/>
      <c r="HDY847" s="705"/>
      <c r="HDZ847" s="705"/>
      <c r="HEA847" s="705"/>
      <c r="HEB847" s="705"/>
      <c r="HEC847" s="705"/>
      <c r="HED847" s="705"/>
      <c r="HEE847" s="705"/>
      <c r="HEF847" s="705"/>
      <c r="HEG847" s="705"/>
      <c r="HEH847" s="705"/>
      <c r="HEI847" s="705"/>
      <c r="HEJ847" s="705"/>
      <c r="HEK847" s="705"/>
      <c r="HEL847" s="705"/>
      <c r="HEM847" s="705"/>
      <c r="HEN847" s="705"/>
      <c r="HEO847" s="705"/>
      <c r="HEP847" s="705"/>
      <c r="HEQ847" s="705"/>
      <c r="HER847" s="705"/>
      <c r="HES847" s="705"/>
      <c r="HET847" s="705"/>
      <c r="HEU847" s="705"/>
      <c r="HEV847" s="705"/>
      <c r="HEW847" s="705"/>
      <c r="HEX847" s="705"/>
      <c r="HEY847" s="705"/>
      <c r="HEZ847" s="705"/>
      <c r="HFA847" s="705"/>
      <c r="HFB847" s="705"/>
      <c r="HFC847" s="705"/>
      <c r="HFD847" s="705"/>
      <c r="HFE847" s="705"/>
      <c r="HFF847" s="705"/>
      <c r="HFG847" s="705"/>
      <c r="HFH847" s="705"/>
      <c r="HFI847" s="705"/>
      <c r="HFJ847" s="705"/>
      <c r="HFK847" s="705"/>
      <c r="HFL847" s="705"/>
      <c r="HFM847" s="705"/>
      <c r="HFN847" s="705"/>
      <c r="HFO847" s="705"/>
      <c r="HFP847" s="705"/>
      <c r="HFQ847" s="705"/>
      <c r="HFR847" s="705"/>
      <c r="HFS847" s="705"/>
      <c r="HFT847" s="705"/>
      <c r="HFU847" s="705"/>
      <c r="HFV847" s="705"/>
      <c r="HFW847" s="705"/>
      <c r="HFX847" s="705"/>
      <c r="HFY847" s="705"/>
      <c r="HFZ847" s="705"/>
      <c r="HGA847" s="705"/>
      <c r="HGB847" s="705"/>
      <c r="HGC847" s="705"/>
      <c r="HGD847" s="705"/>
      <c r="HGE847" s="705"/>
      <c r="HGF847" s="705"/>
      <c r="HGG847" s="705"/>
      <c r="HGH847" s="705"/>
      <c r="HGI847" s="705"/>
      <c r="HGJ847" s="705"/>
      <c r="HGK847" s="705"/>
      <c r="HGL847" s="705"/>
      <c r="HGM847" s="705"/>
      <c r="HGN847" s="705"/>
      <c r="HGO847" s="705"/>
      <c r="HGP847" s="705"/>
      <c r="HGQ847" s="705"/>
      <c r="HGR847" s="705"/>
      <c r="HGS847" s="705"/>
      <c r="HGT847" s="705"/>
      <c r="HGU847" s="705"/>
      <c r="HGV847" s="705"/>
      <c r="HGW847" s="705"/>
      <c r="HGX847" s="705"/>
      <c r="HGY847" s="705"/>
      <c r="HGZ847" s="705"/>
      <c r="HHA847" s="705"/>
      <c r="HHB847" s="705"/>
      <c r="HHC847" s="705"/>
      <c r="HHD847" s="705"/>
      <c r="HHE847" s="705"/>
      <c r="HHF847" s="705"/>
      <c r="HHG847" s="705"/>
      <c r="HHH847" s="705"/>
      <c r="HHI847" s="705"/>
      <c r="HHJ847" s="705"/>
      <c r="HHK847" s="705"/>
      <c r="HHL847" s="705"/>
      <c r="HHM847" s="705"/>
      <c r="HHN847" s="705"/>
      <c r="HHO847" s="705"/>
      <c r="HHP847" s="705"/>
      <c r="HHQ847" s="705"/>
      <c r="HHR847" s="705"/>
      <c r="HHS847" s="705"/>
      <c r="HHT847" s="705"/>
      <c r="HHU847" s="705"/>
      <c r="HHV847" s="705"/>
      <c r="HHW847" s="705"/>
      <c r="HHX847" s="705"/>
      <c r="HHY847" s="705"/>
      <c r="HHZ847" s="705"/>
      <c r="HIA847" s="705"/>
      <c r="HIB847" s="705"/>
      <c r="HIC847" s="705"/>
      <c r="HID847" s="705"/>
      <c r="HIE847" s="705"/>
      <c r="HIF847" s="705"/>
      <c r="HIG847" s="705"/>
      <c r="HIH847" s="705"/>
      <c r="HII847" s="705"/>
      <c r="HIJ847" s="705"/>
      <c r="HIK847" s="705"/>
      <c r="HIL847" s="705"/>
      <c r="HIM847" s="705"/>
      <c r="HIN847" s="705"/>
      <c r="HIO847" s="705"/>
      <c r="HIP847" s="705"/>
      <c r="HIQ847" s="705"/>
      <c r="HIR847" s="705"/>
      <c r="HIS847" s="705"/>
      <c r="HIT847" s="705"/>
      <c r="HIU847" s="705"/>
      <c r="HIV847" s="705"/>
      <c r="HIW847" s="705"/>
      <c r="HIX847" s="705"/>
      <c r="HIY847" s="705"/>
      <c r="HIZ847" s="705"/>
      <c r="HJA847" s="705"/>
      <c r="HJB847" s="705"/>
      <c r="HJC847" s="705"/>
      <c r="HJD847" s="705"/>
      <c r="HJE847" s="705"/>
      <c r="HJF847" s="705"/>
      <c r="HJG847" s="705"/>
      <c r="HJH847" s="705"/>
      <c r="HJI847" s="705"/>
      <c r="HJJ847" s="705"/>
      <c r="HJK847" s="705"/>
      <c r="HJL847" s="705"/>
      <c r="HJM847" s="705"/>
      <c r="HJN847" s="705"/>
      <c r="HJO847" s="705"/>
      <c r="HJP847" s="705"/>
      <c r="HJQ847" s="705"/>
      <c r="HJR847" s="705"/>
      <c r="HJS847" s="705"/>
      <c r="HJT847" s="705"/>
      <c r="HJU847" s="705"/>
      <c r="HJV847" s="705"/>
      <c r="HJW847" s="705"/>
      <c r="HJX847" s="705"/>
      <c r="HJY847" s="705"/>
      <c r="HJZ847" s="705"/>
      <c r="HKA847" s="705"/>
      <c r="HKB847" s="705"/>
      <c r="HKC847" s="705"/>
      <c r="HKD847" s="705"/>
      <c r="HKE847" s="705"/>
      <c r="HKF847" s="705"/>
      <c r="HKG847" s="705"/>
      <c r="HKH847" s="705"/>
      <c r="HKI847" s="705"/>
      <c r="HKJ847" s="705"/>
      <c r="HKK847" s="705"/>
      <c r="HKL847" s="705"/>
      <c r="HKM847" s="705"/>
      <c r="HKN847" s="705"/>
      <c r="HKO847" s="705"/>
      <c r="HKP847" s="705"/>
      <c r="HKQ847" s="705"/>
      <c r="HKR847" s="705"/>
      <c r="HKS847" s="705"/>
      <c r="HKT847" s="705"/>
      <c r="HKU847" s="705"/>
      <c r="HKV847" s="705"/>
      <c r="HKW847" s="705"/>
      <c r="HKX847" s="705"/>
      <c r="HKY847" s="705"/>
      <c r="HKZ847" s="705"/>
      <c r="HLA847" s="705"/>
      <c r="HLB847" s="705"/>
      <c r="HLC847" s="705"/>
      <c r="HLD847" s="705"/>
      <c r="HLE847" s="705"/>
      <c r="HLF847" s="705"/>
      <c r="HLG847" s="705"/>
      <c r="HLH847" s="705"/>
      <c r="HLI847" s="705"/>
      <c r="HLJ847" s="705"/>
      <c r="HLK847" s="705"/>
      <c r="HLL847" s="705"/>
      <c r="HLM847" s="705"/>
      <c r="HLN847" s="705"/>
      <c r="HLO847" s="705"/>
      <c r="HLP847" s="705"/>
      <c r="HLQ847" s="705"/>
      <c r="HLR847" s="705"/>
      <c r="HLS847" s="705"/>
      <c r="HLT847" s="705"/>
      <c r="HLU847" s="705"/>
      <c r="HLV847" s="705"/>
      <c r="HLW847" s="705"/>
      <c r="HLX847" s="705"/>
      <c r="HLY847" s="705"/>
      <c r="HLZ847" s="705"/>
      <c r="HMA847" s="705"/>
      <c r="HMB847" s="705"/>
      <c r="HMC847" s="705"/>
      <c r="HMD847" s="705"/>
      <c r="HME847" s="705"/>
      <c r="HMF847" s="705"/>
      <c r="HMG847" s="705"/>
      <c r="HMH847" s="705"/>
      <c r="HMI847" s="705"/>
      <c r="HMJ847" s="705"/>
      <c r="HMK847" s="705"/>
      <c r="HML847" s="705"/>
      <c r="HMM847" s="705"/>
      <c r="HMN847" s="705"/>
      <c r="HMO847" s="705"/>
      <c r="HMP847" s="705"/>
      <c r="HMQ847" s="705"/>
      <c r="HMR847" s="705"/>
      <c r="HMS847" s="705"/>
      <c r="HMT847" s="705"/>
      <c r="HMU847" s="705"/>
      <c r="HMV847" s="705"/>
      <c r="HMW847" s="705"/>
      <c r="HMX847" s="705"/>
      <c r="HMY847" s="705"/>
      <c r="HMZ847" s="705"/>
      <c r="HNA847" s="705"/>
      <c r="HNB847" s="705"/>
      <c r="HNC847" s="705"/>
      <c r="HND847" s="705"/>
      <c r="HNE847" s="705"/>
      <c r="HNF847" s="705"/>
      <c r="HNG847" s="705"/>
      <c r="HNH847" s="705"/>
      <c r="HNI847" s="705"/>
      <c r="HNJ847" s="705"/>
      <c r="HNK847" s="705"/>
      <c r="HNL847" s="705"/>
      <c r="HNM847" s="705"/>
      <c r="HNN847" s="705"/>
      <c r="HNO847" s="705"/>
      <c r="HNP847" s="705"/>
      <c r="HNQ847" s="705"/>
      <c r="HNR847" s="705"/>
      <c r="HNS847" s="705"/>
      <c r="HNT847" s="705"/>
      <c r="HNU847" s="705"/>
      <c r="HNV847" s="705"/>
      <c r="HNW847" s="705"/>
      <c r="HNX847" s="705"/>
      <c r="HNY847" s="705"/>
      <c r="HNZ847" s="705"/>
      <c r="HOA847" s="705"/>
      <c r="HOB847" s="705"/>
      <c r="HOC847" s="705"/>
      <c r="HOD847" s="705"/>
      <c r="HOE847" s="705"/>
      <c r="HOF847" s="705"/>
      <c r="HOG847" s="705"/>
      <c r="HOH847" s="705"/>
      <c r="HOI847" s="705"/>
      <c r="HOJ847" s="705"/>
      <c r="HOK847" s="705"/>
      <c r="HOL847" s="705"/>
      <c r="HOM847" s="705"/>
      <c r="HON847" s="705"/>
      <c r="HOO847" s="705"/>
      <c r="HOP847" s="705"/>
      <c r="HOQ847" s="705"/>
      <c r="HOR847" s="705"/>
      <c r="HOS847" s="705"/>
      <c r="HOT847" s="705"/>
      <c r="HOU847" s="705"/>
      <c r="HOV847" s="705"/>
      <c r="HOW847" s="705"/>
      <c r="HOX847" s="705"/>
      <c r="HOY847" s="705"/>
      <c r="HOZ847" s="705"/>
      <c r="HPA847" s="705"/>
      <c r="HPB847" s="705"/>
      <c r="HPC847" s="705"/>
      <c r="HPD847" s="705"/>
      <c r="HPE847" s="705"/>
      <c r="HPF847" s="705"/>
      <c r="HPG847" s="705"/>
      <c r="HPH847" s="705"/>
      <c r="HPI847" s="705"/>
      <c r="HPJ847" s="705"/>
      <c r="HPK847" s="705"/>
      <c r="HPL847" s="705"/>
      <c r="HPM847" s="705"/>
      <c r="HPN847" s="705"/>
      <c r="HPO847" s="705"/>
      <c r="HPP847" s="705"/>
      <c r="HPQ847" s="705"/>
      <c r="HPR847" s="705"/>
      <c r="HPS847" s="705"/>
      <c r="HPT847" s="705"/>
      <c r="HPU847" s="705"/>
      <c r="HPV847" s="705"/>
      <c r="HPW847" s="705"/>
      <c r="HPX847" s="705"/>
      <c r="HPY847" s="705"/>
      <c r="HPZ847" s="705"/>
      <c r="HQA847" s="705"/>
      <c r="HQB847" s="705"/>
      <c r="HQC847" s="705"/>
      <c r="HQD847" s="705"/>
      <c r="HQE847" s="705"/>
      <c r="HQF847" s="705"/>
      <c r="HQG847" s="705"/>
      <c r="HQH847" s="705"/>
      <c r="HQI847" s="705"/>
      <c r="HQJ847" s="705"/>
      <c r="HQK847" s="705"/>
      <c r="HQL847" s="705"/>
      <c r="HQM847" s="705"/>
      <c r="HQN847" s="705"/>
      <c r="HQO847" s="705"/>
      <c r="HQP847" s="705"/>
      <c r="HQQ847" s="705"/>
      <c r="HQR847" s="705"/>
      <c r="HQS847" s="705"/>
      <c r="HQT847" s="705"/>
      <c r="HQU847" s="705"/>
      <c r="HQV847" s="705"/>
      <c r="HQW847" s="705"/>
      <c r="HQX847" s="705"/>
      <c r="HQY847" s="705"/>
      <c r="HQZ847" s="705"/>
      <c r="HRA847" s="705"/>
      <c r="HRB847" s="705"/>
      <c r="HRC847" s="705"/>
      <c r="HRD847" s="705"/>
      <c r="HRE847" s="705"/>
      <c r="HRF847" s="705"/>
      <c r="HRG847" s="705"/>
      <c r="HRH847" s="705"/>
      <c r="HRI847" s="705"/>
      <c r="HRJ847" s="705"/>
      <c r="HRK847" s="705"/>
      <c r="HRL847" s="705"/>
      <c r="HRM847" s="705"/>
      <c r="HRN847" s="705"/>
      <c r="HRO847" s="705"/>
      <c r="HRP847" s="705"/>
      <c r="HRQ847" s="705"/>
      <c r="HRR847" s="705"/>
      <c r="HRS847" s="705"/>
      <c r="HRT847" s="705"/>
      <c r="HRU847" s="705"/>
      <c r="HRV847" s="705"/>
      <c r="HRW847" s="705"/>
      <c r="HRX847" s="705"/>
      <c r="HRY847" s="705"/>
      <c r="HRZ847" s="705"/>
      <c r="HSA847" s="705"/>
      <c r="HSB847" s="705"/>
      <c r="HSC847" s="705"/>
      <c r="HSD847" s="705"/>
      <c r="HSE847" s="705"/>
      <c r="HSF847" s="705"/>
      <c r="HSG847" s="705"/>
      <c r="HSH847" s="705"/>
      <c r="HSI847" s="705"/>
      <c r="HSJ847" s="705"/>
      <c r="HSK847" s="705"/>
      <c r="HSL847" s="705"/>
      <c r="HSM847" s="705"/>
      <c r="HSN847" s="705"/>
      <c r="HSO847" s="705"/>
      <c r="HSP847" s="705"/>
      <c r="HSQ847" s="705"/>
      <c r="HSR847" s="705"/>
      <c r="HSS847" s="705"/>
      <c r="HST847" s="705"/>
      <c r="HSU847" s="705"/>
      <c r="HSV847" s="705"/>
      <c r="HSW847" s="705"/>
      <c r="HSX847" s="705"/>
      <c r="HSY847" s="705"/>
      <c r="HSZ847" s="705"/>
      <c r="HTA847" s="705"/>
      <c r="HTB847" s="705"/>
      <c r="HTC847" s="705"/>
      <c r="HTD847" s="705"/>
      <c r="HTE847" s="705"/>
      <c r="HTF847" s="705"/>
      <c r="HTG847" s="705"/>
      <c r="HTH847" s="705"/>
      <c r="HTI847" s="705"/>
      <c r="HTJ847" s="705"/>
      <c r="HTK847" s="705"/>
      <c r="HTL847" s="705"/>
      <c r="HTM847" s="705"/>
      <c r="HTN847" s="705"/>
      <c r="HTO847" s="705"/>
      <c r="HTP847" s="705"/>
      <c r="HTQ847" s="705"/>
      <c r="HTR847" s="705"/>
      <c r="HTS847" s="705"/>
      <c r="HTT847" s="705"/>
      <c r="HTU847" s="705"/>
      <c r="HTV847" s="705"/>
      <c r="HTW847" s="705"/>
      <c r="HTX847" s="705"/>
      <c r="HTY847" s="705"/>
      <c r="HTZ847" s="705"/>
      <c r="HUA847" s="705"/>
      <c r="HUB847" s="705"/>
      <c r="HUC847" s="705"/>
      <c r="HUD847" s="705"/>
      <c r="HUE847" s="705"/>
      <c r="HUF847" s="705"/>
      <c r="HUG847" s="705"/>
      <c r="HUH847" s="705"/>
      <c r="HUI847" s="705"/>
      <c r="HUJ847" s="705"/>
      <c r="HUK847" s="705"/>
      <c r="HUL847" s="705"/>
      <c r="HUM847" s="705"/>
      <c r="HUN847" s="705"/>
      <c r="HUO847" s="705"/>
      <c r="HUP847" s="705"/>
      <c r="HUQ847" s="705"/>
      <c r="HUR847" s="705"/>
      <c r="HUS847" s="705"/>
      <c r="HUT847" s="705"/>
      <c r="HUU847" s="705"/>
      <c r="HUV847" s="705"/>
      <c r="HUW847" s="705"/>
      <c r="HUX847" s="705"/>
      <c r="HUY847" s="705"/>
      <c r="HUZ847" s="705"/>
      <c r="HVA847" s="705"/>
      <c r="HVB847" s="705"/>
      <c r="HVC847" s="705"/>
      <c r="HVD847" s="705"/>
      <c r="HVE847" s="705"/>
      <c r="HVF847" s="705"/>
      <c r="HVG847" s="705"/>
      <c r="HVH847" s="705"/>
      <c r="HVI847" s="705"/>
      <c r="HVJ847" s="705"/>
      <c r="HVK847" s="705"/>
      <c r="HVL847" s="705"/>
      <c r="HVM847" s="705"/>
      <c r="HVN847" s="705"/>
      <c r="HVO847" s="705"/>
      <c r="HVP847" s="705"/>
      <c r="HVQ847" s="705"/>
      <c r="HVR847" s="705"/>
      <c r="HVS847" s="705"/>
      <c r="HVT847" s="705"/>
      <c r="HVU847" s="705"/>
      <c r="HVV847" s="705"/>
      <c r="HVW847" s="705"/>
      <c r="HVX847" s="705"/>
      <c r="HVY847" s="705"/>
      <c r="HVZ847" s="705"/>
      <c r="HWA847" s="705"/>
      <c r="HWB847" s="705"/>
      <c r="HWC847" s="705"/>
      <c r="HWD847" s="705"/>
      <c r="HWE847" s="705"/>
      <c r="HWF847" s="705"/>
      <c r="HWG847" s="705"/>
      <c r="HWH847" s="705"/>
      <c r="HWI847" s="705"/>
      <c r="HWJ847" s="705"/>
      <c r="HWK847" s="705"/>
      <c r="HWL847" s="705"/>
      <c r="HWM847" s="705"/>
      <c r="HWN847" s="705"/>
      <c r="HWO847" s="705"/>
      <c r="HWP847" s="705"/>
      <c r="HWQ847" s="705"/>
      <c r="HWR847" s="705"/>
      <c r="HWS847" s="705"/>
      <c r="HWT847" s="705"/>
      <c r="HWU847" s="705"/>
      <c r="HWV847" s="705"/>
      <c r="HWW847" s="705"/>
      <c r="HWX847" s="705"/>
      <c r="HWY847" s="705"/>
      <c r="HWZ847" s="705"/>
      <c r="HXA847" s="705"/>
      <c r="HXB847" s="705"/>
      <c r="HXC847" s="705"/>
      <c r="HXD847" s="705"/>
      <c r="HXE847" s="705"/>
      <c r="HXF847" s="705"/>
      <c r="HXG847" s="705"/>
      <c r="HXH847" s="705"/>
      <c r="HXI847" s="705"/>
      <c r="HXJ847" s="705"/>
      <c r="HXK847" s="705"/>
      <c r="HXL847" s="705"/>
      <c r="HXM847" s="705"/>
      <c r="HXN847" s="705"/>
      <c r="HXO847" s="705"/>
      <c r="HXP847" s="705"/>
      <c r="HXQ847" s="705"/>
      <c r="HXR847" s="705"/>
      <c r="HXS847" s="705"/>
      <c r="HXT847" s="705"/>
      <c r="HXU847" s="705"/>
      <c r="HXV847" s="705"/>
      <c r="HXW847" s="705"/>
      <c r="HXX847" s="705"/>
      <c r="HXY847" s="705"/>
      <c r="HXZ847" s="705"/>
      <c r="HYA847" s="705"/>
      <c r="HYB847" s="705"/>
      <c r="HYC847" s="705"/>
      <c r="HYD847" s="705"/>
      <c r="HYE847" s="705"/>
      <c r="HYF847" s="705"/>
      <c r="HYG847" s="705"/>
      <c r="HYH847" s="705"/>
      <c r="HYI847" s="705"/>
      <c r="HYJ847" s="705"/>
      <c r="HYK847" s="705"/>
      <c r="HYL847" s="705"/>
      <c r="HYM847" s="705"/>
      <c r="HYN847" s="705"/>
      <c r="HYO847" s="705"/>
      <c r="HYP847" s="705"/>
      <c r="HYQ847" s="705"/>
      <c r="HYR847" s="705"/>
      <c r="HYS847" s="705"/>
      <c r="HYT847" s="705"/>
      <c r="HYU847" s="705"/>
      <c r="HYV847" s="705"/>
      <c r="HYW847" s="705"/>
      <c r="HYX847" s="705"/>
      <c r="HYY847" s="705"/>
      <c r="HYZ847" s="705"/>
      <c r="HZA847" s="705"/>
      <c r="HZB847" s="705"/>
      <c r="HZC847" s="705"/>
      <c r="HZD847" s="705"/>
      <c r="HZE847" s="705"/>
      <c r="HZF847" s="705"/>
      <c r="HZG847" s="705"/>
      <c r="HZH847" s="705"/>
      <c r="HZI847" s="705"/>
      <c r="HZJ847" s="705"/>
      <c r="HZK847" s="705"/>
      <c r="HZL847" s="705"/>
      <c r="HZM847" s="705"/>
      <c r="HZN847" s="705"/>
      <c r="HZO847" s="705"/>
      <c r="HZP847" s="705"/>
      <c r="HZQ847" s="705"/>
      <c r="HZR847" s="705"/>
      <c r="HZS847" s="705"/>
      <c r="HZT847" s="705"/>
      <c r="HZU847" s="705"/>
      <c r="HZV847" s="705"/>
      <c r="HZW847" s="705"/>
      <c r="HZX847" s="705"/>
      <c r="HZY847" s="705"/>
      <c r="HZZ847" s="705"/>
      <c r="IAA847" s="705"/>
      <c r="IAB847" s="705"/>
      <c r="IAC847" s="705"/>
      <c r="IAD847" s="705"/>
      <c r="IAE847" s="705"/>
      <c r="IAF847" s="705"/>
      <c r="IAG847" s="705"/>
      <c r="IAH847" s="705"/>
      <c r="IAI847" s="705"/>
      <c r="IAJ847" s="705"/>
      <c r="IAK847" s="705"/>
      <c r="IAL847" s="705"/>
      <c r="IAM847" s="705"/>
      <c r="IAN847" s="705"/>
      <c r="IAO847" s="705"/>
      <c r="IAP847" s="705"/>
      <c r="IAQ847" s="705"/>
      <c r="IAR847" s="705"/>
      <c r="IAS847" s="705"/>
      <c r="IAT847" s="705"/>
      <c r="IAU847" s="705"/>
      <c r="IAV847" s="705"/>
      <c r="IAW847" s="705"/>
      <c r="IAX847" s="705"/>
      <c r="IAY847" s="705"/>
      <c r="IAZ847" s="705"/>
      <c r="IBA847" s="705"/>
      <c r="IBB847" s="705"/>
      <c r="IBC847" s="705"/>
      <c r="IBD847" s="705"/>
      <c r="IBE847" s="705"/>
      <c r="IBF847" s="705"/>
      <c r="IBG847" s="705"/>
      <c r="IBH847" s="705"/>
      <c r="IBI847" s="705"/>
      <c r="IBJ847" s="705"/>
      <c r="IBK847" s="705"/>
      <c r="IBL847" s="705"/>
      <c r="IBM847" s="705"/>
      <c r="IBN847" s="705"/>
      <c r="IBO847" s="705"/>
      <c r="IBP847" s="705"/>
      <c r="IBQ847" s="705"/>
      <c r="IBR847" s="705"/>
      <c r="IBS847" s="705"/>
      <c r="IBT847" s="705"/>
      <c r="IBU847" s="705"/>
      <c r="IBV847" s="705"/>
      <c r="IBW847" s="705"/>
      <c r="IBX847" s="705"/>
      <c r="IBY847" s="705"/>
      <c r="IBZ847" s="705"/>
      <c r="ICA847" s="705"/>
      <c r="ICB847" s="705"/>
      <c r="ICC847" s="705"/>
      <c r="ICD847" s="705"/>
      <c r="ICE847" s="705"/>
      <c r="ICF847" s="705"/>
      <c r="ICG847" s="705"/>
      <c r="ICH847" s="705"/>
      <c r="ICI847" s="705"/>
      <c r="ICJ847" s="705"/>
      <c r="ICK847" s="705"/>
      <c r="ICL847" s="705"/>
      <c r="ICM847" s="705"/>
      <c r="ICN847" s="705"/>
      <c r="ICO847" s="705"/>
      <c r="ICP847" s="705"/>
      <c r="ICQ847" s="705"/>
      <c r="ICR847" s="705"/>
      <c r="ICS847" s="705"/>
      <c r="ICT847" s="705"/>
      <c r="ICU847" s="705"/>
      <c r="ICV847" s="705"/>
      <c r="ICW847" s="705"/>
      <c r="ICX847" s="705"/>
      <c r="ICY847" s="705"/>
      <c r="ICZ847" s="705"/>
      <c r="IDA847" s="705"/>
      <c r="IDB847" s="705"/>
      <c r="IDC847" s="705"/>
      <c r="IDD847" s="705"/>
      <c r="IDE847" s="705"/>
      <c r="IDF847" s="705"/>
      <c r="IDG847" s="705"/>
      <c r="IDH847" s="705"/>
      <c r="IDI847" s="705"/>
      <c r="IDJ847" s="705"/>
      <c r="IDK847" s="705"/>
      <c r="IDL847" s="705"/>
      <c r="IDM847" s="705"/>
      <c r="IDN847" s="705"/>
      <c r="IDO847" s="705"/>
      <c r="IDP847" s="705"/>
      <c r="IDQ847" s="705"/>
      <c r="IDR847" s="705"/>
      <c r="IDS847" s="705"/>
      <c r="IDT847" s="705"/>
      <c r="IDU847" s="705"/>
      <c r="IDV847" s="705"/>
      <c r="IDW847" s="705"/>
      <c r="IDX847" s="705"/>
      <c r="IDY847" s="705"/>
      <c r="IDZ847" s="705"/>
      <c r="IEA847" s="705"/>
      <c r="IEB847" s="705"/>
      <c r="IEC847" s="705"/>
      <c r="IED847" s="705"/>
      <c r="IEE847" s="705"/>
      <c r="IEF847" s="705"/>
      <c r="IEG847" s="705"/>
      <c r="IEH847" s="705"/>
      <c r="IEI847" s="705"/>
      <c r="IEJ847" s="705"/>
      <c r="IEK847" s="705"/>
      <c r="IEL847" s="705"/>
      <c r="IEM847" s="705"/>
      <c r="IEN847" s="705"/>
      <c r="IEO847" s="705"/>
      <c r="IEP847" s="705"/>
      <c r="IEQ847" s="705"/>
      <c r="IER847" s="705"/>
      <c r="IES847" s="705"/>
      <c r="IET847" s="705"/>
      <c r="IEU847" s="705"/>
      <c r="IEV847" s="705"/>
      <c r="IEW847" s="705"/>
      <c r="IEX847" s="705"/>
      <c r="IEY847" s="705"/>
      <c r="IEZ847" s="705"/>
      <c r="IFA847" s="705"/>
      <c r="IFB847" s="705"/>
      <c r="IFC847" s="705"/>
      <c r="IFD847" s="705"/>
      <c r="IFE847" s="705"/>
      <c r="IFF847" s="705"/>
      <c r="IFG847" s="705"/>
      <c r="IFH847" s="705"/>
      <c r="IFI847" s="705"/>
      <c r="IFJ847" s="705"/>
      <c r="IFK847" s="705"/>
      <c r="IFL847" s="705"/>
      <c r="IFM847" s="705"/>
      <c r="IFN847" s="705"/>
      <c r="IFO847" s="705"/>
      <c r="IFP847" s="705"/>
      <c r="IFQ847" s="705"/>
      <c r="IFR847" s="705"/>
      <c r="IFS847" s="705"/>
      <c r="IFT847" s="705"/>
      <c r="IFU847" s="705"/>
      <c r="IFV847" s="705"/>
      <c r="IFW847" s="705"/>
      <c r="IFX847" s="705"/>
      <c r="IFY847" s="705"/>
      <c r="IFZ847" s="705"/>
      <c r="IGA847" s="705"/>
      <c r="IGB847" s="705"/>
      <c r="IGC847" s="705"/>
      <c r="IGD847" s="705"/>
      <c r="IGE847" s="705"/>
      <c r="IGF847" s="705"/>
      <c r="IGG847" s="705"/>
      <c r="IGH847" s="705"/>
      <c r="IGI847" s="705"/>
      <c r="IGJ847" s="705"/>
      <c r="IGK847" s="705"/>
      <c r="IGL847" s="705"/>
      <c r="IGM847" s="705"/>
      <c r="IGN847" s="705"/>
      <c r="IGO847" s="705"/>
      <c r="IGP847" s="705"/>
      <c r="IGQ847" s="705"/>
      <c r="IGR847" s="705"/>
      <c r="IGS847" s="705"/>
      <c r="IGT847" s="705"/>
      <c r="IGU847" s="705"/>
      <c r="IGV847" s="705"/>
      <c r="IGW847" s="705"/>
      <c r="IGX847" s="705"/>
      <c r="IGY847" s="705"/>
      <c r="IGZ847" s="705"/>
      <c r="IHA847" s="705"/>
      <c r="IHB847" s="705"/>
      <c r="IHC847" s="705"/>
      <c r="IHD847" s="705"/>
      <c r="IHE847" s="705"/>
      <c r="IHF847" s="705"/>
      <c r="IHG847" s="705"/>
      <c r="IHH847" s="705"/>
      <c r="IHI847" s="705"/>
      <c r="IHJ847" s="705"/>
      <c r="IHK847" s="705"/>
      <c r="IHL847" s="705"/>
      <c r="IHM847" s="705"/>
      <c r="IHN847" s="705"/>
      <c r="IHO847" s="705"/>
      <c r="IHP847" s="705"/>
      <c r="IHQ847" s="705"/>
      <c r="IHR847" s="705"/>
      <c r="IHS847" s="705"/>
      <c r="IHT847" s="705"/>
      <c r="IHU847" s="705"/>
      <c r="IHV847" s="705"/>
      <c r="IHW847" s="705"/>
      <c r="IHX847" s="705"/>
      <c r="IHY847" s="705"/>
      <c r="IHZ847" s="705"/>
      <c r="IIA847" s="705"/>
      <c r="IIB847" s="705"/>
      <c r="IIC847" s="705"/>
      <c r="IID847" s="705"/>
      <c r="IIE847" s="705"/>
      <c r="IIF847" s="705"/>
      <c r="IIG847" s="705"/>
      <c r="IIH847" s="705"/>
      <c r="III847" s="705"/>
      <c r="IIJ847" s="705"/>
      <c r="IIK847" s="705"/>
      <c r="IIL847" s="705"/>
      <c r="IIM847" s="705"/>
      <c r="IIN847" s="705"/>
      <c r="IIO847" s="705"/>
      <c r="IIP847" s="705"/>
      <c r="IIQ847" s="705"/>
      <c r="IIR847" s="705"/>
      <c r="IIS847" s="705"/>
      <c r="IIT847" s="705"/>
      <c r="IIU847" s="705"/>
      <c r="IIV847" s="705"/>
      <c r="IIW847" s="705"/>
      <c r="IIX847" s="705"/>
      <c r="IIY847" s="705"/>
      <c r="IIZ847" s="705"/>
      <c r="IJA847" s="705"/>
      <c r="IJB847" s="705"/>
      <c r="IJC847" s="705"/>
      <c r="IJD847" s="705"/>
      <c r="IJE847" s="705"/>
      <c r="IJF847" s="705"/>
      <c r="IJG847" s="705"/>
      <c r="IJH847" s="705"/>
      <c r="IJI847" s="705"/>
      <c r="IJJ847" s="705"/>
      <c r="IJK847" s="705"/>
      <c r="IJL847" s="705"/>
      <c r="IJM847" s="705"/>
      <c r="IJN847" s="705"/>
      <c r="IJO847" s="705"/>
      <c r="IJP847" s="705"/>
      <c r="IJQ847" s="705"/>
      <c r="IJR847" s="705"/>
      <c r="IJS847" s="705"/>
      <c r="IJT847" s="705"/>
      <c r="IJU847" s="705"/>
      <c r="IJV847" s="705"/>
      <c r="IJW847" s="705"/>
      <c r="IJX847" s="705"/>
      <c r="IJY847" s="705"/>
      <c r="IJZ847" s="705"/>
      <c r="IKA847" s="705"/>
      <c r="IKB847" s="705"/>
      <c r="IKC847" s="705"/>
      <c r="IKD847" s="705"/>
      <c r="IKE847" s="705"/>
      <c r="IKF847" s="705"/>
      <c r="IKG847" s="705"/>
      <c r="IKH847" s="705"/>
      <c r="IKI847" s="705"/>
      <c r="IKJ847" s="705"/>
      <c r="IKK847" s="705"/>
      <c r="IKL847" s="705"/>
      <c r="IKM847" s="705"/>
      <c r="IKN847" s="705"/>
      <c r="IKO847" s="705"/>
      <c r="IKP847" s="705"/>
      <c r="IKQ847" s="705"/>
      <c r="IKR847" s="705"/>
      <c r="IKS847" s="705"/>
      <c r="IKT847" s="705"/>
      <c r="IKU847" s="705"/>
      <c r="IKV847" s="705"/>
      <c r="IKW847" s="705"/>
      <c r="IKX847" s="705"/>
      <c r="IKY847" s="705"/>
      <c r="IKZ847" s="705"/>
      <c r="ILA847" s="705"/>
      <c r="ILB847" s="705"/>
      <c r="ILC847" s="705"/>
      <c r="ILD847" s="705"/>
      <c r="ILE847" s="705"/>
      <c r="ILF847" s="705"/>
      <c r="ILG847" s="705"/>
      <c r="ILH847" s="705"/>
      <c r="ILI847" s="705"/>
      <c r="ILJ847" s="705"/>
      <c r="ILK847" s="705"/>
      <c r="ILL847" s="705"/>
      <c r="ILM847" s="705"/>
      <c r="ILN847" s="705"/>
      <c r="ILO847" s="705"/>
      <c r="ILP847" s="705"/>
      <c r="ILQ847" s="705"/>
      <c r="ILR847" s="705"/>
      <c r="ILS847" s="705"/>
      <c r="ILT847" s="705"/>
      <c r="ILU847" s="705"/>
      <c r="ILV847" s="705"/>
      <c r="ILW847" s="705"/>
      <c r="ILX847" s="705"/>
      <c r="ILY847" s="705"/>
      <c r="ILZ847" s="705"/>
      <c r="IMA847" s="705"/>
      <c r="IMB847" s="705"/>
      <c r="IMC847" s="705"/>
      <c r="IMD847" s="705"/>
      <c r="IME847" s="705"/>
      <c r="IMF847" s="705"/>
      <c r="IMG847" s="705"/>
      <c r="IMH847" s="705"/>
      <c r="IMI847" s="705"/>
      <c r="IMJ847" s="705"/>
      <c r="IMK847" s="705"/>
      <c r="IML847" s="705"/>
      <c r="IMM847" s="705"/>
      <c r="IMN847" s="705"/>
      <c r="IMO847" s="705"/>
      <c r="IMP847" s="705"/>
      <c r="IMQ847" s="705"/>
      <c r="IMR847" s="705"/>
      <c r="IMS847" s="705"/>
      <c r="IMT847" s="705"/>
      <c r="IMU847" s="705"/>
      <c r="IMV847" s="705"/>
      <c r="IMW847" s="705"/>
      <c r="IMX847" s="705"/>
      <c r="IMY847" s="705"/>
      <c r="IMZ847" s="705"/>
      <c r="INA847" s="705"/>
      <c r="INB847" s="705"/>
      <c r="INC847" s="705"/>
      <c r="IND847" s="705"/>
      <c r="INE847" s="705"/>
      <c r="INF847" s="705"/>
      <c r="ING847" s="705"/>
      <c r="INH847" s="705"/>
      <c r="INI847" s="705"/>
      <c r="INJ847" s="705"/>
      <c r="INK847" s="705"/>
      <c r="INL847" s="705"/>
      <c r="INM847" s="705"/>
      <c r="INN847" s="705"/>
      <c r="INO847" s="705"/>
      <c r="INP847" s="705"/>
      <c r="INQ847" s="705"/>
      <c r="INR847" s="705"/>
      <c r="INS847" s="705"/>
      <c r="INT847" s="705"/>
      <c r="INU847" s="705"/>
      <c r="INV847" s="705"/>
      <c r="INW847" s="705"/>
      <c r="INX847" s="705"/>
      <c r="INY847" s="705"/>
      <c r="INZ847" s="705"/>
      <c r="IOA847" s="705"/>
      <c r="IOB847" s="705"/>
      <c r="IOC847" s="705"/>
      <c r="IOD847" s="705"/>
      <c r="IOE847" s="705"/>
      <c r="IOF847" s="705"/>
      <c r="IOG847" s="705"/>
      <c r="IOH847" s="705"/>
      <c r="IOI847" s="705"/>
      <c r="IOJ847" s="705"/>
      <c r="IOK847" s="705"/>
      <c r="IOL847" s="705"/>
      <c r="IOM847" s="705"/>
      <c r="ION847" s="705"/>
      <c r="IOO847" s="705"/>
      <c r="IOP847" s="705"/>
      <c r="IOQ847" s="705"/>
      <c r="IOR847" s="705"/>
      <c r="IOS847" s="705"/>
      <c r="IOT847" s="705"/>
      <c r="IOU847" s="705"/>
      <c r="IOV847" s="705"/>
      <c r="IOW847" s="705"/>
      <c r="IOX847" s="705"/>
      <c r="IOY847" s="705"/>
      <c r="IOZ847" s="705"/>
      <c r="IPA847" s="705"/>
      <c r="IPB847" s="705"/>
      <c r="IPC847" s="705"/>
      <c r="IPD847" s="705"/>
      <c r="IPE847" s="705"/>
      <c r="IPF847" s="705"/>
      <c r="IPG847" s="705"/>
      <c r="IPH847" s="705"/>
      <c r="IPI847" s="705"/>
      <c r="IPJ847" s="705"/>
      <c r="IPK847" s="705"/>
      <c r="IPL847" s="705"/>
      <c r="IPM847" s="705"/>
      <c r="IPN847" s="705"/>
      <c r="IPO847" s="705"/>
      <c r="IPP847" s="705"/>
      <c r="IPQ847" s="705"/>
      <c r="IPR847" s="705"/>
      <c r="IPS847" s="705"/>
      <c r="IPT847" s="705"/>
      <c r="IPU847" s="705"/>
      <c r="IPV847" s="705"/>
      <c r="IPW847" s="705"/>
      <c r="IPX847" s="705"/>
      <c r="IPY847" s="705"/>
      <c r="IPZ847" s="705"/>
      <c r="IQA847" s="705"/>
      <c r="IQB847" s="705"/>
      <c r="IQC847" s="705"/>
      <c r="IQD847" s="705"/>
      <c r="IQE847" s="705"/>
      <c r="IQF847" s="705"/>
      <c r="IQG847" s="705"/>
      <c r="IQH847" s="705"/>
      <c r="IQI847" s="705"/>
      <c r="IQJ847" s="705"/>
      <c r="IQK847" s="705"/>
      <c r="IQL847" s="705"/>
      <c r="IQM847" s="705"/>
      <c r="IQN847" s="705"/>
      <c r="IQO847" s="705"/>
      <c r="IQP847" s="705"/>
      <c r="IQQ847" s="705"/>
      <c r="IQR847" s="705"/>
      <c r="IQS847" s="705"/>
      <c r="IQT847" s="705"/>
      <c r="IQU847" s="705"/>
      <c r="IQV847" s="705"/>
      <c r="IQW847" s="705"/>
      <c r="IQX847" s="705"/>
      <c r="IQY847" s="705"/>
      <c r="IQZ847" s="705"/>
      <c r="IRA847" s="705"/>
      <c r="IRB847" s="705"/>
      <c r="IRC847" s="705"/>
      <c r="IRD847" s="705"/>
      <c r="IRE847" s="705"/>
      <c r="IRF847" s="705"/>
      <c r="IRG847" s="705"/>
      <c r="IRH847" s="705"/>
      <c r="IRI847" s="705"/>
      <c r="IRJ847" s="705"/>
      <c r="IRK847" s="705"/>
      <c r="IRL847" s="705"/>
      <c r="IRM847" s="705"/>
      <c r="IRN847" s="705"/>
      <c r="IRO847" s="705"/>
      <c r="IRP847" s="705"/>
      <c r="IRQ847" s="705"/>
      <c r="IRR847" s="705"/>
      <c r="IRS847" s="705"/>
      <c r="IRT847" s="705"/>
      <c r="IRU847" s="705"/>
      <c r="IRV847" s="705"/>
      <c r="IRW847" s="705"/>
      <c r="IRX847" s="705"/>
      <c r="IRY847" s="705"/>
      <c r="IRZ847" s="705"/>
      <c r="ISA847" s="705"/>
      <c r="ISB847" s="705"/>
      <c r="ISC847" s="705"/>
      <c r="ISD847" s="705"/>
      <c r="ISE847" s="705"/>
      <c r="ISF847" s="705"/>
      <c r="ISG847" s="705"/>
      <c r="ISH847" s="705"/>
      <c r="ISI847" s="705"/>
      <c r="ISJ847" s="705"/>
      <c r="ISK847" s="705"/>
      <c r="ISL847" s="705"/>
      <c r="ISM847" s="705"/>
      <c r="ISN847" s="705"/>
      <c r="ISO847" s="705"/>
      <c r="ISP847" s="705"/>
      <c r="ISQ847" s="705"/>
      <c r="ISR847" s="705"/>
      <c r="ISS847" s="705"/>
      <c r="IST847" s="705"/>
      <c r="ISU847" s="705"/>
      <c r="ISV847" s="705"/>
      <c r="ISW847" s="705"/>
      <c r="ISX847" s="705"/>
      <c r="ISY847" s="705"/>
      <c r="ISZ847" s="705"/>
      <c r="ITA847" s="705"/>
      <c r="ITB847" s="705"/>
      <c r="ITC847" s="705"/>
      <c r="ITD847" s="705"/>
      <c r="ITE847" s="705"/>
      <c r="ITF847" s="705"/>
      <c r="ITG847" s="705"/>
      <c r="ITH847" s="705"/>
      <c r="ITI847" s="705"/>
      <c r="ITJ847" s="705"/>
      <c r="ITK847" s="705"/>
      <c r="ITL847" s="705"/>
      <c r="ITM847" s="705"/>
      <c r="ITN847" s="705"/>
      <c r="ITO847" s="705"/>
      <c r="ITP847" s="705"/>
      <c r="ITQ847" s="705"/>
      <c r="ITR847" s="705"/>
      <c r="ITS847" s="705"/>
      <c r="ITT847" s="705"/>
      <c r="ITU847" s="705"/>
      <c r="ITV847" s="705"/>
      <c r="ITW847" s="705"/>
      <c r="ITX847" s="705"/>
      <c r="ITY847" s="705"/>
      <c r="ITZ847" s="705"/>
      <c r="IUA847" s="705"/>
      <c r="IUB847" s="705"/>
      <c r="IUC847" s="705"/>
      <c r="IUD847" s="705"/>
      <c r="IUE847" s="705"/>
      <c r="IUF847" s="705"/>
      <c r="IUG847" s="705"/>
      <c r="IUH847" s="705"/>
      <c r="IUI847" s="705"/>
      <c r="IUJ847" s="705"/>
      <c r="IUK847" s="705"/>
      <c r="IUL847" s="705"/>
      <c r="IUM847" s="705"/>
      <c r="IUN847" s="705"/>
      <c r="IUO847" s="705"/>
      <c r="IUP847" s="705"/>
      <c r="IUQ847" s="705"/>
      <c r="IUR847" s="705"/>
      <c r="IUS847" s="705"/>
      <c r="IUT847" s="705"/>
      <c r="IUU847" s="705"/>
      <c r="IUV847" s="705"/>
      <c r="IUW847" s="705"/>
      <c r="IUX847" s="705"/>
      <c r="IUY847" s="705"/>
      <c r="IUZ847" s="705"/>
      <c r="IVA847" s="705"/>
      <c r="IVB847" s="705"/>
      <c r="IVC847" s="705"/>
      <c r="IVD847" s="705"/>
      <c r="IVE847" s="705"/>
      <c r="IVF847" s="705"/>
      <c r="IVG847" s="705"/>
      <c r="IVH847" s="705"/>
      <c r="IVI847" s="705"/>
      <c r="IVJ847" s="705"/>
      <c r="IVK847" s="705"/>
      <c r="IVL847" s="705"/>
      <c r="IVM847" s="705"/>
      <c r="IVN847" s="705"/>
      <c r="IVO847" s="705"/>
      <c r="IVP847" s="705"/>
      <c r="IVQ847" s="705"/>
      <c r="IVR847" s="705"/>
      <c r="IVS847" s="705"/>
      <c r="IVT847" s="705"/>
      <c r="IVU847" s="705"/>
      <c r="IVV847" s="705"/>
      <c r="IVW847" s="705"/>
      <c r="IVX847" s="705"/>
      <c r="IVY847" s="705"/>
      <c r="IVZ847" s="705"/>
      <c r="IWA847" s="705"/>
      <c r="IWB847" s="705"/>
      <c r="IWC847" s="705"/>
      <c r="IWD847" s="705"/>
      <c r="IWE847" s="705"/>
      <c r="IWF847" s="705"/>
      <c r="IWG847" s="705"/>
      <c r="IWH847" s="705"/>
      <c r="IWI847" s="705"/>
      <c r="IWJ847" s="705"/>
      <c r="IWK847" s="705"/>
      <c r="IWL847" s="705"/>
      <c r="IWM847" s="705"/>
      <c r="IWN847" s="705"/>
      <c r="IWO847" s="705"/>
      <c r="IWP847" s="705"/>
      <c r="IWQ847" s="705"/>
      <c r="IWR847" s="705"/>
      <c r="IWS847" s="705"/>
      <c r="IWT847" s="705"/>
      <c r="IWU847" s="705"/>
      <c r="IWV847" s="705"/>
      <c r="IWW847" s="705"/>
      <c r="IWX847" s="705"/>
      <c r="IWY847" s="705"/>
      <c r="IWZ847" s="705"/>
      <c r="IXA847" s="705"/>
      <c r="IXB847" s="705"/>
      <c r="IXC847" s="705"/>
      <c r="IXD847" s="705"/>
      <c r="IXE847" s="705"/>
      <c r="IXF847" s="705"/>
      <c r="IXG847" s="705"/>
      <c r="IXH847" s="705"/>
      <c r="IXI847" s="705"/>
      <c r="IXJ847" s="705"/>
      <c r="IXK847" s="705"/>
      <c r="IXL847" s="705"/>
      <c r="IXM847" s="705"/>
      <c r="IXN847" s="705"/>
      <c r="IXO847" s="705"/>
      <c r="IXP847" s="705"/>
      <c r="IXQ847" s="705"/>
      <c r="IXR847" s="705"/>
      <c r="IXS847" s="705"/>
      <c r="IXT847" s="705"/>
      <c r="IXU847" s="705"/>
      <c r="IXV847" s="705"/>
      <c r="IXW847" s="705"/>
      <c r="IXX847" s="705"/>
      <c r="IXY847" s="705"/>
      <c r="IXZ847" s="705"/>
      <c r="IYA847" s="705"/>
      <c r="IYB847" s="705"/>
      <c r="IYC847" s="705"/>
      <c r="IYD847" s="705"/>
      <c r="IYE847" s="705"/>
      <c r="IYF847" s="705"/>
      <c r="IYG847" s="705"/>
      <c r="IYH847" s="705"/>
      <c r="IYI847" s="705"/>
      <c r="IYJ847" s="705"/>
      <c r="IYK847" s="705"/>
      <c r="IYL847" s="705"/>
      <c r="IYM847" s="705"/>
      <c r="IYN847" s="705"/>
      <c r="IYO847" s="705"/>
      <c r="IYP847" s="705"/>
      <c r="IYQ847" s="705"/>
      <c r="IYR847" s="705"/>
      <c r="IYS847" s="705"/>
      <c r="IYT847" s="705"/>
      <c r="IYU847" s="705"/>
      <c r="IYV847" s="705"/>
      <c r="IYW847" s="705"/>
      <c r="IYX847" s="705"/>
      <c r="IYY847" s="705"/>
      <c r="IYZ847" s="705"/>
      <c r="IZA847" s="705"/>
      <c r="IZB847" s="705"/>
      <c r="IZC847" s="705"/>
      <c r="IZD847" s="705"/>
      <c r="IZE847" s="705"/>
      <c r="IZF847" s="705"/>
      <c r="IZG847" s="705"/>
      <c r="IZH847" s="705"/>
      <c r="IZI847" s="705"/>
      <c r="IZJ847" s="705"/>
      <c r="IZK847" s="705"/>
      <c r="IZL847" s="705"/>
      <c r="IZM847" s="705"/>
      <c r="IZN847" s="705"/>
      <c r="IZO847" s="705"/>
      <c r="IZP847" s="705"/>
      <c r="IZQ847" s="705"/>
      <c r="IZR847" s="705"/>
      <c r="IZS847" s="705"/>
      <c r="IZT847" s="705"/>
      <c r="IZU847" s="705"/>
      <c r="IZV847" s="705"/>
      <c r="IZW847" s="705"/>
      <c r="IZX847" s="705"/>
      <c r="IZY847" s="705"/>
      <c r="IZZ847" s="705"/>
      <c r="JAA847" s="705"/>
      <c r="JAB847" s="705"/>
      <c r="JAC847" s="705"/>
      <c r="JAD847" s="705"/>
      <c r="JAE847" s="705"/>
      <c r="JAF847" s="705"/>
      <c r="JAG847" s="705"/>
      <c r="JAH847" s="705"/>
      <c r="JAI847" s="705"/>
      <c r="JAJ847" s="705"/>
      <c r="JAK847" s="705"/>
      <c r="JAL847" s="705"/>
      <c r="JAM847" s="705"/>
      <c r="JAN847" s="705"/>
      <c r="JAO847" s="705"/>
      <c r="JAP847" s="705"/>
      <c r="JAQ847" s="705"/>
      <c r="JAR847" s="705"/>
      <c r="JAS847" s="705"/>
      <c r="JAT847" s="705"/>
      <c r="JAU847" s="705"/>
      <c r="JAV847" s="705"/>
      <c r="JAW847" s="705"/>
      <c r="JAX847" s="705"/>
      <c r="JAY847" s="705"/>
      <c r="JAZ847" s="705"/>
      <c r="JBA847" s="705"/>
      <c r="JBB847" s="705"/>
      <c r="JBC847" s="705"/>
      <c r="JBD847" s="705"/>
      <c r="JBE847" s="705"/>
      <c r="JBF847" s="705"/>
      <c r="JBG847" s="705"/>
      <c r="JBH847" s="705"/>
      <c r="JBI847" s="705"/>
      <c r="JBJ847" s="705"/>
      <c r="JBK847" s="705"/>
      <c r="JBL847" s="705"/>
      <c r="JBM847" s="705"/>
      <c r="JBN847" s="705"/>
      <c r="JBO847" s="705"/>
      <c r="JBP847" s="705"/>
      <c r="JBQ847" s="705"/>
      <c r="JBR847" s="705"/>
      <c r="JBS847" s="705"/>
      <c r="JBT847" s="705"/>
      <c r="JBU847" s="705"/>
      <c r="JBV847" s="705"/>
      <c r="JBW847" s="705"/>
      <c r="JBX847" s="705"/>
      <c r="JBY847" s="705"/>
      <c r="JBZ847" s="705"/>
      <c r="JCA847" s="705"/>
      <c r="JCB847" s="705"/>
      <c r="JCC847" s="705"/>
      <c r="JCD847" s="705"/>
      <c r="JCE847" s="705"/>
      <c r="JCF847" s="705"/>
      <c r="JCG847" s="705"/>
      <c r="JCH847" s="705"/>
      <c r="JCI847" s="705"/>
      <c r="JCJ847" s="705"/>
      <c r="JCK847" s="705"/>
      <c r="JCL847" s="705"/>
      <c r="JCM847" s="705"/>
      <c r="JCN847" s="705"/>
      <c r="JCO847" s="705"/>
      <c r="JCP847" s="705"/>
      <c r="JCQ847" s="705"/>
      <c r="JCR847" s="705"/>
      <c r="JCS847" s="705"/>
      <c r="JCT847" s="705"/>
      <c r="JCU847" s="705"/>
      <c r="JCV847" s="705"/>
      <c r="JCW847" s="705"/>
      <c r="JCX847" s="705"/>
      <c r="JCY847" s="705"/>
      <c r="JCZ847" s="705"/>
      <c r="JDA847" s="705"/>
      <c r="JDB847" s="705"/>
      <c r="JDC847" s="705"/>
      <c r="JDD847" s="705"/>
      <c r="JDE847" s="705"/>
      <c r="JDF847" s="705"/>
      <c r="JDG847" s="705"/>
      <c r="JDH847" s="705"/>
      <c r="JDI847" s="705"/>
      <c r="JDJ847" s="705"/>
      <c r="JDK847" s="705"/>
      <c r="JDL847" s="705"/>
      <c r="JDM847" s="705"/>
      <c r="JDN847" s="705"/>
      <c r="JDO847" s="705"/>
      <c r="JDP847" s="705"/>
      <c r="JDQ847" s="705"/>
      <c r="JDR847" s="705"/>
      <c r="JDS847" s="705"/>
      <c r="JDT847" s="705"/>
      <c r="JDU847" s="705"/>
      <c r="JDV847" s="705"/>
      <c r="JDW847" s="705"/>
      <c r="JDX847" s="705"/>
      <c r="JDY847" s="705"/>
      <c r="JDZ847" s="705"/>
      <c r="JEA847" s="705"/>
      <c r="JEB847" s="705"/>
      <c r="JEC847" s="705"/>
      <c r="JED847" s="705"/>
      <c r="JEE847" s="705"/>
      <c r="JEF847" s="705"/>
      <c r="JEG847" s="705"/>
      <c r="JEH847" s="705"/>
      <c r="JEI847" s="705"/>
      <c r="JEJ847" s="705"/>
      <c r="JEK847" s="705"/>
      <c r="JEL847" s="705"/>
      <c r="JEM847" s="705"/>
      <c r="JEN847" s="705"/>
      <c r="JEO847" s="705"/>
      <c r="JEP847" s="705"/>
      <c r="JEQ847" s="705"/>
      <c r="JER847" s="705"/>
      <c r="JES847" s="705"/>
      <c r="JET847" s="705"/>
      <c r="JEU847" s="705"/>
      <c r="JEV847" s="705"/>
      <c r="JEW847" s="705"/>
      <c r="JEX847" s="705"/>
      <c r="JEY847" s="705"/>
      <c r="JEZ847" s="705"/>
      <c r="JFA847" s="705"/>
      <c r="JFB847" s="705"/>
      <c r="JFC847" s="705"/>
      <c r="JFD847" s="705"/>
      <c r="JFE847" s="705"/>
      <c r="JFF847" s="705"/>
      <c r="JFG847" s="705"/>
      <c r="JFH847" s="705"/>
      <c r="JFI847" s="705"/>
      <c r="JFJ847" s="705"/>
      <c r="JFK847" s="705"/>
      <c r="JFL847" s="705"/>
      <c r="JFM847" s="705"/>
      <c r="JFN847" s="705"/>
      <c r="JFO847" s="705"/>
      <c r="JFP847" s="705"/>
      <c r="JFQ847" s="705"/>
      <c r="JFR847" s="705"/>
      <c r="JFS847" s="705"/>
      <c r="JFT847" s="705"/>
      <c r="JFU847" s="705"/>
      <c r="JFV847" s="705"/>
      <c r="JFW847" s="705"/>
      <c r="JFX847" s="705"/>
      <c r="JFY847" s="705"/>
      <c r="JFZ847" s="705"/>
      <c r="JGA847" s="705"/>
      <c r="JGB847" s="705"/>
      <c r="JGC847" s="705"/>
      <c r="JGD847" s="705"/>
      <c r="JGE847" s="705"/>
      <c r="JGF847" s="705"/>
      <c r="JGG847" s="705"/>
      <c r="JGH847" s="705"/>
      <c r="JGI847" s="705"/>
      <c r="JGJ847" s="705"/>
      <c r="JGK847" s="705"/>
      <c r="JGL847" s="705"/>
      <c r="JGM847" s="705"/>
      <c r="JGN847" s="705"/>
      <c r="JGO847" s="705"/>
      <c r="JGP847" s="705"/>
      <c r="JGQ847" s="705"/>
      <c r="JGR847" s="705"/>
      <c r="JGS847" s="705"/>
      <c r="JGT847" s="705"/>
      <c r="JGU847" s="705"/>
      <c r="JGV847" s="705"/>
      <c r="JGW847" s="705"/>
      <c r="JGX847" s="705"/>
      <c r="JGY847" s="705"/>
      <c r="JGZ847" s="705"/>
      <c r="JHA847" s="705"/>
      <c r="JHB847" s="705"/>
      <c r="JHC847" s="705"/>
      <c r="JHD847" s="705"/>
      <c r="JHE847" s="705"/>
      <c r="JHF847" s="705"/>
      <c r="JHG847" s="705"/>
      <c r="JHH847" s="705"/>
      <c r="JHI847" s="705"/>
      <c r="JHJ847" s="705"/>
      <c r="JHK847" s="705"/>
      <c r="JHL847" s="705"/>
      <c r="JHM847" s="705"/>
      <c r="JHN847" s="705"/>
      <c r="JHO847" s="705"/>
      <c r="JHP847" s="705"/>
      <c r="JHQ847" s="705"/>
      <c r="JHR847" s="705"/>
      <c r="JHS847" s="705"/>
      <c r="JHT847" s="705"/>
      <c r="JHU847" s="705"/>
      <c r="JHV847" s="705"/>
      <c r="JHW847" s="705"/>
      <c r="JHX847" s="705"/>
      <c r="JHY847" s="705"/>
      <c r="JHZ847" s="705"/>
      <c r="JIA847" s="705"/>
      <c r="JIB847" s="705"/>
      <c r="JIC847" s="705"/>
      <c r="JID847" s="705"/>
      <c r="JIE847" s="705"/>
      <c r="JIF847" s="705"/>
      <c r="JIG847" s="705"/>
      <c r="JIH847" s="705"/>
      <c r="JII847" s="705"/>
      <c r="JIJ847" s="705"/>
      <c r="JIK847" s="705"/>
      <c r="JIL847" s="705"/>
      <c r="JIM847" s="705"/>
      <c r="JIN847" s="705"/>
      <c r="JIO847" s="705"/>
      <c r="JIP847" s="705"/>
      <c r="JIQ847" s="705"/>
      <c r="JIR847" s="705"/>
      <c r="JIS847" s="705"/>
      <c r="JIT847" s="705"/>
      <c r="JIU847" s="705"/>
      <c r="JIV847" s="705"/>
      <c r="JIW847" s="705"/>
      <c r="JIX847" s="705"/>
      <c r="JIY847" s="705"/>
      <c r="JIZ847" s="705"/>
      <c r="JJA847" s="705"/>
      <c r="JJB847" s="705"/>
      <c r="JJC847" s="705"/>
      <c r="JJD847" s="705"/>
      <c r="JJE847" s="705"/>
      <c r="JJF847" s="705"/>
      <c r="JJG847" s="705"/>
      <c r="JJH847" s="705"/>
      <c r="JJI847" s="705"/>
      <c r="JJJ847" s="705"/>
      <c r="JJK847" s="705"/>
      <c r="JJL847" s="705"/>
      <c r="JJM847" s="705"/>
      <c r="JJN847" s="705"/>
      <c r="JJO847" s="705"/>
      <c r="JJP847" s="705"/>
      <c r="JJQ847" s="705"/>
      <c r="JJR847" s="705"/>
      <c r="JJS847" s="705"/>
      <c r="JJT847" s="705"/>
      <c r="JJU847" s="705"/>
      <c r="JJV847" s="705"/>
      <c r="JJW847" s="705"/>
      <c r="JJX847" s="705"/>
      <c r="JJY847" s="705"/>
      <c r="JJZ847" s="705"/>
      <c r="JKA847" s="705"/>
      <c r="JKB847" s="705"/>
      <c r="JKC847" s="705"/>
      <c r="JKD847" s="705"/>
      <c r="JKE847" s="705"/>
      <c r="JKF847" s="705"/>
      <c r="JKG847" s="705"/>
      <c r="JKH847" s="705"/>
      <c r="JKI847" s="705"/>
      <c r="JKJ847" s="705"/>
      <c r="JKK847" s="705"/>
      <c r="JKL847" s="705"/>
      <c r="JKM847" s="705"/>
      <c r="JKN847" s="705"/>
      <c r="JKO847" s="705"/>
      <c r="JKP847" s="705"/>
      <c r="JKQ847" s="705"/>
      <c r="JKR847" s="705"/>
      <c r="JKS847" s="705"/>
      <c r="JKT847" s="705"/>
      <c r="JKU847" s="705"/>
      <c r="JKV847" s="705"/>
      <c r="JKW847" s="705"/>
      <c r="JKX847" s="705"/>
      <c r="JKY847" s="705"/>
      <c r="JKZ847" s="705"/>
      <c r="JLA847" s="705"/>
      <c r="JLB847" s="705"/>
      <c r="JLC847" s="705"/>
      <c r="JLD847" s="705"/>
      <c r="JLE847" s="705"/>
      <c r="JLF847" s="705"/>
      <c r="JLG847" s="705"/>
      <c r="JLH847" s="705"/>
      <c r="JLI847" s="705"/>
      <c r="JLJ847" s="705"/>
      <c r="JLK847" s="705"/>
      <c r="JLL847" s="705"/>
      <c r="JLM847" s="705"/>
      <c r="JLN847" s="705"/>
      <c r="JLO847" s="705"/>
      <c r="JLP847" s="705"/>
      <c r="JLQ847" s="705"/>
      <c r="JLR847" s="705"/>
      <c r="JLS847" s="705"/>
      <c r="JLT847" s="705"/>
      <c r="JLU847" s="705"/>
      <c r="JLV847" s="705"/>
      <c r="JLW847" s="705"/>
      <c r="JLX847" s="705"/>
      <c r="JLY847" s="705"/>
      <c r="JLZ847" s="705"/>
      <c r="JMA847" s="705"/>
      <c r="JMB847" s="705"/>
      <c r="JMC847" s="705"/>
      <c r="JMD847" s="705"/>
      <c r="JME847" s="705"/>
      <c r="JMF847" s="705"/>
      <c r="JMG847" s="705"/>
      <c r="JMH847" s="705"/>
      <c r="JMI847" s="705"/>
      <c r="JMJ847" s="705"/>
      <c r="JMK847" s="705"/>
      <c r="JML847" s="705"/>
      <c r="JMM847" s="705"/>
      <c r="JMN847" s="705"/>
      <c r="JMO847" s="705"/>
      <c r="JMP847" s="705"/>
      <c r="JMQ847" s="705"/>
      <c r="JMR847" s="705"/>
      <c r="JMS847" s="705"/>
      <c r="JMT847" s="705"/>
      <c r="JMU847" s="705"/>
      <c r="JMV847" s="705"/>
      <c r="JMW847" s="705"/>
      <c r="JMX847" s="705"/>
      <c r="JMY847" s="705"/>
      <c r="JMZ847" s="705"/>
      <c r="JNA847" s="705"/>
      <c r="JNB847" s="705"/>
      <c r="JNC847" s="705"/>
      <c r="JND847" s="705"/>
      <c r="JNE847" s="705"/>
      <c r="JNF847" s="705"/>
      <c r="JNG847" s="705"/>
      <c r="JNH847" s="705"/>
      <c r="JNI847" s="705"/>
      <c r="JNJ847" s="705"/>
      <c r="JNK847" s="705"/>
      <c r="JNL847" s="705"/>
      <c r="JNM847" s="705"/>
      <c r="JNN847" s="705"/>
      <c r="JNO847" s="705"/>
      <c r="JNP847" s="705"/>
      <c r="JNQ847" s="705"/>
      <c r="JNR847" s="705"/>
      <c r="JNS847" s="705"/>
      <c r="JNT847" s="705"/>
      <c r="JNU847" s="705"/>
      <c r="JNV847" s="705"/>
      <c r="JNW847" s="705"/>
      <c r="JNX847" s="705"/>
      <c r="JNY847" s="705"/>
      <c r="JNZ847" s="705"/>
      <c r="JOA847" s="705"/>
      <c r="JOB847" s="705"/>
      <c r="JOC847" s="705"/>
      <c r="JOD847" s="705"/>
      <c r="JOE847" s="705"/>
      <c r="JOF847" s="705"/>
      <c r="JOG847" s="705"/>
      <c r="JOH847" s="705"/>
      <c r="JOI847" s="705"/>
      <c r="JOJ847" s="705"/>
      <c r="JOK847" s="705"/>
      <c r="JOL847" s="705"/>
      <c r="JOM847" s="705"/>
      <c r="JON847" s="705"/>
      <c r="JOO847" s="705"/>
      <c r="JOP847" s="705"/>
      <c r="JOQ847" s="705"/>
      <c r="JOR847" s="705"/>
      <c r="JOS847" s="705"/>
      <c r="JOT847" s="705"/>
      <c r="JOU847" s="705"/>
      <c r="JOV847" s="705"/>
      <c r="JOW847" s="705"/>
      <c r="JOX847" s="705"/>
      <c r="JOY847" s="705"/>
      <c r="JOZ847" s="705"/>
      <c r="JPA847" s="705"/>
      <c r="JPB847" s="705"/>
      <c r="JPC847" s="705"/>
      <c r="JPD847" s="705"/>
      <c r="JPE847" s="705"/>
      <c r="JPF847" s="705"/>
      <c r="JPG847" s="705"/>
      <c r="JPH847" s="705"/>
      <c r="JPI847" s="705"/>
      <c r="JPJ847" s="705"/>
      <c r="JPK847" s="705"/>
      <c r="JPL847" s="705"/>
      <c r="JPM847" s="705"/>
      <c r="JPN847" s="705"/>
      <c r="JPO847" s="705"/>
      <c r="JPP847" s="705"/>
      <c r="JPQ847" s="705"/>
      <c r="JPR847" s="705"/>
      <c r="JPS847" s="705"/>
      <c r="JPT847" s="705"/>
      <c r="JPU847" s="705"/>
      <c r="JPV847" s="705"/>
      <c r="JPW847" s="705"/>
      <c r="JPX847" s="705"/>
      <c r="JPY847" s="705"/>
      <c r="JPZ847" s="705"/>
      <c r="JQA847" s="705"/>
      <c r="JQB847" s="705"/>
      <c r="JQC847" s="705"/>
      <c r="JQD847" s="705"/>
      <c r="JQE847" s="705"/>
      <c r="JQF847" s="705"/>
      <c r="JQG847" s="705"/>
      <c r="JQH847" s="705"/>
      <c r="JQI847" s="705"/>
      <c r="JQJ847" s="705"/>
      <c r="JQK847" s="705"/>
      <c r="JQL847" s="705"/>
      <c r="JQM847" s="705"/>
      <c r="JQN847" s="705"/>
      <c r="JQO847" s="705"/>
      <c r="JQP847" s="705"/>
      <c r="JQQ847" s="705"/>
      <c r="JQR847" s="705"/>
      <c r="JQS847" s="705"/>
      <c r="JQT847" s="705"/>
      <c r="JQU847" s="705"/>
      <c r="JQV847" s="705"/>
      <c r="JQW847" s="705"/>
      <c r="JQX847" s="705"/>
      <c r="JQY847" s="705"/>
      <c r="JQZ847" s="705"/>
      <c r="JRA847" s="705"/>
      <c r="JRB847" s="705"/>
      <c r="JRC847" s="705"/>
      <c r="JRD847" s="705"/>
      <c r="JRE847" s="705"/>
      <c r="JRF847" s="705"/>
      <c r="JRG847" s="705"/>
      <c r="JRH847" s="705"/>
      <c r="JRI847" s="705"/>
      <c r="JRJ847" s="705"/>
      <c r="JRK847" s="705"/>
      <c r="JRL847" s="705"/>
      <c r="JRM847" s="705"/>
      <c r="JRN847" s="705"/>
      <c r="JRO847" s="705"/>
      <c r="JRP847" s="705"/>
      <c r="JRQ847" s="705"/>
      <c r="JRR847" s="705"/>
      <c r="JRS847" s="705"/>
      <c r="JRT847" s="705"/>
      <c r="JRU847" s="705"/>
      <c r="JRV847" s="705"/>
      <c r="JRW847" s="705"/>
      <c r="JRX847" s="705"/>
      <c r="JRY847" s="705"/>
      <c r="JRZ847" s="705"/>
      <c r="JSA847" s="705"/>
      <c r="JSB847" s="705"/>
      <c r="JSC847" s="705"/>
      <c r="JSD847" s="705"/>
      <c r="JSE847" s="705"/>
      <c r="JSF847" s="705"/>
      <c r="JSG847" s="705"/>
      <c r="JSH847" s="705"/>
      <c r="JSI847" s="705"/>
      <c r="JSJ847" s="705"/>
      <c r="JSK847" s="705"/>
      <c r="JSL847" s="705"/>
      <c r="JSM847" s="705"/>
      <c r="JSN847" s="705"/>
      <c r="JSO847" s="705"/>
      <c r="JSP847" s="705"/>
      <c r="JSQ847" s="705"/>
      <c r="JSR847" s="705"/>
      <c r="JSS847" s="705"/>
      <c r="JST847" s="705"/>
      <c r="JSU847" s="705"/>
      <c r="JSV847" s="705"/>
      <c r="JSW847" s="705"/>
      <c r="JSX847" s="705"/>
      <c r="JSY847" s="705"/>
      <c r="JSZ847" s="705"/>
      <c r="JTA847" s="705"/>
      <c r="JTB847" s="705"/>
      <c r="JTC847" s="705"/>
      <c r="JTD847" s="705"/>
      <c r="JTE847" s="705"/>
      <c r="JTF847" s="705"/>
      <c r="JTG847" s="705"/>
      <c r="JTH847" s="705"/>
      <c r="JTI847" s="705"/>
      <c r="JTJ847" s="705"/>
      <c r="JTK847" s="705"/>
      <c r="JTL847" s="705"/>
      <c r="JTM847" s="705"/>
      <c r="JTN847" s="705"/>
      <c r="JTO847" s="705"/>
      <c r="JTP847" s="705"/>
      <c r="JTQ847" s="705"/>
      <c r="JTR847" s="705"/>
      <c r="JTS847" s="705"/>
      <c r="JTT847" s="705"/>
      <c r="JTU847" s="705"/>
      <c r="JTV847" s="705"/>
      <c r="JTW847" s="705"/>
      <c r="JTX847" s="705"/>
      <c r="JTY847" s="705"/>
      <c r="JTZ847" s="705"/>
      <c r="JUA847" s="705"/>
      <c r="JUB847" s="705"/>
      <c r="JUC847" s="705"/>
      <c r="JUD847" s="705"/>
      <c r="JUE847" s="705"/>
      <c r="JUF847" s="705"/>
      <c r="JUG847" s="705"/>
      <c r="JUH847" s="705"/>
      <c r="JUI847" s="705"/>
      <c r="JUJ847" s="705"/>
      <c r="JUK847" s="705"/>
      <c r="JUL847" s="705"/>
      <c r="JUM847" s="705"/>
      <c r="JUN847" s="705"/>
      <c r="JUO847" s="705"/>
      <c r="JUP847" s="705"/>
      <c r="JUQ847" s="705"/>
      <c r="JUR847" s="705"/>
      <c r="JUS847" s="705"/>
      <c r="JUT847" s="705"/>
      <c r="JUU847" s="705"/>
      <c r="JUV847" s="705"/>
      <c r="JUW847" s="705"/>
      <c r="JUX847" s="705"/>
      <c r="JUY847" s="705"/>
      <c r="JUZ847" s="705"/>
      <c r="JVA847" s="705"/>
      <c r="JVB847" s="705"/>
      <c r="JVC847" s="705"/>
      <c r="JVD847" s="705"/>
      <c r="JVE847" s="705"/>
      <c r="JVF847" s="705"/>
      <c r="JVG847" s="705"/>
      <c r="JVH847" s="705"/>
      <c r="JVI847" s="705"/>
      <c r="JVJ847" s="705"/>
      <c r="JVK847" s="705"/>
      <c r="JVL847" s="705"/>
      <c r="JVM847" s="705"/>
      <c r="JVN847" s="705"/>
      <c r="JVO847" s="705"/>
      <c r="JVP847" s="705"/>
      <c r="JVQ847" s="705"/>
      <c r="JVR847" s="705"/>
      <c r="JVS847" s="705"/>
      <c r="JVT847" s="705"/>
      <c r="JVU847" s="705"/>
      <c r="JVV847" s="705"/>
      <c r="JVW847" s="705"/>
      <c r="JVX847" s="705"/>
      <c r="JVY847" s="705"/>
      <c r="JVZ847" s="705"/>
      <c r="JWA847" s="705"/>
      <c r="JWB847" s="705"/>
      <c r="JWC847" s="705"/>
      <c r="JWD847" s="705"/>
      <c r="JWE847" s="705"/>
      <c r="JWF847" s="705"/>
      <c r="JWG847" s="705"/>
      <c r="JWH847" s="705"/>
      <c r="JWI847" s="705"/>
      <c r="JWJ847" s="705"/>
      <c r="JWK847" s="705"/>
      <c r="JWL847" s="705"/>
      <c r="JWM847" s="705"/>
      <c r="JWN847" s="705"/>
      <c r="JWO847" s="705"/>
      <c r="JWP847" s="705"/>
      <c r="JWQ847" s="705"/>
      <c r="JWR847" s="705"/>
      <c r="JWS847" s="705"/>
      <c r="JWT847" s="705"/>
      <c r="JWU847" s="705"/>
      <c r="JWV847" s="705"/>
      <c r="JWW847" s="705"/>
      <c r="JWX847" s="705"/>
      <c r="JWY847" s="705"/>
      <c r="JWZ847" s="705"/>
      <c r="JXA847" s="705"/>
      <c r="JXB847" s="705"/>
      <c r="JXC847" s="705"/>
      <c r="JXD847" s="705"/>
      <c r="JXE847" s="705"/>
      <c r="JXF847" s="705"/>
      <c r="JXG847" s="705"/>
      <c r="JXH847" s="705"/>
      <c r="JXI847" s="705"/>
      <c r="JXJ847" s="705"/>
      <c r="JXK847" s="705"/>
      <c r="JXL847" s="705"/>
      <c r="JXM847" s="705"/>
      <c r="JXN847" s="705"/>
      <c r="JXO847" s="705"/>
      <c r="JXP847" s="705"/>
      <c r="JXQ847" s="705"/>
      <c r="JXR847" s="705"/>
      <c r="JXS847" s="705"/>
      <c r="JXT847" s="705"/>
      <c r="JXU847" s="705"/>
      <c r="JXV847" s="705"/>
      <c r="JXW847" s="705"/>
      <c r="JXX847" s="705"/>
      <c r="JXY847" s="705"/>
      <c r="JXZ847" s="705"/>
      <c r="JYA847" s="705"/>
      <c r="JYB847" s="705"/>
      <c r="JYC847" s="705"/>
      <c r="JYD847" s="705"/>
      <c r="JYE847" s="705"/>
      <c r="JYF847" s="705"/>
      <c r="JYG847" s="705"/>
      <c r="JYH847" s="705"/>
      <c r="JYI847" s="705"/>
      <c r="JYJ847" s="705"/>
      <c r="JYK847" s="705"/>
      <c r="JYL847" s="705"/>
      <c r="JYM847" s="705"/>
      <c r="JYN847" s="705"/>
      <c r="JYO847" s="705"/>
      <c r="JYP847" s="705"/>
      <c r="JYQ847" s="705"/>
      <c r="JYR847" s="705"/>
      <c r="JYS847" s="705"/>
      <c r="JYT847" s="705"/>
      <c r="JYU847" s="705"/>
      <c r="JYV847" s="705"/>
      <c r="JYW847" s="705"/>
      <c r="JYX847" s="705"/>
      <c r="JYY847" s="705"/>
      <c r="JYZ847" s="705"/>
      <c r="JZA847" s="705"/>
      <c r="JZB847" s="705"/>
      <c r="JZC847" s="705"/>
      <c r="JZD847" s="705"/>
      <c r="JZE847" s="705"/>
      <c r="JZF847" s="705"/>
      <c r="JZG847" s="705"/>
      <c r="JZH847" s="705"/>
      <c r="JZI847" s="705"/>
      <c r="JZJ847" s="705"/>
      <c r="JZK847" s="705"/>
      <c r="JZL847" s="705"/>
      <c r="JZM847" s="705"/>
      <c r="JZN847" s="705"/>
      <c r="JZO847" s="705"/>
      <c r="JZP847" s="705"/>
      <c r="JZQ847" s="705"/>
      <c r="JZR847" s="705"/>
      <c r="JZS847" s="705"/>
      <c r="JZT847" s="705"/>
      <c r="JZU847" s="705"/>
      <c r="JZV847" s="705"/>
      <c r="JZW847" s="705"/>
      <c r="JZX847" s="705"/>
      <c r="JZY847" s="705"/>
      <c r="JZZ847" s="705"/>
      <c r="KAA847" s="705"/>
      <c r="KAB847" s="705"/>
      <c r="KAC847" s="705"/>
      <c r="KAD847" s="705"/>
      <c r="KAE847" s="705"/>
      <c r="KAF847" s="705"/>
      <c r="KAG847" s="705"/>
      <c r="KAH847" s="705"/>
      <c r="KAI847" s="705"/>
      <c r="KAJ847" s="705"/>
      <c r="KAK847" s="705"/>
      <c r="KAL847" s="705"/>
      <c r="KAM847" s="705"/>
      <c r="KAN847" s="705"/>
      <c r="KAO847" s="705"/>
      <c r="KAP847" s="705"/>
      <c r="KAQ847" s="705"/>
      <c r="KAR847" s="705"/>
      <c r="KAS847" s="705"/>
      <c r="KAT847" s="705"/>
      <c r="KAU847" s="705"/>
      <c r="KAV847" s="705"/>
      <c r="KAW847" s="705"/>
      <c r="KAX847" s="705"/>
      <c r="KAY847" s="705"/>
      <c r="KAZ847" s="705"/>
      <c r="KBA847" s="705"/>
      <c r="KBB847" s="705"/>
      <c r="KBC847" s="705"/>
      <c r="KBD847" s="705"/>
      <c r="KBE847" s="705"/>
      <c r="KBF847" s="705"/>
      <c r="KBG847" s="705"/>
      <c r="KBH847" s="705"/>
      <c r="KBI847" s="705"/>
      <c r="KBJ847" s="705"/>
      <c r="KBK847" s="705"/>
      <c r="KBL847" s="705"/>
      <c r="KBM847" s="705"/>
      <c r="KBN847" s="705"/>
      <c r="KBO847" s="705"/>
      <c r="KBP847" s="705"/>
      <c r="KBQ847" s="705"/>
      <c r="KBR847" s="705"/>
      <c r="KBS847" s="705"/>
      <c r="KBT847" s="705"/>
      <c r="KBU847" s="705"/>
      <c r="KBV847" s="705"/>
      <c r="KBW847" s="705"/>
      <c r="KBX847" s="705"/>
      <c r="KBY847" s="705"/>
      <c r="KBZ847" s="705"/>
      <c r="KCA847" s="705"/>
      <c r="KCB847" s="705"/>
      <c r="KCC847" s="705"/>
      <c r="KCD847" s="705"/>
      <c r="KCE847" s="705"/>
      <c r="KCF847" s="705"/>
      <c r="KCG847" s="705"/>
      <c r="KCH847" s="705"/>
      <c r="KCI847" s="705"/>
      <c r="KCJ847" s="705"/>
      <c r="KCK847" s="705"/>
      <c r="KCL847" s="705"/>
      <c r="KCM847" s="705"/>
      <c r="KCN847" s="705"/>
      <c r="KCO847" s="705"/>
      <c r="KCP847" s="705"/>
      <c r="KCQ847" s="705"/>
      <c r="KCR847" s="705"/>
      <c r="KCS847" s="705"/>
      <c r="KCT847" s="705"/>
      <c r="KCU847" s="705"/>
      <c r="KCV847" s="705"/>
      <c r="KCW847" s="705"/>
      <c r="KCX847" s="705"/>
      <c r="KCY847" s="705"/>
      <c r="KCZ847" s="705"/>
      <c r="KDA847" s="705"/>
      <c r="KDB847" s="705"/>
      <c r="KDC847" s="705"/>
      <c r="KDD847" s="705"/>
      <c r="KDE847" s="705"/>
      <c r="KDF847" s="705"/>
      <c r="KDG847" s="705"/>
      <c r="KDH847" s="705"/>
      <c r="KDI847" s="705"/>
      <c r="KDJ847" s="705"/>
      <c r="KDK847" s="705"/>
      <c r="KDL847" s="705"/>
      <c r="KDM847" s="705"/>
      <c r="KDN847" s="705"/>
      <c r="KDO847" s="705"/>
      <c r="KDP847" s="705"/>
      <c r="KDQ847" s="705"/>
      <c r="KDR847" s="705"/>
      <c r="KDS847" s="705"/>
      <c r="KDT847" s="705"/>
      <c r="KDU847" s="705"/>
      <c r="KDV847" s="705"/>
      <c r="KDW847" s="705"/>
      <c r="KDX847" s="705"/>
      <c r="KDY847" s="705"/>
      <c r="KDZ847" s="705"/>
      <c r="KEA847" s="705"/>
      <c r="KEB847" s="705"/>
      <c r="KEC847" s="705"/>
      <c r="KED847" s="705"/>
      <c r="KEE847" s="705"/>
      <c r="KEF847" s="705"/>
      <c r="KEG847" s="705"/>
      <c r="KEH847" s="705"/>
      <c r="KEI847" s="705"/>
      <c r="KEJ847" s="705"/>
      <c r="KEK847" s="705"/>
      <c r="KEL847" s="705"/>
      <c r="KEM847" s="705"/>
      <c r="KEN847" s="705"/>
      <c r="KEO847" s="705"/>
      <c r="KEP847" s="705"/>
      <c r="KEQ847" s="705"/>
      <c r="KER847" s="705"/>
      <c r="KES847" s="705"/>
      <c r="KET847" s="705"/>
      <c r="KEU847" s="705"/>
      <c r="KEV847" s="705"/>
      <c r="KEW847" s="705"/>
      <c r="KEX847" s="705"/>
      <c r="KEY847" s="705"/>
      <c r="KEZ847" s="705"/>
      <c r="KFA847" s="705"/>
      <c r="KFB847" s="705"/>
      <c r="KFC847" s="705"/>
      <c r="KFD847" s="705"/>
      <c r="KFE847" s="705"/>
      <c r="KFF847" s="705"/>
      <c r="KFG847" s="705"/>
      <c r="KFH847" s="705"/>
      <c r="KFI847" s="705"/>
      <c r="KFJ847" s="705"/>
      <c r="KFK847" s="705"/>
      <c r="KFL847" s="705"/>
      <c r="KFM847" s="705"/>
      <c r="KFN847" s="705"/>
      <c r="KFO847" s="705"/>
      <c r="KFP847" s="705"/>
      <c r="KFQ847" s="705"/>
      <c r="KFR847" s="705"/>
      <c r="KFS847" s="705"/>
      <c r="KFT847" s="705"/>
      <c r="KFU847" s="705"/>
      <c r="KFV847" s="705"/>
      <c r="KFW847" s="705"/>
      <c r="KFX847" s="705"/>
      <c r="KFY847" s="705"/>
      <c r="KFZ847" s="705"/>
      <c r="KGA847" s="705"/>
      <c r="KGB847" s="705"/>
      <c r="KGC847" s="705"/>
      <c r="KGD847" s="705"/>
      <c r="KGE847" s="705"/>
      <c r="KGF847" s="705"/>
      <c r="KGG847" s="705"/>
      <c r="KGH847" s="705"/>
      <c r="KGI847" s="705"/>
      <c r="KGJ847" s="705"/>
      <c r="KGK847" s="705"/>
      <c r="KGL847" s="705"/>
      <c r="KGM847" s="705"/>
      <c r="KGN847" s="705"/>
      <c r="KGO847" s="705"/>
      <c r="KGP847" s="705"/>
      <c r="KGQ847" s="705"/>
      <c r="KGR847" s="705"/>
      <c r="KGS847" s="705"/>
      <c r="KGT847" s="705"/>
      <c r="KGU847" s="705"/>
      <c r="KGV847" s="705"/>
      <c r="KGW847" s="705"/>
      <c r="KGX847" s="705"/>
      <c r="KGY847" s="705"/>
      <c r="KGZ847" s="705"/>
      <c r="KHA847" s="705"/>
      <c r="KHB847" s="705"/>
      <c r="KHC847" s="705"/>
      <c r="KHD847" s="705"/>
      <c r="KHE847" s="705"/>
      <c r="KHF847" s="705"/>
      <c r="KHG847" s="705"/>
      <c r="KHH847" s="705"/>
      <c r="KHI847" s="705"/>
      <c r="KHJ847" s="705"/>
      <c r="KHK847" s="705"/>
      <c r="KHL847" s="705"/>
      <c r="KHM847" s="705"/>
      <c r="KHN847" s="705"/>
      <c r="KHO847" s="705"/>
      <c r="KHP847" s="705"/>
      <c r="KHQ847" s="705"/>
      <c r="KHR847" s="705"/>
      <c r="KHS847" s="705"/>
      <c r="KHT847" s="705"/>
      <c r="KHU847" s="705"/>
      <c r="KHV847" s="705"/>
      <c r="KHW847" s="705"/>
      <c r="KHX847" s="705"/>
      <c r="KHY847" s="705"/>
      <c r="KHZ847" s="705"/>
      <c r="KIA847" s="705"/>
      <c r="KIB847" s="705"/>
      <c r="KIC847" s="705"/>
      <c r="KID847" s="705"/>
      <c r="KIE847" s="705"/>
      <c r="KIF847" s="705"/>
      <c r="KIG847" s="705"/>
      <c r="KIH847" s="705"/>
      <c r="KII847" s="705"/>
      <c r="KIJ847" s="705"/>
      <c r="KIK847" s="705"/>
      <c r="KIL847" s="705"/>
      <c r="KIM847" s="705"/>
      <c r="KIN847" s="705"/>
      <c r="KIO847" s="705"/>
      <c r="KIP847" s="705"/>
      <c r="KIQ847" s="705"/>
      <c r="KIR847" s="705"/>
      <c r="KIS847" s="705"/>
      <c r="KIT847" s="705"/>
      <c r="KIU847" s="705"/>
      <c r="KIV847" s="705"/>
      <c r="KIW847" s="705"/>
      <c r="KIX847" s="705"/>
      <c r="KIY847" s="705"/>
      <c r="KIZ847" s="705"/>
      <c r="KJA847" s="705"/>
      <c r="KJB847" s="705"/>
      <c r="KJC847" s="705"/>
      <c r="KJD847" s="705"/>
      <c r="KJE847" s="705"/>
      <c r="KJF847" s="705"/>
      <c r="KJG847" s="705"/>
      <c r="KJH847" s="705"/>
      <c r="KJI847" s="705"/>
      <c r="KJJ847" s="705"/>
      <c r="KJK847" s="705"/>
      <c r="KJL847" s="705"/>
      <c r="KJM847" s="705"/>
      <c r="KJN847" s="705"/>
      <c r="KJO847" s="705"/>
      <c r="KJP847" s="705"/>
      <c r="KJQ847" s="705"/>
      <c r="KJR847" s="705"/>
      <c r="KJS847" s="705"/>
      <c r="KJT847" s="705"/>
      <c r="KJU847" s="705"/>
      <c r="KJV847" s="705"/>
      <c r="KJW847" s="705"/>
      <c r="KJX847" s="705"/>
      <c r="KJY847" s="705"/>
      <c r="KJZ847" s="705"/>
      <c r="KKA847" s="705"/>
      <c r="KKB847" s="705"/>
      <c r="KKC847" s="705"/>
      <c r="KKD847" s="705"/>
      <c r="KKE847" s="705"/>
      <c r="KKF847" s="705"/>
      <c r="KKG847" s="705"/>
      <c r="KKH847" s="705"/>
      <c r="KKI847" s="705"/>
      <c r="KKJ847" s="705"/>
      <c r="KKK847" s="705"/>
      <c r="KKL847" s="705"/>
      <c r="KKM847" s="705"/>
      <c r="KKN847" s="705"/>
      <c r="KKO847" s="705"/>
      <c r="KKP847" s="705"/>
      <c r="KKQ847" s="705"/>
      <c r="KKR847" s="705"/>
      <c r="KKS847" s="705"/>
      <c r="KKT847" s="705"/>
      <c r="KKU847" s="705"/>
      <c r="KKV847" s="705"/>
      <c r="KKW847" s="705"/>
      <c r="KKX847" s="705"/>
      <c r="KKY847" s="705"/>
      <c r="KKZ847" s="705"/>
      <c r="KLA847" s="705"/>
      <c r="KLB847" s="705"/>
      <c r="KLC847" s="705"/>
      <c r="KLD847" s="705"/>
      <c r="KLE847" s="705"/>
      <c r="KLF847" s="705"/>
      <c r="KLG847" s="705"/>
      <c r="KLH847" s="705"/>
      <c r="KLI847" s="705"/>
      <c r="KLJ847" s="705"/>
      <c r="KLK847" s="705"/>
      <c r="KLL847" s="705"/>
      <c r="KLM847" s="705"/>
      <c r="KLN847" s="705"/>
      <c r="KLO847" s="705"/>
      <c r="KLP847" s="705"/>
      <c r="KLQ847" s="705"/>
      <c r="KLR847" s="705"/>
      <c r="KLS847" s="705"/>
      <c r="KLT847" s="705"/>
      <c r="KLU847" s="705"/>
      <c r="KLV847" s="705"/>
      <c r="KLW847" s="705"/>
      <c r="KLX847" s="705"/>
      <c r="KLY847" s="705"/>
      <c r="KLZ847" s="705"/>
      <c r="KMA847" s="705"/>
      <c r="KMB847" s="705"/>
      <c r="KMC847" s="705"/>
      <c r="KMD847" s="705"/>
      <c r="KME847" s="705"/>
      <c r="KMF847" s="705"/>
      <c r="KMG847" s="705"/>
      <c r="KMH847" s="705"/>
      <c r="KMI847" s="705"/>
      <c r="KMJ847" s="705"/>
      <c r="KMK847" s="705"/>
      <c r="KML847" s="705"/>
      <c r="KMM847" s="705"/>
      <c r="KMN847" s="705"/>
      <c r="KMO847" s="705"/>
      <c r="KMP847" s="705"/>
      <c r="KMQ847" s="705"/>
      <c r="KMR847" s="705"/>
      <c r="KMS847" s="705"/>
      <c r="KMT847" s="705"/>
      <c r="KMU847" s="705"/>
      <c r="KMV847" s="705"/>
      <c r="KMW847" s="705"/>
      <c r="KMX847" s="705"/>
      <c r="KMY847" s="705"/>
      <c r="KMZ847" s="705"/>
      <c r="KNA847" s="705"/>
      <c r="KNB847" s="705"/>
      <c r="KNC847" s="705"/>
      <c r="KND847" s="705"/>
      <c r="KNE847" s="705"/>
      <c r="KNF847" s="705"/>
      <c r="KNG847" s="705"/>
      <c r="KNH847" s="705"/>
      <c r="KNI847" s="705"/>
      <c r="KNJ847" s="705"/>
      <c r="KNK847" s="705"/>
      <c r="KNL847" s="705"/>
      <c r="KNM847" s="705"/>
      <c r="KNN847" s="705"/>
      <c r="KNO847" s="705"/>
      <c r="KNP847" s="705"/>
      <c r="KNQ847" s="705"/>
      <c r="KNR847" s="705"/>
      <c r="KNS847" s="705"/>
      <c r="KNT847" s="705"/>
      <c r="KNU847" s="705"/>
      <c r="KNV847" s="705"/>
      <c r="KNW847" s="705"/>
      <c r="KNX847" s="705"/>
      <c r="KNY847" s="705"/>
      <c r="KNZ847" s="705"/>
      <c r="KOA847" s="705"/>
      <c r="KOB847" s="705"/>
      <c r="KOC847" s="705"/>
      <c r="KOD847" s="705"/>
      <c r="KOE847" s="705"/>
      <c r="KOF847" s="705"/>
      <c r="KOG847" s="705"/>
      <c r="KOH847" s="705"/>
      <c r="KOI847" s="705"/>
      <c r="KOJ847" s="705"/>
      <c r="KOK847" s="705"/>
      <c r="KOL847" s="705"/>
      <c r="KOM847" s="705"/>
      <c r="KON847" s="705"/>
      <c r="KOO847" s="705"/>
      <c r="KOP847" s="705"/>
      <c r="KOQ847" s="705"/>
      <c r="KOR847" s="705"/>
      <c r="KOS847" s="705"/>
      <c r="KOT847" s="705"/>
      <c r="KOU847" s="705"/>
      <c r="KOV847" s="705"/>
      <c r="KOW847" s="705"/>
      <c r="KOX847" s="705"/>
      <c r="KOY847" s="705"/>
      <c r="KOZ847" s="705"/>
      <c r="KPA847" s="705"/>
      <c r="KPB847" s="705"/>
      <c r="KPC847" s="705"/>
      <c r="KPD847" s="705"/>
      <c r="KPE847" s="705"/>
      <c r="KPF847" s="705"/>
      <c r="KPG847" s="705"/>
      <c r="KPH847" s="705"/>
      <c r="KPI847" s="705"/>
      <c r="KPJ847" s="705"/>
      <c r="KPK847" s="705"/>
      <c r="KPL847" s="705"/>
      <c r="KPM847" s="705"/>
      <c r="KPN847" s="705"/>
      <c r="KPO847" s="705"/>
      <c r="KPP847" s="705"/>
      <c r="KPQ847" s="705"/>
      <c r="KPR847" s="705"/>
      <c r="KPS847" s="705"/>
      <c r="KPT847" s="705"/>
      <c r="KPU847" s="705"/>
      <c r="KPV847" s="705"/>
      <c r="KPW847" s="705"/>
      <c r="KPX847" s="705"/>
      <c r="KPY847" s="705"/>
      <c r="KPZ847" s="705"/>
      <c r="KQA847" s="705"/>
      <c r="KQB847" s="705"/>
      <c r="KQC847" s="705"/>
      <c r="KQD847" s="705"/>
      <c r="KQE847" s="705"/>
      <c r="KQF847" s="705"/>
      <c r="KQG847" s="705"/>
      <c r="KQH847" s="705"/>
      <c r="KQI847" s="705"/>
      <c r="KQJ847" s="705"/>
      <c r="KQK847" s="705"/>
      <c r="KQL847" s="705"/>
      <c r="KQM847" s="705"/>
      <c r="KQN847" s="705"/>
      <c r="KQO847" s="705"/>
      <c r="KQP847" s="705"/>
      <c r="KQQ847" s="705"/>
      <c r="KQR847" s="705"/>
      <c r="KQS847" s="705"/>
      <c r="KQT847" s="705"/>
      <c r="KQU847" s="705"/>
      <c r="KQV847" s="705"/>
      <c r="KQW847" s="705"/>
      <c r="KQX847" s="705"/>
      <c r="KQY847" s="705"/>
      <c r="KQZ847" s="705"/>
      <c r="KRA847" s="705"/>
      <c r="KRB847" s="705"/>
      <c r="KRC847" s="705"/>
      <c r="KRD847" s="705"/>
      <c r="KRE847" s="705"/>
      <c r="KRF847" s="705"/>
      <c r="KRG847" s="705"/>
      <c r="KRH847" s="705"/>
      <c r="KRI847" s="705"/>
      <c r="KRJ847" s="705"/>
      <c r="KRK847" s="705"/>
      <c r="KRL847" s="705"/>
      <c r="KRM847" s="705"/>
      <c r="KRN847" s="705"/>
      <c r="KRO847" s="705"/>
      <c r="KRP847" s="705"/>
      <c r="KRQ847" s="705"/>
      <c r="KRR847" s="705"/>
      <c r="KRS847" s="705"/>
      <c r="KRT847" s="705"/>
      <c r="KRU847" s="705"/>
      <c r="KRV847" s="705"/>
      <c r="KRW847" s="705"/>
      <c r="KRX847" s="705"/>
      <c r="KRY847" s="705"/>
      <c r="KRZ847" s="705"/>
      <c r="KSA847" s="705"/>
      <c r="KSB847" s="705"/>
      <c r="KSC847" s="705"/>
      <c r="KSD847" s="705"/>
      <c r="KSE847" s="705"/>
      <c r="KSF847" s="705"/>
      <c r="KSG847" s="705"/>
      <c r="KSH847" s="705"/>
      <c r="KSI847" s="705"/>
      <c r="KSJ847" s="705"/>
      <c r="KSK847" s="705"/>
      <c r="KSL847" s="705"/>
      <c r="KSM847" s="705"/>
      <c r="KSN847" s="705"/>
      <c r="KSO847" s="705"/>
      <c r="KSP847" s="705"/>
      <c r="KSQ847" s="705"/>
      <c r="KSR847" s="705"/>
      <c r="KSS847" s="705"/>
      <c r="KST847" s="705"/>
      <c r="KSU847" s="705"/>
      <c r="KSV847" s="705"/>
      <c r="KSW847" s="705"/>
      <c r="KSX847" s="705"/>
      <c r="KSY847" s="705"/>
      <c r="KSZ847" s="705"/>
      <c r="KTA847" s="705"/>
      <c r="KTB847" s="705"/>
      <c r="KTC847" s="705"/>
      <c r="KTD847" s="705"/>
      <c r="KTE847" s="705"/>
      <c r="KTF847" s="705"/>
      <c r="KTG847" s="705"/>
      <c r="KTH847" s="705"/>
      <c r="KTI847" s="705"/>
      <c r="KTJ847" s="705"/>
      <c r="KTK847" s="705"/>
      <c r="KTL847" s="705"/>
      <c r="KTM847" s="705"/>
      <c r="KTN847" s="705"/>
      <c r="KTO847" s="705"/>
      <c r="KTP847" s="705"/>
      <c r="KTQ847" s="705"/>
      <c r="KTR847" s="705"/>
      <c r="KTS847" s="705"/>
      <c r="KTT847" s="705"/>
      <c r="KTU847" s="705"/>
      <c r="KTV847" s="705"/>
      <c r="KTW847" s="705"/>
      <c r="KTX847" s="705"/>
      <c r="KTY847" s="705"/>
      <c r="KTZ847" s="705"/>
      <c r="KUA847" s="705"/>
      <c r="KUB847" s="705"/>
      <c r="KUC847" s="705"/>
      <c r="KUD847" s="705"/>
      <c r="KUE847" s="705"/>
      <c r="KUF847" s="705"/>
      <c r="KUG847" s="705"/>
      <c r="KUH847" s="705"/>
      <c r="KUI847" s="705"/>
      <c r="KUJ847" s="705"/>
      <c r="KUK847" s="705"/>
      <c r="KUL847" s="705"/>
      <c r="KUM847" s="705"/>
      <c r="KUN847" s="705"/>
      <c r="KUO847" s="705"/>
      <c r="KUP847" s="705"/>
      <c r="KUQ847" s="705"/>
      <c r="KUR847" s="705"/>
      <c r="KUS847" s="705"/>
      <c r="KUT847" s="705"/>
      <c r="KUU847" s="705"/>
      <c r="KUV847" s="705"/>
      <c r="KUW847" s="705"/>
      <c r="KUX847" s="705"/>
      <c r="KUY847" s="705"/>
      <c r="KUZ847" s="705"/>
      <c r="KVA847" s="705"/>
      <c r="KVB847" s="705"/>
      <c r="KVC847" s="705"/>
      <c r="KVD847" s="705"/>
      <c r="KVE847" s="705"/>
      <c r="KVF847" s="705"/>
      <c r="KVG847" s="705"/>
      <c r="KVH847" s="705"/>
      <c r="KVI847" s="705"/>
      <c r="KVJ847" s="705"/>
      <c r="KVK847" s="705"/>
      <c r="KVL847" s="705"/>
      <c r="KVM847" s="705"/>
      <c r="KVN847" s="705"/>
      <c r="KVO847" s="705"/>
      <c r="KVP847" s="705"/>
      <c r="KVQ847" s="705"/>
      <c r="KVR847" s="705"/>
      <c r="KVS847" s="705"/>
      <c r="KVT847" s="705"/>
      <c r="KVU847" s="705"/>
      <c r="KVV847" s="705"/>
      <c r="KVW847" s="705"/>
      <c r="KVX847" s="705"/>
      <c r="KVY847" s="705"/>
      <c r="KVZ847" s="705"/>
      <c r="KWA847" s="705"/>
      <c r="KWB847" s="705"/>
      <c r="KWC847" s="705"/>
      <c r="KWD847" s="705"/>
      <c r="KWE847" s="705"/>
      <c r="KWF847" s="705"/>
      <c r="KWG847" s="705"/>
      <c r="KWH847" s="705"/>
      <c r="KWI847" s="705"/>
      <c r="KWJ847" s="705"/>
      <c r="KWK847" s="705"/>
      <c r="KWL847" s="705"/>
      <c r="KWM847" s="705"/>
      <c r="KWN847" s="705"/>
      <c r="KWO847" s="705"/>
      <c r="KWP847" s="705"/>
      <c r="KWQ847" s="705"/>
      <c r="KWR847" s="705"/>
      <c r="KWS847" s="705"/>
      <c r="KWT847" s="705"/>
      <c r="KWU847" s="705"/>
      <c r="KWV847" s="705"/>
      <c r="KWW847" s="705"/>
      <c r="KWX847" s="705"/>
      <c r="KWY847" s="705"/>
      <c r="KWZ847" s="705"/>
      <c r="KXA847" s="705"/>
      <c r="KXB847" s="705"/>
      <c r="KXC847" s="705"/>
      <c r="KXD847" s="705"/>
      <c r="KXE847" s="705"/>
      <c r="KXF847" s="705"/>
      <c r="KXG847" s="705"/>
      <c r="KXH847" s="705"/>
      <c r="KXI847" s="705"/>
      <c r="KXJ847" s="705"/>
      <c r="KXK847" s="705"/>
      <c r="KXL847" s="705"/>
      <c r="KXM847" s="705"/>
      <c r="KXN847" s="705"/>
      <c r="KXO847" s="705"/>
      <c r="KXP847" s="705"/>
      <c r="KXQ847" s="705"/>
      <c r="KXR847" s="705"/>
      <c r="KXS847" s="705"/>
      <c r="KXT847" s="705"/>
      <c r="KXU847" s="705"/>
      <c r="KXV847" s="705"/>
      <c r="KXW847" s="705"/>
      <c r="KXX847" s="705"/>
      <c r="KXY847" s="705"/>
      <c r="KXZ847" s="705"/>
      <c r="KYA847" s="705"/>
      <c r="KYB847" s="705"/>
      <c r="KYC847" s="705"/>
      <c r="KYD847" s="705"/>
      <c r="KYE847" s="705"/>
      <c r="KYF847" s="705"/>
      <c r="KYG847" s="705"/>
      <c r="KYH847" s="705"/>
      <c r="KYI847" s="705"/>
      <c r="KYJ847" s="705"/>
      <c r="KYK847" s="705"/>
      <c r="KYL847" s="705"/>
      <c r="KYM847" s="705"/>
      <c r="KYN847" s="705"/>
      <c r="KYO847" s="705"/>
      <c r="KYP847" s="705"/>
      <c r="KYQ847" s="705"/>
      <c r="KYR847" s="705"/>
      <c r="KYS847" s="705"/>
      <c r="KYT847" s="705"/>
      <c r="KYU847" s="705"/>
      <c r="KYV847" s="705"/>
      <c r="KYW847" s="705"/>
      <c r="KYX847" s="705"/>
      <c r="KYY847" s="705"/>
      <c r="KYZ847" s="705"/>
      <c r="KZA847" s="705"/>
      <c r="KZB847" s="705"/>
      <c r="KZC847" s="705"/>
      <c r="KZD847" s="705"/>
      <c r="KZE847" s="705"/>
      <c r="KZF847" s="705"/>
      <c r="KZG847" s="705"/>
      <c r="KZH847" s="705"/>
      <c r="KZI847" s="705"/>
      <c r="KZJ847" s="705"/>
      <c r="KZK847" s="705"/>
      <c r="KZL847" s="705"/>
      <c r="KZM847" s="705"/>
      <c r="KZN847" s="705"/>
      <c r="KZO847" s="705"/>
      <c r="KZP847" s="705"/>
      <c r="KZQ847" s="705"/>
      <c r="KZR847" s="705"/>
      <c r="KZS847" s="705"/>
      <c r="KZT847" s="705"/>
      <c r="KZU847" s="705"/>
      <c r="KZV847" s="705"/>
      <c r="KZW847" s="705"/>
      <c r="KZX847" s="705"/>
      <c r="KZY847" s="705"/>
      <c r="KZZ847" s="705"/>
      <c r="LAA847" s="705"/>
      <c r="LAB847" s="705"/>
      <c r="LAC847" s="705"/>
      <c r="LAD847" s="705"/>
      <c r="LAE847" s="705"/>
      <c r="LAF847" s="705"/>
      <c r="LAG847" s="705"/>
      <c r="LAH847" s="705"/>
      <c r="LAI847" s="705"/>
      <c r="LAJ847" s="705"/>
      <c r="LAK847" s="705"/>
      <c r="LAL847" s="705"/>
      <c r="LAM847" s="705"/>
      <c r="LAN847" s="705"/>
      <c r="LAO847" s="705"/>
      <c r="LAP847" s="705"/>
      <c r="LAQ847" s="705"/>
      <c r="LAR847" s="705"/>
      <c r="LAS847" s="705"/>
      <c r="LAT847" s="705"/>
      <c r="LAU847" s="705"/>
      <c r="LAV847" s="705"/>
      <c r="LAW847" s="705"/>
      <c r="LAX847" s="705"/>
      <c r="LAY847" s="705"/>
      <c r="LAZ847" s="705"/>
      <c r="LBA847" s="705"/>
      <c r="LBB847" s="705"/>
      <c r="LBC847" s="705"/>
      <c r="LBD847" s="705"/>
      <c r="LBE847" s="705"/>
      <c r="LBF847" s="705"/>
      <c r="LBG847" s="705"/>
      <c r="LBH847" s="705"/>
      <c r="LBI847" s="705"/>
      <c r="LBJ847" s="705"/>
      <c r="LBK847" s="705"/>
      <c r="LBL847" s="705"/>
      <c r="LBM847" s="705"/>
      <c r="LBN847" s="705"/>
      <c r="LBO847" s="705"/>
      <c r="LBP847" s="705"/>
      <c r="LBQ847" s="705"/>
      <c r="LBR847" s="705"/>
      <c r="LBS847" s="705"/>
      <c r="LBT847" s="705"/>
      <c r="LBU847" s="705"/>
      <c r="LBV847" s="705"/>
      <c r="LBW847" s="705"/>
      <c r="LBX847" s="705"/>
      <c r="LBY847" s="705"/>
      <c r="LBZ847" s="705"/>
      <c r="LCA847" s="705"/>
      <c r="LCB847" s="705"/>
      <c r="LCC847" s="705"/>
      <c r="LCD847" s="705"/>
      <c r="LCE847" s="705"/>
      <c r="LCF847" s="705"/>
      <c r="LCG847" s="705"/>
      <c r="LCH847" s="705"/>
      <c r="LCI847" s="705"/>
      <c r="LCJ847" s="705"/>
      <c r="LCK847" s="705"/>
      <c r="LCL847" s="705"/>
      <c r="LCM847" s="705"/>
      <c r="LCN847" s="705"/>
      <c r="LCO847" s="705"/>
      <c r="LCP847" s="705"/>
      <c r="LCQ847" s="705"/>
      <c r="LCR847" s="705"/>
      <c r="LCS847" s="705"/>
      <c r="LCT847" s="705"/>
      <c r="LCU847" s="705"/>
      <c r="LCV847" s="705"/>
      <c r="LCW847" s="705"/>
      <c r="LCX847" s="705"/>
      <c r="LCY847" s="705"/>
      <c r="LCZ847" s="705"/>
      <c r="LDA847" s="705"/>
      <c r="LDB847" s="705"/>
      <c r="LDC847" s="705"/>
      <c r="LDD847" s="705"/>
      <c r="LDE847" s="705"/>
      <c r="LDF847" s="705"/>
      <c r="LDG847" s="705"/>
      <c r="LDH847" s="705"/>
      <c r="LDI847" s="705"/>
      <c r="LDJ847" s="705"/>
      <c r="LDK847" s="705"/>
      <c r="LDL847" s="705"/>
      <c r="LDM847" s="705"/>
      <c r="LDN847" s="705"/>
      <c r="LDO847" s="705"/>
      <c r="LDP847" s="705"/>
      <c r="LDQ847" s="705"/>
      <c r="LDR847" s="705"/>
      <c r="LDS847" s="705"/>
      <c r="LDT847" s="705"/>
      <c r="LDU847" s="705"/>
      <c r="LDV847" s="705"/>
      <c r="LDW847" s="705"/>
      <c r="LDX847" s="705"/>
      <c r="LDY847" s="705"/>
      <c r="LDZ847" s="705"/>
      <c r="LEA847" s="705"/>
      <c r="LEB847" s="705"/>
      <c r="LEC847" s="705"/>
      <c r="LED847" s="705"/>
      <c r="LEE847" s="705"/>
      <c r="LEF847" s="705"/>
      <c r="LEG847" s="705"/>
      <c r="LEH847" s="705"/>
      <c r="LEI847" s="705"/>
      <c r="LEJ847" s="705"/>
      <c r="LEK847" s="705"/>
      <c r="LEL847" s="705"/>
      <c r="LEM847" s="705"/>
      <c r="LEN847" s="705"/>
      <c r="LEO847" s="705"/>
      <c r="LEP847" s="705"/>
      <c r="LEQ847" s="705"/>
      <c r="LER847" s="705"/>
      <c r="LES847" s="705"/>
      <c r="LET847" s="705"/>
      <c r="LEU847" s="705"/>
      <c r="LEV847" s="705"/>
      <c r="LEW847" s="705"/>
      <c r="LEX847" s="705"/>
      <c r="LEY847" s="705"/>
      <c r="LEZ847" s="705"/>
      <c r="LFA847" s="705"/>
      <c r="LFB847" s="705"/>
      <c r="LFC847" s="705"/>
      <c r="LFD847" s="705"/>
      <c r="LFE847" s="705"/>
      <c r="LFF847" s="705"/>
      <c r="LFG847" s="705"/>
      <c r="LFH847" s="705"/>
      <c r="LFI847" s="705"/>
      <c r="LFJ847" s="705"/>
      <c r="LFK847" s="705"/>
      <c r="LFL847" s="705"/>
      <c r="LFM847" s="705"/>
      <c r="LFN847" s="705"/>
      <c r="LFO847" s="705"/>
      <c r="LFP847" s="705"/>
      <c r="LFQ847" s="705"/>
      <c r="LFR847" s="705"/>
      <c r="LFS847" s="705"/>
      <c r="LFT847" s="705"/>
      <c r="LFU847" s="705"/>
      <c r="LFV847" s="705"/>
      <c r="LFW847" s="705"/>
      <c r="LFX847" s="705"/>
      <c r="LFY847" s="705"/>
      <c r="LFZ847" s="705"/>
      <c r="LGA847" s="705"/>
      <c r="LGB847" s="705"/>
      <c r="LGC847" s="705"/>
      <c r="LGD847" s="705"/>
      <c r="LGE847" s="705"/>
      <c r="LGF847" s="705"/>
      <c r="LGG847" s="705"/>
      <c r="LGH847" s="705"/>
      <c r="LGI847" s="705"/>
      <c r="LGJ847" s="705"/>
      <c r="LGK847" s="705"/>
      <c r="LGL847" s="705"/>
      <c r="LGM847" s="705"/>
      <c r="LGN847" s="705"/>
      <c r="LGO847" s="705"/>
      <c r="LGP847" s="705"/>
      <c r="LGQ847" s="705"/>
      <c r="LGR847" s="705"/>
      <c r="LGS847" s="705"/>
      <c r="LGT847" s="705"/>
      <c r="LGU847" s="705"/>
      <c r="LGV847" s="705"/>
      <c r="LGW847" s="705"/>
      <c r="LGX847" s="705"/>
      <c r="LGY847" s="705"/>
      <c r="LGZ847" s="705"/>
      <c r="LHA847" s="705"/>
      <c r="LHB847" s="705"/>
      <c r="LHC847" s="705"/>
      <c r="LHD847" s="705"/>
      <c r="LHE847" s="705"/>
      <c r="LHF847" s="705"/>
      <c r="LHG847" s="705"/>
      <c r="LHH847" s="705"/>
      <c r="LHI847" s="705"/>
      <c r="LHJ847" s="705"/>
      <c r="LHK847" s="705"/>
      <c r="LHL847" s="705"/>
      <c r="LHM847" s="705"/>
      <c r="LHN847" s="705"/>
      <c r="LHO847" s="705"/>
      <c r="LHP847" s="705"/>
      <c r="LHQ847" s="705"/>
      <c r="LHR847" s="705"/>
      <c r="LHS847" s="705"/>
      <c r="LHT847" s="705"/>
      <c r="LHU847" s="705"/>
      <c r="LHV847" s="705"/>
      <c r="LHW847" s="705"/>
      <c r="LHX847" s="705"/>
      <c r="LHY847" s="705"/>
      <c r="LHZ847" s="705"/>
      <c r="LIA847" s="705"/>
      <c r="LIB847" s="705"/>
      <c r="LIC847" s="705"/>
      <c r="LID847" s="705"/>
      <c r="LIE847" s="705"/>
      <c r="LIF847" s="705"/>
      <c r="LIG847" s="705"/>
      <c r="LIH847" s="705"/>
      <c r="LII847" s="705"/>
      <c r="LIJ847" s="705"/>
      <c r="LIK847" s="705"/>
      <c r="LIL847" s="705"/>
      <c r="LIM847" s="705"/>
      <c r="LIN847" s="705"/>
      <c r="LIO847" s="705"/>
      <c r="LIP847" s="705"/>
      <c r="LIQ847" s="705"/>
      <c r="LIR847" s="705"/>
      <c r="LIS847" s="705"/>
      <c r="LIT847" s="705"/>
      <c r="LIU847" s="705"/>
      <c r="LIV847" s="705"/>
      <c r="LIW847" s="705"/>
      <c r="LIX847" s="705"/>
      <c r="LIY847" s="705"/>
      <c r="LIZ847" s="705"/>
      <c r="LJA847" s="705"/>
      <c r="LJB847" s="705"/>
      <c r="LJC847" s="705"/>
      <c r="LJD847" s="705"/>
      <c r="LJE847" s="705"/>
      <c r="LJF847" s="705"/>
      <c r="LJG847" s="705"/>
      <c r="LJH847" s="705"/>
      <c r="LJI847" s="705"/>
      <c r="LJJ847" s="705"/>
      <c r="LJK847" s="705"/>
      <c r="LJL847" s="705"/>
      <c r="LJM847" s="705"/>
      <c r="LJN847" s="705"/>
      <c r="LJO847" s="705"/>
      <c r="LJP847" s="705"/>
      <c r="LJQ847" s="705"/>
      <c r="LJR847" s="705"/>
      <c r="LJS847" s="705"/>
      <c r="LJT847" s="705"/>
      <c r="LJU847" s="705"/>
      <c r="LJV847" s="705"/>
      <c r="LJW847" s="705"/>
      <c r="LJX847" s="705"/>
      <c r="LJY847" s="705"/>
      <c r="LJZ847" s="705"/>
      <c r="LKA847" s="705"/>
      <c r="LKB847" s="705"/>
      <c r="LKC847" s="705"/>
      <c r="LKD847" s="705"/>
      <c r="LKE847" s="705"/>
      <c r="LKF847" s="705"/>
      <c r="LKG847" s="705"/>
      <c r="LKH847" s="705"/>
      <c r="LKI847" s="705"/>
      <c r="LKJ847" s="705"/>
      <c r="LKK847" s="705"/>
      <c r="LKL847" s="705"/>
      <c r="LKM847" s="705"/>
      <c r="LKN847" s="705"/>
      <c r="LKO847" s="705"/>
      <c r="LKP847" s="705"/>
      <c r="LKQ847" s="705"/>
      <c r="LKR847" s="705"/>
      <c r="LKS847" s="705"/>
      <c r="LKT847" s="705"/>
      <c r="LKU847" s="705"/>
      <c r="LKV847" s="705"/>
      <c r="LKW847" s="705"/>
      <c r="LKX847" s="705"/>
      <c r="LKY847" s="705"/>
      <c r="LKZ847" s="705"/>
      <c r="LLA847" s="705"/>
      <c r="LLB847" s="705"/>
      <c r="LLC847" s="705"/>
      <c r="LLD847" s="705"/>
      <c r="LLE847" s="705"/>
      <c r="LLF847" s="705"/>
      <c r="LLG847" s="705"/>
      <c r="LLH847" s="705"/>
      <c r="LLI847" s="705"/>
      <c r="LLJ847" s="705"/>
      <c r="LLK847" s="705"/>
      <c r="LLL847" s="705"/>
      <c r="LLM847" s="705"/>
      <c r="LLN847" s="705"/>
      <c r="LLO847" s="705"/>
      <c r="LLP847" s="705"/>
      <c r="LLQ847" s="705"/>
      <c r="LLR847" s="705"/>
      <c r="LLS847" s="705"/>
      <c r="LLT847" s="705"/>
      <c r="LLU847" s="705"/>
      <c r="LLV847" s="705"/>
      <c r="LLW847" s="705"/>
      <c r="LLX847" s="705"/>
      <c r="LLY847" s="705"/>
      <c r="LLZ847" s="705"/>
      <c r="LMA847" s="705"/>
      <c r="LMB847" s="705"/>
      <c r="LMC847" s="705"/>
      <c r="LMD847" s="705"/>
      <c r="LME847" s="705"/>
      <c r="LMF847" s="705"/>
      <c r="LMG847" s="705"/>
      <c r="LMH847" s="705"/>
      <c r="LMI847" s="705"/>
      <c r="LMJ847" s="705"/>
      <c r="LMK847" s="705"/>
      <c r="LML847" s="705"/>
      <c r="LMM847" s="705"/>
      <c r="LMN847" s="705"/>
      <c r="LMO847" s="705"/>
      <c r="LMP847" s="705"/>
      <c r="LMQ847" s="705"/>
      <c r="LMR847" s="705"/>
      <c r="LMS847" s="705"/>
      <c r="LMT847" s="705"/>
      <c r="LMU847" s="705"/>
      <c r="LMV847" s="705"/>
      <c r="LMW847" s="705"/>
      <c r="LMX847" s="705"/>
      <c r="LMY847" s="705"/>
      <c r="LMZ847" s="705"/>
      <c r="LNA847" s="705"/>
      <c r="LNB847" s="705"/>
      <c r="LNC847" s="705"/>
      <c r="LND847" s="705"/>
      <c r="LNE847" s="705"/>
      <c r="LNF847" s="705"/>
      <c r="LNG847" s="705"/>
      <c r="LNH847" s="705"/>
      <c r="LNI847" s="705"/>
      <c r="LNJ847" s="705"/>
      <c r="LNK847" s="705"/>
      <c r="LNL847" s="705"/>
      <c r="LNM847" s="705"/>
      <c r="LNN847" s="705"/>
      <c r="LNO847" s="705"/>
      <c r="LNP847" s="705"/>
      <c r="LNQ847" s="705"/>
      <c r="LNR847" s="705"/>
      <c r="LNS847" s="705"/>
      <c r="LNT847" s="705"/>
      <c r="LNU847" s="705"/>
      <c r="LNV847" s="705"/>
      <c r="LNW847" s="705"/>
      <c r="LNX847" s="705"/>
      <c r="LNY847" s="705"/>
      <c r="LNZ847" s="705"/>
      <c r="LOA847" s="705"/>
      <c r="LOB847" s="705"/>
      <c r="LOC847" s="705"/>
      <c r="LOD847" s="705"/>
      <c r="LOE847" s="705"/>
      <c r="LOF847" s="705"/>
      <c r="LOG847" s="705"/>
      <c r="LOH847" s="705"/>
      <c r="LOI847" s="705"/>
      <c r="LOJ847" s="705"/>
      <c r="LOK847" s="705"/>
      <c r="LOL847" s="705"/>
      <c r="LOM847" s="705"/>
      <c r="LON847" s="705"/>
      <c r="LOO847" s="705"/>
      <c r="LOP847" s="705"/>
      <c r="LOQ847" s="705"/>
      <c r="LOR847" s="705"/>
      <c r="LOS847" s="705"/>
      <c r="LOT847" s="705"/>
      <c r="LOU847" s="705"/>
      <c r="LOV847" s="705"/>
      <c r="LOW847" s="705"/>
      <c r="LOX847" s="705"/>
      <c r="LOY847" s="705"/>
      <c r="LOZ847" s="705"/>
      <c r="LPA847" s="705"/>
      <c r="LPB847" s="705"/>
      <c r="LPC847" s="705"/>
      <c r="LPD847" s="705"/>
      <c r="LPE847" s="705"/>
      <c r="LPF847" s="705"/>
      <c r="LPG847" s="705"/>
      <c r="LPH847" s="705"/>
      <c r="LPI847" s="705"/>
      <c r="LPJ847" s="705"/>
      <c r="LPK847" s="705"/>
      <c r="LPL847" s="705"/>
      <c r="LPM847" s="705"/>
      <c r="LPN847" s="705"/>
      <c r="LPO847" s="705"/>
      <c r="LPP847" s="705"/>
      <c r="LPQ847" s="705"/>
      <c r="LPR847" s="705"/>
      <c r="LPS847" s="705"/>
      <c r="LPT847" s="705"/>
      <c r="LPU847" s="705"/>
      <c r="LPV847" s="705"/>
      <c r="LPW847" s="705"/>
      <c r="LPX847" s="705"/>
      <c r="LPY847" s="705"/>
      <c r="LPZ847" s="705"/>
      <c r="LQA847" s="705"/>
      <c r="LQB847" s="705"/>
      <c r="LQC847" s="705"/>
      <c r="LQD847" s="705"/>
      <c r="LQE847" s="705"/>
      <c r="LQF847" s="705"/>
      <c r="LQG847" s="705"/>
      <c r="LQH847" s="705"/>
      <c r="LQI847" s="705"/>
      <c r="LQJ847" s="705"/>
      <c r="LQK847" s="705"/>
      <c r="LQL847" s="705"/>
      <c r="LQM847" s="705"/>
      <c r="LQN847" s="705"/>
      <c r="LQO847" s="705"/>
      <c r="LQP847" s="705"/>
      <c r="LQQ847" s="705"/>
      <c r="LQR847" s="705"/>
      <c r="LQS847" s="705"/>
      <c r="LQT847" s="705"/>
      <c r="LQU847" s="705"/>
      <c r="LQV847" s="705"/>
      <c r="LQW847" s="705"/>
      <c r="LQX847" s="705"/>
      <c r="LQY847" s="705"/>
      <c r="LQZ847" s="705"/>
      <c r="LRA847" s="705"/>
      <c r="LRB847" s="705"/>
      <c r="LRC847" s="705"/>
      <c r="LRD847" s="705"/>
      <c r="LRE847" s="705"/>
      <c r="LRF847" s="705"/>
      <c r="LRG847" s="705"/>
      <c r="LRH847" s="705"/>
      <c r="LRI847" s="705"/>
      <c r="LRJ847" s="705"/>
      <c r="LRK847" s="705"/>
      <c r="LRL847" s="705"/>
      <c r="LRM847" s="705"/>
      <c r="LRN847" s="705"/>
      <c r="LRO847" s="705"/>
      <c r="LRP847" s="705"/>
      <c r="LRQ847" s="705"/>
      <c r="LRR847" s="705"/>
      <c r="LRS847" s="705"/>
      <c r="LRT847" s="705"/>
      <c r="LRU847" s="705"/>
      <c r="LRV847" s="705"/>
      <c r="LRW847" s="705"/>
      <c r="LRX847" s="705"/>
      <c r="LRY847" s="705"/>
      <c r="LRZ847" s="705"/>
      <c r="LSA847" s="705"/>
      <c r="LSB847" s="705"/>
      <c r="LSC847" s="705"/>
      <c r="LSD847" s="705"/>
      <c r="LSE847" s="705"/>
      <c r="LSF847" s="705"/>
      <c r="LSG847" s="705"/>
      <c r="LSH847" s="705"/>
      <c r="LSI847" s="705"/>
      <c r="LSJ847" s="705"/>
      <c r="LSK847" s="705"/>
      <c r="LSL847" s="705"/>
      <c r="LSM847" s="705"/>
      <c r="LSN847" s="705"/>
      <c r="LSO847" s="705"/>
      <c r="LSP847" s="705"/>
      <c r="LSQ847" s="705"/>
      <c r="LSR847" s="705"/>
      <c r="LSS847" s="705"/>
      <c r="LST847" s="705"/>
      <c r="LSU847" s="705"/>
      <c r="LSV847" s="705"/>
      <c r="LSW847" s="705"/>
      <c r="LSX847" s="705"/>
      <c r="LSY847" s="705"/>
      <c r="LSZ847" s="705"/>
      <c r="LTA847" s="705"/>
      <c r="LTB847" s="705"/>
      <c r="LTC847" s="705"/>
      <c r="LTD847" s="705"/>
      <c r="LTE847" s="705"/>
      <c r="LTF847" s="705"/>
      <c r="LTG847" s="705"/>
      <c r="LTH847" s="705"/>
      <c r="LTI847" s="705"/>
      <c r="LTJ847" s="705"/>
      <c r="LTK847" s="705"/>
      <c r="LTL847" s="705"/>
      <c r="LTM847" s="705"/>
      <c r="LTN847" s="705"/>
      <c r="LTO847" s="705"/>
      <c r="LTP847" s="705"/>
      <c r="LTQ847" s="705"/>
      <c r="LTR847" s="705"/>
      <c r="LTS847" s="705"/>
      <c r="LTT847" s="705"/>
      <c r="LTU847" s="705"/>
      <c r="LTV847" s="705"/>
      <c r="LTW847" s="705"/>
      <c r="LTX847" s="705"/>
      <c r="LTY847" s="705"/>
      <c r="LTZ847" s="705"/>
      <c r="LUA847" s="705"/>
      <c r="LUB847" s="705"/>
      <c r="LUC847" s="705"/>
      <c r="LUD847" s="705"/>
      <c r="LUE847" s="705"/>
      <c r="LUF847" s="705"/>
      <c r="LUG847" s="705"/>
      <c r="LUH847" s="705"/>
      <c r="LUI847" s="705"/>
      <c r="LUJ847" s="705"/>
      <c r="LUK847" s="705"/>
      <c r="LUL847" s="705"/>
      <c r="LUM847" s="705"/>
      <c r="LUN847" s="705"/>
      <c r="LUO847" s="705"/>
      <c r="LUP847" s="705"/>
      <c r="LUQ847" s="705"/>
      <c r="LUR847" s="705"/>
      <c r="LUS847" s="705"/>
      <c r="LUT847" s="705"/>
      <c r="LUU847" s="705"/>
      <c r="LUV847" s="705"/>
      <c r="LUW847" s="705"/>
      <c r="LUX847" s="705"/>
      <c r="LUY847" s="705"/>
      <c r="LUZ847" s="705"/>
      <c r="LVA847" s="705"/>
      <c r="LVB847" s="705"/>
      <c r="LVC847" s="705"/>
      <c r="LVD847" s="705"/>
      <c r="LVE847" s="705"/>
      <c r="LVF847" s="705"/>
      <c r="LVG847" s="705"/>
      <c r="LVH847" s="705"/>
      <c r="LVI847" s="705"/>
      <c r="LVJ847" s="705"/>
      <c r="LVK847" s="705"/>
      <c r="LVL847" s="705"/>
      <c r="LVM847" s="705"/>
      <c r="LVN847" s="705"/>
      <c r="LVO847" s="705"/>
      <c r="LVP847" s="705"/>
      <c r="LVQ847" s="705"/>
      <c r="LVR847" s="705"/>
      <c r="LVS847" s="705"/>
      <c r="LVT847" s="705"/>
      <c r="LVU847" s="705"/>
      <c r="LVV847" s="705"/>
      <c r="LVW847" s="705"/>
      <c r="LVX847" s="705"/>
      <c r="LVY847" s="705"/>
      <c r="LVZ847" s="705"/>
      <c r="LWA847" s="705"/>
      <c r="LWB847" s="705"/>
      <c r="LWC847" s="705"/>
      <c r="LWD847" s="705"/>
      <c r="LWE847" s="705"/>
      <c r="LWF847" s="705"/>
      <c r="LWG847" s="705"/>
      <c r="LWH847" s="705"/>
      <c r="LWI847" s="705"/>
      <c r="LWJ847" s="705"/>
      <c r="LWK847" s="705"/>
      <c r="LWL847" s="705"/>
      <c r="LWM847" s="705"/>
      <c r="LWN847" s="705"/>
      <c r="LWO847" s="705"/>
      <c r="LWP847" s="705"/>
      <c r="LWQ847" s="705"/>
      <c r="LWR847" s="705"/>
      <c r="LWS847" s="705"/>
      <c r="LWT847" s="705"/>
      <c r="LWU847" s="705"/>
      <c r="LWV847" s="705"/>
      <c r="LWW847" s="705"/>
      <c r="LWX847" s="705"/>
      <c r="LWY847" s="705"/>
      <c r="LWZ847" s="705"/>
      <c r="LXA847" s="705"/>
      <c r="LXB847" s="705"/>
      <c r="LXC847" s="705"/>
      <c r="LXD847" s="705"/>
      <c r="LXE847" s="705"/>
      <c r="LXF847" s="705"/>
      <c r="LXG847" s="705"/>
      <c r="LXH847" s="705"/>
      <c r="LXI847" s="705"/>
      <c r="LXJ847" s="705"/>
      <c r="LXK847" s="705"/>
      <c r="LXL847" s="705"/>
      <c r="LXM847" s="705"/>
      <c r="LXN847" s="705"/>
      <c r="LXO847" s="705"/>
      <c r="LXP847" s="705"/>
      <c r="LXQ847" s="705"/>
      <c r="LXR847" s="705"/>
      <c r="LXS847" s="705"/>
      <c r="LXT847" s="705"/>
      <c r="LXU847" s="705"/>
      <c r="LXV847" s="705"/>
      <c r="LXW847" s="705"/>
      <c r="LXX847" s="705"/>
      <c r="LXY847" s="705"/>
      <c r="LXZ847" s="705"/>
      <c r="LYA847" s="705"/>
      <c r="LYB847" s="705"/>
      <c r="LYC847" s="705"/>
      <c r="LYD847" s="705"/>
      <c r="LYE847" s="705"/>
      <c r="LYF847" s="705"/>
      <c r="LYG847" s="705"/>
      <c r="LYH847" s="705"/>
      <c r="LYI847" s="705"/>
      <c r="LYJ847" s="705"/>
      <c r="LYK847" s="705"/>
      <c r="LYL847" s="705"/>
      <c r="LYM847" s="705"/>
      <c r="LYN847" s="705"/>
      <c r="LYO847" s="705"/>
      <c r="LYP847" s="705"/>
      <c r="LYQ847" s="705"/>
      <c r="LYR847" s="705"/>
      <c r="LYS847" s="705"/>
      <c r="LYT847" s="705"/>
      <c r="LYU847" s="705"/>
      <c r="LYV847" s="705"/>
      <c r="LYW847" s="705"/>
      <c r="LYX847" s="705"/>
      <c r="LYY847" s="705"/>
      <c r="LYZ847" s="705"/>
      <c r="LZA847" s="705"/>
      <c r="LZB847" s="705"/>
      <c r="LZC847" s="705"/>
      <c r="LZD847" s="705"/>
      <c r="LZE847" s="705"/>
      <c r="LZF847" s="705"/>
      <c r="LZG847" s="705"/>
      <c r="LZH847" s="705"/>
      <c r="LZI847" s="705"/>
      <c r="LZJ847" s="705"/>
      <c r="LZK847" s="705"/>
      <c r="LZL847" s="705"/>
      <c r="LZM847" s="705"/>
      <c r="LZN847" s="705"/>
      <c r="LZO847" s="705"/>
      <c r="LZP847" s="705"/>
      <c r="LZQ847" s="705"/>
      <c r="LZR847" s="705"/>
      <c r="LZS847" s="705"/>
      <c r="LZT847" s="705"/>
      <c r="LZU847" s="705"/>
      <c r="LZV847" s="705"/>
      <c r="LZW847" s="705"/>
      <c r="LZX847" s="705"/>
      <c r="LZY847" s="705"/>
      <c r="LZZ847" s="705"/>
      <c r="MAA847" s="705"/>
      <c r="MAB847" s="705"/>
      <c r="MAC847" s="705"/>
      <c r="MAD847" s="705"/>
      <c r="MAE847" s="705"/>
      <c r="MAF847" s="705"/>
      <c r="MAG847" s="705"/>
      <c r="MAH847" s="705"/>
      <c r="MAI847" s="705"/>
      <c r="MAJ847" s="705"/>
      <c r="MAK847" s="705"/>
      <c r="MAL847" s="705"/>
      <c r="MAM847" s="705"/>
      <c r="MAN847" s="705"/>
      <c r="MAO847" s="705"/>
      <c r="MAP847" s="705"/>
      <c r="MAQ847" s="705"/>
      <c r="MAR847" s="705"/>
      <c r="MAS847" s="705"/>
      <c r="MAT847" s="705"/>
      <c r="MAU847" s="705"/>
      <c r="MAV847" s="705"/>
      <c r="MAW847" s="705"/>
      <c r="MAX847" s="705"/>
      <c r="MAY847" s="705"/>
      <c r="MAZ847" s="705"/>
      <c r="MBA847" s="705"/>
      <c r="MBB847" s="705"/>
      <c r="MBC847" s="705"/>
      <c r="MBD847" s="705"/>
      <c r="MBE847" s="705"/>
      <c r="MBF847" s="705"/>
      <c r="MBG847" s="705"/>
      <c r="MBH847" s="705"/>
      <c r="MBI847" s="705"/>
      <c r="MBJ847" s="705"/>
      <c r="MBK847" s="705"/>
      <c r="MBL847" s="705"/>
      <c r="MBM847" s="705"/>
      <c r="MBN847" s="705"/>
      <c r="MBO847" s="705"/>
      <c r="MBP847" s="705"/>
      <c r="MBQ847" s="705"/>
      <c r="MBR847" s="705"/>
      <c r="MBS847" s="705"/>
      <c r="MBT847" s="705"/>
      <c r="MBU847" s="705"/>
      <c r="MBV847" s="705"/>
      <c r="MBW847" s="705"/>
      <c r="MBX847" s="705"/>
      <c r="MBY847" s="705"/>
      <c r="MBZ847" s="705"/>
      <c r="MCA847" s="705"/>
      <c r="MCB847" s="705"/>
      <c r="MCC847" s="705"/>
      <c r="MCD847" s="705"/>
      <c r="MCE847" s="705"/>
      <c r="MCF847" s="705"/>
      <c r="MCG847" s="705"/>
      <c r="MCH847" s="705"/>
      <c r="MCI847" s="705"/>
      <c r="MCJ847" s="705"/>
      <c r="MCK847" s="705"/>
      <c r="MCL847" s="705"/>
      <c r="MCM847" s="705"/>
      <c r="MCN847" s="705"/>
      <c r="MCO847" s="705"/>
      <c r="MCP847" s="705"/>
      <c r="MCQ847" s="705"/>
      <c r="MCR847" s="705"/>
      <c r="MCS847" s="705"/>
      <c r="MCT847" s="705"/>
      <c r="MCU847" s="705"/>
      <c r="MCV847" s="705"/>
      <c r="MCW847" s="705"/>
      <c r="MCX847" s="705"/>
      <c r="MCY847" s="705"/>
      <c r="MCZ847" s="705"/>
      <c r="MDA847" s="705"/>
      <c r="MDB847" s="705"/>
      <c r="MDC847" s="705"/>
      <c r="MDD847" s="705"/>
      <c r="MDE847" s="705"/>
      <c r="MDF847" s="705"/>
      <c r="MDG847" s="705"/>
      <c r="MDH847" s="705"/>
      <c r="MDI847" s="705"/>
      <c r="MDJ847" s="705"/>
      <c r="MDK847" s="705"/>
      <c r="MDL847" s="705"/>
      <c r="MDM847" s="705"/>
      <c r="MDN847" s="705"/>
      <c r="MDO847" s="705"/>
      <c r="MDP847" s="705"/>
      <c r="MDQ847" s="705"/>
      <c r="MDR847" s="705"/>
      <c r="MDS847" s="705"/>
      <c r="MDT847" s="705"/>
      <c r="MDU847" s="705"/>
      <c r="MDV847" s="705"/>
      <c r="MDW847" s="705"/>
      <c r="MDX847" s="705"/>
      <c r="MDY847" s="705"/>
      <c r="MDZ847" s="705"/>
      <c r="MEA847" s="705"/>
      <c r="MEB847" s="705"/>
      <c r="MEC847" s="705"/>
      <c r="MED847" s="705"/>
      <c r="MEE847" s="705"/>
      <c r="MEF847" s="705"/>
      <c r="MEG847" s="705"/>
      <c r="MEH847" s="705"/>
      <c r="MEI847" s="705"/>
      <c r="MEJ847" s="705"/>
      <c r="MEK847" s="705"/>
      <c r="MEL847" s="705"/>
      <c r="MEM847" s="705"/>
      <c r="MEN847" s="705"/>
      <c r="MEO847" s="705"/>
      <c r="MEP847" s="705"/>
      <c r="MEQ847" s="705"/>
      <c r="MER847" s="705"/>
      <c r="MES847" s="705"/>
      <c r="MET847" s="705"/>
      <c r="MEU847" s="705"/>
      <c r="MEV847" s="705"/>
      <c r="MEW847" s="705"/>
      <c r="MEX847" s="705"/>
      <c r="MEY847" s="705"/>
      <c r="MEZ847" s="705"/>
      <c r="MFA847" s="705"/>
      <c r="MFB847" s="705"/>
      <c r="MFC847" s="705"/>
      <c r="MFD847" s="705"/>
      <c r="MFE847" s="705"/>
      <c r="MFF847" s="705"/>
      <c r="MFG847" s="705"/>
      <c r="MFH847" s="705"/>
      <c r="MFI847" s="705"/>
      <c r="MFJ847" s="705"/>
      <c r="MFK847" s="705"/>
      <c r="MFL847" s="705"/>
      <c r="MFM847" s="705"/>
      <c r="MFN847" s="705"/>
      <c r="MFO847" s="705"/>
      <c r="MFP847" s="705"/>
      <c r="MFQ847" s="705"/>
      <c r="MFR847" s="705"/>
      <c r="MFS847" s="705"/>
      <c r="MFT847" s="705"/>
      <c r="MFU847" s="705"/>
      <c r="MFV847" s="705"/>
      <c r="MFW847" s="705"/>
      <c r="MFX847" s="705"/>
      <c r="MFY847" s="705"/>
      <c r="MFZ847" s="705"/>
      <c r="MGA847" s="705"/>
      <c r="MGB847" s="705"/>
      <c r="MGC847" s="705"/>
      <c r="MGD847" s="705"/>
      <c r="MGE847" s="705"/>
      <c r="MGF847" s="705"/>
      <c r="MGG847" s="705"/>
      <c r="MGH847" s="705"/>
      <c r="MGI847" s="705"/>
      <c r="MGJ847" s="705"/>
      <c r="MGK847" s="705"/>
      <c r="MGL847" s="705"/>
      <c r="MGM847" s="705"/>
      <c r="MGN847" s="705"/>
      <c r="MGO847" s="705"/>
      <c r="MGP847" s="705"/>
      <c r="MGQ847" s="705"/>
      <c r="MGR847" s="705"/>
      <c r="MGS847" s="705"/>
      <c r="MGT847" s="705"/>
      <c r="MGU847" s="705"/>
      <c r="MGV847" s="705"/>
      <c r="MGW847" s="705"/>
      <c r="MGX847" s="705"/>
      <c r="MGY847" s="705"/>
      <c r="MGZ847" s="705"/>
      <c r="MHA847" s="705"/>
      <c r="MHB847" s="705"/>
      <c r="MHC847" s="705"/>
      <c r="MHD847" s="705"/>
      <c r="MHE847" s="705"/>
      <c r="MHF847" s="705"/>
      <c r="MHG847" s="705"/>
      <c r="MHH847" s="705"/>
      <c r="MHI847" s="705"/>
      <c r="MHJ847" s="705"/>
      <c r="MHK847" s="705"/>
      <c r="MHL847" s="705"/>
      <c r="MHM847" s="705"/>
      <c r="MHN847" s="705"/>
      <c r="MHO847" s="705"/>
      <c r="MHP847" s="705"/>
      <c r="MHQ847" s="705"/>
      <c r="MHR847" s="705"/>
      <c r="MHS847" s="705"/>
      <c r="MHT847" s="705"/>
      <c r="MHU847" s="705"/>
      <c r="MHV847" s="705"/>
      <c r="MHW847" s="705"/>
      <c r="MHX847" s="705"/>
      <c r="MHY847" s="705"/>
      <c r="MHZ847" s="705"/>
      <c r="MIA847" s="705"/>
      <c r="MIB847" s="705"/>
      <c r="MIC847" s="705"/>
      <c r="MID847" s="705"/>
      <c r="MIE847" s="705"/>
      <c r="MIF847" s="705"/>
      <c r="MIG847" s="705"/>
      <c r="MIH847" s="705"/>
      <c r="MII847" s="705"/>
      <c r="MIJ847" s="705"/>
      <c r="MIK847" s="705"/>
      <c r="MIL847" s="705"/>
      <c r="MIM847" s="705"/>
      <c r="MIN847" s="705"/>
      <c r="MIO847" s="705"/>
      <c r="MIP847" s="705"/>
      <c r="MIQ847" s="705"/>
      <c r="MIR847" s="705"/>
      <c r="MIS847" s="705"/>
      <c r="MIT847" s="705"/>
      <c r="MIU847" s="705"/>
      <c r="MIV847" s="705"/>
      <c r="MIW847" s="705"/>
      <c r="MIX847" s="705"/>
      <c r="MIY847" s="705"/>
      <c r="MIZ847" s="705"/>
      <c r="MJA847" s="705"/>
      <c r="MJB847" s="705"/>
      <c r="MJC847" s="705"/>
      <c r="MJD847" s="705"/>
      <c r="MJE847" s="705"/>
      <c r="MJF847" s="705"/>
      <c r="MJG847" s="705"/>
      <c r="MJH847" s="705"/>
      <c r="MJI847" s="705"/>
      <c r="MJJ847" s="705"/>
      <c r="MJK847" s="705"/>
      <c r="MJL847" s="705"/>
      <c r="MJM847" s="705"/>
      <c r="MJN847" s="705"/>
      <c r="MJO847" s="705"/>
      <c r="MJP847" s="705"/>
      <c r="MJQ847" s="705"/>
      <c r="MJR847" s="705"/>
      <c r="MJS847" s="705"/>
      <c r="MJT847" s="705"/>
      <c r="MJU847" s="705"/>
      <c r="MJV847" s="705"/>
      <c r="MJW847" s="705"/>
      <c r="MJX847" s="705"/>
      <c r="MJY847" s="705"/>
      <c r="MJZ847" s="705"/>
      <c r="MKA847" s="705"/>
      <c r="MKB847" s="705"/>
      <c r="MKC847" s="705"/>
      <c r="MKD847" s="705"/>
      <c r="MKE847" s="705"/>
      <c r="MKF847" s="705"/>
      <c r="MKG847" s="705"/>
      <c r="MKH847" s="705"/>
      <c r="MKI847" s="705"/>
      <c r="MKJ847" s="705"/>
      <c r="MKK847" s="705"/>
      <c r="MKL847" s="705"/>
      <c r="MKM847" s="705"/>
      <c r="MKN847" s="705"/>
      <c r="MKO847" s="705"/>
      <c r="MKP847" s="705"/>
      <c r="MKQ847" s="705"/>
      <c r="MKR847" s="705"/>
      <c r="MKS847" s="705"/>
      <c r="MKT847" s="705"/>
      <c r="MKU847" s="705"/>
      <c r="MKV847" s="705"/>
      <c r="MKW847" s="705"/>
      <c r="MKX847" s="705"/>
      <c r="MKY847" s="705"/>
      <c r="MKZ847" s="705"/>
      <c r="MLA847" s="705"/>
      <c r="MLB847" s="705"/>
      <c r="MLC847" s="705"/>
      <c r="MLD847" s="705"/>
      <c r="MLE847" s="705"/>
      <c r="MLF847" s="705"/>
      <c r="MLG847" s="705"/>
      <c r="MLH847" s="705"/>
      <c r="MLI847" s="705"/>
      <c r="MLJ847" s="705"/>
      <c r="MLK847" s="705"/>
      <c r="MLL847" s="705"/>
      <c r="MLM847" s="705"/>
      <c r="MLN847" s="705"/>
      <c r="MLO847" s="705"/>
      <c r="MLP847" s="705"/>
      <c r="MLQ847" s="705"/>
      <c r="MLR847" s="705"/>
      <c r="MLS847" s="705"/>
      <c r="MLT847" s="705"/>
      <c r="MLU847" s="705"/>
      <c r="MLV847" s="705"/>
      <c r="MLW847" s="705"/>
      <c r="MLX847" s="705"/>
      <c r="MLY847" s="705"/>
      <c r="MLZ847" s="705"/>
      <c r="MMA847" s="705"/>
      <c r="MMB847" s="705"/>
      <c r="MMC847" s="705"/>
      <c r="MMD847" s="705"/>
      <c r="MME847" s="705"/>
      <c r="MMF847" s="705"/>
      <c r="MMG847" s="705"/>
      <c r="MMH847" s="705"/>
      <c r="MMI847" s="705"/>
      <c r="MMJ847" s="705"/>
      <c r="MMK847" s="705"/>
      <c r="MML847" s="705"/>
      <c r="MMM847" s="705"/>
      <c r="MMN847" s="705"/>
      <c r="MMO847" s="705"/>
      <c r="MMP847" s="705"/>
      <c r="MMQ847" s="705"/>
      <c r="MMR847" s="705"/>
      <c r="MMS847" s="705"/>
      <c r="MMT847" s="705"/>
      <c r="MMU847" s="705"/>
      <c r="MMV847" s="705"/>
      <c r="MMW847" s="705"/>
      <c r="MMX847" s="705"/>
      <c r="MMY847" s="705"/>
      <c r="MMZ847" s="705"/>
      <c r="MNA847" s="705"/>
      <c r="MNB847" s="705"/>
      <c r="MNC847" s="705"/>
      <c r="MND847" s="705"/>
      <c r="MNE847" s="705"/>
      <c r="MNF847" s="705"/>
      <c r="MNG847" s="705"/>
      <c r="MNH847" s="705"/>
      <c r="MNI847" s="705"/>
      <c r="MNJ847" s="705"/>
      <c r="MNK847" s="705"/>
      <c r="MNL847" s="705"/>
      <c r="MNM847" s="705"/>
      <c r="MNN847" s="705"/>
      <c r="MNO847" s="705"/>
      <c r="MNP847" s="705"/>
      <c r="MNQ847" s="705"/>
      <c r="MNR847" s="705"/>
      <c r="MNS847" s="705"/>
      <c r="MNT847" s="705"/>
      <c r="MNU847" s="705"/>
      <c r="MNV847" s="705"/>
      <c r="MNW847" s="705"/>
      <c r="MNX847" s="705"/>
      <c r="MNY847" s="705"/>
      <c r="MNZ847" s="705"/>
      <c r="MOA847" s="705"/>
      <c r="MOB847" s="705"/>
      <c r="MOC847" s="705"/>
      <c r="MOD847" s="705"/>
      <c r="MOE847" s="705"/>
      <c r="MOF847" s="705"/>
      <c r="MOG847" s="705"/>
      <c r="MOH847" s="705"/>
      <c r="MOI847" s="705"/>
      <c r="MOJ847" s="705"/>
      <c r="MOK847" s="705"/>
      <c r="MOL847" s="705"/>
      <c r="MOM847" s="705"/>
      <c r="MON847" s="705"/>
      <c r="MOO847" s="705"/>
      <c r="MOP847" s="705"/>
      <c r="MOQ847" s="705"/>
      <c r="MOR847" s="705"/>
      <c r="MOS847" s="705"/>
      <c r="MOT847" s="705"/>
      <c r="MOU847" s="705"/>
      <c r="MOV847" s="705"/>
      <c r="MOW847" s="705"/>
      <c r="MOX847" s="705"/>
      <c r="MOY847" s="705"/>
      <c r="MOZ847" s="705"/>
      <c r="MPA847" s="705"/>
      <c r="MPB847" s="705"/>
      <c r="MPC847" s="705"/>
      <c r="MPD847" s="705"/>
      <c r="MPE847" s="705"/>
      <c r="MPF847" s="705"/>
      <c r="MPG847" s="705"/>
      <c r="MPH847" s="705"/>
      <c r="MPI847" s="705"/>
      <c r="MPJ847" s="705"/>
      <c r="MPK847" s="705"/>
      <c r="MPL847" s="705"/>
      <c r="MPM847" s="705"/>
      <c r="MPN847" s="705"/>
      <c r="MPO847" s="705"/>
      <c r="MPP847" s="705"/>
      <c r="MPQ847" s="705"/>
      <c r="MPR847" s="705"/>
      <c r="MPS847" s="705"/>
      <c r="MPT847" s="705"/>
      <c r="MPU847" s="705"/>
      <c r="MPV847" s="705"/>
      <c r="MPW847" s="705"/>
      <c r="MPX847" s="705"/>
      <c r="MPY847" s="705"/>
      <c r="MPZ847" s="705"/>
      <c r="MQA847" s="705"/>
      <c r="MQB847" s="705"/>
      <c r="MQC847" s="705"/>
      <c r="MQD847" s="705"/>
      <c r="MQE847" s="705"/>
      <c r="MQF847" s="705"/>
      <c r="MQG847" s="705"/>
      <c r="MQH847" s="705"/>
      <c r="MQI847" s="705"/>
      <c r="MQJ847" s="705"/>
      <c r="MQK847" s="705"/>
      <c r="MQL847" s="705"/>
      <c r="MQM847" s="705"/>
      <c r="MQN847" s="705"/>
      <c r="MQO847" s="705"/>
      <c r="MQP847" s="705"/>
      <c r="MQQ847" s="705"/>
      <c r="MQR847" s="705"/>
      <c r="MQS847" s="705"/>
      <c r="MQT847" s="705"/>
      <c r="MQU847" s="705"/>
      <c r="MQV847" s="705"/>
      <c r="MQW847" s="705"/>
      <c r="MQX847" s="705"/>
      <c r="MQY847" s="705"/>
      <c r="MQZ847" s="705"/>
      <c r="MRA847" s="705"/>
      <c r="MRB847" s="705"/>
      <c r="MRC847" s="705"/>
      <c r="MRD847" s="705"/>
      <c r="MRE847" s="705"/>
      <c r="MRF847" s="705"/>
      <c r="MRG847" s="705"/>
      <c r="MRH847" s="705"/>
      <c r="MRI847" s="705"/>
      <c r="MRJ847" s="705"/>
      <c r="MRK847" s="705"/>
      <c r="MRL847" s="705"/>
      <c r="MRM847" s="705"/>
      <c r="MRN847" s="705"/>
      <c r="MRO847" s="705"/>
      <c r="MRP847" s="705"/>
      <c r="MRQ847" s="705"/>
      <c r="MRR847" s="705"/>
      <c r="MRS847" s="705"/>
      <c r="MRT847" s="705"/>
      <c r="MRU847" s="705"/>
      <c r="MRV847" s="705"/>
      <c r="MRW847" s="705"/>
      <c r="MRX847" s="705"/>
      <c r="MRY847" s="705"/>
      <c r="MRZ847" s="705"/>
      <c r="MSA847" s="705"/>
      <c r="MSB847" s="705"/>
      <c r="MSC847" s="705"/>
      <c r="MSD847" s="705"/>
      <c r="MSE847" s="705"/>
      <c r="MSF847" s="705"/>
      <c r="MSG847" s="705"/>
      <c r="MSH847" s="705"/>
      <c r="MSI847" s="705"/>
      <c r="MSJ847" s="705"/>
      <c r="MSK847" s="705"/>
      <c r="MSL847" s="705"/>
      <c r="MSM847" s="705"/>
      <c r="MSN847" s="705"/>
      <c r="MSO847" s="705"/>
      <c r="MSP847" s="705"/>
      <c r="MSQ847" s="705"/>
      <c r="MSR847" s="705"/>
      <c r="MSS847" s="705"/>
      <c r="MST847" s="705"/>
      <c r="MSU847" s="705"/>
      <c r="MSV847" s="705"/>
      <c r="MSW847" s="705"/>
      <c r="MSX847" s="705"/>
      <c r="MSY847" s="705"/>
      <c r="MSZ847" s="705"/>
      <c r="MTA847" s="705"/>
      <c r="MTB847" s="705"/>
      <c r="MTC847" s="705"/>
      <c r="MTD847" s="705"/>
      <c r="MTE847" s="705"/>
      <c r="MTF847" s="705"/>
      <c r="MTG847" s="705"/>
      <c r="MTH847" s="705"/>
      <c r="MTI847" s="705"/>
      <c r="MTJ847" s="705"/>
      <c r="MTK847" s="705"/>
      <c r="MTL847" s="705"/>
      <c r="MTM847" s="705"/>
      <c r="MTN847" s="705"/>
      <c r="MTO847" s="705"/>
      <c r="MTP847" s="705"/>
      <c r="MTQ847" s="705"/>
      <c r="MTR847" s="705"/>
      <c r="MTS847" s="705"/>
      <c r="MTT847" s="705"/>
      <c r="MTU847" s="705"/>
      <c r="MTV847" s="705"/>
      <c r="MTW847" s="705"/>
      <c r="MTX847" s="705"/>
      <c r="MTY847" s="705"/>
      <c r="MTZ847" s="705"/>
      <c r="MUA847" s="705"/>
      <c r="MUB847" s="705"/>
      <c r="MUC847" s="705"/>
      <c r="MUD847" s="705"/>
      <c r="MUE847" s="705"/>
      <c r="MUF847" s="705"/>
      <c r="MUG847" s="705"/>
      <c r="MUH847" s="705"/>
      <c r="MUI847" s="705"/>
      <c r="MUJ847" s="705"/>
      <c r="MUK847" s="705"/>
      <c r="MUL847" s="705"/>
      <c r="MUM847" s="705"/>
      <c r="MUN847" s="705"/>
      <c r="MUO847" s="705"/>
      <c r="MUP847" s="705"/>
      <c r="MUQ847" s="705"/>
      <c r="MUR847" s="705"/>
      <c r="MUS847" s="705"/>
      <c r="MUT847" s="705"/>
      <c r="MUU847" s="705"/>
      <c r="MUV847" s="705"/>
      <c r="MUW847" s="705"/>
      <c r="MUX847" s="705"/>
      <c r="MUY847" s="705"/>
      <c r="MUZ847" s="705"/>
      <c r="MVA847" s="705"/>
      <c r="MVB847" s="705"/>
      <c r="MVC847" s="705"/>
      <c r="MVD847" s="705"/>
      <c r="MVE847" s="705"/>
      <c r="MVF847" s="705"/>
      <c r="MVG847" s="705"/>
      <c r="MVH847" s="705"/>
      <c r="MVI847" s="705"/>
      <c r="MVJ847" s="705"/>
      <c r="MVK847" s="705"/>
      <c r="MVL847" s="705"/>
      <c r="MVM847" s="705"/>
      <c r="MVN847" s="705"/>
      <c r="MVO847" s="705"/>
      <c r="MVP847" s="705"/>
      <c r="MVQ847" s="705"/>
      <c r="MVR847" s="705"/>
      <c r="MVS847" s="705"/>
      <c r="MVT847" s="705"/>
      <c r="MVU847" s="705"/>
      <c r="MVV847" s="705"/>
      <c r="MVW847" s="705"/>
      <c r="MVX847" s="705"/>
      <c r="MVY847" s="705"/>
      <c r="MVZ847" s="705"/>
      <c r="MWA847" s="705"/>
      <c r="MWB847" s="705"/>
      <c r="MWC847" s="705"/>
      <c r="MWD847" s="705"/>
      <c r="MWE847" s="705"/>
      <c r="MWF847" s="705"/>
      <c r="MWG847" s="705"/>
      <c r="MWH847" s="705"/>
      <c r="MWI847" s="705"/>
      <c r="MWJ847" s="705"/>
      <c r="MWK847" s="705"/>
      <c r="MWL847" s="705"/>
      <c r="MWM847" s="705"/>
      <c r="MWN847" s="705"/>
      <c r="MWO847" s="705"/>
      <c r="MWP847" s="705"/>
      <c r="MWQ847" s="705"/>
      <c r="MWR847" s="705"/>
      <c r="MWS847" s="705"/>
      <c r="MWT847" s="705"/>
      <c r="MWU847" s="705"/>
      <c r="MWV847" s="705"/>
      <c r="MWW847" s="705"/>
      <c r="MWX847" s="705"/>
      <c r="MWY847" s="705"/>
      <c r="MWZ847" s="705"/>
      <c r="MXA847" s="705"/>
      <c r="MXB847" s="705"/>
      <c r="MXC847" s="705"/>
      <c r="MXD847" s="705"/>
      <c r="MXE847" s="705"/>
      <c r="MXF847" s="705"/>
      <c r="MXG847" s="705"/>
      <c r="MXH847" s="705"/>
      <c r="MXI847" s="705"/>
      <c r="MXJ847" s="705"/>
      <c r="MXK847" s="705"/>
      <c r="MXL847" s="705"/>
      <c r="MXM847" s="705"/>
      <c r="MXN847" s="705"/>
      <c r="MXO847" s="705"/>
      <c r="MXP847" s="705"/>
      <c r="MXQ847" s="705"/>
      <c r="MXR847" s="705"/>
      <c r="MXS847" s="705"/>
      <c r="MXT847" s="705"/>
      <c r="MXU847" s="705"/>
      <c r="MXV847" s="705"/>
      <c r="MXW847" s="705"/>
      <c r="MXX847" s="705"/>
      <c r="MXY847" s="705"/>
      <c r="MXZ847" s="705"/>
      <c r="MYA847" s="705"/>
      <c r="MYB847" s="705"/>
      <c r="MYC847" s="705"/>
      <c r="MYD847" s="705"/>
      <c r="MYE847" s="705"/>
      <c r="MYF847" s="705"/>
      <c r="MYG847" s="705"/>
      <c r="MYH847" s="705"/>
      <c r="MYI847" s="705"/>
      <c r="MYJ847" s="705"/>
      <c r="MYK847" s="705"/>
      <c r="MYL847" s="705"/>
      <c r="MYM847" s="705"/>
      <c r="MYN847" s="705"/>
      <c r="MYO847" s="705"/>
      <c r="MYP847" s="705"/>
      <c r="MYQ847" s="705"/>
      <c r="MYR847" s="705"/>
      <c r="MYS847" s="705"/>
      <c r="MYT847" s="705"/>
      <c r="MYU847" s="705"/>
      <c r="MYV847" s="705"/>
      <c r="MYW847" s="705"/>
      <c r="MYX847" s="705"/>
      <c r="MYY847" s="705"/>
      <c r="MYZ847" s="705"/>
      <c r="MZA847" s="705"/>
      <c r="MZB847" s="705"/>
      <c r="MZC847" s="705"/>
      <c r="MZD847" s="705"/>
      <c r="MZE847" s="705"/>
      <c r="MZF847" s="705"/>
      <c r="MZG847" s="705"/>
      <c r="MZH847" s="705"/>
      <c r="MZI847" s="705"/>
      <c r="MZJ847" s="705"/>
      <c r="MZK847" s="705"/>
      <c r="MZL847" s="705"/>
      <c r="MZM847" s="705"/>
      <c r="MZN847" s="705"/>
      <c r="MZO847" s="705"/>
      <c r="MZP847" s="705"/>
      <c r="MZQ847" s="705"/>
      <c r="MZR847" s="705"/>
      <c r="MZS847" s="705"/>
      <c r="MZT847" s="705"/>
      <c r="MZU847" s="705"/>
      <c r="MZV847" s="705"/>
      <c r="MZW847" s="705"/>
      <c r="MZX847" s="705"/>
      <c r="MZY847" s="705"/>
      <c r="MZZ847" s="705"/>
      <c r="NAA847" s="705"/>
      <c r="NAB847" s="705"/>
      <c r="NAC847" s="705"/>
      <c r="NAD847" s="705"/>
      <c r="NAE847" s="705"/>
      <c r="NAF847" s="705"/>
      <c r="NAG847" s="705"/>
      <c r="NAH847" s="705"/>
      <c r="NAI847" s="705"/>
      <c r="NAJ847" s="705"/>
      <c r="NAK847" s="705"/>
      <c r="NAL847" s="705"/>
      <c r="NAM847" s="705"/>
      <c r="NAN847" s="705"/>
      <c r="NAO847" s="705"/>
      <c r="NAP847" s="705"/>
      <c r="NAQ847" s="705"/>
      <c r="NAR847" s="705"/>
      <c r="NAS847" s="705"/>
      <c r="NAT847" s="705"/>
      <c r="NAU847" s="705"/>
      <c r="NAV847" s="705"/>
      <c r="NAW847" s="705"/>
      <c r="NAX847" s="705"/>
      <c r="NAY847" s="705"/>
      <c r="NAZ847" s="705"/>
      <c r="NBA847" s="705"/>
      <c r="NBB847" s="705"/>
      <c r="NBC847" s="705"/>
      <c r="NBD847" s="705"/>
      <c r="NBE847" s="705"/>
      <c r="NBF847" s="705"/>
      <c r="NBG847" s="705"/>
      <c r="NBH847" s="705"/>
      <c r="NBI847" s="705"/>
      <c r="NBJ847" s="705"/>
      <c r="NBK847" s="705"/>
      <c r="NBL847" s="705"/>
      <c r="NBM847" s="705"/>
      <c r="NBN847" s="705"/>
      <c r="NBO847" s="705"/>
      <c r="NBP847" s="705"/>
      <c r="NBQ847" s="705"/>
      <c r="NBR847" s="705"/>
      <c r="NBS847" s="705"/>
      <c r="NBT847" s="705"/>
      <c r="NBU847" s="705"/>
      <c r="NBV847" s="705"/>
      <c r="NBW847" s="705"/>
      <c r="NBX847" s="705"/>
      <c r="NBY847" s="705"/>
      <c r="NBZ847" s="705"/>
      <c r="NCA847" s="705"/>
      <c r="NCB847" s="705"/>
      <c r="NCC847" s="705"/>
      <c r="NCD847" s="705"/>
      <c r="NCE847" s="705"/>
      <c r="NCF847" s="705"/>
      <c r="NCG847" s="705"/>
      <c r="NCH847" s="705"/>
      <c r="NCI847" s="705"/>
      <c r="NCJ847" s="705"/>
      <c r="NCK847" s="705"/>
      <c r="NCL847" s="705"/>
      <c r="NCM847" s="705"/>
      <c r="NCN847" s="705"/>
      <c r="NCO847" s="705"/>
      <c r="NCP847" s="705"/>
      <c r="NCQ847" s="705"/>
      <c r="NCR847" s="705"/>
      <c r="NCS847" s="705"/>
      <c r="NCT847" s="705"/>
      <c r="NCU847" s="705"/>
      <c r="NCV847" s="705"/>
      <c r="NCW847" s="705"/>
      <c r="NCX847" s="705"/>
      <c r="NCY847" s="705"/>
      <c r="NCZ847" s="705"/>
      <c r="NDA847" s="705"/>
      <c r="NDB847" s="705"/>
      <c r="NDC847" s="705"/>
      <c r="NDD847" s="705"/>
      <c r="NDE847" s="705"/>
      <c r="NDF847" s="705"/>
      <c r="NDG847" s="705"/>
      <c r="NDH847" s="705"/>
      <c r="NDI847" s="705"/>
      <c r="NDJ847" s="705"/>
      <c r="NDK847" s="705"/>
      <c r="NDL847" s="705"/>
      <c r="NDM847" s="705"/>
      <c r="NDN847" s="705"/>
      <c r="NDO847" s="705"/>
      <c r="NDP847" s="705"/>
      <c r="NDQ847" s="705"/>
      <c r="NDR847" s="705"/>
      <c r="NDS847" s="705"/>
      <c r="NDT847" s="705"/>
      <c r="NDU847" s="705"/>
      <c r="NDV847" s="705"/>
      <c r="NDW847" s="705"/>
      <c r="NDX847" s="705"/>
      <c r="NDY847" s="705"/>
      <c r="NDZ847" s="705"/>
      <c r="NEA847" s="705"/>
      <c r="NEB847" s="705"/>
      <c r="NEC847" s="705"/>
      <c r="NED847" s="705"/>
      <c r="NEE847" s="705"/>
      <c r="NEF847" s="705"/>
      <c r="NEG847" s="705"/>
      <c r="NEH847" s="705"/>
      <c r="NEI847" s="705"/>
      <c r="NEJ847" s="705"/>
      <c r="NEK847" s="705"/>
      <c r="NEL847" s="705"/>
      <c r="NEM847" s="705"/>
      <c r="NEN847" s="705"/>
      <c r="NEO847" s="705"/>
      <c r="NEP847" s="705"/>
      <c r="NEQ847" s="705"/>
      <c r="NER847" s="705"/>
      <c r="NES847" s="705"/>
      <c r="NET847" s="705"/>
      <c r="NEU847" s="705"/>
      <c r="NEV847" s="705"/>
      <c r="NEW847" s="705"/>
      <c r="NEX847" s="705"/>
      <c r="NEY847" s="705"/>
      <c r="NEZ847" s="705"/>
      <c r="NFA847" s="705"/>
      <c r="NFB847" s="705"/>
      <c r="NFC847" s="705"/>
      <c r="NFD847" s="705"/>
      <c r="NFE847" s="705"/>
      <c r="NFF847" s="705"/>
      <c r="NFG847" s="705"/>
      <c r="NFH847" s="705"/>
      <c r="NFI847" s="705"/>
      <c r="NFJ847" s="705"/>
      <c r="NFK847" s="705"/>
      <c r="NFL847" s="705"/>
      <c r="NFM847" s="705"/>
      <c r="NFN847" s="705"/>
      <c r="NFO847" s="705"/>
      <c r="NFP847" s="705"/>
      <c r="NFQ847" s="705"/>
      <c r="NFR847" s="705"/>
      <c r="NFS847" s="705"/>
      <c r="NFT847" s="705"/>
      <c r="NFU847" s="705"/>
      <c r="NFV847" s="705"/>
      <c r="NFW847" s="705"/>
      <c r="NFX847" s="705"/>
      <c r="NFY847" s="705"/>
      <c r="NFZ847" s="705"/>
      <c r="NGA847" s="705"/>
      <c r="NGB847" s="705"/>
      <c r="NGC847" s="705"/>
      <c r="NGD847" s="705"/>
      <c r="NGE847" s="705"/>
      <c r="NGF847" s="705"/>
      <c r="NGG847" s="705"/>
      <c r="NGH847" s="705"/>
      <c r="NGI847" s="705"/>
      <c r="NGJ847" s="705"/>
      <c r="NGK847" s="705"/>
      <c r="NGL847" s="705"/>
      <c r="NGM847" s="705"/>
      <c r="NGN847" s="705"/>
      <c r="NGO847" s="705"/>
      <c r="NGP847" s="705"/>
      <c r="NGQ847" s="705"/>
      <c r="NGR847" s="705"/>
      <c r="NGS847" s="705"/>
      <c r="NGT847" s="705"/>
      <c r="NGU847" s="705"/>
      <c r="NGV847" s="705"/>
      <c r="NGW847" s="705"/>
      <c r="NGX847" s="705"/>
      <c r="NGY847" s="705"/>
      <c r="NGZ847" s="705"/>
      <c r="NHA847" s="705"/>
      <c r="NHB847" s="705"/>
      <c r="NHC847" s="705"/>
      <c r="NHD847" s="705"/>
      <c r="NHE847" s="705"/>
      <c r="NHF847" s="705"/>
      <c r="NHG847" s="705"/>
      <c r="NHH847" s="705"/>
      <c r="NHI847" s="705"/>
      <c r="NHJ847" s="705"/>
      <c r="NHK847" s="705"/>
      <c r="NHL847" s="705"/>
      <c r="NHM847" s="705"/>
      <c r="NHN847" s="705"/>
      <c r="NHO847" s="705"/>
      <c r="NHP847" s="705"/>
      <c r="NHQ847" s="705"/>
      <c r="NHR847" s="705"/>
      <c r="NHS847" s="705"/>
      <c r="NHT847" s="705"/>
      <c r="NHU847" s="705"/>
      <c r="NHV847" s="705"/>
      <c r="NHW847" s="705"/>
      <c r="NHX847" s="705"/>
      <c r="NHY847" s="705"/>
      <c r="NHZ847" s="705"/>
      <c r="NIA847" s="705"/>
      <c r="NIB847" s="705"/>
      <c r="NIC847" s="705"/>
      <c r="NID847" s="705"/>
      <c r="NIE847" s="705"/>
      <c r="NIF847" s="705"/>
      <c r="NIG847" s="705"/>
      <c r="NIH847" s="705"/>
      <c r="NII847" s="705"/>
      <c r="NIJ847" s="705"/>
      <c r="NIK847" s="705"/>
      <c r="NIL847" s="705"/>
      <c r="NIM847" s="705"/>
      <c r="NIN847" s="705"/>
      <c r="NIO847" s="705"/>
      <c r="NIP847" s="705"/>
      <c r="NIQ847" s="705"/>
      <c r="NIR847" s="705"/>
      <c r="NIS847" s="705"/>
      <c r="NIT847" s="705"/>
      <c r="NIU847" s="705"/>
      <c r="NIV847" s="705"/>
      <c r="NIW847" s="705"/>
      <c r="NIX847" s="705"/>
      <c r="NIY847" s="705"/>
      <c r="NIZ847" s="705"/>
      <c r="NJA847" s="705"/>
      <c r="NJB847" s="705"/>
      <c r="NJC847" s="705"/>
      <c r="NJD847" s="705"/>
      <c r="NJE847" s="705"/>
      <c r="NJF847" s="705"/>
      <c r="NJG847" s="705"/>
      <c r="NJH847" s="705"/>
      <c r="NJI847" s="705"/>
      <c r="NJJ847" s="705"/>
      <c r="NJK847" s="705"/>
      <c r="NJL847" s="705"/>
      <c r="NJM847" s="705"/>
      <c r="NJN847" s="705"/>
      <c r="NJO847" s="705"/>
      <c r="NJP847" s="705"/>
      <c r="NJQ847" s="705"/>
      <c r="NJR847" s="705"/>
      <c r="NJS847" s="705"/>
      <c r="NJT847" s="705"/>
      <c r="NJU847" s="705"/>
      <c r="NJV847" s="705"/>
      <c r="NJW847" s="705"/>
      <c r="NJX847" s="705"/>
      <c r="NJY847" s="705"/>
      <c r="NJZ847" s="705"/>
      <c r="NKA847" s="705"/>
      <c r="NKB847" s="705"/>
      <c r="NKC847" s="705"/>
      <c r="NKD847" s="705"/>
      <c r="NKE847" s="705"/>
      <c r="NKF847" s="705"/>
      <c r="NKG847" s="705"/>
      <c r="NKH847" s="705"/>
      <c r="NKI847" s="705"/>
      <c r="NKJ847" s="705"/>
      <c r="NKK847" s="705"/>
      <c r="NKL847" s="705"/>
      <c r="NKM847" s="705"/>
      <c r="NKN847" s="705"/>
      <c r="NKO847" s="705"/>
      <c r="NKP847" s="705"/>
      <c r="NKQ847" s="705"/>
      <c r="NKR847" s="705"/>
      <c r="NKS847" s="705"/>
      <c r="NKT847" s="705"/>
      <c r="NKU847" s="705"/>
      <c r="NKV847" s="705"/>
      <c r="NKW847" s="705"/>
      <c r="NKX847" s="705"/>
      <c r="NKY847" s="705"/>
      <c r="NKZ847" s="705"/>
      <c r="NLA847" s="705"/>
      <c r="NLB847" s="705"/>
      <c r="NLC847" s="705"/>
      <c r="NLD847" s="705"/>
      <c r="NLE847" s="705"/>
      <c r="NLF847" s="705"/>
      <c r="NLG847" s="705"/>
      <c r="NLH847" s="705"/>
      <c r="NLI847" s="705"/>
      <c r="NLJ847" s="705"/>
      <c r="NLK847" s="705"/>
      <c r="NLL847" s="705"/>
      <c r="NLM847" s="705"/>
      <c r="NLN847" s="705"/>
      <c r="NLO847" s="705"/>
      <c r="NLP847" s="705"/>
      <c r="NLQ847" s="705"/>
      <c r="NLR847" s="705"/>
      <c r="NLS847" s="705"/>
      <c r="NLT847" s="705"/>
      <c r="NLU847" s="705"/>
      <c r="NLV847" s="705"/>
      <c r="NLW847" s="705"/>
      <c r="NLX847" s="705"/>
      <c r="NLY847" s="705"/>
      <c r="NLZ847" s="705"/>
      <c r="NMA847" s="705"/>
      <c r="NMB847" s="705"/>
      <c r="NMC847" s="705"/>
      <c r="NMD847" s="705"/>
      <c r="NME847" s="705"/>
      <c r="NMF847" s="705"/>
      <c r="NMG847" s="705"/>
      <c r="NMH847" s="705"/>
      <c r="NMI847" s="705"/>
      <c r="NMJ847" s="705"/>
      <c r="NMK847" s="705"/>
      <c r="NML847" s="705"/>
      <c r="NMM847" s="705"/>
      <c r="NMN847" s="705"/>
      <c r="NMO847" s="705"/>
      <c r="NMP847" s="705"/>
      <c r="NMQ847" s="705"/>
      <c r="NMR847" s="705"/>
      <c r="NMS847" s="705"/>
      <c r="NMT847" s="705"/>
      <c r="NMU847" s="705"/>
      <c r="NMV847" s="705"/>
      <c r="NMW847" s="705"/>
      <c r="NMX847" s="705"/>
      <c r="NMY847" s="705"/>
      <c r="NMZ847" s="705"/>
      <c r="NNA847" s="705"/>
      <c r="NNB847" s="705"/>
      <c r="NNC847" s="705"/>
      <c r="NND847" s="705"/>
      <c r="NNE847" s="705"/>
      <c r="NNF847" s="705"/>
      <c r="NNG847" s="705"/>
      <c r="NNH847" s="705"/>
      <c r="NNI847" s="705"/>
      <c r="NNJ847" s="705"/>
      <c r="NNK847" s="705"/>
      <c r="NNL847" s="705"/>
      <c r="NNM847" s="705"/>
      <c r="NNN847" s="705"/>
      <c r="NNO847" s="705"/>
      <c r="NNP847" s="705"/>
      <c r="NNQ847" s="705"/>
      <c r="NNR847" s="705"/>
      <c r="NNS847" s="705"/>
      <c r="NNT847" s="705"/>
      <c r="NNU847" s="705"/>
      <c r="NNV847" s="705"/>
      <c r="NNW847" s="705"/>
      <c r="NNX847" s="705"/>
      <c r="NNY847" s="705"/>
      <c r="NNZ847" s="705"/>
      <c r="NOA847" s="705"/>
      <c r="NOB847" s="705"/>
      <c r="NOC847" s="705"/>
      <c r="NOD847" s="705"/>
      <c r="NOE847" s="705"/>
      <c r="NOF847" s="705"/>
      <c r="NOG847" s="705"/>
      <c r="NOH847" s="705"/>
      <c r="NOI847" s="705"/>
      <c r="NOJ847" s="705"/>
      <c r="NOK847" s="705"/>
      <c r="NOL847" s="705"/>
      <c r="NOM847" s="705"/>
      <c r="NON847" s="705"/>
      <c r="NOO847" s="705"/>
      <c r="NOP847" s="705"/>
      <c r="NOQ847" s="705"/>
      <c r="NOR847" s="705"/>
      <c r="NOS847" s="705"/>
      <c r="NOT847" s="705"/>
      <c r="NOU847" s="705"/>
      <c r="NOV847" s="705"/>
      <c r="NOW847" s="705"/>
      <c r="NOX847" s="705"/>
      <c r="NOY847" s="705"/>
      <c r="NOZ847" s="705"/>
      <c r="NPA847" s="705"/>
      <c r="NPB847" s="705"/>
      <c r="NPC847" s="705"/>
      <c r="NPD847" s="705"/>
      <c r="NPE847" s="705"/>
      <c r="NPF847" s="705"/>
      <c r="NPG847" s="705"/>
      <c r="NPH847" s="705"/>
      <c r="NPI847" s="705"/>
      <c r="NPJ847" s="705"/>
      <c r="NPK847" s="705"/>
      <c r="NPL847" s="705"/>
      <c r="NPM847" s="705"/>
      <c r="NPN847" s="705"/>
      <c r="NPO847" s="705"/>
      <c r="NPP847" s="705"/>
      <c r="NPQ847" s="705"/>
      <c r="NPR847" s="705"/>
      <c r="NPS847" s="705"/>
      <c r="NPT847" s="705"/>
      <c r="NPU847" s="705"/>
      <c r="NPV847" s="705"/>
      <c r="NPW847" s="705"/>
      <c r="NPX847" s="705"/>
      <c r="NPY847" s="705"/>
      <c r="NPZ847" s="705"/>
      <c r="NQA847" s="705"/>
      <c r="NQB847" s="705"/>
      <c r="NQC847" s="705"/>
      <c r="NQD847" s="705"/>
      <c r="NQE847" s="705"/>
      <c r="NQF847" s="705"/>
      <c r="NQG847" s="705"/>
      <c r="NQH847" s="705"/>
      <c r="NQI847" s="705"/>
      <c r="NQJ847" s="705"/>
      <c r="NQK847" s="705"/>
      <c r="NQL847" s="705"/>
      <c r="NQM847" s="705"/>
      <c r="NQN847" s="705"/>
      <c r="NQO847" s="705"/>
      <c r="NQP847" s="705"/>
      <c r="NQQ847" s="705"/>
      <c r="NQR847" s="705"/>
      <c r="NQS847" s="705"/>
      <c r="NQT847" s="705"/>
      <c r="NQU847" s="705"/>
      <c r="NQV847" s="705"/>
      <c r="NQW847" s="705"/>
      <c r="NQX847" s="705"/>
      <c r="NQY847" s="705"/>
      <c r="NQZ847" s="705"/>
      <c r="NRA847" s="705"/>
      <c r="NRB847" s="705"/>
      <c r="NRC847" s="705"/>
      <c r="NRD847" s="705"/>
      <c r="NRE847" s="705"/>
      <c r="NRF847" s="705"/>
      <c r="NRG847" s="705"/>
      <c r="NRH847" s="705"/>
      <c r="NRI847" s="705"/>
      <c r="NRJ847" s="705"/>
      <c r="NRK847" s="705"/>
      <c r="NRL847" s="705"/>
      <c r="NRM847" s="705"/>
      <c r="NRN847" s="705"/>
      <c r="NRO847" s="705"/>
      <c r="NRP847" s="705"/>
      <c r="NRQ847" s="705"/>
      <c r="NRR847" s="705"/>
      <c r="NRS847" s="705"/>
      <c r="NRT847" s="705"/>
      <c r="NRU847" s="705"/>
      <c r="NRV847" s="705"/>
      <c r="NRW847" s="705"/>
      <c r="NRX847" s="705"/>
      <c r="NRY847" s="705"/>
      <c r="NRZ847" s="705"/>
      <c r="NSA847" s="705"/>
      <c r="NSB847" s="705"/>
      <c r="NSC847" s="705"/>
      <c r="NSD847" s="705"/>
      <c r="NSE847" s="705"/>
      <c r="NSF847" s="705"/>
      <c r="NSG847" s="705"/>
      <c r="NSH847" s="705"/>
      <c r="NSI847" s="705"/>
      <c r="NSJ847" s="705"/>
      <c r="NSK847" s="705"/>
      <c r="NSL847" s="705"/>
      <c r="NSM847" s="705"/>
      <c r="NSN847" s="705"/>
      <c r="NSO847" s="705"/>
      <c r="NSP847" s="705"/>
      <c r="NSQ847" s="705"/>
      <c r="NSR847" s="705"/>
      <c r="NSS847" s="705"/>
      <c r="NST847" s="705"/>
      <c r="NSU847" s="705"/>
      <c r="NSV847" s="705"/>
      <c r="NSW847" s="705"/>
      <c r="NSX847" s="705"/>
      <c r="NSY847" s="705"/>
      <c r="NSZ847" s="705"/>
      <c r="NTA847" s="705"/>
      <c r="NTB847" s="705"/>
      <c r="NTC847" s="705"/>
      <c r="NTD847" s="705"/>
      <c r="NTE847" s="705"/>
      <c r="NTF847" s="705"/>
      <c r="NTG847" s="705"/>
      <c r="NTH847" s="705"/>
      <c r="NTI847" s="705"/>
      <c r="NTJ847" s="705"/>
      <c r="NTK847" s="705"/>
      <c r="NTL847" s="705"/>
      <c r="NTM847" s="705"/>
      <c r="NTN847" s="705"/>
      <c r="NTO847" s="705"/>
      <c r="NTP847" s="705"/>
      <c r="NTQ847" s="705"/>
      <c r="NTR847" s="705"/>
      <c r="NTS847" s="705"/>
      <c r="NTT847" s="705"/>
      <c r="NTU847" s="705"/>
      <c r="NTV847" s="705"/>
      <c r="NTW847" s="705"/>
      <c r="NTX847" s="705"/>
      <c r="NTY847" s="705"/>
      <c r="NTZ847" s="705"/>
      <c r="NUA847" s="705"/>
      <c r="NUB847" s="705"/>
      <c r="NUC847" s="705"/>
      <c r="NUD847" s="705"/>
      <c r="NUE847" s="705"/>
      <c r="NUF847" s="705"/>
      <c r="NUG847" s="705"/>
      <c r="NUH847" s="705"/>
      <c r="NUI847" s="705"/>
      <c r="NUJ847" s="705"/>
      <c r="NUK847" s="705"/>
      <c r="NUL847" s="705"/>
      <c r="NUM847" s="705"/>
      <c r="NUN847" s="705"/>
      <c r="NUO847" s="705"/>
      <c r="NUP847" s="705"/>
      <c r="NUQ847" s="705"/>
      <c r="NUR847" s="705"/>
      <c r="NUS847" s="705"/>
      <c r="NUT847" s="705"/>
      <c r="NUU847" s="705"/>
      <c r="NUV847" s="705"/>
      <c r="NUW847" s="705"/>
      <c r="NUX847" s="705"/>
      <c r="NUY847" s="705"/>
      <c r="NUZ847" s="705"/>
      <c r="NVA847" s="705"/>
      <c r="NVB847" s="705"/>
      <c r="NVC847" s="705"/>
      <c r="NVD847" s="705"/>
      <c r="NVE847" s="705"/>
      <c r="NVF847" s="705"/>
      <c r="NVG847" s="705"/>
      <c r="NVH847" s="705"/>
      <c r="NVI847" s="705"/>
      <c r="NVJ847" s="705"/>
      <c r="NVK847" s="705"/>
      <c r="NVL847" s="705"/>
      <c r="NVM847" s="705"/>
      <c r="NVN847" s="705"/>
      <c r="NVO847" s="705"/>
      <c r="NVP847" s="705"/>
      <c r="NVQ847" s="705"/>
      <c r="NVR847" s="705"/>
      <c r="NVS847" s="705"/>
      <c r="NVT847" s="705"/>
      <c r="NVU847" s="705"/>
      <c r="NVV847" s="705"/>
      <c r="NVW847" s="705"/>
      <c r="NVX847" s="705"/>
      <c r="NVY847" s="705"/>
      <c r="NVZ847" s="705"/>
      <c r="NWA847" s="705"/>
      <c r="NWB847" s="705"/>
      <c r="NWC847" s="705"/>
      <c r="NWD847" s="705"/>
      <c r="NWE847" s="705"/>
      <c r="NWF847" s="705"/>
      <c r="NWG847" s="705"/>
      <c r="NWH847" s="705"/>
      <c r="NWI847" s="705"/>
      <c r="NWJ847" s="705"/>
      <c r="NWK847" s="705"/>
      <c r="NWL847" s="705"/>
      <c r="NWM847" s="705"/>
      <c r="NWN847" s="705"/>
      <c r="NWO847" s="705"/>
      <c r="NWP847" s="705"/>
      <c r="NWQ847" s="705"/>
      <c r="NWR847" s="705"/>
      <c r="NWS847" s="705"/>
      <c r="NWT847" s="705"/>
      <c r="NWU847" s="705"/>
      <c r="NWV847" s="705"/>
      <c r="NWW847" s="705"/>
      <c r="NWX847" s="705"/>
      <c r="NWY847" s="705"/>
      <c r="NWZ847" s="705"/>
      <c r="NXA847" s="705"/>
      <c r="NXB847" s="705"/>
      <c r="NXC847" s="705"/>
      <c r="NXD847" s="705"/>
      <c r="NXE847" s="705"/>
      <c r="NXF847" s="705"/>
      <c r="NXG847" s="705"/>
      <c r="NXH847" s="705"/>
      <c r="NXI847" s="705"/>
      <c r="NXJ847" s="705"/>
      <c r="NXK847" s="705"/>
      <c r="NXL847" s="705"/>
      <c r="NXM847" s="705"/>
      <c r="NXN847" s="705"/>
      <c r="NXO847" s="705"/>
      <c r="NXP847" s="705"/>
      <c r="NXQ847" s="705"/>
      <c r="NXR847" s="705"/>
      <c r="NXS847" s="705"/>
      <c r="NXT847" s="705"/>
      <c r="NXU847" s="705"/>
      <c r="NXV847" s="705"/>
      <c r="NXW847" s="705"/>
      <c r="NXX847" s="705"/>
      <c r="NXY847" s="705"/>
      <c r="NXZ847" s="705"/>
      <c r="NYA847" s="705"/>
      <c r="NYB847" s="705"/>
      <c r="NYC847" s="705"/>
      <c r="NYD847" s="705"/>
      <c r="NYE847" s="705"/>
      <c r="NYF847" s="705"/>
      <c r="NYG847" s="705"/>
      <c r="NYH847" s="705"/>
      <c r="NYI847" s="705"/>
      <c r="NYJ847" s="705"/>
      <c r="NYK847" s="705"/>
      <c r="NYL847" s="705"/>
      <c r="NYM847" s="705"/>
      <c r="NYN847" s="705"/>
      <c r="NYO847" s="705"/>
      <c r="NYP847" s="705"/>
      <c r="NYQ847" s="705"/>
      <c r="NYR847" s="705"/>
      <c r="NYS847" s="705"/>
      <c r="NYT847" s="705"/>
      <c r="NYU847" s="705"/>
      <c r="NYV847" s="705"/>
      <c r="NYW847" s="705"/>
      <c r="NYX847" s="705"/>
      <c r="NYY847" s="705"/>
      <c r="NYZ847" s="705"/>
      <c r="NZA847" s="705"/>
      <c r="NZB847" s="705"/>
      <c r="NZC847" s="705"/>
      <c r="NZD847" s="705"/>
      <c r="NZE847" s="705"/>
      <c r="NZF847" s="705"/>
      <c r="NZG847" s="705"/>
      <c r="NZH847" s="705"/>
      <c r="NZI847" s="705"/>
      <c r="NZJ847" s="705"/>
      <c r="NZK847" s="705"/>
      <c r="NZL847" s="705"/>
      <c r="NZM847" s="705"/>
      <c r="NZN847" s="705"/>
      <c r="NZO847" s="705"/>
      <c r="NZP847" s="705"/>
      <c r="NZQ847" s="705"/>
      <c r="NZR847" s="705"/>
      <c r="NZS847" s="705"/>
      <c r="NZT847" s="705"/>
      <c r="NZU847" s="705"/>
      <c r="NZV847" s="705"/>
      <c r="NZW847" s="705"/>
      <c r="NZX847" s="705"/>
      <c r="NZY847" s="705"/>
      <c r="NZZ847" s="705"/>
      <c r="OAA847" s="705"/>
      <c r="OAB847" s="705"/>
      <c r="OAC847" s="705"/>
      <c r="OAD847" s="705"/>
      <c r="OAE847" s="705"/>
      <c r="OAF847" s="705"/>
      <c r="OAG847" s="705"/>
      <c r="OAH847" s="705"/>
      <c r="OAI847" s="705"/>
      <c r="OAJ847" s="705"/>
      <c r="OAK847" s="705"/>
      <c r="OAL847" s="705"/>
      <c r="OAM847" s="705"/>
      <c r="OAN847" s="705"/>
      <c r="OAO847" s="705"/>
      <c r="OAP847" s="705"/>
      <c r="OAQ847" s="705"/>
      <c r="OAR847" s="705"/>
      <c r="OAS847" s="705"/>
      <c r="OAT847" s="705"/>
      <c r="OAU847" s="705"/>
      <c r="OAV847" s="705"/>
      <c r="OAW847" s="705"/>
      <c r="OAX847" s="705"/>
      <c r="OAY847" s="705"/>
      <c r="OAZ847" s="705"/>
      <c r="OBA847" s="705"/>
      <c r="OBB847" s="705"/>
      <c r="OBC847" s="705"/>
      <c r="OBD847" s="705"/>
      <c r="OBE847" s="705"/>
      <c r="OBF847" s="705"/>
      <c r="OBG847" s="705"/>
      <c r="OBH847" s="705"/>
      <c r="OBI847" s="705"/>
      <c r="OBJ847" s="705"/>
      <c r="OBK847" s="705"/>
      <c r="OBL847" s="705"/>
      <c r="OBM847" s="705"/>
      <c r="OBN847" s="705"/>
      <c r="OBO847" s="705"/>
      <c r="OBP847" s="705"/>
      <c r="OBQ847" s="705"/>
      <c r="OBR847" s="705"/>
      <c r="OBS847" s="705"/>
      <c r="OBT847" s="705"/>
      <c r="OBU847" s="705"/>
      <c r="OBV847" s="705"/>
      <c r="OBW847" s="705"/>
      <c r="OBX847" s="705"/>
      <c r="OBY847" s="705"/>
      <c r="OBZ847" s="705"/>
      <c r="OCA847" s="705"/>
      <c r="OCB847" s="705"/>
      <c r="OCC847" s="705"/>
      <c r="OCD847" s="705"/>
      <c r="OCE847" s="705"/>
      <c r="OCF847" s="705"/>
      <c r="OCG847" s="705"/>
      <c r="OCH847" s="705"/>
      <c r="OCI847" s="705"/>
      <c r="OCJ847" s="705"/>
      <c r="OCK847" s="705"/>
      <c r="OCL847" s="705"/>
      <c r="OCM847" s="705"/>
      <c r="OCN847" s="705"/>
      <c r="OCO847" s="705"/>
      <c r="OCP847" s="705"/>
      <c r="OCQ847" s="705"/>
      <c r="OCR847" s="705"/>
      <c r="OCS847" s="705"/>
      <c r="OCT847" s="705"/>
      <c r="OCU847" s="705"/>
      <c r="OCV847" s="705"/>
      <c r="OCW847" s="705"/>
      <c r="OCX847" s="705"/>
      <c r="OCY847" s="705"/>
      <c r="OCZ847" s="705"/>
      <c r="ODA847" s="705"/>
      <c r="ODB847" s="705"/>
      <c r="ODC847" s="705"/>
      <c r="ODD847" s="705"/>
      <c r="ODE847" s="705"/>
      <c r="ODF847" s="705"/>
      <c r="ODG847" s="705"/>
      <c r="ODH847" s="705"/>
      <c r="ODI847" s="705"/>
      <c r="ODJ847" s="705"/>
      <c r="ODK847" s="705"/>
      <c r="ODL847" s="705"/>
      <c r="ODM847" s="705"/>
      <c r="ODN847" s="705"/>
      <c r="ODO847" s="705"/>
      <c r="ODP847" s="705"/>
      <c r="ODQ847" s="705"/>
      <c r="ODR847" s="705"/>
      <c r="ODS847" s="705"/>
      <c r="ODT847" s="705"/>
      <c r="ODU847" s="705"/>
      <c r="ODV847" s="705"/>
      <c r="ODW847" s="705"/>
      <c r="ODX847" s="705"/>
      <c r="ODY847" s="705"/>
      <c r="ODZ847" s="705"/>
      <c r="OEA847" s="705"/>
      <c r="OEB847" s="705"/>
      <c r="OEC847" s="705"/>
      <c r="OED847" s="705"/>
      <c r="OEE847" s="705"/>
      <c r="OEF847" s="705"/>
      <c r="OEG847" s="705"/>
      <c r="OEH847" s="705"/>
      <c r="OEI847" s="705"/>
      <c r="OEJ847" s="705"/>
      <c r="OEK847" s="705"/>
      <c r="OEL847" s="705"/>
      <c r="OEM847" s="705"/>
      <c r="OEN847" s="705"/>
      <c r="OEO847" s="705"/>
      <c r="OEP847" s="705"/>
      <c r="OEQ847" s="705"/>
      <c r="OER847" s="705"/>
      <c r="OES847" s="705"/>
      <c r="OET847" s="705"/>
      <c r="OEU847" s="705"/>
      <c r="OEV847" s="705"/>
      <c r="OEW847" s="705"/>
      <c r="OEX847" s="705"/>
      <c r="OEY847" s="705"/>
      <c r="OEZ847" s="705"/>
      <c r="OFA847" s="705"/>
      <c r="OFB847" s="705"/>
      <c r="OFC847" s="705"/>
      <c r="OFD847" s="705"/>
      <c r="OFE847" s="705"/>
      <c r="OFF847" s="705"/>
      <c r="OFG847" s="705"/>
      <c r="OFH847" s="705"/>
      <c r="OFI847" s="705"/>
      <c r="OFJ847" s="705"/>
      <c r="OFK847" s="705"/>
      <c r="OFL847" s="705"/>
      <c r="OFM847" s="705"/>
      <c r="OFN847" s="705"/>
      <c r="OFO847" s="705"/>
      <c r="OFP847" s="705"/>
      <c r="OFQ847" s="705"/>
      <c r="OFR847" s="705"/>
      <c r="OFS847" s="705"/>
      <c r="OFT847" s="705"/>
      <c r="OFU847" s="705"/>
      <c r="OFV847" s="705"/>
      <c r="OFW847" s="705"/>
      <c r="OFX847" s="705"/>
      <c r="OFY847" s="705"/>
      <c r="OFZ847" s="705"/>
      <c r="OGA847" s="705"/>
      <c r="OGB847" s="705"/>
      <c r="OGC847" s="705"/>
      <c r="OGD847" s="705"/>
      <c r="OGE847" s="705"/>
      <c r="OGF847" s="705"/>
      <c r="OGG847" s="705"/>
      <c r="OGH847" s="705"/>
      <c r="OGI847" s="705"/>
      <c r="OGJ847" s="705"/>
      <c r="OGK847" s="705"/>
      <c r="OGL847" s="705"/>
      <c r="OGM847" s="705"/>
      <c r="OGN847" s="705"/>
      <c r="OGO847" s="705"/>
      <c r="OGP847" s="705"/>
      <c r="OGQ847" s="705"/>
      <c r="OGR847" s="705"/>
      <c r="OGS847" s="705"/>
      <c r="OGT847" s="705"/>
      <c r="OGU847" s="705"/>
      <c r="OGV847" s="705"/>
      <c r="OGW847" s="705"/>
      <c r="OGX847" s="705"/>
      <c r="OGY847" s="705"/>
      <c r="OGZ847" s="705"/>
      <c r="OHA847" s="705"/>
      <c r="OHB847" s="705"/>
      <c r="OHC847" s="705"/>
      <c r="OHD847" s="705"/>
      <c r="OHE847" s="705"/>
      <c r="OHF847" s="705"/>
      <c r="OHG847" s="705"/>
      <c r="OHH847" s="705"/>
      <c r="OHI847" s="705"/>
      <c r="OHJ847" s="705"/>
      <c r="OHK847" s="705"/>
      <c r="OHL847" s="705"/>
      <c r="OHM847" s="705"/>
      <c r="OHN847" s="705"/>
      <c r="OHO847" s="705"/>
      <c r="OHP847" s="705"/>
      <c r="OHQ847" s="705"/>
      <c r="OHR847" s="705"/>
      <c r="OHS847" s="705"/>
      <c r="OHT847" s="705"/>
      <c r="OHU847" s="705"/>
      <c r="OHV847" s="705"/>
      <c r="OHW847" s="705"/>
      <c r="OHX847" s="705"/>
      <c r="OHY847" s="705"/>
      <c r="OHZ847" s="705"/>
      <c r="OIA847" s="705"/>
      <c r="OIB847" s="705"/>
      <c r="OIC847" s="705"/>
      <c r="OID847" s="705"/>
      <c r="OIE847" s="705"/>
      <c r="OIF847" s="705"/>
      <c r="OIG847" s="705"/>
      <c r="OIH847" s="705"/>
      <c r="OII847" s="705"/>
      <c r="OIJ847" s="705"/>
      <c r="OIK847" s="705"/>
      <c r="OIL847" s="705"/>
      <c r="OIM847" s="705"/>
      <c r="OIN847" s="705"/>
      <c r="OIO847" s="705"/>
      <c r="OIP847" s="705"/>
      <c r="OIQ847" s="705"/>
      <c r="OIR847" s="705"/>
      <c r="OIS847" s="705"/>
      <c r="OIT847" s="705"/>
      <c r="OIU847" s="705"/>
      <c r="OIV847" s="705"/>
      <c r="OIW847" s="705"/>
      <c r="OIX847" s="705"/>
      <c r="OIY847" s="705"/>
      <c r="OIZ847" s="705"/>
      <c r="OJA847" s="705"/>
      <c r="OJB847" s="705"/>
      <c r="OJC847" s="705"/>
      <c r="OJD847" s="705"/>
      <c r="OJE847" s="705"/>
      <c r="OJF847" s="705"/>
      <c r="OJG847" s="705"/>
      <c r="OJH847" s="705"/>
      <c r="OJI847" s="705"/>
      <c r="OJJ847" s="705"/>
      <c r="OJK847" s="705"/>
      <c r="OJL847" s="705"/>
      <c r="OJM847" s="705"/>
      <c r="OJN847" s="705"/>
      <c r="OJO847" s="705"/>
      <c r="OJP847" s="705"/>
      <c r="OJQ847" s="705"/>
      <c r="OJR847" s="705"/>
      <c r="OJS847" s="705"/>
      <c r="OJT847" s="705"/>
      <c r="OJU847" s="705"/>
      <c r="OJV847" s="705"/>
      <c r="OJW847" s="705"/>
      <c r="OJX847" s="705"/>
      <c r="OJY847" s="705"/>
      <c r="OJZ847" s="705"/>
      <c r="OKA847" s="705"/>
      <c r="OKB847" s="705"/>
      <c r="OKC847" s="705"/>
      <c r="OKD847" s="705"/>
      <c r="OKE847" s="705"/>
      <c r="OKF847" s="705"/>
      <c r="OKG847" s="705"/>
      <c r="OKH847" s="705"/>
      <c r="OKI847" s="705"/>
      <c r="OKJ847" s="705"/>
      <c r="OKK847" s="705"/>
      <c r="OKL847" s="705"/>
      <c r="OKM847" s="705"/>
      <c r="OKN847" s="705"/>
      <c r="OKO847" s="705"/>
      <c r="OKP847" s="705"/>
      <c r="OKQ847" s="705"/>
      <c r="OKR847" s="705"/>
      <c r="OKS847" s="705"/>
      <c r="OKT847" s="705"/>
      <c r="OKU847" s="705"/>
      <c r="OKV847" s="705"/>
      <c r="OKW847" s="705"/>
      <c r="OKX847" s="705"/>
      <c r="OKY847" s="705"/>
      <c r="OKZ847" s="705"/>
      <c r="OLA847" s="705"/>
      <c r="OLB847" s="705"/>
      <c r="OLC847" s="705"/>
      <c r="OLD847" s="705"/>
      <c r="OLE847" s="705"/>
      <c r="OLF847" s="705"/>
      <c r="OLG847" s="705"/>
      <c r="OLH847" s="705"/>
      <c r="OLI847" s="705"/>
      <c r="OLJ847" s="705"/>
      <c r="OLK847" s="705"/>
      <c r="OLL847" s="705"/>
      <c r="OLM847" s="705"/>
      <c r="OLN847" s="705"/>
      <c r="OLO847" s="705"/>
      <c r="OLP847" s="705"/>
      <c r="OLQ847" s="705"/>
      <c r="OLR847" s="705"/>
      <c r="OLS847" s="705"/>
      <c r="OLT847" s="705"/>
      <c r="OLU847" s="705"/>
      <c r="OLV847" s="705"/>
      <c r="OLW847" s="705"/>
      <c r="OLX847" s="705"/>
      <c r="OLY847" s="705"/>
      <c r="OLZ847" s="705"/>
      <c r="OMA847" s="705"/>
      <c r="OMB847" s="705"/>
      <c r="OMC847" s="705"/>
      <c r="OMD847" s="705"/>
      <c r="OME847" s="705"/>
      <c r="OMF847" s="705"/>
      <c r="OMG847" s="705"/>
      <c r="OMH847" s="705"/>
      <c r="OMI847" s="705"/>
      <c r="OMJ847" s="705"/>
      <c r="OMK847" s="705"/>
      <c r="OML847" s="705"/>
      <c r="OMM847" s="705"/>
      <c r="OMN847" s="705"/>
      <c r="OMO847" s="705"/>
      <c r="OMP847" s="705"/>
      <c r="OMQ847" s="705"/>
      <c r="OMR847" s="705"/>
      <c r="OMS847" s="705"/>
      <c r="OMT847" s="705"/>
      <c r="OMU847" s="705"/>
      <c r="OMV847" s="705"/>
      <c r="OMW847" s="705"/>
      <c r="OMX847" s="705"/>
      <c r="OMY847" s="705"/>
      <c r="OMZ847" s="705"/>
      <c r="ONA847" s="705"/>
      <c r="ONB847" s="705"/>
      <c r="ONC847" s="705"/>
      <c r="OND847" s="705"/>
      <c r="ONE847" s="705"/>
      <c r="ONF847" s="705"/>
      <c r="ONG847" s="705"/>
      <c r="ONH847" s="705"/>
      <c r="ONI847" s="705"/>
      <c r="ONJ847" s="705"/>
      <c r="ONK847" s="705"/>
      <c r="ONL847" s="705"/>
      <c r="ONM847" s="705"/>
      <c r="ONN847" s="705"/>
      <c r="ONO847" s="705"/>
      <c r="ONP847" s="705"/>
      <c r="ONQ847" s="705"/>
      <c r="ONR847" s="705"/>
      <c r="ONS847" s="705"/>
      <c r="ONT847" s="705"/>
      <c r="ONU847" s="705"/>
      <c r="ONV847" s="705"/>
      <c r="ONW847" s="705"/>
      <c r="ONX847" s="705"/>
      <c r="ONY847" s="705"/>
      <c r="ONZ847" s="705"/>
      <c r="OOA847" s="705"/>
      <c r="OOB847" s="705"/>
      <c r="OOC847" s="705"/>
      <c r="OOD847" s="705"/>
      <c r="OOE847" s="705"/>
      <c r="OOF847" s="705"/>
      <c r="OOG847" s="705"/>
      <c r="OOH847" s="705"/>
      <c r="OOI847" s="705"/>
      <c r="OOJ847" s="705"/>
      <c r="OOK847" s="705"/>
      <c r="OOL847" s="705"/>
      <c r="OOM847" s="705"/>
      <c r="OON847" s="705"/>
      <c r="OOO847" s="705"/>
      <c r="OOP847" s="705"/>
      <c r="OOQ847" s="705"/>
      <c r="OOR847" s="705"/>
      <c r="OOS847" s="705"/>
      <c r="OOT847" s="705"/>
      <c r="OOU847" s="705"/>
      <c r="OOV847" s="705"/>
      <c r="OOW847" s="705"/>
      <c r="OOX847" s="705"/>
      <c r="OOY847" s="705"/>
      <c r="OOZ847" s="705"/>
      <c r="OPA847" s="705"/>
      <c r="OPB847" s="705"/>
      <c r="OPC847" s="705"/>
      <c r="OPD847" s="705"/>
      <c r="OPE847" s="705"/>
      <c r="OPF847" s="705"/>
      <c r="OPG847" s="705"/>
      <c r="OPH847" s="705"/>
      <c r="OPI847" s="705"/>
      <c r="OPJ847" s="705"/>
      <c r="OPK847" s="705"/>
      <c r="OPL847" s="705"/>
      <c r="OPM847" s="705"/>
      <c r="OPN847" s="705"/>
      <c r="OPO847" s="705"/>
      <c r="OPP847" s="705"/>
      <c r="OPQ847" s="705"/>
      <c r="OPR847" s="705"/>
      <c r="OPS847" s="705"/>
      <c r="OPT847" s="705"/>
      <c r="OPU847" s="705"/>
      <c r="OPV847" s="705"/>
      <c r="OPW847" s="705"/>
      <c r="OPX847" s="705"/>
      <c r="OPY847" s="705"/>
      <c r="OPZ847" s="705"/>
      <c r="OQA847" s="705"/>
      <c r="OQB847" s="705"/>
      <c r="OQC847" s="705"/>
      <c r="OQD847" s="705"/>
      <c r="OQE847" s="705"/>
      <c r="OQF847" s="705"/>
      <c r="OQG847" s="705"/>
      <c r="OQH847" s="705"/>
      <c r="OQI847" s="705"/>
      <c r="OQJ847" s="705"/>
      <c r="OQK847" s="705"/>
      <c r="OQL847" s="705"/>
      <c r="OQM847" s="705"/>
      <c r="OQN847" s="705"/>
      <c r="OQO847" s="705"/>
      <c r="OQP847" s="705"/>
      <c r="OQQ847" s="705"/>
      <c r="OQR847" s="705"/>
      <c r="OQS847" s="705"/>
      <c r="OQT847" s="705"/>
      <c r="OQU847" s="705"/>
      <c r="OQV847" s="705"/>
      <c r="OQW847" s="705"/>
      <c r="OQX847" s="705"/>
      <c r="OQY847" s="705"/>
      <c r="OQZ847" s="705"/>
      <c r="ORA847" s="705"/>
      <c r="ORB847" s="705"/>
      <c r="ORC847" s="705"/>
      <c r="ORD847" s="705"/>
      <c r="ORE847" s="705"/>
      <c r="ORF847" s="705"/>
      <c r="ORG847" s="705"/>
      <c r="ORH847" s="705"/>
      <c r="ORI847" s="705"/>
      <c r="ORJ847" s="705"/>
      <c r="ORK847" s="705"/>
      <c r="ORL847" s="705"/>
      <c r="ORM847" s="705"/>
      <c r="ORN847" s="705"/>
      <c r="ORO847" s="705"/>
      <c r="ORP847" s="705"/>
      <c r="ORQ847" s="705"/>
      <c r="ORR847" s="705"/>
      <c r="ORS847" s="705"/>
      <c r="ORT847" s="705"/>
      <c r="ORU847" s="705"/>
      <c r="ORV847" s="705"/>
      <c r="ORW847" s="705"/>
      <c r="ORX847" s="705"/>
      <c r="ORY847" s="705"/>
      <c r="ORZ847" s="705"/>
      <c r="OSA847" s="705"/>
      <c r="OSB847" s="705"/>
      <c r="OSC847" s="705"/>
      <c r="OSD847" s="705"/>
      <c r="OSE847" s="705"/>
      <c r="OSF847" s="705"/>
      <c r="OSG847" s="705"/>
      <c r="OSH847" s="705"/>
      <c r="OSI847" s="705"/>
      <c r="OSJ847" s="705"/>
      <c r="OSK847" s="705"/>
      <c r="OSL847" s="705"/>
      <c r="OSM847" s="705"/>
      <c r="OSN847" s="705"/>
      <c r="OSO847" s="705"/>
      <c r="OSP847" s="705"/>
      <c r="OSQ847" s="705"/>
      <c r="OSR847" s="705"/>
      <c r="OSS847" s="705"/>
      <c r="OST847" s="705"/>
      <c r="OSU847" s="705"/>
      <c r="OSV847" s="705"/>
      <c r="OSW847" s="705"/>
      <c r="OSX847" s="705"/>
      <c r="OSY847" s="705"/>
      <c r="OSZ847" s="705"/>
      <c r="OTA847" s="705"/>
      <c r="OTB847" s="705"/>
      <c r="OTC847" s="705"/>
      <c r="OTD847" s="705"/>
      <c r="OTE847" s="705"/>
      <c r="OTF847" s="705"/>
      <c r="OTG847" s="705"/>
      <c r="OTH847" s="705"/>
      <c r="OTI847" s="705"/>
      <c r="OTJ847" s="705"/>
      <c r="OTK847" s="705"/>
      <c r="OTL847" s="705"/>
      <c r="OTM847" s="705"/>
      <c r="OTN847" s="705"/>
      <c r="OTO847" s="705"/>
      <c r="OTP847" s="705"/>
      <c r="OTQ847" s="705"/>
      <c r="OTR847" s="705"/>
      <c r="OTS847" s="705"/>
      <c r="OTT847" s="705"/>
      <c r="OTU847" s="705"/>
      <c r="OTV847" s="705"/>
      <c r="OTW847" s="705"/>
      <c r="OTX847" s="705"/>
      <c r="OTY847" s="705"/>
      <c r="OTZ847" s="705"/>
      <c r="OUA847" s="705"/>
      <c r="OUB847" s="705"/>
      <c r="OUC847" s="705"/>
      <c r="OUD847" s="705"/>
      <c r="OUE847" s="705"/>
      <c r="OUF847" s="705"/>
      <c r="OUG847" s="705"/>
      <c r="OUH847" s="705"/>
      <c r="OUI847" s="705"/>
      <c r="OUJ847" s="705"/>
      <c r="OUK847" s="705"/>
      <c r="OUL847" s="705"/>
      <c r="OUM847" s="705"/>
      <c r="OUN847" s="705"/>
      <c r="OUO847" s="705"/>
      <c r="OUP847" s="705"/>
      <c r="OUQ847" s="705"/>
      <c r="OUR847" s="705"/>
      <c r="OUS847" s="705"/>
      <c r="OUT847" s="705"/>
      <c r="OUU847" s="705"/>
      <c r="OUV847" s="705"/>
      <c r="OUW847" s="705"/>
      <c r="OUX847" s="705"/>
      <c r="OUY847" s="705"/>
      <c r="OUZ847" s="705"/>
      <c r="OVA847" s="705"/>
      <c r="OVB847" s="705"/>
      <c r="OVC847" s="705"/>
      <c r="OVD847" s="705"/>
      <c r="OVE847" s="705"/>
      <c r="OVF847" s="705"/>
      <c r="OVG847" s="705"/>
      <c r="OVH847" s="705"/>
      <c r="OVI847" s="705"/>
      <c r="OVJ847" s="705"/>
      <c r="OVK847" s="705"/>
      <c r="OVL847" s="705"/>
      <c r="OVM847" s="705"/>
      <c r="OVN847" s="705"/>
      <c r="OVO847" s="705"/>
      <c r="OVP847" s="705"/>
      <c r="OVQ847" s="705"/>
      <c r="OVR847" s="705"/>
      <c r="OVS847" s="705"/>
      <c r="OVT847" s="705"/>
      <c r="OVU847" s="705"/>
      <c r="OVV847" s="705"/>
      <c r="OVW847" s="705"/>
      <c r="OVX847" s="705"/>
      <c r="OVY847" s="705"/>
      <c r="OVZ847" s="705"/>
      <c r="OWA847" s="705"/>
      <c r="OWB847" s="705"/>
      <c r="OWC847" s="705"/>
      <c r="OWD847" s="705"/>
      <c r="OWE847" s="705"/>
      <c r="OWF847" s="705"/>
      <c r="OWG847" s="705"/>
      <c r="OWH847" s="705"/>
      <c r="OWI847" s="705"/>
      <c r="OWJ847" s="705"/>
      <c r="OWK847" s="705"/>
      <c r="OWL847" s="705"/>
      <c r="OWM847" s="705"/>
      <c r="OWN847" s="705"/>
      <c r="OWO847" s="705"/>
      <c r="OWP847" s="705"/>
      <c r="OWQ847" s="705"/>
      <c r="OWR847" s="705"/>
      <c r="OWS847" s="705"/>
      <c r="OWT847" s="705"/>
      <c r="OWU847" s="705"/>
      <c r="OWV847" s="705"/>
      <c r="OWW847" s="705"/>
      <c r="OWX847" s="705"/>
      <c r="OWY847" s="705"/>
      <c r="OWZ847" s="705"/>
      <c r="OXA847" s="705"/>
      <c r="OXB847" s="705"/>
      <c r="OXC847" s="705"/>
      <c r="OXD847" s="705"/>
      <c r="OXE847" s="705"/>
      <c r="OXF847" s="705"/>
      <c r="OXG847" s="705"/>
      <c r="OXH847" s="705"/>
      <c r="OXI847" s="705"/>
      <c r="OXJ847" s="705"/>
      <c r="OXK847" s="705"/>
      <c r="OXL847" s="705"/>
      <c r="OXM847" s="705"/>
      <c r="OXN847" s="705"/>
      <c r="OXO847" s="705"/>
      <c r="OXP847" s="705"/>
      <c r="OXQ847" s="705"/>
      <c r="OXR847" s="705"/>
      <c r="OXS847" s="705"/>
      <c r="OXT847" s="705"/>
      <c r="OXU847" s="705"/>
      <c r="OXV847" s="705"/>
      <c r="OXW847" s="705"/>
      <c r="OXX847" s="705"/>
      <c r="OXY847" s="705"/>
      <c r="OXZ847" s="705"/>
      <c r="OYA847" s="705"/>
      <c r="OYB847" s="705"/>
      <c r="OYC847" s="705"/>
      <c r="OYD847" s="705"/>
      <c r="OYE847" s="705"/>
      <c r="OYF847" s="705"/>
      <c r="OYG847" s="705"/>
      <c r="OYH847" s="705"/>
      <c r="OYI847" s="705"/>
      <c r="OYJ847" s="705"/>
      <c r="OYK847" s="705"/>
      <c r="OYL847" s="705"/>
      <c r="OYM847" s="705"/>
      <c r="OYN847" s="705"/>
      <c r="OYO847" s="705"/>
      <c r="OYP847" s="705"/>
      <c r="OYQ847" s="705"/>
      <c r="OYR847" s="705"/>
      <c r="OYS847" s="705"/>
      <c r="OYT847" s="705"/>
      <c r="OYU847" s="705"/>
      <c r="OYV847" s="705"/>
      <c r="OYW847" s="705"/>
      <c r="OYX847" s="705"/>
      <c r="OYY847" s="705"/>
      <c r="OYZ847" s="705"/>
      <c r="OZA847" s="705"/>
      <c r="OZB847" s="705"/>
      <c r="OZC847" s="705"/>
      <c r="OZD847" s="705"/>
      <c r="OZE847" s="705"/>
      <c r="OZF847" s="705"/>
      <c r="OZG847" s="705"/>
      <c r="OZH847" s="705"/>
      <c r="OZI847" s="705"/>
      <c r="OZJ847" s="705"/>
      <c r="OZK847" s="705"/>
      <c r="OZL847" s="705"/>
      <c r="OZM847" s="705"/>
      <c r="OZN847" s="705"/>
      <c r="OZO847" s="705"/>
      <c r="OZP847" s="705"/>
      <c r="OZQ847" s="705"/>
      <c r="OZR847" s="705"/>
      <c r="OZS847" s="705"/>
      <c r="OZT847" s="705"/>
      <c r="OZU847" s="705"/>
      <c r="OZV847" s="705"/>
      <c r="OZW847" s="705"/>
      <c r="OZX847" s="705"/>
      <c r="OZY847" s="705"/>
      <c r="OZZ847" s="705"/>
      <c r="PAA847" s="705"/>
      <c r="PAB847" s="705"/>
      <c r="PAC847" s="705"/>
      <c r="PAD847" s="705"/>
      <c r="PAE847" s="705"/>
      <c r="PAF847" s="705"/>
      <c r="PAG847" s="705"/>
      <c r="PAH847" s="705"/>
      <c r="PAI847" s="705"/>
      <c r="PAJ847" s="705"/>
      <c r="PAK847" s="705"/>
      <c r="PAL847" s="705"/>
      <c r="PAM847" s="705"/>
      <c r="PAN847" s="705"/>
      <c r="PAO847" s="705"/>
      <c r="PAP847" s="705"/>
      <c r="PAQ847" s="705"/>
      <c r="PAR847" s="705"/>
      <c r="PAS847" s="705"/>
      <c r="PAT847" s="705"/>
      <c r="PAU847" s="705"/>
      <c r="PAV847" s="705"/>
      <c r="PAW847" s="705"/>
      <c r="PAX847" s="705"/>
      <c r="PAY847" s="705"/>
      <c r="PAZ847" s="705"/>
      <c r="PBA847" s="705"/>
      <c r="PBB847" s="705"/>
      <c r="PBC847" s="705"/>
      <c r="PBD847" s="705"/>
      <c r="PBE847" s="705"/>
      <c r="PBF847" s="705"/>
      <c r="PBG847" s="705"/>
      <c r="PBH847" s="705"/>
      <c r="PBI847" s="705"/>
      <c r="PBJ847" s="705"/>
      <c r="PBK847" s="705"/>
      <c r="PBL847" s="705"/>
      <c r="PBM847" s="705"/>
      <c r="PBN847" s="705"/>
      <c r="PBO847" s="705"/>
      <c r="PBP847" s="705"/>
      <c r="PBQ847" s="705"/>
      <c r="PBR847" s="705"/>
      <c r="PBS847" s="705"/>
      <c r="PBT847" s="705"/>
      <c r="PBU847" s="705"/>
      <c r="PBV847" s="705"/>
      <c r="PBW847" s="705"/>
      <c r="PBX847" s="705"/>
      <c r="PBY847" s="705"/>
      <c r="PBZ847" s="705"/>
      <c r="PCA847" s="705"/>
      <c r="PCB847" s="705"/>
      <c r="PCC847" s="705"/>
      <c r="PCD847" s="705"/>
      <c r="PCE847" s="705"/>
      <c r="PCF847" s="705"/>
      <c r="PCG847" s="705"/>
      <c r="PCH847" s="705"/>
      <c r="PCI847" s="705"/>
      <c r="PCJ847" s="705"/>
      <c r="PCK847" s="705"/>
      <c r="PCL847" s="705"/>
      <c r="PCM847" s="705"/>
      <c r="PCN847" s="705"/>
      <c r="PCO847" s="705"/>
      <c r="PCP847" s="705"/>
      <c r="PCQ847" s="705"/>
      <c r="PCR847" s="705"/>
      <c r="PCS847" s="705"/>
      <c r="PCT847" s="705"/>
      <c r="PCU847" s="705"/>
      <c r="PCV847" s="705"/>
      <c r="PCW847" s="705"/>
      <c r="PCX847" s="705"/>
      <c r="PCY847" s="705"/>
      <c r="PCZ847" s="705"/>
      <c r="PDA847" s="705"/>
      <c r="PDB847" s="705"/>
      <c r="PDC847" s="705"/>
      <c r="PDD847" s="705"/>
      <c r="PDE847" s="705"/>
      <c r="PDF847" s="705"/>
      <c r="PDG847" s="705"/>
      <c r="PDH847" s="705"/>
      <c r="PDI847" s="705"/>
      <c r="PDJ847" s="705"/>
      <c r="PDK847" s="705"/>
      <c r="PDL847" s="705"/>
      <c r="PDM847" s="705"/>
      <c r="PDN847" s="705"/>
      <c r="PDO847" s="705"/>
      <c r="PDP847" s="705"/>
      <c r="PDQ847" s="705"/>
      <c r="PDR847" s="705"/>
      <c r="PDS847" s="705"/>
      <c r="PDT847" s="705"/>
      <c r="PDU847" s="705"/>
      <c r="PDV847" s="705"/>
      <c r="PDW847" s="705"/>
      <c r="PDX847" s="705"/>
      <c r="PDY847" s="705"/>
      <c r="PDZ847" s="705"/>
      <c r="PEA847" s="705"/>
      <c r="PEB847" s="705"/>
      <c r="PEC847" s="705"/>
      <c r="PED847" s="705"/>
      <c r="PEE847" s="705"/>
      <c r="PEF847" s="705"/>
      <c r="PEG847" s="705"/>
      <c r="PEH847" s="705"/>
      <c r="PEI847" s="705"/>
      <c r="PEJ847" s="705"/>
      <c r="PEK847" s="705"/>
      <c r="PEL847" s="705"/>
      <c r="PEM847" s="705"/>
      <c r="PEN847" s="705"/>
      <c r="PEO847" s="705"/>
      <c r="PEP847" s="705"/>
      <c r="PEQ847" s="705"/>
      <c r="PER847" s="705"/>
      <c r="PES847" s="705"/>
      <c r="PET847" s="705"/>
      <c r="PEU847" s="705"/>
      <c r="PEV847" s="705"/>
      <c r="PEW847" s="705"/>
      <c r="PEX847" s="705"/>
      <c r="PEY847" s="705"/>
      <c r="PEZ847" s="705"/>
      <c r="PFA847" s="705"/>
      <c r="PFB847" s="705"/>
      <c r="PFC847" s="705"/>
      <c r="PFD847" s="705"/>
      <c r="PFE847" s="705"/>
      <c r="PFF847" s="705"/>
      <c r="PFG847" s="705"/>
      <c r="PFH847" s="705"/>
      <c r="PFI847" s="705"/>
      <c r="PFJ847" s="705"/>
      <c r="PFK847" s="705"/>
      <c r="PFL847" s="705"/>
      <c r="PFM847" s="705"/>
      <c r="PFN847" s="705"/>
      <c r="PFO847" s="705"/>
      <c r="PFP847" s="705"/>
      <c r="PFQ847" s="705"/>
      <c r="PFR847" s="705"/>
      <c r="PFS847" s="705"/>
      <c r="PFT847" s="705"/>
      <c r="PFU847" s="705"/>
      <c r="PFV847" s="705"/>
      <c r="PFW847" s="705"/>
      <c r="PFX847" s="705"/>
      <c r="PFY847" s="705"/>
      <c r="PFZ847" s="705"/>
      <c r="PGA847" s="705"/>
      <c r="PGB847" s="705"/>
      <c r="PGC847" s="705"/>
      <c r="PGD847" s="705"/>
      <c r="PGE847" s="705"/>
      <c r="PGF847" s="705"/>
      <c r="PGG847" s="705"/>
      <c r="PGH847" s="705"/>
      <c r="PGI847" s="705"/>
      <c r="PGJ847" s="705"/>
      <c r="PGK847" s="705"/>
      <c r="PGL847" s="705"/>
      <c r="PGM847" s="705"/>
      <c r="PGN847" s="705"/>
      <c r="PGO847" s="705"/>
      <c r="PGP847" s="705"/>
      <c r="PGQ847" s="705"/>
      <c r="PGR847" s="705"/>
      <c r="PGS847" s="705"/>
      <c r="PGT847" s="705"/>
      <c r="PGU847" s="705"/>
      <c r="PGV847" s="705"/>
      <c r="PGW847" s="705"/>
      <c r="PGX847" s="705"/>
      <c r="PGY847" s="705"/>
      <c r="PGZ847" s="705"/>
      <c r="PHA847" s="705"/>
      <c r="PHB847" s="705"/>
      <c r="PHC847" s="705"/>
      <c r="PHD847" s="705"/>
      <c r="PHE847" s="705"/>
      <c r="PHF847" s="705"/>
      <c r="PHG847" s="705"/>
      <c r="PHH847" s="705"/>
      <c r="PHI847" s="705"/>
      <c r="PHJ847" s="705"/>
      <c r="PHK847" s="705"/>
      <c r="PHL847" s="705"/>
      <c r="PHM847" s="705"/>
      <c r="PHN847" s="705"/>
      <c r="PHO847" s="705"/>
      <c r="PHP847" s="705"/>
      <c r="PHQ847" s="705"/>
      <c r="PHR847" s="705"/>
      <c r="PHS847" s="705"/>
      <c r="PHT847" s="705"/>
      <c r="PHU847" s="705"/>
      <c r="PHV847" s="705"/>
      <c r="PHW847" s="705"/>
      <c r="PHX847" s="705"/>
      <c r="PHY847" s="705"/>
      <c r="PHZ847" s="705"/>
      <c r="PIA847" s="705"/>
      <c r="PIB847" s="705"/>
      <c r="PIC847" s="705"/>
      <c r="PID847" s="705"/>
      <c r="PIE847" s="705"/>
      <c r="PIF847" s="705"/>
      <c r="PIG847" s="705"/>
      <c r="PIH847" s="705"/>
      <c r="PII847" s="705"/>
      <c r="PIJ847" s="705"/>
      <c r="PIK847" s="705"/>
      <c r="PIL847" s="705"/>
      <c r="PIM847" s="705"/>
      <c r="PIN847" s="705"/>
      <c r="PIO847" s="705"/>
      <c r="PIP847" s="705"/>
      <c r="PIQ847" s="705"/>
      <c r="PIR847" s="705"/>
      <c r="PIS847" s="705"/>
      <c r="PIT847" s="705"/>
      <c r="PIU847" s="705"/>
      <c r="PIV847" s="705"/>
      <c r="PIW847" s="705"/>
      <c r="PIX847" s="705"/>
      <c r="PIY847" s="705"/>
      <c r="PIZ847" s="705"/>
      <c r="PJA847" s="705"/>
      <c r="PJB847" s="705"/>
      <c r="PJC847" s="705"/>
      <c r="PJD847" s="705"/>
      <c r="PJE847" s="705"/>
      <c r="PJF847" s="705"/>
      <c r="PJG847" s="705"/>
      <c r="PJH847" s="705"/>
      <c r="PJI847" s="705"/>
      <c r="PJJ847" s="705"/>
      <c r="PJK847" s="705"/>
      <c r="PJL847" s="705"/>
      <c r="PJM847" s="705"/>
      <c r="PJN847" s="705"/>
      <c r="PJO847" s="705"/>
      <c r="PJP847" s="705"/>
      <c r="PJQ847" s="705"/>
      <c r="PJR847" s="705"/>
      <c r="PJS847" s="705"/>
      <c r="PJT847" s="705"/>
      <c r="PJU847" s="705"/>
      <c r="PJV847" s="705"/>
      <c r="PJW847" s="705"/>
      <c r="PJX847" s="705"/>
      <c r="PJY847" s="705"/>
      <c r="PJZ847" s="705"/>
      <c r="PKA847" s="705"/>
      <c r="PKB847" s="705"/>
      <c r="PKC847" s="705"/>
      <c r="PKD847" s="705"/>
      <c r="PKE847" s="705"/>
      <c r="PKF847" s="705"/>
      <c r="PKG847" s="705"/>
      <c r="PKH847" s="705"/>
      <c r="PKI847" s="705"/>
      <c r="PKJ847" s="705"/>
      <c r="PKK847" s="705"/>
      <c r="PKL847" s="705"/>
      <c r="PKM847" s="705"/>
      <c r="PKN847" s="705"/>
      <c r="PKO847" s="705"/>
      <c r="PKP847" s="705"/>
      <c r="PKQ847" s="705"/>
      <c r="PKR847" s="705"/>
      <c r="PKS847" s="705"/>
      <c r="PKT847" s="705"/>
      <c r="PKU847" s="705"/>
      <c r="PKV847" s="705"/>
      <c r="PKW847" s="705"/>
      <c r="PKX847" s="705"/>
      <c r="PKY847" s="705"/>
      <c r="PKZ847" s="705"/>
      <c r="PLA847" s="705"/>
      <c r="PLB847" s="705"/>
      <c r="PLC847" s="705"/>
      <c r="PLD847" s="705"/>
      <c r="PLE847" s="705"/>
      <c r="PLF847" s="705"/>
      <c r="PLG847" s="705"/>
      <c r="PLH847" s="705"/>
      <c r="PLI847" s="705"/>
      <c r="PLJ847" s="705"/>
      <c r="PLK847" s="705"/>
      <c r="PLL847" s="705"/>
      <c r="PLM847" s="705"/>
      <c r="PLN847" s="705"/>
      <c r="PLO847" s="705"/>
      <c r="PLP847" s="705"/>
      <c r="PLQ847" s="705"/>
      <c r="PLR847" s="705"/>
      <c r="PLS847" s="705"/>
      <c r="PLT847" s="705"/>
      <c r="PLU847" s="705"/>
      <c r="PLV847" s="705"/>
      <c r="PLW847" s="705"/>
      <c r="PLX847" s="705"/>
      <c r="PLY847" s="705"/>
      <c r="PLZ847" s="705"/>
      <c r="PMA847" s="705"/>
      <c r="PMB847" s="705"/>
      <c r="PMC847" s="705"/>
      <c r="PMD847" s="705"/>
      <c r="PME847" s="705"/>
      <c r="PMF847" s="705"/>
      <c r="PMG847" s="705"/>
      <c r="PMH847" s="705"/>
      <c r="PMI847" s="705"/>
      <c r="PMJ847" s="705"/>
      <c r="PMK847" s="705"/>
      <c r="PML847" s="705"/>
      <c r="PMM847" s="705"/>
      <c r="PMN847" s="705"/>
      <c r="PMO847" s="705"/>
      <c r="PMP847" s="705"/>
      <c r="PMQ847" s="705"/>
      <c r="PMR847" s="705"/>
      <c r="PMS847" s="705"/>
      <c r="PMT847" s="705"/>
      <c r="PMU847" s="705"/>
      <c r="PMV847" s="705"/>
      <c r="PMW847" s="705"/>
      <c r="PMX847" s="705"/>
      <c r="PMY847" s="705"/>
      <c r="PMZ847" s="705"/>
      <c r="PNA847" s="705"/>
      <c r="PNB847" s="705"/>
      <c r="PNC847" s="705"/>
      <c r="PND847" s="705"/>
      <c r="PNE847" s="705"/>
      <c r="PNF847" s="705"/>
      <c r="PNG847" s="705"/>
      <c r="PNH847" s="705"/>
      <c r="PNI847" s="705"/>
      <c r="PNJ847" s="705"/>
      <c r="PNK847" s="705"/>
      <c r="PNL847" s="705"/>
      <c r="PNM847" s="705"/>
      <c r="PNN847" s="705"/>
      <c r="PNO847" s="705"/>
      <c r="PNP847" s="705"/>
      <c r="PNQ847" s="705"/>
      <c r="PNR847" s="705"/>
      <c r="PNS847" s="705"/>
      <c r="PNT847" s="705"/>
      <c r="PNU847" s="705"/>
      <c r="PNV847" s="705"/>
      <c r="PNW847" s="705"/>
      <c r="PNX847" s="705"/>
      <c r="PNY847" s="705"/>
      <c r="PNZ847" s="705"/>
      <c r="POA847" s="705"/>
      <c r="POB847" s="705"/>
      <c r="POC847" s="705"/>
      <c r="POD847" s="705"/>
      <c r="POE847" s="705"/>
      <c r="POF847" s="705"/>
      <c r="POG847" s="705"/>
      <c r="POH847" s="705"/>
      <c r="POI847" s="705"/>
      <c r="POJ847" s="705"/>
      <c r="POK847" s="705"/>
      <c r="POL847" s="705"/>
      <c r="POM847" s="705"/>
      <c r="PON847" s="705"/>
      <c r="POO847" s="705"/>
      <c r="POP847" s="705"/>
      <c r="POQ847" s="705"/>
      <c r="POR847" s="705"/>
      <c r="POS847" s="705"/>
      <c r="POT847" s="705"/>
      <c r="POU847" s="705"/>
      <c r="POV847" s="705"/>
      <c r="POW847" s="705"/>
      <c r="POX847" s="705"/>
      <c r="POY847" s="705"/>
      <c r="POZ847" s="705"/>
      <c r="PPA847" s="705"/>
      <c r="PPB847" s="705"/>
      <c r="PPC847" s="705"/>
      <c r="PPD847" s="705"/>
      <c r="PPE847" s="705"/>
      <c r="PPF847" s="705"/>
      <c r="PPG847" s="705"/>
      <c r="PPH847" s="705"/>
      <c r="PPI847" s="705"/>
      <c r="PPJ847" s="705"/>
      <c r="PPK847" s="705"/>
      <c r="PPL847" s="705"/>
      <c r="PPM847" s="705"/>
      <c r="PPN847" s="705"/>
      <c r="PPO847" s="705"/>
      <c r="PPP847" s="705"/>
      <c r="PPQ847" s="705"/>
      <c r="PPR847" s="705"/>
      <c r="PPS847" s="705"/>
      <c r="PPT847" s="705"/>
      <c r="PPU847" s="705"/>
      <c r="PPV847" s="705"/>
      <c r="PPW847" s="705"/>
      <c r="PPX847" s="705"/>
      <c r="PPY847" s="705"/>
      <c r="PPZ847" s="705"/>
      <c r="PQA847" s="705"/>
      <c r="PQB847" s="705"/>
      <c r="PQC847" s="705"/>
      <c r="PQD847" s="705"/>
      <c r="PQE847" s="705"/>
      <c r="PQF847" s="705"/>
      <c r="PQG847" s="705"/>
      <c r="PQH847" s="705"/>
      <c r="PQI847" s="705"/>
      <c r="PQJ847" s="705"/>
      <c r="PQK847" s="705"/>
      <c r="PQL847" s="705"/>
      <c r="PQM847" s="705"/>
      <c r="PQN847" s="705"/>
      <c r="PQO847" s="705"/>
      <c r="PQP847" s="705"/>
      <c r="PQQ847" s="705"/>
      <c r="PQR847" s="705"/>
      <c r="PQS847" s="705"/>
      <c r="PQT847" s="705"/>
      <c r="PQU847" s="705"/>
      <c r="PQV847" s="705"/>
      <c r="PQW847" s="705"/>
      <c r="PQX847" s="705"/>
      <c r="PQY847" s="705"/>
      <c r="PQZ847" s="705"/>
      <c r="PRA847" s="705"/>
      <c r="PRB847" s="705"/>
      <c r="PRC847" s="705"/>
      <c r="PRD847" s="705"/>
      <c r="PRE847" s="705"/>
      <c r="PRF847" s="705"/>
      <c r="PRG847" s="705"/>
      <c r="PRH847" s="705"/>
      <c r="PRI847" s="705"/>
      <c r="PRJ847" s="705"/>
      <c r="PRK847" s="705"/>
      <c r="PRL847" s="705"/>
      <c r="PRM847" s="705"/>
      <c r="PRN847" s="705"/>
      <c r="PRO847" s="705"/>
      <c r="PRP847" s="705"/>
      <c r="PRQ847" s="705"/>
      <c r="PRR847" s="705"/>
      <c r="PRS847" s="705"/>
      <c r="PRT847" s="705"/>
      <c r="PRU847" s="705"/>
      <c r="PRV847" s="705"/>
      <c r="PRW847" s="705"/>
      <c r="PRX847" s="705"/>
      <c r="PRY847" s="705"/>
      <c r="PRZ847" s="705"/>
      <c r="PSA847" s="705"/>
      <c r="PSB847" s="705"/>
      <c r="PSC847" s="705"/>
      <c r="PSD847" s="705"/>
      <c r="PSE847" s="705"/>
      <c r="PSF847" s="705"/>
      <c r="PSG847" s="705"/>
      <c r="PSH847" s="705"/>
      <c r="PSI847" s="705"/>
      <c r="PSJ847" s="705"/>
      <c r="PSK847" s="705"/>
      <c r="PSL847" s="705"/>
      <c r="PSM847" s="705"/>
      <c r="PSN847" s="705"/>
      <c r="PSO847" s="705"/>
      <c r="PSP847" s="705"/>
      <c r="PSQ847" s="705"/>
      <c r="PSR847" s="705"/>
      <c r="PSS847" s="705"/>
      <c r="PST847" s="705"/>
      <c r="PSU847" s="705"/>
      <c r="PSV847" s="705"/>
      <c r="PSW847" s="705"/>
      <c r="PSX847" s="705"/>
      <c r="PSY847" s="705"/>
      <c r="PSZ847" s="705"/>
      <c r="PTA847" s="705"/>
      <c r="PTB847" s="705"/>
      <c r="PTC847" s="705"/>
      <c r="PTD847" s="705"/>
      <c r="PTE847" s="705"/>
      <c r="PTF847" s="705"/>
      <c r="PTG847" s="705"/>
      <c r="PTH847" s="705"/>
      <c r="PTI847" s="705"/>
      <c r="PTJ847" s="705"/>
      <c r="PTK847" s="705"/>
      <c r="PTL847" s="705"/>
      <c r="PTM847" s="705"/>
      <c r="PTN847" s="705"/>
      <c r="PTO847" s="705"/>
      <c r="PTP847" s="705"/>
      <c r="PTQ847" s="705"/>
      <c r="PTR847" s="705"/>
      <c r="PTS847" s="705"/>
      <c r="PTT847" s="705"/>
      <c r="PTU847" s="705"/>
      <c r="PTV847" s="705"/>
      <c r="PTW847" s="705"/>
      <c r="PTX847" s="705"/>
      <c r="PTY847" s="705"/>
      <c r="PTZ847" s="705"/>
      <c r="PUA847" s="705"/>
      <c r="PUB847" s="705"/>
      <c r="PUC847" s="705"/>
      <c r="PUD847" s="705"/>
      <c r="PUE847" s="705"/>
      <c r="PUF847" s="705"/>
      <c r="PUG847" s="705"/>
      <c r="PUH847" s="705"/>
      <c r="PUI847" s="705"/>
      <c r="PUJ847" s="705"/>
      <c r="PUK847" s="705"/>
      <c r="PUL847" s="705"/>
      <c r="PUM847" s="705"/>
      <c r="PUN847" s="705"/>
      <c r="PUO847" s="705"/>
      <c r="PUP847" s="705"/>
      <c r="PUQ847" s="705"/>
      <c r="PUR847" s="705"/>
      <c r="PUS847" s="705"/>
      <c r="PUT847" s="705"/>
      <c r="PUU847" s="705"/>
      <c r="PUV847" s="705"/>
      <c r="PUW847" s="705"/>
      <c r="PUX847" s="705"/>
      <c r="PUY847" s="705"/>
      <c r="PUZ847" s="705"/>
      <c r="PVA847" s="705"/>
      <c r="PVB847" s="705"/>
      <c r="PVC847" s="705"/>
      <c r="PVD847" s="705"/>
      <c r="PVE847" s="705"/>
      <c r="PVF847" s="705"/>
      <c r="PVG847" s="705"/>
      <c r="PVH847" s="705"/>
      <c r="PVI847" s="705"/>
      <c r="PVJ847" s="705"/>
      <c r="PVK847" s="705"/>
      <c r="PVL847" s="705"/>
      <c r="PVM847" s="705"/>
      <c r="PVN847" s="705"/>
      <c r="PVO847" s="705"/>
      <c r="PVP847" s="705"/>
      <c r="PVQ847" s="705"/>
      <c r="PVR847" s="705"/>
      <c r="PVS847" s="705"/>
      <c r="PVT847" s="705"/>
      <c r="PVU847" s="705"/>
      <c r="PVV847" s="705"/>
      <c r="PVW847" s="705"/>
      <c r="PVX847" s="705"/>
      <c r="PVY847" s="705"/>
      <c r="PVZ847" s="705"/>
      <c r="PWA847" s="705"/>
      <c r="PWB847" s="705"/>
      <c r="PWC847" s="705"/>
      <c r="PWD847" s="705"/>
      <c r="PWE847" s="705"/>
      <c r="PWF847" s="705"/>
      <c r="PWG847" s="705"/>
      <c r="PWH847" s="705"/>
      <c r="PWI847" s="705"/>
      <c r="PWJ847" s="705"/>
      <c r="PWK847" s="705"/>
      <c r="PWL847" s="705"/>
      <c r="PWM847" s="705"/>
      <c r="PWN847" s="705"/>
      <c r="PWO847" s="705"/>
      <c r="PWP847" s="705"/>
      <c r="PWQ847" s="705"/>
      <c r="PWR847" s="705"/>
      <c r="PWS847" s="705"/>
      <c r="PWT847" s="705"/>
      <c r="PWU847" s="705"/>
      <c r="PWV847" s="705"/>
      <c r="PWW847" s="705"/>
      <c r="PWX847" s="705"/>
      <c r="PWY847" s="705"/>
      <c r="PWZ847" s="705"/>
      <c r="PXA847" s="705"/>
      <c r="PXB847" s="705"/>
      <c r="PXC847" s="705"/>
      <c r="PXD847" s="705"/>
      <c r="PXE847" s="705"/>
      <c r="PXF847" s="705"/>
      <c r="PXG847" s="705"/>
      <c r="PXH847" s="705"/>
      <c r="PXI847" s="705"/>
      <c r="PXJ847" s="705"/>
      <c r="PXK847" s="705"/>
      <c r="PXL847" s="705"/>
      <c r="PXM847" s="705"/>
      <c r="PXN847" s="705"/>
      <c r="PXO847" s="705"/>
      <c r="PXP847" s="705"/>
      <c r="PXQ847" s="705"/>
      <c r="PXR847" s="705"/>
      <c r="PXS847" s="705"/>
      <c r="PXT847" s="705"/>
      <c r="PXU847" s="705"/>
      <c r="PXV847" s="705"/>
      <c r="PXW847" s="705"/>
      <c r="PXX847" s="705"/>
      <c r="PXY847" s="705"/>
      <c r="PXZ847" s="705"/>
      <c r="PYA847" s="705"/>
      <c r="PYB847" s="705"/>
      <c r="PYC847" s="705"/>
      <c r="PYD847" s="705"/>
      <c r="PYE847" s="705"/>
      <c r="PYF847" s="705"/>
      <c r="PYG847" s="705"/>
      <c r="PYH847" s="705"/>
      <c r="PYI847" s="705"/>
      <c r="PYJ847" s="705"/>
      <c r="PYK847" s="705"/>
      <c r="PYL847" s="705"/>
      <c r="PYM847" s="705"/>
      <c r="PYN847" s="705"/>
      <c r="PYO847" s="705"/>
      <c r="PYP847" s="705"/>
      <c r="PYQ847" s="705"/>
      <c r="PYR847" s="705"/>
      <c r="PYS847" s="705"/>
      <c r="PYT847" s="705"/>
      <c r="PYU847" s="705"/>
      <c r="PYV847" s="705"/>
      <c r="PYW847" s="705"/>
      <c r="PYX847" s="705"/>
      <c r="PYY847" s="705"/>
      <c r="PYZ847" s="705"/>
      <c r="PZA847" s="705"/>
      <c r="PZB847" s="705"/>
      <c r="PZC847" s="705"/>
      <c r="PZD847" s="705"/>
      <c r="PZE847" s="705"/>
      <c r="PZF847" s="705"/>
      <c r="PZG847" s="705"/>
      <c r="PZH847" s="705"/>
      <c r="PZI847" s="705"/>
      <c r="PZJ847" s="705"/>
      <c r="PZK847" s="705"/>
      <c r="PZL847" s="705"/>
      <c r="PZM847" s="705"/>
      <c r="PZN847" s="705"/>
      <c r="PZO847" s="705"/>
      <c r="PZP847" s="705"/>
      <c r="PZQ847" s="705"/>
      <c r="PZR847" s="705"/>
      <c r="PZS847" s="705"/>
      <c r="PZT847" s="705"/>
      <c r="PZU847" s="705"/>
      <c r="PZV847" s="705"/>
      <c r="PZW847" s="705"/>
      <c r="PZX847" s="705"/>
      <c r="PZY847" s="705"/>
      <c r="PZZ847" s="705"/>
      <c r="QAA847" s="705"/>
      <c r="QAB847" s="705"/>
      <c r="QAC847" s="705"/>
      <c r="QAD847" s="705"/>
      <c r="QAE847" s="705"/>
      <c r="QAF847" s="705"/>
      <c r="QAG847" s="705"/>
      <c r="QAH847" s="705"/>
      <c r="QAI847" s="705"/>
      <c r="QAJ847" s="705"/>
      <c r="QAK847" s="705"/>
      <c r="QAL847" s="705"/>
      <c r="QAM847" s="705"/>
      <c r="QAN847" s="705"/>
      <c r="QAO847" s="705"/>
      <c r="QAP847" s="705"/>
      <c r="QAQ847" s="705"/>
      <c r="QAR847" s="705"/>
      <c r="QAS847" s="705"/>
      <c r="QAT847" s="705"/>
      <c r="QAU847" s="705"/>
      <c r="QAV847" s="705"/>
      <c r="QAW847" s="705"/>
      <c r="QAX847" s="705"/>
      <c r="QAY847" s="705"/>
      <c r="QAZ847" s="705"/>
      <c r="QBA847" s="705"/>
      <c r="QBB847" s="705"/>
      <c r="QBC847" s="705"/>
      <c r="QBD847" s="705"/>
      <c r="QBE847" s="705"/>
      <c r="QBF847" s="705"/>
      <c r="QBG847" s="705"/>
      <c r="QBH847" s="705"/>
      <c r="QBI847" s="705"/>
      <c r="QBJ847" s="705"/>
      <c r="QBK847" s="705"/>
      <c r="QBL847" s="705"/>
      <c r="QBM847" s="705"/>
      <c r="QBN847" s="705"/>
      <c r="QBO847" s="705"/>
      <c r="QBP847" s="705"/>
      <c r="QBQ847" s="705"/>
      <c r="QBR847" s="705"/>
      <c r="QBS847" s="705"/>
      <c r="QBT847" s="705"/>
      <c r="QBU847" s="705"/>
      <c r="QBV847" s="705"/>
      <c r="QBW847" s="705"/>
      <c r="QBX847" s="705"/>
      <c r="QBY847" s="705"/>
      <c r="QBZ847" s="705"/>
      <c r="QCA847" s="705"/>
      <c r="QCB847" s="705"/>
      <c r="QCC847" s="705"/>
      <c r="QCD847" s="705"/>
      <c r="QCE847" s="705"/>
      <c r="QCF847" s="705"/>
      <c r="QCG847" s="705"/>
      <c r="QCH847" s="705"/>
      <c r="QCI847" s="705"/>
      <c r="QCJ847" s="705"/>
      <c r="QCK847" s="705"/>
      <c r="QCL847" s="705"/>
      <c r="QCM847" s="705"/>
      <c r="QCN847" s="705"/>
      <c r="QCO847" s="705"/>
      <c r="QCP847" s="705"/>
      <c r="QCQ847" s="705"/>
      <c r="QCR847" s="705"/>
      <c r="QCS847" s="705"/>
      <c r="QCT847" s="705"/>
      <c r="QCU847" s="705"/>
      <c r="QCV847" s="705"/>
      <c r="QCW847" s="705"/>
      <c r="QCX847" s="705"/>
      <c r="QCY847" s="705"/>
      <c r="QCZ847" s="705"/>
      <c r="QDA847" s="705"/>
      <c r="QDB847" s="705"/>
      <c r="QDC847" s="705"/>
      <c r="QDD847" s="705"/>
      <c r="QDE847" s="705"/>
      <c r="QDF847" s="705"/>
      <c r="QDG847" s="705"/>
      <c r="QDH847" s="705"/>
      <c r="QDI847" s="705"/>
      <c r="QDJ847" s="705"/>
      <c r="QDK847" s="705"/>
      <c r="QDL847" s="705"/>
      <c r="QDM847" s="705"/>
      <c r="QDN847" s="705"/>
      <c r="QDO847" s="705"/>
      <c r="QDP847" s="705"/>
      <c r="QDQ847" s="705"/>
      <c r="QDR847" s="705"/>
      <c r="QDS847" s="705"/>
      <c r="QDT847" s="705"/>
      <c r="QDU847" s="705"/>
      <c r="QDV847" s="705"/>
      <c r="QDW847" s="705"/>
      <c r="QDX847" s="705"/>
      <c r="QDY847" s="705"/>
      <c r="QDZ847" s="705"/>
      <c r="QEA847" s="705"/>
      <c r="QEB847" s="705"/>
      <c r="QEC847" s="705"/>
      <c r="QED847" s="705"/>
      <c r="QEE847" s="705"/>
      <c r="QEF847" s="705"/>
      <c r="QEG847" s="705"/>
      <c r="QEH847" s="705"/>
      <c r="QEI847" s="705"/>
      <c r="QEJ847" s="705"/>
      <c r="QEK847" s="705"/>
      <c r="QEL847" s="705"/>
      <c r="QEM847" s="705"/>
      <c r="QEN847" s="705"/>
      <c r="QEO847" s="705"/>
      <c r="QEP847" s="705"/>
      <c r="QEQ847" s="705"/>
      <c r="QER847" s="705"/>
      <c r="QES847" s="705"/>
      <c r="QET847" s="705"/>
      <c r="QEU847" s="705"/>
      <c r="QEV847" s="705"/>
      <c r="QEW847" s="705"/>
      <c r="QEX847" s="705"/>
      <c r="QEY847" s="705"/>
      <c r="QEZ847" s="705"/>
      <c r="QFA847" s="705"/>
      <c r="QFB847" s="705"/>
      <c r="QFC847" s="705"/>
      <c r="QFD847" s="705"/>
      <c r="QFE847" s="705"/>
      <c r="QFF847" s="705"/>
      <c r="QFG847" s="705"/>
      <c r="QFH847" s="705"/>
      <c r="QFI847" s="705"/>
      <c r="QFJ847" s="705"/>
      <c r="QFK847" s="705"/>
      <c r="QFL847" s="705"/>
      <c r="QFM847" s="705"/>
      <c r="QFN847" s="705"/>
      <c r="QFO847" s="705"/>
      <c r="QFP847" s="705"/>
      <c r="QFQ847" s="705"/>
      <c r="QFR847" s="705"/>
      <c r="QFS847" s="705"/>
      <c r="QFT847" s="705"/>
      <c r="QFU847" s="705"/>
      <c r="QFV847" s="705"/>
      <c r="QFW847" s="705"/>
      <c r="QFX847" s="705"/>
      <c r="QFY847" s="705"/>
      <c r="QFZ847" s="705"/>
      <c r="QGA847" s="705"/>
      <c r="QGB847" s="705"/>
      <c r="QGC847" s="705"/>
      <c r="QGD847" s="705"/>
      <c r="QGE847" s="705"/>
      <c r="QGF847" s="705"/>
      <c r="QGG847" s="705"/>
      <c r="QGH847" s="705"/>
      <c r="QGI847" s="705"/>
      <c r="QGJ847" s="705"/>
      <c r="QGK847" s="705"/>
      <c r="QGL847" s="705"/>
      <c r="QGM847" s="705"/>
      <c r="QGN847" s="705"/>
      <c r="QGO847" s="705"/>
      <c r="QGP847" s="705"/>
      <c r="QGQ847" s="705"/>
      <c r="QGR847" s="705"/>
      <c r="QGS847" s="705"/>
      <c r="QGT847" s="705"/>
      <c r="QGU847" s="705"/>
      <c r="QGV847" s="705"/>
      <c r="QGW847" s="705"/>
      <c r="QGX847" s="705"/>
      <c r="QGY847" s="705"/>
      <c r="QGZ847" s="705"/>
      <c r="QHA847" s="705"/>
      <c r="QHB847" s="705"/>
      <c r="QHC847" s="705"/>
      <c r="QHD847" s="705"/>
      <c r="QHE847" s="705"/>
      <c r="QHF847" s="705"/>
      <c r="QHG847" s="705"/>
      <c r="QHH847" s="705"/>
      <c r="QHI847" s="705"/>
      <c r="QHJ847" s="705"/>
      <c r="QHK847" s="705"/>
      <c r="QHL847" s="705"/>
      <c r="QHM847" s="705"/>
      <c r="QHN847" s="705"/>
      <c r="QHO847" s="705"/>
      <c r="QHP847" s="705"/>
      <c r="QHQ847" s="705"/>
      <c r="QHR847" s="705"/>
      <c r="QHS847" s="705"/>
      <c r="QHT847" s="705"/>
      <c r="QHU847" s="705"/>
      <c r="QHV847" s="705"/>
      <c r="QHW847" s="705"/>
      <c r="QHX847" s="705"/>
      <c r="QHY847" s="705"/>
      <c r="QHZ847" s="705"/>
      <c r="QIA847" s="705"/>
      <c r="QIB847" s="705"/>
      <c r="QIC847" s="705"/>
      <c r="QID847" s="705"/>
      <c r="QIE847" s="705"/>
      <c r="QIF847" s="705"/>
      <c r="QIG847" s="705"/>
      <c r="QIH847" s="705"/>
      <c r="QII847" s="705"/>
      <c r="QIJ847" s="705"/>
      <c r="QIK847" s="705"/>
      <c r="QIL847" s="705"/>
      <c r="QIM847" s="705"/>
      <c r="QIN847" s="705"/>
      <c r="QIO847" s="705"/>
      <c r="QIP847" s="705"/>
      <c r="QIQ847" s="705"/>
      <c r="QIR847" s="705"/>
      <c r="QIS847" s="705"/>
      <c r="QIT847" s="705"/>
      <c r="QIU847" s="705"/>
      <c r="QIV847" s="705"/>
      <c r="QIW847" s="705"/>
      <c r="QIX847" s="705"/>
      <c r="QIY847" s="705"/>
      <c r="QIZ847" s="705"/>
      <c r="QJA847" s="705"/>
      <c r="QJB847" s="705"/>
      <c r="QJC847" s="705"/>
      <c r="QJD847" s="705"/>
      <c r="QJE847" s="705"/>
      <c r="QJF847" s="705"/>
      <c r="QJG847" s="705"/>
      <c r="QJH847" s="705"/>
      <c r="QJI847" s="705"/>
      <c r="QJJ847" s="705"/>
      <c r="QJK847" s="705"/>
      <c r="QJL847" s="705"/>
      <c r="QJM847" s="705"/>
      <c r="QJN847" s="705"/>
      <c r="QJO847" s="705"/>
      <c r="QJP847" s="705"/>
      <c r="QJQ847" s="705"/>
      <c r="QJR847" s="705"/>
      <c r="QJS847" s="705"/>
      <c r="QJT847" s="705"/>
      <c r="QJU847" s="705"/>
      <c r="QJV847" s="705"/>
      <c r="QJW847" s="705"/>
      <c r="QJX847" s="705"/>
      <c r="QJY847" s="705"/>
      <c r="QJZ847" s="705"/>
      <c r="QKA847" s="705"/>
      <c r="QKB847" s="705"/>
      <c r="QKC847" s="705"/>
      <c r="QKD847" s="705"/>
      <c r="QKE847" s="705"/>
      <c r="QKF847" s="705"/>
      <c r="QKG847" s="705"/>
      <c r="QKH847" s="705"/>
      <c r="QKI847" s="705"/>
      <c r="QKJ847" s="705"/>
      <c r="QKK847" s="705"/>
      <c r="QKL847" s="705"/>
      <c r="QKM847" s="705"/>
      <c r="QKN847" s="705"/>
      <c r="QKO847" s="705"/>
      <c r="QKP847" s="705"/>
      <c r="QKQ847" s="705"/>
      <c r="QKR847" s="705"/>
      <c r="QKS847" s="705"/>
      <c r="QKT847" s="705"/>
      <c r="QKU847" s="705"/>
      <c r="QKV847" s="705"/>
      <c r="QKW847" s="705"/>
      <c r="QKX847" s="705"/>
      <c r="QKY847" s="705"/>
      <c r="QKZ847" s="705"/>
      <c r="QLA847" s="705"/>
      <c r="QLB847" s="705"/>
      <c r="QLC847" s="705"/>
      <c r="QLD847" s="705"/>
      <c r="QLE847" s="705"/>
      <c r="QLF847" s="705"/>
      <c r="QLG847" s="705"/>
      <c r="QLH847" s="705"/>
      <c r="QLI847" s="705"/>
      <c r="QLJ847" s="705"/>
      <c r="QLK847" s="705"/>
      <c r="QLL847" s="705"/>
      <c r="QLM847" s="705"/>
      <c r="QLN847" s="705"/>
      <c r="QLO847" s="705"/>
      <c r="QLP847" s="705"/>
      <c r="QLQ847" s="705"/>
      <c r="QLR847" s="705"/>
      <c r="QLS847" s="705"/>
      <c r="QLT847" s="705"/>
      <c r="QLU847" s="705"/>
      <c r="QLV847" s="705"/>
      <c r="QLW847" s="705"/>
      <c r="QLX847" s="705"/>
      <c r="QLY847" s="705"/>
      <c r="QLZ847" s="705"/>
      <c r="QMA847" s="705"/>
      <c r="QMB847" s="705"/>
      <c r="QMC847" s="705"/>
      <c r="QMD847" s="705"/>
      <c r="QME847" s="705"/>
      <c r="QMF847" s="705"/>
      <c r="QMG847" s="705"/>
      <c r="QMH847" s="705"/>
      <c r="QMI847" s="705"/>
      <c r="QMJ847" s="705"/>
      <c r="QMK847" s="705"/>
      <c r="QML847" s="705"/>
      <c r="QMM847" s="705"/>
      <c r="QMN847" s="705"/>
      <c r="QMO847" s="705"/>
      <c r="QMP847" s="705"/>
      <c r="QMQ847" s="705"/>
      <c r="QMR847" s="705"/>
      <c r="QMS847" s="705"/>
      <c r="QMT847" s="705"/>
      <c r="QMU847" s="705"/>
      <c r="QMV847" s="705"/>
      <c r="QMW847" s="705"/>
      <c r="QMX847" s="705"/>
      <c r="QMY847" s="705"/>
      <c r="QMZ847" s="705"/>
      <c r="QNA847" s="705"/>
      <c r="QNB847" s="705"/>
      <c r="QNC847" s="705"/>
      <c r="QND847" s="705"/>
      <c r="QNE847" s="705"/>
      <c r="QNF847" s="705"/>
      <c r="QNG847" s="705"/>
      <c r="QNH847" s="705"/>
      <c r="QNI847" s="705"/>
      <c r="QNJ847" s="705"/>
      <c r="QNK847" s="705"/>
      <c r="QNL847" s="705"/>
      <c r="QNM847" s="705"/>
      <c r="QNN847" s="705"/>
      <c r="QNO847" s="705"/>
      <c r="QNP847" s="705"/>
      <c r="QNQ847" s="705"/>
      <c r="QNR847" s="705"/>
      <c r="QNS847" s="705"/>
      <c r="QNT847" s="705"/>
      <c r="QNU847" s="705"/>
      <c r="QNV847" s="705"/>
      <c r="QNW847" s="705"/>
      <c r="QNX847" s="705"/>
      <c r="QNY847" s="705"/>
      <c r="QNZ847" s="705"/>
      <c r="QOA847" s="705"/>
      <c r="QOB847" s="705"/>
      <c r="QOC847" s="705"/>
      <c r="QOD847" s="705"/>
      <c r="QOE847" s="705"/>
      <c r="QOF847" s="705"/>
      <c r="QOG847" s="705"/>
      <c r="QOH847" s="705"/>
      <c r="QOI847" s="705"/>
      <c r="QOJ847" s="705"/>
      <c r="QOK847" s="705"/>
      <c r="QOL847" s="705"/>
      <c r="QOM847" s="705"/>
      <c r="QON847" s="705"/>
      <c r="QOO847" s="705"/>
      <c r="QOP847" s="705"/>
      <c r="QOQ847" s="705"/>
      <c r="QOR847" s="705"/>
      <c r="QOS847" s="705"/>
      <c r="QOT847" s="705"/>
      <c r="QOU847" s="705"/>
      <c r="QOV847" s="705"/>
      <c r="QOW847" s="705"/>
      <c r="QOX847" s="705"/>
      <c r="QOY847" s="705"/>
      <c r="QOZ847" s="705"/>
      <c r="QPA847" s="705"/>
      <c r="QPB847" s="705"/>
      <c r="QPC847" s="705"/>
      <c r="QPD847" s="705"/>
      <c r="QPE847" s="705"/>
      <c r="QPF847" s="705"/>
      <c r="QPG847" s="705"/>
      <c r="QPH847" s="705"/>
      <c r="QPI847" s="705"/>
      <c r="QPJ847" s="705"/>
      <c r="QPK847" s="705"/>
      <c r="QPL847" s="705"/>
      <c r="QPM847" s="705"/>
      <c r="QPN847" s="705"/>
      <c r="QPO847" s="705"/>
      <c r="QPP847" s="705"/>
      <c r="QPQ847" s="705"/>
      <c r="QPR847" s="705"/>
      <c r="QPS847" s="705"/>
      <c r="QPT847" s="705"/>
      <c r="QPU847" s="705"/>
      <c r="QPV847" s="705"/>
      <c r="QPW847" s="705"/>
      <c r="QPX847" s="705"/>
      <c r="QPY847" s="705"/>
      <c r="QPZ847" s="705"/>
      <c r="QQA847" s="705"/>
      <c r="QQB847" s="705"/>
      <c r="QQC847" s="705"/>
      <c r="QQD847" s="705"/>
      <c r="QQE847" s="705"/>
      <c r="QQF847" s="705"/>
      <c r="QQG847" s="705"/>
      <c r="QQH847" s="705"/>
      <c r="QQI847" s="705"/>
      <c r="QQJ847" s="705"/>
      <c r="QQK847" s="705"/>
      <c r="QQL847" s="705"/>
      <c r="QQM847" s="705"/>
      <c r="QQN847" s="705"/>
      <c r="QQO847" s="705"/>
      <c r="QQP847" s="705"/>
      <c r="QQQ847" s="705"/>
      <c r="QQR847" s="705"/>
      <c r="QQS847" s="705"/>
      <c r="QQT847" s="705"/>
      <c r="QQU847" s="705"/>
      <c r="QQV847" s="705"/>
      <c r="QQW847" s="705"/>
      <c r="QQX847" s="705"/>
      <c r="QQY847" s="705"/>
      <c r="QQZ847" s="705"/>
      <c r="QRA847" s="705"/>
      <c r="QRB847" s="705"/>
      <c r="QRC847" s="705"/>
      <c r="QRD847" s="705"/>
      <c r="QRE847" s="705"/>
      <c r="QRF847" s="705"/>
      <c r="QRG847" s="705"/>
      <c r="QRH847" s="705"/>
      <c r="QRI847" s="705"/>
      <c r="QRJ847" s="705"/>
      <c r="QRK847" s="705"/>
      <c r="QRL847" s="705"/>
      <c r="QRM847" s="705"/>
      <c r="QRN847" s="705"/>
      <c r="QRO847" s="705"/>
      <c r="QRP847" s="705"/>
      <c r="QRQ847" s="705"/>
      <c r="QRR847" s="705"/>
      <c r="QRS847" s="705"/>
      <c r="QRT847" s="705"/>
      <c r="QRU847" s="705"/>
      <c r="QRV847" s="705"/>
      <c r="QRW847" s="705"/>
      <c r="QRX847" s="705"/>
      <c r="QRY847" s="705"/>
      <c r="QRZ847" s="705"/>
      <c r="QSA847" s="705"/>
      <c r="QSB847" s="705"/>
      <c r="QSC847" s="705"/>
      <c r="QSD847" s="705"/>
      <c r="QSE847" s="705"/>
      <c r="QSF847" s="705"/>
      <c r="QSG847" s="705"/>
      <c r="QSH847" s="705"/>
      <c r="QSI847" s="705"/>
      <c r="QSJ847" s="705"/>
      <c r="QSK847" s="705"/>
      <c r="QSL847" s="705"/>
      <c r="QSM847" s="705"/>
      <c r="QSN847" s="705"/>
      <c r="QSO847" s="705"/>
      <c r="QSP847" s="705"/>
      <c r="QSQ847" s="705"/>
      <c r="QSR847" s="705"/>
      <c r="QSS847" s="705"/>
      <c r="QST847" s="705"/>
      <c r="QSU847" s="705"/>
      <c r="QSV847" s="705"/>
      <c r="QSW847" s="705"/>
      <c r="QSX847" s="705"/>
      <c r="QSY847" s="705"/>
      <c r="QSZ847" s="705"/>
      <c r="QTA847" s="705"/>
      <c r="QTB847" s="705"/>
      <c r="QTC847" s="705"/>
      <c r="QTD847" s="705"/>
      <c r="QTE847" s="705"/>
      <c r="QTF847" s="705"/>
      <c r="QTG847" s="705"/>
      <c r="QTH847" s="705"/>
      <c r="QTI847" s="705"/>
      <c r="QTJ847" s="705"/>
      <c r="QTK847" s="705"/>
      <c r="QTL847" s="705"/>
      <c r="QTM847" s="705"/>
      <c r="QTN847" s="705"/>
      <c r="QTO847" s="705"/>
      <c r="QTP847" s="705"/>
      <c r="QTQ847" s="705"/>
      <c r="QTR847" s="705"/>
      <c r="QTS847" s="705"/>
      <c r="QTT847" s="705"/>
      <c r="QTU847" s="705"/>
      <c r="QTV847" s="705"/>
      <c r="QTW847" s="705"/>
      <c r="QTX847" s="705"/>
      <c r="QTY847" s="705"/>
      <c r="QTZ847" s="705"/>
      <c r="QUA847" s="705"/>
      <c r="QUB847" s="705"/>
      <c r="QUC847" s="705"/>
      <c r="QUD847" s="705"/>
      <c r="QUE847" s="705"/>
      <c r="QUF847" s="705"/>
      <c r="QUG847" s="705"/>
      <c r="QUH847" s="705"/>
      <c r="QUI847" s="705"/>
      <c r="QUJ847" s="705"/>
      <c r="QUK847" s="705"/>
      <c r="QUL847" s="705"/>
      <c r="QUM847" s="705"/>
      <c r="QUN847" s="705"/>
      <c r="QUO847" s="705"/>
      <c r="QUP847" s="705"/>
      <c r="QUQ847" s="705"/>
      <c r="QUR847" s="705"/>
      <c r="QUS847" s="705"/>
      <c r="QUT847" s="705"/>
      <c r="QUU847" s="705"/>
      <c r="QUV847" s="705"/>
      <c r="QUW847" s="705"/>
      <c r="QUX847" s="705"/>
      <c r="QUY847" s="705"/>
      <c r="QUZ847" s="705"/>
      <c r="QVA847" s="705"/>
      <c r="QVB847" s="705"/>
      <c r="QVC847" s="705"/>
      <c r="QVD847" s="705"/>
      <c r="QVE847" s="705"/>
      <c r="QVF847" s="705"/>
      <c r="QVG847" s="705"/>
      <c r="QVH847" s="705"/>
      <c r="QVI847" s="705"/>
      <c r="QVJ847" s="705"/>
      <c r="QVK847" s="705"/>
      <c r="QVL847" s="705"/>
      <c r="QVM847" s="705"/>
      <c r="QVN847" s="705"/>
      <c r="QVO847" s="705"/>
      <c r="QVP847" s="705"/>
      <c r="QVQ847" s="705"/>
      <c r="QVR847" s="705"/>
      <c r="QVS847" s="705"/>
      <c r="QVT847" s="705"/>
      <c r="QVU847" s="705"/>
      <c r="QVV847" s="705"/>
      <c r="QVW847" s="705"/>
      <c r="QVX847" s="705"/>
      <c r="QVY847" s="705"/>
      <c r="QVZ847" s="705"/>
      <c r="QWA847" s="705"/>
      <c r="QWB847" s="705"/>
      <c r="QWC847" s="705"/>
      <c r="QWD847" s="705"/>
      <c r="QWE847" s="705"/>
      <c r="QWF847" s="705"/>
      <c r="QWG847" s="705"/>
      <c r="QWH847" s="705"/>
      <c r="QWI847" s="705"/>
      <c r="QWJ847" s="705"/>
      <c r="QWK847" s="705"/>
      <c r="QWL847" s="705"/>
      <c r="QWM847" s="705"/>
      <c r="QWN847" s="705"/>
      <c r="QWO847" s="705"/>
      <c r="QWP847" s="705"/>
      <c r="QWQ847" s="705"/>
      <c r="QWR847" s="705"/>
      <c r="QWS847" s="705"/>
      <c r="QWT847" s="705"/>
      <c r="QWU847" s="705"/>
      <c r="QWV847" s="705"/>
      <c r="QWW847" s="705"/>
      <c r="QWX847" s="705"/>
      <c r="QWY847" s="705"/>
      <c r="QWZ847" s="705"/>
      <c r="QXA847" s="705"/>
      <c r="QXB847" s="705"/>
      <c r="QXC847" s="705"/>
      <c r="QXD847" s="705"/>
      <c r="QXE847" s="705"/>
      <c r="QXF847" s="705"/>
      <c r="QXG847" s="705"/>
      <c r="QXH847" s="705"/>
      <c r="QXI847" s="705"/>
      <c r="QXJ847" s="705"/>
      <c r="QXK847" s="705"/>
      <c r="QXL847" s="705"/>
      <c r="QXM847" s="705"/>
      <c r="QXN847" s="705"/>
      <c r="QXO847" s="705"/>
      <c r="QXP847" s="705"/>
      <c r="QXQ847" s="705"/>
      <c r="QXR847" s="705"/>
      <c r="QXS847" s="705"/>
      <c r="QXT847" s="705"/>
      <c r="QXU847" s="705"/>
      <c r="QXV847" s="705"/>
      <c r="QXW847" s="705"/>
      <c r="QXX847" s="705"/>
      <c r="QXY847" s="705"/>
      <c r="QXZ847" s="705"/>
      <c r="QYA847" s="705"/>
      <c r="QYB847" s="705"/>
      <c r="QYC847" s="705"/>
      <c r="QYD847" s="705"/>
      <c r="QYE847" s="705"/>
      <c r="QYF847" s="705"/>
      <c r="QYG847" s="705"/>
      <c r="QYH847" s="705"/>
      <c r="QYI847" s="705"/>
      <c r="QYJ847" s="705"/>
      <c r="QYK847" s="705"/>
      <c r="QYL847" s="705"/>
      <c r="QYM847" s="705"/>
      <c r="QYN847" s="705"/>
      <c r="QYO847" s="705"/>
      <c r="QYP847" s="705"/>
      <c r="QYQ847" s="705"/>
      <c r="QYR847" s="705"/>
      <c r="QYS847" s="705"/>
      <c r="QYT847" s="705"/>
      <c r="QYU847" s="705"/>
      <c r="QYV847" s="705"/>
      <c r="QYW847" s="705"/>
      <c r="QYX847" s="705"/>
      <c r="QYY847" s="705"/>
      <c r="QYZ847" s="705"/>
      <c r="QZA847" s="705"/>
      <c r="QZB847" s="705"/>
      <c r="QZC847" s="705"/>
      <c r="QZD847" s="705"/>
      <c r="QZE847" s="705"/>
      <c r="QZF847" s="705"/>
      <c r="QZG847" s="705"/>
      <c r="QZH847" s="705"/>
      <c r="QZI847" s="705"/>
      <c r="QZJ847" s="705"/>
      <c r="QZK847" s="705"/>
      <c r="QZL847" s="705"/>
      <c r="QZM847" s="705"/>
      <c r="QZN847" s="705"/>
      <c r="QZO847" s="705"/>
      <c r="QZP847" s="705"/>
      <c r="QZQ847" s="705"/>
      <c r="QZR847" s="705"/>
      <c r="QZS847" s="705"/>
      <c r="QZT847" s="705"/>
      <c r="QZU847" s="705"/>
      <c r="QZV847" s="705"/>
      <c r="QZW847" s="705"/>
      <c r="QZX847" s="705"/>
      <c r="QZY847" s="705"/>
      <c r="QZZ847" s="705"/>
      <c r="RAA847" s="705"/>
      <c r="RAB847" s="705"/>
      <c r="RAC847" s="705"/>
      <c r="RAD847" s="705"/>
      <c r="RAE847" s="705"/>
      <c r="RAF847" s="705"/>
      <c r="RAG847" s="705"/>
      <c r="RAH847" s="705"/>
      <c r="RAI847" s="705"/>
      <c r="RAJ847" s="705"/>
      <c r="RAK847" s="705"/>
      <c r="RAL847" s="705"/>
      <c r="RAM847" s="705"/>
      <c r="RAN847" s="705"/>
      <c r="RAO847" s="705"/>
      <c r="RAP847" s="705"/>
      <c r="RAQ847" s="705"/>
      <c r="RAR847" s="705"/>
      <c r="RAS847" s="705"/>
      <c r="RAT847" s="705"/>
      <c r="RAU847" s="705"/>
      <c r="RAV847" s="705"/>
      <c r="RAW847" s="705"/>
      <c r="RAX847" s="705"/>
      <c r="RAY847" s="705"/>
      <c r="RAZ847" s="705"/>
      <c r="RBA847" s="705"/>
      <c r="RBB847" s="705"/>
      <c r="RBC847" s="705"/>
      <c r="RBD847" s="705"/>
      <c r="RBE847" s="705"/>
      <c r="RBF847" s="705"/>
      <c r="RBG847" s="705"/>
      <c r="RBH847" s="705"/>
      <c r="RBI847" s="705"/>
      <c r="RBJ847" s="705"/>
      <c r="RBK847" s="705"/>
      <c r="RBL847" s="705"/>
      <c r="RBM847" s="705"/>
      <c r="RBN847" s="705"/>
      <c r="RBO847" s="705"/>
      <c r="RBP847" s="705"/>
      <c r="RBQ847" s="705"/>
      <c r="RBR847" s="705"/>
      <c r="RBS847" s="705"/>
      <c r="RBT847" s="705"/>
      <c r="RBU847" s="705"/>
      <c r="RBV847" s="705"/>
      <c r="RBW847" s="705"/>
      <c r="RBX847" s="705"/>
      <c r="RBY847" s="705"/>
      <c r="RBZ847" s="705"/>
      <c r="RCA847" s="705"/>
      <c r="RCB847" s="705"/>
      <c r="RCC847" s="705"/>
      <c r="RCD847" s="705"/>
      <c r="RCE847" s="705"/>
      <c r="RCF847" s="705"/>
      <c r="RCG847" s="705"/>
      <c r="RCH847" s="705"/>
      <c r="RCI847" s="705"/>
      <c r="RCJ847" s="705"/>
      <c r="RCK847" s="705"/>
      <c r="RCL847" s="705"/>
      <c r="RCM847" s="705"/>
      <c r="RCN847" s="705"/>
      <c r="RCO847" s="705"/>
      <c r="RCP847" s="705"/>
      <c r="RCQ847" s="705"/>
      <c r="RCR847" s="705"/>
      <c r="RCS847" s="705"/>
      <c r="RCT847" s="705"/>
      <c r="RCU847" s="705"/>
      <c r="RCV847" s="705"/>
      <c r="RCW847" s="705"/>
      <c r="RCX847" s="705"/>
      <c r="RCY847" s="705"/>
      <c r="RCZ847" s="705"/>
      <c r="RDA847" s="705"/>
      <c r="RDB847" s="705"/>
      <c r="RDC847" s="705"/>
      <c r="RDD847" s="705"/>
      <c r="RDE847" s="705"/>
      <c r="RDF847" s="705"/>
      <c r="RDG847" s="705"/>
      <c r="RDH847" s="705"/>
      <c r="RDI847" s="705"/>
      <c r="RDJ847" s="705"/>
      <c r="RDK847" s="705"/>
      <c r="RDL847" s="705"/>
      <c r="RDM847" s="705"/>
      <c r="RDN847" s="705"/>
      <c r="RDO847" s="705"/>
      <c r="RDP847" s="705"/>
      <c r="RDQ847" s="705"/>
      <c r="RDR847" s="705"/>
      <c r="RDS847" s="705"/>
      <c r="RDT847" s="705"/>
      <c r="RDU847" s="705"/>
      <c r="RDV847" s="705"/>
      <c r="RDW847" s="705"/>
      <c r="RDX847" s="705"/>
      <c r="RDY847" s="705"/>
      <c r="RDZ847" s="705"/>
      <c r="REA847" s="705"/>
      <c r="REB847" s="705"/>
      <c r="REC847" s="705"/>
      <c r="RED847" s="705"/>
      <c r="REE847" s="705"/>
      <c r="REF847" s="705"/>
      <c r="REG847" s="705"/>
      <c r="REH847" s="705"/>
      <c r="REI847" s="705"/>
      <c r="REJ847" s="705"/>
      <c r="REK847" s="705"/>
      <c r="REL847" s="705"/>
      <c r="REM847" s="705"/>
      <c r="REN847" s="705"/>
      <c r="REO847" s="705"/>
      <c r="REP847" s="705"/>
      <c r="REQ847" s="705"/>
      <c r="RER847" s="705"/>
      <c r="RES847" s="705"/>
      <c r="RET847" s="705"/>
      <c r="REU847" s="705"/>
      <c r="REV847" s="705"/>
      <c r="REW847" s="705"/>
      <c r="REX847" s="705"/>
      <c r="REY847" s="705"/>
      <c r="REZ847" s="705"/>
      <c r="RFA847" s="705"/>
      <c r="RFB847" s="705"/>
      <c r="RFC847" s="705"/>
      <c r="RFD847" s="705"/>
      <c r="RFE847" s="705"/>
      <c r="RFF847" s="705"/>
      <c r="RFG847" s="705"/>
      <c r="RFH847" s="705"/>
      <c r="RFI847" s="705"/>
      <c r="RFJ847" s="705"/>
      <c r="RFK847" s="705"/>
      <c r="RFL847" s="705"/>
      <c r="RFM847" s="705"/>
      <c r="RFN847" s="705"/>
      <c r="RFO847" s="705"/>
      <c r="RFP847" s="705"/>
      <c r="RFQ847" s="705"/>
      <c r="RFR847" s="705"/>
      <c r="RFS847" s="705"/>
      <c r="RFT847" s="705"/>
      <c r="RFU847" s="705"/>
      <c r="RFV847" s="705"/>
      <c r="RFW847" s="705"/>
      <c r="RFX847" s="705"/>
      <c r="RFY847" s="705"/>
      <c r="RFZ847" s="705"/>
      <c r="RGA847" s="705"/>
      <c r="RGB847" s="705"/>
      <c r="RGC847" s="705"/>
      <c r="RGD847" s="705"/>
      <c r="RGE847" s="705"/>
      <c r="RGF847" s="705"/>
      <c r="RGG847" s="705"/>
      <c r="RGH847" s="705"/>
      <c r="RGI847" s="705"/>
      <c r="RGJ847" s="705"/>
      <c r="RGK847" s="705"/>
      <c r="RGL847" s="705"/>
      <c r="RGM847" s="705"/>
      <c r="RGN847" s="705"/>
      <c r="RGO847" s="705"/>
      <c r="RGP847" s="705"/>
      <c r="RGQ847" s="705"/>
      <c r="RGR847" s="705"/>
      <c r="RGS847" s="705"/>
      <c r="RGT847" s="705"/>
      <c r="RGU847" s="705"/>
      <c r="RGV847" s="705"/>
      <c r="RGW847" s="705"/>
      <c r="RGX847" s="705"/>
      <c r="RGY847" s="705"/>
      <c r="RGZ847" s="705"/>
      <c r="RHA847" s="705"/>
      <c r="RHB847" s="705"/>
      <c r="RHC847" s="705"/>
      <c r="RHD847" s="705"/>
      <c r="RHE847" s="705"/>
      <c r="RHF847" s="705"/>
      <c r="RHG847" s="705"/>
      <c r="RHH847" s="705"/>
      <c r="RHI847" s="705"/>
      <c r="RHJ847" s="705"/>
      <c r="RHK847" s="705"/>
      <c r="RHL847" s="705"/>
      <c r="RHM847" s="705"/>
      <c r="RHN847" s="705"/>
      <c r="RHO847" s="705"/>
      <c r="RHP847" s="705"/>
      <c r="RHQ847" s="705"/>
      <c r="RHR847" s="705"/>
      <c r="RHS847" s="705"/>
      <c r="RHT847" s="705"/>
      <c r="RHU847" s="705"/>
      <c r="RHV847" s="705"/>
      <c r="RHW847" s="705"/>
      <c r="RHX847" s="705"/>
      <c r="RHY847" s="705"/>
      <c r="RHZ847" s="705"/>
      <c r="RIA847" s="705"/>
      <c r="RIB847" s="705"/>
      <c r="RIC847" s="705"/>
      <c r="RID847" s="705"/>
      <c r="RIE847" s="705"/>
      <c r="RIF847" s="705"/>
      <c r="RIG847" s="705"/>
      <c r="RIH847" s="705"/>
      <c r="RII847" s="705"/>
      <c r="RIJ847" s="705"/>
      <c r="RIK847" s="705"/>
      <c r="RIL847" s="705"/>
      <c r="RIM847" s="705"/>
      <c r="RIN847" s="705"/>
      <c r="RIO847" s="705"/>
      <c r="RIP847" s="705"/>
      <c r="RIQ847" s="705"/>
      <c r="RIR847" s="705"/>
      <c r="RIS847" s="705"/>
      <c r="RIT847" s="705"/>
      <c r="RIU847" s="705"/>
      <c r="RIV847" s="705"/>
      <c r="RIW847" s="705"/>
      <c r="RIX847" s="705"/>
      <c r="RIY847" s="705"/>
      <c r="RIZ847" s="705"/>
      <c r="RJA847" s="705"/>
      <c r="RJB847" s="705"/>
      <c r="RJC847" s="705"/>
      <c r="RJD847" s="705"/>
      <c r="RJE847" s="705"/>
      <c r="RJF847" s="705"/>
      <c r="RJG847" s="705"/>
      <c r="RJH847" s="705"/>
      <c r="RJI847" s="705"/>
      <c r="RJJ847" s="705"/>
      <c r="RJK847" s="705"/>
      <c r="RJL847" s="705"/>
      <c r="RJM847" s="705"/>
      <c r="RJN847" s="705"/>
      <c r="RJO847" s="705"/>
      <c r="RJP847" s="705"/>
      <c r="RJQ847" s="705"/>
      <c r="RJR847" s="705"/>
      <c r="RJS847" s="705"/>
      <c r="RJT847" s="705"/>
      <c r="RJU847" s="705"/>
      <c r="RJV847" s="705"/>
      <c r="RJW847" s="705"/>
      <c r="RJX847" s="705"/>
      <c r="RJY847" s="705"/>
      <c r="RJZ847" s="705"/>
      <c r="RKA847" s="705"/>
      <c r="RKB847" s="705"/>
      <c r="RKC847" s="705"/>
      <c r="RKD847" s="705"/>
      <c r="RKE847" s="705"/>
      <c r="RKF847" s="705"/>
      <c r="RKG847" s="705"/>
      <c r="RKH847" s="705"/>
      <c r="RKI847" s="705"/>
      <c r="RKJ847" s="705"/>
      <c r="RKK847" s="705"/>
      <c r="RKL847" s="705"/>
      <c r="RKM847" s="705"/>
      <c r="RKN847" s="705"/>
      <c r="RKO847" s="705"/>
      <c r="RKP847" s="705"/>
      <c r="RKQ847" s="705"/>
      <c r="RKR847" s="705"/>
      <c r="RKS847" s="705"/>
      <c r="RKT847" s="705"/>
      <c r="RKU847" s="705"/>
      <c r="RKV847" s="705"/>
      <c r="RKW847" s="705"/>
      <c r="RKX847" s="705"/>
      <c r="RKY847" s="705"/>
      <c r="RKZ847" s="705"/>
      <c r="RLA847" s="705"/>
      <c r="RLB847" s="705"/>
      <c r="RLC847" s="705"/>
      <c r="RLD847" s="705"/>
      <c r="RLE847" s="705"/>
      <c r="RLF847" s="705"/>
      <c r="RLG847" s="705"/>
      <c r="RLH847" s="705"/>
      <c r="RLI847" s="705"/>
      <c r="RLJ847" s="705"/>
      <c r="RLK847" s="705"/>
      <c r="RLL847" s="705"/>
      <c r="RLM847" s="705"/>
      <c r="RLN847" s="705"/>
      <c r="RLO847" s="705"/>
      <c r="RLP847" s="705"/>
      <c r="RLQ847" s="705"/>
      <c r="RLR847" s="705"/>
      <c r="RLS847" s="705"/>
      <c r="RLT847" s="705"/>
      <c r="RLU847" s="705"/>
      <c r="RLV847" s="705"/>
      <c r="RLW847" s="705"/>
      <c r="RLX847" s="705"/>
      <c r="RLY847" s="705"/>
      <c r="RLZ847" s="705"/>
      <c r="RMA847" s="705"/>
      <c r="RMB847" s="705"/>
      <c r="RMC847" s="705"/>
      <c r="RMD847" s="705"/>
      <c r="RME847" s="705"/>
      <c r="RMF847" s="705"/>
      <c r="RMG847" s="705"/>
      <c r="RMH847" s="705"/>
      <c r="RMI847" s="705"/>
      <c r="RMJ847" s="705"/>
      <c r="RMK847" s="705"/>
      <c r="RML847" s="705"/>
      <c r="RMM847" s="705"/>
      <c r="RMN847" s="705"/>
      <c r="RMO847" s="705"/>
      <c r="RMP847" s="705"/>
      <c r="RMQ847" s="705"/>
      <c r="RMR847" s="705"/>
      <c r="RMS847" s="705"/>
      <c r="RMT847" s="705"/>
      <c r="RMU847" s="705"/>
      <c r="RMV847" s="705"/>
      <c r="RMW847" s="705"/>
      <c r="RMX847" s="705"/>
      <c r="RMY847" s="705"/>
      <c r="RMZ847" s="705"/>
      <c r="RNA847" s="705"/>
      <c r="RNB847" s="705"/>
      <c r="RNC847" s="705"/>
      <c r="RND847" s="705"/>
      <c r="RNE847" s="705"/>
      <c r="RNF847" s="705"/>
      <c r="RNG847" s="705"/>
      <c r="RNH847" s="705"/>
      <c r="RNI847" s="705"/>
      <c r="RNJ847" s="705"/>
      <c r="RNK847" s="705"/>
      <c r="RNL847" s="705"/>
      <c r="RNM847" s="705"/>
      <c r="RNN847" s="705"/>
      <c r="RNO847" s="705"/>
      <c r="RNP847" s="705"/>
      <c r="RNQ847" s="705"/>
      <c r="RNR847" s="705"/>
      <c r="RNS847" s="705"/>
      <c r="RNT847" s="705"/>
      <c r="RNU847" s="705"/>
      <c r="RNV847" s="705"/>
      <c r="RNW847" s="705"/>
      <c r="RNX847" s="705"/>
      <c r="RNY847" s="705"/>
      <c r="RNZ847" s="705"/>
      <c r="ROA847" s="705"/>
      <c r="ROB847" s="705"/>
      <c r="ROC847" s="705"/>
      <c r="ROD847" s="705"/>
      <c r="ROE847" s="705"/>
      <c r="ROF847" s="705"/>
      <c r="ROG847" s="705"/>
      <c r="ROH847" s="705"/>
      <c r="ROI847" s="705"/>
      <c r="ROJ847" s="705"/>
      <c r="ROK847" s="705"/>
      <c r="ROL847" s="705"/>
      <c r="ROM847" s="705"/>
      <c r="RON847" s="705"/>
      <c r="ROO847" s="705"/>
      <c r="ROP847" s="705"/>
      <c r="ROQ847" s="705"/>
      <c r="ROR847" s="705"/>
      <c r="ROS847" s="705"/>
      <c r="ROT847" s="705"/>
      <c r="ROU847" s="705"/>
      <c r="ROV847" s="705"/>
      <c r="ROW847" s="705"/>
      <c r="ROX847" s="705"/>
      <c r="ROY847" s="705"/>
      <c r="ROZ847" s="705"/>
      <c r="RPA847" s="705"/>
      <c r="RPB847" s="705"/>
      <c r="RPC847" s="705"/>
      <c r="RPD847" s="705"/>
      <c r="RPE847" s="705"/>
      <c r="RPF847" s="705"/>
      <c r="RPG847" s="705"/>
      <c r="RPH847" s="705"/>
      <c r="RPI847" s="705"/>
      <c r="RPJ847" s="705"/>
      <c r="RPK847" s="705"/>
      <c r="RPL847" s="705"/>
      <c r="RPM847" s="705"/>
      <c r="RPN847" s="705"/>
      <c r="RPO847" s="705"/>
      <c r="RPP847" s="705"/>
      <c r="RPQ847" s="705"/>
      <c r="RPR847" s="705"/>
      <c r="RPS847" s="705"/>
      <c r="RPT847" s="705"/>
      <c r="RPU847" s="705"/>
      <c r="RPV847" s="705"/>
      <c r="RPW847" s="705"/>
      <c r="RPX847" s="705"/>
      <c r="RPY847" s="705"/>
      <c r="RPZ847" s="705"/>
      <c r="RQA847" s="705"/>
      <c r="RQB847" s="705"/>
      <c r="RQC847" s="705"/>
      <c r="RQD847" s="705"/>
      <c r="RQE847" s="705"/>
      <c r="RQF847" s="705"/>
      <c r="RQG847" s="705"/>
      <c r="RQH847" s="705"/>
      <c r="RQI847" s="705"/>
      <c r="RQJ847" s="705"/>
      <c r="RQK847" s="705"/>
      <c r="RQL847" s="705"/>
      <c r="RQM847" s="705"/>
      <c r="RQN847" s="705"/>
      <c r="RQO847" s="705"/>
      <c r="RQP847" s="705"/>
      <c r="RQQ847" s="705"/>
      <c r="RQR847" s="705"/>
      <c r="RQS847" s="705"/>
      <c r="RQT847" s="705"/>
      <c r="RQU847" s="705"/>
      <c r="RQV847" s="705"/>
      <c r="RQW847" s="705"/>
      <c r="RQX847" s="705"/>
      <c r="RQY847" s="705"/>
      <c r="RQZ847" s="705"/>
      <c r="RRA847" s="705"/>
      <c r="RRB847" s="705"/>
      <c r="RRC847" s="705"/>
      <c r="RRD847" s="705"/>
      <c r="RRE847" s="705"/>
      <c r="RRF847" s="705"/>
      <c r="RRG847" s="705"/>
      <c r="RRH847" s="705"/>
      <c r="RRI847" s="705"/>
      <c r="RRJ847" s="705"/>
      <c r="RRK847" s="705"/>
      <c r="RRL847" s="705"/>
      <c r="RRM847" s="705"/>
      <c r="RRN847" s="705"/>
      <c r="RRO847" s="705"/>
      <c r="RRP847" s="705"/>
      <c r="RRQ847" s="705"/>
      <c r="RRR847" s="705"/>
      <c r="RRS847" s="705"/>
      <c r="RRT847" s="705"/>
      <c r="RRU847" s="705"/>
      <c r="RRV847" s="705"/>
      <c r="RRW847" s="705"/>
      <c r="RRX847" s="705"/>
      <c r="RRY847" s="705"/>
      <c r="RRZ847" s="705"/>
      <c r="RSA847" s="705"/>
      <c r="RSB847" s="705"/>
      <c r="RSC847" s="705"/>
      <c r="RSD847" s="705"/>
      <c r="RSE847" s="705"/>
      <c r="RSF847" s="705"/>
      <c r="RSG847" s="705"/>
      <c r="RSH847" s="705"/>
      <c r="RSI847" s="705"/>
      <c r="RSJ847" s="705"/>
      <c r="RSK847" s="705"/>
      <c r="RSL847" s="705"/>
      <c r="RSM847" s="705"/>
      <c r="RSN847" s="705"/>
      <c r="RSO847" s="705"/>
      <c r="RSP847" s="705"/>
      <c r="RSQ847" s="705"/>
      <c r="RSR847" s="705"/>
      <c r="RSS847" s="705"/>
      <c r="RST847" s="705"/>
      <c r="RSU847" s="705"/>
      <c r="RSV847" s="705"/>
      <c r="RSW847" s="705"/>
      <c r="RSX847" s="705"/>
      <c r="RSY847" s="705"/>
      <c r="RSZ847" s="705"/>
      <c r="RTA847" s="705"/>
      <c r="RTB847" s="705"/>
      <c r="RTC847" s="705"/>
      <c r="RTD847" s="705"/>
      <c r="RTE847" s="705"/>
      <c r="RTF847" s="705"/>
      <c r="RTG847" s="705"/>
      <c r="RTH847" s="705"/>
      <c r="RTI847" s="705"/>
      <c r="RTJ847" s="705"/>
      <c r="RTK847" s="705"/>
      <c r="RTL847" s="705"/>
      <c r="RTM847" s="705"/>
      <c r="RTN847" s="705"/>
      <c r="RTO847" s="705"/>
      <c r="RTP847" s="705"/>
      <c r="RTQ847" s="705"/>
      <c r="RTR847" s="705"/>
      <c r="RTS847" s="705"/>
      <c r="RTT847" s="705"/>
      <c r="RTU847" s="705"/>
      <c r="RTV847" s="705"/>
      <c r="RTW847" s="705"/>
      <c r="RTX847" s="705"/>
      <c r="RTY847" s="705"/>
      <c r="RTZ847" s="705"/>
      <c r="RUA847" s="705"/>
      <c r="RUB847" s="705"/>
      <c r="RUC847" s="705"/>
      <c r="RUD847" s="705"/>
      <c r="RUE847" s="705"/>
      <c r="RUF847" s="705"/>
      <c r="RUG847" s="705"/>
      <c r="RUH847" s="705"/>
      <c r="RUI847" s="705"/>
      <c r="RUJ847" s="705"/>
      <c r="RUK847" s="705"/>
      <c r="RUL847" s="705"/>
      <c r="RUM847" s="705"/>
      <c r="RUN847" s="705"/>
      <c r="RUO847" s="705"/>
      <c r="RUP847" s="705"/>
      <c r="RUQ847" s="705"/>
      <c r="RUR847" s="705"/>
      <c r="RUS847" s="705"/>
      <c r="RUT847" s="705"/>
      <c r="RUU847" s="705"/>
      <c r="RUV847" s="705"/>
      <c r="RUW847" s="705"/>
      <c r="RUX847" s="705"/>
      <c r="RUY847" s="705"/>
      <c r="RUZ847" s="705"/>
      <c r="RVA847" s="705"/>
      <c r="RVB847" s="705"/>
      <c r="RVC847" s="705"/>
      <c r="RVD847" s="705"/>
      <c r="RVE847" s="705"/>
      <c r="RVF847" s="705"/>
      <c r="RVG847" s="705"/>
      <c r="RVH847" s="705"/>
      <c r="RVI847" s="705"/>
      <c r="RVJ847" s="705"/>
      <c r="RVK847" s="705"/>
      <c r="RVL847" s="705"/>
      <c r="RVM847" s="705"/>
      <c r="RVN847" s="705"/>
      <c r="RVO847" s="705"/>
      <c r="RVP847" s="705"/>
      <c r="RVQ847" s="705"/>
      <c r="RVR847" s="705"/>
      <c r="RVS847" s="705"/>
      <c r="RVT847" s="705"/>
      <c r="RVU847" s="705"/>
      <c r="RVV847" s="705"/>
      <c r="RVW847" s="705"/>
      <c r="RVX847" s="705"/>
      <c r="RVY847" s="705"/>
      <c r="RVZ847" s="705"/>
      <c r="RWA847" s="705"/>
      <c r="RWB847" s="705"/>
      <c r="RWC847" s="705"/>
      <c r="RWD847" s="705"/>
      <c r="RWE847" s="705"/>
      <c r="RWF847" s="705"/>
      <c r="RWG847" s="705"/>
      <c r="RWH847" s="705"/>
      <c r="RWI847" s="705"/>
      <c r="RWJ847" s="705"/>
      <c r="RWK847" s="705"/>
      <c r="RWL847" s="705"/>
      <c r="RWM847" s="705"/>
      <c r="RWN847" s="705"/>
      <c r="RWO847" s="705"/>
      <c r="RWP847" s="705"/>
      <c r="RWQ847" s="705"/>
      <c r="RWR847" s="705"/>
      <c r="RWS847" s="705"/>
      <c r="RWT847" s="705"/>
      <c r="RWU847" s="705"/>
      <c r="RWV847" s="705"/>
      <c r="RWW847" s="705"/>
      <c r="RWX847" s="705"/>
      <c r="RWY847" s="705"/>
      <c r="RWZ847" s="705"/>
      <c r="RXA847" s="705"/>
      <c r="RXB847" s="705"/>
      <c r="RXC847" s="705"/>
      <c r="RXD847" s="705"/>
      <c r="RXE847" s="705"/>
      <c r="RXF847" s="705"/>
      <c r="RXG847" s="705"/>
      <c r="RXH847" s="705"/>
      <c r="RXI847" s="705"/>
      <c r="RXJ847" s="705"/>
      <c r="RXK847" s="705"/>
      <c r="RXL847" s="705"/>
      <c r="RXM847" s="705"/>
      <c r="RXN847" s="705"/>
      <c r="RXO847" s="705"/>
      <c r="RXP847" s="705"/>
      <c r="RXQ847" s="705"/>
      <c r="RXR847" s="705"/>
      <c r="RXS847" s="705"/>
      <c r="RXT847" s="705"/>
      <c r="RXU847" s="705"/>
      <c r="RXV847" s="705"/>
      <c r="RXW847" s="705"/>
      <c r="RXX847" s="705"/>
      <c r="RXY847" s="705"/>
      <c r="RXZ847" s="705"/>
      <c r="RYA847" s="705"/>
      <c r="RYB847" s="705"/>
      <c r="RYC847" s="705"/>
      <c r="RYD847" s="705"/>
      <c r="RYE847" s="705"/>
      <c r="RYF847" s="705"/>
      <c r="RYG847" s="705"/>
      <c r="RYH847" s="705"/>
      <c r="RYI847" s="705"/>
      <c r="RYJ847" s="705"/>
      <c r="RYK847" s="705"/>
      <c r="RYL847" s="705"/>
      <c r="RYM847" s="705"/>
      <c r="RYN847" s="705"/>
      <c r="RYO847" s="705"/>
      <c r="RYP847" s="705"/>
      <c r="RYQ847" s="705"/>
      <c r="RYR847" s="705"/>
      <c r="RYS847" s="705"/>
      <c r="RYT847" s="705"/>
      <c r="RYU847" s="705"/>
      <c r="RYV847" s="705"/>
      <c r="RYW847" s="705"/>
      <c r="RYX847" s="705"/>
      <c r="RYY847" s="705"/>
      <c r="RYZ847" s="705"/>
      <c r="RZA847" s="705"/>
      <c r="RZB847" s="705"/>
      <c r="RZC847" s="705"/>
      <c r="RZD847" s="705"/>
      <c r="RZE847" s="705"/>
      <c r="RZF847" s="705"/>
      <c r="RZG847" s="705"/>
      <c r="RZH847" s="705"/>
      <c r="RZI847" s="705"/>
      <c r="RZJ847" s="705"/>
      <c r="RZK847" s="705"/>
      <c r="RZL847" s="705"/>
      <c r="RZM847" s="705"/>
      <c r="RZN847" s="705"/>
      <c r="RZO847" s="705"/>
      <c r="RZP847" s="705"/>
      <c r="RZQ847" s="705"/>
      <c r="RZR847" s="705"/>
      <c r="RZS847" s="705"/>
      <c r="RZT847" s="705"/>
      <c r="RZU847" s="705"/>
      <c r="RZV847" s="705"/>
      <c r="RZW847" s="705"/>
      <c r="RZX847" s="705"/>
      <c r="RZY847" s="705"/>
      <c r="RZZ847" s="705"/>
      <c r="SAA847" s="705"/>
      <c r="SAB847" s="705"/>
      <c r="SAC847" s="705"/>
      <c r="SAD847" s="705"/>
      <c r="SAE847" s="705"/>
      <c r="SAF847" s="705"/>
      <c r="SAG847" s="705"/>
      <c r="SAH847" s="705"/>
      <c r="SAI847" s="705"/>
      <c r="SAJ847" s="705"/>
      <c r="SAK847" s="705"/>
      <c r="SAL847" s="705"/>
      <c r="SAM847" s="705"/>
      <c r="SAN847" s="705"/>
      <c r="SAO847" s="705"/>
      <c r="SAP847" s="705"/>
      <c r="SAQ847" s="705"/>
      <c r="SAR847" s="705"/>
      <c r="SAS847" s="705"/>
      <c r="SAT847" s="705"/>
      <c r="SAU847" s="705"/>
      <c r="SAV847" s="705"/>
      <c r="SAW847" s="705"/>
      <c r="SAX847" s="705"/>
      <c r="SAY847" s="705"/>
      <c r="SAZ847" s="705"/>
      <c r="SBA847" s="705"/>
      <c r="SBB847" s="705"/>
      <c r="SBC847" s="705"/>
      <c r="SBD847" s="705"/>
      <c r="SBE847" s="705"/>
      <c r="SBF847" s="705"/>
      <c r="SBG847" s="705"/>
      <c r="SBH847" s="705"/>
      <c r="SBI847" s="705"/>
      <c r="SBJ847" s="705"/>
      <c r="SBK847" s="705"/>
      <c r="SBL847" s="705"/>
      <c r="SBM847" s="705"/>
      <c r="SBN847" s="705"/>
      <c r="SBO847" s="705"/>
      <c r="SBP847" s="705"/>
      <c r="SBQ847" s="705"/>
      <c r="SBR847" s="705"/>
      <c r="SBS847" s="705"/>
      <c r="SBT847" s="705"/>
      <c r="SBU847" s="705"/>
      <c r="SBV847" s="705"/>
      <c r="SBW847" s="705"/>
      <c r="SBX847" s="705"/>
      <c r="SBY847" s="705"/>
      <c r="SBZ847" s="705"/>
      <c r="SCA847" s="705"/>
      <c r="SCB847" s="705"/>
      <c r="SCC847" s="705"/>
      <c r="SCD847" s="705"/>
      <c r="SCE847" s="705"/>
      <c r="SCF847" s="705"/>
      <c r="SCG847" s="705"/>
      <c r="SCH847" s="705"/>
      <c r="SCI847" s="705"/>
      <c r="SCJ847" s="705"/>
      <c r="SCK847" s="705"/>
      <c r="SCL847" s="705"/>
      <c r="SCM847" s="705"/>
      <c r="SCN847" s="705"/>
      <c r="SCO847" s="705"/>
      <c r="SCP847" s="705"/>
      <c r="SCQ847" s="705"/>
      <c r="SCR847" s="705"/>
      <c r="SCS847" s="705"/>
      <c r="SCT847" s="705"/>
      <c r="SCU847" s="705"/>
      <c r="SCV847" s="705"/>
      <c r="SCW847" s="705"/>
      <c r="SCX847" s="705"/>
      <c r="SCY847" s="705"/>
      <c r="SCZ847" s="705"/>
      <c r="SDA847" s="705"/>
      <c r="SDB847" s="705"/>
      <c r="SDC847" s="705"/>
      <c r="SDD847" s="705"/>
      <c r="SDE847" s="705"/>
      <c r="SDF847" s="705"/>
      <c r="SDG847" s="705"/>
      <c r="SDH847" s="705"/>
      <c r="SDI847" s="705"/>
      <c r="SDJ847" s="705"/>
      <c r="SDK847" s="705"/>
      <c r="SDL847" s="705"/>
      <c r="SDM847" s="705"/>
      <c r="SDN847" s="705"/>
      <c r="SDO847" s="705"/>
      <c r="SDP847" s="705"/>
      <c r="SDQ847" s="705"/>
      <c r="SDR847" s="705"/>
      <c r="SDS847" s="705"/>
      <c r="SDT847" s="705"/>
      <c r="SDU847" s="705"/>
      <c r="SDV847" s="705"/>
      <c r="SDW847" s="705"/>
      <c r="SDX847" s="705"/>
      <c r="SDY847" s="705"/>
      <c r="SDZ847" s="705"/>
      <c r="SEA847" s="705"/>
      <c r="SEB847" s="705"/>
      <c r="SEC847" s="705"/>
      <c r="SED847" s="705"/>
      <c r="SEE847" s="705"/>
      <c r="SEF847" s="705"/>
      <c r="SEG847" s="705"/>
      <c r="SEH847" s="705"/>
      <c r="SEI847" s="705"/>
      <c r="SEJ847" s="705"/>
      <c r="SEK847" s="705"/>
      <c r="SEL847" s="705"/>
      <c r="SEM847" s="705"/>
      <c r="SEN847" s="705"/>
      <c r="SEO847" s="705"/>
      <c r="SEP847" s="705"/>
      <c r="SEQ847" s="705"/>
      <c r="SER847" s="705"/>
      <c r="SES847" s="705"/>
      <c r="SET847" s="705"/>
      <c r="SEU847" s="705"/>
      <c r="SEV847" s="705"/>
      <c r="SEW847" s="705"/>
      <c r="SEX847" s="705"/>
      <c r="SEY847" s="705"/>
      <c r="SEZ847" s="705"/>
      <c r="SFA847" s="705"/>
      <c r="SFB847" s="705"/>
      <c r="SFC847" s="705"/>
      <c r="SFD847" s="705"/>
      <c r="SFE847" s="705"/>
      <c r="SFF847" s="705"/>
      <c r="SFG847" s="705"/>
      <c r="SFH847" s="705"/>
      <c r="SFI847" s="705"/>
      <c r="SFJ847" s="705"/>
      <c r="SFK847" s="705"/>
      <c r="SFL847" s="705"/>
      <c r="SFM847" s="705"/>
      <c r="SFN847" s="705"/>
      <c r="SFO847" s="705"/>
      <c r="SFP847" s="705"/>
      <c r="SFQ847" s="705"/>
      <c r="SFR847" s="705"/>
      <c r="SFS847" s="705"/>
      <c r="SFT847" s="705"/>
      <c r="SFU847" s="705"/>
      <c r="SFV847" s="705"/>
      <c r="SFW847" s="705"/>
      <c r="SFX847" s="705"/>
      <c r="SFY847" s="705"/>
      <c r="SFZ847" s="705"/>
      <c r="SGA847" s="705"/>
      <c r="SGB847" s="705"/>
      <c r="SGC847" s="705"/>
      <c r="SGD847" s="705"/>
      <c r="SGE847" s="705"/>
      <c r="SGF847" s="705"/>
      <c r="SGG847" s="705"/>
      <c r="SGH847" s="705"/>
      <c r="SGI847" s="705"/>
      <c r="SGJ847" s="705"/>
      <c r="SGK847" s="705"/>
      <c r="SGL847" s="705"/>
      <c r="SGM847" s="705"/>
      <c r="SGN847" s="705"/>
      <c r="SGO847" s="705"/>
      <c r="SGP847" s="705"/>
      <c r="SGQ847" s="705"/>
      <c r="SGR847" s="705"/>
      <c r="SGS847" s="705"/>
      <c r="SGT847" s="705"/>
      <c r="SGU847" s="705"/>
      <c r="SGV847" s="705"/>
      <c r="SGW847" s="705"/>
      <c r="SGX847" s="705"/>
      <c r="SGY847" s="705"/>
      <c r="SGZ847" s="705"/>
      <c r="SHA847" s="705"/>
      <c r="SHB847" s="705"/>
      <c r="SHC847" s="705"/>
      <c r="SHD847" s="705"/>
      <c r="SHE847" s="705"/>
      <c r="SHF847" s="705"/>
      <c r="SHG847" s="705"/>
      <c r="SHH847" s="705"/>
      <c r="SHI847" s="705"/>
      <c r="SHJ847" s="705"/>
      <c r="SHK847" s="705"/>
      <c r="SHL847" s="705"/>
      <c r="SHM847" s="705"/>
      <c r="SHN847" s="705"/>
      <c r="SHO847" s="705"/>
      <c r="SHP847" s="705"/>
      <c r="SHQ847" s="705"/>
      <c r="SHR847" s="705"/>
      <c r="SHS847" s="705"/>
      <c r="SHT847" s="705"/>
      <c r="SHU847" s="705"/>
      <c r="SHV847" s="705"/>
      <c r="SHW847" s="705"/>
      <c r="SHX847" s="705"/>
      <c r="SHY847" s="705"/>
      <c r="SHZ847" s="705"/>
      <c r="SIA847" s="705"/>
      <c r="SIB847" s="705"/>
      <c r="SIC847" s="705"/>
      <c r="SID847" s="705"/>
      <c r="SIE847" s="705"/>
      <c r="SIF847" s="705"/>
      <c r="SIG847" s="705"/>
      <c r="SIH847" s="705"/>
      <c r="SII847" s="705"/>
      <c r="SIJ847" s="705"/>
      <c r="SIK847" s="705"/>
      <c r="SIL847" s="705"/>
      <c r="SIM847" s="705"/>
      <c r="SIN847" s="705"/>
      <c r="SIO847" s="705"/>
      <c r="SIP847" s="705"/>
      <c r="SIQ847" s="705"/>
      <c r="SIR847" s="705"/>
      <c r="SIS847" s="705"/>
      <c r="SIT847" s="705"/>
      <c r="SIU847" s="705"/>
      <c r="SIV847" s="705"/>
      <c r="SIW847" s="705"/>
      <c r="SIX847" s="705"/>
      <c r="SIY847" s="705"/>
      <c r="SIZ847" s="705"/>
      <c r="SJA847" s="705"/>
      <c r="SJB847" s="705"/>
      <c r="SJC847" s="705"/>
      <c r="SJD847" s="705"/>
      <c r="SJE847" s="705"/>
      <c r="SJF847" s="705"/>
      <c r="SJG847" s="705"/>
      <c r="SJH847" s="705"/>
      <c r="SJI847" s="705"/>
      <c r="SJJ847" s="705"/>
      <c r="SJK847" s="705"/>
      <c r="SJL847" s="705"/>
      <c r="SJM847" s="705"/>
      <c r="SJN847" s="705"/>
      <c r="SJO847" s="705"/>
      <c r="SJP847" s="705"/>
      <c r="SJQ847" s="705"/>
      <c r="SJR847" s="705"/>
      <c r="SJS847" s="705"/>
      <c r="SJT847" s="705"/>
      <c r="SJU847" s="705"/>
      <c r="SJV847" s="705"/>
      <c r="SJW847" s="705"/>
      <c r="SJX847" s="705"/>
      <c r="SJY847" s="705"/>
      <c r="SJZ847" s="705"/>
      <c r="SKA847" s="705"/>
      <c r="SKB847" s="705"/>
      <c r="SKC847" s="705"/>
      <c r="SKD847" s="705"/>
      <c r="SKE847" s="705"/>
      <c r="SKF847" s="705"/>
      <c r="SKG847" s="705"/>
      <c r="SKH847" s="705"/>
      <c r="SKI847" s="705"/>
      <c r="SKJ847" s="705"/>
      <c r="SKK847" s="705"/>
      <c r="SKL847" s="705"/>
      <c r="SKM847" s="705"/>
      <c r="SKN847" s="705"/>
      <c r="SKO847" s="705"/>
      <c r="SKP847" s="705"/>
      <c r="SKQ847" s="705"/>
      <c r="SKR847" s="705"/>
      <c r="SKS847" s="705"/>
      <c r="SKT847" s="705"/>
      <c r="SKU847" s="705"/>
      <c r="SKV847" s="705"/>
      <c r="SKW847" s="705"/>
      <c r="SKX847" s="705"/>
      <c r="SKY847" s="705"/>
      <c r="SKZ847" s="705"/>
      <c r="SLA847" s="705"/>
      <c r="SLB847" s="705"/>
      <c r="SLC847" s="705"/>
      <c r="SLD847" s="705"/>
      <c r="SLE847" s="705"/>
      <c r="SLF847" s="705"/>
      <c r="SLG847" s="705"/>
      <c r="SLH847" s="705"/>
      <c r="SLI847" s="705"/>
      <c r="SLJ847" s="705"/>
      <c r="SLK847" s="705"/>
      <c r="SLL847" s="705"/>
      <c r="SLM847" s="705"/>
      <c r="SLN847" s="705"/>
      <c r="SLO847" s="705"/>
      <c r="SLP847" s="705"/>
      <c r="SLQ847" s="705"/>
      <c r="SLR847" s="705"/>
      <c r="SLS847" s="705"/>
      <c r="SLT847" s="705"/>
      <c r="SLU847" s="705"/>
      <c r="SLV847" s="705"/>
      <c r="SLW847" s="705"/>
      <c r="SLX847" s="705"/>
      <c r="SLY847" s="705"/>
      <c r="SLZ847" s="705"/>
      <c r="SMA847" s="705"/>
      <c r="SMB847" s="705"/>
      <c r="SMC847" s="705"/>
      <c r="SMD847" s="705"/>
      <c r="SME847" s="705"/>
      <c r="SMF847" s="705"/>
      <c r="SMG847" s="705"/>
      <c r="SMH847" s="705"/>
      <c r="SMI847" s="705"/>
      <c r="SMJ847" s="705"/>
      <c r="SMK847" s="705"/>
      <c r="SML847" s="705"/>
      <c r="SMM847" s="705"/>
      <c r="SMN847" s="705"/>
      <c r="SMO847" s="705"/>
      <c r="SMP847" s="705"/>
      <c r="SMQ847" s="705"/>
      <c r="SMR847" s="705"/>
      <c r="SMS847" s="705"/>
      <c r="SMT847" s="705"/>
      <c r="SMU847" s="705"/>
      <c r="SMV847" s="705"/>
      <c r="SMW847" s="705"/>
      <c r="SMX847" s="705"/>
      <c r="SMY847" s="705"/>
      <c r="SMZ847" s="705"/>
      <c r="SNA847" s="705"/>
      <c r="SNB847" s="705"/>
      <c r="SNC847" s="705"/>
      <c r="SND847" s="705"/>
      <c r="SNE847" s="705"/>
      <c r="SNF847" s="705"/>
      <c r="SNG847" s="705"/>
      <c r="SNH847" s="705"/>
      <c r="SNI847" s="705"/>
      <c r="SNJ847" s="705"/>
      <c r="SNK847" s="705"/>
      <c r="SNL847" s="705"/>
      <c r="SNM847" s="705"/>
      <c r="SNN847" s="705"/>
      <c r="SNO847" s="705"/>
      <c r="SNP847" s="705"/>
      <c r="SNQ847" s="705"/>
      <c r="SNR847" s="705"/>
      <c r="SNS847" s="705"/>
      <c r="SNT847" s="705"/>
      <c r="SNU847" s="705"/>
      <c r="SNV847" s="705"/>
      <c r="SNW847" s="705"/>
      <c r="SNX847" s="705"/>
      <c r="SNY847" s="705"/>
      <c r="SNZ847" s="705"/>
      <c r="SOA847" s="705"/>
      <c r="SOB847" s="705"/>
      <c r="SOC847" s="705"/>
      <c r="SOD847" s="705"/>
      <c r="SOE847" s="705"/>
      <c r="SOF847" s="705"/>
      <c r="SOG847" s="705"/>
      <c r="SOH847" s="705"/>
      <c r="SOI847" s="705"/>
      <c r="SOJ847" s="705"/>
      <c r="SOK847" s="705"/>
      <c r="SOL847" s="705"/>
      <c r="SOM847" s="705"/>
      <c r="SON847" s="705"/>
      <c r="SOO847" s="705"/>
      <c r="SOP847" s="705"/>
      <c r="SOQ847" s="705"/>
      <c r="SOR847" s="705"/>
      <c r="SOS847" s="705"/>
      <c r="SOT847" s="705"/>
      <c r="SOU847" s="705"/>
      <c r="SOV847" s="705"/>
      <c r="SOW847" s="705"/>
      <c r="SOX847" s="705"/>
      <c r="SOY847" s="705"/>
      <c r="SOZ847" s="705"/>
      <c r="SPA847" s="705"/>
      <c r="SPB847" s="705"/>
      <c r="SPC847" s="705"/>
      <c r="SPD847" s="705"/>
      <c r="SPE847" s="705"/>
      <c r="SPF847" s="705"/>
      <c r="SPG847" s="705"/>
      <c r="SPH847" s="705"/>
      <c r="SPI847" s="705"/>
      <c r="SPJ847" s="705"/>
      <c r="SPK847" s="705"/>
      <c r="SPL847" s="705"/>
      <c r="SPM847" s="705"/>
      <c r="SPN847" s="705"/>
      <c r="SPO847" s="705"/>
      <c r="SPP847" s="705"/>
      <c r="SPQ847" s="705"/>
      <c r="SPR847" s="705"/>
      <c r="SPS847" s="705"/>
      <c r="SPT847" s="705"/>
      <c r="SPU847" s="705"/>
      <c r="SPV847" s="705"/>
      <c r="SPW847" s="705"/>
      <c r="SPX847" s="705"/>
      <c r="SPY847" s="705"/>
      <c r="SPZ847" s="705"/>
      <c r="SQA847" s="705"/>
      <c r="SQB847" s="705"/>
      <c r="SQC847" s="705"/>
      <c r="SQD847" s="705"/>
      <c r="SQE847" s="705"/>
      <c r="SQF847" s="705"/>
      <c r="SQG847" s="705"/>
      <c r="SQH847" s="705"/>
      <c r="SQI847" s="705"/>
      <c r="SQJ847" s="705"/>
      <c r="SQK847" s="705"/>
      <c r="SQL847" s="705"/>
      <c r="SQM847" s="705"/>
      <c r="SQN847" s="705"/>
      <c r="SQO847" s="705"/>
      <c r="SQP847" s="705"/>
      <c r="SQQ847" s="705"/>
      <c r="SQR847" s="705"/>
      <c r="SQS847" s="705"/>
      <c r="SQT847" s="705"/>
      <c r="SQU847" s="705"/>
      <c r="SQV847" s="705"/>
      <c r="SQW847" s="705"/>
      <c r="SQX847" s="705"/>
      <c r="SQY847" s="705"/>
      <c r="SQZ847" s="705"/>
      <c r="SRA847" s="705"/>
      <c r="SRB847" s="705"/>
      <c r="SRC847" s="705"/>
      <c r="SRD847" s="705"/>
      <c r="SRE847" s="705"/>
      <c r="SRF847" s="705"/>
      <c r="SRG847" s="705"/>
      <c r="SRH847" s="705"/>
      <c r="SRI847" s="705"/>
      <c r="SRJ847" s="705"/>
      <c r="SRK847" s="705"/>
      <c r="SRL847" s="705"/>
      <c r="SRM847" s="705"/>
      <c r="SRN847" s="705"/>
      <c r="SRO847" s="705"/>
      <c r="SRP847" s="705"/>
      <c r="SRQ847" s="705"/>
      <c r="SRR847" s="705"/>
      <c r="SRS847" s="705"/>
      <c r="SRT847" s="705"/>
      <c r="SRU847" s="705"/>
      <c r="SRV847" s="705"/>
      <c r="SRW847" s="705"/>
      <c r="SRX847" s="705"/>
      <c r="SRY847" s="705"/>
      <c r="SRZ847" s="705"/>
      <c r="SSA847" s="705"/>
      <c r="SSB847" s="705"/>
      <c r="SSC847" s="705"/>
      <c r="SSD847" s="705"/>
      <c r="SSE847" s="705"/>
      <c r="SSF847" s="705"/>
      <c r="SSG847" s="705"/>
      <c r="SSH847" s="705"/>
      <c r="SSI847" s="705"/>
      <c r="SSJ847" s="705"/>
      <c r="SSK847" s="705"/>
      <c r="SSL847" s="705"/>
      <c r="SSM847" s="705"/>
      <c r="SSN847" s="705"/>
      <c r="SSO847" s="705"/>
      <c r="SSP847" s="705"/>
      <c r="SSQ847" s="705"/>
      <c r="SSR847" s="705"/>
      <c r="SSS847" s="705"/>
      <c r="SST847" s="705"/>
      <c r="SSU847" s="705"/>
      <c r="SSV847" s="705"/>
      <c r="SSW847" s="705"/>
      <c r="SSX847" s="705"/>
      <c r="SSY847" s="705"/>
      <c r="SSZ847" s="705"/>
      <c r="STA847" s="705"/>
      <c r="STB847" s="705"/>
      <c r="STC847" s="705"/>
      <c r="STD847" s="705"/>
      <c r="STE847" s="705"/>
      <c r="STF847" s="705"/>
      <c r="STG847" s="705"/>
      <c r="STH847" s="705"/>
      <c r="STI847" s="705"/>
      <c r="STJ847" s="705"/>
      <c r="STK847" s="705"/>
      <c r="STL847" s="705"/>
      <c r="STM847" s="705"/>
      <c r="STN847" s="705"/>
      <c r="STO847" s="705"/>
      <c r="STP847" s="705"/>
      <c r="STQ847" s="705"/>
      <c r="STR847" s="705"/>
      <c r="STS847" s="705"/>
      <c r="STT847" s="705"/>
      <c r="STU847" s="705"/>
      <c r="STV847" s="705"/>
      <c r="STW847" s="705"/>
      <c r="STX847" s="705"/>
      <c r="STY847" s="705"/>
      <c r="STZ847" s="705"/>
      <c r="SUA847" s="705"/>
      <c r="SUB847" s="705"/>
      <c r="SUC847" s="705"/>
      <c r="SUD847" s="705"/>
      <c r="SUE847" s="705"/>
      <c r="SUF847" s="705"/>
      <c r="SUG847" s="705"/>
      <c r="SUH847" s="705"/>
      <c r="SUI847" s="705"/>
      <c r="SUJ847" s="705"/>
      <c r="SUK847" s="705"/>
      <c r="SUL847" s="705"/>
      <c r="SUM847" s="705"/>
      <c r="SUN847" s="705"/>
      <c r="SUO847" s="705"/>
      <c r="SUP847" s="705"/>
      <c r="SUQ847" s="705"/>
      <c r="SUR847" s="705"/>
      <c r="SUS847" s="705"/>
      <c r="SUT847" s="705"/>
      <c r="SUU847" s="705"/>
      <c r="SUV847" s="705"/>
      <c r="SUW847" s="705"/>
      <c r="SUX847" s="705"/>
      <c r="SUY847" s="705"/>
      <c r="SUZ847" s="705"/>
      <c r="SVA847" s="705"/>
      <c r="SVB847" s="705"/>
      <c r="SVC847" s="705"/>
      <c r="SVD847" s="705"/>
      <c r="SVE847" s="705"/>
      <c r="SVF847" s="705"/>
      <c r="SVG847" s="705"/>
      <c r="SVH847" s="705"/>
      <c r="SVI847" s="705"/>
      <c r="SVJ847" s="705"/>
      <c r="SVK847" s="705"/>
      <c r="SVL847" s="705"/>
      <c r="SVM847" s="705"/>
      <c r="SVN847" s="705"/>
      <c r="SVO847" s="705"/>
      <c r="SVP847" s="705"/>
      <c r="SVQ847" s="705"/>
      <c r="SVR847" s="705"/>
      <c r="SVS847" s="705"/>
      <c r="SVT847" s="705"/>
      <c r="SVU847" s="705"/>
      <c r="SVV847" s="705"/>
      <c r="SVW847" s="705"/>
      <c r="SVX847" s="705"/>
      <c r="SVY847" s="705"/>
      <c r="SVZ847" s="705"/>
      <c r="SWA847" s="705"/>
      <c r="SWB847" s="705"/>
      <c r="SWC847" s="705"/>
      <c r="SWD847" s="705"/>
      <c r="SWE847" s="705"/>
      <c r="SWF847" s="705"/>
      <c r="SWG847" s="705"/>
      <c r="SWH847" s="705"/>
      <c r="SWI847" s="705"/>
      <c r="SWJ847" s="705"/>
      <c r="SWK847" s="705"/>
      <c r="SWL847" s="705"/>
      <c r="SWM847" s="705"/>
      <c r="SWN847" s="705"/>
      <c r="SWO847" s="705"/>
      <c r="SWP847" s="705"/>
      <c r="SWQ847" s="705"/>
      <c r="SWR847" s="705"/>
      <c r="SWS847" s="705"/>
      <c r="SWT847" s="705"/>
      <c r="SWU847" s="705"/>
      <c r="SWV847" s="705"/>
      <c r="SWW847" s="705"/>
      <c r="SWX847" s="705"/>
      <c r="SWY847" s="705"/>
      <c r="SWZ847" s="705"/>
      <c r="SXA847" s="705"/>
      <c r="SXB847" s="705"/>
      <c r="SXC847" s="705"/>
      <c r="SXD847" s="705"/>
      <c r="SXE847" s="705"/>
      <c r="SXF847" s="705"/>
      <c r="SXG847" s="705"/>
      <c r="SXH847" s="705"/>
      <c r="SXI847" s="705"/>
      <c r="SXJ847" s="705"/>
      <c r="SXK847" s="705"/>
      <c r="SXL847" s="705"/>
      <c r="SXM847" s="705"/>
      <c r="SXN847" s="705"/>
      <c r="SXO847" s="705"/>
      <c r="SXP847" s="705"/>
      <c r="SXQ847" s="705"/>
      <c r="SXR847" s="705"/>
      <c r="SXS847" s="705"/>
      <c r="SXT847" s="705"/>
      <c r="SXU847" s="705"/>
      <c r="SXV847" s="705"/>
      <c r="SXW847" s="705"/>
      <c r="SXX847" s="705"/>
      <c r="SXY847" s="705"/>
      <c r="SXZ847" s="705"/>
      <c r="SYA847" s="705"/>
      <c r="SYB847" s="705"/>
      <c r="SYC847" s="705"/>
      <c r="SYD847" s="705"/>
      <c r="SYE847" s="705"/>
      <c r="SYF847" s="705"/>
      <c r="SYG847" s="705"/>
      <c r="SYH847" s="705"/>
      <c r="SYI847" s="705"/>
      <c r="SYJ847" s="705"/>
      <c r="SYK847" s="705"/>
      <c r="SYL847" s="705"/>
      <c r="SYM847" s="705"/>
      <c r="SYN847" s="705"/>
      <c r="SYO847" s="705"/>
      <c r="SYP847" s="705"/>
      <c r="SYQ847" s="705"/>
      <c r="SYR847" s="705"/>
      <c r="SYS847" s="705"/>
      <c r="SYT847" s="705"/>
      <c r="SYU847" s="705"/>
      <c r="SYV847" s="705"/>
      <c r="SYW847" s="705"/>
      <c r="SYX847" s="705"/>
      <c r="SYY847" s="705"/>
      <c r="SYZ847" s="705"/>
      <c r="SZA847" s="705"/>
      <c r="SZB847" s="705"/>
      <c r="SZC847" s="705"/>
      <c r="SZD847" s="705"/>
      <c r="SZE847" s="705"/>
      <c r="SZF847" s="705"/>
      <c r="SZG847" s="705"/>
      <c r="SZH847" s="705"/>
      <c r="SZI847" s="705"/>
      <c r="SZJ847" s="705"/>
      <c r="SZK847" s="705"/>
      <c r="SZL847" s="705"/>
      <c r="SZM847" s="705"/>
      <c r="SZN847" s="705"/>
      <c r="SZO847" s="705"/>
      <c r="SZP847" s="705"/>
      <c r="SZQ847" s="705"/>
      <c r="SZR847" s="705"/>
      <c r="SZS847" s="705"/>
      <c r="SZT847" s="705"/>
      <c r="SZU847" s="705"/>
      <c r="SZV847" s="705"/>
      <c r="SZW847" s="705"/>
      <c r="SZX847" s="705"/>
      <c r="SZY847" s="705"/>
      <c r="SZZ847" s="705"/>
      <c r="TAA847" s="705"/>
      <c r="TAB847" s="705"/>
      <c r="TAC847" s="705"/>
      <c r="TAD847" s="705"/>
      <c r="TAE847" s="705"/>
      <c r="TAF847" s="705"/>
      <c r="TAG847" s="705"/>
      <c r="TAH847" s="705"/>
      <c r="TAI847" s="705"/>
      <c r="TAJ847" s="705"/>
      <c r="TAK847" s="705"/>
      <c r="TAL847" s="705"/>
      <c r="TAM847" s="705"/>
      <c r="TAN847" s="705"/>
      <c r="TAO847" s="705"/>
      <c r="TAP847" s="705"/>
      <c r="TAQ847" s="705"/>
      <c r="TAR847" s="705"/>
      <c r="TAS847" s="705"/>
      <c r="TAT847" s="705"/>
      <c r="TAU847" s="705"/>
      <c r="TAV847" s="705"/>
      <c r="TAW847" s="705"/>
      <c r="TAX847" s="705"/>
      <c r="TAY847" s="705"/>
      <c r="TAZ847" s="705"/>
      <c r="TBA847" s="705"/>
      <c r="TBB847" s="705"/>
      <c r="TBC847" s="705"/>
      <c r="TBD847" s="705"/>
      <c r="TBE847" s="705"/>
      <c r="TBF847" s="705"/>
      <c r="TBG847" s="705"/>
      <c r="TBH847" s="705"/>
      <c r="TBI847" s="705"/>
      <c r="TBJ847" s="705"/>
      <c r="TBK847" s="705"/>
      <c r="TBL847" s="705"/>
      <c r="TBM847" s="705"/>
      <c r="TBN847" s="705"/>
      <c r="TBO847" s="705"/>
      <c r="TBP847" s="705"/>
      <c r="TBQ847" s="705"/>
      <c r="TBR847" s="705"/>
      <c r="TBS847" s="705"/>
      <c r="TBT847" s="705"/>
      <c r="TBU847" s="705"/>
      <c r="TBV847" s="705"/>
      <c r="TBW847" s="705"/>
      <c r="TBX847" s="705"/>
      <c r="TBY847" s="705"/>
      <c r="TBZ847" s="705"/>
      <c r="TCA847" s="705"/>
      <c r="TCB847" s="705"/>
      <c r="TCC847" s="705"/>
      <c r="TCD847" s="705"/>
      <c r="TCE847" s="705"/>
      <c r="TCF847" s="705"/>
      <c r="TCG847" s="705"/>
      <c r="TCH847" s="705"/>
      <c r="TCI847" s="705"/>
      <c r="TCJ847" s="705"/>
      <c r="TCK847" s="705"/>
      <c r="TCL847" s="705"/>
      <c r="TCM847" s="705"/>
      <c r="TCN847" s="705"/>
      <c r="TCO847" s="705"/>
      <c r="TCP847" s="705"/>
      <c r="TCQ847" s="705"/>
      <c r="TCR847" s="705"/>
      <c r="TCS847" s="705"/>
      <c r="TCT847" s="705"/>
      <c r="TCU847" s="705"/>
      <c r="TCV847" s="705"/>
      <c r="TCW847" s="705"/>
      <c r="TCX847" s="705"/>
      <c r="TCY847" s="705"/>
      <c r="TCZ847" s="705"/>
      <c r="TDA847" s="705"/>
      <c r="TDB847" s="705"/>
      <c r="TDC847" s="705"/>
      <c r="TDD847" s="705"/>
      <c r="TDE847" s="705"/>
      <c r="TDF847" s="705"/>
      <c r="TDG847" s="705"/>
      <c r="TDH847" s="705"/>
      <c r="TDI847" s="705"/>
      <c r="TDJ847" s="705"/>
      <c r="TDK847" s="705"/>
      <c r="TDL847" s="705"/>
      <c r="TDM847" s="705"/>
      <c r="TDN847" s="705"/>
      <c r="TDO847" s="705"/>
      <c r="TDP847" s="705"/>
      <c r="TDQ847" s="705"/>
      <c r="TDR847" s="705"/>
      <c r="TDS847" s="705"/>
      <c r="TDT847" s="705"/>
      <c r="TDU847" s="705"/>
      <c r="TDV847" s="705"/>
      <c r="TDW847" s="705"/>
      <c r="TDX847" s="705"/>
      <c r="TDY847" s="705"/>
      <c r="TDZ847" s="705"/>
      <c r="TEA847" s="705"/>
      <c r="TEB847" s="705"/>
      <c r="TEC847" s="705"/>
      <c r="TED847" s="705"/>
      <c r="TEE847" s="705"/>
      <c r="TEF847" s="705"/>
      <c r="TEG847" s="705"/>
      <c r="TEH847" s="705"/>
      <c r="TEI847" s="705"/>
      <c r="TEJ847" s="705"/>
      <c r="TEK847" s="705"/>
      <c r="TEL847" s="705"/>
      <c r="TEM847" s="705"/>
      <c r="TEN847" s="705"/>
      <c r="TEO847" s="705"/>
      <c r="TEP847" s="705"/>
      <c r="TEQ847" s="705"/>
      <c r="TER847" s="705"/>
      <c r="TES847" s="705"/>
      <c r="TET847" s="705"/>
      <c r="TEU847" s="705"/>
      <c r="TEV847" s="705"/>
      <c r="TEW847" s="705"/>
      <c r="TEX847" s="705"/>
      <c r="TEY847" s="705"/>
      <c r="TEZ847" s="705"/>
      <c r="TFA847" s="705"/>
      <c r="TFB847" s="705"/>
      <c r="TFC847" s="705"/>
      <c r="TFD847" s="705"/>
      <c r="TFE847" s="705"/>
      <c r="TFF847" s="705"/>
      <c r="TFG847" s="705"/>
      <c r="TFH847" s="705"/>
      <c r="TFI847" s="705"/>
      <c r="TFJ847" s="705"/>
      <c r="TFK847" s="705"/>
      <c r="TFL847" s="705"/>
      <c r="TFM847" s="705"/>
      <c r="TFN847" s="705"/>
      <c r="TFO847" s="705"/>
      <c r="TFP847" s="705"/>
      <c r="TFQ847" s="705"/>
      <c r="TFR847" s="705"/>
      <c r="TFS847" s="705"/>
      <c r="TFT847" s="705"/>
      <c r="TFU847" s="705"/>
      <c r="TFV847" s="705"/>
      <c r="TFW847" s="705"/>
      <c r="TFX847" s="705"/>
      <c r="TFY847" s="705"/>
      <c r="TFZ847" s="705"/>
      <c r="TGA847" s="705"/>
      <c r="TGB847" s="705"/>
      <c r="TGC847" s="705"/>
      <c r="TGD847" s="705"/>
      <c r="TGE847" s="705"/>
      <c r="TGF847" s="705"/>
      <c r="TGG847" s="705"/>
      <c r="TGH847" s="705"/>
      <c r="TGI847" s="705"/>
      <c r="TGJ847" s="705"/>
      <c r="TGK847" s="705"/>
      <c r="TGL847" s="705"/>
      <c r="TGM847" s="705"/>
      <c r="TGN847" s="705"/>
      <c r="TGO847" s="705"/>
      <c r="TGP847" s="705"/>
      <c r="TGQ847" s="705"/>
      <c r="TGR847" s="705"/>
      <c r="TGS847" s="705"/>
      <c r="TGT847" s="705"/>
      <c r="TGU847" s="705"/>
      <c r="TGV847" s="705"/>
      <c r="TGW847" s="705"/>
      <c r="TGX847" s="705"/>
      <c r="TGY847" s="705"/>
      <c r="TGZ847" s="705"/>
      <c r="THA847" s="705"/>
      <c r="THB847" s="705"/>
      <c r="THC847" s="705"/>
      <c r="THD847" s="705"/>
      <c r="THE847" s="705"/>
      <c r="THF847" s="705"/>
      <c r="THG847" s="705"/>
      <c r="THH847" s="705"/>
      <c r="THI847" s="705"/>
      <c r="THJ847" s="705"/>
      <c r="THK847" s="705"/>
      <c r="THL847" s="705"/>
      <c r="THM847" s="705"/>
      <c r="THN847" s="705"/>
      <c r="THO847" s="705"/>
      <c r="THP847" s="705"/>
      <c r="THQ847" s="705"/>
      <c r="THR847" s="705"/>
      <c r="THS847" s="705"/>
      <c r="THT847" s="705"/>
      <c r="THU847" s="705"/>
      <c r="THV847" s="705"/>
      <c r="THW847" s="705"/>
      <c r="THX847" s="705"/>
      <c r="THY847" s="705"/>
      <c r="THZ847" s="705"/>
      <c r="TIA847" s="705"/>
      <c r="TIB847" s="705"/>
      <c r="TIC847" s="705"/>
      <c r="TID847" s="705"/>
      <c r="TIE847" s="705"/>
      <c r="TIF847" s="705"/>
      <c r="TIG847" s="705"/>
      <c r="TIH847" s="705"/>
      <c r="TII847" s="705"/>
      <c r="TIJ847" s="705"/>
      <c r="TIK847" s="705"/>
      <c r="TIL847" s="705"/>
      <c r="TIM847" s="705"/>
      <c r="TIN847" s="705"/>
      <c r="TIO847" s="705"/>
      <c r="TIP847" s="705"/>
      <c r="TIQ847" s="705"/>
      <c r="TIR847" s="705"/>
      <c r="TIS847" s="705"/>
      <c r="TIT847" s="705"/>
      <c r="TIU847" s="705"/>
      <c r="TIV847" s="705"/>
      <c r="TIW847" s="705"/>
      <c r="TIX847" s="705"/>
      <c r="TIY847" s="705"/>
      <c r="TIZ847" s="705"/>
      <c r="TJA847" s="705"/>
      <c r="TJB847" s="705"/>
      <c r="TJC847" s="705"/>
      <c r="TJD847" s="705"/>
      <c r="TJE847" s="705"/>
      <c r="TJF847" s="705"/>
      <c r="TJG847" s="705"/>
      <c r="TJH847" s="705"/>
      <c r="TJI847" s="705"/>
      <c r="TJJ847" s="705"/>
      <c r="TJK847" s="705"/>
      <c r="TJL847" s="705"/>
      <c r="TJM847" s="705"/>
      <c r="TJN847" s="705"/>
      <c r="TJO847" s="705"/>
      <c r="TJP847" s="705"/>
      <c r="TJQ847" s="705"/>
      <c r="TJR847" s="705"/>
      <c r="TJS847" s="705"/>
      <c r="TJT847" s="705"/>
      <c r="TJU847" s="705"/>
      <c r="TJV847" s="705"/>
      <c r="TJW847" s="705"/>
      <c r="TJX847" s="705"/>
      <c r="TJY847" s="705"/>
      <c r="TJZ847" s="705"/>
      <c r="TKA847" s="705"/>
      <c r="TKB847" s="705"/>
      <c r="TKC847" s="705"/>
      <c r="TKD847" s="705"/>
      <c r="TKE847" s="705"/>
      <c r="TKF847" s="705"/>
      <c r="TKG847" s="705"/>
      <c r="TKH847" s="705"/>
      <c r="TKI847" s="705"/>
      <c r="TKJ847" s="705"/>
      <c r="TKK847" s="705"/>
      <c r="TKL847" s="705"/>
      <c r="TKM847" s="705"/>
      <c r="TKN847" s="705"/>
      <c r="TKO847" s="705"/>
      <c r="TKP847" s="705"/>
      <c r="TKQ847" s="705"/>
      <c r="TKR847" s="705"/>
      <c r="TKS847" s="705"/>
      <c r="TKT847" s="705"/>
      <c r="TKU847" s="705"/>
      <c r="TKV847" s="705"/>
      <c r="TKW847" s="705"/>
      <c r="TKX847" s="705"/>
      <c r="TKY847" s="705"/>
      <c r="TKZ847" s="705"/>
      <c r="TLA847" s="705"/>
      <c r="TLB847" s="705"/>
      <c r="TLC847" s="705"/>
      <c r="TLD847" s="705"/>
      <c r="TLE847" s="705"/>
      <c r="TLF847" s="705"/>
      <c r="TLG847" s="705"/>
      <c r="TLH847" s="705"/>
      <c r="TLI847" s="705"/>
      <c r="TLJ847" s="705"/>
      <c r="TLK847" s="705"/>
      <c r="TLL847" s="705"/>
      <c r="TLM847" s="705"/>
      <c r="TLN847" s="705"/>
      <c r="TLO847" s="705"/>
      <c r="TLP847" s="705"/>
      <c r="TLQ847" s="705"/>
      <c r="TLR847" s="705"/>
      <c r="TLS847" s="705"/>
      <c r="TLT847" s="705"/>
      <c r="TLU847" s="705"/>
      <c r="TLV847" s="705"/>
      <c r="TLW847" s="705"/>
      <c r="TLX847" s="705"/>
      <c r="TLY847" s="705"/>
      <c r="TLZ847" s="705"/>
      <c r="TMA847" s="705"/>
      <c r="TMB847" s="705"/>
      <c r="TMC847" s="705"/>
      <c r="TMD847" s="705"/>
      <c r="TME847" s="705"/>
      <c r="TMF847" s="705"/>
      <c r="TMG847" s="705"/>
      <c r="TMH847" s="705"/>
      <c r="TMI847" s="705"/>
      <c r="TMJ847" s="705"/>
      <c r="TMK847" s="705"/>
      <c r="TML847" s="705"/>
      <c r="TMM847" s="705"/>
      <c r="TMN847" s="705"/>
      <c r="TMO847" s="705"/>
      <c r="TMP847" s="705"/>
      <c r="TMQ847" s="705"/>
      <c r="TMR847" s="705"/>
      <c r="TMS847" s="705"/>
      <c r="TMT847" s="705"/>
      <c r="TMU847" s="705"/>
      <c r="TMV847" s="705"/>
      <c r="TMW847" s="705"/>
      <c r="TMX847" s="705"/>
      <c r="TMY847" s="705"/>
      <c r="TMZ847" s="705"/>
      <c r="TNA847" s="705"/>
      <c r="TNB847" s="705"/>
      <c r="TNC847" s="705"/>
      <c r="TND847" s="705"/>
      <c r="TNE847" s="705"/>
      <c r="TNF847" s="705"/>
      <c r="TNG847" s="705"/>
      <c r="TNH847" s="705"/>
      <c r="TNI847" s="705"/>
      <c r="TNJ847" s="705"/>
      <c r="TNK847" s="705"/>
      <c r="TNL847" s="705"/>
      <c r="TNM847" s="705"/>
      <c r="TNN847" s="705"/>
      <c r="TNO847" s="705"/>
      <c r="TNP847" s="705"/>
      <c r="TNQ847" s="705"/>
      <c r="TNR847" s="705"/>
      <c r="TNS847" s="705"/>
      <c r="TNT847" s="705"/>
      <c r="TNU847" s="705"/>
      <c r="TNV847" s="705"/>
      <c r="TNW847" s="705"/>
      <c r="TNX847" s="705"/>
      <c r="TNY847" s="705"/>
      <c r="TNZ847" s="705"/>
      <c r="TOA847" s="705"/>
      <c r="TOB847" s="705"/>
      <c r="TOC847" s="705"/>
      <c r="TOD847" s="705"/>
      <c r="TOE847" s="705"/>
      <c r="TOF847" s="705"/>
      <c r="TOG847" s="705"/>
      <c r="TOH847" s="705"/>
      <c r="TOI847" s="705"/>
      <c r="TOJ847" s="705"/>
      <c r="TOK847" s="705"/>
      <c r="TOL847" s="705"/>
      <c r="TOM847" s="705"/>
      <c r="TON847" s="705"/>
      <c r="TOO847" s="705"/>
      <c r="TOP847" s="705"/>
      <c r="TOQ847" s="705"/>
      <c r="TOR847" s="705"/>
      <c r="TOS847" s="705"/>
      <c r="TOT847" s="705"/>
      <c r="TOU847" s="705"/>
      <c r="TOV847" s="705"/>
      <c r="TOW847" s="705"/>
      <c r="TOX847" s="705"/>
      <c r="TOY847" s="705"/>
      <c r="TOZ847" s="705"/>
      <c r="TPA847" s="705"/>
      <c r="TPB847" s="705"/>
      <c r="TPC847" s="705"/>
      <c r="TPD847" s="705"/>
      <c r="TPE847" s="705"/>
      <c r="TPF847" s="705"/>
      <c r="TPG847" s="705"/>
      <c r="TPH847" s="705"/>
      <c r="TPI847" s="705"/>
      <c r="TPJ847" s="705"/>
      <c r="TPK847" s="705"/>
      <c r="TPL847" s="705"/>
      <c r="TPM847" s="705"/>
      <c r="TPN847" s="705"/>
      <c r="TPO847" s="705"/>
      <c r="TPP847" s="705"/>
      <c r="TPQ847" s="705"/>
      <c r="TPR847" s="705"/>
      <c r="TPS847" s="705"/>
      <c r="TPT847" s="705"/>
      <c r="TPU847" s="705"/>
      <c r="TPV847" s="705"/>
      <c r="TPW847" s="705"/>
      <c r="TPX847" s="705"/>
      <c r="TPY847" s="705"/>
      <c r="TPZ847" s="705"/>
      <c r="TQA847" s="705"/>
      <c r="TQB847" s="705"/>
      <c r="TQC847" s="705"/>
      <c r="TQD847" s="705"/>
      <c r="TQE847" s="705"/>
      <c r="TQF847" s="705"/>
      <c r="TQG847" s="705"/>
      <c r="TQH847" s="705"/>
      <c r="TQI847" s="705"/>
      <c r="TQJ847" s="705"/>
      <c r="TQK847" s="705"/>
      <c r="TQL847" s="705"/>
      <c r="TQM847" s="705"/>
      <c r="TQN847" s="705"/>
      <c r="TQO847" s="705"/>
      <c r="TQP847" s="705"/>
      <c r="TQQ847" s="705"/>
      <c r="TQR847" s="705"/>
      <c r="TQS847" s="705"/>
      <c r="TQT847" s="705"/>
      <c r="TQU847" s="705"/>
      <c r="TQV847" s="705"/>
      <c r="TQW847" s="705"/>
      <c r="TQX847" s="705"/>
      <c r="TQY847" s="705"/>
      <c r="TQZ847" s="705"/>
      <c r="TRA847" s="705"/>
      <c r="TRB847" s="705"/>
      <c r="TRC847" s="705"/>
      <c r="TRD847" s="705"/>
      <c r="TRE847" s="705"/>
      <c r="TRF847" s="705"/>
      <c r="TRG847" s="705"/>
      <c r="TRH847" s="705"/>
      <c r="TRI847" s="705"/>
      <c r="TRJ847" s="705"/>
      <c r="TRK847" s="705"/>
      <c r="TRL847" s="705"/>
      <c r="TRM847" s="705"/>
      <c r="TRN847" s="705"/>
      <c r="TRO847" s="705"/>
      <c r="TRP847" s="705"/>
      <c r="TRQ847" s="705"/>
      <c r="TRR847" s="705"/>
      <c r="TRS847" s="705"/>
      <c r="TRT847" s="705"/>
      <c r="TRU847" s="705"/>
      <c r="TRV847" s="705"/>
      <c r="TRW847" s="705"/>
      <c r="TRX847" s="705"/>
      <c r="TRY847" s="705"/>
      <c r="TRZ847" s="705"/>
      <c r="TSA847" s="705"/>
      <c r="TSB847" s="705"/>
      <c r="TSC847" s="705"/>
      <c r="TSD847" s="705"/>
      <c r="TSE847" s="705"/>
      <c r="TSF847" s="705"/>
      <c r="TSG847" s="705"/>
      <c r="TSH847" s="705"/>
      <c r="TSI847" s="705"/>
      <c r="TSJ847" s="705"/>
      <c r="TSK847" s="705"/>
      <c r="TSL847" s="705"/>
      <c r="TSM847" s="705"/>
      <c r="TSN847" s="705"/>
      <c r="TSO847" s="705"/>
      <c r="TSP847" s="705"/>
      <c r="TSQ847" s="705"/>
      <c r="TSR847" s="705"/>
      <c r="TSS847" s="705"/>
      <c r="TST847" s="705"/>
      <c r="TSU847" s="705"/>
      <c r="TSV847" s="705"/>
      <c r="TSW847" s="705"/>
      <c r="TSX847" s="705"/>
      <c r="TSY847" s="705"/>
      <c r="TSZ847" s="705"/>
      <c r="TTA847" s="705"/>
      <c r="TTB847" s="705"/>
      <c r="TTC847" s="705"/>
      <c r="TTD847" s="705"/>
      <c r="TTE847" s="705"/>
      <c r="TTF847" s="705"/>
      <c r="TTG847" s="705"/>
      <c r="TTH847" s="705"/>
      <c r="TTI847" s="705"/>
      <c r="TTJ847" s="705"/>
      <c r="TTK847" s="705"/>
      <c r="TTL847" s="705"/>
      <c r="TTM847" s="705"/>
      <c r="TTN847" s="705"/>
      <c r="TTO847" s="705"/>
      <c r="TTP847" s="705"/>
      <c r="TTQ847" s="705"/>
      <c r="TTR847" s="705"/>
      <c r="TTS847" s="705"/>
      <c r="TTT847" s="705"/>
      <c r="TTU847" s="705"/>
      <c r="TTV847" s="705"/>
      <c r="TTW847" s="705"/>
      <c r="TTX847" s="705"/>
      <c r="TTY847" s="705"/>
      <c r="TTZ847" s="705"/>
      <c r="TUA847" s="705"/>
      <c r="TUB847" s="705"/>
      <c r="TUC847" s="705"/>
      <c r="TUD847" s="705"/>
      <c r="TUE847" s="705"/>
      <c r="TUF847" s="705"/>
      <c r="TUG847" s="705"/>
      <c r="TUH847" s="705"/>
      <c r="TUI847" s="705"/>
      <c r="TUJ847" s="705"/>
      <c r="TUK847" s="705"/>
      <c r="TUL847" s="705"/>
      <c r="TUM847" s="705"/>
      <c r="TUN847" s="705"/>
      <c r="TUO847" s="705"/>
      <c r="TUP847" s="705"/>
      <c r="TUQ847" s="705"/>
      <c r="TUR847" s="705"/>
      <c r="TUS847" s="705"/>
      <c r="TUT847" s="705"/>
      <c r="TUU847" s="705"/>
      <c r="TUV847" s="705"/>
      <c r="TUW847" s="705"/>
      <c r="TUX847" s="705"/>
      <c r="TUY847" s="705"/>
      <c r="TUZ847" s="705"/>
      <c r="TVA847" s="705"/>
      <c r="TVB847" s="705"/>
      <c r="TVC847" s="705"/>
      <c r="TVD847" s="705"/>
      <c r="TVE847" s="705"/>
      <c r="TVF847" s="705"/>
      <c r="TVG847" s="705"/>
      <c r="TVH847" s="705"/>
      <c r="TVI847" s="705"/>
      <c r="TVJ847" s="705"/>
      <c r="TVK847" s="705"/>
      <c r="TVL847" s="705"/>
      <c r="TVM847" s="705"/>
      <c r="TVN847" s="705"/>
      <c r="TVO847" s="705"/>
      <c r="TVP847" s="705"/>
      <c r="TVQ847" s="705"/>
      <c r="TVR847" s="705"/>
      <c r="TVS847" s="705"/>
      <c r="TVT847" s="705"/>
      <c r="TVU847" s="705"/>
      <c r="TVV847" s="705"/>
      <c r="TVW847" s="705"/>
      <c r="TVX847" s="705"/>
      <c r="TVY847" s="705"/>
      <c r="TVZ847" s="705"/>
      <c r="TWA847" s="705"/>
      <c r="TWB847" s="705"/>
      <c r="TWC847" s="705"/>
      <c r="TWD847" s="705"/>
      <c r="TWE847" s="705"/>
      <c r="TWF847" s="705"/>
      <c r="TWG847" s="705"/>
      <c r="TWH847" s="705"/>
      <c r="TWI847" s="705"/>
      <c r="TWJ847" s="705"/>
      <c r="TWK847" s="705"/>
      <c r="TWL847" s="705"/>
      <c r="TWM847" s="705"/>
      <c r="TWN847" s="705"/>
      <c r="TWO847" s="705"/>
      <c r="TWP847" s="705"/>
      <c r="TWQ847" s="705"/>
      <c r="TWR847" s="705"/>
      <c r="TWS847" s="705"/>
      <c r="TWT847" s="705"/>
      <c r="TWU847" s="705"/>
      <c r="TWV847" s="705"/>
      <c r="TWW847" s="705"/>
      <c r="TWX847" s="705"/>
      <c r="TWY847" s="705"/>
      <c r="TWZ847" s="705"/>
      <c r="TXA847" s="705"/>
      <c r="TXB847" s="705"/>
      <c r="TXC847" s="705"/>
      <c r="TXD847" s="705"/>
      <c r="TXE847" s="705"/>
      <c r="TXF847" s="705"/>
      <c r="TXG847" s="705"/>
      <c r="TXH847" s="705"/>
      <c r="TXI847" s="705"/>
      <c r="TXJ847" s="705"/>
      <c r="TXK847" s="705"/>
      <c r="TXL847" s="705"/>
      <c r="TXM847" s="705"/>
      <c r="TXN847" s="705"/>
      <c r="TXO847" s="705"/>
      <c r="TXP847" s="705"/>
      <c r="TXQ847" s="705"/>
      <c r="TXR847" s="705"/>
      <c r="TXS847" s="705"/>
      <c r="TXT847" s="705"/>
      <c r="TXU847" s="705"/>
      <c r="TXV847" s="705"/>
      <c r="TXW847" s="705"/>
      <c r="TXX847" s="705"/>
      <c r="TXY847" s="705"/>
      <c r="TXZ847" s="705"/>
      <c r="TYA847" s="705"/>
      <c r="TYB847" s="705"/>
      <c r="TYC847" s="705"/>
      <c r="TYD847" s="705"/>
      <c r="TYE847" s="705"/>
      <c r="TYF847" s="705"/>
      <c r="TYG847" s="705"/>
      <c r="TYH847" s="705"/>
      <c r="TYI847" s="705"/>
      <c r="TYJ847" s="705"/>
      <c r="TYK847" s="705"/>
      <c r="TYL847" s="705"/>
      <c r="TYM847" s="705"/>
      <c r="TYN847" s="705"/>
      <c r="TYO847" s="705"/>
      <c r="TYP847" s="705"/>
      <c r="TYQ847" s="705"/>
      <c r="TYR847" s="705"/>
      <c r="TYS847" s="705"/>
      <c r="TYT847" s="705"/>
      <c r="TYU847" s="705"/>
      <c r="TYV847" s="705"/>
      <c r="TYW847" s="705"/>
      <c r="TYX847" s="705"/>
      <c r="TYY847" s="705"/>
      <c r="TYZ847" s="705"/>
      <c r="TZA847" s="705"/>
      <c r="TZB847" s="705"/>
      <c r="TZC847" s="705"/>
      <c r="TZD847" s="705"/>
      <c r="TZE847" s="705"/>
      <c r="TZF847" s="705"/>
      <c r="TZG847" s="705"/>
      <c r="TZH847" s="705"/>
      <c r="TZI847" s="705"/>
      <c r="TZJ847" s="705"/>
      <c r="TZK847" s="705"/>
      <c r="TZL847" s="705"/>
      <c r="TZM847" s="705"/>
      <c r="TZN847" s="705"/>
      <c r="TZO847" s="705"/>
      <c r="TZP847" s="705"/>
      <c r="TZQ847" s="705"/>
      <c r="TZR847" s="705"/>
      <c r="TZS847" s="705"/>
      <c r="TZT847" s="705"/>
      <c r="TZU847" s="705"/>
      <c r="TZV847" s="705"/>
      <c r="TZW847" s="705"/>
      <c r="TZX847" s="705"/>
      <c r="TZY847" s="705"/>
      <c r="TZZ847" s="705"/>
      <c r="UAA847" s="705"/>
      <c r="UAB847" s="705"/>
      <c r="UAC847" s="705"/>
      <c r="UAD847" s="705"/>
      <c r="UAE847" s="705"/>
      <c r="UAF847" s="705"/>
      <c r="UAG847" s="705"/>
      <c r="UAH847" s="705"/>
      <c r="UAI847" s="705"/>
      <c r="UAJ847" s="705"/>
      <c r="UAK847" s="705"/>
      <c r="UAL847" s="705"/>
      <c r="UAM847" s="705"/>
      <c r="UAN847" s="705"/>
      <c r="UAO847" s="705"/>
      <c r="UAP847" s="705"/>
      <c r="UAQ847" s="705"/>
      <c r="UAR847" s="705"/>
      <c r="UAS847" s="705"/>
      <c r="UAT847" s="705"/>
      <c r="UAU847" s="705"/>
      <c r="UAV847" s="705"/>
      <c r="UAW847" s="705"/>
      <c r="UAX847" s="705"/>
      <c r="UAY847" s="705"/>
      <c r="UAZ847" s="705"/>
      <c r="UBA847" s="705"/>
      <c r="UBB847" s="705"/>
      <c r="UBC847" s="705"/>
      <c r="UBD847" s="705"/>
      <c r="UBE847" s="705"/>
      <c r="UBF847" s="705"/>
      <c r="UBG847" s="705"/>
      <c r="UBH847" s="705"/>
      <c r="UBI847" s="705"/>
      <c r="UBJ847" s="705"/>
      <c r="UBK847" s="705"/>
      <c r="UBL847" s="705"/>
      <c r="UBM847" s="705"/>
      <c r="UBN847" s="705"/>
      <c r="UBO847" s="705"/>
      <c r="UBP847" s="705"/>
      <c r="UBQ847" s="705"/>
      <c r="UBR847" s="705"/>
      <c r="UBS847" s="705"/>
      <c r="UBT847" s="705"/>
      <c r="UBU847" s="705"/>
      <c r="UBV847" s="705"/>
      <c r="UBW847" s="705"/>
      <c r="UBX847" s="705"/>
      <c r="UBY847" s="705"/>
      <c r="UBZ847" s="705"/>
      <c r="UCA847" s="705"/>
      <c r="UCB847" s="705"/>
      <c r="UCC847" s="705"/>
      <c r="UCD847" s="705"/>
      <c r="UCE847" s="705"/>
      <c r="UCF847" s="705"/>
      <c r="UCG847" s="705"/>
      <c r="UCH847" s="705"/>
      <c r="UCI847" s="705"/>
      <c r="UCJ847" s="705"/>
      <c r="UCK847" s="705"/>
      <c r="UCL847" s="705"/>
      <c r="UCM847" s="705"/>
      <c r="UCN847" s="705"/>
      <c r="UCO847" s="705"/>
      <c r="UCP847" s="705"/>
      <c r="UCQ847" s="705"/>
      <c r="UCR847" s="705"/>
      <c r="UCS847" s="705"/>
      <c r="UCT847" s="705"/>
      <c r="UCU847" s="705"/>
      <c r="UCV847" s="705"/>
      <c r="UCW847" s="705"/>
      <c r="UCX847" s="705"/>
      <c r="UCY847" s="705"/>
      <c r="UCZ847" s="705"/>
      <c r="UDA847" s="705"/>
      <c r="UDB847" s="705"/>
      <c r="UDC847" s="705"/>
      <c r="UDD847" s="705"/>
      <c r="UDE847" s="705"/>
      <c r="UDF847" s="705"/>
      <c r="UDG847" s="705"/>
      <c r="UDH847" s="705"/>
      <c r="UDI847" s="705"/>
      <c r="UDJ847" s="705"/>
      <c r="UDK847" s="705"/>
      <c r="UDL847" s="705"/>
      <c r="UDM847" s="705"/>
      <c r="UDN847" s="705"/>
      <c r="UDO847" s="705"/>
      <c r="UDP847" s="705"/>
      <c r="UDQ847" s="705"/>
      <c r="UDR847" s="705"/>
      <c r="UDS847" s="705"/>
      <c r="UDT847" s="705"/>
      <c r="UDU847" s="705"/>
      <c r="UDV847" s="705"/>
      <c r="UDW847" s="705"/>
      <c r="UDX847" s="705"/>
      <c r="UDY847" s="705"/>
      <c r="UDZ847" s="705"/>
      <c r="UEA847" s="705"/>
      <c r="UEB847" s="705"/>
      <c r="UEC847" s="705"/>
      <c r="UED847" s="705"/>
      <c r="UEE847" s="705"/>
      <c r="UEF847" s="705"/>
      <c r="UEG847" s="705"/>
      <c r="UEH847" s="705"/>
      <c r="UEI847" s="705"/>
      <c r="UEJ847" s="705"/>
      <c r="UEK847" s="705"/>
      <c r="UEL847" s="705"/>
      <c r="UEM847" s="705"/>
      <c r="UEN847" s="705"/>
      <c r="UEO847" s="705"/>
      <c r="UEP847" s="705"/>
      <c r="UEQ847" s="705"/>
      <c r="UER847" s="705"/>
      <c r="UES847" s="705"/>
      <c r="UET847" s="705"/>
      <c r="UEU847" s="705"/>
      <c r="UEV847" s="705"/>
      <c r="UEW847" s="705"/>
      <c r="UEX847" s="705"/>
      <c r="UEY847" s="705"/>
      <c r="UEZ847" s="705"/>
      <c r="UFA847" s="705"/>
      <c r="UFB847" s="705"/>
      <c r="UFC847" s="705"/>
      <c r="UFD847" s="705"/>
      <c r="UFE847" s="705"/>
      <c r="UFF847" s="705"/>
      <c r="UFG847" s="705"/>
      <c r="UFH847" s="705"/>
      <c r="UFI847" s="705"/>
      <c r="UFJ847" s="705"/>
      <c r="UFK847" s="705"/>
      <c r="UFL847" s="705"/>
      <c r="UFM847" s="705"/>
      <c r="UFN847" s="705"/>
      <c r="UFO847" s="705"/>
      <c r="UFP847" s="705"/>
      <c r="UFQ847" s="705"/>
      <c r="UFR847" s="705"/>
      <c r="UFS847" s="705"/>
      <c r="UFT847" s="705"/>
      <c r="UFU847" s="705"/>
      <c r="UFV847" s="705"/>
      <c r="UFW847" s="705"/>
      <c r="UFX847" s="705"/>
      <c r="UFY847" s="705"/>
      <c r="UFZ847" s="705"/>
      <c r="UGA847" s="705"/>
      <c r="UGB847" s="705"/>
      <c r="UGC847" s="705"/>
      <c r="UGD847" s="705"/>
      <c r="UGE847" s="705"/>
      <c r="UGF847" s="705"/>
      <c r="UGG847" s="705"/>
      <c r="UGH847" s="705"/>
      <c r="UGI847" s="705"/>
      <c r="UGJ847" s="705"/>
      <c r="UGK847" s="705"/>
      <c r="UGL847" s="705"/>
      <c r="UGM847" s="705"/>
      <c r="UGN847" s="705"/>
      <c r="UGO847" s="705"/>
      <c r="UGP847" s="705"/>
      <c r="UGQ847" s="705"/>
      <c r="UGR847" s="705"/>
      <c r="UGS847" s="705"/>
      <c r="UGT847" s="705"/>
      <c r="UGU847" s="705"/>
      <c r="UGV847" s="705"/>
      <c r="UGW847" s="705"/>
      <c r="UGX847" s="705"/>
      <c r="UGY847" s="705"/>
      <c r="UGZ847" s="705"/>
      <c r="UHA847" s="705"/>
      <c r="UHB847" s="705"/>
      <c r="UHC847" s="705"/>
      <c r="UHD847" s="705"/>
      <c r="UHE847" s="705"/>
      <c r="UHF847" s="705"/>
      <c r="UHG847" s="705"/>
      <c r="UHH847" s="705"/>
      <c r="UHI847" s="705"/>
      <c r="UHJ847" s="705"/>
      <c r="UHK847" s="705"/>
      <c r="UHL847" s="705"/>
      <c r="UHM847" s="705"/>
      <c r="UHN847" s="705"/>
      <c r="UHO847" s="705"/>
      <c r="UHP847" s="705"/>
      <c r="UHQ847" s="705"/>
      <c r="UHR847" s="705"/>
      <c r="UHS847" s="705"/>
      <c r="UHT847" s="705"/>
      <c r="UHU847" s="705"/>
      <c r="UHV847" s="705"/>
      <c r="UHW847" s="705"/>
      <c r="UHX847" s="705"/>
      <c r="UHY847" s="705"/>
      <c r="UHZ847" s="705"/>
      <c r="UIA847" s="705"/>
      <c r="UIB847" s="705"/>
      <c r="UIC847" s="705"/>
      <c r="UID847" s="705"/>
      <c r="UIE847" s="705"/>
      <c r="UIF847" s="705"/>
      <c r="UIG847" s="705"/>
      <c r="UIH847" s="705"/>
      <c r="UII847" s="705"/>
      <c r="UIJ847" s="705"/>
      <c r="UIK847" s="705"/>
      <c r="UIL847" s="705"/>
      <c r="UIM847" s="705"/>
      <c r="UIN847" s="705"/>
      <c r="UIO847" s="705"/>
      <c r="UIP847" s="705"/>
      <c r="UIQ847" s="705"/>
      <c r="UIR847" s="705"/>
      <c r="UIS847" s="705"/>
      <c r="UIT847" s="705"/>
      <c r="UIU847" s="705"/>
      <c r="UIV847" s="705"/>
      <c r="UIW847" s="705"/>
      <c r="UIX847" s="705"/>
      <c r="UIY847" s="705"/>
      <c r="UIZ847" s="705"/>
      <c r="UJA847" s="705"/>
      <c r="UJB847" s="705"/>
      <c r="UJC847" s="705"/>
      <c r="UJD847" s="705"/>
      <c r="UJE847" s="705"/>
      <c r="UJF847" s="705"/>
      <c r="UJG847" s="705"/>
      <c r="UJH847" s="705"/>
      <c r="UJI847" s="705"/>
      <c r="UJJ847" s="705"/>
      <c r="UJK847" s="705"/>
      <c r="UJL847" s="705"/>
      <c r="UJM847" s="705"/>
      <c r="UJN847" s="705"/>
      <c r="UJO847" s="705"/>
      <c r="UJP847" s="705"/>
      <c r="UJQ847" s="705"/>
      <c r="UJR847" s="705"/>
      <c r="UJS847" s="705"/>
      <c r="UJT847" s="705"/>
      <c r="UJU847" s="705"/>
      <c r="UJV847" s="705"/>
      <c r="UJW847" s="705"/>
      <c r="UJX847" s="705"/>
      <c r="UJY847" s="705"/>
      <c r="UJZ847" s="705"/>
      <c r="UKA847" s="705"/>
      <c r="UKB847" s="705"/>
      <c r="UKC847" s="705"/>
      <c r="UKD847" s="705"/>
      <c r="UKE847" s="705"/>
      <c r="UKF847" s="705"/>
      <c r="UKG847" s="705"/>
      <c r="UKH847" s="705"/>
      <c r="UKI847" s="705"/>
      <c r="UKJ847" s="705"/>
      <c r="UKK847" s="705"/>
      <c r="UKL847" s="705"/>
      <c r="UKM847" s="705"/>
      <c r="UKN847" s="705"/>
      <c r="UKO847" s="705"/>
      <c r="UKP847" s="705"/>
      <c r="UKQ847" s="705"/>
      <c r="UKR847" s="705"/>
      <c r="UKS847" s="705"/>
      <c r="UKT847" s="705"/>
      <c r="UKU847" s="705"/>
      <c r="UKV847" s="705"/>
      <c r="UKW847" s="705"/>
      <c r="UKX847" s="705"/>
      <c r="UKY847" s="705"/>
      <c r="UKZ847" s="705"/>
      <c r="ULA847" s="705"/>
      <c r="ULB847" s="705"/>
      <c r="ULC847" s="705"/>
      <c r="ULD847" s="705"/>
      <c r="ULE847" s="705"/>
      <c r="ULF847" s="705"/>
      <c r="ULG847" s="705"/>
      <c r="ULH847" s="705"/>
      <c r="ULI847" s="705"/>
      <c r="ULJ847" s="705"/>
      <c r="ULK847" s="705"/>
      <c r="ULL847" s="705"/>
      <c r="ULM847" s="705"/>
      <c r="ULN847" s="705"/>
      <c r="ULO847" s="705"/>
      <c r="ULP847" s="705"/>
      <c r="ULQ847" s="705"/>
      <c r="ULR847" s="705"/>
      <c r="ULS847" s="705"/>
      <c r="ULT847" s="705"/>
      <c r="ULU847" s="705"/>
      <c r="ULV847" s="705"/>
      <c r="ULW847" s="705"/>
      <c r="ULX847" s="705"/>
      <c r="ULY847" s="705"/>
      <c r="ULZ847" s="705"/>
      <c r="UMA847" s="705"/>
      <c r="UMB847" s="705"/>
      <c r="UMC847" s="705"/>
      <c r="UMD847" s="705"/>
      <c r="UME847" s="705"/>
      <c r="UMF847" s="705"/>
      <c r="UMG847" s="705"/>
      <c r="UMH847" s="705"/>
      <c r="UMI847" s="705"/>
      <c r="UMJ847" s="705"/>
      <c r="UMK847" s="705"/>
      <c r="UML847" s="705"/>
      <c r="UMM847" s="705"/>
      <c r="UMN847" s="705"/>
      <c r="UMO847" s="705"/>
      <c r="UMP847" s="705"/>
      <c r="UMQ847" s="705"/>
      <c r="UMR847" s="705"/>
      <c r="UMS847" s="705"/>
      <c r="UMT847" s="705"/>
      <c r="UMU847" s="705"/>
      <c r="UMV847" s="705"/>
      <c r="UMW847" s="705"/>
      <c r="UMX847" s="705"/>
      <c r="UMY847" s="705"/>
      <c r="UMZ847" s="705"/>
      <c r="UNA847" s="705"/>
      <c r="UNB847" s="705"/>
      <c r="UNC847" s="705"/>
      <c r="UND847" s="705"/>
      <c r="UNE847" s="705"/>
      <c r="UNF847" s="705"/>
      <c r="UNG847" s="705"/>
      <c r="UNH847" s="705"/>
      <c r="UNI847" s="705"/>
      <c r="UNJ847" s="705"/>
      <c r="UNK847" s="705"/>
      <c r="UNL847" s="705"/>
      <c r="UNM847" s="705"/>
      <c r="UNN847" s="705"/>
      <c r="UNO847" s="705"/>
      <c r="UNP847" s="705"/>
      <c r="UNQ847" s="705"/>
      <c r="UNR847" s="705"/>
      <c r="UNS847" s="705"/>
      <c r="UNT847" s="705"/>
      <c r="UNU847" s="705"/>
      <c r="UNV847" s="705"/>
      <c r="UNW847" s="705"/>
      <c r="UNX847" s="705"/>
      <c r="UNY847" s="705"/>
      <c r="UNZ847" s="705"/>
      <c r="UOA847" s="705"/>
      <c r="UOB847" s="705"/>
      <c r="UOC847" s="705"/>
      <c r="UOD847" s="705"/>
      <c r="UOE847" s="705"/>
      <c r="UOF847" s="705"/>
      <c r="UOG847" s="705"/>
      <c r="UOH847" s="705"/>
      <c r="UOI847" s="705"/>
      <c r="UOJ847" s="705"/>
      <c r="UOK847" s="705"/>
      <c r="UOL847" s="705"/>
      <c r="UOM847" s="705"/>
      <c r="UON847" s="705"/>
      <c r="UOO847" s="705"/>
      <c r="UOP847" s="705"/>
      <c r="UOQ847" s="705"/>
      <c r="UOR847" s="705"/>
      <c r="UOS847" s="705"/>
      <c r="UOT847" s="705"/>
      <c r="UOU847" s="705"/>
      <c r="UOV847" s="705"/>
      <c r="UOW847" s="705"/>
      <c r="UOX847" s="705"/>
      <c r="UOY847" s="705"/>
      <c r="UOZ847" s="705"/>
      <c r="UPA847" s="705"/>
      <c r="UPB847" s="705"/>
      <c r="UPC847" s="705"/>
      <c r="UPD847" s="705"/>
      <c r="UPE847" s="705"/>
      <c r="UPF847" s="705"/>
      <c r="UPG847" s="705"/>
      <c r="UPH847" s="705"/>
      <c r="UPI847" s="705"/>
      <c r="UPJ847" s="705"/>
      <c r="UPK847" s="705"/>
      <c r="UPL847" s="705"/>
      <c r="UPM847" s="705"/>
      <c r="UPN847" s="705"/>
      <c r="UPO847" s="705"/>
      <c r="UPP847" s="705"/>
      <c r="UPQ847" s="705"/>
      <c r="UPR847" s="705"/>
      <c r="UPS847" s="705"/>
      <c r="UPT847" s="705"/>
      <c r="UPU847" s="705"/>
      <c r="UPV847" s="705"/>
      <c r="UPW847" s="705"/>
      <c r="UPX847" s="705"/>
      <c r="UPY847" s="705"/>
      <c r="UPZ847" s="705"/>
      <c r="UQA847" s="705"/>
      <c r="UQB847" s="705"/>
      <c r="UQC847" s="705"/>
      <c r="UQD847" s="705"/>
      <c r="UQE847" s="705"/>
      <c r="UQF847" s="705"/>
      <c r="UQG847" s="705"/>
      <c r="UQH847" s="705"/>
      <c r="UQI847" s="705"/>
      <c r="UQJ847" s="705"/>
      <c r="UQK847" s="705"/>
      <c r="UQL847" s="705"/>
      <c r="UQM847" s="705"/>
      <c r="UQN847" s="705"/>
      <c r="UQO847" s="705"/>
      <c r="UQP847" s="705"/>
      <c r="UQQ847" s="705"/>
      <c r="UQR847" s="705"/>
      <c r="UQS847" s="705"/>
      <c r="UQT847" s="705"/>
      <c r="UQU847" s="705"/>
      <c r="UQV847" s="705"/>
      <c r="UQW847" s="705"/>
      <c r="UQX847" s="705"/>
      <c r="UQY847" s="705"/>
      <c r="UQZ847" s="705"/>
      <c r="URA847" s="705"/>
      <c r="URB847" s="705"/>
      <c r="URC847" s="705"/>
      <c r="URD847" s="705"/>
      <c r="URE847" s="705"/>
      <c r="URF847" s="705"/>
      <c r="URG847" s="705"/>
      <c r="URH847" s="705"/>
      <c r="URI847" s="705"/>
      <c r="URJ847" s="705"/>
      <c r="URK847" s="705"/>
      <c r="URL847" s="705"/>
      <c r="URM847" s="705"/>
      <c r="URN847" s="705"/>
      <c r="URO847" s="705"/>
      <c r="URP847" s="705"/>
      <c r="URQ847" s="705"/>
      <c r="URR847" s="705"/>
      <c r="URS847" s="705"/>
      <c r="URT847" s="705"/>
      <c r="URU847" s="705"/>
      <c r="URV847" s="705"/>
      <c r="URW847" s="705"/>
      <c r="URX847" s="705"/>
      <c r="URY847" s="705"/>
      <c r="URZ847" s="705"/>
      <c r="USA847" s="705"/>
      <c r="USB847" s="705"/>
      <c r="USC847" s="705"/>
      <c r="USD847" s="705"/>
      <c r="USE847" s="705"/>
      <c r="USF847" s="705"/>
      <c r="USG847" s="705"/>
      <c r="USH847" s="705"/>
      <c r="USI847" s="705"/>
      <c r="USJ847" s="705"/>
      <c r="USK847" s="705"/>
      <c r="USL847" s="705"/>
      <c r="USM847" s="705"/>
      <c r="USN847" s="705"/>
      <c r="USO847" s="705"/>
      <c r="USP847" s="705"/>
      <c r="USQ847" s="705"/>
      <c r="USR847" s="705"/>
      <c r="USS847" s="705"/>
      <c r="UST847" s="705"/>
      <c r="USU847" s="705"/>
      <c r="USV847" s="705"/>
      <c r="USW847" s="705"/>
      <c r="USX847" s="705"/>
      <c r="USY847" s="705"/>
      <c r="USZ847" s="705"/>
      <c r="UTA847" s="705"/>
      <c r="UTB847" s="705"/>
      <c r="UTC847" s="705"/>
      <c r="UTD847" s="705"/>
      <c r="UTE847" s="705"/>
      <c r="UTF847" s="705"/>
      <c r="UTG847" s="705"/>
      <c r="UTH847" s="705"/>
      <c r="UTI847" s="705"/>
      <c r="UTJ847" s="705"/>
      <c r="UTK847" s="705"/>
      <c r="UTL847" s="705"/>
      <c r="UTM847" s="705"/>
      <c r="UTN847" s="705"/>
      <c r="UTO847" s="705"/>
      <c r="UTP847" s="705"/>
      <c r="UTQ847" s="705"/>
      <c r="UTR847" s="705"/>
      <c r="UTS847" s="705"/>
      <c r="UTT847" s="705"/>
      <c r="UTU847" s="705"/>
      <c r="UTV847" s="705"/>
      <c r="UTW847" s="705"/>
      <c r="UTX847" s="705"/>
      <c r="UTY847" s="705"/>
      <c r="UTZ847" s="705"/>
      <c r="UUA847" s="705"/>
      <c r="UUB847" s="705"/>
      <c r="UUC847" s="705"/>
      <c r="UUD847" s="705"/>
      <c r="UUE847" s="705"/>
      <c r="UUF847" s="705"/>
      <c r="UUG847" s="705"/>
      <c r="UUH847" s="705"/>
      <c r="UUI847" s="705"/>
      <c r="UUJ847" s="705"/>
      <c r="UUK847" s="705"/>
      <c r="UUL847" s="705"/>
      <c r="UUM847" s="705"/>
      <c r="UUN847" s="705"/>
      <c r="UUO847" s="705"/>
      <c r="UUP847" s="705"/>
      <c r="UUQ847" s="705"/>
      <c r="UUR847" s="705"/>
      <c r="UUS847" s="705"/>
      <c r="UUT847" s="705"/>
      <c r="UUU847" s="705"/>
      <c r="UUV847" s="705"/>
      <c r="UUW847" s="705"/>
      <c r="UUX847" s="705"/>
      <c r="UUY847" s="705"/>
      <c r="UUZ847" s="705"/>
      <c r="UVA847" s="705"/>
      <c r="UVB847" s="705"/>
      <c r="UVC847" s="705"/>
      <c r="UVD847" s="705"/>
      <c r="UVE847" s="705"/>
      <c r="UVF847" s="705"/>
      <c r="UVG847" s="705"/>
      <c r="UVH847" s="705"/>
      <c r="UVI847" s="705"/>
      <c r="UVJ847" s="705"/>
      <c r="UVK847" s="705"/>
      <c r="UVL847" s="705"/>
      <c r="UVM847" s="705"/>
      <c r="UVN847" s="705"/>
      <c r="UVO847" s="705"/>
      <c r="UVP847" s="705"/>
      <c r="UVQ847" s="705"/>
      <c r="UVR847" s="705"/>
      <c r="UVS847" s="705"/>
      <c r="UVT847" s="705"/>
      <c r="UVU847" s="705"/>
      <c r="UVV847" s="705"/>
      <c r="UVW847" s="705"/>
      <c r="UVX847" s="705"/>
      <c r="UVY847" s="705"/>
      <c r="UVZ847" s="705"/>
      <c r="UWA847" s="705"/>
      <c r="UWB847" s="705"/>
      <c r="UWC847" s="705"/>
      <c r="UWD847" s="705"/>
      <c r="UWE847" s="705"/>
      <c r="UWF847" s="705"/>
      <c r="UWG847" s="705"/>
      <c r="UWH847" s="705"/>
      <c r="UWI847" s="705"/>
      <c r="UWJ847" s="705"/>
      <c r="UWK847" s="705"/>
      <c r="UWL847" s="705"/>
      <c r="UWM847" s="705"/>
      <c r="UWN847" s="705"/>
      <c r="UWO847" s="705"/>
      <c r="UWP847" s="705"/>
      <c r="UWQ847" s="705"/>
      <c r="UWR847" s="705"/>
      <c r="UWS847" s="705"/>
      <c r="UWT847" s="705"/>
      <c r="UWU847" s="705"/>
      <c r="UWV847" s="705"/>
      <c r="UWW847" s="705"/>
      <c r="UWX847" s="705"/>
      <c r="UWY847" s="705"/>
      <c r="UWZ847" s="705"/>
      <c r="UXA847" s="705"/>
      <c r="UXB847" s="705"/>
      <c r="UXC847" s="705"/>
      <c r="UXD847" s="705"/>
      <c r="UXE847" s="705"/>
      <c r="UXF847" s="705"/>
      <c r="UXG847" s="705"/>
      <c r="UXH847" s="705"/>
      <c r="UXI847" s="705"/>
      <c r="UXJ847" s="705"/>
      <c r="UXK847" s="705"/>
      <c r="UXL847" s="705"/>
      <c r="UXM847" s="705"/>
      <c r="UXN847" s="705"/>
      <c r="UXO847" s="705"/>
      <c r="UXP847" s="705"/>
      <c r="UXQ847" s="705"/>
      <c r="UXR847" s="705"/>
      <c r="UXS847" s="705"/>
      <c r="UXT847" s="705"/>
      <c r="UXU847" s="705"/>
      <c r="UXV847" s="705"/>
      <c r="UXW847" s="705"/>
      <c r="UXX847" s="705"/>
      <c r="UXY847" s="705"/>
      <c r="UXZ847" s="705"/>
      <c r="UYA847" s="705"/>
      <c r="UYB847" s="705"/>
      <c r="UYC847" s="705"/>
      <c r="UYD847" s="705"/>
      <c r="UYE847" s="705"/>
      <c r="UYF847" s="705"/>
      <c r="UYG847" s="705"/>
      <c r="UYH847" s="705"/>
      <c r="UYI847" s="705"/>
      <c r="UYJ847" s="705"/>
      <c r="UYK847" s="705"/>
      <c r="UYL847" s="705"/>
      <c r="UYM847" s="705"/>
      <c r="UYN847" s="705"/>
      <c r="UYO847" s="705"/>
      <c r="UYP847" s="705"/>
      <c r="UYQ847" s="705"/>
      <c r="UYR847" s="705"/>
      <c r="UYS847" s="705"/>
      <c r="UYT847" s="705"/>
      <c r="UYU847" s="705"/>
      <c r="UYV847" s="705"/>
      <c r="UYW847" s="705"/>
      <c r="UYX847" s="705"/>
      <c r="UYY847" s="705"/>
      <c r="UYZ847" s="705"/>
      <c r="UZA847" s="705"/>
      <c r="UZB847" s="705"/>
      <c r="UZC847" s="705"/>
      <c r="UZD847" s="705"/>
      <c r="UZE847" s="705"/>
      <c r="UZF847" s="705"/>
      <c r="UZG847" s="705"/>
      <c r="UZH847" s="705"/>
      <c r="UZI847" s="705"/>
      <c r="UZJ847" s="705"/>
      <c r="UZK847" s="705"/>
      <c r="UZL847" s="705"/>
      <c r="UZM847" s="705"/>
      <c r="UZN847" s="705"/>
      <c r="UZO847" s="705"/>
      <c r="UZP847" s="705"/>
      <c r="UZQ847" s="705"/>
      <c r="UZR847" s="705"/>
      <c r="UZS847" s="705"/>
      <c r="UZT847" s="705"/>
      <c r="UZU847" s="705"/>
      <c r="UZV847" s="705"/>
      <c r="UZW847" s="705"/>
      <c r="UZX847" s="705"/>
      <c r="UZY847" s="705"/>
      <c r="UZZ847" s="705"/>
      <c r="VAA847" s="705"/>
      <c r="VAB847" s="705"/>
      <c r="VAC847" s="705"/>
      <c r="VAD847" s="705"/>
      <c r="VAE847" s="705"/>
      <c r="VAF847" s="705"/>
      <c r="VAG847" s="705"/>
      <c r="VAH847" s="705"/>
      <c r="VAI847" s="705"/>
      <c r="VAJ847" s="705"/>
      <c r="VAK847" s="705"/>
      <c r="VAL847" s="705"/>
      <c r="VAM847" s="705"/>
      <c r="VAN847" s="705"/>
      <c r="VAO847" s="705"/>
      <c r="VAP847" s="705"/>
      <c r="VAQ847" s="705"/>
      <c r="VAR847" s="705"/>
      <c r="VAS847" s="705"/>
      <c r="VAT847" s="705"/>
      <c r="VAU847" s="705"/>
      <c r="VAV847" s="705"/>
      <c r="VAW847" s="705"/>
      <c r="VAX847" s="705"/>
      <c r="VAY847" s="705"/>
      <c r="VAZ847" s="705"/>
      <c r="VBA847" s="705"/>
      <c r="VBB847" s="705"/>
      <c r="VBC847" s="705"/>
      <c r="VBD847" s="705"/>
      <c r="VBE847" s="705"/>
      <c r="VBF847" s="705"/>
      <c r="VBG847" s="705"/>
      <c r="VBH847" s="705"/>
      <c r="VBI847" s="705"/>
      <c r="VBJ847" s="705"/>
      <c r="VBK847" s="705"/>
      <c r="VBL847" s="705"/>
      <c r="VBM847" s="705"/>
      <c r="VBN847" s="705"/>
      <c r="VBO847" s="705"/>
      <c r="VBP847" s="705"/>
      <c r="VBQ847" s="705"/>
      <c r="VBR847" s="705"/>
      <c r="VBS847" s="705"/>
      <c r="VBT847" s="705"/>
      <c r="VBU847" s="705"/>
      <c r="VBV847" s="705"/>
      <c r="VBW847" s="705"/>
      <c r="VBX847" s="705"/>
      <c r="VBY847" s="705"/>
      <c r="VBZ847" s="705"/>
      <c r="VCA847" s="705"/>
      <c r="VCB847" s="705"/>
      <c r="VCC847" s="705"/>
      <c r="VCD847" s="705"/>
      <c r="VCE847" s="705"/>
      <c r="VCF847" s="705"/>
      <c r="VCG847" s="705"/>
      <c r="VCH847" s="705"/>
      <c r="VCI847" s="705"/>
      <c r="VCJ847" s="705"/>
      <c r="VCK847" s="705"/>
      <c r="VCL847" s="705"/>
      <c r="VCM847" s="705"/>
      <c r="VCN847" s="705"/>
      <c r="VCO847" s="705"/>
      <c r="VCP847" s="705"/>
      <c r="VCQ847" s="705"/>
      <c r="VCR847" s="705"/>
      <c r="VCS847" s="705"/>
      <c r="VCT847" s="705"/>
      <c r="VCU847" s="705"/>
      <c r="VCV847" s="705"/>
      <c r="VCW847" s="705"/>
      <c r="VCX847" s="705"/>
      <c r="VCY847" s="705"/>
      <c r="VCZ847" s="705"/>
      <c r="VDA847" s="705"/>
      <c r="VDB847" s="705"/>
      <c r="VDC847" s="705"/>
      <c r="VDD847" s="705"/>
      <c r="VDE847" s="705"/>
      <c r="VDF847" s="705"/>
      <c r="VDG847" s="705"/>
      <c r="VDH847" s="705"/>
      <c r="VDI847" s="705"/>
      <c r="VDJ847" s="705"/>
      <c r="VDK847" s="705"/>
      <c r="VDL847" s="705"/>
      <c r="VDM847" s="705"/>
      <c r="VDN847" s="705"/>
      <c r="VDO847" s="705"/>
      <c r="VDP847" s="705"/>
      <c r="VDQ847" s="705"/>
      <c r="VDR847" s="705"/>
      <c r="VDS847" s="705"/>
      <c r="VDT847" s="705"/>
      <c r="VDU847" s="705"/>
      <c r="VDV847" s="705"/>
      <c r="VDW847" s="705"/>
      <c r="VDX847" s="705"/>
      <c r="VDY847" s="705"/>
      <c r="VDZ847" s="705"/>
      <c r="VEA847" s="705"/>
      <c r="VEB847" s="705"/>
      <c r="VEC847" s="705"/>
      <c r="VED847" s="705"/>
      <c r="VEE847" s="705"/>
      <c r="VEF847" s="705"/>
      <c r="VEG847" s="705"/>
      <c r="VEH847" s="705"/>
      <c r="VEI847" s="705"/>
      <c r="VEJ847" s="705"/>
      <c r="VEK847" s="705"/>
      <c r="VEL847" s="705"/>
      <c r="VEM847" s="705"/>
      <c r="VEN847" s="705"/>
      <c r="VEO847" s="705"/>
      <c r="VEP847" s="705"/>
      <c r="VEQ847" s="705"/>
      <c r="VER847" s="705"/>
      <c r="VES847" s="705"/>
      <c r="VET847" s="705"/>
      <c r="VEU847" s="705"/>
      <c r="VEV847" s="705"/>
      <c r="VEW847" s="705"/>
      <c r="VEX847" s="705"/>
      <c r="VEY847" s="705"/>
      <c r="VEZ847" s="705"/>
      <c r="VFA847" s="705"/>
      <c r="VFB847" s="705"/>
      <c r="VFC847" s="705"/>
      <c r="VFD847" s="705"/>
      <c r="VFE847" s="705"/>
      <c r="VFF847" s="705"/>
      <c r="VFG847" s="705"/>
      <c r="VFH847" s="705"/>
      <c r="VFI847" s="705"/>
      <c r="VFJ847" s="705"/>
      <c r="VFK847" s="705"/>
      <c r="VFL847" s="705"/>
      <c r="VFM847" s="705"/>
      <c r="VFN847" s="705"/>
      <c r="VFO847" s="705"/>
      <c r="VFP847" s="705"/>
      <c r="VFQ847" s="705"/>
      <c r="VFR847" s="705"/>
      <c r="VFS847" s="705"/>
      <c r="VFT847" s="705"/>
      <c r="VFU847" s="705"/>
      <c r="VFV847" s="705"/>
      <c r="VFW847" s="705"/>
      <c r="VFX847" s="705"/>
      <c r="VFY847" s="705"/>
      <c r="VFZ847" s="705"/>
      <c r="VGA847" s="705"/>
      <c r="VGB847" s="705"/>
      <c r="VGC847" s="705"/>
      <c r="VGD847" s="705"/>
      <c r="VGE847" s="705"/>
      <c r="VGF847" s="705"/>
      <c r="VGG847" s="705"/>
      <c r="VGH847" s="705"/>
      <c r="VGI847" s="705"/>
      <c r="VGJ847" s="705"/>
      <c r="VGK847" s="705"/>
      <c r="VGL847" s="705"/>
      <c r="VGM847" s="705"/>
      <c r="VGN847" s="705"/>
      <c r="VGO847" s="705"/>
      <c r="VGP847" s="705"/>
      <c r="VGQ847" s="705"/>
      <c r="VGR847" s="705"/>
      <c r="VGS847" s="705"/>
      <c r="VGT847" s="705"/>
      <c r="VGU847" s="705"/>
      <c r="VGV847" s="705"/>
      <c r="VGW847" s="705"/>
      <c r="VGX847" s="705"/>
      <c r="VGY847" s="705"/>
      <c r="VGZ847" s="705"/>
      <c r="VHA847" s="705"/>
      <c r="VHB847" s="705"/>
      <c r="VHC847" s="705"/>
      <c r="VHD847" s="705"/>
      <c r="VHE847" s="705"/>
      <c r="VHF847" s="705"/>
      <c r="VHG847" s="705"/>
      <c r="VHH847" s="705"/>
      <c r="VHI847" s="705"/>
      <c r="VHJ847" s="705"/>
      <c r="VHK847" s="705"/>
      <c r="VHL847" s="705"/>
      <c r="VHM847" s="705"/>
      <c r="VHN847" s="705"/>
      <c r="VHO847" s="705"/>
      <c r="VHP847" s="705"/>
      <c r="VHQ847" s="705"/>
      <c r="VHR847" s="705"/>
      <c r="VHS847" s="705"/>
      <c r="VHT847" s="705"/>
      <c r="VHU847" s="705"/>
      <c r="VHV847" s="705"/>
      <c r="VHW847" s="705"/>
      <c r="VHX847" s="705"/>
      <c r="VHY847" s="705"/>
      <c r="VHZ847" s="705"/>
      <c r="VIA847" s="705"/>
      <c r="VIB847" s="705"/>
      <c r="VIC847" s="705"/>
      <c r="VID847" s="705"/>
      <c r="VIE847" s="705"/>
      <c r="VIF847" s="705"/>
      <c r="VIG847" s="705"/>
      <c r="VIH847" s="705"/>
      <c r="VII847" s="705"/>
      <c r="VIJ847" s="705"/>
      <c r="VIK847" s="705"/>
      <c r="VIL847" s="705"/>
      <c r="VIM847" s="705"/>
      <c r="VIN847" s="705"/>
      <c r="VIO847" s="705"/>
      <c r="VIP847" s="705"/>
      <c r="VIQ847" s="705"/>
      <c r="VIR847" s="705"/>
      <c r="VIS847" s="705"/>
      <c r="VIT847" s="705"/>
      <c r="VIU847" s="705"/>
      <c r="VIV847" s="705"/>
      <c r="VIW847" s="705"/>
      <c r="VIX847" s="705"/>
      <c r="VIY847" s="705"/>
      <c r="VIZ847" s="705"/>
      <c r="VJA847" s="705"/>
      <c r="VJB847" s="705"/>
      <c r="VJC847" s="705"/>
      <c r="VJD847" s="705"/>
      <c r="VJE847" s="705"/>
      <c r="VJF847" s="705"/>
      <c r="VJG847" s="705"/>
      <c r="VJH847" s="705"/>
      <c r="VJI847" s="705"/>
      <c r="VJJ847" s="705"/>
      <c r="VJK847" s="705"/>
      <c r="VJL847" s="705"/>
      <c r="VJM847" s="705"/>
      <c r="VJN847" s="705"/>
      <c r="VJO847" s="705"/>
      <c r="VJP847" s="705"/>
      <c r="VJQ847" s="705"/>
      <c r="VJR847" s="705"/>
      <c r="VJS847" s="705"/>
      <c r="VJT847" s="705"/>
      <c r="VJU847" s="705"/>
      <c r="VJV847" s="705"/>
      <c r="VJW847" s="705"/>
      <c r="VJX847" s="705"/>
      <c r="VJY847" s="705"/>
      <c r="VJZ847" s="705"/>
      <c r="VKA847" s="705"/>
      <c r="VKB847" s="705"/>
      <c r="VKC847" s="705"/>
      <c r="VKD847" s="705"/>
      <c r="VKE847" s="705"/>
      <c r="VKF847" s="705"/>
      <c r="VKG847" s="705"/>
      <c r="VKH847" s="705"/>
      <c r="VKI847" s="705"/>
      <c r="VKJ847" s="705"/>
      <c r="VKK847" s="705"/>
      <c r="VKL847" s="705"/>
      <c r="VKM847" s="705"/>
      <c r="VKN847" s="705"/>
      <c r="VKO847" s="705"/>
      <c r="VKP847" s="705"/>
      <c r="VKQ847" s="705"/>
      <c r="VKR847" s="705"/>
      <c r="VKS847" s="705"/>
      <c r="VKT847" s="705"/>
      <c r="VKU847" s="705"/>
      <c r="VKV847" s="705"/>
      <c r="VKW847" s="705"/>
      <c r="VKX847" s="705"/>
      <c r="VKY847" s="705"/>
      <c r="VKZ847" s="705"/>
      <c r="VLA847" s="705"/>
      <c r="VLB847" s="705"/>
      <c r="VLC847" s="705"/>
      <c r="VLD847" s="705"/>
      <c r="VLE847" s="705"/>
      <c r="VLF847" s="705"/>
      <c r="VLG847" s="705"/>
      <c r="VLH847" s="705"/>
      <c r="VLI847" s="705"/>
      <c r="VLJ847" s="705"/>
      <c r="VLK847" s="705"/>
      <c r="VLL847" s="705"/>
      <c r="VLM847" s="705"/>
      <c r="VLN847" s="705"/>
      <c r="VLO847" s="705"/>
      <c r="VLP847" s="705"/>
      <c r="VLQ847" s="705"/>
      <c r="VLR847" s="705"/>
      <c r="VLS847" s="705"/>
      <c r="VLT847" s="705"/>
      <c r="VLU847" s="705"/>
      <c r="VLV847" s="705"/>
      <c r="VLW847" s="705"/>
      <c r="VLX847" s="705"/>
      <c r="VLY847" s="705"/>
      <c r="VLZ847" s="705"/>
      <c r="VMA847" s="705"/>
      <c r="VMB847" s="705"/>
      <c r="VMC847" s="705"/>
      <c r="VMD847" s="705"/>
      <c r="VME847" s="705"/>
      <c r="VMF847" s="705"/>
      <c r="VMG847" s="705"/>
      <c r="VMH847" s="705"/>
      <c r="VMI847" s="705"/>
      <c r="VMJ847" s="705"/>
      <c r="VMK847" s="705"/>
      <c r="VML847" s="705"/>
      <c r="VMM847" s="705"/>
      <c r="VMN847" s="705"/>
      <c r="VMO847" s="705"/>
      <c r="VMP847" s="705"/>
      <c r="VMQ847" s="705"/>
      <c r="VMR847" s="705"/>
      <c r="VMS847" s="705"/>
      <c r="VMT847" s="705"/>
      <c r="VMU847" s="705"/>
      <c r="VMV847" s="705"/>
      <c r="VMW847" s="705"/>
      <c r="VMX847" s="705"/>
      <c r="VMY847" s="705"/>
      <c r="VMZ847" s="705"/>
      <c r="VNA847" s="705"/>
      <c r="VNB847" s="705"/>
      <c r="VNC847" s="705"/>
      <c r="VND847" s="705"/>
      <c r="VNE847" s="705"/>
      <c r="VNF847" s="705"/>
      <c r="VNG847" s="705"/>
      <c r="VNH847" s="705"/>
      <c r="VNI847" s="705"/>
      <c r="VNJ847" s="705"/>
      <c r="VNK847" s="705"/>
      <c r="VNL847" s="705"/>
      <c r="VNM847" s="705"/>
      <c r="VNN847" s="705"/>
      <c r="VNO847" s="705"/>
      <c r="VNP847" s="705"/>
      <c r="VNQ847" s="705"/>
      <c r="VNR847" s="705"/>
      <c r="VNS847" s="705"/>
      <c r="VNT847" s="705"/>
      <c r="VNU847" s="705"/>
      <c r="VNV847" s="705"/>
      <c r="VNW847" s="705"/>
      <c r="VNX847" s="705"/>
      <c r="VNY847" s="705"/>
      <c r="VNZ847" s="705"/>
      <c r="VOA847" s="705"/>
      <c r="VOB847" s="705"/>
      <c r="VOC847" s="705"/>
      <c r="VOD847" s="705"/>
      <c r="VOE847" s="705"/>
      <c r="VOF847" s="705"/>
      <c r="VOG847" s="705"/>
      <c r="VOH847" s="705"/>
      <c r="VOI847" s="705"/>
      <c r="VOJ847" s="705"/>
      <c r="VOK847" s="705"/>
      <c r="VOL847" s="705"/>
      <c r="VOM847" s="705"/>
      <c r="VON847" s="705"/>
      <c r="VOO847" s="705"/>
      <c r="VOP847" s="705"/>
      <c r="VOQ847" s="705"/>
      <c r="VOR847" s="705"/>
      <c r="VOS847" s="705"/>
      <c r="VOT847" s="705"/>
      <c r="VOU847" s="705"/>
      <c r="VOV847" s="705"/>
      <c r="VOW847" s="705"/>
      <c r="VOX847" s="705"/>
      <c r="VOY847" s="705"/>
      <c r="VOZ847" s="705"/>
      <c r="VPA847" s="705"/>
      <c r="VPB847" s="705"/>
      <c r="VPC847" s="705"/>
      <c r="VPD847" s="705"/>
      <c r="VPE847" s="705"/>
      <c r="VPF847" s="705"/>
      <c r="VPG847" s="705"/>
      <c r="VPH847" s="705"/>
      <c r="VPI847" s="705"/>
      <c r="VPJ847" s="705"/>
      <c r="VPK847" s="705"/>
      <c r="VPL847" s="705"/>
      <c r="VPM847" s="705"/>
      <c r="VPN847" s="705"/>
      <c r="VPO847" s="705"/>
      <c r="VPP847" s="705"/>
      <c r="VPQ847" s="705"/>
      <c r="VPR847" s="705"/>
      <c r="VPS847" s="705"/>
      <c r="VPT847" s="705"/>
      <c r="VPU847" s="705"/>
      <c r="VPV847" s="705"/>
      <c r="VPW847" s="705"/>
      <c r="VPX847" s="705"/>
      <c r="VPY847" s="705"/>
      <c r="VPZ847" s="705"/>
      <c r="VQA847" s="705"/>
      <c r="VQB847" s="705"/>
      <c r="VQC847" s="705"/>
      <c r="VQD847" s="705"/>
      <c r="VQE847" s="705"/>
      <c r="VQF847" s="705"/>
      <c r="VQG847" s="705"/>
      <c r="VQH847" s="705"/>
      <c r="VQI847" s="705"/>
      <c r="VQJ847" s="705"/>
      <c r="VQK847" s="705"/>
      <c r="VQL847" s="705"/>
      <c r="VQM847" s="705"/>
      <c r="VQN847" s="705"/>
      <c r="VQO847" s="705"/>
      <c r="VQP847" s="705"/>
      <c r="VQQ847" s="705"/>
      <c r="VQR847" s="705"/>
      <c r="VQS847" s="705"/>
      <c r="VQT847" s="705"/>
      <c r="VQU847" s="705"/>
      <c r="VQV847" s="705"/>
      <c r="VQW847" s="705"/>
      <c r="VQX847" s="705"/>
      <c r="VQY847" s="705"/>
      <c r="VQZ847" s="705"/>
      <c r="VRA847" s="705"/>
      <c r="VRB847" s="705"/>
      <c r="VRC847" s="705"/>
      <c r="VRD847" s="705"/>
      <c r="VRE847" s="705"/>
      <c r="VRF847" s="705"/>
      <c r="VRG847" s="705"/>
      <c r="VRH847" s="705"/>
      <c r="VRI847" s="705"/>
      <c r="VRJ847" s="705"/>
      <c r="VRK847" s="705"/>
      <c r="VRL847" s="705"/>
      <c r="VRM847" s="705"/>
      <c r="VRN847" s="705"/>
      <c r="VRO847" s="705"/>
      <c r="VRP847" s="705"/>
      <c r="VRQ847" s="705"/>
      <c r="VRR847" s="705"/>
      <c r="VRS847" s="705"/>
      <c r="VRT847" s="705"/>
      <c r="VRU847" s="705"/>
      <c r="VRV847" s="705"/>
      <c r="VRW847" s="705"/>
      <c r="VRX847" s="705"/>
      <c r="VRY847" s="705"/>
      <c r="VRZ847" s="705"/>
      <c r="VSA847" s="705"/>
      <c r="VSB847" s="705"/>
      <c r="VSC847" s="705"/>
      <c r="VSD847" s="705"/>
      <c r="VSE847" s="705"/>
      <c r="VSF847" s="705"/>
      <c r="VSG847" s="705"/>
      <c r="VSH847" s="705"/>
      <c r="VSI847" s="705"/>
      <c r="VSJ847" s="705"/>
      <c r="VSK847" s="705"/>
      <c r="VSL847" s="705"/>
      <c r="VSM847" s="705"/>
      <c r="VSN847" s="705"/>
      <c r="VSO847" s="705"/>
      <c r="VSP847" s="705"/>
      <c r="VSQ847" s="705"/>
      <c r="VSR847" s="705"/>
      <c r="VSS847" s="705"/>
      <c r="VST847" s="705"/>
      <c r="VSU847" s="705"/>
      <c r="VSV847" s="705"/>
      <c r="VSW847" s="705"/>
      <c r="VSX847" s="705"/>
      <c r="VSY847" s="705"/>
      <c r="VSZ847" s="705"/>
      <c r="VTA847" s="705"/>
      <c r="VTB847" s="705"/>
      <c r="VTC847" s="705"/>
      <c r="VTD847" s="705"/>
      <c r="VTE847" s="705"/>
      <c r="VTF847" s="705"/>
      <c r="VTG847" s="705"/>
      <c r="VTH847" s="705"/>
      <c r="VTI847" s="705"/>
      <c r="VTJ847" s="705"/>
      <c r="VTK847" s="705"/>
      <c r="VTL847" s="705"/>
      <c r="VTM847" s="705"/>
      <c r="VTN847" s="705"/>
      <c r="VTO847" s="705"/>
      <c r="VTP847" s="705"/>
      <c r="VTQ847" s="705"/>
      <c r="VTR847" s="705"/>
      <c r="VTS847" s="705"/>
      <c r="VTT847" s="705"/>
      <c r="VTU847" s="705"/>
      <c r="VTV847" s="705"/>
      <c r="VTW847" s="705"/>
      <c r="VTX847" s="705"/>
      <c r="VTY847" s="705"/>
      <c r="VTZ847" s="705"/>
      <c r="VUA847" s="705"/>
      <c r="VUB847" s="705"/>
      <c r="VUC847" s="705"/>
      <c r="VUD847" s="705"/>
      <c r="VUE847" s="705"/>
      <c r="VUF847" s="705"/>
      <c r="VUG847" s="705"/>
      <c r="VUH847" s="705"/>
      <c r="VUI847" s="705"/>
      <c r="VUJ847" s="705"/>
      <c r="VUK847" s="705"/>
      <c r="VUL847" s="705"/>
      <c r="VUM847" s="705"/>
      <c r="VUN847" s="705"/>
      <c r="VUO847" s="705"/>
      <c r="VUP847" s="705"/>
      <c r="VUQ847" s="705"/>
      <c r="VUR847" s="705"/>
      <c r="VUS847" s="705"/>
      <c r="VUT847" s="705"/>
      <c r="VUU847" s="705"/>
      <c r="VUV847" s="705"/>
      <c r="VUW847" s="705"/>
      <c r="VUX847" s="705"/>
      <c r="VUY847" s="705"/>
      <c r="VUZ847" s="705"/>
      <c r="VVA847" s="705"/>
      <c r="VVB847" s="705"/>
      <c r="VVC847" s="705"/>
      <c r="VVD847" s="705"/>
      <c r="VVE847" s="705"/>
      <c r="VVF847" s="705"/>
      <c r="VVG847" s="705"/>
      <c r="VVH847" s="705"/>
      <c r="VVI847" s="705"/>
      <c r="VVJ847" s="705"/>
      <c r="VVK847" s="705"/>
      <c r="VVL847" s="705"/>
      <c r="VVM847" s="705"/>
      <c r="VVN847" s="705"/>
      <c r="VVO847" s="705"/>
      <c r="VVP847" s="705"/>
      <c r="VVQ847" s="705"/>
      <c r="VVR847" s="705"/>
      <c r="VVS847" s="705"/>
      <c r="VVT847" s="705"/>
      <c r="VVU847" s="705"/>
      <c r="VVV847" s="705"/>
      <c r="VVW847" s="705"/>
      <c r="VVX847" s="705"/>
      <c r="VVY847" s="705"/>
      <c r="VVZ847" s="705"/>
      <c r="VWA847" s="705"/>
      <c r="VWB847" s="705"/>
      <c r="VWC847" s="705"/>
      <c r="VWD847" s="705"/>
      <c r="VWE847" s="705"/>
      <c r="VWF847" s="705"/>
      <c r="VWG847" s="705"/>
      <c r="VWH847" s="705"/>
      <c r="VWI847" s="705"/>
      <c r="VWJ847" s="705"/>
      <c r="VWK847" s="705"/>
      <c r="VWL847" s="705"/>
      <c r="VWM847" s="705"/>
      <c r="VWN847" s="705"/>
      <c r="VWO847" s="705"/>
      <c r="VWP847" s="705"/>
      <c r="VWQ847" s="705"/>
      <c r="VWR847" s="705"/>
      <c r="VWS847" s="705"/>
      <c r="VWT847" s="705"/>
      <c r="VWU847" s="705"/>
      <c r="VWV847" s="705"/>
      <c r="VWW847" s="705"/>
      <c r="VWX847" s="705"/>
      <c r="VWY847" s="705"/>
      <c r="VWZ847" s="705"/>
      <c r="VXA847" s="705"/>
      <c r="VXB847" s="705"/>
      <c r="VXC847" s="705"/>
      <c r="VXD847" s="705"/>
      <c r="VXE847" s="705"/>
      <c r="VXF847" s="705"/>
      <c r="VXG847" s="705"/>
      <c r="VXH847" s="705"/>
      <c r="VXI847" s="705"/>
      <c r="VXJ847" s="705"/>
      <c r="VXK847" s="705"/>
      <c r="VXL847" s="705"/>
      <c r="VXM847" s="705"/>
      <c r="VXN847" s="705"/>
      <c r="VXO847" s="705"/>
      <c r="VXP847" s="705"/>
      <c r="VXQ847" s="705"/>
      <c r="VXR847" s="705"/>
      <c r="VXS847" s="705"/>
      <c r="VXT847" s="705"/>
      <c r="VXU847" s="705"/>
      <c r="VXV847" s="705"/>
      <c r="VXW847" s="705"/>
      <c r="VXX847" s="705"/>
      <c r="VXY847" s="705"/>
      <c r="VXZ847" s="705"/>
      <c r="VYA847" s="705"/>
      <c r="VYB847" s="705"/>
      <c r="VYC847" s="705"/>
      <c r="VYD847" s="705"/>
      <c r="VYE847" s="705"/>
      <c r="VYF847" s="705"/>
      <c r="VYG847" s="705"/>
      <c r="VYH847" s="705"/>
      <c r="VYI847" s="705"/>
      <c r="VYJ847" s="705"/>
      <c r="VYK847" s="705"/>
      <c r="VYL847" s="705"/>
      <c r="VYM847" s="705"/>
      <c r="VYN847" s="705"/>
      <c r="VYO847" s="705"/>
      <c r="VYP847" s="705"/>
      <c r="VYQ847" s="705"/>
      <c r="VYR847" s="705"/>
      <c r="VYS847" s="705"/>
      <c r="VYT847" s="705"/>
      <c r="VYU847" s="705"/>
      <c r="VYV847" s="705"/>
      <c r="VYW847" s="705"/>
      <c r="VYX847" s="705"/>
      <c r="VYY847" s="705"/>
      <c r="VYZ847" s="705"/>
      <c r="VZA847" s="705"/>
      <c r="VZB847" s="705"/>
      <c r="VZC847" s="705"/>
      <c r="VZD847" s="705"/>
      <c r="VZE847" s="705"/>
      <c r="VZF847" s="705"/>
      <c r="VZG847" s="705"/>
      <c r="VZH847" s="705"/>
      <c r="VZI847" s="705"/>
      <c r="VZJ847" s="705"/>
      <c r="VZK847" s="705"/>
      <c r="VZL847" s="705"/>
      <c r="VZM847" s="705"/>
      <c r="VZN847" s="705"/>
      <c r="VZO847" s="705"/>
      <c r="VZP847" s="705"/>
      <c r="VZQ847" s="705"/>
      <c r="VZR847" s="705"/>
      <c r="VZS847" s="705"/>
      <c r="VZT847" s="705"/>
      <c r="VZU847" s="705"/>
      <c r="VZV847" s="705"/>
      <c r="VZW847" s="705"/>
      <c r="VZX847" s="705"/>
      <c r="VZY847" s="705"/>
      <c r="VZZ847" s="705"/>
      <c r="WAA847" s="705"/>
      <c r="WAB847" s="705"/>
      <c r="WAC847" s="705"/>
      <c r="WAD847" s="705"/>
      <c r="WAE847" s="705"/>
      <c r="WAF847" s="705"/>
      <c r="WAG847" s="705"/>
      <c r="WAH847" s="705"/>
      <c r="WAI847" s="705"/>
      <c r="WAJ847" s="705"/>
      <c r="WAK847" s="705"/>
      <c r="WAL847" s="705"/>
      <c r="WAM847" s="705"/>
      <c r="WAN847" s="705"/>
      <c r="WAO847" s="705"/>
      <c r="WAP847" s="705"/>
      <c r="WAQ847" s="705"/>
      <c r="WAR847" s="705"/>
      <c r="WAS847" s="705"/>
      <c r="WAT847" s="705"/>
      <c r="WAU847" s="705"/>
      <c r="WAV847" s="705"/>
      <c r="WAW847" s="705"/>
      <c r="WAX847" s="705"/>
      <c r="WAY847" s="705"/>
      <c r="WAZ847" s="705"/>
      <c r="WBA847" s="705"/>
      <c r="WBB847" s="705"/>
      <c r="WBC847" s="705"/>
      <c r="WBD847" s="705"/>
      <c r="WBE847" s="705"/>
      <c r="WBF847" s="705"/>
      <c r="WBG847" s="705"/>
      <c r="WBH847" s="705"/>
      <c r="WBI847" s="705"/>
      <c r="WBJ847" s="705"/>
      <c r="WBK847" s="705"/>
      <c r="WBL847" s="705"/>
      <c r="WBM847" s="705"/>
      <c r="WBN847" s="705"/>
      <c r="WBO847" s="705"/>
      <c r="WBP847" s="705"/>
      <c r="WBQ847" s="705"/>
      <c r="WBR847" s="705"/>
      <c r="WBS847" s="705"/>
      <c r="WBT847" s="705"/>
      <c r="WBU847" s="705"/>
      <c r="WBV847" s="705"/>
      <c r="WBW847" s="705"/>
      <c r="WBX847" s="705"/>
      <c r="WBY847" s="705"/>
      <c r="WBZ847" s="705"/>
      <c r="WCA847" s="705"/>
      <c r="WCB847" s="705"/>
      <c r="WCC847" s="705"/>
      <c r="WCD847" s="705"/>
      <c r="WCE847" s="705"/>
      <c r="WCF847" s="705"/>
      <c r="WCG847" s="705"/>
      <c r="WCH847" s="705"/>
      <c r="WCI847" s="705"/>
      <c r="WCJ847" s="705"/>
      <c r="WCK847" s="705"/>
      <c r="WCL847" s="705"/>
      <c r="WCM847" s="705"/>
      <c r="WCN847" s="705"/>
      <c r="WCO847" s="705"/>
      <c r="WCP847" s="705"/>
      <c r="WCQ847" s="705"/>
      <c r="WCR847" s="705"/>
      <c r="WCS847" s="705"/>
      <c r="WCT847" s="705"/>
      <c r="WCU847" s="705"/>
      <c r="WCV847" s="705"/>
      <c r="WCW847" s="705"/>
      <c r="WCX847" s="705"/>
      <c r="WCY847" s="705"/>
      <c r="WCZ847" s="705"/>
      <c r="WDA847" s="705"/>
      <c r="WDB847" s="705"/>
      <c r="WDC847" s="705"/>
      <c r="WDD847" s="705"/>
      <c r="WDE847" s="705"/>
      <c r="WDF847" s="705"/>
      <c r="WDG847" s="705"/>
      <c r="WDH847" s="705"/>
      <c r="WDI847" s="705"/>
      <c r="WDJ847" s="705"/>
      <c r="WDK847" s="705"/>
      <c r="WDL847" s="705"/>
      <c r="WDM847" s="705"/>
      <c r="WDN847" s="705"/>
      <c r="WDO847" s="705"/>
      <c r="WDP847" s="705"/>
      <c r="WDQ847" s="705"/>
      <c r="WDR847" s="705"/>
      <c r="WDS847" s="705"/>
      <c r="WDT847" s="705"/>
      <c r="WDU847" s="705"/>
      <c r="WDV847" s="705"/>
      <c r="WDW847" s="705"/>
      <c r="WDX847" s="705"/>
      <c r="WDY847" s="705"/>
      <c r="WDZ847" s="705"/>
      <c r="WEA847" s="705"/>
      <c r="WEB847" s="705"/>
      <c r="WEC847" s="705"/>
      <c r="WED847" s="705"/>
      <c r="WEE847" s="705"/>
      <c r="WEF847" s="705"/>
      <c r="WEG847" s="705"/>
      <c r="WEH847" s="705"/>
      <c r="WEI847" s="705"/>
      <c r="WEJ847" s="705"/>
      <c r="WEK847" s="705"/>
      <c r="WEL847" s="705"/>
      <c r="WEM847" s="705"/>
      <c r="WEN847" s="705"/>
      <c r="WEO847" s="705"/>
      <c r="WEP847" s="705"/>
      <c r="WEQ847" s="705"/>
      <c r="WER847" s="705"/>
      <c r="WES847" s="705"/>
      <c r="WET847" s="705"/>
      <c r="WEU847" s="705"/>
      <c r="WEV847" s="705"/>
      <c r="WEW847" s="705"/>
      <c r="WEX847" s="705"/>
      <c r="WEY847" s="705"/>
      <c r="WEZ847" s="705"/>
      <c r="WFA847" s="705"/>
      <c r="WFB847" s="705"/>
      <c r="WFC847" s="705"/>
      <c r="WFD847" s="705"/>
      <c r="WFE847" s="705"/>
      <c r="WFF847" s="705"/>
      <c r="WFG847" s="705"/>
      <c r="WFH847" s="705"/>
      <c r="WFI847" s="705"/>
      <c r="WFJ847" s="705"/>
      <c r="WFK847" s="705"/>
      <c r="WFL847" s="705"/>
      <c r="WFM847" s="705"/>
      <c r="WFN847" s="705"/>
      <c r="WFO847" s="705"/>
      <c r="WFP847" s="705"/>
      <c r="WFQ847" s="705"/>
      <c r="WFR847" s="705"/>
      <c r="WFS847" s="705"/>
      <c r="WFT847" s="705"/>
      <c r="WFU847" s="705"/>
      <c r="WFV847" s="705"/>
      <c r="WFW847" s="705"/>
      <c r="WFX847" s="705"/>
      <c r="WFY847" s="705"/>
      <c r="WFZ847" s="705"/>
      <c r="WGA847" s="705"/>
      <c r="WGB847" s="705"/>
      <c r="WGC847" s="705"/>
      <c r="WGD847" s="705"/>
      <c r="WGE847" s="705"/>
      <c r="WGF847" s="705"/>
      <c r="WGG847" s="705"/>
      <c r="WGH847" s="705"/>
      <c r="WGI847" s="705"/>
      <c r="WGJ847" s="705"/>
      <c r="WGK847" s="705"/>
      <c r="WGL847" s="705"/>
      <c r="WGM847" s="705"/>
      <c r="WGN847" s="705"/>
      <c r="WGO847" s="705"/>
      <c r="WGP847" s="705"/>
      <c r="WGQ847" s="705"/>
      <c r="WGR847" s="705"/>
      <c r="WGS847" s="705"/>
      <c r="WGT847" s="705"/>
      <c r="WGU847" s="705"/>
      <c r="WGV847" s="705"/>
      <c r="WGW847" s="705"/>
      <c r="WGX847" s="705"/>
      <c r="WGY847" s="705"/>
      <c r="WGZ847" s="705"/>
      <c r="WHA847" s="705"/>
      <c r="WHB847" s="705"/>
      <c r="WHC847" s="705"/>
      <c r="WHD847" s="705"/>
      <c r="WHE847" s="705"/>
      <c r="WHF847" s="705"/>
      <c r="WHG847" s="705"/>
      <c r="WHH847" s="705"/>
      <c r="WHI847" s="705"/>
      <c r="WHJ847" s="705"/>
      <c r="WHK847" s="705"/>
      <c r="WHL847" s="705"/>
      <c r="WHM847" s="705"/>
      <c r="WHN847" s="705"/>
      <c r="WHO847" s="705"/>
      <c r="WHP847" s="705"/>
      <c r="WHQ847" s="705"/>
      <c r="WHR847" s="705"/>
      <c r="WHS847" s="705"/>
      <c r="WHT847" s="705"/>
      <c r="WHU847" s="705"/>
      <c r="WHV847" s="705"/>
      <c r="WHW847" s="705"/>
      <c r="WHX847" s="705"/>
      <c r="WHY847" s="705"/>
      <c r="WHZ847" s="705"/>
      <c r="WIA847" s="705"/>
      <c r="WIB847" s="705"/>
      <c r="WIC847" s="705"/>
      <c r="WID847" s="705"/>
      <c r="WIE847" s="705"/>
      <c r="WIF847" s="705"/>
      <c r="WIG847" s="705"/>
      <c r="WIH847" s="705"/>
      <c r="WII847" s="705"/>
      <c r="WIJ847" s="705"/>
      <c r="WIK847" s="705"/>
      <c r="WIL847" s="705"/>
      <c r="WIM847" s="705"/>
      <c r="WIN847" s="705"/>
      <c r="WIO847" s="705"/>
      <c r="WIP847" s="705"/>
      <c r="WIQ847" s="705"/>
      <c r="WIR847" s="705"/>
      <c r="WIS847" s="705"/>
      <c r="WIT847" s="705"/>
      <c r="WIU847" s="705"/>
      <c r="WIV847" s="705"/>
      <c r="WIW847" s="705"/>
      <c r="WIX847" s="705"/>
      <c r="WIY847" s="705"/>
      <c r="WIZ847" s="705"/>
      <c r="WJA847" s="705"/>
      <c r="WJB847" s="705"/>
      <c r="WJC847" s="705"/>
      <c r="WJD847" s="705"/>
      <c r="WJE847" s="705"/>
      <c r="WJF847" s="705"/>
      <c r="WJG847" s="705"/>
      <c r="WJH847" s="705"/>
      <c r="WJI847" s="705"/>
      <c r="WJJ847" s="705"/>
      <c r="WJK847" s="705"/>
      <c r="WJL847" s="705"/>
      <c r="WJM847" s="705"/>
      <c r="WJN847" s="705"/>
      <c r="WJO847" s="705"/>
      <c r="WJP847" s="705"/>
      <c r="WJQ847" s="705"/>
      <c r="WJR847" s="705"/>
      <c r="WJS847" s="705"/>
      <c r="WJT847" s="705"/>
      <c r="WJU847" s="705"/>
      <c r="WJV847" s="705"/>
      <c r="WJW847" s="705"/>
      <c r="WJX847" s="705"/>
      <c r="WJY847" s="705"/>
      <c r="WJZ847" s="705"/>
      <c r="WKA847" s="705"/>
      <c r="WKB847" s="705"/>
      <c r="WKC847" s="705"/>
      <c r="WKD847" s="705"/>
      <c r="WKE847" s="705"/>
      <c r="WKF847" s="705"/>
      <c r="WKG847" s="705"/>
      <c r="WKH847" s="705"/>
      <c r="WKI847" s="705"/>
      <c r="WKJ847" s="705"/>
      <c r="WKK847" s="705"/>
      <c r="WKL847" s="705"/>
      <c r="WKM847" s="705"/>
      <c r="WKN847" s="705"/>
      <c r="WKO847" s="705"/>
      <c r="WKP847" s="705"/>
      <c r="WKQ847" s="705"/>
      <c r="WKR847" s="705"/>
      <c r="WKS847" s="705"/>
      <c r="WKT847" s="705"/>
      <c r="WKU847" s="705"/>
      <c r="WKV847" s="705"/>
      <c r="WKW847" s="705"/>
      <c r="WKX847" s="705"/>
      <c r="WKY847" s="705"/>
      <c r="WKZ847" s="705"/>
      <c r="WLA847" s="705"/>
      <c r="WLB847" s="705"/>
      <c r="WLC847" s="705"/>
      <c r="WLD847" s="705"/>
      <c r="WLE847" s="705"/>
      <c r="WLF847" s="705"/>
      <c r="WLG847" s="705"/>
      <c r="WLH847" s="705"/>
      <c r="WLI847" s="705"/>
      <c r="WLJ847" s="705"/>
      <c r="WLK847" s="705"/>
      <c r="WLL847" s="705"/>
      <c r="WLM847" s="705"/>
      <c r="WLN847" s="705"/>
      <c r="WLO847" s="705"/>
      <c r="WLP847" s="705"/>
      <c r="WLQ847" s="705"/>
      <c r="WLR847" s="705"/>
      <c r="WLS847" s="705"/>
      <c r="WLT847" s="705"/>
      <c r="WLU847" s="705"/>
      <c r="WLV847" s="705"/>
      <c r="WLW847" s="705"/>
      <c r="WLX847" s="705"/>
      <c r="WLY847" s="705"/>
      <c r="WLZ847" s="705"/>
      <c r="WMA847" s="705"/>
      <c r="WMB847" s="705"/>
      <c r="WMC847" s="705"/>
      <c r="WMD847" s="705"/>
      <c r="WME847" s="705"/>
      <c r="WMF847" s="705"/>
      <c r="WMG847" s="705"/>
      <c r="WMH847" s="705"/>
      <c r="WMI847" s="705"/>
      <c r="WMJ847" s="705"/>
      <c r="WMK847" s="705"/>
      <c r="WML847" s="705"/>
      <c r="WMM847" s="705"/>
      <c r="WMN847" s="705"/>
      <c r="WMO847" s="705"/>
      <c r="WMP847" s="705"/>
      <c r="WMQ847" s="705"/>
      <c r="WMR847" s="705"/>
      <c r="WMS847" s="705"/>
      <c r="WMT847" s="705"/>
      <c r="WMU847" s="705"/>
      <c r="WMV847" s="705"/>
      <c r="WMW847" s="705"/>
      <c r="WMX847" s="705"/>
      <c r="WMY847" s="705"/>
      <c r="WMZ847" s="705"/>
      <c r="WNA847" s="705"/>
      <c r="WNB847" s="705"/>
      <c r="WNC847" s="705"/>
      <c r="WND847" s="705"/>
      <c r="WNE847" s="705"/>
      <c r="WNF847" s="705"/>
      <c r="WNG847" s="705"/>
      <c r="WNH847" s="705"/>
      <c r="WNI847" s="705"/>
      <c r="WNJ847" s="705"/>
      <c r="WNK847" s="705"/>
      <c r="WNL847" s="705"/>
      <c r="WNM847" s="705"/>
      <c r="WNN847" s="705"/>
      <c r="WNO847" s="705"/>
      <c r="WNP847" s="705"/>
      <c r="WNQ847" s="705"/>
      <c r="WNR847" s="705"/>
      <c r="WNS847" s="705"/>
      <c r="WNT847" s="705"/>
      <c r="WNU847" s="705"/>
      <c r="WNV847" s="705"/>
      <c r="WNW847" s="705"/>
      <c r="WNX847" s="705"/>
      <c r="WNY847" s="705"/>
      <c r="WNZ847" s="705"/>
      <c r="WOA847" s="705"/>
      <c r="WOB847" s="705"/>
      <c r="WOC847" s="705"/>
      <c r="WOD847" s="705"/>
      <c r="WOE847" s="705"/>
      <c r="WOF847" s="705"/>
      <c r="WOG847" s="705"/>
      <c r="WOH847" s="705"/>
      <c r="WOI847" s="705"/>
      <c r="WOJ847" s="705"/>
      <c r="WOK847" s="705"/>
      <c r="WOL847" s="705"/>
      <c r="WOM847" s="705"/>
      <c r="WON847" s="705"/>
      <c r="WOO847" s="705"/>
      <c r="WOP847" s="705"/>
      <c r="WOQ847" s="705"/>
      <c r="WOR847" s="705"/>
      <c r="WOS847" s="705"/>
      <c r="WOT847" s="705"/>
      <c r="WOU847" s="705"/>
      <c r="WOV847" s="705"/>
      <c r="WOW847" s="705"/>
      <c r="WOX847" s="705"/>
      <c r="WOY847" s="705"/>
      <c r="WOZ847" s="705"/>
      <c r="WPA847" s="705"/>
      <c r="WPB847" s="705"/>
      <c r="WPC847" s="705"/>
      <c r="WPD847" s="705"/>
      <c r="WPE847" s="705"/>
      <c r="WPF847" s="705"/>
      <c r="WPG847" s="705"/>
      <c r="WPH847" s="705"/>
      <c r="WPI847" s="705"/>
      <c r="WPJ847" s="705"/>
      <c r="WPK847" s="705"/>
      <c r="WPL847" s="705"/>
      <c r="WPM847" s="705"/>
      <c r="WPN847" s="705"/>
      <c r="WPO847" s="705"/>
      <c r="WPP847" s="705"/>
      <c r="WPQ847" s="705"/>
      <c r="WPR847" s="705"/>
      <c r="WPS847" s="705"/>
      <c r="WPT847" s="705"/>
      <c r="WPU847" s="705"/>
      <c r="WPV847" s="705"/>
      <c r="WPW847" s="705"/>
      <c r="WPX847" s="705"/>
      <c r="WPY847" s="705"/>
      <c r="WPZ847" s="705"/>
      <c r="WQA847" s="705"/>
      <c r="WQB847" s="705"/>
      <c r="WQC847" s="705"/>
      <c r="WQD847" s="705"/>
      <c r="WQE847" s="705"/>
      <c r="WQF847" s="705"/>
      <c r="WQG847" s="705"/>
      <c r="WQH847" s="705"/>
      <c r="WQI847" s="705"/>
      <c r="WQJ847" s="705"/>
      <c r="WQK847" s="705"/>
      <c r="WQL847" s="705"/>
      <c r="WQM847" s="705"/>
      <c r="WQN847" s="705"/>
      <c r="WQO847" s="705"/>
      <c r="WQP847" s="705"/>
      <c r="WQQ847" s="705"/>
      <c r="WQR847" s="705"/>
      <c r="WQS847" s="705"/>
      <c r="WQT847" s="705"/>
      <c r="WQU847" s="705"/>
      <c r="WQV847" s="705"/>
      <c r="WQW847" s="705"/>
      <c r="WQX847" s="705"/>
      <c r="WQY847" s="705"/>
      <c r="WQZ847" s="705"/>
      <c r="WRA847" s="705"/>
      <c r="WRB847" s="705"/>
      <c r="WRC847" s="705"/>
      <c r="WRD847" s="705"/>
      <c r="WRE847" s="705"/>
      <c r="WRF847" s="705"/>
      <c r="WRG847" s="705"/>
      <c r="WRH847" s="705"/>
      <c r="WRI847" s="705"/>
      <c r="WRJ847" s="705"/>
      <c r="WRK847" s="705"/>
      <c r="WRL847" s="705"/>
      <c r="WRM847" s="705"/>
      <c r="WRN847" s="705"/>
      <c r="WRO847" s="705"/>
      <c r="WRP847" s="705"/>
      <c r="WRQ847" s="705"/>
      <c r="WRR847" s="705"/>
      <c r="WRS847" s="705"/>
      <c r="WRT847" s="705"/>
      <c r="WRU847" s="705"/>
      <c r="WRV847" s="705"/>
      <c r="WRW847" s="705"/>
      <c r="WRX847" s="705"/>
      <c r="WRY847" s="705"/>
      <c r="WRZ847" s="705"/>
      <c r="WSA847" s="705"/>
      <c r="WSB847" s="705"/>
      <c r="WSC847" s="705"/>
      <c r="WSD847" s="705"/>
      <c r="WSE847" s="705"/>
      <c r="WSF847" s="705"/>
      <c r="WSG847" s="705"/>
      <c r="WSH847" s="705"/>
      <c r="WSI847" s="705"/>
      <c r="WSJ847" s="705"/>
      <c r="WSK847" s="705"/>
      <c r="WSL847" s="705"/>
      <c r="WSM847" s="705"/>
      <c r="WSN847" s="705"/>
      <c r="WSO847" s="705"/>
      <c r="WSP847" s="705"/>
      <c r="WSQ847" s="705"/>
      <c r="WSR847" s="705"/>
      <c r="WSS847" s="705"/>
      <c r="WST847" s="705"/>
      <c r="WSU847" s="705"/>
      <c r="WSV847" s="705"/>
      <c r="WSW847" s="705"/>
      <c r="WSX847" s="705"/>
      <c r="WSY847" s="705"/>
      <c r="WSZ847" s="705"/>
      <c r="WTA847" s="705"/>
      <c r="WTB847" s="705"/>
      <c r="WTC847" s="705"/>
      <c r="WTD847" s="705"/>
      <c r="WTE847" s="705"/>
      <c r="WTF847" s="705"/>
      <c r="WTG847" s="705"/>
      <c r="WTH847" s="705"/>
      <c r="WTI847" s="705"/>
      <c r="WTJ847" s="705"/>
      <c r="WTK847" s="705"/>
      <c r="WTL847" s="705"/>
      <c r="WTM847" s="705"/>
      <c r="WTN847" s="705"/>
      <c r="WTO847" s="705"/>
      <c r="WTP847" s="705"/>
      <c r="WTQ847" s="705"/>
      <c r="WTR847" s="705"/>
      <c r="WTS847" s="705"/>
      <c r="WTT847" s="705"/>
      <c r="WTU847" s="705"/>
      <c r="WTV847" s="705"/>
      <c r="WTW847" s="705"/>
      <c r="WTX847" s="705"/>
      <c r="WTY847" s="705"/>
      <c r="WTZ847" s="705"/>
      <c r="WUA847" s="705"/>
      <c r="WUB847" s="705"/>
      <c r="WUC847" s="705"/>
      <c r="WUD847" s="705"/>
      <c r="WUE847" s="705"/>
      <c r="WUF847" s="705"/>
      <c r="WUG847" s="705"/>
      <c r="WUH847" s="705"/>
      <c r="WUI847" s="705"/>
      <c r="WUJ847" s="705"/>
      <c r="WUK847" s="705"/>
      <c r="WUL847" s="705"/>
      <c r="WUM847" s="705"/>
      <c r="WUN847" s="705"/>
      <c r="WUO847" s="705"/>
      <c r="WUP847" s="705"/>
      <c r="WUQ847" s="705"/>
      <c r="WUR847" s="705"/>
      <c r="WUS847" s="705"/>
      <c r="WUT847" s="705"/>
      <c r="WUU847" s="705"/>
      <c r="WUV847" s="705"/>
      <c r="WUW847" s="705"/>
      <c r="WUX847" s="705"/>
      <c r="WUY847" s="705"/>
      <c r="WUZ847" s="705"/>
      <c r="WVA847" s="705"/>
      <c r="WVB847" s="705"/>
      <c r="WVC847" s="705"/>
      <c r="WVD847" s="705"/>
      <c r="WVE847" s="705"/>
      <c r="WVF847" s="705"/>
      <c r="WVG847" s="705"/>
      <c r="WVH847" s="705"/>
      <c r="WVI847" s="705"/>
      <c r="WVJ847" s="705"/>
      <c r="WVK847" s="705"/>
      <c r="WVL847" s="705"/>
      <c r="WVM847" s="705"/>
      <c r="WVN847" s="705"/>
      <c r="WVO847" s="705"/>
      <c r="WVP847" s="705"/>
      <c r="WVQ847" s="705"/>
      <c r="WVR847" s="705"/>
      <c r="WVS847" s="705"/>
      <c r="WVT847" s="705"/>
      <c r="WVU847" s="705"/>
      <c r="WVV847" s="705"/>
      <c r="WVW847" s="705"/>
      <c r="WVX847" s="705"/>
      <c r="WVY847" s="705"/>
      <c r="WVZ847" s="705"/>
      <c r="WWA847" s="705"/>
      <c r="WWB847" s="705"/>
      <c r="WWC847" s="705"/>
      <c r="WWD847" s="705"/>
      <c r="WWE847" s="705"/>
      <c r="WWF847" s="705"/>
      <c r="WWG847" s="705"/>
      <c r="WWH847" s="705"/>
      <c r="WWI847" s="705"/>
      <c r="WWJ847" s="705"/>
      <c r="WWK847" s="705"/>
      <c r="WWL847" s="705"/>
      <c r="WWM847" s="705"/>
      <c r="WWN847" s="705"/>
      <c r="WWO847" s="705"/>
      <c r="WWP847" s="705"/>
      <c r="WWQ847" s="705"/>
      <c r="WWR847" s="705"/>
      <c r="WWS847" s="705"/>
      <c r="WWT847" s="705"/>
      <c r="WWU847" s="705"/>
      <c r="WWV847" s="705"/>
      <c r="WWW847" s="705"/>
      <c r="WWX847" s="705"/>
      <c r="WWY847" s="705"/>
      <c r="WWZ847" s="705"/>
      <c r="WXA847" s="705"/>
      <c r="WXB847" s="705"/>
      <c r="WXC847" s="705"/>
      <c r="WXD847" s="705"/>
      <c r="WXE847" s="705"/>
      <c r="WXF847" s="705"/>
      <c r="WXG847" s="705"/>
      <c r="WXH847" s="705"/>
      <c r="WXI847" s="705"/>
      <c r="WXJ847" s="705"/>
      <c r="WXK847" s="705"/>
      <c r="WXL847" s="705"/>
      <c r="WXM847" s="705"/>
      <c r="WXN847" s="705"/>
      <c r="WXO847" s="705"/>
      <c r="WXP847" s="705"/>
      <c r="WXQ847" s="705"/>
      <c r="WXR847" s="705"/>
      <c r="WXS847" s="705"/>
      <c r="WXT847" s="705"/>
      <c r="WXU847" s="705"/>
      <c r="WXV847" s="705"/>
      <c r="WXW847" s="705"/>
      <c r="WXX847" s="705"/>
      <c r="WXY847" s="705"/>
      <c r="WXZ847" s="705"/>
      <c r="WYA847" s="705"/>
      <c r="WYB847" s="705"/>
      <c r="WYC847" s="705"/>
      <c r="WYD847" s="705"/>
      <c r="WYE847" s="705"/>
      <c r="WYF847" s="705"/>
      <c r="WYG847" s="705"/>
      <c r="WYH847" s="705"/>
      <c r="WYI847" s="705"/>
      <c r="WYJ847" s="705"/>
      <c r="WYK847" s="705"/>
      <c r="WYL847" s="705"/>
      <c r="WYM847" s="705"/>
      <c r="WYN847" s="705"/>
      <c r="WYO847" s="705"/>
      <c r="WYP847" s="705"/>
      <c r="WYQ847" s="705"/>
      <c r="WYR847" s="705"/>
      <c r="WYS847" s="705"/>
      <c r="WYT847" s="705"/>
      <c r="WYU847" s="705"/>
      <c r="WYV847" s="705"/>
      <c r="WYW847" s="705"/>
      <c r="WYX847" s="705"/>
      <c r="WYY847" s="705"/>
      <c r="WYZ847" s="705"/>
      <c r="WZA847" s="705"/>
      <c r="WZB847" s="705"/>
      <c r="WZC847" s="705"/>
      <c r="WZD847" s="705"/>
      <c r="WZE847" s="705"/>
      <c r="WZF847" s="705"/>
      <c r="WZG847" s="705"/>
      <c r="WZH847" s="705"/>
      <c r="WZI847" s="705"/>
      <c r="WZJ847" s="705"/>
      <c r="WZK847" s="705"/>
      <c r="WZL847" s="705"/>
      <c r="WZM847" s="705"/>
      <c r="WZN847" s="705"/>
      <c r="WZO847" s="705"/>
      <c r="WZP847" s="705"/>
      <c r="WZQ847" s="705"/>
      <c r="WZR847" s="705"/>
      <c r="WZS847" s="705"/>
      <c r="WZT847" s="705"/>
      <c r="WZU847" s="705"/>
      <c r="WZV847" s="705"/>
      <c r="WZW847" s="705"/>
      <c r="WZX847" s="705"/>
      <c r="WZY847" s="705"/>
      <c r="WZZ847" s="705"/>
      <c r="XAA847" s="705"/>
      <c r="XAB847" s="705"/>
      <c r="XAC847" s="705"/>
      <c r="XAD847" s="705"/>
      <c r="XAE847" s="705"/>
      <c r="XAF847" s="705"/>
      <c r="XAG847" s="705"/>
      <c r="XAH847" s="705"/>
      <c r="XAI847" s="705"/>
      <c r="XAJ847" s="705"/>
      <c r="XAK847" s="705"/>
      <c r="XAL847" s="705"/>
      <c r="XAM847" s="705"/>
      <c r="XAN847" s="705"/>
      <c r="XAO847" s="705"/>
      <c r="XAP847" s="705"/>
      <c r="XAQ847" s="705"/>
      <c r="XAR847" s="705"/>
      <c r="XAS847" s="705"/>
      <c r="XAT847" s="705"/>
      <c r="XAU847" s="705"/>
      <c r="XAV847" s="705"/>
      <c r="XAW847" s="705"/>
      <c r="XAX847" s="705"/>
      <c r="XAY847" s="705"/>
      <c r="XAZ847" s="705"/>
      <c r="XBA847" s="705"/>
      <c r="XBB847" s="705"/>
      <c r="XBC847" s="705"/>
      <c r="XBD847" s="705"/>
      <c r="XBE847" s="705"/>
      <c r="XBF847" s="705"/>
      <c r="XBG847" s="705"/>
      <c r="XBH847" s="705"/>
      <c r="XBI847" s="705"/>
      <c r="XBJ847" s="705"/>
      <c r="XBK847" s="705"/>
      <c r="XBL847" s="705"/>
      <c r="XBM847" s="705"/>
      <c r="XBN847" s="705"/>
      <c r="XBO847" s="705"/>
      <c r="XBP847" s="705"/>
      <c r="XBQ847" s="705"/>
      <c r="XBR847" s="705"/>
      <c r="XBS847" s="705"/>
      <c r="XBT847" s="705"/>
      <c r="XBU847" s="705"/>
      <c r="XBV847" s="705"/>
      <c r="XBW847" s="705"/>
      <c r="XBX847" s="705"/>
      <c r="XBY847" s="705"/>
      <c r="XBZ847" s="705"/>
      <c r="XCA847" s="705"/>
      <c r="XCB847" s="705"/>
      <c r="XCC847" s="705"/>
      <c r="XCD847" s="705"/>
      <c r="XCE847" s="705"/>
      <c r="XCF847" s="705"/>
      <c r="XCG847" s="705"/>
      <c r="XCH847" s="705"/>
      <c r="XCI847" s="705"/>
      <c r="XCJ847" s="705"/>
      <c r="XCK847" s="705"/>
      <c r="XCL847" s="705"/>
      <c r="XCM847" s="705"/>
      <c r="XCN847" s="705"/>
      <c r="XCO847" s="705"/>
      <c r="XCP847" s="705"/>
      <c r="XCQ847" s="705"/>
      <c r="XCR847" s="705"/>
      <c r="XCS847" s="705"/>
      <c r="XCT847" s="705"/>
      <c r="XCU847" s="705"/>
      <c r="XCV847" s="705"/>
      <c r="XCW847" s="705"/>
      <c r="XCX847" s="705"/>
      <c r="XCY847" s="705"/>
      <c r="XCZ847" s="705"/>
      <c r="XDA847" s="705"/>
      <c r="XDB847" s="705"/>
      <c r="XDC847" s="705"/>
      <c r="XDD847" s="705"/>
      <c r="XDE847" s="705"/>
      <c r="XDF847" s="705"/>
      <c r="XDG847" s="705"/>
      <c r="XDH847" s="705"/>
      <c r="XDI847" s="705"/>
      <c r="XDJ847" s="705"/>
      <c r="XDK847" s="705"/>
      <c r="XDL847" s="705"/>
      <c r="XDM847" s="705"/>
      <c r="XDN847" s="705"/>
      <c r="XDO847" s="705"/>
      <c r="XDP847" s="705"/>
      <c r="XDQ847" s="705"/>
      <c r="XDR847" s="705"/>
      <c r="XDS847" s="705"/>
      <c r="XDT847" s="705"/>
      <c r="XDU847" s="705"/>
      <c r="XDV847" s="705"/>
      <c r="XDW847" s="705"/>
      <c r="XDX847" s="705"/>
      <c r="XDY847" s="705"/>
      <c r="XDZ847" s="705"/>
      <c r="XEA847" s="705"/>
      <c r="XEB847" s="705"/>
      <c r="XEC847" s="705"/>
      <c r="XED847" s="705"/>
      <c r="XEE847" s="705"/>
      <c r="XEF847" s="705"/>
      <c r="XEG847" s="705"/>
      <c r="XEH847" s="705"/>
      <c r="XEI847" s="705"/>
      <c r="XEJ847" s="705"/>
      <c r="XEK847" s="705"/>
      <c r="XEL847" s="705"/>
      <c r="XEM847" s="705"/>
      <c r="XEN847" s="705"/>
      <c r="XEO847" s="705"/>
      <c r="XEP847" s="705"/>
      <c r="XEQ847" s="705"/>
      <c r="XER847" s="705"/>
      <c r="XES847" s="705"/>
      <c r="XET847" s="705"/>
      <c r="XEU847" s="705"/>
      <c r="XEV847" s="705"/>
      <c r="XEW847" s="705"/>
      <c r="XEX847" s="705"/>
      <c r="XEY847" s="705"/>
      <c r="XEZ847" s="705"/>
      <c r="XFA847" s="699"/>
    </row>
    <row r="848" spans="1:16381" s="718" customFormat="1" ht="12.75" customHeight="1" x14ac:dyDescent="0.15">
      <c r="A848" s="213"/>
      <c r="B848" s="216" t="s">
        <v>3807</v>
      </c>
      <c r="C848" s="846"/>
      <c r="D848" s="847"/>
      <c r="E848" s="847"/>
      <c r="F848" s="847"/>
      <c r="G848" s="847"/>
      <c r="H848" s="847"/>
      <c r="I848" s="847"/>
      <c r="J848" s="847"/>
      <c r="K848" s="847"/>
      <c r="L848" s="847"/>
      <c r="M848" s="847"/>
      <c r="N848" s="847"/>
      <c r="O848" s="847"/>
      <c r="P848" s="847"/>
      <c r="Q848" s="847"/>
      <c r="R848" s="847"/>
      <c r="S848" s="847"/>
      <c r="T848" s="847"/>
      <c r="U848" s="847"/>
      <c r="V848" s="847"/>
      <c r="W848" s="847"/>
      <c r="X848" s="847"/>
      <c r="Y848" s="847"/>
      <c r="Z848" s="847"/>
      <c r="AA848" s="847"/>
      <c r="AB848" s="847"/>
      <c r="AC848" s="847"/>
      <c r="AD848" s="847"/>
      <c r="AE848" s="847"/>
      <c r="AF848" s="847"/>
      <c r="AG848" s="847"/>
      <c r="AH848" s="847"/>
      <c r="AI848" s="847"/>
      <c r="AJ848" s="847"/>
      <c r="AK848" s="847"/>
      <c r="AL848" s="848"/>
      <c r="AM848" s="69"/>
      <c r="AN848" s="69"/>
      <c r="AO848" s="69"/>
      <c r="AP848" s="69"/>
      <c r="AQ848" s="69"/>
      <c r="AR848" s="716"/>
      <c r="AS848" s="716"/>
      <c r="AT848" s="716"/>
      <c r="AU848" s="716"/>
      <c r="AV848" s="716"/>
      <c r="AW848" s="716"/>
      <c r="AX848" s="716"/>
      <c r="AY848" s="716"/>
      <c r="AZ848" s="716"/>
      <c r="BA848" s="716"/>
      <c r="BB848" s="716"/>
      <c r="BC848" s="716"/>
      <c r="BD848" s="716"/>
      <c r="BE848" s="716"/>
      <c r="BF848" s="716"/>
      <c r="BG848" s="716"/>
      <c r="BH848" s="716"/>
      <c r="BI848" s="716"/>
      <c r="BJ848" s="716"/>
      <c r="BK848" s="716"/>
      <c r="BL848" s="716"/>
      <c r="BM848" s="716"/>
      <c r="BN848" s="716"/>
      <c r="BO848" s="716"/>
      <c r="BP848" s="716"/>
      <c r="BQ848" s="716"/>
      <c r="BR848" s="716"/>
      <c r="BS848" s="716"/>
      <c r="BT848" s="716"/>
      <c r="BU848" s="716"/>
      <c r="BV848" s="716"/>
      <c r="BW848" s="716"/>
      <c r="BX848" s="716"/>
      <c r="BY848" s="716"/>
      <c r="BZ848" s="716"/>
      <c r="CA848" s="716"/>
      <c r="CB848" s="716"/>
      <c r="CC848" s="716"/>
      <c r="CD848" s="716"/>
      <c r="CE848" s="716"/>
      <c r="CF848" s="716"/>
      <c r="CG848" s="716"/>
      <c r="CH848" s="716"/>
      <c r="CI848" s="716"/>
      <c r="CJ848" s="716"/>
      <c r="CK848" s="716"/>
      <c r="CL848" s="716"/>
      <c r="CM848" s="716"/>
      <c r="CN848" s="716"/>
      <c r="CO848" s="716"/>
      <c r="CP848" s="716"/>
      <c r="CQ848" s="716"/>
      <c r="CR848" s="716"/>
      <c r="CS848" s="716"/>
      <c r="CT848" s="716"/>
      <c r="CU848" s="716"/>
      <c r="CV848" s="716"/>
      <c r="CW848" s="716"/>
      <c r="CX848" s="716"/>
      <c r="CY848" s="716"/>
      <c r="CZ848" s="716"/>
      <c r="DA848" s="716"/>
      <c r="DB848" s="716"/>
      <c r="DC848" s="716"/>
      <c r="DD848" s="716"/>
      <c r="DE848" s="716"/>
      <c r="DF848" s="716"/>
      <c r="DG848" s="716"/>
      <c r="DH848" s="716"/>
      <c r="DI848" s="716"/>
      <c r="DJ848" s="716"/>
      <c r="DK848" s="716"/>
      <c r="DL848" s="716"/>
      <c r="DM848" s="716"/>
      <c r="DN848" s="716"/>
      <c r="DO848" s="716"/>
      <c r="DP848" s="716"/>
      <c r="DQ848" s="716"/>
      <c r="DR848" s="716"/>
      <c r="DS848" s="716"/>
      <c r="DT848" s="716"/>
      <c r="DU848" s="716"/>
      <c r="DV848" s="716"/>
      <c r="DW848" s="716"/>
      <c r="DX848" s="716"/>
      <c r="DY848" s="716"/>
      <c r="DZ848" s="716"/>
      <c r="EA848" s="716"/>
      <c r="EB848" s="716"/>
      <c r="EC848" s="716"/>
      <c r="ED848" s="716"/>
      <c r="EE848" s="716"/>
      <c r="EF848" s="716"/>
      <c r="EG848" s="716"/>
      <c r="EH848" s="716"/>
      <c r="EI848" s="716"/>
      <c r="EJ848" s="716"/>
      <c r="EK848" s="716"/>
      <c r="EL848" s="716"/>
      <c r="EM848" s="716"/>
      <c r="EN848" s="716"/>
      <c r="EO848" s="716"/>
      <c r="EP848" s="716"/>
      <c r="EQ848" s="716"/>
      <c r="ER848" s="716"/>
      <c r="ES848" s="716"/>
      <c r="ET848" s="716"/>
      <c r="EU848" s="716"/>
      <c r="EV848" s="716"/>
      <c r="EW848" s="716"/>
      <c r="EX848" s="716"/>
      <c r="EY848" s="716"/>
      <c r="EZ848" s="716"/>
      <c r="FA848" s="716"/>
      <c r="FB848" s="716"/>
      <c r="FC848" s="716"/>
      <c r="FD848" s="716"/>
      <c r="FE848" s="716"/>
      <c r="FF848" s="716"/>
      <c r="FG848" s="716"/>
      <c r="FH848" s="716"/>
      <c r="FI848" s="716"/>
      <c r="FJ848" s="716"/>
      <c r="FK848" s="716"/>
      <c r="FL848" s="716"/>
      <c r="FM848" s="716"/>
      <c r="FN848" s="716"/>
      <c r="FO848" s="716"/>
      <c r="FP848" s="716"/>
      <c r="FQ848" s="716"/>
      <c r="FR848" s="716"/>
      <c r="FS848" s="716"/>
      <c r="FT848" s="716"/>
      <c r="FU848" s="716"/>
      <c r="FV848" s="716"/>
      <c r="FW848" s="716"/>
      <c r="FX848" s="716"/>
      <c r="FY848" s="716"/>
      <c r="FZ848" s="716"/>
      <c r="GA848" s="716"/>
      <c r="GB848" s="716"/>
      <c r="GC848" s="716"/>
      <c r="GD848" s="716"/>
      <c r="GE848" s="716"/>
      <c r="GF848" s="716"/>
      <c r="GG848" s="716"/>
      <c r="GH848" s="716"/>
      <c r="GI848" s="716"/>
      <c r="GJ848" s="716"/>
      <c r="GK848" s="716"/>
      <c r="GL848" s="716"/>
      <c r="GM848" s="716"/>
      <c r="GN848" s="716"/>
      <c r="GO848" s="716"/>
      <c r="GP848" s="716"/>
      <c r="GQ848" s="716"/>
      <c r="GR848" s="716"/>
      <c r="GS848" s="716"/>
      <c r="GT848" s="716"/>
      <c r="GU848" s="716"/>
      <c r="GV848" s="716"/>
      <c r="GW848" s="716"/>
      <c r="GX848" s="716"/>
      <c r="GY848" s="716"/>
      <c r="GZ848" s="716"/>
      <c r="HA848" s="716"/>
      <c r="HB848" s="716"/>
      <c r="HC848" s="716"/>
      <c r="HD848" s="716"/>
      <c r="HE848" s="716"/>
      <c r="HF848" s="716"/>
      <c r="HG848" s="716"/>
      <c r="HH848" s="716"/>
      <c r="HI848" s="716"/>
      <c r="HJ848" s="716"/>
      <c r="HK848" s="716"/>
      <c r="HL848" s="716"/>
      <c r="HM848" s="716"/>
      <c r="HN848" s="716"/>
      <c r="HO848" s="716"/>
      <c r="HP848" s="716"/>
      <c r="HQ848" s="716"/>
      <c r="HR848" s="716"/>
      <c r="HS848" s="716"/>
      <c r="HT848" s="716"/>
      <c r="HU848" s="716"/>
      <c r="HV848" s="716"/>
      <c r="HW848" s="716"/>
      <c r="HX848" s="716"/>
      <c r="HY848" s="716"/>
      <c r="HZ848" s="716"/>
      <c r="IA848" s="716"/>
      <c r="IB848" s="716"/>
      <c r="IC848" s="716"/>
      <c r="ID848" s="716"/>
      <c r="IE848" s="716"/>
      <c r="IF848" s="716"/>
      <c r="IG848" s="716"/>
      <c r="IH848" s="716"/>
      <c r="II848" s="716"/>
      <c r="IJ848" s="716"/>
      <c r="IK848" s="716"/>
      <c r="IL848" s="716"/>
      <c r="IM848" s="716"/>
      <c r="IN848" s="716"/>
      <c r="IO848" s="716"/>
      <c r="IP848" s="716"/>
      <c r="IQ848" s="716"/>
      <c r="IR848" s="716"/>
      <c r="IS848" s="716"/>
      <c r="IT848" s="716"/>
      <c r="IU848" s="716"/>
      <c r="IV848" s="716"/>
      <c r="IW848" s="716"/>
      <c r="IX848" s="716"/>
      <c r="IY848" s="716"/>
      <c r="IZ848" s="716"/>
      <c r="JA848" s="716"/>
      <c r="JB848" s="716"/>
      <c r="JC848" s="716"/>
      <c r="JD848" s="716"/>
      <c r="JE848" s="716"/>
      <c r="JF848" s="716"/>
      <c r="JG848" s="716"/>
      <c r="JH848" s="716"/>
      <c r="JI848" s="716"/>
      <c r="JJ848" s="716"/>
      <c r="JK848" s="716"/>
      <c r="JL848" s="716"/>
      <c r="JM848" s="716"/>
      <c r="JN848" s="716"/>
      <c r="JO848" s="716"/>
      <c r="JP848" s="716"/>
      <c r="JQ848" s="716"/>
      <c r="JR848" s="716"/>
      <c r="JS848" s="716"/>
      <c r="JT848" s="716"/>
      <c r="JU848" s="716"/>
      <c r="JV848" s="716"/>
      <c r="JW848" s="716"/>
      <c r="JX848" s="716"/>
      <c r="JY848" s="716"/>
      <c r="JZ848" s="716"/>
      <c r="KA848" s="716"/>
      <c r="KB848" s="716"/>
      <c r="KC848" s="716"/>
      <c r="KD848" s="716"/>
      <c r="KE848" s="716"/>
      <c r="KF848" s="716"/>
      <c r="KG848" s="716"/>
      <c r="KH848" s="716"/>
      <c r="KI848" s="716"/>
      <c r="KJ848" s="716"/>
      <c r="KK848" s="716"/>
      <c r="KL848" s="716"/>
      <c r="KM848" s="716"/>
      <c r="KN848" s="716"/>
      <c r="KO848" s="716"/>
      <c r="KP848" s="716"/>
      <c r="KQ848" s="716"/>
      <c r="KR848" s="716"/>
      <c r="KS848" s="716"/>
      <c r="KT848" s="716"/>
      <c r="KU848" s="716"/>
      <c r="KV848" s="716"/>
      <c r="KW848" s="716"/>
      <c r="KX848" s="716"/>
      <c r="KY848" s="716"/>
      <c r="KZ848" s="716"/>
      <c r="LA848" s="716"/>
      <c r="LB848" s="716"/>
      <c r="LC848" s="716"/>
      <c r="LD848" s="716"/>
      <c r="LE848" s="716"/>
      <c r="LF848" s="716"/>
      <c r="LG848" s="716"/>
      <c r="LH848" s="716"/>
      <c r="LI848" s="716"/>
      <c r="LJ848" s="716"/>
      <c r="LK848" s="716"/>
      <c r="LL848" s="716"/>
      <c r="LM848" s="716"/>
      <c r="LN848" s="716"/>
      <c r="LO848" s="716"/>
      <c r="LP848" s="716"/>
      <c r="LQ848" s="716"/>
      <c r="LR848" s="716"/>
      <c r="LS848" s="716"/>
      <c r="LT848" s="716"/>
      <c r="LU848" s="716"/>
      <c r="LV848" s="716"/>
      <c r="LW848" s="716"/>
      <c r="LX848" s="716"/>
      <c r="LY848" s="716"/>
      <c r="LZ848" s="716"/>
      <c r="MA848" s="716"/>
      <c r="MB848" s="716"/>
      <c r="MC848" s="716"/>
      <c r="MD848" s="716"/>
      <c r="ME848" s="716"/>
      <c r="MF848" s="716"/>
      <c r="MG848" s="716"/>
      <c r="MH848" s="716"/>
      <c r="MI848" s="716"/>
      <c r="MJ848" s="716"/>
      <c r="MK848" s="716"/>
      <c r="ML848" s="716"/>
      <c r="MM848" s="716"/>
      <c r="MN848" s="716"/>
      <c r="MO848" s="716"/>
      <c r="MP848" s="716"/>
      <c r="MQ848" s="716"/>
      <c r="MR848" s="716"/>
      <c r="MS848" s="716"/>
      <c r="MT848" s="716"/>
      <c r="MU848" s="716"/>
      <c r="MV848" s="716"/>
      <c r="MW848" s="716"/>
      <c r="MX848" s="716"/>
      <c r="MY848" s="716"/>
      <c r="MZ848" s="716"/>
      <c r="NA848" s="716"/>
      <c r="NB848" s="716"/>
      <c r="NC848" s="716"/>
      <c r="ND848" s="716"/>
      <c r="NE848" s="716"/>
      <c r="NF848" s="716"/>
      <c r="NG848" s="716"/>
      <c r="NH848" s="716"/>
      <c r="NI848" s="716"/>
      <c r="NJ848" s="716"/>
      <c r="NK848" s="716"/>
      <c r="NL848" s="716"/>
      <c r="NM848" s="716"/>
      <c r="NN848" s="716"/>
      <c r="NO848" s="716"/>
      <c r="NP848" s="716"/>
      <c r="NQ848" s="716"/>
      <c r="NR848" s="716"/>
      <c r="NS848" s="716"/>
      <c r="NT848" s="716"/>
      <c r="NU848" s="716"/>
      <c r="NV848" s="716"/>
      <c r="NW848" s="716"/>
      <c r="NX848" s="716"/>
      <c r="NY848" s="716"/>
      <c r="NZ848" s="716"/>
      <c r="OA848" s="716"/>
      <c r="OB848" s="716"/>
      <c r="OC848" s="716"/>
      <c r="OD848" s="716"/>
      <c r="OE848" s="716"/>
      <c r="OF848" s="716"/>
      <c r="OG848" s="716"/>
      <c r="OH848" s="716"/>
      <c r="OI848" s="716"/>
      <c r="OJ848" s="716"/>
      <c r="OK848" s="716"/>
      <c r="OL848" s="716"/>
      <c r="OM848" s="716"/>
      <c r="ON848" s="716"/>
      <c r="OO848" s="716"/>
      <c r="OP848" s="716"/>
      <c r="OQ848" s="716"/>
      <c r="OR848" s="716"/>
      <c r="OS848" s="716"/>
      <c r="OT848" s="716"/>
      <c r="OU848" s="716"/>
      <c r="OV848" s="716"/>
      <c r="OW848" s="716"/>
      <c r="OX848" s="716"/>
      <c r="OY848" s="716"/>
      <c r="OZ848" s="716"/>
      <c r="PA848" s="716"/>
      <c r="PB848" s="716"/>
      <c r="PC848" s="716"/>
      <c r="PD848" s="716"/>
      <c r="PE848" s="716"/>
      <c r="PF848" s="716"/>
      <c r="PG848" s="716"/>
      <c r="PH848" s="716"/>
      <c r="PI848" s="716"/>
      <c r="PJ848" s="716"/>
      <c r="PK848" s="716"/>
      <c r="PL848" s="716"/>
      <c r="PM848" s="716"/>
      <c r="PN848" s="716"/>
      <c r="PO848" s="716"/>
      <c r="PP848" s="716"/>
      <c r="PQ848" s="716"/>
      <c r="PR848" s="716"/>
      <c r="PS848" s="716"/>
      <c r="PT848" s="716"/>
      <c r="PU848" s="716"/>
      <c r="PV848" s="716"/>
      <c r="PW848" s="716"/>
      <c r="PX848" s="716"/>
      <c r="PY848" s="716"/>
      <c r="PZ848" s="716"/>
      <c r="QA848" s="716"/>
      <c r="QB848" s="716"/>
      <c r="QC848" s="716"/>
      <c r="QD848" s="716"/>
      <c r="QE848" s="716"/>
      <c r="QF848" s="716"/>
      <c r="QG848" s="716"/>
      <c r="QH848" s="716"/>
      <c r="QI848" s="716"/>
      <c r="QJ848" s="716"/>
      <c r="QK848" s="716"/>
      <c r="QL848" s="716"/>
      <c r="QM848" s="716"/>
      <c r="QN848" s="716"/>
      <c r="QO848" s="716"/>
      <c r="QP848" s="716"/>
      <c r="QQ848" s="716"/>
      <c r="QR848" s="716"/>
      <c r="QS848" s="716"/>
      <c r="QT848" s="716"/>
      <c r="QU848" s="716"/>
      <c r="QV848" s="716"/>
      <c r="QW848" s="716"/>
      <c r="QX848" s="716"/>
      <c r="QY848" s="716"/>
      <c r="QZ848" s="716"/>
      <c r="RA848" s="716"/>
      <c r="RB848" s="716"/>
      <c r="RC848" s="716"/>
      <c r="RD848" s="716"/>
      <c r="RE848" s="716"/>
      <c r="RF848" s="716"/>
      <c r="RG848" s="716"/>
      <c r="RH848" s="716"/>
      <c r="RI848" s="716"/>
      <c r="RJ848" s="716"/>
      <c r="RK848" s="716"/>
      <c r="RL848" s="716"/>
      <c r="RM848" s="716"/>
      <c r="RN848" s="716"/>
      <c r="RO848" s="716"/>
      <c r="RP848" s="716"/>
      <c r="RQ848" s="716"/>
      <c r="RR848" s="716"/>
      <c r="RS848" s="716"/>
      <c r="RT848" s="716"/>
      <c r="RU848" s="716"/>
      <c r="RV848" s="716"/>
      <c r="RW848" s="716"/>
      <c r="RX848" s="716"/>
      <c r="RY848" s="716"/>
      <c r="RZ848" s="716"/>
      <c r="SA848" s="716"/>
      <c r="SB848" s="716"/>
      <c r="SC848" s="716"/>
      <c r="SD848" s="716"/>
      <c r="SE848" s="716"/>
      <c r="SF848" s="716"/>
      <c r="SG848" s="716"/>
      <c r="SH848" s="716"/>
      <c r="SI848" s="716"/>
      <c r="SJ848" s="716"/>
      <c r="SK848" s="716"/>
      <c r="SL848" s="716"/>
      <c r="SM848" s="716"/>
      <c r="SN848" s="716"/>
      <c r="SO848" s="716"/>
      <c r="SP848" s="716"/>
      <c r="SQ848" s="716"/>
      <c r="SR848" s="716"/>
      <c r="SS848" s="716"/>
      <c r="ST848" s="716"/>
      <c r="SU848" s="716"/>
      <c r="SV848" s="716"/>
      <c r="SW848" s="716"/>
      <c r="SX848" s="716"/>
      <c r="SY848" s="716"/>
      <c r="SZ848" s="716"/>
      <c r="TA848" s="716"/>
      <c r="TB848" s="716"/>
      <c r="TC848" s="716"/>
      <c r="TD848" s="716"/>
      <c r="TE848" s="716"/>
      <c r="TF848" s="716"/>
      <c r="TG848" s="716"/>
      <c r="TH848" s="716"/>
      <c r="TI848" s="716"/>
      <c r="TJ848" s="716"/>
      <c r="TK848" s="716"/>
      <c r="TL848" s="716"/>
      <c r="TM848" s="716"/>
      <c r="TN848" s="716"/>
      <c r="TO848" s="716"/>
      <c r="TP848" s="716"/>
      <c r="TQ848" s="716"/>
      <c r="TR848" s="716"/>
      <c r="TS848" s="716"/>
      <c r="TT848" s="716"/>
      <c r="TU848" s="716"/>
      <c r="TV848" s="716"/>
      <c r="TW848" s="716"/>
      <c r="TX848" s="716"/>
      <c r="TY848" s="716"/>
      <c r="TZ848" s="716"/>
      <c r="UA848" s="716"/>
      <c r="UB848" s="716"/>
      <c r="UC848" s="716"/>
      <c r="UD848" s="716"/>
      <c r="UE848" s="716"/>
      <c r="UF848" s="716"/>
      <c r="UG848" s="716"/>
      <c r="UH848" s="716"/>
      <c r="UI848" s="716"/>
      <c r="UJ848" s="716"/>
      <c r="UK848" s="716"/>
      <c r="UL848" s="716"/>
      <c r="UM848" s="716"/>
      <c r="UN848" s="716"/>
      <c r="UO848" s="716"/>
      <c r="UP848" s="716"/>
      <c r="UQ848" s="716"/>
      <c r="UR848" s="716"/>
      <c r="US848" s="716"/>
      <c r="UT848" s="716"/>
      <c r="UU848" s="716"/>
      <c r="UV848" s="716"/>
      <c r="UW848" s="716"/>
      <c r="UX848" s="716"/>
      <c r="UY848" s="716"/>
      <c r="UZ848" s="716"/>
      <c r="VA848" s="716"/>
      <c r="VB848" s="716"/>
      <c r="VC848" s="716"/>
      <c r="VD848" s="716"/>
      <c r="VE848" s="716"/>
      <c r="VF848" s="716"/>
      <c r="VG848" s="716"/>
      <c r="VH848" s="716"/>
      <c r="VI848" s="716"/>
      <c r="VJ848" s="716"/>
      <c r="VK848" s="716"/>
      <c r="VL848" s="716"/>
      <c r="VM848" s="716"/>
      <c r="VN848" s="716"/>
      <c r="VO848" s="716"/>
      <c r="VP848" s="716"/>
      <c r="VQ848" s="716"/>
      <c r="VR848" s="716"/>
      <c r="VS848" s="716"/>
      <c r="VT848" s="716"/>
      <c r="VU848" s="716"/>
      <c r="VV848" s="716"/>
      <c r="VW848" s="716"/>
      <c r="VX848" s="716"/>
      <c r="VY848" s="716"/>
      <c r="VZ848" s="716"/>
      <c r="WA848" s="716"/>
      <c r="WB848" s="716"/>
      <c r="WC848" s="716"/>
      <c r="WD848" s="716"/>
      <c r="WE848" s="716"/>
      <c r="WF848" s="716"/>
      <c r="WG848" s="716"/>
      <c r="WH848" s="716"/>
      <c r="WI848" s="716"/>
      <c r="WJ848" s="716"/>
      <c r="WK848" s="716"/>
      <c r="WL848" s="716"/>
      <c r="WM848" s="716"/>
      <c r="WN848" s="716"/>
      <c r="WO848" s="716"/>
      <c r="WP848" s="716"/>
      <c r="WQ848" s="716"/>
      <c r="WR848" s="716"/>
      <c r="WS848" s="716"/>
      <c r="WT848" s="716"/>
      <c r="WU848" s="716"/>
      <c r="WV848" s="716"/>
      <c r="WW848" s="716"/>
      <c r="WX848" s="716"/>
      <c r="WY848" s="716"/>
      <c r="WZ848" s="716"/>
      <c r="XA848" s="716"/>
      <c r="XB848" s="716"/>
      <c r="XC848" s="716"/>
      <c r="XD848" s="716"/>
      <c r="XE848" s="716"/>
      <c r="XF848" s="716"/>
      <c r="XG848" s="716"/>
      <c r="XH848" s="716"/>
      <c r="XI848" s="716"/>
      <c r="XJ848" s="716"/>
      <c r="XK848" s="716"/>
      <c r="XL848" s="716"/>
      <c r="XM848" s="716"/>
      <c r="XN848" s="716"/>
      <c r="XO848" s="716"/>
      <c r="XP848" s="716"/>
      <c r="XQ848" s="716"/>
      <c r="XR848" s="716"/>
      <c r="XS848" s="716"/>
      <c r="XT848" s="716"/>
      <c r="XU848" s="716"/>
      <c r="XV848" s="716"/>
      <c r="XW848" s="716"/>
      <c r="XX848" s="716"/>
      <c r="XY848" s="716"/>
      <c r="XZ848" s="716"/>
      <c r="YA848" s="716"/>
      <c r="YB848" s="716"/>
      <c r="YC848" s="716"/>
      <c r="YD848" s="716"/>
      <c r="YE848" s="716"/>
      <c r="YF848" s="716"/>
      <c r="YG848" s="716"/>
      <c r="YH848" s="716"/>
      <c r="YI848" s="716"/>
      <c r="YJ848" s="716"/>
      <c r="YK848" s="716"/>
      <c r="YL848" s="716"/>
      <c r="YM848" s="716"/>
      <c r="YN848" s="716"/>
      <c r="YO848" s="716"/>
      <c r="YP848" s="716"/>
      <c r="YQ848" s="716"/>
      <c r="YR848" s="716"/>
      <c r="YS848" s="716"/>
      <c r="YT848" s="716"/>
      <c r="YU848" s="716"/>
      <c r="YV848" s="716"/>
      <c r="YW848" s="716"/>
      <c r="YX848" s="716"/>
      <c r="YY848" s="716"/>
      <c r="YZ848" s="716"/>
      <c r="ZA848" s="716"/>
      <c r="ZB848" s="716"/>
      <c r="ZC848" s="716"/>
      <c r="ZD848" s="716"/>
      <c r="ZE848" s="716"/>
      <c r="ZF848" s="716"/>
      <c r="ZG848" s="716"/>
      <c r="ZH848" s="716"/>
      <c r="ZI848" s="716"/>
      <c r="ZJ848" s="716"/>
      <c r="ZK848" s="716"/>
      <c r="ZL848" s="716"/>
      <c r="ZM848" s="716"/>
      <c r="ZN848" s="716"/>
      <c r="ZO848" s="716"/>
      <c r="ZP848" s="716"/>
      <c r="ZQ848" s="716"/>
      <c r="ZR848" s="716"/>
      <c r="ZS848" s="716"/>
      <c r="ZT848" s="716"/>
      <c r="ZU848" s="716"/>
      <c r="ZV848" s="716"/>
      <c r="ZW848" s="716"/>
      <c r="ZX848" s="716"/>
      <c r="ZY848" s="716"/>
      <c r="ZZ848" s="716"/>
      <c r="AAA848" s="716"/>
      <c r="AAB848" s="716"/>
      <c r="AAC848" s="716"/>
      <c r="AAD848" s="716"/>
      <c r="AAE848" s="716"/>
      <c r="AAF848" s="716"/>
      <c r="AAG848" s="716"/>
      <c r="AAH848" s="716"/>
      <c r="AAI848" s="716"/>
      <c r="AAJ848" s="716"/>
      <c r="AAK848" s="716"/>
      <c r="AAL848" s="716"/>
      <c r="AAM848" s="716"/>
      <c r="AAN848" s="716"/>
      <c r="AAO848" s="716"/>
      <c r="AAP848" s="716"/>
      <c r="AAQ848" s="716"/>
      <c r="AAR848" s="716"/>
      <c r="AAS848" s="716"/>
      <c r="AAT848" s="716"/>
      <c r="AAU848" s="716"/>
      <c r="AAV848" s="716"/>
      <c r="AAW848" s="716"/>
      <c r="AAX848" s="716"/>
      <c r="AAY848" s="716"/>
      <c r="AAZ848" s="716"/>
      <c r="ABA848" s="716"/>
      <c r="ABB848" s="716"/>
      <c r="ABC848" s="716"/>
      <c r="ABD848" s="716"/>
      <c r="ABE848" s="716"/>
      <c r="ABF848" s="716"/>
      <c r="ABG848" s="716"/>
      <c r="ABH848" s="716"/>
      <c r="ABI848" s="716"/>
      <c r="ABJ848" s="716"/>
      <c r="ABK848" s="716"/>
      <c r="ABL848" s="716"/>
      <c r="ABM848" s="716"/>
      <c r="ABN848" s="716"/>
      <c r="ABO848" s="716"/>
      <c r="ABP848" s="716"/>
      <c r="ABQ848" s="716"/>
      <c r="ABR848" s="716"/>
      <c r="ABS848" s="716"/>
      <c r="ABT848" s="716"/>
      <c r="ABU848" s="716"/>
      <c r="ABV848" s="716"/>
      <c r="ABW848" s="716"/>
      <c r="ABX848" s="716"/>
      <c r="ABY848" s="716"/>
      <c r="ABZ848" s="716"/>
      <c r="ACA848" s="716"/>
      <c r="ACB848" s="716"/>
      <c r="ACC848" s="716"/>
      <c r="ACD848" s="716"/>
      <c r="ACE848" s="716"/>
      <c r="ACF848" s="716"/>
      <c r="ACG848" s="716"/>
      <c r="ACH848" s="716"/>
      <c r="ACI848" s="716"/>
      <c r="ACJ848" s="716"/>
      <c r="ACK848" s="716"/>
      <c r="ACL848" s="716"/>
      <c r="ACM848" s="716"/>
      <c r="ACN848" s="716"/>
      <c r="ACO848" s="716"/>
      <c r="ACP848" s="716"/>
      <c r="ACQ848" s="716"/>
      <c r="ACR848" s="716"/>
      <c r="ACS848" s="716"/>
      <c r="ACT848" s="716"/>
      <c r="ACU848" s="716"/>
      <c r="ACV848" s="716"/>
      <c r="ACW848" s="716"/>
      <c r="ACX848" s="716"/>
      <c r="ACY848" s="716"/>
      <c r="ACZ848" s="716"/>
      <c r="ADA848" s="716"/>
      <c r="ADB848" s="716"/>
      <c r="ADC848" s="716"/>
      <c r="ADD848" s="716"/>
      <c r="ADE848" s="716"/>
      <c r="ADF848" s="716"/>
      <c r="ADG848" s="716"/>
      <c r="ADH848" s="716"/>
      <c r="ADI848" s="716"/>
      <c r="ADJ848" s="716"/>
      <c r="ADK848" s="716"/>
      <c r="ADL848" s="716"/>
      <c r="ADM848" s="716"/>
      <c r="ADN848" s="716"/>
      <c r="ADO848" s="716"/>
      <c r="ADP848" s="716"/>
      <c r="ADQ848" s="716"/>
      <c r="ADR848" s="716"/>
      <c r="ADS848" s="716"/>
      <c r="ADT848" s="716"/>
      <c r="ADU848" s="716"/>
      <c r="ADV848" s="716"/>
      <c r="ADW848" s="716"/>
      <c r="ADX848" s="716"/>
      <c r="ADY848" s="716"/>
      <c r="ADZ848" s="716"/>
      <c r="AEA848" s="716"/>
      <c r="AEB848" s="716"/>
      <c r="AEC848" s="716"/>
      <c r="AED848" s="716"/>
      <c r="AEE848" s="716"/>
      <c r="AEF848" s="716"/>
      <c r="AEG848" s="716"/>
      <c r="AEH848" s="716"/>
      <c r="AEI848" s="716"/>
      <c r="AEJ848" s="716"/>
      <c r="AEK848" s="716"/>
      <c r="AEL848" s="716"/>
      <c r="AEM848" s="716"/>
      <c r="AEN848" s="716"/>
      <c r="AEO848" s="716"/>
      <c r="AEP848" s="716"/>
      <c r="AEQ848" s="716"/>
      <c r="AER848" s="716"/>
      <c r="AES848" s="716"/>
      <c r="AET848" s="716"/>
      <c r="AEU848" s="716"/>
      <c r="AEV848" s="716"/>
      <c r="AEW848" s="716"/>
      <c r="AEX848" s="716"/>
      <c r="AEY848" s="716"/>
      <c r="AEZ848" s="716"/>
      <c r="AFA848" s="716"/>
      <c r="AFB848" s="716"/>
      <c r="AFC848" s="716"/>
      <c r="AFD848" s="716"/>
      <c r="AFE848" s="716"/>
      <c r="AFF848" s="716"/>
      <c r="AFG848" s="716"/>
      <c r="AFH848" s="716"/>
      <c r="AFI848" s="716"/>
      <c r="AFJ848" s="716"/>
      <c r="AFK848" s="716"/>
      <c r="AFL848" s="716"/>
      <c r="AFM848" s="716"/>
      <c r="AFN848" s="716"/>
      <c r="AFO848" s="716"/>
      <c r="AFP848" s="716"/>
      <c r="AFQ848" s="716"/>
      <c r="AFR848" s="716"/>
      <c r="AFS848" s="716"/>
      <c r="AFT848" s="716"/>
      <c r="AFU848" s="716"/>
      <c r="AFV848" s="716"/>
      <c r="AFW848" s="716"/>
      <c r="AFX848" s="716"/>
      <c r="AFY848" s="716"/>
      <c r="AFZ848" s="716"/>
      <c r="AGA848" s="716"/>
      <c r="AGB848" s="716"/>
      <c r="AGC848" s="716"/>
      <c r="AGD848" s="716"/>
      <c r="AGE848" s="716"/>
      <c r="AGF848" s="716"/>
      <c r="AGG848" s="716"/>
      <c r="AGH848" s="716"/>
      <c r="AGI848" s="716"/>
      <c r="AGJ848" s="716"/>
      <c r="AGK848" s="716"/>
      <c r="AGL848" s="716"/>
      <c r="AGM848" s="716"/>
      <c r="AGN848" s="716"/>
      <c r="AGO848" s="716"/>
      <c r="AGP848" s="716"/>
      <c r="AGQ848" s="716"/>
      <c r="AGR848" s="716"/>
      <c r="AGS848" s="716"/>
      <c r="AGT848" s="716"/>
      <c r="AGU848" s="716"/>
      <c r="AGV848" s="716"/>
      <c r="AGW848" s="716"/>
      <c r="AGX848" s="716"/>
      <c r="AGY848" s="716"/>
      <c r="AGZ848" s="716"/>
      <c r="AHA848" s="716"/>
      <c r="AHB848" s="716"/>
      <c r="AHC848" s="716"/>
      <c r="AHD848" s="716"/>
      <c r="AHE848" s="716"/>
      <c r="AHF848" s="716"/>
      <c r="AHG848" s="716"/>
      <c r="AHH848" s="716"/>
      <c r="AHI848" s="716"/>
      <c r="AHJ848" s="716"/>
      <c r="AHK848" s="716"/>
      <c r="AHL848" s="716"/>
      <c r="AHM848" s="716"/>
      <c r="AHN848" s="716"/>
      <c r="AHO848" s="716"/>
      <c r="AHP848" s="716"/>
      <c r="AHQ848" s="716"/>
      <c r="AHR848" s="716"/>
      <c r="AHS848" s="716"/>
      <c r="AHT848" s="716"/>
      <c r="AHU848" s="716"/>
      <c r="AHV848" s="716"/>
      <c r="AHW848" s="716"/>
      <c r="AHX848" s="716"/>
      <c r="AHY848" s="716"/>
      <c r="AHZ848" s="716"/>
      <c r="AIA848" s="716"/>
      <c r="AIB848" s="716"/>
      <c r="AIC848" s="716"/>
      <c r="AID848" s="716"/>
      <c r="AIE848" s="716"/>
      <c r="AIF848" s="716"/>
      <c r="AIG848" s="716"/>
      <c r="AIH848" s="716"/>
      <c r="AII848" s="716"/>
      <c r="AIJ848" s="716"/>
      <c r="AIK848" s="716"/>
      <c r="AIL848" s="716"/>
      <c r="AIM848" s="716"/>
      <c r="AIN848" s="716"/>
      <c r="AIO848" s="716"/>
      <c r="AIP848" s="716"/>
      <c r="AIQ848" s="716"/>
      <c r="AIR848" s="716"/>
      <c r="AIS848" s="716"/>
      <c r="AIT848" s="716"/>
      <c r="AIU848" s="716"/>
      <c r="AIV848" s="716"/>
      <c r="AIW848" s="716"/>
      <c r="AIX848" s="716"/>
      <c r="AIY848" s="716"/>
      <c r="AIZ848" s="716"/>
      <c r="AJA848" s="716"/>
      <c r="AJB848" s="716"/>
      <c r="AJC848" s="716"/>
      <c r="AJD848" s="716"/>
      <c r="AJE848" s="716"/>
      <c r="AJF848" s="716"/>
      <c r="AJG848" s="716"/>
      <c r="AJH848" s="716"/>
      <c r="AJI848" s="716"/>
      <c r="AJJ848" s="716"/>
      <c r="AJK848" s="716"/>
      <c r="AJL848" s="716"/>
      <c r="AJM848" s="716"/>
      <c r="AJN848" s="716"/>
      <c r="AJO848" s="716"/>
      <c r="AJP848" s="716"/>
      <c r="AJQ848" s="716"/>
      <c r="AJR848" s="716"/>
      <c r="AJS848" s="716"/>
      <c r="AJT848" s="716"/>
      <c r="AJU848" s="716"/>
      <c r="AJV848" s="716"/>
      <c r="AJW848" s="716"/>
      <c r="AJX848" s="716"/>
      <c r="AJY848" s="716"/>
      <c r="AJZ848" s="716"/>
      <c r="AKA848" s="716"/>
      <c r="AKB848" s="716"/>
      <c r="AKC848" s="716"/>
      <c r="AKD848" s="716"/>
      <c r="AKE848" s="716"/>
      <c r="AKF848" s="716"/>
      <c r="AKG848" s="716"/>
      <c r="AKH848" s="716"/>
      <c r="AKI848" s="716"/>
      <c r="AKJ848" s="716"/>
      <c r="AKK848" s="716"/>
      <c r="AKL848" s="716"/>
      <c r="AKM848" s="716"/>
      <c r="AKN848" s="716"/>
      <c r="AKO848" s="716"/>
      <c r="AKP848" s="716"/>
      <c r="AKQ848" s="716"/>
      <c r="AKR848" s="716"/>
      <c r="AKS848" s="716"/>
      <c r="AKT848" s="716"/>
      <c r="AKU848" s="716"/>
      <c r="AKV848" s="716"/>
      <c r="AKW848" s="716"/>
      <c r="AKX848" s="716"/>
      <c r="AKY848" s="716"/>
      <c r="AKZ848" s="716"/>
      <c r="ALA848" s="716"/>
      <c r="ALB848" s="716"/>
      <c r="ALC848" s="716"/>
      <c r="ALD848" s="716"/>
      <c r="ALE848" s="716"/>
      <c r="ALF848" s="716"/>
      <c r="ALG848" s="716"/>
      <c r="ALH848" s="716"/>
      <c r="ALI848" s="716"/>
      <c r="ALJ848" s="716"/>
      <c r="ALK848" s="716"/>
      <c r="ALL848" s="716"/>
      <c r="ALM848" s="716"/>
      <c r="ALN848" s="716"/>
      <c r="ALO848" s="716"/>
      <c r="ALP848" s="716"/>
      <c r="ALQ848" s="716"/>
      <c r="ALR848" s="716"/>
      <c r="ALS848" s="716"/>
      <c r="ALT848" s="716"/>
      <c r="ALU848" s="716"/>
      <c r="ALV848" s="716"/>
      <c r="ALW848" s="716"/>
      <c r="ALX848" s="716"/>
      <c r="ALY848" s="716"/>
      <c r="ALZ848" s="716"/>
      <c r="AMA848" s="716"/>
      <c r="AMB848" s="716"/>
      <c r="AMC848" s="716"/>
      <c r="AMD848" s="716"/>
      <c r="AME848" s="716"/>
      <c r="AMF848" s="716"/>
      <c r="AMG848" s="716"/>
      <c r="AMH848" s="716"/>
      <c r="AMI848" s="716"/>
      <c r="AMJ848" s="716"/>
      <c r="AMK848" s="716"/>
      <c r="AML848" s="716"/>
      <c r="AMM848" s="716"/>
      <c r="AMN848" s="716"/>
      <c r="AMO848" s="716"/>
      <c r="AMP848" s="716"/>
      <c r="AMQ848" s="716"/>
      <c r="AMR848" s="716"/>
      <c r="AMS848" s="716"/>
      <c r="AMT848" s="716"/>
      <c r="AMU848" s="716"/>
      <c r="AMV848" s="716"/>
      <c r="AMW848" s="716"/>
      <c r="AMX848" s="716"/>
      <c r="AMY848" s="716"/>
      <c r="AMZ848" s="716"/>
      <c r="ANA848" s="716"/>
      <c r="ANB848" s="716"/>
      <c r="ANC848" s="716"/>
      <c r="AND848" s="716"/>
      <c r="ANE848" s="716"/>
      <c r="ANF848" s="716"/>
      <c r="ANG848" s="716"/>
      <c r="ANH848" s="716"/>
      <c r="ANI848" s="716"/>
      <c r="ANJ848" s="716"/>
      <c r="ANK848" s="716"/>
      <c r="ANL848" s="716"/>
      <c r="ANM848" s="716"/>
      <c r="ANN848" s="716"/>
      <c r="ANO848" s="716"/>
      <c r="ANP848" s="716"/>
      <c r="ANQ848" s="716"/>
      <c r="ANR848" s="716"/>
      <c r="ANS848" s="716"/>
      <c r="ANT848" s="716"/>
      <c r="ANU848" s="716"/>
      <c r="ANV848" s="716"/>
      <c r="ANW848" s="716"/>
      <c r="ANX848" s="716"/>
      <c r="ANY848" s="716"/>
      <c r="ANZ848" s="716"/>
      <c r="AOA848" s="716"/>
      <c r="AOB848" s="716"/>
      <c r="AOC848" s="716"/>
      <c r="AOD848" s="716"/>
      <c r="AOE848" s="716"/>
      <c r="AOF848" s="716"/>
      <c r="AOG848" s="716"/>
      <c r="AOH848" s="716"/>
      <c r="AOI848" s="716"/>
      <c r="AOJ848" s="716"/>
      <c r="AOK848" s="716"/>
      <c r="AOL848" s="716"/>
      <c r="AOM848" s="716"/>
      <c r="AON848" s="716"/>
      <c r="AOO848" s="716"/>
      <c r="AOP848" s="716"/>
      <c r="AOQ848" s="716"/>
      <c r="AOR848" s="716"/>
      <c r="AOS848" s="716"/>
      <c r="AOT848" s="716"/>
      <c r="AOU848" s="716"/>
      <c r="AOV848" s="716"/>
      <c r="AOW848" s="716"/>
      <c r="AOX848" s="716"/>
      <c r="AOY848" s="716"/>
      <c r="AOZ848" s="716"/>
      <c r="APA848" s="716"/>
      <c r="APB848" s="716"/>
      <c r="APC848" s="716"/>
      <c r="APD848" s="716"/>
      <c r="APE848" s="716"/>
      <c r="APF848" s="716"/>
      <c r="APG848" s="716"/>
      <c r="APH848" s="716"/>
      <c r="API848" s="716"/>
      <c r="APJ848" s="716"/>
      <c r="APK848" s="716"/>
      <c r="APL848" s="716"/>
      <c r="APM848" s="716"/>
      <c r="APN848" s="716"/>
      <c r="APO848" s="716"/>
      <c r="APP848" s="716"/>
      <c r="APQ848" s="716"/>
      <c r="APR848" s="716"/>
      <c r="APS848" s="716"/>
      <c r="APT848" s="716"/>
      <c r="APU848" s="716"/>
      <c r="APV848" s="716"/>
      <c r="APW848" s="716"/>
      <c r="APX848" s="716"/>
      <c r="APY848" s="716"/>
      <c r="APZ848" s="716"/>
      <c r="AQA848" s="716"/>
      <c r="AQB848" s="716"/>
      <c r="AQC848" s="716"/>
      <c r="AQD848" s="716"/>
      <c r="AQE848" s="716"/>
      <c r="AQF848" s="716"/>
      <c r="AQG848" s="716"/>
      <c r="AQH848" s="716"/>
      <c r="AQI848" s="716"/>
      <c r="AQJ848" s="716"/>
      <c r="AQK848" s="716"/>
      <c r="AQL848" s="716"/>
      <c r="AQM848" s="716"/>
      <c r="AQN848" s="716"/>
      <c r="AQO848" s="716"/>
      <c r="AQP848" s="716"/>
      <c r="AQQ848" s="716"/>
      <c r="AQR848" s="716"/>
      <c r="AQS848" s="716"/>
      <c r="AQT848" s="716"/>
      <c r="AQU848" s="716"/>
      <c r="AQV848" s="716"/>
      <c r="AQW848" s="716"/>
      <c r="AQX848" s="716"/>
      <c r="AQY848" s="716"/>
      <c r="AQZ848" s="716"/>
      <c r="ARA848" s="716"/>
      <c r="ARB848" s="716"/>
      <c r="ARC848" s="716"/>
      <c r="ARD848" s="716"/>
      <c r="ARE848" s="716"/>
      <c r="ARF848" s="716"/>
      <c r="ARG848" s="716"/>
      <c r="ARH848" s="716"/>
      <c r="ARI848" s="716"/>
      <c r="ARJ848" s="716"/>
      <c r="ARK848" s="716"/>
      <c r="ARL848" s="716"/>
      <c r="ARM848" s="716"/>
      <c r="ARN848" s="716"/>
      <c r="ARO848" s="716"/>
      <c r="ARP848" s="716"/>
      <c r="ARQ848" s="716"/>
      <c r="ARR848" s="716"/>
      <c r="ARS848" s="716"/>
      <c r="ART848" s="716"/>
      <c r="ARU848" s="716"/>
      <c r="ARV848" s="716"/>
      <c r="ARW848" s="716"/>
      <c r="ARX848" s="716"/>
      <c r="ARY848" s="716"/>
      <c r="ARZ848" s="716"/>
      <c r="ASA848" s="716"/>
      <c r="ASB848" s="716"/>
      <c r="ASC848" s="716"/>
      <c r="ASD848" s="716"/>
      <c r="ASE848" s="716"/>
      <c r="ASF848" s="716"/>
      <c r="ASG848" s="716"/>
      <c r="ASH848" s="716"/>
      <c r="ASI848" s="716"/>
      <c r="ASJ848" s="716"/>
      <c r="ASK848" s="716"/>
      <c r="ASL848" s="716"/>
      <c r="ASM848" s="716"/>
      <c r="ASN848" s="716"/>
      <c r="ASO848" s="716"/>
      <c r="ASP848" s="716"/>
      <c r="ASQ848" s="716"/>
      <c r="ASR848" s="716"/>
      <c r="ASS848" s="716"/>
      <c r="AST848" s="716"/>
      <c r="ASU848" s="716"/>
      <c r="ASV848" s="716"/>
      <c r="ASW848" s="716"/>
      <c r="ASX848" s="716"/>
      <c r="ASY848" s="716"/>
      <c r="ASZ848" s="716"/>
      <c r="ATA848" s="716"/>
      <c r="ATB848" s="716"/>
      <c r="ATC848" s="716"/>
      <c r="ATD848" s="716"/>
      <c r="ATE848" s="716"/>
      <c r="ATF848" s="716"/>
      <c r="ATG848" s="716"/>
      <c r="ATH848" s="716"/>
      <c r="ATI848" s="716"/>
      <c r="ATJ848" s="716"/>
      <c r="ATK848" s="716"/>
      <c r="ATL848" s="716"/>
      <c r="ATM848" s="716"/>
      <c r="ATN848" s="716"/>
      <c r="ATO848" s="716"/>
      <c r="ATP848" s="716"/>
      <c r="ATQ848" s="716"/>
      <c r="ATR848" s="716"/>
      <c r="ATS848" s="716"/>
      <c r="ATT848" s="716"/>
      <c r="ATU848" s="716"/>
      <c r="ATV848" s="716"/>
      <c r="ATW848" s="716"/>
      <c r="ATX848" s="716"/>
      <c r="ATY848" s="716"/>
      <c r="ATZ848" s="716"/>
      <c r="AUA848" s="716"/>
      <c r="AUB848" s="716"/>
      <c r="AUC848" s="716"/>
      <c r="AUD848" s="716"/>
      <c r="AUE848" s="716"/>
      <c r="AUF848" s="716"/>
      <c r="AUG848" s="716"/>
      <c r="AUH848" s="716"/>
      <c r="AUI848" s="716"/>
      <c r="AUJ848" s="716"/>
      <c r="AUK848" s="716"/>
      <c r="AUL848" s="716"/>
      <c r="AUM848" s="716"/>
      <c r="AUN848" s="716"/>
      <c r="AUO848" s="716"/>
      <c r="AUP848" s="716"/>
      <c r="AUQ848" s="716"/>
      <c r="AUR848" s="716"/>
      <c r="AUS848" s="716"/>
      <c r="AUT848" s="716"/>
      <c r="AUU848" s="716"/>
      <c r="AUV848" s="716"/>
      <c r="AUW848" s="716"/>
      <c r="AUX848" s="716"/>
      <c r="AUY848" s="716"/>
      <c r="AUZ848" s="716"/>
      <c r="AVA848" s="716"/>
      <c r="AVB848" s="716"/>
      <c r="AVC848" s="716"/>
      <c r="AVD848" s="716"/>
      <c r="AVE848" s="716"/>
      <c r="AVF848" s="716"/>
      <c r="AVG848" s="716"/>
      <c r="AVH848" s="716"/>
      <c r="AVI848" s="716"/>
      <c r="AVJ848" s="716"/>
      <c r="AVK848" s="716"/>
      <c r="AVL848" s="716"/>
      <c r="AVM848" s="716"/>
      <c r="AVN848" s="716"/>
      <c r="AVO848" s="716"/>
      <c r="AVP848" s="716"/>
      <c r="AVQ848" s="716"/>
      <c r="AVR848" s="716"/>
      <c r="AVS848" s="716"/>
      <c r="AVT848" s="716"/>
      <c r="AVU848" s="716"/>
      <c r="AVV848" s="716"/>
      <c r="AVW848" s="716"/>
      <c r="AVX848" s="716"/>
      <c r="AVY848" s="716"/>
      <c r="AVZ848" s="716"/>
      <c r="AWA848" s="716"/>
      <c r="AWB848" s="716"/>
      <c r="AWC848" s="716"/>
      <c r="AWD848" s="716"/>
      <c r="AWE848" s="716"/>
      <c r="AWF848" s="716"/>
      <c r="AWG848" s="716"/>
      <c r="AWH848" s="716"/>
      <c r="AWI848" s="716"/>
      <c r="AWJ848" s="716"/>
      <c r="AWK848" s="716"/>
      <c r="AWL848" s="716"/>
      <c r="AWM848" s="716"/>
      <c r="AWN848" s="716"/>
      <c r="AWO848" s="716"/>
      <c r="AWP848" s="716"/>
      <c r="AWQ848" s="716"/>
      <c r="AWR848" s="716"/>
      <c r="AWS848" s="716"/>
      <c r="AWT848" s="716"/>
      <c r="AWU848" s="716"/>
      <c r="AWV848" s="716"/>
      <c r="AWW848" s="716"/>
      <c r="AWX848" s="716"/>
      <c r="AWY848" s="716"/>
      <c r="AWZ848" s="716"/>
      <c r="AXA848" s="716"/>
      <c r="AXB848" s="716"/>
      <c r="AXC848" s="716"/>
      <c r="AXD848" s="716"/>
      <c r="AXE848" s="716"/>
      <c r="AXF848" s="716"/>
      <c r="AXG848" s="716"/>
      <c r="AXH848" s="716"/>
      <c r="AXI848" s="716"/>
      <c r="AXJ848" s="716"/>
      <c r="AXK848" s="716"/>
      <c r="AXL848" s="716"/>
      <c r="AXM848" s="716"/>
      <c r="AXN848" s="716"/>
      <c r="AXO848" s="716"/>
      <c r="AXP848" s="716"/>
      <c r="AXQ848" s="716"/>
      <c r="AXR848" s="716"/>
      <c r="AXS848" s="716"/>
      <c r="AXT848" s="716"/>
      <c r="AXU848" s="716"/>
      <c r="AXV848" s="716"/>
      <c r="AXW848" s="716"/>
      <c r="AXX848" s="716"/>
      <c r="AXY848" s="716"/>
      <c r="AXZ848" s="716"/>
      <c r="AYA848" s="716"/>
      <c r="AYB848" s="716"/>
      <c r="AYC848" s="716"/>
      <c r="AYD848" s="716"/>
      <c r="AYE848" s="716"/>
      <c r="AYF848" s="716"/>
      <c r="AYG848" s="716"/>
      <c r="AYH848" s="716"/>
      <c r="AYI848" s="716"/>
      <c r="AYJ848" s="716"/>
      <c r="AYK848" s="716"/>
      <c r="AYL848" s="716"/>
      <c r="AYM848" s="716"/>
      <c r="AYN848" s="716"/>
      <c r="AYO848" s="716"/>
      <c r="AYP848" s="716"/>
      <c r="AYQ848" s="716"/>
      <c r="AYR848" s="716"/>
      <c r="AYS848" s="716"/>
      <c r="AYT848" s="716"/>
      <c r="AYU848" s="716"/>
      <c r="AYV848" s="716"/>
      <c r="AYW848" s="716"/>
      <c r="AYX848" s="716"/>
      <c r="AYY848" s="716"/>
      <c r="AYZ848" s="716"/>
      <c r="AZA848" s="716"/>
      <c r="AZB848" s="716"/>
      <c r="AZC848" s="716"/>
      <c r="AZD848" s="716"/>
      <c r="AZE848" s="716"/>
      <c r="AZF848" s="716"/>
      <c r="AZG848" s="716"/>
      <c r="AZH848" s="716"/>
      <c r="AZI848" s="716"/>
      <c r="AZJ848" s="716"/>
      <c r="AZK848" s="716"/>
      <c r="AZL848" s="716"/>
      <c r="AZM848" s="716"/>
      <c r="AZN848" s="716"/>
      <c r="AZO848" s="716"/>
      <c r="AZP848" s="716"/>
      <c r="AZQ848" s="716"/>
      <c r="AZR848" s="716"/>
      <c r="AZS848" s="716"/>
      <c r="AZT848" s="716"/>
      <c r="AZU848" s="716"/>
      <c r="AZV848" s="716"/>
      <c r="AZW848" s="716"/>
      <c r="AZX848" s="716"/>
      <c r="AZY848" s="716"/>
      <c r="AZZ848" s="716"/>
      <c r="BAA848" s="716"/>
      <c r="BAB848" s="716"/>
      <c r="BAC848" s="716"/>
      <c r="BAD848" s="716"/>
      <c r="BAE848" s="716"/>
      <c r="BAF848" s="716"/>
      <c r="BAG848" s="716"/>
      <c r="BAH848" s="716"/>
      <c r="BAI848" s="716"/>
      <c r="BAJ848" s="716"/>
      <c r="BAK848" s="716"/>
      <c r="BAL848" s="716"/>
      <c r="BAM848" s="716"/>
      <c r="BAN848" s="716"/>
      <c r="BAO848" s="716"/>
      <c r="BAP848" s="716"/>
      <c r="BAQ848" s="716"/>
      <c r="BAR848" s="716"/>
      <c r="BAS848" s="716"/>
      <c r="BAT848" s="716"/>
      <c r="BAU848" s="716"/>
      <c r="BAV848" s="716"/>
      <c r="BAW848" s="716"/>
      <c r="BAX848" s="716"/>
      <c r="BAY848" s="716"/>
      <c r="BAZ848" s="716"/>
      <c r="BBA848" s="716"/>
      <c r="BBB848" s="716"/>
      <c r="BBC848" s="716"/>
      <c r="BBD848" s="716"/>
      <c r="BBE848" s="716"/>
      <c r="BBF848" s="716"/>
      <c r="BBG848" s="716"/>
      <c r="BBH848" s="716"/>
      <c r="BBI848" s="716"/>
      <c r="BBJ848" s="716"/>
      <c r="BBK848" s="716"/>
      <c r="BBL848" s="716"/>
      <c r="BBM848" s="716"/>
      <c r="BBN848" s="716"/>
      <c r="BBO848" s="716"/>
      <c r="BBP848" s="716"/>
      <c r="BBQ848" s="716"/>
      <c r="BBR848" s="716"/>
      <c r="BBS848" s="716"/>
      <c r="BBT848" s="716"/>
      <c r="BBU848" s="716"/>
      <c r="BBV848" s="716"/>
      <c r="BBW848" s="716"/>
      <c r="BBX848" s="716"/>
      <c r="BBY848" s="716"/>
      <c r="BBZ848" s="716"/>
      <c r="BCA848" s="716"/>
      <c r="BCB848" s="716"/>
      <c r="BCC848" s="716"/>
      <c r="BCD848" s="716"/>
      <c r="BCE848" s="716"/>
      <c r="BCF848" s="716"/>
      <c r="BCG848" s="716"/>
      <c r="BCH848" s="716"/>
      <c r="BCI848" s="716"/>
      <c r="BCJ848" s="716"/>
      <c r="BCK848" s="716"/>
      <c r="BCL848" s="716"/>
      <c r="BCM848" s="716"/>
      <c r="BCN848" s="716"/>
      <c r="BCO848" s="716"/>
      <c r="BCP848" s="716"/>
      <c r="BCQ848" s="716"/>
      <c r="BCR848" s="716"/>
      <c r="BCS848" s="716"/>
      <c r="BCT848" s="716"/>
      <c r="BCU848" s="716"/>
      <c r="BCV848" s="716"/>
      <c r="BCW848" s="716"/>
      <c r="BCX848" s="716"/>
      <c r="BCY848" s="716"/>
      <c r="BCZ848" s="716"/>
      <c r="BDA848" s="716"/>
      <c r="BDB848" s="716"/>
      <c r="BDC848" s="716"/>
      <c r="BDD848" s="716"/>
      <c r="BDE848" s="716"/>
      <c r="BDF848" s="716"/>
      <c r="BDG848" s="716"/>
      <c r="BDH848" s="716"/>
      <c r="BDI848" s="716"/>
      <c r="BDJ848" s="716"/>
      <c r="BDK848" s="716"/>
      <c r="BDL848" s="716"/>
      <c r="BDM848" s="716"/>
      <c r="BDN848" s="716"/>
      <c r="BDO848" s="716"/>
      <c r="BDP848" s="716"/>
      <c r="BDQ848" s="716"/>
      <c r="BDR848" s="716"/>
      <c r="BDS848" s="716"/>
      <c r="BDT848" s="716"/>
      <c r="BDU848" s="716"/>
      <c r="BDV848" s="716"/>
      <c r="BDW848" s="716"/>
      <c r="BDX848" s="716"/>
      <c r="BDY848" s="716"/>
      <c r="BDZ848" s="716"/>
      <c r="BEA848" s="716"/>
      <c r="BEB848" s="716"/>
      <c r="BEC848" s="716"/>
      <c r="BED848" s="716"/>
      <c r="BEE848" s="716"/>
      <c r="BEF848" s="716"/>
      <c r="BEG848" s="716"/>
      <c r="BEH848" s="716"/>
      <c r="BEI848" s="716"/>
      <c r="BEJ848" s="716"/>
      <c r="BEK848" s="716"/>
      <c r="BEL848" s="716"/>
      <c r="BEM848" s="716"/>
      <c r="BEN848" s="716"/>
      <c r="BEO848" s="716"/>
      <c r="BEP848" s="716"/>
      <c r="BEQ848" s="716"/>
      <c r="BER848" s="716"/>
      <c r="BES848" s="716"/>
      <c r="BET848" s="716"/>
      <c r="BEU848" s="716"/>
      <c r="BEV848" s="716"/>
      <c r="BEW848" s="716"/>
      <c r="BEX848" s="716"/>
      <c r="BEY848" s="716"/>
      <c r="BEZ848" s="716"/>
      <c r="BFA848" s="716"/>
      <c r="BFB848" s="716"/>
      <c r="BFC848" s="716"/>
      <c r="BFD848" s="716"/>
      <c r="BFE848" s="716"/>
      <c r="BFF848" s="716"/>
      <c r="BFG848" s="716"/>
      <c r="BFH848" s="716"/>
      <c r="BFI848" s="716"/>
      <c r="BFJ848" s="716"/>
      <c r="BFK848" s="716"/>
      <c r="BFL848" s="716"/>
      <c r="BFM848" s="716"/>
      <c r="BFN848" s="716"/>
      <c r="BFO848" s="716"/>
      <c r="BFP848" s="716"/>
      <c r="BFQ848" s="716"/>
      <c r="BFR848" s="716"/>
      <c r="BFS848" s="716"/>
      <c r="BFT848" s="716"/>
      <c r="BFU848" s="716"/>
      <c r="BFV848" s="716"/>
      <c r="BFW848" s="716"/>
      <c r="BFX848" s="716"/>
      <c r="BFY848" s="716"/>
      <c r="BFZ848" s="716"/>
      <c r="BGA848" s="716"/>
      <c r="BGB848" s="716"/>
      <c r="BGC848" s="716"/>
      <c r="BGD848" s="716"/>
      <c r="BGE848" s="716"/>
      <c r="BGF848" s="716"/>
      <c r="BGG848" s="716"/>
      <c r="BGH848" s="716"/>
      <c r="BGI848" s="716"/>
      <c r="BGJ848" s="716"/>
      <c r="BGK848" s="716"/>
      <c r="BGL848" s="716"/>
      <c r="BGM848" s="716"/>
      <c r="BGN848" s="716"/>
      <c r="BGO848" s="716"/>
      <c r="BGP848" s="716"/>
      <c r="BGQ848" s="716"/>
      <c r="BGR848" s="716"/>
      <c r="BGS848" s="716"/>
      <c r="BGT848" s="716"/>
      <c r="BGU848" s="716"/>
      <c r="BGV848" s="716"/>
      <c r="BGW848" s="716"/>
      <c r="BGX848" s="716"/>
      <c r="BGY848" s="716"/>
      <c r="BGZ848" s="716"/>
      <c r="BHA848" s="716"/>
      <c r="BHB848" s="716"/>
      <c r="BHC848" s="716"/>
      <c r="BHD848" s="716"/>
      <c r="BHE848" s="716"/>
      <c r="BHF848" s="716"/>
      <c r="BHG848" s="716"/>
      <c r="BHH848" s="716"/>
      <c r="BHI848" s="716"/>
      <c r="BHJ848" s="716"/>
      <c r="BHK848" s="716"/>
      <c r="BHL848" s="716"/>
      <c r="BHM848" s="716"/>
      <c r="BHN848" s="716"/>
      <c r="BHO848" s="716"/>
      <c r="BHP848" s="716"/>
      <c r="BHQ848" s="716"/>
      <c r="BHR848" s="716"/>
      <c r="BHS848" s="716"/>
      <c r="BHT848" s="716"/>
      <c r="BHU848" s="716"/>
      <c r="BHV848" s="716"/>
      <c r="BHW848" s="716"/>
      <c r="BHX848" s="716"/>
      <c r="BHY848" s="716"/>
      <c r="BHZ848" s="716"/>
      <c r="BIA848" s="716"/>
      <c r="BIB848" s="716"/>
      <c r="BIC848" s="716"/>
      <c r="BID848" s="716"/>
      <c r="BIE848" s="716"/>
      <c r="BIF848" s="716"/>
      <c r="BIG848" s="716"/>
      <c r="BIH848" s="716"/>
      <c r="BII848" s="716"/>
      <c r="BIJ848" s="716"/>
      <c r="BIK848" s="716"/>
      <c r="BIL848" s="716"/>
      <c r="BIM848" s="716"/>
      <c r="BIN848" s="716"/>
      <c r="BIO848" s="716"/>
      <c r="BIP848" s="716"/>
      <c r="BIQ848" s="716"/>
      <c r="BIR848" s="716"/>
      <c r="BIS848" s="716"/>
      <c r="BIT848" s="716"/>
      <c r="BIU848" s="716"/>
      <c r="BIV848" s="716"/>
      <c r="BIW848" s="716"/>
      <c r="BIX848" s="716"/>
      <c r="BIY848" s="716"/>
      <c r="BIZ848" s="716"/>
      <c r="BJA848" s="716"/>
      <c r="BJB848" s="716"/>
      <c r="BJC848" s="716"/>
      <c r="BJD848" s="716"/>
      <c r="BJE848" s="716"/>
      <c r="BJF848" s="716"/>
      <c r="BJG848" s="716"/>
      <c r="BJH848" s="716"/>
      <c r="BJI848" s="716"/>
      <c r="BJJ848" s="716"/>
      <c r="BJK848" s="716"/>
      <c r="BJL848" s="716"/>
      <c r="BJM848" s="716"/>
      <c r="BJN848" s="716"/>
      <c r="BJO848" s="716"/>
      <c r="BJP848" s="716"/>
      <c r="BJQ848" s="716"/>
      <c r="BJR848" s="716"/>
      <c r="BJS848" s="716"/>
      <c r="BJT848" s="716"/>
      <c r="BJU848" s="716"/>
      <c r="BJV848" s="716"/>
      <c r="BJW848" s="716"/>
      <c r="BJX848" s="716"/>
      <c r="BJY848" s="716"/>
      <c r="BJZ848" s="716"/>
      <c r="BKA848" s="716"/>
      <c r="BKB848" s="716"/>
      <c r="BKC848" s="716"/>
      <c r="BKD848" s="716"/>
      <c r="BKE848" s="716"/>
      <c r="BKF848" s="716"/>
      <c r="BKG848" s="716"/>
      <c r="BKH848" s="716"/>
      <c r="BKI848" s="716"/>
      <c r="BKJ848" s="716"/>
      <c r="BKK848" s="716"/>
      <c r="BKL848" s="716"/>
      <c r="BKM848" s="716"/>
      <c r="BKN848" s="716"/>
      <c r="BKO848" s="716"/>
      <c r="BKP848" s="716"/>
      <c r="BKQ848" s="716"/>
      <c r="BKR848" s="716"/>
      <c r="BKS848" s="716"/>
      <c r="BKT848" s="716"/>
      <c r="BKU848" s="716"/>
      <c r="BKV848" s="716"/>
      <c r="BKW848" s="716"/>
      <c r="BKX848" s="716"/>
      <c r="BKY848" s="716"/>
      <c r="BKZ848" s="716"/>
      <c r="BLA848" s="716"/>
      <c r="BLB848" s="716"/>
      <c r="BLC848" s="716"/>
      <c r="BLD848" s="716"/>
      <c r="BLE848" s="716"/>
      <c r="BLF848" s="716"/>
      <c r="BLG848" s="716"/>
      <c r="BLH848" s="716"/>
      <c r="BLI848" s="716"/>
      <c r="BLJ848" s="716"/>
      <c r="BLK848" s="716"/>
      <c r="BLL848" s="716"/>
      <c r="BLM848" s="716"/>
      <c r="BLN848" s="716"/>
      <c r="BLO848" s="716"/>
      <c r="BLP848" s="716"/>
      <c r="BLQ848" s="716"/>
      <c r="BLR848" s="716"/>
      <c r="BLS848" s="716"/>
      <c r="BLT848" s="716"/>
      <c r="BLU848" s="716"/>
      <c r="BLV848" s="716"/>
      <c r="BLW848" s="716"/>
      <c r="BLX848" s="716"/>
      <c r="BLY848" s="716"/>
      <c r="BLZ848" s="716"/>
      <c r="BMA848" s="716"/>
      <c r="BMB848" s="716"/>
      <c r="BMC848" s="716"/>
      <c r="BMD848" s="716"/>
      <c r="BME848" s="716"/>
      <c r="BMF848" s="716"/>
      <c r="BMG848" s="716"/>
      <c r="BMH848" s="716"/>
      <c r="BMI848" s="716"/>
      <c r="BMJ848" s="716"/>
      <c r="BMK848" s="716"/>
      <c r="BML848" s="716"/>
      <c r="BMM848" s="716"/>
      <c r="BMN848" s="716"/>
      <c r="BMO848" s="716"/>
      <c r="BMP848" s="716"/>
      <c r="BMQ848" s="716"/>
      <c r="BMR848" s="716"/>
      <c r="BMS848" s="716"/>
      <c r="BMT848" s="716"/>
      <c r="BMU848" s="716"/>
      <c r="BMV848" s="716"/>
      <c r="BMW848" s="716"/>
      <c r="BMX848" s="716"/>
      <c r="BMY848" s="716"/>
      <c r="BMZ848" s="716"/>
      <c r="BNA848" s="716"/>
      <c r="BNB848" s="716"/>
      <c r="BNC848" s="716"/>
      <c r="BND848" s="716"/>
      <c r="BNE848" s="716"/>
      <c r="BNF848" s="716"/>
      <c r="BNG848" s="716"/>
      <c r="BNH848" s="716"/>
      <c r="BNI848" s="716"/>
      <c r="BNJ848" s="716"/>
      <c r="BNK848" s="716"/>
      <c r="BNL848" s="716"/>
      <c r="BNM848" s="716"/>
      <c r="BNN848" s="716"/>
      <c r="BNO848" s="716"/>
      <c r="BNP848" s="716"/>
      <c r="BNQ848" s="716"/>
      <c r="BNR848" s="716"/>
      <c r="BNS848" s="716"/>
      <c r="BNT848" s="716"/>
      <c r="BNU848" s="716"/>
      <c r="BNV848" s="716"/>
      <c r="BNW848" s="716"/>
      <c r="BNX848" s="716"/>
      <c r="BNY848" s="716"/>
      <c r="BNZ848" s="716"/>
      <c r="BOA848" s="716"/>
      <c r="BOB848" s="716"/>
      <c r="BOC848" s="716"/>
      <c r="BOD848" s="716"/>
      <c r="BOE848" s="716"/>
      <c r="BOF848" s="716"/>
      <c r="BOG848" s="716"/>
      <c r="BOH848" s="716"/>
      <c r="BOI848" s="716"/>
      <c r="BOJ848" s="716"/>
      <c r="BOK848" s="716"/>
      <c r="BOL848" s="716"/>
      <c r="BOM848" s="716"/>
      <c r="BON848" s="716"/>
      <c r="BOO848" s="716"/>
      <c r="BOP848" s="716"/>
      <c r="BOQ848" s="716"/>
      <c r="BOR848" s="716"/>
      <c r="BOS848" s="716"/>
      <c r="BOT848" s="716"/>
      <c r="BOU848" s="716"/>
      <c r="BOV848" s="716"/>
      <c r="BOW848" s="716"/>
      <c r="BOX848" s="716"/>
      <c r="BOY848" s="716"/>
      <c r="BOZ848" s="716"/>
      <c r="BPA848" s="716"/>
      <c r="BPB848" s="716"/>
      <c r="BPC848" s="716"/>
      <c r="BPD848" s="716"/>
      <c r="BPE848" s="716"/>
      <c r="BPF848" s="716"/>
      <c r="BPG848" s="716"/>
      <c r="BPH848" s="716"/>
      <c r="BPI848" s="716"/>
      <c r="BPJ848" s="716"/>
      <c r="BPK848" s="716"/>
      <c r="BPL848" s="716"/>
      <c r="BPM848" s="716"/>
      <c r="BPN848" s="716"/>
      <c r="BPO848" s="716"/>
      <c r="BPP848" s="716"/>
      <c r="BPQ848" s="716"/>
      <c r="BPR848" s="716"/>
      <c r="BPS848" s="716"/>
      <c r="BPT848" s="716"/>
      <c r="BPU848" s="716"/>
      <c r="BPV848" s="716"/>
      <c r="BPW848" s="716"/>
      <c r="BPX848" s="716"/>
      <c r="BPY848" s="716"/>
      <c r="BPZ848" s="716"/>
      <c r="BQA848" s="716"/>
      <c r="BQB848" s="716"/>
      <c r="BQC848" s="716"/>
      <c r="BQD848" s="716"/>
      <c r="BQE848" s="716"/>
      <c r="BQF848" s="716"/>
      <c r="BQG848" s="716"/>
      <c r="BQH848" s="716"/>
      <c r="BQI848" s="716"/>
      <c r="BQJ848" s="716"/>
      <c r="BQK848" s="716"/>
      <c r="BQL848" s="716"/>
      <c r="BQM848" s="716"/>
      <c r="BQN848" s="716"/>
      <c r="BQO848" s="716"/>
      <c r="BQP848" s="716"/>
      <c r="BQQ848" s="716"/>
      <c r="BQR848" s="716"/>
      <c r="BQS848" s="716"/>
      <c r="BQT848" s="716"/>
      <c r="BQU848" s="716"/>
      <c r="BQV848" s="716"/>
      <c r="BQW848" s="716"/>
      <c r="BQX848" s="716"/>
      <c r="BQY848" s="716"/>
      <c r="BQZ848" s="716"/>
      <c r="BRA848" s="716"/>
      <c r="BRB848" s="716"/>
      <c r="BRC848" s="716"/>
      <c r="BRD848" s="716"/>
      <c r="BRE848" s="716"/>
      <c r="BRF848" s="716"/>
      <c r="BRG848" s="716"/>
      <c r="BRH848" s="716"/>
      <c r="BRI848" s="716"/>
      <c r="BRJ848" s="716"/>
      <c r="BRK848" s="716"/>
      <c r="BRL848" s="716"/>
      <c r="BRM848" s="716"/>
      <c r="BRN848" s="716"/>
      <c r="BRO848" s="716"/>
      <c r="BRP848" s="716"/>
      <c r="BRQ848" s="716"/>
      <c r="BRR848" s="716"/>
      <c r="BRS848" s="716"/>
      <c r="BRT848" s="716"/>
      <c r="BRU848" s="716"/>
      <c r="BRV848" s="716"/>
      <c r="BRW848" s="716"/>
      <c r="BRX848" s="716"/>
      <c r="BRY848" s="716"/>
      <c r="BRZ848" s="716"/>
      <c r="BSA848" s="716"/>
      <c r="BSB848" s="716"/>
      <c r="BSC848" s="716"/>
      <c r="BSD848" s="716"/>
      <c r="BSE848" s="716"/>
      <c r="BSF848" s="716"/>
      <c r="BSG848" s="716"/>
      <c r="BSH848" s="716"/>
      <c r="BSI848" s="716"/>
      <c r="BSJ848" s="716"/>
      <c r="BSK848" s="716"/>
      <c r="BSL848" s="716"/>
      <c r="BSM848" s="716"/>
      <c r="BSN848" s="716"/>
      <c r="BSO848" s="716"/>
      <c r="BSP848" s="716"/>
      <c r="BSQ848" s="716"/>
      <c r="BSR848" s="716"/>
      <c r="BSS848" s="716"/>
      <c r="BST848" s="716"/>
      <c r="BSU848" s="716"/>
      <c r="BSV848" s="716"/>
      <c r="BSW848" s="716"/>
      <c r="BSX848" s="716"/>
      <c r="BSY848" s="716"/>
      <c r="BSZ848" s="716"/>
      <c r="BTA848" s="716"/>
      <c r="BTB848" s="716"/>
      <c r="BTC848" s="716"/>
      <c r="BTD848" s="716"/>
      <c r="BTE848" s="716"/>
      <c r="BTF848" s="716"/>
      <c r="BTG848" s="716"/>
      <c r="BTH848" s="716"/>
      <c r="BTI848" s="716"/>
      <c r="BTJ848" s="716"/>
      <c r="BTK848" s="716"/>
      <c r="BTL848" s="716"/>
      <c r="BTM848" s="716"/>
      <c r="BTN848" s="716"/>
      <c r="BTO848" s="716"/>
      <c r="BTP848" s="716"/>
      <c r="BTQ848" s="716"/>
      <c r="BTR848" s="716"/>
      <c r="BTS848" s="716"/>
      <c r="BTT848" s="716"/>
      <c r="BTU848" s="716"/>
      <c r="BTV848" s="716"/>
      <c r="BTW848" s="716"/>
      <c r="BTX848" s="716"/>
      <c r="BTY848" s="716"/>
      <c r="BTZ848" s="716"/>
      <c r="BUA848" s="716"/>
      <c r="BUB848" s="716"/>
      <c r="BUC848" s="716"/>
      <c r="BUD848" s="716"/>
      <c r="BUE848" s="716"/>
      <c r="BUF848" s="716"/>
      <c r="BUG848" s="716"/>
      <c r="BUH848" s="716"/>
      <c r="BUI848" s="716"/>
      <c r="BUJ848" s="716"/>
      <c r="BUK848" s="716"/>
      <c r="BUL848" s="716"/>
      <c r="BUM848" s="716"/>
      <c r="BUN848" s="716"/>
      <c r="BUO848" s="716"/>
      <c r="BUP848" s="716"/>
      <c r="BUQ848" s="716"/>
      <c r="BUR848" s="716"/>
      <c r="BUS848" s="716"/>
      <c r="BUT848" s="716"/>
      <c r="BUU848" s="716"/>
      <c r="BUV848" s="716"/>
      <c r="BUW848" s="716"/>
      <c r="BUX848" s="716"/>
      <c r="BUY848" s="716"/>
      <c r="BUZ848" s="716"/>
      <c r="BVA848" s="716"/>
      <c r="BVB848" s="716"/>
      <c r="BVC848" s="716"/>
      <c r="BVD848" s="716"/>
      <c r="BVE848" s="716"/>
      <c r="BVF848" s="716"/>
      <c r="BVG848" s="716"/>
      <c r="BVH848" s="716"/>
      <c r="BVI848" s="716"/>
      <c r="BVJ848" s="716"/>
      <c r="BVK848" s="716"/>
      <c r="BVL848" s="716"/>
      <c r="BVM848" s="716"/>
      <c r="BVN848" s="716"/>
      <c r="BVO848" s="716"/>
      <c r="BVP848" s="716"/>
      <c r="BVQ848" s="716"/>
      <c r="BVR848" s="716"/>
      <c r="BVS848" s="716"/>
      <c r="BVT848" s="716"/>
      <c r="BVU848" s="716"/>
      <c r="BVV848" s="716"/>
      <c r="BVW848" s="716"/>
      <c r="BVX848" s="716"/>
      <c r="BVY848" s="716"/>
      <c r="BVZ848" s="716"/>
      <c r="BWA848" s="716"/>
      <c r="BWB848" s="716"/>
      <c r="BWC848" s="716"/>
      <c r="BWD848" s="716"/>
      <c r="BWE848" s="716"/>
      <c r="BWF848" s="716"/>
      <c r="BWG848" s="716"/>
      <c r="BWH848" s="716"/>
      <c r="BWI848" s="716"/>
      <c r="BWJ848" s="716"/>
      <c r="BWK848" s="716"/>
      <c r="BWL848" s="716"/>
      <c r="BWM848" s="716"/>
      <c r="BWN848" s="716"/>
      <c r="BWO848" s="716"/>
      <c r="BWP848" s="716"/>
      <c r="BWQ848" s="716"/>
      <c r="BWR848" s="716"/>
      <c r="BWS848" s="716"/>
      <c r="BWT848" s="716"/>
      <c r="BWU848" s="716"/>
      <c r="BWV848" s="716"/>
      <c r="BWW848" s="716"/>
      <c r="BWX848" s="716"/>
      <c r="BWY848" s="716"/>
      <c r="BWZ848" s="716"/>
      <c r="BXA848" s="716"/>
      <c r="BXB848" s="716"/>
      <c r="BXC848" s="716"/>
      <c r="BXD848" s="716"/>
      <c r="BXE848" s="716"/>
      <c r="BXF848" s="716"/>
      <c r="BXG848" s="716"/>
      <c r="BXH848" s="716"/>
      <c r="BXI848" s="716"/>
      <c r="BXJ848" s="716"/>
      <c r="BXK848" s="716"/>
      <c r="BXL848" s="716"/>
      <c r="BXM848" s="716"/>
      <c r="BXN848" s="716"/>
      <c r="BXO848" s="716"/>
      <c r="BXP848" s="716"/>
      <c r="BXQ848" s="716"/>
      <c r="BXR848" s="716"/>
      <c r="BXS848" s="716"/>
      <c r="BXT848" s="716"/>
      <c r="BXU848" s="716"/>
      <c r="BXV848" s="716"/>
      <c r="BXW848" s="716"/>
      <c r="BXX848" s="716"/>
      <c r="BXY848" s="716"/>
      <c r="BXZ848" s="716"/>
      <c r="BYA848" s="716"/>
      <c r="BYB848" s="716"/>
      <c r="BYC848" s="716"/>
      <c r="BYD848" s="716"/>
      <c r="BYE848" s="716"/>
      <c r="BYF848" s="716"/>
      <c r="BYG848" s="716"/>
      <c r="BYH848" s="716"/>
      <c r="BYI848" s="716"/>
      <c r="BYJ848" s="716"/>
      <c r="BYK848" s="716"/>
      <c r="BYL848" s="716"/>
      <c r="BYM848" s="716"/>
      <c r="BYN848" s="716"/>
      <c r="BYO848" s="716"/>
      <c r="BYP848" s="716"/>
      <c r="BYQ848" s="716"/>
      <c r="BYR848" s="716"/>
      <c r="BYS848" s="716"/>
      <c r="BYT848" s="716"/>
      <c r="BYU848" s="716"/>
      <c r="BYV848" s="716"/>
      <c r="BYW848" s="716"/>
      <c r="BYX848" s="716"/>
      <c r="BYY848" s="716"/>
      <c r="BYZ848" s="716"/>
      <c r="BZA848" s="716"/>
      <c r="BZB848" s="716"/>
      <c r="BZC848" s="716"/>
      <c r="BZD848" s="716"/>
      <c r="BZE848" s="716"/>
      <c r="BZF848" s="716"/>
      <c r="BZG848" s="716"/>
      <c r="BZH848" s="716"/>
      <c r="BZI848" s="716"/>
      <c r="BZJ848" s="716"/>
      <c r="BZK848" s="716"/>
      <c r="BZL848" s="716"/>
      <c r="BZM848" s="716"/>
      <c r="BZN848" s="716"/>
      <c r="BZO848" s="716"/>
      <c r="BZP848" s="716"/>
      <c r="BZQ848" s="716"/>
      <c r="BZR848" s="716"/>
      <c r="BZS848" s="716"/>
      <c r="BZT848" s="716"/>
      <c r="BZU848" s="716"/>
      <c r="BZV848" s="716"/>
      <c r="BZW848" s="716"/>
      <c r="BZX848" s="716"/>
      <c r="BZY848" s="716"/>
      <c r="BZZ848" s="716"/>
      <c r="CAA848" s="716"/>
      <c r="CAB848" s="716"/>
      <c r="CAC848" s="716"/>
      <c r="CAD848" s="716"/>
      <c r="CAE848" s="716"/>
      <c r="CAF848" s="716"/>
      <c r="CAG848" s="716"/>
      <c r="CAH848" s="716"/>
      <c r="CAI848" s="716"/>
      <c r="CAJ848" s="716"/>
      <c r="CAK848" s="716"/>
      <c r="CAL848" s="716"/>
      <c r="CAM848" s="716"/>
      <c r="CAN848" s="716"/>
      <c r="CAO848" s="716"/>
      <c r="CAP848" s="716"/>
      <c r="CAQ848" s="716"/>
      <c r="CAR848" s="716"/>
      <c r="CAS848" s="716"/>
      <c r="CAT848" s="716"/>
      <c r="CAU848" s="716"/>
      <c r="CAV848" s="716"/>
      <c r="CAW848" s="716"/>
      <c r="CAX848" s="716"/>
      <c r="CAY848" s="716"/>
      <c r="CAZ848" s="716"/>
      <c r="CBA848" s="716"/>
      <c r="CBB848" s="716"/>
      <c r="CBC848" s="716"/>
      <c r="CBD848" s="716"/>
      <c r="CBE848" s="716"/>
      <c r="CBF848" s="716"/>
      <c r="CBG848" s="716"/>
      <c r="CBH848" s="716"/>
      <c r="CBI848" s="716"/>
      <c r="CBJ848" s="716"/>
      <c r="CBK848" s="716"/>
      <c r="CBL848" s="716"/>
      <c r="CBM848" s="716"/>
      <c r="CBN848" s="716"/>
      <c r="CBO848" s="716"/>
      <c r="CBP848" s="716"/>
      <c r="CBQ848" s="716"/>
      <c r="CBR848" s="716"/>
      <c r="CBS848" s="716"/>
      <c r="CBT848" s="716"/>
      <c r="CBU848" s="716"/>
      <c r="CBV848" s="716"/>
      <c r="CBW848" s="716"/>
      <c r="CBX848" s="716"/>
      <c r="CBY848" s="716"/>
      <c r="CBZ848" s="716"/>
      <c r="CCA848" s="716"/>
      <c r="CCB848" s="716"/>
      <c r="CCC848" s="716"/>
      <c r="CCD848" s="716"/>
      <c r="CCE848" s="716"/>
      <c r="CCF848" s="716"/>
      <c r="CCG848" s="716"/>
      <c r="CCH848" s="716"/>
      <c r="CCI848" s="716"/>
      <c r="CCJ848" s="716"/>
      <c r="CCK848" s="716"/>
      <c r="CCL848" s="716"/>
      <c r="CCM848" s="716"/>
      <c r="CCN848" s="716"/>
      <c r="CCO848" s="716"/>
      <c r="CCP848" s="716"/>
      <c r="CCQ848" s="716"/>
      <c r="CCR848" s="716"/>
      <c r="CCS848" s="716"/>
      <c r="CCT848" s="716"/>
      <c r="CCU848" s="716"/>
      <c r="CCV848" s="716"/>
      <c r="CCW848" s="716"/>
      <c r="CCX848" s="716"/>
      <c r="CCY848" s="716"/>
      <c r="CCZ848" s="716"/>
      <c r="CDA848" s="716"/>
      <c r="CDB848" s="716"/>
      <c r="CDC848" s="716"/>
      <c r="CDD848" s="716"/>
      <c r="CDE848" s="716"/>
      <c r="CDF848" s="716"/>
      <c r="CDG848" s="716"/>
      <c r="CDH848" s="716"/>
      <c r="CDI848" s="716"/>
      <c r="CDJ848" s="716"/>
      <c r="CDK848" s="716"/>
      <c r="CDL848" s="716"/>
      <c r="CDM848" s="716"/>
      <c r="CDN848" s="716"/>
      <c r="CDO848" s="716"/>
      <c r="CDP848" s="716"/>
      <c r="CDQ848" s="716"/>
      <c r="CDR848" s="716"/>
      <c r="CDS848" s="716"/>
      <c r="CDT848" s="716"/>
      <c r="CDU848" s="716"/>
      <c r="CDV848" s="716"/>
      <c r="CDW848" s="716"/>
      <c r="CDX848" s="716"/>
      <c r="CDY848" s="716"/>
      <c r="CDZ848" s="716"/>
      <c r="CEA848" s="716"/>
      <c r="CEB848" s="716"/>
      <c r="CEC848" s="716"/>
      <c r="CED848" s="716"/>
      <c r="CEE848" s="716"/>
      <c r="CEF848" s="716"/>
      <c r="CEG848" s="716"/>
      <c r="CEH848" s="716"/>
      <c r="CEI848" s="716"/>
      <c r="CEJ848" s="716"/>
      <c r="CEK848" s="716"/>
      <c r="CEL848" s="716"/>
      <c r="CEM848" s="716"/>
      <c r="CEN848" s="716"/>
      <c r="CEO848" s="716"/>
      <c r="CEP848" s="716"/>
      <c r="CEQ848" s="716"/>
      <c r="CER848" s="716"/>
      <c r="CES848" s="716"/>
      <c r="CET848" s="716"/>
      <c r="CEU848" s="716"/>
      <c r="CEV848" s="716"/>
      <c r="CEW848" s="716"/>
      <c r="CEX848" s="716"/>
      <c r="CEY848" s="716"/>
      <c r="CEZ848" s="716"/>
      <c r="CFA848" s="716"/>
      <c r="CFB848" s="716"/>
      <c r="CFC848" s="716"/>
      <c r="CFD848" s="716"/>
      <c r="CFE848" s="716"/>
      <c r="CFF848" s="716"/>
      <c r="CFG848" s="716"/>
      <c r="CFH848" s="716"/>
      <c r="CFI848" s="716"/>
      <c r="CFJ848" s="716"/>
      <c r="CFK848" s="716"/>
      <c r="CFL848" s="716"/>
      <c r="CFM848" s="716"/>
      <c r="CFN848" s="716"/>
      <c r="CFO848" s="716"/>
      <c r="CFP848" s="716"/>
      <c r="CFQ848" s="716"/>
      <c r="CFR848" s="716"/>
      <c r="CFS848" s="716"/>
      <c r="CFT848" s="716"/>
      <c r="CFU848" s="716"/>
      <c r="CFV848" s="716"/>
      <c r="CFW848" s="716"/>
      <c r="CFX848" s="716"/>
      <c r="CFY848" s="716"/>
      <c r="CFZ848" s="716"/>
      <c r="CGA848" s="716"/>
      <c r="CGB848" s="716"/>
      <c r="CGC848" s="716"/>
      <c r="CGD848" s="716"/>
      <c r="CGE848" s="716"/>
      <c r="CGF848" s="716"/>
      <c r="CGG848" s="716"/>
      <c r="CGH848" s="716"/>
      <c r="CGI848" s="716"/>
      <c r="CGJ848" s="716"/>
      <c r="CGK848" s="716"/>
      <c r="CGL848" s="716"/>
      <c r="CGM848" s="716"/>
      <c r="CGN848" s="716"/>
      <c r="CGO848" s="716"/>
      <c r="CGP848" s="716"/>
      <c r="CGQ848" s="716"/>
      <c r="CGR848" s="716"/>
      <c r="CGS848" s="716"/>
      <c r="CGT848" s="716"/>
      <c r="CGU848" s="716"/>
      <c r="CGV848" s="716"/>
      <c r="CGW848" s="716"/>
      <c r="CGX848" s="716"/>
      <c r="CGY848" s="716"/>
      <c r="CGZ848" s="716"/>
      <c r="CHA848" s="716"/>
      <c r="CHB848" s="716"/>
      <c r="CHC848" s="716"/>
      <c r="CHD848" s="716"/>
      <c r="CHE848" s="716"/>
      <c r="CHF848" s="716"/>
      <c r="CHG848" s="716"/>
      <c r="CHH848" s="716"/>
      <c r="CHI848" s="716"/>
      <c r="CHJ848" s="716"/>
      <c r="CHK848" s="716"/>
      <c r="CHL848" s="716"/>
      <c r="CHM848" s="716"/>
      <c r="CHN848" s="716"/>
      <c r="CHO848" s="716"/>
      <c r="CHP848" s="716"/>
      <c r="CHQ848" s="716"/>
      <c r="CHR848" s="716"/>
      <c r="CHS848" s="716"/>
      <c r="CHT848" s="716"/>
      <c r="CHU848" s="716"/>
      <c r="CHV848" s="716"/>
      <c r="CHW848" s="716"/>
      <c r="CHX848" s="716"/>
      <c r="CHY848" s="716"/>
      <c r="CHZ848" s="716"/>
      <c r="CIA848" s="716"/>
      <c r="CIB848" s="716"/>
      <c r="CIC848" s="716"/>
      <c r="CID848" s="716"/>
      <c r="CIE848" s="716"/>
      <c r="CIF848" s="716"/>
      <c r="CIG848" s="716"/>
      <c r="CIH848" s="716"/>
      <c r="CII848" s="716"/>
      <c r="CIJ848" s="716"/>
      <c r="CIK848" s="716"/>
      <c r="CIL848" s="716"/>
      <c r="CIM848" s="716"/>
      <c r="CIN848" s="716"/>
      <c r="CIO848" s="716"/>
      <c r="CIP848" s="716"/>
      <c r="CIQ848" s="716"/>
      <c r="CIR848" s="716"/>
      <c r="CIS848" s="716"/>
      <c r="CIT848" s="716"/>
      <c r="CIU848" s="716"/>
      <c r="CIV848" s="716"/>
      <c r="CIW848" s="716"/>
      <c r="CIX848" s="716"/>
      <c r="CIY848" s="716"/>
      <c r="CIZ848" s="716"/>
      <c r="CJA848" s="716"/>
      <c r="CJB848" s="716"/>
      <c r="CJC848" s="716"/>
      <c r="CJD848" s="716"/>
      <c r="CJE848" s="716"/>
      <c r="CJF848" s="716"/>
      <c r="CJG848" s="716"/>
      <c r="CJH848" s="716"/>
      <c r="CJI848" s="716"/>
      <c r="CJJ848" s="716"/>
      <c r="CJK848" s="716"/>
      <c r="CJL848" s="716"/>
      <c r="CJM848" s="716"/>
      <c r="CJN848" s="716"/>
      <c r="CJO848" s="716"/>
      <c r="CJP848" s="716"/>
      <c r="CJQ848" s="716"/>
      <c r="CJR848" s="716"/>
      <c r="CJS848" s="716"/>
      <c r="CJT848" s="716"/>
      <c r="CJU848" s="716"/>
      <c r="CJV848" s="716"/>
      <c r="CJW848" s="716"/>
      <c r="CJX848" s="716"/>
      <c r="CJY848" s="716"/>
      <c r="CJZ848" s="716"/>
      <c r="CKA848" s="716"/>
      <c r="CKB848" s="716"/>
      <c r="CKC848" s="716"/>
      <c r="CKD848" s="716"/>
      <c r="CKE848" s="716"/>
      <c r="CKF848" s="716"/>
      <c r="CKG848" s="716"/>
      <c r="CKH848" s="716"/>
      <c r="CKI848" s="716"/>
      <c r="CKJ848" s="716"/>
      <c r="CKK848" s="716"/>
      <c r="CKL848" s="716"/>
      <c r="CKM848" s="716"/>
      <c r="CKN848" s="716"/>
      <c r="CKO848" s="716"/>
      <c r="CKP848" s="716"/>
      <c r="CKQ848" s="716"/>
      <c r="CKR848" s="716"/>
      <c r="CKS848" s="716"/>
      <c r="CKT848" s="716"/>
      <c r="CKU848" s="716"/>
      <c r="CKV848" s="716"/>
      <c r="CKW848" s="716"/>
      <c r="CKX848" s="716"/>
      <c r="CKY848" s="716"/>
      <c r="CKZ848" s="716"/>
      <c r="CLA848" s="716"/>
      <c r="CLB848" s="716"/>
      <c r="CLC848" s="716"/>
      <c r="CLD848" s="716"/>
      <c r="CLE848" s="716"/>
      <c r="CLF848" s="716"/>
      <c r="CLG848" s="716"/>
      <c r="CLH848" s="716"/>
      <c r="CLI848" s="716"/>
      <c r="CLJ848" s="716"/>
      <c r="CLK848" s="716"/>
      <c r="CLL848" s="716"/>
      <c r="CLM848" s="716"/>
      <c r="CLN848" s="716"/>
      <c r="CLO848" s="716"/>
      <c r="CLP848" s="716"/>
      <c r="CLQ848" s="716"/>
      <c r="CLR848" s="716"/>
      <c r="CLS848" s="716"/>
      <c r="CLT848" s="716"/>
      <c r="CLU848" s="716"/>
      <c r="CLV848" s="716"/>
      <c r="CLW848" s="716"/>
      <c r="CLX848" s="716"/>
      <c r="CLY848" s="716"/>
      <c r="CLZ848" s="716"/>
      <c r="CMA848" s="716"/>
      <c r="CMB848" s="716"/>
      <c r="CMC848" s="716"/>
      <c r="CMD848" s="716"/>
      <c r="CME848" s="716"/>
      <c r="CMF848" s="716"/>
      <c r="CMG848" s="716"/>
      <c r="CMH848" s="716"/>
      <c r="CMI848" s="716"/>
      <c r="CMJ848" s="716"/>
      <c r="CMK848" s="716"/>
      <c r="CML848" s="716"/>
      <c r="CMM848" s="716"/>
      <c r="CMN848" s="716"/>
      <c r="CMO848" s="716"/>
      <c r="CMP848" s="716"/>
      <c r="CMQ848" s="716"/>
      <c r="CMR848" s="716"/>
      <c r="CMS848" s="716"/>
      <c r="CMT848" s="716"/>
      <c r="CMU848" s="716"/>
      <c r="CMV848" s="716"/>
      <c r="CMW848" s="716"/>
      <c r="CMX848" s="716"/>
      <c r="CMY848" s="716"/>
      <c r="CMZ848" s="716"/>
      <c r="CNA848" s="716"/>
      <c r="CNB848" s="716"/>
      <c r="CNC848" s="716"/>
      <c r="CND848" s="716"/>
      <c r="CNE848" s="716"/>
      <c r="CNF848" s="716"/>
      <c r="CNG848" s="716"/>
      <c r="CNH848" s="716"/>
      <c r="CNI848" s="716"/>
      <c r="CNJ848" s="716"/>
      <c r="CNK848" s="716"/>
      <c r="CNL848" s="716"/>
      <c r="CNM848" s="716"/>
      <c r="CNN848" s="716"/>
      <c r="CNO848" s="716"/>
      <c r="CNP848" s="716"/>
      <c r="CNQ848" s="716"/>
      <c r="CNR848" s="716"/>
      <c r="CNS848" s="716"/>
      <c r="CNT848" s="716"/>
      <c r="CNU848" s="716"/>
      <c r="CNV848" s="716"/>
      <c r="CNW848" s="716"/>
      <c r="CNX848" s="716"/>
      <c r="CNY848" s="716"/>
      <c r="CNZ848" s="716"/>
      <c r="COA848" s="716"/>
      <c r="COB848" s="716"/>
      <c r="COC848" s="716"/>
      <c r="COD848" s="716"/>
      <c r="COE848" s="716"/>
      <c r="COF848" s="716"/>
      <c r="COG848" s="716"/>
      <c r="COH848" s="716"/>
      <c r="COI848" s="716"/>
      <c r="COJ848" s="716"/>
      <c r="COK848" s="716"/>
      <c r="COL848" s="716"/>
      <c r="COM848" s="716"/>
      <c r="CON848" s="716"/>
      <c r="COO848" s="716"/>
      <c r="COP848" s="716"/>
      <c r="COQ848" s="716"/>
      <c r="COR848" s="716"/>
      <c r="COS848" s="716"/>
      <c r="COT848" s="716"/>
      <c r="COU848" s="716"/>
      <c r="COV848" s="716"/>
      <c r="COW848" s="716"/>
      <c r="COX848" s="716"/>
      <c r="COY848" s="716"/>
      <c r="COZ848" s="716"/>
      <c r="CPA848" s="716"/>
      <c r="CPB848" s="716"/>
      <c r="CPC848" s="716"/>
      <c r="CPD848" s="716"/>
      <c r="CPE848" s="716"/>
      <c r="CPF848" s="716"/>
      <c r="CPG848" s="716"/>
      <c r="CPH848" s="716"/>
      <c r="CPI848" s="716"/>
      <c r="CPJ848" s="716"/>
      <c r="CPK848" s="716"/>
      <c r="CPL848" s="716"/>
      <c r="CPM848" s="716"/>
      <c r="CPN848" s="716"/>
      <c r="CPO848" s="716"/>
      <c r="CPP848" s="716"/>
      <c r="CPQ848" s="716"/>
      <c r="CPR848" s="716"/>
      <c r="CPS848" s="716"/>
      <c r="CPT848" s="716"/>
      <c r="CPU848" s="716"/>
      <c r="CPV848" s="716"/>
      <c r="CPW848" s="716"/>
      <c r="CPX848" s="716"/>
      <c r="CPY848" s="716"/>
      <c r="CPZ848" s="716"/>
      <c r="CQA848" s="716"/>
      <c r="CQB848" s="716"/>
      <c r="CQC848" s="716"/>
      <c r="CQD848" s="716"/>
      <c r="CQE848" s="716"/>
      <c r="CQF848" s="716"/>
      <c r="CQG848" s="716"/>
      <c r="CQH848" s="716"/>
      <c r="CQI848" s="716"/>
      <c r="CQJ848" s="716"/>
      <c r="CQK848" s="716"/>
      <c r="CQL848" s="716"/>
      <c r="CQM848" s="716"/>
      <c r="CQN848" s="716"/>
      <c r="CQO848" s="716"/>
      <c r="CQP848" s="716"/>
      <c r="CQQ848" s="716"/>
      <c r="CQR848" s="716"/>
      <c r="CQS848" s="716"/>
      <c r="CQT848" s="716"/>
      <c r="CQU848" s="716"/>
      <c r="CQV848" s="716"/>
      <c r="CQW848" s="716"/>
      <c r="CQX848" s="716"/>
      <c r="CQY848" s="716"/>
      <c r="CQZ848" s="716"/>
      <c r="CRA848" s="716"/>
      <c r="CRB848" s="716"/>
      <c r="CRC848" s="716"/>
      <c r="CRD848" s="716"/>
      <c r="CRE848" s="716"/>
      <c r="CRF848" s="716"/>
      <c r="CRG848" s="716"/>
      <c r="CRH848" s="716"/>
      <c r="CRI848" s="716"/>
      <c r="CRJ848" s="716"/>
      <c r="CRK848" s="716"/>
      <c r="CRL848" s="716"/>
      <c r="CRM848" s="716"/>
      <c r="CRN848" s="716"/>
      <c r="CRO848" s="716"/>
      <c r="CRP848" s="716"/>
      <c r="CRQ848" s="716"/>
      <c r="CRR848" s="716"/>
      <c r="CRS848" s="716"/>
      <c r="CRT848" s="716"/>
      <c r="CRU848" s="716"/>
      <c r="CRV848" s="716"/>
      <c r="CRW848" s="716"/>
      <c r="CRX848" s="716"/>
      <c r="CRY848" s="716"/>
      <c r="CRZ848" s="716"/>
      <c r="CSA848" s="716"/>
      <c r="CSB848" s="716"/>
      <c r="CSC848" s="716"/>
      <c r="CSD848" s="716"/>
      <c r="CSE848" s="716"/>
      <c r="CSF848" s="716"/>
      <c r="CSG848" s="716"/>
      <c r="CSH848" s="716"/>
      <c r="CSI848" s="716"/>
      <c r="CSJ848" s="716"/>
      <c r="CSK848" s="716"/>
      <c r="CSL848" s="716"/>
      <c r="CSM848" s="716"/>
      <c r="CSN848" s="716"/>
      <c r="CSO848" s="716"/>
      <c r="CSP848" s="716"/>
      <c r="CSQ848" s="716"/>
      <c r="CSR848" s="716"/>
      <c r="CSS848" s="716"/>
      <c r="CST848" s="716"/>
      <c r="CSU848" s="716"/>
      <c r="CSV848" s="716"/>
      <c r="CSW848" s="716"/>
      <c r="CSX848" s="716"/>
      <c r="CSY848" s="716"/>
      <c r="CSZ848" s="716"/>
      <c r="CTA848" s="716"/>
      <c r="CTB848" s="716"/>
      <c r="CTC848" s="716"/>
      <c r="CTD848" s="716"/>
      <c r="CTE848" s="716"/>
      <c r="CTF848" s="716"/>
      <c r="CTG848" s="716"/>
      <c r="CTH848" s="716"/>
      <c r="CTI848" s="716"/>
      <c r="CTJ848" s="716"/>
      <c r="CTK848" s="716"/>
      <c r="CTL848" s="716"/>
      <c r="CTM848" s="716"/>
      <c r="CTN848" s="716"/>
      <c r="CTO848" s="716"/>
      <c r="CTP848" s="716"/>
      <c r="CTQ848" s="716"/>
      <c r="CTR848" s="716"/>
      <c r="CTS848" s="716"/>
      <c r="CTT848" s="716"/>
      <c r="CTU848" s="716"/>
      <c r="CTV848" s="716"/>
      <c r="CTW848" s="716"/>
      <c r="CTX848" s="716"/>
      <c r="CTY848" s="716"/>
      <c r="CTZ848" s="716"/>
      <c r="CUA848" s="716"/>
      <c r="CUB848" s="716"/>
      <c r="CUC848" s="716"/>
      <c r="CUD848" s="716"/>
      <c r="CUE848" s="716"/>
      <c r="CUF848" s="716"/>
      <c r="CUG848" s="716"/>
      <c r="CUH848" s="716"/>
      <c r="CUI848" s="716"/>
      <c r="CUJ848" s="716"/>
      <c r="CUK848" s="716"/>
      <c r="CUL848" s="716"/>
      <c r="CUM848" s="716"/>
      <c r="CUN848" s="716"/>
      <c r="CUO848" s="716"/>
      <c r="CUP848" s="716"/>
      <c r="CUQ848" s="716"/>
      <c r="CUR848" s="716"/>
      <c r="CUS848" s="716"/>
      <c r="CUT848" s="716"/>
      <c r="CUU848" s="716"/>
      <c r="CUV848" s="716"/>
      <c r="CUW848" s="716"/>
      <c r="CUX848" s="716"/>
      <c r="CUY848" s="716"/>
      <c r="CUZ848" s="716"/>
      <c r="CVA848" s="716"/>
      <c r="CVB848" s="716"/>
      <c r="CVC848" s="716"/>
      <c r="CVD848" s="716"/>
      <c r="CVE848" s="716"/>
      <c r="CVF848" s="716"/>
      <c r="CVG848" s="716"/>
      <c r="CVH848" s="716"/>
      <c r="CVI848" s="716"/>
      <c r="CVJ848" s="716"/>
      <c r="CVK848" s="716"/>
      <c r="CVL848" s="716"/>
      <c r="CVM848" s="716"/>
      <c r="CVN848" s="716"/>
      <c r="CVO848" s="716"/>
      <c r="CVP848" s="716"/>
      <c r="CVQ848" s="716"/>
      <c r="CVR848" s="716"/>
      <c r="CVS848" s="716"/>
      <c r="CVT848" s="716"/>
      <c r="CVU848" s="716"/>
      <c r="CVV848" s="716"/>
      <c r="CVW848" s="716"/>
      <c r="CVX848" s="716"/>
      <c r="CVY848" s="716"/>
      <c r="CVZ848" s="716"/>
      <c r="CWA848" s="716"/>
      <c r="CWB848" s="716"/>
      <c r="CWC848" s="716"/>
      <c r="CWD848" s="716"/>
      <c r="CWE848" s="716"/>
      <c r="CWF848" s="716"/>
      <c r="CWG848" s="716"/>
      <c r="CWH848" s="716"/>
      <c r="CWI848" s="716"/>
      <c r="CWJ848" s="716"/>
      <c r="CWK848" s="716"/>
      <c r="CWL848" s="716"/>
      <c r="CWM848" s="716"/>
      <c r="CWN848" s="716"/>
      <c r="CWO848" s="716"/>
      <c r="CWP848" s="716"/>
      <c r="CWQ848" s="716"/>
      <c r="CWR848" s="716"/>
      <c r="CWS848" s="716"/>
      <c r="CWT848" s="716"/>
      <c r="CWU848" s="716"/>
      <c r="CWV848" s="716"/>
      <c r="CWW848" s="716"/>
      <c r="CWX848" s="716"/>
      <c r="CWY848" s="716"/>
      <c r="CWZ848" s="716"/>
      <c r="CXA848" s="716"/>
      <c r="CXB848" s="716"/>
      <c r="CXC848" s="716"/>
      <c r="CXD848" s="716"/>
      <c r="CXE848" s="716"/>
      <c r="CXF848" s="716"/>
      <c r="CXG848" s="716"/>
      <c r="CXH848" s="716"/>
      <c r="CXI848" s="716"/>
      <c r="CXJ848" s="716"/>
      <c r="CXK848" s="716"/>
      <c r="CXL848" s="716"/>
      <c r="CXM848" s="716"/>
      <c r="CXN848" s="716"/>
      <c r="CXO848" s="716"/>
      <c r="CXP848" s="716"/>
      <c r="CXQ848" s="716"/>
      <c r="CXR848" s="716"/>
      <c r="CXS848" s="716"/>
      <c r="CXT848" s="716"/>
      <c r="CXU848" s="716"/>
      <c r="CXV848" s="716"/>
      <c r="CXW848" s="716"/>
      <c r="CXX848" s="716"/>
      <c r="CXY848" s="716"/>
      <c r="CXZ848" s="716"/>
      <c r="CYA848" s="716"/>
      <c r="CYB848" s="716"/>
      <c r="CYC848" s="716"/>
      <c r="CYD848" s="716"/>
      <c r="CYE848" s="716"/>
      <c r="CYF848" s="716"/>
      <c r="CYG848" s="716"/>
      <c r="CYH848" s="716"/>
      <c r="CYI848" s="716"/>
      <c r="CYJ848" s="716"/>
      <c r="CYK848" s="716"/>
      <c r="CYL848" s="716"/>
      <c r="CYM848" s="716"/>
      <c r="CYN848" s="716"/>
      <c r="CYO848" s="716"/>
      <c r="CYP848" s="716"/>
      <c r="CYQ848" s="716"/>
      <c r="CYR848" s="716"/>
      <c r="CYS848" s="716"/>
      <c r="CYT848" s="716"/>
      <c r="CYU848" s="716"/>
      <c r="CYV848" s="716"/>
      <c r="CYW848" s="716"/>
      <c r="CYX848" s="716"/>
      <c r="CYY848" s="716"/>
      <c r="CYZ848" s="716"/>
      <c r="CZA848" s="716"/>
      <c r="CZB848" s="716"/>
      <c r="CZC848" s="716"/>
      <c r="CZD848" s="716"/>
      <c r="CZE848" s="716"/>
      <c r="CZF848" s="716"/>
      <c r="CZG848" s="716"/>
      <c r="CZH848" s="716"/>
      <c r="CZI848" s="716"/>
      <c r="CZJ848" s="716"/>
      <c r="CZK848" s="716"/>
      <c r="CZL848" s="716"/>
      <c r="CZM848" s="716"/>
      <c r="CZN848" s="716"/>
      <c r="CZO848" s="716"/>
      <c r="CZP848" s="716"/>
      <c r="CZQ848" s="716"/>
      <c r="CZR848" s="716"/>
      <c r="CZS848" s="716"/>
      <c r="CZT848" s="716"/>
      <c r="CZU848" s="716"/>
      <c r="CZV848" s="716"/>
      <c r="CZW848" s="716"/>
      <c r="CZX848" s="716"/>
      <c r="CZY848" s="716"/>
      <c r="CZZ848" s="716"/>
      <c r="DAA848" s="716"/>
      <c r="DAB848" s="716"/>
      <c r="DAC848" s="716"/>
      <c r="DAD848" s="716"/>
      <c r="DAE848" s="716"/>
      <c r="DAF848" s="716"/>
      <c r="DAG848" s="716"/>
      <c r="DAH848" s="716"/>
      <c r="DAI848" s="716"/>
      <c r="DAJ848" s="716"/>
      <c r="DAK848" s="716"/>
      <c r="DAL848" s="716"/>
      <c r="DAM848" s="716"/>
      <c r="DAN848" s="716"/>
      <c r="DAO848" s="716"/>
      <c r="DAP848" s="716"/>
      <c r="DAQ848" s="716"/>
      <c r="DAR848" s="716"/>
      <c r="DAS848" s="716"/>
      <c r="DAT848" s="716"/>
      <c r="DAU848" s="716"/>
      <c r="DAV848" s="716"/>
      <c r="DAW848" s="716"/>
      <c r="DAX848" s="716"/>
      <c r="DAY848" s="716"/>
      <c r="DAZ848" s="716"/>
      <c r="DBA848" s="716"/>
      <c r="DBB848" s="716"/>
      <c r="DBC848" s="716"/>
      <c r="DBD848" s="716"/>
      <c r="DBE848" s="716"/>
      <c r="DBF848" s="716"/>
      <c r="DBG848" s="716"/>
      <c r="DBH848" s="716"/>
      <c r="DBI848" s="716"/>
      <c r="DBJ848" s="716"/>
      <c r="DBK848" s="716"/>
      <c r="DBL848" s="716"/>
      <c r="DBM848" s="716"/>
      <c r="DBN848" s="716"/>
      <c r="DBO848" s="716"/>
      <c r="DBP848" s="716"/>
      <c r="DBQ848" s="716"/>
      <c r="DBR848" s="716"/>
      <c r="DBS848" s="716"/>
      <c r="DBT848" s="716"/>
      <c r="DBU848" s="716"/>
      <c r="DBV848" s="716"/>
      <c r="DBW848" s="716"/>
      <c r="DBX848" s="716"/>
      <c r="DBY848" s="716"/>
      <c r="DBZ848" s="716"/>
      <c r="DCA848" s="716"/>
      <c r="DCB848" s="716"/>
      <c r="DCC848" s="716"/>
      <c r="DCD848" s="716"/>
      <c r="DCE848" s="716"/>
      <c r="DCF848" s="716"/>
      <c r="DCG848" s="716"/>
      <c r="DCH848" s="716"/>
      <c r="DCI848" s="716"/>
      <c r="DCJ848" s="716"/>
      <c r="DCK848" s="716"/>
      <c r="DCL848" s="716"/>
      <c r="DCM848" s="716"/>
      <c r="DCN848" s="716"/>
      <c r="DCO848" s="716"/>
      <c r="DCP848" s="716"/>
      <c r="DCQ848" s="716"/>
      <c r="DCR848" s="716"/>
      <c r="DCS848" s="716"/>
      <c r="DCT848" s="716"/>
      <c r="DCU848" s="716"/>
      <c r="DCV848" s="716"/>
      <c r="DCW848" s="716"/>
      <c r="DCX848" s="716"/>
      <c r="DCY848" s="716"/>
      <c r="DCZ848" s="716"/>
      <c r="DDA848" s="716"/>
      <c r="DDB848" s="716"/>
      <c r="DDC848" s="716"/>
      <c r="DDD848" s="716"/>
      <c r="DDE848" s="716"/>
      <c r="DDF848" s="716"/>
      <c r="DDG848" s="716"/>
      <c r="DDH848" s="716"/>
      <c r="DDI848" s="716"/>
      <c r="DDJ848" s="716"/>
      <c r="DDK848" s="716"/>
      <c r="DDL848" s="716"/>
      <c r="DDM848" s="716"/>
      <c r="DDN848" s="716"/>
      <c r="DDO848" s="716"/>
      <c r="DDP848" s="716"/>
      <c r="DDQ848" s="716"/>
      <c r="DDR848" s="716"/>
      <c r="DDS848" s="716"/>
      <c r="DDT848" s="716"/>
      <c r="DDU848" s="716"/>
      <c r="DDV848" s="716"/>
      <c r="DDW848" s="716"/>
      <c r="DDX848" s="716"/>
      <c r="DDY848" s="716"/>
      <c r="DDZ848" s="716"/>
      <c r="DEA848" s="716"/>
      <c r="DEB848" s="716"/>
      <c r="DEC848" s="716"/>
      <c r="DED848" s="716"/>
      <c r="DEE848" s="716"/>
      <c r="DEF848" s="716"/>
      <c r="DEG848" s="716"/>
      <c r="DEH848" s="716"/>
      <c r="DEI848" s="716"/>
      <c r="DEJ848" s="716"/>
      <c r="DEK848" s="716"/>
      <c r="DEL848" s="716"/>
      <c r="DEM848" s="716"/>
      <c r="DEN848" s="716"/>
      <c r="DEO848" s="716"/>
      <c r="DEP848" s="716"/>
      <c r="DEQ848" s="716"/>
      <c r="DER848" s="716"/>
      <c r="DES848" s="716"/>
      <c r="DET848" s="716"/>
      <c r="DEU848" s="716"/>
      <c r="DEV848" s="716"/>
      <c r="DEW848" s="716"/>
      <c r="DEX848" s="716"/>
      <c r="DEY848" s="716"/>
      <c r="DEZ848" s="716"/>
      <c r="DFA848" s="716"/>
      <c r="DFB848" s="716"/>
      <c r="DFC848" s="716"/>
      <c r="DFD848" s="716"/>
      <c r="DFE848" s="716"/>
      <c r="DFF848" s="716"/>
      <c r="DFG848" s="716"/>
      <c r="DFH848" s="716"/>
      <c r="DFI848" s="716"/>
      <c r="DFJ848" s="716"/>
      <c r="DFK848" s="716"/>
      <c r="DFL848" s="716"/>
      <c r="DFM848" s="716"/>
      <c r="DFN848" s="716"/>
      <c r="DFO848" s="716"/>
      <c r="DFP848" s="716"/>
      <c r="DFQ848" s="716"/>
      <c r="DFR848" s="716"/>
      <c r="DFS848" s="716"/>
      <c r="DFT848" s="716"/>
      <c r="DFU848" s="716"/>
      <c r="DFV848" s="716"/>
      <c r="DFW848" s="716"/>
      <c r="DFX848" s="716"/>
      <c r="DFY848" s="716"/>
      <c r="DFZ848" s="716"/>
      <c r="DGA848" s="716"/>
      <c r="DGB848" s="716"/>
      <c r="DGC848" s="716"/>
      <c r="DGD848" s="716"/>
      <c r="DGE848" s="716"/>
      <c r="DGF848" s="716"/>
      <c r="DGG848" s="716"/>
      <c r="DGH848" s="716"/>
      <c r="DGI848" s="716"/>
      <c r="DGJ848" s="716"/>
      <c r="DGK848" s="716"/>
      <c r="DGL848" s="716"/>
      <c r="DGM848" s="716"/>
      <c r="DGN848" s="716"/>
      <c r="DGO848" s="716"/>
      <c r="DGP848" s="716"/>
      <c r="DGQ848" s="716"/>
      <c r="DGR848" s="716"/>
      <c r="DGS848" s="716"/>
      <c r="DGT848" s="716"/>
      <c r="DGU848" s="716"/>
      <c r="DGV848" s="716"/>
      <c r="DGW848" s="716"/>
      <c r="DGX848" s="716"/>
      <c r="DGY848" s="716"/>
      <c r="DGZ848" s="716"/>
      <c r="DHA848" s="716"/>
      <c r="DHB848" s="716"/>
      <c r="DHC848" s="716"/>
      <c r="DHD848" s="716"/>
      <c r="DHE848" s="716"/>
      <c r="DHF848" s="716"/>
      <c r="DHG848" s="716"/>
      <c r="DHH848" s="716"/>
      <c r="DHI848" s="716"/>
      <c r="DHJ848" s="716"/>
      <c r="DHK848" s="716"/>
      <c r="DHL848" s="716"/>
      <c r="DHM848" s="716"/>
      <c r="DHN848" s="716"/>
      <c r="DHO848" s="716"/>
      <c r="DHP848" s="716"/>
      <c r="DHQ848" s="716"/>
      <c r="DHR848" s="716"/>
      <c r="DHS848" s="716"/>
      <c r="DHT848" s="716"/>
      <c r="DHU848" s="716"/>
      <c r="DHV848" s="716"/>
      <c r="DHW848" s="716"/>
      <c r="DHX848" s="716"/>
      <c r="DHY848" s="716"/>
      <c r="DHZ848" s="716"/>
      <c r="DIA848" s="716"/>
      <c r="DIB848" s="716"/>
      <c r="DIC848" s="716"/>
      <c r="DID848" s="716"/>
      <c r="DIE848" s="716"/>
      <c r="DIF848" s="716"/>
      <c r="DIG848" s="716"/>
      <c r="DIH848" s="716"/>
      <c r="DII848" s="716"/>
      <c r="DIJ848" s="716"/>
      <c r="DIK848" s="716"/>
      <c r="DIL848" s="716"/>
      <c r="DIM848" s="716"/>
      <c r="DIN848" s="716"/>
      <c r="DIO848" s="716"/>
      <c r="DIP848" s="716"/>
      <c r="DIQ848" s="716"/>
      <c r="DIR848" s="716"/>
      <c r="DIS848" s="716"/>
      <c r="DIT848" s="716"/>
      <c r="DIU848" s="716"/>
      <c r="DIV848" s="716"/>
      <c r="DIW848" s="716"/>
      <c r="DIX848" s="716"/>
      <c r="DIY848" s="716"/>
      <c r="DIZ848" s="716"/>
      <c r="DJA848" s="716"/>
      <c r="DJB848" s="716"/>
      <c r="DJC848" s="716"/>
      <c r="DJD848" s="716"/>
      <c r="DJE848" s="716"/>
      <c r="DJF848" s="716"/>
      <c r="DJG848" s="716"/>
      <c r="DJH848" s="716"/>
      <c r="DJI848" s="716"/>
      <c r="DJJ848" s="716"/>
      <c r="DJK848" s="716"/>
      <c r="DJL848" s="716"/>
      <c r="DJM848" s="716"/>
      <c r="DJN848" s="716"/>
      <c r="DJO848" s="716"/>
      <c r="DJP848" s="716"/>
      <c r="DJQ848" s="716"/>
      <c r="DJR848" s="716"/>
      <c r="DJS848" s="716"/>
      <c r="DJT848" s="716"/>
      <c r="DJU848" s="716"/>
      <c r="DJV848" s="716"/>
      <c r="DJW848" s="716"/>
      <c r="DJX848" s="716"/>
      <c r="DJY848" s="716"/>
      <c r="DJZ848" s="716"/>
      <c r="DKA848" s="716"/>
      <c r="DKB848" s="716"/>
      <c r="DKC848" s="716"/>
      <c r="DKD848" s="716"/>
      <c r="DKE848" s="716"/>
      <c r="DKF848" s="716"/>
      <c r="DKG848" s="716"/>
      <c r="DKH848" s="716"/>
      <c r="DKI848" s="716"/>
      <c r="DKJ848" s="716"/>
      <c r="DKK848" s="716"/>
      <c r="DKL848" s="716"/>
      <c r="DKM848" s="716"/>
      <c r="DKN848" s="716"/>
      <c r="DKO848" s="716"/>
      <c r="DKP848" s="716"/>
      <c r="DKQ848" s="716"/>
      <c r="DKR848" s="716"/>
      <c r="DKS848" s="716"/>
      <c r="DKT848" s="716"/>
      <c r="DKU848" s="716"/>
      <c r="DKV848" s="716"/>
      <c r="DKW848" s="716"/>
      <c r="DKX848" s="716"/>
      <c r="DKY848" s="716"/>
      <c r="DKZ848" s="716"/>
      <c r="DLA848" s="716"/>
      <c r="DLB848" s="716"/>
      <c r="DLC848" s="716"/>
      <c r="DLD848" s="716"/>
      <c r="DLE848" s="716"/>
      <c r="DLF848" s="716"/>
      <c r="DLG848" s="716"/>
      <c r="DLH848" s="716"/>
      <c r="DLI848" s="716"/>
      <c r="DLJ848" s="716"/>
      <c r="DLK848" s="716"/>
      <c r="DLL848" s="716"/>
      <c r="DLM848" s="716"/>
      <c r="DLN848" s="716"/>
      <c r="DLO848" s="716"/>
      <c r="DLP848" s="716"/>
      <c r="DLQ848" s="716"/>
      <c r="DLR848" s="716"/>
      <c r="DLS848" s="716"/>
      <c r="DLT848" s="716"/>
      <c r="DLU848" s="716"/>
      <c r="DLV848" s="716"/>
      <c r="DLW848" s="716"/>
      <c r="DLX848" s="716"/>
      <c r="DLY848" s="716"/>
      <c r="DLZ848" s="716"/>
      <c r="DMA848" s="716"/>
      <c r="DMB848" s="716"/>
      <c r="DMC848" s="716"/>
      <c r="DMD848" s="716"/>
      <c r="DME848" s="716"/>
      <c r="DMF848" s="716"/>
      <c r="DMG848" s="716"/>
      <c r="DMH848" s="716"/>
      <c r="DMI848" s="716"/>
      <c r="DMJ848" s="716"/>
      <c r="DMK848" s="716"/>
      <c r="DML848" s="716"/>
      <c r="DMM848" s="716"/>
      <c r="DMN848" s="716"/>
      <c r="DMO848" s="716"/>
      <c r="DMP848" s="716"/>
      <c r="DMQ848" s="716"/>
      <c r="DMR848" s="716"/>
      <c r="DMS848" s="716"/>
      <c r="DMT848" s="716"/>
      <c r="DMU848" s="716"/>
      <c r="DMV848" s="716"/>
      <c r="DMW848" s="716"/>
      <c r="DMX848" s="716"/>
      <c r="DMY848" s="716"/>
      <c r="DMZ848" s="716"/>
      <c r="DNA848" s="716"/>
      <c r="DNB848" s="716"/>
      <c r="DNC848" s="716"/>
      <c r="DND848" s="716"/>
      <c r="DNE848" s="716"/>
      <c r="DNF848" s="716"/>
      <c r="DNG848" s="716"/>
      <c r="DNH848" s="716"/>
      <c r="DNI848" s="716"/>
      <c r="DNJ848" s="716"/>
      <c r="DNK848" s="716"/>
      <c r="DNL848" s="716"/>
      <c r="DNM848" s="716"/>
      <c r="DNN848" s="716"/>
      <c r="DNO848" s="716"/>
      <c r="DNP848" s="716"/>
      <c r="DNQ848" s="716"/>
      <c r="DNR848" s="716"/>
      <c r="DNS848" s="716"/>
      <c r="DNT848" s="716"/>
      <c r="DNU848" s="716"/>
      <c r="DNV848" s="716"/>
      <c r="DNW848" s="716"/>
      <c r="DNX848" s="716"/>
      <c r="DNY848" s="716"/>
      <c r="DNZ848" s="716"/>
      <c r="DOA848" s="716"/>
      <c r="DOB848" s="716"/>
      <c r="DOC848" s="716"/>
      <c r="DOD848" s="716"/>
      <c r="DOE848" s="716"/>
      <c r="DOF848" s="716"/>
      <c r="DOG848" s="716"/>
      <c r="DOH848" s="716"/>
      <c r="DOI848" s="716"/>
      <c r="DOJ848" s="716"/>
      <c r="DOK848" s="716"/>
      <c r="DOL848" s="716"/>
      <c r="DOM848" s="716"/>
      <c r="DON848" s="716"/>
      <c r="DOO848" s="716"/>
      <c r="DOP848" s="716"/>
      <c r="DOQ848" s="716"/>
      <c r="DOR848" s="716"/>
      <c r="DOS848" s="716"/>
      <c r="DOT848" s="716"/>
      <c r="DOU848" s="716"/>
      <c r="DOV848" s="716"/>
      <c r="DOW848" s="716"/>
      <c r="DOX848" s="716"/>
      <c r="DOY848" s="716"/>
      <c r="DOZ848" s="716"/>
      <c r="DPA848" s="716"/>
      <c r="DPB848" s="716"/>
      <c r="DPC848" s="716"/>
      <c r="DPD848" s="716"/>
      <c r="DPE848" s="716"/>
      <c r="DPF848" s="716"/>
      <c r="DPG848" s="716"/>
      <c r="DPH848" s="716"/>
      <c r="DPI848" s="716"/>
      <c r="DPJ848" s="716"/>
      <c r="DPK848" s="716"/>
      <c r="DPL848" s="716"/>
      <c r="DPM848" s="716"/>
      <c r="DPN848" s="716"/>
      <c r="DPO848" s="716"/>
      <c r="DPP848" s="716"/>
      <c r="DPQ848" s="716"/>
      <c r="DPR848" s="716"/>
      <c r="DPS848" s="716"/>
      <c r="DPT848" s="716"/>
      <c r="DPU848" s="716"/>
      <c r="DPV848" s="716"/>
      <c r="DPW848" s="716"/>
      <c r="DPX848" s="716"/>
      <c r="DPY848" s="716"/>
      <c r="DPZ848" s="716"/>
      <c r="DQA848" s="716"/>
      <c r="DQB848" s="716"/>
      <c r="DQC848" s="716"/>
      <c r="DQD848" s="716"/>
      <c r="DQE848" s="716"/>
      <c r="DQF848" s="716"/>
      <c r="DQG848" s="716"/>
      <c r="DQH848" s="716"/>
      <c r="DQI848" s="716"/>
      <c r="DQJ848" s="716"/>
      <c r="DQK848" s="716"/>
      <c r="DQL848" s="716"/>
      <c r="DQM848" s="716"/>
      <c r="DQN848" s="716"/>
      <c r="DQO848" s="716"/>
      <c r="DQP848" s="716"/>
      <c r="DQQ848" s="716"/>
      <c r="DQR848" s="716"/>
      <c r="DQS848" s="716"/>
      <c r="DQT848" s="716"/>
      <c r="DQU848" s="716"/>
      <c r="DQV848" s="716"/>
      <c r="DQW848" s="716"/>
      <c r="DQX848" s="716"/>
      <c r="DQY848" s="716"/>
      <c r="DQZ848" s="716"/>
      <c r="DRA848" s="716"/>
      <c r="DRB848" s="716"/>
      <c r="DRC848" s="716"/>
      <c r="DRD848" s="716"/>
      <c r="DRE848" s="716"/>
      <c r="DRF848" s="716"/>
      <c r="DRG848" s="716"/>
      <c r="DRH848" s="716"/>
      <c r="DRI848" s="716"/>
      <c r="DRJ848" s="716"/>
      <c r="DRK848" s="716"/>
      <c r="DRL848" s="716"/>
      <c r="DRM848" s="716"/>
      <c r="DRN848" s="716"/>
      <c r="DRO848" s="716"/>
      <c r="DRP848" s="716"/>
      <c r="DRQ848" s="716"/>
      <c r="DRR848" s="716"/>
      <c r="DRS848" s="716"/>
      <c r="DRT848" s="716"/>
      <c r="DRU848" s="716"/>
      <c r="DRV848" s="716"/>
      <c r="DRW848" s="716"/>
      <c r="DRX848" s="716"/>
      <c r="DRY848" s="716"/>
      <c r="DRZ848" s="716"/>
      <c r="DSA848" s="716"/>
      <c r="DSB848" s="716"/>
      <c r="DSC848" s="716"/>
      <c r="DSD848" s="716"/>
      <c r="DSE848" s="716"/>
      <c r="DSF848" s="716"/>
      <c r="DSG848" s="716"/>
      <c r="DSH848" s="716"/>
      <c r="DSI848" s="716"/>
      <c r="DSJ848" s="716"/>
      <c r="DSK848" s="716"/>
      <c r="DSL848" s="716"/>
      <c r="DSM848" s="716"/>
      <c r="DSN848" s="716"/>
      <c r="DSO848" s="716"/>
      <c r="DSP848" s="716"/>
      <c r="DSQ848" s="716"/>
      <c r="DSR848" s="716"/>
      <c r="DSS848" s="716"/>
      <c r="DST848" s="716"/>
      <c r="DSU848" s="716"/>
      <c r="DSV848" s="716"/>
      <c r="DSW848" s="716"/>
      <c r="DSX848" s="716"/>
      <c r="DSY848" s="716"/>
      <c r="DSZ848" s="716"/>
      <c r="DTA848" s="716"/>
      <c r="DTB848" s="716"/>
      <c r="DTC848" s="716"/>
      <c r="DTD848" s="716"/>
      <c r="DTE848" s="716"/>
      <c r="DTF848" s="716"/>
      <c r="DTG848" s="716"/>
      <c r="DTH848" s="716"/>
      <c r="DTI848" s="716"/>
      <c r="DTJ848" s="716"/>
      <c r="DTK848" s="716"/>
      <c r="DTL848" s="716"/>
      <c r="DTM848" s="716"/>
      <c r="DTN848" s="716"/>
      <c r="DTO848" s="716"/>
      <c r="DTP848" s="716"/>
      <c r="DTQ848" s="716"/>
      <c r="DTR848" s="716"/>
      <c r="DTS848" s="716"/>
      <c r="DTT848" s="716"/>
      <c r="DTU848" s="716"/>
      <c r="DTV848" s="716"/>
      <c r="DTW848" s="716"/>
      <c r="DTX848" s="716"/>
      <c r="DTY848" s="716"/>
      <c r="DTZ848" s="716"/>
      <c r="DUA848" s="716"/>
      <c r="DUB848" s="716"/>
      <c r="DUC848" s="716"/>
      <c r="DUD848" s="716"/>
      <c r="DUE848" s="716"/>
      <c r="DUF848" s="716"/>
      <c r="DUG848" s="716"/>
      <c r="DUH848" s="716"/>
      <c r="DUI848" s="716"/>
      <c r="DUJ848" s="716"/>
      <c r="DUK848" s="716"/>
      <c r="DUL848" s="716"/>
      <c r="DUM848" s="716"/>
      <c r="DUN848" s="716"/>
      <c r="DUO848" s="716"/>
      <c r="DUP848" s="716"/>
      <c r="DUQ848" s="716"/>
      <c r="DUR848" s="716"/>
      <c r="DUS848" s="716"/>
      <c r="DUT848" s="716"/>
      <c r="DUU848" s="716"/>
      <c r="DUV848" s="716"/>
      <c r="DUW848" s="716"/>
      <c r="DUX848" s="716"/>
      <c r="DUY848" s="716"/>
      <c r="DUZ848" s="716"/>
      <c r="DVA848" s="716"/>
      <c r="DVB848" s="716"/>
      <c r="DVC848" s="716"/>
      <c r="DVD848" s="716"/>
      <c r="DVE848" s="716"/>
      <c r="DVF848" s="716"/>
      <c r="DVG848" s="716"/>
      <c r="DVH848" s="716"/>
      <c r="DVI848" s="716"/>
      <c r="DVJ848" s="716"/>
      <c r="DVK848" s="716"/>
      <c r="DVL848" s="716"/>
      <c r="DVM848" s="716"/>
      <c r="DVN848" s="716"/>
      <c r="DVO848" s="716"/>
      <c r="DVP848" s="716"/>
      <c r="DVQ848" s="716"/>
      <c r="DVR848" s="716"/>
      <c r="DVS848" s="716"/>
      <c r="DVT848" s="716"/>
      <c r="DVU848" s="716"/>
      <c r="DVV848" s="716"/>
      <c r="DVW848" s="716"/>
      <c r="DVX848" s="716"/>
      <c r="DVY848" s="716"/>
      <c r="DVZ848" s="716"/>
      <c r="DWA848" s="716"/>
      <c r="DWB848" s="716"/>
      <c r="DWC848" s="716"/>
      <c r="DWD848" s="716"/>
      <c r="DWE848" s="716"/>
      <c r="DWF848" s="716"/>
      <c r="DWG848" s="716"/>
      <c r="DWH848" s="716"/>
      <c r="DWI848" s="716"/>
      <c r="DWJ848" s="716"/>
      <c r="DWK848" s="716"/>
      <c r="DWL848" s="716"/>
      <c r="DWM848" s="716"/>
      <c r="DWN848" s="716"/>
      <c r="DWO848" s="716"/>
      <c r="DWP848" s="716"/>
      <c r="DWQ848" s="716"/>
      <c r="DWR848" s="716"/>
      <c r="DWS848" s="716"/>
      <c r="DWT848" s="716"/>
      <c r="DWU848" s="716"/>
      <c r="DWV848" s="716"/>
      <c r="DWW848" s="716"/>
      <c r="DWX848" s="716"/>
      <c r="DWY848" s="716"/>
      <c r="DWZ848" s="716"/>
      <c r="DXA848" s="716"/>
      <c r="DXB848" s="716"/>
      <c r="DXC848" s="716"/>
      <c r="DXD848" s="716"/>
      <c r="DXE848" s="716"/>
      <c r="DXF848" s="716"/>
      <c r="DXG848" s="716"/>
      <c r="DXH848" s="716"/>
      <c r="DXI848" s="716"/>
      <c r="DXJ848" s="716"/>
      <c r="DXK848" s="716"/>
      <c r="DXL848" s="716"/>
      <c r="DXM848" s="716"/>
      <c r="DXN848" s="716"/>
      <c r="DXO848" s="716"/>
      <c r="DXP848" s="716"/>
      <c r="DXQ848" s="716"/>
      <c r="DXR848" s="716"/>
      <c r="DXS848" s="716"/>
      <c r="DXT848" s="716"/>
      <c r="DXU848" s="716"/>
      <c r="DXV848" s="716"/>
      <c r="DXW848" s="716"/>
      <c r="DXX848" s="716"/>
      <c r="DXY848" s="716"/>
      <c r="DXZ848" s="716"/>
      <c r="DYA848" s="716"/>
      <c r="DYB848" s="716"/>
      <c r="DYC848" s="716"/>
      <c r="DYD848" s="716"/>
      <c r="DYE848" s="716"/>
      <c r="DYF848" s="716"/>
      <c r="DYG848" s="716"/>
      <c r="DYH848" s="716"/>
      <c r="DYI848" s="716"/>
      <c r="DYJ848" s="716"/>
      <c r="DYK848" s="716"/>
      <c r="DYL848" s="716"/>
      <c r="DYM848" s="716"/>
      <c r="DYN848" s="716"/>
      <c r="DYO848" s="716"/>
      <c r="DYP848" s="716"/>
      <c r="DYQ848" s="716"/>
      <c r="DYR848" s="716"/>
      <c r="DYS848" s="716"/>
      <c r="DYT848" s="716"/>
      <c r="DYU848" s="716"/>
      <c r="DYV848" s="716"/>
      <c r="DYW848" s="716"/>
      <c r="DYX848" s="716"/>
      <c r="DYY848" s="716"/>
      <c r="DYZ848" s="716"/>
      <c r="DZA848" s="716"/>
      <c r="DZB848" s="716"/>
      <c r="DZC848" s="716"/>
      <c r="DZD848" s="716"/>
      <c r="DZE848" s="716"/>
      <c r="DZF848" s="716"/>
      <c r="DZG848" s="716"/>
      <c r="DZH848" s="716"/>
      <c r="DZI848" s="716"/>
      <c r="DZJ848" s="716"/>
      <c r="DZK848" s="716"/>
      <c r="DZL848" s="716"/>
      <c r="DZM848" s="716"/>
      <c r="DZN848" s="716"/>
      <c r="DZO848" s="716"/>
      <c r="DZP848" s="716"/>
      <c r="DZQ848" s="716"/>
      <c r="DZR848" s="716"/>
      <c r="DZS848" s="716"/>
      <c r="DZT848" s="716"/>
      <c r="DZU848" s="716"/>
      <c r="DZV848" s="716"/>
      <c r="DZW848" s="716"/>
      <c r="DZX848" s="716"/>
      <c r="DZY848" s="716"/>
      <c r="DZZ848" s="716"/>
      <c r="EAA848" s="716"/>
      <c r="EAB848" s="716"/>
      <c r="EAC848" s="716"/>
      <c r="EAD848" s="716"/>
      <c r="EAE848" s="716"/>
      <c r="EAF848" s="716"/>
      <c r="EAG848" s="716"/>
      <c r="EAH848" s="716"/>
      <c r="EAI848" s="716"/>
      <c r="EAJ848" s="716"/>
      <c r="EAK848" s="716"/>
      <c r="EAL848" s="716"/>
      <c r="EAM848" s="716"/>
      <c r="EAN848" s="716"/>
      <c r="EAO848" s="716"/>
      <c r="EAP848" s="716"/>
      <c r="EAQ848" s="716"/>
      <c r="EAR848" s="716"/>
      <c r="EAS848" s="716"/>
      <c r="EAT848" s="716"/>
      <c r="EAU848" s="716"/>
      <c r="EAV848" s="716"/>
      <c r="EAW848" s="716"/>
      <c r="EAX848" s="716"/>
      <c r="EAY848" s="716"/>
      <c r="EAZ848" s="716"/>
      <c r="EBA848" s="716"/>
      <c r="EBB848" s="716"/>
      <c r="EBC848" s="716"/>
      <c r="EBD848" s="716"/>
      <c r="EBE848" s="716"/>
      <c r="EBF848" s="716"/>
      <c r="EBG848" s="716"/>
      <c r="EBH848" s="716"/>
      <c r="EBI848" s="716"/>
      <c r="EBJ848" s="716"/>
      <c r="EBK848" s="716"/>
      <c r="EBL848" s="716"/>
      <c r="EBM848" s="716"/>
      <c r="EBN848" s="716"/>
      <c r="EBO848" s="716"/>
      <c r="EBP848" s="716"/>
      <c r="EBQ848" s="716"/>
      <c r="EBR848" s="716"/>
      <c r="EBS848" s="716"/>
      <c r="EBT848" s="716"/>
      <c r="EBU848" s="716"/>
      <c r="EBV848" s="716"/>
      <c r="EBW848" s="716"/>
      <c r="EBX848" s="716"/>
      <c r="EBY848" s="716"/>
      <c r="EBZ848" s="716"/>
      <c r="ECA848" s="716"/>
      <c r="ECB848" s="716"/>
      <c r="ECC848" s="716"/>
      <c r="ECD848" s="716"/>
      <c r="ECE848" s="716"/>
      <c r="ECF848" s="716"/>
      <c r="ECG848" s="716"/>
      <c r="ECH848" s="716"/>
      <c r="ECI848" s="716"/>
      <c r="ECJ848" s="716"/>
      <c r="ECK848" s="716"/>
      <c r="ECL848" s="716"/>
      <c r="ECM848" s="716"/>
      <c r="ECN848" s="716"/>
      <c r="ECO848" s="716"/>
      <c r="ECP848" s="716"/>
      <c r="ECQ848" s="716"/>
      <c r="ECR848" s="716"/>
      <c r="ECS848" s="716"/>
      <c r="ECT848" s="716"/>
      <c r="ECU848" s="716"/>
      <c r="ECV848" s="716"/>
      <c r="ECW848" s="716"/>
      <c r="ECX848" s="716"/>
      <c r="ECY848" s="716"/>
      <c r="ECZ848" s="716"/>
      <c r="EDA848" s="716"/>
      <c r="EDB848" s="716"/>
      <c r="EDC848" s="716"/>
      <c r="EDD848" s="716"/>
      <c r="EDE848" s="716"/>
      <c r="EDF848" s="716"/>
      <c r="EDG848" s="716"/>
      <c r="EDH848" s="716"/>
      <c r="EDI848" s="716"/>
      <c r="EDJ848" s="716"/>
      <c r="EDK848" s="716"/>
      <c r="EDL848" s="716"/>
      <c r="EDM848" s="716"/>
      <c r="EDN848" s="716"/>
      <c r="EDO848" s="716"/>
      <c r="EDP848" s="716"/>
      <c r="EDQ848" s="716"/>
      <c r="EDR848" s="716"/>
      <c r="EDS848" s="716"/>
      <c r="EDT848" s="716"/>
      <c r="EDU848" s="716"/>
      <c r="EDV848" s="716"/>
      <c r="EDW848" s="716"/>
      <c r="EDX848" s="716"/>
      <c r="EDY848" s="716"/>
      <c r="EDZ848" s="716"/>
      <c r="EEA848" s="716"/>
      <c r="EEB848" s="716"/>
      <c r="EEC848" s="716"/>
      <c r="EED848" s="716"/>
      <c r="EEE848" s="716"/>
      <c r="EEF848" s="716"/>
      <c r="EEG848" s="716"/>
      <c r="EEH848" s="716"/>
      <c r="EEI848" s="716"/>
      <c r="EEJ848" s="716"/>
      <c r="EEK848" s="716"/>
      <c r="EEL848" s="716"/>
      <c r="EEM848" s="716"/>
      <c r="EEN848" s="716"/>
      <c r="EEO848" s="716"/>
      <c r="EEP848" s="716"/>
      <c r="EEQ848" s="716"/>
      <c r="EER848" s="716"/>
      <c r="EES848" s="716"/>
      <c r="EET848" s="716"/>
      <c r="EEU848" s="716"/>
      <c r="EEV848" s="716"/>
      <c r="EEW848" s="716"/>
      <c r="EEX848" s="716"/>
      <c r="EEY848" s="716"/>
      <c r="EEZ848" s="716"/>
      <c r="EFA848" s="716"/>
      <c r="EFB848" s="716"/>
      <c r="EFC848" s="716"/>
      <c r="EFD848" s="716"/>
      <c r="EFE848" s="716"/>
      <c r="EFF848" s="716"/>
      <c r="EFG848" s="716"/>
      <c r="EFH848" s="716"/>
      <c r="EFI848" s="716"/>
      <c r="EFJ848" s="716"/>
      <c r="EFK848" s="716"/>
      <c r="EFL848" s="716"/>
      <c r="EFM848" s="716"/>
      <c r="EFN848" s="716"/>
      <c r="EFO848" s="716"/>
      <c r="EFP848" s="716"/>
      <c r="EFQ848" s="716"/>
      <c r="EFR848" s="716"/>
      <c r="EFS848" s="716"/>
      <c r="EFT848" s="716"/>
      <c r="EFU848" s="716"/>
      <c r="EFV848" s="716"/>
      <c r="EFW848" s="716"/>
      <c r="EFX848" s="716"/>
      <c r="EFY848" s="716"/>
      <c r="EFZ848" s="716"/>
      <c r="EGA848" s="716"/>
      <c r="EGB848" s="716"/>
      <c r="EGC848" s="716"/>
      <c r="EGD848" s="716"/>
      <c r="EGE848" s="716"/>
      <c r="EGF848" s="716"/>
      <c r="EGG848" s="716"/>
      <c r="EGH848" s="716"/>
      <c r="EGI848" s="716"/>
      <c r="EGJ848" s="716"/>
      <c r="EGK848" s="716"/>
      <c r="EGL848" s="716"/>
      <c r="EGM848" s="716"/>
      <c r="EGN848" s="716"/>
      <c r="EGO848" s="716"/>
      <c r="EGP848" s="716"/>
      <c r="EGQ848" s="716"/>
      <c r="EGR848" s="716"/>
      <c r="EGS848" s="716"/>
      <c r="EGT848" s="716"/>
      <c r="EGU848" s="716"/>
      <c r="EGV848" s="716"/>
      <c r="EGW848" s="716"/>
      <c r="EGX848" s="716"/>
      <c r="EGY848" s="716"/>
      <c r="EGZ848" s="716"/>
      <c r="EHA848" s="716"/>
      <c r="EHB848" s="716"/>
      <c r="EHC848" s="716"/>
      <c r="EHD848" s="716"/>
      <c r="EHE848" s="716"/>
      <c r="EHF848" s="716"/>
      <c r="EHG848" s="716"/>
      <c r="EHH848" s="716"/>
      <c r="EHI848" s="716"/>
      <c r="EHJ848" s="716"/>
      <c r="EHK848" s="716"/>
      <c r="EHL848" s="716"/>
      <c r="EHM848" s="716"/>
      <c r="EHN848" s="716"/>
      <c r="EHO848" s="716"/>
      <c r="EHP848" s="716"/>
      <c r="EHQ848" s="716"/>
      <c r="EHR848" s="716"/>
      <c r="EHS848" s="716"/>
      <c r="EHT848" s="716"/>
      <c r="EHU848" s="716"/>
      <c r="EHV848" s="716"/>
      <c r="EHW848" s="716"/>
      <c r="EHX848" s="716"/>
      <c r="EHY848" s="716"/>
      <c r="EHZ848" s="716"/>
      <c r="EIA848" s="716"/>
      <c r="EIB848" s="716"/>
      <c r="EIC848" s="716"/>
      <c r="EID848" s="716"/>
      <c r="EIE848" s="716"/>
      <c r="EIF848" s="716"/>
      <c r="EIG848" s="716"/>
      <c r="EIH848" s="716"/>
      <c r="EII848" s="716"/>
      <c r="EIJ848" s="716"/>
      <c r="EIK848" s="716"/>
      <c r="EIL848" s="716"/>
      <c r="EIM848" s="716"/>
      <c r="EIN848" s="716"/>
      <c r="EIO848" s="716"/>
      <c r="EIP848" s="716"/>
      <c r="EIQ848" s="716"/>
      <c r="EIR848" s="716"/>
      <c r="EIS848" s="716"/>
      <c r="EIT848" s="716"/>
      <c r="EIU848" s="716"/>
      <c r="EIV848" s="716"/>
      <c r="EIW848" s="716"/>
      <c r="EIX848" s="716"/>
      <c r="EIY848" s="716"/>
      <c r="EIZ848" s="716"/>
      <c r="EJA848" s="716"/>
      <c r="EJB848" s="716"/>
      <c r="EJC848" s="716"/>
      <c r="EJD848" s="716"/>
      <c r="EJE848" s="716"/>
      <c r="EJF848" s="716"/>
      <c r="EJG848" s="716"/>
      <c r="EJH848" s="716"/>
      <c r="EJI848" s="716"/>
      <c r="EJJ848" s="716"/>
      <c r="EJK848" s="716"/>
      <c r="EJL848" s="716"/>
      <c r="EJM848" s="716"/>
      <c r="EJN848" s="716"/>
      <c r="EJO848" s="716"/>
      <c r="EJP848" s="716"/>
      <c r="EJQ848" s="716"/>
      <c r="EJR848" s="716"/>
      <c r="EJS848" s="716"/>
      <c r="EJT848" s="716"/>
      <c r="EJU848" s="716"/>
      <c r="EJV848" s="716"/>
      <c r="EJW848" s="716"/>
      <c r="EJX848" s="716"/>
      <c r="EJY848" s="716"/>
      <c r="EJZ848" s="716"/>
      <c r="EKA848" s="716"/>
      <c r="EKB848" s="716"/>
      <c r="EKC848" s="716"/>
      <c r="EKD848" s="716"/>
      <c r="EKE848" s="716"/>
      <c r="EKF848" s="716"/>
      <c r="EKG848" s="716"/>
      <c r="EKH848" s="716"/>
      <c r="EKI848" s="716"/>
      <c r="EKJ848" s="716"/>
      <c r="EKK848" s="716"/>
      <c r="EKL848" s="716"/>
      <c r="EKM848" s="716"/>
      <c r="EKN848" s="716"/>
      <c r="EKO848" s="716"/>
      <c r="EKP848" s="716"/>
      <c r="EKQ848" s="716"/>
      <c r="EKR848" s="716"/>
      <c r="EKS848" s="716"/>
      <c r="EKT848" s="716"/>
      <c r="EKU848" s="716"/>
      <c r="EKV848" s="716"/>
      <c r="EKW848" s="716"/>
      <c r="EKX848" s="716"/>
      <c r="EKY848" s="716"/>
      <c r="EKZ848" s="716"/>
      <c r="ELA848" s="716"/>
      <c r="ELB848" s="716"/>
      <c r="ELC848" s="716"/>
      <c r="ELD848" s="716"/>
      <c r="ELE848" s="716"/>
      <c r="ELF848" s="716"/>
      <c r="ELG848" s="716"/>
      <c r="ELH848" s="716"/>
      <c r="ELI848" s="716"/>
      <c r="ELJ848" s="716"/>
      <c r="ELK848" s="716"/>
      <c r="ELL848" s="716"/>
      <c r="ELM848" s="716"/>
      <c r="ELN848" s="716"/>
      <c r="ELO848" s="716"/>
      <c r="ELP848" s="716"/>
      <c r="ELQ848" s="716"/>
      <c r="ELR848" s="716"/>
      <c r="ELS848" s="716"/>
      <c r="ELT848" s="716"/>
      <c r="ELU848" s="716"/>
      <c r="ELV848" s="716"/>
      <c r="ELW848" s="716"/>
      <c r="ELX848" s="716"/>
      <c r="ELY848" s="716"/>
      <c r="ELZ848" s="716"/>
      <c r="EMA848" s="716"/>
      <c r="EMB848" s="716"/>
      <c r="EMC848" s="716"/>
      <c r="EMD848" s="716"/>
      <c r="EME848" s="716"/>
      <c r="EMF848" s="716"/>
      <c r="EMG848" s="716"/>
      <c r="EMH848" s="716"/>
      <c r="EMI848" s="716"/>
      <c r="EMJ848" s="716"/>
      <c r="EMK848" s="716"/>
      <c r="EML848" s="716"/>
      <c r="EMM848" s="716"/>
      <c r="EMN848" s="716"/>
      <c r="EMO848" s="716"/>
      <c r="EMP848" s="716"/>
      <c r="EMQ848" s="716"/>
      <c r="EMR848" s="716"/>
      <c r="EMS848" s="716"/>
      <c r="EMT848" s="716"/>
      <c r="EMU848" s="716"/>
      <c r="EMV848" s="716"/>
      <c r="EMW848" s="716"/>
      <c r="EMX848" s="716"/>
      <c r="EMY848" s="716"/>
      <c r="EMZ848" s="716"/>
      <c r="ENA848" s="716"/>
      <c r="ENB848" s="716"/>
      <c r="ENC848" s="716"/>
      <c r="END848" s="716"/>
      <c r="ENE848" s="716"/>
      <c r="ENF848" s="716"/>
      <c r="ENG848" s="716"/>
      <c r="ENH848" s="716"/>
      <c r="ENI848" s="716"/>
      <c r="ENJ848" s="716"/>
      <c r="ENK848" s="716"/>
      <c r="ENL848" s="716"/>
      <c r="ENM848" s="716"/>
      <c r="ENN848" s="716"/>
      <c r="ENO848" s="716"/>
      <c r="ENP848" s="716"/>
      <c r="ENQ848" s="716"/>
      <c r="ENR848" s="716"/>
      <c r="ENS848" s="716"/>
      <c r="ENT848" s="716"/>
      <c r="ENU848" s="716"/>
      <c r="ENV848" s="716"/>
      <c r="ENW848" s="716"/>
      <c r="ENX848" s="716"/>
      <c r="ENY848" s="716"/>
      <c r="ENZ848" s="716"/>
      <c r="EOA848" s="716"/>
      <c r="EOB848" s="716"/>
      <c r="EOC848" s="716"/>
      <c r="EOD848" s="716"/>
      <c r="EOE848" s="716"/>
      <c r="EOF848" s="716"/>
      <c r="EOG848" s="716"/>
      <c r="EOH848" s="716"/>
      <c r="EOI848" s="716"/>
      <c r="EOJ848" s="716"/>
      <c r="EOK848" s="716"/>
      <c r="EOL848" s="716"/>
      <c r="EOM848" s="716"/>
      <c r="EON848" s="716"/>
      <c r="EOO848" s="716"/>
      <c r="EOP848" s="716"/>
      <c r="EOQ848" s="716"/>
      <c r="EOR848" s="716"/>
      <c r="EOS848" s="716"/>
      <c r="EOT848" s="716"/>
      <c r="EOU848" s="716"/>
      <c r="EOV848" s="716"/>
      <c r="EOW848" s="716"/>
      <c r="EOX848" s="716"/>
      <c r="EOY848" s="716"/>
      <c r="EOZ848" s="716"/>
      <c r="EPA848" s="716"/>
      <c r="EPB848" s="716"/>
      <c r="EPC848" s="716"/>
      <c r="EPD848" s="716"/>
      <c r="EPE848" s="716"/>
      <c r="EPF848" s="716"/>
      <c r="EPG848" s="716"/>
      <c r="EPH848" s="716"/>
      <c r="EPI848" s="716"/>
      <c r="EPJ848" s="716"/>
      <c r="EPK848" s="716"/>
      <c r="EPL848" s="716"/>
      <c r="EPM848" s="716"/>
      <c r="EPN848" s="716"/>
      <c r="EPO848" s="716"/>
      <c r="EPP848" s="716"/>
      <c r="EPQ848" s="716"/>
      <c r="EPR848" s="716"/>
      <c r="EPS848" s="716"/>
      <c r="EPT848" s="716"/>
      <c r="EPU848" s="716"/>
      <c r="EPV848" s="716"/>
      <c r="EPW848" s="716"/>
      <c r="EPX848" s="716"/>
      <c r="EPY848" s="716"/>
      <c r="EPZ848" s="716"/>
      <c r="EQA848" s="716"/>
      <c r="EQB848" s="716"/>
      <c r="EQC848" s="716"/>
      <c r="EQD848" s="716"/>
      <c r="EQE848" s="716"/>
      <c r="EQF848" s="716"/>
      <c r="EQG848" s="716"/>
      <c r="EQH848" s="716"/>
      <c r="EQI848" s="716"/>
      <c r="EQJ848" s="716"/>
      <c r="EQK848" s="716"/>
      <c r="EQL848" s="716"/>
      <c r="EQM848" s="716"/>
      <c r="EQN848" s="716"/>
      <c r="EQO848" s="716"/>
      <c r="EQP848" s="716"/>
      <c r="EQQ848" s="716"/>
      <c r="EQR848" s="716"/>
      <c r="EQS848" s="716"/>
      <c r="EQT848" s="716"/>
      <c r="EQU848" s="716"/>
      <c r="EQV848" s="716"/>
      <c r="EQW848" s="716"/>
      <c r="EQX848" s="716"/>
      <c r="EQY848" s="716"/>
      <c r="EQZ848" s="716"/>
      <c r="ERA848" s="716"/>
      <c r="ERB848" s="716"/>
      <c r="ERC848" s="716"/>
      <c r="ERD848" s="716"/>
      <c r="ERE848" s="716"/>
      <c r="ERF848" s="716"/>
      <c r="ERG848" s="716"/>
      <c r="ERH848" s="716"/>
      <c r="ERI848" s="716"/>
      <c r="ERJ848" s="716"/>
      <c r="ERK848" s="716"/>
      <c r="ERL848" s="716"/>
      <c r="ERM848" s="716"/>
      <c r="ERN848" s="716"/>
      <c r="ERO848" s="716"/>
      <c r="ERP848" s="716"/>
      <c r="ERQ848" s="716"/>
      <c r="ERR848" s="716"/>
      <c r="ERS848" s="716"/>
      <c r="ERT848" s="716"/>
      <c r="ERU848" s="716"/>
      <c r="ERV848" s="716"/>
      <c r="ERW848" s="716"/>
      <c r="ERX848" s="716"/>
      <c r="ERY848" s="716"/>
      <c r="ERZ848" s="716"/>
      <c r="ESA848" s="716"/>
      <c r="ESB848" s="716"/>
      <c r="ESC848" s="716"/>
      <c r="ESD848" s="716"/>
      <c r="ESE848" s="716"/>
      <c r="ESF848" s="716"/>
      <c r="ESG848" s="716"/>
      <c r="ESH848" s="716"/>
      <c r="ESI848" s="716"/>
      <c r="ESJ848" s="716"/>
      <c r="ESK848" s="716"/>
      <c r="ESL848" s="716"/>
      <c r="ESM848" s="716"/>
      <c r="ESN848" s="716"/>
      <c r="ESO848" s="716"/>
      <c r="ESP848" s="716"/>
      <c r="ESQ848" s="716"/>
      <c r="ESR848" s="716"/>
      <c r="ESS848" s="716"/>
      <c r="EST848" s="716"/>
      <c r="ESU848" s="716"/>
      <c r="ESV848" s="716"/>
      <c r="ESW848" s="716"/>
      <c r="ESX848" s="716"/>
      <c r="ESY848" s="716"/>
      <c r="ESZ848" s="716"/>
      <c r="ETA848" s="716"/>
      <c r="ETB848" s="716"/>
      <c r="ETC848" s="716"/>
      <c r="ETD848" s="716"/>
      <c r="ETE848" s="716"/>
      <c r="ETF848" s="716"/>
      <c r="ETG848" s="716"/>
      <c r="ETH848" s="716"/>
      <c r="ETI848" s="716"/>
      <c r="ETJ848" s="716"/>
      <c r="ETK848" s="716"/>
      <c r="ETL848" s="716"/>
      <c r="ETM848" s="716"/>
      <c r="ETN848" s="716"/>
      <c r="ETO848" s="716"/>
      <c r="ETP848" s="716"/>
      <c r="ETQ848" s="716"/>
      <c r="ETR848" s="716"/>
      <c r="ETS848" s="716"/>
      <c r="ETT848" s="716"/>
      <c r="ETU848" s="716"/>
      <c r="ETV848" s="716"/>
      <c r="ETW848" s="716"/>
      <c r="ETX848" s="716"/>
      <c r="ETY848" s="716"/>
      <c r="ETZ848" s="716"/>
      <c r="EUA848" s="716"/>
      <c r="EUB848" s="716"/>
      <c r="EUC848" s="716"/>
      <c r="EUD848" s="716"/>
      <c r="EUE848" s="716"/>
      <c r="EUF848" s="716"/>
      <c r="EUG848" s="716"/>
      <c r="EUH848" s="716"/>
      <c r="EUI848" s="716"/>
      <c r="EUJ848" s="716"/>
      <c r="EUK848" s="716"/>
      <c r="EUL848" s="716"/>
      <c r="EUM848" s="716"/>
      <c r="EUN848" s="716"/>
      <c r="EUO848" s="716"/>
      <c r="EUP848" s="716"/>
      <c r="EUQ848" s="716"/>
      <c r="EUR848" s="716"/>
      <c r="EUS848" s="716"/>
      <c r="EUT848" s="716"/>
      <c r="EUU848" s="716"/>
      <c r="EUV848" s="716"/>
      <c r="EUW848" s="716"/>
      <c r="EUX848" s="716"/>
      <c r="EUY848" s="716"/>
      <c r="EUZ848" s="716"/>
      <c r="EVA848" s="716"/>
      <c r="EVB848" s="716"/>
      <c r="EVC848" s="716"/>
      <c r="EVD848" s="716"/>
      <c r="EVE848" s="716"/>
      <c r="EVF848" s="716"/>
      <c r="EVG848" s="716"/>
      <c r="EVH848" s="716"/>
      <c r="EVI848" s="716"/>
      <c r="EVJ848" s="716"/>
      <c r="EVK848" s="716"/>
      <c r="EVL848" s="716"/>
      <c r="EVM848" s="716"/>
      <c r="EVN848" s="716"/>
      <c r="EVO848" s="716"/>
      <c r="EVP848" s="716"/>
      <c r="EVQ848" s="716"/>
      <c r="EVR848" s="716"/>
      <c r="EVS848" s="716"/>
      <c r="EVT848" s="716"/>
      <c r="EVU848" s="716"/>
      <c r="EVV848" s="716"/>
      <c r="EVW848" s="716"/>
      <c r="EVX848" s="716"/>
      <c r="EVY848" s="716"/>
      <c r="EVZ848" s="716"/>
      <c r="EWA848" s="716"/>
      <c r="EWB848" s="716"/>
      <c r="EWC848" s="716"/>
      <c r="EWD848" s="716"/>
      <c r="EWE848" s="716"/>
      <c r="EWF848" s="716"/>
      <c r="EWG848" s="716"/>
      <c r="EWH848" s="716"/>
      <c r="EWI848" s="716"/>
      <c r="EWJ848" s="716"/>
      <c r="EWK848" s="716"/>
      <c r="EWL848" s="716"/>
      <c r="EWM848" s="716"/>
      <c r="EWN848" s="716"/>
      <c r="EWO848" s="716"/>
      <c r="EWP848" s="716"/>
      <c r="EWQ848" s="716"/>
      <c r="EWR848" s="716"/>
      <c r="EWS848" s="716"/>
      <c r="EWT848" s="716"/>
      <c r="EWU848" s="716"/>
      <c r="EWV848" s="716"/>
      <c r="EWW848" s="716"/>
      <c r="EWX848" s="716"/>
      <c r="EWY848" s="716"/>
      <c r="EWZ848" s="716"/>
      <c r="EXA848" s="716"/>
      <c r="EXB848" s="716"/>
      <c r="EXC848" s="716"/>
      <c r="EXD848" s="716"/>
      <c r="EXE848" s="716"/>
      <c r="EXF848" s="716"/>
      <c r="EXG848" s="716"/>
      <c r="EXH848" s="716"/>
      <c r="EXI848" s="716"/>
      <c r="EXJ848" s="716"/>
      <c r="EXK848" s="716"/>
      <c r="EXL848" s="716"/>
      <c r="EXM848" s="716"/>
      <c r="EXN848" s="716"/>
      <c r="EXO848" s="716"/>
      <c r="EXP848" s="716"/>
      <c r="EXQ848" s="716"/>
      <c r="EXR848" s="716"/>
      <c r="EXS848" s="716"/>
      <c r="EXT848" s="716"/>
      <c r="EXU848" s="716"/>
      <c r="EXV848" s="716"/>
      <c r="EXW848" s="716"/>
      <c r="EXX848" s="716"/>
      <c r="EXY848" s="716"/>
      <c r="EXZ848" s="716"/>
      <c r="EYA848" s="716"/>
      <c r="EYB848" s="716"/>
      <c r="EYC848" s="716"/>
      <c r="EYD848" s="716"/>
      <c r="EYE848" s="716"/>
      <c r="EYF848" s="716"/>
      <c r="EYG848" s="716"/>
      <c r="EYH848" s="716"/>
      <c r="EYI848" s="716"/>
      <c r="EYJ848" s="716"/>
      <c r="EYK848" s="716"/>
      <c r="EYL848" s="716"/>
      <c r="EYM848" s="716"/>
      <c r="EYN848" s="716"/>
      <c r="EYO848" s="716"/>
      <c r="EYP848" s="716"/>
      <c r="EYQ848" s="716"/>
      <c r="EYR848" s="716"/>
      <c r="EYS848" s="716"/>
      <c r="EYT848" s="716"/>
      <c r="EYU848" s="716"/>
      <c r="EYV848" s="716"/>
      <c r="EYW848" s="716"/>
      <c r="EYX848" s="716"/>
      <c r="EYY848" s="716"/>
      <c r="EYZ848" s="716"/>
      <c r="EZA848" s="716"/>
      <c r="EZB848" s="716"/>
      <c r="EZC848" s="716"/>
      <c r="EZD848" s="716"/>
      <c r="EZE848" s="716"/>
      <c r="EZF848" s="716"/>
      <c r="EZG848" s="716"/>
      <c r="EZH848" s="716"/>
      <c r="EZI848" s="716"/>
      <c r="EZJ848" s="716"/>
      <c r="EZK848" s="716"/>
      <c r="EZL848" s="716"/>
      <c r="EZM848" s="716"/>
      <c r="EZN848" s="716"/>
      <c r="EZO848" s="716"/>
      <c r="EZP848" s="716"/>
      <c r="EZQ848" s="716"/>
      <c r="EZR848" s="716"/>
      <c r="EZS848" s="716"/>
      <c r="EZT848" s="716"/>
      <c r="EZU848" s="716"/>
      <c r="EZV848" s="716"/>
      <c r="EZW848" s="716"/>
      <c r="EZX848" s="716"/>
      <c r="EZY848" s="716"/>
      <c r="EZZ848" s="716"/>
      <c r="FAA848" s="716"/>
      <c r="FAB848" s="716"/>
      <c r="FAC848" s="716"/>
      <c r="FAD848" s="716"/>
      <c r="FAE848" s="716"/>
      <c r="FAF848" s="716"/>
      <c r="FAG848" s="716"/>
      <c r="FAH848" s="716"/>
      <c r="FAI848" s="716"/>
      <c r="FAJ848" s="716"/>
      <c r="FAK848" s="716"/>
      <c r="FAL848" s="716"/>
      <c r="FAM848" s="716"/>
      <c r="FAN848" s="716"/>
      <c r="FAO848" s="716"/>
      <c r="FAP848" s="716"/>
      <c r="FAQ848" s="716"/>
      <c r="FAR848" s="716"/>
      <c r="FAS848" s="716"/>
      <c r="FAT848" s="716"/>
      <c r="FAU848" s="716"/>
      <c r="FAV848" s="716"/>
      <c r="FAW848" s="716"/>
      <c r="FAX848" s="716"/>
      <c r="FAY848" s="716"/>
      <c r="FAZ848" s="716"/>
      <c r="FBA848" s="716"/>
      <c r="FBB848" s="716"/>
      <c r="FBC848" s="716"/>
      <c r="FBD848" s="716"/>
      <c r="FBE848" s="716"/>
      <c r="FBF848" s="716"/>
      <c r="FBG848" s="716"/>
      <c r="FBH848" s="716"/>
      <c r="FBI848" s="716"/>
      <c r="FBJ848" s="716"/>
      <c r="FBK848" s="716"/>
      <c r="FBL848" s="716"/>
      <c r="FBM848" s="716"/>
      <c r="FBN848" s="716"/>
      <c r="FBO848" s="716"/>
      <c r="FBP848" s="716"/>
      <c r="FBQ848" s="716"/>
      <c r="FBR848" s="716"/>
      <c r="FBS848" s="716"/>
      <c r="FBT848" s="716"/>
      <c r="FBU848" s="716"/>
      <c r="FBV848" s="716"/>
      <c r="FBW848" s="716"/>
      <c r="FBX848" s="716"/>
      <c r="FBY848" s="716"/>
      <c r="FBZ848" s="716"/>
      <c r="FCA848" s="716"/>
      <c r="FCB848" s="716"/>
      <c r="FCC848" s="716"/>
      <c r="FCD848" s="716"/>
      <c r="FCE848" s="716"/>
      <c r="FCF848" s="716"/>
      <c r="FCG848" s="716"/>
      <c r="FCH848" s="716"/>
      <c r="FCI848" s="716"/>
      <c r="FCJ848" s="716"/>
      <c r="FCK848" s="716"/>
      <c r="FCL848" s="716"/>
      <c r="FCM848" s="716"/>
      <c r="FCN848" s="716"/>
      <c r="FCO848" s="716"/>
      <c r="FCP848" s="716"/>
      <c r="FCQ848" s="716"/>
      <c r="FCR848" s="716"/>
      <c r="FCS848" s="716"/>
      <c r="FCT848" s="716"/>
      <c r="FCU848" s="716"/>
      <c r="FCV848" s="716"/>
      <c r="FCW848" s="716"/>
      <c r="FCX848" s="716"/>
      <c r="FCY848" s="716"/>
      <c r="FCZ848" s="716"/>
      <c r="FDA848" s="716"/>
      <c r="FDB848" s="716"/>
      <c r="FDC848" s="716"/>
      <c r="FDD848" s="716"/>
      <c r="FDE848" s="716"/>
      <c r="FDF848" s="716"/>
      <c r="FDG848" s="716"/>
      <c r="FDH848" s="716"/>
      <c r="FDI848" s="716"/>
      <c r="FDJ848" s="716"/>
      <c r="FDK848" s="716"/>
      <c r="FDL848" s="716"/>
      <c r="FDM848" s="716"/>
      <c r="FDN848" s="716"/>
      <c r="FDO848" s="716"/>
      <c r="FDP848" s="716"/>
      <c r="FDQ848" s="716"/>
      <c r="FDR848" s="716"/>
      <c r="FDS848" s="716"/>
      <c r="FDT848" s="716"/>
      <c r="FDU848" s="716"/>
      <c r="FDV848" s="716"/>
      <c r="FDW848" s="716"/>
      <c r="FDX848" s="716"/>
      <c r="FDY848" s="716"/>
      <c r="FDZ848" s="716"/>
      <c r="FEA848" s="716"/>
      <c r="FEB848" s="716"/>
      <c r="FEC848" s="716"/>
      <c r="FED848" s="716"/>
      <c r="FEE848" s="716"/>
      <c r="FEF848" s="716"/>
      <c r="FEG848" s="716"/>
      <c r="FEH848" s="716"/>
      <c r="FEI848" s="716"/>
      <c r="FEJ848" s="716"/>
      <c r="FEK848" s="716"/>
      <c r="FEL848" s="716"/>
      <c r="FEM848" s="716"/>
      <c r="FEN848" s="716"/>
      <c r="FEO848" s="716"/>
      <c r="FEP848" s="716"/>
      <c r="FEQ848" s="716"/>
      <c r="FER848" s="716"/>
      <c r="FES848" s="716"/>
      <c r="FET848" s="716"/>
      <c r="FEU848" s="716"/>
      <c r="FEV848" s="716"/>
      <c r="FEW848" s="716"/>
      <c r="FEX848" s="716"/>
      <c r="FEY848" s="716"/>
      <c r="FEZ848" s="716"/>
      <c r="FFA848" s="716"/>
      <c r="FFB848" s="716"/>
      <c r="FFC848" s="716"/>
      <c r="FFD848" s="716"/>
      <c r="FFE848" s="716"/>
      <c r="FFF848" s="716"/>
      <c r="FFG848" s="716"/>
      <c r="FFH848" s="716"/>
      <c r="FFI848" s="716"/>
      <c r="FFJ848" s="716"/>
      <c r="FFK848" s="716"/>
      <c r="FFL848" s="716"/>
      <c r="FFM848" s="716"/>
      <c r="FFN848" s="716"/>
      <c r="FFO848" s="716"/>
      <c r="FFP848" s="716"/>
      <c r="FFQ848" s="716"/>
      <c r="FFR848" s="716"/>
      <c r="FFS848" s="716"/>
      <c r="FFT848" s="716"/>
      <c r="FFU848" s="716"/>
      <c r="FFV848" s="716"/>
      <c r="FFW848" s="716"/>
      <c r="FFX848" s="716"/>
      <c r="FFY848" s="716"/>
      <c r="FFZ848" s="716"/>
      <c r="FGA848" s="716"/>
      <c r="FGB848" s="716"/>
      <c r="FGC848" s="716"/>
      <c r="FGD848" s="716"/>
      <c r="FGE848" s="716"/>
      <c r="FGF848" s="716"/>
      <c r="FGG848" s="716"/>
      <c r="FGH848" s="716"/>
      <c r="FGI848" s="716"/>
      <c r="FGJ848" s="716"/>
      <c r="FGK848" s="716"/>
      <c r="FGL848" s="716"/>
      <c r="FGM848" s="716"/>
      <c r="FGN848" s="716"/>
      <c r="FGO848" s="716"/>
      <c r="FGP848" s="716"/>
      <c r="FGQ848" s="716"/>
      <c r="FGR848" s="716"/>
      <c r="FGS848" s="716"/>
      <c r="FGT848" s="716"/>
      <c r="FGU848" s="716"/>
      <c r="FGV848" s="716"/>
      <c r="FGW848" s="716"/>
      <c r="FGX848" s="716"/>
      <c r="FGY848" s="716"/>
      <c r="FGZ848" s="716"/>
      <c r="FHA848" s="716"/>
      <c r="FHB848" s="716"/>
      <c r="FHC848" s="716"/>
      <c r="FHD848" s="716"/>
      <c r="FHE848" s="716"/>
      <c r="FHF848" s="716"/>
      <c r="FHG848" s="716"/>
      <c r="FHH848" s="716"/>
      <c r="FHI848" s="716"/>
      <c r="FHJ848" s="716"/>
      <c r="FHK848" s="716"/>
      <c r="FHL848" s="716"/>
      <c r="FHM848" s="716"/>
      <c r="FHN848" s="716"/>
      <c r="FHO848" s="716"/>
      <c r="FHP848" s="716"/>
      <c r="FHQ848" s="716"/>
      <c r="FHR848" s="716"/>
      <c r="FHS848" s="716"/>
      <c r="FHT848" s="716"/>
      <c r="FHU848" s="716"/>
      <c r="FHV848" s="716"/>
      <c r="FHW848" s="716"/>
      <c r="FHX848" s="716"/>
      <c r="FHY848" s="716"/>
      <c r="FHZ848" s="716"/>
      <c r="FIA848" s="716"/>
      <c r="FIB848" s="716"/>
      <c r="FIC848" s="716"/>
      <c r="FID848" s="716"/>
      <c r="FIE848" s="716"/>
      <c r="FIF848" s="716"/>
      <c r="FIG848" s="716"/>
      <c r="FIH848" s="716"/>
      <c r="FII848" s="716"/>
      <c r="FIJ848" s="716"/>
      <c r="FIK848" s="716"/>
      <c r="FIL848" s="716"/>
      <c r="FIM848" s="716"/>
      <c r="FIN848" s="716"/>
      <c r="FIO848" s="716"/>
      <c r="FIP848" s="716"/>
      <c r="FIQ848" s="716"/>
      <c r="FIR848" s="716"/>
      <c r="FIS848" s="716"/>
      <c r="FIT848" s="716"/>
      <c r="FIU848" s="716"/>
      <c r="FIV848" s="716"/>
      <c r="FIW848" s="716"/>
      <c r="FIX848" s="716"/>
      <c r="FIY848" s="716"/>
      <c r="FIZ848" s="716"/>
      <c r="FJA848" s="716"/>
      <c r="FJB848" s="716"/>
      <c r="FJC848" s="716"/>
      <c r="FJD848" s="716"/>
      <c r="FJE848" s="716"/>
      <c r="FJF848" s="716"/>
      <c r="FJG848" s="716"/>
      <c r="FJH848" s="716"/>
      <c r="FJI848" s="716"/>
      <c r="FJJ848" s="716"/>
      <c r="FJK848" s="716"/>
      <c r="FJL848" s="716"/>
      <c r="FJM848" s="716"/>
      <c r="FJN848" s="716"/>
      <c r="FJO848" s="716"/>
      <c r="FJP848" s="716"/>
      <c r="FJQ848" s="716"/>
      <c r="FJR848" s="716"/>
      <c r="FJS848" s="716"/>
      <c r="FJT848" s="716"/>
      <c r="FJU848" s="716"/>
      <c r="FJV848" s="716"/>
      <c r="FJW848" s="716"/>
      <c r="FJX848" s="716"/>
      <c r="FJY848" s="716"/>
      <c r="FJZ848" s="716"/>
      <c r="FKA848" s="716"/>
      <c r="FKB848" s="716"/>
      <c r="FKC848" s="716"/>
      <c r="FKD848" s="716"/>
      <c r="FKE848" s="716"/>
      <c r="FKF848" s="716"/>
      <c r="FKG848" s="716"/>
      <c r="FKH848" s="716"/>
      <c r="FKI848" s="716"/>
      <c r="FKJ848" s="716"/>
      <c r="FKK848" s="716"/>
      <c r="FKL848" s="716"/>
      <c r="FKM848" s="716"/>
      <c r="FKN848" s="716"/>
      <c r="FKO848" s="716"/>
      <c r="FKP848" s="716"/>
      <c r="FKQ848" s="716"/>
      <c r="FKR848" s="716"/>
      <c r="FKS848" s="716"/>
      <c r="FKT848" s="716"/>
      <c r="FKU848" s="716"/>
      <c r="FKV848" s="716"/>
      <c r="FKW848" s="716"/>
      <c r="FKX848" s="716"/>
      <c r="FKY848" s="716"/>
      <c r="FKZ848" s="716"/>
      <c r="FLA848" s="716"/>
      <c r="FLB848" s="716"/>
      <c r="FLC848" s="716"/>
      <c r="FLD848" s="716"/>
      <c r="FLE848" s="716"/>
      <c r="FLF848" s="716"/>
      <c r="FLG848" s="716"/>
      <c r="FLH848" s="716"/>
      <c r="FLI848" s="716"/>
      <c r="FLJ848" s="716"/>
      <c r="FLK848" s="716"/>
      <c r="FLL848" s="716"/>
      <c r="FLM848" s="716"/>
      <c r="FLN848" s="716"/>
      <c r="FLO848" s="716"/>
      <c r="FLP848" s="716"/>
      <c r="FLQ848" s="716"/>
      <c r="FLR848" s="716"/>
      <c r="FLS848" s="716"/>
      <c r="FLT848" s="716"/>
      <c r="FLU848" s="716"/>
      <c r="FLV848" s="716"/>
      <c r="FLW848" s="716"/>
      <c r="FLX848" s="716"/>
      <c r="FLY848" s="716"/>
      <c r="FLZ848" s="716"/>
      <c r="FMA848" s="716"/>
      <c r="FMB848" s="716"/>
      <c r="FMC848" s="716"/>
      <c r="FMD848" s="716"/>
      <c r="FME848" s="716"/>
      <c r="FMF848" s="716"/>
      <c r="FMG848" s="716"/>
      <c r="FMH848" s="716"/>
      <c r="FMI848" s="716"/>
      <c r="FMJ848" s="716"/>
      <c r="FMK848" s="716"/>
      <c r="FML848" s="716"/>
      <c r="FMM848" s="716"/>
      <c r="FMN848" s="716"/>
      <c r="FMO848" s="716"/>
      <c r="FMP848" s="716"/>
      <c r="FMQ848" s="716"/>
      <c r="FMR848" s="716"/>
      <c r="FMS848" s="716"/>
      <c r="FMT848" s="716"/>
      <c r="FMU848" s="716"/>
      <c r="FMV848" s="716"/>
      <c r="FMW848" s="716"/>
      <c r="FMX848" s="716"/>
      <c r="FMY848" s="716"/>
      <c r="FMZ848" s="716"/>
      <c r="FNA848" s="716"/>
      <c r="FNB848" s="716"/>
      <c r="FNC848" s="716"/>
      <c r="FND848" s="716"/>
      <c r="FNE848" s="716"/>
      <c r="FNF848" s="716"/>
      <c r="FNG848" s="716"/>
      <c r="FNH848" s="716"/>
      <c r="FNI848" s="716"/>
      <c r="FNJ848" s="716"/>
      <c r="FNK848" s="716"/>
      <c r="FNL848" s="716"/>
      <c r="FNM848" s="716"/>
      <c r="FNN848" s="716"/>
      <c r="FNO848" s="716"/>
      <c r="FNP848" s="716"/>
      <c r="FNQ848" s="716"/>
      <c r="FNR848" s="716"/>
      <c r="FNS848" s="716"/>
      <c r="FNT848" s="716"/>
      <c r="FNU848" s="716"/>
      <c r="FNV848" s="716"/>
      <c r="FNW848" s="716"/>
      <c r="FNX848" s="716"/>
      <c r="FNY848" s="716"/>
      <c r="FNZ848" s="716"/>
      <c r="FOA848" s="716"/>
      <c r="FOB848" s="716"/>
      <c r="FOC848" s="716"/>
      <c r="FOD848" s="716"/>
      <c r="FOE848" s="716"/>
      <c r="FOF848" s="716"/>
      <c r="FOG848" s="716"/>
      <c r="FOH848" s="716"/>
      <c r="FOI848" s="716"/>
      <c r="FOJ848" s="716"/>
      <c r="FOK848" s="716"/>
      <c r="FOL848" s="716"/>
      <c r="FOM848" s="716"/>
      <c r="FON848" s="716"/>
      <c r="FOO848" s="716"/>
      <c r="FOP848" s="716"/>
      <c r="FOQ848" s="716"/>
      <c r="FOR848" s="716"/>
      <c r="FOS848" s="716"/>
      <c r="FOT848" s="716"/>
      <c r="FOU848" s="716"/>
      <c r="FOV848" s="716"/>
      <c r="FOW848" s="716"/>
      <c r="FOX848" s="716"/>
      <c r="FOY848" s="716"/>
      <c r="FOZ848" s="716"/>
      <c r="FPA848" s="716"/>
      <c r="FPB848" s="716"/>
      <c r="FPC848" s="716"/>
      <c r="FPD848" s="716"/>
      <c r="FPE848" s="716"/>
      <c r="FPF848" s="716"/>
      <c r="FPG848" s="716"/>
      <c r="FPH848" s="716"/>
      <c r="FPI848" s="716"/>
      <c r="FPJ848" s="716"/>
      <c r="FPK848" s="716"/>
      <c r="FPL848" s="716"/>
      <c r="FPM848" s="716"/>
      <c r="FPN848" s="716"/>
      <c r="FPO848" s="716"/>
      <c r="FPP848" s="716"/>
      <c r="FPQ848" s="716"/>
      <c r="FPR848" s="716"/>
      <c r="FPS848" s="716"/>
      <c r="FPT848" s="716"/>
      <c r="FPU848" s="716"/>
      <c r="FPV848" s="716"/>
      <c r="FPW848" s="716"/>
      <c r="FPX848" s="716"/>
      <c r="FPY848" s="716"/>
      <c r="FPZ848" s="716"/>
      <c r="FQA848" s="716"/>
      <c r="FQB848" s="716"/>
      <c r="FQC848" s="716"/>
      <c r="FQD848" s="716"/>
      <c r="FQE848" s="716"/>
      <c r="FQF848" s="716"/>
      <c r="FQG848" s="716"/>
      <c r="FQH848" s="716"/>
      <c r="FQI848" s="716"/>
      <c r="FQJ848" s="716"/>
      <c r="FQK848" s="716"/>
      <c r="FQL848" s="716"/>
      <c r="FQM848" s="716"/>
      <c r="FQN848" s="716"/>
      <c r="FQO848" s="716"/>
      <c r="FQP848" s="716"/>
      <c r="FQQ848" s="716"/>
      <c r="FQR848" s="716"/>
      <c r="FQS848" s="716"/>
      <c r="FQT848" s="716"/>
      <c r="FQU848" s="716"/>
      <c r="FQV848" s="716"/>
      <c r="FQW848" s="716"/>
      <c r="FQX848" s="716"/>
      <c r="FQY848" s="716"/>
      <c r="FQZ848" s="716"/>
      <c r="FRA848" s="716"/>
      <c r="FRB848" s="716"/>
      <c r="FRC848" s="716"/>
      <c r="FRD848" s="716"/>
      <c r="FRE848" s="716"/>
      <c r="FRF848" s="716"/>
      <c r="FRG848" s="716"/>
      <c r="FRH848" s="716"/>
      <c r="FRI848" s="716"/>
      <c r="FRJ848" s="716"/>
      <c r="FRK848" s="716"/>
      <c r="FRL848" s="716"/>
      <c r="FRM848" s="716"/>
      <c r="FRN848" s="716"/>
      <c r="FRO848" s="716"/>
      <c r="FRP848" s="716"/>
      <c r="FRQ848" s="716"/>
      <c r="FRR848" s="716"/>
      <c r="FRS848" s="716"/>
      <c r="FRT848" s="716"/>
      <c r="FRU848" s="716"/>
      <c r="FRV848" s="716"/>
      <c r="FRW848" s="716"/>
      <c r="FRX848" s="716"/>
      <c r="FRY848" s="716"/>
      <c r="FRZ848" s="716"/>
      <c r="FSA848" s="716"/>
      <c r="FSB848" s="716"/>
      <c r="FSC848" s="716"/>
      <c r="FSD848" s="716"/>
      <c r="FSE848" s="716"/>
      <c r="FSF848" s="716"/>
      <c r="FSG848" s="716"/>
      <c r="FSH848" s="716"/>
      <c r="FSI848" s="716"/>
      <c r="FSJ848" s="716"/>
      <c r="FSK848" s="716"/>
      <c r="FSL848" s="716"/>
      <c r="FSM848" s="716"/>
      <c r="FSN848" s="716"/>
      <c r="FSO848" s="716"/>
      <c r="FSP848" s="716"/>
      <c r="FSQ848" s="716"/>
      <c r="FSR848" s="716"/>
      <c r="FSS848" s="716"/>
      <c r="FST848" s="716"/>
      <c r="FSU848" s="716"/>
      <c r="FSV848" s="716"/>
      <c r="FSW848" s="716"/>
      <c r="FSX848" s="716"/>
      <c r="FSY848" s="716"/>
      <c r="FSZ848" s="716"/>
      <c r="FTA848" s="716"/>
      <c r="FTB848" s="716"/>
      <c r="FTC848" s="716"/>
      <c r="FTD848" s="716"/>
      <c r="FTE848" s="716"/>
      <c r="FTF848" s="716"/>
      <c r="FTG848" s="716"/>
      <c r="FTH848" s="716"/>
      <c r="FTI848" s="716"/>
      <c r="FTJ848" s="716"/>
      <c r="FTK848" s="716"/>
      <c r="FTL848" s="716"/>
      <c r="FTM848" s="716"/>
      <c r="FTN848" s="716"/>
      <c r="FTO848" s="716"/>
      <c r="FTP848" s="716"/>
      <c r="FTQ848" s="716"/>
      <c r="FTR848" s="716"/>
      <c r="FTS848" s="716"/>
      <c r="FTT848" s="716"/>
      <c r="FTU848" s="716"/>
      <c r="FTV848" s="716"/>
      <c r="FTW848" s="716"/>
      <c r="FTX848" s="716"/>
      <c r="FTY848" s="716"/>
      <c r="FTZ848" s="716"/>
      <c r="FUA848" s="716"/>
      <c r="FUB848" s="716"/>
      <c r="FUC848" s="716"/>
      <c r="FUD848" s="716"/>
      <c r="FUE848" s="716"/>
      <c r="FUF848" s="716"/>
      <c r="FUG848" s="716"/>
      <c r="FUH848" s="716"/>
      <c r="FUI848" s="716"/>
      <c r="FUJ848" s="716"/>
      <c r="FUK848" s="716"/>
      <c r="FUL848" s="716"/>
      <c r="FUM848" s="716"/>
      <c r="FUN848" s="716"/>
      <c r="FUO848" s="716"/>
      <c r="FUP848" s="716"/>
      <c r="FUQ848" s="716"/>
      <c r="FUR848" s="716"/>
      <c r="FUS848" s="716"/>
      <c r="FUT848" s="716"/>
      <c r="FUU848" s="716"/>
      <c r="FUV848" s="716"/>
      <c r="FUW848" s="716"/>
      <c r="FUX848" s="716"/>
      <c r="FUY848" s="716"/>
      <c r="FUZ848" s="716"/>
      <c r="FVA848" s="716"/>
      <c r="FVB848" s="716"/>
      <c r="FVC848" s="716"/>
      <c r="FVD848" s="716"/>
      <c r="FVE848" s="716"/>
      <c r="FVF848" s="716"/>
      <c r="FVG848" s="716"/>
      <c r="FVH848" s="716"/>
      <c r="FVI848" s="716"/>
      <c r="FVJ848" s="716"/>
      <c r="FVK848" s="716"/>
      <c r="FVL848" s="716"/>
      <c r="FVM848" s="716"/>
      <c r="FVN848" s="716"/>
      <c r="FVO848" s="716"/>
      <c r="FVP848" s="716"/>
      <c r="FVQ848" s="716"/>
      <c r="FVR848" s="716"/>
      <c r="FVS848" s="716"/>
      <c r="FVT848" s="716"/>
      <c r="FVU848" s="716"/>
      <c r="FVV848" s="716"/>
      <c r="FVW848" s="716"/>
      <c r="FVX848" s="716"/>
      <c r="FVY848" s="716"/>
      <c r="FVZ848" s="716"/>
      <c r="FWA848" s="716"/>
      <c r="FWB848" s="716"/>
      <c r="FWC848" s="716"/>
      <c r="FWD848" s="716"/>
      <c r="FWE848" s="716"/>
      <c r="FWF848" s="716"/>
      <c r="FWG848" s="716"/>
      <c r="FWH848" s="716"/>
      <c r="FWI848" s="716"/>
      <c r="FWJ848" s="716"/>
      <c r="FWK848" s="716"/>
      <c r="FWL848" s="716"/>
      <c r="FWM848" s="716"/>
      <c r="FWN848" s="716"/>
      <c r="FWO848" s="716"/>
      <c r="FWP848" s="716"/>
      <c r="FWQ848" s="716"/>
      <c r="FWR848" s="716"/>
      <c r="FWS848" s="716"/>
      <c r="FWT848" s="716"/>
      <c r="FWU848" s="716"/>
      <c r="FWV848" s="716"/>
      <c r="FWW848" s="716"/>
      <c r="FWX848" s="716"/>
      <c r="FWY848" s="716"/>
      <c r="FWZ848" s="716"/>
      <c r="FXA848" s="716"/>
      <c r="FXB848" s="716"/>
      <c r="FXC848" s="716"/>
      <c r="FXD848" s="716"/>
      <c r="FXE848" s="716"/>
      <c r="FXF848" s="716"/>
      <c r="FXG848" s="716"/>
      <c r="FXH848" s="716"/>
      <c r="FXI848" s="716"/>
      <c r="FXJ848" s="716"/>
      <c r="FXK848" s="716"/>
      <c r="FXL848" s="716"/>
      <c r="FXM848" s="716"/>
      <c r="FXN848" s="716"/>
      <c r="FXO848" s="716"/>
      <c r="FXP848" s="716"/>
      <c r="FXQ848" s="716"/>
      <c r="FXR848" s="716"/>
      <c r="FXS848" s="716"/>
      <c r="FXT848" s="716"/>
      <c r="FXU848" s="716"/>
      <c r="FXV848" s="716"/>
      <c r="FXW848" s="716"/>
      <c r="FXX848" s="716"/>
      <c r="FXY848" s="716"/>
      <c r="FXZ848" s="716"/>
      <c r="FYA848" s="716"/>
      <c r="FYB848" s="716"/>
      <c r="FYC848" s="716"/>
      <c r="FYD848" s="716"/>
      <c r="FYE848" s="716"/>
      <c r="FYF848" s="716"/>
      <c r="FYG848" s="716"/>
      <c r="FYH848" s="716"/>
      <c r="FYI848" s="716"/>
      <c r="FYJ848" s="716"/>
      <c r="FYK848" s="716"/>
      <c r="FYL848" s="716"/>
      <c r="FYM848" s="716"/>
      <c r="FYN848" s="716"/>
      <c r="FYO848" s="716"/>
      <c r="FYP848" s="716"/>
      <c r="FYQ848" s="716"/>
      <c r="FYR848" s="716"/>
      <c r="FYS848" s="716"/>
      <c r="FYT848" s="716"/>
      <c r="FYU848" s="716"/>
      <c r="FYV848" s="716"/>
      <c r="FYW848" s="716"/>
      <c r="FYX848" s="716"/>
      <c r="FYY848" s="716"/>
      <c r="FYZ848" s="716"/>
      <c r="FZA848" s="716"/>
      <c r="FZB848" s="716"/>
      <c r="FZC848" s="716"/>
      <c r="FZD848" s="716"/>
      <c r="FZE848" s="716"/>
      <c r="FZF848" s="716"/>
      <c r="FZG848" s="716"/>
      <c r="FZH848" s="716"/>
      <c r="FZI848" s="716"/>
      <c r="FZJ848" s="716"/>
      <c r="FZK848" s="716"/>
      <c r="FZL848" s="716"/>
      <c r="FZM848" s="716"/>
      <c r="FZN848" s="716"/>
      <c r="FZO848" s="716"/>
      <c r="FZP848" s="716"/>
      <c r="FZQ848" s="716"/>
      <c r="FZR848" s="716"/>
      <c r="FZS848" s="716"/>
      <c r="FZT848" s="716"/>
      <c r="FZU848" s="716"/>
      <c r="FZV848" s="716"/>
      <c r="FZW848" s="716"/>
      <c r="FZX848" s="716"/>
      <c r="FZY848" s="716"/>
      <c r="FZZ848" s="716"/>
      <c r="GAA848" s="716"/>
      <c r="GAB848" s="716"/>
      <c r="GAC848" s="716"/>
      <c r="GAD848" s="716"/>
      <c r="GAE848" s="716"/>
      <c r="GAF848" s="716"/>
      <c r="GAG848" s="716"/>
      <c r="GAH848" s="716"/>
      <c r="GAI848" s="716"/>
      <c r="GAJ848" s="716"/>
      <c r="GAK848" s="716"/>
      <c r="GAL848" s="716"/>
      <c r="GAM848" s="716"/>
      <c r="GAN848" s="716"/>
      <c r="GAO848" s="716"/>
      <c r="GAP848" s="716"/>
      <c r="GAQ848" s="716"/>
      <c r="GAR848" s="716"/>
      <c r="GAS848" s="716"/>
      <c r="GAT848" s="716"/>
      <c r="GAU848" s="716"/>
      <c r="GAV848" s="716"/>
      <c r="GAW848" s="716"/>
      <c r="GAX848" s="716"/>
      <c r="GAY848" s="716"/>
      <c r="GAZ848" s="716"/>
      <c r="GBA848" s="716"/>
      <c r="GBB848" s="716"/>
      <c r="GBC848" s="716"/>
      <c r="GBD848" s="716"/>
      <c r="GBE848" s="716"/>
      <c r="GBF848" s="716"/>
      <c r="GBG848" s="716"/>
      <c r="GBH848" s="716"/>
      <c r="GBI848" s="716"/>
      <c r="GBJ848" s="716"/>
      <c r="GBK848" s="716"/>
      <c r="GBL848" s="716"/>
      <c r="GBM848" s="716"/>
      <c r="GBN848" s="716"/>
      <c r="GBO848" s="716"/>
      <c r="GBP848" s="716"/>
      <c r="GBQ848" s="716"/>
      <c r="GBR848" s="716"/>
      <c r="GBS848" s="716"/>
      <c r="GBT848" s="716"/>
      <c r="GBU848" s="716"/>
      <c r="GBV848" s="716"/>
      <c r="GBW848" s="716"/>
      <c r="GBX848" s="716"/>
      <c r="GBY848" s="716"/>
      <c r="GBZ848" s="716"/>
      <c r="GCA848" s="716"/>
      <c r="GCB848" s="716"/>
      <c r="GCC848" s="716"/>
      <c r="GCD848" s="716"/>
      <c r="GCE848" s="716"/>
      <c r="GCF848" s="716"/>
      <c r="GCG848" s="716"/>
      <c r="GCH848" s="716"/>
      <c r="GCI848" s="716"/>
      <c r="GCJ848" s="716"/>
      <c r="GCK848" s="716"/>
      <c r="GCL848" s="716"/>
      <c r="GCM848" s="716"/>
      <c r="GCN848" s="716"/>
      <c r="GCO848" s="716"/>
      <c r="GCP848" s="716"/>
      <c r="GCQ848" s="716"/>
      <c r="GCR848" s="716"/>
      <c r="GCS848" s="716"/>
      <c r="GCT848" s="716"/>
      <c r="GCU848" s="716"/>
      <c r="GCV848" s="716"/>
      <c r="GCW848" s="716"/>
      <c r="GCX848" s="716"/>
      <c r="GCY848" s="716"/>
      <c r="GCZ848" s="716"/>
      <c r="GDA848" s="716"/>
      <c r="GDB848" s="716"/>
      <c r="GDC848" s="716"/>
      <c r="GDD848" s="716"/>
      <c r="GDE848" s="716"/>
      <c r="GDF848" s="716"/>
      <c r="GDG848" s="716"/>
      <c r="GDH848" s="716"/>
      <c r="GDI848" s="716"/>
      <c r="GDJ848" s="716"/>
      <c r="GDK848" s="716"/>
      <c r="GDL848" s="716"/>
      <c r="GDM848" s="716"/>
      <c r="GDN848" s="716"/>
      <c r="GDO848" s="716"/>
      <c r="GDP848" s="716"/>
      <c r="GDQ848" s="716"/>
      <c r="GDR848" s="716"/>
      <c r="GDS848" s="716"/>
      <c r="GDT848" s="716"/>
      <c r="GDU848" s="716"/>
      <c r="GDV848" s="716"/>
      <c r="GDW848" s="716"/>
      <c r="GDX848" s="716"/>
      <c r="GDY848" s="716"/>
      <c r="GDZ848" s="716"/>
      <c r="GEA848" s="716"/>
      <c r="GEB848" s="716"/>
      <c r="GEC848" s="716"/>
      <c r="GED848" s="716"/>
      <c r="GEE848" s="716"/>
      <c r="GEF848" s="716"/>
      <c r="GEG848" s="716"/>
      <c r="GEH848" s="716"/>
      <c r="GEI848" s="716"/>
      <c r="GEJ848" s="716"/>
      <c r="GEK848" s="716"/>
      <c r="GEL848" s="716"/>
      <c r="GEM848" s="716"/>
      <c r="GEN848" s="716"/>
      <c r="GEO848" s="716"/>
      <c r="GEP848" s="716"/>
      <c r="GEQ848" s="716"/>
      <c r="GER848" s="716"/>
      <c r="GES848" s="716"/>
      <c r="GET848" s="716"/>
      <c r="GEU848" s="716"/>
      <c r="GEV848" s="716"/>
      <c r="GEW848" s="716"/>
      <c r="GEX848" s="716"/>
      <c r="GEY848" s="716"/>
      <c r="GEZ848" s="716"/>
      <c r="GFA848" s="716"/>
      <c r="GFB848" s="716"/>
      <c r="GFC848" s="716"/>
      <c r="GFD848" s="716"/>
      <c r="GFE848" s="716"/>
      <c r="GFF848" s="716"/>
      <c r="GFG848" s="716"/>
      <c r="GFH848" s="716"/>
      <c r="GFI848" s="716"/>
      <c r="GFJ848" s="716"/>
      <c r="GFK848" s="716"/>
      <c r="GFL848" s="716"/>
      <c r="GFM848" s="716"/>
      <c r="GFN848" s="716"/>
      <c r="GFO848" s="716"/>
      <c r="GFP848" s="716"/>
      <c r="GFQ848" s="716"/>
      <c r="GFR848" s="716"/>
      <c r="GFS848" s="716"/>
      <c r="GFT848" s="716"/>
      <c r="GFU848" s="716"/>
      <c r="GFV848" s="716"/>
      <c r="GFW848" s="716"/>
      <c r="GFX848" s="716"/>
      <c r="GFY848" s="716"/>
      <c r="GFZ848" s="716"/>
      <c r="GGA848" s="716"/>
      <c r="GGB848" s="716"/>
      <c r="GGC848" s="716"/>
      <c r="GGD848" s="716"/>
      <c r="GGE848" s="716"/>
      <c r="GGF848" s="716"/>
      <c r="GGG848" s="716"/>
      <c r="GGH848" s="716"/>
      <c r="GGI848" s="716"/>
      <c r="GGJ848" s="716"/>
      <c r="GGK848" s="716"/>
      <c r="GGL848" s="716"/>
      <c r="GGM848" s="716"/>
      <c r="GGN848" s="716"/>
      <c r="GGO848" s="716"/>
      <c r="GGP848" s="716"/>
      <c r="GGQ848" s="716"/>
      <c r="GGR848" s="716"/>
      <c r="GGS848" s="716"/>
      <c r="GGT848" s="716"/>
      <c r="GGU848" s="716"/>
      <c r="GGV848" s="716"/>
      <c r="GGW848" s="716"/>
      <c r="GGX848" s="716"/>
      <c r="GGY848" s="716"/>
      <c r="GGZ848" s="716"/>
      <c r="GHA848" s="716"/>
      <c r="GHB848" s="716"/>
      <c r="GHC848" s="716"/>
      <c r="GHD848" s="716"/>
      <c r="GHE848" s="716"/>
      <c r="GHF848" s="716"/>
      <c r="GHG848" s="716"/>
      <c r="GHH848" s="716"/>
      <c r="GHI848" s="716"/>
      <c r="GHJ848" s="716"/>
      <c r="GHK848" s="716"/>
      <c r="GHL848" s="716"/>
      <c r="GHM848" s="716"/>
      <c r="GHN848" s="716"/>
      <c r="GHO848" s="716"/>
      <c r="GHP848" s="716"/>
      <c r="GHQ848" s="716"/>
      <c r="GHR848" s="716"/>
      <c r="GHS848" s="716"/>
      <c r="GHT848" s="716"/>
      <c r="GHU848" s="716"/>
      <c r="GHV848" s="716"/>
      <c r="GHW848" s="716"/>
      <c r="GHX848" s="716"/>
      <c r="GHY848" s="716"/>
      <c r="GHZ848" s="716"/>
      <c r="GIA848" s="716"/>
      <c r="GIB848" s="716"/>
      <c r="GIC848" s="716"/>
      <c r="GID848" s="716"/>
      <c r="GIE848" s="716"/>
      <c r="GIF848" s="716"/>
      <c r="GIG848" s="716"/>
      <c r="GIH848" s="716"/>
      <c r="GII848" s="716"/>
      <c r="GIJ848" s="716"/>
      <c r="GIK848" s="716"/>
      <c r="GIL848" s="716"/>
      <c r="GIM848" s="716"/>
      <c r="GIN848" s="716"/>
      <c r="GIO848" s="716"/>
      <c r="GIP848" s="716"/>
      <c r="GIQ848" s="716"/>
      <c r="GIR848" s="716"/>
      <c r="GIS848" s="716"/>
      <c r="GIT848" s="716"/>
      <c r="GIU848" s="716"/>
      <c r="GIV848" s="716"/>
      <c r="GIW848" s="716"/>
      <c r="GIX848" s="716"/>
      <c r="GIY848" s="716"/>
      <c r="GIZ848" s="716"/>
      <c r="GJA848" s="716"/>
      <c r="GJB848" s="716"/>
      <c r="GJC848" s="716"/>
      <c r="GJD848" s="716"/>
      <c r="GJE848" s="716"/>
      <c r="GJF848" s="716"/>
      <c r="GJG848" s="716"/>
      <c r="GJH848" s="716"/>
      <c r="GJI848" s="716"/>
      <c r="GJJ848" s="716"/>
      <c r="GJK848" s="716"/>
      <c r="GJL848" s="716"/>
      <c r="GJM848" s="716"/>
      <c r="GJN848" s="716"/>
      <c r="GJO848" s="716"/>
      <c r="GJP848" s="716"/>
      <c r="GJQ848" s="716"/>
      <c r="GJR848" s="716"/>
      <c r="GJS848" s="716"/>
      <c r="GJT848" s="716"/>
      <c r="GJU848" s="716"/>
      <c r="GJV848" s="716"/>
      <c r="GJW848" s="716"/>
      <c r="GJX848" s="716"/>
      <c r="GJY848" s="716"/>
      <c r="GJZ848" s="716"/>
      <c r="GKA848" s="716"/>
      <c r="GKB848" s="716"/>
      <c r="GKC848" s="716"/>
      <c r="GKD848" s="716"/>
      <c r="GKE848" s="716"/>
      <c r="GKF848" s="716"/>
      <c r="GKG848" s="716"/>
      <c r="GKH848" s="716"/>
      <c r="GKI848" s="716"/>
      <c r="GKJ848" s="716"/>
      <c r="GKK848" s="716"/>
      <c r="GKL848" s="716"/>
      <c r="GKM848" s="716"/>
      <c r="GKN848" s="716"/>
      <c r="GKO848" s="716"/>
      <c r="GKP848" s="716"/>
      <c r="GKQ848" s="716"/>
      <c r="GKR848" s="716"/>
      <c r="GKS848" s="716"/>
      <c r="GKT848" s="716"/>
      <c r="GKU848" s="716"/>
      <c r="GKV848" s="716"/>
      <c r="GKW848" s="716"/>
      <c r="GKX848" s="716"/>
      <c r="GKY848" s="716"/>
      <c r="GKZ848" s="716"/>
      <c r="GLA848" s="716"/>
      <c r="GLB848" s="716"/>
      <c r="GLC848" s="716"/>
      <c r="GLD848" s="716"/>
      <c r="GLE848" s="716"/>
      <c r="GLF848" s="716"/>
      <c r="GLG848" s="716"/>
      <c r="GLH848" s="716"/>
      <c r="GLI848" s="716"/>
      <c r="GLJ848" s="716"/>
      <c r="GLK848" s="716"/>
      <c r="GLL848" s="716"/>
      <c r="GLM848" s="716"/>
      <c r="GLN848" s="716"/>
      <c r="GLO848" s="716"/>
      <c r="GLP848" s="716"/>
      <c r="GLQ848" s="716"/>
      <c r="GLR848" s="716"/>
      <c r="GLS848" s="716"/>
      <c r="GLT848" s="716"/>
      <c r="GLU848" s="716"/>
      <c r="GLV848" s="716"/>
      <c r="GLW848" s="716"/>
      <c r="GLX848" s="716"/>
      <c r="GLY848" s="716"/>
      <c r="GLZ848" s="716"/>
      <c r="GMA848" s="716"/>
      <c r="GMB848" s="716"/>
      <c r="GMC848" s="716"/>
      <c r="GMD848" s="716"/>
      <c r="GME848" s="716"/>
      <c r="GMF848" s="716"/>
      <c r="GMG848" s="716"/>
      <c r="GMH848" s="716"/>
      <c r="GMI848" s="716"/>
      <c r="GMJ848" s="716"/>
      <c r="GMK848" s="716"/>
      <c r="GML848" s="716"/>
      <c r="GMM848" s="716"/>
      <c r="GMN848" s="716"/>
      <c r="GMO848" s="716"/>
      <c r="GMP848" s="716"/>
      <c r="GMQ848" s="716"/>
      <c r="GMR848" s="716"/>
      <c r="GMS848" s="716"/>
      <c r="GMT848" s="716"/>
      <c r="GMU848" s="716"/>
      <c r="GMV848" s="716"/>
      <c r="GMW848" s="716"/>
      <c r="GMX848" s="716"/>
      <c r="GMY848" s="716"/>
      <c r="GMZ848" s="716"/>
      <c r="GNA848" s="716"/>
      <c r="GNB848" s="716"/>
      <c r="GNC848" s="716"/>
      <c r="GND848" s="716"/>
      <c r="GNE848" s="716"/>
      <c r="GNF848" s="716"/>
      <c r="GNG848" s="716"/>
      <c r="GNH848" s="716"/>
      <c r="GNI848" s="716"/>
      <c r="GNJ848" s="716"/>
      <c r="GNK848" s="716"/>
      <c r="GNL848" s="716"/>
      <c r="GNM848" s="716"/>
      <c r="GNN848" s="716"/>
      <c r="GNO848" s="716"/>
      <c r="GNP848" s="716"/>
      <c r="GNQ848" s="716"/>
      <c r="GNR848" s="716"/>
      <c r="GNS848" s="716"/>
      <c r="GNT848" s="716"/>
      <c r="GNU848" s="716"/>
      <c r="GNV848" s="716"/>
      <c r="GNW848" s="716"/>
      <c r="GNX848" s="716"/>
      <c r="GNY848" s="716"/>
      <c r="GNZ848" s="716"/>
      <c r="GOA848" s="716"/>
      <c r="GOB848" s="716"/>
      <c r="GOC848" s="716"/>
      <c r="GOD848" s="716"/>
      <c r="GOE848" s="716"/>
      <c r="GOF848" s="716"/>
      <c r="GOG848" s="716"/>
      <c r="GOH848" s="716"/>
      <c r="GOI848" s="716"/>
      <c r="GOJ848" s="716"/>
      <c r="GOK848" s="716"/>
      <c r="GOL848" s="716"/>
      <c r="GOM848" s="716"/>
      <c r="GON848" s="716"/>
      <c r="GOO848" s="716"/>
      <c r="GOP848" s="716"/>
      <c r="GOQ848" s="716"/>
      <c r="GOR848" s="716"/>
      <c r="GOS848" s="716"/>
      <c r="GOT848" s="716"/>
      <c r="GOU848" s="716"/>
      <c r="GOV848" s="716"/>
      <c r="GOW848" s="716"/>
      <c r="GOX848" s="716"/>
      <c r="GOY848" s="716"/>
      <c r="GOZ848" s="716"/>
      <c r="GPA848" s="716"/>
      <c r="GPB848" s="716"/>
      <c r="GPC848" s="716"/>
      <c r="GPD848" s="716"/>
      <c r="GPE848" s="716"/>
      <c r="GPF848" s="716"/>
      <c r="GPG848" s="716"/>
      <c r="GPH848" s="716"/>
      <c r="GPI848" s="716"/>
      <c r="GPJ848" s="716"/>
      <c r="GPK848" s="716"/>
      <c r="GPL848" s="716"/>
      <c r="GPM848" s="716"/>
      <c r="GPN848" s="716"/>
      <c r="GPO848" s="716"/>
      <c r="GPP848" s="716"/>
      <c r="GPQ848" s="716"/>
      <c r="GPR848" s="716"/>
      <c r="GPS848" s="716"/>
      <c r="GPT848" s="716"/>
      <c r="GPU848" s="716"/>
      <c r="GPV848" s="716"/>
      <c r="GPW848" s="716"/>
      <c r="GPX848" s="716"/>
      <c r="GPY848" s="716"/>
      <c r="GPZ848" s="716"/>
      <c r="GQA848" s="716"/>
      <c r="GQB848" s="716"/>
      <c r="GQC848" s="716"/>
      <c r="GQD848" s="716"/>
      <c r="GQE848" s="716"/>
      <c r="GQF848" s="716"/>
      <c r="GQG848" s="716"/>
      <c r="GQH848" s="716"/>
      <c r="GQI848" s="716"/>
      <c r="GQJ848" s="716"/>
      <c r="GQK848" s="716"/>
      <c r="GQL848" s="716"/>
      <c r="GQM848" s="716"/>
      <c r="GQN848" s="716"/>
      <c r="GQO848" s="716"/>
      <c r="GQP848" s="716"/>
      <c r="GQQ848" s="716"/>
      <c r="GQR848" s="716"/>
      <c r="GQS848" s="716"/>
      <c r="GQT848" s="716"/>
      <c r="GQU848" s="716"/>
      <c r="GQV848" s="716"/>
      <c r="GQW848" s="716"/>
      <c r="GQX848" s="716"/>
      <c r="GQY848" s="716"/>
      <c r="GQZ848" s="716"/>
      <c r="GRA848" s="716"/>
      <c r="GRB848" s="716"/>
      <c r="GRC848" s="716"/>
      <c r="GRD848" s="716"/>
      <c r="GRE848" s="716"/>
      <c r="GRF848" s="716"/>
      <c r="GRG848" s="716"/>
      <c r="GRH848" s="716"/>
      <c r="GRI848" s="716"/>
      <c r="GRJ848" s="716"/>
      <c r="GRK848" s="716"/>
      <c r="GRL848" s="716"/>
      <c r="GRM848" s="716"/>
      <c r="GRN848" s="716"/>
      <c r="GRO848" s="716"/>
      <c r="GRP848" s="716"/>
      <c r="GRQ848" s="716"/>
      <c r="GRR848" s="716"/>
      <c r="GRS848" s="716"/>
      <c r="GRT848" s="716"/>
      <c r="GRU848" s="716"/>
      <c r="GRV848" s="716"/>
      <c r="GRW848" s="716"/>
      <c r="GRX848" s="716"/>
      <c r="GRY848" s="716"/>
      <c r="GRZ848" s="716"/>
      <c r="GSA848" s="716"/>
      <c r="GSB848" s="716"/>
      <c r="GSC848" s="716"/>
      <c r="GSD848" s="716"/>
      <c r="GSE848" s="716"/>
      <c r="GSF848" s="716"/>
      <c r="GSG848" s="716"/>
      <c r="GSH848" s="716"/>
      <c r="GSI848" s="716"/>
      <c r="GSJ848" s="716"/>
      <c r="GSK848" s="716"/>
      <c r="GSL848" s="716"/>
      <c r="GSM848" s="716"/>
      <c r="GSN848" s="716"/>
      <c r="GSO848" s="716"/>
      <c r="GSP848" s="716"/>
      <c r="GSQ848" s="716"/>
      <c r="GSR848" s="716"/>
      <c r="GSS848" s="716"/>
      <c r="GST848" s="716"/>
      <c r="GSU848" s="716"/>
      <c r="GSV848" s="716"/>
      <c r="GSW848" s="716"/>
      <c r="GSX848" s="716"/>
      <c r="GSY848" s="716"/>
      <c r="GSZ848" s="716"/>
      <c r="GTA848" s="716"/>
      <c r="GTB848" s="716"/>
      <c r="GTC848" s="716"/>
      <c r="GTD848" s="716"/>
      <c r="GTE848" s="716"/>
      <c r="GTF848" s="716"/>
      <c r="GTG848" s="716"/>
      <c r="GTH848" s="716"/>
      <c r="GTI848" s="716"/>
      <c r="GTJ848" s="716"/>
      <c r="GTK848" s="716"/>
      <c r="GTL848" s="716"/>
      <c r="GTM848" s="716"/>
      <c r="GTN848" s="716"/>
      <c r="GTO848" s="716"/>
      <c r="GTP848" s="716"/>
      <c r="GTQ848" s="716"/>
      <c r="GTR848" s="716"/>
      <c r="GTS848" s="716"/>
      <c r="GTT848" s="716"/>
      <c r="GTU848" s="716"/>
      <c r="GTV848" s="716"/>
      <c r="GTW848" s="716"/>
      <c r="GTX848" s="716"/>
      <c r="GTY848" s="716"/>
      <c r="GTZ848" s="716"/>
      <c r="GUA848" s="716"/>
      <c r="GUB848" s="716"/>
      <c r="GUC848" s="716"/>
      <c r="GUD848" s="716"/>
      <c r="GUE848" s="716"/>
      <c r="GUF848" s="716"/>
      <c r="GUG848" s="716"/>
      <c r="GUH848" s="716"/>
      <c r="GUI848" s="716"/>
      <c r="GUJ848" s="716"/>
      <c r="GUK848" s="716"/>
      <c r="GUL848" s="716"/>
      <c r="GUM848" s="716"/>
      <c r="GUN848" s="716"/>
      <c r="GUO848" s="716"/>
      <c r="GUP848" s="716"/>
      <c r="GUQ848" s="716"/>
      <c r="GUR848" s="716"/>
      <c r="GUS848" s="716"/>
      <c r="GUT848" s="716"/>
      <c r="GUU848" s="716"/>
      <c r="GUV848" s="716"/>
      <c r="GUW848" s="716"/>
      <c r="GUX848" s="716"/>
      <c r="GUY848" s="716"/>
      <c r="GUZ848" s="716"/>
      <c r="GVA848" s="716"/>
      <c r="GVB848" s="716"/>
      <c r="GVC848" s="716"/>
      <c r="GVD848" s="716"/>
      <c r="GVE848" s="716"/>
      <c r="GVF848" s="716"/>
      <c r="GVG848" s="716"/>
      <c r="GVH848" s="716"/>
      <c r="GVI848" s="716"/>
      <c r="GVJ848" s="716"/>
      <c r="GVK848" s="716"/>
      <c r="GVL848" s="716"/>
      <c r="GVM848" s="716"/>
      <c r="GVN848" s="716"/>
      <c r="GVO848" s="716"/>
      <c r="GVP848" s="716"/>
      <c r="GVQ848" s="716"/>
      <c r="GVR848" s="716"/>
      <c r="GVS848" s="716"/>
      <c r="GVT848" s="716"/>
      <c r="GVU848" s="716"/>
      <c r="GVV848" s="716"/>
      <c r="GVW848" s="716"/>
      <c r="GVX848" s="716"/>
      <c r="GVY848" s="716"/>
      <c r="GVZ848" s="716"/>
      <c r="GWA848" s="716"/>
      <c r="GWB848" s="716"/>
      <c r="GWC848" s="716"/>
      <c r="GWD848" s="716"/>
      <c r="GWE848" s="716"/>
      <c r="GWF848" s="716"/>
      <c r="GWG848" s="716"/>
      <c r="GWH848" s="716"/>
      <c r="GWI848" s="716"/>
      <c r="GWJ848" s="716"/>
      <c r="GWK848" s="716"/>
      <c r="GWL848" s="716"/>
      <c r="GWM848" s="716"/>
      <c r="GWN848" s="716"/>
      <c r="GWO848" s="716"/>
      <c r="GWP848" s="716"/>
      <c r="GWQ848" s="716"/>
      <c r="GWR848" s="716"/>
      <c r="GWS848" s="716"/>
      <c r="GWT848" s="716"/>
      <c r="GWU848" s="716"/>
      <c r="GWV848" s="716"/>
      <c r="GWW848" s="716"/>
      <c r="GWX848" s="716"/>
      <c r="GWY848" s="716"/>
      <c r="GWZ848" s="716"/>
      <c r="GXA848" s="716"/>
      <c r="GXB848" s="716"/>
      <c r="GXC848" s="716"/>
      <c r="GXD848" s="716"/>
      <c r="GXE848" s="716"/>
      <c r="GXF848" s="716"/>
      <c r="GXG848" s="716"/>
      <c r="GXH848" s="716"/>
      <c r="GXI848" s="716"/>
      <c r="GXJ848" s="716"/>
      <c r="GXK848" s="716"/>
      <c r="GXL848" s="716"/>
      <c r="GXM848" s="716"/>
      <c r="GXN848" s="716"/>
      <c r="GXO848" s="716"/>
      <c r="GXP848" s="716"/>
      <c r="GXQ848" s="716"/>
      <c r="GXR848" s="716"/>
      <c r="GXS848" s="716"/>
      <c r="GXT848" s="716"/>
      <c r="GXU848" s="716"/>
      <c r="GXV848" s="716"/>
      <c r="GXW848" s="716"/>
      <c r="GXX848" s="716"/>
      <c r="GXY848" s="716"/>
      <c r="GXZ848" s="716"/>
      <c r="GYA848" s="716"/>
      <c r="GYB848" s="716"/>
      <c r="GYC848" s="716"/>
      <c r="GYD848" s="716"/>
      <c r="GYE848" s="716"/>
      <c r="GYF848" s="716"/>
      <c r="GYG848" s="716"/>
      <c r="GYH848" s="716"/>
      <c r="GYI848" s="716"/>
      <c r="GYJ848" s="716"/>
      <c r="GYK848" s="716"/>
      <c r="GYL848" s="716"/>
      <c r="GYM848" s="716"/>
      <c r="GYN848" s="716"/>
      <c r="GYO848" s="716"/>
      <c r="GYP848" s="716"/>
      <c r="GYQ848" s="716"/>
      <c r="GYR848" s="716"/>
      <c r="GYS848" s="716"/>
      <c r="GYT848" s="716"/>
      <c r="GYU848" s="716"/>
      <c r="GYV848" s="716"/>
      <c r="GYW848" s="716"/>
      <c r="GYX848" s="716"/>
      <c r="GYY848" s="716"/>
      <c r="GYZ848" s="716"/>
      <c r="GZA848" s="716"/>
      <c r="GZB848" s="716"/>
      <c r="GZC848" s="716"/>
      <c r="GZD848" s="716"/>
      <c r="GZE848" s="716"/>
      <c r="GZF848" s="716"/>
      <c r="GZG848" s="716"/>
      <c r="GZH848" s="716"/>
      <c r="GZI848" s="716"/>
      <c r="GZJ848" s="716"/>
      <c r="GZK848" s="716"/>
      <c r="GZL848" s="716"/>
      <c r="GZM848" s="716"/>
      <c r="GZN848" s="716"/>
      <c r="GZO848" s="716"/>
      <c r="GZP848" s="716"/>
      <c r="GZQ848" s="716"/>
      <c r="GZR848" s="716"/>
      <c r="GZS848" s="716"/>
      <c r="GZT848" s="716"/>
      <c r="GZU848" s="716"/>
      <c r="GZV848" s="716"/>
      <c r="GZW848" s="716"/>
      <c r="GZX848" s="716"/>
      <c r="GZY848" s="716"/>
      <c r="GZZ848" s="716"/>
      <c r="HAA848" s="716"/>
      <c r="HAB848" s="716"/>
      <c r="HAC848" s="716"/>
      <c r="HAD848" s="716"/>
      <c r="HAE848" s="716"/>
      <c r="HAF848" s="716"/>
      <c r="HAG848" s="716"/>
      <c r="HAH848" s="716"/>
      <c r="HAI848" s="716"/>
      <c r="HAJ848" s="716"/>
      <c r="HAK848" s="716"/>
      <c r="HAL848" s="716"/>
      <c r="HAM848" s="716"/>
      <c r="HAN848" s="716"/>
      <c r="HAO848" s="716"/>
      <c r="HAP848" s="716"/>
      <c r="HAQ848" s="716"/>
      <c r="HAR848" s="716"/>
      <c r="HAS848" s="716"/>
      <c r="HAT848" s="716"/>
      <c r="HAU848" s="716"/>
      <c r="HAV848" s="716"/>
      <c r="HAW848" s="716"/>
      <c r="HAX848" s="716"/>
      <c r="HAY848" s="716"/>
      <c r="HAZ848" s="716"/>
      <c r="HBA848" s="716"/>
      <c r="HBB848" s="716"/>
      <c r="HBC848" s="716"/>
      <c r="HBD848" s="716"/>
      <c r="HBE848" s="716"/>
      <c r="HBF848" s="716"/>
      <c r="HBG848" s="716"/>
      <c r="HBH848" s="716"/>
      <c r="HBI848" s="716"/>
      <c r="HBJ848" s="716"/>
      <c r="HBK848" s="716"/>
      <c r="HBL848" s="716"/>
      <c r="HBM848" s="716"/>
      <c r="HBN848" s="716"/>
      <c r="HBO848" s="716"/>
      <c r="HBP848" s="716"/>
      <c r="HBQ848" s="716"/>
      <c r="HBR848" s="716"/>
      <c r="HBS848" s="716"/>
      <c r="HBT848" s="716"/>
      <c r="HBU848" s="716"/>
      <c r="HBV848" s="716"/>
      <c r="HBW848" s="716"/>
      <c r="HBX848" s="716"/>
      <c r="HBY848" s="716"/>
      <c r="HBZ848" s="716"/>
      <c r="HCA848" s="716"/>
      <c r="HCB848" s="716"/>
      <c r="HCC848" s="716"/>
      <c r="HCD848" s="716"/>
      <c r="HCE848" s="716"/>
      <c r="HCF848" s="716"/>
      <c r="HCG848" s="716"/>
      <c r="HCH848" s="716"/>
      <c r="HCI848" s="716"/>
      <c r="HCJ848" s="716"/>
      <c r="HCK848" s="716"/>
      <c r="HCL848" s="716"/>
      <c r="HCM848" s="716"/>
      <c r="HCN848" s="716"/>
      <c r="HCO848" s="716"/>
      <c r="HCP848" s="716"/>
      <c r="HCQ848" s="716"/>
      <c r="HCR848" s="716"/>
      <c r="HCS848" s="716"/>
      <c r="HCT848" s="716"/>
      <c r="HCU848" s="716"/>
      <c r="HCV848" s="716"/>
      <c r="HCW848" s="716"/>
      <c r="HCX848" s="716"/>
      <c r="HCY848" s="716"/>
      <c r="HCZ848" s="716"/>
      <c r="HDA848" s="716"/>
      <c r="HDB848" s="716"/>
      <c r="HDC848" s="716"/>
      <c r="HDD848" s="716"/>
      <c r="HDE848" s="716"/>
      <c r="HDF848" s="716"/>
      <c r="HDG848" s="716"/>
      <c r="HDH848" s="716"/>
      <c r="HDI848" s="716"/>
      <c r="HDJ848" s="716"/>
      <c r="HDK848" s="716"/>
      <c r="HDL848" s="716"/>
      <c r="HDM848" s="716"/>
      <c r="HDN848" s="716"/>
      <c r="HDO848" s="716"/>
      <c r="HDP848" s="716"/>
      <c r="HDQ848" s="716"/>
      <c r="HDR848" s="716"/>
      <c r="HDS848" s="716"/>
      <c r="HDT848" s="716"/>
      <c r="HDU848" s="716"/>
      <c r="HDV848" s="716"/>
      <c r="HDW848" s="716"/>
      <c r="HDX848" s="716"/>
      <c r="HDY848" s="716"/>
      <c r="HDZ848" s="716"/>
      <c r="HEA848" s="716"/>
      <c r="HEB848" s="716"/>
      <c r="HEC848" s="716"/>
      <c r="HED848" s="716"/>
      <c r="HEE848" s="716"/>
      <c r="HEF848" s="716"/>
      <c r="HEG848" s="716"/>
      <c r="HEH848" s="716"/>
      <c r="HEI848" s="716"/>
      <c r="HEJ848" s="716"/>
      <c r="HEK848" s="716"/>
      <c r="HEL848" s="716"/>
      <c r="HEM848" s="716"/>
      <c r="HEN848" s="716"/>
      <c r="HEO848" s="716"/>
      <c r="HEP848" s="716"/>
      <c r="HEQ848" s="716"/>
      <c r="HER848" s="716"/>
      <c r="HES848" s="716"/>
      <c r="HET848" s="716"/>
      <c r="HEU848" s="716"/>
      <c r="HEV848" s="716"/>
      <c r="HEW848" s="716"/>
      <c r="HEX848" s="716"/>
      <c r="HEY848" s="716"/>
      <c r="HEZ848" s="716"/>
      <c r="HFA848" s="716"/>
      <c r="HFB848" s="716"/>
      <c r="HFC848" s="716"/>
      <c r="HFD848" s="716"/>
      <c r="HFE848" s="716"/>
      <c r="HFF848" s="716"/>
      <c r="HFG848" s="716"/>
      <c r="HFH848" s="716"/>
      <c r="HFI848" s="716"/>
      <c r="HFJ848" s="716"/>
      <c r="HFK848" s="716"/>
      <c r="HFL848" s="716"/>
      <c r="HFM848" s="716"/>
      <c r="HFN848" s="716"/>
      <c r="HFO848" s="716"/>
      <c r="HFP848" s="716"/>
      <c r="HFQ848" s="716"/>
      <c r="HFR848" s="716"/>
      <c r="HFS848" s="716"/>
      <c r="HFT848" s="716"/>
      <c r="HFU848" s="716"/>
      <c r="HFV848" s="716"/>
      <c r="HFW848" s="716"/>
      <c r="HFX848" s="716"/>
      <c r="HFY848" s="716"/>
      <c r="HFZ848" s="716"/>
      <c r="HGA848" s="716"/>
      <c r="HGB848" s="716"/>
      <c r="HGC848" s="716"/>
      <c r="HGD848" s="716"/>
      <c r="HGE848" s="716"/>
      <c r="HGF848" s="716"/>
      <c r="HGG848" s="716"/>
      <c r="HGH848" s="716"/>
      <c r="HGI848" s="716"/>
      <c r="HGJ848" s="716"/>
      <c r="HGK848" s="716"/>
      <c r="HGL848" s="716"/>
      <c r="HGM848" s="716"/>
      <c r="HGN848" s="716"/>
      <c r="HGO848" s="716"/>
      <c r="HGP848" s="716"/>
      <c r="HGQ848" s="716"/>
      <c r="HGR848" s="716"/>
      <c r="HGS848" s="716"/>
      <c r="HGT848" s="716"/>
      <c r="HGU848" s="716"/>
      <c r="HGV848" s="716"/>
      <c r="HGW848" s="716"/>
      <c r="HGX848" s="716"/>
      <c r="HGY848" s="716"/>
      <c r="HGZ848" s="716"/>
      <c r="HHA848" s="716"/>
      <c r="HHB848" s="716"/>
      <c r="HHC848" s="716"/>
      <c r="HHD848" s="716"/>
      <c r="HHE848" s="716"/>
      <c r="HHF848" s="716"/>
      <c r="HHG848" s="716"/>
      <c r="HHH848" s="716"/>
      <c r="HHI848" s="716"/>
      <c r="HHJ848" s="716"/>
      <c r="HHK848" s="716"/>
      <c r="HHL848" s="716"/>
      <c r="HHM848" s="716"/>
      <c r="HHN848" s="716"/>
      <c r="HHO848" s="716"/>
      <c r="HHP848" s="716"/>
      <c r="HHQ848" s="716"/>
      <c r="HHR848" s="716"/>
      <c r="HHS848" s="716"/>
      <c r="HHT848" s="716"/>
      <c r="HHU848" s="716"/>
      <c r="HHV848" s="716"/>
      <c r="HHW848" s="716"/>
      <c r="HHX848" s="716"/>
      <c r="HHY848" s="716"/>
      <c r="HHZ848" s="716"/>
      <c r="HIA848" s="716"/>
      <c r="HIB848" s="716"/>
      <c r="HIC848" s="716"/>
      <c r="HID848" s="716"/>
      <c r="HIE848" s="716"/>
      <c r="HIF848" s="716"/>
      <c r="HIG848" s="716"/>
      <c r="HIH848" s="716"/>
      <c r="HII848" s="716"/>
      <c r="HIJ848" s="716"/>
      <c r="HIK848" s="716"/>
      <c r="HIL848" s="716"/>
      <c r="HIM848" s="716"/>
      <c r="HIN848" s="716"/>
      <c r="HIO848" s="716"/>
      <c r="HIP848" s="716"/>
      <c r="HIQ848" s="716"/>
      <c r="HIR848" s="716"/>
      <c r="HIS848" s="716"/>
      <c r="HIT848" s="716"/>
      <c r="HIU848" s="716"/>
      <c r="HIV848" s="716"/>
      <c r="HIW848" s="716"/>
      <c r="HIX848" s="716"/>
      <c r="HIY848" s="716"/>
      <c r="HIZ848" s="716"/>
      <c r="HJA848" s="716"/>
      <c r="HJB848" s="716"/>
      <c r="HJC848" s="716"/>
      <c r="HJD848" s="716"/>
      <c r="HJE848" s="716"/>
      <c r="HJF848" s="716"/>
      <c r="HJG848" s="716"/>
      <c r="HJH848" s="716"/>
      <c r="HJI848" s="716"/>
      <c r="HJJ848" s="716"/>
      <c r="HJK848" s="716"/>
      <c r="HJL848" s="716"/>
      <c r="HJM848" s="716"/>
      <c r="HJN848" s="716"/>
      <c r="HJO848" s="716"/>
      <c r="HJP848" s="716"/>
      <c r="HJQ848" s="716"/>
      <c r="HJR848" s="716"/>
      <c r="HJS848" s="716"/>
      <c r="HJT848" s="716"/>
      <c r="HJU848" s="716"/>
      <c r="HJV848" s="716"/>
      <c r="HJW848" s="716"/>
      <c r="HJX848" s="716"/>
      <c r="HJY848" s="716"/>
      <c r="HJZ848" s="716"/>
      <c r="HKA848" s="716"/>
      <c r="HKB848" s="716"/>
      <c r="HKC848" s="716"/>
      <c r="HKD848" s="716"/>
      <c r="HKE848" s="716"/>
      <c r="HKF848" s="716"/>
      <c r="HKG848" s="716"/>
      <c r="HKH848" s="716"/>
      <c r="HKI848" s="716"/>
      <c r="HKJ848" s="716"/>
      <c r="HKK848" s="716"/>
      <c r="HKL848" s="716"/>
      <c r="HKM848" s="716"/>
      <c r="HKN848" s="716"/>
      <c r="HKO848" s="716"/>
      <c r="HKP848" s="716"/>
      <c r="HKQ848" s="716"/>
      <c r="HKR848" s="716"/>
      <c r="HKS848" s="716"/>
      <c r="HKT848" s="716"/>
      <c r="HKU848" s="716"/>
      <c r="HKV848" s="716"/>
      <c r="HKW848" s="716"/>
      <c r="HKX848" s="716"/>
      <c r="HKY848" s="716"/>
      <c r="HKZ848" s="716"/>
      <c r="HLA848" s="716"/>
      <c r="HLB848" s="716"/>
      <c r="HLC848" s="716"/>
      <c r="HLD848" s="716"/>
      <c r="HLE848" s="716"/>
      <c r="HLF848" s="716"/>
      <c r="HLG848" s="716"/>
      <c r="HLH848" s="716"/>
      <c r="HLI848" s="716"/>
      <c r="HLJ848" s="716"/>
      <c r="HLK848" s="716"/>
      <c r="HLL848" s="716"/>
      <c r="HLM848" s="716"/>
      <c r="HLN848" s="716"/>
      <c r="HLO848" s="716"/>
      <c r="HLP848" s="716"/>
      <c r="HLQ848" s="716"/>
      <c r="HLR848" s="716"/>
      <c r="HLS848" s="716"/>
      <c r="HLT848" s="716"/>
      <c r="HLU848" s="716"/>
      <c r="HLV848" s="716"/>
      <c r="HLW848" s="716"/>
      <c r="HLX848" s="716"/>
      <c r="HLY848" s="716"/>
      <c r="HLZ848" s="716"/>
      <c r="HMA848" s="716"/>
      <c r="HMB848" s="716"/>
      <c r="HMC848" s="716"/>
      <c r="HMD848" s="716"/>
      <c r="HME848" s="716"/>
      <c r="HMF848" s="716"/>
      <c r="HMG848" s="716"/>
      <c r="HMH848" s="716"/>
      <c r="HMI848" s="716"/>
      <c r="HMJ848" s="716"/>
      <c r="HMK848" s="716"/>
      <c r="HML848" s="716"/>
      <c r="HMM848" s="716"/>
      <c r="HMN848" s="716"/>
      <c r="HMO848" s="716"/>
      <c r="HMP848" s="716"/>
      <c r="HMQ848" s="716"/>
      <c r="HMR848" s="716"/>
      <c r="HMS848" s="716"/>
      <c r="HMT848" s="716"/>
      <c r="HMU848" s="716"/>
      <c r="HMV848" s="716"/>
      <c r="HMW848" s="716"/>
      <c r="HMX848" s="716"/>
      <c r="HMY848" s="716"/>
      <c r="HMZ848" s="716"/>
      <c r="HNA848" s="716"/>
      <c r="HNB848" s="716"/>
      <c r="HNC848" s="716"/>
      <c r="HND848" s="716"/>
      <c r="HNE848" s="716"/>
      <c r="HNF848" s="716"/>
      <c r="HNG848" s="716"/>
      <c r="HNH848" s="716"/>
      <c r="HNI848" s="716"/>
      <c r="HNJ848" s="716"/>
      <c r="HNK848" s="716"/>
      <c r="HNL848" s="716"/>
      <c r="HNM848" s="716"/>
      <c r="HNN848" s="716"/>
      <c r="HNO848" s="716"/>
      <c r="HNP848" s="716"/>
      <c r="HNQ848" s="716"/>
      <c r="HNR848" s="716"/>
      <c r="HNS848" s="716"/>
      <c r="HNT848" s="716"/>
      <c r="HNU848" s="716"/>
      <c r="HNV848" s="716"/>
      <c r="HNW848" s="716"/>
      <c r="HNX848" s="716"/>
      <c r="HNY848" s="716"/>
      <c r="HNZ848" s="716"/>
      <c r="HOA848" s="716"/>
      <c r="HOB848" s="716"/>
      <c r="HOC848" s="716"/>
      <c r="HOD848" s="716"/>
      <c r="HOE848" s="716"/>
      <c r="HOF848" s="716"/>
      <c r="HOG848" s="716"/>
      <c r="HOH848" s="716"/>
      <c r="HOI848" s="716"/>
      <c r="HOJ848" s="716"/>
      <c r="HOK848" s="716"/>
      <c r="HOL848" s="716"/>
      <c r="HOM848" s="716"/>
      <c r="HON848" s="716"/>
      <c r="HOO848" s="716"/>
      <c r="HOP848" s="716"/>
      <c r="HOQ848" s="716"/>
      <c r="HOR848" s="716"/>
      <c r="HOS848" s="716"/>
      <c r="HOT848" s="716"/>
      <c r="HOU848" s="716"/>
      <c r="HOV848" s="716"/>
      <c r="HOW848" s="716"/>
      <c r="HOX848" s="716"/>
      <c r="HOY848" s="716"/>
      <c r="HOZ848" s="716"/>
      <c r="HPA848" s="716"/>
      <c r="HPB848" s="716"/>
      <c r="HPC848" s="716"/>
      <c r="HPD848" s="716"/>
      <c r="HPE848" s="716"/>
      <c r="HPF848" s="716"/>
      <c r="HPG848" s="716"/>
      <c r="HPH848" s="716"/>
      <c r="HPI848" s="716"/>
      <c r="HPJ848" s="716"/>
      <c r="HPK848" s="716"/>
      <c r="HPL848" s="716"/>
      <c r="HPM848" s="716"/>
      <c r="HPN848" s="716"/>
      <c r="HPO848" s="716"/>
      <c r="HPP848" s="716"/>
      <c r="HPQ848" s="716"/>
      <c r="HPR848" s="716"/>
      <c r="HPS848" s="716"/>
      <c r="HPT848" s="716"/>
      <c r="HPU848" s="716"/>
      <c r="HPV848" s="716"/>
      <c r="HPW848" s="716"/>
      <c r="HPX848" s="716"/>
      <c r="HPY848" s="716"/>
      <c r="HPZ848" s="716"/>
      <c r="HQA848" s="716"/>
      <c r="HQB848" s="716"/>
      <c r="HQC848" s="716"/>
      <c r="HQD848" s="716"/>
      <c r="HQE848" s="716"/>
      <c r="HQF848" s="716"/>
      <c r="HQG848" s="716"/>
      <c r="HQH848" s="716"/>
      <c r="HQI848" s="716"/>
      <c r="HQJ848" s="716"/>
      <c r="HQK848" s="716"/>
      <c r="HQL848" s="716"/>
      <c r="HQM848" s="716"/>
      <c r="HQN848" s="716"/>
      <c r="HQO848" s="716"/>
      <c r="HQP848" s="716"/>
      <c r="HQQ848" s="716"/>
      <c r="HQR848" s="716"/>
      <c r="HQS848" s="716"/>
      <c r="HQT848" s="716"/>
      <c r="HQU848" s="716"/>
      <c r="HQV848" s="716"/>
      <c r="HQW848" s="716"/>
      <c r="HQX848" s="716"/>
      <c r="HQY848" s="716"/>
      <c r="HQZ848" s="716"/>
      <c r="HRA848" s="716"/>
      <c r="HRB848" s="716"/>
      <c r="HRC848" s="716"/>
      <c r="HRD848" s="716"/>
      <c r="HRE848" s="716"/>
      <c r="HRF848" s="716"/>
      <c r="HRG848" s="716"/>
      <c r="HRH848" s="716"/>
      <c r="HRI848" s="716"/>
      <c r="HRJ848" s="716"/>
      <c r="HRK848" s="716"/>
      <c r="HRL848" s="716"/>
      <c r="HRM848" s="716"/>
      <c r="HRN848" s="716"/>
      <c r="HRO848" s="716"/>
      <c r="HRP848" s="716"/>
      <c r="HRQ848" s="716"/>
      <c r="HRR848" s="716"/>
      <c r="HRS848" s="716"/>
      <c r="HRT848" s="716"/>
      <c r="HRU848" s="716"/>
      <c r="HRV848" s="716"/>
      <c r="HRW848" s="716"/>
      <c r="HRX848" s="716"/>
      <c r="HRY848" s="716"/>
      <c r="HRZ848" s="716"/>
      <c r="HSA848" s="716"/>
      <c r="HSB848" s="716"/>
      <c r="HSC848" s="716"/>
      <c r="HSD848" s="716"/>
      <c r="HSE848" s="716"/>
      <c r="HSF848" s="716"/>
      <c r="HSG848" s="716"/>
      <c r="HSH848" s="716"/>
      <c r="HSI848" s="716"/>
      <c r="HSJ848" s="716"/>
      <c r="HSK848" s="716"/>
      <c r="HSL848" s="716"/>
      <c r="HSM848" s="716"/>
      <c r="HSN848" s="716"/>
      <c r="HSO848" s="716"/>
      <c r="HSP848" s="716"/>
      <c r="HSQ848" s="716"/>
      <c r="HSR848" s="716"/>
      <c r="HSS848" s="716"/>
      <c r="HST848" s="716"/>
      <c r="HSU848" s="716"/>
      <c r="HSV848" s="716"/>
      <c r="HSW848" s="716"/>
      <c r="HSX848" s="716"/>
      <c r="HSY848" s="716"/>
      <c r="HSZ848" s="716"/>
      <c r="HTA848" s="716"/>
      <c r="HTB848" s="716"/>
      <c r="HTC848" s="716"/>
      <c r="HTD848" s="716"/>
      <c r="HTE848" s="716"/>
      <c r="HTF848" s="716"/>
      <c r="HTG848" s="716"/>
      <c r="HTH848" s="716"/>
      <c r="HTI848" s="716"/>
      <c r="HTJ848" s="716"/>
      <c r="HTK848" s="716"/>
      <c r="HTL848" s="716"/>
      <c r="HTM848" s="716"/>
      <c r="HTN848" s="716"/>
      <c r="HTO848" s="716"/>
      <c r="HTP848" s="716"/>
      <c r="HTQ848" s="716"/>
      <c r="HTR848" s="716"/>
      <c r="HTS848" s="716"/>
      <c r="HTT848" s="716"/>
      <c r="HTU848" s="716"/>
      <c r="HTV848" s="716"/>
      <c r="HTW848" s="716"/>
      <c r="HTX848" s="716"/>
      <c r="HTY848" s="716"/>
      <c r="HTZ848" s="716"/>
      <c r="HUA848" s="716"/>
      <c r="HUB848" s="716"/>
      <c r="HUC848" s="716"/>
      <c r="HUD848" s="716"/>
      <c r="HUE848" s="716"/>
      <c r="HUF848" s="716"/>
      <c r="HUG848" s="716"/>
      <c r="HUH848" s="716"/>
      <c r="HUI848" s="716"/>
      <c r="HUJ848" s="716"/>
      <c r="HUK848" s="716"/>
      <c r="HUL848" s="716"/>
      <c r="HUM848" s="716"/>
      <c r="HUN848" s="716"/>
      <c r="HUO848" s="716"/>
      <c r="HUP848" s="716"/>
      <c r="HUQ848" s="716"/>
      <c r="HUR848" s="716"/>
      <c r="HUS848" s="716"/>
      <c r="HUT848" s="716"/>
      <c r="HUU848" s="716"/>
      <c r="HUV848" s="716"/>
      <c r="HUW848" s="716"/>
      <c r="HUX848" s="716"/>
      <c r="HUY848" s="716"/>
      <c r="HUZ848" s="716"/>
      <c r="HVA848" s="716"/>
      <c r="HVB848" s="716"/>
      <c r="HVC848" s="716"/>
      <c r="HVD848" s="716"/>
      <c r="HVE848" s="716"/>
      <c r="HVF848" s="716"/>
      <c r="HVG848" s="716"/>
      <c r="HVH848" s="716"/>
      <c r="HVI848" s="716"/>
      <c r="HVJ848" s="716"/>
      <c r="HVK848" s="716"/>
      <c r="HVL848" s="716"/>
      <c r="HVM848" s="716"/>
      <c r="HVN848" s="716"/>
      <c r="HVO848" s="716"/>
      <c r="HVP848" s="716"/>
      <c r="HVQ848" s="716"/>
      <c r="HVR848" s="716"/>
      <c r="HVS848" s="716"/>
      <c r="HVT848" s="716"/>
      <c r="HVU848" s="716"/>
      <c r="HVV848" s="716"/>
      <c r="HVW848" s="716"/>
      <c r="HVX848" s="716"/>
      <c r="HVY848" s="716"/>
      <c r="HVZ848" s="716"/>
      <c r="HWA848" s="716"/>
      <c r="HWB848" s="716"/>
      <c r="HWC848" s="716"/>
      <c r="HWD848" s="716"/>
      <c r="HWE848" s="716"/>
      <c r="HWF848" s="716"/>
      <c r="HWG848" s="716"/>
      <c r="HWH848" s="716"/>
      <c r="HWI848" s="716"/>
      <c r="HWJ848" s="716"/>
      <c r="HWK848" s="716"/>
      <c r="HWL848" s="716"/>
      <c r="HWM848" s="716"/>
      <c r="HWN848" s="716"/>
      <c r="HWO848" s="716"/>
      <c r="HWP848" s="716"/>
      <c r="HWQ848" s="716"/>
      <c r="HWR848" s="716"/>
      <c r="HWS848" s="716"/>
      <c r="HWT848" s="716"/>
      <c r="HWU848" s="716"/>
      <c r="HWV848" s="716"/>
      <c r="HWW848" s="716"/>
      <c r="HWX848" s="716"/>
      <c r="HWY848" s="716"/>
      <c r="HWZ848" s="716"/>
      <c r="HXA848" s="716"/>
      <c r="HXB848" s="716"/>
      <c r="HXC848" s="716"/>
      <c r="HXD848" s="716"/>
      <c r="HXE848" s="716"/>
      <c r="HXF848" s="716"/>
      <c r="HXG848" s="716"/>
      <c r="HXH848" s="716"/>
      <c r="HXI848" s="716"/>
      <c r="HXJ848" s="716"/>
      <c r="HXK848" s="716"/>
      <c r="HXL848" s="716"/>
      <c r="HXM848" s="716"/>
      <c r="HXN848" s="716"/>
      <c r="HXO848" s="716"/>
      <c r="HXP848" s="716"/>
      <c r="HXQ848" s="716"/>
      <c r="HXR848" s="716"/>
      <c r="HXS848" s="716"/>
      <c r="HXT848" s="716"/>
      <c r="HXU848" s="716"/>
      <c r="HXV848" s="716"/>
      <c r="HXW848" s="716"/>
      <c r="HXX848" s="716"/>
      <c r="HXY848" s="716"/>
      <c r="HXZ848" s="716"/>
      <c r="HYA848" s="716"/>
      <c r="HYB848" s="716"/>
      <c r="HYC848" s="716"/>
      <c r="HYD848" s="716"/>
      <c r="HYE848" s="716"/>
      <c r="HYF848" s="716"/>
      <c r="HYG848" s="716"/>
      <c r="HYH848" s="716"/>
      <c r="HYI848" s="716"/>
      <c r="HYJ848" s="716"/>
      <c r="HYK848" s="716"/>
      <c r="HYL848" s="716"/>
      <c r="HYM848" s="716"/>
      <c r="HYN848" s="716"/>
      <c r="HYO848" s="716"/>
      <c r="HYP848" s="716"/>
      <c r="HYQ848" s="716"/>
      <c r="HYR848" s="716"/>
      <c r="HYS848" s="716"/>
      <c r="HYT848" s="716"/>
      <c r="HYU848" s="716"/>
      <c r="HYV848" s="716"/>
      <c r="HYW848" s="716"/>
      <c r="HYX848" s="716"/>
      <c r="HYY848" s="716"/>
      <c r="HYZ848" s="716"/>
      <c r="HZA848" s="716"/>
      <c r="HZB848" s="716"/>
      <c r="HZC848" s="716"/>
      <c r="HZD848" s="716"/>
      <c r="HZE848" s="716"/>
      <c r="HZF848" s="716"/>
      <c r="HZG848" s="716"/>
      <c r="HZH848" s="716"/>
      <c r="HZI848" s="716"/>
      <c r="HZJ848" s="716"/>
      <c r="HZK848" s="716"/>
      <c r="HZL848" s="716"/>
      <c r="HZM848" s="716"/>
      <c r="HZN848" s="716"/>
      <c r="HZO848" s="716"/>
      <c r="HZP848" s="716"/>
      <c r="HZQ848" s="716"/>
      <c r="HZR848" s="716"/>
      <c r="HZS848" s="716"/>
      <c r="HZT848" s="716"/>
      <c r="HZU848" s="716"/>
      <c r="HZV848" s="716"/>
      <c r="HZW848" s="716"/>
      <c r="HZX848" s="716"/>
      <c r="HZY848" s="716"/>
      <c r="HZZ848" s="716"/>
      <c r="IAA848" s="716"/>
      <c r="IAB848" s="716"/>
      <c r="IAC848" s="716"/>
      <c r="IAD848" s="716"/>
      <c r="IAE848" s="716"/>
      <c r="IAF848" s="716"/>
      <c r="IAG848" s="716"/>
      <c r="IAH848" s="716"/>
      <c r="IAI848" s="716"/>
      <c r="IAJ848" s="716"/>
      <c r="IAK848" s="716"/>
      <c r="IAL848" s="716"/>
      <c r="IAM848" s="716"/>
      <c r="IAN848" s="716"/>
      <c r="IAO848" s="716"/>
      <c r="IAP848" s="716"/>
      <c r="IAQ848" s="716"/>
      <c r="IAR848" s="716"/>
      <c r="IAS848" s="716"/>
      <c r="IAT848" s="716"/>
      <c r="IAU848" s="716"/>
      <c r="IAV848" s="716"/>
      <c r="IAW848" s="716"/>
      <c r="IAX848" s="716"/>
      <c r="IAY848" s="716"/>
      <c r="IAZ848" s="716"/>
      <c r="IBA848" s="716"/>
      <c r="IBB848" s="716"/>
      <c r="IBC848" s="716"/>
      <c r="IBD848" s="716"/>
      <c r="IBE848" s="716"/>
      <c r="IBF848" s="716"/>
      <c r="IBG848" s="716"/>
      <c r="IBH848" s="716"/>
      <c r="IBI848" s="716"/>
      <c r="IBJ848" s="716"/>
      <c r="IBK848" s="716"/>
      <c r="IBL848" s="716"/>
      <c r="IBM848" s="716"/>
      <c r="IBN848" s="716"/>
      <c r="IBO848" s="716"/>
      <c r="IBP848" s="716"/>
      <c r="IBQ848" s="716"/>
      <c r="IBR848" s="716"/>
      <c r="IBS848" s="716"/>
      <c r="IBT848" s="716"/>
      <c r="IBU848" s="716"/>
      <c r="IBV848" s="716"/>
      <c r="IBW848" s="716"/>
      <c r="IBX848" s="716"/>
      <c r="IBY848" s="716"/>
      <c r="IBZ848" s="716"/>
      <c r="ICA848" s="716"/>
      <c r="ICB848" s="716"/>
      <c r="ICC848" s="716"/>
      <c r="ICD848" s="716"/>
      <c r="ICE848" s="716"/>
      <c r="ICF848" s="716"/>
      <c r="ICG848" s="716"/>
      <c r="ICH848" s="716"/>
      <c r="ICI848" s="716"/>
      <c r="ICJ848" s="716"/>
      <c r="ICK848" s="716"/>
      <c r="ICL848" s="716"/>
      <c r="ICM848" s="716"/>
      <c r="ICN848" s="716"/>
      <c r="ICO848" s="716"/>
      <c r="ICP848" s="716"/>
      <c r="ICQ848" s="716"/>
      <c r="ICR848" s="716"/>
      <c r="ICS848" s="716"/>
      <c r="ICT848" s="716"/>
      <c r="ICU848" s="716"/>
      <c r="ICV848" s="716"/>
      <c r="ICW848" s="716"/>
      <c r="ICX848" s="716"/>
      <c r="ICY848" s="716"/>
      <c r="ICZ848" s="716"/>
      <c r="IDA848" s="716"/>
      <c r="IDB848" s="716"/>
      <c r="IDC848" s="716"/>
      <c r="IDD848" s="716"/>
      <c r="IDE848" s="716"/>
      <c r="IDF848" s="716"/>
      <c r="IDG848" s="716"/>
      <c r="IDH848" s="716"/>
      <c r="IDI848" s="716"/>
      <c r="IDJ848" s="716"/>
      <c r="IDK848" s="716"/>
      <c r="IDL848" s="716"/>
      <c r="IDM848" s="716"/>
      <c r="IDN848" s="716"/>
      <c r="IDO848" s="716"/>
      <c r="IDP848" s="716"/>
      <c r="IDQ848" s="716"/>
      <c r="IDR848" s="716"/>
      <c r="IDS848" s="716"/>
      <c r="IDT848" s="716"/>
      <c r="IDU848" s="716"/>
      <c r="IDV848" s="716"/>
      <c r="IDW848" s="716"/>
      <c r="IDX848" s="716"/>
      <c r="IDY848" s="716"/>
      <c r="IDZ848" s="716"/>
      <c r="IEA848" s="716"/>
      <c r="IEB848" s="716"/>
      <c r="IEC848" s="716"/>
      <c r="IED848" s="716"/>
      <c r="IEE848" s="716"/>
      <c r="IEF848" s="716"/>
      <c r="IEG848" s="716"/>
      <c r="IEH848" s="716"/>
      <c r="IEI848" s="716"/>
      <c r="IEJ848" s="716"/>
      <c r="IEK848" s="716"/>
      <c r="IEL848" s="716"/>
      <c r="IEM848" s="716"/>
      <c r="IEN848" s="716"/>
      <c r="IEO848" s="716"/>
      <c r="IEP848" s="716"/>
      <c r="IEQ848" s="716"/>
      <c r="IER848" s="716"/>
      <c r="IES848" s="716"/>
      <c r="IET848" s="716"/>
      <c r="IEU848" s="716"/>
      <c r="IEV848" s="716"/>
      <c r="IEW848" s="716"/>
      <c r="IEX848" s="716"/>
      <c r="IEY848" s="716"/>
      <c r="IEZ848" s="716"/>
      <c r="IFA848" s="716"/>
      <c r="IFB848" s="716"/>
      <c r="IFC848" s="716"/>
      <c r="IFD848" s="716"/>
      <c r="IFE848" s="716"/>
      <c r="IFF848" s="716"/>
      <c r="IFG848" s="716"/>
      <c r="IFH848" s="716"/>
      <c r="IFI848" s="716"/>
      <c r="IFJ848" s="716"/>
      <c r="IFK848" s="716"/>
      <c r="IFL848" s="716"/>
      <c r="IFM848" s="716"/>
      <c r="IFN848" s="716"/>
      <c r="IFO848" s="716"/>
      <c r="IFP848" s="716"/>
      <c r="IFQ848" s="716"/>
      <c r="IFR848" s="716"/>
      <c r="IFS848" s="716"/>
      <c r="IFT848" s="716"/>
      <c r="IFU848" s="716"/>
      <c r="IFV848" s="716"/>
      <c r="IFW848" s="716"/>
      <c r="IFX848" s="716"/>
      <c r="IFY848" s="716"/>
      <c r="IFZ848" s="716"/>
      <c r="IGA848" s="716"/>
      <c r="IGB848" s="716"/>
      <c r="IGC848" s="716"/>
      <c r="IGD848" s="716"/>
      <c r="IGE848" s="716"/>
      <c r="IGF848" s="716"/>
      <c r="IGG848" s="716"/>
      <c r="IGH848" s="716"/>
      <c r="IGI848" s="716"/>
      <c r="IGJ848" s="716"/>
      <c r="IGK848" s="716"/>
      <c r="IGL848" s="716"/>
      <c r="IGM848" s="716"/>
      <c r="IGN848" s="716"/>
      <c r="IGO848" s="716"/>
      <c r="IGP848" s="716"/>
      <c r="IGQ848" s="716"/>
      <c r="IGR848" s="716"/>
      <c r="IGS848" s="716"/>
      <c r="IGT848" s="716"/>
      <c r="IGU848" s="716"/>
      <c r="IGV848" s="716"/>
      <c r="IGW848" s="716"/>
      <c r="IGX848" s="716"/>
      <c r="IGY848" s="716"/>
      <c r="IGZ848" s="716"/>
      <c r="IHA848" s="716"/>
      <c r="IHB848" s="716"/>
      <c r="IHC848" s="716"/>
      <c r="IHD848" s="716"/>
      <c r="IHE848" s="716"/>
      <c r="IHF848" s="716"/>
      <c r="IHG848" s="716"/>
      <c r="IHH848" s="716"/>
      <c r="IHI848" s="716"/>
      <c r="IHJ848" s="716"/>
      <c r="IHK848" s="716"/>
      <c r="IHL848" s="716"/>
      <c r="IHM848" s="716"/>
      <c r="IHN848" s="716"/>
      <c r="IHO848" s="716"/>
      <c r="IHP848" s="716"/>
      <c r="IHQ848" s="716"/>
      <c r="IHR848" s="716"/>
      <c r="IHS848" s="716"/>
      <c r="IHT848" s="716"/>
      <c r="IHU848" s="716"/>
      <c r="IHV848" s="716"/>
      <c r="IHW848" s="716"/>
      <c r="IHX848" s="716"/>
      <c r="IHY848" s="716"/>
      <c r="IHZ848" s="716"/>
      <c r="IIA848" s="716"/>
      <c r="IIB848" s="716"/>
      <c r="IIC848" s="716"/>
      <c r="IID848" s="716"/>
      <c r="IIE848" s="716"/>
      <c r="IIF848" s="716"/>
      <c r="IIG848" s="716"/>
      <c r="IIH848" s="716"/>
      <c r="III848" s="716"/>
      <c r="IIJ848" s="716"/>
      <c r="IIK848" s="716"/>
      <c r="IIL848" s="716"/>
      <c r="IIM848" s="716"/>
      <c r="IIN848" s="716"/>
      <c r="IIO848" s="716"/>
      <c r="IIP848" s="716"/>
      <c r="IIQ848" s="716"/>
      <c r="IIR848" s="716"/>
      <c r="IIS848" s="716"/>
      <c r="IIT848" s="716"/>
      <c r="IIU848" s="716"/>
      <c r="IIV848" s="716"/>
      <c r="IIW848" s="716"/>
      <c r="IIX848" s="716"/>
      <c r="IIY848" s="716"/>
      <c r="IIZ848" s="716"/>
      <c r="IJA848" s="716"/>
      <c r="IJB848" s="716"/>
      <c r="IJC848" s="716"/>
      <c r="IJD848" s="716"/>
      <c r="IJE848" s="716"/>
      <c r="IJF848" s="716"/>
      <c r="IJG848" s="716"/>
      <c r="IJH848" s="716"/>
      <c r="IJI848" s="716"/>
      <c r="IJJ848" s="716"/>
      <c r="IJK848" s="716"/>
      <c r="IJL848" s="716"/>
      <c r="IJM848" s="716"/>
      <c r="IJN848" s="716"/>
      <c r="IJO848" s="716"/>
      <c r="IJP848" s="716"/>
      <c r="IJQ848" s="716"/>
      <c r="IJR848" s="716"/>
      <c r="IJS848" s="716"/>
      <c r="IJT848" s="716"/>
      <c r="IJU848" s="716"/>
      <c r="IJV848" s="716"/>
      <c r="IJW848" s="716"/>
      <c r="IJX848" s="716"/>
      <c r="IJY848" s="716"/>
      <c r="IJZ848" s="716"/>
      <c r="IKA848" s="716"/>
      <c r="IKB848" s="716"/>
      <c r="IKC848" s="716"/>
      <c r="IKD848" s="716"/>
      <c r="IKE848" s="716"/>
      <c r="IKF848" s="716"/>
      <c r="IKG848" s="716"/>
      <c r="IKH848" s="716"/>
      <c r="IKI848" s="716"/>
      <c r="IKJ848" s="716"/>
      <c r="IKK848" s="716"/>
      <c r="IKL848" s="716"/>
      <c r="IKM848" s="716"/>
      <c r="IKN848" s="716"/>
      <c r="IKO848" s="716"/>
      <c r="IKP848" s="716"/>
      <c r="IKQ848" s="716"/>
      <c r="IKR848" s="716"/>
      <c r="IKS848" s="716"/>
      <c r="IKT848" s="716"/>
      <c r="IKU848" s="716"/>
      <c r="IKV848" s="716"/>
      <c r="IKW848" s="716"/>
      <c r="IKX848" s="716"/>
      <c r="IKY848" s="716"/>
      <c r="IKZ848" s="716"/>
      <c r="ILA848" s="716"/>
      <c r="ILB848" s="716"/>
      <c r="ILC848" s="716"/>
      <c r="ILD848" s="716"/>
      <c r="ILE848" s="716"/>
      <c r="ILF848" s="716"/>
      <c r="ILG848" s="716"/>
      <c r="ILH848" s="716"/>
      <c r="ILI848" s="716"/>
      <c r="ILJ848" s="716"/>
      <c r="ILK848" s="716"/>
      <c r="ILL848" s="716"/>
      <c r="ILM848" s="716"/>
      <c r="ILN848" s="716"/>
      <c r="ILO848" s="716"/>
      <c r="ILP848" s="716"/>
      <c r="ILQ848" s="716"/>
      <c r="ILR848" s="716"/>
      <c r="ILS848" s="716"/>
      <c r="ILT848" s="716"/>
      <c r="ILU848" s="716"/>
      <c r="ILV848" s="716"/>
      <c r="ILW848" s="716"/>
      <c r="ILX848" s="716"/>
      <c r="ILY848" s="716"/>
      <c r="ILZ848" s="716"/>
      <c r="IMA848" s="716"/>
      <c r="IMB848" s="716"/>
      <c r="IMC848" s="716"/>
      <c r="IMD848" s="716"/>
      <c r="IME848" s="716"/>
      <c r="IMF848" s="716"/>
      <c r="IMG848" s="716"/>
      <c r="IMH848" s="716"/>
      <c r="IMI848" s="716"/>
      <c r="IMJ848" s="716"/>
      <c r="IMK848" s="716"/>
      <c r="IML848" s="716"/>
      <c r="IMM848" s="716"/>
      <c r="IMN848" s="716"/>
      <c r="IMO848" s="716"/>
      <c r="IMP848" s="716"/>
      <c r="IMQ848" s="716"/>
      <c r="IMR848" s="716"/>
      <c r="IMS848" s="716"/>
      <c r="IMT848" s="716"/>
      <c r="IMU848" s="716"/>
      <c r="IMV848" s="716"/>
      <c r="IMW848" s="716"/>
      <c r="IMX848" s="716"/>
      <c r="IMY848" s="716"/>
      <c r="IMZ848" s="716"/>
      <c r="INA848" s="716"/>
      <c r="INB848" s="716"/>
      <c r="INC848" s="716"/>
      <c r="IND848" s="716"/>
      <c r="INE848" s="716"/>
      <c r="INF848" s="716"/>
      <c r="ING848" s="716"/>
      <c r="INH848" s="716"/>
      <c r="INI848" s="716"/>
      <c r="INJ848" s="716"/>
      <c r="INK848" s="716"/>
      <c r="INL848" s="716"/>
      <c r="INM848" s="716"/>
      <c r="INN848" s="716"/>
      <c r="INO848" s="716"/>
      <c r="INP848" s="716"/>
      <c r="INQ848" s="716"/>
      <c r="INR848" s="716"/>
      <c r="INS848" s="716"/>
      <c r="INT848" s="716"/>
      <c r="INU848" s="716"/>
      <c r="INV848" s="716"/>
      <c r="INW848" s="716"/>
      <c r="INX848" s="716"/>
      <c r="INY848" s="716"/>
      <c r="INZ848" s="716"/>
      <c r="IOA848" s="716"/>
      <c r="IOB848" s="716"/>
      <c r="IOC848" s="716"/>
      <c r="IOD848" s="716"/>
      <c r="IOE848" s="716"/>
      <c r="IOF848" s="716"/>
      <c r="IOG848" s="716"/>
      <c r="IOH848" s="716"/>
      <c r="IOI848" s="716"/>
      <c r="IOJ848" s="716"/>
      <c r="IOK848" s="716"/>
      <c r="IOL848" s="716"/>
      <c r="IOM848" s="716"/>
      <c r="ION848" s="716"/>
      <c r="IOO848" s="716"/>
      <c r="IOP848" s="716"/>
      <c r="IOQ848" s="716"/>
      <c r="IOR848" s="716"/>
      <c r="IOS848" s="716"/>
      <c r="IOT848" s="716"/>
      <c r="IOU848" s="716"/>
      <c r="IOV848" s="716"/>
      <c r="IOW848" s="716"/>
      <c r="IOX848" s="716"/>
      <c r="IOY848" s="716"/>
      <c r="IOZ848" s="716"/>
      <c r="IPA848" s="716"/>
      <c r="IPB848" s="716"/>
      <c r="IPC848" s="716"/>
      <c r="IPD848" s="716"/>
      <c r="IPE848" s="716"/>
      <c r="IPF848" s="716"/>
      <c r="IPG848" s="716"/>
      <c r="IPH848" s="716"/>
      <c r="IPI848" s="716"/>
      <c r="IPJ848" s="716"/>
      <c r="IPK848" s="716"/>
      <c r="IPL848" s="716"/>
      <c r="IPM848" s="716"/>
      <c r="IPN848" s="716"/>
      <c r="IPO848" s="716"/>
      <c r="IPP848" s="716"/>
      <c r="IPQ848" s="716"/>
      <c r="IPR848" s="716"/>
      <c r="IPS848" s="716"/>
      <c r="IPT848" s="716"/>
      <c r="IPU848" s="716"/>
      <c r="IPV848" s="716"/>
      <c r="IPW848" s="716"/>
      <c r="IPX848" s="716"/>
      <c r="IPY848" s="716"/>
      <c r="IPZ848" s="716"/>
      <c r="IQA848" s="716"/>
      <c r="IQB848" s="716"/>
      <c r="IQC848" s="716"/>
      <c r="IQD848" s="716"/>
      <c r="IQE848" s="716"/>
      <c r="IQF848" s="716"/>
      <c r="IQG848" s="716"/>
      <c r="IQH848" s="716"/>
      <c r="IQI848" s="716"/>
      <c r="IQJ848" s="716"/>
      <c r="IQK848" s="716"/>
      <c r="IQL848" s="716"/>
      <c r="IQM848" s="716"/>
      <c r="IQN848" s="716"/>
      <c r="IQO848" s="716"/>
      <c r="IQP848" s="716"/>
      <c r="IQQ848" s="716"/>
      <c r="IQR848" s="716"/>
      <c r="IQS848" s="716"/>
      <c r="IQT848" s="716"/>
      <c r="IQU848" s="716"/>
      <c r="IQV848" s="716"/>
      <c r="IQW848" s="716"/>
      <c r="IQX848" s="716"/>
      <c r="IQY848" s="716"/>
      <c r="IQZ848" s="716"/>
      <c r="IRA848" s="716"/>
      <c r="IRB848" s="716"/>
      <c r="IRC848" s="716"/>
      <c r="IRD848" s="716"/>
      <c r="IRE848" s="716"/>
      <c r="IRF848" s="716"/>
      <c r="IRG848" s="716"/>
      <c r="IRH848" s="716"/>
      <c r="IRI848" s="716"/>
      <c r="IRJ848" s="716"/>
      <c r="IRK848" s="716"/>
      <c r="IRL848" s="716"/>
      <c r="IRM848" s="716"/>
      <c r="IRN848" s="716"/>
      <c r="IRO848" s="716"/>
      <c r="IRP848" s="716"/>
      <c r="IRQ848" s="716"/>
      <c r="IRR848" s="716"/>
      <c r="IRS848" s="716"/>
      <c r="IRT848" s="716"/>
      <c r="IRU848" s="716"/>
      <c r="IRV848" s="716"/>
      <c r="IRW848" s="716"/>
      <c r="IRX848" s="716"/>
      <c r="IRY848" s="716"/>
      <c r="IRZ848" s="716"/>
      <c r="ISA848" s="716"/>
      <c r="ISB848" s="716"/>
      <c r="ISC848" s="716"/>
      <c r="ISD848" s="716"/>
      <c r="ISE848" s="716"/>
      <c r="ISF848" s="716"/>
      <c r="ISG848" s="716"/>
      <c r="ISH848" s="716"/>
      <c r="ISI848" s="716"/>
      <c r="ISJ848" s="716"/>
      <c r="ISK848" s="716"/>
      <c r="ISL848" s="716"/>
      <c r="ISM848" s="716"/>
      <c r="ISN848" s="716"/>
      <c r="ISO848" s="716"/>
      <c r="ISP848" s="716"/>
      <c r="ISQ848" s="716"/>
      <c r="ISR848" s="716"/>
      <c r="ISS848" s="716"/>
      <c r="IST848" s="716"/>
      <c r="ISU848" s="716"/>
      <c r="ISV848" s="716"/>
      <c r="ISW848" s="716"/>
      <c r="ISX848" s="716"/>
      <c r="ISY848" s="716"/>
      <c r="ISZ848" s="716"/>
      <c r="ITA848" s="716"/>
      <c r="ITB848" s="716"/>
      <c r="ITC848" s="716"/>
      <c r="ITD848" s="716"/>
      <c r="ITE848" s="716"/>
      <c r="ITF848" s="716"/>
      <c r="ITG848" s="716"/>
      <c r="ITH848" s="716"/>
      <c r="ITI848" s="716"/>
      <c r="ITJ848" s="716"/>
      <c r="ITK848" s="716"/>
      <c r="ITL848" s="716"/>
      <c r="ITM848" s="716"/>
      <c r="ITN848" s="716"/>
      <c r="ITO848" s="716"/>
      <c r="ITP848" s="716"/>
      <c r="ITQ848" s="716"/>
      <c r="ITR848" s="716"/>
      <c r="ITS848" s="716"/>
      <c r="ITT848" s="716"/>
      <c r="ITU848" s="716"/>
      <c r="ITV848" s="716"/>
      <c r="ITW848" s="716"/>
      <c r="ITX848" s="716"/>
      <c r="ITY848" s="716"/>
      <c r="ITZ848" s="716"/>
      <c r="IUA848" s="716"/>
      <c r="IUB848" s="716"/>
      <c r="IUC848" s="716"/>
      <c r="IUD848" s="716"/>
      <c r="IUE848" s="716"/>
      <c r="IUF848" s="716"/>
      <c r="IUG848" s="716"/>
      <c r="IUH848" s="716"/>
      <c r="IUI848" s="716"/>
      <c r="IUJ848" s="716"/>
      <c r="IUK848" s="716"/>
      <c r="IUL848" s="716"/>
      <c r="IUM848" s="716"/>
      <c r="IUN848" s="716"/>
      <c r="IUO848" s="716"/>
      <c r="IUP848" s="716"/>
      <c r="IUQ848" s="716"/>
      <c r="IUR848" s="716"/>
      <c r="IUS848" s="716"/>
      <c r="IUT848" s="716"/>
      <c r="IUU848" s="716"/>
      <c r="IUV848" s="716"/>
      <c r="IUW848" s="716"/>
      <c r="IUX848" s="716"/>
      <c r="IUY848" s="716"/>
      <c r="IUZ848" s="716"/>
      <c r="IVA848" s="716"/>
      <c r="IVB848" s="716"/>
      <c r="IVC848" s="716"/>
      <c r="IVD848" s="716"/>
      <c r="IVE848" s="716"/>
      <c r="IVF848" s="716"/>
      <c r="IVG848" s="716"/>
      <c r="IVH848" s="716"/>
      <c r="IVI848" s="716"/>
      <c r="IVJ848" s="716"/>
      <c r="IVK848" s="716"/>
      <c r="IVL848" s="716"/>
      <c r="IVM848" s="716"/>
      <c r="IVN848" s="716"/>
      <c r="IVO848" s="716"/>
      <c r="IVP848" s="716"/>
      <c r="IVQ848" s="716"/>
      <c r="IVR848" s="716"/>
      <c r="IVS848" s="716"/>
      <c r="IVT848" s="716"/>
      <c r="IVU848" s="716"/>
      <c r="IVV848" s="716"/>
      <c r="IVW848" s="716"/>
      <c r="IVX848" s="716"/>
      <c r="IVY848" s="716"/>
      <c r="IVZ848" s="716"/>
      <c r="IWA848" s="716"/>
      <c r="IWB848" s="716"/>
      <c r="IWC848" s="716"/>
      <c r="IWD848" s="716"/>
      <c r="IWE848" s="716"/>
      <c r="IWF848" s="716"/>
      <c r="IWG848" s="716"/>
      <c r="IWH848" s="716"/>
      <c r="IWI848" s="716"/>
      <c r="IWJ848" s="716"/>
      <c r="IWK848" s="716"/>
      <c r="IWL848" s="716"/>
      <c r="IWM848" s="716"/>
      <c r="IWN848" s="716"/>
      <c r="IWO848" s="716"/>
      <c r="IWP848" s="716"/>
      <c r="IWQ848" s="716"/>
      <c r="IWR848" s="716"/>
      <c r="IWS848" s="716"/>
      <c r="IWT848" s="716"/>
      <c r="IWU848" s="716"/>
      <c r="IWV848" s="716"/>
      <c r="IWW848" s="716"/>
      <c r="IWX848" s="716"/>
      <c r="IWY848" s="716"/>
      <c r="IWZ848" s="716"/>
      <c r="IXA848" s="716"/>
      <c r="IXB848" s="716"/>
      <c r="IXC848" s="716"/>
      <c r="IXD848" s="716"/>
      <c r="IXE848" s="716"/>
      <c r="IXF848" s="716"/>
      <c r="IXG848" s="716"/>
      <c r="IXH848" s="716"/>
      <c r="IXI848" s="716"/>
      <c r="IXJ848" s="716"/>
      <c r="IXK848" s="716"/>
      <c r="IXL848" s="716"/>
      <c r="IXM848" s="716"/>
      <c r="IXN848" s="716"/>
      <c r="IXO848" s="716"/>
      <c r="IXP848" s="716"/>
      <c r="IXQ848" s="716"/>
      <c r="IXR848" s="716"/>
      <c r="IXS848" s="716"/>
      <c r="IXT848" s="716"/>
      <c r="IXU848" s="716"/>
      <c r="IXV848" s="716"/>
      <c r="IXW848" s="716"/>
      <c r="IXX848" s="716"/>
      <c r="IXY848" s="716"/>
      <c r="IXZ848" s="716"/>
      <c r="IYA848" s="716"/>
      <c r="IYB848" s="716"/>
      <c r="IYC848" s="716"/>
      <c r="IYD848" s="716"/>
      <c r="IYE848" s="716"/>
      <c r="IYF848" s="716"/>
      <c r="IYG848" s="716"/>
      <c r="IYH848" s="716"/>
      <c r="IYI848" s="716"/>
      <c r="IYJ848" s="716"/>
      <c r="IYK848" s="716"/>
      <c r="IYL848" s="716"/>
      <c r="IYM848" s="716"/>
      <c r="IYN848" s="716"/>
      <c r="IYO848" s="716"/>
      <c r="IYP848" s="716"/>
      <c r="IYQ848" s="716"/>
      <c r="IYR848" s="716"/>
      <c r="IYS848" s="716"/>
      <c r="IYT848" s="716"/>
      <c r="IYU848" s="716"/>
      <c r="IYV848" s="716"/>
      <c r="IYW848" s="716"/>
      <c r="IYX848" s="716"/>
      <c r="IYY848" s="716"/>
      <c r="IYZ848" s="716"/>
      <c r="IZA848" s="716"/>
      <c r="IZB848" s="716"/>
      <c r="IZC848" s="716"/>
      <c r="IZD848" s="716"/>
      <c r="IZE848" s="716"/>
      <c r="IZF848" s="716"/>
      <c r="IZG848" s="716"/>
      <c r="IZH848" s="716"/>
      <c r="IZI848" s="716"/>
      <c r="IZJ848" s="716"/>
      <c r="IZK848" s="716"/>
      <c r="IZL848" s="716"/>
      <c r="IZM848" s="716"/>
      <c r="IZN848" s="716"/>
      <c r="IZO848" s="716"/>
      <c r="IZP848" s="716"/>
      <c r="IZQ848" s="716"/>
      <c r="IZR848" s="716"/>
      <c r="IZS848" s="716"/>
      <c r="IZT848" s="716"/>
      <c r="IZU848" s="716"/>
      <c r="IZV848" s="716"/>
      <c r="IZW848" s="716"/>
      <c r="IZX848" s="716"/>
      <c r="IZY848" s="716"/>
      <c r="IZZ848" s="716"/>
      <c r="JAA848" s="716"/>
      <c r="JAB848" s="716"/>
      <c r="JAC848" s="716"/>
      <c r="JAD848" s="716"/>
      <c r="JAE848" s="716"/>
      <c r="JAF848" s="716"/>
      <c r="JAG848" s="716"/>
      <c r="JAH848" s="716"/>
      <c r="JAI848" s="716"/>
      <c r="JAJ848" s="716"/>
      <c r="JAK848" s="716"/>
      <c r="JAL848" s="716"/>
      <c r="JAM848" s="716"/>
      <c r="JAN848" s="716"/>
      <c r="JAO848" s="716"/>
      <c r="JAP848" s="716"/>
      <c r="JAQ848" s="716"/>
      <c r="JAR848" s="716"/>
      <c r="JAS848" s="716"/>
      <c r="JAT848" s="716"/>
      <c r="JAU848" s="716"/>
      <c r="JAV848" s="716"/>
      <c r="JAW848" s="716"/>
      <c r="JAX848" s="716"/>
      <c r="JAY848" s="716"/>
      <c r="JAZ848" s="716"/>
      <c r="JBA848" s="716"/>
      <c r="JBB848" s="716"/>
      <c r="JBC848" s="716"/>
      <c r="JBD848" s="716"/>
      <c r="JBE848" s="716"/>
      <c r="JBF848" s="716"/>
      <c r="JBG848" s="716"/>
      <c r="JBH848" s="716"/>
      <c r="JBI848" s="716"/>
      <c r="JBJ848" s="716"/>
      <c r="JBK848" s="716"/>
      <c r="JBL848" s="716"/>
      <c r="JBM848" s="716"/>
      <c r="JBN848" s="716"/>
      <c r="JBO848" s="716"/>
      <c r="JBP848" s="716"/>
      <c r="JBQ848" s="716"/>
      <c r="JBR848" s="716"/>
      <c r="JBS848" s="716"/>
      <c r="JBT848" s="716"/>
      <c r="JBU848" s="716"/>
      <c r="JBV848" s="716"/>
      <c r="JBW848" s="716"/>
      <c r="JBX848" s="716"/>
      <c r="JBY848" s="716"/>
      <c r="JBZ848" s="716"/>
      <c r="JCA848" s="716"/>
      <c r="JCB848" s="716"/>
      <c r="JCC848" s="716"/>
      <c r="JCD848" s="716"/>
      <c r="JCE848" s="716"/>
      <c r="JCF848" s="716"/>
      <c r="JCG848" s="716"/>
      <c r="JCH848" s="716"/>
      <c r="JCI848" s="716"/>
      <c r="JCJ848" s="716"/>
      <c r="JCK848" s="716"/>
      <c r="JCL848" s="716"/>
      <c r="JCM848" s="716"/>
      <c r="JCN848" s="716"/>
      <c r="JCO848" s="716"/>
      <c r="JCP848" s="716"/>
      <c r="JCQ848" s="716"/>
      <c r="JCR848" s="716"/>
      <c r="JCS848" s="716"/>
      <c r="JCT848" s="716"/>
      <c r="JCU848" s="716"/>
      <c r="JCV848" s="716"/>
      <c r="JCW848" s="716"/>
      <c r="JCX848" s="716"/>
      <c r="JCY848" s="716"/>
      <c r="JCZ848" s="716"/>
      <c r="JDA848" s="716"/>
      <c r="JDB848" s="716"/>
      <c r="JDC848" s="716"/>
      <c r="JDD848" s="716"/>
      <c r="JDE848" s="716"/>
      <c r="JDF848" s="716"/>
      <c r="JDG848" s="716"/>
      <c r="JDH848" s="716"/>
      <c r="JDI848" s="716"/>
      <c r="JDJ848" s="716"/>
      <c r="JDK848" s="716"/>
      <c r="JDL848" s="716"/>
      <c r="JDM848" s="716"/>
      <c r="JDN848" s="716"/>
      <c r="JDO848" s="716"/>
      <c r="JDP848" s="716"/>
      <c r="JDQ848" s="716"/>
      <c r="JDR848" s="716"/>
      <c r="JDS848" s="716"/>
      <c r="JDT848" s="716"/>
      <c r="JDU848" s="716"/>
      <c r="JDV848" s="716"/>
      <c r="JDW848" s="716"/>
      <c r="JDX848" s="716"/>
      <c r="JDY848" s="716"/>
      <c r="JDZ848" s="716"/>
      <c r="JEA848" s="716"/>
      <c r="JEB848" s="716"/>
      <c r="JEC848" s="716"/>
      <c r="JED848" s="716"/>
      <c r="JEE848" s="716"/>
      <c r="JEF848" s="716"/>
      <c r="JEG848" s="716"/>
      <c r="JEH848" s="716"/>
      <c r="JEI848" s="716"/>
      <c r="JEJ848" s="716"/>
      <c r="JEK848" s="716"/>
      <c r="JEL848" s="716"/>
      <c r="JEM848" s="716"/>
      <c r="JEN848" s="716"/>
      <c r="JEO848" s="716"/>
      <c r="JEP848" s="716"/>
      <c r="JEQ848" s="716"/>
      <c r="JER848" s="716"/>
      <c r="JES848" s="716"/>
      <c r="JET848" s="716"/>
      <c r="JEU848" s="716"/>
      <c r="JEV848" s="716"/>
      <c r="JEW848" s="716"/>
      <c r="JEX848" s="716"/>
      <c r="JEY848" s="716"/>
      <c r="JEZ848" s="716"/>
      <c r="JFA848" s="716"/>
      <c r="JFB848" s="716"/>
      <c r="JFC848" s="716"/>
      <c r="JFD848" s="716"/>
      <c r="JFE848" s="716"/>
      <c r="JFF848" s="716"/>
      <c r="JFG848" s="716"/>
      <c r="JFH848" s="716"/>
      <c r="JFI848" s="716"/>
      <c r="JFJ848" s="716"/>
      <c r="JFK848" s="716"/>
      <c r="JFL848" s="716"/>
      <c r="JFM848" s="716"/>
      <c r="JFN848" s="716"/>
      <c r="JFO848" s="716"/>
      <c r="JFP848" s="716"/>
      <c r="JFQ848" s="716"/>
      <c r="JFR848" s="716"/>
      <c r="JFS848" s="716"/>
      <c r="JFT848" s="716"/>
      <c r="JFU848" s="716"/>
      <c r="JFV848" s="716"/>
      <c r="JFW848" s="716"/>
      <c r="JFX848" s="716"/>
      <c r="JFY848" s="716"/>
      <c r="JFZ848" s="716"/>
      <c r="JGA848" s="716"/>
      <c r="JGB848" s="716"/>
      <c r="JGC848" s="716"/>
      <c r="JGD848" s="716"/>
      <c r="JGE848" s="716"/>
      <c r="JGF848" s="716"/>
      <c r="JGG848" s="716"/>
      <c r="JGH848" s="716"/>
      <c r="JGI848" s="716"/>
      <c r="JGJ848" s="716"/>
      <c r="JGK848" s="716"/>
      <c r="JGL848" s="716"/>
      <c r="JGM848" s="716"/>
      <c r="JGN848" s="716"/>
      <c r="JGO848" s="716"/>
      <c r="JGP848" s="716"/>
      <c r="JGQ848" s="716"/>
      <c r="JGR848" s="716"/>
      <c r="JGS848" s="716"/>
      <c r="JGT848" s="716"/>
      <c r="JGU848" s="716"/>
      <c r="JGV848" s="716"/>
      <c r="JGW848" s="716"/>
      <c r="JGX848" s="716"/>
      <c r="JGY848" s="716"/>
      <c r="JGZ848" s="716"/>
      <c r="JHA848" s="716"/>
      <c r="JHB848" s="716"/>
      <c r="JHC848" s="716"/>
      <c r="JHD848" s="716"/>
      <c r="JHE848" s="716"/>
      <c r="JHF848" s="716"/>
      <c r="JHG848" s="716"/>
      <c r="JHH848" s="716"/>
      <c r="JHI848" s="716"/>
      <c r="JHJ848" s="716"/>
      <c r="JHK848" s="716"/>
      <c r="JHL848" s="716"/>
      <c r="JHM848" s="716"/>
      <c r="JHN848" s="716"/>
      <c r="JHO848" s="716"/>
      <c r="JHP848" s="716"/>
      <c r="JHQ848" s="716"/>
      <c r="JHR848" s="716"/>
      <c r="JHS848" s="716"/>
      <c r="JHT848" s="716"/>
      <c r="JHU848" s="716"/>
      <c r="JHV848" s="716"/>
      <c r="JHW848" s="716"/>
      <c r="JHX848" s="716"/>
      <c r="JHY848" s="716"/>
      <c r="JHZ848" s="716"/>
      <c r="JIA848" s="716"/>
      <c r="JIB848" s="716"/>
      <c r="JIC848" s="716"/>
      <c r="JID848" s="716"/>
      <c r="JIE848" s="716"/>
      <c r="JIF848" s="716"/>
      <c r="JIG848" s="716"/>
      <c r="JIH848" s="716"/>
      <c r="JII848" s="716"/>
      <c r="JIJ848" s="716"/>
      <c r="JIK848" s="716"/>
      <c r="JIL848" s="716"/>
      <c r="JIM848" s="716"/>
      <c r="JIN848" s="716"/>
      <c r="JIO848" s="716"/>
      <c r="JIP848" s="716"/>
      <c r="JIQ848" s="716"/>
      <c r="JIR848" s="716"/>
      <c r="JIS848" s="716"/>
      <c r="JIT848" s="716"/>
      <c r="JIU848" s="716"/>
      <c r="JIV848" s="716"/>
      <c r="JIW848" s="716"/>
      <c r="JIX848" s="716"/>
      <c r="JIY848" s="716"/>
      <c r="JIZ848" s="716"/>
      <c r="JJA848" s="716"/>
      <c r="JJB848" s="716"/>
      <c r="JJC848" s="716"/>
      <c r="JJD848" s="716"/>
      <c r="JJE848" s="716"/>
      <c r="JJF848" s="716"/>
      <c r="JJG848" s="716"/>
      <c r="JJH848" s="716"/>
      <c r="JJI848" s="716"/>
      <c r="JJJ848" s="716"/>
      <c r="JJK848" s="716"/>
      <c r="JJL848" s="716"/>
      <c r="JJM848" s="716"/>
      <c r="JJN848" s="716"/>
      <c r="JJO848" s="716"/>
      <c r="JJP848" s="716"/>
      <c r="JJQ848" s="716"/>
      <c r="JJR848" s="716"/>
      <c r="JJS848" s="716"/>
      <c r="JJT848" s="716"/>
      <c r="JJU848" s="716"/>
      <c r="JJV848" s="716"/>
      <c r="JJW848" s="716"/>
      <c r="JJX848" s="716"/>
      <c r="JJY848" s="716"/>
      <c r="JJZ848" s="716"/>
      <c r="JKA848" s="716"/>
      <c r="JKB848" s="716"/>
      <c r="JKC848" s="716"/>
      <c r="JKD848" s="716"/>
      <c r="JKE848" s="716"/>
      <c r="JKF848" s="716"/>
      <c r="JKG848" s="716"/>
      <c r="JKH848" s="716"/>
      <c r="JKI848" s="716"/>
      <c r="JKJ848" s="716"/>
      <c r="JKK848" s="716"/>
      <c r="JKL848" s="716"/>
      <c r="JKM848" s="716"/>
      <c r="JKN848" s="716"/>
      <c r="JKO848" s="716"/>
      <c r="JKP848" s="716"/>
      <c r="JKQ848" s="716"/>
      <c r="JKR848" s="716"/>
      <c r="JKS848" s="716"/>
      <c r="JKT848" s="716"/>
      <c r="JKU848" s="716"/>
      <c r="JKV848" s="716"/>
      <c r="JKW848" s="716"/>
      <c r="JKX848" s="716"/>
      <c r="JKY848" s="716"/>
      <c r="JKZ848" s="716"/>
      <c r="JLA848" s="716"/>
      <c r="JLB848" s="716"/>
      <c r="JLC848" s="716"/>
      <c r="JLD848" s="716"/>
      <c r="JLE848" s="716"/>
      <c r="JLF848" s="716"/>
      <c r="JLG848" s="716"/>
      <c r="JLH848" s="716"/>
      <c r="JLI848" s="716"/>
      <c r="JLJ848" s="716"/>
      <c r="JLK848" s="716"/>
      <c r="JLL848" s="716"/>
      <c r="JLM848" s="716"/>
      <c r="JLN848" s="716"/>
      <c r="JLO848" s="716"/>
      <c r="JLP848" s="716"/>
      <c r="JLQ848" s="716"/>
      <c r="JLR848" s="716"/>
      <c r="JLS848" s="716"/>
      <c r="JLT848" s="716"/>
      <c r="JLU848" s="716"/>
      <c r="JLV848" s="716"/>
      <c r="JLW848" s="716"/>
      <c r="JLX848" s="716"/>
      <c r="JLY848" s="716"/>
      <c r="JLZ848" s="716"/>
      <c r="JMA848" s="716"/>
      <c r="JMB848" s="716"/>
      <c r="JMC848" s="716"/>
      <c r="JMD848" s="716"/>
      <c r="JME848" s="716"/>
      <c r="JMF848" s="716"/>
      <c r="JMG848" s="716"/>
      <c r="JMH848" s="716"/>
      <c r="JMI848" s="716"/>
      <c r="JMJ848" s="716"/>
      <c r="JMK848" s="716"/>
      <c r="JML848" s="716"/>
      <c r="JMM848" s="716"/>
      <c r="JMN848" s="716"/>
      <c r="JMO848" s="716"/>
      <c r="JMP848" s="716"/>
      <c r="JMQ848" s="716"/>
      <c r="JMR848" s="716"/>
      <c r="JMS848" s="716"/>
      <c r="JMT848" s="716"/>
      <c r="JMU848" s="716"/>
      <c r="JMV848" s="716"/>
      <c r="JMW848" s="716"/>
      <c r="JMX848" s="716"/>
      <c r="JMY848" s="716"/>
      <c r="JMZ848" s="716"/>
      <c r="JNA848" s="716"/>
      <c r="JNB848" s="716"/>
      <c r="JNC848" s="716"/>
      <c r="JND848" s="716"/>
      <c r="JNE848" s="716"/>
      <c r="JNF848" s="716"/>
      <c r="JNG848" s="716"/>
      <c r="JNH848" s="716"/>
      <c r="JNI848" s="716"/>
      <c r="JNJ848" s="716"/>
      <c r="JNK848" s="716"/>
      <c r="JNL848" s="716"/>
      <c r="JNM848" s="716"/>
      <c r="JNN848" s="716"/>
      <c r="JNO848" s="716"/>
      <c r="JNP848" s="716"/>
      <c r="JNQ848" s="716"/>
      <c r="JNR848" s="716"/>
      <c r="JNS848" s="716"/>
      <c r="JNT848" s="716"/>
      <c r="JNU848" s="716"/>
      <c r="JNV848" s="716"/>
      <c r="JNW848" s="716"/>
      <c r="JNX848" s="716"/>
      <c r="JNY848" s="716"/>
      <c r="JNZ848" s="716"/>
      <c r="JOA848" s="716"/>
      <c r="JOB848" s="716"/>
      <c r="JOC848" s="716"/>
      <c r="JOD848" s="716"/>
      <c r="JOE848" s="716"/>
      <c r="JOF848" s="716"/>
      <c r="JOG848" s="716"/>
      <c r="JOH848" s="716"/>
      <c r="JOI848" s="716"/>
      <c r="JOJ848" s="716"/>
      <c r="JOK848" s="716"/>
      <c r="JOL848" s="716"/>
      <c r="JOM848" s="716"/>
      <c r="JON848" s="716"/>
      <c r="JOO848" s="716"/>
      <c r="JOP848" s="716"/>
      <c r="JOQ848" s="716"/>
      <c r="JOR848" s="716"/>
      <c r="JOS848" s="716"/>
      <c r="JOT848" s="716"/>
      <c r="JOU848" s="716"/>
      <c r="JOV848" s="716"/>
      <c r="JOW848" s="716"/>
      <c r="JOX848" s="716"/>
      <c r="JOY848" s="716"/>
      <c r="JOZ848" s="716"/>
      <c r="JPA848" s="716"/>
      <c r="JPB848" s="716"/>
      <c r="JPC848" s="716"/>
      <c r="JPD848" s="716"/>
      <c r="JPE848" s="716"/>
      <c r="JPF848" s="716"/>
      <c r="JPG848" s="716"/>
      <c r="JPH848" s="716"/>
      <c r="JPI848" s="716"/>
      <c r="JPJ848" s="716"/>
      <c r="JPK848" s="716"/>
      <c r="JPL848" s="716"/>
      <c r="JPM848" s="716"/>
      <c r="JPN848" s="716"/>
      <c r="JPO848" s="716"/>
      <c r="JPP848" s="716"/>
      <c r="JPQ848" s="716"/>
      <c r="JPR848" s="716"/>
      <c r="JPS848" s="716"/>
      <c r="JPT848" s="716"/>
      <c r="JPU848" s="716"/>
      <c r="JPV848" s="716"/>
      <c r="JPW848" s="716"/>
      <c r="JPX848" s="716"/>
      <c r="JPY848" s="716"/>
      <c r="JPZ848" s="716"/>
      <c r="JQA848" s="716"/>
      <c r="JQB848" s="716"/>
      <c r="JQC848" s="716"/>
      <c r="JQD848" s="716"/>
      <c r="JQE848" s="716"/>
      <c r="JQF848" s="716"/>
      <c r="JQG848" s="716"/>
      <c r="JQH848" s="716"/>
      <c r="JQI848" s="716"/>
      <c r="JQJ848" s="716"/>
      <c r="JQK848" s="716"/>
      <c r="JQL848" s="716"/>
      <c r="JQM848" s="716"/>
      <c r="JQN848" s="716"/>
      <c r="JQO848" s="716"/>
      <c r="JQP848" s="716"/>
      <c r="JQQ848" s="716"/>
      <c r="JQR848" s="716"/>
      <c r="JQS848" s="716"/>
      <c r="JQT848" s="716"/>
      <c r="JQU848" s="716"/>
      <c r="JQV848" s="716"/>
      <c r="JQW848" s="716"/>
      <c r="JQX848" s="716"/>
      <c r="JQY848" s="716"/>
      <c r="JQZ848" s="716"/>
      <c r="JRA848" s="716"/>
      <c r="JRB848" s="716"/>
      <c r="JRC848" s="716"/>
      <c r="JRD848" s="716"/>
      <c r="JRE848" s="716"/>
      <c r="JRF848" s="716"/>
      <c r="JRG848" s="716"/>
      <c r="JRH848" s="716"/>
      <c r="JRI848" s="716"/>
      <c r="JRJ848" s="716"/>
      <c r="JRK848" s="716"/>
      <c r="JRL848" s="716"/>
      <c r="JRM848" s="716"/>
      <c r="JRN848" s="716"/>
      <c r="JRO848" s="716"/>
      <c r="JRP848" s="716"/>
      <c r="JRQ848" s="716"/>
      <c r="JRR848" s="716"/>
      <c r="JRS848" s="716"/>
      <c r="JRT848" s="716"/>
      <c r="JRU848" s="716"/>
      <c r="JRV848" s="716"/>
      <c r="JRW848" s="716"/>
      <c r="JRX848" s="716"/>
      <c r="JRY848" s="716"/>
      <c r="JRZ848" s="716"/>
      <c r="JSA848" s="716"/>
      <c r="JSB848" s="716"/>
      <c r="JSC848" s="716"/>
      <c r="JSD848" s="716"/>
      <c r="JSE848" s="716"/>
      <c r="JSF848" s="716"/>
      <c r="JSG848" s="716"/>
      <c r="JSH848" s="716"/>
      <c r="JSI848" s="716"/>
      <c r="JSJ848" s="716"/>
      <c r="JSK848" s="716"/>
      <c r="JSL848" s="716"/>
      <c r="JSM848" s="716"/>
      <c r="JSN848" s="716"/>
      <c r="JSO848" s="716"/>
      <c r="JSP848" s="716"/>
      <c r="JSQ848" s="716"/>
      <c r="JSR848" s="716"/>
      <c r="JSS848" s="716"/>
      <c r="JST848" s="716"/>
      <c r="JSU848" s="716"/>
      <c r="JSV848" s="716"/>
      <c r="JSW848" s="716"/>
      <c r="JSX848" s="716"/>
      <c r="JSY848" s="716"/>
      <c r="JSZ848" s="716"/>
      <c r="JTA848" s="716"/>
      <c r="JTB848" s="716"/>
      <c r="JTC848" s="716"/>
      <c r="JTD848" s="716"/>
      <c r="JTE848" s="716"/>
      <c r="JTF848" s="716"/>
      <c r="JTG848" s="716"/>
      <c r="JTH848" s="716"/>
      <c r="JTI848" s="716"/>
      <c r="JTJ848" s="716"/>
      <c r="JTK848" s="716"/>
      <c r="JTL848" s="716"/>
      <c r="JTM848" s="716"/>
      <c r="JTN848" s="716"/>
      <c r="JTO848" s="716"/>
      <c r="JTP848" s="716"/>
      <c r="JTQ848" s="716"/>
      <c r="JTR848" s="716"/>
      <c r="JTS848" s="716"/>
      <c r="JTT848" s="716"/>
      <c r="JTU848" s="716"/>
      <c r="JTV848" s="716"/>
      <c r="JTW848" s="716"/>
      <c r="JTX848" s="716"/>
      <c r="JTY848" s="716"/>
      <c r="JTZ848" s="716"/>
      <c r="JUA848" s="716"/>
      <c r="JUB848" s="716"/>
      <c r="JUC848" s="716"/>
      <c r="JUD848" s="716"/>
      <c r="JUE848" s="716"/>
      <c r="JUF848" s="716"/>
      <c r="JUG848" s="716"/>
      <c r="JUH848" s="716"/>
      <c r="JUI848" s="716"/>
      <c r="JUJ848" s="716"/>
      <c r="JUK848" s="716"/>
      <c r="JUL848" s="716"/>
      <c r="JUM848" s="716"/>
      <c r="JUN848" s="716"/>
      <c r="JUO848" s="716"/>
      <c r="JUP848" s="716"/>
      <c r="JUQ848" s="716"/>
      <c r="JUR848" s="716"/>
      <c r="JUS848" s="716"/>
      <c r="JUT848" s="716"/>
      <c r="JUU848" s="716"/>
      <c r="JUV848" s="716"/>
      <c r="JUW848" s="716"/>
      <c r="JUX848" s="716"/>
      <c r="JUY848" s="716"/>
      <c r="JUZ848" s="716"/>
      <c r="JVA848" s="716"/>
      <c r="JVB848" s="716"/>
      <c r="JVC848" s="716"/>
      <c r="JVD848" s="716"/>
      <c r="JVE848" s="716"/>
      <c r="JVF848" s="716"/>
      <c r="JVG848" s="716"/>
      <c r="JVH848" s="716"/>
      <c r="JVI848" s="716"/>
      <c r="JVJ848" s="716"/>
      <c r="JVK848" s="716"/>
      <c r="JVL848" s="716"/>
      <c r="JVM848" s="716"/>
      <c r="JVN848" s="716"/>
      <c r="JVO848" s="716"/>
      <c r="JVP848" s="716"/>
      <c r="JVQ848" s="716"/>
      <c r="JVR848" s="716"/>
      <c r="JVS848" s="716"/>
      <c r="JVT848" s="716"/>
      <c r="JVU848" s="716"/>
      <c r="JVV848" s="716"/>
      <c r="JVW848" s="716"/>
      <c r="JVX848" s="716"/>
      <c r="JVY848" s="716"/>
      <c r="JVZ848" s="716"/>
      <c r="JWA848" s="716"/>
      <c r="JWB848" s="716"/>
      <c r="JWC848" s="716"/>
      <c r="JWD848" s="716"/>
      <c r="JWE848" s="716"/>
      <c r="JWF848" s="716"/>
      <c r="JWG848" s="716"/>
      <c r="JWH848" s="716"/>
      <c r="JWI848" s="716"/>
      <c r="JWJ848" s="716"/>
      <c r="JWK848" s="716"/>
      <c r="JWL848" s="716"/>
      <c r="JWM848" s="716"/>
      <c r="JWN848" s="716"/>
      <c r="JWO848" s="716"/>
      <c r="JWP848" s="716"/>
      <c r="JWQ848" s="716"/>
      <c r="JWR848" s="716"/>
      <c r="JWS848" s="716"/>
      <c r="JWT848" s="716"/>
      <c r="JWU848" s="716"/>
      <c r="JWV848" s="716"/>
      <c r="JWW848" s="716"/>
      <c r="JWX848" s="716"/>
      <c r="JWY848" s="716"/>
      <c r="JWZ848" s="716"/>
      <c r="JXA848" s="716"/>
      <c r="JXB848" s="716"/>
      <c r="JXC848" s="716"/>
      <c r="JXD848" s="716"/>
      <c r="JXE848" s="716"/>
      <c r="JXF848" s="716"/>
      <c r="JXG848" s="716"/>
      <c r="JXH848" s="716"/>
      <c r="JXI848" s="716"/>
      <c r="JXJ848" s="716"/>
      <c r="JXK848" s="716"/>
      <c r="JXL848" s="716"/>
      <c r="JXM848" s="716"/>
      <c r="JXN848" s="716"/>
      <c r="JXO848" s="716"/>
      <c r="JXP848" s="716"/>
      <c r="JXQ848" s="716"/>
      <c r="JXR848" s="716"/>
      <c r="JXS848" s="716"/>
      <c r="JXT848" s="716"/>
      <c r="JXU848" s="716"/>
      <c r="JXV848" s="716"/>
      <c r="JXW848" s="716"/>
      <c r="JXX848" s="716"/>
      <c r="JXY848" s="716"/>
      <c r="JXZ848" s="716"/>
      <c r="JYA848" s="716"/>
      <c r="JYB848" s="716"/>
      <c r="JYC848" s="716"/>
      <c r="JYD848" s="716"/>
      <c r="JYE848" s="716"/>
      <c r="JYF848" s="716"/>
      <c r="JYG848" s="716"/>
      <c r="JYH848" s="716"/>
      <c r="JYI848" s="716"/>
      <c r="JYJ848" s="716"/>
      <c r="JYK848" s="716"/>
      <c r="JYL848" s="716"/>
      <c r="JYM848" s="716"/>
      <c r="JYN848" s="716"/>
      <c r="JYO848" s="716"/>
      <c r="JYP848" s="716"/>
      <c r="JYQ848" s="716"/>
      <c r="JYR848" s="716"/>
      <c r="JYS848" s="716"/>
      <c r="JYT848" s="716"/>
      <c r="JYU848" s="716"/>
      <c r="JYV848" s="716"/>
      <c r="JYW848" s="716"/>
      <c r="JYX848" s="716"/>
      <c r="JYY848" s="716"/>
      <c r="JYZ848" s="716"/>
      <c r="JZA848" s="716"/>
      <c r="JZB848" s="716"/>
      <c r="JZC848" s="716"/>
      <c r="JZD848" s="716"/>
      <c r="JZE848" s="716"/>
      <c r="JZF848" s="716"/>
      <c r="JZG848" s="716"/>
      <c r="JZH848" s="716"/>
      <c r="JZI848" s="716"/>
      <c r="JZJ848" s="716"/>
      <c r="JZK848" s="716"/>
      <c r="JZL848" s="716"/>
      <c r="JZM848" s="716"/>
      <c r="JZN848" s="716"/>
      <c r="JZO848" s="716"/>
      <c r="JZP848" s="716"/>
      <c r="JZQ848" s="716"/>
      <c r="JZR848" s="716"/>
      <c r="JZS848" s="716"/>
      <c r="JZT848" s="716"/>
      <c r="JZU848" s="716"/>
      <c r="JZV848" s="716"/>
      <c r="JZW848" s="716"/>
      <c r="JZX848" s="716"/>
      <c r="JZY848" s="716"/>
      <c r="JZZ848" s="716"/>
      <c r="KAA848" s="716"/>
      <c r="KAB848" s="716"/>
      <c r="KAC848" s="716"/>
      <c r="KAD848" s="716"/>
      <c r="KAE848" s="716"/>
      <c r="KAF848" s="716"/>
      <c r="KAG848" s="716"/>
      <c r="KAH848" s="716"/>
      <c r="KAI848" s="716"/>
      <c r="KAJ848" s="716"/>
      <c r="KAK848" s="716"/>
      <c r="KAL848" s="716"/>
      <c r="KAM848" s="716"/>
      <c r="KAN848" s="716"/>
      <c r="KAO848" s="716"/>
      <c r="KAP848" s="716"/>
      <c r="KAQ848" s="716"/>
      <c r="KAR848" s="716"/>
      <c r="KAS848" s="716"/>
      <c r="KAT848" s="716"/>
      <c r="KAU848" s="716"/>
      <c r="KAV848" s="716"/>
      <c r="KAW848" s="716"/>
      <c r="KAX848" s="716"/>
      <c r="KAY848" s="716"/>
      <c r="KAZ848" s="716"/>
      <c r="KBA848" s="716"/>
      <c r="KBB848" s="716"/>
      <c r="KBC848" s="716"/>
      <c r="KBD848" s="716"/>
      <c r="KBE848" s="716"/>
      <c r="KBF848" s="716"/>
      <c r="KBG848" s="716"/>
      <c r="KBH848" s="716"/>
      <c r="KBI848" s="716"/>
      <c r="KBJ848" s="716"/>
      <c r="KBK848" s="716"/>
      <c r="KBL848" s="716"/>
      <c r="KBM848" s="716"/>
      <c r="KBN848" s="716"/>
      <c r="KBO848" s="716"/>
      <c r="KBP848" s="716"/>
      <c r="KBQ848" s="716"/>
      <c r="KBR848" s="716"/>
      <c r="KBS848" s="716"/>
      <c r="KBT848" s="716"/>
      <c r="KBU848" s="716"/>
      <c r="KBV848" s="716"/>
      <c r="KBW848" s="716"/>
      <c r="KBX848" s="716"/>
      <c r="KBY848" s="716"/>
      <c r="KBZ848" s="716"/>
      <c r="KCA848" s="716"/>
      <c r="KCB848" s="716"/>
      <c r="KCC848" s="716"/>
      <c r="KCD848" s="716"/>
      <c r="KCE848" s="716"/>
      <c r="KCF848" s="716"/>
      <c r="KCG848" s="716"/>
      <c r="KCH848" s="716"/>
      <c r="KCI848" s="716"/>
      <c r="KCJ848" s="716"/>
      <c r="KCK848" s="716"/>
      <c r="KCL848" s="716"/>
      <c r="KCM848" s="716"/>
      <c r="KCN848" s="716"/>
      <c r="KCO848" s="716"/>
      <c r="KCP848" s="716"/>
      <c r="KCQ848" s="716"/>
      <c r="KCR848" s="716"/>
      <c r="KCS848" s="716"/>
      <c r="KCT848" s="716"/>
      <c r="KCU848" s="716"/>
      <c r="KCV848" s="716"/>
      <c r="KCW848" s="716"/>
      <c r="KCX848" s="716"/>
      <c r="KCY848" s="716"/>
      <c r="KCZ848" s="716"/>
      <c r="KDA848" s="716"/>
      <c r="KDB848" s="716"/>
      <c r="KDC848" s="716"/>
      <c r="KDD848" s="716"/>
      <c r="KDE848" s="716"/>
      <c r="KDF848" s="716"/>
      <c r="KDG848" s="716"/>
      <c r="KDH848" s="716"/>
      <c r="KDI848" s="716"/>
      <c r="KDJ848" s="716"/>
      <c r="KDK848" s="716"/>
      <c r="KDL848" s="716"/>
      <c r="KDM848" s="716"/>
      <c r="KDN848" s="716"/>
      <c r="KDO848" s="716"/>
      <c r="KDP848" s="716"/>
      <c r="KDQ848" s="716"/>
      <c r="KDR848" s="716"/>
      <c r="KDS848" s="716"/>
      <c r="KDT848" s="716"/>
      <c r="KDU848" s="716"/>
      <c r="KDV848" s="716"/>
      <c r="KDW848" s="716"/>
      <c r="KDX848" s="716"/>
      <c r="KDY848" s="716"/>
      <c r="KDZ848" s="716"/>
      <c r="KEA848" s="716"/>
      <c r="KEB848" s="716"/>
      <c r="KEC848" s="716"/>
      <c r="KED848" s="716"/>
      <c r="KEE848" s="716"/>
      <c r="KEF848" s="716"/>
      <c r="KEG848" s="716"/>
      <c r="KEH848" s="716"/>
      <c r="KEI848" s="716"/>
      <c r="KEJ848" s="716"/>
      <c r="KEK848" s="716"/>
      <c r="KEL848" s="716"/>
      <c r="KEM848" s="716"/>
      <c r="KEN848" s="716"/>
      <c r="KEO848" s="716"/>
      <c r="KEP848" s="716"/>
      <c r="KEQ848" s="716"/>
      <c r="KER848" s="716"/>
      <c r="KES848" s="716"/>
      <c r="KET848" s="716"/>
      <c r="KEU848" s="716"/>
      <c r="KEV848" s="716"/>
      <c r="KEW848" s="716"/>
      <c r="KEX848" s="716"/>
      <c r="KEY848" s="716"/>
      <c r="KEZ848" s="716"/>
      <c r="KFA848" s="716"/>
      <c r="KFB848" s="716"/>
      <c r="KFC848" s="716"/>
      <c r="KFD848" s="716"/>
      <c r="KFE848" s="716"/>
      <c r="KFF848" s="716"/>
      <c r="KFG848" s="716"/>
      <c r="KFH848" s="716"/>
      <c r="KFI848" s="716"/>
      <c r="KFJ848" s="716"/>
      <c r="KFK848" s="716"/>
      <c r="KFL848" s="716"/>
      <c r="KFM848" s="716"/>
      <c r="KFN848" s="716"/>
      <c r="KFO848" s="716"/>
      <c r="KFP848" s="716"/>
      <c r="KFQ848" s="716"/>
      <c r="KFR848" s="716"/>
      <c r="KFS848" s="716"/>
      <c r="KFT848" s="716"/>
      <c r="KFU848" s="716"/>
      <c r="KFV848" s="716"/>
      <c r="KFW848" s="716"/>
      <c r="KFX848" s="716"/>
      <c r="KFY848" s="716"/>
      <c r="KFZ848" s="716"/>
      <c r="KGA848" s="716"/>
      <c r="KGB848" s="716"/>
      <c r="KGC848" s="716"/>
      <c r="KGD848" s="716"/>
      <c r="KGE848" s="716"/>
      <c r="KGF848" s="716"/>
      <c r="KGG848" s="716"/>
      <c r="KGH848" s="716"/>
      <c r="KGI848" s="716"/>
      <c r="KGJ848" s="716"/>
      <c r="KGK848" s="716"/>
      <c r="KGL848" s="716"/>
      <c r="KGM848" s="716"/>
      <c r="KGN848" s="716"/>
      <c r="KGO848" s="716"/>
      <c r="KGP848" s="716"/>
      <c r="KGQ848" s="716"/>
      <c r="KGR848" s="716"/>
      <c r="KGS848" s="716"/>
      <c r="KGT848" s="716"/>
      <c r="KGU848" s="716"/>
      <c r="KGV848" s="716"/>
      <c r="KGW848" s="716"/>
      <c r="KGX848" s="716"/>
      <c r="KGY848" s="716"/>
      <c r="KGZ848" s="716"/>
      <c r="KHA848" s="716"/>
      <c r="KHB848" s="716"/>
      <c r="KHC848" s="716"/>
      <c r="KHD848" s="716"/>
      <c r="KHE848" s="716"/>
      <c r="KHF848" s="716"/>
      <c r="KHG848" s="716"/>
      <c r="KHH848" s="716"/>
      <c r="KHI848" s="716"/>
      <c r="KHJ848" s="716"/>
      <c r="KHK848" s="716"/>
      <c r="KHL848" s="716"/>
      <c r="KHM848" s="716"/>
      <c r="KHN848" s="716"/>
      <c r="KHO848" s="716"/>
      <c r="KHP848" s="716"/>
      <c r="KHQ848" s="716"/>
      <c r="KHR848" s="716"/>
      <c r="KHS848" s="716"/>
      <c r="KHT848" s="716"/>
      <c r="KHU848" s="716"/>
      <c r="KHV848" s="716"/>
      <c r="KHW848" s="716"/>
      <c r="KHX848" s="716"/>
      <c r="KHY848" s="716"/>
      <c r="KHZ848" s="716"/>
      <c r="KIA848" s="716"/>
      <c r="KIB848" s="716"/>
      <c r="KIC848" s="716"/>
      <c r="KID848" s="716"/>
      <c r="KIE848" s="716"/>
      <c r="KIF848" s="716"/>
      <c r="KIG848" s="716"/>
      <c r="KIH848" s="716"/>
      <c r="KII848" s="716"/>
      <c r="KIJ848" s="716"/>
      <c r="KIK848" s="716"/>
      <c r="KIL848" s="716"/>
      <c r="KIM848" s="716"/>
      <c r="KIN848" s="716"/>
      <c r="KIO848" s="716"/>
      <c r="KIP848" s="716"/>
      <c r="KIQ848" s="716"/>
      <c r="KIR848" s="716"/>
      <c r="KIS848" s="716"/>
      <c r="KIT848" s="716"/>
      <c r="KIU848" s="716"/>
      <c r="KIV848" s="716"/>
      <c r="KIW848" s="716"/>
      <c r="KIX848" s="716"/>
      <c r="KIY848" s="716"/>
      <c r="KIZ848" s="716"/>
      <c r="KJA848" s="716"/>
      <c r="KJB848" s="716"/>
      <c r="KJC848" s="716"/>
      <c r="KJD848" s="716"/>
      <c r="KJE848" s="716"/>
      <c r="KJF848" s="716"/>
      <c r="KJG848" s="716"/>
      <c r="KJH848" s="716"/>
      <c r="KJI848" s="716"/>
      <c r="KJJ848" s="716"/>
      <c r="KJK848" s="716"/>
      <c r="KJL848" s="716"/>
      <c r="KJM848" s="716"/>
      <c r="KJN848" s="716"/>
      <c r="KJO848" s="716"/>
      <c r="KJP848" s="716"/>
      <c r="KJQ848" s="716"/>
      <c r="KJR848" s="716"/>
      <c r="KJS848" s="716"/>
      <c r="KJT848" s="716"/>
      <c r="KJU848" s="716"/>
      <c r="KJV848" s="716"/>
      <c r="KJW848" s="716"/>
      <c r="KJX848" s="716"/>
      <c r="KJY848" s="716"/>
      <c r="KJZ848" s="716"/>
      <c r="KKA848" s="716"/>
      <c r="KKB848" s="716"/>
      <c r="KKC848" s="716"/>
      <c r="KKD848" s="716"/>
      <c r="KKE848" s="716"/>
      <c r="KKF848" s="716"/>
      <c r="KKG848" s="716"/>
      <c r="KKH848" s="716"/>
      <c r="KKI848" s="716"/>
      <c r="KKJ848" s="716"/>
      <c r="KKK848" s="716"/>
      <c r="KKL848" s="716"/>
      <c r="KKM848" s="716"/>
      <c r="KKN848" s="716"/>
      <c r="KKO848" s="716"/>
      <c r="KKP848" s="716"/>
      <c r="KKQ848" s="716"/>
      <c r="KKR848" s="716"/>
      <c r="KKS848" s="716"/>
      <c r="KKT848" s="716"/>
      <c r="KKU848" s="716"/>
      <c r="KKV848" s="716"/>
      <c r="KKW848" s="716"/>
      <c r="KKX848" s="716"/>
      <c r="KKY848" s="716"/>
      <c r="KKZ848" s="716"/>
      <c r="KLA848" s="716"/>
      <c r="KLB848" s="716"/>
      <c r="KLC848" s="716"/>
      <c r="KLD848" s="716"/>
      <c r="KLE848" s="716"/>
      <c r="KLF848" s="716"/>
      <c r="KLG848" s="716"/>
      <c r="KLH848" s="716"/>
      <c r="KLI848" s="716"/>
      <c r="KLJ848" s="716"/>
      <c r="KLK848" s="716"/>
      <c r="KLL848" s="716"/>
      <c r="KLM848" s="716"/>
      <c r="KLN848" s="716"/>
      <c r="KLO848" s="716"/>
      <c r="KLP848" s="716"/>
      <c r="KLQ848" s="716"/>
      <c r="KLR848" s="716"/>
      <c r="KLS848" s="716"/>
      <c r="KLT848" s="716"/>
      <c r="KLU848" s="716"/>
      <c r="KLV848" s="716"/>
      <c r="KLW848" s="716"/>
      <c r="KLX848" s="716"/>
      <c r="KLY848" s="716"/>
      <c r="KLZ848" s="716"/>
      <c r="KMA848" s="716"/>
      <c r="KMB848" s="716"/>
      <c r="KMC848" s="716"/>
      <c r="KMD848" s="716"/>
      <c r="KME848" s="716"/>
      <c r="KMF848" s="716"/>
      <c r="KMG848" s="716"/>
      <c r="KMH848" s="716"/>
      <c r="KMI848" s="716"/>
      <c r="KMJ848" s="716"/>
      <c r="KMK848" s="716"/>
      <c r="KML848" s="716"/>
      <c r="KMM848" s="716"/>
      <c r="KMN848" s="716"/>
      <c r="KMO848" s="716"/>
      <c r="KMP848" s="716"/>
      <c r="KMQ848" s="716"/>
      <c r="KMR848" s="716"/>
      <c r="KMS848" s="716"/>
      <c r="KMT848" s="716"/>
      <c r="KMU848" s="716"/>
      <c r="KMV848" s="716"/>
      <c r="KMW848" s="716"/>
      <c r="KMX848" s="716"/>
      <c r="KMY848" s="716"/>
      <c r="KMZ848" s="716"/>
      <c r="KNA848" s="716"/>
      <c r="KNB848" s="716"/>
      <c r="KNC848" s="716"/>
      <c r="KND848" s="716"/>
      <c r="KNE848" s="716"/>
      <c r="KNF848" s="716"/>
      <c r="KNG848" s="716"/>
      <c r="KNH848" s="716"/>
      <c r="KNI848" s="716"/>
      <c r="KNJ848" s="716"/>
      <c r="KNK848" s="716"/>
      <c r="KNL848" s="716"/>
      <c r="KNM848" s="716"/>
      <c r="KNN848" s="716"/>
      <c r="KNO848" s="716"/>
      <c r="KNP848" s="716"/>
      <c r="KNQ848" s="716"/>
      <c r="KNR848" s="716"/>
      <c r="KNS848" s="716"/>
      <c r="KNT848" s="716"/>
      <c r="KNU848" s="716"/>
      <c r="KNV848" s="716"/>
      <c r="KNW848" s="716"/>
      <c r="KNX848" s="716"/>
      <c r="KNY848" s="716"/>
      <c r="KNZ848" s="716"/>
      <c r="KOA848" s="716"/>
      <c r="KOB848" s="716"/>
      <c r="KOC848" s="716"/>
      <c r="KOD848" s="716"/>
      <c r="KOE848" s="716"/>
      <c r="KOF848" s="716"/>
      <c r="KOG848" s="716"/>
      <c r="KOH848" s="716"/>
      <c r="KOI848" s="716"/>
      <c r="KOJ848" s="716"/>
      <c r="KOK848" s="716"/>
      <c r="KOL848" s="716"/>
      <c r="KOM848" s="716"/>
      <c r="KON848" s="716"/>
      <c r="KOO848" s="716"/>
      <c r="KOP848" s="716"/>
      <c r="KOQ848" s="716"/>
      <c r="KOR848" s="716"/>
      <c r="KOS848" s="716"/>
      <c r="KOT848" s="716"/>
      <c r="KOU848" s="716"/>
      <c r="KOV848" s="716"/>
      <c r="KOW848" s="716"/>
      <c r="KOX848" s="716"/>
      <c r="KOY848" s="716"/>
      <c r="KOZ848" s="716"/>
      <c r="KPA848" s="716"/>
      <c r="KPB848" s="716"/>
      <c r="KPC848" s="716"/>
      <c r="KPD848" s="716"/>
      <c r="KPE848" s="716"/>
      <c r="KPF848" s="716"/>
      <c r="KPG848" s="716"/>
      <c r="KPH848" s="716"/>
      <c r="KPI848" s="716"/>
      <c r="KPJ848" s="716"/>
      <c r="KPK848" s="716"/>
      <c r="KPL848" s="716"/>
      <c r="KPM848" s="716"/>
      <c r="KPN848" s="716"/>
      <c r="KPO848" s="716"/>
      <c r="KPP848" s="716"/>
      <c r="KPQ848" s="716"/>
      <c r="KPR848" s="716"/>
      <c r="KPS848" s="716"/>
      <c r="KPT848" s="716"/>
      <c r="KPU848" s="716"/>
      <c r="KPV848" s="716"/>
      <c r="KPW848" s="716"/>
      <c r="KPX848" s="716"/>
      <c r="KPY848" s="716"/>
      <c r="KPZ848" s="716"/>
      <c r="KQA848" s="716"/>
      <c r="KQB848" s="716"/>
      <c r="KQC848" s="716"/>
      <c r="KQD848" s="716"/>
      <c r="KQE848" s="716"/>
      <c r="KQF848" s="716"/>
      <c r="KQG848" s="716"/>
      <c r="KQH848" s="716"/>
      <c r="KQI848" s="716"/>
      <c r="KQJ848" s="716"/>
      <c r="KQK848" s="716"/>
      <c r="KQL848" s="716"/>
      <c r="KQM848" s="716"/>
      <c r="KQN848" s="716"/>
      <c r="KQO848" s="716"/>
      <c r="KQP848" s="716"/>
      <c r="KQQ848" s="716"/>
      <c r="KQR848" s="716"/>
      <c r="KQS848" s="716"/>
      <c r="KQT848" s="716"/>
      <c r="KQU848" s="716"/>
      <c r="KQV848" s="716"/>
      <c r="KQW848" s="716"/>
      <c r="KQX848" s="716"/>
      <c r="KQY848" s="716"/>
      <c r="KQZ848" s="716"/>
      <c r="KRA848" s="716"/>
      <c r="KRB848" s="716"/>
      <c r="KRC848" s="716"/>
      <c r="KRD848" s="716"/>
      <c r="KRE848" s="716"/>
      <c r="KRF848" s="716"/>
      <c r="KRG848" s="716"/>
      <c r="KRH848" s="716"/>
      <c r="KRI848" s="716"/>
      <c r="KRJ848" s="716"/>
      <c r="KRK848" s="716"/>
      <c r="KRL848" s="716"/>
      <c r="KRM848" s="716"/>
      <c r="KRN848" s="716"/>
      <c r="KRO848" s="716"/>
      <c r="KRP848" s="716"/>
      <c r="KRQ848" s="716"/>
      <c r="KRR848" s="716"/>
      <c r="KRS848" s="716"/>
      <c r="KRT848" s="716"/>
      <c r="KRU848" s="716"/>
      <c r="KRV848" s="716"/>
      <c r="KRW848" s="716"/>
      <c r="KRX848" s="716"/>
      <c r="KRY848" s="716"/>
      <c r="KRZ848" s="716"/>
      <c r="KSA848" s="716"/>
      <c r="KSB848" s="716"/>
      <c r="KSC848" s="716"/>
      <c r="KSD848" s="716"/>
      <c r="KSE848" s="716"/>
      <c r="KSF848" s="716"/>
      <c r="KSG848" s="716"/>
      <c r="KSH848" s="716"/>
      <c r="KSI848" s="716"/>
      <c r="KSJ848" s="716"/>
      <c r="KSK848" s="716"/>
      <c r="KSL848" s="716"/>
      <c r="KSM848" s="716"/>
      <c r="KSN848" s="716"/>
      <c r="KSO848" s="716"/>
      <c r="KSP848" s="716"/>
      <c r="KSQ848" s="716"/>
      <c r="KSR848" s="716"/>
      <c r="KSS848" s="716"/>
      <c r="KST848" s="716"/>
      <c r="KSU848" s="716"/>
      <c r="KSV848" s="716"/>
      <c r="KSW848" s="716"/>
      <c r="KSX848" s="716"/>
      <c r="KSY848" s="716"/>
      <c r="KSZ848" s="716"/>
      <c r="KTA848" s="716"/>
      <c r="KTB848" s="716"/>
      <c r="KTC848" s="716"/>
      <c r="KTD848" s="716"/>
      <c r="KTE848" s="716"/>
      <c r="KTF848" s="716"/>
      <c r="KTG848" s="716"/>
      <c r="KTH848" s="716"/>
      <c r="KTI848" s="716"/>
      <c r="KTJ848" s="716"/>
      <c r="KTK848" s="716"/>
      <c r="KTL848" s="716"/>
      <c r="KTM848" s="716"/>
      <c r="KTN848" s="716"/>
      <c r="KTO848" s="716"/>
      <c r="KTP848" s="716"/>
      <c r="KTQ848" s="716"/>
      <c r="KTR848" s="716"/>
      <c r="KTS848" s="716"/>
      <c r="KTT848" s="716"/>
      <c r="KTU848" s="716"/>
      <c r="KTV848" s="716"/>
      <c r="KTW848" s="716"/>
      <c r="KTX848" s="716"/>
      <c r="KTY848" s="716"/>
      <c r="KTZ848" s="716"/>
      <c r="KUA848" s="716"/>
      <c r="KUB848" s="716"/>
      <c r="KUC848" s="716"/>
      <c r="KUD848" s="716"/>
      <c r="KUE848" s="716"/>
      <c r="KUF848" s="716"/>
      <c r="KUG848" s="716"/>
      <c r="KUH848" s="716"/>
      <c r="KUI848" s="716"/>
      <c r="KUJ848" s="716"/>
      <c r="KUK848" s="716"/>
      <c r="KUL848" s="716"/>
      <c r="KUM848" s="716"/>
      <c r="KUN848" s="716"/>
      <c r="KUO848" s="716"/>
      <c r="KUP848" s="716"/>
      <c r="KUQ848" s="716"/>
      <c r="KUR848" s="716"/>
      <c r="KUS848" s="716"/>
      <c r="KUT848" s="716"/>
      <c r="KUU848" s="716"/>
      <c r="KUV848" s="716"/>
      <c r="KUW848" s="716"/>
      <c r="KUX848" s="716"/>
      <c r="KUY848" s="716"/>
      <c r="KUZ848" s="716"/>
      <c r="KVA848" s="716"/>
      <c r="KVB848" s="716"/>
      <c r="KVC848" s="716"/>
      <c r="KVD848" s="716"/>
      <c r="KVE848" s="716"/>
      <c r="KVF848" s="716"/>
      <c r="KVG848" s="716"/>
      <c r="KVH848" s="716"/>
      <c r="KVI848" s="716"/>
      <c r="KVJ848" s="716"/>
      <c r="KVK848" s="716"/>
      <c r="KVL848" s="716"/>
      <c r="KVM848" s="716"/>
      <c r="KVN848" s="716"/>
      <c r="KVO848" s="716"/>
      <c r="KVP848" s="716"/>
      <c r="KVQ848" s="716"/>
      <c r="KVR848" s="716"/>
      <c r="KVS848" s="716"/>
      <c r="KVT848" s="716"/>
      <c r="KVU848" s="716"/>
      <c r="KVV848" s="716"/>
      <c r="KVW848" s="716"/>
      <c r="KVX848" s="716"/>
      <c r="KVY848" s="716"/>
      <c r="KVZ848" s="716"/>
      <c r="KWA848" s="716"/>
      <c r="KWB848" s="716"/>
      <c r="KWC848" s="716"/>
      <c r="KWD848" s="716"/>
      <c r="KWE848" s="716"/>
      <c r="KWF848" s="716"/>
      <c r="KWG848" s="716"/>
      <c r="KWH848" s="716"/>
      <c r="KWI848" s="716"/>
      <c r="KWJ848" s="716"/>
      <c r="KWK848" s="716"/>
      <c r="KWL848" s="716"/>
      <c r="KWM848" s="716"/>
      <c r="KWN848" s="716"/>
      <c r="KWO848" s="716"/>
      <c r="KWP848" s="716"/>
      <c r="KWQ848" s="716"/>
      <c r="KWR848" s="716"/>
      <c r="KWS848" s="716"/>
      <c r="KWT848" s="716"/>
      <c r="KWU848" s="716"/>
      <c r="KWV848" s="716"/>
      <c r="KWW848" s="716"/>
      <c r="KWX848" s="716"/>
      <c r="KWY848" s="716"/>
      <c r="KWZ848" s="716"/>
      <c r="KXA848" s="716"/>
      <c r="KXB848" s="716"/>
      <c r="KXC848" s="716"/>
      <c r="KXD848" s="716"/>
      <c r="KXE848" s="716"/>
      <c r="KXF848" s="716"/>
      <c r="KXG848" s="716"/>
      <c r="KXH848" s="716"/>
      <c r="KXI848" s="716"/>
      <c r="KXJ848" s="716"/>
      <c r="KXK848" s="716"/>
      <c r="KXL848" s="716"/>
      <c r="KXM848" s="716"/>
      <c r="KXN848" s="716"/>
      <c r="KXO848" s="716"/>
      <c r="KXP848" s="716"/>
      <c r="KXQ848" s="716"/>
      <c r="KXR848" s="716"/>
      <c r="KXS848" s="716"/>
      <c r="KXT848" s="716"/>
      <c r="KXU848" s="716"/>
      <c r="KXV848" s="716"/>
      <c r="KXW848" s="716"/>
      <c r="KXX848" s="716"/>
      <c r="KXY848" s="716"/>
      <c r="KXZ848" s="716"/>
      <c r="KYA848" s="716"/>
      <c r="KYB848" s="716"/>
      <c r="KYC848" s="716"/>
      <c r="KYD848" s="716"/>
      <c r="KYE848" s="716"/>
      <c r="KYF848" s="716"/>
      <c r="KYG848" s="716"/>
      <c r="KYH848" s="716"/>
      <c r="KYI848" s="716"/>
      <c r="KYJ848" s="716"/>
      <c r="KYK848" s="716"/>
      <c r="KYL848" s="716"/>
      <c r="KYM848" s="716"/>
      <c r="KYN848" s="716"/>
      <c r="KYO848" s="716"/>
      <c r="KYP848" s="716"/>
      <c r="KYQ848" s="716"/>
      <c r="KYR848" s="716"/>
      <c r="KYS848" s="716"/>
      <c r="KYT848" s="716"/>
      <c r="KYU848" s="716"/>
      <c r="KYV848" s="716"/>
      <c r="KYW848" s="716"/>
      <c r="KYX848" s="716"/>
      <c r="KYY848" s="716"/>
      <c r="KYZ848" s="716"/>
      <c r="KZA848" s="716"/>
      <c r="KZB848" s="716"/>
      <c r="KZC848" s="716"/>
      <c r="KZD848" s="716"/>
      <c r="KZE848" s="716"/>
      <c r="KZF848" s="716"/>
      <c r="KZG848" s="716"/>
      <c r="KZH848" s="716"/>
      <c r="KZI848" s="716"/>
      <c r="KZJ848" s="716"/>
      <c r="KZK848" s="716"/>
      <c r="KZL848" s="716"/>
      <c r="KZM848" s="716"/>
      <c r="KZN848" s="716"/>
      <c r="KZO848" s="716"/>
      <c r="KZP848" s="716"/>
      <c r="KZQ848" s="716"/>
      <c r="KZR848" s="716"/>
      <c r="KZS848" s="716"/>
      <c r="KZT848" s="716"/>
      <c r="KZU848" s="716"/>
      <c r="KZV848" s="716"/>
      <c r="KZW848" s="716"/>
      <c r="KZX848" s="716"/>
      <c r="KZY848" s="716"/>
      <c r="KZZ848" s="716"/>
      <c r="LAA848" s="716"/>
      <c r="LAB848" s="716"/>
      <c r="LAC848" s="716"/>
      <c r="LAD848" s="716"/>
      <c r="LAE848" s="716"/>
      <c r="LAF848" s="716"/>
      <c r="LAG848" s="716"/>
      <c r="LAH848" s="716"/>
      <c r="LAI848" s="716"/>
      <c r="LAJ848" s="716"/>
      <c r="LAK848" s="716"/>
      <c r="LAL848" s="716"/>
      <c r="LAM848" s="716"/>
      <c r="LAN848" s="716"/>
      <c r="LAO848" s="716"/>
      <c r="LAP848" s="716"/>
      <c r="LAQ848" s="716"/>
      <c r="LAR848" s="716"/>
      <c r="LAS848" s="716"/>
      <c r="LAT848" s="716"/>
      <c r="LAU848" s="716"/>
      <c r="LAV848" s="716"/>
      <c r="LAW848" s="716"/>
      <c r="LAX848" s="716"/>
      <c r="LAY848" s="716"/>
      <c r="LAZ848" s="716"/>
      <c r="LBA848" s="716"/>
      <c r="LBB848" s="716"/>
      <c r="LBC848" s="716"/>
      <c r="LBD848" s="716"/>
      <c r="LBE848" s="716"/>
      <c r="LBF848" s="716"/>
      <c r="LBG848" s="716"/>
      <c r="LBH848" s="716"/>
      <c r="LBI848" s="716"/>
      <c r="LBJ848" s="716"/>
      <c r="LBK848" s="716"/>
      <c r="LBL848" s="716"/>
      <c r="LBM848" s="716"/>
      <c r="LBN848" s="716"/>
      <c r="LBO848" s="716"/>
      <c r="LBP848" s="716"/>
      <c r="LBQ848" s="716"/>
      <c r="LBR848" s="716"/>
      <c r="LBS848" s="716"/>
      <c r="LBT848" s="716"/>
      <c r="LBU848" s="716"/>
      <c r="LBV848" s="716"/>
      <c r="LBW848" s="716"/>
      <c r="LBX848" s="716"/>
      <c r="LBY848" s="716"/>
      <c r="LBZ848" s="716"/>
      <c r="LCA848" s="716"/>
      <c r="LCB848" s="716"/>
      <c r="LCC848" s="716"/>
      <c r="LCD848" s="716"/>
      <c r="LCE848" s="716"/>
      <c r="LCF848" s="716"/>
      <c r="LCG848" s="716"/>
      <c r="LCH848" s="716"/>
      <c r="LCI848" s="716"/>
      <c r="LCJ848" s="716"/>
      <c r="LCK848" s="716"/>
      <c r="LCL848" s="716"/>
      <c r="LCM848" s="716"/>
      <c r="LCN848" s="716"/>
      <c r="LCO848" s="716"/>
      <c r="LCP848" s="716"/>
      <c r="LCQ848" s="716"/>
      <c r="LCR848" s="716"/>
      <c r="LCS848" s="716"/>
      <c r="LCT848" s="716"/>
      <c r="LCU848" s="716"/>
      <c r="LCV848" s="716"/>
      <c r="LCW848" s="716"/>
      <c r="LCX848" s="716"/>
      <c r="LCY848" s="716"/>
      <c r="LCZ848" s="716"/>
      <c r="LDA848" s="716"/>
      <c r="LDB848" s="716"/>
      <c r="LDC848" s="716"/>
      <c r="LDD848" s="716"/>
      <c r="LDE848" s="716"/>
      <c r="LDF848" s="716"/>
      <c r="LDG848" s="716"/>
      <c r="LDH848" s="716"/>
      <c r="LDI848" s="716"/>
      <c r="LDJ848" s="716"/>
      <c r="LDK848" s="716"/>
      <c r="LDL848" s="716"/>
      <c r="LDM848" s="716"/>
      <c r="LDN848" s="716"/>
      <c r="LDO848" s="716"/>
      <c r="LDP848" s="716"/>
      <c r="LDQ848" s="716"/>
      <c r="LDR848" s="716"/>
      <c r="LDS848" s="716"/>
      <c r="LDT848" s="716"/>
      <c r="LDU848" s="716"/>
      <c r="LDV848" s="716"/>
      <c r="LDW848" s="716"/>
      <c r="LDX848" s="716"/>
      <c r="LDY848" s="716"/>
      <c r="LDZ848" s="716"/>
      <c r="LEA848" s="716"/>
      <c r="LEB848" s="716"/>
      <c r="LEC848" s="716"/>
      <c r="LED848" s="716"/>
      <c r="LEE848" s="716"/>
      <c r="LEF848" s="716"/>
      <c r="LEG848" s="716"/>
      <c r="LEH848" s="716"/>
      <c r="LEI848" s="716"/>
      <c r="LEJ848" s="716"/>
      <c r="LEK848" s="716"/>
      <c r="LEL848" s="716"/>
      <c r="LEM848" s="716"/>
      <c r="LEN848" s="716"/>
      <c r="LEO848" s="716"/>
      <c r="LEP848" s="716"/>
      <c r="LEQ848" s="716"/>
      <c r="LER848" s="716"/>
      <c r="LES848" s="716"/>
      <c r="LET848" s="716"/>
      <c r="LEU848" s="716"/>
      <c r="LEV848" s="716"/>
      <c r="LEW848" s="716"/>
      <c r="LEX848" s="716"/>
      <c r="LEY848" s="716"/>
      <c r="LEZ848" s="716"/>
      <c r="LFA848" s="716"/>
      <c r="LFB848" s="716"/>
      <c r="LFC848" s="716"/>
      <c r="LFD848" s="716"/>
      <c r="LFE848" s="716"/>
      <c r="LFF848" s="716"/>
      <c r="LFG848" s="716"/>
      <c r="LFH848" s="716"/>
      <c r="LFI848" s="716"/>
      <c r="LFJ848" s="716"/>
      <c r="LFK848" s="716"/>
      <c r="LFL848" s="716"/>
      <c r="LFM848" s="716"/>
      <c r="LFN848" s="716"/>
      <c r="LFO848" s="716"/>
      <c r="LFP848" s="716"/>
      <c r="LFQ848" s="716"/>
      <c r="LFR848" s="716"/>
      <c r="LFS848" s="716"/>
      <c r="LFT848" s="716"/>
      <c r="LFU848" s="716"/>
      <c r="LFV848" s="716"/>
      <c r="LFW848" s="716"/>
      <c r="LFX848" s="716"/>
      <c r="LFY848" s="716"/>
      <c r="LFZ848" s="716"/>
      <c r="LGA848" s="716"/>
      <c r="LGB848" s="716"/>
      <c r="LGC848" s="716"/>
      <c r="LGD848" s="716"/>
      <c r="LGE848" s="716"/>
      <c r="LGF848" s="716"/>
      <c r="LGG848" s="716"/>
      <c r="LGH848" s="716"/>
      <c r="LGI848" s="716"/>
      <c r="LGJ848" s="716"/>
      <c r="LGK848" s="716"/>
      <c r="LGL848" s="716"/>
      <c r="LGM848" s="716"/>
      <c r="LGN848" s="716"/>
      <c r="LGO848" s="716"/>
      <c r="LGP848" s="716"/>
      <c r="LGQ848" s="716"/>
      <c r="LGR848" s="716"/>
      <c r="LGS848" s="716"/>
      <c r="LGT848" s="716"/>
      <c r="LGU848" s="716"/>
      <c r="LGV848" s="716"/>
      <c r="LGW848" s="716"/>
      <c r="LGX848" s="716"/>
      <c r="LGY848" s="716"/>
      <c r="LGZ848" s="716"/>
      <c r="LHA848" s="716"/>
      <c r="LHB848" s="716"/>
      <c r="LHC848" s="716"/>
      <c r="LHD848" s="716"/>
      <c r="LHE848" s="716"/>
      <c r="LHF848" s="716"/>
      <c r="LHG848" s="716"/>
      <c r="LHH848" s="716"/>
      <c r="LHI848" s="716"/>
      <c r="LHJ848" s="716"/>
      <c r="LHK848" s="716"/>
      <c r="LHL848" s="716"/>
      <c r="LHM848" s="716"/>
      <c r="LHN848" s="716"/>
      <c r="LHO848" s="716"/>
      <c r="LHP848" s="716"/>
      <c r="LHQ848" s="716"/>
      <c r="LHR848" s="716"/>
      <c r="LHS848" s="716"/>
      <c r="LHT848" s="716"/>
      <c r="LHU848" s="716"/>
      <c r="LHV848" s="716"/>
      <c r="LHW848" s="716"/>
      <c r="LHX848" s="716"/>
      <c r="LHY848" s="716"/>
      <c r="LHZ848" s="716"/>
      <c r="LIA848" s="716"/>
      <c r="LIB848" s="716"/>
      <c r="LIC848" s="716"/>
      <c r="LID848" s="716"/>
      <c r="LIE848" s="716"/>
      <c r="LIF848" s="716"/>
      <c r="LIG848" s="716"/>
      <c r="LIH848" s="716"/>
      <c r="LII848" s="716"/>
      <c r="LIJ848" s="716"/>
      <c r="LIK848" s="716"/>
      <c r="LIL848" s="716"/>
      <c r="LIM848" s="716"/>
      <c r="LIN848" s="716"/>
      <c r="LIO848" s="716"/>
      <c r="LIP848" s="716"/>
      <c r="LIQ848" s="716"/>
      <c r="LIR848" s="716"/>
      <c r="LIS848" s="716"/>
      <c r="LIT848" s="716"/>
      <c r="LIU848" s="716"/>
      <c r="LIV848" s="716"/>
      <c r="LIW848" s="716"/>
      <c r="LIX848" s="716"/>
      <c r="LIY848" s="716"/>
      <c r="LIZ848" s="716"/>
      <c r="LJA848" s="716"/>
      <c r="LJB848" s="716"/>
      <c r="LJC848" s="716"/>
      <c r="LJD848" s="716"/>
      <c r="LJE848" s="716"/>
      <c r="LJF848" s="716"/>
      <c r="LJG848" s="716"/>
      <c r="LJH848" s="716"/>
      <c r="LJI848" s="716"/>
      <c r="LJJ848" s="716"/>
      <c r="LJK848" s="716"/>
      <c r="LJL848" s="716"/>
      <c r="LJM848" s="716"/>
      <c r="LJN848" s="716"/>
      <c r="LJO848" s="716"/>
      <c r="LJP848" s="716"/>
      <c r="LJQ848" s="716"/>
      <c r="LJR848" s="716"/>
      <c r="LJS848" s="716"/>
      <c r="LJT848" s="716"/>
      <c r="LJU848" s="716"/>
      <c r="LJV848" s="716"/>
      <c r="LJW848" s="716"/>
      <c r="LJX848" s="716"/>
      <c r="LJY848" s="716"/>
      <c r="LJZ848" s="716"/>
      <c r="LKA848" s="716"/>
      <c r="LKB848" s="716"/>
      <c r="LKC848" s="716"/>
      <c r="LKD848" s="716"/>
      <c r="LKE848" s="716"/>
      <c r="LKF848" s="716"/>
      <c r="LKG848" s="716"/>
      <c r="LKH848" s="716"/>
      <c r="LKI848" s="716"/>
      <c r="LKJ848" s="716"/>
      <c r="LKK848" s="716"/>
      <c r="LKL848" s="716"/>
      <c r="LKM848" s="716"/>
      <c r="LKN848" s="716"/>
      <c r="LKO848" s="716"/>
      <c r="LKP848" s="716"/>
      <c r="LKQ848" s="716"/>
      <c r="LKR848" s="716"/>
      <c r="LKS848" s="716"/>
      <c r="LKT848" s="716"/>
      <c r="LKU848" s="716"/>
      <c r="LKV848" s="716"/>
      <c r="LKW848" s="716"/>
      <c r="LKX848" s="716"/>
      <c r="LKY848" s="716"/>
      <c r="LKZ848" s="716"/>
      <c r="LLA848" s="716"/>
      <c r="LLB848" s="716"/>
      <c r="LLC848" s="716"/>
      <c r="LLD848" s="716"/>
      <c r="LLE848" s="716"/>
      <c r="LLF848" s="716"/>
      <c r="LLG848" s="716"/>
      <c r="LLH848" s="716"/>
      <c r="LLI848" s="716"/>
      <c r="LLJ848" s="716"/>
      <c r="LLK848" s="716"/>
      <c r="LLL848" s="716"/>
      <c r="LLM848" s="716"/>
      <c r="LLN848" s="716"/>
      <c r="LLO848" s="716"/>
      <c r="LLP848" s="716"/>
      <c r="LLQ848" s="716"/>
      <c r="LLR848" s="716"/>
      <c r="LLS848" s="716"/>
      <c r="LLT848" s="716"/>
      <c r="LLU848" s="716"/>
      <c r="LLV848" s="716"/>
      <c r="LLW848" s="716"/>
      <c r="LLX848" s="716"/>
      <c r="LLY848" s="716"/>
      <c r="LLZ848" s="716"/>
      <c r="LMA848" s="716"/>
      <c r="LMB848" s="716"/>
      <c r="LMC848" s="716"/>
      <c r="LMD848" s="716"/>
      <c r="LME848" s="716"/>
      <c r="LMF848" s="716"/>
      <c r="LMG848" s="716"/>
      <c r="LMH848" s="716"/>
      <c r="LMI848" s="716"/>
      <c r="LMJ848" s="716"/>
      <c r="LMK848" s="716"/>
      <c r="LML848" s="716"/>
      <c r="LMM848" s="716"/>
      <c r="LMN848" s="716"/>
      <c r="LMO848" s="716"/>
      <c r="LMP848" s="716"/>
      <c r="LMQ848" s="716"/>
      <c r="LMR848" s="716"/>
      <c r="LMS848" s="716"/>
      <c r="LMT848" s="716"/>
      <c r="LMU848" s="716"/>
      <c r="LMV848" s="716"/>
      <c r="LMW848" s="716"/>
      <c r="LMX848" s="716"/>
      <c r="LMY848" s="716"/>
      <c r="LMZ848" s="716"/>
      <c r="LNA848" s="716"/>
      <c r="LNB848" s="716"/>
      <c r="LNC848" s="716"/>
      <c r="LND848" s="716"/>
      <c r="LNE848" s="716"/>
      <c r="LNF848" s="716"/>
      <c r="LNG848" s="716"/>
      <c r="LNH848" s="716"/>
      <c r="LNI848" s="716"/>
      <c r="LNJ848" s="716"/>
      <c r="LNK848" s="716"/>
      <c r="LNL848" s="716"/>
      <c r="LNM848" s="716"/>
      <c r="LNN848" s="716"/>
      <c r="LNO848" s="716"/>
      <c r="LNP848" s="716"/>
      <c r="LNQ848" s="716"/>
      <c r="LNR848" s="716"/>
      <c r="LNS848" s="716"/>
      <c r="LNT848" s="716"/>
      <c r="LNU848" s="716"/>
      <c r="LNV848" s="716"/>
      <c r="LNW848" s="716"/>
      <c r="LNX848" s="716"/>
      <c r="LNY848" s="716"/>
      <c r="LNZ848" s="716"/>
      <c r="LOA848" s="716"/>
      <c r="LOB848" s="716"/>
      <c r="LOC848" s="716"/>
      <c r="LOD848" s="716"/>
      <c r="LOE848" s="716"/>
      <c r="LOF848" s="716"/>
      <c r="LOG848" s="716"/>
      <c r="LOH848" s="716"/>
      <c r="LOI848" s="716"/>
      <c r="LOJ848" s="716"/>
      <c r="LOK848" s="716"/>
      <c r="LOL848" s="716"/>
      <c r="LOM848" s="716"/>
      <c r="LON848" s="716"/>
      <c r="LOO848" s="716"/>
      <c r="LOP848" s="716"/>
      <c r="LOQ848" s="716"/>
      <c r="LOR848" s="716"/>
      <c r="LOS848" s="716"/>
      <c r="LOT848" s="716"/>
      <c r="LOU848" s="716"/>
      <c r="LOV848" s="716"/>
      <c r="LOW848" s="716"/>
      <c r="LOX848" s="716"/>
      <c r="LOY848" s="716"/>
      <c r="LOZ848" s="716"/>
      <c r="LPA848" s="716"/>
      <c r="LPB848" s="716"/>
      <c r="LPC848" s="716"/>
      <c r="LPD848" s="716"/>
      <c r="LPE848" s="716"/>
      <c r="LPF848" s="716"/>
      <c r="LPG848" s="716"/>
      <c r="LPH848" s="716"/>
      <c r="LPI848" s="716"/>
      <c r="LPJ848" s="716"/>
      <c r="LPK848" s="716"/>
      <c r="LPL848" s="716"/>
      <c r="LPM848" s="716"/>
      <c r="LPN848" s="716"/>
      <c r="LPO848" s="716"/>
      <c r="LPP848" s="716"/>
      <c r="LPQ848" s="716"/>
      <c r="LPR848" s="716"/>
      <c r="LPS848" s="716"/>
      <c r="LPT848" s="716"/>
      <c r="LPU848" s="716"/>
      <c r="LPV848" s="716"/>
      <c r="LPW848" s="716"/>
      <c r="LPX848" s="716"/>
      <c r="LPY848" s="716"/>
      <c r="LPZ848" s="716"/>
      <c r="LQA848" s="716"/>
      <c r="LQB848" s="716"/>
      <c r="LQC848" s="716"/>
      <c r="LQD848" s="716"/>
      <c r="LQE848" s="716"/>
      <c r="LQF848" s="716"/>
      <c r="LQG848" s="716"/>
      <c r="LQH848" s="716"/>
      <c r="LQI848" s="716"/>
      <c r="LQJ848" s="716"/>
      <c r="LQK848" s="716"/>
      <c r="LQL848" s="716"/>
      <c r="LQM848" s="716"/>
      <c r="LQN848" s="716"/>
      <c r="LQO848" s="716"/>
      <c r="LQP848" s="716"/>
      <c r="LQQ848" s="716"/>
      <c r="LQR848" s="716"/>
      <c r="LQS848" s="716"/>
      <c r="LQT848" s="716"/>
      <c r="LQU848" s="716"/>
      <c r="LQV848" s="716"/>
      <c r="LQW848" s="716"/>
      <c r="LQX848" s="716"/>
      <c r="LQY848" s="716"/>
      <c r="LQZ848" s="716"/>
      <c r="LRA848" s="716"/>
      <c r="LRB848" s="716"/>
      <c r="LRC848" s="716"/>
      <c r="LRD848" s="716"/>
      <c r="LRE848" s="716"/>
      <c r="LRF848" s="716"/>
      <c r="LRG848" s="716"/>
      <c r="LRH848" s="716"/>
      <c r="LRI848" s="716"/>
      <c r="LRJ848" s="716"/>
      <c r="LRK848" s="716"/>
      <c r="LRL848" s="716"/>
      <c r="LRM848" s="716"/>
      <c r="LRN848" s="716"/>
      <c r="LRO848" s="716"/>
      <c r="LRP848" s="716"/>
      <c r="LRQ848" s="716"/>
      <c r="LRR848" s="716"/>
      <c r="LRS848" s="716"/>
      <c r="LRT848" s="716"/>
      <c r="LRU848" s="716"/>
      <c r="LRV848" s="716"/>
      <c r="LRW848" s="716"/>
      <c r="LRX848" s="716"/>
      <c r="LRY848" s="716"/>
      <c r="LRZ848" s="716"/>
      <c r="LSA848" s="716"/>
      <c r="LSB848" s="716"/>
      <c r="LSC848" s="716"/>
      <c r="LSD848" s="716"/>
      <c r="LSE848" s="716"/>
      <c r="LSF848" s="716"/>
      <c r="LSG848" s="716"/>
      <c r="LSH848" s="716"/>
      <c r="LSI848" s="716"/>
      <c r="LSJ848" s="716"/>
      <c r="LSK848" s="716"/>
      <c r="LSL848" s="716"/>
      <c r="LSM848" s="716"/>
      <c r="LSN848" s="716"/>
      <c r="LSO848" s="716"/>
      <c r="LSP848" s="716"/>
      <c r="LSQ848" s="716"/>
      <c r="LSR848" s="716"/>
      <c r="LSS848" s="716"/>
      <c r="LST848" s="716"/>
      <c r="LSU848" s="716"/>
      <c r="LSV848" s="716"/>
      <c r="LSW848" s="716"/>
      <c r="LSX848" s="716"/>
      <c r="LSY848" s="716"/>
      <c r="LSZ848" s="716"/>
      <c r="LTA848" s="716"/>
      <c r="LTB848" s="716"/>
      <c r="LTC848" s="716"/>
      <c r="LTD848" s="716"/>
      <c r="LTE848" s="716"/>
      <c r="LTF848" s="716"/>
      <c r="LTG848" s="716"/>
      <c r="LTH848" s="716"/>
      <c r="LTI848" s="716"/>
      <c r="LTJ848" s="716"/>
      <c r="LTK848" s="716"/>
      <c r="LTL848" s="716"/>
      <c r="LTM848" s="716"/>
      <c r="LTN848" s="716"/>
      <c r="LTO848" s="716"/>
      <c r="LTP848" s="716"/>
      <c r="LTQ848" s="716"/>
      <c r="LTR848" s="716"/>
      <c r="LTS848" s="716"/>
      <c r="LTT848" s="716"/>
      <c r="LTU848" s="716"/>
      <c r="LTV848" s="716"/>
      <c r="LTW848" s="716"/>
      <c r="LTX848" s="716"/>
      <c r="LTY848" s="716"/>
      <c r="LTZ848" s="716"/>
      <c r="LUA848" s="716"/>
      <c r="LUB848" s="716"/>
      <c r="LUC848" s="716"/>
      <c r="LUD848" s="716"/>
      <c r="LUE848" s="716"/>
      <c r="LUF848" s="716"/>
      <c r="LUG848" s="716"/>
      <c r="LUH848" s="716"/>
      <c r="LUI848" s="716"/>
      <c r="LUJ848" s="716"/>
      <c r="LUK848" s="716"/>
      <c r="LUL848" s="716"/>
      <c r="LUM848" s="716"/>
      <c r="LUN848" s="716"/>
      <c r="LUO848" s="716"/>
      <c r="LUP848" s="716"/>
      <c r="LUQ848" s="716"/>
      <c r="LUR848" s="716"/>
      <c r="LUS848" s="716"/>
      <c r="LUT848" s="716"/>
      <c r="LUU848" s="716"/>
      <c r="LUV848" s="716"/>
      <c r="LUW848" s="716"/>
      <c r="LUX848" s="716"/>
      <c r="LUY848" s="716"/>
      <c r="LUZ848" s="716"/>
      <c r="LVA848" s="716"/>
      <c r="LVB848" s="716"/>
      <c r="LVC848" s="716"/>
      <c r="LVD848" s="716"/>
      <c r="LVE848" s="716"/>
      <c r="LVF848" s="716"/>
      <c r="LVG848" s="716"/>
      <c r="LVH848" s="716"/>
      <c r="LVI848" s="716"/>
      <c r="LVJ848" s="716"/>
      <c r="LVK848" s="716"/>
      <c r="LVL848" s="716"/>
      <c r="LVM848" s="716"/>
      <c r="LVN848" s="716"/>
      <c r="LVO848" s="716"/>
      <c r="LVP848" s="716"/>
      <c r="LVQ848" s="716"/>
      <c r="LVR848" s="716"/>
      <c r="LVS848" s="716"/>
      <c r="LVT848" s="716"/>
      <c r="LVU848" s="716"/>
      <c r="LVV848" s="716"/>
      <c r="LVW848" s="716"/>
      <c r="LVX848" s="716"/>
      <c r="LVY848" s="716"/>
      <c r="LVZ848" s="716"/>
      <c r="LWA848" s="716"/>
      <c r="LWB848" s="716"/>
      <c r="LWC848" s="716"/>
      <c r="LWD848" s="716"/>
      <c r="LWE848" s="716"/>
      <c r="LWF848" s="716"/>
      <c r="LWG848" s="716"/>
      <c r="LWH848" s="716"/>
      <c r="LWI848" s="716"/>
      <c r="LWJ848" s="716"/>
      <c r="LWK848" s="716"/>
      <c r="LWL848" s="716"/>
      <c r="LWM848" s="716"/>
      <c r="LWN848" s="716"/>
      <c r="LWO848" s="716"/>
      <c r="LWP848" s="716"/>
      <c r="LWQ848" s="716"/>
      <c r="LWR848" s="716"/>
      <c r="LWS848" s="716"/>
      <c r="LWT848" s="716"/>
      <c r="LWU848" s="716"/>
      <c r="LWV848" s="716"/>
      <c r="LWW848" s="716"/>
      <c r="LWX848" s="716"/>
      <c r="LWY848" s="716"/>
      <c r="LWZ848" s="716"/>
      <c r="LXA848" s="716"/>
      <c r="LXB848" s="716"/>
      <c r="LXC848" s="716"/>
      <c r="LXD848" s="716"/>
      <c r="LXE848" s="716"/>
      <c r="LXF848" s="716"/>
      <c r="LXG848" s="716"/>
      <c r="LXH848" s="716"/>
      <c r="LXI848" s="716"/>
      <c r="LXJ848" s="716"/>
      <c r="LXK848" s="716"/>
      <c r="LXL848" s="716"/>
      <c r="LXM848" s="716"/>
      <c r="LXN848" s="716"/>
      <c r="LXO848" s="716"/>
      <c r="LXP848" s="716"/>
      <c r="LXQ848" s="716"/>
      <c r="LXR848" s="716"/>
      <c r="LXS848" s="716"/>
      <c r="LXT848" s="716"/>
      <c r="LXU848" s="716"/>
      <c r="LXV848" s="716"/>
      <c r="LXW848" s="716"/>
      <c r="LXX848" s="716"/>
      <c r="LXY848" s="716"/>
      <c r="LXZ848" s="716"/>
      <c r="LYA848" s="716"/>
      <c r="LYB848" s="716"/>
      <c r="LYC848" s="716"/>
      <c r="LYD848" s="716"/>
      <c r="LYE848" s="716"/>
      <c r="LYF848" s="716"/>
      <c r="LYG848" s="716"/>
      <c r="LYH848" s="716"/>
      <c r="LYI848" s="716"/>
      <c r="LYJ848" s="716"/>
      <c r="LYK848" s="716"/>
      <c r="LYL848" s="716"/>
      <c r="LYM848" s="716"/>
      <c r="LYN848" s="716"/>
      <c r="LYO848" s="716"/>
      <c r="LYP848" s="716"/>
      <c r="LYQ848" s="716"/>
      <c r="LYR848" s="716"/>
      <c r="LYS848" s="716"/>
      <c r="LYT848" s="716"/>
      <c r="LYU848" s="716"/>
      <c r="LYV848" s="716"/>
      <c r="LYW848" s="716"/>
      <c r="LYX848" s="716"/>
      <c r="LYY848" s="716"/>
      <c r="LYZ848" s="716"/>
      <c r="LZA848" s="716"/>
      <c r="LZB848" s="716"/>
      <c r="LZC848" s="716"/>
      <c r="LZD848" s="716"/>
      <c r="LZE848" s="716"/>
      <c r="LZF848" s="716"/>
      <c r="LZG848" s="716"/>
      <c r="LZH848" s="716"/>
      <c r="LZI848" s="716"/>
      <c r="LZJ848" s="716"/>
      <c r="LZK848" s="716"/>
      <c r="LZL848" s="716"/>
      <c r="LZM848" s="716"/>
      <c r="LZN848" s="716"/>
      <c r="LZO848" s="716"/>
      <c r="LZP848" s="716"/>
      <c r="LZQ848" s="716"/>
      <c r="LZR848" s="716"/>
      <c r="LZS848" s="716"/>
      <c r="LZT848" s="716"/>
      <c r="LZU848" s="716"/>
      <c r="LZV848" s="716"/>
      <c r="LZW848" s="716"/>
      <c r="LZX848" s="716"/>
      <c r="LZY848" s="716"/>
      <c r="LZZ848" s="716"/>
      <c r="MAA848" s="716"/>
      <c r="MAB848" s="716"/>
      <c r="MAC848" s="716"/>
      <c r="MAD848" s="716"/>
      <c r="MAE848" s="716"/>
      <c r="MAF848" s="716"/>
      <c r="MAG848" s="716"/>
      <c r="MAH848" s="716"/>
      <c r="MAI848" s="716"/>
      <c r="MAJ848" s="716"/>
      <c r="MAK848" s="716"/>
      <c r="MAL848" s="716"/>
      <c r="MAM848" s="716"/>
      <c r="MAN848" s="716"/>
      <c r="MAO848" s="716"/>
      <c r="MAP848" s="716"/>
      <c r="MAQ848" s="716"/>
      <c r="MAR848" s="716"/>
      <c r="MAS848" s="716"/>
      <c r="MAT848" s="716"/>
      <c r="MAU848" s="716"/>
      <c r="MAV848" s="716"/>
      <c r="MAW848" s="716"/>
      <c r="MAX848" s="716"/>
      <c r="MAY848" s="716"/>
      <c r="MAZ848" s="716"/>
      <c r="MBA848" s="716"/>
      <c r="MBB848" s="716"/>
      <c r="MBC848" s="716"/>
      <c r="MBD848" s="716"/>
      <c r="MBE848" s="716"/>
      <c r="MBF848" s="716"/>
      <c r="MBG848" s="716"/>
      <c r="MBH848" s="716"/>
      <c r="MBI848" s="716"/>
      <c r="MBJ848" s="716"/>
      <c r="MBK848" s="716"/>
      <c r="MBL848" s="716"/>
      <c r="MBM848" s="716"/>
      <c r="MBN848" s="716"/>
      <c r="MBO848" s="716"/>
      <c r="MBP848" s="716"/>
      <c r="MBQ848" s="716"/>
      <c r="MBR848" s="716"/>
      <c r="MBS848" s="716"/>
      <c r="MBT848" s="716"/>
      <c r="MBU848" s="716"/>
      <c r="MBV848" s="716"/>
      <c r="MBW848" s="716"/>
      <c r="MBX848" s="716"/>
      <c r="MBY848" s="716"/>
      <c r="MBZ848" s="716"/>
      <c r="MCA848" s="716"/>
      <c r="MCB848" s="716"/>
      <c r="MCC848" s="716"/>
      <c r="MCD848" s="716"/>
      <c r="MCE848" s="716"/>
      <c r="MCF848" s="716"/>
      <c r="MCG848" s="716"/>
      <c r="MCH848" s="716"/>
      <c r="MCI848" s="716"/>
      <c r="MCJ848" s="716"/>
      <c r="MCK848" s="716"/>
      <c r="MCL848" s="716"/>
      <c r="MCM848" s="716"/>
      <c r="MCN848" s="716"/>
      <c r="MCO848" s="716"/>
      <c r="MCP848" s="716"/>
      <c r="MCQ848" s="716"/>
      <c r="MCR848" s="716"/>
      <c r="MCS848" s="716"/>
      <c r="MCT848" s="716"/>
      <c r="MCU848" s="716"/>
      <c r="MCV848" s="716"/>
      <c r="MCW848" s="716"/>
      <c r="MCX848" s="716"/>
      <c r="MCY848" s="716"/>
      <c r="MCZ848" s="716"/>
      <c r="MDA848" s="716"/>
      <c r="MDB848" s="716"/>
      <c r="MDC848" s="716"/>
      <c r="MDD848" s="716"/>
      <c r="MDE848" s="716"/>
      <c r="MDF848" s="716"/>
      <c r="MDG848" s="716"/>
      <c r="MDH848" s="716"/>
      <c r="MDI848" s="716"/>
      <c r="MDJ848" s="716"/>
      <c r="MDK848" s="716"/>
      <c r="MDL848" s="716"/>
      <c r="MDM848" s="716"/>
      <c r="MDN848" s="716"/>
      <c r="MDO848" s="716"/>
      <c r="MDP848" s="716"/>
      <c r="MDQ848" s="716"/>
      <c r="MDR848" s="716"/>
      <c r="MDS848" s="716"/>
      <c r="MDT848" s="716"/>
      <c r="MDU848" s="716"/>
      <c r="MDV848" s="716"/>
      <c r="MDW848" s="716"/>
      <c r="MDX848" s="716"/>
      <c r="MDY848" s="716"/>
      <c r="MDZ848" s="716"/>
      <c r="MEA848" s="716"/>
      <c r="MEB848" s="716"/>
      <c r="MEC848" s="716"/>
      <c r="MED848" s="716"/>
      <c r="MEE848" s="716"/>
      <c r="MEF848" s="716"/>
      <c r="MEG848" s="716"/>
      <c r="MEH848" s="716"/>
      <c r="MEI848" s="716"/>
      <c r="MEJ848" s="716"/>
      <c r="MEK848" s="716"/>
      <c r="MEL848" s="716"/>
      <c r="MEM848" s="716"/>
      <c r="MEN848" s="716"/>
      <c r="MEO848" s="716"/>
      <c r="MEP848" s="716"/>
      <c r="MEQ848" s="716"/>
      <c r="MER848" s="716"/>
      <c r="MES848" s="716"/>
      <c r="MET848" s="716"/>
      <c r="MEU848" s="716"/>
      <c r="MEV848" s="716"/>
      <c r="MEW848" s="716"/>
      <c r="MEX848" s="716"/>
      <c r="MEY848" s="716"/>
      <c r="MEZ848" s="716"/>
      <c r="MFA848" s="716"/>
      <c r="MFB848" s="716"/>
      <c r="MFC848" s="716"/>
      <c r="MFD848" s="716"/>
      <c r="MFE848" s="716"/>
      <c r="MFF848" s="716"/>
      <c r="MFG848" s="716"/>
      <c r="MFH848" s="716"/>
      <c r="MFI848" s="716"/>
      <c r="MFJ848" s="716"/>
      <c r="MFK848" s="716"/>
      <c r="MFL848" s="716"/>
      <c r="MFM848" s="716"/>
      <c r="MFN848" s="716"/>
      <c r="MFO848" s="716"/>
      <c r="MFP848" s="716"/>
      <c r="MFQ848" s="716"/>
      <c r="MFR848" s="716"/>
      <c r="MFS848" s="716"/>
      <c r="MFT848" s="716"/>
      <c r="MFU848" s="716"/>
      <c r="MFV848" s="716"/>
      <c r="MFW848" s="716"/>
      <c r="MFX848" s="716"/>
      <c r="MFY848" s="716"/>
      <c r="MFZ848" s="716"/>
      <c r="MGA848" s="716"/>
      <c r="MGB848" s="716"/>
      <c r="MGC848" s="716"/>
      <c r="MGD848" s="716"/>
      <c r="MGE848" s="716"/>
      <c r="MGF848" s="716"/>
      <c r="MGG848" s="716"/>
      <c r="MGH848" s="716"/>
      <c r="MGI848" s="716"/>
      <c r="MGJ848" s="716"/>
      <c r="MGK848" s="716"/>
      <c r="MGL848" s="716"/>
      <c r="MGM848" s="716"/>
      <c r="MGN848" s="716"/>
      <c r="MGO848" s="716"/>
      <c r="MGP848" s="716"/>
      <c r="MGQ848" s="716"/>
      <c r="MGR848" s="716"/>
      <c r="MGS848" s="716"/>
      <c r="MGT848" s="716"/>
      <c r="MGU848" s="716"/>
      <c r="MGV848" s="716"/>
      <c r="MGW848" s="716"/>
      <c r="MGX848" s="716"/>
      <c r="MGY848" s="716"/>
      <c r="MGZ848" s="716"/>
      <c r="MHA848" s="716"/>
      <c r="MHB848" s="716"/>
      <c r="MHC848" s="716"/>
      <c r="MHD848" s="716"/>
      <c r="MHE848" s="716"/>
      <c r="MHF848" s="716"/>
      <c r="MHG848" s="716"/>
      <c r="MHH848" s="716"/>
      <c r="MHI848" s="716"/>
      <c r="MHJ848" s="716"/>
      <c r="MHK848" s="716"/>
      <c r="MHL848" s="716"/>
      <c r="MHM848" s="716"/>
      <c r="MHN848" s="716"/>
      <c r="MHO848" s="716"/>
      <c r="MHP848" s="716"/>
      <c r="MHQ848" s="716"/>
      <c r="MHR848" s="716"/>
      <c r="MHS848" s="716"/>
      <c r="MHT848" s="716"/>
      <c r="MHU848" s="716"/>
      <c r="MHV848" s="716"/>
      <c r="MHW848" s="716"/>
      <c r="MHX848" s="716"/>
      <c r="MHY848" s="716"/>
      <c r="MHZ848" s="716"/>
      <c r="MIA848" s="716"/>
      <c r="MIB848" s="716"/>
      <c r="MIC848" s="716"/>
      <c r="MID848" s="716"/>
      <c r="MIE848" s="716"/>
      <c r="MIF848" s="716"/>
      <c r="MIG848" s="716"/>
      <c r="MIH848" s="716"/>
      <c r="MII848" s="716"/>
      <c r="MIJ848" s="716"/>
      <c r="MIK848" s="716"/>
      <c r="MIL848" s="716"/>
      <c r="MIM848" s="716"/>
      <c r="MIN848" s="716"/>
      <c r="MIO848" s="716"/>
      <c r="MIP848" s="716"/>
      <c r="MIQ848" s="716"/>
      <c r="MIR848" s="716"/>
      <c r="MIS848" s="716"/>
      <c r="MIT848" s="716"/>
      <c r="MIU848" s="716"/>
      <c r="MIV848" s="716"/>
      <c r="MIW848" s="716"/>
      <c r="MIX848" s="716"/>
      <c r="MIY848" s="716"/>
      <c r="MIZ848" s="716"/>
      <c r="MJA848" s="716"/>
      <c r="MJB848" s="716"/>
      <c r="MJC848" s="716"/>
      <c r="MJD848" s="716"/>
      <c r="MJE848" s="716"/>
      <c r="MJF848" s="716"/>
      <c r="MJG848" s="716"/>
      <c r="MJH848" s="716"/>
      <c r="MJI848" s="716"/>
      <c r="MJJ848" s="716"/>
      <c r="MJK848" s="716"/>
      <c r="MJL848" s="716"/>
      <c r="MJM848" s="716"/>
      <c r="MJN848" s="716"/>
      <c r="MJO848" s="716"/>
      <c r="MJP848" s="716"/>
      <c r="MJQ848" s="716"/>
      <c r="MJR848" s="716"/>
      <c r="MJS848" s="716"/>
      <c r="MJT848" s="716"/>
      <c r="MJU848" s="716"/>
      <c r="MJV848" s="716"/>
      <c r="MJW848" s="716"/>
      <c r="MJX848" s="716"/>
      <c r="MJY848" s="716"/>
      <c r="MJZ848" s="716"/>
      <c r="MKA848" s="716"/>
      <c r="MKB848" s="716"/>
      <c r="MKC848" s="716"/>
      <c r="MKD848" s="716"/>
      <c r="MKE848" s="716"/>
      <c r="MKF848" s="716"/>
      <c r="MKG848" s="716"/>
      <c r="MKH848" s="716"/>
      <c r="MKI848" s="716"/>
      <c r="MKJ848" s="716"/>
      <c r="MKK848" s="716"/>
      <c r="MKL848" s="716"/>
      <c r="MKM848" s="716"/>
      <c r="MKN848" s="716"/>
      <c r="MKO848" s="716"/>
      <c r="MKP848" s="716"/>
      <c r="MKQ848" s="716"/>
      <c r="MKR848" s="716"/>
      <c r="MKS848" s="716"/>
      <c r="MKT848" s="716"/>
      <c r="MKU848" s="716"/>
      <c r="MKV848" s="716"/>
      <c r="MKW848" s="716"/>
      <c r="MKX848" s="716"/>
      <c r="MKY848" s="716"/>
      <c r="MKZ848" s="716"/>
      <c r="MLA848" s="716"/>
      <c r="MLB848" s="716"/>
      <c r="MLC848" s="716"/>
      <c r="MLD848" s="716"/>
      <c r="MLE848" s="716"/>
      <c r="MLF848" s="716"/>
      <c r="MLG848" s="716"/>
      <c r="MLH848" s="716"/>
      <c r="MLI848" s="716"/>
      <c r="MLJ848" s="716"/>
      <c r="MLK848" s="716"/>
      <c r="MLL848" s="716"/>
      <c r="MLM848" s="716"/>
      <c r="MLN848" s="716"/>
      <c r="MLO848" s="716"/>
      <c r="MLP848" s="716"/>
      <c r="MLQ848" s="716"/>
      <c r="MLR848" s="716"/>
      <c r="MLS848" s="716"/>
      <c r="MLT848" s="716"/>
      <c r="MLU848" s="716"/>
      <c r="MLV848" s="716"/>
      <c r="MLW848" s="716"/>
      <c r="MLX848" s="716"/>
      <c r="MLY848" s="716"/>
      <c r="MLZ848" s="716"/>
      <c r="MMA848" s="716"/>
      <c r="MMB848" s="716"/>
      <c r="MMC848" s="716"/>
      <c r="MMD848" s="716"/>
      <c r="MME848" s="716"/>
      <c r="MMF848" s="716"/>
      <c r="MMG848" s="716"/>
      <c r="MMH848" s="716"/>
      <c r="MMI848" s="716"/>
      <c r="MMJ848" s="716"/>
      <c r="MMK848" s="716"/>
      <c r="MML848" s="716"/>
      <c r="MMM848" s="716"/>
      <c r="MMN848" s="716"/>
      <c r="MMO848" s="716"/>
      <c r="MMP848" s="716"/>
      <c r="MMQ848" s="716"/>
      <c r="MMR848" s="716"/>
      <c r="MMS848" s="716"/>
      <c r="MMT848" s="716"/>
      <c r="MMU848" s="716"/>
      <c r="MMV848" s="716"/>
      <c r="MMW848" s="716"/>
      <c r="MMX848" s="716"/>
      <c r="MMY848" s="716"/>
      <c r="MMZ848" s="716"/>
      <c r="MNA848" s="716"/>
      <c r="MNB848" s="716"/>
      <c r="MNC848" s="716"/>
      <c r="MND848" s="716"/>
      <c r="MNE848" s="716"/>
      <c r="MNF848" s="716"/>
      <c r="MNG848" s="716"/>
      <c r="MNH848" s="716"/>
      <c r="MNI848" s="716"/>
      <c r="MNJ848" s="716"/>
      <c r="MNK848" s="716"/>
      <c r="MNL848" s="716"/>
      <c r="MNM848" s="716"/>
      <c r="MNN848" s="716"/>
      <c r="MNO848" s="716"/>
      <c r="MNP848" s="716"/>
      <c r="MNQ848" s="716"/>
      <c r="MNR848" s="716"/>
      <c r="MNS848" s="716"/>
      <c r="MNT848" s="716"/>
      <c r="MNU848" s="716"/>
      <c r="MNV848" s="716"/>
      <c r="MNW848" s="716"/>
      <c r="MNX848" s="716"/>
      <c r="MNY848" s="716"/>
      <c r="MNZ848" s="716"/>
      <c r="MOA848" s="716"/>
      <c r="MOB848" s="716"/>
      <c r="MOC848" s="716"/>
      <c r="MOD848" s="716"/>
      <c r="MOE848" s="716"/>
      <c r="MOF848" s="716"/>
      <c r="MOG848" s="716"/>
      <c r="MOH848" s="716"/>
      <c r="MOI848" s="716"/>
      <c r="MOJ848" s="716"/>
      <c r="MOK848" s="716"/>
      <c r="MOL848" s="716"/>
      <c r="MOM848" s="716"/>
      <c r="MON848" s="716"/>
      <c r="MOO848" s="716"/>
      <c r="MOP848" s="716"/>
      <c r="MOQ848" s="716"/>
      <c r="MOR848" s="716"/>
      <c r="MOS848" s="716"/>
      <c r="MOT848" s="716"/>
      <c r="MOU848" s="716"/>
      <c r="MOV848" s="716"/>
      <c r="MOW848" s="716"/>
      <c r="MOX848" s="716"/>
      <c r="MOY848" s="716"/>
      <c r="MOZ848" s="716"/>
      <c r="MPA848" s="716"/>
      <c r="MPB848" s="716"/>
      <c r="MPC848" s="716"/>
      <c r="MPD848" s="716"/>
      <c r="MPE848" s="716"/>
      <c r="MPF848" s="716"/>
      <c r="MPG848" s="716"/>
      <c r="MPH848" s="716"/>
      <c r="MPI848" s="716"/>
      <c r="MPJ848" s="716"/>
      <c r="MPK848" s="716"/>
      <c r="MPL848" s="716"/>
      <c r="MPM848" s="716"/>
      <c r="MPN848" s="716"/>
      <c r="MPO848" s="716"/>
      <c r="MPP848" s="716"/>
      <c r="MPQ848" s="716"/>
      <c r="MPR848" s="716"/>
      <c r="MPS848" s="716"/>
      <c r="MPT848" s="716"/>
      <c r="MPU848" s="716"/>
      <c r="MPV848" s="716"/>
      <c r="MPW848" s="716"/>
      <c r="MPX848" s="716"/>
      <c r="MPY848" s="716"/>
      <c r="MPZ848" s="716"/>
      <c r="MQA848" s="716"/>
      <c r="MQB848" s="716"/>
      <c r="MQC848" s="716"/>
      <c r="MQD848" s="716"/>
      <c r="MQE848" s="716"/>
      <c r="MQF848" s="716"/>
      <c r="MQG848" s="716"/>
      <c r="MQH848" s="716"/>
      <c r="MQI848" s="716"/>
      <c r="MQJ848" s="716"/>
      <c r="MQK848" s="716"/>
      <c r="MQL848" s="716"/>
      <c r="MQM848" s="716"/>
      <c r="MQN848" s="716"/>
      <c r="MQO848" s="716"/>
      <c r="MQP848" s="716"/>
      <c r="MQQ848" s="716"/>
      <c r="MQR848" s="716"/>
      <c r="MQS848" s="716"/>
      <c r="MQT848" s="716"/>
      <c r="MQU848" s="716"/>
      <c r="MQV848" s="716"/>
      <c r="MQW848" s="716"/>
      <c r="MQX848" s="716"/>
      <c r="MQY848" s="716"/>
      <c r="MQZ848" s="716"/>
      <c r="MRA848" s="716"/>
      <c r="MRB848" s="716"/>
      <c r="MRC848" s="716"/>
      <c r="MRD848" s="716"/>
      <c r="MRE848" s="716"/>
      <c r="MRF848" s="716"/>
      <c r="MRG848" s="716"/>
      <c r="MRH848" s="716"/>
      <c r="MRI848" s="716"/>
      <c r="MRJ848" s="716"/>
      <c r="MRK848" s="716"/>
      <c r="MRL848" s="716"/>
      <c r="MRM848" s="716"/>
      <c r="MRN848" s="716"/>
      <c r="MRO848" s="716"/>
      <c r="MRP848" s="716"/>
      <c r="MRQ848" s="716"/>
      <c r="MRR848" s="716"/>
      <c r="MRS848" s="716"/>
      <c r="MRT848" s="716"/>
      <c r="MRU848" s="716"/>
      <c r="MRV848" s="716"/>
      <c r="MRW848" s="716"/>
      <c r="MRX848" s="716"/>
      <c r="MRY848" s="716"/>
      <c r="MRZ848" s="716"/>
      <c r="MSA848" s="716"/>
      <c r="MSB848" s="716"/>
      <c r="MSC848" s="716"/>
      <c r="MSD848" s="716"/>
      <c r="MSE848" s="716"/>
      <c r="MSF848" s="716"/>
      <c r="MSG848" s="716"/>
      <c r="MSH848" s="716"/>
      <c r="MSI848" s="716"/>
      <c r="MSJ848" s="716"/>
      <c r="MSK848" s="716"/>
      <c r="MSL848" s="716"/>
      <c r="MSM848" s="716"/>
      <c r="MSN848" s="716"/>
      <c r="MSO848" s="716"/>
      <c r="MSP848" s="716"/>
      <c r="MSQ848" s="716"/>
      <c r="MSR848" s="716"/>
      <c r="MSS848" s="716"/>
      <c r="MST848" s="716"/>
      <c r="MSU848" s="716"/>
      <c r="MSV848" s="716"/>
      <c r="MSW848" s="716"/>
      <c r="MSX848" s="716"/>
      <c r="MSY848" s="716"/>
      <c r="MSZ848" s="716"/>
      <c r="MTA848" s="716"/>
      <c r="MTB848" s="716"/>
      <c r="MTC848" s="716"/>
      <c r="MTD848" s="716"/>
      <c r="MTE848" s="716"/>
      <c r="MTF848" s="716"/>
      <c r="MTG848" s="716"/>
      <c r="MTH848" s="716"/>
      <c r="MTI848" s="716"/>
      <c r="MTJ848" s="716"/>
      <c r="MTK848" s="716"/>
      <c r="MTL848" s="716"/>
      <c r="MTM848" s="716"/>
      <c r="MTN848" s="716"/>
      <c r="MTO848" s="716"/>
      <c r="MTP848" s="716"/>
      <c r="MTQ848" s="716"/>
      <c r="MTR848" s="716"/>
      <c r="MTS848" s="716"/>
      <c r="MTT848" s="716"/>
      <c r="MTU848" s="716"/>
      <c r="MTV848" s="716"/>
      <c r="MTW848" s="716"/>
      <c r="MTX848" s="716"/>
      <c r="MTY848" s="716"/>
      <c r="MTZ848" s="716"/>
      <c r="MUA848" s="716"/>
      <c r="MUB848" s="716"/>
      <c r="MUC848" s="716"/>
      <c r="MUD848" s="716"/>
      <c r="MUE848" s="716"/>
      <c r="MUF848" s="716"/>
      <c r="MUG848" s="716"/>
      <c r="MUH848" s="716"/>
      <c r="MUI848" s="716"/>
      <c r="MUJ848" s="716"/>
      <c r="MUK848" s="716"/>
      <c r="MUL848" s="716"/>
      <c r="MUM848" s="716"/>
      <c r="MUN848" s="716"/>
      <c r="MUO848" s="716"/>
      <c r="MUP848" s="716"/>
      <c r="MUQ848" s="716"/>
      <c r="MUR848" s="716"/>
      <c r="MUS848" s="716"/>
      <c r="MUT848" s="716"/>
      <c r="MUU848" s="716"/>
      <c r="MUV848" s="716"/>
      <c r="MUW848" s="716"/>
      <c r="MUX848" s="716"/>
      <c r="MUY848" s="716"/>
      <c r="MUZ848" s="716"/>
      <c r="MVA848" s="716"/>
      <c r="MVB848" s="716"/>
      <c r="MVC848" s="716"/>
      <c r="MVD848" s="716"/>
      <c r="MVE848" s="716"/>
      <c r="MVF848" s="716"/>
      <c r="MVG848" s="716"/>
      <c r="MVH848" s="716"/>
      <c r="MVI848" s="716"/>
      <c r="MVJ848" s="716"/>
      <c r="MVK848" s="716"/>
      <c r="MVL848" s="716"/>
      <c r="MVM848" s="716"/>
      <c r="MVN848" s="716"/>
      <c r="MVO848" s="716"/>
      <c r="MVP848" s="716"/>
      <c r="MVQ848" s="716"/>
      <c r="MVR848" s="716"/>
      <c r="MVS848" s="716"/>
      <c r="MVT848" s="716"/>
      <c r="MVU848" s="716"/>
      <c r="MVV848" s="716"/>
      <c r="MVW848" s="716"/>
      <c r="MVX848" s="716"/>
      <c r="MVY848" s="716"/>
      <c r="MVZ848" s="716"/>
      <c r="MWA848" s="716"/>
      <c r="MWB848" s="716"/>
      <c r="MWC848" s="716"/>
      <c r="MWD848" s="716"/>
      <c r="MWE848" s="716"/>
      <c r="MWF848" s="716"/>
      <c r="MWG848" s="716"/>
      <c r="MWH848" s="716"/>
      <c r="MWI848" s="716"/>
      <c r="MWJ848" s="716"/>
      <c r="MWK848" s="716"/>
      <c r="MWL848" s="716"/>
      <c r="MWM848" s="716"/>
      <c r="MWN848" s="716"/>
      <c r="MWO848" s="716"/>
      <c r="MWP848" s="716"/>
      <c r="MWQ848" s="716"/>
      <c r="MWR848" s="716"/>
      <c r="MWS848" s="716"/>
      <c r="MWT848" s="716"/>
      <c r="MWU848" s="716"/>
      <c r="MWV848" s="716"/>
      <c r="MWW848" s="716"/>
      <c r="MWX848" s="716"/>
      <c r="MWY848" s="716"/>
      <c r="MWZ848" s="716"/>
      <c r="MXA848" s="716"/>
      <c r="MXB848" s="716"/>
      <c r="MXC848" s="716"/>
      <c r="MXD848" s="716"/>
      <c r="MXE848" s="716"/>
      <c r="MXF848" s="716"/>
      <c r="MXG848" s="716"/>
      <c r="MXH848" s="716"/>
      <c r="MXI848" s="716"/>
      <c r="MXJ848" s="716"/>
      <c r="MXK848" s="716"/>
      <c r="MXL848" s="716"/>
      <c r="MXM848" s="716"/>
      <c r="MXN848" s="716"/>
      <c r="MXO848" s="716"/>
      <c r="MXP848" s="716"/>
      <c r="MXQ848" s="716"/>
      <c r="MXR848" s="716"/>
      <c r="MXS848" s="716"/>
      <c r="MXT848" s="716"/>
      <c r="MXU848" s="716"/>
      <c r="MXV848" s="716"/>
      <c r="MXW848" s="716"/>
      <c r="MXX848" s="716"/>
      <c r="MXY848" s="716"/>
      <c r="MXZ848" s="716"/>
      <c r="MYA848" s="716"/>
      <c r="MYB848" s="716"/>
      <c r="MYC848" s="716"/>
      <c r="MYD848" s="716"/>
      <c r="MYE848" s="716"/>
      <c r="MYF848" s="716"/>
      <c r="MYG848" s="716"/>
      <c r="MYH848" s="716"/>
      <c r="MYI848" s="716"/>
      <c r="MYJ848" s="716"/>
      <c r="MYK848" s="716"/>
      <c r="MYL848" s="716"/>
      <c r="MYM848" s="716"/>
      <c r="MYN848" s="716"/>
      <c r="MYO848" s="716"/>
      <c r="MYP848" s="716"/>
      <c r="MYQ848" s="716"/>
      <c r="MYR848" s="716"/>
      <c r="MYS848" s="716"/>
      <c r="MYT848" s="716"/>
      <c r="MYU848" s="716"/>
      <c r="MYV848" s="716"/>
      <c r="MYW848" s="716"/>
      <c r="MYX848" s="716"/>
      <c r="MYY848" s="716"/>
      <c r="MYZ848" s="716"/>
      <c r="MZA848" s="716"/>
      <c r="MZB848" s="716"/>
      <c r="MZC848" s="716"/>
      <c r="MZD848" s="716"/>
      <c r="MZE848" s="716"/>
      <c r="MZF848" s="716"/>
      <c r="MZG848" s="716"/>
      <c r="MZH848" s="716"/>
      <c r="MZI848" s="716"/>
      <c r="MZJ848" s="716"/>
      <c r="MZK848" s="716"/>
      <c r="MZL848" s="716"/>
      <c r="MZM848" s="716"/>
      <c r="MZN848" s="716"/>
      <c r="MZO848" s="716"/>
      <c r="MZP848" s="716"/>
      <c r="MZQ848" s="716"/>
      <c r="MZR848" s="716"/>
      <c r="MZS848" s="716"/>
      <c r="MZT848" s="716"/>
      <c r="MZU848" s="716"/>
      <c r="MZV848" s="716"/>
      <c r="MZW848" s="716"/>
      <c r="MZX848" s="716"/>
      <c r="MZY848" s="716"/>
      <c r="MZZ848" s="716"/>
      <c r="NAA848" s="716"/>
      <c r="NAB848" s="716"/>
      <c r="NAC848" s="716"/>
      <c r="NAD848" s="716"/>
      <c r="NAE848" s="716"/>
      <c r="NAF848" s="716"/>
      <c r="NAG848" s="716"/>
      <c r="NAH848" s="716"/>
      <c r="NAI848" s="716"/>
      <c r="NAJ848" s="716"/>
      <c r="NAK848" s="716"/>
      <c r="NAL848" s="716"/>
      <c r="NAM848" s="716"/>
      <c r="NAN848" s="716"/>
      <c r="NAO848" s="716"/>
      <c r="NAP848" s="716"/>
      <c r="NAQ848" s="716"/>
      <c r="NAR848" s="716"/>
      <c r="NAS848" s="716"/>
      <c r="NAT848" s="716"/>
      <c r="NAU848" s="716"/>
      <c r="NAV848" s="716"/>
      <c r="NAW848" s="716"/>
      <c r="NAX848" s="716"/>
      <c r="NAY848" s="716"/>
      <c r="NAZ848" s="716"/>
      <c r="NBA848" s="716"/>
      <c r="NBB848" s="716"/>
      <c r="NBC848" s="716"/>
      <c r="NBD848" s="716"/>
      <c r="NBE848" s="716"/>
      <c r="NBF848" s="716"/>
      <c r="NBG848" s="716"/>
      <c r="NBH848" s="716"/>
      <c r="NBI848" s="716"/>
      <c r="NBJ848" s="716"/>
      <c r="NBK848" s="716"/>
      <c r="NBL848" s="716"/>
      <c r="NBM848" s="716"/>
      <c r="NBN848" s="716"/>
      <c r="NBO848" s="716"/>
      <c r="NBP848" s="716"/>
      <c r="NBQ848" s="716"/>
      <c r="NBR848" s="716"/>
      <c r="NBS848" s="716"/>
      <c r="NBT848" s="716"/>
      <c r="NBU848" s="716"/>
      <c r="NBV848" s="716"/>
      <c r="NBW848" s="716"/>
      <c r="NBX848" s="716"/>
      <c r="NBY848" s="716"/>
      <c r="NBZ848" s="716"/>
      <c r="NCA848" s="716"/>
      <c r="NCB848" s="716"/>
      <c r="NCC848" s="716"/>
      <c r="NCD848" s="716"/>
      <c r="NCE848" s="716"/>
      <c r="NCF848" s="716"/>
      <c r="NCG848" s="716"/>
      <c r="NCH848" s="716"/>
      <c r="NCI848" s="716"/>
      <c r="NCJ848" s="716"/>
      <c r="NCK848" s="716"/>
      <c r="NCL848" s="716"/>
      <c r="NCM848" s="716"/>
      <c r="NCN848" s="716"/>
      <c r="NCO848" s="716"/>
      <c r="NCP848" s="716"/>
      <c r="NCQ848" s="716"/>
      <c r="NCR848" s="716"/>
      <c r="NCS848" s="716"/>
      <c r="NCT848" s="716"/>
      <c r="NCU848" s="716"/>
      <c r="NCV848" s="716"/>
      <c r="NCW848" s="716"/>
      <c r="NCX848" s="716"/>
      <c r="NCY848" s="716"/>
      <c r="NCZ848" s="716"/>
      <c r="NDA848" s="716"/>
      <c r="NDB848" s="716"/>
      <c r="NDC848" s="716"/>
      <c r="NDD848" s="716"/>
      <c r="NDE848" s="716"/>
      <c r="NDF848" s="716"/>
      <c r="NDG848" s="716"/>
      <c r="NDH848" s="716"/>
      <c r="NDI848" s="716"/>
      <c r="NDJ848" s="716"/>
      <c r="NDK848" s="716"/>
      <c r="NDL848" s="716"/>
      <c r="NDM848" s="716"/>
      <c r="NDN848" s="716"/>
      <c r="NDO848" s="716"/>
      <c r="NDP848" s="716"/>
      <c r="NDQ848" s="716"/>
      <c r="NDR848" s="716"/>
      <c r="NDS848" s="716"/>
      <c r="NDT848" s="716"/>
      <c r="NDU848" s="716"/>
      <c r="NDV848" s="716"/>
      <c r="NDW848" s="716"/>
      <c r="NDX848" s="716"/>
      <c r="NDY848" s="716"/>
      <c r="NDZ848" s="716"/>
      <c r="NEA848" s="716"/>
      <c r="NEB848" s="716"/>
      <c r="NEC848" s="716"/>
      <c r="NED848" s="716"/>
      <c r="NEE848" s="716"/>
      <c r="NEF848" s="716"/>
      <c r="NEG848" s="716"/>
      <c r="NEH848" s="716"/>
      <c r="NEI848" s="716"/>
      <c r="NEJ848" s="716"/>
      <c r="NEK848" s="716"/>
      <c r="NEL848" s="716"/>
      <c r="NEM848" s="716"/>
      <c r="NEN848" s="716"/>
      <c r="NEO848" s="716"/>
      <c r="NEP848" s="716"/>
      <c r="NEQ848" s="716"/>
      <c r="NER848" s="716"/>
      <c r="NES848" s="716"/>
      <c r="NET848" s="716"/>
      <c r="NEU848" s="716"/>
      <c r="NEV848" s="716"/>
      <c r="NEW848" s="716"/>
      <c r="NEX848" s="716"/>
      <c r="NEY848" s="716"/>
      <c r="NEZ848" s="716"/>
      <c r="NFA848" s="716"/>
      <c r="NFB848" s="716"/>
      <c r="NFC848" s="716"/>
      <c r="NFD848" s="716"/>
      <c r="NFE848" s="716"/>
      <c r="NFF848" s="716"/>
      <c r="NFG848" s="716"/>
      <c r="NFH848" s="716"/>
      <c r="NFI848" s="716"/>
      <c r="NFJ848" s="716"/>
      <c r="NFK848" s="716"/>
      <c r="NFL848" s="716"/>
      <c r="NFM848" s="716"/>
      <c r="NFN848" s="716"/>
      <c r="NFO848" s="716"/>
      <c r="NFP848" s="716"/>
      <c r="NFQ848" s="716"/>
      <c r="NFR848" s="716"/>
      <c r="NFS848" s="716"/>
      <c r="NFT848" s="716"/>
      <c r="NFU848" s="716"/>
      <c r="NFV848" s="716"/>
      <c r="NFW848" s="716"/>
      <c r="NFX848" s="716"/>
      <c r="NFY848" s="716"/>
      <c r="NFZ848" s="716"/>
      <c r="NGA848" s="716"/>
      <c r="NGB848" s="716"/>
      <c r="NGC848" s="716"/>
      <c r="NGD848" s="716"/>
      <c r="NGE848" s="716"/>
      <c r="NGF848" s="716"/>
      <c r="NGG848" s="716"/>
      <c r="NGH848" s="716"/>
      <c r="NGI848" s="716"/>
      <c r="NGJ848" s="716"/>
      <c r="NGK848" s="716"/>
      <c r="NGL848" s="716"/>
      <c r="NGM848" s="716"/>
      <c r="NGN848" s="716"/>
      <c r="NGO848" s="716"/>
      <c r="NGP848" s="716"/>
      <c r="NGQ848" s="716"/>
      <c r="NGR848" s="716"/>
      <c r="NGS848" s="716"/>
      <c r="NGT848" s="716"/>
      <c r="NGU848" s="716"/>
      <c r="NGV848" s="716"/>
      <c r="NGW848" s="716"/>
      <c r="NGX848" s="716"/>
      <c r="NGY848" s="716"/>
      <c r="NGZ848" s="716"/>
      <c r="NHA848" s="716"/>
      <c r="NHB848" s="716"/>
      <c r="NHC848" s="716"/>
      <c r="NHD848" s="716"/>
      <c r="NHE848" s="716"/>
      <c r="NHF848" s="716"/>
      <c r="NHG848" s="716"/>
      <c r="NHH848" s="716"/>
      <c r="NHI848" s="716"/>
      <c r="NHJ848" s="716"/>
      <c r="NHK848" s="716"/>
      <c r="NHL848" s="716"/>
      <c r="NHM848" s="716"/>
      <c r="NHN848" s="716"/>
      <c r="NHO848" s="716"/>
      <c r="NHP848" s="716"/>
      <c r="NHQ848" s="716"/>
      <c r="NHR848" s="716"/>
      <c r="NHS848" s="716"/>
      <c r="NHT848" s="716"/>
      <c r="NHU848" s="716"/>
      <c r="NHV848" s="716"/>
      <c r="NHW848" s="716"/>
      <c r="NHX848" s="716"/>
      <c r="NHY848" s="716"/>
      <c r="NHZ848" s="716"/>
      <c r="NIA848" s="716"/>
      <c r="NIB848" s="716"/>
      <c r="NIC848" s="716"/>
      <c r="NID848" s="716"/>
      <c r="NIE848" s="716"/>
      <c r="NIF848" s="716"/>
      <c r="NIG848" s="716"/>
      <c r="NIH848" s="716"/>
      <c r="NII848" s="716"/>
      <c r="NIJ848" s="716"/>
      <c r="NIK848" s="716"/>
      <c r="NIL848" s="716"/>
      <c r="NIM848" s="716"/>
      <c r="NIN848" s="716"/>
      <c r="NIO848" s="716"/>
      <c r="NIP848" s="716"/>
      <c r="NIQ848" s="716"/>
      <c r="NIR848" s="716"/>
      <c r="NIS848" s="716"/>
      <c r="NIT848" s="716"/>
      <c r="NIU848" s="716"/>
      <c r="NIV848" s="716"/>
      <c r="NIW848" s="716"/>
      <c r="NIX848" s="716"/>
      <c r="NIY848" s="716"/>
      <c r="NIZ848" s="716"/>
      <c r="NJA848" s="716"/>
      <c r="NJB848" s="716"/>
      <c r="NJC848" s="716"/>
      <c r="NJD848" s="716"/>
      <c r="NJE848" s="716"/>
      <c r="NJF848" s="716"/>
      <c r="NJG848" s="716"/>
      <c r="NJH848" s="716"/>
      <c r="NJI848" s="716"/>
      <c r="NJJ848" s="716"/>
      <c r="NJK848" s="716"/>
      <c r="NJL848" s="716"/>
      <c r="NJM848" s="716"/>
      <c r="NJN848" s="716"/>
      <c r="NJO848" s="716"/>
      <c r="NJP848" s="716"/>
      <c r="NJQ848" s="716"/>
      <c r="NJR848" s="716"/>
      <c r="NJS848" s="716"/>
      <c r="NJT848" s="716"/>
      <c r="NJU848" s="716"/>
      <c r="NJV848" s="716"/>
      <c r="NJW848" s="716"/>
      <c r="NJX848" s="716"/>
      <c r="NJY848" s="716"/>
      <c r="NJZ848" s="716"/>
      <c r="NKA848" s="716"/>
      <c r="NKB848" s="716"/>
      <c r="NKC848" s="716"/>
      <c r="NKD848" s="716"/>
      <c r="NKE848" s="716"/>
      <c r="NKF848" s="716"/>
      <c r="NKG848" s="716"/>
      <c r="NKH848" s="716"/>
      <c r="NKI848" s="716"/>
      <c r="NKJ848" s="716"/>
      <c r="NKK848" s="716"/>
      <c r="NKL848" s="716"/>
      <c r="NKM848" s="716"/>
      <c r="NKN848" s="716"/>
      <c r="NKO848" s="716"/>
      <c r="NKP848" s="716"/>
      <c r="NKQ848" s="716"/>
      <c r="NKR848" s="716"/>
      <c r="NKS848" s="716"/>
      <c r="NKT848" s="716"/>
      <c r="NKU848" s="716"/>
      <c r="NKV848" s="716"/>
      <c r="NKW848" s="716"/>
      <c r="NKX848" s="716"/>
      <c r="NKY848" s="716"/>
      <c r="NKZ848" s="716"/>
      <c r="NLA848" s="716"/>
      <c r="NLB848" s="716"/>
      <c r="NLC848" s="716"/>
      <c r="NLD848" s="716"/>
      <c r="NLE848" s="716"/>
      <c r="NLF848" s="716"/>
      <c r="NLG848" s="716"/>
      <c r="NLH848" s="716"/>
      <c r="NLI848" s="716"/>
      <c r="NLJ848" s="716"/>
      <c r="NLK848" s="716"/>
      <c r="NLL848" s="716"/>
      <c r="NLM848" s="716"/>
      <c r="NLN848" s="716"/>
      <c r="NLO848" s="716"/>
      <c r="NLP848" s="716"/>
      <c r="NLQ848" s="716"/>
      <c r="NLR848" s="716"/>
      <c r="NLS848" s="716"/>
      <c r="NLT848" s="716"/>
      <c r="NLU848" s="716"/>
      <c r="NLV848" s="716"/>
      <c r="NLW848" s="716"/>
      <c r="NLX848" s="716"/>
      <c r="NLY848" s="716"/>
      <c r="NLZ848" s="716"/>
      <c r="NMA848" s="716"/>
      <c r="NMB848" s="716"/>
      <c r="NMC848" s="716"/>
      <c r="NMD848" s="716"/>
      <c r="NME848" s="716"/>
      <c r="NMF848" s="716"/>
      <c r="NMG848" s="716"/>
      <c r="NMH848" s="716"/>
      <c r="NMI848" s="716"/>
      <c r="NMJ848" s="716"/>
      <c r="NMK848" s="716"/>
      <c r="NML848" s="716"/>
      <c r="NMM848" s="716"/>
      <c r="NMN848" s="716"/>
      <c r="NMO848" s="716"/>
      <c r="NMP848" s="716"/>
      <c r="NMQ848" s="716"/>
      <c r="NMR848" s="716"/>
      <c r="NMS848" s="716"/>
      <c r="NMT848" s="716"/>
      <c r="NMU848" s="716"/>
      <c r="NMV848" s="716"/>
      <c r="NMW848" s="716"/>
      <c r="NMX848" s="716"/>
      <c r="NMY848" s="716"/>
      <c r="NMZ848" s="716"/>
      <c r="NNA848" s="716"/>
      <c r="NNB848" s="716"/>
      <c r="NNC848" s="716"/>
      <c r="NND848" s="716"/>
      <c r="NNE848" s="716"/>
      <c r="NNF848" s="716"/>
      <c r="NNG848" s="716"/>
      <c r="NNH848" s="716"/>
      <c r="NNI848" s="716"/>
      <c r="NNJ848" s="716"/>
      <c r="NNK848" s="716"/>
      <c r="NNL848" s="716"/>
      <c r="NNM848" s="716"/>
      <c r="NNN848" s="716"/>
      <c r="NNO848" s="716"/>
      <c r="NNP848" s="716"/>
      <c r="NNQ848" s="716"/>
      <c r="NNR848" s="716"/>
      <c r="NNS848" s="716"/>
      <c r="NNT848" s="716"/>
      <c r="NNU848" s="716"/>
      <c r="NNV848" s="716"/>
      <c r="NNW848" s="716"/>
      <c r="NNX848" s="716"/>
      <c r="NNY848" s="716"/>
      <c r="NNZ848" s="716"/>
      <c r="NOA848" s="716"/>
      <c r="NOB848" s="716"/>
      <c r="NOC848" s="716"/>
      <c r="NOD848" s="716"/>
      <c r="NOE848" s="716"/>
      <c r="NOF848" s="716"/>
      <c r="NOG848" s="716"/>
      <c r="NOH848" s="716"/>
      <c r="NOI848" s="716"/>
      <c r="NOJ848" s="716"/>
      <c r="NOK848" s="716"/>
      <c r="NOL848" s="716"/>
      <c r="NOM848" s="716"/>
      <c r="NON848" s="716"/>
      <c r="NOO848" s="716"/>
      <c r="NOP848" s="716"/>
      <c r="NOQ848" s="716"/>
      <c r="NOR848" s="716"/>
      <c r="NOS848" s="716"/>
      <c r="NOT848" s="716"/>
      <c r="NOU848" s="716"/>
      <c r="NOV848" s="716"/>
      <c r="NOW848" s="716"/>
      <c r="NOX848" s="716"/>
      <c r="NOY848" s="716"/>
      <c r="NOZ848" s="716"/>
      <c r="NPA848" s="716"/>
      <c r="NPB848" s="716"/>
      <c r="NPC848" s="716"/>
      <c r="NPD848" s="716"/>
      <c r="NPE848" s="716"/>
      <c r="NPF848" s="716"/>
      <c r="NPG848" s="716"/>
      <c r="NPH848" s="716"/>
      <c r="NPI848" s="716"/>
      <c r="NPJ848" s="716"/>
      <c r="NPK848" s="716"/>
      <c r="NPL848" s="716"/>
      <c r="NPM848" s="716"/>
      <c r="NPN848" s="716"/>
      <c r="NPO848" s="716"/>
      <c r="NPP848" s="716"/>
      <c r="NPQ848" s="716"/>
      <c r="NPR848" s="716"/>
      <c r="NPS848" s="716"/>
      <c r="NPT848" s="716"/>
      <c r="NPU848" s="716"/>
      <c r="NPV848" s="716"/>
      <c r="NPW848" s="716"/>
      <c r="NPX848" s="716"/>
      <c r="NPY848" s="716"/>
      <c r="NPZ848" s="716"/>
      <c r="NQA848" s="716"/>
      <c r="NQB848" s="716"/>
      <c r="NQC848" s="716"/>
      <c r="NQD848" s="716"/>
      <c r="NQE848" s="716"/>
      <c r="NQF848" s="716"/>
      <c r="NQG848" s="716"/>
      <c r="NQH848" s="716"/>
      <c r="NQI848" s="716"/>
      <c r="NQJ848" s="716"/>
      <c r="NQK848" s="716"/>
      <c r="NQL848" s="716"/>
      <c r="NQM848" s="716"/>
      <c r="NQN848" s="716"/>
      <c r="NQO848" s="716"/>
      <c r="NQP848" s="716"/>
      <c r="NQQ848" s="716"/>
      <c r="NQR848" s="716"/>
      <c r="NQS848" s="716"/>
      <c r="NQT848" s="716"/>
      <c r="NQU848" s="716"/>
      <c r="NQV848" s="716"/>
      <c r="NQW848" s="716"/>
      <c r="NQX848" s="716"/>
      <c r="NQY848" s="716"/>
      <c r="NQZ848" s="716"/>
      <c r="NRA848" s="716"/>
      <c r="NRB848" s="716"/>
      <c r="NRC848" s="716"/>
      <c r="NRD848" s="716"/>
      <c r="NRE848" s="716"/>
      <c r="NRF848" s="716"/>
      <c r="NRG848" s="716"/>
      <c r="NRH848" s="716"/>
      <c r="NRI848" s="716"/>
      <c r="NRJ848" s="716"/>
      <c r="NRK848" s="716"/>
      <c r="NRL848" s="716"/>
      <c r="NRM848" s="716"/>
      <c r="NRN848" s="716"/>
      <c r="NRO848" s="716"/>
      <c r="NRP848" s="716"/>
      <c r="NRQ848" s="716"/>
      <c r="NRR848" s="716"/>
      <c r="NRS848" s="716"/>
      <c r="NRT848" s="716"/>
      <c r="NRU848" s="716"/>
      <c r="NRV848" s="716"/>
      <c r="NRW848" s="716"/>
      <c r="NRX848" s="716"/>
      <c r="NRY848" s="716"/>
      <c r="NRZ848" s="716"/>
      <c r="NSA848" s="716"/>
      <c r="NSB848" s="716"/>
      <c r="NSC848" s="716"/>
      <c r="NSD848" s="716"/>
      <c r="NSE848" s="716"/>
      <c r="NSF848" s="716"/>
      <c r="NSG848" s="716"/>
      <c r="NSH848" s="716"/>
      <c r="NSI848" s="716"/>
      <c r="NSJ848" s="716"/>
      <c r="NSK848" s="716"/>
      <c r="NSL848" s="716"/>
      <c r="NSM848" s="716"/>
      <c r="NSN848" s="716"/>
      <c r="NSO848" s="716"/>
      <c r="NSP848" s="716"/>
      <c r="NSQ848" s="716"/>
      <c r="NSR848" s="716"/>
      <c r="NSS848" s="716"/>
      <c r="NST848" s="716"/>
      <c r="NSU848" s="716"/>
      <c r="NSV848" s="716"/>
      <c r="NSW848" s="716"/>
      <c r="NSX848" s="716"/>
      <c r="NSY848" s="716"/>
      <c r="NSZ848" s="716"/>
      <c r="NTA848" s="716"/>
      <c r="NTB848" s="716"/>
      <c r="NTC848" s="716"/>
      <c r="NTD848" s="716"/>
      <c r="NTE848" s="716"/>
      <c r="NTF848" s="716"/>
      <c r="NTG848" s="716"/>
      <c r="NTH848" s="716"/>
      <c r="NTI848" s="716"/>
      <c r="NTJ848" s="716"/>
      <c r="NTK848" s="716"/>
      <c r="NTL848" s="716"/>
      <c r="NTM848" s="716"/>
      <c r="NTN848" s="716"/>
      <c r="NTO848" s="716"/>
      <c r="NTP848" s="716"/>
      <c r="NTQ848" s="716"/>
      <c r="NTR848" s="716"/>
      <c r="NTS848" s="716"/>
      <c r="NTT848" s="716"/>
      <c r="NTU848" s="716"/>
      <c r="NTV848" s="716"/>
      <c r="NTW848" s="716"/>
      <c r="NTX848" s="716"/>
      <c r="NTY848" s="716"/>
      <c r="NTZ848" s="716"/>
      <c r="NUA848" s="716"/>
      <c r="NUB848" s="716"/>
      <c r="NUC848" s="716"/>
      <c r="NUD848" s="716"/>
      <c r="NUE848" s="716"/>
      <c r="NUF848" s="716"/>
      <c r="NUG848" s="716"/>
      <c r="NUH848" s="716"/>
      <c r="NUI848" s="716"/>
      <c r="NUJ848" s="716"/>
      <c r="NUK848" s="716"/>
      <c r="NUL848" s="716"/>
      <c r="NUM848" s="716"/>
      <c r="NUN848" s="716"/>
      <c r="NUO848" s="716"/>
      <c r="NUP848" s="716"/>
      <c r="NUQ848" s="716"/>
      <c r="NUR848" s="716"/>
      <c r="NUS848" s="716"/>
      <c r="NUT848" s="716"/>
      <c r="NUU848" s="716"/>
      <c r="NUV848" s="716"/>
      <c r="NUW848" s="716"/>
      <c r="NUX848" s="716"/>
      <c r="NUY848" s="716"/>
      <c r="NUZ848" s="716"/>
      <c r="NVA848" s="716"/>
      <c r="NVB848" s="716"/>
      <c r="NVC848" s="716"/>
      <c r="NVD848" s="716"/>
      <c r="NVE848" s="716"/>
      <c r="NVF848" s="716"/>
      <c r="NVG848" s="716"/>
      <c r="NVH848" s="716"/>
      <c r="NVI848" s="716"/>
      <c r="NVJ848" s="716"/>
      <c r="NVK848" s="716"/>
      <c r="NVL848" s="716"/>
      <c r="NVM848" s="716"/>
      <c r="NVN848" s="716"/>
      <c r="NVO848" s="716"/>
      <c r="NVP848" s="716"/>
      <c r="NVQ848" s="716"/>
      <c r="NVR848" s="716"/>
      <c r="NVS848" s="716"/>
      <c r="NVT848" s="716"/>
      <c r="NVU848" s="716"/>
      <c r="NVV848" s="716"/>
      <c r="NVW848" s="716"/>
      <c r="NVX848" s="716"/>
      <c r="NVY848" s="716"/>
      <c r="NVZ848" s="716"/>
      <c r="NWA848" s="716"/>
      <c r="NWB848" s="716"/>
      <c r="NWC848" s="716"/>
      <c r="NWD848" s="716"/>
      <c r="NWE848" s="716"/>
      <c r="NWF848" s="716"/>
      <c r="NWG848" s="716"/>
      <c r="NWH848" s="716"/>
      <c r="NWI848" s="716"/>
      <c r="NWJ848" s="716"/>
      <c r="NWK848" s="716"/>
      <c r="NWL848" s="716"/>
      <c r="NWM848" s="716"/>
      <c r="NWN848" s="716"/>
      <c r="NWO848" s="716"/>
      <c r="NWP848" s="716"/>
      <c r="NWQ848" s="716"/>
      <c r="NWR848" s="716"/>
      <c r="NWS848" s="716"/>
      <c r="NWT848" s="716"/>
      <c r="NWU848" s="716"/>
      <c r="NWV848" s="716"/>
      <c r="NWW848" s="716"/>
      <c r="NWX848" s="716"/>
      <c r="NWY848" s="716"/>
      <c r="NWZ848" s="716"/>
      <c r="NXA848" s="716"/>
      <c r="NXB848" s="716"/>
      <c r="NXC848" s="716"/>
      <c r="NXD848" s="716"/>
      <c r="NXE848" s="716"/>
      <c r="NXF848" s="716"/>
      <c r="NXG848" s="716"/>
      <c r="NXH848" s="716"/>
      <c r="NXI848" s="716"/>
      <c r="NXJ848" s="716"/>
      <c r="NXK848" s="716"/>
      <c r="NXL848" s="716"/>
      <c r="NXM848" s="716"/>
      <c r="NXN848" s="716"/>
      <c r="NXO848" s="716"/>
      <c r="NXP848" s="716"/>
      <c r="NXQ848" s="716"/>
      <c r="NXR848" s="716"/>
      <c r="NXS848" s="716"/>
      <c r="NXT848" s="716"/>
      <c r="NXU848" s="716"/>
      <c r="NXV848" s="716"/>
      <c r="NXW848" s="716"/>
      <c r="NXX848" s="716"/>
      <c r="NXY848" s="716"/>
      <c r="NXZ848" s="716"/>
      <c r="NYA848" s="716"/>
      <c r="NYB848" s="716"/>
      <c r="NYC848" s="716"/>
      <c r="NYD848" s="716"/>
      <c r="NYE848" s="716"/>
      <c r="NYF848" s="716"/>
      <c r="NYG848" s="716"/>
      <c r="NYH848" s="716"/>
      <c r="NYI848" s="716"/>
      <c r="NYJ848" s="716"/>
      <c r="NYK848" s="716"/>
      <c r="NYL848" s="716"/>
      <c r="NYM848" s="716"/>
      <c r="NYN848" s="716"/>
      <c r="NYO848" s="716"/>
      <c r="NYP848" s="716"/>
      <c r="NYQ848" s="716"/>
      <c r="NYR848" s="716"/>
      <c r="NYS848" s="716"/>
      <c r="NYT848" s="716"/>
      <c r="NYU848" s="716"/>
      <c r="NYV848" s="716"/>
      <c r="NYW848" s="716"/>
      <c r="NYX848" s="716"/>
      <c r="NYY848" s="716"/>
      <c r="NYZ848" s="716"/>
      <c r="NZA848" s="716"/>
      <c r="NZB848" s="716"/>
      <c r="NZC848" s="716"/>
      <c r="NZD848" s="716"/>
      <c r="NZE848" s="716"/>
      <c r="NZF848" s="716"/>
      <c r="NZG848" s="716"/>
      <c r="NZH848" s="716"/>
      <c r="NZI848" s="716"/>
      <c r="NZJ848" s="716"/>
      <c r="NZK848" s="716"/>
      <c r="NZL848" s="716"/>
      <c r="NZM848" s="716"/>
      <c r="NZN848" s="716"/>
      <c r="NZO848" s="716"/>
      <c r="NZP848" s="716"/>
      <c r="NZQ848" s="716"/>
      <c r="NZR848" s="716"/>
      <c r="NZS848" s="716"/>
      <c r="NZT848" s="716"/>
      <c r="NZU848" s="716"/>
      <c r="NZV848" s="716"/>
      <c r="NZW848" s="716"/>
      <c r="NZX848" s="716"/>
      <c r="NZY848" s="716"/>
      <c r="NZZ848" s="716"/>
      <c r="OAA848" s="716"/>
      <c r="OAB848" s="716"/>
      <c r="OAC848" s="716"/>
      <c r="OAD848" s="716"/>
      <c r="OAE848" s="716"/>
      <c r="OAF848" s="716"/>
      <c r="OAG848" s="716"/>
      <c r="OAH848" s="716"/>
      <c r="OAI848" s="716"/>
      <c r="OAJ848" s="716"/>
      <c r="OAK848" s="716"/>
      <c r="OAL848" s="716"/>
      <c r="OAM848" s="716"/>
      <c r="OAN848" s="716"/>
      <c r="OAO848" s="716"/>
      <c r="OAP848" s="716"/>
      <c r="OAQ848" s="716"/>
      <c r="OAR848" s="716"/>
      <c r="OAS848" s="716"/>
      <c r="OAT848" s="716"/>
      <c r="OAU848" s="716"/>
      <c r="OAV848" s="716"/>
      <c r="OAW848" s="716"/>
      <c r="OAX848" s="716"/>
      <c r="OAY848" s="716"/>
      <c r="OAZ848" s="716"/>
      <c r="OBA848" s="716"/>
      <c r="OBB848" s="716"/>
      <c r="OBC848" s="716"/>
      <c r="OBD848" s="716"/>
      <c r="OBE848" s="716"/>
      <c r="OBF848" s="716"/>
      <c r="OBG848" s="716"/>
      <c r="OBH848" s="716"/>
      <c r="OBI848" s="716"/>
      <c r="OBJ848" s="716"/>
      <c r="OBK848" s="716"/>
      <c r="OBL848" s="716"/>
      <c r="OBM848" s="716"/>
      <c r="OBN848" s="716"/>
      <c r="OBO848" s="716"/>
      <c r="OBP848" s="716"/>
      <c r="OBQ848" s="716"/>
      <c r="OBR848" s="716"/>
      <c r="OBS848" s="716"/>
      <c r="OBT848" s="716"/>
      <c r="OBU848" s="716"/>
      <c r="OBV848" s="716"/>
      <c r="OBW848" s="716"/>
      <c r="OBX848" s="716"/>
      <c r="OBY848" s="716"/>
      <c r="OBZ848" s="716"/>
      <c r="OCA848" s="716"/>
      <c r="OCB848" s="716"/>
      <c r="OCC848" s="716"/>
      <c r="OCD848" s="716"/>
      <c r="OCE848" s="716"/>
      <c r="OCF848" s="716"/>
      <c r="OCG848" s="716"/>
      <c r="OCH848" s="716"/>
      <c r="OCI848" s="716"/>
      <c r="OCJ848" s="716"/>
      <c r="OCK848" s="716"/>
      <c r="OCL848" s="716"/>
      <c r="OCM848" s="716"/>
      <c r="OCN848" s="716"/>
      <c r="OCO848" s="716"/>
      <c r="OCP848" s="716"/>
      <c r="OCQ848" s="716"/>
      <c r="OCR848" s="716"/>
      <c r="OCS848" s="716"/>
      <c r="OCT848" s="716"/>
      <c r="OCU848" s="716"/>
      <c r="OCV848" s="716"/>
      <c r="OCW848" s="716"/>
      <c r="OCX848" s="716"/>
      <c r="OCY848" s="716"/>
      <c r="OCZ848" s="716"/>
      <c r="ODA848" s="716"/>
      <c r="ODB848" s="716"/>
      <c r="ODC848" s="716"/>
      <c r="ODD848" s="716"/>
      <c r="ODE848" s="716"/>
      <c r="ODF848" s="716"/>
      <c r="ODG848" s="716"/>
      <c r="ODH848" s="716"/>
      <c r="ODI848" s="716"/>
      <c r="ODJ848" s="716"/>
      <c r="ODK848" s="716"/>
      <c r="ODL848" s="716"/>
      <c r="ODM848" s="716"/>
      <c r="ODN848" s="716"/>
      <c r="ODO848" s="716"/>
      <c r="ODP848" s="716"/>
      <c r="ODQ848" s="716"/>
      <c r="ODR848" s="716"/>
      <c r="ODS848" s="716"/>
      <c r="ODT848" s="716"/>
      <c r="ODU848" s="716"/>
      <c r="ODV848" s="716"/>
      <c r="ODW848" s="716"/>
      <c r="ODX848" s="716"/>
      <c r="ODY848" s="716"/>
      <c r="ODZ848" s="716"/>
      <c r="OEA848" s="716"/>
      <c r="OEB848" s="716"/>
      <c r="OEC848" s="716"/>
      <c r="OED848" s="716"/>
      <c r="OEE848" s="716"/>
      <c r="OEF848" s="716"/>
      <c r="OEG848" s="716"/>
      <c r="OEH848" s="716"/>
      <c r="OEI848" s="716"/>
      <c r="OEJ848" s="716"/>
      <c r="OEK848" s="716"/>
      <c r="OEL848" s="716"/>
      <c r="OEM848" s="716"/>
      <c r="OEN848" s="716"/>
      <c r="OEO848" s="716"/>
      <c r="OEP848" s="716"/>
      <c r="OEQ848" s="716"/>
      <c r="OER848" s="716"/>
      <c r="OES848" s="716"/>
      <c r="OET848" s="716"/>
      <c r="OEU848" s="716"/>
      <c r="OEV848" s="716"/>
      <c r="OEW848" s="716"/>
      <c r="OEX848" s="716"/>
      <c r="OEY848" s="716"/>
      <c r="OEZ848" s="716"/>
      <c r="OFA848" s="716"/>
      <c r="OFB848" s="716"/>
      <c r="OFC848" s="716"/>
      <c r="OFD848" s="716"/>
      <c r="OFE848" s="716"/>
      <c r="OFF848" s="716"/>
      <c r="OFG848" s="716"/>
      <c r="OFH848" s="716"/>
      <c r="OFI848" s="716"/>
      <c r="OFJ848" s="716"/>
      <c r="OFK848" s="716"/>
      <c r="OFL848" s="716"/>
      <c r="OFM848" s="716"/>
      <c r="OFN848" s="716"/>
      <c r="OFO848" s="716"/>
      <c r="OFP848" s="716"/>
      <c r="OFQ848" s="716"/>
      <c r="OFR848" s="716"/>
      <c r="OFS848" s="716"/>
      <c r="OFT848" s="716"/>
      <c r="OFU848" s="716"/>
      <c r="OFV848" s="716"/>
      <c r="OFW848" s="716"/>
      <c r="OFX848" s="716"/>
      <c r="OFY848" s="716"/>
      <c r="OFZ848" s="716"/>
      <c r="OGA848" s="716"/>
      <c r="OGB848" s="716"/>
      <c r="OGC848" s="716"/>
      <c r="OGD848" s="716"/>
      <c r="OGE848" s="716"/>
      <c r="OGF848" s="716"/>
      <c r="OGG848" s="716"/>
      <c r="OGH848" s="716"/>
      <c r="OGI848" s="716"/>
      <c r="OGJ848" s="716"/>
      <c r="OGK848" s="716"/>
      <c r="OGL848" s="716"/>
      <c r="OGM848" s="716"/>
      <c r="OGN848" s="716"/>
      <c r="OGO848" s="716"/>
      <c r="OGP848" s="716"/>
      <c r="OGQ848" s="716"/>
      <c r="OGR848" s="716"/>
      <c r="OGS848" s="716"/>
      <c r="OGT848" s="716"/>
      <c r="OGU848" s="716"/>
      <c r="OGV848" s="716"/>
      <c r="OGW848" s="716"/>
      <c r="OGX848" s="716"/>
      <c r="OGY848" s="716"/>
      <c r="OGZ848" s="716"/>
      <c r="OHA848" s="716"/>
      <c r="OHB848" s="716"/>
      <c r="OHC848" s="716"/>
      <c r="OHD848" s="716"/>
      <c r="OHE848" s="716"/>
      <c r="OHF848" s="716"/>
      <c r="OHG848" s="716"/>
      <c r="OHH848" s="716"/>
      <c r="OHI848" s="716"/>
      <c r="OHJ848" s="716"/>
      <c r="OHK848" s="716"/>
      <c r="OHL848" s="716"/>
      <c r="OHM848" s="716"/>
      <c r="OHN848" s="716"/>
      <c r="OHO848" s="716"/>
      <c r="OHP848" s="716"/>
      <c r="OHQ848" s="716"/>
      <c r="OHR848" s="716"/>
      <c r="OHS848" s="716"/>
      <c r="OHT848" s="716"/>
      <c r="OHU848" s="716"/>
      <c r="OHV848" s="716"/>
      <c r="OHW848" s="716"/>
      <c r="OHX848" s="716"/>
      <c r="OHY848" s="716"/>
      <c r="OHZ848" s="716"/>
      <c r="OIA848" s="716"/>
      <c r="OIB848" s="716"/>
      <c r="OIC848" s="716"/>
      <c r="OID848" s="716"/>
      <c r="OIE848" s="716"/>
      <c r="OIF848" s="716"/>
      <c r="OIG848" s="716"/>
      <c r="OIH848" s="716"/>
      <c r="OII848" s="716"/>
      <c r="OIJ848" s="716"/>
      <c r="OIK848" s="716"/>
      <c r="OIL848" s="716"/>
      <c r="OIM848" s="716"/>
      <c r="OIN848" s="716"/>
      <c r="OIO848" s="716"/>
      <c r="OIP848" s="716"/>
      <c r="OIQ848" s="716"/>
      <c r="OIR848" s="716"/>
      <c r="OIS848" s="716"/>
      <c r="OIT848" s="716"/>
      <c r="OIU848" s="716"/>
      <c r="OIV848" s="716"/>
      <c r="OIW848" s="716"/>
      <c r="OIX848" s="716"/>
      <c r="OIY848" s="716"/>
      <c r="OIZ848" s="716"/>
      <c r="OJA848" s="716"/>
      <c r="OJB848" s="716"/>
      <c r="OJC848" s="716"/>
      <c r="OJD848" s="716"/>
      <c r="OJE848" s="716"/>
      <c r="OJF848" s="716"/>
      <c r="OJG848" s="716"/>
      <c r="OJH848" s="716"/>
      <c r="OJI848" s="716"/>
      <c r="OJJ848" s="716"/>
      <c r="OJK848" s="716"/>
      <c r="OJL848" s="716"/>
      <c r="OJM848" s="716"/>
      <c r="OJN848" s="716"/>
      <c r="OJO848" s="716"/>
      <c r="OJP848" s="716"/>
      <c r="OJQ848" s="716"/>
      <c r="OJR848" s="716"/>
      <c r="OJS848" s="716"/>
      <c r="OJT848" s="716"/>
      <c r="OJU848" s="716"/>
      <c r="OJV848" s="716"/>
      <c r="OJW848" s="716"/>
      <c r="OJX848" s="716"/>
      <c r="OJY848" s="716"/>
      <c r="OJZ848" s="716"/>
      <c r="OKA848" s="716"/>
      <c r="OKB848" s="716"/>
      <c r="OKC848" s="716"/>
      <c r="OKD848" s="716"/>
      <c r="OKE848" s="716"/>
      <c r="OKF848" s="716"/>
      <c r="OKG848" s="716"/>
      <c r="OKH848" s="716"/>
      <c r="OKI848" s="716"/>
      <c r="OKJ848" s="716"/>
      <c r="OKK848" s="716"/>
      <c r="OKL848" s="716"/>
      <c r="OKM848" s="716"/>
      <c r="OKN848" s="716"/>
      <c r="OKO848" s="716"/>
      <c r="OKP848" s="716"/>
      <c r="OKQ848" s="716"/>
      <c r="OKR848" s="716"/>
      <c r="OKS848" s="716"/>
      <c r="OKT848" s="716"/>
      <c r="OKU848" s="716"/>
      <c r="OKV848" s="716"/>
      <c r="OKW848" s="716"/>
      <c r="OKX848" s="716"/>
      <c r="OKY848" s="716"/>
      <c r="OKZ848" s="716"/>
      <c r="OLA848" s="716"/>
      <c r="OLB848" s="716"/>
      <c r="OLC848" s="716"/>
      <c r="OLD848" s="716"/>
      <c r="OLE848" s="716"/>
      <c r="OLF848" s="716"/>
      <c r="OLG848" s="716"/>
      <c r="OLH848" s="716"/>
      <c r="OLI848" s="716"/>
      <c r="OLJ848" s="716"/>
      <c r="OLK848" s="716"/>
      <c r="OLL848" s="716"/>
      <c r="OLM848" s="716"/>
      <c r="OLN848" s="716"/>
      <c r="OLO848" s="716"/>
      <c r="OLP848" s="716"/>
      <c r="OLQ848" s="716"/>
      <c r="OLR848" s="716"/>
      <c r="OLS848" s="716"/>
      <c r="OLT848" s="716"/>
      <c r="OLU848" s="716"/>
      <c r="OLV848" s="716"/>
      <c r="OLW848" s="716"/>
      <c r="OLX848" s="716"/>
      <c r="OLY848" s="716"/>
      <c r="OLZ848" s="716"/>
      <c r="OMA848" s="716"/>
      <c r="OMB848" s="716"/>
      <c r="OMC848" s="716"/>
      <c r="OMD848" s="716"/>
      <c r="OME848" s="716"/>
      <c r="OMF848" s="716"/>
      <c r="OMG848" s="716"/>
      <c r="OMH848" s="716"/>
      <c r="OMI848" s="716"/>
      <c r="OMJ848" s="716"/>
      <c r="OMK848" s="716"/>
      <c r="OML848" s="716"/>
      <c r="OMM848" s="716"/>
      <c r="OMN848" s="716"/>
      <c r="OMO848" s="716"/>
      <c r="OMP848" s="716"/>
      <c r="OMQ848" s="716"/>
      <c r="OMR848" s="716"/>
      <c r="OMS848" s="716"/>
      <c r="OMT848" s="716"/>
      <c r="OMU848" s="716"/>
      <c r="OMV848" s="716"/>
      <c r="OMW848" s="716"/>
      <c r="OMX848" s="716"/>
      <c r="OMY848" s="716"/>
      <c r="OMZ848" s="716"/>
      <c r="ONA848" s="716"/>
      <c r="ONB848" s="716"/>
      <c r="ONC848" s="716"/>
      <c r="OND848" s="716"/>
      <c r="ONE848" s="716"/>
      <c r="ONF848" s="716"/>
      <c r="ONG848" s="716"/>
      <c r="ONH848" s="716"/>
      <c r="ONI848" s="716"/>
      <c r="ONJ848" s="716"/>
      <c r="ONK848" s="716"/>
      <c r="ONL848" s="716"/>
      <c r="ONM848" s="716"/>
      <c r="ONN848" s="716"/>
      <c r="ONO848" s="716"/>
      <c r="ONP848" s="716"/>
      <c r="ONQ848" s="716"/>
      <c r="ONR848" s="716"/>
      <c r="ONS848" s="716"/>
      <c r="ONT848" s="716"/>
      <c r="ONU848" s="716"/>
      <c r="ONV848" s="716"/>
      <c r="ONW848" s="716"/>
      <c r="ONX848" s="716"/>
      <c r="ONY848" s="716"/>
      <c r="ONZ848" s="716"/>
      <c r="OOA848" s="716"/>
      <c r="OOB848" s="716"/>
      <c r="OOC848" s="716"/>
      <c r="OOD848" s="716"/>
      <c r="OOE848" s="716"/>
      <c r="OOF848" s="716"/>
      <c r="OOG848" s="716"/>
      <c r="OOH848" s="716"/>
      <c r="OOI848" s="716"/>
      <c r="OOJ848" s="716"/>
      <c r="OOK848" s="716"/>
      <c r="OOL848" s="716"/>
      <c r="OOM848" s="716"/>
      <c r="OON848" s="716"/>
      <c r="OOO848" s="716"/>
      <c r="OOP848" s="716"/>
      <c r="OOQ848" s="716"/>
      <c r="OOR848" s="716"/>
      <c r="OOS848" s="716"/>
      <c r="OOT848" s="716"/>
      <c r="OOU848" s="716"/>
      <c r="OOV848" s="716"/>
      <c r="OOW848" s="716"/>
      <c r="OOX848" s="716"/>
      <c r="OOY848" s="716"/>
      <c r="OOZ848" s="716"/>
      <c r="OPA848" s="716"/>
      <c r="OPB848" s="716"/>
      <c r="OPC848" s="716"/>
      <c r="OPD848" s="716"/>
      <c r="OPE848" s="716"/>
      <c r="OPF848" s="716"/>
      <c r="OPG848" s="716"/>
      <c r="OPH848" s="716"/>
      <c r="OPI848" s="716"/>
      <c r="OPJ848" s="716"/>
      <c r="OPK848" s="716"/>
      <c r="OPL848" s="716"/>
      <c r="OPM848" s="716"/>
      <c r="OPN848" s="716"/>
      <c r="OPO848" s="716"/>
      <c r="OPP848" s="716"/>
      <c r="OPQ848" s="716"/>
      <c r="OPR848" s="716"/>
      <c r="OPS848" s="716"/>
      <c r="OPT848" s="716"/>
      <c r="OPU848" s="716"/>
      <c r="OPV848" s="716"/>
      <c r="OPW848" s="716"/>
      <c r="OPX848" s="716"/>
      <c r="OPY848" s="716"/>
      <c r="OPZ848" s="716"/>
      <c r="OQA848" s="716"/>
      <c r="OQB848" s="716"/>
      <c r="OQC848" s="716"/>
      <c r="OQD848" s="716"/>
      <c r="OQE848" s="716"/>
      <c r="OQF848" s="716"/>
      <c r="OQG848" s="716"/>
      <c r="OQH848" s="716"/>
      <c r="OQI848" s="716"/>
      <c r="OQJ848" s="716"/>
      <c r="OQK848" s="716"/>
      <c r="OQL848" s="716"/>
      <c r="OQM848" s="716"/>
      <c r="OQN848" s="716"/>
      <c r="OQO848" s="716"/>
      <c r="OQP848" s="716"/>
      <c r="OQQ848" s="716"/>
      <c r="OQR848" s="716"/>
      <c r="OQS848" s="716"/>
      <c r="OQT848" s="716"/>
      <c r="OQU848" s="716"/>
      <c r="OQV848" s="716"/>
      <c r="OQW848" s="716"/>
      <c r="OQX848" s="716"/>
      <c r="OQY848" s="716"/>
      <c r="OQZ848" s="716"/>
      <c r="ORA848" s="716"/>
      <c r="ORB848" s="716"/>
      <c r="ORC848" s="716"/>
      <c r="ORD848" s="716"/>
      <c r="ORE848" s="716"/>
      <c r="ORF848" s="716"/>
      <c r="ORG848" s="716"/>
      <c r="ORH848" s="716"/>
      <c r="ORI848" s="716"/>
      <c r="ORJ848" s="716"/>
      <c r="ORK848" s="716"/>
      <c r="ORL848" s="716"/>
      <c r="ORM848" s="716"/>
      <c r="ORN848" s="716"/>
      <c r="ORO848" s="716"/>
      <c r="ORP848" s="716"/>
      <c r="ORQ848" s="716"/>
      <c r="ORR848" s="716"/>
      <c r="ORS848" s="716"/>
      <c r="ORT848" s="716"/>
      <c r="ORU848" s="716"/>
      <c r="ORV848" s="716"/>
      <c r="ORW848" s="716"/>
      <c r="ORX848" s="716"/>
      <c r="ORY848" s="716"/>
      <c r="ORZ848" s="716"/>
      <c r="OSA848" s="716"/>
      <c r="OSB848" s="716"/>
      <c r="OSC848" s="716"/>
      <c r="OSD848" s="716"/>
      <c r="OSE848" s="716"/>
      <c r="OSF848" s="716"/>
      <c r="OSG848" s="716"/>
      <c r="OSH848" s="716"/>
      <c r="OSI848" s="716"/>
      <c r="OSJ848" s="716"/>
      <c r="OSK848" s="716"/>
      <c r="OSL848" s="716"/>
      <c r="OSM848" s="716"/>
      <c r="OSN848" s="716"/>
      <c r="OSO848" s="716"/>
      <c r="OSP848" s="716"/>
      <c r="OSQ848" s="716"/>
      <c r="OSR848" s="716"/>
      <c r="OSS848" s="716"/>
      <c r="OST848" s="716"/>
      <c r="OSU848" s="716"/>
      <c r="OSV848" s="716"/>
      <c r="OSW848" s="716"/>
      <c r="OSX848" s="716"/>
      <c r="OSY848" s="716"/>
      <c r="OSZ848" s="716"/>
      <c r="OTA848" s="716"/>
      <c r="OTB848" s="716"/>
      <c r="OTC848" s="716"/>
      <c r="OTD848" s="716"/>
      <c r="OTE848" s="716"/>
      <c r="OTF848" s="716"/>
      <c r="OTG848" s="716"/>
      <c r="OTH848" s="716"/>
      <c r="OTI848" s="716"/>
      <c r="OTJ848" s="716"/>
      <c r="OTK848" s="716"/>
      <c r="OTL848" s="716"/>
      <c r="OTM848" s="716"/>
      <c r="OTN848" s="716"/>
      <c r="OTO848" s="716"/>
      <c r="OTP848" s="716"/>
      <c r="OTQ848" s="716"/>
      <c r="OTR848" s="716"/>
      <c r="OTS848" s="716"/>
      <c r="OTT848" s="716"/>
      <c r="OTU848" s="716"/>
      <c r="OTV848" s="716"/>
      <c r="OTW848" s="716"/>
      <c r="OTX848" s="716"/>
      <c r="OTY848" s="716"/>
      <c r="OTZ848" s="716"/>
      <c r="OUA848" s="716"/>
      <c r="OUB848" s="716"/>
      <c r="OUC848" s="716"/>
      <c r="OUD848" s="716"/>
      <c r="OUE848" s="716"/>
      <c r="OUF848" s="716"/>
      <c r="OUG848" s="716"/>
      <c r="OUH848" s="716"/>
      <c r="OUI848" s="716"/>
      <c r="OUJ848" s="716"/>
      <c r="OUK848" s="716"/>
      <c r="OUL848" s="716"/>
      <c r="OUM848" s="716"/>
      <c r="OUN848" s="716"/>
      <c r="OUO848" s="716"/>
      <c r="OUP848" s="716"/>
      <c r="OUQ848" s="716"/>
      <c r="OUR848" s="716"/>
      <c r="OUS848" s="716"/>
      <c r="OUT848" s="716"/>
      <c r="OUU848" s="716"/>
      <c r="OUV848" s="716"/>
      <c r="OUW848" s="716"/>
      <c r="OUX848" s="716"/>
      <c r="OUY848" s="716"/>
      <c r="OUZ848" s="716"/>
      <c r="OVA848" s="716"/>
      <c r="OVB848" s="716"/>
      <c r="OVC848" s="716"/>
      <c r="OVD848" s="716"/>
      <c r="OVE848" s="716"/>
      <c r="OVF848" s="716"/>
      <c r="OVG848" s="716"/>
      <c r="OVH848" s="716"/>
      <c r="OVI848" s="716"/>
      <c r="OVJ848" s="716"/>
      <c r="OVK848" s="716"/>
      <c r="OVL848" s="716"/>
      <c r="OVM848" s="716"/>
      <c r="OVN848" s="716"/>
      <c r="OVO848" s="716"/>
      <c r="OVP848" s="716"/>
      <c r="OVQ848" s="716"/>
      <c r="OVR848" s="716"/>
      <c r="OVS848" s="716"/>
      <c r="OVT848" s="716"/>
      <c r="OVU848" s="716"/>
      <c r="OVV848" s="716"/>
      <c r="OVW848" s="716"/>
      <c r="OVX848" s="716"/>
      <c r="OVY848" s="716"/>
      <c r="OVZ848" s="716"/>
      <c r="OWA848" s="716"/>
      <c r="OWB848" s="716"/>
      <c r="OWC848" s="716"/>
      <c r="OWD848" s="716"/>
      <c r="OWE848" s="716"/>
      <c r="OWF848" s="716"/>
      <c r="OWG848" s="716"/>
      <c r="OWH848" s="716"/>
      <c r="OWI848" s="716"/>
      <c r="OWJ848" s="716"/>
      <c r="OWK848" s="716"/>
      <c r="OWL848" s="716"/>
      <c r="OWM848" s="716"/>
      <c r="OWN848" s="716"/>
      <c r="OWO848" s="716"/>
      <c r="OWP848" s="716"/>
      <c r="OWQ848" s="716"/>
      <c r="OWR848" s="716"/>
      <c r="OWS848" s="716"/>
      <c r="OWT848" s="716"/>
      <c r="OWU848" s="716"/>
      <c r="OWV848" s="716"/>
      <c r="OWW848" s="716"/>
      <c r="OWX848" s="716"/>
      <c r="OWY848" s="716"/>
      <c r="OWZ848" s="716"/>
      <c r="OXA848" s="716"/>
      <c r="OXB848" s="716"/>
      <c r="OXC848" s="716"/>
      <c r="OXD848" s="716"/>
      <c r="OXE848" s="716"/>
      <c r="OXF848" s="716"/>
      <c r="OXG848" s="716"/>
      <c r="OXH848" s="716"/>
      <c r="OXI848" s="716"/>
      <c r="OXJ848" s="716"/>
      <c r="OXK848" s="716"/>
      <c r="OXL848" s="716"/>
      <c r="OXM848" s="716"/>
      <c r="OXN848" s="716"/>
      <c r="OXO848" s="716"/>
      <c r="OXP848" s="716"/>
      <c r="OXQ848" s="716"/>
      <c r="OXR848" s="716"/>
      <c r="OXS848" s="716"/>
      <c r="OXT848" s="716"/>
      <c r="OXU848" s="716"/>
      <c r="OXV848" s="716"/>
      <c r="OXW848" s="716"/>
      <c r="OXX848" s="716"/>
      <c r="OXY848" s="716"/>
      <c r="OXZ848" s="716"/>
      <c r="OYA848" s="716"/>
      <c r="OYB848" s="716"/>
      <c r="OYC848" s="716"/>
      <c r="OYD848" s="716"/>
      <c r="OYE848" s="716"/>
      <c r="OYF848" s="716"/>
      <c r="OYG848" s="716"/>
      <c r="OYH848" s="716"/>
      <c r="OYI848" s="716"/>
      <c r="OYJ848" s="716"/>
      <c r="OYK848" s="716"/>
      <c r="OYL848" s="716"/>
      <c r="OYM848" s="716"/>
      <c r="OYN848" s="716"/>
      <c r="OYO848" s="716"/>
      <c r="OYP848" s="716"/>
      <c r="OYQ848" s="716"/>
      <c r="OYR848" s="716"/>
      <c r="OYS848" s="716"/>
      <c r="OYT848" s="716"/>
      <c r="OYU848" s="716"/>
      <c r="OYV848" s="716"/>
      <c r="OYW848" s="716"/>
      <c r="OYX848" s="716"/>
      <c r="OYY848" s="716"/>
      <c r="OYZ848" s="716"/>
      <c r="OZA848" s="716"/>
      <c r="OZB848" s="716"/>
      <c r="OZC848" s="716"/>
      <c r="OZD848" s="716"/>
      <c r="OZE848" s="716"/>
      <c r="OZF848" s="716"/>
      <c r="OZG848" s="716"/>
      <c r="OZH848" s="716"/>
      <c r="OZI848" s="716"/>
      <c r="OZJ848" s="716"/>
      <c r="OZK848" s="716"/>
      <c r="OZL848" s="716"/>
      <c r="OZM848" s="716"/>
      <c r="OZN848" s="716"/>
      <c r="OZO848" s="716"/>
      <c r="OZP848" s="716"/>
      <c r="OZQ848" s="716"/>
      <c r="OZR848" s="716"/>
      <c r="OZS848" s="716"/>
      <c r="OZT848" s="716"/>
      <c r="OZU848" s="716"/>
      <c r="OZV848" s="716"/>
      <c r="OZW848" s="716"/>
      <c r="OZX848" s="716"/>
      <c r="OZY848" s="716"/>
      <c r="OZZ848" s="716"/>
      <c r="PAA848" s="716"/>
      <c r="PAB848" s="716"/>
      <c r="PAC848" s="716"/>
      <c r="PAD848" s="716"/>
      <c r="PAE848" s="716"/>
      <c r="PAF848" s="716"/>
      <c r="PAG848" s="716"/>
      <c r="PAH848" s="716"/>
      <c r="PAI848" s="716"/>
      <c r="PAJ848" s="716"/>
      <c r="PAK848" s="716"/>
      <c r="PAL848" s="716"/>
      <c r="PAM848" s="716"/>
      <c r="PAN848" s="716"/>
      <c r="PAO848" s="716"/>
      <c r="PAP848" s="716"/>
      <c r="PAQ848" s="716"/>
      <c r="PAR848" s="716"/>
      <c r="PAS848" s="716"/>
      <c r="PAT848" s="716"/>
      <c r="PAU848" s="716"/>
      <c r="PAV848" s="716"/>
      <c r="PAW848" s="716"/>
      <c r="PAX848" s="716"/>
      <c r="PAY848" s="716"/>
      <c r="PAZ848" s="716"/>
      <c r="PBA848" s="716"/>
      <c r="PBB848" s="716"/>
      <c r="PBC848" s="716"/>
      <c r="PBD848" s="716"/>
      <c r="PBE848" s="716"/>
      <c r="PBF848" s="716"/>
      <c r="PBG848" s="716"/>
      <c r="PBH848" s="716"/>
      <c r="PBI848" s="716"/>
      <c r="PBJ848" s="716"/>
      <c r="PBK848" s="716"/>
      <c r="PBL848" s="716"/>
      <c r="PBM848" s="716"/>
      <c r="PBN848" s="716"/>
      <c r="PBO848" s="716"/>
      <c r="PBP848" s="716"/>
      <c r="PBQ848" s="716"/>
      <c r="PBR848" s="716"/>
      <c r="PBS848" s="716"/>
      <c r="PBT848" s="716"/>
      <c r="PBU848" s="716"/>
      <c r="PBV848" s="716"/>
      <c r="PBW848" s="716"/>
      <c r="PBX848" s="716"/>
      <c r="PBY848" s="716"/>
      <c r="PBZ848" s="716"/>
      <c r="PCA848" s="716"/>
      <c r="PCB848" s="716"/>
      <c r="PCC848" s="716"/>
      <c r="PCD848" s="716"/>
      <c r="PCE848" s="716"/>
      <c r="PCF848" s="716"/>
      <c r="PCG848" s="716"/>
      <c r="PCH848" s="716"/>
      <c r="PCI848" s="716"/>
      <c r="PCJ848" s="716"/>
      <c r="PCK848" s="716"/>
      <c r="PCL848" s="716"/>
      <c r="PCM848" s="716"/>
      <c r="PCN848" s="716"/>
      <c r="PCO848" s="716"/>
      <c r="PCP848" s="716"/>
      <c r="PCQ848" s="716"/>
      <c r="PCR848" s="716"/>
      <c r="PCS848" s="716"/>
      <c r="PCT848" s="716"/>
      <c r="PCU848" s="716"/>
      <c r="PCV848" s="716"/>
      <c r="PCW848" s="716"/>
      <c r="PCX848" s="716"/>
      <c r="PCY848" s="716"/>
      <c r="PCZ848" s="716"/>
      <c r="PDA848" s="716"/>
      <c r="PDB848" s="716"/>
      <c r="PDC848" s="716"/>
      <c r="PDD848" s="716"/>
      <c r="PDE848" s="716"/>
      <c r="PDF848" s="716"/>
      <c r="PDG848" s="716"/>
      <c r="PDH848" s="716"/>
      <c r="PDI848" s="716"/>
      <c r="PDJ848" s="716"/>
      <c r="PDK848" s="716"/>
      <c r="PDL848" s="716"/>
      <c r="PDM848" s="716"/>
      <c r="PDN848" s="716"/>
      <c r="PDO848" s="716"/>
      <c r="PDP848" s="716"/>
      <c r="PDQ848" s="716"/>
      <c r="PDR848" s="716"/>
      <c r="PDS848" s="716"/>
      <c r="PDT848" s="716"/>
      <c r="PDU848" s="716"/>
      <c r="PDV848" s="716"/>
      <c r="PDW848" s="716"/>
      <c r="PDX848" s="716"/>
      <c r="PDY848" s="716"/>
      <c r="PDZ848" s="716"/>
      <c r="PEA848" s="716"/>
      <c r="PEB848" s="716"/>
      <c r="PEC848" s="716"/>
      <c r="PED848" s="716"/>
      <c r="PEE848" s="716"/>
      <c r="PEF848" s="716"/>
      <c r="PEG848" s="716"/>
      <c r="PEH848" s="716"/>
      <c r="PEI848" s="716"/>
      <c r="PEJ848" s="716"/>
      <c r="PEK848" s="716"/>
      <c r="PEL848" s="716"/>
      <c r="PEM848" s="716"/>
      <c r="PEN848" s="716"/>
      <c r="PEO848" s="716"/>
      <c r="PEP848" s="716"/>
      <c r="PEQ848" s="716"/>
      <c r="PER848" s="716"/>
      <c r="PES848" s="716"/>
      <c r="PET848" s="716"/>
      <c r="PEU848" s="716"/>
      <c r="PEV848" s="716"/>
      <c r="PEW848" s="716"/>
      <c r="PEX848" s="716"/>
      <c r="PEY848" s="716"/>
      <c r="PEZ848" s="716"/>
      <c r="PFA848" s="716"/>
      <c r="PFB848" s="716"/>
      <c r="PFC848" s="716"/>
      <c r="PFD848" s="716"/>
      <c r="PFE848" s="716"/>
      <c r="PFF848" s="716"/>
      <c r="PFG848" s="716"/>
      <c r="PFH848" s="716"/>
      <c r="PFI848" s="716"/>
      <c r="PFJ848" s="716"/>
      <c r="PFK848" s="716"/>
      <c r="PFL848" s="716"/>
      <c r="PFM848" s="716"/>
      <c r="PFN848" s="716"/>
      <c r="PFO848" s="716"/>
      <c r="PFP848" s="716"/>
      <c r="PFQ848" s="716"/>
      <c r="PFR848" s="716"/>
      <c r="PFS848" s="716"/>
      <c r="PFT848" s="716"/>
      <c r="PFU848" s="716"/>
      <c r="PFV848" s="716"/>
      <c r="PFW848" s="716"/>
      <c r="PFX848" s="716"/>
      <c r="PFY848" s="716"/>
      <c r="PFZ848" s="716"/>
      <c r="PGA848" s="716"/>
      <c r="PGB848" s="716"/>
      <c r="PGC848" s="716"/>
      <c r="PGD848" s="716"/>
      <c r="PGE848" s="716"/>
      <c r="PGF848" s="716"/>
      <c r="PGG848" s="716"/>
      <c r="PGH848" s="716"/>
      <c r="PGI848" s="716"/>
      <c r="PGJ848" s="716"/>
      <c r="PGK848" s="716"/>
      <c r="PGL848" s="716"/>
      <c r="PGM848" s="716"/>
      <c r="PGN848" s="716"/>
      <c r="PGO848" s="716"/>
      <c r="PGP848" s="716"/>
      <c r="PGQ848" s="716"/>
      <c r="PGR848" s="716"/>
      <c r="PGS848" s="716"/>
      <c r="PGT848" s="716"/>
      <c r="PGU848" s="716"/>
      <c r="PGV848" s="716"/>
      <c r="PGW848" s="716"/>
      <c r="PGX848" s="716"/>
      <c r="PGY848" s="716"/>
      <c r="PGZ848" s="716"/>
      <c r="PHA848" s="716"/>
      <c r="PHB848" s="716"/>
      <c r="PHC848" s="716"/>
      <c r="PHD848" s="716"/>
      <c r="PHE848" s="716"/>
      <c r="PHF848" s="716"/>
      <c r="PHG848" s="716"/>
      <c r="PHH848" s="716"/>
      <c r="PHI848" s="716"/>
      <c r="PHJ848" s="716"/>
      <c r="PHK848" s="716"/>
      <c r="PHL848" s="716"/>
      <c r="PHM848" s="716"/>
      <c r="PHN848" s="716"/>
      <c r="PHO848" s="716"/>
      <c r="PHP848" s="716"/>
      <c r="PHQ848" s="716"/>
      <c r="PHR848" s="716"/>
      <c r="PHS848" s="716"/>
      <c r="PHT848" s="716"/>
      <c r="PHU848" s="716"/>
      <c r="PHV848" s="716"/>
      <c r="PHW848" s="716"/>
      <c r="PHX848" s="716"/>
      <c r="PHY848" s="716"/>
      <c r="PHZ848" s="716"/>
      <c r="PIA848" s="716"/>
      <c r="PIB848" s="716"/>
      <c r="PIC848" s="716"/>
      <c r="PID848" s="716"/>
      <c r="PIE848" s="716"/>
      <c r="PIF848" s="716"/>
      <c r="PIG848" s="716"/>
      <c r="PIH848" s="716"/>
      <c r="PII848" s="716"/>
      <c r="PIJ848" s="716"/>
      <c r="PIK848" s="716"/>
      <c r="PIL848" s="716"/>
      <c r="PIM848" s="716"/>
      <c r="PIN848" s="716"/>
      <c r="PIO848" s="716"/>
      <c r="PIP848" s="716"/>
      <c r="PIQ848" s="716"/>
      <c r="PIR848" s="716"/>
      <c r="PIS848" s="716"/>
      <c r="PIT848" s="716"/>
      <c r="PIU848" s="716"/>
      <c r="PIV848" s="716"/>
      <c r="PIW848" s="716"/>
      <c r="PIX848" s="716"/>
      <c r="PIY848" s="716"/>
      <c r="PIZ848" s="716"/>
      <c r="PJA848" s="716"/>
      <c r="PJB848" s="716"/>
      <c r="PJC848" s="716"/>
      <c r="PJD848" s="716"/>
      <c r="PJE848" s="716"/>
      <c r="PJF848" s="716"/>
      <c r="PJG848" s="716"/>
      <c r="PJH848" s="716"/>
      <c r="PJI848" s="716"/>
      <c r="PJJ848" s="716"/>
      <c r="PJK848" s="716"/>
      <c r="PJL848" s="716"/>
      <c r="PJM848" s="716"/>
      <c r="PJN848" s="716"/>
      <c r="PJO848" s="716"/>
      <c r="PJP848" s="716"/>
      <c r="PJQ848" s="716"/>
      <c r="PJR848" s="716"/>
      <c r="PJS848" s="716"/>
      <c r="PJT848" s="716"/>
      <c r="PJU848" s="716"/>
      <c r="PJV848" s="716"/>
      <c r="PJW848" s="716"/>
      <c r="PJX848" s="716"/>
      <c r="PJY848" s="716"/>
      <c r="PJZ848" s="716"/>
      <c r="PKA848" s="716"/>
      <c r="PKB848" s="716"/>
      <c r="PKC848" s="716"/>
      <c r="PKD848" s="716"/>
      <c r="PKE848" s="716"/>
      <c r="PKF848" s="716"/>
      <c r="PKG848" s="716"/>
      <c r="PKH848" s="716"/>
      <c r="PKI848" s="716"/>
      <c r="PKJ848" s="716"/>
      <c r="PKK848" s="716"/>
      <c r="PKL848" s="716"/>
      <c r="PKM848" s="716"/>
      <c r="PKN848" s="716"/>
      <c r="PKO848" s="716"/>
      <c r="PKP848" s="716"/>
      <c r="PKQ848" s="716"/>
      <c r="PKR848" s="716"/>
      <c r="PKS848" s="716"/>
      <c r="PKT848" s="716"/>
      <c r="PKU848" s="716"/>
      <c r="PKV848" s="716"/>
      <c r="PKW848" s="716"/>
      <c r="PKX848" s="716"/>
      <c r="PKY848" s="716"/>
      <c r="PKZ848" s="716"/>
      <c r="PLA848" s="716"/>
      <c r="PLB848" s="716"/>
      <c r="PLC848" s="716"/>
      <c r="PLD848" s="716"/>
      <c r="PLE848" s="716"/>
      <c r="PLF848" s="716"/>
      <c r="PLG848" s="716"/>
      <c r="PLH848" s="716"/>
      <c r="PLI848" s="716"/>
      <c r="PLJ848" s="716"/>
      <c r="PLK848" s="716"/>
      <c r="PLL848" s="716"/>
      <c r="PLM848" s="716"/>
      <c r="PLN848" s="716"/>
      <c r="PLO848" s="716"/>
      <c r="PLP848" s="716"/>
      <c r="PLQ848" s="716"/>
      <c r="PLR848" s="716"/>
      <c r="PLS848" s="716"/>
      <c r="PLT848" s="716"/>
      <c r="PLU848" s="716"/>
      <c r="PLV848" s="716"/>
      <c r="PLW848" s="716"/>
      <c r="PLX848" s="716"/>
      <c r="PLY848" s="716"/>
      <c r="PLZ848" s="716"/>
      <c r="PMA848" s="716"/>
      <c r="PMB848" s="716"/>
      <c r="PMC848" s="716"/>
      <c r="PMD848" s="716"/>
      <c r="PME848" s="716"/>
      <c r="PMF848" s="716"/>
      <c r="PMG848" s="716"/>
      <c r="PMH848" s="716"/>
      <c r="PMI848" s="716"/>
      <c r="PMJ848" s="716"/>
      <c r="PMK848" s="716"/>
      <c r="PML848" s="716"/>
      <c r="PMM848" s="716"/>
      <c r="PMN848" s="716"/>
      <c r="PMO848" s="716"/>
      <c r="PMP848" s="716"/>
      <c r="PMQ848" s="716"/>
      <c r="PMR848" s="716"/>
      <c r="PMS848" s="716"/>
      <c r="PMT848" s="716"/>
      <c r="PMU848" s="716"/>
      <c r="PMV848" s="716"/>
      <c r="PMW848" s="716"/>
      <c r="PMX848" s="716"/>
      <c r="PMY848" s="716"/>
      <c r="PMZ848" s="716"/>
      <c r="PNA848" s="716"/>
      <c r="PNB848" s="716"/>
      <c r="PNC848" s="716"/>
      <c r="PND848" s="716"/>
      <c r="PNE848" s="716"/>
      <c r="PNF848" s="716"/>
      <c r="PNG848" s="716"/>
      <c r="PNH848" s="716"/>
      <c r="PNI848" s="716"/>
      <c r="PNJ848" s="716"/>
      <c r="PNK848" s="716"/>
      <c r="PNL848" s="716"/>
      <c r="PNM848" s="716"/>
      <c r="PNN848" s="716"/>
      <c r="PNO848" s="716"/>
      <c r="PNP848" s="716"/>
      <c r="PNQ848" s="716"/>
      <c r="PNR848" s="716"/>
      <c r="PNS848" s="716"/>
      <c r="PNT848" s="716"/>
      <c r="PNU848" s="716"/>
      <c r="PNV848" s="716"/>
      <c r="PNW848" s="716"/>
      <c r="PNX848" s="716"/>
      <c r="PNY848" s="716"/>
      <c r="PNZ848" s="716"/>
      <c r="POA848" s="716"/>
      <c r="POB848" s="716"/>
      <c r="POC848" s="716"/>
      <c r="POD848" s="716"/>
      <c r="POE848" s="716"/>
      <c r="POF848" s="716"/>
      <c r="POG848" s="716"/>
      <c r="POH848" s="716"/>
      <c r="POI848" s="716"/>
      <c r="POJ848" s="716"/>
      <c r="POK848" s="716"/>
      <c r="POL848" s="716"/>
      <c r="POM848" s="716"/>
      <c r="PON848" s="716"/>
      <c r="POO848" s="716"/>
      <c r="POP848" s="716"/>
      <c r="POQ848" s="716"/>
      <c r="POR848" s="716"/>
      <c r="POS848" s="716"/>
      <c r="POT848" s="716"/>
      <c r="POU848" s="716"/>
      <c r="POV848" s="716"/>
      <c r="POW848" s="716"/>
      <c r="POX848" s="716"/>
      <c r="POY848" s="716"/>
      <c r="POZ848" s="716"/>
      <c r="PPA848" s="716"/>
      <c r="PPB848" s="716"/>
      <c r="PPC848" s="716"/>
      <c r="PPD848" s="716"/>
      <c r="PPE848" s="716"/>
      <c r="PPF848" s="716"/>
      <c r="PPG848" s="716"/>
      <c r="PPH848" s="716"/>
      <c r="PPI848" s="716"/>
      <c r="PPJ848" s="716"/>
      <c r="PPK848" s="716"/>
      <c r="PPL848" s="716"/>
      <c r="PPM848" s="716"/>
      <c r="PPN848" s="716"/>
      <c r="PPO848" s="716"/>
      <c r="PPP848" s="716"/>
      <c r="PPQ848" s="716"/>
      <c r="PPR848" s="716"/>
      <c r="PPS848" s="716"/>
      <c r="PPT848" s="716"/>
      <c r="PPU848" s="716"/>
      <c r="PPV848" s="716"/>
      <c r="PPW848" s="716"/>
      <c r="PPX848" s="716"/>
      <c r="PPY848" s="716"/>
      <c r="PPZ848" s="716"/>
      <c r="PQA848" s="716"/>
      <c r="PQB848" s="716"/>
      <c r="PQC848" s="716"/>
      <c r="PQD848" s="716"/>
      <c r="PQE848" s="716"/>
      <c r="PQF848" s="716"/>
      <c r="PQG848" s="716"/>
      <c r="PQH848" s="716"/>
      <c r="PQI848" s="716"/>
      <c r="PQJ848" s="716"/>
      <c r="PQK848" s="716"/>
      <c r="PQL848" s="716"/>
      <c r="PQM848" s="716"/>
      <c r="PQN848" s="716"/>
      <c r="PQO848" s="716"/>
      <c r="PQP848" s="716"/>
      <c r="PQQ848" s="716"/>
      <c r="PQR848" s="716"/>
      <c r="PQS848" s="716"/>
      <c r="PQT848" s="716"/>
      <c r="PQU848" s="716"/>
      <c r="PQV848" s="716"/>
      <c r="PQW848" s="716"/>
      <c r="PQX848" s="716"/>
      <c r="PQY848" s="716"/>
      <c r="PQZ848" s="716"/>
      <c r="PRA848" s="716"/>
      <c r="PRB848" s="716"/>
      <c r="PRC848" s="716"/>
      <c r="PRD848" s="716"/>
      <c r="PRE848" s="716"/>
      <c r="PRF848" s="716"/>
      <c r="PRG848" s="716"/>
      <c r="PRH848" s="716"/>
      <c r="PRI848" s="716"/>
      <c r="PRJ848" s="716"/>
      <c r="PRK848" s="716"/>
      <c r="PRL848" s="716"/>
      <c r="PRM848" s="716"/>
      <c r="PRN848" s="716"/>
      <c r="PRO848" s="716"/>
      <c r="PRP848" s="716"/>
      <c r="PRQ848" s="716"/>
      <c r="PRR848" s="716"/>
      <c r="PRS848" s="716"/>
      <c r="PRT848" s="716"/>
      <c r="PRU848" s="716"/>
      <c r="PRV848" s="716"/>
      <c r="PRW848" s="716"/>
      <c r="PRX848" s="716"/>
      <c r="PRY848" s="716"/>
      <c r="PRZ848" s="716"/>
      <c r="PSA848" s="716"/>
      <c r="PSB848" s="716"/>
      <c r="PSC848" s="716"/>
      <c r="PSD848" s="716"/>
      <c r="PSE848" s="716"/>
      <c r="PSF848" s="716"/>
      <c r="PSG848" s="716"/>
      <c r="PSH848" s="716"/>
      <c r="PSI848" s="716"/>
      <c r="PSJ848" s="716"/>
      <c r="PSK848" s="716"/>
      <c r="PSL848" s="716"/>
      <c r="PSM848" s="716"/>
      <c r="PSN848" s="716"/>
      <c r="PSO848" s="716"/>
      <c r="PSP848" s="716"/>
      <c r="PSQ848" s="716"/>
      <c r="PSR848" s="716"/>
      <c r="PSS848" s="716"/>
      <c r="PST848" s="716"/>
      <c r="PSU848" s="716"/>
      <c r="PSV848" s="716"/>
      <c r="PSW848" s="716"/>
      <c r="PSX848" s="716"/>
      <c r="PSY848" s="716"/>
      <c r="PSZ848" s="716"/>
      <c r="PTA848" s="716"/>
      <c r="PTB848" s="716"/>
      <c r="PTC848" s="716"/>
      <c r="PTD848" s="716"/>
      <c r="PTE848" s="716"/>
      <c r="PTF848" s="716"/>
      <c r="PTG848" s="716"/>
      <c r="PTH848" s="716"/>
      <c r="PTI848" s="716"/>
      <c r="PTJ848" s="716"/>
      <c r="PTK848" s="716"/>
      <c r="PTL848" s="716"/>
      <c r="PTM848" s="716"/>
      <c r="PTN848" s="716"/>
      <c r="PTO848" s="716"/>
      <c r="PTP848" s="716"/>
      <c r="PTQ848" s="716"/>
      <c r="PTR848" s="716"/>
      <c r="PTS848" s="716"/>
      <c r="PTT848" s="716"/>
      <c r="PTU848" s="716"/>
      <c r="PTV848" s="716"/>
      <c r="PTW848" s="716"/>
      <c r="PTX848" s="716"/>
      <c r="PTY848" s="716"/>
      <c r="PTZ848" s="716"/>
      <c r="PUA848" s="716"/>
      <c r="PUB848" s="716"/>
      <c r="PUC848" s="716"/>
      <c r="PUD848" s="716"/>
      <c r="PUE848" s="716"/>
      <c r="PUF848" s="716"/>
      <c r="PUG848" s="716"/>
      <c r="PUH848" s="716"/>
      <c r="PUI848" s="716"/>
      <c r="PUJ848" s="716"/>
      <c r="PUK848" s="716"/>
      <c r="PUL848" s="716"/>
      <c r="PUM848" s="716"/>
      <c r="PUN848" s="716"/>
      <c r="PUO848" s="716"/>
      <c r="PUP848" s="716"/>
      <c r="PUQ848" s="716"/>
      <c r="PUR848" s="716"/>
      <c r="PUS848" s="716"/>
      <c r="PUT848" s="716"/>
      <c r="PUU848" s="716"/>
      <c r="PUV848" s="716"/>
      <c r="PUW848" s="716"/>
      <c r="PUX848" s="716"/>
      <c r="PUY848" s="716"/>
      <c r="PUZ848" s="716"/>
      <c r="PVA848" s="716"/>
      <c r="PVB848" s="716"/>
      <c r="PVC848" s="716"/>
      <c r="PVD848" s="716"/>
      <c r="PVE848" s="716"/>
      <c r="PVF848" s="716"/>
      <c r="PVG848" s="716"/>
      <c r="PVH848" s="716"/>
      <c r="PVI848" s="716"/>
      <c r="PVJ848" s="716"/>
      <c r="PVK848" s="716"/>
      <c r="PVL848" s="716"/>
      <c r="PVM848" s="716"/>
      <c r="PVN848" s="716"/>
      <c r="PVO848" s="716"/>
      <c r="PVP848" s="716"/>
      <c r="PVQ848" s="716"/>
      <c r="PVR848" s="716"/>
      <c r="PVS848" s="716"/>
      <c r="PVT848" s="716"/>
      <c r="PVU848" s="716"/>
      <c r="PVV848" s="716"/>
      <c r="PVW848" s="716"/>
      <c r="PVX848" s="716"/>
      <c r="PVY848" s="716"/>
      <c r="PVZ848" s="716"/>
      <c r="PWA848" s="716"/>
      <c r="PWB848" s="716"/>
      <c r="PWC848" s="716"/>
      <c r="PWD848" s="716"/>
      <c r="PWE848" s="716"/>
      <c r="PWF848" s="716"/>
      <c r="PWG848" s="716"/>
      <c r="PWH848" s="716"/>
      <c r="PWI848" s="716"/>
      <c r="PWJ848" s="716"/>
      <c r="PWK848" s="716"/>
      <c r="PWL848" s="716"/>
      <c r="PWM848" s="716"/>
      <c r="PWN848" s="716"/>
      <c r="PWO848" s="716"/>
      <c r="PWP848" s="716"/>
      <c r="PWQ848" s="716"/>
      <c r="PWR848" s="716"/>
      <c r="PWS848" s="716"/>
      <c r="PWT848" s="716"/>
      <c r="PWU848" s="716"/>
      <c r="PWV848" s="716"/>
      <c r="PWW848" s="716"/>
      <c r="PWX848" s="716"/>
      <c r="PWY848" s="716"/>
      <c r="PWZ848" s="716"/>
      <c r="PXA848" s="716"/>
      <c r="PXB848" s="716"/>
      <c r="PXC848" s="716"/>
      <c r="PXD848" s="716"/>
      <c r="PXE848" s="716"/>
      <c r="PXF848" s="716"/>
      <c r="PXG848" s="716"/>
      <c r="PXH848" s="716"/>
      <c r="PXI848" s="716"/>
      <c r="PXJ848" s="716"/>
      <c r="PXK848" s="716"/>
      <c r="PXL848" s="716"/>
      <c r="PXM848" s="716"/>
      <c r="PXN848" s="716"/>
      <c r="PXO848" s="716"/>
      <c r="PXP848" s="716"/>
      <c r="PXQ848" s="716"/>
      <c r="PXR848" s="716"/>
      <c r="PXS848" s="716"/>
      <c r="PXT848" s="716"/>
      <c r="PXU848" s="716"/>
      <c r="PXV848" s="716"/>
      <c r="PXW848" s="716"/>
      <c r="PXX848" s="716"/>
      <c r="PXY848" s="716"/>
      <c r="PXZ848" s="716"/>
      <c r="PYA848" s="716"/>
      <c r="PYB848" s="716"/>
      <c r="PYC848" s="716"/>
      <c r="PYD848" s="716"/>
      <c r="PYE848" s="716"/>
      <c r="PYF848" s="716"/>
      <c r="PYG848" s="716"/>
      <c r="PYH848" s="716"/>
      <c r="PYI848" s="716"/>
      <c r="PYJ848" s="716"/>
      <c r="PYK848" s="716"/>
      <c r="PYL848" s="716"/>
      <c r="PYM848" s="716"/>
      <c r="PYN848" s="716"/>
      <c r="PYO848" s="716"/>
      <c r="PYP848" s="716"/>
      <c r="PYQ848" s="716"/>
      <c r="PYR848" s="716"/>
      <c r="PYS848" s="716"/>
      <c r="PYT848" s="716"/>
      <c r="PYU848" s="716"/>
      <c r="PYV848" s="716"/>
      <c r="PYW848" s="716"/>
      <c r="PYX848" s="716"/>
      <c r="PYY848" s="716"/>
      <c r="PYZ848" s="716"/>
      <c r="PZA848" s="716"/>
      <c r="PZB848" s="716"/>
      <c r="PZC848" s="716"/>
      <c r="PZD848" s="716"/>
      <c r="PZE848" s="716"/>
      <c r="PZF848" s="716"/>
      <c r="PZG848" s="716"/>
      <c r="PZH848" s="716"/>
      <c r="PZI848" s="716"/>
      <c r="PZJ848" s="716"/>
      <c r="PZK848" s="716"/>
      <c r="PZL848" s="716"/>
      <c r="PZM848" s="716"/>
      <c r="PZN848" s="716"/>
      <c r="PZO848" s="716"/>
      <c r="PZP848" s="716"/>
      <c r="PZQ848" s="716"/>
      <c r="PZR848" s="716"/>
      <c r="PZS848" s="716"/>
      <c r="PZT848" s="716"/>
      <c r="PZU848" s="716"/>
      <c r="PZV848" s="716"/>
      <c r="PZW848" s="716"/>
      <c r="PZX848" s="716"/>
      <c r="PZY848" s="716"/>
      <c r="PZZ848" s="716"/>
      <c r="QAA848" s="716"/>
      <c r="QAB848" s="716"/>
      <c r="QAC848" s="716"/>
      <c r="QAD848" s="716"/>
      <c r="QAE848" s="716"/>
      <c r="QAF848" s="716"/>
      <c r="QAG848" s="716"/>
      <c r="QAH848" s="716"/>
      <c r="QAI848" s="716"/>
      <c r="QAJ848" s="716"/>
      <c r="QAK848" s="716"/>
      <c r="QAL848" s="716"/>
      <c r="QAM848" s="716"/>
      <c r="QAN848" s="716"/>
      <c r="QAO848" s="716"/>
      <c r="QAP848" s="716"/>
      <c r="QAQ848" s="716"/>
      <c r="QAR848" s="716"/>
      <c r="QAS848" s="716"/>
      <c r="QAT848" s="716"/>
      <c r="QAU848" s="716"/>
      <c r="QAV848" s="716"/>
      <c r="QAW848" s="716"/>
      <c r="QAX848" s="716"/>
      <c r="QAY848" s="716"/>
      <c r="QAZ848" s="716"/>
      <c r="QBA848" s="716"/>
      <c r="QBB848" s="716"/>
      <c r="QBC848" s="716"/>
      <c r="QBD848" s="716"/>
      <c r="QBE848" s="716"/>
      <c r="QBF848" s="716"/>
      <c r="QBG848" s="716"/>
      <c r="QBH848" s="716"/>
      <c r="QBI848" s="716"/>
      <c r="QBJ848" s="716"/>
      <c r="QBK848" s="716"/>
      <c r="QBL848" s="716"/>
      <c r="QBM848" s="716"/>
      <c r="QBN848" s="716"/>
      <c r="QBO848" s="716"/>
      <c r="QBP848" s="716"/>
      <c r="QBQ848" s="716"/>
      <c r="QBR848" s="716"/>
      <c r="QBS848" s="716"/>
      <c r="QBT848" s="716"/>
      <c r="QBU848" s="716"/>
      <c r="QBV848" s="716"/>
      <c r="QBW848" s="716"/>
      <c r="QBX848" s="716"/>
      <c r="QBY848" s="716"/>
      <c r="QBZ848" s="716"/>
      <c r="QCA848" s="716"/>
      <c r="QCB848" s="716"/>
      <c r="QCC848" s="716"/>
      <c r="QCD848" s="716"/>
      <c r="QCE848" s="716"/>
      <c r="QCF848" s="716"/>
      <c r="QCG848" s="716"/>
      <c r="QCH848" s="716"/>
      <c r="QCI848" s="716"/>
      <c r="QCJ848" s="716"/>
      <c r="QCK848" s="716"/>
      <c r="QCL848" s="716"/>
      <c r="QCM848" s="716"/>
      <c r="QCN848" s="716"/>
      <c r="QCO848" s="716"/>
      <c r="QCP848" s="716"/>
      <c r="QCQ848" s="716"/>
      <c r="QCR848" s="716"/>
      <c r="QCS848" s="716"/>
      <c r="QCT848" s="716"/>
      <c r="QCU848" s="716"/>
      <c r="QCV848" s="716"/>
      <c r="QCW848" s="716"/>
      <c r="QCX848" s="716"/>
      <c r="QCY848" s="716"/>
      <c r="QCZ848" s="716"/>
      <c r="QDA848" s="716"/>
      <c r="QDB848" s="716"/>
      <c r="QDC848" s="716"/>
      <c r="QDD848" s="716"/>
      <c r="QDE848" s="716"/>
      <c r="QDF848" s="716"/>
      <c r="QDG848" s="716"/>
      <c r="QDH848" s="716"/>
      <c r="QDI848" s="716"/>
      <c r="QDJ848" s="716"/>
      <c r="QDK848" s="716"/>
      <c r="QDL848" s="716"/>
      <c r="QDM848" s="716"/>
      <c r="QDN848" s="716"/>
      <c r="QDO848" s="716"/>
      <c r="QDP848" s="716"/>
      <c r="QDQ848" s="716"/>
      <c r="QDR848" s="716"/>
      <c r="QDS848" s="716"/>
      <c r="QDT848" s="716"/>
      <c r="QDU848" s="716"/>
      <c r="QDV848" s="716"/>
      <c r="QDW848" s="716"/>
      <c r="QDX848" s="716"/>
      <c r="QDY848" s="716"/>
      <c r="QDZ848" s="716"/>
      <c r="QEA848" s="716"/>
      <c r="QEB848" s="716"/>
      <c r="QEC848" s="716"/>
      <c r="QED848" s="716"/>
      <c r="QEE848" s="716"/>
      <c r="QEF848" s="716"/>
      <c r="QEG848" s="716"/>
      <c r="QEH848" s="716"/>
      <c r="QEI848" s="716"/>
      <c r="QEJ848" s="716"/>
      <c r="QEK848" s="716"/>
      <c r="QEL848" s="716"/>
      <c r="QEM848" s="716"/>
      <c r="QEN848" s="716"/>
      <c r="QEO848" s="716"/>
      <c r="QEP848" s="716"/>
      <c r="QEQ848" s="716"/>
      <c r="QER848" s="716"/>
      <c r="QES848" s="716"/>
      <c r="QET848" s="716"/>
      <c r="QEU848" s="716"/>
      <c r="QEV848" s="716"/>
      <c r="QEW848" s="716"/>
      <c r="QEX848" s="716"/>
      <c r="QEY848" s="716"/>
      <c r="QEZ848" s="716"/>
      <c r="QFA848" s="716"/>
      <c r="QFB848" s="716"/>
      <c r="QFC848" s="716"/>
      <c r="QFD848" s="716"/>
      <c r="QFE848" s="716"/>
      <c r="QFF848" s="716"/>
      <c r="QFG848" s="716"/>
      <c r="QFH848" s="716"/>
      <c r="QFI848" s="716"/>
      <c r="QFJ848" s="716"/>
      <c r="QFK848" s="716"/>
      <c r="QFL848" s="716"/>
      <c r="QFM848" s="716"/>
      <c r="QFN848" s="716"/>
      <c r="QFO848" s="716"/>
      <c r="QFP848" s="716"/>
      <c r="QFQ848" s="716"/>
      <c r="QFR848" s="716"/>
      <c r="QFS848" s="716"/>
      <c r="QFT848" s="716"/>
      <c r="QFU848" s="716"/>
      <c r="QFV848" s="716"/>
      <c r="QFW848" s="716"/>
      <c r="QFX848" s="716"/>
      <c r="QFY848" s="716"/>
      <c r="QFZ848" s="716"/>
      <c r="QGA848" s="716"/>
      <c r="QGB848" s="716"/>
      <c r="QGC848" s="716"/>
      <c r="QGD848" s="716"/>
      <c r="QGE848" s="716"/>
      <c r="QGF848" s="716"/>
      <c r="QGG848" s="716"/>
      <c r="QGH848" s="716"/>
      <c r="QGI848" s="716"/>
      <c r="QGJ848" s="716"/>
      <c r="QGK848" s="716"/>
      <c r="QGL848" s="716"/>
      <c r="QGM848" s="716"/>
      <c r="QGN848" s="716"/>
      <c r="QGO848" s="716"/>
      <c r="QGP848" s="716"/>
      <c r="QGQ848" s="716"/>
      <c r="QGR848" s="716"/>
      <c r="QGS848" s="716"/>
      <c r="QGT848" s="716"/>
      <c r="QGU848" s="716"/>
      <c r="QGV848" s="716"/>
      <c r="QGW848" s="716"/>
      <c r="QGX848" s="716"/>
      <c r="QGY848" s="716"/>
      <c r="QGZ848" s="716"/>
      <c r="QHA848" s="716"/>
      <c r="QHB848" s="716"/>
      <c r="QHC848" s="716"/>
      <c r="QHD848" s="716"/>
      <c r="QHE848" s="716"/>
      <c r="QHF848" s="716"/>
      <c r="QHG848" s="716"/>
      <c r="QHH848" s="716"/>
      <c r="QHI848" s="716"/>
      <c r="QHJ848" s="716"/>
      <c r="QHK848" s="716"/>
      <c r="QHL848" s="716"/>
      <c r="QHM848" s="716"/>
      <c r="QHN848" s="716"/>
      <c r="QHO848" s="716"/>
      <c r="QHP848" s="716"/>
      <c r="QHQ848" s="716"/>
      <c r="QHR848" s="716"/>
      <c r="QHS848" s="716"/>
      <c r="QHT848" s="716"/>
      <c r="QHU848" s="716"/>
      <c r="QHV848" s="716"/>
      <c r="QHW848" s="716"/>
      <c r="QHX848" s="716"/>
      <c r="QHY848" s="716"/>
      <c r="QHZ848" s="716"/>
      <c r="QIA848" s="716"/>
      <c r="QIB848" s="716"/>
      <c r="QIC848" s="716"/>
      <c r="QID848" s="716"/>
      <c r="QIE848" s="716"/>
      <c r="QIF848" s="716"/>
      <c r="QIG848" s="716"/>
      <c r="QIH848" s="716"/>
      <c r="QII848" s="716"/>
      <c r="QIJ848" s="716"/>
      <c r="QIK848" s="716"/>
      <c r="QIL848" s="716"/>
      <c r="QIM848" s="716"/>
      <c r="QIN848" s="716"/>
      <c r="QIO848" s="716"/>
      <c r="QIP848" s="716"/>
      <c r="QIQ848" s="716"/>
      <c r="QIR848" s="716"/>
      <c r="QIS848" s="716"/>
      <c r="QIT848" s="716"/>
      <c r="QIU848" s="716"/>
      <c r="QIV848" s="716"/>
      <c r="QIW848" s="716"/>
      <c r="QIX848" s="716"/>
      <c r="QIY848" s="716"/>
      <c r="QIZ848" s="716"/>
      <c r="QJA848" s="716"/>
      <c r="QJB848" s="716"/>
      <c r="QJC848" s="716"/>
      <c r="QJD848" s="716"/>
      <c r="QJE848" s="716"/>
      <c r="QJF848" s="716"/>
      <c r="QJG848" s="716"/>
      <c r="QJH848" s="716"/>
      <c r="QJI848" s="716"/>
      <c r="QJJ848" s="716"/>
      <c r="QJK848" s="716"/>
      <c r="QJL848" s="716"/>
      <c r="QJM848" s="716"/>
      <c r="QJN848" s="716"/>
      <c r="QJO848" s="716"/>
      <c r="QJP848" s="716"/>
      <c r="QJQ848" s="716"/>
      <c r="QJR848" s="716"/>
      <c r="QJS848" s="716"/>
      <c r="QJT848" s="716"/>
      <c r="QJU848" s="716"/>
      <c r="QJV848" s="716"/>
      <c r="QJW848" s="716"/>
      <c r="QJX848" s="716"/>
      <c r="QJY848" s="716"/>
      <c r="QJZ848" s="716"/>
      <c r="QKA848" s="716"/>
      <c r="QKB848" s="716"/>
      <c r="QKC848" s="716"/>
      <c r="QKD848" s="716"/>
      <c r="QKE848" s="716"/>
      <c r="QKF848" s="716"/>
      <c r="QKG848" s="716"/>
      <c r="QKH848" s="716"/>
      <c r="QKI848" s="716"/>
      <c r="QKJ848" s="716"/>
      <c r="QKK848" s="716"/>
      <c r="QKL848" s="716"/>
      <c r="QKM848" s="716"/>
      <c r="QKN848" s="716"/>
      <c r="QKO848" s="716"/>
      <c r="QKP848" s="716"/>
      <c r="QKQ848" s="716"/>
      <c r="QKR848" s="716"/>
      <c r="QKS848" s="716"/>
      <c r="QKT848" s="716"/>
      <c r="QKU848" s="716"/>
      <c r="QKV848" s="716"/>
      <c r="QKW848" s="716"/>
      <c r="QKX848" s="716"/>
      <c r="QKY848" s="716"/>
      <c r="QKZ848" s="716"/>
      <c r="QLA848" s="716"/>
      <c r="QLB848" s="716"/>
      <c r="QLC848" s="716"/>
      <c r="QLD848" s="716"/>
      <c r="QLE848" s="716"/>
      <c r="QLF848" s="716"/>
      <c r="QLG848" s="716"/>
      <c r="QLH848" s="716"/>
      <c r="QLI848" s="716"/>
      <c r="QLJ848" s="716"/>
      <c r="QLK848" s="716"/>
      <c r="QLL848" s="716"/>
      <c r="QLM848" s="716"/>
      <c r="QLN848" s="716"/>
      <c r="QLO848" s="716"/>
      <c r="QLP848" s="716"/>
      <c r="QLQ848" s="716"/>
      <c r="QLR848" s="716"/>
      <c r="QLS848" s="716"/>
      <c r="QLT848" s="716"/>
      <c r="QLU848" s="716"/>
      <c r="QLV848" s="716"/>
      <c r="QLW848" s="716"/>
      <c r="QLX848" s="716"/>
      <c r="QLY848" s="716"/>
      <c r="QLZ848" s="716"/>
      <c r="QMA848" s="716"/>
      <c r="QMB848" s="716"/>
      <c r="QMC848" s="716"/>
      <c r="QMD848" s="716"/>
      <c r="QME848" s="716"/>
      <c r="QMF848" s="716"/>
      <c r="QMG848" s="716"/>
      <c r="QMH848" s="716"/>
      <c r="QMI848" s="716"/>
      <c r="QMJ848" s="716"/>
      <c r="QMK848" s="716"/>
      <c r="QML848" s="716"/>
      <c r="QMM848" s="716"/>
      <c r="QMN848" s="716"/>
      <c r="QMO848" s="716"/>
      <c r="QMP848" s="716"/>
      <c r="QMQ848" s="716"/>
      <c r="QMR848" s="716"/>
      <c r="QMS848" s="716"/>
      <c r="QMT848" s="716"/>
      <c r="QMU848" s="716"/>
      <c r="QMV848" s="716"/>
      <c r="QMW848" s="716"/>
      <c r="QMX848" s="716"/>
      <c r="QMY848" s="716"/>
      <c r="QMZ848" s="716"/>
      <c r="QNA848" s="716"/>
      <c r="QNB848" s="716"/>
      <c r="QNC848" s="716"/>
      <c r="QND848" s="716"/>
      <c r="QNE848" s="716"/>
      <c r="QNF848" s="716"/>
      <c r="QNG848" s="716"/>
      <c r="QNH848" s="716"/>
      <c r="QNI848" s="716"/>
      <c r="QNJ848" s="716"/>
      <c r="QNK848" s="716"/>
      <c r="QNL848" s="716"/>
      <c r="QNM848" s="716"/>
      <c r="QNN848" s="716"/>
      <c r="QNO848" s="716"/>
      <c r="QNP848" s="716"/>
      <c r="QNQ848" s="716"/>
      <c r="QNR848" s="716"/>
      <c r="QNS848" s="716"/>
      <c r="QNT848" s="716"/>
      <c r="QNU848" s="716"/>
      <c r="QNV848" s="716"/>
      <c r="QNW848" s="716"/>
      <c r="QNX848" s="716"/>
      <c r="QNY848" s="716"/>
      <c r="QNZ848" s="716"/>
      <c r="QOA848" s="716"/>
      <c r="QOB848" s="716"/>
      <c r="QOC848" s="716"/>
      <c r="QOD848" s="716"/>
      <c r="QOE848" s="716"/>
      <c r="QOF848" s="716"/>
      <c r="QOG848" s="716"/>
      <c r="QOH848" s="716"/>
      <c r="QOI848" s="716"/>
      <c r="QOJ848" s="716"/>
      <c r="QOK848" s="716"/>
      <c r="QOL848" s="716"/>
      <c r="QOM848" s="716"/>
      <c r="QON848" s="716"/>
      <c r="QOO848" s="716"/>
      <c r="QOP848" s="716"/>
      <c r="QOQ848" s="716"/>
      <c r="QOR848" s="716"/>
      <c r="QOS848" s="716"/>
      <c r="QOT848" s="716"/>
      <c r="QOU848" s="716"/>
      <c r="QOV848" s="716"/>
      <c r="QOW848" s="716"/>
      <c r="QOX848" s="716"/>
      <c r="QOY848" s="716"/>
      <c r="QOZ848" s="716"/>
      <c r="QPA848" s="716"/>
      <c r="QPB848" s="716"/>
      <c r="QPC848" s="716"/>
      <c r="QPD848" s="716"/>
      <c r="QPE848" s="716"/>
      <c r="QPF848" s="716"/>
      <c r="QPG848" s="716"/>
      <c r="QPH848" s="716"/>
      <c r="QPI848" s="716"/>
      <c r="QPJ848" s="716"/>
      <c r="QPK848" s="716"/>
      <c r="QPL848" s="716"/>
      <c r="QPM848" s="716"/>
      <c r="QPN848" s="716"/>
      <c r="QPO848" s="716"/>
      <c r="QPP848" s="716"/>
      <c r="QPQ848" s="716"/>
      <c r="QPR848" s="716"/>
      <c r="QPS848" s="716"/>
      <c r="QPT848" s="716"/>
      <c r="QPU848" s="716"/>
      <c r="QPV848" s="716"/>
      <c r="QPW848" s="716"/>
      <c r="QPX848" s="716"/>
      <c r="QPY848" s="716"/>
      <c r="QPZ848" s="716"/>
      <c r="QQA848" s="716"/>
      <c r="QQB848" s="716"/>
      <c r="QQC848" s="716"/>
      <c r="QQD848" s="716"/>
      <c r="QQE848" s="716"/>
      <c r="QQF848" s="716"/>
      <c r="QQG848" s="716"/>
      <c r="QQH848" s="716"/>
      <c r="QQI848" s="716"/>
      <c r="QQJ848" s="716"/>
      <c r="QQK848" s="716"/>
      <c r="QQL848" s="716"/>
      <c r="QQM848" s="716"/>
      <c r="QQN848" s="716"/>
      <c r="QQO848" s="716"/>
      <c r="QQP848" s="716"/>
      <c r="QQQ848" s="716"/>
      <c r="QQR848" s="716"/>
      <c r="QQS848" s="716"/>
      <c r="QQT848" s="716"/>
      <c r="QQU848" s="716"/>
      <c r="QQV848" s="716"/>
      <c r="QQW848" s="716"/>
      <c r="QQX848" s="716"/>
      <c r="QQY848" s="716"/>
      <c r="QQZ848" s="716"/>
      <c r="QRA848" s="716"/>
      <c r="QRB848" s="716"/>
      <c r="QRC848" s="716"/>
      <c r="QRD848" s="716"/>
      <c r="QRE848" s="716"/>
      <c r="QRF848" s="716"/>
      <c r="QRG848" s="716"/>
      <c r="QRH848" s="716"/>
      <c r="QRI848" s="716"/>
      <c r="QRJ848" s="716"/>
      <c r="QRK848" s="716"/>
      <c r="QRL848" s="716"/>
      <c r="QRM848" s="716"/>
      <c r="QRN848" s="716"/>
      <c r="QRO848" s="716"/>
      <c r="QRP848" s="716"/>
      <c r="QRQ848" s="716"/>
      <c r="QRR848" s="716"/>
      <c r="QRS848" s="716"/>
      <c r="QRT848" s="716"/>
      <c r="QRU848" s="716"/>
      <c r="QRV848" s="716"/>
      <c r="QRW848" s="716"/>
      <c r="QRX848" s="716"/>
      <c r="QRY848" s="716"/>
      <c r="QRZ848" s="716"/>
      <c r="QSA848" s="716"/>
      <c r="QSB848" s="716"/>
      <c r="QSC848" s="716"/>
      <c r="QSD848" s="716"/>
      <c r="QSE848" s="716"/>
      <c r="QSF848" s="716"/>
      <c r="QSG848" s="716"/>
      <c r="QSH848" s="716"/>
      <c r="QSI848" s="716"/>
      <c r="QSJ848" s="716"/>
      <c r="QSK848" s="716"/>
      <c r="QSL848" s="716"/>
      <c r="QSM848" s="716"/>
      <c r="QSN848" s="716"/>
      <c r="QSO848" s="716"/>
      <c r="QSP848" s="716"/>
      <c r="QSQ848" s="716"/>
      <c r="QSR848" s="716"/>
      <c r="QSS848" s="716"/>
      <c r="QST848" s="716"/>
      <c r="QSU848" s="716"/>
      <c r="QSV848" s="716"/>
      <c r="QSW848" s="716"/>
      <c r="QSX848" s="716"/>
      <c r="QSY848" s="716"/>
      <c r="QSZ848" s="716"/>
      <c r="QTA848" s="716"/>
      <c r="QTB848" s="716"/>
      <c r="QTC848" s="716"/>
      <c r="QTD848" s="716"/>
      <c r="QTE848" s="716"/>
      <c r="QTF848" s="716"/>
      <c r="QTG848" s="716"/>
      <c r="QTH848" s="716"/>
      <c r="QTI848" s="716"/>
      <c r="QTJ848" s="716"/>
      <c r="QTK848" s="716"/>
      <c r="QTL848" s="716"/>
      <c r="QTM848" s="716"/>
      <c r="QTN848" s="716"/>
      <c r="QTO848" s="716"/>
      <c r="QTP848" s="716"/>
      <c r="QTQ848" s="716"/>
      <c r="QTR848" s="716"/>
      <c r="QTS848" s="716"/>
      <c r="QTT848" s="716"/>
      <c r="QTU848" s="716"/>
      <c r="QTV848" s="716"/>
      <c r="QTW848" s="716"/>
      <c r="QTX848" s="716"/>
      <c r="QTY848" s="716"/>
      <c r="QTZ848" s="716"/>
      <c r="QUA848" s="716"/>
      <c r="QUB848" s="716"/>
      <c r="QUC848" s="716"/>
      <c r="QUD848" s="716"/>
      <c r="QUE848" s="716"/>
      <c r="QUF848" s="716"/>
      <c r="QUG848" s="716"/>
      <c r="QUH848" s="716"/>
      <c r="QUI848" s="716"/>
      <c r="QUJ848" s="716"/>
      <c r="QUK848" s="716"/>
      <c r="QUL848" s="716"/>
      <c r="QUM848" s="716"/>
      <c r="QUN848" s="716"/>
      <c r="QUO848" s="716"/>
      <c r="QUP848" s="716"/>
      <c r="QUQ848" s="716"/>
      <c r="QUR848" s="716"/>
      <c r="QUS848" s="716"/>
      <c r="QUT848" s="716"/>
      <c r="QUU848" s="716"/>
      <c r="QUV848" s="716"/>
      <c r="QUW848" s="716"/>
      <c r="QUX848" s="716"/>
      <c r="QUY848" s="716"/>
      <c r="QUZ848" s="716"/>
      <c r="QVA848" s="716"/>
      <c r="QVB848" s="716"/>
      <c r="QVC848" s="716"/>
      <c r="QVD848" s="716"/>
      <c r="QVE848" s="716"/>
      <c r="QVF848" s="716"/>
      <c r="QVG848" s="716"/>
      <c r="QVH848" s="716"/>
      <c r="QVI848" s="716"/>
      <c r="QVJ848" s="716"/>
      <c r="QVK848" s="716"/>
      <c r="QVL848" s="716"/>
      <c r="QVM848" s="716"/>
      <c r="QVN848" s="716"/>
      <c r="QVO848" s="716"/>
      <c r="QVP848" s="716"/>
      <c r="QVQ848" s="716"/>
      <c r="QVR848" s="716"/>
      <c r="QVS848" s="716"/>
      <c r="QVT848" s="716"/>
      <c r="QVU848" s="716"/>
      <c r="QVV848" s="716"/>
      <c r="QVW848" s="716"/>
      <c r="QVX848" s="716"/>
      <c r="QVY848" s="716"/>
      <c r="QVZ848" s="716"/>
      <c r="QWA848" s="716"/>
      <c r="QWB848" s="716"/>
      <c r="QWC848" s="716"/>
      <c r="QWD848" s="716"/>
      <c r="QWE848" s="716"/>
      <c r="QWF848" s="716"/>
      <c r="QWG848" s="716"/>
      <c r="QWH848" s="716"/>
      <c r="QWI848" s="716"/>
      <c r="QWJ848" s="716"/>
      <c r="QWK848" s="716"/>
      <c r="QWL848" s="716"/>
      <c r="QWM848" s="716"/>
      <c r="QWN848" s="716"/>
      <c r="QWO848" s="716"/>
      <c r="QWP848" s="716"/>
      <c r="QWQ848" s="716"/>
      <c r="QWR848" s="716"/>
      <c r="QWS848" s="716"/>
      <c r="QWT848" s="716"/>
      <c r="QWU848" s="716"/>
      <c r="QWV848" s="716"/>
      <c r="QWW848" s="716"/>
      <c r="QWX848" s="716"/>
      <c r="QWY848" s="716"/>
      <c r="QWZ848" s="716"/>
      <c r="QXA848" s="716"/>
      <c r="QXB848" s="716"/>
      <c r="QXC848" s="716"/>
      <c r="QXD848" s="716"/>
      <c r="QXE848" s="716"/>
      <c r="QXF848" s="716"/>
      <c r="QXG848" s="716"/>
      <c r="QXH848" s="716"/>
      <c r="QXI848" s="716"/>
      <c r="QXJ848" s="716"/>
      <c r="QXK848" s="716"/>
      <c r="QXL848" s="716"/>
      <c r="QXM848" s="716"/>
      <c r="QXN848" s="716"/>
      <c r="QXO848" s="716"/>
      <c r="QXP848" s="716"/>
      <c r="QXQ848" s="716"/>
      <c r="QXR848" s="716"/>
      <c r="QXS848" s="716"/>
      <c r="QXT848" s="716"/>
      <c r="QXU848" s="716"/>
      <c r="QXV848" s="716"/>
      <c r="QXW848" s="716"/>
      <c r="QXX848" s="716"/>
      <c r="QXY848" s="716"/>
      <c r="QXZ848" s="716"/>
      <c r="QYA848" s="716"/>
      <c r="QYB848" s="716"/>
      <c r="QYC848" s="716"/>
      <c r="QYD848" s="716"/>
      <c r="QYE848" s="716"/>
      <c r="QYF848" s="716"/>
      <c r="QYG848" s="716"/>
      <c r="QYH848" s="716"/>
      <c r="QYI848" s="716"/>
      <c r="QYJ848" s="716"/>
      <c r="QYK848" s="716"/>
      <c r="QYL848" s="716"/>
      <c r="QYM848" s="716"/>
      <c r="QYN848" s="716"/>
      <c r="QYO848" s="716"/>
      <c r="QYP848" s="716"/>
      <c r="QYQ848" s="716"/>
      <c r="QYR848" s="716"/>
      <c r="QYS848" s="716"/>
      <c r="QYT848" s="716"/>
      <c r="QYU848" s="716"/>
      <c r="QYV848" s="716"/>
      <c r="QYW848" s="716"/>
      <c r="QYX848" s="716"/>
      <c r="QYY848" s="716"/>
      <c r="QYZ848" s="716"/>
      <c r="QZA848" s="716"/>
      <c r="QZB848" s="716"/>
      <c r="QZC848" s="716"/>
      <c r="QZD848" s="716"/>
      <c r="QZE848" s="716"/>
      <c r="QZF848" s="716"/>
      <c r="QZG848" s="716"/>
      <c r="QZH848" s="716"/>
      <c r="QZI848" s="716"/>
      <c r="QZJ848" s="716"/>
      <c r="QZK848" s="716"/>
      <c r="QZL848" s="716"/>
      <c r="QZM848" s="716"/>
      <c r="QZN848" s="716"/>
      <c r="QZO848" s="716"/>
      <c r="QZP848" s="716"/>
      <c r="QZQ848" s="716"/>
      <c r="QZR848" s="716"/>
      <c r="QZS848" s="716"/>
      <c r="QZT848" s="716"/>
      <c r="QZU848" s="716"/>
      <c r="QZV848" s="716"/>
      <c r="QZW848" s="716"/>
      <c r="QZX848" s="716"/>
      <c r="QZY848" s="716"/>
      <c r="QZZ848" s="716"/>
      <c r="RAA848" s="716"/>
      <c r="RAB848" s="716"/>
      <c r="RAC848" s="716"/>
      <c r="RAD848" s="716"/>
      <c r="RAE848" s="716"/>
      <c r="RAF848" s="716"/>
      <c r="RAG848" s="716"/>
      <c r="RAH848" s="716"/>
      <c r="RAI848" s="716"/>
      <c r="RAJ848" s="716"/>
      <c r="RAK848" s="716"/>
      <c r="RAL848" s="716"/>
      <c r="RAM848" s="716"/>
      <c r="RAN848" s="716"/>
      <c r="RAO848" s="716"/>
      <c r="RAP848" s="716"/>
      <c r="RAQ848" s="716"/>
      <c r="RAR848" s="716"/>
      <c r="RAS848" s="716"/>
      <c r="RAT848" s="716"/>
      <c r="RAU848" s="716"/>
      <c r="RAV848" s="716"/>
      <c r="RAW848" s="716"/>
      <c r="RAX848" s="716"/>
      <c r="RAY848" s="716"/>
      <c r="RAZ848" s="716"/>
      <c r="RBA848" s="716"/>
      <c r="RBB848" s="716"/>
      <c r="RBC848" s="716"/>
      <c r="RBD848" s="716"/>
      <c r="RBE848" s="716"/>
      <c r="RBF848" s="716"/>
      <c r="RBG848" s="716"/>
      <c r="RBH848" s="716"/>
      <c r="RBI848" s="716"/>
      <c r="RBJ848" s="716"/>
      <c r="RBK848" s="716"/>
      <c r="RBL848" s="716"/>
      <c r="RBM848" s="716"/>
      <c r="RBN848" s="716"/>
      <c r="RBO848" s="716"/>
      <c r="RBP848" s="716"/>
      <c r="RBQ848" s="716"/>
      <c r="RBR848" s="716"/>
      <c r="RBS848" s="716"/>
      <c r="RBT848" s="716"/>
      <c r="RBU848" s="716"/>
      <c r="RBV848" s="716"/>
      <c r="RBW848" s="716"/>
      <c r="RBX848" s="716"/>
      <c r="RBY848" s="716"/>
      <c r="RBZ848" s="716"/>
      <c r="RCA848" s="716"/>
      <c r="RCB848" s="716"/>
      <c r="RCC848" s="716"/>
      <c r="RCD848" s="716"/>
      <c r="RCE848" s="716"/>
      <c r="RCF848" s="716"/>
      <c r="RCG848" s="716"/>
      <c r="RCH848" s="716"/>
      <c r="RCI848" s="716"/>
      <c r="RCJ848" s="716"/>
      <c r="RCK848" s="716"/>
      <c r="RCL848" s="716"/>
      <c r="RCM848" s="716"/>
      <c r="RCN848" s="716"/>
      <c r="RCO848" s="716"/>
      <c r="RCP848" s="716"/>
      <c r="RCQ848" s="716"/>
      <c r="RCR848" s="716"/>
      <c r="RCS848" s="716"/>
      <c r="RCT848" s="716"/>
      <c r="RCU848" s="716"/>
      <c r="RCV848" s="716"/>
      <c r="RCW848" s="716"/>
      <c r="RCX848" s="716"/>
      <c r="RCY848" s="716"/>
      <c r="RCZ848" s="716"/>
      <c r="RDA848" s="716"/>
      <c r="RDB848" s="716"/>
      <c r="RDC848" s="716"/>
      <c r="RDD848" s="716"/>
      <c r="RDE848" s="716"/>
      <c r="RDF848" s="716"/>
      <c r="RDG848" s="716"/>
      <c r="RDH848" s="716"/>
      <c r="RDI848" s="716"/>
      <c r="RDJ848" s="716"/>
      <c r="RDK848" s="716"/>
      <c r="RDL848" s="716"/>
      <c r="RDM848" s="716"/>
      <c r="RDN848" s="716"/>
      <c r="RDO848" s="716"/>
      <c r="RDP848" s="716"/>
      <c r="RDQ848" s="716"/>
      <c r="RDR848" s="716"/>
      <c r="RDS848" s="716"/>
      <c r="RDT848" s="716"/>
      <c r="RDU848" s="716"/>
      <c r="RDV848" s="716"/>
      <c r="RDW848" s="716"/>
      <c r="RDX848" s="716"/>
      <c r="RDY848" s="716"/>
      <c r="RDZ848" s="716"/>
      <c r="REA848" s="716"/>
      <c r="REB848" s="716"/>
      <c r="REC848" s="716"/>
      <c r="RED848" s="716"/>
      <c r="REE848" s="716"/>
      <c r="REF848" s="716"/>
      <c r="REG848" s="716"/>
      <c r="REH848" s="716"/>
      <c r="REI848" s="716"/>
      <c r="REJ848" s="716"/>
      <c r="REK848" s="716"/>
      <c r="REL848" s="716"/>
      <c r="REM848" s="716"/>
      <c r="REN848" s="716"/>
      <c r="REO848" s="716"/>
      <c r="REP848" s="716"/>
      <c r="REQ848" s="716"/>
      <c r="RER848" s="716"/>
      <c r="RES848" s="716"/>
      <c r="RET848" s="716"/>
      <c r="REU848" s="716"/>
      <c r="REV848" s="716"/>
      <c r="REW848" s="716"/>
      <c r="REX848" s="716"/>
      <c r="REY848" s="716"/>
      <c r="REZ848" s="716"/>
      <c r="RFA848" s="716"/>
      <c r="RFB848" s="716"/>
      <c r="RFC848" s="716"/>
      <c r="RFD848" s="716"/>
      <c r="RFE848" s="716"/>
      <c r="RFF848" s="716"/>
      <c r="RFG848" s="716"/>
      <c r="RFH848" s="716"/>
      <c r="RFI848" s="716"/>
      <c r="RFJ848" s="716"/>
      <c r="RFK848" s="716"/>
      <c r="RFL848" s="716"/>
      <c r="RFM848" s="716"/>
      <c r="RFN848" s="716"/>
      <c r="RFO848" s="716"/>
      <c r="RFP848" s="716"/>
      <c r="RFQ848" s="716"/>
      <c r="RFR848" s="716"/>
      <c r="RFS848" s="716"/>
      <c r="RFT848" s="716"/>
      <c r="RFU848" s="716"/>
      <c r="RFV848" s="716"/>
      <c r="RFW848" s="716"/>
      <c r="RFX848" s="716"/>
      <c r="RFY848" s="716"/>
      <c r="RFZ848" s="716"/>
      <c r="RGA848" s="716"/>
      <c r="RGB848" s="716"/>
      <c r="RGC848" s="716"/>
      <c r="RGD848" s="716"/>
      <c r="RGE848" s="716"/>
      <c r="RGF848" s="716"/>
      <c r="RGG848" s="716"/>
      <c r="RGH848" s="716"/>
      <c r="RGI848" s="716"/>
      <c r="RGJ848" s="716"/>
      <c r="RGK848" s="716"/>
      <c r="RGL848" s="716"/>
      <c r="RGM848" s="716"/>
      <c r="RGN848" s="716"/>
      <c r="RGO848" s="716"/>
      <c r="RGP848" s="716"/>
      <c r="RGQ848" s="716"/>
      <c r="RGR848" s="716"/>
      <c r="RGS848" s="716"/>
      <c r="RGT848" s="716"/>
      <c r="RGU848" s="716"/>
      <c r="RGV848" s="716"/>
      <c r="RGW848" s="716"/>
      <c r="RGX848" s="716"/>
      <c r="RGY848" s="716"/>
      <c r="RGZ848" s="716"/>
      <c r="RHA848" s="716"/>
      <c r="RHB848" s="716"/>
      <c r="RHC848" s="716"/>
      <c r="RHD848" s="716"/>
      <c r="RHE848" s="716"/>
      <c r="RHF848" s="716"/>
      <c r="RHG848" s="716"/>
      <c r="RHH848" s="716"/>
      <c r="RHI848" s="716"/>
      <c r="RHJ848" s="716"/>
      <c r="RHK848" s="716"/>
      <c r="RHL848" s="716"/>
      <c r="RHM848" s="716"/>
      <c r="RHN848" s="716"/>
      <c r="RHO848" s="716"/>
      <c r="RHP848" s="716"/>
      <c r="RHQ848" s="716"/>
      <c r="RHR848" s="716"/>
      <c r="RHS848" s="716"/>
      <c r="RHT848" s="716"/>
      <c r="RHU848" s="716"/>
      <c r="RHV848" s="716"/>
      <c r="RHW848" s="716"/>
      <c r="RHX848" s="716"/>
      <c r="RHY848" s="716"/>
      <c r="RHZ848" s="716"/>
      <c r="RIA848" s="716"/>
      <c r="RIB848" s="716"/>
      <c r="RIC848" s="716"/>
      <c r="RID848" s="716"/>
      <c r="RIE848" s="716"/>
      <c r="RIF848" s="716"/>
      <c r="RIG848" s="716"/>
      <c r="RIH848" s="716"/>
      <c r="RII848" s="716"/>
      <c r="RIJ848" s="716"/>
      <c r="RIK848" s="716"/>
      <c r="RIL848" s="716"/>
      <c r="RIM848" s="716"/>
      <c r="RIN848" s="716"/>
      <c r="RIO848" s="716"/>
      <c r="RIP848" s="716"/>
      <c r="RIQ848" s="716"/>
      <c r="RIR848" s="716"/>
      <c r="RIS848" s="716"/>
      <c r="RIT848" s="716"/>
      <c r="RIU848" s="716"/>
      <c r="RIV848" s="716"/>
      <c r="RIW848" s="716"/>
      <c r="RIX848" s="716"/>
      <c r="RIY848" s="716"/>
      <c r="RIZ848" s="716"/>
      <c r="RJA848" s="716"/>
      <c r="RJB848" s="716"/>
      <c r="RJC848" s="716"/>
      <c r="RJD848" s="716"/>
      <c r="RJE848" s="716"/>
      <c r="RJF848" s="716"/>
      <c r="RJG848" s="716"/>
      <c r="RJH848" s="716"/>
      <c r="RJI848" s="716"/>
      <c r="RJJ848" s="716"/>
      <c r="RJK848" s="716"/>
      <c r="RJL848" s="716"/>
      <c r="RJM848" s="716"/>
      <c r="RJN848" s="716"/>
      <c r="RJO848" s="716"/>
      <c r="RJP848" s="716"/>
      <c r="RJQ848" s="716"/>
      <c r="RJR848" s="716"/>
      <c r="RJS848" s="716"/>
      <c r="RJT848" s="716"/>
      <c r="RJU848" s="716"/>
      <c r="RJV848" s="716"/>
      <c r="RJW848" s="716"/>
      <c r="RJX848" s="716"/>
      <c r="RJY848" s="716"/>
      <c r="RJZ848" s="716"/>
      <c r="RKA848" s="716"/>
      <c r="RKB848" s="716"/>
      <c r="RKC848" s="716"/>
      <c r="RKD848" s="716"/>
      <c r="RKE848" s="716"/>
      <c r="RKF848" s="716"/>
      <c r="RKG848" s="716"/>
      <c r="RKH848" s="716"/>
      <c r="RKI848" s="716"/>
      <c r="RKJ848" s="716"/>
      <c r="RKK848" s="716"/>
      <c r="RKL848" s="716"/>
      <c r="RKM848" s="716"/>
      <c r="RKN848" s="716"/>
      <c r="RKO848" s="716"/>
      <c r="RKP848" s="716"/>
      <c r="RKQ848" s="716"/>
      <c r="RKR848" s="716"/>
      <c r="RKS848" s="716"/>
      <c r="RKT848" s="716"/>
      <c r="RKU848" s="716"/>
      <c r="RKV848" s="716"/>
      <c r="RKW848" s="716"/>
      <c r="RKX848" s="716"/>
      <c r="RKY848" s="716"/>
      <c r="RKZ848" s="716"/>
      <c r="RLA848" s="716"/>
      <c r="RLB848" s="716"/>
      <c r="RLC848" s="716"/>
      <c r="RLD848" s="716"/>
      <c r="RLE848" s="716"/>
      <c r="RLF848" s="716"/>
      <c r="RLG848" s="716"/>
      <c r="RLH848" s="716"/>
      <c r="RLI848" s="716"/>
      <c r="RLJ848" s="716"/>
      <c r="RLK848" s="716"/>
      <c r="RLL848" s="716"/>
      <c r="RLM848" s="716"/>
      <c r="RLN848" s="716"/>
      <c r="RLO848" s="716"/>
      <c r="RLP848" s="716"/>
      <c r="RLQ848" s="716"/>
      <c r="RLR848" s="716"/>
      <c r="RLS848" s="716"/>
      <c r="RLT848" s="716"/>
      <c r="RLU848" s="716"/>
      <c r="RLV848" s="716"/>
      <c r="RLW848" s="716"/>
      <c r="RLX848" s="716"/>
      <c r="RLY848" s="716"/>
      <c r="RLZ848" s="716"/>
      <c r="RMA848" s="716"/>
      <c r="RMB848" s="716"/>
      <c r="RMC848" s="716"/>
      <c r="RMD848" s="716"/>
      <c r="RME848" s="716"/>
      <c r="RMF848" s="716"/>
      <c r="RMG848" s="716"/>
      <c r="RMH848" s="716"/>
      <c r="RMI848" s="716"/>
      <c r="RMJ848" s="716"/>
      <c r="RMK848" s="716"/>
      <c r="RML848" s="716"/>
      <c r="RMM848" s="716"/>
      <c r="RMN848" s="716"/>
      <c r="RMO848" s="716"/>
      <c r="RMP848" s="716"/>
      <c r="RMQ848" s="716"/>
      <c r="RMR848" s="716"/>
      <c r="RMS848" s="716"/>
      <c r="RMT848" s="716"/>
      <c r="RMU848" s="716"/>
      <c r="RMV848" s="716"/>
      <c r="RMW848" s="716"/>
      <c r="RMX848" s="716"/>
      <c r="RMY848" s="716"/>
      <c r="RMZ848" s="716"/>
      <c r="RNA848" s="716"/>
      <c r="RNB848" s="716"/>
      <c r="RNC848" s="716"/>
      <c r="RND848" s="716"/>
      <c r="RNE848" s="716"/>
      <c r="RNF848" s="716"/>
      <c r="RNG848" s="716"/>
      <c r="RNH848" s="716"/>
      <c r="RNI848" s="716"/>
      <c r="RNJ848" s="716"/>
      <c r="RNK848" s="716"/>
      <c r="RNL848" s="716"/>
      <c r="RNM848" s="716"/>
      <c r="RNN848" s="716"/>
      <c r="RNO848" s="716"/>
      <c r="RNP848" s="716"/>
      <c r="RNQ848" s="716"/>
      <c r="RNR848" s="716"/>
      <c r="RNS848" s="716"/>
      <c r="RNT848" s="716"/>
      <c r="RNU848" s="716"/>
      <c r="RNV848" s="716"/>
      <c r="RNW848" s="716"/>
      <c r="RNX848" s="716"/>
      <c r="RNY848" s="716"/>
      <c r="RNZ848" s="716"/>
      <c r="ROA848" s="716"/>
      <c r="ROB848" s="716"/>
      <c r="ROC848" s="716"/>
      <c r="ROD848" s="716"/>
      <c r="ROE848" s="716"/>
      <c r="ROF848" s="716"/>
      <c r="ROG848" s="716"/>
      <c r="ROH848" s="716"/>
      <c r="ROI848" s="716"/>
      <c r="ROJ848" s="716"/>
      <c r="ROK848" s="716"/>
      <c r="ROL848" s="716"/>
      <c r="ROM848" s="716"/>
      <c r="RON848" s="716"/>
      <c r="ROO848" s="716"/>
      <c r="ROP848" s="716"/>
      <c r="ROQ848" s="716"/>
      <c r="ROR848" s="716"/>
      <c r="ROS848" s="716"/>
      <c r="ROT848" s="716"/>
      <c r="ROU848" s="716"/>
      <c r="ROV848" s="716"/>
      <c r="ROW848" s="716"/>
      <c r="ROX848" s="716"/>
      <c r="ROY848" s="716"/>
      <c r="ROZ848" s="716"/>
      <c r="RPA848" s="716"/>
      <c r="RPB848" s="716"/>
      <c r="RPC848" s="716"/>
      <c r="RPD848" s="716"/>
      <c r="RPE848" s="716"/>
      <c r="RPF848" s="716"/>
      <c r="RPG848" s="716"/>
      <c r="RPH848" s="716"/>
      <c r="RPI848" s="716"/>
      <c r="RPJ848" s="716"/>
      <c r="RPK848" s="716"/>
      <c r="RPL848" s="716"/>
      <c r="RPM848" s="716"/>
      <c r="RPN848" s="716"/>
      <c r="RPO848" s="716"/>
      <c r="RPP848" s="716"/>
      <c r="RPQ848" s="716"/>
      <c r="RPR848" s="716"/>
      <c r="RPS848" s="716"/>
      <c r="RPT848" s="716"/>
      <c r="RPU848" s="716"/>
      <c r="RPV848" s="716"/>
      <c r="RPW848" s="716"/>
      <c r="RPX848" s="716"/>
      <c r="RPY848" s="716"/>
      <c r="RPZ848" s="716"/>
      <c r="RQA848" s="716"/>
      <c r="RQB848" s="716"/>
      <c r="RQC848" s="716"/>
      <c r="RQD848" s="716"/>
      <c r="RQE848" s="716"/>
      <c r="RQF848" s="716"/>
      <c r="RQG848" s="716"/>
      <c r="RQH848" s="716"/>
      <c r="RQI848" s="716"/>
      <c r="RQJ848" s="716"/>
      <c r="RQK848" s="716"/>
      <c r="RQL848" s="716"/>
      <c r="RQM848" s="716"/>
      <c r="RQN848" s="716"/>
      <c r="RQO848" s="716"/>
      <c r="RQP848" s="716"/>
      <c r="RQQ848" s="716"/>
      <c r="RQR848" s="716"/>
      <c r="RQS848" s="716"/>
      <c r="RQT848" s="716"/>
      <c r="RQU848" s="716"/>
      <c r="RQV848" s="716"/>
      <c r="RQW848" s="716"/>
      <c r="RQX848" s="716"/>
      <c r="RQY848" s="716"/>
      <c r="RQZ848" s="716"/>
      <c r="RRA848" s="716"/>
      <c r="RRB848" s="716"/>
      <c r="RRC848" s="716"/>
      <c r="RRD848" s="716"/>
      <c r="RRE848" s="716"/>
      <c r="RRF848" s="716"/>
      <c r="RRG848" s="716"/>
      <c r="RRH848" s="716"/>
      <c r="RRI848" s="716"/>
      <c r="RRJ848" s="716"/>
      <c r="RRK848" s="716"/>
      <c r="RRL848" s="716"/>
      <c r="RRM848" s="716"/>
      <c r="RRN848" s="716"/>
      <c r="RRO848" s="716"/>
      <c r="RRP848" s="716"/>
      <c r="RRQ848" s="716"/>
      <c r="RRR848" s="716"/>
      <c r="RRS848" s="716"/>
      <c r="RRT848" s="716"/>
      <c r="RRU848" s="716"/>
      <c r="RRV848" s="716"/>
      <c r="RRW848" s="716"/>
      <c r="RRX848" s="716"/>
      <c r="RRY848" s="716"/>
      <c r="RRZ848" s="716"/>
      <c r="RSA848" s="716"/>
      <c r="RSB848" s="716"/>
      <c r="RSC848" s="716"/>
      <c r="RSD848" s="716"/>
      <c r="RSE848" s="716"/>
      <c r="RSF848" s="716"/>
      <c r="RSG848" s="716"/>
      <c r="RSH848" s="716"/>
      <c r="RSI848" s="716"/>
      <c r="RSJ848" s="716"/>
      <c r="RSK848" s="716"/>
      <c r="RSL848" s="716"/>
      <c r="RSM848" s="716"/>
      <c r="RSN848" s="716"/>
      <c r="RSO848" s="716"/>
      <c r="RSP848" s="716"/>
      <c r="RSQ848" s="716"/>
      <c r="RSR848" s="716"/>
      <c r="RSS848" s="716"/>
      <c r="RST848" s="716"/>
      <c r="RSU848" s="716"/>
      <c r="RSV848" s="716"/>
      <c r="RSW848" s="716"/>
      <c r="RSX848" s="716"/>
      <c r="RSY848" s="716"/>
      <c r="RSZ848" s="716"/>
      <c r="RTA848" s="716"/>
      <c r="RTB848" s="716"/>
      <c r="RTC848" s="716"/>
      <c r="RTD848" s="716"/>
      <c r="RTE848" s="716"/>
      <c r="RTF848" s="716"/>
      <c r="RTG848" s="716"/>
      <c r="RTH848" s="716"/>
      <c r="RTI848" s="716"/>
      <c r="RTJ848" s="716"/>
      <c r="RTK848" s="716"/>
      <c r="RTL848" s="716"/>
      <c r="RTM848" s="716"/>
      <c r="RTN848" s="716"/>
      <c r="RTO848" s="716"/>
      <c r="RTP848" s="716"/>
      <c r="RTQ848" s="716"/>
      <c r="RTR848" s="716"/>
      <c r="RTS848" s="716"/>
      <c r="RTT848" s="716"/>
      <c r="RTU848" s="716"/>
      <c r="RTV848" s="716"/>
      <c r="RTW848" s="716"/>
      <c r="RTX848" s="716"/>
      <c r="RTY848" s="716"/>
      <c r="RTZ848" s="716"/>
      <c r="RUA848" s="716"/>
      <c r="RUB848" s="716"/>
      <c r="RUC848" s="716"/>
      <c r="RUD848" s="716"/>
      <c r="RUE848" s="716"/>
      <c r="RUF848" s="716"/>
      <c r="RUG848" s="716"/>
      <c r="RUH848" s="716"/>
      <c r="RUI848" s="716"/>
      <c r="RUJ848" s="716"/>
      <c r="RUK848" s="716"/>
      <c r="RUL848" s="716"/>
      <c r="RUM848" s="716"/>
      <c r="RUN848" s="716"/>
      <c r="RUO848" s="716"/>
      <c r="RUP848" s="716"/>
      <c r="RUQ848" s="716"/>
      <c r="RUR848" s="716"/>
      <c r="RUS848" s="716"/>
      <c r="RUT848" s="716"/>
      <c r="RUU848" s="716"/>
      <c r="RUV848" s="716"/>
      <c r="RUW848" s="716"/>
      <c r="RUX848" s="716"/>
      <c r="RUY848" s="716"/>
      <c r="RUZ848" s="716"/>
      <c r="RVA848" s="716"/>
      <c r="RVB848" s="716"/>
      <c r="RVC848" s="716"/>
      <c r="RVD848" s="716"/>
      <c r="RVE848" s="716"/>
      <c r="RVF848" s="716"/>
      <c r="RVG848" s="716"/>
      <c r="RVH848" s="716"/>
      <c r="RVI848" s="716"/>
      <c r="RVJ848" s="716"/>
      <c r="RVK848" s="716"/>
      <c r="RVL848" s="716"/>
      <c r="RVM848" s="716"/>
      <c r="RVN848" s="716"/>
      <c r="RVO848" s="716"/>
      <c r="RVP848" s="716"/>
      <c r="RVQ848" s="716"/>
      <c r="RVR848" s="716"/>
      <c r="RVS848" s="716"/>
      <c r="RVT848" s="716"/>
      <c r="RVU848" s="716"/>
      <c r="RVV848" s="716"/>
      <c r="RVW848" s="716"/>
      <c r="RVX848" s="716"/>
      <c r="RVY848" s="716"/>
      <c r="RVZ848" s="716"/>
      <c r="RWA848" s="716"/>
      <c r="RWB848" s="716"/>
      <c r="RWC848" s="716"/>
      <c r="RWD848" s="716"/>
      <c r="RWE848" s="716"/>
      <c r="RWF848" s="716"/>
      <c r="RWG848" s="716"/>
      <c r="RWH848" s="716"/>
      <c r="RWI848" s="716"/>
      <c r="RWJ848" s="716"/>
      <c r="RWK848" s="716"/>
      <c r="RWL848" s="716"/>
      <c r="RWM848" s="716"/>
      <c r="RWN848" s="716"/>
      <c r="RWO848" s="716"/>
      <c r="RWP848" s="716"/>
      <c r="RWQ848" s="716"/>
      <c r="RWR848" s="716"/>
      <c r="RWS848" s="716"/>
      <c r="RWT848" s="716"/>
      <c r="RWU848" s="716"/>
      <c r="RWV848" s="716"/>
      <c r="RWW848" s="716"/>
      <c r="RWX848" s="716"/>
      <c r="RWY848" s="716"/>
      <c r="RWZ848" s="716"/>
      <c r="RXA848" s="716"/>
      <c r="RXB848" s="716"/>
      <c r="RXC848" s="716"/>
      <c r="RXD848" s="716"/>
      <c r="RXE848" s="716"/>
      <c r="RXF848" s="716"/>
      <c r="RXG848" s="716"/>
      <c r="RXH848" s="716"/>
      <c r="RXI848" s="716"/>
      <c r="RXJ848" s="716"/>
      <c r="RXK848" s="716"/>
      <c r="RXL848" s="716"/>
      <c r="RXM848" s="716"/>
      <c r="RXN848" s="716"/>
      <c r="RXO848" s="716"/>
      <c r="RXP848" s="716"/>
      <c r="RXQ848" s="716"/>
      <c r="RXR848" s="716"/>
      <c r="RXS848" s="716"/>
      <c r="RXT848" s="716"/>
      <c r="RXU848" s="716"/>
      <c r="RXV848" s="716"/>
      <c r="RXW848" s="716"/>
      <c r="RXX848" s="716"/>
      <c r="RXY848" s="716"/>
      <c r="RXZ848" s="716"/>
      <c r="RYA848" s="716"/>
      <c r="RYB848" s="716"/>
      <c r="RYC848" s="716"/>
      <c r="RYD848" s="716"/>
      <c r="RYE848" s="716"/>
      <c r="RYF848" s="716"/>
      <c r="RYG848" s="716"/>
      <c r="RYH848" s="716"/>
      <c r="RYI848" s="716"/>
      <c r="RYJ848" s="716"/>
      <c r="RYK848" s="716"/>
      <c r="RYL848" s="716"/>
      <c r="RYM848" s="716"/>
      <c r="RYN848" s="716"/>
      <c r="RYO848" s="716"/>
      <c r="RYP848" s="716"/>
      <c r="RYQ848" s="716"/>
      <c r="RYR848" s="716"/>
      <c r="RYS848" s="716"/>
      <c r="RYT848" s="716"/>
      <c r="RYU848" s="716"/>
      <c r="RYV848" s="716"/>
      <c r="RYW848" s="716"/>
      <c r="RYX848" s="716"/>
      <c r="RYY848" s="716"/>
      <c r="RYZ848" s="716"/>
      <c r="RZA848" s="716"/>
      <c r="RZB848" s="716"/>
      <c r="RZC848" s="716"/>
      <c r="RZD848" s="716"/>
      <c r="RZE848" s="716"/>
      <c r="RZF848" s="716"/>
      <c r="RZG848" s="716"/>
      <c r="RZH848" s="716"/>
      <c r="RZI848" s="716"/>
      <c r="RZJ848" s="716"/>
      <c r="RZK848" s="716"/>
      <c r="RZL848" s="716"/>
      <c r="RZM848" s="716"/>
      <c r="RZN848" s="716"/>
      <c r="RZO848" s="716"/>
      <c r="RZP848" s="716"/>
      <c r="RZQ848" s="716"/>
      <c r="RZR848" s="716"/>
      <c r="RZS848" s="716"/>
      <c r="RZT848" s="716"/>
      <c r="RZU848" s="716"/>
      <c r="RZV848" s="716"/>
      <c r="RZW848" s="716"/>
      <c r="RZX848" s="716"/>
      <c r="RZY848" s="716"/>
      <c r="RZZ848" s="716"/>
      <c r="SAA848" s="716"/>
      <c r="SAB848" s="716"/>
      <c r="SAC848" s="716"/>
      <c r="SAD848" s="716"/>
      <c r="SAE848" s="716"/>
      <c r="SAF848" s="716"/>
      <c r="SAG848" s="716"/>
      <c r="SAH848" s="716"/>
      <c r="SAI848" s="716"/>
      <c r="SAJ848" s="716"/>
      <c r="SAK848" s="716"/>
      <c r="SAL848" s="716"/>
      <c r="SAM848" s="716"/>
      <c r="SAN848" s="716"/>
      <c r="SAO848" s="716"/>
      <c r="SAP848" s="716"/>
      <c r="SAQ848" s="716"/>
      <c r="SAR848" s="716"/>
      <c r="SAS848" s="716"/>
      <c r="SAT848" s="716"/>
      <c r="SAU848" s="716"/>
      <c r="SAV848" s="716"/>
      <c r="SAW848" s="716"/>
      <c r="SAX848" s="716"/>
      <c r="SAY848" s="716"/>
      <c r="SAZ848" s="716"/>
      <c r="SBA848" s="716"/>
      <c r="SBB848" s="716"/>
      <c r="SBC848" s="716"/>
      <c r="SBD848" s="716"/>
      <c r="SBE848" s="716"/>
      <c r="SBF848" s="716"/>
      <c r="SBG848" s="716"/>
      <c r="SBH848" s="716"/>
      <c r="SBI848" s="716"/>
      <c r="SBJ848" s="716"/>
      <c r="SBK848" s="716"/>
      <c r="SBL848" s="716"/>
      <c r="SBM848" s="716"/>
      <c r="SBN848" s="716"/>
      <c r="SBO848" s="716"/>
      <c r="SBP848" s="716"/>
      <c r="SBQ848" s="716"/>
      <c r="SBR848" s="716"/>
      <c r="SBS848" s="716"/>
      <c r="SBT848" s="716"/>
      <c r="SBU848" s="716"/>
      <c r="SBV848" s="716"/>
      <c r="SBW848" s="716"/>
      <c r="SBX848" s="716"/>
      <c r="SBY848" s="716"/>
      <c r="SBZ848" s="716"/>
      <c r="SCA848" s="716"/>
      <c r="SCB848" s="716"/>
      <c r="SCC848" s="716"/>
      <c r="SCD848" s="716"/>
      <c r="SCE848" s="716"/>
      <c r="SCF848" s="716"/>
      <c r="SCG848" s="716"/>
      <c r="SCH848" s="716"/>
      <c r="SCI848" s="716"/>
      <c r="SCJ848" s="716"/>
      <c r="SCK848" s="716"/>
      <c r="SCL848" s="716"/>
      <c r="SCM848" s="716"/>
      <c r="SCN848" s="716"/>
      <c r="SCO848" s="716"/>
      <c r="SCP848" s="716"/>
      <c r="SCQ848" s="716"/>
      <c r="SCR848" s="716"/>
      <c r="SCS848" s="716"/>
      <c r="SCT848" s="716"/>
      <c r="SCU848" s="716"/>
      <c r="SCV848" s="716"/>
      <c r="SCW848" s="716"/>
      <c r="SCX848" s="716"/>
      <c r="SCY848" s="716"/>
      <c r="SCZ848" s="716"/>
      <c r="SDA848" s="716"/>
      <c r="SDB848" s="716"/>
      <c r="SDC848" s="716"/>
      <c r="SDD848" s="716"/>
      <c r="SDE848" s="716"/>
      <c r="SDF848" s="716"/>
      <c r="SDG848" s="716"/>
      <c r="SDH848" s="716"/>
      <c r="SDI848" s="716"/>
      <c r="SDJ848" s="716"/>
      <c r="SDK848" s="716"/>
      <c r="SDL848" s="716"/>
      <c r="SDM848" s="716"/>
      <c r="SDN848" s="716"/>
      <c r="SDO848" s="716"/>
      <c r="SDP848" s="716"/>
      <c r="SDQ848" s="716"/>
      <c r="SDR848" s="716"/>
      <c r="SDS848" s="716"/>
      <c r="SDT848" s="716"/>
      <c r="SDU848" s="716"/>
      <c r="SDV848" s="716"/>
      <c r="SDW848" s="716"/>
      <c r="SDX848" s="716"/>
      <c r="SDY848" s="716"/>
      <c r="SDZ848" s="716"/>
      <c r="SEA848" s="716"/>
      <c r="SEB848" s="716"/>
      <c r="SEC848" s="716"/>
      <c r="SED848" s="716"/>
      <c r="SEE848" s="716"/>
      <c r="SEF848" s="716"/>
      <c r="SEG848" s="716"/>
      <c r="SEH848" s="716"/>
      <c r="SEI848" s="716"/>
      <c r="SEJ848" s="716"/>
      <c r="SEK848" s="716"/>
      <c r="SEL848" s="716"/>
      <c r="SEM848" s="716"/>
      <c r="SEN848" s="716"/>
      <c r="SEO848" s="716"/>
      <c r="SEP848" s="716"/>
      <c r="SEQ848" s="716"/>
      <c r="SER848" s="716"/>
      <c r="SES848" s="716"/>
      <c r="SET848" s="716"/>
      <c r="SEU848" s="716"/>
      <c r="SEV848" s="716"/>
      <c r="SEW848" s="716"/>
      <c r="SEX848" s="716"/>
      <c r="SEY848" s="716"/>
      <c r="SEZ848" s="716"/>
      <c r="SFA848" s="716"/>
      <c r="SFB848" s="716"/>
      <c r="SFC848" s="716"/>
      <c r="SFD848" s="716"/>
      <c r="SFE848" s="716"/>
      <c r="SFF848" s="716"/>
      <c r="SFG848" s="716"/>
      <c r="SFH848" s="716"/>
      <c r="SFI848" s="716"/>
      <c r="SFJ848" s="716"/>
      <c r="SFK848" s="716"/>
      <c r="SFL848" s="716"/>
      <c r="SFM848" s="716"/>
      <c r="SFN848" s="716"/>
      <c r="SFO848" s="716"/>
      <c r="SFP848" s="716"/>
      <c r="SFQ848" s="716"/>
      <c r="SFR848" s="716"/>
      <c r="SFS848" s="716"/>
      <c r="SFT848" s="716"/>
      <c r="SFU848" s="716"/>
      <c r="SFV848" s="716"/>
      <c r="SFW848" s="716"/>
      <c r="SFX848" s="716"/>
      <c r="SFY848" s="716"/>
      <c r="SFZ848" s="716"/>
      <c r="SGA848" s="716"/>
      <c r="SGB848" s="716"/>
      <c r="SGC848" s="716"/>
      <c r="SGD848" s="716"/>
      <c r="SGE848" s="716"/>
      <c r="SGF848" s="716"/>
      <c r="SGG848" s="716"/>
      <c r="SGH848" s="716"/>
      <c r="SGI848" s="716"/>
      <c r="SGJ848" s="716"/>
      <c r="SGK848" s="716"/>
      <c r="SGL848" s="716"/>
      <c r="SGM848" s="716"/>
      <c r="SGN848" s="716"/>
      <c r="SGO848" s="716"/>
      <c r="SGP848" s="716"/>
      <c r="SGQ848" s="716"/>
      <c r="SGR848" s="716"/>
      <c r="SGS848" s="716"/>
      <c r="SGT848" s="716"/>
      <c r="SGU848" s="716"/>
      <c r="SGV848" s="716"/>
      <c r="SGW848" s="716"/>
      <c r="SGX848" s="716"/>
      <c r="SGY848" s="716"/>
      <c r="SGZ848" s="716"/>
      <c r="SHA848" s="716"/>
      <c r="SHB848" s="716"/>
      <c r="SHC848" s="716"/>
      <c r="SHD848" s="716"/>
      <c r="SHE848" s="716"/>
      <c r="SHF848" s="716"/>
      <c r="SHG848" s="716"/>
      <c r="SHH848" s="716"/>
      <c r="SHI848" s="716"/>
      <c r="SHJ848" s="716"/>
      <c r="SHK848" s="716"/>
      <c r="SHL848" s="716"/>
      <c r="SHM848" s="716"/>
      <c r="SHN848" s="716"/>
      <c r="SHO848" s="716"/>
      <c r="SHP848" s="716"/>
      <c r="SHQ848" s="716"/>
      <c r="SHR848" s="716"/>
      <c r="SHS848" s="716"/>
      <c r="SHT848" s="716"/>
      <c r="SHU848" s="716"/>
      <c r="SHV848" s="716"/>
      <c r="SHW848" s="716"/>
      <c r="SHX848" s="716"/>
      <c r="SHY848" s="716"/>
      <c r="SHZ848" s="716"/>
      <c r="SIA848" s="716"/>
      <c r="SIB848" s="716"/>
      <c r="SIC848" s="716"/>
      <c r="SID848" s="716"/>
      <c r="SIE848" s="716"/>
      <c r="SIF848" s="716"/>
      <c r="SIG848" s="716"/>
      <c r="SIH848" s="716"/>
      <c r="SII848" s="716"/>
      <c r="SIJ848" s="716"/>
      <c r="SIK848" s="716"/>
      <c r="SIL848" s="716"/>
      <c r="SIM848" s="716"/>
      <c r="SIN848" s="716"/>
      <c r="SIO848" s="716"/>
      <c r="SIP848" s="716"/>
      <c r="SIQ848" s="716"/>
      <c r="SIR848" s="716"/>
      <c r="SIS848" s="716"/>
      <c r="SIT848" s="716"/>
      <c r="SIU848" s="716"/>
      <c r="SIV848" s="716"/>
      <c r="SIW848" s="716"/>
      <c r="SIX848" s="716"/>
      <c r="SIY848" s="716"/>
      <c r="SIZ848" s="716"/>
      <c r="SJA848" s="716"/>
      <c r="SJB848" s="716"/>
      <c r="SJC848" s="716"/>
      <c r="SJD848" s="716"/>
      <c r="SJE848" s="716"/>
      <c r="SJF848" s="716"/>
      <c r="SJG848" s="716"/>
      <c r="SJH848" s="716"/>
      <c r="SJI848" s="716"/>
      <c r="SJJ848" s="716"/>
      <c r="SJK848" s="716"/>
      <c r="SJL848" s="716"/>
      <c r="SJM848" s="716"/>
      <c r="SJN848" s="716"/>
      <c r="SJO848" s="716"/>
      <c r="SJP848" s="716"/>
      <c r="SJQ848" s="716"/>
      <c r="SJR848" s="716"/>
      <c r="SJS848" s="716"/>
      <c r="SJT848" s="716"/>
      <c r="SJU848" s="716"/>
      <c r="SJV848" s="716"/>
      <c r="SJW848" s="716"/>
      <c r="SJX848" s="716"/>
      <c r="SJY848" s="716"/>
      <c r="SJZ848" s="716"/>
      <c r="SKA848" s="716"/>
      <c r="SKB848" s="716"/>
      <c r="SKC848" s="716"/>
      <c r="SKD848" s="716"/>
      <c r="SKE848" s="716"/>
      <c r="SKF848" s="716"/>
      <c r="SKG848" s="716"/>
      <c r="SKH848" s="716"/>
      <c r="SKI848" s="716"/>
      <c r="SKJ848" s="716"/>
      <c r="SKK848" s="716"/>
      <c r="SKL848" s="716"/>
      <c r="SKM848" s="716"/>
      <c r="SKN848" s="716"/>
      <c r="SKO848" s="716"/>
      <c r="SKP848" s="716"/>
      <c r="SKQ848" s="716"/>
      <c r="SKR848" s="716"/>
      <c r="SKS848" s="716"/>
      <c r="SKT848" s="716"/>
      <c r="SKU848" s="716"/>
      <c r="SKV848" s="716"/>
      <c r="SKW848" s="716"/>
      <c r="SKX848" s="716"/>
      <c r="SKY848" s="716"/>
      <c r="SKZ848" s="716"/>
      <c r="SLA848" s="716"/>
      <c r="SLB848" s="716"/>
      <c r="SLC848" s="716"/>
      <c r="SLD848" s="716"/>
      <c r="SLE848" s="716"/>
      <c r="SLF848" s="716"/>
      <c r="SLG848" s="716"/>
      <c r="SLH848" s="716"/>
      <c r="SLI848" s="716"/>
      <c r="SLJ848" s="716"/>
      <c r="SLK848" s="716"/>
      <c r="SLL848" s="716"/>
      <c r="SLM848" s="716"/>
      <c r="SLN848" s="716"/>
      <c r="SLO848" s="716"/>
      <c r="SLP848" s="716"/>
      <c r="SLQ848" s="716"/>
      <c r="SLR848" s="716"/>
      <c r="SLS848" s="716"/>
      <c r="SLT848" s="716"/>
      <c r="SLU848" s="716"/>
      <c r="SLV848" s="716"/>
      <c r="SLW848" s="716"/>
      <c r="SLX848" s="716"/>
      <c r="SLY848" s="716"/>
      <c r="SLZ848" s="716"/>
      <c r="SMA848" s="716"/>
      <c r="SMB848" s="716"/>
      <c r="SMC848" s="716"/>
      <c r="SMD848" s="716"/>
      <c r="SME848" s="716"/>
      <c r="SMF848" s="716"/>
      <c r="SMG848" s="716"/>
      <c r="SMH848" s="716"/>
      <c r="SMI848" s="716"/>
      <c r="SMJ848" s="716"/>
      <c r="SMK848" s="716"/>
      <c r="SML848" s="716"/>
      <c r="SMM848" s="716"/>
      <c r="SMN848" s="716"/>
      <c r="SMO848" s="716"/>
      <c r="SMP848" s="716"/>
      <c r="SMQ848" s="716"/>
      <c r="SMR848" s="716"/>
      <c r="SMS848" s="716"/>
      <c r="SMT848" s="716"/>
      <c r="SMU848" s="716"/>
      <c r="SMV848" s="716"/>
      <c r="SMW848" s="716"/>
      <c r="SMX848" s="716"/>
      <c r="SMY848" s="716"/>
      <c r="SMZ848" s="716"/>
      <c r="SNA848" s="716"/>
      <c r="SNB848" s="716"/>
      <c r="SNC848" s="716"/>
      <c r="SND848" s="716"/>
      <c r="SNE848" s="716"/>
      <c r="SNF848" s="716"/>
      <c r="SNG848" s="716"/>
      <c r="SNH848" s="716"/>
      <c r="SNI848" s="716"/>
      <c r="SNJ848" s="716"/>
      <c r="SNK848" s="716"/>
      <c r="SNL848" s="716"/>
      <c r="SNM848" s="716"/>
      <c r="SNN848" s="716"/>
      <c r="SNO848" s="716"/>
      <c r="SNP848" s="716"/>
      <c r="SNQ848" s="716"/>
      <c r="SNR848" s="716"/>
      <c r="SNS848" s="716"/>
      <c r="SNT848" s="716"/>
      <c r="SNU848" s="716"/>
      <c r="SNV848" s="716"/>
      <c r="SNW848" s="716"/>
      <c r="SNX848" s="716"/>
      <c r="SNY848" s="716"/>
      <c r="SNZ848" s="716"/>
      <c r="SOA848" s="716"/>
      <c r="SOB848" s="716"/>
      <c r="SOC848" s="716"/>
      <c r="SOD848" s="716"/>
      <c r="SOE848" s="716"/>
      <c r="SOF848" s="716"/>
      <c r="SOG848" s="716"/>
      <c r="SOH848" s="716"/>
      <c r="SOI848" s="716"/>
      <c r="SOJ848" s="716"/>
      <c r="SOK848" s="716"/>
      <c r="SOL848" s="716"/>
      <c r="SOM848" s="716"/>
      <c r="SON848" s="716"/>
      <c r="SOO848" s="716"/>
      <c r="SOP848" s="716"/>
      <c r="SOQ848" s="716"/>
      <c r="SOR848" s="716"/>
      <c r="SOS848" s="716"/>
      <c r="SOT848" s="716"/>
      <c r="SOU848" s="716"/>
      <c r="SOV848" s="716"/>
      <c r="SOW848" s="716"/>
      <c r="SOX848" s="716"/>
      <c r="SOY848" s="716"/>
      <c r="SOZ848" s="716"/>
      <c r="SPA848" s="716"/>
      <c r="SPB848" s="716"/>
      <c r="SPC848" s="716"/>
      <c r="SPD848" s="716"/>
      <c r="SPE848" s="716"/>
      <c r="SPF848" s="716"/>
      <c r="SPG848" s="716"/>
      <c r="SPH848" s="716"/>
      <c r="SPI848" s="716"/>
      <c r="SPJ848" s="716"/>
      <c r="SPK848" s="716"/>
      <c r="SPL848" s="716"/>
      <c r="SPM848" s="716"/>
      <c r="SPN848" s="716"/>
      <c r="SPO848" s="716"/>
      <c r="SPP848" s="716"/>
      <c r="SPQ848" s="716"/>
      <c r="SPR848" s="716"/>
      <c r="SPS848" s="716"/>
      <c r="SPT848" s="716"/>
      <c r="SPU848" s="716"/>
      <c r="SPV848" s="716"/>
      <c r="SPW848" s="716"/>
      <c r="SPX848" s="716"/>
      <c r="SPY848" s="716"/>
      <c r="SPZ848" s="716"/>
      <c r="SQA848" s="716"/>
      <c r="SQB848" s="716"/>
      <c r="SQC848" s="716"/>
      <c r="SQD848" s="716"/>
      <c r="SQE848" s="716"/>
      <c r="SQF848" s="716"/>
      <c r="SQG848" s="716"/>
      <c r="SQH848" s="716"/>
      <c r="SQI848" s="716"/>
      <c r="SQJ848" s="716"/>
      <c r="SQK848" s="716"/>
      <c r="SQL848" s="716"/>
      <c r="SQM848" s="716"/>
      <c r="SQN848" s="716"/>
      <c r="SQO848" s="716"/>
      <c r="SQP848" s="716"/>
      <c r="SQQ848" s="716"/>
      <c r="SQR848" s="716"/>
      <c r="SQS848" s="716"/>
      <c r="SQT848" s="716"/>
      <c r="SQU848" s="716"/>
      <c r="SQV848" s="716"/>
      <c r="SQW848" s="716"/>
      <c r="SQX848" s="716"/>
      <c r="SQY848" s="716"/>
      <c r="SQZ848" s="716"/>
      <c r="SRA848" s="716"/>
      <c r="SRB848" s="716"/>
      <c r="SRC848" s="716"/>
      <c r="SRD848" s="716"/>
      <c r="SRE848" s="716"/>
      <c r="SRF848" s="716"/>
      <c r="SRG848" s="716"/>
      <c r="SRH848" s="716"/>
      <c r="SRI848" s="716"/>
      <c r="SRJ848" s="716"/>
      <c r="SRK848" s="716"/>
      <c r="SRL848" s="716"/>
      <c r="SRM848" s="716"/>
      <c r="SRN848" s="716"/>
      <c r="SRO848" s="716"/>
      <c r="SRP848" s="716"/>
      <c r="SRQ848" s="716"/>
      <c r="SRR848" s="716"/>
      <c r="SRS848" s="716"/>
      <c r="SRT848" s="716"/>
      <c r="SRU848" s="716"/>
      <c r="SRV848" s="716"/>
      <c r="SRW848" s="716"/>
      <c r="SRX848" s="716"/>
      <c r="SRY848" s="716"/>
      <c r="SRZ848" s="716"/>
      <c r="SSA848" s="716"/>
      <c r="SSB848" s="716"/>
      <c r="SSC848" s="716"/>
      <c r="SSD848" s="716"/>
      <c r="SSE848" s="716"/>
      <c r="SSF848" s="716"/>
      <c r="SSG848" s="716"/>
      <c r="SSH848" s="716"/>
      <c r="SSI848" s="716"/>
      <c r="SSJ848" s="716"/>
      <c r="SSK848" s="716"/>
      <c r="SSL848" s="716"/>
      <c r="SSM848" s="716"/>
      <c r="SSN848" s="716"/>
      <c r="SSO848" s="716"/>
      <c r="SSP848" s="716"/>
      <c r="SSQ848" s="716"/>
      <c r="SSR848" s="716"/>
      <c r="SSS848" s="716"/>
      <c r="SST848" s="716"/>
      <c r="SSU848" s="716"/>
      <c r="SSV848" s="716"/>
      <c r="SSW848" s="716"/>
      <c r="SSX848" s="716"/>
      <c r="SSY848" s="716"/>
      <c r="SSZ848" s="716"/>
      <c r="STA848" s="716"/>
      <c r="STB848" s="716"/>
      <c r="STC848" s="716"/>
      <c r="STD848" s="716"/>
      <c r="STE848" s="716"/>
      <c r="STF848" s="716"/>
      <c r="STG848" s="716"/>
      <c r="STH848" s="716"/>
      <c r="STI848" s="716"/>
      <c r="STJ848" s="716"/>
      <c r="STK848" s="716"/>
      <c r="STL848" s="716"/>
      <c r="STM848" s="716"/>
      <c r="STN848" s="716"/>
      <c r="STO848" s="716"/>
      <c r="STP848" s="716"/>
      <c r="STQ848" s="716"/>
      <c r="STR848" s="716"/>
      <c r="STS848" s="716"/>
      <c r="STT848" s="716"/>
      <c r="STU848" s="716"/>
      <c r="STV848" s="716"/>
      <c r="STW848" s="716"/>
      <c r="STX848" s="716"/>
      <c r="STY848" s="716"/>
      <c r="STZ848" s="716"/>
      <c r="SUA848" s="716"/>
      <c r="SUB848" s="716"/>
      <c r="SUC848" s="716"/>
      <c r="SUD848" s="716"/>
      <c r="SUE848" s="716"/>
      <c r="SUF848" s="716"/>
      <c r="SUG848" s="716"/>
      <c r="SUH848" s="716"/>
      <c r="SUI848" s="716"/>
      <c r="SUJ848" s="716"/>
      <c r="SUK848" s="716"/>
      <c r="SUL848" s="716"/>
      <c r="SUM848" s="716"/>
      <c r="SUN848" s="716"/>
      <c r="SUO848" s="716"/>
      <c r="SUP848" s="716"/>
      <c r="SUQ848" s="716"/>
      <c r="SUR848" s="716"/>
      <c r="SUS848" s="716"/>
      <c r="SUT848" s="716"/>
      <c r="SUU848" s="716"/>
      <c r="SUV848" s="716"/>
      <c r="SUW848" s="716"/>
      <c r="SUX848" s="716"/>
      <c r="SUY848" s="716"/>
      <c r="SUZ848" s="716"/>
      <c r="SVA848" s="716"/>
      <c r="SVB848" s="716"/>
      <c r="SVC848" s="716"/>
      <c r="SVD848" s="716"/>
      <c r="SVE848" s="716"/>
      <c r="SVF848" s="716"/>
      <c r="SVG848" s="716"/>
      <c r="SVH848" s="716"/>
      <c r="SVI848" s="716"/>
      <c r="SVJ848" s="716"/>
      <c r="SVK848" s="716"/>
      <c r="SVL848" s="716"/>
      <c r="SVM848" s="716"/>
      <c r="SVN848" s="716"/>
      <c r="SVO848" s="716"/>
      <c r="SVP848" s="716"/>
      <c r="SVQ848" s="716"/>
      <c r="SVR848" s="716"/>
      <c r="SVS848" s="716"/>
      <c r="SVT848" s="716"/>
      <c r="SVU848" s="716"/>
      <c r="SVV848" s="716"/>
      <c r="SVW848" s="716"/>
      <c r="SVX848" s="716"/>
      <c r="SVY848" s="716"/>
      <c r="SVZ848" s="716"/>
      <c r="SWA848" s="716"/>
      <c r="SWB848" s="716"/>
      <c r="SWC848" s="716"/>
      <c r="SWD848" s="716"/>
      <c r="SWE848" s="716"/>
      <c r="SWF848" s="716"/>
      <c r="SWG848" s="716"/>
      <c r="SWH848" s="716"/>
      <c r="SWI848" s="716"/>
      <c r="SWJ848" s="716"/>
      <c r="SWK848" s="716"/>
      <c r="SWL848" s="716"/>
      <c r="SWM848" s="716"/>
      <c r="SWN848" s="716"/>
      <c r="SWO848" s="716"/>
      <c r="SWP848" s="716"/>
      <c r="SWQ848" s="716"/>
      <c r="SWR848" s="716"/>
      <c r="SWS848" s="716"/>
      <c r="SWT848" s="716"/>
      <c r="SWU848" s="716"/>
      <c r="SWV848" s="716"/>
      <c r="SWW848" s="716"/>
      <c r="SWX848" s="716"/>
      <c r="SWY848" s="716"/>
      <c r="SWZ848" s="716"/>
      <c r="SXA848" s="716"/>
      <c r="SXB848" s="716"/>
      <c r="SXC848" s="716"/>
      <c r="SXD848" s="716"/>
      <c r="SXE848" s="716"/>
      <c r="SXF848" s="716"/>
      <c r="SXG848" s="716"/>
      <c r="SXH848" s="716"/>
      <c r="SXI848" s="716"/>
      <c r="SXJ848" s="716"/>
      <c r="SXK848" s="716"/>
      <c r="SXL848" s="716"/>
      <c r="SXM848" s="716"/>
      <c r="SXN848" s="716"/>
      <c r="SXO848" s="716"/>
      <c r="SXP848" s="716"/>
      <c r="SXQ848" s="716"/>
      <c r="SXR848" s="716"/>
      <c r="SXS848" s="716"/>
      <c r="SXT848" s="716"/>
      <c r="SXU848" s="716"/>
      <c r="SXV848" s="716"/>
      <c r="SXW848" s="716"/>
      <c r="SXX848" s="716"/>
      <c r="SXY848" s="716"/>
      <c r="SXZ848" s="716"/>
      <c r="SYA848" s="716"/>
      <c r="SYB848" s="716"/>
      <c r="SYC848" s="716"/>
      <c r="SYD848" s="716"/>
      <c r="SYE848" s="716"/>
      <c r="SYF848" s="716"/>
      <c r="SYG848" s="716"/>
      <c r="SYH848" s="716"/>
      <c r="SYI848" s="716"/>
      <c r="SYJ848" s="716"/>
      <c r="SYK848" s="716"/>
      <c r="SYL848" s="716"/>
      <c r="SYM848" s="716"/>
      <c r="SYN848" s="716"/>
      <c r="SYO848" s="716"/>
      <c r="SYP848" s="716"/>
      <c r="SYQ848" s="716"/>
      <c r="SYR848" s="716"/>
      <c r="SYS848" s="716"/>
      <c r="SYT848" s="716"/>
      <c r="SYU848" s="716"/>
      <c r="SYV848" s="716"/>
      <c r="SYW848" s="716"/>
      <c r="SYX848" s="716"/>
      <c r="SYY848" s="716"/>
      <c r="SYZ848" s="716"/>
      <c r="SZA848" s="716"/>
      <c r="SZB848" s="716"/>
      <c r="SZC848" s="716"/>
      <c r="SZD848" s="716"/>
      <c r="SZE848" s="716"/>
      <c r="SZF848" s="716"/>
      <c r="SZG848" s="716"/>
      <c r="SZH848" s="716"/>
      <c r="SZI848" s="716"/>
      <c r="SZJ848" s="716"/>
      <c r="SZK848" s="716"/>
      <c r="SZL848" s="716"/>
      <c r="SZM848" s="716"/>
      <c r="SZN848" s="716"/>
      <c r="SZO848" s="716"/>
      <c r="SZP848" s="716"/>
      <c r="SZQ848" s="716"/>
      <c r="SZR848" s="716"/>
      <c r="SZS848" s="716"/>
      <c r="SZT848" s="716"/>
      <c r="SZU848" s="716"/>
      <c r="SZV848" s="716"/>
      <c r="SZW848" s="716"/>
      <c r="SZX848" s="716"/>
      <c r="SZY848" s="716"/>
      <c r="SZZ848" s="716"/>
      <c r="TAA848" s="716"/>
      <c r="TAB848" s="716"/>
      <c r="TAC848" s="716"/>
      <c r="TAD848" s="716"/>
      <c r="TAE848" s="716"/>
      <c r="TAF848" s="716"/>
      <c r="TAG848" s="716"/>
      <c r="TAH848" s="716"/>
      <c r="TAI848" s="716"/>
      <c r="TAJ848" s="716"/>
      <c r="TAK848" s="716"/>
      <c r="TAL848" s="716"/>
      <c r="TAM848" s="716"/>
      <c r="TAN848" s="716"/>
      <c r="TAO848" s="716"/>
      <c r="TAP848" s="716"/>
      <c r="TAQ848" s="716"/>
      <c r="TAR848" s="716"/>
      <c r="TAS848" s="716"/>
      <c r="TAT848" s="716"/>
      <c r="TAU848" s="716"/>
      <c r="TAV848" s="716"/>
      <c r="TAW848" s="716"/>
      <c r="TAX848" s="716"/>
      <c r="TAY848" s="716"/>
      <c r="TAZ848" s="716"/>
      <c r="TBA848" s="716"/>
      <c r="TBB848" s="716"/>
      <c r="TBC848" s="716"/>
      <c r="TBD848" s="716"/>
      <c r="TBE848" s="716"/>
      <c r="TBF848" s="716"/>
      <c r="TBG848" s="716"/>
      <c r="TBH848" s="716"/>
      <c r="TBI848" s="716"/>
      <c r="TBJ848" s="716"/>
      <c r="TBK848" s="716"/>
      <c r="TBL848" s="716"/>
      <c r="TBM848" s="716"/>
      <c r="TBN848" s="716"/>
      <c r="TBO848" s="716"/>
      <c r="TBP848" s="716"/>
      <c r="TBQ848" s="716"/>
      <c r="TBR848" s="716"/>
      <c r="TBS848" s="716"/>
      <c r="TBT848" s="716"/>
      <c r="TBU848" s="716"/>
      <c r="TBV848" s="716"/>
      <c r="TBW848" s="716"/>
      <c r="TBX848" s="716"/>
      <c r="TBY848" s="716"/>
      <c r="TBZ848" s="716"/>
      <c r="TCA848" s="716"/>
      <c r="TCB848" s="716"/>
      <c r="TCC848" s="716"/>
      <c r="TCD848" s="716"/>
      <c r="TCE848" s="716"/>
      <c r="TCF848" s="716"/>
      <c r="TCG848" s="716"/>
      <c r="TCH848" s="716"/>
      <c r="TCI848" s="716"/>
      <c r="TCJ848" s="716"/>
      <c r="TCK848" s="716"/>
      <c r="TCL848" s="716"/>
      <c r="TCM848" s="716"/>
      <c r="TCN848" s="716"/>
      <c r="TCO848" s="716"/>
      <c r="TCP848" s="716"/>
      <c r="TCQ848" s="716"/>
      <c r="TCR848" s="716"/>
      <c r="TCS848" s="716"/>
      <c r="TCT848" s="716"/>
      <c r="TCU848" s="716"/>
      <c r="TCV848" s="716"/>
      <c r="TCW848" s="716"/>
      <c r="TCX848" s="716"/>
      <c r="TCY848" s="716"/>
      <c r="TCZ848" s="716"/>
      <c r="TDA848" s="716"/>
      <c r="TDB848" s="716"/>
      <c r="TDC848" s="716"/>
      <c r="TDD848" s="716"/>
      <c r="TDE848" s="716"/>
      <c r="TDF848" s="716"/>
      <c r="TDG848" s="716"/>
      <c r="TDH848" s="716"/>
      <c r="TDI848" s="716"/>
      <c r="TDJ848" s="716"/>
      <c r="TDK848" s="716"/>
      <c r="TDL848" s="716"/>
      <c r="TDM848" s="716"/>
      <c r="TDN848" s="716"/>
      <c r="TDO848" s="716"/>
      <c r="TDP848" s="716"/>
      <c r="TDQ848" s="716"/>
      <c r="TDR848" s="716"/>
      <c r="TDS848" s="716"/>
      <c r="TDT848" s="716"/>
      <c r="TDU848" s="716"/>
      <c r="TDV848" s="716"/>
      <c r="TDW848" s="716"/>
      <c r="TDX848" s="716"/>
      <c r="TDY848" s="716"/>
      <c r="TDZ848" s="716"/>
      <c r="TEA848" s="716"/>
      <c r="TEB848" s="716"/>
      <c r="TEC848" s="716"/>
      <c r="TED848" s="716"/>
      <c r="TEE848" s="716"/>
      <c r="TEF848" s="716"/>
      <c r="TEG848" s="716"/>
      <c r="TEH848" s="716"/>
      <c r="TEI848" s="716"/>
      <c r="TEJ848" s="716"/>
      <c r="TEK848" s="716"/>
      <c r="TEL848" s="716"/>
      <c r="TEM848" s="716"/>
      <c r="TEN848" s="716"/>
      <c r="TEO848" s="716"/>
      <c r="TEP848" s="716"/>
      <c r="TEQ848" s="716"/>
      <c r="TER848" s="716"/>
      <c r="TES848" s="716"/>
      <c r="TET848" s="716"/>
      <c r="TEU848" s="716"/>
      <c r="TEV848" s="716"/>
      <c r="TEW848" s="716"/>
      <c r="TEX848" s="716"/>
      <c r="TEY848" s="716"/>
      <c r="TEZ848" s="716"/>
      <c r="TFA848" s="716"/>
      <c r="TFB848" s="716"/>
      <c r="TFC848" s="716"/>
      <c r="TFD848" s="716"/>
      <c r="TFE848" s="716"/>
      <c r="TFF848" s="716"/>
      <c r="TFG848" s="716"/>
      <c r="TFH848" s="716"/>
      <c r="TFI848" s="716"/>
      <c r="TFJ848" s="716"/>
      <c r="TFK848" s="716"/>
      <c r="TFL848" s="716"/>
      <c r="TFM848" s="716"/>
      <c r="TFN848" s="716"/>
      <c r="TFO848" s="716"/>
      <c r="TFP848" s="716"/>
      <c r="TFQ848" s="716"/>
      <c r="TFR848" s="716"/>
      <c r="TFS848" s="716"/>
      <c r="TFT848" s="716"/>
      <c r="TFU848" s="716"/>
      <c r="TFV848" s="716"/>
      <c r="TFW848" s="716"/>
      <c r="TFX848" s="716"/>
      <c r="TFY848" s="716"/>
      <c r="TFZ848" s="716"/>
      <c r="TGA848" s="716"/>
      <c r="TGB848" s="716"/>
      <c r="TGC848" s="716"/>
      <c r="TGD848" s="716"/>
      <c r="TGE848" s="716"/>
      <c r="TGF848" s="716"/>
      <c r="TGG848" s="716"/>
      <c r="TGH848" s="716"/>
      <c r="TGI848" s="716"/>
      <c r="TGJ848" s="716"/>
      <c r="TGK848" s="716"/>
      <c r="TGL848" s="716"/>
      <c r="TGM848" s="716"/>
      <c r="TGN848" s="716"/>
      <c r="TGO848" s="716"/>
      <c r="TGP848" s="716"/>
      <c r="TGQ848" s="716"/>
      <c r="TGR848" s="716"/>
      <c r="TGS848" s="716"/>
      <c r="TGT848" s="716"/>
      <c r="TGU848" s="716"/>
      <c r="TGV848" s="716"/>
      <c r="TGW848" s="716"/>
      <c r="TGX848" s="716"/>
      <c r="TGY848" s="716"/>
      <c r="TGZ848" s="716"/>
      <c r="THA848" s="716"/>
      <c r="THB848" s="716"/>
      <c r="THC848" s="716"/>
      <c r="THD848" s="716"/>
      <c r="THE848" s="716"/>
      <c r="THF848" s="716"/>
      <c r="THG848" s="716"/>
      <c r="THH848" s="716"/>
      <c r="THI848" s="716"/>
      <c r="THJ848" s="716"/>
      <c r="THK848" s="716"/>
      <c r="THL848" s="716"/>
      <c r="THM848" s="716"/>
      <c r="THN848" s="716"/>
      <c r="THO848" s="716"/>
      <c r="THP848" s="716"/>
      <c r="THQ848" s="716"/>
      <c r="THR848" s="716"/>
      <c r="THS848" s="716"/>
      <c r="THT848" s="716"/>
      <c r="THU848" s="716"/>
      <c r="THV848" s="716"/>
      <c r="THW848" s="716"/>
      <c r="THX848" s="716"/>
      <c r="THY848" s="716"/>
      <c r="THZ848" s="716"/>
      <c r="TIA848" s="716"/>
      <c r="TIB848" s="716"/>
      <c r="TIC848" s="716"/>
      <c r="TID848" s="716"/>
      <c r="TIE848" s="716"/>
      <c r="TIF848" s="716"/>
      <c r="TIG848" s="716"/>
      <c r="TIH848" s="716"/>
      <c r="TII848" s="716"/>
      <c r="TIJ848" s="716"/>
      <c r="TIK848" s="716"/>
      <c r="TIL848" s="716"/>
      <c r="TIM848" s="716"/>
      <c r="TIN848" s="716"/>
      <c r="TIO848" s="716"/>
      <c r="TIP848" s="716"/>
      <c r="TIQ848" s="716"/>
      <c r="TIR848" s="716"/>
      <c r="TIS848" s="716"/>
      <c r="TIT848" s="716"/>
      <c r="TIU848" s="716"/>
      <c r="TIV848" s="716"/>
      <c r="TIW848" s="716"/>
      <c r="TIX848" s="716"/>
      <c r="TIY848" s="716"/>
      <c r="TIZ848" s="716"/>
      <c r="TJA848" s="716"/>
      <c r="TJB848" s="716"/>
      <c r="TJC848" s="716"/>
      <c r="TJD848" s="716"/>
      <c r="TJE848" s="716"/>
      <c r="TJF848" s="716"/>
      <c r="TJG848" s="716"/>
      <c r="TJH848" s="716"/>
      <c r="TJI848" s="716"/>
      <c r="TJJ848" s="716"/>
      <c r="TJK848" s="716"/>
      <c r="TJL848" s="716"/>
      <c r="TJM848" s="716"/>
      <c r="TJN848" s="716"/>
      <c r="TJO848" s="716"/>
      <c r="TJP848" s="716"/>
      <c r="TJQ848" s="716"/>
      <c r="TJR848" s="716"/>
      <c r="TJS848" s="716"/>
      <c r="TJT848" s="716"/>
      <c r="TJU848" s="716"/>
      <c r="TJV848" s="716"/>
      <c r="TJW848" s="716"/>
      <c r="TJX848" s="716"/>
      <c r="TJY848" s="716"/>
      <c r="TJZ848" s="716"/>
      <c r="TKA848" s="716"/>
      <c r="TKB848" s="716"/>
      <c r="TKC848" s="716"/>
      <c r="TKD848" s="716"/>
      <c r="TKE848" s="716"/>
      <c r="TKF848" s="716"/>
      <c r="TKG848" s="716"/>
      <c r="TKH848" s="716"/>
      <c r="TKI848" s="716"/>
      <c r="TKJ848" s="716"/>
      <c r="TKK848" s="716"/>
      <c r="TKL848" s="716"/>
      <c r="TKM848" s="716"/>
      <c r="TKN848" s="716"/>
      <c r="TKO848" s="716"/>
      <c r="TKP848" s="716"/>
      <c r="TKQ848" s="716"/>
      <c r="TKR848" s="716"/>
      <c r="TKS848" s="716"/>
      <c r="TKT848" s="716"/>
      <c r="TKU848" s="716"/>
      <c r="TKV848" s="716"/>
      <c r="TKW848" s="716"/>
      <c r="TKX848" s="716"/>
      <c r="TKY848" s="716"/>
      <c r="TKZ848" s="716"/>
      <c r="TLA848" s="716"/>
      <c r="TLB848" s="716"/>
      <c r="TLC848" s="716"/>
      <c r="TLD848" s="716"/>
      <c r="TLE848" s="716"/>
      <c r="TLF848" s="716"/>
      <c r="TLG848" s="716"/>
      <c r="TLH848" s="716"/>
      <c r="TLI848" s="716"/>
      <c r="TLJ848" s="716"/>
      <c r="TLK848" s="716"/>
      <c r="TLL848" s="716"/>
      <c r="TLM848" s="716"/>
      <c r="TLN848" s="716"/>
      <c r="TLO848" s="716"/>
      <c r="TLP848" s="716"/>
      <c r="TLQ848" s="716"/>
      <c r="TLR848" s="716"/>
      <c r="TLS848" s="716"/>
      <c r="TLT848" s="716"/>
      <c r="TLU848" s="716"/>
      <c r="TLV848" s="716"/>
      <c r="TLW848" s="716"/>
      <c r="TLX848" s="716"/>
      <c r="TLY848" s="716"/>
      <c r="TLZ848" s="716"/>
      <c r="TMA848" s="716"/>
      <c r="TMB848" s="716"/>
      <c r="TMC848" s="716"/>
      <c r="TMD848" s="716"/>
      <c r="TME848" s="716"/>
      <c r="TMF848" s="716"/>
      <c r="TMG848" s="716"/>
      <c r="TMH848" s="716"/>
      <c r="TMI848" s="716"/>
      <c r="TMJ848" s="716"/>
      <c r="TMK848" s="716"/>
      <c r="TML848" s="716"/>
      <c r="TMM848" s="716"/>
      <c r="TMN848" s="716"/>
      <c r="TMO848" s="716"/>
      <c r="TMP848" s="716"/>
      <c r="TMQ848" s="716"/>
      <c r="TMR848" s="716"/>
      <c r="TMS848" s="716"/>
      <c r="TMT848" s="716"/>
      <c r="TMU848" s="716"/>
      <c r="TMV848" s="716"/>
      <c r="TMW848" s="716"/>
      <c r="TMX848" s="716"/>
      <c r="TMY848" s="716"/>
      <c r="TMZ848" s="716"/>
      <c r="TNA848" s="716"/>
      <c r="TNB848" s="716"/>
      <c r="TNC848" s="716"/>
      <c r="TND848" s="716"/>
      <c r="TNE848" s="716"/>
      <c r="TNF848" s="716"/>
      <c r="TNG848" s="716"/>
      <c r="TNH848" s="716"/>
      <c r="TNI848" s="716"/>
      <c r="TNJ848" s="716"/>
      <c r="TNK848" s="716"/>
      <c r="TNL848" s="716"/>
      <c r="TNM848" s="716"/>
      <c r="TNN848" s="716"/>
      <c r="TNO848" s="716"/>
      <c r="TNP848" s="716"/>
      <c r="TNQ848" s="716"/>
      <c r="TNR848" s="716"/>
      <c r="TNS848" s="716"/>
      <c r="TNT848" s="716"/>
      <c r="TNU848" s="716"/>
      <c r="TNV848" s="716"/>
      <c r="TNW848" s="716"/>
      <c r="TNX848" s="716"/>
      <c r="TNY848" s="716"/>
      <c r="TNZ848" s="716"/>
      <c r="TOA848" s="716"/>
      <c r="TOB848" s="716"/>
      <c r="TOC848" s="716"/>
      <c r="TOD848" s="716"/>
      <c r="TOE848" s="716"/>
      <c r="TOF848" s="716"/>
      <c r="TOG848" s="716"/>
      <c r="TOH848" s="716"/>
      <c r="TOI848" s="716"/>
      <c r="TOJ848" s="716"/>
      <c r="TOK848" s="716"/>
      <c r="TOL848" s="716"/>
      <c r="TOM848" s="716"/>
      <c r="TON848" s="716"/>
      <c r="TOO848" s="716"/>
      <c r="TOP848" s="716"/>
      <c r="TOQ848" s="716"/>
      <c r="TOR848" s="716"/>
      <c r="TOS848" s="716"/>
      <c r="TOT848" s="716"/>
      <c r="TOU848" s="716"/>
      <c r="TOV848" s="716"/>
      <c r="TOW848" s="716"/>
      <c r="TOX848" s="716"/>
      <c r="TOY848" s="716"/>
      <c r="TOZ848" s="716"/>
      <c r="TPA848" s="716"/>
      <c r="TPB848" s="716"/>
      <c r="TPC848" s="716"/>
      <c r="TPD848" s="716"/>
      <c r="TPE848" s="716"/>
      <c r="TPF848" s="716"/>
      <c r="TPG848" s="716"/>
      <c r="TPH848" s="716"/>
      <c r="TPI848" s="716"/>
      <c r="TPJ848" s="716"/>
      <c r="TPK848" s="716"/>
      <c r="TPL848" s="716"/>
      <c r="TPM848" s="716"/>
      <c r="TPN848" s="716"/>
      <c r="TPO848" s="716"/>
      <c r="TPP848" s="716"/>
      <c r="TPQ848" s="716"/>
      <c r="TPR848" s="716"/>
      <c r="TPS848" s="716"/>
      <c r="TPT848" s="716"/>
      <c r="TPU848" s="716"/>
      <c r="TPV848" s="716"/>
      <c r="TPW848" s="716"/>
      <c r="TPX848" s="716"/>
      <c r="TPY848" s="716"/>
      <c r="TPZ848" s="716"/>
      <c r="TQA848" s="716"/>
      <c r="TQB848" s="716"/>
      <c r="TQC848" s="716"/>
      <c r="TQD848" s="716"/>
      <c r="TQE848" s="716"/>
      <c r="TQF848" s="716"/>
      <c r="TQG848" s="716"/>
      <c r="TQH848" s="716"/>
      <c r="TQI848" s="716"/>
      <c r="TQJ848" s="716"/>
      <c r="TQK848" s="716"/>
      <c r="TQL848" s="716"/>
      <c r="TQM848" s="716"/>
      <c r="TQN848" s="716"/>
      <c r="TQO848" s="716"/>
      <c r="TQP848" s="716"/>
      <c r="TQQ848" s="716"/>
      <c r="TQR848" s="716"/>
      <c r="TQS848" s="716"/>
      <c r="TQT848" s="716"/>
      <c r="TQU848" s="716"/>
      <c r="TQV848" s="716"/>
      <c r="TQW848" s="716"/>
      <c r="TQX848" s="716"/>
      <c r="TQY848" s="716"/>
      <c r="TQZ848" s="716"/>
      <c r="TRA848" s="716"/>
      <c r="TRB848" s="716"/>
      <c r="TRC848" s="716"/>
      <c r="TRD848" s="716"/>
      <c r="TRE848" s="716"/>
      <c r="TRF848" s="716"/>
      <c r="TRG848" s="716"/>
      <c r="TRH848" s="716"/>
      <c r="TRI848" s="716"/>
      <c r="TRJ848" s="716"/>
      <c r="TRK848" s="716"/>
      <c r="TRL848" s="716"/>
      <c r="TRM848" s="716"/>
      <c r="TRN848" s="716"/>
      <c r="TRO848" s="716"/>
      <c r="TRP848" s="716"/>
      <c r="TRQ848" s="716"/>
      <c r="TRR848" s="716"/>
      <c r="TRS848" s="716"/>
      <c r="TRT848" s="716"/>
      <c r="TRU848" s="716"/>
      <c r="TRV848" s="716"/>
      <c r="TRW848" s="716"/>
      <c r="TRX848" s="716"/>
      <c r="TRY848" s="716"/>
      <c r="TRZ848" s="716"/>
      <c r="TSA848" s="716"/>
      <c r="TSB848" s="716"/>
      <c r="TSC848" s="716"/>
      <c r="TSD848" s="716"/>
      <c r="TSE848" s="716"/>
      <c r="TSF848" s="716"/>
      <c r="TSG848" s="716"/>
      <c r="TSH848" s="716"/>
      <c r="TSI848" s="716"/>
      <c r="TSJ848" s="716"/>
      <c r="TSK848" s="716"/>
      <c r="TSL848" s="716"/>
      <c r="TSM848" s="716"/>
      <c r="TSN848" s="716"/>
      <c r="TSO848" s="716"/>
      <c r="TSP848" s="716"/>
      <c r="TSQ848" s="716"/>
      <c r="TSR848" s="716"/>
      <c r="TSS848" s="716"/>
      <c r="TST848" s="716"/>
      <c r="TSU848" s="716"/>
      <c r="TSV848" s="716"/>
      <c r="TSW848" s="716"/>
      <c r="TSX848" s="716"/>
      <c r="TSY848" s="716"/>
      <c r="TSZ848" s="716"/>
      <c r="TTA848" s="716"/>
      <c r="TTB848" s="716"/>
      <c r="TTC848" s="716"/>
      <c r="TTD848" s="716"/>
      <c r="TTE848" s="716"/>
      <c r="TTF848" s="716"/>
      <c r="TTG848" s="716"/>
      <c r="TTH848" s="716"/>
      <c r="TTI848" s="716"/>
      <c r="TTJ848" s="716"/>
      <c r="TTK848" s="716"/>
      <c r="TTL848" s="716"/>
      <c r="TTM848" s="716"/>
      <c r="TTN848" s="716"/>
      <c r="TTO848" s="716"/>
      <c r="TTP848" s="716"/>
      <c r="TTQ848" s="716"/>
      <c r="TTR848" s="716"/>
      <c r="TTS848" s="716"/>
      <c r="TTT848" s="716"/>
      <c r="TTU848" s="716"/>
      <c r="TTV848" s="716"/>
      <c r="TTW848" s="716"/>
      <c r="TTX848" s="716"/>
      <c r="TTY848" s="716"/>
      <c r="TTZ848" s="716"/>
      <c r="TUA848" s="716"/>
      <c r="TUB848" s="716"/>
      <c r="TUC848" s="716"/>
      <c r="TUD848" s="716"/>
      <c r="TUE848" s="716"/>
      <c r="TUF848" s="716"/>
      <c r="TUG848" s="716"/>
      <c r="TUH848" s="716"/>
      <c r="TUI848" s="716"/>
      <c r="TUJ848" s="716"/>
      <c r="TUK848" s="716"/>
      <c r="TUL848" s="716"/>
      <c r="TUM848" s="716"/>
      <c r="TUN848" s="716"/>
      <c r="TUO848" s="716"/>
      <c r="TUP848" s="716"/>
      <c r="TUQ848" s="716"/>
      <c r="TUR848" s="716"/>
      <c r="TUS848" s="716"/>
      <c r="TUT848" s="716"/>
      <c r="TUU848" s="716"/>
      <c r="TUV848" s="716"/>
      <c r="TUW848" s="716"/>
      <c r="TUX848" s="716"/>
      <c r="TUY848" s="716"/>
      <c r="TUZ848" s="716"/>
      <c r="TVA848" s="716"/>
      <c r="TVB848" s="716"/>
      <c r="TVC848" s="716"/>
      <c r="TVD848" s="716"/>
      <c r="TVE848" s="716"/>
      <c r="TVF848" s="716"/>
      <c r="TVG848" s="716"/>
      <c r="TVH848" s="716"/>
      <c r="TVI848" s="716"/>
      <c r="TVJ848" s="716"/>
      <c r="TVK848" s="716"/>
      <c r="TVL848" s="716"/>
      <c r="TVM848" s="716"/>
      <c r="TVN848" s="716"/>
      <c r="TVO848" s="716"/>
      <c r="TVP848" s="716"/>
      <c r="TVQ848" s="716"/>
      <c r="TVR848" s="716"/>
      <c r="TVS848" s="716"/>
      <c r="TVT848" s="716"/>
      <c r="TVU848" s="716"/>
      <c r="TVV848" s="716"/>
      <c r="TVW848" s="716"/>
      <c r="TVX848" s="716"/>
      <c r="TVY848" s="716"/>
      <c r="TVZ848" s="716"/>
      <c r="TWA848" s="716"/>
      <c r="TWB848" s="716"/>
      <c r="TWC848" s="716"/>
      <c r="TWD848" s="716"/>
      <c r="TWE848" s="716"/>
      <c r="TWF848" s="716"/>
      <c r="TWG848" s="716"/>
      <c r="TWH848" s="716"/>
      <c r="TWI848" s="716"/>
      <c r="TWJ848" s="716"/>
      <c r="TWK848" s="716"/>
      <c r="TWL848" s="716"/>
      <c r="TWM848" s="716"/>
      <c r="TWN848" s="716"/>
      <c r="TWO848" s="716"/>
      <c r="TWP848" s="716"/>
      <c r="TWQ848" s="716"/>
      <c r="TWR848" s="716"/>
      <c r="TWS848" s="716"/>
      <c r="TWT848" s="716"/>
      <c r="TWU848" s="716"/>
      <c r="TWV848" s="716"/>
      <c r="TWW848" s="716"/>
      <c r="TWX848" s="716"/>
      <c r="TWY848" s="716"/>
      <c r="TWZ848" s="716"/>
      <c r="TXA848" s="716"/>
      <c r="TXB848" s="716"/>
      <c r="TXC848" s="716"/>
      <c r="TXD848" s="716"/>
      <c r="TXE848" s="716"/>
      <c r="TXF848" s="716"/>
      <c r="TXG848" s="716"/>
      <c r="TXH848" s="716"/>
      <c r="TXI848" s="716"/>
      <c r="TXJ848" s="716"/>
      <c r="TXK848" s="716"/>
      <c r="TXL848" s="716"/>
      <c r="TXM848" s="716"/>
      <c r="TXN848" s="716"/>
      <c r="TXO848" s="716"/>
      <c r="TXP848" s="716"/>
      <c r="TXQ848" s="716"/>
      <c r="TXR848" s="716"/>
      <c r="TXS848" s="716"/>
      <c r="TXT848" s="716"/>
      <c r="TXU848" s="716"/>
      <c r="TXV848" s="716"/>
      <c r="TXW848" s="716"/>
      <c r="TXX848" s="716"/>
      <c r="TXY848" s="716"/>
      <c r="TXZ848" s="716"/>
      <c r="TYA848" s="716"/>
      <c r="TYB848" s="716"/>
      <c r="TYC848" s="716"/>
      <c r="TYD848" s="716"/>
      <c r="TYE848" s="716"/>
      <c r="TYF848" s="716"/>
      <c r="TYG848" s="716"/>
      <c r="TYH848" s="716"/>
      <c r="TYI848" s="716"/>
      <c r="TYJ848" s="716"/>
      <c r="TYK848" s="716"/>
      <c r="TYL848" s="716"/>
      <c r="TYM848" s="716"/>
      <c r="TYN848" s="716"/>
      <c r="TYO848" s="716"/>
      <c r="TYP848" s="716"/>
      <c r="TYQ848" s="716"/>
      <c r="TYR848" s="716"/>
      <c r="TYS848" s="716"/>
      <c r="TYT848" s="716"/>
      <c r="TYU848" s="716"/>
      <c r="TYV848" s="716"/>
      <c r="TYW848" s="716"/>
      <c r="TYX848" s="716"/>
      <c r="TYY848" s="716"/>
      <c r="TYZ848" s="716"/>
      <c r="TZA848" s="716"/>
      <c r="TZB848" s="716"/>
      <c r="TZC848" s="716"/>
      <c r="TZD848" s="716"/>
      <c r="TZE848" s="716"/>
      <c r="TZF848" s="716"/>
      <c r="TZG848" s="716"/>
      <c r="TZH848" s="716"/>
      <c r="TZI848" s="716"/>
      <c r="TZJ848" s="716"/>
      <c r="TZK848" s="716"/>
      <c r="TZL848" s="716"/>
      <c r="TZM848" s="716"/>
      <c r="TZN848" s="716"/>
      <c r="TZO848" s="716"/>
      <c r="TZP848" s="716"/>
      <c r="TZQ848" s="716"/>
      <c r="TZR848" s="716"/>
      <c r="TZS848" s="716"/>
      <c r="TZT848" s="716"/>
      <c r="TZU848" s="716"/>
      <c r="TZV848" s="716"/>
      <c r="TZW848" s="716"/>
      <c r="TZX848" s="716"/>
      <c r="TZY848" s="716"/>
      <c r="TZZ848" s="716"/>
      <c r="UAA848" s="716"/>
      <c r="UAB848" s="716"/>
      <c r="UAC848" s="716"/>
      <c r="UAD848" s="716"/>
      <c r="UAE848" s="716"/>
      <c r="UAF848" s="716"/>
      <c r="UAG848" s="716"/>
      <c r="UAH848" s="716"/>
      <c r="UAI848" s="716"/>
      <c r="UAJ848" s="716"/>
      <c r="UAK848" s="716"/>
      <c r="UAL848" s="716"/>
      <c r="UAM848" s="716"/>
      <c r="UAN848" s="716"/>
      <c r="UAO848" s="716"/>
      <c r="UAP848" s="716"/>
      <c r="UAQ848" s="716"/>
      <c r="UAR848" s="716"/>
      <c r="UAS848" s="716"/>
      <c r="UAT848" s="716"/>
      <c r="UAU848" s="716"/>
      <c r="UAV848" s="716"/>
      <c r="UAW848" s="716"/>
      <c r="UAX848" s="716"/>
      <c r="UAY848" s="716"/>
      <c r="UAZ848" s="716"/>
      <c r="UBA848" s="716"/>
      <c r="UBB848" s="716"/>
      <c r="UBC848" s="716"/>
      <c r="UBD848" s="716"/>
      <c r="UBE848" s="716"/>
      <c r="UBF848" s="716"/>
      <c r="UBG848" s="716"/>
      <c r="UBH848" s="716"/>
      <c r="UBI848" s="716"/>
      <c r="UBJ848" s="716"/>
      <c r="UBK848" s="716"/>
      <c r="UBL848" s="716"/>
      <c r="UBM848" s="716"/>
      <c r="UBN848" s="716"/>
      <c r="UBO848" s="716"/>
      <c r="UBP848" s="716"/>
      <c r="UBQ848" s="716"/>
      <c r="UBR848" s="716"/>
      <c r="UBS848" s="716"/>
      <c r="UBT848" s="716"/>
      <c r="UBU848" s="716"/>
      <c r="UBV848" s="716"/>
      <c r="UBW848" s="716"/>
      <c r="UBX848" s="716"/>
      <c r="UBY848" s="716"/>
      <c r="UBZ848" s="716"/>
      <c r="UCA848" s="716"/>
      <c r="UCB848" s="716"/>
      <c r="UCC848" s="716"/>
      <c r="UCD848" s="716"/>
      <c r="UCE848" s="716"/>
      <c r="UCF848" s="716"/>
      <c r="UCG848" s="716"/>
      <c r="UCH848" s="716"/>
      <c r="UCI848" s="716"/>
      <c r="UCJ848" s="716"/>
      <c r="UCK848" s="716"/>
      <c r="UCL848" s="716"/>
      <c r="UCM848" s="716"/>
      <c r="UCN848" s="716"/>
      <c r="UCO848" s="716"/>
      <c r="UCP848" s="716"/>
      <c r="UCQ848" s="716"/>
      <c r="UCR848" s="716"/>
      <c r="UCS848" s="716"/>
      <c r="UCT848" s="716"/>
      <c r="UCU848" s="716"/>
      <c r="UCV848" s="716"/>
      <c r="UCW848" s="716"/>
      <c r="UCX848" s="716"/>
      <c r="UCY848" s="716"/>
      <c r="UCZ848" s="716"/>
      <c r="UDA848" s="716"/>
      <c r="UDB848" s="716"/>
      <c r="UDC848" s="716"/>
      <c r="UDD848" s="716"/>
      <c r="UDE848" s="716"/>
      <c r="UDF848" s="716"/>
      <c r="UDG848" s="716"/>
      <c r="UDH848" s="716"/>
      <c r="UDI848" s="716"/>
      <c r="UDJ848" s="716"/>
      <c r="UDK848" s="716"/>
      <c r="UDL848" s="716"/>
      <c r="UDM848" s="716"/>
      <c r="UDN848" s="716"/>
      <c r="UDO848" s="716"/>
      <c r="UDP848" s="716"/>
      <c r="UDQ848" s="716"/>
      <c r="UDR848" s="716"/>
      <c r="UDS848" s="716"/>
      <c r="UDT848" s="716"/>
      <c r="UDU848" s="716"/>
      <c r="UDV848" s="716"/>
      <c r="UDW848" s="716"/>
      <c r="UDX848" s="716"/>
      <c r="UDY848" s="716"/>
      <c r="UDZ848" s="716"/>
      <c r="UEA848" s="716"/>
      <c r="UEB848" s="716"/>
      <c r="UEC848" s="716"/>
      <c r="UED848" s="716"/>
      <c r="UEE848" s="716"/>
      <c r="UEF848" s="716"/>
      <c r="UEG848" s="716"/>
      <c r="UEH848" s="716"/>
      <c r="UEI848" s="716"/>
      <c r="UEJ848" s="716"/>
      <c r="UEK848" s="716"/>
      <c r="UEL848" s="716"/>
      <c r="UEM848" s="716"/>
      <c r="UEN848" s="716"/>
      <c r="UEO848" s="716"/>
      <c r="UEP848" s="716"/>
      <c r="UEQ848" s="716"/>
      <c r="UER848" s="716"/>
      <c r="UES848" s="716"/>
      <c r="UET848" s="716"/>
      <c r="UEU848" s="716"/>
      <c r="UEV848" s="716"/>
      <c r="UEW848" s="716"/>
      <c r="UEX848" s="716"/>
      <c r="UEY848" s="716"/>
      <c r="UEZ848" s="716"/>
      <c r="UFA848" s="716"/>
      <c r="UFB848" s="716"/>
      <c r="UFC848" s="716"/>
      <c r="UFD848" s="716"/>
      <c r="UFE848" s="716"/>
      <c r="UFF848" s="716"/>
      <c r="UFG848" s="716"/>
      <c r="UFH848" s="716"/>
      <c r="UFI848" s="716"/>
      <c r="UFJ848" s="716"/>
      <c r="UFK848" s="716"/>
      <c r="UFL848" s="716"/>
      <c r="UFM848" s="716"/>
      <c r="UFN848" s="716"/>
      <c r="UFO848" s="716"/>
      <c r="UFP848" s="716"/>
      <c r="UFQ848" s="716"/>
      <c r="UFR848" s="716"/>
      <c r="UFS848" s="716"/>
      <c r="UFT848" s="716"/>
      <c r="UFU848" s="716"/>
      <c r="UFV848" s="716"/>
      <c r="UFW848" s="716"/>
      <c r="UFX848" s="716"/>
      <c r="UFY848" s="716"/>
      <c r="UFZ848" s="716"/>
      <c r="UGA848" s="716"/>
      <c r="UGB848" s="716"/>
      <c r="UGC848" s="716"/>
      <c r="UGD848" s="716"/>
      <c r="UGE848" s="716"/>
      <c r="UGF848" s="716"/>
      <c r="UGG848" s="716"/>
      <c r="UGH848" s="716"/>
      <c r="UGI848" s="716"/>
      <c r="UGJ848" s="716"/>
      <c r="UGK848" s="716"/>
      <c r="UGL848" s="716"/>
      <c r="UGM848" s="716"/>
      <c r="UGN848" s="716"/>
      <c r="UGO848" s="716"/>
      <c r="UGP848" s="716"/>
      <c r="UGQ848" s="716"/>
      <c r="UGR848" s="716"/>
      <c r="UGS848" s="716"/>
      <c r="UGT848" s="716"/>
      <c r="UGU848" s="716"/>
      <c r="UGV848" s="716"/>
      <c r="UGW848" s="716"/>
      <c r="UGX848" s="716"/>
      <c r="UGY848" s="716"/>
      <c r="UGZ848" s="716"/>
      <c r="UHA848" s="716"/>
      <c r="UHB848" s="716"/>
      <c r="UHC848" s="716"/>
      <c r="UHD848" s="716"/>
      <c r="UHE848" s="716"/>
      <c r="UHF848" s="716"/>
      <c r="UHG848" s="716"/>
      <c r="UHH848" s="716"/>
      <c r="UHI848" s="716"/>
      <c r="UHJ848" s="716"/>
      <c r="UHK848" s="716"/>
      <c r="UHL848" s="716"/>
      <c r="UHM848" s="716"/>
      <c r="UHN848" s="716"/>
      <c r="UHO848" s="716"/>
      <c r="UHP848" s="716"/>
      <c r="UHQ848" s="716"/>
      <c r="UHR848" s="716"/>
      <c r="UHS848" s="716"/>
      <c r="UHT848" s="716"/>
      <c r="UHU848" s="716"/>
      <c r="UHV848" s="716"/>
      <c r="UHW848" s="716"/>
      <c r="UHX848" s="716"/>
      <c r="UHY848" s="716"/>
      <c r="UHZ848" s="716"/>
      <c r="UIA848" s="716"/>
      <c r="UIB848" s="716"/>
      <c r="UIC848" s="716"/>
      <c r="UID848" s="716"/>
      <c r="UIE848" s="716"/>
      <c r="UIF848" s="716"/>
      <c r="UIG848" s="716"/>
      <c r="UIH848" s="716"/>
      <c r="UII848" s="716"/>
      <c r="UIJ848" s="716"/>
      <c r="UIK848" s="716"/>
      <c r="UIL848" s="716"/>
      <c r="UIM848" s="716"/>
      <c r="UIN848" s="716"/>
      <c r="UIO848" s="716"/>
      <c r="UIP848" s="716"/>
      <c r="UIQ848" s="716"/>
      <c r="UIR848" s="716"/>
      <c r="UIS848" s="716"/>
      <c r="UIT848" s="716"/>
      <c r="UIU848" s="716"/>
      <c r="UIV848" s="716"/>
      <c r="UIW848" s="716"/>
      <c r="UIX848" s="716"/>
      <c r="UIY848" s="716"/>
      <c r="UIZ848" s="716"/>
      <c r="UJA848" s="716"/>
      <c r="UJB848" s="716"/>
      <c r="UJC848" s="716"/>
      <c r="UJD848" s="716"/>
      <c r="UJE848" s="716"/>
      <c r="UJF848" s="716"/>
      <c r="UJG848" s="716"/>
      <c r="UJH848" s="716"/>
      <c r="UJI848" s="716"/>
      <c r="UJJ848" s="716"/>
      <c r="UJK848" s="716"/>
      <c r="UJL848" s="716"/>
      <c r="UJM848" s="716"/>
      <c r="UJN848" s="716"/>
      <c r="UJO848" s="716"/>
      <c r="UJP848" s="716"/>
      <c r="UJQ848" s="716"/>
      <c r="UJR848" s="716"/>
      <c r="UJS848" s="716"/>
      <c r="UJT848" s="716"/>
      <c r="UJU848" s="716"/>
      <c r="UJV848" s="716"/>
      <c r="UJW848" s="716"/>
      <c r="UJX848" s="716"/>
      <c r="UJY848" s="716"/>
      <c r="UJZ848" s="716"/>
      <c r="UKA848" s="716"/>
      <c r="UKB848" s="716"/>
      <c r="UKC848" s="716"/>
      <c r="UKD848" s="716"/>
      <c r="UKE848" s="716"/>
      <c r="UKF848" s="716"/>
      <c r="UKG848" s="716"/>
      <c r="UKH848" s="716"/>
      <c r="UKI848" s="716"/>
      <c r="UKJ848" s="716"/>
      <c r="UKK848" s="716"/>
      <c r="UKL848" s="716"/>
      <c r="UKM848" s="716"/>
      <c r="UKN848" s="716"/>
      <c r="UKO848" s="716"/>
      <c r="UKP848" s="716"/>
      <c r="UKQ848" s="716"/>
      <c r="UKR848" s="716"/>
      <c r="UKS848" s="716"/>
      <c r="UKT848" s="716"/>
      <c r="UKU848" s="716"/>
      <c r="UKV848" s="716"/>
      <c r="UKW848" s="716"/>
      <c r="UKX848" s="716"/>
      <c r="UKY848" s="716"/>
      <c r="UKZ848" s="716"/>
      <c r="ULA848" s="716"/>
      <c r="ULB848" s="716"/>
      <c r="ULC848" s="716"/>
      <c r="ULD848" s="716"/>
      <c r="ULE848" s="716"/>
      <c r="ULF848" s="716"/>
      <c r="ULG848" s="716"/>
      <c r="ULH848" s="716"/>
      <c r="ULI848" s="716"/>
      <c r="ULJ848" s="716"/>
      <c r="ULK848" s="716"/>
      <c r="ULL848" s="716"/>
      <c r="ULM848" s="716"/>
      <c r="ULN848" s="716"/>
      <c r="ULO848" s="716"/>
      <c r="ULP848" s="716"/>
      <c r="ULQ848" s="716"/>
      <c r="ULR848" s="716"/>
      <c r="ULS848" s="716"/>
      <c r="ULT848" s="716"/>
      <c r="ULU848" s="716"/>
      <c r="ULV848" s="716"/>
      <c r="ULW848" s="716"/>
      <c r="ULX848" s="716"/>
      <c r="ULY848" s="716"/>
      <c r="ULZ848" s="716"/>
      <c r="UMA848" s="716"/>
      <c r="UMB848" s="716"/>
      <c r="UMC848" s="716"/>
      <c r="UMD848" s="716"/>
      <c r="UME848" s="716"/>
      <c r="UMF848" s="716"/>
      <c r="UMG848" s="716"/>
      <c r="UMH848" s="716"/>
      <c r="UMI848" s="716"/>
      <c r="UMJ848" s="716"/>
      <c r="UMK848" s="716"/>
      <c r="UML848" s="716"/>
      <c r="UMM848" s="716"/>
      <c r="UMN848" s="716"/>
      <c r="UMO848" s="716"/>
      <c r="UMP848" s="716"/>
      <c r="UMQ848" s="716"/>
      <c r="UMR848" s="716"/>
      <c r="UMS848" s="716"/>
      <c r="UMT848" s="716"/>
      <c r="UMU848" s="716"/>
      <c r="UMV848" s="716"/>
      <c r="UMW848" s="716"/>
      <c r="UMX848" s="716"/>
      <c r="UMY848" s="716"/>
      <c r="UMZ848" s="716"/>
      <c r="UNA848" s="716"/>
      <c r="UNB848" s="716"/>
      <c r="UNC848" s="716"/>
      <c r="UND848" s="716"/>
      <c r="UNE848" s="716"/>
      <c r="UNF848" s="716"/>
      <c r="UNG848" s="716"/>
      <c r="UNH848" s="716"/>
      <c r="UNI848" s="716"/>
      <c r="UNJ848" s="716"/>
      <c r="UNK848" s="716"/>
      <c r="UNL848" s="716"/>
      <c r="UNM848" s="716"/>
      <c r="UNN848" s="716"/>
      <c r="UNO848" s="716"/>
      <c r="UNP848" s="716"/>
      <c r="UNQ848" s="716"/>
      <c r="UNR848" s="716"/>
      <c r="UNS848" s="716"/>
      <c r="UNT848" s="716"/>
      <c r="UNU848" s="716"/>
      <c r="UNV848" s="716"/>
      <c r="UNW848" s="716"/>
      <c r="UNX848" s="716"/>
      <c r="UNY848" s="716"/>
      <c r="UNZ848" s="716"/>
      <c r="UOA848" s="716"/>
      <c r="UOB848" s="716"/>
      <c r="UOC848" s="716"/>
      <c r="UOD848" s="716"/>
      <c r="UOE848" s="716"/>
      <c r="UOF848" s="716"/>
      <c r="UOG848" s="716"/>
      <c r="UOH848" s="716"/>
      <c r="UOI848" s="716"/>
      <c r="UOJ848" s="716"/>
      <c r="UOK848" s="716"/>
      <c r="UOL848" s="716"/>
      <c r="UOM848" s="716"/>
      <c r="UON848" s="716"/>
      <c r="UOO848" s="716"/>
      <c r="UOP848" s="716"/>
      <c r="UOQ848" s="716"/>
      <c r="UOR848" s="716"/>
      <c r="UOS848" s="716"/>
      <c r="UOT848" s="716"/>
      <c r="UOU848" s="716"/>
      <c r="UOV848" s="716"/>
      <c r="UOW848" s="716"/>
      <c r="UOX848" s="716"/>
      <c r="UOY848" s="716"/>
      <c r="UOZ848" s="716"/>
      <c r="UPA848" s="716"/>
      <c r="UPB848" s="716"/>
      <c r="UPC848" s="716"/>
      <c r="UPD848" s="716"/>
      <c r="UPE848" s="716"/>
      <c r="UPF848" s="716"/>
      <c r="UPG848" s="716"/>
      <c r="UPH848" s="716"/>
      <c r="UPI848" s="716"/>
      <c r="UPJ848" s="716"/>
      <c r="UPK848" s="716"/>
      <c r="UPL848" s="716"/>
      <c r="UPM848" s="716"/>
      <c r="UPN848" s="716"/>
      <c r="UPO848" s="716"/>
      <c r="UPP848" s="716"/>
      <c r="UPQ848" s="716"/>
      <c r="UPR848" s="716"/>
      <c r="UPS848" s="716"/>
      <c r="UPT848" s="716"/>
      <c r="UPU848" s="716"/>
      <c r="UPV848" s="716"/>
      <c r="UPW848" s="716"/>
      <c r="UPX848" s="716"/>
      <c r="UPY848" s="716"/>
      <c r="UPZ848" s="716"/>
      <c r="UQA848" s="716"/>
      <c r="UQB848" s="716"/>
      <c r="UQC848" s="716"/>
      <c r="UQD848" s="716"/>
      <c r="UQE848" s="716"/>
      <c r="UQF848" s="716"/>
      <c r="UQG848" s="716"/>
      <c r="UQH848" s="716"/>
      <c r="UQI848" s="716"/>
      <c r="UQJ848" s="716"/>
      <c r="UQK848" s="716"/>
      <c r="UQL848" s="716"/>
      <c r="UQM848" s="716"/>
      <c r="UQN848" s="716"/>
      <c r="UQO848" s="716"/>
      <c r="UQP848" s="716"/>
      <c r="UQQ848" s="716"/>
      <c r="UQR848" s="716"/>
      <c r="UQS848" s="716"/>
      <c r="UQT848" s="716"/>
      <c r="UQU848" s="716"/>
      <c r="UQV848" s="716"/>
      <c r="UQW848" s="716"/>
      <c r="UQX848" s="716"/>
      <c r="UQY848" s="716"/>
      <c r="UQZ848" s="716"/>
      <c r="URA848" s="716"/>
      <c r="URB848" s="716"/>
      <c r="URC848" s="716"/>
      <c r="URD848" s="716"/>
      <c r="URE848" s="716"/>
      <c r="URF848" s="716"/>
      <c r="URG848" s="716"/>
      <c r="URH848" s="716"/>
      <c r="URI848" s="716"/>
      <c r="URJ848" s="716"/>
      <c r="URK848" s="716"/>
      <c r="URL848" s="716"/>
      <c r="URM848" s="716"/>
      <c r="URN848" s="716"/>
      <c r="URO848" s="716"/>
      <c r="URP848" s="716"/>
      <c r="URQ848" s="716"/>
      <c r="URR848" s="716"/>
      <c r="URS848" s="716"/>
      <c r="URT848" s="716"/>
      <c r="URU848" s="716"/>
      <c r="URV848" s="716"/>
      <c r="URW848" s="716"/>
      <c r="URX848" s="716"/>
      <c r="URY848" s="716"/>
      <c r="URZ848" s="716"/>
      <c r="USA848" s="716"/>
      <c r="USB848" s="716"/>
      <c r="USC848" s="716"/>
      <c r="USD848" s="716"/>
      <c r="USE848" s="716"/>
      <c r="USF848" s="716"/>
      <c r="USG848" s="716"/>
      <c r="USH848" s="716"/>
      <c r="USI848" s="716"/>
      <c r="USJ848" s="716"/>
      <c r="USK848" s="716"/>
      <c r="USL848" s="716"/>
      <c r="USM848" s="716"/>
      <c r="USN848" s="716"/>
      <c r="USO848" s="716"/>
      <c r="USP848" s="716"/>
      <c r="USQ848" s="716"/>
      <c r="USR848" s="716"/>
      <c r="USS848" s="716"/>
      <c r="UST848" s="716"/>
      <c r="USU848" s="716"/>
      <c r="USV848" s="716"/>
      <c r="USW848" s="716"/>
      <c r="USX848" s="716"/>
      <c r="USY848" s="716"/>
      <c r="USZ848" s="716"/>
      <c r="UTA848" s="716"/>
      <c r="UTB848" s="716"/>
      <c r="UTC848" s="716"/>
      <c r="UTD848" s="716"/>
      <c r="UTE848" s="716"/>
      <c r="UTF848" s="716"/>
      <c r="UTG848" s="716"/>
      <c r="UTH848" s="716"/>
      <c r="UTI848" s="716"/>
      <c r="UTJ848" s="716"/>
      <c r="UTK848" s="716"/>
      <c r="UTL848" s="716"/>
      <c r="UTM848" s="716"/>
      <c r="UTN848" s="716"/>
      <c r="UTO848" s="716"/>
      <c r="UTP848" s="716"/>
      <c r="UTQ848" s="716"/>
      <c r="UTR848" s="716"/>
      <c r="UTS848" s="716"/>
      <c r="UTT848" s="716"/>
      <c r="UTU848" s="716"/>
      <c r="UTV848" s="716"/>
      <c r="UTW848" s="716"/>
      <c r="UTX848" s="716"/>
      <c r="UTY848" s="716"/>
      <c r="UTZ848" s="716"/>
      <c r="UUA848" s="716"/>
      <c r="UUB848" s="716"/>
      <c r="UUC848" s="716"/>
      <c r="UUD848" s="716"/>
      <c r="UUE848" s="716"/>
      <c r="UUF848" s="716"/>
      <c r="UUG848" s="716"/>
      <c r="UUH848" s="716"/>
      <c r="UUI848" s="716"/>
      <c r="UUJ848" s="716"/>
      <c r="UUK848" s="716"/>
      <c r="UUL848" s="716"/>
      <c r="UUM848" s="716"/>
      <c r="UUN848" s="716"/>
      <c r="UUO848" s="716"/>
      <c r="UUP848" s="716"/>
      <c r="UUQ848" s="716"/>
      <c r="UUR848" s="716"/>
      <c r="UUS848" s="716"/>
      <c r="UUT848" s="716"/>
      <c r="UUU848" s="716"/>
      <c r="UUV848" s="716"/>
      <c r="UUW848" s="716"/>
      <c r="UUX848" s="716"/>
      <c r="UUY848" s="716"/>
      <c r="UUZ848" s="716"/>
      <c r="UVA848" s="716"/>
      <c r="UVB848" s="716"/>
      <c r="UVC848" s="716"/>
      <c r="UVD848" s="716"/>
      <c r="UVE848" s="716"/>
      <c r="UVF848" s="716"/>
      <c r="UVG848" s="716"/>
      <c r="UVH848" s="716"/>
      <c r="UVI848" s="716"/>
      <c r="UVJ848" s="716"/>
      <c r="UVK848" s="716"/>
      <c r="UVL848" s="716"/>
      <c r="UVM848" s="716"/>
      <c r="UVN848" s="716"/>
      <c r="UVO848" s="716"/>
      <c r="UVP848" s="716"/>
      <c r="UVQ848" s="716"/>
      <c r="UVR848" s="716"/>
      <c r="UVS848" s="716"/>
      <c r="UVT848" s="716"/>
      <c r="UVU848" s="716"/>
      <c r="UVV848" s="716"/>
      <c r="UVW848" s="716"/>
      <c r="UVX848" s="716"/>
      <c r="UVY848" s="716"/>
      <c r="UVZ848" s="716"/>
      <c r="UWA848" s="716"/>
      <c r="UWB848" s="716"/>
      <c r="UWC848" s="716"/>
      <c r="UWD848" s="716"/>
      <c r="UWE848" s="716"/>
      <c r="UWF848" s="716"/>
      <c r="UWG848" s="716"/>
      <c r="UWH848" s="716"/>
      <c r="UWI848" s="716"/>
      <c r="UWJ848" s="716"/>
      <c r="UWK848" s="716"/>
      <c r="UWL848" s="716"/>
      <c r="UWM848" s="716"/>
      <c r="UWN848" s="716"/>
      <c r="UWO848" s="716"/>
      <c r="UWP848" s="716"/>
      <c r="UWQ848" s="716"/>
      <c r="UWR848" s="716"/>
      <c r="UWS848" s="716"/>
      <c r="UWT848" s="716"/>
      <c r="UWU848" s="716"/>
      <c r="UWV848" s="716"/>
      <c r="UWW848" s="716"/>
      <c r="UWX848" s="716"/>
      <c r="UWY848" s="716"/>
      <c r="UWZ848" s="716"/>
      <c r="UXA848" s="716"/>
      <c r="UXB848" s="716"/>
      <c r="UXC848" s="716"/>
      <c r="UXD848" s="716"/>
      <c r="UXE848" s="716"/>
      <c r="UXF848" s="716"/>
      <c r="UXG848" s="716"/>
      <c r="UXH848" s="716"/>
      <c r="UXI848" s="716"/>
      <c r="UXJ848" s="716"/>
      <c r="UXK848" s="716"/>
      <c r="UXL848" s="716"/>
      <c r="UXM848" s="716"/>
      <c r="UXN848" s="716"/>
      <c r="UXO848" s="716"/>
      <c r="UXP848" s="716"/>
      <c r="UXQ848" s="716"/>
      <c r="UXR848" s="716"/>
      <c r="UXS848" s="716"/>
      <c r="UXT848" s="716"/>
      <c r="UXU848" s="716"/>
      <c r="UXV848" s="716"/>
      <c r="UXW848" s="716"/>
      <c r="UXX848" s="716"/>
      <c r="UXY848" s="716"/>
      <c r="UXZ848" s="716"/>
      <c r="UYA848" s="716"/>
      <c r="UYB848" s="716"/>
      <c r="UYC848" s="716"/>
      <c r="UYD848" s="716"/>
      <c r="UYE848" s="716"/>
      <c r="UYF848" s="716"/>
      <c r="UYG848" s="716"/>
      <c r="UYH848" s="716"/>
      <c r="UYI848" s="716"/>
      <c r="UYJ848" s="716"/>
      <c r="UYK848" s="716"/>
      <c r="UYL848" s="716"/>
      <c r="UYM848" s="716"/>
      <c r="UYN848" s="716"/>
      <c r="UYO848" s="716"/>
      <c r="UYP848" s="716"/>
      <c r="UYQ848" s="716"/>
      <c r="UYR848" s="716"/>
      <c r="UYS848" s="716"/>
      <c r="UYT848" s="716"/>
      <c r="UYU848" s="716"/>
      <c r="UYV848" s="716"/>
      <c r="UYW848" s="716"/>
      <c r="UYX848" s="716"/>
      <c r="UYY848" s="716"/>
      <c r="UYZ848" s="716"/>
      <c r="UZA848" s="716"/>
      <c r="UZB848" s="716"/>
      <c r="UZC848" s="716"/>
      <c r="UZD848" s="716"/>
      <c r="UZE848" s="716"/>
      <c r="UZF848" s="716"/>
      <c r="UZG848" s="716"/>
      <c r="UZH848" s="716"/>
      <c r="UZI848" s="716"/>
      <c r="UZJ848" s="716"/>
      <c r="UZK848" s="716"/>
      <c r="UZL848" s="716"/>
      <c r="UZM848" s="716"/>
      <c r="UZN848" s="716"/>
      <c r="UZO848" s="716"/>
      <c r="UZP848" s="716"/>
      <c r="UZQ848" s="716"/>
      <c r="UZR848" s="716"/>
      <c r="UZS848" s="716"/>
      <c r="UZT848" s="716"/>
      <c r="UZU848" s="716"/>
      <c r="UZV848" s="716"/>
      <c r="UZW848" s="716"/>
      <c r="UZX848" s="716"/>
      <c r="UZY848" s="716"/>
      <c r="UZZ848" s="716"/>
      <c r="VAA848" s="716"/>
      <c r="VAB848" s="716"/>
      <c r="VAC848" s="716"/>
      <c r="VAD848" s="716"/>
      <c r="VAE848" s="716"/>
      <c r="VAF848" s="716"/>
      <c r="VAG848" s="716"/>
      <c r="VAH848" s="716"/>
      <c r="VAI848" s="716"/>
      <c r="VAJ848" s="716"/>
      <c r="VAK848" s="716"/>
      <c r="VAL848" s="716"/>
      <c r="VAM848" s="716"/>
      <c r="VAN848" s="716"/>
      <c r="VAO848" s="716"/>
      <c r="VAP848" s="716"/>
      <c r="VAQ848" s="716"/>
      <c r="VAR848" s="716"/>
      <c r="VAS848" s="716"/>
      <c r="VAT848" s="716"/>
      <c r="VAU848" s="716"/>
      <c r="VAV848" s="716"/>
      <c r="VAW848" s="716"/>
      <c r="VAX848" s="716"/>
      <c r="VAY848" s="716"/>
      <c r="VAZ848" s="716"/>
      <c r="VBA848" s="716"/>
      <c r="VBB848" s="716"/>
      <c r="VBC848" s="716"/>
      <c r="VBD848" s="716"/>
      <c r="VBE848" s="716"/>
      <c r="VBF848" s="716"/>
      <c r="VBG848" s="716"/>
      <c r="VBH848" s="716"/>
      <c r="VBI848" s="716"/>
      <c r="VBJ848" s="716"/>
      <c r="VBK848" s="716"/>
      <c r="VBL848" s="716"/>
      <c r="VBM848" s="716"/>
      <c r="VBN848" s="716"/>
      <c r="VBO848" s="716"/>
      <c r="VBP848" s="716"/>
      <c r="VBQ848" s="716"/>
      <c r="VBR848" s="716"/>
      <c r="VBS848" s="716"/>
      <c r="VBT848" s="716"/>
      <c r="VBU848" s="716"/>
      <c r="VBV848" s="716"/>
      <c r="VBW848" s="716"/>
      <c r="VBX848" s="716"/>
      <c r="VBY848" s="716"/>
      <c r="VBZ848" s="716"/>
      <c r="VCA848" s="716"/>
      <c r="VCB848" s="716"/>
      <c r="VCC848" s="716"/>
      <c r="VCD848" s="716"/>
      <c r="VCE848" s="716"/>
      <c r="VCF848" s="716"/>
      <c r="VCG848" s="716"/>
      <c r="VCH848" s="716"/>
      <c r="VCI848" s="716"/>
      <c r="VCJ848" s="716"/>
      <c r="VCK848" s="716"/>
      <c r="VCL848" s="716"/>
      <c r="VCM848" s="716"/>
      <c r="VCN848" s="716"/>
      <c r="VCO848" s="716"/>
      <c r="VCP848" s="716"/>
      <c r="VCQ848" s="716"/>
      <c r="VCR848" s="716"/>
      <c r="VCS848" s="716"/>
      <c r="VCT848" s="716"/>
      <c r="VCU848" s="716"/>
      <c r="VCV848" s="716"/>
      <c r="VCW848" s="716"/>
      <c r="VCX848" s="716"/>
      <c r="VCY848" s="716"/>
      <c r="VCZ848" s="716"/>
      <c r="VDA848" s="716"/>
      <c r="VDB848" s="716"/>
      <c r="VDC848" s="716"/>
      <c r="VDD848" s="716"/>
      <c r="VDE848" s="716"/>
      <c r="VDF848" s="716"/>
      <c r="VDG848" s="716"/>
      <c r="VDH848" s="716"/>
      <c r="VDI848" s="716"/>
      <c r="VDJ848" s="716"/>
      <c r="VDK848" s="716"/>
      <c r="VDL848" s="716"/>
      <c r="VDM848" s="716"/>
      <c r="VDN848" s="716"/>
      <c r="VDO848" s="716"/>
      <c r="VDP848" s="716"/>
      <c r="VDQ848" s="716"/>
      <c r="VDR848" s="716"/>
      <c r="VDS848" s="716"/>
      <c r="VDT848" s="716"/>
      <c r="VDU848" s="716"/>
      <c r="VDV848" s="716"/>
      <c r="VDW848" s="716"/>
      <c r="VDX848" s="716"/>
      <c r="VDY848" s="716"/>
      <c r="VDZ848" s="716"/>
      <c r="VEA848" s="716"/>
      <c r="VEB848" s="716"/>
      <c r="VEC848" s="716"/>
      <c r="VED848" s="716"/>
      <c r="VEE848" s="716"/>
      <c r="VEF848" s="716"/>
      <c r="VEG848" s="716"/>
      <c r="VEH848" s="716"/>
      <c r="VEI848" s="716"/>
      <c r="VEJ848" s="716"/>
      <c r="VEK848" s="716"/>
      <c r="VEL848" s="716"/>
      <c r="VEM848" s="716"/>
      <c r="VEN848" s="716"/>
      <c r="VEO848" s="716"/>
      <c r="VEP848" s="716"/>
      <c r="VEQ848" s="716"/>
      <c r="VER848" s="716"/>
      <c r="VES848" s="716"/>
      <c r="VET848" s="716"/>
      <c r="VEU848" s="716"/>
      <c r="VEV848" s="716"/>
      <c r="VEW848" s="716"/>
      <c r="VEX848" s="716"/>
      <c r="VEY848" s="716"/>
      <c r="VEZ848" s="716"/>
      <c r="VFA848" s="716"/>
      <c r="VFB848" s="716"/>
      <c r="VFC848" s="716"/>
      <c r="VFD848" s="716"/>
      <c r="VFE848" s="716"/>
      <c r="VFF848" s="716"/>
      <c r="VFG848" s="716"/>
      <c r="VFH848" s="716"/>
      <c r="VFI848" s="716"/>
      <c r="VFJ848" s="716"/>
      <c r="VFK848" s="716"/>
      <c r="VFL848" s="716"/>
      <c r="VFM848" s="716"/>
      <c r="VFN848" s="716"/>
      <c r="VFO848" s="716"/>
      <c r="VFP848" s="716"/>
      <c r="VFQ848" s="716"/>
      <c r="VFR848" s="716"/>
      <c r="VFS848" s="716"/>
      <c r="VFT848" s="716"/>
      <c r="VFU848" s="716"/>
      <c r="VFV848" s="716"/>
      <c r="VFW848" s="716"/>
      <c r="VFX848" s="716"/>
      <c r="VFY848" s="716"/>
      <c r="VFZ848" s="716"/>
      <c r="VGA848" s="716"/>
      <c r="VGB848" s="716"/>
      <c r="VGC848" s="716"/>
      <c r="VGD848" s="716"/>
      <c r="VGE848" s="716"/>
      <c r="VGF848" s="716"/>
      <c r="VGG848" s="716"/>
      <c r="VGH848" s="716"/>
      <c r="VGI848" s="716"/>
      <c r="VGJ848" s="716"/>
      <c r="VGK848" s="716"/>
      <c r="VGL848" s="716"/>
      <c r="VGM848" s="716"/>
      <c r="VGN848" s="716"/>
      <c r="VGO848" s="716"/>
      <c r="VGP848" s="716"/>
      <c r="VGQ848" s="716"/>
      <c r="VGR848" s="716"/>
      <c r="VGS848" s="716"/>
      <c r="VGT848" s="716"/>
      <c r="VGU848" s="716"/>
      <c r="VGV848" s="716"/>
      <c r="VGW848" s="716"/>
      <c r="VGX848" s="716"/>
      <c r="VGY848" s="716"/>
      <c r="VGZ848" s="716"/>
      <c r="VHA848" s="716"/>
      <c r="VHB848" s="716"/>
      <c r="VHC848" s="716"/>
      <c r="VHD848" s="716"/>
      <c r="VHE848" s="716"/>
      <c r="VHF848" s="716"/>
      <c r="VHG848" s="716"/>
      <c r="VHH848" s="716"/>
      <c r="VHI848" s="716"/>
      <c r="VHJ848" s="716"/>
      <c r="VHK848" s="716"/>
      <c r="VHL848" s="716"/>
      <c r="VHM848" s="716"/>
      <c r="VHN848" s="716"/>
      <c r="VHO848" s="716"/>
      <c r="VHP848" s="716"/>
      <c r="VHQ848" s="716"/>
      <c r="VHR848" s="716"/>
      <c r="VHS848" s="716"/>
      <c r="VHT848" s="716"/>
      <c r="VHU848" s="716"/>
      <c r="VHV848" s="716"/>
      <c r="VHW848" s="716"/>
      <c r="VHX848" s="716"/>
      <c r="VHY848" s="716"/>
      <c r="VHZ848" s="716"/>
      <c r="VIA848" s="716"/>
      <c r="VIB848" s="716"/>
      <c r="VIC848" s="716"/>
      <c r="VID848" s="716"/>
      <c r="VIE848" s="716"/>
      <c r="VIF848" s="716"/>
      <c r="VIG848" s="716"/>
      <c r="VIH848" s="716"/>
      <c r="VII848" s="716"/>
      <c r="VIJ848" s="716"/>
      <c r="VIK848" s="716"/>
      <c r="VIL848" s="716"/>
      <c r="VIM848" s="716"/>
      <c r="VIN848" s="716"/>
      <c r="VIO848" s="716"/>
      <c r="VIP848" s="716"/>
      <c r="VIQ848" s="716"/>
      <c r="VIR848" s="716"/>
      <c r="VIS848" s="716"/>
      <c r="VIT848" s="716"/>
      <c r="VIU848" s="716"/>
      <c r="VIV848" s="716"/>
      <c r="VIW848" s="716"/>
      <c r="VIX848" s="716"/>
      <c r="VIY848" s="716"/>
      <c r="VIZ848" s="716"/>
      <c r="VJA848" s="716"/>
      <c r="VJB848" s="716"/>
      <c r="VJC848" s="716"/>
      <c r="VJD848" s="716"/>
      <c r="VJE848" s="716"/>
      <c r="VJF848" s="716"/>
      <c r="VJG848" s="716"/>
      <c r="VJH848" s="716"/>
      <c r="VJI848" s="716"/>
      <c r="VJJ848" s="716"/>
      <c r="VJK848" s="716"/>
      <c r="VJL848" s="716"/>
      <c r="VJM848" s="716"/>
      <c r="VJN848" s="716"/>
      <c r="VJO848" s="716"/>
      <c r="VJP848" s="716"/>
      <c r="VJQ848" s="716"/>
      <c r="VJR848" s="716"/>
      <c r="VJS848" s="716"/>
      <c r="VJT848" s="716"/>
      <c r="VJU848" s="716"/>
      <c r="VJV848" s="716"/>
      <c r="VJW848" s="716"/>
      <c r="VJX848" s="716"/>
      <c r="VJY848" s="716"/>
      <c r="VJZ848" s="716"/>
      <c r="VKA848" s="716"/>
      <c r="VKB848" s="716"/>
      <c r="VKC848" s="716"/>
      <c r="VKD848" s="716"/>
      <c r="VKE848" s="716"/>
      <c r="VKF848" s="716"/>
      <c r="VKG848" s="716"/>
      <c r="VKH848" s="716"/>
      <c r="VKI848" s="716"/>
      <c r="VKJ848" s="716"/>
      <c r="VKK848" s="716"/>
      <c r="VKL848" s="716"/>
      <c r="VKM848" s="716"/>
      <c r="VKN848" s="716"/>
      <c r="VKO848" s="716"/>
      <c r="VKP848" s="716"/>
      <c r="VKQ848" s="716"/>
      <c r="VKR848" s="716"/>
      <c r="VKS848" s="716"/>
      <c r="VKT848" s="716"/>
      <c r="VKU848" s="716"/>
      <c r="VKV848" s="716"/>
      <c r="VKW848" s="716"/>
      <c r="VKX848" s="716"/>
      <c r="VKY848" s="716"/>
      <c r="VKZ848" s="716"/>
      <c r="VLA848" s="716"/>
      <c r="VLB848" s="716"/>
      <c r="VLC848" s="716"/>
      <c r="VLD848" s="716"/>
      <c r="VLE848" s="716"/>
      <c r="VLF848" s="716"/>
      <c r="VLG848" s="716"/>
      <c r="VLH848" s="716"/>
      <c r="VLI848" s="716"/>
      <c r="VLJ848" s="716"/>
      <c r="VLK848" s="716"/>
      <c r="VLL848" s="716"/>
      <c r="VLM848" s="716"/>
      <c r="VLN848" s="716"/>
      <c r="VLO848" s="716"/>
      <c r="VLP848" s="716"/>
      <c r="VLQ848" s="716"/>
      <c r="VLR848" s="716"/>
      <c r="VLS848" s="716"/>
      <c r="VLT848" s="716"/>
      <c r="VLU848" s="716"/>
      <c r="VLV848" s="716"/>
      <c r="VLW848" s="716"/>
      <c r="VLX848" s="716"/>
      <c r="VLY848" s="716"/>
      <c r="VLZ848" s="716"/>
      <c r="VMA848" s="716"/>
      <c r="VMB848" s="716"/>
      <c r="VMC848" s="716"/>
      <c r="VMD848" s="716"/>
      <c r="VME848" s="716"/>
      <c r="VMF848" s="716"/>
      <c r="VMG848" s="716"/>
      <c r="VMH848" s="716"/>
      <c r="VMI848" s="716"/>
      <c r="VMJ848" s="716"/>
      <c r="VMK848" s="716"/>
      <c r="VML848" s="716"/>
      <c r="VMM848" s="716"/>
      <c r="VMN848" s="716"/>
      <c r="VMO848" s="716"/>
      <c r="VMP848" s="716"/>
      <c r="VMQ848" s="716"/>
      <c r="VMR848" s="716"/>
      <c r="VMS848" s="716"/>
      <c r="VMT848" s="716"/>
      <c r="VMU848" s="716"/>
      <c r="VMV848" s="716"/>
      <c r="VMW848" s="716"/>
      <c r="VMX848" s="716"/>
      <c r="VMY848" s="716"/>
      <c r="VMZ848" s="716"/>
      <c r="VNA848" s="716"/>
      <c r="VNB848" s="716"/>
      <c r="VNC848" s="716"/>
      <c r="VND848" s="716"/>
      <c r="VNE848" s="716"/>
      <c r="VNF848" s="716"/>
      <c r="VNG848" s="716"/>
      <c r="VNH848" s="716"/>
      <c r="VNI848" s="716"/>
      <c r="VNJ848" s="716"/>
      <c r="VNK848" s="716"/>
      <c r="VNL848" s="716"/>
      <c r="VNM848" s="716"/>
      <c r="VNN848" s="716"/>
      <c r="VNO848" s="716"/>
      <c r="VNP848" s="716"/>
      <c r="VNQ848" s="716"/>
      <c r="VNR848" s="716"/>
      <c r="VNS848" s="716"/>
      <c r="VNT848" s="716"/>
      <c r="VNU848" s="716"/>
      <c r="VNV848" s="716"/>
      <c r="VNW848" s="716"/>
      <c r="VNX848" s="716"/>
      <c r="VNY848" s="716"/>
      <c r="VNZ848" s="716"/>
      <c r="VOA848" s="716"/>
      <c r="VOB848" s="716"/>
      <c r="VOC848" s="716"/>
      <c r="VOD848" s="716"/>
      <c r="VOE848" s="716"/>
      <c r="VOF848" s="716"/>
      <c r="VOG848" s="716"/>
      <c r="VOH848" s="716"/>
      <c r="VOI848" s="716"/>
      <c r="VOJ848" s="716"/>
      <c r="VOK848" s="716"/>
      <c r="VOL848" s="716"/>
      <c r="VOM848" s="716"/>
      <c r="VON848" s="716"/>
      <c r="VOO848" s="716"/>
      <c r="VOP848" s="716"/>
      <c r="VOQ848" s="716"/>
      <c r="VOR848" s="716"/>
      <c r="VOS848" s="716"/>
      <c r="VOT848" s="716"/>
      <c r="VOU848" s="716"/>
      <c r="VOV848" s="716"/>
      <c r="VOW848" s="716"/>
      <c r="VOX848" s="716"/>
      <c r="VOY848" s="716"/>
      <c r="VOZ848" s="716"/>
      <c r="VPA848" s="716"/>
      <c r="VPB848" s="716"/>
      <c r="VPC848" s="716"/>
      <c r="VPD848" s="716"/>
      <c r="VPE848" s="716"/>
      <c r="VPF848" s="716"/>
      <c r="VPG848" s="716"/>
      <c r="VPH848" s="716"/>
      <c r="VPI848" s="716"/>
      <c r="VPJ848" s="716"/>
      <c r="VPK848" s="716"/>
      <c r="VPL848" s="716"/>
      <c r="VPM848" s="716"/>
      <c r="VPN848" s="716"/>
      <c r="VPO848" s="716"/>
      <c r="VPP848" s="716"/>
      <c r="VPQ848" s="716"/>
      <c r="VPR848" s="716"/>
      <c r="VPS848" s="716"/>
      <c r="VPT848" s="716"/>
      <c r="VPU848" s="716"/>
      <c r="VPV848" s="716"/>
      <c r="VPW848" s="716"/>
      <c r="VPX848" s="716"/>
      <c r="VPY848" s="716"/>
      <c r="VPZ848" s="716"/>
      <c r="VQA848" s="716"/>
      <c r="VQB848" s="716"/>
      <c r="VQC848" s="716"/>
      <c r="VQD848" s="716"/>
      <c r="VQE848" s="716"/>
      <c r="VQF848" s="716"/>
      <c r="VQG848" s="716"/>
      <c r="VQH848" s="716"/>
      <c r="VQI848" s="716"/>
      <c r="VQJ848" s="716"/>
      <c r="VQK848" s="716"/>
      <c r="VQL848" s="716"/>
      <c r="VQM848" s="716"/>
      <c r="VQN848" s="716"/>
      <c r="VQO848" s="716"/>
      <c r="VQP848" s="716"/>
      <c r="VQQ848" s="716"/>
      <c r="VQR848" s="716"/>
      <c r="VQS848" s="716"/>
      <c r="VQT848" s="716"/>
      <c r="VQU848" s="716"/>
      <c r="VQV848" s="716"/>
      <c r="VQW848" s="716"/>
      <c r="VQX848" s="716"/>
      <c r="VQY848" s="716"/>
      <c r="VQZ848" s="716"/>
      <c r="VRA848" s="716"/>
      <c r="VRB848" s="716"/>
      <c r="VRC848" s="716"/>
      <c r="VRD848" s="716"/>
      <c r="VRE848" s="716"/>
      <c r="VRF848" s="716"/>
      <c r="VRG848" s="716"/>
      <c r="VRH848" s="716"/>
      <c r="VRI848" s="716"/>
      <c r="VRJ848" s="716"/>
      <c r="VRK848" s="716"/>
      <c r="VRL848" s="716"/>
      <c r="VRM848" s="716"/>
      <c r="VRN848" s="716"/>
      <c r="VRO848" s="716"/>
      <c r="VRP848" s="716"/>
      <c r="VRQ848" s="716"/>
      <c r="VRR848" s="716"/>
      <c r="VRS848" s="716"/>
      <c r="VRT848" s="716"/>
      <c r="VRU848" s="716"/>
      <c r="VRV848" s="716"/>
      <c r="VRW848" s="716"/>
      <c r="VRX848" s="716"/>
      <c r="VRY848" s="716"/>
      <c r="VRZ848" s="716"/>
      <c r="VSA848" s="716"/>
      <c r="VSB848" s="716"/>
      <c r="VSC848" s="716"/>
      <c r="VSD848" s="716"/>
      <c r="VSE848" s="716"/>
      <c r="VSF848" s="716"/>
      <c r="VSG848" s="716"/>
      <c r="VSH848" s="716"/>
      <c r="VSI848" s="716"/>
      <c r="VSJ848" s="716"/>
      <c r="VSK848" s="716"/>
      <c r="VSL848" s="716"/>
      <c r="VSM848" s="716"/>
      <c r="VSN848" s="716"/>
      <c r="VSO848" s="716"/>
      <c r="VSP848" s="716"/>
      <c r="VSQ848" s="716"/>
      <c r="VSR848" s="716"/>
      <c r="VSS848" s="716"/>
      <c r="VST848" s="716"/>
      <c r="VSU848" s="716"/>
      <c r="VSV848" s="716"/>
      <c r="VSW848" s="716"/>
      <c r="VSX848" s="716"/>
      <c r="VSY848" s="716"/>
      <c r="VSZ848" s="716"/>
      <c r="VTA848" s="716"/>
      <c r="VTB848" s="716"/>
      <c r="VTC848" s="716"/>
      <c r="VTD848" s="716"/>
      <c r="VTE848" s="716"/>
      <c r="VTF848" s="716"/>
      <c r="VTG848" s="716"/>
      <c r="VTH848" s="716"/>
      <c r="VTI848" s="716"/>
      <c r="VTJ848" s="716"/>
      <c r="VTK848" s="716"/>
      <c r="VTL848" s="716"/>
      <c r="VTM848" s="716"/>
      <c r="VTN848" s="716"/>
      <c r="VTO848" s="716"/>
      <c r="VTP848" s="716"/>
      <c r="VTQ848" s="716"/>
      <c r="VTR848" s="716"/>
      <c r="VTS848" s="716"/>
      <c r="VTT848" s="716"/>
      <c r="VTU848" s="716"/>
      <c r="VTV848" s="716"/>
      <c r="VTW848" s="716"/>
      <c r="VTX848" s="716"/>
      <c r="VTY848" s="716"/>
      <c r="VTZ848" s="716"/>
      <c r="VUA848" s="716"/>
      <c r="VUB848" s="716"/>
      <c r="VUC848" s="716"/>
      <c r="VUD848" s="716"/>
      <c r="VUE848" s="716"/>
      <c r="VUF848" s="716"/>
      <c r="VUG848" s="716"/>
      <c r="VUH848" s="716"/>
      <c r="VUI848" s="716"/>
      <c r="VUJ848" s="716"/>
      <c r="VUK848" s="716"/>
      <c r="VUL848" s="716"/>
      <c r="VUM848" s="716"/>
      <c r="VUN848" s="716"/>
      <c r="VUO848" s="716"/>
      <c r="VUP848" s="716"/>
      <c r="VUQ848" s="716"/>
      <c r="VUR848" s="716"/>
      <c r="VUS848" s="716"/>
      <c r="VUT848" s="716"/>
      <c r="VUU848" s="716"/>
      <c r="VUV848" s="716"/>
      <c r="VUW848" s="716"/>
      <c r="VUX848" s="716"/>
      <c r="VUY848" s="716"/>
      <c r="VUZ848" s="716"/>
      <c r="VVA848" s="716"/>
      <c r="VVB848" s="716"/>
      <c r="VVC848" s="716"/>
      <c r="VVD848" s="716"/>
      <c r="VVE848" s="716"/>
      <c r="VVF848" s="716"/>
      <c r="VVG848" s="716"/>
      <c r="VVH848" s="716"/>
      <c r="VVI848" s="716"/>
      <c r="VVJ848" s="716"/>
      <c r="VVK848" s="716"/>
      <c r="VVL848" s="716"/>
      <c r="VVM848" s="716"/>
      <c r="VVN848" s="716"/>
      <c r="VVO848" s="716"/>
      <c r="VVP848" s="716"/>
      <c r="VVQ848" s="716"/>
      <c r="VVR848" s="716"/>
      <c r="VVS848" s="716"/>
      <c r="VVT848" s="716"/>
      <c r="VVU848" s="716"/>
      <c r="VVV848" s="716"/>
      <c r="VVW848" s="716"/>
      <c r="VVX848" s="716"/>
      <c r="VVY848" s="716"/>
      <c r="VVZ848" s="716"/>
      <c r="VWA848" s="716"/>
      <c r="VWB848" s="716"/>
      <c r="VWC848" s="716"/>
      <c r="VWD848" s="716"/>
      <c r="VWE848" s="716"/>
      <c r="VWF848" s="716"/>
      <c r="VWG848" s="716"/>
      <c r="VWH848" s="716"/>
      <c r="VWI848" s="716"/>
      <c r="VWJ848" s="716"/>
      <c r="VWK848" s="716"/>
      <c r="VWL848" s="716"/>
      <c r="VWM848" s="716"/>
      <c r="VWN848" s="716"/>
      <c r="VWO848" s="716"/>
      <c r="VWP848" s="716"/>
      <c r="VWQ848" s="716"/>
      <c r="VWR848" s="716"/>
      <c r="VWS848" s="716"/>
      <c r="VWT848" s="716"/>
      <c r="VWU848" s="716"/>
      <c r="VWV848" s="716"/>
      <c r="VWW848" s="716"/>
      <c r="VWX848" s="716"/>
      <c r="VWY848" s="716"/>
      <c r="VWZ848" s="716"/>
      <c r="VXA848" s="716"/>
      <c r="VXB848" s="716"/>
      <c r="VXC848" s="716"/>
      <c r="VXD848" s="716"/>
      <c r="VXE848" s="716"/>
      <c r="VXF848" s="716"/>
      <c r="VXG848" s="716"/>
      <c r="VXH848" s="716"/>
      <c r="VXI848" s="716"/>
      <c r="VXJ848" s="716"/>
      <c r="VXK848" s="716"/>
      <c r="VXL848" s="716"/>
      <c r="VXM848" s="716"/>
      <c r="VXN848" s="716"/>
      <c r="VXO848" s="716"/>
      <c r="VXP848" s="716"/>
      <c r="VXQ848" s="716"/>
      <c r="VXR848" s="716"/>
      <c r="VXS848" s="716"/>
      <c r="VXT848" s="716"/>
      <c r="VXU848" s="716"/>
      <c r="VXV848" s="716"/>
      <c r="VXW848" s="716"/>
      <c r="VXX848" s="716"/>
      <c r="VXY848" s="716"/>
      <c r="VXZ848" s="716"/>
      <c r="VYA848" s="716"/>
      <c r="VYB848" s="716"/>
      <c r="VYC848" s="716"/>
      <c r="VYD848" s="716"/>
      <c r="VYE848" s="716"/>
      <c r="VYF848" s="716"/>
      <c r="VYG848" s="716"/>
      <c r="VYH848" s="716"/>
      <c r="VYI848" s="716"/>
      <c r="VYJ848" s="716"/>
      <c r="VYK848" s="716"/>
      <c r="VYL848" s="716"/>
      <c r="VYM848" s="716"/>
      <c r="VYN848" s="716"/>
      <c r="VYO848" s="716"/>
      <c r="VYP848" s="716"/>
      <c r="VYQ848" s="716"/>
      <c r="VYR848" s="716"/>
      <c r="VYS848" s="716"/>
      <c r="VYT848" s="716"/>
      <c r="VYU848" s="716"/>
      <c r="VYV848" s="716"/>
      <c r="VYW848" s="716"/>
      <c r="VYX848" s="716"/>
      <c r="VYY848" s="716"/>
      <c r="VYZ848" s="716"/>
      <c r="VZA848" s="716"/>
      <c r="VZB848" s="716"/>
      <c r="VZC848" s="716"/>
      <c r="VZD848" s="716"/>
      <c r="VZE848" s="716"/>
      <c r="VZF848" s="716"/>
      <c r="VZG848" s="716"/>
      <c r="VZH848" s="716"/>
      <c r="VZI848" s="716"/>
      <c r="VZJ848" s="716"/>
      <c r="VZK848" s="716"/>
      <c r="VZL848" s="716"/>
      <c r="VZM848" s="716"/>
      <c r="VZN848" s="716"/>
      <c r="VZO848" s="716"/>
      <c r="VZP848" s="716"/>
      <c r="VZQ848" s="716"/>
      <c r="VZR848" s="716"/>
      <c r="VZS848" s="716"/>
      <c r="VZT848" s="716"/>
      <c r="VZU848" s="716"/>
      <c r="VZV848" s="716"/>
      <c r="VZW848" s="716"/>
      <c r="VZX848" s="716"/>
      <c r="VZY848" s="716"/>
      <c r="VZZ848" s="716"/>
      <c r="WAA848" s="716"/>
      <c r="WAB848" s="716"/>
      <c r="WAC848" s="716"/>
      <c r="WAD848" s="716"/>
      <c r="WAE848" s="716"/>
      <c r="WAF848" s="716"/>
      <c r="WAG848" s="716"/>
      <c r="WAH848" s="716"/>
      <c r="WAI848" s="716"/>
      <c r="WAJ848" s="716"/>
      <c r="WAK848" s="716"/>
      <c r="WAL848" s="716"/>
      <c r="WAM848" s="716"/>
      <c r="WAN848" s="716"/>
      <c r="WAO848" s="716"/>
      <c r="WAP848" s="716"/>
      <c r="WAQ848" s="716"/>
      <c r="WAR848" s="716"/>
      <c r="WAS848" s="716"/>
      <c r="WAT848" s="716"/>
      <c r="WAU848" s="716"/>
      <c r="WAV848" s="716"/>
      <c r="WAW848" s="716"/>
      <c r="WAX848" s="716"/>
      <c r="WAY848" s="716"/>
      <c r="WAZ848" s="716"/>
      <c r="WBA848" s="716"/>
      <c r="WBB848" s="716"/>
      <c r="WBC848" s="716"/>
      <c r="WBD848" s="716"/>
      <c r="WBE848" s="716"/>
      <c r="WBF848" s="716"/>
      <c r="WBG848" s="716"/>
      <c r="WBH848" s="716"/>
      <c r="WBI848" s="716"/>
      <c r="WBJ848" s="716"/>
      <c r="WBK848" s="716"/>
      <c r="WBL848" s="716"/>
      <c r="WBM848" s="716"/>
      <c r="WBN848" s="716"/>
      <c r="WBO848" s="716"/>
      <c r="WBP848" s="716"/>
      <c r="WBQ848" s="716"/>
      <c r="WBR848" s="716"/>
      <c r="WBS848" s="716"/>
      <c r="WBT848" s="716"/>
      <c r="WBU848" s="716"/>
      <c r="WBV848" s="716"/>
      <c r="WBW848" s="716"/>
      <c r="WBX848" s="716"/>
      <c r="WBY848" s="716"/>
      <c r="WBZ848" s="716"/>
      <c r="WCA848" s="716"/>
      <c r="WCB848" s="716"/>
      <c r="WCC848" s="716"/>
      <c r="WCD848" s="716"/>
      <c r="WCE848" s="716"/>
      <c r="WCF848" s="716"/>
      <c r="WCG848" s="716"/>
      <c r="WCH848" s="716"/>
      <c r="WCI848" s="716"/>
      <c r="WCJ848" s="716"/>
      <c r="WCK848" s="716"/>
      <c r="WCL848" s="716"/>
      <c r="WCM848" s="716"/>
      <c r="WCN848" s="716"/>
      <c r="WCO848" s="716"/>
      <c r="WCP848" s="716"/>
      <c r="WCQ848" s="716"/>
      <c r="WCR848" s="716"/>
      <c r="WCS848" s="716"/>
      <c r="WCT848" s="716"/>
      <c r="WCU848" s="716"/>
      <c r="WCV848" s="716"/>
      <c r="WCW848" s="716"/>
      <c r="WCX848" s="716"/>
      <c r="WCY848" s="716"/>
      <c r="WCZ848" s="716"/>
      <c r="WDA848" s="716"/>
      <c r="WDB848" s="716"/>
      <c r="WDC848" s="716"/>
      <c r="WDD848" s="716"/>
      <c r="WDE848" s="716"/>
      <c r="WDF848" s="716"/>
      <c r="WDG848" s="716"/>
      <c r="WDH848" s="716"/>
      <c r="WDI848" s="716"/>
      <c r="WDJ848" s="716"/>
      <c r="WDK848" s="716"/>
      <c r="WDL848" s="716"/>
      <c r="WDM848" s="716"/>
      <c r="WDN848" s="716"/>
      <c r="WDO848" s="716"/>
      <c r="WDP848" s="716"/>
      <c r="WDQ848" s="716"/>
      <c r="WDR848" s="716"/>
      <c r="WDS848" s="716"/>
      <c r="WDT848" s="716"/>
      <c r="WDU848" s="716"/>
      <c r="WDV848" s="716"/>
      <c r="WDW848" s="716"/>
      <c r="WDX848" s="716"/>
      <c r="WDY848" s="716"/>
      <c r="WDZ848" s="716"/>
      <c r="WEA848" s="716"/>
      <c r="WEB848" s="716"/>
      <c r="WEC848" s="716"/>
      <c r="WED848" s="716"/>
      <c r="WEE848" s="716"/>
      <c r="WEF848" s="716"/>
      <c r="WEG848" s="716"/>
      <c r="WEH848" s="716"/>
      <c r="WEI848" s="716"/>
      <c r="WEJ848" s="716"/>
      <c r="WEK848" s="716"/>
      <c r="WEL848" s="716"/>
      <c r="WEM848" s="716"/>
      <c r="WEN848" s="716"/>
      <c r="WEO848" s="716"/>
      <c r="WEP848" s="716"/>
      <c r="WEQ848" s="716"/>
      <c r="WER848" s="716"/>
      <c r="WES848" s="716"/>
      <c r="WET848" s="716"/>
      <c r="WEU848" s="716"/>
      <c r="WEV848" s="716"/>
      <c r="WEW848" s="716"/>
      <c r="WEX848" s="716"/>
      <c r="WEY848" s="716"/>
      <c r="WEZ848" s="716"/>
      <c r="WFA848" s="716"/>
      <c r="WFB848" s="716"/>
      <c r="WFC848" s="716"/>
      <c r="WFD848" s="716"/>
      <c r="WFE848" s="716"/>
      <c r="WFF848" s="716"/>
      <c r="WFG848" s="716"/>
      <c r="WFH848" s="716"/>
      <c r="WFI848" s="716"/>
      <c r="WFJ848" s="716"/>
      <c r="WFK848" s="716"/>
      <c r="WFL848" s="716"/>
      <c r="WFM848" s="716"/>
      <c r="WFN848" s="716"/>
      <c r="WFO848" s="716"/>
      <c r="WFP848" s="716"/>
      <c r="WFQ848" s="716"/>
      <c r="WFR848" s="716"/>
      <c r="WFS848" s="716"/>
      <c r="WFT848" s="716"/>
      <c r="WFU848" s="716"/>
      <c r="WFV848" s="716"/>
      <c r="WFW848" s="716"/>
      <c r="WFX848" s="716"/>
      <c r="WFY848" s="716"/>
      <c r="WFZ848" s="716"/>
      <c r="WGA848" s="716"/>
      <c r="WGB848" s="716"/>
      <c r="WGC848" s="716"/>
      <c r="WGD848" s="716"/>
      <c r="WGE848" s="716"/>
      <c r="WGF848" s="716"/>
      <c r="WGG848" s="716"/>
      <c r="WGH848" s="716"/>
      <c r="WGI848" s="716"/>
      <c r="WGJ848" s="716"/>
      <c r="WGK848" s="716"/>
      <c r="WGL848" s="716"/>
      <c r="WGM848" s="716"/>
      <c r="WGN848" s="716"/>
      <c r="WGO848" s="716"/>
      <c r="WGP848" s="716"/>
      <c r="WGQ848" s="716"/>
      <c r="WGR848" s="716"/>
      <c r="WGS848" s="716"/>
      <c r="WGT848" s="716"/>
      <c r="WGU848" s="716"/>
      <c r="WGV848" s="716"/>
      <c r="WGW848" s="716"/>
      <c r="WGX848" s="716"/>
      <c r="WGY848" s="716"/>
      <c r="WGZ848" s="716"/>
      <c r="WHA848" s="716"/>
      <c r="WHB848" s="716"/>
      <c r="WHC848" s="716"/>
      <c r="WHD848" s="716"/>
      <c r="WHE848" s="716"/>
      <c r="WHF848" s="716"/>
      <c r="WHG848" s="716"/>
      <c r="WHH848" s="716"/>
      <c r="WHI848" s="716"/>
      <c r="WHJ848" s="716"/>
      <c r="WHK848" s="716"/>
      <c r="WHL848" s="716"/>
      <c r="WHM848" s="716"/>
      <c r="WHN848" s="716"/>
      <c r="WHO848" s="716"/>
      <c r="WHP848" s="716"/>
      <c r="WHQ848" s="716"/>
      <c r="WHR848" s="716"/>
      <c r="WHS848" s="716"/>
      <c r="WHT848" s="716"/>
      <c r="WHU848" s="716"/>
      <c r="WHV848" s="716"/>
      <c r="WHW848" s="716"/>
      <c r="WHX848" s="716"/>
      <c r="WHY848" s="716"/>
      <c r="WHZ848" s="716"/>
      <c r="WIA848" s="716"/>
      <c r="WIB848" s="716"/>
      <c r="WIC848" s="716"/>
      <c r="WID848" s="716"/>
      <c r="WIE848" s="716"/>
      <c r="WIF848" s="716"/>
      <c r="WIG848" s="716"/>
      <c r="WIH848" s="716"/>
      <c r="WII848" s="716"/>
      <c r="WIJ848" s="716"/>
      <c r="WIK848" s="716"/>
      <c r="WIL848" s="716"/>
      <c r="WIM848" s="716"/>
      <c r="WIN848" s="716"/>
      <c r="WIO848" s="716"/>
      <c r="WIP848" s="716"/>
      <c r="WIQ848" s="716"/>
      <c r="WIR848" s="716"/>
      <c r="WIS848" s="716"/>
      <c r="WIT848" s="716"/>
      <c r="WIU848" s="716"/>
      <c r="WIV848" s="716"/>
      <c r="WIW848" s="716"/>
      <c r="WIX848" s="716"/>
      <c r="WIY848" s="716"/>
      <c r="WIZ848" s="716"/>
      <c r="WJA848" s="716"/>
      <c r="WJB848" s="716"/>
      <c r="WJC848" s="716"/>
      <c r="WJD848" s="716"/>
      <c r="WJE848" s="716"/>
      <c r="WJF848" s="716"/>
      <c r="WJG848" s="716"/>
      <c r="WJH848" s="716"/>
      <c r="WJI848" s="716"/>
      <c r="WJJ848" s="716"/>
      <c r="WJK848" s="716"/>
      <c r="WJL848" s="716"/>
      <c r="WJM848" s="716"/>
      <c r="WJN848" s="716"/>
      <c r="WJO848" s="716"/>
      <c r="WJP848" s="716"/>
      <c r="WJQ848" s="716"/>
      <c r="WJR848" s="716"/>
      <c r="WJS848" s="716"/>
      <c r="WJT848" s="716"/>
      <c r="WJU848" s="716"/>
      <c r="WJV848" s="716"/>
      <c r="WJW848" s="716"/>
      <c r="WJX848" s="716"/>
      <c r="WJY848" s="716"/>
      <c r="WJZ848" s="716"/>
      <c r="WKA848" s="716"/>
      <c r="WKB848" s="716"/>
      <c r="WKC848" s="716"/>
      <c r="WKD848" s="716"/>
      <c r="WKE848" s="716"/>
      <c r="WKF848" s="716"/>
      <c r="WKG848" s="716"/>
      <c r="WKH848" s="716"/>
      <c r="WKI848" s="716"/>
      <c r="WKJ848" s="716"/>
      <c r="WKK848" s="716"/>
      <c r="WKL848" s="716"/>
      <c r="WKM848" s="716"/>
      <c r="WKN848" s="716"/>
      <c r="WKO848" s="716"/>
      <c r="WKP848" s="716"/>
      <c r="WKQ848" s="716"/>
      <c r="WKR848" s="716"/>
      <c r="WKS848" s="716"/>
      <c r="WKT848" s="716"/>
      <c r="WKU848" s="716"/>
      <c r="WKV848" s="716"/>
      <c r="WKW848" s="716"/>
      <c r="WKX848" s="716"/>
      <c r="WKY848" s="716"/>
      <c r="WKZ848" s="716"/>
      <c r="WLA848" s="716"/>
      <c r="WLB848" s="716"/>
      <c r="WLC848" s="716"/>
      <c r="WLD848" s="716"/>
      <c r="WLE848" s="716"/>
      <c r="WLF848" s="716"/>
      <c r="WLG848" s="716"/>
      <c r="WLH848" s="716"/>
      <c r="WLI848" s="716"/>
      <c r="WLJ848" s="716"/>
      <c r="WLK848" s="716"/>
      <c r="WLL848" s="716"/>
      <c r="WLM848" s="716"/>
      <c r="WLN848" s="716"/>
      <c r="WLO848" s="716"/>
      <c r="WLP848" s="716"/>
      <c r="WLQ848" s="716"/>
      <c r="WLR848" s="716"/>
      <c r="WLS848" s="716"/>
      <c r="WLT848" s="716"/>
      <c r="WLU848" s="716"/>
      <c r="WLV848" s="716"/>
      <c r="WLW848" s="716"/>
      <c r="WLX848" s="716"/>
      <c r="WLY848" s="716"/>
      <c r="WLZ848" s="716"/>
      <c r="WMA848" s="716"/>
      <c r="WMB848" s="716"/>
      <c r="WMC848" s="716"/>
      <c r="WMD848" s="716"/>
      <c r="WME848" s="716"/>
      <c r="WMF848" s="716"/>
      <c r="WMG848" s="716"/>
      <c r="WMH848" s="716"/>
      <c r="WMI848" s="716"/>
      <c r="WMJ848" s="716"/>
      <c r="WMK848" s="716"/>
      <c r="WML848" s="716"/>
      <c r="WMM848" s="716"/>
      <c r="WMN848" s="716"/>
      <c r="WMO848" s="716"/>
      <c r="WMP848" s="716"/>
      <c r="WMQ848" s="716"/>
      <c r="WMR848" s="716"/>
      <c r="WMS848" s="716"/>
      <c r="WMT848" s="716"/>
      <c r="WMU848" s="716"/>
      <c r="WMV848" s="716"/>
      <c r="WMW848" s="716"/>
      <c r="WMX848" s="716"/>
      <c r="WMY848" s="716"/>
      <c r="WMZ848" s="716"/>
      <c r="WNA848" s="716"/>
      <c r="WNB848" s="716"/>
      <c r="WNC848" s="716"/>
      <c r="WND848" s="716"/>
      <c r="WNE848" s="716"/>
      <c r="WNF848" s="716"/>
      <c r="WNG848" s="716"/>
      <c r="WNH848" s="716"/>
      <c r="WNI848" s="716"/>
      <c r="WNJ848" s="716"/>
      <c r="WNK848" s="716"/>
      <c r="WNL848" s="716"/>
      <c r="WNM848" s="716"/>
      <c r="WNN848" s="716"/>
      <c r="WNO848" s="716"/>
      <c r="WNP848" s="716"/>
      <c r="WNQ848" s="716"/>
      <c r="WNR848" s="716"/>
      <c r="WNS848" s="716"/>
      <c r="WNT848" s="716"/>
      <c r="WNU848" s="716"/>
      <c r="WNV848" s="716"/>
      <c r="WNW848" s="716"/>
      <c r="WNX848" s="716"/>
      <c r="WNY848" s="716"/>
      <c r="WNZ848" s="716"/>
      <c r="WOA848" s="716"/>
      <c r="WOB848" s="716"/>
      <c r="WOC848" s="716"/>
      <c r="WOD848" s="716"/>
      <c r="WOE848" s="716"/>
      <c r="WOF848" s="716"/>
      <c r="WOG848" s="716"/>
      <c r="WOH848" s="716"/>
      <c r="WOI848" s="716"/>
      <c r="WOJ848" s="716"/>
      <c r="WOK848" s="716"/>
      <c r="WOL848" s="716"/>
      <c r="WOM848" s="716"/>
      <c r="WON848" s="716"/>
      <c r="WOO848" s="716"/>
      <c r="WOP848" s="716"/>
      <c r="WOQ848" s="716"/>
      <c r="WOR848" s="716"/>
      <c r="WOS848" s="716"/>
      <c r="WOT848" s="716"/>
      <c r="WOU848" s="716"/>
      <c r="WOV848" s="716"/>
      <c r="WOW848" s="716"/>
      <c r="WOX848" s="716"/>
      <c r="WOY848" s="716"/>
      <c r="WOZ848" s="716"/>
      <c r="WPA848" s="716"/>
      <c r="WPB848" s="716"/>
      <c r="WPC848" s="716"/>
      <c r="WPD848" s="716"/>
      <c r="WPE848" s="716"/>
      <c r="WPF848" s="716"/>
      <c r="WPG848" s="716"/>
      <c r="WPH848" s="716"/>
      <c r="WPI848" s="716"/>
      <c r="WPJ848" s="716"/>
      <c r="WPK848" s="716"/>
      <c r="WPL848" s="716"/>
      <c r="WPM848" s="716"/>
      <c r="WPN848" s="716"/>
      <c r="WPO848" s="716"/>
      <c r="WPP848" s="716"/>
      <c r="WPQ848" s="716"/>
      <c r="WPR848" s="716"/>
      <c r="WPS848" s="716"/>
      <c r="WPT848" s="716"/>
      <c r="WPU848" s="716"/>
      <c r="WPV848" s="716"/>
      <c r="WPW848" s="716"/>
      <c r="WPX848" s="716"/>
      <c r="WPY848" s="716"/>
      <c r="WPZ848" s="716"/>
      <c r="WQA848" s="716"/>
      <c r="WQB848" s="716"/>
      <c r="WQC848" s="716"/>
      <c r="WQD848" s="716"/>
      <c r="WQE848" s="716"/>
      <c r="WQF848" s="716"/>
      <c r="WQG848" s="716"/>
      <c r="WQH848" s="716"/>
      <c r="WQI848" s="716"/>
      <c r="WQJ848" s="716"/>
      <c r="WQK848" s="716"/>
      <c r="WQL848" s="716"/>
      <c r="WQM848" s="716"/>
      <c r="WQN848" s="716"/>
      <c r="WQO848" s="716"/>
      <c r="WQP848" s="716"/>
      <c r="WQQ848" s="716"/>
      <c r="WQR848" s="716"/>
      <c r="WQS848" s="716"/>
      <c r="WQT848" s="716"/>
      <c r="WQU848" s="716"/>
      <c r="WQV848" s="716"/>
      <c r="WQW848" s="716"/>
      <c r="WQX848" s="716"/>
      <c r="WQY848" s="716"/>
      <c r="WQZ848" s="716"/>
      <c r="WRA848" s="716"/>
      <c r="WRB848" s="716"/>
      <c r="WRC848" s="716"/>
      <c r="WRD848" s="716"/>
      <c r="WRE848" s="716"/>
      <c r="WRF848" s="716"/>
      <c r="WRG848" s="716"/>
      <c r="WRH848" s="716"/>
      <c r="WRI848" s="716"/>
      <c r="WRJ848" s="716"/>
      <c r="WRK848" s="716"/>
      <c r="WRL848" s="716"/>
      <c r="WRM848" s="716"/>
      <c r="WRN848" s="716"/>
      <c r="WRO848" s="716"/>
      <c r="WRP848" s="716"/>
      <c r="WRQ848" s="716"/>
      <c r="WRR848" s="716"/>
      <c r="WRS848" s="716"/>
      <c r="WRT848" s="716"/>
      <c r="WRU848" s="716"/>
      <c r="WRV848" s="716"/>
      <c r="WRW848" s="716"/>
      <c r="WRX848" s="716"/>
      <c r="WRY848" s="716"/>
      <c r="WRZ848" s="716"/>
      <c r="WSA848" s="716"/>
      <c r="WSB848" s="716"/>
      <c r="WSC848" s="716"/>
      <c r="WSD848" s="716"/>
      <c r="WSE848" s="716"/>
      <c r="WSF848" s="716"/>
      <c r="WSG848" s="716"/>
      <c r="WSH848" s="716"/>
      <c r="WSI848" s="716"/>
      <c r="WSJ848" s="716"/>
      <c r="WSK848" s="716"/>
      <c r="WSL848" s="716"/>
      <c r="WSM848" s="716"/>
      <c r="WSN848" s="716"/>
      <c r="WSO848" s="716"/>
      <c r="WSP848" s="716"/>
      <c r="WSQ848" s="716"/>
      <c r="WSR848" s="716"/>
      <c r="WSS848" s="716"/>
      <c r="WST848" s="716"/>
      <c r="WSU848" s="716"/>
      <c r="WSV848" s="716"/>
      <c r="WSW848" s="716"/>
      <c r="WSX848" s="716"/>
      <c r="WSY848" s="716"/>
      <c r="WSZ848" s="716"/>
      <c r="WTA848" s="716"/>
      <c r="WTB848" s="716"/>
      <c r="WTC848" s="716"/>
      <c r="WTD848" s="716"/>
      <c r="WTE848" s="716"/>
      <c r="WTF848" s="716"/>
      <c r="WTG848" s="716"/>
      <c r="WTH848" s="716"/>
      <c r="WTI848" s="716"/>
      <c r="WTJ848" s="716"/>
      <c r="WTK848" s="716"/>
      <c r="WTL848" s="716"/>
      <c r="WTM848" s="716"/>
      <c r="WTN848" s="716"/>
      <c r="WTO848" s="716"/>
      <c r="WTP848" s="716"/>
      <c r="WTQ848" s="716"/>
      <c r="WTR848" s="716"/>
      <c r="WTS848" s="716"/>
      <c r="WTT848" s="716"/>
      <c r="WTU848" s="716"/>
      <c r="WTV848" s="716"/>
      <c r="WTW848" s="716"/>
      <c r="WTX848" s="716"/>
      <c r="WTY848" s="716"/>
      <c r="WTZ848" s="716"/>
      <c r="WUA848" s="716"/>
      <c r="WUB848" s="716"/>
      <c r="WUC848" s="716"/>
      <c r="WUD848" s="716"/>
      <c r="WUE848" s="716"/>
      <c r="WUF848" s="716"/>
      <c r="WUG848" s="716"/>
      <c r="WUH848" s="716"/>
      <c r="WUI848" s="716"/>
      <c r="WUJ848" s="716"/>
      <c r="WUK848" s="716"/>
      <c r="WUL848" s="716"/>
      <c r="WUM848" s="716"/>
      <c r="WUN848" s="716"/>
      <c r="WUO848" s="716"/>
      <c r="WUP848" s="716"/>
      <c r="WUQ848" s="716"/>
      <c r="WUR848" s="716"/>
      <c r="WUS848" s="716"/>
      <c r="WUT848" s="716"/>
      <c r="WUU848" s="716"/>
      <c r="WUV848" s="716"/>
      <c r="WUW848" s="716"/>
      <c r="WUX848" s="716"/>
      <c r="WUY848" s="716"/>
      <c r="WUZ848" s="716"/>
      <c r="WVA848" s="716"/>
      <c r="WVB848" s="716"/>
      <c r="WVC848" s="716"/>
      <c r="WVD848" s="716"/>
      <c r="WVE848" s="716"/>
      <c r="WVF848" s="716"/>
      <c r="WVG848" s="716"/>
      <c r="WVH848" s="716"/>
      <c r="WVI848" s="716"/>
      <c r="WVJ848" s="716"/>
      <c r="WVK848" s="716"/>
      <c r="WVL848" s="716"/>
      <c r="WVM848" s="716"/>
      <c r="WVN848" s="716"/>
      <c r="WVO848" s="716"/>
      <c r="WVP848" s="716"/>
      <c r="WVQ848" s="716"/>
      <c r="WVR848" s="716"/>
      <c r="WVS848" s="716"/>
      <c r="WVT848" s="716"/>
      <c r="WVU848" s="716"/>
      <c r="WVV848" s="716"/>
      <c r="WVW848" s="716"/>
      <c r="WVX848" s="716"/>
      <c r="WVY848" s="716"/>
      <c r="WVZ848" s="716"/>
      <c r="WWA848" s="716"/>
      <c r="WWB848" s="716"/>
      <c r="WWC848" s="716"/>
      <c r="WWD848" s="716"/>
      <c r="WWE848" s="716"/>
      <c r="WWF848" s="716"/>
      <c r="WWG848" s="716"/>
      <c r="WWH848" s="716"/>
      <c r="WWI848" s="716"/>
      <c r="WWJ848" s="716"/>
      <c r="WWK848" s="716"/>
      <c r="WWL848" s="716"/>
      <c r="WWM848" s="716"/>
      <c r="WWN848" s="716"/>
      <c r="WWO848" s="716"/>
      <c r="WWP848" s="716"/>
      <c r="WWQ848" s="716"/>
      <c r="WWR848" s="716"/>
      <c r="WWS848" s="716"/>
      <c r="WWT848" s="716"/>
      <c r="WWU848" s="716"/>
      <c r="WWV848" s="716"/>
      <c r="WWW848" s="716"/>
      <c r="WWX848" s="716"/>
      <c r="WWY848" s="716"/>
      <c r="WWZ848" s="716"/>
      <c r="WXA848" s="716"/>
      <c r="WXB848" s="716"/>
      <c r="WXC848" s="716"/>
      <c r="WXD848" s="716"/>
      <c r="WXE848" s="716"/>
      <c r="WXF848" s="716"/>
      <c r="WXG848" s="716"/>
      <c r="WXH848" s="716"/>
      <c r="WXI848" s="716"/>
      <c r="WXJ848" s="716"/>
      <c r="WXK848" s="716"/>
      <c r="WXL848" s="716"/>
      <c r="WXM848" s="716"/>
      <c r="WXN848" s="716"/>
      <c r="WXO848" s="716"/>
      <c r="WXP848" s="716"/>
      <c r="WXQ848" s="716"/>
      <c r="WXR848" s="716"/>
      <c r="WXS848" s="716"/>
      <c r="WXT848" s="716"/>
      <c r="WXU848" s="716"/>
      <c r="WXV848" s="716"/>
      <c r="WXW848" s="716"/>
      <c r="WXX848" s="716"/>
      <c r="WXY848" s="716"/>
      <c r="WXZ848" s="716"/>
      <c r="WYA848" s="716"/>
      <c r="WYB848" s="716"/>
      <c r="WYC848" s="716"/>
      <c r="WYD848" s="716"/>
      <c r="WYE848" s="716"/>
      <c r="WYF848" s="716"/>
      <c r="WYG848" s="716"/>
      <c r="WYH848" s="716"/>
      <c r="WYI848" s="716"/>
      <c r="WYJ848" s="716"/>
      <c r="WYK848" s="716"/>
      <c r="WYL848" s="716"/>
      <c r="WYM848" s="716"/>
      <c r="WYN848" s="716"/>
      <c r="WYO848" s="716"/>
      <c r="WYP848" s="716"/>
      <c r="WYQ848" s="716"/>
      <c r="WYR848" s="716"/>
      <c r="WYS848" s="716"/>
      <c r="WYT848" s="716"/>
      <c r="WYU848" s="716"/>
      <c r="WYV848" s="716"/>
      <c r="WYW848" s="716"/>
      <c r="WYX848" s="716"/>
      <c r="WYY848" s="716"/>
      <c r="WYZ848" s="716"/>
      <c r="WZA848" s="716"/>
      <c r="WZB848" s="716"/>
      <c r="WZC848" s="716"/>
      <c r="WZD848" s="716"/>
      <c r="WZE848" s="716"/>
      <c r="WZF848" s="716"/>
      <c r="WZG848" s="716"/>
      <c r="WZH848" s="716"/>
      <c r="WZI848" s="716"/>
      <c r="WZJ848" s="716"/>
      <c r="WZK848" s="716"/>
      <c r="WZL848" s="716"/>
      <c r="WZM848" s="716"/>
      <c r="WZN848" s="716"/>
      <c r="WZO848" s="716"/>
      <c r="WZP848" s="716"/>
      <c r="WZQ848" s="716"/>
      <c r="WZR848" s="716"/>
      <c r="WZS848" s="716"/>
      <c r="WZT848" s="716"/>
      <c r="WZU848" s="716"/>
      <c r="WZV848" s="716"/>
      <c r="WZW848" s="716"/>
      <c r="WZX848" s="716"/>
      <c r="WZY848" s="716"/>
      <c r="WZZ848" s="716"/>
      <c r="XAA848" s="716"/>
      <c r="XAB848" s="716"/>
      <c r="XAC848" s="716"/>
      <c r="XAD848" s="716"/>
      <c r="XAE848" s="716"/>
      <c r="XAF848" s="716"/>
      <c r="XAG848" s="716"/>
      <c r="XAH848" s="716"/>
      <c r="XAI848" s="716"/>
      <c r="XAJ848" s="716"/>
      <c r="XAK848" s="716"/>
      <c r="XAL848" s="716"/>
      <c r="XAM848" s="716"/>
      <c r="XAN848" s="716"/>
      <c r="XAO848" s="716"/>
      <c r="XAP848" s="716"/>
      <c r="XAQ848" s="716"/>
      <c r="XAR848" s="716"/>
      <c r="XAS848" s="716"/>
      <c r="XAT848" s="716"/>
      <c r="XAU848" s="716"/>
      <c r="XAV848" s="716"/>
      <c r="XAW848" s="716"/>
      <c r="XAX848" s="716"/>
      <c r="XAY848" s="716"/>
      <c r="XAZ848" s="716"/>
      <c r="XBA848" s="716"/>
      <c r="XBB848" s="716"/>
      <c r="XBC848" s="716"/>
      <c r="XBD848" s="716"/>
      <c r="XBE848" s="716"/>
      <c r="XBF848" s="716"/>
      <c r="XBG848" s="716"/>
      <c r="XBH848" s="716"/>
      <c r="XBI848" s="716"/>
      <c r="XBJ848" s="716"/>
      <c r="XBK848" s="716"/>
      <c r="XBL848" s="716"/>
      <c r="XBM848" s="716"/>
      <c r="XBN848" s="716"/>
      <c r="XBO848" s="716"/>
      <c r="XBP848" s="716"/>
      <c r="XBQ848" s="716"/>
      <c r="XBR848" s="716"/>
      <c r="XBS848" s="716"/>
      <c r="XBT848" s="716"/>
      <c r="XBU848" s="716"/>
      <c r="XBV848" s="716"/>
      <c r="XBW848" s="716"/>
      <c r="XBX848" s="716"/>
      <c r="XBY848" s="716"/>
      <c r="XBZ848" s="716"/>
      <c r="XCA848" s="716"/>
      <c r="XCB848" s="716"/>
      <c r="XCC848" s="716"/>
      <c r="XCD848" s="716"/>
      <c r="XCE848" s="716"/>
      <c r="XCF848" s="716"/>
      <c r="XCG848" s="716"/>
      <c r="XCH848" s="716"/>
      <c r="XCI848" s="716"/>
      <c r="XCJ848" s="716"/>
      <c r="XCK848" s="716"/>
      <c r="XCL848" s="716"/>
      <c r="XCM848" s="716"/>
      <c r="XCN848" s="716"/>
      <c r="XCO848" s="716"/>
      <c r="XCP848" s="716"/>
      <c r="XCQ848" s="716"/>
      <c r="XCR848" s="716"/>
      <c r="XCS848" s="716"/>
      <c r="XCT848" s="716"/>
      <c r="XCU848" s="716"/>
      <c r="XCV848" s="716"/>
      <c r="XCW848" s="716"/>
      <c r="XCX848" s="716"/>
      <c r="XCY848" s="716"/>
      <c r="XCZ848" s="716"/>
      <c r="XDA848" s="716"/>
      <c r="XDB848" s="716"/>
      <c r="XDC848" s="716"/>
      <c r="XDD848" s="716"/>
      <c r="XDE848" s="716"/>
      <c r="XDF848" s="716"/>
      <c r="XDG848" s="716"/>
      <c r="XDH848" s="716"/>
      <c r="XDI848" s="716"/>
      <c r="XDJ848" s="716"/>
      <c r="XDK848" s="716"/>
      <c r="XDL848" s="716"/>
      <c r="XDM848" s="716"/>
      <c r="XDN848" s="716"/>
      <c r="XDO848" s="716"/>
      <c r="XDP848" s="716"/>
      <c r="XDQ848" s="716"/>
      <c r="XDR848" s="716"/>
      <c r="XDS848" s="716"/>
      <c r="XDT848" s="716"/>
      <c r="XDU848" s="716"/>
      <c r="XDV848" s="716"/>
      <c r="XDW848" s="716"/>
      <c r="XDX848" s="716"/>
      <c r="XDY848" s="716"/>
      <c r="XDZ848" s="716"/>
      <c r="XEA848" s="716"/>
      <c r="XEB848" s="716"/>
      <c r="XEC848" s="716"/>
      <c r="XED848" s="716"/>
      <c r="XEE848" s="716"/>
      <c r="XEF848" s="716"/>
      <c r="XEG848" s="716"/>
      <c r="XEH848" s="716"/>
      <c r="XEI848" s="716"/>
      <c r="XEJ848" s="716"/>
      <c r="XEK848" s="716"/>
      <c r="XEL848" s="716"/>
      <c r="XEM848" s="716"/>
      <c r="XEN848" s="716"/>
      <c r="XEO848" s="716"/>
      <c r="XEP848" s="716"/>
      <c r="XEQ848" s="716"/>
      <c r="XER848" s="716"/>
      <c r="XES848" s="716"/>
      <c r="XET848" s="716"/>
      <c r="XEU848" s="716"/>
      <c r="XEV848" s="716"/>
      <c r="XEW848" s="716"/>
      <c r="XEX848" s="716"/>
      <c r="XEY848" s="716"/>
      <c r="XEZ848" s="717"/>
      <c r="XFA848" s="717"/>
    </row>
    <row r="849" spans="1:44 16381:16381" s="707" customFormat="1" ht="14.1" customHeight="1" x14ac:dyDescent="0.15">
      <c r="A849" s="191" t="s">
        <v>1948</v>
      </c>
      <c r="B849" s="192" t="s">
        <v>1181</v>
      </c>
      <c r="C849" s="199">
        <f t="shared" si="179"/>
        <v>0</v>
      </c>
      <c r="D849" s="203">
        <f t="shared" si="180"/>
        <v>0</v>
      </c>
      <c r="E849" s="78"/>
      <c r="F849" s="78"/>
      <c r="G849" s="78"/>
      <c r="H849" s="79"/>
      <c r="I849" s="79"/>
      <c r="J849" s="79"/>
      <c r="K849" s="79"/>
      <c r="L849" s="79"/>
      <c r="M849" s="79"/>
      <c r="N849" s="79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8"/>
      <c r="AB849" s="78"/>
      <c r="AC849" s="78"/>
      <c r="AD849" s="78"/>
      <c r="AE849" s="78"/>
      <c r="AF849" s="78"/>
      <c r="AG849" s="78"/>
      <c r="AH849" s="78"/>
      <c r="AI849" s="78"/>
      <c r="AJ849" s="78"/>
      <c r="AK849" s="645">
        <v>59840</v>
      </c>
      <c r="AL849" s="651">
        <f t="shared" ref="AL849:AL876" si="182">AK849*E849</f>
        <v>0</v>
      </c>
      <c r="AM849" s="64"/>
      <c r="AN849" s="64" t="s">
        <v>547</v>
      </c>
      <c r="AO849" s="64"/>
      <c r="AP849" s="64"/>
      <c r="AQ849" s="64"/>
      <c r="AR849" s="706"/>
      <c r="XFA849" s="706"/>
    </row>
    <row r="850" spans="1:44 16381:16381" s="694" customFormat="1" ht="14.1" customHeight="1" x14ac:dyDescent="0.15">
      <c r="A850" s="191" t="s">
        <v>1949</v>
      </c>
      <c r="B850" s="192" t="s">
        <v>1182</v>
      </c>
      <c r="C850" s="199">
        <f t="shared" si="179"/>
        <v>0</v>
      </c>
      <c r="D850" s="203">
        <f t="shared" si="180"/>
        <v>0</v>
      </c>
      <c r="E850" s="78"/>
      <c r="F850" s="78"/>
      <c r="G850" s="78"/>
      <c r="H850" s="79"/>
      <c r="I850" s="79"/>
      <c r="J850" s="79"/>
      <c r="K850" s="79"/>
      <c r="L850" s="79"/>
      <c r="M850" s="79"/>
      <c r="N850" s="79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8"/>
      <c r="AB850" s="78"/>
      <c r="AC850" s="78"/>
      <c r="AD850" s="78"/>
      <c r="AE850" s="78"/>
      <c r="AF850" s="78"/>
      <c r="AG850" s="78"/>
      <c r="AH850" s="78"/>
      <c r="AI850" s="78"/>
      <c r="AJ850" s="78"/>
      <c r="AK850" s="645">
        <v>66800</v>
      </c>
      <c r="AL850" s="651">
        <f t="shared" si="182"/>
        <v>0</v>
      </c>
      <c r="AM850" s="64"/>
      <c r="AN850" s="64"/>
      <c r="AO850" s="64"/>
      <c r="AP850" s="64"/>
      <c r="AQ850" s="64"/>
      <c r="AR850" s="693"/>
      <c r="XFA850" s="693"/>
    </row>
    <row r="851" spans="1:44 16381:16381" s="694" customFormat="1" ht="14.1" customHeight="1" x14ac:dyDescent="0.15">
      <c r="A851" s="191" t="s">
        <v>1950</v>
      </c>
      <c r="B851" s="192" t="s">
        <v>1183</v>
      </c>
      <c r="C851" s="199">
        <f t="shared" si="179"/>
        <v>0</v>
      </c>
      <c r="D851" s="203">
        <f t="shared" si="180"/>
        <v>0</v>
      </c>
      <c r="E851" s="78"/>
      <c r="F851" s="78"/>
      <c r="G851" s="78"/>
      <c r="H851" s="79"/>
      <c r="I851" s="79"/>
      <c r="J851" s="79"/>
      <c r="K851" s="79"/>
      <c r="L851" s="79"/>
      <c r="M851" s="79"/>
      <c r="N851" s="79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8"/>
      <c r="AB851" s="78"/>
      <c r="AC851" s="78"/>
      <c r="AD851" s="78"/>
      <c r="AE851" s="78"/>
      <c r="AF851" s="78"/>
      <c r="AG851" s="78"/>
      <c r="AH851" s="78"/>
      <c r="AI851" s="78"/>
      <c r="AJ851" s="78"/>
      <c r="AK851" s="645">
        <v>55060</v>
      </c>
      <c r="AL851" s="651">
        <f t="shared" si="182"/>
        <v>0</v>
      </c>
      <c r="AM851" s="64"/>
      <c r="AN851" s="64"/>
      <c r="AO851" s="64"/>
      <c r="AP851" s="64"/>
      <c r="AQ851" s="64"/>
      <c r="AR851" s="693"/>
      <c r="XFA851" s="693"/>
    </row>
    <row r="852" spans="1:44 16381:16381" s="694" customFormat="1" ht="14.1" customHeight="1" x14ac:dyDescent="0.15">
      <c r="A852" s="191" t="s">
        <v>1951</v>
      </c>
      <c r="B852" s="192" t="s">
        <v>1184</v>
      </c>
      <c r="C852" s="199">
        <f t="shared" si="179"/>
        <v>0</v>
      </c>
      <c r="D852" s="203">
        <f t="shared" si="180"/>
        <v>0</v>
      </c>
      <c r="E852" s="78"/>
      <c r="F852" s="78"/>
      <c r="G852" s="78"/>
      <c r="H852" s="79"/>
      <c r="I852" s="79"/>
      <c r="J852" s="79"/>
      <c r="K852" s="79"/>
      <c r="L852" s="79"/>
      <c r="M852" s="79"/>
      <c r="N852" s="79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8"/>
      <c r="AB852" s="78"/>
      <c r="AC852" s="78"/>
      <c r="AD852" s="78"/>
      <c r="AE852" s="78"/>
      <c r="AF852" s="78"/>
      <c r="AG852" s="78"/>
      <c r="AH852" s="78"/>
      <c r="AI852" s="78"/>
      <c r="AJ852" s="78"/>
      <c r="AK852" s="645">
        <v>55060</v>
      </c>
      <c r="AL852" s="664">
        <f t="shared" si="182"/>
        <v>0</v>
      </c>
      <c r="AM852" s="64"/>
      <c r="AN852" s="64"/>
      <c r="AO852" s="64"/>
      <c r="AP852" s="64"/>
      <c r="AQ852" s="64"/>
      <c r="AR852" s="693"/>
      <c r="XFA852" s="693"/>
    </row>
    <row r="853" spans="1:44 16381:16381" s="694" customFormat="1" ht="14.1" customHeight="1" x14ac:dyDescent="0.15">
      <c r="A853" s="191" t="s">
        <v>1952</v>
      </c>
      <c r="B853" s="192" t="s">
        <v>1185</v>
      </c>
      <c r="C853" s="199">
        <f t="shared" si="179"/>
        <v>0</v>
      </c>
      <c r="D853" s="203">
        <f t="shared" si="180"/>
        <v>0</v>
      </c>
      <c r="E853" s="78"/>
      <c r="F853" s="78"/>
      <c r="G853" s="78"/>
      <c r="H853" s="79"/>
      <c r="I853" s="79"/>
      <c r="J853" s="79"/>
      <c r="K853" s="79"/>
      <c r="L853" s="79"/>
      <c r="M853" s="79"/>
      <c r="N853" s="79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8"/>
      <c r="AB853" s="78"/>
      <c r="AC853" s="78"/>
      <c r="AD853" s="78"/>
      <c r="AE853" s="78"/>
      <c r="AF853" s="78"/>
      <c r="AG853" s="78"/>
      <c r="AH853" s="78"/>
      <c r="AI853" s="78"/>
      <c r="AJ853" s="78"/>
      <c r="AK853" s="645">
        <v>66800</v>
      </c>
      <c r="AL853" s="664">
        <f t="shared" si="182"/>
        <v>0</v>
      </c>
      <c r="AM853" s="64"/>
      <c r="AN853" s="64"/>
      <c r="AO853" s="64"/>
      <c r="AP853" s="64"/>
      <c r="AQ853" s="64"/>
      <c r="AR853" s="693"/>
      <c r="XFA853" s="693"/>
    </row>
    <row r="854" spans="1:44 16381:16381" s="694" customFormat="1" ht="14.1" customHeight="1" x14ac:dyDescent="0.15">
      <c r="A854" s="191" t="s">
        <v>1953</v>
      </c>
      <c r="B854" s="192" t="s">
        <v>1186</v>
      </c>
      <c r="C854" s="199">
        <f t="shared" si="179"/>
        <v>0</v>
      </c>
      <c r="D854" s="203">
        <f t="shared" si="180"/>
        <v>0</v>
      </c>
      <c r="E854" s="78"/>
      <c r="F854" s="78"/>
      <c r="G854" s="78"/>
      <c r="H854" s="79"/>
      <c r="I854" s="79"/>
      <c r="J854" s="79"/>
      <c r="K854" s="79"/>
      <c r="L854" s="79"/>
      <c r="M854" s="79"/>
      <c r="N854" s="79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8"/>
      <c r="AB854" s="78"/>
      <c r="AC854" s="78"/>
      <c r="AD854" s="78"/>
      <c r="AE854" s="78"/>
      <c r="AF854" s="78"/>
      <c r="AG854" s="78"/>
      <c r="AH854" s="78"/>
      <c r="AI854" s="78"/>
      <c r="AJ854" s="78"/>
      <c r="AK854" s="645">
        <v>73040</v>
      </c>
      <c r="AL854" s="664">
        <f t="shared" si="182"/>
        <v>0</v>
      </c>
      <c r="AM854" s="64"/>
      <c r="AN854" s="64"/>
      <c r="AO854" s="64"/>
      <c r="AP854" s="64"/>
      <c r="AQ854" s="64"/>
      <c r="AR854" s="693"/>
      <c r="XFA854" s="693"/>
    </row>
    <row r="855" spans="1:44 16381:16381" s="694" customFormat="1" ht="14.1" customHeight="1" x14ac:dyDescent="0.15">
      <c r="A855" s="191" t="s">
        <v>2207</v>
      </c>
      <c r="B855" s="192" t="s">
        <v>2656</v>
      </c>
      <c r="C855" s="199">
        <f t="shared" si="179"/>
        <v>0</v>
      </c>
      <c r="D855" s="203">
        <f t="shared" si="180"/>
        <v>0</v>
      </c>
      <c r="E855" s="78"/>
      <c r="F855" s="78"/>
      <c r="G855" s="78"/>
      <c r="H855" s="79"/>
      <c r="I855" s="79"/>
      <c r="J855" s="79"/>
      <c r="K855" s="79"/>
      <c r="L855" s="79"/>
      <c r="M855" s="79"/>
      <c r="N855" s="79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8"/>
      <c r="AB855" s="78"/>
      <c r="AC855" s="78"/>
      <c r="AD855" s="78"/>
      <c r="AE855" s="78"/>
      <c r="AF855" s="78"/>
      <c r="AG855" s="78"/>
      <c r="AH855" s="78"/>
      <c r="AI855" s="78"/>
      <c r="AJ855" s="78"/>
      <c r="AK855" s="645">
        <v>66680</v>
      </c>
      <c r="AL855" s="651">
        <f t="shared" si="182"/>
        <v>0</v>
      </c>
      <c r="AM855" s="64"/>
      <c r="AN855" s="64"/>
      <c r="AO855" s="64"/>
      <c r="AP855" s="64"/>
      <c r="AQ855" s="64"/>
      <c r="AR855" s="693"/>
      <c r="XFA855" s="693"/>
    </row>
    <row r="856" spans="1:44 16381:16381" s="694" customFormat="1" ht="14.1" customHeight="1" x14ac:dyDescent="0.15">
      <c r="A856" s="191" t="s">
        <v>2208</v>
      </c>
      <c r="B856" s="192" t="s">
        <v>2209</v>
      </c>
      <c r="C856" s="199">
        <f t="shared" si="179"/>
        <v>0</v>
      </c>
      <c r="D856" s="203">
        <f t="shared" si="180"/>
        <v>0</v>
      </c>
      <c r="E856" s="78"/>
      <c r="F856" s="78"/>
      <c r="G856" s="78"/>
      <c r="H856" s="79"/>
      <c r="I856" s="79"/>
      <c r="J856" s="79"/>
      <c r="K856" s="79"/>
      <c r="L856" s="79"/>
      <c r="M856" s="79"/>
      <c r="N856" s="79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8"/>
      <c r="AB856" s="78"/>
      <c r="AC856" s="78"/>
      <c r="AD856" s="78"/>
      <c r="AE856" s="78"/>
      <c r="AF856" s="78"/>
      <c r="AG856" s="78"/>
      <c r="AH856" s="78"/>
      <c r="AI856" s="78"/>
      <c r="AJ856" s="78"/>
      <c r="AK856" s="645">
        <v>66680</v>
      </c>
      <c r="AL856" s="651">
        <f t="shared" si="182"/>
        <v>0</v>
      </c>
      <c r="AM856" s="64"/>
      <c r="AN856" s="64"/>
      <c r="AO856" s="64"/>
      <c r="AP856" s="64"/>
      <c r="AQ856" s="64"/>
      <c r="AR856" s="693"/>
      <c r="XFA856" s="693"/>
    </row>
    <row r="857" spans="1:44 16381:16381" s="694" customFormat="1" ht="14.1" customHeight="1" x14ac:dyDescent="0.15">
      <c r="A857" s="191" t="s">
        <v>1954</v>
      </c>
      <c r="B857" s="192" t="s">
        <v>1187</v>
      </c>
      <c r="C857" s="199">
        <f t="shared" si="179"/>
        <v>0</v>
      </c>
      <c r="D857" s="203">
        <f t="shared" si="180"/>
        <v>0</v>
      </c>
      <c r="E857" s="78"/>
      <c r="F857" s="78"/>
      <c r="G857" s="78"/>
      <c r="H857" s="79"/>
      <c r="I857" s="79"/>
      <c r="J857" s="79"/>
      <c r="K857" s="79"/>
      <c r="L857" s="79"/>
      <c r="M857" s="79"/>
      <c r="N857" s="79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8"/>
      <c r="AB857" s="78"/>
      <c r="AC857" s="78"/>
      <c r="AD857" s="78"/>
      <c r="AE857" s="78"/>
      <c r="AF857" s="78"/>
      <c r="AG857" s="78"/>
      <c r="AH857" s="78"/>
      <c r="AI857" s="78"/>
      <c r="AJ857" s="78"/>
      <c r="AK857" s="645">
        <v>55060</v>
      </c>
      <c r="AL857" s="651">
        <f t="shared" si="182"/>
        <v>0</v>
      </c>
      <c r="AM857" s="64"/>
      <c r="AN857" s="64"/>
      <c r="AO857" s="64"/>
      <c r="AP857" s="64"/>
      <c r="AQ857" s="64"/>
      <c r="AR857" s="693"/>
      <c r="XFA857" s="693"/>
    </row>
    <row r="858" spans="1:44 16381:16381" s="694" customFormat="1" ht="32.25" customHeight="1" x14ac:dyDescent="0.15">
      <c r="A858" s="191" t="s">
        <v>1955</v>
      </c>
      <c r="B858" s="192" t="s">
        <v>2657</v>
      </c>
      <c r="C858" s="202">
        <f t="shared" si="179"/>
        <v>0</v>
      </c>
      <c r="D858" s="203">
        <f t="shared" si="180"/>
        <v>0</v>
      </c>
      <c r="E858" s="78"/>
      <c r="F858" s="78"/>
      <c r="G858" s="78"/>
      <c r="H858" s="79"/>
      <c r="I858" s="79"/>
      <c r="J858" s="79"/>
      <c r="K858" s="79"/>
      <c r="L858" s="79"/>
      <c r="M858" s="79"/>
      <c r="N858" s="79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8"/>
      <c r="AB858" s="78"/>
      <c r="AC858" s="78"/>
      <c r="AD858" s="78"/>
      <c r="AE858" s="78"/>
      <c r="AF858" s="78"/>
      <c r="AG858" s="78"/>
      <c r="AH858" s="78"/>
      <c r="AI858" s="78"/>
      <c r="AJ858" s="78"/>
      <c r="AK858" s="645">
        <v>86230</v>
      </c>
      <c r="AL858" s="651">
        <f t="shared" si="182"/>
        <v>0</v>
      </c>
      <c r="AM858" s="64"/>
      <c r="AN858" s="64"/>
      <c r="AO858" s="64"/>
      <c r="AP858" s="64"/>
      <c r="AQ858" s="64"/>
      <c r="AR858" s="693"/>
      <c r="XFA858" s="693"/>
    </row>
    <row r="859" spans="1:44 16381:16381" s="694" customFormat="1" ht="21" x14ac:dyDescent="0.15">
      <c r="A859" s="191" t="s">
        <v>1956</v>
      </c>
      <c r="B859" s="192" t="s">
        <v>1188</v>
      </c>
      <c r="C859" s="199">
        <f t="shared" si="179"/>
        <v>0</v>
      </c>
      <c r="D859" s="203">
        <f t="shared" si="180"/>
        <v>0</v>
      </c>
      <c r="E859" s="78"/>
      <c r="F859" s="78"/>
      <c r="G859" s="78"/>
      <c r="H859" s="79"/>
      <c r="I859" s="79"/>
      <c r="J859" s="79"/>
      <c r="K859" s="79"/>
      <c r="L859" s="79"/>
      <c r="M859" s="79"/>
      <c r="N859" s="79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8"/>
      <c r="AB859" s="78"/>
      <c r="AC859" s="78"/>
      <c r="AD859" s="78"/>
      <c r="AE859" s="78"/>
      <c r="AF859" s="78"/>
      <c r="AG859" s="78"/>
      <c r="AH859" s="78"/>
      <c r="AI859" s="78"/>
      <c r="AJ859" s="78"/>
      <c r="AK859" s="645">
        <v>51350</v>
      </c>
      <c r="AL859" s="651">
        <f t="shared" si="182"/>
        <v>0</v>
      </c>
      <c r="AM859" s="64"/>
      <c r="AN859" s="64"/>
      <c r="AO859" s="64"/>
      <c r="AP859" s="64"/>
      <c r="AQ859" s="64"/>
      <c r="AR859" s="693"/>
      <c r="XFA859" s="693"/>
    </row>
    <row r="860" spans="1:44 16381:16381" s="694" customFormat="1" ht="24" customHeight="1" x14ac:dyDescent="0.15">
      <c r="A860" s="191" t="s">
        <v>1957</v>
      </c>
      <c r="B860" s="192" t="s">
        <v>2501</v>
      </c>
      <c r="C860" s="202">
        <f t="shared" si="179"/>
        <v>0</v>
      </c>
      <c r="D860" s="203">
        <f t="shared" si="180"/>
        <v>0</v>
      </c>
      <c r="E860" s="78"/>
      <c r="F860" s="78"/>
      <c r="G860" s="78"/>
      <c r="H860" s="79"/>
      <c r="I860" s="79"/>
      <c r="J860" s="79"/>
      <c r="K860" s="79"/>
      <c r="L860" s="79"/>
      <c r="M860" s="79"/>
      <c r="N860" s="79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8"/>
      <c r="AB860" s="78"/>
      <c r="AC860" s="78"/>
      <c r="AD860" s="78"/>
      <c r="AE860" s="78"/>
      <c r="AF860" s="78"/>
      <c r="AG860" s="78"/>
      <c r="AH860" s="78"/>
      <c r="AI860" s="78"/>
      <c r="AJ860" s="78"/>
      <c r="AK860" s="645">
        <v>51350</v>
      </c>
      <c r="AL860" s="651">
        <f t="shared" si="182"/>
        <v>0</v>
      </c>
      <c r="AM860" s="64"/>
      <c r="AN860" s="64"/>
      <c r="AO860" s="64"/>
      <c r="AP860" s="64"/>
      <c r="AQ860" s="64"/>
      <c r="AR860" s="693"/>
      <c r="XFA860" s="693"/>
    </row>
    <row r="861" spans="1:44 16381:16381" s="694" customFormat="1" ht="14.1" customHeight="1" x14ac:dyDescent="0.15">
      <c r="A861" s="191" t="s">
        <v>2210</v>
      </c>
      <c r="B861" s="192" t="s">
        <v>2211</v>
      </c>
      <c r="C861" s="199">
        <f t="shared" si="179"/>
        <v>0</v>
      </c>
      <c r="D861" s="203">
        <f t="shared" si="180"/>
        <v>0</v>
      </c>
      <c r="E861" s="78"/>
      <c r="F861" s="78"/>
      <c r="G861" s="78"/>
      <c r="H861" s="79"/>
      <c r="I861" s="79"/>
      <c r="J861" s="79"/>
      <c r="K861" s="79"/>
      <c r="L861" s="79"/>
      <c r="M861" s="79"/>
      <c r="N861" s="79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8"/>
      <c r="AB861" s="78"/>
      <c r="AC861" s="78"/>
      <c r="AD861" s="78"/>
      <c r="AE861" s="78"/>
      <c r="AF861" s="78"/>
      <c r="AG861" s="78"/>
      <c r="AH861" s="78"/>
      <c r="AI861" s="78"/>
      <c r="AJ861" s="78"/>
      <c r="AK861" s="645">
        <v>87300</v>
      </c>
      <c r="AL861" s="651">
        <f t="shared" si="182"/>
        <v>0</v>
      </c>
      <c r="AM861" s="64"/>
      <c r="AN861" s="64"/>
      <c r="AO861" s="64"/>
      <c r="AP861" s="64"/>
      <c r="AQ861" s="64"/>
      <c r="AR861" s="693"/>
      <c r="XFA861" s="693"/>
    </row>
    <row r="862" spans="1:44 16381:16381" s="694" customFormat="1" ht="14.1" customHeight="1" x14ac:dyDescent="0.15">
      <c r="A862" s="191" t="s">
        <v>2212</v>
      </c>
      <c r="B862" s="192" t="s">
        <v>2213</v>
      </c>
      <c r="C862" s="199">
        <f t="shared" si="179"/>
        <v>0</v>
      </c>
      <c r="D862" s="203">
        <f t="shared" si="180"/>
        <v>0</v>
      </c>
      <c r="E862" s="78"/>
      <c r="F862" s="78"/>
      <c r="G862" s="78"/>
      <c r="H862" s="79"/>
      <c r="I862" s="79"/>
      <c r="J862" s="79"/>
      <c r="K862" s="79"/>
      <c r="L862" s="79"/>
      <c r="M862" s="79"/>
      <c r="N862" s="79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8"/>
      <c r="AB862" s="78"/>
      <c r="AC862" s="78"/>
      <c r="AD862" s="78"/>
      <c r="AE862" s="78"/>
      <c r="AF862" s="78"/>
      <c r="AG862" s="78"/>
      <c r="AH862" s="78"/>
      <c r="AI862" s="78"/>
      <c r="AJ862" s="78"/>
      <c r="AK862" s="645">
        <v>20280</v>
      </c>
      <c r="AL862" s="651">
        <f t="shared" si="182"/>
        <v>0</v>
      </c>
      <c r="AM862" s="64"/>
      <c r="AN862" s="64"/>
      <c r="AO862" s="64"/>
      <c r="AP862" s="64"/>
      <c r="AQ862" s="64"/>
      <c r="AR862" s="693"/>
      <c r="XFA862" s="693"/>
    </row>
    <row r="863" spans="1:44 16381:16381" s="694" customFormat="1" ht="14.1" customHeight="1" x14ac:dyDescent="0.15">
      <c r="A863" s="191" t="s">
        <v>2214</v>
      </c>
      <c r="B863" s="192" t="s">
        <v>2215</v>
      </c>
      <c r="C863" s="199">
        <f t="shared" si="179"/>
        <v>0</v>
      </c>
      <c r="D863" s="203">
        <f t="shared" si="180"/>
        <v>0</v>
      </c>
      <c r="E863" s="78"/>
      <c r="F863" s="78"/>
      <c r="G863" s="78"/>
      <c r="H863" s="79"/>
      <c r="I863" s="79"/>
      <c r="J863" s="79"/>
      <c r="K863" s="79"/>
      <c r="L863" s="79"/>
      <c r="M863" s="79"/>
      <c r="N863" s="79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8"/>
      <c r="AB863" s="78"/>
      <c r="AC863" s="78"/>
      <c r="AD863" s="78"/>
      <c r="AE863" s="78"/>
      <c r="AF863" s="78"/>
      <c r="AG863" s="78"/>
      <c r="AH863" s="78"/>
      <c r="AI863" s="78"/>
      <c r="AJ863" s="78"/>
      <c r="AK863" s="645">
        <v>50710</v>
      </c>
      <c r="AL863" s="651">
        <f t="shared" si="182"/>
        <v>0</v>
      </c>
      <c r="AM863" s="64"/>
      <c r="AN863" s="64"/>
      <c r="AO863" s="64"/>
      <c r="AP863" s="64"/>
      <c r="AQ863" s="64"/>
      <c r="AR863" s="693"/>
      <c r="XFA863" s="693"/>
    </row>
    <row r="864" spans="1:44 16381:16381" s="694" customFormat="1" ht="14.1" customHeight="1" x14ac:dyDescent="0.15">
      <c r="A864" s="191" t="s">
        <v>2216</v>
      </c>
      <c r="B864" s="192" t="s">
        <v>2502</v>
      </c>
      <c r="C864" s="199">
        <f t="shared" si="179"/>
        <v>0</v>
      </c>
      <c r="D864" s="203">
        <f t="shared" si="180"/>
        <v>0</v>
      </c>
      <c r="E864" s="78"/>
      <c r="F864" s="78"/>
      <c r="G864" s="78"/>
      <c r="H864" s="79"/>
      <c r="I864" s="79"/>
      <c r="J864" s="79"/>
      <c r="K864" s="79"/>
      <c r="L864" s="79"/>
      <c r="M864" s="79"/>
      <c r="N864" s="79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8"/>
      <c r="AB864" s="78"/>
      <c r="AC864" s="78"/>
      <c r="AD864" s="78"/>
      <c r="AE864" s="78"/>
      <c r="AF864" s="78"/>
      <c r="AG864" s="78"/>
      <c r="AH864" s="78"/>
      <c r="AI864" s="78"/>
      <c r="AJ864" s="78"/>
      <c r="AK864" s="645">
        <v>38680</v>
      </c>
      <c r="AL864" s="651">
        <f t="shared" si="182"/>
        <v>0</v>
      </c>
      <c r="AM864" s="64"/>
      <c r="AN864" s="64"/>
      <c r="AO864" s="64"/>
      <c r="AP864" s="64"/>
      <c r="AQ864" s="64"/>
      <c r="AR864" s="693"/>
      <c r="XFA864" s="693"/>
    </row>
    <row r="865" spans="1:44 16381:16381" s="694" customFormat="1" ht="14.1" customHeight="1" x14ac:dyDescent="0.15">
      <c r="A865" s="191" t="s">
        <v>2217</v>
      </c>
      <c r="B865" s="192" t="s">
        <v>2218</v>
      </c>
      <c r="C865" s="199">
        <f t="shared" si="179"/>
        <v>0</v>
      </c>
      <c r="D865" s="203">
        <f t="shared" si="180"/>
        <v>0</v>
      </c>
      <c r="E865" s="78"/>
      <c r="F865" s="78"/>
      <c r="G865" s="78"/>
      <c r="H865" s="79"/>
      <c r="I865" s="79"/>
      <c r="J865" s="79"/>
      <c r="K865" s="79"/>
      <c r="L865" s="79"/>
      <c r="M865" s="79"/>
      <c r="N865" s="79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8"/>
      <c r="AB865" s="78"/>
      <c r="AC865" s="78"/>
      <c r="AD865" s="78"/>
      <c r="AE865" s="78"/>
      <c r="AF865" s="78"/>
      <c r="AG865" s="78"/>
      <c r="AH865" s="78"/>
      <c r="AI865" s="78"/>
      <c r="AJ865" s="78"/>
      <c r="AK865" s="645">
        <v>54920</v>
      </c>
      <c r="AL865" s="651">
        <f t="shared" si="182"/>
        <v>0</v>
      </c>
      <c r="AM865" s="64"/>
      <c r="AN865" s="64"/>
      <c r="AO865" s="64"/>
      <c r="AP865" s="64"/>
      <c r="AQ865" s="64"/>
      <c r="AR865" s="693"/>
      <c r="XFA865" s="693"/>
    </row>
    <row r="866" spans="1:44 16381:16381" s="694" customFormat="1" ht="14.1" customHeight="1" x14ac:dyDescent="0.15">
      <c r="A866" s="191" t="s">
        <v>2219</v>
      </c>
      <c r="B866" s="192" t="s">
        <v>2220</v>
      </c>
      <c r="C866" s="199">
        <f t="shared" si="179"/>
        <v>0</v>
      </c>
      <c r="D866" s="203">
        <f t="shared" si="180"/>
        <v>0</v>
      </c>
      <c r="E866" s="78"/>
      <c r="F866" s="78"/>
      <c r="G866" s="78"/>
      <c r="H866" s="79"/>
      <c r="I866" s="79"/>
      <c r="J866" s="79"/>
      <c r="K866" s="79"/>
      <c r="L866" s="79"/>
      <c r="M866" s="79"/>
      <c r="N866" s="79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8"/>
      <c r="AB866" s="78"/>
      <c r="AC866" s="78"/>
      <c r="AD866" s="78"/>
      <c r="AE866" s="78"/>
      <c r="AF866" s="78"/>
      <c r="AG866" s="78"/>
      <c r="AH866" s="78"/>
      <c r="AI866" s="78"/>
      <c r="AJ866" s="78"/>
      <c r="AK866" s="645">
        <v>23470</v>
      </c>
      <c r="AL866" s="651">
        <f t="shared" si="182"/>
        <v>0</v>
      </c>
      <c r="AM866" s="64"/>
      <c r="AN866" s="64"/>
      <c r="AO866" s="64"/>
      <c r="AP866" s="64"/>
      <c r="AQ866" s="64"/>
      <c r="AR866" s="693"/>
      <c r="XFA866" s="693"/>
    </row>
    <row r="867" spans="1:44 16381:16381" s="694" customFormat="1" ht="14.1" customHeight="1" x14ac:dyDescent="0.15">
      <c r="A867" s="191" t="s">
        <v>2221</v>
      </c>
      <c r="B867" s="192" t="s">
        <v>2658</v>
      </c>
      <c r="C867" s="199">
        <f t="shared" si="179"/>
        <v>0</v>
      </c>
      <c r="D867" s="203">
        <f t="shared" si="180"/>
        <v>0</v>
      </c>
      <c r="E867" s="78"/>
      <c r="F867" s="78"/>
      <c r="G867" s="78"/>
      <c r="H867" s="79"/>
      <c r="I867" s="79"/>
      <c r="J867" s="79"/>
      <c r="K867" s="79"/>
      <c r="L867" s="79"/>
      <c r="M867" s="79"/>
      <c r="N867" s="79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8"/>
      <c r="AB867" s="78"/>
      <c r="AC867" s="78"/>
      <c r="AD867" s="78"/>
      <c r="AE867" s="78"/>
      <c r="AF867" s="78"/>
      <c r="AG867" s="78"/>
      <c r="AH867" s="78"/>
      <c r="AI867" s="78"/>
      <c r="AJ867" s="78"/>
      <c r="AK867" s="645">
        <v>49080</v>
      </c>
      <c r="AL867" s="651">
        <f t="shared" si="182"/>
        <v>0</v>
      </c>
      <c r="AM867" s="64"/>
      <c r="AN867" s="64"/>
      <c r="AO867" s="64"/>
      <c r="AP867" s="64"/>
      <c r="AQ867" s="64"/>
      <c r="AR867" s="693"/>
      <c r="XFA867" s="693"/>
    </row>
    <row r="868" spans="1:44 16381:16381" s="694" customFormat="1" ht="14.1" customHeight="1" x14ac:dyDescent="0.15">
      <c r="A868" s="191" t="s">
        <v>2222</v>
      </c>
      <c r="B868" s="192" t="s">
        <v>2223</v>
      </c>
      <c r="C868" s="199">
        <f t="shared" si="179"/>
        <v>0</v>
      </c>
      <c r="D868" s="203">
        <f t="shared" si="180"/>
        <v>0</v>
      </c>
      <c r="E868" s="78"/>
      <c r="F868" s="78"/>
      <c r="G868" s="78"/>
      <c r="H868" s="79"/>
      <c r="I868" s="79"/>
      <c r="J868" s="79"/>
      <c r="K868" s="79"/>
      <c r="L868" s="79"/>
      <c r="M868" s="79"/>
      <c r="N868" s="79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8"/>
      <c r="AB868" s="78"/>
      <c r="AC868" s="78"/>
      <c r="AD868" s="78"/>
      <c r="AE868" s="78"/>
      <c r="AF868" s="78"/>
      <c r="AG868" s="78"/>
      <c r="AH868" s="78"/>
      <c r="AI868" s="78"/>
      <c r="AJ868" s="78"/>
      <c r="AK868" s="645">
        <v>40060</v>
      </c>
      <c r="AL868" s="651">
        <f t="shared" si="182"/>
        <v>0</v>
      </c>
      <c r="AM868" s="64"/>
      <c r="AN868" s="64"/>
      <c r="AO868" s="64"/>
      <c r="AP868" s="64"/>
      <c r="AQ868" s="64"/>
      <c r="AR868" s="693"/>
      <c r="XFA868" s="693"/>
    </row>
    <row r="869" spans="1:44 16381:16381" s="694" customFormat="1" ht="14.1" customHeight="1" x14ac:dyDescent="0.15">
      <c r="A869" s="191" t="s">
        <v>2224</v>
      </c>
      <c r="B869" s="192" t="s">
        <v>2503</v>
      </c>
      <c r="C869" s="199">
        <f t="shared" si="179"/>
        <v>0</v>
      </c>
      <c r="D869" s="203">
        <f t="shared" si="180"/>
        <v>0</v>
      </c>
      <c r="E869" s="78"/>
      <c r="F869" s="78"/>
      <c r="G869" s="78"/>
      <c r="H869" s="79"/>
      <c r="I869" s="79"/>
      <c r="J869" s="79"/>
      <c r="K869" s="79"/>
      <c r="L869" s="79"/>
      <c r="M869" s="79"/>
      <c r="N869" s="79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8"/>
      <c r="AB869" s="78"/>
      <c r="AC869" s="78"/>
      <c r="AD869" s="78"/>
      <c r="AE869" s="78"/>
      <c r="AF869" s="78"/>
      <c r="AG869" s="78"/>
      <c r="AH869" s="78"/>
      <c r="AI869" s="78"/>
      <c r="AJ869" s="78"/>
      <c r="AK869" s="645">
        <v>44060</v>
      </c>
      <c r="AL869" s="651">
        <f t="shared" si="182"/>
        <v>0</v>
      </c>
      <c r="AM869" s="64"/>
      <c r="AN869" s="64"/>
      <c r="AO869" s="64"/>
      <c r="AP869" s="64"/>
      <c r="AQ869" s="64"/>
      <c r="AR869" s="693"/>
      <c r="XFA869" s="693"/>
    </row>
    <row r="870" spans="1:44 16381:16381" s="694" customFormat="1" ht="31.5" x14ac:dyDescent="0.15">
      <c r="A870" s="191" t="s">
        <v>1958</v>
      </c>
      <c r="B870" s="192" t="s">
        <v>2504</v>
      </c>
      <c r="C870" s="202">
        <f t="shared" si="179"/>
        <v>0</v>
      </c>
      <c r="D870" s="203">
        <f t="shared" si="180"/>
        <v>0</v>
      </c>
      <c r="E870" s="78"/>
      <c r="F870" s="78"/>
      <c r="G870" s="78"/>
      <c r="H870" s="79"/>
      <c r="I870" s="79"/>
      <c r="J870" s="79"/>
      <c r="K870" s="79"/>
      <c r="L870" s="79"/>
      <c r="M870" s="79"/>
      <c r="N870" s="79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8"/>
      <c r="AB870" s="78"/>
      <c r="AC870" s="78"/>
      <c r="AD870" s="78"/>
      <c r="AE870" s="78"/>
      <c r="AF870" s="78"/>
      <c r="AG870" s="78"/>
      <c r="AH870" s="78"/>
      <c r="AI870" s="78"/>
      <c r="AJ870" s="78"/>
      <c r="AK870" s="645">
        <v>46590</v>
      </c>
      <c r="AL870" s="651">
        <f t="shared" si="182"/>
        <v>0</v>
      </c>
      <c r="AM870" s="64"/>
      <c r="AN870" s="64"/>
      <c r="AO870" s="64"/>
      <c r="AP870" s="64"/>
      <c r="AQ870" s="64"/>
      <c r="AR870" s="693"/>
      <c r="XFA870" s="693"/>
    </row>
    <row r="871" spans="1:44 16381:16381" s="694" customFormat="1" ht="14.1" customHeight="1" x14ac:dyDescent="0.15">
      <c r="A871" s="191" t="s">
        <v>1959</v>
      </c>
      <c r="B871" s="192" t="s">
        <v>1189</v>
      </c>
      <c r="C871" s="199">
        <f t="shared" si="179"/>
        <v>0</v>
      </c>
      <c r="D871" s="203">
        <f t="shared" si="180"/>
        <v>0</v>
      </c>
      <c r="E871" s="78"/>
      <c r="F871" s="78"/>
      <c r="G871" s="78"/>
      <c r="H871" s="79"/>
      <c r="I871" s="79"/>
      <c r="J871" s="79"/>
      <c r="K871" s="79"/>
      <c r="L871" s="79"/>
      <c r="M871" s="79"/>
      <c r="N871" s="79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8"/>
      <c r="AB871" s="78"/>
      <c r="AC871" s="78"/>
      <c r="AD871" s="78"/>
      <c r="AE871" s="78"/>
      <c r="AF871" s="78"/>
      <c r="AG871" s="78"/>
      <c r="AH871" s="78"/>
      <c r="AI871" s="78"/>
      <c r="AJ871" s="78"/>
      <c r="AK871" s="645">
        <v>72600</v>
      </c>
      <c r="AL871" s="651">
        <f t="shared" si="182"/>
        <v>0</v>
      </c>
      <c r="AM871" s="64"/>
      <c r="AN871" s="64"/>
      <c r="AO871" s="64"/>
      <c r="AP871" s="64"/>
      <c r="AQ871" s="64"/>
      <c r="AR871" s="693"/>
      <c r="XFA871" s="693"/>
    </row>
    <row r="872" spans="1:44 16381:16381" s="694" customFormat="1" ht="14.1" customHeight="1" x14ac:dyDescent="0.15">
      <c r="A872" s="191" t="s">
        <v>1960</v>
      </c>
      <c r="B872" s="192" t="s">
        <v>1190</v>
      </c>
      <c r="C872" s="199">
        <f t="shared" si="179"/>
        <v>0</v>
      </c>
      <c r="D872" s="203">
        <f t="shared" si="180"/>
        <v>0</v>
      </c>
      <c r="E872" s="78"/>
      <c r="F872" s="78"/>
      <c r="G872" s="78"/>
      <c r="H872" s="79"/>
      <c r="I872" s="79"/>
      <c r="J872" s="79"/>
      <c r="K872" s="79"/>
      <c r="L872" s="79"/>
      <c r="M872" s="79"/>
      <c r="N872" s="79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8"/>
      <c r="AB872" s="78"/>
      <c r="AC872" s="78"/>
      <c r="AD872" s="78"/>
      <c r="AE872" s="78"/>
      <c r="AF872" s="78"/>
      <c r="AG872" s="78"/>
      <c r="AH872" s="78"/>
      <c r="AI872" s="78"/>
      <c r="AJ872" s="78"/>
      <c r="AK872" s="645">
        <v>103280</v>
      </c>
      <c r="AL872" s="651">
        <f t="shared" si="182"/>
        <v>0</v>
      </c>
      <c r="AM872" s="64"/>
      <c r="AN872" s="64"/>
      <c r="AO872" s="64"/>
      <c r="AP872" s="64"/>
      <c r="AQ872" s="64"/>
      <c r="AR872" s="693"/>
      <c r="XFA872" s="693"/>
    </row>
    <row r="873" spans="1:44 16381:16381" s="698" customFormat="1" ht="14.1" customHeight="1" x14ac:dyDescent="0.15">
      <c r="A873" s="191" t="s">
        <v>1961</v>
      </c>
      <c r="B873" s="192" t="s">
        <v>1191</v>
      </c>
      <c r="C873" s="199">
        <f t="shared" si="179"/>
        <v>0</v>
      </c>
      <c r="D873" s="203">
        <f t="shared" si="180"/>
        <v>0</v>
      </c>
      <c r="E873" s="78"/>
      <c r="F873" s="78"/>
      <c r="G873" s="78"/>
      <c r="H873" s="79"/>
      <c r="I873" s="79"/>
      <c r="J873" s="79"/>
      <c r="K873" s="79"/>
      <c r="L873" s="79"/>
      <c r="M873" s="79"/>
      <c r="N873" s="79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8"/>
      <c r="AB873" s="78"/>
      <c r="AC873" s="78"/>
      <c r="AD873" s="78"/>
      <c r="AE873" s="78"/>
      <c r="AF873" s="78"/>
      <c r="AG873" s="78"/>
      <c r="AH873" s="78"/>
      <c r="AI873" s="78"/>
      <c r="AJ873" s="78"/>
      <c r="AK873" s="645">
        <v>98300</v>
      </c>
      <c r="AL873" s="651">
        <f t="shared" si="182"/>
        <v>0</v>
      </c>
      <c r="AM873" s="64"/>
      <c r="AN873" s="64"/>
      <c r="AO873" s="64"/>
      <c r="AP873" s="64"/>
      <c r="AQ873" s="64"/>
      <c r="AR873" s="697"/>
      <c r="XFA873" s="697"/>
    </row>
    <row r="874" spans="1:44 16381:16381" s="698" customFormat="1" ht="14.1" customHeight="1" x14ac:dyDescent="0.15">
      <c r="A874" s="191" t="s">
        <v>2757</v>
      </c>
      <c r="B874" s="192" t="s">
        <v>2758</v>
      </c>
      <c r="C874" s="199">
        <f t="shared" si="179"/>
        <v>0</v>
      </c>
      <c r="D874" s="203">
        <f t="shared" si="180"/>
        <v>0</v>
      </c>
      <c r="E874" s="78"/>
      <c r="F874" s="78"/>
      <c r="G874" s="78"/>
      <c r="H874" s="79"/>
      <c r="I874" s="79"/>
      <c r="J874" s="79"/>
      <c r="K874" s="79"/>
      <c r="L874" s="79"/>
      <c r="M874" s="79"/>
      <c r="N874" s="79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8"/>
      <c r="AB874" s="78"/>
      <c r="AC874" s="78"/>
      <c r="AD874" s="78"/>
      <c r="AE874" s="78"/>
      <c r="AF874" s="78"/>
      <c r="AG874" s="78"/>
      <c r="AH874" s="78"/>
      <c r="AI874" s="78"/>
      <c r="AJ874" s="78"/>
      <c r="AK874" s="645">
        <v>74010</v>
      </c>
      <c r="AL874" s="651">
        <f t="shared" si="182"/>
        <v>0</v>
      </c>
      <c r="AM874" s="64"/>
      <c r="AN874" s="64"/>
      <c r="AO874" s="64"/>
      <c r="AP874" s="64"/>
      <c r="AQ874" s="64"/>
      <c r="AR874" s="697"/>
      <c r="XFA874" s="697"/>
    </row>
    <row r="875" spans="1:44 16381:16381" s="698" customFormat="1" ht="14.1" customHeight="1" x14ac:dyDescent="0.15">
      <c r="A875" s="191" t="s">
        <v>2759</v>
      </c>
      <c r="B875" s="192" t="s">
        <v>2760</v>
      </c>
      <c r="C875" s="199">
        <f t="shared" si="179"/>
        <v>0</v>
      </c>
      <c r="D875" s="203">
        <f t="shared" si="180"/>
        <v>0</v>
      </c>
      <c r="E875" s="78"/>
      <c r="F875" s="78"/>
      <c r="G875" s="78"/>
      <c r="H875" s="79"/>
      <c r="I875" s="79"/>
      <c r="J875" s="79"/>
      <c r="K875" s="79"/>
      <c r="L875" s="79"/>
      <c r="M875" s="79"/>
      <c r="N875" s="79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8"/>
      <c r="AB875" s="78"/>
      <c r="AC875" s="78"/>
      <c r="AD875" s="78"/>
      <c r="AE875" s="78"/>
      <c r="AF875" s="78"/>
      <c r="AG875" s="78"/>
      <c r="AH875" s="78"/>
      <c r="AI875" s="78"/>
      <c r="AJ875" s="78"/>
      <c r="AK875" s="645">
        <v>74630</v>
      </c>
      <c r="AL875" s="651">
        <f t="shared" si="182"/>
        <v>0</v>
      </c>
      <c r="AM875" s="64"/>
      <c r="AN875" s="64"/>
      <c r="AO875" s="64"/>
      <c r="AP875" s="64"/>
      <c r="AQ875" s="64"/>
      <c r="AR875" s="697"/>
      <c r="XFA875" s="697"/>
    </row>
    <row r="876" spans="1:44 16381:16381" s="698" customFormat="1" ht="14.1" customHeight="1" x14ac:dyDescent="0.15">
      <c r="A876" s="191" t="s">
        <v>2761</v>
      </c>
      <c r="B876" s="192" t="s">
        <v>2762</v>
      </c>
      <c r="C876" s="199">
        <f t="shared" si="179"/>
        <v>0</v>
      </c>
      <c r="D876" s="203">
        <f t="shared" si="180"/>
        <v>0</v>
      </c>
      <c r="E876" s="78"/>
      <c r="F876" s="78"/>
      <c r="G876" s="78"/>
      <c r="H876" s="79"/>
      <c r="I876" s="79"/>
      <c r="J876" s="79"/>
      <c r="K876" s="79"/>
      <c r="L876" s="79"/>
      <c r="M876" s="79"/>
      <c r="N876" s="79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8"/>
      <c r="AB876" s="78"/>
      <c r="AC876" s="78"/>
      <c r="AD876" s="78"/>
      <c r="AE876" s="78"/>
      <c r="AF876" s="78"/>
      <c r="AG876" s="78"/>
      <c r="AH876" s="78"/>
      <c r="AI876" s="78"/>
      <c r="AJ876" s="78"/>
      <c r="AK876" s="645">
        <v>65980</v>
      </c>
      <c r="AL876" s="651">
        <f t="shared" si="182"/>
        <v>0</v>
      </c>
      <c r="AM876" s="64"/>
      <c r="AN876" s="64" t="s">
        <v>547</v>
      </c>
      <c r="AO876" s="64"/>
      <c r="AP876" s="64"/>
      <c r="AQ876" s="64"/>
      <c r="AR876" s="697"/>
      <c r="XFA876" s="697"/>
    </row>
    <row r="877" spans="1:44 16381:16381" s="694" customFormat="1" ht="14.1" customHeight="1" x14ac:dyDescent="0.15">
      <c r="A877" s="224"/>
      <c r="B877" s="94" t="s">
        <v>384</v>
      </c>
      <c r="C877" s="201">
        <f>SUM(C849:C876)</f>
        <v>0</v>
      </c>
      <c r="D877" s="201">
        <f>SUM(D849:D876)</f>
        <v>0</v>
      </c>
      <c r="E877" s="201">
        <f>SUM(E849:E876)</f>
        <v>0</v>
      </c>
      <c r="F877" s="201">
        <f>SUM(F849:F876)</f>
        <v>0</v>
      </c>
      <c r="G877" s="201">
        <f>SUM(G849:G876)</f>
        <v>0</v>
      </c>
      <c r="H877" s="839"/>
      <c r="I877" s="840"/>
      <c r="J877" s="840"/>
      <c r="K877" s="840"/>
      <c r="L877" s="840"/>
      <c r="M877" s="840"/>
      <c r="N877" s="840"/>
      <c r="O877" s="840"/>
      <c r="P877" s="840"/>
      <c r="Q877" s="840"/>
      <c r="R877" s="840"/>
      <c r="S877" s="840"/>
      <c r="T877" s="840"/>
      <c r="U877" s="840"/>
      <c r="V877" s="840"/>
      <c r="W877" s="840"/>
      <c r="X877" s="840"/>
      <c r="Y877" s="840"/>
      <c r="Z877" s="841"/>
      <c r="AA877" s="201">
        <f>SUM(AA849:AA876)</f>
        <v>0</v>
      </c>
      <c r="AB877" s="201">
        <f>SUM(AB849:AB876)</f>
        <v>0</v>
      </c>
      <c r="AC877" s="201">
        <f>SUM(AC849:AC876)</f>
        <v>0</v>
      </c>
      <c r="AD877" s="201">
        <f t="shared" ref="AD877:AL877" si="183">SUM(AD849:AD876)</f>
        <v>0</v>
      </c>
      <c r="AE877" s="201">
        <f t="shared" si="183"/>
        <v>0</v>
      </c>
      <c r="AF877" s="201">
        <f t="shared" si="183"/>
        <v>0</v>
      </c>
      <c r="AG877" s="201">
        <f t="shared" si="183"/>
        <v>0</v>
      </c>
      <c r="AH877" s="201">
        <f t="shared" si="183"/>
        <v>0</v>
      </c>
      <c r="AI877" s="201">
        <f t="shared" si="183"/>
        <v>0</v>
      </c>
      <c r="AJ877" s="201">
        <f t="shared" si="183"/>
        <v>0</v>
      </c>
      <c r="AK877" s="201"/>
      <c r="AL877" s="201">
        <f t="shared" si="183"/>
        <v>0</v>
      </c>
      <c r="AM877" s="64"/>
      <c r="AN877" s="64"/>
      <c r="AO877" s="64"/>
      <c r="AP877" s="64"/>
      <c r="AQ877" s="64"/>
      <c r="AR877" s="693"/>
      <c r="XFA877" s="693"/>
    </row>
    <row r="878" spans="1:44 16381:16381" s="694" customFormat="1" ht="14.1" customHeight="1" x14ac:dyDescent="0.15">
      <c r="A878" s="224"/>
      <c r="B878" s="96" t="s">
        <v>3808</v>
      </c>
      <c r="C878" s="874"/>
      <c r="D878" s="874"/>
      <c r="E878" s="874"/>
      <c r="F878" s="874"/>
      <c r="G878" s="874"/>
      <c r="H878" s="874"/>
      <c r="I878" s="874"/>
      <c r="J878" s="874"/>
      <c r="K878" s="874"/>
      <c r="L878" s="874"/>
      <c r="M878" s="874"/>
      <c r="N878" s="874"/>
      <c r="O878" s="874"/>
      <c r="P878" s="874"/>
      <c r="Q878" s="874"/>
      <c r="R878" s="874"/>
      <c r="S878" s="874"/>
      <c r="T878" s="874"/>
      <c r="U878" s="874"/>
      <c r="V878" s="874"/>
      <c r="W878" s="874"/>
      <c r="X878" s="874"/>
      <c r="Y878" s="874"/>
      <c r="Z878" s="874"/>
      <c r="AA878" s="874"/>
      <c r="AB878" s="874"/>
      <c r="AC878" s="874"/>
      <c r="AD878" s="874"/>
      <c r="AE878" s="874"/>
      <c r="AF878" s="874"/>
      <c r="AG878" s="874"/>
      <c r="AH878" s="874"/>
      <c r="AI878" s="874"/>
      <c r="AJ878" s="874"/>
      <c r="AK878" s="874"/>
      <c r="AL878" s="874"/>
      <c r="AM878" s="64"/>
      <c r="AN878" s="64"/>
      <c r="AO878" s="64"/>
      <c r="AP878" s="64"/>
      <c r="AQ878" s="64"/>
      <c r="AR878" s="693"/>
      <c r="XFA878" s="693"/>
    </row>
    <row r="879" spans="1:44 16381:16381" s="707" customFormat="1" ht="14.1" customHeight="1" x14ac:dyDescent="0.15">
      <c r="A879" s="126" t="s">
        <v>1962</v>
      </c>
      <c r="B879" s="127" t="s">
        <v>864</v>
      </c>
      <c r="C879" s="199">
        <f t="shared" si="179"/>
        <v>0</v>
      </c>
      <c r="D879" s="203">
        <f t="shared" si="180"/>
        <v>0</v>
      </c>
      <c r="E879" s="78"/>
      <c r="F879" s="78"/>
      <c r="G879" s="78"/>
      <c r="H879" s="79"/>
      <c r="I879" s="79"/>
      <c r="J879" s="79"/>
      <c r="K879" s="79"/>
      <c r="L879" s="79"/>
      <c r="M879" s="79"/>
      <c r="N879" s="79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8"/>
      <c r="AB879" s="78"/>
      <c r="AC879" s="78"/>
      <c r="AD879" s="78"/>
      <c r="AE879" s="78"/>
      <c r="AF879" s="78"/>
      <c r="AG879" s="78"/>
      <c r="AH879" s="78"/>
      <c r="AI879" s="78"/>
      <c r="AJ879" s="78"/>
      <c r="AK879" s="645">
        <v>6480</v>
      </c>
      <c r="AL879" s="651">
        <f t="shared" ref="AL879:AL901" si="184">AK879*E879</f>
        <v>0</v>
      </c>
      <c r="AM879" s="64"/>
      <c r="AN879" s="64" t="s">
        <v>547</v>
      </c>
      <c r="AO879" s="64"/>
      <c r="AP879" s="64"/>
      <c r="AQ879" s="64"/>
      <c r="AR879" s="706"/>
      <c r="XFA879" s="706"/>
    </row>
    <row r="880" spans="1:44 16381:16381" s="694" customFormat="1" ht="21" x14ac:dyDescent="0.15">
      <c r="A880" s="126" t="s">
        <v>1963</v>
      </c>
      <c r="B880" s="127" t="s">
        <v>1192</v>
      </c>
      <c r="C880" s="202">
        <f t="shared" si="179"/>
        <v>0</v>
      </c>
      <c r="D880" s="203">
        <f t="shared" si="180"/>
        <v>0</v>
      </c>
      <c r="E880" s="78"/>
      <c r="F880" s="78"/>
      <c r="G880" s="78"/>
      <c r="H880" s="79"/>
      <c r="I880" s="79"/>
      <c r="J880" s="79"/>
      <c r="K880" s="79"/>
      <c r="L880" s="79"/>
      <c r="M880" s="79"/>
      <c r="N880" s="79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8"/>
      <c r="AB880" s="78"/>
      <c r="AC880" s="78"/>
      <c r="AD880" s="78"/>
      <c r="AE880" s="78"/>
      <c r="AF880" s="78"/>
      <c r="AG880" s="78"/>
      <c r="AH880" s="78"/>
      <c r="AI880" s="78"/>
      <c r="AJ880" s="78"/>
      <c r="AK880" s="645">
        <v>23740</v>
      </c>
      <c r="AL880" s="651">
        <f t="shared" si="184"/>
        <v>0</v>
      </c>
      <c r="AM880" s="64"/>
      <c r="AN880" s="64" t="s">
        <v>547</v>
      </c>
      <c r="AO880" s="64"/>
      <c r="AP880" s="64"/>
      <c r="AQ880" s="64"/>
      <c r="AR880" s="693"/>
      <c r="XFA880" s="693"/>
    </row>
    <row r="881" spans="1:44 16381:16381" s="694" customFormat="1" ht="14.1" customHeight="1" x14ac:dyDescent="0.15">
      <c r="A881" s="126" t="s">
        <v>1964</v>
      </c>
      <c r="B881" s="127" t="s">
        <v>1193</v>
      </c>
      <c r="C881" s="199">
        <f t="shared" si="179"/>
        <v>0</v>
      </c>
      <c r="D881" s="203">
        <f t="shared" si="180"/>
        <v>0</v>
      </c>
      <c r="E881" s="78"/>
      <c r="F881" s="78"/>
      <c r="G881" s="78"/>
      <c r="H881" s="79"/>
      <c r="I881" s="79"/>
      <c r="J881" s="79"/>
      <c r="K881" s="79"/>
      <c r="L881" s="79"/>
      <c r="M881" s="79"/>
      <c r="N881" s="79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8"/>
      <c r="AB881" s="78"/>
      <c r="AC881" s="78"/>
      <c r="AD881" s="78"/>
      <c r="AE881" s="78"/>
      <c r="AF881" s="78"/>
      <c r="AG881" s="78"/>
      <c r="AH881" s="78"/>
      <c r="AI881" s="78"/>
      <c r="AJ881" s="78"/>
      <c r="AK881" s="645">
        <v>14680</v>
      </c>
      <c r="AL881" s="651">
        <f t="shared" si="184"/>
        <v>0</v>
      </c>
      <c r="AM881" s="64"/>
      <c r="AN881" s="64" t="s">
        <v>547</v>
      </c>
      <c r="AO881" s="64"/>
      <c r="AP881" s="64"/>
      <c r="AQ881" s="64"/>
      <c r="AR881" s="693"/>
      <c r="XFA881" s="693"/>
    </row>
    <row r="882" spans="1:44 16381:16381" s="694" customFormat="1" ht="14.1" customHeight="1" x14ac:dyDescent="0.15">
      <c r="A882" s="126" t="s">
        <v>1965</v>
      </c>
      <c r="B882" s="127" t="s">
        <v>1194</v>
      </c>
      <c r="C882" s="199">
        <f t="shared" si="179"/>
        <v>0</v>
      </c>
      <c r="D882" s="203">
        <f t="shared" si="180"/>
        <v>0</v>
      </c>
      <c r="E882" s="78"/>
      <c r="F882" s="78"/>
      <c r="G882" s="78"/>
      <c r="H882" s="79"/>
      <c r="I882" s="79"/>
      <c r="J882" s="79"/>
      <c r="K882" s="79"/>
      <c r="L882" s="79"/>
      <c r="M882" s="79"/>
      <c r="N882" s="79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8"/>
      <c r="AB882" s="78"/>
      <c r="AC882" s="78"/>
      <c r="AD882" s="78"/>
      <c r="AE882" s="78"/>
      <c r="AF882" s="78"/>
      <c r="AG882" s="78"/>
      <c r="AH882" s="78"/>
      <c r="AI882" s="78"/>
      <c r="AJ882" s="78"/>
      <c r="AK882" s="645">
        <v>13210</v>
      </c>
      <c r="AL882" s="651">
        <f t="shared" si="184"/>
        <v>0</v>
      </c>
      <c r="AM882" s="64"/>
      <c r="AN882" s="64" t="s">
        <v>547</v>
      </c>
      <c r="AO882" s="64"/>
      <c r="AP882" s="64"/>
      <c r="AQ882" s="64"/>
      <c r="AR882" s="693"/>
      <c r="XFA882" s="693"/>
    </row>
    <row r="883" spans="1:44 16381:16381" s="694" customFormat="1" ht="14.1" customHeight="1" x14ac:dyDescent="0.15">
      <c r="A883" s="126" t="s">
        <v>1966</v>
      </c>
      <c r="B883" s="127" t="s">
        <v>1195</v>
      </c>
      <c r="C883" s="199">
        <f t="shared" si="179"/>
        <v>0</v>
      </c>
      <c r="D883" s="203">
        <f t="shared" si="180"/>
        <v>0</v>
      </c>
      <c r="E883" s="78"/>
      <c r="F883" s="78"/>
      <c r="G883" s="78"/>
      <c r="H883" s="79"/>
      <c r="I883" s="79"/>
      <c r="J883" s="79"/>
      <c r="K883" s="79"/>
      <c r="L883" s="79"/>
      <c r="M883" s="79"/>
      <c r="N883" s="79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8"/>
      <c r="AB883" s="78"/>
      <c r="AC883" s="78"/>
      <c r="AD883" s="78"/>
      <c r="AE883" s="78"/>
      <c r="AF883" s="78"/>
      <c r="AG883" s="78"/>
      <c r="AH883" s="78"/>
      <c r="AI883" s="78"/>
      <c r="AJ883" s="78"/>
      <c r="AK883" s="645">
        <v>12580</v>
      </c>
      <c r="AL883" s="651">
        <f t="shared" si="184"/>
        <v>0</v>
      </c>
      <c r="AM883" s="64"/>
      <c r="AN883" s="64" t="s">
        <v>547</v>
      </c>
      <c r="AO883" s="64"/>
      <c r="AP883" s="64"/>
      <c r="AQ883" s="64"/>
      <c r="AR883" s="693"/>
      <c r="XFA883" s="693"/>
    </row>
    <row r="884" spans="1:44 16381:16381" s="694" customFormat="1" ht="14.1" customHeight="1" x14ac:dyDescent="0.15">
      <c r="A884" s="126" t="s">
        <v>1967</v>
      </c>
      <c r="B884" s="127" t="s">
        <v>1196</v>
      </c>
      <c r="C884" s="199">
        <f t="shared" si="179"/>
        <v>0</v>
      </c>
      <c r="D884" s="203">
        <f t="shared" si="180"/>
        <v>0</v>
      </c>
      <c r="E884" s="78"/>
      <c r="F884" s="78"/>
      <c r="G884" s="78"/>
      <c r="H884" s="79"/>
      <c r="I884" s="79"/>
      <c r="J884" s="79"/>
      <c r="K884" s="79"/>
      <c r="L884" s="79"/>
      <c r="M884" s="79"/>
      <c r="N884" s="79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8"/>
      <c r="AB884" s="78"/>
      <c r="AC884" s="78"/>
      <c r="AD884" s="78"/>
      <c r="AE884" s="78"/>
      <c r="AF884" s="78"/>
      <c r="AG884" s="78"/>
      <c r="AH884" s="78"/>
      <c r="AI884" s="78"/>
      <c r="AJ884" s="78"/>
      <c r="AK884" s="645">
        <v>18350</v>
      </c>
      <c r="AL884" s="651">
        <f t="shared" si="184"/>
        <v>0</v>
      </c>
      <c r="AM884" s="64"/>
      <c r="AN884" s="64" t="s">
        <v>547</v>
      </c>
      <c r="AO884" s="64"/>
      <c r="AP884" s="64"/>
      <c r="AQ884" s="64"/>
      <c r="AR884" s="693"/>
      <c r="XFA884" s="693"/>
    </row>
    <row r="885" spans="1:44 16381:16381" s="694" customFormat="1" ht="14.1" customHeight="1" x14ac:dyDescent="0.15">
      <c r="A885" s="126" t="s">
        <v>1968</v>
      </c>
      <c r="B885" s="127" t="s">
        <v>1197</v>
      </c>
      <c r="C885" s="199">
        <f t="shared" si="179"/>
        <v>0</v>
      </c>
      <c r="D885" s="203">
        <f t="shared" si="180"/>
        <v>0</v>
      </c>
      <c r="E885" s="78"/>
      <c r="F885" s="78"/>
      <c r="G885" s="78"/>
      <c r="H885" s="79"/>
      <c r="I885" s="79"/>
      <c r="J885" s="79"/>
      <c r="K885" s="79"/>
      <c r="L885" s="79"/>
      <c r="M885" s="79"/>
      <c r="N885" s="79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8"/>
      <c r="AB885" s="78"/>
      <c r="AC885" s="78"/>
      <c r="AD885" s="78"/>
      <c r="AE885" s="78"/>
      <c r="AF885" s="78"/>
      <c r="AG885" s="78"/>
      <c r="AH885" s="78"/>
      <c r="AI885" s="78"/>
      <c r="AJ885" s="78"/>
      <c r="AK885" s="645">
        <v>18350</v>
      </c>
      <c r="AL885" s="651">
        <f t="shared" si="184"/>
        <v>0</v>
      </c>
      <c r="AM885" s="64"/>
      <c r="AN885" s="64" t="s">
        <v>547</v>
      </c>
      <c r="AO885" s="64"/>
      <c r="AP885" s="64"/>
      <c r="AQ885" s="64"/>
      <c r="AR885" s="693"/>
      <c r="XFA885" s="693"/>
    </row>
    <row r="886" spans="1:44 16381:16381" s="694" customFormat="1" ht="14.1" customHeight="1" x14ac:dyDescent="0.15">
      <c r="A886" s="126" t="s">
        <v>1969</v>
      </c>
      <c r="B886" s="127" t="s">
        <v>1198</v>
      </c>
      <c r="C886" s="199">
        <f t="shared" si="179"/>
        <v>0</v>
      </c>
      <c r="D886" s="203">
        <f t="shared" si="180"/>
        <v>0</v>
      </c>
      <c r="E886" s="78"/>
      <c r="F886" s="78"/>
      <c r="G886" s="78"/>
      <c r="H886" s="79"/>
      <c r="I886" s="79"/>
      <c r="J886" s="79"/>
      <c r="K886" s="79"/>
      <c r="L886" s="79"/>
      <c r="M886" s="79"/>
      <c r="N886" s="79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8"/>
      <c r="AB886" s="78"/>
      <c r="AC886" s="78"/>
      <c r="AD886" s="78"/>
      <c r="AE886" s="78"/>
      <c r="AF886" s="78"/>
      <c r="AG886" s="78"/>
      <c r="AH886" s="78"/>
      <c r="AI886" s="78"/>
      <c r="AJ886" s="78"/>
      <c r="AK886" s="645">
        <v>13210</v>
      </c>
      <c r="AL886" s="651">
        <f t="shared" si="184"/>
        <v>0</v>
      </c>
      <c r="AM886" s="64"/>
      <c r="AN886" s="64" t="s">
        <v>547</v>
      </c>
      <c r="AO886" s="64"/>
      <c r="AP886" s="64"/>
      <c r="AQ886" s="64"/>
      <c r="AR886" s="693"/>
      <c r="XFA886" s="693"/>
    </row>
    <row r="887" spans="1:44 16381:16381" s="694" customFormat="1" ht="14.1" customHeight="1" x14ac:dyDescent="0.15">
      <c r="A887" s="126" t="s">
        <v>1970</v>
      </c>
      <c r="B887" s="127" t="s">
        <v>1199</v>
      </c>
      <c r="C887" s="199">
        <f t="shared" si="179"/>
        <v>0</v>
      </c>
      <c r="D887" s="203">
        <f t="shared" si="180"/>
        <v>0</v>
      </c>
      <c r="E887" s="78"/>
      <c r="F887" s="78"/>
      <c r="G887" s="78"/>
      <c r="H887" s="79"/>
      <c r="I887" s="79"/>
      <c r="J887" s="79"/>
      <c r="K887" s="79"/>
      <c r="L887" s="79"/>
      <c r="M887" s="79"/>
      <c r="N887" s="79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8"/>
      <c r="AB887" s="78"/>
      <c r="AC887" s="78"/>
      <c r="AD887" s="78"/>
      <c r="AE887" s="78"/>
      <c r="AF887" s="78"/>
      <c r="AG887" s="78"/>
      <c r="AH887" s="78"/>
      <c r="AI887" s="78"/>
      <c r="AJ887" s="78"/>
      <c r="AK887" s="645">
        <v>16520</v>
      </c>
      <c r="AL887" s="651">
        <f t="shared" si="184"/>
        <v>0</v>
      </c>
      <c r="AM887" s="64"/>
      <c r="AN887" s="64"/>
      <c r="AO887" s="64"/>
      <c r="AP887" s="64"/>
      <c r="AQ887" s="64"/>
      <c r="AR887" s="693"/>
      <c r="XFA887" s="693"/>
    </row>
    <row r="888" spans="1:44 16381:16381" s="694" customFormat="1" ht="14.1" customHeight="1" x14ac:dyDescent="0.15">
      <c r="A888" s="126" t="s">
        <v>1971</v>
      </c>
      <c r="B888" s="127" t="s">
        <v>1200</v>
      </c>
      <c r="C888" s="199">
        <f t="shared" si="179"/>
        <v>0</v>
      </c>
      <c r="D888" s="203">
        <f t="shared" si="180"/>
        <v>0</v>
      </c>
      <c r="E888" s="78"/>
      <c r="F888" s="78"/>
      <c r="G888" s="78"/>
      <c r="H888" s="79"/>
      <c r="I888" s="79"/>
      <c r="J888" s="79"/>
      <c r="K888" s="79"/>
      <c r="L888" s="79"/>
      <c r="M888" s="79"/>
      <c r="N888" s="79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8"/>
      <c r="AB888" s="78"/>
      <c r="AC888" s="78"/>
      <c r="AD888" s="78"/>
      <c r="AE888" s="78"/>
      <c r="AF888" s="78"/>
      <c r="AG888" s="78"/>
      <c r="AH888" s="78"/>
      <c r="AI888" s="78"/>
      <c r="AJ888" s="78"/>
      <c r="AK888" s="645">
        <v>16520</v>
      </c>
      <c r="AL888" s="651">
        <f t="shared" si="184"/>
        <v>0</v>
      </c>
      <c r="AM888" s="64"/>
      <c r="AN888" s="64"/>
      <c r="AO888" s="64"/>
      <c r="AP888" s="64"/>
      <c r="AQ888" s="64"/>
      <c r="AR888" s="693"/>
      <c r="XFA888" s="693"/>
    </row>
    <row r="889" spans="1:44 16381:16381" s="694" customFormat="1" ht="14.1" customHeight="1" x14ac:dyDescent="0.15">
      <c r="A889" s="126" t="s">
        <v>1972</v>
      </c>
      <c r="B889" s="127" t="s">
        <v>1201</v>
      </c>
      <c r="C889" s="199">
        <f t="shared" si="179"/>
        <v>0</v>
      </c>
      <c r="D889" s="203">
        <f t="shared" si="180"/>
        <v>0</v>
      </c>
      <c r="E889" s="78"/>
      <c r="F889" s="78"/>
      <c r="G889" s="78"/>
      <c r="H889" s="79"/>
      <c r="I889" s="79"/>
      <c r="J889" s="79"/>
      <c r="K889" s="79"/>
      <c r="L889" s="79"/>
      <c r="M889" s="79"/>
      <c r="N889" s="79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8"/>
      <c r="AB889" s="78"/>
      <c r="AC889" s="78"/>
      <c r="AD889" s="78"/>
      <c r="AE889" s="78"/>
      <c r="AF889" s="78"/>
      <c r="AG889" s="78"/>
      <c r="AH889" s="78"/>
      <c r="AI889" s="78"/>
      <c r="AJ889" s="78"/>
      <c r="AK889" s="645">
        <v>16520</v>
      </c>
      <c r="AL889" s="651">
        <f t="shared" si="184"/>
        <v>0</v>
      </c>
      <c r="AM889" s="64"/>
      <c r="AN889" s="64"/>
      <c r="AO889" s="64"/>
      <c r="AP889" s="64"/>
      <c r="AQ889" s="64"/>
      <c r="AR889" s="693"/>
      <c r="XFA889" s="693"/>
    </row>
    <row r="890" spans="1:44 16381:16381" s="694" customFormat="1" ht="14.1" customHeight="1" x14ac:dyDescent="0.15">
      <c r="A890" s="126" t="s">
        <v>1973</v>
      </c>
      <c r="B890" s="127" t="s">
        <v>4100</v>
      </c>
      <c r="C890" s="199">
        <f t="shared" si="179"/>
        <v>0</v>
      </c>
      <c r="D890" s="203">
        <f t="shared" si="180"/>
        <v>0</v>
      </c>
      <c r="E890" s="78"/>
      <c r="F890" s="78"/>
      <c r="G890" s="78"/>
      <c r="H890" s="79"/>
      <c r="I890" s="79"/>
      <c r="J890" s="79"/>
      <c r="K890" s="79"/>
      <c r="L890" s="79"/>
      <c r="M890" s="79"/>
      <c r="N890" s="79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8"/>
      <c r="AB890" s="78"/>
      <c r="AC890" s="78"/>
      <c r="AD890" s="78"/>
      <c r="AE890" s="78"/>
      <c r="AF890" s="78"/>
      <c r="AG890" s="78"/>
      <c r="AH890" s="78"/>
      <c r="AI890" s="78"/>
      <c r="AJ890" s="78"/>
      <c r="AK890" s="645">
        <v>16520</v>
      </c>
      <c r="AL890" s="651">
        <f t="shared" si="184"/>
        <v>0</v>
      </c>
      <c r="AM890" s="64"/>
      <c r="AN890" s="64"/>
      <c r="AO890" s="64"/>
      <c r="AP890" s="64"/>
      <c r="AQ890" s="64"/>
      <c r="AR890" s="693"/>
      <c r="XFA890" s="693"/>
    </row>
    <row r="891" spans="1:44 16381:16381" s="694" customFormat="1" ht="14.1" customHeight="1" x14ac:dyDescent="0.15">
      <c r="A891" s="126" t="s">
        <v>1974</v>
      </c>
      <c r="B891" s="127" t="s">
        <v>2997</v>
      </c>
      <c r="C891" s="199">
        <f t="shared" si="179"/>
        <v>0</v>
      </c>
      <c r="D891" s="203">
        <f t="shared" si="180"/>
        <v>0</v>
      </c>
      <c r="E891" s="78"/>
      <c r="F891" s="78"/>
      <c r="G891" s="78"/>
      <c r="H891" s="79"/>
      <c r="I891" s="79"/>
      <c r="J891" s="79"/>
      <c r="K891" s="79"/>
      <c r="L891" s="79"/>
      <c r="M891" s="79"/>
      <c r="N891" s="79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8"/>
      <c r="AB891" s="78"/>
      <c r="AC891" s="78"/>
      <c r="AD891" s="78"/>
      <c r="AE891" s="78"/>
      <c r="AF891" s="78"/>
      <c r="AG891" s="78"/>
      <c r="AH891" s="78"/>
      <c r="AI891" s="78"/>
      <c r="AJ891" s="78"/>
      <c r="AK891" s="645">
        <v>16520</v>
      </c>
      <c r="AL891" s="651">
        <f t="shared" si="184"/>
        <v>0</v>
      </c>
      <c r="AM891" s="64"/>
      <c r="AN891" s="64"/>
      <c r="AO891" s="64"/>
      <c r="AP891" s="64"/>
      <c r="AQ891" s="64"/>
      <c r="AR891" s="693"/>
      <c r="XFA891" s="693"/>
    </row>
    <row r="892" spans="1:44 16381:16381" s="694" customFormat="1" ht="14.1" customHeight="1" x14ac:dyDescent="0.15">
      <c r="A892" s="126" t="s">
        <v>1975</v>
      </c>
      <c r="B892" s="127" t="s">
        <v>1202</v>
      </c>
      <c r="C892" s="199">
        <f t="shared" si="179"/>
        <v>0</v>
      </c>
      <c r="D892" s="203">
        <f t="shared" si="180"/>
        <v>0</v>
      </c>
      <c r="E892" s="78"/>
      <c r="F892" s="78"/>
      <c r="G892" s="78"/>
      <c r="H892" s="79"/>
      <c r="I892" s="79"/>
      <c r="J892" s="79"/>
      <c r="K892" s="79"/>
      <c r="L892" s="79"/>
      <c r="M892" s="79"/>
      <c r="N892" s="79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8"/>
      <c r="AB892" s="78"/>
      <c r="AC892" s="78"/>
      <c r="AD892" s="78"/>
      <c r="AE892" s="78"/>
      <c r="AF892" s="78"/>
      <c r="AG892" s="78"/>
      <c r="AH892" s="78"/>
      <c r="AI892" s="78"/>
      <c r="AJ892" s="78"/>
      <c r="AK892" s="645">
        <v>16520</v>
      </c>
      <c r="AL892" s="651">
        <f t="shared" si="184"/>
        <v>0</v>
      </c>
      <c r="AM892" s="64"/>
      <c r="AN892" s="64"/>
      <c r="AO892" s="64"/>
      <c r="AP892" s="64"/>
      <c r="AQ892" s="64"/>
      <c r="AR892" s="693"/>
      <c r="XFA892" s="693"/>
    </row>
    <row r="893" spans="1:44 16381:16381" s="694" customFormat="1" ht="14.1" customHeight="1" x14ac:dyDescent="0.15">
      <c r="A893" s="126" t="s">
        <v>1976</v>
      </c>
      <c r="B893" s="127" t="s">
        <v>2505</v>
      </c>
      <c r="C893" s="199">
        <f t="shared" si="179"/>
        <v>0</v>
      </c>
      <c r="D893" s="203">
        <f t="shared" si="180"/>
        <v>0</v>
      </c>
      <c r="E893" s="78"/>
      <c r="F893" s="78"/>
      <c r="G893" s="78"/>
      <c r="H893" s="79"/>
      <c r="I893" s="79"/>
      <c r="J893" s="79"/>
      <c r="K893" s="79"/>
      <c r="L893" s="79"/>
      <c r="M893" s="79"/>
      <c r="N893" s="79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8"/>
      <c r="AB893" s="78"/>
      <c r="AC893" s="78"/>
      <c r="AD893" s="78"/>
      <c r="AE893" s="78"/>
      <c r="AF893" s="78"/>
      <c r="AG893" s="78"/>
      <c r="AH893" s="78"/>
      <c r="AI893" s="78"/>
      <c r="AJ893" s="78"/>
      <c r="AK893" s="645">
        <v>16520</v>
      </c>
      <c r="AL893" s="651">
        <f t="shared" si="184"/>
        <v>0</v>
      </c>
      <c r="AM893" s="64"/>
      <c r="AN893" s="64"/>
      <c r="AO893" s="64"/>
      <c r="AP893" s="64"/>
      <c r="AQ893" s="64"/>
      <c r="AR893" s="693"/>
      <c r="XFA893" s="693"/>
    </row>
    <row r="894" spans="1:44 16381:16381" s="694" customFormat="1" ht="14.25" customHeight="1" x14ac:dyDescent="0.15">
      <c r="A894" s="126" t="s">
        <v>2763</v>
      </c>
      <c r="B894" s="127" t="s">
        <v>2764</v>
      </c>
      <c r="C894" s="199">
        <f t="shared" si="179"/>
        <v>0</v>
      </c>
      <c r="D894" s="203">
        <f t="shared" si="180"/>
        <v>0</v>
      </c>
      <c r="E894" s="78"/>
      <c r="F894" s="78"/>
      <c r="G894" s="78"/>
      <c r="H894" s="79"/>
      <c r="I894" s="79"/>
      <c r="J894" s="79"/>
      <c r="K894" s="79"/>
      <c r="L894" s="79"/>
      <c r="M894" s="79"/>
      <c r="N894" s="79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8"/>
      <c r="AB894" s="78"/>
      <c r="AC894" s="78"/>
      <c r="AD894" s="78"/>
      <c r="AE894" s="78"/>
      <c r="AF894" s="78"/>
      <c r="AG894" s="78"/>
      <c r="AH894" s="78"/>
      <c r="AI894" s="78"/>
      <c r="AJ894" s="78"/>
      <c r="AK894" s="645">
        <v>16290</v>
      </c>
      <c r="AL894" s="665">
        <f t="shared" si="184"/>
        <v>0</v>
      </c>
      <c r="AM894" s="64"/>
      <c r="AN894" s="64"/>
      <c r="AO894" s="64"/>
      <c r="AP894" s="64"/>
      <c r="AQ894" s="64"/>
      <c r="AR894" s="693"/>
      <c r="XFA894" s="693"/>
    </row>
    <row r="895" spans="1:44 16381:16381" s="694" customFormat="1" ht="14.1" customHeight="1" x14ac:dyDescent="0.15">
      <c r="A895" s="126" t="s">
        <v>3264</v>
      </c>
      <c r="B895" s="127" t="s">
        <v>3265</v>
      </c>
      <c r="C895" s="199">
        <f t="shared" si="179"/>
        <v>0</v>
      </c>
      <c r="D895" s="203">
        <f t="shared" si="180"/>
        <v>0</v>
      </c>
      <c r="E895" s="78"/>
      <c r="F895" s="78"/>
      <c r="G895" s="78"/>
      <c r="H895" s="79"/>
      <c r="I895" s="79"/>
      <c r="J895" s="79"/>
      <c r="K895" s="79"/>
      <c r="L895" s="79"/>
      <c r="M895" s="79"/>
      <c r="N895" s="79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8"/>
      <c r="AB895" s="78"/>
      <c r="AC895" s="78"/>
      <c r="AD895" s="78"/>
      <c r="AE895" s="78"/>
      <c r="AF895" s="78"/>
      <c r="AG895" s="78"/>
      <c r="AH895" s="78"/>
      <c r="AI895" s="78"/>
      <c r="AJ895" s="78"/>
      <c r="AK895" s="645">
        <v>20320</v>
      </c>
      <c r="AL895" s="665">
        <f t="shared" si="184"/>
        <v>0</v>
      </c>
      <c r="AM895" s="64"/>
      <c r="AN895" s="64"/>
      <c r="AO895" s="64"/>
      <c r="AP895" s="64"/>
      <c r="AQ895" s="64"/>
      <c r="AR895" s="693"/>
      <c r="XFA895" s="693"/>
    </row>
    <row r="896" spans="1:44 16381:16381" s="694" customFormat="1" ht="14.1" customHeight="1" x14ac:dyDescent="0.15">
      <c r="A896" s="126" t="s">
        <v>1977</v>
      </c>
      <c r="B896" s="127" t="s">
        <v>1203</v>
      </c>
      <c r="C896" s="199">
        <f t="shared" si="179"/>
        <v>0</v>
      </c>
      <c r="D896" s="203">
        <f t="shared" si="180"/>
        <v>0</v>
      </c>
      <c r="E896" s="78"/>
      <c r="F896" s="78"/>
      <c r="G896" s="78"/>
      <c r="H896" s="79"/>
      <c r="I896" s="79"/>
      <c r="J896" s="79"/>
      <c r="K896" s="79"/>
      <c r="L896" s="79"/>
      <c r="M896" s="79"/>
      <c r="N896" s="79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8"/>
      <c r="AB896" s="78"/>
      <c r="AC896" s="78"/>
      <c r="AD896" s="78"/>
      <c r="AE896" s="78"/>
      <c r="AF896" s="78"/>
      <c r="AG896" s="78"/>
      <c r="AH896" s="78"/>
      <c r="AI896" s="78"/>
      <c r="AJ896" s="78"/>
      <c r="AK896" s="645">
        <v>56410</v>
      </c>
      <c r="AL896" s="651">
        <f t="shared" si="184"/>
        <v>0</v>
      </c>
      <c r="AM896" s="64"/>
      <c r="AN896" s="64"/>
      <c r="AO896" s="64"/>
      <c r="AP896" s="64"/>
      <c r="AQ896" s="64"/>
      <c r="AR896" s="693"/>
      <c r="XFA896" s="693"/>
    </row>
    <row r="897" spans="1:16381" s="694" customFormat="1" ht="14.1" customHeight="1" x14ac:dyDescent="0.15">
      <c r="A897" s="126" t="s">
        <v>1978</v>
      </c>
      <c r="B897" s="127" t="s">
        <v>1204</v>
      </c>
      <c r="C897" s="199">
        <f t="shared" si="179"/>
        <v>0</v>
      </c>
      <c r="D897" s="203">
        <f t="shared" si="180"/>
        <v>0</v>
      </c>
      <c r="E897" s="78"/>
      <c r="F897" s="78"/>
      <c r="G897" s="78"/>
      <c r="H897" s="79"/>
      <c r="I897" s="79"/>
      <c r="J897" s="79"/>
      <c r="K897" s="79"/>
      <c r="L897" s="79"/>
      <c r="M897" s="79"/>
      <c r="N897" s="79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8"/>
      <c r="AB897" s="78"/>
      <c r="AC897" s="78"/>
      <c r="AD897" s="78"/>
      <c r="AE897" s="78"/>
      <c r="AF897" s="78"/>
      <c r="AG897" s="78"/>
      <c r="AH897" s="78"/>
      <c r="AI897" s="78"/>
      <c r="AJ897" s="78"/>
      <c r="AK897" s="645">
        <v>56410</v>
      </c>
      <c r="AL897" s="651">
        <f t="shared" si="184"/>
        <v>0</v>
      </c>
      <c r="AM897" s="64"/>
      <c r="AN897" s="64"/>
      <c r="AO897" s="64"/>
      <c r="AP897" s="64"/>
      <c r="AQ897" s="64"/>
      <c r="AR897" s="693"/>
      <c r="XFA897" s="693"/>
    </row>
    <row r="898" spans="1:16381" s="694" customFormat="1" ht="14.1" customHeight="1" x14ac:dyDescent="0.15">
      <c r="A898" s="126" t="s">
        <v>1979</v>
      </c>
      <c r="B898" s="127" t="s">
        <v>2439</v>
      </c>
      <c r="C898" s="199">
        <f t="shared" si="179"/>
        <v>0</v>
      </c>
      <c r="D898" s="203">
        <f t="shared" si="180"/>
        <v>0</v>
      </c>
      <c r="E898" s="78"/>
      <c r="F898" s="78"/>
      <c r="G898" s="78"/>
      <c r="H898" s="79"/>
      <c r="I898" s="79"/>
      <c r="J898" s="79"/>
      <c r="K898" s="79"/>
      <c r="L898" s="79"/>
      <c r="M898" s="79"/>
      <c r="N898" s="79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8"/>
      <c r="AB898" s="78"/>
      <c r="AC898" s="78"/>
      <c r="AD898" s="78"/>
      <c r="AE898" s="78"/>
      <c r="AF898" s="78"/>
      <c r="AG898" s="78"/>
      <c r="AH898" s="78"/>
      <c r="AI898" s="78"/>
      <c r="AJ898" s="78"/>
      <c r="AK898" s="645">
        <v>56410</v>
      </c>
      <c r="AL898" s="651">
        <f t="shared" si="184"/>
        <v>0</v>
      </c>
      <c r="AM898" s="64"/>
      <c r="AN898" s="64"/>
      <c r="AO898" s="64"/>
      <c r="AP898" s="64"/>
      <c r="AQ898" s="64"/>
      <c r="AR898" s="693"/>
      <c r="XFA898" s="693"/>
    </row>
    <row r="899" spans="1:16381" s="694" customFormat="1" ht="14.1" customHeight="1" x14ac:dyDescent="0.15">
      <c r="A899" s="126" t="s">
        <v>1980</v>
      </c>
      <c r="B899" s="127" t="s">
        <v>2440</v>
      </c>
      <c r="C899" s="199">
        <f t="shared" si="179"/>
        <v>0</v>
      </c>
      <c r="D899" s="203">
        <f t="shared" si="180"/>
        <v>0</v>
      </c>
      <c r="E899" s="78"/>
      <c r="F899" s="78"/>
      <c r="G899" s="78"/>
      <c r="H899" s="79"/>
      <c r="I899" s="79"/>
      <c r="J899" s="79"/>
      <c r="K899" s="79"/>
      <c r="L899" s="79"/>
      <c r="M899" s="79"/>
      <c r="N899" s="79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8"/>
      <c r="AB899" s="78"/>
      <c r="AC899" s="78"/>
      <c r="AD899" s="78"/>
      <c r="AE899" s="78"/>
      <c r="AF899" s="78"/>
      <c r="AG899" s="78"/>
      <c r="AH899" s="78"/>
      <c r="AI899" s="78"/>
      <c r="AJ899" s="78"/>
      <c r="AK899" s="645">
        <v>56410</v>
      </c>
      <c r="AL899" s="651">
        <f t="shared" si="184"/>
        <v>0</v>
      </c>
      <c r="AM899" s="64"/>
      <c r="AN899" s="64"/>
      <c r="AO899" s="64"/>
      <c r="AP899" s="64"/>
      <c r="AQ899" s="64"/>
      <c r="AR899" s="693"/>
      <c r="XFA899" s="693"/>
    </row>
    <row r="900" spans="1:16381" s="698" customFormat="1" ht="14.1" customHeight="1" x14ac:dyDescent="0.15">
      <c r="A900" s="126" t="s">
        <v>1981</v>
      </c>
      <c r="B900" s="127" t="s">
        <v>2441</v>
      </c>
      <c r="C900" s="199">
        <f t="shared" si="179"/>
        <v>0</v>
      </c>
      <c r="D900" s="203">
        <f t="shared" si="180"/>
        <v>0</v>
      </c>
      <c r="E900" s="78"/>
      <c r="F900" s="78"/>
      <c r="G900" s="78"/>
      <c r="H900" s="79"/>
      <c r="I900" s="79"/>
      <c r="J900" s="79"/>
      <c r="K900" s="79"/>
      <c r="L900" s="79"/>
      <c r="M900" s="79"/>
      <c r="N900" s="79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8"/>
      <c r="AB900" s="78"/>
      <c r="AC900" s="78"/>
      <c r="AD900" s="78"/>
      <c r="AE900" s="78"/>
      <c r="AF900" s="78"/>
      <c r="AG900" s="78"/>
      <c r="AH900" s="78"/>
      <c r="AI900" s="78"/>
      <c r="AJ900" s="78"/>
      <c r="AK900" s="645">
        <v>56410</v>
      </c>
      <c r="AL900" s="651">
        <f t="shared" si="184"/>
        <v>0</v>
      </c>
      <c r="AM900" s="64"/>
      <c r="AN900" s="64"/>
      <c r="AO900" s="64"/>
      <c r="AP900" s="64"/>
      <c r="AQ900" s="64"/>
      <c r="AR900" s="697"/>
      <c r="XFA900" s="697"/>
    </row>
    <row r="901" spans="1:16381" s="694" customFormat="1" ht="14.1" customHeight="1" x14ac:dyDescent="0.15">
      <c r="A901" s="226" t="s">
        <v>3266</v>
      </c>
      <c r="B901" s="127" t="s">
        <v>2765</v>
      </c>
      <c r="C901" s="199">
        <f>SUM(D901+G901)</f>
        <v>0</v>
      </c>
      <c r="D901" s="203">
        <f>SUM(E901:F901)</f>
        <v>0</v>
      </c>
      <c r="E901" s="78"/>
      <c r="F901" s="78"/>
      <c r="G901" s="78"/>
      <c r="H901" s="79"/>
      <c r="I901" s="79"/>
      <c r="J901" s="79"/>
      <c r="K901" s="79"/>
      <c r="L901" s="79"/>
      <c r="M901" s="79"/>
      <c r="N901" s="79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8"/>
      <c r="AB901" s="78"/>
      <c r="AC901" s="78"/>
      <c r="AD901" s="78"/>
      <c r="AE901" s="78"/>
      <c r="AF901" s="78"/>
      <c r="AG901" s="78"/>
      <c r="AH901" s="78"/>
      <c r="AI901" s="78"/>
      <c r="AJ901" s="78"/>
      <c r="AK901" s="645">
        <v>23060</v>
      </c>
      <c r="AL901" s="665">
        <f t="shared" si="184"/>
        <v>0</v>
      </c>
      <c r="AM901" s="64"/>
      <c r="AN901" s="64" t="s">
        <v>547</v>
      </c>
      <c r="AO901" s="64"/>
      <c r="AP901" s="64"/>
      <c r="AQ901" s="64"/>
      <c r="AR901" s="693"/>
      <c r="XFA901" s="693"/>
    </row>
    <row r="902" spans="1:16381" s="700" customFormat="1" ht="14.1" customHeight="1" x14ac:dyDescent="0.15">
      <c r="A902" s="224"/>
      <c r="B902" s="94" t="s">
        <v>384</v>
      </c>
      <c r="C902" s="86">
        <f>SUM(C879:C901)</f>
        <v>0</v>
      </c>
      <c r="D902" s="86">
        <f t="shared" ref="D902" si="185">SUM(D879:D901)</f>
        <v>0</v>
      </c>
      <c r="E902" s="86">
        <f>SUM(E879:E901)</f>
        <v>0</v>
      </c>
      <c r="F902" s="86">
        <f>SUM(F879:F901)</f>
        <v>0</v>
      </c>
      <c r="G902" s="86">
        <f>SUM(G879:G901)</f>
        <v>0</v>
      </c>
      <c r="H902" s="862"/>
      <c r="I902" s="863"/>
      <c r="J902" s="863"/>
      <c r="K902" s="863"/>
      <c r="L902" s="863"/>
      <c r="M902" s="863"/>
      <c r="N902" s="863"/>
      <c r="O902" s="863"/>
      <c r="P902" s="863"/>
      <c r="Q902" s="863"/>
      <c r="R902" s="863"/>
      <c r="S902" s="863"/>
      <c r="T902" s="863"/>
      <c r="U902" s="863"/>
      <c r="V902" s="863"/>
      <c r="W902" s="863"/>
      <c r="X902" s="863"/>
      <c r="Y902" s="863"/>
      <c r="Z902" s="864"/>
      <c r="AA902" s="86">
        <f>SUM(AA879:AA901)</f>
        <v>0</v>
      </c>
      <c r="AB902" s="86">
        <f>SUM(AB879:AB901)</f>
        <v>0</v>
      </c>
      <c r="AC902" s="86">
        <f t="shared" ref="AC902:AL902" si="186">SUM(AC879:AC901)</f>
        <v>0</v>
      </c>
      <c r="AD902" s="86">
        <f t="shared" si="186"/>
        <v>0</v>
      </c>
      <c r="AE902" s="86">
        <f t="shared" si="186"/>
        <v>0</v>
      </c>
      <c r="AF902" s="86">
        <f t="shared" si="186"/>
        <v>0</v>
      </c>
      <c r="AG902" s="86">
        <f t="shared" si="186"/>
        <v>0</v>
      </c>
      <c r="AH902" s="86">
        <f t="shared" si="186"/>
        <v>0</v>
      </c>
      <c r="AI902" s="86">
        <f t="shared" si="186"/>
        <v>0</v>
      </c>
      <c r="AJ902" s="86">
        <f t="shared" si="186"/>
        <v>0</v>
      </c>
      <c r="AK902" s="86"/>
      <c r="AL902" s="86">
        <f t="shared" si="186"/>
        <v>0</v>
      </c>
      <c r="AM902" s="67"/>
      <c r="AN902" s="67"/>
      <c r="AO902" s="67"/>
      <c r="AP902" s="67"/>
      <c r="AQ902" s="67"/>
      <c r="AR902" s="704"/>
      <c r="AS902" s="705"/>
      <c r="AT902" s="705"/>
      <c r="AU902" s="705"/>
      <c r="AV902" s="705"/>
      <c r="AW902" s="705"/>
      <c r="AX902" s="705"/>
      <c r="AY902" s="705"/>
      <c r="AZ902" s="705"/>
      <c r="BA902" s="705"/>
      <c r="BB902" s="705"/>
      <c r="BC902" s="705"/>
      <c r="BD902" s="705"/>
      <c r="BE902" s="705"/>
      <c r="BF902" s="705"/>
      <c r="BG902" s="705"/>
      <c r="BH902" s="705"/>
      <c r="BI902" s="705"/>
      <c r="BJ902" s="705"/>
      <c r="BK902" s="705"/>
      <c r="BL902" s="705"/>
      <c r="BM902" s="705"/>
      <c r="BN902" s="705"/>
      <c r="BO902" s="705"/>
      <c r="BP902" s="705"/>
      <c r="BQ902" s="705"/>
      <c r="BR902" s="705"/>
      <c r="BS902" s="705"/>
      <c r="BT902" s="705"/>
      <c r="BU902" s="705"/>
      <c r="BV902" s="705"/>
      <c r="BW902" s="705"/>
      <c r="BX902" s="705"/>
      <c r="BY902" s="705"/>
      <c r="BZ902" s="705"/>
      <c r="CA902" s="705"/>
      <c r="CB902" s="705"/>
      <c r="CC902" s="705"/>
      <c r="CD902" s="705"/>
      <c r="CE902" s="705"/>
      <c r="CF902" s="705"/>
      <c r="CG902" s="705"/>
      <c r="CH902" s="705"/>
      <c r="CI902" s="705"/>
      <c r="CJ902" s="705"/>
      <c r="CK902" s="705"/>
      <c r="CL902" s="705"/>
      <c r="CM902" s="705"/>
      <c r="CN902" s="705"/>
      <c r="CO902" s="705"/>
      <c r="CP902" s="705"/>
      <c r="CQ902" s="705"/>
      <c r="CR902" s="705"/>
      <c r="CS902" s="705"/>
      <c r="CT902" s="705"/>
      <c r="CU902" s="705"/>
      <c r="CV902" s="705"/>
      <c r="CW902" s="705"/>
      <c r="CX902" s="705"/>
      <c r="CY902" s="705"/>
      <c r="CZ902" s="705"/>
      <c r="DA902" s="705"/>
      <c r="DB902" s="705"/>
      <c r="DC902" s="705"/>
      <c r="DD902" s="705"/>
      <c r="DE902" s="705"/>
      <c r="DF902" s="705"/>
      <c r="DG902" s="705"/>
      <c r="DH902" s="705"/>
      <c r="DI902" s="705"/>
      <c r="DJ902" s="705"/>
      <c r="DK902" s="705"/>
      <c r="DL902" s="705"/>
      <c r="DM902" s="705"/>
      <c r="DN902" s="705"/>
      <c r="DO902" s="705"/>
      <c r="DP902" s="705"/>
      <c r="DQ902" s="705"/>
      <c r="DR902" s="705"/>
      <c r="DS902" s="705"/>
      <c r="DT902" s="705"/>
      <c r="DU902" s="705"/>
      <c r="DV902" s="705"/>
      <c r="DW902" s="705"/>
      <c r="DX902" s="705"/>
      <c r="DY902" s="705"/>
      <c r="DZ902" s="705"/>
      <c r="EA902" s="705"/>
      <c r="EB902" s="705"/>
      <c r="EC902" s="705"/>
      <c r="ED902" s="705"/>
      <c r="EE902" s="705"/>
      <c r="EF902" s="705"/>
      <c r="EG902" s="705"/>
      <c r="EH902" s="705"/>
      <c r="EI902" s="705"/>
      <c r="EJ902" s="705"/>
      <c r="EK902" s="705"/>
      <c r="EL902" s="705"/>
      <c r="EM902" s="705"/>
      <c r="EN902" s="705"/>
      <c r="EO902" s="705"/>
      <c r="EP902" s="705"/>
      <c r="EQ902" s="705"/>
      <c r="ER902" s="705"/>
      <c r="ES902" s="705"/>
      <c r="ET902" s="705"/>
      <c r="EU902" s="705"/>
      <c r="EV902" s="705"/>
      <c r="EW902" s="705"/>
      <c r="EX902" s="705"/>
      <c r="EY902" s="705"/>
      <c r="EZ902" s="705"/>
      <c r="FA902" s="705"/>
      <c r="FB902" s="705"/>
      <c r="FC902" s="705"/>
      <c r="FD902" s="705"/>
      <c r="FE902" s="705"/>
      <c r="FF902" s="705"/>
      <c r="FG902" s="705"/>
      <c r="FH902" s="705"/>
      <c r="FI902" s="705"/>
      <c r="FJ902" s="705"/>
      <c r="FK902" s="705"/>
      <c r="FL902" s="705"/>
      <c r="FM902" s="705"/>
      <c r="FN902" s="705"/>
      <c r="FO902" s="705"/>
      <c r="FP902" s="705"/>
      <c r="FQ902" s="705"/>
      <c r="FR902" s="705"/>
      <c r="FS902" s="705"/>
      <c r="FT902" s="705"/>
      <c r="FU902" s="705"/>
      <c r="FV902" s="705"/>
      <c r="FW902" s="705"/>
      <c r="FX902" s="705"/>
      <c r="FY902" s="705"/>
      <c r="FZ902" s="705"/>
      <c r="GA902" s="705"/>
      <c r="GB902" s="705"/>
      <c r="GC902" s="705"/>
      <c r="GD902" s="705"/>
      <c r="GE902" s="705"/>
      <c r="GF902" s="705"/>
      <c r="GG902" s="705"/>
      <c r="GH902" s="705"/>
      <c r="GI902" s="705"/>
      <c r="GJ902" s="705"/>
      <c r="GK902" s="705"/>
      <c r="GL902" s="705"/>
      <c r="GM902" s="705"/>
      <c r="GN902" s="705"/>
      <c r="GO902" s="705"/>
      <c r="GP902" s="705"/>
      <c r="GQ902" s="705"/>
      <c r="GR902" s="705"/>
      <c r="GS902" s="705"/>
      <c r="GT902" s="705"/>
      <c r="GU902" s="705"/>
      <c r="GV902" s="705"/>
      <c r="GW902" s="705"/>
      <c r="GX902" s="705"/>
      <c r="GY902" s="705"/>
      <c r="GZ902" s="705"/>
      <c r="HA902" s="705"/>
      <c r="HB902" s="705"/>
      <c r="HC902" s="705"/>
      <c r="HD902" s="705"/>
      <c r="HE902" s="705"/>
      <c r="HF902" s="705"/>
      <c r="HG902" s="705"/>
      <c r="HH902" s="705"/>
      <c r="HI902" s="705"/>
      <c r="HJ902" s="705"/>
      <c r="HK902" s="705"/>
      <c r="HL902" s="705"/>
      <c r="HM902" s="705"/>
      <c r="HN902" s="705"/>
      <c r="HO902" s="705"/>
      <c r="HP902" s="705"/>
      <c r="HQ902" s="705"/>
      <c r="HR902" s="705"/>
      <c r="HS902" s="705"/>
      <c r="HT902" s="705"/>
      <c r="HU902" s="705"/>
      <c r="HV902" s="705"/>
      <c r="HW902" s="705"/>
      <c r="HX902" s="705"/>
      <c r="HY902" s="705"/>
      <c r="HZ902" s="705"/>
      <c r="IA902" s="705"/>
      <c r="IB902" s="705"/>
      <c r="IC902" s="705"/>
      <c r="ID902" s="705"/>
      <c r="IE902" s="705"/>
      <c r="IF902" s="705"/>
      <c r="IG902" s="705"/>
      <c r="IH902" s="705"/>
      <c r="II902" s="705"/>
      <c r="IJ902" s="705"/>
      <c r="IK902" s="705"/>
      <c r="IL902" s="705"/>
      <c r="IM902" s="705"/>
      <c r="IN902" s="705"/>
      <c r="IO902" s="705"/>
      <c r="IP902" s="705"/>
      <c r="IQ902" s="705"/>
      <c r="IR902" s="705"/>
      <c r="IS902" s="705"/>
      <c r="IT902" s="705"/>
      <c r="IU902" s="705"/>
      <c r="IV902" s="705"/>
      <c r="IW902" s="705"/>
      <c r="IX902" s="705"/>
      <c r="IY902" s="705"/>
      <c r="IZ902" s="705"/>
      <c r="JA902" s="705"/>
      <c r="JB902" s="705"/>
      <c r="JC902" s="705"/>
      <c r="JD902" s="705"/>
      <c r="JE902" s="705"/>
      <c r="JF902" s="705"/>
      <c r="JG902" s="705"/>
      <c r="JH902" s="705"/>
      <c r="JI902" s="705"/>
      <c r="JJ902" s="705"/>
      <c r="JK902" s="705"/>
      <c r="JL902" s="705"/>
      <c r="JM902" s="705"/>
      <c r="JN902" s="705"/>
      <c r="JO902" s="705"/>
      <c r="JP902" s="705"/>
      <c r="JQ902" s="705"/>
      <c r="JR902" s="705"/>
      <c r="JS902" s="705"/>
      <c r="JT902" s="705"/>
      <c r="JU902" s="705"/>
      <c r="JV902" s="705"/>
      <c r="JW902" s="705"/>
      <c r="JX902" s="705"/>
      <c r="JY902" s="705"/>
      <c r="JZ902" s="705"/>
      <c r="KA902" s="705"/>
      <c r="KB902" s="705"/>
      <c r="KC902" s="705"/>
      <c r="KD902" s="705"/>
      <c r="KE902" s="705"/>
      <c r="KF902" s="705"/>
      <c r="KG902" s="705"/>
      <c r="KH902" s="705"/>
      <c r="KI902" s="705"/>
      <c r="KJ902" s="705"/>
      <c r="KK902" s="705"/>
      <c r="KL902" s="705"/>
      <c r="KM902" s="705"/>
      <c r="KN902" s="705"/>
      <c r="KO902" s="705"/>
      <c r="KP902" s="705"/>
      <c r="KQ902" s="705"/>
      <c r="KR902" s="705"/>
      <c r="KS902" s="705"/>
      <c r="KT902" s="705"/>
      <c r="KU902" s="705"/>
      <c r="KV902" s="705"/>
      <c r="KW902" s="705"/>
      <c r="KX902" s="705"/>
      <c r="KY902" s="705"/>
      <c r="KZ902" s="705"/>
      <c r="LA902" s="705"/>
      <c r="LB902" s="705"/>
      <c r="LC902" s="705"/>
      <c r="LD902" s="705"/>
      <c r="LE902" s="705"/>
      <c r="LF902" s="705"/>
      <c r="LG902" s="705"/>
      <c r="LH902" s="705"/>
      <c r="LI902" s="705"/>
      <c r="LJ902" s="705"/>
      <c r="LK902" s="705"/>
      <c r="LL902" s="705"/>
      <c r="LM902" s="705"/>
      <c r="LN902" s="705"/>
      <c r="LO902" s="705"/>
      <c r="LP902" s="705"/>
      <c r="LQ902" s="705"/>
      <c r="LR902" s="705"/>
      <c r="LS902" s="705"/>
      <c r="LT902" s="705"/>
      <c r="LU902" s="705"/>
      <c r="LV902" s="705"/>
      <c r="LW902" s="705"/>
      <c r="LX902" s="705"/>
      <c r="LY902" s="705"/>
      <c r="LZ902" s="705"/>
      <c r="MA902" s="705"/>
      <c r="MB902" s="705"/>
      <c r="MC902" s="705"/>
      <c r="MD902" s="705"/>
      <c r="ME902" s="705"/>
      <c r="MF902" s="705"/>
      <c r="MG902" s="705"/>
      <c r="MH902" s="705"/>
      <c r="MI902" s="705"/>
      <c r="MJ902" s="705"/>
      <c r="MK902" s="705"/>
      <c r="ML902" s="705"/>
      <c r="MM902" s="705"/>
      <c r="MN902" s="705"/>
      <c r="MO902" s="705"/>
      <c r="MP902" s="705"/>
      <c r="MQ902" s="705"/>
      <c r="MR902" s="705"/>
      <c r="MS902" s="705"/>
      <c r="MT902" s="705"/>
      <c r="MU902" s="705"/>
      <c r="MV902" s="705"/>
      <c r="MW902" s="705"/>
      <c r="MX902" s="705"/>
      <c r="MY902" s="705"/>
      <c r="MZ902" s="705"/>
      <c r="NA902" s="705"/>
      <c r="NB902" s="705"/>
      <c r="NC902" s="705"/>
      <c r="ND902" s="705"/>
      <c r="NE902" s="705"/>
      <c r="NF902" s="705"/>
      <c r="NG902" s="705"/>
      <c r="NH902" s="705"/>
      <c r="NI902" s="705"/>
      <c r="NJ902" s="705"/>
      <c r="NK902" s="705"/>
      <c r="NL902" s="705"/>
      <c r="NM902" s="705"/>
      <c r="NN902" s="705"/>
      <c r="NO902" s="705"/>
      <c r="NP902" s="705"/>
      <c r="NQ902" s="705"/>
      <c r="NR902" s="705"/>
      <c r="NS902" s="705"/>
      <c r="NT902" s="705"/>
      <c r="NU902" s="705"/>
      <c r="NV902" s="705"/>
      <c r="NW902" s="705"/>
      <c r="NX902" s="705"/>
      <c r="NY902" s="705"/>
      <c r="NZ902" s="705"/>
      <c r="OA902" s="705"/>
      <c r="OB902" s="705"/>
      <c r="OC902" s="705"/>
      <c r="OD902" s="705"/>
      <c r="OE902" s="705"/>
      <c r="OF902" s="705"/>
      <c r="OG902" s="705"/>
      <c r="OH902" s="705"/>
      <c r="OI902" s="705"/>
      <c r="OJ902" s="705"/>
      <c r="OK902" s="705"/>
      <c r="OL902" s="705"/>
      <c r="OM902" s="705"/>
      <c r="ON902" s="705"/>
      <c r="OO902" s="705"/>
      <c r="OP902" s="705"/>
      <c r="OQ902" s="705"/>
      <c r="OR902" s="705"/>
      <c r="OS902" s="705"/>
      <c r="OT902" s="705"/>
      <c r="OU902" s="705"/>
      <c r="OV902" s="705"/>
      <c r="OW902" s="705"/>
      <c r="OX902" s="705"/>
      <c r="OY902" s="705"/>
      <c r="OZ902" s="705"/>
      <c r="PA902" s="705"/>
      <c r="PB902" s="705"/>
      <c r="PC902" s="705"/>
      <c r="PD902" s="705"/>
      <c r="PE902" s="705"/>
      <c r="PF902" s="705"/>
      <c r="PG902" s="705"/>
      <c r="PH902" s="705"/>
      <c r="PI902" s="705"/>
      <c r="PJ902" s="705"/>
      <c r="PK902" s="705"/>
      <c r="PL902" s="705"/>
      <c r="PM902" s="705"/>
      <c r="PN902" s="705"/>
      <c r="PO902" s="705"/>
      <c r="PP902" s="705"/>
      <c r="PQ902" s="705"/>
      <c r="PR902" s="705"/>
      <c r="PS902" s="705"/>
      <c r="PT902" s="705"/>
      <c r="PU902" s="705"/>
      <c r="PV902" s="705"/>
      <c r="PW902" s="705"/>
      <c r="PX902" s="705"/>
      <c r="PY902" s="705"/>
      <c r="PZ902" s="705"/>
      <c r="QA902" s="705"/>
      <c r="QB902" s="705"/>
      <c r="QC902" s="705"/>
      <c r="QD902" s="705"/>
      <c r="QE902" s="705"/>
      <c r="QF902" s="705"/>
      <c r="QG902" s="705"/>
      <c r="QH902" s="705"/>
      <c r="QI902" s="705"/>
      <c r="QJ902" s="705"/>
      <c r="QK902" s="705"/>
      <c r="QL902" s="705"/>
      <c r="QM902" s="705"/>
      <c r="QN902" s="705"/>
      <c r="QO902" s="705"/>
      <c r="QP902" s="705"/>
      <c r="QQ902" s="705"/>
      <c r="QR902" s="705"/>
      <c r="QS902" s="705"/>
      <c r="QT902" s="705"/>
      <c r="QU902" s="705"/>
      <c r="QV902" s="705"/>
      <c r="QW902" s="705"/>
      <c r="QX902" s="705"/>
      <c r="QY902" s="705"/>
      <c r="QZ902" s="705"/>
      <c r="RA902" s="705"/>
      <c r="RB902" s="705"/>
      <c r="RC902" s="705"/>
      <c r="RD902" s="705"/>
      <c r="RE902" s="705"/>
      <c r="RF902" s="705"/>
      <c r="RG902" s="705"/>
      <c r="RH902" s="705"/>
      <c r="RI902" s="705"/>
      <c r="RJ902" s="705"/>
      <c r="RK902" s="705"/>
      <c r="RL902" s="705"/>
      <c r="RM902" s="705"/>
      <c r="RN902" s="705"/>
      <c r="RO902" s="705"/>
      <c r="RP902" s="705"/>
      <c r="RQ902" s="705"/>
      <c r="RR902" s="705"/>
      <c r="RS902" s="705"/>
      <c r="RT902" s="705"/>
      <c r="RU902" s="705"/>
      <c r="RV902" s="705"/>
      <c r="RW902" s="705"/>
      <c r="RX902" s="705"/>
      <c r="RY902" s="705"/>
      <c r="RZ902" s="705"/>
      <c r="SA902" s="705"/>
      <c r="SB902" s="705"/>
      <c r="SC902" s="705"/>
      <c r="SD902" s="705"/>
      <c r="SE902" s="705"/>
      <c r="SF902" s="705"/>
      <c r="SG902" s="705"/>
      <c r="SH902" s="705"/>
      <c r="SI902" s="705"/>
      <c r="SJ902" s="705"/>
      <c r="SK902" s="705"/>
      <c r="SL902" s="705"/>
      <c r="SM902" s="705"/>
      <c r="SN902" s="705"/>
      <c r="SO902" s="705"/>
      <c r="SP902" s="705"/>
      <c r="SQ902" s="705"/>
      <c r="SR902" s="705"/>
      <c r="SS902" s="705"/>
      <c r="ST902" s="705"/>
      <c r="SU902" s="705"/>
      <c r="SV902" s="705"/>
      <c r="SW902" s="705"/>
      <c r="SX902" s="705"/>
      <c r="SY902" s="705"/>
      <c r="SZ902" s="705"/>
      <c r="TA902" s="705"/>
      <c r="TB902" s="705"/>
      <c r="TC902" s="705"/>
      <c r="TD902" s="705"/>
      <c r="TE902" s="705"/>
      <c r="TF902" s="705"/>
      <c r="TG902" s="705"/>
      <c r="TH902" s="705"/>
      <c r="TI902" s="705"/>
      <c r="TJ902" s="705"/>
      <c r="TK902" s="705"/>
      <c r="TL902" s="705"/>
      <c r="TM902" s="705"/>
      <c r="TN902" s="705"/>
      <c r="TO902" s="705"/>
      <c r="TP902" s="705"/>
      <c r="TQ902" s="705"/>
      <c r="TR902" s="705"/>
      <c r="TS902" s="705"/>
      <c r="TT902" s="705"/>
      <c r="TU902" s="705"/>
      <c r="TV902" s="705"/>
      <c r="TW902" s="705"/>
      <c r="TX902" s="705"/>
      <c r="TY902" s="705"/>
      <c r="TZ902" s="705"/>
      <c r="UA902" s="705"/>
      <c r="UB902" s="705"/>
      <c r="UC902" s="705"/>
      <c r="UD902" s="705"/>
      <c r="UE902" s="705"/>
      <c r="UF902" s="705"/>
      <c r="UG902" s="705"/>
      <c r="UH902" s="705"/>
      <c r="UI902" s="705"/>
      <c r="UJ902" s="705"/>
      <c r="UK902" s="705"/>
      <c r="UL902" s="705"/>
      <c r="UM902" s="705"/>
      <c r="UN902" s="705"/>
      <c r="UO902" s="705"/>
      <c r="UP902" s="705"/>
      <c r="UQ902" s="705"/>
      <c r="UR902" s="705"/>
      <c r="US902" s="705"/>
      <c r="UT902" s="705"/>
      <c r="UU902" s="705"/>
      <c r="UV902" s="705"/>
      <c r="UW902" s="705"/>
      <c r="UX902" s="705"/>
      <c r="UY902" s="705"/>
      <c r="UZ902" s="705"/>
      <c r="VA902" s="705"/>
      <c r="VB902" s="705"/>
      <c r="VC902" s="705"/>
      <c r="VD902" s="705"/>
      <c r="VE902" s="705"/>
      <c r="VF902" s="705"/>
      <c r="VG902" s="705"/>
      <c r="VH902" s="705"/>
      <c r="VI902" s="705"/>
      <c r="VJ902" s="705"/>
      <c r="VK902" s="705"/>
      <c r="VL902" s="705"/>
      <c r="VM902" s="705"/>
      <c r="VN902" s="705"/>
      <c r="VO902" s="705"/>
      <c r="VP902" s="705"/>
      <c r="VQ902" s="705"/>
      <c r="VR902" s="705"/>
      <c r="VS902" s="705"/>
      <c r="VT902" s="705"/>
      <c r="VU902" s="705"/>
      <c r="VV902" s="705"/>
      <c r="VW902" s="705"/>
      <c r="VX902" s="705"/>
      <c r="VY902" s="705"/>
      <c r="VZ902" s="705"/>
      <c r="WA902" s="705"/>
      <c r="WB902" s="705"/>
      <c r="WC902" s="705"/>
      <c r="WD902" s="705"/>
      <c r="WE902" s="705"/>
      <c r="WF902" s="705"/>
      <c r="WG902" s="705"/>
      <c r="WH902" s="705"/>
      <c r="WI902" s="705"/>
      <c r="WJ902" s="705"/>
      <c r="WK902" s="705"/>
      <c r="WL902" s="705"/>
      <c r="WM902" s="705"/>
      <c r="WN902" s="705"/>
      <c r="WO902" s="705"/>
      <c r="WP902" s="705"/>
      <c r="WQ902" s="705"/>
      <c r="WR902" s="705"/>
      <c r="WS902" s="705"/>
      <c r="WT902" s="705"/>
      <c r="WU902" s="705"/>
      <c r="WV902" s="705"/>
      <c r="WW902" s="705"/>
      <c r="WX902" s="705"/>
      <c r="WY902" s="705"/>
      <c r="WZ902" s="705"/>
      <c r="XA902" s="705"/>
      <c r="XB902" s="705"/>
      <c r="XC902" s="705"/>
      <c r="XD902" s="705"/>
      <c r="XE902" s="705"/>
      <c r="XF902" s="705"/>
      <c r="XG902" s="705"/>
      <c r="XH902" s="705"/>
      <c r="XI902" s="705"/>
      <c r="XJ902" s="705"/>
      <c r="XK902" s="705"/>
      <c r="XL902" s="705"/>
      <c r="XM902" s="705"/>
      <c r="XN902" s="705"/>
      <c r="XO902" s="705"/>
      <c r="XP902" s="705"/>
      <c r="XQ902" s="705"/>
      <c r="XR902" s="705"/>
      <c r="XS902" s="705"/>
      <c r="XT902" s="705"/>
      <c r="XU902" s="705"/>
      <c r="XV902" s="705"/>
      <c r="XW902" s="705"/>
      <c r="XX902" s="705"/>
      <c r="XY902" s="705"/>
      <c r="XZ902" s="705"/>
      <c r="YA902" s="705"/>
      <c r="YB902" s="705"/>
      <c r="YC902" s="705"/>
      <c r="YD902" s="705"/>
      <c r="YE902" s="705"/>
      <c r="YF902" s="705"/>
      <c r="YG902" s="705"/>
      <c r="YH902" s="705"/>
      <c r="YI902" s="705"/>
      <c r="YJ902" s="705"/>
      <c r="YK902" s="705"/>
      <c r="YL902" s="705"/>
      <c r="YM902" s="705"/>
      <c r="YN902" s="705"/>
      <c r="YO902" s="705"/>
      <c r="YP902" s="705"/>
      <c r="YQ902" s="705"/>
      <c r="YR902" s="705"/>
      <c r="YS902" s="705"/>
      <c r="YT902" s="705"/>
      <c r="YU902" s="705"/>
      <c r="YV902" s="705"/>
      <c r="YW902" s="705"/>
      <c r="YX902" s="705"/>
      <c r="YY902" s="705"/>
      <c r="YZ902" s="705"/>
      <c r="ZA902" s="705"/>
      <c r="ZB902" s="705"/>
      <c r="ZC902" s="705"/>
      <c r="ZD902" s="705"/>
      <c r="ZE902" s="705"/>
      <c r="ZF902" s="705"/>
      <c r="ZG902" s="705"/>
      <c r="ZH902" s="705"/>
      <c r="ZI902" s="705"/>
      <c r="ZJ902" s="705"/>
      <c r="ZK902" s="705"/>
      <c r="ZL902" s="705"/>
      <c r="ZM902" s="705"/>
      <c r="ZN902" s="705"/>
      <c r="ZO902" s="705"/>
      <c r="ZP902" s="705"/>
      <c r="ZQ902" s="705"/>
      <c r="ZR902" s="705"/>
      <c r="ZS902" s="705"/>
      <c r="ZT902" s="705"/>
      <c r="ZU902" s="705"/>
      <c r="ZV902" s="705"/>
      <c r="ZW902" s="705"/>
      <c r="ZX902" s="705"/>
      <c r="ZY902" s="705"/>
      <c r="ZZ902" s="705"/>
      <c r="AAA902" s="705"/>
      <c r="AAB902" s="705"/>
      <c r="AAC902" s="705"/>
      <c r="AAD902" s="705"/>
      <c r="AAE902" s="705"/>
      <c r="AAF902" s="705"/>
      <c r="AAG902" s="705"/>
      <c r="AAH902" s="705"/>
      <c r="AAI902" s="705"/>
      <c r="AAJ902" s="705"/>
      <c r="AAK902" s="705"/>
      <c r="AAL902" s="705"/>
      <c r="AAM902" s="705"/>
      <c r="AAN902" s="705"/>
      <c r="AAO902" s="705"/>
      <c r="AAP902" s="705"/>
      <c r="AAQ902" s="705"/>
      <c r="AAR902" s="705"/>
      <c r="AAS902" s="705"/>
      <c r="AAT902" s="705"/>
      <c r="AAU902" s="705"/>
      <c r="AAV902" s="705"/>
      <c r="AAW902" s="705"/>
      <c r="AAX902" s="705"/>
      <c r="AAY902" s="705"/>
      <c r="AAZ902" s="705"/>
      <c r="ABA902" s="705"/>
      <c r="ABB902" s="705"/>
      <c r="ABC902" s="705"/>
      <c r="ABD902" s="705"/>
      <c r="ABE902" s="705"/>
      <c r="ABF902" s="705"/>
      <c r="ABG902" s="705"/>
      <c r="ABH902" s="705"/>
      <c r="ABI902" s="705"/>
      <c r="ABJ902" s="705"/>
      <c r="ABK902" s="705"/>
      <c r="ABL902" s="705"/>
      <c r="ABM902" s="705"/>
      <c r="ABN902" s="705"/>
      <c r="ABO902" s="705"/>
      <c r="ABP902" s="705"/>
      <c r="ABQ902" s="705"/>
      <c r="ABR902" s="705"/>
      <c r="ABS902" s="705"/>
      <c r="ABT902" s="705"/>
      <c r="ABU902" s="705"/>
      <c r="ABV902" s="705"/>
      <c r="ABW902" s="705"/>
      <c r="ABX902" s="705"/>
      <c r="ABY902" s="705"/>
      <c r="ABZ902" s="705"/>
      <c r="ACA902" s="705"/>
      <c r="ACB902" s="705"/>
      <c r="ACC902" s="705"/>
      <c r="ACD902" s="705"/>
      <c r="ACE902" s="705"/>
      <c r="ACF902" s="705"/>
      <c r="ACG902" s="705"/>
      <c r="ACH902" s="705"/>
      <c r="ACI902" s="705"/>
      <c r="ACJ902" s="705"/>
      <c r="ACK902" s="705"/>
      <c r="ACL902" s="705"/>
      <c r="ACM902" s="705"/>
      <c r="ACN902" s="705"/>
      <c r="ACO902" s="705"/>
      <c r="ACP902" s="705"/>
      <c r="ACQ902" s="705"/>
      <c r="ACR902" s="705"/>
      <c r="ACS902" s="705"/>
      <c r="ACT902" s="705"/>
      <c r="ACU902" s="705"/>
      <c r="ACV902" s="705"/>
      <c r="ACW902" s="705"/>
      <c r="ACX902" s="705"/>
      <c r="ACY902" s="705"/>
      <c r="ACZ902" s="705"/>
      <c r="ADA902" s="705"/>
      <c r="ADB902" s="705"/>
      <c r="ADC902" s="705"/>
      <c r="ADD902" s="705"/>
      <c r="ADE902" s="705"/>
      <c r="ADF902" s="705"/>
      <c r="ADG902" s="705"/>
      <c r="ADH902" s="705"/>
      <c r="ADI902" s="705"/>
      <c r="ADJ902" s="705"/>
      <c r="ADK902" s="705"/>
      <c r="ADL902" s="705"/>
      <c r="ADM902" s="705"/>
      <c r="ADN902" s="705"/>
      <c r="ADO902" s="705"/>
      <c r="ADP902" s="705"/>
      <c r="ADQ902" s="705"/>
      <c r="ADR902" s="705"/>
      <c r="ADS902" s="705"/>
      <c r="ADT902" s="705"/>
      <c r="ADU902" s="705"/>
      <c r="ADV902" s="705"/>
      <c r="ADW902" s="705"/>
      <c r="ADX902" s="705"/>
      <c r="ADY902" s="705"/>
      <c r="ADZ902" s="705"/>
      <c r="AEA902" s="705"/>
      <c r="AEB902" s="705"/>
      <c r="AEC902" s="705"/>
      <c r="AED902" s="705"/>
      <c r="AEE902" s="705"/>
      <c r="AEF902" s="705"/>
      <c r="AEG902" s="705"/>
      <c r="AEH902" s="705"/>
      <c r="AEI902" s="705"/>
      <c r="AEJ902" s="705"/>
      <c r="AEK902" s="705"/>
      <c r="AEL902" s="705"/>
      <c r="AEM902" s="705"/>
      <c r="AEN902" s="705"/>
      <c r="AEO902" s="705"/>
      <c r="AEP902" s="705"/>
      <c r="AEQ902" s="705"/>
      <c r="AER902" s="705"/>
      <c r="AES902" s="705"/>
      <c r="AET902" s="705"/>
      <c r="AEU902" s="705"/>
      <c r="AEV902" s="705"/>
      <c r="AEW902" s="705"/>
      <c r="AEX902" s="705"/>
      <c r="AEY902" s="705"/>
      <c r="AEZ902" s="705"/>
      <c r="AFA902" s="705"/>
      <c r="AFB902" s="705"/>
      <c r="AFC902" s="705"/>
      <c r="AFD902" s="705"/>
      <c r="AFE902" s="705"/>
      <c r="AFF902" s="705"/>
      <c r="AFG902" s="705"/>
      <c r="AFH902" s="705"/>
      <c r="AFI902" s="705"/>
      <c r="AFJ902" s="705"/>
      <c r="AFK902" s="705"/>
      <c r="AFL902" s="705"/>
      <c r="AFM902" s="705"/>
      <c r="AFN902" s="705"/>
      <c r="AFO902" s="705"/>
      <c r="AFP902" s="705"/>
      <c r="AFQ902" s="705"/>
      <c r="AFR902" s="705"/>
      <c r="AFS902" s="705"/>
      <c r="AFT902" s="705"/>
      <c r="AFU902" s="705"/>
      <c r="AFV902" s="705"/>
      <c r="AFW902" s="705"/>
      <c r="AFX902" s="705"/>
      <c r="AFY902" s="705"/>
      <c r="AFZ902" s="705"/>
      <c r="AGA902" s="705"/>
      <c r="AGB902" s="705"/>
      <c r="AGC902" s="705"/>
      <c r="AGD902" s="705"/>
      <c r="AGE902" s="705"/>
      <c r="AGF902" s="705"/>
      <c r="AGG902" s="705"/>
      <c r="AGH902" s="705"/>
      <c r="AGI902" s="705"/>
      <c r="AGJ902" s="705"/>
      <c r="AGK902" s="705"/>
      <c r="AGL902" s="705"/>
      <c r="AGM902" s="705"/>
      <c r="AGN902" s="705"/>
      <c r="AGO902" s="705"/>
      <c r="AGP902" s="705"/>
      <c r="AGQ902" s="705"/>
      <c r="AGR902" s="705"/>
      <c r="AGS902" s="705"/>
      <c r="AGT902" s="705"/>
      <c r="AGU902" s="705"/>
      <c r="AGV902" s="705"/>
      <c r="AGW902" s="705"/>
      <c r="AGX902" s="705"/>
      <c r="AGY902" s="705"/>
      <c r="AGZ902" s="705"/>
      <c r="AHA902" s="705"/>
      <c r="AHB902" s="705"/>
      <c r="AHC902" s="705"/>
      <c r="AHD902" s="705"/>
      <c r="AHE902" s="705"/>
      <c r="AHF902" s="705"/>
      <c r="AHG902" s="705"/>
      <c r="AHH902" s="705"/>
      <c r="AHI902" s="705"/>
      <c r="AHJ902" s="705"/>
      <c r="AHK902" s="705"/>
      <c r="AHL902" s="705"/>
      <c r="AHM902" s="705"/>
      <c r="AHN902" s="705"/>
      <c r="AHO902" s="705"/>
      <c r="AHP902" s="705"/>
      <c r="AHQ902" s="705"/>
      <c r="AHR902" s="705"/>
      <c r="AHS902" s="705"/>
      <c r="AHT902" s="705"/>
      <c r="AHU902" s="705"/>
      <c r="AHV902" s="705"/>
      <c r="AHW902" s="705"/>
      <c r="AHX902" s="705"/>
      <c r="AHY902" s="705"/>
      <c r="AHZ902" s="705"/>
      <c r="AIA902" s="705"/>
      <c r="AIB902" s="705"/>
      <c r="AIC902" s="705"/>
      <c r="AID902" s="705"/>
      <c r="AIE902" s="705"/>
      <c r="AIF902" s="705"/>
      <c r="AIG902" s="705"/>
      <c r="AIH902" s="705"/>
      <c r="AII902" s="705"/>
      <c r="AIJ902" s="705"/>
      <c r="AIK902" s="705"/>
      <c r="AIL902" s="705"/>
      <c r="AIM902" s="705"/>
      <c r="AIN902" s="705"/>
      <c r="AIO902" s="705"/>
      <c r="AIP902" s="705"/>
      <c r="AIQ902" s="705"/>
      <c r="AIR902" s="705"/>
      <c r="AIS902" s="705"/>
      <c r="AIT902" s="705"/>
      <c r="AIU902" s="705"/>
      <c r="AIV902" s="705"/>
      <c r="AIW902" s="705"/>
      <c r="AIX902" s="705"/>
      <c r="AIY902" s="705"/>
      <c r="AIZ902" s="705"/>
      <c r="AJA902" s="705"/>
      <c r="AJB902" s="705"/>
      <c r="AJC902" s="705"/>
      <c r="AJD902" s="705"/>
      <c r="AJE902" s="705"/>
      <c r="AJF902" s="705"/>
      <c r="AJG902" s="705"/>
      <c r="AJH902" s="705"/>
      <c r="AJI902" s="705"/>
      <c r="AJJ902" s="705"/>
      <c r="AJK902" s="705"/>
      <c r="AJL902" s="705"/>
      <c r="AJM902" s="705"/>
      <c r="AJN902" s="705"/>
      <c r="AJO902" s="705"/>
      <c r="AJP902" s="705"/>
      <c r="AJQ902" s="705"/>
      <c r="AJR902" s="705"/>
      <c r="AJS902" s="705"/>
      <c r="AJT902" s="705"/>
      <c r="AJU902" s="705"/>
      <c r="AJV902" s="705"/>
      <c r="AJW902" s="705"/>
      <c r="AJX902" s="705"/>
      <c r="AJY902" s="705"/>
      <c r="AJZ902" s="705"/>
      <c r="AKA902" s="705"/>
      <c r="AKB902" s="705"/>
      <c r="AKC902" s="705"/>
      <c r="AKD902" s="705"/>
      <c r="AKE902" s="705"/>
      <c r="AKF902" s="705"/>
      <c r="AKG902" s="705"/>
      <c r="AKH902" s="705"/>
      <c r="AKI902" s="705"/>
      <c r="AKJ902" s="705"/>
      <c r="AKK902" s="705"/>
      <c r="AKL902" s="705"/>
      <c r="AKM902" s="705"/>
      <c r="AKN902" s="705"/>
      <c r="AKO902" s="705"/>
      <c r="AKP902" s="705"/>
      <c r="AKQ902" s="705"/>
      <c r="AKR902" s="705"/>
      <c r="AKS902" s="705"/>
      <c r="AKT902" s="705"/>
      <c r="AKU902" s="705"/>
      <c r="AKV902" s="705"/>
      <c r="AKW902" s="705"/>
      <c r="AKX902" s="705"/>
      <c r="AKY902" s="705"/>
      <c r="AKZ902" s="705"/>
      <c r="ALA902" s="705"/>
      <c r="ALB902" s="705"/>
      <c r="ALC902" s="705"/>
      <c r="ALD902" s="705"/>
      <c r="ALE902" s="705"/>
      <c r="ALF902" s="705"/>
      <c r="ALG902" s="705"/>
      <c r="ALH902" s="705"/>
      <c r="ALI902" s="705"/>
      <c r="ALJ902" s="705"/>
      <c r="ALK902" s="705"/>
      <c r="ALL902" s="705"/>
      <c r="ALM902" s="705"/>
      <c r="ALN902" s="705"/>
      <c r="ALO902" s="705"/>
      <c r="ALP902" s="705"/>
      <c r="ALQ902" s="705"/>
      <c r="ALR902" s="705"/>
      <c r="ALS902" s="705"/>
      <c r="ALT902" s="705"/>
      <c r="ALU902" s="705"/>
      <c r="ALV902" s="705"/>
      <c r="ALW902" s="705"/>
      <c r="ALX902" s="705"/>
      <c r="ALY902" s="705"/>
      <c r="ALZ902" s="705"/>
      <c r="AMA902" s="705"/>
      <c r="AMB902" s="705"/>
      <c r="AMC902" s="705"/>
      <c r="AMD902" s="705"/>
      <c r="AME902" s="705"/>
      <c r="AMF902" s="705"/>
      <c r="AMG902" s="705"/>
      <c r="AMH902" s="705"/>
      <c r="AMI902" s="705"/>
      <c r="AMJ902" s="705"/>
      <c r="AMK902" s="705"/>
      <c r="AML902" s="705"/>
      <c r="AMM902" s="705"/>
      <c r="AMN902" s="705"/>
      <c r="AMO902" s="705"/>
      <c r="AMP902" s="705"/>
      <c r="AMQ902" s="705"/>
      <c r="AMR902" s="705"/>
      <c r="AMS902" s="705"/>
      <c r="AMT902" s="705"/>
      <c r="AMU902" s="705"/>
      <c r="AMV902" s="705"/>
      <c r="AMW902" s="705"/>
      <c r="AMX902" s="705"/>
      <c r="AMY902" s="705"/>
      <c r="AMZ902" s="705"/>
      <c r="ANA902" s="705"/>
      <c r="ANB902" s="705"/>
      <c r="ANC902" s="705"/>
      <c r="AND902" s="705"/>
      <c r="ANE902" s="705"/>
      <c r="ANF902" s="705"/>
      <c r="ANG902" s="705"/>
      <c r="ANH902" s="705"/>
      <c r="ANI902" s="705"/>
      <c r="ANJ902" s="705"/>
      <c r="ANK902" s="705"/>
      <c r="ANL902" s="705"/>
      <c r="ANM902" s="705"/>
      <c r="ANN902" s="705"/>
      <c r="ANO902" s="705"/>
      <c r="ANP902" s="705"/>
      <c r="ANQ902" s="705"/>
      <c r="ANR902" s="705"/>
      <c r="ANS902" s="705"/>
      <c r="ANT902" s="705"/>
      <c r="ANU902" s="705"/>
      <c r="ANV902" s="705"/>
      <c r="ANW902" s="705"/>
      <c r="ANX902" s="705"/>
      <c r="ANY902" s="705"/>
      <c r="ANZ902" s="705"/>
      <c r="AOA902" s="705"/>
      <c r="AOB902" s="705"/>
      <c r="AOC902" s="705"/>
      <c r="AOD902" s="705"/>
      <c r="AOE902" s="705"/>
      <c r="AOF902" s="705"/>
      <c r="AOG902" s="705"/>
      <c r="AOH902" s="705"/>
      <c r="AOI902" s="705"/>
      <c r="AOJ902" s="705"/>
      <c r="AOK902" s="705"/>
      <c r="AOL902" s="705"/>
      <c r="AOM902" s="705"/>
      <c r="AON902" s="705"/>
      <c r="AOO902" s="705"/>
      <c r="AOP902" s="705"/>
      <c r="AOQ902" s="705"/>
      <c r="AOR902" s="705"/>
      <c r="AOS902" s="705"/>
      <c r="AOT902" s="705"/>
      <c r="AOU902" s="705"/>
      <c r="AOV902" s="705"/>
      <c r="AOW902" s="705"/>
      <c r="AOX902" s="705"/>
      <c r="AOY902" s="705"/>
      <c r="AOZ902" s="705"/>
      <c r="APA902" s="705"/>
      <c r="APB902" s="705"/>
      <c r="APC902" s="705"/>
      <c r="APD902" s="705"/>
      <c r="APE902" s="705"/>
      <c r="APF902" s="705"/>
      <c r="APG902" s="705"/>
      <c r="APH902" s="705"/>
      <c r="API902" s="705"/>
      <c r="APJ902" s="705"/>
      <c r="APK902" s="705"/>
      <c r="APL902" s="705"/>
      <c r="APM902" s="705"/>
      <c r="APN902" s="705"/>
      <c r="APO902" s="705"/>
      <c r="APP902" s="705"/>
      <c r="APQ902" s="705"/>
      <c r="APR902" s="705"/>
      <c r="APS902" s="705"/>
      <c r="APT902" s="705"/>
      <c r="APU902" s="705"/>
      <c r="APV902" s="705"/>
      <c r="APW902" s="705"/>
      <c r="APX902" s="705"/>
      <c r="APY902" s="705"/>
      <c r="APZ902" s="705"/>
      <c r="AQA902" s="705"/>
      <c r="AQB902" s="705"/>
      <c r="AQC902" s="705"/>
      <c r="AQD902" s="705"/>
      <c r="AQE902" s="705"/>
      <c r="AQF902" s="705"/>
      <c r="AQG902" s="705"/>
      <c r="AQH902" s="705"/>
      <c r="AQI902" s="705"/>
      <c r="AQJ902" s="705"/>
      <c r="AQK902" s="705"/>
      <c r="AQL902" s="705"/>
      <c r="AQM902" s="705"/>
      <c r="AQN902" s="705"/>
      <c r="AQO902" s="705"/>
      <c r="AQP902" s="705"/>
      <c r="AQQ902" s="705"/>
      <c r="AQR902" s="705"/>
      <c r="AQS902" s="705"/>
      <c r="AQT902" s="705"/>
      <c r="AQU902" s="705"/>
      <c r="AQV902" s="705"/>
      <c r="AQW902" s="705"/>
      <c r="AQX902" s="705"/>
      <c r="AQY902" s="705"/>
      <c r="AQZ902" s="705"/>
      <c r="ARA902" s="705"/>
      <c r="ARB902" s="705"/>
      <c r="ARC902" s="705"/>
      <c r="ARD902" s="705"/>
      <c r="ARE902" s="705"/>
      <c r="ARF902" s="705"/>
      <c r="ARG902" s="705"/>
      <c r="ARH902" s="705"/>
      <c r="ARI902" s="705"/>
      <c r="ARJ902" s="705"/>
      <c r="ARK902" s="705"/>
      <c r="ARL902" s="705"/>
      <c r="ARM902" s="705"/>
      <c r="ARN902" s="705"/>
      <c r="ARO902" s="705"/>
      <c r="ARP902" s="705"/>
      <c r="ARQ902" s="705"/>
      <c r="ARR902" s="705"/>
      <c r="ARS902" s="705"/>
      <c r="ART902" s="705"/>
      <c r="ARU902" s="705"/>
      <c r="ARV902" s="705"/>
      <c r="ARW902" s="705"/>
      <c r="ARX902" s="705"/>
      <c r="ARY902" s="705"/>
      <c r="ARZ902" s="705"/>
      <c r="ASA902" s="705"/>
      <c r="ASB902" s="705"/>
      <c r="ASC902" s="705"/>
      <c r="ASD902" s="705"/>
      <c r="ASE902" s="705"/>
      <c r="ASF902" s="705"/>
      <c r="ASG902" s="705"/>
      <c r="ASH902" s="705"/>
      <c r="ASI902" s="705"/>
      <c r="ASJ902" s="705"/>
      <c r="ASK902" s="705"/>
      <c r="ASL902" s="705"/>
      <c r="ASM902" s="705"/>
      <c r="ASN902" s="705"/>
      <c r="ASO902" s="705"/>
      <c r="ASP902" s="705"/>
      <c r="ASQ902" s="705"/>
      <c r="ASR902" s="705"/>
      <c r="ASS902" s="705"/>
      <c r="AST902" s="705"/>
      <c r="ASU902" s="705"/>
      <c r="ASV902" s="705"/>
      <c r="ASW902" s="705"/>
      <c r="ASX902" s="705"/>
      <c r="ASY902" s="705"/>
      <c r="ASZ902" s="705"/>
      <c r="ATA902" s="705"/>
      <c r="ATB902" s="705"/>
      <c r="ATC902" s="705"/>
      <c r="ATD902" s="705"/>
      <c r="ATE902" s="705"/>
      <c r="ATF902" s="705"/>
      <c r="ATG902" s="705"/>
      <c r="ATH902" s="705"/>
      <c r="ATI902" s="705"/>
      <c r="ATJ902" s="705"/>
      <c r="ATK902" s="705"/>
      <c r="ATL902" s="705"/>
      <c r="ATM902" s="705"/>
      <c r="ATN902" s="705"/>
      <c r="ATO902" s="705"/>
      <c r="ATP902" s="705"/>
      <c r="ATQ902" s="705"/>
      <c r="ATR902" s="705"/>
      <c r="ATS902" s="705"/>
      <c r="ATT902" s="705"/>
      <c r="ATU902" s="705"/>
      <c r="ATV902" s="705"/>
      <c r="ATW902" s="705"/>
      <c r="ATX902" s="705"/>
      <c r="ATY902" s="705"/>
      <c r="ATZ902" s="705"/>
      <c r="AUA902" s="705"/>
      <c r="AUB902" s="705"/>
      <c r="AUC902" s="705"/>
      <c r="AUD902" s="705"/>
      <c r="AUE902" s="705"/>
      <c r="AUF902" s="705"/>
      <c r="AUG902" s="705"/>
      <c r="AUH902" s="705"/>
      <c r="AUI902" s="705"/>
      <c r="AUJ902" s="705"/>
      <c r="AUK902" s="705"/>
      <c r="AUL902" s="705"/>
      <c r="AUM902" s="705"/>
      <c r="AUN902" s="705"/>
      <c r="AUO902" s="705"/>
      <c r="AUP902" s="705"/>
      <c r="AUQ902" s="705"/>
      <c r="AUR902" s="705"/>
      <c r="AUS902" s="705"/>
      <c r="AUT902" s="705"/>
      <c r="AUU902" s="705"/>
      <c r="AUV902" s="705"/>
      <c r="AUW902" s="705"/>
      <c r="AUX902" s="705"/>
      <c r="AUY902" s="705"/>
      <c r="AUZ902" s="705"/>
      <c r="AVA902" s="705"/>
      <c r="AVB902" s="705"/>
      <c r="AVC902" s="705"/>
      <c r="AVD902" s="705"/>
      <c r="AVE902" s="705"/>
      <c r="AVF902" s="705"/>
      <c r="AVG902" s="705"/>
      <c r="AVH902" s="705"/>
      <c r="AVI902" s="705"/>
      <c r="AVJ902" s="705"/>
      <c r="AVK902" s="705"/>
      <c r="AVL902" s="705"/>
      <c r="AVM902" s="705"/>
      <c r="AVN902" s="705"/>
      <c r="AVO902" s="705"/>
      <c r="AVP902" s="705"/>
      <c r="AVQ902" s="705"/>
      <c r="AVR902" s="705"/>
      <c r="AVS902" s="705"/>
      <c r="AVT902" s="705"/>
      <c r="AVU902" s="705"/>
      <c r="AVV902" s="705"/>
      <c r="AVW902" s="705"/>
      <c r="AVX902" s="705"/>
      <c r="AVY902" s="705"/>
      <c r="AVZ902" s="705"/>
      <c r="AWA902" s="705"/>
      <c r="AWB902" s="705"/>
      <c r="AWC902" s="705"/>
      <c r="AWD902" s="705"/>
      <c r="AWE902" s="705"/>
      <c r="AWF902" s="705"/>
      <c r="AWG902" s="705"/>
      <c r="AWH902" s="705"/>
      <c r="AWI902" s="705"/>
      <c r="AWJ902" s="705"/>
      <c r="AWK902" s="705"/>
      <c r="AWL902" s="705"/>
      <c r="AWM902" s="705"/>
      <c r="AWN902" s="705"/>
      <c r="AWO902" s="705"/>
      <c r="AWP902" s="705"/>
      <c r="AWQ902" s="705"/>
      <c r="AWR902" s="705"/>
      <c r="AWS902" s="705"/>
      <c r="AWT902" s="705"/>
      <c r="AWU902" s="705"/>
      <c r="AWV902" s="705"/>
      <c r="AWW902" s="705"/>
      <c r="AWX902" s="705"/>
      <c r="AWY902" s="705"/>
      <c r="AWZ902" s="705"/>
      <c r="AXA902" s="705"/>
      <c r="AXB902" s="705"/>
      <c r="AXC902" s="705"/>
      <c r="AXD902" s="705"/>
      <c r="AXE902" s="705"/>
      <c r="AXF902" s="705"/>
      <c r="AXG902" s="705"/>
      <c r="AXH902" s="705"/>
      <c r="AXI902" s="705"/>
      <c r="AXJ902" s="705"/>
      <c r="AXK902" s="705"/>
      <c r="AXL902" s="705"/>
      <c r="AXM902" s="705"/>
      <c r="AXN902" s="705"/>
      <c r="AXO902" s="705"/>
      <c r="AXP902" s="705"/>
      <c r="AXQ902" s="705"/>
      <c r="AXR902" s="705"/>
      <c r="AXS902" s="705"/>
      <c r="AXT902" s="705"/>
      <c r="AXU902" s="705"/>
      <c r="AXV902" s="705"/>
      <c r="AXW902" s="705"/>
      <c r="AXX902" s="705"/>
      <c r="AXY902" s="705"/>
      <c r="AXZ902" s="705"/>
      <c r="AYA902" s="705"/>
      <c r="AYB902" s="705"/>
      <c r="AYC902" s="705"/>
      <c r="AYD902" s="705"/>
      <c r="AYE902" s="705"/>
      <c r="AYF902" s="705"/>
      <c r="AYG902" s="705"/>
      <c r="AYH902" s="705"/>
      <c r="AYI902" s="705"/>
      <c r="AYJ902" s="705"/>
      <c r="AYK902" s="705"/>
      <c r="AYL902" s="705"/>
      <c r="AYM902" s="705"/>
      <c r="AYN902" s="705"/>
      <c r="AYO902" s="705"/>
      <c r="AYP902" s="705"/>
      <c r="AYQ902" s="705"/>
      <c r="AYR902" s="705"/>
      <c r="AYS902" s="705"/>
      <c r="AYT902" s="705"/>
      <c r="AYU902" s="705"/>
      <c r="AYV902" s="705"/>
      <c r="AYW902" s="705"/>
      <c r="AYX902" s="705"/>
      <c r="AYY902" s="705"/>
      <c r="AYZ902" s="705"/>
      <c r="AZA902" s="705"/>
      <c r="AZB902" s="705"/>
      <c r="AZC902" s="705"/>
      <c r="AZD902" s="705"/>
      <c r="AZE902" s="705"/>
      <c r="AZF902" s="705"/>
      <c r="AZG902" s="705"/>
      <c r="AZH902" s="705"/>
      <c r="AZI902" s="705"/>
      <c r="AZJ902" s="705"/>
      <c r="AZK902" s="705"/>
      <c r="AZL902" s="705"/>
      <c r="AZM902" s="705"/>
      <c r="AZN902" s="705"/>
      <c r="AZO902" s="705"/>
      <c r="AZP902" s="705"/>
      <c r="AZQ902" s="705"/>
      <c r="AZR902" s="705"/>
      <c r="AZS902" s="705"/>
      <c r="AZT902" s="705"/>
      <c r="AZU902" s="705"/>
      <c r="AZV902" s="705"/>
      <c r="AZW902" s="705"/>
      <c r="AZX902" s="705"/>
      <c r="AZY902" s="705"/>
      <c r="AZZ902" s="705"/>
      <c r="BAA902" s="705"/>
      <c r="BAB902" s="705"/>
      <c r="BAC902" s="705"/>
      <c r="BAD902" s="705"/>
      <c r="BAE902" s="705"/>
      <c r="BAF902" s="705"/>
      <c r="BAG902" s="705"/>
      <c r="BAH902" s="705"/>
      <c r="BAI902" s="705"/>
      <c r="BAJ902" s="705"/>
      <c r="BAK902" s="705"/>
      <c r="BAL902" s="705"/>
      <c r="BAM902" s="705"/>
      <c r="BAN902" s="705"/>
      <c r="BAO902" s="705"/>
      <c r="BAP902" s="705"/>
      <c r="BAQ902" s="705"/>
      <c r="BAR902" s="705"/>
      <c r="BAS902" s="705"/>
      <c r="BAT902" s="705"/>
      <c r="BAU902" s="705"/>
      <c r="BAV902" s="705"/>
      <c r="BAW902" s="705"/>
      <c r="BAX902" s="705"/>
      <c r="BAY902" s="705"/>
      <c r="BAZ902" s="705"/>
      <c r="BBA902" s="705"/>
      <c r="BBB902" s="705"/>
      <c r="BBC902" s="705"/>
      <c r="BBD902" s="705"/>
      <c r="BBE902" s="705"/>
      <c r="BBF902" s="705"/>
      <c r="BBG902" s="705"/>
      <c r="BBH902" s="705"/>
      <c r="BBI902" s="705"/>
      <c r="BBJ902" s="705"/>
      <c r="BBK902" s="705"/>
      <c r="BBL902" s="705"/>
      <c r="BBM902" s="705"/>
      <c r="BBN902" s="705"/>
      <c r="BBO902" s="705"/>
      <c r="BBP902" s="705"/>
      <c r="BBQ902" s="705"/>
      <c r="BBR902" s="705"/>
      <c r="BBS902" s="705"/>
      <c r="BBT902" s="705"/>
      <c r="BBU902" s="705"/>
      <c r="BBV902" s="705"/>
      <c r="BBW902" s="705"/>
      <c r="BBX902" s="705"/>
      <c r="BBY902" s="705"/>
      <c r="BBZ902" s="705"/>
      <c r="BCA902" s="705"/>
      <c r="BCB902" s="705"/>
      <c r="BCC902" s="705"/>
      <c r="BCD902" s="705"/>
      <c r="BCE902" s="705"/>
      <c r="BCF902" s="705"/>
      <c r="BCG902" s="705"/>
      <c r="BCH902" s="705"/>
      <c r="BCI902" s="705"/>
      <c r="BCJ902" s="705"/>
      <c r="BCK902" s="705"/>
      <c r="BCL902" s="705"/>
      <c r="BCM902" s="705"/>
      <c r="BCN902" s="705"/>
      <c r="BCO902" s="705"/>
      <c r="BCP902" s="705"/>
      <c r="BCQ902" s="705"/>
      <c r="BCR902" s="705"/>
      <c r="BCS902" s="705"/>
      <c r="BCT902" s="705"/>
      <c r="BCU902" s="705"/>
      <c r="BCV902" s="705"/>
      <c r="BCW902" s="705"/>
      <c r="BCX902" s="705"/>
      <c r="BCY902" s="705"/>
      <c r="BCZ902" s="705"/>
      <c r="BDA902" s="705"/>
      <c r="BDB902" s="705"/>
      <c r="BDC902" s="705"/>
      <c r="BDD902" s="705"/>
      <c r="BDE902" s="705"/>
      <c r="BDF902" s="705"/>
      <c r="BDG902" s="705"/>
      <c r="BDH902" s="705"/>
      <c r="BDI902" s="705"/>
      <c r="BDJ902" s="705"/>
      <c r="BDK902" s="705"/>
      <c r="BDL902" s="705"/>
      <c r="BDM902" s="705"/>
      <c r="BDN902" s="705"/>
      <c r="BDO902" s="705"/>
      <c r="BDP902" s="705"/>
      <c r="BDQ902" s="705"/>
      <c r="BDR902" s="705"/>
      <c r="BDS902" s="705"/>
      <c r="BDT902" s="705"/>
      <c r="BDU902" s="705"/>
      <c r="BDV902" s="705"/>
      <c r="BDW902" s="705"/>
      <c r="BDX902" s="705"/>
      <c r="BDY902" s="705"/>
      <c r="BDZ902" s="705"/>
      <c r="BEA902" s="705"/>
      <c r="BEB902" s="705"/>
      <c r="BEC902" s="705"/>
      <c r="BED902" s="705"/>
      <c r="BEE902" s="705"/>
      <c r="BEF902" s="705"/>
      <c r="BEG902" s="705"/>
      <c r="BEH902" s="705"/>
      <c r="BEI902" s="705"/>
      <c r="BEJ902" s="705"/>
      <c r="BEK902" s="705"/>
      <c r="BEL902" s="705"/>
      <c r="BEM902" s="705"/>
      <c r="BEN902" s="705"/>
      <c r="BEO902" s="705"/>
      <c r="BEP902" s="705"/>
      <c r="BEQ902" s="705"/>
      <c r="BER902" s="705"/>
      <c r="BES902" s="705"/>
      <c r="BET902" s="705"/>
      <c r="BEU902" s="705"/>
      <c r="BEV902" s="705"/>
      <c r="BEW902" s="705"/>
      <c r="BEX902" s="705"/>
      <c r="BEY902" s="705"/>
      <c r="BEZ902" s="705"/>
      <c r="BFA902" s="705"/>
      <c r="BFB902" s="705"/>
      <c r="BFC902" s="705"/>
      <c r="BFD902" s="705"/>
      <c r="BFE902" s="705"/>
      <c r="BFF902" s="705"/>
      <c r="BFG902" s="705"/>
      <c r="BFH902" s="705"/>
      <c r="BFI902" s="705"/>
      <c r="BFJ902" s="705"/>
      <c r="BFK902" s="705"/>
      <c r="BFL902" s="705"/>
      <c r="BFM902" s="705"/>
      <c r="BFN902" s="705"/>
      <c r="BFO902" s="705"/>
      <c r="BFP902" s="705"/>
      <c r="BFQ902" s="705"/>
      <c r="BFR902" s="705"/>
      <c r="BFS902" s="705"/>
      <c r="BFT902" s="705"/>
      <c r="BFU902" s="705"/>
      <c r="BFV902" s="705"/>
      <c r="BFW902" s="705"/>
      <c r="BFX902" s="705"/>
      <c r="BFY902" s="705"/>
      <c r="BFZ902" s="705"/>
      <c r="BGA902" s="705"/>
      <c r="BGB902" s="705"/>
      <c r="BGC902" s="705"/>
      <c r="BGD902" s="705"/>
      <c r="BGE902" s="705"/>
      <c r="BGF902" s="705"/>
      <c r="BGG902" s="705"/>
      <c r="BGH902" s="705"/>
      <c r="BGI902" s="705"/>
      <c r="BGJ902" s="705"/>
      <c r="BGK902" s="705"/>
      <c r="BGL902" s="705"/>
      <c r="BGM902" s="705"/>
      <c r="BGN902" s="705"/>
      <c r="BGO902" s="705"/>
      <c r="BGP902" s="705"/>
      <c r="BGQ902" s="705"/>
      <c r="BGR902" s="705"/>
      <c r="BGS902" s="705"/>
      <c r="BGT902" s="705"/>
      <c r="BGU902" s="705"/>
      <c r="BGV902" s="705"/>
      <c r="BGW902" s="705"/>
      <c r="BGX902" s="705"/>
      <c r="BGY902" s="705"/>
      <c r="BGZ902" s="705"/>
      <c r="BHA902" s="705"/>
      <c r="BHB902" s="705"/>
      <c r="BHC902" s="705"/>
      <c r="BHD902" s="705"/>
      <c r="BHE902" s="705"/>
      <c r="BHF902" s="705"/>
      <c r="BHG902" s="705"/>
      <c r="BHH902" s="705"/>
      <c r="BHI902" s="705"/>
      <c r="BHJ902" s="705"/>
      <c r="BHK902" s="705"/>
      <c r="BHL902" s="705"/>
      <c r="BHM902" s="705"/>
      <c r="BHN902" s="705"/>
      <c r="BHO902" s="705"/>
      <c r="BHP902" s="705"/>
      <c r="BHQ902" s="705"/>
      <c r="BHR902" s="705"/>
      <c r="BHS902" s="705"/>
      <c r="BHT902" s="705"/>
      <c r="BHU902" s="705"/>
      <c r="BHV902" s="705"/>
      <c r="BHW902" s="705"/>
      <c r="BHX902" s="705"/>
      <c r="BHY902" s="705"/>
      <c r="BHZ902" s="705"/>
      <c r="BIA902" s="705"/>
      <c r="BIB902" s="705"/>
      <c r="BIC902" s="705"/>
      <c r="BID902" s="705"/>
      <c r="BIE902" s="705"/>
      <c r="BIF902" s="705"/>
      <c r="BIG902" s="705"/>
      <c r="BIH902" s="705"/>
      <c r="BII902" s="705"/>
      <c r="BIJ902" s="705"/>
      <c r="BIK902" s="705"/>
      <c r="BIL902" s="705"/>
      <c r="BIM902" s="705"/>
      <c r="BIN902" s="705"/>
      <c r="BIO902" s="705"/>
      <c r="BIP902" s="705"/>
      <c r="BIQ902" s="705"/>
      <c r="BIR902" s="705"/>
      <c r="BIS902" s="705"/>
      <c r="BIT902" s="705"/>
      <c r="BIU902" s="705"/>
      <c r="BIV902" s="705"/>
      <c r="BIW902" s="705"/>
      <c r="BIX902" s="705"/>
      <c r="BIY902" s="705"/>
      <c r="BIZ902" s="705"/>
      <c r="BJA902" s="705"/>
      <c r="BJB902" s="705"/>
      <c r="BJC902" s="705"/>
      <c r="BJD902" s="705"/>
      <c r="BJE902" s="705"/>
      <c r="BJF902" s="705"/>
      <c r="BJG902" s="705"/>
      <c r="BJH902" s="705"/>
      <c r="BJI902" s="705"/>
      <c r="BJJ902" s="705"/>
      <c r="BJK902" s="705"/>
      <c r="BJL902" s="705"/>
      <c r="BJM902" s="705"/>
      <c r="BJN902" s="705"/>
      <c r="BJO902" s="705"/>
      <c r="BJP902" s="705"/>
      <c r="BJQ902" s="705"/>
      <c r="BJR902" s="705"/>
      <c r="BJS902" s="705"/>
      <c r="BJT902" s="705"/>
      <c r="BJU902" s="705"/>
      <c r="BJV902" s="705"/>
      <c r="BJW902" s="705"/>
      <c r="BJX902" s="705"/>
      <c r="BJY902" s="705"/>
      <c r="BJZ902" s="705"/>
      <c r="BKA902" s="705"/>
      <c r="BKB902" s="705"/>
      <c r="BKC902" s="705"/>
      <c r="BKD902" s="705"/>
      <c r="BKE902" s="705"/>
      <c r="BKF902" s="705"/>
      <c r="BKG902" s="705"/>
      <c r="BKH902" s="705"/>
      <c r="BKI902" s="705"/>
      <c r="BKJ902" s="705"/>
      <c r="BKK902" s="705"/>
      <c r="BKL902" s="705"/>
      <c r="BKM902" s="705"/>
      <c r="BKN902" s="705"/>
      <c r="BKO902" s="705"/>
      <c r="BKP902" s="705"/>
      <c r="BKQ902" s="705"/>
      <c r="BKR902" s="705"/>
      <c r="BKS902" s="705"/>
      <c r="BKT902" s="705"/>
      <c r="BKU902" s="705"/>
      <c r="BKV902" s="705"/>
      <c r="BKW902" s="705"/>
      <c r="BKX902" s="705"/>
      <c r="BKY902" s="705"/>
      <c r="BKZ902" s="705"/>
      <c r="BLA902" s="705"/>
      <c r="BLB902" s="705"/>
      <c r="BLC902" s="705"/>
      <c r="BLD902" s="705"/>
      <c r="BLE902" s="705"/>
      <c r="BLF902" s="705"/>
      <c r="BLG902" s="705"/>
      <c r="BLH902" s="705"/>
      <c r="BLI902" s="705"/>
      <c r="BLJ902" s="705"/>
      <c r="BLK902" s="705"/>
      <c r="BLL902" s="705"/>
      <c r="BLM902" s="705"/>
      <c r="BLN902" s="705"/>
      <c r="BLO902" s="705"/>
      <c r="BLP902" s="705"/>
      <c r="BLQ902" s="705"/>
      <c r="BLR902" s="705"/>
      <c r="BLS902" s="705"/>
      <c r="BLT902" s="705"/>
      <c r="BLU902" s="705"/>
      <c r="BLV902" s="705"/>
      <c r="BLW902" s="705"/>
      <c r="BLX902" s="705"/>
      <c r="BLY902" s="705"/>
      <c r="BLZ902" s="705"/>
      <c r="BMA902" s="705"/>
      <c r="BMB902" s="705"/>
      <c r="BMC902" s="705"/>
      <c r="BMD902" s="705"/>
      <c r="BME902" s="705"/>
      <c r="BMF902" s="705"/>
      <c r="BMG902" s="705"/>
      <c r="BMH902" s="705"/>
      <c r="BMI902" s="705"/>
      <c r="BMJ902" s="705"/>
      <c r="BMK902" s="705"/>
      <c r="BML902" s="705"/>
      <c r="BMM902" s="705"/>
      <c r="BMN902" s="705"/>
      <c r="BMO902" s="705"/>
      <c r="BMP902" s="705"/>
      <c r="BMQ902" s="705"/>
      <c r="BMR902" s="705"/>
      <c r="BMS902" s="705"/>
      <c r="BMT902" s="705"/>
      <c r="BMU902" s="705"/>
      <c r="BMV902" s="705"/>
      <c r="BMW902" s="705"/>
      <c r="BMX902" s="705"/>
      <c r="BMY902" s="705"/>
      <c r="BMZ902" s="705"/>
      <c r="BNA902" s="705"/>
      <c r="BNB902" s="705"/>
      <c r="BNC902" s="705"/>
      <c r="BND902" s="705"/>
      <c r="BNE902" s="705"/>
      <c r="BNF902" s="705"/>
      <c r="BNG902" s="705"/>
      <c r="BNH902" s="705"/>
      <c r="BNI902" s="705"/>
      <c r="BNJ902" s="705"/>
      <c r="BNK902" s="705"/>
      <c r="BNL902" s="705"/>
      <c r="BNM902" s="705"/>
      <c r="BNN902" s="705"/>
      <c r="BNO902" s="705"/>
      <c r="BNP902" s="705"/>
      <c r="BNQ902" s="705"/>
      <c r="BNR902" s="705"/>
      <c r="BNS902" s="705"/>
      <c r="BNT902" s="705"/>
      <c r="BNU902" s="705"/>
      <c r="BNV902" s="705"/>
      <c r="BNW902" s="705"/>
      <c r="BNX902" s="705"/>
      <c r="BNY902" s="705"/>
      <c r="BNZ902" s="705"/>
      <c r="BOA902" s="705"/>
      <c r="BOB902" s="705"/>
      <c r="BOC902" s="705"/>
      <c r="BOD902" s="705"/>
      <c r="BOE902" s="705"/>
      <c r="BOF902" s="705"/>
      <c r="BOG902" s="705"/>
      <c r="BOH902" s="705"/>
      <c r="BOI902" s="705"/>
      <c r="BOJ902" s="705"/>
      <c r="BOK902" s="705"/>
      <c r="BOL902" s="705"/>
      <c r="BOM902" s="705"/>
      <c r="BON902" s="705"/>
      <c r="BOO902" s="705"/>
      <c r="BOP902" s="705"/>
      <c r="BOQ902" s="705"/>
      <c r="BOR902" s="705"/>
      <c r="BOS902" s="705"/>
      <c r="BOT902" s="705"/>
      <c r="BOU902" s="705"/>
      <c r="BOV902" s="705"/>
      <c r="BOW902" s="705"/>
      <c r="BOX902" s="705"/>
      <c r="BOY902" s="705"/>
      <c r="BOZ902" s="705"/>
      <c r="BPA902" s="705"/>
      <c r="BPB902" s="705"/>
      <c r="BPC902" s="705"/>
      <c r="BPD902" s="705"/>
      <c r="BPE902" s="705"/>
      <c r="BPF902" s="705"/>
      <c r="BPG902" s="705"/>
      <c r="BPH902" s="705"/>
      <c r="BPI902" s="705"/>
      <c r="BPJ902" s="705"/>
      <c r="BPK902" s="705"/>
      <c r="BPL902" s="705"/>
      <c r="BPM902" s="705"/>
      <c r="BPN902" s="705"/>
      <c r="BPO902" s="705"/>
      <c r="BPP902" s="705"/>
      <c r="BPQ902" s="705"/>
      <c r="BPR902" s="705"/>
      <c r="BPS902" s="705"/>
      <c r="BPT902" s="705"/>
      <c r="BPU902" s="705"/>
      <c r="BPV902" s="705"/>
      <c r="BPW902" s="705"/>
      <c r="BPX902" s="705"/>
      <c r="BPY902" s="705"/>
      <c r="BPZ902" s="705"/>
      <c r="BQA902" s="705"/>
      <c r="BQB902" s="705"/>
      <c r="BQC902" s="705"/>
      <c r="BQD902" s="705"/>
      <c r="BQE902" s="705"/>
      <c r="BQF902" s="705"/>
      <c r="BQG902" s="705"/>
      <c r="BQH902" s="705"/>
      <c r="BQI902" s="705"/>
      <c r="BQJ902" s="705"/>
      <c r="BQK902" s="705"/>
      <c r="BQL902" s="705"/>
      <c r="BQM902" s="705"/>
      <c r="BQN902" s="705"/>
      <c r="BQO902" s="705"/>
      <c r="BQP902" s="705"/>
      <c r="BQQ902" s="705"/>
      <c r="BQR902" s="705"/>
      <c r="BQS902" s="705"/>
      <c r="BQT902" s="705"/>
      <c r="BQU902" s="705"/>
      <c r="BQV902" s="705"/>
      <c r="BQW902" s="705"/>
      <c r="BQX902" s="705"/>
      <c r="BQY902" s="705"/>
      <c r="BQZ902" s="705"/>
      <c r="BRA902" s="705"/>
      <c r="BRB902" s="705"/>
      <c r="BRC902" s="705"/>
      <c r="BRD902" s="705"/>
      <c r="BRE902" s="705"/>
      <c r="BRF902" s="705"/>
      <c r="BRG902" s="705"/>
      <c r="BRH902" s="705"/>
      <c r="BRI902" s="705"/>
      <c r="BRJ902" s="705"/>
      <c r="BRK902" s="705"/>
      <c r="BRL902" s="705"/>
      <c r="BRM902" s="705"/>
      <c r="BRN902" s="705"/>
      <c r="BRO902" s="705"/>
      <c r="BRP902" s="705"/>
      <c r="BRQ902" s="705"/>
      <c r="BRR902" s="705"/>
      <c r="BRS902" s="705"/>
      <c r="BRT902" s="705"/>
      <c r="BRU902" s="705"/>
      <c r="BRV902" s="705"/>
      <c r="BRW902" s="705"/>
      <c r="BRX902" s="705"/>
      <c r="BRY902" s="705"/>
      <c r="BRZ902" s="705"/>
      <c r="BSA902" s="705"/>
      <c r="BSB902" s="705"/>
      <c r="BSC902" s="705"/>
      <c r="BSD902" s="705"/>
      <c r="BSE902" s="705"/>
      <c r="BSF902" s="705"/>
      <c r="BSG902" s="705"/>
      <c r="BSH902" s="705"/>
      <c r="BSI902" s="705"/>
      <c r="BSJ902" s="705"/>
      <c r="BSK902" s="705"/>
      <c r="BSL902" s="705"/>
      <c r="BSM902" s="705"/>
      <c r="BSN902" s="705"/>
      <c r="BSO902" s="705"/>
      <c r="BSP902" s="705"/>
      <c r="BSQ902" s="705"/>
      <c r="BSR902" s="705"/>
      <c r="BSS902" s="705"/>
      <c r="BST902" s="705"/>
      <c r="BSU902" s="705"/>
      <c r="BSV902" s="705"/>
      <c r="BSW902" s="705"/>
      <c r="BSX902" s="705"/>
      <c r="BSY902" s="705"/>
      <c r="BSZ902" s="705"/>
      <c r="BTA902" s="705"/>
      <c r="BTB902" s="705"/>
      <c r="BTC902" s="705"/>
      <c r="BTD902" s="705"/>
      <c r="BTE902" s="705"/>
      <c r="BTF902" s="705"/>
      <c r="BTG902" s="705"/>
      <c r="BTH902" s="705"/>
      <c r="BTI902" s="705"/>
      <c r="BTJ902" s="705"/>
      <c r="BTK902" s="705"/>
      <c r="BTL902" s="705"/>
      <c r="BTM902" s="705"/>
      <c r="BTN902" s="705"/>
      <c r="BTO902" s="705"/>
      <c r="BTP902" s="705"/>
      <c r="BTQ902" s="705"/>
      <c r="BTR902" s="705"/>
      <c r="BTS902" s="705"/>
      <c r="BTT902" s="705"/>
      <c r="BTU902" s="705"/>
      <c r="BTV902" s="705"/>
      <c r="BTW902" s="705"/>
      <c r="BTX902" s="705"/>
      <c r="BTY902" s="705"/>
      <c r="BTZ902" s="705"/>
      <c r="BUA902" s="705"/>
      <c r="BUB902" s="705"/>
      <c r="BUC902" s="705"/>
      <c r="BUD902" s="705"/>
      <c r="BUE902" s="705"/>
      <c r="BUF902" s="705"/>
      <c r="BUG902" s="705"/>
      <c r="BUH902" s="705"/>
      <c r="BUI902" s="705"/>
      <c r="BUJ902" s="705"/>
      <c r="BUK902" s="705"/>
      <c r="BUL902" s="705"/>
      <c r="BUM902" s="705"/>
      <c r="BUN902" s="705"/>
      <c r="BUO902" s="705"/>
      <c r="BUP902" s="705"/>
      <c r="BUQ902" s="705"/>
      <c r="BUR902" s="705"/>
      <c r="BUS902" s="705"/>
      <c r="BUT902" s="705"/>
      <c r="BUU902" s="705"/>
      <c r="BUV902" s="705"/>
      <c r="BUW902" s="705"/>
      <c r="BUX902" s="705"/>
      <c r="BUY902" s="705"/>
      <c r="BUZ902" s="705"/>
      <c r="BVA902" s="705"/>
      <c r="BVB902" s="705"/>
      <c r="BVC902" s="705"/>
      <c r="BVD902" s="705"/>
      <c r="BVE902" s="705"/>
      <c r="BVF902" s="705"/>
      <c r="BVG902" s="705"/>
      <c r="BVH902" s="705"/>
      <c r="BVI902" s="705"/>
      <c r="BVJ902" s="705"/>
      <c r="BVK902" s="705"/>
      <c r="BVL902" s="705"/>
      <c r="BVM902" s="705"/>
      <c r="BVN902" s="705"/>
      <c r="BVO902" s="705"/>
      <c r="BVP902" s="705"/>
      <c r="BVQ902" s="705"/>
      <c r="BVR902" s="705"/>
      <c r="BVS902" s="705"/>
      <c r="BVT902" s="705"/>
      <c r="BVU902" s="705"/>
      <c r="BVV902" s="705"/>
      <c r="BVW902" s="705"/>
      <c r="BVX902" s="705"/>
      <c r="BVY902" s="705"/>
      <c r="BVZ902" s="705"/>
      <c r="BWA902" s="705"/>
      <c r="BWB902" s="705"/>
      <c r="BWC902" s="705"/>
      <c r="BWD902" s="705"/>
      <c r="BWE902" s="705"/>
      <c r="BWF902" s="705"/>
      <c r="BWG902" s="705"/>
      <c r="BWH902" s="705"/>
      <c r="BWI902" s="705"/>
      <c r="BWJ902" s="705"/>
      <c r="BWK902" s="705"/>
      <c r="BWL902" s="705"/>
      <c r="BWM902" s="705"/>
      <c r="BWN902" s="705"/>
      <c r="BWO902" s="705"/>
      <c r="BWP902" s="705"/>
      <c r="BWQ902" s="705"/>
      <c r="BWR902" s="705"/>
      <c r="BWS902" s="705"/>
      <c r="BWT902" s="705"/>
      <c r="BWU902" s="705"/>
      <c r="BWV902" s="705"/>
      <c r="BWW902" s="705"/>
      <c r="BWX902" s="705"/>
      <c r="BWY902" s="705"/>
      <c r="BWZ902" s="705"/>
      <c r="BXA902" s="705"/>
      <c r="BXB902" s="705"/>
      <c r="BXC902" s="705"/>
      <c r="BXD902" s="705"/>
      <c r="BXE902" s="705"/>
      <c r="BXF902" s="705"/>
      <c r="BXG902" s="705"/>
      <c r="BXH902" s="705"/>
      <c r="BXI902" s="705"/>
      <c r="BXJ902" s="705"/>
      <c r="BXK902" s="705"/>
      <c r="BXL902" s="705"/>
      <c r="BXM902" s="705"/>
      <c r="BXN902" s="705"/>
      <c r="BXO902" s="705"/>
      <c r="BXP902" s="705"/>
      <c r="BXQ902" s="705"/>
      <c r="BXR902" s="705"/>
      <c r="BXS902" s="705"/>
      <c r="BXT902" s="705"/>
      <c r="BXU902" s="705"/>
      <c r="BXV902" s="705"/>
      <c r="BXW902" s="705"/>
      <c r="BXX902" s="705"/>
      <c r="BXY902" s="705"/>
      <c r="BXZ902" s="705"/>
      <c r="BYA902" s="705"/>
      <c r="BYB902" s="705"/>
      <c r="BYC902" s="705"/>
      <c r="BYD902" s="705"/>
      <c r="BYE902" s="705"/>
      <c r="BYF902" s="705"/>
      <c r="BYG902" s="705"/>
      <c r="BYH902" s="705"/>
      <c r="BYI902" s="705"/>
      <c r="BYJ902" s="705"/>
      <c r="BYK902" s="705"/>
      <c r="BYL902" s="705"/>
      <c r="BYM902" s="705"/>
      <c r="BYN902" s="705"/>
      <c r="BYO902" s="705"/>
      <c r="BYP902" s="705"/>
      <c r="BYQ902" s="705"/>
      <c r="BYR902" s="705"/>
      <c r="BYS902" s="705"/>
      <c r="BYT902" s="705"/>
      <c r="BYU902" s="705"/>
      <c r="BYV902" s="705"/>
      <c r="BYW902" s="705"/>
      <c r="BYX902" s="705"/>
      <c r="BYY902" s="705"/>
      <c r="BYZ902" s="705"/>
      <c r="BZA902" s="705"/>
      <c r="BZB902" s="705"/>
      <c r="BZC902" s="705"/>
      <c r="BZD902" s="705"/>
      <c r="BZE902" s="705"/>
      <c r="BZF902" s="705"/>
      <c r="BZG902" s="705"/>
      <c r="BZH902" s="705"/>
      <c r="BZI902" s="705"/>
      <c r="BZJ902" s="705"/>
      <c r="BZK902" s="705"/>
      <c r="BZL902" s="705"/>
      <c r="BZM902" s="705"/>
      <c r="BZN902" s="705"/>
      <c r="BZO902" s="705"/>
      <c r="BZP902" s="705"/>
      <c r="BZQ902" s="705"/>
      <c r="BZR902" s="705"/>
      <c r="BZS902" s="705"/>
      <c r="BZT902" s="705"/>
      <c r="BZU902" s="705"/>
      <c r="BZV902" s="705"/>
      <c r="BZW902" s="705"/>
      <c r="BZX902" s="705"/>
      <c r="BZY902" s="705"/>
      <c r="BZZ902" s="705"/>
      <c r="CAA902" s="705"/>
      <c r="CAB902" s="705"/>
      <c r="CAC902" s="705"/>
      <c r="CAD902" s="705"/>
      <c r="CAE902" s="705"/>
      <c r="CAF902" s="705"/>
      <c r="CAG902" s="705"/>
      <c r="CAH902" s="705"/>
      <c r="CAI902" s="705"/>
      <c r="CAJ902" s="705"/>
      <c r="CAK902" s="705"/>
      <c r="CAL902" s="705"/>
      <c r="CAM902" s="705"/>
      <c r="CAN902" s="705"/>
      <c r="CAO902" s="705"/>
      <c r="CAP902" s="705"/>
      <c r="CAQ902" s="705"/>
      <c r="CAR902" s="705"/>
      <c r="CAS902" s="705"/>
      <c r="CAT902" s="705"/>
      <c r="CAU902" s="705"/>
      <c r="CAV902" s="705"/>
      <c r="CAW902" s="705"/>
      <c r="CAX902" s="705"/>
      <c r="CAY902" s="705"/>
      <c r="CAZ902" s="705"/>
      <c r="CBA902" s="705"/>
      <c r="CBB902" s="705"/>
      <c r="CBC902" s="705"/>
      <c r="CBD902" s="705"/>
      <c r="CBE902" s="705"/>
      <c r="CBF902" s="705"/>
      <c r="CBG902" s="705"/>
      <c r="CBH902" s="705"/>
      <c r="CBI902" s="705"/>
      <c r="CBJ902" s="705"/>
      <c r="CBK902" s="705"/>
      <c r="CBL902" s="705"/>
      <c r="CBM902" s="705"/>
      <c r="CBN902" s="705"/>
      <c r="CBO902" s="705"/>
      <c r="CBP902" s="705"/>
      <c r="CBQ902" s="705"/>
      <c r="CBR902" s="705"/>
      <c r="CBS902" s="705"/>
      <c r="CBT902" s="705"/>
      <c r="CBU902" s="705"/>
      <c r="CBV902" s="705"/>
      <c r="CBW902" s="705"/>
      <c r="CBX902" s="705"/>
      <c r="CBY902" s="705"/>
      <c r="CBZ902" s="705"/>
      <c r="CCA902" s="705"/>
      <c r="CCB902" s="705"/>
      <c r="CCC902" s="705"/>
      <c r="CCD902" s="705"/>
      <c r="CCE902" s="705"/>
      <c r="CCF902" s="705"/>
      <c r="CCG902" s="705"/>
      <c r="CCH902" s="705"/>
      <c r="CCI902" s="705"/>
      <c r="CCJ902" s="705"/>
      <c r="CCK902" s="705"/>
      <c r="CCL902" s="705"/>
      <c r="CCM902" s="705"/>
      <c r="CCN902" s="705"/>
      <c r="CCO902" s="705"/>
      <c r="CCP902" s="705"/>
      <c r="CCQ902" s="705"/>
      <c r="CCR902" s="705"/>
      <c r="CCS902" s="705"/>
      <c r="CCT902" s="705"/>
      <c r="CCU902" s="705"/>
      <c r="CCV902" s="705"/>
      <c r="CCW902" s="705"/>
      <c r="CCX902" s="705"/>
      <c r="CCY902" s="705"/>
      <c r="CCZ902" s="705"/>
      <c r="CDA902" s="705"/>
      <c r="CDB902" s="705"/>
      <c r="CDC902" s="705"/>
      <c r="CDD902" s="705"/>
      <c r="CDE902" s="705"/>
      <c r="CDF902" s="705"/>
      <c r="CDG902" s="705"/>
      <c r="CDH902" s="705"/>
      <c r="CDI902" s="705"/>
      <c r="CDJ902" s="705"/>
      <c r="CDK902" s="705"/>
      <c r="CDL902" s="705"/>
      <c r="CDM902" s="705"/>
      <c r="CDN902" s="705"/>
      <c r="CDO902" s="705"/>
      <c r="CDP902" s="705"/>
      <c r="CDQ902" s="705"/>
      <c r="CDR902" s="705"/>
      <c r="CDS902" s="705"/>
      <c r="CDT902" s="705"/>
      <c r="CDU902" s="705"/>
      <c r="CDV902" s="705"/>
      <c r="CDW902" s="705"/>
      <c r="CDX902" s="705"/>
      <c r="CDY902" s="705"/>
      <c r="CDZ902" s="705"/>
      <c r="CEA902" s="705"/>
      <c r="CEB902" s="705"/>
      <c r="CEC902" s="705"/>
      <c r="CED902" s="705"/>
      <c r="CEE902" s="705"/>
      <c r="CEF902" s="705"/>
      <c r="CEG902" s="705"/>
      <c r="CEH902" s="705"/>
      <c r="CEI902" s="705"/>
      <c r="CEJ902" s="705"/>
      <c r="CEK902" s="705"/>
      <c r="CEL902" s="705"/>
      <c r="CEM902" s="705"/>
      <c r="CEN902" s="705"/>
      <c r="CEO902" s="705"/>
      <c r="CEP902" s="705"/>
      <c r="CEQ902" s="705"/>
      <c r="CER902" s="705"/>
      <c r="CES902" s="705"/>
      <c r="CET902" s="705"/>
      <c r="CEU902" s="705"/>
      <c r="CEV902" s="705"/>
      <c r="CEW902" s="705"/>
      <c r="CEX902" s="705"/>
      <c r="CEY902" s="705"/>
      <c r="CEZ902" s="705"/>
      <c r="CFA902" s="705"/>
      <c r="CFB902" s="705"/>
      <c r="CFC902" s="705"/>
      <c r="CFD902" s="705"/>
      <c r="CFE902" s="705"/>
      <c r="CFF902" s="705"/>
      <c r="CFG902" s="705"/>
      <c r="CFH902" s="705"/>
      <c r="CFI902" s="705"/>
      <c r="CFJ902" s="705"/>
      <c r="CFK902" s="705"/>
      <c r="CFL902" s="705"/>
      <c r="CFM902" s="705"/>
      <c r="CFN902" s="705"/>
      <c r="CFO902" s="705"/>
      <c r="CFP902" s="705"/>
      <c r="CFQ902" s="705"/>
      <c r="CFR902" s="705"/>
      <c r="CFS902" s="705"/>
      <c r="CFT902" s="705"/>
      <c r="CFU902" s="705"/>
      <c r="CFV902" s="705"/>
      <c r="CFW902" s="705"/>
      <c r="CFX902" s="705"/>
      <c r="CFY902" s="705"/>
      <c r="CFZ902" s="705"/>
      <c r="CGA902" s="705"/>
      <c r="CGB902" s="705"/>
      <c r="CGC902" s="705"/>
      <c r="CGD902" s="705"/>
      <c r="CGE902" s="705"/>
      <c r="CGF902" s="705"/>
      <c r="CGG902" s="705"/>
      <c r="CGH902" s="705"/>
      <c r="CGI902" s="705"/>
      <c r="CGJ902" s="705"/>
      <c r="CGK902" s="705"/>
      <c r="CGL902" s="705"/>
      <c r="CGM902" s="705"/>
      <c r="CGN902" s="705"/>
      <c r="CGO902" s="705"/>
      <c r="CGP902" s="705"/>
      <c r="CGQ902" s="705"/>
      <c r="CGR902" s="705"/>
      <c r="CGS902" s="705"/>
      <c r="CGT902" s="705"/>
      <c r="CGU902" s="705"/>
      <c r="CGV902" s="705"/>
      <c r="CGW902" s="705"/>
      <c r="CGX902" s="705"/>
      <c r="CGY902" s="705"/>
      <c r="CGZ902" s="705"/>
      <c r="CHA902" s="705"/>
      <c r="CHB902" s="705"/>
      <c r="CHC902" s="705"/>
      <c r="CHD902" s="705"/>
      <c r="CHE902" s="705"/>
      <c r="CHF902" s="705"/>
      <c r="CHG902" s="705"/>
      <c r="CHH902" s="705"/>
      <c r="CHI902" s="705"/>
      <c r="CHJ902" s="705"/>
      <c r="CHK902" s="705"/>
      <c r="CHL902" s="705"/>
      <c r="CHM902" s="705"/>
      <c r="CHN902" s="705"/>
      <c r="CHO902" s="705"/>
      <c r="CHP902" s="705"/>
      <c r="CHQ902" s="705"/>
      <c r="CHR902" s="705"/>
      <c r="CHS902" s="705"/>
      <c r="CHT902" s="705"/>
      <c r="CHU902" s="705"/>
      <c r="CHV902" s="705"/>
      <c r="CHW902" s="705"/>
      <c r="CHX902" s="705"/>
      <c r="CHY902" s="705"/>
      <c r="CHZ902" s="705"/>
      <c r="CIA902" s="705"/>
      <c r="CIB902" s="705"/>
      <c r="CIC902" s="705"/>
      <c r="CID902" s="705"/>
      <c r="CIE902" s="705"/>
      <c r="CIF902" s="705"/>
      <c r="CIG902" s="705"/>
      <c r="CIH902" s="705"/>
      <c r="CII902" s="705"/>
      <c r="CIJ902" s="705"/>
      <c r="CIK902" s="705"/>
      <c r="CIL902" s="705"/>
      <c r="CIM902" s="705"/>
      <c r="CIN902" s="705"/>
      <c r="CIO902" s="705"/>
      <c r="CIP902" s="705"/>
      <c r="CIQ902" s="705"/>
      <c r="CIR902" s="705"/>
      <c r="CIS902" s="705"/>
      <c r="CIT902" s="705"/>
      <c r="CIU902" s="705"/>
      <c r="CIV902" s="705"/>
      <c r="CIW902" s="705"/>
      <c r="CIX902" s="705"/>
      <c r="CIY902" s="705"/>
      <c r="CIZ902" s="705"/>
      <c r="CJA902" s="705"/>
      <c r="CJB902" s="705"/>
      <c r="CJC902" s="705"/>
      <c r="CJD902" s="705"/>
      <c r="CJE902" s="705"/>
      <c r="CJF902" s="705"/>
      <c r="CJG902" s="705"/>
      <c r="CJH902" s="705"/>
      <c r="CJI902" s="705"/>
      <c r="CJJ902" s="705"/>
      <c r="CJK902" s="705"/>
      <c r="CJL902" s="705"/>
      <c r="CJM902" s="705"/>
      <c r="CJN902" s="705"/>
      <c r="CJO902" s="705"/>
      <c r="CJP902" s="705"/>
      <c r="CJQ902" s="705"/>
      <c r="CJR902" s="705"/>
      <c r="CJS902" s="705"/>
      <c r="CJT902" s="705"/>
      <c r="CJU902" s="705"/>
      <c r="CJV902" s="705"/>
      <c r="CJW902" s="705"/>
      <c r="CJX902" s="705"/>
      <c r="CJY902" s="705"/>
      <c r="CJZ902" s="705"/>
      <c r="CKA902" s="705"/>
      <c r="CKB902" s="705"/>
      <c r="CKC902" s="705"/>
      <c r="CKD902" s="705"/>
      <c r="CKE902" s="705"/>
      <c r="CKF902" s="705"/>
      <c r="CKG902" s="705"/>
      <c r="CKH902" s="705"/>
      <c r="CKI902" s="705"/>
      <c r="CKJ902" s="705"/>
      <c r="CKK902" s="705"/>
      <c r="CKL902" s="705"/>
      <c r="CKM902" s="705"/>
      <c r="CKN902" s="705"/>
      <c r="CKO902" s="705"/>
      <c r="CKP902" s="705"/>
      <c r="CKQ902" s="705"/>
      <c r="CKR902" s="705"/>
      <c r="CKS902" s="705"/>
      <c r="CKT902" s="705"/>
      <c r="CKU902" s="705"/>
      <c r="CKV902" s="705"/>
      <c r="CKW902" s="705"/>
      <c r="CKX902" s="705"/>
      <c r="CKY902" s="705"/>
      <c r="CKZ902" s="705"/>
      <c r="CLA902" s="705"/>
      <c r="CLB902" s="705"/>
      <c r="CLC902" s="705"/>
      <c r="CLD902" s="705"/>
      <c r="CLE902" s="705"/>
      <c r="CLF902" s="705"/>
      <c r="CLG902" s="705"/>
      <c r="CLH902" s="705"/>
      <c r="CLI902" s="705"/>
      <c r="CLJ902" s="705"/>
      <c r="CLK902" s="705"/>
      <c r="CLL902" s="705"/>
      <c r="CLM902" s="705"/>
      <c r="CLN902" s="705"/>
      <c r="CLO902" s="705"/>
      <c r="CLP902" s="705"/>
      <c r="CLQ902" s="705"/>
      <c r="CLR902" s="705"/>
      <c r="CLS902" s="705"/>
      <c r="CLT902" s="705"/>
      <c r="CLU902" s="705"/>
      <c r="CLV902" s="705"/>
      <c r="CLW902" s="705"/>
      <c r="CLX902" s="705"/>
      <c r="CLY902" s="705"/>
      <c r="CLZ902" s="705"/>
      <c r="CMA902" s="705"/>
      <c r="CMB902" s="705"/>
      <c r="CMC902" s="705"/>
      <c r="CMD902" s="705"/>
      <c r="CME902" s="705"/>
      <c r="CMF902" s="705"/>
      <c r="CMG902" s="705"/>
      <c r="CMH902" s="705"/>
      <c r="CMI902" s="705"/>
      <c r="CMJ902" s="705"/>
      <c r="CMK902" s="705"/>
      <c r="CML902" s="705"/>
      <c r="CMM902" s="705"/>
      <c r="CMN902" s="705"/>
      <c r="CMO902" s="705"/>
      <c r="CMP902" s="705"/>
      <c r="CMQ902" s="705"/>
      <c r="CMR902" s="705"/>
      <c r="CMS902" s="705"/>
      <c r="CMT902" s="705"/>
      <c r="CMU902" s="705"/>
      <c r="CMV902" s="705"/>
      <c r="CMW902" s="705"/>
      <c r="CMX902" s="705"/>
      <c r="CMY902" s="705"/>
      <c r="CMZ902" s="705"/>
      <c r="CNA902" s="705"/>
      <c r="CNB902" s="705"/>
      <c r="CNC902" s="705"/>
      <c r="CND902" s="705"/>
      <c r="CNE902" s="705"/>
      <c r="CNF902" s="705"/>
      <c r="CNG902" s="705"/>
      <c r="CNH902" s="705"/>
      <c r="CNI902" s="705"/>
      <c r="CNJ902" s="705"/>
      <c r="CNK902" s="705"/>
      <c r="CNL902" s="705"/>
      <c r="CNM902" s="705"/>
      <c r="CNN902" s="705"/>
      <c r="CNO902" s="705"/>
      <c r="CNP902" s="705"/>
      <c r="CNQ902" s="705"/>
      <c r="CNR902" s="705"/>
      <c r="CNS902" s="705"/>
      <c r="CNT902" s="705"/>
      <c r="CNU902" s="705"/>
      <c r="CNV902" s="705"/>
      <c r="CNW902" s="705"/>
      <c r="CNX902" s="705"/>
      <c r="CNY902" s="705"/>
      <c r="CNZ902" s="705"/>
      <c r="COA902" s="705"/>
      <c r="COB902" s="705"/>
      <c r="COC902" s="705"/>
      <c r="COD902" s="705"/>
      <c r="COE902" s="705"/>
      <c r="COF902" s="705"/>
      <c r="COG902" s="705"/>
      <c r="COH902" s="705"/>
      <c r="COI902" s="705"/>
      <c r="COJ902" s="705"/>
      <c r="COK902" s="705"/>
      <c r="COL902" s="705"/>
      <c r="COM902" s="705"/>
      <c r="CON902" s="705"/>
      <c r="COO902" s="705"/>
      <c r="COP902" s="705"/>
      <c r="COQ902" s="705"/>
      <c r="COR902" s="705"/>
      <c r="COS902" s="705"/>
      <c r="COT902" s="705"/>
      <c r="COU902" s="705"/>
      <c r="COV902" s="705"/>
      <c r="COW902" s="705"/>
      <c r="COX902" s="705"/>
      <c r="COY902" s="705"/>
      <c r="COZ902" s="705"/>
      <c r="CPA902" s="705"/>
      <c r="CPB902" s="705"/>
      <c r="CPC902" s="705"/>
      <c r="CPD902" s="705"/>
      <c r="CPE902" s="705"/>
      <c r="CPF902" s="705"/>
      <c r="CPG902" s="705"/>
      <c r="CPH902" s="705"/>
      <c r="CPI902" s="705"/>
      <c r="CPJ902" s="705"/>
      <c r="CPK902" s="705"/>
      <c r="CPL902" s="705"/>
      <c r="CPM902" s="705"/>
      <c r="CPN902" s="705"/>
      <c r="CPO902" s="705"/>
      <c r="CPP902" s="705"/>
      <c r="CPQ902" s="705"/>
      <c r="CPR902" s="705"/>
      <c r="CPS902" s="705"/>
      <c r="CPT902" s="705"/>
      <c r="CPU902" s="705"/>
      <c r="CPV902" s="705"/>
      <c r="CPW902" s="705"/>
      <c r="CPX902" s="705"/>
      <c r="CPY902" s="705"/>
      <c r="CPZ902" s="705"/>
      <c r="CQA902" s="705"/>
      <c r="CQB902" s="705"/>
      <c r="CQC902" s="705"/>
      <c r="CQD902" s="705"/>
      <c r="CQE902" s="705"/>
      <c r="CQF902" s="705"/>
      <c r="CQG902" s="705"/>
      <c r="CQH902" s="705"/>
      <c r="CQI902" s="705"/>
      <c r="CQJ902" s="705"/>
      <c r="CQK902" s="705"/>
      <c r="CQL902" s="705"/>
      <c r="CQM902" s="705"/>
      <c r="CQN902" s="705"/>
      <c r="CQO902" s="705"/>
      <c r="CQP902" s="705"/>
      <c r="CQQ902" s="705"/>
      <c r="CQR902" s="705"/>
      <c r="CQS902" s="705"/>
      <c r="CQT902" s="705"/>
      <c r="CQU902" s="705"/>
      <c r="CQV902" s="705"/>
      <c r="CQW902" s="705"/>
      <c r="CQX902" s="705"/>
      <c r="CQY902" s="705"/>
      <c r="CQZ902" s="705"/>
      <c r="CRA902" s="705"/>
      <c r="CRB902" s="705"/>
      <c r="CRC902" s="705"/>
      <c r="CRD902" s="705"/>
      <c r="CRE902" s="705"/>
      <c r="CRF902" s="705"/>
      <c r="CRG902" s="705"/>
      <c r="CRH902" s="705"/>
      <c r="CRI902" s="705"/>
      <c r="CRJ902" s="705"/>
      <c r="CRK902" s="705"/>
      <c r="CRL902" s="705"/>
      <c r="CRM902" s="705"/>
      <c r="CRN902" s="705"/>
      <c r="CRO902" s="705"/>
      <c r="CRP902" s="705"/>
      <c r="CRQ902" s="705"/>
      <c r="CRR902" s="705"/>
      <c r="CRS902" s="705"/>
      <c r="CRT902" s="705"/>
      <c r="CRU902" s="705"/>
      <c r="CRV902" s="705"/>
      <c r="CRW902" s="705"/>
      <c r="CRX902" s="705"/>
      <c r="CRY902" s="705"/>
      <c r="CRZ902" s="705"/>
      <c r="CSA902" s="705"/>
      <c r="CSB902" s="705"/>
      <c r="CSC902" s="705"/>
      <c r="CSD902" s="705"/>
      <c r="CSE902" s="705"/>
      <c r="CSF902" s="705"/>
      <c r="CSG902" s="705"/>
      <c r="CSH902" s="705"/>
      <c r="CSI902" s="705"/>
      <c r="CSJ902" s="705"/>
      <c r="CSK902" s="705"/>
      <c r="CSL902" s="705"/>
      <c r="CSM902" s="705"/>
      <c r="CSN902" s="705"/>
      <c r="CSO902" s="705"/>
      <c r="CSP902" s="705"/>
      <c r="CSQ902" s="705"/>
      <c r="CSR902" s="705"/>
      <c r="CSS902" s="705"/>
      <c r="CST902" s="705"/>
      <c r="CSU902" s="705"/>
      <c r="CSV902" s="705"/>
      <c r="CSW902" s="705"/>
      <c r="CSX902" s="705"/>
      <c r="CSY902" s="705"/>
      <c r="CSZ902" s="705"/>
      <c r="CTA902" s="705"/>
      <c r="CTB902" s="705"/>
      <c r="CTC902" s="705"/>
      <c r="CTD902" s="705"/>
      <c r="CTE902" s="705"/>
      <c r="CTF902" s="705"/>
      <c r="CTG902" s="705"/>
      <c r="CTH902" s="705"/>
      <c r="CTI902" s="705"/>
      <c r="CTJ902" s="705"/>
      <c r="CTK902" s="705"/>
      <c r="CTL902" s="705"/>
      <c r="CTM902" s="705"/>
      <c r="CTN902" s="705"/>
      <c r="CTO902" s="705"/>
      <c r="CTP902" s="705"/>
      <c r="CTQ902" s="705"/>
      <c r="CTR902" s="705"/>
      <c r="CTS902" s="705"/>
      <c r="CTT902" s="705"/>
      <c r="CTU902" s="705"/>
      <c r="CTV902" s="705"/>
      <c r="CTW902" s="705"/>
      <c r="CTX902" s="705"/>
      <c r="CTY902" s="705"/>
      <c r="CTZ902" s="705"/>
      <c r="CUA902" s="705"/>
      <c r="CUB902" s="705"/>
      <c r="CUC902" s="705"/>
      <c r="CUD902" s="705"/>
      <c r="CUE902" s="705"/>
      <c r="CUF902" s="705"/>
      <c r="CUG902" s="705"/>
      <c r="CUH902" s="705"/>
      <c r="CUI902" s="705"/>
      <c r="CUJ902" s="705"/>
      <c r="CUK902" s="705"/>
      <c r="CUL902" s="705"/>
      <c r="CUM902" s="705"/>
      <c r="CUN902" s="705"/>
      <c r="CUO902" s="705"/>
      <c r="CUP902" s="705"/>
      <c r="CUQ902" s="705"/>
      <c r="CUR902" s="705"/>
      <c r="CUS902" s="705"/>
      <c r="CUT902" s="705"/>
      <c r="CUU902" s="705"/>
      <c r="CUV902" s="705"/>
      <c r="CUW902" s="705"/>
      <c r="CUX902" s="705"/>
      <c r="CUY902" s="705"/>
      <c r="CUZ902" s="705"/>
      <c r="CVA902" s="705"/>
      <c r="CVB902" s="705"/>
      <c r="CVC902" s="705"/>
      <c r="CVD902" s="705"/>
      <c r="CVE902" s="705"/>
      <c r="CVF902" s="705"/>
      <c r="CVG902" s="705"/>
      <c r="CVH902" s="705"/>
      <c r="CVI902" s="705"/>
      <c r="CVJ902" s="705"/>
      <c r="CVK902" s="705"/>
      <c r="CVL902" s="705"/>
      <c r="CVM902" s="705"/>
      <c r="CVN902" s="705"/>
      <c r="CVO902" s="705"/>
      <c r="CVP902" s="705"/>
      <c r="CVQ902" s="705"/>
      <c r="CVR902" s="705"/>
      <c r="CVS902" s="705"/>
      <c r="CVT902" s="705"/>
      <c r="CVU902" s="705"/>
      <c r="CVV902" s="705"/>
      <c r="CVW902" s="705"/>
      <c r="CVX902" s="705"/>
      <c r="CVY902" s="705"/>
      <c r="CVZ902" s="705"/>
      <c r="CWA902" s="705"/>
      <c r="CWB902" s="705"/>
      <c r="CWC902" s="705"/>
      <c r="CWD902" s="705"/>
      <c r="CWE902" s="705"/>
      <c r="CWF902" s="705"/>
      <c r="CWG902" s="705"/>
      <c r="CWH902" s="705"/>
      <c r="CWI902" s="705"/>
      <c r="CWJ902" s="705"/>
      <c r="CWK902" s="705"/>
      <c r="CWL902" s="705"/>
      <c r="CWM902" s="705"/>
      <c r="CWN902" s="705"/>
      <c r="CWO902" s="705"/>
      <c r="CWP902" s="705"/>
      <c r="CWQ902" s="705"/>
      <c r="CWR902" s="705"/>
      <c r="CWS902" s="705"/>
      <c r="CWT902" s="705"/>
      <c r="CWU902" s="705"/>
      <c r="CWV902" s="705"/>
      <c r="CWW902" s="705"/>
      <c r="CWX902" s="705"/>
      <c r="CWY902" s="705"/>
      <c r="CWZ902" s="705"/>
      <c r="CXA902" s="705"/>
      <c r="CXB902" s="705"/>
      <c r="CXC902" s="705"/>
      <c r="CXD902" s="705"/>
      <c r="CXE902" s="705"/>
      <c r="CXF902" s="705"/>
      <c r="CXG902" s="705"/>
      <c r="CXH902" s="705"/>
      <c r="CXI902" s="705"/>
      <c r="CXJ902" s="705"/>
      <c r="CXK902" s="705"/>
      <c r="CXL902" s="705"/>
      <c r="CXM902" s="705"/>
      <c r="CXN902" s="705"/>
      <c r="CXO902" s="705"/>
      <c r="CXP902" s="705"/>
      <c r="CXQ902" s="705"/>
      <c r="CXR902" s="705"/>
      <c r="CXS902" s="705"/>
      <c r="CXT902" s="705"/>
      <c r="CXU902" s="705"/>
      <c r="CXV902" s="705"/>
      <c r="CXW902" s="705"/>
      <c r="CXX902" s="705"/>
      <c r="CXY902" s="705"/>
      <c r="CXZ902" s="705"/>
      <c r="CYA902" s="705"/>
      <c r="CYB902" s="705"/>
      <c r="CYC902" s="705"/>
      <c r="CYD902" s="705"/>
      <c r="CYE902" s="705"/>
      <c r="CYF902" s="705"/>
      <c r="CYG902" s="705"/>
      <c r="CYH902" s="705"/>
      <c r="CYI902" s="705"/>
      <c r="CYJ902" s="705"/>
      <c r="CYK902" s="705"/>
      <c r="CYL902" s="705"/>
      <c r="CYM902" s="705"/>
      <c r="CYN902" s="705"/>
      <c r="CYO902" s="705"/>
      <c r="CYP902" s="705"/>
      <c r="CYQ902" s="705"/>
      <c r="CYR902" s="705"/>
      <c r="CYS902" s="705"/>
      <c r="CYT902" s="705"/>
      <c r="CYU902" s="705"/>
      <c r="CYV902" s="705"/>
      <c r="CYW902" s="705"/>
      <c r="CYX902" s="705"/>
      <c r="CYY902" s="705"/>
      <c r="CYZ902" s="705"/>
      <c r="CZA902" s="705"/>
      <c r="CZB902" s="705"/>
      <c r="CZC902" s="705"/>
      <c r="CZD902" s="705"/>
      <c r="CZE902" s="705"/>
      <c r="CZF902" s="705"/>
      <c r="CZG902" s="705"/>
      <c r="CZH902" s="705"/>
      <c r="CZI902" s="705"/>
      <c r="CZJ902" s="705"/>
      <c r="CZK902" s="705"/>
      <c r="CZL902" s="705"/>
      <c r="CZM902" s="705"/>
      <c r="CZN902" s="705"/>
      <c r="CZO902" s="705"/>
      <c r="CZP902" s="705"/>
      <c r="CZQ902" s="705"/>
      <c r="CZR902" s="705"/>
      <c r="CZS902" s="705"/>
      <c r="CZT902" s="705"/>
      <c r="CZU902" s="705"/>
      <c r="CZV902" s="705"/>
      <c r="CZW902" s="705"/>
      <c r="CZX902" s="705"/>
      <c r="CZY902" s="705"/>
      <c r="CZZ902" s="705"/>
      <c r="DAA902" s="705"/>
      <c r="DAB902" s="705"/>
      <c r="DAC902" s="705"/>
      <c r="DAD902" s="705"/>
      <c r="DAE902" s="705"/>
      <c r="DAF902" s="705"/>
      <c r="DAG902" s="705"/>
      <c r="DAH902" s="705"/>
      <c r="DAI902" s="705"/>
      <c r="DAJ902" s="705"/>
      <c r="DAK902" s="705"/>
      <c r="DAL902" s="705"/>
      <c r="DAM902" s="705"/>
      <c r="DAN902" s="705"/>
      <c r="DAO902" s="705"/>
      <c r="DAP902" s="705"/>
      <c r="DAQ902" s="705"/>
      <c r="DAR902" s="705"/>
      <c r="DAS902" s="705"/>
      <c r="DAT902" s="705"/>
      <c r="DAU902" s="705"/>
      <c r="DAV902" s="705"/>
      <c r="DAW902" s="705"/>
      <c r="DAX902" s="705"/>
      <c r="DAY902" s="705"/>
      <c r="DAZ902" s="705"/>
      <c r="DBA902" s="705"/>
      <c r="DBB902" s="705"/>
      <c r="DBC902" s="705"/>
      <c r="DBD902" s="705"/>
      <c r="DBE902" s="705"/>
      <c r="DBF902" s="705"/>
      <c r="DBG902" s="705"/>
      <c r="DBH902" s="705"/>
      <c r="DBI902" s="705"/>
      <c r="DBJ902" s="705"/>
      <c r="DBK902" s="705"/>
      <c r="DBL902" s="705"/>
      <c r="DBM902" s="705"/>
      <c r="DBN902" s="705"/>
      <c r="DBO902" s="705"/>
      <c r="DBP902" s="705"/>
      <c r="DBQ902" s="705"/>
      <c r="DBR902" s="705"/>
      <c r="DBS902" s="705"/>
      <c r="DBT902" s="705"/>
      <c r="DBU902" s="705"/>
      <c r="DBV902" s="705"/>
      <c r="DBW902" s="705"/>
      <c r="DBX902" s="705"/>
      <c r="DBY902" s="705"/>
      <c r="DBZ902" s="705"/>
      <c r="DCA902" s="705"/>
      <c r="DCB902" s="705"/>
      <c r="DCC902" s="705"/>
      <c r="DCD902" s="705"/>
      <c r="DCE902" s="705"/>
      <c r="DCF902" s="705"/>
      <c r="DCG902" s="705"/>
      <c r="DCH902" s="705"/>
      <c r="DCI902" s="705"/>
      <c r="DCJ902" s="705"/>
      <c r="DCK902" s="705"/>
      <c r="DCL902" s="705"/>
      <c r="DCM902" s="705"/>
      <c r="DCN902" s="705"/>
      <c r="DCO902" s="705"/>
      <c r="DCP902" s="705"/>
      <c r="DCQ902" s="705"/>
      <c r="DCR902" s="705"/>
      <c r="DCS902" s="705"/>
      <c r="DCT902" s="705"/>
      <c r="DCU902" s="705"/>
      <c r="DCV902" s="705"/>
      <c r="DCW902" s="705"/>
      <c r="DCX902" s="705"/>
      <c r="DCY902" s="705"/>
      <c r="DCZ902" s="705"/>
      <c r="DDA902" s="705"/>
      <c r="DDB902" s="705"/>
      <c r="DDC902" s="705"/>
      <c r="DDD902" s="705"/>
      <c r="DDE902" s="705"/>
      <c r="DDF902" s="705"/>
      <c r="DDG902" s="705"/>
      <c r="DDH902" s="705"/>
      <c r="DDI902" s="705"/>
      <c r="DDJ902" s="705"/>
      <c r="DDK902" s="705"/>
      <c r="DDL902" s="705"/>
      <c r="DDM902" s="705"/>
      <c r="DDN902" s="705"/>
      <c r="DDO902" s="705"/>
      <c r="DDP902" s="705"/>
      <c r="DDQ902" s="705"/>
      <c r="DDR902" s="705"/>
      <c r="DDS902" s="705"/>
      <c r="DDT902" s="705"/>
      <c r="DDU902" s="705"/>
      <c r="DDV902" s="705"/>
      <c r="DDW902" s="705"/>
      <c r="DDX902" s="705"/>
      <c r="DDY902" s="705"/>
      <c r="DDZ902" s="705"/>
      <c r="DEA902" s="705"/>
      <c r="DEB902" s="705"/>
      <c r="DEC902" s="705"/>
      <c r="DED902" s="705"/>
      <c r="DEE902" s="705"/>
      <c r="DEF902" s="705"/>
      <c r="DEG902" s="705"/>
      <c r="DEH902" s="705"/>
      <c r="DEI902" s="705"/>
      <c r="DEJ902" s="705"/>
      <c r="DEK902" s="705"/>
      <c r="DEL902" s="705"/>
      <c r="DEM902" s="705"/>
      <c r="DEN902" s="705"/>
      <c r="DEO902" s="705"/>
      <c r="DEP902" s="705"/>
      <c r="DEQ902" s="705"/>
      <c r="DER902" s="705"/>
      <c r="DES902" s="705"/>
      <c r="DET902" s="705"/>
      <c r="DEU902" s="705"/>
      <c r="DEV902" s="705"/>
      <c r="DEW902" s="705"/>
      <c r="DEX902" s="705"/>
      <c r="DEY902" s="705"/>
      <c r="DEZ902" s="705"/>
      <c r="DFA902" s="705"/>
      <c r="DFB902" s="705"/>
      <c r="DFC902" s="705"/>
      <c r="DFD902" s="705"/>
      <c r="DFE902" s="705"/>
      <c r="DFF902" s="705"/>
      <c r="DFG902" s="705"/>
      <c r="DFH902" s="705"/>
      <c r="DFI902" s="705"/>
      <c r="DFJ902" s="705"/>
      <c r="DFK902" s="705"/>
      <c r="DFL902" s="705"/>
      <c r="DFM902" s="705"/>
      <c r="DFN902" s="705"/>
      <c r="DFO902" s="705"/>
      <c r="DFP902" s="705"/>
      <c r="DFQ902" s="705"/>
      <c r="DFR902" s="705"/>
      <c r="DFS902" s="705"/>
      <c r="DFT902" s="705"/>
      <c r="DFU902" s="705"/>
      <c r="DFV902" s="705"/>
      <c r="DFW902" s="705"/>
      <c r="DFX902" s="705"/>
      <c r="DFY902" s="705"/>
      <c r="DFZ902" s="705"/>
      <c r="DGA902" s="705"/>
      <c r="DGB902" s="705"/>
      <c r="DGC902" s="705"/>
      <c r="DGD902" s="705"/>
      <c r="DGE902" s="705"/>
      <c r="DGF902" s="705"/>
      <c r="DGG902" s="705"/>
      <c r="DGH902" s="705"/>
      <c r="DGI902" s="705"/>
      <c r="DGJ902" s="705"/>
      <c r="DGK902" s="705"/>
      <c r="DGL902" s="705"/>
      <c r="DGM902" s="705"/>
      <c r="DGN902" s="705"/>
      <c r="DGO902" s="705"/>
      <c r="DGP902" s="705"/>
      <c r="DGQ902" s="705"/>
      <c r="DGR902" s="705"/>
      <c r="DGS902" s="705"/>
      <c r="DGT902" s="705"/>
      <c r="DGU902" s="705"/>
      <c r="DGV902" s="705"/>
      <c r="DGW902" s="705"/>
      <c r="DGX902" s="705"/>
      <c r="DGY902" s="705"/>
      <c r="DGZ902" s="705"/>
      <c r="DHA902" s="705"/>
      <c r="DHB902" s="705"/>
      <c r="DHC902" s="705"/>
      <c r="DHD902" s="705"/>
      <c r="DHE902" s="705"/>
      <c r="DHF902" s="705"/>
      <c r="DHG902" s="705"/>
      <c r="DHH902" s="705"/>
      <c r="DHI902" s="705"/>
      <c r="DHJ902" s="705"/>
      <c r="DHK902" s="705"/>
      <c r="DHL902" s="705"/>
      <c r="DHM902" s="705"/>
      <c r="DHN902" s="705"/>
      <c r="DHO902" s="705"/>
      <c r="DHP902" s="705"/>
      <c r="DHQ902" s="705"/>
      <c r="DHR902" s="705"/>
      <c r="DHS902" s="705"/>
      <c r="DHT902" s="705"/>
      <c r="DHU902" s="705"/>
      <c r="DHV902" s="705"/>
      <c r="DHW902" s="705"/>
      <c r="DHX902" s="705"/>
      <c r="DHY902" s="705"/>
      <c r="DHZ902" s="705"/>
      <c r="DIA902" s="705"/>
      <c r="DIB902" s="705"/>
      <c r="DIC902" s="705"/>
      <c r="DID902" s="705"/>
      <c r="DIE902" s="705"/>
      <c r="DIF902" s="705"/>
      <c r="DIG902" s="705"/>
      <c r="DIH902" s="705"/>
      <c r="DII902" s="705"/>
      <c r="DIJ902" s="705"/>
      <c r="DIK902" s="705"/>
      <c r="DIL902" s="705"/>
      <c r="DIM902" s="705"/>
      <c r="DIN902" s="705"/>
      <c r="DIO902" s="705"/>
      <c r="DIP902" s="705"/>
      <c r="DIQ902" s="705"/>
      <c r="DIR902" s="705"/>
      <c r="DIS902" s="705"/>
      <c r="DIT902" s="705"/>
      <c r="DIU902" s="705"/>
      <c r="DIV902" s="705"/>
      <c r="DIW902" s="705"/>
      <c r="DIX902" s="705"/>
      <c r="DIY902" s="705"/>
      <c r="DIZ902" s="705"/>
      <c r="DJA902" s="705"/>
      <c r="DJB902" s="705"/>
      <c r="DJC902" s="705"/>
      <c r="DJD902" s="705"/>
      <c r="DJE902" s="705"/>
      <c r="DJF902" s="705"/>
      <c r="DJG902" s="705"/>
      <c r="DJH902" s="705"/>
      <c r="DJI902" s="705"/>
      <c r="DJJ902" s="705"/>
      <c r="DJK902" s="705"/>
      <c r="DJL902" s="705"/>
      <c r="DJM902" s="705"/>
      <c r="DJN902" s="705"/>
      <c r="DJO902" s="705"/>
      <c r="DJP902" s="705"/>
      <c r="DJQ902" s="705"/>
      <c r="DJR902" s="705"/>
      <c r="DJS902" s="705"/>
      <c r="DJT902" s="705"/>
      <c r="DJU902" s="705"/>
      <c r="DJV902" s="705"/>
      <c r="DJW902" s="705"/>
      <c r="DJX902" s="705"/>
      <c r="DJY902" s="705"/>
      <c r="DJZ902" s="705"/>
      <c r="DKA902" s="705"/>
      <c r="DKB902" s="705"/>
      <c r="DKC902" s="705"/>
      <c r="DKD902" s="705"/>
      <c r="DKE902" s="705"/>
      <c r="DKF902" s="705"/>
      <c r="DKG902" s="705"/>
      <c r="DKH902" s="705"/>
      <c r="DKI902" s="705"/>
      <c r="DKJ902" s="705"/>
      <c r="DKK902" s="705"/>
      <c r="DKL902" s="705"/>
      <c r="DKM902" s="705"/>
      <c r="DKN902" s="705"/>
      <c r="DKO902" s="705"/>
      <c r="DKP902" s="705"/>
      <c r="DKQ902" s="705"/>
      <c r="DKR902" s="705"/>
      <c r="DKS902" s="705"/>
      <c r="DKT902" s="705"/>
      <c r="DKU902" s="705"/>
      <c r="DKV902" s="705"/>
      <c r="DKW902" s="705"/>
      <c r="DKX902" s="705"/>
      <c r="DKY902" s="705"/>
      <c r="DKZ902" s="705"/>
      <c r="DLA902" s="705"/>
      <c r="DLB902" s="705"/>
      <c r="DLC902" s="705"/>
      <c r="DLD902" s="705"/>
      <c r="DLE902" s="705"/>
      <c r="DLF902" s="705"/>
      <c r="DLG902" s="705"/>
      <c r="DLH902" s="705"/>
      <c r="DLI902" s="705"/>
      <c r="DLJ902" s="705"/>
      <c r="DLK902" s="705"/>
      <c r="DLL902" s="705"/>
      <c r="DLM902" s="705"/>
      <c r="DLN902" s="705"/>
      <c r="DLO902" s="705"/>
      <c r="DLP902" s="705"/>
      <c r="DLQ902" s="705"/>
      <c r="DLR902" s="705"/>
      <c r="DLS902" s="705"/>
      <c r="DLT902" s="705"/>
      <c r="DLU902" s="705"/>
      <c r="DLV902" s="705"/>
      <c r="DLW902" s="705"/>
      <c r="DLX902" s="705"/>
      <c r="DLY902" s="705"/>
      <c r="DLZ902" s="705"/>
      <c r="DMA902" s="705"/>
      <c r="DMB902" s="705"/>
      <c r="DMC902" s="705"/>
      <c r="DMD902" s="705"/>
      <c r="DME902" s="705"/>
      <c r="DMF902" s="705"/>
      <c r="DMG902" s="705"/>
      <c r="DMH902" s="705"/>
      <c r="DMI902" s="705"/>
      <c r="DMJ902" s="705"/>
      <c r="DMK902" s="705"/>
      <c r="DML902" s="705"/>
      <c r="DMM902" s="705"/>
      <c r="DMN902" s="705"/>
      <c r="DMO902" s="705"/>
      <c r="DMP902" s="705"/>
      <c r="DMQ902" s="705"/>
      <c r="DMR902" s="705"/>
      <c r="DMS902" s="705"/>
      <c r="DMT902" s="705"/>
      <c r="DMU902" s="705"/>
      <c r="DMV902" s="705"/>
      <c r="DMW902" s="705"/>
      <c r="DMX902" s="705"/>
      <c r="DMY902" s="705"/>
      <c r="DMZ902" s="705"/>
      <c r="DNA902" s="705"/>
      <c r="DNB902" s="705"/>
      <c r="DNC902" s="705"/>
      <c r="DND902" s="705"/>
      <c r="DNE902" s="705"/>
      <c r="DNF902" s="705"/>
      <c r="DNG902" s="705"/>
      <c r="DNH902" s="705"/>
      <c r="DNI902" s="705"/>
      <c r="DNJ902" s="705"/>
      <c r="DNK902" s="705"/>
      <c r="DNL902" s="705"/>
      <c r="DNM902" s="705"/>
      <c r="DNN902" s="705"/>
      <c r="DNO902" s="705"/>
      <c r="DNP902" s="705"/>
      <c r="DNQ902" s="705"/>
      <c r="DNR902" s="705"/>
      <c r="DNS902" s="705"/>
      <c r="DNT902" s="705"/>
      <c r="DNU902" s="705"/>
      <c r="DNV902" s="705"/>
      <c r="DNW902" s="705"/>
      <c r="DNX902" s="705"/>
      <c r="DNY902" s="705"/>
      <c r="DNZ902" s="705"/>
      <c r="DOA902" s="705"/>
      <c r="DOB902" s="705"/>
      <c r="DOC902" s="705"/>
      <c r="DOD902" s="705"/>
      <c r="DOE902" s="705"/>
      <c r="DOF902" s="705"/>
      <c r="DOG902" s="705"/>
      <c r="DOH902" s="705"/>
      <c r="DOI902" s="705"/>
      <c r="DOJ902" s="705"/>
      <c r="DOK902" s="705"/>
      <c r="DOL902" s="705"/>
      <c r="DOM902" s="705"/>
      <c r="DON902" s="705"/>
      <c r="DOO902" s="705"/>
      <c r="DOP902" s="705"/>
      <c r="DOQ902" s="705"/>
      <c r="DOR902" s="705"/>
      <c r="DOS902" s="705"/>
      <c r="DOT902" s="705"/>
      <c r="DOU902" s="705"/>
      <c r="DOV902" s="705"/>
      <c r="DOW902" s="705"/>
      <c r="DOX902" s="705"/>
      <c r="DOY902" s="705"/>
      <c r="DOZ902" s="705"/>
      <c r="DPA902" s="705"/>
      <c r="DPB902" s="705"/>
      <c r="DPC902" s="705"/>
      <c r="DPD902" s="705"/>
      <c r="DPE902" s="705"/>
      <c r="DPF902" s="705"/>
      <c r="DPG902" s="705"/>
      <c r="DPH902" s="705"/>
      <c r="DPI902" s="705"/>
      <c r="DPJ902" s="705"/>
      <c r="DPK902" s="705"/>
      <c r="DPL902" s="705"/>
      <c r="DPM902" s="705"/>
      <c r="DPN902" s="705"/>
      <c r="DPO902" s="705"/>
      <c r="DPP902" s="705"/>
      <c r="DPQ902" s="705"/>
      <c r="DPR902" s="705"/>
      <c r="DPS902" s="705"/>
      <c r="DPT902" s="705"/>
      <c r="DPU902" s="705"/>
      <c r="DPV902" s="705"/>
      <c r="DPW902" s="705"/>
      <c r="DPX902" s="705"/>
      <c r="DPY902" s="705"/>
      <c r="DPZ902" s="705"/>
      <c r="DQA902" s="705"/>
      <c r="DQB902" s="705"/>
      <c r="DQC902" s="705"/>
      <c r="DQD902" s="705"/>
      <c r="DQE902" s="705"/>
      <c r="DQF902" s="705"/>
      <c r="DQG902" s="705"/>
      <c r="DQH902" s="705"/>
      <c r="DQI902" s="705"/>
      <c r="DQJ902" s="705"/>
      <c r="DQK902" s="705"/>
      <c r="DQL902" s="705"/>
      <c r="DQM902" s="705"/>
      <c r="DQN902" s="705"/>
      <c r="DQO902" s="705"/>
      <c r="DQP902" s="705"/>
      <c r="DQQ902" s="705"/>
      <c r="DQR902" s="705"/>
      <c r="DQS902" s="705"/>
      <c r="DQT902" s="705"/>
      <c r="DQU902" s="705"/>
      <c r="DQV902" s="705"/>
      <c r="DQW902" s="705"/>
      <c r="DQX902" s="705"/>
      <c r="DQY902" s="705"/>
      <c r="DQZ902" s="705"/>
      <c r="DRA902" s="705"/>
      <c r="DRB902" s="705"/>
      <c r="DRC902" s="705"/>
      <c r="DRD902" s="705"/>
      <c r="DRE902" s="705"/>
      <c r="DRF902" s="705"/>
      <c r="DRG902" s="705"/>
      <c r="DRH902" s="705"/>
      <c r="DRI902" s="705"/>
      <c r="DRJ902" s="705"/>
      <c r="DRK902" s="705"/>
      <c r="DRL902" s="705"/>
      <c r="DRM902" s="705"/>
      <c r="DRN902" s="705"/>
      <c r="DRO902" s="705"/>
      <c r="DRP902" s="705"/>
      <c r="DRQ902" s="705"/>
      <c r="DRR902" s="705"/>
      <c r="DRS902" s="705"/>
      <c r="DRT902" s="705"/>
      <c r="DRU902" s="705"/>
      <c r="DRV902" s="705"/>
      <c r="DRW902" s="705"/>
      <c r="DRX902" s="705"/>
      <c r="DRY902" s="705"/>
      <c r="DRZ902" s="705"/>
      <c r="DSA902" s="705"/>
      <c r="DSB902" s="705"/>
      <c r="DSC902" s="705"/>
      <c r="DSD902" s="705"/>
      <c r="DSE902" s="705"/>
      <c r="DSF902" s="705"/>
      <c r="DSG902" s="705"/>
      <c r="DSH902" s="705"/>
      <c r="DSI902" s="705"/>
      <c r="DSJ902" s="705"/>
      <c r="DSK902" s="705"/>
      <c r="DSL902" s="705"/>
      <c r="DSM902" s="705"/>
      <c r="DSN902" s="705"/>
      <c r="DSO902" s="705"/>
      <c r="DSP902" s="705"/>
      <c r="DSQ902" s="705"/>
      <c r="DSR902" s="705"/>
      <c r="DSS902" s="705"/>
      <c r="DST902" s="705"/>
      <c r="DSU902" s="705"/>
      <c r="DSV902" s="705"/>
      <c r="DSW902" s="705"/>
      <c r="DSX902" s="705"/>
      <c r="DSY902" s="705"/>
      <c r="DSZ902" s="705"/>
      <c r="DTA902" s="705"/>
      <c r="DTB902" s="705"/>
      <c r="DTC902" s="705"/>
      <c r="DTD902" s="705"/>
      <c r="DTE902" s="705"/>
      <c r="DTF902" s="705"/>
      <c r="DTG902" s="705"/>
      <c r="DTH902" s="705"/>
      <c r="DTI902" s="705"/>
      <c r="DTJ902" s="705"/>
      <c r="DTK902" s="705"/>
      <c r="DTL902" s="705"/>
      <c r="DTM902" s="705"/>
      <c r="DTN902" s="705"/>
      <c r="DTO902" s="705"/>
      <c r="DTP902" s="705"/>
      <c r="DTQ902" s="705"/>
      <c r="DTR902" s="705"/>
      <c r="DTS902" s="705"/>
      <c r="DTT902" s="705"/>
      <c r="DTU902" s="705"/>
      <c r="DTV902" s="705"/>
      <c r="DTW902" s="705"/>
      <c r="DTX902" s="705"/>
      <c r="DTY902" s="705"/>
      <c r="DTZ902" s="705"/>
      <c r="DUA902" s="705"/>
      <c r="DUB902" s="705"/>
      <c r="DUC902" s="705"/>
      <c r="DUD902" s="705"/>
      <c r="DUE902" s="705"/>
      <c r="DUF902" s="705"/>
      <c r="DUG902" s="705"/>
      <c r="DUH902" s="705"/>
      <c r="DUI902" s="705"/>
      <c r="DUJ902" s="705"/>
      <c r="DUK902" s="705"/>
      <c r="DUL902" s="705"/>
      <c r="DUM902" s="705"/>
      <c r="DUN902" s="705"/>
      <c r="DUO902" s="705"/>
      <c r="DUP902" s="705"/>
      <c r="DUQ902" s="705"/>
      <c r="DUR902" s="705"/>
      <c r="DUS902" s="705"/>
      <c r="DUT902" s="705"/>
      <c r="DUU902" s="705"/>
      <c r="DUV902" s="705"/>
      <c r="DUW902" s="705"/>
      <c r="DUX902" s="705"/>
      <c r="DUY902" s="705"/>
      <c r="DUZ902" s="705"/>
      <c r="DVA902" s="705"/>
      <c r="DVB902" s="705"/>
      <c r="DVC902" s="705"/>
      <c r="DVD902" s="705"/>
      <c r="DVE902" s="705"/>
      <c r="DVF902" s="705"/>
      <c r="DVG902" s="705"/>
      <c r="DVH902" s="705"/>
      <c r="DVI902" s="705"/>
      <c r="DVJ902" s="705"/>
      <c r="DVK902" s="705"/>
      <c r="DVL902" s="705"/>
      <c r="DVM902" s="705"/>
      <c r="DVN902" s="705"/>
      <c r="DVO902" s="705"/>
      <c r="DVP902" s="705"/>
      <c r="DVQ902" s="705"/>
      <c r="DVR902" s="705"/>
      <c r="DVS902" s="705"/>
      <c r="DVT902" s="705"/>
      <c r="DVU902" s="705"/>
      <c r="DVV902" s="705"/>
      <c r="DVW902" s="705"/>
      <c r="DVX902" s="705"/>
      <c r="DVY902" s="705"/>
      <c r="DVZ902" s="705"/>
      <c r="DWA902" s="705"/>
      <c r="DWB902" s="705"/>
      <c r="DWC902" s="705"/>
      <c r="DWD902" s="705"/>
      <c r="DWE902" s="705"/>
      <c r="DWF902" s="705"/>
      <c r="DWG902" s="705"/>
      <c r="DWH902" s="705"/>
      <c r="DWI902" s="705"/>
      <c r="DWJ902" s="705"/>
      <c r="DWK902" s="705"/>
      <c r="DWL902" s="705"/>
      <c r="DWM902" s="705"/>
      <c r="DWN902" s="705"/>
      <c r="DWO902" s="705"/>
      <c r="DWP902" s="705"/>
      <c r="DWQ902" s="705"/>
      <c r="DWR902" s="705"/>
      <c r="DWS902" s="705"/>
      <c r="DWT902" s="705"/>
      <c r="DWU902" s="705"/>
      <c r="DWV902" s="705"/>
      <c r="DWW902" s="705"/>
      <c r="DWX902" s="705"/>
      <c r="DWY902" s="705"/>
      <c r="DWZ902" s="705"/>
      <c r="DXA902" s="705"/>
      <c r="DXB902" s="705"/>
      <c r="DXC902" s="705"/>
      <c r="DXD902" s="705"/>
      <c r="DXE902" s="705"/>
      <c r="DXF902" s="705"/>
      <c r="DXG902" s="705"/>
      <c r="DXH902" s="705"/>
      <c r="DXI902" s="705"/>
      <c r="DXJ902" s="705"/>
      <c r="DXK902" s="705"/>
      <c r="DXL902" s="705"/>
      <c r="DXM902" s="705"/>
      <c r="DXN902" s="705"/>
      <c r="DXO902" s="705"/>
      <c r="DXP902" s="705"/>
      <c r="DXQ902" s="705"/>
      <c r="DXR902" s="705"/>
      <c r="DXS902" s="705"/>
      <c r="DXT902" s="705"/>
      <c r="DXU902" s="705"/>
      <c r="DXV902" s="705"/>
      <c r="DXW902" s="705"/>
      <c r="DXX902" s="705"/>
      <c r="DXY902" s="705"/>
      <c r="DXZ902" s="705"/>
      <c r="DYA902" s="705"/>
      <c r="DYB902" s="705"/>
      <c r="DYC902" s="705"/>
      <c r="DYD902" s="705"/>
      <c r="DYE902" s="705"/>
      <c r="DYF902" s="705"/>
      <c r="DYG902" s="705"/>
      <c r="DYH902" s="705"/>
      <c r="DYI902" s="705"/>
      <c r="DYJ902" s="705"/>
      <c r="DYK902" s="705"/>
      <c r="DYL902" s="705"/>
      <c r="DYM902" s="705"/>
      <c r="DYN902" s="705"/>
      <c r="DYO902" s="705"/>
      <c r="DYP902" s="705"/>
      <c r="DYQ902" s="705"/>
      <c r="DYR902" s="705"/>
      <c r="DYS902" s="705"/>
      <c r="DYT902" s="705"/>
      <c r="DYU902" s="705"/>
      <c r="DYV902" s="705"/>
      <c r="DYW902" s="705"/>
      <c r="DYX902" s="705"/>
      <c r="DYY902" s="705"/>
      <c r="DYZ902" s="705"/>
      <c r="DZA902" s="705"/>
      <c r="DZB902" s="705"/>
      <c r="DZC902" s="705"/>
      <c r="DZD902" s="705"/>
      <c r="DZE902" s="705"/>
      <c r="DZF902" s="705"/>
      <c r="DZG902" s="705"/>
      <c r="DZH902" s="705"/>
      <c r="DZI902" s="705"/>
      <c r="DZJ902" s="705"/>
      <c r="DZK902" s="705"/>
      <c r="DZL902" s="705"/>
      <c r="DZM902" s="705"/>
      <c r="DZN902" s="705"/>
      <c r="DZO902" s="705"/>
      <c r="DZP902" s="705"/>
      <c r="DZQ902" s="705"/>
      <c r="DZR902" s="705"/>
      <c r="DZS902" s="705"/>
      <c r="DZT902" s="705"/>
      <c r="DZU902" s="705"/>
      <c r="DZV902" s="705"/>
      <c r="DZW902" s="705"/>
      <c r="DZX902" s="705"/>
      <c r="DZY902" s="705"/>
      <c r="DZZ902" s="705"/>
      <c r="EAA902" s="705"/>
      <c r="EAB902" s="705"/>
      <c r="EAC902" s="705"/>
      <c r="EAD902" s="705"/>
      <c r="EAE902" s="705"/>
      <c r="EAF902" s="705"/>
      <c r="EAG902" s="705"/>
      <c r="EAH902" s="705"/>
      <c r="EAI902" s="705"/>
      <c r="EAJ902" s="705"/>
      <c r="EAK902" s="705"/>
      <c r="EAL902" s="705"/>
      <c r="EAM902" s="705"/>
      <c r="EAN902" s="705"/>
      <c r="EAO902" s="705"/>
      <c r="EAP902" s="705"/>
      <c r="EAQ902" s="705"/>
      <c r="EAR902" s="705"/>
      <c r="EAS902" s="705"/>
      <c r="EAT902" s="705"/>
      <c r="EAU902" s="705"/>
      <c r="EAV902" s="705"/>
      <c r="EAW902" s="705"/>
      <c r="EAX902" s="705"/>
      <c r="EAY902" s="705"/>
      <c r="EAZ902" s="705"/>
      <c r="EBA902" s="705"/>
      <c r="EBB902" s="705"/>
      <c r="EBC902" s="705"/>
      <c r="EBD902" s="705"/>
      <c r="EBE902" s="705"/>
      <c r="EBF902" s="705"/>
      <c r="EBG902" s="705"/>
      <c r="EBH902" s="705"/>
      <c r="EBI902" s="705"/>
      <c r="EBJ902" s="705"/>
      <c r="EBK902" s="705"/>
      <c r="EBL902" s="705"/>
      <c r="EBM902" s="705"/>
      <c r="EBN902" s="705"/>
      <c r="EBO902" s="705"/>
      <c r="EBP902" s="705"/>
      <c r="EBQ902" s="705"/>
      <c r="EBR902" s="705"/>
      <c r="EBS902" s="705"/>
      <c r="EBT902" s="705"/>
      <c r="EBU902" s="705"/>
      <c r="EBV902" s="705"/>
      <c r="EBW902" s="705"/>
      <c r="EBX902" s="705"/>
      <c r="EBY902" s="705"/>
      <c r="EBZ902" s="705"/>
      <c r="ECA902" s="705"/>
      <c r="ECB902" s="705"/>
      <c r="ECC902" s="705"/>
      <c r="ECD902" s="705"/>
      <c r="ECE902" s="705"/>
      <c r="ECF902" s="705"/>
      <c r="ECG902" s="705"/>
      <c r="ECH902" s="705"/>
      <c r="ECI902" s="705"/>
      <c r="ECJ902" s="705"/>
      <c r="ECK902" s="705"/>
      <c r="ECL902" s="705"/>
      <c r="ECM902" s="705"/>
      <c r="ECN902" s="705"/>
      <c r="ECO902" s="705"/>
      <c r="ECP902" s="705"/>
      <c r="ECQ902" s="705"/>
      <c r="ECR902" s="705"/>
      <c r="ECS902" s="705"/>
      <c r="ECT902" s="705"/>
      <c r="ECU902" s="705"/>
      <c r="ECV902" s="705"/>
      <c r="ECW902" s="705"/>
      <c r="ECX902" s="705"/>
      <c r="ECY902" s="705"/>
      <c r="ECZ902" s="705"/>
      <c r="EDA902" s="705"/>
      <c r="EDB902" s="705"/>
      <c r="EDC902" s="705"/>
      <c r="EDD902" s="705"/>
      <c r="EDE902" s="705"/>
      <c r="EDF902" s="705"/>
      <c r="EDG902" s="705"/>
      <c r="EDH902" s="705"/>
      <c r="EDI902" s="705"/>
      <c r="EDJ902" s="705"/>
      <c r="EDK902" s="705"/>
      <c r="EDL902" s="705"/>
      <c r="EDM902" s="705"/>
      <c r="EDN902" s="705"/>
      <c r="EDO902" s="705"/>
      <c r="EDP902" s="705"/>
      <c r="EDQ902" s="705"/>
      <c r="EDR902" s="705"/>
      <c r="EDS902" s="705"/>
      <c r="EDT902" s="705"/>
      <c r="EDU902" s="705"/>
      <c r="EDV902" s="705"/>
      <c r="EDW902" s="705"/>
      <c r="EDX902" s="705"/>
      <c r="EDY902" s="705"/>
      <c r="EDZ902" s="705"/>
      <c r="EEA902" s="705"/>
      <c r="EEB902" s="705"/>
      <c r="EEC902" s="705"/>
      <c r="EED902" s="705"/>
      <c r="EEE902" s="705"/>
      <c r="EEF902" s="705"/>
      <c r="EEG902" s="705"/>
      <c r="EEH902" s="705"/>
      <c r="EEI902" s="705"/>
      <c r="EEJ902" s="705"/>
      <c r="EEK902" s="705"/>
      <c r="EEL902" s="705"/>
      <c r="EEM902" s="705"/>
      <c r="EEN902" s="705"/>
      <c r="EEO902" s="705"/>
      <c r="EEP902" s="705"/>
      <c r="EEQ902" s="705"/>
      <c r="EER902" s="705"/>
      <c r="EES902" s="705"/>
      <c r="EET902" s="705"/>
      <c r="EEU902" s="705"/>
      <c r="EEV902" s="705"/>
      <c r="EEW902" s="705"/>
      <c r="EEX902" s="705"/>
      <c r="EEY902" s="705"/>
      <c r="EEZ902" s="705"/>
      <c r="EFA902" s="705"/>
      <c r="EFB902" s="705"/>
      <c r="EFC902" s="705"/>
      <c r="EFD902" s="705"/>
      <c r="EFE902" s="705"/>
      <c r="EFF902" s="705"/>
      <c r="EFG902" s="705"/>
      <c r="EFH902" s="705"/>
      <c r="EFI902" s="705"/>
      <c r="EFJ902" s="705"/>
      <c r="EFK902" s="705"/>
      <c r="EFL902" s="705"/>
      <c r="EFM902" s="705"/>
      <c r="EFN902" s="705"/>
      <c r="EFO902" s="705"/>
      <c r="EFP902" s="705"/>
      <c r="EFQ902" s="705"/>
      <c r="EFR902" s="705"/>
      <c r="EFS902" s="705"/>
      <c r="EFT902" s="705"/>
      <c r="EFU902" s="705"/>
      <c r="EFV902" s="705"/>
      <c r="EFW902" s="705"/>
      <c r="EFX902" s="705"/>
      <c r="EFY902" s="705"/>
      <c r="EFZ902" s="705"/>
      <c r="EGA902" s="705"/>
      <c r="EGB902" s="705"/>
      <c r="EGC902" s="705"/>
      <c r="EGD902" s="705"/>
      <c r="EGE902" s="705"/>
      <c r="EGF902" s="705"/>
      <c r="EGG902" s="705"/>
      <c r="EGH902" s="705"/>
      <c r="EGI902" s="705"/>
      <c r="EGJ902" s="705"/>
      <c r="EGK902" s="705"/>
      <c r="EGL902" s="705"/>
      <c r="EGM902" s="705"/>
      <c r="EGN902" s="705"/>
      <c r="EGO902" s="705"/>
      <c r="EGP902" s="705"/>
      <c r="EGQ902" s="705"/>
      <c r="EGR902" s="705"/>
      <c r="EGS902" s="705"/>
      <c r="EGT902" s="705"/>
      <c r="EGU902" s="705"/>
      <c r="EGV902" s="705"/>
      <c r="EGW902" s="705"/>
      <c r="EGX902" s="705"/>
      <c r="EGY902" s="705"/>
      <c r="EGZ902" s="705"/>
      <c r="EHA902" s="705"/>
      <c r="EHB902" s="705"/>
      <c r="EHC902" s="705"/>
      <c r="EHD902" s="705"/>
      <c r="EHE902" s="705"/>
      <c r="EHF902" s="705"/>
      <c r="EHG902" s="705"/>
      <c r="EHH902" s="705"/>
      <c r="EHI902" s="705"/>
      <c r="EHJ902" s="705"/>
      <c r="EHK902" s="705"/>
      <c r="EHL902" s="705"/>
      <c r="EHM902" s="705"/>
      <c r="EHN902" s="705"/>
      <c r="EHO902" s="705"/>
      <c r="EHP902" s="705"/>
      <c r="EHQ902" s="705"/>
      <c r="EHR902" s="705"/>
      <c r="EHS902" s="705"/>
      <c r="EHT902" s="705"/>
      <c r="EHU902" s="705"/>
      <c r="EHV902" s="705"/>
      <c r="EHW902" s="705"/>
      <c r="EHX902" s="705"/>
      <c r="EHY902" s="705"/>
      <c r="EHZ902" s="705"/>
      <c r="EIA902" s="705"/>
      <c r="EIB902" s="705"/>
      <c r="EIC902" s="705"/>
      <c r="EID902" s="705"/>
      <c r="EIE902" s="705"/>
      <c r="EIF902" s="705"/>
      <c r="EIG902" s="705"/>
      <c r="EIH902" s="705"/>
      <c r="EII902" s="705"/>
      <c r="EIJ902" s="705"/>
      <c r="EIK902" s="705"/>
      <c r="EIL902" s="705"/>
      <c r="EIM902" s="705"/>
      <c r="EIN902" s="705"/>
      <c r="EIO902" s="705"/>
      <c r="EIP902" s="705"/>
      <c r="EIQ902" s="705"/>
      <c r="EIR902" s="705"/>
      <c r="EIS902" s="705"/>
      <c r="EIT902" s="705"/>
      <c r="EIU902" s="705"/>
      <c r="EIV902" s="705"/>
      <c r="EIW902" s="705"/>
      <c r="EIX902" s="705"/>
      <c r="EIY902" s="705"/>
      <c r="EIZ902" s="705"/>
      <c r="EJA902" s="705"/>
      <c r="EJB902" s="705"/>
      <c r="EJC902" s="705"/>
      <c r="EJD902" s="705"/>
      <c r="EJE902" s="705"/>
      <c r="EJF902" s="705"/>
      <c r="EJG902" s="705"/>
      <c r="EJH902" s="705"/>
      <c r="EJI902" s="705"/>
      <c r="EJJ902" s="705"/>
      <c r="EJK902" s="705"/>
      <c r="EJL902" s="705"/>
      <c r="EJM902" s="705"/>
      <c r="EJN902" s="705"/>
      <c r="EJO902" s="705"/>
      <c r="EJP902" s="705"/>
      <c r="EJQ902" s="705"/>
      <c r="EJR902" s="705"/>
      <c r="EJS902" s="705"/>
      <c r="EJT902" s="705"/>
      <c r="EJU902" s="705"/>
      <c r="EJV902" s="705"/>
      <c r="EJW902" s="705"/>
      <c r="EJX902" s="705"/>
      <c r="EJY902" s="705"/>
      <c r="EJZ902" s="705"/>
      <c r="EKA902" s="705"/>
      <c r="EKB902" s="705"/>
      <c r="EKC902" s="705"/>
      <c r="EKD902" s="705"/>
      <c r="EKE902" s="705"/>
      <c r="EKF902" s="705"/>
      <c r="EKG902" s="705"/>
      <c r="EKH902" s="705"/>
      <c r="EKI902" s="705"/>
      <c r="EKJ902" s="705"/>
      <c r="EKK902" s="705"/>
      <c r="EKL902" s="705"/>
      <c r="EKM902" s="705"/>
      <c r="EKN902" s="705"/>
      <c r="EKO902" s="705"/>
      <c r="EKP902" s="705"/>
      <c r="EKQ902" s="705"/>
      <c r="EKR902" s="705"/>
      <c r="EKS902" s="705"/>
      <c r="EKT902" s="705"/>
      <c r="EKU902" s="705"/>
      <c r="EKV902" s="705"/>
      <c r="EKW902" s="705"/>
      <c r="EKX902" s="705"/>
      <c r="EKY902" s="705"/>
      <c r="EKZ902" s="705"/>
      <c r="ELA902" s="705"/>
      <c r="ELB902" s="705"/>
      <c r="ELC902" s="705"/>
      <c r="ELD902" s="705"/>
      <c r="ELE902" s="705"/>
      <c r="ELF902" s="705"/>
      <c r="ELG902" s="705"/>
      <c r="ELH902" s="705"/>
      <c r="ELI902" s="705"/>
      <c r="ELJ902" s="705"/>
      <c r="ELK902" s="705"/>
      <c r="ELL902" s="705"/>
      <c r="ELM902" s="705"/>
      <c r="ELN902" s="705"/>
      <c r="ELO902" s="705"/>
      <c r="ELP902" s="705"/>
      <c r="ELQ902" s="705"/>
      <c r="ELR902" s="705"/>
      <c r="ELS902" s="705"/>
      <c r="ELT902" s="705"/>
      <c r="ELU902" s="705"/>
      <c r="ELV902" s="705"/>
      <c r="ELW902" s="705"/>
      <c r="ELX902" s="705"/>
      <c r="ELY902" s="705"/>
      <c r="ELZ902" s="705"/>
      <c r="EMA902" s="705"/>
      <c r="EMB902" s="705"/>
      <c r="EMC902" s="705"/>
      <c r="EMD902" s="705"/>
      <c r="EME902" s="705"/>
      <c r="EMF902" s="705"/>
      <c r="EMG902" s="705"/>
      <c r="EMH902" s="705"/>
      <c r="EMI902" s="705"/>
      <c r="EMJ902" s="705"/>
      <c r="EMK902" s="705"/>
      <c r="EML902" s="705"/>
      <c r="EMM902" s="705"/>
      <c r="EMN902" s="705"/>
      <c r="EMO902" s="705"/>
      <c r="EMP902" s="705"/>
      <c r="EMQ902" s="705"/>
      <c r="EMR902" s="705"/>
      <c r="EMS902" s="705"/>
      <c r="EMT902" s="705"/>
      <c r="EMU902" s="705"/>
      <c r="EMV902" s="705"/>
      <c r="EMW902" s="705"/>
      <c r="EMX902" s="705"/>
      <c r="EMY902" s="705"/>
      <c r="EMZ902" s="705"/>
      <c r="ENA902" s="705"/>
      <c r="ENB902" s="705"/>
      <c r="ENC902" s="705"/>
      <c r="END902" s="705"/>
      <c r="ENE902" s="705"/>
      <c r="ENF902" s="705"/>
      <c r="ENG902" s="705"/>
      <c r="ENH902" s="705"/>
      <c r="ENI902" s="705"/>
      <c r="ENJ902" s="705"/>
      <c r="ENK902" s="705"/>
      <c r="ENL902" s="705"/>
      <c r="ENM902" s="705"/>
      <c r="ENN902" s="705"/>
      <c r="ENO902" s="705"/>
      <c r="ENP902" s="705"/>
      <c r="ENQ902" s="705"/>
      <c r="ENR902" s="705"/>
      <c r="ENS902" s="705"/>
      <c r="ENT902" s="705"/>
      <c r="ENU902" s="705"/>
      <c r="ENV902" s="705"/>
      <c r="ENW902" s="705"/>
      <c r="ENX902" s="705"/>
      <c r="ENY902" s="705"/>
      <c r="ENZ902" s="705"/>
      <c r="EOA902" s="705"/>
      <c r="EOB902" s="705"/>
      <c r="EOC902" s="705"/>
      <c r="EOD902" s="705"/>
      <c r="EOE902" s="705"/>
      <c r="EOF902" s="705"/>
      <c r="EOG902" s="705"/>
      <c r="EOH902" s="705"/>
      <c r="EOI902" s="705"/>
      <c r="EOJ902" s="705"/>
      <c r="EOK902" s="705"/>
      <c r="EOL902" s="705"/>
      <c r="EOM902" s="705"/>
      <c r="EON902" s="705"/>
      <c r="EOO902" s="705"/>
      <c r="EOP902" s="705"/>
      <c r="EOQ902" s="705"/>
      <c r="EOR902" s="705"/>
      <c r="EOS902" s="705"/>
      <c r="EOT902" s="705"/>
      <c r="EOU902" s="705"/>
      <c r="EOV902" s="705"/>
      <c r="EOW902" s="705"/>
      <c r="EOX902" s="705"/>
      <c r="EOY902" s="705"/>
      <c r="EOZ902" s="705"/>
      <c r="EPA902" s="705"/>
      <c r="EPB902" s="705"/>
      <c r="EPC902" s="705"/>
      <c r="EPD902" s="705"/>
      <c r="EPE902" s="705"/>
      <c r="EPF902" s="705"/>
      <c r="EPG902" s="705"/>
      <c r="EPH902" s="705"/>
      <c r="EPI902" s="705"/>
      <c r="EPJ902" s="705"/>
      <c r="EPK902" s="705"/>
      <c r="EPL902" s="705"/>
      <c r="EPM902" s="705"/>
      <c r="EPN902" s="705"/>
      <c r="EPO902" s="705"/>
      <c r="EPP902" s="705"/>
      <c r="EPQ902" s="705"/>
      <c r="EPR902" s="705"/>
      <c r="EPS902" s="705"/>
      <c r="EPT902" s="705"/>
      <c r="EPU902" s="705"/>
      <c r="EPV902" s="705"/>
      <c r="EPW902" s="705"/>
      <c r="EPX902" s="705"/>
      <c r="EPY902" s="705"/>
      <c r="EPZ902" s="705"/>
      <c r="EQA902" s="705"/>
      <c r="EQB902" s="705"/>
      <c r="EQC902" s="705"/>
      <c r="EQD902" s="705"/>
      <c r="EQE902" s="705"/>
      <c r="EQF902" s="705"/>
      <c r="EQG902" s="705"/>
      <c r="EQH902" s="705"/>
      <c r="EQI902" s="705"/>
      <c r="EQJ902" s="705"/>
      <c r="EQK902" s="705"/>
      <c r="EQL902" s="705"/>
      <c r="EQM902" s="705"/>
      <c r="EQN902" s="705"/>
      <c r="EQO902" s="705"/>
      <c r="EQP902" s="705"/>
      <c r="EQQ902" s="705"/>
      <c r="EQR902" s="705"/>
      <c r="EQS902" s="705"/>
      <c r="EQT902" s="705"/>
      <c r="EQU902" s="705"/>
      <c r="EQV902" s="705"/>
      <c r="EQW902" s="705"/>
      <c r="EQX902" s="705"/>
      <c r="EQY902" s="705"/>
      <c r="EQZ902" s="705"/>
      <c r="ERA902" s="705"/>
      <c r="ERB902" s="705"/>
      <c r="ERC902" s="705"/>
      <c r="ERD902" s="705"/>
      <c r="ERE902" s="705"/>
      <c r="ERF902" s="705"/>
      <c r="ERG902" s="705"/>
      <c r="ERH902" s="705"/>
      <c r="ERI902" s="705"/>
      <c r="ERJ902" s="705"/>
      <c r="ERK902" s="705"/>
      <c r="ERL902" s="705"/>
      <c r="ERM902" s="705"/>
      <c r="ERN902" s="705"/>
      <c r="ERO902" s="705"/>
      <c r="ERP902" s="705"/>
      <c r="ERQ902" s="705"/>
      <c r="ERR902" s="705"/>
      <c r="ERS902" s="705"/>
      <c r="ERT902" s="705"/>
      <c r="ERU902" s="705"/>
      <c r="ERV902" s="705"/>
      <c r="ERW902" s="705"/>
      <c r="ERX902" s="705"/>
      <c r="ERY902" s="705"/>
      <c r="ERZ902" s="705"/>
      <c r="ESA902" s="705"/>
      <c r="ESB902" s="705"/>
      <c r="ESC902" s="705"/>
      <c r="ESD902" s="705"/>
      <c r="ESE902" s="705"/>
      <c r="ESF902" s="705"/>
      <c r="ESG902" s="705"/>
      <c r="ESH902" s="705"/>
      <c r="ESI902" s="705"/>
      <c r="ESJ902" s="705"/>
      <c r="ESK902" s="705"/>
      <c r="ESL902" s="705"/>
      <c r="ESM902" s="705"/>
      <c r="ESN902" s="705"/>
      <c r="ESO902" s="705"/>
      <c r="ESP902" s="705"/>
      <c r="ESQ902" s="705"/>
      <c r="ESR902" s="705"/>
      <c r="ESS902" s="705"/>
      <c r="EST902" s="705"/>
      <c r="ESU902" s="705"/>
      <c r="ESV902" s="705"/>
      <c r="ESW902" s="705"/>
      <c r="ESX902" s="705"/>
      <c r="ESY902" s="705"/>
      <c r="ESZ902" s="705"/>
      <c r="ETA902" s="705"/>
      <c r="ETB902" s="705"/>
      <c r="ETC902" s="705"/>
      <c r="ETD902" s="705"/>
      <c r="ETE902" s="705"/>
      <c r="ETF902" s="705"/>
      <c r="ETG902" s="705"/>
      <c r="ETH902" s="705"/>
      <c r="ETI902" s="705"/>
      <c r="ETJ902" s="705"/>
      <c r="ETK902" s="705"/>
      <c r="ETL902" s="705"/>
      <c r="ETM902" s="705"/>
      <c r="ETN902" s="705"/>
      <c r="ETO902" s="705"/>
      <c r="ETP902" s="705"/>
      <c r="ETQ902" s="705"/>
      <c r="ETR902" s="705"/>
      <c r="ETS902" s="705"/>
      <c r="ETT902" s="705"/>
      <c r="ETU902" s="705"/>
      <c r="ETV902" s="705"/>
      <c r="ETW902" s="705"/>
      <c r="ETX902" s="705"/>
      <c r="ETY902" s="705"/>
      <c r="ETZ902" s="705"/>
      <c r="EUA902" s="705"/>
      <c r="EUB902" s="705"/>
      <c r="EUC902" s="705"/>
      <c r="EUD902" s="705"/>
      <c r="EUE902" s="705"/>
      <c r="EUF902" s="705"/>
      <c r="EUG902" s="705"/>
      <c r="EUH902" s="705"/>
      <c r="EUI902" s="705"/>
      <c r="EUJ902" s="705"/>
      <c r="EUK902" s="705"/>
      <c r="EUL902" s="705"/>
      <c r="EUM902" s="705"/>
      <c r="EUN902" s="705"/>
      <c r="EUO902" s="705"/>
      <c r="EUP902" s="705"/>
      <c r="EUQ902" s="705"/>
      <c r="EUR902" s="705"/>
      <c r="EUS902" s="705"/>
      <c r="EUT902" s="705"/>
      <c r="EUU902" s="705"/>
      <c r="EUV902" s="705"/>
      <c r="EUW902" s="705"/>
      <c r="EUX902" s="705"/>
      <c r="EUY902" s="705"/>
      <c r="EUZ902" s="705"/>
      <c r="EVA902" s="705"/>
      <c r="EVB902" s="705"/>
      <c r="EVC902" s="705"/>
      <c r="EVD902" s="705"/>
      <c r="EVE902" s="705"/>
      <c r="EVF902" s="705"/>
      <c r="EVG902" s="705"/>
      <c r="EVH902" s="705"/>
      <c r="EVI902" s="705"/>
      <c r="EVJ902" s="705"/>
      <c r="EVK902" s="705"/>
      <c r="EVL902" s="705"/>
      <c r="EVM902" s="705"/>
      <c r="EVN902" s="705"/>
      <c r="EVO902" s="705"/>
      <c r="EVP902" s="705"/>
      <c r="EVQ902" s="705"/>
      <c r="EVR902" s="705"/>
      <c r="EVS902" s="705"/>
      <c r="EVT902" s="705"/>
      <c r="EVU902" s="705"/>
      <c r="EVV902" s="705"/>
      <c r="EVW902" s="705"/>
      <c r="EVX902" s="705"/>
      <c r="EVY902" s="705"/>
      <c r="EVZ902" s="705"/>
      <c r="EWA902" s="705"/>
      <c r="EWB902" s="705"/>
      <c r="EWC902" s="705"/>
      <c r="EWD902" s="705"/>
      <c r="EWE902" s="705"/>
      <c r="EWF902" s="705"/>
      <c r="EWG902" s="705"/>
      <c r="EWH902" s="705"/>
      <c r="EWI902" s="705"/>
      <c r="EWJ902" s="705"/>
      <c r="EWK902" s="705"/>
      <c r="EWL902" s="705"/>
      <c r="EWM902" s="705"/>
      <c r="EWN902" s="705"/>
      <c r="EWO902" s="705"/>
      <c r="EWP902" s="705"/>
      <c r="EWQ902" s="705"/>
      <c r="EWR902" s="705"/>
      <c r="EWS902" s="705"/>
      <c r="EWT902" s="705"/>
      <c r="EWU902" s="705"/>
      <c r="EWV902" s="705"/>
      <c r="EWW902" s="705"/>
      <c r="EWX902" s="705"/>
      <c r="EWY902" s="705"/>
      <c r="EWZ902" s="705"/>
      <c r="EXA902" s="705"/>
      <c r="EXB902" s="705"/>
      <c r="EXC902" s="705"/>
      <c r="EXD902" s="705"/>
      <c r="EXE902" s="705"/>
      <c r="EXF902" s="705"/>
      <c r="EXG902" s="705"/>
      <c r="EXH902" s="705"/>
      <c r="EXI902" s="705"/>
      <c r="EXJ902" s="705"/>
      <c r="EXK902" s="705"/>
      <c r="EXL902" s="705"/>
      <c r="EXM902" s="705"/>
      <c r="EXN902" s="705"/>
      <c r="EXO902" s="705"/>
      <c r="EXP902" s="705"/>
      <c r="EXQ902" s="705"/>
      <c r="EXR902" s="705"/>
      <c r="EXS902" s="705"/>
      <c r="EXT902" s="705"/>
      <c r="EXU902" s="705"/>
      <c r="EXV902" s="705"/>
      <c r="EXW902" s="705"/>
      <c r="EXX902" s="705"/>
      <c r="EXY902" s="705"/>
      <c r="EXZ902" s="705"/>
      <c r="EYA902" s="705"/>
      <c r="EYB902" s="705"/>
      <c r="EYC902" s="705"/>
      <c r="EYD902" s="705"/>
      <c r="EYE902" s="705"/>
      <c r="EYF902" s="705"/>
      <c r="EYG902" s="705"/>
      <c r="EYH902" s="705"/>
      <c r="EYI902" s="705"/>
      <c r="EYJ902" s="705"/>
      <c r="EYK902" s="705"/>
      <c r="EYL902" s="705"/>
      <c r="EYM902" s="705"/>
      <c r="EYN902" s="705"/>
      <c r="EYO902" s="705"/>
      <c r="EYP902" s="705"/>
      <c r="EYQ902" s="705"/>
      <c r="EYR902" s="705"/>
      <c r="EYS902" s="705"/>
      <c r="EYT902" s="705"/>
      <c r="EYU902" s="705"/>
      <c r="EYV902" s="705"/>
      <c r="EYW902" s="705"/>
      <c r="EYX902" s="705"/>
      <c r="EYY902" s="705"/>
      <c r="EYZ902" s="705"/>
      <c r="EZA902" s="705"/>
      <c r="EZB902" s="705"/>
      <c r="EZC902" s="705"/>
      <c r="EZD902" s="705"/>
      <c r="EZE902" s="705"/>
      <c r="EZF902" s="705"/>
      <c r="EZG902" s="705"/>
      <c r="EZH902" s="705"/>
      <c r="EZI902" s="705"/>
      <c r="EZJ902" s="705"/>
      <c r="EZK902" s="705"/>
      <c r="EZL902" s="705"/>
      <c r="EZM902" s="705"/>
      <c r="EZN902" s="705"/>
      <c r="EZO902" s="705"/>
      <c r="EZP902" s="705"/>
      <c r="EZQ902" s="705"/>
      <c r="EZR902" s="705"/>
      <c r="EZS902" s="705"/>
      <c r="EZT902" s="705"/>
      <c r="EZU902" s="705"/>
      <c r="EZV902" s="705"/>
      <c r="EZW902" s="705"/>
      <c r="EZX902" s="705"/>
      <c r="EZY902" s="705"/>
      <c r="EZZ902" s="705"/>
      <c r="FAA902" s="705"/>
      <c r="FAB902" s="705"/>
      <c r="FAC902" s="705"/>
      <c r="FAD902" s="705"/>
      <c r="FAE902" s="705"/>
      <c r="FAF902" s="705"/>
      <c r="FAG902" s="705"/>
      <c r="FAH902" s="705"/>
      <c r="FAI902" s="705"/>
      <c r="FAJ902" s="705"/>
      <c r="FAK902" s="705"/>
      <c r="FAL902" s="705"/>
      <c r="FAM902" s="705"/>
      <c r="FAN902" s="705"/>
      <c r="FAO902" s="705"/>
      <c r="FAP902" s="705"/>
      <c r="FAQ902" s="705"/>
      <c r="FAR902" s="705"/>
      <c r="FAS902" s="705"/>
      <c r="FAT902" s="705"/>
      <c r="FAU902" s="705"/>
      <c r="FAV902" s="705"/>
      <c r="FAW902" s="705"/>
      <c r="FAX902" s="705"/>
      <c r="FAY902" s="705"/>
      <c r="FAZ902" s="705"/>
      <c r="FBA902" s="705"/>
      <c r="FBB902" s="705"/>
      <c r="FBC902" s="705"/>
      <c r="FBD902" s="705"/>
      <c r="FBE902" s="705"/>
      <c r="FBF902" s="705"/>
      <c r="FBG902" s="705"/>
      <c r="FBH902" s="705"/>
      <c r="FBI902" s="705"/>
      <c r="FBJ902" s="705"/>
      <c r="FBK902" s="705"/>
      <c r="FBL902" s="705"/>
      <c r="FBM902" s="705"/>
      <c r="FBN902" s="705"/>
      <c r="FBO902" s="705"/>
      <c r="FBP902" s="705"/>
      <c r="FBQ902" s="705"/>
      <c r="FBR902" s="705"/>
      <c r="FBS902" s="705"/>
      <c r="FBT902" s="705"/>
      <c r="FBU902" s="705"/>
      <c r="FBV902" s="705"/>
      <c r="FBW902" s="705"/>
      <c r="FBX902" s="705"/>
      <c r="FBY902" s="705"/>
      <c r="FBZ902" s="705"/>
      <c r="FCA902" s="705"/>
      <c r="FCB902" s="705"/>
      <c r="FCC902" s="705"/>
      <c r="FCD902" s="705"/>
      <c r="FCE902" s="705"/>
      <c r="FCF902" s="705"/>
      <c r="FCG902" s="705"/>
      <c r="FCH902" s="705"/>
      <c r="FCI902" s="705"/>
      <c r="FCJ902" s="705"/>
      <c r="FCK902" s="705"/>
      <c r="FCL902" s="705"/>
      <c r="FCM902" s="705"/>
      <c r="FCN902" s="705"/>
      <c r="FCO902" s="705"/>
      <c r="FCP902" s="705"/>
      <c r="FCQ902" s="705"/>
      <c r="FCR902" s="705"/>
      <c r="FCS902" s="705"/>
      <c r="FCT902" s="705"/>
      <c r="FCU902" s="705"/>
      <c r="FCV902" s="705"/>
      <c r="FCW902" s="705"/>
      <c r="FCX902" s="705"/>
      <c r="FCY902" s="705"/>
      <c r="FCZ902" s="705"/>
      <c r="FDA902" s="705"/>
      <c r="FDB902" s="705"/>
      <c r="FDC902" s="705"/>
      <c r="FDD902" s="705"/>
      <c r="FDE902" s="705"/>
      <c r="FDF902" s="705"/>
      <c r="FDG902" s="705"/>
      <c r="FDH902" s="705"/>
      <c r="FDI902" s="705"/>
      <c r="FDJ902" s="705"/>
      <c r="FDK902" s="705"/>
      <c r="FDL902" s="705"/>
      <c r="FDM902" s="705"/>
      <c r="FDN902" s="705"/>
      <c r="FDO902" s="705"/>
      <c r="FDP902" s="705"/>
      <c r="FDQ902" s="705"/>
      <c r="FDR902" s="705"/>
      <c r="FDS902" s="705"/>
      <c r="FDT902" s="705"/>
      <c r="FDU902" s="705"/>
      <c r="FDV902" s="705"/>
      <c r="FDW902" s="705"/>
      <c r="FDX902" s="705"/>
      <c r="FDY902" s="705"/>
      <c r="FDZ902" s="705"/>
      <c r="FEA902" s="705"/>
      <c r="FEB902" s="705"/>
      <c r="FEC902" s="705"/>
      <c r="FED902" s="705"/>
      <c r="FEE902" s="705"/>
      <c r="FEF902" s="705"/>
      <c r="FEG902" s="705"/>
      <c r="FEH902" s="705"/>
      <c r="FEI902" s="705"/>
      <c r="FEJ902" s="705"/>
      <c r="FEK902" s="705"/>
      <c r="FEL902" s="705"/>
      <c r="FEM902" s="705"/>
      <c r="FEN902" s="705"/>
      <c r="FEO902" s="705"/>
      <c r="FEP902" s="705"/>
      <c r="FEQ902" s="705"/>
      <c r="FER902" s="705"/>
      <c r="FES902" s="705"/>
      <c r="FET902" s="705"/>
      <c r="FEU902" s="705"/>
      <c r="FEV902" s="705"/>
      <c r="FEW902" s="705"/>
      <c r="FEX902" s="705"/>
      <c r="FEY902" s="705"/>
      <c r="FEZ902" s="705"/>
      <c r="FFA902" s="705"/>
      <c r="FFB902" s="705"/>
      <c r="FFC902" s="705"/>
      <c r="FFD902" s="705"/>
      <c r="FFE902" s="705"/>
      <c r="FFF902" s="705"/>
      <c r="FFG902" s="705"/>
      <c r="FFH902" s="705"/>
      <c r="FFI902" s="705"/>
      <c r="FFJ902" s="705"/>
      <c r="FFK902" s="705"/>
      <c r="FFL902" s="705"/>
      <c r="FFM902" s="705"/>
      <c r="FFN902" s="705"/>
      <c r="FFO902" s="705"/>
      <c r="FFP902" s="705"/>
      <c r="FFQ902" s="705"/>
      <c r="FFR902" s="705"/>
      <c r="FFS902" s="705"/>
      <c r="FFT902" s="705"/>
      <c r="FFU902" s="705"/>
      <c r="FFV902" s="705"/>
      <c r="FFW902" s="705"/>
      <c r="FFX902" s="705"/>
      <c r="FFY902" s="705"/>
      <c r="FFZ902" s="705"/>
      <c r="FGA902" s="705"/>
      <c r="FGB902" s="705"/>
      <c r="FGC902" s="705"/>
      <c r="FGD902" s="705"/>
      <c r="FGE902" s="705"/>
      <c r="FGF902" s="705"/>
      <c r="FGG902" s="705"/>
      <c r="FGH902" s="705"/>
      <c r="FGI902" s="705"/>
      <c r="FGJ902" s="705"/>
      <c r="FGK902" s="705"/>
      <c r="FGL902" s="705"/>
      <c r="FGM902" s="705"/>
      <c r="FGN902" s="705"/>
      <c r="FGO902" s="705"/>
      <c r="FGP902" s="705"/>
      <c r="FGQ902" s="705"/>
      <c r="FGR902" s="705"/>
      <c r="FGS902" s="705"/>
      <c r="FGT902" s="705"/>
      <c r="FGU902" s="705"/>
      <c r="FGV902" s="705"/>
      <c r="FGW902" s="705"/>
      <c r="FGX902" s="705"/>
      <c r="FGY902" s="705"/>
      <c r="FGZ902" s="705"/>
      <c r="FHA902" s="705"/>
      <c r="FHB902" s="705"/>
      <c r="FHC902" s="705"/>
      <c r="FHD902" s="705"/>
      <c r="FHE902" s="705"/>
      <c r="FHF902" s="705"/>
      <c r="FHG902" s="705"/>
      <c r="FHH902" s="705"/>
      <c r="FHI902" s="705"/>
      <c r="FHJ902" s="705"/>
      <c r="FHK902" s="705"/>
      <c r="FHL902" s="705"/>
      <c r="FHM902" s="705"/>
      <c r="FHN902" s="705"/>
      <c r="FHO902" s="705"/>
      <c r="FHP902" s="705"/>
      <c r="FHQ902" s="705"/>
      <c r="FHR902" s="705"/>
      <c r="FHS902" s="705"/>
      <c r="FHT902" s="705"/>
      <c r="FHU902" s="705"/>
      <c r="FHV902" s="705"/>
      <c r="FHW902" s="705"/>
      <c r="FHX902" s="705"/>
      <c r="FHY902" s="705"/>
      <c r="FHZ902" s="705"/>
      <c r="FIA902" s="705"/>
      <c r="FIB902" s="705"/>
      <c r="FIC902" s="705"/>
      <c r="FID902" s="705"/>
      <c r="FIE902" s="705"/>
      <c r="FIF902" s="705"/>
      <c r="FIG902" s="705"/>
      <c r="FIH902" s="705"/>
      <c r="FII902" s="705"/>
      <c r="FIJ902" s="705"/>
      <c r="FIK902" s="705"/>
      <c r="FIL902" s="705"/>
      <c r="FIM902" s="705"/>
      <c r="FIN902" s="705"/>
      <c r="FIO902" s="705"/>
      <c r="FIP902" s="705"/>
      <c r="FIQ902" s="705"/>
      <c r="FIR902" s="705"/>
      <c r="FIS902" s="705"/>
      <c r="FIT902" s="705"/>
      <c r="FIU902" s="705"/>
      <c r="FIV902" s="705"/>
      <c r="FIW902" s="705"/>
      <c r="FIX902" s="705"/>
      <c r="FIY902" s="705"/>
      <c r="FIZ902" s="705"/>
      <c r="FJA902" s="705"/>
      <c r="FJB902" s="705"/>
      <c r="FJC902" s="705"/>
      <c r="FJD902" s="705"/>
      <c r="FJE902" s="705"/>
      <c r="FJF902" s="705"/>
      <c r="FJG902" s="705"/>
      <c r="FJH902" s="705"/>
      <c r="FJI902" s="705"/>
      <c r="FJJ902" s="705"/>
      <c r="FJK902" s="705"/>
      <c r="FJL902" s="705"/>
      <c r="FJM902" s="705"/>
      <c r="FJN902" s="705"/>
      <c r="FJO902" s="705"/>
      <c r="FJP902" s="705"/>
      <c r="FJQ902" s="705"/>
      <c r="FJR902" s="705"/>
      <c r="FJS902" s="705"/>
      <c r="FJT902" s="705"/>
      <c r="FJU902" s="705"/>
      <c r="FJV902" s="705"/>
      <c r="FJW902" s="705"/>
      <c r="FJX902" s="705"/>
      <c r="FJY902" s="705"/>
      <c r="FJZ902" s="705"/>
      <c r="FKA902" s="705"/>
      <c r="FKB902" s="705"/>
      <c r="FKC902" s="705"/>
      <c r="FKD902" s="705"/>
      <c r="FKE902" s="705"/>
      <c r="FKF902" s="705"/>
      <c r="FKG902" s="705"/>
      <c r="FKH902" s="705"/>
      <c r="FKI902" s="705"/>
      <c r="FKJ902" s="705"/>
      <c r="FKK902" s="705"/>
      <c r="FKL902" s="705"/>
      <c r="FKM902" s="705"/>
      <c r="FKN902" s="705"/>
      <c r="FKO902" s="705"/>
      <c r="FKP902" s="705"/>
      <c r="FKQ902" s="705"/>
      <c r="FKR902" s="705"/>
      <c r="FKS902" s="705"/>
      <c r="FKT902" s="705"/>
      <c r="FKU902" s="705"/>
      <c r="FKV902" s="705"/>
      <c r="FKW902" s="705"/>
      <c r="FKX902" s="705"/>
      <c r="FKY902" s="705"/>
      <c r="FKZ902" s="705"/>
      <c r="FLA902" s="705"/>
      <c r="FLB902" s="705"/>
      <c r="FLC902" s="705"/>
      <c r="FLD902" s="705"/>
      <c r="FLE902" s="705"/>
      <c r="FLF902" s="705"/>
      <c r="FLG902" s="705"/>
      <c r="FLH902" s="705"/>
      <c r="FLI902" s="705"/>
      <c r="FLJ902" s="705"/>
      <c r="FLK902" s="705"/>
      <c r="FLL902" s="705"/>
      <c r="FLM902" s="705"/>
      <c r="FLN902" s="705"/>
      <c r="FLO902" s="705"/>
      <c r="FLP902" s="705"/>
      <c r="FLQ902" s="705"/>
      <c r="FLR902" s="705"/>
      <c r="FLS902" s="705"/>
      <c r="FLT902" s="705"/>
      <c r="FLU902" s="705"/>
      <c r="FLV902" s="705"/>
      <c r="FLW902" s="705"/>
      <c r="FLX902" s="705"/>
      <c r="FLY902" s="705"/>
      <c r="FLZ902" s="705"/>
      <c r="FMA902" s="705"/>
      <c r="FMB902" s="705"/>
      <c r="FMC902" s="705"/>
      <c r="FMD902" s="705"/>
      <c r="FME902" s="705"/>
      <c r="FMF902" s="705"/>
      <c r="FMG902" s="705"/>
      <c r="FMH902" s="705"/>
      <c r="FMI902" s="705"/>
      <c r="FMJ902" s="705"/>
      <c r="FMK902" s="705"/>
      <c r="FML902" s="705"/>
      <c r="FMM902" s="705"/>
      <c r="FMN902" s="705"/>
      <c r="FMO902" s="705"/>
      <c r="FMP902" s="705"/>
      <c r="FMQ902" s="705"/>
      <c r="FMR902" s="705"/>
      <c r="FMS902" s="705"/>
      <c r="FMT902" s="705"/>
      <c r="FMU902" s="705"/>
      <c r="FMV902" s="705"/>
      <c r="FMW902" s="705"/>
      <c r="FMX902" s="705"/>
      <c r="FMY902" s="705"/>
      <c r="FMZ902" s="705"/>
      <c r="FNA902" s="705"/>
      <c r="FNB902" s="705"/>
      <c r="FNC902" s="705"/>
      <c r="FND902" s="705"/>
      <c r="FNE902" s="705"/>
      <c r="FNF902" s="705"/>
      <c r="FNG902" s="705"/>
      <c r="FNH902" s="705"/>
      <c r="FNI902" s="705"/>
      <c r="FNJ902" s="705"/>
      <c r="FNK902" s="705"/>
      <c r="FNL902" s="705"/>
      <c r="FNM902" s="705"/>
      <c r="FNN902" s="705"/>
      <c r="FNO902" s="705"/>
      <c r="FNP902" s="705"/>
      <c r="FNQ902" s="705"/>
      <c r="FNR902" s="705"/>
      <c r="FNS902" s="705"/>
      <c r="FNT902" s="705"/>
      <c r="FNU902" s="705"/>
      <c r="FNV902" s="705"/>
      <c r="FNW902" s="705"/>
      <c r="FNX902" s="705"/>
      <c r="FNY902" s="705"/>
      <c r="FNZ902" s="705"/>
      <c r="FOA902" s="705"/>
      <c r="FOB902" s="705"/>
      <c r="FOC902" s="705"/>
      <c r="FOD902" s="705"/>
      <c r="FOE902" s="705"/>
      <c r="FOF902" s="705"/>
      <c r="FOG902" s="705"/>
      <c r="FOH902" s="705"/>
      <c r="FOI902" s="705"/>
      <c r="FOJ902" s="705"/>
      <c r="FOK902" s="705"/>
      <c r="FOL902" s="705"/>
      <c r="FOM902" s="705"/>
      <c r="FON902" s="705"/>
      <c r="FOO902" s="705"/>
      <c r="FOP902" s="705"/>
      <c r="FOQ902" s="705"/>
      <c r="FOR902" s="705"/>
      <c r="FOS902" s="705"/>
      <c r="FOT902" s="705"/>
      <c r="FOU902" s="705"/>
      <c r="FOV902" s="705"/>
      <c r="FOW902" s="705"/>
      <c r="FOX902" s="705"/>
      <c r="FOY902" s="705"/>
      <c r="FOZ902" s="705"/>
      <c r="FPA902" s="705"/>
      <c r="FPB902" s="705"/>
      <c r="FPC902" s="705"/>
      <c r="FPD902" s="705"/>
      <c r="FPE902" s="705"/>
      <c r="FPF902" s="705"/>
      <c r="FPG902" s="705"/>
      <c r="FPH902" s="705"/>
      <c r="FPI902" s="705"/>
      <c r="FPJ902" s="705"/>
      <c r="FPK902" s="705"/>
      <c r="FPL902" s="705"/>
      <c r="FPM902" s="705"/>
      <c r="FPN902" s="705"/>
      <c r="FPO902" s="705"/>
      <c r="FPP902" s="705"/>
      <c r="FPQ902" s="705"/>
      <c r="FPR902" s="705"/>
      <c r="FPS902" s="705"/>
      <c r="FPT902" s="705"/>
      <c r="FPU902" s="705"/>
      <c r="FPV902" s="705"/>
      <c r="FPW902" s="705"/>
      <c r="FPX902" s="705"/>
      <c r="FPY902" s="705"/>
      <c r="FPZ902" s="705"/>
      <c r="FQA902" s="705"/>
      <c r="FQB902" s="705"/>
      <c r="FQC902" s="705"/>
      <c r="FQD902" s="705"/>
      <c r="FQE902" s="705"/>
      <c r="FQF902" s="705"/>
      <c r="FQG902" s="705"/>
      <c r="FQH902" s="705"/>
      <c r="FQI902" s="705"/>
      <c r="FQJ902" s="705"/>
      <c r="FQK902" s="705"/>
      <c r="FQL902" s="705"/>
      <c r="FQM902" s="705"/>
      <c r="FQN902" s="705"/>
      <c r="FQO902" s="705"/>
      <c r="FQP902" s="705"/>
      <c r="FQQ902" s="705"/>
      <c r="FQR902" s="705"/>
      <c r="FQS902" s="705"/>
      <c r="FQT902" s="705"/>
      <c r="FQU902" s="705"/>
      <c r="FQV902" s="705"/>
      <c r="FQW902" s="705"/>
      <c r="FQX902" s="705"/>
      <c r="FQY902" s="705"/>
      <c r="FQZ902" s="705"/>
      <c r="FRA902" s="705"/>
      <c r="FRB902" s="705"/>
      <c r="FRC902" s="705"/>
      <c r="FRD902" s="705"/>
      <c r="FRE902" s="705"/>
      <c r="FRF902" s="705"/>
      <c r="FRG902" s="705"/>
      <c r="FRH902" s="705"/>
      <c r="FRI902" s="705"/>
      <c r="FRJ902" s="705"/>
      <c r="FRK902" s="705"/>
      <c r="FRL902" s="705"/>
      <c r="FRM902" s="705"/>
      <c r="FRN902" s="705"/>
      <c r="FRO902" s="705"/>
      <c r="FRP902" s="705"/>
      <c r="FRQ902" s="705"/>
      <c r="FRR902" s="705"/>
      <c r="FRS902" s="705"/>
      <c r="FRT902" s="705"/>
      <c r="FRU902" s="705"/>
      <c r="FRV902" s="705"/>
      <c r="FRW902" s="705"/>
      <c r="FRX902" s="705"/>
      <c r="FRY902" s="705"/>
      <c r="FRZ902" s="705"/>
      <c r="FSA902" s="705"/>
      <c r="FSB902" s="705"/>
      <c r="FSC902" s="705"/>
      <c r="FSD902" s="705"/>
      <c r="FSE902" s="705"/>
      <c r="FSF902" s="705"/>
      <c r="FSG902" s="705"/>
      <c r="FSH902" s="705"/>
      <c r="FSI902" s="705"/>
      <c r="FSJ902" s="705"/>
      <c r="FSK902" s="705"/>
      <c r="FSL902" s="705"/>
      <c r="FSM902" s="705"/>
      <c r="FSN902" s="705"/>
      <c r="FSO902" s="705"/>
      <c r="FSP902" s="705"/>
      <c r="FSQ902" s="705"/>
      <c r="FSR902" s="705"/>
      <c r="FSS902" s="705"/>
      <c r="FST902" s="705"/>
      <c r="FSU902" s="705"/>
      <c r="FSV902" s="705"/>
      <c r="FSW902" s="705"/>
      <c r="FSX902" s="705"/>
      <c r="FSY902" s="705"/>
      <c r="FSZ902" s="705"/>
      <c r="FTA902" s="705"/>
      <c r="FTB902" s="705"/>
      <c r="FTC902" s="705"/>
      <c r="FTD902" s="705"/>
      <c r="FTE902" s="705"/>
      <c r="FTF902" s="705"/>
      <c r="FTG902" s="705"/>
      <c r="FTH902" s="705"/>
      <c r="FTI902" s="705"/>
      <c r="FTJ902" s="705"/>
      <c r="FTK902" s="705"/>
      <c r="FTL902" s="705"/>
      <c r="FTM902" s="705"/>
      <c r="FTN902" s="705"/>
      <c r="FTO902" s="705"/>
      <c r="FTP902" s="705"/>
      <c r="FTQ902" s="705"/>
      <c r="FTR902" s="705"/>
      <c r="FTS902" s="705"/>
      <c r="FTT902" s="705"/>
      <c r="FTU902" s="705"/>
      <c r="FTV902" s="705"/>
      <c r="FTW902" s="705"/>
      <c r="FTX902" s="705"/>
      <c r="FTY902" s="705"/>
      <c r="FTZ902" s="705"/>
      <c r="FUA902" s="705"/>
      <c r="FUB902" s="705"/>
      <c r="FUC902" s="705"/>
      <c r="FUD902" s="705"/>
      <c r="FUE902" s="705"/>
      <c r="FUF902" s="705"/>
      <c r="FUG902" s="705"/>
      <c r="FUH902" s="705"/>
      <c r="FUI902" s="705"/>
      <c r="FUJ902" s="705"/>
      <c r="FUK902" s="705"/>
      <c r="FUL902" s="705"/>
      <c r="FUM902" s="705"/>
      <c r="FUN902" s="705"/>
      <c r="FUO902" s="705"/>
      <c r="FUP902" s="705"/>
      <c r="FUQ902" s="705"/>
      <c r="FUR902" s="705"/>
      <c r="FUS902" s="705"/>
      <c r="FUT902" s="705"/>
      <c r="FUU902" s="705"/>
      <c r="FUV902" s="705"/>
      <c r="FUW902" s="705"/>
      <c r="FUX902" s="705"/>
      <c r="FUY902" s="705"/>
      <c r="FUZ902" s="705"/>
      <c r="FVA902" s="705"/>
      <c r="FVB902" s="705"/>
      <c r="FVC902" s="705"/>
      <c r="FVD902" s="705"/>
      <c r="FVE902" s="705"/>
      <c r="FVF902" s="705"/>
      <c r="FVG902" s="705"/>
      <c r="FVH902" s="705"/>
      <c r="FVI902" s="705"/>
      <c r="FVJ902" s="705"/>
      <c r="FVK902" s="705"/>
      <c r="FVL902" s="705"/>
      <c r="FVM902" s="705"/>
      <c r="FVN902" s="705"/>
      <c r="FVO902" s="705"/>
      <c r="FVP902" s="705"/>
      <c r="FVQ902" s="705"/>
      <c r="FVR902" s="705"/>
      <c r="FVS902" s="705"/>
      <c r="FVT902" s="705"/>
      <c r="FVU902" s="705"/>
      <c r="FVV902" s="705"/>
      <c r="FVW902" s="705"/>
      <c r="FVX902" s="705"/>
      <c r="FVY902" s="705"/>
      <c r="FVZ902" s="705"/>
      <c r="FWA902" s="705"/>
      <c r="FWB902" s="705"/>
      <c r="FWC902" s="705"/>
      <c r="FWD902" s="705"/>
      <c r="FWE902" s="705"/>
      <c r="FWF902" s="705"/>
      <c r="FWG902" s="705"/>
      <c r="FWH902" s="705"/>
      <c r="FWI902" s="705"/>
      <c r="FWJ902" s="705"/>
      <c r="FWK902" s="705"/>
      <c r="FWL902" s="705"/>
      <c r="FWM902" s="705"/>
      <c r="FWN902" s="705"/>
      <c r="FWO902" s="705"/>
      <c r="FWP902" s="705"/>
      <c r="FWQ902" s="705"/>
      <c r="FWR902" s="705"/>
      <c r="FWS902" s="705"/>
      <c r="FWT902" s="705"/>
      <c r="FWU902" s="705"/>
      <c r="FWV902" s="705"/>
      <c r="FWW902" s="705"/>
      <c r="FWX902" s="705"/>
      <c r="FWY902" s="705"/>
      <c r="FWZ902" s="705"/>
      <c r="FXA902" s="705"/>
      <c r="FXB902" s="705"/>
      <c r="FXC902" s="705"/>
      <c r="FXD902" s="705"/>
      <c r="FXE902" s="705"/>
      <c r="FXF902" s="705"/>
      <c r="FXG902" s="705"/>
      <c r="FXH902" s="705"/>
      <c r="FXI902" s="705"/>
      <c r="FXJ902" s="705"/>
      <c r="FXK902" s="705"/>
      <c r="FXL902" s="705"/>
      <c r="FXM902" s="705"/>
      <c r="FXN902" s="705"/>
      <c r="FXO902" s="705"/>
      <c r="FXP902" s="705"/>
      <c r="FXQ902" s="705"/>
      <c r="FXR902" s="705"/>
      <c r="FXS902" s="705"/>
      <c r="FXT902" s="705"/>
      <c r="FXU902" s="705"/>
      <c r="FXV902" s="705"/>
      <c r="FXW902" s="705"/>
      <c r="FXX902" s="705"/>
      <c r="FXY902" s="705"/>
      <c r="FXZ902" s="705"/>
      <c r="FYA902" s="705"/>
      <c r="FYB902" s="705"/>
      <c r="FYC902" s="705"/>
      <c r="FYD902" s="705"/>
      <c r="FYE902" s="705"/>
      <c r="FYF902" s="705"/>
      <c r="FYG902" s="705"/>
      <c r="FYH902" s="705"/>
      <c r="FYI902" s="705"/>
      <c r="FYJ902" s="705"/>
      <c r="FYK902" s="705"/>
      <c r="FYL902" s="705"/>
      <c r="FYM902" s="705"/>
      <c r="FYN902" s="705"/>
      <c r="FYO902" s="705"/>
      <c r="FYP902" s="705"/>
      <c r="FYQ902" s="705"/>
      <c r="FYR902" s="705"/>
      <c r="FYS902" s="705"/>
      <c r="FYT902" s="705"/>
      <c r="FYU902" s="705"/>
      <c r="FYV902" s="705"/>
      <c r="FYW902" s="705"/>
      <c r="FYX902" s="705"/>
      <c r="FYY902" s="705"/>
      <c r="FYZ902" s="705"/>
      <c r="FZA902" s="705"/>
      <c r="FZB902" s="705"/>
      <c r="FZC902" s="705"/>
      <c r="FZD902" s="705"/>
      <c r="FZE902" s="705"/>
      <c r="FZF902" s="705"/>
      <c r="FZG902" s="705"/>
      <c r="FZH902" s="705"/>
      <c r="FZI902" s="705"/>
      <c r="FZJ902" s="705"/>
      <c r="FZK902" s="705"/>
      <c r="FZL902" s="705"/>
      <c r="FZM902" s="705"/>
      <c r="FZN902" s="705"/>
      <c r="FZO902" s="705"/>
      <c r="FZP902" s="705"/>
      <c r="FZQ902" s="705"/>
      <c r="FZR902" s="705"/>
      <c r="FZS902" s="705"/>
      <c r="FZT902" s="705"/>
      <c r="FZU902" s="705"/>
      <c r="FZV902" s="705"/>
      <c r="FZW902" s="705"/>
      <c r="FZX902" s="705"/>
      <c r="FZY902" s="705"/>
      <c r="FZZ902" s="705"/>
      <c r="GAA902" s="705"/>
      <c r="GAB902" s="705"/>
      <c r="GAC902" s="705"/>
      <c r="GAD902" s="705"/>
      <c r="GAE902" s="705"/>
      <c r="GAF902" s="705"/>
      <c r="GAG902" s="705"/>
      <c r="GAH902" s="705"/>
      <c r="GAI902" s="705"/>
      <c r="GAJ902" s="705"/>
      <c r="GAK902" s="705"/>
      <c r="GAL902" s="705"/>
      <c r="GAM902" s="705"/>
      <c r="GAN902" s="705"/>
      <c r="GAO902" s="705"/>
      <c r="GAP902" s="705"/>
      <c r="GAQ902" s="705"/>
      <c r="GAR902" s="705"/>
      <c r="GAS902" s="705"/>
      <c r="GAT902" s="705"/>
      <c r="GAU902" s="705"/>
      <c r="GAV902" s="705"/>
      <c r="GAW902" s="705"/>
      <c r="GAX902" s="705"/>
      <c r="GAY902" s="705"/>
      <c r="GAZ902" s="705"/>
      <c r="GBA902" s="705"/>
      <c r="GBB902" s="705"/>
      <c r="GBC902" s="705"/>
      <c r="GBD902" s="705"/>
      <c r="GBE902" s="705"/>
      <c r="GBF902" s="705"/>
      <c r="GBG902" s="705"/>
      <c r="GBH902" s="705"/>
      <c r="GBI902" s="705"/>
      <c r="GBJ902" s="705"/>
      <c r="GBK902" s="705"/>
      <c r="GBL902" s="705"/>
      <c r="GBM902" s="705"/>
      <c r="GBN902" s="705"/>
      <c r="GBO902" s="705"/>
      <c r="GBP902" s="705"/>
      <c r="GBQ902" s="705"/>
      <c r="GBR902" s="705"/>
      <c r="GBS902" s="705"/>
      <c r="GBT902" s="705"/>
      <c r="GBU902" s="705"/>
      <c r="GBV902" s="705"/>
      <c r="GBW902" s="705"/>
      <c r="GBX902" s="705"/>
      <c r="GBY902" s="705"/>
      <c r="GBZ902" s="705"/>
      <c r="GCA902" s="705"/>
      <c r="GCB902" s="705"/>
      <c r="GCC902" s="705"/>
      <c r="GCD902" s="705"/>
      <c r="GCE902" s="705"/>
      <c r="GCF902" s="705"/>
      <c r="GCG902" s="705"/>
      <c r="GCH902" s="705"/>
      <c r="GCI902" s="705"/>
      <c r="GCJ902" s="705"/>
      <c r="GCK902" s="705"/>
      <c r="GCL902" s="705"/>
      <c r="GCM902" s="705"/>
      <c r="GCN902" s="705"/>
      <c r="GCO902" s="705"/>
      <c r="GCP902" s="705"/>
      <c r="GCQ902" s="705"/>
      <c r="GCR902" s="705"/>
      <c r="GCS902" s="705"/>
      <c r="GCT902" s="705"/>
      <c r="GCU902" s="705"/>
      <c r="GCV902" s="705"/>
      <c r="GCW902" s="705"/>
      <c r="GCX902" s="705"/>
      <c r="GCY902" s="705"/>
      <c r="GCZ902" s="705"/>
      <c r="GDA902" s="705"/>
      <c r="GDB902" s="705"/>
      <c r="GDC902" s="705"/>
      <c r="GDD902" s="705"/>
      <c r="GDE902" s="705"/>
      <c r="GDF902" s="705"/>
      <c r="GDG902" s="705"/>
      <c r="GDH902" s="705"/>
      <c r="GDI902" s="705"/>
      <c r="GDJ902" s="705"/>
      <c r="GDK902" s="705"/>
      <c r="GDL902" s="705"/>
      <c r="GDM902" s="705"/>
      <c r="GDN902" s="705"/>
      <c r="GDO902" s="705"/>
      <c r="GDP902" s="705"/>
      <c r="GDQ902" s="705"/>
      <c r="GDR902" s="705"/>
      <c r="GDS902" s="705"/>
      <c r="GDT902" s="705"/>
      <c r="GDU902" s="705"/>
      <c r="GDV902" s="705"/>
      <c r="GDW902" s="705"/>
      <c r="GDX902" s="705"/>
      <c r="GDY902" s="705"/>
      <c r="GDZ902" s="705"/>
      <c r="GEA902" s="705"/>
      <c r="GEB902" s="705"/>
      <c r="GEC902" s="705"/>
      <c r="GED902" s="705"/>
      <c r="GEE902" s="705"/>
      <c r="GEF902" s="705"/>
      <c r="GEG902" s="705"/>
      <c r="GEH902" s="705"/>
      <c r="GEI902" s="705"/>
      <c r="GEJ902" s="705"/>
      <c r="GEK902" s="705"/>
      <c r="GEL902" s="705"/>
      <c r="GEM902" s="705"/>
      <c r="GEN902" s="705"/>
      <c r="GEO902" s="705"/>
      <c r="GEP902" s="705"/>
      <c r="GEQ902" s="705"/>
      <c r="GER902" s="705"/>
      <c r="GES902" s="705"/>
      <c r="GET902" s="705"/>
      <c r="GEU902" s="705"/>
      <c r="GEV902" s="705"/>
      <c r="GEW902" s="705"/>
      <c r="GEX902" s="705"/>
      <c r="GEY902" s="705"/>
      <c r="GEZ902" s="705"/>
      <c r="GFA902" s="705"/>
      <c r="GFB902" s="705"/>
      <c r="GFC902" s="705"/>
      <c r="GFD902" s="705"/>
      <c r="GFE902" s="705"/>
      <c r="GFF902" s="705"/>
      <c r="GFG902" s="705"/>
      <c r="GFH902" s="705"/>
      <c r="GFI902" s="705"/>
      <c r="GFJ902" s="705"/>
      <c r="GFK902" s="705"/>
      <c r="GFL902" s="705"/>
      <c r="GFM902" s="705"/>
      <c r="GFN902" s="705"/>
      <c r="GFO902" s="705"/>
      <c r="GFP902" s="705"/>
      <c r="GFQ902" s="705"/>
      <c r="GFR902" s="705"/>
      <c r="GFS902" s="705"/>
      <c r="GFT902" s="705"/>
      <c r="GFU902" s="705"/>
      <c r="GFV902" s="705"/>
      <c r="GFW902" s="705"/>
      <c r="GFX902" s="705"/>
      <c r="GFY902" s="705"/>
      <c r="GFZ902" s="705"/>
      <c r="GGA902" s="705"/>
      <c r="GGB902" s="705"/>
      <c r="GGC902" s="705"/>
      <c r="GGD902" s="705"/>
      <c r="GGE902" s="705"/>
      <c r="GGF902" s="705"/>
      <c r="GGG902" s="705"/>
      <c r="GGH902" s="705"/>
      <c r="GGI902" s="705"/>
      <c r="GGJ902" s="705"/>
      <c r="GGK902" s="705"/>
      <c r="GGL902" s="705"/>
      <c r="GGM902" s="705"/>
      <c r="GGN902" s="705"/>
      <c r="GGO902" s="705"/>
      <c r="GGP902" s="705"/>
      <c r="GGQ902" s="705"/>
      <c r="GGR902" s="705"/>
      <c r="GGS902" s="705"/>
      <c r="GGT902" s="705"/>
      <c r="GGU902" s="705"/>
      <c r="GGV902" s="705"/>
      <c r="GGW902" s="705"/>
      <c r="GGX902" s="705"/>
      <c r="GGY902" s="705"/>
      <c r="GGZ902" s="705"/>
      <c r="GHA902" s="705"/>
      <c r="GHB902" s="705"/>
      <c r="GHC902" s="705"/>
      <c r="GHD902" s="705"/>
      <c r="GHE902" s="705"/>
      <c r="GHF902" s="705"/>
      <c r="GHG902" s="705"/>
      <c r="GHH902" s="705"/>
      <c r="GHI902" s="705"/>
      <c r="GHJ902" s="705"/>
      <c r="GHK902" s="705"/>
      <c r="GHL902" s="705"/>
      <c r="GHM902" s="705"/>
      <c r="GHN902" s="705"/>
      <c r="GHO902" s="705"/>
      <c r="GHP902" s="705"/>
      <c r="GHQ902" s="705"/>
      <c r="GHR902" s="705"/>
      <c r="GHS902" s="705"/>
      <c r="GHT902" s="705"/>
      <c r="GHU902" s="705"/>
      <c r="GHV902" s="705"/>
      <c r="GHW902" s="705"/>
      <c r="GHX902" s="705"/>
      <c r="GHY902" s="705"/>
      <c r="GHZ902" s="705"/>
      <c r="GIA902" s="705"/>
      <c r="GIB902" s="705"/>
      <c r="GIC902" s="705"/>
      <c r="GID902" s="705"/>
      <c r="GIE902" s="705"/>
      <c r="GIF902" s="705"/>
      <c r="GIG902" s="705"/>
      <c r="GIH902" s="705"/>
      <c r="GII902" s="705"/>
      <c r="GIJ902" s="705"/>
      <c r="GIK902" s="705"/>
      <c r="GIL902" s="705"/>
      <c r="GIM902" s="705"/>
      <c r="GIN902" s="705"/>
      <c r="GIO902" s="705"/>
      <c r="GIP902" s="705"/>
      <c r="GIQ902" s="705"/>
      <c r="GIR902" s="705"/>
      <c r="GIS902" s="705"/>
      <c r="GIT902" s="705"/>
      <c r="GIU902" s="705"/>
      <c r="GIV902" s="705"/>
      <c r="GIW902" s="705"/>
      <c r="GIX902" s="705"/>
      <c r="GIY902" s="705"/>
      <c r="GIZ902" s="705"/>
      <c r="GJA902" s="705"/>
      <c r="GJB902" s="705"/>
      <c r="GJC902" s="705"/>
      <c r="GJD902" s="705"/>
      <c r="GJE902" s="705"/>
      <c r="GJF902" s="705"/>
      <c r="GJG902" s="705"/>
      <c r="GJH902" s="705"/>
      <c r="GJI902" s="705"/>
      <c r="GJJ902" s="705"/>
      <c r="GJK902" s="705"/>
      <c r="GJL902" s="705"/>
      <c r="GJM902" s="705"/>
      <c r="GJN902" s="705"/>
      <c r="GJO902" s="705"/>
      <c r="GJP902" s="705"/>
      <c r="GJQ902" s="705"/>
      <c r="GJR902" s="705"/>
      <c r="GJS902" s="705"/>
      <c r="GJT902" s="705"/>
      <c r="GJU902" s="705"/>
      <c r="GJV902" s="705"/>
      <c r="GJW902" s="705"/>
      <c r="GJX902" s="705"/>
      <c r="GJY902" s="705"/>
      <c r="GJZ902" s="705"/>
      <c r="GKA902" s="705"/>
      <c r="GKB902" s="705"/>
      <c r="GKC902" s="705"/>
      <c r="GKD902" s="705"/>
      <c r="GKE902" s="705"/>
      <c r="GKF902" s="705"/>
      <c r="GKG902" s="705"/>
      <c r="GKH902" s="705"/>
      <c r="GKI902" s="705"/>
      <c r="GKJ902" s="705"/>
      <c r="GKK902" s="705"/>
      <c r="GKL902" s="705"/>
      <c r="GKM902" s="705"/>
      <c r="GKN902" s="705"/>
      <c r="GKO902" s="705"/>
      <c r="GKP902" s="705"/>
      <c r="GKQ902" s="705"/>
      <c r="GKR902" s="705"/>
      <c r="GKS902" s="705"/>
      <c r="GKT902" s="705"/>
      <c r="GKU902" s="705"/>
      <c r="GKV902" s="705"/>
      <c r="GKW902" s="705"/>
      <c r="GKX902" s="705"/>
      <c r="GKY902" s="705"/>
      <c r="GKZ902" s="705"/>
      <c r="GLA902" s="705"/>
      <c r="GLB902" s="705"/>
      <c r="GLC902" s="705"/>
      <c r="GLD902" s="705"/>
      <c r="GLE902" s="705"/>
      <c r="GLF902" s="705"/>
      <c r="GLG902" s="705"/>
      <c r="GLH902" s="705"/>
      <c r="GLI902" s="705"/>
      <c r="GLJ902" s="705"/>
      <c r="GLK902" s="705"/>
      <c r="GLL902" s="705"/>
      <c r="GLM902" s="705"/>
      <c r="GLN902" s="705"/>
      <c r="GLO902" s="705"/>
      <c r="GLP902" s="705"/>
      <c r="GLQ902" s="705"/>
      <c r="GLR902" s="705"/>
      <c r="GLS902" s="705"/>
      <c r="GLT902" s="705"/>
      <c r="GLU902" s="705"/>
      <c r="GLV902" s="705"/>
      <c r="GLW902" s="705"/>
      <c r="GLX902" s="705"/>
      <c r="GLY902" s="705"/>
      <c r="GLZ902" s="705"/>
      <c r="GMA902" s="705"/>
      <c r="GMB902" s="705"/>
      <c r="GMC902" s="705"/>
      <c r="GMD902" s="705"/>
      <c r="GME902" s="705"/>
      <c r="GMF902" s="705"/>
      <c r="GMG902" s="705"/>
      <c r="GMH902" s="705"/>
      <c r="GMI902" s="705"/>
      <c r="GMJ902" s="705"/>
      <c r="GMK902" s="705"/>
      <c r="GML902" s="705"/>
      <c r="GMM902" s="705"/>
      <c r="GMN902" s="705"/>
      <c r="GMO902" s="705"/>
      <c r="GMP902" s="705"/>
      <c r="GMQ902" s="705"/>
      <c r="GMR902" s="705"/>
      <c r="GMS902" s="705"/>
      <c r="GMT902" s="705"/>
      <c r="GMU902" s="705"/>
      <c r="GMV902" s="705"/>
      <c r="GMW902" s="705"/>
      <c r="GMX902" s="705"/>
      <c r="GMY902" s="705"/>
      <c r="GMZ902" s="705"/>
      <c r="GNA902" s="705"/>
      <c r="GNB902" s="705"/>
      <c r="GNC902" s="705"/>
      <c r="GND902" s="705"/>
      <c r="GNE902" s="705"/>
      <c r="GNF902" s="705"/>
      <c r="GNG902" s="705"/>
      <c r="GNH902" s="705"/>
      <c r="GNI902" s="705"/>
      <c r="GNJ902" s="705"/>
      <c r="GNK902" s="705"/>
      <c r="GNL902" s="705"/>
      <c r="GNM902" s="705"/>
      <c r="GNN902" s="705"/>
      <c r="GNO902" s="705"/>
      <c r="GNP902" s="705"/>
      <c r="GNQ902" s="705"/>
      <c r="GNR902" s="705"/>
      <c r="GNS902" s="705"/>
      <c r="GNT902" s="705"/>
      <c r="GNU902" s="705"/>
      <c r="GNV902" s="705"/>
      <c r="GNW902" s="705"/>
      <c r="GNX902" s="705"/>
      <c r="GNY902" s="705"/>
      <c r="GNZ902" s="705"/>
      <c r="GOA902" s="705"/>
      <c r="GOB902" s="705"/>
      <c r="GOC902" s="705"/>
      <c r="GOD902" s="705"/>
      <c r="GOE902" s="705"/>
      <c r="GOF902" s="705"/>
      <c r="GOG902" s="705"/>
      <c r="GOH902" s="705"/>
      <c r="GOI902" s="705"/>
      <c r="GOJ902" s="705"/>
      <c r="GOK902" s="705"/>
      <c r="GOL902" s="705"/>
      <c r="GOM902" s="705"/>
      <c r="GON902" s="705"/>
      <c r="GOO902" s="705"/>
      <c r="GOP902" s="705"/>
      <c r="GOQ902" s="705"/>
      <c r="GOR902" s="705"/>
      <c r="GOS902" s="705"/>
      <c r="GOT902" s="705"/>
      <c r="GOU902" s="705"/>
      <c r="GOV902" s="705"/>
      <c r="GOW902" s="705"/>
      <c r="GOX902" s="705"/>
      <c r="GOY902" s="705"/>
      <c r="GOZ902" s="705"/>
      <c r="GPA902" s="705"/>
      <c r="GPB902" s="705"/>
      <c r="GPC902" s="705"/>
      <c r="GPD902" s="705"/>
      <c r="GPE902" s="705"/>
      <c r="GPF902" s="705"/>
      <c r="GPG902" s="705"/>
      <c r="GPH902" s="705"/>
      <c r="GPI902" s="705"/>
      <c r="GPJ902" s="705"/>
      <c r="GPK902" s="705"/>
      <c r="GPL902" s="705"/>
      <c r="GPM902" s="705"/>
      <c r="GPN902" s="705"/>
      <c r="GPO902" s="705"/>
      <c r="GPP902" s="705"/>
      <c r="GPQ902" s="705"/>
      <c r="GPR902" s="705"/>
      <c r="GPS902" s="705"/>
      <c r="GPT902" s="705"/>
      <c r="GPU902" s="705"/>
      <c r="GPV902" s="705"/>
      <c r="GPW902" s="705"/>
      <c r="GPX902" s="705"/>
      <c r="GPY902" s="705"/>
      <c r="GPZ902" s="705"/>
      <c r="GQA902" s="705"/>
      <c r="GQB902" s="705"/>
      <c r="GQC902" s="705"/>
      <c r="GQD902" s="705"/>
      <c r="GQE902" s="705"/>
      <c r="GQF902" s="705"/>
      <c r="GQG902" s="705"/>
      <c r="GQH902" s="705"/>
      <c r="GQI902" s="705"/>
      <c r="GQJ902" s="705"/>
      <c r="GQK902" s="705"/>
      <c r="GQL902" s="705"/>
      <c r="GQM902" s="705"/>
      <c r="GQN902" s="705"/>
      <c r="GQO902" s="705"/>
      <c r="GQP902" s="705"/>
      <c r="GQQ902" s="705"/>
      <c r="GQR902" s="705"/>
      <c r="GQS902" s="705"/>
      <c r="GQT902" s="705"/>
      <c r="GQU902" s="705"/>
      <c r="GQV902" s="705"/>
      <c r="GQW902" s="705"/>
      <c r="GQX902" s="705"/>
      <c r="GQY902" s="705"/>
      <c r="GQZ902" s="705"/>
      <c r="GRA902" s="705"/>
      <c r="GRB902" s="705"/>
      <c r="GRC902" s="705"/>
      <c r="GRD902" s="705"/>
      <c r="GRE902" s="705"/>
      <c r="GRF902" s="705"/>
      <c r="GRG902" s="705"/>
      <c r="GRH902" s="705"/>
      <c r="GRI902" s="705"/>
      <c r="GRJ902" s="705"/>
      <c r="GRK902" s="705"/>
      <c r="GRL902" s="705"/>
      <c r="GRM902" s="705"/>
      <c r="GRN902" s="705"/>
      <c r="GRO902" s="705"/>
      <c r="GRP902" s="705"/>
      <c r="GRQ902" s="705"/>
      <c r="GRR902" s="705"/>
      <c r="GRS902" s="705"/>
      <c r="GRT902" s="705"/>
      <c r="GRU902" s="705"/>
      <c r="GRV902" s="705"/>
      <c r="GRW902" s="705"/>
      <c r="GRX902" s="705"/>
      <c r="GRY902" s="705"/>
      <c r="GRZ902" s="705"/>
      <c r="GSA902" s="705"/>
      <c r="GSB902" s="705"/>
      <c r="GSC902" s="705"/>
      <c r="GSD902" s="705"/>
      <c r="GSE902" s="705"/>
      <c r="GSF902" s="705"/>
      <c r="GSG902" s="705"/>
      <c r="GSH902" s="705"/>
      <c r="GSI902" s="705"/>
      <c r="GSJ902" s="705"/>
      <c r="GSK902" s="705"/>
      <c r="GSL902" s="705"/>
      <c r="GSM902" s="705"/>
      <c r="GSN902" s="705"/>
      <c r="GSO902" s="705"/>
      <c r="GSP902" s="705"/>
      <c r="GSQ902" s="705"/>
      <c r="GSR902" s="705"/>
      <c r="GSS902" s="705"/>
      <c r="GST902" s="705"/>
      <c r="GSU902" s="705"/>
      <c r="GSV902" s="705"/>
      <c r="GSW902" s="705"/>
      <c r="GSX902" s="705"/>
      <c r="GSY902" s="705"/>
      <c r="GSZ902" s="705"/>
      <c r="GTA902" s="705"/>
      <c r="GTB902" s="705"/>
      <c r="GTC902" s="705"/>
      <c r="GTD902" s="705"/>
      <c r="GTE902" s="705"/>
      <c r="GTF902" s="705"/>
      <c r="GTG902" s="705"/>
      <c r="GTH902" s="705"/>
      <c r="GTI902" s="705"/>
      <c r="GTJ902" s="705"/>
      <c r="GTK902" s="705"/>
      <c r="GTL902" s="705"/>
      <c r="GTM902" s="705"/>
      <c r="GTN902" s="705"/>
      <c r="GTO902" s="705"/>
      <c r="GTP902" s="705"/>
      <c r="GTQ902" s="705"/>
      <c r="GTR902" s="705"/>
      <c r="GTS902" s="705"/>
      <c r="GTT902" s="705"/>
      <c r="GTU902" s="705"/>
      <c r="GTV902" s="705"/>
      <c r="GTW902" s="705"/>
      <c r="GTX902" s="705"/>
      <c r="GTY902" s="705"/>
      <c r="GTZ902" s="705"/>
      <c r="GUA902" s="705"/>
      <c r="GUB902" s="705"/>
      <c r="GUC902" s="705"/>
      <c r="GUD902" s="705"/>
      <c r="GUE902" s="705"/>
      <c r="GUF902" s="705"/>
      <c r="GUG902" s="705"/>
      <c r="GUH902" s="705"/>
      <c r="GUI902" s="705"/>
      <c r="GUJ902" s="705"/>
      <c r="GUK902" s="705"/>
      <c r="GUL902" s="705"/>
      <c r="GUM902" s="705"/>
      <c r="GUN902" s="705"/>
      <c r="GUO902" s="705"/>
      <c r="GUP902" s="705"/>
      <c r="GUQ902" s="705"/>
      <c r="GUR902" s="705"/>
      <c r="GUS902" s="705"/>
      <c r="GUT902" s="705"/>
      <c r="GUU902" s="705"/>
      <c r="GUV902" s="705"/>
      <c r="GUW902" s="705"/>
      <c r="GUX902" s="705"/>
      <c r="GUY902" s="705"/>
      <c r="GUZ902" s="705"/>
      <c r="GVA902" s="705"/>
      <c r="GVB902" s="705"/>
      <c r="GVC902" s="705"/>
      <c r="GVD902" s="705"/>
      <c r="GVE902" s="705"/>
      <c r="GVF902" s="705"/>
      <c r="GVG902" s="705"/>
      <c r="GVH902" s="705"/>
      <c r="GVI902" s="705"/>
      <c r="GVJ902" s="705"/>
      <c r="GVK902" s="705"/>
      <c r="GVL902" s="705"/>
      <c r="GVM902" s="705"/>
      <c r="GVN902" s="705"/>
      <c r="GVO902" s="705"/>
      <c r="GVP902" s="705"/>
      <c r="GVQ902" s="705"/>
      <c r="GVR902" s="705"/>
      <c r="GVS902" s="705"/>
      <c r="GVT902" s="705"/>
      <c r="GVU902" s="705"/>
      <c r="GVV902" s="705"/>
      <c r="GVW902" s="705"/>
      <c r="GVX902" s="705"/>
      <c r="GVY902" s="705"/>
      <c r="GVZ902" s="705"/>
      <c r="GWA902" s="705"/>
      <c r="GWB902" s="705"/>
      <c r="GWC902" s="705"/>
      <c r="GWD902" s="705"/>
      <c r="GWE902" s="705"/>
      <c r="GWF902" s="705"/>
      <c r="GWG902" s="705"/>
      <c r="GWH902" s="705"/>
      <c r="GWI902" s="705"/>
      <c r="GWJ902" s="705"/>
      <c r="GWK902" s="705"/>
      <c r="GWL902" s="705"/>
      <c r="GWM902" s="705"/>
      <c r="GWN902" s="705"/>
      <c r="GWO902" s="705"/>
      <c r="GWP902" s="705"/>
      <c r="GWQ902" s="705"/>
      <c r="GWR902" s="705"/>
      <c r="GWS902" s="705"/>
      <c r="GWT902" s="705"/>
      <c r="GWU902" s="705"/>
      <c r="GWV902" s="705"/>
      <c r="GWW902" s="705"/>
      <c r="GWX902" s="705"/>
      <c r="GWY902" s="705"/>
      <c r="GWZ902" s="705"/>
      <c r="GXA902" s="705"/>
      <c r="GXB902" s="705"/>
      <c r="GXC902" s="705"/>
      <c r="GXD902" s="705"/>
      <c r="GXE902" s="705"/>
      <c r="GXF902" s="705"/>
      <c r="GXG902" s="705"/>
      <c r="GXH902" s="705"/>
      <c r="GXI902" s="705"/>
      <c r="GXJ902" s="705"/>
      <c r="GXK902" s="705"/>
      <c r="GXL902" s="705"/>
      <c r="GXM902" s="705"/>
      <c r="GXN902" s="705"/>
      <c r="GXO902" s="705"/>
      <c r="GXP902" s="705"/>
      <c r="GXQ902" s="705"/>
      <c r="GXR902" s="705"/>
      <c r="GXS902" s="705"/>
      <c r="GXT902" s="705"/>
      <c r="GXU902" s="705"/>
      <c r="GXV902" s="705"/>
      <c r="GXW902" s="705"/>
      <c r="GXX902" s="705"/>
      <c r="GXY902" s="705"/>
      <c r="GXZ902" s="705"/>
      <c r="GYA902" s="705"/>
      <c r="GYB902" s="705"/>
      <c r="GYC902" s="705"/>
      <c r="GYD902" s="705"/>
      <c r="GYE902" s="705"/>
      <c r="GYF902" s="705"/>
      <c r="GYG902" s="705"/>
      <c r="GYH902" s="705"/>
      <c r="GYI902" s="705"/>
      <c r="GYJ902" s="705"/>
      <c r="GYK902" s="705"/>
      <c r="GYL902" s="705"/>
      <c r="GYM902" s="705"/>
      <c r="GYN902" s="705"/>
      <c r="GYO902" s="705"/>
      <c r="GYP902" s="705"/>
      <c r="GYQ902" s="705"/>
      <c r="GYR902" s="705"/>
      <c r="GYS902" s="705"/>
      <c r="GYT902" s="705"/>
      <c r="GYU902" s="705"/>
      <c r="GYV902" s="705"/>
      <c r="GYW902" s="705"/>
      <c r="GYX902" s="705"/>
      <c r="GYY902" s="705"/>
      <c r="GYZ902" s="705"/>
      <c r="GZA902" s="705"/>
      <c r="GZB902" s="705"/>
      <c r="GZC902" s="705"/>
      <c r="GZD902" s="705"/>
      <c r="GZE902" s="705"/>
      <c r="GZF902" s="705"/>
      <c r="GZG902" s="705"/>
      <c r="GZH902" s="705"/>
      <c r="GZI902" s="705"/>
      <c r="GZJ902" s="705"/>
      <c r="GZK902" s="705"/>
      <c r="GZL902" s="705"/>
      <c r="GZM902" s="705"/>
      <c r="GZN902" s="705"/>
      <c r="GZO902" s="705"/>
      <c r="GZP902" s="705"/>
      <c r="GZQ902" s="705"/>
      <c r="GZR902" s="705"/>
      <c r="GZS902" s="705"/>
      <c r="GZT902" s="705"/>
      <c r="GZU902" s="705"/>
      <c r="GZV902" s="705"/>
      <c r="GZW902" s="705"/>
      <c r="GZX902" s="705"/>
      <c r="GZY902" s="705"/>
      <c r="GZZ902" s="705"/>
      <c r="HAA902" s="705"/>
      <c r="HAB902" s="705"/>
      <c r="HAC902" s="705"/>
      <c r="HAD902" s="705"/>
      <c r="HAE902" s="705"/>
      <c r="HAF902" s="705"/>
      <c r="HAG902" s="705"/>
      <c r="HAH902" s="705"/>
      <c r="HAI902" s="705"/>
      <c r="HAJ902" s="705"/>
      <c r="HAK902" s="705"/>
      <c r="HAL902" s="705"/>
      <c r="HAM902" s="705"/>
      <c r="HAN902" s="705"/>
      <c r="HAO902" s="705"/>
      <c r="HAP902" s="705"/>
      <c r="HAQ902" s="705"/>
      <c r="HAR902" s="705"/>
      <c r="HAS902" s="705"/>
      <c r="HAT902" s="705"/>
      <c r="HAU902" s="705"/>
      <c r="HAV902" s="705"/>
      <c r="HAW902" s="705"/>
      <c r="HAX902" s="705"/>
      <c r="HAY902" s="705"/>
      <c r="HAZ902" s="705"/>
      <c r="HBA902" s="705"/>
      <c r="HBB902" s="705"/>
      <c r="HBC902" s="705"/>
      <c r="HBD902" s="705"/>
      <c r="HBE902" s="705"/>
      <c r="HBF902" s="705"/>
      <c r="HBG902" s="705"/>
      <c r="HBH902" s="705"/>
      <c r="HBI902" s="705"/>
      <c r="HBJ902" s="705"/>
      <c r="HBK902" s="705"/>
      <c r="HBL902" s="705"/>
      <c r="HBM902" s="705"/>
      <c r="HBN902" s="705"/>
      <c r="HBO902" s="705"/>
      <c r="HBP902" s="705"/>
      <c r="HBQ902" s="705"/>
      <c r="HBR902" s="705"/>
      <c r="HBS902" s="705"/>
      <c r="HBT902" s="705"/>
      <c r="HBU902" s="705"/>
      <c r="HBV902" s="705"/>
      <c r="HBW902" s="705"/>
      <c r="HBX902" s="705"/>
      <c r="HBY902" s="705"/>
      <c r="HBZ902" s="705"/>
      <c r="HCA902" s="705"/>
      <c r="HCB902" s="705"/>
      <c r="HCC902" s="705"/>
      <c r="HCD902" s="705"/>
      <c r="HCE902" s="705"/>
      <c r="HCF902" s="705"/>
      <c r="HCG902" s="705"/>
      <c r="HCH902" s="705"/>
      <c r="HCI902" s="705"/>
      <c r="HCJ902" s="705"/>
      <c r="HCK902" s="705"/>
      <c r="HCL902" s="705"/>
      <c r="HCM902" s="705"/>
      <c r="HCN902" s="705"/>
      <c r="HCO902" s="705"/>
      <c r="HCP902" s="705"/>
      <c r="HCQ902" s="705"/>
      <c r="HCR902" s="705"/>
      <c r="HCS902" s="705"/>
      <c r="HCT902" s="705"/>
      <c r="HCU902" s="705"/>
      <c r="HCV902" s="705"/>
      <c r="HCW902" s="705"/>
      <c r="HCX902" s="705"/>
      <c r="HCY902" s="705"/>
      <c r="HCZ902" s="705"/>
      <c r="HDA902" s="705"/>
      <c r="HDB902" s="705"/>
      <c r="HDC902" s="705"/>
      <c r="HDD902" s="705"/>
      <c r="HDE902" s="705"/>
      <c r="HDF902" s="705"/>
      <c r="HDG902" s="705"/>
      <c r="HDH902" s="705"/>
      <c r="HDI902" s="705"/>
      <c r="HDJ902" s="705"/>
      <c r="HDK902" s="705"/>
      <c r="HDL902" s="705"/>
      <c r="HDM902" s="705"/>
      <c r="HDN902" s="705"/>
      <c r="HDO902" s="705"/>
      <c r="HDP902" s="705"/>
      <c r="HDQ902" s="705"/>
      <c r="HDR902" s="705"/>
      <c r="HDS902" s="705"/>
      <c r="HDT902" s="705"/>
      <c r="HDU902" s="705"/>
      <c r="HDV902" s="705"/>
      <c r="HDW902" s="705"/>
      <c r="HDX902" s="705"/>
      <c r="HDY902" s="705"/>
      <c r="HDZ902" s="705"/>
      <c r="HEA902" s="705"/>
      <c r="HEB902" s="705"/>
      <c r="HEC902" s="705"/>
      <c r="HED902" s="705"/>
      <c r="HEE902" s="705"/>
      <c r="HEF902" s="705"/>
      <c r="HEG902" s="705"/>
      <c r="HEH902" s="705"/>
      <c r="HEI902" s="705"/>
      <c r="HEJ902" s="705"/>
      <c r="HEK902" s="705"/>
      <c r="HEL902" s="705"/>
      <c r="HEM902" s="705"/>
      <c r="HEN902" s="705"/>
      <c r="HEO902" s="705"/>
      <c r="HEP902" s="705"/>
      <c r="HEQ902" s="705"/>
      <c r="HER902" s="705"/>
      <c r="HES902" s="705"/>
      <c r="HET902" s="705"/>
      <c r="HEU902" s="705"/>
      <c r="HEV902" s="705"/>
      <c r="HEW902" s="705"/>
      <c r="HEX902" s="705"/>
      <c r="HEY902" s="705"/>
      <c r="HEZ902" s="705"/>
      <c r="HFA902" s="705"/>
      <c r="HFB902" s="705"/>
      <c r="HFC902" s="705"/>
      <c r="HFD902" s="705"/>
      <c r="HFE902" s="705"/>
      <c r="HFF902" s="705"/>
      <c r="HFG902" s="705"/>
      <c r="HFH902" s="705"/>
      <c r="HFI902" s="705"/>
      <c r="HFJ902" s="705"/>
      <c r="HFK902" s="705"/>
      <c r="HFL902" s="705"/>
      <c r="HFM902" s="705"/>
      <c r="HFN902" s="705"/>
      <c r="HFO902" s="705"/>
      <c r="HFP902" s="705"/>
      <c r="HFQ902" s="705"/>
      <c r="HFR902" s="705"/>
      <c r="HFS902" s="705"/>
      <c r="HFT902" s="705"/>
      <c r="HFU902" s="705"/>
      <c r="HFV902" s="705"/>
      <c r="HFW902" s="705"/>
      <c r="HFX902" s="705"/>
      <c r="HFY902" s="705"/>
      <c r="HFZ902" s="705"/>
      <c r="HGA902" s="705"/>
      <c r="HGB902" s="705"/>
      <c r="HGC902" s="705"/>
      <c r="HGD902" s="705"/>
      <c r="HGE902" s="705"/>
      <c r="HGF902" s="705"/>
      <c r="HGG902" s="705"/>
      <c r="HGH902" s="705"/>
      <c r="HGI902" s="705"/>
      <c r="HGJ902" s="705"/>
      <c r="HGK902" s="705"/>
      <c r="HGL902" s="705"/>
      <c r="HGM902" s="705"/>
      <c r="HGN902" s="705"/>
      <c r="HGO902" s="705"/>
      <c r="HGP902" s="705"/>
      <c r="HGQ902" s="705"/>
      <c r="HGR902" s="705"/>
      <c r="HGS902" s="705"/>
      <c r="HGT902" s="705"/>
      <c r="HGU902" s="705"/>
      <c r="HGV902" s="705"/>
      <c r="HGW902" s="705"/>
      <c r="HGX902" s="705"/>
      <c r="HGY902" s="705"/>
      <c r="HGZ902" s="705"/>
      <c r="HHA902" s="705"/>
      <c r="HHB902" s="705"/>
      <c r="HHC902" s="705"/>
      <c r="HHD902" s="705"/>
      <c r="HHE902" s="705"/>
      <c r="HHF902" s="705"/>
      <c r="HHG902" s="705"/>
      <c r="HHH902" s="705"/>
      <c r="HHI902" s="705"/>
      <c r="HHJ902" s="705"/>
      <c r="HHK902" s="705"/>
      <c r="HHL902" s="705"/>
      <c r="HHM902" s="705"/>
      <c r="HHN902" s="705"/>
      <c r="HHO902" s="705"/>
      <c r="HHP902" s="705"/>
      <c r="HHQ902" s="705"/>
      <c r="HHR902" s="705"/>
      <c r="HHS902" s="705"/>
      <c r="HHT902" s="705"/>
      <c r="HHU902" s="705"/>
      <c r="HHV902" s="705"/>
      <c r="HHW902" s="705"/>
      <c r="HHX902" s="705"/>
      <c r="HHY902" s="705"/>
      <c r="HHZ902" s="705"/>
      <c r="HIA902" s="705"/>
      <c r="HIB902" s="705"/>
      <c r="HIC902" s="705"/>
      <c r="HID902" s="705"/>
      <c r="HIE902" s="705"/>
      <c r="HIF902" s="705"/>
      <c r="HIG902" s="705"/>
      <c r="HIH902" s="705"/>
      <c r="HII902" s="705"/>
      <c r="HIJ902" s="705"/>
      <c r="HIK902" s="705"/>
      <c r="HIL902" s="705"/>
      <c r="HIM902" s="705"/>
      <c r="HIN902" s="705"/>
      <c r="HIO902" s="705"/>
      <c r="HIP902" s="705"/>
      <c r="HIQ902" s="705"/>
      <c r="HIR902" s="705"/>
      <c r="HIS902" s="705"/>
      <c r="HIT902" s="705"/>
      <c r="HIU902" s="705"/>
      <c r="HIV902" s="705"/>
      <c r="HIW902" s="705"/>
      <c r="HIX902" s="705"/>
      <c r="HIY902" s="705"/>
      <c r="HIZ902" s="705"/>
      <c r="HJA902" s="705"/>
      <c r="HJB902" s="705"/>
      <c r="HJC902" s="705"/>
      <c r="HJD902" s="705"/>
      <c r="HJE902" s="705"/>
      <c r="HJF902" s="705"/>
      <c r="HJG902" s="705"/>
      <c r="HJH902" s="705"/>
      <c r="HJI902" s="705"/>
      <c r="HJJ902" s="705"/>
      <c r="HJK902" s="705"/>
      <c r="HJL902" s="705"/>
      <c r="HJM902" s="705"/>
      <c r="HJN902" s="705"/>
      <c r="HJO902" s="705"/>
      <c r="HJP902" s="705"/>
      <c r="HJQ902" s="705"/>
      <c r="HJR902" s="705"/>
      <c r="HJS902" s="705"/>
      <c r="HJT902" s="705"/>
      <c r="HJU902" s="705"/>
      <c r="HJV902" s="705"/>
      <c r="HJW902" s="705"/>
      <c r="HJX902" s="705"/>
      <c r="HJY902" s="705"/>
      <c r="HJZ902" s="705"/>
      <c r="HKA902" s="705"/>
      <c r="HKB902" s="705"/>
      <c r="HKC902" s="705"/>
      <c r="HKD902" s="705"/>
      <c r="HKE902" s="705"/>
      <c r="HKF902" s="705"/>
      <c r="HKG902" s="705"/>
      <c r="HKH902" s="705"/>
      <c r="HKI902" s="705"/>
      <c r="HKJ902" s="705"/>
      <c r="HKK902" s="705"/>
      <c r="HKL902" s="705"/>
      <c r="HKM902" s="705"/>
      <c r="HKN902" s="705"/>
      <c r="HKO902" s="705"/>
      <c r="HKP902" s="705"/>
      <c r="HKQ902" s="705"/>
      <c r="HKR902" s="705"/>
      <c r="HKS902" s="705"/>
      <c r="HKT902" s="705"/>
      <c r="HKU902" s="705"/>
      <c r="HKV902" s="705"/>
      <c r="HKW902" s="705"/>
      <c r="HKX902" s="705"/>
      <c r="HKY902" s="705"/>
      <c r="HKZ902" s="705"/>
      <c r="HLA902" s="705"/>
      <c r="HLB902" s="705"/>
      <c r="HLC902" s="705"/>
      <c r="HLD902" s="705"/>
      <c r="HLE902" s="705"/>
      <c r="HLF902" s="705"/>
      <c r="HLG902" s="705"/>
      <c r="HLH902" s="705"/>
      <c r="HLI902" s="705"/>
      <c r="HLJ902" s="705"/>
      <c r="HLK902" s="705"/>
      <c r="HLL902" s="705"/>
      <c r="HLM902" s="705"/>
      <c r="HLN902" s="705"/>
      <c r="HLO902" s="705"/>
      <c r="HLP902" s="705"/>
      <c r="HLQ902" s="705"/>
      <c r="HLR902" s="705"/>
      <c r="HLS902" s="705"/>
      <c r="HLT902" s="705"/>
      <c r="HLU902" s="705"/>
      <c r="HLV902" s="705"/>
      <c r="HLW902" s="705"/>
      <c r="HLX902" s="705"/>
      <c r="HLY902" s="705"/>
      <c r="HLZ902" s="705"/>
      <c r="HMA902" s="705"/>
      <c r="HMB902" s="705"/>
      <c r="HMC902" s="705"/>
      <c r="HMD902" s="705"/>
      <c r="HME902" s="705"/>
      <c r="HMF902" s="705"/>
      <c r="HMG902" s="705"/>
      <c r="HMH902" s="705"/>
      <c r="HMI902" s="705"/>
      <c r="HMJ902" s="705"/>
      <c r="HMK902" s="705"/>
      <c r="HML902" s="705"/>
      <c r="HMM902" s="705"/>
      <c r="HMN902" s="705"/>
      <c r="HMO902" s="705"/>
      <c r="HMP902" s="705"/>
      <c r="HMQ902" s="705"/>
      <c r="HMR902" s="705"/>
      <c r="HMS902" s="705"/>
      <c r="HMT902" s="705"/>
      <c r="HMU902" s="705"/>
      <c r="HMV902" s="705"/>
      <c r="HMW902" s="705"/>
      <c r="HMX902" s="705"/>
      <c r="HMY902" s="705"/>
      <c r="HMZ902" s="705"/>
      <c r="HNA902" s="705"/>
      <c r="HNB902" s="705"/>
      <c r="HNC902" s="705"/>
      <c r="HND902" s="705"/>
      <c r="HNE902" s="705"/>
      <c r="HNF902" s="705"/>
      <c r="HNG902" s="705"/>
      <c r="HNH902" s="705"/>
      <c r="HNI902" s="705"/>
      <c r="HNJ902" s="705"/>
      <c r="HNK902" s="705"/>
      <c r="HNL902" s="705"/>
      <c r="HNM902" s="705"/>
      <c r="HNN902" s="705"/>
      <c r="HNO902" s="705"/>
      <c r="HNP902" s="705"/>
      <c r="HNQ902" s="705"/>
      <c r="HNR902" s="705"/>
      <c r="HNS902" s="705"/>
      <c r="HNT902" s="705"/>
      <c r="HNU902" s="705"/>
      <c r="HNV902" s="705"/>
      <c r="HNW902" s="705"/>
      <c r="HNX902" s="705"/>
      <c r="HNY902" s="705"/>
      <c r="HNZ902" s="705"/>
      <c r="HOA902" s="705"/>
      <c r="HOB902" s="705"/>
      <c r="HOC902" s="705"/>
      <c r="HOD902" s="705"/>
      <c r="HOE902" s="705"/>
      <c r="HOF902" s="705"/>
      <c r="HOG902" s="705"/>
      <c r="HOH902" s="705"/>
      <c r="HOI902" s="705"/>
      <c r="HOJ902" s="705"/>
      <c r="HOK902" s="705"/>
      <c r="HOL902" s="705"/>
      <c r="HOM902" s="705"/>
      <c r="HON902" s="705"/>
      <c r="HOO902" s="705"/>
      <c r="HOP902" s="705"/>
      <c r="HOQ902" s="705"/>
      <c r="HOR902" s="705"/>
      <c r="HOS902" s="705"/>
      <c r="HOT902" s="705"/>
      <c r="HOU902" s="705"/>
      <c r="HOV902" s="705"/>
      <c r="HOW902" s="705"/>
      <c r="HOX902" s="705"/>
      <c r="HOY902" s="705"/>
      <c r="HOZ902" s="705"/>
      <c r="HPA902" s="705"/>
      <c r="HPB902" s="705"/>
      <c r="HPC902" s="705"/>
      <c r="HPD902" s="705"/>
      <c r="HPE902" s="705"/>
      <c r="HPF902" s="705"/>
      <c r="HPG902" s="705"/>
      <c r="HPH902" s="705"/>
      <c r="HPI902" s="705"/>
      <c r="HPJ902" s="705"/>
      <c r="HPK902" s="705"/>
      <c r="HPL902" s="705"/>
      <c r="HPM902" s="705"/>
      <c r="HPN902" s="705"/>
      <c r="HPO902" s="705"/>
      <c r="HPP902" s="705"/>
      <c r="HPQ902" s="705"/>
      <c r="HPR902" s="705"/>
      <c r="HPS902" s="705"/>
      <c r="HPT902" s="705"/>
      <c r="HPU902" s="705"/>
      <c r="HPV902" s="705"/>
      <c r="HPW902" s="705"/>
      <c r="HPX902" s="705"/>
      <c r="HPY902" s="705"/>
      <c r="HPZ902" s="705"/>
      <c r="HQA902" s="705"/>
      <c r="HQB902" s="705"/>
      <c r="HQC902" s="705"/>
      <c r="HQD902" s="705"/>
      <c r="HQE902" s="705"/>
      <c r="HQF902" s="705"/>
      <c r="HQG902" s="705"/>
      <c r="HQH902" s="705"/>
      <c r="HQI902" s="705"/>
      <c r="HQJ902" s="705"/>
      <c r="HQK902" s="705"/>
      <c r="HQL902" s="705"/>
      <c r="HQM902" s="705"/>
      <c r="HQN902" s="705"/>
      <c r="HQO902" s="705"/>
      <c r="HQP902" s="705"/>
      <c r="HQQ902" s="705"/>
      <c r="HQR902" s="705"/>
      <c r="HQS902" s="705"/>
      <c r="HQT902" s="705"/>
      <c r="HQU902" s="705"/>
      <c r="HQV902" s="705"/>
      <c r="HQW902" s="705"/>
      <c r="HQX902" s="705"/>
      <c r="HQY902" s="705"/>
      <c r="HQZ902" s="705"/>
      <c r="HRA902" s="705"/>
      <c r="HRB902" s="705"/>
      <c r="HRC902" s="705"/>
      <c r="HRD902" s="705"/>
      <c r="HRE902" s="705"/>
      <c r="HRF902" s="705"/>
      <c r="HRG902" s="705"/>
      <c r="HRH902" s="705"/>
      <c r="HRI902" s="705"/>
      <c r="HRJ902" s="705"/>
      <c r="HRK902" s="705"/>
      <c r="HRL902" s="705"/>
      <c r="HRM902" s="705"/>
      <c r="HRN902" s="705"/>
      <c r="HRO902" s="705"/>
      <c r="HRP902" s="705"/>
      <c r="HRQ902" s="705"/>
      <c r="HRR902" s="705"/>
      <c r="HRS902" s="705"/>
      <c r="HRT902" s="705"/>
      <c r="HRU902" s="705"/>
      <c r="HRV902" s="705"/>
      <c r="HRW902" s="705"/>
      <c r="HRX902" s="705"/>
      <c r="HRY902" s="705"/>
      <c r="HRZ902" s="705"/>
      <c r="HSA902" s="705"/>
      <c r="HSB902" s="705"/>
      <c r="HSC902" s="705"/>
      <c r="HSD902" s="705"/>
      <c r="HSE902" s="705"/>
      <c r="HSF902" s="705"/>
      <c r="HSG902" s="705"/>
      <c r="HSH902" s="705"/>
      <c r="HSI902" s="705"/>
      <c r="HSJ902" s="705"/>
      <c r="HSK902" s="705"/>
      <c r="HSL902" s="705"/>
      <c r="HSM902" s="705"/>
      <c r="HSN902" s="705"/>
      <c r="HSO902" s="705"/>
      <c r="HSP902" s="705"/>
      <c r="HSQ902" s="705"/>
      <c r="HSR902" s="705"/>
      <c r="HSS902" s="705"/>
      <c r="HST902" s="705"/>
      <c r="HSU902" s="705"/>
      <c r="HSV902" s="705"/>
      <c r="HSW902" s="705"/>
      <c r="HSX902" s="705"/>
      <c r="HSY902" s="705"/>
      <c r="HSZ902" s="705"/>
      <c r="HTA902" s="705"/>
      <c r="HTB902" s="705"/>
      <c r="HTC902" s="705"/>
      <c r="HTD902" s="705"/>
      <c r="HTE902" s="705"/>
      <c r="HTF902" s="705"/>
      <c r="HTG902" s="705"/>
      <c r="HTH902" s="705"/>
      <c r="HTI902" s="705"/>
      <c r="HTJ902" s="705"/>
      <c r="HTK902" s="705"/>
      <c r="HTL902" s="705"/>
      <c r="HTM902" s="705"/>
      <c r="HTN902" s="705"/>
      <c r="HTO902" s="705"/>
      <c r="HTP902" s="705"/>
      <c r="HTQ902" s="705"/>
      <c r="HTR902" s="705"/>
      <c r="HTS902" s="705"/>
      <c r="HTT902" s="705"/>
      <c r="HTU902" s="705"/>
      <c r="HTV902" s="705"/>
      <c r="HTW902" s="705"/>
      <c r="HTX902" s="705"/>
      <c r="HTY902" s="705"/>
      <c r="HTZ902" s="705"/>
      <c r="HUA902" s="705"/>
      <c r="HUB902" s="705"/>
      <c r="HUC902" s="705"/>
      <c r="HUD902" s="705"/>
      <c r="HUE902" s="705"/>
      <c r="HUF902" s="705"/>
      <c r="HUG902" s="705"/>
      <c r="HUH902" s="705"/>
      <c r="HUI902" s="705"/>
      <c r="HUJ902" s="705"/>
      <c r="HUK902" s="705"/>
      <c r="HUL902" s="705"/>
      <c r="HUM902" s="705"/>
      <c r="HUN902" s="705"/>
      <c r="HUO902" s="705"/>
      <c r="HUP902" s="705"/>
      <c r="HUQ902" s="705"/>
      <c r="HUR902" s="705"/>
      <c r="HUS902" s="705"/>
      <c r="HUT902" s="705"/>
      <c r="HUU902" s="705"/>
      <c r="HUV902" s="705"/>
      <c r="HUW902" s="705"/>
      <c r="HUX902" s="705"/>
      <c r="HUY902" s="705"/>
      <c r="HUZ902" s="705"/>
      <c r="HVA902" s="705"/>
      <c r="HVB902" s="705"/>
      <c r="HVC902" s="705"/>
      <c r="HVD902" s="705"/>
      <c r="HVE902" s="705"/>
      <c r="HVF902" s="705"/>
      <c r="HVG902" s="705"/>
      <c r="HVH902" s="705"/>
      <c r="HVI902" s="705"/>
      <c r="HVJ902" s="705"/>
      <c r="HVK902" s="705"/>
      <c r="HVL902" s="705"/>
      <c r="HVM902" s="705"/>
      <c r="HVN902" s="705"/>
      <c r="HVO902" s="705"/>
      <c r="HVP902" s="705"/>
      <c r="HVQ902" s="705"/>
      <c r="HVR902" s="705"/>
      <c r="HVS902" s="705"/>
      <c r="HVT902" s="705"/>
      <c r="HVU902" s="705"/>
      <c r="HVV902" s="705"/>
      <c r="HVW902" s="705"/>
      <c r="HVX902" s="705"/>
      <c r="HVY902" s="705"/>
      <c r="HVZ902" s="705"/>
      <c r="HWA902" s="705"/>
      <c r="HWB902" s="705"/>
      <c r="HWC902" s="705"/>
      <c r="HWD902" s="705"/>
      <c r="HWE902" s="705"/>
      <c r="HWF902" s="705"/>
      <c r="HWG902" s="705"/>
      <c r="HWH902" s="705"/>
      <c r="HWI902" s="705"/>
      <c r="HWJ902" s="705"/>
      <c r="HWK902" s="705"/>
      <c r="HWL902" s="705"/>
      <c r="HWM902" s="705"/>
      <c r="HWN902" s="705"/>
      <c r="HWO902" s="705"/>
      <c r="HWP902" s="705"/>
      <c r="HWQ902" s="705"/>
      <c r="HWR902" s="705"/>
      <c r="HWS902" s="705"/>
      <c r="HWT902" s="705"/>
      <c r="HWU902" s="705"/>
      <c r="HWV902" s="705"/>
      <c r="HWW902" s="705"/>
      <c r="HWX902" s="705"/>
      <c r="HWY902" s="705"/>
      <c r="HWZ902" s="705"/>
      <c r="HXA902" s="705"/>
      <c r="HXB902" s="705"/>
      <c r="HXC902" s="705"/>
      <c r="HXD902" s="705"/>
      <c r="HXE902" s="705"/>
      <c r="HXF902" s="705"/>
      <c r="HXG902" s="705"/>
      <c r="HXH902" s="705"/>
      <c r="HXI902" s="705"/>
      <c r="HXJ902" s="705"/>
      <c r="HXK902" s="705"/>
      <c r="HXL902" s="705"/>
      <c r="HXM902" s="705"/>
      <c r="HXN902" s="705"/>
      <c r="HXO902" s="705"/>
      <c r="HXP902" s="705"/>
      <c r="HXQ902" s="705"/>
      <c r="HXR902" s="705"/>
      <c r="HXS902" s="705"/>
      <c r="HXT902" s="705"/>
      <c r="HXU902" s="705"/>
      <c r="HXV902" s="705"/>
      <c r="HXW902" s="705"/>
      <c r="HXX902" s="705"/>
      <c r="HXY902" s="705"/>
      <c r="HXZ902" s="705"/>
      <c r="HYA902" s="705"/>
      <c r="HYB902" s="705"/>
      <c r="HYC902" s="705"/>
      <c r="HYD902" s="705"/>
      <c r="HYE902" s="705"/>
      <c r="HYF902" s="705"/>
      <c r="HYG902" s="705"/>
      <c r="HYH902" s="705"/>
      <c r="HYI902" s="705"/>
      <c r="HYJ902" s="705"/>
      <c r="HYK902" s="705"/>
      <c r="HYL902" s="705"/>
      <c r="HYM902" s="705"/>
      <c r="HYN902" s="705"/>
      <c r="HYO902" s="705"/>
      <c r="HYP902" s="705"/>
      <c r="HYQ902" s="705"/>
      <c r="HYR902" s="705"/>
      <c r="HYS902" s="705"/>
      <c r="HYT902" s="705"/>
      <c r="HYU902" s="705"/>
      <c r="HYV902" s="705"/>
      <c r="HYW902" s="705"/>
      <c r="HYX902" s="705"/>
      <c r="HYY902" s="705"/>
      <c r="HYZ902" s="705"/>
      <c r="HZA902" s="705"/>
      <c r="HZB902" s="705"/>
      <c r="HZC902" s="705"/>
      <c r="HZD902" s="705"/>
      <c r="HZE902" s="705"/>
      <c r="HZF902" s="705"/>
      <c r="HZG902" s="705"/>
      <c r="HZH902" s="705"/>
      <c r="HZI902" s="705"/>
      <c r="HZJ902" s="705"/>
      <c r="HZK902" s="705"/>
      <c r="HZL902" s="705"/>
      <c r="HZM902" s="705"/>
      <c r="HZN902" s="705"/>
      <c r="HZO902" s="705"/>
      <c r="HZP902" s="705"/>
      <c r="HZQ902" s="705"/>
      <c r="HZR902" s="705"/>
      <c r="HZS902" s="705"/>
      <c r="HZT902" s="705"/>
      <c r="HZU902" s="705"/>
      <c r="HZV902" s="705"/>
      <c r="HZW902" s="705"/>
      <c r="HZX902" s="705"/>
      <c r="HZY902" s="705"/>
      <c r="HZZ902" s="705"/>
      <c r="IAA902" s="705"/>
      <c r="IAB902" s="705"/>
      <c r="IAC902" s="705"/>
      <c r="IAD902" s="705"/>
      <c r="IAE902" s="705"/>
      <c r="IAF902" s="705"/>
      <c r="IAG902" s="705"/>
      <c r="IAH902" s="705"/>
      <c r="IAI902" s="705"/>
      <c r="IAJ902" s="705"/>
      <c r="IAK902" s="705"/>
      <c r="IAL902" s="705"/>
      <c r="IAM902" s="705"/>
      <c r="IAN902" s="705"/>
      <c r="IAO902" s="705"/>
      <c r="IAP902" s="705"/>
      <c r="IAQ902" s="705"/>
      <c r="IAR902" s="705"/>
      <c r="IAS902" s="705"/>
      <c r="IAT902" s="705"/>
      <c r="IAU902" s="705"/>
      <c r="IAV902" s="705"/>
      <c r="IAW902" s="705"/>
      <c r="IAX902" s="705"/>
      <c r="IAY902" s="705"/>
      <c r="IAZ902" s="705"/>
      <c r="IBA902" s="705"/>
      <c r="IBB902" s="705"/>
      <c r="IBC902" s="705"/>
      <c r="IBD902" s="705"/>
      <c r="IBE902" s="705"/>
      <c r="IBF902" s="705"/>
      <c r="IBG902" s="705"/>
      <c r="IBH902" s="705"/>
      <c r="IBI902" s="705"/>
      <c r="IBJ902" s="705"/>
      <c r="IBK902" s="705"/>
      <c r="IBL902" s="705"/>
      <c r="IBM902" s="705"/>
      <c r="IBN902" s="705"/>
      <c r="IBO902" s="705"/>
      <c r="IBP902" s="705"/>
      <c r="IBQ902" s="705"/>
      <c r="IBR902" s="705"/>
      <c r="IBS902" s="705"/>
      <c r="IBT902" s="705"/>
      <c r="IBU902" s="705"/>
      <c r="IBV902" s="705"/>
      <c r="IBW902" s="705"/>
      <c r="IBX902" s="705"/>
      <c r="IBY902" s="705"/>
      <c r="IBZ902" s="705"/>
      <c r="ICA902" s="705"/>
      <c r="ICB902" s="705"/>
      <c r="ICC902" s="705"/>
      <c r="ICD902" s="705"/>
      <c r="ICE902" s="705"/>
      <c r="ICF902" s="705"/>
      <c r="ICG902" s="705"/>
      <c r="ICH902" s="705"/>
      <c r="ICI902" s="705"/>
      <c r="ICJ902" s="705"/>
      <c r="ICK902" s="705"/>
      <c r="ICL902" s="705"/>
      <c r="ICM902" s="705"/>
      <c r="ICN902" s="705"/>
      <c r="ICO902" s="705"/>
      <c r="ICP902" s="705"/>
      <c r="ICQ902" s="705"/>
      <c r="ICR902" s="705"/>
      <c r="ICS902" s="705"/>
      <c r="ICT902" s="705"/>
      <c r="ICU902" s="705"/>
      <c r="ICV902" s="705"/>
      <c r="ICW902" s="705"/>
      <c r="ICX902" s="705"/>
      <c r="ICY902" s="705"/>
      <c r="ICZ902" s="705"/>
      <c r="IDA902" s="705"/>
      <c r="IDB902" s="705"/>
      <c r="IDC902" s="705"/>
      <c r="IDD902" s="705"/>
      <c r="IDE902" s="705"/>
      <c r="IDF902" s="705"/>
      <c r="IDG902" s="705"/>
      <c r="IDH902" s="705"/>
      <c r="IDI902" s="705"/>
      <c r="IDJ902" s="705"/>
      <c r="IDK902" s="705"/>
      <c r="IDL902" s="705"/>
      <c r="IDM902" s="705"/>
      <c r="IDN902" s="705"/>
      <c r="IDO902" s="705"/>
      <c r="IDP902" s="705"/>
      <c r="IDQ902" s="705"/>
      <c r="IDR902" s="705"/>
      <c r="IDS902" s="705"/>
      <c r="IDT902" s="705"/>
      <c r="IDU902" s="705"/>
      <c r="IDV902" s="705"/>
      <c r="IDW902" s="705"/>
      <c r="IDX902" s="705"/>
      <c r="IDY902" s="705"/>
      <c r="IDZ902" s="705"/>
      <c r="IEA902" s="705"/>
      <c r="IEB902" s="705"/>
      <c r="IEC902" s="705"/>
      <c r="IED902" s="705"/>
      <c r="IEE902" s="705"/>
      <c r="IEF902" s="705"/>
      <c r="IEG902" s="705"/>
      <c r="IEH902" s="705"/>
      <c r="IEI902" s="705"/>
      <c r="IEJ902" s="705"/>
      <c r="IEK902" s="705"/>
      <c r="IEL902" s="705"/>
      <c r="IEM902" s="705"/>
      <c r="IEN902" s="705"/>
      <c r="IEO902" s="705"/>
      <c r="IEP902" s="705"/>
      <c r="IEQ902" s="705"/>
      <c r="IER902" s="705"/>
      <c r="IES902" s="705"/>
      <c r="IET902" s="705"/>
      <c r="IEU902" s="705"/>
      <c r="IEV902" s="705"/>
      <c r="IEW902" s="705"/>
      <c r="IEX902" s="705"/>
      <c r="IEY902" s="705"/>
      <c r="IEZ902" s="705"/>
      <c r="IFA902" s="705"/>
      <c r="IFB902" s="705"/>
      <c r="IFC902" s="705"/>
      <c r="IFD902" s="705"/>
      <c r="IFE902" s="705"/>
      <c r="IFF902" s="705"/>
      <c r="IFG902" s="705"/>
      <c r="IFH902" s="705"/>
      <c r="IFI902" s="705"/>
      <c r="IFJ902" s="705"/>
      <c r="IFK902" s="705"/>
      <c r="IFL902" s="705"/>
      <c r="IFM902" s="705"/>
      <c r="IFN902" s="705"/>
      <c r="IFO902" s="705"/>
      <c r="IFP902" s="705"/>
      <c r="IFQ902" s="705"/>
      <c r="IFR902" s="705"/>
      <c r="IFS902" s="705"/>
      <c r="IFT902" s="705"/>
      <c r="IFU902" s="705"/>
      <c r="IFV902" s="705"/>
      <c r="IFW902" s="705"/>
      <c r="IFX902" s="705"/>
      <c r="IFY902" s="705"/>
      <c r="IFZ902" s="705"/>
      <c r="IGA902" s="705"/>
      <c r="IGB902" s="705"/>
      <c r="IGC902" s="705"/>
      <c r="IGD902" s="705"/>
      <c r="IGE902" s="705"/>
      <c r="IGF902" s="705"/>
      <c r="IGG902" s="705"/>
      <c r="IGH902" s="705"/>
      <c r="IGI902" s="705"/>
      <c r="IGJ902" s="705"/>
      <c r="IGK902" s="705"/>
      <c r="IGL902" s="705"/>
      <c r="IGM902" s="705"/>
      <c r="IGN902" s="705"/>
      <c r="IGO902" s="705"/>
      <c r="IGP902" s="705"/>
      <c r="IGQ902" s="705"/>
      <c r="IGR902" s="705"/>
      <c r="IGS902" s="705"/>
      <c r="IGT902" s="705"/>
      <c r="IGU902" s="705"/>
      <c r="IGV902" s="705"/>
      <c r="IGW902" s="705"/>
      <c r="IGX902" s="705"/>
      <c r="IGY902" s="705"/>
      <c r="IGZ902" s="705"/>
      <c r="IHA902" s="705"/>
      <c r="IHB902" s="705"/>
      <c r="IHC902" s="705"/>
      <c r="IHD902" s="705"/>
      <c r="IHE902" s="705"/>
      <c r="IHF902" s="705"/>
      <c r="IHG902" s="705"/>
      <c r="IHH902" s="705"/>
      <c r="IHI902" s="705"/>
      <c r="IHJ902" s="705"/>
      <c r="IHK902" s="705"/>
      <c r="IHL902" s="705"/>
      <c r="IHM902" s="705"/>
      <c r="IHN902" s="705"/>
      <c r="IHO902" s="705"/>
      <c r="IHP902" s="705"/>
      <c r="IHQ902" s="705"/>
      <c r="IHR902" s="705"/>
      <c r="IHS902" s="705"/>
      <c r="IHT902" s="705"/>
      <c r="IHU902" s="705"/>
      <c r="IHV902" s="705"/>
      <c r="IHW902" s="705"/>
      <c r="IHX902" s="705"/>
      <c r="IHY902" s="705"/>
      <c r="IHZ902" s="705"/>
      <c r="IIA902" s="705"/>
      <c r="IIB902" s="705"/>
      <c r="IIC902" s="705"/>
      <c r="IID902" s="705"/>
      <c r="IIE902" s="705"/>
      <c r="IIF902" s="705"/>
      <c r="IIG902" s="705"/>
      <c r="IIH902" s="705"/>
      <c r="III902" s="705"/>
      <c r="IIJ902" s="705"/>
      <c r="IIK902" s="705"/>
      <c r="IIL902" s="705"/>
      <c r="IIM902" s="705"/>
      <c r="IIN902" s="705"/>
      <c r="IIO902" s="705"/>
      <c r="IIP902" s="705"/>
      <c r="IIQ902" s="705"/>
      <c r="IIR902" s="705"/>
      <c r="IIS902" s="705"/>
      <c r="IIT902" s="705"/>
      <c r="IIU902" s="705"/>
      <c r="IIV902" s="705"/>
      <c r="IIW902" s="705"/>
      <c r="IIX902" s="705"/>
      <c r="IIY902" s="705"/>
      <c r="IIZ902" s="705"/>
      <c r="IJA902" s="705"/>
      <c r="IJB902" s="705"/>
      <c r="IJC902" s="705"/>
      <c r="IJD902" s="705"/>
      <c r="IJE902" s="705"/>
      <c r="IJF902" s="705"/>
      <c r="IJG902" s="705"/>
      <c r="IJH902" s="705"/>
      <c r="IJI902" s="705"/>
      <c r="IJJ902" s="705"/>
      <c r="IJK902" s="705"/>
      <c r="IJL902" s="705"/>
      <c r="IJM902" s="705"/>
      <c r="IJN902" s="705"/>
      <c r="IJO902" s="705"/>
      <c r="IJP902" s="705"/>
      <c r="IJQ902" s="705"/>
      <c r="IJR902" s="705"/>
      <c r="IJS902" s="705"/>
      <c r="IJT902" s="705"/>
      <c r="IJU902" s="705"/>
      <c r="IJV902" s="705"/>
      <c r="IJW902" s="705"/>
      <c r="IJX902" s="705"/>
      <c r="IJY902" s="705"/>
      <c r="IJZ902" s="705"/>
      <c r="IKA902" s="705"/>
      <c r="IKB902" s="705"/>
      <c r="IKC902" s="705"/>
      <c r="IKD902" s="705"/>
      <c r="IKE902" s="705"/>
      <c r="IKF902" s="705"/>
      <c r="IKG902" s="705"/>
      <c r="IKH902" s="705"/>
      <c r="IKI902" s="705"/>
      <c r="IKJ902" s="705"/>
      <c r="IKK902" s="705"/>
      <c r="IKL902" s="705"/>
      <c r="IKM902" s="705"/>
      <c r="IKN902" s="705"/>
      <c r="IKO902" s="705"/>
      <c r="IKP902" s="705"/>
      <c r="IKQ902" s="705"/>
      <c r="IKR902" s="705"/>
      <c r="IKS902" s="705"/>
      <c r="IKT902" s="705"/>
      <c r="IKU902" s="705"/>
      <c r="IKV902" s="705"/>
      <c r="IKW902" s="705"/>
      <c r="IKX902" s="705"/>
      <c r="IKY902" s="705"/>
      <c r="IKZ902" s="705"/>
      <c r="ILA902" s="705"/>
      <c r="ILB902" s="705"/>
      <c r="ILC902" s="705"/>
      <c r="ILD902" s="705"/>
      <c r="ILE902" s="705"/>
      <c r="ILF902" s="705"/>
      <c r="ILG902" s="705"/>
      <c r="ILH902" s="705"/>
      <c r="ILI902" s="705"/>
      <c r="ILJ902" s="705"/>
      <c r="ILK902" s="705"/>
      <c r="ILL902" s="705"/>
      <c r="ILM902" s="705"/>
      <c r="ILN902" s="705"/>
      <c r="ILO902" s="705"/>
      <c r="ILP902" s="705"/>
      <c r="ILQ902" s="705"/>
      <c r="ILR902" s="705"/>
      <c r="ILS902" s="705"/>
      <c r="ILT902" s="705"/>
      <c r="ILU902" s="705"/>
      <c r="ILV902" s="705"/>
      <c r="ILW902" s="705"/>
      <c r="ILX902" s="705"/>
      <c r="ILY902" s="705"/>
      <c r="ILZ902" s="705"/>
      <c r="IMA902" s="705"/>
      <c r="IMB902" s="705"/>
      <c r="IMC902" s="705"/>
      <c r="IMD902" s="705"/>
      <c r="IME902" s="705"/>
      <c r="IMF902" s="705"/>
      <c r="IMG902" s="705"/>
      <c r="IMH902" s="705"/>
      <c r="IMI902" s="705"/>
      <c r="IMJ902" s="705"/>
      <c r="IMK902" s="705"/>
      <c r="IML902" s="705"/>
      <c r="IMM902" s="705"/>
      <c r="IMN902" s="705"/>
      <c r="IMO902" s="705"/>
      <c r="IMP902" s="705"/>
      <c r="IMQ902" s="705"/>
      <c r="IMR902" s="705"/>
      <c r="IMS902" s="705"/>
      <c r="IMT902" s="705"/>
      <c r="IMU902" s="705"/>
      <c r="IMV902" s="705"/>
      <c r="IMW902" s="705"/>
      <c r="IMX902" s="705"/>
      <c r="IMY902" s="705"/>
      <c r="IMZ902" s="705"/>
      <c r="INA902" s="705"/>
      <c r="INB902" s="705"/>
      <c r="INC902" s="705"/>
      <c r="IND902" s="705"/>
      <c r="INE902" s="705"/>
      <c r="INF902" s="705"/>
      <c r="ING902" s="705"/>
      <c r="INH902" s="705"/>
      <c r="INI902" s="705"/>
      <c r="INJ902" s="705"/>
      <c r="INK902" s="705"/>
      <c r="INL902" s="705"/>
      <c r="INM902" s="705"/>
      <c r="INN902" s="705"/>
      <c r="INO902" s="705"/>
      <c r="INP902" s="705"/>
      <c r="INQ902" s="705"/>
      <c r="INR902" s="705"/>
      <c r="INS902" s="705"/>
      <c r="INT902" s="705"/>
      <c r="INU902" s="705"/>
      <c r="INV902" s="705"/>
      <c r="INW902" s="705"/>
      <c r="INX902" s="705"/>
      <c r="INY902" s="705"/>
      <c r="INZ902" s="705"/>
      <c r="IOA902" s="705"/>
      <c r="IOB902" s="705"/>
      <c r="IOC902" s="705"/>
      <c r="IOD902" s="705"/>
      <c r="IOE902" s="705"/>
      <c r="IOF902" s="705"/>
      <c r="IOG902" s="705"/>
      <c r="IOH902" s="705"/>
      <c r="IOI902" s="705"/>
      <c r="IOJ902" s="705"/>
      <c r="IOK902" s="705"/>
      <c r="IOL902" s="705"/>
      <c r="IOM902" s="705"/>
      <c r="ION902" s="705"/>
      <c r="IOO902" s="705"/>
      <c r="IOP902" s="705"/>
      <c r="IOQ902" s="705"/>
      <c r="IOR902" s="705"/>
      <c r="IOS902" s="705"/>
      <c r="IOT902" s="705"/>
      <c r="IOU902" s="705"/>
      <c r="IOV902" s="705"/>
      <c r="IOW902" s="705"/>
      <c r="IOX902" s="705"/>
      <c r="IOY902" s="705"/>
      <c r="IOZ902" s="705"/>
      <c r="IPA902" s="705"/>
      <c r="IPB902" s="705"/>
      <c r="IPC902" s="705"/>
      <c r="IPD902" s="705"/>
      <c r="IPE902" s="705"/>
      <c r="IPF902" s="705"/>
      <c r="IPG902" s="705"/>
      <c r="IPH902" s="705"/>
      <c r="IPI902" s="705"/>
      <c r="IPJ902" s="705"/>
      <c r="IPK902" s="705"/>
      <c r="IPL902" s="705"/>
      <c r="IPM902" s="705"/>
      <c r="IPN902" s="705"/>
      <c r="IPO902" s="705"/>
      <c r="IPP902" s="705"/>
      <c r="IPQ902" s="705"/>
      <c r="IPR902" s="705"/>
      <c r="IPS902" s="705"/>
      <c r="IPT902" s="705"/>
      <c r="IPU902" s="705"/>
      <c r="IPV902" s="705"/>
      <c r="IPW902" s="705"/>
      <c r="IPX902" s="705"/>
      <c r="IPY902" s="705"/>
      <c r="IPZ902" s="705"/>
      <c r="IQA902" s="705"/>
      <c r="IQB902" s="705"/>
      <c r="IQC902" s="705"/>
      <c r="IQD902" s="705"/>
      <c r="IQE902" s="705"/>
      <c r="IQF902" s="705"/>
      <c r="IQG902" s="705"/>
      <c r="IQH902" s="705"/>
      <c r="IQI902" s="705"/>
      <c r="IQJ902" s="705"/>
      <c r="IQK902" s="705"/>
      <c r="IQL902" s="705"/>
      <c r="IQM902" s="705"/>
      <c r="IQN902" s="705"/>
      <c r="IQO902" s="705"/>
      <c r="IQP902" s="705"/>
      <c r="IQQ902" s="705"/>
      <c r="IQR902" s="705"/>
      <c r="IQS902" s="705"/>
      <c r="IQT902" s="705"/>
      <c r="IQU902" s="705"/>
      <c r="IQV902" s="705"/>
      <c r="IQW902" s="705"/>
      <c r="IQX902" s="705"/>
      <c r="IQY902" s="705"/>
      <c r="IQZ902" s="705"/>
      <c r="IRA902" s="705"/>
      <c r="IRB902" s="705"/>
      <c r="IRC902" s="705"/>
      <c r="IRD902" s="705"/>
      <c r="IRE902" s="705"/>
      <c r="IRF902" s="705"/>
      <c r="IRG902" s="705"/>
      <c r="IRH902" s="705"/>
      <c r="IRI902" s="705"/>
      <c r="IRJ902" s="705"/>
      <c r="IRK902" s="705"/>
      <c r="IRL902" s="705"/>
      <c r="IRM902" s="705"/>
      <c r="IRN902" s="705"/>
      <c r="IRO902" s="705"/>
      <c r="IRP902" s="705"/>
      <c r="IRQ902" s="705"/>
      <c r="IRR902" s="705"/>
      <c r="IRS902" s="705"/>
      <c r="IRT902" s="705"/>
      <c r="IRU902" s="705"/>
      <c r="IRV902" s="705"/>
      <c r="IRW902" s="705"/>
      <c r="IRX902" s="705"/>
      <c r="IRY902" s="705"/>
      <c r="IRZ902" s="705"/>
      <c r="ISA902" s="705"/>
      <c r="ISB902" s="705"/>
      <c r="ISC902" s="705"/>
      <c r="ISD902" s="705"/>
      <c r="ISE902" s="705"/>
      <c r="ISF902" s="705"/>
      <c r="ISG902" s="705"/>
      <c r="ISH902" s="705"/>
      <c r="ISI902" s="705"/>
      <c r="ISJ902" s="705"/>
      <c r="ISK902" s="705"/>
      <c r="ISL902" s="705"/>
      <c r="ISM902" s="705"/>
      <c r="ISN902" s="705"/>
      <c r="ISO902" s="705"/>
      <c r="ISP902" s="705"/>
      <c r="ISQ902" s="705"/>
      <c r="ISR902" s="705"/>
      <c r="ISS902" s="705"/>
      <c r="IST902" s="705"/>
      <c r="ISU902" s="705"/>
      <c r="ISV902" s="705"/>
      <c r="ISW902" s="705"/>
      <c r="ISX902" s="705"/>
      <c r="ISY902" s="705"/>
      <c r="ISZ902" s="705"/>
      <c r="ITA902" s="705"/>
      <c r="ITB902" s="705"/>
      <c r="ITC902" s="705"/>
      <c r="ITD902" s="705"/>
      <c r="ITE902" s="705"/>
      <c r="ITF902" s="705"/>
      <c r="ITG902" s="705"/>
      <c r="ITH902" s="705"/>
      <c r="ITI902" s="705"/>
      <c r="ITJ902" s="705"/>
      <c r="ITK902" s="705"/>
      <c r="ITL902" s="705"/>
      <c r="ITM902" s="705"/>
      <c r="ITN902" s="705"/>
      <c r="ITO902" s="705"/>
      <c r="ITP902" s="705"/>
      <c r="ITQ902" s="705"/>
      <c r="ITR902" s="705"/>
      <c r="ITS902" s="705"/>
      <c r="ITT902" s="705"/>
      <c r="ITU902" s="705"/>
      <c r="ITV902" s="705"/>
      <c r="ITW902" s="705"/>
      <c r="ITX902" s="705"/>
      <c r="ITY902" s="705"/>
      <c r="ITZ902" s="705"/>
      <c r="IUA902" s="705"/>
      <c r="IUB902" s="705"/>
      <c r="IUC902" s="705"/>
      <c r="IUD902" s="705"/>
      <c r="IUE902" s="705"/>
      <c r="IUF902" s="705"/>
      <c r="IUG902" s="705"/>
      <c r="IUH902" s="705"/>
      <c r="IUI902" s="705"/>
      <c r="IUJ902" s="705"/>
      <c r="IUK902" s="705"/>
      <c r="IUL902" s="705"/>
      <c r="IUM902" s="705"/>
      <c r="IUN902" s="705"/>
      <c r="IUO902" s="705"/>
      <c r="IUP902" s="705"/>
      <c r="IUQ902" s="705"/>
      <c r="IUR902" s="705"/>
      <c r="IUS902" s="705"/>
      <c r="IUT902" s="705"/>
      <c r="IUU902" s="705"/>
      <c r="IUV902" s="705"/>
      <c r="IUW902" s="705"/>
      <c r="IUX902" s="705"/>
      <c r="IUY902" s="705"/>
      <c r="IUZ902" s="705"/>
      <c r="IVA902" s="705"/>
      <c r="IVB902" s="705"/>
      <c r="IVC902" s="705"/>
      <c r="IVD902" s="705"/>
      <c r="IVE902" s="705"/>
      <c r="IVF902" s="705"/>
      <c r="IVG902" s="705"/>
      <c r="IVH902" s="705"/>
      <c r="IVI902" s="705"/>
      <c r="IVJ902" s="705"/>
      <c r="IVK902" s="705"/>
      <c r="IVL902" s="705"/>
      <c r="IVM902" s="705"/>
      <c r="IVN902" s="705"/>
      <c r="IVO902" s="705"/>
      <c r="IVP902" s="705"/>
      <c r="IVQ902" s="705"/>
      <c r="IVR902" s="705"/>
      <c r="IVS902" s="705"/>
      <c r="IVT902" s="705"/>
      <c r="IVU902" s="705"/>
      <c r="IVV902" s="705"/>
      <c r="IVW902" s="705"/>
      <c r="IVX902" s="705"/>
      <c r="IVY902" s="705"/>
      <c r="IVZ902" s="705"/>
      <c r="IWA902" s="705"/>
      <c r="IWB902" s="705"/>
      <c r="IWC902" s="705"/>
      <c r="IWD902" s="705"/>
      <c r="IWE902" s="705"/>
      <c r="IWF902" s="705"/>
      <c r="IWG902" s="705"/>
      <c r="IWH902" s="705"/>
      <c r="IWI902" s="705"/>
      <c r="IWJ902" s="705"/>
      <c r="IWK902" s="705"/>
      <c r="IWL902" s="705"/>
      <c r="IWM902" s="705"/>
      <c r="IWN902" s="705"/>
      <c r="IWO902" s="705"/>
      <c r="IWP902" s="705"/>
      <c r="IWQ902" s="705"/>
      <c r="IWR902" s="705"/>
      <c r="IWS902" s="705"/>
      <c r="IWT902" s="705"/>
      <c r="IWU902" s="705"/>
      <c r="IWV902" s="705"/>
      <c r="IWW902" s="705"/>
      <c r="IWX902" s="705"/>
      <c r="IWY902" s="705"/>
      <c r="IWZ902" s="705"/>
      <c r="IXA902" s="705"/>
      <c r="IXB902" s="705"/>
      <c r="IXC902" s="705"/>
      <c r="IXD902" s="705"/>
      <c r="IXE902" s="705"/>
      <c r="IXF902" s="705"/>
      <c r="IXG902" s="705"/>
      <c r="IXH902" s="705"/>
      <c r="IXI902" s="705"/>
      <c r="IXJ902" s="705"/>
      <c r="IXK902" s="705"/>
      <c r="IXL902" s="705"/>
      <c r="IXM902" s="705"/>
      <c r="IXN902" s="705"/>
      <c r="IXO902" s="705"/>
      <c r="IXP902" s="705"/>
      <c r="IXQ902" s="705"/>
      <c r="IXR902" s="705"/>
      <c r="IXS902" s="705"/>
      <c r="IXT902" s="705"/>
      <c r="IXU902" s="705"/>
      <c r="IXV902" s="705"/>
      <c r="IXW902" s="705"/>
      <c r="IXX902" s="705"/>
      <c r="IXY902" s="705"/>
      <c r="IXZ902" s="705"/>
      <c r="IYA902" s="705"/>
      <c r="IYB902" s="705"/>
      <c r="IYC902" s="705"/>
      <c r="IYD902" s="705"/>
      <c r="IYE902" s="705"/>
      <c r="IYF902" s="705"/>
      <c r="IYG902" s="705"/>
      <c r="IYH902" s="705"/>
      <c r="IYI902" s="705"/>
      <c r="IYJ902" s="705"/>
      <c r="IYK902" s="705"/>
      <c r="IYL902" s="705"/>
      <c r="IYM902" s="705"/>
      <c r="IYN902" s="705"/>
      <c r="IYO902" s="705"/>
      <c r="IYP902" s="705"/>
      <c r="IYQ902" s="705"/>
      <c r="IYR902" s="705"/>
      <c r="IYS902" s="705"/>
      <c r="IYT902" s="705"/>
      <c r="IYU902" s="705"/>
      <c r="IYV902" s="705"/>
      <c r="IYW902" s="705"/>
      <c r="IYX902" s="705"/>
      <c r="IYY902" s="705"/>
      <c r="IYZ902" s="705"/>
      <c r="IZA902" s="705"/>
      <c r="IZB902" s="705"/>
      <c r="IZC902" s="705"/>
      <c r="IZD902" s="705"/>
      <c r="IZE902" s="705"/>
      <c r="IZF902" s="705"/>
      <c r="IZG902" s="705"/>
      <c r="IZH902" s="705"/>
      <c r="IZI902" s="705"/>
      <c r="IZJ902" s="705"/>
      <c r="IZK902" s="705"/>
      <c r="IZL902" s="705"/>
      <c r="IZM902" s="705"/>
      <c r="IZN902" s="705"/>
      <c r="IZO902" s="705"/>
      <c r="IZP902" s="705"/>
      <c r="IZQ902" s="705"/>
      <c r="IZR902" s="705"/>
      <c r="IZS902" s="705"/>
      <c r="IZT902" s="705"/>
      <c r="IZU902" s="705"/>
      <c r="IZV902" s="705"/>
      <c r="IZW902" s="705"/>
      <c r="IZX902" s="705"/>
      <c r="IZY902" s="705"/>
      <c r="IZZ902" s="705"/>
      <c r="JAA902" s="705"/>
      <c r="JAB902" s="705"/>
      <c r="JAC902" s="705"/>
      <c r="JAD902" s="705"/>
      <c r="JAE902" s="705"/>
      <c r="JAF902" s="705"/>
      <c r="JAG902" s="705"/>
      <c r="JAH902" s="705"/>
      <c r="JAI902" s="705"/>
      <c r="JAJ902" s="705"/>
      <c r="JAK902" s="705"/>
      <c r="JAL902" s="705"/>
      <c r="JAM902" s="705"/>
      <c r="JAN902" s="705"/>
      <c r="JAO902" s="705"/>
      <c r="JAP902" s="705"/>
      <c r="JAQ902" s="705"/>
      <c r="JAR902" s="705"/>
      <c r="JAS902" s="705"/>
      <c r="JAT902" s="705"/>
      <c r="JAU902" s="705"/>
      <c r="JAV902" s="705"/>
      <c r="JAW902" s="705"/>
      <c r="JAX902" s="705"/>
      <c r="JAY902" s="705"/>
      <c r="JAZ902" s="705"/>
      <c r="JBA902" s="705"/>
      <c r="JBB902" s="705"/>
      <c r="JBC902" s="705"/>
      <c r="JBD902" s="705"/>
      <c r="JBE902" s="705"/>
      <c r="JBF902" s="705"/>
      <c r="JBG902" s="705"/>
      <c r="JBH902" s="705"/>
      <c r="JBI902" s="705"/>
      <c r="JBJ902" s="705"/>
      <c r="JBK902" s="705"/>
      <c r="JBL902" s="705"/>
      <c r="JBM902" s="705"/>
      <c r="JBN902" s="705"/>
      <c r="JBO902" s="705"/>
      <c r="JBP902" s="705"/>
      <c r="JBQ902" s="705"/>
      <c r="JBR902" s="705"/>
      <c r="JBS902" s="705"/>
      <c r="JBT902" s="705"/>
      <c r="JBU902" s="705"/>
      <c r="JBV902" s="705"/>
      <c r="JBW902" s="705"/>
      <c r="JBX902" s="705"/>
      <c r="JBY902" s="705"/>
      <c r="JBZ902" s="705"/>
      <c r="JCA902" s="705"/>
      <c r="JCB902" s="705"/>
      <c r="JCC902" s="705"/>
      <c r="JCD902" s="705"/>
      <c r="JCE902" s="705"/>
      <c r="JCF902" s="705"/>
      <c r="JCG902" s="705"/>
      <c r="JCH902" s="705"/>
      <c r="JCI902" s="705"/>
      <c r="JCJ902" s="705"/>
      <c r="JCK902" s="705"/>
      <c r="JCL902" s="705"/>
      <c r="JCM902" s="705"/>
      <c r="JCN902" s="705"/>
      <c r="JCO902" s="705"/>
      <c r="JCP902" s="705"/>
      <c r="JCQ902" s="705"/>
      <c r="JCR902" s="705"/>
      <c r="JCS902" s="705"/>
      <c r="JCT902" s="705"/>
      <c r="JCU902" s="705"/>
      <c r="JCV902" s="705"/>
      <c r="JCW902" s="705"/>
      <c r="JCX902" s="705"/>
      <c r="JCY902" s="705"/>
      <c r="JCZ902" s="705"/>
      <c r="JDA902" s="705"/>
      <c r="JDB902" s="705"/>
      <c r="JDC902" s="705"/>
      <c r="JDD902" s="705"/>
      <c r="JDE902" s="705"/>
      <c r="JDF902" s="705"/>
      <c r="JDG902" s="705"/>
      <c r="JDH902" s="705"/>
      <c r="JDI902" s="705"/>
      <c r="JDJ902" s="705"/>
      <c r="JDK902" s="705"/>
      <c r="JDL902" s="705"/>
      <c r="JDM902" s="705"/>
      <c r="JDN902" s="705"/>
      <c r="JDO902" s="705"/>
      <c r="JDP902" s="705"/>
      <c r="JDQ902" s="705"/>
      <c r="JDR902" s="705"/>
      <c r="JDS902" s="705"/>
      <c r="JDT902" s="705"/>
      <c r="JDU902" s="705"/>
      <c r="JDV902" s="705"/>
      <c r="JDW902" s="705"/>
      <c r="JDX902" s="705"/>
      <c r="JDY902" s="705"/>
      <c r="JDZ902" s="705"/>
      <c r="JEA902" s="705"/>
      <c r="JEB902" s="705"/>
      <c r="JEC902" s="705"/>
      <c r="JED902" s="705"/>
      <c r="JEE902" s="705"/>
      <c r="JEF902" s="705"/>
      <c r="JEG902" s="705"/>
      <c r="JEH902" s="705"/>
      <c r="JEI902" s="705"/>
      <c r="JEJ902" s="705"/>
      <c r="JEK902" s="705"/>
      <c r="JEL902" s="705"/>
      <c r="JEM902" s="705"/>
      <c r="JEN902" s="705"/>
      <c r="JEO902" s="705"/>
      <c r="JEP902" s="705"/>
      <c r="JEQ902" s="705"/>
      <c r="JER902" s="705"/>
      <c r="JES902" s="705"/>
      <c r="JET902" s="705"/>
      <c r="JEU902" s="705"/>
      <c r="JEV902" s="705"/>
      <c r="JEW902" s="705"/>
      <c r="JEX902" s="705"/>
      <c r="JEY902" s="705"/>
      <c r="JEZ902" s="705"/>
      <c r="JFA902" s="705"/>
      <c r="JFB902" s="705"/>
      <c r="JFC902" s="705"/>
      <c r="JFD902" s="705"/>
      <c r="JFE902" s="705"/>
      <c r="JFF902" s="705"/>
      <c r="JFG902" s="705"/>
      <c r="JFH902" s="705"/>
      <c r="JFI902" s="705"/>
      <c r="JFJ902" s="705"/>
      <c r="JFK902" s="705"/>
      <c r="JFL902" s="705"/>
      <c r="JFM902" s="705"/>
      <c r="JFN902" s="705"/>
      <c r="JFO902" s="705"/>
      <c r="JFP902" s="705"/>
      <c r="JFQ902" s="705"/>
      <c r="JFR902" s="705"/>
      <c r="JFS902" s="705"/>
      <c r="JFT902" s="705"/>
      <c r="JFU902" s="705"/>
      <c r="JFV902" s="705"/>
      <c r="JFW902" s="705"/>
      <c r="JFX902" s="705"/>
      <c r="JFY902" s="705"/>
      <c r="JFZ902" s="705"/>
      <c r="JGA902" s="705"/>
      <c r="JGB902" s="705"/>
      <c r="JGC902" s="705"/>
      <c r="JGD902" s="705"/>
      <c r="JGE902" s="705"/>
      <c r="JGF902" s="705"/>
      <c r="JGG902" s="705"/>
      <c r="JGH902" s="705"/>
      <c r="JGI902" s="705"/>
      <c r="JGJ902" s="705"/>
      <c r="JGK902" s="705"/>
      <c r="JGL902" s="705"/>
      <c r="JGM902" s="705"/>
      <c r="JGN902" s="705"/>
      <c r="JGO902" s="705"/>
      <c r="JGP902" s="705"/>
      <c r="JGQ902" s="705"/>
      <c r="JGR902" s="705"/>
      <c r="JGS902" s="705"/>
      <c r="JGT902" s="705"/>
      <c r="JGU902" s="705"/>
      <c r="JGV902" s="705"/>
      <c r="JGW902" s="705"/>
      <c r="JGX902" s="705"/>
      <c r="JGY902" s="705"/>
      <c r="JGZ902" s="705"/>
      <c r="JHA902" s="705"/>
      <c r="JHB902" s="705"/>
      <c r="JHC902" s="705"/>
      <c r="JHD902" s="705"/>
      <c r="JHE902" s="705"/>
      <c r="JHF902" s="705"/>
      <c r="JHG902" s="705"/>
      <c r="JHH902" s="705"/>
      <c r="JHI902" s="705"/>
      <c r="JHJ902" s="705"/>
      <c r="JHK902" s="705"/>
      <c r="JHL902" s="705"/>
      <c r="JHM902" s="705"/>
      <c r="JHN902" s="705"/>
      <c r="JHO902" s="705"/>
      <c r="JHP902" s="705"/>
      <c r="JHQ902" s="705"/>
      <c r="JHR902" s="705"/>
      <c r="JHS902" s="705"/>
      <c r="JHT902" s="705"/>
      <c r="JHU902" s="705"/>
      <c r="JHV902" s="705"/>
      <c r="JHW902" s="705"/>
      <c r="JHX902" s="705"/>
      <c r="JHY902" s="705"/>
      <c r="JHZ902" s="705"/>
      <c r="JIA902" s="705"/>
      <c r="JIB902" s="705"/>
      <c r="JIC902" s="705"/>
      <c r="JID902" s="705"/>
      <c r="JIE902" s="705"/>
      <c r="JIF902" s="705"/>
      <c r="JIG902" s="705"/>
      <c r="JIH902" s="705"/>
      <c r="JII902" s="705"/>
      <c r="JIJ902" s="705"/>
      <c r="JIK902" s="705"/>
      <c r="JIL902" s="705"/>
      <c r="JIM902" s="705"/>
      <c r="JIN902" s="705"/>
      <c r="JIO902" s="705"/>
      <c r="JIP902" s="705"/>
      <c r="JIQ902" s="705"/>
      <c r="JIR902" s="705"/>
      <c r="JIS902" s="705"/>
      <c r="JIT902" s="705"/>
      <c r="JIU902" s="705"/>
      <c r="JIV902" s="705"/>
      <c r="JIW902" s="705"/>
      <c r="JIX902" s="705"/>
      <c r="JIY902" s="705"/>
      <c r="JIZ902" s="705"/>
      <c r="JJA902" s="705"/>
      <c r="JJB902" s="705"/>
      <c r="JJC902" s="705"/>
      <c r="JJD902" s="705"/>
      <c r="JJE902" s="705"/>
      <c r="JJF902" s="705"/>
      <c r="JJG902" s="705"/>
      <c r="JJH902" s="705"/>
      <c r="JJI902" s="705"/>
      <c r="JJJ902" s="705"/>
      <c r="JJK902" s="705"/>
      <c r="JJL902" s="705"/>
      <c r="JJM902" s="705"/>
      <c r="JJN902" s="705"/>
      <c r="JJO902" s="705"/>
      <c r="JJP902" s="705"/>
      <c r="JJQ902" s="705"/>
      <c r="JJR902" s="705"/>
      <c r="JJS902" s="705"/>
      <c r="JJT902" s="705"/>
      <c r="JJU902" s="705"/>
      <c r="JJV902" s="705"/>
      <c r="JJW902" s="705"/>
      <c r="JJX902" s="705"/>
      <c r="JJY902" s="705"/>
      <c r="JJZ902" s="705"/>
      <c r="JKA902" s="705"/>
      <c r="JKB902" s="705"/>
      <c r="JKC902" s="705"/>
      <c r="JKD902" s="705"/>
      <c r="JKE902" s="705"/>
      <c r="JKF902" s="705"/>
      <c r="JKG902" s="705"/>
      <c r="JKH902" s="705"/>
      <c r="JKI902" s="705"/>
      <c r="JKJ902" s="705"/>
      <c r="JKK902" s="705"/>
      <c r="JKL902" s="705"/>
      <c r="JKM902" s="705"/>
      <c r="JKN902" s="705"/>
      <c r="JKO902" s="705"/>
      <c r="JKP902" s="705"/>
      <c r="JKQ902" s="705"/>
      <c r="JKR902" s="705"/>
      <c r="JKS902" s="705"/>
      <c r="JKT902" s="705"/>
      <c r="JKU902" s="705"/>
      <c r="JKV902" s="705"/>
      <c r="JKW902" s="705"/>
      <c r="JKX902" s="705"/>
      <c r="JKY902" s="705"/>
      <c r="JKZ902" s="705"/>
      <c r="JLA902" s="705"/>
      <c r="JLB902" s="705"/>
      <c r="JLC902" s="705"/>
      <c r="JLD902" s="705"/>
      <c r="JLE902" s="705"/>
      <c r="JLF902" s="705"/>
      <c r="JLG902" s="705"/>
      <c r="JLH902" s="705"/>
      <c r="JLI902" s="705"/>
      <c r="JLJ902" s="705"/>
      <c r="JLK902" s="705"/>
      <c r="JLL902" s="705"/>
      <c r="JLM902" s="705"/>
      <c r="JLN902" s="705"/>
      <c r="JLO902" s="705"/>
      <c r="JLP902" s="705"/>
      <c r="JLQ902" s="705"/>
      <c r="JLR902" s="705"/>
      <c r="JLS902" s="705"/>
      <c r="JLT902" s="705"/>
      <c r="JLU902" s="705"/>
      <c r="JLV902" s="705"/>
      <c r="JLW902" s="705"/>
      <c r="JLX902" s="705"/>
      <c r="JLY902" s="705"/>
      <c r="JLZ902" s="705"/>
      <c r="JMA902" s="705"/>
      <c r="JMB902" s="705"/>
      <c r="JMC902" s="705"/>
      <c r="JMD902" s="705"/>
      <c r="JME902" s="705"/>
      <c r="JMF902" s="705"/>
      <c r="JMG902" s="705"/>
      <c r="JMH902" s="705"/>
      <c r="JMI902" s="705"/>
      <c r="JMJ902" s="705"/>
      <c r="JMK902" s="705"/>
      <c r="JML902" s="705"/>
      <c r="JMM902" s="705"/>
      <c r="JMN902" s="705"/>
      <c r="JMO902" s="705"/>
      <c r="JMP902" s="705"/>
      <c r="JMQ902" s="705"/>
      <c r="JMR902" s="705"/>
      <c r="JMS902" s="705"/>
      <c r="JMT902" s="705"/>
      <c r="JMU902" s="705"/>
      <c r="JMV902" s="705"/>
      <c r="JMW902" s="705"/>
      <c r="JMX902" s="705"/>
      <c r="JMY902" s="705"/>
      <c r="JMZ902" s="705"/>
      <c r="JNA902" s="705"/>
      <c r="JNB902" s="705"/>
      <c r="JNC902" s="705"/>
      <c r="JND902" s="705"/>
      <c r="JNE902" s="705"/>
      <c r="JNF902" s="705"/>
      <c r="JNG902" s="705"/>
      <c r="JNH902" s="705"/>
      <c r="JNI902" s="705"/>
      <c r="JNJ902" s="705"/>
      <c r="JNK902" s="705"/>
      <c r="JNL902" s="705"/>
      <c r="JNM902" s="705"/>
      <c r="JNN902" s="705"/>
      <c r="JNO902" s="705"/>
      <c r="JNP902" s="705"/>
      <c r="JNQ902" s="705"/>
      <c r="JNR902" s="705"/>
      <c r="JNS902" s="705"/>
      <c r="JNT902" s="705"/>
      <c r="JNU902" s="705"/>
      <c r="JNV902" s="705"/>
      <c r="JNW902" s="705"/>
      <c r="JNX902" s="705"/>
      <c r="JNY902" s="705"/>
      <c r="JNZ902" s="705"/>
      <c r="JOA902" s="705"/>
      <c r="JOB902" s="705"/>
      <c r="JOC902" s="705"/>
      <c r="JOD902" s="705"/>
      <c r="JOE902" s="705"/>
      <c r="JOF902" s="705"/>
      <c r="JOG902" s="705"/>
      <c r="JOH902" s="705"/>
      <c r="JOI902" s="705"/>
      <c r="JOJ902" s="705"/>
      <c r="JOK902" s="705"/>
      <c r="JOL902" s="705"/>
      <c r="JOM902" s="705"/>
      <c r="JON902" s="705"/>
      <c r="JOO902" s="705"/>
      <c r="JOP902" s="705"/>
      <c r="JOQ902" s="705"/>
      <c r="JOR902" s="705"/>
      <c r="JOS902" s="705"/>
      <c r="JOT902" s="705"/>
      <c r="JOU902" s="705"/>
      <c r="JOV902" s="705"/>
      <c r="JOW902" s="705"/>
      <c r="JOX902" s="705"/>
      <c r="JOY902" s="705"/>
      <c r="JOZ902" s="705"/>
      <c r="JPA902" s="705"/>
      <c r="JPB902" s="705"/>
      <c r="JPC902" s="705"/>
      <c r="JPD902" s="705"/>
      <c r="JPE902" s="705"/>
      <c r="JPF902" s="705"/>
      <c r="JPG902" s="705"/>
      <c r="JPH902" s="705"/>
      <c r="JPI902" s="705"/>
      <c r="JPJ902" s="705"/>
      <c r="JPK902" s="705"/>
      <c r="JPL902" s="705"/>
      <c r="JPM902" s="705"/>
      <c r="JPN902" s="705"/>
      <c r="JPO902" s="705"/>
      <c r="JPP902" s="705"/>
      <c r="JPQ902" s="705"/>
      <c r="JPR902" s="705"/>
      <c r="JPS902" s="705"/>
      <c r="JPT902" s="705"/>
      <c r="JPU902" s="705"/>
      <c r="JPV902" s="705"/>
      <c r="JPW902" s="705"/>
      <c r="JPX902" s="705"/>
      <c r="JPY902" s="705"/>
      <c r="JPZ902" s="705"/>
      <c r="JQA902" s="705"/>
      <c r="JQB902" s="705"/>
      <c r="JQC902" s="705"/>
      <c r="JQD902" s="705"/>
      <c r="JQE902" s="705"/>
      <c r="JQF902" s="705"/>
      <c r="JQG902" s="705"/>
      <c r="JQH902" s="705"/>
      <c r="JQI902" s="705"/>
      <c r="JQJ902" s="705"/>
      <c r="JQK902" s="705"/>
      <c r="JQL902" s="705"/>
      <c r="JQM902" s="705"/>
      <c r="JQN902" s="705"/>
      <c r="JQO902" s="705"/>
      <c r="JQP902" s="705"/>
      <c r="JQQ902" s="705"/>
      <c r="JQR902" s="705"/>
      <c r="JQS902" s="705"/>
      <c r="JQT902" s="705"/>
      <c r="JQU902" s="705"/>
      <c r="JQV902" s="705"/>
      <c r="JQW902" s="705"/>
      <c r="JQX902" s="705"/>
      <c r="JQY902" s="705"/>
      <c r="JQZ902" s="705"/>
      <c r="JRA902" s="705"/>
      <c r="JRB902" s="705"/>
      <c r="JRC902" s="705"/>
      <c r="JRD902" s="705"/>
      <c r="JRE902" s="705"/>
      <c r="JRF902" s="705"/>
      <c r="JRG902" s="705"/>
      <c r="JRH902" s="705"/>
      <c r="JRI902" s="705"/>
      <c r="JRJ902" s="705"/>
      <c r="JRK902" s="705"/>
      <c r="JRL902" s="705"/>
      <c r="JRM902" s="705"/>
      <c r="JRN902" s="705"/>
      <c r="JRO902" s="705"/>
      <c r="JRP902" s="705"/>
      <c r="JRQ902" s="705"/>
      <c r="JRR902" s="705"/>
      <c r="JRS902" s="705"/>
      <c r="JRT902" s="705"/>
      <c r="JRU902" s="705"/>
      <c r="JRV902" s="705"/>
      <c r="JRW902" s="705"/>
      <c r="JRX902" s="705"/>
      <c r="JRY902" s="705"/>
      <c r="JRZ902" s="705"/>
      <c r="JSA902" s="705"/>
      <c r="JSB902" s="705"/>
      <c r="JSC902" s="705"/>
      <c r="JSD902" s="705"/>
      <c r="JSE902" s="705"/>
      <c r="JSF902" s="705"/>
      <c r="JSG902" s="705"/>
      <c r="JSH902" s="705"/>
      <c r="JSI902" s="705"/>
      <c r="JSJ902" s="705"/>
      <c r="JSK902" s="705"/>
      <c r="JSL902" s="705"/>
      <c r="JSM902" s="705"/>
      <c r="JSN902" s="705"/>
      <c r="JSO902" s="705"/>
      <c r="JSP902" s="705"/>
      <c r="JSQ902" s="705"/>
      <c r="JSR902" s="705"/>
      <c r="JSS902" s="705"/>
      <c r="JST902" s="705"/>
      <c r="JSU902" s="705"/>
      <c r="JSV902" s="705"/>
      <c r="JSW902" s="705"/>
      <c r="JSX902" s="705"/>
      <c r="JSY902" s="705"/>
      <c r="JSZ902" s="705"/>
      <c r="JTA902" s="705"/>
      <c r="JTB902" s="705"/>
      <c r="JTC902" s="705"/>
      <c r="JTD902" s="705"/>
      <c r="JTE902" s="705"/>
      <c r="JTF902" s="705"/>
      <c r="JTG902" s="705"/>
      <c r="JTH902" s="705"/>
      <c r="JTI902" s="705"/>
      <c r="JTJ902" s="705"/>
      <c r="JTK902" s="705"/>
      <c r="JTL902" s="705"/>
      <c r="JTM902" s="705"/>
      <c r="JTN902" s="705"/>
      <c r="JTO902" s="705"/>
      <c r="JTP902" s="705"/>
      <c r="JTQ902" s="705"/>
      <c r="JTR902" s="705"/>
      <c r="JTS902" s="705"/>
      <c r="JTT902" s="705"/>
      <c r="JTU902" s="705"/>
      <c r="JTV902" s="705"/>
      <c r="JTW902" s="705"/>
      <c r="JTX902" s="705"/>
      <c r="JTY902" s="705"/>
      <c r="JTZ902" s="705"/>
      <c r="JUA902" s="705"/>
      <c r="JUB902" s="705"/>
      <c r="JUC902" s="705"/>
      <c r="JUD902" s="705"/>
      <c r="JUE902" s="705"/>
      <c r="JUF902" s="705"/>
      <c r="JUG902" s="705"/>
      <c r="JUH902" s="705"/>
      <c r="JUI902" s="705"/>
      <c r="JUJ902" s="705"/>
      <c r="JUK902" s="705"/>
      <c r="JUL902" s="705"/>
      <c r="JUM902" s="705"/>
      <c r="JUN902" s="705"/>
      <c r="JUO902" s="705"/>
      <c r="JUP902" s="705"/>
      <c r="JUQ902" s="705"/>
      <c r="JUR902" s="705"/>
      <c r="JUS902" s="705"/>
      <c r="JUT902" s="705"/>
      <c r="JUU902" s="705"/>
      <c r="JUV902" s="705"/>
      <c r="JUW902" s="705"/>
      <c r="JUX902" s="705"/>
      <c r="JUY902" s="705"/>
      <c r="JUZ902" s="705"/>
      <c r="JVA902" s="705"/>
      <c r="JVB902" s="705"/>
      <c r="JVC902" s="705"/>
      <c r="JVD902" s="705"/>
      <c r="JVE902" s="705"/>
      <c r="JVF902" s="705"/>
      <c r="JVG902" s="705"/>
      <c r="JVH902" s="705"/>
      <c r="JVI902" s="705"/>
      <c r="JVJ902" s="705"/>
      <c r="JVK902" s="705"/>
      <c r="JVL902" s="705"/>
      <c r="JVM902" s="705"/>
      <c r="JVN902" s="705"/>
      <c r="JVO902" s="705"/>
      <c r="JVP902" s="705"/>
      <c r="JVQ902" s="705"/>
      <c r="JVR902" s="705"/>
      <c r="JVS902" s="705"/>
      <c r="JVT902" s="705"/>
      <c r="JVU902" s="705"/>
      <c r="JVV902" s="705"/>
      <c r="JVW902" s="705"/>
      <c r="JVX902" s="705"/>
      <c r="JVY902" s="705"/>
      <c r="JVZ902" s="705"/>
      <c r="JWA902" s="705"/>
      <c r="JWB902" s="705"/>
      <c r="JWC902" s="705"/>
      <c r="JWD902" s="705"/>
      <c r="JWE902" s="705"/>
      <c r="JWF902" s="705"/>
      <c r="JWG902" s="705"/>
      <c r="JWH902" s="705"/>
      <c r="JWI902" s="705"/>
      <c r="JWJ902" s="705"/>
      <c r="JWK902" s="705"/>
      <c r="JWL902" s="705"/>
      <c r="JWM902" s="705"/>
      <c r="JWN902" s="705"/>
      <c r="JWO902" s="705"/>
      <c r="JWP902" s="705"/>
      <c r="JWQ902" s="705"/>
      <c r="JWR902" s="705"/>
      <c r="JWS902" s="705"/>
      <c r="JWT902" s="705"/>
      <c r="JWU902" s="705"/>
      <c r="JWV902" s="705"/>
      <c r="JWW902" s="705"/>
      <c r="JWX902" s="705"/>
      <c r="JWY902" s="705"/>
      <c r="JWZ902" s="705"/>
      <c r="JXA902" s="705"/>
      <c r="JXB902" s="705"/>
      <c r="JXC902" s="705"/>
      <c r="JXD902" s="705"/>
      <c r="JXE902" s="705"/>
      <c r="JXF902" s="705"/>
      <c r="JXG902" s="705"/>
      <c r="JXH902" s="705"/>
      <c r="JXI902" s="705"/>
      <c r="JXJ902" s="705"/>
      <c r="JXK902" s="705"/>
      <c r="JXL902" s="705"/>
      <c r="JXM902" s="705"/>
      <c r="JXN902" s="705"/>
      <c r="JXO902" s="705"/>
      <c r="JXP902" s="705"/>
      <c r="JXQ902" s="705"/>
      <c r="JXR902" s="705"/>
      <c r="JXS902" s="705"/>
      <c r="JXT902" s="705"/>
      <c r="JXU902" s="705"/>
      <c r="JXV902" s="705"/>
      <c r="JXW902" s="705"/>
      <c r="JXX902" s="705"/>
      <c r="JXY902" s="705"/>
      <c r="JXZ902" s="705"/>
      <c r="JYA902" s="705"/>
      <c r="JYB902" s="705"/>
      <c r="JYC902" s="705"/>
      <c r="JYD902" s="705"/>
      <c r="JYE902" s="705"/>
      <c r="JYF902" s="705"/>
      <c r="JYG902" s="705"/>
      <c r="JYH902" s="705"/>
      <c r="JYI902" s="705"/>
      <c r="JYJ902" s="705"/>
      <c r="JYK902" s="705"/>
      <c r="JYL902" s="705"/>
      <c r="JYM902" s="705"/>
      <c r="JYN902" s="705"/>
      <c r="JYO902" s="705"/>
      <c r="JYP902" s="705"/>
      <c r="JYQ902" s="705"/>
      <c r="JYR902" s="705"/>
      <c r="JYS902" s="705"/>
      <c r="JYT902" s="705"/>
      <c r="JYU902" s="705"/>
      <c r="JYV902" s="705"/>
      <c r="JYW902" s="705"/>
      <c r="JYX902" s="705"/>
      <c r="JYY902" s="705"/>
      <c r="JYZ902" s="705"/>
      <c r="JZA902" s="705"/>
      <c r="JZB902" s="705"/>
      <c r="JZC902" s="705"/>
      <c r="JZD902" s="705"/>
      <c r="JZE902" s="705"/>
      <c r="JZF902" s="705"/>
      <c r="JZG902" s="705"/>
      <c r="JZH902" s="705"/>
      <c r="JZI902" s="705"/>
      <c r="JZJ902" s="705"/>
      <c r="JZK902" s="705"/>
      <c r="JZL902" s="705"/>
      <c r="JZM902" s="705"/>
      <c r="JZN902" s="705"/>
      <c r="JZO902" s="705"/>
      <c r="JZP902" s="705"/>
      <c r="JZQ902" s="705"/>
      <c r="JZR902" s="705"/>
      <c r="JZS902" s="705"/>
      <c r="JZT902" s="705"/>
      <c r="JZU902" s="705"/>
      <c r="JZV902" s="705"/>
      <c r="JZW902" s="705"/>
      <c r="JZX902" s="705"/>
      <c r="JZY902" s="705"/>
      <c r="JZZ902" s="705"/>
      <c r="KAA902" s="705"/>
      <c r="KAB902" s="705"/>
      <c r="KAC902" s="705"/>
      <c r="KAD902" s="705"/>
      <c r="KAE902" s="705"/>
      <c r="KAF902" s="705"/>
      <c r="KAG902" s="705"/>
      <c r="KAH902" s="705"/>
      <c r="KAI902" s="705"/>
      <c r="KAJ902" s="705"/>
      <c r="KAK902" s="705"/>
      <c r="KAL902" s="705"/>
      <c r="KAM902" s="705"/>
      <c r="KAN902" s="705"/>
      <c r="KAO902" s="705"/>
      <c r="KAP902" s="705"/>
      <c r="KAQ902" s="705"/>
      <c r="KAR902" s="705"/>
      <c r="KAS902" s="705"/>
      <c r="KAT902" s="705"/>
      <c r="KAU902" s="705"/>
      <c r="KAV902" s="705"/>
      <c r="KAW902" s="705"/>
      <c r="KAX902" s="705"/>
      <c r="KAY902" s="705"/>
      <c r="KAZ902" s="705"/>
      <c r="KBA902" s="705"/>
      <c r="KBB902" s="705"/>
      <c r="KBC902" s="705"/>
      <c r="KBD902" s="705"/>
      <c r="KBE902" s="705"/>
      <c r="KBF902" s="705"/>
      <c r="KBG902" s="705"/>
      <c r="KBH902" s="705"/>
      <c r="KBI902" s="705"/>
      <c r="KBJ902" s="705"/>
      <c r="KBK902" s="705"/>
      <c r="KBL902" s="705"/>
      <c r="KBM902" s="705"/>
      <c r="KBN902" s="705"/>
      <c r="KBO902" s="705"/>
      <c r="KBP902" s="705"/>
      <c r="KBQ902" s="705"/>
      <c r="KBR902" s="705"/>
      <c r="KBS902" s="705"/>
      <c r="KBT902" s="705"/>
      <c r="KBU902" s="705"/>
      <c r="KBV902" s="705"/>
      <c r="KBW902" s="705"/>
      <c r="KBX902" s="705"/>
      <c r="KBY902" s="705"/>
      <c r="KBZ902" s="705"/>
      <c r="KCA902" s="705"/>
      <c r="KCB902" s="705"/>
      <c r="KCC902" s="705"/>
      <c r="KCD902" s="705"/>
      <c r="KCE902" s="705"/>
      <c r="KCF902" s="705"/>
      <c r="KCG902" s="705"/>
      <c r="KCH902" s="705"/>
      <c r="KCI902" s="705"/>
      <c r="KCJ902" s="705"/>
      <c r="KCK902" s="705"/>
      <c r="KCL902" s="705"/>
      <c r="KCM902" s="705"/>
      <c r="KCN902" s="705"/>
      <c r="KCO902" s="705"/>
      <c r="KCP902" s="705"/>
      <c r="KCQ902" s="705"/>
      <c r="KCR902" s="705"/>
      <c r="KCS902" s="705"/>
      <c r="KCT902" s="705"/>
      <c r="KCU902" s="705"/>
      <c r="KCV902" s="705"/>
      <c r="KCW902" s="705"/>
      <c r="KCX902" s="705"/>
      <c r="KCY902" s="705"/>
      <c r="KCZ902" s="705"/>
      <c r="KDA902" s="705"/>
      <c r="KDB902" s="705"/>
      <c r="KDC902" s="705"/>
      <c r="KDD902" s="705"/>
      <c r="KDE902" s="705"/>
      <c r="KDF902" s="705"/>
      <c r="KDG902" s="705"/>
      <c r="KDH902" s="705"/>
      <c r="KDI902" s="705"/>
      <c r="KDJ902" s="705"/>
      <c r="KDK902" s="705"/>
      <c r="KDL902" s="705"/>
      <c r="KDM902" s="705"/>
      <c r="KDN902" s="705"/>
      <c r="KDO902" s="705"/>
      <c r="KDP902" s="705"/>
      <c r="KDQ902" s="705"/>
      <c r="KDR902" s="705"/>
      <c r="KDS902" s="705"/>
      <c r="KDT902" s="705"/>
      <c r="KDU902" s="705"/>
      <c r="KDV902" s="705"/>
      <c r="KDW902" s="705"/>
      <c r="KDX902" s="705"/>
      <c r="KDY902" s="705"/>
      <c r="KDZ902" s="705"/>
      <c r="KEA902" s="705"/>
      <c r="KEB902" s="705"/>
      <c r="KEC902" s="705"/>
      <c r="KED902" s="705"/>
      <c r="KEE902" s="705"/>
      <c r="KEF902" s="705"/>
      <c r="KEG902" s="705"/>
      <c r="KEH902" s="705"/>
      <c r="KEI902" s="705"/>
      <c r="KEJ902" s="705"/>
      <c r="KEK902" s="705"/>
      <c r="KEL902" s="705"/>
      <c r="KEM902" s="705"/>
      <c r="KEN902" s="705"/>
      <c r="KEO902" s="705"/>
      <c r="KEP902" s="705"/>
      <c r="KEQ902" s="705"/>
      <c r="KER902" s="705"/>
      <c r="KES902" s="705"/>
      <c r="KET902" s="705"/>
      <c r="KEU902" s="705"/>
      <c r="KEV902" s="705"/>
      <c r="KEW902" s="705"/>
      <c r="KEX902" s="705"/>
      <c r="KEY902" s="705"/>
      <c r="KEZ902" s="705"/>
      <c r="KFA902" s="705"/>
      <c r="KFB902" s="705"/>
      <c r="KFC902" s="705"/>
      <c r="KFD902" s="705"/>
      <c r="KFE902" s="705"/>
      <c r="KFF902" s="705"/>
      <c r="KFG902" s="705"/>
      <c r="KFH902" s="705"/>
      <c r="KFI902" s="705"/>
      <c r="KFJ902" s="705"/>
      <c r="KFK902" s="705"/>
      <c r="KFL902" s="705"/>
      <c r="KFM902" s="705"/>
      <c r="KFN902" s="705"/>
      <c r="KFO902" s="705"/>
      <c r="KFP902" s="705"/>
      <c r="KFQ902" s="705"/>
      <c r="KFR902" s="705"/>
      <c r="KFS902" s="705"/>
      <c r="KFT902" s="705"/>
      <c r="KFU902" s="705"/>
      <c r="KFV902" s="705"/>
      <c r="KFW902" s="705"/>
      <c r="KFX902" s="705"/>
      <c r="KFY902" s="705"/>
      <c r="KFZ902" s="705"/>
      <c r="KGA902" s="705"/>
      <c r="KGB902" s="705"/>
      <c r="KGC902" s="705"/>
      <c r="KGD902" s="705"/>
      <c r="KGE902" s="705"/>
      <c r="KGF902" s="705"/>
      <c r="KGG902" s="705"/>
      <c r="KGH902" s="705"/>
      <c r="KGI902" s="705"/>
      <c r="KGJ902" s="705"/>
      <c r="KGK902" s="705"/>
      <c r="KGL902" s="705"/>
      <c r="KGM902" s="705"/>
      <c r="KGN902" s="705"/>
      <c r="KGO902" s="705"/>
      <c r="KGP902" s="705"/>
      <c r="KGQ902" s="705"/>
      <c r="KGR902" s="705"/>
      <c r="KGS902" s="705"/>
      <c r="KGT902" s="705"/>
      <c r="KGU902" s="705"/>
      <c r="KGV902" s="705"/>
      <c r="KGW902" s="705"/>
      <c r="KGX902" s="705"/>
      <c r="KGY902" s="705"/>
      <c r="KGZ902" s="705"/>
      <c r="KHA902" s="705"/>
      <c r="KHB902" s="705"/>
      <c r="KHC902" s="705"/>
      <c r="KHD902" s="705"/>
      <c r="KHE902" s="705"/>
      <c r="KHF902" s="705"/>
      <c r="KHG902" s="705"/>
      <c r="KHH902" s="705"/>
      <c r="KHI902" s="705"/>
      <c r="KHJ902" s="705"/>
      <c r="KHK902" s="705"/>
      <c r="KHL902" s="705"/>
      <c r="KHM902" s="705"/>
      <c r="KHN902" s="705"/>
      <c r="KHO902" s="705"/>
      <c r="KHP902" s="705"/>
      <c r="KHQ902" s="705"/>
      <c r="KHR902" s="705"/>
      <c r="KHS902" s="705"/>
      <c r="KHT902" s="705"/>
      <c r="KHU902" s="705"/>
      <c r="KHV902" s="705"/>
      <c r="KHW902" s="705"/>
      <c r="KHX902" s="705"/>
      <c r="KHY902" s="705"/>
      <c r="KHZ902" s="705"/>
      <c r="KIA902" s="705"/>
      <c r="KIB902" s="705"/>
      <c r="KIC902" s="705"/>
      <c r="KID902" s="705"/>
      <c r="KIE902" s="705"/>
      <c r="KIF902" s="705"/>
      <c r="KIG902" s="705"/>
      <c r="KIH902" s="705"/>
      <c r="KII902" s="705"/>
      <c r="KIJ902" s="705"/>
      <c r="KIK902" s="705"/>
      <c r="KIL902" s="705"/>
      <c r="KIM902" s="705"/>
      <c r="KIN902" s="705"/>
      <c r="KIO902" s="705"/>
      <c r="KIP902" s="705"/>
      <c r="KIQ902" s="705"/>
      <c r="KIR902" s="705"/>
      <c r="KIS902" s="705"/>
      <c r="KIT902" s="705"/>
      <c r="KIU902" s="705"/>
      <c r="KIV902" s="705"/>
      <c r="KIW902" s="705"/>
      <c r="KIX902" s="705"/>
      <c r="KIY902" s="705"/>
      <c r="KIZ902" s="705"/>
      <c r="KJA902" s="705"/>
      <c r="KJB902" s="705"/>
      <c r="KJC902" s="705"/>
      <c r="KJD902" s="705"/>
      <c r="KJE902" s="705"/>
      <c r="KJF902" s="705"/>
      <c r="KJG902" s="705"/>
      <c r="KJH902" s="705"/>
      <c r="KJI902" s="705"/>
      <c r="KJJ902" s="705"/>
      <c r="KJK902" s="705"/>
      <c r="KJL902" s="705"/>
      <c r="KJM902" s="705"/>
      <c r="KJN902" s="705"/>
      <c r="KJO902" s="705"/>
      <c r="KJP902" s="705"/>
      <c r="KJQ902" s="705"/>
      <c r="KJR902" s="705"/>
      <c r="KJS902" s="705"/>
      <c r="KJT902" s="705"/>
      <c r="KJU902" s="705"/>
      <c r="KJV902" s="705"/>
      <c r="KJW902" s="705"/>
      <c r="KJX902" s="705"/>
      <c r="KJY902" s="705"/>
      <c r="KJZ902" s="705"/>
      <c r="KKA902" s="705"/>
      <c r="KKB902" s="705"/>
      <c r="KKC902" s="705"/>
      <c r="KKD902" s="705"/>
      <c r="KKE902" s="705"/>
      <c r="KKF902" s="705"/>
      <c r="KKG902" s="705"/>
      <c r="KKH902" s="705"/>
      <c r="KKI902" s="705"/>
      <c r="KKJ902" s="705"/>
      <c r="KKK902" s="705"/>
      <c r="KKL902" s="705"/>
      <c r="KKM902" s="705"/>
      <c r="KKN902" s="705"/>
      <c r="KKO902" s="705"/>
      <c r="KKP902" s="705"/>
      <c r="KKQ902" s="705"/>
      <c r="KKR902" s="705"/>
      <c r="KKS902" s="705"/>
      <c r="KKT902" s="705"/>
      <c r="KKU902" s="705"/>
      <c r="KKV902" s="705"/>
      <c r="KKW902" s="705"/>
      <c r="KKX902" s="705"/>
      <c r="KKY902" s="705"/>
      <c r="KKZ902" s="705"/>
      <c r="KLA902" s="705"/>
      <c r="KLB902" s="705"/>
      <c r="KLC902" s="705"/>
      <c r="KLD902" s="705"/>
      <c r="KLE902" s="705"/>
      <c r="KLF902" s="705"/>
      <c r="KLG902" s="705"/>
      <c r="KLH902" s="705"/>
      <c r="KLI902" s="705"/>
      <c r="KLJ902" s="705"/>
      <c r="KLK902" s="705"/>
      <c r="KLL902" s="705"/>
      <c r="KLM902" s="705"/>
      <c r="KLN902" s="705"/>
      <c r="KLO902" s="705"/>
      <c r="KLP902" s="705"/>
      <c r="KLQ902" s="705"/>
      <c r="KLR902" s="705"/>
      <c r="KLS902" s="705"/>
      <c r="KLT902" s="705"/>
      <c r="KLU902" s="705"/>
      <c r="KLV902" s="705"/>
      <c r="KLW902" s="705"/>
      <c r="KLX902" s="705"/>
      <c r="KLY902" s="705"/>
      <c r="KLZ902" s="705"/>
      <c r="KMA902" s="705"/>
      <c r="KMB902" s="705"/>
      <c r="KMC902" s="705"/>
      <c r="KMD902" s="705"/>
      <c r="KME902" s="705"/>
      <c r="KMF902" s="705"/>
      <c r="KMG902" s="705"/>
      <c r="KMH902" s="705"/>
      <c r="KMI902" s="705"/>
      <c r="KMJ902" s="705"/>
      <c r="KMK902" s="705"/>
      <c r="KML902" s="705"/>
      <c r="KMM902" s="705"/>
      <c r="KMN902" s="705"/>
      <c r="KMO902" s="705"/>
      <c r="KMP902" s="705"/>
      <c r="KMQ902" s="705"/>
      <c r="KMR902" s="705"/>
      <c r="KMS902" s="705"/>
      <c r="KMT902" s="705"/>
      <c r="KMU902" s="705"/>
      <c r="KMV902" s="705"/>
      <c r="KMW902" s="705"/>
      <c r="KMX902" s="705"/>
      <c r="KMY902" s="705"/>
      <c r="KMZ902" s="705"/>
      <c r="KNA902" s="705"/>
      <c r="KNB902" s="705"/>
      <c r="KNC902" s="705"/>
      <c r="KND902" s="705"/>
      <c r="KNE902" s="705"/>
      <c r="KNF902" s="705"/>
      <c r="KNG902" s="705"/>
      <c r="KNH902" s="705"/>
      <c r="KNI902" s="705"/>
      <c r="KNJ902" s="705"/>
      <c r="KNK902" s="705"/>
      <c r="KNL902" s="705"/>
      <c r="KNM902" s="705"/>
      <c r="KNN902" s="705"/>
      <c r="KNO902" s="705"/>
      <c r="KNP902" s="705"/>
      <c r="KNQ902" s="705"/>
      <c r="KNR902" s="705"/>
      <c r="KNS902" s="705"/>
      <c r="KNT902" s="705"/>
      <c r="KNU902" s="705"/>
      <c r="KNV902" s="705"/>
      <c r="KNW902" s="705"/>
      <c r="KNX902" s="705"/>
      <c r="KNY902" s="705"/>
      <c r="KNZ902" s="705"/>
      <c r="KOA902" s="705"/>
      <c r="KOB902" s="705"/>
      <c r="KOC902" s="705"/>
      <c r="KOD902" s="705"/>
      <c r="KOE902" s="705"/>
      <c r="KOF902" s="705"/>
      <c r="KOG902" s="705"/>
      <c r="KOH902" s="705"/>
      <c r="KOI902" s="705"/>
      <c r="KOJ902" s="705"/>
      <c r="KOK902" s="705"/>
      <c r="KOL902" s="705"/>
      <c r="KOM902" s="705"/>
      <c r="KON902" s="705"/>
      <c r="KOO902" s="705"/>
      <c r="KOP902" s="705"/>
      <c r="KOQ902" s="705"/>
      <c r="KOR902" s="705"/>
      <c r="KOS902" s="705"/>
      <c r="KOT902" s="705"/>
      <c r="KOU902" s="705"/>
      <c r="KOV902" s="705"/>
      <c r="KOW902" s="705"/>
      <c r="KOX902" s="705"/>
      <c r="KOY902" s="705"/>
      <c r="KOZ902" s="705"/>
      <c r="KPA902" s="705"/>
      <c r="KPB902" s="705"/>
      <c r="KPC902" s="705"/>
      <c r="KPD902" s="705"/>
      <c r="KPE902" s="705"/>
      <c r="KPF902" s="705"/>
      <c r="KPG902" s="705"/>
      <c r="KPH902" s="705"/>
      <c r="KPI902" s="705"/>
      <c r="KPJ902" s="705"/>
      <c r="KPK902" s="705"/>
      <c r="KPL902" s="705"/>
      <c r="KPM902" s="705"/>
      <c r="KPN902" s="705"/>
      <c r="KPO902" s="705"/>
      <c r="KPP902" s="705"/>
      <c r="KPQ902" s="705"/>
      <c r="KPR902" s="705"/>
      <c r="KPS902" s="705"/>
      <c r="KPT902" s="705"/>
      <c r="KPU902" s="705"/>
      <c r="KPV902" s="705"/>
      <c r="KPW902" s="705"/>
      <c r="KPX902" s="705"/>
      <c r="KPY902" s="705"/>
      <c r="KPZ902" s="705"/>
      <c r="KQA902" s="705"/>
      <c r="KQB902" s="705"/>
      <c r="KQC902" s="705"/>
      <c r="KQD902" s="705"/>
      <c r="KQE902" s="705"/>
      <c r="KQF902" s="705"/>
      <c r="KQG902" s="705"/>
      <c r="KQH902" s="705"/>
      <c r="KQI902" s="705"/>
      <c r="KQJ902" s="705"/>
      <c r="KQK902" s="705"/>
      <c r="KQL902" s="705"/>
      <c r="KQM902" s="705"/>
      <c r="KQN902" s="705"/>
      <c r="KQO902" s="705"/>
      <c r="KQP902" s="705"/>
      <c r="KQQ902" s="705"/>
      <c r="KQR902" s="705"/>
      <c r="KQS902" s="705"/>
      <c r="KQT902" s="705"/>
      <c r="KQU902" s="705"/>
      <c r="KQV902" s="705"/>
      <c r="KQW902" s="705"/>
      <c r="KQX902" s="705"/>
      <c r="KQY902" s="705"/>
      <c r="KQZ902" s="705"/>
      <c r="KRA902" s="705"/>
      <c r="KRB902" s="705"/>
      <c r="KRC902" s="705"/>
      <c r="KRD902" s="705"/>
      <c r="KRE902" s="705"/>
      <c r="KRF902" s="705"/>
      <c r="KRG902" s="705"/>
      <c r="KRH902" s="705"/>
      <c r="KRI902" s="705"/>
      <c r="KRJ902" s="705"/>
      <c r="KRK902" s="705"/>
      <c r="KRL902" s="705"/>
      <c r="KRM902" s="705"/>
      <c r="KRN902" s="705"/>
      <c r="KRO902" s="705"/>
      <c r="KRP902" s="705"/>
      <c r="KRQ902" s="705"/>
      <c r="KRR902" s="705"/>
      <c r="KRS902" s="705"/>
      <c r="KRT902" s="705"/>
      <c r="KRU902" s="705"/>
      <c r="KRV902" s="705"/>
      <c r="KRW902" s="705"/>
      <c r="KRX902" s="705"/>
      <c r="KRY902" s="705"/>
      <c r="KRZ902" s="705"/>
      <c r="KSA902" s="705"/>
      <c r="KSB902" s="705"/>
      <c r="KSC902" s="705"/>
      <c r="KSD902" s="705"/>
      <c r="KSE902" s="705"/>
      <c r="KSF902" s="705"/>
      <c r="KSG902" s="705"/>
      <c r="KSH902" s="705"/>
      <c r="KSI902" s="705"/>
      <c r="KSJ902" s="705"/>
      <c r="KSK902" s="705"/>
      <c r="KSL902" s="705"/>
      <c r="KSM902" s="705"/>
      <c r="KSN902" s="705"/>
      <c r="KSO902" s="705"/>
      <c r="KSP902" s="705"/>
      <c r="KSQ902" s="705"/>
      <c r="KSR902" s="705"/>
      <c r="KSS902" s="705"/>
      <c r="KST902" s="705"/>
      <c r="KSU902" s="705"/>
      <c r="KSV902" s="705"/>
      <c r="KSW902" s="705"/>
      <c r="KSX902" s="705"/>
      <c r="KSY902" s="705"/>
      <c r="KSZ902" s="705"/>
      <c r="KTA902" s="705"/>
      <c r="KTB902" s="705"/>
      <c r="KTC902" s="705"/>
      <c r="KTD902" s="705"/>
      <c r="KTE902" s="705"/>
      <c r="KTF902" s="705"/>
      <c r="KTG902" s="705"/>
      <c r="KTH902" s="705"/>
      <c r="KTI902" s="705"/>
      <c r="KTJ902" s="705"/>
      <c r="KTK902" s="705"/>
      <c r="KTL902" s="705"/>
      <c r="KTM902" s="705"/>
      <c r="KTN902" s="705"/>
      <c r="KTO902" s="705"/>
      <c r="KTP902" s="705"/>
      <c r="KTQ902" s="705"/>
      <c r="KTR902" s="705"/>
      <c r="KTS902" s="705"/>
      <c r="KTT902" s="705"/>
      <c r="KTU902" s="705"/>
      <c r="KTV902" s="705"/>
      <c r="KTW902" s="705"/>
      <c r="KTX902" s="705"/>
      <c r="KTY902" s="705"/>
      <c r="KTZ902" s="705"/>
      <c r="KUA902" s="705"/>
      <c r="KUB902" s="705"/>
      <c r="KUC902" s="705"/>
      <c r="KUD902" s="705"/>
      <c r="KUE902" s="705"/>
      <c r="KUF902" s="705"/>
      <c r="KUG902" s="705"/>
      <c r="KUH902" s="705"/>
      <c r="KUI902" s="705"/>
      <c r="KUJ902" s="705"/>
      <c r="KUK902" s="705"/>
      <c r="KUL902" s="705"/>
      <c r="KUM902" s="705"/>
      <c r="KUN902" s="705"/>
      <c r="KUO902" s="705"/>
      <c r="KUP902" s="705"/>
      <c r="KUQ902" s="705"/>
      <c r="KUR902" s="705"/>
      <c r="KUS902" s="705"/>
      <c r="KUT902" s="705"/>
      <c r="KUU902" s="705"/>
      <c r="KUV902" s="705"/>
      <c r="KUW902" s="705"/>
      <c r="KUX902" s="705"/>
      <c r="KUY902" s="705"/>
      <c r="KUZ902" s="705"/>
      <c r="KVA902" s="705"/>
      <c r="KVB902" s="705"/>
      <c r="KVC902" s="705"/>
      <c r="KVD902" s="705"/>
      <c r="KVE902" s="705"/>
      <c r="KVF902" s="705"/>
      <c r="KVG902" s="705"/>
      <c r="KVH902" s="705"/>
      <c r="KVI902" s="705"/>
      <c r="KVJ902" s="705"/>
      <c r="KVK902" s="705"/>
      <c r="KVL902" s="705"/>
      <c r="KVM902" s="705"/>
      <c r="KVN902" s="705"/>
      <c r="KVO902" s="705"/>
      <c r="KVP902" s="705"/>
      <c r="KVQ902" s="705"/>
      <c r="KVR902" s="705"/>
      <c r="KVS902" s="705"/>
      <c r="KVT902" s="705"/>
      <c r="KVU902" s="705"/>
      <c r="KVV902" s="705"/>
      <c r="KVW902" s="705"/>
      <c r="KVX902" s="705"/>
      <c r="KVY902" s="705"/>
      <c r="KVZ902" s="705"/>
      <c r="KWA902" s="705"/>
      <c r="KWB902" s="705"/>
      <c r="KWC902" s="705"/>
      <c r="KWD902" s="705"/>
      <c r="KWE902" s="705"/>
      <c r="KWF902" s="705"/>
      <c r="KWG902" s="705"/>
      <c r="KWH902" s="705"/>
      <c r="KWI902" s="705"/>
      <c r="KWJ902" s="705"/>
      <c r="KWK902" s="705"/>
      <c r="KWL902" s="705"/>
      <c r="KWM902" s="705"/>
      <c r="KWN902" s="705"/>
      <c r="KWO902" s="705"/>
      <c r="KWP902" s="705"/>
      <c r="KWQ902" s="705"/>
      <c r="KWR902" s="705"/>
      <c r="KWS902" s="705"/>
      <c r="KWT902" s="705"/>
      <c r="KWU902" s="705"/>
      <c r="KWV902" s="705"/>
      <c r="KWW902" s="705"/>
      <c r="KWX902" s="705"/>
      <c r="KWY902" s="705"/>
      <c r="KWZ902" s="705"/>
      <c r="KXA902" s="705"/>
      <c r="KXB902" s="705"/>
      <c r="KXC902" s="705"/>
      <c r="KXD902" s="705"/>
      <c r="KXE902" s="705"/>
      <c r="KXF902" s="705"/>
      <c r="KXG902" s="705"/>
      <c r="KXH902" s="705"/>
      <c r="KXI902" s="705"/>
      <c r="KXJ902" s="705"/>
      <c r="KXK902" s="705"/>
      <c r="KXL902" s="705"/>
      <c r="KXM902" s="705"/>
      <c r="KXN902" s="705"/>
      <c r="KXO902" s="705"/>
      <c r="KXP902" s="705"/>
      <c r="KXQ902" s="705"/>
      <c r="KXR902" s="705"/>
      <c r="KXS902" s="705"/>
      <c r="KXT902" s="705"/>
      <c r="KXU902" s="705"/>
      <c r="KXV902" s="705"/>
      <c r="KXW902" s="705"/>
      <c r="KXX902" s="705"/>
      <c r="KXY902" s="705"/>
      <c r="KXZ902" s="705"/>
      <c r="KYA902" s="705"/>
      <c r="KYB902" s="705"/>
      <c r="KYC902" s="705"/>
      <c r="KYD902" s="705"/>
      <c r="KYE902" s="705"/>
      <c r="KYF902" s="705"/>
      <c r="KYG902" s="705"/>
      <c r="KYH902" s="705"/>
      <c r="KYI902" s="705"/>
      <c r="KYJ902" s="705"/>
      <c r="KYK902" s="705"/>
      <c r="KYL902" s="705"/>
      <c r="KYM902" s="705"/>
      <c r="KYN902" s="705"/>
      <c r="KYO902" s="705"/>
      <c r="KYP902" s="705"/>
      <c r="KYQ902" s="705"/>
      <c r="KYR902" s="705"/>
      <c r="KYS902" s="705"/>
      <c r="KYT902" s="705"/>
      <c r="KYU902" s="705"/>
      <c r="KYV902" s="705"/>
      <c r="KYW902" s="705"/>
      <c r="KYX902" s="705"/>
      <c r="KYY902" s="705"/>
      <c r="KYZ902" s="705"/>
      <c r="KZA902" s="705"/>
      <c r="KZB902" s="705"/>
      <c r="KZC902" s="705"/>
      <c r="KZD902" s="705"/>
      <c r="KZE902" s="705"/>
      <c r="KZF902" s="705"/>
      <c r="KZG902" s="705"/>
      <c r="KZH902" s="705"/>
      <c r="KZI902" s="705"/>
      <c r="KZJ902" s="705"/>
      <c r="KZK902" s="705"/>
      <c r="KZL902" s="705"/>
      <c r="KZM902" s="705"/>
      <c r="KZN902" s="705"/>
      <c r="KZO902" s="705"/>
      <c r="KZP902" s="705"/>
      <c r="KZQ902" s="705"/>
      <c r="KZR902" s="705"/>
      <c r="KZS902" s="705"/>
      <c r="KZT902" s="705"/>
      <c r="KZU902" s="705"/>
      <c r="KZV902" s="705"/>
      <c r="KZW902" s="705"/>
      <c r="KZX902" s="705"/>
      <c r="KZY902" s="705"/>
      <c r="KZZ902" s="705"/>
      <c r="LAA902" s="705"/>
      <c r="LAB902" s="705"/>
      <c r="LAC902" s="705"/>
      <c r="LAD902" s="705"/>
      <c r="LAE902" s="705"/>
      <c r="LAF902" s="705"/>
      <c r="LAG902" s="705"/>
      <c r="LAH902" s="705"/>
      <c r="LAI902" s="705"/>
      <c r="LAJ902" s="705"/>
      <c r="LAK902" s="705"/>
      <c r="LAL902" s="705"/>
      <c r="LAM902" s="705"/>
      <c r="LAN902" s="705"/>
      <c r="LAO902" s="705"/>
      <c r="LAP902" s="705"/>
      <c r="LAQ902" s="705"/>
      <c r="LAR902" s="705"/>
      <c r="LAS902" s="705"/>
      <c r="LAT902" s="705"/>
      <c r="LAU902" s="705"/>
      <c r="LAV902" s="705"/>
      <c r="LAW902" s="705"/>
      <c r="LAX902" s="705"/>
      <c r="LAY902" s="705"/>
      <c r="LAZ902" s="705"/>
      <c r="LBA902" s="705"/>
      <c r="LBB902" s="705"/>
      <c r="LBC902" s="705"/>
      <c r="LBD902" s="705"/>
      <c r="LBE902" s="705"/>
      <c r="LBF902" s="705"/>
      <c r="LBG902" s="705"/>
      <c r="LBH902" s="705"/>
      <c r="LBI902" s="705"/>
      <c r="LBJ902" s="705"/>
      <c r="LBK902" s="705"/>
      <c r="LBL902" s="705"/>
      <c r="LBM902" s="705"/>
      <c r="LBN902" s="705"/>
      <c r="LBO902" s="705"/>
      <c r="LBP902" s="705"/>
      <c r="LBQ902" s="705"/>
      <c r="LBR902" s="705"/>
      <c r="LBS902" s="705"/>
      <c r="LBT902" s="705"/>
      <c r="LBU902" s="705"/>
      <c r="LBV902" s="705"/>
      <c r="LBW902" s="705"/>
      <c r="LBX902" s="705"/>
      <c r="LBY902" s="705"/>
      <c r="LBZ902" s="705"/>
      <c r="LCA902" s="705"/>
      <c r="LCB902" s="705"/>
      <c r="LCC902" s="705"/>
      <c r="LCD902" s="705"/>
      <c r="LCE902" s="705"/>
      <c r="LCF902" s="705"/>
      <c r="LCG902" s="705"/>
      <c r="LCH902" s="705"/>
      <c r="LCI902" s="705"/>
      <c r="LCJ902" s="705"/>
      <c r="LCK902" s="705"/>
      <c r="LCL902" s="705"/>
      <c r="LCM902" s="705"/>
      <c r="LCN902" s="705"/>
      <c r="LCO902" s="705"/>
      <c r="LCP902" s="705"/>
      <c r="LCQ902" s="705"/>
      <c r="LCR902" s="705"/>
      <c r="LCS902" s="705"/>
      <c r="LCT902" s="705"/>
      <c r="LCU902" s="705"/>
      <c r="LCV902" s="705"/>
      <c r="LCW902" s="705"/>
      <c r="LCX902" s="705"/>
      <c r="LCY902" s="705"/>
      <c r="LCZ902" s="705"/>
      <c r="LDA902" s="705"/>
      <c r="LDB902" s="705"/>
      <c r="LDC902" s="705"/>
      <c r="LDD902" s="705"/>
      <c r="LDE902" s="705"/>
      <c r="LDF902" s="705"/>
      <c r="LDG902" s="705"/>
      <c r="LDH902" s="705"/>
      <c r="LDI902" s="705"/>
      <c r="LDJ902" s="705"/>
      <c r="LDK902" s="705"/>
      <c r="LDL902" s="705"/>
      <c r="LDM902" s="705"/>
      <c r="LDN902" s="705"/>
      <c r="LDO902" s="705"/>
      <c r="LDP902" s="705"/>
      <c r="LDQ902" s="705"/>
      <c r="LDR902" s="705"/>
      <c r="LDS902" s="705"/>
      <c r="LDT902" s="705"/>
      <c r="LDU902" s="705"/>
      <c r="LDV902" s="705"/>
      <c r="LDW902" s="705"/>
      <c r="LDX902" s="705"/>
      <c r="LDY902" s="705"/>
      <c r="LDZ902" s="705"/>
      <c r="LEA902" s="705"/>
      <c r="LEB902" s="705"/>
      <c r="LEC902" s="705"/>
      <c r="LED902" s="705"/>
      <c r="LEE902" s="705"/>
      <c r="LEF902" s="705"/>
      <c r="LEG902" s="705"/>
      <c r="LEH902" s="705"/>
      <c r="LEI902" s="705"/>
      <c r="LEJ902" s="705"/>
      <c r="LEK902" s="705"/>
      <c r="LEL902" s="705"/>
      <c r="LEM902" s="705"/>
      <c r="LEN902" s="705"/>
      <c r="LEO902" s="705"/>
      <c r="LEP902" s="705"/>
      <c r="LEQ902" s="705"/>
      <c r="LER902" s="705"/>
      <c r="LES902" s="705"/>
      <c r="LET902" s="705"/>
      <c r="LEU902" s="705"/>
      <c r="LEV902" s="705"/>
      <c r="LEW902" s="705"/>
      <c r="LEX902" s="705"/>
      <c r="LEY902" s="705"/>
      <c r="LEZ902" s="705"/>
      <c r="LFA902" s="705"/>
      <c r="LFB902" s="705"/>
      <c r="LFC902" s="705"/>
      <c r="LFD902" s="705"/>
      <c r="LFE902" s="705"/>
      <c r="LFF902" s="705"/>
      <c r="LFG902" s="705"/>
      <c r="LFH902" s="705"/>
      <c r="LFI902" s="705"/>
      <c r="LFJ902" s="705"/>
      <c r="LFK902" s="705"/>
      <c r="LFL902" s="705"/>
      <c r="LFM902" s="705"/>
      <c r="LFN902" s="705"/>
      <c r="LFO902" s="705"/>
      <c r="LFP902" s="705"/>
      <c r="LFQ902" s="705"/>
      <c r="LFR902" s="705"/>
      <c r="LFS902" s="705"/>
      <c r="LFT902" s="705"/>
      <c r="LFU902" s="705"/>
      <c r="LFV902" s="705"/>
      <c r="LFW902" s="705"/>
      <c r="LFX902" s="705"/>
      <c r="LFY902" s="705"/>
      <c r="LFZ902" s="705"/>
      <c r="LGA902" s="705"/>
      <c r="LGB902" s="705"/>
      <c r="LGC902" s="705"/>
      <c r="LGD902" s="705"/>
      <c r="LGE902" s="705"/>
      <c r="LGF902" s="705"/>
      <c r="LGG902" s="705"/>
      <c r="LGH902" s="705"/>
      <c r="LGI902" s="705"/>
      <c r="LGJ902" s="705"/>
      <c r="LGK902" s="705"/>
      <c r="LGL902" s="705"/>
      <c r="LGM902" s="705"/>
      <c r="LGN902" s="705"/>
      <c r="LGO902" s="705"/>
      <c r="LGP902" s="705"/>
      <c r="LGQ902" s="705"/>
      <c r="LGR902" s="705"/>
      <c r="LGS902" s="705"/>
      <c r="LGT902" s="705"/>
      <c r="LGU902" s="705"/>
      <c r="LGV902" s="705"/>
      <c r="LGW902" s="705"/>
      <c r="LGX902" s="705"/>
      <c r="LGY902" s="705"/>
      <c r="LGZ902" s="705"/>
      <c r="LHA902" s="705"/>
      <c r="LHB902" s="705"/>
      <c r="LHC902" s="705"/>
      <c r="LHD902" s="705"/>
      <c r="LHE902" s="705"/>
      <c r="LHF902" s="705"/>
      <c r="LHG902" s="705"/>
      <c r="LHH902" s="705"/>
      <c r="LHI902" s="705"/>
      <c r="LHJ902" s="705"/>
      <c r="LHK902" s="705"/>
      <c r="LHL902" s="705"/>
      <c r="LHM902" s="705"/>
      <c r="LHN902" s="705"/>
      <c r="LHO902" s="705"/>
      <c r="LHP902" s="705"/>
      <c r="LHQ902" s="705"/>
      <c r="LHR902" s="705"/>
      <c r="LHS902" s="705"/>
      <c r="LHT902" s="705"/>
      <c r="LHU902" s="705"/>
      <c r="LHV902" s="705"/>
      <c r="LHW902" s="705"/>
      <c r="LHX902" s="705"/>
      <c r="LHY902" s="705"/>
      <c r="LHZ902" s="705"/>
      <c r="LIA902" s="705"/>
      <c r="LIB902" s="705"/>
      <c r="LIC902" s="705"/>
      <c r="LID902" s="705"/>
      <c r="LIE902" s="705"/>
      <c r="LIF902" s="705"/>
      <c r="LIG902" s="705"/>
      <c r="LIH902" s="705"/>
      <c r="LII902" s="705"/>
      <c r="LIJ902" s="705"/>
      <c r="LIK902" s="705"/>
      <c r="LIL902" s="705"/>
      <c r="LIM902" s="705"/>
      <c r="LIN902" s="705"/>
      <c r="LIO902" s="705"/>
      <c r="LIP902" s="705"/>
      <c r="LIQ902" s="705"/>
      <c r="LIR902" s="705"/>
      <c r="LIS902" s="705"/>
      <c r="LIT902" s="705"/>
      <c r="LIU902" s="705"/>
      <c r="LIV902" s="705"/>
      <c r="LIW902" s="705"/>
      <c r="LIX902" s="705"/>
      <c r="LIY902" s="705"/>
      <c r="LIZ902" s="705"/>
      <c r="LJA902" s="705"/>
      <c r="LJB902" s="705"/>
      <c r="LJC902" s="705"/>
      <c r="LJD902" s="705"/>
      <c r="LJE902" s="705"/>
      <c r="LJF902" s="705"/>
      <c r="LJG902" s="705"/>
      <c r="LJH902" s="705"/>
      <c r="LJI902" s="705"/>
      <c r="LJJ902" s="705"/>
      <c r="LJK902" s="705"/>
      <c r="LJL902" s="705"/>
      <c r="LJM902" s="705"/>
      <c r="LJN902" s="705"/>
      <c r="LJO902" s="705"/>
      <c r="LJP902" s="705"/>
      <c r="LJQ902" s="705"/>
      <c r="LJR902" s="705"/>
      <c r="LJS902" s="705"/>
      <c r="LJT902" s="705"/>
      <c r="LJU902" s="705"/>
      <c r="LJV902" s="705"/>
      <c r="LJW902" s="705"/>
      <c r="LJX902" s="705"/>
      <c r="LJY902" s="705"/>
      <c r="LJZ902" s="705"/>
      <c r="LKA902" s="705"/>
      <c r="LKB902" s="705"/>
      <c r="LKC902" s="705"/>
      <c r="LKD902" s="705"/>
      <c r="LKE902" s="705"/>
      <c r="LKF902" s="705"/>
      <c r="LKG902" s="705"/>
      <c r="LKH902" s="705"/>
      <c r="LKI902" s="705"/>
      <c r="LKJ902" s="705"/>
      <c r="LKK902" s="705"/>
      <c r="LKL902" s="705"/>
      <c r="LKM902" s="705"/>
      <c r="LKN902" s="705"/>
      <c r="LKO902" s="705"/>
      <c r="LKP902" s="705"/>
      <c r="LKQ902" s="705"/>
      <c r="LKR902" s="705"/>
      <c r="LKS902" s="705"/>
      <c r="LKT902" s="705"/>
      <c r="LKU902" s="705"/>
      <c r="LKV902" s="705"/>
      <c r="LKW902" s="705"/>
      <c r="LKX902" s="705"/>
      <c r="LKY902" s="705"/>
      <c r="LKZ902" s="705"/>
      <c r="LLA902" s="705"/>
      <c r="LLB902" s="705"/>
      <c r="LLC902" s="705"/>
      <c r="LLD902" s="705"/>
      <c r="LLE902" s="705"/>
      <c r="LLF902" s="705"/>
      <c r="LLG902" s="705"/>
      <c r="LLH902" s="705"/>
      <c r="LLI902" s="705"/>
      <c r="LLJ902" s="705"/>
      <c r="LLK902" s="705"/>
      <c r="LLL902" s="705"/>
      <c r="LLM902" s="705"/>
      <c r="LLN902" s="705"/>
      <c r="LLO902" s="705"/>
      <c r="LLP902" s="705"/>
      <c r="LLQ902" s="705"/>
      <c r="LLR902" s="705"/>
      <c r="LLS902" s="705"/>
      <c r="LLT902" s="705"/>
      <c r="LLU902" s="705"/>
      <c r="LLV902" s="705"/>
      <c r="LLW902" s="705"/>
      <c r="LLX902" s="705"/>
      <c r="LLY902" s="705"/>
      <c r="LLZ902" s="705"/>
      <c r="LMA902" s="705"/>
      <c r="LMB902" s="705"/>
      <c r="LMC902" s="705"/>
      <c r="LMD902" s="705"/>
      <c r="LME902" s="705"/>
      <c r="LMF902" s="705"/>
      <c r="LMG902" s="705"/>
      <c r="LMH902" s="705"/>
      <c r="LMI902" s="705"/>
      <c r="LMJ902" s="705"/>
      <c r="LMK902" s="705"/>
      <c r="LML902" s="705"/>
      <c r="LMM902" s="705"/>
      <c r="LMN902" s="705"/>
      <c r="LMO902" s="705"/>
      <c r="LMP902" s="705"/>
      <c r="LMQ902" s="705"/>
      <c r="LMR902" s="705"/>
      <c r="LMS902" s="705"/>
      <c r="LMT902" s="705"/>
      <c r="LMU902" s="705"/>
      <c r="LMV902" s="705"/>
      <c r="LMW902" s="705"/>
      <c r="LMX902" s="705"/>
      <c r="LMY902" s="705"/>
      <c r="LMZ902" s="705"/>
      <c r="LNA902" s="705"/>
      <c r="LNB902" s="705"/>
      <c r="LNC902" s="705"/>
      <c r="LND902" s="705"/>
      <c r="LNE902" s="705"/>
      <c r="LNF902" s="705"/>
      <c r="LNG902" s="705"/>
      <c r="LNH902" s="705"/>
      <c r="LNI902" s="705"/>
      <c r="LNJ902" s="705"/>
      <c r="LNK902" s="705"/>
      <c r="LNL902" s="705"/>
      <c r="LNM902" s="705"/>
      <c r="LNN902" s="705"/>
      <c r="LNO902" s="705"/>
      <c r="LNP902" s="705"/>
      <c r="LNQ902" s="705"/>
      <c r="LNR902" s="705"/>
      <c r="LNS902" s="705"/>
      <c r="LNT902" s="705"/>
      <c r="LNU902" s="705"/>
      <c r="LNV902" s="705"/>
      <c r="LNW902" s="705"/>
      <c r="LNX902" s="705"/>
      <c r="LNY902" s="705"/>
      <c r="LNZ902" s="705"/>
      <c r="LOA902" s="705"/>
      <c r="LOB902" s="705"/>
      <c r="LOC902" s="705"/>
      <c r="LOD902" s="705"/>
      <c r="LOE902" s="705"/>
      <c r="LOF902" s="705"/>
      <c r="LOG902" s="705"/>
      <c r="LOH902" s="705"/>
      <c r="LOI902" s="705"/>
      <c r="LOJ902" s="705"/>
      <c r="LOK902" s="705"/>
      <c r="LOL902" s="705"/>
      <c r="LOM902" s="705"/>
      <c r="LON902" s="705"/>
      <c r="LOO902" s="705"/>
      <c r="LOP902" s="705"/>
      <c r="LOQ902" s="705"/>
      <c r="LOR902" s="705"/>
      <c r="LOS902" s="705"/>
      <c r="LOT902" s="705"/>
      <c r="LOU902" s="705"/>
      <c r="LOV902" s="705"/>
      <c r="LOW902" s="705"/>
      <c r="LOX902" s="705"/>
      <c r="LOY902" s="705"/>
      <c r="LOZ902" s="705"/>
      <c r="LPA902" s="705"/>
      <c r="LPB902" s="705"/>
      <c r="LPC902" s="705"/>
      <c r="LPD902" s="705"/>
      <c r="LPE902" s="705"/>
      <c r="LPF902" s="705"/>
      <c r="LPG902" s="705"/>
      <c r="LPH902" s="705"/>
      <c r="LPI902" s="705"/>
      <c r="LPJ902" s="705"/>
      <c r="LPK902" s="705"/>
      <c r="LPL902" s="705"/>
      <c r="LPM902" s="705"/>
      <c r="LPN902" s="705"/>
      <c r="LPO902" s="705"/>
      <c r="LPP902" s="705"/>
      <c r="LPQ902" s="705"/>
      <c r="LPR902" s="705"/>
      <c r="LPS902" s="705"/>
      <c r="LPT902" s="705"/>
      <c r="LPU902" s="705"/>
      <c r="LPV902" s="705"/>
      <c r="LPW902" s="705"/>
      <c r="LPX902" s="705"/>
      <c r="LPY902" s="705"/>
      <c r="LPZ902" s="705"/>
      <c r="LQA902" s="705"/>
      <c r="LQB902" s="705"/>
      <c r="LQC902" s="705"/>
      <c r="LQD902" s="705"/>
      <c r="LQE902" s="705"/>
      <c r="LQF902" s="705"/>
      <c r="LQG902" s="705"/>
      <c r="LQH902" s="705"/>
      <c r="LQI902" s="705"/>
      <c r="LQJ902" s="705"/>
      <c r="LQK902" s="705"/>
      <c r="LQL902" s="705"/>
      <c r="LQM902" s="705"/>
      <c r="LQN902" s="705"/>
      <c r="LQO902" s="705"/>
      <c r="LQP902" s="705"/>
      <c r="LQQ902" s="705"/>
      <c r="LQR902" s="705"/>
      <c r="LQS902" s="705"/>
      <c r="LQT902" s="705"/>
      <c r="LQU902" s="705"/>
      <c r="LQV902" s="705"/>
      <c r="LQW902" s="705"/>
      <c r="LQX902" s="705"/>
      <c r="LQY902" s="705"/>
      <c r="LQZ902" s="705"/>
      <c r="LRA902" s="705"/>
      <c r="LRB902" s="705"/>
      <c r="LRC902" s="705"/>
      <c r="LRD902" s="705"/>
      <c r="LRE902" s="705"/>
      <c r="LRF902" s="705"/>
      <c r="LRG902" s="705"/>
      <c r="LRH902" s="705"/>
      <c r="LRI902" s="705"/>
      <c r="LRJ902" s="705"/>
      <c r="LRK902" s="705"/>
      <c r="LRL902" s="705"/>
      <c r="LRM902" s="705"/>
      <c r="LRN902" s="705"/>
      <c r="LRO902" s="705"/>
      <c r="LRP902" s="705"/>
      <c r="LRQ902" s="705"/>
      <c r="LRR902" s="705"/>
      <c r="LRS902" s="705"/>
      <c r="LRT902" s="705"/>
      <c r="LRU902" s="705"/>
      <c r="LRV902" s="705"/>
      <c r="LRW902" s="705"/>
      <c r="LRX902" s="705"/>
      <c r="LRY902" s="705"/>
      <c r="LRZ902" s="705"/>
      <c r="LSA902" s="705"/>
      <c r="LSB902" s="705"/>
      <c r="LSC902" s="705"/>
      <c r="LSD902" s="705"/>
      <c r="LSE902" s="705"/>
      <c r="LSF902" s="705"/>
      <c r="LSG902" s="705"/>
      <c r="LSH902" s="705"/>
      <c r="LSI902" s="705"/>
      <c r="LSJ902" s="705"/>
      <c r="LSK902" s="705"/>
      <c r="LSL902" s="705"/>
      <c r="LSM902" s="705"/>
      <c r="LSN902" s="705"/>
      <c r="LSO902" s="705"/>
      <c r="LSP902" s="705"/>
      <c r="LSQ902" s="705"/>
      <c r="LSR902" s="705"/>
      <c r="LSS902" s="705"/>
      <c r="LST902" s="705"/>
      <c r="LSU902" s="705"/>
      <c r="LSV902" s="705"/>
      <c r="LSW902" s="705"/>
      <c r="LSX902" s="705"/>
      <c r="LSY902" s="705"/>
      <c r="LSZ902" s="705"/>
      <c r="LTA902" s="705"/>
      <c r="LTB902" s="705"/>
      <c r="LTC902" s="705"/>
      <c r="LTD902" s="705"/>
      <c r="LTE902" s="705"/>
      <c r="LTF902" s="705"/>
      <c r="LTG902" s="705"/>
      <c r="LTH902" s="705"/>
      <c r="LTI902" s="705"/>
      <c r="LTJ902" s="705"/>
      <c r="LTK902" s="705"/>
      <c r="LTL902" s="705"/>
      <c r="LTM902" s="705"/>
      <c r="LTN902" s="705"/>
      <c r="LTO902" s="705"/>
      <c r="LTP902" s="705"/>
      <c r="LTQ902" s="705"/>
      <c r="LTR902" s="705"/>
      <c r="LTS902" s="705"/>
      <c r="LTT902" s="705"/>
      <c r="LTU902" s="705"/>
      <c r="LTV902" s="705"/>
      <c r="LTW902" s="705"/>
      <c r="LTX902" s="705"/>
      <c r="LTY902" s="705"/>
      <c r="LTZ902" s="705"/>
      <c r="LUA902" s="705"/>
      <c r="LUB902" s="705"/>
      <c r="LUC902" s="705"/>
      <c r="LUD902" s="705"/>
      <c r="LUE902" s="705"/>
      <c r="LUF902" s="705"/>
      <c r="LUG902" s="705"/>
      <c r="LUH902" s="705"/>
      <c r="LUI902" s="705"/>
      <c r="LUJ902" s="705"/>
      <c r="LUK902" s="705"/>
      <c r="LUL902" s="705"/>
      <c r="LUM902" s="705"/>
      <c r="LUN902" s="705"/>
      <c r="LUO902" s="705"/>
      <c r="LUP902" s="705"/>
      <c r="LUQ902" s="705"/>
      <c r="LUR902" s="705"/>
      <c r="LUS902" s="705"/>
      <c r="LUT902" s="705"/>
      <c r="LUU902" s="705"/>
      <c r="LUV902" s="705"/>
      <c r="LUW902" s="705"/>
      <c r="LUX902" s="705"/>
      <c r="LUY902" s="705"/>
      <c r="LUZ902" s="705"/>
      <c r="LVA902" s="705"/>
      <c r="LVB902" s="705"/>
      <c r="LVC902" s="705"/>
      <c r="LVD902" s="705"/>
      <c r="LVE902" s="705"/>
      <c r="LVF902" s="705"/>
      <c r="LVG902" s="705"/>
      <c r="LVH902" s="705"/>
      <c r="LVI902" s="705"/>
      <c r="LVJ902" s="705"/>
      <c r="LVK902" s="705"/>
      <c r="LVL902" s="705"/>
      <c r="LVM902" s="705"/>
      <c r="LVN902" s="705"/>
      <c r="LVO902" s="705"/>
      <c r="LVP902" s="705"/>
      <c r="LVQ902" s="705"/>
      <c r="LVR902" s="705"/>
      <c r="LVS902" s="705"/>
      <c r="LVT902" s="705"/>
      <c r="LVU902" s="705"/>
      <c r="LVV902" s="705"/>
      <c r="LVW902" s="705"/>
      <c r="LVX902" s="705"/>
      <c r="LVY902" s="705"/>
      <c r="LVZ902" s="705"/>
      <c r="LWA902" s="705"/>
      <c r="LWB902" s="705"/>
      <c r="LWC902" s="705"/>
      <c r="LWD902" s="705"/>
      <c r="LWE902" s="705"/>
      <c r="LWF902" s="705"/>
      <c r="LWG902" s="705"/>
      <c r="LWH902" s="705"/>
      <c r="LWI902" s="705"/>
      <c r="LWJ902" s="705"/>
      <c r="LWK902" s="705"/>
      <c r="LWL902" s="705"/>
      <c r="LWM902" s="705"/>
      <c r="LWN902" s="705"/>
      <c r="LWO902" s="705"/>
      <c r="LWP902" s="705"/>
      <c r="LWQ902" s="705"/>
      <c r="LWR902" s="705"/>
      <c r="LWS902" s="705"/>
      <c r="LWT902" s="705"/>
      <c r="LWU902" s="705"/>
      <c r="LWV902" s="705"/>
      <c r="LWW902" s="705"/>
      <c r="LWX902" s="705"/>
      <c r="LWY902" s="705"/>
      <c r="LWZ902" s="705"/>
      <c r="LXA902" s="705"/>
      <c r="LXB902" s="705"/>
      <c r="LXC902" s="705"/>
      <c r="LXD902" s="705"/>
      <c r="LXE902" s="705"/>
      <c r="LXF902" s="705"/>
      <c r="LXG902" s="705"/>
      <c r="LXH902" s="705"/>
      <c r="LXI902" s="705"/>
      <c r="LXJ902" s="705"/>
      <c r="LXK902" s="705"/>
      <c r="LXL902" s="705"/>
      <c r="LXM902" s="705"/>
      <c r="LXN902" s="705"/>
      <c r="LXO902" s="705"/>
      <c r="LXP902" s="705"/>
      <c r="LXQ902" s="705"/>
      <c r="LXR902" s="705"/>
      <c r="LXS902" s="705"/>
      <c r="LXT902" s="705"/>
      <c r="LXU902" s="705"/>
      <c r="LXV902" s="705"/>
      <c r="LXW902" s="705"/>
      <c r="LXX902" s="705"/>
      <c r="LXY902" s="705"/>
      <c r="LXZ902" s="705"/>
      <c r="LYA902" s="705"/>
      <c r="LYB902" s="705"/>
      <c r="LYC902" s="705"/>
      <c r="LYD902" s="705"/>
      <c r="LYE902" s="705"/>
      <c r="LYF902" s="705"/>
      <c r="LYG902" s="705"/>
      <c r="LYH902" s="705"/>
      <c r="LYI902" s="705"/>
      <c r="LYJ902" s="705"/>
      <c r="LYK902" s="705"/>
      <c r="LYL902" s="705"/>
      <c r="LYM902" s="705"/>
      <c r="LYN902" s="705"/>
      <c r="LYO902" s="705"/>
      <c r="LYP902" s="705"/>
      <c r="LYQ902" s="705"/>
      <c r="LYR902" s="705"/>
      <c r="LYS902" s="705"/>
      <c r="LYT902" s="705"/>
      <c r="LYU902" s="705"/>
      <c r="LYV902" s="705"/>
      <c r="LYW902" s="705"/>
      <c r="LYX902" s="705"/>
      <c r="LYY902" s="705"/>
      <c r="LYZ902" s="705"/>
      <c r="LZA902" s="705"/>
      <c r="LZB902" s="705"/>
      <c r="LZC902" s="705"/>
      <c r="LZD902" s="705"/>
      <c r="LZE902" s="705"/>
      <c r="LZF902" s="705"/>
      <c r="LZG902" s="705"/>
      <c r="LZH902" s="705"/>
      <c r="LZI902" s="705"/>
      <c r="LZJ902" s="705"/>
      <c r="LZK902" s="705"/>
      <c r="LZL902" s="705"/>
      <c r="LZM902" s="705"/>
      <c r="LZN902" s="705"/>
      <c r="LZO902" s="705"/>
      <c r="LZP902" s="705"/>
      <c r="LZQ902" s="705"/>
      <c r="LZR902" s="705"/>
      <c r="LZS902" s="705"/>
      <c r="LZT902" s="705"/>
      <c r="LZU902" s="705"/>
      <c r="LZV902" s="705"/>
      <c r="LZW902" s="705"/>
      <c r="LZX902" s="705"/>
      <c r="LZY902" s="705"/>
      <c r="LZZ902" s="705"/>
      <c r="MAA902" s="705"/>
      <c r="MAB902" s="705"/>
      <c r="MAC902" s="705"/>
      <c r="MAD902" s="705"/>
      <c r="MAE902" s="705"/>
      <c r="MAF902" s="705"/>
      <c r="MAG902" s="705"/>
      <c r="MAH902" s="705"/>
      <c r="MAI902" s="705"/>
      <c r="MAJ902" s="705"/>
      <c r="MAK902" s="705"/>
      <c r="MAL902" s="705"/>
      <c r="MAM902" s="705"/>
      <c r="MAN902" s="705"/>
      <c r="MAO902" s="705"/>
      <c r="MAP902" s="705"/>
      <c r="MAQ902" s="705"/>
      <c r="MAR902" s="705"/>
      <c r="MAS902" s="705"/>
      <c r="MAT902" s="705"/>
      <c r="MAU902" s="705"/>
      <c r="MAV902" s="705"/>
      <c r="MAW902" s="705"/>
      <c r="MAX902" s="705"/>
      <c r="MAY902" s="705"/>
      <c r="MAZ902" s="705"/>
      <c r="MBA902" s="705"/>
      <c r="MBB902" s="705"/>
      <c r="MBC902" s="705"/>
      <c r="MBD902" s="705"/>
      <c r="MBE902" s="705"/>
      <c r="MBF902" s="705"/>
      <c r="MBG902" s="705"/>
      <c r="MBH902" s="705"/>
      <c r="MBI902" s="705"/>
      <c r="MBJ902" s="705"/>
      <c r="MBK902" s="705"/>
      <c r="MBL902" s="705"/>
      <c r="MBM902" s="705"/>
      <c r="MBN902" s="705"/>
      <c r="MBO902" s="705"/>
      <c r="MBP902" s="705"/>
      <c r="MBQ902" s="705"/>
      <c r="MBR902" s="705"/>
      <c r="MBS902" s="705"/>
      <c r="MBT902" s="705"/>
      <c r="MBU902" s="705"/>
      <c r="MBV902" s="705"/>
      <c r="MBW902" s="705"/>
      <c r="MBX902" s="705"/>
      <c r="MBY902" s="705"/>
      <c r="MBZ902" s="705"/>
      <c r="MCA902" s="705"/>
      <c r="MCB902" s="705"/>
      <c r="MCC902" s="705"/>
      <c r="MCD902" s="705"/>
      <c r="MCE902" s="705"/>
      <c r="MCF902" s="705"/>
      <c r="MCG902" s="705"/>
      <c r="MCH902" s="705"/>
      <c r="MCI902" s="705"/>
      <c r="MCJ902" s="705"/>
      <c r="MCK902" s="705"/>
      <c r="MCL902" s="705"/>
      <c r="MCM902" s="705"/>
      <c r="MCN902" s="705"/>
      <c r="MCO902" s="705"/>
      <c r="MCP902" s="705"/>
      <c r="MCQ902" s="705"/>
      <c r="MCR902" s="705"/>
      <c r="MCS902" s="705"/>
      <c r="MCT902" s="705"/>
      <c r="MCU902" s="705"/>
      <c r="MCV902" s="705"/>
      <c r="MCW902" s="705"/>
      <c r="MCX902" s="705"/>
      <c r="MCY902" s="705"/>
      <c r="MCZ902" s="705"/>
      <c r="MDA902" s="705"/>
      <c r="MDB902" s="705"/>
      <c r="MDC902" s="705"/>
      <c r="MDD902" s="705"/>
      <c r="MDE902" s="705"/>
      <c r="MDF902" s="705"/>
      <c r="MDG902" s="705"/>
      <c r="MDH902" s="705"/>
      <c r="MDI902" s="705"/>
      <c r="MDJ902" s="705"/>
      <c r="MDK902" s="705"/>
      <c r="MDL902" s="705"/>
      <c r="MDM902" s="705"/>
      <c r="MDN902" s="705"/>
      <c r="MDO902" s="705"/>
      <c r="MDP902" s="705"/>
      <c r="MDQ902" s="705"/>
      <c r="MDR902" s="705"/>
      <c r="MDS902" s="705"/>
      <c r="MDT902" s="705"/>
      <c r="MDU902" s="705"/>
      <c r="MDV902" s="705"/>
      <c r="MDW902" s="705"/>
      <c r="MDX902" s="705"/>
      <c r="MDY902" s="705"/>
      <c r="MDZ902" s="705"/>
      <c r="MEA902" s="705"/>
      <c r="MEB902" s="705"/>
      <c r="MEC902" s="705"/>
      <c r="MED902" s="705"/>
      <c r="MEE902" s="705"/>
      <c r="MEF902" s="705"/>
      <c r="MEG902" s="705"/>
      <c r="MEH902" s="705"/>
      <c r="MEI902" s="705"/>
      <c r="MEJ902" s="705"/>
      <c r="MEK902" s="705"/>
      <c r="MEL902" s="705"/>
      <c r="MEM902" s="705"/>
      <c r="MEN902" s="705"/>
      <c r="MEO902" s="705"/>
      <c r="MEP902" s="705"/>
      <c r="MEQ902" s="705"/>
      <c r="MER902" s="705"/>
      <c r="MES902" s="705"/>
      <c r="MET902" s="705"/>
      <c r="MEU902" s="705"/>
      <c r="MEV902" s="705"/>
      <c r="MEW902" s="705"/>
      <c r="MEX902" s="705"/>
      <c r="MEY902" s="705"/>
      <c r="MEZ902" s="705"/>
      <c r="MFA902" s="705"/>
      <c r="MFB902" s="705"/>
      <c r="MFC902" s="705"/>
      <c r="MFD902" s="705"/>
      <c r="MFE902" s="705"/>
      <c r="MFF902" s="705"/>
      <c r="MFG902" s="705"/>
      <c r="MFH902" s="705"/>
      <c r="MFI902" s="705"/>
      <c r="MFJ902" s="705"/>
      <c r="MFK902" s="705"/>
      <c r="MFL902" s="705"/>
      <c r="MFM902" s="705"/>
      <c r="MFN902" s="705"/>
      <c r="MFO902" s="705"/>
      <c r="MFP902" s="705"/>
      <c r="MFQ902" s="705"/>
      <c r="MFR902" s="705"/>
      <c r="MFS902" s="705"/>
      <c r="MFT902" s="705"/>
      <c r="MFU902" s="705"/>
      <c r="MFV902" s="705"/>
      <c r="MFW902" s="705"/>
      <c r="MFX902" s="705"/>
      <c r="MFY902" s="705"/>
      <c r="MFZ902" s="705"/>
      <c r="MGA902" s="705"/>
      <c r="MGB902" s="705"/>
      <c r="MGC902" s="705"/>
      <c r="MGD902" s="705"/>
      <c r="MGE902" s="705"/>
      <c r="MGF902" s="705"/>
      <c r="MGG902" s="705"/>
      <c r="MGH902" s="705"/>
      <c r="MGI902" s="705"/>
      <c r="MGJ902" s="705"/>
      <c r="MGK902" s="705"/>
      <c r="MGL902" s="705"/>
      <c r="MGM902" s="705"/>
      <c r="MGN902" s="705"/>
      <c r="MGO902" s="705"/>
      <c r="MGP902" s="705"/>
      <c r="MGQ902" s="705"/>
      <c r="MGR902" s="705"/>
      <c r="MGS902" s="705"/>
      <c r="MGT902" s="705"/>
      <c r="MGU902" s="705"/>
      <c r="MGV902" s="705"/>
      <c r="MGW902" s="705"/>
      <c r="MGX902" s="705"/>
      <c r="MGY902" s="705"/>
      <c r="MGZ902" s="705"/>
      <c r="MHA902" s="705"/>
      <c r="MHB902" s="705"/>
      <c r="MHC902" s="705"/>
      <c r="MHD902" s="705"/>
      <c r="MHE902" s="705"/>
      <c r="MHF902" s="705"/>
      <c r="MHG902" s="705"/>
      <c r="MHH902" s="705"/>
      <c r="MHI902" s="705"/>
      <c r="MHJ902" s="705"/>
      <c r="MHK902" s="705"/>
      <c r="MHL902" s="705"/>
      <c r="MHM902" s="705"/>
      <c r="MHN902" s="705"/>
      <c r="MHO902" s="705"/>
      <c r="MHP902" s="705"/>
      <c r="MHQ902" s="705"/>
      <c r="MHR902" s="705"/>
      <c r="MHS902" s="705"/>
      <c r="MHT902" s="705"/>
      <c r="MHU902" s="705"/>
      <c r="MHV902" s="705"/>
      <c r="MHW902" s="705"/>
      <c r="MHX902" s="705"/>
      <c r="MHY902" s="705"/>
      <c r="MHZ902" s="705"/>
      <c r="MIA902" s="705"/>
      <c r="MIB902" s="705"/>
      <c r="MIC902" s="705"/>
      <c r="MID902" s="705"/>
      <c r="MIE902" s="705"/>
      <c r="MIF902" s="705"/>
      <c r="MIG902" s="705"/>
      <c r="MIH902" s="705"/>
      <c r="MII902" s="705"/>
      <c r="MIJ902" s="705"/>
      <c r="MIK902" s="705"/>
      <c r="MIL902" s="705"/>
      <c r="MIM902" s="705"/>
      <c r="MIN902" s="705"/>
      <c r="MIO902" s="705"/>
      <c r="MIP902" s="705"/>
      <c r="MIQ902" s="705"/>
      <c r="MIR902" s="705"/>
      <c r="MIS902" s="705"/>
      <c r="MIT902" s="705"/>
      <c r="MIU902" s="705"/>
      <c r="MIV902" s="705"/>
      <c r="MIW902" s="705"/>
      <c r="MIX902" s="705"/>
      <c r="MIY902" s="705"/>
      <c r="MIZ902" s="705"/>
      <c r="MJA902" s="705"/>
      <c r="MJB902" s="705"/>
      <c r="MJC902" s="705"/>
      <c r="MJD902" s="705"/>
      <c r="MJE902" s="705"/>
      <c r="MJF902" s="705"/>
      <c r="MJG902" s="705"/>
      <c r="MJH902" s="705"/>
      <c r="MJI902" s="705"/>
      <c r="MJJ902" s="705"/>
      <c r="MJK902" s="705"/>
      <c r="MJL902" s="705"/>
      <c r="MJM902" s="705"/>
      <c r="MJN902" s="705"/>
      <c r="MJO902" s="705"/>
      <c r="MJP902" s="705"/>
      <c r="MJQ902" s="705"/>
      <c r="MJR902" s="705"/>
      <c r="MJS902" s="705"/>
      <c r="MJT902" s="705"/>
      <c r="MJU902" s="705"/>
      <c r="MJV902" s="705"/>
      <c r="MJW902" s="705"/>
      <c r="MJX902" s="705"/>
      <c r="MJY902" s="705"/>
      <c r="MJZ902" s="705"/>
      <c r="MKA902" s="705"/>
      <c r="MKB902" s="705"/>
      <c r="MKC902" s="705"/>
      <c r="MKD902" s="705"/>
      <c r="MKE902" s="705"/>
      <c r="MKF902" s="705"/>
      <c r="MKG902" s="705"/>
      <c r="MKH902" s="705"/>
      <c r="MKI902" s="705"/>
      <c r="MKJ902" s="705"/>
      <c r="MKK902" s="705"/>
      <c r="MKL902" s="705"/>
      <c r="MKM902" s="705"/>
      <c r="MKN902" s="705"/>
      <c r="MKO902" s="705"/>
      <c r="MKP902" s="705"/>
      <c r="MKQ902" s="705"/>
      <c r="MKR902" s="705"/>
      <c r="MKS902" s="705"/>
      <c r="MKT902" s="705"/>
      <c r="MKU902" s="705"/>
      <c r="MKV902" s="705"/>
      <c r="MKW902" s="705"/>
      <c r="MKX902" s="705"/>
      <c r="MKY902" s="705"/>
      <c r="MKZ902" s="705"/>
      <c r="MLA902" s="705"/>
      <c r="MLB902" s="705"/>
      <c r="MLC902" s="705"/>
      <c r="MLD902" s="705"/>
      <c r="MLE902" s="705"/>
      <c r="MLF902" s="705"/>
      <c r="MLG902" s="705"/>
      <c r="MLH902" s="705"/>
      <c r="MLI902" s="705"/>
      <c r="MLJ902" s="705"/>
      <c r="MLK902" s="705"/>
      <c r="MLL902" s="705"/>
      <c r="MLM902" s="705"/>
      <c r="MLN902" s="705"/>
      <c r="MLO902" s="705"/>
      <c r="MLP902" s="705"/>
      <c r="MLQ902" s="705"/>
      <c r="MLR902" s="705"/>
      <c r="MLS902" s="705"/>
      <c r="MLT902" s="705"/>
      <c r="MLU902" s="705"/>
      <c r="MLV902" s="705"/>
      <c r="MLW902" s="705"/>
      <c r="MLX902" s="705"/>
      <c r="MLY902" s="705"/>
      <c r="MLZ902" s="705"/>
      <c r="MMA902" s="705"/>
      <c r="MMB902" s="705"/>
      <c r="MMC902" s="705"/>
      <c r="MMD902" s="705"/>
      <c r="MME902" s="705"/>
      <c r="MMF902" s="705"/>
      <c r="MMG902" s="705"/>
      <c r="MMH902" s="705"/>
      <c r="MMI902" s="705"/>
      <c r="MMJ902" s="705"/>
      <c r="MMK902" s="705"/>
      <c r="MML902" s="705"/>
      <c r="MMM902" s="705"/>
      <c r="MMN902" s="705"/>
      <c r="MMO902" s="705"/>
      <c r="MMP902" s="705"/>
      <c r="MMQ902" s="705"/>
      <c r="MMR902" s="705"/>
      <c r="MMS902" s="705"/>
      <c r="MMT902" s="705"/>
      <c r="MMU902" s="705"/>
      <c r="MMV902" s="705"/>
      <c r="MMW902" s="705"/>
      <c r="MMX902" s="705"/>
      <c r="MMY902" s="705"/>
      <c r="MMZ902" s="705"/>
      <c r="MNA902" s="705"/>
      <c r="MNB902" s="705"/>
      <c r="MNC902" s="705"/>
      <c r="MND902" s="705"/>
      <c r="MNE902" s="705"/>
      <c r="MNF902" s="705"/>
      <c r="MNG902" s="705"/>
      <c r="MNH902" s="705"/>
      <c r="MNI902" s="705"/>
      <c r="MNJ902" s="705"/>
      <c r="MNK902" s="705"/>
      <c r="MNL902" s="705"/>
      <c r="MNM902" s="705"/>
      <c r="MNN902" s="705"/>
      <c r="MNO902" s="705"/>
      <c r="MNP902" s="705"/>
      <c r="MNQ902" s="705"/>
      <c r="MNR902" s="705"/>
      <c r="MNS902" s="705"/>
      <c r="MNT902" s="705"/>
      <c r="MNU902" s="705"/>
      <c r="MNV902" s="705"/>
      <c r="MNW902" s="705"/>
      <c r="MNX902" s="705"/>
      <c r="MNY902" s="705"/>
      <c r="MNZ902" s="705"/>
      <c r="MOA902" s="705"/>
      <c r="MOB902" s="705"/>
      <c r="MOC902" s="705"/>
      <c r="MOD902" s="705"/>
      <c r="MOE902" s="705"/>
      <c r="MOF902" s="705"/>
      <c r="MOG902" s="705"/>
      <c r="MOH902" s="705"/>
      <c r="MOI902" s="705"/>
      <c r="MOJ902" s="705"/>
      <c r="MOK902" s="705"/>
      <c r="MOL902" s="705"/>
      <c r="MOM902" s="705"/>
      <c r="MON902" s="705"/>
      <c r="MOO902" s="705"/>
      <c r="MOP902" s="705"/>
      <c r="MOQ902" s="705"/>
      <c r="MOR902" s="705"/>
      <c r="MOS902" s="705"/>
      <c r="MOT902" s="705"/>
      <c r="MOU902" s="705"/>
      <c r="MOV902" s="705"/>
      <c r="MOW902" s="705"/>
      <c r="MOX902" s="705"/>
      <c r="MOY902" s="705"/>
      <c r="MOZ902" s="705"/>
      <c r="MPA902" s="705"/>
      <c r="MPB902" s="705"/>
      <c r="MPC902" s="705"/>
      <c r="MPD902" s="705"/>
      <c r="MPE902" s="705"/>
      <c r="MPF902" s="705"/>
      <c r="MPG902" s="705"/>
      <c r="MPH902" s="705"/>
      <c r="MPI902" s="705"/>
      <c r="MPJ902" s="705"/>
      <c r="MPK902" s="705"/>
      <c r="MPL902" s="705"/>
      <c r="MPM902" s="705"/>
      <c r="MPN902" s="705"/>
      <c r="MPO902" s="705"/>
      <c r="MPP902" s="705"/>
      <c r="MPQ902" s="705"/>
      <c r="MPR902" s="705"/>
      <c r="MPS902" s="705"/>
      <c r="MPT902" s="705"/>
      <c r="MPU902" s="705"/>
      <c r="MPV902" s="705"/>
      <c r="MPW902" s="705"/>
      <c r="MPX902" s="705"/>
      <c r="MPY902" s="705"/>
      <c r="MPZ902" s="705"/>
      <c r="MQA902" s="705"/>
      <c r="MQB902" s="705"/>
      <c r="MQC902" s="705"/>
      <c r="MQD902" s="705"/>
      <c r="MQE902" s="705"/>
      <c r="MQF902" s="705"/>
      <c r="MQG902" s="705"/>
      <c r="MQH902" s="705"/>
      <c r="MQI902" s="705"/>
      <c r="MQJ902" s="705"/>
      <c r="MQK902" s="705"/>
      <c r="MQL902" s="705"/>
      <c r="MQM902" s="705"/>
      <c r="MQN902" s="705"/>
      <c r="MQO902" s="705"/>
      <c r="MQP902" s="705"/>
      <c r="MQQ902" s="705"/>
      <c r="MQR902" s="705"/>
      <c r="MQS902" s="705"/>
      <c r="MQT902" s="705"/>
      <c r="MQU902" s="705"/>
      <c r="MQV902" s="705"/>
      <c r="MQW902" s="705"/>
      <c r="MQX902" s="705"/>
      <c r="MQY902" s="705"/>
      <c r="MQZ902" s="705"/>
      <c r="MRA902" s="705"/>
      <c r="MRB902" s="705"/>
      <c r="MRC902" s="705"/>
      <c r="MRD902" s="705"/>
      <c r="MRE902" s="705"/>
      <c r="MRF902" s="705"/>
      <c r="MRG902" s="705"/>
      <c r="MRH902" s="705"/>
      <c r="MRI902" s="705"/>
      <c r="MRJ902" s="705"/>
      <c r="MRK902" s="705"/>
      <c r="MRL902" s="705"/>
      <c r="MRM902" s="705"/>
      <c r="MRN902" s="705"/>
      <c r="MRO902" s="705"/>
      <c r="MRP902" s="705"/>
      <c r="MRQ902" s="705"/>
      <c r="MRR902" s="705"/>
      <c r="MRS902" s="705"/>
      <c r="MRT902" s="705"/>
      <c r="MRU902" s="705"/>
      <c r="MRV902" s="705"/>
      <c r="MRW902" s="705"/>
      <c r="MRX902" s="705"/>
      <c r="MRY902" s="705"/>
      <c r="MRZ902" s="705"/>
      <c r="MSA902" s="705"/>
      <c r="MSB902" s="705"/>
      <c r="MSC902" s="705"/>
      <c r="MSD902" s="705"/>
      <c r="MSE902" s="705"/>
      <c r="MSF902" s="705"/>
      <c r="MSG902" s="705"/>
      <c r="MSH902" s="705"/>
      <c r="MSI902" s="705"/>
      <c r="MSJ902" s="705"/>
      <c r="MSK902" s="705"/>
      <c r="MSL902" s="705"/>
      <c r="MSM902" s="705"/>
      <c r="MSN902" s="705"/>
      <c r="MSO902" s="705"/>
      <c r="MSP902" s="705"/>
      <c r="MSQ902" s="705"/>
      <c r="MSR902" s="705"/>
      <c r="MSS902" s="705"/>
      <c r="MST902" s="705"/>
      <c r="MSU902" s="705"/>
      <c r="MSV902" s="705"/>
      <c r="MSW902" s="705"/>
      <c r="MSX902" s="705"/>
      <c r="MSY902" s="705"/>
      <c r="MSZ902" s="705"/>
      <c r="MTA902" s="705"/>
      <c r="MTB902" s="705"/>
      <c r="MTC902" s="705"/>
      <c r="MTD902" s="705"/>
      <c r="MTE902" s="705"/>
      <c r="MTF902" s="705"/>
      <c r="MTG902" s="705"/>
      <c r="MTH902" s="705"/>
      <c r="MTI902" s="705"/>
      <c r="MTJ902" s="705"/>
      <c r="MTK902" s="705"/>
      <c r="MTL902" s="705"/>
      <c r="MTM902" s="705"/>
      <c r="MTN902" s="705"/>
      <c r="MTO902" s="705"/>
      <c r="MTP902" s="705"/>
      <c r="MTQ902" s="705"/>
      <c r="MTR902" s="705"/>
      <c r="MTS902" s="705"/>
      <c r="MTT902" s="705"/>
      <c r="MTU902" s="705"/>
      <c r="MTV902" s="705"/>
      <c r="MTW902" s="705"/>
      <c r="MTX902" s="705"/>
      <c r="MTY902" s="705"/>
      <c r="MTZ902" s="705"/>
      <c r="MUA902" s="705"/>
      <c r="MUB902" s="705"/>
      <c r="MUC902" s="705"/>
      <c r="MUD902" s="705"/>
      <c r="MUE902" s="705"/>
      <c r="MUF902" s="705"/>
      <c r="MUG902" s="705"/>
      <c r="MUH902" s="705"/>
      <c r="MUI902" s="705"/>
      <c r="MUJ902" s="705"/>
      <c r="MUK902" s="705"/>
      <c r="MUL902" s="705"/>
      <c r="MUM902" s="705"/>
      <c r="MUN902" s="705"/>
      <c r="MUO902" s="705"/>
      <c r="MUP902" s="705"/>
      <c r="MUQ902" s="705"/>
      <c r="MUR902" s="705"/>
      <c r="MUS902" s="705"/>
      <c r="MUT902" s="705"/>
      <c r="MUU902" s="705"/>
      <c r="MUV902" s="705"/>
      <c r="MUW902" s="705"/>
      <c r="MUX902" s="705"/>
      <c r="MUY902" s="705"/>
      <c r="MUZ902" s="705"/>
      <c r="MVA902" s="705"/>
      <c r="MVB902" s="705"/>
      <c r="MVC902" s="705"/>
      <c r="MVD902" s="705"/>
      <c r="MVE902" s="705"/>
      <c r="MVF902" s="705"/>
      <c r="MVG902" s="705"/>
      <c r="MVH902" s="705"/>
      <c r="MVI902" s="705"/>
      <c r="MVJ902" s="705"/>
      <c r="MVK902" s="705"/>
      <c r="MVL902" s="705"/>
      <c r="MVM902" s="705"/>
      <c r="MVN902" s="705"/>
      <c r="MVO902" s="705"/>
      <c r="MVP902" s="705"/>
      <c r="MVQ902" s="705"/>
      <c r="MVR902" s="705"/>
      <c r="MVS902" s="705"/>
      <c r="MVT902" s="705"/>
      <c r="MVU902" s="705"/>
      <c r="MVV902" s="705"/>
      <c r="MVW902" s="705"/>
      <c r="MVX902" s="705"/>
      <c r="MVY902" s="705"/>
      <c r="MVZ902" s="705"/>
      <c r="MWA902" s="705"/>
      <c r="MWB902" s="705"/>
      <c r="MWC902" s="705"/>
      <c r="MWD902" s="705"/>
      <c r="MWE902" s="705"/>
      <c r="MWF902" s="705"/>
      <c r="MWG902" s="705"/>
      <c r="MWH902" s="705"/>
      <c r="MWI902" s="705"/>
      <c r="MWJ902" s="705"/>
      <c r="MWK902" s="705"/>
      <c r="MWL902" s="705"/>
      <c r="MWM902" s="705"/>
      <c r="MWN902" s="705"/>
      <c r="MWO902" s="705"/>
      <c r="MWP902" s="705"/>
      <c r="MWQ902" s="705"/>
      <c r="MWR902" s="705"/>
      <c r="MWS902" s="705"/>
      <c r="MWT902" s="705"/>
      <c r="MWU902" s="705"/>
      <c r="MWV902" s="705"/>
      <c r="MWW902" s="705"/>
      <c r="MWX902" s="705"/>
      <c r="MWY902" s="705"/>
      <c r="MWZ902" s="705"/>
      <c r="MXA902" s="705"/>
      <c r="MXB902" s="705"/>
      <c r="MXC902" s="705"/>
      <c r="MXD902" s="705"/>
      <c r="MXE902" s="705"/>
      <c r="MXF902" s="705"/>
      <c r="MXG902" s="705"/>
      <c r="MXH902" s="705"/>
      <c r="MXI902" s="705"/>
      <c r="MXJ902" s="705"/>
      <c r="MXK902" s="705"/>
      <c r="MXL902" s="705"/>
      <c r="MXM902" s="705"/>
      <c r="MXN902" s="705"/>
      <c r="MXO902" s="705"/>
      <c r="MXP902" s="705"/>
      <c r="MXQ902" s="705"/>
      <c r="MXR902" s="705"/>
      <c r="MXS902" s="705"/>
      <c r="MXT902" s="705"/>
      <c r="MXU902" s="705"/>
      <c r="MXV902" s="705"/>
      <c r="MXW902" s="705"/>
      <c r="MXX902" s="705"/>
      <c r="MXY902" s="705"/>
      <c r="MXZ902" s="705"/>
      <c r="MYA902" s="705"/>
      <c r="MYB902" s="705"/>
      <c r="MYC902" s="705"/>
      <c r="MYD902" s="705"/>
      <c r="MYE902" s="705"/>
      <c r="MYF902" s="705"/>
      <c r="MYG902" s="705"/>
      <c r="MYH902" s="705"/>
      <c r="MYI902" s="705"/>
      <c r="MYJ902" s="705"/>
      <c r="MYK902" s="705"/>
      <c r="MYL902" s="705"/>
      <c r="MYM902" s="705"/>
      <c r="MYN902" s="705"/>
      <c r="MYO902" s="705"/>
      <c r="MYP902" s="705"/>
      <c r="MYQ902" s="705"/>
      <c r="MYR902" s="705"/>
      <c r="MYS902" s="705"/>
      <c r="MYT902" s="705"/>
      <c r="MYU902" s="705"/>
      <c r="MYV902" s="705"/>
      <c r="MYW902" s="705"/>
      <c r="MYX902" s="705"/>
      <c r="MYY902" s="705"/>
      <c r="MYZ902" s="705"/>
      <c r="MZA902" s="705"/>
      <c r="MZB902" s="705"/>
      <c r="MZC902" s="705"/>
      <c r="MZD902" s="705"/>
      <c r="MZE902" s="705"/>
      <c r="MZF902" s="705"/>
      <c r="MZG902" s="705"/>
      <c r="MZH902" s="705"/>
      <c r="MZI902" s="705"/>
      <c r="MZJ902" s="705"/>
      <c r="MZK902" s="705"/>
      <c r="MZL902" s="705"/>
      <c r="MZM902" s="705"/>
      <c r="MZN902" s="705"/>
      <c r="MZO902" s="705"/>
      <c r="MZP902" s="705"/>
      <c r="MZQ902" s="705"/>
      <c r="MZR902" s="705"/>
      <c r="MZS902" s="705"/>
      <c r="MZT902" s="705"/>
      <c r="MZU902" s="705"/>
      <c r="MZV902" s="705"/>
      <c r="MZW902" s="705"/>
      <c r="MZX902" s="705"/>
      <c r="MZY902" s="705"/>
      <c r="MZZ902" s="705"/>
      <c r="NAA902" s="705"/>
      <c r="NAB902" s="705"/>
      <c r="NAC902" s="705"/>
      <c r="NAD902" s="705"/>
      <c r="NAE902" s="705"/>
      <c r="NAF902" s="705"/>
      <c r="NAG902" s="705"/>
      <c r="NAH902" s="705"/>
      <c r="NAI902" s="705"/>
      <c r="NAJ902" s="705"/>
      <c r="NAK902" s="705"/>
      <c r="NAL902" s="705"/>
      <c r="NAM902" s="705"/>
      <c r="NAN902" s="705"/>
      <c r="NAO902" s="705"/>
      <c r="NAP902" s="705"/>
      <c r="NAQ902" s="705"/>
      <c r="NAR902" s="705"/>
      <c r="NAS902" s="705"/>
      <c r="NAT902" s="705"/>
      <c r="NAU902" s="705"/>
      <c r="NAV902" s="705"/>
      <c r="NAW902" s="705"/>
      <c r="NAX902" s="705"/>
      <c r="NAY902" s="705"/>
      <c r="NAZ902" s="705"/>
      <c r="NBA902" s="705"/>
      <c r="NBB902" s="705"/>
      <c r="NBC902" s="705"/>
      <c r="NBD902" s="705"/>
      <c r="NBE902" s="705"/>
      <c r="NBF902" s="705"/>
      <c r="NBG902" s="705"/>
      <c r="NBH902" s="705"/>
      <c r="NBI902" s="705"/>
      <c r="NBJ902" s="705"/>
      <c r="NBK902" s="705"/>
      <c r="NBL902" s="705"/>
      <c r="NBM902" s="705"/>
      <c r="NBN902" s="705"/>
      <c r="NBO902" s="705"/>
      <c r="NBP902" s="705"/>
      <c r="NBQ902" s="705"/>
      <c r="NBR902" s="705"/>
      <c r="NBS902" s="705"/>
      <c r="NBT902" s="705"/>
      <c r="NBU902" s="705"/>
      <c r="NBV902" s="705"/>
      <c r="NBW902" s="705"/>
      <c r="NBX902" s="705"/>
      <c r="NBY902" s="705"/>
      <c r="NBZ902" s="705"/>
      <c r="NCA902" s="705"/>
      <c r="NCB902" s="705"/>
      <c r="NCC902" s="705"/>
      <c r="NCD902" s="705"/>
      <c r="NCE902" s="705"/>
      <c r="NCF902" s="705"/>
      <c r="NCG902" s="705"/>
      <c r="NCH902" s="705"/>
      <c r="NCI902" s="705"/>
      <c r="NCJ902" s="705"/>
      <c r="NCK902" s="705"/>
      <c r="NCL902" s="705"/>
      <c r="NCM902" s="705"/>
      <c r="NCN902" s="705"/>
      <c r="NCO902" s="705"/>
      <c r="NCP902" s="705"/>
      <c r="NCQ902" s="705"/>
      <c r="NCR902" s="705"/>
      <c r="NCS902" s="705"/>
      <c r="NCT902" s="705"/>
      <c r="NCU902" s="705"/>
      <c r="NCV902" s="705"/>
      <c r="NCW902" s="705"/>
      <c r="NCX902" s="705"/>
      <c r="NCY902" s="705"/>
      <c r="NCZ902" s="705"/>
      <c r="NDA902" s="705"/>
      <c r="NDB902" s="705"/>
      <c r="NDC902" s="705"/>
      <c r="NDD902" s="705"/>
      <c r="NDE902" s="705"/>
      <c r="NDF902" s="705"/>
      <c r="NDG902" s="705"/>
      <c r="NDH902" s="705"/>
      <c r="NDI902" s="705"/>
      <c r="NDJ902" s="705"/>
      <c r="NDK902" s="705"/>
      <c r="NDL902" s="705"/>
      <c r="NDM902" s="705"/>
      <c r="NDN902" s="705"/>
      <c r="NDO902" s="705"/>
      <c r="NDP902" s="705"/>
      <c r="NDQ902" s="705"/>
      <c r="NDR902" s="705"/>
      <c r="NDS902" s="705"/>
      <c r="NDT902" s="705"/>
      <c r="NDU902" s="705"/>
      <c r="NDV902" s="705"/>
      <c r="NDW902" s="705"/>
      <c r="NDX902" s="705"/>
      <c r="NDY902" s="705"/>
      <c r="NDZ902" s="705"/>
      <c r="NEA902" s="705"/>
      <c r="NEB902" s="705"/>
      <c r="NEC902" s="705"/>
      <c r="NED902" s="705"/>
      <c r="NEE902" s="705"/>
      <c r="NEF902" s="705"/>
      <c r="NEG902" s="705"/>
      <c r="NEH902" s="705"/>
      <c r="NEI902" s="705"/>
      <c r="NEJ902" s="705"/>
      <c r="NEK902" s="705"/>
      <c r="NEL902" s="705"/>
      <c r="NEM902" s="705"/>
      <c r="NEN902" s="705"/>
      <c r="NEO902" s="705"/>
      <c r="NEP902" s="705"/>
      <c r="NEQ902" s="705"/>
      <c r="NER902" s="705"/>
      <c r="NES902" s="705"/>
      <c r="NET902" s="705"/>
      <c r="NEU902" s="705"/>
      <c r="NEV902" s="705"/>
      <c r="NEW902" s="705"/>
      <c r="NEX902" s="705"/>
      <c r="NEY902" s="705"/>
      <c r="NEZ902" s="705"/>
      <c r="NFA902" s="705"/>
      <c r="NFB902" s="705"/>
      <c r="NFC902" s="705"/>
      <c r="NFD902" s="705"/>
      <c r="NFE902" s="705"/>
      <c r="NFF902" s="705"/>
      <c r="NFG902" s="705"/>
      <c r="NFH902" s="705"/>
      <c r="NFI902" s="705"/>
      <c r="NFJ902" s="705"/>
      <c r="NFK902" s="705"/>
      <c r="NFL902" s="705"/>
      <c r="NFM902" s="705"/>
      <c r="NFN902" s="705"/>
      <c r="NFO902" s="705"/>
      <c r="NFP902" s="705"/>
      <c r="NFQ902" s="705"/>
      <c r="NFR902" s="705"/>
      <c r="NFS902" s="705"/>
      <c r="NFT902" s="705"/>
      <c r="NFU902" s="705"/>
      <c r="NFV902" s="705"/>
      <c r="NFW902" s="705"/>
      <c r="NFX902" s="705"/>
      <c r="NFY902" s="705"/>
      <c r="NFZ902" s="705"/>
      <c r="NGA902" s="705"/>
      <c r="NGB902" s="705"/>
      <c r="NGC902" s="705"/>
      <c r="NGD902" s="705"/>
      <c r="NGE902" s="705"/>
      <c r="NGF902" s="705"/>
      <c r="NGG902" s="705"/>
      <c r="NGH902" s="705"/>
      <c r="NGI902" s="705"/>
      <c r="NGJ902" s="705"/>
      <c r="NGK902" s="705"/>
      <c r="NGL902" s="705"/>
      <c r="NGM902" s="705"/>
      <c r="NGN902" s="705"/>
      <c r="NGO902" s="705"/>
      <c r="NGP902" s="705"/>
      <c r="NGQ902" s="705"/>
      <c r="NGR902" s="705"/>
      <c r="NGS902" s="705"/>
      <c r="NGT902" s="705"/>
      <c r="NGU902" s="705"/>
      <c r="NGV902" s="705"/>
      <c r="NGW902" s="705"/>
      <c r="NGX902" s="705"/>
      <c r="NGY902" s="705"/>
      <c r="NGZ902" s="705"/>
      <c r="NHA902" s="705"/>
      <c r="NHB902" s="705"/>
      <c r="NHC902" s="705"/>
      <c r="NHD902" s="705"/>
      <c r="NHE902" s="705"/>
      <c r="NHF902" s="705"/>
      <c r="NHG902" s="705"/>
      <c r="NHH902" s="705"/>
      <c r="NHI902" s="705"/>
      <c r="NHJ902" s="705"/>
      <c r="NHK902" s="705"/>
      <c r="NHL902" s="705"/>
      <c r="NHM902" s="705"/>
      <c r="NHN902" s="705"/>
      <c r="NHO902" s="705"/>
      <c r="NHP902" s="705"/>
      <c r="NHQ902" s="705"/>
      <c r="NHR902" s="705"/>
      <c r="NHS902" s="705"/>
      <c r="NHT902" s="705"/>
      <c r="NHU902" s="705"/>
      <c r="NHV902" s="705"/>
      <c r="NHW902" s="705"/>
      <c r="NHX902" s="705"/>
      <c r="NHY902" s="705"/>
      <c r="NHZ902" s="705"/>
      <c r="NIA902" s="705"/>
      <c r="NIB902" s="705"/>
      <c r="NIC902" s="705"/>
      <c r="NID902" s="705"/>
      <c r="NIE902" s="705"/>
      <c r="NIF902" s="705"/>
      <c r="NIG902" s="705"/>
      <c r="NIH902" s="705"/>
      <c r="NII902" s="705"/>
      <c r="NIJ902" s="705"/>
      <c r="NIK902" s="705"/>
      <c r="NIL902" s="705"/>
      <c r="NIM902" s="705"/>
      <c r="NIN902" s="705"/>
      <c r="NIO902" s="705"/>
      <c r="NIP902" s="705"/>
      <c r="NIQ902" s="705"/>
      <c r="NIR902" s="705"/>
      <c r="NIS902" s="705"/>
      <c r="NIT902" s="705"/>
      <c r="NIU902" s="705"/>
      <c r="NIV902" s="705"/>
      <c r="NIW902" s="705"/>
      <c r="NIX902" s="705"/>
      <c r="NIY902" s="705"/>
      <c r="NIZ902" s="705"/>
      <c r="NJA902" s="705"/>
      <c r="NJB902" s="705"/>
      <c r="NJC902" s="705"/>
      <c r="NJD902" s="705"/>
      <c r="NJE902" s="705"/>
      <c r="NJF902" s="705"/>
      <c r="NJG902" s="705"/>
      <c r="NJH902" s="705"/>
      <c r="NJI902" s="705"/>
      <c r="NJJ902" s="705"/>
      <c r="NJK902" s="705"/>
      <c r="NJL902" s="705"/>
      <c r="NJM902" s="705"/>
      <c r="NJN902" s="705"/>
      <c r="NJO902" s="705"/>
      <c r="NJP902" s="705"/>
      <c r="NJQ902" s="705"/>
      <c r="NJR902" s="705"/>
      <c r="NJS902" s="705"/>
      <c r="NJT902" s="705"/>
      <c r="NJU902" s="705"/>
      <c r="NJV902" s="705"/>
      <c r="NJW902" s="705"/>
      <c r="NJX902" s="705"/>
      <c r="NJY902" s="705"/>
      <c r="NJZ902" s="705"/>
      <c r="NKA902" s="705"/>
      <c r="NKB902" s="705"/>
      <c r="NKC902" s="705"/>
      <c r="NKD902" s="705"/>
      <c r="NKE902" s="705"/>
      <c r="NKF902" s="705"/>
      <c r="NKG902" s="705"/>
      <c r="NKH902" s="705"/>
      <c r="NKI902" s="705"/>
      <c r="NKJ902" s="705"/>
      <c r="NKK902" s="705"/>
      <c r="NKL902" s="705"/>
      <c r="NKM902" s="705"/>
      <c r="NKN902" s="705"/>
      <c r="NKO902" s="705"/>
      <c r="NKP902" s="705"/>
      <c r="NKQ902" s="705"/>
      <c r="NKR902" s="705"/>
      <c r="NKS902" s="705"/>
      <c r="NKT902" s="705"/>
      <c r="NKU902" s="705"/>
      <c r="NKV902" s="705"/>
      <c r="NKW902" s="705"/>
      <c r="NKX902" s="705"/>
      <c r="NKY902" s="705"/>
      <c r="NKZ902" s="705"/>
      <c r="NLA902" s="705"/>
      <c r="NLB902" s="705"/>
      <c r="NLC902" s="705"/>
      <c r="NLD902" s="705"/>
      <c r="NLE902" s="705"/>
      <c r="NLF902" s="705"/>
      <c r="NLG902" s="705"/>
      <c r="NLH902" s="705"/>
      <c r="NLI902" s="705"/>
      <c r="NLJ902" s="705"/>
      <c r="NLK902" s="705"/>
      <c r="NLL902" s="705"/>
      <c r="NLM902" s="705"/>
      <c r="NLN902" s="705"/>
      <c r="NLO902" s="705"/>
      <c r="NLP902" s="705"/>
      <c r="NLQ902" s="705"/>
      <c r="NLR902" s="705"/>
      <c r="NLS902" s="705"/>
      <c r="NLT902" s="705"/>
      <c r="NLU902" s="705"/>
      <c r="NLV902" s="705"/>
      <c r="NLW902" s="705"/>
      <c r="NLX902" s="705"/>
      <c r="NLY902" s="705"/>
      <c r="NLZ902" s="705"/>
      <c r="NMA902" s="705"/>
      <c r="NMB902" s="705"/>
      <c r="NMC902" s="705"/>
      <c r="NMD902" s="705"/>
      <c r="NME902" s="705"/>
      <c r="NMF902" s="705"/>
      <c r="NMG902" s="705"/>
      <c r="NMH902" s="705"/>
      <c r="NMI902" s="705"/>
      <c r="NMJ902" s="705"/>
      <c r="NMK902" s="705"/>
      <c r="NML902" s="705"/>
      <c r="NMM902" s="705"/>
      <c r="NMN902" s="705"/>
      <c r="NMO902" s="705"/>
      <c r="NMP902" s="705"/>
      <c r="NMQ902" s="705"/>
      <c r="NMR902" s="705"/>
      <c r="NMS902" s="705"/>
      <c r="NMT902" s="705"/>
      <c r="NMU902" s="705"/>
      <c r="NMV902" s="705"/>
      <c r="NMW902" s="705"/>
      <c r="NMX902" s="705"/>
      <c r="NMY902" s="705"/>
      <c r="NMZ902" s="705"/>
      <c r="NNA902" s="705"/>
      <c r="NNB902" s="705"/>
      <c r="NNC902" s="705"/>
      <c r="NND902" s="705"/>
      <c r="NNE902" s="705"/>
      <c r="NNF902" s="705"/>
      <c r="NNG902" s="705"/>
      <c r="NNH902" s="705"/>
      <c r="NNI902" s="705"/>
      <c r="NNJ902" s="705"/>
      <c r="NNK902" s="705"/>
      <c r="NNL902" s="705"/>
      <c r="NNM902" s="705"/>
      <c r="NNN902" s="705"/>
      <c r="NNO902" s="705"/>
      <c r="NNP902" s="705"/>
      <c r="NNQ902" s="705"/>
      <c r="NNR902" s="705"/>
      <c r="NNS902" s="705"/>
      <c r="NNT902" s="705"/>
      <c r="NNU902" s="705"/>
      <c r="NNV902" s="705"/>
      <c r="NNW902" s="705"/>
      <c r="NNX902" s="705"/>
      <c r="NNY902" s="705"/>
      <c r="NNZ902" s="705"/>
      <c r="NOA902" s="705"/>
      <c r="NOB902" s="705"/>
      <c r="NOC902" s="705"/>
      <c r="NOD902" s="705"/>
      <c r="NOE902" s="705"/>
      <c r="NOF902" s="705"/>
      <c r="NOG902" s="705"/>
      <c r="NOH902" s="705"/>
      <c r="NOI902" s="705"/>
      <c r="NOJ902" s="705"/>
      <c r="NOK902" s="705"/>
      <c r="NOL902" s="705"/>
      <c r="NOM902" s="705"/>
      <c r="NON902" s="705"/>
      <c r="NOO902" s="705"/>
      <c r="NOP902" s="705"/>
      <c r="NOQ902" s="705"/>
      <c r="NOR902" s="705"/>
      <c r="NOS902" s="705"/>
      <c r="NOT902" s="705"/>
      <c r="NOU902" s="705"/>
      <c r="NOV902" s="705"/>
      <c r="NOW902" s="705"/>
      <c r="NOX902" s="705"/>
      <c r="NOY902" s="705"/>
      <c r="NOZ902" s="705"/>
      <c r="NPA902" s="705"/>
      <c r="NPB902" s="705"/>
      <c r="NPC902" s="705"/>
      <c r="NPD902" s="705"/>
      <c r="NPE902" s="705"/>
      <c r="NPF902" s="705"/>
      <c r="NPG902" s="705"/>
      <c r="NPH902" s="705"/>
      <c r="NPI902" s="705"/>
      <c r="NPJ902" s="705"/>
      <c r="NPK902" s="705"/>
      <c r="NPL902" s="705"/>
      <c r="NPM902" s="705"/>
      <c r="NPN902" s="705"/>
      <c r="NPO902" s="705"/>
      <c r="NPP902" s="705"/>
      <c r="NPQ902" s="705"/>
      <c r="NPR902" s="705"/>
      <c r="NPS902" s="705"/>
      <c r="NPT902" s="705"/>
      <c r="NPU902" s="705"/>
      <c r="NPV902" s="705"/>
      <c r="NPW902" s="705"/>
      <c r="NPX902" s="705"/>
      <c r="NPY902" s="705"/>
      <c r="NPZ902" s="705"/>
      <c r="NQA902" s="705"/>
      <c r="NQB902" s="705"/>
      <c r="NQC902" s="705"/>
      <c r="NQD902" s="705"/>
      <c r="NQE902" s="705"/>
      <c r="NQF902" s="705"/>
      <c r="NQG902" s="705"/>
      <c r="NQH902" s="705"/>
      <c r="NQI902" s="705"/>
      <c r="NQJ902" s="705"/>
      <c r="NQK902" s="705"/>
      <c r="NQL902" s="705"/>
      <c r="NQM902" s="705"/>
      <c r="NQN902" s="705"/>
      <c r="NQO902" s="705"/>
      <c r="NQP902" s="705"/>
      <c r="NQQ902" s="705"/>
      <c r="NQR902" s="705"/>
      <c r="NQS902" s="705"/>
      <c r="NQT902" s="705"/>
      <c r="NQU902" s="705"/>
      <c r="NQV902" s="705"/>
      <c r="NQW902" s="705"/>
      <c r="NQX902" s="705"/>
      <c r="NQY902" s="705"/>
      <c r="NQZ902" s="705"/>
      <c r="NRA902" s="705"/>
      <c r="NRB902" s="705"/>
      <c r="NRC902" s="705"/>
      <c r="NRD902" s="705"/>
      <c r="NRE902" s="705"/>
      <c r="NRF902" s="705"/>
      <c r="NRG902" s="705"/>
      <c r="NRH902" s="705"/>
      <c r="NRI902" s="705"/>
      <c r="NRJ902" s="705"/>
      <c r="NRK902" s="705"/>
      <c r="NRL902" s="705"/>
      <c r="NRM902" s="705"/>
      <c r="NRN902" s="705"/>
      <c r="NRO902" s="705"/>
      <c r="NRP902" s="705"/>
      <c r="NRQ902" s="705"/>
      <c r="NRR902" s="705"/>
      <c r="NRS902" s="705"/>
      <c r="NRT902" s="705"/>
      <c r="NRU902" s="705"/>
      <c r="NRV902" s="705"/>
      <c r="NRW902" s="705"/>
      <c r="NRX902" s="705"/>
      <c r="NRY902" s="705"/>
      <c r="NRZ902" s="705"/>
      <c r="NSA902" s="705"/>
      <c r="NSB902" s="705"/>
      <c r="NSC902" s="705"/>
      <c r="NSD902" s="705"/>
      <c r="NSE902" s="705"/>
      <c r="NSF902" s="705"/>
      <c r="NSG902" s="705"/>
      <c r="NSH902" s="705"/>
      <c r="NSI902" s="705"/>
      <c r="NSJ902" s="705"/>
      <c r="NSK902" s="705"/>
      <c r="NSL902" s="705"/>
      <c r="NSM902" s="705"/>
      <c r="NSN902" s="705"/>
      <c r="NSO902" s="705"/>
      <c r="NSP902" s="705"/>
      <c r="NSQ902" s="705"/>
      <c r="NSR902" s="705"/>
      <c r="NSS902" s="705"/>
      <c r="NST902" s="705"/>
      <c r="NSU902" s="705"/>
      <c r="NSV902" s="705"/>
      <c r="NSW902" s="705"/>
      <c r="NSX902" s="705"/>
      <c r="NSY902" s="705"/>
      <c r="NSZ902" s="705"/>
      <c r="NTA902" s="705"/>
      <c r="NTB902" s="705"/>
      <c r="NTC902" s="705"/>
      <c r="NTD902" s="705"/>
      <c r="NTE902" s="705"/>
      <c r="NTF902" s="705"/>
      <c r="NTG902" s="705"/>
      <c r="NTH902" s="705"/>
      <c r="NTI902" s="705"/>
      <c r="NTJ902" s="705"/>
      <c r="NTK902" s="705"/>
      <c r="NTL902" s="705"/>
      <c r="NTM902" s="705"/>
      <c r="NTN902" s="705"/>
      <c r="NTO902" s="705"/>
      <c r="NTP902" s="705"/>
      <c r="NTQ902" s="705"/>
      <c r="NTR902" s="705"/>
      <c r="NTS902" s="705"/>
      <c r="NTT902" s="705"/>
      <c r="NTU902" s="705"/>
      <c r="NTV902" s="705"/>
      <c r="NTW902" s="705"/>
      <c r="NTX902" s="705"/>
      <c r="NTY902" s="705"/>
      <c r="NTZ902" s="705"/>
      <c r="NUA902" s="705"/>
      <c r="NUB902" s="705"/>
      <c r="NUC902" s="705"/>
      <c r="NUD902" s="705"/>
      <c r="NUE902" s="705"/>
      <c r="NUF902" s="705"/>
      <c r="NUG902" s="705"/>
      <c r="NUH902" s="705"/>
      <c r="NUI902" s="705"/>
      <c r="NUJ902" s="705"/>
      <c r="NUK902" s="705"/>
      <c r="NUL902" s="705"/>
      <c r="NUM902" s="705"/>
      <c r="NUN902" s="705"/>
      <c r="NUO902" s="705"/>
      <c r="NUP902" s="705"/>
      <c r="NUQ902" s="705"/>
      <c r="NUR902" s="705"/>
      <c r="NUS902" s="705"/>
      <c r="NUT902" s="705"/>
      <c r="NUU902" s="705"/>
      <c r="NUV902" s="705"/>
      <c r="NUW902" s="705"/>
      <c r="NUX902" s="705"/>
      <c r="NUY902" s="705"/>
      <c r="NUZ902" s="705"/>
      <c r="NVA902" s="705"/>
      <c r="NVB902" s="705"/>
      <c r="NVC902" s="705"/>
      <c r="NVD902" s="705"/>
      <c r="NVE902" s="705"/>
      <c r="NVF902" s="705"/>
      <c r="NVG902" s="705"/>
      <c r="NVH902" s="705"/>
      <c r="NVI902" s="705"/>
      <c r="NVJ902" s="705"/>
      <c r="NVK902" s="705"/>
      <c r="NVL902" s="705"/>
      <c r="NVM902" s="705"/>
      <c r="NVN902" s="705"/>
      <c r="NVO902" s="705"/>
      <c r="NVP902" s="705"/>
      <c r="NVQ902" s="705"/>
      <c r="NVR902" s="705"/>
      <c r="NVS902" s="705"/>
      <c r="NVT902" s="705"/>
      <c r="NVU902" s="705"/>
      <c r="NVV902" s="705"/>
      <c r="NVW902" s="705"/>
      <c r="NVX902" s="705"/>
      <c r="NVY902" s="705"/>
      <c r="NVZ902" s="705"/>
      <c r="NWA902" s="705"/>
      <c r="NWB902" s="705"/>
      <c r="NWC902" s="705"/>
      <c r="NWD902" s="705"/>
      <c r="NWE902" s="705"/>
      <c r="NWF902" s="705"/>
      <c r="NWG902" s="705"/>
      <c r="NWH902" s="705"/>
      <c r="NWI902" s="705"/>
      <c r="NWJ902" s="705"/>
      <c r="NWK902" s="705"/>
      <c r="NWL902" s="705"/>
      <c r="NWM902" s="705"/>
      <c r="NWN902" s="705"/>
      <c r="NWO902" s="705"/>
      <c r="NWP902" s="705"/>
      <c r="NWQ902" s="705"/>
      <c r="NWR902" s="705"/>
      <c r="NWS902" s="705"/>
      <c r="NWT902" s="705"/>
      <c r="NWU902" s="705"/>
      <c r="NWV902" s="705"/>
      <c r="NWW902" s="705"/>
      <c r="NWX902" s="705"/>
      <c r="NWY902" s="705"/>
      <c r="NWZ902" s="705"/>
      <c r="NXA902" s="705"/>
      <c r="NXB902" s="705"/>
      <c r="NXC902" s="705"/>
      <c r="NXD902" s="705"/>
      <c r="NXE902" s="705"/>
      <c r="NXF902" s="705"/>
      <c r="NXG902" s="705"/>
      <c r="NXH902" s="705"/>
      <c r="NXI902" s="705"/>
      <c r="NXJ902" s="705"/>
      <c r="NXK902" s="705"/>
      <c r="NXL902" s="705"/>
      <c r="NXM902" s="705"/>
      <c r="NXN902" s="705"/>
      <c r="NXO902" s="705"/>
      <c r="NXP902" s="705"/>
      <c r="NXQ902" s="705"/>
      <c r="NXR902" s="705"/>
      <c r="NXS902" s="705"/>
      <c r="NXT902" s="705"/>
      <c r="NXU902" s="705"/>
      <c r="NXV902" s="705"/>
      <c r="NXW902" s="705"/>
      <c r="NXX902" s="705"/>
      <c r="NXY902" s="705"/>
      <c r="NXZ902" s="705"/>
      <c r="NYA902" s="705"/>
      <c r="NYB902" s="705"/>
      <c r="NYC902" s="705"/>
      <c r="NYD902" s="705"/>
      <c r="NYE902" s="705"/>
      <c r="NYF902" s="705"/>
      <c r="NYG902" s="705"/>
      <c r="NYH902" s="705"/>
      <c r="NYI902" s="705"/>
      <c r="NYJ902" s="705"/>
      <c r="NYK902" s="705"/>
      <c r="NYL902" s="705"/>
      <c r="NYM902" s="705"/>
      <c r="NYN902" s="705"/>
      <c r="NYO902" s="705"/>
      <c r="NYP902" s="705"/>
      <c r="NYQ902" s="705"/>
      <c r="NYR902" s="705"/>
      <c r="NYS902" s="705"/>
      <c r="NYT902" s="705"/>
      <c r="NYU902" s="705"/>
      <c r="NYV902" s="705"/>
      <c r="NYW902" s="705"/>
      <c r="NYX902" s="705"/>
      <c r="NYY902" s="705"/>
      <c r="NYZ902" s="705"/>
      <c r="NZA902" s="705"/>
      <c r="NZB902" s="705"/>
      <c r="NZC902" s="705"/>
      <c r="NZD902" s="705"/>
      <c r="NZE902" s="705"/>
      <c r="NZF902" s="705"/>
      <c r="NZG902" s="705"/>
      <c r="NZH902" s="705"/>
      <c r="NZI902" s="705"/>
      <c r="NZJ902" s="705"/>
      <c r="NZK902" s="705"/>
      <c r="NZL902" s="705"/>
      <c r="NZM902" s="705"/>
      <c r="NZN902" s="705"/>
      <c r="NZO902" s="705"/>
      <c r="NZP902" s="705"/>
      <c r="NZQ902" s="705"/>
      <c r="NZR902" s="705"/>
      <c r="NZS902" s="705"/>
      <c r="NZT902" s="705"/>
      <c r="NZU902" s="705"/>
      <c r="NZV902" s="705"/>
      <c r="NZW902" s="705"/>
      <c r="NZX902" s="705"/>
      <c r="NZY902" s="705"/>
      <c r="NZZ902" s="705"/>
      <c r="OAA902" s="705"/>
      <c r="OAB902" s="705"/>
      <c r="OAC902" s="705"/>
      <c r="OAD902" s="705"/>
      <c r="OAE902" s="705"/>
      <c r="OAF902" s="705"/>
      <c r="OAG902" s="705"/>
      <c r="OAH902" s="705"/>
      <c r="OAI902" s="705"/>
      <c r="OAJ902" s="705"/>
      <c r="OAK902" s="705"/>
      <c r="OAL902" s="705"/>
      <c r="OAM902" s="705"/>
      <c r="OAN902" s="705"/>
      <c r="OAO902" s="705"/>
      <c r="OAP902" s="705"/>
      <c r="OAQ902" s="705"/>
      <c r="OAR902" s="705"/>
      <c r="OAS902" s="705"/>
      <c r="OAT902" s="705"/>
      <c r="OAU902" s="705"/>
      <c r="OAV902" s="705"/>
      <c r="OAW902" s="705"/>
      <c r="OAX902" s="705"/>
      <c r="OAY902" s="705"/>
      <c r="OAZ902" s="705"/>
      <c r="OBA902" s="705"/>
      <c r="OBB902" s="705"/>
      <c r="OBC902" s="705"/>
      <c r="OBD902" s="705"/>
      <c r="OBE902" s="705"/>
      <c r="OBF902" s="705"/>
      <c r="OBG902" s="705"/>
      <c r="OBH902" s="705"/>
      <c r="OBI902" s="705"/>
      <c r="OBJ902" s="705"/>
      <c r="OBK902" s="705"/>
      <c r="OBL902" s="705"/>
      <c r="OBM902" s="705"/>
      <c r="OBN902" s="705"/>
      <c r="OBO902" s="705"/>
      <c r="OBP902" s="705"/>
      <c r="OBQ902" s="705"/>
      <c r="OBR902" s="705"/>
      <c r="OBS902" s="705"/>
      <c r="OBT902" s="705"/>
      <c r="OBU902" s="705"/>
      <c r="OBV902" s="705"/>
      <c r="OBW902" s="705"/>
      <c r="OBX902" s="705"/>
      <c r="OBY902" s="705"/>
      <c r="OBZ902" s="705"/>
      <c r="OCA902" s="705"/>
      <c r="OCB902" s="705"/>
      <c r="OCC902" s="705"/>
      <c r="OCD902" s="705"/>
      <c r="OCE902" s="705"/>
      <c r="OCF902" s="705"/>
      <c r="OCG902" s="705"/>
      <c r="OCH902" s="705"/>
      <c r="OCI902" s="705"/>
      <c r="OCJ902" s="705"/>
      <c r="OCK902" s="705"/>
      <c r="OCL902" s="705"/>
      <c r="OCM902" s="705"/>
      <c r="OCN902" s="705"/>
      <c r="OCO902" s="705"/>
      <c r="OCP902" s="705"/>
      <c r="OCQ902" s="705"/>
      <c r="OCR902" s="705"/>
      <c r="OCS902" s="705"/>
      <c r="OCT902" s="705"/>
      <c r="OCU902" s="705"/>
      <c r="OCV902" s="705"/>
      <c r="OCW902" s="705"/>
      <c r="OCX902" s="705"/>
      <c r="OCY902" s="705"/>
      <c r="OCZ902" s="705"/>
      <c r="ODA902" s="705"/>
      <c r="ODB902" s="705"/>
      <c r="ODC902" s="705"/>
      <c r="ODD902" s="705"/>
      <c r="ODE902" s="705"/>
      <c r="ODF902" s="705"/>
      <c r="ODG902" s="705"/>
      <c r="ODH902" s="705"/>
      <c r="ODI902" s="705"/>
      <c r="ODJ902" s="705"/>
      <c r="ODK902" s="705"/>
      <c r="ODL902" s="705"/>
      <c r="ODM902" s="705"/>
      <c r="ODN902" s="705"/>
      <c r="ODO902" s="705"/>
      <c r="ODP902" s="705"/>
      <c r="ODQ902" s="705"/>
      <c r="ODR902" s="705"/>
      <c r="ODS902" s="705"/>
      <c r="ODT902" s="705"/>
      <c r="ODU902" s="705"/>
      <c r="ODV902" s="705"/>
      <c r="ODW902" s="705"/>
      <c r="ODX902" s="705"/>
      <c r="ODY902" s="705"/>
      <c r="ODZ902" s="705"/>
      <c r="OEA902" s="705"/>
      <c r="OEB902" s="705"/>
      <c r="OEC902" s="705"/>
      <c r="OED902" s="705"/>
      <c r="OEE902" s="705"/>
      <c r="OEF902" s="705"/>
      <c r="OEG902" s="705"/>
      <c r="OEH902" s="705"/>
      <c r="OEI902" s="705"/>
      <c r="OEJ902" s="705"/>
      <c r="OEK902" s="705"/>
      <c r="OEL902" s="705"/>
      <c r="OEM902" s="705"/>
      <c r="OEN902" s="705"/>
      <c r="OEO902" s="705"/>
      <c r="OEP902" s="705"/>
      <c r="OEQ902" s="705"/>
      <c r="OER902" s="705"/>
      <c r="OES902" s="705"/>
      <c r="OET902" s="705"/>
      <c r="OEU902" s="705"/>
      <c r="OEV902" s="705"/>
      <c r="OEW902" s="705"/>
      <c r="OEX902" s="705"/>
      <c r="OEY902" s="705"/>
      <c r="OEZ902" s="705"/>
      <c r="OFA902" s="705"/>
      <c r="OFB902" s="705"/>
      <c r="OFC902" s="705"/>
      <c r="OFD902" s="705"/>
      <c r="OFE902" s="705"/>
      <c r="OFF902" s="705"/>
      <c r="OFG902" s="705"/>
      <c r="OFH902" s="705"/>
      <c r="OFI902" s="705"/>
      <c r="OFJ902" s="705"/>
      <c r="OFK902" s="705"/>
      <c r="OFL902" s="705"/>
      <c r="OFM902" s="705"/>
      <c r="OFN902" s="705"/>
      <c r="OFO902" s="705"/>
      <c r="OFP902" s="705"/>
      <c r="OFQ902" s="705"/>
      <c r="OFR902" s="705"/>
      <c r="OFS902" s="705"/>
      <c r="OFT902" s="705"/>
      <c r="OFU902" s="705"/>
      <c r="OFV902" s="705"/>
      <c r="OFW902" s="705"/>
      <c r="OFX902" s="705"/>
      <c r="OFY902" s="705"/>
      <c r="OFZ902" s="705"/>
      <c r="OGA902" s="705"/>
      <c r="OGB902" s="705"/>
      <c r="OGC902" s="705"/>
      <c r="OGD902" s="705"/>
      <c r="OGE902" s="705"/>
      <c r="OGF902" s="705"/>
      <c r="OGG902" s="705"/>
      <c r="OGH902" s="705"/>
      <c r="OGI902" s="705"/>
      <c r="OGJ902" s="705"/>
      <c r="OGK902" s="705"/>
      <c r="OGL902" s="705"/>
      <c r="OGM902" s="705"/>
      <c r="OGN902" s="705"/>
      <c r="OGO902" s="705"/>
      <c r="OGP902" s="705"/>
      <c r="OGQ902" s="705"/>
      <c r="OGR902" s="705"/>
      <c r="OGS902" s="705"/>
      <c r="OGT902" s="705"/>
      <c r="OGU902" s="705"/>
      <c r="OGV902" s="705"/>
      <c r="OGW902" s="705"/>
      <c r="OGX902" s="705"/>
      <c r="OGY902" s="705"/>
      <c r="OGZ902" s="705"/>
      <c r="OHA902" s="705"/>
      <c r="OHB902" s="705"/>
      <c r="OHC902" s="705"/>
      <c r="OHD902" s="705"/>
      <c r="OHE902" s="705"/>
      <c r="OHF902" s="705"/>
      <c r="OHG902" s="705"/>
      <c r="OHH902" s="705"/>
      <c r="OHI902" s="705"/>
      <c r="OHJ902" s="705"/>
      <c r="OHK902" s="705"/>
      <c r="OHL902" s="705"/>
      <c r="OHM902" s="705"/>
      <c r="OHN902" s="705"/>
      <c r="OHO902" s="705"/>
      <c r="OHP902" s="705"/>
      <c r="OHQ902" s="705"/>
      <c r="OHR902" s="705"/>
      <c r="OHS902" s="705"/>
      <c r="OHT902" s="705"/>
      <c r="OHU902" s="705"/>
      <c r="OHV902" s="705"/>
      <c r="OHW902" s="705"/>
      <c r="OHX902" s="705"/>
      <c r="OHY902" s="705"/>
      <c r="OHZ902" s="705"/>
      <c r="OIA902" s="705"/>
      <c r="OIB902" s="705"/>
      <c r="OIC902" s="705"/>
      <c r="OID902" s="705"/>
      <c r="OIE902" s="705"/>
      <c r="OIF902" s="705"/>
      <c r="OIG902" s="705"/>
      <c r="OIH902" s="705"/>
      <c r="OII902" s="705"/>
      <c r="OIJ902" s="705"/>
      <c r="OIK902" s="705"/>
      <c r="OIL902" s="705"/>
      <c r="OIM902" s="705"/>
      <c r="OIN902" s="705"/>
      <c r="OIO902" s="705"/>
      <c r="OIP902" s="705"/>
      <c r="OIQ902" s="705"/>
      <c r="OIR902" s="705"/>
      <c r="OIS902" s="705"/>
      <c r="OIT902" s="705"/>
      <c r="OIU902" s="705"/>
      <c r="OIV902" s="705"/>
      <c r="OIW902" s="705"/>
      <c r="OIX902" s="705"/>
      <c r="OIY902" s="705"/>
      <c r="OIZ902" s="705"/>
      <c r="OJA902" s="705"/>
      <c r="OJB902" s="705"/>
      <c r="OJC902" s="705"/>
      <c r="OJD902" s="705"/>
      <c r="OJE902" s="705"/>
      <c r="OJF902" s="705"/>
      <c r="OJG902" s="705"/>
      <c r="OJH902" s="705"/>
      <c r="OJI902" s="705"/>
      <c r="OJJ902" s="705"/>
      <c r="OJK902" s="705"/>
      <c r="OJL902" s="705"/>
      <c r="OJM902" s="705"/>
      <c r="OJN902" s="705"/>
      <c r="OJO902" s="705"/>
      <c r="OJP902" s="705"/>
      <c r="OJQ902" s="705"/>
      <c r="OJR902" s="705"/>
      <c r="OJS902" s="705"/>
      <c r="OJT902" s="705"/>
      <c r="OJU902" s="705"/>
      <c r="OJV902" s="705"/>
      <c r="OJW902" s="705"/>
      <c r="OJX902" s="705"/>
      <c r="OJY902" s="705"/>
      <c r="OJZ902" s="705"/>
      <c r="OKA902" s="705"/>
      <c r="OKB902" s="705"/>
      <c r="OKC902" s="705"/>
      <c r="OKD902" s="705"/>
      <c r="OKE902" s="705"/>
      <c r="OKF902" s="705"/>
      <c r="OKG902" s="705"/>
      <c r="OKH902" s="705"/>
      <c r="OKI902" s="705"/>
      <c r="OKJ902" s="705"/>
      <c r="OKK902" s="705"/>
      <c r="OKL902" s="705"/>
      <c r="OKM902" s="705"/>
      <c r="OKN902" s="705"/>
      <c r="OKO902" s="705"/>
      <c r="OKP902" s="705"/>
      <c r="OKQ902" s="705"/>
      <c r="OKR902" s="705"/>
      <c r="OKS902" s="705"/>
      <c r="OKT902" s="705"/>
      <c r="OKU902" s="705"/>
      <c r="OKV902" s="705"/>
      <c r="OKW902" s="705"/>
      <c r="OKX902" s="705"/>
      <c r="OKY902" s="705"/>
      <c r="OKZ902" s="705"/>
      <c r="OLA902" s="705"/>
      <c r="OLB902" s="705"/>
      <c r="OLC902" s="705"/>
      <c r="OLD902" s="705"/>
      <c r="OLE902" s="705"/>
      <c r="OLF902" s="705"/>
      <c r="OLG902" s="705"/>
      <c r="OLH902" s="705"/>
      <c r="OLI902" s="705"/>
      <c r="OLJ902" s="705"/>
      <c r="OLK902" s="705"/>
      <c r="OLL902" s="705"/>
      <c r="OLM902" s="705"/>
      <c r="OLN902" s="705"/>
      <c r="OLO902" s="705"/>
      <c r="OLP902" s="705"/>
      <c r="OLQ902" s="705"/>
      <c r="OLR902" s="705"/>
      <c r="OLS902" s="705"/>
      <c r="OLT902" s="705"/>
      <c r="OLU902" s="705"/>
      <c r="OLV902" s="705"/>
      <c r="OLW902" s="705"/>
      <c r="OLX902" s="705"/>
      <c r="OLY902" s="705"/>
      <c r="OLZ902" s="705"/>
      <c r="OMA902" s="705"/>
      <c r="OMB902" s="705"/>
      <c r="OMC902" s="705"/>
      <c r="OMD902" s="705"/>
      <c r="OME902" s="705"/>
      <c r="OMF902" s="705"/>
      <c r="OMG902" s="705"/>
      <c r="OMH902" s="705"/>
      <c r="OMI902" s="705"/>
      <c r="OMJ902" s="705"/>
      <c r="OMK902" s="705"/>
      <c r="OML902" s="705"/>
      <c r="OMM902" s="705"/>
      <c r="OMN902" s="705"/>
      <c r="OMO902" s="705"/>
      <c r="OMP902" s="705"/>
      <c r="OMQ902" s="705"/>
      <c r="OMR902" s="705"/>
      <c r="OMS902" s="705"/>
      <c r="OMT902" s="705"/>
      <c r="OMU902" s="705"/>
      <c r="OMV902" s="705"/>
      <c r="OMW902" s="705"/>
      <c r="OMX902" s="705"/>
      <c r="OMY902" s="705"/>
      <c r="OMZ902" s="705"/>
      <c r="ONA902" s="705"/>
      <c r="ONB902" s="705"/>
      <c r="ONC902" s="705"/>
      <c r="OND902" s="705"/>
      <c r="ONE902" s="705"/>
      <c r="ONF902" s="705"/>
      <c r="ONG902" s="705"/>
      <c r="ONH902" s="705"/>
      <c r="ONI902" s="705"/>
      <c r="ONJ902" s="705"/>
      <c r="ONK902" s="705"/>
      <c r="ONL902" s="705"/>
      <c r="ONM902" s="705"/>
      <c r="ONN902" s="705"/>
      <c r="ONO902" s="705"/>
      <c r="ONP902" s="705"/>
      <c r="ONQ902" s="705"/>
      <c r="ONR902" s="705"/>
      <c r="ONS902" s="705"/>
      <c r="ONT902" s="705"/>
      <c r="ONU902" s="705"/>
      <c r="ONV902" s="705"/>
      <c r="ONW902" s="705"/>
      <c r="ONX902" s="705"/>
      <c r="ONY902" s="705"/>
      <c r="ONZ902" s="705"/>
      <c r="OOA902" s="705"/>
      <c r="OOB902" s="705"/>
      <c r="OOC902" s="705"/>
      <c r="OOD902" s="705"/>
      <c r="OOE902" s="705"/>
      <c r="OOF902" s="705"/>
      <c r="OOG902" s="705"/>
      <c r="OOH902" s="705"/>
      <c r="OOI902" s="705"/>
      <c r="OOJ902" s="705"/>
      <c r="OOK902" s="705"/>
      <c r="OOL902" s="705"/>
      <c r="OOM902" s="705"/>
      <c r="OON902" s="705"/>
      <c r="OOO902" s="705"/>
      <c r="OOP902" s="705"/>
      <c r="OOQ902" s="705"/>
      <c r="OOR902" s="705"/>
      <c r="OOS902" s="705"/>
      <c r="OOT902" s="705"/>
      <c r="OOU902" s="705"/>
      <c r="OOV902" s="705"/>
      <c r="OOW902" s="705"/>
      <c r="OOX902" s="705"/>
      <c r="OOY902" s="705"/>
      <c r="OOZ902" s="705"/>
      <c r="OPA902" s="705"/>
      <c r="OPB902" s="705"/>
      <c r="OPC902" s="705"/>
      <c r="OPD902" s="705"/>
      <c r="OPE902" s="705"/>
      <c r="OPF902" s="705"/>
      <c r="OPG902" s="705"/>
      <c r="OPH902" s="705"/>
      <c r="OPI902" s="705"/>
      <c r="OPJ902" s="705"/>
      <c r="OPK902" s="705"/>
      <c r="OPL902" s="705"/>
      <c r="OPM902" s="705"/>
      <c r="OPN902" s="705"/>
      <c r="OPO902" s="705"/>
      <c r="OPP902" s="705"/>
      <c r="OPQ902" s="705"/>
      <c r="OPR902" s="705"/>
      <c r="OPS902" s="705"/>
      <c r="OPT902" s="705"/>
      <c r="OPU902" s="705"/>
      <c r="OPV902" s="705"/>
      <c r="OPW902" s="705"/>
      <c r="OPX902" s="705"/>
      <c r="OPY902" s="705"/>
      <c r="OPZ902" s="705"/>
      <c r="OQA902" s="705"/>
      <c r="OQB902" s="705"/>
      <c r="OQC902" s="705"/>
      <c r="OQD902" s="705"/>
      <c r="OQE902" s="705"/>
      <c r="OQF902" s="705"/>
      <c r="OQG902" s="705"/>
      <c r="OQH902" s="705"/>
      <c r="OQI902" s="705"/>
      <c r="OQJ902" s="705"/>
      <c r="OQK902" s="705"/>
      <c r="OQL902" s="705"/>
      <c r="OQM902" s="705"/>
      <c r="OQN902" s="705"/>
      <c r="OQO902" s="705"/>
      <c r="OQP902" s="705"/>
      <c r="OQQ902" s="705"/>
      <c r="OQR902" s="705"/>
      <c r="OQS902" s="705"/>
      <c r="OQT902" s="705"/>
      <c r="OQU902" s="705"/>
      <c r="OQV902" s="705"/>
      <c r="OQW902" s="705"/>
      <c r="OQX902" s="705"/>
      <c r="OQY902" s="705"/>
      <c r="OQZ902" s="705"/>
      <c r="ORA902" s="705"/>
      <c r="ORB902" s="705"/>
      <c r="ORC902" s="705"/>
      <c r="ORD902" s="705"/>
      <c r="ORE902" s="705"/>
      <c r="ORF902" s="705"/>
      <c r="ORG902" s="705"/>
      <c r="ORH902" s="705"/>
      <c r="ORI902" s="705"/>
      <c r="ORJ902" s="705"/>
      <c r="ORK902" s="705"/>
      <c r="ORL902" s="705"/>
      <c r="ORM902" s="705"/>
      <c r="ORN902" s="705"/>
      <c r="ORO902" s="705"/>
      <c r="ORP902" s="705"/>
      <c r="ORQ902" s="705"/>
      <c r="ORR902" s="705"/>
      <c r="ORS902" s="705"/>
      <c r="ORT902" s="705"/>
      <c r="ORU902" s="705"/>
      <c r="ORV902" s="705"/>
      <c r="ORW902" s="705"/>
      <c r="ORX902" s="705"/>
      <c r="ORY902" s="705"/>
      <c r="ORZ902" s="705"/>
      <c r="OSA902" s="705"/>
      <c r="OSB902" s="705"/>
      <c r="OSC902" s="705"/>
      <c r="OSD902" s="705"/>
      <c r="OSE902" s="705"/>
      <c r="OSF902" s="705"/>
      <c r="OSG902" s="705"/>
      <c r="OSH902" s="705"/>
      <c r="OSI902" s="705"/>
      <c r="OSJ902" s="705"/>
      <c r="OSK902" s="705"/>
      <c r="OSL902" s="705"/>
      <c r="OSM902" s="705"/>
      <c r="OSN902" s="705"/>
      <c r="OSO902" s="705"/>
      <c r="OSP902" s="705"/>
      <c r="OSQ902" s="705"/>
      <c r="OSR902" s="705"/>
      <c r="OSS902" s="705"/>
      <c r="OST902" s="705"/>
      <c r="OSU902" s="705"/>
      <c r="OSV902" s="705"/>
      <c r="OSW902" s="705"/>
      <c r="OSX902" s="705"/>
      <c r="OSY902" s="705"/>
      <c r="OSZ902" s="705"/>
      <c r="OTA902" s="705"/>
      <c r="OTB902" s="705"/>
      <c r="OTC902" s="705"/>
      <c r="OTD902" s="705"/>
      <c r="OTE902" s="705"/>
      <c r="OTF902" s="705"/>
      <c r="OTG902" s="705"/>
      <c r="OTH902" s="705"/>
      <c r="OTI902" s="705"/>
      <c r="OTJ902" s="705"/>
      <c r="OTK902" s="705"/>
      <c r="OTL902" s="705"/>
      <c r="OTM902" s="705"/>
      <c r="OTN902" s="705"/>
      <c r="OTO902" s="705"/>
      <c r="OTP902" s="705"/>
      <c r="OTQ902" s="705"/>
      <c r="OTR902" s="705"/>
      <c r="OTS902" s="705"/>
      <c r="OTT902" s="705"/>
      <c r="OTU902" s="705"/>
      <c r="OTV902" s="705"/>
      <c r="OTW902" s="705"/>
      <c r="OTX902" s="705"/>
      <c r="OTY902" s="705"/>
      <c r="OTZ902" s="705"/>
      <c r="OUA902" s="705"/>
      <c r="OUB902" s="705"/>
      <c r="OUC902" s="705"/>
      <c r="OUD902" s="705"/>
      <c r="OUE902" s="705"/>
      <c r="OUF902" s="705"/>
      <c r="OUG902" s="705"/>
      <c r="OUH902" s="705"/>
      <c r="OUI902" s="705"/>
      <c r="OUJ902" s="705"/>
      <c r="OUK902" s="705"/>
      <c r="OUL902" s="705"/>
      <c r="OUM902" s="705"/>
      <c r="OUN902" s="705"/>
      <c r="OUO902" s="705"/>
      <c r="OUP902" s="705"/>
      <c r="OUQ902" s="705"/>
      <c r="OUR902" s="705"/>
      <c r="OUS902" s="705"/>
      <c r="OUT902" s="705"/>
      <c r="OUU902" s="705"/>
      <c r="OUV902" s="705"/>
      <c r="OUW902" s="705"/>
      <c r="OUX902" s="705"/>
      <c r="OUY902" s="705"/>
      <c r="OUZ902" s="705"/>
      <c r="OVA902" s="705"/>
      <c r="OVB902" s="705"/>
      <c r="OVC902" s="705"/>
      <c r="OVD902" s="705"/>
      <c r="OVE902" s="705"/>
      <c r="OVF902" s="705"/>
      <c r="OVG902" s="705"/>
      <c r="OVH902" s="705"/>
      <c r="OVI902" s="705"/>
      <c r="OVJ902" s="705"/>
      <c r="OVK902" s="705"/>
      <c r="OVL902" s="705"/>
      <c r="OVM902" s="705"/>
      <c r="OVN902" s="705"/>
      <c r="OVO902" s="705"/>
      <c r="OVP902" s="705"/>
      <c r="OVQ902" s="705"/>
      <c r="OVR902" s="705"/>
      <c r="OVS902" s="705"/>
      <c r="OVT902" s="705"/>
      <c r="OVU902" s="705"/>
      <c r="OVV902" s="705"/>
      <c r="OVW902" s="705"/>
      <c r="OVX902" s="705"/>
      <c r="OVY902" s="705"/>
      <c r="OVZ902" s="705"/>
      <c r="OWA902" s="705"/>
      <c r="OWB902" s="705"/>
      <c r="OWC902" s="705"/>
      <c r="OWD902" s="705"/>
      <c r="OWE902" s="705"/>
      <c r="OWF902" s="705"/>
      <c r="OWG902" s="705"/>
      <c r="OWH902" s="705"/>
      <c r="OWI902" s="705"/>
      <c r="OWJ902" s="705"/>
      <c r="OWK902" s="705"/>
      <c r="OWL902" s="705"/>
      <c r="OWM902" s="705"/>
      <c r="OWN902" s="705"/>
      <c r="OWO902" s="705"/>
      <c r="OWP902" s="705"/>
      <c r="OWQ902" s="705"/>
      <c r="OWR902" s="705"/>
      <c r="OWS902" s="705"/>
      <c r="OWT902" s="705"/>
      <c r="OWU902" s="705"/>
      <c r="OWV902" s="705"/>
      <c r="OWW902" s="705"/>
      <c r="OWX902" s="705"/>
      <c r="OWY902" s="705"/>
      <c r="OWZ902" s="705"/>
      <c r="OXA902" s="705"/>
      <c r="OXB902" s="705"/>
      <c r="OXC902" s="705"/>
      <c r="OXD902" s="705"/>
      <c r="OXE902" s="705"/>
      <c r="OXF902" s="705"/>
      <c r="OXG902" s="705"/>
      <c r="OXH902" s="705"/>
      <c r="OXI902" s="705"/>
      <c r="OXJ902" s="705"/>
      <c r="OXK902" s="705"/>
      <c r="OXL902" s="705"/>
      <c r="OXM902" s="705"/>
      <c r="OXN902" s="705"/>
      <c r="OXO902" s="705"/>
      <c r="OXP902" s="705"/>
      <c r="OXQ902" s="705"/>
      <c r="OXR902" s="705"/>
      <c r="OXS902" s="705"/>
      <c r="OXT902" s="705"/>
      <c r="OXU902" s="705"/>
      <c r="OXV902" s="705"/>
      <c r="OXW902" s="705"/>
      <c r="OXX902" s="705"/>
      <c r="OXY902" s="705"/>
      <c r="OXZ902" s="705"/>
      <c r="OYA902" s="705"/>
      <c r="OYB902" s="705"/>
      <c r="OYC902" s="705"/>
      <c r="OYD902" s="705"/>
      <c r="OYE902" s="705"/>
      <c r="OYF902" s="705"/>
      <c r="OYG902" s="705"/>
      <c r="OYH902" s="705"/>
      <c r="OYI902" s="705"/>
      <c r="OYJ902" s="705"/>
      <c r="OYK902" s="705"/>
      <c r="OYL902" s="705"/>
      <c r="OYM902" s="705"/>
      <c r="OYN902" s="705"/>
      <c r="OYO902" s="705"/>
      <c r="OYP902" s="705"/>
      <c r="OYQ902" s="705"/>
      <c r="OYR902" s="705"/>
      <c r="OYS902" s="705"/>
      <c r="OYT902" s="705"/>
      <c r="OYU902" s="705"/>
      <c r="OYV902" s="705"/>
      <c r="OYW902" s="705"/>
      <c r="OYX902" s="705"/>
      <c r="OYY902" s="705"/>
      <c r="OYZ902" s="705"/>
      <c r="OZA902" s="705"/>
      <c r="OZB902" s="705"/>
      <c r="OZC902" s="705"/>
      <c r="OZD902" s="705"/>
      <c r="OZE902" s="705"/>
      <c r="OZF902" s="705"/>
      <c r="OZG902" s="705"/>
      <c r="OZH902" s="705"/>
      <c r="OZI902" s="705"/>
      <c r="OZJ902" s="705"/>
      <c r="OZK902" s="705"/>
      <c r="OZL902" s="705"/>
      <c r="OZM902" s="705"/>
      <c r="OZN902" s="705"/>
      <c r="OZO902" s="705"/>
      <c r="OZP902" s="705"/>
      <c r="OZQ902" s="705"/>
      <c r="OZR902" s="705"/>
      <c r="OZS902" s="705"/>
      <c r="OZT902" s="705"/>
      <c r="OZU902" s="705"/>
      <c r="OZV902" s="705"/>
      <c r="OZW902" s="705"/>
      <c r="OZX902" s="705"/>
      <c r="OZY902" s="705"/>
      <c r="OZZ902" s="705"/>
      <c r="PAA902" s="705"/>
      <c r="PAB902" s="705"/>
      <c r="PAC902" s="705"/>
      <c r="PAD902" s="705"/>
      <c r="PAE902" s="705"/>
      <c r="PAF902" s="705"/>
      <c r="PAG902" s="705"/>
      <c r="PAH902" s="705"/>
      <c r="PAI902" s="705"/>
      <c r="PAJ902" s="705"/>
      <c r="PAK902" s="705"/>
      <c r="PAL902" s="705"/>
      <c r="PAM902" s="705"/>
      <c r="PAN902" s="705"/>
      <c r="PAO902" s="705"/>
      <c r="PAP902" s="705"/>
      <c r="PAQ902" s="705"/>
      <c r="PAR902" s="705"/>
      <c r="PAS902" s="705"/>
      <c r="PAT902" s="705"/>
      <c r="PAU902" s="705"/>
      <c r="PAV902" s="705"/>
      <c r="PAW902" s="705"/>
      <c r="PAX902" s="705"/>
      <c r="PAY902" s="705"/>
      <c r="PAZ902" s="705"/>
      <c r="PBA902" s="705"/>
      <c r="PBB902" s="705"/>
      <c r="PBC902" s="705"/>
      <c r="PBD902" s="705"/>
      <c r="PBE902" s="705"/>
      <c r="PBF902" s="705"/>
      <c r="PBG902" s="705"/>
      <c r="PBH902" s="705"/>
      <c r="PBI902" s="705"/>
      <c r="PBJ902" s="705"/>
      <c r="PBK902" s="705"/>
      <c r="PBL902" s="705"/>
      <c r="PBM902" s="705"/>
      <c r="PBN902" s="705"/>
      <c r="PBO902" s="705"/>
      <c r="PBP902" s="705"/>
      <c r="PBQ902" s="705"/>
      <c r="PBR902" s="705"/>
      <c r="PBS902" s="705"/>
      <c r="PBT902" s="705"/>
      <c r="PBU902" s="705"/>
      <c r="PBV902" s="705"/>
      <c r="PBW902" s="705"/>
      <c r="PBX902" s="705"/>
      <c r="PBY902" s="705"/>
      <c r="PBZ902" s="705"/>
      <c r="PCA902" s="705"/>
      <c r="PCB902" s="705"/>
      <c r="PCC902" s="705"/>
      <c r="PCD902" s="705"/>
      <c r="PCE902" s="705"/>
      <c r="PCF902" s="705"/>
      <c r="PCG902" s="705"/>
      <c r="PCH902" s="705"/>
      <c r="PCI902" s="705"/>
      <c r="PCJ902" s="705"/>
      <c r="PCK902" s="705"/>
      <c r="PCL902" s="705"/>
      <c r="PCM902" s="705"/>
      <c r="PCN902" s="705"/>
      <c r="PCO902" s="705"/>
      <c r="PCP902" s="705"/>
      <c r="PCQ902" s="705"/>
      <c r="PCR902" s="705"/>
      <c r="PCS902" s="705"/>
      <c r="PCT902" s="705"/>
      <c r="PCU902" s="705"/>
      <c r="PCV902" s="705"/>
      <c r="PCW902" s="705"/>
      <c r="PCX902" s="705"/>
      <c r="PCY902" s="705"/>
      <c r="PCZ902" s="705"/>
      <c r="PDA902" s="705"/>
      <c r="PDB902" s="705"/>
      <c r="PDC902" s="705"/>
      <c r="PDD902" s="705"/>
      <c r="PDE902" s="705"/>
      <c r="PDF902" s="705"/>
      <c r="PDG902" s="705"/>
      <c r="PDH902" s="705"/>
      <c r="PDI902" s="705"/>
      <c r="PDJ902" s="705"/>
      <c r="PDK902" s="705"/>
      <c r="PDL902" s="705"/>
      <c r="PDM902" s="705"/>
      <c r="PDN902" s="705"/>
      <c r="PDO902" s="705"/>
      <c r="PDP902" s="705"/>
      <c r="PDQ902" s="705"/>
      <c r="PDR902" s="705"/>
      <c r="PDS902" s="705"/>
      <c r="PDT902" s="705"/>
      <c r="PDU902" s="705"/>
      <c r="PDV902" s="705"/>
      <c r="PDW902" s="705"/>
      <c r="PDX902" s="705"/>
      <c r="PDY902" s="705"/>
      <c r="PDZ902" s="705"/>
      <c r="PEA902" s="705"/>
      <c r="PEB902" s="705"/>
      <c r="PEC902" s="705"/>
      <c r="PED902" s="705"/>
      <c r="PEE902" s="705"/>
      <c r="PEF902" s="705"/>
      <c r="PEG902" s="705"/>
      <c r="PEH902" s="705"/>
      <c r="PEI902" s="705"/>
      <c r="PEJ902" s="705"/>
      <c r="PEK902" s="705"/>
      <c r="PEL902" s="705"/>
      <c r="PEM902" s="705"/>
      <c r="PEN902" s="705"/>
      <c r="PEO902" s="705"/>
      <c r="PEP902" s="705"/>
      <c r="PEQ902" s="705"/>
      <c r="PER902" s="705"/>
      <c r="PES902" s="705"/>
      <c r="PET902" s="705"/>
      <c r="PEU902" s="705"/>
      <c r="PEV902" s="705"/>
      <c r="PEW902" s="705"/>
      <c r="PEX902" s="705"/>
      <c r="PEY902" s="705"/>
      <c r="PEZ902" s="705"/>
      <c r="PFA902" s="705"/>
      <c r="PFB902" s="705"/>
      <c r="PFC902" s="705"/>
      <c r="PFD902" s="705"/>
      <c r="PFE902" s="705"/>
      <c r="PFF902" s="705"/>
      <c r="PFG902" s="705"/>
      <c r="PFH902" s="705"/>
      <c r="PFI902" s="705"/>
      <c r="PFJ902" s="705"/>
      <c r="PFK902" s="705"/>
      <c r="PFL902" s="705"/>
      <c r="PFM902" s="705"/>
      <c r="PFN902" s="705"/>
      <c r="PFO902" s="705"/>
      <c r="PFP902" s="705"/>
      <c r="PFQ902" s="705"/>
      <c r="PFR902" s="705"/>
      <c r="PFS902" s="705"/>
      <c r="PFT902" s="705"/>
      <c r="PFU902" s="705"/>
      <c r="PFV902" s="705"/>
      <c r="PFW902" s="705"/>
      <c r="PFX902" s="705"/>
      <c r="PFY902" s="705"/>
      <c r="PFZ902" s="705"/>
      <c r="PGA902" s="705"/>
      <c r="PGB902" s="705"/>
      <c r="PGC902" s="705"/>
      <c r="PGD902" s="705"/>
      <c r="PGE902" s="705"/>
      <c r="PGF902" s="705"/>
      <c r="PGG902" s="705"/>
      <c r="PGH902" s="705"/>
      <c r="PGI902" s="705"/>
      <c r="PGJ902" s="705"/>
      <c r="PGK902" s="705"/>
      <c r="PGL902" s="705"/>
      <c r="PGM902" s="705"/>
      <c r="PGN902" s="705"/>
      <c r="PGO902" s="705"/>
      <c r="PGP902" s="705"/>
      <c r="PGQ902" s="705"/>
      <c r="PGR902" s="705"/>
      <c r="PGS902" s="705"/>
      <c r="PGT902" s="705"/>
      <c r="PGU902" s="705"/>
      <c r="PGV902" s="705"/>
      <c r="PGW902" s="705"/>
      <c r="PGX902" s="705"/>
      <c r="PGY902" s="705"/>
      <c r="PGZ902" s="705"/>
      <c r="PHA902" s="705"/>
      <c r="PHB902" s="705"/>
      <c r="PHC902" s="705"/>
      <c r="PHD902" s="705"/>
      <c r="PHE902" s="705"/>
      <c r="PHF902" s="705"/>
      <c r="PHG902" s="705"/>
      <c r="PHH902" s="705"/>
      <c r="PHI902" s="705"/>
      <c r="PHJ902" s="705"/>
      <c r="PHK902" s="705"/>
      <c r="PHL902" s="705"/>
      <c r="PHM902" s="705"/>
      <c r="PHN902" s="705"/>
      <c r="PHO902" s="705"/>
      <c r="PHP902" s="705"/>
      <c r="PHQ902" s="705"/>
      <c r="PHR902" s="705"/>
      <c r="PHS902" s="705"/>
      <c r="PHT902" s="705"/>
      <c r="PHU902" s="705"/>
      <c r="PHV902" s="705"/>
      <c r="PHW902" s="705"/>
      <c r="PHX902" s="705"/>
      <c r="PHY902" s="705"/>
      <c r="PHZ902" s="705"/>
      <c r="PIA902" s="705"/>
      <c r="PIB902" s="705"/>
      <c r="PIC902" s="705"/>
      <c r="PID902" s="705"/>
      <c r="PIE902" s="705"/>
      <c r="PIF902" s="705"/>
      <c r="PIG902" s="705"/>
      <c r="PIH902" s="705"/>
      <c r="PII902" s="705"/>
      <c r="PIJ902" s="705"/>
      <c r="PIK902" s="705"/>
      <c r="PIL902" s="705"/>
      <c r="PIM902" s="705"/>
      <c r="PIN902" s="705"/>
      <c r="PIO902" s="705"/>
      <c r="PIP902" s="705"/>
      <c r="PIQ902" s="705"/>
      <c r="PIR902" s="705"/>
      <c r="PIS902" s="705"/>
      <c r="PIT902" s="705"/>
      <c r="PIU902" s="705"/>
      <c r="PIV902" s="705"/>
      <c r="PIW902" s="705"/>
      <c r="PIX902" s="705"/>
      <c r="PIY902" s="705"/>
      <c r="PIZ902" s="705"/>
      <c r="PJA902" s="705"/>
      <c r="PJB902" s="705"/>
      <c r="PJC902" s="705"/>
      <c r="PJD902" s="705"/>
      <c r="PJE902" s="705"/>
      <c r="PJF902" s="705"/>
      <c r="PJG902" s="705"/>
      <c r="PJH902" s="705"/>
      <c r="PJI902" s="705"/>
      <c r="PJJ902" s="705"/>
      <c r="PJK902" s="705"/>
      <c r="PJL902" s="705"/>
      <c r="PJM902" s="705"/>
      <c r="PJN902" s="705"/>
      <c r="PJO902" s="705"/>
      <c r="PJP902" s="705"/>
      <c r="PJQ902" s="705"/>
      <c r="PJR902" s="705"/>
      <c r="PJS902" s="705"/>
      <c r="PJT902" s="705"/>
      <c r="PJU902" s="705"/>
      <c r="PJV902" s="705"/>
      <c r="PJW902" s="705"/>
      <c r="PJX902" s="705"/>
      <c r="PJY902" s="705"/>
      <c r="PJZ902" s="705"/>
      <c r="PKA902" s="705"/>
      <c r="PKB902" s="705"/>
      <c r="PKC902" s="705"/>
      <c r="PKD902" s="705"/>
      <c r="PKE902" s="705"/>
      <c r="PKF902" s="705"/>
      <c r="PKG902" s="705"/>
      <c r="PKH902" s="705"/>
      <c r="PKI902" s="705"/>
      <c r="PKJ902" s="705"/>
      <c r="PKK902" s="705"/>
      <c r="PKL902" s="705"/>
      <c r="PKM902" s="705"/>
      <c r="PKN902" s="705"/>
      <c r="PKO902" s="705"/>
      <c r="PKP902" s="705"/>
      <c r="PKQ902" s="705"/>
      <c r="PKR902" s="705"/>
      <c r="PKS902" s="705"/>
      <c r="PKT902" s="705"/>
      <c r="PKU902" s="705"/>
      <c r="PKV902" s="705"/>
      <c r="PKW902" s="705"/>
      <c r="PKX902" s="705"/>
      <c r="PKY902" s="705"/>
      <c r="PKZ902" s="705"/>
      <c r="PLA902" s="705"/>
      <c r="PLB902" s="705"/>
      <c r="PLC902" s="705"/>
      <c r="PLD902" s="705"/>
      <c r="PLE902" s="705"/>
      <c r="PLF902" s="705"/>
      <c r="PLG902" s="705"/>
      <c r="PLH902" s="705"/>
      <c r="PLI902" s="705"/>
      <c r="PLJ902" s="705"/>
      <c r="PLK902" s="705"/>
      <c r="PLL902" s="705"/>
      <c r="PLM902" s="705"/>
      <c r="PLN902" s="705"/>
      <c r="PLO902" s="705"/>
      <c r="PLP902" s="705"/>
      <c r="PLQ902" s="705"/>
      <c r="PLR902" s="705"/>
      <c r="PLS902" s="705"/>
      <c r="PLT902" s="705"/>
      <c r="PLU902" s="705"/>
      <c r="PLV902" s="705"/>
      <c r="PLW902" s="705"/>
      <c r="PLX902" s="705"/>
      <c r="PLY902" s="705"/>
      <c r="PLZ902" s="705"/>
      <c r="PMA902" s="705"/>
      <c r="PMB902" s="705"/>
      <c r="PMC902" s="705"/>
      <c r="PMD902" s="705"/>
      <c r="PME902" s="705"/>
      <c r="PMF902" s="705"/>
      <c r="PMG902" s="705"/>
      <c r="PMH902" s="705"/>
      <c r="PMI902" s="705"/>
      <c r="PMJ902" s="705"/>
      <c r="PMK902" s="705"/>
      <c r="PML902" s="705"/>
      <c r="PMM902" s="705"/>
      <c r="PMN902" s="705"/>
      <c r="PMO902" s="705"/>
      <c r="PMP902" s="705"/>
      <c r="PMQ902" s="705"/>
      <c r="PMR902" s="705"/>
      <c r="PMS902" s="705"/>
      <c r="PMT902" s="705"/>
      <c r="PMU902" s="705"/>
      <c r="PMV902" s="705"/>
      <c r="PMW902" s="705"/>
      <c r="PMX902" s="705"/>
      <c r="PMY902" s="705"/>
      <c r="PMZ902" s="705"/>
      <c r="PNA902" s="705"/>
      <c r="PNB902" s="705"/>
      <c r="PNC902" s="705"/>
      <c r="PND902" s="705"/>
      <c r="PNE902" s="705"/>
      <c r="PNF902" s="705"/>
      <c r="PNG902" s="705"/>
      <c r="PNH902" s="705"/>
      <c r="PNI902" s="705"/>
      <c r="PNJ902" s="705"/>
      <c r="PNK902" s="705"/>
      <c r="PNL902" s="705"/>
      <c r="PNM902" s="705"/>
      <c r="PNN902" s="705"/>
      <c r="PNO902" s="705"/>
      <c r="PNP902" s="705"/>
      <c r="PNQ902" s="705"/>
      <c r="PNR902" s="705"/>
      <c r="PNS902" s="705"/>
      <c r="PNT902" s="705"/>
      <c r="PNU902" s="705"/>
      <c r="PNV902" s="705"/>
      <c r="PNW902" s="705"/>
      <c r="PNX902" s="705"/>
      <c r="PNY902" s="705"/>
      <c r="PNZ902" s="705"/>
      <c r="POA902" s="705"/>
      <c r="POB902" s="705"/>
      <c r="POC902" s="705"/>
      <c r="POD902" s="705"/>
      <c r="POE902" s="705"/>
      <c r="POF902" s="705"/>
      <c r="POG902" s="705"/>
      <c r="POH902" s="705"/>
      <c r="POI902" s="705"/>
      <c r="POJ902" s="705"/>
      <c r="POK902" s="705"/>
      <c r="POL902" s="705"/>
      <c r="POM902" s="705"/>
      <c r="PON902" s="705"/>
      <c r="POO902" s="705"/>
      <c r="POP902" s="705"/>
      <c r="POQ902" s="705"/>
      <c r="POR902" s="705"/>
      <c r="POS902" s="705"/>
      <c r="POT902" s="705"/>
      <c r="POU902" s="705"/>
      <c r="POV902" s="705"/>
      <c r="POW902" s="705"/>
      <c r="POX902" s="705"/>
      <c r="POY902" s="705"/>
      <c r="POZ902" s="705"/>
      <c r="PPA902" s="705"/>
      <c r="PPB902" s="705"/>
      <c r="PPC902" s="705"/>
      <c r="PPD902" s="705"/>
      <c r="PPE902" s="705"/>
      <c r="PPF902" s="705"/>
      <c r="PPG902" s="705"/>
      <c r="PPH902" s="705"/>
      <c r="PPI902" s="705"/>
      <c r="PPJ902" s="705"/>
      <c r="PPK902" s="705"/>
      <c r="PPL902" s="705"/>
      <c r="PPM902" s="705"/>
      <c r="PPN902" s="705"/>
      <c r="PPO902" s="705"/>
      <c r="PPP902" s="705"/>
      <c r="PPQ902" s="705"/>
      <c r="PPR902" s="705"/>
      <c r="PPS902" s="705"/>
      <c r="PPT902" s="705"/>
      <c r="PPU902" s="705"/>
      <c r="PPV902" s="705"/>
      <c r="PPW902" s="705"/>
      <c r="PPX902" s="705"/>
      <c r="PPY902" s="705"/>
      <c r="PPZ902" s="705"/>
      <c r="PQA902" s="705"/>
      <c r="PQB902" s="705"/>
      <c r="PQC902" s="705"/>
      <c r="PQD902" s="705"/>
      <c r="PQE902" s="705"/>
      <c r="PQF902" s="705"/>
      <c r="PQG902" s="705"/>
      <c r="PQH902" s="705"/>
      <c r="PQI902" s="705"/>
      <c r="PQJ902" s="705"/>
      <c r="PQK902" s="705"/>
      <c r="PQL902" s="705"/>
      <c r="PQM902" s="705"/>
      <c r="PQN902" s="705"/>
      <c r="PQO902" s="705"/>
      <c r="PQP902" s="705"/>
      <c r="PQQ902" s="705"/>
      <c r="PQR902" s="705"/>
      <c r="PQS902" s="705"/>
      <c r="PQT902" s="705"/>
      <c r="PQU902" s="705"/>
      <c r="PQV902" s="705"/>
      <c r="PQW902" s="705"/>
      <c r="PQX902" s="705"/>
      <c r="PQY902" s="705"/>
      <c r="PQZ902" s="705"/>
      <c r="PRA902" s="705"/>
      <c r="PRB902" s="705"/>
      <c r="PRC902" s="705"/>
      <c r="PRD902" s="705"/>
      <c r="PRE902" s="705"/>
      <c r="PRF902" s="705"/>
      <c r="PRG902" s="705"/>
      <c r="PRH902" s="705"/>
      <c r="PRI902" s="705"/>
      <c r="PRJ902" s="705"/>
      <c r="PRK902" s="705"/>
      <c r="PRL902" s="705"/>
      <c r="PRM902" s="705"/>
      <c r="PRN902" s="705"/>
      <c r="PRO902" s="705"/>
      <c r="PRP902" s="705"/>
      <c r="PRQ902" s="705"/>
      <c r="PRR902" s="705"/>
      <c r="PRS902" s="705"/>
      <c r="PRT902" s="705"/>
      <c r="PRU902" s="705"/>
      <c r="PRV902" s="705"/>
      <c r="PRW902" s="705"/>
      <c r="PRX902" s="705"/>
      <c r="PRY902" s="705"/>
      <c r="PRZ902" s="705"/>
      <c r="PSA902" s="705"/>
      <c r="PSB902" s="705"/>
      <c r="PSC902" s="705"/>
      <c r="PSD902" s="705"/>
      <c r="PSE902" s="705"/>
      <c r="PSF902" s="705"/>
      <c r="PSG902" s="705"/>
      <c r="PSH902" s="705"/>
      <c r="PSI902" s="705"/>
      <c r="PSJ902" s="705"/>
      <c r="PSK902" s="705"/>
      <c r="PSL902" s="705"/>
      <c r="PSM902" s="705"/>
      <c r="PSN902" s="705"/>
      <c r="PSO902" s="705"/>
      <c r="PSP902" s="705"/>
      <c r="PSQ902" s="705"/>
      <c r="PSR902" s="705"/>
      <c r="PSS902" s="705"/>
      <c r="PST902" s="705"/>
      <c r="PSU902" s="705"/>
      <c r="PSV902" s="705"/>
      <c r="PSW902" s="705"/>
      <c r="PSX902" s="705"/>
      <c r="PSY902" s="705"/>
      <c r="PSZ902" s="705"/>
      <c r="PTA902" s="705"/>
      <c r="PTB902" s="705"/>
      <c r="PTC902" s="705"/>
      <c r="PTD902" s="705"/>
      <c r="PTE902" s="705"/>
      <c r="PTF902" s="705"/>
      <c r="PTG902" s="705"/>
      <c r="PTH902" s="705"/>
      <c r="PTI902" s="705"/>
      <c r="PTJ902" s="705"/>
      <c r="PTK902" s="705"/>
      <c r="PTL902" s="705"/>
      <c r="PTM902" s="705"/>
      <c r="PTN902" s="705"/>
      <c r="PTO902" s="705"/>
      <c r="PTP902" s="705"/>
      <c r="PTQ902" s="705"/>
      <c r="PTR902" s="705"/>
      <c r="PTS902" s="705"/>
      <c r="PTT902" s="705"/>
      <c r="PTU902" s="705"/>
      <c r="PTV902" s="705"/>
      <c r="PTW902" s="705"/>
      <c r="PTX902" s="705"/>
      <c r="PTY902" s="705"/>
      <c r="PTZ902" s="705"/>
      <c r="PUA902" s="705"/>
      <c r="PUB902" s="705"/>
      <c r="PUC902" s="705"/>
      <c r="PUD902" s="705"/>
      <c r="PUE902" s="705"/>
      <c r="PUF902" s="705"/>
      <c r="PUG902" s="705"/>
      <c r="PUH902" s="705"/>
      <c r="PUI902" s="705"/>
      <c r="PUJ902" s="705"/>
      <c r="PUK902" s="705"/>
      <c r="PUL902" s="705"/>
      <c r="PUM902" s="705"/>
      <c r="PUN902" s="705"/>
      <c r="PUO902" s="705"/>
      <c r="PUP902" s="705"/>
      <c r="PUQ902" s="705"/>
      <c r="PUR902" s="705"/>
      <c r="PUS902" s="705"/>
      <c r="PUT902" s="705"/>
      <c r="PUU902" s="705"/>
      <c r="PUV902" s="705"/>
      <c r="PUW902" s="705"/>
      <c r="PUX902" s="705"/>
      <c r="PUY902" s="705"/>
      <c r="PUZ902" s="705"/>
      <c r="PVA902" s="705"/>
      <c r="PVB902" s="705"/>
      <c r="PVC902" s="705"/>
      <c r="PVD902" s="705"/>
      <c r="PVE902" s="705"/>
      <c r="PVF902" s="705"/>
      <c r="PVG902" s="705"/>
      <c r="PVH902" s="705"/>
      <c r="PVI902" s="705"/>
      <c r="PVJ902" s="705"/>
      <c r="PVK902" s="705"/>
      <c r="PVL902" s="705"/>
      <c r="PVM902" s="705"/>
      <c r="PVN902" s="705"/>
      <c r="PVO902" s="705"/>
      <c r="PVP902" s="705"/>
      <c r="PVQ902" s="705"/>
      <c r="PVR902" s="705"/>
      <c r="PVS902" s="705"/>
      <c r="PVT902" s="705"/>
      <c r="PVU902" s="705"/>
      <c r="PVV902" s="705"/>
      <c r="PVW902" s="705"/>
      <c r="PVX902" s="705"/>
      <c r="PVY902" s="705"/>
      <c r="PVZ902" s="705"/>
      <c r="PWA902" s="705"/>
      <c r="PWB902" s="705"/>
      <c r="PWC902" s="705"/>
      <c r="PWD902" s="705"/>
      <c r="PWE902" s="705"/>
      <c r="PWF902" s="705"/>
      <c r="PWG902" s="705"/>
      <c r="PWH902" s="705"/>
      <c r="PWI902" s="705"/>
      <c r="PWJ902" s="705"/>
      <c r="PWK902" s="705"/>
      <c r="PWL902" s="705"/>
      <c r="PWM902" s="705"/>
      <c r="PWN902" s="705"/>
      <c r="PWO902" s="705"/>
      <c r="PWP902" s="705"/>
      <c r="PWQ902" s="705"/>
      <c r="PWR902" s="705"/>
      <c r="PWS902" s="705"/>
      <c r="PWT902" s="705"/>
      <c r="PWU902" s="705"/>
      <c r="PWV902" s="705"/>
      <c r="PWW902" s="705"/>
      <c r="PWX902" s="705"/>
      <c r="PWY902" s="705"/>
      <c r="PWZ902" s="705"/>
      <c r="PXA902" s="705"/>
      <c r="PXB902" s="705"/>
      <c r="PXC902" s="705"/>
      <c r="PXD902" s="705"/>
      <c r="PXE902" s="705"/>
      <c r="PXF902" s="705"/>
      <c r="PXG902" s="705"/>
      <c r="PXH902" s="705"/>
      <c r="PXI902" s="705"/>
      <c r="PXJ902" s="705"/>
      <c r="PXK902" s="705"/>
      <c r="PXL902" s="705"/>
      <c r="PXM902" s="705"/>
      <c r="PXN902" s="705"/>
      <c r="PXO902" s="705"/>
      <c r="PXP902" s="705"/>
      <c r="PXQ902" s="705"/>
      <c r="PXR902" s="705"/>
      <c r="PXS902" s="705"/>
      <c r="PXT902" s="705"/>
      <c r="PXU902" s="705"/>
      <c r="PXV902" s="705"/>
      <c r="PXW902" s="705"/>
      <c r="PXX902" s="705"/>
      <c r="PXY902" s="705"/>
      <c r="PXZ902" s="705"/>
      <c r="PYA902" s="705"/>
      <c r="PYB902" s="705"/>
      <c r="PYC902" s="705"/>
      <c r="PYD902" s="705"/>
      <c r="PYE902" s="705"/>
      <c r="PYF902" s="705"/>
      <c r="PYG902" s="705"/>
      <c r="PYH902" s="705"/>
      <c r="PYI902" s="705"/>
      <c r="PYJ902" s="705"/>
      <c r="PYK902" s="705"/>
      <c r="PYL902" s="705"/>
      <c r="PYM902" s="705"/>
      <c r="PYN902" s="705"/>
      <c r="PYO902" s="705"/>
      <c r="PYP902" s="705"/>
      <c r="PYQ902" s="705"/>
      <c r="PYR902" s="705"/>
      <c r="PYS902" s="705"/>
      <c r="PYT902" s="705"/>
      <c r="PYU902" s="705"/>
      <c r="PYV902" s="705"/>
      <c r="PYW902" s="705"/>
      <c r="PYX902" s="705"/>
      <c r="PYY902" s="705"/>
      <c r="PYZ902" s="705"/>
      <c r="PZA902" s="705"/>
      <c r="PZB902" s="705"/>
      <c r="PZC902" s="705"/>
      <c r="PZD902" s="705"/>
      <c r="PZE902" s="705"/>
      <c r="PZF902" s="705"/>
      <c r="PZG902" s="705"/>
      <c r="PZH902" s="705"/>
      <c r="PZI902" s="705"/>
      <c r="PZJ902" s="705"/>
      <c r="PZK902" s="705"/>
      <c r="PZL902" s="705"/>
      <c r="PZM902" s="705"/>
      <c r="PZN902" s="705"/>
      <c r="PZO902" s="705"/>
      <c r="PZP902" s="705"/>
      <c r="PZQ902" s="705"/>
      <c r="PZR902" s="705"/>
      <c r="PZS902" s="705"/>
      <c r="PZT902" s="705"/>
      <c r="PZU902" s="705"/>
      <c r="PZV902" s="705"/>
      <c r="PZW902" s="705"/>
      <c r="PZX902" s="705"/>
      <c r="PZY902" s="705"/>
      <c r="PZZ902" s="705"/>
      <c r="QAA902" s="705"/>
      <c r="QAB902" s="705"/>
      <c r="QAC902" s="705"/>
      <c r="QAD902" s="705"/>
      <c r="QAE902" s="705"/>
      <c r="QAF902" s="705"/>
      <c r="QAG902" s="705"/>
      <c r="QAH902" s="705"/>
      <c r="QAI902" s="705"/>
      <c r="QAJ902" s="705"/>
      <c r="QAK902" s="705"/>
      <c r="QAL902" s="705"/>
      <c r="QAM902" s="705"/>
      <c r="QAN902" s="705"/>
      <c r="QAO902" s="705"/>
      <c r="QAP902" s="705"/>
      <c r="QAQ902" s="705"/>
      <c r="QAR902" s="705"/>
      <c r="QAS902" s="705"/>
      <c r="QAT902" s="705"/>
      <c r="QAU902" s="705"/>
      <c r="QAV902" s="705"/>
      <c r="QAW902" s="705"/>
      <c r="QAX902" s="705"/>
      <c r="QAY902" s="705"/>
      <c r="QAZ902" s="705"/>
      <c r="QBA902" s="705"/>
      <c r="QBB902" s="705"/>
      <c r="QBC902" s="705"/>
      <c r="QBD902" s="705"/>
      <c r="QBE902" s="705"/>
      <c r="QBF902" s="705"/>
      <c r="QBG902" s="705"/>
      <c r="QBH902" s="705"/>
      <c r="QBI902" s="705"/>
      <c r="QBJ902" s="705"/>
      <c r="QBK902" s="705"/>
      <c r="QBL902" s="705"/>
      <c r="QBM902" s="705"/>
      <c r="QBN902" s="705"/>
      <c r="QBO902" s="705"/>
      <c r="QBP902" s="705"/>
      <c r="QBQ902" s="705"/>
      <c r="QBR902" s="705"/>
      <c r="QBS902" s="705"/>
      <c r="QBT902" s="705"/>
      <c r="QBU902" s="705"/>
      <c r="QBV902" s="705"/>
      <c r="QBW902" s="705"/>
      <c r="QBX902" s="705"/>
      <c r="QBY902" s="705"/>
      <c r="QBZ902" s="705"/>
      <c r="QCA902" s="705"/>
      <c r="QCB902" s="705"/>
      <c r="QCC902" s="705"/>
      <c r="QCD902" s="705"/>
      <c r="QCE902" s="705"/>
      <c r="QCF902" s="705"/>
      <c r="QCG902" s="705"/>
      <c r="QCH902" s="705"/>
      <c r="QCI902" s="705"/>
      <c r="QCJ902" s="705"/>
      <c r="QCK902" s="705"/>
      <c r="QCL902" s="705"/>
      <c r="QCM902" s="705"/>
      <c r="QCN902" s="705"/>
      <c r="QCO902" s="705"/>
      <c r="QCP902" s="705"/>
      <c r="QCQ902" s="705"/>
      <c r="QCR902" s="705"/>
      <c r="QCS902" s="705"/>
      <c r="QCT902" s="705"/>
      <c r="QCU902" s="705"/>
      <c r="QCV902" s="705"/>
      <c r="QCW902" s="705"/>
      <c r="QCX902" s="705"/>
      <c r="QCY902" s="705"/>
      <c r="QCZ902" s="705"/>
      <c r="QDA902" s="705"/>
      <c r="QDB902" s="705"/>
      <c r="QDC902" s="705"/>
      <c r="QDD902" s="705"/>
      <c r="QDE902" s="705"/>
      <c r="QDF902" s="705"/>
      <c r="QDG902" s="705"/>
      <c r="QDH902" s="705"/>
      <c r="QDI902" s="705"/>
      <c r="QDJ902" s="705"/>
      <c r="QDK902" s="705"/>
      <c r="QDL902" s="705"/>
      <c r="QDM902" s="705"/>
      <c r="QDN902" s="705"/>
      <c r="QDO902" s="705"/>
      <c r="QDP902" s="705"/>
      <c r="QDQ902" s="705"/>
      <c r="QDR902" s="705"/>
      <c r="QDS902" s="705"/>
      <c r="QDT902" s="705"/>
      <c r="QDU902" s="705"/>
      <c r="QDV902" s="705"/>
      <c r="QDW902" s="705"/>
      <c r="QDX902" s="705"/>
      <c r="QDY902" s="705"/>
      <c r="QDZ902" s="705"/>
      <c r="QEA902" s="705"/>
      <c r="QEB902" s="705"/>
      <c r="QEC902" s="705"/>
      <c r="QED902" s="705"/>
      <c r="QEE902" s="705"/>
      <c r="QEF902" s="705"/>
      <c r="QEG902" s="705"/>
      <c r="QEH902" s="705"/>
      <c r="QEI902" s="705"/>
      <c r="QEJ902" s="705"/>
      <c r="QEK902" s="705"/>
      <c r="QEL902" s="705"/>
      <c r="QEM902" s="705"/>
      <c r="QEN902" s="705"/>
      <c r="QEO902" s="705"/>
      <c r="QEP902" s="705"/>
      <c r="QEQ902" s="705"/>
      <c r="QER902" s="705"/>
      <c r="QES902" s="705"/>
      <c r="QET902" s="705"/>
      <c r="QEU902" s="705"/>
      <c r="QEV902" s="705"/>
      <c r="QEW902" s="705"/>
      <c r="QEX902" s="705"/>
      <c r="QEY902" s="705"/>
      <c r="QEZ902" s="705"/>
      <c r="QFA902" s="705"/>
      <c r="QFB902" s="705"/>
      <c r="QFC902" s="705"/>
      <c r="QFD902" s="705"/>
      <c r="QFE902" s="705"/>
      <c r="QFF902" s="705"/>
      <c r="QFG902" s="705"/>
      <c r="QFH902" s="705"/>
      <c r="QFI902" s="705"/>
      <c r="QFJ902" s="705"/>
      <c r="QFK902" s="705"/>
      <c r="QFL902" s="705"/>
      <c r="QFM902" s="705"/>
      <c r="QFN902" s="705"/>
      <c r="QFO902" s="705"/>
      <c r="QFP902" s="705"/>
      <c r="QFQ902" s="705"/>
      <c r="QFR902" s="705"/>
      <c r="QFS902" s="705"/>
      <c r="QFT902" s="705"/>
      <c r="QFU902" s="705"/>
      <c r="QFV902" s="705"/>
      <c r="QFW902" s="705"/>
      <c r="QFX902" s="705"/>
      <c r="QFY902" s="705"/>
      <c r="QFZ902" s="705"/>
      <c r="QGA902" s="705"/>
      <c r="QGB902" s="705"/>
      <c r="QGC902" s="705"/>
      <c r="QGD902" s="705"/>
      <c r="QGE902" s="705"/>
      <c r="QGF902" s="705"/>
      <c r="QGG902" s="705"/>
      <c r="QGH902" s="705"/>
      <c r="QGI902" s="705"/>
      <c r="QGJ902" s="705"/>
      <c r="QGK902" s="705"/>
      <c r="QGL902" s="705"/>
      <c r="QGM902" s="705"/>
      <c r="QGN902" s="705"/>
      <c r="QGO902" s="705"/>
      <c r="QGP902" s="705"/>
      <c r="QGQ902" s="705"/>
      <c r="QGR902" s="705"/>
      <c r="QGS902" s="705"/>
      <c r="QGT902" s="705"/>
      <c r="QGU902" s="705"/>
      <c r="QGV902" s="705"/>
      <c r="QGW902" s="705"/>
      <c r="QGX902" s="705"/>
      <c r="QGY902" s="705"/>
      <c r="QGZ902" s="705"/>
      <c r="QHA902" s="705"/>
      <c r="QHB902" s="705"/>
      <c r="QHC902" s="705"/>
      <c r="QHD902" s="705"/>
      <c r="QHE902" s="705"/>
      <c r="QHF902" s="705"/>
      <c r="QHG902" s="705"/>
      <c r="QHH902" s="705"/>
      <c r="QHI902" s="705"/>
      <c r="QHJ902" s="705"/>
      <c r="QHK902" s="705"/>
      <c r="QHL902" s="705"/>
      <c r="QHM902" s="705"/>
      <c r="QHN902" s="705"/>
      <c r="QHO902" s="705"/>
      <c r="QHP902" s="705"/>
      <c r="QHQ902" s="705"/>
      <c r="QHR902" s="705"/>
      <c r="QHS902" s="705"/>
      <c r="QHT902" s="705"/>
      <c r="QHU902" s="705"/>
      <c r="QHV902" s="705"/>
      <c r="QHW902" s="705"/>
      <c r="QHX902" s="705"/>
      <c r="QHY902" s="705"/>
      <c r="QHZ902" s="705"/>
      <c r="QIA902" s="705"/>
      <c r="QIB902" s="705"/>
      <c r="QIC902" s="705"/>
      <c r="QID902" s="705"/>
      <c r="QIE902" s="705"/>
      <c r="QIF902" s="705"/>
      <c r="QIG902" s="705"/>
      <c r="QIH902" s="705"/>
      <c r="QII902" s="705"/>
      <c r="QIJ902" s="705"/>
      <c r="QIK902" s="705"/>
      <c r="QIL902" s="705"/>
      <c r="QIM902" s="705"/>
      <c r="QIN902" s="705"/>
      <c r="QIO902" s="705"/>
      <c r="QIP902" s="705"/>
      <c r="QIQ902" s="705"/>
      <c r="QIR902" s="705"/>
      <c r="QIS902" s="705"/>
      <c r="QIT902" s="705"/>
      <c r="QIU902" s="705"/>
      <c r="QIV902" s="705"/>
      <c r="QIW902" s="705"/>
      <c r="QIX902" s="705"/>
      <c r="QIY902" s="705"/>
      <c r="QIZ902" s="705"/>
      <c r="QJA902" s="705"/>
      <c r="QJB902" s="705"/>
      <c r="QJC902" s="705"/>
      <c r="QJD902" s="705"/>
      <c r="QJE902" s="705"/>
      <c r="QJF902" s="705"/>
      <c r="QJG902" s="705"/>
      <c r="QJH902" s="705"/>
      <c r="QJI902" s="705"/>
      <c r="QJJ902" s="705"/>
      <c r="QJK902" s="705"/>
      <c r="QJL902" s="705"/>
      <c r="QJM902" s="705"/>
      <c r="QJN902" s="705"/>
      <c r="QJO902" s="705"/>
      <c r="QJP902" s="705"/>
      <c r="QJQ902" s="705"/>
      <c r="QJR902" s="705"/>
      <c r="QJS902" s="705"/>
      <c r="QJT902" s="705"/>
      <c r="QJU902" s="705"/>
      <c r="QJV902" s="705"/>
      <c r="QJW902" s="705"/>
      <c r="QJX902" s="705"/>
      <c r="QJY902" s="705"/>
      <c r="QJZ902" s="705"/>
      <c r="QKA902" s="705"/>
      <c r="QKB902" s="705"/>
      <c r="QKC902" s="705"/>
      <c r="QKD902" s="705"/>
      <c r="QKE902" s="705"/>
      <c r="QKF902" s="705"/>
      <c r="QKG902" s="705"/>
      <c r="QKH902" s="705"/>
      <c r="QKI902" s="705"/>
      <c r="QKJ902" s="705"/>
      <c r="QKK902" s="705"/>
      <c r="QKL902" s="705"/>
      <c r="QKM902" s="705"/>
      <c r="QKN902" s="705"/>
      <c r="QKO902" s="705"/>
      <c r="QKP902" s="705"/>
      <c r="QKQ902" s="705"/>
      <c r="QKR902" s="705"/>
      <c r="QKS902" s="705"/>
      <c r="QKT902" s="705"/>
      <c r="QKU902" s="705"/>
      <c r="QKV902" s="705"/>
      <c r="QKW902" s="705"/>
      <c r="QKX902" s="705"/>
      <c r="QKY902" s="705"/>
      <c r="QKZ902" s="705"/>
      <c r="QLA902" s="705"/>
      <c r="QLB902" s="705"/>
      <c r="QLC902" s="705"/>
      <c r="QLD902" s="705"/>
      <c r="QLE902" s="705"/>
      <c r="QLF902" s="705"/>
      <c r="QLG902" s="705"/>
      <c r="QLH902" s="705"/>
      <c r="QLI902" s="705"/>
      <c r="QLJ902" s="705"/>
      <c r="QLK902" s="705"/>
      <c r="QLL902" s="705"/>
      <c r="QLM902" s="705"/>
      <c r="QLN902" s="705"/>
      <c r="QLO902" s="705"/>
      <c r="QLP902" s="705"/>
      <c r="QLQ902" s="705"/>
      <c r="QLR902" s="705"/>
      <c r="QLS902" s="705"/>
      <c r="QLT902" s="705"/>
      <c r="QLU902" s="705"/>
      <c r="QLV902" s="705"/>
      <c r="QLW902" s="705"/>
      <c r="QLX902" s="705"/>
      <c r="QLY902" s="705"/>
      <c r="QLZ902" s="705"/>
      <c r="QMA902" s="705"/>
      <c r="QMB902" s="705"/>
      <c r="QMC902" s="705"/>
      <c r="QMD902" s="705"/>
      <c r="QME902" s="705"/>
      <c r="QMF902" s="705"/>
      <c r="QMG902" s="705"/>
      <c r="QMH902" s="705"/>
      <c r="QMI902" s="705"/>
      <c r="QMJ902" s="705"/>
      <c r="QMK902" s="705"/>
      <c r="QML902" s="705"/>
      <c r="QMM902" s="705"/>
      <c r="QMN902" s="705"/>
      <c r="QMO902" s="705"/>
      <c r="QMP902" s="705"/>
      <c r="QMQ902" s="705"/>
      <c r="QMR902" s="705"/>
      <c r="QMS902" s="705"/>
      <c r="QMT902" s="705"/>
      <c r="QMU902" s="705"/>
      <c r="QMV902" s="705"/>
      <c r="QMW902" s="705"/>
      <c r="QMX902" s="705"/>
      <c r="QMY902" s="705"/>
      <c r="QMZ902" s="705"/>
      <c r="QNA902" s="705"/>
      <c r="QNB902" s="705"/>
      <c r="QNC902" s="705"/>
      <c r="QND902" s="705"/>
      <c r="QNE902" s="705"/>
      <c r="QNF902" s="705"/>
      <c r="QNG902" s="705"/>
      <c r="QNH902" s="705"/>
      <c r="QNI902" s="705"/>
      <c r="QNJ902" s="705"/>
      <c r="QNK902" s="705"/>
      <c r="QNL902" s="705"/>
      <c r="QNM902" s="705"/>
      <c r="QNN902" s="705"/>
      <c r="QNO902" s="705"/>
      <c r="QNP902" s="705"/>
      <c r="QNQ902" s="705"/>
      <c r="QNR902" s="705"/>
      <c r="QNS902" s="705"/>
      <c r="QNT902" s="705"/>
      <c r="QNU902" s="705"/>
      <c r="QNV902" s="705"/>
      <c r="QNW902" s="705"/>
      <c r="QNX902" s="705"/>
      <c r="QNY902" s="705"/>
      <c r="QNZ902" s="705"/>
      <c r="QOA902" s="705"/>
      <c r="QOB902" s="705"/>
      <c r="QOC902" s="705"/>
      <c r="QOD902" s="705"/>
      <c r="QOE902" s="705"/>
      <c r="QOF902" s="705"/>
      <c r="QOG902" s="705"/>
      <c r="QOH902" s="705"/>
      <c r="QOI902" s="705"/>
      <c r="QOJ902" s="705"/>
      <c r="QOK902" s="705"/>
      <c r="QOL902" s="705"/>
      <c r="QOM902" s="705"/>
      <c r="QON902" s="705"/>
      <c r="QOO902" s="705"/>
      <c r="QOP902" s="705"/>
      <c r="QOQ902" s="705"/>
      <c r="QOR902" s="705"/>
      <c r="QOS902" s="705"/>
      <c r="QOT902" s="705"/>
      <c r="QOU902" s="705"/>
      <c r="QOV902" s="705"/>
      <c r="QOW902" s="705"/>
      <c r="QOX902" s="705"/>
      <c r="QOY902" s="705"/>
      <c r="QOZ902" s="705"/>
      <c r="QPA902" s="705"/>
      <c r="QPB902" s="705"/>
      <c r="QPC902" s="705"/>
      <c r="QPD902" s="705"/>
      <c r="QPE902" s="705"/>
      <c r="QPF902" s="705"/>
      <c r="QPG902" s="705"/>
      <c r="QPH902" s="705"/>
      <c r="QPI902" s="705"/>
      <c r="QPJ902" s="705"/>
      <c r="QPK902" s="705"/>
      <c r="QPL902" s="705"/>
      <c r="QPM902" s="705"/>
      <c r="QPN902" s="705"/>
      <c r="QPO902" s="705"/>
      <c r="QPP902" s="705"/>
      <c r="QPQ902" s="705"/>
      <c r="QPR902" s="705"/>
      <c r="QPS902" s="705"/>
      <c r="QPT902" s="705"/>
      <c r="QPU902" s="705"/>
      <c r="QPV902" s="705"/>
      <c r="QPW902" s="705"/>
      <c r="QPX902" s="705"/>
      <c r="QPY902" s="705"/>
      <c r="QPZ902" s="705"/>
      <c r="QQA902" s="705"/>
      <c r="QQB902" s="705"/>
      <c r="QQC902" s="705"/>
      <c r="QQD902" s="705"/>
      <c r="QQE902" s="705"/>
      <c r="QQF902" s="705"/>
      <c r="QQG902" s="705"/>
      <c r="QQH902" s="705"/>
      <c r="QQI902" s="705"/>
      <c r="QQJ902" s="705"/>
      <c r="QQK902" s="705"/>
      <c r="QQL902" s="705"/>
      <c r="QQM902" s="705"/>
      <c r="QQN902" s="705"/>
      <c r="QQO902" s="705"/>
      <c r="QQP902" s="705"/>
      <c r="QQQ902" s="705"/>
      <c r="QQR902" s="705"/>
      <c r="QQS902" s="705"/>
      <c r="QQT902" s="705"/>
      <c r="QQU902" s="705"/>
      <c r="QQV902" s="705"/>
      <c r="QQW902" s="705"/>
      <c r="QQX902" s="705"/>
      <c r="QQY902" s="705"/>
      <c r="QQZ902" s="705"/>
      <c r="QRA902" s="705"/>
      <c r="QRB902" s="705"/>
      <c r="QRC902" s="705"/>
      <c r="QRD902" s="705"/>
      <c r="QRE902" s="705"/>
      <c r="QRF902" s="705"/>
      <c r="QRG902" s="705"/>
      <c r="QRH902" s="705"/>
      <c r="QRI902" s="705"/>
      <c r="QRJ902" s="705"/>
      <c r="QRK902" s="705"/>
      <c r="QRL902" s="705"/>
      <c r="QRM902" s="705"/>
      <c r="QRN902" s="705"/>
      <c r="QRO902" s="705"/>
      <c r="QRP902" s="705"/>
      <c r="QRQ902" s="705"/>
      <c r="QRR902" s="705"/>
      <c r="QRS902" s="705"/>
      <c r="QRT902" s="705"/>
      <c r="QRU902" s="705"/>
      <c r="QRV902" s="705"/>
      <c r="QRW902" s="705"/>
      <c r="QRX902" s="705"/>
      <c r="QRY902" s="705"/>
      <c r="QRZ902" s="705"/>
      <c r="QSA902" s="705"/>
      <c r="QSB902" s="705"/>
      <c r="QSC902" s="705"/>
      <c r="QSD902" s="705"/>
      <c r="QSE902" s="705"/>
      <c r="QSF902" s="705"/>
      <c r="QSG902" s="705"/>
      <c r="QSH902" s="705"/>
      <c r="QSI902" s="705"/>
      <c r="QSJ902" s="705"/>
      <c r="QSK902" s="705"/>
      <c r="QSL902" s="705"/>
      <c r="QSM902" s="705"/>
      <c r="QSN902" s="705"/>
      <c r="QSO902" s="705"/>
      <c r="QSP902" s="705"/>
      <c r="QSQ902" s="705"/>
      <c r="QSR902" s="705"/>
      <c r="QSS902" s="705"/>
      <c r="QST902" s="705"/>
      <c r="QSU902" s="705"/>
      <c r="QSV902" s="705"/>
      <c r="QSW902" s="705"/>
      <c r="QSX902" s="705"/>
      <c r="QSY902" s="705"/>
      <c r="QSZ902" s="705"/>
      <c r="QTA902" s="705"/>
      <c r="QTB902" s="705"/>
      <c r="QTC902" s="705"/>
      <c r="QTD902" s="705"/>
      <c r="QTE902" s="705"/>
      <c r="QTF902" s="705"/>
      <c r="QTG902" s="705"/>
      <c r="QTH902" s="705"/>
      <c r="QTI902" s="705"/>
      <c r="QTJ902" s="705"/>
      <c r="QTK902" s="705"/>
      <c r="QTL902" s="705"/>
      <c r="QTM902" s="705"/>
      <c r="QTN902" s="705"/>
      <c r="QTO902" s="705"/>
      <c r="QTP902" s="705"/>
      <c r="QTQ902" s="705"/>
      <c r="QTR902" s="705"/>
      <c r="QTS902" s="705"/>
      <c r="QTT902" s="705"/>
      <c r="QTU902" s="705"/>
      <c r="QTV902" s="705"/>
      <c r="QTW902" s="705"/>
      <c r="QTX902" s="705"/>
      <c r="QTY902" s="705"/>
      <c r="QTZ902" s="705"/>
      <c r="QUA902" s="705"/>
      <c r="QUB902" s="705"/>
      <c r="QUC902" s="705"/>
      <c r="QUD902" s="705"/>
      <c r="QUE902" s="705"/>
      <c r="QUF902" s="705"/>
      <c r="QUG902" s="705"/>
      <c r="QUH902" s="705"/>
      <c r="QUI902" s="705"/>
      <c r="QUJ902" s="705"/>
      <c r="QUK902" s="705"/>
      <c r="QUL902" s="705"/>
      <c r="QUM902" s="705"/>
      <c r="QUN902" s="705"/>
      <c r="QUO902" s="705"/>
      <c r="QUP902" s="705"/>
      <c r="QUQ902" s="705"/>
      <c r="QUR902" s="705"/>
      <c r="QUS902" s="705"/>
      <c r="QUT902" s="705"/>
      <c r="QUU902" s="705"/>
      <c r="QUV902" s="705"/>
      <c r="QUW902" s="705"/>
      <c r="QUX902" s="705"/>
      <c r="QUY902" s="705"/>
      <c r="QUZ902" s="705"/>
      <c r="QVA902" s="705"/>
      <c r="QVB902" s="705"/>
      <c r="QVC902" s="705"/>
      <c r="QVD902" s="705"/>
      <c r="QVE902" s="705"/>
      <c r="QVF902" s="705"/>
      <c r="QVG902" s="705"/>
      <c r="QVH902" s="705"/>
      <c r="QVI902" s="705"/>
      <c r="QVJ902" s="705"/>
      <c r="QVK902" s="705"/>
      <c r="QVL902" s="705"/>
      <c r="QVM902" s="705"/>
      <c r="QVN902" s="705"/>
      <c r="QVO902" s="705"/>
      <c r="QVP902" s="705"/>
      <c r="QVQ902" s="705"/>
      <c r="QVR902" s="705"/>
      <c r="QVS902" s="705"/>
      <c r="QVT902" s="705"/>
      <c r="QVU902" s="705"/>
      <c r="QVV902" s="705"/>
      <c r="QVW902" s="705"/>
      <c r="QVX902" s="705"/>
      <c r="QVY902" s="705"/>
      <c r="QVZ902" s="705"/>
      <c r="QWA902" s="705"/>
      <c r="QWB902" s="705"/>
      <c r="QWC902" s="705"/>
      <c r="QWD902" s="705"/>
      <c r="QWE902" s="705"/>
      <c r="QWF902" s="705"/>
      <c r="QWG902" s="705"/>
      <c r="QWH902" s="705"/>
      <c r="QWI902" s="705"/>
      <c r="QWJ902" s="705"/>
      <c r="QWK902" s="705"/>
      <c r="QWL902" s="705"/>
      <c r="QWM902" s="705"/>
      <c r="QWN902" s="705"/>
      <c r="QWO902" s="705"/>
      <c r="QWP902" s="705"/>
      <c r="QWQ902" s="705"/>
      <c r="QWR902" s="705"/>
      <c r="QWS902" s="705"/>
      <c r="QWT902" s="705"/>
      <c r="QWU902" s="705"/>
      <c r="QWV902" s="705"/>
      <c r="QWW902" s="705"/>
      <c r="QWX902" s="705"/>
      <c r="QWY902" s="705"/>
      <c r="QWZ902" s="705"/>
      <c r="QXA902" s="705"/>
      <c r="QXB902" s="705"/>
      <c r="QXC902" s="705"/>
      <c r="QXD902" s="705"/>
      <c r="QXE902" s="705"/>
      <c r="QXF902" s="705"/>
      <c r="QXG902" s="705"/>
      <c r="QXH902" s="705"/>
      <c r="QXI902" s="705"/>
      <c r="QXJ902" s="705"/>
      <c r="QXK902" s="705"/>
      <c r="QXL902" s="705"/>
      <c r="QXM902" s="705"/>
      <c r="QXN902" s="705"/>
      <c r="QXO902" s="705"/>
      <c r="QXP902" s="705"/>
      <c r="QXQ902" s="705"/>
      <c r="QXR902" s="705"/>
      <c r="QXS902" s="705"/>
      <c r="QXT902" s="705"/>
      <c r="QXU902" s="705"/>
      <c r="QXV902" s="705"/>
      <c r="QXW902" s="705"/>
      <c r="QXX902" s="705"/>
      <c r="QXY902" s="705"/>
      <c r="QXZ902" s="705"/>
      <c r="QYA902" s="705"/>
      <c r="QYB902" s="705"/>
      <c r="QYC902" s="705"/>
      <c r="QYD902" s="705"/>
      <c r="QYE902" s="705"/>
      <c r="QYF902" s="705"/>
      <c r="QYG902" s="705"/>
      <c r="QYH902" s="705"/>
      <c r="QYI902" s="705"/>
      <c r="QYJ902" s="705"/>
      <c r="QYK902" s="705"/>
      <c r="QYL902" s="705"/>
      <c r="QYM902" s="705"/>
      <c r="QYN902" s="705"/>
      <c r="QYO902" s="705"/>
      <c r="QYP902" s="705"/>
      <c r="QYQ902" s="705"/>
      <c r="QYR902" s="705"/>
      <c r="QYS902" s="705"/>
      <c r="QYT902" s="705"/>
      <c r="QYU902" s="705"/>
      <c r="QYV902" s="705"/>
      <c r="QYW902" s="705"/>
      <c r="QYX902" s="705"/>
      <c r="QYY902" s="705"/>
      <c r="QYZ902" s="705"/>
      <c r="QZA902" s="705"/>
      <c r="QZB902" s="705"/>
      <c r="QZC902" s="705"/>
      <c r="QZD902" s="705"/>
      <c r="QZE902" s="705"/>
      <c r="QZF902" s="705"/>
      <c r="QZG902" s="705"/>
      <c r="QZH902" s="705"/>
      <c r="QZI902" s="705"/>
      <c r="QZJ902" s="705"/>
      <c r="QZK902" s="705"/>
      <c r="QZL902" s="705"/>
      <c r="QZM902" s="705"/>
      <c r="QZN902" s="705"/>
      <c r="QZO902" s="705"/>
      <c r="QZP902" s="705"/>
      <c r="QZQ902" s="705"/>
      <c r="QZR902" s="705"/>
      <c r="QZS902" s="705"/>
      <c r="QZT902" s="705"/>
      <c r="QZU902" s="705"/>
      <c r="QZV902" s="705"/>
      <c r="QZW902" s="705"/>
      <c r="QZX902" s="705"/>
      <c r="QZY902" s="705"/>
      <c r="QZZ902" s="705"/>
      <c r="RAA902" s="705"/>
      <c r="RAB902" s="705"/>
      <c r="RAC902" s="705"/>
      <c r="RAD902" s="705"/>
      <c r="RAE902" s="705"/>
      <c r="RAF902" s="705"/>
      <c r="RAG902" s="705"/>
      <c r="RAH902" s="705"/>
      <c r="RAI902" s="705"/>
      <c r="RAJ902" s="705"/>
      <c r="RAK902" s="705"/>
      <c r="RAL902" s="705"/>
      <c r="RAM902" s="705"/>
      <c r="RAN902" s="705"/>
      <c r="RAO902" s="705"/>
      <c r="RAP902" s="705"/>
      <c r="RAQ902" s="705"/>
      <c r="RAR902" s="705"/>
      <c r="RAS902" s="705"/>
      <c r="RAT902" s="705"/>
      <c r="RAU902" s="705"/>
      <c r="RAV902" s="705"/>
      <c r="RAW902" s="705"/>
      <c r="RAX902" s="705"/>
      <c r="RAY902" s="705"/>
      <c r="RAZ902" s="705"/>
      <c r="RBA902" s="705"/>
      <c r="RBB902" s="705"/>
      <c r="RBC902" s="705"/>
      <c r="RBD902" s="705"/>
      <c r="RBE902" s="705"/>
      <c r="RBF902" s="705"/>
      <c r="RBG902" s="705"/>
      <c r="RBH902" s="705"/>
      <c r="RBI902" s="705"/>
      <c r="RBJ902" s="705"/>
      <c r="RBK902" s="705"/>
      <c r="RBL902" s="705"/>
      <c r="RBM902" s="705"/>
      <c r="RBN902" s="705"/>
      <c r="RBO902" s="705"/>
      <c r="RBP902" s="705"/>
      <c r="RBQ902" s="705"/>
      <c r="RBR902" s="705"/>
      <c r="RBS902" s="705"/>
      <c r="RBT902" s="705"/>
      <c r="RBU902" s="705"/>
      <c r="RBV902" s="705"/>
      <c r="RBW902" s="705"/>
      <c r="RBX902" s="705"/>
      <c r="RBY902" s="705"/>
      <c r="RBZ902" s="705"/>
      <c r="RCA902" s="705"/>
      <c r="RCB902" s="705"/>
      <c r="RCC902" s="705"/>
      <c r="RCD902" s="705"/>
      <c r="RCE902" s="705"/>
      <c r="RCF902" s="705"/>
      <c r="RCG902" s="705"/>
      <c r="RCH902" s="705"/>
      <c r="RCI902" s="705"/>
      <c r="RCJ902" s="705"/>
      <c r="RCK902" s="705"/>
      <c r="RCL902" s="705"/>
      <c r="RCM902" s="705"/>
      <c r="RCN902" s="705"/>
      <c r="RCO902" s="705"/>
      <c r="RCP902" s="705"/>
      <c r="RCQ902" s="705"/>
      <c r="RCR902" s="705"/>
      <c r="RCS902" s="705"/>
      <c r="RCT902" s="705"/>
      <c r="RCU902" s="705"/>
      <c r="RCV902" s="705"/>
      <c r="RCW902" s="705"/>
      <c r="RCX902" s="705"/>
      <c r="RCY902" s="705"/>
      <c r="RCZ902" s="705"/>
      <c r="RDA902" s="705"/>
      <c r="RDB902" s="705"/>
      <c r="RDC902" s="705"/>
      <c r="RDD902" s="705"/>
      <c r="RDE902" s="705"/>
      <c r="RDF902" s="705"/>
      <c r="RDG902" s="705"/>
      <c r="RDH902" s="705"/>
      <c r="RDI902" s="705"/>
      <c r="RDJ902" s="705"/>
      <c r="RDK902" s="705"/>
      <c r="RDL902" s="705"/>
      <c r="RDM902" s="705"/>
      <c r="RDN902" s="705"/>
      <c r="RDO902" s="705"/>
      <c r="RDP902" s="705"/>
      <c r="RDQ902" s="705"/>
      <c r="RDR902" s="705"/>
      <c r="RDS902" s="705"/>
      <c r="RDT902" s="705"/>
      <c r="RDU902" s="705"/>
      <c r="RDV902" s="705"/>
      <c r="RDW902" s="705"/>
      <c r="RDX902" s="705"/>
      <c r="RDY902" s="705"/>
      <c r="RDZ902" s="705"/>
      <c r="REA902" s="705"/>
      <c r="REB902" s="705"/>
      <c r="REC902" s="705"/>
      <c r="RED902" s="705"/>
      <c r="REE902" s="705"/>
      <c r="REF902" s="705"/>
      <c r="REG902" s="705"/>
      <c r="REH902" s="705"/>
      <c r="REI902" s="705"/>
      <c r="REJ902" s="705"/>
      <c r="REK902" s="705"/>
      <c r="REL902" s="705"/>
      <c r="REM902" s="705"/>
      <c r="REN902" s="705"/>
      <c r="REO902" s="705"/>
      <c r="REP902" s="705"/>
      <c r="REQ902" s="705"/>
      <c r="RER902" s="705"/>
      <c r="RES902" s="705"/>
      <c r="RET902" s="705"/>
      <c r="REU902" s="705"/>
      <c r="REV902" s="705"/>
      <c r="REW902" s="705"/>
      <c r="REX902" s="705"/>
      <c r="REY902" s="705"/>
      <c r="REZ902" s="705"/>
      <c r="RFA902" s="705"/>
      <c r="RFB902" s="705"/>
      <c r="RFC902" s="705"/>
      <c r="RFD902" s="705"/>
      <c r="RFE902" s="705"/>
      <c r="RFF902" s="705"/>
      <c r="RFG902" s="705"/>
      <c r="RFH902" s="705"/>
      <c r="RFI902" s="705"/>
      <c r="RFJ902" s="705"/>
      <c r="RFK902" s="705"/>
      <c r="RFL902" s="705"/>
      <c r="RFM902" s="705"/>
      <c r="RFN902" s="705"/>
      <c r="RFO902" s="705"/>
      <c r="RFP902" s="705"/>
      <c r="RFQ902" s="705"/>
      <c r="RFR902" s="705"/>
      <c r="RFS902" s="705"/>
      <c r="RFT902" s="705"/>
      <c r="RFU902" s="705"/>
      <c r="RFV902" s="705"/>
      <c r="RFW902" s="705"/>
      <c r="RFX902" s="705"/>
      <c r="RFY902" s="705"/>
      <c r="RFZ902" s="705"/>
      <c r="RGA902" s="705"/>
      <c r="RGB902" s="705"/>
      <c r="RGC902" s="705"/>
      <c r="RGD902" s="705"/>
      <c r="RGE902" s="705"/>
      <c r="RGF902" s="705"/>
      <c r="RGG902" s="705"/>
      <c r="RGH902" s="705"/>
      <c r="RGI902" s="705"/>
      <c r="RGJ902" s="705"/>
      <c r="RGK902" s="705"/>
      <c r="RGL902" s="705"/>
      <c r="RGM902" s="705"/>
      <c r="RGN902" s="705"/>
      <c r="RGO902" s="705"/>
      <c r="RGP902" s="705"/>
      <c r="RGQ902" s="705"/>
      <c r="RGR902" s="705"/>
      <c r="RGS902" s="705"/>
      <c r="RGT902" s="705"/>
      <c r="RGU902" s="705"/>
      <c r="RGV902" s="705"/>
      <c r="RGW902" s="705"/>
      <c r="RGX902" s="705"/>
      <c r="RGY902" s="705"/>
      <c r="RGZ902" s="705"/>
      <c r="RHA902" s="705"/>
      <c r="RHB902" s="705"/>
      <c r="RHC902" s="705"/>
      <c r="RHD902" s="705"/>
      <c r="RHE902" s="705"/>
      <c r="RHF902" s="705"/>
      <c r="RHG902" s="705"/>
      <c r="RHH902" s="705"/>
      <c r="RHI902" s="705"/>
      <c r="RHJ902" s="705"/>
      <c r="RHK902" s="705"/>
      <c r="RHL902" s="705"/>
      <c r="RHM902" s="705"/>
      <c r="RHN902" s="705"/>
      <c r="RHO902" s="705"/>
      <c r="RHP902" s="705"/>
      <c r="RHQ902" s="705"/>
      <c r="RHR902" s="705"/>
      <c r="RHS902" s="705"/>
      <c r="RHT902" s="705"/>
      <c r="RHU902" s="705"/>
      <c r="RHV902" s="705"/>
      <c r="RHW902" s="705"/>
      <c r="RHX902" s="705"/>
      <c r="RHY902" s="705"/>
      <c r="RHZ902" s="705"/>
      <c r="RIA902" s="705"/>
      <c r="RIB902" s="705"/>
      <c r="RIC902" s="705"/>
      <c r="RID902" s="705"/>
      <c r="RIE902" s="705"/>
      <c r="RIF902" s="705"/>
      <c r="RIG902" s="705"/>
      <c r="RIH902" s="705"/>
      <c r="RII902" s="705"/>
      <c r="RIJ902" s="705"/>
      <c r="RIK902" s="705"/>
      <c r="RIL902" s="705"/>
      <c r="RIM902" s="705"/>
      <c r="RIN902" s="705"/>
      <c r="RIO902" s="705"/>
      <c r="RIP902" s="705"/>
      <c r="RIQ902" s="705"/>
      <c r="RIR902" s="705"/>
      <c r="RIS902" s="705"/>
      <c r="RIT902" s="705"/>
      <c r="RIU902" s="705"/>
      <c r="RIV902" s="705"/>
      <c r="RIW902" s="705"/>
      <c r="RIX902" s="705"/>
      <c r="RIY902" s="705"/>
      <c r="RIZ902" s="705"/>
      <c r="RJA902" s="705"/>
      <c r="RJB902" s="705"/>
      <c r="RJC902" s="705"/>
      <c r="RJD902" s="705"/>
      <c r="RJE902" s="705"/>
      <c r="RJF902" s="705"/>
      <c r="RJG902" s="705"/>
      <c r="RJH902" s="705"/>
      <c r="RJI902" s="705"/>
      <c r="RJJ902" s="705"/>
      <c r="RJK902" s="705"/>
      <c r="RJL902" s="705"/>
      <c r="RJM902" s="705"/>
      <c r="RJN902" s="705"/>
      <c r="RJO902" s="705"/>
      <c r="RJP902" s="705"/>
      <c r="RJQ902" s="705"/>
      <c r="RJR902" s="705"/>
      <c r="RJS902" s="705"/>
      <c r="RJT902" s="705"/>
      <c r="RJU902" s="705"/>
      <c r="RJV902" s="705"/>
      <c r="RJW902" s="705"/>
      <c r="RJX902" s="705"/>
      <c r="RJY902" s="705"/>
      <c r="RJZ902" s="705"/>
      <c r="RKA902" s="705"/>
      <c r="RKB902" s="705"/>
      <c r="RKC902" s="705"/>
      <c r="RKD902" s="705"/>
      <c r="RKE902" s="705"/>
      <c r="RKF902" s="705"/>
      <c r="RKG902" s="705"/>
      <c r="RKH902" s="705"/>
      <c r="RKI902" s="705"/>
      <c r="RKJ902" s="705"/>
      <c r="RKK902" s="705"/>
      <c r="RKL902" s="705"/>
      <c r="RKM902" s="705"/>
      <c r="RKN902" s="705"/>
      <c r="RKO902" s="705"/>
      <c r="RKP902" s="705"/>
      <c r="RKQ902" s="705"/>
      <c r="RKR902" s="705"/>
      <c r="RKS902" s="705"/>
      <c r="RKT902" s="705"/>
      <c r="RKU902" s="705"/>
      <c r="RKV902" s="705"/>
      <c r="RKW902" s="705"/>
      <c r="RKX902" s="705"/>
      <c r="RKY902" s="705"/>
      <c r="RKZ902" s="705"/>
      <c r="RLA902" s="705"/>
      <c r="RLB902" s="705"/>
      <c r="RLC902" s="705"/>
      <c r="RLD902" s="705"/>
      <c r="RLE902" s="705"/>
      <c r="RLF902" s="705"/>
      <c r="RLG902" s="705"/>
      <c r="RLH902" s="705"/>
      <c r="RLI902" s="705"/>
      <c r="RLJ902" s="705"/>
      <c r="RLK902" s="705"/>
      <c r="RLL902" s="705"/>
      <c r="RLM902" s="705"/>
      <c r="RLN902" s="705"/>
      <c r="RLO902" s="705"/>
      <c r="RLP902" s="705"/>
      <c r="RLQ902" s="705"/>
      <c r="RLR902" s="705"/>
      <c r="RLS902" s="705"/>
      <c r="RLT902" s="705"/>
      <c r="RLU902" s="705"/>
      <c r="RLV902" s="705"/>
      <c r="RLW902" s="705"/>
      <c r="RLX902" s="705"/>
      <c r="RLY902" s="705"/>
      <c r="RLZ902" s="705"/>
      <c r="RMA902" s="705"/>
      <c r="RMB902" s="705"/>
      <c r="RMC902" s="705"/>
      <c r="RMD902" s="705"/>
      <c r="RME902" s="705"/>
      <c r="RMF902" s="705"/>
      <c r="RMG902" s="705"/>
      <c r="RMH902" s="705"/>
      <c r="RMI902" s="705"/>
      <c r="RMJ902" s="705"/>
      <c r="RMK902" s="705"/>
      <c r="RML902" s="705"/>
      <c r="RMM902" s="705"/>
      <c r="RMN902" s="705"/>
      <c r="RMO902" s="705"/>
      <c r="RMP902" s="705"/>
      <c r="RMQ902" s="705"/>
      <c r="RMR902" s="705"/>
      <c r="RMS902" s="705"/>
      <c r="RMT902" s="705"/>
      <c r="RMU902" s="705"/>
      <c r="RMV902" s="705"/>
      <c r="RMW902" s="705"/>
      <c r="RMX902" s="705"/>
      <c r="RMY902" s="705"/>
      <c r="RMZ902" s="705"/>
      <c r="RNA902" s="705"/>
      <c r="RNB902" s="705"/>
      <c r="RNC902" s="705"/>
      <c r="RND902" s="705"/>
      <c r="RNE902" s="705"/>
      <c r="RNF902" s="705"/>
      <c r="RNG902" s="705"/>
      <c r="RNH902" s="705"/>
      <c r="RNI902" s="705"/>
      <c r="RNJ902" s="705"/>
      <c r="RNK902" s="705"/>
      <c r="RNL902" s="705"/>
      <c r="RNM902" s="705"/>
      <c r="RNN902" s="705"/>
      <c r="RNO902" s="705"/>
      <c r="RNP902" s="705"/>
      <c r="RNQ902" s="705"/>
      <c r="RNR902" s="705"/>
      <c r="RNS902" s="705"/>
      <c r="RNT902" s="705"/>
      <c r="RNU902" s="705"/>
      <c r="RNV902" s="705"/>
      <c r="RNW902" s="705"/>
      <c r="RNX902" s="705"/>
      <c r="RNY902" s="705"/>
      <c r="RNZ902" s="705"/>
      <c r="ROA902" s="705"/>
      <c r="ROB902" s="705"/>
      <c r="ROC902" s="705"/>
      <c r="ROD902" s="705"/>
      <c r="ROE902" s="705"/>
      <c r="ROF902" s="705"/>
      <c r="ROG902" s="705"/>
      <c r="ROH902" s="705"/>
      <c r="ROI902" s="705"/>
      <c r="ROJ902" s="705"/>
      <c r="ROK902" s="705"/>
      <c r="ROL902" s="705"/>
      <c r="ROM902" s="705"/>
      <c r="RON902" s="705"/>
      <c r="ROO902" s="705"/>
      <c r="ROP902" s="705"/>
      <c r="ROQ902" s="705"/>
      <c r="ROR902" s="705"/>
      <c r="ROS902" s="705"/>
      <c r="ROT902" s="705"/>
      <c r="ROU902" s="705"/>
      <c r="ROV902" s="705"/>
      <c r="ROW902" s="705"/>
      <c r="ROX902" s="705"/>
      <c r="ROY902" s="705"/>
      <c r="ROZ902" s="705"/>
      <c r="RPA902" s="705"/>
      <c r="RPB902" s="705"/>
      <c r="RPC902" s="705"/>
      <c r="RPD902" s="705"/>
      <c r="RPE902" s="705"/>
      <c r="RPF902" s="705"/>
      <c r="RPG902" s="705"/>
      <c r="RPH902" s="705"/>
      <c r="RPI902" s="705"/>
      <c r="RPJ902" s="705"/>
      <c r="RPK902" s="705"/>
      <c r="RPL902" s="705"/>
      <c r="RPM902" s="705"/>
      <c r="RPN902" s="705"/>
      <c r="RPO902" s="705"/>
      <c r="RPP902" s="705"/>
      <c r="RPQ902" s="705"/>
      <c r="RPR902" s="705"/>
      <c r="RPS902" s="705"/>
      <c r="RPT902" s="705"/>
      <c r="RPU902" s="705"/>
      <c r="RPV902" s="705"/>
      <c r="RPW902" s="705"/>
      <c r="RPX902" s="705"/>
      <c r="RPY902" s="705"/>
      <c r="RPZ902" s="705"/>
      <c r="RQA902" s="705"/>
      <c r="RQB902" s="705"/>
      <c r="RQC902" s="705"/>
      <c r="RQD902" s="705"/>
      <c r="RQE902" s="705"/>
      <c r="RQF902" s="705"/>
      <c r="RQG902" s="705"/>
      <c r="RQH902" s="705"/>
      <c r="RQI902" s="705"/>
      <c r="RQJ902" s="705"/>
      <c r="RQK902" s="705"/>
      <c r="RQL902" s="705"/>
      <c r="RQM902" s="705"/>
      <c r="RQN902" s="705"/>
      <c r="RQO902" s="705"/>
      <c r="RQP902" s="705"/>
      <c r="RQQ902" s="705"/>
      <c r="RQR902" s="705"/>
      <c r="RQS902" s="705"/>
      <c r="RQT902" s="705"/>
      <c r="RQU902" s="705"/>
      <c r="RQV902" s="705"/>
      <c r="RQW902" s="705"/>
      <c r="RQX902" s="705"/>
      <c r="RQY902" s="705"/>
      <c r="RQZ902" s="705"/>
      <c r="RRA902" s="705"/>
      <c r="RRB902" s="705"/>
      <c r="RRC902" s="705"/>
      <c r="RRD902" s="705"/>
      <c r="RRE902" s="705"/>
      <c r="RRF902" s="705"/>
      <c r="RRG902" s="705"/>
      <c r="RRH902" s="705"/>
      <c r="RRI902" s="705"/>
      <c r="RRJ902" s="705"/>
      <c r="RRK902" s="705"/>
      <c r="RRL902" s="705"/>
      <c r="RRM902" s="705"/>
      <c r="RRN902" s="705"/>
      <c r="RRO902" s="705"/>
      <c r="RRP902" s="705"/>
      <c r="RRQ902" s="705"/>
      <c r="RRR902" s="705"/>
      <c r="RRS902" s="705"/>
      <c r="RRT902" s="705"/>
      <c r="RRU902" s="705"/>
      <c r="RRV902" s="705"/>
      <c r="RRW902" s="705"/>
      <c r="RRX902" s="705"/>
      <c r="RRY902" s="705"/>
      <c r="RRZ902" s="705"/>
      <c r="RSA902" s="705"/>
      <c r="RSB902" s="705"/>
      <c r="RSC902" s="705"/>
      <c r="RSD902" s="705"/>
      <c r="RSE902" s="705"/>
      <c r="RSF902" s="705"/>
      <c r="RSG902" s="705"/>
      <c r="RSH902" s="705"/>
      <c r="RSI902" s="705"/>
      <c r="RSJ902" s="705"/>
      <c r="RSK902" s="705"/>
      <c r="RSL902" s="705"/>
      <c r="RSM902" s="705"/>
      <c r="RSN902" s="705"/>
      <c r="RSO902" s="705"/>
      <c r="RSP902" s="705"/>
      <c r="RSQ902" s="705"/>
      <c r="RSR902" s="705"/>
      <c r="RSS902" s="705"/>
      <c r="RST902" s="705"/>
      <c r="RSU902" s="705"/>
      <c r="RSV902" s="705"/>
      <c r="RSW902" s="705"/>
      <c r="RSX902" s="705"/>
      <c r="RSY902" s="705"/>
      <c r="RSZ902" s="705"/>
      <c r="RTA902" s="705"/>
      <c r="RTB902" s="705"/>
      <c r="RTC902" s="705"/>
      <c r="RTD902" s="705"/>
      <c r="RTE902" s="705"/>
      <c r="RTF902" s="705"/>
      <c r="RTG902" s="705"/>
      <c r="RTH902" s="705"/>
      <c r="RTI902" s="705"/>
      <c r="RTJ902" s="705"/>
      <c r="RTK902" s="705"/>
      <c r="RTL902" s="705"/>
      <c r="RTM902" s="705"/>
      <c r="RTN902" s="705"/>
      <c r="RTO902" s="705"/>
      <c r="RTP902" s="705"/>
      <c r="RTQ902" s="705"/>
      <c r="RTR902" s="705"/>
      <c r="RTS902" s="705"/>
      <c r="RTT902" s="705"/>
      <c r="RTU902" s="705"/>
      <c r="RTV902" s="705"/>
      <c r="RTW902" s="705"/>
      <c r="RTX902" s="705"/>
      <c r="RTY902" s="705"/>
      <c r="RTZ902" s="705"/>
      <c r="RUA902" s="705"/>
      <c r="RUB902" s="705"/>
      <c r="RUC902" s="705"/>
      <c r="RUD902" s="705"/>
      <c r="RUE902" s="705"/>
      <c r="RUF902" s="705"/>
      <c r="RUG902" s="705"/>
      <c r="RUH902" s="705"/>
      <c r="RUI902" s="705"/>
      <c r="RUJ902" s="705"/>
      <c r="RUK902" s="705"/>
      <c r="RUL902" s="705"/>
      <c r="RUM902" s="705"/>
      <c r="RUN902" s="705"/>
      <c r="RUO902" s="705"/>
      <c r="RUP902" s="705"/>
      <c r="RUQ902" s="705"/>
      <c r="RUR902" s="705"/>
      <c r="RUS902" s="705"/>
      <c r="RUT902" s="705"/>
      <c r="RUU902" s="705"/>
      <c r="RUV902" s="705"/>
      <c r="RUW902" s="705"/>
      <c r="RUX902" s="705"/>
      <c r="RUY902" s="705"/>
      <c r="RUZ902" s="705"/>
      <c r="RVA902" s="705"/>
      <c r="RVB902" s="705"/>
      <c r="RVC902" s="705"/>
      <c r="RVD902" s="705"/>
      <c r="RVE902" s="705"/>
      <c r="RVF902" s="705"/>
      <c r="RVG902" s="705"/>
      <c r="RVH902" s="705"/>
      <c r="RVI902" s="705"/>
      <c r="RVJ902" s="705"/>
      <c r="RVK902" s="705"/>
      <c r="RVL902" s="705"/>
      <c r="RVM902" s="705"/>
      <c r="RVN902" s="705"/>
      <c r="RVO902" s="705"/>
      <c r="RVP902" s="705"/>
      <c r="RVQ902" s="705"/>
      <c r="RVR902" s="705"/>
      <c r="RVS902" s="705"/>
      <c r="RVT902" s="705"/>
      <c r="RVU902" s="705"/>
      <c r="RVV902" s="705"/>
      <c r="RVW902" s="705"/>
      <c r="RVX902" s="705"/>
      <c r="RVY902" s="705"/>
      <c r="RVZ902" s="705"/>
      <c r="RWA902" s="705"/>
      <c r="RWB902" s="705"/>
      <c r="RWC902" s="705"/>
      <c r="RWD902" s="705"/>
      <c r="RWE902" s="705"/>
      <c r="RWF902" s="705"/>
      <c r="RWG902" s="705"/>
      <c r="RWH902" s="705"/>
      <c r="RWI902" s="705"/>
      <c r="RWJ902" s="705"/>
      <c r="RWK902" s="705"/>
      <c r="RWL902" s="705"/>
      <c r="RWM902" s="705"/>
      <c r="RWN902" s="705"/>
      <c r="RWO902" s="705"/>
      <c r="RWP902" s="705"/>
      <c r="RWQ902" s="705"/>
      <c r="RWR902" s="705"/>
      <c r="RWS902" s="705"/>
      <c r="RWT902" s="705"/>
      <c r="RWU902" s="705"/>
      <c r="RWV902" s="705"/>
      <c r="RWW902" s="705"/>
      <c r="RWX902" s="705"/>
      <c r="RWY902" s="705"/>
      <c r="RWZ902" s="705"/>
      <c r="RXA902" s="705"/>
      <c r="RXB902" s="705"/>
      <c r="RXC902" s="705"/>
      <c r="RXD902" s="705"/>
      <c r="RXE902" s="705"/>
      <c r="RXF902" s="705"/>
      <c r="RXG902" s="705"/>
      <c r="RXH902" s="705"/>
      <c r="RXI902" s="705"/>
      <c r="RXJ902" s="705"/>
      <c r="RXK902" s="705"/>
      <c r="RXL902" s="705"/>
      <c r="RXM902" s="705"/>
      <c r="RXN902" s="705"/>
      <c r="RXO902" s="705"/>
      <c r="RXP902" s="705"/>
      <c r="RXQ902" s="705"/>
      <c r="RXR902" s="705"/>
      <c r="RXS902" s="705"/>
      <c r="RXT902" s="705"/>
      <c r="RXU902" s="705"/>
      <c r="RXV902" s="705"/>
      <c r="RXW902" s="705"/>
      <c r="RXX902" s="705"/>
      <c r="RXY902" s="705"/>
      <c r="RXZ902" s="705"/>
      <c r="RYA902" s="705"/>
      <c r="RYB902" s="705"/>
      <c r="RYC902" s="705"/>
      <c r="RYD902" s="705"/>
      <c r="RYE902" s="705"/>
      <c r="RYF902" s="705"/>
      <c r="RYG902" s="705"/>
      <c r="RYH902" s="705"/>
      <c r="RYI902" s="705"/>
      <c r="RYJ902" s="705"/>
      <c r="RYK902" s="705"/>
      <c r="RYL902" s="705"/>
      <c r="RYM902" s="705"/>
      <c r="RYN902" s="705"/>
      <c r="RYO902" s="705"/>
      <c r="RYP902" s="705"/>
      <c r="RYQ902" s="705"/>
      <c r="RYR902" s="705"/>
      <c r="RYS902" s="705"/>
      <c r="RYT902" s="705"/>
      <c r="RYU902" s="705"/>
      <c r="RYV902" s="705"/>
      <c r="RYW902" s="705"/>
      <c r="RYX902" s="705"/>
      <c r="RYY902" s="705"/>
      <c r="RYZ902" s="705"/>
      <c r="RZA902" s="705"/>
      <c r="RZB902" s="705"/>
      <c r="RZC902" s="705"/>
      <c r="RZD902" s="705"/>
      <c r="RZE902" s="705"/>
      <c r="RZF902" s="705"/>
      <c r="RZG902" s="705"/>
      <c r="RZH902" s="705"/>
      <c r="RZI902" s="705"/>
      <c r="RZJ902" s="705"/>
      <c r="RZK902" s="705"/>
      <c r="RZL902" s="705"/>
      <c r="RZM902" s="705"/>
      <c r="RZN902" s="705"/>
      <c r="RZO902" s="705"/>
      <c r="RZP902" s="705"/>
      <c r="RZQ902" s="705"/>
      <c r="RZR902" s="705"/>
      <c r="RZS902" s="705"/>
      <c r="RZT902" s="705"/>
      <c r="RZU902" s="705"/>
      <c r="RZV902" s="705"/>
      <c r="RZW902" s="705"/>
      <c r="RZX902" s="705"/>
      <c r="RZY902" s="705"/>
      <c r="RZZ902" s="705"/>
      <c r="SAA902" s="705"/>
      <c r="SAB902" s="705"/>
      <c r="SAC902" s="705"/>
      <c r="SAD902" s="705"/>
      <c r="SAE902" s="705"/>
      <c r="SAF902" s="705"/>
      <c r="SAG902" s="705"/>
      <c r="SAH902" s="705"/>
      <c r="SAI902" s="705"/>
      <c r="SAJ902" s="705"/>
      <c r="SAK902" s="705"/>
      <c r="SAL902" s="705"/>
      <c r="SAM902" s="705"/>
      <c r="SAN902" s="705"/>
      <c r="SAO902" s="705"/>
      <c r="SAP902" s="705"/>
      <c r="SAQ902" s="705"/>
      <c r="SAR902" s="705"/>
      <c r="SAS902" s="705"/>
      <c r="SAT902" s="705"/>
      <c r="SAU902" s="705"/>
      <c r="SAV902" s="705"/>
      <c r="SAW902" s="705"/>
      <c r="SAX902" s="705"/>
      <c r="SAY902" s="705"/>
      <c r="SAZ902" s="705"/>
      <c r="SBA902" s="705"/>
      <c r="SBB902" s="705"/>
      <c r="SBC902" s="705"/>
      <c r="SBD902" s="705"/>
      <c r="SBE902" s="705"/>
      <c r="SBF902" s="705"/>
      <c r="SBG902" s="705"/>
      <c r="SBH902" s="705"/>
      <c r="SBI902" s="705"/>
      <c r="SBJ902" s="705"/>
      <c r="SBK902" s="705"/>
      <c r="SBL902" s="705"/>
      <c r="SBM902" s="705"/>
      <c r="SBN902" s="705"/>
      <c r="SBO902" s="705"/>
      <c r="SBP902" s="705"/>
      <c r="SBQ902" s="705"/>
      <c r="SBR902" s="705"/>
      <c r="SBS902" s="705"/>
      <c r="SBT902" s="705"/>
      <c r="SBU902" s="705"/>
      <c r="SBV902" s="705"/>
      <c r="SBW902" s="705"/>
      <c r="SBX902" s="705"/>
      <c r="SBY902" s="705"/>
      <c r="SBZ902" s="705"/>
      <c r="SCA902" s="705"/>
      <c r="SCB902" s="705"/>
      <c r="SCC902" s="705"/>
      <c r="SCD902" s="705"/>
      <c r="SCE902" s="705"/>
      <c r="SCF902" s="705"/>
      <c r="SCG902" s="705"/>
      <c r="SCH902" s="705"/>
      <c r="SCI902" s="705"/>
      <c r="SCJ902" s="705"/>
      <c r="SCK902" s="705"/>
      <c r="SCL902" s="705"/>
      <c r="SCM902" s="705"/>
      <c r="SCN902" s="705"/>
      <c r="SCO902" s="705"/>
      <c r="SCP902" s="705"/>
      <c r="SCQ902" s="705"/>
      <c r="SCR902" s="705"/>
      <c r="SCS902" s="705"/>
      <c r="SCT902" s="705"/>
      <c r="SCU902" s="705"/>
      <c r="SCV902" s="705"/>
      <c r="SCW902" s="705"/>
      <c r="SCX902" s="705"/>
      <c r="SCY902" s="705"/>
      <c r="SCZ902" s="705"/>
      <c r="SDA902" s="705"/>
      <c r="SDB902" s="705"/>
      <c r="SDC902" s="705"/>
      <c r="SDD902" s="705"/>
      <c r="SDE902" s="705"/>
      <c r="SDF902" s="705"/>
      <c r="SDG902" s="705"/>
      <c r="SDH902" s="705"/>
      <c r="SDI902" s="705"/>
      <c r="SDJ902" s="705"/>
      <c r="SDK902" s="705"/>
      <c r="SDL902" s="705"/>
      <c r="SDM902" s="705"/>
      <c r="SDN902" s="705"/>
      <c r="SDO902" s="705"/>
      <c r="SDP902" s="705"/>
      <c r="SDQ902" s="705"/>
      <c r="SDR902" s="705"/>
      <c r="SDS902" s="705"/>
      <c r="SDT902" s="705"/>
      <c r="SDU902" s="705"/>
      <c r="SDV902" s="705"/>
      <c r="SDW902" s="705"/>
      <c r="SDX902" s="705"/>
      <c r="SDY902" s="705"/>
      <c r="SDZ902" s="705"/>
      <c r="SEA902" s="705"/>
      <c r="SEB902" s="705"/>
      <c r="SEC902" s="705"/>
      <c r="SED902" s="705"/>
      <c r="SEE902" s="705"/>
      <c r="SEF902" s="705"/>
      <c r="SEG902" s="705"/>
      <c r="SEH902" s="705"/>
      <c r="SEI902" s="705"/>
      <c r="SEJ902" s="705"/>
      <c r="SEK902" s="705"/>
      <c r="SEL902" s="705"/>
      <c r="SEM902" s="705"/>
      <c r="SEN902" s="705"/>
      <c r="SEO902" s="705"/>
      <c r="SEP902" s="705"/>
      <c r="SEQ902" s="705"/>
      <c r="SER902" s="705"/>
      <c r="SES902" s="705"/>
      <c r="SET902" s="705"/>
      <c r="SEU902" s="705"/>
      <c r="SEV902" s="705"/>
      <c r="SEW902" s="705"/>
      <c r="SEX902" s="705"/>
      <c r="SEY902" s="705"/>
      <c r="SEZ902" s="705"/>
      <c r="SFA902" s="705"/>
      <c r="SFB902" s="705"/>
      <c r="SFC902" s="705"/>
      <c r="SFD902" s="705"/>
      <c r="SFE902" s="705"/>
      <c r="SFF902" s="705"/>
      <c r="SFG902" s="705"/>
      <c r="SFH902" s="705"/>
      <c r="SFI902" s="705"/>
      <c r="SFJ902" s="705"/>
      <c r="SFK902" s="705"/>
      <c r="SFL902" s="705"/>
      <c r="SFM902" s="705"/>
      <c r="SFN902" s="705"/>
      <c r="SFO902" s="705"/>
      <c r="SFP902" s="705"/>
      <c r="SFQ902" s="705"/>
      <c r="SFR902" s="705"/>
      <c r="SFS902" s="705"/>
      <c r="SFT902" s="705"/>
      <c r="SFU902" s="705"/>
      <c r="SFV902" s="705"/>
      <c r="SFW902" s="705"/>
      <c r="SFX902" s="705"/>
      <c r="SFY902" s="705"/>
      <c r="SFZ902" s="705"/>
      <c r="SGA902" s="705"/>
      <c r="SGB902" s="705"/>
      <c r="SGC902" s="705"/>
      <c r="SGD902" s="705"/>
      <c r="SGE902" s="705"/>
      <c r="SGF902" s="705"/>
      <c r="SGG902" s="705"/>
      <c r="SGH902" s="705"/>
      <c r="SGI902" s="705"/>
      <c r="SGJ902" s="705"/>
      <c r="SGK902" s="705"/>
      <c r="SGL902" s="705"/>
      <c r="SGM902" s="705"/>
      <c r="SGN902" s="705"/>
      <c r="SGO902" s="705"/>
      <c r="SGP902" s="705"/>
      <c r="SGQ902" s="705"/>
      <c r="SGR902" s="705"/>
      <c r="SGS902" s="705"/>
      <c r="SGT902" s="705"/>
      <c r="SGU902" s="705"/>
      <c r="SGV902" s="705"/>
      <c r="SGW902" s="705"/>
      <c r="SGX902" s="705"/>
      <c r="SGY902" s="705"/>
      <c r="SGZ902" s="705"/>
      <c r="SHA902" s="705"/>
      <c r="SHB902" s="705"/>
      <c r="SHC902" s="705"/>
      <c r="SHD902" s="705"/>
      <c r="SHE902" s="705"/>
      <c r="SHF902" s="705"/>
      <c r="SHG902" s="705"/>
      <c r="SHH902" s="705"/>
      <c r="SHI902" s="705"/>
      <c r="SHJ902" s="705"/>
      <c r="SHK902" s="705"/>
      <c r="SHL902" s="705"/>
      <c r="SHM902" s="705"/>
      <c r="SHN902" s="705"/>
      <c r="SHO902" s="705"/>
      <c r="SHP902" s="705"/>
      <c r="SHQ902" s="705"/>
      <c r="SHR902" s="705"/>
      <c r="SHS902" s="705"/>
      <c r="SHT902" s="705"/>
      <c r="SHU902" s="705"/>
      <c r="SHV902" s="705"/>
      <c r="SHW902" s="705"/>
      <c r="SHX902" s="705"/>
      <c r="SHY902" s="705"/>
      <c r="SHZ902" s="705"/>
      <c r="SIA902" s="705"/>
      <c r="SIB902" s="705"/>
      <c r="SIC902" s="705"/>
      <c r="SID902" s="705"/>
      <c r="SIE902" s="705"/>
      <c r="SIF902" s="705"/>
      <c r="SIG902" s="705"/>
      <c r="SIH902" s="705"/>
      <c r="SII902" s="705"/>
      <c r="SIJ902" s="705"/>
      <c r="SIK902" s="705"/>
      <c r="SIL902" s="705"/>
      <c r="SIM902" s="705"/>
      <c r="SIN902" s="705"/>
      <c r="SIO902" s="705"/>
      <c r="SIP902" s="705"/>
      <c r="SIQ902" s="705"/>
      <c r="SIR902" s="705"/>
      <c r="SIS902" s="705"/>
      <c r="SIT902" s="705"/>
      <c r="SIU902" s="705"/>
      <c r="SIV902" s="705"/>
      <c r="SIW902" s="705"/>
      <c r="SIX902" s="705"/>
      <c r="SIY902" s="705"/>
      <c r="SIZ902" s="705"/>
      <c r="SJA902" s="705"/>
      <c r="SJB902" s="705"/>
      <c r="SJC902" s="705"/>
      <c r="SJD902" s="705"/>
      <c r="SJE902" s="705"/>
      <c r="SJF902" s="705"/>
      <c r="SJG902" s="705"/>
      <c r="SJH902" s="705"/>
      <c r="SJI902" s="705"/>
      <c r="SJJ902" s="705"/>
      <c r="SJK902" s="705"/>
      <c r="SJL902" s="705"/>
      <c r="SJM902" s="705"/>
      <c r="SJN902" s="705"/>
      <c r="SJO902" s="705"/>
      <c r="SJP902" s="705"/>
      <c r="SJQ902" s="705"/>
      <c r="SJR902" s="705"/>
      <c r="SJS902" s="705"/>
      <c r="SJT902" s="705"/>
      <c r="SJU902" s="705"/>
      <c r="SJV902" s="705"/>
      <c r="SJW902" s="705"/>
      <c r="SJX902" s="705"/>
      <c r="SJY902" s="705"/>
      <c r="SJZ902" s="705"/>
      <c r="SKA902" s="705"/>
      <c r="SKB902" s="705"/>
      <c r="SKC902" s="705"/>
      <c r="SKD902" s="705"/>
      <c r="SKE902" s="705"/>
      <c r="SKF902" s="705"/>
      <c r="SKG902" s="705"/>
      <c r="SKH902" s="705"/>
      <c r="SKI902" s="705"/>
      <c r="SKJ902" s="705"/>
      <c r="SKK902" s="705"/>
      <c r="SKL902" s="705"/>
      <c r="SKM902" s="705"/>
      <c r="SKN902" s="705"/>
      <c r="SKO902" s="705"/>
      <c r="SKP902" s="705"/>
      <c r="SKQ902" s="705"/>
      <c r="SKR902" s="705"/>
      <c r="SKS902" s="705"/>
      <c r="SKT902" s="705"/>
      <c r="SKU902" s="705"/>
      <c r="SKV902" s="705"/>
      <c r="SKW902" s="705"/>
      <c r="SKX902" s="705"/>
      <c r="SKY902" s="705"/>
      <c r="SKZ902" s="705"/>
      <c r="SLA902" s="705"/>
      <c r="SLB902" s="705"/>
      <c r="SLC902" s="705"/>
      <c r="SLD902" s="705"/>
      <c r="SLE902" s="705"/>
      <c r="SLF902" s="705"/>
      <c r="SLG902" s="705"/>
      <c r="SLH902" s="705"/>
      <c r="SLI902" s="705"/>
      <c r="SLJ902" s="705"/>
      <c r="SLK902" s="705"/>
      <c r="SLL902" s="705"/>
      <c r="SLM902" s="705"/>
      <c r="SLN902" s="705"/>
      <c r="SLO902" s="705"/>
      <c r="SLP902" s="705"/>
      <c r="SLQ902" s="705"/>
      <c r="SLR902" s="705"/>
      <c r="SLS902" s="705"/>
      <c r="SLT902" s="705"/>
      <c r="SLU902" s="705"/>
      <c r="SLV902" s="705"/>
      <c r="SLW902" s="705"/>
      <c r="SLX902" s="705"/>
      <c r="SLY902" s="705"/>
      <c r="SLZ902" s="705"/>
      <c r="SMA902" s="705"/>
      <c r="SMB902" s="705"/>
      <c r="SMC902" s="705"/>
      <c r="SMD902" s="705"/>
      <c r="SME902" s="705"/>
      <c r="SMF902" s="705"/>
      <c r="SMG902" s="705"/>
      <c r="SMH902" s="705"/>
      <c r="SMI902" s="705"/>
      <c r="SMJ902" s="705"/>
      <c r="SMK902" s="705"/>
      <c r="SML902" s="705"/>
      <c r="SMM902" s="705"/>
      <c r="SMN902" s="705"/>
      <c r="SMO902" s="705"/>
      <c r="SMP902" s="705"/>
      <c r="SMQ902" s="705"/>
      <c r="SMR902" s="705"/>
      <c r="SMS902" s="705"/>
      <c r="SMT902" s="705"/>
      <c r="SMU902" s="705"/>
      <c r="SMV902" s="705"/>
      <c r="SMW902" s="705"/>
      <c r="SMX902" s="705"/>
      <c r="SMY902" s="705"/>
      <c r="SMZ902" s="705"/>
      <c r="SNA902" s="705"/>
      <c r="SNB902" s="705"/>
      <c r="SNC902" s="705"/>
      <c r="SND902" s="705"/>
      <c r="SNE902" s="705"/>
      <c r="SNF902" s="705"/>
      <c r="SNG902" s="705"/>
      <c r="SNH902" s="705"/>
      <c r="SNI902" s="705"/>
      <c r="SNJ902" s="705"/>
      <c r="SNK902" s="705"/>
      <c r="SNL902" s="705"/>
      <c r="SNM902" s="705"/>
      <c r="SNN902" s="705"/>
      <c r="SNO902" s="705"/>
      <c r="SNP902" s="705"/>
      <c r="SNQ902" s="705"/>
      <c r="SNR902" s="705"/>
      <c r="SNS902" s="705"/>
      <c r="SNT902" s="705"/>
      <c r="SNU902" s="705"/>
      <c r="SNV902" s="705"/>
      <c r="SNW902" s="705"/>
      <c r="SNX902" s="705"/>
      <c r="SNY902" s="705"/>
      <c r="SNZ902" s="705"/>
      <c r="SOA902" s="705"/>
      <c r="SOB902" s="705"/>
      <c r="SOC902" s="705"/>
      <c r="SOD902" s="705"/>
      <c r="SOE902" s="705"/>
      <c r="SOF902" s="705"/>
      <c r="SOG902" s="705"/>
      <c r="SOH902" s="705"/>
      <c r="SOI902" s="705"/>
      <c r="SOJ902" s="705"/>
      <c r="SOK902" s="705"/>
      <c r="SOL902" s="705"/>
      <c r="SOM902" s="705"/>
      <c r="SON902" s="705"/>
      <c r="SOO902" s="705"/>
      <c r="SOP902" s="705"/>
      <c r="SOQ902" s="705"/>
      <c r="SOR902" s="705"/>
      <c r="SOS902" s="705"/>
      <c r="SOT902" s="705"/>
      <c r="SOU902" s="705"/>
      <c r="SOV902" s="705"/>
      <c r="SOW902" s="705"/>
      <c r="SOX902" s="705"/>
      <c r="SOY902" s="705"/>
      <c r="SOZ902" s="705"/>
      <c r="SPA902" s="705"/>
      <c r="SPB902" s="705"/>
      <c r="SPC902" s="705"/>
      <c r="SPD902" s="705"/>
      <c r="SPE902" s="705"/>
      <c r="SPF902" s="705"/>
      <c r="SPG902" s="705"/>
      <c r="SPH902" s="705"/>
      <c r="SPI902" s="705"/>
      <c r="SPJ902" s="705"/>
      <c r="SPK902" s="705"/>
      <c r="SPL902" s="705"/>
      <c r="SPM902" s="705"/>
      <c r="SPN902" s="705"/>
      <c r="SPO902" s="705"/>
      <c r="SPP902" s="705"/>
      <c r="SPQ902" s="705"/>
      <c r="SPR902" s="705"/>
      <c r="SPS902" s="705"/>
      <c r="SPT902" s="705"/>
      <c r="SPU902" s="705"/>
      <c r="SPV902" s="705"/>
      <c r="SPW902" s="705"/>
      <c r="SPX902" s="705"/>
      <c r="SPY902" s="705"/>
      <c r="SPZ902" s="705"/>
      <c r="SQA902" s="705"/>
      <c r="SQB902" s="705"/>
      <c r="SQC902" s="705"/>
      <c r="SQD902" s="705"/>
      <c r="SQE902" s="705"/>
      <c r="SQF902" s="705"/>
      <c r="SQG902" s="705"/>
      <c r="SQH902" s="705"/>
      <c r="SQI902" s="705"/>
      <c r="SQJ902" s="705"/>
      <c r="SQK902" s="705"/>
      <c r="SQL902" s="705"/>
      <c r="SQM902" s="705"/>
      <c r="SQN902" s="705"/>
      <c r="SQO902" s="705"/>
      <c r="SQP902" s="705"/>
      <c r="SQQ902" s="705"/>
      <c r="SQR902" s="705"/>
      <c r="SQS902" s="705"/>
      <c r="SQT902" s="705"/>
      <c r="SQU902" s="705"/>
      <c r="SQV902" s="705"/>
      <c r="SQW902" s="705"/>
      <c r="SQX902" s="705"/>
      <c r="SQY902" s="705"/>
      <c r="SQZ902" s="705"/>
      <c r="SRA902" s="705"/>
      <c r="SRB902" s="705"/>
      <c r="SRC902" s="705"/>
      <c r="SRD902" s="705"/>
      <c r="SRE902" s="705"/>
      <c r="SRF902" s="705"/>
      <c r="SRG902" s="705"/>
      <c r="SRH902" s="705"/>
      <c r="SRI902" s="705"/>
      <c r="SRJ902" s="705"/>
      <c r="SRK902" s="705"/>
      <c r="SRL902" s="705"/>
      <c r="SRM902" s="705"/>
      <c r="SRN902" s="705"/>
      <c r="SRO902" s="705"/>
      <c r="SRP902" s="705"/>
      <c r="SRQ902" s="705"/>
      <c r="SRR902" s="705"/>
      <c r="SRS902" s="705"/>
      <c r="SRT902" s="705"/>
      <c r="SRU902" s="705"/>
      <c r="SRV902" s="705"/>
      <c r="SRW902" s="705"/>
      <c r="SRX902" s="705"/>
      <c r="SRY902" s="705"/>
      <c r="SRZ902" s="705"/>
      <c r="SSA902" s="705"/>
      <c r="SSB902" s="705"/>
      <c r="SSC902" s="705"/>
      <c r="SSD902" s="705"/>
      <c r="SSE902" s="705"/>
      <c r="SSF902" s="705"/>
      <c r="SSG902" s="705"/>
      <c r="SSH902" s="705"/>
      <c r="SSI902" s="705"/>
      <c r="SSJ902" s="705"/>
      <c r="SSK902" s="705"/>
      <c r="SSL902" s="705"/>
      <c r="SSM902" s="705"/>
      <c r="SSN902" s="705"/>
      <c r="SSO902" s="705"/>
      <c r="SSP902" s="705"/>
      <c r="SSQ902" s="705"/>
      <c r="SSR902" s="705"/>
      <c r="SSS902" s="705"/>
      <c r="SST902" s="705"/>
      <c r="SSU902" s="705"/>
      <c r="SSV902" s="705"/>
      <c r="SSW902" s="705"/>
      <c r="SSX902" s="705"/>
      <c r="SSY902" s="705"/>
      <c r="SSZ902" s="705"/>
      <c r="STA902" s="705"/>
      <c r="STB902" s="705"/>
      <c r="STC902" s="705"/>
      <c r="STD902" s="705"/>
      <c r="STE902" s="705"/>
      <c r="STF902" s="705"/>
      <c r="STG902" s="705"/>
      <c r="STH902" s="705"/>
      <c r="STI902" s="705"/>
      <c r="STJ902" s="705"/>
      <c r="STK902" s="705"/>
      <c r="STL902" s="705"/>
      <c r="STM902" s="705"/>
      <c r="STN902" s="705"/>
      <c r="STO902" s="705"/>
      <c r="STP902" s="705"/>
      <c r="STQ902" s="705"/>
      <c r="STR902" s="705"/>
      <c r="STS902" s="705"/>
      <c r="STT902" s="705"/>
      <c r="STU902" s="705"/>
      <c r="STV902" s="705"/>
      <c r="STW902" s="705"/>
      <c r="STX902" s="705"/>
      <c r="STY902" s="705"/>
      <c r="STZ902" s="705"/>
      <c r="SUA902" s="705"/>
      <c r="SUB902" s="705"/>
      <c r="SUC902" s="705"/>
      <c r="SUD902" s="705"/>
      <c r="SUE902" s="705"/>
      <c r="SUF902" s="705"/>
      <c r="SUG902" s="705"/>
      <c r="SUH902" s="705"/>
      <c r="SUI902" s="705"/>
      <c r="SUJ902" s="705"/>
      <c r="SUK902" s="705"/>
      <c r="SUL902" s="705"/>
      <c r="SUM902" s="705"/>
      <c r="SUN902" s="705"/>
      <c r="SUO902" s="705"/>
      <c r="SUP902" s="705"/>
      <c r="SUQ902" s="705"/>
      <c r="SUR902" s="705"/>
      <c r="SUS902" s="705"/>
      <c r="SUT902" s="705"/>
      <c r="SUU902" s="705"/>
      <c r="SUV902" s="705"/>
      <c r="SUW902" s="705"/>
      <c r="SUX902" s="705"/>
      <c r="SUY902" s="705"/>
      <c r="SUZ902" s="705"/>
      <c r="SVA902" s="705"/>
      <c r="SVB902" s="705"/>
      <c r="SVC902" s="705"/>
      <c r="SVD902" s="705"/>
      <c r="SVE902" s="705"/>
      <c r="SVF902" s="705"/>
      <c r="SVG902" s="705"/>
      <c r="SVH902" s="705"/>
      <c r="SVI902" s="705"/>
      <c r="SVJ902" s="705"/>
      <c r="SVK902" s="705"/>
      <c r="SVL902" s="705"/>
      <c r="SVM902" s="705"/>
      <c r="SVN902" s="705"/>
      <c r="SVO902" s="705"/>
      <c r="SVP902" s="705"/>
      <c r="SVQ902" s="705"/>
      <c r="SVR902" s="705"/>
      <c r="SVS902" s="705"/>
      <c r="SVT902" s="705"/>
      <c r="SVU902" s="705"/>
      <c r="SVV902" s="705"/>
      <c r="SVW902" s="705"/>
      <c r="SVX902" s="705"/>
      <c r="SVY902" s="705"/>
      <c r="SVZ902" s="705"/>
      <c r="SWA902" s="705"/>
      <c r="SWB902" s="705"/>
      <c r="SWC902" s="705"/>
      <c r="SWD902" s="705"/>
      <c r="SWE902" s="705"/>
      <c r="SWF902" s="705"/>
      <c r="SWG902" s="705"/>
      <c r="SWH902" s="705"/>
      <c r="SWI902" s="705"/>
      <c r="SWJ902" s="705"/>
      <c r="SWK902" s="705"/>
      <c r="SWL902" s="705"/>
      <c r="SWM902" s="705"/>
      <c r="SWN902" s="705"/>
      <c r="SWO902" s="705"/>
      <c r="SWP902" s="705"/>
      <c r="SWQ902" s="705"/>
      <c r="SWR902" s="705"/>
      <c r="SWS902" s="705"/>
      <c r="SWT902" s="705"/>
      <c r="SWU902" s="705"/>
      <c r="SWV902" s="705"/>
      <c r="SWW902" s="705"/>
      <c r="SWX902" s="705"/>
      <c r="SWY902" s="705"/>
      <c r="SWZ902" s="705"/>
      <c r="SXA902" s="705"/>
      <c r="SXB902" s="705"/>
      <c r="SXC902" s="705"/>
      <c r="SXD902" s="705"/>
      <c r="SXE902" s="705"/>
      <c r="SXF902" s="705"/>
      <c r="SXG902" s="705"/>
      <c r="SXH902" s="705"/>
      <c r="SXI902" s="705"/>
      <c r="SXJ902" s="705"/>
      <c r="SXK902" s="705"/>
      <c r="SXL902" s="705"/>
      <c r="SXM902" s="705"/>
      <c r="SXN902" s="705"/>
      <c r="SXO902" s="705"/>
      <c r="SXP902" s="705"/>
      <c r="SXQ902" s="705"/>
      <c r="SXR902" s="705"/>
      <c r="SXS902" s="705"/>
      <c r="SXT902" s="705"/>
      <c r="SXU902" s="705"/>
      <c r="SXV902" s="705"/>
      <c r="SXW902" s="705"/>
      <c r="SXX902" s="705"/>
      <c r="SXY902" s="705"/>
      <c r="SXZ902" s="705"/>
      <c r="SYA902" s="705"/>
      <c r="SYB902" s="705"/>
      <c r="SYC902" s="705"/>
      <c r="SYD902" s="705"/>
      <c r="SYE902" s="705"/>
      <c r="SYF902" s="705"/>
      <c r="SYG902" s="705"/>
      <c r="SYH902" s="705"/>
      <c r="SYI902" s="705"/>
      <c r="SYJ902" s="705"/>
      <c r="SYK902" s="705"/>
      <c r="SYL902" s="705"/>
      <c r="SYM902" s="705"/>
      <c r="SYN902" s="705"/>
      <c r="SYO902" s="705"/>
      <c r="SYP902" s="705"/>
      <c r="SYQ902" s="705"/>
      <c r="SYR902" s="705"/>
      <c r="SYS902" s="705"/>
      <c r="SYT902" s="705"/>
      <c r="SYU902" s="705"/>
      <c r="SYV902" s="705"/>
      <c r="SYW902" s="705"/>
      <c r="SYX902" s="705"/>
      <c r="SYY902" s="705"/>
      <c r="SYZ902" s="705"/>
      <c r="SZA902" s="705"/>
      <c r="SZB902" s="705"/>
      <c r="SZC902" s="705"/>
      <c r="SZD902" s="705"/>
      <c r="SZE902" s="705"/>
      <c r="SZF902" s="705"/>
      <c r="SZG902" s="705"/>
      <c r="SZH902" s="705"/>
      <c r="SZI902" s="705"/>
      <c r="SZJ902" s="705"/>
      <c r="SZK902" s="705"/>
      <c r="SZL902" s="705"/>
      <c r="SZM902" s="705"/>
      <c r="SZN902" s="705"/>
      <c r="SZO902" s="705"/>
      <c r="SZP902" s="705"/>
      <c r="SZQ902" s="705"/>
      <c r="SZR902" s="705"/>
      <c r="SZS902" s="705"/>
      <c r="SZT902" s="705"/>
      <c r="SZU902" s="705"/>
      <c r="SZV902" s="705"/>
      <c r="SZW902" s="705"/>
      <c r="SZX902" s="705"/>
      <c r="SZY902" s="705"/>
      <c r="SZZ902" s="705"/>
      <c r="TAA902" s="705"/>
      <c r="TAB902" s="705"/>
      <c r="TAC902" s="705"/>
      <c r="TAD902" s="705"/>
      <c r="TAE902" s="705"/>
      <c r="TAF902" s="705"/>
      <c r="TAG902" s="705"/>
      <c r="TAH902" s="705"/>
      <c r="TAI902" s="705"/>
      <c r="TAJ902" s="705"/>
      <c r="TAK902" s="705"/>
      <c r="TAL902" s="705"/>
      <c r="TAM902" s="705"/>
      <c r="TAN902" s="705"/>
      <c r="TAO902" s="705"/>
      <c r="TAP902" s="705"/>
      <c r="TAQ902" s="705"/>
      <c r="TAR902" s="705"/>
      <c r="TAS902" s="705"/>
      <c r="TAT902" s="705"/>
      <c r="TAU902" s="705"/>
      <c r="TAV902" s="705"/>
      <c r="TAW902" s="705"/>
      <c r="TAX902" s="705"/>
      <c r="TAY902" s="705"/>
      <c r="TAZ902" s="705"/>
      <c r="TBA902" s="705"/>
      <c r="TBB902" s="705"/>
      <c r="TBC902" s="705"/>
      <c r="TBD902" s="705"/>
      <c r="TBE902" s="705"/>
      <c r="TBF902" s="705"/>
      <c r="TBG902" s="705"/>
      <c r="TBH902" s="705"/>
      <c r="TBI902" s="705"/>
      <c r="TBJ902" s="705"/>
      <c r="TBK902" s="705"/>
      <c r="TBL902" s="705"/>
      <c r="TBM902" s="705"/>
      <c r="TBN902" s="705"/>
      <c r="TBO902" s="705"/>
      <c r="TBP902" s="705"/>
      <c r="TBQ902" s="705"/>
      <c r="TBR902" s="705"/>
      <c r="TBS902" s="705"/>
      <c r="TBT902" s="705"/>
      <c r="TBU902" s="705"/>
      <c r="TBV902" s="705"/>
      <c r="TBW902" s="705"/>
      <c r="TBX902" s="705"/>
      <c r="TBY902" s="705"/>
      <c r="TBZ902" s="705"/>
      <c r="TCA902" s="705"/>
      <c r="TCB902" s="705"/>
      <c r="TCC902" s="705"/>
      <c r="TCD902" s="705"/>
      <c r="TCE902" s="705"/>
      <c r="TCF902" s="705"/>
      <c r="TCG902" s="705"/>
      <c r="TCH902" s="705"/>
      <c r="TCI902" s="705"/>
      <c r="TCJ902" s="705"/>
      <c r="TCK902" s="705"/>
      <c r="TCL902" s="705"/>
      <c r="TCM902" s="705"/>
      <c r="TCN902" s="705"/>
      <c r="TCO902" s="705"/>
      <c r="TCP902" s="705"/>
      <c r="TCQ902" s="705"/>
      <c r="TCR902" s="705"/>
      <c r="TCS902" s="705"/>
      <c r="TCT902" s="705"/>
      <c r="TCU902" s="705"/>
      <c r="TCV902" s="705"/>
      <c r="TCW902" s="705"/>
      <c r="TCX902" s="705"/>
      <c r="TCY902" s="705"/>
      <c r="TCZ902" s="705"/>
      <c r="TDA902" s="705"/>
      <c r="TDB902" s="705"/>
      <c r="TDC902" s="705"/>
      <c r="TDD902" s="705"/>
      <c r="TDE902" s="705"/>
      <c r="TDF902" s="705"/>
      <c r="TDG902" s="705"/>
      <c r="TDH902" s="705"/>
      <c r="TDI902" s="705"/>
      <c r="TDJ902" s="705"/>
      <c r="TDK902" s="705"/>
      <c r="TDL902" s="705"/>
      <c r="TDM902" s="705"/>
      <c r="TDN902" s="705"/>
      <c r="TDO902" s="705"/>
      <c r="TDP902" s="705"/>
      <c r="TDQ902" s="705"/>
      <c r="TDR902" s="705"/>
      <c r="TDS902" s="705"/>
      <c r="TDT902" s="705"/>
      <c r="TDU902" s="705"/>
      <c r="TDV902" s="705"/>
      <c r="TDW902" s="705"/>
      <c r="TDX902" s="705"/>
      <c r="TDY902" s="705"/>
      <c r="TDZ902" s="705"/>
      <c r="TEA902" s="705"/>
      <c r="TEB902" s="705"/>
      <c r="TEC902" s="705"/>
      <c r="TED902" s="705"/>
      <c r="TEE902" s="705"/>
      <c r="TEF902" s="705"/>
      <c r="TEG902" s="705"/>
      <c r="TEH902" s="705"/>
      <c r="TEI902" s="705"/>
      <c r="TEJ902" s="705"/>
      <c r="TEK902" s="705"/>
      <c r="TEL902" s="705"/>
      <c r="TEM902" s="705"/>
      <c r="TEN902" s="705"/>
      <c r="TEO902" s="705"/>
      <c r="TEP902" s="705"/>
      <c r="TEQ902" s="705"/>
      <c r="TER902" s="705"/>
      <c r="TES902" s="705"/>
      <c r="TET902" s="705"/>
      <c r="TEU902" s="705"/>
      <c r="TEV902" s="705"/>
      <c r="TEW902" s="705"/>
      <c r="TEX902" s="705"/>
      <c r="TEY902" s="705"/>
      <c r="TEZ902" s="705"/>
      <c r="TFA902" s="705"/>
      <c r="TFB902" s="705"/>
      <c r="TFC902" s="705"/>
      <c r="TFD902" s="705"/>
      <c r="TFE902" s="705"/>
      <c r="TFF902" s="705"/>
      <c r="TFG902" s="705"/>
      <c r="TFH902" s="705"/>
      <c r="TFI902" s="705"/>
      <c r="TFJ902" s="705"/>
      <c r="TFK902" s="705"/>
      <c r="TFL902" s="705"/>
      <c r="TFM902" s="705"/>
      <c r="TFN902" s="705"/>
      <c r="TFO902" s="705"/>
      <c r="TFP902" s="705"/>
      <c r="TFQ902" s="705"/>
      <c r="TFR902" s="705"/>
      <c r="TFS902" s="705"/>
      <c r="TFT902" s="705"/>
      <c r="TFU902" s="705"/>
      <c r="TFV902" s="705"/>
      <c r="TFW902" s="705"/>
      <c r="TFX902" s="705"/>
      <c r="TFY902" s="705"/>
      <c r="TFZ902" s="705"/>
      <c r="TGA902" s="705"/>
      <c r="TGB902" s="705"/>
      <c r="TGC902" s="705"/>
      <c r="TGD902" s="705"/>
      <c r="TGE902" s="705"/>
      <c r="TGF902" s="705"/>
      <c r="TGG902" s="705"/>
      <c r="TGH902" s="705"/>
      <c r="TGI902" s="705"/>
      <c r="TGJ902" s="705"/>
      <c r="TGK902" s="705"/>
      <c r="TGL902" s="705"/>
      <c r="TGM902" s="705"/>
      <c r="TGN902" s="705"/>
      <c r="TGO902" s="705"/>
      <c r="TGP902" s="705"/>
      <c r="TGQ902" s="705"/>
      <c r="TGR902" s="705"/>
      <c r="TGS902" s="705"/>
      <c r="TGT902" s="705"/>
      <c r="TGU902" s="705"/>
      <c r="TGV902" s="705"/>
      <c r="TGW902" s="705"/>
      <c r="TGX902" s="705"/>
      <c r="TGY902" s="705"/>
      <c r="TGZ902" s="705"/>
      <c r="THA902" s="705"/>
      <c r="THB902" s="705"/>
      <c r="THC902" s="705"/>
      <c r="THD902" s="705"/>
      <c r="THE902" s="705"/>
      <c r="THF902" s="705"/>
      <c r="THG902" s="705"/>
      <c r="THH902" s="705"/>
      <c r="THI902" s="705"/>
      <c r="THJ902" s="705"/>
      <c r="THK902" s="705"/>
      <c r="THL902" s="705"/>
      <c r="THM902" s="705"/>
      <c r="THN902" s="705"/>
      <c r="THO902" s="705"/>
      <c r="THP902" s="705"/>
      <c r="THQ902" s="705"/>
      <c r="THR902" s="705"/>
      <c r="THS902" s="705"/>
      <c r="THT902" s="705"/>
      <c r="THU902" s="705"/>
      <c r="THV902" s="705"/>
      <c r="THW902" s="705"/>
      <c r="THX902" s="705"/>
      <c r="THY902" s="705"/>
      <c r="THZ902" s="705"/>
      <c r="TIA902" s="705"/>
      <c r="TIB902" s="705"/>
      <c r="TIC902" s="705"/>
      <c r="TID902" s="705"/>
      <c r="TIE902" s="705"/>
      <c r="TIF902" s="705"/>
      <c r="TIG902" s="705"/>
      <c r="TIH902" s="705"/>
      <c r="TII902" s="705"/>
      <c r="TIJ902" s="705"/>
      <c r="TIK902" s="705"/>
      <c r="TIL902" s="705"/>
      <c r="TIM902" s="705"/>
      <c r="TIN902" s="705"/>
      <c r="TIO902" s="705"/>
      <c r="TIP902" s="705"/>
      <c r="TIQ902" s="705"/>
      <c r="TIR902" s="705"/>
      <c r="TIS902" s="705"/>
      <c r="TIT902" s="705"/>
      <c r="TIU902" s="705"/>
      <c r="TIV902" s="705"/>
      <c r="TIW902" s="705"/>
      <c r="TIX902" s="705"/>
      <c r="TIY902" s="705"/>
      <c r="TIZ902" s="705"/>
      <c r="TJA902" s="705"/>
      <c r="TJB902" s="705"/>
      <c r="TJC902" s="705"/>
      <c r="TJD902" s="705"/>
      <c r="TJE902" s="705"/>
      <c r="TJF902" s="705"/>
      <c r="TJG902" s="705"/>
      <c r="TJH902" s="705"/>
      <c r="TJI902" s="705"/>
      <c r="TJJ902" s="705"/>
      <c r="TJK902" s="705"/>
      <c r="TJL902" s="705"/>
      <c r="TJM902" s="705"/>
      <c r="TJN902" s="705"/>
      <c r="TJO902" s="705"/>
      <c r="TJP902" s="705"/>
      <c r="TJQ902" s="705"/>
      <c r="TJR902" s="705"/>
      <c r="TJS902" s="705"/>
      <c r="TJT902" s="705"/>
      <c r="TJU902" s="705"/>
      <c r="TJV902" s="705"/>
      <c r="TJW902" s="705"/>
      <c r="TJX902" s="705"/>
      <c r="TJY902" s="705"/>
      <c r="TJZ902" s="705"/>
      <c r="TKA902" s="705"/>
      <c r="TKB902" s="705"/>
      <c r="TKC902" s="705"/>
      <c r="TKD902" s="705"/>
      <c r="TKE902" s="705"/>
      <c r="TKF902" s="705"/>
      <c r="TKG902" s="705"/>
      <c r="TKH902" s="705"/>
      <c r="TKI902" s="705"/>
      <c r="TKJ902" s="705"/>
      <c r="TKK902" s="705"/>
      <c r="TKL902" s="705"/>
      <c r="TKM902" s="705"/>
      <c r="TKN902" s="705"/>
      <c r="TKO902" s="705"/>
      <c r="TKP902" s="705"/>
      <c r="TKQ902" s="705"/>
      <c r="TKR902" s="705"/>
      <c r="TKS902" s="705"/>
      <c r="TKT902" s="705"/>
      <c r="TKU902" s="705"/>
      <c r="TKV902" s="705"/>
      <c r="TKW902" s="705"/>
      <c r="TKX902" s="705"/>
      <c r="TKY902" s="705"/>
      <c r="TKZ902" s="705"/>
      <c r="TLA902" s="705"/>
      <c r="TLB902" s="705"/>
      <c r="TLC902" s="705"/>
      <c r="TLD902" s="705"/>
      <c r="TLE902" s="705"/>
      <c r="TLF902" s="705"/>
      <c r="TLG902" s="705"/>
      <c r="TLH902" s="705"/>
      <c r="TLI902" s="705"/>
      <c r="TLJ902" s="705"/>
      <c r="TLK902" s="705"/>
      <c r="TLL902" s="705"/>
      <c r="TLM902" s="705"/>
      <c r="TLN902" s="705"/>
      <c r="TLO902" s="705"/>
      <c r="TLP902" s="705"/>
      <c r="TLQ902" s="705"/>
      <c r="TLR902" s="705"/>
      <c r="TLS902" s="705"/>
      <c r="TLT902" s="705"/>
      <c r="TLU902" s="705"/>
      <c r="TLV902" s="705"/>
      <c r="TLW902" s="705"/>
      <c r="TLX902" s="705"/>
      <c r="TLY902" s="705"/>
      <c r="TLZ902" s="705"/>
      <c r="TMA902" s="705"/>
      <c r="TMB902" s="705"/>
      <c r="TMC902" s="705"/>
      <c r="TMD902" s="705"/>
      <c r="TME902" s="705"/>
      <c r="TMF902" s="705"/>
      <c r="TMG902" s="705"/>
      <c r="TMH902" s="705"/>
      <c r="TMI902" s="705"/>
      <c r="TMJ902" s="705"/>
      <c r="TMK902" s="705"/>
      <c r="TML902" s="705"/>
      <c r="TMM902" s="705"/>
      <c r="TMN902" s="705"/>
      <c r="TMO902" s="705"/>
      <c r="TMP902" s="705"/>
      <c r="TMQ902" s="705"/>
      <c r="TMR902" s="705"/>
      <c r="TMS902" s="705"/>
      <c r="TMT902" s="705"/>
      <c r="TMU902" s="705"/>
      <c r="TMV902" s="705"/>
      <c r="TMW902" s="705"/>
      <c r="TMX902" s="705"/>
      <c r="TMY902" s="705"/>
      <c r="TMZ902" s="705"/>
      <c r="TNA902" s="705"/>
      <c r="TNB902" s="705"/>
      <c r="TNC902" s="705"/>
      <c r="TND902" s="705"/>
      <c r="TNE902" s="705"/>
      <c r="TNF902" s="705"/>
      <c r="TNG902" s="705"/>
      <c r="TNH902" s="705"/>
      <c r="TNI902" s="705"/>
      <c r="TNJ902" s="705"/>
      <c r="TNK902" s="705"/>
      <c r="TNL902" s="705"/>
      <c r="TNM902" s="705"/>
      <c r="TNN902" s="705"/>
      <c r="TNO902" s="705"/>
      <c r="TNP902" s="705"/>
      <c r="TNQ902" s="705"/>
      <c r="TNR902" s="705"/>
      <c r="TNS902" s="705"/>
      <c r="TNT902" s="705"/>
      <c r="TNU902" s="705"/>
      <c r="TNV902" s="705"/>
      <c r="TNW902" s="705"/>
      <c r="TNX902" s="705"/>
      <c r="TNY902" s="705"/>
      <c r="TNZ902" s="705"/>
      <c r="TOA902" s="705"/>
      <c r="TOB902" s="705"/>
      <c r="TOC902" s="705"/>
      <c r="TOD902" s="705"/>
      <c r="TOE902" s="705"/>
      <c r="TOF902" s="705"/>
      <c r="TOG902" s="705"/>
      <c r="TOH902" s="705"/>
      <c r="TOI902" s="705"/>
      <c r="TOJ902" s="705"/>
      <c r="TOK902" s="705"/>
      <c r="TOL902" s="705"/>
      <c r="TOM902" s="705"/>
      <c r="TON902" s="705"/>
      <c r="TOO902" s="705"/>
      <c r="TOP902" s="705"/>
      <c r="TOQ902" s="705"/>
      <c r="TOR902" s="705"/>
      <c r="TOS902" s="705"/>
      <c r="TOT902" s="705"/>
      <c r="TOU902" s="705"/>
      <c r="TOV902" s="705"/>
      <c r="TOW902" s="705"/>
      <c r="TOX902" s="705"/>
      <c r="TOY902" s="705"/>
      <c r="TOZ902" s="705"/>
      <c r="TPA902" s="705"/>
      <c r="TPB902" s="705"/>
      <c r="TPC902" s="705"/>
      <c r="TPD902" s="705"/>
      <c r="TPE902" s="705"/>
      <c r="TPF902" s="705"/>
      <c r="TPG902" s="705"/>
      <c r="TPH902" s="705"/>
      <c r="TPI902" s="705"/>
      <c r="TPJ902" s="705"/>
      <c r="TPK902" s="705"/>
      <c r="TPL902" s="705"/>
      <c r="TPM902" s="705"/>
      <c r="TPN902" s="705"/>
      <c r="TPO902" s="705"/>
      <c r="TPP902" s="705"/>
      <c r="TPQ902" s="705"/>
      <c r="TPR902" s="705"/>
      <c r="TPS902" s="705"/>
      <c r="TPT902" s="705"/>
      <c r="TPU902" s="705"/>
      <c r="TPV902" s="705"/>
      <c r="TPW902" s="705"/>
      <c r="TPX902" s="705"/>
      <c r="TPY902" s="705"/>
      <c r="TPZ902" s="705"/>
      <c r="TQA902" s="705"/>
      <c r="TQB902" s="705"/>
      <c r="TQC902" s="705"/>
      <c r="TQD902" s="705"/>
      <c r="TQE902" s="705"/>
      <c r="TQF902" s="705"/>
      <c r="TQG902" s="705"/>
      <c r="TQH902" s="705"/>
      <c r="TQI902" s="705"/>
      <c r="TQJ902" s="705"/>
      <c r="TQK902" s="705"/>
      <c r="TQL902" s="705"/>
      <c r="TQM902" s="705"/>
      <c r="TQN902" s="705"/>
      <c r="TQO902" s="705"/>
      <c r="TQP902" s="705"/>
      <c r="TQQ902" s="705"/>
      <c r="TQR902" s="705"/>
      <c r="TQS902" s="705"/>
      <c r="TQT902" s="705"/>
      <c r="TQU902" s="705"/>
      <c r="TQV902" s="705"/>
      <c r="TQW902" s="705"/>
      <c r="TQX902" s="705"/>
      <c r="TQY902" s="705"/>
      <c r="TQZ902" s="705"/>
      <c r="TRA902" s="705"/>
      <c r="TRB902" s="705"/>
      <c r="TRC902" s="705"/>
      <c r="TRD902" s="705"/>
      <c r="TRE902" s="705"/>
      <c r="TRF902" s="705"/>
      <c r="TRG902" s="705"/>
      <c r="TRH902" s="705"/>
      <c r="TRI902" s="705"/>
      <c r="TRJ902" s="705"/>
      <c r="TRK902" s="705"/>
      <c r="TRL902" s="705"/>
      <c r="TRM902" s="705"/>
      <c r="TRN902" s="705"/>
      <c r="TRO902" s="705"/>
      <c r="TRP902" s="705"/>
      <c r="TRQ902" s="705"/>
      <c r="TRR902" s="705"/>
      <c r="TRS902" s="705"/>
      <c r="TRT902" s="705"/>
      <c r="TRU902" s="705"/>
      <c r="TRV902" s="705"/>
      <c r="TRW902" s="705"/>
      <c r="TRX902" s="705"/>
      <c r="TRY902" s="705"/>
      <c r="TRZ902" s="705"/>
      <c r="TSA902" s="705"/>
      <c r="TSB902" s="705"/>
      <c r="TSC902" s="705"/>
      <c r="TSD902" s="705"/>
      <c r="TSE902" s="705"/>
      <c r="TSF902" s="705"/>
      <c r="TSG902" s="705"/>
      <c r="TSH902" s="705"/>
      <c r="TSI902" s="705"/>
      <c r="TSJ902" s="705"/>
      <c r="TSK902" s="705"/>
      <c r="TSL902" s="705"/>
      <c r="TSM902" s="705"/>
      <c r="TSN902" s="705"/>
      <c r="TSO902" s="705"/>
      <c r="TSP902" s="705"/>
      <c r="TSQ902" s="705"/>
      <c r="TSR902" s="705"/>
      <c r="TSS902" s="705"/>
      <c r="TST902" s="705"/>
      <c r="TSU902" s="705"/>
      <c r="TSV902" s="705"/>
      <c r="TSW902" s="705"/>
      <c r="TSX902" s="705"/>
      <c r="TSY902" s="705"/>
      <c r="TSZ902" s="705"/>
      <c r="TTA902" s="705"/>
      <c r="TTB902" s="705"/>
      <c r="TTC902" s="705"/>
      <c r="TTD902" s="705"/>
      <c r="TTE902" s="705"/>
      <c r="TTF902" s="705"/>
      <c r="TTG902" s="705"/>
      <c r="TTH902" s="705"/>
      <c r="TTI902" s="705"/>
      <c r="TTJ902" s="705"/>
      <c r="TTK902" s="705"/>
      <c r="TTL902" s="705"/>
      <c r="TTM902" s="705"/>
      <c r="TTN902" s="705"/>
      <c r="TTO902" s="705"/>
      <c r="TTP902" s="705"/>
      <c r="TTQ902" s="705"/>
      <c r="TTR902" s="705"/>
      <c r="TTS902" s="705"/>
      <c r="TTT902" s="705"/>
      <c r="TTU902" s="705"/>
      <c r="TTV902" s="705"/>
      <c r="TTW902" s="705"/>
      <c r="TTX902" s="705"/>
      <c r="TTY902" s="705"/>
      <c r="TTZ902" s="705"/>
      <c r="TUA902" s="705"/>
      <c r="TUB902" s="705"/>
      <c r="TUC902" s="705"/>
      <c r="TUD902" s="705"/>
      <c r="TUE902" s="705"/>
      <c r="TUF902" s="705"/>
      <c r="TUG902" s="705"/>
      <c r="TUH902" s="705"/>
      <c r="TUI902" s="705"/>
      <c r="TUJ902" s="705"/>
      <c r="TUK902" s="705"/>
      <c r="TUL902" s="705"/>
      <c r="TUM902" s="705"/>
      <c r="TUN902" s="705"/>
      <c r="TUO902" s="705"/>
      <c r="TUP902" s="705"/>
      <c r="TUQ902" s="705"/>
      <c r="TUR902" s="705"/>
      <c r="TUS902" s="705"/>
      <c r="TUT902" s="705"/>
      <c r="TUU902" s="705"/>
      <c r="TUV902" s="705"/>
      <c r="TUW902" s="705"/>
      <c r="TUX902" s="705"/>
      <c r="TUY902" s="705"/>
      <c r="TUZ902" s="705"/>
      <c r="TVA902" s="705"/>
      <c r="TVB902" s="705"/>
      <c r="TVC902" s="705"/>
      <c r="TVD902" s="705"/>
      <c r="TVE902" s="705"/>
      <c r="TVF902" s="705"/>
      <c r="TVG902" s="705"/>
      <c r="TVH902" s="705"/>
      <c r="TVI902" s="705"/>
      <c r="TVJ902" s="705"/>
      <c r="TVK902" s="705"/>
      <c r="TVL902" s="705"/>
      <c r="TVM902" s="705"/>
      <c r="TVN902" s="705"/>
      <c r="TVO902" s="705"/>
      <c r="TVP902" s="705"/>
      <c r="TVQ902" s="705"/>
      <c r="TVR902" s="705"/>
      <c r="TVS902" s="705"/>
      <c r="TVT902" s="705"/>
      <c r="TVU902" s="705"/>
      <c r="TVV902" s="705"/>
      <c r="TVW902" s="705"/>
      <c r="TVX902" s="705"/>
      <c r="TVY902" s="705"/>
      <c r="TVZ902" s="705"/>
      <c r="TWA902" s="705"/>
      <c r="TWB902" s="705"/>
      <c r="TWC902" s="705"/>
      <c r="TWD902" s="705"/>
      <c r="TWE902" s="705"/>
      <c r="TWF902" s="705"/>
      <c r="TWG902" s="705"/>
      <c r="TWH902" s="705"/>
      <c r="TWI902" s="705"/>
      <c r="TWJ902" s="705"/>
      <c r="TWK902" s="705"/>
      <c r="TWL902" s="705"/>
      <c r="TWM902" s="705"/>
      <c r="TWN902" s="705"/>
      <c r="TWO902" s="705"/>
      <c r="TWP902" s="705"/>
      <c r="TWQ902" s="705"/>
      <c r="TWR902" s="705"/>
      <c r="TWS902" s="705"/>
      <c r="TWT902" s="705"/>
      <c r="TWU902" s="705"/>
      <c r="TWV902" s="705"/>
      <c r="TWW902" s="705"/>
      <c r="TWX902" s="705"/>
      <c r="TWY902" s="705"/>
      <c r="TWZ902" s="705"/>
      <c r="TXA902" s="705"/>
      <c r="TXB902" s="705"/>
      <c r="TXC902" s="705"/>
      <c r="TXD902" s="705"/>
      <c r="TXE902" s="705"/>
      <c r="TXF902" s="705"/>
      <c r="TXG902" s="705"/>
      <c r="TXH902" s="705"/>
      <c r="TXI902" s="705"/>
      <c r="TXJ902" s="705"/>
      <c r="TXK902" s="705"/>
      <c r="TXL902" s="705"/>
      <c r="TXM902" s="705"/>
      <c r="TXN902" s="705"/>
      <c r="TXO902" s="705"/>
      <c r="TXP902" s="705"/>
      <c r="TXQ902" s="705"/>
      <c r="TXR902" s="705"/>
      <c r="TXS902" s="705"/>
      <c r="TXT902" s="705"/>
      <c r="TXU902" s="705"/>
      <c r="TXV902" s="705"/>
      <c r="TXW902" s="705"/>
      <c r="TXX902" s="705"/>
      <c r="TXY902" s="705"/>
      <c r="TXZ902" s="705"/>
      <c r="TYA902" s="705"/>
      <c r="TYB902" s="705"/>
      <c r="TYC902" s="705"/>
      <c r="TYD902" s="705"/>
      <c r="TYE902" s="705"/>
      <c r="TYF902" s="705"/>
      <c r="TYG902" s="705"/>
      <c r="TYH902" s="705"/>
      <c r="TYI902" s="705"/>
      <c r="TYJ902" s="705"/>
      <c r="TYK902" s="705"/>
      <c r="TYL902" s="705"/>
      <c r="TYM902" s="705"/>
      <c r="TYN902" s="705"/>
      <c r="TYO902" s="705"/>
      <c r="TYP902" s="705"/>
      <c r="TYQ902" s="705"/>
      <c r="TYR902" s="705"/>
      <c r="TYS902" s="705"/>
      <c r="TYT902" s="705"/>
      <c r="TYU902" s="705"/>
      <c r="TYV902" s="705"/>
      <c r="TYW902" s="705"/>
      <c r="TYX902" s="705"/>
      <c r="TYY902" s="705"/>
      <c r="TYZ902" s="705"/>
      <c r="TZA902" s="705"/>
      <c r="TZB902" s="705"/>
      <c r="TZC902" s="705"/>
      <c r="TZD902" s="705"/>
      <c r="TZE902" s="705"/>
      <c r="TZF902" s="705"/>
      <c r="TZG902" s="705"/>
      <c r="TZH902" s="705"/>
      <c r="TZI902" s="705"/>
      <c r="TZJ902" s="705"/>
      <c r="TZK902" s="705"/>
      <c r="TZL902" s="705"/>
      <c r="TZM902" s="705"/>
      <c r="TZN902" s="705"/>
      <c r="TZO902" s="705"/>
      <c r="TZP902" s="705"/>
      <c r="TZQ902" s="705"/>
      <c r="TZR902" s="705"/>
      <c r="TZS902" s="705"/>
      <c r="TZT902" s="705"/>
      <c r="TZU902" s="705"/>
      <c r="TZV902" s="705"/>
      <c r="TZW902" s="705"/>
      <c r="TZX902" s="705"/>
      <c r="TZY902" s="705"/>
      <c r="TZZ902" s="705"/>
      <c r="UAA902" s="705"/>
      <c r="UAB902" s="705"/>
      <c r="UAC902" s="705"/>
      <c r="UAD902" s="705"/>
      <c r="UAE902" s="705"/>
      <c r="UAF902" s="705"/>
      <c r="UAG902" s="705"/>
      <c r="UAH902" s="705"/>
      <c r="UAI902" s="705"/>
      <c r="UAJ902" s="705"/>
      <c r="UAK902" s="705"/>
      <c r="UAL902" s="705"/>
      <c r="UAM902" s="705"/>
      <c r="UAN902" s="705"/>
      <c r="UAO902" s="705"/>
      <c r="UAP902" s="705"/>
      <c r="UAQ902" s="705"/>
      <c r="UAR902" s="705"/>
      <c r="UAS902" s="705"/>
      <c r="UAT902" s="705"/>
      <c r="UAU902" s="705"/>
      <c r="UAV902" s="705"/>
      <c r="UAW902" s="705"/>
      <c r="UAX902" s="705"/>
      <c r="UAY902" s="705"/>
      <c r="UAZ902" s="705"/>
      <c r="UBA902" s="705"/>
      <c r="UBB902" s="705"/>
      <c r="UBC902" s="705"/>
      <c r="UBD902" s="705"/>
      <c r="UBE902" s="705"/>
      <c r="UBF902" s="705"/>
      <c r="UBG902" s="705"/>
      <c r="UBH902" s="705"/>
      <c r="UBI902" s="705"/>
      <c r="UBJ902" s="705"/>
      <c r="UBK902" s="705"/>
      <c r="UBL902" s="705"/>
      <c r="UBM902" s="705"/>
      <c r="UBN902" s="705"/>
      <c r="UBO902" s="705"/>
      <c r="UBP902" s="705"/>
      <c r="UBQ902" s="705"/>
      <c r="UBR902" s="705"/>
      <c r="UBS902" s="705"/>
      <c r="UBT902" s="705"/>
      <c r="UBU902" s="705"/>
      <c r="UBV902" s="705"/>
      <c r="UBW902" s="705"/>
      <c r="UBX902" s="705"/>
      <c r="UBY902" s="705"/>
      <c r="UBZ902" s="705"/>
      <c r="UCA902" s="705"/>
      <c r="UCB902" s="705"/>
      <c r="UCC902" s="705"/>
      <c r="UCD902" s="705"/>
      <c r="UCE902" s="705"/>
      <c r="UCF902" s="705"/>
      <c r="UCG902" s="705"/>
      <c r="UCH902" s="705"/>
      <c r="UCI902" s="705"/>
      <c r="UCJ902" s="705"/>
      <c r="UCK902" s="705"/>
      <c r="UCL902" s="705"/>
      <c r="UCM902" s="705"/>
      <c r="UCN902" s="705"/>
      <c r="UCO902" s="705"/>
      <c r="UCP902" s="705"/>
      <c r="UCQ902" s="705"/>
      <c r="UCR902" s="705"/>
      <c r="UCS902" s="705"/>
      <c r="UCT902" s="705"/>
      <c r="UCU902" s="705"/>
      <c r="UCV902" s="705"/>
      <c r="UCW902" s="705"/>
      <c r="UCX902" s="705"/>
      <c r="UCY902" s="705"/>
      <c r="UCZ902" s="705"/>
      <c r="UDA902" s="705"/>
      <c r="UDB902" s="705"/>
      <c r="UDC902" s="705"/>
      <c r="UDD902" s="705"/>
      <c r="UDE902" s="705"/>
      <c r="UDF902" s="705"/>
      <c r="UDG902" s="705"/>
      <c r="UDH902" s="705"/>
      <c r="UDI902" s="705"/>
      <c r="UDJ902" s="705"/>
      <c r="UDK902" s="705"/>
      <c r="UDL902" s="705"/>
      <c r="UDM902" s="705"/>
      <c r="UDN902" s="705"/>
      <c r="UDO902" s="705"/>
      <c r="UDP902" s="705"/>
      <c r="UDQ902" s="705"/>
      <c r="UDR902" s="705"/>
      <c r="UDS902" s="705"/>
      <c r="UDT902" s="705"/>
      <c r="UDU902" s="705"/>
      <c r="UDV902" s="705"/>
      <c r="UDW902" s="705"/>
      <c r="UDX902" s="705"/>
      <c r="UDY902" s="705"/>
      <c r="UDZ902" s="705"/>
      <c r="UEA902" s="705"/>
      <c r="UEB902" s="705"/>
      <c r="UEC902" s="705"/>
      <c r="UED902" s="705"/>
      <c r="UEE902" s="705"/>
      <c r="UEF902" s="705"/>
      <c r="UEG902" s="705"/>
      <c r="UEH902" s="705"/>
      <c r="UEI902" s="705"/>
      <c r="UEJ902" s="705"/>
      <c r="UEK902" s="705"/>
      <c r="UEL902" s="705"/>
      <c r="UEM902" s="705"/>
      <c r="UEN902" s="705"/>
      <c r="UEO902" s="705"/>
      <c r="UEP902" s="705"/>
      <c r="UEQ902" s="705"/>
      <c r="UER902" s="705"/>
      <c r="UES902" s="705"/>
      <c r="UET902" s="705"/>
      <c r="UEU902" s="705"/>
      <c r="UEV902" s="705"/>
      <c r="UEW902" s="705"/>
      <c r="UEX902" s="705"/>
      <c r="UEY902" s="705"/>
      <c r="UEZ902" s="705"/>
      <c r="UFA902" s="705"/>
      <c r="UFB902" s="705"/>
      <c r="UFC902" s="705"/>
      <c r="UFD902" s="705"/>
      <c r="UFE902" s="705"/>
      <c r="UFF902" s="705"/>
      <c r="UFG902" s="705"/>
      <c r="UFH902" s="705"/>
      <c r="UFI902" s="705"/>
      <c r="UFJ902" s="705"/>
      <c r="UFK902" s="705"/>
      <c r="UFL902" s="705"/>
      <c r="UFM902" s="705"/>
      <c r="UFN902" s="705"/>
      <c r="UFO902" s="705"/>
      <c r="UFP902" s="705"/>
      <c r="UFQ902" s="705"/>
      <c r="UFR902" s="705"/>
      <c r="UFS902" s="705"/>
      <c r="UFT902" s="705"/>
      <c r="UFU902" s="705"/>
      <c r="UFV902" s="705"/>
      <c r="UFW902" s="705"/>
      <c r="UFX902" s="705"/>
      <c r="UFY902" s="705"/>
      <c r="UFZ902" s="705"/>
      <c r="UGA902" s="705"/>
      <c r="UGB902" s="705"/>
      <c r="UGC902" s="705"/>
      <c r="UGD902" s="705"/>
      <c r="UGE902" s="705"/>
      <c r="UGF902" s="705"/>
      <c r="UGG902" s="705"/>
      <c r="UGH902" s="705"/>
      <c r="UGI902" s="705"/>
      <c r="UGJ902" s="705"/>
      <c r="UGK902" s="705"/>
      <c r="UGL902" s="705"/>
      <c r="UGM902" s="705"/>
      <c r="UGN902" s="705"/>
      <c r="UGO902" s="705"/>
      <c r="UGP902" s="705"/>
      <c r="UGQ902" s="705"/>
      <c r="UGR902" s="705"/>
      <c r="UGS902" s="705"/>
      <c r="UGT902" s="705"/>
      <c r="UGU902" s="705"/>
      <c r="UGV902" s="705"/>
      <c r="UGW902" s="705"/>
      <c r="UGX902" s="705"/>
      <c r="UGY902" s="705"/>
      <c r="UGZ902" s="705"/>
      <c r="UHA902" s="705"/>
      <c r="UHB902" s="705"/>
      <c r="UHC902" s="705"/>
      <c r="UHD902" s="705"/>
      <c r="UHE902" s="705"/>
      <c r="UHF902" s="705"/>
      <c r="UHG902" s="705"/>
      <c r="UHH902" s="705"/>
      <c r="UHI902" s="705"/>
      <c r="UHJ902" s="705"/>
      <c r="UHK902" s="705"/>
      <c r="UHL902" s="705"/>
      <c r="UHM902" s="705"/>
      <c r="UHN902" s="705"/>
      <c r="UHO902" s="705"/>
      <c r="UHP902" s="705"/>
      <c r="UHQ902" s="705"/>
      <c r="UHR902" s="705"/>
      <c r="UHS902" s="705"/>
      <c r="UHT902" s="705"/>
      <c r="UHU902" s="705"/>
      <c r="UHV902" s="705"/>
      <c r="UHW902" s="705"/>
      <c r="UHX902" s="705"/>
      <c r="UHY902" s="705"/>
      <c r="UHZ902" s="705"/>
      <c r="UIA902" s="705"/>
      <c r="UIB902" s="705"/>
      <c r="UIC902" s="705"/>
      <c r="UID902" s="705"/>
      <c r="UIE902" s="705"/>
      <c r="UIF902" s="705"/>
      <c r="UIG902" s="705"/>
      <c r="UIH902" s="705"/>
      <c r="UII902" s="705"/>
      <c r="UIJ902" s="705"/>
      <c r="UIK902" s="705"/>
      <c r="UIL902" s="705"/>
      <c r="UIM902" s="705"/>
      <c r="UIN902" s="705"/>
      <c r="UIO902" s="705"/>
      <c r="UIP902" s="705"/>
      <c r="UIQ902" s="705"/>
      <c r="UIR902" s="705"/>
      <c r="UIS902" s="705"/>
      <c r="UIT902" s="705"/>
      <c r="UIU902" s="705"/>
      <c r="UIV902" s="705"/>
      <c r="UIW902" s="705"/>
      <c r="UIX902" s="705"/>
      <c r="UIY902" s="705"/>
      <c r="UIZ902" s="705"/>
      <c r="UJA902" s="705"/>
      <c r="UJB902" s="705"/>
      <c r="UJC902" s="705"/>
      <c r="UJD902" s="705"/>
      <c r="UJE902" s="705"/>
      <c r="UJF902" s="705"/>
      <c r="UJG902" s="705"/>
      <c r="UJH902" s="705"/>
      <c r="UJI902" s="705"/>
      <c r="UJJ902" s="705"/>
      <c r="UJK902" s="705"/>
      <c r="UJL902" s="705"/>
      <c r="UJM902" s="705"/>
      <c r="UJN902" s="705"/>
      <c r="UJO902" s="705"/>
      <c r="UJP902" s="705"/>
      <c r="UJQ902" s="705"/>
      <c r="UJR902" s="705"/>
      <c r="UJS902" s="705"/>
      <c r="UJT902" s="705"/>
      <c r="UJU902" s="705"/>
      <c r="UJV902" s="705"/>
      <c r="UJW902" s="705"/>
      <c r="UJX902" s="705"/>
      <c r="UJY902" s="705"/>
      <c r="UJZ902" s="705"/>
      <c r="UKA902" s="705"/>
      <c r="UKB902" s="705"/>
      <c r="UKC902" s="705"/>
      <c r="UKD902" s="705"/>
      <c r="UKE902" s="705"/>
      <c r="UKF902" s="705"/>
      <c r="UKG902" s="705"/>
      <c r="UKH902" s="705"/>
      <c r="UKI902" s="705"/>
      <c r="UKJ902" s="705"/>
      <c r="UKK902" s="705"/>
      <c r="UKL902" s="705"/>
      <c r="UKM902" s="705"/>
      <c r="UKN902" s="705"/>
      <c r="UKO902" s="705"/>
      <c r="UKP902" s="705"/>
      <c r="UKQ902" s="705"/>
      <c r="UKR902" s="705"/>
      <c r="UKS902" s="705"/>
      <c r="UKT902" s="705"/>
      <c r="UKU902" s="705"/>
      <c r="UKV902" s="705"/>
      <c r="UKW902" s="705"/>
      <c r="UKX902" s="705"/>
      <c r="UKY902" s="705"/>
      <c r="UKZ902" s="705"/>
      <c r="ULA902" s="705"/>
      <c r="ULB902" s="705"/>
      <c r="ULC902" s="705"/>
      <c r="ULD902" s="705"/>
      <c r="ULE902" s="705"/>
      <c r="ULF902" s="705"/>
      <c r="ULG902" s="705"/>
      <c r="ULH902" s="705"/>
      <c r="ULI902" s="705"/>
      <c r="ULJ902" s="705"/>
      <c r="ULK902" s="705"/>
      <c r="ULL902" s="705"/>
      <c r="ULM902" s="705"/>
      <c r="ULN902" s="705"/>
      <c r="ULO902" s="705"/>
      <c r="ULP902" s="705"/>
      <c r="ULQ902" s="705"/>
      <c r="ULR902" s="705"/>
      <c r="ULS902" s="705"/>
      <c r="ULT902" s="705"/>
      <c r="ULU902" s="705"/>
      <c r="ULV902" s="705"/>
      <c r="ULW902" s="705"/>
      <c r="ULX902" s="705"/>
      <c r="ULY902" s="705"/>
      <c r="ULZ902" s="705"/>
      <c r="UMA902" s="705"/>
      <c r="UMB902" s="705"/>
      <c r="UMC902" s="705"/>
      <c r="UMD902" s="705"/>
      <c r="UME902" s="705"/>
      <c r="UMF902" s="705"/>
      <c r="UMG902" s="705"/>
      <c r="UMH902" s="705"/>
      <c r="UMI902" s="705"/>
      <c r="UMJ902" s="705"/>
      <c r="UMK902" s="705"/>
      <c r="UML902" s="705"/>
      <c r="UMM902" s="705"/>
      <c r="UMN902" s="705"/>
      <c r="UMO902" s="705"/>
      <c r="UMP902" s="705"/>
      <c r="UMQ902" s="705"/>
      <c r="UMR902" s="705"/>
      <c r="UMS902" s="705"/>
      <c r="UMT902" s="705"/>
      <c r="UMU902" s="705"/>
      <c r="UMV902" s="705"/>
      <c r="UMW902" s="705"/>
      <c r="UMX902" s="705"/>
      <c r="UMY902" s="705"/>
      <c r="UMZ902" s="705"/>
      <c r="UNA902" s="705"/>
      <c r="UNB902" s="705"/>
      <c r="UNC902" s="705"/>
      <c r="UND902" s="705"/>
      <c r="UNE902" s="705"/>
      <c r="UNF902" s="705"/>
      <c r="UNG902" s="705"/>
      <c r="UNH902" s="705"/>
      <c r="UNI902" s="705"/>
      <c r="UNJ902" s="705"/>
      <c r="UNK902" s="705"/>
      <c r="UNL902" s="705"/>
      <c r="UNM902" s="705"/>
      <c r="UNN902" s="705"/>
      <c r="UNO902" s="705"/>
      <c r="UNP902" s="705"/>
      <c r="UNQ902" s="705"/>
      <c r="UNR902" s="705"/>
      <c r="UNS902" s="705"/>
      <c r="UNT902" s="705"/>
      <c r="UNU902" s="705"/>
      <c r="UNV902" s="705"/>
      <c r="UNW902" s="705"/>
      <c r="UNX902" s="705"/>
      <c r="UNY902" s="705"/>
      <c r="UNZ902" s="705"/>
      <c r="UOA902" s="705"/>
      <c r="UOB902" s="705"/>
      <c r="UOC902" s="705"/>
      <c r="UOD902" s="705"/>
      <c r="UOE902" s="705"/>
      <c r="UOF902" s="705"/>
      <c r="UOG902" s="705"/>
      <c r="UOH902" s="705"/>
      <c r="UOI902" s="705"/>
      <c r="UOJ902" s="705"/>
      <c r="UOK902" s="705"/>
      <c r="UOL902" s="705"/>
      <c r="UOM902" s="705"/>
      <c r="UON902" s="705"/>
      <c r="UOO902" s="705"/>
      <c r="UOP902" s="705"/>
      <c r="UOQ902" s="705"/>
      <c r="UOR902" s="705"/>
      <c r="UOS902" s="705"/>
      <c r="UOT902" s="705"/>
      <c r="UOU902" s="705"/>
      <c r="UOV902" s="705"/>
      <c r="UOW902" s="705"/>
      <c r="UOX902" s="705"/>
      <c r="UOY902" s="705"/>
      <c r="UOZ902" s="705"/>
      <c r="UPA902" s="705"/>
      <c r="UPB902" s="705"/>
      <c r="UPC902" s="705"/>
      <c r="UPD902" s="705"/>
      <c r="UPE902" s="705"/>
      <c r="UPF902" s="705"/>
      <c r="UPG902" s="705"/>
      <c r="UPH902" s="705"/>
      <c r="UPI902" s="705"/>
      <c r="UPJ902" s="705"/>
      <c r="UPK902" s="705"/>
      <c r="UPL902" s="705"/>
      <c r="UPM902" s="705"/>
      <c r="UPN902" s="705"/>
      <c r="UPO902" s="705"/>
      <c r="UPP902" s="705"/>
      <c r="UPQ902" s="705"/>
      <c r="UPR902" s="705"/>
      <c r="UPS902" s="705"/>
      <c r="UPT902" s="705"/>
      <c r="UPU902" s="705"/>
      <c r="UPV902" s="705"/>
      <c r="UPW902" s="705"/>
      <c r="UPX902" s="705"/>
      <c r="UPY902" s="705"/>
      <c r="UPZ902" s="705"/>
      <c r="UQA902" s="705"/>
      <c r="UQB902" s="705"/>
      <c r="UQC902" s="705"/>
      <c r="UQD902" s="705"/>
      <c r="UQE902" s="705"/>
      <c r="UQF902" s="705"/>
      <c r="UQG902" s="705"/>
      <c r="UQH902" s="705"/>
      <c r="UQI902" s="705"/>
      <c r="UQJ902" s="705"/>
      <c r="UQK902" s="705"/>
      <c r="UQL902" s="705"/>
      <c r="UQM902" s="705"/>
      <c r="UQN902" s="705"/>
      <c r="UQO902" s="705"/>
      <c r="UQP902" s="705"/>
      <c r="UQQ902" s="705"/>
      <c r="UQR902" s="705"/>
      <c r="UQS902" s="705"/>
      <c r="UQT902" s="705"/>
      <c r="UQU902" s="705"/>
      <c r="UQV902" s="705"/>
      <c r="UQW902" s="705"/>
      <c r="UQX902" s="705"/>
      <c r="UQY902" s="705"/>
      <c r="UQZ902" s="705"/>
      <c r="URA902" s="705"/>
      <c r="URB902" s="705"/>
      <c r="URC902" s="705"/>
      <c r="URD902" s="705"/>
      <c r="URE902" s="705"/>
      <c r="URF902" s="705"/>
      <c r="URG902" s="705"/>
      <c r="URH902" s="705"/>
      <c r="URI902" s="705"/>
      <c r="URJ902" s="705"/>
      <c r="URK902" s="705"/>
      <c r="URL902" s="705"/>
      <c r="URM902" s="705"/>
      <c r="URN902" s="705"/>
      <c r="URO902" s="705"/>
      <c r="URP902" s="705"/>
      <c r="URQ902" s="705"/>
      <c r="URR902" s="705"/>
      <c r="URS902" s="705"/>
      <c r="URT902" s="705"/>
      <c r="URU902" s="705"/>
      <c r="URV902" s="705"/>
      <c r="URW902" s="705"/>
      <c r="URX902" s="705"/>
      <c r="URY902" s="705"/>
      <c r="URZ902" s="705"/>
      <c r="USA902" s="705"/>
      <c r="USB902" s="705"/>
      <c r="USC902" s="705"/>
      <c r="USD902" s="705"/>
      <c r="USE902" s="705"/>
      <c r="USF902" s="705"/>
      <c r="USG902" s="705"/>
      <c r="USH902" s="705"/>
      <c r="USI902" s="705"/>
      <c r="USJ902" s="705"/>
      <c r="USK902" s="705"/>
      <c r="USL902" s="705"/>
      <c r="USM902" s="705"/>
      <c r="USN902" s="705"/>
      <c r="USO902" s="705"/>
      <c r="USP902" s="705"/>
      <c r="USQ902" s="705"/>
      <c r="USR902" s="705"/>
      <c r="USS902" s="705"/>
      <c r="UST902" s="705"/>
      <c r="USU902" s="705"/>
      <c r="USV902" s="705"/>
      <c r="USW902" s="705"/>
      <c r="USX902" s="705"/>
      <c r="USY902" s="705"/>
      <c r="USZ902" s="705"/>
      <c r="UTA902" s="705"/>
      <c r="UTB902" s="705"/>
      <c r="UTC902" s="705"/>
      <c r="UTD902" s="705"/>
      <c r="UTE902" s="705"/>
      <c r="UTF902" s="705"/>
      <c r="UTG902" s="705"/>
      <c r="UTH902" s="705"/>
      <c r="UTI902" s="705"/>
      <c r="UTJ902" s="705"/>
      <c r="UTK902" s="705"/>
      <c r="UTL902" s="705"/>
      <c r="UTM902" s="705"/>
      <c r="UTN902" s="705"/>
      <c r="UTO902" s="705"/>
      <c r="UTP902" s="705"/>
      <c r="UTQ902" s="705"/>
      <c r="UTR902" s="705"/>
      <c r="UTS902" s="705"/>
      <c r="UTT902" s="705"/>
      <c r="UTU902" s="705"/>
      <c r="UTV902" s="705"/>
      <c r="UTW902" s="705"/>
      <c r="UTX902" s="705"/>
      <c r="UTY902" s="705"/>
      <c r="UTZ902" s="705"/>
      <c r="UUA902" s="705"/>
      <c r="UUB902" s="705"/>
      <c r="UUC902" s="705"/>
      <c r="UUD902" s="705"/>
      <c r="UUE902" s="705"/>
      <c r="UUF902" s="705"/>
      <c r="UUG902" s="705"/>
      <c r="UUH902" s="705"/>
      <c r="UUI902" s="705"/>
      <c r="UUJ902" s="705"/>
      <c r="UUK902" s="705"/>
      <c r="UUL902" s="705"/>
      <c r="UUM902" s="705"/>
      <c r="UUN902" s="705"/>
      <c r="UUO902" s="705"/>
      <c r="UUP902" s="705"/>
      <c r="UUQ902" s="705"/>
      <c r="UUR902" s="705"/>
      <c r="UUS902" s="705"/>
      <c r="UUT902" s="705"/>
      <c r="UUU902" s="705"/>
      <c r="UUV902" s="705"/>
      <c r="UUW902" s="705"/>
      <c r="UUX902" s="705"/>
      <c r="UUY902" s="705"/>
      <c r="UUZ902" s="705"/>
      <c r="UVA902" s="705"/>
      <c r="UVB902" s="705"/>
      <c r="UVC902" s="705"/>
      <c r="UVD902" s="705"/>
      <c r="UVE902" s="705"/>
      <c r="UVF902" s="705"/>
      <c r="UVG902" s="705"/>
      <c r="UVH902" s="705"/>
      <c r="UVI902" s="705"/>
      <c r="UVJ902" s="705"/>
      <c r="UVK902" s="705"/>
      <c r="UVL902" s="705"/>
      <c r="UVM902" s="705"/>
      <c r="UVN902" s="705"/>
      <c r="UVO902" s="705"/>
      <c r="UVP902" s="705"/>
      <c r="UVQ902" s="705"/>
      <c r="UVR902" s="705"/>
      <c r="UVS902" s="705"/>
      <c r="UVT902" s="705"/>
      <c r="UVU902" s="705"/>
      <c r="UVV902" s="705"/>
      <c r="UVW902" s="705"/>
      <c r="UVX902" s="705"/>
      <c r="UVY902" s="705"/>
      <c r="UVZ902" s="705"/>
      <c r="UWA902" s="705"/>
      <c r="UWB902" s="705"/>
      <c r="UWC902" s="705"/>
      <c r="UWD902" s="705"/>
      <c r="UWE902" s="705"/>
      <c r="UWF902" s="705"/>
      <c r="UWG902" s="705"/>
      <c r="UWH902" s="705"/>
      <c r="UWI902" s="705"/>
      <c r="UWJ902" s="705"/>
      <c r="UWK902" s="705"/>
      <c r="UWL902" s="705"/>
      <c r="UWM902" s="705"/>
      <c r="UWN902" s="705"/>
      <c r="UWO902" s="705"/>
      <c r="UWP902" s="705"/>
      <c r="UWQ902" s="705"/>
      <c r="UWR902" s="705"/>
      <c r="UWS902" s="705"/>
      <c r="UWT902" s="705"/>
      <c r="UWU902" s="705"/>
      <c r="UWV902" s="705"/>
      <c r="UWW902" s="705"/>
      <c r="UWX902" s="705"/>
      <c r="UWY902" s="705"/>
      <c r="UWZ902" s="705"/>
      <c r="UXA902" s="705"/>
      <c r="UXB902" s="705"/>
      <c r="UXC902" s="705"/>
      <c r="UXD902" s="705"/>
      <c r="UXE902" s="705"/>
      <c r="UXF902" s="705"/>
      <c r="UXG902" s="705"/>
      <c r="UXH902" s="705"/>
      <c r="UXI902" s="705"/>
      <c r="UXJ902" s="705"/>
      <c r="UXK902" s="705"/>
      <c r="UXL902" s="705"/>
      <c r="UXM902" s="705"/>
      <c r="UXN902" s="705"/>
      <c r="UXO902" s="705"/>
      <c r="UXP902" s="705"/>
      <c r="UXQ902" s="705"/>
      <c r="UXR902" s="705"/>
      <c r="UXS902" s="705"/>
      <c r="UXT902" s="705"/>
      <c r="UXU902" s="705"/>
      <c r="UXV902" s="705"/>
      <c r="UXW902" s="705"/>
      <c r="UXX902" s="705"/>
      <c r="UXY902" s="705"/>
      <c r="UXZ902" s="705"/>
      <c r="UYA902" s="705"/>
      <c r="UYB902" s="705"/>
      <c r="UYC902" s="705"/>
      <c r="UYD902" s="705"/>
      <c r="UYE902" s="705"/>
      <c r="UYF902" s="705"/>
      <c r="UYG902" s="705"/>
      <c r="UYH902" s="705"/>
      <c r="UYI902" s="705"/>
      <c r="UYJ902" s="705"/>
      <c r="UYK902" s="705"/>
      <c r="UYL902" s="705"/>
      <c r="UYM902" s="705"/>
      <c r="UYN902" s="705"/>
      <c r="UYO902" s="705"/>
      <c r="UYP902" s="705"/>
      <c r="UYQ902" s="705"/>
      <c r="UYR902" s="705"/>
      <c r="UYS902" s="705"/>
      <c r="UYT902" s="705"/>
      <c r="UYU902" s="705"/>
      <c r="UYV902" s="705"/>
      <c r="UYW902" s="705"/>
      <c r="UYX902" s="705"/>
      <c r="UYY902" s="705"/>
      <c r="UYZ902" s="705"/>
      <c r="UZA902" s="705"/>
      <c r="UZB902" s="705"/>
      <c r="UZC902" s="705"/>
      <c r="UZD902" s="705"/>
      <c r="UZE902" s="705"/>
      <c r="UZF902" s="705"/>
      <c r="UZG902" s="705"/>
      <c r="UZH902" s="705"/>
      <c r="UZI902" s="705"/>
      <c r="UZJ902" s="705"/>
      <c r="UZK902" s="705"/>
      <c r="UZL902" s="705"/>
      <c r="UZM902" s="705"/>
      <c r="UZN902" s="705"/>
      <c r="UZO902" s="705"/>
      <c r="UZP902" s="705"/>
      <c r="UZQ902" s="705"/>
      <c r="UZR902" s="705"/>
      <c r="UZS902" s="705"/>
      <c r="UZT902" s="705"/>
      <c r="UZU902" s="705"/>
      <c r="UZV902" s="705"/>
      <c r="UZW902" s="705"/>
      <c r="UZX902" s="705"/>
      <c r="UZY902" s="705"/>
      <c r="UZZ902" s="705"/>
      <c r="VAA902" s="705"/>
      <c r="VAB902" s="705"/>
      <c r="VAC902" s="705"/>
      <c r="VAD902" s="705"/>
      <c r="VAE902" s="705"/>
      <c r="VAF902" s="705"/>
      <c r="VAG902" s="705"/>
      <c r="VAH902" s="705"/>
      <c r="VAI902" s="705"/>
      <c r="VAJ902" s="705"/>
      <c r="VAK902" s="705"/>
      <c r="VAL902" s="705"/>
      <c r="VAM902" s="705"/>
      <c r="VAN902" s="705"/>
      <c r="VAO902" s="705"/>
      <c r="VAP902" s="705"/>
      <c r="VAQ902" s="705"/>
      <c r="VAR902" s="705"/>
      <c r="VAS902" s="705"/>
      <c r="VAT902" s="705"/>
      <c r="VAU902" s="705"/>
      <c r="VAV902" s="705"/>
      <c r="VAW902" s="705"/>
      <c r="VAX902" s="705"/>
      <c r="VAY902" s="705"/>
      <c r="VAZ902" s="705"/>
      <c r="VBA902" s="705"/>
      <c r="VBB902" s="705"/>
      <c r="VBC902" s="705"/>
      <c r="VBD902" s="705"/>
      <c r="VBE902" s="705"/>
      <c r="VBF902" s="705"/>
      <c r="VBG902" s="705"/>
      <c r="VBH902" s="705"/>
      <c r="VBI902" s="705"/>
      <c r="VBJ902" s="705"/>
      <c r="VBK902" s="705"/>
      <c r="VBL902" s="705"/>
      <c r="VBM902" s="705"/>
      <c r="VBN902" s="705"/>
      <c r="VBO902" s="705"/>
      <c r="VBP902" s="705"/>
      <c r="VBQ902" s="705"/>
      <c r="VBR902" s="705"/>
      <c r="VBS902" s="705"/>
      <c r="VBT902" s="705"/>
      <c r="VBU902" s="705"/>
      <c r="VBV902" s="705"/>
      <c r="VBW902" s="705"/>
      <c r="VBX902" s="705"/>
      <c r="VBY902" s="705"/>
      <c r="VBZ902" s="705"/>
      <c r="VCA902" s="705"/>
      <c r="VCB902" s="705"/>
      <c r="VCC902" s="705"/>
      <c r="VCD902" s="705"/>
      <c r="VCE902" s="705"/>
      <c r="VCF902" s="705"/>
      <c r="VCG902" s="705"/>
      <c r="VCH902" s="705"/>
      <c r="VCI902" s="705"/>
      <c r="VCJ902" s="705"/>
      <c r="VCK902" s="705"/>
      <c r="VCL902" s="705"/>
      <c r="VCM902" s="705"/>
      <c r="VCN902" s="705"/>
      <c r="VCO902" s="705"/>
      <c r="VCP902" s="705"/>
      <c r="VCQ902" s="705"/>
      <c r="VCR902" s="705"/>
      <c r="VCS902" s="705"/>
      <c r="VCT902" s="705"/>
      <c r="VCU902" s="705"/>
      <c r="VCV902" s="705"/>
      <c r="VCW902" s="705"/>
      <c r="VCX902" s="705"/>
      <c r="VCY902" s="705"/>
      <c r="VCZ902" s="705"/>
      <c r="VDA902" s="705"/>
      <c r="VDB902" s="705"/>
      <c r="VDC902" s="705"/>
      <c r="VDD902" s="705"/>
      <c r="VDE902" s="705"/>
      <c r="VDF902" s="705"/>
      <c r="VDG902" s="705"/>
      <c r="VDH902" s="705"/>
      <c r="VDI902" s="705"/>
      <c r="VDJ902" s="705"/>
      <c r="VDK902" s="705"/>
      <c r="VDL902" s="705"/>
      <c r="VDM902" s="705"/>
      <c r="VDN902" s="705"/>
      <c r="VDO902" s="705"/>
      <c r="VDP902" s="705"/>
      <c r="VDQ902" s="705"/>
      <c r="VDR902" s="705"/>
      <c r="VDS902" s="705"/>
      <c r="VDT902" s="705"/>
      <c r="VDU902" s="705"/>
      <c r="VDV902" s="705"/>
      <c r="VDW902" s="705"/>
      <c r="VDX902" s="705"/>
      <c r="VDY902" s="705"/>
      <c r="VDZ902" s="705"/>
      <c r="VEA902" s="705"/>
      <c r="VEB902" s="705"/>
      <c r="VEC902" s="705"/>
      <c r="VED902" s="705"/>
      <c r="VEE902" s="705"/>
      <c r="VEF902" s="705"/>
      <c r="VEG902" s="705"/>
      <c r="VEH902" s="705"/>
      <c r="VEI902" s="705"/>
      <c r="VEJ902" s="705"/>
      <c r="VEK902" s="705"/>
      <c r="VEL902" s="705"/>
      <c r="VEM902" s="705"/>
      <c r="VEN902" s="705"/>
      <c r="VEO902" s="705"/>
      <c r="VEP902" s="705"/>
      <c r="VEQ902" s="705"/>
      <c r="VER902" s="705"/>
      <c r="VES902" s="705"/>
      <c r="VET902" s="705"/>
      <c r="VEU902" s="705"/>
      <c r="VEV902" s="705"/>
      <c r="VEW902" s="705"/>
      <c r="VEX902" s="705"/>
      <c r="VEY902" s="705"/>
      <c r="VEZ902" s="705"/>
      <c r="VFA902" s="705"/>
      <c r="VFB902" s="705"/>
      <c r="VFC902" s="705"/>
      <c r="VFD902" s="705"/>
      <c r="VFE902" s="705"/>
      <c r="VFF902" s="705"/>
      <c r="VFG902" s="705"/>
      <c r="VFH902" s="705"/>
      <c r="VFI902" s="705"/>
      <c r="VFJ902" s="705"/>
      <c r="VFK902" s="705"/>
      <c r="VFL902" s="705"/>
      <c r="VFM902" s="705"/>
      <c r="VFN902" s="705"/>
      <c r="VFO902" s="705"/>
      <c r="VFP902" s="705"/>
      <c r="VFQ902" s="705"/>
      <c r="VFR902" s="705"/>
      <c r="VFS902" s="705"/>
      <c r="VFT902" s="705"/>
      <c r="VFU902" s="705"/>
      <c r="VFV902" s="705"/>
      <c r="VFW902" s="705"/>
      <c r="VFX902" s="705"/>
      <c r="VFY902" s="705"/>
      <c r="VFZ902" s="705"/>
      <c r="VGA902" s="705"/>
      <c r="VGB902" s="705"/>
      <c r="VGC902" s="705"/>
      <c r="VGD902" s="705"/>
      <c r="VGE902" s="705"/>
      <c r="VGF902" s="705"/>
      <c r="VGG902" s="705"/>
      <c r="VGH902" s="705"/>
      <c r="VGI902" s="705"/>
      <c r="VGJ902" s="705"/>
      <c r="VGK902" s="705"/>
      <c r="VGL902" s="705"/>
      <c r="VGM902" s="705"/>
      <c r="VGN902" s="705"/>
      <c r="VGO902" s="705"/>
      <c r="VGP902" s="705"/>
      <c r="VGQ902" s="705"/>
      <c r="VGR902" s="705"/>
      <c r="VGS902" s="705"/>
      <c r="VGT902" s="705"/>
      <c r="VGU902" s="705"/>
      <c r="VGV902" s="705"/>
      <c r="VGW902" s="705"/>
      <c r="VGX902" s="705"/>
      <c r="VGY902" s="705"/>
      <c r="VGZ902" s="705"/>
      <c r="VHA902" s="705"/>
      <c r="VHB902" s="705"/>
      <c r="VHC902" s="705"/>
      <c r="VHD902" s="705"/>
      <c r="VHE902" s="705"/>
      <c r="VHF902" s="705"/>
      <c r="VHG902" s="705"/>
      <c r="VHH902" s="705"/>
      <c r="VHI902" s="705"/>
      <c r="VHJ902" s="705"/>
      <c r="VHK902" s="705"/>
      <c r="VHL902" s="705"/>
      <c r="VHM902" s="705"/>
      <c r="VHN902" s="705"/>
      <c r="VHO902" s="705"/>
      <c r="VHP902" s="705"/>
      <c r="VHQ902" s="705"/>
      <c r="VHR902" s="705"/>
      <c r="VHS902" s="705"/>
      <c r="VHT902" s="705"/>
      <c r="VHU902" s="705"/>
      <c r="VHV902" s="705"/>
      <c r="VHW902" s="705"/>
      <c r="VHX902" s="705"/>
      <c r="VHY902" s="705"/>
      <c r="VHZ902" s="705"/>
      <c r="VIA902" s="705"/>
      <c r="VIB902" s="705"/>
      <c r="VIC902" s="705"/>
      <c r="VID902" s="705"/>
      <c r="VIE902" s="705"/>
      <c r="VIF902" s="705"/>
      <c r="VIG902" s="705"/>
      <c r="VIH902" s="705"/>
      <c r="VII902" s="705"/>
      <c r="VIJ902" s="705"/>
      <c r="VIK902" s="705"/>
      <c r="VIL902" s="705"/>
      <c r="VIM902" s="705"/>
      <c r="VIN902" s="705"/>
      <c r="VIO902" s="705"/>
      <c r="VIP902" s="705"/>
      <c r="VIQ902" s="705"/>
      <c r="VIR902" s="705"/>
      <c r="VIS902" s="705"/>
      <c r="VIT902" s="705"/>
      <c r="VIU902" s="705"/>
      <c r="VIV902" s="705"/>
      <c r="VIW902" s="705"/>
      <c r="VIX902" s="705"/>
      <c r="VIY902" s="705"/>
      <c r="VIZ902" s="705"/>
      <c r="VJA902" s="705"/>
      <c r="VJB902" s="705"/>
      <c r="VJC902" s="705"/>
      <c r="VJD902" s="705"/>
      <c r="VJE902" s="705"/>
      <c r="VJF902" s="705"/>
      <c r="VJG902" s="705"/>
      <c r="VJH902" s="705"/>
      <c r="VJI902" s="705"/>
      <c r="VJJ902" s="705"/>
      <c r="VJK902" s="705"/>
      <c r="VJL902" s="705"/>
      <c r="VJM902" s="705"/>
      <c r="VJN902" s="705"/>
      <c r="VJO902" s="705"/>
      <c r="VJP902" s="705"/>
      <c r="VJQ902" s="705"/>
      <c r="VJR902" s="705"/>
      <c r="VJS902" s="705"/>
      <c r="VJT902" s="705"/>
      <c r="VJU902" s="705"/>
      <c r="VJV902" s="705"/>
      <c r="VJW902" s="705"/>
      <c r="VJX902" s="705"/>
      <c r="VJY902" s="705"/>
      <c r="VJZ902" s="705"/>
      <c r="VKA902" s="705"/>
      <c r="VKB902" s="705"/>
      <c r="VKC902" s="705"/>
      <c r="VKD902" s="705"/>
      <c r="VKE902" s="705"/>
      <c r="VKF902" s="705"/>
      <c r="VKG902" s="705"/>
      <c r="VKH902" s="705"/>
      <c r="VKI902" s="705"/>
      <c r="VKJ902" s="705"/>
      <c r="VKK902" s="705"/>
      <c r="VKL902" s="705"/>
      <c r="VKM902" s="705"/>
      <c r="VKN902" s="705"/>
      <c r="VKO902" s="705"/>
      <c r="VKP902" s="705"/>
      <c r="VKQ902" s="705"/>
      <c r="VKR902" s="705"/>
      <c r="VKS902" s="705"/>
      <c r="VKT902" s="705"/>
      <c r="VKU902" s="705"/>
      <c r="VKV902" s="705"/>
      <c r="VKW902" s="705"/>
      <c r="VKX902" s="705"/>
      <c r="VKY902" s="705"/>
      <c r="VKZ902" s="705"/>
      <c r="VLA902" s="705"/>
      <c r="VLB902" s="705"/>
      <c r="VLC902" s="705"/>
      <c r="VLD902" s="705"/>
      <c r="VLE902" s="705"/>
      <c r="VLF902" s="705"/>
      <c r="VLG902" s="705"/>
      <c r="VLH902" s="705"/>
      <c r="VLI902" s="705"/>
      <c r="VLJ902" s="705"/>
      <c r="VLK902" s="705"/>
      <c r="VLL902" s="705"/>
      <c r="VLM902" s="705"/>
      <c r="VLN902" s="705"/>
      <c r="VLO902" s="705"/>
      <c r="VLP902" s="705"/>
      <c r="VLQ902" s="705"/>
      <c r="VLR902" s="705"/>
      <c r="VLS902" s="705"/>
      <c r="VLT902" s="705"/>
      <c r="VLU902" s="705"/>
      <c r="VLV902" s="705"/>
      <c r="VLW902" s="705"/>
      <c r="VLX902" s="705"/>
      <c r="VLY902" s="705"/>
      <c r="VLZ902" s="705"/>
      <c r="VMA902" s="705"/>
      <c r="VMB902" s="705"/>
      <c r="VMC902" s="705"/>
      <c r="VMD902" s="705"/>
      <c r="VME902" s="705"/>
      <c r="VMF902" s="705"/>
      <c r="VMG902" s="705"/>
      <c r="VMH902" s="705"/>
      <c r="VMI902" s="705"/>
      <c r="VMJ902" s="705"/>
      <c r="VMK902" s="705"/>
      <c r="VML902" s="705"/>
      <c r="VMM902" s="705"/>
      <c r="VMN902" s="705"/>
      <c r="VMO902" s="705"/>
      <c r="VMP902" s="705"/>
      <c r="VMQ902" s="705"/>
      <c r="VMR902" s="705"/>
      <c r="VMS902" s="705"/>
      <c r="VMT902" s="705"/>
      <c r="VMU902" s="705"/>
      <c r="VMV902" s="705"/>
      <c r="VMW902" s="705"/>
      <c r="VMX902" s="705"/>
      <c r="VMY902" s="705"/>
      <c r="VMZ902" s="705"/>
      <c r="VNA902" s="705"/>
      <c r="VNB902" s="705"/>
      <c r="VNC902" s="705"/>
      <c r="VND902" s="705"/>
      <c r="VNE902" s="705"/>
      <c r="VNF902" s="705"/>
      <c r="VNG902" s="705"/>
      <c r="VNH902" s="705"/>
      <c r="VNI902" s="705"/>
      <c r="VNJ902" s="705"/>
      <c r="VNK902" s="705"/>
      <c r="VNL902" s="705"/>
      <c r="VNM902" s="705"/>
      <c r="VNN902" s="705"/>
      <c r="VNO902" s="705"/>
      <c r="VNP902" s="705"/>
      <c r="VNQ902" s="705"/>
      <c r="VNR902" s="705"/>
      <c r="VNS902" s="705"/>
      <c r="VNT902" s="705"/>
      <c r="VNU902" s="705"/>
      <c r="VNV902" s="705"/>
      <c r="VNW902" s="705"/>
      <c r="VNX902" s="705"/>
      <c r="VNY902" s="705"/>
      <c r="VNZ902" s="705"/>
      <c r="VOA902" s="705"/>
      <c r="VOB902" s="705"/>
      <c r="VOC902" s="705"/>
      <c r="VOD902" s="705"/>
      <c r="VOE902" s="705"/>
      <c r="VOF902" s="705"/>
      <c r="VOG902" s="705"/>
      <c r="VOH902" s="705"/>
      <c r="VOI902" s="705"/>
      <c r="VOJ902" s="705"/>
      <c r="VOK902" s="705"/>
      <c r="VOL902" s="705"/>
      <c r="VOM902" s="705"/>
      <c r="VON902" s="705"/>
      <c r="VOO902" s="705"/>
      <c r="VOP902" s="705"/>
      <c r="VOQ902" s="705"/>
      <c r="VOR902" s="705"/>
      <c r="VOS902" s="705"/>
      <c r="VOT902" s="705"/>
      <c r="VOU902" s="705"/>
      <c r="VOV902" s="705"/>
      <c r="VOW902" s="705"/>
      <c r="VOX902" s="705"/>
      <c r="VOY902" s="705"/>
      <c r="VOZ902" s="705"/>
      <c r="VPA902" s="705"/>
      <c r="VPB902" s="705"/>
      <c r="VPC902" s="705"/>
      <c r="VPD902" s="705"/>
      <c r="VPE902" s="705"/>
      <c r="VPF902" s="705"/>
      <c r="VPG902" s="705"/>
      <c r="VPH902" s="705"/>
      <c r="VPI902" s="705"/>
      <c r="VPJ902" s="705"/>
      <c r="VPK902" s="705"/>
      <c r="VPL902" s="705"/>
      <c r="VPM902" s="705"/>
      <c r="VPN902" s="705"/>
      <c r="VPO902" s="705"/>
      <c r="VPP902" s="705"/>
      <c r="VPQ902" s="705"/>
      <c r="VPR902" s="705"/>
      <c r="VPS902" s="705"/>
      <c r="VPT902" s="705"/>
      <c r="VPU902" s="705"/>
      <c r="VPV902" s="705"/>
      <c r="VPW902" s="705"/>
      <c r="VPX902" s="705"/>
      <c r="VPY902" s="705"/>
      <c r="VPZ902" s="705"/>
      <c r="VQA902" s="705"/>
      <c r="VQB902" s="705"/>
      <c r="VQC902" s="705"/>
      <c r="VQD902" s="705"/>
      <c r="VQE902" s="705"/>
      <c r="VQF902" s="705"/>
      <c r="VQG902" s="705"/>
      <c r="VQH902" s="705"/>
      <c r="VQI902" s="705"/>
      <c r="VQJ902" s="705"/>
      <c r="VQK902" s="705"/>
      <c r="VQL902" s="705"/>
      <c r="VQM902" s="705"/>
      <c r="VQN902" s="705"/>
      <c r="VQO902" s="705"/>
      <c r="VQP902" s="705"/>
      <c r="VQQ902" s="705"/>
      <c r="VQR902" s="705"/>
      <c r="VQS902" s="705"/>
      <c r="VQT902" s="705"/>
      <c r="VQU902" s="705"/>
      <c r="VQV902" s="705"/>
      <c r="VQW902" s="705"/>
      <c r="VQX902" s="705"/>
      <c r="VQY902" s="705"/>
      <c r="VQZ902" s="705"/>
      <c r="VRA902" s="705"/>
      <c r="VRB902" s="705"/>
      <c r="VRC902" s="705"/>
      <c r="VRD902" s="705"/>
      <c r="VRE902" s="705"/>
      <c r="VRF902" s="705"/>
      <c r="VRG902" s="705"/>
      <c r="VRH902" s="705"/>
      <c r="VRI902" s="705"/>
      <c r="VRJ902" s="705"/>
      <c r="VRK902" s="705"/>
      <c r="VRL902" s="705"/>
      <c r="VRM902" s="705"/>
      <c r="VRN902" s="705"/>
      <c r="VRO902" s="705"/>
      <c r="VRP902" s="705"/>
      <c r="VRQ902" s="705"/>
      <c r="VRR902" s="705"/>
      <c r="VRS902" s="705"/>
      <c r="VRT902" s="705"/>
      <c r="VRU902" s="705"/>
      <c r="VRV902" s="705"/>
      <c r="VRW902" s="705"/>
      <c r="VRX902" s="705"/>
      <c r="VRY902" s="705"/>
      <c r="VRZ902" s="705"/>
      <c r="VSA902" s="705"/>
      <c r="VSB902" s="705"/>
      <c r="VSC902" s="705"/>
      <c r="VSD902" s="705"/>
      <c r="VSE902" s="705"/>
      <c r="VSF902" s="705"/>
      <c r="VSG902" s="705"/>
      <c r="VSH902" s="705"/>
      <c r="VSI902" s="705"/>
      <c r="VSJ902" s="705"/>
      <c r="VSK902" s="705"/>
      <c r="VSL902" s="705"/>
      <c r="VSM902" s="705"/>
      <c r="VSN902" s="705"/>
      <c r="VSO902" s="705"/>
      <c r="VSP902" s="705"/>
      <c r="VSQ902" s="705"/>
      <c r="VSR902" s="705"/>
      <c r="VSS902" s="705"/>
      <c r="VST902" s="705"/>
      <c r="VSU902" s="705"/>
      <c r="VSV902" s="705"/>
      <c r="VSW902" s="705"/>
      <c r="VSX902" s="705"/>
      <c r="VSY902" s="705"/>
      <c r="VSZ902" s="705"/>
      <c r="VTA902" s="705"/>
      <c r="VTB902" s="705"/>
      <c r="VTC902" s="705"/>
      <c r="VTD902" s="705"/>
      <c r="VTE902" s="705"/>
      <c r="VTF902" s="705"/>
      <c r="VTG902" s="705"/>
      <c r="VTH902" s="705"/>
      <c r="VTI902" s="705"/>
      <c r="VTJ902" s="705"/>
      <c r="VTK902" s="705"/>
      <c r="VTL902" s="705"/>
      <c r="VTM902" s="705"/>
      <c r="VTN902" s="705"/>
      <c r="VTO902" s="705"/>
      <c r="VTP902" s="705"/>
      <c r="VTQ902" s="705"/>
      <c r="VTR902" s="705"/>
      <c r="VTS902" s="705"/>
      <c r="VTT902" s="705"/>
      <c r="VTU902" s="705"/>
      <c r="VTV902" s="705"/>
      <c r="VTW902" s="705"/>
      <c r="VTX902" s="705"/>
      <c r="VTY902" s="705"/>
      <c r="VTZ902" s="705"/>
      <c r="VUA902" s="705"/>
      <c r="VUB902" s="705"/>
      <c r="VUC902" s="705"/>
      <c r="VUD902" s="705"/>
      <c r="VUE902" s="705"/>
      <c r="VUF902" s="705"/>
      <c r="VUG902" s="705"/>
      <c r="VUH902" s="705"/>
      <c r="VUI902" s="705"/>
      <c r="VUJ902" s="705"/>
      <c r="VUK902" s="705"/>
      <c r="VUL902" s="705"/>
      <c r="VUM902" s="705"/>
      <c r="VUN902" s="705"/>
      <c r="VUO902" s="705"/>
      <c r="VUP902" s="705"/>
      <c r="VUQ902" s="705"/>
      <c r="VUR902" s="705"/>
      <c r="VUS902" s="705"/>
      <c r="VUT902" s="705"/>
      <c r="VUU902" s="705"/>
      <c r="VUV902" s="705"/>
      <c r="VUW902" s="705"/>
      <c r="VUX902" s="705"/>
      <c r="VUY902" s="705"/>
      <c r="VUZ902" s="705"/>
      <c r="VVA902" s="705"/>
      <c r="VVB902" s="705"/>
      <c r="VVC902" s="705"/>
      <c r="VVD902" s="705"/>
      <c r="VVE902" s="705"/>
      <c r="VVF902" s="705"/>
      <c r="VVG902" s="705"/>
      <c r="VVH902" s="705"/>
      <c r="VVI902" s="705"/>
      <c r="VVJ902" s="705"/>
      <c r="VVK902" s="705"/>
      <c r="VVL902" s="705"/>
      <c r="VVM902" s="705"/>
      <c r="VVN902" s="705"/>
      <c r="VVO902" s="705"/>
      <c r="VVP902" s="705"/>
      <c r="VVQ902" s="705"/>
      <c r="VVR902" s="705"/>
      <c r="VVS902" s="705"/>
      <c r="VVT902" s="705"/>
      <c r="VVU902" s="705"/>
      <c r="VVV902" s="705"/>
      <c r="VVW902" s="705"/>
      <c r="VVX902" s="705"/>
      <c r="VVY902" s="705"/>
      <c r="VVZ902" s="705"/>
      <c r="VWA902" s="705"/>
      <c r="VWB902" s="705"/>
      <c r="VWC902" s="705"/>
      <c r="VWD902" s="705"/>
      <c r="VWE902" s="705"/>
      <c r="VWF902" s="705"/>
      <c r="VWG902" s="705"/>
      <c r="VWH902" s="705"/>
      <c r="VWI902" s="705"/>
      <c r="VWJ902" s="705"/>
      <c r="VWK902" s="705"/>
      <c r="VWL902" s="705"/>
      <c r="VWM902" s="705"/>
      <c r="VWN902" s="705"/>
      <c r="VWO902" s="705"/>
      <c r="VWP902" s="705"/>
      <c r="VWQ902" s="705"/>
      <c r="VWR902" s="705"/>
      <c r="VWS902" s="705"/>
      <c r="VWT902" s="705"/>
      <c r="VWU902" s="705"/>
      <c r="VWV902" s="705"/>
      <c r="VWW902" s="705"/>
      <c r="VWX902" s="705"/>
      <c r="VWY902" s="705"/>
      <c r="VWZ902" s="705"/>
      <c r="VXA902" s="705"/>
      <c r="VXB902" s="705"/>
      <c r="VXC902" s="705"/>
      <c r="VXD902" s="705"/>
      <c r="VXE902" s="705"/>
      <c r="VXF902" s="705"/>
      <c r="VXG902" s="705"/>
      <c r="VXH902" s="705"/>
      <c r="VXI902" s="705"/>
      <c r="VXJ902" s="705"/>
      <c r="VXK902" s="705"/>
      <c r="VXL902" s="705"/>
      <c r="VXM902" s="705"/>
      <c r="VXN902" s="705"/>
      <c r="VXO902" s="705"/>
      <c r="VXP902" s="705"/>
      <c r="VXQ902" s="705"/>
      <c r="VXR902" s="705"/>
      <c r="VXS902" s="705"/>
      <c r="VXT902" s="705"/>
      <c r="VXU902" s="705"/>
      <c r="VXV902" s="705"/>
      <c r="VXW902" s="705"/>
      <c r="VXX902" s="705"/>
      <c r="VXY902" s="705"/>
      <c r="VXZ902" s="705"/>
      <c r="VYA902" s="705"/>
      <c r="VYB902" s="705"/>
      <c r="VYC902" s="705"/>
      <c r="VYD902" s="705"/>
      <c r="VYE902" s="705"/>
      <c r="VYF902" s="705"/>
      <c r="VYG902" s="705"/>
      <c r="VYH902" s="705"/>
      <c r="VYI902" s="705"/>
      <c r="VYJ902" s="705"/>
      <c r="VYK902" s="705"/>
      <c r="VYL902" s="705"/>
      <c r="VYM902" s="705"/>
      <c r="VYN902" s="705"/>
      <c r="VYO902" s="705"/>
      <c r="VYP902" s="705"/>
      <c r="VYQ902" s="705"/>
      <c r="VYR902" s="705"/>
      <c r="VYS902" s="705"/>
      <c r="VYT902" s="705"/>
      <c r="VYU902" s="705"/>
      <c r="VYV902" s="705"/>
      <c r="VYW902" s="705"/>
      <c r="VYX902" s="705"/>
      <c r="VYY902" s="705"/>
      <c r="VYZ902" s="705"/>
      <c r="VZA902" s="705"/>
      <c r="VZB902" s="705"/>
      <c r="VZC902" s="705"/>
      <c r="VZD902" s="705"/>
      <c r="VZE902" s="705"/>
      <c r="VZF902" s="705"/>
      <c r="VZG902" s="705"/>
      <c r="VZH902" s="705"/>
      <c r="VZI902" s="705"/>
      <c r="VZJ902" s="705"/>
      <c r="VZK902" s="705"/>
      <c r="VZL902" s="705"/>
      <c r="VZM902" s="705"/>
      <c r="VZN902" s="705"/>
      <c r="VZO902" s="705"/>
      <c r="VZP902" s="705"/>
      <c r="VZQ902" s="705"/>
      <c r="VZR902" s="705"/>
      <c r="VZS902" s="705"/>
      <c r="VZT902" s="705"/>
      <c r="VZU902" s="705"/>
      <c r="VZV902" s="705"/>
      <c r="VZW902" s="705"/>
      <c r="VZX902" s="705"/>
      <c r="VZY902" s="705"/>
      <c r="VZZ902" s="705"/>
      <c r="WAA902" s="705"/>
      <c r="WAB902" s="705"/>
      <c r="WAC902" s="705"/>
      <c r="WAD902" s="705"/>
      <c r="WAE902" s="705"/>
      <c r="WAF902" s="705"/>
      <c r="WAG902" s="705"/>
      <c r="WAH902" s="705"/>
      <c r="WAI902" s="705"/>
      <c r="WAJ902" s="705"/>
      <c r="WAK902" s="705"/>
      <c r="WAL902" s="705"/>
      <c r="WAM902" s="705"/>
      <c r="WAN902" s="705"/>
      <c r="WAO902" s="705"/>
      <c r="WAP902" s="705"/>
      <c r="WAQ902" s="705"/>
      <c r="WAR902" s="705"/>
      <c r="WAS902" s="705"/>
      <c r="WAT902" s="705"/>
      <c r="WAU902" s="705"/>
      <c r="WAV902" s="705"/>
      <c r="WAW902" s="705"/>
      <c r="WAX902" s="705"/>
      <c r="WAY902" s="705"/>
      <c r="WAZ902" s="705"/>
      <c r="WBA902" s="705"/>
      <c r="WBB902" s="705"/>
      <c r="WBC902" s="705"/>
      <c r="WBD902" s="705"/>
      <c r="WBE902" s="705"/>
      <c r="WBF902" s="705"/>
      <c r="WBG902" s="705"/>
      <c r="WBH902" s="705"/>
      <c r="WBI902" s="705"/>
      <c r="WBJ902" s="705"/>
      <c r="WBK902" s="705"/>
      <c r="WBL902" s="705"/>
      <c r="WBM902" s="705"/>
      <c r="WBN902" s="705"/>
      <c r="WBO902" s="705"/>
      <c r="WBP902" s="705"/>
      <c r="WBQ902" s="705"/>
      <c r="WBR902" s="705"/>
      <c r="WBS902" s="705"/>
      <c r="WBT902" s="705"/>
      <c r="WBU902" s="705"/>
      <c r="WBV902" s="705"/>
      <c r="WBW902" s="705"/>
      <c r="WBX902" s="705"/>
      <c r="WBY902" s="705"/>
      <c r="WBZ902" s="705"/>
      <c r="WCA902" s="705"/>
      <c r="WCB902" s="705"/>
      <c r="WCC902" s="705"/>
      <c r="WCD902" s="705"/>
      <c r="WCE902" s="705"/>
      <c r="WCF902" s="705"/>
      <c r="WCG902" s="705"/>
      <c r="WCH902" s="705"/>
      <c r="WCI902" s="705"/>
      <c r="WCJ902" s="705"/>
      <c r="WCK902" s="705"/>
      <c r="WCL902" s="705"/>
      <c r="WCM902" s="705"/>
      <c r="WCN902" s="705"/>
      <c r="WCO902" s="705"/>
      <c r="WCP902" s="705"/>
      <c r="WCQ902" s="705"/>
      <c r="WCR902" s="705"/>
      <c r="WCS902" s="705"/>
      <c r="WCT902" s="705"/>
      <c r="WCU902" s="705"/>
      <c r="WCV902" s="705"/>
      <c r="WCW902" s="705"/>
      <c r="WCX902" s="705"/>
      <c r="WCY902" s="705"/>
      <c r="WCZ902" s="705"/>
      <c r="WDA902" s="705"/>
      <c r="WDB902" s="705"/>
      <c r="WDC902" s="705"/>
      <c r="WDD902" s="705"/>
      <c r="WDE902" s="705"/>
      <c r="WDF902" s="705"/>
      <c r="WDG902" s="705"/>
      <c r="WDH902" s="705"/>
      <c r="WDI902" s="705"/>
      <c r="WDJ902" s="705"/>
      <c r="WDK902" s="705"/>
      <c r="WDL902" s="705"/>
      <c r="WDM902" s="705"/>
      <c r="WDN902" s="705"/>
      <c r="WDO902" s="705"/>
      <c r="WDP902" s="705"/>
      <c r="WDQ902" s="705"/>
      <c r="WDR902" s="705"/>
      <c r="WDS902" s="705"/>
      <c r="WDT902" s="705"/>
      <c r="WDU902" s="705"/>
      <c r="WDV902" s="705"/>
      <c r="WDW902" s="705"/>
      <c r="WDX902" s="705"/>
      <c r="WDY902" s="705"/>
      <c r="WDZ902" s="705"/>
      <c r="WEA902" s="705"/>
      <c r="WEB902" s="705"/>
      <c r="WEC902" s="705"/>
      <c r="WED902" s="705"/>
      <c r="WEE902" s="705"/>
      <c r="WEF902" s="705"/>
      <c r="WEG902" s="705"/>
      <c r="WEH902" s="705"/>
      <c r="WEI902" s="705"/>
      <c r="WEJ902" s="705"/>
      <c r="WEK902" s="705"/>
      <c r="WEL902" s="705"/>
      <c r="WEM902" s="705"/>
      <c r="WEN902" s="705"/>
      <c r="WEO902" s="705"/>
      <c r="WEP902" s="705"/>
      <c r="WEQ902" s="705"/>
      <c r="WER902" s="705"/>
      <c r="WES902" s="705"/>
      <c r="WET902" s="705"/>
      <c r="WEU902" s="705"/>
      <c r="WEV902" s="705"/>
      <c r="WEW902" s="705"/>
      <c r="WEX902" s="705"/>
      <c r="WEY902" s="705"/>
      <c r="WEZ902" s="705"/>
      <c r="WFA902" s="705"/>
      <c r="WFB902" s="705"/>
      <c r="WFC902" s="705"/>
      <c r="WFD902" s="705"/>
      <c r="WFE902" s="705"/>
      <c r="WFF902" s="705"/>
      <c r="WFG902" s="705"/>
      <c r="WFH902" s="705"/>
      <c r="WFI902" s="705"/>
      <c r="WFJ902" s="705"/>
      <c r="WFK902" s="705"/>
      <c r="WFL902" s="705"/>
      <c r="WFM902" s="705"/>
      <c r="WFN902" s="705"/>
      <c r="WFO902" s="705"/>
      <c r="WFP902" s="705"/>
      <c r="WFQ902" s="705"/>
      <c r="WFR902" s="705"/>
      <c r="WFS902" s="705"/>
      <c r="WFT902" s="705"/>
      <c r="WFU902" s="705"/>
      <c r="WFV902" s="705"/>
      <c r="WFW902" s="705"/>
      <c r="WFX902" s="705"/>
      <c r="WFY902" s="705"/>
      <c r="WFZ902" s="705"/>
      <c r="WGA902" s="705"/>
      <c r="WGB902" s="705"/>
      <c r="WGC902" s="705"/>
      <c r="WGD902" s="705"/>
      <c r="WGE902" s="705"/>
      <c r="WGF902" s="705"/>
      <c r="WGG902" s="705"/>
      <c r="WGH902" s="705"/>
      <c r="WGI902" s="705"/>
      <c r="WGJ902" s="705"/>
      <c r="WGK902" s="705"/>
      <c r="WGL902" s="705"/>
      <c r="WGM902" s="705"/>
      <c r="WGN902" s="705"/>
      <c r="WGO902" s="705"/>
      <c r="WGP902" s="705"/>
      <c r="WGQ902" s="705"/>
      <c r="WGR902" s="705"/>
      <c r="WGS902" s="705"/>
      <c r="WGT902" s="705"/>
      <c r="WGU902" s="705"/>
      <c r="WGV902" s="705"/>
      <c r="WGW902" s="705"/>
      <c r="WGX902" s="705"/>
      <c r="WGY902" s="705"/>
      <c r="WGZ902" s="705"/>
      <c r="WHA902" s="705"/>
      <c r="WHB902" s="705"/>
      <c r="WHC902" s="705"/>
      <c r="WHD902" s="705"/>
      <c r="WHE902" s="705"/>
      <c r="WHF902" s="705"/>
      <c r="WHG902" s="705"/>
      <c r="WHH902" s="705"/>
      <c r="WHI902" s="705"/>
      <c r="WHJ902" s="705"/>
      <c r="WHK902" s="705"/>
      <c r="WHL902" s="705"/>
      <c r="WHM902" s="705"/>
      <c r="WHN902" s="705"/>
      <c r="WHO902" s="705"/>
      <c r="WHP902" s="705"/>
      <c r="WHQ902" s="705"/>
      <c r="WHR902" s="705"/>
      <c r="WHS902" s="705"/>
      <c r="WHT902" s="705"/>
      <c r="WHU902" s="705"/>
      <c r="WHV902" s="705"/>
      <c r="WHW902" s="705"/>
      <c r="WHX902" s="705"/>
      <c r="WHY902" s="705"/>
      <c r="WHZ902" s="705"/>
      <c r="WIA902" s="705"/>
      <c r="WIB902" s="705"/>
      <c r="WIC902" s="705"/>
      <c r="WID902" s="705"/>
      <c r="WIE902" s="705"/>
      <c r="WIF902" s="705"/>
      <c r="WIG902" s="705"/>
      <c r="WIH902" s="705"/>
      <c r="WII902" s="705"/>
      <c r="WIJ902" s="705"/>
      <c r="WIK902" s="705"/>
      <c r="WIL902" s="705"/>
      <c r="WIM902" s="705"/>
      <c r="WIN902" s="705"/>
      <c r="WIO902" s="705"/>
      <c r="WIP902" s="705"/>
      <c r="WIQ902" s="705"/>
      <c r="WIR902" s="705"/>
      <c r="WIS902" s="705"/>
      <c r="WIT902" s="705"/>
      <c r="WIU902" s="705"/>
      <c r="WIV902" s="705"/>
      <c r="WIW902" s="705"/>
      <c r="WIX902" s="705"/>
      <c r="WIY902" s="705"/>
      <c r="WIZ902" s="705"/>
      <c r="WJA902" s="705"/>
      <c r="WJB902" s="705"/>
      <c r="WJC902" s="705"/>
      <c r="WJD902" s="705"/>
      <c r="WJE902" s="705"/>
      <c r="WJF902" s="705"/>
      <c r="WJG902" s="705"/>
      <c r="WJH902" s="705"/>
      <c r="WJI902" s="705"/>
      <c r="WJJ902" s="705"/>
      <c r="WJK902" s="705"/>
      <c r="WJL902" s="705"/>
      <c r="WJM902" s="705"/>
      <c r="WJN902" s="705"/>
      <c r="WJO902" s="705"/>
      <c r="WJP902" s="705"/>
      <c r="WJQ902" s="705"/>
      <c r="WJR902" s="705"/>
      <c r="WJS902" s="705"/>
      <c r="WJT902" s="705"/>
      <c r="WJU902" s="705"/>
      <c r="WJV902" s="705"/>
      <c r="WJW902" s="705"/>
      <c r="WJX902" s="705"/>
      <c r="WJY902" s="705"/>
      <c r="WJZ902" s="705"/>
      <c r="WKA902" s="705"/>
      <c r="WKB902" s="705"/>
      <c r="WKC902" s="705"/>
      <c r="WKD902" s="705"/>
      <c r="WKE902" s="705"/>
      <c r="WKF902" s="705"/>
      <c r="WKG902" s="705"/>
      <c r="WKH902" s="705"/>
      <c r="WKI902" s="705"/>
      <c r="WKJ902" s="705"/>
      <c r="WKK902" s="705"/>
      <c r="WKL902" s="705"/>
      <c r="WKM902" s="705"/>
      <c r="WKN902" s="705"/>
      <c r="WKO902" s="705"/>
      <c r="WKP902" s="705"/>
      <c r="WKQ902" s="705"/>
      <c r="WKR902" s="705"/>
      <c r="WKS902" s="705"/>
      <c r="WKT902" s="705"/>
      <c r="WKU902" s="705"/>
      <c r="WKV902" s="705"/>
      <c r="WKW902" s="705"/>
      <c r="WKX902" s="705"/>
      <c r="WKY902" s="705"/>
      <c r="WKZ902" s="705"/>
      <c r="WLA902" s="705"/>
      <c r="WLB902" s="705"/>
      <c r="WLC902" s="705"/>
      <c r="WLD902" s="705"/>
      <c r="WLE902" s="705"/>
      <c r="WLF902" s="705"/>
      <c r="WLG902" s="705"/>
      <c r="WLH902" s="705"/>
      <c r="WLI902" s="705"/>
      <c r="WLJ902" s="705"/>
      <c r="WLK902" s="705"/>
      <c r="WLL902" s="705"/>
      <c r="WLM902" s="705"/>
      <c r="WLN902" s="705"/>
      <c r="WLO902" s="705"/>
      <c r="WLP902" s="705"/>
      <c r="WLQ902" s="705"/>
      <c r="WLR902" s="705"/>
      <c r="WLS902" s="705"/>
      <c r="WLT902" s="705"/>
      <c r="WLU902" s="705"/>
      <c r="WLV902" s="705"/>
      <c r="WLW902" s="705"/>
      <c r="WLX902" s="705"/>
      <c r="WLY902" s="705"/>
      <c r="WLZ902" s="705"/>
      <c r="WMA902" s="705"/>
      <c r="WMB902" s="705"/>
      <c r="WMC902" s="705"/>
      <c r="WMD902" s="705"/>
      <c r="WME902" s="705"/>
      <c r="WMF902" s="705"/>
      <c r="WMG902" s="705"/>
      <c r="WMH902" s="705"/>
      <c r="WMI902" s="705"/>
      <c r="WMJ902" s="705"/>
      <c r="WMK902" s="705"/>
      <c r="WML902" s="705"/>
      <c r="WMM902" s="705"/>
      <c r="WMN902" s="705"/>
      <c r="WMO902" s="705"/>
      <c r="WMP902" s="705"/>
      <c r="WMQ902" s="705"/>
      <c r="WMR902" s="705"/>
      <c r="WMS902" s="705"/>
      <c r="WMT902" s="705"/>
      <c r="WMU902" s="705"/>
      <c r="WMV902" s="705"/>
      <c r="WMW902" s="705"/>
      <c r="WMX902" s="705"/>
      <c r="WMY902" s="705"/>
      <c r="WMZ902" s="705"/>
      <c r="WNA902" s="705"/>
      <c r="WNB902" s="705"/>
      <c r="WNC902" s="705"/>
      <c r="WND902" s="705"/>
      <c r="WNE902" s="705"/>
      <c r="WNF902" s="705"/>
      <c r="WNG902" s="705"/>
      <c r="WNH902" s="705"/>
      <c r="WNI902" s="705"/>
      <c r="WNJ902" s="705"/>
      <c r="WNK902" s="705"/>
      <c r="WNL902" s="705"/>
      <c r="WNM902" s="705"/>
      <c r="WNN902" s="705"/>
      <c r="WNO902" s="705"/>
      <c r="WNP902" s="705"/>
      <c r="WNQ902" s="705"/>
      <c r="WNR902" s="705"/>
      <c r="WNS902" s="705"/>
      <c r="WNT902" s="705"/>
      <c r="WNU902" s="705"/>
      <c r="WNV902" s="705"/>
      <c r="WNW902" s="705"/>
      <c r="WNX902" s="705"/>
      <c r="WNY902" s="705"/>
      <c r="WNZ902" s="705"/>
      <c r="WOA902" s="705"/>
      <c r="WOB902" s="705"/>
      <c r="WOC902" s="705"/>
      <c r="WOD902" s="705"/>
      <c r="WOE902" s="705"/>
      <c r="WOF902" s="705"/>
      <c r="WOG902" s="705"/>
      <c r="WOH902" s="705"/>
      <c r="WOI902" s="705"/>
      <c r="WOJ902" s="705"/>
      <c r="WOK902" s="705"/>
      <c r="WOL902" s="705"/>
      <c r="WOM902" s="705"/>
      <c r="WON902" s="705"/>
      <c r="WOO902" s="705"/>
      <c r="WOP902" s="705"/>
      <c r="WOQ902" s="705"/>
      <c r="WOR902" s="705"/>
      <c r="WOS902" s="705"/>
      <c r="WOT902" s="705"/>
      <c r="WOU902" s="705"/>
      <c r="WOV902" s="705"/>
      <c r="WOW902" s="705"/>
      <c r="WOX902" s="705"/>
      <c r="WOY902" s="705"/>
      <c r="WOZ902" s="705"/>
      <c r="WPA902" s="705"/>
      <c r="WPB902" s="705"/>
      <c r="WPC902" s="705"/>
      <c r="WPD902" s="705"/>
      <c r="WPE902" s="705"/>
      <c r="WPF902" s="705"/>
      <c r="WPG902" s="705"/>
      <c r="WPH902" s="705"/>
      <c r="WPI902" s="705"/>
      <c r="WPJ902" s="705"/>
      <c r="WPK902" s="705"/>
      <c r="WPL902" s="705"/>
      <c r="WPM902" s="705"/>
      <c r="WPN902" s="705"/>
      <c r="WPO902" s="705"/>
      <c r="WPP902" s="705"/>
      <c r="WPQ902" s="705"/>
      <c r="WPR902" s="705"/>
      <c r="WPS902" s="705"/>
      <c r="WPT902" s="705"/>
      <c r="WPU902" s="705"/>
      <c r="WPV902" s="705"/>
      <c r="WPW902" s="705"/>
      <c r="WPX902" s="705"/>
      <c r="WPY902" s="705"/>
      <c r="WPZ902" s="705"/>
      <c r="WQA902" s="705"/>
      <c r="WQB902" s="705"/>
      <c r="WQC902" s="705"/>
      <c r="WQD902" s="705"/>
      <c r="WQE902" s="705"/>
      <c r="WQF902" s="705"/>
      <c r="WQG902" s="705"/>
      <c r="WQH902" s="705"/>
      <c r="WQI902" s="705"/>
      <c r="WQJ902" s="705"/>
      <c r="WQK902" s="705"/>
      <c r="WQL902" s="705"/>
      <c r="WQM902" s="705"/>
      <c r="WQN902" s="705"/>
      <c r="WQO902" s="705"/>
      <c r="WQP902" s="705"/>
      <c r="WQQ902" s="705"/>
      <c r="WQR902" s="705"/>
      <c r="WQS902" s="705"/>
      <c r="WQT902" s="705"/>
      <c r="WQU902" s="705"/>
      <c r="WQV902" s="705"/>
      <c r="WQW902" s="705"/>
      <c r="WQX902" s="705"/>
      <c r="WQY902" s="705"/>
      <c r="WQZ902" s="705"/>
      <c r="WRA902" s="705"/>
      <c r="WRB902" s="705"/>
      <c r="WRC902" s="705"/>
      <c r="WRD902" s="705"/>
      <c r="WRE902" s="705"/>
      <c r="WRF902" s="705"/>
      <c r="WRG902" s="705"/>
      <c r="WRH902" s="705"/>
      <c r="WRI902" s="705"/>
      <c r="WRJ902" s="705"/>
      <c r="WRK902" s="705"/>
      <c r="WRL902" s="705"/>
      <c r="WRM902" s="705"/>
      <c r="WRN902" s="705"/>
      <c r="WRO902" s="705"/>
      <c r="WRP902" s="705"/>
      <c r="WRQ902" s="705"/>
      <c r="WRR902" s="705"/>
      <c r="WRS902" s="705"/>
      <c r="WRT902" s="705"/>
      <c r="WRU902" s="705"/>
      <c r="WRV902" s="705"/>
      <c r="WRW902" s="705"/>
      <c r="WRX902" s="705"/>
      <c r="WRY902" s="705"/>
      <c r="WRZ902" s="705"/>
      <c r="WSA902" s="705"/>
      <c r="WSB902" s="705"/>
      <c r="WSC902" s="705"/>
      <c r="WSD902" s="705"/>
      <c r="WSE902" s="705"/>
      <c r="WSF902" s="705"/>
      <c r="WSG902" s="705"/>
      <c r="WSH902" s="705"/>
      <c r="WSI902" s="705"/>
      <c r="WSJ902" s="705"/>
      <c r="WSK902" s="705"/>
      <c r="WSL902" s="705"/>
      <c r="WSM902" s="705"/>
      <c r="WSN902" s="705"/>
      <c r="WSO902" s="705"/>
      <c r="WSP902" s="705"/>
      <c r="WSQ902" s="705"/>
      <c r="WSR902" s="705"/>
      <c r="WSS902" s="705"/>
      <c r="WST902" s="705"/>
      <c r="WSU902" s="705"/>
      <c r="WSV902" s="705"/>
      <c r="WSW902" s="705"/>
      <c r="WSX902" s="705"/>
      <c r="WSY902" s="705"/>
      <c r="WSZ902" s="705"/>
      <c r="WTA902" s="705"/>
      <c r="WTB902" s="705"/>
      <c r="WTC902" s="705"/>
      <c r="WTD902" s="705"/>
      <c r="WTE902" s="705"/>
      <c r="WTF902" s="705"/>
      <c r="WTG902" s="705"/>
      <c r="WTH902" s="705"/>
      <c r="WTI902" s="705"/>
      <c r="WTJ902" s="705"/>
      <c r="WTK902" s="705"/>
      <c r="WTL902" s="705"/>
      <c r="WTM902" s="705"/>
      <c r="WTN902" s="705"/>
      <c r="WTO902" s="705"/>
      <c r="WTP902" s="705"/>
      <c r="WTQ902" s="705"/>
      <c r="WTR902" s="705"/>
      <c r="WTS902" s="705"/>
      <c r="WTT902" s="705"/>
      <c r="WTU902" s="705"/>
      <c r="WTV902" s="705"/>
      <c r="WTW902" s="705"/>
      <c r="WTX902" s="705"/>
      <c r="WTY902" s="705"/>
      <c r="WTZ902" s="705"/>
      <c r="WUA902" s="705"/>
      <c r="WUB902" s="705"/>
      <c r="WUC902" s="705"/>
      <c r="WUD902" s="705"/>
      <c r="WUE902" s="705"/>
      <c r="WUF902" s="705"/>
      <c r="WUG902" s="705"/>
      <c r="WUH902" s="705"/>
      <c r="WUI902" s="705"/>
      <c r="WUJ902" s="705"/>
      <c r="WUK902" s="705"/>
      <c r="WUL902" s="705"/>
      <c r="WUM902" s="705"/>
      <c r="WUN902" s="705"/>
      <c r="WUO902" s="705"/>
      <c r="WUP902" s="705"/>
      <c r="WUQ902" s="705"/>
      <c r="WUR902" s="705"/>
      <c r="WUS902" s="705"/>
      <c r="WUT902" s="705"/>
      <c r="WUU902" s="705"/>
      <c r="WUV902" s="705"/>
      <c r="WUW902" s="705"/>
      <c r="WUX902" s="705"/>
      <c r="WUY902" s="705"/>
      <c r="WUZ902" s="705"/>
      <c r="WVA902" s="705"/>
      <c r="WVB902" s="705"/>
      <c r="WVC902" s="705"/>
      <c r="WVD902" s="705"/>
      <c r="WVE902" s="705"/>
      <c r="WVF902" s="705"/>
      <c r="WVG902" s="705"/>
      <c r="WVH902" s="705"/>
      <c r="WVI902" s="705"/>
      <c r="WVJ902" s="705"/>
      <c r="WVK902" s="705"/>
      <c r="WVL902" s="705"/>
      <c r="WVM902" s="705"/>
      <c r="WVN902" s="705"/>
      <c r="WVO902" s="705"/>
      <c r="WVP902" s="705"/>
      <c r="WVQ902" s="705"/>
      <c r="WVR902" s="705"/>
      <c r="WVS902" s="705"/>
      <c r="WVT902" s="705"/>
      <c r="WVU902" s="705"/>
      <c r="WVV902" s="705"/>
      <c r="WVW902" s="705"/>
      <c r="WVX902" s="705"/>
      <c r="WVY902" s="705"/>
      <c r="WVZ902" s="705"/>
      <c r="WWA902" s="705"/>
      <c r="WWB902" s="705"/>
      <c r="WWC902" s="705"/>
      <c r="WWD902" s="705"/>
      <c r="WWE902" s="705"/>
      <c r="WWF902" s="705"/>
      <c r="WWG902" s="705"/>
      <c r="WWH902" s="705"/>
      <c r="WWI902" s="705"/>
      <c r="WWJ902" s="705"/>
      <c r="WWK902" s="705"/>
      <c r="WWL902" s="705"/>
      <c r="WWM902" s="705"/>
      <c r="WWN902" s="705"/>
      <c r="WWO902" s="705"/>
      <c r="WWP902" s="705"/>
      <c r="WWQ902" s="705"/>
      <c r="WWR902" s="705"/>
      <c r="WWS902" s="705"/>
      <c r="WWT902" s="705"/>
      <c r="WWU902" s="705"/>
      <c r="WWV902" s="705"/>
      <c r="WWW902" s="705"/>
      <c r="WWX902" s="705"/>
      <c r="WWY902" s="705"/>
      <c r="WWZ902" s="705"/>
      <c r="WXA902" s="705"/>
      <c r="WXB902" s="705"/>
      <c r="WXC902" s="705"/>
      <c r="WXD902" s="705"/>
      <c r="WXE902" s="705"/>
      <c r="WXF902" s="705"/>
      <c r="WXG902" s="705"/>
      <c r="WXH902" s="705"/>
      <c r="WXI902" s="705"/>
      <c r="WXJ902" s="705"/>
      <c r="WXK902" s="705"/>
      <c r="WXL902" s="705"/>
      <c r="WXM902" s="705"/>
      <c r="WXN902" s="705"/>
      <c r="WXO902" s="705"/>
      <c r="WXP902" s="705"/>
      <c r="WXQ902" s="705"/>
      <c r="WXR902" s="705"/>
      <c r="WXS902" s="705"/>
      <c r="WXT902" s="705"/>
      <c r="WXU902" s="705"/>
      <c r="WXV902" s="705"/>
      <c r="WXW902" s="705"/>
      <c r="WXX902" s="705"/>
      <c r="WXY902" s="705"/>
      <c r="WXZ902" s="705"/>
      <c r="WYA902" s="705"/>
      <c r="WYB902" s="705"/>
      <c r="WYC902" s="705"/>
      <c r="WYD902" s="705"/>
      <c r="WYE902" s="705"/>
      <c r="WYF902" s="705"/>
      <c r="WYG902" s="705"/>
      <c r="WYH902" s="705"/>
      <c r="WYI902" s="705"/>
      <c r="WYJ902" s="705"/>
      <c r="WYK902" s="705"/>
      <c r="WYL902" s="705"/>
      <c r="WYM902" s="705"/>
      <c r="WYN902" s="705"/>
      <c r="WYO902" s="705"/>
      <c r="WYP902" s="705"/>
      <c r="WYQ902" s="705"/>
      <c r="WYR902" s="705"/>
      <c r="WYS902" s="705"/>
      <c r="WYT902" s="705"/>
      <c r="WYU902" s="705"/>
      <c r="WYV902" s="705"/>
      <c r="WYW902" s="705"/>
      <c r="WYX902" s="705"/>
      <c r="WYY902" s="705"/>
      <c r="WYZ902" s="705"/>
      <c r="WZA902" s="705"/>
      <c r="WZB902" s="705"/>
      <c r="WZC902" s="705"/>
      <c r="WZD902" s="705"/>
      <c r="WZE902" s="705"/>
      <c r="WZF902" s="705"/>
      <c r="WZG902" s="705"/>
      <c r="WZH902" s="705"/>
      <c r="WZI902" s="705"/>
      <c r="WZJ902" s="705"/>
      <c r="WZK902" s="705"/>
      <c r="WZL902" s="705"/>
      <c r="WZM902" s="705"/>
      <c r="WZN902" s="705"/>
      <c r="WZO902" s="705"/>
      <c r="WZP902" s="705"/>
      <c r="WZQ902" s="705"/>
      <c r="WZR902" s="705"/>
      <c r="WZS902" s="705"/>
      <c r="WZT902" s="705"/>
      <c r="WZU902" s="705"/>
      <c r="WZV902" s="705"/>
      <c r="WZW902" s="705"/>
      <c r="WZX902" s="705"/>
      <c r="WZY902" s="705"/>
      <c r="WZZ902" s="705"/>
      <c r="XAA902" s="705"/>
      <c r="XAB902" s="705"/>
      <c r="XAC902" s="705"/>
      <c r="XAD902" s="705"/>
      <c r="XAE902" s="705"/>
      <c r="XAF902" s="705"/>
      <c r="XAG902" s="705"/>
      <c r="XAH902" s="705"/>
      <c r="XAI902" s="705"/>
      <c r="XAJ902" s="705"/>
      <c r="XAK902" s="705"/>
      <c r="XAL902" s="705"/>
      <c r="XAM902" s="705"/>
      <c r="XAN902" s="705"/>
      <c r="XAO902" s="705"/>
      <c r="XAP902" s="705"/>
      <c r="XAQ902" s="705"/>
      <c r="XAR902" s="705"/>
      <c r="XAS902" s="705"/>
      <c r="XAT902" s="705"/>
      <c r="XAU902" s="705"/>
      <c r="XAV902" s="705"/>
      <c r="XAW902" s="705"/>
      <c r="XAX902" s="705"/>
      <c r="XAY902" s="705"/>
      <c r="XAZ902" s="705"/>
      <c r="XBA902" s="705"/>
      <c r="XBB902" s="705"/>
      <c r="XBC902" s="705"/>
      <c r="XBD902" s="705"/>
      <c r="XBE902" s="705"/>
      <c r="XBF902" s="705"/>
      <c r="XBG902" s="705"/>
      <c r="XBH902" s="705"/>
      <c r="XBI902" s="705"/>
      <c r="XBJ902" s="705"/>
      <c r="XBK902" s="705"/>
      <c r="XBL902" s="705"/>
      <c r="XBM902" s="705"/>
      <c r="XBN902" s="705"/>
      <c r="XBO902" s="705"/>
      <c r="XBP902" s="705"/>
      <c r="XBQ902" s="705"/>
      <c r="XBR902" s="705"/>
      <c r="XBS902" s="705"/>
      <c r="XBT902" s="705"/>
      <c r="XBU902" s="705"/>
      <c r="XBV902" s="705"/>
      <c r="XBW902" s="705"/>
      <c r="XBX902" s="705"/>
      <c r="XBY902" s="705"/>
      <c r="XBZ902" s="705"/>
      <c r="XCA902" s="705"/>
      <c r="XCB902" s="705"/>
      <c r="XCC902" s="705"/>
      <c r="XCD902" s="705"/>
      <c r="XCE902" s="705"/>
      <c r="XCF902" s="705"/>
      <c r="XCG902" s="705"/>
      <c r="XCH902" s="705"/>
      <c r="XCI902" s="705"/>
      <c r="XCJ902" s="705"/>
      <c r="XCK902" s="705"/>
      <c r="XCL902" s="705"/>
      <c r="XCM902" s="705"/>
      <c r="XCN902" s="705"/>
      <c r="XCO902" s="705"/>
      <c r="XCP902" s="705"/>
      <c r="XCQ902" s="705"/>
      <c r="XCR902" s="705"/>
      <c r="XCS902" s="705"/>
      <c r="XCT902" s="705"/>
      <c r="XCU902" s="705"/>
      <c r="XCV902" s="705"/>
      <c r="XCW902" s="705"/>
      <c r="XCX902" s="705"/>
      <c r="XCY902" s="705"/>
      <c r="XCZ902" s="705"/>
      <c r="XDA902" s="705"/>
      <c r="XDB902" s="705"/>
      <c r="XDC902" s="705"/>
      <c r="XDD902" s="705"/>
      <c r="XDE902" s="705"/>
      <c r="XDF902" s="705"/>
      <c r="XDG902" s="705"/>
      <c r="XDH902" s="705"/>
      <c r="XDI902" s="705"/>
      <c r="XDJ902" s="705"/>
      <c r="XDK902" s="705"/>
      <c r="XDL902" s="705"/>
      <c r="XDM902" s="705"/>
      <c r="XDN902" s="705"/>
      <c r="XDO902" s="705"/>
      <c r="XDP902" s="705"/>
      <c r="XDQ902" s="705"/>
      <c r="XDR902" s="705"/>
      <c r="XDS902" s="705"/>
      <c r="XDT902" s="705"/>
      <c r="XDU902" s="705"/>
      <c r="XDV902" s="705"/>
      <c r="XDW902" s="705"/>
      <c r="XDX902" s="705"/>
      <c r="XDY902" s="705"/>
      <c r="XDZ902" s="705"/>
      <c r="XEA902" s="705"/>
      <c r="XEB902" s="705"/>
      <c r="XEC902" s="705"/>
      <c r="XED902" s="705"/>
      <c r="XEE902" s="705"/>
      <c r="XEF902" s="705"/>
      <c r="XEG902" s="705"/>
      <c r="XEH902" s="705"/>
      <c r="XEI902" s="705"/>
      <c r="XEJ902" s="705"/>
      <c r="XEK902" s="705"/>
      <c r="XEL902" s="705"/>
      <c r="XEM902" s="705"/>
      <c r="XEN902" s="705"/>
      <c r="XEO902" s="705"/>
      <c r="XEP902" s="705"/>
      <c r="XEQ902" s="705"/>
      <c r="XER902" s="705"/>
      <c r="XES902" s="705"/>
      <c r="XET902" s="705"/>
      <c r="XEU902" s="705"/>
      <c r="XEV902" s="705"/>
      <c r="XEW902" s="705"/>
      <c r="XEX902" s="705"/>
      <c r="XEY902" s="705"/>
      <c r="XEZ902" s="705"/>
      <c r="XFA902" s="699"/>
    </row>
    <row r="903" spans="1:16381" s="718" customFormat="1" ht="14.1" customHeight="1" x14ac:dyDescent="0.15">
      <c r="A903" s="224"/>
      <c r="B903" s="96" t="s">
        <v>3809</v>
      </c>
      <c r="C903" s="842"/>
      <c r="D903" s="843"/>
      <c r="E903" s="843"/>
      <c r="F903" s="843"/>
      <c r="G903" s="843"/>
      <c r="H903" s="843"/>
      <c r="I903" s="843"/>
      <c r="J903" s="843"/>
      <c r="K903" s="843"/>
      <c r="L903" s="843"/>
      <c r="M903" s="843"/>
      <c r="N903" s="843"/>
      <c r="O903" s="843"/>
      <c r="P903" s="843"/>
      <c r="Q903" s="843"/>
      <c r="R903" s="843"/>
      <c r="S903" s="843"/>
      <c r="T903" s="843"/>
      <c r="U903" s="843"/>
      <c r="V903" s="843"/>
      <c r="W903" s="843"/>
      <c r="X903" s="843"/>
      <c r="Y903" s="843"/>
      <c r="Z903" s="843"/>
      <c r="AA903" s="843"/>
      <c r="AB903" s="843"/>
      <c r="AC903" s="843"/>
      <c r="AD903" s="843"/>
      <c r="AE903" s="843"/>
      <c r="AF903" s="843"/>
      <c r="AG903" s="843"/>
      <c r="AH903" s="843"/>
      <c r="AI903" s="843"/>
      <c r="AJ903" s="843"/>
      <c r="AK903" s="843"/>
      <c r="AL903" s="844"/>
      <c r="AM903" s="69"/>
      <c r="AN903" s="69"/>
      <c r="AO903" s="69"/>
      <c r="AP903" s="69"/>
      <c r="AQ903" s="69"/>
      <c r="AR903" s="716"/>
      <c r="AS903" s="716"/>
      <c r="AT903" s="716"/>
      <c r="AU903" s="716"/>
      <c r="AV903" s="716"/>
      <c r="AW903" s="716"/>
      <c r="AX903" s="716"/>
      <c r="AY903" s="716"/>
      <c r="AZ903" s="716"/>
      <c r="BA903" s="716"/>
      <c r="BB903" s="716"/>
      <c r="BC903" s="716"/>
      <c r="BD903" s="716"/>
      <c r="BE903" s="716"/>
      <c r="BF903" s="716"/>
      <c r="BG903" s="716"/>
      <c r="BH903" s="716"/>
      <c r="BI903" s="716"/>
      <c r="BJ903" s="716"/>
      <c r="BK903" s="716"/>
      <c r="BL903" s="716"/>
      <c r="BM903" s="716"/>
      <c r="BN903" s="716"/>
      <c r="BO903" s="716"/>
      <c r="BP903" s="716"/>
      <c r="BQ903" s="716"/>
      <c r="BR903" s="716"/>
      <c r="BS903" s="716"/>
      <c r="BT903" s="716"/>
      <c r="BU903" s="716"/>
      <c r="BV903" s="716"/>
      <c r="BW903" s="716"/>
      <c r="BX903" s="716"/>
      <c r="BY903" s="716"/>
      <c r="BZ903" s="716"/>
      <c r="CA903" s="716"/>
      <c r="CB903" s="716"/>
      <c r="CC903" s="716"/>
      <c r="CD903" s="716"/>
      <c r="CE903" s="716"/>
      <c r="CF903" s="716"/>
      <c r="CG903" s="716"/>
      <c r="CH903" s="716"/>
      <c r="CI903" s="716"/>
      <c r="CJ903" s="716"/>
      <c r="CK903" s="716"/>
      <c r="CL903" s="716"/>
      <c r="CM903" s="716"/>
      <c r="CN903" s="716"/>
      <c r="CO903" s="716"/>
      <c r="CP903" s="716"/>
      <c r="CQ903" s="716"/>
      <c r="CR903" s="716"/>
      <c r="CS903" s="716"/>
      <c r="CT903" s="716"/>
      <c r="CU903" s="716"/>
      <c r="CV903" s="716"/>
      <c r="CW903" s="716"/>
      <c r="CX903" s="716"/>
      <c r="CY903" s="716"/>
      <c r="CZ903" s="716"/>
      <c r="DA903" s="716"/>
      <c r="DB903" s="716"/>
      <c r="DC903" s="716"/>
      <c r="DD903" s="716"/>
      <c r="DE903" s="716"/>
      <c r="DF903" s="716"/>
      <c r="DG903" s="716"/>
      <c r="DH903" s="716"/>
      <c r="DI903" s="716"/>
      <c r="DJ903" s="716"/>
      <c r="DK903" s="716"/>
      <c r="DL903" s="716"/>
      <c r="DM903" s="716"/>
      <c r="DN903" s="716"/>
      <c r="DO903" s="716"/>
      <c r="DP903" s="716"/>
      <c r="DQ903" s="716"/>
      <c r="DR903" s="716"/>
      <c r="DS903" s="716"/>
      <c r="DT903" s="716"/>
      <c r="DU903" s="716"/>
      <c r="DV903" s="716"/>
      <c r="DW903" s="716"/>
      <c r="DX903" s="716"/>
      <c r="DY903" s="716"/>
      <c r="DZ903" s="716"/>
      <c r="EA903" s="716"/>
      <c r="EB903" s="716"/>
      <c r="EC903" s="716"/>
      <c r="ED903" s="716"/>
      <c r="EE903" s="716"/>
      <c r="EF903" s="716"/>
      <c r="EG903" s="716"/>
      <c r="EH903" s="716"/>
      <c r="EI903" s="716"/>
      <c r="EJ903" s="716"/>
      <c r="EK903" s="716"/>
      <c r="EL903" s="716"/>
      <c r="EM903" s="716"/>
      <c r="EN903" s="716"/>
      <c r="EO903" s="716"/>
      <c r="EP903" s="716"/>
      <c r="EQ903" s="716"/>
      <c r="ER903" s="716"/>
      <c r="ES903" s="716"/>
      <c r="ET903" s="716"/>
      <c r="EU903" s="716"/>
      <c r="EV903" s="716"/>
      <c r="EW903" s="716"/>
      <c r="EX903" s="716"/>
      <c r="EY903" s="716"/>
      <c r="EZ903" s="716"/>
      <c r="FA903" s="716"/>
      <c r="FB903" s="716"/>
      <c r="FC903" s="716"/>
      <c r="FD903" s="716"/>
      <c r="FE903" s="716"/>
      <c r="FF903" s="716"/>
      <c r="FG903" s="716"/>
      <c r="FH903" s="716"/>
      <c r="FI903" s="716"/>
      <c r="FJ903" s="716"/>
      <c r="FK903" s="716"/>
      <c r="FL903" s="716"/>
      <c r="FM903" s="716"/>
      <c r="FN903" s="716"/>
      <c r="FO903" s="716"/>
      <c r="FP903" s="716"/>
      <c r="FQ903" s="716"/>
      <c r="FR903" s="716"/>
      <c r="FS903" s="716"/>
      <c r="FT903" s="716"/>
      <c r="FU903" s="716"/>
      <c r="FV903" s="716"/>
      <c r="FW903" s="716"/>
      <c r="FX903" s="716"/>
      <c r="FY903" s="716"/>
      <c r="FZ903" s="716"/>
      <c r="GA903" s="716"/>
      <c r="GB903" s="716"/>
      <c r="GC903" s="716"/>
      <c r="GD903" s="716"/>
      <c r="GE903" s="716"/>
      <c r="GF903" s="716"/>
      <c r="GG903" s="716"/>
      <c r="GH903" s="716"/>
      <c r="GI903" s="716"/>
      <c r="GJ903" s="716"/>
      <c r="GK903" s="716"/>
      <c r="GL903" s="716"/>
      <c r="GM903" s="716"/>
      <c r="GN903" s="716"/>
      <c r="GO903" s="716"/>
      <c r="GP903" s="716"/>
      <c r="GQ903" s="716"/>
      <c r="GR903" s="716"/>
      <c r="GS903" s="716"/>
      <c r="GT903" s="716"/>
      <c r="GU903" s="716"/>
      <c r="GV903" s="716"/>
      <c r="GW903" s="716"/>
      <c r="GX903" s="716"/>
      <c r="GY903" s="716"/>
      <c r="GZ903" s="716"/>
      <c r="HA903" s="716"/>
      <c r="HB903" s="716"/>
      <c r="HC903" s="716"/>
      <c r="HD903" s="716"/>
      <c r="HE903" s="716"/>
      <c r="HF903" s="716"/>
      <c r="HG903" s="716"/>
      <c r="HH903" s="716"/>
      <c r="HI903" s="716"/>
      <c r="HJ903" s="716"/>
      <c r="HK903" s="716"/>
      <c r="HL903" s="716"/>
      <c r="HM903" s="716"/>
      <c r="HN903" s="716"/>
      <c r="HO903" s="716"/>
      <c r="HP903" s="716"/>
      <c r="HQ903" s="716"/>
      <c r="HR903" s="716"/>
      <c r="HS903" s="716"/>
      <c r="HT903" s="716"/>
      <c r="HU903" s="716"/>
      <c r="HV903" s="716"/>
      <c r="HW903" s="716"/>
      <c r="HX903" s="716"/>
      <c r="HY903" s="716"/>
      <c r="HZ903" s="716"/>
      <c r="IA903" s="716"/>
      <c r="IB903" s="716"/>
      <c r="IC903" s="716"/>
      <c r="ID903" s="716"/>
      <c r="IE903" s="716"/>
      <c r="IF903" s="716"/>
      <c r="IG903" s="716"/>
      <c r="IH903" s="716"/>
      <c r="II903" s="716"/>
      <c r="IJ903" s="716"/>
      <c r="IK903" s="716"/>
      <c r="IL903" s="716"/>
      <c r="IM903" s="716"/>
      <c r="IN903" s="716"/>
      <c r="IO903" s="716"/>
      <c r="IP903" s="716"/>
      <c r="IQ903" s="716"/>
      <c r="IR903" s="716"/>
      <c r="IS903" s="716"/>
      <c r="IT903" s="716"/>
      <c r="IU903" s="716"/>
      <c r="IV903" s="716"/>
      <c r="IW903" s="716"/>
      <c r="IX903" s="716"/>
      <c r="IY903" s="716"/>
      <c r="IZ903" s="716"/>
      <c r="JA903" s="716"/>
      <c r="JB903" s="716"/>
      <c r="JC903" s="716"/>
      <c r="JD903" s="716"/>
      <c r="JE903" s="716"/>
      <c r="JF903" s="716"/>
      <c r="JG903" s="716"/>
      <c r="JH903" s="716"/>
      <c r="JI903" s="716"/>
      <c r="JJ903" s="716"/>
      <c r="JK903" s="716"/>
      <c r="JL903" s="716"/>
      <c r="JM903" s="716"/>
      <c r="JN903" s="716"/>
      <c r="JO903" s="716"/>
      <c r="JP903" s="716"/>
      <c r="JQ903" s="716"/>
      <c r="JR903" s="716"/>
      <c r="JS903" s="716"/>
      <c r="JT903" s="716"/>
      <c r="JU903" s="716"/>
      <c r="JV903" s="716"/>
      <c r="JW903" s="716"/>
      <c r="JX903" s="716"/>
      <c r="JY903" s="716"/>
      <c r="JZ903" s="716"/>
      <c r="KA903" s="716"/>
      <c r="KB903" s="716"/>
      <c r="KC903" s="716"/>
      <c r="KD903" s="716"/>
      <c r="KE903" s="716"/>
      <c r="KF903" s="716"/>
      <c r="KG903" s="716"/>
      <c r="KH903" s="716"/>
      <c r="KI903" s="716"/>
      <c r="KJ903" s="716"/>
      <c r="KK903" s="716"/>
      <c r="KL903" s="716"/>
      <c r="KM903" s="716"/>
      <c r="KN903" s="716"/>
      <c r="KO903" s="716"/>
      <c r="KP903" s="716"/>
      <c r="KQ903" s="716"/>
      <c r="KR903" s="716"/>
      <c r="KS903" s="716"/>
      <c r="KT903" s="716"/>
      <c r="KU903" s="716"/>
      <c r="KV903" s="716"/>
      <c r="KW903" s="716"/>
      <c r="KX903" s="716"/>
      <c r="KY903" s="716"/>
      <c r="KZ903" s="716"/>
      <c r="LA903" s="716"/>
      <c r="LB903" s="716"/>
      <c r="LC903" s="716"/>
      <c r="LD903" s="716"/>
      <c r="LE903" s="716"/>
      <c r="LF903" s="716"/>
      <c r="LG903" s="716"/>
      <c r="LH903" s="716"/>
      <c r="LI903" s="716"/>
      <c r="LJ903" s="716"/>
      <c r="LK903" s="716"/>
      <c r="LL903" s="716"/>
      <c r="LM903" s="716"/>
      <c r="LN903" s="716"/>
      <c r="LO903" s="716"/>
      <c r="LP903" s="716"/>
      <c r="LQ903" s="716"/>
      <c r="LR903" s="716"/>
      <c r="LS903" s="716"/>
      <c r="LT903" s="716"/>
      <c r="LU903" s="716"/>
      <c r="LV903" s="716"/>
      <c r="LW903" s="716"/>
      <c r="LX903" s="716"/>
      <c r="LY903" s="716"/>
      <c r="LZ903" s="716"/>
      <c r="MA903" s="716"/>
      <c r="MB903" s="716"/>
      <c r="MC903" s="716"/>
      <c r="MD903" s="716"/>
      <c r="ME903" s="716"/>
      <c r="MF903" s="716"/>
      <c r="MG903" s="716"/>
      <c r="MH903" s="716"/>
      <c r="MI903" s="716"/>
      <c r="MJ903" s="716"/>
      <c r="MK903" s="716"/>
      <c r="ML903" s="716"/>
      <c r="MM903" s="716"/>
      <c r="MN903" s="716"/>
      <c r="MO903" s="716"/>
      <c r="MP903" s="716"/>
      <c r="MQ903" s="716"/>
      <c r="MR903" s="716"/>
      <c r="MS903" s="716"/>
      <c r="MT903" s="716"/>
      <c r="MU903" s="716"/>
      <c r="MV903" s="716"/>
      <c r="MW903" s="716"/>
      <c r="MX903" s="716"/>
      <c r="MY903" s="716"/>
      <c r="MZ903" s="716"/>
      <c r="NA903" s="716"/>
      <c r="NB903" s="716"/>
      <c r="NC903" s="716"/>
      <c r="ND903" s="716"/>
      <c r="NE903" s="716"/>
      <c r="NF903" s="716"/>
      <c r="NG903" s="716"/>
      <c r="NH903" s="716"/>
      <c r="NI903" s="716"/>
      <c r="NJ903" s="716"/>
      <c r="NK903" s="716"/>
      <c r="NL903" s="716"/>
      <c r="NM903" s="716"/>
      <c r="NN903" s="716"/>
      <c r="NO903" s="716"/>
      <c r="NP903" s="716"/>
      <c r="NQ903" s="716"/>
      <c r="NR903" s="716"/>
      <c r="NS903" s="716"/>
      <c r="NT903" s="716"/>
      <c r="NU903" s="716"/>
      <c r="NV903" s="716"/>
      <c r="NW903" s="716"/>
      <c r="NX903" s="716"/>
      <c r="NY903" s="716"/>
      <c r="NZ903" s="716"/>
      <c r="OA903" s="716"/>
      <c r="OB903" s="716"/>
      <c r="OC903" s="716"/>
      <c r="OD903" s="716"/>
      <c r="OE903" s="716"/>
      <c r="OF903" s="716"/>
      <c r="OG903" s="716"/>
      <c r="OH903" s="716"/>
      <c r="OI903" s="716"/>
      <c r="OJ903" s="716"/>
      <c r="OK903" s="716"/>
      <c r="OL903" s="716"/>
      <c r="OM903" s="716"/>
      <c r="ON903" s="716"/>
      <c r="OO903" s="716"/>
      <c r="OP903" s="716"/>
      <c r="OQ903" s="716"/>
      <c r="OR903" s="716"/>
      <c r="OS903" s="716"/>
      <c r="OT903" s="716"/>
      <c r="OU903" s="716"/>
      <c r="OV903" s="716"/>
      <c r="OW903" s="716"/>
      <c r="OX903" s="716"/>
      <c r="OY903" s="716"/>
      <c r="OZ903" s="716"/>
      <c r="PA903" s="716"/>
      <c r="PB903" s="716"/>
      <c r="PC903" s="716"/>
      <c r="PD903" s="716"/>
      <c r="PE903" s="716"/>
      <c r="PF903" s="716"/>
      <c r="PG903" s="716"/>
      <c r="PH903" s="716"/>
      <c r="PI903" s="716"/>
      <c r="PJ903" s="716"/>
      <c r="PK903" s="716"/>
      <c r="PL903" s="716"/>
      <c r="PM903" s="716"/>
      <c r="PN903" s="716"/>
      <c r="PO903" s="716"/>
      <c r="PP903" s="716"/>
      <c r="PQ903" s="716"/>
      <c r="PR903" s="716"/>
      <c r="PS903" s="716"/>
      <c r="PT903" s="716"/>
      <c r="PU903" s="716"/>
      <c r="PV903" s="716"/>
      <c r="PW903" s="716"/>
      <c r="PX903" s="716"/>
      <c r="PY903" s="716"/>
      <c r="PZ903" s="716"/>
      <c r="QA903" s="716"/>
      <c r="QB903" s="716"/>
      <c r="QC903" s="716"/>
      <c r="QD903" s="716"/>
      <c r="QE903" s="716"/>
      <c r="QF903" s="716"/>
      <c r="QG903" s="716"/>
      <c r="QH903" s="716"/>
      <c r="QI903" s="716"/>
      <c r="QJ903" s="716"/>
      <c r="QK903" s="716"/>
      <c r="QL903" s="716"/>
      <c r="QM903" s="716"/>
      <c r="QN903" s="716"/>
      <c r="QO903" s="716"/>
      <c r="QP903" s="716"/>
      <c r="QQ903" s="716"/>
      <c r="QR903" s="716"/>
      <c r="QS903" s="716"/>
      <c r="QT903" s="716"/>
      <c r="QU903" s="716"/>
      <c r="QV903" s="716"/>
      <c r="QW903" s="716"/>
      <c r="QX903" s="716"/>
      <c r="QY903" s="716"/>
      <c r="QZ903" s="716"/>
      <c r="RA903" s="716"/>
      <c r="RB903" s="716"/>
      <c r="RC903" s="716"/>
      <c r="RD903" s="716"/>
      <c r="RE903" s="716"/>
      <c r="RF903" s="716"/>
      <c r="RG903" s="716"/>
      <c r="RH903" s="716"/>
      <c r="RI903" s="716"/>
      <c r="RJ903" s="716"/>
      <c r="RK903" s="716"/>
      <c r="RL903" s="716"/>
      <c r="RM903" s="716"/>
      <c r="RN903" s="716"/>
      <c r="RO903" s="716"/>
      <c r="RP903" s="716"/>
      <c r="RQ903" s="716"/>
      <c r="RR903" s="716"/>
      <c r="RS903" s="716"/>
      <c r="RT903" s="716"/>
      <c r="RU903" s="716"/>
      <c r="RV903" s="716"/>
      <c r="RW903" s="716"/>
      <c r="RX903" s="716"/>
      <c r="RY903" s="716"/>
      <c r="RZ903" s="716"/>
      <c r="SA903" s="716"/>
      <c r="SB903" s="716"/>
      <c r="SC903" s="716"/>
      <c r="SD903" s="716"/>
      <c r="SE903" s="716"/>
      <c r="SF903" s="716"/>
      <c r="SG903" s="716"/>
      <c r="SH903" s="716"/>
      <c r="SI903" s="716"/>
      <c r="SJ903" s="716"/>
      <c r="SK903" s="716"/>
      <c r="SL903" s="716"/>
      <c r="SM903" s="716"/>
      <c r="SN903" s="716"/>
      <c r="SO903" s="716"/>
      <c r="SP903" s="716"/>
      <c r="SQ903" s="716"/>
      <c r="SR903" s="716"/>
      <c r="SS903" s="716"/>
      <c r="ST903" s="716"/>
      <c r="SU903" s="716"/>
      <c r="SV903" s="716"/>
      <c r="SW903" s="716"/>
      <c r="SX903" s="716"/>
      <c r="SY903" s="716"/>
      <c r="SZ903" s="716"/>
      <c r="TA903" s="716"/>
      <c r="TB903" s="716"/>
      <c r="TC903" s="716"/>
      <c r="TD903" s="716"/>
      <c r="TE903" s="716"/>
      <c r="TF903" s="716"/>
      <c r="TG903" s="716"/>
      <c r="TH903" s="716"/>
      <c r="TI903" s="716"/>
      <c r="TJ903" s="716"/>
      <c r="TK903" s="716"/>
      <c r="TL903" s="716"/>
      <c r="TM903" s="716"/>
      <c r="TN903" s="716"/>
      <c r="TO903" s="716"/>
      <c r="TP903" s="716"/>
      <c r="TQ903" s="716"/>
      <c r="TR903" s="716"/>
      <c r="TS903" s="716"/>
      <c r="TT903" s="716"/>
      <c r="TU903" s="716"/>
      <c r="TV903" s="716"/>
      <c r="TW903" s="716"/>
      <c r="TX903" s="716"/>
      <c r="TY903" s="716"/>
      <c r="TZ903" s="716"/>
      <c r="UA903" s="716"/>
      <c r="UB903" s="716"/>
      <c r="UC903" s="716"/>
      <c r="UD903" s="716"/>
      <c r="UE903" s="716"/>
      <c r="UF903" s="716"/>
      <c r="UG903" s="716"/>
      <c r="UH903" s="716"/>
      <c r="UI903" s="716"/>
      <c r="UJ903" s="716"/>
      <c r="UK903" s="716"/>
      <c r="UL903" s="716"/>
      <c r="UM903" s="716"/>
      <c r="UN903" s="716"/>
      <c r="UO903" s="716"/>
      <c r="UP903" s="716"/>
      <c r="UQ903" s="716"/>
      <c r="UR903" s="716"/>
      <c r="US903" s="716"/>
      <c r="UT903" s="716"/>
      <c r="UU903" s="716"/>
      <c r="UV903" s="716"/>
      <c r="UW903" s="716"/>
      <c r="UX903" s="716"/>
      <c r="UY903" s="716"/>
      <c r="UZ903" s="716"/>
      <c r="VA903" s="716"/>
      <c r="VB903" s="716"/>
      <c r="VC903" s="716"/>
      <c r="VD903" s="716"/>
      <c r="VE903" s="716"/>
      <c r="VF903" s="716"/>
      <c r="VG903" s="716"/>
      <c r="VH903" s="716"/>
      <c r="VI903" s="716"/>
      <c r="VJ903" s="716"/>
      <c r="VK903" s="716"/>
      <c r="VL903" s="716"/>
      <c r="VM903" s="716"/>
      <c r="VN903" s="716"/>
      <c r="VO903" s="716"/>
      <c r="VP903" s="716"/>
      <c r="VQ903" s="716"/>
      <c r="VR903" s="716"/>
      <c r="VS903" s="716"/>
      <c r="VT903" s="716"/>
      <c r="VU903" s="716"/>
      <c r="VV903" s="716"/>
      <c r="VW903" s="716"/>
      <c r="VX903" s="716"/>
      <c r="VY903" s="716"/>
      <c r="VZ903" s="716"/>
      <c r="WA903" s="716"/>
      <c r="WB903" s="716"/>
      <c r="WC903" s="716"/>
      <c r="WD903" s="716"/>
      <c r="WE903" s="716"/>
      <c r="WF903" s="716"/>
      <c r="WG903" s="716"/>
      <c r="WH903" s="716"/>
      <c r="WI903" s="716"/>
      <c r="WJ903" s="716"/>
      <c r="WK903" s="716"/>
      <c r="WL903" s="716"/>
      <c r="WM903" s="716"/>
      <c r="WN903" s="716"/>
      <c r="WO903" s="716"/>
      <c r="WP903" s="716"/>
      <c r="WQ903" s="716"/>
      <c r="WR903" s="716"/>
      <c r="WS903" s="716"/>
      <c r="WT903" s="716"/>
      <c r="WU903" s="716"/>
      <c r="WV903" s="716"/>
      <c r="WW903" s="716"/>
      <c r="WX903" s="716"/>
      <c r="WY903" s="716"/>
      <c r="WZ903" s="716"/>
      <c r="XA903" s="716"/>
      <c r="XB903" s="716"/>
      <c r="XC903" s="716"/>
      <c r="XD903" s="716"/>
      <c r="XE903" s="716"/>
      <c r="XF903" s="716"/>
      <c r="XG903" s="716"/>
      <c r="XH903" s="716"/>
      <c r="XI903" s="716"/>
      <c r="XJ903" s="716"/>
      <c r="XK903" s="716"/>
      <c r="XL903" s="716"/>
      <c r="XM903" s="716"/>
      <c r="XN903" s="716"/>
      <c r="XO903" s="716"/>
      <c r="XP903" s="716"/>
      <c r="XQ903" s="716"/>
      <c r="XR903" s="716"/>
      <c r="XS903" s="716"/>
      <c r="XT903" s="716"/>
      <c r="XU903" s="716"/>
      <c r="XV903" s="716"/>
      <c r="XW903" s="716"/>
      <c r="XX903" s="716"/>
      <c r="XY903" s="716"/>
      <c r="XZ903" s="716"/>
      <c r="YA903" s="716"/>
      <c r="YB903" s="716"/>
      <c r="YC903" s="716"/>
      <c r="YD903" s="716"/>
      <c r="YE903" s="716"/>
      <c r="YF903" s="716"/>
      <c r="YG903" s="716"/>
      <c r="YH903" s="716"/>
      <c r="YI903" s="716"/>
      <c r="YJ903" s="716"/>
      <c r="YK903" s="716"/>
      <c r="YL903" s="716"/>
      <c r="YM903" s="716"/>
      <c r="YN903" s="716"/>
      <c r="YO903" s="716"/>
      <c r="YP903" s="716"/>
      <c r="YQ903" s="716"/>
      <c r="YR903" s="716"/>
      <c r="YS903" s="716"/>
      <c r="YT903" s="716"/>
      <c r="YU903" s="716"/>
      <c r="YV903" s="716"/>
      <c r="YW903" s="716"/>
      <c r="YX903" s="716"/>
      <c r="YY903" s="716"/>
      <c r="YZ903" s="716"/>
      <c r="ZA903" s="716"/>
      <c r="ZB903" s="716"/>
      <c r="ZC903" s="716"/>
      <c r="ZD903" s="716"/>
      <c r="ZE903" s="716"/>
      <c r="ZF903" s="716"/>
      <c r="ZG903" s="716"/>
      <c r="ZH903" s="716"/>
      <c r="ZI903" s="716"/>
      <c r="ZJ903" s="716"/>
      <c r="ZK903" s="716"/>
      <c r="ZL903" s="716"/>
      <c r="ZM903" s="716"/>
      <c r="ZN903" s="716"/>
      <c r="ZO903" s="716"/>
      <c r="ZP903" s="716"/>
      <c r="ZQ903" s="716"/>
      <c r="ZR903" s="716"/>
      <c r="ZS903" s="716"/>
      <c r="ZT903" s="716"/>
      <c r="ZU903" s="716"/>
      <c r="ZV903" s="716"/>
      <c r="ZW903" s="716"/>
      <c r="ZX903" s="716"/>
      <c r="ZY903" s="716"/>
      <c r="ZZ903" s="716"/>
      <c r="AAA903" s="716"/>
      <c r="AAB903" s="716"/>
      <c r="AAC903" s="716"/>
      <c r="AAD903" s="716"/>
      <c r="AAE903" s="716"/>
      <c r="AAF903" s="716"/>
      <c r="AAG903" s="716"/>
      <c r="AAH903" s="716"/>
      <c r="AAI903" s="716"/>
      <c r="AAJ903" s="716"/>
      <c r="AAK903" s="716"/>
      <c r="AAL903" s="716"/>
      <c r="AAM903" s="716"/>
      <c r="AAN903" s="716"/>
      <c r="AAO903" s="716"/>
      <c r="AAP903" s="716"/>
      <c r="AAQ903" s="716"/>
      <c r="AAR903" s="716"/>
      <c r="AAS903" s="716"/>
      <c r="AAT903" s="716"/>
      <c r="AAU903" s="716"/>
      <c r="AAV903" s="716"/>
      <c r="AAW903" s="716"/>
      <c r="AAX903" s="716"/>
      <c r="AAY903" s="716"/>
      <c r="AAZ903" s="716"/>
      <c r="ABA903" s="716"/>
      <c r="ABB903" s="716"/>
      <c r="ABC903" s="716"/>
      <c r="ABD903" s="716"/>
      <c r="ABE903" s="716"/>
      <c r="ABF903" s="716"/>
      <c r="ABG903" s="716"/>
      <c r="ABH903" s="716"/>
      <c r="ABI903" s="716"/>
      <c r="ABJ903" s="716"/>
      <c r="ABK903" s="716"/>
      <c r="ABL903" s="716"/>
      <c r="ABM903" s="716"/>
      <c r="ABN903" s="716"/>
      <c r="ABO903" s="716"/>
      <c r="ABP903" s="716"/>
      <c r="ABQ903" s="716"/>
      <c r="ABR903" s="716"/>
      <c r="ABS903" s="716"/>
      <c r="ABT903" s="716"/>
      <c r="ABU903" s="716"/>
      <c r="ABV903" s="716"/>
      <c r="ABW903" s="716"/>
      <c r="ABX903" s="716"/>
      <c r="ABY903" s="716"/>
      <c r="ABZ903" s="716"/>
      <c r="ACA903" s="716"/>
      <c r="ACB903" s="716"/>
      <c r="ACC903" s="716"/>
      <c r="ACD903" s="716"/>
      <c r="ACE903" s="716"/>
      <c r="ACF903" s="716"/>
      <c r="ACG903" s="716"/>
      <c r="ACH903" s="716"/>
      <c r="ACI903" s="716"/>
      <c r="ACJ903" s="716"/>
      <c r="ACK903" s="716"/>
      <c r="ACL903" s="716"/>
      <c r="ACM903" s="716"/>
      <c r="ACN903" s="716"/>
      <c r="ACO903" s="716"/>
      <c r="ACP903" s="716"/>
      <c r="ACQ903" s="716"/>
      <c r="ACR903" s="716"/>
      <c r="ACS903" s="716"/>
      <c r="ACT903" s="716"/>
      <c r="ACU903" s="716"/>
      <c r="ACV903" s="716"/>
      <c r="ACW903" s="716"/>
      <c r="ACX903" s="716"/>
      <c r="ACY903" s="716"/>
      <c r="ACZ903" s="716"/>
      <c r="ADA903" s="716"/>
      <c r="ADB903" s="716"/>
      <c r="ADC903" s="716"/>
      <c r="ADD903" s="716"/>
      <c r="ADE903" s="716"/>
      <c r="ADF903" s="716"/>
      <c r="ADG903" s="716"/>
      <c r="ADH903" s="716"/>
      <c r="ADI903" s="716"/>
      <c r="ADJ903" s="716"/>
      <c r="ADK903" s="716"/>
      <c r="ADL903" s="716"/>
      <c r="ADM903" s="716"/>
      <c r="ADN903" s="716"/>
      <c r="ADO903" s="716"/>
      <c r="ADP903" s="716"/>
      <c r="ADQ903" s="716"/>
      <c r="ADR903" s="716"/>
      <c r="ADS903" s="716"/>
      <c r="ADT903" s="716"/>
      <c r="ADU903" s="716"/>
      <c r="ADV903" s="716"/>
      <c r="ADW903" s="716"/>
      <c r="ADX903" s="716"/>
      <c r="ADY903" s="716"/>
      <c r="ADZ903" s="716"/>
      <c r="AEA903" s="716"/>
      <c r="AEB903" s="716"/>
      <c r="AEC903" s="716"/>
      <c r="AED903" s="716"/>
      <c r="AEE903" s="716"/>
      <c r="AEF903" s="716"/>
      <c r="AEG903" s="716"/>
      <c r="AEH903" s="716"/>
      <c r="AEI903" s="716"/>
      <c r="AEJ903" s="716"/>
      <c r="AEK903" s="716"/>
      <c r="AEL903" s="716"/>
      <c r="AEM903" s="716"/>
      <c r="AEN903" s="716"/>
      <c r="AEO903" s="716"/>
      <c r="AEP903" s="716"/>
      <c r="AEQ903" s="716"/>
      <c r="AER903" s="716"/>
      <c r="AES903" s="716"/>
      <c r="AET903" s="716"/>
      <c r="AEU903" s="716"/>
      <c r="AEV903" s="716"/>
      <c r="AEW903" s="716"/>
      <c r="AEX903" s="716"/>
      <c r="AEY903" s="716"/>
      <c r="AEZ903" s="716"/>
      <c r="AFA903" s="716"/>
      <c r="AFB903" s="716"/>
      <c r="AFC903" s="716"/>
      <c r="AFD903" s="716"/>
      <c r="AFE903" s="716"/>
      <c r="AFF903" s="716"/>
      <c r="AFG903" s="716"/>
      <c r="AFH903" s="716"/>
      <c r="AFI903" s="716"/>
      <c r="AFJ903" s="716"/>
      <c r="AFK903" s="716"/>
      <c r="AFL903" s="716"/>
      <c r="AFM903" s="716"/>
      <c r="AFN903" s="716"/>
      <c r="AFO903" s="716"/>
      <c r="AFP903" s="716"/>
      <c r="AFQ903" s="716"/>
      <c r="AFR903" s="716"/>
      <c r="AFS903" s="716"/>
      <c r="AFT903" s="716"/>
      <c r="AFU903" s="716"/>
      <c r="AFV903" s="716"/>
      <c r="AFW903" s="716"/>
      <c r="AFX903" s="716"/>
      <c r="AFY903" s="716"/>
      <c r="AFZ903" s="716"/>
      <c r="AGA903" s="716"/>
      <c r="AGB903" s="716"/>
      <c r="AGC903" s="716"/>
      <c r="AGD903" s="716"/>
      <c r="AGE903" s="716"/>
      <c r="AGF903" s="716"/>
      <c r="AGG903" s="716"/>
      <c r="AGH903" s="716"/>
      <c r="AGI903" s="716"/>
      <c r="AGJ903" s="716"/>
      <c r="AGK903" s="716"/>
      <c r="AGL903" s="716"/>
      <c r="AGM903" s="716"/>
      <c r="AGN903" s="716"/>
      <c r="AGO903" s="716"/>
      <c r="AGP903" s="716"/>
      <c r="AGQ903" s="716"/>
      <c r="AGR903" s="716"/>
      <c r="AGS903" s="716"/>
      <c r="AGT903" s="716"/>
      <c r="AGU903" s="716"/>
      <c r="AGV903" s="716"/>
      <c r="AGW903" s="716"/>
      <c r="AGX903" s="716"/>
      <c r="AGY903" s="716"/>
      <c r="AGZ903" s="716"/>
      <c r="AHA903" s="716"/>
      <c r="AHB903" s="716"/>
      <c r="AHC903" s="716"/>
      <c r="AHD903" s="716"/>
      <c r="AHE903" s="716"/>
      <c r="AHF903" s="716"/>
      <c r="AHG903" s="716"/>
      <c r="AHH903" s="716"/>
      <c r="AHI903" s="716"/>
      <c r="AHJ903" s="716"/>
      <c r="AHK903" s="716"/>
      <c r="AHL903" s="716"/>
      <c r="AHM903" s="716"/>
      <c r="AHN903" s="716"/>
      <c r="AHO903" s="716"/>
      <c r="AHP903" s="716"/>
      <c r="AHQ903" s="716"/>
      <c r="AHR903" s="716"/>
      <c r="AHS903" s="716"/>
      <c r="AHT903" s="716"/>
      <c r="AHU903" s="716"/>
      <c r="AHV903" s="716"/>
      <c r="AHW903" s="716"/>
      <c r="AHX903" s="716"/>
      <c r="AHY903" s="716"/>
      <c r="AHZ903" s="716"/>
      <c r="AIA903" s="716"/>
      <c r="AIB903" s="716"/>
      <c r="AIC903" s="716"/>
      <c r="AID903" s="716"/>
      <c r="AIE903" s="716"/>
      <c r="AIF903" s="716"/>
      <c r="AIG903" s="716"/>
      <c r="AIH903" s="716"/>
      <c r="AII903" s="716"/>
      <c r="AIJ903" s="716"/>
      <c r="AIK903" s="716"/>
      <c r="AIL903" s="716"/>
      <c r="AIM903" s="716"/>
      <c r="AIN903" s="716"/>
      <c r="AIO903" s="716"/>
      <c r="AIP903" s="716"/>
      <c r="AIQ903" s="716"/>
      <c r="AIR903" s="716"/>
      <c r="AIS903" s="716"/>
      <c r="AIT903" s="716"/>
      <c r="AIU903" s="716"/>
      <c r="AIV903" s="716"/>
      <c r="AIW903" s="716"/>
      <c r="AIX903" s="716"/>
      <c r="AIY903" s="716"/>
      <c r="AIZ903" s="716"/>
      <c r="AJA903" s="716"/>
      <c r="AJB903" s="716"/>
      <c r="AJC903" s="716"/>
      <c r="AJD903" s="716"/>
      <c r="AJE903" s="716"/>
      <c r="AJF903" s="716"/>
      <c r="AJG903" s="716"/>
      <c r="AJH903" s="716"/>
      <c r="AJI903" s="716"/>
      <c r="AJJ903" s="716"/>
      <c r="AJK903" s="716"/>
      <c r="AJL903" s="716"/>
      <c r="AJM903" s="716"/>
      <c r="AJN903" s="716"/>
      <c r="AJO903" s="716"/>
      <c r="AJP903" s="716"/>
      <c r="AJQ903" s="716"/>
      <c r="AJR903" s="716"/>
      <c r="AJS903" s="716"/>
      <c r="AJT903" s="716"/>
      <c r="AJU903" s="716"/>
      <c r="AJV903" s="716"/>
      <c r="AJW903" s="716"/>
      <c r="AJX903" s="716"/>
      <c r="AJY903" s="716"/>
      <c r="AJZ903" s="716"/>
      <c r="AKA903" s="716"/>
      <c r="AKB903" s="716"/>
      <c r="AKC903" s="716"/>
      <c r="AKD903" s="716"/>
      <c r="AKE903" s="716"/>
      <c r="AKF903" s="716"/>
      <c r="AKG903" s="716"/>
      <c r="AKH903" s="716"/>
      <c r="AKI903" s="716"/>
      <c r="AKJ903" s="716"/>
      <c r="AKK903" s="716"/>
      <c r="AKL903" s="716"/>
      <c r="AKM903" s="716"/>
      <c r="AKN903" s="716"/>
      <c r="AKO903" s="716"/>
      <c r="AKP903" s="716"/>
      <c r="AKQ903" s="716"/>
      <c r="AKR903" s="716"/>
      <c r="AKS903" s="716"/>
      <c r="AKT903" s="716"/>
      <c r="AKU903" s="716"/>
      <c r="AKV903" s="716"/>
      <c r="AKW903" s="716"/>
      <c r="AKX903" s="716"/>
      <c r="AKY903" s="716"/>
      <c r="AKZ903" s="716"/>
      <c r="ALA903" s="716"/>
      <c r="ALB903" s="716"/>
      <c r="ALC903" s="716"/>
      <c r="ALD903" s="716"/>
      <c r="ALE903" s="716"/>
      <c r="ALF903" s="716"/>
      <c r="ALG903" s="716"/>
      <c r="ALH903" s="716"/>
      <c r="ALI903" s="716"/>
      <c r="ALJ903" s="716"/>
      <c r="ALK903" s="716"/>
      <c r="ALL903" s="716"/>
      <c r="ALM903" s="716"/>
      <c r="ALN903" s="716"/>
      <c r="ALO903" s="716"/>
      <c r="ALP903" s="716"/>
      <c r="ALQ903" s="716"/>
      <c r="ALR903" s="716"/>
      <c r="ALS903" s="716"/>
      <c r="ALT903" s="716"/>
      <c r="ALU903" s="716"/>
      <c r="ALV903" s="716"/>
      <c r="ALW903" s="716"/>
      <c r="ALX903" s="716"/>
      <c r="ALY903" s="716"/>
      <c r="ALZ903" s="716"/>
      <c r="AMA903" s="716"/>
      <c r="AMB903" s="716"/>
      <c r="AMC903" s="716"/>
      <c r="AMD903" s="716"/>
      <c r="AME903" s="716"/>
      <c r="AMF903" s="716"/>
      <c r="AMG903" s="716"/>
      <c r="AMH903" s="716"/>
      <c r="AMI903" s="716"/>
      <c r="AMJ903" s="716"/>
      <c r="AMK903" s="716"/>
      <c r="AML903" s="716"/>
      <c r="AMM903" s="716"/>
      <c r="AMN903" s="716"/>
      <c r="AMO903" s="716"/>
      <c r="AMP903" s="716"/>
      <c r="AMQ903" s="716"/>
      <c r="AMR903" s="716"/>
      <c r="AMS903" s="716"/>
      <c r="AMT903" s="716"/>
      <c r="AMU903" s="716"/>
      <c r="AMV903" s="716"/>
      <c r="AMW903" s="716"/>
      <c r="AMX903" s="716"/>
      <c r="AMY903" s="716"/>
      <c r="AMZ903" s="716"/>
      <c r="ANA903" s="716"/>
      <c r="ANB903" s="716"/>
      <c r="ANC903" s="716"/>
      <c r="AND903" s="716"/>
      <c r="ANE903" s="716"/>
      <c r="ANF903" s="716"/>
      <c r="ANG903" s="716"/>
      <c r="ANH903" s="716"/>
      <c r="ANI903" s="716"/>
      <c r="ANJ903" s="716"/>
      <c r="ANK903" s="716"/>
      <c r="ANL903" s="716"/>
      <c r="ANM903" s="716"/>
      <c r="ANN903" s="716"/>
      <c r="ANO903" s="716"/>
      <c r="ANP903" s="716"/>
      <c r="ANQ903" s="716"/>
      <c r="ANR903" s="716"/>
      <c r="ANS903" s="716"/>
      <c r="ANT903" s="716"/>
      <c r="ANU903" s="716"/>
      <c r="ANV903" s="716"/>
      <c r="ANW903" s="716"/>
      <c r="ANX903" s="716"/>
      <c r="ANY903" s="716"/>
      <c r="ANZ903" s="716"/>
      <c r="AOA903" s="716"/>
      <c r="AOB903" s="716"/>
      <c r="AOC903" s="716"/>
      <c r="AOD903" s="716"/>
      <c r="AOE903" s="716"/>
      <c r="AOF903" s="716"/>
      <c r="AOG903" s="716"/>
      <c r="AOH903" s="716"/>
      <c r="AOI903" s="716"/>
      <c r="AOJ903" s="716"/>
      <c r="AOK903" s="716"/>
      <c r="AOL903" s="716"/>
      <c r="AOM903" s="716"/>
      <c r="AON903" s="716"/>
      <c r="AOO903" s="716"/>
      <c r="AOP903" s="716"/>
      <c r="AOQ903" s="716"/>
      <c r="AOR903" s="716"/>
      <c r="AOS903" s="716"/>
      <c r="AOT903" s="716"/>
      <c r="AOU903" s="716"/>
      <c r="AOV903" s="716"/>
      <c r="AOW903" s="716"/>
      <c r="AOX903" s="716"/>
      <c r="AOY903" s="716"/>
      <c r="AOZ903" s="716"/>
      <c r="APA903" s="716"/>
      <c r="APB903" s="716"/>
      <c r="APC903" s="716"/>
      <c r="APD903" s="716"/>
      <c r="APE903" s="716"/>
      <c r="APF903" s="716"/>
      <c r="APG903" s="716"/>
      <c r="APH903" s="716"/>
      <c r="API903" s="716"/>
      <c r="APJ903" s="716"/>
      <c r="APK903" s="716"/>
      <c r="APL903" s="716"/>
      <c r="APM903" s="716"/>
      <c r="APN903" s="716"/>
      <c r="APO903" s="716"/>
      <c r="APP903" s="716"/>
      <c r="APQ903" s="716"/>
      <c r="APR903" s="716"/>
      <c r="APS903" s="716"/>
      <c r="APT903" s="716"/>
      <c r="APU903" s="716"/>
      <c r="APV903" s="716"/>
      <c r="APW903" s="716"/>
      <c r="APX903" s="716"/>
      <c r="APY903" s="716"/>
      <c r="APZ903" s="716"/>
      <c r="AQA903" s="716"/>
      <c r="AQB903" s="716"/>
      <c r="AQC903" s="716"/>
      <c r="AQD903" s="716"/>
      <c r="AQE903" s="716"/>
      <c r="AQF903" s="716"/>
      <c r="AQG903" s="716"/>
      <c r="AQH903" s="716"/>
      <c r="AQI903" s="716"/>
      <c r="AQJ903" s="716"/>
      <c r="AQK903" s="716"/>
      <c r="AQL903" s="716"/>
      <c r="AQM903" s="716"/>
      <c r="AQN903" s="716"/>
      <c r="AQO903" s="716"/>
      <c r="AQP903" s="716"/>
      <c r="AQQ903" s="716"/>
      <c r="AQR903" s="716"/>
      <c r="AQS903" s="716"/>
      <c r="AQT903" s="716"/>
      <c r="AQU903" s="716"/>
      <c r="AQV903" s="716"/>
      <c r="AQW903" s="716"/>
      <c r="AQX903" s="716"/>
      <c r="AQY903" s="716"/>
      <c r="AQZ903" s="716"/>
      <c r="ARA903" s="716"/>
      <c r="ARB903" s="716"/>
      <c r="ARC903" s="716"/>
      <c r="ARD903" s="716"/>
      <c r="ARE903" s="716"/>
      <c r="ARF903" s="716"/>
      <c r="ARG903" s="716"/>
      <c r="ARH903" s="716"/>
      <c r="ARI903" s="716"/>
      <c r="ARJ903" s="716"/>
      <c r="ARK903" s="716"/>
      <c r="ARL903" s="716"/>
      <c r="ARM903" s="716"/>
      <c r="ARN903" s="716"/>
      <c r="ARO903" s="716"/>
      <c r="ARP903" s="716"/>
      <c r="ARQ903" s="716"/>
      <c r="ARR903" s="716"/>
      <c r="ARS903" s="716"/>
      <c r="ART903" s="716"/>
      <c r="ARU903" s="716"/>
      <c r="ARV903" s="716"/>
      <c r="ARW903" s="716"/>
      <c r="ARX903" s="716"/>
      <c r="ARY903" s="716"/>
      <c r="ARZ903" s="716"/>
      <c r="ASA903" s="716"/>
      <c r="ASB903" s="716"/>
      <c r="ASC903" s="716"/>
      <c r="ASD903" s="716"/>
      <c r="ASE903" s="716"/>
      <c r="ASF903" s="716"/>
      <c r="ASG903" s="716"/>
      <c r="ASH903" s="716"/>
      <c r="ASI903" s="716"/>
      <c r="ASJ903" s="716"/>
      <c r="ASK903" s="716"/>
      <c r="ASL903" s="716"/>
      <c r="ASM903" s="716"/>
      <c r="ASN903" s="716"/>
      <c r="ASO903" s="716"/>
      <c r="ASP903" s="716"/>
      <c r="ASQ903" s="716"/>
      <c r="ASR903" s="716"/>
      <c r="ASS903" s="716"/>
      <c r="AST903" s="716"/>
      <c r="ASU903" s="716"/>
      <c r="ASV903" s="716"/>
      <c r="ASW903" s="716"/>
      <c r="ASX903" s="716"/>
      <c r="ASY903" s="716"/>
      <c r="ASZ903" s="716"/>
      <c r="ATA903" s="716"/>
      <c r="ATB903" s="716"/>
      <c r="ATC903" s="716"/>
      <c r="ATD903" s="716"/>
      <c r="ATE903" s="716"/>
      <c r="ATF903" s="716"/>
      <c r="ATG903" s="716"/>
      <c r="ATH903" s="716"/>
      <c r="ATI903" s="716"/>
      <c r="ATJ903" s="716"/>
      <c r="ATK903" s="716"/>
      <c r="ATL903" s="716"/>
      <c r="ATM903" s="716"/>
      <c r="ATN903" s="716"/>
      <c r="ATO903" s="716"/>
      <c r="ATP903" s="716"/>
      <c r="ATQ903" s="716"/>
      <c r="ATR903" s="716"/>
      <c r="ATS903" s="716"/>
      <c r="ATT903" s="716"/>
      <c r="ATU903" s="716"/>
      <c r="ATV903" s="716"/>
      <c r="ATW903" s="716"/>
      <c r="ATX903" s="716"/>
      <c r="ATY903" s="716"/>
      <c r="ATZ903" s="716"/>
      <c r="AUA903" s="716"/>
      <c r="AUB903" s="716"/>
      <c r="AUC903" s="716"/>
      <c r="AUD903" s="716"/>
      <c r="AUE903" s="716"/>
      <c r="AUF903" s="716"/>
      <c r="AUG903" s="716"/>
      <c r="AUH903" s="716"/>
      <c r="AUI903" s="716"/>
      <c r="AUJ903" s="716"/>
      <c r="AUK903" s="716"/>
      <c r="AUL903" s="716"/>
      <c r="AUM903" s="716"/>
      <c r="AUN903" s="716"/>
      <c r="AUO903" s="716"/>
      <c r="AUP903" s="716"/>
      <c r="AUQ903" s="716"/>
      <c r="AUR903" s="716"/>
      <c r="AUS903" s="716"/>
      <c r="AUT903" s="716"/>
      <c r="AUU903" s="716"/>
      <c r="AUV903" s="716"/>
      <c r="AUW903" s="716"/>
      <c r="AUX903" s="716"/>
      <c r="AUY903" s="716"/>
      <c r="AUZ903" s="716"/>
      <c r="AVA903" s="716"/>
      <c r="AVB903" s="716"/>
      <c r="AVC903" s="716"/>
      <c r="AVD903" s="716"/>
      <c r="AVE903" s="716"/>
      <c r="AVF903" s="716"/>
      <c r="AVG903" s="716"/>
      <c r="AVH903" s="716"/>
      <c r="AVI903" s="716"/>
      <c r="AVJ903" s="716"/>
      <c r="AVK903" s="716"/>
      <c r="AVL903" s="716"/>
      <c r="AVM903" s="716"/>
      <c r="AVN903" s="716"/>
      <c r="AVO903" s="716"/>
      <c r="AVP903" s="716"/>
      <c r="AVQ903" s="716"/>
      <c r="AVR903" s="716"/>
      <c r="AVS903" s="716"/>
      <c r="AVT903" s="716"/>
      <c r="AVU903" s="716"/>
      <c r="AVV903" s="716"/>
      <c r="AVW903" s="716"/>
      <c r="AVX903" s="716"/>
      <c r="AVY903" s="716"/>
      <c r="AVZ903" s="716"/>
      <c r="AWA903" s="716"/>
      <c r="AWB903" s="716"/>
      <c r="AWC903" s="716"/>
      <c r="AWD903" s="716"/>
      <c r="AWE903" s="716"/>
      <c r="AWF903" s="716"/>
      <c r="AWG903" s="716"/>
      <c r="AWH903" s="716"/>
      <c r="AWI903" s="716"/>
      <c r="AWJ903" s="716"/>
      <c r="AWK903" s="716"/>
      <c r="AWL903" s="716"/>
      <c r="AWM903" s="716"/>
      <c r="AWN903" s="716"/>
      <c r="AWO903" s="716"/>
      <c r="AWP903" s="716"/>
      <c r="AWQ903" s="716"/>
      <c r="AWR903" s="716"/>
      <c r="AWS903" s="716"/>
      <c r="AWT903" s="716"/>
      <c r="AWU903" s="716"/>
      <c r="AWV903" s="716"/>
      <c r="AWW903" s="716"/>
      <c r="AWX903" s="716"/>
      <c r="AWY903" s="716"/>
      <c r="AWZ903" s="716"/>
      <c r="AXA903" s="716"/>
      <c r="AXB903" s="716"/>
      <c r="AXC903" s="716"/>
      <c r="AXD903" s="716"/>
      <c r="AXE903" s="716"/>
      <c r="AXF903" s="716"/>
      <c r="AXG903" s="716"/>
      <c r="AXH903" s="716"/>
      <c r="AXI903" s="716"/>
      <c r="AXJ903" s="716"/>
      <c r="AXK903" s="716"/>
      <c r="AXL903" s="716"/>
      <c r="AXM903" s="716"/>
      <c r="AXN903" s="716"/>
      <c r="AXO903" s="716"/>
      <c r="AXP903" s="716"/>
      <c r="AXQ903" s="716"/>
      <c r="AXR903" s="716"/>
      <c r="AXS903" s="716"/>
      <c r="AXT903" s="716"/>
      <c r="AXU903" s="716"/>
      <c r="AXV903" s="716"/>
      <c r="AXW903" s="716"/>
      <c r="AXX903" s="716"/>
      <c r="AXY903" s="716"/>
      <c r="AXZ903" s="716"/>
      <c r="AYA903" s="716"/>
      <c r="AYB903" s="716"/>
      <c r="AYC903" s="716"/>
      <c r="AYD903" s="716"/>
      <c r="AYE903" s="716"/>
      <c r="AYF903" s="716"/>
      <c r="AYG903" s="716"/>
      <c r="AYH903" s="716"/>
      <c r="AYI903" s="716"/>
      <c r="AYJ903" s="716"/>
      <c r="AYK903" s="716"/>
      <c r="AYL903" s="716"/>
      <c r="AYM903" s="716"/>
      <c r="AYN903" s="716"/>
      <c r="AYO903" s="716"/>
      <c r="AYP903" s="716"/>
      <c r="AYQ903" s="716"/>
      <c r="AYR903" s="716"/>
      <c r="AYS903" s="716"/>
      <c r="AYT903" s="716"/>
      <c r="AYU903" s="716"/>
      <c r="AYV903" s="716"/>
      <c r="AYW903" s="716"/>
      <c r="AYX903" s="716"/>
      <c r="AYY903" s="716"/>
      <c r="AYZ903" s="716"/>
      <c r="AZA903" s="716"/>
      <c r="AZB903" s="716"/>
      <c r="AZC903" s="716"/>
      <c r="AZD903" s="716"/>
      <c r="AZE903" s="716"/>
      <c r="AZF903" s="716"/>
      <c r="AZG903" s="716"/>
      <c r="AZH903" s="716"/>
      <c r="AZI903" s="716"/>
      <c r="AZJ903" s="716"/>
      <c r="AZK903" s="716"/>
      <c r="AZL903" s="716"/>
      <c r="AZM903" s="716"/>
      <c r="AZN903" s="716"/>
      <c r="AZO903" s="716"/>
      <c r="AZP903" s="716"/>
      <c r="AZQ903" s="716"/>
      <c r="AZR903" s="716"/>
      <c r="AZS903" s="716"/>
      <c r="AZT903" s="716"/>
      <c r="AZU903" s="716"/>
      <c r="AZV903" s="716"/>
      <c r="AZW903" s="716"/>
      <c r="AZX903" s="716"/>
      <c r="AZY903" s="716"/>
      <c r="AZZ903" s="716"/>
      <c r="BAA903" s="716"/>
      <c r="BAB903" s="716"/>
      <c r="BAC903" s="716"/>
      <c r="BAD903" s="716"/>
      <c r="BAE903" s="716"/>
      <c r="BAF903" s="716"/>
      <c r="BAG903" s="716"/>
      <c r="BAH903" s="716"/>
      <c r="BAI903" s="716"/>
      <c r="BAJ903" s="716"/>
      <c r="BAK903" s="716"/>
      <c r="BAL903" s="716"/>
      <c r="BAM903" s="716"/>
      <c r="BAN903" s="716"/>
      <c r="BAO903" s="716"/>
      <c r="BAP903" s="716"/>
      <c r="BAQ903" s="716"/>
      <c r="BAR903" s="716"/>
      <c r="BAS903" s="716"/>
      <c r="BAT903" s="716"/>
      <c r="BAU903" s="716"/>
      <c r="BAV903" s="716"/>
      <c r="BAW903" s="716"/>
      <c r="BAX903" s="716"/>
      <c r="BAY903" s="716"/>
      <c r="BAZ903" s="716"/>
      <c r="BBA903" s="716"/>
      <c r="BBB903" s="716"/>
      <c r="BBC903" s="716"/>
      <c r="BBD903" s="716"/>
      <c r="BBE903" s="716"/>
      <c r="BBF903" s="716"/>
      <c r="BBG903" s="716"/>
      <c r="BBH903" s="716"/>
      <c r="BBI903" s="716"/>
      <c r="BBJ903" s="716"/>
      <c r="BBK903" s="716"/>
      <c r="BBL903" s="716"/>
      <c r="BBM903" s="716"/>
      <c r="BBN903" s="716"/>
      <c r="BBO903" s="716"/>
      <c r="BBP903" s="716"/>
      <c r="BBQ903" s="716"/>
      <c r="BBR903" s="716"/>
      <c r="BBS903" s="716"/>
      <c r="BBT903" s="716"/>
      <c r="BBU903" s="716"/>
      <c r="BBV903" s="716"/>
      <c r="BBW903" s="716"/>
      <c r="BBX903" s="716"/>
      <c r="BBY903" s="716"/>
      <c r="BBZ903" s="716"/>
      <c r="BCA903" s="716"/>
      <c r="BCB903" s="716"/>
      <c r="BCC903" s="716"/>
      <c r="BCD903" s="716"/>
      <c r="BCE903" s="716"/>
      <c r="BCF903" s="716"/>
      <c r="BCG903" s="716"/>
      <c r="BCH903" s="716"/>
      <c r="BCI903" s="716"/>
      <c r="BCJ903" s="716"/>
      <c r="BCK903" s="716"/>
      <c r="BCL903" s="716"/>
      <c r="BCM903" s="716"/>
      <c r="BCN903" s="716"/>
      <c r="BCO903" s="716"/>
      <c r="BCP903" s="716"/>
      <c r="BCQ903" s="716"/>
      <c r="BCR903" s="716"/>
      <c r="BCS903" s="716"/>
      <c r="BCT903" s="716"/>
      <c r="BCU903" s="716"/>
      <c r="BCV903" s="716"/>
      <c r="BCW903" s="716"/>
      <c r="BCX903" s="716"/>
      <c r="BCY903" s="716"/>
      <c r="BCZ903" s="716"/>
      <c r="BDA903" s="716"/>
      <c r="BDB903" s="716"/>
      <c r="BDC903" s="716"/>
      <c r="BDD903" s="716"/>
      <c r="BDE903" s="716"/>
      <c r="BDF903" s="716"/>
      <c r="BDG903" s="716"/>
      <c r="BDH903" s="716"/>
      <c r="BDI903" s="716"/>
      <c r="BDJ903" s="716"/>
      <c r="BDK903" s="716"/>
      <c r="BDL903" s="716"/>
      <c r="BDM903" s="716"/>
      <c r="BDN903" s="716"/>
      <c r="BDO903" s="716"/>
      <c r="BDP903" s="716"/>
      <c r="BDQ903" s="716"/>
      <c r="BDR903" s="716"/>
      <c r="BDS903" s="716"/>
      <c r="BDT903" s="716"/>
      <c r="BDU903" s="716"/>
      <c r="BDV903" s="716"/>
      <c r="BDW903" s="716"/>
      <c r="BDX903" s="716"/>
      <c r="BDY903" s="716"/>
      <c r="BDZ903" s="716"/>
      <c r="BEA903" s="716"/>
      <c r="BEB903" s="716"/>
      <c r="BEC903" s="716"/>
      <c r="BED903" s="716"/>
      <c r="BEE903" s="716"/>
      <c r="BEF903" s="716"/>
      <c r="BEG903" s="716"/>
      <c r="BEH903" s="716"/>
      <c r="BEI903" s="716"/>
      <c r="BEJ903" s="716"/>
      <c r="BEK903" s="716"/>
      <c r="BEL903" s="716"/>
      <c r="BEM903" s="716"/>
      <c r="BEN903" s="716"/>
      <c r="BEO903" s="716"/>
      <c r="BEP903" s="716"/>
      <c r="BEQ903" s="716"/>
      <c r="BER903" s="716"/>
      <c r="BES903" s="716"/>
      <c r="BET903" s="716"/>
      <c r="BEU903" s="716"/>
      <c r="BEV903" s="716"/>
      <c r="BEW903" s="716"/>
      <c r="BEX903" s="716"/>
      <c r="BEY903" s="716"/>
      <c r="BEZ903" s="716"/>
      <c r="BFA903" s="716"/>
      <c r="BFB903" s="716"/>
      <c r="BFC903" s="716"/>
      <c r="BFD903" s="716"/>
      <c r="BFE903" s="716"/>
      <c r="BFF903" s="716"/>
      <c r="BFG903" s="716"/>
      <c r="BFH903" s="716"/>
      <c r="BFI903" s="716"/>
      <c r="BFJ903" s="716"/>
      <c r="BFK903" s="716"/>
      <c r="BFL903" s="716"/>
      <c r="BFM903" s="716"/>
      <c r="BFN903" s="716"/>
      <c r="BFO903" s="716"/>
      <c r="BFP903" s="716"/>
      <c r="BFQ903" s="716"/>
      <c r="BFR903" s="716"/>
      <c r="BFS903" s="716"/>
      <c r="BFT903" s="716"/>
      <c r="BFU903" s="716"/>
      <c r="BFV903" s="716"/>
      <c r="BFW903" s="716"/>
      <c r="BFX903" s="716"/>
      <c r="BFY903" s="716"/>
      <c r="BFZ903" s="716"/>
      <c r="BGA903" s="716"/>
      <c r="BGB903" s="716"/>
      <c r="BGC903" s="716"/>
      <c r="BGD903" s="716"/>
      <c r="BGE903" s="716"/>
      <c r="BGF903" s="716"/>
      <c r="BGG903" s="716"/>
      <c r="BGH903" s="716"/>
      <c r="BGI903" s="716"/>
      <c r="BGJ903" s="716"/>
      <c r="BGK903" s="716"/>
      <c r="BGL903" s="716"/>
      <c r="BGM903" s="716"/>
      <c r="BGN903" s="716"/>
      <c r="BGO903" s="716"/>
      <c r="BGP903" s="716"/>
      <c r="BGQ903" s="716"/>
      <c r="BGR903" s="716"/>
      <c r="BGS903" s="716"/>
      <c r="BGT903" s="716"/>
      <c r="BGU903" s="716"/>
      <c r="BGV903" s="716"/>
      <c r="BGW903" s="716"/>
      <c r="BGX903" s="716"/>
      <c r="BGY903" s="716"/>
      <c r="BGZ903" s="716"/>
      <c r="BHA903" s="716"/>
      <c r="BHB903" s="716"/>
      <c r="BHC903" s="716"/>
      <c r="BHD903" s="716"/>
      <c r="BHE903" s="716"/>
      <c r="BHF903" s="716"/>
      <c r="BHG903" s="716"/>
      <c r="BHH903" s="716"/>
      <c r="BHI903" s="716"/>
      <c r="BHJ903" s="716"/>
      <c r="BHK903" s="716"/>
      <c r="BHL903" s="716"/>
      <c r="BHM903" s="716"/>
      <c r="BHN903" s="716"/>
      <c r="BHO903" s="716"/>
      <c r="BHP903" s="716"/>
      <c r="BHQ903" s="716"/>
      <c r="BHR903" s="716"/>
      <c r="BHS903" s="716"/>
      <c r="BHT903" s="716"/>
      <c r="BHU903" s="716"/>
      <c r="BHV903" s="716"/>
      <c r="BHW903" s="716"/>
      <c r="BHX903" s="716"/>
      <c r="BHY903" s="716"/>
      <c r="BHZ903" s="716"/>
      <c r="BIA903" s="716"/>
      <c r="BIB903" s="716"/>
      <c r="BIC903" s="716"/>
      <c r="BID903" s="716"/>
      <c r="BIE903" s="716"/>
      <c r="BIF903" s="716"/>
      <c r="BIG903" s="716"/>
      <c r="BIH903" s="716"/>
      <c r="BII903" s="716"/>
      <c r="BIJ903" s="716"/>
      <c r="BIK903" s="716"/>
      <c r="BIL903" s="716"/>
      <c r="BIM903" s="716"/>
      <c r="BIN903" s="716"/>
      <c r="BIO903" s="716"/>
      <c r="BIP903" s="716"/>
      <c r="BIQ903" s="716"/>
      <c r="BIR903" s="716"/>
      <c r="BIS903" s="716"/>
      <c r="BIT903" s="716"/>
      <c r="BIU903" s="716"/>
      <c r="BIV903" s="716"/>
      <c r="BIW903" s="716"/>
      <c r="BIX903" s="716"/>
      <c r="BIY903" s="716"/>
      <c r="BIZ903" s="716"/>
      <c r="BJA903" s="716"/>
      <c r="BJB903" s="716"/>
      <c r="BJC903" s="716"/>
      <c r="BJD903" s="716"/>
      <c r="BJE903" s="716"/>
      <c r="BJF903" s="716"/>
      <c r="BJG903" s="716"/>
      <c r="BJH903" s="716"/>
      <c r="BJI903" s="716"/>
      <c r="BJJ903" s="716"/>
      <c r="BJK903" s="716"/>
      <c r="BJL903" s="716"/>
      <c r="BJM903" s="716"/>
      <c r="BJN903" s="716"/>
      <c r="BJO903" s="716"/>
      <c r="BJP903" s="716"/>
      <c r="BJQ903" s="716"/>
      <c r="BJR903" s="716"/>
      <c r="BJS903" s="716"/>
      <c r="BJT903" s="716"/>
      <c r="BJU903" s="716"/>
      <c r="BJV903" s="716"/>
      <c r="BJW903" s="716"/>
      <c r="BJX903" s="716"/>
      <c r="BJY903" s="716"/>
      <c r="BJZ903" s="716"/>
      <c r="BKA903" s="716"/>
      <c r="BKB903" s="716"/>
      <c r="BKC903" s="716"/>
      <c r="BKD903" s="716"/>
      <c r="BKE903" s="716"/>
      <c r="BKF903" s="716"/>
      <c r="BKG903" s="716"/>
      <c r="BKH903" s="716"/>
      <c r="BKI903" s="716"/>
      <c r="BKJ903" s="716"/>
      <c r="BKK903" s="716"/>
      <c r="BKL903" s="716"/>
      <c r="BKM903" s="716"/>
      <c r="BKN903" s="716"/>
      <c r="BKO903" s="716"/>
      <c r="BKP903" s="716"/>
      <c r="BKQ903" s="716"/>
      <c r="BKR903" s="716"/>
      <c r="BKS903" s="716"/>
      <c r="BKT903" s="716"/>
      <c r="BKU903" s="716"/>
      <c r="BKV903" s="716"/>
      <c r="BKW903" s="716"/>
      <c r="BKX903" s="716"/>
      <c r="BKY903" s="716"/>
      <c r="BKZ903" s="716"/>
      <c r="BLA903" s="716"/>
      <c r="BLB903" s="716"/>
      <c r="BLC903" s="716"/>
      <c r="BLD903" s="716"/>
      <c r="BLE903" s="716"/>
      <c r="BLF903" s="716"/>
      <c r="BLG903" s="716"/>
      <c r="BLH903" s="716"/>
      <c r="BLI903" s="716"/>
      <c r="BLJ903" s="716"/>
      <c r="BLK903" s="716"/>
      <c r="BLL903" s="716"/>
      <c r="BLM903" s="716"/>
      <c r="BLN903" s="716"/>
      <c r="BLO903" s="716"/>
      <c r="BLP903" s="716"/>
      <c r="BLQ903" s="716"/>
      <c r="BLR903" s="716"/>
      <c r="BLS903" s="716"/>
      <c r="BLT903" s="716"/>
      <c r="BLU903" s="716"/>
      <c r="BLV903" s="716"/>
      <c r="BLW903" s="716"/>
      <c r="BLX903" s="716"/>
      <c r="BLY903" s="716"/>
      <c r="BLZ903" s="716"/>
      <c r="BMA903" s="716"/>
      <c r="BMB903" s="716"/>
      <c r="BMC903" s="716"/>
      <c r="BMD903" s="716"/>
      <c r="BME903" s="716"/>
      <c r="BMF903" s="716"/>
      <c r="BMG903" s="716"/>
      <c r="BMH903" s="716"/>
      <c r="BMI903" s="716"/>
      <c r="BMJ903" s="716"/>
      <c r="BMK903" s="716"/>
      <c r="BML903" s="716"/>
      <c r="BMM903" s="716"/>
      <c r="BMN903" s="716"/>
      <c r="BMO903" s="716"/>
      <c r="BMP903" s="716"/>
      <c r="BMQ903" s="716"/>
      <c r="BMR903" s="716"/>
      <c r="BMS903" s="716"/>
      <c r="BMT903" s="716"/>
      <c r="BMU903" s="716"/>
      <c r="BMV903" s="716"/>
      <c r="BMW903" s="716"/>
      <c r="BMX903" s="716"/>
      <c r="BMY903" s="716"/>
      <c r="BMZ903" s="716"/>
      <c r="BNA903" s="716"/>
      <c r="BNB903" s="716"/>
      <c r="BNC903" s="716"/>
      <c r="BND903" s="716"/>
      <c r="BNE903" s="716"/>
      <c r="BNF903" s="716"/>
      <c r="BNG903" s="716"/>
      <c r="BNH903" s="716"/>
      <c r="BNI903" s="716"/>
      <c r="BNJ903" s="716"/>
      <c r="BNK903" s="716"/>
      <c r="BNL903" s="716"/>
      <c r="BNM903" s="716"/>
      <c r="BNN903" s="716"/>
      <c r="BNO903" s="716"/>
      <c r="BNP903" s="716"/>
      <c r="BNQ903" s="716"/>
      <c r="BNR903" s="716"/>
      <c r="BNS903" s="716"/>
      <c r="BNT903" s="716"/>
      <c r="BNU903" s="716"/>
      <c r="BNV903" s="716"/>
      <c r="BNW903" s="716"/>
      <c r="BNX903" s="716"/>
      <c r="BNY903" s="716"/>
      <c r="BNZ903" s="716"/>
      <c r="BOA903" s="716"/>
      <c r="BOB903" s="716"/>
      <c r="BOC903" s="716"/>
      <c r="BOD903" s="716"/>
      <c r="BOE903" s="716"/>
      <c r="BOF903" s="716"/>
      <c r="BOG903" s="716"/>
      <c r="BOH903" s="716"/>
      <c r="BOI903" s="716"/>
      <c r="BOJ903" s="716"/>
      <c r="BOK903" s="716"/>
      <c r="BOL903" s="716"/>
      <c r="BOM903" s="716"/>
      <c r="BON903" s="716"/>
      <c r="BOO903" s="716"/>
      <c r="BOP903" s="716"/>
      <c r="BOQ903" s="716"/>
      <c r="BOR903" s="716"/>
      <c r="BOS903" s="716"/>
      <c r="BOT903" s="716"/>
      <c r="BOU903" s="716"/>
      <c r="BOV903" s="716"/>
      <c r="BOW903" s="716"/>
      <c r="BOX903" s="716"/>
      <c r="BOY903" s="716"/>
      <c r="BOZ903" s="716"/>
      <c r="BPA903" s="716"/>
      <c r="BPB903" s="716"/>
      <c r="BPC903" s="716"/>
      <c r="BPD903" s="716"/>
      <c r="BPE903" s="716"/>
      <c r="BPF903" s="716"/>
      <c r="BPG903" s="716"/>
      <c r="BPH903" s="716"/>
      <c r="BPI903" s="716"/>
      <c r="BPJ903" s="716"/>
      <c r="BPK903" s="716"/>
      <c r="BPL903" s="716"/>
      <c r="BPM903" s="716"/>
      <c r="BPN903" s="716"/>
      <c r="BPO903" s="716"/>
      <c r="BPP903" s="716"/>
      <c r="BPQ903" s="716"/>
      <c r="BPR903" s="716"/>
      <c r="BPS903" s="716"/>
      <c r="BPT903" s="716"/>
      <c r="BPU903" s="716"/>
      <c r="BPV903" s="716"/>
      <c r="BPW903" s="716"/>
      <c r="BPX903" s="716"/>
      <c r="BPY903" s="716"/>
      <c r="BPZ903" s="716"/>
      <c r="BQA903" s="716"/>
      <c r="BQB903" s="716"/>
      <c r="BQC903" s="716"/>
      <c r="BQD903" s="716"/>
      <c r="BQE903" s="716"/>
      <c r="BQF903" s="716"/>
      <c r="BQG903" s="716"/>
      <c r="BQH903" s="716"/>
      <c r="BQI903" s="716"/>
      <c r="BQJ903" s="716"/>
      <c r="BQK903" s="716"/>
      <c r="BQL903" s="716"/>
      <c r="BQM903" s="716"/>
      <c r="BQN903" s="716"/>
      <c r="BQO903" s="716"/>
      <c r="BQP903" s="716"/>
      <c r="BQQ903" s="716"/>
      <c r="BQR903" s="716"/>
      <c r="BQS903" s="716"/>
      <c r="BQT903" s="716"/>
      <c r="BQU903" s="716"/>
      <c r="BQV903" s="716"/>
      <c r="BQW903" s="716"/>
      <c r="BQX903" s="716"/>
      <c r="BQY903" s="716"/>
      <c r="BQZ903" s="716"/>
      <c r="BRA903" s="716"/>
      <c r="BRB903" s="716"/>
      <c r="BRC903" s="716"/>
      <c r="BRD903" s="716"/>
      <c r="BRE903" s="716"/>
      <c r="BRF903" s="716"/>
      <c r="BRG903" s="716"/>
      <c r="BRH903" s="716"/>
      <c r="BRI903" s="716"/>
      <c r="BRJ903" s="716"/>
      <c r="BRK903" s="716"/>
      <c r="BRL903" s="716"/>
      <c r="BRM903" s="716"/>
      <c r="BRN903" s="716"/>
      <c r="BRO903" s="716"/>
      <c r="BRP903" s="716"/>
      <c r="BRQ903" s="716"/>
      <c r="BRR903" s="716"/>
      <c r="BRS903" s="716"/>
      <c r="BRT903" s="716"/>
      <c r="BRU903" s="716"/>
      <c r="BRV903" s="716"/>
      <c r="BRW903" s="716"/>
      <c r="BRX903" s="716"/>
      <c r="BRY903" s="716"/>
      <c r="BRZ903" s="716"/>
      <c r="BSA903" s="716"/>
      <c r="BSB903" s="716"/>
      <c r="BSC903" s="716"/>
      <c r="BSD903" s="716"/>
      <c r="BSE903" s="716"/>
      <c r="BSF903" s="716"/>
      <c r="BSG903" s="716"/>
      <c r="BSH903" s="716"/>
      <c r="BSI903" s="716"/>
      <c r="BSJ903" s="716"/>
      <c r="BSK903" s="716"/>
      <c r="BSL903" s="716"/>
      <c r="BSM903" s="716"/>
      <c r="BSN903" s="716"/>
      <c r="BSO903" s="716"/>
      <c r="BSP903" s="716"/>
      <c r="BSQ903" s="716"/>
      <c r="BSR903" s="716"/>
      <c r="BSS903" s="716"/>
      <c r="BST903" s="716"/>
      <c r="BSU903" s="716"/>
      <c r="BSV903" s="716"/>
      <c r="BSW903" s="716"/>
      <c r="BSX903" s="716"/>
      <c r="BSY903" s="716"/>
      <c r="BSZ903" s="716"/>
      <c r="BTA903" s="716"/>
      <c r="BTB903" s="716"/>
      <c r="BTC903" s="716"/>
      <c r="BTD903" s="716"/>
      <c r="BTE903" s="716"/>
      <c r="BTF903" s="716"/>
      <c r="BTG903" s="716"/>
      <c r="BTH903" s="716"/>
      <c r="BTI903" s="716"/>
      <c r="BTJ903" s="716"/>
      <c r="BTK903" s="716"/>
      <c r="BTL903" s="716"/>
      <c r="BTM903" s="716"/>
      <c r="BTN903" s="716"/>
      <c r="BTO903" s="716"/>
      <c r="BTP903" s="716"/>
      <c r="BTQ903" s="716"/>
      <c r="BTR903" s="716"/>
      <c r="BTS903" s="716"/>
      <c r="BTT903" s="716"/>
      <c r="BTU903" s="716"/>
      <c r="BTV903" s="716"/>
      <c r="BTW903" s="716"/>
      <c r="BTX903" s="716"/>
      <c r="BTY903" s="716"/>
      <c r="BTZ903" s="716"/>
      <c r="BUA903" s="716"/>
      <c r="BUB903" s="716"/>
      <c r="BUC903" s="716"/>
      <c r="BUD903" s="716"/>
      <c r="BUE903" s="716"/>
      <c r="BUF903" s="716"/>
      <c r="BUG903" s="716"/>
      <c r="BUH903" s="716"/>
      <c r="BUI903" s="716"/>
      <c r="BUJ903" s="716"/>
      <c r="BUK903" s="716"/>
      <c r="BUL903" s="716"/>
      <c r="BUM903" s="716"/>
      <c r="BUN903" s="716"/>
      <c r="BUO903" s="716"/>
      <c r="BUP903" s="716"/>
      <c r="BUQ903" s="716"/>
      <c r="BUR903" s="716"/>
      <c r="BUS903" s="716"/>
      <c r="BUT903" s="716"/>
      <c r="BUU903" s="716"/>
      <c r="BUV903" s="716"/>
      <c r="BUW903" s="716"/>
      <c r="BUX903" s="716"/>
      <c r="BUY903" s="716"/>
      <c r="BUZ903" s="716"/>
      <c r="BVA903" s="716"/>
      <c r="BVB903" s="716"/>
      <c r="BVC903" s="716"/>
      <c r="BVD903" s="716"/>
      <c r="BVE903" s="716"/>
      <c r="BVF903" s="716"/>
      <c r="BVG903" s="716"/>
      <c r="BVH903" s="716"/>
      <c r="BVI903" s="716"/>
      <c r="BVJ903" s="716"/>
      <c r="BVK903" s="716"/>
      <c r="BVL903" s="716"/>
      <c r="BVM903" s="716"/>
      <c r="BVN903" s="716"/>
      <c r="BVO903" s="716"/>
      <c r="BVP903" s="716"/>
      <c r="BVQ903" s="716"/>
      <c r="BVR903" s="716"/>
      <c r="BVS903" s="716"/>
      <c r="BVT903" s="716"/>
      <c r="BVU903" s="716"/>
      <c r="BVV903" s="716"/>
      <c r="BVW903" s="716"/>
      <c r="BVX903" s="716"/>
      <c r="BVY903" s="716"/>
      <c r="BVZ903" s="716"/>
      <c r="BWA903" s="716"/>
      <c r="BWB903" s="716"/>
      <c r="BWC903" s="716"/>
      <c r="BWD903" s="716"/>
      <c r="BWE903" s="716"/>
      <c r="BWF903" s="716"/>
      <c r="BWG903" s="716"/>
      <c r="BWH903" s="716"/>
      <c r="BWI903" s="716"/>
      <c r="BWJ903" s="716"/>
      <c r="BWK903" s="716"/>
      <c r="BWL903" s="716"/>
      <c r="BWM903" s="716"/>
      <c r="BWN903" s="716"/>
      <c r="BWO903" s="716"/>
      <c r="BWP903" s="716"/>
      <c r="BWQ903" s="716"/>
      <c r="BWR903" s="716"/>
      <c r="BWS903" s="716"/>
      <c r="BWT903" s="716"/>
      <c r="BWU903" s="716"/>
      <c r="BWV903" s="716"/>
      <c r="BWW903" s="716"/>
      <c r="BWX903" s="716"/>
      <c r="BWY903" s="716"/>
      <c r="BWZ903" s="716"/>
      <c r="BXA903" s="716"/>
      <c r="BXB903" s="716"/>
      <c r="BXC903" s="716"/>
      <c r="BXD903" s="716"/>
      <c r="BXE903" s="716"/>
      <c r="BXF903" s="716"/>
      <c r="BXG903" s="716"/>
      <c r="BXH903" s="716"/>
      <c r="BXI903" s="716"/>
      <c r="BXJ903" s="716"/>
      <c r="BXK903" s="716"/>
      <c r="BXL903" s="716"/>
      <c r="BXM903" s="716"/>
      <c r="BXN903" s="716"/>
      <c r="BXO903" s="716"/>
      <c r="BXP903" s="716"/>
      <c r="BXQ903" s="716"/>
      <c r="BXR903" s="716"/>
      <c r="BXS903" s="716"/>
      <c r="BXT903" s="716"/>
      <c r="BXU903" s="716"/>
      <c r="BXV903" s="716"/>
      <c r="BXW903" s="716"/>
      <c r="BXX903" s="716"/>
      <c r="BXY903" s="716"/>
      <c r="BXZ903" s="716"/>
      <c r="BYA903" s="716"/>
      <c r="BYB903" s="716"/>
      <c r="BYC903" s="716"/>
      <c r="BYD903" s="716"/>
      <c r="BYE903" s="716"/>
      <c r="BYF903" s="716"/>
      <c r="BYG903" s="716"/>
      <c r="BYH903" s="716"/>
      <c r="BYI903" s="716"/>
      <c r="BYJ903" s="716"/>
      <c r="BYK903" s="716"/>
      <c r="BYL903" s="716"/>
      <c r="BYM903" s="716"/>
      <c r="BYN903" s="716"/>
      <c r="BYO903" s="716"/>
      <c r="BYP903" s="716"/>
      <c r="BYQ903" s="716"/>
      <c r="BYR903" s="716"/>
      <c r="BYS903" s="716"/>
      <c r="BYT903" s="716"/>
      <c r="BYU903" s="716"/>
      <c r="BYV903" s="716"/>
      <c r="BYW903" s="716"/>
      <c r="BYX903" s="716"/>
      <c r="BYY903" s="716"/>
      <c r="BYZ903" s="716"/>
      <c r="BZA903" s="716"/>
      <c r="BZB903" s="716"/>
      <c r="BZC903" s="716"/>
      <c r="BZD903" s="716"/>
      <c r="BZE903" s="716"/>
      <c r="BZF903" s="716"/>
      <c r="BZG903" s="716"/>
      <c r="BZH903" s="716"/>
      <c r="BZI903" s="716"/>
      <c r="BZJ903" s="716"/>
      <c r="BZK903" s="716"/>
      <c r="BZL903" s="716"/>
      <c r="BZM903" s="716"/>
      <c r="BZN903" s="716"/>
      <c r="BZO903" s="716"/>
      <c r="BZP903" s="716"/>
      <c r="BZQ903" s="716"/>
      <c r="BZR903" s="716"/>
      <c r="BZS903" s="716"/>
      <c r="BZT903" s="716"/>
      <c r="BZU903" s="716"/>
      <c r="BZV903" s="716"/>
      <c r="BZW903" s="716"/>
      <c r="BZX903" s="716"/>
      <c r="BZY903" s="716"/>
      <c r="BZZ903" s="716"/>
      <c r="CAA903" s="716"/>
      <c r="CAB903" s="716"/>
      <c r="CAC903" s="716"/>
      <c r="CAD903" s="716"/>
      <c r="CAE903" s="716"/>
      <c r="CAF903" s="716"/>
      <c r="CAG903" s="716"/>
      <c r="CAH903" s="716"/>
      <c r="CAI903" s="716"/>
      <c r="CAJ903" s="716"/>
      <c r="CAK903" s="716"/>
      <c r="CAL903" s="716"/>
      <c r="CAM903" s="716"/>
      <c r="CAN903" s="716"/>
      <c r="CAO903" s="716"/>
      <c r="CAP903" s="716"/>
      <c r="CAQ903" s="716"/>
      <c r="CAR903" s="716"/>
      <c r="CAS903" s="716"/>
      <c r="CAT903" s="716"/>
      <c r="CAU903" s="716"/>
      <c r="CAV903" s="716"/>
      <c r="CAW903" s="716"/>
      <c r="CAX903" s="716"/>
      <c r="CAY903" s="716"/>
      <c r="CAZ903" s="716"/>
      <c r="CBA903" s="716"/>
      <c r="CBB903" s="716"/>
      <c r="CBC903" s="716"/>
      <c r="CBD903" s="716"/>
      <c r="CBE903" s="716"/>
      <c r="CBF903" s="716"/>
      <c r="CBG903" s="716"/>
      <c r="CBH903" s="716"/>
      <c r="CBI903" s="716"/>
      <c r="CBJ903" s="716"/>
      <c r="CBK903" s="716"/>
      <c r="CBL903" s="716"/>
      <c r="CBM903" s="716"/>
      <c r="CBN903" s="716"/>
      <c r="CBO903" s="716"/>
      <c r="CBP903" s="716"/>
      <c r="CBQ903" s="716"/>
      <c r="CBR903" s="716"/>
      <c r="CBS903" s="716"/>
      <c r="CBT903" s="716"/>
      <c r="CBU903" s="716"/>
      <c r="CBV903" s="716"/>
      <c r="CBW903" s="716"/>
      <c r="CBX903" s="716"/>
      <c r="CBY903" s="716"/>
      <c r="CBZ903" s="716"/>
      <c r="CCA903" s="716"/>
      <c r="CCB903" s="716"/>
      <c r="CCC903" s="716"/>
      <c r="CCD903" s="716"/>
      <c r="CCE903" s="716"/>
      <c r="CCF903" s="716"/>
      <c r="CCG903" s="716"/>
      <c r="CCH903" s="716"/>
      <c r="CCI903" s="716"/>
      <c r="CCJ903" s="716"/>
      <c r="CCK903" s="716"/>
      <c r="CCL903" s="716"/>
      <c r="CCM903" s="716"/>
      <c r="CCN903" s="716"/>
      <c r="CCO903" s="716"/>
      <c r="CCP903" s="716"/>
      <c r="CCQ903" s="716"/>
      <c r="CCR903" s="716"/>
      <c r="CCS903" s="716"/>
      <c r="CCT903" s="716"/>
      <c r="CCU903" s="716"/>
      <c r="CCV903" s="716"/>
      <c r="CCW903" s="716"/>
      <c r="CCX903" s="716"/>
      <c r="CCY903" s="716"/>
      <c r="CCZ903" s="716"/>
      <c r="CDA903" s="716"/>
      <c r="CDB903" s="716"/>
      <c r="CDC903" s="716"/>
      <c r="CDD903" s="716"/>
      <c r="CDE903" s="716"/>
      <c r="CDF903" s="716"/>
      <c r="CDG903" s="716"/>
      <c r="CDH903" s="716"/>
      <c r="CDI903" s="716"/>
      <c r="CDJ903" s="716"/>
      <c r="CDK903" s="716"/>
      <c r="CDL903" s="716"/>
      <c r="CDM903" s="716"/>
      <c r="CDN903" s="716"/>
      <c r="CDO903" s="716"/>
      <c r="CDP903" s="716"/>
      <c r="CDQ903" s="716"/>
      <c r="CDR903" s="716"/>
      <c r="CDS903" s="716"/>
      <c r="CDT903" s="716"/>
      <c r="CDU903" s="716"/>
      <c r="CDV903" s="716"/>
      <c r="CDW903" s="716"/>
      <c r="CDX903" s="716"/>
      <c r="CDY903" s="716"/>
      <c r="CDZ903" s="716"/>
      <c r="CEA903" s="716"/>
      <c r="CEB903" s="716"/>
      <c r="CEC903" s="716"/>
      <c r="CED903" s="716"/>
      <c r="CEE903" s="716"/>
      <c r="CEF903" s="716"/>
      <c r="CEG903" s="716"/>
      <c r="CEH903" s="716"/>
      <c r="CEI903" s="716"/>
      <c r="CEJ903" s="716"/>
      <c r="CEK903" s="716"/>
      <c r="CEL903" s="716"/>
      <c r="CEM903" s="716"/>
      <c r="CEN903" s="716"/>
      <c r="CEO903" s="716"/>
      <c r="CEP903" s="716"/>
      <c r="CEQ903" s="716"/>
      <c r="CER903" s="716"/>
      <c r="CES903" s="716"/>
      <c r="CET903" s="716"/>
      <c r="CEU903" s="716"/>
      <c r="CEV903" s="716"/>
      <c r="CEW903" s="716"/>
      <c r="CEX903" s="716"/>
      <c r="CEY903" s="716"/>
      <c r="CEZ903" s="716"/>
      <c r="CFA903" s="716"/>
      <c r="CFB903" s="716"/>
      <c r="CFC903" s="716"/>
      <c r="CFD903" s="716"/>
      <c r="CFE903" s="716"/>
      <c r="CFF903" s="716"/>
      <c r="CFG903" s="716"/>
      <c r="CFH903" s="716"/>
      <c r="CFI903" s="716"/>
      <c r="CFJ903" s="716"/>
      <c r="CFK903" s="716"/>
      <c r="CFL903" s="716"/>
      <c r="CFM903" s="716"/>
      <c r="CFN903" s="716"/>
      <c r="CFO903" s="716"/>
      <c r="CFP903" s="716"/>
      <c r="CFQ903" s="716"/>
      <c r="CFR903" s="716"/>
      <c r="CFS903" s="716"/>
      <c r="CFT903" s="716"/>
      <c r="CFU903" s="716"/>
      <c r="CFV903" s="716"/>
      <c r="CFW903" s="716"/>
      <c r="CFX903" s="716"/>
      <c r="CFY903" s="716"/>
      <c r="CFZ903" s="716"/>
      <c r="CGA903" s="716"/>
      <c r="CGB903" s="716"/>
      <c r="CGC903" s="716"/>
      <c r="CGD903" s="716"/>
      <c r="CGE903" s="716"/>
      <c r="CGF903" s="716"/>
      <c r="CGG903" s="716"/>
      <c r="CGH903" s="716"/>
      <c r="CGI903" s="716"/>
      <c r="CGJ903" s="716"/>
      <c r="CGK903" s="716"/>
      <c r="CGL903" s="716"/>
      <c r="CGM903" s="716"/>
      <c r="CGN903" s="716"/>
      <c r="CGO903" s="716"/>
      <c r="CGP903" s="716"/>
      <c r="CGQ903" s="716"/>
      <c r="CGR903" s="716"/>
      <c r="CGS903" s="716"/>
      <c r="CGT903" s="716"/>
      <c r="CGU903" s="716"/>
      <c r="CGV903" s="716"/>
      <c r="CGW903" s="716"/>
      <c r="CGX903" s="716"/>
      <c r="CGY903" s="716"/>
      <c r="CGZ903" s="716"/>
      <c r="CHA903" s="716"/>
      <c r="CHB903" s="716"/>
      <c r="CHC903" s="716"/>
      <c r="CHD903" s="716"/>
      <c r="CHE903" s="716"/>
      <c r="CHF903" s="716"/>
      <c r="CHG903" s="716"/>
      <c r="CHH903" s="716"/>
      <c r="CHI903" s="716"/>
      <c r="CHJ903" s="716"/>
      <c r="CHK903" s="716"/>
      <c r="CHL903" s="716"/>
      <c r="CHM903" s="716"/>
      <c r="CHN903" s="716"/>
      <c r="CHO903" s="716"/>
      <c r="CHP903" s="716"/>
      <c r="CHQ903" s="716"/>
      <c r="CHR903" s="716"/>
      <c r="CHS903" s="716"/>
      <c r="CHT903" s="716"/>
      <c r="CHU903" s="716"/>
      <c r="CHV903" s="716"/>
      <c r="CHW903" s="716"/>
      <c r="CHX903" s="716"/>
      <c r="CHY903" s="716"/>
      <c r="CHZ903" s="716"/>
      <c r="CIA903" s="716"/>
      <c r="CIB903" s="716"/>
      <c r="CIC903" s="716"/>
      <c r="CID903" s="716"/>
      <c r="CIE903" s="716"/>
      <c r="CIF903" s="716"/>
      <c r="CIG903" s="716"/>
      <c r="CIH903" s="716"/>
      <c r="CII903" s="716"/>
      <c r="CIJ903" s="716"/>
      <c r="CIK903" s="716"/>
      <c r="CIL903" s="716"/>
      <c r="CIM903" s="716"/>
      <c r="CIN903" s="716"/>
      <c r="CIO903" s="716"/>
      <c r="CIP903" s="716"/>
      <c r="CIQ903" s="716"/>
      <c r="CIR903" s="716"/>
      <c r="CIS903" s="716"/>
      <c r="CIT903" s="716"/>
      <c r="CIU903" s="716"/>
      <c r="CIV903" s="716"/>
      <c r="CIW903" s="716"/>
      <c r="CIX903" s="716"/>
      <c r="CIY903" s="716"/>
      <c r="CIZ903" s="716"/>
      <c r="CJA903" s="716"/>
      <c r="CJB903" s="716"/>
      <c r="CJC903" s="716"/>
      <c r="CJD903" s="716"/>
      <c r="CJE903" s="716"/>
      <c r="CJF903" s="716"/>
      <c r="CJG903" s="716"/>
      <c r="CJH903" s="716"/>
      <c r="CJI903" s="716"/>
      <c r="CJJ903" s="716"/>
      <c r="CJK903" s="716"/>
      <c r="CJL903" s="716"/>
      <c r="CJM903" s="716"/>
      <c r="CJN903" s="716"/>
      <c r="CJO903" s="716"/>
      <c r="CJP903" s="716"/>
      <c r="CJQ903" s="716"/>
      <c r="CJR903" s="716"/>
      <c r="CJS903" s="716"/>
      <c r="CJT903" s="716"/>
      <c r="CJU903" s="716"/>
      <c r="CJV903" s="716"/>
      <c r="CJW903" s="716"/>
      <c r="CJX903" s="716"/>
      <c r="CJY903" s="716"/>
      <c r="CJZ903" s="716"/>
      <c r="CKA903" s="716"/>
      <c r="CKB903" s="716"/>
      <c r="CKC903" s="716"/>
      <c r="CKD903" s="716"/>
      <c r="CKE903" s="716"/>
      <c r="CKF903" s="716"/>
      <c r="CKG903" s="716"/>
      <c r="CKH903" s="716"/>
      <c r="CKI903" s="716"/>
      <c r="CKJ903" s="716"/>
      <c r="CKK903" s="716"/>
      <c r="CKL903" s="716"/>
      <c r="CKM903" s="716"/>
      <c r="CKN903" s="716"/>
      <c r="CKO903" s="716"/>
      <c r="CKP903" s="716"/>
      <c r="CKQ903" s="716"/>
      <c r="CKR903" s="716"/>
      <c r="CKS903" s="716"/>
      <c r="CKT903" s="716"/>
      <c r="CKU903" s="716"/>
      <c r="CKV903" s="716"/>
      <c r="CKW903" s="716"/>
      <c r="CKX903" s="716"/>
      <c r="CKY903" s="716"/>
      <c r="CKZ903" s="716"/>
      <c r="CLA903" s="716"/>
      <c r="CLB903" s="716"/>
      <c r="CLC903" s="716"/>
      <c r="CLD903" s="716"/>
      <c r="CLE903" s="716"/>
      <c r="CLF903" s="716"/>
      <c r="CLG903" s="716"/>
      <c r="CLH903" s="716"/>
      <c r="CLI903" s="716"/>
      <c r="CLJ903" s="716"/>
      <c r="CLK903" s="716"/>
      <c r="CLL903" s="716"/>
      <c r="CLM903" s="716"/>
      <c r="CLN903" s="716"/>
      <c r="CLO903" s="716"/>
      <c r="CLP903" s="716"/>
      <c r="CLQ903" s="716"/>
      <c r="CLR903" s="716"/>
      <c r="CLS903" s="716"/>
      <c r="CLT903" s="716"/>
      <c r="CLU903" s="716"/>
      <c r="CLV903" s="716"/>
      <c r="CLW903" s="716"/>
      <c r="CLX903" s="716"/>
      <c r="CLY903" s="716"/>
      <c r="CLZ903" s="716"/>
      <c r="CMA903" s="716"/>
      <c r="CMB903" s="716"/>
      <c r="CMC903" s="716"/>
      <c r="CMD903" s="716"/>
      <c r="CME903" s="716"/>
      <c r="CMF903" s="716"/>
      <c r="CMG903" s="716"/>
      <c r="CMH903" s="716"/>
      <c r="CMI903" s="716"/>
      <c r="CMJ903" s="716"/>
      <c r="CMK903" s="716"/>
      <c r="CML903" s="716"/>
      <c r="CMM903" s="716"/>
      <c r="CMN903" s="716"/>
      <c r="CMO903" s="716"/>
      <c r="CMP903" s="716"/>
      <c r="CMQ903" s="716"/>
      <c r="CMR903" s="716"/>
      <c r="CMS903" s="716"/>
      <c r="CMT903" s="716"/>
      <c r="CMU903" s="716"/>
      <c r="CMV903" s="716"/>
      <c r="CMW903" s="716"/>
      <c r="CMX903" s="716"/>
      <c r="CMY903" s="716"/>
      <c r="CMZ903" s="716"/>
      <c r="CNA903" s="716"/>
      <c r="CNB903" s="716"/>
      <c r="CNC903" s="716"/>
      <c r="CND903" s="716"/>
      <c r="CNE903" s="716"/>
      <c r="CNF903" s="716"/>
      <c r="CNG903" s="716"/>
      <c r="CNH903" s="716"/>
      <c r="CNI903" s="716"/>
      <c r="CNJ903" s="716"/>
      <c r="CNK903" s="716"/>
      <c r="CNL903" s="716"/>
      <c r="CNM903" s="716"/>
      <c r="CNN903" s="716"/>
      <c r="CNO903" s="716"/>
      <c r="CNP903" s="716"/>
      <c r="CNQ903" s="716"/>
      <c r="CNR903" s="716"/>
      <c r="CNS903" s="716"/>
      <c r="CNT903" s="716"/>
      <c r="CNU903" s="716"/>
      <c r="CNV903" s="716"/>
      <c r="CNW903" s="716"/>
      <c r="CNX903" s="716"/>
      <c r="CNY903" s="716"/>
      <c r="CNZ903" s="716"/>
      <c r="COA903" s="716"/>
      <c r="COB903" s="716"/>
      <c r="COC903" s="716"/>
      <c r="COD903" s="716"/>
      <c r="COE903" s="716"/>
      <c r="COF903" s="716"/>
      <c r="COG903" s="716"/>
      <c r="COH903" s="716"/>
      <c r="COI903" s="716"/>
      <c r="COJ903" s="716"/>
      <c r="COK903" s="716"/>
      <c r="COL903" s="716"/>
      <c r="COM903" s="716"/>
      <c r="CON903" s="716"/>
      <c r="COO903" s="716"/>
      <c r="COP903" s="716"/>
      <c r="COQ903" s="716"/>
      <c r="COR903" s="716"/>
      <c r="COS903" s="716"/>
      <c r="COT903" s="716"/>
      <c r="COU903" s="716"/>
      <c r="COV903" s="716"/>
      <c r="COW903" s="716"/>
      <c r="COX903" s="716"/>
      <c r="COY903" s="716"/>
      <c r="COZ903" s="716"/>
      <c r="CPA903" s="716"/>
      <c r="CPB903" s="716"/>
      <c r="CPC903" s="716"/>
      <c r="CPD903" s="716"/>
      <c r="CPE903" s="716"/>
      <c r="CPF903" s="716"/>
      <c r="CPG903" s="716"/>
      <c r="CPH903" s="716"/>
      <c r="CPI903" s="716"/>
      <c r="CPJ903" s="716"/>
      <c r="CPK903" s="716"/>
      <c r="CPL903" s="716"/>
      <c r="CPM903" s="716"/>
      <c r="CPN903" s="716"/>
      <c r="CPO903" s="716"/>
      <c r="CPP903" s="716"/>
      <c r="CPQ903" s="716"/>
      <c r="CPR903" s="716"/>
      <c r="CPS903" s="716"/>
      <c r="CPT903" s="716"/>
      <c r="CPU903" s="716"/>
      <c r="CPV903" s="716"/>
      <c r="CPW903" s="716"/>
      <c r="CPX903" s="716"/>
      <c r="CPY903" s="716"/>
      <c r="CPZ903" s="716"/>
      <c r="CQA903" s="716"/>
      <c r="CQB903" s="716"/>
      <c r="CQC903" s="716"/>
      <c r="CQD903" s="716"/>
      <c r="CQE903" s="716"/>
      <c r="CQF903" s="716"/>
      <c r="CQG903" s="716"/>
      <c r="CQH903" s="716"/>
      <c r="CQI903" s="716"/>
      <c r="CQJ903" s="716"/>
      <c r="CQK903" s="716"/>
      <c r="CQL903" s="716"/>
      <c r="CQM903" s="716"/>
      <c r="CQN903" s="716"/>
      <c r="CQO903" s="716"/>
      <c r="CQP903" s="716"/>
      <c r="CQQ903" s="716"/>
      <c r="CQR903" s="716"/>
      <c r="CQS903" s="716"/>
      <c r="CQT903" s="716"/>
      <c r="CQU903" s="716"/>
      <c r="CQV903" s="716"/>
      <c r="CQW903" s="716"/>
      <c r="CQX903" s="716"/>
      <c r="CQY903" s="716"/>
      <c r="CQZ903" s="716"/>
      <c r="CRA903" s="716"/>
      <c r="CRB903" s="716"/>
      <c r="CRC903" s="716"/>
      <c r="CRD903" s="716"/>
      <c r="CRE903" s="716"/>
      <c r="CRF903" s="716"/>
      <c r="CRG903" s="716"/>
      <c r="CRH903" s="716"/>
      <c r="CRI903" s="716"/>
      <c r="CRJ903" s="716"/>
      <c r="CRK903" s="716"/>
      <c r="CRL903" s="716"/>
      <c r="CRM903" s="716"/>
      <c r="CRN903" s="716"/>
      <c r="CRO903" s="716"/>
      <c r="CRP903" s="716"/>
      <c r="CRQ903" s="716"/>
      <c r="CRR903" s="716"/>
      <c r="CRS903" s="716"/>
      <c r="CRT903" s="716"/>
      <c r="CRU903" s="716"/>
      <c r="CRV903" s="716"/>
      <c r="CRW903" s="716"/>
      <c r="CRX903" s="716"/>
      <c r="CRY903" s="716"/>
      <c r="CRZ903" s="716"/>
      <c r="CSA903" s="716"/>
      <c r="CSB903" s="716"/>
      <c r="CSC903" s="716"/>
      <c r="CSD903" s="716"/>
      <c r="CSE903" s="716"/>
      <c r="CSF903" s="716"/>
      <c r="CSG903" s="716"/>
      <c r="CSH903" s="716"/>
      <c r="CSI903" s="716"/>
      <c r="CSJ903" s="716"/>
      <c r="CSK903" s="716"/>
      <c r="CSL903" s="716"/>
      <c r="CSM903" s="716"/>
      <c r="CSN903" s="716"/>
      <c r="CSO903" s="716"/>
      <c r="CSP903" s="716"/>
      <c r="CSQ903" s="716"/>
      <c r="CSR903" s="716"/>
      <c r="CSS903" s="716"/>
      <c r="CST903" s="716"/>
      <c r="CSU903" s="716"/>
      <c r="CSV903" s="716"/>
      <c r="CSW903" s="716"/>
      <c r="CSX903" s="716"/>
      <c r="CSY903" s="716"/>
      <c r="CSZ903" s="716"/>
      <c r="CTA903" s="716"/>
      <c r="CTB903" s="716"/>
      <c r="CTC903" s="716"/>
      <c r="CTD903" s="716"/>
      <c r="CTE903" s="716"/>
      <c r="CTF903" s="716"/>
      <c r="CTG903" s="716"/>
      <c r="CTH903" s="716"/>
      <c r="CTI903" s="716"/>
      <c r="CTJ903" s="716"/>
      <c r="CTK903" s="716"/>
      <c r="CTL903" s="716"/>
      <c r="CTM903" s="716"/>
      <c r="CTN903" s="716"/>
      <c r="CTO903" s="716"/>
      <c r="CTP903" s="716"/>
      <c r="CTQ903" s="716"/>
      <c r="CTR903" s="716"/>
      <c r="CTS903" s="716"/>
      <c r="CTT903" s="716"/>
      <c r="CTU903" s="716"/>
      <c r="CTV903" s="716"/>
      <c r="CTW903" s="716"/>
      <c r="CTX903" s="716"/>
      <c r="CTY903" s="716"/>
      <c r="CTZ903" s="716"/>
      <c r="CUA903" s="716"/>
      <c r="CUB903" s="716"/>
      <c r="CUC903" s="716"/>
      <c r="CUD903" s="716"/>
      <c r="CUE903" s="716"/>
      <c r="CUF903" s="716"/>
      <c r="CUG903" s="716"/>
      <c r="CUH903" s="716"/>
      <c r="CUI903" s="716"/>
      <c r="CUJ903" s="716"/>
      <c r="CUK903" s="716"/>
      <c r="CUL903" s="716"/>
      <c r="CUM903" s="716"/>
      <c r="CUN903" s="716"/>
      <c r="CUO903" s="716"/>
      <c r="CUP903" s="716"/>
      <c r="CUQ903" s="716"/>
      <c r="CUR903" s="716"/>
      <c r="CUS903" s="716"/>
      <c r="CUT903" s="716"/>
      <c r="CUU903" s="716"/>
      <c r="CUV903" s="716"/>
      <c r="CUW903" s="716"/>
      <c r="CUX903" s="716"/>
      <c r="CUY903" s="716"/>
      <c r="CUZ903" s="716"/>
      <c r="CVA903" s="716"/>
      <c r="CVB903" s="716"/>
      <c r="CVC903" s="716"/>
      <c r="CVD903" s="716"/>
      <c r="CVE903" s="716"/>
      <c r="CVF903" s="716"/>
      <c r="CVG903" s="716"/>
      <c r="CVH903" s="716"/>
      <c r="CVI903" s="716"/>
      <c r="CVJ903" s="716"/>
      <c r="CVK903" s="716"/>
      <c r="CVL903" s="716"/>
      <c r="CVM903" s="716"/>
      <c r="CVN903" s="716"/>
      <c r="CVO903" s="716"/>
      <c r="CVP903" s="716"/>
      <c r="CVQ903" s="716"/>
      <c r="CVR903" s="716"/>
      <c r="CVS903" s="716"/>
      <c r="CVT903" s="716"/>
      <c r="CVU903" s="716"/>
      <c r="CVV903" s="716"/>
      <c r="CVW903" s="716"/>
      <c r="CVX903" s="716"/>
      <c r="CVY903" s="716"/>
      <c r="CVZ903" s="716"/>
      <c r="CWA903" s="716"/>
      <c r="CWB903" s="716"/>
      <c r="CWC903" s="716"/>
      <c r="CWD903" s="716"/>
      <c r="CWE903" s="716"/>
      <c r="CWF903" s="716"/>
      <c r="CWG903" s="716"/>
      <c r="CWH903" s="716"/>
      <c r="CWI903" s="716"/>
      <c r="CWJ903" s="716"/>
      <c r="CWK903" s="716"/>
      <c r="CWL903" s="716"/>
      <c r="CWM903" s="716"/>
      <c r="CWN903" s="716"/>
      <c r="CWO903" s="716"/>
      <c r="CWP903" s="716"/>
      <c r="CWQ903" s="716"/>
      <c r="CWR903" s="716"/>
      <c r="CWS903" s="716"/>
      <c r="CWT903" s="716"/>
      <c r="CWU903" s="716"/>
      <c r="CWV903" s="716"/>
      <c r="CWW903" s="716"/>
      <c r="CWX903" s="716"/>
      <c r="CWY903" s="716"/>
      <c r="CWZ903" s="716"/>
      <c r="CXA903" s="716"/>
      <c r="CXB903" s="716"/>
      <c r="CXC903" s="716"/>
      <c r="CXD903" s="716"/>
      <c r="CXE903" s="716"/>
      <c r="CXF903" s="716"/>
      <c r="CXG903" s="716"/>
      <c r="CXH903" s="716"/>
      <c r="CXI903" s="716"/>
      <c r="CXJ903" s="716"/>
      <c r="CXK903" s="716"/>
      <c r="CXL903" s="716"/>
      <c r="CXM903" s="716"/>
      <c r="CXN903" s="716"/>
      <c r="CXO903" s="716"/>
      <c r="CXP903" s="716"/>
      <c r="CXQ903" s="716"/>
      <c r="CXR903" s="716"/>
      <c r="CXS903" s="716"/>
      <c r="CXT903" s="716"/>
      <c r="CXU903" s="716"/>
      <c r="CXV903" s="716"/>
      <c r="CXW903" s="716"/>
      <c r="CXX903" s="716"/>
      <c r="CXY903" s="716"/>
      <c r="CXZ903" s="716"/>
      <c r="CYA903" s="716"/>
      <c r="CYB903" s="716"/>
      <c r="CYC903" s="716"/>
      <c r="CYD903" s="716"/>
      <c r="CYE903" s="716"/>
      <c r="CYF903" s="716"/>
      <c r="CYG903" s="716"/>
      <c r="CYH903" s="716"/>
      <c r="CYI903" s="716"/>
      <c r="CYJ903" s="716"/>
      <c r="CYK903" s="716"/>
      <c r="CYL903" s="716"/>
      <c r="CYM903" s="716"/>
      <c r="CYN903" s="716"/>
      <c r="CYO903" s="716"/>
      <c r="CYP903" s="716"/>
      <c r="CYQ903" s="716"/>
      <c r="CYR903" s="716"/>
      <c r="CYS903" s="716"/>
      <c r="CYT903" s="716"/>
      <c r="CYU903" s="716"/>
      <c r="CYV903" s="716"/>
      <c r="CYW903" s="716"/>
      <c r="CYX903" s="716"/>
      <c r="CYY903" s="716"/>
      <c r="CYZ903" s="716"/>
      <c r="CZA903" s="716"/>
      <c r="CZB903" s="716"/>
      <c r="CZC903" s="716"/>
      <c r="CZD903" s="716"/>
      <c r="CZE903" s="716"/>
      <c r="CZF903" s="716"/>
      <c r="CZG903" s="716"/>
      <c r="CZH903" s="716"/>
      <c r="CZI903" s="716"/>
      <c r="CZJ903" s="716"/>
      <c r="CZK903" s="716"/>
      <c r="CZL903" s="716"/>
      <c r="CZM903" s="716"/>
      <c r="CZN903" s="716"/>
      <c r="CZO903" s="716"/>
      <c r="CZP903" s="716"/>
      <c r="CZQ903" s="716"/>
      <c r="CZR903" s="716"/>
      <c r="CZS903" s="716"/>
      <c r="CZT903" s="716"/>
      <c r="CZU903" s="716"/>
      <c r="CZV903" s="716"/>
      <c r="CZW903" s="716"/>
      <c r="CZX903" s="716"/>
      <c r="CZY903" s="716"/>
      <c r="CZZ903" s="716"/>
      <c r="DAA903" s="716"/>
      <c r="DAB903" s="716"/>
      <c r="DAC903" s="716"/>
      <c r="DAD903" s="716"/>
      <c r="DAE903" s="716"/>
      <c r="DAF903" s="716"/>
      <c r="DAG903" s="716"/>
      <c r="DAH903" s="716"/>
      <c r="DAI903" s="716"/>
      <c r="DAJ903" s="716"/>
      <c r="DAK903" s="716"/>
      <c r="DAL903" s="716"/>
      <c r="DAM903" s="716"/>
      <c r="DAN903" s="716"/>
      <c r="DAO903" s="716"/>
      <c r="DAP903" s="716"/>
      <c r="DAQ903" s="716"/>
      <c r="DAR903" s="716"/>
      <c r="DAS903" s="716"/>
      <c r="DAT903" s="716"/>
      <c r="DAU903" s="716"/>
      <c r="DAV903" s="716"/>
      <c r="DAW903" s="716"/>
      <c r="DAX903" s="716"/>
      <c r="DAY903" s="716"/>
      <c r="DAZ903" s="716"/>
      <c r="DBA903" s="716"/>
      <c r="DBB903" s="716"/>
      <c r="DBC903" s="716"/>
      <c r="DBD903" s="716"/>
      <c r="DBE903" s="716"/>
      <c r="DBF903" s="716"/>
      <c r="DBG903" s="716"/>
      <c r="DBH903" s="716"/>
      <c r="DBI903" s="716"/>
      <c r="DBJ903" s="716"/>
      <c r="DBK903" s="716"/>
      <c r="DBL903" s="716"/>
      <c r="DBM903" s="716"/>
      <c r="DBN903" s="716"/>
      <c r="DBO903" s="716"/>
      <c r="DBP903" s="716"/>
      <c r="DBQ903" s="716"/>
      <c r="DBR903" s="716"/>
      <c r="DBS903" s="716"/>
      <c r="DBT903" s="716"/>
      <c r="DBU903" s="716"/>
      <c r="DBV903" s="716"/>
      <c r="DBW903" s="716"/>
      <c r="DBX903" s="716"/>
      <c r="DBY903" s="716"/>
      <c r="DBZ903" s="716"/>
      <c r="DCA903" s="716"/>
      <c r="DCB903" s="716"/>
      <c r="DCC903" s="716"/>
      <c r="DCD903" s="716"/>
      <c r="DCE903" s="716"/>
      <c r="DCF903" s="716"/>
      <c r="DCG903" s="716"/>
      <c r="DCH903" s="716"/>
      <c r="DCI903" s="716"/>
      <c r="DCJ903" s="716"/>
      <c r="DCK903" s="716"/>
      <c r="DCL903" s="716"/>
      <c r="DCM903" s="716"/>
      <c r="DCN903" s="716"/>
      <c r="DCO903" s="716"/>
      <c r="DCP903" s="716"/>
      <c r="DCQ903" s="716"/>
      <c r="DCR903" s="716"/>
      <c r="DCS903" s="716"/>
      <c r="DCT903" s="716"/>
      <c r="DCU903" s="716"/>
      <c r="DCV903" s="716"/>
      <c r="DCW903" s="716"/>
      <c r="DCX903" s="716"/>
      <c r="DCY903" s="716"/>
      <c r="DCZ903" s="716"/>
      <c r="DDA903" s="716"/>
      <c r="DDB903" s="716"/>
      <c r="DDC903" s="716"/>
      <c r="DDD903" s="716"/>
      <c r="DDE903" s="716"/>
      <c r="DDF903" s="716"/>
      <c r="DDG903" s="716"/>
      <c r="DDH903" s="716"/>
      <c r="DDI903" s="716"/>
      <c r="DDJ903" s="716"/>
      <c r="DDK903" s="716"/>
      <c r="DDL903" s="716"/>
      <c r="DDM903" s="716"/>
      <c r="DDN903" s="716"/>
      <c r="DDO903" s="716"/>
      <c r="DDP903" s="716"/>
      <c r="DDQ903" s="716"/>
      <c r="DDR903" s="716"/>
      <c r="DDS903" s="716"/>
      <c r="DDT903" s="716"/>
      <c r="DDU903" s="716"/>
      <c r="DDV903" s="716"/>
      <c r="DDW903" s="716"/>
      <c r="DDX903" s="716"/>
      <c r="DDY903" s="716"/>
      <c r="DDZ903" s="716"/>
      <c r="DEA903" s="716"/>
      <c r="DEB903" s="716"/>
      <c r="DEC903" s="716"/>
      <c r="DED903" s="716"/>
      <c r="DEE903" s="716"/>
      <c r="DEF903" s="716"/>
      <c r="DEG903" s="716"/>
      <c r="DEH903" s="716"/>
      <c r="DEI903" s="716"/>
      <c r="DEJ903" s="716"/>
      <c r="DEK903" s="716"/>
      <c r="DEL903" s="716"/>
      <c r="DEM903" s="716"/>
      <c r="DEN903" s="716"/>
      <c r="DEO903" s="716"/>
      <c r="DEP903" s="716"/>
      <c r="DEQ903" s="716"/>
      <c r="DER903" s="716"/>
      <c r="DES903" s="716"/>
      <c r="DET903" s="716"/>
      <c r="DEU903" s="716"/>
      <c r="DEV903" s="716"/>
      <c r="DEW903" s="716"/>
      <c r="DEX903" s="716"/>
      <c r="DEY903" s="716"/>
      <c r="DEZ903" s="716"/>
      <c r="DFA903" s="716"/>
      <c r="DFB903" s="716"/>
      <c r="DFC903" s="716"/>
      <c r="DFD903" s="716"/>
      <c r="DFE903" s="716"/>
      <c r="DFF903" s="716"/>
      <c r="DFG903" s="716"/>
      <c r="DFH903" s="716"/>
      <c r="DFI903" s="716"/>
      <c r="DFJ903" s="716"/>
      <c r="DFK903" s="716"/>
      <c r="DFL903" s="716"/>
      <c r="DFM903" s="716"/>
      <c r="DFN903" s="716"/>
      <c r="DFO903" s="716"/>
      <c r="DFP903" s="716"/>
      <c r="DFQ903" s="716"/>
      <c r="DFR903" s="716"/>
      <c r="DFS903" s="716"/>
      <c r="DFT903" s="716"/>
      <c r="DFU903" s="716"/>
      <c r="DFV903" s="716"/>
      <c r="DFW903" s="716"/>
      <c r="DFX903" s="716"/>
      <c r="DFY903" s="716"/>
      <c r="DFZ903" s="716"/>
      <c r="DGA903" s="716"/>
      <c r="DGB903" s="716"/>
      <c r="DGC903" s="716"/>
      <c r="DGD903" s="716"/>
      <c r="DGE903" s="716"/>
      <c r="DGF903" s="716"/>
      <c r="DGG903" s="716"/>
      <c r="DGH903" s="716"/>
      <c r="DGI903" s="716"/>
      <c r="DGJ903" s="716"/>
      <c r="DGK903" s="716"/>
      <c r="DGL903" s="716"/>
      <c r="DGM903" s="716"/>
      <c r="DGN903" s="716"/>
      <c r="DGO903" s="716"/>
      <c r="DGP903" s="716"/>
      <c r="DGQ903" s="716"/>
      <c r="DGR903" s="716"/>
      <c r="DGS903" s="716"/>
      <c r="DGT903" s="716"/>
      <c r="DGU903" s="716"/>
      <c r="DGV903" s="716"/>
      <c r="DGW903" s="716"/>
      <c r="DGX903" s="716"/>
      <c r="DGY903" s="716"/>
      <c r="DGZ903" s="716"/>
      <c r="DHA903" s="716"/>
      <c r="DHB903" s="716"/>
      <c r="DHC903" s="716"/>
      <c r="DHD903" s="716"/>
      <c r="DHE903" s="716"/>
      <c r="DHF903" s="716"/>
      <c r="DHG903" s="716"/>
      <c r="DHH903" s="716"/>
      <c r="DHI903" s="716"/>
      <c r="DHJ903" s="716"/>
      <c r="DHK903" s="716"/>
      <c r="DHL903" s="716"/>
      <c r="DHM903" s="716"/>
      <c r="DHN903" s="716"/>
      <c r="DHO903" s="716"/>
      <c r="DHP903" s="716"/>
      <c r="DHQ903" s="716"/>
      <c r="DHR903" s="716"/>
      <c r="DHS903" s="716"/>
      <c r="DHT903" s="716"/>
      <c r="DHU903" s="716"/>
      <c r="DHV903" s="716"/>
      <c r="DHW903" s="716"/>
      <c r="DHX903" s="716"/>
      <c r="DHY903" s="716"/>
      <c r="DHZ903" s="716"/>
      <c r="DIA903" s="716"/>
      <c r="DIB903" s="716"/>
      <c r="DIC903" s="716"/>
      <c r="DID903" s="716"/>
      <c r="DIE903" s="716"/>
      <c r="DIF903" s="716"/>
      <c r="DIG903" s="716"/>
      <c r="DIH903" s="716"/>
      <c r="DII903" s="716"/>
      <c r="DIJ903" s="716"/>
      <c r="DIK903" s="716"/>
      <c r="DIL903" s="716"/>
      <c r="DIM903" s="716"/>
      <c r="DIN903" s="716"/>
      <c r="DIO903" s="716"/>
      <c r="DIP903" s="716"/>
      <c r="DIQ903" s="716"/>
      <c r="DIR903" s="716"/>
      <c r="DIS903" s="716"/>
      <c r="DIT903" s="716"/>
      <c r="DIU903" s="716"/>
      <c r="DIV903" s="716"/>
      <c r="DIW903" s="716"/>
      <c r="DIX903" s="716"/>
      <c r="DIY903" s="716"/>
      <c r="DIZ903" s="716"/>
      <c r="DJA903" s="716"/>
      <c r="DJB903" s="716"/>
      <c r="DJC903" s="716"/>
      <c r="DJD903" s="716"/>
      <c r="DJE903" s="716"/>
      <c r="DJF903" s="716"/>
      <c r="DJG903" s="716"/>
      <c r="DJH903" s="716"/>
      <c r="DJI903" s="716"/>
      <c r="DJJ903" s="716"/>
      <c r="DJK903" s="716"/>
      <c r="DJL903" s="716"/>
      <c r="DJM903" s="716"/>
      <c r="DJN903" s="716"/>
      <c r="DJO903" s="716"/>
      <c r="DJP903" s="716"/>
      <c r="DJQ903" s="716"/>
      <c r="DJR903" s="716"/>
      <c r="DJS903" s="716"/>
      <c r="DJT903" s="716"/>
      <c r="DJU903" s="716"/>
      <c r="DJV903" s="716"/>
      <c r="DJW903" s="716"/>
      <c r="DJX903" s="716"/>
      <c r="DJY903" s="716"/>
      <c r="DJZ903" s="716"/>
      <c r="DKA903" s="716"/>
      <c r="DKB903" s="716"/>
      <c r="DKC903" s="716"/>
      <c r="DKD903" s="716"/>
      <c r="DKE903" s="716"/>
      <c r="DKF903" s="716"/>
      <c r="DKG903" s="716"/>
      <c r="DKH903" s="716"/>
      <c r="DKI903" s="716"/>
      <c r="DKJ903" s="716"/>
      <c r="DKK903" s="716"/>
      <c r="DKL903" s="716"/>
      <c r="DKM903" s="716"/>
      <c r="DKN903" s="716"/>
      <c r="DKO903" s="716"/>
      <c r="DKP903" s="716"/>
      <c r="DKQ903" s="716"/>
      <c r="DKR903" s="716"/>
      <c r="DKS903" s="716"/>
      <c r="DKT903" s="716"/>
      <c r="DKU903" s="716"/>
      <c r="DKV903" s="716"/>
      <c r="DKW903" s="716"/>
      <c r="DKX903" s="716"/>
      <c r="DKY903" s="716"/>
      <c r="DKZ903" s="716"/>
      <c r="DLA903" s="716"/>
      <c r="DLB903" s="716"/>
      <c r="DLC903" s="716"/>
      <c r="DLD903" s="716"/>
      <c r="DLE903" s="716"/>
      <c r="DLF903" s="716"/>
      <c r="DLG903" s="716"/>
      <c r="DLH903" s="716"/>
      <c r="DLI903" s="716"/>
      <c r="DLJ903" s="716"/>
      <c r="DLK903" s="716"/>
      <c r="DLL903" s="716"/>
      <c r="DLM903" s="716"/>
      <c r="DLN903" s="716"/>
      <c r="DLO903" s="716"/>
      <c r="DLP903" s="716"/>
      <c r="DLQ903" s="716"/>
      <c r="DLR903" s="716"/>
      <c r="DLS903" s="716"/>
      <c r="DLT903" s="716"/>
      <c r="DLU903" s="716"/>
      <c r="DLV903" s="716"/>
      <c r="DLW903" s="716"/>
      <c r="DLX903" s="716"/>
      <c r="DLY903" s="716"/>
      <c r="DLZ903" s="716"/>
      <c r="DMA903" s="716"/>
      <c r="DMB903" s="716"/>
      <c r="DMC903" s="716"/>
      <c r="DMD903" s="716"/>
      <c r="DME903" s="716"/>
      <c r="DMF903" s="716"/>
      <c r="DMG903" s="716"/>
      <c r="DMH903" s="716"/>
      <c r="DMI903" s="716"/>
      <c r="DMJ903" s="716"/>
      <c r="DMK903" s="716"/>
      <c r="DML903" s="716"/>
      <c r="DMM903" s="716"/>
      <c r="DMN903" s="716"/>
      <c r="DMO903" s="716"/>
      <c r="DMP903" s="716"/>
      <c r="DMQ903" s="716"/>
      <c r="DMR903" s="716"/>
      <c r="DMS903" s="716"/>
      <c r="DMT903" s="716"/>
      <c r="DMU903" s="716"/>
      <c r="DMV903" s="716"/>
      <c r="DMW903" s="716"/>
      <c r="DMX903" s="716"/>
      <c r="DMY903" s="716"/>
      <c r="DMZ903" s="716"/>
      <c r="DNA903" s="716"/>
      <c r="DNB903" s="716"/>
      <c r="DNC903" s="716"/>
      <c r="DND903" s="716"/>
      <c r="DNE903" s="716"/>
      <c r="DNF903" s="716"/>
      <c r="DNG903" s="716"/>
      <c r="DNH903" s="716"/>
      <c r="DNI903" s="716"/>
      <c r="DNJ903" s="716"/>
      <c r="DNK903" s="716"/>
      <c r="DNL903" s="716"/>
      <c r="DNM903" s="716"/>
      <c r="DNN903" s="716"/>
      <c r="DNO903" s="716"/>
      <c r="DNP903" s="716"/>
      <c r="DNQ903" s="716"/>
      <c r="DNR903" s="716"/>
      <c r="DNS903" s="716"/>
      <c r="DNT903" s="716"/>
      <c r="DNU903" s="716"/>
      <c r="DNV903" s="716"/>
      <c r="DNW903" s="716"/>
      <c r="DNX903" s="716"/>
      <c r="DNY903" s="716"/>
      <c r="DNZ903" s="716"/>
      <c r="DOA903" s="716"/>
      <c r="DOB903" s="716"/>
      <c r="DOC903" s="716"/>
      <c r="DOD903" s="716"/>
      <c r="DOE903" s="716"/>
      <c r="DOF903" s="716"/>
      <c r="DOG903" s="716"/>
      <c r="DOH903" s="716"/>
      <c r="DOI903" s="716"/>
      <c r="DOJ903" s="716"/>
      <c r="DOK903" s="716"/>
      <c r="DOL903" s="716"/>
      <c r="DOM903" s="716"/>
      <c r="DON903" s="716"/>
      <c r="DOO903" s="716"/>
      <c r="DOP903" s="716"/>
      <c r="DOQ903" s="716"/>
      <c r="DOR903" s="716"/>
      <c r="DOS903" s="716"/>
      <c r="DOT903" s="716"/>
      <c r="DOU903" s="716"/>
      <c r="DOV903" s="716"/>
      <c r="DOW903" s="716"/>
      <c r="DOX903" s="716"/>
      <c r="DOY903" s="716"/>
      <c r="DOZ903" s="716"/>
      <c r="DPA903" s="716"/>
      <c r="DPB903" s="716"/>
      <c r="DPC903" s="716"/>
      <c r="DPD903" s="716"/>
      <c r="DPE903" s="716"/>
      <c r="DPF903" s="716"/>
      <c r="DPG903" s="716"/>
      <c r="DPH903" s="716"/>
      <c r="DPI903" s="716"/>
      <c r="DPJ903" s="716"/>
      <c r="DPK903" s="716"/>
      <c r="DPL903" s="716"/>
      <c r="DPM903" s="716"/>
      <c r="DPN903" s="716"/>
      <c r="DPO903" s="716"/>
      <c r="DPP903" s="716"/>
      <c r="DPQ903" s="716"/>
      <c r="DPR903" s="716"/>
      <c r="DPS903" s="716"/>
      <c r="DPT903" s="716"/>
      <c r="DPU903" s="716"/>
      <c r="DPV903" s="716"/>
      <c r="DPW903" s="716"/>
      <c r="DPX903" s="716"/>
      <c r="DPY903" s="716"/>
      <c r="DPZ903" s="716"/>
      <c r="DQA903" s="716"/>
      <c r="DQB903" s="716"/>
      <c r="DQC903" s="716"/>
      <c r="DQD903" s="716"/>
      <c r="DQE903" s="716"/>
      <c r="DQF903" s="716"/>
      <c r="DQG903" s="716"/>
      <c r="DQH903" s="716"/>
      <c r="DQI903" s="716"/>
      <c r="DQJ903" s="716"/>
      <c r="DQK903" s="716"/>
      <c r="DQL903" s="716"/>
      <c r="DQM903" s="716"/>
      <c r="DQN903" s="716"/>
      <c r="DQO903" s="716"/>
      <c r="DQP903" s="716"/>
      <c r="DQQ903" s="716"/>
      <c r="DQR903" s="716"/>
      <c r="DQS903" s="716"/>
      <c r="DQT903" s="716"/>
      <c r="DQU903" s="716"/>
      <c r="DQV903" s="716"/>
      <c r="DQW903" s="716"/>
      <c r="DQX903" s="716"/>
      <c r="DQY903" s="716"/>
      <c r="DQZ903" s="716"/>
      <c r="DRA903" s="716"/>
      <c r="DRB903" s="716"/>
      <c r="DRC903" s="716"/>
      <c r="DRD903" s="716"/>
      <c r="DRE903" s="716"/>
      <c r="DRF903" s="716"/>
      <c r="DRG903" s="716"/>
      <c r="DRH903" s="716"/>
      <c r="DRI903" s="716"/>
      <c r="DRJ903" s="716"/>
      <c r="DRK903" s="716"/>
      <c r="DRL903" s="716"/>
      <c r="DRM903" s="716"/>
      <c r="DRN903" s="716"/>
      <c r="DRO903" s="716"/>
      <c r="DRP903" s="716"/>
      <c r="DRQ903" s="716"/>
      <c r="DRR903" s="716"/>
      <c r="DRS903" s="716"/>
      <c r="DRT903" s="716"/>
      <c r="DRU903" s="716"/>
      <c r="DRV903" s="716"/>
      <c r="DRW903" s="716"/>
      <c r="DRX903" s="716"/>
      <c r="DRY903" s="716"/>
      <c r="DRZ903" s="716"/>
      <c r="DSA903" s="716"/>
      <c r="DSB903" s="716"/>
      <c r="DSC903" s="716"/>
      <c r="DSD903" s="716"/>
      <c r="DSE903" s="716"/>
      <c r="DSF903" s="716"/>
      <c r="DSG903" s="716"/>
      <c r="DSH903" s="716"/>
      <c r="DSI903" s="716"/>
      <c r="DSJ903" s="716"/>
      <c r="DSK903" s="716"/>
      <c r="DSL903" s="716"/>
      <c r="DSM903" s="716"/>
      <c r="DSN903" s="716"/>
      <c r="DSO903" s="716"/>
      <c r="DSP903" s="716"/>
      <c r="DSQ903" s="716"/>
      <c r="DSR903" s="716"/>
      <c r="DSS903" s="716"/>
      <c r="DST903" s="716"/>
      <c r="DSU903" s="716"/>
      <c r="DSV903" s="716"/>
      <c r="DSW903" s="716"/>
      <c r="DSX903" s="716"/>
      <c r="DSY903" s="716"/>
      <c r="DSZ903" s="716"/>
      <c r="DTA903" s="716"/>
      <c r="DTB903" s="716"/>
      <c r="DTC903" s="716"/>
      <c r="DTD903" s="716"/>
      <c r="DTE903" s="716"/>
      <c r="DTF903" s="716"/>
      <c r="DTG903" s="716"/>
      <c r="DTH903" s="716"/>
      <c r="DTI903" s="716"/>
      <c r="DTJ903" s="716"/>
      <c r="DTK903" s="716"/>
      <c r="DTL903" s="716"/>
      <c r="DTM903" s="716"/>
      <c r="DTN903" s="716"/>
      <c r="DTO903" s="716"/>
      <c r="DTP903" s="716"/>
      <c r="DTQ903" s="716"/>
      <c r="DTR903" s="716"/>
      <c r="DTS903" s="716"/>
      <c r="DTT903" s="716"/>
      <c r="DTU903" s="716"/>
      <c r="DTV903" s="716"/>
      <c r="DTW903" s="716"/>
      <c r="DTX903" s="716"/>
      <c r="DTY903" s="716"/>
      <c r="DTZ903" s="716"/>
      <c r="DUA903" s="716"/>
      <c r="DUB903" s="716"/>
      <c r="DUC903" s="716"/>
      <c r="DUD903" s="716"/>
      <c r="DUE903" s="716"/>
      <c r="DUF903" s="716"/>
      <c r="DUG903" s="716"/>
      <c r="DUH903" s="716"/>
      <c r="DUI903" s="716"/>
      <c r="DUJ903" s="716"/>
      <c r="DUK903" s="716"/>
      <c r="DUL903" s="716"/>
      <c r="DUM903" s="716"/>
      <c r="DUN903" s="716"/>
      <c r="DUO903" s="716"/>
      <c r="DUP903" s="716"/>
      <c r="DUQ903" s="716"/>
      <c r="DUR903" s="716"/>
      <c r="DUS903" s="716"/>
      <c r="DUT903" s="716"/>
      <c r="DUU903" s="716"/>
      <c r="DUV903" s="716"/>
      <c r="DUW903" s="716"/>
      <c r="DUX903" s="716"/>
      <c r="DUY903" s="716"/>
      <c r="DUZ903" s="716"/>
      <c r="DVA903" s="716"/>
      <c r="DVB903" s="716"/>
      <c r="DVC903" s="716"/>
      <c r="DVD903" s="716"/>
      <c r="DVE903" s="716"/>
      <c r="DVF903" s="716"/>
      <c r="DVG903" s="716"/>
      <c r="DVH903" s="716"/>
      <c r="DVI903" s="716"/>
      <c r="DVJ903" s="716"/>
      <c r="DVK903" s="716"/>
      <c r="DVL903" s="716"/>
      <c r="DVM903" s="716"/>
      <c r="DVN903" s="716"/>
      <c r="DVO903" s="716"/>
      <c r="DVP903" s="716"/>
      <c r="DVQ903" s="716"/>
      <c r="DVR903" s="716"/>
      <c r="DVS903" s="716"/>
      <c r="DVT903" s="716"/>
      <c r="DVU903" s="716"/>
      <c r="DVV903" s="716"/>
      <c r="DVW903" s="716"/>
      <c r="DVX903" s="716"/>
      <c r="DVY903" s="716"/>
      <c r="DVZ903" s="716"/>
      <c r="DWA903" s="716"/>
      <c r="DWB903" s="716"/>
      <c r="DWC903" s="716"/>
      <c r="DWD903" s="716"/>
      <c r="DWE903" s="716"/>
      <c r="DWF903" s="716"/>
      <c r="DWG903" s="716"/>
      <c r="DWH903" s="716"/>
      <c r="DWI903" s="716"/>
      <c r="DWJ903" s="716"/>
      <c r="DWK903" s="716"/>
      <c r="DWL903" s="716"/>
      <c r="DWM903" s="716"/>
      <c r="DWN903" s="716"/>
      <c r="DWO903" s="716"/>
      <c r="DWP903" s="716"/>
      <c r="DWQ903" s="716"/>
      <c r="DWR903" s="716"/>
      <c r="DWS903" s="716"/>
      <c r="DWT903" s="716"/>
      <c r="DWU903" s="716"/>
      <c r="DWV903" s="716"/>
      <c r="DWW903" s="716"/>
      <c r="DWX903" s="716"/>
      <c r="DWY903" s="716"/>
      <c r="DWZ903" s="716"/>
      <c r="DXA903" s="716"/>
      <c r="DXB903" s="716"/>
      <c r="DXC903" s="716"/>
      <c r="DXD903" s="716"/>
      <c r="DXE903" s="716"/>
      <c r="DXF903" s="716"/>
      <c r="DXG903" s="716"/>
      <c r="DXH903" s="716"/>
      <c r="DXI903" s="716"/>
      <c r="DXJ903" s="716"/>
      <c r="DXK903" s="716"/>
      <c r="DXL903" s="716"/>
      <c r="DXM903" s="716"/>
      <c r="DXN903" s="716"/>
      <c r="DXO903" s="716"/>
      <c r="DXP903" s="716"/>
      <c r="DXQ903" s="716"/>
      <c r="DXR903" s="716"/>
      <c r="DXS903" s="716"/>
      <c r="DXT903" s="716"/>
      <c r="DXU903" s="716"/>
      <c r="DXV903" s="716"/>
      <c r="DXW903" s="716"/>
      <c r="DXX903" s="716"/>
      <c r="DXY903" s="716"/>
      <c r="DXZ903" s="716"/>
      <c r="DYA903" s="716"/>
      <c r="DYB903" s="716"/>
      <c r="DYC903" s="716"/>
      <c r="DYD903" s="716"/>
      <c r="DYE903" s="716"/>
      <c r="DYF903" s="716"/>
      <c r="DYG903" s="716"/>
      <c r="DYH903" s="716"/>
      <c r="DYI903" s="716"/>
      <c r="DYJ903" s="716"/>
      <c r="DYK903" s="716"/>
      <c r="DYL903" s="716"/>
      <c r="DYM903" s="716"/>
      <c r="DYN903" s="716"/>
      <c r="DYO903" s="716"/>
      <c r="DYP903" s="716"/>
      <c r="DYQ903" s="716"/>
      <c r="DYR903" s="716"/>
      <c r="DYS903" s="716"/>
      <c r="DYT903" s="716"/>
      <c r="DYU903" s="716"/>
      <c r="DYV903" s="716"/>
      <c r="DYW903" s="716"/>
      <c r="DYX903" s="716"/>
      <c r="DYY903" s="716"/>
      <c r="DYZ903" s="716"/>
      <c r="DZA903" s="716"/>
      <c r="DZB903" s="716"/>
      <c r="DZC903" s="716"/>
      <c r="DZD903" s="716"/>
      <c r="DZE903" s="716"/>
      <c r="DZF903" s="716"/>
      <c r="DZG903" s="716"/>
      <c r="DZH903" s="716"/>
      <c r="DZI903" s="716"/>
      <c r="DZJ903" s="716"/>
      <c r="DZK903" s="716"/>
      <c r="DZL903" s="716"/>
      <c r="DZM903" s="716"/>
      <c r="DZN903" s="716"/>
      <c r="DZO903" s="716"/>
      <c r="DZP903" s="716"/>
      <c r="DZQ903" s="716"/>
      <c r="DZR903" s="716"/>
      <c r="DZS903" s="716"/>
      <c r="DZT903" s="716"/>
      <c r="DZU903" s="716"/>
      <c r="DZV903" s="716"/>
      <c r="DZW903" s="716"/>
      <c r="DZX903" s="716"/>
      <c r="DZY903" s="716"/>
      <c r="DZZ903" s="716"/>
      <c r="EAA903" s="716"/>
      <c r="EAB903" s="716"/>
      <c r="EAC903" s="716"/>
      <c r="EAD903" s="716"/>
      <c r="EAE903" s="716"/>
      <c r="EAF903" s="716"/>
      <c r="EAG903" s="716"/>
      <c r="EAH903" s="716"/>
      <c r="EAI903" s="716"/>
      <c r="EAJ903" s="716"/>
      <c r="EAK903" s="716"/>
      <c r="EAL903" s="716"/>
      <c r="EAM903" s="716"/>
      <c r="EAN903" s="716"/>
      <c r="EAO903" s="716"/>
      <c r="EAP903" s="716"/>
      <c r="EAQ903" s="716"/>
      <c r="EAR903" s="716"/>
      <c r="EAS903" s="716"/>
      <c r="EAT903" s="716"/>
      <c r="EAU903" s="716"/>
      <c r="EAV903" s="716"/>
      <c r="EAW903" s="716"/>
      <c r="EAX903" s="716"/>
      <c r="EAY903" s="716"/>
      <c r="EAZ903" s="716"/>
      <c r="EBA903" s="716"/>
      <c r="EBB903" s="716"/>
      <c r="EBC903" s="716"/>
      <c r="EBD903" s="716"/>
      <c r="EBE903" s="716"/>
      <c r="EBF903" s="716"/>
      <c r="EBG903" s="716"/>
      <c r="EBH903" s="716"/>
      <c r="EBI903" s="716"/>
      <c r="EBJ903" s="716"/>
      <c r="EBK903" s="716"/>
      <c r="EBL903" s="716"/>
      <c r="EBM903" s="716"/>
      <c r="EBN903" s="716"/>
      <c r="EBO903" s="716"/>
      <c r="EBP903" s="716"/>
      <c r="EBQ903" s="716"/>
      <c r="EBR903" s="716"/>
      <c r="EBS903" s="716"/>
      <c r="EBT903" s="716"/>
      <c r="EBU903" s="716"/>
      <c r="EBV903" s="716"/>
      <c r="EBW903" s="716"/>
      <c r="EBX903" s="716"/>
      <c r="EBY903" s="716"/>
      <c r="EBZ903" s="716"/>
      <c r="ECA903" s="716"/>
      <c r="ECB903" s="716"/>
      <c r="ECC903" s="716"/>
      <c r="ECD903" s="716"/>
      <c r="ECE903" s="716"/>
      <c r="ECF903" s="716"/>
      <c r="ECG903" s="716"/>
      <c r="ECH903" s="716"/>
      <c r="ECI903" s="716"/>
      <c r="ECJ903" s="716"/>
      <c r="ECK903" s="716"/>
      <c r="ECL903" s="716"/>
      <c r="ECM903" s="716"/>
      <c r="ECN903" s="716"/>
      <c r="ECO903" s="716"/>
      <c r="ECP903" s="716"/>
      <c r="ECQ903" s="716"/>
      <c r="ECR903" s="716"/>
      <c r="ECS903" s="716"/>
      <c r="ECT903" s="716"/>
      <c r="ECU903" s="716"/>
      <c r="ECV903" s="716"/>
      <c r="ECW903" s="716"/>
      <c r="ECX903" s="716"/>
      <c r="ECY903" s="716"/>
      <c r="ECZ903" s="716"/>
      <c r="EDA903" s="716"/>
      <c r="EDB903" s="716"/>
      <c r="EDC903" s="716"/>
      <c r="EDD903" s="716"/>
      <c r="EDE903" s="716"/>
      <c r="EDF903" s="716"/>
      <c r="EDG903" s="716"/>
      <c r="EDH903" s="716"/>
      <c r="EDI903" s="716"/>
      <c r="EDJ903" s="716"/>
      <c r="EDK903" s="716"/>
      <c r="EDL903" s="716"/>
      <c r="EDM903" s="716"/>
      <c r="EDN903" s="716"/>
      <c r="EDO903" s="716"/>
      <c r="EDP903" s="716"/>
      <c r="EDQ903" s="716"/>
      <c r="EDR903" s="716"/>
      <c r="EDS903" s="716"/>
      <c r="EDT903" s="716"/>
      <c r="EDU903" s="716"/>
      <c r="EDV903" s="716"/>
      <c r="EDW903" s="716"/>
      <c r="EDX903" s="716"/>
      <c r="EDY903" s="716"/>
      <c r="EDZ903" s="716"/>
      <c r="EEA903" s="716"/>
      <c r="EEB903" s="716"/>
      <c r="EEC903" s="716"/>
      <c r="EED903" s="716"/>
      <c r="EEE903" s="716"/>
      <c r="EEF903" s="716"/>
      <c r="EEG903" s="716"/>
      <c r="EEH903" s="716"/>
      <c r="EEI903" s="716"/>
      <c r="EEJ903" s="716"/>
      <c r="EEK903" s="716"/>
      <c r="EEL903" s="716"/>
      <c r="EEM903" s="716"/>
      <c r="EEN903" s="716"/>
      <c r="EEO903" s="716"/>
      <c r="EEP903" s="716"/>
      <c r="EEQ903" s="716"/>
      <c r="EER903" s="716"/>
      <c r="EES903" s="716"/>
      <c r="EET903" s="716"/>
      <c r="EEU903" s="716"/>
      <c r="EEV903" s="716"/>
      <c r="EEW903" s="716"/>
      <c r="EEX903" s="716"/>
      <c r="EEY903" s="716"/>
      <c r="EEZ903" s="716"/>
      <c r="EFA903" s="716"/>
      <c r="EFB903" s="716"/>
      <c r="EFC903" s="716"/>
      <c r="EFD903" s="716"/>
      <c r="EFE903" s="716"/>
      <c r="EFF903" s="716"/>
      <c r="EFG903" s="716"/>
      <c r="EFH903" s="716"/>
      <c r="EFI903" s="716"/>
      <c r="EFJ903" s="716"/>
      <c r="EFK903" s="716"/>
      <c r="EFL903" s="716"/>
      <c r="EFM903" s="716"/>
      <c r="EFN903" s="716"/>
      <c r="EFO903" s="716"/>
      <c r="EFP903" s="716"/>
      <c r="EFQ903" s="716"/>
      <c r="EFR903" s="716"/>
      <c r="EFS903" s="716"/>
      <c r="EFT903" s="716"/>
      <c r="EFU903" s="716"/>
      <c r="EFV903" s="716"/>
      <c r="EFW903" s="716"/>
      <c r="EFX903" s="716"/>
      <c r="EFY903" s="716"/>
      <c r="EFZ903" s="716"/>
      <c r="EGA903" s="716"/>
      <c r="EGB903" s="716"/>
      <c r="EGC903" s="716"/>
      <c r="EGD903" s="716"/>
      <c r="EGE903" s="716"/>
      <c r="EGF903" s="716"/>
      <c r="EGG903" s="716"/>
      <c r="EGH903" s="716"/>
      <c r="EGI903" s="716"/>
      <c r="EGJ903" s="716"/>
      <c r="EGK903" s="716"/>
      <c r="EGL903" s="716"/>
      <c r="EGM903" s="716"/>
      <c r="EGN903" s="716"/>
      <c r="EGO903" s="716"/>
      <c r="EGP903" s="716"/>
      <c r="EGQ903" s="716"/>
      <c r="EGR903" s="716"/>
      <c r="EGS903" s="716"/>
      <c r="EGT903" s="716"/>
      <c r="EGU903" s="716"/>
      <c r="EGV903" s="716"/>
      <c r="EGW903" s="716"/>
      <c r="EGX903" s="716"/>
      <c r="EGY903" s="716"/>
      <c r="EGZ903" s="716"/>
      <c r="EHA903" s="716"/>
      <c r="EHB903" s="716"/>
      <c r="EHC903" s="716"/>
      <c r="EHD903" s="716"/>
      <c r="EHE903" s="716"/>
      <c r="EHF903" s="716"/>
      <c r="EHG903" s="716"/>
      <c r="EHH903" s="716"/>
      <c r="EHI903" s="716"/>
      <c r="EHJ903" s="716"/>
      <c r="EHK903" s="716"/>
      <c r="EHL903" s="716"/>
      <c r="EHM903" s="716"/>
      <c r="EHN903" s="716"/>
      <c r="EHO903" s="716"/>
      <c r="EHP903" s="716"/>
      <c r="EHQ903" s="716"/>
      <c r="EHR903" s="716"/>
      <c r="EHS903" s="716"/>
      <c r="EHT903" s="716"/>
      <c r="EHU903" s="716"/>
      <c r="EHV903" s="716"/>
      <c r="EHW903" s="716"/>
      <c r="EHX903" s="716"/>
      <c r="EHY903" s="716"/>
      <c r="EHZ903" s="716"/>
      <c r="EIA903" s="716"/>
      <c r="EIB903" s="716"/>
      <c r="EIC903" s="716"/>
      <c r="EID903" s="716"/>
      <c r="EIE903" s="716"/>
      <c r="EIF903" s="716"/>
      <c r="EIG903" s="716"/>
      <c r="EIH903" s="716"/>
      <c r="EII903" s="716"/>
      <c r="EIJ903" s="716"/>
      <c r="EIK903" s="716"/>
      <c r="EIL903" s="716"/>
      <c r="EIM903" s="716"/>
      <c r="EIN903" s="716"/>
      <c r="EIO903" s="716"/>
      <c r="EIP903" s="716"/>
      <c r="EIQ903" s="716"/>
      <c r="EIR903" s="716"/>
      <c r="EIS903" s="716"/>
      <c r="EIT903" s="716"/>
      <c r="EIU903" s="716"/>
      <c r="EIV903" s="716"/>
      <c r="EIW903" s="716"/>
      <c r="EIX903" s="716"/>
      <c r="EIY903" s="716"/>
      <c r="EIZ903" s="716"/>
      <c r="EJA903" s="716"/>
      <c r="EJB903" s="716"/>
      <c r="EJC903" s="716"/>
      <c r="EJD903" s="716"/>
      <c r="EJE903" s="716"/>
      <c r="EJF903" s="716"/>
      <c r="EJG903" s="716"/>
      <c r="EJH903" s="716"/>
      <c r="EJI903" s="716"/>
      <c r="EJJ903" s="716"/>
      <c r="EJK903" s="716"/>
      <c r="EJL903" s="716"/>
      <c r="EJM903" s="716"/>
      <c r="EJN903" s="716"/>
      <c r="EJO903" s="716"/>
      <c r="EJP903" s="716"/>
      <c r="EJQ903" s="716"/>
      <c r="EJR903" s="716"/>
      <c r="EJS903" s="716"/>
      <c r="EJT903" s="716"/>
      <c r="EJU903" s="716"/>
      <c r="EJV903" s="716"/>
      <c r="EJW903" s="716"/>
      <c r="EJX903" s="716"/>
      <c r="EJY903" s="716"/>
      <c r="EJZ903" s="716"/>
      <c r="EKA903" s="716"/>
      <c r="EKB903" s="716"/>
      <c r="EKC903" s="716"/>
      <c r="EKD903" s="716"/>
      <c r="EKE903" s="716"/>
      <c r="EKF903" s="716"/>
      <c r="EKG903" s="716"/>
      <c r="EKH903" s="716"/>
      <c r="EKI903" s="716"/>
      <c r="EKJ903" s="716"/>
      <c r="EKK903" s="716"/>
      <c r="EKL903" s="716"/>
      <c r="EKM903" s="716"/>
      <c r="EKN903" s="716"/>
      <c r="EKO903" s="716"/>
      <c r="EKP903" s="716"/>
      <c r="EKQ903" s="716"/>
      <c r="EKR903" s="716"/>
      <c r="EKS903" s="716"/>
      <c r="EKT903" s="716"/>
      <c r="EKU903" s="716"/>
      <c r="EKV903" s="716"/>
      <c r="EKW903" s="716"/>
      <c r="EKX903" s="716"/>
      <c r="EKY903" s="716"/>
      <c r="EKZ903" s="716"/>
      <c r="ELA903" s="716"/>
      <c r="ELB903" s="716"/>
      <c r="ELC903" s="716"/>
      <c r="ELD903" s="716"/>
      <c r="ELE903" s="716"/>
      <c r="ELF903" s="716"/>
      <c r="ELG903" s="716"/>
      <c r="ELH903" s="716"/>
      <c r="ELI903" s="716"/>
      <c r="ELJ903" s="716"/>
      <c r="ELK903" s="716"/>
      <c r="ELL903" s="716"/>
      <c r="ELM903" s="716"/>
      <c r="ELN903" s="716"/>
      <c r="ELO903" s="716"/>
      <c r="ELP903" s="716"/>
      <c r="ELQ903" s="716"/>
      <c r="ELR903" s="716"/>
      <c r="ELS903" s="716"/>
      <c r="ELT903" s="716"/>
      <c r="ELU903" s="716"/>
      <c r="ELV903" s="716"/>
      <c r="ELW903" s="716"/>
      <c r="ELX903" s="716"/>
      <c r="ELY903" s="716"/>
      <c r="ELZ903" s="716"/>
      <c r="EMA903" s="716"/>
      <c r="EMB903" s="716"/>
      <c r="EMC903" s="716"/>
      <c r="EMD903" s="716"/>
      <c r="EME903" s="716"/>
      <c r="EMF903" s="716"/>
      <c r="EMG903" s="716"/>
      <c r="EMH903" s="716"/>
      <c r="EMI903" s="716"/>
      <c r="EMJ903" s="716"/>
      <c r="EMK903" s="716"/>
      <c r="EML903" s="716"/>
      <c r="EMM903" s="716"/>
      <c r="EMN903" s="716"/>
      <c r="EMO903" s="716"/>
      <c r="EMP903" s="716"/>
      <c r="EMQ903" s="716"/>
      <c r="EMR903" s="716"/>
      <c r="EMS903" s="716"/>
      <c r="EMT903" s="716"/>
      <c r="EMU903" s="716"/>
      <c r="EMV903" s="716"/>
      <c r="EMW903" s="716"/>
      <c r="EMX903" s="716"/>
      <c r="EMY903" s="716"/>
      <c r="EMZ903" s="716"/>
      <c r="ENA903" s="716"/>
      <c r="ENB903" s="716"/>
      <c r="ENC903" s="716"/>
      <c r="END903" s="716"/>
      <c r="ENE903" s="716"/>
      <c r="ENF903" s="716"/>
      <c r="ENG903" s="716"/>
      <c r="ENH903" s="716"/>
      <c r="ENI903" s="716"/>
      <c r="ENJ903" s="716"/>
      <c r="ENK903" s="716"/>
      <c r="ENL903" s="716"/>
      <c r="ENM903" s="716"/>
      <c r="ENN903" s="716"/>
      <c r="ENO903" s="716"/>
      <c r="ENP903" s="716"/>
      <c r="ENQ903" s="716"/>
      <c r="ENR903" s="716"/>
      <c r="ENS903" s="716"/>
      <c r="ENT903" s="716"/>
      <c r="ENU903" s="716"/>
      <c r="ENV903" s="716"/>
      <c r="ENW903" s="716"/>
      <c r="ENX903" s="716"/>
      <c r="ENY903" s="716"/>
      <c r="ENZ903" s="716"/>
      <c r="EOA903" s="716"/>
      <c r="EOB903" s="716"/>
      <c r="EOC903" s="716"/>
      <c r="EOD903" s="716"/>
      <c r="EOE903" s="716"/>
      <c r="EOF903" s="716"/>
      <c r="EOG903" s="716"/>
      <c r="EOH903" s="716"/>
      <c r="EOI903" s="716"/>
      <c r="EOJ903" s="716"/>
      <c r="EOK903" s="716"/>
      <c r="EOL903" s="716"/>
      <c r="EOM903" s="716"/>
      <c r="EON903" s="716"/>
      <c r="EOO903" s="716"/>
      <c r="EOP903" s="716"/>
      <c r="EOQ903" s="716"/>
      <c r="EOR903" s="716"/>
      <c r="EOS903" s="716"/>
      <c r="EOT903" s="716"/>
      <c r="EOU903" s="716"/>
      <c r="EOV903" s="716"/>
      <c r="EOW903" s="716"/>
      <c r="EOX903" s="716"/>
      <c r="EOY903" s="716"/>
      <c r="EOZ903" s="716"/>
      <c r="EPA903" s="716"/>
      <c r="EPB903" s="716"/>
      <c r="EPC903" s="716"/>
      <c r="EPD903" s="716"/>
      <c r="EPE903" s="716"/>
      <c r="EPF903" s="716"/>
      <c r="EPG903" s="716"/>
      <c r="EPH903" s="716"/>
      <c r="EPI903" s="716"/>
      <c r="EPJ903" s="716"/>
      <c r="EPK903" s="716"/>
      <c r="EPL903" s="716"/>
      <c r="EPM903" s="716"/>
      <c r="EPN903" s="716"/>
      <c r="EPO903" s="716"/>
      <c r="EPP903" s="716"/>
      <c r="EPQ903" s="716"/>
      <c r="EPR903" s="716"/>
      <c r="EPS903" s="716"/>
      <c r="EPT903" s="716"/>
      <c r="EPU903" s="716"/>
      <c r="EPV903" s="716"/>
      <c r="EPW903" s="716"/>
      <c r="EPX903" s="716"/>
      <c r="EPY903" s="716"/>
      <c r="EPZ903" s="716"/>
      <c r="EQA903" s="716"/>
      <c r="EQB903" s="716"/>
      <c r="EQC903" s="716"/>
      <c r="EQD903" s="716"/>
      <c r="EQE903" s="716"/>
      <c r="EQF903" s="716"/>
      <c r="EQG903" s="716"/>
      <c r="EQH903" s="716"/>
      <c r="EQI903" s="716"/>
      <c r="EQJ903" s="716"/>
      <c r="EQK903" s="716"/>
      <c r="EQL903" s="716"/>
      <c r="EQM903" s="716"/>
      <c r="EQN903" s="716"/>
      <c r="EQO903" s="716"/>
      <c r="EQP903" s="716"/>
      <c r="EQQ903" s="716"/>
      <c r="EQR903" s="716"/>
      <c r="EQS903" s="716"/>
      <c r="EQT903" s="716"/>
      <c r="EQU903" s="716"/>
      <c r="EQV903" s="716"/>
      <c r="EQW903" s="716"/>
      <c r="EQX903" s="716"/>
      <c r="EQY903" s="716"/>
      <c r="EQZ903" s="716"/>
      <c r="ERA903" s="716"/>
      <c r="ERB903" s="716"/>
      <c r="ERC903" s="716"/>
      <c r="ERD903" s="716"/>
      <c r="ERE903" s="716"/>
      <c r="ERF903" s="716"/>
      <c r="ERG903" s="716"/>
      <c r="ERH903" s="716"/>
      <c r="ERI903" s="716"/>
      <c r="ERJ903" s="716"/>
      <c r="ERK903" s="716"/>
      <c r="ERL903" s="716"/>
      <c r="ERM903" s="716"/>
      <c r="ERN903" s="716"/>
      <c r="ERO903" s="716"/>
      <c r="ERP903" s="716"/>
      <c r="ERQ903" s="716"/>
      <c r="ERR903" s="716"/>
      <c r="ERS903" s="716"/>
      <c r="ERT903" s="716"/>
      <c r="ERU903" s="716"/>
      <c r="ERV903" s="716"/>
      <c r="ERW903" s="716"/>
      <c r="ERX903" s="716"/>
      <c r="ERY903" s="716"/>
      <c r="ERZ903" s="716"/>
      <c r="ESA903" s="716"/>
      <c r="ESB903" s="716"/>
      <c r="ESC903" s="716"/>
      <c r="ESD903" s="716"/>
      <c r="ESE903" s="716"/>
      <c r="ESF903" s="716"/>
      <c r="ESG903" s="716"/>
      <c r="ESH903" s="716"/>
      <c r="ESI903" s="716"/>
      <c r="ESJ903" s="716"/>
      <c r="ESK903" s="716"/>
      <c r="ESL903" s="716"/>
      <c r="ESM903" s="716"/>
      <c r="ESN903" s="716"/>
      <c r="ESO903" s="716"/>
      <c r="ESP903" s="716"/>
      <c r="ESQ903" s="716"/>
      <c r="ESR903" s="716"/>
      <c r="ESS903" s="716"/>
      <c r="EST903" s="716"/>
      <c r="ESU903" s="716"/>
      <c r="ESV903" s="716"/>
      <c r="ESW903" s="716"/>
      <c r="ESX903" s="716"/>
      <c r="ESY903" s="716"/>
      <c r="ESZ903" s="716"/>
      <c r="ETA903" s="716"/>
      <c r="ETB903" s="716"/>
      <c r="ETC903" s="716"/>
      <c r="ETD903" s="716"/>
      <c r="ETE903" s="716"/>
      <c r="ETF903" s="716"/>
      <c r="ETG903" s="716"/>
      <c r="ETH903" s="716"/>
      <c r="ETI903" s="716"/>
      <c r="ETJ903" s="716"/>
      <c r="ETK903" s="716"/>
      <c r="ETL903" s="716"/>
      <c r="ETM903" s="716"/>
      <c r="ETN903" s="716"/>
      <c r="ETO903" s="716"/>
      <c r="ETP903" s="716"/>
      <c r="ETQ903" s="716"/>
      <c r="ETR903" s="716"/>
      <c r="ETS903" s="716"/>
      <c r="ETT903" s="716"/>
      <c r="ETU903" s="716"/>
      <c r="ETV903" s="716"/>
      <c r="ETW903" s="716"/>
      <c r="ETX903" s="716"/>
      <c r="ETY903" s="716"/>
      <c r="ETZ903" s="716"/>
      <c r="EUA903" s="716"/>
      <c r="EUB903" s="716"/>
      <c r="EUC903" s="716"/>
      <c r="EUD903" s="716"/>
      <c r="EUE903" s="716"/>
      <c r="EUF903" s="716"/>
      <c r="EUG903" s="716"/>
      <c r="EUH903" s="716"/>
      <c r="EUI903" s="716"/>
      <c r="EUJ903" s="716"/>
      <c r="EUK903" s="716"/>
      <c r="EUL903" s="716"/>
      <c r="EUM903" s="716"/>
      <c r="EUN903" s="716"/>
      <c r="EUO903" s="716"/>
      <c r="EUP903" s="716"/>
      <c r="EUQ903" s="716"/>
      <c r="EUR903" s="716"/>
      <c r="EUS903" s="716"/>
      <c r="EUT903" s="716"/>
      <c r="EUU903" s="716"/>
      <c r="EUV903" s="716"/>
      <c r="EUW903" s="716"/>
      <c r="EUX903" s="716"/>
      <c r="EUY903" s="716"/>
      <c r="EUZ903" s="716"/>
      <c r="EVA903" s="716"/>
      <c r="EVB903" s="716"/>
      <c r="EVC903" s="716"/>
      <c r="EVD903" s="716"/>
      <c r="EVE903" s="716"/>
      <c r="EVF903" s="716"/>
      <c r="EVG903" s="716"/>
      <c r="EVH903" s="716"/>
      <c r="EVI903" s="716"/>
      <c r="EVJ903" s="716"/>
      <c r="EVK903" s="716"/>
      <c r="EVL903" s="716"/>
      <c r="EVM903" s="716"/>
      <c r="EVN903" s="716"/>
      <c r="EVO903" s="716"/>
      <c r="EVP903" s="716"/>
      <c r="EVQ903" s="716"/>
      <c r="EVR903" s="716"/>
      <c r="EVS903" s="716"/>
      <c r="EVT903" s="716"/>
      <c r="EVU903" s="716"/>
      <c r="EVV903" s="716"/>
      <c r="EVW903" s="716"/>
      <c r="EVX903" s="716"/>
      <c r="EVY903" s="716"/>
      <c r="EVZ903" s="716"/>
      <c r="EWA903" s="716"/>
      <c r="EWB903" s="716"/>
      <c r="EWC903" s="716"/>
      <c r="EWD903" s="716"/>
      <c r="EWE903" s="716"/>
      <c r="EWF903" s="716"/>
      <c r="EWG903" s="716"/>
      <c r="EWH903" s="716"/>
      <c r="EWI903" s="716"/>
      <c r="EWJ903" s="716"/>
      <c r="EWK903" s="716"/>
      <c r="EWL903" s="716"/>
      <c r="EWM903" s="716"/>
      <c r="EWN903" s="716"/>
      <c r="EWO903" s="716"/>
      <c r="EWP903" s="716"/>
      <c r="EWQ903" s="716"/>
      <c r="EWR903" s="716"/>
      <c r="EWS903" s="716"/>
      <c r="EWT903" s="716"/>
      <c r="EWU903" s="716"/>
      <c r="EWV903" s="716"/>
      <c r="EWW903" s="716"/>
      <c r="EWX903" s="716"/>
      <c r="EWY903" s="716"/>
      <c r="EWZ903" s="716"/>
      <c r="EXA903" s="716"/>
      <c r="EXB903" s="716"/>
      <c r="EXC903" s="716"/>
      <c r="EXD903" s="716"/>
      <c r="EXE903" s="716"/>
      <c r="EXF903" s="716"/>
      <c r="EXG903" s="716"/>
      <c r="EXH903" s="716"/>
      <c r="EXI903" s="716"/>
      <c r="EXJ903" s="716"/>
      <c r="EXK903" s="716"/>
      <c r="EXL903" s="716"/>
      <c r="EXM903" s="716"/>
      <c r="EXN903" s="716"/>
      <c r="EXO903" s="716"/>
      <c r="EXP903" s="716"/>
      <c r="EXQ903" s="716"/>
      <c r="EXR903" s="716"/>
      <c r="EXS903" s="716"/>
      <c r="EXT903" s="716"/>
      <c r="EXU903" s="716"/>
      <c r="EXV903" s="716"/>
      <c r="EXW903" s="716"/>
      <c r="EXX903" s="716"/>
      <c r="EXY903" s="716"/>
      <c r="EXZ903" s="716"/>
      <c r="EYA903" s="716"/>
      <c r="EYB903" s="716"/>
      <c r="EYC903" s="716"/>
      <c r="EYD903" s="716"/>
      <c r="EYE903" s="716"/>
      <c r="EYF903" s="716"/>
      <c r="EYG903" s="716"/>
      <c r="EYH903" s="716"/>
      <c r="EYI903" s="716"/>
      <c r="EYJ903" s="716"/>
      <c r="EYK903" s="716"/>
      <c r="EYL903" s="716"/>
      <c r="EYM903" s="716"/>
      <c r="EYN903" s="716"/>
      <c r="EYO903" s="716"/>
      <c r="EYP903" s="716"/>
      <c r="EYQ903" s="716"/>
      <c r="EYR903" s="716"/>
      <c r="EYS903" s="716"/>
      <c r="EYT903" s="716"/>
      <c r="EYU903" s="716"/>
      <c r="EYV903" s="716"/>
      <c r="EYW903" s="716"/>
      <c r="EYX903" s="716"/>
      <c r="EYY903" s="716"/>
      <c r="EYZ903" s="716"/>
      <c r="EZA903" s="716"/>
      <c r="EZB903" s="716"/>
      <c r="EZC903" s="716"/>
      <c r="EZD903" s="716"/>
      <c r="EZE903" s="716"/>
      <c r="EZF903" s="716"/>
      <c r="EZG903" s="716"/>
      <c r="EZH903" s="716"/>
      <c r="EZI903" s="716"/>
      <c r="EZJ903" s="716"/>
      <c r="EZK903" s="716"/>
      <c r="EZL903" s="716"/>
      <c r="EZM903" s="716"/>
      <c r="EZN903" s="716"/>
      <c r="EZO903" s="716"/>
      <c r="EZP903" s="716"/>
      <c r="EZQ903" s="716"/>
      <c r="EZR903" s="716"/>
      <c r="EZS903" s="716"/>
      <c r="EZT903" s="716"/>
      <c r="EZU903" s="716"/>
      <c r="EZV903" s="716"/>
      <c r="EZW903" s="716"/>
      <c r="EZX903" s="716"/>
      <c r="EZY903" s="716"/>
      <c r="EZZ903" s="716"/>
      <c r="FAA903" s="716"/>
      <c r="FAB903" s="716"/>
      <c r="FAC903" s="716"/>
      <c r="FAD903" s="716"/>
      <c r="FAE903" s="716"/>
      <c r="FAF903" s="716"/>
      <c r="FAG903" s="716"/>
      <c r="FAH903" s="716"/>
      <c r="FAI903" s="716"/>
      <c r="FAJ903" s="716"/>
      <c r="FAK903" s="716"/>
      <c r="FAL903" s="716"/>
      <c r="FAM903" s="716"/>
      <c r="FAN903" s="716"/>
      <c r="FAO903" s="716"/>
      <c r="FAP903" s="716"/>
      <c r="FAQ903" s="716"/>
      <c r="FAR903" s="716"/>
      <c r="FAS903" s="716"/>
      <c r="FAT903" s="716"/>
      <c r="FAU903" s="716"/>
      <c r="FAV903" s="716"/>
      <c r="FAW903" s="716"/>
      <c r="FAX903" s="716"/>
      <c r="FAY903" s="716"/>
      <c r="FAZ903" s="716"/>
      <c r="FBA903" s="716"/>
      <c r="FBB903" s="716"/>
      <c r="FBC903" s="716"/>
      <c r="FBD903" s="716"/>
      <c r="FBE903" s="716"/>
      <c r="FBF903" s="716"/>
      <c r="FBG903" s="716"/>
      <c r="FBH903" s="716"/>
      <c r="FBI903" s="716"/>
      <c r="FBJ903" s="716"/>
      <c r="FBK903" s="716"/>
      <c r="FBL903" s="716"/>
      <c r="FBM903" s="716"/>
      <c r="FBN903" s="716"/>
      <c r="FBO903" s="716"/>
      <c r="FBP903" s="716"/>
      <c r="FBQ903" s="716"/>
      <c r="FBR903" s="716"/>
      <c r="FBS903" s="716"/>
      <c r="FBT903" s="716"/>
      <c r="FBU903" s="716"/>
      <c r="FBV903" s="716"/>
      <c r="FBW903" s="716"/>
      <c r="FBX903" s="716"/>
      <c r="FBY903" s="716"/>
      <c r="FBZ903" s="716"/>
      <c r="FCA903" s="716"/>
      <c r="FCB903" s="716"/>
      <c r="FCC903" s="716"/>
      <c r="FCD903" s="716"/>
      <c r="FCE903" s="716"/>
      <c r="FCF903" s="716"/>
      <c r="FCG903" s="716"/>
      <c r="FCH903" s="716"/>
      <c r="FCI903" s="716"/>
      <c r="FCJ903" s="716"/>
      <c r="FCK903" s="716"/>
      <c r="FCL903" s="716"/>
      <c r="FCM903" s="716"/>
      <c r="FCN903" s="716"/>
      <c r="FCO903" s="716"/>
      <c r="FCP903" s="716"/>
      <c r="FCQ903" s="716"/>
      <c r="FCR903" s="716"/>
      <c r="FCS903" s="716"/>
      <c r="FCT903" s="716"/>
      <c r="FCU903" s="716"/>
      <c r="FCV903" s="716"/>
      <c r="FCW903" s="716"/>
      <c r="FCX903" s="716"/>
      <c r="FCY903" s="716"/>
      <c r="FCZ903" s="716"/>
      <c r="FDA903" s="716"/>
      <c r="FDB903" s="716"/>
      <c r="FDC903" s="716"/>
      <c r="FDD903" s="716"/>
      <c r="FDE903" s="716"/>
      <c r="FDF903" s="716"/>
      <c r="FDG903" s="716"/>
      <c r="FDH903" s="716"/>
      <c r="FDI903" s="716"/>
      <c r="FDJ903" s="716"/>
      <c r="FDK903" s="716"/>
      <c r="FDL903" s="716"/>
      <c r="FDM903" s="716"/>
      <c r="FDN903" s="716"/>
      <c r="FDO903" s="716"/>
      <c r="FDP903" s="716"/>
      <c r="FDQ903" s="716"/>
      <c r="FDR903" s="716"/>
      <c r="FDS903" s="716"/>
      <c r="FDT903" s="716"/>
      <c r="FDU903" s="716"/>
      <c r="FDV903" s="716"/>
      <c r="FDW903" s="716"/>
      <c r="FDX903" s="716"/>
      <c r="FDY903" s="716"/>
      <c r="FDZ903" s="716"/>
      <c r="FEA903" s="716"/>
      <c r="FEB903" s="716"/>
      <c r="FEC903" s="716"/>
      <c r="FED903" s="716"/>
      <c r="FEE903" s="716"/>
      <c r="FEF903" s="716"/>
      <c r="FEG903" s="716"/>
      <c r="FEH903" s="716"/>
      <c r="FEI903" s="716"/>
      <c r="FEJ903" s="716"/>
      <c r="FEK903" s="716"/>
      <c r="FEL903" s="716"/>
      <c r="FEM903" s="716"/>
      <c r="FEN903" s="716"/>
      <c r="FEO903" s="716"/>
      <c r="FEP903" s="716"/>
      <c r="FEQ903" s="716"/>
      <c r="FER903" s="716"/>
      <c r="FES903" s="716"/>
      <c r="FET903" s="716"/>
      <c r="FEU903" s="716"/>
      <c r="FEV903" s="716"/>
      <c r="FEW903" s="716"/>
      <c r="FEX903" s="716"/>
      <c r="FEY903" s="716"/>
      <c r="FEZ903" s="716"/>
      <c r="FFA903" s="716"/>
      <c r="FFB903" s="716"/>
      <c r="FFC903" s="716"/>
      <c r="FFD903" s="716"/>
      <c r="FFE903" s="716"/>
      <c r="FFF903" s="716"/>
      <c r="FFG903" s="716"/>
      <c r="FFH903" s="716"/>
      <c r="FFI903" s="716"/>
      <c r="FFJ903" s="716"/>
      <c r="FFK903" s="716"/>
      <c r="FFL903" s="716"/>
      <c r="FFM903" s="716"/>
      <c r="FFN903" s="716"/>
      <c r="FFO903" s="716"/>
      <c r="FFP903" s="716"/>
      <c r="FFQ903" s="716"/>
      <c r="FFR903" s="716"/>
      <c r="FFS903" s="716"/>
      <c r="FFT903" s="716"/>
      <c r="FFU903" s="716"/>
      <c r="FFV903" s="716"/>
      <c r="FFW903" s="716"/>
      <c r="FFX903" s="716"/>
      <c r="FFY903" s="716"/>
      <c r="FFZ903" s="716"/>
      <c r="FGA903" s="716"/>
      <c r="FGB903" s="716"/>
      <c r="FGC903" s="716"/>
      <c r="FGD903" s="716"/>
      <c r="FGE903" s="716"/>
      <c r="FGF903" s="716"/>
      <c r="FGG903" s="716"/>
      <c r="FGH903" s="716"/>
      <c r="FGI903" s="716"/>
      <c r="FGJ903" s="716"/>
      <c r="FGK903" s="716"/>
      <c r="FGL903" s="716"/>
      <c r="FGM903" s="716"/>
      <c r="FGN903" s="716"/>
      <c r="FGO903" s="716"/>
      <c r="FGP903" s="716"/>
      <c r="FGQ903" s="716"/>
      <c r="FGR903" s="716"/>
      <c r="FGS903" s="716"/>
      <c r="FGT903" s="716"/>
      <c r="FGU903" s="716"/>
      <c r="FGV903" s="716"/>
      <c r="FGW903" s="716"/>
      <c r="FGX903" s="716"/>
      <c r="FGY903" s="716"/>
      <c r="FGZ903" s="716"/>
      <c r="FHA903" s="716"/>
      <c r="FHB903" s="716"/>
      <c r="FHC903" s="716"/>
      <c r="FHD903" s="716"/>
      <c r="FHE903" s="716"/>
      <c r="FHF903" s="716"/>
      <c r="FHG903" s="716"/>
      <c r="FHH903" s="716"/>
      <c r="FHI903" s="716"/>
      <c r="FHJ903" s="716"/>
      <c r="FHK903" s="716"/>
      <c r="FHL903" s="716"/>
      <c r="FHM903" s="716"/>
      <c r="FHN903" s="716"/>
      <c r="FHO903" s="716"/>
      <c r="FHP903" s="716"/>
      <c r="FHQ903" s="716"/>
      <c r="FHR903" s="716"/>
      <c r="FHS903" s="716"/>
      <c r="FHT903" s="716"/>
      <c r="FHU903" s="716"/>
      <c r="FHV903" s="716"/>
      <c r="FHW903" s="716"/>
      <c r="FHX903" s="716"/>
      <c r="FHY903" s="716"/>
      <c r="FHZ903" s="716"/>
      <c r="FIA903" s="716"/>
      <c r="FIB903" s="716"/>
      <c r="FIC903" s="716"/>
      <c r="FID903" s="716"/>
      <c r="FIE903" s="716"/>
      <c r="FIF903" s="716"/>
      <c r="FIG903" s="716"/>
      <c r="FIH903" s="716"/>
      <c r="FII903" s="716"/>
      <c r="FIJ903" s="716"/>
      <c r="FIK903" s="716"/>
      <c r="FIL903" s="716"/>
      <c r="FIM903" s="716"/>
      <c r="FIN903" s="716"/>
      <c r="FIO903" s="716"/>
      <c r="FIP903" s="716"/>
      <c r="FIQ903" s="716"/>
      <c r="FIR903" s="716"/>
      <c r="FIS903" s="716"/>
      <c r="FIT903" s="716"/>
      <c r="FIU903" s="716"/>
      <c r="FIV903" s="716"/>
      <c r="FIW903" s="716"/>
      <c r="FIX903" s="716"/>
      <c r="FIY903" s="716"/>
      <c r="FIZ903" s="716"/>
      <c r="FJA903" s="716"/>
      <c r="FJB903" s="716"/>
      <c r="FJC903" s="716"/>
      <c r="FJD903" s="716"/>
      <c r="FJE903" s="716"/>
      <c r="FJF903" s="716"/>
      <c r="FJG903" s="716"/>
      <c r="FJH903" s="716"/>
      <c r="FJI903" s="716"/>
      <c r="FJJ903" s="716"/>
      <c r="FJK903" s="716"/>
      <c r="FJL903" s="716"/>
      <c r="FJM903" s="716"/>
      <c r="FJN903" s="716"/>
      <c r="FJO903" s="716"/>
      <c r="FJP903" s="716"/>
      <c r="FJQ903" s="716"/>
      <c r="FJR903" s="716"/>
      <c r="FJS903" s="716"/>
      <c r="FJT903" s="716"/>
      <c r="FJU903" s="716"/>
      <c r="FJV903" s="716"/>
      <c r="FJW903" s="716"/>
      <c r="FJX903" s="716"/>
      <c r="FJY903" s="716"/>
      <c r="FJZ903" s="716"/>
      <c r="FKA903" s="716"/>
      <c r="FKB903" s="716"/>
      <c r="FKC903" s="716"/>
      <c r="FKD903" s="716"/>
      <c r="FKE903" s="716"/>
      <c r="FKF903" s="716"/>
      <c r="FKG903" s="716"/>
      <c r="FKH903" s="716"/>
      <c r="FKI903" s="716"/>
      <c r="FKJ903" s="716"/>
      <c r="FKK903" s="716"/>
      <c r="FKL903" s="716"/>
      <c r="FKM903" s="716"/>
      <c r="FKN903" s="716"/>
      <c r="FKO903" s="716"/>
      <c r="FKP903" s="716"/>
      <c r="FKQ903" s="716"/>
      <c r="FKR903" s="716"/>
      <c r="FKS903" s="716"/>
      <c r="FKT903" s="716"/>
      <c r="FKU903" s="716"/>
      <c r="FKV903" s="716"/>
      <c r="FKW903" s="716"/>
      <c r="FKX903" s="716"/>
      <c r="FKY903" s="716"/>
      <c r="FKZ903" s="716"/>
      <c r="FLA903" s="716"/>
      <c r="FLB903" s="716"/>
      <c r="FLC903" s="716"/>
      <c r="FLD903" s="716"/>
      <c r="FLE903" s="716"/>
      <c r="FLF903" s="716"/>
      <c r="FLG903" s="716"/>
      <c r="FLH903" s="716"/>
      <c r="FLI903" s="716"/>
      <c r="FLJ903" s="716"/>
      <c r="FLK903" s="716"/>
      <c r="FLL903" s="716"/>
      <c r="FLM903" s="716"/>
      <c r="FLN903" s="716"/>
      <c r="FLO903" s="716"/>
      <c r="FLP903" s="716"/>
      <c r="FLQ903" s="716"/>
      <c r="FLR903" s="716"/>
      <c r="FLS903" s="716"/>
      <c r="FLT903" s="716"/>
      <c r="FLU903" s="716"/>
      <c r="FLV903" s="716"/>
      <c r="FLW903" s="716"/>
      <c r="FLX903" s="716"/>
      <c r="FLY903" s="716"/>
      <c r="FLZ903" s="716"/>
      <c r="FMA903" s="716"/>
      <c r="FMB903" s="716"/>
      <c r="FMC903" s="716"/>
      <c r="FMD903" s="716"/>
      <c r="FME903" s="716"/>
      <c r="FMF903" s="716"/>
      <c r="FMG903" s="716"/>
      <c r="FMH903" s="716"/>
      <c r="FMI903" s="716"/>
      <c r="FMJ903" s="716"/>
      <c r="FMK903" s="716"/>
      <c r="FML903" s="716"/>
      <c r="FMM903" s="716"/>
      <c r="FMN903" s="716"/>
      <c r="FMO903" s="716"/>
      <c r="FMP903" s="716"/>
      <c r="FMQ903" s="716"/>
      <c r="FMR903" s="716"/>
      <c r="FMS903" s="716"/>
      <c r="FMT903" s="716"/>
      <c r="FMU903" s="716"/>
      <c r="FMV903" s="716"/>
      <c r="FMW903" s="716"/>
      <c r="FMX903" s="716"/>
      <c r="FMY903" s="716"/>
      <c r="FMZ903" s="716"/>
      <c r="FNA903" s="716"/>
      <c r="FNB903" s="716"/>
      <c r="FNC903" s="716"/>
      <c r="FND903" s="716"/>
      <c r="FNE903" s="716"/>
      <c r="FNF903" s="716"/>
      <c r="FNG903" s="716"/>
      <c r="FNH903" s="716"/>
      <c r="FNI903" s="716"/>
      <c r="FNJ903" s="716"/>
      <c r="FNK903" s="716"/>
      <c r="FNL903" s="716"/>
      <c r="FNM903" s="716"/>
      <c r="FNN903" s="716"/>
      <c r="FNO903" s="716"/>
      <c r="FNP903" s="716"/>
      <c r="FNQ903" s="716"/>
      <c r="FNR903" s="716"/>
      <c r="FNS903" s="716"/>
      <c r="FNT903" s="716"/>
      <c r="FNU903" s="716"/>
      <c r="FNV903" s="716"/>
      <c r="FNW903" s="716"/>
      <c r="FNX903" s="716"/>
      <c r="FNY903" s="716"/>
      <c r="FNZ903" s="716"/>
      <c r="FOA903" s="716"/>
      <c r="FOB903" s="716"/>
      <c r="FOC903" s="716"/>
      <c r="FOD903" s="716"/>
      <c r="FOE903" s="716"/>
      <c r="FOF903" s="716"/>
      <c r="FOG903" s="716"/>
      <c r="FOH903" s="716"/>
      <c r="FOI903" s="716"/>
      <c r="FOJ903" s="716"/>
      <c r="FOK903" s="716"/>
      <c r="FOL903" s="716"/>
      <c r="FOM903" s="716"/>
      <c r="FON903" s="716"/>
      <c r="FOO903" s="716"/>
      <c r="FOP903" s="716"/>
      <c r="FOQ903" s="716"/>
      <c r="FOR903" s="716"/>
      <c r="FOS903" s="716"/>
      <c r="FOT903" s="716"/>
      <c r="FOU903" s="716"/>
      <c r="FOV903" s="716"/>
      <c r="FOW903" s="716"/>
      <c r="FOX903" s="716"/>
      <c r="FOY903" s="716"/>
      <c r="FOZ903" s="716"/>
      <c r="FPA903" s="716"/>
      <c r="FPB903" s="716"/>
      <c r="FPC903" s="716"/>
      <c r="FPD903" s="716"/>
      <c r="FPE903" s="716"/>
      <c r="FPF903" s="716"/>
      <c r="FPG903" s="716"/>
      <c r="FPH903" s="716"/>
      <c r="FPI903" s="716"/>
      <c r="FPJ903" s="716"/>
      <c r="FPK903" s="716"/>
      <c r="FPL903" s="716"/>
      <c r="FPM903" s="716"/>
      <c r="FPN903" s="716"/>
      <c r="FPO903" s="716"/>
      <c r="FPP903" s="716"/>
      <c r="FPQ903" s="716"/>
      <c r="FPR903" s="716"/>
      <c r="FPS903" s="716"/>
      <c r="FPT903" s="716"/>
      <c r="FPU903" s="716"/>
      <c r="FPV903" s="716"/>
      <c r="FPW903" s="716"/>
      <c r="FPX903" s="716"/>
      <c r="FPY903" s="716"/>
      <c r="FPZ903" s="716"/>
      <c r="FQA903" s="716"/>
      <c r="FQB903" s="716"/>
      <c r="FQC903" s="716"/>
      <c r="FQD903" s="716"/>
      <c r="FQE903" s="716"/>
      <c r="FQF903" s="716"/>
      <c r="FQG903" s="716"/>
      <c r="FQH903" s="716"/>
      <c r="FQI903" s="716"/>
      <c r="FQJ903" s="716"/>
      <c r="FQK903" s="716"/>
      <c r="FQL903" s="716"/>
      <c r="FQM903" s="716"/>
      <c r="FQN903" s="716"/>
      <c r="FQO903" s="716"/>
      <c r="FQP903" s="716"/>
      <c r="FQQ903" s="716"/>
      <c r="FQR903" s="716"/>
      <c r="FQS903" s="716"/>
      <c r="FQT903" s="716"/>
      <c r="FQU903" s="716"/>
      <c r="FQV903" s="716"/>
      <c r="FQW903" s="716"/>
      <c r="FQX903" s="716"/>
      <c r="FQY903" s="716"/>
      <c r="FQZ903" s="716"/>
      <c r="FRA903" s="716"/>
      <c r="FRB903" s="716"/>
      <c r="FRC903" s="716"/>
      <c r="FRD903" s="716"/>
      <c r="FRE903" s="716"/>
      <c r="FRF903" s="716"/>
      <c r="FRG903" s="716"/>
      <c r="FRH903" s="716"/>
      <c r="FRI903" s="716"/>
      <c r="FRJ903" s="716"/>
      <c r="FRK903" s="716"/>
      <c r="FRL903" s="716"/>
      <c r="FRM903" s="716"/>
      <c r="FRN903" s="716"/>
      <c r="FRO903" s="716"/>
      <c r="FRP903" s="716"/>
      <c r="FRQ903" s="716"/>
      <c r="FRR903" s="716"/>
      <c r="FRS903" s="716"/>
      <c r="FRT903" s="716"/>
      <c r="FRU903" s="716"/>
      <c r="FRV903" s="716"/>
      <c r="FRW903" s="716"/>
      <c r="FRX903" s="716"/>
      <c r="FRY903" s="716"/>
      <c r="FRZ903" s="716"/>
      <c r="FSA903" s="716"/>
      <c r="FSB903" s="716"/>
      <c r="FSC903" s="716"/>
      <c r="FSD903" s="716"/>
      <c r="FSE903" s="716"/>
      <c r="FSF903" s="716"/>
      <c r="FSG903" s="716"/>
      <c r="FSH903" s="716"/>
      <c r="FSI903" s="716"/>
      <c r="FSJ903" s="716"/>
      <c r="FSK903" s="716"/>
      <c r="FSL903" s="716"/>
      <c r="FSM903" s="716"/>
      <c r="FSN903" s="716"/>
      <c r="FSO903" s="716"/>
      <c r="FSP903" s="716"/>
      <c r="FSQ903" s="716"/>
      <c r="FSR903" s="716"/>
      <c r="FSS903" s="716"/>
      <c r="FST903" s="716"/>
      <c r="FSU903" s="716"/>
      <c r="FSV903" s="716"/>
      <c r="FSW903" s="716"/>
      <c r="FSX903" s="716"/>
      <c r="FSY903" s="716"/>
      <c r="FSZ903" s="716"/>
      <c r="FTA903" s="716"/>
      <c r="FTB903" s="716"/>
      <c r="FTC903" s="716"/>
      <c r="FTD903" s="716"/>
      <c r="FTE903" s="716"/>
      <c r="FTF903" s="716"/>
      <c r="FTG903" s="716"/>
      <c r="FTH903" s="716"/>
      <c r="FTI903" s="716"/>
      <c r="FTJ903" s="716"/>
      <c r="FTK903" s="716"/>
      <c r="FTL903" s="716"/>
      <c r="FTM903" s="716"/>
      <c r="FTN903" s="716"/>
      <c r="FTO903" s="716"/>
      <c r="FTP903" s="716"/>
      <c r="FTQ903" s="716"/>
      <c r="FTR903" s="716"/>
      <c r="FTS903" s="716"/>
      <c r="FTT903" s="716"/>
      <c r="FTU903" s="716"/>
      <c r="FTV903" s="716"/>
      <c r="FTW903" s="716"/>
      <c r="FTX903" s="716"/>
      <c r="FTY903" s="716"/>
      <c r="FTZ903" s="716"/>
      <c r="FUA903" s="716"/>
      <c r="FUB903" s="716"/>
      <c r="FUC903" s="716"/>
      <c r="FUD903" s="716"/>
      <c r="FUE903" s="716"/>
      <c r="FUF903" s="716"/>
      <c r="FUG903" s="716"/>
      <c r="FUH903" s="716"/>
      <c r="FUI903" s="716"/>
      <c r="FUJ903" s="716"/>
      <c r="FUK903" s="716"/>
      <c r="FUL903" s="716"/>
      <c r="FUM903" s="716"/>
      <c r="FUN903" s="716"/>
      <c r="FUO903" s="716"/>
      <c r="FUP903" s="716"/>
      <c r="FUQ903" s="716"/>
      <c r="FUR903" s="716"/>
      <c r="FUS903" s="716"/>
      <c r="FUT903" s="716"/>
      <c r="FUU903" s="716"/>
      <c r="FUV903" s="716"/>
      <c r="FUW903" s="716"/>
      <c r="FUX903" s="716"/>
      <c r="FUY903" s="716"/>
      <c r="FUZ903" s="716"/>
      <c r="FVA903" s="716"/>
      <c r="FVB903" s="716"/>
      <c r="FVC903" s="716"/>
      <c r="FVD903" s="716"/>
      <c r="FVE903" s="716"/>
      <c r="FVF903" s="716"/>
      <c r="FVG903" s="716"/>
      <c r="FVH903" s="716"/>
      <c r="FVI903" s="716"/>
      <c r="FVJ903" s="716"/>
      <c r="FVK903" s="716"/>
      <c r="FVL903" s="716"/>
      <c r="FVM903" s="716"/>
      <c r="FVN903" s="716"/>
      <c r="FVO903" s="716"/>
      <c r="FVP903" s="716"/>
      <c r="FVQ903" s="716"/>
      <c r="FVR903" s="716"/>
      <c r="FVS903" s="716"/>
      <c r="FVT903" s="716"/>
      <c r="FVU903" s="716"/>
      <c r="FVV903" s="716"/>
      <c r="FVW903" s="716"/>
      <c r="FVX903" s="716"/>
      <c r="FVY903" s="716"/>
      <c r="FVZ903" s="716"/>
      <c r="FWA903" s="716"/>
      <c r="FWB903" s="716"/>
      <c r="FWC903" s="716"/>
      <c r="FWD903" s="716"/>
      <c r="FWE903" s="716"/>
      <c r="FWF903" s="716"/>
      <c r="FWG903" s="716"/>
      <c r="FWH903" s="716"/>
      <c r="FWI903" s="716"/>
      <c r="FWJ903" s="716"/>
      <c r="FWK903" s="716"/>
      <c r="FWL903" s="716"/>
      <c r="FWM903" s="716"/>
      <c r="FWN903" s="716"/>
      <c r="FWO903" s="716"/>
      <c r="FWP903" s="716"/>
      <c r="FWQ903" s="716"/>
      <c r="FWR903" s="716"/>
      <c r="FWS903" s="716"/>
      <c r="FWT903" s="716"/>
      <c r="FWU903" s="716"/>
      <c r="FWV903" s="716"/>
      <c r="FWW903" s="716"/>
      <c r="FWX903" s="716"/>
      <c r="FWY903" s="716"/>
      <c r="FWZ903" s="716"/>
      <c r="FXA903" s="716"/>
      <c r="FXB903" s="716"/>
      <c r="FXC903" s="716"/>
      <c r="FXD903" s="716"/>
      <c r="FXE903" s="716"/>
      <c r="FXF903" s="716"/>
      <c r="FXG903" s="716"/>
      <c r="FXH903" s="716"/>
      <c r="FXI903" s="716"/>
      <c r="FXJ903" s="716"/>
      <c r="FXK903" s="716"/>
      <c r="FXL903" s="716"/>
      <c r="FXM903" s="716"/>
      <c r="FXN903" s="716"/>
      <c r="FXO903" s="716"/>
      <c r="FXP903" s="716"/>
      <c r="FXQ903" s="716"/>
      <c r="FXR903" s="716"/>
      <c r="FXS903" s="716"/>
      <c r="FXT903" s="716"/>
      <c r="FXU903" s="716"/>
      <c r="FXV903" s="716"/>
      <c r="FXW903" s="716"/>
      <c r="FXX903" s="716"/>
      <c r="FXY903" s="716"/>
      <c r="FXZ903" s="716"/>
      <c r="FYA903" s="716"/>
      <c r="FYB903" s="716"/>
      <c r="FYC903" s="716"/>
      <c r="FYD903" s="716"/>
      <c r="FYE903" s="716"/>
      <c r="FYF903" s="716"/>
      <c r="FYG903" s="716"/>
      <c r="FYH903" s="716"/>
      <c r="FYI903" s="716"/>
      <c r="FYJ903" s="716"/>
      <c r="FYK903" s="716"/>
      <c r="FYL903" s="716"/>
      <c r="FYM903" s="716"/>
      <c r="FYN903" s="716"/>
      <c r="FYO903" s="716"/>
      <c r="FYP903" s="716"/>
      <c r="FYQ903" s="716"/>
      <c r="FYR903" s="716"/>
      <c r="FYS903" s="716"/>
      <c r="FYT903" s="716"/>
      <c r="FYU903" s="716"/>
      <c r="FYV903" s="716"/>
      <c r="FYW903" s="716"/>
      <c r="FYX903" s="716"/>
      <c r="FYY903" s="716"/>
      <c r="FYZ903" s="716"/>
      <c r="FZA903" s="716"/>
      <c r="FZB903" s="716"/>
      <c r="FZC903" s="716"/>
      <c r="FZD903" s="716"/>
      <c r="FZE903" s="716"/>
      <c r="FZF903" s="716"/>
      <c r="FZG903" s="716"/>
      <c r="FZH903" s="716"/>
      <c r="FZI903" s="716"/>
      <c r="FZJ903" s="716"/>
      <c r="FZK903" s="716"/>
      <c r="FZL903" s="716"/>
      <c r="FZM903" s="716"/>
      <c r="FZN903" s="716"/>
      <c r="FZO903" s="716"/>
      <c r="FZP903" s="716"/>
      <c r="FZQ903" s="716"/>
      <c r="FZR903" s="716"/>
      <c r="FZS903" s="716"/>
      <c r="FZT903" s="716"/>
      <c r="FZU903" s="716"/>
      <c r="FZV903" s="716"/>
      <c r="FZW903" s="716"/>
      <c r="FZX903" s="716"/>
      <c r="FZY903" s="716"/>
      <c r="FZZ903" s="716"/>
      <c r="GAA903" s="716"/>
      <c r="GAB903" s="716"/>
      <c r="GAC903" s="716"/>
      <c r="GAD903" s="716"/>
      <c r="GAE903" s="716"/>
      <c r="GAF903" s="716"/>
      <c r="GAG903" s="716"/>
      <c r="GAH903" s="716"/>
      <c r="GAI903" s="716"/>
      <c r="GAJ903" s="716"/>
      <c r="GAK903" s="716"/>
      <c r="GAL903" s="716"/>
      <c r="GAM903" s="716"/>
      <c r="GAN903" s="716"/>
      <c r="GAO903" s="716"/>
      <c r="GAP903" s="716"/>
      <c r="GAQ903" s="716"/>
      <c r="GAR903" s="716"/>
      <c r="GAS903" s="716"/>
      <c r="GAT903" s="716"/>
      <c r="GAU903" s="716"/>
      <c r="GAV903" s="716"/>
      <c r="GAW903" s="716"/>
      <c r="GAX903" s="716"/>
      <c r="GAY903" s="716"/>
      <c r="GAZ903" s="716"/>
      <c r="GBA903" s="716"/>
      <c r="GBB903" s="716"/>
      <c r="GBC903" s="716"/>
      <c r="GBD903" s="716"/>
      <c r="GBE903" s="716"/>
      <c r="GBF903" s="716"/>
      <c r="GBG903" s="716"/>
      <c r="GBH903" s="716"/>
      <c r="GBI903" s="716"/>
      <c r="GBJ903" s="716"/>
      <c r="GBK903" s="716"/>
      <c r="GBL903" s="716"/>
      <c r="GBM903" s="716"/>
      <c r="GBN903" s="716"/>
      <c r="GBO903" s="716"/>
      <c r="GBP903" s="716"/>
      <c r="GBQ903" s="716"/>
      <c r="GBR903" s="716"/>
      <c r="GBS903" s="716"/>
      <c r="GBT903" s="716"/>
      <c r="GBU903" s="716"/>
      <c r="GBV903" s="716"/>
      <c r="GBW903" s="716"/>
      <c r="GBX903" s="716"/>
      <c r="GBY903" s="716"/>
      <c r="GBZ903" s="716"/>
      <c r="GCA903" s="716"/>
      <c r="GCB903" s="716"/>
      <c r="GCC903" s="716"/>
      <c r="GCD903" s="716"/>
      <c r="GCE903" s="716"/>
      <c r="GCF903" s="716"/>
      <c r="GCG903" s="716"/>
      <c r="GCH903" s="716"/>
      <c r="GCI903" s="716"/>
      <c r="GCJ903" s="716"/>
      <c r="GCK903" s="716"/>
      <c r="GCL903" s="716"/>
      <c r="GCM903" s="716"/>
      <c r="GCN903" s="716"/>
      <c r="GCO903" s="716"/>
      <c r="GCP903" s="716"/>
      <c r="GCQ903" s="716"/>
      <c r="GCR903" s="716"/>
      <c r="GCS903" s="716"/>
      <c r="GCT903" s="716"/>
      <c r="GCU903" s="716"/>
      <c r="GCV903" s="716"/>
      <c r="GCW903" s="716"/>
      <c r="GCX903" s="716"/>
      <c r="GCY903" s="716"/>
      <c r="GCZ903" s="716"/>
      <c r="GDA903" s="716"/>
      <c r="GDB903" s="716"/>
      <c r="GDC903" s="716"/>
      <c r="GDD903" s="716"/>
      <c r="GDE903" s="716"/>
      <c r="GDF903" s="716"/>
      <c r="GDG903" s="716"/>
      <c r="GDH903" s="716"/>
      <c r="GDI903" s="716"/>
      <c r="GDJ903" s="716"/>
      <c r="GDK903" s="716"/>
      <c r="GDL903" s="716"/>
      <c r="GDM903" s="716"/>
      <c r="GDN903" s="716"/>
      <c r="GDO903" s="716"/>
      <c r="GDP903" s="716"/>
      <c r="GDQ903" s="716"/>
      <c r="GDR903" s="716"/>
      <c r="GDS903" s="716"/>
      <c r="GDT903" s="716"/>
      <c r="GDU903" s="716"/>
      <c r="GDV903" s="716"/>
      <c r="GDW903" s="716"/>
      <c r="GDX903" s="716"/>
      <c r="GDY903" s="716"/>
      <c r="GDZ903" s="716"/>
      <c r="GEA903" s="716"/>
      <c r="GEB903" s="716"/>
      <c r="GEC903" s="716"/>
      <c r="GED903" s="716"/>
      <c r="GEE903" s="716"/>
      <c r="GEF903" s="716"/>
      <c r="GEG903" s="716"/>
      <c r="GEH903" s="716"/>
      <c r="GEI903" s="716"/>
      <c r="GEJ903" s="716"/>
      <c r="GEK903" s="716"/>
      <c r="GEL903" s="716"/>
      <c r="GEM903" s="716"/>
      <c r="GEN903" s="716"/>
      <c r="GEO903" s="716"/>
      <c r="GEP903" s="716"/>
      <c r="GEQ903" s="716"/>
      <c r="GER903" s="716"/>
      <c r="GES903" s="716"/>
      <c r="GET903" s="716"/>
      <c r="GEU903" s="716"/>
      <c r="GEV903" s="716"/>
      <c r="GEW903" s="716"/>
      <c r="GEX903" s="716"/>
      <c r="GEY903" s="716"/>
      <c r="GEZ903" s="716"/>
      <c r="GFA903" s="716"/>
      <c r="GFB903" s="716"/>
      <c r="GFC903" s="716"/>
      <c r="GFD903" s="716"/>
      <c r="GFE903" s="716"/>
      <c r="GFF903" s="716"/>
      <c r="GFG903" s="716"/>
      <c r="GFH903" s="716"/>
      <c r="GFI903" s="716"/>
      <c r="GFJ903" s="716"/>
      <c r="GFK903" s="716"/>
      <c r="GFL903" s="716"/>
      <c r="GFM903" s="716"/>
      <c r="GFN903" s="716"/>
      <c r="GFO903" s="716"/>
      <c r="GFP903" s="716"/>
      <c r="GFQ903" s="716"/>
      <c r="GFR903" s="716"/>
      <c r="GFS903" s="716"/>
      <c r="GFT903" s="716"/>
      <c r="GFU903" s="716"/>
      <c r="GFV903" s="716"/>
      <c r="GFW903" s="716"/>
      <c r="GFX903" s="716"/>
      <c r="GFY903" s="716"/>
      <c r="GFZ903" s="716"/>
      <c r="GGA903" s="716"/>
      <c r="GGB903" s="716"/>
      <c r="GGC903" s="716"/>
      <c r="GGD903" s="716"/>
      <c r="GGE903" s="716"/>
      <c r="GGF903" s="716"/>
      <c r="GGG903" s="716"/>
      <c r="GGH903" s="716"/>
      <c r="GGI903" s="716"/>
      <c r="GGJ903" s="716"/>
      <c r="GGK903" s="716"/>
      <c r="GGL903" s="716"/>
      <c r="GGM903" s="716"/>
      <c r="GGN903" s="716"/>
      <c r="GGO903" s="716"/>
      <c r="GGP903" s="716"/>
      <c r="GGQ903" s="716"/>
      <c r="GGR903" s="716"/>
      <c r="GGS903" s="716"/>
      <c r="GGT903" s="716"/>
      <c r="GGU903" s="716"/>
      <c r="GGV903" s="716"/>
      <c r="GGW903" s="716"/>
      <c r="GGX903" s="716"/>
      <c r="GGY903" s="716"/>
      <c r="GGZ903" s="716"/>
      <c r="GHA903" s="716"/>
      <c r="GHB903" s="716"/>
      <c r="GHC903" s="716"/>
      <c r="GHD903" s="716"/>
      <c r="GHE903" s="716"/>
      <c r="GHF903" s="716"/>
      <c r="GHG903" s="716"/>
      <c r="GHH903" s="716"/>
      <c r="GHI903" s="716"/>
      <c r="GHJ903" s="716"/>
      <c r="GHK903" s="716"/>
      <c r="GHL903" s="716"/>
      <c r="GHM903" s="716"/>
      <c r="GHN903" s="716"/>
      <c r="GHO903" s="716"/>
      <c r="GHP903" s="716"/>
      <c r="GHQ903" s="716"/>
      <c r="GHR903" s="716"/>
      <c r="GHS903" s="716"/>
      <c r="GHT903" s="716"/>
      <c r="GHU903" s="716"/>
      <c r="GHV903" s="716"/>
      <c r="GHW903" s="716"/>
      <c r="GHX903" s="716"/>
      <c r="GHY903" s="716"/>
      <c r="GHZ903" s="716"/>
      <c r="GIA903" s="716"/>
      <c r="GIB903" s="716"/>
      <c r="GIC903" s="716"/>
      <c r="GID903" s="716"/>
      <c r="GIE903" s="716"/>
      <c r="GIF903" s="716"/>
      <c r="GIG903" s="716"/>
      <c r="GIH903" s="716"/>
      <c r="GII903" s="716"/>
      <c r="GIJ903" s="716"/>
      <c r="GIK903" s="716"/>
      <c r="GIL903" s="716"/>
      <c r="GIM903" s="716"/>
      <c r="GIN903" s="716"/>
      <c r="GIO903" s="716"/>
      <c r="GIP903" s="716"/>
      <c r="GIQ903" s="716"/>
      <c r="GIR903" s="716"/>
      <c r="GIS903" s="716"/>
      <c r="GIT903" s="716"/>
      <c r="GIU903" s="716"/>
      <c r="GIV903" s="716"/>
      <c r="GIW903" s="716"/>
      <c r="GIX903" s="716"/>
      <c r="GIY903" s="716"/>
      <c r="GIZ903" s="716"/>
      <c r="GJA903" s="716"/>
      <c r="GJB903" s="716"/>
      <c r="GJC903" s="716"/>
      <c r="GJD903" s="716"/>
      <c r="GJE903" s="716"/>
      <c r="GJF903" s="716"/>
      <c r="GJG903" s="716"/>
      <c r="GJH903" s="716"/>
      <c r="GJI903" s="716"/>
      <c r="GJJ903" s="716"/>
      <c r="GJK903" s="716"/>
      <c r="GJL903" s="716"/>
      <c r="GJM903" s="716"/>
      <c r="GJN903" s="716"/>
      <c r="GJO903" s="716"/>
      <c r="GJP903" s="716"/>
      <c r="GJQ903" s="716"/>
      <c r="GJR903" s="716"/>
      <c r="GJS903" s="716"/>
      <c r="GJT903" s="716"/>
      <c r="GJU903" s="716"/>
      <c r="GJV903" s="716"/>
      <c r="GJW903" s="716"/>
      <c r="GJX903" s="716"/>
      <c r="GJY903" s="716"/>
      <c r="GJZ903" s="716"/>
      <c r="GKA903" s="716"/>
      <c r="GKB903" s="716"/>
      <c r="GKC903" s="716"/>
      <c r="GKD903" s="716"/>
      <c r="GKE903" s="716"/>
      <c r="GKF903" s="716"/>
      <c r="GKG903" s="716"/>
      <c r="GKH903" s="716"/>
      <c r="GKI903" s="716"/>
      <c r="GKJ903" s="716"/>
      <c r="GKK903" s="716"/>
      <c r="GKL903" s="716"/>
      <c r="GKM903" s="716"/>
      <c r="GKN903" s="716"/>
      <c r="GKO903" s="716"/>
      <c r="GKP903" s="716"/>
      <c r="GKQ903" s="716"/>
      <c r="GKR903" s="716"/>
      <c r="GKS903" s="716"/>
      <c r="GKT903" s="716"/>
      <c r="GKU903" s="716"/>
      <c r="GKV903" s="716"/>
      <c r="GKW903" s="716"/>
      <c r="GKX903" s="716"/>
      <c r="GKY903" s="716"/>
      <c r="GKZ903" s="716"/>
      <c r="GLA903" s="716"/>
      <c r="GLB903" s="716"/>
      <c r="GLC903" s="716"/>
      <c r="GLD903" s="716"/>
      <c r="GLE903" s="716"/>
      <c r="GLF903" s="716"/>
      <c r="GLG903" s="716"/>
      <c r="GLH903" s="716"/>
      <c r="GLI903" s="716"/>
      <c r="GLJ903" s="716"/>
      <c r="GLK903" s="716"/>
      <c r="GLL903" s="716"/>
      <c r="GLM903" s="716"/>
      <c r="GLN903" s="716"/>
      <c r="GLO903" s="716"/>
      <c r="GLP903" s="716"/>
      <c r="GLQ903" s="716"/>
      <c r="GLR903" s="716"/>
      <c r="GLS903" s="716"/>
      <c r="GLT903" s="716"/>
      <c r="GLU903" s="716"/>
      <c r="GLV903" s="716"/>
      <c r="GLW903" s="716"/>
      <c r="GLX903" s="716"/>
      <c r="GLY903" s="716"/>
      <c r="GLZ903" s="716"/>
      <c r="GMA903" s="716"/>
      <c r="GMB903" s="716"/>
      <c r="GMC903" s="716"/>
      <c r="GMD903" s="716"/>
      <c r="GME903" s="716"/>
      <c r="GMF903" s="716"/>
      <c r="GMG903" s="716"/>
      <c r="GMH903" s="716"/>
      <c r="GMI903" s="716"/>
      <c r="GMJ903" s="716"/>
      <c r="GMK903" s="716"/>
      <c r="GML903" s="716"/>
      <c r="GMM903" s="716"/>
      <c r="GMN903" s="716"/>
      <c r="GMO903" s="716"/>
      <c r="GMP903" s="716"/>
      <c r="GMQ903" s="716"/>
      <c r="GMR903" s="716"/>
      <c r="GMS903" s="716"/>
      <c r="GMT903" s="716"/>
      <c r="GMU903" s="716"/>
      <c r="GMV903" s="716"/>
      <c r="GMW903" s="716"/>
      <c r="GMX903" s="716"/>
      <c r="GMY903" s="716"/>
      <c r="GMZ903" s="716"/>
      <c r="GNA903" s="716"/>
      <c r="GNB903" s="716"/>
      <c r="GNC903" s="716"/>
      <c r="GND903" s="716"/>
      <c r="GNE903" s="716"/>
      <c r="GNF903" s="716"/>
      <c r="GNG903" s="716"/>
      <c r="GNH903" s="716"/>
      <c r="GNI903" s="716"/>
      <c r="GNJ903" s="716"/>
      <c r="GNK903" s="716"/>
      <c r="GNL903" s="716"/>
      <c r="GNM903" s="716"/>
      <c r="GNN903" s="716"/>
      <c r="GNO903" s="716"/>
      <c r="GNP903" s="716"/>
      <c r="GNQ903" s="716"/>
      <c r="GNR903" s="716"/>
      <c r="GNS903" s="716"/>
      <c r="GNT903" s="716"/>
      <c r="GNU903" s="716"/>
      <c r="GNV903" s="716"/>
      <c r="GNW903" s="716"/>
      <c r="GNX903" s="716"/>
      <c r="GNY903" s="716"/>
      <c r="GNZ903" s="716"/>
      <c r="GOA903" s="716"/>
      <c r="GOB903" s="716"/>
      <c r="GOC903" s="716"/>
      <c r="GOD903" s="716"/>
      <c r="GOE903" s="716"/>
      <c r="GOF903" s="716"/>
      <c r="GOG903" s="716"/>
      <c r="GOH903" s="716"/>
      <c r="GOI903" s="716"/>
      <c r="GOJ903" s="716"/>
      <c r="GOK903" s="716"/>
      <c r="GOL903" s="716"/>
      <c r="GOM903" s="716"/>
      <c r="GON903" s="716"/>
      <c r="GOO903" s="716"/>
      <c r="GOP903" s="716"/>
      <c r="GOQ903" s="716"/>
      <c r="GOR903" s="716"/>
      <c r="GOS903" s="716"/>
      <c r="GOT903" s="716"/>
      <c r="GOU903" s="716"/>
      <c r="GOV903" s="716"/>
      <c r="GOW903" s="716"/>
      <c r="GOX903" s="716"/>
      <c r="GOY903" s="716"/>
      <c r="GOZ903" s="716"/>
      <c r="GPA903" s="716"/>
      <c r="GPB903" s="716"/>
      <c r="GPC903" s="716"/>
      <c r="GPD903" s="716"/>
      <c r="GPE903" s="716"/>
      <c r="GPF903" s="716"/>
      <c r="GPG903" s="716"/>
      <c r="GPH903" s="716"/>
      <c r="GPI903" s="716"/>
      <c r="GPJ903" s="716"/>
      <c r="GPK903" s="716"/>
      <c r="GPL903" s="716"/>
      <c r="GPM903" s="716"/>
      <c r="GPN903" s="716"/>
      <c r="GPO903" s="716"/>
      <c r="GPP903" s="716"/>
      <c r="GPQ903" s="716"/>
      <c r="GPR903" s="716"/>
      <c r="GPS903" s="716"/>
      <c r="GPT903" s="716"/>
      <c r="GPU903" s="716"/>
      <c r="GPV903" s="716"/>
      <c r="GPW903" s="716"/>
      <c r="GPX903" s="716"/>
      <c r="GPY903" s="716"/>
      <c r="GPZ903" s="716"/>
      <c r="GQA903" s="716"/>
      <c r="GQB903" s="716"/>
      <c r="GQC903" s="716"/>
      <c r="GQD903" s="716"/>
      <c r="GQE903" s="716"/>
      <c r="GQF903" s="716"/>
      <c r="GQG903" s="716"/>
      <c r="GQH903" s="716"/>
      <c r="GQI903" s="716"/>
      <c r="GQJ903" s="716"/>
      <c r="GQK903" s="716"/>
      <c r="GQL903" s="716"/>
      <c r="GQM903" s="716"/>
      <c r="GQN903" s="716"/>
      <c r="GQO903" s="716"/>
      <c r="GQP903" s="716"/>
      <c r="GQQ903" s="716"/>
      <c r="GQR903" s="716"/>
      <c r="GQS903" s="716"/>
      <c r="GQT903" s="716"/>
      <c r="GQU903" s="716"/>
      <c r="GQV903" s="716"/>
      <c r="GQW903" s="716"/>
      <c r="GQX903" s="716"/>
      <c r="GQY903" s="716"/>
      <c r="GQZ903" s="716"/>
      <c r="GRA903" s="716"/>
      <c r="GRB903" s="716"/>
      <c r="GRC903" s="716"/>
      <c r="GRD903" s="716"/>
      <c r="GRE903" s="716"/>
      <c r="GRF903" s="716"/>
      <c r="GRG903" s="716"/>
      <c r="GRH903" s="716"/>
      <c r="GRI903" s="716"/>
      <c r="GRJ903" s="716"/>
      <c r="GRK903" s="716"/>
      <c r="GRL903" s="716"/>
      <c r="GRM903" s="716"/>
      <c r="GRN903" s="716"/>
      <c r="GRO903" s="716"/>
      <c r="GRP903" s="716"/>
      <c r="GRQ903" s="716"/>
      <c r="GRR903" s="716"/>
      <c r="GRS903" s="716"/>
      <c r="GRT903" s="716"/>
      <c r="GRU903" s="716"/>
      <c r="GRV903" s="716"/>
      <c r="GRW903" s="716"/>
      <c r="GRX903" s="716"/>
      <c r="GRY903" s="716"/>
      <c r="GRZ903" s="716"/>
      <c r="GSA903" s="716"/>
      <c r="GSB903" s="716"/>
      <c r="GSC903" s="716"/>
      <c r="GSD903" s="716"/>
      <c r="GSE903" s="716"/>
      <c r="GSF903" s="716"/>
      <c r="GSG903" s="716"/>
      <c r="GSH903" s="716"/>
      <c r="GSI903" s="716"/>
      <c r="GSJ903" s="716"/>
      <c r="GSK903" s="716"/>
      <c r="GSL903" s="716"/>
      <c r="GSM903" s="716"/>
      <c r="GSN903" s="716"/>
      <c r="GSO903" s="716"/>
      <c r="GSP903" s="716"/>
      <c r="GSQ903" s="716"/>
      <c r="GSR903" s="716"/>
      <c r="GSS903" s="716"/>
      <c r="GST903" s="716"/>
      <c r="GSU903" s="716"/>
      <c r="GSV903" s="716"/>
      <c r="GSW903" s="716"/>
      <c r="GSX903" s="716"/>
      <c r="GSY903" s="716"/>
      <c r="GSZ903" s="716"/>
      <c r="GTA903" s="716"/>
      <c r="GTB903" s="716"/>
      <c r="GTC903" s="716"/>
      <c r="GTD903" s="716"/>
      <c r="GTE903" s="716"/>
      <c r="GTF903" s="716"/>
      <c r="GTG903" s="716"/>
      <c r="GTH903" s="716"/>
      <c r="GTI903" s="716"/>
      <c r="GTJ903" s="716"/>
      <c r="GTK903" s="716"/>
      <c r="GTL903" s="716"/>
      <c r="GTM903" s="716"/>
      <c r="GTN903" s="716"/>
      <c r="GTO903" s="716"/>
      <c r="GTP903" s="716"/>
      <c r="GTQ903" s="716"/>
      <c r="GTR903" s="716"/>
      <c r="GTS903" s="716"/>
      <c r="GTT903" s="716"/>
      <c r="GTU903" s="716"/>
      <c r="GTV903" s="716"/>
      <c r="GTW903" s="716"/>
      <c r="GTX903" s="716"/>
      <c r="GTY903" s="716"/>
      <c r="GTZ903" s="716"/>
      <c r="GUA903" s="716"/>
      <c r="GUB903" s="716"/>
      <c r="GUC903" s="716"/>
      <c r="GUD903" s="716"/>
      <c r="GUE903" s="716"/>
      <c r="GUF903" s="716"/>
      <c r="GUG903" s="716"/>
      <c r="GUH903" s="716"/>
      <c r="GUI903" s="716"/>
      <c r="GUJ903" s="716"/>
      <c r="GUK903" s="716"/>
      <c r="GUL903" s="716"/>
      <c r="GUM903" s="716"/>
      <c r="GUN903" s="716"/>
      <c r="GUO903" s="716"/>
      <c r="GUP903" s="716"/>
      <c r="GUQ903" s="716"/>
      <c r="GUR903" s="716"/>
      <c r="GUS903" s="716"/>
      <c r="GUT903" s="716"/>
      <c r="GUU903" s="716"/>
      <c r="GUV903" s="716"/>
      <c r="GUW903" s="716"/>
      <c r="GUX903" s="716"/>
      <c r="GUY903" s="716"/>
      <c r="GUZ903" s="716"/>
      <c r="GVA903" s="716"/>
      <c r="GVB903" s="716"/>
      <c r="GVC903" s="716"/>
      <c r="GVD903" s="716"/>
      <c r="GVE903" s="716"/>
      <c r="GVF903" s="716"/>
      <c r="GVG903" s="716"/>
      <c r="GVH903" s="716"/>
      <c r="GVI903" s="716"/>
      <c r="GVJ903" s="716"/>
      <c r="GVK903" s="716"/>
      <c r="GVL903" s="716"/>
      <c r="GVM903" s="716"/>
      <c r="GVN903" s="716"/>
      <c r="GVO903" s="716"/>
      <c r="GVP903" s="716"/>
      <c r="GVQ903" s="716"/>
      <c r="GVR903" s="716"/>
      <c r="GVS903" s="716"/>
      <c r="GVT903" s="716"/>
      <c r="GVU903" s="716"/>
      <c r="GVV903" s="716"/>
      <c r="GVW903" s="716"/>
      <c r="GVX903" s="716"/>
      <c r="GVY903" s="716"/>
      <c r="GVZ903" s="716"/>
      <c r="GWA903" s="716"/>
      <c r="GWB903" s="716"/>
      <c r="GWC903" s="716"/>
      <c r="GWD903" s="716"/>
      <c r="GWE903" s="716"/>
      <c r="GWF903" s="716"/>
      <c r="GWG903" s="716"/>
      <c r="GWH903" s="716"/>
      <c r="GWI903" s="716"/>
      <c r="GWJ903" s="716"/>
      <c r="GWK903" s="716"/>
      <c r="GWL903" s="716"/>
      <c r="GWM903" s="716"/>
      <c r="GWN903" s="716"/>
      <c r="GWO903" s="716"/>
      <c r="GWP903" s="716"/>
      <c r="GWQ903" s="716"/>
      <c r="GWR903" s="716"/>
      <c r="GWS903" s="716"/>
      <c r="GWT903" s="716"/>
      <c r="GWU903" s="716"/>
      <c r="GWV903" s="716"/>
      <c r="GWW903" s="716"/>
      <c r="GWX903" s="716"/>
      <c r="GWY903" s="716"/>
      <c r="GWZ903" s="716"/>
      <c r="GXA903" s="716"/>
      <c r="GXB903" s="716"/>
      <c r="GXC903" s="716"/>
      <c r="GXD903" s="716"/>
      <c r="GXE903" s="716"/>
      <c r="GXF903" s="716"/>
      <c r="GXG903" s="716"/>
      <c r="GXH903" s="716"/>
      <c r="GXI903" s="716"/>
      <c r="GXJ903" s="716"/>
      <c r="GXK903" s="716"/>
      <c r="GXL903" s="716"/>
      <c r="GXM903" s="716"/>
      <c r="GXN903" s="716"/>
      <c r="GXO903" s="716"/>
      <c r="GXP903" s="716"/>
      <c r="GXQ903" s="716"/>
      <c r="GXR903" s="716"/>
      <c r="GXS903" s="716"/>
      <c r="GXT903" s="716"/>
      <c r="GXU903" s="716"/>
      <c r="GXV903" s="716"/>
      <c r="GXW903" s="716"/>
      <c r="GXX903" s="716"/>
      <c r="GXY903" s="716"/>
      <c r="GXZ903" s="716"/>
      <c r="GYA903" s="716"/>
      <c r="GYB903" s="716"/>
      <c r="GYC903" s="716"/>
      <c r="GYD903" s="716"/>
      <c r="GYE903" s="716"/>
      <c r="GYF903" s="716"/>
      <c r="GYG903" s="716"/>
      <c r="GYH903" s="716"/>
      <c r="GYI903" s="716"/>
      <c r="GYJ903" s="716"/>
      <c r="GYK903" s="716"/>
      <c r="GYL903" s="716"/>
      <c r="GYM903" s="716"/>
      <c r="GYN903" s="716"/>
      <c r="GYO903" s="716"/>
      <c r="GYP903" s="716"/>
      <c r="GYQ903" s="716"/>
      <c r="GYR903" s="716"/>
      <c r="GYS903" s="716"/>
      <c r="GYT903" s="716"/>
      <c r="GYU903" s="716"/>
      <c r="GYV903" s="716"/>
      <c r="GYW903" s="716"/>
      <c r="GYX903" s="716"/>
      <c r="GYY903" s="716"/>
      <c r="GYZ903" s="716"/>
      <c r="GZA903" s="716"/>
      <c r="GZB903" s="716"/>
      <c r="GZC903" s="716"/>
      <c r="GZD903" s="716"/>
      <c r="GZE903" s="716"/>
      <c r="GZF903" s="716"/>
      <c r="GZG903" s="716"/>
      <c r="GZH903" s="716"/>
      <c r="GZI903" s="716"/>
      <c r="GZJ903" s="716"/>
      <c r="GZK903" s="716"/>
      <c r="GZL903" s="716"/>
      <c r="GZM903" s="716"/>
      <c r="GZN903" s="716"/>
      <c r="GZO903" s="716"/>
      <c r="GZP903" s="716"/>
      <c r="GZQ903" s="716"/>
      <c r="GZR903" s="716"/>
      <c r="GZS903" s="716"/>
      <c r="GZT903" s="716"/>
      <c r="GZU903" s="716"/>
      <c r="GZV903" s="716"/>
      <c r="GZW903" s="716"/>
      <c r="GZX903" s="716"/>
      <c r="GZY903" s="716"/>
      <c r="GZZ903" s="716"/>
      <c r="HAA903" s="716"/>
      <c r="HAB903" s="716"/>
      <c r="HAC903" s="716"/>
      <c r="HAD903" s="716"/>
      <c r="HAE903" s="716"/>
      <c r="HAF903" s="716"/>
      <c r="HAG903" s="716"/>
      <c r="HAH903" s="716"/>
      <c r="HAI903" s="716"/>
      <c r="HAJ903" s="716"/>
      <c r="HAK903" s="716"/>
      <c r="HAL903" s="716"/>
      <c r="HAM903" s="716"/>
      <c r="HAN903" s="716"/>
      <c r="HAO903" s="716"/>
      <c r="HAP903" s="716"/>
      <c r="HAQ903" s="716"/>
      <c r="HAR903" s="716"/>
      <c r="HAS903" s="716"/>
      <c r="HAT903" s="716"/>
      <c r="HAU903" s="716"/>
      <c r="HAV903" s="716"/>
      <c r="HAW903" s="716"/>
      <c r="HAX903" s="716"/>
      <c r="HAY903" s="716"/>
      <c r="HAZ903" s="716"/>
      <c r="HBA903" s="716"/>
      <c r="HBB903" s="716"/>
      <c r="HBC903" s="716"/>
      <c r="HBD903" s="716"/>
      <c r="HBE903" s="716"/>
      <c r="HBF903" s="716"/>
      <c r="HBG903" s="716"/>
      <c r="HBH903" s="716"/>
      <c r="HBI903" s="716"/>
      <c r="HBJ903" s="716"/>
      <c r="HBK903" s="716"/>
      <c r="HBL903" s="716"/>
      <c r="HBM903" s="716"/>
      <c r="HBN903" s="716"/>
      <c r="HBO903" s="716"/>
      <c r="HBP903" s="716"/>
      <c r="HBQ903" s="716"/>
      <c r="HBR903" s="716"/>
      <c r="HBS903" s="716"/>
      <c r="HBT903" s="716"/>
      <c r="HBU903" s="716"/>
      <c r="HBV903" s="716"/>
      <c r="HBW903" s="716"/>
      <c r="HBX903" s="716"/>
      <c r="HBY903" s="716"/>
      <c r="HBZ903" s="716"/>
      <c r="HCA903" s="716"/>
      <c r="HCB903" s="716"/>
      <c r="HCC903" s="716"/>
      <c r="HCD903" s="716"/>
      <c r="HCE903" s="716"/>
      <c r="HCF903" s="716"/>
      <c r="HCG903" s="716"/>
      <c r="HCH903" s="716"/>
      <c r="HCI903" s="716"/>
      <c r="HCJ903" s="716"/>
      <c r="HCK903" s="716"/>
      <c r="HCL903" s="716"/>
      <c r="HCM903" s="716"/>
      <c r="HCN903" s="716"/>
      <c r="HCO903" s="716"/>
      <c r="HCP903" s="716"/>
      <c r="HCQ903" s="716"/>
      <c r="HCR903" s="716"/>
      <c r="HCS903" s="716"/>
      <c r="HCT903" s="716"/>
      <c r="HCU903" s="716"/>
      <c r="HCV903" s="716"/>
      <c r="HCW903" s="716"/>
      <c r="HCX903" s="716"/>
      <c r="HCY903" s="716"/>
      <c r="HCZ903" s="716"/>
      <c r="HDA903" s="716"/>
      <c r="HDB903" s="716"/>
      <c r="HDC903" s="716"/>
      <c r="HDD903" s="716"/>
      <c r="HDE903" s="716"/>
      <c r="HDF903" s="716"/>
      <c r="HDG903" s="716"/>
      <c r="HDH903" s="716"/>
      <c r="HDI903" s="716"/>
      <c r="HDJ903" s="716"/>
      <c r="HDK903" s="716"/>
      <c r="HDL903" s="716"/>
      <c r="HDM903" s="716"/>
      <c r="HDN903" s="716"/>
      <c r="HDO903" s="716"/>
      <c r="HDP903" s="716"/>
      <c r="HDQ903" s="716"/>
      <c r="HDR903" s="716"/>
      <c r="HDS903" s="716"/>
      <c r="HDT903" s="716"/>
      <c r="HDU903" s="716"/>
      <c r="HDV903" s="716"/>
      <c r="HDW903" s="716"/>
      <c r="HDX903" s="716"/>
      <c r="HDY903" s="716"/>
      <c r="HDZ903" s="716"/>
      <c r="HEA903" s="716"/>
      <c r="HEB903" s="716"/>
      <c r="HEC903" s="716"/>
      <c r="HED903" s="716"/>
      <c r="HEE903" s="716"/>
      <c r="HEF903" s="716"/>
      <c r="HEG903" s="716"/>
      <c r="HEH903" s="716"/>
      <c r="HEI903" s="716"/>
      <c r="HEJ903" s="716"/>
      <c r="HEK903" s="716"/>
      <c r="HEL903" s="716"/>
      <c r="HEM903" s="716"/>
      <c r="HEN903" s="716"/>
      <c r="HEO903" s="716"/>
      <c r="HEP903" s="716"/>
      <c r="HEQ903" s="716"/>
      <c r="HER903" s="716"/>
      <c r="HES903" s="716"/>
      <c r="HET903" s="716"/>
      <c r="HEU903" s="716"/>
      <c r="HEV903" s="716"/>
      <c r="HEW903" s="716"/>
      <c r="HEX903" s="716"/>
      <c r="HEY903" s="716"/>
      <c r="HEZ903" s="716"/>
      <c r="HFA903" s="716"/>
      <c r="HFB903" s="716"/>
      <c r="HFC903" s="716"/>
      <c r="HFD903" s="716"/>
      <c r="HFE903" s="716"/>
      <c r="HFF903" s="716"/>
      <c r="HFG903" s="716"/>
      <c r="HFH903" s="716"/>
      <c r="HFI903" s="716"/>
      <c r="HFJ903" s="716"/>
      <c r="HFK903" s="716"/>
      <c r="HFL903" s="716"/>
      <c r="HFM903" s="716"/>
      <c r="HFN903" s="716"/>
      <c r="HFO903" s="716"/>
      <c r="HFP903" s="716"/>
      <c r="HFQ903" s="716"/>
      <c r="HFR903" s="716"/>
      <c r="HFS903" s="716"/>
      <c r="HFT903" s="716"/>
      <c r="HFU903" s="716"/>
      <c r="HFV903" s="716"/>
      <c r="HFW903" s="716"/>
      <c r="HFX903" s="716"/>
      <c r="HFY903" s="716"/>
      <c r="HFZ903" s="716"/>
      <c r="HGA903" s="716"/>
      <c r="HGB903" s="716"/>
      <c r="HGC903" s="716"/>
      <c r="HGD903" s="716"/>
      <c r="HGE903" s="716"/>
      <c r="HGF903" s="716"/>
      <c r="HGG903" s="716"/>
      <c r="HGH903" s="716"/>
      <c r="HGI903" s="716"/>
      <c r="HGJ903" s="716"/>
      <c r="HGK903" s="716"/>
      <c r="HGL903" s="716"/>
      <c r="HGM903" s="716"/>
      <c r="HGN903" s="716"/>
      <c r="HGO903" s="716"/>
      <c r="HGP903" s="716"/>
      <c r="HGQ903" s="716"/>
      <c r="HGR903" s="716"/>
      <c r="HGS903" s="716"/>
      <c r="HGT903" s="716"/>
      <c r="HGU903" s="716"/>
      <c r="HGV903" s="716"/>
      <c r="HGW903" s="716"/>
      <c r="HGX903" s="716"/>
      <c r="HGY903" s="716"/>
      <c r="HGZ903" s="716"/>
      <c r="HHA903" s="716"/>
      <c r="HHB903" s="716"/>
      <c r="HHC903" s="716"/>
      <c r="HHD903" s="716"/>
      <c r="HHE903" s="716"/>
      <c r="HHF903" s="716"/>
      <c r="HHG903" s="716"/>
      <c r="HHH903" s="716"/>
      <c r="HHI903" s="716"/>
      <c r="HHJ903" s="716"/>
      <c r="HHK903" s="716"/>
      <c r="HHL903" s="716"/>
      <c r="HHM903" s="716"/>
      <c r="HHN903" s="716"/>
      <c r="HHO903" s="716"/>
      <c r="HHP903" s="716"/>
      <c r="HHQ903" s="716"/>
      <c r="HHR903" s="716"/>
      <c r="HHS903" s="716"/>
      <c r="HHT903" s="716"/>
      <c r="HHU903" s="716"/>
      <c r="HHV903" s="716"/>
      <c r="HHW903" s="716"/>
      <c r="HHX903" s="716"/>
      <c r="HHY903" s="716"/>
      <c r="HHZ903" s="716"/>
      <c r="HIA903" s="716"/>
      <c r="HIB903" s="716"/>
      <c r="HIC903" s="716"/>
      <c r="HID903" s="716"/>
      <c r="HIE903" s="716"/>
      <c r="HIF903" s="716"/>
      <c r="HIG903" s="716"/>
      <c r="HIH903" s="716"/>
      <c r="HII903" s="716"/>
      <c r="HIJ903" s="716"/>
      <c r="HIK903" s="716"/>
      <c r="HIL903" s="716"/>
      <c r="HIM903" s="716"/>
      <c r="HIN903" s="716"/>
      <c r="HIO903" s="716"/>
      <c r="HIP903" s="716"/>
      <c r="HIQ903" s="716"/>
      <c r="HIR903" s="716"/>
      <c r="HIS903" s="716"/>
      <c r="HIT903" s="716"/>
      <c r="HIU903" s="716"/>
      <c r="HIV903" s="716"/>
      <c r="HIW903" s="716"/>
      <c r="HIX903" s="716"/>
      <c r="HIY903" s="716"/>
      <c r="HIZ903" s="716"/>
      <c r="HJA903" s="716"/>
      <c r="HJB903" s="716"/>
      <c r="HJC903" s="716"/>
      <c r="HJD903" s="716"/>
      <c r="HJE903" s="716"/>
      <c r="HJF903" s="716"/>
      <c r="HJG903" s="716"/>
      <c r="HJH903" s="716"/>
      <c r="HJI903" s="716"/>
      <c r="HJJ903" s="716"/>
      <c r="HJK903" s="716"/>
      <c r="HJL903" s="716"/>
      <c r="HJM903" s="716"/>
      <c r="HJN903" s="716"/>
      <c r="HJO903" s="716"/>
      <c r="HJP903" s="716"/>
      <c r="HJQ903" s="716"/>
      <c r="HJR903" s="716"/>
      <c r="HJS903" s="716"/>
      <c r="HJT903" s="716"/>
      <c r="HJU903" s="716"/>
      <c r="HJV903" s="716"/>
      <c r="HJW903" s="716"/>
      <c r="HJX903" s="716"/>
      <c r="HJY903" s="716"/>
      <c r="HJZ903" s="716"/>
      <c r="HKA903" s="716"/>
      <c r="HKB903" s="716"/>
      <c r="HKC903" s="716"/>
      <c r="HKD903" s="716"/>
      <c r="HKE903" s="716"/>
      <c r="HKF903" s="716"/>
      <c r="HKG903" s="716"/>
      <c r="HKH903" s="716"/>
      <c r="HKI903" s="716"/>
      <c r="HKJ903" s="716"/>
      <c r="HKK903" s="716"/>
      <c r="HKL903" s="716"/>
      <c r="HKM903" s="716"/>
      <c r="HKN903" s="716"/>
      <c r="HKO903" s="716"/>
      <c r="HKP903" s="716"/>
      <c r="HKQ903" s="716"/>
      <c r="HKR903" s="716"/>
      <c r="HKS903" s="716"/>
      <c r="HKT903" s="716"/>
      <c r="HKU903" s="716"/>
      <c r="HKV903" s="716"/>
      <c r="HKW903" s="716"/>
      <c r="HKX903" s="716"/>
      <c r="HKY903" s="716"/>
      <c r="HKZ903" s="716"/>
      <c r="HLA903" s="716"/>
      <c r="HLB903" s="716"/>
      <c r="HLC903" s="716"/>
      <c r="HLD903" s="716"/>
      <c r="HLE903" s="716"/>
      <c r="HLF903" s="716"/>
      <c r="HLG903" s="716"/>
      <c r="HLH903" s="716"/>
      <c r="HLI903" s="716"/>
      <c r="HLJ903" s="716"/>
      <c r="HLK903" s="716"/>
      <c r="HLL903" s="716"/>
      <c r="HLM903" s="716"/>
      <c r="HLN903" s="716"/>
      <c r="HLO903" s="716"/>
      <c r="HLP903" s="716"/>
      <c r="HLQ903" s="716"/>
      <c r="HLR903" s="716"/>
      <c r="HLS903" s="716"/>
      <c r="HLT903" s="716"/>
      <c r="HLU903" s="716"/>
      <c r="HLV903" s="716"/>
      <c r="HLW903" s="716"/>
      <c r="HLX903" s="716"/>
      <c r="HLY903" s="716"/>
      <c r="HLZ903" s="716"/>
      <c r="HMA903" s="716"/>
      <c r="HMB903" s="716"/>
      <c r="HMC903" s="716"/>
      <c r="HMD903" s="716"/>
      <c r="HME903" s="716"/>
      <c r="HMF903" s="716"/>
      <c r="HMG903" s="716"/>
      <c r="HMH903" s="716"/>
      <c r="HMI903" s="716"/>
      <c r="HMJ903" s="716"/>
      <c r="HMK903" s="716"/>
      <c r="HML903" s="716"/>
      <c r="HMM903" s="716"/>
      <c r="HMN903" s="716"/>
      <c r="HMO903" s="716"/>
      <c r="HMP903" s="716"/>
      <c r="HMQ903" s="716"/>
      <c r="HMR903" s="716"/>
      <c r="HMS903" s="716"/>
      <c r="HMT903" s="716"/>
      <c r="HMU903" s="716"/>
      <c r="HMV903" s="716"/>
      <c r="HMW903" s="716"/>
      <c r="HMX903" s="716"/>
      <c r="HMY903" s="716"/>
      <c r="HMZ903" s="716"/>
      <c r="HNA903" s="716"/>
      <c r="HNB903" s="716"/>
      <c r="HNC903" s="716"/>
      <c r="HND903" s="716"/>
      <c r="HNE903" s="716"/>
      <c r="HNF903" s="716"/>
      <c r="HNG903" s="716"/>
      <c r="HNH903" s="716"/>
      <c r="HNI903" s="716"/>
      <c r="HNJ903" s="716"/>
      <c r="HNK903" s="716"/>
      <c r="HNL903" s="716"/>
      <c r="HNM903" s="716"/>
      <c r="HNN903" s="716"/>
      <c r="HNO903" s="716"/>
      <c r="HNP903" s="716"/>
      <c r="HNQ903" s="716"/>
      <c r="HNR903" s="716"/>
      <c r="HNS903" s="716"/>
      <c r="HNT903" s="716"/>
      <c r="HNU903" s="716"/>
      <c r="HNV903" s="716"/>
      <c r="HNW903" s="716"/>
      <c r="HNX903" s="716"/>
      <c r="HNY903" s="716"/>
      <c r="HNZ903" s="716"/>
      <c r="HOA903" s="716"/>
      <c r="HOB903" s="716"/>
      <c r="HOC903" s="716"/>
      <c r="HOD903" s="716"/>
      <c r="HOE903" s="716"/>
      <c r="HOF903" s="716"/>
      <c r="HOG903" s="716"/>
      <c r="HOH903" s="716"/>
      <c r="HOI903" s="716"/>
      <c r="HOJ903" s="716"/>
      <c r="HOK903" s="716"/>
      <c r="HOL903" s="716"/>
      <c r="HOM903" s="716"/>
      <c r="HON903" s="716"/>
      <c r="HOO903" s="716"/>
      <c r="HOP903" s="716"/>
      <c r="HOQ903" s="716"/>
      <c r="HOR903" s="716"/>
      <c r="HOS903" s="716"/>
      <c r="HOT903" s="716"/>
      <c r="HOU903" s="716"/>
      <c r="HOV903" s="716"/>
      <c r="HOW903" s="716"/>
      <c r="HOX903" s="716"/>
      <c r="HOY903" s="716"/>
      <c r="HOZ903" s="716"/>
      <c r="HPA903" s="716"/>
      <c r="HPB903" s="716"/>
      <c r="HPC903" s="716"/>
      <c r="HPD903" s="716"/>
      <c r="HPE903" s="716"/>
      <c r="HPF903" s="716"/>
      <c r="HPG903" s="716"/>
      <c r="HPH903" s="716"/>
      <c r="HPI903" s="716"/>
      <c r="HPJ903" s="716"/>
      <c r="HPK903" s="716"/>
      <c r="HPL903" s="716"/>
      <c r="HPM903" s="716"/>
      <c r="HPN903" s="716"/>
      <c r="HPO903" s="716"/>
      <c r="HPP903" s="716"/>
      <c r="HPQ903" s="716"/>
      <c r="HPR903" s="716"/>
      <c r="HPS903" s="716"/>
      <c r="HPT903" s="716"/>
      <c r="HPU903" s="716"/>
      <c r="HPV903" s="716"/>
      <c r="HPW903" s="716"/>
      <c r="HPX903" s="716"/>
      <c r="HPY903" s="716"/>
      <c r="HPZ903" s="716"/>
      <c r="HQA903" s="716"/>
      <c r="HQB903" s="716"/>
      <c r="HQC903" s="716"/>
      <c r="HQD903" s="716"/>
      <c r="HQE903" s="716"/>
      <c r="HQF903" s="716"/>
      <c r="HQG903" s="716"/>
      <c r="HQH903" s="716"/>
      <c r="HQI903" s="716"/>
      <c r="HQJ903" s="716"/>
      <c r="HQK903" s="716"/>
      <c r="HQL903" s="716"/>
      <c r="HQM903" s="716"/>
      <c r="HQN903" s="716"/>
      <c r="HQO903" s="716"/>
      <c r="HQP903" s="716"/>
      <c r="HQQ903" s="716"/>
      <c r="HQR903" s="716"/>
      <c r="HQS903" s="716"/>
      <c r="HQT903" s="716"/>
      <c r="HQU903" s="716"/>
      <c r="HQV903" s="716"/>
      <c r="HQW903" s="716"/>
      <c r="HQX903" s="716"/>
      <c r="HQY903" s="716"/>
      <c r="HQZ903" s="716"/>
      <c r="HRA903" s="716"/>
      <c r="HRB903" s="716"/>
      <c r="HRC903" s="716"/>
      <c r="HRD903" s="716"/>
      <c r="HRE903" s="716"/>
      <c r="HRF903" s="716"/>
      <c r="HRG903" s="716"/>
      <c r="HRH903" s="716"/>
      <c r="HRI903" s="716"/>
      <c r="HRJ903" s="716"/>
      <c r="HRK903" s="716"/>
      <c r="HRL903" s="716"/>
      <c r="HRM903" s="716"/>
      <c r="HRN903" s="716"/>
      <c r="HRO903" s="716"/>
      <c r="HRP903" s="716"/>
      <c r="HRQ903" s="716"/>
      <c r="HRR903" s="716"/>
      <c r="HRS903" s="716"/>
      <c r="HRT903" s="716"/>
      <c r="HRU903" s="716"/>
      <c r="HRV903" s="716"/>
      <c r="HRW903" s="716"/>
      <c r="HRX903" s="716"/>
      <c r="HRY903" s="716"/>
      <c r="HRZ903" s="716"/>
      <c r="HSA903" s="716"/>
      <c r="HSB903" s="716"/>
      <c r="HSC903" s="716"/>
      <c r="HSD903" s="716"/>
      <c r="HSE903" s="716"/>
      <c r="HSF903" s="716"/>
      <c r="HSG903" s="716"/>
      <c r="HSH903" s="716"/>
      <c r="HSI903" s="716"/>
      <c r="HSJ903" s="716"/>
      <c r="HSK903" s="716"/>
      <c r="HSL903" s="716"/>
      <c r="HSM903" s="716"/>
      <c r="HSN903" s="716"/>
      <c r="HSO903" s="716"/>
      <c r="HSP903" s="716"/>
      <c r="HSQ903" s="716"/>
      <c r="HSR903" s="716"/>
      <c r="HSS903" s="716"/>
      <c r="HST903" s="716"/>
      <c r="HSU903" s="716"/>
      <c r="HSV903" s="716"/>
      <c r="HSW903" s="716"/>
      <c r="HSX903" s="716"/>
      <c r="HSY903" s="716"/>
      <c r="HSZ903" s="716"/>
      <c r="HTA903" s="716"/>
      <c r="HTB903" s="716"/>
      <c r="HTC903" s="716"/>
      <c r="HTD903" s="716"/>
      <c r="HTE903" s="716"/>
      <c r="HTF903" s="716"/>
      <c r="HTG903" s="716"/>
      <c r="HTH903" s="716"/>
      <c r="HTI903" s="716"/>
      <c r="HTJ903" s="716"/>
      <c r="HTK903" s="716"/>
      <c r="HTL903" s="716"/>
      <c r="HTM903" s="716"/>
      <c r="HTN903" s="716"/>
      <c r="HTO903" s="716"/>
      <c r="HTP903" s="716"/>
      <c r="HTQ903" s="716"/>
      <c r="HTR903" s="716"/>
      <c r="HTS903" s="716"/>
      <c r="HTT903" s="716"/>
      <c r="HTU903" s="716"/>
      <c r="HTV903" s="716"/>
      <c r="HTW903" s="716"/>
      <c r="HTX903" s="716"/>
      <c r="HTY903" s="716"/>
      <c r="HTZ903" s="716"/>
      <c r="HUA903" s="716"/>
      <c r="HUB903" s="716"/>
      <c r="HUC903" s="716"/>
      <c r="HUD903" s="716"/>
      <c r="HUE903" s="716"/>
      <c r="HUF903" s="716"/>
      <c r="HUG903" s="716"/>
      <c r="HUH903" s="716"/>
      <c r="HUI903" s="716"/>
      <c r="HUJ903" s="716"/>
      <c r="HUK903" s="716"/>
      <c r="HUL903" s="716"/>
      <c r="HUM903" s="716"/>
      <c r="HUN903" s="716"/>
      <c r="HUO903" s="716"/>
      <c r="HUP903" s="716"/>
      <c r="HUQ903" s="716"/>
      <c r="HUR903" s="716"/>
      <c r="HUS903" s="716"/>
      <c r="HUT903" s="716"/>
      <c r="HUU903" s="716"/>
      <c r="HUV903" s="716"/>
      <c r="HUW903" s="716"/>
      <c r="HUX903" s="716"/>
      <c r="HUY903" s="716"/>
      <c r="HUZ903" s="716"/>
      <c r="HVA903" s="716"/>
      <c r="HVB903" s="716"/>
      <c r="HVC903" s="716"/>
      <c r="HVD903" s="716"/>
      <c r="HVE903" s="716"/>
      <c r="HVF903" s="716"/>
      <c r="HVG903" s="716"/>
      <c r="HVH903" s="716"/>
      <c r="HVI903" s="716"/>
      <c r="HVJ903" s="716"/>
      <c r="HVK903" s="716"/>
      <c r="HVL903" s="716"/>
      <c r="HVM903" s="716"/>
      <c r="HVN903" s="716"/>
      <c r="HVO903" s="716"/>
      <c r="HVP903" s="716"/>
      <c r="HVQ903" s="716"/>
      <c r="HVR903" s="716"/>
      <c r="HVS903" s="716"/>
      <c r="HVT903" s="716"/>
      <c r="HVU903" s="716"/>
      <c r="HVV903" s="716"/>
      <c r="HVW903" s="716"/>
      <c r="HVX903" s="716"/>
      <c r="HVY903" s="716"/>
      <c r="HVZ903" s="716"/>
      <c r="HWA903" s="716"/>
      <c r="HWB903" s="716"/>
      <c r="HWC903" s="716"/>
      <c r="HWD903" s="716"/>
      <c r="HWE903" s="716"/>
      <c r="HWF903" s="716"/>
      <c r="HWG903" s="716"/>
      <c r="HWH903" s="716"/>
      <c r="HWI903" s="716"/>
      <c r="HWJ903" s="716"/>
      <c r="HWK903" s="716"/>
      <c r="HWL903" s="716"/>
      <c r="HWM903" s="716"/>
      <c r="HWN903" s="716"/>
      <c r="HWO903" s="716"/>
      <c r="HWP903" s="716"/>
      <c r="HWQ903" s="716"/>
      <c r="HWR903" s="716"/>
      <c r="HWS903" s="716"/>
      <c r="HWT903" s="716"/>
      <c r="HWU903" s="716"/>
      <c r="HWV903" s="716"/>
      <c r="HWW903" s="716"/>
      <c r="HWX903" s="716"/>
      <c r="HWY903" s="716"/>
      <c r="HWZ903" s="716"/>
      <c r="HXA903" s="716"/>
      <c r="HXB903" s="716"/>
      <c r="HXC903" s="716"/>
      <c r="HXD903" s="716"/>
      <c r="HXE903" s="716"/>
      <c r="HXF903" s="716"/>
      <c r="HXG903" s="716"/>
      <c r="HXH903" s="716"/>
      <c r="HXI903" s="716"/>
      <c r="HXJ903" s="716"/>
      <c r="HXK903" s="716"/>
      <c r="HXL903" s="716"/>
      <c r="HXM903" s="716"/>
      <c r="HXN903" s="716"/>
      <c r="HXO903" s="716"/>
      <c r="HXP903" s="716"/>
      <c r="HXQ903" s="716"/>
      <c r="HXR903" s="716"/>
      <c r="HXS903" s="716"/>
      <c r="HXT903" s="716"/>
      <c r="HXU903" s="716"/>
      <c r="HXV903" s="716"/>
      <c r="HXW903" s="716"/>
      <c r="HXX903" s="716"/>
      <c r="HXY903" s="716"/>
      <c r="HXZ903" s="716"/>
      <c r="HYA903" s="716"/>
      <c r="HYB903" s="716"/>
      <c r="HYC903" s="716"/>
      <c r="HYD903" s="716"/>
      <c r="HYE903" s="716"/>
      <c r="HYF903" s="716"/>
      <c r="HYG903" s="716"/>
      <c r="HYH903" s="716"/>
      <c r="HYI903" s="716"/>
      <c r="HYJ903" s="716"/>
      <c r="HYK903" s="716"/>
      <c r="HYL903" s="716"/>
      <c r="HYM903" s="716"/>
      <c r="HYN903" s="716"/>
      <c r="HYO903" s="716"/>
      <c r="HYP903" s="716"/>
      <c r="HYQ903" s="716"/>
      <c r="HYR903" s="716"/>
      <c r="HYS903" s="716"/>
      <c r="HYT903" s="716"/>
      <c r="HYU903" s="716"/>
      <c r="HYV903" s="716"/>
      <c r="HYW903" s="716"/>
      <c r="HYX903" s="716"/>
      <c r="HYY903" s="716"/>
      <c r="HYZ903" s="716"/>
      <c r="HZA903" s="716"/>
      <c r="HZB903" s="716"/>
      <c r="HZC903" s="716"/>
      <c r="HZD903" s="716"/>
      <c r="HZE903" s="716"/>
      <c r="HZF903" s="716"/>
      <c r="HZG903" s="716"/>
      <c r="HZH903" s="716"/>
      <c r="HZI903" s="716"/>
      <c r="HZJ903" s="716"/>
      <c r="HZK903" s="716"/>
      <c r="HZL903" s="716"/>
      <c r="HZM903" s="716"/>
      <c r="HZN903" s="716"/>
      <c r="HZO903" s="716"/>
      <c r="HZP903" s="716"/>
      <c r="HZQ903" s="716"/>
      <c r="HZR903" s="716"/>
      <c r="HZS903" s="716"/>
      <c r="HZT903" s="716"/>
      <c r="HZU903" s="716"/>
      <c r="HZV903" s="716"/>
      <c r="HZW903" s="716"/>
      <c r="HZX903" s="716"/>
      <c r="HZY903" s="716"/>
      <c r="HZZ903" s="716"/>
      <c r="IAA903" s="716"/>
      <c r="IAB903" s="716"/>
      <c r="IAC903" s="716"/>
      <c r="IAD903" s="716"/>
      <c r="IAE903" s="716"/>
      <c r="IAF903" s="716"/>
      <c r="IAG903" s="716"/>
      <c r="IAH903" s="716"/>
      <c r="IAI903" s="716"/>
      <c r="IAJ903" s="716"/>
      <c r="IAK903" s="716"/>
      <c r="IAL903" s="716"/>
      <c r="IAM903" s="716"/>
      <c r="IAN903" s="716"/>
      <c r="IAO903" s="716"/>
      <c r="IAP903" s="716"/>
      <c r="IAQ903" s="716"/>
      <c r="IAR903" s="716"/>
      <c r="IAS903" s="716"/>
      <c r="IAT903" s="716"/>
      <c r="IAU903" s="716"/>
      <c r="IAV903" s="716"/>
      <c r="IAW903" s="716"/>
      <c r="IAX903" s="716"/>
      <c r="IAY903" s="716"/>
      <c r="IAZ903" s="716"/>
      <c r="IBA903" s="716"/>
      <c r="IBB903" s="716"/>
      <c r="IBC903" s="716"/>
      <c r="IBD903" s="716"/>
      <c r="IBE903" s="716"/>
      <c r="IBF903" s="716"/>
      <c r="IBG903" s="716"/>
      <c r="IBH903" s="716"/>
      <c r="IBI903" s="716"/>
      <c r="IBJ903" s="716"/>
      <c r="IBK903" s="716"/>
      <c r="IBL903" s="716"/>
      <c r="IBM903" s="716"/>
      <c r="IBN903" s="716"/>
      <c r="IBO903" s="716"/>
      <c r="IBP903" s="716"/>
      <c r="IBQ903" s="716"/>
      <c r="IBR903" s="716"/>
      <c r="IBS903" s="716"/>
      <c r="IBT903" s="716"/>
      <c r="IBU903" s="716"/>
      <c r="IBV903" s="716"/>
      <c r="IBW903" s="716"/>
      <c r="IBX903" s="716"/>
      <c r="IBY903" s="716"/>
      <c r="IBZ903" s="716"/>
      <c r="ICA903" s="716"/>
      <c r="ICB903" s="716"/>
      <c r="ICC903" s="716"/>
      <c r="ICD903" s="716"/>
      <c r="ICE903" s="716"/>
      <c r="ICF903" s="716"/>
      <c r="ICG903" s="716"/>
      <c r="ICH903" s="716"/>
      <c r="ICI903" s="716"/>
      <c r="ICJ903" s="716"/>
      <c r="ICK903" s="716"/>
      <c r="ICL903" s="716"/>
      <c r="ICM903" s="716"/>
      <c r="ICN903" s="716"/>
      <c r="ICO903" s="716"/>
      <c r="ICP903" s="716"/>
      <c r="ICQ903" s="716"/>
      <c r="ICR903" s="716"/>
      <c r="ICS903" s="716"/>
      <c r="ICT903" s="716"/>
      <c r="ICU903" s="716"/>
      <c r="ICV903" s="716"/>
      <c r="ICW903" s="716"/>
      <c r="ICX903" s="716"/>
      <c r="ICY903" s="716"/>
      <c r="ICZ903" s="716"/>
      <c r="IDA903" s="716"/>
      <c r="IDB903" s="716"/>
      <c r="IDC903" s="716"/>
      <c r="IDD903" s="716"/>
      <c r="IDE903" s="716"/>
      <c r="IDF903" s="716"/>
      <c r="IDG903" s="716"/>
      <c r="IDH903" s="716"/>
      <c r="IDI903" s="716"/>
      <c r="IDJ903" s="716"/>
      <c r="IDK903" s="716"/>
      <c r="IDL903" s="716"/>
      <c r="IDM903" s="716"/>
      <c r="IDN903" s="716"/>
      <c r="IDO903" s="716"/>
      <c r="IDP903" s="716"/>
      <c r="IDQ903" s="716"/>
      <c r="IDR903" s="716"/>
      <c r="IDS903" s="716"/>
      <c r="IDT903" s="716"/>
      <c r="IDU903" s="716"/>
      <c r="IDV903" s="716"/>
      <c r="IDW903" s="716"/>
      <c r="IDX903" s="716"/>
      <c r="IDY903" s="716"/>
      <c r="IDZ903" s="716"/>
      <c r="IEA903" s="716"/>
      <c r="IEB903" s="716"/>
      <c r="IEC903" s="716"/>
      <c r="IED903" s="716"/>
      <c r="IEE903" s="716"/>
      <c r="IEF903" s="716"/>
      <c r="IEG903" s="716"/>
      <c r="IEH903" s="716"/>
      <c r="IEI903" s="716"/>
      <c r="IEJ903" s="716"/>
      <c r="IEK903" s="716"/>
      <c r="IEL903" s="716"/>
      <c r="IEM903" s="716"/>
      <c r="IEN903" s="716"/>
      <c r="IEO903" s="716"/>
      <c r="IEP903" s="716"/>
      <c r="IEQ903" s="716"/>
      <c r="IER903" s="716"/>
      <c r="IES903" s="716"/>
      <c r="IET903" s="716"/>
      <c r="IEU903" s="716"/>
      <c r="IEV903" s="716"/>
      <c r="IEW903" s="716"/>
      <c r="IEX903" s="716"/>
      <c r="IEY903" s="716"/>
      <c r="IEZ903" s="716"/>
      <c r="IFA903" s="716"/>
      <c r="IFB903" s="716"/>
      <c r="IFC903" s="716"/>
      <c r="IFD903" s="716"/>
      <c r="IFE903" s="716"/>
      <c r="IFF903" s="716"/>
      <c r="IFG903" s="716"/>
      <c r="IFH903" s="716"/>
      <c r="IFI903" s="716"/>
      <c r="IFJ903" s="716"/>
      <c r="IFK903" s="716"/>
      <c r="IFL903" s="716"/>
      <c r="IFM903" s="716"/>
      <c r="IFN903" s="716"/>
      <c r="IFO903" s="716"/>
      <c r="IFP903" s="716"/>
      <c r="IFQ903" s="716"/>
      <c r="IFR903" s="716"/>
      <c r="IFS903" s="716"/>
      <c r="IFT903" s="716"/>
      <c r="IFU903" s="716"/>
      <c r="IFV903" s="716"/>
      <c r="IFW903" s="716"/>
      <c r="IFX903" s="716"/>
      <c r="IFY903" s="716"/>
      <c r="IFZ903" s="716"/>
      <c r="IGA903" s="716"/>
      <c r="IGB903" s="716"/>
      <c r="IGC903" s="716"/>
      <c r="IGD903" s="716"/>
      <c r="IGE903" s="716"/>
      <c r="IGF903" s="716"/>
      <c r="IGG903" s="716"/>
      <c r="IGH903" s="716"/>
      <c r="IGI903" s="716"/>
      <c r="IGJ903" s="716"/>
      <c r="IGK903" s="716"/>
      <c r="IGL903" s="716"/>
      <c r="IGM903" s="716"/>
      <c r="IGN903" s="716"/>
      <c r="IGO903" s="716"/>
      <c r="IGP903" s="716"/>
      <c r="IGQ903" s="716"/>
      <c r="IGR903" s="716"/>
      <c r="IGS903" s="716"/>
      <c r="IGT903" s="716"/>
      <c r="IGU903" s="716"/>
      <c r="IGV903" s="716"/>
      <c r="IGW903" s="716"/>
      <c r="IGX903" s="716"/>
      <c r="IGY903" s="716"/>
      <c r="IGZ903" s="716"/>
      <c r="IHA903" s="716"/>
      <c r="IHB903" s="716"/>
      <c r="IHC903" s="716"/>
      <c r="IHD903" s="716"/>
      <c r="IHE903" s="716"/>
      <c r="IHF903" s="716"/>
      <c r="IHG903" s="716"/>
      <c r="IHH903" s="716"/>
      <c r="IHI903" s="716"/>
      <c r="IHJ903" s="716"/>
      <c r="IHK903" s="716"/>
      <c r="IHL903" s="716"/>
      <c r="IHM903" s="716"/>
      <c r="IHN903" s="716"/>
      <c r="IHO903" s="716"/>
      <c r="IHP903" s="716"/>
      <c r="IHQ903" s="716"/>
      <c r="IHR903" s="716"/>
      <c r="IHS903" s="716"/>
      <c r="IHT903" s="716"/>
      <c r="IHU903" s="716"/>
      <c r="IHV903" s="716"/>
      <c r="IHW903" s="716"/>
      <c r="IHX903" s="716"/>
      <c r="IHY903" s="716"/>
      <c r="IHZ903" s="716"/>
      <c r="IIA903" s="716"/>
      <c r="IIB903" s="716"/>
      <c r="IIC903" s="716"/>
      <c r="IID903" s="716"/>
      <c r="IIE903" s="716"/>
      <c r="IIF903" s="716"/>
      <c r="IIG903" s="716"/>
      <c r="IIH903" s="716"/>
      <c r="III903" s="716"/>
      <c r="IIJ903" s="716"/>
      <c r="IIK903" s="716"/>
      <c r="IIL903" s="716"/>
      <c r="IIM903" s="716"/>
      <c r="IIN903" s="716"/>
      <c r="IIO903" s="716"/>
      <c r="IIP903" s="716"/>
      <c r="IIQ903" s="716"/>
      <c r="IIR903" s="716"/>
      <c r="IIS903" s="716"/>
      <c r="IIT903" s="716"/>
      <c r="IIU903" s="716"/>
      <c r="IIV903" s="716"/>
      <c r="IIW903" s="716"/>
      <c r="IIX903" s="716"/>
      <c r="IIY903" s="716"/>
      <c r="IIZ903" s="716"/>
      <c r="IJA903" s="716"/>
      <c r="IJB903" s="716"/>
      <c r="IJC903" s="716"/>
      <c r="IJD903" s="716"/>
      <c r="IJE903" s="716"/>
      <c r="IJF903" s="716"/>
      <c r="IJG903" s="716"/>
      <c r="IJH903" s="716"/>
      <c r="IJI903" s="716"/>
      <c r="IJJ903" s="716"/>
      <c r="IJK903" s="716"/>
      <c r="IJL903" s="716"/>
      <c r="IJM903" s="716"/>
      <c r="IJN903" s="716"/>
      <c r="IJO903" s="716"/>
      <c r="IJP903" s="716"/>
      <c r="IJQ903" s="716"/>
      <c r="IJR903" s="716"/>
      <c r="IJS903" s="716"/>
      <c r="IJT903" s="716"/>
      <c r="IJU903" s="716"/>
      <c r="IJV903" s="716"/>
      <c r="IJW903" s="716"/>
      <c r="IJX903" s="716"/>
      <c r="IJY903" s="716"/>
      <c r="IJZ903" s="716"/>
      <c r="IKA903" s="716"/>
      <c r="IKB903" s="716"/>
      <c r="IKC903" s="716"/>
      <c r="IKD903" s="716"/>
      <c r="IKE903" s="716"/>
      <c r="IKF903" s="716"/>
      <c r="IKG903" s="716"/>
      <c r="IKH903" s="716"/>
      <c r="IKI903" s="716"/>
      <c r="IKJ903" s="716"/>
      <c r="IKK903" s="716"/>
      <c r="IKL903" s="716"/>
      <c r="IKM903" s="716"/>
      <c r="IKN903" s="716"/>
      <c r="IKO903" s="716"/>
      <c r="IKP903" s="716"/>
      <c r="IKQ903" s="716"/>
      <c r="IKR903" s="716"/>
      <c r="IKS903" s="716"/>
      <c r="IKT903" s="716"/>
      <c r="IKU903" s="716"/>
      <c r="IKV903" s="716"/>
      <c r="IKW903" s="716"/>
      <c r="IKX903" s="716"/>
      <c r="IKY903" s="716"/>
      <c r="IKZ903" s="716"/>
      <c r="ILA903" s="716"/>
      <c r="ILB903" s="716"/>
      <c r="ILC903" s="716"/>
      <c r="ILD903" s="716"/>
      <c r="ILE903" s="716"/>
      <c r="ILF903" s="716"/>
      <c r="ILG903" s="716"/>
      <c r="ILH903" s="716"/>
      <c r="ILI903" s="716"/>
      <c r="ILJ903" s="716"/>
      <c r="ILK903" s="716"/>
      <c r="ILL903" s="716"/>
      <c r="ILM903" s="716"/>
      <c r="ILN903" s="716"/>
      <c r="ILO903" s="716"/>
      <c r="ILP903" s="716"/>
      <c r="ILQ903" s="716"/>
      <c r="ILR903" s="716"/>
      <c r="ILS903" s="716"/>
      <c r="ILT903" s="716"/>
      <c r="ILU903" s="716"/>
      <c r="ILV903" s="716"/>
      <c r="ILW903" s="716"/>
      <c r="ILX903" s="716"/>
      <c r="ILY903" s="716"/>
      <c r="ILZ903" s="716"/>
      <c r="IMA903" s="716"/>
      <c r="IMB903" s="716"/>
      <c r="IMC903" s="716"/>
      <c r="IMD903" s="716"/>
      <c r="IME903" s="716"/>
      <c r="IMF903" s="716"/>
      <c r="IMG903" s="716"/>
      <c r="IMH903" s="716"/>
      <c r="IMI903" s="716"/>
      <c r="IMJ903" s="716"/>
      <c r="IMK903" s="716"/>
      <c r="IML903" s="716"/>
      <c r="IMM903" s="716"/>
      <c r="IMN903" s="716"/>
      <c r="IMO903" s="716"/>
      <c r="IMP903" s="716"/>
      <c r="IMQ903" s="716"/>
      <c r="IMR903" s="716"/>
      <c r="IMS903" s="716"/>
      <c r="IMT903" s="716"/>
      <c r="IMU903" s="716"/>
      <c r="IMV903" s="716"/>
      <c r="IMW903" s="716"/>
      <c r="IMX903" s="716"/>
      <c r="IMY903" s="716"/>
      <c r="IMZ903" s="716"/>
      <c r="INA903" s="716"/>
      <c r="INB903" s="716"/>
      <c r="INC903" s="716"/>
      <c r="IND903" s="716"/>
      <c r="INE903" s="716"/>
      <c r="INF903" s="716"/>
      <c r="ING903" s="716"/>
      <c r="INH903" s="716"/>
      <c r="INI903" s="716"/>
      <c r="INJ903" s="716"/>
      <c r="INK903" s="716"/>
      <c r="INL903" s="716"/>
      <c r="INM903" s="716"/>
      <c r="INN903" s="716"/>
      <c r="INO903" s="716"/>
      <c r="INP903" s="716"/>
      <c r="INQ903" s="716"/>
      <c r="INR903" s="716"/>
      <c r="INS903" s="716"/>
      <c r="INT903" s="716"/>
      <c r="INU903" s="716"/>
      <c r="INV903" s="716"/>
      <c r="INW903" s="716"/>
      <c r="INX903" s="716"/>
      <c r="INY903" s="716"/>
      <c r="INZ903" s="716"/>
      <c r="IOA903" s="716"/>
      <c r="IOB903" s="716"/>
      <c r="IOC903" s="716"/>
      <c r="IOD903" s="716"/>
      <c r="IOE903" s="716"/>
      <c r="IOF903" s="716"/>
      <c r="IOG903" s="716"/>
      <c r="IOH903" s="716"/>
      <c r="IOI903" s="716"/>
      <c r="IOJ903" s="716"/>
      <c r="IOK903" s="716"/>
      <c r="IOL903" s="716"/>
      <c r="IOM903" s="716"/>
      <c r="ION903" s="716"/>
      <c r="IOO903" s="716"/>
      <c r="IOP903" s="716"/>
      <c r="IOQ903" s="716"/>
      <c r="IOR903" s="716"/>
      <c r="IOS903" s="716"/>
      <c r="IOT903" s="716"/>
      <c r="IOU903" s="716"/>
      <c r="IOV903" s="716"/>
      <c r="IOW903" s="716"/>
      <c r="IOX903" s="716"/>
      <c r="IOY903" s="716"/>
      <c r="IOZ903" s="716"/>
      <c r="IPA903" s="716"/>
      <c r="IPB903" s="716"/>
      <c r="IPC903" s="716"/>
      <c r="IPD903" s="716"/>
      <c r="IPE903" s="716"/>
      <c r="IPF903" s="716"/>
      <c r="IPG903" s="716"/>
      <c r="IPH903" s="716"/>
      <c r="IPI903" s="716"/>
      <c r="IPJ903" s="716"/>
      <c r="IPK903" s="716"/>
      <c r="IPL903" s="716"/>
      <c r="IPM903" s="716"/>
      <c r="IPN903" s="716"/>
      <c r="IPO903" s="716"/>
      <c r="IPP903" s="716"/>
      <c r="IPQ903" s="716"/>
      <c r="IPR903" s="716"/>
      <c r="IPS903" s="716"/>
      <c r="IPT903" s="716"/>
      <c r="IPU903" s="716"/>
      <c r="IPV903" s="716"/>
      <c r="IPW903" s="716"/>
      <c r="IPX903" s="716"/>
      <c r="IPY903" s="716"/>
      <c r="IPZ903" s="716"/>
      <c r="IQA903" s="716"/>
      <c r="IQB903" s="716"/>
      <c r="IQC903" s="716"/>
      <c r="IQD903" s="716"/>
      <c r="IQE903" s="716"/>
      <c r="IQF903" s="716"/>
      <c r="IQG903" s="716"/>
      <c r="IQH903" s="716"/>
      <c r="IQI903" s="716"/>
      <c r="IQJ903" s="716"/>
      <c r="IQK903" s="716"/>
      <c r="IQL903" s="716"/>
      <c r="IQM903" s="716"/>
      <c r="IQN903" s="716"/>
      <c r="IQO903" s="716"/>
      <c r="IQP903" s="716"/>
      <c r="IQQ903" s="716"/>
      <c r="IQR903" s="716"/>
      <c r="IQS903" s="716"/>
      <c r="IQT903" s="716"/>
      <c r="IQU903" s="716"/>
      <c r="IQV903" s="716"/>
      <c r="IQW903" s="716"/>
      <c r="IQX903" s="716"/>
      <c r="IQY903" s="716"/>
      <c r="IQZ903" s="716"/>
      <c r="IRA903" s="716"/>
      <c r="IRB903" s="716"/>
      <c r="IRC903" s="716"/>
      <c r="IRD903" s="716"/>
      <c r="IRE903" s="716"/>
      <c r="IRF903" s="716"/>
      <c r="IRG903" s="716"/>
      <c r="IRH903" s="716"/>
      <c r="IRI903" s="716"/>
      <c r="IRJ903" s="716"/>
      <c r="IRK903" s="716"/>
      <c r="IRL903" s="716"/>
      <c r="IRM903" s="716"/>
      <c r="IRN903" s="716"/>
      <c r="IRO903" s="716"/>
      <c r="IRP903" s="716"/>
      <c r="IRQ903" s="716"/>
      <c r="IRR903" s="716"/>
      <c r="IRS903" s="716"/>
      <c r="IRT903" s="716"/>
      <c r="IRU903" s="716"/>
      <c r="IRV903" s="716"/>
      <c r="IRW903" s="716"/>
      <c r="IRX903" s="716"/>
      <c r="IRY903" s="716"/>
      <c r="IRZ903" s="716"/>
      <c r="ISA903" s="716"/>
      <c r="ISB903" s="716"/>
      <c r="ISC903" s="716"/>
      <c r="ISD903" s="716"/>
      <c r="ISE903" s="716"/>
      <c r="ISF903" s="716"/>
      <c r="ISG903" s="716"/>
      <c r="ISH903" s="716"/>
      <c r="ISI903" s="716"/>
      <c r="ISJ903" s="716"/>
      <c r="ISK903" s="716"/>
      <c r="ISL903" s="716"/>
      <c r="ISM903" s="716"/>
      <c r="ISN903" s="716"/>
      <c r="ISO903" s="716"/>
      <c r="ISP903" s="716"/>
      <c r="ISQ903" s="716"/>
      <c r="ISR903" s="716"/>
      <c r="ISS903" s="716"/>
      <c r="IST903" s="716"/>
      <c r="ISU903" s="716"/>
      <c r="ISV903" s="716"/>
      <c r="ISW903" s="716"/>
      <c r="ISX903" s="716"/>
      <c r="ISY903" s="716"/>
      <c r="ISZ903" s="716"/>
      <c r="ITA903" s="716"/>
      <c r="ITB903" s="716"/>
      <c r="ITC903" s="716"/>
      <c r="ITD903" s="716"/>
      <c r="ITE903" s="716"/>
      <c r="ITF903" s="716"/>
      <c r="ITG903" s="716"/>
      <c r="ITH903" s="716"/>
      <c r="ITI903" s="716"/>
      <c r="ITJ903" s="716"/>
      <c r="ITK903" s="716"/>
      <c r="ITL903" s="716"/>
      <c r="ITM903" s="716"/>
      <c r="ITN903" s="716"/>
      <c r="ITO903" s="716"/>
      <c r="ITP903" s="716"/>
      <c r="ITQ903" s="716"/>
      <c r="ITR903" s="716"/>
      <c r="ITS903" s="716"/>
      <c r="ITT903" s="716"/>
      <c r="ITU903" s="716"/>
      <c r="ITV903" s="716"/>
      <c r="ITW903" s="716"/>
      <c r="ITX903" s="716"/>
      <c r="ITY903" s="716"/>
      <c r="ITZ903" s="716"/>
      <c r="IUA903" s="716"/>
      <c r="IUB903" s="716"/>
      <c r="IUC903" s="716"/>
      <c r="IUD903" s="716"/>
      <c r="IUE903" s="716"/>
      <c r="IUF903" s="716"/>
      <c r="IUG903" s="716"/>
      <c r="IUH903" s="716"/>
      <c r="IUI903" s="716"/>
      <c r="IUJ903" s="716"/>
      <c r="IUK903" s="716"/>
      <c r="IUL903" s="716"/>
      <c r="IUM903" s="716"/>
      <c r="IUN903" s="716"/>
      <c r="IUO903" s="716"/>
      <c r="IUP903" s="716"/>
      <c r="IUQ903" s="716"/>
      <c r="IUR903" s="716"/>
      <c r="IUS903" s="716"/>
      <c r="IUT903" s="716"/>
      <c r="IUU903" s="716"/>
      <c r="IUV903" s="716"/>
      <c r="IUW903" s="716"/>
      <c r="IUX903" s="716"/>
      <c r="IUY903" s="716"/>
      <c r="IUZ903" s="716"/>
      <c r="IVA903" s="716"/>
      <c r="IVB903" s="716"/>
      <c r="IVC903" s="716"/>
      <c r="IVD903" s="716"/>
      <c r="IVE903" s="716"/>
      <c r="IVF903" s="716"/>
      <c r="IVG903" s="716"/>
      <c r="IVH903" s="716"/>
      <c r="IVI903" s="716"/>
      <c r="IVJ903" s="716"/>
      <c r="IVK903" s="716"/>
      <c r="IVL903" s="716"/>
      <c r="IVM903" s="716"/>
      <c r="IVN903" s="716"/>
      <c r="IVO903" s="716"/>
      <c r="IVP903" s="716"/>
      <c r="IVQ903" s="716"/>
      <c r="IVR903" s="716"/>
      <c r="IVS903" s="716"/>
      <c r="IVT903" s="716"/>
      <c r="IVU903" s="716"/>
      <c r="IVV903" s="716"/>
      <c r="IVW903" s="716"/>
      <c r="IVX903" s="716"/>
      <c r="IVY903" s="716"/>
      <c r="IVZ903" s="716"/>
      <c r="IWA903" s="716"/>
      <c r="IWB903" s="716"/>
      <c r="IWC903" s="716"/>
      <c r="IWD903" s="716"/>
      <c r="IWE903" s="716"/>
      <c r="IWF903" s="716"/>
      <c r="IWG903" s="716"/>
      <c r="IWH903" s="716"/>
      <c r="IWI903" s="716"/>
      <c r="IWJ903" s="716"/>
      <c r="IWK903" s="716"/>
      <c r="IWL903" s="716"/>
      <c r="IWM903" s="716"/>
      <c r="IWN903" s="716"/>
      <c r="IWO903" s="716"/>
      <c r="IWP903" s="716"/>
      <c r="IWQ903" s="716"/>
      <c r="IWR903" s="716"/>
      <c r="IWS903" s="716"/>
      <c r="IWT903" s="716"/>
      <c r="IWU903" s="716"/>
      <c r="IWV903" s="716"/>
      <c r="IWW903" s="716"/>
      <c r="IWX903" s="716"/>
      <c r="IWY903" s="716"/>
      <c r="IWZ903" s="716"/>
      <c r="IXA903" s="716"/>
      <c r="IXB903" s="716"/>
      <c r="IXC903" s="716"/>
      <c r="IXD903" s="716"/>
      <c r="IXE903" s="716"/>
      <c r="IXF903" s="716"/>
      <c r="IXG903" s="716"/>
      <c r="IXH903" s="716"/>
      <c r="IXI903" s="716"/>
      <c r="IXJ903" s="716"/>
      <c r="IXK903" s="716"/>
      <c r="IXL903" s="716"/>
      <c r="IXM903" s="716"/>
      <c r="IXN903" s="716"/>
      <c r="IXO903" s="716"/>
      <c r="IXP903" s="716"/>
      <c r="IXQ903" s="716"/>
      <c r="IXR903" s="716"/>
      <c r="IXS903" s="716"/>
      <c r="IXT903" s="716"/>
      <c r="IXU903" s="716"/>
      <c r="IXV903" s="716"/>
      <c r="IXW903" s="716"/>
      <c r="IXX903" s="716"/>
      <c r="IXY903" s="716"/>
      <c r="IXZ903" s="716"/>
      <c r="IYA903" s="716"/>
      <c r="IYB903" s="716"/>
      <c r="IYC903" s="716"/>
      <c r="IYD903" s="716"/>
      <c r="IYE903" s="716"/>
      <c r="IYF903" s="716"/>
      <c r="IYG903" s="716"/>
      <c r="IYH903" s="716"/>
      <c r="IYI903" s="716"/>
      <c r="IYJ903" s="716"/>
      <c r="IYK903" s="716"/>
      <c r="IYL903" s="716"/>
      <c r="IYM903" s="716"/>
      <c r="IYN903" s="716"/>
      <c r="IYO903" s="716"/>
      <c r="IYP903" s="716"/>
      <c r="IYQ903" s="716"/>
      <c r="IYR903" s="716"/>
      <c r="IYS903" s="716"/>
      <c r="IYT903" s="716"/>
      <c r="IYU903" s="716"/>
      <c r="IYV903" s="716"/>
      <c r="IYW903" s="716"/>
      <c r="IYX903" s="716"/>
      <c r="IYY903" s="716"/>
      <c r="IYZ903" s="716"/>
      <c r="IZA903" s="716"/>
      <c r="IZB903" s="716"/>
      <c r="IZC903" s="716"/>
      <c r="IZD903" s="716"/>
      <c r="IZE903" s="716"/>
      <c r="IZF903" s="716"/>
      <c r="IZG903" s="716"/>
      <c r="IZH903" s="716"/>
      <c r="IZI903" s="716"/>
      <c r="IZJ903" s="716"/>
      <c r="IZK903" s="716"/>
      <c r="IZL903" s="716"/>
      <c r="IZM903" s="716"/>
      <c r="IZN903" s="716"/>
      <c r="IZO903" s="716"/>
      <c r="IZP903" s="716"/>
      <c r="IZQ903" s="716"/>
      <c r="IZR903" s="716"/>
      <c r="IZS903" s="716"/>
      <c r="IZT903" s="716"/>
      <c r="IZU903" s="716"/>
      <c r="IZV903" s="716"/>
      <c r="IZW903" s="716"/>
      <c r="IZX903" s="716"/>
      <c r="IZY903" s="716"/>
      <c r="IZZ903" s="716"/>
      <c r="JAA903" s="716"/>
      <c r="JAB903" s="716"/>
      <c r="JAC903" s="716"/>
      <c r="JAD903" s="716"/>
      <c r="JAE903" s="716"/>
      <c r="JAF903" s="716"/>
      <c r="JAG903" s="716"/>
      <c r="JAH903" s="716"/>
      <c r="JAI903" s="716"/>
      <c r="JAJ903" s="716"/>
      <c r="JAK903" s="716"/>
      <c r="JAL903" s="716"/>
      <c r="JAM903" s="716"/>
      <c r="JAN903" s="716"/>
      <c r="JAO903" s="716"/>
      <c r="JAP903" s="716"/>
      <c r="JAQ903" s="716"/>
      <c r="JAR903" s="716"/>
      <c r="JAS903" s="716"/>
      <c r="JAT903" s="716"/>
      <c r="JAU903" s="716"/>
      <c r="JAV903" s="716"/>
      <c r="JAW903" s="716"/>
      <c r="JAX903" s="716"/>
      <c r="JAY903" s="716"/>
      <c r="JAZ903" s="716"/>
      <c r="JBA903" s="716"/>
      <c r="JBB903" s="716"/>
      <c r="JBC903" s="716"/>
      <c r="JBD903" s="716"/>
      <c r="JBE903" s="716"/>
      <c r="JBF903" s="716"/>
      <c r="JBG903" s="716"/>
      <c r="JBH903" s="716"/>
      <c r="JBI903" s="716"/>
      <c r="JBJ903" s="716"/>
      <c r="JBK903" s="716"/>
      <c r="JBL903" s="716"/>
      <c r="JBM903" s="716"/>
      <c r="JBN903" s="716"/>
      <c r="JBO903" s="716"/>
      <c r="JBP903" s="716"/>
      <c r="JBQ903" s="716"/>
      <c r="JBR903" s="716"/>
      <c r="JBS903" s="716"/>
      <c r="JBT903" s="716"/>
      <c r="JBU903" s="716"/>
      <c r="JBV903" s="716"/>
      <c r="JBW903" s="716"/>
      <c r="JBX903" s="716"/>
      <c r="JBY903" s="716"/>
      <c r="JBZ903" s="716"/>
      <c r="JCA903" s="716"/>
      <c r="JCB903" s="716"/>
      <c r="JCC903" s="716"/>
      <c r="JCD903" s="716"/>
      <c r="JCE903" s="716"/>
      <c r="JCF903" s="716"/>
      <c r="JCG903" s="716"/>
      <c r="JCH903" s="716"/>
      <c r="JCI903" s="716"/>
      <c r="JCJ903" s="716"/>
      <c r="JCK903" s="716"/>
      <c r="JCL903" s="716"/>
      <c r="JCM903" s="716"/>
      <c r="JCN903" s="716"/>
      <c r="JCO903" s="716"/>
      <c r="JCP903" s="716"/>
      <c r="JCQ903" s="716"/>
      <c r="JCR903" s="716"/>
      <c r="JCS903" s="716"/>
      <c r="JCT903" s="716"/>
      <c r="JCU903" s="716"/>
      <c r="JCV903" s="716"/>
      <c r="JCW903" s="716"/>
      <c r="JCX903" s="716"/>
      <c r="JCY903" s="716"/>
      <c r="JCZ903" s="716"/>
      <c r="JDA903" s="716"/>
      <c r="JDB903" s="716"/>
      <c r="JDC903" s="716"/>
      <c r="JDD903" s="716"/>
      <c r="JDE903" s="716"/>
      <c r="JDF903" s="716"/>
      <c r="JDG903" s="716"/>
      <c r="JDH903" s="716"/>
      <c r="JDI903" s="716"/>
      <c r="JDJ903" s="716"/>
      <c r="JDK903" s="716"/>
      <c r="JDL903" s="716"/>
      <c r="JDM903" s="716"/>
      <c r="JDN903" s="716"/>
      <c r="JDO903" s="716"/>
      <c r="JDP903" s="716"/>
      <c r="JDQ903" s="716"/>
      <c r="JDR903" s="716"/>
      <c r="JDS903" s="716"/>
      <c r="JDT903" s="716"/>
      <c r="JDU903" s="716"/>
      <c r="JDV903" s="716"/>
      <c r="JDW903" s="716"/>
      <c r="JDX903" s="716"/>
      <c r="JDY903" s="716"/>
      <c r="JDZ903" s="716"/>
      <c r="JEA903" s="716"/>
      <c r="JEB903" s="716"/>
      <c r="JEC903" s="716"/>
      <c r="JED903" s="716"/>
      <c r="JEE903" s="716"/>
      <c r="JEF903" s="716"/>
      <c r="JEG903" s="716"/>
      <c r="JEH903" s="716"/>
      <c r="JEI903" s="716"/>
      <c r="JEJ903" s="716"/>
      <c r="JEK903" s="716"/>
      <c r="JEL903" s="716"/>
      <c r="JEM903" s="716"/>
      <c r="JEN903" s="716"/>
      <c r="JEO903" s="716"/>
      <c r="JEP903" s="716"/>
      <c r="JEQ903" s="716"/>
      <c r="JER903" s="716"/>
      <c r="JES903" s="716"/>
      <c r="JET903" s="716"/>
      <c r="JEU903" s="716"/>
      <c r="JEV903" s="716"/>
      <c r="JEW903" s="716"/>
      <c r="JEX903" s="716"/>
      <c r="JEY903" s="716"/>
      <c r="JEZ903" s="716"/>
      <c r="JFA903" s="716"/>
      <c r="JFB903" s="716"/>
      <c r="JFC903" s="716"/>
      <c r="JFD903" s="716"/>
      <c r="JFE903" s="716"/>
      <c r="JFF903" s="716"/>
      <c r="JFG903" s="716"/>
      <c r="JFH903" s="716"/>
      <c r="JFI903" s="716"/>
      <c r="JFJ903" s="716"/>
      <c r="JFK903" s="716"/>
      <c r="JFL903" s="716"/>
      <c r="JFM903" s="716"/>
      <c r="JFN903" s="716"/>
      <c r="JFO903" s="716"/>
      <c r="JFP903" s="716"/>
      <c r="JFQ903" s="716"/>
      <c r="JFR903" s="716"/>
      <c r="JFS903" s="716"/>
      <c r="JFT903" s="716"/>
      <c r="JFU903" s="716"/>
      <c r="JFV903" s="716"/>
      <c r="JFW903" s="716"/>
      <c r="JFX903" s="716"/>
      <c r="JFY903" s="716"/>
      <c r="JFZ903" s="716"/>
      <c r="JGA903" s="716"/>
      <c r="JGB903" s="716"/>
      <c r="JGC903" s="716"/>
      <c r="JGD903" s="716"/>
      <c r="JGE903" s="716"/>
      <c r="JGF903" s="716"/>
      <c r="JGG903" s="716"/>
      <c r="JGH903" s="716"/>
      <c r="JGI903" s="716"/>
      <c r="JGJ903" s="716"/>
      <c r="JGK903" s="716"/>
      <c r="JGL903" s="716"/>
      <c r="JGM903" s="716"/>
      <c r="JGN903" s="716"/>
      <c r="JGO903" s="716"/>
      <c r="JGP903" s="716"/>
      <c r="JGQ903" s="716"/>
      <c r="JGR903" s="716"/>
      <c r="JGS903" s="716"/>
      <c r="JGT903" s="716"/>
      <c r="JGU903" s="716"/>
      <c r="JGV903" s="716"/>
      <c r="JGW903" s="716"/>
      <c r="JGX903" s="716"/>
      <c r="JGY903" s="716"/>
      <c r="JGZ903" s="716"/>
      <c r="JHA903" s="716"/>
      <c r="JHB903" s="716"/>
      <c r="JHC903" s="716"/>
      <c r="JHD903" s="716"/>
      <c r="JHE903" s="716"/>
      <c r="JHF903" s="716"/>
      <c r="JHG903" s="716"/>
      <c r="JHH903" s="716"/>
      <c r="JHI903" s="716"/>
      <c r="JHJ903" s="716"/>
      <c r="JHK903" s="716"/>
      <c r="JHL903" s="716"/>
      <c r="JHM903" s="716"/>
      <c r="JHN903" s="716"/>
      <c r="JHO903" s="716"/>
      <c r="JHP903" s="716"/>
      <c r="JHQ903" s="716"/>
      <c r="JHR903" s="716"/>
      <c r="JHS903" s="716"/>
      <c r="JHT903" s="716"/>
      <c r="JHU903" s="716"/>
      <c r="JHV903" s="716"/>
      <c r="JHW903" s="716"/>
      <c r="JHX903" s="716"/>
      <c r="JHY903" s="716"/>
      <c r="JHZ903" s="716"/>
      <c r="JIA903" s="716"/>
      <c r="JIB903" s="716"/>
      <c r="JIC903" s="716"/>
      <c r="JID903" s="716"/>
      <c r="JIE903" s="716"/>
      <c r="JIF903" s="716"/>
      <c r="JIG903" s="716"/>
      <c r="JIH903" s="716"/>
      <c r="JII903" s="716"/>
      <c r="JIJ903" s="716"/>
      <c r="JIK903" s="716"/>
      <c r="JIL903" s="716"/>
      <c r="JIM903" s="716"/>
      <c r="JIN903" s="716"/>
      <c r="JIO903" s="716"/>
      <c r="JIP903" s="716"/>
      <c r="JIQ903" s="716"/>
      <c r="JIR903" s="716"/>
      <c r="JIS903" s="716"/>
      <c r="JIT903" s="716"/>
      <c r="JIU903" s="716"/>
      <c r="JIV903" s="716"/>
      <c r="JIW903" s="716"/>
      <c r="JIX903" s="716"/>
      <c r="JIY903" s="716"/>
      <c r="JIZ903" s="716"/>
      <c r="JJA903" s="716"/>
      <c r="JJB903" s="716"/>
      <c r="JJC903" s="716"/>
      <c r="JJD903" s="716"/>
      <c r="JJE903" s="716"/>
      <c r="JJF903" s="716"/>
      <c r="JJG903" s="716"/>
      <c r="JJH903" s="716"/>
      <c r="JJI903" s="716"/>
      <c r="JJJ903" s="716"/>
      <c r="JJK903" s="716"/>
      <c r="JJL903" s="716"/>
      <c r="JJM903" s="716"/>
      <c r="JJN903" s="716"/>
      <c r="JJO903" s="716"/>
      <c r="JJP903" s="716"/>
      <c r="JJQ903" s="716"/>
      <c r="JJR903" s="716"/>
      <c r="JJS903" s="716"/>
      <c r="JJT903" s="716"/>
      <c r="JJU903" s="716"/>
      <c r="JJV903" s="716"/>
      <c r="JJW903" s="716"/>
      <c r="JJX903" s="716"/>
      <c r="JJY903" s="716"/>
      <c r="JJZ903" s="716"/>
      <c r="JKA903" s="716"/>
      <c r="JKB903" s="716"/>
      <c r="JKC903" s="716"/>
      <c r="JKD903" s="716"/>
      <c r="JKE903" s="716"/>
      <c r="JKF903" s="716"/>
      <c r="JKG903" s="716"/>
      <c r="JKH903" s="716"/>
      <c r="JKI903" s="716"/>
      <c r="JKJ903" s="716"/>
      <c r="JKK903" s="716"/>
      <c r="JKL903" s="716"/>
      <c r="JKM903" s="716"/>
      <c r="JKN903" s="716"/>
      <c r="JKO903" s="716"/>
      <c r="JKP903" s="716"/>
      <c r="JKQ903" s="716"/>
      <c r="JKR903" s="716"/>
      <c r="JKS903" s="716"/>
      <c r="JKT903" s="716"/>
      <c r="JKU903" s="716"/>
      <c r="JKV903" s="716"/>
      <c r="JKW903" s="716"/>
      <c r="JKX903" s="716"/>
      <c r="JKY903" s="716"/>
      <c r="JKZ903" s="716"/>
      <c r="JLA903" s="716"/>
      <c r="JLB903" s="716"/>
      <c r="JLC903" s="716"/>
      <c r="JLD903" s="716"/>
      <c r="JLE903" s="716"/>
      <c r="JLF903" s="716"/>
      <c r="JLG903" s="716"/>
      <c r="JLH903" s="716"/>
      <c r="JLI903" s="716"/>
      <c r="JLJ903" s="716"/>
      <c r="JLK903" s="716"/>
      <c r="JLL903" s="716"/>
      <c r="JLM903" s="716"/>
      <c r="JLN903" s="716"/>
      <c r="JLO903" s="716"/>
      <c r="JLP903" s="716"/>
      <c r="JLQ903" s="716"/>
      <c r="JLR903" s="716"/>
      <c r="JLS903" s="716"/>
      <c r="JLT903" s="716"/>
      <c r="JLU903" s="716"/>
      <c r="JLV903" s="716"/>
      <c r="JLW903" s="716"/>
      <c r="JLX903" s="716"/>
      <c r="JLY903" s="716"/>
      <c r="JLZ903" s="716"/>
      <c r="JMA903" s="716"/>
      <c r="JMB903" s="716"/>
      <c r="JMC903" s="716"/>
      <c r="JMD903" s="716"/>
      <c r="JME903" s="716"/>
      <c r="JMF903" s="716"/>
      <c r="JMG903" s="716"/>
      <c r="JMH903" s="716"/>
      <c r="JMI903" s="716"/>
      <c r="JMJ903" s="716"/>
      <c r="JMK903" s="716"/>
      <c r="JML903" s="716"/>
      <c r="JMM903" s="716"/>
      <c r="JMN903" s="716"/>
      <c r="JMO903" s="716"/>
      <c r="JMP903" s="716"/>
      <c r="JMQ903" s="716"/>
      <c r="JMR903" s="716"/>
      <c r="JMS903" s="716"/>
      <c r="JMT903" s="716"/>
      <c r="JMU903" s="716"/>
      <c r="JMV903" s="716"/>
      <c r="JMW903" s="716"/>
      <c r="JMX903" s="716"/>
      <c r="JMY903" s="716"/>
      <c r="JMZ903" s="716"/>
      <c r="JNA903" s="716"/>
      <c r="JNB903" s="716"/>
      <c r="JNC903" s="716"/>
      <c r="JND903" s="716"/>
      <c r="JNE903" s="716"/>
      <c r="JNF903" s="716"/>
      <c r="JNG903" s="716"/>
      <c r="JNH903" s="716"/>
      <c r="JNI903" s="716"/>
      <c r="JNJ903" s="716"/>
      <c r="JNK903" s="716"/>
      <c r="JNL903" s="716"/>
      <c r="JNM903" s="716"/>
      <c r="JNN903" s="716"/>
      <c r="JNO903" s="716"/>
      <c r="JNP903" s="716"/>
      <c r="JNQ903" s="716"/>
      <c r="JNR903" s="716"/>
      <c r="JNS903" s="716"/>
      <c r="JNT903" s="716"/>
      <c r="JNU903" s="716"/>
      <c r="JNV903" s="716"/>
      <c r="JNW903" s="716"/>
      <c r="JNX903" s="716"/>
      <c r="JNY903" s="716"/>
      <c r="JNZ903" s="716"/>
      <c r="JOA903" s="716"/>
      <c r="JOB903" s="716"/>
      <c r="JOC903" s="716"/>
      <c r="JOD903" s="716"/>
      <c r="JOE903" s="716"/>
      <c r="JOF903" s="716"/>
      <c r="JOG903" s="716"/>
      <c r="JOH903" s="716"/>
      <c r="JOI903" s="716"/>
      <c r="JOJ903" s="716"/>
      <c r="JOK903" s="716"/>
      <c r="JOL903" s="716"/>
      <c r="JOM903" s="716"/>
      <c r="JON903" s="716"/>
      <c r="JOO903" s="716"/>
      <c r="JOP903" s="716"/>
      <c r="JOQ903" s="716"/>
      <c r="JOR903" s="716"/>
      <c r="JOS903" s="716"/>
      <c r="JOT903" s="716"/>
      <c r="JOU903" s="716"/>
      <c r="JOV903" s="716"/>
      <c r="JOW903" s="716"/>
      <c r="JOX903" s="716"/>
      <c r="JOY903" s="716"/>
      <c r="JOZ903" s="716"/>
      <c r="JPA903" s="716"/>
      <c r="JPB903" s="716"/>
      <c r="JPC903" s="716"/>
      <c r="JPD903" s="716"/>
      <c r="JPE903" s="716"/>
      <c r="JPF903" s="716"/>
      <c r="JPG903" s="716"/>
      <c r="JPH903" s="716"/>
      <c r="JPI903" s="716"/>
      <c r="JPJ903" s="716"/>
      <c r="JPK903" s="716"/>
      <c r="JPL903" s="716"/>
      <c r="JPM903" s="716"/>
      <c r="JPN903" s="716"/>
      <c r="JPO903" s="716"/>
      <c r="JPP903" s="716"/>
      <c r="JPQ903" s="716"/>
      <c r="JPR903" s="716"/>
      <c r="JPS903" s="716"/>
      <c r="JPT903" s="716"/>
      <c r="JPU903" s="716"/>
      <c r="JPV903" s="716"/>
      <c r="JPW903" s="716"/>
      <c r="JPX903" s="716"/>
      <c r="JPY903" s="716"/>
      <c r="JPZ903" s="716"/>
      <c r="JQA903" s="716"/>
      <c r="JQB903" s="716"/>
      <c r="JQC903" s="716"/>
      <c r="JQD903" s="716"/>
      <c r="JQE903" s="716"/>
      <c r="JQF903" s="716"/>
      <c r="JQG903" s="716"/>
      <c r="JQH903" s="716"/>
      <c r="JQI903" s="716"/>
      <c r="JQJ903" s="716"/>
      <c r="JQK903" s="716"/>
      <c r="JQL903" s="716"/>
      <c r="JQM903" s="716"/>
      <c r="JQN903" s="716"/>
      <c r="JQO903" s="716"/>
      <c r="JQP903" s="716"/>
      <c r="JQQ903" s="716"/>
      <c r="JQR903" s="716"/>
      <c r="JQS903" s="716"/>
      <c r="JQT903" s="716"/>
      <c r="JQU903" s="716"/>
      <c r="JQV903" s="716"/>
      <c r="JQW903" s="716"/>
      <c r="JQX903" s="716"/>
      <c r="JQY903" s="716"/>
      <c r="JQZ903" s="716"/>
      <c r="JRA903" s="716"/>
      <c r="JRB903" s="716"/>
      <c r="JRC903" s="716"/>
      <c r="JRD903" s="716"/>
      <c r="JRE903" s="716"/>
      <c r="JRF903" s="716"/>
      <c r="JRG903" s="716"/>
      <c r="JRH903" s="716"/>
      <c r="JRI903" s="716"/>
      <c r="JRJ903" s="716"/>
      <c r="JRK903" s="716"/>
      <c r="JRL903" s="716"/>
      <c r="JRM903" s="716"/>
      <c r="JRN903" s="716"/>
      <c r="JRO903" s="716"/>
      <c r="JRP903" s="716"/>
      <c r="JRQ903" s="716"/>
      <c r="JRR903" s="716"/>
      <c r="JRS903" s="716"/>
      <c r="JRT903" s="716"/>
      <c r="JRU903" s="716"/>
      <c r="JRV903" s="716"/>
      <c r="JRW903" s="716"/>
      <c r="JRX903" s="716"/>
      <c r="JRY903" s="716"/>
      <c r="JRZ903" s="716"/>
      <c r="JSA903" s="716"/>
      <c r="JSB903" s="716"/>
      <c r="JSC903" s="716"/>
      <c r="JSD903" s="716"/>
      <c r="JSE903" s="716"/>
      <c r="JSF903" s="716"/>
      <c r="JSG903" s="716"/>
      <c r="JSH903" s="716"/>
      <c r="JSI903" s="716"/>
      <c r="JSJ903" s="716"/>
      <c r="JSK903" s="716"/>
      <c r="JSL903" s="716"/>
      <c r="JSM903" s="716"/>
      <c r="JSN903" s="716"/>
      <c r="JSO903" s="716"/>
      <c r="JSP903" s="716"/>
      <c r="JSQ903" s="716"/>
      <c r="JSR903" s="716"/>
      <c r="JSS903" s="716"/>
      <c r="JST903" s="716"/>
      <c r="JSU903" s="716"/>
      <c r="JSV903" s="716"/>
      <c r="JSW903" s="716"/>
      <c r="JSX903" s="716"/>
      <c r="JSY903" s="716"/>
      <c r="JSZ903" s="716"/>
      <c r="JTA903" s="716"/>
      <c r="JTB903" s="716"/>
      <c r="JTC903" s="716"/>
      <c r="JTD903" s="716"/>
      <c r="JTE903" s="716"/>
      <c r="JTF903" s="716"/>
      <c r="JTG903" s="716"/>
      <c r="JTH903" s="716"/>
      <c r="JTI903" s="716"/>
      <c r="JTJ903" s="716"/>
      <c r="JTK903" s="716"/>
      <c r="JTL903" s="716"/>
      <c r="JTM903" s="716"/>
      <c r="JTN903" s="716"/>
      <c r="JTO903" s="716"/>
      <c r="JTP903" s="716"/>
      <c r="JTQ903" s="716"/>
      <c r="JTR903" s="716"/>
      <c r="JTS903" s="716"/>
      <c r="JTT903" s="716"/>
      <c r="JTU903" s="716"/>
      <c r="JTV903" s="716"/>
      <c r="JTW903" s="716"/>
      <c r="JTX903" s="716"/>
      <c r="JTY903" s="716"/>
      <c r="JTZ903" s="716"/>
      <c r="JUA903" s="716"/>
      <c r="JUB903" s="716"/>
      <c r="JUC903" s="716"/>
      <c r="JUD903" s="716"/>
      <c r="JUE903" s="716"/>
      <c r="JUF903" s="716"/>
      <c r="JUG903" s="716"/>
      <c r="JUH903" s="716"/>
      <c r="JUI903" s="716"/>
      <c r="JUJ903" s="716"/>
      <c r="JUK903" s="716"/>
      <c r="JUL903" s="716"/>
      <c r="JUM903" s="716"/>
      <c r="JUN903" s="716"/>
      <c r="JUO903" s="716"/>
      <c r="JUP903" s="716"/>
      <c r="JUQ903" s="716"/>
      <c r="JUR903" s="716"/>
      <c r="JUS903" s="716"/>
      <c r="JUT903" s="716"/>
      <c r="JUU903" s="716"/>
      <c r="JUV903" s="716"/>
      <c r="JUW903" s="716"/>
      <c r="JUX903" s="716"/>
      <c r="JUY903" s="716"/>
      <c r="JUZ903" s="716"/>
      <c r="JVA903" s="716"/>
      <c r="JVB903" s="716"/>
      <c r="JVC903" s="716"/>
      <c r="JVD903" s="716"/>
      <c r="JVE903" s="716"/>
      <c r="JVF903" s="716"/>
      <c r="JVG903" s="716"/>
      <c r="JVH903" s="716"/>
      <c r="JVI903" s="716"/>
      <c r="JVJ903" s="716"/>
      <c r="JVK903" s="716"/>
      <c r="JVL903" s="716"/>
      <c r="JVM903" s="716"/>
      <c r="JVN903" s="716"/>
      <c r="JVO903" s="716"/>
      <c r="JVP903" s="716"/>
      <c r="JVQ903" s="716"/>
      <c r="JVR903" s="716"/>
      <c r="JVS903" s="716"/>
      <c r="JVT903" s="716"/>
      <c r="JVU903" s="716"/>
      <c r="JVV903" s="716"/>
      <c r="JVW903" s="716"/>
      <c r="JVX903" s="716"/>
      <c r="JVY903" s="716"/>
      <c r="JVZ903" s="716"/>
      <c r="JWA903" s="716"/>
      <c r="JWB903" s="716"/>
      <c r="JWC903" s="716"/>
      <c r="JWD903" s="716"/>
      <c r="JWE903" s="716"/>
      <c r="JWF903" s="716"/>
      <c r="JWG903" s="716"/>
      <c r="JWH903" s="716"/>
      <c r="JWI903" s="716"/>
      <c r="JWJ903" s="716"/>
      <c r="JWK903" s="716"/>
      <c r="JWL903" s="716"/>
      <c r="JWM903" s="716"/>
      <c r="JWN903" s="716"/>
      <c r="JWO903" s="716"/>
      <c r="JWP903" s="716"/>
      <c r="JWQ903" s="716"/>
      <c r="JWR903" s="716"/>
      <c r="JWS903" s="716"/>
      <c r="JWT903" s="716"/>
      <c r="JWU903" s="716"/>
      <c r="JWV903" s="716"/>
      <c r="JWW903" s="716"/>
      <c r="JWX903" s="716"/>
      <c r="JWY903" s="716"/>
      <c r="JWZ903" s="716"/>
      <c r="JXA903" s="716"/>
      <c r="JXB903" s="716"/>
      <c r="JXC903" s="716"/>
      <c r="JXD903" s="716"/>
      <c r="JXE903" s="716"/>
      <c r="JXF903" s="716"/>
      <c r="JXG903" s="716"/>
      <c r="JXH903" s="716"/>
      <c r="JXI903" s="716"/>
      <c r="JXJ903" s="716"/>
      <c r="JXK903" s="716"/>
      <c r="JXL903" s="716"/>
      <c r="JXM903" s="716"/>
      <c r="JXN903" s="716"/>
      <c r="JXO903" s="716"/>
      <c r="JXP903" s="716"/>
      <c r="JXQ903" s="716"/>
      <c r="JXR903" s="716"/>
      <c r="JXS903" s="716"/>
      <c r="JXT903" s="716"/>
      <c r="JXU903" s="716"/>
      <c r="JXV903" s="716"/>
      <c r="JXW903" s="716"/>
      <c r="JXX903" s="716"/>
      <c r="JXY903" s="716"/>
      <c r="JXZ903" s="716"/>
      <c r="JYA903" s="716"/>
      <c r="JYB903" s="716"/>
      <c r="JYC903" s="716"/>
      <c r="JYD903" s="716"/>
      <c r="JYE903" s="716"/>
      <c r="JYF903" s="716"/>
      <c r="JYG903" s="716"/>
      <c r="JYH903" s="716"/>
      <c r="JYI903" s="716"/>
      <c r="JYJ903" s="716"/>
      <c r="JYK903" s="716"/>
      <c r="JYL903" s="716"/>
      <c r="JYM903" s="716"/>
      <c r="JYN903" s="716"/>
      <c r="JYO903" s="716"/>
      <c r="JYP903" s="716"/>
      <c r="JYQ903" s="716"/>
      <c r="JYR903" s="716"/>
      <c r="JYS903" s="716"/>
      <c r="JYT903" s="716"/>
      <c r="JYU903" s="716"/>
      <c r="JYV903" s="716"/>
      <c r="JYW903" s="716"/>
      <c r="JYX903" s="716"/>
      <c r="JYY903" s="716"/>
      <c r="JYZ903" s="716"/>
      <c r="JZA903" s="716"/>
      <c r="JZB903" s="716"/>
      <c r="JZC903" s="716"/>
      <c r="JZD903" s="716"/>
      <c r="JZE903" s="716"/>
      <c r="JZF903" s="716"/>
      <c r="JZG903" s="716"/>
      <c r="JZH903" s="716"/>
      <c r="JZI903" s="716"/>
      <c r="JZJ903" s="716"/>
      <c r="JZK903" s="716"/>
      <c r="JZL903" s="716"/>
      <c r="JZM903" s="716"/>
      <c r="JZN903" s="716"/>
      <c r="JZO903" s="716"/>
      <c r="JZP903" s="716"/>
      <c r="JZQ903" s="716"/>
      <c r="JZR903" s="716"/>
      <c r="JZS903" s="716"/>
      <c r="JZT903" s="716"/>
      <c r="JZU903" s="716"/>
      <c r="JZV903" s="716"/>
      <c r="JZW903" s="716"/>
      <c r="JZX903" s="716"/>
      <c r="JZY903" s="716"/>
      <c r="JZZ903" s="716"/>
      <c r="KAA903" s="716"/>
      <c r="KAB903" s="716"/>
      <c r="KAC903" s="716"/>
      <c r="KAD903" s="716"/>
      <c r="KAE903" s="716"/>
      <c r="KAF903" s="716"/>
      <c r="KAG903" s="716"/>
      <c r="KAH903" s="716"/>
      <c r="KAI903" s="716"/>
      <c r="KAJ903" s="716"/>
      <c r="KAK903" s="716"/>
      <c r="KAL903" s="716"/>
      <c r="KAM903" s="716"/>
      <c r="KAN903" s="716"/>
      <c r="KAO903" s="716"/>
      <c r="KAP903" s="716"/>
      <c r="KAQ903" s="716"/>
      <c r="KAR903" s="716"/>
      <c r="KAS903" s="716"/>
      <c r="KAT903" s="716"/>
      <c r="KAU903" s="716"/>
      <c r="KAV903" s="716"/>
      <c r="KAW903" s="716"/>
      <c r="KAX903" s="716"/>
      <c r="KAY903" s="716"/>
      <c r="KAZ903" s="716"/>
      <c r="KBA903" s="716"/>
      <c r="KBB903" s="716"/>
      <c r="KBC903" s="716"/>
      <c r="KBD903" s="716"/>
      <c r="KBE903" s="716"/>
      <c r="KBF903" s="716"/>
      <c r="KBG903" s="716"/>
      <c r="KBH903" s="716"/>
      <c r="KBI903" s="716"/>
      <c r="KBJ903" s="716"/>
      <c r="KBK903" s="716"/>
      <c r="KBL903" s="716"/>
      <c r="KBM903" s="716"/>
      <c r="KBN903" s="716"/>
      <c r="KBO903" s="716"/>
      <c r="KBP903" s="716"/>
      <c r="KBQ903" s="716"/>
      <c r="KBR903" s="716"/>
      <c r="KBS903" s="716"/>
      <c r="KBT903" s="716"/>
      <c r="KBU903" s="716"/>
      <c r="KBV903" s="716"/>
      <c r="KBW903" s="716"/>
      <c r="KBX903" s="716"/>
      <c r="KBY903" s="716"/>
      <c r="KBZ903" s="716"/>
      <c r="KCA903" s="716"/>
      <c r="KCB903" s="716"/>
      <c r="KCC903" s="716"/>
      <c r="KCD903" s="716"/>
      <c r="KCE903" s="716"/>
      <c r="KCF903" s="716"/>
      <c r="KCG903" s="716"/>
      <c r="KCH903" s="716"/>
      <c r="KCI903" s="716"/>
      <c r="KCJ903" s="716"/>
      <c r="KCK903" s="716"/>
      <c r="KCL903" s="716"/>
      <c r="KCM903" s="716"/>
      <c r="KCN903" s="716"/>
      <c r="KCO903" s="716"/>
      <c r="KCP903" s="716"/>
      <c r="KCQ903" s="716"/>
      <c r="KCR903" s="716"/>
      <c r="KCS903" s="716"/>
      <c r="KCT903" s="716"/>
      <c r="KCU903" s="716"/>
      <c r="KCV903" s="716"/>
      <c r="KCW903" s="716"/>
      <c r="KCX903" s="716"/>
      <c r="KCY903" s="716"/>
      <c r="KCZ903" s="716"/>
      <c r="KDA903" s="716"/>
      <c r="KDB903" s="716"/>
      <c r="KDC903" s="716"/>
      <c r="KDD903" s="716"/>
      <c r="KDE903" s="716"/>
      <c r="KDF903" s="716"/>
      <c r="KDG903" s="716"/>
      <c r="KDH903" s="716"/>
      <c r="KDI903" s="716"/>
      <c r="KDJ903" s="716"/>
      <c r="KDK903" s="716"/>
      <c r="KDL903" s="716"/>
      <c r="KDM903" s="716"/>
      <c r="KDN903" s="716"/>
      <c r="KDO903" s="716"/>
      <c r="KDP903" s="716"/>
      <c r="KDQ903" s="716"/>
      <c r="KDR903" s="716"/>
      <c r="KDS903" s="716"/>
      <c r="KDT903" s="716"/>
      <c r="KDU903" s="716"/>
      <c r="KDV903" s="716"/>
      <c r="KDW903" s="716"/>
      <c r="KDX903" s="716"/>
      <c r="KDY903" s="716"/>
      <c r="KDZ903" s="716"/>
      <c r="KEA903" s="716"/>
      <c r="KEB903" s="716"/>
      <c r="KEC903" s="716"/>
      <c r="KED903" s="716"/>
      <c r="KEE903" s="716"/>
      <c r="KEF903" s="716"/>
      <c r="KEG903" s="716"/>
      <c r="KEH903" s="716"/>
      <c r="KEI903" s="716"/>
      <c r="KEJ903" s="716"/>
      <c r="KEK903" s="716"/>
      <c r="KEL903" s="716"/>
      <c r="KEM903" s="716"/>
      <c r="KEN903" s="716"/>
      <c r="KEO903" s="716"/>
      <c r="KEP903" s="716"/>
      <c r="KEQ903" s="716"/>
      <c r="KER903" s="716"/>
      <c r="KES903" s="716"/>
      <c r="KET903" s="716"/>
      <c r="KEU903" s="716"/>
      <c r="KEV903" s="716"/>
      <c r="KEW903" s="716"/>
      <c r="KEX903" s="716"/>
      <c r="KEY903" s="716"/>
      <c r="KEZ903" s="716"/>
      <c r="KFA903" s="716"/>
      <c r="KFB903" s="716"/>
      <c r="KFC903" s="716"/>
      <c r="KFD903" s="716"/>
      <c r="KFE903" s="716"/>
      <c r="KFF903" s="716"/>
      <c r="KFG903" s="716"/>
      <c r="KFH903" s="716"/>
      <c r="KFI903" s="716"/>
      <c r="KFJ903" s="716"/>
      <c r="KFK903" s="716"/>
      <c r="KFL903" s="716"/>
      <c r="KFM903" s="716"/>
      <c r="KFN903" s="716"/>
      <c r="KFO903" s="716"/>
      <c r="KFP903" s="716"/>
      <c r="KFQ903" s="716"/>
      <c r="KFR903" s="716"/>
      <c r="KFS903" s="716"/>
      <c r="KFT903" s="716"/>
      <c r="KFU903" s="716"/>
      <c r="KFV903" s="716"/>
      <c r="KFW903" s="716"/>
      <c r="KFX903" s="716"/>
      <c r="KFY903" s="716"/>
      <c r="KFZ903" s="716"/>
      <c r="KGA903" s="716"/>
      <c r="KGB903" s="716"/>
      <c r="KGC903" s="716"/>
      <c r="KGD903" s="716"/>
      <c r="KGE903" s="716"/>
      <c r="KGF903" s="716"/>
      <c r="KGG903" s="716"/>
      <c r="KGH903" s="716"/>
      <c r="KGI903" s="716"/>
      <c r="KGJ903" s="716"/>
      <c r="KGK903" s="716"/>
      <c r="KGL903" s="716"/>
      <c r="KGM903" s="716"/>
      <c r="KGN903" s="716"/>
      <c r="KGO903" s="716"/>
      <c r="KGP903" s="716"/>
      <c r="KGQ903" s="716"/>
      <c r="KGR903" s="716"/>
      <c r="KGS903" s="716"/>
      <c r="KGT903" s="716"/>
      <c r="KGU903" s="716"/>
      <c r="KGV903" s="716"/>
      <c r="KGW903" s="716"/>
      <c r="KGX903" s="716"/>
      <c r="KGY903" s="716"/>
      <c r="KGZ903" s="716"/>
      <c r="KHA903" s="716"/>
      <c r="KHB903" s="716"/>
      <c r="KHC903" s="716"/>
      <c r="KHD903" s="716"/>
      <c r="KHE903" s="716"/>
      <c r="KHF903" s="716"/>
      <c r="KHG903" s="716"/>
      <c r="KHH903" s="716"/>
      <c r="KHI903" s="716"/>
      <c r="KHJ903" s="716"/>
      <c r="KHK903" s="716"/>
      <c r="KHL903" s="716"/>
      <c r="KHM903" s="716"/>
      <c r="KHN903" s="716"/>
      <c r="KHO903" s="716"/>
      <c r="KHP903" s="716"/>
      <c r="KHQ903" s="716"/>
      <c r="KHR903" s="716"/>
      <c r="KHS903" s="716"/>
      <c r="KHT903" s="716"/>
      <c r="KHU903" s="716"/>
      <c r="KHV903" s="716"/>
      <c r="KHW903" s="716"/>
      <c r="KHX903" s="716"/>
      <c r="KHY903" s="716"/>
      <c r="KHZ903" s="716"/>
      <c r="KIA903" s="716"/>
      <c r="KIB903" s="716"/>
      <c r="KIC903" s="716"/>
      <c r="KID903" s="716"/>
      <c r="KIE903" s="716"/>
      <c r="KIF903" s="716"/>
      <c r="KIG903" s="716"/>
      <c r="KIH903" s="716"/>
      <c r="KII903" s="716"/>
      <c r="KIJ903" s="716"/>
      <c r="KIK903" s="716"/>
      <c r="KIL903" s="716"/>
      <c r="KIM903" s="716"/>
      <c r="KIN903" s="716"/>
      <c r="KIO903" s="716"/>
      <c r="KIP903" s="716"/>
      <c r="KIQ903" s="716"/>
      <c r="KIR903" s="716"/>
      <c r="KIS903" s="716"/>
      <c r="KIT903" s="716"/>
      <c r="KIU903" s="716"/>
      <c r="KIV903" s="716"/>
      <c r="KIW903" s="716"/>
      <c r="KIX903" s="716"/>
      <c r="KIY903" s="716"/>
      <c r="KIZ903" s="716"/>
      <c r="KJA903" s="716"/>
      <c r="KJB903" s="716"/>
      <c r="KJC903" s="716"/>
      <c r="KJD903" s="716"/>
      <c r="KJE903" s="716"/>
      <c r="KJF903" s="716"/>
      <c r="KJG903" s="716"/>
      <c r="KJH903" s="716"/>
      <c r="KJI903" s="716"/>
      <c r="KJJ903" s="716"/>
      <c r="KJK903" s="716"/>
      <c r="KJL903" s="716"/>
      <c r="KJM903" s="716"/>
      <c r="KJN903" s="716"/>
      <c r="KJO903" s="716"/>
      <c r="KJP903" s="716"/>
      <c r="KJQ903" s="716"/>
      <c r="KJR903" s="716"/>
      <c r="KJS903" s="716"/>
      <c r="KJT903" s="716"/>
      <c r="KJU903" s="716"/>
      <c r="KJV903" s="716"/>
      <c r="KJW903" s="716"/>
      <c r="KJX903" s="716"/>
      <c r="KJY903" s="716"/>
      <c r="KJZ903" s="716"/>
      <c r="KKA903" s="716"/>
      <c r="KKB903" s="716"/>
      <c r="KKC903" s="716"/>
      <c r="KKD903" s="716"/>
      <c r="KKE903" s="716"/>
      <c r="KKF903" s="716"/>
      <c r="KKG903" s="716"/>
      <c r="KKH903" s="716"/>
      <c r="KKI903" s="716"/>
      <c r="KKJ903" s="716"/>
      <c r="KKK903" s="716"/>
      <c r="KKL903" s="716"/>
      <c r="KKM903" s="716"/>
      <c r="KKN903" s="716"/>
      <c r="KKO903" s="716"/>
      <c r="KKP903" s="716"/>
      <c r="KKQ903" s="716"/>
      <c r="KKR903" s="716"/>
      <c r="KKS903" s="716"/>
      <c r="KKT903" s="716"/>
      <c r="KKU903" s="716"/>
      <c r="KKV903" s="716"/>
      <c r="KKW903" s="716"/>
      <c r="KKX903" s="716"/>
      <c r="KKY903" s="716"/>
      <c r="KKZ903" s="716"/>
      <c r="KLA903" s="716"/>
      <c r="KLB903" s="716"/>
      <c r="KLC903" s="716"/>
      <c r="KLD903" s="716"/>
      <c r="KLE903" s="716"/>
      <c r="KLF903" s="716"/>
      <c r="KLG903" s="716"/>
      <c r="KLH903" s="716"/>
      <c r="KLI903" s="716"/>
      <c r="KLJ903" s="716"/>
      <c r="KLK903" s="716"/>
      <c r="KLL903" s="716"/>
      <c r="KLM903" s="716"/>
      <c r="KLN903" s="716"/>
      <c r="KLO903" s="716"/>
      <c r="KLP903" s="716"/>
      <c r="KLQ903" s="716"/>
      <c r="KLR903" s="716"/>
      <c r="KLS903" s="716"/>
      <c r="KLT903" s="716"/>
      <c r="KLU903" s="716"/>
      <c r="KLV903" s="716"/>
      <c r="KLW903" s="716"/>
      <c r="KLX903" s="716"/>
      <c r="KLY903" s="716"/>
      <c r="KLZ903" s="716"/>
      <c r="KMA903" s="716"/>
      <c r="KMB903" s="716"/>
      <c r="KMC903" s="716"/>
      <c r="KMD903" s="716"/>
      <c r="KME903" s="716"/>
      <c r="KMF903" s="716"/>
      <c r="KMG903" s="716"/>
      <c r="KMH903" s="716"/>
      <c r="KMI903" s="716"/>
      <c r="KMJ903" s="716"/>
      <c r="KMK903" s="716"/>
      <c r="KML903" s="716"/>
      <c r="KMM903" s="716"/>
      <c r="KMN903" s="716"/>
      <c r="KMO903" s="716"/>
      <c r="KMP903" s="716"/>
      <c r="KMQ903" s="716"/>
      <c r="KMR903" s="716"/>
      <c r="KMS903" s="716"/>
      <c r="KMT903" s="716"/>
      <c r="KMU903" s="716"/>
      <c r="KMV903" s="716"/>
      <c r="KMW903" s="716"/>
      <c r="KMX903" s="716"/>
      <c r="KMY903" s="716"/>
      <c r="KMZ903" s="716"/>
      <c r="KNA903" s="716"/>
      <c r="KNB903" s="716"/>
      <c r="KNC903" s="716"/>
      <c r="KND903" s="716"/>
      <c r="KNE903" s="716"/>
      <c r="KNF903" s="716"/>
      <c r="KNG903" s="716"/>
      <c r="KNH903" s="716"/>
      <c r="KNI903" s="716"/>
      <c r="KNJ903" s="716"/>
      <c r="KNK903" s="716"/>
      <c r="KNL903" s="716"/>
      <c r="KNM903" s="716"/>
      <c r="KNN903" s="716"/>
      <c r="KNO903" s="716"/>
      <c r="KNP903" s="716"/>
      <c r="KNQ903" s="716"/>
      <c r="KNR903" s="716"/>
      <c r="KNS903" s="716"/>
      <c r="KNT903" s="716"/>
      <c r="KNU903" s="716"/>
      <c r="KNV903" s="716"/>
      <c r="KNW903" s="716"/>
      <c r="KNX903" s="716"/>
      <c r="KNY903" s="716"/>
      <c r="KNZ903" s="716"/>
      <c r="KOA903" s="716"/>
      <c r="KOB903" s="716"/>
      <c r="KOC903" s="716"/>
      <c r="KOD903" s="716"/>
      <c r="KOE903" s="716"/>
      <c r="KOF903" s="716"/>
      <c r="KOG903" s="716"/>
      <c r="KOH903" s="716"/>
      <c r="KOI903" s="716"/>
      <c r="KOJ903" s="716"/>
      <c r="KOK903" s="716"/>
      <c r="KOL903" s="716"/>
      <c r="KOM903" s="716"/>
      <c r="KON903" s="716"/>
      <c r="KOO903" s="716"/>
      <c r="KOP903" s="716"/>
      <c r="KOQ903" s="716"/>
      <c r="KOR903" s="716"/>
      <c r="KOS903" s="716"/>
      <c r="KOT903" s="716"/>
      <c r="KOU903" s="716"/>
      <c r="KOV903" s="716"/>
      <c r="KOW903" s="716"/>
      <c r="KOX903" s="716"/>
      <c r="KOY903" s="716"/>
      <c r="KOZ903" s="716"/>
      <c r="KPA903" s="716"/>
      <c r="KPB903" s="716"/>
      <c r="KPC903" s="716"/>
      <c r="KPD903" s="716"/>
      <c r="KPE903" s="716"/>
      <c r="KPF903" s="716"/>
      <c r="KPG903" s="716"/>
      <c r="KPH903" s="716"/>
      <c r="KPI903" s="716"/>
      <c r="KPJ903" s="716"/>
      <c r="KPK903" s="716"/>
      <c r="KPL903" s="716"/>
      <c r="KPM903" s="716"/>
      <c r="KPN903" s="716"/>
      <c r="KPO903" s="716"/>
      <c r="KPP903" s="716"/>
      <c r="KPQ903" s="716"/>
      <c r="KPR903" s="716"/>
      <c r="KPS903" s="716"/>
      <c r="KPT903" s="716"/>
      <c r="KPU903" s="716"/>
      <c r="KPV903" s="716"/>
      <c r="KPW903" s="716"/>
      <c r="KPX903" s="716"/>
      <c r="KPY903" s="716"/>
      <c r="KPZ903" s="716"/>
      <c r="KQA903" s="716"/>
      <c r="KQB903" s="716"/>
      <c r="KQC903" s="716"/>
      <c r="KQD903" s="716"/>
      <c r="KQE903" s="716"/>
      <c r="KQF903" s="716"/>
      <c r="KQG903" s="716"/>
      <c r="KQH903" s="716"/>
      <c r="KQI903" s="716"/>
      <c r="KQJ903" s="716"/>
      <c r="KQK903" s="716"/>
      <c r="KQL903" s="716"/>
      <c r="KQM903" s="716"/>
      <c r="KQN903" s="716"/>
      <c r="KQO903" s="716"/>
      <c r="KQP903" s="716"/>
      <c r="KQQ903" s="716"/>
      <c r="KQR903" s="716"/>
      <c r="KQS903" s="716"/>
      <c r="KQT903" s="716"/>
      <c r="KQU903" s="716"/>
      <c r="KQV903" s="716"/>
      <c r="KQW903" s="716"/>
      <c r="KQX903" s="716"/>
      <c r="KQY903" s="716"/>
      <c r="KQZ903" s="716"/>
      <c r="KRA903" s="716"/>
      <c r="KRB903" s="716"/>
      <c r="KRC903" s="716"/>
      <c r="KRD903" s="716"/>
      <c r="KRE903" s="716"/>
      <c r="KRF903" s="716"/>
      <c r="KRG903" s="716"/>
      <c r="KRH903" s="716"/>
      <c r="KRI903" s="716"/>
      <c r="KRJ903" s="716"/>
      <c r="KRK903" s="716"/>
      <c r="KRL903" s="716"/>
      <c r="KRM903" s="716"/>
      <c r="KRN903" s="716"/>
      <c r="KRO903" s="716"/>
      <c r="KRP903" s="716"/>
      <c r="KRQ903" s="716"/>
      <c r="KRR903" s="716"/>
      <c r="KRS903" s="716"/>
      <c r="KRT903" s="716"/>
      <c r="KRU903" s="716"/>
      <c r="KRV903" s="716"/>
      <c r="KRW903" s="716"/>
      <c r="KRX903" s="716"/>
      <c r="KRY903" s="716"/>
      <c r="KRZ903" s="716"/>
      <c r="KSA903" s="716"/>
      <c r="KSB903" s="716"/>
      <c r="KSC903" s="716"/>
      <c r="KSD903" s="716"/>
      <c r="KSE903" s="716"/>
      <c r="KSF903" s="716"/>
      <c r="KSG903" s="716"/>
      <c r="KSH903" s="716"/>
      <c r="KSI903" s="716"/>
      <c r="KSJ903" s="716"/>
      <c r="KSK903" s="716"/>
      <c r="KSL903" s="716"/>
      <c r="KSM903" s="716"/>
      <c r="KSN903" s="716"/>
      <c r="KSO903" s="716"/>
      <c r="KSP903" s="716"/>
      <c r="KSQ903" s="716"/>
      <c r="KSR903" s="716"/>
      <c r="KSS903" s="716"/>
      <c r="KST903" s="716"/>
      <c r="KSU903" s="716"/>
      <c r="KSV903" s="716"/>
      <c r="KSW903" s="716"/>
      <c r="KSX903" s="716"/>
      <c r="KSY903" s="716"/>
      <c r="KSZ903" s="716"/>
      <c r="KTA903" s="716"/>
      <c r="KTB903" s="716"/>
      <c r="KTC903" s="716"/>
      <c r="KTD903" s="716"/>
      <c r="KTE903" s="716"/>
      <c r="KTF903" s="716"/>
      <c r="KTG903" s="716"/>
      <c r="KTH903" s="716"/>
      <c r="KTI903" s="716"/>
      <c r="KTJ903" s="716"/>
      <c r="KTK903" s="716"/>
      <c r="KTL903" s="716"/>
      <c r="KTM903" s="716"/>
      <c r="KTN903" s="716"/>
      <c r="KTO903" s="716"/>
      <c r="KTP903" s="716"/>
      <c r="KTQ903" s="716"/>
      <c r="KTR903" s="716"/>
      <c r="KTS903" s="716"/>
      <c r="KTT903" s="716"/>
      <c r="KTU903" s="716"/>
      <c r="KTV903" s="716"/>
      <c r="KTW903" s="716"/>
      <c r="KTX903" s="716"/>
      <c r="KTY903" s="716"/>
      <c r="KTZ903" s="716"/>
      <c r="KUA903" s="716"/>
      <c r="KUB903" s="716"/>
      <c r="KUC903" s="716"/>
      <c r="KUD903" s="716"/>
      <c r="KUE903" s="716"/>
      <c r="KUF903" s="716"/>
      <c r="KUG903" s="716"/>
      <c r="KUH903" s="716"/>
      <c r="KUI903" s="716"/>
      <c r="KUJ903" s="716"/>
      <c r="KUK903" s="716"/>
      <c r="KUL903" s="716"/>
      <c r="KUM903" s="716"/>
      <c r="KUN903" s="716"/>
      <c r="KUO903" s="716"/>
      <c r="KUP903" s="716"/>
      <c r="KUQ903" s="716"/>
      <c r="KUR903" s="716"/>
      <c r="KUS903" s="716"/>
      <c r="KUT903" s="716"/>
      <c r="KUU903" s="716"/>
      <c r="KUV903" s="716"/>
      <c r="KUW903" s="716"/>
      <c r="KUX903" s="716"/>
      <c r="KUY903" s="716"/>
      <c r="KUZ903" s="716"/>
      <c r="KVA903" s="716"/>
      <c r="KVB903" s="716"/>
      <c r="KVC903" s="716"/>
      <c r="KVD903" s="716"/>
      <c r="KVE903" s="716"/>
      <c r="KVF903" s="716"/>
      <c r="KVG903" s="716"/>
      <c r="KVH903" s="716"/>
      <c r="KVI903" s="716"/>
      <c r="KVJ903" s="716"/>
      <c r="KVK903" s="716"/>
      <c r="KVL903" s="716"/>
      <c r="KVM903" s="716"/>
      <c r="KVN903" s="716"/>
      <c r="KVO903" s="716"/>
      <c r="KVP903" s="716"/>
      <c r="KVQ903" s="716"/>
      <c r="KVR903" s="716"/>
      <c r="KVS903" s="716"/>
      <c r="KVT903" s="716"/>
      <c r="KVU903" s="716"/>
      <c r="KVV903" s="716"/>
      <c r="KVW903" s="716"/>
      <c r="KVX903" s="716"/>
      <c r="KVY903" s="716"/>
      <c r="KVZ903" s="716"/>
      <c r="KWA903" s="716"/>
      <c r="KWB903" s="716"/>
      <c r="KWC903" s="716"/>
      <c r="KWD903" s="716"/>
      <c r="KWE903" s="716"/>
      <c r="KWF903" s="716"/>
      <c r="KWG903" s="716"/>
      <c r="KWH903" s="716"/>
      <c r="KWI903" s="716"/>
      <c r="KWJ903" s="716"/>
      <c r="KWK903" s="716"/>
      <c r="KWL903" s="716"/>
      <c r="KWM903" s="716"/>
      <c r="KWN903" s="716"/>
      <c r="KWO903" s="716"/>
      <c r="KWP903" s="716"/>
      <c r="KWQ903" s="716"/>
      <c r="KWR903" s="716"/>
      <c r="KWS903" s="716"/>
      <c r="KWT903" s="716"/>
      <c r="KWU903" s="716"/>
      <c r="KWV903" s="716"/>
      <c r="KWW903" s="716"/>
      <c r="KWX903" s="716"/>
      <c r="KWY903" s="716"/>
      <c r="KWZ903" s="716"/>
      <c r="KXA903" s="716"/>
      <c r="KXB903" s="716"/>
      <c r="KXC903" s="716"/>
      <c r="KXD903" s="716"/>
      <c r="KXE903" s="716"/>
      <c r="KXF903" s="716"/>
      <c r="KXG903" s="716"/>
      <c r="KXH903" s="716"/>
      <c r="KXI903" s="716"/>
      <c r="KXJ903" s="716"/>
      <c r="KXK903" s="716"/>
      <c r="KXL903" s="716"/>
      <c r="KXM903" s="716"/>
      <c r="KXN903" s="716"/>
      <c r="KXO903" s="716"/>
      <c r="KXP903" s="716"/>
      <c r="KXQ903" s="716"/>
      <c r="KXR903" s="716"/>
      <c r="KXS903" s="716"/>
      <c r="KXT903" s="716"/>
      <c r="KXU903" s="716"/>
      <c r="KXV903" s="716"/>
      <c r="KXW903" s="716"/>
      <c r="KXX903" s="716"/>
      <c r="KXY903" s="716"/>
      <c r="KXZ903" s="716"/>
      <c r="KYA903" s="716"/>
      <c r="KYB903" s="716"/>
      <c r="KYC903" s="716"/>
      <c r="KYD903" s="716"/>
      <c r="KYE903" s="716"/>
      <c r="KYF903" s="716"/>
      <c r="KYG903" s="716"/>
      <c r="KYH903" s="716"/>
      <c r="KYI903" s="716"/>
      <c r="KYJ903" s="716"/>
      <c r="KYK903" s="716"/>
      <c r="KYL903" s="716"/>
      <c r="KYM903" s="716"/>
      <c r="KYN903" s="716"/>
      <c r="KYO903" s="716"/>
      <c r="KYP903" s="716"/>
      <c r="KYQ903" s="716"/>
      <c r="KYR903" s="716"/>
      <c r="KYS903" s="716"/>
      <c r="KYT903" s="716"/>
      <c r="KYU903" s="716"/>
      <c r="KYV903" s="716"/>
      <c r="KYW903" s="716"/>
      <c r="KYX903" s="716"/>
      <c r="KYY903" s="716"/>
      <c r="KYZ903" s="716"/>
      <c r="KZA903" s="716"/>
      <c r="KZB903" s="716"/>
      <c r="KZC903" s="716"/>
      <c r="KZD903" s="716"/>
      <c r="KZE903" s="716"/>
      <c r="KZF903" s="716"/>
      <c r="KZG903" s="716"/>
      <c r="KZH903" s="716"/>
      <c r="KZI903" s="716"/>
      <c r="KZJ903" s="716"/>
      <c r="KZK903" s="716"/>
      <c r="KZL903" s="716"/>
      <c r="KZM903" s="716"/>
      <c r="KZN903" s="716"/>
      <c r="KZO903" s="716"/>
      <c r="KZP903" s="716"/>
      <c r="KZQ903" s="716"/>
      <c r="KZR903" s="716"/>
      <c r="KZS903" s="716"/>
      <c r="KZT903" s="716"/>
      <c r="KZU903" s="716"/>
      <c r="KZV903" s="716"/>
      <c r="KZW903" s="716"/>
      <c r="KZX903" s="716"/>
      <c r="KZY903" s="716"/>
      <c r="KZZ903" s="716"/>
      <c r="LAA903" s="716"/>
      <c r="LAB903" s="716"/>
      <c r="LAC903" s="716"/>
      <c r="LAD903" s="716"/>
      <c r="LAE903" s="716"/>
      <c r="LAF903" s="716"/>
      <c r="LAG903" s="716"/>
      <c r="LAH903" s="716"/>
      <c r="LAI903" s="716"/>
      <c r="LAJ903" s="716"/>
      <c r="LAK903" s="716"/>
      <c r="LAL903" s="716"/>
      <c r="LAM903" s="716"/>
      <c r="LAN903" s="716"/>
      <c r="LAO903" s="716"/>
      <c r="LAP903" s="716"/>
      <c r="LAQ903" s="716"/>
      <c r="LAR903" s="716"/>
      <c r="LAS903" s="716"/>
      <c r="LAT903" s="716"/>
      <c r="LAU903" s="716"/>
      <c r="LAV903" s="716"/>
      <c r="LAW903" s="716"/>
      <c r="LAX903" s="716"/>
      <c r="LAY903" s="716"/>
      <c r="LAZ903" s="716"/>
      <c r="LBA903" s="716"/>
      <c r="LBB903" s="716"/>
      <c r="LBC903" s="716"/>
      <c r="LBD903" s="716"/>
      <c r="LBE903" s="716"/>
      <c r="LBF903" s="716"/>
      <c r="LBG903" s="716"/>
      <c r="LBH903" s="716"/>
      <c r="LBI903" s="716"/>
      <c r="LBJ903" s="716"/>
      <c r="LBK903" s="716"/>
      <c r="LBL903" s="716"/>
      <c r="LBM903" s="716"/>
      <c r="LBN903" s="716"/>
      <c r="LBO903" s="716"/>
      <c r="LBP903" s="716"/>
      <c r="LBQ903" s="716"/>
      <c r="LBR903" s="716"/>
      <c r="LBS903" s="716"/>
      <c r="LBT903" s="716"/>
      <c r="LBU903" s="716"/>
      <c r="LBV903" s="716"/>
      <c r="LBW903" s="716"/>
      <c r="LBX903" s="716"/>
      <c r="LBY903" s="716"/>
      <c r="LBZ903" s="716"/>
      <c r="LCA903" s="716"/>
      <c r="LCB903" s="716"/>
      <c r="LCC903" s="716"/>
      <c r="LCD903" s="716"/>
      <c r="LCE903" s="716"/>
      <c r="LCF903" s="716"/>
      <c r="LCG903" s="716"/>
      <c r="LCH903" s="716"/>
      <c r="LCI903" s="716"/>
      <c r="LCJ903" s="716"/>
      <c r="LCK903" s="716"/>
      <c r="LCL903" s="716"/>
      <c r="LCM903" s="716"/>
      <c r="LCN903" s="716"/>
      <c r="LCO903" s="716"/>
      <c r="LCP903" s="716"/>
      <c r="LCQ903" s="716"/>
      <c r="LCR903" s="716"/>
      <c r="LCS903" s="716"/>
      <c r="LCT903" s="716"/>
      <c r="LCU903" s="716"/>
      <c r="LCV903" s="716"/>
      <c r="LCW903" s="716"/>
      <c r="LCX903" s="716"/>
      <c r="LCY903" s="716"/>
      <c r="LCZ903" s="716"/>
      <c r="LDA903" s="716"/>
      <c r="LDB903" s="716"/>
      <c r="LDC903" s="716"/>
      <c r="LDD903" s="716"/>
      <c r="LDE903" s="716"/>
      <c r="LDF903" s="716"/>
      <c r="LDG903" s="716"/>
      <c r="LDH903" s="716"/>
      <c r="LDI903" s="716"/>
      <c r="LDJ903" s="716"/>
      <c r="LDK903" s="716"/>
      <c r="LDL903" s="716"/>
      <c r="LDM903" s="716"/>
      <c r="LDN903" s="716"/>
      <c r="LDO903" s="716"/>
      <c r="LDP903" s="716"/>
      <c r="LDQ903" s="716"/>
      <c r="LDR903" s="716"/>
      <c r="LDS903" s="716"/>
      <c r="LDT903" s="716"/>
      <c r="LDU903" s="716"/>
      <c r="LDV903" s="716"/>
      <c r="LDW903" s="716"/>
      <c r="LDX903" s="716"/>
      <c r="LDY903" s="716"/>
      <c r="LDZ903" s="716"/>
      <c r="LEA903" s="716"/>
      <c r="LEB903" s="716"/>
      <c r="LEC903" s="716"/>
      <c r="LED903" s="716"/>
      <c r="LEE903" s="716"/>
      <c r="LEF903" s="716"/>
      <c r="LEG903" s="716"/>
      <c r="LEH903" s="716"/>
      <c r="LEI903" s="716"/>
      <c r="LEJ903" s="716"/>
      <c r="LEK903" s="716"/>
      <c r="LEL903" s="716"/>
      <c r="LEM903" s="716"/>
      <c r="LEN903" s="716"/>
      <c r="LEO903" s="716"/>
      <c r="LEP903" s="716"/>
      <c r="LEQ903" s="716"/>
      <c r="LER903" s="716"/>
      <c r="LES903" s="716"/>
      <c r="LET903" s="716"/>
      <c r="LEU903" s="716"/>
      <c r="LEV903" s="716"/>
      <c r="LEW903" s="716"/>
      <c r="LEX903" s="716"/>
      <c r="LEY903" s="716"/>
      <c r="LEZ903" s="716"/>
      <c r="LFA903" s="716"/>
      <c r="LFB903" s="716"/>
      <c r="LFC903" s="716"/>
      <c r="LFD903" s="716"/>
      <c r="LFE903" s="716"/>
      <c r="LFF903" s="716"/>
      <c r="LFG903" s="716"/>
      <c r="LFH903" s="716"/>
      <c r="LFI903" s="716"/>
      <c r="LFJ903" s="716"/>
      <c r="LFK903" s="716"/>
      <c r="LFL903" s="716"/>
      <c r="LFM903" s="716"/>
      <c r="LFN903" s="716"/>
      <c r="LFO903" s="716"/>
      <c r="LFP903" s="716"/>
      <c r="LFQ903" s="716"/>
      <c r="LFR903" s="716"/>
      <c r="LFS903" s="716"/>
      <c r="LFT903" s="716"/>
      <c r="LFU903" s="716"/>
      <c r="LFV903" s="716"/>
      <c r="LFW903" s="716"/>
      <c r="LFX903" s="716"/>
      <c r="LFY903" s="716"/>
      <c r="LFZ903" s="716"/>
      <c r="LGA903" s="716"/>
      <c r="LGB903" s="716"/>
      <c r="LGC903" s="716"/>
      <c r="LGD903" s="716"/>
      <c r="LGE903" s="716"/>
      <c r="LGF903" s="716"/>
      <c r="LGG903" s="716"/>
      <c r="LGH903" s="716"/>
      <c r="LGI903" s="716"/>
      <c r="LGJ903" s="716"/>
      <c r="LGK903" s="716"/>
      <c r="LGL903" s="716"/>
      <c r="LGM903" s="716"/>
      <c r="LGN903" s="716"/>
      <c r="LGO903" s="716"/>
      <c r="LGP903" s="716"/>
      <c r="LGQ903" s="716"/>
      <c r="LGR903" s="716"/>
      <c r="LGS903" s="716"/>
      <c r="LGT903" s="716"/>
      <c r="LGU903" s="716"/>
      <c r="LGV903" s="716"/>
      <c r="LGW903" s="716"/>
      <c r="LGX903" s="716"/>
      <c r="LGY903" s="716"/>
      <c r="LGZ903" s="716"/>
      <c r="LHA903" s="716"/>
      <c r="LHB903" s="716"/>
      <c r="LHC903" s="716"/>
      <c r="LHD903" s="716"/>
      <c r="LHE903" s="716"/>
      <c r="LHF903" s="716"/>
      <c r="LHG903" s="716"/>
      <c r="LHH903" s="716"/>
      <c r="LHI903" s="716"/>
      <c r="LHJ903" s="716"/>
      <c r="LHK903" s="716"/>
      <c r="LHL903" s="716"/>
      <c r="LHM903" s="716"/>
      <c r="LHN903" s="716"/>
      <c r="LHO903" s="716"/>
      <c r="LHP903" s="716"/>
      <c r="LHQ903" s="716"/>
      <c r="LHR903" s="716"/>
      <c r="LHS903" s="716"/>
      <c r="LHT903" s="716"/>
      <c r="LHU903" s="716"/>
      <c r="LHV903" s="716"/>
      <c r="LHW903" s="716"/>
      <c r="LHX903" s="716"/>
      <c r="LHY903" s="716"/>
      <c r="LHZ903" s="716"/>
      <c r="LIA903" s="716"/>
      <c r="LIB903" s="716"/>
      <c r="LIC903" s="716"/>
      <c r="LID903" s="716"/>
      <c r="LIE903" s="716"/>
      <c r="LIF903" s="716"/>
      <c r="LIG903" s="716"/>
      <c r="LIH903" s="716"/>
      <c r="LII903" s="716"/>
      <c r="LIJ903" s="716"/>
      <c r="LIK903" s="716"/>
      <c r="LIL903" s="716"/>
      <c r="LIM903" s="716"/>
      <c r="LIN903" s="716"/>
      <c r="LIO903" s="716"/>
      <c r="LIP903" s="716"/>
      <c r="LIQ903" s="716"/>
      <c r="LIR903" s="716"/>
      <c r="LIS903" s="716"/>
      <c r="LIT903" s="716"/>
      <c r="LIU903" s="716"/>
      <c r="LIV903" s="716"/>
      <c r="LIW903" s="716"/>
      <c r="LIX903" s="716"/>
      <c r="LIY903" s="716"/>
      <c r="LIZ903" s="716"/>
      <c r="LJA903" s="716"/>
      <c r="LJB903" s="716"/>
      <c r="LJC903" s="716"/>
      <c r="LJD903" s="716"/>
      <c r="LJE903" s="716"/>
      <c r="LJF903" s="716"/>
      <c r="LJG903" s="716"/>
      <c r="LJH903" s="716"/>
      <c r="LJI903" s="716"/>
      <c r="LJJ903" s="716"/>
      <c r="LJK903" s="716"/>
      <c r="LJL903" s="716"/>
      <c r="LJM903" s="716"/>
      <c r="LJN903" s="716"/>
      <c r="LJO903" s="716"/>
      <c r="LJP903" s="716"/>
      <c r="LJQ903" s="716"/>
      <c r="LJR903" s="716"/>
      <c r="LJS903" s="716"/>
      <c r="LJT903" s="716"/>
      <c r="LJU903" s="716"/>
      <c r="LJV903" s="716"/>
      <c r="LJW903" s="716"/>
      <c r="LJX903" s="716"/>
      <c r="LJY903" s="716"/>
      <c r="LJZ903" s="716"/>
      <c r="LKA903" s="716"/>
      <c r="LKB903" s="716"/>
      <c r="LKC903" s="716"/>
      <c r="LKD903" s="716"/>
      <c r="LKE903" s="716"/>
      <c r="LKF903" s="716"/>
      <c r="LKG903" s="716"/>
      <c r="LKH903" s="716"/>
      <c r="LKI903" s="716"/>
      <c r="LKJ903" s="716"/>
      <c r="LKK903" s="716"/>
      <c r="LKL903" s="716"/>
      <c r="LKM903" s="716"/>
      <c r="LKN903" s="716"/>
      <c r="LKO903" s="716"/>
      <c r="LKP903" s="716"/>
      <c r="LKQ903" s="716"/>
      <c r="LKR903" s="716"/>
      <c r="LKS903" s="716"/>
      <c r="LKT903" s="716"/>
      <c r="LKU903" s="716"/>
      <c r="LKV903" s="716"/>
      <c r="LKW903" s="716"/>
      <c r="LKX903" s="716"/>
      <c r="LKY903" s="716"/>
      <c r="LKZ903" s="716"/>
      <c r="LLA903" s="716"/>
      <c r="LLB903" s="716"/>
      <c r="LLC903" s="716"/>
      <c r="LLD903" s="716"/>
      <c r="LLE903" s="716"/>
      <c r="LLF903" s="716"/>
      <c r="LLG903" s="716"/>
      <c r="LLH903" s="716"/>
      <c r="LLI903" s="716"/>
      <c r="LLJ903" s="716"/>
      <c r="LLK903" s="716"/>
      <c r="LLL903" s="716"/>
      <c r="LLM903" s="716"/>
      <c r="LLN903" s="716"/>
      <c r="LLO903" s="716"/>
      <c r="LLP903" s="716"/>
      <c r="LLQ903" s="716"/>
      <c r="LLR903" s="716"/>
      <c r="LLS903" s="716"/>
      <c r="LLT903" s="716"/>
      <c r="LLU903" s="716"/>
      <c r="LLV903" s="716"/>
      <c r="LLW903" s="716"/>
      <c r="LLX903" s="716"/>
      <c r="LLY903" s="716"/>
      <c r="LLZ903" s="716"/>
      <c r="LMA903" s="716"/>
      <c r="LMB903" s="716"/>
      <c r="LMC903" s="716"/>
      <c r="LMD903" s="716"/>
      <c r="LME903" s="716"/>
      <c r="LMF903" s="716"/>
      <c r="LMG903" s="716"/>
      <c r="LMH903" s="716"/>
      <c r="LMI903" s="716"/>
      <c r="LMJ903" s="716"/>
      <c r="LMK903" s="716"/>
      <c r="LML903" s="716"/>
      <c r="LMM903" s="716"/>
      <c r="LMN903" s="716"/>
      <c r="LMO903" s="716"/>
      <c r="LMP903" s="716"/>
      <c r="LMQ903" s="716"/>
      <c r="LMR903" s="716"/>
      <c r="LMS903" s="716"/>
      <c r="LMT903" s="716"/>
      <c r="LMU903" s="716"/>
      <c r="LMV903" s="716"/>
      <c r="LMW903" s="716"/>
      <c r="LMX903" s="716"/>
      <c r="LMY903" s="716"/>
      <c r="LMZ903" s="716"/>
      <c r="LNA903" s="716"/>
      <c r="LNB903" s="716"/>
      <c r="LNC903" s="716"/>
      <c r="LND903" s="716"/>
      <c r="LNE903" s="716"/>
      <c r="LNF903" s="716"/>
      <c r="LNG903" s="716"/>
      <c r="LNH903" s="716"/>
      <c r="LNI903" s="716"/>
      <c r="LNJ903" s="716"/>
      <c r="LNK903" s="716"/>
      <c r="LNL903" s="716"/>
      <c r="LNM903" s="716"/>
      <c r="LNN903" s="716"/>
      <c r="LNO903" s="716"/>
      <c r="LNP903" s="716"/>
      <c r="LNQ903" s="716"/>
      <c r="LNR903" s="716"/>
      <c r="LNS903" s="716"/>
      <c r="LNT903" s="716"/>
      <c r="LNU903" s="716"/>
      <c r="LNV903" s="716"/>
      <c r="LNW903" s="716"/>
      <c r="LNX903" s="716"/>
      <c r="LNY903" s="716"/>
      <c r="LNZ903" s="716"/>
      <c r="LOA903" s="716"/>
      <c r="LOB903" s="716"/>
      <c r="LOC903" s="716"/>
      <c r="LOD903" s="716"/>
      <c r="LOE903" s="716"/>
      <c r="LOF903" s="716"/>
      <c r="LOG903" s="716"/>
      <c r="LOH903" s="716"/>
      <c r="LOI903" s="716"/>
      <c r="LOJ903" s="716"/>
      <c r="LOK903" s="716"/>
      <c r="LOL903" s="716"/>
      <c r="LOM903" s="716"/>
      <c r="LON903" s="716"/>
      <c r="LOO903" s="716"/>
      <c r="LOP903" s="716"/>
      <c r="LOQ903" s="716"/>
      <c r="LOR903" s="716"/>
      <c r="LOS903" s="716"/>
      <c r="LOT903" s="716"/>
      <c r="LOU903" s="716"/>
      <c r="LOV903" s="716"/>
      <c r="LOW903" s="716"/>
      <c r="LOX903" s="716"/>
      <c r="LOY903" s="716"/>
      <c r="LOZ903" s="716"/>
      <c r="LPA903" s="716"/>
      <c r="LPB903" s="716"/>
      <c r="LPC903" s="716"/>
      <c r="LPD903" s="716"/>
      <c r="LPE903" s="716"/>
      <c r="LPF903" s="716"/>
      <c r="LPG903" s="716"/>
      <c r="LPH903" s="716"/>
      <c r="LPI903" s="716"/>
      <c r="LPJ903" s="716"/>
      <c r="LPK903" s="716"/>
      <c r="LPL903" s="716"/>
      <c r="LPM903" s="716"/>
      <c r="LPN903" s="716"/>
      <c r="LPO903" s="716"/>
      <c r="LPP903" s="716"/>
      <c r="LPQ903" s="716"/>
      <c r="LPR903" s="716"/>
      <c r="LPS903" s="716"/>
      <c r="LPT903" s="716"/>
      <c r="LPU903" s="716"/>
      <c r="LPV903" s="716"/>
      <c r="LPW903" s="716"/>
      <c r="LPX903" s="716"/>
      <c r="LPY903" s="716"/>
      <c r="LPZ903" s="716"/>
      <c r="LQA903" s="716"/>
      <c r="LQB903" s="716"/>
      <c r="LQC903" s="716"/>
      <c r="LQD903" s="716"/>
      <c r="LQE903" s="716"/>
      <c r="LQF903" s="716"/>
      <c r="LQG903" s="716"/>
      <c r="LQH903" s="716"/>
      <c r="LQI903" s="716"/>
      <c r="LQJ903" s="716"/>
      <c r="LQK903" s="716"/>
      <c r="LQL903" s="716"/>
      <c r="LQM903" s="716"/>
      <c r="LQN903" s="716"/>
      <c r="LQO903" s="716"/>
      <c r="LQP903" s="716"/>
      <c r="LQQ903" s="716"/>
      <c r="LQR903" s="716"/>
      <c r="LQS903" s="716"/>
      <c r="LQT903" s="716"/>
      <c r="LQU903" s="716"/>
      <c r="LQV903" s="716"/>
      <c r="LQW903" s="716"/>
      <c r="LQX903" s="716"/>
      <c r="LQY903" s="716"/>
      <c r="LQZ903" s="716"/>
      <c r="LRA903" s="716"/>
      <c r="LRB903" s="716"/>
      <c r="LRC903" s="716"/>
      <c r="LRD903" s="716"/>
      <c r="LRE903" s="716"/>
      <c r="LRF903" s="716"/>
      <c r="LRG903" s="716"/>
      <c r="LRH903" s="716"/>
      <c r="LRI903" s="716"/>
      <c r="LRJ903" s="716"/>
      <c r="LRK903" s="716"/>
      <c r="LRL903" s="716"/>
      <c r="LRM903" s="716"/>
      <c r="LRN903" s="716"/>
      <c r="LRO903" s="716"/>
      <c r="LRP903" s="716"/>
      <c r="LRQ903" s="716"/>
      <c r="LRR903" s="716"/>
      <c r="LRS903" s="716"/>
      <c r="LRT903" s="716"/>
      <c r="LRU903" s="716"/>
      <c r="LRV903" s="716"/>
      <c r="LRW903" s="716"/>
      <c r="LRX903" s="716"/>
      <c r="LRY903" s="716"/>
      <c r="LRZ903" s="716"/>
      <c r="LSA903" s="716"/>
      <c r="LSB903" s="716"/>
      <c r="LSC903" s="716"/>
      <c r="LSD903" s="716"/>
      <c r="LSE903" s="716"/>
      <c r="LSF903" s="716"/>
      <c r="LSG903" s="716"/>
      <c r="LSH903" s="716"/>
      <c r="LSI903" s="716"/>
      <c r="LSJ903" s="716"/>
      <c r="LSK903" s="716"/>
      <c r="LSL903" s="716"/>
      <c r="LSM903" s="716"/>
      <c r="LSN903" s="716"/>
      <c r="LSO903" s="716"/>
      <c r="LSP903" s="716"/>
      <c r="LSQ903" s="716"/>
      <c r="LSR903" s="716"/>
      <c r="LSS903" s="716"/>
      <c r="LST903" s="716"/>
      <c r="LSU903" s="716"/>
      <c r="LSV903" s="716"/>
      <c r="LSW903" s="716"/>
      <c r="LSX903" s="716"/>
      <c r="LSY903" s="716"/>
      <c r="LSZ903" s="716"/>
      <c r="LTA903" s="716"/>
      <c r="LTB903" s="716"/>
      <c r="LTC903" s="716"/>
      <c r="LTD903" s="716"/>
      <c r="LTE903" s="716"/>
      <c r="LTF903" s="716"/>
      <c r="LTG903" s="716"/>
      <c r="LTH903" s="716"/>
      <c r="LTI903" s="716"/>
      <c r="LTJ903" s="716"/>
      <c r="LTK903" s="716"/>
      <c r="LTL903" s="716"/>
      <c r="LTM903" s="716"/>
      <c r="LTN903" s="716"/>
      <c r="LTO903" s="716"/>
      <c r="LTP903" s="716"/>
      <c r="LTQ903" s="716"/>
      <c r="LTR903" s="716"/>
      <c r="LTS903" s="716"/>
      <c r="LTT903" s="716"/>
      <c r="LTU903" s="716"/>
      <c r="LTV903" s="716"/>
      <c r="LTW903" s="716"/>
      <c r="LTX903" s="716"/>
      <c r="LTY903" s="716"/>
      <c r="LTZ903" s="716"/>
      <c r="LUA903" s="716"/>
      <c r="LUB903" s="716"/>
      <c r="LUC903" s="716"/>
      <c r="LUD903" s="716"/>
      <c r="LUE903" s="716"/>
      <c r="LUF903" s="716"/>
      <c r="LUG903" s="716"/>
      <c r="LUH903" s="716"/>
      <c r="LUI903" s="716"/>
      <c r="LUJ903" s="716"/>
      <c r="LUK903" s="716"/>
      <c r="LUL903" s="716"/>
      <c r="LUM903" s="716"/>
      <c r="LUN903" s="716"/>
      <c r="LUO903" s="716"/>
      <c r="LUP903" s="716"/>
      <c r="LUQ903" s="716"/>
      <c r="LUR903" s="716"/>
      <c r="LUS903" s="716"/>
      <c r="LUT903" s="716"/>
      <c r="LUU903" s="716"/>
      <c r="LUV903" s="716"/>
      <c r="LUW903" s="716"/>
      <c r="LUX903" s="716"/>
      <c r="LUY903" s="716"/>
      <c r="LUZ903" s="716"/>
      <c r="LVA903" s="716"/>
      <c r="LVB903" s="716"/>
      <c r="LVC903" s="716"/>
      <c r="LVD903" s="716"/>
      <c r="LVE903" s="716"/>
      <c r="LVF903" s="716"/>
      <c r="LVG903" s="716"/>
      <c r="LVH903" s="716"/>
      <c r="LVI903" s="716"/>
      <c r="LVJ903" s="716"/>
      <c r="LVK903" s="716"/>
      <c r="LVL903" s="716"/>
      <c r="LVM903" s="716"/>
      <c r="LVN903" s="716"/>
      <c r="LVO903" s="716"/>
      <c r="LVP903" s="716"/>
      <c r="LVQ903" s="716"/>
      <c r="LVR903" s="716"/>
      <c r="LVS903" s="716"/>
      <c r="LVT903" s="716"/>
      <c r="LVU903" s="716"/>
      <c r="LVV903" s="716"/>
      <c r="LVW903" s="716"/>
      <c r="LVX903" s="716"/>
      <c r="LVY903" s="716"/>
      <c r="LVZ903" s="716"/>
      <c r="LWA903" s="716"/>
      <c r="LWB903" s="716"/>
      <c r="LWC903" s="716"/>
      <c r="LWD903" s="716"/>
      <c r="LWE903" s="716"/>
      <c r="LWF903" s="716"/>
      <c r="LWG903" s="716"/>
      <c r="LWH903" s="716"/>
      <c r="LWI903" s="716"/>
      <c r="LWJ903" s="716"/>
      <c r="LWK903" s="716"/>
      <c r="LWL903" s="716"/>
      <c r="LWM903" s="716"/>
      <c r="LWN903" s="716"/>
      <c r="LWO903" s="716"/>
      <c r="LWP903" s="716"/>
      <c r="LWQ903" s="716"/>
      <c r="LWR903" s="716"/>
      <c r="LWS903" s="716"/>
      <c r="LWT903" s="716"/>
      <c r="LWU903" s="716"/>
      <c r="LWV903" s="716"/>
      <c r="LWW903" s="716"/>
      <c r="LWX903" s="716"/>
      <c r="LWY903" s="716"/>
      <c r="LWZ903" s="716"/>
      <c r="LXA903" s="716"/>
      <c r="LXB903" s="716"/>
      <c r="LXC903" s="716"/>
      <c r="LXD903" s="716"/>
      <c r="LXE903" s="716"/>
      <c r="LXF903" s="716"/>
      <c r="LXG903" s="716"/>
      <c r="LXH903" s="716"/>
      <c r="LXI903" s="716"/>
      <c r="LXJ903" s="716"/>
      <c r="LXK903" s="716"/>
      <c r="LXL903" s="716"/>
      <c r="LXM903" s="716"/>
      <c r="LXN903" s="716"/>
      <c r="LXO903" s="716"/>
      <c r="LXP903" s="716"/>
      <c r="LXQ903" s="716"/>
      <c r="LXR903" s="716"/>
      <c r="LXS903" s="716"/>
      <c r="LXT903" s="716"/>
      <c r="LXU903" s="716"/>
      <c r="LXV903" s="716"/>
      <c r="LXW903" s="716"/>
      <c r="LXX903" s="716"/>
      <c r="LXY903" s="716"/>
      <c r="LXZ903" s="716"/>
      <c r="LYA903" s="716"/>
      <c r="LYB903" s="716"/>
      <c r="LYC903" s="716"/>
      <c r="LYD903" s="716"/>
      <c r="LYE903" s="716"/>
      <c r="LYF903" s="716"/>
      <c r="LYG903" s="716"/>
      <c r="LYH903" s="716"/>
      <c r="LYI903" s="716"/>
      <c r="LYJ903" s="716"/>
      <c r="LYK903" s="716"/>
      <c r="LYL903" s="716"/>
      <c r="LYM903" s="716"/>
      <c r="LYN903" s="716"/>
      <c r="LYO903" s="716"/>
      <c r="LYP903" s="716"/>
      <c r="LYQ903" s="716"/>
      <c r="LYR903" s="716"/>
      <c r="LYS903" s="716"/>
      <c r="LYT903" s="716"/>
      <c r="LYU903" s="716"/>
      <c r="LYV903" s="716"/>
      <c r="LYW903" s="716"/>
      <c r="LYX903" s="716"/>
      <c r="LYY903" s="716"/>
      <c r="LYZ903" s="716"/>
      <c r="LZA903" s="716"/>
      <c r="LZB903" s="716"/>
      <c r="LZC903" s="716"/>
      <c r="LZD903" s="716"/>
      <c r="LZE903" s="716"/>
      <c r="LZF903" s="716"/>
      <c r="LZG903" s="716"/>
      <c r="LZH903" s="716"/>
      <c r="LZI903" s="716"/>
      <c r="LZJ903" s="716"/>
      <c r="LZK903" s="716"/>
      <c r="LZL903" s="716"/>
      <c r="LZM903" s="716"/>
      <c r="LZN903" s="716"/>
      <c r="LZO903" s="716"/>
      <c r="LZP903" s="716"/>
      <c r="LZQ903" s="716"/>
      <c r="LZR903" s="716"/>
      <c r="LZS903" s="716"/>
      <c r="LZT903" s="716"/>
      <c r="LZU903" s="716"/>
      <c r="LZV903" s="716"/>
      <c r="LZW903" s="716"/>
      <c r="LZX903" s="716"/>
      <c r="LZY903" s="716"/>
      <c r="LZZ903" s="716"/>
      <c r="MAA903" s="716"/>
      <c r="MAB903" s="716"/>
      <c r="MAC903" s="716"/>
      <c r="MAD903" s="716"/>
      <c r="MAE903" s="716"/>
      <c r="MAF903" s="716"/>
      <c r="MAG903" s="716"/>
      <c r="MAH903" s="716"/>
      <c r="MAI903" s="716"/>
      <c r="MAJ903" s="716"/>
      <c r="MAK903" s="716"/>
      <c r="MAL903" s="716"/>
      <c r="MAM903" s="716"/>
      <c r="MAN903" s="716"/>
      <c r="MAO903" s="716"/>
      <c r="MAP903" s="716"/>
      <c r="MAQ903" s="716"/>
      <c r="MAR903" s="716"/>
      <c r="MAS903" s="716"/>
      <c r="MAT903" s="716"/>
      <c r="MAU903" s="716"/>
      <c r="MAV903" s="716"/>
      <c r="MAW903" s="716"/>
      <c r="MAX903" s="716"/>
      <c r="MAY903" s="716"/>
      <c r="MAZ903" s="716"/>
      <c r="MBA903" s="716"/>
      <c r="MBB903" s="716"/>
      <c r="MBC903" s="716"/>
      <c r="MBD903" s="716"/>
      <c r="MBE903" s="716"/>
      <c r="MBF903" s="716"/>
      <c r="MBG903" s="716"/>
      <c r="MBH903" s="716"/>
      <c r="MBI903" s="716"/>
      <c r="MBJ903" s="716"/>
      <c r="MBK903" s="716"/>
      <c r="MBL903" s="716"/>
      <c r="MBM903" s="716"/>
      <c r="MBN903" s="716"/>
      <c r="MBO903" s="716"/>
      <c r="MBP903" s="716"/>
      <c r="MBQ903" s="716"/>
      <c r="MBR903" s="716"/>
      <c r="MBS903" s="716"/>
      <c r="MBT903" s="716"/>
      <c r="MBU903" s="716"/>
      <c r="MBV903" s="716"/>
      <c r="MBW903" s="716"/>
      <c r="MBX903" s="716"/>
      <c r="MBY903" s="716"/>
      <c r="MBZ903" s="716"/>
      <c r="MCA903" s="716"/>
      <c r="MCB903" s="716"/>
      <c r="MCC903" s="716"/>
      <c r="MCD903" s="716"/>
      <c r="MCE903" s="716"/>
      <c r="MCF903" s="716"/>
      <c r="MCG903" s="716"/>
      <c r="MCH903" s="716"/>
      <c r="MCI903" s="716"/>
      <c r="MCJ903" s="716"/>
      <c r="MCK903" s="716"/>
      <c r="MCL903" s="716"/>
      <c r="MCM903" s="716"/>
      <c r="MCN903" s="716"/>
      <c r="MCO903" s="716"/>
      <c r="MCP903" s="716"/>
      <c r="MCQ903" s="716"/>
      <c r="MCR903" s="716"/>
      <c r="MCS903" s="716"/>
      <c r="MCT903" s="716"/>
      <c r="MCU903" s="716"/>
      <c r="MCV903" s="716"/>
      <c r="MCW903" s="716"/>
      <c r="MCX903" s="716"/>
      <c r="MCY903" s="716"/>
      <c r="MCZ903" s="716"/>
      <c r="MDA903" s="716"/>
      <c r="MDB903" s="716"/>
      <c r="MDC903" s="716"/>
      <c r="MDD903" s="716"/>
      <c r="MDE903" s="716"/>
      <c r="MDF903" s="716"/>
      <c r="MDG903" s="716"/>
      <c r="MDH903" s="716"/>
      <c r="MDI903" s="716"/>
      <c r="MDJ903" s="716"/>
      <c r="MDK903" s="716"/>
      <c r="MDL903" s="716"/>
      <c r="MDM903" s="716"/>
      <c r="MDN903" s="716"/>
      <c r="MDO903" s="716"/>
      <c r="MDP903" s="716"/>
      <c r="MDQ903" s="716"/>
      <c r="MDR903" s="716"/>
      <c r="MDS903" s="716"/>
      <c r="MDT903" s="716"/>
      <c r="MDU903" s="716"/>
      <c r="MDV903" s="716"/>
      <c r="MDW903" s="716"/>
      <c r="MDX903" s="716"/>
      <c r="MDY903" s="716"/>
      <c r="MDZ903" s="716"/>
      <c r="MEA903" s="716"/>
      <c r="MEB903" s="716"/>
      <c r="MEC903" s="716"/>
      <c r="MED903" s="716"/>
      <c r="MEE903" s="716"/>
      <c r="MEF903" s="716"/>
      <c r="MEG903" s="716"/>
      <c r="MEH903" s="716"/>
      <c r="MEI903" s="716"/>
      <c r="MEJ903" s="716"/>
      <c r="MEK903" s="716"/>
      <c r="MEL903" s="716"/>
      <c r="MEM903" s="716"/>
      <c r="MEN903" s="716"/>
      <c r="MEO903" s="716"/>
      <c r="MEP903" s="716"/>
      <c r="MEQ903" s="716"/>
      <c r="MER903" s="716"/>
      <c r="MES903" s="716"/>
      <c r="MET903" s="716"/>
      <c r="MEU903" s="716"/>
      <c r="MEV903" s="716"/>
      <c r="MEW903" s="716"/>
      <c r="MEX903" s="716"/>
      <c r="MEY903" s="716"/>
      <c r="MEZ903" s="716"/>
      <c r="MFA903" s="716"/>
      <c r="MFB903" s="716"/>
      <c r="MFC903" s="716"/>
      <c r="MFD903" s="716"/>
      <c r="MFE903" s="716"/>
      <c r="MFF903" s="716"/>
      <c r="MFG903" s="716"/>
      <c r="MFH903" s="716"/>
      <c r="MFI903" s="716"/>
      <c r="MFJ903" s="716"/>
      <c r="MFK903" s="716"/>
      <c r="MFL903" s="716"/>
      <c r="MFM903" s="716"/>
      <c r="MFN903" s="716"/>
      <c r="MFO903" s="716"/>
      <c r="MFP903" s="716"/>
      <c r="MFQ903" s="716"/>
      <c r="MFR903" s="716"/>
      <c r="MFS903" s="716"/>
      <c r="MFT903" s="716"/>
      <c r="MFU903" s="716"/>
      <c r="MFV903" s="716"/>
      <c r="MFW903" s="716"/>
      <c r="MFX903" s="716"/>
      <c r="MFY903" s="716"/>
      <c r="MFZ903" s="716"/>
      <c r="MGA903" s="716"/>
      <c r="MGB903" s="716"/>
      <c r="MGC903" s="716"/>
      <c r="MGD903" s="716"/>
      <c r="MGE903" s="716"/>
      <c r="MGF903" s="716"/>
      <c r="MGG903" s="716"/>
      <c r="MGH903" s="716"/>
      <c r="MGI903" s="716"/>
      <c r="MGJ903" s="716"/>
      <c r="MGK903" s="716"/>
      <c r="MGL903" s="716"/>
      <c r="MGM903" s="716"/>
      <c r="MGN903" s="716"/>
      <c r="MGO903" s="716"/>
      <c r="MGP903" s="716"/>
      <c r="MGQ903" s="716"/>
      <c r="MGR903" s="716"/>
      <c r="MGS903" s="716"/>
      <c r="MGT903" s="716"/>
      <c r="MGU903" s="716"/>
      <c r="MGV903" s="716"/>
      <c r="MGW903" s="716"/>
      <c r="MGX903" s="716"/>
      <c r="MGY903" s="716"/>
      <c r="MGZ903" s="716"/>
      <c r="MHA903" s="716"/>
      <c r="MHB903" s="716"/>
      <c r="MHC903" s="716"/>
      <c r="MHD903" s="716"/>
      <c r="MHE903" s="716"/>
      <c r="MHF903" s="716"/>
      <c r="MHG903" s="716"/>
      <c r="MHH903" s="716"/>
      <c r="MHI903" s="716"/>
      <c r="MHJ903" s="716"/>
      <c r="MHK903" s="716"/>
      <c r="MHL903" s="716"/>
      <c r="MHM903" s="716"/>
      <c r="MHN903" s="716"/>
      <c r="MHO903" s="716"/>
      <c r="MHP903" s="716"/>
      <c r="MHQ903" s="716"/>
      <c r="MHR903" s="716"/>
      <c r="MHS903" s="716"/>
      <c r="MHT903" s="716"/>
      <c r="MHU903" s="716"/>
      <c r="MHV903" s="716"/>
      <c r="MHW903" s="716"/>
      <c r="MHX903" s="716"/>
      <c r="MHY903" s="716"/>
      <c r="MHZ903" s="716"/>
      <c r="MIA903" s="716"/>
      <c r="MIB903" s="716"/>
      <c r="MIC903" s="716"/>
      <c r="MID903" s="716"/>
      <c r="MIE903" s="716"/>
      <c r="MIF903" s="716"/>
      <c r="MIG903" s="716"/>
      <c r="MIH903" s="716"/>
      <c r="MII903" s="716"/>
      <c r="MIJ903" s="716"/>
      <c r="MIK903" s="716"/>
      <c r="MIL903" s="716"/>
      <c r="MIM903" s="716"/>
      <c r="MIN903" s="716"/>
      <c r="MIO903" s="716"/>
      <c r="MIP903" s="716"/>
      <c r="MIQ903" s="716"/>
      <c r="MIR903" s="716"/>
      <c r="MIS903" s="716"/>
      <c r="MIT903" s="716"/>
      <c r="MIU903" s="716"/>
      <c r="MIV903" s="716"/>
      <c r="MIW903" s="716"/>
      <c r="MIX903" s="716"/>
      <c r="MIY903" s="716"/>
      <c r="MIZ903" s="716"/>
      <c r="MJA903" s="716"/>
      <c r="MJB903" s="716"/>
      <c r="MJC903" s="716"/>
      <c r="MJD903" s="716"/>
      <c r="MJE903" s="716"/>
      <c r="MJF903" s="716"/>
      <c r="MJG903" s="716"/>
      <c r="MJH903" s="716"/>
      <c r="MJI903" s="716"/>
      <c r="MJJ903" s="716"/>
      <c r="MJK903" s="716"/>
      <c r="MJL903" s="716"/>
      <c r="MJM903" s="716"/>
      <c r="MJN903" s="716"/>
      <c r="MJO903" s="716"/>
      <c r="MJP903" s="716"/>
      <c r="MJQ903" s="716"/>
      <c r="MJR903" s="716"/>
      <c r="MJS903" s="716"/>
      <c r="MJT903" s="716"/>
      <c r="MJU903" s="716"/>
      <c r="MJV903" s="716"/>
      <c r="MJW903" s="716"/>
      <c r="MJX903" s="716"/>
      <c r="MJY903" s="716"/>
      <c r="MJZ903" s="716"/>
      <c r="MKA903" s="716"/>
      <c r="MKB903" s="716"/>
      <c r="MKC903" s="716"/>
      <c r="MKD903" s="716"/>
      <c r="MKE903" s="716"/>
      <c r="MKF903" s="716"/>
      <c r="MKG903" s="716"/>
      <c r="MKH903" s="716"/>
      <c r="MKI903" s="716"/>
      <c r="MKJ903" s="716"/>
      <c r="MKK903" s="716"/>
      <c r="MKL903" s="716"/>
      <c r="MKM903" s="716"/>
      <c r="MKN903" s="716"/>
      <c r="MKO903" s="716"/>
      <c r="MKP903" s="716"/>
      <c r="MKQ903" s="716"/>
      <c r="MKR903" s="716"/>
      <c r="MKS903" s="716"/>
      <c r="MKT903" s="716"/>
      <c r="MKU903" s="716"/>
      <c r="MKV903" s="716"/>
      <c r="MKW903" s="716"/>
      <c r="MKX903" s="716"/>
      <c r="MKY903" s="716"/>
      <c r="MKZ903" s="716"/>
      <c r="MLA903" s="716"/>
      <c r="MLB903" s="716"/>
      <c r="MLC903" s="716"/>
      <c r="MLD903" s="716"/>
      <c r="MLE903" s="716"/>
      <c r="MLF903" s="716"/>
      <c r="MLG903" s="716"/>
      <c r="MLH903" s="716"/>
      <c r="MLI903" s="716"/>
      <c r="MLJ903" s="716"/>
      <c r="MLK903" s="716"/>
      <c r="MLL903" s="716"/>
      <c r="MLM903" s="716"/>
      <c r="MLN903" s="716"/>
      <c r="MLO903" s="716"/>
      <c r="MLP903" s="716"/>
      <c r="MLQ903" s="716"/>
      <c r="MLR903" s="716"/>
      <c r="MLS903" s="716"/>
      <c r="MLT903" s="716"/>
      <c r="MLU903" s="716"/>
      <c r="MLV903" s="716"/>
      <c r="MLW903" s="716"/>
      <c r="MLX903" s="716"/>
      <c r="MLY903" s="716"/>
      <c r="MLZ903" s="716"/>
      <c r="MMA903" s="716"/>
      <c r="MMB903" s="716"/>
      <c r="MMC903" s="716"/>
      <c r="MMD903" s="716"/>
      <c r="MME903" s="716"/>
      <c r="MMF903" s="716"/>
      <c r="MMG903" s="716"/>
      <c r="MMH903" s="716"/>
      <c r="MMI903" s="716"/>
      <c r="MMJ903" s="716"/>
      <c r="MMK903" s="716"/>
      <c r="MML903" s="716"/>
      <c r="MMM903" s="716"/>
      <c r="MMN903" s="716"/>
      <c r="MMO903" s="716"/>
      <c r="MMP903" s="716"/>
      <c r="MMQ903" s="716"/>
      <c r="MMR903" s="716"/>
      <c r="MMS903" s="716"/>
      <c r="MMT903" s="716"/>
      <c r="MMU903" s="716"/>
      <c r="MMV903" s="716"/>
      <c r="MMW903" s="716"/>
      <c r="MMX903" s="716"/>
      <c r="MMY903" s="716"/>
      <c r="MMZ903" s="716"/>
      <c r="MNA903" s="716"/>
      <c r="MNB903" s="716"/>
      <c r="MNC903" s="716"/>
      <c r="MND903" s="716"/>
      <c r="MNE903" s="716"/>
      <c r="MNF903" s="716"/>
      <c r="MNG903" s="716"/>
      <c r="MNH903" s="716"/>
      <c r="MNI903" s="716"/>
      <c r="MNJ903" s="716"/>
      <c r="MNK903" s="716"/>
      <c r="MNL903" s="716"/>
      <c r="MNM903" s="716"/>
      <c r="MNN903" s="716"/>
      <c r="MNO903" s="716"/>
      <c r="MNP903" s="716"/>
      <c r="MNQ903" s="716"/>
      <c r="MNR903" s="716"/>
      <c r="MNS903" s="716"/>
      <c r="MNT903" s="716"/>
      <c r="MNU903" s="716"/>
      <c r="MNV903" s="716"/>
      <c r="MNW903" s="716"/>
      <c r="MNX903" s="716"/>
      <c r="MNY903" s="716"/>
      <c r="MNZ903" s="716"/>
      <c r="MOA903" s="716"/>
      <c r="MOB903" s="716"/>
      <c r="MOC903" s="716"/>
      <c r="MOD903" s="716"/>
      <c r="MOE903" s="716"/>
      <c r="MOF903" s="716"/>
      <c r="MOG903" s="716"/>
      <c r="MOH903" s="716"/>
      <c r="MOI903" s="716"/>
      <c r="MOJ903" s="716"/>
      <c r="MOK903" s="716"/>
      <c r="MOL903" s="716"/>
      <c r="MOM903" s="716"/>
      <c r="MON903" s="716"/>
      <c r="MOO903" s="716"/>
      <c r="MOP903" s="716"/>
      <c r="MOQ903" s="716"/>
      <c r="MOR903" s="716"/>
      <c r="MOS903" s="716"/>
      <c r="MOT903" s="716"/>
      <c r="MOU903" s="716"/>
      <c r="MOV903" s="716"/>
      <c r="MOW903" s="716"/>
      <c r="MOX903" s="716"/>
      <c r="MOY903" s="716"/>
      <c r="MOZ903" s="716"/>
      <c r="MPA903" s="716"/>
      <c r="MPB903" s="716"/>
      <c r="MPC903" s="716"/>
      <c r="MPD903" s="716"/>
      <c r="MPE903" s="716"/>
      <c r="MPF903" s="716"/>
      <c r="MPG903" s="716"/>
      <c r="MPH903" s="716"/>
      <c r="MPI903" s="716"/>
      <c r="MPJ903" s="716"/>
      <c r="MPK903" s="716"/>
      <c r="MPL903" s="716"/>
      <c r="MPM903" s="716"/>
      <c r="MPN903" s="716"/>
      <c r="MPO903" s="716"/>
      <c r="MPP903" s="716"/>
      <c r="MPQ903" s="716"/>
      <c r="MPR903" s="716"/>
      <c r="MPS903" s="716"/>
      <c r="MPT903" s="716"/>
      <c r="MPU903" s="716"/>
      <c r="MPV903" s="716"/>
      <c r="MPW903" s="716"/>
      <c r="MPX903" s="716"/>
      <c r="MPY903" s="716"/>
      <c r="MPZ903" s="716"/>
      <c r="MQA903" s="716"/>
      <c r="MQB903" s="716"/>
      <c r="MQC903" s="716"/>
      <c r="MQD903" s="716"/>
      <c r="MQE903" s="716"/>
      <c r="MQF903" s="716"/>
      <c r="MQG903" s="716"/>
      <c r="MQH903" s="716"/>
      <c r="MQI903" s="716"/>
      <c r="MQJ903" s="716"/>
      <c r="MQK903" s="716"/>
      <c r="MQL903" s="716"/>
      <c r="MQM903" s="716"/>
      <c r="MQN903" s="716"/>
      <c r="MQO903" s="716"/>
      <c r="MQP903" s="716"/>
      <c r="MQQ903" s="716"/>
      <c r="MQR903" s="716"/>
      <c r="MQS903" s="716"/>
      <c r="MQT903" s="716"/>
      <c r="MQU903" s="716"/>
      <c r="MQV903" s="716"/>
      <c r="MQW903" s="716"/>
      <c r="MQX903" s="716"/>
      <c r="MQY903" s="716"/>
      <c r="MQZ903" s="716"/>
      <c r="MRA903" s="716"/>
      <c r="MRB903" s="716"/>
      <c r="MRC903" s="716"/>
      <c r="MRD903" s="716"/>
      <c r="MRE903" s="716"/>
      <c r="MRF903" s="716"/>
      <c r="MRG903" s="716"/>
      <c r="MRH903" s="716"/>
      <c r="MRI903" s="716"/>
      <c r="MRJ903" s="716"/>
      <c r="MRK903" s="716"/>
      <c r="MRL903" s="716"/>
      <c r="MRM903" s="716"/>
      <c r="MRN903" s="716"/>
      <c r="MRO903" s="716"/>
      <c r="MRP903" s="716"/>
      <c r="MRQ903" s="716"/>
      <c r="MRR903" s="716"/>
      <c r="MRS903" s="716"/>
      <c r="MRT903" s="716"/>
      <c r="MRU903" s="716"/>
      <c r="MRV903" s="716"/>
      <c r="MRW903" s="716"/>
      <c r="MRX903" s="716"/>
      <c r="MRY903" s="716"/>
      <c r="MRZ903" s="716"/>
      <c r="MSA903" s="716"/>
      <c r="MSB903" s="716"/>
      <c r="MSC903" s="716"/>
      <c r="MSD903" s="716"/>
      <c r="MSE903" s="716"/>
      <c r="MSF903" s="716"/>
      <c r="MSG903" s="716"/>
      <c r="MSH903" s="716"/>
      <c r="MSI903" s="716"/>
      <c r="MSJ903" s="716"/>
      <c r="MSK903" s="716"/>
      <c r="MSL903" s="716"/>
      <c r="MSM903" s="716"/>
      <c r="MSN903" s="716"/>
      <c r="MSO903" s="716"/>
      <c r="MSP903" s="716"/>
      <c r="MSQ903" s="716"/>
      <c r="MSR903" s="716"/>
      <c r="MSS903" s="716"/>
      <c r="MST903" s="716"/>
      <c r="MSU903" s="716"/>
      <c r="MSV903" s="716"/>
      <c r="MSW903" s="716"/>
      <c r="MSX903" s="716"/>
      <c r="MSY903" s="716"/>
      <c r="MSZ903" s="716"/>
      <c r="MTA903" s="716"/>
      <c r="MTB903" s="716"/>
      <c r="MTC903" s="716"/>
      <c r="MTD903" s="716"/>
      <c r="MTE903" s="716"/>
      <c r="MTF903" s="716"/>
      <c r="MTG903" s="716"/>
      <c r="MTH903" s="716"/>
      <c r="MTI903" s="716"/>
      <c r="MTJ903" s="716"/>
      <c r="MTK903" s="716"/>
      <c r="MTL903" s="716"/>
      <c r="MTM903" s="716"/>
      <c r="MTN903" s="716"/>
      <c r="MTO903" s="716"/>
      <c r="MTP903" s="716"/>
      <c r="MTQ903" s="716"/>
      <c r="MTR903" s="716"/>
      <c r="MTS903" s="716"/>
      <c r="MTT903" s="716"/>
      <c r="MTU903" s="716"/>
      <c r="MTV903" s="716"/>
      <c r="MTW903" s="716"/>
      <c r="MTX903" s="716"/>
      <c r="MTY903" s="716"/>
      <c r="MTZ903" s="716"/>
      <c r="MUA903" s="716"/>
      <c r="MUB903" s="716"/>
      <c r="MUC903" s="716"/>
      <c r="MUD903" s="716"/>
      <c r="MUE903" s="716"/>
      <c r="MUF903" s="716"/>
      <c r="MUG903" s="716"/>
      <c r="MUH903" s="716"/>
      <c r="MUI903" s="716"/>
      <c r="MUJ903" s="716"/>
      <c r="MUK903" s="716"/>
      <c r="MUL903" s="716"/>
      <c r="MUM903" s="716"/>
      <c r="MUN903" s="716"/>
      <c r="MUO903" s="716"/>
      <c r="MUP903" s="716"/>
      <c r="MUQ903" s="716"/>
      <c r="MUR903" s="716"/>
      <c r="MUS903" s="716"/>
      <c r="MUT903" s="716"/>
      <c r="MUU903" s="716"/>
      <c r="MUV903" s="716"/>
      <c r="MUW903" s="716"/>
      <c r="MUX903" s="716"/>
      <c r="MUY903" s="716"/>
      <c r="MUZ903" s="716"/>
      <c r="MVA903" s="716"/>
      <c r="MVB903" s="716"/>
      <c r="MVC903" s="716"/>
      <c r="MVD903" s="716"/>
      <c r="MVE903" s="716"/>
      <c r="MVF903" s="716"/>
      <c r="MVG903" s="716"/>
      <c r="MVH903" s="716"/>
      <c r="MVI903" s="716"/>
      <c r="MVJ903" s="716"/>
      <c r="MVK903" s="716"/>
      <c r="MVL903" s="716"/>
      <c r="MVM903" s="716"/>
      <c r="MVN903" s="716"/>
      <c r="MVO903" s="716"/>
      <c r="MVP903" s="716"/>
      <c r="MVQ903" s="716"/>
      <c r="MVR903" s="716"/>
      <c r="MVS903" s="716"/>
      <c r="MVT903" s="716"/>
      <c r="MVU903" s="716"/>
      <c r="MVV903" s="716"/>
      <c r="MVW903" s="716"/>
      <c r="MVX903" s="716"/>
      <c r="MVY903" s="716"/>
      <c r="MVZ903" s="716"/>
      <c r="MWA903" s="716"/>
      <c r="MWB903" s="716"/>
      <c r="MWC903" s="716"/>
      <c r="MWD903" s="716"/>
      <c r="MWE903" s="716"/>
      <c r="MWF903" s="716"/>
      <c r="MWG903" s="716"/>
      <c r="MWH903" s="716"/>
      <c r="MWI903" s="716"/>
      <c r="MWJ903" s="716"/>
      <c r="MWK903" s="716"/>
      <c r="MWL903" s="716"/>
      <c r="MWM903" s="716"/>
      <c r="MWN903" s="716"/>
      <c r="MWO903" s="716"/>
      <c r="MWP903" s="716"/>
      <c r="MWQ903" s="716"/>
      <c r="MWR903" s="716"/>
      <c r="MWS903" s="716"/>
      <c r="MWT903" s="716"/>
      <c r="MWU903" s="716"/>
      <c r="MWV903" s="716"/>
      <c r="MWW903" s="716"/>
      <c r="MWX903" s="716"/>
      <c r="MWY903" s="716"/>
      <c r="MWZ903" s="716"/>
      <c r="MXA903" s="716"/>
      <c r="MXB903" s="716"/>
      <c r="MXC903" s="716"/>
      <c r="MXD903" s="716"/>
      <c r="MXE903" s="716"/>
      <c r="MXF903" s="716"/>
      <c r="MXG903" s="716"/>
      <c r="MXH903" s="716"/>
      <c r="MXI903" s="716"/>
      <c r="MXJ903" s="716"/>
      <c r="MXK903" s="716"/>
      <c r="MXL903" s="716"/>
      <c r="MXM903" s="716"/>
      <c r="MXN903" s="716"/>
      <c r="MXO903" s="716"/>
      <c r="MXP903" s="716"/>
      <c r="MXQ903" s="716"/>
      <c r="MXR903" s="716"/>
      <c r="MXS903" s="716"/>
      <c r="MXT903" s="716"/>
      <c r="MXU903" s="716"/>
      <c r="MXV903" s="716"/>
      <c r="MXW903" s="716"/>
      <c r="MXX903" s="716"/>
      <c r="MXY903" s="716"/>
      <c r="MXZ903" s="716"/>
      <c r="MYA903" s="716"/>
      <c r="MYB903" s="716"/>
      <c r="MYC903" s="716"/>
      <c r="MYD903" s="716"/>
      <c r="MYE903" s="716"/>
      <c r="MYF903" s="716"/>
      <c r="MYG903" s="716"/>
      <c r="MYH903" s="716"/>
      <c r="MYI903" s="716"/>
      <c r="MYJ903" s="716"/>
      <c r="MYK903" s="716"/>
      <c r="MYL903" s="716"/>
      <c r="MYM903" s="716"/>
      <c r="MYN903" s="716"/>
      <c r="MYO903" s="716"/>
      <c r="MYP903" s="716"/>
      <c r="MYQ903" s="716"/>
      <c r="MYR903" s="716"/>
      <c r="MYS903" s="716"/>
      <c r="MYT903" s="716"/>
      <c r="MYU903" s="716"/>
      <c r="MYV903" s="716"/>
      <c r="MYW903" s="716"/>
      <c r="MYX903" s="716"/>
      <c r="MYY903" s="716"/>
      <c r="MYZ903" s="716"/>
      <c r="MZA903" s="716"/>
      <c r="MZB903" s="716"/>
      <c r="MZC903" s="716"/>
      <c r="MZD903" s="716"/>
      <c r="MZE903" s="716"/>
      <c r="MZF903" s="716"/>
      <c r="MZG903" s="716"/>
      <c r="MZH903" s="716"/>
      <c r="MZI903" s="716"/>
      <c r="MZJ903" s="716"/>
      <c r="MZK903" s="716"/>
      <c r="MZL903" s="716"/>
      <c r="MZM903" s="716"/>
      <c r="MZN903" s="716"/>
      <c r="MZO903" s="716"/>
      <c r="MZP903" s="716"/>
      <c r="MZQ903" s="716"/>
      <c r="MZR903" s="716"/>
      <c r="MZS903" s="716"/>
      <c r="MZT903" s="716"/>
      <c r="MZU903" s="716"/>
      <c r="MZV903" s="716"/>
      <c r="MZW903" s="716"/>
      <c r="MZX903" s="716"/>
      <c r="MZY903" s="716"/>
      <c r="MZZ903" s="716"/>
      <c r="NAA903" s="716"/>
      <c r="NAB903" s="716"/>
      <c r="NAC903" s="716"/>
      <c r="NAD903" s="716"/>
      <c r="NAE903" s="716"/>
      <c r="NAF903" s="716"/>
      <c r="NAG903" s="716"/>
      <c r="NAH903" s="716"/>
      <c r="NAI903" s="716"/>
      <c r="NAJ903" s="716"/>
      <c r="NAK903" s="716"/>
      <c r="NAL903" s="716"/>
      <c r="NAM903" s="716"/>
      <c r="NAN903" s="716"/>
      <c r="NAO903" s="716"/>
      <c r="NAP903" s="716"/>
      <c r="NAQ903" s="716"/>
      <c r="NAR903" s="716"/>
      <c r="NAS903" s="716"/>
      <c r="NAT903" s="716"/>
      <c r="NAU903" s="716"/>
      <c r="NAV903" s="716"/>
      <c r="NAW903" s="716"/>
      <c r="NAX903" s="716"/>
      <c r="NAY903" s="716"/>
      <c r="NAZ903" s="716"/>
      <c r="NBA903" s="716"/>
      <c r="NBB903" s="716"/>
      <c r="NBC903" s="716"/>
      <c r="NBD903" s="716"/>
      <c r="NBE903" s="716"/>
      <c r="NBF903" s="716"/>
      <c r="NBG903" s="716"/>
      <c r="NBH903" s="716"/>
      <c r="NBI903" s="716"/>
      <c r="NBJ903" s="716"/>
      <c r="NBK903" s="716"/>
      <c r="NBL903" s="716"/>
      <c r="NBM903" s="716"/>
      <c r="NBN903" s="716"/>
      <c r="NBO903" s="716"/>
      <c r="NBP903" s="716"/>
      <c r="NBQ903" s="716"/>
      <c r="NBR903" s="716"/>
      <c r="NBS903" s="716"/>
      <c r="NBT903" s="716"/>
      <c r="NBU903" s="716"/>
      <c r="NBV903" s="716"/>
      <c r="NBW903" s="716"/>
      <c r="NBX903" s="716"/>
      <c r="NBY903" s="716"/>
      <c r="NBZ903" s="716"/>
      <c r="NCA903" s="716"/>
      <c r="NCB903" s="716"/>
      <c r="NCC903" s="716"/>
      <c r="NCD903" s="716"/>
      <c r="NCE903" s="716"/>
      <c r="NCF903" s="716"/>
      <c r="NCG903" s="716"/>
      <c r="NCH903" s="716"/>
      <c r="NCI903" s="716"/>
      <c r="NCJ903" s="716"/>
      <c r="NCK903" s="716"/>
      <c r="NCL903" s="716"/>
      <c r="NCM903" s="716"/>
      <c r="NCN903" s="716"/>
      <c r="NCO903" s="716"/>
      <c r="NCP903" s="716"/>
      <c r="NCQ903" s="716"/>
      <c r="NCR903" s="716"/>
      <c r="NCS903" s="716"/>
      <c r="NCT903" s="716"/>
      <c r="NCU903" s="716"/>
      <c r="NCV903" s="716"/>
      <c r="NCW903" s="716"/>
      <c r="NCX903" s="716"/>
      <c r="NCY903" s="716"/>
      <c r="NCZ903" s="716"/>
      <c r="NDA903" s="716"/>
      <c r="NDB903" s="716"/>
      <c r="NDC903" s="716"/>
      <c r="NDD903" s="716"/>
      <c r="NDE903" s="716"/>
      <c r="NDF903" s="716"/>
      <c r="NDG903" s="716"/>
      <c r="NDH903" s="716"/>
      <c r="NDI903" s="716"/>
      <c r="NDJ903" s="716"/>
      <c r="NDK903" s="716"/>
      <c r="NDL903" s="716"/>
      <c r="NDM903" s="716"/>
      <c r="NDN903" s="716"/>
      <c r="NDO903" s="716"/>
      <c r="NDP903" s="716"/>
      <c r="NDQ903" s="716"/>
      <c r="NDR903" s="716"/>
      <c r="NDS903" s="716"/>
      <c r="NDT903" s="716"/>
      <c r="NDU903" s="716"/>
      <c r="NDV903" s="716"/>
      <c r="NDW903" s="716"/>
      <c r="NDX903" s="716"/>
      <c r="NDY903" s="716"/>
      <c r="NDZ903" s="716"/>
      <c r="NEA903" s="716"/>
      <c r="NEB903" s="716"/>
      <c r="NEC903" s="716"/>
      <c r="NED903" s="716"/>
      <c r="NEE903" s="716"/>
      <c r="NEF903" s="716"/>
      <c r="NEG903" s="716"/>
      <c r="NEH903" s="716"/>
      <c r="NEI903" s="716"/>
      <c r="NEJ903" s="716"/>
      <c r="NEK903" s="716"/>
      <c r="NEL903" s="716"/>
      <c r="NEM903" s="716"/>
      <c r="NEN903" s="716"/>
      <c r="NEO903" s="716"/>
      <c r="NEP903" s="716"/>
      <c r="NEQ903" s="716"/>
      <c r="NER903" s="716"/>
      <c r="NES903" s="716"/>
      <c r="NET903" s="716"/>
      <c r="NEU903" s="716"/>
      <c r="NEV903" s="716"/>
      <c r="NEW903" s="716"/>
      <c r="NEX903" s="716"/>
      <c r="NEY903" s="716"/>
      <c r="NEZ903" s="716"/>
      <c r="NFA903" s="716"/>
      <c r="NFB903" s="716"/>
      <c r="NFC903" s="716"/>
      <c r="NFD903" s="716"/>
      <c r="NFE903" s="716"/>
      <c r="NFF903" s="716"/>
      <c r="NFG903" s="716"/>
      <c r="NFH903" s="716"/>
      <c r="NFI903" s="716"/>
      <c r="NFJ903" s="716"/>
      <c r="NFK903" s="716"/>
      <c r="NFL903" s="716"/>
      <c r="NFM903" s="716"/>
      <c r="NFN903" s="716"/>
      <c r="NFO903" s="716"/>
      <c r="NFP903" s="716"/>
      <c r="NFQ903" s="716"/>
      <c r="NFR903" s="716"/>
      <c r="NFS903" s="716"/>
      <c r="NFT903" s="716"/>
      <c r="NFU903" s="716"/>
      <c r="NFV903" s="716"/>
      <c r="NFW903" s="716"/>
      <c r="NFX903" s="716"/>
      <c r="NFY903" s="716"/>
      <c r="NFZ903" s="716"/>
      <c r="NGA903" s="716"/>
      <c r="NGB903" s="716"/>
      <c r="NGC903" s="716"/>
      <c r="NGD903" s="716"/>
      <c r="NGE903" s="716"/>
      <c r="NGF903" s="716"/>
      <c r="NGG903" s="716"/>
      <c r="NGH903" s="716"/>
      <c r="NGI903" s="716"/>
      <c r="NGJ903" s="716"/>
      <c r="NGK903" s="716"/>
      <c r="NGL903" s="716"/>
      <c r="NGM903" s="716"/>
      <c r="NGN903" s="716"/>
      <c r="NGO903" s="716"/>
      <c r="NGP903" s="716"/>
      <c r="NGQ903" s="716"/>
      <c r="NGR903" s="716"/>
      <c r="NGS903" s="716"/>
      <c r="NGT903" s="716"/>
      <c r="NGU903" s="716"/>
      <c r="NGV903" s="716"/>
      <c r="NGW903" s="716"/>
      <c r="NGX903" s="716"/>
      <c r="NGY903" s="716"/>
      <c r="NGZ903" s="716"/>
      <c r="NHA903" s="716"/>
      <c r="NHB903" s="716"/>
      <c r="NHC903" s="716"/>
      <c r="NHD903" s="716"/>
      <c r="NHE903" s="716"/>
      <c r="NHF903" s="716"/>
      <c r="NHG903" s="716"/>
      <c r="NHH903" s="716"/>
      <c r="NHI903" s="716"/>
      <c r="NHJ903" s="716"/>
      <c r="NHK903" s="716"/>
      <c r="NHL903" s="716"/>
      <c r="NHM903" s="716"/>
      <c r="NHN903" s="716"/>
      <c r="NHO903" s="716"/>
      <c r="NHP903" s="716"/>
      <c r="NHQ903" s="716"/>
      <c r="NHR903" s="716"/>
      <c r="NHS903" s="716"/>
      <c r="NHT903" s="716"/>
      <c r="NHU903" s="716"/>
      <c r="NHV903" s="716"/>
      <c r="NHW903" s="716"/>
      <c r="NHX903" s="716"/>
      <c r="NHY903" s="716"/>
      <c r="NHZ903" s="716"/>
      <c r="NIA903" s="716"/>
      <c r="NIB903" s="716"/>
      <c r="NIC903" s="716"/>
      <c r="NID903" s="716"/>
      <c r="NIE903" s="716"/>
      <c r="NIF903" s="716"/>
      <c r="NIG903" s="716"/>
      <c r="NIH903" s="716"/>
      <c r="NII903" s="716"/>
      <c r="NIJ903" s="716"/>
      <c r="NIK903" s="716"/>
      <c r="NIL903" s="716"/>
      <c r="NIM903" s="716"/>
      <c r="NIN903" s="716"/>
      <c r="NIO903" s="716"/>
      <c r="NIP903" s="716"/>
      <c r="NIQ903" s="716"/>
      <c r="NIR903" s="716"/>
      <c r="NIS903" s="716"/>
      <c r="NIT903" s="716"/>
      <c r="NIU903" s="716"/>
      <c r="NIV903" s="716"/>
      <c r="NIW903" s="716"/>
      <c r="NIX903" s="716"/>
      <c r="NIY903" s="716"/>
      <c r="NIZ903" s="716"/>
      <c r="NJA903" s="716"/>
      <c r="NJB903" s="716"/>
      <c r="NJC903" s="716"/>
      <c r="NJD903" s="716"/>
      <c r="NJE903" s="716"/>
      <c r="NJF903" s="716"/>
      <c r="NJG903" s="716"/>
      <c r="NJH903" s="716"/>
      <c r="NJI903" s="716"/>
      <c r="NJJ903" s="716"/>
      <c r="NJK903" s="716"/>
      <c r="NJL903" s="716"/>
      <c r="NJM903" s="716"/>
      <c r="NJN903" s="716"/>
      <c r="NJO903" s="716"/>
      <c r="NJP903" s="716"/>
      <c r="NJQ903" s="716"/>
      <c r="NJR903" s="716"/>
      <c r="NJS903" s="716"/>
      <c r="NJT903" s="716"/>
      <c r="NJU903" s="716"/>
      <c r="NJV903" s="716"/>
      <c r="NJW903" s="716"/>
      <c r="NJX903" s="716"/>
      <c r="NJY903" s="716"/>
      <c r="NJZ903" s="716"/>
      <c r="NKA903" s="716"/>
      <c r="NKB903" s="716"/>
      <c r="NKC903" s="716"/>
      <c r="NKD903" s="716"/>
      <c r="NKE903" s="716"/>
      <c r="NKF903" s="716"/>
      <c r="NKG903" s="716"/>
      <c r="NKH903" s="716"/>
      <c r="NKI903" s="716"/>
      <c r="NKJ903" s="716"/>
      <c r="NKK903" s="716"/>
      <c r="NKL903" s="716"/>
      <c r="NKM903" s="716"/>
      <c r="NKN903" s="716"/>
      <c r="NKO903" s="716"/>
      <c r="NKP903" s="716"/>
      <c r="NKQ903" s="716"/>
      <c r="NKR903" s="716"/>
      <c r="NKS903" s="716"/>
      <c r="NKT903" s="716"/>
      <c r="NKU903" s="716"/>
      <c r="NKV903" s="716"/>
      <c r="NKW903" s="716"/>
      <c r="NKX903" s="716"/>
      <c r="NKY903" s="716"/>
      <c r="NKZ903" s="716"/>
      <c r="NLA903" s="716"/>
      <c r="NLB903" s="716"/>
      <c r="NLC903" s="716"/>
      <c r="NLD903" s="716"/>
      <c r="NLE903" s="716"/>
      <c r="NLF903" s="716"/>
      <c r="NLG903" s="716"/>
      <c r="NLH903" s="716"/>
      <c r="NLI903" s="716"/>
      <c r="NLJ903" s="716"/>
      <c r="NLK903" s="716"/>
      <c r="NLL903" s="716"/>
      <c r="NLM903" s="716"/>
      <c r="NLN903" s="716"/>
      <c r="NLO903" s="716"/>
      <c r="NLP903" s="716"/>
      <c r="NLQ903" s="716"/>
      <c r="NLR903" s="716"/>
      <c r="NLS903" s="716"/>
      <c r="NLT903" s="716"/>
      <c r="NLU903" s="716"/>
      <c r="NLV903" s="716"/>
      <c r="NLW903" s="716"/>
      <c r="NLX903" s="716"/>
      <c r="NLY903" s="716"/>
      <c r="NLZ903" s="716"/>
      <c r="NMA903" s="716"/>
      <c r="NMB903" s="716"/>
      <c r="NMC903" s="716"/>
      <c r="NMD903" s="716"/>
      <c r="NME903" s="716"/>
      <c r="NMF903" s="716"/>
      <c r="NMG903" s="716"/>
      <c r="NMH903" s="716"/>
      <c r="NMI903" s="716"/>
      <c r="NMJ903" s="716"/>
      <c r="NMK903" s="716"/>
      <c r="NML903" s="716"/>
      <c r="NMM903" s="716"/>
      <c r="NMN903" s="716"/>
      <c r="NMO903" s="716"/>
      <c r="NMP903" s="716"/>
      <c r="NMQ903" s="716"/>
      <c r="NMR903" s="716"/>
      <c r="NMS903" s="716"/>
      <c r="NMT903" s="716"/>
      <c r="NMU903" s="716"/>
      <c r="NMV903" s="716"/>
      <c r="NMW903" s="716"/>
      <c r="NMX903" s="716"/>
      <c r="NMY903" s="716"/>
      <c r="NMZ903" s="716"/>
      <c r="NNA903" s="716"/>
      <c r="NNB903" s="716"/>
      <c r="NNC903" s="716"/>
      <c r="NND903" s="716"/>
      <c r="NNE903" s="716"/>
      <c r="NNF903" s="716"/>
      <c r="NNG903" s="716"/>
      <c r="NNH903" s="716"/>
      <c r="NNI903" s="716"/>
      <c r="NNJ903" s="716"/>
      <c r="NNK903" s="716"/>
      <c r="NNL903" s="716"/>
      <c r="NNM903" s="716"/>
      <c r="NNN903" s="716"/>
      <c r="NNO903" s="716"/>
      <c r="NNP903" s="716"/>
      <c r="NNQ903" s="716"/>
      <c r="NNR903" s="716"/>
      <c r="NNS903" s="716"/>
      <c r="NNT903" s="716"/>
      <c r="NNU903" s="716"/>
      <c r="NNV903" s="716"/>
      <c r="NNW903" s="716"/>
      <c r="NNX903" s="716"/>
      <c r="NNY903" s="716"/>
      <c r="NNZ903" s="716"/>
      <c r="NOA903" s="716"/>
      <c r="NOB903" s="716"/>
      <c r="NOC903" s="716"/>
      <c r="NOD903" s="716"/>
      <c r="NOE903" s="716"/>
      <c r="NOF903" s="716"/>
      <c r="NOG903" s="716"/>
      <c r="NOH903" s="716"/>
      <c r="NOI903" s="716"/>
      <c r="NOJ903" s="716"/>
      <c r="NOK903" s="716"/>
      <c r="NOL903" s="716"/>
      <c r="NOM903" s="716"/>
      <c r="NON903" s="716"/>
      <c r="NOO903" s="716"/>
      <c r="NOP903" s="716"/>
      <c r="NOQ903" s="716"/>
      <c r="NOR903" s="716"/>
      <c r="NOS903" s="716"/>
      <c r="NOT903" s="716"/>
      <c r="NOU903" s="716"/>
      <c r="NOV903" s="716"/>
      <c r="NOW903" s="716"/>
      <c r="NOX903" s="716"/>
      <c r="NOY903" s="716"/>
      <c r="NOZ903" s="716"/>
      <c r="NPA903" s="716"/>
      <c r="NPB903" s="716"/>
      <c r="NPC903" s="716"/>
      <c r="NPD903" s="716"/>
      <c r="NPE903" s="716"/>
      <c r="NPF903" s="716"/>
      <c r="NPG903" s="716"/>
      <c r="NPH903" s="716"/>
      <c r="NPI903" s="716"/>
      <c r="NPJ903" s="716"/>
      <c r="NPK903" s="716"/>
      <c r="NPL903" s="716"/>
      <c r="NPM903" s="716"/>
      <c r="NPN903" s="716"/>
      <c r="NPO903" s="716"/>
      <c r="NPP903" s="716"/>
      <c r="NPQ903" s="716"/>
      <c r="NPR903" s="716"/>
      <c r="NPS903" s="716"/>
      <c r="NPT903" s="716"/>
      <c r="NPU903" s="716"/>
      <c r="NPV903" s="716"/>
      <c r="NPW903" s="716"/>
      <c r="NPX903" s="716"/>
      <c r="NPY903" s="716"/>
      <c r="NPZ903" s="716"/>
      <c r="NQA903" s="716"/>
      <c r="NQB903" s="716"/>
      <c r="NQC903" s="716"/>
      <c r="NQD903" s="716"/>
      <c r="NQE903" s="716"/>
      <c r="NQF903" s="716"/>
      <c r="NQG903" s="716"/>
      <c r="NQH903" s="716"/>
      <c r="NQI903" s="716"/>
      <c r="NQJ903" s="716"/>
      <c r="NQK903" s="716"/>
      <c r="NQL903" s="716"/>
      <c r="NQM903" s="716"/>
      <c r="NQN903" s="716"/>
      <c r="NQO903" s="716"/>
      <c r="NQP903" s="716"/>
      <c r="NQQ903" s="716"/>
      <c r="NQR903" s="716"/>
      <c r="NQS903" s="716"/>
      <c r="NQT903" s="716"/>
      <c r="NQU903" s="716"/>
      <c r="NQV903" s="716"/>
      <c r="NQW903" s="716"/>
      <c r="NQX903" s="716"/>
      <c r="NQY903" s="716"/>
      <c r="NQZ903" s="716"/>
      <c r="NRA903" s="716"/>
      <c r="NRB903" s="716"/>
      <c r="NRC903" s="716"/>
      <c r="NRD903" s="716"/>
      <c r="NRE903" s="716"/>
      <c r="NRF903" s="716"/>
      <c r="NRG903" s="716"/>
      <c r="NRH903" s="716"/>
      <c r="NRI903" s="716"/>
      <c r="NRJ903" s="716"/>
      <c r="NRK903" s="716"/>
      <c r="NRL903" s="716"/>
      <c r="NRM903" s="716"/>
      <c r="NRN903" s="716"/>
      <c r="NRO903" s="716"/>
      <c r="NRP903" s="716"/>
      <c r="NRQ903" s="716"/>
      <c r="NRR903" s="716"/>
      <c r="NRS903" s="716"/>
      <c r="NRT903" s="716"/>
      <c r="NRU903" s="716"/>
      <c r="NRV903" s="716"/>
      <c r="NRW903" s="716"/>
      <c r="NRX903" s="716"/>
      <c r="NRY903" s="716"/>
      <c r="NRZ903" s="716"/>
      <c r="NSA903" s="716"/>
      <c r="NSB903" s="716"/>
      <c r="NSC903" s="716"/>
      <c r="NSD903" s="716"/>
      <c r="NSE903" s="716"/>
      <c r="NSF903" s="716"/>
      <c r="NSG903" s="716"/>
      <c r="NSH903" s="716"/>
      <c r="NSI903" s="716"/>
      <c r="NSJ903" s="716"/>
      <c r="NSK903" s="716"/>
      <c r="NSL903" s="716"/>
      <c r="NSM903" s="716"/>
      <c r="NSN903" s="716"/>
      <c r="NSO903" s="716"/>
      <c r="NSP903" s="716"/>
      <c r="NSQ903" s="716"/>
      <c r="NSR903" s="716"/>
      <c r="NSS903" s="716"/>
      <c r="NST903" s="716"/>
      <c r="NSU903" s="716"/>
      <c r="NSV903" s="716"/>
      <c r="NSW903" s="716"/>
      <c r="NSX903" s="716"/>
      <c r="NSY903" s="716"/>
      <c r="NSZ903" s="716"/>
      <c r="NTA903" s="716"/>
      <c r="NTB903" s="716"/>
      <c r="NTC903" s="716"/>
      <c r="NTD903" s="716"/>
      <c r="NTE903" s="716"/>
      <c r="NTF903" s="716"/>
      <c r="NTG903" s="716"/>
      <c r="NTH903" s="716"/>
      <c r="NTI903" s="716"/>
      <c r="NTJ903" s="716"/>
      <c r="NTK903" s="716"/>
      <c r="NTL903" s="716"/>
      <c r="NTM903" s="716"/>
      <c r="NTN903" s="716"/>
      <c r="NTO903" s="716"/>
      <c r="NTP903" s="716"/>
      <c r="NTQ903" s="716"/>
      <c r="NTR903" s="716"/>
      <c r="NTS903" s="716"/>
      <c r="NTT903" s="716"/>
      <c r="NTU903" s="716"/>
      <c r="NTV903" s="716"/>
      <c r="NTW903" s="716"/>
      <c r="NTX903" s="716"/>
      <c r="NTY903" s="716"/>
      <c r="NTZ903" s="716"/>
      <c r="NUA903" s="716"/>
      <c r="NUB903" s="716"/>
      <c r="NUC903" s="716"/>
      <c r="NUD903" s="716"/>
      <c r="NUE903" s="716"/>
      <c r="NUF903" s="716"/>
      <c r="NUG903" s="716"/>
      <c r="NUH903" s="716"/>
      <c r="NUI903" s="716"/>
      <c r="NUJ903" s="716"/>
      <c r="NUK903" s="716"/>
      <c r="NUL903" s="716"/>
      <c r="NUM903" s="716"/>
      <c r="NUN903" s="716"/>
      <c r="NUO903" s="716"/>
      <c r="NUP903" s="716"/>
      <c r="NUQ903" s="716"/>
      <c r="NUR903" s="716"/>
      <c r="NUS903" s="716"/>
      <c r="NUT903" s="716"/>
      <c r="NUU903" s="716"/>
      <c r="NUV903" s="716"/>
      <c r="NUW903" s="716"/>
      <c r="NUX903" s="716"/>
      <c r="NUY903" s="716"/>
      <c r="NUZ903" s="716"/>
      <c r="NVA903" s="716"/>
      <c r="NVB903" s="716"/>
      <c r="NVC903" s="716"/>
      <c r="NVD903" s="716"/>
      <c r="NVE903" s="716"/>
      <c r="NVF903" s="716"/>
      <c r="NVG903" s="716"/>
      <c r="NVH903" s="716"/>
      <c r="NVI903" s="716"/>
      <c r="NVJ903" s="716"/>
      <c r="NVK903" s="716"/>
      <c r="NVL903" s="716"/>
      <c r="NVM903" s="716"/>
      <c r="NVN903" s="716"/>
      <c r="NVO903" s="716"/>
      <c r="NVP903" s="716"/>
      <c r="NVQ903" s="716"/>
      <c r="NVR903" s="716"/>
      <c r="NVS903" s="716"/>
      <c r="NVT903" s="716"/>
      <c r="NVU903" s="716"/>
      <c r="NVV903" s="716"/>
      <c r="NVW903" s="716"/>
      <c r="NVX903" s="716"/>
      <c r="NVY903" s="716"/>
      <c r="NVZ903" s="716"/>
      <c r="NWA903" s="716"/>
      <c r="NWB903" s="716"/>
      <c r="NWC903" s="716"/>
      <c r="NWD903" s="716"/>
      <c r="NWE903" s="716"/>
      <c r="NWF903" s="716"/>
      <c r="NWG903" s="716"/>
      <c r="NWH903" s="716"/>
      <c r="NWI903" s="716"/>
      <c r="NWJ903" s="716"/>
      <c r="NWK903" s="716"/>
      <c r="NWL903" s="716"/>
      <c r="NWM903" s="716"/>
      <c r="NWN903" s="716"/>
      <c r="NWO903" s="716"/>
      <c r="NWP903" s="716"/>
      <c r="NWQ903" s="716"/>
      <c r="NWR903" s="716"/>
      <c r="NWS903" s="716"/>
      <c r="NWT903" s="716"/>
      <c r="NWU903" s="716"/>
      <c r="NWV903" s="716"/>
      <c r="NWW903" s="716"/>
      <c r="NWX903" s="716"/>
      <c r="NWY903" s="716"/>
      <c r="NWZ903" s="716"/>
      <c r="NXA903" s="716"/>
      <c r="NXB903" s="716"/>
      <c r="NXC903" s="716"/>
      <c r="NXD903" s="716"/>
      <c r="NXE903" s="716"/>
      <c r="NXF903" s="716"/>
      <c r="NXG903" s="716"/>
      <c r="NXH903" s="716"/>
      <c r="NXI903" s="716"/>
      <c r="NXJ903" s="716"/>
      <c r="NXK903" s="716"/>
      <c r="NXL903" s="716"/>
      <c r="NXM903" s="716"/>
      <c r="NXN903" s="716"/>
      <c r="NXO903" s="716"/>
      <c r="NXP903" s="716"/>
      <c r="NXQ903" s="716"/>
      <c r="NXR903" s="716"/>
      <c r="NXS903" s="716"/>
      <c r="NXT903" s="716"/>
      <c r="NXU903" s="716"/>
      <c r="NXV903" s="716"/>
      <c r="NXW903" s="716"/>
      <c r="NXX903" s="716"/>
      <c r="NXY903" s="716"/>
      <c r="NXZ903" s="716"/>
      <c r="NYA903" s="716"/>
      <c r="NYB903" s="716"/>
      <c r="NYC903" s="716"/>
      <c r="NYD903" s="716"/>
      <c r="NYE903" s="716"/>
      <c r="NYF903" s="716"/>
      <c r="NYG903" s="716"/>
      <c r="NYH903" s="716"/>
      <c r="NYI903" s="716"/>
      <c r="NYJ903" s="716"/>
      <c r="NYK903" s="716"/>
      <c r="NYL903" s="716"/>
      <c r="NYM903" s="716"/>
      <c r="NYN903" s="716"/>
      <c r="NYO903" s="716"/>
      <c r="NYP903" s="716"/>
      <c r="NYQ903" s="716"/>
      <c r="NYR903" s="716"/>
      <c r="NYS903" s="716"/>
      <c r="NYT903" s="716"/>
      <c r="NYU903" s="716"/>
      <c r="NYV903" s="716"/>
      <c r="NYW903" s="716"/>
      <c r="NYX903" s="716"/>
      <c r="NYY903" s="716"/>
      <c r="NYZ903" s="716"/>
      <c r="NZA903" s="716"/>
      <c r="NZB903" s="716"/>
      <c r="NZC903" s="716"/>
      <c r="NZD903" s="716"/>
      <c r="NZE903" s="716"/>
      <c r="NZF903" s="716"/>
      <c r="NZG903" s="716"/>
      <c r="NZH903" s="716"/>
      <c r="NZI903" s="716"/>
      <c r="NZJ903" s="716"/>
      <c r="NZK903" s="716"/>
      <c r="NZL903" s="716"/>
      <c r="NZM903" s="716"/>
      <c r="NZN903" s="716"/>
      <c r="NZO903" s="716"/>
      <c r="NZP903" s="716"/>
      <c r="NZQ903" s="716"/>
      <c r="NZR903" s="716"/>
      <c r="NZS903" s="716"/>
      <c r="NZT903" s="716"/>
      <c r="NZU903" s="716"/>
      <c r="NZV903" s="716"/>
      <c r="NZW903" s="716"/>
      <c r="NZX903" s="716"/>
      <c r="NZY903" s="716"/>
      <c r="NZZ903" s="716"/>
      <c r="OAA903" s="716"/>
      <c r="OAB903" s="716"/>
      <c r="OAC903" s="716"/>
      <c r="OAD903" s="716"/>
      <c r="OAE903" s="716"/>
      <c r="OAF903" s="716"/>
      <c r="OAG903" s="716"/>
      <c r="OAH903" s="716"/>
      <c r="OAI903" s="716"/>
      <c r="OAJ903" s="716"/>
      <c r="OAK903" s="716"/>
      <c r="OAL903" s="716"/>
      <c r="OAM903" s="716"/>
      <c r="OAN903" s="716"/>
      <c r="OAO903" s="716"/>
      <c r="OAP903" s="716"/>
      <c r="OAQ903" s="716"/>
      <c r="OAR903" s="716"/>
      <c r="OAS903" s="716"/>
      <c r="OAT903" s="716"/>
      <c r="OAU903" s="716"/>
      <c r="OAV903" s="716"/>
      <c r="OAW903" s="716"/>
      <c r="OAX903" s="716"/>
      <c r="OAY903" s="716"/>
      <c r="OAZ903" s="716"/>
      <c r="OBA903" s="716"/>
      <c r="OBB903" s="716"/>
      <c r="OBC903" s="716"/>
      <c r="OBD903" s="716"/>
      <c r="OBE903" s="716"/>
      <c r="OBF903" s="716"/>
      <c r="OBG903" s="716"/>
      <c r="OBH903" s="716"/>
      <c r="OBI903" s="716"/>
      <c r="OBJ903" s="716"/>
      <c r="OBK903" s="716"/>
      <c r="OBL903" s="716"/>
      <c r="OBM903" s="716"/>
      <c r="OBN903" s="716"/>
      <c r="OBO903" s="716"/>
      <c r="OBP903" s="716"/>
      <c r="OBQ903" s="716"/>
      <c r="OBR903" s="716"/>
      <c r="OBS903" s="716"/>
      <c r="OBT903" s="716"/>
      <c r="OBU903" s="716"/>
      <c r="OBV903" s="716"/>
      <c r="OBW903" s="716"/>
      <c r="OBX903" s="716"/>
      <c r="OBY903" s="716"/>
      <c r="OBZ903" s="716"/>
      <c r="OCA903" s="716"/>
      <c r="OCB903" s="716"/>
      <c r="OCC903" s="716"/>
      <c r="OCD903" s="716"/>
      <c r="OCE903" s="716"/>
      <c r="OCF903" s="716"/>
      <c r="OCG903" s="716"/>
      <c r="OCH903" s="716"/>
      <c r="OCI903" s="716"/>
      <c r="OCJ903" s="716"/>
      <c r="OCK903" s="716"/>
      <c r="OCL903" s="716"/>
      <c r="OCM903" s="716"/>
      <c r="OCN903" s="716"/>
      <c r="OCO903" s="716"/>
      <c r="OCP903" s="716"/>
      <c r="OCQ903" s="716"/>
      <c r="OCR903" s="716"/>
      <c r="OCS903" s="716"/>
      <c r="OCT903" s="716"/>
      <c r="OCU903" s="716"/>
      <c r="OCV903" s="716"/>
      <c r="OCW903" s="716"/>
      <c r="OCX903" s="716"/>
      <c r="OCY903" s="716"/>
      <c r="OCZ903" s="716"/>
      <c r="ODA903" s="716"/>
      <c r="ODB903" s="716"/>
      <c r="ODC903" s="716"/>
      <c r="ODD903" s="716"/>
      <c r="ODE903" s="716"/>
      <c r="ODF903" s="716"/>
      <c r="ODG903" s="716"/>
      <c r="ODH903" s="716"/>
      <c r="ODI903" s="716"/>
      <c r="ODJ903" s="716"/>
      <c r="ODK903" s="716"/>
      <c r="ODL903" s="716"/>
      <c r="ODM903" s="716"/>
      <c r="ODN903" s="716"/>
      <c r="ODO903" s="716"/>
      <c r="ODP903" s="716"/>
      <c r="ODQ903" s="716"/>
      <c r="ODR903" s="716"/>
      <c r="ODS903" s="716"/>
      <c r="ODT903" s="716"/>
      <c r="ODU903" s="716"/>
      <c r="ODV903" s="716"/>
      <c r="ODW903" s="716"/>
      <c r="ODX903" s="716"/>
      <c r="ODY903" s="716"/>
      <c r="ODZ903" s="716"/>
      <c r="OEA903" s="716"/>
      <c r="OEB903" s="716"/>
      <c r="OEC903" s="716"/>
      <c r="OED903" s="716"/>
      <c r="OEE903" s="716"/>
      <c r="OEF903" s="716"/>
      <c r="OEG903" s="716"/>
      <c r="OEH903" s="716"/>
      <c r="OEI903" s="716"/>
      <c r="OEJ903" s="716"/>
      <c r="OEK903" s="716"/>
      <c r="OEL903" s="716"/>
      <c r="OEM903" s="716"/>
      <c r="OEN903" s="716"/>
      <c r="OEO903" s="716"/>
      <c r="OEP903" s="716"/>
      <c r="OEQ903" s="716"/>
      <c r="OER903" s="716"/>
      <c r="OES903" s="716"/>
      <c r="OET903" s="716"/>
      <c r="OEU903" s="716"/>
      <c r="OEV903" s="716"/>
      <c r="OEW903" s="716"/>
      <c r="OEX903" s="716"/>
      <c r="OEY903" s="716"/>
      <c r="OEZ903" s="716"/>
      <c r="OFA903" s="716"/>
      <c r="OFB903" s="716"/>
      <c r="OFC903" s="716"/>
      <c r="OFD903" s="716"/>
      <c r="OFE903" s="716"/>
      <c r="OFF903" s="716"/>
      <c r="OFG903" s="716"/>
      <c r="OFH903" s="716"/>
      <c r="OFI903" s="716"/>
      <c r="OFJ903" s="716"/>
      <c r="OFK903" s="716"/>
      <c r="OFL903" s="716"/>
      <c r="OFM903" s="716"/>
      <c r="OFN903" s="716"/>
      <c r="OFO903" s="716"/>
      <c r="OFP903" s="716"/>
      <c r="OFQ903" s="716"/>
      <c r="OFR903" s="716"/>
      <c r="OFS903" s="716"/>
      <c r="OFT903" s="716"/>
      <c r="OFU903" s="716"/>
      <c r="OFV903" s="716"/>
      <c r="OFW903" s="716"/>
      <c r="OFX903" s="716"/>
      <c r="OFY903" s="716"/>
      <c r="OFZ903" s="716"/>
      <c r="OGA903" s="716"/>
      <c r="OGB903" s="716"/>
      <c r="OGC903" s="716"/>
      <c r="OGD903" s="716"/>
      <c r="OGE903" s="716"/>
      <c r="OGF903" s="716"/>
      <c r="OGG903" s="716"/>
      <c r="OGH903" s="716"/>
      <c r="OGI903" s="716"/>
      <c r="OGJ903" s="716"/>
      <c r="OGK903" s="716"/>
      <c r="OGL903" s="716"/>
      <c r="OGM903" s="716"/>
      <c r="OGN903" s="716"/>
      <c r="OGO903" s="716"/>
      <c r="OGP903" s="716"/>
      <c r="OGQ903" s="716"/>
      <c r="OGR903" s="716"/>
      <c r="OGS903" s="716"/>
      <c r="OGT903" s="716"/>
      <c r="OGU903" s="716"/>
      <c r="OGV903" s="716"/>
      <c r="OGW903" s="716"/>
      <c r="OGX903" s="716"/>
      <c r="OGY903" s="716"/>
      <c r="OGZ903" s="716"/>
      <c r="OHA903" s="716"/>
      <c r="OHB903" s="716"/>
      <c r="OHC903" s="716"/>
      <c r="OHD903" s="716"/>
      <c r="OHE903" s="716"/>
      <c r="OHF903" s="716"/>
      <c r="OHG903" s="716"/>
      <c r="OHH903" s="716"/>
      <c r="OHI903" s="716"/>
      <c r="OHJ903" s="716"/>
      <c r="OHK903" s="716"/>
      <c r="OHL903" s="716"/>
      <c r="OHM903" s="716"/>
      <c r="OHN903" s="716"/>
      <c r="OHO903" s="716"/>
      <c r="OHP903" s="716"/>
      <c r="OHQ903" s="716"/>
      <c r="OHR903" s="716"/>
      <c r="OHS903" s="716"/>
      <c r="OHT903" s="716"/>
      <c r="OHU903" s="716"/>
      <c r="OHV903" s="716"/>
      <c r="OHW903" s="716"/>
      <c r="OHX903" s="716"/>
      <c r="OHY903" s="716"/>
      <c r="OHZ903" s="716"/>
      <c r="OIA903" s="716"/>
      <c r="OIB903" s="716"/>
      <c r="OIC903" s="716"/>
      <c r="OID903" s="716"/>
      <c r="OIE903" s="716"/>
      <c r="OIF903" s="716"/>
      <c r="OIG903" s="716"/>
      <c r="OIH903" s="716"/>
      <c r="OII903" s="716"/>
      <c r="OIJ903" s="716"/>
      <c r="OIK903" s="716"/>
      <c r="OIL903" s="716"/>
      <c r="OIM903" s="716"/>
      <c r="OIN903" s="716"/>
      <c r="OIO903" s="716"/>
      <c r="OIP903" s="716"/>
      <c r="OIQ903" s="716"/>
      <c r="OIR903" s="716"/>
      <c r="OIS903" s="716"/>
      <c r="OIT903" s="716"/>
      <c r="OIU903" s="716"/>
      <c r="OIV903" s="716"/>
      <c r="OIW903" s="716"/>
      <c r="OIX903" s="716"/>
      <c r="OIY903" s="716"/>
      <c r="OIZ903" s="716"/>
      <c r="OJA903" s="716"/>
      <c r="OJB903" s="716"/>
      <c r="OJC903" s="716"/>
      <c r="OJD903" s="716"/>
      <c r="OJE903" s="716"/>
      <c r="OJF903" s="716"/>
      <c r="OJG903" s="716"/>
      <c r="OJH903" s="716"/>
      <c r="OJI903" s="716"/>
      <c r="OJJ903" s="716"/>
      <c r="OJK903" s="716"/>
      <c r="OJL903" s="716"/>
      <c r="OJM903" s="716"/>
      <c r="OJN903" s="716"/>
      <c r="OJO903" s="716"/>
      <c r="OJP903" s="716"/>
      <c r="OJQ903" s="716"/>
      <c r="OJR903" s="716"/>
      <c r="OJS903" s="716"/>
      <c r="OJT903" s="716"/>
      <c r="OJU903" s="716"/>
      <c r="OJV903" s="716"/>
      <c r="OJW903" s="716"/>
      <c r="OJX903" s="716"/>
      <c r="OJY903" s="716"/>
      <c r="OJZ903" s="716"/>
      <c r="OKA903" s="716"/>
      <c r="OKB903" s="716"/>
      <c r="OKC903" s="716"/>
      <c r="OKD903" s="716"/>
      <c r="OKE903" s="716"/>
      <c r="OKF903" s="716"/>
      <c r="OKG903" s="716"/>
      <c r="OKH903" s="716"/>
      <c r="OKI903" s="716"/>
      <c r="OKJ903" s="716"/>
      <c r="OKK903" s="716"/>
      <c r="OKL903" s="716"/>
      <c r="OKM903" s="716"/>
      <c r="OKN903" s="716"/>
      <c r="OKO903" s="716"/>
      <c r="OKP903" s="716"/>
      <c r="OKQ903" s="716"/>
      <c r="OKR903" s="716"/>
      <c r="OKS903" s="716"/>
      <c r="OKT903" s="716"/>
      <c r="OKU903" s="716"/>
      <c r="OKV903" s="716"/>
      <c r="OKW903" s="716"/>
      <c r="OKX903" s="716"/>
      <c r="OKY903" s="716"/>
      <c r="OKZ903" s="716"/>
      <c r="OLA903" s="716"/>
      <c r="OLB903" s="716"/>
      <c r="OLC903" s="716"/>
      <c r="OLD903" s="716"/>
      <c r="OLE903" s="716"/>
      <c r="OLF903" s="716"/>
      <c r="OLG903" s="716"/>
      <c r="OLH903" s="716"/>
      <c r="OLI903" s="716"/>
      <c r="OLJ903" s="716"/>
      <c r="OLK903" s="716"/>
      <c r="OLL903" s="716"/>
      <c r="OLM903" s="716"/>
      <c r="OLN903" s="716"/>
      <c r="OLO903" s="716"/>
      <c r="OLP903" s="716"/>
      <c r="OLQ903" s="716"/>
      <c r="OLR903" s="716"/>
      <c r="OLS903" s="716"/>
      <c r="OLT903" s="716"/>
      <c r="OLU903" s="716"/>
      <c r="OLV903" s="716"/>
      <c r="OLW903" s="716"/>
      <c r="OLX903" s="716"/>
      <c r="OLY903" s="716"/>
      <c r="OLZ903" s="716"/>
      <c r="OMA903" s="716"/>
      <c r="OMB903" s="716"/>
      <c r="OMC903" s="716"/>
      <c r="OMD903" s="716"/>
      <c r="OME903" s="716"/>
      <c r="OMF903" s="716"/>
      <c r="OMG903" s="716"/>
      <c r="OMH903" s="716"/>
      <c r="OMI903" s="716"/>
      <c r="OMJ903" s="716"/>
      <c r="OMK903" s="716"/>
      <c r="OML903" s="716"/>
      <c r="OMM903" s="716"/>
      <c r="OMN903" s="716"/>
      <c r="OMO903" s="716"/>
      <c r="OMP903" s="716"/>
      <c r="OMQ903" s="716"/>
      <c r="OMR903" s="716"/>
      <c r="OMS903" s="716"/>
      <c r="OMT903" s="716"/>
      <c r="OMU903" s="716"/>
      <c r="OMV903" s="716"/>
      <c r="OMW903" s="716"/>
      <c r="OMX903" s="716"/>
      <c r="OMY903" s="716"/>
      <c r="OMZ903" s="716"/>
      <c r="ONA903" s="716"/>
      <c r="ONB903" s="716"/>
      <c r="ONC903" s="716"/>
      <c r="OND903" s="716"/>
      <c r="ONE903" s="716"/>
      <c r="ONF903" s="716"/>
      <c r="ONG903" s="716"/>
      <c r="ONH903" s="716"/>
      <c r="ONI903" s="716"/>
      <c r="ONJ903" s="716"/>
      <c r="ONK903" s="716"/>
      <c r="ONL903" s="716"/>
      <c r="ONM903" s="716"/>
      <c r="ONN903" s="716"/>
      <c r="ONO903" s="716"/>
      <c r="ONP903" s="716"/>
      <c r="ONQ903" s="716"/>
      <c r="ONR903" s="716"/>
      <c r="ONS903" s="716"/>
      <c r="ONT903" s="716"/>
      <c r="ONU903" s="716"/>
      <c r="ONV903" s="716"/>
      <c r="ONW903" s="716"/>
      <c r="ONX903" s="716"/>
      <c r="ONY903" s="716"/>
      <c r="ONZ903" s="716"/>
      <c r="OOA903" s="716"/>
      <c r="OOB903" s="716"/>
      <c r="OOC903" s="716"/>
      <c r="OOD903" s="716"/>
      <c r="OOE903" s="716"/>
      <c r="OOF903" s="716"/>
      <c r="OOG903" s="716"/>
      <c r="OOH903" s="716"/>
      <c r="OOI903" s="716"/>
      <c r="OOJ903" s="716"/>
      <c r="OOK903" s="716"/>
      <c r="OOL903" s="716"/>
      <c r="OOM903" s="716"/>
      <c r="OON903" s="716"/>
      <c r="OOO903" s="716"/>
      <c r="OOP903" s="716"/>
      <c r="OOQ903" s="716"/>
      <c r="OOR903" s="716"/>
      <c r="OOS903" s="716"/>
      <c r="OOT903" s="716"/>
      <c r="OOU903" s="716"/>
      <c r="OOV903" s="716"/>
      <c r="OOW903" s="716"/>
      <c r="OOX903" s="716"/>
      <c r="OOY903" s="716"/>
      <c r="OOZ903" s="716"/>
      <c r="OPA903" s="716"/>
      <c r="OPB903" s="716"/>
      <c r="OPC903" s="716"/>
      <c r="OPD903" s="716"/>
      <c r="OPE903" s="716"/>
      <c r="OPF903" s="716"/>
      <c r="OPG903" s="716"/>
      <c r="OPH903" s="716"/>
      <c r="OPI903" s="716"/>
      <c r="OPJ903" s="716"/>
      <c r="OPK903" s="716"/>
      <c r="OPL903" s="716"/>
      <c r="OPM903" s="716"/>
      <c r="OPN903" s="716"/>
      <c r="OPO903" s="716"/>
      <c r="OPP903" s="716"/>
      <c r="OPQ903" s="716"/>
      <c r="OPR903" s="716"/>
      <c r="OPS903" s="716"/>
      <c r="OPT903" s="716"/>
      <c r="OPU903" s="716"/>
      <c r="OPV903" s="716"/>
      <c r="OPW903" s="716"/>
      <c r="OPX903" s="716"/>
      <c r="OPY903" s="716"/>
      <c r="OPZ903" s="716"/>
      <c r="OQA903" s="716"/>
      <c r="OQB903" s="716"/>
      <c r="OQC903" s="716"/>
      <c r="OQD903" s="716"/>
      <c r="OQE903" s="716"/>
      <c r="OQF903" s="716"/>
      <c r="OQG903" s="716"/>
      <c r="OQH903" s="716"/>
      <c r="OQI903" s="716"/>
      <c r="OQJ903" s="716"/>
      <c r="OQK903" s="716"/>
      <c r="OQL903" s="716"/>
      <c r="OQM903" s="716"/>
      <c r="OQN903" s="716"/>
      <c r="OQO903" s="716"/>
      <c r="OQP903" s="716"/>
      <c r="OQQ903" s="716"/>
      <c r="OQR903" s="716"/>
      <c r="OQS903" s="716"/>
      <c r="OQT903" s="716"/>
      <c r="OQU903" s="716"/>
      <c r="OQV903" s="716"/>
      <c r="OQW903" s="716"/>
      <c r="OQX903" s="716"/>
      <c r="OQY903" s="716"/>
      <c r="OQZ903" s="716"/>
      <c r="ORA903" s="716"/>
      <c r="ORB903" s="716"/>
      <c r="ORC903" s="716"/>
      <c r="ORD903" s="716"/>
      <c r="ORE903" s="716"/>
      <c r="ORF903" s="716"/>
      <c r="ORG903" s="716"/>
      <c r="ORH903" s="716"/>
      <c r="ORI903" s="716"/>
      <c r="ORJ903" s="716"/>
      <c r="ORK903" s="716"/>
      <c r="ORL903" s="716"/>
      <c r="ORM903" s="716"/>
      <c r="ORN903" s="716"/>
      <c r="ORO903" s="716"/>
      <c r="ORP903" s="716"/>
      <c r="ORQ903" s="716"/>
      <c r="ORR903" s="716"/>
      <c r="ORS903" s="716"/>
      <c r="ORT903" s="716"/>
      <c r="ORU903" s="716"/>
      <c r="ORV903" s="716"/>
      <c r="ORW903" s="716"/>
      <c r="ORX903" s="716"/>
      <c r="ORY903" s="716"/>
      <c r="ORZ903" s="716"/>
      <c r="OSA903" s="716"/>
      <c r="OSB903" s="716"/>
      <c r="OSC903" s="716"/>
      <c r="OSD903" s="716"/>
      <c r="OSE903" s="716"/>
      <c r="OSF903" s="716"/>
      <c r="OSG903" s="716"/>
      <c r="OSH903" s="716"/>
      <c r="OSI903" s="716"/>
      <c r="OSJ903" s="716"/>
      <c r="OSK903" s="716"/>
      <c r="OSL903" s="716"/>
      <c r="OSM903" s="716"/>
      <c r="OSN903" s="716"/>
      <c r="OSO903" s="716"/>
      <c r="OSP903" s="716"/>
      <c r="OSQ903" s="716"/>
      <c r="OSR903" s="716"/>
      <c r="OSS903" s="716"/>
      <c r="OST903" s="716"/>
      <c r="OSU903" s="716"/>
      <c r="OSV903" s="716"/>
      <c r="OSW903" s="716"/>
      <c r="OSX903" s="716"/>
      <c r="OSY903" s="716"/>
      <c r="OSZ903" s="716"/>
      <c r="OTA903" s="716"/>
      <c r="OTB903" s="716"/>
      <c r="OTC903" s="716"/>
      <c r="OTD903" s="716"/>
      <c r="OTE903" s="716"/>
      <c r="OTF903" s="716"/>
      <c r="OTG903" s="716"/>
      <c r="OTH903" s="716"/>
      <c r="OTI903" s="716"/>
      <c r="OTJ903" s="716"/>
      <c r="OTK903" s="716"/>
      <c r="OTL903" s="716"/>
      <c r="OTM903" s="716"/>
      <c r="OTN903" s="716"/>
      <c r="OTO903" s="716"/>
      <c r="OTP903" s="716"/>
      <c r="OTQ903" s="716"/>
      <c r="OTR903" s="716"/>
      <c r="OTS903" s="716"/>
      <c r="OTT903" s="716"/>
      <c r="OTU903" s="716"/>
      <c r="OTV903" s="716"/>
      <c r="OTW903" s="716"/>
      <c r="OTX903" s="716"/>
      <c r="OTY903" s="716"/>
      <c r="OTZ903" s="716"/>
      <c r="OUA903" s="716"/>
      <c r="OUB903" s="716"/>
      <c r="OUC903" s="716"/>
      <c r="OUD903" s="716"/>
      <c r="OUE903" s="716"/>
      <c r="OUF903" s="716"/>
      <c r="OUG903" s="716"/>
      <c r="OUH903" s="716"/>
      <c r="OUI903" s="716"/>
      <c r="OUJ903" s="716"/>
      <c r="OUK903" s="716"/>
      <c r="OUL903" s="716"/>
      <c r="OUM903" s="716"/>
      <c r="OUN903" s="716"/>
      <c r="OUO903" s="716"/>
      <c r="OUP903" s="716"/>
      <c r="OUQ903" s="716"/>
      <c r="OUR903" s="716"/>
      <c r="OUS903" s="716"/>
      <c r="OUT903" s="716"/>
      <c r="OUU903" s="716"/>
      <c r="OUV903" s="716"/>
      <c r="OUW903" s="716"/>
      <c r="OUX903" s="716"/>
      <c r="OUY903" s="716"/>
      <c r="OUZ903" s="716"/>
      <c r="OVA903" s="716"/>
      <c r="OVB903" s="716"/>
      <c r="OVC903" s="716"/>
      <c r="OVD903" s="716"/>
      <c r="OVE903" s="716"/>
      <c r="OVF903" s="716"/>
      <c r="OVG903" s="716"/>
      <c r="OVH903" s="716"/>
      <c r="OVI903" s="716"/>
      <c r="OVJ903" s="716"/>
      <c r="OVK903" s="716"/>
      <c r="OVL903" s="716"/>
      <c r="OVM903" s="716"/>
      <c r="OVN903" s="716"/>
      <c r="OVO903" s="716"/>
      <c r="OVP903" s="716"/>
      <c r="OVQ903" s="716"/>
      <c r="OVR903" s="716"/>
      <c r="OVS903" s="716"/>
      <c r="OVT903" s="716"/>
      <c r="OVU903" s="716"/>
      <c r="OVV903" s="716"/>
      <c r="OVW903" s="716"/>
      <c r="OVX903" s="716"/>
      <c r="OVY903" s="716"/>
      <c r="OVZ903" s="716"/>
      <c r="OWA903" s="716"/>
      <c r="OWB903" s="716"/>
      <c r="OWC903" s="716"/>
      <c r="OWD903" s="716"/>
      <c r="OWE903" s="716"/>
      <c r="OWF903" s="716"/>
      <c r="OWG903" s="716"/>
      <c r="OWH903" s="716"/>
      <c r="OWI903" s="716"/>
      <c r="OWJ903" s="716"/>
      <c r="OWK903" s="716"/>
      <c r="OWL903" s="716"/>
      <c r="OWM903" s="716"/>
      <c r="OWN903" s="716"/>
      <c r="OWO903" s="716"/>
      <c r="OWP903" s="716"/>
      <c r="OWQ903" s="716"/>
      <c r="OWR903" s="716"/>
      <c r="OWS903" s="716"/>
      <c r="OWT903" s="716"/>
      <c r="OWU903" s="716"/>
      <c r="OWV903" s="716"/>
      <c r="OWW903" s="716"/>
      <c r="OWX903" s="716"/>
      <c r="OWY903" s="716"/>
      <c r="OWZ903" s="716"/>
      <c r="OXA903" s="716"/>
      <c r="OXB903" s="716"/>
      <c r="OXC903" s="716"/>
      <c r="OXD903" s="716"/>
      <c r="OXE903" s="716"/>
      <c r="OXF903" s="716"/>
      <c r="OXG903" s="716"/>
      <c r="OXH903" s="716"/>
      <c r="OXI903" s="716"/>
      <c r="OXJ903" s="716"/>
      <c r="OXK903" s="716"/>
      <c r="OXL903" s="716"/>
      <c r="OXM903" s="716"/>
      <c r="OXN903" s="716"/>
      <c r="OXO903" s="716"/>
      <c r="OXP903" s="716"/>
      <c r="OXQ903" s="716"/>
      <c r="OXR903" s="716"/>
      <c r="OXS903" s="716"/>
      <c r="OXT903" s="716"/>
      <c r="OXU903" s="716"/>
      <c r="OXV903" s="716"/>
      <c r="OXW903" s="716"/>
      <c r="OXX903" s="716"/>
      <c r="OXY903" s="716"/>
      <c r="OXZ903" s="716"/>
      <c r="OYA903" s="716"/>
      <c r="OYB903" s="716"/>
      <c r="OYC903" s="716"/>
      <c r="OYD903" s="716"/>
      <c r="OYE903" s="716"/>
      <c r="OYF903" s="716"/>
      <c r="OYG903" s="716"/>
      <c r="OYH903" s="716"/>
      <c r="OYI903" s="716"/>
      <c r="OYJ903" s="716"/>
      <c r="OYK903" s="716"/>
      <c r="OYL903" s="716"/>
      <c r="OYM903" s="716"/>
      <c r="OYN903" s="716"/>
      <c r="OYO903" s="716"/>
      <c r="OYP903" s="716"/>
      <c r="OYQ903" s="716"/>
      <c r="OYR903" s="716"/>
      <c r="OYS903" s="716"/>
      <c r="OYT903" s="716"/>
      <c r="OYU903" s="716"/>
      <c r="OYV903" s="716"/>
      <c r="OYW903" s="716"/>
      <c r="OYX903" s="716"/>
      <c r="OYY903" s="716"/>
      <c r="OYZ903" s="716"/>
      <c r="OZA903" s="716"/>
      <c r="OZB903" s="716"/>
      <c r="OZC903" s="716"/>
      <c r="OZD903" s="716"/>
      <c r="OZE903" s="716"/>
      <c r="OZF903" s="716"/>
      <c r="OZG903" s="716"/>
      <c r="OZH903" s="716"/>
      <c r="OZI903" s="716"/>
      <c r="OZJ903" s="716"/>
      <c r="OZK903" s="716"/>
      <c r="OZL903" s="716"/>
      <c r="OZM903" s="716"/>
      <c r="OZN903" s="716"/>
      <c r="OZO903" s="716"/>
      <c r="OZP903" s="716"/>
      <c r="OZQ903" s="716"/>
      <c r="OZR903" s="716"/>
      <c r="OZS903" s="716"/>
      <c r="OZT903" s="716"/>
      <c r="OZU903" s="716"/>
      <c r="OZV903" s="716"/>
      <c r="OZW903" s="716"/>
      <c r="OZX903" s="716"/>
      <c r="OZY903" s="716"/>
      <c r="OZZ903" s="716"/>
      <c r="PAA903" s="716"/>
      <c r="PAB903" s="716"/>
      <c r="PAC903" s="716"/>
      <c r="PAD903" s="716"/>
      <c r="PAE903" s="716"/>
      <c r="PAF903" s="716"/>
      <c r="PAG903" s="716"/>
      <c r="PAH903" s="716"/>
      <c r="PAI903" s="716"/>
      <c r="PAJ903" s="716"/>
      <c r="PAK903" s="716"/>
      <c r="PAL903" s="716"/>
      <c r="PAM903" s="716"/>
      <c r="PAN903" s="716"/>
      <c r="PAO903" s="716"/>
      <c r="PAP903" s="716"/>
      <c r="PAQ903" s="716"/>
      <c r="PAR903" s="716"/>
      <c r="PAS903" s="716"/>
      <c r="PAT903" s="716"/>
      <c r="PAU903" s="716"/>
      <c r="PAV903" s="716"/>
      <c r="PAW903" s="716"/>
      <c r="PAX903" s="716"/>
      <c r="PAY903" s="716"/>
      <c r="PAZ903" s="716"/>
      <c r="PBA903" s="716"/>
      <c r="PBB903" s="716"/>
      <c r="PBC903" s="716"/>
      <c r="PBD903" s="716"/>
      <c r="PBE903" s="716"/>
      <c r="PBF903" s="716"/>
      <c r="PBG903" s="716"/>
      <c r="PBH903" s="716"/>
      <c r="PBI903" s="716"/>
      <c r="PBJ903" s="716"/>
      <c r="PBK903" s="716"/>
      <c r="PBL903" s="716"/>
      <c r="PBM903" s="716"/>
      <c r="PBN903" s="716"/>
      <c r="PBO903" s="716"/>
      <c r="PBP903" s="716"/>
      <c r="PBQ903" s="716"/>
      <c r="PBR903" s="716"/>
      <c r="PBS903" s="716"/>
      <c r="PBT903" s="716"/>
      <c r="PBU903" s="716"/>
      <c r="PBV903" s="716"/>
      <c r="PBW903" s="716"/>
      <c r="PBX903" s="716"/>
      <c r="PBY903" s="716"/>
      <c r="PBZ903" s="716"/>
      <c r="PCA903" s="716"/>
      <c r="PCB903" s="716"/>
      <c r="PCC903" s="716"/>
      <c r="PCD903" s="716"/>
      <c r="PCE903" s="716"/>
      <c r="PCF903" s="716"/>
      <c r="PCG903" s="716"/>
      <c r="PCH903" s="716"/>
      <c r="PCI903" s="716"/>
      <c r="PCJ903" s="716"/>
      <c r="PCK903" s="716"/>
      <c r="PCL903" s="716"/>
      <c r="PCM903" s="716"/>
      <c r="PCN903" s="716"/>
      <c r="PCO903" s="716"/>
      <c r="PCP903" s="716"/>
      <c r="PCQ903" s="716"/>
      <c r="PCR903" s="716"/>
      <c r="PCS903" s="716"/>
      <c r="PCT903" s="716"/>
      <c r="PCU903" s="716"/>
      <c r="PCV903" s="716"/>
      <c r="PCW903" s="716"/>
      <c r="PCX903" s="716"/>
      <c r="PCY903" s="716"/>
      <c r="PCZ903" s="716"/>
      <c r="PDA903" s="716"/>
      <c r="PDB903" s="716"/>
      <c r="PDC903" s="716"/>
      <c r="PDD903" s="716"/>
      <c r="PDE903" s="716"/>
      <c r="PDF903" s="716"/>
      <c r="PDG903" s="716"/>
      <c r="PDH903" s="716"/>
      <c r="PDI903" s="716"/>
      <c r="PDJ903" s="716"/>
      <c r="PDK903" s="716"/>
      <c r="PDL903" s="716"/>
      <c r="PDM903" s="716"/>
      <c r="PDN903" s="716"/>
      <c r="PDO903" s="716"/>
      <c r="PDP903" s="716"/>
      <c r="PDQ903" s="716"/>
      <c r="PDR903" s="716"/>
      <c r="PDS903" s="716"/>
      <c r="PDT903" s="716"/>
      <c r="PDU903" s="716"/>
      <c r="PDV903" s="716"/>
      <c r="PDW903" s="716"/>
      <c r="PDX903" s="716"/>
      <c r="PDY903" s="716"/>
      <c r="PDZ903" s="716"/>
      <c r="PEA903" s="716"/>
      <c r="PEB903" s="716"/>
      <c r="PEC903" s="716"/>
      <c r="PED903" s="716"/>
      <c r="PEE903" s="716"/>
      <c r="PEF903" s="716"/>
      <c r="PEG903" s="716"/>
      <c r="PEH903" s="716"/>
      <c r="PEI903" s="716"/>
      <c r="PEJ903" s="716"/>
      <c r="PEK903" s="716"/>
      <c r="PEL903" s="716"/>
      <c r="PEM903" s="716"/>
      <c r="PEN903" s="716"/>
      <c r="PEO903" s="716"/>
      <c r="PEP903" s="716"/>
      <c r="PEQ903" s="716"/>
      <c r="PER903" s="716"/>
      <c r="PES903" s="716"/>
      <c r="PET903" s="716"/>
      <c r="PEU903" s="716"/>
      <c r="PEV903" s="716"/>
      <c r="PEW903" s="716"/>
      <c r="PEX903" s="716"/>
      <c r="PEY903" s="716"/>
      <c r="PEZ903" s="716"/>
      <c r="PFA903" s="716"/>
      <c r="PFB903" s="716"/>
      <c r="PFC903" s="716"/>
      <c r="PFD903" s="716"/>
      <c r="PFE903" s="716"/>
      <c r="PFF903" s="716"/>
      <c r="PFG903" s="716"/>
      <c r="PFH903" s="716"/>
      <c r="PFI903" s="716"/>
      <c r="PFJ903" s="716"/>
      <c r="PFK903" s="716"/>
      <c r="PFL903" s="716"/>
      <c r="PFM903" s="716"/>
      <c r="PFN903" s="716"/>
      <c r="PFO903" s="716"/>
      <c r="PFP903" s="716"/>
      <c r="PFQ903" s="716"/>
      <c r="PFR903" s="716"/>
      <c r="PFS903" s="716"/>
      <c r="PFT903" s="716"/>
      <c r="PFU903" s="716"/>
      <c r="PFV903" s="716"/>
      <c r="PFW903" s="716"/>
      <c r="PFX903" s="716"/>
      <c r="PFY903" s="716"/>
      <c r="PFZ903" s="716"/>
      <c r="PGA903" s="716"/>
      <c r="PGB903" s="716"/>
      <c r="PGC903" s="716"/>
      <c r="PGD903" s="716"/>
      <c r="PGE903" s="716"/>
      <c r="PGF903" s="716"/>
      <c r="PGG903" s="716"/>
      <c r="PGH903" s="716"/>
      <c r="PGI903" s="716"/>
      <c r="PGJ903" s="716"/>
      <c r="PGK903" s="716"/>
      <c r="PGL903" s="716"/>
      <c r="PGM903" s="716"/>
      <c r="PGN903" s="716"/>
      <c r="PGO903" s="716"/>
      <c r="PGP903" s="716"/>
      <c r="PGQ903" s="716"/>
      <c r="PGR903" s="716"/>
      <c r="PGS903" s="716"/>
      <c r="PGT903" s="716"/>
      <c r="PGU903" s="716"/>
      <c r="PGV903" s="716"/>
      <c r="PGW903" s="716"/>
      <c r="PGX903" s="716"/>
      <c r="PGY903" s="716"/>
      <c r="PGZ903" s="716"/>
      <c r="PHA903" s="716"/>
      <c r="PHB903" s="716"/>
      <c r="PHC903" s="716"/>
      <c r="PHD903" s="716"/>
      <c r="PHE903" s="716"/>
      <c r="PHF903" s="716"/>
      <c r="PHG903" s="716"/>
      <c r="PHH903" s="716"/>
      <c r="PHI903" s="716"/>
      <c r="PHJ903" s="716"/>
      <c r="PHK903" s="716"/>
      <c r="PHL903" s="716"/>
      <c r="PHM903" s="716"/>
      <c r="PHN903" s="716"/>
      <c r="PHO903" s="716"/>
      <c r="PHP903" s="716"/>
      <c r="PHQ903" s="716"/>
      <c r="PHR903" s="716"/>
      <c r="PHS903" s="716"/>
      <c r="PHT903" s="716"/>
      <c r="PHU903" s="716"/>
      <c r="PHV903" s="716"/>
      <c r="PHW903" s="716"/>
      <c r="PHX903" s="716"/>
      <c r="PHY903" s="716"/>
      <c r="PHZ903" s="716"/>
      <c r="PIA903" s="716"/>
      <c r="PIB903" s="716"/>
      <c r="PIC903" s="716"/>
      <c r="PID903" s="716"/>
      <c r="PIE903" s="716"/>
      <c r="PIF903" s="716"/>
      <c r="PIG903" s="716"/>
      <c r="PIH903" s="716"/>
      <c r="PII903" s="716"/>
      <c r="PIJ903" s="716"/>
      <c r="PIK903" s="716"/>
      <c r="PIL903" s="716"/>
      <c r="PIM903" s="716"/>
      <c r="PIN903" s="716"/>
      <c r="PIO903" s="716"/>
      <c r="PIP903" s="716"/>
      <c r="PIQ903" s="716"/>
      <c r="PIR903" s="716"/>
      <c r="PIS903" s="716"/>
      <c r="PIT903" s="716"/>
      <c r="PIU903" s="716"/>
      <c r="PIV903" s="716"/>
      <c r="PIW903" s="716"/>
      <c r="PIX903" s="716"/>
      <c r="PIY903" s="716"/>
      <c r="PIZ903" s="716"/>
      <c r="PJA903" s="716"/>
      <c r="PJB903" s="716"/>
      <c r="PJC903" s="716"/>
      <c r="PJD903" s="716"/>
      <c r="PJE903" s="716"/>
      <c r="PJF903" s="716"/>
      <c r="PJG903" s="716"/>
      <c r="PJH903" s="716"/>
      <c r="PJI903" s="716"/>
      <c r="PJJ903" s="716"/>
      <c r="PJK903" s="716"/>
      <c r="PJL903" s="716"/>
      <c r="PJM903" s="716"/>
      <c r="PJN903" s="716"/>
      <c r="PJO903" s="716"/>
      <c r="PJP903" s="716"/>
      <c r="PJQ903" s="716"/>
      <c r="PJR903" s="716"/>
      <c r="PJS903" s="716"/>
      <c r="PJT903" s="716"/>
      <c r="PJU903" s="716"/>
      <c r="PJV903" s="716"/>
      <c r="PJW903" s="716"/>
      <c r="PJX903" s="716"/>
      <c r="PJY903" s="716"/>
      <c r="PJZ903" s="716"/>
      <c r="PKA903" s="716"/>
      <c r="PKB903" s="716"/>
      <c r="PKC903" s="716"/>
      <c r="PKD903" s="716"/>
      <c r="PKE903" s="716"/>
      <c r="PKF903" s="716"/>
      <c r="PKG903" s="716"/>
      <c r="PKH903" s="716"/>
      <c r="PKI903" s="716"/>
      <c r="PKJ903" s="716"/>
      <c r="PKK903" s="716"/>
      <c r="PKL903" s="716"/>
      <c r="PKM903" s="716"/>
      <c r="PKN903" s="716"/>
      <c r="PKO903" s="716"/>
      <c r="PKP903" s="716"/>
      <c r="PKQ903" s="716"/>
      <c r="PKR903" s="716"/>
      <c r="PKS903" s="716"/>
      <c r="PKT903" s="716"/>
      <c r="PKU903" s="716"/>
      <c r="PKV903" s="716"/>
      <c r="PKW903" s="716"/>
      <c r="PKX903" s="716"/>
      <c r="PKY903" s="716"/>
      <c r="PKZ903" s="716"/>
      <c r="PLA903" s="716"/>
      <c r="PLB903" s="716"/>
      <c r="PLC903" s="716"/>
      <c r="PLD903" s="716"/>
      <c r="PLE903" s="716"/>
      <c r="PLF903" s="716"/>
      <c r="PLG903" s="716"/>
      <c r="PLH903" s="716"/>
      <c r="PLI903" s="716"/>
      <c r="PLJ903" s="716"/>
      <c r="PLK903" s="716"/>
      <c r="PLL903" s="716"/>
      <c r="PLM903" s="716"/>
      <c r="PLN903" s="716"/>
      <c r="PLO903" s="716"/>
      <c r="PLP903" s="716"/>
      <c r="PLQ903" s="716"/>
      <c r="PLR903" s="716"/>
      <c r="PLS903" s="716"/>
      <c r="PLT903" s="716"/>
      <c r="PLU903" s="716"/>
      <c r="PLV903" s="716"/>
      <c r="PLW903" s="716"/>
      <c r="PLX903" s="716"/>
      <c r="PLY903" s="716"/>
      <c r="PLZ903" s="716"/>
      <c r="PMA903" s="716"/>
      <c r="PMB903" s="716"/>
      <c r="PMC903" s="716"/>
      <c r="PMD903" s="716"/>
      <c r="PME903" s="716"/>
      <c r="PMF903" s="716"/>
      <c r="PMG903" s="716"/>
      <c r="PMH903" s="716"/>
      <c r="PMI903" s="716"/>
      <c r="PMJ903" s="716"/>
      <c r="PMK903" s="716"/>
      <c r="PML903" s="716"/>
      <c r="PMM903" s="716"/>
      <c r="PMN903" s="716"/>
      <c r="PMO903" s="716"/>
      <c r="PMP903" s="716"/>
      <c r="PMQ903" s="716"/>
      <c r="PMR903" s="716"/>
      <c r="PMS903" s="716"/>
      <c r="PMT903" s="716"/>
      <c r="PMU903" s="716"/>
      <c r="PMV903" s="716"/>
      <c r="PMW903" s="716"/>
      <c r="PMX903" s="716"/>
      <c r="PMY903" s="716"/>
      <c r="PMZ903" s="716"/>
      <c r="PNA903" s="716"/>
      <c r="PNB903" s="716"/>
      <c r="PNC903" s="716"/>
      <c r="PND903" s="716"/>
      <c r="PNE903" s="716"/>
      <c r="PNF903" s="716"/>
      <c r="PNG903" s="716"/>
      <c r="PNH903" s="716"/>
      <c r="PNI903" s="716"/>
      <c r="PNJ903" s="716"/>
      <c r="PNK903" s="716"/>
      <c r="PNL903" s="716"/>
      <c r="PNM903" s="716"/>
      <c r="PNN903" s="716"/>
      <c r="PNO903" s="716"/>
      <c r="PNP903" s="716"/>
      <c r="PNQ903" s="716"/>
      <c r="PNR903" s="716"/>
      <c r="PNS903" s="716"/>
      <c r="PNT903" s="716"/>
      <c r="PNU903" s="716"/>
      <c r="PNV903" s="716"/>
      <c r="PNW903" s="716"/>
      <c r="PNX903" s="716"/>
      <c r="PNY903" s="716"/>
      <c r="PNZ903" s="716"/>
      <c r="POA903" s="716"/>
      <c r="POB903" s="716"/>
      <c r="POC903" s="716"/>
      <c r="POD903" s="716"/>
      <c r="POE903" s="716"/>
      <c r="POF903" s="716"/>
      <c r="POG903" s="716"/>
      <c r="POH903" s="716"/>
      <c r="POI903" s="716"/>
      <c r="POJ903" s="716"/>
      <c r="POK903" s="716"/>
      <c r="POL903" s="716"/>
      <c r="POM903" s="716"/>
      <c r="PON903" s="716"/>
      <c r="POO903" s="716"/>
      <c r="POP903" s="716"/>
      <c r="POQ903" s="716"/>
      <c r="POR903" s="716"/>
      <c r="POS903" s="716"/>
      <c r="POT903" s="716"/>
      <c r="POU903" s="716"/>
      <c r="POV903" s="716"/>
      <c r="POW903" s="716"/>
      <c r="POX903" s="716"/>
      <c r="POY903" s="716"/>
      <c r="POZ903" s="716"/>
      <c r="PPA903" s="716"/>
      <c r="PPB903" s="716"/>
      <c r="PPC903" s="716"/>
      <c r="PPD903" s="716"/>
      <c r="PPE903" s="716"/>
      <c r="PPF903" s="716"/>
      <c r="PPG903" s="716"/>
      <c r="PPH903" s="716"/>
      <c r="PPI903" s="716"/>
      <c r="PPJ903" s="716"/>
      <c r="PPK903" s="716"/>
      <c r="PPL903" s="716"/>
      <c r="PPM903" s="716"/>
      <c r="PPN903" s="716"/>
      <c r="PPO903" s="716"/>
      <c r="PPP903" s="716"/>
      <c r="PPQ903" s="716"/>
      <c r="PPR903" s="716"/>
      <c r="PPS903" s="716"/>
      <c r="PPT903" s="716"/>
      <c r="PPU903" s="716"/>
      <c r="PPV903" s="716"/>
      <c r="PPW903" s="716"/>
      <c r="PPX903" s="716"/>
      <c r="PPY903" s="716"/>
      <c r="PPZ903" s="716"/>
      <c r="PQA903" s="716"/>
      <c r="PQB903" s="716"/>
      <c r="PQC903" s="716"/>
      <c r="PQD903" s="716"/>
      <c r="PQE903" s="716"/>
      <c r="PQF903" s="716"/>
      <c r="PQG903" s="716"/>
      <c r="PQH903" s="716"/>
      <c r="PQI903" s="716"/>
      <c r="PQJ903" s="716"/>
      <c r="PQK903" s="716"/>
      <c r="PQL903" s="716"/>
      <c r="PQM903" s="716"/>
      <c r="PQN903" s="716"/>
      <c r="PQO903" s="716"/>
      <c r="PQP903" s="716"/>
      <c r="PQQ903" s="716"/>
      <c r="PQR903" s="716"/>
      <c r="PQS903" s="716"/>
      <c r="PQT903" s="716"/>
      <c r="PQU903" s="716"/>
      <c r="PQV903" s="716"/>
      <c r="PQW903" s="716"/>
      <c r="PQX903" s="716"/>
      <c r="PQY903" s="716"/>
      <c r="PQZ903" s="716"/>
      <c r="PRA903" s="716"/>
      <c r="PRB903" s="716"/>
      <c r="PRC903" s="716"/>
      <c r="PRD903" s="716"/>
      <c r="PRE903" s="716"/>
      <c r="PRF903" s="716"/>
      <c r="PRG903" s="716"/>
      <c r="PRH903" s="716"/>
      <c r="PRI903" s="716"/>
      <c r="PRJ903" s="716"/>
      <c r="PRK903" s="716"/>
      <c r="PRL903" s="716"/>
      <c r="PRM903" s="716"/>
      <c r="PRN903" s="716"/>
      <c r="PRO903" s="716"/>
      <c r="PRP903" s="716"/>
      <c r="PRQ903" s="716"/>
      <c r="PRR903" s="716"/>
      <c r="PRS903" s="716"/>
      <c r="PRT903" s="716"/>
      <c r="PRU903" s="716"/>
      <c r="PRV903" s="716"/>
      <c r="PRW903" s="716"/>
      <c r="PRX903" s="716"/>
      <c r="PRY903" s="716"/>
      <c r="PRZ903" s="716"/>
      <c r="PSA903" s="716"/>
      <c r="PSB903" s="716"/>
      <c r="PSC903" s="716"/>
      <c r="PSD903" s="716"/>
      <c r="PSE903" s="716"/>
      <c r="PSF903" s="716"/>
      <c r="PSG903" s="716"/>
      <c r="PSH903" s="716"/>
      <c r="PSI903" s="716"/>
      <c r="PSJ903" s="716"/>
      <c r="PSK903" s="716"/>
      <c r="PSL903" s="716"/>
      <c r="PSM903" s="716"/>
      <c r="PSN903" s="716"/>
      <c r="PSO903" s="716"/>
      <c r="PSP903" s="716"/>
      <c r="PSQ903" s="716"/>
      <c r="PSR903" s="716"/>
      <c r="PSS903" s="716"/>
      <c r="PST903" s="716"/>
      <c r="PSU903" s="716"/>
      <c r="PSV903" s="716"/>
      <c r="PSW903" s="716"/>
      <c r="PSX903" s="716"/>
      <c r="PSY903" s="716"/>
      <c r="PSZ903" s="716"/>
      <c r="PTA903" s="716"/>
      <c r="PTB903" s="716"/>
      <c r="PTC903" s="716"/>
      <c r="PTD903" s="716"/>
      <c r="PTE903" s="716"/>
      <c r="PTF903" s="716"/>
      <c r="PTG903" s="716"/>
      <c r="PTH903" s="716"/>
      <c r="PTI903" s="716"/>
      <c r="PTJ903" s="716"/>
      <c r="PTK903" s="716"/>
      <c r="PTL903" s="716"/>
      <c r="PTM903" s="716"/>
      <c r="PTN903" s="716"/>
      <c r="PTO903" s="716"/>
      <c r="PTP903" s="716"/>
      <c r="PTQ903" s="716"/>
      <c r="PTR903" s="716"/>
      <c r="PTS903" s="716"/>
      <c r="PTT903" s="716"/>
      <c r="PTU903" s="716"/>
      <c r="PTV903" s="716"/>
      <c r="PTW903" s="716"/>
      <c r="PTX903" s="716"/>
      <c r="PTY903" s="716"/>
      <c r="PTZ903" s="716"/>
      <c r="PUA903" s="716"/>
      <c r="PUB903" s="716"/>
      <c r="PUC903" s="716"/>
      <c r="PUD903" s="716"/>
      <c r="PUE903" s="716"/>
      <c r="PUF903" s="716"/>
      <c r="PUG903" s="716"/>
      <c r="PUH903" s="716"/>
      <c r="PUI903" s="716"/>
      <c r="PUJ903" s="716"/>
      <c r="PUK903" s="716"/>
      <c r="PUL903" s="716"/>
      <c r="PUM903" s="716"/>
      <c r="PUN903" s="716"/>
      <c r="PUO903" s="716"/>
      <c r="PUP903" s="716"/>
      <c r="PUQ903" s="716"/>
      <c r="PUR903" s="716"/>
      <c r="PUS903" s="716"/>
      <c r="PUT903" s="716"/>
      <c r="PUU903" s="716"/>
      <c r="PUV903" s="716"/>
      <c r="PUW903" s="716"/>
      <c r="PUX903" s="716"/>
      <c r="PUY903" s="716"/>
      <c r="PUZ903" s="716"/>
      <c r="PVA903" s="716"/>
      <c r="PVB903" s="716"/>
      <c r="PVC903" s="716"/>
      <c r="PVD903" s="716"/>
      <c r="PVE903" s="716"/>
      <c r="PVF903" s="716"/>
      <c r="PVG903" s="716"/>
      <c r="PVH903" s="716"/>
      <c r="PVI903" s="716"/>
      <c r="PVJ903" s="716"/>
      <c r="PVK903" s="716"/>
      <c r="PVL903" s="716"/>
      <c r="PVM903" s="716"/>
      <c r="PVN903" s="716"/>
      <c r="PVO903" s="716"/>
      <c r="PVP903" s="716"/>
      <c r="PVQ903" s="716"/>
      <c r="PVR903" s="716"/>
      <c r="PVS903" s="716"/>
      <c r="PVT903" s="716"/>
      <c r="PVU903" s="716"/>
      <c r="PVV903" s="716"/>
      <c r="PVW903" s="716"/>
      <c r="PVX903" s="716"/>
      <c r="PVY903" s="716"/>
      <c r="PVZ903" s="716"/>
      <c r="PWA903" s="716"/>
      <c r="PWB903" s="716"/>
      <c r="PWC903" s="716"/>
      <c r="PWD903" s="716"/>
      <c r="PWE903" s="716"/>
      <c r="PWF903" s="716"/>
      <c r="PWG903" s="716"/>
      <c r="PWH903" s="716"/>
      <c r="PWI903" s="716"/>
      <c r="PWJ903" s="716"/>
      <c r="PWK903" s="716"/>
      <c r="PWL903" s="716"/>
      <c r="PWM903" s="716"/>
      <c r="PWN903" s="716"/>
      <c r="PWO903" s="716"/>
      <c r="PWP903" s="716"/>
      <c r="PWQ903" s="716"/>
      <c r="PWR903" s="716"/>
      <c r="PWS903" s="716"/>
      <c r="PWT903" s="716"/>
      <c r="PWU903" s="716"/>
      <c r="PWV903" s="716"/>
      <c r="PWW903" s="716"/>
      <c r="PWX903" s="716"/>
      <c r="PWY903" s="716"/>
      <c r="PWZ903" s="716"/>
      <c r="PXA903" s="716"/>
      <c r="PXB903" s="716"/>
      <c r="PXC903" s="716"/>
      <c r="PXD903" s="716"/>
      <c r="PXE903" s="716"/>
      <c r="PXF903" s="716"/>
      <c r="PXG903" s="716"/>
      <c r="PXH903" s="716"/>
      <c r="PXI903" s="716"/>
      <c r="PXJ903" s="716"/>
      <c r="PXK903" s="716"/>
      <c r="PXL903" s="716"/>
      <c r="PXM903" s="716"/>
      <c r="PXN903" s="716"/>
      <c r="PXO903" s="716"/>
      <c r="PXP903" s="716"/>
      <c r="PXQ903" s="716"/>
      <c r="PXR903" s="716"/>
      <c r="PXS903" s="716"/>
      <c r="PXT903" s="716"/>
      <c r="PXU903" s="716"/>
      <c r="PXV903" s="716"/>
      <c r="PXW903" s="716"/>
      <c r="PXX903" s="716"/>
      <c r="PXY903" s="716"/>
      <c r="PXZ903" s="716"/>
      <c r="PYA903" s="716"/>
      <c r="PYB903" s="716"/>
      <c r="PYC903" s="716"/>
      <c r="PYD903" s="716"/>
      <c r="PYE903" s="716"/>
      <c r="PYF903" s="716"/>
      <c r="PYG903" s="716"/>
      <c r="PYH903" s="716"/>
      <c r="PYI903" s="716"/>
      <c r="PYJ903" s="716"/>
      <c r="PYK903" s="716"/>
      <c r="PYL903" s="716"/>
      <c r="PYM903" s="716"/>
      <c r="PYN903" s="716"/>
      <c r="PYO903" s="716"/>
      <c r="PYP903" s="716"/>
      <c r="PYQ903" s="716"/>
      <c r="PYR903" s="716"/>
      <c r="PYS903" s="716"/>
      <c r="PYT903" s="716"/>
      <c r="PYU903" s="716"/>
      <c r="PYV903" s="716"/>
      <c r="PYW903" s="716"/>
      <c r="PYX903" s="716"/>
      <c r="PYY903" s="716"/>
      <c r="PYZ903" s="716"/>
      <c r="PZA903" s="716"/>
      <c r="PZB903" s="716"/>
      <c r="PZC903" s="716"/>
      <c r="PZD903" s="716"/>
      <c r="PZE903" s="716"/>
      <c r="PZF903" s="716"/>
      <c r="PZG903" s="716"/>
      <c r="PZH903" s="716"/>
      <c r="PZI903" s="716"/>
      <c r="PZJ903" s="716"/>
      <c r="PZK903" s="716"/>
      <c r="PZL903" s="716"/>
      <c r="PZM903" s="716"/>
      <c r="PZN903" s="716"/>
      <c r="PZO903" s="716"/>
      <c r="PZP903" s="716"/>
      <c r="PZQ903" s="716"/>
      <c r="PZR903" s="716"/>
      <c r="PZS903" s="716"/>
      <c r="PZT903" s="716"/>
      <c r="PZU903" s="716"/>
      <c r="PZV903" s="716"/>
      <c r="PZW903" s="716"/>
      <c r="PZX903" s="716"/>
      <c r="PZY903" s="716"/>
      <c r="PZZ903" s="716"/>
      <c r="QAA903" s="716"/>
      <c r="QAB903" s="716"/>
      <c r="QAC903" s="716"/>
      <c r="QAD903" s="716"/>
      <c r="QAE903" s="716"/>
      <c r="QAF903" s="716"/>
      <c r="QAG903" s="716"/>
      <c r="QAH903" s="716"/>
      <c r="QAI903" s="716"/>
      <c r="QAJ903" s="716"/>
      <c r="QAK903" s="716"/>
      <c r="QAL903" s="716"/>
      <c r="QAM903" s="716"/>
      <c r="QAN903" s="716"/>
      <c r="QAO903" s="716"/>
      <c r="QAP903" s="716"/>
      <c r="QAQ903" s="716"/>
      <c r="QAR903" s="716"/>
      <c r="QAS903" s="716"/>
      <c r="QAT903" s="716"/>
      <c r="QAU903" s="716"/>
      <c r="QAV903" s="716"/>
      <c r="QAW903" s="716"/>
      <c r="QAX903" s="716"/>
      <c r="QAY903" s="716"/>
      <c r="QAZ903" s="716"/>
      <c r="QBA903" s="716"/>
      <c r="QBB903" s="716"/>
      <c r="QBC903" s="716"/>
      <c r="QBD903" s="716"/>
      <c r="QBE903" s="716"/>
      <c r="QBF903" s="716"/>
      <c r="QBG903" s="716"/>
      <c r="QBH903" s="716"/>
      <c r="QBI903" s="716"/>
      <c r="QBJ903" s="716"/>
      <c r="QBK903" s="716"/>
      <c r="QBL903" s="716"/>
      <c r="QBM903" s="716"/>
      <c r="QBN903" s="716"/>
      <c r="QBO903" s="716"/>
      <c r="QBP903" s="716"/>
      <c r="QBQ903" s="716"/>
      <c r="QBR903" s="716"/>
      <c r="QBS903" s="716"/>
      <c r="QBT903" s="716"/>
      <c r="QBU903" s="716"/>
      <c r="QBV903" s="716"/>
      <c r="QBW903" s="716"/>
      <c r="QBX903" s="716"/>
      <c r="QBY903" s="716"/>
      <c r="QBZ903" s="716"/>
      <c r="QCA903" s="716"/>
      <c r="QCB903" s="716"/>
      <c r="QCC903" s="716"/>
      <c r="QCD903" s="716"/>
      <c r="QCE903" s="716"/>
      <c r="QCF903" s="716"/>
      <c r="QCG903" s="716"/>
      <c r="QCH903" s="716"/>
      <c r="QCI903" s="716"/>
      <c r="QCJ903" s="716"/>
      <c r="QCK903" s="716"/>
      <c r="QCL903" s="716"/>
      <c r="QCM903" s="716"/>
      <c r="QCN903" s="716"/>
      <c r="QCO903" s="716"/>
      <c r="QCP903" s="716"/>
      <c r="QCQ903" s="716"/>
      <c r="QCR903" s="716"/>
      <c r="QCS903" s="716"/>
      <c r="QCT903" s="716"/>
      <c r="QCU903" s="716"/>
      <c r="QCV903" s="716"/>
      <c r="QCW903" s="716"/>
      <c r="QCX903" s="716"/>
      <c r="QCY903" s="716"/>
      <c r="QCZ903" s="716"/>
      <c r="QDA903" s="716"/>
      <c r="QDB903" s="716"/>
      <c r="QDC903" s="716"/>
      <c r="QDD903" s="716"/>
      <c r="QDE903" s="716"/>
      <c r="QDF903" s="716"/>
      <c r="QDG903" s="716"/>
      <c r="QDH903" s="716"/>
      <c r="QDI903" s="716"/>
      <c r="QDJ903" s="716"/>
      <c r="QDK903" s="716"/>
      <c r="QDL903" s="716"/>
      <c r="QDM903" s="716"/>
      <c r="QDN903" s="716"/>
      <c r="QDO903" s="716"/>
      <c r="QDP903" s="716"/>
      <c r="QDQ903" s="716"/>
      <c r="QDR903" s="716"/>
      <c r="QDS903" s="716"/>
      <c r="QDT903" s="716"/>
      <c r="QDU903" s="716"/>
      <c r="QDV903" s="716"/>
      <c r="QDW903" s="716"/>
      <c r="QDX903" s="716"/>
      <c r="QDY903" s="716"/>
      <c r="QDZ903" s="716"/>
      <c r="QEA903" s="716"/>
      <c r="QEB903" s="716"/>
      <c r="QEC903" s="716"/>
      <c r="QED903" s="716"/>
      <c r="QEE903" s="716"/>
      <c r="QEF903" s="716"/>
      <c r="QEG903" s="716"/>
      <c r="QEH903" s="716"/>
      <c r="QEI903" s="716"/>
      <c r="QEJ903" s="716"/>
      <c r="QEK903" s="716"/>
      <c r="QEL903" s="716"/>
      <c r="QEM903" s="716"/>
      <c r="QEN903" s="716"/>
      <c r="QEO903" s="716"/>
      <c r="QEP903" s="716"/>
      <c r="QEQ903" s="716"/>
      <c r="QER903" s="716"/>
      <c r="QES903" s="716"/>
      <c r="QET903" s="716"/>
      <c r="QEU903" s="716"/>
      <c r="QEV903" s="716"/>
      <c r="QEW903" s="716"/>
      <c r="QEX903" s="716"/>
      <c r="QEY903" s="716"/>
      <c r="QEZ903" s="716"/>
      <c r="QFA903" s="716"/>
      <c r="QFB903" s="716"/>
      <c r="QFC903" s="716"/>
      <c r="QFD903" s="716"/>
      <c r="QFE903" s="716"/>
      <c r="QFF903" s="716"/>
      <c r="QFG903" s="716"/>
      <c r="QFH903" s="716"/>
      <c r="QFI903" s="716"/>
      <c r="QFJ903" s="716"/>
      <c r="QFK903" s="716"/>
      <c r="QFL903" s="716"/>
      <c r="QFM903" s="716"/>
      <c r="QFN903" s="716"/>
      <c r="QFO903" s="716"/>
      <c r="QFP903" s="716"/>
      <c r="QFQ903" s="716"/>
      <c r="QFR903" s="716"/>
      <c r="QFS903" s="716"/>
      <c r="QFT903" s="716"/>
      <c r="QFU903" s="716"/>
      <c r="QFV903" s="716"/>
      <c r="QFW903" s="716"/>
      <c r="QFX903" s="716"/>
      <c r="QFY903" s="716"/>
      <c r="QFZ903" s="716"/>
      <c r="QGA903" s="716"/>
      <c r="QGB903" s="716"/>
      <c r="QGC903" s="716"/>
      <c r="QGD903" s="716"/>
      <c r="QGE903" s="716"/>
      <c r="QGF903" s="716"/>
      <c r="QGG903" s="716"/>
      <c r="QGH903" s="716"/>
      <c r="QGI903" s="716"/>
      <c r="QGJ903" s="716"/>
      <c r="QGK903" s="716"/>
      <c r="QGL903" s="716"/>
      <c r="QGM903" s="716"/>
      <c r="QGN903" s="716"/>
      <c r="QGO903" s="716"/>
      <c r="QGP903" s="716"/>
      <c r="QGQ903" s="716"/>
      <c r="QGR903" s="716"/>
      <c r="QGS903" s="716"/>
      <c r="QGT903" s="716"/>
      <c r="QGU903" s="716"/>
      <c r="QGV903" s="716"/>
      <c r="QGW903" s="716"/>
      <c r="QGX903" s="716"/>
      <c r="QGY903" s="716"/>
      <c r="QGZ903" s="716"/>
      <c r="QHA903" s="716"/>
      <c r="QHB903" s="716"/>
      <c r="QHC903" s="716"/>
      <c r="QHD903" s="716"/>
      <c r="QHE903" s="716"/>
      <c r="QHF903" s="716"/>
      <c r="QHG903" s="716"/>
      <c r="QHH903" s="716"/>
      <c r="QHI903" s="716"/>
      <c r="QHJ903" s="716"/>
      <c r="QHK903" s="716"/>
      <c r="QHL903" s="716"/>
      <c r="QHM903" s="716"/>
      <c r="QHN903" s="716"/>
      <c r="QHO903" s="716"/>
      <c r="QHP903" s="716"/>
      <c r="QHQ903" s="716"/>
      <c r="QHR903" s="716"/>
      <c r="QHS903" s="716"/>
      <c r="QHT903" s="716"/>
      <c r="QHU903" s="716"/>
      <c r="QHV903" s="716"/>
      <c r="QHW903" s="716"/>
      <c r="QHX903" s="716"/>
      <c r="QHY903" s="716"/>
      <c r="QHZ903" s="716"/>
      <c r="QIA903" s="716"/>
      <c r="QIB903" s="716"/>
      <c r="QIC903" s="716"/>
      <c r="QID903" s="716"/>
      <c r="QIE903" s="716"/>
      <c r="QIF903" s="716"/>
      <c r="QIG903" s="716"/>
      <c r="QIH903" s="716"/>
      <c r="QII903" s="716"/>
      <c r="QIJ903" s="716"/>
      <c r="QIK903" s="716"/>
      <c r="QIL903" s="716"/>
      <c r="QIM903" s="716"/>
      <c r="QIN903" s="716"/>
      <c r="QIO903" s="716"/>
      <c r="QIP903" s="716"/>
      <c r="QIQ903" s="716"/>
      <c r="QIR903" s="716"/>
      <c r="QIS903" s="716"/>
      <c r="QIT903" s="716"/>
      <c r="QIU903" s="716"/>
      <c r="QIV903" s="716"/>
      <c r="QIW903" s="716"/>
      <c r="QIX903" s="716"/>
      <c r="QIY903" s="716"/>
      <c r="QIZ903" s="716"/>
      <c r="QJA903" s="716"/>
      <c r="QJB903" s="716"/>
      <c r="QJC903" s="716"/>
      <c r="QJD903" s="716"/>
      <c r="QJE903" s="716"/>
      <c r="QJF903" s="716"/>
      <c r="QJG903" s="716"/>
      <c r="QJH903" s="716"/>
      <c r="QJI903" s="716"/>
      <c r="QJJ903" s="716"/>
      <c r="QJK903" s="716"/>
      <c r="QJL903" s="716"/>
      <c r="QJM903" s="716"/>
      <c r="QJN903" s="716"/>
      <c r="QJO903" s="716"/>
      <c r="QJP903" s="716"/>
      <c r="QJQ903" s="716"/>
      <c r="QJR903" s="716"/>
      <c r="QJS903" s="716"/>
      <c r="QJT903" s="716"/>
      <c r="QJU903" s="716"/>
      <c r="QJV903" s="716"/>
      <c r="QJW903" s="716"/>
      <c r="QJX903" s="716"/>
      <c r="QJY903" s="716"/>
      <c r="QJZ903" s="716"/>
      <c r="QKA903" s="716"/>
      <c r="QKB903" s="716"/>
      <c r="QKC903" s="716"/>
      <c r="QKD903" s="716"/>
      <c r="QKE903" s="716"/>
      <c r="QKF903" s="716"/>
      <c r="QKG903" s="716"/>
      <c r="QKH903" s="716"/>
      <c r="QKI903" s="716"/>
      <c r="QKJ903" s="716"/>
      <c r="QKK903" s="716"/>
      <c r="QKL903" s="716"/>
      <c r="QKM903" s="716"/>
      <c r="QKN903" s="716"/>
      <c r="QKO903" s="716"/>
      <c r="QKP903" s="716"/>
      <c r="QKQ903" s="716"/>
      <c r="QKR903" s="716"/>
      <c r="QKS903" s="716"/>
      <c r="QKT903" s="716"/>
      <c r="QKU903" s="716"/>
      <c r="QKV903" s="716"/>
      <c r="QKW903" s="716"/>
      <c r="QKX903" s="716"/>
      <c r="QKY903" s="716"/>
      <c r="QKZ903" s="716"/>
      <c r="QLA903" s="716"/>
      <c r="QLB903" s="716"/>
      <c r="QLC903" s="716"/>
      <c r="QLD903" s="716"/>
      <c r="QLE903" s="716"/>
      <c r="QLF903" s="716"/>
      <c r="QLG903" s="716"/>
      <c r="QLH903" s="716"/>
      <c r="QLI903" s="716"/>
      <c r="QLJ903" s="716"/>
      <c r="QLK903" s="716"/>
      <c r="QLL903" s="716"/>
      <c r="QLM903" s="716"/>
      <c r="QLN903" s="716"/>
      <c r="QLO903" s="716"/>
      <c r="QLP903" s="716"/>
      <c r="QLQ903" s="716"/>
      <c r="QLR903" s="716"/>
      <c r="QLS903" s="716"/>
      <c r="QLT903" s="716"/>
      <c r="QLU903" s="716"/>
      <c r="QLV903" s="716"/>
      <c r="QLW903" s="716"/>
      <c r="QLX903" s="716"/>
      <c r="QLY903" s="716"/>
      <c r="QLZ903" s="716"/>
      <c r="QMA903" s="716"/>
      <c r="QMB903" s="716"/>
      <c r="QMC903" s="716"/>
      <c r="QMD903" s="716"/>
      <c r="QME903" s="716"/>
      <c r="QMF903" s="716"/>
      <c r="QMG903" s="716"/>
      <c r="QMH903" s="716"/>
      <c r="QMI903" s="716"/>
      <c r="QMJ903" s="716"/>
      <c r="QMK903" s="716"/>
      <c r="QML903" s="716"/>
      <c r="QMM903" s="716"/>
      <c r="QMN903" s="716"/>
      <c r="QMO903" s="716"/>
      <c r="QMP903" s="716"/>
      <c r="QMQ903" s="716"/>
      <c r="QMR903" s="716"/>
      <c r="QMS903" s="716"/>
      <c r="QMT903" s="716"/>
      <c r="QMU903" s="716"/>
      <c r="QMV903" s="716"/>
      <c r="QMW903" s="716"/>
      <c r="QMX903" s="716"/>
      <c r="QMY903" s="716"/>
      <c r="QMZ903" s="716"/>
      <c r="QNA903" s="716"/>
      <c r="QNB903" s="716"/>
      <c r="QNC903" s="716"/>
      <c r="QND903" s="716"/>
      <c r="QNE903" s="716"/>
      <c r="QNF903" s="716"/>
      <c r="QNG903" s="716"/>
      <c r="QNH903" s="716"/>
      <c r="QNI903" s="716"/>
      <c r="QNJ903" s="716"/>
      <c r="QNK903" s="716"/>
      <c r="QNL903" s="716"/>
      <c r="QNM903" s="716"/>
      <c r="QNN903" s="716"/>
      <c r="QNO903" s="716"/>
      <c r="QNP903" s="716"/>
      <c r="QNQ903" s="716"/>
      <c r="QNR903" s="716"/>
      <c r="QNS903" s="716"/>
      <c r="QNT903" s="716"/>
      <c r="QNU903" s="716"/>
      <c r="QNV903" s="716"/>
      <c r="QNW903" s="716"/>
      <c r="QNX903" s="716"/>
      <c r="QNY903" s="716"/>
      <c r="QNZ903" s="716"/>
      <c r="QOA903" s="716"/>
      <c r="QOB903" s="716"/>
      <c r="QOC903" s="716"/>
      <c r="QOD903" s="716"/>
      <c r="QOE903" s="716"/>
      <c r="QOF903" s="716"/>
      <c r="QOG903" s="716"/>
      <c r="QOH903" s="716"/>
      <c r="QOI903" s="716"/>
      <c r="QOJ903" s="716"/>
      <c r="QOK903" s="716"/>
      <c r="QOL903" s="716"/>
      <c r="QOM903" s="716"/>
      <c r="QON903" s="716"/>
      <c r="QOO903" s="716"/>
      <c r="QOP903" s="716"/>
      <c r="QOQ903" s="716"/>
      <c r="QOR903" s="716"/>
      <c r="QOS903" s="716"/>
      <c r="QOT903" s="716"/>
      <c r="QOU903" s="716"/>
      <c r="QOV903" s="716"/>
      <c r="QOW903" s="716"/>
      <c r="QOX903" s="716"/>
      <c r="QOY903" s="716"/>
      <c r="QOZ903" s="716"/>
      <c r="QPA903" s="716"/>
      <c r="QPB903" s="716"/>
      <c r="QPC903" s="716"/>
      <c r="QPD903" s="716"/>
      <c r="QPE903" s="716"/>
      <c r="QPF903" s="716"/>
      <c r="QPG903" s="716"/>
      <c r="QPH903" s="716"/>
      <c r="QPI903" s="716"/>
      <c r="QPJ903" s="716"/>
      <c r="QPK903" s="716"/>
      <c r="QPL903" s="716"/>
      <c r="QPM903" s="716"/>
      <c r="QPN903" s="716"/>
      <c r="QPO903" s="716"/>
      <c r="QPP903" s="716"/>
      <c r="QPQ903" s="716"/>
      <c r="QPR903" s="716"/>
      <c r="QPS903" s="716"/>
      <c r="QPT903" s="716"/>
      <c r="QPU903" s="716"/>
      <c r="QPV903" s="716"/>
      <c r="QPW903" s="716"/>
      <c r="QPX903" s="716"/>
      <c r="QPY903" s="716"/>
      <c r="QPZ903" s="716"/>
      <c r="QQA903" s="716"/>
      <c r="QQB903" s="716"/>
      <c r="QQC903" s="716"/>
      <c r="QQD903" s="716"/>
      <c r="QQE903" s="716"/>
      <c r="QQF903" s="716"/>
      <c r="QQG903" s="716"/>
      <c r="QQH903" s="716"/>
      <c r="QQI903" s="716"/>
      <c r="QQJ903" s="716"/>
      <c r="QQK903" s="716"/>
      <c r="QQL903" s="716"/>
      <c r="QQM903" s="716"/>
      <c r="QQN903" s="716"/>
      <c r="QQO903" s="716"/>
      <c r="QQP903" s="716"/>
      <c r="QQQ903" s="716"/>
      <c r="QQR903" s="716"/>
      <c r="QQS903" s="716"/>
      <c r="QQT903" s="716"/>
      <c r="QQU903" s="716"/>
      <c r="QQV903" s="716"/>
      <c r="QQW903" s="716"/>
      <c r="QQX903" s="716"/>
      <c r="QQY903" s="716"/>
      <c r="QQZ903" s="716"/>
      <c r="QRA903" s="716"/>
      <c r="QRB903" s="716"/>
      <c r="QRC903" s="716"/>
      <c r="QRD903" s="716"/>
      <c r="QRE903" s="716"/>
      <c r="QRF903" s="716"/>
      <c r="QRG903" s="716"/>
      <c r="QRH903" s="716"/>
      <c r="QRI903" s="716"/>
      <c r="QRJ903" s="716"/>
      <c r="QRK903" s="716"/>
      <c r="QRL903" s="716"/>
      <c r="QRM903" s="716"/>
      <c r="QRN903" s="716"/>
      <c r="QRO903" s="716"/>
      <c r="QRP903" s="716"/>
      <c r="QRQ903" s="716"/>
      <c r="QRR903" s="716"/>
      <c r="QRS903" s="716"/>
      <c r="QRT903" s="716"/>
      <c r="QRU903" s="716"/>
      <c r="QRV903" s="716"/>
      <c r="QRW903" s="716"/>
      <c r="QRX903" s="716"/>
      <c r="QRY903" s="716"/>
      <c r="QRZ903" s="716"/>
      <c r="QSA903" s="716"/>
      <c r="QSB903" s="716"/>
      <c r="QSC903" s="716"/>
      <c r="QSD903" s="716"/>
      <c r="QSE903" s="716"/>
      <c r="QSF903" s="716"/>
      <c r="QSG903" s="716"/>
      <c r="QSH903" s="716"/>
      <c r="QSI903" s="716"/>
      <c r="QSJ903" s="716"/>
      <c r="QSK903" s="716"/>
      <c r="QSL903" s="716"/>
      <c r="QSM903" s="716"/>
      <c r="QSN903" s="716"/>
      <c r="QSO903" s="716"/>
      <c r="QSP903" s="716"/>
      <c r="QSQ903" s="716"/>
      <c r="QSR903" s="716"/>
      <c r="QSS903" s="716"/>
      <c r="QST903" s="716"/>
      <c r="QSU903" s="716"/>
      <c r="QSV903" s="716"/>
      <c r="QSW903" s="716"/>
      <c r="QSX903" s="716"/>
      <c r="QSY903" s="716"/>
      <c r="QSZ903" s="716"/>
      <c r="QTA903" s="716"/>
      <c r="QTB903" s="716"/>
      <c r="QTC903" s="716"/>
      <c r="QTD903" s="716"/>
      <c r="QTE903" s="716"/>
      <c r="QTF903" s="716"/>
      <c r="QTG903" s="716"/>
      <c r="QTH903" s="716"/>
      <c r="QTI903" s="716"/>
      <c r="QTJ903" s="716"/>
      <c r="QTK903" s="716"/>
      <c r="QTL903" s="716"/>
      <c r="QTM903" s="716"/>
      <c r="QTN903" s="716"/>
      <c r="QTO903" s="716"/>
      <c r="QTP903" s="716"/>
      <c r="QTQ903" s="716"/>
      <c r="QTR903" s="716"/>
      <c r="QTS903" s="716"/>
      <c r="QTT903" s="716"/>
      <c r="QTU903" s="716"/>
      <c r="QTV903" s="716"/>
      <c r="QTW903" s="716"/>
      <c r="QTX903" s="716"/>
      <c r="QTY903" s="716"/>
      <c r="QTZ903" s="716"/>
      <c r="QUA903" s="716"/>
      <c r="QUB903" s="716"/>
      <c r="QUC903" s="716"/>
      <c r="QUD903" s="716"/>
      <c r="QUE903" s="716"/>
      <c r="QUF903" s="716"/>
      <c r="QUG903" s="716"/>
      <c r="QUH903" s="716"/>
      <c r="QUI903" s="716"/>
      <c r="QUJ903" s="716"/>
      <c r="QUK903" s="716"/>
      <c r="QUL903" s="716"/>
      <c r="QUM903" s="716"/>
      <c r="QUN903" s="716"/>
      <c r="QUO903" s="716"/>
      <c r="QUP903" s="716"/>
      <c r="QUQ903" s="716"/>
      <c r="QUR903" s="716"/>
      <c r="QUS903" s="716"/>
      <c r="QUT903" s="716"/>
      <c r="QUU903" s="716"/>
      <c r="QUV903" s="716"/>
      <c r="QUW903" s="716"/>
      <c r="QUX903" s="716"/>
      <c r="QUY903" s="716"/>
      <c r="QUZ903" s="716"/>
      <c r="QVA903" s="716"/>
      <c r="QVB903" s="716"/>
      <c r="QVC903" s="716"/>
      <c r="QVD903" s="716"/>
      <c r="QVE903" s="716"/>
      <c r="QVF903" s="716"/>
      <c r="QVG903" s="716"/>
      <c r="QVH903" s="716"/>
      <c r="QVI903" s="716"/>
      <c r="QVJ903" s="716"/>
      <c r="QVK903" s="716"/>
      <c r="QVL903" s="716"/>
      <c r="QVM903" s="716"/>
      <c r="QVN903" s="716"/>
      <c r="QVO903" s="716"/>
      <c r="QVP903" s="716"/>
      <c r="QVQ903" s="716"/>
      <c r="QVR903" s="716"/>
      <c r="QVS903" s="716"/>
      <c r="QVT903" s="716"/>
      <c r="QVU903" s="716"/>
      <c r="QVV903" s="716"/>
      <c r="QVW903" s="716"/>
      <c r="QVX903" s="716"/>
      <c r="QVY903" s="716"/>
      <c r="QVZ903" s="716"/>
      <c r="QWA903" s="716"/>
      <c r="QWB903" s="716"/>
      <c r="QWC903" s="716"/>
      <c r="QWD903" s="716"/>
      <c r="QWE903" s="716"/>
      <c r="QWF903" s="716"/>
      <c r="QWG903" s="716"/>
      <c r="QWH903" s="716"/>
      <c r="QWI903" s="716"/>
      <c r="QWJ903" s="716"/>
      <c r="QWK903" s="716"/>
      <c r="QWL903" s="716"/>
      <c r="QWM903" s="716"/>
      <c r="QWN903" s="716"/>
      <c r="QWO903" s="716"/>
      <c r="QWP903" s="716"/>
      <c r="QWQ903" s="716"/>
      <c r="QWR903" s="716"/>
      <c r="QWS903" s="716"/>
      <c r="QWT903" s="716"/>
      <c r="QWU903" s="716"/>
      <c r="QWV903" s="716"/>
      <c r="QWW903" s="716"/>
      <c r="QWX903" s="716"/>
      <c r="QWY903" s="716"/>
      <c r="QWZ903" s="716"/>
      <c r="QXA903" s="716"/>
      <c r="QXB903" s="716"/>
      <c r="QXC903" s="716"/>
      <c r="QXD903" s="716"/>
      <c r="QXE903" s="716"/>
      <c r="QXF903" s="716"/>
      <c r="QXG903" s="716"/>
      <c r="QXH903" s="716"/>
      <c r="QXI903" s="716"/>
      <c r="QXJ903" s="716"/>
      <c r="QXK903" s="716"/>
      <c r="QXL903" s="716"/>
      <c r="QXM903" s="716"/>
      <c r="QXN903" s="716"/>
      <c r="QXO903" s="716"/>
      <c r="QXP903" s="716"/>
      <c r="QXQ903" s="716"/>
      <c r="QXR903" s="716"/>
      <c r="QXS903" s="716"/>
      <c r="QXT903" s="716"/>
      <c r="QXU903" s="716"/>
      <c r="QXV903" s="716"/>
      <c r="QXW903" s="716"/>
      <c r="QXX903" s="716"/>
      <c r="QXY903" s="716"/>
      <c r="QXZ903" s="716"/>
      <c r="QYA903" s="716"/>
      <c r="QYB903" s="716"/>
      <c r="QYC903" s="716"/>
      <c r="QYD903" s="716"/>
      <c r="QYE903" s="716"/>
      <c r="QYF903" s="716"/>
      <c r="QYG903" s="716"/>
      <c r="QYH903" s="716"/>
      <c r="QYI903" s="716"/>
      <c r="QYJ903" s="716"/>
      <c r="QYK903" s="716"/>
      <c r="QYL903" s="716"/>
      <c r="QYM903" s="716"/>
      <c r="QYN903" s="716"/>
      <c r="QYO903" s="716"/>
      <c r="QYP903" s="716"/>
      <c r="QYQ903" s="716"/>
      <c r="QYR903" s="716"/>
      <c r="QYS903" s="716"/>
      <c r="QYT903" s="716"/>
      <c r="QYU903" s="716"/>
      <c r="QYV903" s="716"/>
      <c r="QYW903" s="716"/>
      <c r="QYX903" s="716"/>
      <c r="QYY903" s="716"/>
      <c r="QYZ903" s="716"/>
      <c r="QZA903" s="716"/>
      <c r="QZB903" s="716"/>
      <c r="QZC903" s="716"/>
      <c r="QZD903" s="716"/>
      <c r="QZE903" s="716"/>
      <c r="QZF903" s="716"/>
      <c r="QZG903" s="716"/>
      <c r="QZH903" s="716"/>
      <c r="QZI903" s="716"/>
      <c r="QZJ903" s="716"/>
      <c r="QZK903" s="716"/>
      <c r="QZL903" s="716"/>
      <c r="QZM903" s="716"/>
      <c r="QZN903" s="716"/>
      <c r="QZO903" s="716"/>
      <c r="QZP903" s="716"/>
      <c r="QZQ903" s="716"/>
      <c r="QZR903" s="716"/>
      <c r="QZS903" s="716"/>
      <c r="QZT903" s="716"/>
      <c r="QZU903" s="716"/>
      <c r="QZV903" s="716"/>
      <c r="QZW903" s="716"/>
      <c r="QZX903" s="716"/>
      <c r="QZY903" s="716"/>
      <c r="QZZ903" s="716"/>
      <c r="RAA903" s="716"/>
      <c r="RAB903" s="716"/>
      <c r="RAC903" s="716"/>
      <c r="RAD903" s="716"/>
      <c r="RAE903" s="716"/>
      <c r="RAF903" s="716"/>
      <c r="RAG903" s="716"/>
      <c r="RAH903" s="716"/>
      <c r="RAI903" s="716"/>
      <c r="RAJ903" s="716"/>
      <c r="RAK903" s="716"/>
      <c r="RAL903" s="716"/>
      <c r="RAM903" s="716"/>
      <c r="RAN903" s="716"/>
      <c r="RAO903" s="716"/>
      <c r="RAP903" s="716"/>
      <c r="RAQ903" s="716"/>
      <c r="RAR903" s="716"/>
      <c r="RAS903" s="716"/>
      <c r="RAT903" s="716"/>
      <c r="RAU903" s="716"/>
      <c r="RAV903" s="716"/>
      <c r="RAW903" s="716"/>
      <c r="RAX903" s="716"/>
      <c r="RAY903" s="716"/>
      <c r="RAZ903" s="716"/>
      <c r="RBA903" s="716"/>
      <c r="RBB903" s="716"/>
      <c r="RBC903" s="716"/>
      <c r="RBD903" s="716"/>
      <c r="RBE903" s="716"/>
      <c r="RBF903" s="716"/>
      <c r="RBG903" s="716"/>
      <c r="RBH903" s="716"/>
      <c r="RBI903" s="716"/>
      <c r="RBJ903" s="716"/>
      <c r="RBK903" s="716"/>
      <c r="RBL903" s="716"/>
      <c r="RBM903" s="716"/>
      <c r="RBN903" s="716"/>
      <c r="RBO903" s="716"/>
      <c r="RBP903" s="716"/>
      <c r="RBQ903" s="716"/>
      <c r="RBR903" s="716"/>
      <c r="RBS903" s="716"/>
      <c r="RBT903" s="716"/>
      <c r="RBU903" s="716"/>
      <c r="RBV903" s="716"/>
      <c r="RBW903" s="716"/>
      <c r="RBX903" s="716"/>
      <c r="RBY903" s="716"/>
      <c r="RBZ903" s="716"/>
      <c r="RCA903" s="716"/>
      <c r="RCB903" s="716"/>
      <c r="RCC903" s="716"/>
      <c r="RCD903" s="716"/>
      <c r="RCE903" s="716"/>
      <c r="RCF903" s="716"/>
      <c r="RCG903" s="716"/>
      <c r="RCH903" s="716"/>
      <c r="RCI903" s="716"/>
      <c r="RCJ903" s="716"/>
      <c r="RCK903" s="716"/>
      <c r="RCL903" s="716"/>
      <c r="RCM903" s="716"/>
      <c r="RCN903" s="716"/>
      <c r="RCO903" s="716"/>
      <c r="RCP903" s="716"/>
      <c r="RCQ903" s="716"/>
      <c r="RCR903" s="716"/>
      <c r="RCS903" s="716"/>
      <c r="RCT903" s="716"/>
      <c r="RCU903" s="716"/>
      <c r="RCV903" s="716"/>
      <c r="RCW903" s="716"/>
      <c r="RCX903" s="716"/>
      <c r="RCY903" s="716"/>
      <c r="RCZ903" s="716"/>
      <c r="RDA903" s="716"/>
      <c r="RDB903" s="716"/>
      <c r="RDC903" s="716"/>
      <c r="RDD903" s="716"/>
      <c r="RDE903" s="716"/>
      <c r="RDF903" s="716"/>
      <c r="RDG903" s="716"/>
      <c r="RDH903" s="716"/>
      <c r="RDI903" s="716"/>
      <c r="RDJ903" s="716"/>
      <c r="RDK903" s="716"/>
      <c r="RDL903" s="716"/>
      <c r="RDM903" s="716"/>
      <c r="RDN903" s="716"/>
      <c r="RDO903" s="716"/>
      <c r="RDP903" s="716"/>
      <c r="RDQ903" s="716"/>
      <c r="RDR903" s="716"/>
      <c r="RDS903" s="716"/>
      <c r="RDT903" s="716"/>
      <c r="RDU903" s="716"/>
      <c r="RDV903" s="716"/>
      <c r="RDW903" s="716"/>
      <c r="RDX903" s="716"/>
      <c r="RDY903" s="716"/>
      <c r="RDZ903" s="716"/>
      <c r="REA903" s="716"/>
      <c r="REB903" s="716"/>
      <c r="REC903" s="716"/>
      <c r="RED903" s="716"/>
      <c r="REE903" s="716"/>
      <c r="REF903" s="716"/>
      <c r="REG903" s="716"/>
      <c r="REH903" s="716"/>
      <c r="REI903" s="716"/>
      <c r="REJ903" s="716"/>
      <c r="REK903" s="716"/>
      <c r="REL903" s="716"/>
      <c r="REM903" s="716"/>
      <c r="REN903" s="716"/>
      <c r="REO903" s="716"/>
      <c r="REP903" s="716"/>
      <c r="REQ903" s="716"/>
      <c r="RER903" s="716"/>
      <c r="RES903" s="716"/>
      <c r="RET903" s="716"/>
      <c r="REU903" s="716"/>
      <c r="REV903" s="716"/>
      <c r="REW903" s="716"/>
      <c r="REX903" s="716"/>
      <c r="REY903" s="716"/>
      <c r="REZ903" s="716"/>
      <c r="RFA903" s="716"/>
      <c r="RFB903" s="716"/>
      <c r="RFC903" s="716"/>
      <c r="RFD903" s="716"/>
      <c r="RFE903" s="716"/>
      <c r="RFF903" s="716"/>
      <c r="RFG903" s="716"/>
      <c r="RFH903" s="716"/>
      <c r="RFI903" s="716"/>
      <c r="RFJ903" s="716"/>
      <c r="RFK903" s="716"/>
      <c r="RFL903" s="716"/>
      <c r="RFM903" s="716"/>
      <c r="RFN903" s="716"/>
      <c r="RFO903" s="716"/>
      <c r="RFP903" s="716"/>
      <c r="RFQ903" s="716"/>
      <c r="RFR903" s="716"/>
      <c r="RFS903" s="716"/>
      <c r="RFT903" s="716"/>
      <c r="RFU903" s="716"/>
      <c r="RFV903" s="716"/>
      <c r="RFW903" s="716"/>
      <c r="RFX903" s="716"/>
      <c r="RFY903" s="716"/>
      <c r="RFZ903" s="716"/>
      <c r="RGA903" s="716"/>
      <c r="RGB903" s="716"/>
      <c r="RGC903" s="716"/>
      <c r="RGD903" s="716"/>
      <c r="RGE903" s="716"/>
      <c r="RGF903" s="716"/>
      <c r="RGG903" s="716"/>
      <c r="RGH903" s="716"/>
      <c r="RGI903" s="716"/>
      <c r="RGJ903" s="716"/>
      <c r="RGK903" s="716"/>
      <c r="RGL903" s="716"/>
      <c r="RGM903" s="716"/>
      <c r="RGN903" s="716"/>
      <c r="RGO903" s="716"/>
      <c r="RGP903" s="716"/>
      <c r="RGQ903" s="716"/>
      <c r="RGR903" s="716"/>
      <c r="RGS903" s="716"/>
      <c r="RGT903" s="716"/>
      <c r="RGU903" s="716"/>
      <c r="RGV903" s="716"/>
      <c r="RGW903" s="716"/>
      <c r="RGX903" s="716"/>
      <c r="RGY903" s="716"/>
      <c r="RGZ903" s="716"/>
      <c r="RHA903" s="716"/>
      <c r="RHB903" s="716"/>
      <c r="RHC903" s="716"/>
      <c r="RHD903" s="716"/>
      <c r="RHE903" s="716"/>
      <c r="RHF903" s="716"/>
      <c r="RHG903" s="716"/>
      <c r="RHH903" s="716"/>
      <c r="RHI903" s="716"/>
      <c r="RHJ903" s="716"/>
      <c r="RHK903" s="716"/>
      <c r="RHL903" s="716"/>
      <c r="RHM903" s="716"/>
      <c r="RHN903" s="716"/>
      <c r="RHO903" s="716"/>
      <c r="RHP903" s="716"/>
      <c r="RHQ903" s="716"/>
      <c r="RHR903" s="716"/>
      <c r="RHS903" s="716"/>
      <c r="RHT903" s="716"/>
      <c r="RHU903" s="716"/>
      <c r="RHV903" s="716"/>
      <c r="RHW903" s="716"/>
      <c r="RHX903" s="716"/>
      <c r="RHY903" s="716"/>
      <c r="RHZ903" s="716"/>
      <c r="RIA903" s="716"/>
      <c r="RIB903" s="716"/>
      <c r="RIC903" s="716"/>
      <c r="RID903" s="716"/>
      <c r="RIE903" s="716"/>
      <c r="RIF903" s="716"/>
      <c r="RIG903" s="716"/>
      <c r="RIH903" s="716"/>
      <c r="RII903" s="716"/>
      <c r="RIJ903" s="716"/>
      <c r="RIK903" s="716"/>
      <c r="RIL903" s="716"/>
      <c r="RIM903" s="716"/>
      <c r="RIN903" s="716"/>
      <c r="RIO903" s="716"/>
      <c r="RIP903" s="716"/>
      <c r="RIQ903" s="716"/>
      <c r="RIR903" s="716"/>
      <c r="RIS903" s="716"/>
      <c r="RIT903" s="716"/>
      <c r="RIU903" s="716"/>
      <c r="RIV903" s="716"/>
      <c r="RIW903" s="716"/>
      <c r="RIX903" s="716"/>
      <c r="RIY903" s="716"/>
      <c r="RIZ903" s="716"/>
      <c r="RJA903" s="716"/>
      <c r="RJB903" s="716"/>
      <c r="RJC903" s="716"/>
      <c r="RJD903" s="716"/>
      <c r="RJE903" s="716"/>
      <c r="RJF903" s="716"/>
      <c r="RJG903" s="716"/>
      <c r="RJH903" s="716"/>
      <c r="RJI903" s="716"/>
      <c r="RJJ903" s="716"/>
      <c r="RJK903" s="716"/>
      <c r="RJL903" s="716"/>
      <c r="RJM903" s="716"/>
      <c r="RJN903" s="716"/>
      <c r="RJO903" s="716"/>
      <c r="RJP903" s="716"/>
      <c r="RJQ903" s="716"/>
      <c r="RJR903" s="716"/>
      <c r="RJS903" s="716"/>
      <c r="RJT903" s="716"/>
      <c r="RJU903" s="716"/>
      <c r="RJV903" s="716"/>
      <c r="RJW903" s="716"/>
      <c r="RJX903" s="716"/>
      <c r="RJY903" s="716"/>
      <c r="RJZ903" s="716"/>
      <c r="RKA903" s="716"/>
      <c r="RKB903" s="716"/>
      <c r="RKC903" s="716"/>
      <c r="RKD903" s="716"/>
      <c r="RKE903" s="716"/>
      <c r="RKF903" s="716"/>
      <c r="RKG903" s="716"/>
      <c r="RKH903" s="716"/>
      <c r="RKI903" s="716"/>
      <c r="RKJ903" s="716"/>
      <c r="RKK903" s="716"/>
      <c r="RKL903" s="716"/>
      <c r="RKM903" s="716"/>
      <c r="RKN903" s="716"/>
      <c r="RKO903" s="716"/>
      <c r="RKP903" s="716"/>
      <c r="RKQ903" s="716"/>
      <c r="RKR903" s="716"/>
      <c r="RKS903" s="716"/>
      <c r="RKT903" s="716"/>
      <c r="RKU903" s="716"/>
      <c r="RKV903" s="716"/>
      <c r="RKW903" s="716"/>
      <c r="RKX903" s="716"/>
      <c r="RKY903" s="716"/>
      <c r="RKZ903" s="716"/>
      <c r="RLA903" s="716"/>
      <c r="RLB903" s="716"/>
      <c r="RLC903" s="716"/>
      <c r="RLD903" s="716"/>
      <c r="RLE903" s="716"/>
      <c r="RLF903" s="716"/>
      <c r="RLG903" s="716"/>
      <c r="RLH903" s="716"/>
      <c r="RLI903" s="716"/>
      <c r="RLJ903" s="716"/>
      <c r="RLK903" s="716"/>
      <c r="RLL903" s="716"/>
      <c r="RLM903" s="716"/>
      <c r="RLN903" s="716"/>
      <c r="RLO903" s="716"/>
      <c r="RLP903" s="716"/>
      <c r="RLQ903" s="716"/>
      <c r="RLR903" s="716"/>
      <c r="RLS903" s="716"/>
      <c r="RLT903" s="716"/>
      <c r="RLU903" s="716"/>
      <c r="RLV903" s="716"/>
      <c r="RLW903" s="716"/>
      <c r="RLX903" s="716"/>
      <c r="RLY903" s="716"/>
      <c r="RLZ903" s="716"/>
      <c r="RMA903" s="716"/>
      <c r="RMB903" s="716"/>
      <c r="RMC903" s="716"/>
      <c r="RMD903" s="716"/>
      <c r="RME903" s="716"/>
      <c r="RMF903" s="716"/>
      <c r="RMG903" s="716"/>
      <c r="RMH903" s="716"/>
      <c r="RMI903" s="716"/>
      <c r="RMJ903" s="716"/>
      <c r="RMK903" s="716"/>
      <c r="RML903" s="716"/>
      <c r="RMM903" s="716"/>
      <c r="RMN903" s="716"/>
      <c r="RMO903" s="716"/>
      <c r="RMP903" s="716"/>
      <c r="RMQ903" s="716"/>
      <c r="RMR903" s="716"/>
      <c r="RMS903" s="716"/>
      <c r="RMT903" s="716"/>
      <c r="RMU903" s="716"/>
      <c r="RMV903" s="716"/>
      <c r="RMW903" s="716"/>
      <c r="RMX903" s="716"/>
      <c r="RMY903" s="716"/>
      <c r="RMZ903" s="716"/>
      <c r="RNA903" s="716"/>
      <c r="RNB903" s="716"/>
      <c r="RNC903" s="716"/>
      <c r="RND903" s="716"/>
      <c r="RNE903" s="716"/>
      <c r="RNF903" s="716"/>
      <c r="RNG903" s="716"/>
      <c r="RNH903" s="716"/>
      <c r="RNI903" s="716"/>
      <c r="RNJ903" s="716"/>
      <c r="RNK903" s="716"/>
      <c r="RNL903" s="716"/>
      <c r="RNM903" s="716"/>
      <c r="RNN903" s="716"/>
      <c r="RNO903" s="716"/>
      <c r="RNP903" s="716"/>
      <c r="RNQ903" s="716"/>
      <c r="RNR903" s="716"/>
      <c r="RNS903" s="716"/>
      <c r="RNT903" s="716"/>
      <c r="RNU903" s="716"/>
      <c r="RNV903" s="716"/>
      <c r="RNW903" s="716"/>
      <c r="RNX903" s="716"/>
      <c r="RNY903" s="716"/>
      <c r="RNZ903" s="716"/>
      <c r="ROA903" s="716"/>
      <c r="ROB903" s="716"/>
      <c r="ROC903" s="716"/>
      <c r="ROD903" s="716"/>
      <c r="ROE903" s="716"/>
      <c r="ROF903" s="716"/>
      <c r="ROG903" s="716"/>
      <c r="ROH903" s="716"/>
      <c r="ROI903" s="716"/>
      <c r="ROJ903" s="716"/>
      <c r="ROK903" s="716"/>
      <c r="ROL903" s="716"/>
      <c r="ROM903" s="716"/>
      <c r="RON903" s="716"/>
      <c r="ROO903" s="716"/>
      <c r="ROP903" s="716"/>
      <c r="ROQ903" s="716"/>
      <c r="ROR903" s="716"/>
      <c r="ROS903" s="716"/>
      <c r="ROT903" s="716"/>
      <c r="ROU903" s="716"/>
      <c r="ROV903" s="716"/>
      <c r="ROW903" s="716"/>
      <c r="ROX903" s="716"/>
      <c r="ROY903" s="716"/>
      <c r="ROZ903" s="716"/>
      <c r="RPA903" s="716"/>
      <c r="RPB903" s="716"/>
      <c r="RPC903" s="716"/>
      <c r="RPD903" s="716"/>
      <c r="RPE903" s="716"/>
      <c r="RPF903" s="716"/>
      <c r="RPG903" s="716"/>
      <c r="RPH903" s="716"/>
      <c r="RPI903" s="716"/>
      <c r="RPJ903" s="716"/>
      <c r="RPK903" s="716"/>
      <c r="RPL903" s="716"/>
      <c r="RPM903" s="716"/>
      <c r="RPN903" s="716"/>
      <c r="RPO903" s="716"/>
      <c r="RPP903" s="716"/>
      <c r="RPQ903" s="716"/>
      <c r="RPR903" s="716"/>
      <c r="RPS903" s="716"/>
      <c r="RPT903" s="716"/>
      <c r="RPU903" s="716"/>
      <c r="RPV903" s="716"/>
      <c r="RPW903" s="716"/>
      <c r="RPX903" s="716"/>
      <c r="RPY903" s="716"/>
      <c r="RPZ903" s="716"/>
      <c r="RQA903" s="716"/>
      <c r="RQB903" s="716"/>
      <c r="RQC903" s="716"/>
      <c r="RQD903" s="716"/>
      <c r="RQE903" s="716"/>
      <c r="RQF903" s="716"/>
      <c r="RQG903" s="716"/>
      <c r="RQH903" s="716"/>
      <c r="RQI903" s="716"/>
      <c r="RQJ903" s="716"/>
      <c r="RQK903" s="716"/>
      <c r="RQL903" s="716"/>
      <c r="RQM903" s="716"/>
      <c r="RQN903" s="716"/>
      <c r="RQO903" s="716"/>
      <c r="RQP903" s="716"/>
      <c r="RQQ903" s="716"/>
      <c r="RQR903" s="716"/>
      <c r="RQS903" s="716"/>
      <c r="RQT903" s="716"/>
      <c r="RQU903" s="716"/>
      <c r="RQV903" s="716"/>
      <c r="RQW903" s="716"/>
      <c r="RQX903" s="716"/>
      <c r="RQY903" s="716"/>
      <c r="RQZ903" s="716"/>
      <c r="RRA903" s="716"/>
      <c r="RRB903" s="716"/>
      <c r="RRC903" s="716"/>
      <c r="RRD903" s="716"/>
      <c r="RRE903" s="716"/>
      <c r="RRF903" s="716"/>
      <c r="RRG903" s="716"/>
      <c r="RRH903" s="716"/>
      <c r="RRI903" s="716"/>
      <c r="RRJ903" s="716"/>
      <c r="RRK903" s="716"/>
      <c r="RRL903" s="716"/>
      <c r="RRM903" s="716"/>
      <c r="RRN903" s="716"/>
      <c r="RRO903" s="716"/>
      <c r="RRP903" s="716"/>
      <c r="RRQ903" s="716"/>
      <c r="RRR903" s="716"/>
      <c r="RRS903" s="716"/>
      <c r="RRT903" s="716"/>
      <c r="RRU903" s="716"/>
      <c r="RRV903" s="716"/>
      <c r="RRW903" s="716"/>
      <c r="RRX903" s="716"/>
      <c r="RRY903" s="716"/>
      <c r="RRZ903" s="716"/>
      <c r="RSA903" s="716"/>
      <c r="RSB903" s="716"/>
      <c r="RSC903" s="716"/>
      <c r="RSD903" s="716"/>
      <c r="RSE903" s="716"/>
      <c r="RSF903" s="716"/>
      <c r="RSG903" s="716"/>
      <c r="RSH903" s="716"/>
      <c r="RSI903" s="716"/>
      <c r="RSJ903" s="716"/>
      <c r="RSK903" s="716"/>
      <c r="RSL903" s="716"/>
      <c r="RSM903" s="716"/>
      <c r="RSN903" s="716"/>
      <c r="RSO903" s="716"/>
      <c r="RSP903" s="716"/>
      <c r="RSQ903" s="716"/>
      <c r="RSR903" s="716"/>
      <c r="RSS903" s="716"/>
      <c r="RST903" s="716"/>
      <c r="RSU903" s="716"/>
      <c r="RSV903" s="716"/>
      <c r="RSW903" s="716"/>
      <c r="RSX903" s="716"/>
      <c r="RSY903" s="716"/>
      <c r="RSZ903" s="716"/>
      <c r="RTA903" s="716"/>
      <c r="RTB903" s="716"/>
      <c r="RTC903" s="716"/>
      <c r="RTD903" s="716"/>
      <c r="RTE903" s="716"/>
      <c r="RTF903" s="716"/>
      <c r="RTG903" s="716"/>
      <c r="RTH903" s="716"/>
      <c r="RTI903" s="716"/>
      <c r="RTJ903" s="716"/>
      <c r="RTK903" s="716"/>
      <c r="RTL903" s="716"/>
      <c r="RTM903" s="716"/>
      <c r="RTN903" s="716"/>
      <c r="RTO903" s="716"/>
      <c r="RTP903" s="716"/>
      <c r="RTQ903" s="716"/>
      <c r="RTR903" s="716"/>
      <c r="RTS903" s="716"/>
      <c r="RTT903" s="716"/>
      <c r="RTU903" s="716"/>
      <c r="RTV903" s="716"/>
      <c r="RTW903" s="716"/>
      <c r="RTX903" s="716"/>
      <c r="RTY903" s="716"/>
      <c r="RTZ903" s="716"/>
      <c r="RUA903" s="716"/>
      <c r="RUB903" s="716"/>
      <c r="RUC903" s="716"/>
      <c r="RUD903" s="716"/>
      <c r="RUE903" s="716"/>
      <c r="RUF903" s="716"/>
      <c r="RUG903" s="716"/>
      <c r="RUH903" s="716"/>
      <c r="RUI903" s="716"/>
      <c r="RUJ903" s="716"/>
      <c r="RUK903" s="716"/>
      <c r="RUL903" s="716"/>
      <c r="RUM903" s="716"/>
      <c r="RUN903" s="716"/>
      <c r="RUO903" s="716"/>
      <c r="RUP903" s="716"/>
      <c r="RUQ903" s="716"/>
      <c r="RUR903" s="716"/>
      <c r="RUS903" s="716"/>
      <c r="RUT903" s="716"/>
      <c r="RUU903" s="716"/>
      <c r="RUV903" s="716"/>
      <c r="RUW903" s="716"/>
      <c r="RUX903" s="716"/>
      <c r="RUY903" s="716"/>
      <c r="RUZ903" s="716"/>
      <c r="RVA903" s="716"/>
      <c r="RVB903" s="716"/>
      <c r="RVC903" s="716"/>
      <c r="RVD903" s="716"/>
      <c r="RVE903" s="716"/>
      <c r="RVF903" s="716"/>
      <c r="RVG903" s="716"/>
      <c r="RVH903" s="716"/>
      <c r="RVI903" s="716"/>
      <c r="RVJ903" s="716"/>
      <c r="RVK903" s="716"/>
      <c r="RVL903" s="716"/>
      <c r="RVM903" s="716"/>
      <c r="RVN903" s="716"/>
      <c r="RVO903" s="716"/>
      <c r="RVP903" s="716"/>
      <c r="RVQ903" s="716"/>
      <c r="RVR903" s="716"/>
      <c r="RVS903" s="716"/>
      <c r="RVT903" s="716"/>
      <c r="RVU903" s="716"/>
      <c r="RVV903" s="716"/>
      <c r="RVW903" s="716"/>
      <c r="RVX903" s="716"/>
      <c r="RVY903" s="716"/>
      <c r="RVZ903" s="716"/>
      <c r="RWA903" s="716"/>
      <c r="RWB903" s="716"/>
      <c r="RWC903" s="716"/>
      <c r="RWD903" s="716"/>
      <c r="RWE903" s="716"/>
      <c r="RWF903" s="716"/>
      <c r="RWG903" s="716"/>
      <c r="RWH903" s="716"/>
      <c r="RWI903" s="716"/>
      <c r="RWJ903" s="716"/>
      <c r="RWK903" s="716"/>
      <c r="RWL903" s="716"/>
      <c r="RWM903" s="716"/>
      <c r="RWN903" s="716"/>
      <c r="RWO903" s="716"/>
      <c r="RWP903" s="716"/>
      <c r="RWQ903" s="716"/>
      <c r="RWR903" s="716"/>
      <c r="RWS903" s="716"/>
      <c r="RWT903" s="716"/>
      <c r="RWU903" s="716"/>
      <c r="RWV903" s="716"/>
      <c r="RWW903" s="716"/>
      <c r="RWX903" s="716"/>
      <c r="RWY903" s="716"/>
      <c r="RWZ903" s="716"/>
      <c r="RXA903" s="716"/>
      <c r="RXB903" s="716"/>
      <c r="RXC903" s="716"/>
      <c r="RXD903" s="716"/>
      <c r="RXE903" s="716"/>
      <c r="RXF903" s="716"/>
      <c r="RXG903" s="716"/>
      <c r="RXH903" s="716"/>
      <c r="RXI903" s="716"/>
      <c r="RXJ903" s="716"/>
      <c r="RXK903" s="716"/>
      <c r="RXL903" s="716"/>
      <c r="RXM903" s="716"/>
      <c r="RXN903" s="716"/>
      <c r="RXO903" s="716"/>
      <c r="RXP903" s="716"/>
      <c r="RXQ903" s="716"/>
      <c r="RXR903" s="716"/>
      <c r="RXS903" s="716"/>
      <c r="RXT903" s="716"/>
      <c r="RXU903" s="716"/>
      <c r="RXV903" s="716"/>
      <c r="RXW903" s="716"/>
      <c r="RXX903" s="716"/>
      <c r="RXY903" s="716"/>
      <c r="RXZ903" s="716"/>
      <c r="RYA903" s="716"/>
      <c r="RYB903" s="716"/>
      <c r="RYC903" s="716"/>
      <c r="RYD903" s="716"/>
      <c r="RYE903" s="716"/>
      <c r="RYF903" s="716"/>
      <c r="RYG903" s="716"/>
      <c r="RYH903" s="716"/>
      <c r="RYI903" s="716"/>
      <c r="RYJ903" s="716"/>
      <c r="RYK903" s="716"/>
      <c r="RYL903" s="716"/>
      <c r="RYM903" s="716"/>
      <c r="RYN903" s="716"/>
      <c r="RYO903" s="716"/>
      <c r="RYP903" s="716"/>
      <c r="RYQ903" s="716"/>
      <c r="RYR903" s="716"/>
      <c r="RYS903" s="716"/>
      <c r="RYT903" s="716"/>
      <c r="RYU903" s="716"/>
      <c r="RYV903" s="716"/>
      <c r="RYW903" s="716"/>
      <c r="RYX903" s="716"/>
      <c r="RYY903" s="716"/>
      <c r="RYZ903" s="716"/>
      <c r="RZA903" s="716"/>
      <c r="RZB903" s="716"/>
      <c r="RZC903" s="716"/>
      <c r="RZD903" s="716"/>
      <c r="RZE903" s="716"/>
      <c r="RZF903" s="716"/>
      <c r="RZG903" s="716"/>
      <c r="RZH903" s="716"/>
      <c r="RZI903" s="716"/>
      <c r="RZJ903" s="716"/>
      <c r="RZK903" s="716"/>
      <c r="RZL903" s="716"/>
      <c r="RZM903" s="716"/>
      <c r="RZN903" s="716"/>
      <c r="RZO903" s="716"/>
      <c r="RZP903" s="716"/>
      <c r="RZQ903" s="716"/>
      <c r="RZR903" s="716"/>
      <c r="RZS903" s="716"/>
      <c r="RZT903" s="716"/>
      <c r="RZU903" s="716"/>
      <c r="RZV903" s="716"/>
      <c r="RZW903" s="716"/>
      <c r="RZX903" s="716"/>
      <c r="RZY903" s="716"/>
      <c r="RZZ903" s="716"/>
      <c r="SAA903" s="716"/>
      <c r="SAB903" s="716"/>
      <c r="SAC903" s="716"/>
      <c r="SAD903" s="716"/>
      <c r="SAE903" s="716"/>
      <c r="SAF903" s="716"/>
      <c r="SAG903" s="716"/>
      <c r="SAH903" s="716"/>
      <c r="SAI903" s="716"/>
      <c r="SAJ903" s="716"/>
      <c r="SAK903" s="716"/>
      <c r="SAL903" s="716"/>
      <c r="SAM903" s="716"/>
      <c r="SAN903" s="716"/>
      <c r="SAO903" s="716"/>
      <c r="SAP903" s="716"/>
      <c r="SAQ903" s="716"/>
      <c r="SAR903" s="716"/>
      <c r="SAS903" s="716"/>
      <c r="SAT903" s="716"/>
      <c r="SAU903" s="716"/>
      <c r="SAV903" s="716"/>
      <c r="SAW903" s="716"/>
      <c r="SAX903" s="716"/>
      <c r="SAY903" s="716"/>
      <c r="SAZ903" s="716"/>
      <c r="SBA903" s="716"/>
      <c r="SBB903" s="716"/>
      <c r="SBC903" s="716"/>
      <c r="SBD903" s="716"/>
      <c r="SBE903" s="716"/>
      <c r="SBF903" s="716"/>
      <c r="SBG903" s="716"/>
      <c r="SBH903" s="716"/>
      <c r="SBI903" s="716"/>
      <c r="SBJ903" s="716"/>
      <c r="SBK903" s="716"/>
      <c r="SBL903" s="716"/>
      <c r="SBM903" s="716"/>
      <c r="SBN903" s="716"/>
      <c r="SBO903" s="716"/>
      <c r="SBP903" s="716"/>
      <c r="SBQ903" s="716"/>
      <c r="SBR903" s="716"/>
      <c r="SBS903" s="716"/>
      <c r="SBT903" s="716"/>
      <c r="SBU903" s="716"/>
      <c r="SBV903" s="716"/>
      <c r="SBW903" s="716"/>
      <c r="SBX903" s="716"/>
      <c r="SBY903" s="716"/>
      <c r="SBZ903" s="716"/>
      <c r="SCA903" s="716"/>
      <c r="SCB903" s="716"/>
      <c r="SCC903" s="716"/>
      <c r="SCD903" s="716"/>
      <c r="SCE903" s="716"/>
      <c r="SCF903" s="716"/>
      <c r="SCG903" s="716"/>
      <c r="SCH903" s="716"/>
      <c r="SCI903" s="716"/>
      <c r="SCJ903" s="716"/>
      <c r="SCK903" s="716"/>
      <c r="SCL903" s="716"/>
      <c r="SCM903" s="716"/>
      <c r="SCN903" s="716"/>
      <c r="SCO903" s="716"/>
      <c r="SCP903" s="716"/>
      <c r="SCQ903" s="716"/>
      <c r="SCR903" s="716"/>
      <c r="SCS903" s="716"/>
      <c r="SCT903" s="716"/>
      <c r="SCU903" s="716"/>
      <c r="SCV903" s="716"/>
      <c r="SCW903" s="716"/>
      <c r="SCX903" s="716"/>
      <c r="SCY903" s="716"/>
      <c r="SCZ903" s="716"/>
      <c r="SDA903" s="716"/>
      <c r="SDB903" s="716"/>
      <c r="SDC903" s="716"/>
      <c r="SDD903" s="716"/>
      <c r="SDE903" s="716"/>
      <c r="SDF903" s="716"/>
      <c r="SDG903" s="716"/>
      <c r="SDH903" s="716"/>
      <c r="SDI903" s="716"/>
      <c r="SDJ903" s="716"/>
      <c r="SDK903" s="716"/>
      <c r="SDL903" s="716"/>
      <c r="SDM903" s="716"/>
      <c r="SDN903" s="716"/>
      <c r="SDO903" s="716"/>
      <c r="SDP903" s="716"/>
      <c r="SDQ903" s="716"/>
      <c r="SDR903" s="716"/>
      <c r="SDS903" s="716"/>
      <c r="SDT903" s="716"/>
      <c r="SDU903" s="716"/>
      <c r="SDV903" s="716"/>
      <c r="SDW903" s="716"/>
      <c r="SDX903" s="716"/>
      <c r="SDY903" s="716"/>
      <c r="SDZ903" s="716"/>
      <c r="SEA903" s="716"/>
      <c r="SEB903" s="716"/>
      <c r="SEC903" s="716"/>
      <c r="SED903" s="716"/>
      <c r="SEE903" s="716"/>
      <c r="SEF903" s="716"/>
      <c r="SEG903" s="716"/>
      <c r="SEH903" s="716"/>
      <c r="SEI903" s="716"/>
      <c r="SEJ903" s="716"/>
      <c r="SEK903" s="716"/>
      <c r="SEL903" s="716"/>
      <c r="SEM903" s="716"/>
      <c r="SEN903" s="716"/>
      <c r="SEO903" s="716"/>
      <c r="SEP903" s="716"/>
      <c r="SEQ903" s="716"/>
      <c r="SER903" s="716"/>
      <c r="SES903" s="716"/>
      <c r="SET903" s="716"/>
      <c r="SEU903" s="716"/>
      <c r="SEV903" s="716"/>
      <c r="SEW903" s="716"/>
      <c r="SEX903" s="716"/>
      <c r="SEY903" s="716"/>
      <c r="SEZ903" s="716"/>
      <c r="SFA903" s="716"/>
      <c r="SFB903" s="716"/>
      <c r="SFC903" s="716"/>
      <c r="SFD903" s="716"/>
      <c r="SFE903" s="716"/>
      <c r="SFF903" s="716"/>
      <c r="SFG903" s="716"/>
      <c r="SFH903" s="716"/>
      <c r="SFI903" s="716"/>
      <c r="SFJ903" s="716"/>
      <c r="SFK903" s="716"/>
      <c r="SFL903" s="716"/>
      <c r="SFM903" s="716"/>
      <c r="SFN903" s="716"/>
      <c r="SFO903" s="716"/>
      <c r="SFP903" s="716"/>
      <c r="SFQ903" s="716"/>
      <c r="SFR903" s="716"/>
      <c r="SFS903" s="716"/>
      <c r="SFT903" s="716"/>
      <c r="SFU903" s="716"/>
      <c r="SFV903" s="716"/>
      <c r="SFW903" s="716"/>
      <c r="SFX903" s="716"/>
      <c r="SFY903" s="716"/>
      <c r="SFZ903" s="716"/>
      <c r="SGA903" s="716"/>
      <c r="SGB903" s="716"/>
      <c r="SGC903" s="716"/>
      <c r="SGD903" s="716"/>
      <c r="SGE903" s="716"/>
      <c r="SGF903" s="716"/>
      <c r="SGG903" s="716"/>
      <c r="SGH903" s="716"/>
      <c r="SGI903" s="716"/>
      <c r="SGJ903" s="716"/>
      <c r="SGK903" s="716"/>
      <c r="SGL903" s="716"/>
      <c r="SGM903" s="716"/>
      <c r="SGN903" s="716"/>
      <c r="SGO903" s="716"/>
      <c r="SGP903" s="716"/>
      <c r="SGQ903" s="716"/>
      <c r="SGR903" s="716"/>
      <c r="SGS903" s="716"/>
      <c r="SGT903" s="716"/>
      <c r="SGU903" s="716"/>
      <c r="SGV903" s="716"/>
      <c r="SGW903" s="716"/>
      <c r="SGX903" s="716"/>
      <c r="SGY903" s="716"/>
      <c r="SGZ903" s="716"/>
      <c r="SHA903" s="716"/>
      <c r="SHB903" s="716"/>
      <c r="SHC903" s="716"/>
      <c r="SHD903" s="716"/>
      <c r="SHE903" s="716"/>
      <c r="SHF903" s="716"/>
      <c r="SHG903" s="716"/>
      <c r="SHH903" s="716"/>
      <c r="SHI903" s="716"/>
      <c r="SHJ903" s="716"/>
      <c r="SHK903" s="716"/>
      <c r="SHL903" s="716"/>
      <c r="SHM903" s="716"/>
      <c r="SHN903" s="716"/>
      <c r="SHO903" s="716"/>
      <c r="SHP903" s="716"/>
      <c r="SHQ903" s="716"/>
      <c r="SHR903" s="716"/>
      <c r="SHS903" s="716"/>
      <c r="SHT903" s="716"/>
      <c r="SHU903" s="716"/>
      <c r="SHV903" s="716"/>
      <c r="SHW903" s="716"/>
      <c r="SHX903" s="716"/>
      <c r="SHY903" s="716"/>
      <c r="SHZ903" s="716"/>
      <c r="SIA903" s="716"/>
      <c r="SIB903" s="716"/>
      <c r="SIC903" s="716"/>
      <c r="SID903" s="716"/>
      <c r="SIE903" s="716"/>
      <c r="SIF903" s="716"/>
      <c r="SIG903" s="716"/>
      <c r="SIH903" s="716"/>
      <c r="SII903" s="716"/>
      <c r="SIJ903" s="716"/>
      <c r="SIK903" s="716"/>
      <c r="SIL903" s="716"/>
      <c r="SIM903" s="716"/>
      <c r="SIN903" s="716"/>
      <c r="SIO903" s="716"/>
      <c r="SIP903" s="716"/>
      <c r="SIQ903" s="716"/>
      <c r="SIR903" s="716"/>
      <c r="SIS903" s="716"/>
      <c r="SIT903" s="716"/>
      <c r="SIU903" s="716"/>
      <c r="SIV903" s="716"/>
      <c r="SIW903" s="716"/>
      <c r="SIX903" s="716"/>
      <c r="SIY903" s="716"/>
      <c r="SIZ903" s="716"/>
      <c r="SJA903" s="716"/>
      <c r="SJB903" s="716"/>
      <c r="SJC903" s="716"/>
      <c r="SJD903" s="716"/>
      <c r="SJE903" s="716"/>
      <c r="SJF903" s="716"/>
      <c r="SJG903" s="716"/>
      <c r="SJH903" s="716"/>
      <c r="SJI903" s="716"/>
      <c r="SJJ903" s="716"/>
      <c r="SJK903" s="716"/>
      <c r="SJL903" s="716"/>
      <c r="SJM903" s="716"/>
      <c r="SJN903" s="716"/>
      <c r="SJO903" s="716"/>
      <c r="SJP903" s="716"/>
      <c r="SJQ903" s="716"/>
      <c r="SJR903" s="716"/>
      <c r="SJS903" s="716"/>
      <c r="SJT903" s="716"/>
      <c r="SJU903" s="716"/>
      <c r="SJV903" s="716"/>
      <c r="SJW903" s="716"/>
      <c r="SJX903" s="716"/>
      <c r="SJY903" s="716"/>
      <c r="SJZ903" s="716"/>
      <c r="SKA903" s="716"/>
      <c r="SKB903" s="716"/>
      <c r="SKC903" s="716"/>
      <c r="SKD903" s="716"/>
      <c r="SKE903" s="716"/>
      <c r="SKF903" s="716"/>
      <c r="SKG903" s="716"/>
      <c r="SKH903" s="716"/>
      <c r="SKI903" s="716"/>
      <c r="SKJ903" s="716"/>
      <c r="SKK903" s="716"/>
      <c r="SKL903" s="716"/>
      <c r="SKM903" s="716"/>
      <c r="SKN903" s="716"/>
      <c r="SKO903" s="716"/>
      <c r="SKP903" s="716"/>
      <c r="SKQ903" s="716"/>
      <c r="SKR903" s="716"/>
      <c r="SKS903" s="716"/>
      <c r="SKT903" s="716"/>
      <c r="SKU903" s="716"/>
      <c r="SKV903" s="716"/>
      <c r="SKW903" s="716"/>
      <c r="SKX903" s="716"/>
      <c r="SKY903" s="716"/>
      <c r="SKZ903" s="716"/>
      <c r="SLA903" s="716"/>
      <c r="SLB903" s="716"/>
      <c r="SLC903" s="716"/>
      <c r="SLD903" s="716"/>
      <c r="SLE903" s="716"/>
      <c r="SLF903" s="716"/>
      <c r="SLG903" s="716"/>
      <c r="SLH903" s="716"/>
      <c r="SLI903" s="716"/>
      <c r="SLJ903" s="716"/>
      <c r="SLK903" s="716"/>
      <c r="SLL903" s="716"/>
      <c r="SLM903" s="716"/>
      <c r="SLN903" s="716"/>
      <c r="SLO903" s="716"/>
      <c r="SLP903" s="716"/>
      <c r="SLQ903" s="716"/>
      <c r="SLR903" s="716"/>
      <c r="SLS903" s="716"/>
      <c r="SLT903" s="716"/>
      <c r="SLU903" s="716"/>
      <c r="SLV903" s="716"/>
      <c r="SLW903" s="716"/>
      <c r="SLX903" s="716"/>
      <c r="SLY903" s="716"/>
      <c r="SLZ903" s="716"/>
      <c r="SMA903" s="716"/>
      <c r="SMB903" s="716"/>
      <c r="SMC903" s="716"/>
      <c r="SMD903" s="716"/>
      <c r="SME903" s="716"/>
      <c r="SMF903" s="716"/>
      <c r="SMG903" s="716"/>
      <c r="SMH903" s="716"/>
      <c r="SMI903" s="716"/>
      <c r="SMJ903" s="716"/>
      <c r="SMK903" s="716"/>
      <c r="SML903" s="716"/>
      <c r="SMM903" s="716"/>
      <c r="SMN903" s="716"/>
      <c r="SMO903" s="716"/>
      <c r="SMP903" s="716"/>
      <c r="SMQ903" s="716"/>
      <c r="SMR903" s="716"/>
      <c r="SMS903" s="716"/>
      <c r="SMT903" s="716"/>
      <c r="SMU903" s="716"/>
      <c r="SMV903" s="716"/>
      <c r="SMW903" s="716"/>
      <c r="SMX903" s="716"/>
      <c r="SMY903" s="716"/>
      <c r="SMZ903" s="716"/>
      <c r="SNA903" s="716"/>
      <c r="SNB903" s="716"/>
      <c r="SNC903" s="716"/>
      <c r="SND903" s="716"/>
      <c r="SNE903" s="716"/>
      <c r="SNF903" s="716"/>
      <c r="SNG903" s="716"/>
      <c r="SNH903" s="716"/>
      <c r="SNI903" s="716"/>
      <c r="SNJ903" s="716"/>
      <c r="SNK903" s="716"/>
      <c r="SNL903" s="716"/>
      <c r="SNM903" s="716"/>
      <c r="SNN903" s="716"/>
      <c r="SNO903" s="716"/>
      <c r="SNP903" s="716"/>
      <c r="SNQ903" s="716"/>
      <c r="SNR903" s="716"/>
      <c r="SNS903" s="716"/>
      <c r="SNT903" s="716"/>
      <c r="SNU903" s="716"/>
      <c r="SNV903" s="716"/>
      <c r="SNW903" s="716"/>
      <c r="SNX903" s="716"/>
      <c r="SNY903" s="716"/>
      <c r="SNZ903" s="716"/>
      <c r="SOA903" s="716"/>
      <c r="SOB903" s="716"/>
      <c r="SOC903" s="716"/>
      <c r="SOD903" s="716"/>
      <c r="SOE903" s="716"/>
      <c r="SOF903" s="716"/>
      <c r="SOG903" s="716"/>
      <c r="SOH903" s="716"/>
      <c r="SOI903" s="716"/>
      <c r="SOJ903" s="716"/>
      <c r="SOK903" s="716"/>
      <c r="SOL903" s="716"/>
      <c r="SOM903" s="716"/>
      <c r="SON903" s="716"/>
      <c r="SOO903" s="716"/>
      <c r="SOP903" s="716"/>
      <c r="SOQ903" s="716"/>
      <c r="SOR903" s="716"/>
      <c r="SOS903" s="716"/>
      <c r="SOT903" s="716"/>
      <c r="SOU903" s="716"/>
      <c r="SOV903" s="716"/>
      <c r="SOW903" s="716"/>
      <c r="SOX903" s="716"/>
      <c r="SOY903" s="716"/>
      <c r="SOZ903" s="716"/>
      <c r="SPA903" s="716"/>
      <c r="SPB903" s="716"/>
      <c r="SPC903" s="716"/>
      <c r="SPD903" s="716"/>
      <c r="SPE903" s="716"/>
      <c r="SPF903" s="716"/>
      <c r="SPG903" s="716"/>
      <c r="SPH903" s="716"/>
      <c r="SPI903" s="716"/>
      <c r="SPJ903" s="716"/>
      <c r="SPK903" s="716"/>
      <c r="SPL903" s="716"/>
      <c r="SPM903" s="716"/>
      <c r="SPN903" s="716"/>
      <c r="SPO903" s="716"/>
      <c r="SPP903" s="716"/>
      <c r="SPQ903" s="716"/>
      <c r="SPR903" s="716"/>
      <c r="SPS903" s="716"/>
      <c r="SPT903" s="716"/>
      <c r="SPU903" s="716"/>
      <c r="SPV903" s="716"/>
      <c r="SPW903" s="716"/>
      <c r="SPX903" s="716"/>
      <c r="SPY903" s="716"/>
      <c r="SPZ903" s="716"/>
      <c r="SQA903" s="716"/>
      <c r="SQB903" s="716"/>
      <c r="SQC903" s="716"/>
      <c r="SQD903" s="716"/>
      <c r="SQE903" s="716"/>
      <c r="SQF903" s="716"/>
      <c r="SQG903" s="716"/>
      <c r="SQH903" s="716"/>
      <c r="SQI903" s="716"/>
      <c r="SQJ903" s="716"/>
      <c r="SQK903" s="716"/>
      <c r="SQL903" s="716"/>
      <c r="SQM903" s="716"/>
      <c r="SQN903" s="716"/>
      <c r="SQO903" s="716"/>
      <c r="SQP903" s="716"/>
      <c r="SQQ903" s="716"/>
      <c r="SQR903" s="716"/>
      <c r="SQS903" s="716"/>
      <c r="SQT903" s="716"/>
      <c r="SQU903" s="716"/>
      <c r="SQV903" s="716"/>
      <c r="SQW903" s="716"/>
      <c r="SQX903" s="716"/>
      <c r="SQY903" s="716"/>
      <c r="SQZ903" s="716"/>
      <c r="SRA903" s="716"/>
      <c r="SRB903" s="716"/>
      <c r="SRC903" s="716"/>
      <c r="SRD903" s="716"/>
      <c r="SRE903" s="716"/>
      <c r="SRF903" s="716"/>
      <c r="SRG903" s="716"/>
      <c r="SRH903" s="716"/>
      <c r="SRI903" s="716"/>
      <c r="SRJ903" s="716"/>
      <c r="SRK903" s="716"/>
      <c r="SRL903" s="716"/>
      <c r="SRM903" s="716"/>
      <c r="SRN903" s="716"/>
      <c r="SRO903" s="716"/>
      <c r="SRP903" s="716"/>
      <c r="SRQ903" s="716"/>
      <c r="SRR903" s="716"/>
      <c r="SRS903" s="716"/>
      <c r="SRT903" s="716"/>
      <c r="SRU903" s="716"/>
      <c r="SRV903" s="716"/>
      <c r="SRW903" s="716"/>
      <c r="SRX903" s="716"/>
      <c r="SRY903" s="716"/>
      <c r="SRZ903" s="716"/>
      <c r="SSA903" s="716"/>
      <c r="SSB903" s="716"/>
      <c r="SSC903" s="716"/>
      <c r="SSD903" s="716"/>
      <c r="SSE903" s="716"/>
      <c r="SSF903" s="716"/>
      <c r="SSG903" s="716"/>
      <c r="SSH903" s="716"/>
      <c r="SSI903" s="716"/>
      <c r="SSJ903" s="716"/>
      <c r="SSK903" s="716"/>
      <c r="SSL903" s="716"/>
      <c r="SSM903" s="716"/>
      <c r="SSN903" s="716"/>
      <c r="SSO903" s="716"/>
      <c r="SSP903" s="716"/>
      <c r="SSQ903" s="716"/>
      <c r="SSR903" s="716"/>
      <c r="SSS903" s="716"/>
      <c r="SST903" s="716"/>
      <c r="SSU903" s="716"/>
      <c r="SSV903" s="716"/>
      <c r="SSW903" s="716"/>
      <c r="SSX903" s="716"/>
      <c r="SSY903" s="716"/>
      <c r="SSZ903" s="716"/>
      <c r="STA903" s="716"/>
      <c r="STB903" s="716"/>
      <c r="STC903" s="716"/>
      <c r="STD903" s="716"/>
      <c r="STE903" s="716"/>
      <c r="STF903" s="716"/>
      <c r="STG903" s="716"/>
      <c r="STH903" s="716"/>
      <c r="STI903" s="716"/>
      <c r="STJ903" s="716"/>
      <c r="STK903" s="716"/>
      <c r="STL903" s="716"/>
      <c r="STM903" s="716"/>
      <c r="STN903" s="716"/>
      <c r="STO903" s="716"/>
      <c r="STP903" s="716"/>
      <c r="STQ903" s="716"/>
      <c r="STR903" s="716"/>
      <c r="STS903" s="716"/>
      <c r="STT903" s="716"/>
      <c r="STU903" s="716"/>
      <c r="STV903" s="716"/>
      <c r="STW903" s="716"/>
      <c r="STX903" s="716"/>
      <c r="STY903" s="716"/>
      <c r="STZ903" s="716"/>
      <c r="SUA903" s="716"/>
      <c r="SUB903" s="716"/>
      <c r="SUC903" s="716"/>
      <c r="SUD903" s="716"/>
      <c r="SUE903" s="716"/>
      <c r="SUF903" s="716"/>
      <c r="SUG903" s="716"/>
      <c r="SUH903" s="716"/>
      <c r="SUI903" s="716"/>
      <c r="SUJ903" s="716"/>
      <c r="SUK903" s="716"/>
      <c r="SUL903" s="716"/>
      <c r="SUM903" s="716"/>
      <c r="SUN903" s="716"/>
      <c r="SUO903" s="716"/>
      <c r="SUP903" s="716"/>
      <c r="SUQ903" s="716"/>
      <c r="SUR903" s="716"/>
      <c r="SUS903" s="716"/>
      <c r="SUT903" s="716"/>
      <c r="SUU903" s="716"/>
      <c r="SUV903" s="716"/>
      <c r="SUW903" s="716"/>
      <c r="SUX903" s="716"/>
      <c r="SUY903" s="716"/>
      <c r="SUZ903" s="716"/>
      <c r="SVA903" s="716"/>
      <c r="SVB903" s="716"/>
      <c r="SVC903" s="716"/>
      <c r="SVD903" s="716"/>
      <c r="SVE903" s="716"/>
      <c r="SVF903" s="716"/>
      <c r="SVG903" s="716"/>
      <c r="SVH903" s="716"/>
      <c r="SVI903" s="716"/>
      <c r="SVJ903" s="716"/>
      <c r="SVK903" s="716"/>
      <c r="SVL903" s="716"/>
      <c r="SVM903" s="716"/>
      <c r="SVN903" s="716"/>
      <c r="SVO903" s="716"/>
      <c r="SVP903" s="716"/>
      <c r="SVQ903" s="716"/>
      <c r="SVR903" s="716"/>
      <c r="SVS903" s="716"/>
      <c r="SVT903" s="716"/>
      <c r="SVU903" s="716"/>
      <c r="SVV903" s="716"/>
      <c r="SVW903" s="716"/>
      <c r="SVX903" s="716"/>
      <c r="SVY903" s="716"/>
      <c r="SVZ903" s="716"/>
      <c r="SWA903" s="716"/>
      <c r="SWB903" s="716"/>
      <c r="SWC903" s="716"/>
      <c r="SWD903" s="716"/>
      <c r="SWE903" s="716"/>
      <c r="SWF903" s="716"/>
      <c r="SWG903" s="716"/>
      <c r="SWH903" s="716"/>
      <c r="SWI903" s="716"/>
      <c r="SWJ903" s="716"/>
      <c r="SWK903" s="716"/>
      <c r="SWL903" s="716"/>
      <c r="SWM903" s="716"/>
      <c r="SWN903" s="716"/>
      <c r="SWO903" s="716"/>
      <c r="SWP903" s="716"/>
      <c r="SWQ903" s="716"/>
      <c r="SWR903" s="716"/>
      <c r="SWS903" s="716"/>
      <c r="SWT903" s="716"/>
      <c r="SWU903" s="716"/>
      <c r="SWV903" s="716"/>
      <c r="SWW903" s="716"/>
      <c r="SWX903" s="716"/>
      <c r="SWY903" s="716"/>
      <c r="SWZ903" s="716"/>
      <c r="SXA903" s="716"/>
      <c r="SXB903" s="716"/>
      <c r="SXC903" s="716"/>
      <c r="SXD903" s="716"/>
      <c r="SXE903" s="716"/>
      <c r="SXF903" s="716"/>
      <c r="SXG903" s="716"/>
      <c r="SXH903" s="716"/>
      <c r="SXI903" s="716"/>
      <c r="SXJ903" s="716"/>
      <c r="SXK903" s="716"/>
      <c r="SXL903" s="716"/>
      <c r="SXM903" s="716"/>
      <c r="SXN903" s="716"/>
      <c r="SXO903" s="716"/>
      <c r="SXP903" s="716"/>
      <c r="SXQ903" s="716"/>
      <c r="SXR903" s="716"/>
      <c r="SXS903" s="716"/>
      <c r="SXT903" s="716"/>
      <c r="SXU903" s="716"/>
      <c r="SXV903" s="716"/>
      <c r="SXW903" s="716"/>
      <c r="SXX903" s="716"/>
      <c r="SXY903" s="716"/>
      <c r="SXZ903" s="716"/>
      <c r="SYA903" s="716"/>
      <c r="SYB903" s="716"/>
      <c r="SYC903" s="716"/>
      <c r="SYD903" s="716"/>
      <c r="SYE903" s="716"/>
      <c r="SYF903" s="716"/>
      <c r="SYG903" s="716"/>
      <c r="SYH903" s="716"/>
      <c r="SYI903" s="716"/>
      <c r="SYJ903" s="716"/>
      <c r="SYK903" s="716"/>
      <c r="SYL903" s="716"/>
      <c r="SYM903" s="716"/>
      <c r="SYN903" s="716"/>
      <c r="SYO903" s="716"/>
      <c r="SYP903" s="716"/>
      <c r="SYQ903" s="716"/>
      <c r="SYR903" s="716"/>
      <c r="SYS903" s="716"/>
      <c r="SYT903" s="716"/>
      <c r="SYU903" s="716"/>
      <c r="SYV903" s="716"/>
      <c r="SYW903" s="716"/>
      <c r="SYX903" s="716"/>
      <c r="SYY903" s="716"/>
      <c r="SYZ903" s="716"/>
      <c r="SZA903" s="716"/>
      <c r="SZB903" s="716"/>
      <c r="SZC903" s="716"/>
      <c r="SZD903" s="716"/>
      <c r="SZE903" s="716"/>
      <c r="SZF903" s="716"/>
      <c r="SZG903" s="716"/>
      <c r="SZH903" s="716"/>
      <c r="SZI903" s="716"/>
      <c r="SZJ903" s="716"/>
      <c r="SZK903" s="716"/>
      <c r="SZL903" s="716"/>
      <c r="SZM903" s="716"/>
      <c r="SZN903" s="716"/>
      <c r="SZO903" s="716"/>
      <c r="SZP903" s="716"/>
      <c r="SZQ903" s="716"/>
      <c r="SZR903" s="716"/>
      <c r="SZS903" s="716"/>
      <c r="SZT903" s="716"/>
      <c r="SZU903" s="716"/>
      <c r="SZV903" s="716"/>
      <c r="SZW903" s="716"/>
      <c r="SZX903" s="716"/>
      <c r="SZY903" s="716"/>
      <c r="SZZ903" s="716"/>
      <c r="TAA903" s="716"/>
      <c r="TAB903" s="716"/>
      <c r="TAC903" s="716"/>
      <c r="TAD903" s="716"/>
      <c r="TAE903" s="716"/>
      <c r="TAF903" s="716"/>
      <c r="TAG903" s="716"/>
      <c r="TAH903" s="716"/>
      <c r="TAI903" s="716"/>
      <c r="TAJ903" s="716"/>
      <c r="TAK903" s="716"/>
      <c r="TAL903" s="716"/>
      <c r="TAM903" s="716"/>
      <c r="TAN903" s="716"/>
      <c r="TAO903" s="716"/>
      <c r="TAP903" s="716"/>
      <c r="TAQ903" s="716"/>
      <c r="TAR903" s="716"/>
      <c r="TAS903" s="716"/>
      <c r="TAT903" s="716"/>
      <c r="TAU903" s="716"/>
      <c r="TAV903" s="716"/>
      <c r="TAW903" s="716"/>
      <c r="TAX903" s="716"/>
      <c r="TAY903" s="716"/>
      <c r="TAZ903" s="716"/>
      <c r="TBA903" s="716"/>
      <c r="TBB903" s="716"/>
      <c r="TBC903" s="716"/>
      <c r="TBD903" s="716"/>
      <c r="TBE903" s="716"/>
      <c r="TBF903" s="716"/>
      <c r="TBG903" s="716"/>
      <c r="TBH903" s="716"/>
      <c r="TBI903" s="716"/>
      <c r="TBJ903" s="716"/>
      <c r="TBK903" s="716"/>
      <c r="TBL903" s="716"/>
      <c r="TBM903" s="716"/>
      <c r="TBN903" s="716"/>
      <c r="TBO903" s="716"/>
      <c r="TBP903" s="716"/>
      <c r="TBQ903" s="716"/>
      <c r="TBR903" s="716"/>
      <c r="TBS903" s="716"/>
      <c r="TBT903" s="716"/>
      <c r="TBU903" s="716"/>
      <c r="TBV903" s="716"/>
      <c r="TBW903" s="716"/>
      <c r="TBX903" s="716"/>
      <c r="TBY903" s="716"/>
      <c r="TBZ903" s="716"/>
      <c r="TCA903" s="716"/>
      <c r="TCB903" s="716"/>
      <c r="TCC903" s="716"/>
      <c r="TCD903" s="716"/>
      <c r="TCE903" s="716"/>
      <c r="TCF903" s="716"/>
      <c r="TCG903" s="716"/>
      <c r="TCH903" s="716"/>
      <c r="TCI903" s="716"/>
      <c r="TCJ903" s="716"/>
      <c r="TCK903" s="716"/>
      <c r="TCL903" s="716"/>
      <c r="TCM903" s="716"/>
      <c r="TCN903" s="716"/>
      <c r="TCO903" s="716"/>
      <c r="TCP903" s="716"/>
      <c r="TCQ903" s="716"/>
      <c r="TCR903" s="716"/>
      <c r="TCS903" s="716"/>
      <c r="TCT903" s="716"/>
      <c r="TCU903" s="716"/>
      <c r="TCV903" s="716"/>
      <c r="TCW903" s="716"/>
      <c r="TCX903" s="716"/>
      <c r="TCY903" s="716"/>
      <c r="TCZ903" s="716"/>
      <c r="TDA903" s="716"/>
      <c r="TDB903" s="716"/>
      <c r="TDC903" s="716"/>
      <c r="TDD903" s="716"/>
      <c r="TDE903" s="716"/>
      <c r="TDF903" s="716"/>
      <c r="TDG903" s="716"/>
      <c r="TDH903" s="716"/>
      <c r="TDI903" s="716"/>
      <c r="TDJ903" s="716"/>
      <c r="TDK903" s="716"/>
      <c r="TDL903" s="716"/>
      <c r="TDM903" s="716"/>
      <c r="TDN903" s="716"/>
      <c r="TDO903" s="716"/>
      <c r="TDP903" s="716"/>
      <c r="TDQ903" s="716"/>
      <c r="TDR903" s="716"/>
      <c r="TDS903" s="716"/>
      <c r="TDT903" s="716"/>
      <c r="TDU903" s="716"/>
      <c r="TDV903" s="716"/>
      <c r="TDW903" s="716"/>
      <c r="TDX903" s="716"/>
      <c r="TDY903" s="716"/>
      <c r="TDZ903" s="716"/>
      <c r="TEA903" s="716"/>
      <c r="TEB903" s="716"/>
      <c r="TEC903" s="716"/>
      <c r="TED903" s="716"/>
      <c r="TEE903" s="716"/>
      <c r="TEF903" s="716"/>
      <c r="TEG903" s="716"/>
      <c r="TEH903" s="716"/>
      <c r="TEI903" s="716"/>
      <c r="TEJ903" s="716"/>
      <c r="TEK903" s="716"/>
      <c r="TEL903" s="716"/>
      <c r="TEM903" s="716"/>
      <c r="TEN903" s="716"/>
      <c r="TEO903" s="716"/>
      <c r="TEP903" s="716"/>
      <c r="TEQ903" s="716"/>
      <c r="TER903" s="716"/>
      <c r="TES903" s="716"/>
      <c r="TET903" s="716"/>
      <c r="TEU903" s="716"/>
      <c r="TEV903" s="716"/>
      <c r="TEW903" s="716"/>
      <c r="TEX903" s="716"/>
      <c r="TEY903" s="716"/>
      <c r="TEZ903" s="716"/>
      <c r="TFA903" s="716"/>
      <c r="TFB903" s="716"/>
      <c r="TFC903" s="716"/>
      <c r="TFD903" s="716"/>
      <c r="TFE903" s="716"/>
      <c r="TFF903" s="716"/>
      <c r="TFG903" s="716"/>
      <c r="TFH903" s="716"/>
      <c r="TFI903" s="716"/>
      <c r="TFJ903" s="716"/>
      <c r="TFK903" s="716"/>
      <c r="TFL903" s="716"/>
      <c r="TFM903" s="716"/>
      <c r="TFN903" s="716"/>
      <c r="TFO903" s="716"/>
      <c r="TFP903" s="716"/>
      <c r="TFQ903" s="716"/>
      <c r="TFR903" s="716"/>
      <c r="TFS903" s="716"/>
      <c r="TFT903" s="716"/>
      <c r="TFU903" s="716"/>
      <c r="TFV903" s="716"/>
      <c r="TFW903" s="716"/>
      <c r="TFX903" s="716"/>
      <c r="TFY903" s="716"/>
      <c r="TFZ903" s="716"/>
      <c r="TGA903" s="716"/>
      <c r="TGB903" s="716"/>
      <c r="TGC903" s="716"/>
      <c r="TGD903" s="716"/>
      <c r="TGE903" s="716"/>
      <c r="TGF903" s="716"/>
      <c r="TGG903" s="716"/>
      <c r="TGH903" s="716"/>
      <c r="TGI903" s="716"/>
      <c r="TGJ903" s="716"/>
      <c r="TGK903" s="716"/>
      <c r="TGL903" s="716"/>
      <c r="TGM903" s="716"/>
      <c r="TGN903" s="716"/>
      <c r="TGO903" s="716"/>
      <c r="TGP903" s="716"/>
      <c r="TGQ903" s="716"/>
      <c r="TGR903" s="716"/>
      <c r="TGS903" s="716"/>
      <c r="TGT903" s="716"/>
      <c r="TGU903" s="716"/>
      <c r="TGV903" s="716"/>
      <c r="TGW903" s="716"/>
      <c r="TGX903" s="716"/>
      <c r="TGY903" s="716"/>
      <c r="TGZ903" s="716"/>
      <c r="THA903" s="716"/>
      <c r="THB903" s="716"/>
      <c r="THC903" s="716"/>
      <c r="THD903" s="716"/>
      <c r="THE903" s="716"/>
      <c r="THF903" s="716"/>
      <c r="THG903" s="716"/>
      <c r="THH903" s="716"/>
      <c r="THI903" s="716"/>
      <c r="THJ903" s="716"/>
      <c r="THK903" s="716"/>
      <c r="THL903" s="716"/>
      <c r="THM903" s="716"/>
      <c r="THN903" s="716"/>
      <c r="THO903" s="716"/>
      <c r="THP903" s="716"/>
      <c r="THQ903" s="716"/>
      <c r="THR903" s="716"/>
      <c r="THS903" s="716"/>
      <c r="THT903" s="716"/>
      <c r="THU903" s="716"/>
      <c r="THV903" s="716"/>
      <c r="THW903" s="716"/>
      <c r="THX903" s="716"/>
      <c r="THY903" s="716"/>
      <c r="THZ903" s="716"/>
      <c r="TIA903" s="716"/>
      <c r="TIB903" s="716"/>
      <c r="TIC903" s="716"/>
      <c r="TID903" s="716"/>
      <c r="TIE903" s="716"/>
      <c r="TIF903" s="716"/>
      <c r="TIG903" s="716"/>
      <c r="TIH903" s="716"/>
      <c r="TII903" s="716"/>
      <c r="TIJ903" s="716"/>
      <c r="TIK903" s="716"/>
      <c r="TIL903" s="716"/>
      <c r="TIM903" s="716"/>
      <c r="TIN903" s="716"/>
      <c r="TIO903" s="716"/>
      <c r="TIP903" s="716"/>
      <c r="TIQ903" s="716"/>
      <c r="TIR903" s="716"/>
      <c r="TIS903" s="716"/>
      <c r="TIT903" s="716"/>
      <c r="TIU903" s="716"/>
      <c r="TIV903" s="716"/>
      <c r="TIW903" s="716"/>
      <c r="TIX903" s="716"/>
      <c r="TIY903" s="716"/>
      <c r="TIZ903" s="716"/>
      <c r="TJA903" s="716"/>
      <c r="TJB903" s="716"/>
      <c r="TJC903" s="716"/>
      <c r="TJD903" s="716"/>
      <c r="TJE903" s="716"/>
      <c r="TJF903" s="716"/>
      <c r="TJG903" s="716"/>
      <c r="TJH903" s="716"/>
      <c r="TJI903" s="716"/>
      <c r="TJJ903" s="716"/>
      <c r="TJK903" s="716"/>
      <c r="TJL903" s="716"/>
      <c r="TJM903" s="716"/>
      <c r="TJN903" s="716"/>
      <c r="TJO903" s="716"/>
      <c r="TJP903" s="716"/>
      <c r="TJQ903" s="716"/>
      <c r="TJR903" s="716"/>
      <c r="TJS903" s="716"/>
      <c r="TJT903" s="716"/>
      <c r="TJU903" s="716"/>
      <c r="TJV903" s="716"/>
      <c r="TJW903" s="716"/>
      <c r="TJX903" s="716"/>
      <c r="TJY903" s="716"/>
      <c r="TJZ903" s="716"/>
      <c r="TKA903" s="716"/>
      <c r="TKB903" s="716"/>
      <c r="TKC903" s="716"/>
      <c r="TKD903" s="716"/>
      <c r="TKE903" s="716"/>
      <c r="TKF903" s="716"/>
      <c r="TKG903" s="716"/>
      <c r="TKH903" s="716"/>
      <c r="TKI903" s="716"/>
      <c r="TKJ903" s="716"/>
      <c r="TKK903" s="716"/>
      <c r="TKL903" s="716"/>
      <c r="TKM903" s="716"/>
      <c r="TKN903" s="716"/>
      <c r="TKO903" s="716"/>
      <c r="TKP903" s="716"/>
      <c r="TKQ903" s="716"/>
      <c r="TKR903" s="716"/>
      <c r="TKS903" s="716"/>
      <c r="TKT903" s="716"/>
      <c r="TKU903" s="716"/>
      <c r="TKV903" s="716"/>
      <c r="TKW903" s="716"/>
      <c r="TKX903" s="716"/>
      <c r="TKY903" s="716"/>
      <c r="TKZ903" s="716"/>
      <c r="TLA903" s="716"/>
      <c r="TLB903" s="716"/>
      <c r="TLC903" s="716"/>
      <c r="TLD903" s="716"/>
      <c r="TLE903" s="716"/>
      <c r="TLF903" s="716"/>
      <c r="TLG903" s="716"/>
      <c r="TLH903" s="716"/>
      <c r="TLI903" s="716"/>
      <c r="TLJ903" s="716"/>
      <c r="TLK903" s="716"/>
      <c r="TLL903" s="716"/>
      <c r="TLM903" s="716"/>
      <c r="TLN903" s="716"/>
      <c r="TLO903" s="716"/>
      <c r="TLP903" s="716"/>
      <c r="TLQ903" s="716"/>
      <c r="TLR903" s="716"/>
      <c r="TLS903" s="716"/>
      <c r="TLT903" s="716"/>
      <c r="TLU903" s="716"/>
      <c r="TLV903" s="716"/>
      <c r="TLW903" s="716"/>
      <c r="TLX903" s="716"/>
      <c r="TLY903" s="716"/>
      <c r="TLZ903" s="716"/>
      <c r="TMA903" s="716"/>
      <c r="TMB903" s="716"/>
      <c r="TMC903" s="716"/>
      <c r="TMD903" s="716"/>
      <c r="TME903" s="716"/>
      <c r="TMF903" s="716"/>
      <c r="TMG903" s="716"/>
      <c r="TMH903" s="716"/>
      <c r="TMI903" s="716"/>
      <c r="TMJ903" s="716"/>
      <c r="TMK903" s="716"/>
      <c r="TML903" s="716"/>
      <c r="TMM903" s="716"/>
      <c r="TMN903" s="716"/>
      <c r="TMO903" s="716"/>
      <c r="TMP903" s="716"/>
      <c r="TMQ903" s="716"/>
      <c r="TMR903" s="716"/>
      <c r="TMS903" s="716"/>
      <c r="TMT903" s="716"/>
      <c r="TMU903" s="716"/>
      <c r="TMV903" s="716"/>
      <c r="TMW903" s="716"/>
      <c r="TMX903" s="716"/>
      <c r="TMY903" s="716"/>
      <c r="TMZ903" s="716"/>
      <c r="TNA903" s="716"/>
      <c r="TNB903" s="716"/>
      <c r="TNC903" s="716"/>
      <c r="TND903" s="716"/>
      <c r="TNE903" s="716"/>
      <c r="TNF903" s="716"/>
      <c r="TNG903" s="716"/>
      <c r="TNH903" s="716"/>
      <c r="TNI903" s="716"/>
      <c r="TNJ903" s="716"/>
      <c r="TNK903" s="716"/>
      <c r="TNL903" s="716"/>
      <c r="TNM903" s="716"/>
      <c r="TNN903" s="716"/>
      <c r="TNO903" s="716"/>
      <c r="TNP903" s="716"/>
      <c r="TNQ903" s="716"/>
      <c r="TNR903" s="716"/>
      <c r="TNS903" s="716"/>
      <c r="TNT903" s="716"/>
      <c r="TNU903" s="716"/>
      <c r="TNV903" s="716"/>
      <c r="TNW903" s="716"/>
      <c r="TNX903" s="716"/>
      <c r="TNY903" s="716"/>
      <c r="TNZ903" s="716"/>
      <c r="TOA903" s="716"/>
      <c r="TOB903" s="716"/>
      <c r="TOC903" s="716"/>
      <c r="TOD903" s="716"/>
      <c r="TOE903" s="716"/>
      <c r="TOF903" s="716"/>
      <c r="TOG903" s="716"/>
      <c r="TOH903" s="716"/>
      <c r="TOI903" s="716"/>
      <c r="TOJ903" s="716"/>
      <c r="TOK903" s="716"/>
      <c r="TOL903" s="716"/>
      <c r="TOM903" s="716"/>
      <c r="TON903" s="716"/>
      <c r="TOO903" s="716"/>
      <c r="TOP903" s="716"/>
      <c r="TOQ903" s="716"/>
      <c r="TOR903" s="716"/>
      <c r="TOS903" s="716"/>
      <c r="TOT903" s="716"/>
      <c r="TOU903" s="716"/>
      <c r="TOV903" s="716"/>
      <c r="TOW903" s="716"/>
      <c r="TOX903" s="716"/>
      <c r="TOY903" s="716"/>
      <c r="TOZ903" s="716"/>
      <c r="TPA903" s="716"/>
      <c r="TPB903" s="716"/>
      <c r="TPC903" s="716"/>
      <c r="TPD903" s="716"/>
      <c r="TPE903" s="716"/>
      <c r="TPF903" s="716"/>
      <c r="TPG903" s="716"/>
      <c r="TPH903" s="716"/>
      <c r="TPI903" s="716"/>
      <c r="TPJ903" s="716"/>
      <c r="TPK903" s="716"/>
      <c r="TPL903" s="716"/>
      <c r="TPM903" s="716"/>
      <c r="TPN903" s="716"/>
      <c r="TPO903" s="716"/>
      <c r="TPP903" s="716"/>
      <c r="TPQ903" s="716"/>
      <c r="TPR903" s="716"/>
      <c r="TPS903" s="716"/>
      <c r="TPT903" s="716"/>
      <c r="TPU903" s="716"/>
      <c r="TPV903" s="716"/>
      <c r="TPW903" s="716"/>
      <c r="TPX903" s="716"/>
      <c r="TPY903" s="716"/>
      <c r="TPZ903" s="716"/>
      <c r="TQA903" s="716"/>
      <c r="TQB903" s="716"/>
      <c r="TQC903" s="716"/>
      <c r="TQD903" s="716"/>
      <c r="TQE903" s="716"/>
      <c r="TQF903" s="716"/>
      <c r="TQG903" s="716"/>
      <c r="TQH903" s="716"/>
      <c r="TQI903" s="716"/>
      <c r="TQJ903" s="716"/>
      <c r="TQK903" s="716"/>
      <c r="TQL903" s="716"/>
      <c r="TQM903" s="716"/>
      <c r="TQN903" s="716"/>
      <c r="TQO903" s="716"/>
      <c r="TQP903" s="716"/>
      <c r="TQQ903" s="716"/>
      <c r="TQR903" s="716"/>
      <c r="TQS903" s="716"/>
      <c r="TQT903" s="716"/>
      <c r="TQU903" s="716"/>
      <c r="TQV903" s="716"/>
      <c r="TQW903" s="716"/>
      <c r="TQX903" s="716"/>
      <c r="TQY903" s="716"/>
      <c r="TQZ903" s="716"/>
      <c r="TRA903" s="716"/>
      <c r="TRB903" s="716"/>
      <c r="TRC903" s="716"/>
      <c r="TRD903" s="716"/>
      <c r="TRE903" s="716"/>
      <c r="TRF903" s="716"/>
      <c r="TRG903" s="716"/>
      <c r="TRH903" s="716"/>
      <c r="TRI903" s="716"/>
      <c r="TRJ903" s="716"/>
      <c r="TRK903" s="716"/>
      <c r="TRL903" s="716"/>
      <c r="TRM903" s="716"/>
      <c r="TRN903" s="716"/>
      <c r="TRO903" s="716"/>
      <c r="TRP903" s="716"/>
      <c r="TRQ903" s="716"/>
      <c r="TRR903" s="716"/>
      <c r="TRS903" s="716"/>
      <c r="TRT903" s="716"/>
      <c r="TRU903" s="716"/>
      <c r="TRV903" s="716"/>
      <c r="TRW903" s="716"/>
      <c r="TRX903" s="716"/>
      <c r="TRY903" s="716"/>
      <c r="TRZ903" s="716"/>
      <c r="TSA903" s="716"/>
      <c r="TSB903" s="716"/>
      <c r="TSC903" s="716"/>
      <c r="TSD903" s="716"/>
      <c r="TSE903" s="716"/>
      <c r="TSF903" s="716"/>
      <c r="TSG903" s="716"/>
      <c r="TSH903" s="716"/>
      <c r="TSI903" s="716"/>
      <c r="TSJ903" s="716"/>
      <c r="TSK903" s="716"/>
      <c r="TSL903" s="716"/>
      <c r="TSM903" s="716"/>
      <c r="TSN903" s="716"/>
      <c r="TSO903" s="716"/>
      <c r="TSP903" s="716"/>
      <c r="TSQ903" s="716"/>
      <c r="TSR903" s="716"/>
      <c r="TSS903" s="716"/>
      <c r="TST903" s="716"/>
      <c r="TSU903" s="716"/>
      <c r="TSV903" s="716"/>
      <c r="TSW903" s="716"/>
      <c r="TSX903" s="716"/>
      <c r="TSY903" s="716"/>
      <c r="TSZ903" s="716"/>
      <c r="TTA903" s="716"/>
      <c r="TTB903" s="716"/>
      <c r="TTC903" s="716"/>
      <c r="TTD903" s="716"/>
      <c r="TTE903" s="716"/>
      <c r="TTF903" s="716"/>
      <c r="TTG903" s="716"/>
      <c r="TTH903" s="716"/>
      <c r="TTI903" s="716"/>
      <c r="TTJ903" s="716"/>
      <c r="TTK903" s="716"/>
      <c r="TTL903" s="716"/>
      <c r="TTM903" s="716"/>
      <c r="TTN903" s="716"/>
      <c r="TTO903" s="716"/>
      <c r="TTP903" s="716"/>
      <c r="TTQ903" s="716"/>
      <c r="TTR903" s="716"/>
      <c r="TTS903" s="716"/>
      <c r="TTT903" s="716"/>
      <c r="TTU903" s="716"/>
      <c r="TTV903" s="716"/>
      <c r="TTW903" s="716"/>
      <c r="TTX903" s="716"/>
      <c r="TTY903" s="716"/>
      <c r="TTZ903" s="716"/>
      <c r="TUA903" s="716"/>
      <c r="TUB903" s="716"/>
      <c r="TUC903" s="716"/>
      <c r="TUD903" s="716"/>
      <c r="TUE903" s="716"/>
      <c r="TUF903" s="716"/>
      <c r="TUG903" s="716"/>
      <c r="TUH903" s="716"/>
      <c r="TUI903" s="716"/>
      <c r="TUJ903" s="716"/>
      <c r="TUK903" s="716"/>
      <c r="TUL903" s="716"/>
      <c r="TUM903" s="716"/>
      <c r="TUN903" s="716"/>
      <c r="TUO903" s="716"/>
      <c r="TUP903" s="716"/>
      <c r="TUQ903" s="716"/>
      <c r="TUR903" s="716"/>
      <c r="TUS903" s="716"/>
      <c r="TUT903" s="716"/>
      <c r="TUU903" s="716"/>
      <c r="TUV903" s="716"/>
      <c r="TUW903" s="716"/>
      <c r="TUX903" s="716"/>
      <c r="TUY903" s="716"/>
      <c r="TUZ903" s="716"/>
      <c r="TVA903" s="716"/>
      <c r="TVB903" s="716"/>
      <c r="TVC903" s="716"/>
      <c r="TVD903" s="716"/>
      <c r="TVE903" s="716"/>
      <c r="TVF903" s="716"/>
      <c r="TVG903" s="716"/>
      <c r="TVH903" s="716"/>
      <c r="TVI903" s="716"/>
      <c r="TVJ903" s="716"/>
      <c r="TVK903" s="716"/>
      <c r="TVL903" s="716"/>
      <c r="TVM903" s="716"/>
      <c r="TVN903" s="716"/>
      <c r="TVO903" s="716"/>
      <c r="TVP903" s="716"/>
      <c r="TVQ903" s="716"/>
      <c r="TVR903" s="716"/>
      <c r="TVS903" s="716"/>
      <c r="TVT903" s="716"/>
      <c r="TVU903" s="716"/>
      <c r="TVV903" s="716"/>
      <c r="TVW903" s="716"/>
      <c r="TVX903" s="716"/>
      <c r="TVY903" s="716"/>
      <c r="TVZ903" s="716"/>
      <c r="TWA903" s="716"/>
      <c r="TWB903" s="716"/>
      <c r="TWC903" s="716"/>
      <c r="TWD903" s="716"/>
      <c r="TWE903" s="716"/>
      <c r="TWF903" s="716"/>
      <c r="TWG903" s="716"/>
      <c r="TWH903" s="716"/>
      <c r="TWI903" s="716"/>
      <c r="TWJ903" s="716"/>
      <c r="TWK903" s="716"/>
      <c r="TWL903" s="716"/>
      <c r="TWM903" s="716"/>
      <c r="TWN903" s="716"/>
      <c r="TWO903" s="716"/>
      <c r="TWP903" s="716"/>
      <c r="TWQ903" s="716"/>
      <c r="TWR903" s="716"/>
      <c r="TWS903" s="716"/>
      <c r="TWT903" s="716"/>
      <c r="TWU903" s="716"/>
      <c r="TWV903" s="716"/>
      <c r="TWW903" s="716"/>
      <c r="TWX903" s="716"/>
      <c r="TWY903" s="716"/>
      <c r="TWZ903" s="716"/>
      <c r="TXA903" s="716"/>
      <c r="TXB903" s="716"/>
      <c r="TXC903" s="716"/>
      <c r="TXD903" s="716"/>
      <c r="TXE903" s="716"/>
      <c r="TXF903" s="716"/>
      <c r="TXG903" s="716"/>
      <c r="TXH903" s="716"/>
      <c r="TXI903" s="716"/>
      <c r="TXJ903" s="716"/>
      <c r="TXK903" s="716"/>
      <c r="TXL903" s="716"/>
      <c r="TXM903" s="716"/>
      <c r="TXN903" s="716"/>
      <c r="TXO903" s="716"/>
      <c r="TXP903" s="716"/>
      <c r="TXQ903" s="716"/>
      <c r="TXR903" s="716"/>
      <c r="TXS903" s="716"/>
      <c r="TXT903" s="716"/>
      <c r="TXU903" s="716"/>
      <c r="TXV903" s="716"/>
      <c r="TXW903" s="716"/>
      <c r="TXX903" s="716"/>
      <c r="TXY903" s="716"/>
      <c r="TXZ903" s="716"/>
      <c r="TYA903" s="716"/>
      <c r="TYB903" s="716"/>
      <c r="TYC903" s="716"/>
      <c r="TYD903" s="716"/>
      <c r="TYE903" s="716"/>
      <c r="TYF903" s="716"/>
      <c r="TYG903" s="716"/>
      <c r="TYH903" s="716"/>
      <c r="TYI903" s="716"/>
      <c r="TYJ903" s="716"/>
      <c r="TYK903" s="716"/>
      <c r="TYL903" s="716"/>
      <c r="TYM903" s="716"/>
      <c r="TYN903" s="716"/>
      <c r="TYO903" s="716"/>
      <c r="TYP903" s="716"/>
      <c r="TYQ903" s="716"/>
      <c r="TYR903" s="716"/>
      <c r="TYS903" s="716"/>
      <c r="TYT903" s="716"/>
      <c r="TYU903" s="716"/>
      <c r="TYV903" s="716"/>
      <c r="TYW903" s="716"/>
      <c r="TYX903" s="716"/>
      <c r="TYY903" s="716"/>
      <c r="TYZ903" s="716"/>
      <c r="TZA903" s="716"/>
      <c r="TZB903" s="716"/>
      <c r="TZC903" s="716"/>
      <c r="TZD903" s="716"/>
      <c r="TZE903" s="716"/>
      <c r="TZF903" s="716"/>
      <c r="TZG903" s="716"/>
      <c r="TZH903" s="716"/>
      <c r="TZI903" s="716"/>
      <c r="TZJ903" s="716"/>
      <c r="TZK903" s="716"/>
      <c r="TZL903" s="716"/>
      <c r="TZM903" s="716"/>
      <c r="TZN903" s="716"/>
      <c r="TZO903" s="716"/>
      <c r="TZP903" s="716"/>
      <c r="TZQ903" s="716"/>
      <c r="TZR903" s="716"/>
      <c r="TZS903" s="716"/>
      <c r="TZT903" s="716"/>
      <c r="TZU903" s="716"/>
      <c r="TZV903" s="716"/>
      <c r="TZW903" s="716"/>
      <c r="TZX903" s="716"/>
      <c r="TZY903" s="716"/>
      <c r="TZZ903" s="716"/>
      <c r="UAA903" s="716"/>
      <c r="UAB903" s="716"/>
      <c r="UAC903" s="716"/>
      <c r="UAD903" s="716"/>
      <c r="UAE903" s="716"/>
      <c r="UAF903" s="716"/>
      <c r="UAG903" s="716"/>
      <c r="UAH903" s="716"/>
      <c r="UAI903" s="716"/>
      <c r="UAJ903" s="716"/>
      <c r="UAK903" s="716"/>
      <c r="UAL903" s="716"/>
      <c r="UAM903" s="716"/>
      <c r="UAN903" s="716"/>
      <c r="UAO903" s="716"/>
      <c r="UAP903" s="716"/>
      <c r="UAQ903" s="716"/>
      <c r="UAR903" s="716"/>
      <c r="UAS903" s="716"/>
      <c r="UAT903" s="716"/>
      <c r="UAU903" s="716"/>
      <c r="UAV903" s="716"/>
      <c r="UAW903" s="716"/>
      <c r="UAX903" s="716"/>
      <c r="UAY903" s="716"/>
      <c r="UAZ903" s="716"/>
      <c r="UBA903" s="716"/>
      <c r="UBB903" s="716"/>
      <c r="UBC903" s="716"/>
      <c r="UBD903" s="716"/>
      <c r="UBE903" s="716"/>
      <c r="UBF903" s="716"/>
      <c r="UBG903" s="716"/>
      <c r="UBH903" s="716"/>
      <c r="UBI903" s="716"/>
      <c r="UBJ903" s="716"/>
      <c r="UBK903" s="716"/>
      <c r="UBL903" s="716"/>
      <c r="UBM903" s="716"/>
      <c r="UBN903" s="716"/>
      <c r="UBO903" s="716"/>
      <c r="UBP903" s="716"/>
      <c r="UBQ903" s="716"/>
      <c r="UBR903" s="716"/>
      <c r="UBS903" s="716"/>
      <c r="UBT903" s="716"/>
      <c r="UBU903" s="716"/>
      <c r="UBV903" s="716"/>
      <c r="UBW903" s="716"/>
      <c r="UBX903" s="716"/>
      <c r="UBY903" s="716"/>
      <c r="UBZ903" s="716"/>
      <c r="UCA903" s="716"/>
      <c r="UCB903" s="716"/>
      <c r="UCC903" s="716"/>
      <c r="UCD903" s="716"/>
      <c r="UCE903" s="716"/>
      <c r="UCF903" s="716"/>
      <c r="UCG903" s="716"/>
      <c r="UCH903" s="716"/>
      <c r="UCI903" s="716"/>
      <c r="UCJ903" s="716"/>
      <c r="UCK903" s="716"/>
      <c r="UCL903" s="716"/>
      <c r="UCM903" s="716"/>
      <c r="UCN903" s="716"/>
      <c r="UCO903" s="716"/>
      <c r="UCP903" s="716"/>
      <c r="UCQ903" s="716"/>
      <c r="UCR903" s="716"/>
      <c r="UCS903" s="716"/>
      <c r="UCT903" s="716"/>
      <c r="UCU903" s="716"/>
      <c r="UCV903" s="716"/>
      <c r="UCW903" s="716"/>
      <c r="UCX903" s="716"/>
      <c r="UCY903" s="716"/>
      <c r="UCZ903" s="716"/>
      <c r="UDA903" s="716"/>
      <c r="UDB903" s="716"/>
      <c r="UDC903" s="716"/>
      <c r="UDD903" s="716"/>
      <c r="UDE903" s="716"/>
      <c r="UDF903" s="716"/>
      <c r="UDG903" s="716"/>
      <c r="UDH903" s="716"/>
      <c r="UDI903" s="716"/>
      <c r="UDJ903" s="716"/>
      <c r="UDK903" s="716"/>
      <c r="UDL903" s="716"/>
      <c r="UDM903" s="716"/>
      <c r="UDN903" s="716"/>
      <c r="UDO903" s="716"/>
      <c r="UDP903" s="716"/>
      <c r="UDQ903" s="716"/>
      <c r="UDR903" s="716"/>
      <c r="UDS903" s="716"/>
      <c r="UDT903" s="716"/>
      <c r="UDU903" s="716"/>
      <c r="UDV903" s="716"/>
      <c r="UDW903" s="716"/>
      <c r="UDX903" s="716"/>
      <c r="UDY903" s="716"/>
      <c r="UDZ903" s="716"/>
      <c r="UEA903" s="716"/>
      <c r="UEB903" s="716"/>
      <c r="UEC903" s="716"/>
      <c r="UED903" s="716"/>
      <c r="UEE903" s="716"/>
      <c r="UEF903" s="716"/>
      <c r="UEG903" s="716"/>
      <c r="UEH903" s="716"/>
      <c r="UEI903" s="716"/>
      <c r="UEJ903" s="716"/>
      <c r="UEK903" s="716"/>
      <c r="UEL903" s="716"/>
      <c r="UEM903" s="716"/>
      <c r="UEN903" s="716"/>
      <c r="UEO903" s="716"/>
      <c r="UEP903" s="716"/>
      <c r="UEQ903" s="716"/>
      <c r="UER903" s="716"/>
      <c r="UES903" s="716"/>
      <c r="UET903" s="716"/>
      <c r="UEU903" s="716"/>
      <c r="UEV903" s="716"/>
      <c r="UEW903" s="716"/>
      <c r="UEX903" s="716"/>
      <c r="UEY903" s="716"/>
      <c r="UEZ903" s="716"/>
      <c r="UFA903" s="716"/>
      <c r="UFB903" s="716"/>
      <c r="UFC903" s="716"/>
      <c r="UFD903" s="716"/>
      <c r="UFE903" s="716"/>
      <c r="UFF903" s="716"/>
      <c r="UFG903" s="716"/>
      <c r="UFH903" s="716"/>
      <c r="UFI903" s="716"/>
      <c r="UFJ903" s="716"/>
      <c r="UFK903" s="716"/>
      <c r="UFL903" s="716"/>
      <c r="UFM903" s="716"/>
      <c r="UFN903" s="716"/>
      <c r="UFO903" s="716"/>
      <c r="UFP903" s="716"/>
      <c r="UFQ903" s="716"/>
      <c r="UFR903" s="716"/>
      <c r="UFS903" s="716"/>
      <c r="UFT903" s="716"/>
      <c r="UFU903" s="716"/>
      <c r="UFV903" s="716"/>
      <c r="UFW903" s="716"/>
      <c r="UFX903" s="716"/>
      <c r="UFY903" s="716"/>
      <c r="UFZ903" s="716"/>
      <c r="UGA903" s="716"/>
      <c r="UGB903" s="716"/>
      <c r="UGC903" s="716"/>
      <c r="UGD903" s="716"/>
      <c r="UGE903" s="716"/>
      <c r="UGF903" s="716"/>
      <c r="UGG903" s="716"/>
      <c r="UGH903" s="716"/>
      <c r="UGI903" s="716"/>
      <c r="UGJ903" s="716"/>
      <c r="UGK903" s="716"/>
      <c r="UGL903" s="716"/>
      <c r="UGM903" s="716"/>
      <c r="UGN903" s="716"/>
      <c r="UGO903" s="716"/>
      <c r="UGP903" s="716"/>
      <c r="UGQ903" s="716"/>
      <c r="UGR903" s="716"/>
      <c r="UGS903" s="716"/>
      <c r="UGT903" s="716"/>
      <c r="UGU903" s="716"/>
      <c r="UGV903" s="716"/>
      <c r="UGW903" s="716"/>
      <c r="UGX903" s="716"/>
      <c r="UGY903" s="716"/>
      <c r="UGZ903" s="716"/>
      <c r="UHA903" s="716"/>
      <c r="UHB903" s="716"/>
      <c r="UHC903" s="716"/>
      <c r="UHD903" s="716"/>
      <c r="UHE903" s="716"/>
      <c r="UHF903" s="716"/>
      <c r="UHG903" s="716"/>
      <c r="UHH903" s="716"/>
      <c r="UHI903" s="716"/>
      <c r="UHJ903" s="716"/>
      <c r="UHK903" s="716"/>
      <c r="UHL903" s="716"/>
      <c r="UHM903" s="716"/>
      <c r="UHN903" s="716"/>
      <c r="UHO903" s="716"/>
      <c r="UHP903" s="716"/>
      <c r="UHQ903" s="716"/>
      <c r="UHR903" s="716"/>
      <c r="UHS903" s="716"/>
      <c r="UHT903" s="716"/>
      <c r="UHU903" s="716"/>
      <c r="UHV903" s="716"/>
      <c r="UHW903" s="716"/>
      <c r="UHX903" s="716"/>
      <c r="UHY903" s="716"/>
      <c r="UHZ903" s="716"/>
      <c r="UIA903" s="716"/>
      <c r="UIB903" s="716"/>
      <c r="UIC903" s="716"/>
      <c r="UID903" s="716"/>
      <c r="UIE903" s="716"/>
      <c r="UIF903" s="716"/>
      <c r="UIG903" s="716"/>
      <c r="UIH903" s="716"/>
      <c r="UII903" s="716"/>
      <c r="UIJ903" s="716"/>
      <c r="UIK903" s="716"/>
      <c r="UIL903" s="716"/>
      <c r="UIM903" s="716"/>
      <c r="UIN903" s="716"/>
      <c r="UIO903" s="716"/>
      <c r="UIP903" s="716"/>
      <c r="UIQ903" s="716"/>
      <c r="UIR903" s="716"/>
      <c r="UIS903" s="716"/>
      <c r="UIT903" s="716"/>
      <c r="UIU903" s="716"/>
      <c r="UIV903" s="716"/>
      <c r="UIW903" s="716"/>
      <c r="UIX903" s="716"/>
      <c r="UIY903" s="716"/>
      <c r="UIZ903" s="716"/>
      <c r="UJA903" s="716"/>
      <c r="UJB903" s="716"/>
      <c r="UJC903" s="716"/>
      <c r="UJD903" s="716"/>
      <c r="UJE903" s="716"/>
      <c r="UJF903" s="716"/>
      <c r="UJG903" s="716"/>
      <c r="UJH903" s="716"/>
      <c r="UJI903" s="716"/>
      <c r="UJJ903" s="716"/>
      <c r="UJK903" s="716"/>
      <c r="UJL903" s="716"/>
      <c r="UJM903" s="716"/>
      <c r="UJN903" s="716"/>
      <c r="UJO903" s="716"/>
      <c r="UJP903" s="716"/>
      <c r="UJQ903" s="716"/>
      <c r="UJR903" s="716"/>
      <c r="UJS903" s="716"/>
      <c r="UJT903" s="716"/>
      <c r="UJU903" s="716"/>
      <c r="UJV903" s="716"/>
      <c r="UJW903" s="716"/>
      <c r="UJX903" s="716"/>
      <c r="UJY903" s="716"/>
      <c r="UJZ903" s="716"/>
      <c r="UKA903" s="716"/>
      <c r="UKB903" s="716"/>
      <c r="UKC903" s="716"/>
      <c r="UKD903" s="716"/>
      <c r="UKE903" s="716"/>
      <c r="UKF903" s="716"/>
      <c r="UKG903" s="716"/>
      <c r="UKH903" s="716"/>
      <c r="UKI903" s="716"/>
      <c r="UKJ903" s="716"/>
      <c r="UKK903" s="716"/>
      <c r="UKL903" s="716"/>
      <c r="UKM903" s="716"/>
      <c r="UKN903" s="716"/>
      <c r="UKO903" s="716"/>
      <c r="UKP903" s="716"/>
      <c r="UKQ903" s="716"/>
      <c r="UKR903" s="716"/>
      <c r="UKS903" s="716"/>
      <c r="UKT903" s="716"/>
      <c r="UKU903" s="716"/>
      <c r="UKV903" s="716"/>
      <c r="UKW903" s="716"/>
      <c r="UKX903" s="716"/>
      <c r="UKY903" s="716"/>
      <c r="UKZ903" s="716"/>
      <c r="ULA903" s="716"/>
      <c r="ULB903" s="716"/>
      <c r="ULC903" s="716"/>
      <c r="ULD903" s="716"/>
      <c r="ULE903" s="716"/>
      <c r="ULF903" s="716"/>
      <c r="ULG903" s="716"/>
      <c r="ULH903" s="716"/>
      <c r="ULI903" s="716"/>
      <c r="ULJ903" s="716"/>
      <c r="ULK903" s="716"/>
      <c r="ULL903" s="716"/>
      <c r="ULM903" s="716"/>
      <c r="ULN903" s="716"/>
      <c r="ULO903" s="716"/>
      <c r="ULP903" s="716"/>
      <c r="ULQ903" s="716"/>
      <c r="ULR903" s="716"/>
      <c r="ULS903" s="716"/>
      <c r="ULT903" s="716"/>
      <c r="ULU903" s="716"/>
      <c r="ULV903" s="716"/>
      <c r="ULW903" s="716"/>
      <c r="ULX903" s="716"/>
      <c r="ULY903" s="716"/>
      <c r="ULZ903" s="716"/>
      <c r="UMA903" s="716"/>
      <c r="UMB903" s="716"/>
      <c r="UMC903" s="716"/>
      <c r="UMD903" s="716"/>
      <c r="UME903" s="716"/>
      <c r="UMF903" s="716"/>
      <c r="UMG903" s="716"/>
      <c r="UMH903" s="716"/>
      <c r="UMI903" s="716"/>
      <c r="UMJ903" s="716"/>
      <c r="UMK903" s="716"/>
      <c r="UML903" s="716"/>
      <c r="UMM903" s="716"/>
      <c r="UMN903" s="716"/>
      <c r="UMO903" s="716"/>
      <c r="UMP903" s="716"/>
      <c r="UMQ903" s="716"/>
      <c r="UMR903" s="716"/>
      <c r="UMS903" s="716"/>
      <c r="UMT903" s="716"/>
      <c r="UMU903" s="716"/>
      <c r="UMV903" s="716"/>
      <c r="UMW903" s="716"/>
      <c r="UMX903" s="716"/>
      <c r="UMY903" s="716"/>
      <c r="UMZ903" s="716"/>
      <c r="UNA903" s="716"/>
      <c r="UNB903" s="716"/>
      <c r="UNC903" s="716"/>
      <c r="UND903" s="716"/>
      <c r="UNE903" s="716"/>
      <c r="UNF903" s="716"/>
      <c r="UNG903" s="716"/>
      <c r="UNH903" s="716"/>
      <c r="UNI903" s="716"/>
      <c r="UNJ903" s="716"/>
      <c r="UNK903" s="716"/>
      <c r="UNL903" s="716"/>
      <c r="UNM903" s="716"/>
      <c r="UNN903" s="716"/>
      <c r="UNO903" s="716"/>
      <c r="UNP903" s="716"/>
      <c r="UNQ903" s="716"/>
      <c r="UNR903" s="716"/>
      <c r="UNS903" s="716"/>
      <c r="UNT903" s="716"/>
      <c r="UNU903" s="716"/>
      <c r="UNV903" s="716"/>
      <c r="UNW903" s="716"/>
      <c r="UNX903" s="716"/>
      <c r="UNY903" s="716"/>
      <c r="UNZ903" s="716"/>
      <c r="UOA903" s="716"/>
      <c r="UOB903" s="716"/>
      <c r="UOC903" s="716"/>
      <c r="UOD903" s="716"/>
      <c r="UOE903" s="716"/>
      <c r="UOF903" s="716"/>
      <c r="UOG903" s="716"/>
      <c r="UOH903" s="716"/>
      <c r="UOI903" s="716"/>
      <c r="UOJ903" s="716"/>
      <c r="UOK903" s="716"/>
      <c r="UOL903" s="716"/>
      <c r="UOM903" s="716"/>
      <c r="UON903" s="716"/>
      <c r="UOO903" s="716"/>
      <c r="UOP903" s="716"/>
      <c r="UOQ903" s="716"/>
      <c r="UOR903" s="716"/>
      <c r="UOS903" s="716"/>
      <c r="UOT903" s="716"/>
      <c r="UOU903" s="716"/>
      <c r="UOV903" s="716"/>
      <c r="UOW903" s="716"/>
      <c r="UOX903" s="716"/>
      <c r="UOY903" s="716"/>
      <c r="UOZ903" s="716"/>
      <c r="UPA903" s="716"/>
      <c r="UPB903" s="716"/>
      <c r="UPC903" s="716"/>
      <c r="UPD903" s="716"/>
      <c r="UPE903" s="716"/>
      <c r="UPF903" s="716"/>
      <c r="UPG903" s="716"/>
      <c r="UPH903" s="716"/>
      <c r="UPI903" s="716"/>
      <c r="UPJ903" s="716"/>
      <c r="UPK903" s="716"/>
      <c r="UPL903" s="716"/>
      <c r="UPM903" s="716"/>
      <c r="UPN903" s="716"/>
      <c r="UPO903" s="716"/>
      <c r="UPP903" s="716"/>
      <c r="UPQ903" s="716"/>
      <c r="UPR903" s="716"/>
      <c r="UPS903" s="716"/>
      <c r="UPT903" s="716"/>
      <c r="UPU903" s="716"/>
      <c r="UPV903" s="716"/>
      <c r="UPW903" s="716"/>
      <c r="UPX903" s="716"/>
      <c r="UPY903" s="716"/>
      <c r="UPZ903" s="716"/>
      <c r="UQA903" s="716"/>
      <c r="UQB903" s="716"/>
      <c r="UQC903" s="716"/>
      <c r="UQD903" s="716"/>
      <c r="UQE903" s="716"/>
      <c r="UQF903" s="716"/>
      <c r="UQG903" s="716"/>
      <c r="UQH903" s="716"/>
      <c r="UQI903" s="716"/>
      <c r="UQJ903" s="716"/>
      <c r="UQK903" s="716"/>
      <c r="UQL903" s="716"/>
      <c r="UQM903" s="716"/>
      <c r="UQN903" s="716"/>
      <c r="UQO903" s="716"/>
      <c r="UQP903" s="716"/>
      <c r="UQQ903" s="716"/>
      <c r="UQR903" s="716"/>
      <c r="UQS903" s="716"/>
      <c r="UQT903" s="716"/>
      <c r="UQU903" s="716"/>
      <c r="UQV903" s="716"/>
      <c r="UQW903" s="716"/>
      <c r="UQX903" s="716"/>
      <c r="UQY903" s="716"/>
      <c r="UQZ903" s="716"/>
      <c r="URA903" s="716"/>
      <c r="URB903" s="716"/>
      <c r="URC903" s="716"/>
      <c r="URD903" s="716"/>
      <c r="URE903" s="716"/>
      <c r="URF903" s="716"/>
      <c r="URG903" s="716"/>
      <c r="URH903" s="716"/>
      <c r="URI903" s="716"/>
      <c r="URJ903" s="716"/>
      <c r="URK903" s="716"/>
      <c r="URL903" s="716"/>
      <c r="URM903" s="716"/>
      <c r="URN903" s="716"/>
      <c r="URO903" s="716"/>
      <c r="URP903" s="716"/>
      <c r="URQ903" s="716"/>
      <c r="URR903" s="716"/>
      <c r="URS903" s="716"/>
      <c r="URT903" s="716"/>
      <c r="URU903" s="716"/>
      <c r="URV903" s="716"/>
      <c r="URW903" s="716"/>
      <c r="URX903" s="716"/>
      <c r="URY903" s="716"/>
      <c r="URZ903" s="716"/>
      <c r="USA903" s="716"/>
      <c r="USB903" s="716"/>
      <c r="USC903" s="716"/>
      <c r="USD903" s="716"/>
      <c r="USE903" s="716"/>
      <c r="USF903" s="716"/>
      <c r="USG903" s="716"/>
      <c r="USH903" s="716"/>
      <c r="USI903" s="716"/>
      <c r="USJ903" s="716"/>
      <c r="USK903" s="716"/>
      <c r="USL903" s="716"/>
      <c r="USM903" s="716"/>
      <c r="USN903" s="716"/>
      <c r="USO903" s="716"/>
      <c r="USP903" s="716"/>
      <c r="USQ903" s="716"/>
      <c r="USR903" s="716"/>
      <c r="USS903" s="716"/>
      <c r="UST903" s="716"/>
      <c r="USU903" s="716"/>
      <c r="USV903" s="716"/>
      <c r="USW903" s="716"/>
      <c r="USX903" s="716"/>
      <c r="USY903" s="716"/>
      <c r="USZ903" s="716"/>
      <c r="UTA903" s="716"/>
      <c r="UTB903" s="716"/>
      <c r="UTC903" s="716"/>
      <c r="UTD903" s="716"/>
      <c r="UTE903" s="716"/>
      <c r="UTF903" s="716"/>
      <c r="UTG903" s="716"/>
      <c r="UTH903" s="716"/>
      <c r="UTI903" s="716"/>
      <c r="UTJ903" s="716"/>
      <c r="UTK903" s="716"/>
      <c r="UTL903" s="716"/>
      <c r="UTM903" s="716"/>
      <c r="UTN903" s="716"/>
      <c r="UTO903" s="716"/>
      <c r="UTP903" s="716"/>
      <c r="UTQ903" s="716"/>
      <c r="UTR903" s="716"/>
      <c r="UTS903" s="716"/>
      <c r="UTT903" s="716"/>
      <c r="UTU903" s="716"/>
      <c r="UTV903" s="716"/>
      <c r="UTW903" s="716"/>
      <c r="UTX903" s="716"/>
      <c r="UTY903" s="716"/>
      <c r="UTZ903" s="716"/>
      <c r="UUA903" s="716"/>
      <c r="UUB903" s="716"/>
      <c r="UUC903" s="716"/>
      <c r="UUD903" s="716"/>
      <c r="UUE903" s="716"/>
      <c r="UUF903" s="716"/>
      <c r="UUG903" s="716"/>
      <c r="UUH903" s="716"/>
      <c r="UUI903" s="716"/>
      <c r="UUJ903" s="716"/>
      <c r="UUK903" s="716"/>
      <c r="UUL903" s="716"/>
      <c r="UUM903" s="716"/>
      <c r="UUN903" s="716"/>
      <c r="UUO903" s="716"/>
      <c r="UUP903" s="716"/>
      <c r="UUQ903" s="716"/>
      <c r="UUR903" s="716"/>
      <c r="UUS903" s="716"/>
      <c r="UUT903" s="716"/>
      <c r="UUU903" s="716"/>
      <c r="UUV903" s="716"/>
      <c r="UUW903" s="716"/>
      <c r="UUX903" s="716"/>
      <c r="UUY903" s="716"/>
      <c r="UUZ903" s="716"/>
      <c r="UVA903" s="716"/>
      <c r="UVB903" s="716"/>
      <c r="UVC903" s="716"/>
      <c r="UVD903" s="716"/>
      <c r="UVE903" s="716"/>
      <c r="UVF903" s="716"/>
      <c r="UVG903" s="716"/>
      <c r="UVH903" s="716"/>
      <c r="UVI903" s="716"/>
      <c r="UVJ903" s="716"/>
      <c r="UVK903" s="716"/>
      <c r="UVL903" s="716"/>
      <c r="UVM903" s="716"/>
      <c r="UVN903" s="716"/>
      <c r="UVO903" s="716"/>
      <c r="UVP903" s="716"/>
      <c r="UVQ903" s="716"/>
      <c r="UVR903" s="716"/>
      <c r="UVS903" s="716"/>
      <c r="UVT903" s="716"/>
      <c r="UVU903" s="716"/>
      <c r="UVV903" s="716"/>
      <c r="UVW903" s="716"/>
      <c r="UVX903" s="716"/>
      <c r="UVY903" s="716"/>
      <c r="UVZ903" s="716"/>
      <c r="UWA903" s="716"/>
      <c r="UWB903" s="716"/>
      <c r="UWC903" s="716"/>
      <c r="UWD903" s="716"/>
      <c r="UWE903" s="716"/>
      <c r="UWF903" s="716"/>
      <c r="UWG903" s="716"/>
      <c r="UWH903" s="716"/>
      <c r="UWI903" s="716"/>
      <c r="UWJ903" s="716"/>
      <c r="UWK903" s="716"/>
      <c r="UWL903" s="716"/>
      <c r="UWM903" s="716"/>
      <c r="UWN903" s="716"/>
      <c r="UWO903" s="716"/>
      <c r="UWP903" s="716"/>
      <c r="UWQ903" s="716"/>
      <c r="UWR903" s="716"/>
      <c r="UWS903" s="716"/>
      <c r="UWT903" s="716"/>
      <c r="UWU903" s="716"/>
      <c r="UWV903" s="716"/>
      <c r="UWW903" s="716"/>
      <c r="UWX903" s="716"/>
      <c r="UWY903" s="716"/>
      <c r="UWZ903" s="716"/>
      <c r="UXA903" s="716"/>
      <c r="UXB903" s="716"/>
      <c r="UXC903" s="716"/>
      <c r="UXD903" s="716"/>
      <c r="UXE903" s="716"/>
      <c r="UXF903" s="716"/>
      <c r="UXG903" s="716"/>
      <c r="UXH903" s="716"/>
      <c r="UXI903" s="716"/>
      <c r="UXJ903" s="716"/>
      <c r="UXK903" s="716"/>
      <c r="UXL903" s="716"/>
      <c r="UXM903" s="716"/>
      <c r="UXN903" s="716"/>
      <c r="UXO903" s="716"/>
      <c r="UXP903" s="716"/>
      <c r="UXQ903" s="716"/>
      <c r="UXR903" s="716"/>
      <c r="UXS903" s="716"/>
      <c r="UXT903" s="716"/>
      <c r="UXU903" s="716"/>
      <c r="UXV903" s="716"/>
      <c r="UXW903" s="716"/>
      <c r="UXX903" s="716"/>
      <c r="UXY903" s="716"/>
      <c r="UXZ903" s="716"/>
      <c r="UYA903" s="716"/>
      <c r="UYB903" s="716"/>
      <c r="UYC903" s="716"/>
      <c r="UYD903" s="716"/>
      <c r="UYE903" s="716"/>
      <c r="UYF903" s="716"/>
      <c r="UYG903" s="716"/>
      <c r="UYH903" s="716"/>
      <c r="UYI903" s="716"/>
      <c r="UYJ903" s="716"/>
      <c r="UYK903" s="716"/>
      <c r="UYL903" s="716"/>
      <c r="UYM903" s="716"/>
      <c r="UYN903" s="716"/>
      <c r="UYO903" s="716"/>
      <c r="UYP903" s="716"/>
      <c r="UYQ903" s="716"/>
      <c r="UYR903" s="716"/>
      <c r="UYS903" s="716"/>
      <c r="UYT903" s="716"/>
      <c r="UYU903" s="716"/>
      <c r="UYV903" s="716"/>
      <c r="UYW903" s="716"/>
      <c r="UYX903" s="716"/>
      <c r="UYY903" s="716"/>
      <c r="UYZ903" s="716"/>
      <c r="UZA903" s="716"/>
      <c r="UZB903" s="716"/>
      <c r="UZC903" s="716"/>
      <c r="UZD903" s="716"/>
      <c r="UZE903" s="716"/>
      <c r="UZF903" s="716"/>
      <c r="UZG903" s="716"/>
      <c r="UZH903" s="716"/>
      <c r="UZI903" s="716"/>
      <c r="UZJ903" s="716"/>
      <c r="UZK903" s="716"/>
      <c r="UZL903" s="716"/>
      <c r="UZM903" s="716"/>
      <c r="UZN903" s="716"/>
      <c r="UZO903" s="716"/>
      <c r="UZP903" s="716"/>
      <c r="UZQ903" s="716"/>
      <c r="UZR903" s="716"/>
      <c r="UZS903" s="716"/>
      <c r="UZT903" s="716"/>
      <c r="UZU903" s="716"/>
      <c r="UZV903" s="716"/>
      <c r="UZW903" s="716"/>
      <c r="UZX903" s="716"/>
      <c r="UZY903" s="716"/>
      <c r="UZZ903" s="716"/>
      <c r="VAA903" s="716"/>
      <c r="VAB903" s="716"/>
      <c r="VAC903" s="716"/>
      <c r="VAD903" s="716"/>
      <c r="VAE903" s="716"/>
      <c r="VAF903" s="716"/>
      <c r="VAG903" s="716"/>
      <c r="VAH903" s="716"/>
      <c r="VAI903" s="716"/>
      <c r="VAJ903" s="716"/>
      <c r="VAK903" s="716"/>
      <c r="VAL903" s="716"/>
      <c r="VAM903" s="716"/>
      <c r="VAN903" s="716"/>
      <c r="VAO903" s="716"/>
      <c r="VAP903" s="716"/>
      <c r="VAQ903" s="716"/>
      <c r="VAR903" s="716"/>
      <c r="VAS903" s="716"/>
      <c r="VAT903" s="716"/>
      <c r="VAU903" s="716"/>
      <c r="VAV903" s="716"/>
      <c r="VAW903" s="716"/>
      <c r="VAX903" s="716"/>
      <c r="VAY903" s="716"/>
      <c r="VAZ903" s="716"/>
      <c r="VBA903" s="716"/>
      <c r="VBB903" s="716"/>
      <c r="VBC903" s="716"/>
      <c r="VBD903" s="716"/>
      <c r="VBE903" s="716"/>
      <c r="VBF903" s="716"/>
      <c r="VBG903" s="716"/>
      <c r="VBH903" s="716"/>
      <c r="VBI903" s="716"/>
      <c r="VBJ903" s="716"/>
      <c r="VBK903" s="716"/>
      <c r="VBL903" s="716"/>
      <c r="VBM903" s="716"/>
      <c r="VBN903" s="716"/>
      <c r="VBO903" s="716"/>
      <c r="VBP903" s="716"/>
      <c r="VBQ903" s="716"/>
      <c r="VBR903" s="716"/>
      <c r="VBS903" s="716"/>
      <c r="VBT903" s="716"/>
      <c r="VBU903" s="716"/>
      <c r="VBV903" s="716"/>
      <c r="VBW903" s="716"/>
      <c r="VBX903" s="716"/>
      <c r="VBY903" s="716"/>
      <c r="VBZ903" s="716"/>
      <c r="VCA903" s="716"/>
      <c r="VCB903" s="716"/>
      <c r="VCC903" s="716"/>
      <c r="VCD903" s="716"/>
      <c r="VCE903" s="716"/>
      <c r="VCF903" s="716"/>
      <c r="VCG903" s="716"/>
      <c r="VCH903" s="716"/>
      <c r="VCI903" s="716"/>
      <c r="VCJ903" s="716"/>
      <c r="VCK903" s="716"/>
      <c r="VCL903" s="716"/>
      <c r="VCM903" s="716"/>
      <c r="VCN903" s="716"/>
      <c r="VCO903" s="716"/>
      <c r="VCP903" s="716"/>
      <c r="VCQ903" s="716"/>
      <c r="VCR903" s="716"/>
      <c r="VCS903" s="716"/>
      <c r="VCT903" s="716"/>
      <c r="VCU903" s="716"/>
      <c r="VCV903" s="716"/>
      <c r="VCW903" s="716"/>
      <c r="VCX903" s="716"/>
      <c r="VCY903" s="716"/>
      <c r="VCZ903" s="716"/>
      <c r="VDA903" s="716"/>
      <c r="VDB903" s="716"/>
      <c r="VDC903" s="716"/>
      <c r="VDD903" s="716"/>
      <c r="VDE903" s="716"/>
      <c r="VDF903" s="716"/>
      <c r="VDG903" s="716"/>
      <c r="VDH903" s="716"/>
      <c r="VDI903" s="716"/>
      <c r="VDJ903" s="716"/>
      <c r="VDK903" s="716"/>
      <c r="VDL903" s="716"/>
      <c r="VDM903" s="716"/>
      <c r="VDN903" s="716"/>
      <c r="VDO903" s="716"/>
      <c r="VDP903" s="716"/>
      <c r="VDQ903" s="716"/>
      <c r="VDR903" s="716"/>
      <c r="VDS903" s="716"/>
      <c r="VDT903" s="716"/>
      <c r="VDU903" s="716"/>
      <c r="VDV903" s="716"/>
      <c r="VDW903" s="716"/>
      <c r="VDX903" s="716"/>
      <c r="VDY903" s="716"/>
      <c r="VDZ903" s="716"/>
      <c r="VEA903" s="716"/>
      <c r="VEB903" s="716"/>
      <c r="VEC903" s="716"/>
      <c r="VED903" s="716"/>
      <c r="VEE903" s="716"/>
      <c r="VEF903" s="716"/>
      <c r="VEG903" s="716"/>
      <c r="VEH903" s="716"/>
      <c r="VEI903" s="716"/>
      <c r="VEJ903" s="716"/>
      <c r="VEK903" s="716"/>
      <c r="VEL903" s="716"/>
      <c r="VEM903" s="716"/>
      <c r="VEN903" s="716"/>
      <c r="VEO903" s="716"/>
      <c r="VEP903" s="716"/>
      <c r="VEQ903" s="716"/>
      <c r="VER903" s="716"/>
      <c r="VES903" s="716"/>
      <c r="VET903" s="716"/>
      <c r="VEU903" s="716"/>
      <c r="VEV903" s="716"/>
      <c r="VEW903" s="716"/>
      <c r="VEX903" s="716"/>
      <c r="VEY903" s="716"/>
      <c r="VEZ903" s="716"/>
      <c r="VFA903" s="716"/>
      <c r="VFB903" s="716"/>
      <c r="VFC903" s="716"/>
      <c r="VFD903" s="716"/>
      <c r="VFE903" s="716"/>
      <c r="VFF903" s="716"/>
      <c r="VFG903" s="716"/>
      <c r="VFH903" s="716"/>
      <c r="VFI903" s="716"/>
      <c r="VFJ903" s="716"/>
      <c r="VFK903" s="716"/>
      <c r="VFL903" s="716"/>
      <c r="VFM903" s="716"/>
      <c r="VFN903" s="716"/>
      <c r="VFO903" s="716"/>
      <c r="VFP903" s="716"/>
      <c r="VFQ903" s="716"/>
      <c r="VFR903" s="716"/>
      <c r="VFS903" s="716"/>
      <c r="VFT903" s="716"/>
      <c r="VFU903" s="716"/>
      <c r="VFV903" s="716"/>
      <c r="VFW903" s="716"/>
      <c r="VFX903" s="716"/>
      <c r="VFY903" s="716"/>
      <c r="VFZ903" s="716"/>
      <c r="VGA903" s="716"/>
      <c r="VGB903" s="716"/>
      <c r="VGC903" s="716"/>
      <c r="VGD903" s="716"/>
      <c r="VGE903" s="716"/>
      <c r="VGF903" s="716"/>
      <c r="VGG903" s="716"/>
      <c r="VGH903" s="716"/>
      <c r="VGI903" s="716"/>
      <c r="VGJ903" s="716"/>
      <c r="VGK903" s="716"/>
      <c r="VGL903" s="716"/>
      <c r="VGM903" s="716"/>
      <c r="VGN903" s="716"/>
      <c r="VGO903" s="716"/>
      <c r="VGP903" s="716"/>
      <c r="VGQ903" s="716"/>
      <c r="VGR903" s="716"/>
      <c r="VGS903" s="716"/>
      <c r="VGT903" s="716"/>
      <c r="VGU903" s="716"/>
      <c r="VGV903" s="716"/>
      <c r="VGW903" s="716"/>
      <c r="VGX903" s="716"/>
      <c r="VGY903" s="716"/>
      <c r="VGZ903" s="716"/>
      <c r="VHA903" s="716"/>
      <c r="VHB903" s="716"/>
      <c r="VHC903" s="716"/>
      <c r="VHD903" s="716"/>
      <c r="VHE903" s="716"/>
      <c r="VHF903" s="716"/>
      <c r="VHG903" s="716"/>
      <c r="VHH903" s="716"/>
      <c r="VHI903" s="716"/>
      <c r="VHJ903" s="716"/>
      <c r="VHK903" s="716"/>
      <c r="VHL903" s="716"/>
      <c r="VHM903" s="716"/>
      <c r="VHN903" s="716"/>
      <c r="VHO903" s="716"/>
      <c r="VHP903" s="716"/>
      <c r="VHQ903" s="716"/>
      <c r="VHR903" s="716"/>
      <c r="VHS903" s="716"/>
      <c r="VHT903" s="716"/>
      <c r="VHU903" s="716"/>
      <c r="VHV903" s="716"/>
      <c r="VHW903" s="716"/>
      <c r="VHX903" s="716"/>
      <c r="VHY903" s="716"/>
      <c r="VHZ903" s="716"/>
      <c r="VIA903" s="716"/>
      <c r="VIB903" s="716"/>
      <c r="VIC903" s="716"/>
      <c r="VID903" s="716"/>
      <c r="VIE903" s="716"/>
      <c r="VIF903" s="716"/>
      <c r="VIG903" s="716"/>
      <c r="VIH903" s="716"/>
      <c r="VII903" s="716"/>
      <c r="VIJ903" s="716"/>
      <c r="VIK903" s="716"/>
      <c r="VIL903" s="716"/>
      <c r="VIM903" s="716"/>
      <c r="VIN903" s="716"/>
      <c r="VIO903" s="716"/>
      <c r="VIP903" s="716"/>
      <c r="VIQ903" s="716"/>
      <c r="VIR903" s="716"/>
      <c r="VIS903" s="716"/>
      <c r="VIT903" s="716"/>
      <c r="VIU903" s="716"/>
      <c r="VIV903" s="716"/>
      <c r="VIW903" s="716"/>
      <c r="VIX903" s="716"/>
      <c r="VIY903" s="716"/>
      <c r="VIZ903" s="716"/>
      <c r="VJA903" s="716"/>
      <c r="VJB903" s="716"/>
      <c r="VJC903" s="716"/>
      <c r="VJD903" s="716"/>
      <c r="VJE903" s="716"/>
      <c r="VJF903" s="716"/>
      <c r="VJG903" s="716"/>
      <c r="VJH903" s="716"/>
      <c r="VJI903" s="716"/>
      <c r="VJJ903" s="716"/>
      <c r="VJK903" s="716"/>
      <c r="VJL903" s="716"/>
      <c r="VJM903" s="716"/>
      <c r="VJN903" s="716"/>
      <c r="VJO903" s="716"/>
      <c r="VJP903" s="716"/>
      <c r="VJQ903" s="716"/>
      <c r="VJR903" s="716"/>
      <c r="VJS903" s="716"/>
      <c r="VJT903" s="716"/>
      <c r="VJU903" s="716"/>
      <c r="VJV903" s="716"/>
      <c r="VJW903" s="716"/>
      <c r="VJX903" s="716"/>
      <c r="VJY903" s="716"/>
      <c r="VJZ903" s="716"/>
      <c r="VKA903" s="716"/>
      <c r="VKB903" s="716"/>
      <c r="VKC903" s="716"/>
      <c r="VKD903" s="716"/>
      <c r="VKE903" s="716"/>
      <c r="VKF903" s="716"/>
      <c r="VKG903" s="716"/>
      <c r="VKH903" s="716"/>
      <c r="VKI903" s="716"/>
      <c r="VKJ903" s="716"/>
      <c r="VKK903" s="716"/>
      <c r="VKL903" s="716"/>
      <c r="VKM903" s="716"/>
      <c r="VKN903" s="716"/>
      <c r="VKO903" s="716"/>
      <c r="VKP903" s="716"/>
      <c r="VKQ903" s="716"/>
      <c r="VKR903" s="716"/>
      <c r="VKS903" s="716"/>
      <c r="VKT903" s="716"/>
      <c r="VKU903" s="716"/>
      <c r="VKV903" s="716"/>
      <c r="VKW903" s="716"/>
      <c r="VKX903" s="716"/>
      <c r="VKY903" s="716"/>
      <c r="VKZ903" s="716"/>
      <c r="VLA903" s="716"/>
      <c r="VLB903" s="716"/>
      <c r="VLC903" s="716"/>
      <c r="VLD903" s="716"/>
      <c r="VLE903" s="716"/>
      <c r="VLF903" s="716"/>
      <c r="VLG903" s="716"/>
      <c r="VLH903" s="716"/>
      <c r="VLI903" s="716"/>
      <c r="VLJ903" s="716"/>
      <c r="VLK903" s="716"/>
      <c r="VLL903" s="716"/>
      <c r="VLM903" s="716"/>
      <c r="VLN903" s="716"/>
      <c r="VLO903" s="716"/>
      <c r="VLP903" s="716"/>
      <c r="VLQ903" s="716"/>
      <c r="VLR903" s="716"/>
      <c r="VLS903" s="716"/>
      <c r="VLT903" s="716"/>
      <c r="VLU903" s="716"/>
      <c r="VLV903" s="716"/>
      <c r="VLW903" s="716"/>
      <c r="VLX903" s="716"/>
      <c r="VLY903" s="716"/>
      <c r="VLZ903" s="716"/>
      <c r="VMA903" s="716"/>
      <c r="VMB903" s="716"/>
      <c r="VMC903" s="716"/>
      <c r="VMD903" s="716"/>
      <c r="VME903" s="716"/>
      <c r="VMF903" s="716"/>
      <c r="VMG903" s="716"/>
      <c r="VMH903" s="716"/>
      <c r="VMI903" s="716"/>
      <c r="VMJ903" s="716"/>
      <c r="VMK903" s="716"/>
      <c r="VML903" s="716"/>
      <c r="VMM903" s="716"/>
      <c r="VMN903" s="716"/>
      <c r="VMO903" s="716"/>
      <c r="VMP903" s="716"/>
      <c r="VMQ903" s="716"/>
      <c r="VMR903" s="716"/>
      <c r="VMS903" s="716"/>
      <c r="VMT903" s="716"/>
      <c r="VMU903" s="716"/>
      <c r="VMV903" s="716"/>
      <c r="VMW903" s="716"/>
      <c r="VMX903" s="716"/>
      <c r="VMY903" s="716"/>
      <c r="VMZ903" s="716"/>
      <c r="VNA903" s="716"/>
      <c r="VNB903" s="716"/>
      <c r="VNC903" s="716"/>
      <c r="VND903" s="716"/>
      <c r="VNE903" s="716"/>
      <c r="VNF903" s="716"/>
      <c r="VNG903" s="716"/>
      <c r="VNH903" s="716"/>
      <c r="VNI903" s="716"/>
      <c r="VNJ903" s="716"/>
      <c r="VNK903" s="716"/>
      <c r="VNL903" s="716"/>
      <c r="VNM903" s="716"/>
      <c r="VNN903" s="716"/>
      <c r="VNO903" s="716"/>
      <c r="VNP903" s="716"/>
      <c r="VNQ903" s="716"/>
      <c r="VNR903" s="716"/>
      <c r="VNS903" s="716"/>
      <c r="VNT903" s="716"/>
      <c r="VNU903" s="716"/>
      <c r="VNV903" s="716"/>
      <c r="VNW903" s="716"/>
      <c r="VNX903" s="716"/>
      <c r="VNY903" s="716"/>
      <c r="VNZ903" s="716"/>
      <c r="VOA903" s="716"/>
      <c r="VOB903" s="716"/>
      <c r="VOC903" s="716"/>
      <c r="VOD903" s="716"/>
      <c r="VOE903" s="716"/>
      <c r="VOF903" s="716"/>
      <c r="VOG903" s="716"/>
      <c r="VOH903" s="716"/>
      <c r="VOI903" s="716"/>
      <c r="VOJ903" s="716"/>
      <c r="VOK903" s="716"/>
      <c r="VOL903" s="716"/>
      <c r="VOM903" s="716"/>
      <c r="VON903" s="716"/>
      <c r="VOO903" s="716"/>
      <c r="VOP903" s="716"/>
      <c r="VOQ903" s="716"/>
      <c r="VOR903" s="716"/>
      <c r="VOS903" s="716"/>
      <c r="VOT903" s="716"/>
      <c r="VOU903" s="716"/>
      <c r="VOV903" s="716"/>
      <c r="VOW903" s="716"/>
      <c r="VOX903" s="716"/>
      <c r="VOY903" s="716"/>
      <c r="VOZ903" s="716"/>
      <c r="VPA903" s="716"/>
      <c r="VPB903" s="716"/>
      <c r="VPC903" s="716"/>
      <c r="VPD903" s="716"/>
      <c r="VPE903" s="716"/>
      <c r="VPF903" s="716"/>
      <c r="VPG903" s="716"/>
      <c r="VPH903" s="716"/>
      <c r="VPI903" s="716"/>
      <c r="VPJ903" s="716"/>
      <c r="VPK903" s="716"/>
      <c r="VPL903" s="716"/>
      <c r="VPM903" s="716"/>
      <c r="VPN903" s="716"/>
      <c r="VPO903" s="716"/>
      <c r="VPP903" s="716"/>
      <c r="VPQ903" s="716"/>
      <c r="VPR903" s="716"/>
      <c r="VPS903" s="716"/>
      <c r="VPT903" s="716"/>
      <c r="VPU903" s="716"/>
      <c r="VPV903" s="716"/>
      <c r="VPW903" s="716"/>
      <c r="VPX903" s="716"/>
      <c r="VPY903" s="716"/>
      <c r="VPZ903" s="716"/>
      <c r="VQA903" s="716"/>
      <c r="VQB903" s="716"/>
      <c r="VQC903" s="716"/>
      <c r="VQD903" s="716"/>
      <c r="VQE903" s="716"/>
      <c r="VQF903" s="716"/>
      <c r="VQG903" s="716"/>
      <c r="VQH903" s="716"/>
      <c r="VQI903" s="716"/>
      <c r="VQJ903" s="716"/>
      <c r="VQK903" s="716"/>
      <c r="VQL903" s="716"/>
      <c r="VQM903" s="716"/>
      <c r="VQN903" s="716"/>
      <c r="VQO903" s="716"/>
      <c r="VQP903" s="716"/>
      <c r="VQQ903" s="716"/>
      <c r="VQR903" s="716"/>
      <c r="VQS903" s="716"/>
      <c r="VQT903" s="716"/>
      <c r="VQU903" s="716"/>
      <c r="VQV903" s="716"/>
      <c r="VQW903" s="716"/>
      <c r="VQX903" s="716"/>
      <c r="VQY903" s="716"/>
      <c r="VQZ903" s="716"/>
      <c r="VRA903" s="716"/>
      <c r="VRB903" s="716"/>
      <c r="VRC903" s="716"/>
      <c r="VRD903" s="716"/>
      <c r="VRE903" s="716"/>
      <c r="VRF903" s="716"/>
      <c r="VRG903" s="716"/>
      <c r="VRH903" s="716"/>
      <c r="VRI903" s="716"/>
      <c r="VRJ903" s="716"/>
      <c r="VRK903" s="716"/>
      <c r="VRL903" s="716"/>
      <c r="VRM903" s="716"/>
      <c r="VRN903" s="716"/>
      <c r="VRO903" s="716"/>
      <c r="VRP903" s="716"/>
      <c r="VRQ903" s="716"/>
      <c r="VRR903" s="716"/>
      <c r="VRS903" s="716"/>
      <c r="VRT903" s="716"/>
      <c r="VRU903" s="716"/>
      <c r="VRV903" s="716"/>
      <c r="VRW903" s="716"/>
      <c r="VRX903" s="716"/>
      <c r="VRY903" s="716"/>
      <c r="VRZ903" s="716"/>
      <c r="VSA903" s="716"/>
      <c r="VSB903" s="716"/>
      <c r="VSC903" s="716"/>
      <c r="VSD903" s="716"/>
      <c r="VSE903" s="716"/>
      <c r="VSF903" s="716"/>
      <c r="VSG903" s="716"/>
      <c r="VSH903" s="716"/>
      <c r="VSI903" s="716"/>
      <c r="VSJ903" s="716"/>
      <c r="VSK903" s="716"/>
      <c r="VSL903" s="716"/>
      <c r="VSM903" s="716"/>
      <c r="VSN903" s="716"/>
      <c r="VSO903" s="716"/>
      <c r="VSP903" s="716"/>
      <c r="VSQ903" s="716"/>
      <c r="VSR903" s="716"/>
      <c r="VSS903" s="716"/>
      <c r="VST903" s="716"/>
      <c r="VSU903" s="716"/>
      <c r="VSV903" s="716"/>
      <c r="VSW903" s="716"/>
      <c r="VSX903" s="716"/>
      <c r="VSY903" s="716"/>
      <c r="VSZ903" s="716"/>
      <c r="VTA903" s="716"/>
      <c r="VTB903" s="716"/>
      <c r="VTC903" s="716"/>
      <c r="VTD903" s="716"/>
      <c r="VTE903" s="716"/>
      <c r="VTF903" s="716"/>
      <c r="VTG903" s="716"/>
      <c r="VTH903" s="716"/>
      <c r="VTI903" s="716"/>
      <c r="VTJ903" s="716"/>
      <c r="VTK903" s="716"/>
      <c r="VTL903" s="716"/>
      <c r="VTM903" s="716"/>
      <c r="VTN903" s="716"/>
      <c r="VTO903" s="716"/>
      <c r="VTP903" s="716"/>
      <c r="VTQ903" s="716"/>
      <c r="VTR903" s="716"/>
      <c r="VTS903" s="716"/>
      <c r="VTT903" s="716"/>
      <c r="VTU903" s="716"/>
      <c r="VTV903" s="716"/>
      <c r="VTW903" s="716"/>
      <c r="VTX903" s="716"/>
      <c r="VTY903" s="716"/>
      <c r="VTZ903" s="716"/>
      <c r="VUA903" s="716"/>
      <c r="VUB903" s="716"/>
      <c r="VUC903" s="716"/>
      <c r="VUD903" s="716"/>
      <c r="VUE903" s="716"/>
      <c r="VUF903" s="716"/>
      <c r="VUG903" s="716"/>
      <c r="VUH903" s="716"/>
      <c r="VUI903" s="716"/>
      <c r="VUJ903" s="716"/>
      <c r="VUK903" s="716"/>
      <c r="VUL903" s="716"/>
      <c r="VUM903" s="716"/>
      <c r="VUN903" s="716"/>
      <c r="VUO903" s="716"/>
      <c r="VUP903" s="716"/>
      <c r="VUQ903" s="716"/>
      <c r="VUR903" s="716"/>
      <c r="VUS903" s="716"/>
      <c r="VUT903" s="716"/>
      <c r="VUU903" s="716"/>
      <c r="VUV903" s="716"/>
      <c r="VUW903" s="716"/>
      <c r="VUX903" s="716"/>
      <c r="VUY903" s="716"/>
      <c r="VUZ903" s="716"/>
      <c r="VVA903" s="716"/>
      <c r="VVB903" s="716"/>
      <c r="VVC903" s="716"/>
      <c r="VVD903" s="716"/>
      <c r="VVE903" s="716"/>
      <c r="VVF903" s="716"/>
      <c r="VVG903" s="716"/>
      <c r="VVH903" s="716"/>
      <c r="VVI903" s="716"/>
      <c r="VVJ903" s="716"/>
      <c r="VVK903" s="716"/>
      <c r="VVL903" s="716"/>
      <c r="VVM903" s="716"/>
      <c r="VVN903" s="716"/>
      <c r="VVO903" s="716"/>
      <c r="VVP903" s="716"/>
      <c r="VVQ903" s="716"/>
      <c r="VVR903" s="716"/>
      <c r="VVS903" s="716"/>
      <c r="VVT903" s="716"/>
      <c r="VVU903" s="716"/>
      <c r="VVV903" s="716"/>
      <c r="VVW903" s="716"/>
      <c r="VVX903" s="716"/>
      <c r="VVY903" s="716"/>
      <c r="VVZ903" s="716"/>
      <c r="VWA903" s="716"/>
      <c r="VWB903" s="716"/>
      <c r="VWC903" s="716"/>
      <c r="VWD903" s="716"/>
      <c r="VWE903" s="716"/>
      <c r="VWF903" s="716"/>
      <c r="VWG903" s="716"/>
      <c r="VWH903" s="716"/>
      <c r="VWI903" s="716"/>
      <c r="VWJ903" s="716"/>
      <c r="VWK903" s="716"/>
      <c r="VWL903" s="716"/>
      <c r="VWM903" s="716"/>
      <c r="VWN903" s="716"/>
      <c r="VWO903" s="716"/>
      <c r="VWP903" s="716"/>
      <c r="VWQ903" s="716"/>
      <c r="VWR903" s="716"/>
      <c r="VWS903" s="716"/>
      <c r="VWT903" s="716"/>
      <c r="VWU903" s="716"/>
      <c r="VWV903" s="716"/>
      <c r="VWW903" s="716"/>
      <c r="VWX903" s="716"/>
      <c r="VWY903" s="716"/>
      <c r="VWZ903" s="716"/>
      <c r="VXA903" s="716"/>
      <c r="VXB903" s="716"/>
      <c r="VXC903" s="716"/>
      <c r="VXD903" s="716"/>
      <c r="VXE903" s="716"/>
      <c r="VXF903" s="716"/>
      <c r="VXG903" s="716"/>
      <c r="VXH903" s="716"/>
      <c r="VXI903" s="716"/>
      <c r="VXJ903" s="716"/>
      <c r="VXK903" s="716"/>
      <c r="VXL903" s="716"/>
      <c r="VXM903" s="716"/>
      <c r="VXN903" s="716"/>
      <c r="VXO903" s="716"/>
      <c r="VXP903" s="716"/>
      <c r="VXQ903" s="716"/>
      <c r="VXR903" s="716"/>
      <c r="VXS903" s="716"/>
      <c r="VXT903" s="716"/>
      <c r="VXU903" s="716"/>
      <c r="VXV903" s="716"/>
      <c r="VXW903" s="716"/>
      <c r="VXX903" s="716"/>
      <c r="VXY903" s="716"/>
      <c r="VXZ903" s="716"/>
      <c r="VYA903" s="716"/>
      <c r="VYB903" s="716"/>
      <c r="VYC903" s="716"/>
      <c r="VYD903" s="716"/>
      <c r="VYE903" s="716"/>
      <c r="VYF903" s="716"/>
      <c r="VYG903" s="716"/>
      <c r="VYH903" s="716"/>
      <c r="VYI903" s="716"/>
      <c r="VYJ903" s="716"/>
      <c r="VYK903" s="716"/>
      <c r="VYL903" s="716"/>
      <c r="VYM903" s="716"/>
      <c r="VYN903" s="716"/>
      <c r="VYO903" s="716"/>
      <c r="VYP903" s="716"/>
      <c r="VYQ903" s="716"/>
      <c r="VYR903" s="716"/>
      <c r="VYS903" s="716"/>
      <c r="VYT903" s="716"/>
      <c r="VYU903" s="716"/>
      <c r="VYV903" s="716"/>
      <c r="VYW903" s="716"/>
      <c r="VYX903" s="716"/>
      <c r="VYY903" s="716"/>
      <c r="VYZ903" s="716"/>
      <c r="VZA903" s="716"/>
      <c r="VZB903" s="716"/>
      <c r="VZC903" s="716"/>
      <c r="VZD903" s="716"/>
      <c r="VZE903" s="716"/>
      <c r="VZF903" s="716"/>
      <c r="VZG903" s="716"/>
      <c r="VZH903" s="716"/>
      <c r="VZI903" s="716"/>
      <c r="VZJ903" s="716"/>
      <c r="VZK903" s="716"/>
      <c r="VZL903" s="716"/>
      <c r="VZM903" s="716"/>
      <c r="VZN903" s="716"/>
      <c r="VZO903" s="716"/>
      <c r="VZP903" s="716"/>
      <c r="VZQ903" s="716"/>
      <c r="VZR903" s="716"/>
      <c r="VZS903" s="716"/>
      <c r="VZT903" s="716"/>
      <c r="VZU903" s="716"/>
      <c r="VZV903" s="716"/>
      <c r="VZW903" s="716"/>
      <c r="VZX903" s="716"/>
      <c r="VZY903" s="716"/>
      <c r="VZZ903" s="716"/>
      <c r="WAA903" s="716"/>
      <c r="WAB903" s="716"/>
      <c r="WAC903" s="716"/>
      <c r="WAD903" s="716"/>
      <c r="WAE903" s="716"/>
      <c r="WAF903" s="716"/>
      <c r="WAG903" s="716"/>
      <c r="WAH903" s="716"/>
      <c r="WAI903" s="716"/>
      <c r="WAJ903" s="716"/>
      <c r="WAK903" s="716"/>
      <c r="WAL903" s="716"/>
      <c r="WAM903" s="716"/>
      <c r="WAN903" s="716"/>
      <c r="WAO903" s="716"/>
      <c r="WAP903" s="716"/>
      <c r="WAQ903" s="716"/>
      <c r="WAR903" s="716"/>
      <c r="WAS903" s="716"/>
      <c r="WAT903" s="716"/>
      <c r="WAU903" s="716"/>
      <c r="WAV903" s="716"/>
      <c r="WAW903" s="716"/>
      <c r="WAX903" s="716"/>
      <c r="WAY903" s="716"/>
      <c r="WAZ903" s="716"/>
      <c r="WBA903" s="716"/>
      <c r="WBB903" s="716"/>
      <c r="WBC903" s="716"/>
      <c r="WBD903" s="716"/>
      <c r="WBE903" s="716"/>
      <c r="WBF903" s="716"/>
      <c r="WBG903" s="716"/>
      <c r="WBH903" s="716"/>
      <c r="WBI903" s="716"/>
      <c r="WBJ903" s="716"/>
      <c r="WBK903" s="716"/>
      <c r="WBL903" s="716"/>
      <c r="WBM903" s="716"/>
      <c r="WBN903" s="716"/>
      <c r="WBO903" s="716"/>
      <c r="WBP903" s="716"/>
      <c r="WBQ903" s="716"/>
      <c r="WBR903" s="716"/>
      <c r="WBS903" s="716"/>
      <c r="WBT903" s="716"/>
      <c r="WBU903" s="716"/>
      <c r="WBV903" s="716"/>
      <c r="WBW903" s="716"/>
      <c r="WBX903" s="716"/>
      <c r="WBY903" s="716"/>
      <c r="WBZ903" s="716"/>
      <c r="WCA903" s="716"/>
      <c r="WCB903" s="716"/>
      <c r="WCC903" s="716"/>
      <c r="WCD903" s="716"/>
      <c r="WCE903" s="716"/>
      <c r="WCF903" s="716"/>
      <c r="WCG903" s="716"/>
      <c r="WCH903" s="716"/>
      <c r="WCI903" s="716"/>
      <c r="WCJ903" s="716"/>
      <c r="WCK903" s="716"/>
      <c r="WCL903" s="716"/>
      <c r="WCM903" s="716"/>
      <c r="WCN903" s="716"/>
      <c r="WCO903" s="716"/>
      <c r="WCP903" s="716"/>
      <c r="WCQ903" s="716"/>
      <c r="WCR903" s="716"/>
      <c r="WCS903" s="716"/>
      <c r="WCT903" s="716"/>
      <c r="WCU903" s="716"/>
      <c r="WCV903" s="716"/>
      <c r="WCW903" s="716"/>
      <c r="WCX903" s="716"/>
      <c r="WCY903" s="716"/>
      <c r="WCZ903" s="716"/>
      <c r="WDA903" s="716"/>
      <c r="WDB903" s="716"/>
      <c r="WDC903" s="716"/>
      <c r="WDD903" s="716"/>
      <c r="WDE903" s="716"/>
      <c r="WDF903" s="716"/>
      <c r="WDG903" s="716"/>
      <c r="WDH903" s="716"/>
      <c r="WDI903" s="716"/>
      <c r="WDJ903" s="716"/>
      <c r="WDK903" s="716"/>
      <c r="WDL903" s="716"/>
      <c r="WDM903" s="716"/>
      <c r="WDN903" s="716"/>
      <c r="WDO903" s="716"/>
      <c r="WDP903" s="716"/>
      <c r="WDQ903" s="716"/>
      <c r="WDR903" s="716"/>
      <c r="WDS903" s="716"/>
      <c r="WDT903" s="716"/>
      <c r="WDU903" s="716"/>
      <c r="WDV903" s="716"/>
      <c r="WDW903" s="716"/>
      <c r="WDX903" s="716"/>
      <c r="WDY903" s="716"/>
      <c r="WDZ903" s="716"/>
      <c r="WEA903" s="716"/>
      <c r="WEB903" s="716"/>
      <c r="WEC903" s="716"/>
      <c r="WED903" s="716"/>
      <c r="WEE903" s="716"/>
      <c r="WEF903" s="716"/>
      <c r="WEG903" s="716"/>
      <c r="WEH903" s="716"/>
      <c r="WEI903" s="716"/>
      <c r="WEJ903" s="716"/>
      <c r="WEK903" s="716"/>
      <c r="WEL903" s="716"/>
      <c r="WEM903" s="716"/>
      <c r="WEN903" s="716"/>
      <c r="WEO903" s="716"/>
      <c r="WEP903" s="716"/>
      <c r="WEQ903" s="716"/>
      <c r="WER903" s="716"/>
      <c r="WES903" s="716"/>
      <c r="WET903" s="716"/>
      <c r="WEU903" s="716"/>
      <c r="WEV903" s="716"/>
      <c r="WEW903" s="716"/>
      <c r="WEX903" s="716"/>
      <c r="WEY903" s="716"/>
      <c r="WEZ903" s="716"/>
      <c r="WFA903" s="716"/>
      <c r="WFB903" s="716"/>
      <c r="WFC903" s="716"/>
      <c r="WFD903" s="716"/>
      <c r="WFE903" s="716"/>
      <c r="WFF903" s="716"/>
      <c r="WFG903" s="716"/>
      <c r="WFH903" s="716"/>
      <c r="WFI903" s="716"/>
      <c r="WFJ903" s="716"/>
      <c r="WFK903" s="716"/>
      <c r="WFL903" s="716"/>
      <c r="WFM903" s="716"/>
      <c r="WFN903" s="716"/>
      <c r="WFO903" s="716"/>
      <c r="WFP903" s="716"/>
      <c r="WFQ903" s="716"/>
      <c r="WFR903" s="716"/>
      <c r="WFS903" s="716"/>
      <c r="WFT903" s="716"/>
      <c r="WFU903" s="716"/>
      <c r="WFV903" s="716"/>
      <c r="WFW903" s="716"/>
      <c r="WFX903" s="716"/>
      <c r="WFY903" s="716"/>
      <c r="WFZ903" s="716"/>
      <c r="WGA903" s="716"/>
      <c r="WGB903" s="716"/>
      <c r="WGC903" s="716"/>
      <c r="WGD903" s="716"/>
      <c r="WGE903" s="716"/>
      <c r="WGF903" s="716"/>
      <c r="WGG903" s="716"/>
      <c r="WGH903" s="716"/>
      <c r="WGI903" s="716"/>
      <c r="WGJ903" s="716"/>
      <c r="WGK903" s="716"/>
      <c r="WGL903" s="716"/>
      <c r="WGM903" s="716"/>
      <c r="WGN903" s="716"/>
      <c r="WGO903" s="716"/>
      <c r="WGP903" s="716"/>
      <c r="WGQ903" s="716"/>
      <c r="WGR903" s="716"/>
      <c r="WGS903" s="716"/>
      <c r="WGT903" s="716"/>
      <c r="WGU903" s="716"/>
      <c r="WGV903" s="716"/>
      <c r="WGW903" s="716"/>
      <c r="WGX903" s="716"/>
      <c r="WGY903" s="716"/>
      <c r="WGZ903" s="716"/>
      <c r="WHA903" s="716"/>
      <c r="WHB903" s="716"/>
      <c r="WHC903" s="716"/>
      <c r="WHD903" s="716"/>
      <c r="WHE903" s="716"/>
      <c r="WHF903" s="716"/>
      <c r="WHG903" s="716"/>
      <c r="WHH903" s="716"/>
      <c r="WHI903" s="716"/>
      <c r="WHJ903" s="716"/>
      <c r="WHK903" s="716"/>
      <c r="WHL903" s="716"/>
      <c r="WHM903" s="716"/>
      <c r="WHN903" s="716"/>
      <c r="WHO903" s="716"/>
      <c r="WHP903" s="716"/>
      <c r="WHQ903" s="716"/>
      <c r="WHR903" s="716"/>
      <c r="WHS903" s="716"/>
      <c r="WHT903" s="716"/>
      <c r="WHU903" s="716"/>
      <c r="WHV903" s="716"/>
      <c r="WHW903" s="716"/>
      <c r="WHX903" s="716"/>
      <c r="WHY903" s="716"/>
      <c r="WHZ903" s="716"/>
      <c r="WIA903" s="716"/>
      <c r="WIB903" s="716"/>
      <c r="WIC903" s="716"/>
      <c r="WID903" s="716"/>
      <c r="WIE903" s="716"/>
      <c r="WIF903" s="716"/>
      <c r="WIG903" s="716"/>
      <c r="WIH903" s="716"/>
      <c r="WII903" s="716"/>
      <c r="WIJ903" s="716"/>
      <c r="WIK903" s="716"/>
      <c r="WIL903" s="716"/>
      <c r="WIM903" s="716"/>
      <c r="WIN903" s="716"/>
      <c r="WIO903" s="716"/>
      <c r="WIP903" s="716"/>
      <c r="WIQ903" s="716"/>
      <c r="WIR903" s="716"/>
      <c r="WIS903" s="716"/>
      <c r="WIT903" s="716"/>
      <c r="WIU903" s="716"/>
      <c r="WIV903" s="716"/>
      <c r="WIW903" s="716"/>
      <c r="WIX903" s="716"/>
      <c r="WIY903" s="716"/>
      <c r="WIZ903" s="716"/>
      <c r="WJA903" s="716"/>
      <c r="WJB903" s="716"/>
      <c r="WJC903" s="716"/>
      <c r="WJD903" s="716"/>
      <c r="WJE903" s="716"/>
      <c r="WJF903" s="716"/>
      <c r="WJG903" s="716"/>
      <c r="WJH903" s="716"/>
      <c r="WJI903" s="716"/>
      <c r="WJJ903" s="716"/>
      <c r="WJK903" s="716"/>
      <c r="WJL903" s="716"/>
      <c r="WJM903" s="716"/>
      <c r="WJN903" s="716"/>
      <c r="WJO903" s="716"/>
      <c r="WJP903" s="716"/>
      <c r="WJQ903" s="716"/>
      <c r="WJR903" s="716"/>
      <c r="WJS903" s="716"/>
      <c r="WJT903" s="716"/>
      <c r="WJU903" s="716"/>
      <c r="WJV903" s="716"/>
      <c r="WJW903" s="716"/>
      <c r="WJX903" s="716"/>
      <c r="WJY903" s="716"/>
      <c r="WJZ903" s="716"/>
      <c r="WKA903" s="716"/>
      <c r="WKB903" s="716"/>
      <c r="WKC903" s="716"/>
      <c r="WKD903" s="716"/>
      <c r="WKE903" s="716"/>
      <c r="WKF903" s="716"/>
      <c r="WKG903" s="716"/>
      <c r="WKH903" s="716"/>
      <c r="WKI903" s="716"/>
      <c r="WKJ903" s="716"/>
      <c r="WKK903" s="716"/>
      <c r="WKL903" s="716"/>
      <c r="WKM903" s="716"/>
      <c r="WKN903" s="716"/>
      <c r="WKO903" s="716"/>
      <c r="WKP903" s="716"/>
      <c r="WKQ903" s="716"/>
      <c r="WKR903" s="716"/>
      <c r="WKS903" s="716"/>
      <c r="WKT903" s="716"/>
      <c r="WKU903" s="716"/>
      <c r="WKV903" s="716"/>
      <c r="WKW903" s="716"/>
      <c r="WKX903" s="716"/>
      <c r="WKY903" s="716"/>
      <c r="WKZ903" s="716"/>
      <c r="WLA903" s="716"/>
      <c r="WLB903" s="716"/>
      <c r="WLC903" s="716"/>
      <c r="WLD903" s="716"/>
      <c r="WLE903" s="716"/>
      <c r="WLF903" s="716"/>
      <c r="WLG903" s="716"/>
      <c r="WLH903" s="716"/>
      <c r="WLI903" s="716"/>
      <c r="WLJ903" s="716"/>
      <c r="WLK903" s="716"/>
      <c r="WLL903" s="716"/>
      <c r="WLM903" s="716"/>
      <c r="WLN903" s="716"/>
      <c r="WLO903" s="716"/>
      <c r="WLP903" s="716"/>
      <c r="WLQ903" s="716"/>
      <c r="WLR903" s="716"/>
      <c r="WLS903" s="716"/>
      <c r="WLT903" s="716"/>
      <c r="WLU903" s="716"/>
      <c r="WLV903" s="716"/>
      <c r="WLW903" s="716"/>
      <c r="WLX903" s="716"/>
      <c r="WLY903" s="716"/>
      <c r="WLZ903" s="716"/>
      <c r="WMA903" s="716"/>
      <c r="WMB903" s="716"/>
      <c r="WMC903" s="716"/>
      <c r="WMD903" s="716"/>
      <c r="WME903" s="716"/>
      <c r="WMF903" s="716"/>
      <c r="WMG903" s="716"/>
      <c r="WMH903" s="716"/>
      <c r="WMI903" s="716"/>
      <c r="WMJ903" s="716"/>
      <c r="WMK903" s="716"/>
      <c r="WML903" s="716"/>
      <c r="WMM903" s="716"/>
      <c r="WMN903" s="716"/>
      <c r="WMO903" s="716"/>
      <c r="WMP903" s="716"/>
      <c r="WMQ903" s="716"/>
      <c r="WMR903" s="716"/>
      <c r="WMS903" s="716"/>
      <c r="WMT903" s="716"/>
      <c r="WMU903" s="716"/>
      <c r="WMV903" s="716"/>
      <c r="WMW903" s="716"/>
      <c r="WMX903" s="716"/>
      <c r="WMY903" s="716"/>
      <c r="WMZ903" s="716"/>
      <c r="WNA903" s="716"/>
      <c r="WNB903" s="716"/>
      <c r="WNC903" s="716"/>
      <c r="WND903" s="716"/>
      <c r="WNE903" s="716"/>
      <c r="WNF903" s="716"/>
      <c r="WNG903" s="716"/>
      <c r="WNH903" s="716"/>
      <c r="WNI903" s="716"/>
      <c r="WNJ903" s="716"/>
      <c r="WNK903" s="716"/>
      <c r="WNL903" s="716"/>
      <c r="WNM903" s="716"/>
      <c r="WNN903" s="716"/>
      <c r="WNO903" s="716"/>
      <c r="WNP903" s="716"/>
      <c r="WNQ903" s="716"/>
      <c r="WNR903" s="716"/>
      <c r="WNS903" s="716"/>
      <c r="WNT903" s="716"/>
      <c r="WNU903" s="716"/>
      <c r="WNV903" s="716"/>
      <c r="WNW903" s="716"/>
      <c r="WNX903" s="716"/>
      <c r="WNY903" s="716"/>
      <c r="WNZ903" s="716"/>
      <c r="WOA903" s="716"/>
      <c r="WOB903" s="716"/>
      <c r="WOC903" s="716"/>
      <c r="WOD903" s="716"/>
      <c r="WOE903" s="716"/>
      <c r="WOF903" s="716"/>
      <c r="WOG903" s="716"/>
      <c r="WOH903" s="716"/>
      <c r="WOI903" s="716"/>
      <c r="WOJ903" s="716"/>
      <c r="WOK903" s="716"/>
      <c r="WOL903" s="716"/>
      <c r="WOM903" s="716"/>
      <c r="WON903" s="716"/>
      <c r="WOO903" s="716"/>
      <c r="WOP903" s="716"/>
      <c r="WOQ903" s="716"/>
      <c r="WOR903" s="716"/>
      <c r="WOS903" s="716"/>
      <c r="WOT903" s="716"/>
      <c r="WOU903" s="716"/>
      <c r="WOV903" s="716"/>
      <c r="WOW903" s="716"/>
      <c r="WOX903" s="716"/>
      <c r="WOY903" s="716"/>
      <c r="WOZ903" s="716"/>
      <c r="WPA903" s="716"/>
      <c r="WPB903" s="716"/>
      <c r="WPC903" s="716"/>
      <c r="WPD903" s="716"/>
      <c r="WPE903" s="716"/>
      <c r="WPF903" s="716"/>
      <c r="WPG903" s="716"/>
      <c r="WPH903" s="716"/>
      <c r="WPI903" s="716"/>
      <c r="WPJ903" s="716"/>
      <c r="WPK903" s="716"/>
      <c r="WPL903" s="716"/>
      <c r="WPM903" s="716"/>
      <c r="WPN903" s="716"/>
      <c r="WPO903" s="716"/>
      <c r="WPP903" s="716"/>
      <c r="WPQ903" s="716"/>
      <c r="WPR903" s="716"/>
      <c r="WPS903" s="716"/>
      <c r="WPT903" s="716"/>
      <c r="WPU903" s="716"/>
      <c r="WPV903" s="716"/>
      <c r="WPW903" s="716"/>
      <c r="WPX903" s="716"/>
      <c r="WPY903" s="716"/>
      <c r="WPZ903" s="716"/>
      <c r="WQA903" s="716"/>
      <c r="WQB903" s="716"/>
      <c r="WQC903" s="716"/>
      <c r="WQD903" s="716"/>
      <c r="WQE903" s="716"/>
      <c r="WQF903" s="716"/>
      <c r="WQG903" s="716"/>
      <c r="WQH903" s="716"/>
      <c r="WQI903" s="716"/>
      <c r="WQJ903" s="716"/>
      <c r="WQK903" s="716"/>
      <c r="WQL903" s="716"/>
      <c r="WQM903" s="716"/>
      <c r="WQN903" s="716"/>
      <c r="WQO903" s="716"/>
      <c r="WQP903" s="716"/>
      <c r="WQQ903" s="716"/>
      <c r="WQR903" s="716"/>
      <c r="WQS903" s="716"/>
      <c r="WQT903" s="716"/>
      <c r="WQU903" s="716"/>
      <c r="WQV903" s="716"/>
      <c r="WQW903" s="716"/>
      <c r="WQX903" s="716"/>
      <c r="WQY903" s="716"/>
      <c r="WQZ903" s="716"/>
      <c r="WRA903" s="716"/>
      <c r="WRB903" s="716"/>
      <c r="WRC903" s="716"/>
      <c r="WRD903" s="716"/>
      <c r="WRE903" s="716"/>
      <c r="WRF903" s="716"/>
      <c r="WRG903" s="716"/>
      <c r="WRH903" s="716"/>
      <c r="WRI903" s="716"/>
      <c r="WRJ903" s="716"/>
      <c r="WRK903" s="716"/>
      <c r="WRL903" s="716"/>
      <c r="WRM903" s="716"/>
      <c r="WRN903" s="716"/>
      <c r="WRO903" s="716"/>
      <c r="WRP903" s="716"/>
      <c r="WRQ903" s="716"/>
      <c r="WRR903" s="716"/>
      <c r="WRS903" s="716"/>
      <c r="WRT903" s="716"/>
      <c r="WRU903" s="716"/>
      <c r="WRV903" s="716"/>
      <c r="WRW903" s="716"/>
      <c r="WRX903" s="716"/>
      <c r="WRY903" s="716"/>
      <c r="WRZ903" s="716"/>
      <c r="WSA903" s="716"/>
      <c r="WSB903" s="716"/>
      <c r="WSC903" s="716"/>
      <c r="WSD903" s="716"/>
      <c r="WSE903" s="716"/>
      <c r="WSF903" s="716"/>
      <c r="WSG903" s="716"/>
      <c r="WSH903" s="716"/>
      <c r="WSI903" s="716"/>
      <c r="WSJ903" s="716"/>
      <c r="WSK903" s="716"/>
      <c r="WSL903" s="716"/>
      <c r="WSM903" s="716"/>
      <c r="WSN903" s="716"/>
      <c r="WSO903" s="716"/>
      <c r="WSP903" s="716"/>
      <c r="WSQ903" s="716"/>
      <c r="WSR903" s="716"/>
      <c r="WSS903" s="716"/>
      <c r="WST903" s="716"/>
      <c r="WSU903" s="716"/>
      <c r="WSV903" s="716"/>
      <c r="WSW903" s="716"/>
      <c r="WSX903" s="716"/>
      <c r="WSY903" s="716"/>
      <c r="WSZ903" s="716"/>
      <c r="WTA903" s="716"/>
      <c r="WTB903" s="716"/>
      <c r="WTC903" s="716"/>
      <c r="WTD903" s="716"/>
      <c r="WTE903" s="716"/>
      <c r="WTF903" s="716"/>
      <c r="WTG903" s="716"/>
      <c r="WTH903" s="716"/>
      <c r="WTI903" s="716"/>
      <c r="WTJ903" s="716"/>
      <c r="WTK903" s="716"/>
      <c r="WTL903" s="716"/>
      <c r="WTM903" s="716"/>
      <c r="WTN903" s="716"/>
      <c r="WTO903" s="716"/>
      <c r="WTP903" s="716"/>
      <c r="WTQ903" s="716"/>
      <c r="WTR903" s="716"/>
      <c r="WTS903" s="716"/>
      <c r="WTT903" s="716"/>
      <c r="WTU903" s="716"/>
      <c r="WTV903" s="716"/>
      <c r="WTW903" s="716"/>
      <c r="WTX903" s="716"/>
      <c r="WTY903" s="716"/>
      <c r="WTZ903" s="716"/>
      <c r="WUA903" s="716"/>
      <c r="WUB903" s="716"/>
      <c r="WUC903" s="716"/>
      <c r="WUD903" s="716"/>
      <c r="WUE903" s="716"/>
      <c r="WUF903" s="716"/>
      <c r="WUG903" s="716"/>
      <c r="WUH903" s="716"/>
      <c r="WUI903" s="716"/>
      <c r="WUJ903" s="716"/>
      <c r="WUK903" s="716"/>
      <c r="WUL903" s="716"/>
      <c r="WUM903" s="716"/>
      <c r="WUN903" s="716"/>
      <c r="WUO903" s="716"/>
      <c r="WUP903" s="716"/>
      <c r="WUQ903" s="716"/>
      <c r="WUR903" s="716"/>
      <c r="WUS903" s="716"/>
      <c r="WUT903" s="716"/>
      <c r="WUU903" s="716"/>
      <c r="WUV903" s="716"/>
      <c r="WUW903" s="716"/>
      <c r="WUX903" s="716"/>
      <c r="WUY903" s="716"/>
      <c r="WUZ903" s="716"/>
      <c r="WVA903" s="716"/>
      <c r="WVB903" s="716"/>
      <c r="WVC903" s="716"/>
      <c r="WVD903" s="716"/>
      <c r="WVE903" s="716"/>
      <c r="WVF903" s="716"/>
      <c r="WVG903" s="716"/>
      <c r="WVH903" s="716"/>
      <c r="WVI903" s="716"/>
      <c r="WVJ903" s="716"/>
      <c r="WVK903" s="716"/>
      <c r="WVL903" s="716"/>
      <c r="WVM903" s="716"/>
      <c r="WVN903" s="716"/>
      <c r="WVO903" s="716"/>
      <c r="WVP903" s="716"/>
      <c r="WVQ903" s="716"/>
      <c r="WVR903" s="716"/>
      <c r="WVS903" s="716"/>
      <c r="WVT903" s="716"/>
      <c r="WVU903" s="716"/>
      <c r="WVV903" s="716"/>
      <c r="WVW903" s="716"/>
      <c r="WVX903" s="716"/>
      <c r="WVY903" s="716"/>
      <c r="WVZ903" s="716"/>
      <c r="WWA903" s="716"/>
      <c r="WWB903" s="716"/>
      <c r="WWC903" s="716"/>
      <c r="WWD903" s="716"/>
      <c r="WWE903" s="716"/>
      <c r="WWF903" s="716"/>
      <c r="WWG903" s="716"/>
      <c r="WWH903" s="716"/>
      <c r="WWI903" s="716"/>
      <c r="WWJ903" s="716"/>
      <c r="WWK903" s="716"/>
      <c r="WWL903" s="716"/>
      <c r="WWM903" s="716"/>
      <c r="WWN903" s="716"/>
      <c r="WWO903" s="716"/>
      <c r="WWP903" s="716"/>
      <c r="WWQ903" s="716"/>
      <c r="WWR903" s="716"/>
      <c r="WWS903" s="716"/>
      <c r="WWT903" s="716"/>
      <c r="WWU903" s="716"/>
      <c r="WWV903" s="716"/>
      <c r="WWW903" s="716"/>
      <c r="WWX903" s="716"/>
      <c r="WWY903" s="716"/>
      <c r="WWZ903" s="716"/>
      <c r="WXA903" s="716"/>
      <c r="WXB903" s="716"/>
      <c r="WXC903" s="716"/>
      <c r="WXD903" s="716"/>
      <c r="WXE903" s="716"/>
      <c r="WXF903" s="716"/>
      <c r="WXG903" s="716"/>
      <c r="WXH903" s="716"/>
      <c r="WXI903" s="716"/>
      <c r="WXJ903" s="716"/>
      <c r="WXK903" s="716"/>
      <c r="WXL903" s="716"/>
      <c r="WXM903" s="716"/>
      <c r="WXN903" s="716"/>
      <c r="WXO903" s="716"/>
      <c r="WXP903" s="716"/>
      <c r="WXQ903" s="716"/>
      <c r="WXR903" s="716"/>
      <c r="WXS903" s="716"/>
      <c r="WXT903" s="716"/>
      <c r="WXU903" s="716"/>
      <c r="WXV903" s="716"/>
      <c r="WXW903" s="716"/>
      <c r="WXX903" s="716"/>
      <c r="WXY903" s="716"/>
      <c r="WXZ903" s="716"/>
      <c r="WYA903" s="716"/>
      <c r="WYB903" s="716"/>
      <c r="WYC903" s="716"/>
      <c r="WYD903" s="716"/>
      <c r="WYE903" s="716"/>
      <c r="WYF903" s="716"/>
      <c r="WYG903" s="716"/>
      <c r="WYH903" s="716"/>
      <c r="WYI903" s="716"/>
      <c r="WYJ903" s="716"/>
      <c r="WYK903" s="716"/>
      <c r="WYL903" s="716"/>
      <c r="WYM903" s="716"/>
      <c r="WYN903" s="716"/>
      <c r="WYO903" s="716"/>
      <c r="WYP903" s="716"/>
      <c r="WYQ903" s="716"/>
      <c r="WYR903" s="716"/>
      <c r="WYS903" s="716"/>
      <c r="WYT903" s="716"/>
      <c r="WYU903" s="716"/>
      <c r="WYV903" s="716"/>
      <c r="WYW903" s="716"/>
      <c r="WYX903" s="716"/>
      <c r="WYY903" s="716"/>
      <c r="WYZ903" s="716"/>
      <c r="WZA903" s="716"/>
      <c r="WZB903" s="716"/>
      <c r="WZC903" s="716"/>
      <c r="WZD903" s="716"/>
      <c r="WZE903" s="716"/>
      <c r="WZF903" s="716"/>
      <c r="WZG903" s="716"/>
      <c r="WZH903" s="716"/>
      <c r="WZI903" s="716"/>
      <c r="WZJ903" s="716"/>
      <c r="WZK903" s="716"/>
      <c r="WZL903" s="716"/>
      <c r="WZM903" s="716"/>
      <c r="WZN903" s="716"/>
      <c r="WZO903" s="716"/>
      <c r="WZP903" s="716"/>
      <c r="WZQ903" s="716"/>
      <c r="WZR903" s="716"/>
      <c r="WZS903" s="716"/>
      <c r="WZT903" s="716"/>
      <c r="WZU903" s="716"/>
      <c r="WZV903" s="716"/>
      <c r="WZW903" s="716"/>
      <c r="WZX903" s="716"/>
      <c r="WZY903" s="716"/>
      <c r="WZZ903" s="716"/>
      <c r="XAA903" s="716"/>
      <c r="XAB903" s="716"/>
      <c r="XAC903" s="716"/>
      <c r="XAD903" s="716"/>
      <c r="XAE903" s="716"/>
      <c r="XAF903" s="716"/>
      <c r="XAG903" s="716"/>
      <c r="XAH903" s="716"/>
      <c r="XAI903" s="716"/>
      <c r="XAJ903" s="716"/>
      <c r="XAK903" s="716"/>
      <c r="XAL903" s="716"/>
      <c r="XAM903" s="716"/>
      <c r="XAN903" s="716"/>
      <c r="XAO903" s="716"/>
      <c r="XAP903" s="716"/>
      <c r="XAQ903" s="716"/>
      <c r="XAR903" s="716"/>
      <c r="XAS903" s="716"/>
      <c r="XAT903" s="716"/>
      <c r="XAU903" s="716"/>
      <c r="XAV903" s="716"/>
      <c r="XAW903" s="716"/>
      <c r="XAX903" s="716"/>
      <c r="XAY903" s="716"/>
      <c r="XAZ903" s="716"/>
      <c r="XBA903" s="716"/>
      <c r="XBB903" s="716"/>
      <c r="XBC903" s="716"/>
      <c r="XBD903" s="716"/>
      <c r="XBE903" s="716"/>
      <c r="XBF903" s="716"/>
      <c r="XBG903" s="716"/>
      <c r="XBH903" s="716"/>
      <c r="XBI903" s="716"/>
      <c r="XBJ903" s="716"/>
      <c r="XBK903" s="716"/>
      <c r="XBL903" s="716"/>
      <c r="XBM903" s="716"/>
      <c r="XBN903" s="716"/>
      <c r="XBO903" s="716"/>
      <c r="XBP903" s="716"/>
      <c r="XBQ903" s="716"/>
      <c r="XBR903" s="716"/>
      <c r="XBS903" s="716"/>
      <c r="XBT903" s="716"/>
      <c r="XBU903" s="716"/>
      <c r="XBV903" s="716"/>
      <c r="XBW903" s="716"/>
      <c r="XBX903" s="716"/>
      <c r="XBY903" s="716"/>
      <c r="XBZ903" s="716"/>
      <c r="XCA903" s="716"/>
      <c r="XCB903" s="716"/>
      <c r="XCC903" s="716"/>
      <c r="XCD903" s="716"/>
      <c r="XCE903" s="716"/>
      <c r="XCF903" s="716"/>
      <c r="XCG903" s="716"/>
      <c r="XCH903" s="716"/>
      <c r="XCI903" s="716"/>
      <c r="XCJ903" s="716"/>
      <c r="XCK903" s="716"/>
      <c r="XCL903" s="716"/>
      <c r="XCM903" s="716"/>
      <c r="XCN903" s="716"/>
      <c r="XCO903" s="716"/>
      <c r="XCP903" s="716"/>
      <c r="XCQ903" s="716"/>
      <c r="XCR903" s="716"/>
      <c r="XCS903" s="716"/>
      <c r="XCT903" s="716"/>
      <c r="XCU903" s="716"/>
      <c r="XCV903" s="716"/>
      <c r="XCW903" s="716"/>
      <c r="XCX903" s="716"/>
      <c r="XCY903" s="716"/>
      <c r="XCZ903" s="716"/>
      <c r="XDA903" s="716"/>
      <c r="XDB903" s="716"/>
      <c r="XDC903" s="716"/>
      <c r="XDD903" s="716"/>
      <c r="XDE903" s="716"/>
      <c r="XDF903" s="716"/>
      <c r="XDG903" s="716"/>
      <c r="XDH903" s="716"/>
      <c r="XDI903" s="716"/>
      <c r="XDJ903" s="716"/>
      <c r="XDK903" s="716"/>
      <c r="XDL903" s="716"/>
      <c r="XDM903" s="716"/>
      <c r="XDN903" s="716"/>
      <c r="XDO903" s="716"/>
      <c r="XDP903" s="716"/>
      <c r="XDQ903" s="716"/>
      <c r="XDR903" s="716"/>
      <c r="XDS903" s="716"/>
      <c r="XDT903" s="716"/>
      <c r="XDU903" s="716"/>
      <c r="XDV903" s="716"/>
      <c r="XDW903" s="716"/>
      <c r="XDX903" s="716"/>
      <c r="XDY903" s="716"/>
      <c r="XDZ903" s="716"/>
      <c r="XEA903" s="716"/>
      <c r="XEB903" s="716"/>
      <c r="XEC903" s="716"/>
      <c r="XED903" s="716"/>
      <c r="XEE903" s="716"/>
      <c r="XEF903" s="716"/>
      <c r="XEG903" s="716"/>
      <c r="XEH903" s="716"/>
      <c r="XEI903" s="716"/>
      <c r="XEJ903" s="716"/>
      <c r="XEK903" s="716"/>
      <c r="XEL903" s="716"/>
      <c r="XEM903" s="716"/>
      <c r="XEN903" s="716"/>
      <c r="XEO903" s="716"/>
      <c r="XEP903" s="716"/>
      <c r="XEQ903" s="716"/>
      <c r="XER903" s="716"/>
      <c r="XES903" s="716"/>
      <c r="XET903" s="716"/>
      <c r="XEU903" s="716"/>
      <c r="XEV903" s="716"/>
      <c r="XEW903" s="716"/>
      <c r="XEX903" s="716"/>
      <c r="XEY903" s="716"/>
      <c r="XEZ903" s="717"/>
      <c r="XFA903" s="717"/>
    </row>
    <row r="904" spans="1:16381" s="707" customFormat="1" ht="14.1" customHeight="1" x14ac:dyDescent="0.15">
      <c r="A904" s="113" t="s">
        <v>1982</v>
      </c>
      <c r="B904" s="114" t="s">
        <v>2506</v>
      </c>
      <c r="C904" s="83">
        <f t="shared" ref="C904:C966" si="187">SUM(D904+G904)</f>
        <v>0</v>
      </c>
      <c r="D904" s="203">
        <f t="shared" ref="D904:D966" si="188">SUM(E904:F904)</f>
        <v>0</v>
      </c>
      <c r="E904" s="78"/>
      <c r="F904" s="78"/>
      <c r="G904" s="78"/>
      <c r="H904" s="79"/>
      <c r="I904" s="79"/>
      <c r="J904" s="79"/>
      <c r="K904" s="79"/>
      <c r="L904" s="79"/>
      <c r="M904" s="79"/>
      <c r="N904" s="79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8"/>
      <c r="AB904" s="78"/>
      <c r="AC904" s="78"/>
      <c r="AD904" s="78"/>
      <c r="AE904" s="78"/>
      <c r="AF904" s="78"/>
      <c r="AG904" s="78"/>
      <c r="AH904" s="78"/>
      <c r="AI904" s="78"/>
      <c r="AJ904" s="78"/>
      <c r="AK904" s="645">
        <v>182610</v>
      </c>
      <c r="AL904" s="651">
        <f t="shared" ref="AL904:AL943" si="189">AK904*E904</f>
        <v>0</v>
      </c>
      <c r="AM904" s="64"/>
      <c r="AN904" s="64" t="s">
        <v>547</v>
      </c>
      <c r="AO904" s="64"/>
      <c r="AP904" s="64"/>
      <c r="AQ904" s="64"/>
      <c r="AR904" s="706"/>
      <c r="XFA904" s="706"/>
    </row>
    <row r="905" spans="1:16381" s="694" customFormat="1" ht="14.1" customHeight="1" x14ac:dyDescent="0.15">
      <c r="A905" s="113" t="s">
        <v>1983</v>
      </c>
      <c r="B905" s="114" t="s">
        <v>1205</v>
      </c>
      <c r="C905" s="199">
        <f t="shared" si="187"/>
        <v>0</v>
      </c>
      <c r="D905" s="203">
        <f t="shared" si="188"/>
        <v>0</v>
      </c>
      <c r="E905" s="78"/>
      <c r="F905" s="78"/>
      <c r="G905" s="78"/>
      <c r="H905" s="79"/>
      <c r="I905" s="79"/>
      <c r="J905" s="79"/>
      <c r="K905" s="79"/>
      <c r="L905" s="79"/>
      <c r="M905" s="79"/>
      <c r="N905" s="79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8"/>
      <c r="AB905" s="78"/>
      <c r="AC905" s="78"/>
      <c r="AD905" s="78"/>
      <c r="AE905" s="78"/>
      <c r="AF905" s="78"/>
      <c r="AG905" s="78"/>
      <c r="AH905" s="78"/>
      <c r="AI905" s="78"/>
      <c r="AJ905" s="78"/>
      <c r="AK905" s="645">
        <v>182610</v>
      </c>
      <c r="AL905" s="651">
        <f t="shared" si="189"/>
        <v>0</v>
      </c>
      <c r="AM905" s="64"/>
      <c r="AN905" s="64"/>
      <c r="AO905" s="64"/>
      <c r="AP905" s="64"/>
      <c r="AQ905" s="64"/>
      <c r="AR905" s="693"/>
      <c r="XFA905" s="693"/>
    </row>
    <row r="906" spans="1:16381" s="694" customFormat="1" ht="14.1" customHeight="1" x14ac:dyDescent="0.15">
      <c r="A906" s="113" t="s">
        <v>1984</v>
      </c>
      <c r="B906" s="114" t="s">
        <v>1206</v>
      </c>
      <c r="C906" s="199">
        <f t="shared" si="187"/>
        <v>0</v>
      </c>
      <c r="D906" s="203">
        <f t="shared" si="188"/>
        <v>0</v>
      </c>
      <c r="E906" s="78"/>
      <c r="F906" s="78"/>
      <c r="G906" s="78"/>
      <c r="H906" s="79"/>
      <c r="I906" s="79"/>
      <c r="J906" s="79"/>
      <c r="K906" s="79"/>
      <c r="L906" s="79"/>
      <c r="M906" s="79"/>
      <c r="N906" s="79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8"/>
      <c r="AB906" s="78"/>
      <c r="AC906" s="78"/>
      <c r="AD906" s="78"/>
      <c r="AE906" s="78"/>
      <c r="AF906" s="78"/>
      <c r="AG906" s="78"/>
      <c r="AH906" s="78"/>
      <c r="AI906" s="78"/>
      <c r="AJ906" s="78"/>
      <c r="AK906" s="645">
        <v>173200</v>
      </c>
      <c r="AL906" s="651">
        <f t="shared" si="189"/>
        <v>0</v>
      </c>
      <c r="AM906" s="64"/>
      <c r="AN906" s="64"/>
      <c r="AO906" s="64"/>
      <c r="AP906" s="64"/>
      <c r="AQ906" s="64"/>
      <c r="AR906" s="693"/>
      <c r="XFA906" s="693"/>
    </row>
    <row r="907" spans="1:16381" s="694" customFormat="1" ht="14.1" customHeight="1" x14ac:dyDescent="0.15">
      <c r="A907" s="113" t="s">
        <v>1985</v>
      </c>
      <c r="B907" s="114" t="s">
        <v>1207</v>
      </c>
      <c r="C907" s="199">
        <f t="shared" si="187"/>
        <v>0</v>
      </c>
      <c r="D907" s="203">
        <f t="shared" si="188"/>
        <v>0</v>
      </c>
      <c r="E907" s="78"/>
      <c r="F907" s="78"/>
      <c r="G907" s="78"/>
      <c r="H907" s="79"/>
      <c r="I907" s="79"/>
      <c r="J907" s="79"/>
      <c r="K907" s="79"/>
      <c r="L907" s="79"/>
      <c r="M907" s="79"/>
      <c r="N907" s="79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8"/>
      <c r="AB907" s="78"/>
      <c r="AC907" s="78"/>
      <c r="AD907" s="78"/>
      <c r="AE907" s="78"/>
      <c r="AF907" s="78"/>
      <c r="AG907" s="78"/>
      <c r="AH907" s="78"/>
      <c r="AI907" s="78"/>
      <c r="AJ907" s="78"/>
      <c r="AK907" s="645">
        <v>173200</v>
      </c>
      <c r="AL907" s="651">
        <f t="shared" si="189"/>
        <v>0</v>
      </c>
      <c r="AM907" s="64"/>
      <c r="AN907" s="64"/>
      <c r="AO907" s="64"/>
      <c r="AP907" s="64"/>
      <c r="AQ907" s="64"/>
      <c r="AR907" s="693"/>
      <c r="XFA907" s="693"/>
    </row>
    <row r="908" spans="1:16381" s="694" customFormat="1" ht="14.1" customHeight="1" x14ac:dyDescent="0.15">
      <c r="A908" s="113" t="s">
        <v>1986</v>
      </c>
      <c r="B908" s="114" t="s">
        <v>1208</v>
      </c>
      <c r="C908" s="199">
        <f t="shared" si="187"/>
        <v>0</v>
      </c>
      <c r="D908" s="203">
        <f t="shared" si="188"/>
        <v>0</v>
      </c>
      <c r="E908" s="78"/>
      <c r="F908" s="78"/>
      <c r="G908" s="78"/>
      <c r="H908" s="79"/>
      <c r="I908" s="79"/>
      <c r="J908" s="79"/>
      <c r="K908" s="79"/>
      <c r="L908" s="79"/>
      <c r="M908" s="79"/>
      <c r="N908" s="79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8"/>
      <c r="AB908" s="78"/>
      <c r="AC908" s="78"/>
      <c r="AD908" s="78"/>
      <c r="AE908" s="78"/>
      <c r="AF908" s="78"/>
      <c r="AG908" s="78"/>
      <c r="AH908" s="78"/>
      <c r="AI908" s="78"/>
      <c r="AJ908" s="78"/>
      <c r="AK908" s="645">
        <v>182610</v>
      </c>
      <c r="AL908" s="651">
        <f t="shared" si="189"/>
        <v>0</v>
      </c>
      <c r="AM908" s="64"/>
      <c r="AN908" s="64"/>
      <c r="AO908" s="64"/>
      <c r="AP908" s="64"/>
      <c r="AQ908" s="64"/>
      <c r="AR908" s="693"/>
      <c r="XFA908" s="693"/>
    </row>
    <row r="909" spans="1:16381" s="694" customFormat="1" ht="14.1" customHeight="1" x14ac:dyDescent="0.15">
      <c r="A909" s="113" t="s">
        <v>1987</v>
      </c>
      <c r="B909" s="114" t="s">
        <v>1209</v>
      </c>
      <c r="C909" s="199">
        <f t="shared" si="187"/>
        <v>0</v>
      </c>
      <c r="D909" s="203">
        <f t="shared" si="188"/>
        <v>0</v>
      </c>
      <c r="E909" s="78"/>
      <c r="F909" s="78"/>
      <c r="G909" s="78"/>
      <c r="H909" s="79"/>
      <c r="I909" s="79"/>
      <c r="J909" s="79"/>
      <c r="K909" s="79"/>
      <c r="L909" s="79"/>
      <c r="M909" s="79"/>
      <c r="N909" s="79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8"/>
      <c r="AB909" s="78"/>
      <c r="AC909" s="78"/>
      <c r="AD909" s="78"/>
      <c r="AE909" s="78"/>
      <c r="AF909" s="78"/>
      <c r="AG909" s="78"/>
      <c r="AH909" s="78"/>
      <c r="AI909" s="78"/>
      <c r="AJ909" s="78"/>
      <c r="AK909" s="645">
        <v>182610</v>
      </c>
      <c r="AL909" s="651">
        <f t="shared" si="189"/>
        <v>0</v>
      </c>
      <c r="AM909" s="64"/>
      <c r="AN909" s="64"/>
      <c r="AO909" s="64"/>
      <c r="AP909" s="64"/>
      <c r="AQ909" s="64"/>
      <c r="AR909" s="693"/>
      <c r="XFA909" s="693"/>
    </row>
    <row r="910" spans="1:16381" s="694" customFormat="1" ht="14.1" customHeight="1" x14ac:dyDescent="0.15">
      <c r="A910" s="113" t="s">
        <v>1988</v>
      </c>
      <c r="B910" s="114" t="s">
        <v>1210</v>
      </c>
      <c r="C910" s="199">
        <f t="shared" si="187"/>
        <v>0</v>
      </c>
      <c r="D910" s="203">
        <f t="shared" si="188"/>
        <v>0</v>
      </c>
      <c r="E910" s="78"/>
      <c r="F910" s="78"/>
      <c r="G910" s="78"/>
      <c r="H910" s="79"/>
      <c r="I910" s="79"/>
      <c r="J910" s="79"/>
      <c r="K910" s="79"/>
      <c r="L910" s="79"/>
      <c r="M910" s="79"/>
      <c r="N910" s="79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8"/>
      <c r="AB910" s="78"/>
      <c r="AC910" s="78"/>
      <c r="AD910" s="78"/>
      <c r="AE910" s="78"/>
      <c r="AF910" s="78"/>
      <c r="AG910" s="78"/>
      <c r="AH910" s="78"/>
      <c r="AI910" s="78"/>
      <c r="AJ910" s="78"/>
      <c r="AK910" s="645">
        <v>182610</v>
      </c>
      <c r="AL910" s="651">
        <f t="shared" si="189"/>
        <v>0</v>
      </c>
      <c r="AM910" s="64"/>
      <c r="AN910" s="64"/>
      <c r="AO910" s="64"/>
      <c r="AP910" s="64"/>
      <c r="AQ910" s="64"/>
      <c r="AR910" s="693"/>
      <c r="XFA910" s="693"/>
    </row>
    <row r="911" spans="1:16381" s="694" customFormat="1" ht="14.1" customHeight="1" x14ac:dyDescent="0.15">
      <c r="A911" s="113" t="s">
        <v>2225</v>
      </c>
      <c r="B911" s="114" t="s">
        <v>2226</v>
      </c>
      <c r="C911" s="199">
        <f t="shared" si="187"/>
        <v>0</v>
      </c>
      <c r="D911" s="203">
        <f t="shared" si="188"/>
        <v>0</v>
      </c>
      <c r="E911" s="78"/>
      <c r="F911" s="78"/>
      <c r="G911" s="78"/>
      <c r="H911" s="79"/>
      <c r="I911" s="79"/>
      <c r="J911" s="79"/>
      <c r="K911" s="79"/>
      <c r="L911" s="79"/>
      <c r="M911" s="79"/>
      <c r="N911" s="79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8"/>
      <c r="AB911" s="78"/>
      <c r="AC911" s="78"/>
      <c r="AD911" s="78"/>
      <c r="AE911" s="78"/>
      <c r="AF911" s="78"/>
      <c r="AG911" s="78"/>
      <c r="AH911" s="78"/>
      <c r="AI911" s="78"/>
      <c r="AJ911" s="78"/>
      <c r="AK911" s="645">
        <v>182610</v>
      </c>
      <c r="AL911" s="651">
        <f t="shared" si="189"/>
        <v>0</v>
      </c>
      <c r="AM911" s="64"/>
      <c r="AN911" s="64"/>
      <c r="AO911" s="64"/>
      <c r="AP911" s="64"/>
      <c r="AQ911" s="64"/>
      <c r="AR911" s="693"/>
      <c r="XFA911" s="693"/>
    </row>
    <row r="912" spans="1:16381" s="694" customFormat="1" ht="14.1" customHeight="1" x14ac:dyDescent="0.15">
      <c r="A912" s="113" t="s">
        <v>2227</v>
      </c>
      <c r="B912" s="114" t="s">
        <v>2228</v>
      </c>
      <c r="C912" s="199">
        <f t="shared" si="187"/>
        <v>0</v>
      </c>
      <c r="D912" s="203">
        <f t="shared" si="188"/>
        <v>0</v>
      </c>
      <c r="E912" s="78"/>
      <c r="F912" s="78"/>
      <c r="G912" s="78"/>
      <c r="H912" s="79"/>
      <c r="I912" s="79"/>
      <c r="J912" s="79"/>
      <c r="K912" s="79"/>
      <c r="L912" s="79"/>
      <c r="M912" s="79"/>
      <c r="N912" s="79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8"/>
      <c r="AB912" s="78"/>
      <c r="AC912" s="78"/>
      <c r="AD912" s="78"/>
      <c r="AE912" s="78"/>
      <c r="AF912" s="78"/>
      <c r="AG912" s="78"/>
      <c r="AH912" s="78"/>
      <c r="AI912" s="78"/>
      <c r="AJ912" s="78"/>
      <c r="AK912" s="645">
        <v>182610</v>
      </c>
      <c r="AL912" s="651">
        <f t="shared" si="189"/>
        <v>0</v>
      </c>
      <c r="AM912" s="64"/>
      <c r="AN912" s="64"/>
      <c r="AO912" s="64"/>
      <c r="AP912" s="64"/>
      <c r="AQ912" s="64"/>
      <c r="AR912" s="693"/>
      <c r="XFA912" s="693"/>
    </row>
    <row r="913" spans="1:44 16381:16381" s="694" customFormat="1" ht="14.1" customHeight="1" x14ac:dyDescent="0.15">
      <c r="A913" s="113" t="s">
        <v>2229</v>
      </c>
      <c r="B913" s="114" t="s">
        <v>2230</v>
      </c>
      <c r="C913" s="199">
        <f t="shared" si="187"/>
        <v>0</v>
      </c>
      <c r="D913" s="203">
        <f t="shared" si="188"/>
        <v>0</v>
      </c>
      <c r="E913" s="78"/>
      <c r="F913" s="78"/>
      <c r="G913" s="78"/>
      <c r="H913" s="79"/>
      <c r="I913" s="79"/>
      <c r="J913" s="79"/>
      <c r="K913" s="79"/>
      <c r="L913" s="79"/>
      <c r="M913" s="79"/>
      <c r="N913" s="79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8"/>
      <c r="AB913" s="78"/>
      <c r="AC913" s="78"/>
      <c r="AD913" s="78"/>
      <c r="AE913" s="78"/>
      <c r="AF913" s="78"/>
      <c r="AG913" s="78"/>
      <c r="AH913" s="78"/>
      <c r="AI913" s="78"/>
      <c r="AJ913" s="78"/>
      <c r="AK913" s="645">
        <v>182610</v>
      </c>
      <c r="AL913" s="651">
        <f t="shared" si="189"/>
        <v>0</v>
      </c>
      <c r="AM913" s="64"/>
      <c r="AN913" s="64"/>
      <c r="AO913" s="64"/>
      <c r="AP913" s="64"/>
      <c r="AQ913" s="64"/>
      <c r="AR913" s="693"/>
      <c r="XFA913" s="693"/>
    </row>
    <row r="914" spans="1:44 16381:16381" s="694" customFormat="1" ht="14.1" customHeight="1" x14ac:dyDescent="0.15">
      <c r="A914" s="113" t="s">
        <v>2231</v>
      </c>
      <c r="B914" s="114" t="s">
        <v>2232</v>
      </c>
      <c r="C914" s="199">
        <f t="shared" si="187"/>
        <v>0</v>
      </c>
      <c r="D914" s="203">
        <f t="shared" si="188"/>
        <v>0</v>
      </c>
      <c r="E914" s="78"/>
      <c r="F914" s="78"/>
      <c r="G914" s="78"/>
      <c r="H914" s="79"/>
      <c r="I914" s="79"/>
      <c r="J914" s="79"/>
      <c r="K914" s="79"/>
      <c r="L914" s="79"/>
      <c r="M914" s="79"/>
      <c r="N914" s="79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8"/>
      <c r="AB914" s="78"/>
      <c r="AC914" s="78"/>
      <c r="AD914" s="78"/>
      <c r="AE914" s="78"/>
      <c r="AF914" s="78"/>
      <c r="AG914" s="78"/>
      <c r="AH914" s="78"/>
      <c r="AI914" s="78"/>
      <c r="AJ914" s="78"/>
      <c r="AK914" s="645">
        <v>182610</v>
      </c>
      <c r="AL914" s="651">
        <f t="shared" si="189"/>
        <v>0</v>
      </c>
      <c r="AM914" s="64"/>
      <c r="AN914" s="64"/>
      <c r="AO914" s="64"/>
      <c r="AP914" s="64"/>
      <c r="AQ914" s="64"/>
      <c r="AR914" s="693"/>
      <c r="XFA914" s="693"/>
    </row>
    <row r="915" spans="1:44 16381:16381" s="694" customFormat="1" ht="14.1" customHeight="1" x14ac:dyDescent="0.15">
      <c r="A915" s="113" t="s">
        <v>2233</v>
      </c>
      <c r="B915" s="114" t="s">
        <v>2234</v>
      </c>
      <c r="C915" s="199">
        <f t="shared" si="187"/>
        <v>0</v>
      </c>
      <c r="D915" s="203">
        <f t="shared" si="188"/>
        <v>0</v>
      </c>
      <c r="E915" s="78"/>
      <c r="F915" s="78"/>
      <c r="G915" s="78"/>
      <c r="H915" s="79"/>
      <c r="I915" s="79"/>
      <c r="J915" s="79"/>
      <c r="K915" s="79"/>
      <c r="L915" s="79"/>
      <c r="M915" s="79"/>
      <c r="N915" s="79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8"/>
      <c r="AB915" s="78"/>
      <c r="AC915" s="78"/>
      <c r="AD915" s="78"/>
      <c r="AE915" s="78"/>
      <c r="AF915" s="78"/>
      <c r="AG915" s="78"/>
      <c r="AH915" s="78"/>
      <c r="AI915" s="78"/>
      <c r="AJ915" s="78"/>
      <c r="AK915" s="645">
        <v>182610</v>
      </c>
      <c r="AL915" s="651">
        <f t="shared" si="189"/>
        <v>0</v>
      </c>
      <c r="AM915" s="64"/>
      <c r="AN915" s="64"/>
      <c r="AO915" s="64"/>
      <c r="AP915" s="64"/>
      <c r="AQ915" s="64"/>
      <c r="AR915" s="693"/>
      <c r="XFA915" s="693"/>
    </row>
    <row r="916" spans="1:44 16381:16381" s="694" customFormat="1" ht="14.1" customHeight="1" x14ac:dyDescent="0.15">
      <c r="A916" s="113" t="s">
        <v>2235</v>
      </c>
      <c r="B916" s="114" t="s">
        <v>2236</v>
      </c>
      <c r="C916" s="199">
        <f t="shared" si="187"/>
        <v>0</v>
      </c>
      <c r="D916" s="203">
        <f t="shared" si="188"/>
        <v>0</v>
      </c>
      <c r="E916" s="78"/>
      <c r="F916" s="78"/>
      <c r="G916" s="78"/>
      <c r="H916" s="79"/>
      <c r="I916" s="79"/>
      <c r="J916" s="79"/>
      <c r="K916" s="79"/>
      <c r="L916" s="79"/>
      <c r="M916" s="79"/>
      <c r="N916" s="79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8"/>
      <c r="AB916" s="78"/>
      <c r="AC916" s="78"/>
      <c r="AD916" s="78"/>
      <c r="AE916" s="78"/>
      <c r="AF916" s="78"/>
      <c r="AG916" s="78"/>
      <c r="AH916" s="78"/>
      <c r="AI916" s="78"/>
      <c r="AJ916" s="78"/>
      <c r="AK916" s="645">
        <v>182610</v>
      </c>
      <c r="AL916" s="651">
        <f t="shared" si="189"/>
        <v>0</v>
      </c>
      <c r="AM916" s="64"/>
      <c r="AN916" s="64"/>
      <c r="AO916" s="64"/>
      <c r="AP916" s="64"/>
      <c r="AQ916" s="64"/>
      <c r="AR916" s="693"/>
      <c r="XFA916" s="693"/>
    </row>
    <row r="917" spans="1:44 16381:16381" s="694" customFormat="1" ht="14.1" customHeight="1" x14ac:dyDescent="0.15">
      <c r="A917" s="113" t="s">
        <v>2237</v>
      </c>
      <c r="B917" s="114" t="s">
        <v>4101</v>
      </c>
      <c r="C917" s="199">
        <f t="shared" si="187"/>
        <v>0</v>
      </c>
      <c r="D917" s="203">
        <f t="shared" si="188"/>
        <v>0</v>
      </c>
      <c r="E917" s="78"/>
      <c r="F917" s="78"/>
      <c r="G917" s="78"/>
      <c r="H917" s="79"/>
      <c r="I917" s="79"/>
      <c r="J917" s="79"/>
      <c r="K917" s="79"/>
      <c r="L917" s="79"/>
      <c r="M917" s="79"/>
      <c r="N917" s="79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8"/>
      <c r="AB917" s="78"/>
      <c r="AC917" s="78"/>
      <c r="AD917" s="78"/>
      <c r="AE917" s="78"/>
      <c r="AF917" s="78"/>
      <c r="AG917" s="78"/>
      <c r="AH917" s="78"/>
      <c r="AI917" s="78"/>
      <c r="AJ917" s="78"/>
      <c r="AK917" s="645">
        <v>182610</v>
      </c>
      <c r="AL917" s="651">
        <f t="shared" si="189"/>
        <v>0</v>
      </c>
      <c r="AM917" s="64"/>
      <c r="AN917" s="64"/>
      <c r="AO917" s="64"/>
      <c r="AP917" s="64"/>
      <c r="AQ917" s="64"/>
      <c r="AR917" s="693"/>
      <c r="XFA917" s="693"/>
    </row>
    <row r="918" spans="1:44 16381:16381" s="694" customFormat="1" ht="31.5" x14ac:dyDescent="0.15">
      <c r="A918" s="113" t="s">
        <v>1989</v>
      </c>
      <c r="B918" s="114" t="s">
        <v>4102</v>
      </c>
      <c r="C918" s="202">
        <f t="shared" si="187"/>
        <v>0</v>
      </c>
      <c r="D918" s="203">
        <f t="shared" si="188"/>
        <v>0</v>
      </c>
      <c r="E918" s="78"/>
      <c r="F918" s="78"/>
      <c r="G918" s="78"/>
      <c r="H918" s="79"/>
      <c r="I918" s="79"/>
      <c r="J918" s="79"/>
      <c r="K918" s="79"/>
      <c r="L918" s="79"/>
      <c r="M918" s="79"/>
      <c r="N918" s="79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8"/>
      <c r="AB918" s="78"/>
      <c r="AC918" s="78"/>
      <c r="AD918" s="78"/>
      <c r="AE918" s="78"/>
      <c r="AF918" s="78"/>
      <c r="AG918" s="78"/>
      <c r="AH918" s="78"/>
      <c r="AI918" s="78"/>
      <c r="AJ918" s="78"/>
      <c r="AK918" s="645">
        <v>182610</v>
      </c>
      <c r="AL918" s="651">
        <f t="shared" si="189"/>
        <v>0</v>
      </c>
      <c r="AM918" s="64"/>
      <c r="AN918" s="64"/>
      <c r="AO918" s="64"/>
      <c r="AP918" s="64"/>
      <c r="AQ918" s="64"/>
      <c r="AR918" s="693"/>
      <c r="XFA918" s="693"/>
    </row>
    <row r="919" spans="1:44 16381:16381" s="694" customFormat="1" ht="14.1" customHeight="1" x14ac:dyDescent="0.15">
      <c r="A919" s="113" t="s">
        <v>1990</v>
      </c>
      <c r="B919" s="114" t="s">
        <v>1211</v>
      </c>
      <c r="C919" s="199">
        <f t="shared" si="187"/>
        <v>0</v>
      </c>
      <c r="D919" s="203">
        <f t="shared" si="188"/>
        <v>0</v>
      </c>
      <c r="E919" s="78"/>
      <c r="F919" s="78"/>
      <c r="G919" s="78"/>
      <c r="H919" s="79"/>
      <c r="I919" s="79"/>
      <c r="J919" s="79"/>
      <c r="K919" s="79"/>
      <c r="L919" s="79"/>
      <c r="M919" s="79"/>
      <c r="N919" s="79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8"/>
      <c r="AB919" s="78"/>
      <c r="AC919" s="78"/>
      <c r="AD919" s="78"/>
      <c r="AE919" s="78"/>
      <c r="AF919" s="78"/>
      <c r="AG919" s="78"/>
      <c r="AH919" s="78"/>
      <c r="AI919" s="78"/>
      <c r="AJ919" s="78"/>
      <c r="AK919" s="645">
        <v>182610</v>
      </c>
      <c r="AL919" s="651">
        <f t="shared" si="189"/>
        <v>0</v>
      </c>
      <c r="AM919" s="64"/>
      <c r="AN919" s="64"/>
      <c r="AO919" s="64"/>
      <c r="AP919" s="64"/>
      <c r="AQ919" s="64"/>
      <c r="AR919" s="693"/>
      <c r="XFA919" s="693"/>
    </row>
    <row r="920" spans="1:44 16381:16381" s="694" customFormat="1" ht="24.75" customHeight="1" x14ac:dyDescent="0.15">
      <c r="A920" s="113" t="s">
        <v>1991</v>
      </c>
      <c r="B920" s="114" t="s">
        <v>2507</v>
      </c>
      <c r="C920" s="199">
        <f t="shared" si="187"/>
        <v>0</v>
      </c>
      <c r="D920" s="203">
        <f t="shared" si="188"/>
        <v>0</v>
      </c>
      <c r="E920" s="78"/>
      <c r="F920" s="78"/>
      <c r="G920" s="78"/>
      <c r="H920" s="79"/>
      <c r="I920" s="79"/>
      <c r="J920" s="79"/>
      <c r="K920" s="79"/>
      <c r="L920" s="79"/>
      <c r="M920" s="79"/>
      <c r="N920" s="79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8"/>
      <c r="AB920" s="78"/>
      <c r="AC920" s="78"/>
      <c r="AD920" s="78"/>
      <c r="AE920" s="78"/>
      <c r="AF920" s="78"/>
      <c r="AG920" s="78"/>
      <c r="AH920" s="78"/>
      <c r="AI920" s="78"/>
      <c r="AJ920" s="78"/>
      <c r="AK920" s="645">
        <v>182610</v>
      </c>
      <c r="AL920" s="651">
        <f t="shared" si="189"/>
        <v>0</v>
      </c>
      <c r="AM920" s="64"/>
      <c r="AN920" s="64"/>
      <c r="AO920" s="64"/>
      <c r="AP920" s="64"/>
      <c r="AQ920" s="64"/>
      <c r="AR920" s="693"/>
      <c r="XFA920" s="693"/>
    </row>
    <row r="921" spans="1:44 16381:16381" s="694" customFormat="1" ht="14.1" customHeight="1" x14ac:dyDescent="0.15">
      <c r="A921" s="113" t="s">
        <v>1992</v>
      </c>
      <c r="B921" s="114" t="s">
        <v>1212</v>
      </c>
      <c r="C921" s="199">
        <f t="shared" si="187"/>
        <v>0</v>
      </c>
      <c r="D921" s="203">
        <f t="shared" si="188"/>
        <v>0</v>
      </c>
      <c r="E921" s="78"/>
      <c r="F921" s="78"/>
      <c r="G921" s="78"/>
      <c r="H921" s="79"/>
      <c r="I921" s="79"/>
      <c r="J921" s="79"/>
      <c r="K921" s="79"/>
      <c r="L921" s="79"/>
      <c r="M921" s="79"/>
      <c r="N921" s="79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8"/>
      <c r="AB921" s="78"/>
      <c r="AC921" s="78"/>
      <c r="AD921" s="78"/>
      <c r="AE921" s="78"/>
      <c r="AF921" s="78"/>
      <c r="AG921" s="78"/>
      <c r="AH921" s="78"/>
      <c r="AI921" s="78"/>
      <c r="AJ921" s="78"/>
      <c r="AK921" s="645">
        <v>273890</v>
      </c>
      <c r="AL921" s="651">
        <f t="shared" si="189"/>
        <v>0</v>
      </c>
      <c r="AM921" s="64"/>
      <c r="AN921" s="64"/>
      <c r="AO921" s="64"/>
      <c r="AP921" s="64"/>
      <c r="AQ921" s="64"/>
      <c r="AR921" s="693"/>
      <c r="XFA921" s="693"/>
    </row>
    <row r="922" spans="1:44 16381:16381" s="698" customFormat="1" ht="14.1" customHeight="1" x14ac:dyDescent="0.15">
      <c r="A922" s="113" t="s">
        <v>1995</v>
      </c>
      <c r="B922" s="114" t="s">
        <v>847</v>
      </c>
      <c r="C922" s="199">
        <f>SUM(D922+G922)</f>
        <v>0</v>
      </c>
      <c r="D922" s="203">
        <f>SUM(E922:F922)</f>
        <v>0</v>
      </c>
      <c r="E922" s="78"/>
      <c r="F922" s="78"/>
      <c r="G922" s="78"/>
      <c r="H922" s="79"/>
      <c r="I922" s="79"/>
      <c r="J922" s="79"/>
      <c r="K922" s="79"/>
      <c r="L922" s="79"/>
      <c r="M922" s="79"/>
      <c r="N922" s="79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8"/>
      <c r="AB922" s="78"/>
      <c r="AC922" s="78"/>
      <c r="AD922" s="78"/>
      <c r="AE922" s="78"/>
      <c r="AF922" s="78"/>
      <c r="AG922" s="78"/>
      <c r="AH922" s="78"/>
      <c r="AI922" s="78"/>
      <c r="AJ922" s="78"/>
      <c r="AK922" s="645">
        <v>122330</v>
      </c>
      <c r="AL922" s="651">
        <f t="shared" si="189"/>
        <v>0</v>
      </c>
      <c r="AM922" s="64"/>
      <c r="AN922" s="64"/>
      <c r="AO922" s="64"/>
      <c r="AP922" s="64"/>
      <c r="AQ922" s="64"/>
      <c r="AR922" s="697"/>
      <c r="XFA922" s="697"/>
    </row>
    <row r="923" spans="1:44 16381:16381" s="694" customFormat="1" ht="14.1" customHeight="1" x14ac:dyDescent="0.15">
      <c r="A923" s="113" t="s">
        <v>1993</v>
      </c>
      <c r="B923" s="114" t="s">
        <v>1213</v>
      </c>
      <c r="C923" s="199">
        <f t="shared" si="187"/>
        <v>0</v>
      </c>
      <c r="D923" s="203">
        <f t="shared" si="188"/>
        <v>0</v>
      </c>
      <c r="E923" s="78"/>
      <c r="F923" s="78"/>
      <c r="G923" s="78"/>
      <c r="H923" s="79"/>
      <c r="I923" s="79"/>
      <c r="J923" s="79"/>
      <c r="K923" s="79"/>
      <c r="L923" s="79"/>
      <c r="M923" s="79"/>
      <c r="N923" s="79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8"/>
      <c r="AB923" s="78"/>
      <c r="AC923" s="78"/>
      <c r="AD923" s="78"/>
      <c r="AE923" s="78"/>
      <c r="AF923" s="78"/>
      <c r="AG923" s="78"/>
      <c r="AH923" s="78"/>
      <c r="AI923" s="78"/>
      <c r="AJ923" s="78"/>
      <c r="AK923" s="645">
        <v>149730</v>
      </c>
      <c r="AL923" s="651">
        <f t="shared" si="189"/>
        <v>0</v>
      </c>
      <c r="AM923" s="64"/>
      <c r="AN923" s="64"/>
      <c r="AO923" s="64"/>
      <c r="AP923" s="64"/>
      <c r="AQ923" s="64"/>
      <c r="AR923" s="693"/>
      <c r="XFA923" s="693"/>
    </row>
    <row r="924" spans="1:44 16381:16381" s="694" customFormat="1" ht="14.1" customHeight="1" x14ac:dyDescent="0.15">
      <c r="A924" s="113" t="s">
        <v>2280</v>
      </c>
      <c r="B924" s="114" t="s">
        <v>2281</v>
      </c>
      <c r="C924" s="199">
        <f t="shared" si="187"/>
        <v>0</v>
      </c>
      <c r="D924" s="203">
        <f t="shared" si="188"/>
        <v>0</v>
      </c>
      <c r="E924" s="78"/>
      <c r="F924" s="78"/>
      <c r="G924" s="78"/>
      <c r="H924" s="79"/>
      <c r="I924" s="79"/>
      <c r="J924" s="79"/>
      <c r="K924" s="79"/>
      <c r="L924" s="79"/>
      <c r="M924" s="79"/>
      <c r="N924" s="79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8"/>
      <c r="AB924" s="78"/>
      <c r="AC924" s="78"/>
      <c r="AD924" s="78"/>
      <c r="AE924" s="78"/>
      <c r="AF924" s="78"/>
      <c r="AG924" s="78"/>
      <c r="AH924" s="78"/>
      <c r="AI924" s="78"/>
      <c r="AJ924" s="78"/>
      <c r="AK924" s="645">
        <v>149730</v>
      </c>
      <c r="AL924" s="651">
        <f t="shared" si="189"/>
        <v>0</v>
      </c>
      <c r="AM924" s="64"/>
      <c r="AN924" s="64"/>
      <c r="AO924" s="64"/>
      <c r="AP924" s="64"/>
      <c r="AQ924" s="64"/>
      <c r="AR924" s="693"/>
      <c r="XFA924" s="693"/>
    </row>
    <row r="925" spans="1:44 16381:16381" s="694" customFormat="1" ht="14.1" customHeight="1" x14ac:dyDescent="0.15">
      <c r="A925" s="113" t="s">
        <v>2282</v>
      </c>
      <c r="B925" s="114" t="s">
        <v>2283</v>
      </c>
      <c r="C925" s="199">
        <f t="shared" si="187"/>
        <v>0</v>
      </c>
      <c r="D925" s="203">
        <f t="shared" si="188"/>
        <v>0</v>
      </c>
      <c r="E925" s="78"/>
      <c r="F925" s="78"/>
      <c r="G925" s="78"/>
      <c r="H925" s="79"/>
      <c r="I925" s="79"/>
      <c r="J925" s="79"/>
      <c r="K925" s="79"/>
      <c r="L925" s="79"/>
      <c r="M925" s="79"/>
      <c r="N925" s="79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8"/>
      <c r="AB925" s="78"/>
      <c r="AC925" s="78"/>
      <c r="AD925" s="78"/>
      <c r="AE925" s="78"/>
      <c r="AF925" s="78"/>
      <c r="AG925" s="78"/>
      <c r="AH925" s="78"/>
      <c r="AI925" s="78"/>
      <c r="AJ925" s="78"/>
      <c r="AK925" s="645">
        <v>149730</v>
      </c>
      <c r="AL925" s="651">
        <f t="shared" si="189"/>
        <v>0</v>
      </c>
      <c r="AM925" s="64"/>
      <c r="AN925" s="64"/>
      <c r="AO925" s="64"/>
      <c r="AP925" s="64"/>
      <c r="AQ925" s="64"/>
      <c r="AR925" s="693"/>
      <c r="XFA925" s="693"/>
    </row>
    <row r="926" spans="1:44 16381:16381" s="694" customFormat="1" ht="14.1" customHeight="1" x14ac:dyDescent="0.15">
      <c r="A926" s="113" t="s">
        <v>2284</v>
      </c>
      <c r="B926" s="114" t="s">
        <v>2285</v>
      </c>
      <c r="C926" s="199">
        <f t="shared" si="187"/>
        <v>0</v>
      </c>
      <c r="D926" s="203">
        <f t="shared" si="188"/>
        <v>0</v>
      </c>
      <c r="E926" s="78"/>
      <c r="F926" s="78"/>
      <c r="G926" s="78"/>
      <c r="H926" s="79"/>
      <c r="I926" s="79"/>
      <c r="J926" s="79"/>
      <c r="K926" s="79"/>
      <c r="L926" s="79"/>
      <c r="M926" s="79"/>
      <c r="N926" s="79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8"/>
      <c r="AB926" s="78"/>
      <c r="AC926" s="78"/>
      <c r="AD926" s="78"/>
      <c r="AE926" s="78"/>
      <c r="AF926" s="78"/>
      <c r="AG926" s="78"/>
      <c r="AH926" s="78"/>
      <c r="AI926" s="78"/>
      <c r="AJ926" s="78"/>
      <c r="AK926" s="645">
        <v>149730</v>
      </c>
      <c r="AL926" s="651">
        <f t="shared" si="189"/>
        <v>0</v>
      </c>
      <c r="AM926" s="64"/>
      <c r="AN926" s="64"/>
      <c r="AO926" s="64"/>
      <c r="AP926" s="64"/>
      <c r="AQ926" s="64"/>
      <c r="AR926" s="693"/>
      <c r="XFA926" s="693"/>
    </row>
    <row r="927" spans="1:44 16381:16381" s="694" customFormat="1" ht="14.1" customHeight="1" x14ac:dyDescent="0.15">
      <c r="A927" s="113" t="s">
        <v>2286</v>
      </c>
      <c r="B927" s="114" t="s">
        <v>2287</v>
      </c>
      <c r="C927" s="199">
        <f t="shared" si="187"/>
        <v>0</v>
      </c>
      <c r="D927" s="203">
        <f t="shared" si="188"/>
        <v>0</v>
      </c>
      <c r="E927" s="78"/>
      <c r="F927" s="78"/>
      <c r="G927" s="78"/>
      <c r="H927" s="79"/>
      <c r="I927" s="79"/>
      <c r="J927" s="79"/>
      <c r="K927" s="79"/>
      <c r="L927" s="79"/>
      <c r="M927" s="79"/>
      <c r="N927" s="79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8"/>
      <c r="AB927" s="78"/>
      <c r="AC927" s="78"/>
      <c r="AD927" s="78"/>
      <c r="AE927" s="78"/>
      <c r="AF927" s="78"/>
      <c r="AG927" s="78"/>
      <c r="AH927" s="78"/>
      <c r="AI927" s="78"/>
      <c r="AJ927" s="78"/>
      <c r="AK927" s="645">
        <v>149730</v>
      </c>
      <c r="AL927" s="651">
        <f t="shared" si="189"/>
        <v>0</v>
      </c>
      <c r="AM927" s="64"/>
      <c r="AN927" s="64"/>
      <c r="AO927" s="64"/>
      <c r="AP927" s="64"/>
      <c r="AQ927" s="64"/>
      <c r="AR927" s="693"/>
      <c r="XFA927" s="693"/>
    </row>
    <row r="928" spans="1:44 16381:16381" s="694" customFormat="1" ht="14.1" customHeight="1" x14ac:dyDescent="0.15">
      <c r="A928" s="113" t="s">
        <v>2288</v>
      </c>
      <c r="B928" s="114" t="s">
        <v>2289</v>
      </c>
      <c r="C928" s="199">
        <f t="shared" si="187"/>
        <v>0</v>
      </c>
      <c r="D928" s="203">
        <f t="shared" si="188"/>
        <v>0</v>
      </c>
      <c r="E928" s="78"/>
      <c r="F928" s="78"/>
      <c r="G928" s="78"/>
      <c r="H928" s="79"/>
      <c r="I928" s="79"/>
      <c r="J928" s="79"/>
      <c r="K928" s="79"/>
      <c r="L928" s="79"/>
      <c r="M928" s="79"/>
      <c r="N928" s="79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8"/>
      <c r="AB928" s="78"/>
      <c r="AC928" s="78"/>
      <c r="AD928" s="78"/>
      <c r="AE928" s="78"/>
      <c r="AF928" s="78"/>
      <c r="AG928" s="78"/>
      <c r="AH928" s="78"/>
      <c r="AI928" s="78"/>
      <c r="AJ928" s="78"/>
      <c r="AK928" s="645">
        <v>149730</v>
      </c>
      <c r="AL928" s="651">
        <f t="shared" si="189"/>
        <v>0</v>
      </c>
      <c r="AM928" s="64"/>
      <c r="AN928" s="64"/>
      <c r="AO928" s="64"/>
      <c r="AP928" s="64"/>
      <c r="AQ928" s="64"/>
      <c r="AR928" s="693"/>
      <c r="XFA928" s="693"/>
    </row>
    <row r="929" spans="1:16381" s="694" customFormat="1" ht="14.1" customHeight="1" x14ac:dyDescent="0.15">
      <c r="A929" s="113" t="s">
        <v>2290</v>
      </c>
      <c r="B929" s="114" t="s">
        <v>2291</v>
      </c>
      <c r="C929" s="199">
        <f t="shared" si="187"/>
        <v>0</v>
      </c>
      <c r="D929" s="203">
        <f t="shared" si="188"/>
        <v>0</v>
      </c>
      <c r="E929" s="78"/>
      <c r="F929" s="78"/>
      <c r="G929" s="78"/>
      <c r="H929" s="79"/>
      <c r="I929" s="79"/>
      <c r="J929" s="79"/>
      <c r="K929" s="79"/>
      <c r="L929" s="79"/>
      <c r="M929" s="79"/>
      <c r="N929" s="79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8"/>
      <c r="AB929" s="78"/>
      <c r="AC929" s="78"/>
      <c r="AD929" s="78"/>
      <c r="AE929" s="78"/>
      <c r="AF929" s="78"/>
      <c r="AG929" s="78"/>
      <c r="AH929" s="78"/>
      <c r="AI929" s="78"/>
      <c r="AJ929" s="78"/>
      <c r="AK929" s="645">
        <v>149730</v>
      </c>
      <c r="AL929" s="651">
        <f t="shared" si="189"/>
        <v>0</v>
      </c>
      <c r="AM929" s="64"/>
      <c r="AN929" s="64"/>
      <c r="AO929" s="64"/>
      <c r="AP929" s="64"/>
      <c r="AQ929" s="64"/>
      <c r="AR929" s="693"/>
      <c r="XFA929" s="693"/>
    </row>
    <row r="930" spans="1:16381" s="694" customFormat="1" ht="14.1" customHeight="1" x14ac:dyDescent="0.15">
      <c r="A930" s="113" t="s">
        <v>2292</v>
      </c>
      <c r="B930" s="114" t="s">
        <v>2508</v>
      </c>
      <c r="C930" s="199">
        <f t="shared" si="187"/>
        <v>0</v>
      </c>
      <c r="D930" s="203">
        <f t="shared" si="188"/>
        <v>0</v>
      </c>
      <c r="E930" s="78"/>
      <c r="F930" s="78"/>
      <c r="G930" s="78"/>
      <c r="H930" s="79"/>
      <c r="I930" s="79"/>
      <c r="J930" s="79"/>
      <c r="K930" s="79"/>
      <c r="L930" s="79"/>
      <c r="M930" s="79"/>
      <c r="N930" s="79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8"/>
      <c r="AB930" s="78"/>
      <c r="AC930" s="78"/>
      <c r="AD930" s="78"/>
      <c r="AE930" s="78"/>
      <c r="AF930" s="78"/>
      <c r="AG930" s="78"/>
      <c r="AH930" s="78"/>
      <c r="AI930" s="78"/>
      <c r="AJ930" s="78"/>
      <c r="AK930" s="645">
        <v>149730</v>
      </c>
      <c r="AL930" s="651">
        <f t="shared" si="189"/>
        <v>0</v>
      </c>
      <c r="AM930" s="64"/>
      <c r="AN930" s="64"/>
      <c r="AO930" s="64"/>
      <c r="AP930" s="64"/>
      <c r="AQ930" s="64"/>
      <c r="AR930" s="693"/>
      <c r="XFA930" s="693"/>
    </row>
    <row r="931" spans="1:16381" s="694" customFormat="1" ht="14.1" customHeight="1" x14ac:dyDescent="0.15">
      <c r="A931" s="128" t="s">
        <v>2296</v>
      </c>
      <c r="B931" s="114" t="s">
        <v>2293</v>
      </c>
      <c r="C931" s="199">
        <f t="shared" si="187"/>
        <v>0</v>
      </c>
      <c r="D931" s="203">
        <f t="shared" si="188"/>
        <v>0</v>
      </c>
      <c r="E931" s="78"/>
      <c r="F931" s="78"/>
      <c r="G931" s="78"/>
      <c r="H931" s="79"/>
      <c r="I931" s="79"/>
      <c r="J931" s="79"/>
      <c r="K931" s="79"/>
      <c r="L931" s="79"/>
      <c r="M931" s="79"/>
      <c r="N931" s="79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8"/>
      <c r="AB931" s="78"/>
      <c r="AC931" s="78"/>
      <c r="AD931" s="78"/>
      <c r="AE931" s="78"/>
      <c r="AF931" s="78"/>
      <c r="AG931" s="78"/>
      <c r="AH931" s="78"/>
      <c r="AI931" s="78"/>
      <c r="AJ931" s="78"/>
      <c r="AK931" s="645">
        <v>149730</v>
      </c>
      <c r="AL931" s="651">
        <f t="shared" si="189"/>
        <v>0</v>
      </c>
      <c r="AM931" s="64"/>
      <c r="AN931" s="64"/>
      <c r="AO931" s="64"/>
      <c r="AP931" s="64"/>
      <c r="AQ931" s="64"/>
      <c r="AR931" s="693"/>
      <c r="XFA931" s="693"/>
    </row>
    <row r="932" spans="1:16381" s="694" customFormat="1" ht="14.1" customHeight="1" x14ac:dyDescent="0.15">
      <c r="A932" s="227" t="s">
        <v>3267</v>
      </c>
      <c r="B932" s="114" t="s">
        <v>2249</v>
      </c>
      <c r="C932" s="199">
        <f t="shared" si="187"/>
        <v>0</v>
      </c>
      <c r="D932" s="203">
        <f t="shared" si="188"/>
        <v>0</v>
      </c>
      <c r="E932" s="78"/>
      <c r="F932" s="78"/>
      <c r="G932" s="78"/>
      <c r="H932" s="79"/>
      <c r="I932" s="79"/>
      <c r="J932" s="79"/>
      <c r="K932" s="79"/>
      <c r="L932" s="79"/>
      <c r="M932" s="79"/>
      <c r="N932" s="79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8"/>
      <c r="AB932" s="78"/>
      <c r="AC932" s="78"/>
      <c r="AD932" s="78"/>
      <c r="AE932" s="78"/>
      <c r="AF932" s="78"/>
      <c r="AG932" s="78"/>
      <c r="AH932" s="78"/>
      <c r="AI932" s="78"/>
      <c r="AJ932" s="78"/>
      <c r="AK932" s="645">
        <v>182610</v>
      </c>
      <c r="AL932" s="651">
        <f t="shared" si="189"/>
        <v>0</v>
      </c>
      <c r="AM932" s="64"/>
      <c r="AN932" s="64"/>
      <c r="AO932" s="64"/>
      <c r="AP932" s="64"/>
      <c r="AQ932" s="64"/>
      <c r="AR932" s="693"/>
      <c r="XFA932" s="693"/>
    </row>
    <row r="933" spans="1:16381" s="694" customFormat="1" ht="14.1" customHeight="1" x14ac:dyDescent="0.15">
      <c r="A933" s="113" t="s">
        <v>1994</v>
      </c>
      <c r="B933" s="114" t="s">
        <v>1214</v>
      </c>
      <c r="C933" s="199">
        <f>SUM(D933+G933)</f>
        <v>0</v>
      </c>
      <c r="D933" s="203">
        <f>SUM(E933:F933)</f>
        <v>0</v>
      </c>
      <c r="E933" s="78"/>
      <c r="F933" s="78"/>
      <c r="G933" s="78"/>
      <c r="H933" s="79"/>
      <c r="I933" s="79"/>
      <c r="J933" s="79"/>
      <c r="K933" s="79"/>
      <c r="L933" s="79"/>
      <c r="M933" s="79"/>
      <c r="N933" s="79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8"/>
      <c r="AB933" s="78"/>
      <c r="AC933" s="78"/>
      <c r="AD933" s="78"/>
      <c r="AE933" s="78"/>
      <c r="AF933" s="78"/>
      <c r="AG933" s="78"/>
      <c r="AH933" s="78"/>
      <c r="AI933" s="78"/>
      <c r="AJ933" s="78"/>
      <c r="AK933" s="645">
        <v>328660</v>
      </c>
      <c r="AL933" s="651">
        <f t="shared" si="189"/>
        <v>0</v>
      </c>
      <c r="AM933" s="64"/>
      <c r="AN933" s="64"/>
      <c r="AO933" s="64"/>
      <c r="AP933" s="64"/>
      <c r="AQ933" s="64"/>
      <c r="AR933" s="693"/>
      <c r="XFA933" s="693"/>
    </row>
    <row r="934" spans="1:16381" s="694" customFormat="1" ht="14.1" customHeight="1" x14ac:dyDescent="0.15">
      <c r="A934" s="128" t="s">
        <v>2766</v>
      </c>
      <c r="B934" s="114" t="s">
        <v>2767</v>
      </c>
      <c r="C934" s="199">
        <f t="shared" si="187"/>
        <v>0</v>
      </c>
      <c r="D934" s="203">
        <f t="shared" si="188"/>
        <v>0</v>
      </c>
      <c r="E934" s="78"/>
      <c r="F934" s="78"/>
      <c r="G934" s="78"/>
      <c r="H934" s="79"/>
      <c r="I934" s="79"/>
      <c r="J934" s="79"/>
      <c r="K934" s="79"/>
      <c r="L934" s="79"/>
      <c r="M934" s="79"/>
      <c r="N934" s="79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8"/>
      <c r="AB934" s="78"/>
      <c r="AC934" s="78"/>
      <c r="AD934" s="78"/>
      <c r="AE934" s="78"/>
      <c r="AF934" s="78"/>
      <c r="AG934" s="78"/>
      <c r="AH934" s="78"/>
      <c r="AI934" s="78"/>
      <c r="AJ934" s="78"/>
      <c r="AK934" s="645">
        <v>71360</v>
      </c>
      <c r="AL934" s="657">
        <f t="shared" si="189"/>
        <v>0</v>
      </c>
      <c r="AM934" s="64"/>
      <c r="AN934" s="64"/>
      <c r="AO934" s="64"/>
      <c r="AP934" s="64"/>
      <c r="AQ934" s="64"/>
      <c r="AR934" s="693"/>
      <c r="XFA934" s="693"/>
    </row>
    <row r="935" spans="1:16381" s="698" customFormat="1" ht="14.1" customHeight="1" x14ac:dyDescent="0.15">
      <c r="A935" s="113" t="s">
        <v>3268</v>
      </c>
      <c r="B935" s="114" t="s">
        <v>3276</v>
      </c>
      <c r="C935" s="199">
        <f t="shared" si="187"/>
        <v>0</v>
      </c>
      <c r="D935" s="203">
        <f t="shared" si="188"/>
        <v>0</v>
      </c>
      <c r="E935" s="78"/>
      <c r="F935" s="78"/>
      <c r="G935" s="78"/>
      <c r="H935" s="79"/>
      <c r="I935" s="79"/>
      <c r="J935" s="79"/>
      <c r="K935" s="79"/>
      <c r="L935" s="79"/>
      <c r="M935" s="79"/>
      <c r="N935" s="79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8"/>
      <c r="AB935" s="78"/>
      <c r="AC935" s="78"/>
      <c r="AD935" s="78"/>
      <c r="AE935" s="78"/>
      <c r="AF935" s="78"/>
      <c r="AG935" s="78"/>
      <c r="AH935" s="78"/>
      <c r="AI935" s="78"/>
      <c r="AJ935" s="78"/>
      <c r="AK935" s="645">
        <v>178590</v>
      </c>
      <c r="AL935" s="651">
        <f t="shared" si="189"/>
        <v>0</v>
      </c>
      <c r="AM935" s="64"/>
      <c r="AN935" s="64"/>
      <c r="AO935" s="64"/>
      <c r="AP935" s="64"/>
      <c r="AQ935" s="64"/>
      <c r="AR935" s="697"/>
      <c r="XFA935" s="697"/>
    </row>
    <row r="936" spans="1:16381" s="698" customFormat="1" ht="14.1" customHeight="1" x14ac:dyDescent="0.15">
      <c r="A936" s="113" t="s">
        <v>3269</v>
      </c>
      <c r="B936" s="114" t="s">
        <v>3277</v>
      </c>
      <c r="C936" s="199">
        <f t="shared" si="187"/>
        <v>0</v>
      </c>
      <c r="D936" s="203">
        <f t="shared" si="188"/>
        <v>0</v>
      </c>
      <c r="E936" s="78"/>
      <c r="F936" s="78"/>
      <c r="G936" s="78"/>
      <c r="H936" s="79"/>
      <c r="I936" s="79"/>
      <c r="J936" s="79"/>
      <c r="K936" s="79"/>
      <c r="L936" s="79"/>
      <c r="M936" s="79"/>
      <c r="N936" s="79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8"/>
      <c r="AB936" s="78"/>
      <c r="AC936" s="78"/>
      <c r="AD936" s="78"/>
      <c r="AE936" s="78"/>
      <c r="AF936" s="78"/>
      <c r="AG936" s="78"/>
      <c r="AH936" s="78"/>
      <c r="AI936" s="78"/>
      <c r="AJ936" s="78"/>
      <c r="AK936" s="645">
        <v>178590</v>
      </c>
      <c r="AL936" s="651">
        <f t="shared" si="189"/>
        <v>0</v>
      </c>
      <c r="AM936" s="64"/>
      <c r="AN936" s="64"/>
      <c r="AO936" s="64"/>
      <c r="AP936" s="64"/>
      <c r="AQ936" s="64"/>
      <c r="AR936" s="697"/>
      <c r="XFA936" s="697"/>
    </row>
    <row r="937" spans="1:16381" s="698" customFormat="1" ht="14.1" customHeight="1" x14ac:dyDescent="0.15">
      <c r="A937" s="113" t="s">
        <v>3270</v>
      </c>
      <c r="B937" s="114" t="s">
        <v>3278</v>
      </c>
      <c r="C937" s="199">
        <f t="shared" si="187"/>
        <v>0</v>
      </c>
      <c r="D937" s="203">
        <f t="shared" si="188"/>
        <v>0</v>
      </c>
      <c r="E937" s="78"/>
      <c r="F937" s="78"/>
      <c r="G937" s="78"/>
      <c r="H937" s="79"/>
      <c r="I937" s="79"/>
      <c r="J937" s="79"/>
      <c r="K937" s="79"/>
      <c r="L937" s="79"/>
      <c r="M937" s="79"/>
      <c r="N937" s="79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8"/>
      <c r="AB937" s="78"/>
      <c r="AC937" s="78"/>
      <c r="AD937" s="78"/>
      <c r="AE937" s="78"/>
      <c r="AF937" s="78"/>
      <c r="AG937" s="78"/>
      <c r="AH937" s="78"/>
      <c r="AI937" s="78"/>
      <c r="AJ937" s="78"/>
      <c r="AK937" s="645">
        <v>178590</v>
      </c>
      <c r="AL937" s="651">
        <f t="shared" si="189"/>
        <v>0</v>
      </c>
      <c r="AM937" s="64"/>
      <c r="AN937" s="64"/>
      <c r="AO937" s="64"/>
      <c r="AP937" s="64"/>
      <c r="AQ937" s="64"/>
      <c r="AR937" s="697"/>
      <c r="XFA937" s="697"/>
    </row>
    <row r="938" spans="1:16381" s="698" customFormat="1" ht="14.1" customHeight="1" x14ac:dyDescent="0.15">
      <c r="A938" s="113" t="s">
        <v>3271</v>
      </c>
      <c r="B938" s="114" t="s">
        <v>3279</v>
      </c>
      <c r="C938" s="199">
        <f t="shared" si="187"/>
        <v>0</v>
      </c>
      <c r="D938" s="203">
        <f t="shared" si="188"/>
        <v>0</v>
      </c>
      <c r="E938" s="78"/>
      <c r="F938" s="78"/>
      <c r="G938" s="78"/>
      <c r="H938" s="79"/>
      <c r="I938" s="79"/>
      <c r="J938" s="79"/>
      <c r="K938" s="79"/>
      <c r="L938" s="79"/>
      <c r="M938" s="79"/>
      <c r="N938" s="79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8"/>
      <c r="AB938" s="78"/>
      <c r="AC938" s="78"/>
      <c r="AD938" s="78"/>
      <c r="AE938" s="78"/>
      <c r="AF938" s="78"/>
      <c r="AG938" s="78"/>
      <c r="AH938" s="78"/>
      <c r="AI938" s="78"/>
      <c r="AJ938" s="78"/>
      <c r="AK938" s="645">
        <v>178590</v>
      </c>
      <c r="AL938" s="651">
        <f t="shared" si="189"/>
        <v>0</v>
      </c>
      <c r="AM938" s="64"/>
      <c r="AN938" s="64"/>
      <c r="AO938" s="64"/>
      <c r="AP938" s="64"/>
      <c r="AQ938" s="64"/>
      <c r="AR938" s="697"/>
      <c r="XFA938" s="697"/>
    </row>
    <row r="939" spans="1:16381" s="698" customFormat="1" ht="14.1" customHeight="1" x14ac:dyDescent="0.15">
      <c r="A939" s="113" t="s">
        <v>3272</v>
      </c>
      <c r="B939" s="114" t="s">
        <v>3280</v>
      </c>
      <c r="C939" s="199">
        <f t="shared" si="187"/>
        <v>0</v>
      </c>
      <c r="D939" s="203">
        <f t="shared" si="188"/>
        <v>0</v>
      </c>
      <c r="E939" s="78"/>
      <c r="F939" s="78"/>
      <c r="G939" s="78"/>
      <c r="H939" s="79"/>
      <c r="I939" s="79"/>
      <c r="J939" s="79"/>
      <c r="K939" s="79"/>
      <c r="L939" s="79"/>
      <c r="M939" s="79"/>
      <c r="N939" s="79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8"/>
      <c r="AB939" s="78"/>
      <c r="AC939" s="78"/>
      <c r="AD939" s="78"/>
      <c r="AE939" s="78"/>
      <c r="AF939" s="78"/>
      <c r="AG939" s="78"/>
      <c r="AH939" s="78"/>
      <c r="AI939" s="78"/>
      <c r="AJ939" s="78"/>
      <c r="AK939" s="645">
        <v>178590</v>
      </c>
      <c r="AL939" s="651">
        <f t="shared" si="189"/>
        <v>0</v>
      </c>
      <c r="AM939" s="64"/>
      <c r="AN939" s="64"/>
      <c r="AO939" s="64"/>
      <c r="AP939" s="64"/>
      <c r="AQ939" s="64"/>
      <c r="AR939" s="697"/>
      <c r="XFA939" s="697"/>
    </row>
    <row r="940" spans="1:16381" s="698" customFormat="1" ht="14.1" customHeight="1" x14ac:dyDescent="0.15">
      <c r="A940" s="113" t="s">
        <v>3273</v>
      </c>
      <c r="B940" s="114" t="s">
        <v>3281</v>
      </c>
      <c r="C940" s="199">
        <f t="shared" si="187"/>
        <v>0</v>
      </c>
      <c r="D940" s="203">
        <f t="shared" si="188"/>
        <v>0</v>
      </c>
      <c r="E940" s="78"/>
      <c r="F940" s="78"/>
      <c r="G940" s="78"/>
      <c r="H940" s="79"/>
      <c r="I940" s="79"/>
      <c r="J940" s="79"/>
      <c r="K940" s="79"/>
      <c r="L940" s="79"/>
      <c r="M940" s="79"/>
      <c r="N940" s="79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8"/>
      <c r="AB940" s="78"/>
      <c r="AC940" s="78"/>
      <c r="AD940" s="78"/>
      <c r="AE940" s="78"/>
      <c r="AF940" s="78"/>
      <c r="AG940" s="78"/>
      <c r="AH940" s="78"/>
      <c r="AI940" s="78"/>
      <c r="AJ940" s="78"/>
      <c r="AK940" s="645">
        <v>178590</v>
      </c>
      <c r="AL940" s="651">
        <f t="shared" si="189"/>
        <v>0</v>
      </c>
      <c r="AM940" s="64"/>
      <c r="AN940" s="64"/>
      <c r="AO940" s="64"/>
      <c r="AP940" s="64"/>
      <c r="AQ940" s="64"/>
      <c r="AR940" s="697"/>
      <c r="XFA940" s="697"/>
    </row>
    <row r="941" spans="1:16381" s="698" customFormat="1" ht="14.1" customHeight="1" x14ac:dyDescent="0.15">
      <c r="A941" s="113" t="s">
        <v>3274</v>
      </c>
      <c r="B941" s="114" t="s">
        <v>3282</v>
      </c>
      <c r="C941" s="199">
        <f t="shared" si="187"/>
        <v>0</v>
      </c>
      <c r="D941" s="203">
        <f t="shared" si="188"/>
        <v>0</v>
      </c>
      <c r="E941" s="78"/>
      <c r="F941" s="78"/>
      <c r="G941" s="78"/>
      <c r="H941" s="79"/>
      <c r="I941" s="79"/>
      <c r="J941" s="79"/>
      <c r="K941" s="79"/>
      <c r="L941" s="79"/>
      <c r="M941" s="79"/>
      <c r="N941" s="79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8"/>
      <c r="AB941" s="78"/>
      <c r="AC941" s="78"/>
      <c r="AD941" s="78"/>
      <c r="AE941" s="78"/>
      <c r="AF941" s="78"/>
      <c r="AG941" s="78"/>
      <c r="AH941" s="78"/>
      <c r="AI941" s="78"/>
      <c r="AJ941" s="78"/>
      <c r="AK941" s="645">
        <v>178590</v>
      </c>
      <c r="AL941" s="651">
        <f t="shared" si="189"/>
        <v>0</v>
      </c>
      <c r="AM941" s="64"/>
      <c r="AN941" s="64"/>
      <c r="AO941" s="64"/>
      <c r="AP941" s="64"/>
      <c r="AQ941" s="64"/>
      <c r="AR941" s="697"/>
      <c r="XFA941" s="697"/>
    </row>
    <row r="942" spans="1:16381" s="698" customFormat="1" ht="14.1" customHeight="1" x14ac:dyDescent="0.15">
      <c r="A942" s="113" t="s">
        <v>3275</v>
      </c>
      <c r="B942" s="114" t="s">
        <v>3283</v>
      </c>
      <c r="C942" s="199">
        <f t="shared" si="187"/>
        <v>0</v>
      </c>
      <c r="D942" s="203">
        <f t="shared" si="188"/>
        <v>0</v>
      </c>
      <c r="E942" s="78"/>
      <c r="F942" s="78"/>
      <c r="G942" s="78"/>
      <c r="H942" s="79"/>
      <c r="I942" s="79"/>
      <c r="J942" s="79"/>
      <c r="K942" s="79"/>
      <c r="L942" s="79"/>
      <c r="M942" s="79"/>
      <c r="N942" s="79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8"/>
      <c r="AB942" s="78"/>
      <c r="AC942" s="78"/>
      <c r="AD942" s="78"/>
      <c r="AE942" s="78"/>
      <c r="AF942" s="78"/>
      <c r="AG942" s="78"/>
      <c r="AH942" s="78"/>
      <c r="AI942" s="78"/>
      <c r="AJ942" s="78"/>
      <c r="AK942" s="645">
        <v>178590</v>
      </c>
      <c r="AL942" s="651">
        <f t="shared" si="189"/>
        <v>0</v>
      </c>
      <c r="AM942" s="64"/>
      <c r="AN942" s="64"/>
      <c r="AO942" s="64"/>
      <c r="AP942" s="64"/>
      <c r="AQ942" s="64"/>
      <c r="AR942" s="697"/>
      <c r="XFA942" s="697"/>
    </row>
    <row r="943" spans="1:16381" s="698" customFormat="1" ht="14.1" customHeight="1" x14ac:dyDescent="0.15">
      <c r="A943" s="113" t="s">
        <v>4103</v>
      </c>
      <c r="B943" s="114" t="s">
        <v>4104</v>
      </c>
      <c r="C943" s="199">
        <f t="shared" ref="C943" si="190">SUM(D943+G943)</f>
        <v>0</v>
      </c>
      <c r="D943" s="203">
        <f t="shared" ref="D943" si="191">SUM(E943:F943)</f>
        <v>0</v>
      </c>
      <c r="E943" s="78"/>
      <c r="F943" s="78"/>
      <c r="G943" s="78"/>
      <c r="H943" s="79"/>
      <c r="I943" s="79"/>
      <c r="J943" s="79"/>
      <c r="K943" s="79"/>
      <c r="L943" s="79"/>
      <c r="M943" s="79"/>
      <c r="N943" s="79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8"/>
      <c r="AB943" s="78"/>
      <c r="AC943" s="78"/>
      <c r="AD943" s="78"/>
      <c r="AE943" s="78"/>
      <c r="AF943" s="78"/>
      <c r="AG943" s="78"/>
      <c r="AH943" s="78"/>
      <c r="AI943" s="78"/>
      <c r="AJ943" s="78"/>
      <c r="AK943" s="645">
        <v>149730</v>
      </c>
      <c r="AL943" s="651">
        <f t="shared" si="189"/>
        <v>0</v>
      </c>
      <c r="AM943" s="64"/>
      <c r="AN943" s="64" t="s">
        <v>547</v>
      </c>
      <c r="AO943" s="64"/>
      <c r="AP943" s="64"/>
      <c r="AQ943" s="64"/>
      <c r="AR943" s="697"/>
      <c r="XFA943" s="697"/>
    </row>
    <row r="944" spans="1:16381" s="700" customFormat="1" ht="14.1" customHeight="1" x14ac:dyDescent="0.15">
      <c r="A944" s="224"/>
      <c r="B944" s="94" t="s">
        <v>384</v>
      </c>
      <c r="C944" s="86">
        <f>SUM(C904:C943)</f>
        <v>0</v>
      </c>
      <c r="D944" s="86">
        <f t="shared" ref="D944:G944" si="192">SUM(D904:D943)</f>
        <v>0</v>
      </c>
      <c r="E944" s="86">
        <f t="shared" si="192"/>
        <v>0</v>
      </c>
      <c r="F944" s="86">
        <f t="shared" si="192"/>
        <v>0</v>
      </c>
      <c r="G944" s="86">
        <f t="shared" si="192"/>
        <v>0</v>
      </c>
      <c r="H944" s="839"/>
      <c r="I944" s="840"/>
      <c r="J944" s="840"/>
      <c r="K944" s="840"/>
      <c r="L944" s="840"/>
      <c r="M944" s="840"/>
      <c r="N944" s="840"/>
      <c r="O944" s="840"/>
      <c r="P944" s="840"/>
      <c r="Q944" s="840"/>
      <c r="R944" s="840"/>
      <c r="S944" s="840"/>
      <c r="T944" s="840"/>
      <c r="U944" s="840"/>
      <c r="V944" s="840"/>
      <c r="W944" s="840"/>
      <c r="X944" s="840"/>
      <c r="Y944" s="840"/>
      <c r="Z944" s="841"/>
      <c r="AA944" s="86">
        <f>SUM(AA904:AA943)</f>
        <v>0</v>
      </c>
      <c r="AB944" s="86">
        <f t="shared" ref="AB944:AC944" si="193">SUM(AB904:AB943)</f>
        <v>0</v>
      </c>
      <c r="AC944" s="86">
        <f t="shared" si="193"/>
        <v>0</v>
      </c>
      <c r="AD944" s="86">
        <f>SUM(AD904:AD943)</f>
        <v>0</v>
      </c>
      <c r="AE944" s="86">
        <f t="shared" ref="AE944:AJ944" si="194">SUM(AE904:AE943)</f>
        <v>0</v>
      </c>
      <c r="AF944" s="86">
        <f t="shared" si="194"/>
        <v>0</v>
      </c>
      <c r="AG944" s="86">
        <f t="shared" si="194"/>
        <v>0</v>
      </c>
      <c r="AH944" s="86">
        <f t="shared" si="194"/>
        <v>0</v>
      </c>
      <c r="AI944" s="86">
        <f t="shared" si="194"/>
        <v>0</v>
      </c>
      <c r="AJ944" s="86">
        <f t="shared" si="194"/>
        <v>0</v>
      </c>
      <c r="AK944" s="240"/>
      <c r="AL944" s="240">
        <f>SUM(AL904:AL943)</f>
        <v>0</v>
      </c>
      <c r="AM944" s="67"/>
      <c r="AN944" s="67"/>
      <c r="AO944" s="67"/>
      <c r="AP944" s="67"/>
      <c r="AQ944" s="67"/>
      <c r="AR944" s="704"/>
      <c r="AS944" s="705"/>
      <c r="AT944" s="705"/>
      <c r="AU944" s="705"/>
      <c r="AV944" s="705"/>
      <c r="AW944" s="705"/>
      <c r="AX944" s="705"/>
      <c r="AY944" s="705"/>
      <c r="AZ944" s="705"/>
      <c r="BA944" s="705"/>
      <c r="BB944" s="705"/>
      <c r="BC944" s="705"/>
      <c r="BD944" s="705"/>
      <c r="BE944" s="705"/>
      <c r="BF944" s="705"/>
      <c r="BG944" s="705"/>
      <c r="BH944" s="705"/>
      <c r="BI944" s="705"/>
      <c r="BJ944" s="705"/>
      <c r="BK944" s="705"/>
      <c r="BL944" s="705"/>
      <c r="BM944" s="705"/>
      <c r="BN944" s="705"/>
      <c r="BO944" s="705"/>
      <c r="BP944" s="705"/>
      <c r="BQ944" s="705"/>
      <c r="BR944" s="705"/>
      <c r="BS944" s="705"/>
      <c r="BT944" s="705"/>
      <c r="BU944" s="705"/>
      <c r="BV944" s="705"/>
      <c r="BW944" s="705"/>
      <c r="BX944" s="705"/>
      <c r="BY944" s="705"/>
      <c r="BZ944" s="705"/>
      <c r="CA944" s="705"/>
      <c r="CB944" s="705"/>
      <c r="CC944" s="705"/>
      <c r="CD944" s="705"/>
      <c r="CE944" s="705"/>
      <c r="CF944" s="705"/>
      <c r="CG944" s="705"/>
      <c r="CH944" s="705"/>
      <c r="CI944" s="705"/>
      <c r="CJ944" s="705"/>
      <c r="CK944" s="705"/>
      <c r="CL944" s="705"/>
      <c r="CM944" s="705"/>
      <c r="CN944" s="705"/>
      <c r="CO944" s="705"/>
      <c r="CP944" s="705"/>
      <c r="CQ944" s="705"/>
      <c r="CR944" s="705"/>
      <c r="CS944" s="705"/>
      <c r="CT944" s="705"/>
      <c r="CU944" s="705"/>
      <c r="CV944" s="705"/>
      <c r="CW944" s="705"/>
      <c r="CX944" s="705"/>
      <c r="CY944" s="705"/>
      <c r="CZ944" s="705"/>
      <c r="DA944" s="705"/>
      <c r="DB944" s="705"/>
      <c r="DC944" s="705"/>
      <c r="DD944" s="705"/>
      <c r="DE944" s="705"/>
      <c r="DF944" s="705"/>
      <c r="DG944" s="705"/>
      <c r="DH944" s="705"/>
      <c r="DI944" s="705"/>
      <c r="DJ944" s="705"/>
      <c r="DK944" s="705"/>
      <c r="DL944" s="705"/>
      <c r="DM944" s="705"/>
      <c r="DN944" s="705"/>
      <c r="DO944" s="705"/>
      <c r="DP944" s="705"/>
      <c r="DQ944" s="705"/>
      <c r="DR944" s="705"/>
      <c r="DS944" s="705"/>
      <c r="DT944" s="705"/>
      <c r="DU944" s="705"/>
      <c r="DV944" s="705"/>
      <c r="DW944" s="705"/>
      <c r="DX944" s="705"/>
      <c r="DY944" s="705"/>
      <c r="DZ944" s="705"/>
      <c r="EA944" s="705"/>
      <c r="EB944" s="705"/>
      <c r="EC944" s="705"/>
      <c r="ED944" s="705"/>
      <c r="EE944" s="705"/>
      <c r="EF944" s="705"/>
      <c r="EG944" s="705"/>
      <c r="EH944" s="705"/>
      <c r="EI944" s="705"/>
      <c r="EJ944" s="705"/>
      <c r="EK944" s="705"/>
      <c r="EL944" s="705"/>
      <c r="EM944" s="705"/>
      <c r="EN944" s="705"/>
      <c r="EO944" s="705"/>
      <c r="EP944" s="705"/>
      <c r="EQ944" s="705"/>
      <c r="ER944" s="705"/>
      <c r="ES944" s="705"/>
      <c r="ET944" s="705"/>
      <c r="EU944" s="705"/>
      <c r="EV944" s="705"/>
      <c r="EW944" s="705"/>
      <c r="EX944" s="705"/>
      <c r="EY944" s="705"/>
      <c r="EZ944" s="705"/>
      <c r="FA944" s="705"/>
      <c r="FB944" s="705"/>
      <c r="FC944" s="705"/>
      <c r="FD944" s="705"/>
      <c r="FE944" s="705"/>
      <c r="FF944" s="705"/>
      <c r="FG944" s="705"/>
      <c r="FH944" s="705"/>
      <c r="FI944" s="705"/>
      <c r="FJ944" s="705"/>
      <c r="FK944" s="705"/>
      <c r="FL944" s="705"/>
      <c r="FM944" s="705"/>
      <c r="FN944" s="705"/>
      <c r="FO944" s="705"/>
      <c r="FP944" s="705"/>
      <c r="FQ944" s="705"/>
      <c r="FR944" s="705"/>
      <c r="FS944" s="705"/>
      <c r="FT944" s="705"/>
      <c r="FU944" s="705"/>
      <c r="FV944" s="705"/>
      <c r="FW944" s="705"/>
      <c r="FX944" s="705"/>
      <c r="FY944" s="705"/>
      <c r="FZ944" s="705"/>
      <c r="GA944" s="705"/>
      <c r="GB944" s="705"/>
      <c r="GC944" s="705"/>
      <c r="GD944" s="705"/>
      <c r="GE944" s="705"/>
      <c r="GF944" s="705"/>
      <c r="GG944" s="705"/>
      <c r="GH944" s="705"/>
      <c r="GI944" s="705"/>
      <c r="GJ944" s="705"/>
      <c r="GK944" s="705"/>
      <c r="GL944" s="705"/>
      <c r="GM944" s="705"/>
      <c r="GN944" s="705"/>
      <c r="GO944" s="705"/>
      <c r="GP944" s="705"/>
      <c r="GQ944" s="705"/>
      <c r="GR944" s="705"/>
      <c r="GS944" s="705"/>
      <c r="GT944" s="705"/>
      <c r="GU944" s="705"/>
      <c r="GV944" s="705"/>
      <c r="GW944" s="705"/>
      <c r="GX944" s="705"/>
      <c r="GY944" s="705"/>
      <c r="GZ944" s="705"/>
      <c r="HA944" s="705"/>
      <c r="HB944" s="705"/>
      <c r="HC944" s="705"/>
      <c r="HD944" s="705"/>
      <c r="HE944" s="705"/>
      <c r="HF944" s="705"/>
      <c r="HG944" s="705"/>
      <c r="HH944" s="705"/>
      <c r="HI944" s="705"/>
      <c r="HJ944" s="705"/>
      <c r="HK944" s="705"/>
      <c r="HL944" s="705"/>
      <c r="HM944" s="705"/>
      <c r="HN944" s="705"/>
      <c r="HO944" s="705"/>
      <c r="HP944" s="705"/>
      <c r="HQ944" s="705"/>
      <c r="HR944" s="705"/>
      <c r="HS944" s="705"/>
      <c r="HT944" s="705"/>
      <c r="HU944" s="705"/>
      <c r="HV944" s="705"/>
      <c r="HW944" s="705"/>
      <c r="HX944" s="705"/>
      <c r="HY944" s="705"/>
      <c r="HZ944" s="705"/>
      <c r="IA944" s="705"/>
      <c r="IB944" s="705"/>
      <c r="IC944" s="705"/>
      <c r="ID944" s="705"/>
      <c r="IE944" s="705"/>
      <c r="IF944" s="705"/>
      <c r="IG944" s="705"/>
      <c r="IH944" s="705"/>
      <c r="II944" s="705"/>
      <c r="IJ944" s="705"/>
      <c r="IK944" s="705"/>
      <c r="IL944" s="705"/>
      <c r="IM944" s="705"/>
      <c r="IN944" s="705"/>
      <c r="IO944" s="705"/>
      <c r="IP944" s="705"/>
      <c r="IQ944" s="705"/>
      <c r="IR944" s="705"/>
      <c r="IS944" s="705"/>
      <c r="IT944" s="705"/>
      <c r="IU944" s="705"/>
      <c r="IV944" s="705"/>
      <c r="IW944" s="705"/>
      <c r="IX944" s="705"/>
      <c r="IY944" s="705"/>
      <c r="IZ944" s="705"/>
      <c r="JA944" s="705"/>
      <c r="JB944" s="705"/>
      <c r="JC944" s="705"/>
      <c r="JD944" s="705"/>
      <c r="JE944" s="705"/>
      <c r="JF944" s="705"/>
      <c r="JG944" s="705"/>
      <c r="JH944" s="705"/>
      <c r="JI944" s="705"/>
      <c r="JJ944" s="705"/>
      <c r="JK944" s="705"/>
      <c r="JL944" s="705"/>
      <c r="JM944" s="705"/>
      <c r="JN944" s="705"/>
      <c r="JO944" s="705"/>
      <c r="JP944" s="705"/>
      <c r="JQ944" s="705"/>
      <c r="JR944" s="705"/>
      <c r="JS944" s="705"/>
      <c r="JT944" s="705"/>
      <c r="JU944" s="705"/>
      <c r="JV944" s="705"/>
      <c r="JW944" s="705"/>
      <c r="JX944" s="705"/>
      <c r="JY944" s="705"/>
      <c r="JZ944" s="705"/>
      <c r="KA944" s="705"/>
      <c r="KB944" s="705"/>
      <c r="KC944" s="705"/>
      <c r="KD944" s="705"/>
      <c r="KE944" s="705"/>
      <c r="KF944" s="705"/>
      <c r="KG944" s="705"/>
      <c r="KH944" s="705"/>
      <c r="KI944" s="705"/>
      <c r="KJ944" s="705"/>
      <c r="KK944" s="705"/>
      <c r="KL944" s="705"/>
      <c r="KM944" s="705"/>
      <c r="KN944" s="705"/>
      <c r="KO944" s="705"/>
      <c r="KP944" s="705"/>
      <c r="KQ944" s="705"/>
      <c r="KR944" s="705"/>
      <c r="KS944" s="705"/>
      <c r="KT944" s="705"/>
      <c r="KU944" s="705"/>
      <c r="KV944" s="705"/>
      <c r="KW944" s="705"/>
      <c r="KX944" s="705"/>
      <c r="KY944" s="705"/>
      <c r="KZ944" s="705"/>
      <c r="LA944" s="705"/>
      <c r="LB944" s="705"/>
      <c r="LC944" s="705"/>
      <c r="LD944" s="705"/>
      <c r="LE944" s="705"/>
      <c r="LF944" s="705"/>
      <c r="LG944" s="705"/>
      <c r="LH944" s="705"/>
      <c r="LI944" s="705"/>
      <c r="LJ944" s="705"/>
      <c r="LK944" s="705"/>
      <c r="LL944" s="705"/>
      <c r="LM944" s="705"/>
      <c r="LN944" s="705"/>
      <c r="LO944" s="705"/>
      <c r="LP944" s="705"/>
      <c r="LQ944" s="705"/>
      <c r="LR944" s="705"/>
      <c r="LS944" s="705"/>
      <c r="LT944" s="705"/>
      <c r="LU944" s="705"/>
      <c r="LV944" s="705"/>
      <c r="LW944" s="705"/>
      <c r="LX944" s="705"/>
      <c r="LY944" s="705"/>
      <c r="LZ944" s="705"/>
      <c r="MA944" s="705"/>
      <c r="MB944" s="705"/>
      <c r="MC944" s="705"/>
      <c r="MD944" s="705"/>
      <c r="ME944" s="705"/>
      <c r="MF944" s="705"/>
      <c r="MG944" s="705"/>
      <c r="MH944" s="705"/>
      <c r="MI944" s="705"/>
      <c r="MJ944" s="705"/>
      <c r="MK944" s="705"/>
      <c r="ML944" s="705"/>
      <c r="MM944" s="705"/>
      <c r="MN944" s="705"/>
      <c r="MO944" s="705"/>
      <c r="MP944" s="705"/>
      <c r="MQ944" s="705"/>
      <c r="MR944" s="705"/>
      <c r="MS944" s="705"/>
      <c r="MT944" s="705"/>
      <c r="MU944" s="705"/>
      <c r="MV944" s="705"/>
      <c r="MW944" s="705"/>
      <c r="MX944" s="705"/>
      <c r="MY944" s="705"/>
      <c r="MZ944" s="705"/>
      <c r="NA944" s="705"/>
      <c r="NB944" s="705"/>
      <c r="NC944" s="705"/>
      <c r="ND944" s="705"/>
      <c r="NE944" s="705"/>
      <c r="NF944" s="705"/>
      <c r="NG944" s="705"/>
      <c r="NH944" s="705"/>
      <c r="NI944" s="705"/>
      <c r="NJ944" s="705"/>
      <c r="NK944" s="705"/>
      <c r="NL944" s="705"/>
      <c r="NM944" s="705"/>
      <c r="NN944" s="705"/>
      <c r="NO944" s="705"/>
      <c r="NP944" s="705"/>
      <c r="NQ944" s="705"/>
      <c r="NR944" s="705"/>
      <c r="NS944" s="705"/>
      <c r="NT944" s="705"/>
      <c r="NU944" s="705"/>
      <c r="NV944" s="705"/>
      <c r="NW944" s="705"/>
      <c r="NX944" s="705"/>
      <c r="NY944" s="705"/>
      <c r="NZ944" s="705"/>
      <c r="OA944" s="705"/>
      <c r="OB944" s="705"/>
      <c r="OC944" s="705"/>
      <c r="OD944" s="705"/>
      <c r="OE944" s="705"/>
      <c r="OF944" s="705"/>
      <c r="OG944" s="705"/>
      <c r="OH944" s="705"/>
      <c r="OI944" s="705"/>
      <c r="OJ944" s="705"/>
      <c r="OK944" s="705"/>
      <c r="OL944" s="705"/>
      <c r="OM944" s="705"/>
      <c r="ON944" s="705"/>
      <c r="OO944" s="705"/>
      <c r="OP944" s="705"/>
      <c r="OQ944" s="705"/>
      <c r="OR944" s="705"/>
      <c r="OS944" s="705"/>
      <c r="OT944" s="705"/>
      <c r="OU944" s="705"/>
      <c r="OV944" s="705"/>
      <c r="OW944" s="705"/>
      <c r="OX944" s="705"/>
      <c r="OY944" s="705"/>
      <c r="OZ944" s="705"/>
      <c r="PA944" s="705"/>
      <c r="PB944" s="705"/>
      <c r="PC944" s="705"/>
      <c r="PD944" s="705"/>
      <c r="PE944" s="705"/>
      <c r="PF944" s="705"/>
      <c r="PG944" s="705"/>
      <c r="PH944" s="705"/>
      <c r="PI944" s="705"/>
      <c r="PJ944" s="705"/>
      <c r="PK944" s="705"/>
      <c r="PL944" s="705"/>
      <c r="PM944" s="705"/>
      <c r="PN944" s="705"/>
      <c r="PO944" s="705"/>
      <c r="PP944" s="705"/>
      <c r="PQ944" s="705"/>
      <c r="PR944" s="705"/>
      <c r="PS944" s="705"/>
      <c r="PT944" s="705"/>
      <c r="PU944" s="705"/>
      <c r="PV944" s="705"/>
      <c r="PW944" s="705"/>
      <c r="PX944" s="705"/>
      <c r="PY944" s="705"/>
      <c r="PZ944" s="705"/>
      <c r="QA944" s="705"/>
      <c r="QB944" s="705"/>
      <c r="QC944" s="705"/>
      <c r="QD944" s="705"/>
      <c r="QE944" s="705"/>
      <c r="QF944" s="705"/>
      <c r="QG944" s="705"/>
      <c r="QH944" s="705"/>
      <c r="QI944" s="705"/>
      <c r="QJ944" s="705"/>
      <c r="QK944" s="705"/>
      <c r="QL944" s="705"/>
      <c r="QM944" s="705"/>
      <c r="QN944" s="705"/>
      <c r="QO944" s="705"/>
      <c r="QP944" s="705"/>
      <c r="QQ944" s="705"/>
      <c r="QR944" s="705"/>
      <c r="QS944" s="705"/>
      <c r="QT944" s="705"/>
      <c r="QU944" s="705"/>
      <c r="QV944" s="705"/>
      <c r="QW944" s="705"/>
      <c r="QX944" s="705"/>
      <c r="QY944" s="705"/>
      <c r="QZ944" s="705"/>
      <c r="RA944" s="705"/>
      <c r="RB944" s="705"/>
      <c r="RC944" s="705"/>
      <c r="RD944" s="705"/>
      <c r="RE944" s="705"/>
      <c r="RF944" s="705"/>
      <c r="RG944" s="705"/>
      <c r="RH944" s="705"/>
      <c r="RI944" s="705"/>
      <c r="RJ944" s="705"/>
      <c r="RK944" s="705"/>
      <c r="RL944" s="705"/>
      <c r="RM944" s="705"/>
      <c r="RN944" s="705"/>
      <c r="RO944" s="705"/>
      <c r="RP944" s="705"/>
      <c r="RQ944" s="705"/>
      <c r="RR944" s="705"/>
      <c r="RS944" s="705"/>
      <c r="RT944" s="705"/>
      <c r="RU944" s="705"/>
      <c r="RV944" s="705"/>
      <c r="RW944" s="705"/>
      <c r="RX944" s="705"/>
      <c r="RY944" s="705"/>
      <c r="RZ944" s="705"/>
      <c r="SA944" s="705"/>
      <c r="SB944" s="705"/>
      <c r="SC944" s="705"/>
      <c r="SD944" s="705"/>
      <c r="SE944" s="705"/>
      <c r="SF944" s="705"/>
      <c r="SG944" s="705"/>
      <c r="SH944" s="705"/>
      <c r="SI944" s="705"/>
      <c r="SJ944" s="705"/>
      <c r="SK944" s="705"/>
      <c r="SL944" s="705"/>
      <c r="SM944" s="705"/>
      <c r="SN944" s="705"/>
      <c r="SO944" s="705"/>
      <c r="SP944" s="705"/>
      <c r="SQ944" s="705"/>
      <c r="SR944" s="705"/>
      <c r="SS944" s="705"/>
      <c r="ST944" s="705"/>
      <c r="SU944" s="705"/>
      <c r="SV944" s="705"/>
      <c r="SW944" s="705"/>
      <c r="SX944" s="705"/>
      <c r="SY944" s="705"/>
      <c r="SZ944" s="705"/>
      <c r="TA944" s="705"/>
      <c r="TB944" s="705"/>
      <c r="TC944" s="705"/>
      <c r="TD944" s="705"/>
      <c r="TE944" s="705"/>
      <c r="TF944" s="705"/>
      <c r="TG944" s="705"/>
      <c r="TH944" s="705"/>
      <c r="TI944" s="705"/>
      <c r="TJ944" s="705"/>
      <c r="TK944" s="705"/>
      <c r="TL944" s="705"/>
      <c r="TM944" s="705"/>
      <c r="TN944" s="705"/>
      <c r="TO944" s="705"/>
      <c r="TP944" s="705"/>
      <c r="TQ944" s="705"/>
      <c r="TR944" s="705"/>
      <c r="TS944" s="705"/>
      <c r="TT944" s="705"/>
      <c r="TU944" s="705"/>
      <c r="TV944" s="705"/>
      <c r="TW944" s="705"/>
      <c r="TX944" s="705"/>
      <c r="TY944" s="705"/>
      <c r="TZ944" s="705"/>
      <c r="UA944" s="705"/>
      <c r="UB944" s="705"/>
      <c r="UC944" s="705"/>
      <c r="UD944" s="705"/>
      <c r="UE944" s="705"/>
      <c r="UF944" s="705"/>
      <c r="UG944" s="705"/>
      <c r="UH944" s="705"/>
      <c r="UI944" s="705"/>
      <c r="UJ944" s="705"/>
      <c r="UK944" s="705"/>
      <c r="UL944" s="705"/>
      <c r="UM944" s="705"/>
      <c r="UN944" s="705"/>
      <c r="UO944" s="705"/>
      <c r="UP944" s="705"/>
      <c r="UQ944" s="705"/>
      <c r="UR944" s="705"/>
      <c r="US944" s="705"/>
      <c r="UT944" s="705"/>
      <c r="UU944" s="705"/>
      <c r="UV944" s="705"/>
      <c r="UW944" s="705"/>
      <c r="UX944" s="705"/>
      <c r="UY944" s="705"/>
      <c r="UZ944" s="705"/>
      <c r="VA944" s="705"/>
      <c r="VB944" s="705"/>
      <c r="VC944" s="705"/>
      <c r="VD944" s="705"/>
      <c r="VE944" s="705"/>
      <c r="VF944" s="705"/>
      <c r="VG944" s="705"/>
      <c r="VH944" s="705"/>
      <c r="VI944" s="705"/>
      <c r="VJ944" s="705"/>
      <c r="VK944" s="705"/>
      <c r="VL944" s="705"/>
      <c r="VM944" s="705"/>
      <c r="VN944" s="705"/>
      <c r="VO944" s="705"/>
      <c r="VP944" s="705"/>
      <c r="VQ944" s="705"/>
      <c r="VR944" s="705"/>
      <c r="VS944" s="705"/>
      <c r="VT944" s="705"/>
      <c r="VU944" s="705"/>
      <c r="VV944" s="705"/>
      <c r="VW944" s="705"/>
      <c r="VX944" s="705"/>
      <c r="VY944" s="705"/>
      <c r="VZ944" s="705"/>
      <c r="WA944" s="705"/>
      <c r="WB944" s="705"/>
      <c r="WC944" s="705"/>
      <c r="WD944" s="705"/>
      <c r="WE944" s="705"/>
      <c r="WF944" s="705"/>
      <c r="WG944" s="705"/>
      <c r="WH944" s="705"/>
      <c r="WI944" s="705"/>
      <c r="WJ944" s="705"/>
      <c r="WK944" s="705"/>
      <c r="WL944" s="705"/>
      <c r="WM944" s="705"/>
      <c r="WN944" s="705"/>
      <c r="WO944" s="705"/>
      <c r="WP944" s="705"/>
      <c r="WQ944" s="705"/>
      <c r="WR944" s="705"/>
      <c r="WS944" s="705"/>
      <c r="WT944" s="705"/>
      <c r="WU944" s="705"/>
      <c r="WV944" s="705"/>
      <c r="WW944" s="705"/>
      <c r="WX944" s="705"/>
      <c r="WY944" s="705"/>
      <c r="WZ944" s="705"/>
      <c r="XA944" s="705"/>
      <c r="XB944" s="705"/>
      <c r="XC944" s="705"/>
      <c r="XD944" s="705"/>
      <c r="XE944" s="705"/>
      <c r="XF944" s="705"/>
      <c r="XG944" s="705"/>
      <c r="XH944" s="705"/>
      <c r="XI944" s="705"/>
      <c r="XJ944" s="705"/>
      <c r="XK944" s="705"/>
      <c r="XL944" s="705"/>
      <c r="XM944" s="705"/>
      <c r="XN944" s="705"/>
      <c r="XO944" s="705"/>
      <c r="XP944" s="705"/>
      <c r="XQ944" s="705"/>
      <c r="XR944" s="705"/>
      <c r="XS944" s="705"/>
      <c r="XT944" s="705"/>
      <c r="XU944" s="705"/>
      <c r="XV944" s="705"/>
      <c r="XW944" s="705"/>
      <c r="XX944" s="705"/>
      <c r="XY944" s="705"/>
      <c r="XZ944" s="705"/>
      <c r="YA944" s="705"/>
      <c r="YB944" s="705"/>
      <c r="YC944" s="705"/>
      <c r="YD944" s="705"/>
      <c r="YE944" s="705"/>
      <c r="YF944" s="705"/>
      <c r="YG944" s="705"/>
      <c r="YH944" s="705"/>
      <c r="YI944" s="705"/>
      <c r="YJ944" s="705"/>
      <c r="YK944" s="705"/>
      <c r="YL944" s="705"/>
      <c r="YM944" s="705"/>
      <c r="YN944" s="705"/>
      <c r="YO944" s="705"/>
      <c r="YP944" s="705"/>
      <c r="YQ944" s="705"/>
      <c r="YR944" s="705"/>
      <c r="YS944" s="705"/>
      <c r="YT944" s="705"/>
      <c r="YU944" s="705"/>
      <c r="YV944" s="705"/>
      <c r="YW944" s="705"/>
      <c r="YX944" s="705"/>
      <c r="YY944" s="705"/>
      <c r="YZ944" s="705"/>
      <c r="ZA944" s="705"/>
      <c r="ZB944" s="705"/>
      <c r="ZC944" s="705"/>
      <c r="ZD944" s="705"/>
      <c r="ZE944" s="705"/>
      <c r="ZF944" s="705"/>
      <c r="ZG944" s="705"/>
      <c r="ZH944" s="705"/>
      <c r="ZI944" s="705"/>
      <c r="ZJ944" s="705"/>
      <c r="ZK944" s="705"/>
      <c r="ZL944" s="705"/>
      <c r="ZM944" s="705"/>
      <c r="ZN944" s="705"/>
      <c r="ZO944" s="705"/>
      <c r="ZP944" s="705"/>
      <c r="ZQ944" s="705"/>
      <c r="ZR944" s="705"/>
      <c r="ZS944" s="705"/>
      <c r="ZT944" s="705"/>
      <c r="ZU944" s="705"/>
      <c r="ZV944" s="705"/>
      <c r="ZW944" s="705"/>
      <c r="ZX944" s="705"/>
      <c r="ZY944" s="705"/>
      <c r="ZZ944" s="705"/>
      <c r="AAA944" s="705"/>
      <c r="AAB944" s="705"/>
      <c r="AAC944" s="705"/>
      <c r="AAD944" s="705"/>
      <c r="AAE944" s="705"/>
      <c r="AAF944" s="705"/>
      <c r="AAG944" s="705"/>
      <c r="AAH944" s="705"/>
      <c r="AAI944" s="705"/>
      <c r="AAJ944" s="705"/>
      <c r="AAK944" s="705"/>
      <c r="AAL944" s="705"/>
      <c r="AAM944" s="705"/>
      <c r="AAN944" s="705"/>
      <c r="AAO944" s="705"/>
      <c r="AAP944" s="705"/>
      <c r="AAQ944" s="705"/>
      <c r="AAR944" s="705"/>
      <c r="AAS944" s="705"/>
      <c r="AAT944" s="705"/>
      <c r="AAU944" s="705"/>
      <c r="AAV944" s="705"/>
      <c r="AAW944" s="705"/>
      <c r="AAX944" s="705"/>
      <c r="AAY944" s="705"/>
      <c r="AAZ944" s="705"/>
      <c r="ABA944" s="705"/>
      <c r="ABB944" s="705"/>
      <c r="ABC944" s="705"/>
      <c r="ABD944" s="705"/>
      <c r="ABE944" s="705"/>
      <c r="ABF944" s="705"/>
      <c r="ABG944" s="705"/>
      <c r="ABH944" s="705"/>
      <c r="ABI944" s="705"/>
      <c r="ABJ944" s="705"/>
      <c r="ABK944" s="705"/>
      <c r="ABL944" s="705"/>
      <c r="ABM944" s="705"/>
      <c r="ABN944" s="705"/>
      <c r="ABO944" s="705"/>
      <c r="ABP944" s="705"/>
      <c r="ABQ944" s="705"/>
      <c r="ABR944" s="705"/>
      <c r="ABS944" s="705"/>
      <c r="ABT944" s="705"/>
      <c r="ABU944" s="705"/>
      <c r="ABV944" s="705"/>
      <c r="ABW944" s="705"/>
      <c r="ABX944" s="705"/>
      <c r="ABY944" s="705"/>
      <c r="ABZ944" s="705"/>
      <c r="ACA944" s="705"/>
      <c r="ACB944" s="705"/>
      <c r="ACC944" s="705"/>
      <c r="ACD944" s="705"/>
      <c r="ACE944" s="705"/>
      <c r="ACF944" s="705"/>
      <c r="ACG944" s="705"/>
      <c r="ACH944" s="705"/>
      <c r="ACI944" s="705"/>
      <c r="ACJ944" s="705"/>
      <c r="ACK944" s="705"/>
      <c r="ACL944" s="705"/>
      <c r="ACM944" s="705"/>
      <c r="ACN944" s="705"/>
      <c r="ACO944" s="705"/>
      <c r="ACP944" s="705"/>
      <c r="ACQ944" s="705"/>
      <c r="ACR944" s="705"/>
      <c r="ACS944" s="705"/>
      <c r="ACT944" s="705"/>
      <c r="ACU944" s="705"/>
      <c r="ACV944" s="705"/>
      <c r="ACW944" s="705"/>
      <c r="ACX944" s="705"/>
      <c r="ACY944" s="705"/>
      <c r="ACZ944" s="705"/>
      <c r="ADA944" s="705"/>
      <c r="ADB944" s="705"/>
      <c r="ADC944" s="705"/>
      <c r="ADD944" s="705"/>
      <c r="ADE944" s="705"/>
      <c r="ADF944" s="705"/>
      <c r="ADG944" s="705"/>
      <c r="ADH944" s="705"/>
      <c r="ADI944" s="705"/>
      <c r="ADJ944" s="705"/>
      <c r="ADK944" s="705"/>
      <c r="ADL944" s="705"/>
      <c r="ADM944" s="705"/>
      <c r="ADN944" s="705"/>
      <c r="ADO944" s="705"/>
      <c r="ADP944" s="705"/>
      <c r="ADQ944" s="705"/>
      <c r="ADR944" s="705"/>
      <c r="ADS944" s="705"/>
      <c r="ADT944" s="705"/>
      <c r="ADU944" s="705"/>
      <c r="ADV944" s="705"/>
      <c r="ADW944" s="705"/>
      <c r="ADX944" s="705"/>
      <c r="ADY944" s="705"/>
      <c r="ADZ944" s="705"/>
      <c r="AEA944" s="705"/>
      <c r="AEB944" s="705"/>
      <c r="AEC944" s="705"/>
      <c r="AED944" s="705"/>
      <c r="AEE944" s="705"/>
      <c r="AEF944" s="705"/>
      <c r="AEG944" s="705"/>
      <c r="AEH944" s="705"/>
      <c r="AEI944" s="705"/>
      <c r="AEJ944" s="705"/>
      <c r="AEK944" s="705"/>
      <c r="AEL944" s="705"/>
      <c r="AEM944" s="705"/>
      <c r="AEN944" s="705"/>
      <c r="AEO944" s="705"/>
      <c r="AEP944" s="705"/>
      <c r="AEQ944" s="705"/>
      <c r="AER944" s="705"/>
      <c r="AES944" s="705"/>
      <c r="AET944" s="705"/>
      <c r="AEU944" s="705"/>
      <c r="AEV944" s="705"/>
      <c r="AEW944" s="705"/>
      <c r="AEX944" s="705"/>
      <c r="AEY944" s="705"/>
      <c r="AEZ944" s="705"/>
      <c r="AFA944" s="705"/>
      <c r="AFB944" s="705"/>
      <c r="AFC944" s="705"/>
      <c r="AFD944" s="705"/>
      <c r="AFE944" s="705"/>
      <c r="AFF944" s="705"/>
      <c r="AFG944" s="705"/>
      <c r="AFH944" s="705"/>
      <c r="AFI944" s="705"/>
      <c r="AFJ944" s="705"/>
      <c r="AFK944" s="705"/>
      <c r="AFL944" s="705"/>
      <c r="AFM944" s="705"/>
      <c r="AFN944" s="705"/>
      <c r="AFO944" s="705"/>
      <c r="AFP944" s="705"/>
      <c r="AFQ944" s="705"/>
      <c r="AFR944" s="705"/>
      <c r="AFS944" s="705"/>
      <c r="AFT944" s="705"/>
      <c r="AFU944" s="705"/>
      <c r="AFV944" s="705"/>
      <c r="AFW944" s="705"/>
      <c r="AFX944" s="705"/>
      <c r="AFY944" s="705"/>
      <c r="AFZ944" s="705"/>
      <c r="AGA944" s="705"/>
      <c r="AGB944" s="705"/>
      <c r="AGC944" s="705"/>
      <c r="AGD944" s="705"/>
      <c r="AGE944" s="705"/>
      <c r="AGF944" s="705"/>
      <c r="AGG944" s="705"/>
      <c r="AGH944" s="705"/>
      <c r="AGI944" s="705"/>
      <c r="AGJ944" s="705"/>
      <c r="AGK944" s="705"/>
      <c r="AGL944" s="705"/>
      <c r="AGM944" s="705"/>
      <c r="AGN944" s="705"/>
      <c r="AGO944" s="705"/>
      <c r="AGP944" s="705"/>
      <c r="AGQ944" s="705"/>
      <c r="AGR944" s="705"/>
      <c r="AGS944" s="705"/>
      <c r="AGT944" s="705"/>
      <c r="AGU944" s="705"/>
      <c r="AGV944" s="705"/>
      <c r="AGW944" s="705"/>
      <c r="AGX944" s="705"/>
      <c r="AGY944" s="705"/>
      <c r="AGZ944" s="705"/>
      <c r="AHA944" s="705"/>
      <c r="AHB944" s="705"/>
      <c r="AHC944" s="705"/>
      <c r="AHD944" s="705"/>
      <c r="AHE944" s="705"/>
      <c r="AHF944" s="705"/>
      <c r="AHG944" s="705"/>
      <c r="AHH944" s="705"/>
      <c r="AHI944" s="705"/>
      <c r="AHJ944" s="705"/>
      <c r="AHK944" s="705"/>
      <c r="AHL944" s="705"/>
      <c r="AHM944" s="705"/>
      <c r="AHN944" s="705"/>
      <c r="AHO944" s="705"/>
      <c r="AHP944" s="705"/>
      <c r="AHQ944" s="705"/>
      <c r="AHR944" s="705"/>
      <c r="AHS944" s="705"/>
      <c r="AHT944" s="705"/>
      <c r="AHU944" s="705"/>
      <c r="AHV944" s="705"/>
      <c r="AHW944" s="705"/>
      <c r="AHX944" s="705"/>
      <c r="AHY944" s="705"/>
      <c r="AHZ944" s="705"/>
      <c r="AIA944" s="705"/>
      <c r="AIB944" s="705"/>
      <c r="AIC944" s="705"/>
      <c r="AID944" s="705"/>
      <c r="AIE944" s="705"/>
      <c r="AIF944" s="705"/>
      <c r="AIG944" s="705"/>
      <c r="AIH944" s="705"/>
      <c r="AII944" s="705"/>
      <c r="AIJ944" s="705"/>
      <c r="AIK944" s="705"/>
      <c r="AIL944" s="705"/>
      <c r="AIM944" s="705"/>
      <c r="AIN944" s="705"/>
      <c r="AIO944" s="705"/>
      <c r="AIP944" s="705"/>
      <c r="AIQ944" s="705"/>
      <c r="AIR944" s="705"/>
      <c r="AIS944" s="705"/>
      <c r="AIT944" s="705"/>
      <c r="AIU944" s="705"/>
      <c r="AIV944" s="705"/>
      <c r="AIW944" s="705"/>
      <c r="AIX944" s="705"/>
      <c r="AIY944" s="705"/>
      <c r="AIZ944" s="705"/>
      <c r="AJA944" s="705"/>
      <c r="AJB944" s="705"/>
      <c r="AJC944" s="705"/>
      <c r="AJD944" s="705"/>
      <c r="AJE944" s="705"/>
      <c r="AJF944" s="705"/>
      <c r="AJG944" s="705"/>
      <c r="AJH944" s="705"/>
      <c r="AJI944" s="705"/>
      <c r="AJJ944" s="705"/>
      <c r="AJK944" s="705"/>
      <c r="AJL944" s="705"/>
      <c r="AJM944" s="705"/>
      <c r="AJN944" s="705"/>
      <c r="AJO944" s="705"/>
      <c r="AJP944" s="705"/>
      <c r="AJQ944" s="705"/>
      <c r="AJR944" s="705"/>
      <c r="AJS944" s="705"/>
      <c r="AJT944" s="705"/>
      <c r="AJU944" s="705"/>
      <c r="AJV944" s="705"/>
      <c r="AJW944" s="705"/>
      <c r="AJX944" s="705"/>
      <c r="AJY944" s="705"/>
      <c r="AJZ944" s="705"/>
      <c r="AKA944" s="705"/>
      <c r="AKB944" s="705"/>
      <c r="AKC944" s="705"/>
      <c r="AKD944" s="705"/>
      <c r="AKE944" s="705"/>
      <c r="AKF944" s="705"/>
      <c r="AKG944" s="705"/>
      <c r="AKH944" s="705"/>
      <c r="AKI944" s="705"/>
      <c r="AKJ944" s="705"/>
      <c r="AKK944" s="705"/>
      <c r="AKL944" s="705"/>
      <c r="AKM944" s="705"/>
      <c r="AKN944" s="705"/>
      <c r="AKO944" s="705"/>
      <c r="AKP944" s="705"/>
      <c r="AKQ944" s="705"/>
      <c r="AKR944" s="705"/>
      <c r="AKS944" s="705"/>
      <c r="AKT944" s="705"/>
      <c r="AKU944" s="705"/>
      <c r="AKV944" s="705"/>
      <c r="AKW944" s="705"/>
      <c r="AKX944" s="705"/>
      <c r="AKY944" s="705"/>
      <c r="AKZ944" s="705"/>
      <c r="ALA944" s="705"/>
      <c r="ALB944" s="705"/>
      <c r="ALC944" s="705"/>
      <c r="ALD944" s="705"/>
      <c r="ALE944" s="705"/>
      <c r="ALF944" s="705"/>
      <c r="ALG944" s="705"/>
      <c r="ALH944" s="705"/>
      <c r="ALI944" s="705"/>
      <c r="ALJ944" s="705"/>
      <c r="ALK944" s="705"/>
      <c r="ALL944" s="705"/>
      <c r="ALM944" s="705"/>
      <c r="ALN944" s="705"/>
      <c r="ALO944" s="705"/>
      <c r="ALP944" s="705"/>
      <c r="ALQ944" s="705"/>
      <c r="ALR944" s="705"/>
      <c r="ALS944" s="705"/>
      <c r="ALT944" s="705"/>
      <c r="ALU944" s="705"/>
      <c r="ALV944" s="705"/>
      <c r="ALW944" s="705"/>
      <c r="ALX944" s="705"/>
      <c r="ALY944" s="705"/>
      <c r="ALZ944" s="705"/>
      <c r="AMA944" s="705"/>
      <c r="AMB944" s="705"/>
      <c r="AMC944" s="705"/>
      <c r="AMD944" s="705"/>
      <c r="AME944" s="705"/>
      <c r="AMF944" s="705"/>
      <c r="AMG944" s="705"/>
      <c r="AMH944" s="705"/>
      <c r="AMI944" s="705"/>
      <c r="AMJ944" s="705"/>
      <c r="AMK944" s="705"/>
      <c r="AML944" s="705"/>
      <c r="AMM944" s="705"/>
      <c r="AMN944" s="705"/>
      <c r="AMO944" s="705"/>
      <c r="AMP944" s="705"/>
      <c r="AMQ944" s="705"/>
      <c r="AMR944" s="705"/>
      <c r="AMS944" s="705"/>
      <c r="AMT944" s="705"/>
      <c r="AMU944" s="705"/>
      <c r="AMV944" s="705"/>
      <c r="AMW944" s="705"/>
      <c r="AMX944" s="705"/>
      <c r="AMY944" s="705"/>
      <c r="AMZ944" s="705"/>
      <c r="ANA944" s="705"/>
      <c r="ANB944" s="705"/>
      <c r="ANC944" s="705"/>
      <c r="AND944" s="705"/>
      <c r="ANE944" s="705"/>
      <c r="ANF944" s="705"/>
      <c r="ANG944" s="705"/>
      <c r="ANH944" s="705"/>
      <c r="ANI944" s="705"/>
      <c r="ANJ944" s="705"/>
      <c r="ANK944" s="705"/>
      <c r="ANL944" s="705"/>
      <c r="ANM944" s="705"/>
      <c r="ANN944" s="705"/>
      <c r="ANO944" s="705"/>
      <c r="ANP944" s="705"/>
      <c r="ANQ944" s="705"/>
      <c r="ANR944" s="705"/>
      <c r="ANS944" s="705"/>
      <c r="ANT944" s="705"/>
      <c r="ANU944" s="705"/>
      <c r="ANV944" s="705"/>
      <c r="ANW944" s="705"/>
      <c r="ANX944" s="705"/>
      <c r="ANY944" s="705"/>
      <c r="ANZ944" s="705"/>
      <c r="AOA944" s="705"/>
      <c r="AOB944" s="705"/>
      <c r="AOC944" s="705"/>
      <c r="AOD944" s="705"/>
      <c r="AOE944" s="705"/>
      <c r="AOF944" s="705"/>
      <c r="AOG944" s="705"/>
      <c r="AOH944" s="705"/>
      <c r="AOI944" s="705"/>
      <c r="AOJ944" s="705"/>
      <c r="AOK944" s="705"/>
      <c r="AOL944" s="705"/>
      <c r="AOM944" s="705"/>
      <c r="AON944" s="705"/>
      <c r="AOO944" s="705"/>
      <c r="AOP944" s="705"/>
      <c r="AOQ944" s="705"/>
      <c r="AOR944" s="705"/>
      <c r="AOS944" s="705"/>
      <c r="AOT944" s="705"/>
      <c r="AOU944" s="705"/>
      <c r="AOV944" s="705"/>
      <c r="AOW944" s="705"/>
      <c r="AOX944" s="705"/>
      <c r="AOY944" s="705"/>
      <c r="AOZ944" s="705"/>
      <c r="APA944" s="705"/>
      <c r="APB944" s="705"/>
      <c r="APC944" s="705"/>
      <c r="APD944" s="705"/>
      <c r="APE944" s="705"/>
      <c r="APF944" s="705"/>
      <c r="APG944" s="705"/>
      <c r="APH944" s="705"/>
      <c r="API944" s="705"/>
      <c r="APJ944" s="705"/>
      <c r="APK944" s="705"/>
      <c r="APL944" s="705"/>
      <c r="APM944" s="705"/>
      <c r="APN944" s="705"/>
      <c r="APO944" s="705"/>
      <c r="APP944" s="705"/>
      <c r="APQ944" s="705"/>
      <c r="APR944" s="705"/>
      <c r="APS944" s="705"/>
      <c r="APT944" s="705"/>
      <c r="APU944" s="705"/>
      <c r="APV944" s="705"/>
      <c r="APW944" s="705"/>
      <c r="APX944" s="705"/>
      <c r="APY944" s="705"/>
      <c r="APZ944" s="705"/>
      <c r="AQA944" s="705"/>
      <c r="AQB944" s="705"/>
      <c r="AQC944" s="705"/>
      <c r="AQD944" s="705"/>
      <c r="AQE944" s="705"/>
      <c r="AQF944" s="705"/>
      <c r="AQG944" s="705"/>
      <c r="AQH944" s="705"/>
      <c r="AQI944" s="705"/>
      <c r="AQJ944" s="705"/>
      <c r="AQK944" s="705"/>
      <c r="AQL944" s="705"/>
      <c r="AQM944" s="705"/>
      <c r="AQN944" s="705"/>
      <c r="AQO944" s="705"/>
      <c r="AQP944" s="705"/>
      <c r="AQQ944" s="705"/>
      <c r="AQR944" s="705"/>
      <c r="AQS944" s="705"/>
      <c r="AQT944" s="705"/>
      <c r="AQU944" s="705"/>
      <c r="AQV944" s="705"/>
      <c r="AQW944" s="705"/>
      <c r="AQX944" s="705"/>
      <c r="AQY944" s="705"/>
      <c r="AQZ944" s="705"/>
      <c r="ARA944" s="705"/>
      <c r="ARB944" s="705"/>
      <c r="ARC944" s="705"/>
      <c r="ARD944" s="705"/>
      <c r="ARE944" s="705"/>
      <c r="ARF944" s="705"/>
      <c r="ARG944" s="705"/>
      <c r="ARH944" s="705"/>
      <c r="ARI944" s="705"/>
      <c r="ARJ944" s="705"/>
      <c r="ARK944" s="705"/>
      <c r="ARL944" s="705"/>
      <c r="ARM944" s="705"/>
      <c r="ARN944" s="705"/>
      <c r="ARO944" s="705"/>
      <c r="ARP944" s="705"/>
      <c r="ARQ944" s="705"/>
      <c r="ARR944" s="705"/>
      <c r="ARS944" s="705"/>
      <c r="ART944" s="705"/>
      <c r="ARU944" s="705"/>
      <c r="ARV944" s="705"/>
      <c r="ARW944" s="705"/>
      <c r="ARX944" s="705"/>
      <c r="ARY944" s="705"/>
      <c r="ARZ944" s="705"/>
      <c r="ASA944" s="705"/>
      <c r="ASB944" s="705"/>
      <c r="ASC944" s="705"/>
      <c r="ASD944" s="705"/>
      <c r="ASE944" s="705"/>
      <c r="ASF944" s="705"/>
      <c r="ASG944" s="705"/>
      <c r="ASH944" s="705"/>
      <c r="ASI944" s="705"/>
      <c r="ASJ944" s="705"/>
      <c r="ASK944" s="705"/>
      <c r="ASL944" s="705"/>
      <c r="ASM944" s="705"/>
      <c r="ASN944" s="705"/>
      <c r="ASO944" s="705"/>
      <c r="ASP944" s="705"/>
      <c r="ASQ944" s="705"/>
      <c r="ASR944" s="705"/>
      <c r="ASS944" s="705"/>
      <c r="AST944" s="705"/>
      <c r="ASU944" s="705"/>
      <c r="ASV944" s="705"/>
      <c r="ASW944" s="705"/>
      <c r="ASX944" s="705"/>
      <c r="ASY944" s="705"/>
      <c r="ASZ944" s="705"/>
      <c r="ATA944" s="705"/>
      <c r="ATB944" s="705"/>
      <c r="ATC944" s="705"/>
      <c r="ATD944" s="705"/>
      <c r="ATE944" s="705"/>
      <c r="ATF944" s="705"/>
      <c r="ATG944" s="705"/>
      <c r="ATH944" s="705"/>
      <c r="ATI944" s="705"/>
      <c r="ATJ944" s="705"/>
      <c r="ATK944" s="705"/>
      <c r="ATL944" s="705"/>
      <c r="ATM944" s="705"/>
      <c r="ATN944" s="705"/>
      <c r="ATO944" s="705"/>
      <c r="ATP944" s="705"/>
      <c r="ATQ944" s="705"/>
      <c r="ATR944" s="705"/>
      <c r="ATS944" s="705"/>
      <c r="ATT944" s="705"/>
      <c r="ATU944" s="705"/>
      <c r="ATV944" s="705"/>
      <c r="ATW944" s="705"/>
      <c r="ATX944" s="705"/>
      <c r="ATY944" s="705"/>
      <c r="ATZ944" s="705"/>
      <c r="AUA944" s="705"/>
      <c r="AUB944" s="705"/>
      <c r="AUC944" s="705"/>
      <c r="AUD944" s="705"/>
      <c r="AUE944" s="705"/>
      <c r="AUF944" s="705"/>
      <c r="AUG944" s="705"/>
      <c r="AUH944" s="705"/>
      <c r="AUI944" s="705"/>
      <c r="AUJ944" s="705"/>
      <c r="AUK944" s="705"/>
      <c r="AUL944" s="705"/>
      <c r="AUM944" s="705"/>
      <c r="AUN944" s="705"/>
      <c r="AUO944" s="705"/>
      <c r="AUP944" s="705"/>
      <c r="AUQ944" s="705"/>
      <c r="AUR944" s="705"/>
      <c r="AUS944" s="705"/>
      <c r="AUT944" s="705"/>
      <c r="AUU944" s="705"/>
      <c r="AUV944" s="705"/>
      <c r="AUW944" s="705"/>
      <c r="AUX944" s="705"/>
      <c r="AUY944" s="705"/>
      <c r="AUZ944" s="705"/>
      <c r="AVA944" s="705"/>
      <c r="AVB944" s="705"/>
      <c r="AVC944" s="705"/>
      <c r="AVD944" s="705"/>
      <c r="AVE944" s="705"/>
      <c r="AVF944" s="705"/>
      <c r="AVG944" s="705"/>
      <c r="AVH944" s="705"/>
      <c r="AVI944" s="705"/>
      <c r="AVJ944" s="705"/>
      <c r="AVK944" s="705"/>
      <c r="AVL944" s="705"/>
      <c r="AVM944" s="705"/>
      <c r="AVN944" s="705"/>
      <c r="AVO944" s="705"/>
      <c r="AVP944" s="705"/>
      <c r="AVQ944" s="705"/>
      <c r="AVR944" s="705"/>
      <c r="AVS944" s="705"/>
      <c r="AVT944" s="705"/>
      <c r="AVU944" s="705"/>
      <c r="AVV944" s="705"/>
      <c r="AVW944" s="705"/>
      <c r="AVX944" s="705"/>
      <c r="AVY944" s="705"/>
      <c r="AVZ944" s="705"/>
      <c r="AWA944" s="705"/>
      <c r="AWB944" s="705"/>
      <c r="AWC944" s="705"/>
      <c r="AWD944" s="705"/>
      <c r="AWE944" s="705"/>
      <c r="AWF944" s="705"/>
      <c r="AWG944" s="705"/>
      <c r="AWH944" s="705"/>
      <c r="AWI944" s="705"/>
      <c r="AWJ944" s="705"/>
      <c r="AWK944" s="705"/>
      <c r="AWL944" s="705"/>
      <c r="AWM944" s="705"/>
      <c r="AWN944" s="705"/>
      <c r="AWO944" s="705"/>
      <c r="AWP944" s="705"/>
      <c r="AWQ944" s="705"/>
      <c r="AWR944" s="705"/>
      <c r="AWS944" s="705"/>
      <c r="AWT944" s="705"/>
      <c r="AWU944" s="705"/>
      <c r="AWV944" s="705"/>
      <c r="AWW944" s="705"/>
      <c r="AWX944" s="705"/>
      <c r="AWY944" s="705"/>
      <c r="AWZ944" s="705"/>
      <c r="AXA944" s="705"/>
      <c r="AXB944" s="705"/>
      <c r="AXC944" s="705"/>
      <c r="AXD944" s="705"/>
      <c r="AXE944" s="705"/>
      <c r="AXF944" s="705"/>
      <c r="AXG944" s="705"/>
      <c r="AXH944" s="705"/>
      <c r="AXI944" s="705"/>
      <c r="AXJ944" s="705"/>
      <c r="AXK944" s="705"/>
      <c r="AXL944" s="705"/>
      <c r="AXM944" s="705"/>
      <c r="AXN944" s="705"/>
      <c r="AXO944" s="705"/>
      <c r="AXP944" s="705"/>
      <c r="AXQ944" s="705"/>
      <c r="AXR944" s="705"/>
      <c r="AXS944" s="705"/>
      <c r="AXT944" s="705"/>
      <c r="AXU944" s="705"/>
      <c r="AXV944" s="705"/>
      <c r="AXW944" s="705"/>
      <c r="AXX944" s="705"/>
      <c r="AXY944" s="705"/>
      <c r="AXZ944" s="705"/>
      <c r="AYA944" s="705"/>
      <c r="AYB944" s="705"/>
      <c r="AYC944" s="705"/>
      <c r="AYD944" s="705"/>
      <c r="AYE944" s="705"/>
      <c r="AYF944" s="705"/>
      <c r="AYG944" s="705"/>
      <c r="AYH944" s="705"/>
      <c r="AYI944" s="705"/>
      <c r="AYJ944" s="705"/>
      <c r="AYK944" s="705"/>
      <c r="AYL944" s="705"/>
      <c r="AYM944" s="705"/>
      <c r="AYN944" s="705"/>
      <c r="AYO944" s="705"/>
      <c r="AYP944" s="705"/>
      <c r="AYQ944" s="705"/>
      <c r="AYR944" s="705"/>
      <c r="AYS944" s="705"/>
      <c r="AYT944" s="705"/>
      <c r="AYU944" s="705"/>
      <c r="AYV944" s="705"/>
      <c r="AYW944" s="705"/>
      <c r="AYX944" s="705"/>
      <c r="AYY944" s="705"/>
      <c r="AYZ944" s="705"/>
      <c r="AZA944" s="705"/>
      <c r="AZB944" s="705"/>
      <c r="AZC944" s="705"/>
      <c r="AZD944" s="705"/>
      <c r="AZE944" s="705"/>
      <c r="AZF944" s="705"/>
      <c r="AZG944" s="705"/>
      <c r="AZH944" s="705"/>
      <c r="AZI944" s="705"/>
      <c r="AZJ944" s="705"/>
      <c r="AZK944" s="705"/>
      <c r="AZL944" s="705"/>
      <c r="AZM944" s="705"/>
      <c r="AZN944" s="705"/>
      <c r="AZO944" s="705"/>
      <c r="AZP944" s="705"/>
      <c r="AZQ944" s="705"/>
      <c r="AZR944" s="705"/>
      <c r="AZS944" s="705"/>
      <c r="AZT944" s="705"/>
      <c r="AZU944" s="705"/>
      <c r="AZV944" s="705"/>
      <c r="AZW944" s="705"/>
      <c r="AZX944" s="705"/>
      <c r="AZY944" s="705"/>
      <c r="AZZ944" s="705"/>
      <c r="BAA944" s="705"/>
      <c r="BAB944" s="705"/>
      <c r="BAC944" s="705"/>
      <c r="BAD944" s="705"/>
      <c r="BAE944" s="705"/>
      <c r="BAF944" s="705"/>
      <c r="BAG944" s="705"/>
      <c r="BAH944" s="705"/>
      <c r="BAI944" s="705"/>
      <c r="BAJ944" s="705"/>
      <c r="BAK944" s="705"/>
      <c r="BAL944" s="705"/>
      <c r="BAM944" s="705"/>
      <c r="BAN944" s="705"/>
      <c r="BAO944" s="705"/>
      <c r="BAP944" s="705"/>
      <c r="BAQ944" s="705"/>
      <c r="BAR944" s="705"/>
      <c r="BAS944" s="705"/>
      <c r="BAT944" s="705"/>
      <c r="BAU944" s="705"/>
      <c r="BAV944" s="705"/>
      <c r="BAW944" s="705"/>
      <c r="BAX944" s="705"/>
      <c r="BAY944" s="705"/>
      <c r="BAZ944" s="705"/>
      <c r="BBA944" s="705"/>
      <c r="BBB944" s="705"/>
      <c r="BBC944" s="705"/>
      <c r="BBD944" s="705"/>
      <c r="BBE944" s="705"/>
      <c r="BBF944" s="705"/>
      <c r="BBG944" s="705"/>
      <c r="BBH944" s="705"/>
      <c r="BBI944" s="705"/>
      <c r="BBJ944" s="705"/>
      <c r="BBK944" s="705"/>
      <c r="BBL944" s="705"/>
      <c r="BBM944" s="705"/>
      <c r="BBN944" s="705"/>
      <c r="BBO944" s="705"/>
      <c r="BBP944" s="705"/>
      <c r="BBQ944" s="705"/>
      <c r="BBR944" s="705"/>
      <c r="BBS944" s="705"/>
      <c r="BBT944" s="705"/>
      <c r="BBU944" s="705"/>
      <c r="BBV944" s="705"/>
      <c r="BBW944" s="705"/>
      <c r="BBX944" s="705"/>
      <c r="BBY944" s="705"/>
      <c r="BBZ944" s="705"/>
      <c r="BCA944" s="705"/>
      <c r="BCB944" s="705"/>
      <c r="BCC944" s="705"/>
      <c r="BCD944" s="705"/>
      <c r="BCE944" s="705"/>
      <c r="BCF944" s="705"/>
      <c r="BCG944" s="705"/>
      <c r="BCH944" s="705"/>
      <c r="BCI944" s="705"/>
      <c r="BCJ944" s="705"/>
      <c r="BCK944" s="705"/>
      <c r="BCL944" s="705"/>
      <c r="BCM944" s="705"/>
      <c r="BCN944" s="705"/>
      <c r="BCO944" s="705"/>
      <c r="BCP944" s="705"/>
      <c r="BCQ944" s="705"/>
      <c r="BCR944" s="705"/>
      <c r="BCS944" s="705"/>
      <c r="BCT944" s="705"/>
      <c r="BCU944" s="705"/>
      <c r="BCV944" s="705"/>
      <c r="BCW944" s="705"/>
      <c r="BCX944" s="705"/>
      <c r="BCY944" s="705"/>
      <c r="BCZ944" s="705"/>
      <c r="BDA944" s="705"/>
      <c r="BDB944" s="705"/>
      <c r="BDC944" s="705"/>
      <c r="BDD944" s="705"/>
      <c r="BDE944" s="705"/>
      <c r="BDF944" s="705"/>
      <c r="BDG944" s="705"/>
      <c r="BDH944" s="705"/>
      <c r="BDI944" s="705"/>
      <c r="BDJ944" s="705"/>
      <c r="BDK944" s="705"/>
      <c r="BDL944" s="705"/>
      <c r="BDM944" s="705"/>
      <c r="BDN944" s="705"/>
      <c r="BDO944" s="705"/>
      <c r="BDP944" s="705"/>
      <c r="BDQ944" s="705"/>
      <c r="BDR944" s="705"/>
      <c r="BDS944" s="705"/>
      <c r="BDT944" s="705"/>
      <c r="BDU944" s="705"/>
      <c r="BDV944" s="705"/>
      <c r="BDW944" s="705"/>
      <c r="BDX944" s="705"/>
      <c r="BDY944" s="705"/>
      <c r="BDZ944" s="705"/>
      <c r="BEA944" s="705"/>
      <c r="BEB944" s="705"/>
      <c r="BEC944" s="705"/>
      <c r="BED944" s="705"/>
      <c r="BEE944" s="705"/>
      <c r="BEF944" s="705"/>
      <c r="BEG944" s="705"/>
      <c r="BEH944" s="705"/>
      <c r="BEI944" s="705"/>
      <c r="BEJ944" s="705"/>
      <c r="BEK944" s="705"/>
      <c r="BEL944" s="705"/>
      <c r="BEM944" s="705"/>
      <c r="BEN944" s="705"/>
      <c r="BEO944" s="705"/>
      <c r="BEP944" s="705"/>
      <c r="BEQ944" s="705"/>
      <c r="BER944" s="705"/>
      <c r="BES944" s="705"/>
      <c r="BET944" s="705"/>
      <c r="BEU944" s="705"/>
      <c r="BEV944" s="705"/>
      <c r="BEW944" s="705"/>
      <c r="BEX944" s="705"/>
      <c r="BEY944" s="705"/>
      <c r="BEZ944" s="705"/>
      <c r="BFA944" s="705"/>
      <c r="BFB944" s="705"/>
      <c r="BFC944" s="705"/>
      <c r="BFD944" s="705"/>
      <c r="BFE944" s="705"/>
      <c r="BFF944" s="705"/>
      <c r="BFG944" s="705"/>
      <c r="BFH944" s="705"/>
      <c r="BFI944" s="705"/>
      <c r="BFJ944" s="705"/>
      <c r="BFK944" s="705"/>
      <c r="BFL944" s="705"/>
      <c r="BFM944" s="705"/>
      <c r="BFN944" s="705"/>
      <c r="BFO944" s="705"/>
      <c r="BFP944" s="705"/>
      <c r="BFQ944" s="705"/>
      <c r="BFR944" s="705"/>
      <c r="BFS944" s="705"/>
      <c r="BFT944" s="705"/>
      <c r="BFU944" s="705"/>
      <c r="BFV944" s="705"/>
      <c r="BFW944" s="705"/>
      <c r="BFX944" s="705"/>
      <c r="BFY944" s="705"/>
      <c r="BFZ944" s="705"/>
      <c r="BGA944" s="705"/>
      <c r="BGB944" s="705"/>
      <c r="BGC944" s="705"/>
      <c r="BGD944" s="705"/>
      <c r="BGE944" s="705"/>
      <c r="BGF944" s="705"/>
      <c r="BGG944" s="705"/>
      <c r="BGH944" s="705"/>
      <c r="BGI944" s="705"/>
      <c r="BGJ944" s="705"/>
      <c r="BGK944" s="705"/>
      <c r="BGL944" s="705"/>
      <c r="BGM944" s="705"/>
      <c r="BGN944" s="705"/>
      <c r="BGO944" s="705"/>
      <c r="BGP944" s="705"/>
      <c r="BGQ944" s="705"/>
      <c r="BGR944" s="705"/>
      <c r="BGS944" s="705"/>
      <c r="BGT944" s="705"/>
      <c r="BGU944" s="705"/>
      <c r="BGV944" s="705"/>
      <c r="BGW944" s="705"/>
      <c r="BGX944" s="705"/>
      <c r="BGY944" s="705"/>
      <c r="BGZ944" s="705"/>
      <c r="BHA944" s="705"/>
      <c r="BHB944" s="705"/>
      <c r="BHC944" s="705"/>
      <c r="BHD944" s="705"/>
      <c r="BHE944" s="705"/>
      <c r="BHF944" s="705"/>
      <c r="BHG944" s="705"/>
      <c r="BHH944" s="705"/>
      <c r="BHI944" s="705"/>
      <c r="BHJ944" s="705"/>
      <c r="BHK944" s="705"/>
      <c r="BHL944" s="705"/>
      <c r="BHM944" s="705"/>
      <c r="BHN944" s="705"/>
      <c r="BHO944" s="705"/>
      <c r="BHP944" s="705"/>
      <c r="BHQ944" s="705"/>
      <c r="BHR944" s="705"/>
      <c r="BHS944" s="705"/>
      <c r="BHT944" s="705"/>
      <c r="BHU944" s="705"/>
      <c r="BHV944" s="705"/>
      <c r="BHW944" s="705"/>
      <c r="BHX944" s="705"/>
      <c r="BHY944" s="705"/>
      <c r="BHZ944" s="705"/>
      <c r="BIA944" s="705"/>
      <c r="BIB944" s="705"/>
      <c r="BIC944" s="705"/>
      <c r="BID944" s="705"/>
      <c r="BIE944" s="705"/>
      <c r="BIF944" s="705"/>
      <c r="BIG944" s="705"/>
      <c r="BIH944" s="705"/>
      <c r="BII944" s="705"/>
      <c r="BIJ944" s="705"/>
      <c r="BIK944" s="705"/>
      <c r="BIL944" s="705"/>
      <c r="BIM944" s="705"/>
      <c r="BIN944" s="705"/>
      <c r="BIO944" s="705"/>
      <c r="BIP944" s="705"/>
      <c r="BIQ944" s="705"/>
      <c r="BIR944" s="705"/>
      <c r="BIS944" s="705"/>
      <c r="BIT944" s="705"/>
      <c r="BIU944" s="705"/>
      <c r="BIV944" s="705"/>
      <c r="BIW944" s="705"/>
      <c r="BIX944" s="705"/>
      <c r="BIY944" s="705"/>
      <c r="BIZ944" s="705"/>
      <c r="BJA944" s="705"/>
      <c r="BJB944" s="705"/>
      <c r="BJC944" s="705"/>
      <c r="BJD944" s="705"/>
      <c r="BJE944" s="705"/>
      <c r="BJF944" s="705"/>
      <c r="BJG944" s="705"/>
      <c r="BJH944" s="705"/>
      <c r="BJI944" s="705"/>
      <c r="BJJ944" s="705"/>
      <c r="BJK944" s="705"/>
      <c r="BJL944" s="705"/>
      <c r="BJM944" s="705"/>
      <c r="BJN944" s="705"/>
      <c r="BJO944" s="705"/>
      <c r="BJP944" s="705"/>
      <c r="BJQ944" s="705"/>
      <c r="BJR944" s="705"/>
      <c r="BJS944" s="705"/>
      <c r="BJT944" s="705"/>
      <c r="BJU944" s="705"/>
      <c r="BJV944" s="705"/>
      <c r="BJW944" s="705"/>
      <c r="BJX944" s="705"/>
      <c r="BJY944" s="705"/>
      <c r="BJZ944" s="705"/>
      <c r="BKA944" s="705"/>
      <c r="BKB944" s="705"/>
      <c r="BKC944" s="705"/>
      <c r="BKD944" s="705"/>
      <c r="BKE944" s="705"/>
      <c r="BKF944" s="705"/>
      <c r="BKG944" s="705"/>
      <c r="BKH944" s="705"/>
      <c r="BKI944" s="705"/>
      <c r="BKJ944" s="705"/>
      <c r="BKK944" s="705"/>
      <c r="BKL944" s="705"/>
      <c r="BKM944" s="705"/>
      <c r="BKN944" s="705"/>
      <c r="BKO944" s="705"/>
      <c r="BKP944" s="705"/>
      <c r="BKQ944" s="705"/>
      <c r="BKR944" s="705"/>
      <c r="BKS944" s="705"/>
      <c r="BKT944" s="705"/>
      <c r="BKU944" s="705"/>
      <c r="BKV944" s="705"/>
      <c r="BKW944" s="705"/>
      <c r="BKX944" s="705"/>
      <c r="BKY944" s="705"/>
      <c r="BKZ944" s="705"/>
      <c r="BLA944" s="705"/>
      <c r="BLB944" s="705"/>
      <c r="BLC944" s="705"/>
      <c r="BLD944" s="705"/>
      <c r="BLE944" s="705"/>
      <c r="BLF944" s="705"/>
      <c r="BLG944" s="705"/>
      <c r="BLH944" s="705"/>
      <c r="BLI944" s="705"/>
      <c r="BLJ944" s="705"/>
      <c r="BLK944" s="705"/>
      <c r="BLL944" s="705"/>
      <c r="BLM944" s="705"/>
      <c r="BLN944" s="705"/>
      <c r="BLO944" s="705"/>
      <c r="BLP944" s="705"/>
      <c r="BLQ944" s="705"/>
      <c r="BLR944" s="705"/>
      <c r="BLS944" s="705"/>
      <c r="BLT944" s="705"/>
      <c r="BLU944" s="705"/>
      <c r="BLV944" s="705"/>
      <c r="BLW944" s="705"/>
      <c r="BLX944" s="705"/>
      <c r="BLY944" s="705"/>
      <c r="BLZ944" s="705"/>
      <c r="BMA944" s="705"/>
      <c r="BMB944" s="705"/>
      <c r="BMC944" s="705"/>
      <c r="BMD944" s="705"/>
      <c r="BME944" s="705"/>
      <c r="BMF944" s="705"/>
      <c r="BMG944" s="705"/>
      <c r="BMH944" s="705"/>
      <c r="BMI944" s="705"/>
      <c r="BMJ944" s="705"/>
      <c r="BMK944" s="705"/>
      <c r="BML944" s="705"/>
      <c r="BMM944" s="705"/>
      <c r="BMN944" s="705"/>
      <c r="BMO944" s="705"/>
      <c r="BMP944" s="705"/>
      <c r="BMQ944" s="705"/>
      <c r="BMR944" s="705"/>
      <c r="BMS944" s="705"/>
      <c r="BMT944" s="705"/>
      <c r="BMU944" s="705"/>
      <c r="BMV944" s="705"/>
      <c r="BMW944" s="705"/>
      <c r="BMX944" s="705"/>
      <c r="BMY944" s="705"/>
      <c r="BMZ944" s="705"/>
      <c r="BNA944" s="705"/>
      <c r="BNB944" s="705"/>
      <c r="BNC944" s="705"/>
      <c r="BND944" s="705"/>
      <c r="BNE944" s="705"/>
      <c r="BNF944" s="705"/>
      <c r="BNG944" s="705"/>
      <c r="BNH944" s="705"/>
      <c r="BNI944" s="705"/>
      <c r="BNJ944" s="705"/>
      <c r="BNK944" s="705"/>
      <c r="BNL944" s="705"/>
      <c r="BNM944" s="705"/>
      <c r="BNN944" s="705"/>
      <c r="BNO944" s="705"/>
      <c r="BNP944" s="705"/>
      <c r="BNQ944" s="705"/>
      <c r="BNR944" s="705"/>
      <c r="BNS944" s="705"/>
      <c r="BNT944" s="705"/>
      <c r="BNU944" s="705"/>
      <c r="BNV944" s="705"/>
      <c r="BNW944" s="705"/>
      <c r="BNX944" s="705"/>
      <c r="BNY944" s="705"/>
      <c r="BNZ944" s="705"/>
      <c r="BOA944" s="705"/>
      <c r="BOB944" s="705"/>
      <c r="BOC944" s="705"/>
      <c r="BOD944" s="705"/>
      <c r="BOE944" s="705"/>
      <c r="BOF944" s="705"/>
      <c r="BOG944" s="705"/>
      <c r="BOH944" s="705"/>
      <c r="BOI944" s="705"/>
      <c r="BOJ944" s="705"/>
      <c r="BOK944" s="705"/>
      <c r="BOL944" s="705"/>
      <c r="BOM944" s="705"/>
      <c r="BON944" s="705"/>
      <c r="BOO944" s="705"/>
      <c r="BOP944" s="705"/>
      <c r="BOQ944" s="705"/>
      <c r="BOR944" s="705"/>
      <c r="BOS944" s="705"/>
      <c r="BOT944" s="705"/>
      <c r="BOU944" s="705"/>
      <c r="BOV944" s="705"/>
      <c r="BOW944" s="705"/>
      <c r="BOX944" s="705"/>
      <c r="BOY944" s="705"/>
      <c r="BOZ944" s="705"/>
      <c r="BPA944" s="705"/>
      <c r="BPB944" s="705"/>
      <c r="BPC944" s="705"/>
      <c r="BPD944" s="705"/>
      <c r="BPE944" s="705"/>
      <c r="BPF944" s="705"/>
      <c r="BPG944" s="705"/>
      <c r="BPH944" s="705"/>
      <c r="BPI944" s="705"/>
      <c r="BPJ944" s="705"/>
      <c r="BPK944" s="705"/>
      <c r="BPL944" s="705"/>
      <c r="BPM944" s="705"/>
      <c r="BPN944" s="705"/>
      <c r="BPO944" s="705"/>
      <c r="BPP944" s="705"/>
      <c r="BPQ944" s="705"/>
      <c r="BPR944" s="705"/>
      <c r="BPS944" s="705"/>
      <c r="BPT944" s="705"/>
      <c r="BPU944" s="705"/>
      <c r="BPV944" s="705"/>
      <c r="BPW944" s="705"/>
      <c r="BPX944" s="705"/>
      <c r="BPY944" s="705"/>
      <c r="BPZ944" s="705"/>
      <c r="BQA944" s="705"/>
      <c r="BQB944" s="705"/>
      <c r="BQC944" s="705"/>
      <c r="BQD944" s="705"/>
      <c r="BQE944" s="705"/>
      <c r="BQF944" s="705"/>
      <c r="BQG944" s="705"/>
      <c r="BQH944" s="705"/>
      <c r="BQI944" s="705"/>
      <c r="BQJ944" s="705"/>
      <c r="BQK944" s="705"/>
      <c r="BQL944" s="705"/>
      <c r="BQM944" s="705"/>
      <c r="BQN944" s="705"/>
      <c r="BQO944" s="705"/>
      <c r="BQP944" s="705"/>
      <c r="BQQ944" s="705"/>
      <c r="BQR944" s="705"/>
      <c r="BQS944" s="705"/>
      <c r="BQT944" s="705"/>
      <c r="BQU944" s="705"/>
      <c r="BQV944" s="705"/>
      <c r="BQW944" s="705"/>
      <c r="BQX944" s="705"/>
      <c r="BQY944" s="705"/>
      <c r="BQZ944" s="705"/>
      <c r="BRA944" s="705"/>
      <c r="BRB944" s="705"/>
      <c r="BRC944" s="705"/>
      <c r="BRD944" s="705"/>
      <c r="BRE944" s="705"/>
      <c r="BRF944" s="705"/>
      <c r="BRG944" s="705"/>
      <c r="BRH944" s="705"/>
      <c r="BRI944" s="705"/>
      <c r="BRJ944" s="705"/>
      <c r="BRK944" s="705"/>
      <c r="BRL944" s="705"/>
      <c r="BRM944" s="705"/>
      <c r="BRN944" s="705"/>
      <c r="BRO944" s="705"/>
      <c r="BRP944" s="705"/>
      <c r="BRQ944" s="705"/>
      <c r="BRR944" s="705"/>
      <c r="BRS944" s="705"/>
      <c r="BRT944" s="705"/>
      <c r="BRU944" s="705"/>
      <c r="BRV944" s="705"/>
      <c r="BRW944" s="705"/>
      <c r="BRX944" s="705"/>
      <c r="BRY944" s="705"/>
      <c r="BRZ944" s="705"/>
      <c r="BSA944" s="705"/>
      <c r="BSB944" s="705"/>
      <c r="BSC944" s="705"/>
      <c r="BSD944" s="705"/>
      <c r="BSE944" s="705"/>
      <c r="BSF944" s="705"/>
      <c r="BSG944" s="705"/>
      <c r="BSH944" s="705"/>
      <c r="BSI944" s="705"/>
      <c r="BSJ944" s="705"/>
      <c r="BSK944" s="705"/>
      <c r="BSL944" s="705"/>
      <c r="BSM944" s="705"/>
      <c r="BSN944" s="705"/>
      <c r="BSO944" s="705"/>
      <c r="BSP944" s="705"/>
      <c r="BSQ944" s="705"/>
      <c r="BSR944" s="705"/>
      <c r="BSS944" s="705"/>
      <c r="BST944" s="705"/>
      <c r="BSU944" s="705"/>
      <c r="BSV944" s="705"/>
      <c r="BSW944" s="705"/>
      <c r="BSX944" s="705"/>
      <c r="BSY944" s="705"/>
      <c r="BSZ944" s="705"/>
      <c r="BTA944" s="705"/>
      <c r="BTB944" s="705"/>
      <c r="BTC944" s="705"/>
      <c r="BTD944" s="705"/>
      <c r="BTE944" s="705"/>
      <c r="BTF944" s="705"/>
      <c r="BTG944" s="705"/>
      <c r="BTH944" s="705"/>
      <c r="BTI944" s="705"/>
      <c r="BTJ944" s="705"/>
      <c r="BTK944" s="705"/>
      <c r="BTL944" s="705"/>
      <c r="BTM944" s="705"/>
      <c r="BTN944" s="705"/>
      <c r="BTO944" s="705"/>
      <c r="BTP944" s="705"/>
      <c r="BTQ944" s="705"/>
      <c r="BTR944" s="705"/>
      <c r="BTS944" s="705"/>
      <c r="BTT944" s="705"/>
      <c r="BTU944" s="705"/>
      <c r="BTV944" s="705"/>
      <c r="BTW944" s="705"/>
      <c r="BTX944" s="705"/>
      <c r="BTY944" s="705"/>
      <c r="BTZ944" s="705"/>
      <c r="BUA944" s="705"/>
      <c r="BUB944" s="705"/>
      <c r="BUC944" s="705"/>
      <c r="BUD944" s="705"/>
      <c r="BUE944" s="705"/>
      <c r="BUF944" s="705"/>
      <c r="BUG944" s="705"/>
      <c r="BUH944" s="705"/>
      <c r="BUI944" s="705"/>
      <c r="BUJ944" s="705"/>
      <c r="BUK944" s="705"/>
      <c r="BUL944" s="705"/>
      <c r="BUM944" s="705"/>
      <c r="BUN944" s="705"/>
      <c r="BUO944" s="705"/>
      <c r="BUP944" s="705"/>
      <c r="BUQ944" s="705"/>
      <c r="BUR944" s="705"/>
      <c r="BUS944" s="705"/>
      <c r="BUT944" s="705"/>
      <c r="BUU944" s="705"/>
      <c r="BUV944" s="705"/>
      <c r="BUW944" s="705"/>
      <c r="BUX944" s="705"/>
      <c r="BUY944" s="705"/>
      <c r="BUZ944" s="705"/>
      <c r="BVA944" s="705"/>
      <c r="BVB944" s="705"/>
      <c r="BVC944" s="705"/>
      <c r="BVD944" s="705"/>
      <c r="BVE944" s="705"/>
      <c r="BVF944" s="705"/>
      <c r="BVG944" s="705"/>
      <c r="BVH944" s="705"/>
      <c r="BVI944" s="705"/>
      <c r="BVJ944" s="705"/>
      <c r="BVK944" s="705"/>
      <c r="BVL944" s="705"/>
      <c r="BVM944" s="705"/>
      <c r="BVN944" s="705"/>
      <c r="BVO944" s="705"/>
      <c r="BVP944" s="705"/>
      <c r="BVQ944" s="705"/>
      <c r="BVR944" s="705"/>
      <c r="BVS944" s="705"/>
      <c r="BVT944" s="705"/>
      <c r="BVU944" s="705"/>
      <c r="BVV944" s="705"/>
      <c r="BVW944" s="705"/>
      <c r="BVX944" s="705"/>
      <c r="BVY944" s="705"/>
      <c r="BVZ944" s="705"/>
      <c r="BWA944" s="705"/>
      <c r="BWB944" s="705"/>
      <c r="BWC944" s="705"/>
      <c r="BWD944" s="705"/>
      <c r="BWE944" s="705"/>
      <c r="BWF944" s="705"/>
      <c r="BWG944" s="705"/>
      <c r="BWH944" s="705"/>
      <c r="BWI944" s="705"/>
      <c r="BWJ944" s="705"/>
      <c r="BWK944" s="705"/>
      <c r="BWL944" s="705"/>
      <c r="BWM944" s="705"/>
      <c r="BWN944" s="705"/>
      <c r="BWO944" s="705"/>
      <c r="BWP944" s="705"/>
      <c r="BWQ944" s="705"/>
      <c r="BWR944" s="705"/>
      <c r="BWS944" s="705"/>
      <c r="BWT944" s="705"/>
      <c r="BWU944" s="705"/>
      <c r="BWV944" s="705"/>
      <c r="BWW944" s="705"/>
      <c r="BWX944" s="705"/>
      <c r="BWY944" s="705"/>
      <c r="BWZ944" s="705"/>
      <c r="BXA944" s="705"/>
      <c r="BXB944" s="705"/>
      <c r="BXC944" s="705"/>
      <c r="BXD944" s="705"/>
      <c r="BXE944" s="705"/>
      <c r="BXF944" s="705"/>
      <c r="BXG944" s="705"/>
      <c r="BXH944" s="705"/>
      <c r="BXI944" s="705"/>
      <c r="BXJ944" s="705"/>
      <c r="BXK944" s="705"/>
      <c r="BXL944" s="705"/>
      <c r="BXM944" s="705"/>
      <c r="BXN944" s="705"/>
      <c r="BXO944" s="705"/>
      <c r="BXP944" s="705"/>
      <c r="BXQ944" s="705"/>
      <c r="BXR944" s="705"/>
      <c r="BXS944" s="705"/>
      <c r="BXT944" s="705"/>
      <c r="BXU944" s="705"/>
      <c r="BXV944" s="705"/>
      <c r="BXW944" s="705"/>
      <c r="BXX944" s="705"/>
      <c r="BXY944" s="705"/>
      <c r="BXZ944" s="705"/>
      <c r="BYA944" s="705"/>
      <c r="BYB944" s="705"/>
      <c r="BYC944" s="705"/>
      <c r="BYD944" s="705"/>
      <c r="BYE944" s="705"/>
      <c r="BYF944" s="705"/>
      <c r="BYG944" s="705"/>
      <c r="BYH944" s="705"/>
      <c r="BYI944" s="705"/>
      <c r="BYJ944" s="705"/>
      <c r="BYK944" s="705"/>
      <c r="BYL944" s="705"/>
      <c r="BYM944" s="705"/>
      <c r="BYN944" s="705"/>
      <c r="BYO944" s="705"/>
      <c r="BYP944" s="705"/>
      <c r="BYQ944" s="705"/>
      <c r="BYR944" s="705"/>
      <c r="BYS944" s="705"/>
      <c r="BYT944" s="705"/>
      <c r="BYU944" s="705"/>
      <c r="BYV944" s="705"/>
      <c r="BYW944" s="705"/>
      <c r="BYX944" s="705"/>
      <c r="BYY944" s="705"/>
      <c r="BYZ944" s="705"/>
      <c r="BZA944" s="705"/>
      <c r="BZB944" s="705"/>
      <c r="BZC944" s="705"/>
      <c r="BZD944" s="705"/>
      <c r="BZE944" s="705"/>
      <c r="BZF944" s="705"/>
      <c r="BZG944" s="705"/>
      <c r="BZH944" s="705"/>
      <c r="BZI944" s="705"/>
      <c r="BZJ944" s="705"/>
      <c r="BZK944" s="705"/>
      <c r="BZL944" s="705"/>
      <c r="BZM944" s="705"/>
      <c r="BZN944" s="705"/>
      <c r="BZO944" s="705"/>
      <c r="BZP944" s="705"/>
      <c r="BZQ944" s="705"/>
      <c r="BZR944" s="705"/>
      <c r="BZS944" s="705"/>
      <c r="BZT944" s="705"/>
      <c r="BZU944" s="705"/>
      <c r="BZV944" s="705"/>
      <c r="BZW944" s="705"/>
      <c r="BZX944" s="705"/>
      <c r="BZY944" s="705"/>
      <c r="BZZ944" s="705"/>
      <c r="CAA944" s="705"/>
      <c r="CAB944" s="705"/>
      <c r="CAC944" s="705"/>
      <c r="CAD944" s="705"/>
      <c r="CAE944" s="705"/>
      <c r="CAF944" s="705"/>
      <c r="CAG944" s="705"/>
      <c r="CAH944" s="705"/>
      <c r="CAI944" s="705"/>
      <c r="CAJ944" s="705"/>
      <c r="CAK944" s="705"/>
      <c r="CAL944" s="705"/>
      <c r="CAM944" s="705"/>
      <c r="CAN944" s="705"/>
      <c r="CAO944" s="705"/>
      <c r="CAP944" s="705"/>
      <c r="CAQ944" s="705"/>
      <c r="CAR944" s="705"/>
      <c r="CAS944" s="705"/>
      <c r="CAT944" s="705"/>
      <c r="CAU944" s="705"/>
      <c r="CAV944" s="705"/>
      <c r="CAW944" s="705"/>
      <c r="CAX944" s="705"/>
      <c r="CAY944" s="705"/>
      <c r="CAZ944" s="705"/>
      <c r="CBA944" s="705"/>
      <c r="CBB944" s="705"/>
      <c r="CBC944" s="705"/>
      <c r="CBD944" s="705"/>
      <c r="CBE944" s="705"/>
      <c r="CBF944" s="705"/>
      <c r="CBG944" s="705"/>
      <c r="CBH944" s="705"/>
      <c r="CBI944" s="705"/>
      <c r="CBJ944" s="705"/>
      <c r="CBK944" s="705"/>
      <c r="CBL944" s="705"/>
      <c r="CBM944" s="705"/>
      <c r="CBN944" s="705"/>
      <c r="CBO944" s="705"/>
      <c r="CBP944" s="705"/>
      <c r="CBQ944" s="705"/>
      <c r="CBR944" s="705"/>
      <c r="CBS944" s="705"/>
      <c r="CBT944" s="705"/>
      <c r="CBU944" s="705"/>
      <c r="CBV944" s="705"/>
      <c r="CBW944" s="705"/>
      <c r="CBX944" s="705"/>
      <c r="CBY944" s="705"/>
      <c r="CBZ944" s="705"/>
      <c r="CCA944" s="705"/>
      <c r="CCB944" s="705"/>
      <c r="CCC944" s="705"/>
      <c r="CCD944" s="705"/>
      <c r="CCE944" s="705"/>
      <c r="CCF944" s="705"/>
      <c r="CCG944" s="705"/>
      <c r="CCH944" s="705"/>
      <c r="CCI944" s="705"/>
      <c r="CCJ944" s="705"/>
      <c r="CCK944" s="705"/>
      <c r="CCL944" s="705"/>
      <c r="CCM944" s="705"/>
      <c r="CCN944" s="705"/>
      <c r="CCO944" s="705"/>
      <c r="CCP944" s="705"/>
      <c r="CCQ944" s="705"/>
      <c r="CCR944" s="705"/>
      <c r="CCS944" s="705"/>
      <c r="CCT944" s="705"/>
      <c r="CCU944" s="705"/>
      <c r="CCV944" s="705"/>
      <c r="CCW944" s="705"/>
      <c r="CCX944" s="705"/>
      <c r="CCY944" s="705"/>
      <c r="CCZ944" s="705"/>
      <c r="CDA944" s="705"/>
      <c r="CDB944" s="705"/>
      <c r="CDC944" s="705"/>
      <c r="CDD944" s="705"/>
      <c r="CDE944" s="705"/>
      <c r="CDF944" s="705"/>
      <c r="CDG944" s="705"/>
      <c r="CDH944" s="705"/>
      <c r="CDI944" s="705"/>
      <c r="CDJ944" s="705"/>
      <c r="CDK944" s="705"/>
      <c r="CDL944" s="705"/>
      <c r="CDM944" s="705"/>
      <c r="CDN944" s="705"/>
      <c r="CDO944" s="705"/>
      <c r="CDP944" s="705"/>
      <c r="CDQ944" s="705"/>
      <c r="CDR944" s="705"/>
      <c r="CDS944" s="705"/>
      <c r="CDT944" s="705"/>
      <c r="CDU944" s="705"/>
      <c r="CDV944" s="705"/>
      <c r="CDW944" s="705"/>
      <c r="CDX944" s="705"/>
      <c r="CDY944" s="705"/>
      <c r="CDZ944" s="705"/>
      <c r="CEA944" s="705"/>
      <c r="CEB944" s="705"/>
      <c r="CEC944" s="705"/>
      <c r="CED944" s="705"/>
      <c r="CEE944" s="705"/>
      <c r="CEF944" s="705"/>
      <c r="CEG944" s="705"/>
      <c r="CEH944" s="705"/>
      <c r="CEI944" s="705"/>
      <c r="CEJ944" s="705"/>
      <c r="CEK944" s="705"/>
      <c r="CEL944" s="705"/>
      <c r="CEM944" s="705"/>
      <c r="CEN944" s="705"/>
      <c r="CEO944" s="705"/>
      <c r="CEP944" s="705"/>
      <c r="CEQ944" s="705"/>
      <c r="CER944" s="705"/>
      <c r="CES944" s="705"/>
      <c r="CET944" s="705"/>
      <c r="CEU944" s="705"/>
      <c r="CEV944" s="705"/>
      <c r="CEW944" s="705"/>
      <c r="CEX944" s="705"/>
      <c r="CEY944" s="705"/>
      <c r="CEZ944" s="705"/>
      <c r="CFA944" s="705"/>
      <c r="CFB944" s="705"/>
      <c r="CFC944" s="705"/>
      <c r="CFD944" s="705"/>
      <c r="CFE944" s="705"/>
      <c r="CFF944" s="705"/>
      <c r="CFG944" s="705"/>
      <c r="CFH944" s="705"/>
      <c r="CFI944" s="705"/>
      <c r="CFJ944" s="705"/>
      <c r="CFK944" s="705"/>
      <c r="CFL944" s="705"/>
      <c r="CFM944" s="705"/>
      <c r="CFN944" s="705"/>
      <c r="CFO944" s="705"/>
      <c r="CFP944" s="705"/>
      <c r="CFQ944" s="705"/>
      <c r="CFR944" s="705"/>
      <c r="CFS944" s="705"/>
      <c r="CFT944" s="705"/>
      <c r="CFU944" s="705"/>
      <c r="CFV944" s="705"/>
      <c r="CFW944" s="705"/>
      <c r="CFX944" s="705"/>
      <c r="CFY944" s="705"/>
      <c r="CFZ944" s="705"/>
      <c r="CGA944" s="705"/>
      <c r="CGB944" s="705"/>
      <c r="CGC944" s="705"/>
      <c r="CGD944" s="705"/>
      <c r="CGE944" s="705"/>
      <c r="CGF944" s="705"/>
      <c r="CGG944" s="705"/>
      <c r="CGH944" s="705"/>
      <c r="CGI944" s="705"/>
      <c r="CGJ944" s="705"/>
      <c r="CGK944" s="705"/>
      <c r="CGL944" s="705"/>
      <c r="CGM944" s="705"/>
      <c r="CGN944" s="705"/>
      <c r="CGO944" s="705"/>
      <c r="CGP944" s="705"/>
      <c r="CGQ944" s="705"/>
      <c r="CGR944" s="705"/>
      <c r="CGS944" s="705"/>
      <c r="CGT944" s="705"/>
      <c r="CGU944" s="705"/>
      <c r="CGV944" s="705"/>
      <c r="CGW944" s="705"/>
      <c r="CGX944" s="705"/>
      <c r="CGY944" s="705"/>
      <c r="CGZ944" s="705"/>
      <c r="CHA944" s="705"/>
      <c r="CHB944" s="705"/>
      <c r="CHC944" s="705"/>
      <c r="CHD944" s="705"/>
      <c r="CHE944" s="705"/>
      <c r="CHF944" s="705"/>
      <c r="CHG944" s="705"/>
      <c r="CHH944" s="705"/>
      <c r="CHI944" s="705"/>
      <c r="CHJ944" s="705"/>
      <c r="CHK944" s="705"/>
      <c r="CHL944" s="705"/>
      <c r="CHM944" s="705"/>
      <c r="CHN944" s="705"/>
      <c r="CHO944" s="705"/>
      <c r="CHP944" s="705"/>
      <c r="CHQ944" s="705"/>
      <c r="CHR944" s="705"/>
      <c r="CHS944" s="705"/>
      <c r="CHT944" s="705"/>
      <c r="CHU944" s="705"/>
      <c r="CHV944" s="705"/>
      <c r="CHW944" s="705"/>
      <c r="CHX944" s="705"/>
      <c r="CHY944" s="705"/>
      <c r="CHZ944" s="705"/>
      <c r="CIA944" s="705"/>
      <c r="CIB944" s="705"/>
      <c r="CIC944" s="705"/>
      <c r="CID944" s="705"/>
      <c r="CIE944" s="705"/>
      <c r="CIF944" s="705"/>
      <c r="CIG944" s="705"/>
      <c r="CIH944" s="705"/>
      <c r="CII944" s="705"/>
      <c r="CIJ944" s="705"/>
      <c r="CIK944" s="705"/>
      <c r="CIL944" s="705"/>
      <c r="CIM944" s="705"/>
      <c r="CIN944" s="705"/>
      <c r="CIO944" s="705"/>
      <c r="CIP944" s="705"/>
      <c r="CIQ944" s="705"/>
      <c r="CIR944" s="705"/>
      <c r="CIS944" s="705"/>
      <c r="CIT944" s="705"/>
      <c r="CIU944" s="705"/>
      <c r="CIV944" s="705"/>
      <c r="CIW944" s="705"/>
      <c r="CIX944" s="705"/>
      <c r="CIY944" s="705"/>
      <c r="CIZ944" s="705"/>
      <c r="CJA944" s="705"/>
      <c r="CJB944" s="705"/>
      <c r="CJC944" s="705"/>
      <c r="CJD944" s="705"/>
      <c r="CJE944" s="705"/>
      <c r="CJF944" s="705"/>
      <c r="CJG944" s="705"/>
      <c r="CJH944" s="705"/>
      <c r="CJI944" s="705"/>
      <c r="CJJ944" s="705"/>
      <c r="CJK944" s="705"/>
      <c r="CJL944" s="705"/>
      <c r="CJM944" s="705"/>
      <c r="CJN944" s="705"/>
      <c r="CJO944" s="705"/>
      <c r="CJP944" s="705"/>
      <c r="CJQ944" s="705"/>
      <c r="CJR944" s="705"/>
      <c r="CJS944" s="705"/>
      <c r="CJT944" s="705"/>
      <c r="CJU944" s="705"/>
      <c r="CJV944" s="705"/>
      <c r="CJW944" s="705"/>
      <c r="CJX944" s="705"/>
      <c r="CJY944" s="705"/>
      <c r="CJZ944" s="705"/>
      <c r="CKA944" s="705"/>
      <c r="CKB944" s="705"/>
      <c r="CKC944" s="705"/>
      <c r="CKD944" s="705"/>
      <c r="CKE944" s="705"/>
      <c r="CKF944" s="705"/>
      <c r="CKG944" s="705"/>
      <c r="CKH944" s="705"/>
      <c r="CKI944" s="705"/>
      <c r="CKJ944" s="705"/>
      <c r="CKK944" s="705"/>
      <c r="CKL944" s="705"/>
      <c r="CKM944" s="705"/>
      <c r="CKN944" s="705"/>
      <c r="CKO944" s="705"/>
      <c r="CKP944" s="705"/>
      <c r="CKQ944" s="705"/>
      <c r="CKR944" s="705"/>
      <c r="CKS944" s="705"/>
      <c r="CKT944" s="705"/>
      <c r="CKU944" s="705"/>
      <c r="CKV944" s="705"/>
      <c r="CKW944" s="705"/>
      <c r="CKX944" s="705"/>
      <c r="CKY944" s="705"/>
      <c r="CKZ944" s="705"/>
      <c r="CLA944" s="705"/>
      <c r="CLB944" s="705"/>
      <c r="CLC944" s="705"/>
      <c r="CLD944" s="705"/>
      <c r="CLE944" s="705"/>
      <c r="CLF944" s="705"/>
      <c r="CLG944" s="705"/>
      <c r="CLH944" s="705"/>
      <c r="CLI944" s="705"/>
      <c r="CLJ944" s="705"/>
      <c r="CLK944" s="705"/>
      <c r="CLL944" s="705"/>
      <c r="CLM944" s="705"/>
      <c r="CLN944" s="705"/>
      <c r="CLO944" s="705"/>
      <c r="CLP944" s="705"/>
      <c r="CLQ944" s="705"/>
      <c r="CLR944" s="705"/>
      <c r="CLS944" s="705"/>
      <c r="CLT944" s="705"/>
      <c r="CLU944" s="705"/>
      <c r="CLV944" s="705"/>
      <c r="CLW944" s="705"/>
      <c r="CLX944" s="705"/>
      <c r="CLY944" s="705"/>
      <c r="CLZ944" s="705"/>
      <c r="CMA944" s="705"/>
      <c r="CMB944" s="705"/>
      <c r="CMC944" s="705"/>
      <c r="CMD944" s="705"/>
      <c r="CME944" s="705"/>
      <c r="CMF944" s="705"/>
      <c r="CMG944" s="705"/>
      <c r="CMH944" s="705"/>
      <c r="CMI944" s="705"/>
      <c r="CMJ944" s="705"/>
      <c r="CMK944" s="705"/>
      <c r="CML944" s="705"/>
      <c r="CMM944" s="705"/>
      <c r="CMN944" s="705"/>
      <c r="CMO944" s="705"/>
      <c r="CMP944" s="705"/>
      <c r="CMQ944" s="705"/>
      <c r="CMR944" s="705"/>
      <c r="CMS944" s="705"/>
      <c r="CMT944" s="705"/>
      <c r="CMU944" s="705"/>
      <c r="CMV944" s="705"/>
      <c r="CMW944" s="705"/>
      <c r="CMX944" s="705"/>
      <c r="CMY944" s="705"/>
      <c r="CMZ944" s="705"/>
      <c r="CNA944" s="705"/>
      <c r="CNB944" s="705"/>
      <c r="CNC944" s="705"/>
      <c r="CND944" s="705"/>
      <c r="CNE944" s="705"/>
      <c r="CNF944" s="705"/>
      <c r="CNG944" s="705"/>
      <c r="CNH944" s="705"/>
      <c r="CNI944" s="705"/>
      <c r="CNJ944" s="705"/>
      <c r="CNK944" s="705"/>
      <c r="CNL944" s="705"/>
      <c r="CNM944" s="705"/>
      <c r="CNN944" s="705"/>
      <c r="CNO944" s="705"/>
      <c r="CNP944" s="705"/>
      <c r="CNQ944" s="705"/>
      <c r="CNR944" s="705"/>
      <c r="CNS944" s="705"/>
      <c r="CNT944" s="705"/>
      <c r="CNU944" s="705"/>
      <c r="CNV944" s="705"/>
      <c r="CNW944" s="705"/>
      <c r="CNX944" s="705"/>
      <c r="CNY944" s="705"/>
      <c r="CNZ944" s="705"/>
      <c r="COA944" s="705"/>
      <c r="COB944" s="705"/>
      <c r="COC944" s="705"/>
      <c r="COD944" s="705"/>
      <c r="COE944" s="705"/>
      <c r="COF944" s="705"/>
      <c r="COG944" s="705"/>
      <c r="COH944" s="705"/>
      <c r="COI944" s="705"/>
      <c r="COJ944" s="705"/>
      <c r="COK944" s="705"/>
      <c r="COL944" s="705"/>
      <c r="COM944" s="705"/>
      <c r="CON944" s="705"/>
      <c r="COO944" s="705"/>
      <c r="COP944" s="705"/>
      <c r="COQ944" s="705"/>
      <c r="COR944" s="705"/>
      <c r="COS944" s="705"/>
      <c r="COT944" s="705"/>
      <c r="COU944" s="705"/>
      <c r="COV944" s="705"/>
      <c r="COW944" s="705"/>
      <c r="COX944" s="705"/>
      <c r="COY944" s="705"/>
      <c r="COZ944" s="705"/>
      <c r="CPA944" s="705"/>
      <c r="CPB944" s="705"/>
      <c r="CPC944" s="705"/>
      <c r="CPD944" s="705"/>
      <c r="CPE944" s="705"/>
      <c r="CPF944" s="705"/>
      <c r="CPG944" s="705"/>
      <c r="CPH944" s="705"/>
      <c r="CPI944" s="705"/>
      <c r="CPJ944" s="705"/>
      <c r="CPK944" s="705"/>
      <c r="CPL944" s="705"/>
      <c r="CPM944" s="705"/>
      <c r="CPN944" s="705"/>
      <c r="CPO944" s="705"/>
      <c r="CPP944" s="705"/>
      <c r="CPQ944" s="705"/>
      <c r="CPR944" s="705"/>
      <c r="CPS944" s="705"/>
      <c r="CPT944" s="705"/>
      <c r="CPU944" s="705"/>
      <c r="CPV944" s="705"/>
      <c r="CPW944" s="705"/>
      <c r="CPX944" s="705"/>
      <c r="CPY944" s="705"/>
      <c r="CPZ944" s="705"/>
      <c r="CQA944" s="705"/>
      <c r="CQB944" s="705"/>
      <c r="CQC944" s="705"/>
      <c r="CQD944" s="705"/>
      <c r="CQE944" s="705"/>
      <c r="CQF944" s="705"/>
      <c r="CQG944" s="705"/>
      <c r="CQH944" s="705"/>
      <c r="CQI944" s="705"/>
      <c r="CQJ944" s="705"/>
      <c r="CQK944" s="705"/>
      <c r="CQL944" s="705"/>
      <c r="CQM944" s="705"/>
      <c r="CQN944" s="705"/>
      <c r="CQO944" s="705"/>
      <c r="CQP944" s="705"/>
      <c r="CQQ944" s="705"/>
      <c r="CQR944" s="705"/>
      <c r="CQS944" s="705"/>
      <c r="CQT944" s="705"/>
      <c r="CQU944" s="705"/>
      <c r="CQV944" s="705"/>
      <c r="CQW944" s="705"/>
      <c r="CQX944" s="705"/>
      <c r="CQY944" s="705"/>
      <c r="CQZ944" s="705"/>
      <c r="CRA944" s="705"/>
      <c r="CRB944" s="705"/>
      <c r="CRC944" s="705"/>
      <c r="CRD944" s="705"/>
      <c r="CRE944" s="705"/>
      <c r="CRF944" s="705"/>
      <c r="CRG944" s="705"/>
      <c r="CRH944" s="705"/>
      <c r="CRI944" s="705"/>
      <c r="CRJ944" s="705"/>
      <c r="CRK944" s="705"/>
      <c r="CRL944" s="705"/>
      <c r="CRM944" s="705"/>
      <c r="CRN944" s="705"/>
      <c r="CRO944" s="705"/>
      <c r="CRP944" s="705"/>
      <c r="CRQ944" s="705"/>
      <c r="CRR944" s="705"/>
      <c r="CRS944" s="705"/>
      <c r="CRT944" s="705"/>
      <c r="CRU944" s="705"/>
      <c r="CRV944" s="705"/>
      <c r="CRW944" s="705"/>
      <c r="CRX944" s="705"/>
      <c r="CRY944" s="705"/>
      <c r="CRZ944" s="705"/>
      <c r="CSA944" s="705"/>
      <c r="CSB944" s="705"/>
      <c r="CSC944" s="705"/>
      <c r="CSD944" s="705"/>
      <c r="CSE944" s="705"/>
      <c r="CSF944" s="705"/>
      <c r="CSG944" s="705"/>
      <c r="CSH944" s="705"/>
      <c r="CSI944" s="705"/>
      <c r="CSJ944" s="705"/>
      <c r="CSK944" s="705"/>
      <c r="CSL944" s="705"/>
      <c r="CSM944" s="705"/>
      <c r="CSN944" s="705"/>
      <c r="CSO944" s="705"/>
      <c r="CSP944" s="705"/>
      <c r="CSQ944" s="705"/>
      <c r="CSR944" s="705"/>
      <c r="CSS944" s="705"/>
      <c r="CST944" s="705"/>
      <c r="CSU944" s="705"/>
      <c r="CSV944" s="705"/>
      <c r="CSW944" s="705"/>
      <c r="CSX944" s="705"/>
      <c r="CSY944" s="705"/>
      <c r="CSZ944" s="705"/>
      <c r="CTA944" s="705"/>
      <c r="CTB944" s="705"/>
      <c r="CTC944" s="705"/>
      <c r="CTD944" s="705"/>
      <c r="CTE944" s="705"/>
      <c r="CTF944" s="705"/>
      <c r="CTG944" s="705"/>
      <c r="CTH944" s="705"/>
      <c r="CTI944" s="705"/>
      <c r="CTJ944" s="705"/>
      <c r="CTK944" s="705"/>
      <c r="CTL944" s="705"/>
      <c r="CTM944" s="705"/>
      <c r="CTN944" s="705"/>
      <c r="CTO944" s="705"/>
      <c r="CTP944" s="705"/>
      <c r="CTQ944" s="705"/>
      <c r="CTR944" s="705"/>
      <c r="CTS944" s="705"/>
      <c r="CTT944" s="705"/>
      <c r="CTU944" s="705"/>
      <c r="CTV944" s="705"/>
      <c r="CTW944" s="705"/>
      <c r="CTX944" s="705"/>
      <c r="CTY944" s="705"/>
      <c r="CTZ944" s="705"/>
      <c r="CUA944" s="705"/>
      <c r="CUB944" s="705"/>
      <c r="CUC944" s="705"/>
      <c r="CUD944" s="705"/>
      <c r="CUE944" s="705"/>
      <c r="CUF944" s="705"/>
      <c r="CUG944" s="705"/>
      <c r="CUH944" s="705"/>
      <c r="CUI944" s="705"/>
      <c r="CUJ944" s="705"/>
      <c r="CUK944" s="705"/>
      <c r="CUL944" s="705"/>
      <c r="CUM944" s="705"/>
      <c r="CUN944" s="705"/>
      <c r="CUO944" s="705"/>
      <c r="CUP944" s="705"/>
      <c r="CUQ944" s="705"/>
      <c r="CUR944" s="705"/>
      <c r="CUS944" s="705"/>
      <c r="CUT944" s="705"/>
      <c r="CUU944" s="705"/>
      <c r="CUV944" s="705"/>
      <c r="CUW944" s="705"/>
      <c r="CUX944" s="705"/>
      <c r="CUY944" s="705"/>
      <c r="CUZ944" s="705"/>
      <c r="CVA944" s="705"/>
      <c r="CVB944" s="705"/>
      <c r="CVC944" s="705"/>
      <c r="CVD944" s="705"/>
      <c r="CVE944" s="705"/>
      <c r="CVF944" s="705"/>
      <c r="CVG944" s="705"/>
      <c r="CVH944" s="705"/>
      <c r="CVI944" s="705"/>
      <c r="CVJ944" s="705"/>
      <c r="CVK944" s="705"/>
      <c r="CVL944" s="705"/>
      <c r="CVM944" s="705"/>
      <c r="CVN944" s="705"/>
      <c r="CVO944" s="705"/>
      <c r="CVP944" s="705"/>
      <c r="CVQ944" s="705"/>
      <c r="CVR944" s="705"/>
      <c r="CVS944" s="705"/>
      <c r="CVT944" s="705"/>
      <c r="CVU944" s="705"/>
      <c r="CVV944" s="705"/>
      <c r="CVW944" s="705"/>
      <c r="CVX944" s="705"/>
      <c r="CVY944" s="705"/>
      <c r="CVZ944" s="705"/>
      <c r="CWA944" s="705"/>
      <c r="CWB944" s="705"/>
      <c r="CWC944" s="705"/>
      <c r="CWD944" s="705"/>
      <c r="CWE944" s="705"/>
      <c r="CWF944" s="705"/>
      <c r="CWG944" s="705"/>
      <c r="CWH944" s="705"/>
      <c r="CWI944" s="705"/>
      <c r="CWJ944" s="705"/>
      <c r="CWK944" s="705"/>
      <c r="CWL944" s="705"/>
      <c r="CWM944" s="705"/>
      <c r="CWN944" s="705"/>
      <c r="CWO944" s="705"/>
      <c r="CWP944" s="705"/>
      <c r="CWQ944" s="705"/>
      <c r="CWR944" s="705"/>
      <c r="CWS944" s="705"/>
      <c r="CWT944" s="705"/>
      <c r="CWU944" s="705"/>
      <c r="CWV944" s="705"/>
      <c r="CWW944" s="705"/>
      <c r="CWX944" s="705"/>
      <c r="CWY944" s="705"/>
      <c r="CWZ944" s="705"/>
      <c r="CXA944" s="705"/>
      <c r="CXB944" s="705"/>
      <c r="CXC944" s="705"/>
      <c r="CXD944" s="705"/>
      <c r="CXE944" s="705"/>
      <c r="CXF944" s="705"/>
      <c r="CXG944" s="705"/>
      <c r="CXH944" s="705"/>
      <c r="CXI944" s="705"/>
      <c r="CXJ944" s="705"/>
      <c r="CXK944" s="705"/>
      <c r="CXL944" s="705"/>
      <c r="CXM944" s="705"/>
      <c r="CXN944" s="705"/>
      <c r="CXO944" s="705"/>
      <c r="CXP944" s="705"/>
      <c r="CXQ944" s="705"/>
      <c r="CXR944" s="705"/>
      <c r="CXS944" s="705"/>
      <c r="CXT944" s="705"/>
      <c r="CXU944" s="705"/>
      <c r="CXV944" s="705"/>
      <c r="CXW944" s="705"/>
      <c r="CXX944" s="705"/>
      <c r="CXY944" s="705"/>
      <c r="CXZ944" s="705"/>
      <c r="CYA944" s="705"/>
      <c r="CYB944" s="705"/>
      <c r="CYC944" s="705"/>
      <c r="CYD944" s="705"/>
      <c r="CYE944" s="705"/>
      <c r="CYF944" s="705"/>
      <c r="CYG944" s="705"/>
      <c r="CYH944" s="705"/>
      <c r="CYI944" s="705"/>
      <c r="CYJ944" s="705"/>
      <c r="CYK944" s="705"/>
      <c r="CYL944" s="705"/>
      <c r="CYM944" s="705"/>
      <c r="CYN944" s="705"/>
      <c r="CYO944" s="705"/>
      <c r="CYP944" s="705"/>
      <c r="CYQ944" s="705"/>
      <c r="CYR944" s="705"/>
      <c r="CYS944" s="705"/>
      <c r="CYT944" s="705"/>
      <c r="CYU944" s="705"/>
      <c r="CYV944" s="705"/>
      <c r="CYW944" s="705"/>
      <c r="CYX944" s="705"/>
      <c r="CYY944" s="705"/>
      <c r="CYZ944" s="705"/>
      <c r="CZA944" s="705"/>
      <c r="CZB944" s="705"/>
      <c r="CZC944" s="705"/>
      <c r="CZD944" s="705"/>
      <c r="CZE944" s="705"/>
      <c r="CZF944" s="705"/>
      <c r="CZG944" s="705"/>
      <c r="CZH944" s="705"/>
      <c r="CZI944" s="705"/>
      <c r="CZJ944" s="705"/>
      <c r="CZK944" s="705"/>
      <c r="CZL944" s="705"/>
      <c r="CZM944" s="705"/>
      <c r="CZN944" s="705"/>
      <c r="CZO944" s="705"/>
      <c r="CZP944" s="705"/>
      <c r="CZQ944" s="705"/>
      <c r="CZR944" s="705"/>
      <c r="CZS944" s="705"/>
      <c r="CZT944" s="705"/>
      <c r="CZU944" s="705"/>
      <c r="CZV944" s="705"/>
      <c r="CZW944" s="705"/>
      <c r="CZX944" s="705"/>
      <c r="CZY944" s="705"/>
      <c r="CZZ944" s="705"/>
      <c r="DAA944" s="705"/>
      <c r="DAB944" s="705"/>
      <c r="DAC944" s="705"/>
      <c r="DAD944" s="705"/>
      <c r="DAE944" s="705"/>
      <c r="DAF944" s="705"/>
      <c r="DAG944" s="705"/>
      <c r="DAH944" s="705"/>
      <c r="DAI944" s="705"/>
      <c r="DAJ944" s="705"/>
      <c r="DAK944" s="705"/>
      <c r="DAL944" s="705"/>
      <c r="DAM944" s="705"/>
      <c r="DAN944" s="705"/>
      <c r="DAO944" s="705"/>
      <c r="DAP944" s="705"/>
      <c r="DAQ944" s="705"/>
      <c r="DAR944" s="705"/>
      <c r="DAS944" s="705"/>
      <c r="DAT944" s="705"/>
      <c r="DAU944" s="705"/>
      <c r="DAV944" s="705"/>
      <c r="DAW944" s="705"/>
      <c r="DAX944" s="705"/>
      <c r="DAY944" s="705"/>
      <c r="DAZ944" s="705"/>
      <c r="DBA944" s="705"/>
      <c r="DBB944" s="705"/>
      <c r="DBC944" s="705"/>
      <c r="DBD944" s="705"/>
      <c r="DBE944" s="705"/>
      <c r="DBF944" s="705"/>
      <c r="DBG944" s="705"/>
      <c r="DBH944" s="705"/>
      <c r="DBI944" s="705"/>
      <c r="DBJ944" s="705"/>
      <c r="DBK944" s="705"/>
      <c r="DBL944" s="705"/>
      <c r="DBM944" s="705"/>
      <c r="DBN944" s="705"/>
      <c r="DBO944" s="705"/>
      <c r="DBP944" s="705"/>
      <c r="DBQ944" s="705"/>
      <c r="DBR944" s="705"/>
      <c r="DBS944" s="705"/>
      <c r="DBT944" s="705"/>
      <c r="DBU944" s="705"/>
      <c r="DBV944" s="705"/>
      <c r="DBW944" s="705"/>
      <c r="DBX944" s="705"/>
      <c r="DBY944" s="705"/>
      <c r="DBZ944" s="705"/>
      <c r="DCA944" s="705"/>
      <c r="DCB944" s="705"/>
      <c r="DCC944" s="705"/>
      <c r="DCD944" s="705"/>
      <c r="DCE944" s="705"/>
      <c r="DCF944" s="705"/>
      <c r="DCG944" s="705"/>
      <c r="DCH944" s="705"/>
      <c r="DCI944" s="705"/>
      <c r="DCJ944" s="705"/>
      <c r="DCK944" s="705"/>
      <c r="DCL944" s="705"/>
      <c r="DCM944" s="705"/>
      <c r="DCN944" s="705"/>
      <c r="DCO944" s="705"/>
      <c r="DCP944" s="705"/>
      <c r="DCQ944" s="705"/>
      <c r="DCR944" s="705"/>
      <c r="DCS944" s="705"/>
      <c r="DCT944" s="705"/>
      <c r="DCU944" s="705"/>
      <c r="DCV944" s="705"/>
      <c r="DCW944" s="705"/>
      <c r="DCX944" s="705"/>
      <c r="DCY944" s="705"/>
      <c r="DCZ944" s="705"/>
      <c r="DDA944" s="705"/>
      <c r="DDB944" s="705"/>
      <c r="DDC944" s="705"/>
      <c r="DDD944" s="705"/>
      <c r="DDE944" s="705"/>
      <c r="DDF944" s="705"/>
      <c r="DDG944" s="705"/>
      <c r="DDH944" s="705"/>
      <c r="DDI944" s="705"/>
      <c r="DDJ944" s="705"/>
      <c r="DDK944" s="705"/>
      <c r="DDL944" s="705"/>
      <c r="DDM944" s="705"/>
      <c r="DDN944" s="705"/>
      <c r="DDO944" s="705"/>
      <c r="DDP944" s="705"/>
      <c r="DDQ944" s="705"/>
      <c r="DDR944" s="705"/>
      <c r="DDS944" s="705"/>
      <c r="DDT944" s="705"/>
      <c r="DDU944" s="705"/>
      <c r="DDV944" s="705"/>
      <c r="DDW944" s="705"/>
      <c r="DDX944" s="705"/>
      <c r="DDY944" s="705"/>
      <c r="DDZ944" s="705"/>
      <c r="DEA944" s="705"/>
      <c r="DEB944" s="705"/>
      <c r="DEC944" s="705"/>
      <c r="DED944" s="705"/>
      <c r="DEE944" s="705"/>
      <c r="DEF944" s="705"/>
      <c r="DEG944" s="705"/>
      <c r="DEH944" s="705"/>
      <c r="DEI944" s="705"/>
      <c r="DEJ944" s="705"/>
      <c r="DEK944" s="705"/>
      <c r="DEL944" s="705"/>
      <c r="DEM944" s="705"/>
      <c r="DEN944" s="705"/>
      <c r="DEO944" s="705"/>
      <c r="DEP944" s="705"/>
      <c r="DEQ944" s="705"/>
      <c r="DER944" s="705"/>
      <c r="DES944" s="705"/>
      <c r="DET944" s="705"/>
      <c r="DEU944" s="705"/>
      <c r="DEV944" s="705"/>
      <c r="DEW944" s="705"/>
      <c r="DEX944" s="705"/>
      <c r="DEY944" s="705"/>
      <c r="DEZ944" s="705"/>
      <c r="DFA944" s="705"/>
      <c r="DFB944" s="705"/>
      <c r="DFC944" s="705"/>
      <c r="DFD944" s="705"/>
      <c r="DFE944" s="705"/>
      <c r="DFF944" s="705"/>
      <c r="DFG944" s="705"/>
      <c r="DFH944" s="705"/>
      <c r="DFI944" s="705"/>
      <c r="DFJ944" s="705"/>
      <c r="DFK944" s="705"/>
      <c r="DFL944" s="705"/>
      <c r="DFM944" s="705"/>
      <c r="DFN944" s="705"/>
      <c r="DFO944" s="705"/>
      <c r="DFP944" s="705"/>
      <c r="DFQ944" s="705"/>
      <c r="DFR944" s="705"/>
      <c r="DFS944" s="705"/>
      <c r="DFT944" s="705"/>
      <c r="DFU944" s="705"/>
      <c r="DFV944" s="705"/>
      <c r="DFW944" s="705"/>
      <c r="DFX944" s="705"/>
      <c r="DFY944" s="705"/>
      <c r="DFZ944" s="705"/>
      <c r="DGA944" s="705"/>
      <c r="DGB944" s="705"/>
      <c r="DGC944" s="705"/>
      <c r="DGD944" s="705"/>
      <c r="DGE944" s="705"/>
      <c r="DGF944" s="705"/>
      <c r="DGG944" s="705"/>
      <c r="DGH944" s="705"/>
      <c r="DGI944" s="705"/>
      <c r="DGJ944" s="705"/>
      <c r="DGK944" s="705"/>
      <c r="DGL944" s="705"/>
      <c r="DGM944" s="705"/>
      <c r="DGN944" s="705"/>
      <c r="DGO944" s="705"/>
      <c r="DGP944" s="705"/>
      <c r="DGQ944" s="705"/>
      <c r="DGR944" s="705"/>
      <c r="DGS944" s="705"/>
      <c r="DGT944" s="705"/>
      <c r="DGU944" s="705"/>
      <c r="DGV944" s="705"/>
      <c r="DGW944" s="705"/>
      <c r="DGX944" s="705"/>
      <c r="DGY944" s="705"/>
      <c r="DGZ944" s="705"/>
      <c r="DHA944" s="705"/>
      <c r="DHB944" s="705"/>
      <c r="DHC944" s="705"/>
      <c r="DHD944" s="705"/>
      <c r="DHE944" s="705"/>
      <c r="DHF944" s="705"/>
      <c r="DHG944" s="705"/>
      <c r="DHH944" s="705"/>
      <c r="DHI944" s="705"/>
      <c r="DHJ944" s="705"/>
      <c r="DHK944" s="705"/>
      <c r="DHL944" s="705"/>
      <c r="DHM944" s="705"/>
      <c r="DHN944" s="705"/>
      <c r="DHO944" s="705"/>
      <c r="DHP944" s="705"/>
      <c r="DHQ944" s="705"/>
      <c r="DHR944" s="705"/>
      <c r="DHS944" s="705"/>
      <c r="DHT944" s="705"/>
      <c r="DHU944" s="705"/>
      <c r="DHV944" s="705"/>
      <c r="DHW944" s="705"/>
      <c r="DHX944" s="705"/>
      <c r="DHY944" s="705"/>
      <c r="DHZ944" s="705"/>
      <c r="DIA944" s="705"/>
      <c r="DIB944" s="705"/>
      <c r="DIC944" s="705"/>
      <c r="DID944" s="705"/>
      <c r="DIE944" s="705"/>
      <c r="DIF944" s="705"/>
      <c r="DIG944" s="705"/>
      <c r="DIH944" s="705"/>
      <c r="DII944" s="705"/>
      <c r="DIJ944" s="705"/>
      <c r="DIK944" s="705"/>
      <c r="DIL944" s="705"/>
      <c r="DIM944" s="705"/>
      <c r="DIN944" s="705"/>
      <c r="DIO944" s="705"/>
      <c r="DIP944" s="705"/>
      <c r="DIQ944" s="705"/>
      <c r="DIR944" s="705"/>
      <c r="DIS944" s="705"/>
      <c r="DIT944" s="705"/>
      <c r="DIU944" s="705"/>
      <c r="DIV944" s="705"/>
      <c r="DIW944" s="705"/>
      <c r="DIX944" s="705"/>
      <c r="DIY944" s="705"/>
      <c r="DIZ944" s="705"/>
      <c r="DJA944" s="705"/>
      <c r="DJB944" s="705"/>
      <c r="DJC944" s="705"/>
      <c r="DJD944" s="705"/>
      <c r="DJE944" s="705"/>
      <c r="DJF944" s="705"/>
      <c r="DJG944" s="705"/>
      <c r="DJH944" s="705"/>
      <c r="DJI944" s="705"/>
      <c r="DJJ944" s="705"/>
      <c r="DJK944" s="705"/>
      <c r="DJL944" s="705"/>
      <c r="DJM944" s="705"/>
      <c r="DJN944" s="705"/>
      <c r="DJO944" s="705"/>
      <c r="DJP944" s="705"/>
      <c r="DJQ944" s="705"/>
      <c r="DJR944" s="705"/>
      <c r="DJS944" s="705"/>
      <c r="DJT944" s="705"/>
      <c r="DJU944" s="705"/>
      <c r="DJV944" s="705"/>
      <c r="DJW944" s="705"/>
      <c r="DJX944" s="705"/>
      <c r="DJY944" s="705"/>
      <c r="DJZ944" s="705"/>
      <c r="DKA944" s="705"/>
      <c r="DKB944" s="705"/>
      <c r="DKC944" s="705"/>
      <c r="DKD944" s="705"/>
      <c r="DKE944" s="705"/>
      <c r="DKF944" s="705"/>
      <c r="DKG944" s="705"/>
      <c r="DKH944" s="705"/>
      <c r="DKI944" s="705"/>
      <c r="DKJ944" s="705"/>
      <c r="DKK944" s="705"/>
      <c r="DKL944" s="705"/>
      <c r="DKM944" s="705"/>
      <c r="DKN944" s="705"/>
      <c r="DKO944" s="705"/>
      <c r="DKP944" s="705"/>
      <c r="DKQ944" s="705"/>
      <c r="DKR944" s="705"/>
      <c r="DKS944" s="705"/>
      <c r="DKT944" s="705"/>
      <c r="DKU944" s="705"/>
      <c r="DKV944" s="705"/>
      <c r="DKW944" s="705"/>
      <c r="DKX944" s="705"/>
      <c r="DKY944" s="705"/>
      <c r="DKZ944" s="705"/>
      <c r="DLA944" s="705"/>
      <c r="DLB944" s="705"/>
      <c r="DLC944" s="705"/>
      <c r="DLD944" s="705"/>
      <c r="DLE944" s="705"/>
      <c r="DLF944" s="705"/>
      <c r="DLG944" s="705"/>
      <c r="DLH944" s="705"/>
      <c r="DLI944" s="705"/>
      <c r="DLJ944" s="705"/>
      <c r="DLK944" s="705"/>
      <c r="DLL944" s="705"/>
      <c r="DLM944" s="705"/>
      <c r="DLN944" s="705"/>
      <c r="DLO944" s="705"/>
      <c r="DLP944" s="705"/>
      <c r="DLQ944" s="705"/>
      <c r="DLR944" s="705"/>
      <c r="DLS944" s="705"/>
      <c r="DLT944" s="705"/>
      <c r="DLU944" s="705"/>
      <c r="DLV944" s="705"/>
      <c r="DLW944" s="705"/>
      <c r="DLX944" s="705"/>
      <c r="DLY944" s="705"/>
      <c r="DLZ944" s="705"/>
      <c r="DMA944" s="705"/>
      <c r="DMB944" s="705"/>
      <c r="DMC944" s="705"/>
      <c r="DMD944" s="705"/>
      <c r="DME944" s="705"/>
      <c r="DMF944" s="705"/>
      <c r="DMG944" s="705"/>
      <c r="DMH944" s="705"/>
      <c r="DMI944" s="705"/>
      <c r="DMJ944" s="705"/>
      <c r="DMK944" s="705"/>
      <c r="DML944" s="705"/>
      <c r="DMM944" s="705"/>
      <c r="DMN944" s="705"/>
      <c r="DMO944" s="705"/>
      <c r="DMP944" s="705"/>
      <c r="DMQ944" s="705"/>
      <c r="DMR944" s="705"/>
      <c r="DMS944" s="705"/>
      <c r="DMT944" s="705"/>
      <c r="DMU944" s="705"/>
      <c r="DMV944" s="705"/>
      <c r="DMW944" s="705"/>
      <c r="DMX944" s="705"/>
      <c r="DMY944" s="705"/>
      <c r="DMZ944" s="705"/>
      <c r="DNA944" s="705"/>
      <c r="DNB944" s="705"/>
      <c r="DNC944" s="705"/>
      <c r="DND944" s="705"/>
      <c r="DNE944" s="705"/>
      <c r="DNF944" s="705"/>
      <c r="DNG944" s="705"/>
      <c r="DNH944" s="705"/>
      <c r="DNI944" s="705"/>
      <c r="DNJ944" s="705"/>
      <c r="DNK944" s="705"/>
      <c r="DNL944" s="705"/>
      <c r="DNM944" s="705"/>
      <c r="DNN944" s="705"/>
      <c r="DNO944" s="705"/>
      <c r="DNP944" s="705"/>
      <c r="DNQ944" s="705"/>
      <c r="DNR944" s="705"/>
      <c r="DNS944" s="705"/>
      <c r="DNT944" s="705"/>
      <c r="DNU944" s="705"/>
      <c r="DNV944" s="705"/>
      <c r="DNW944" s="705"/>
      <c r="DNX944" s="705"/>
      <c r="DNY944" s="705"/>
      <c r="DNZ944" s="705"/>
      <c r="DOA944" s="705"/>
      <c r="DOB944" s="705"/>
      <c r="DOC944" s="705"/>
      <c r="DOD944" s="705"/>
      <c r="DOE944" s="705"/>
      <c r="DOF944" s="705"/>
      <c r="DOG944" s="705"/>
      <c r="DOH944" s="705"/>
      <c r="DOI944" s="705"/>
      <c r="DOJ944" s="705"/>
      <c r="DOK944" s="705"/>
      <c r="DOL944" s="705"/>
      <c r="DOM944" s="705"/>
      <c r="DON944" s="705"/>
      <c r="DOO944" s="705"/>
      <c r="DOP944" s="705"/>
      <c r="DOQ944" s="705"/>
      <c r="DOR944" s="705"/>
      <c r="DOS944" s="705"/>
      <c r="DOT944" s="705"/>
      <c r="DOU944" s="705"/>
      <c r="DOV944" s="705"/>
      <c r="DOW944" s="705"/>
      <c r="DOX944" s="705"/>
      <c r="DOY944" s="705"/>
      <c r="DOZ944" s="705"/>
      <c r="DPA944" s="705"/>
      <c r="DPB944" s="705"/>
      <c r="DPC944" s="705"/>
      <c r="DPD944" s="705"/>
      <c r="DPE944" s="705"/>
      <c r="DPF944" s="705"/>
      <c r="DPG944" s="705"/>
      <c r="DPH944" s="705"/>
      <c r="DPI944" s="705"/>
      <c r="DPJ944" s="705"/>
      <c r="DPK944" s="705"/>
      <c r="DPL944" s="705"/>
      <c r="DPM944" s="705"/>
      <c r="DPN944" s="705"/>
      <c r="DPO944" s="705"/>
      <c r="DPP944" s="705"/>
      <c r="DPQ944" s="705"/>
      <c r="DPR944" s="705"/>
      <c r="DPS944" s="705"/>
      <c r="DPT944" s="705"/>
      <c r="DPU944" s="705"/>
      <c r="DPV944" s="705"/>
      <c r="DPW944" s="705"/>
      <c r="DPX944" s="705"/>
      <c r="DPY944" s="705"/>
      <c r="DPZ944" s="705"/>
      <c r="DQA944" s="705"/>
      <c r="DQB944" s="705"/>
      <c r="DQC944" s="705"/>
      <c r="DQD944" s="705"/>
      <c r="DQE944" s="705"/>
      <c r="DQF944" s="705"/>
      <c r="DQG944" s="705"/>
      <c r="DQH944" s="705"/>
      <c r="DQI944" s="705"/>
      <c r="DQJ944" s="705"/>
      <c r="DQK944" s="705"/>
      <c r="DQL944" s="705"/>
      <c r="DQM944" s="705"/>
      <c r="DQN944" s="705"/>
      <c r="DQO944" s="705"/>
      <c r="DQP944" s="705"/>
      <c r="DQQ944" s="705"/>
      <c r="DQR944" s="705"/>
      <c r="DQS944" s="705"/>
      <c r="DQT944" s="705"/>
      <c r="DQU944" s="705"/>
      <c r="DQV944" s="705"/>
      <c r="DQW944" s="705"/>
      <c r="DQX944" s="705"/>
      <c r="DQY944" s="705"/>
      <c r="DQZ944" s="705"/>
      <c r="DRA944" s="705"/>
      <c r="DRB944" s="705"/>
      <c r="DRC944" s="705"/>
      <c r="DRD944" s="705"/>
      <c r="DRE944" s="705"/>
      <c r="DRF944" s="705"/>
      <c r="DRG944" s="705"/>
      <c r="DRH944" s="705"/>
      <c r="DRI944" s="705"/>
      <c r="DRJ944" s="705"/>
      <c r="DRK944" s="705"/>
      <c r="DRL944" s="705"/>
      <c r="DRM944" s="705"/>
      <c r="DRN944" s="705"/>
      <c r="DRO944" s="705"/>
      <c r="DRP944" s="705"/>
      <c r="DRQ944" s="705"/>
      <c r="DRR944" s="705"/>
      <c r="DRS944" s="705"/>
      <c r="DRT944" s="705"/>
      <c r="DRU944" s="705"/>
      <c r="DRV944" s="705"/>
      <c r="DRW944" s="705"/>
      <c r="DRX944" s="705"/>
      <c r="DRY944" s="705"/>
      <c r="DRZ944" s="705"/>
      <c r="DSA944" s="705"/>
      <c r="DSB944" s="705"/>
      <c r="DSC944" s="705"/>
      <c r="DSD944" s="705"/>
      <c r="DSE944" s="705"/>
      <c r="DSF944" s="705"/>
      <c r="DSG944" s="705"/>
      <c r="DSH944" s="705"/>
      <c r="DSI944" s="705"/>
      <c r="DSJ944" s="705"/>
      <c r="DSK944" s="705"/>
      <c r="DSL944" s="705"/>
      <c r="DSM944" s="705"/>
      <c r="DSN944" s="705"/>
      <c r="DSO944" s="705"/>
      <c r="DSP944" s="705"/>
      <c r="DSQ944" s="705"/>
      <c r="DSR944" s="705"/>
      <c r="DSS944" s="705"/>
      <c r="DST944" s="705"/>
      <c r="DSU944" s="705"/>
      <c r="DSV944" s="705"/>
      <c r="DSW944" s="705"/>
      <c r="DSX944" s="705"/>
      <c r="DSY944" s="705"/>
      <c r="DSZ944" s="705"/>
      <c r="DTA944" s="705"/>
      <c r="DTB944" s="705"/>
      <c r="DTC944" s="705"/>
      <c r="DTD944" s="705"/>
      <c r="DTE944" s="705"/>
      <c r="DTF944" s="705"/>
      <c r="DTG944" s="705"/>
      <c r="DTH944" s="705"/>
      <c r="DTI944" s="705"/>
      <c r="DTJ944" s="705"/>
      <c r="DTK944" s="705"/>
      <c r="DTL944" s="705"/>
      <c r="DTM944" s="705"/>
      <c r="DTN944" s="705"/>
      <c r="DTO944" s="705"/>
      <c r="DTP944" s="705"/>
      <c r="DTQ944" s="705"/>
      <c r="DTR944" s="705"/>
      <c r="DTS944" s="705"/>
      <c r="DTT944" s="705"/>
      <c r="DTU944" s="705"/>
      <c r="DTV944" s="705"/>
      <c r="DTW944" s="705"/>
      <c r="DTX944" s="705"/>
      <c r="DTY944" s="705"/>
      <c r="DTZ944" s="705"/>
      <c r="DUA944" s="705"/>
      <c r="DUB944" s="705"/>
      <c r="DUC944" s="705"/>
      <c r="DUD944" s="705"/>
      <c r="DUE944" s="705"/>
      <c r="DUF944" s="705"/>
      <c r="DUG944" s="705"/>
      <c r="DUH944" s="705"/>
      <c r="DUI944" s="705"/>
      <c r="DUJ944" s="705"/>
      <c r="DUK944" s="705"/>
      <c r="DUL944" s="705"/>
      <c r="DUM944" s="705"/>
      <c r="DUN944" s="705"/>
      <c r="DUO944" s="705"/>
      <c r="DUP944" s="705"/>
      <c r="DUQ944" s="705"/>
      <c r="DUR944" s="705"/>
      <c r="DUS944" s="705"/>
      <c r="DUT944" s="705"/>
      <c r="DUU944" s="705"/>
      <c r="DUV944" s="705"/>
      <c r="DUW944" s="705"/>
      <c r="DUX944" s="705"/>
      <c r="DUY944" s="705"/>
      <c r="DUZ944" s="705"/>
      <c r="DVA944" s="705"/>
      <c r="DVB944" s="705"/>
      <c r="DVC944" s="705"/>
      <c r="DVD944" s="705"/>
      <c r="DVE944" s="705"/>
      <c r="DVF944" s="705"/>
      <c r="DVG944" s="705"/>
      <c r="DVH944" s="705"/>
      <c r="DVI944" s="705"/>
      <c r="DVJ944" s="705"/>
      <c r="DVK944" s="705"/>
      <c r="DVL944" s="705"/>
      <c r="DVM944" s="705"/>
      <c r="DVN944" s="705"/>
      <c r="DVO944" s="705"/>
      <c r="DVP944" s="705"/>
      <c r="DVQ944" s="705"/>
      <c r="DVR944" s="705"/>
      <c r="DVS944" s="705"/>
      <c r="DVT944" s="705"/>
      <c r="DVU944" s="705"/>
      <c r="DVV944" s="705"/>
      <c r="DVW944" s="705"/>
      <c r="DVX944" s="705"/>
      <c r="DVY944" s="705"/>
      <c r="DVZ944" s="705"/>
      <c r="DWA944" s="705"/>
      <c r="DWB944" s="705"/>
      <c r="DWC944" s="705"/>
      <c r="DWD944" s="705"/>
      <c r="DWE944" s="705"/>
      <c r="DWF944" s="705"/>
      <c r="DWG944" s="705"/>
      <c r="DWH944" s="705"/>
      <c r="DWI944" s="705"/>
      <c r="DWJ944" s="705"/>
      <c r="DWK944" s="705"/>
      <c r="DWL944" s="705"/>
      <c r="DWM944" s="705"/>
      <c r="DWN944" s="705"/>
      <c r="DWO944" s="705"/>
      <c r="DWP944" s="705"/>
      <c r="DWQ944" s="705"/>
      <c r="DWR944" s="705"/>
      <c r="DWS944" s="705"/>
      <c r="DWT944" s="705"/>
      <c r="DWU944" s="705"/>
      <c r="DWV944" s="705"/>
      <c r="DWW944" s="705"/>
      <c r="DWX944" s="705"/>
      <c r="DWY944" s="705"/>
      <c r="DWZ944" s="705"/>
      <c r="DXA944" s="705"/>
      <c r="DXB944" s="705"/>
      <c r="DXC944" s="705"/>
      <c r="DXD944" s="705"/>
      <c r="DXE944" s="705"/>
      <c r="DXF944" s="705"/>
      <c r="DXG944" s="705"/>
      <c r="DXH944" s="705"/>
      <c r="DXI944" s="705"/>
      <c r="DXJ944" s="705"/>
      <c r="DXK944" s="705"/>
      <c r="DXL944" s="705"/>
      <c r="DXM944" s="705"/>
      <c r="DXN944" s="705"/>
      <c r="DXO944" s="705"/>
      <c r="DXP944" s="705"/>
      <c r="DXQ944" s="705"/>
      <c r="DXR944" s="705"/>
      <c r="DXS944" s="705"/>
      <c r="DXT944" s="705"/>
      <c r="DXU944" s="705"/>
      <c r="DXV944" s="705"/>
      <c r="DXW944" s="705"/>
      <c r="DXX944" s="705"/>
      <c r="DXY944" s="705"/>
      <c r="DXZ944" s="705"/>
      <c r="DYA944" s="705"/>
      <c r="DYB944" s="705"/>
      <c r="DYC944" s="705"/>
      <c r="DYD944" s="705"/>
      <c r="DYE944" s="705"/>
      <c r="DYF944" s="705"/>
      <c r="DYG944" s="705"/>
      <c r="DYH944" s="705"/>
      <c r="DYI944" s="705"/>
      <c r="DYJ944" s="705"/>
      <c r="DYK944" s="705"/>
      <c r="DYL944" s="705"/>
      <c r="DYM944" s="705"/>
      <c r="DYN944" s="705"/>
      <c r="DYO944" s="705"/>
      <c r="DYP944" s="705"/>
      <c r="DYQ944" s="705"/>
      <c r="DYR944" s="705"/>
      <c r="DYS944" s="705"/>
      <c r="DYT944" s="705"/>
      <c r="DYU944" s="705"/>
      <c r="DYV944" s="705"/>
      <c r="DYW944" s="705"/>
      <c r="DYX944" s="705"/>
      <c r="DYY944" s="705"/>
      <c r="DYZ944" s="705"/>
      <c r="DZA944" s="705"/>
      <c r="DZB944" s="705"/>
      <c r="DZC944" s="705"/>
      <c r="DZD944" s="705"/>
      <c r="DZE944" s="705"/>
      <c r="DZF944" s="705"/>
      <c r="DZG944" s="705"/>
      <c r="DZH944" s="705"/>
      <c r="DZI944" s="705"/>
      <c r="DZJ944" s="705"/>
      <c r="DZK944" s="705"/>
      <c r="DZL944" s="705"/>
      <c r="DZM944" s="705"/>
      <c r="DZN944" s="705"/>
      <c r="DZO944" s="705"/>
      <c r="DZP944" s="705"/>
      <c r="DZQ944" s="705"/>
      <c r="DZR944" s="705"/>
      <c r="DZS944" s="705"/>
      <c r="DZT944" s="705"/>
      <c r="DZU944" s="705"/>
      <c r="DZV944" s="705"/>
      <c r="DZW944" s="705"/>
      <c r="DZX944" s="705"/>
      <c r="DZY944" s="705"/>
      <c r="DZZ944" s="705"/>
      <c r="EAA944" s="705"/>
      <c r="EAB944" s="705"/>
      <c r="EAC944" s="705"/>
      <c r="EAD944" s="705"/>
      <c r="EAE944" s="705"/>
      <c r="EAF944" s="705"/>
      <c r="EAG944" s="705"/>
      <c r="EAH944" s="705"/>
      <c r="EAI944" s="705"/>
      <c r="EAJ944" s="705"/>
      <c r="EAK944" s="705"/>
      <c r="EAL944" s="705"/>
      <c r="EAM944" s="705"/>
      <c r="EAN944" s="705"/>
      <c r="EAO944" s="705"/>
      <c r="EAP944" s="705"/>
      <c r="EAQ944" s="705"/>
      <c r="EAR944" s="705"/>
      <c r="EAS944" s="705"/>
      <c r="EAT944" s="705"/>
      <c r="EAU944" s="705"/>
      <c r="EAV944" s="705"/>
      <c r="EAW944" s="705"/>
      <c r="EAX944" s="705"/>
      <c r="EAY944" s="705"/>
      <c r="EAZ944" s="705"/>
      <c r="EBA944" s="705"/>
      <c r="EBB944" s="705"/>
      <c r="EBC944" s="705"/>
      <c r="EBD944" s="705"/>
      <c r="EBE944" s="705"/>
      <c r="EBF944" s="705"/>
      <c r="EBG944" s="705"/>
      <c r="EBH944" s="705"/>
      <c r="EBI944" s="705"/>
      <c r="EBJ944" s="705"/>
      <c r="EBK944" s="705"/>
      <c r="EBL944" s="705"/>
      <c r="EBM944" s="705"/>
      <c r="EBN944" s="705"/>
      <c r="EBO944" s="705"/>
      <c r="EBP944" s="705"/>
      <c r="EBQ944" s="705"/>
      <c r="EBR944" s="705"/>
      <c r="EBS944" s="705"/>
      <c r="EBT944" s="705"/>
      <c r="EBU944" s="705"/>
      <c r="EBV944" s="705"/>
      <c r="EBW944" s="705"/>
      <c r="EBX944" s="705"/>
      <c r="EBY944" s="705"/>
      <c r="EBZ944" s="705"/>
      <c r="ECA944" s="705"/>
      <c r="ECB944" s="705"/>
      <c r="ECC944" s="705"/>
      <c r="ECD944" s="705"/>
      <c r="ECE944" s="705"/>
      <c r="ECF944" s="705"/>
      <c r="ECG944" s="705"/>
      <c r="ECH944" s="705"/>
      <c r="ECI944" s="705"/>
      <c r="ECJ944" s="705"/>
      <c r="ECK944" s="705"/>
      <c r="ECL944" s="705"/>
      <c r="ECM944" s="705"/>
      <c r="ECN944" s="705"/>
      <c r="ECO944" s="705"/>
      <c r="ECP944" s="705"/>
      <c r="ECQ944" s="705"/>
      <c r="ECR944" s="705"/>
      <c r="ECS944" s="705"/>
      <c r="ECT944" s="705"/>
      <c r="ECU944" s="705"/>
      <c r="ECV944" s="705"/>
      <c r="ECW944" s="705"/>
      <c r="ECX944" s="705"/>
      <c r="ECY944" s="705"/>
      <c r="ECZ944" s="705"/>
      <c r="EDA944" s="705"/>
      <c r="EDB944" s="705"/>
      <c r="EDC944" s="705"/>
      <c r="EDD944" s="705"/>
      <c r="EDE944" s="705"/>
      <c r="EDF944" s="705"/>
      <c r="EDG944" s="705"/>
      <c r="EDH944" s="705"/>
      <c r="EDI944" s="705"/>
      <c r="EDJ944" s="705"/>
      <c r="EDK944" s="705"/>
      <c r="EDL944" s="705"/>
      <c r="EDM944" s="705"/>
      <c r="EDN944" s="705"/>
      <c r="EDO944" s="705"/>
      <c r="EDP944" s="705"/>
      <c r="EDQ944" s="705"/>
      <c r="EDR944" s="705"/>
      <c r="EDS944" s="705"/>
      <c r="EDT944" s="705"/>
      <c r="EDU944" s="705"/>
      <c r="EDV944" s="705"/>
      <c r="EDW944" s="705"/>
      <c r="EDX944" s="705"/>
      <c r="EDY944" s="705"/>
      <c r="EDZ944" s="705"/>
      <c r="EEA944" s="705"/>
      <c r="EEB944" s="705"/>
      <c r="EEC944" s="705"/>
      <c r="EED944" s="705"/>
      <c r="EEE944" s="705"/>
      <c r="EEF944" s="705"/>
      <c r="EEG944" s="705"/>
      <c r="EEH944" s="705"/>
      <c r="EEI944" s="705"/>
      <c r="EEJ944" s="705"/>
      <c r="EEK944" s="705"/>
      <c r="EEL944" s="705"/>
      <c r="EEM944" s="705"/>
      <c r="EEN944" s="705"/>
      <c r="EEO944" s="705"/>
      <c r="EEP944" s="705"/>
      <c r="EEQ944" s="705"/>
      <c r="EER944" s="705"/>
      <c r="EES944" s="705"/>
      <c r="EET944" s="705"/>
      <c r="EEU944" s="705"/>
      <c r="EEV944" s="705"/>
      <c r="EEW944" s="705"/>
      <c r="EEX944" s="705"/>
      <c r="EEY944" s="705"/>
      <c r="EEZ944" s="705"/>
      <c r="EFA944" s="705"/>
      <c r="EFB944" s="705"/>
      <c r="EFC944" s="705"/>
      <c r="EFD944" s="705"/>
      <c r="EFE944" s="705"/>
      <c r="EFF944" s="705"/>
      <c r="EFG944" s="705"/>
      <c r="EFH944" s="705"/>
      <c r="EFI944" s="705"/>
      <c r="EFJ944" s="705"/>
      <c r="EFK944" s="705"/>
      <c r="EFL944" s="705"/>
      <c r="EFM944" s="705"/>
      <c r="EFN944" s="705"/>
      <c r="EFO944" s="705"/>
      <c r="EFP944" s="705"/>
      <c r="EFQ944" s="705"/>
      <c r="EFR944" s="705"/>
      <c r="EFS944" s="705"/>
      <c r="EFT944" s="705"/>
      <c r="EFU944" s="705"/>
      <c r="EFV944" s="705"/>
      <c r="EFW944" s="705"/>
      <c r="EFX944" s="705"/>
      <c r="EFY944" s="705"/>
      <c r="EFZ944" s="705"/>
      <c r="EGA944" s="705"/>
      <c r="EGB944" s="705"/>
      <c r="EGC944" s="705"/>
      <c r="EGD944" s="705"/>
      <c r="EGE944" s="705"/>
      <c r="EGF944" s="705"/>
      <c r="EGG944" s="705"/>
      <c r="EGH944" s="705"/>
      <c r="EGI944" s="705"/>
      <c r="EGJ944" s="705"/>
      <c r="EGK944" s="705"/>
      <c r="EGL944" s="705"/>
      <c r="EGM944" s="705"/>
      <c r="EGN944" s="705"/>
      <c r="EGO944" s="705"/>
      <c r="EGP944" s="705"/>
      <c r="EGQ944" s="705"/>
      <c r="EGR944" s="705"/>
      <c r="EGS944" s="705"/>
      <c r="EGT944" s="705"/>
      <c r="EGU944" s="705"/>
      <c r="EGV944" s="705"/>
      <c r="EGW944" s="705"/>
      <c r="EGX944" s="705"/>
      <c r="EGY944" s="705"/>
      <c r="EGZ944" s="705"/>
      <c r="EHA944" s="705"/>
      <c r="EHB944" s="705"/>
      <c r="EHC944" s="705"/>
      <c r="EHD944" s="705"/>
      <c r="EHE944" s="705"/>
      <c r="EHF944" s="705"/>
      <c r="EHG944" s="705"/>
      <c r="EHH944" s="705"/>
      <c r="EHI944" s="705"/>
      <c r="EHJ944" s="705"/>
      <c r="EHK944" s="705"/>
      <c r="EHL944" s="705"/>
      <c r="EHM944" s="705"/>
      <c r="EHN944" s="705"/>
      <c r="EHO944" s="705"/>
      <c r="EHP944" s="705"/>
      <c r="EHQ944" s="705"/>
      <c r="EHR944" s="705"/>
      <c r="EHS944" s="705"/>
      <c r="EHT944" s="705"/>
      <c r="EHU944" s="705"/>
      <c r="EHV944" s="705"/>
      <c r="EHW944" s="705"/>
      <c r="EHX944" s="705"/>
      <c r="EHY944" s="705"/>
      <c r="EHZ944" s="705"/>
      <c r="EIA944" s="705"/>
      <c r="EIB944" s="705"/>
      <c r="EIC944" s="705"/>
      <c r="EID944" s="705"/>
      <c r="EIE944" s="705"/>
      <c r="EIF944" s="705"/>
      <c r="EIG944" s="705"/>
      <c r="EIH944" s="705"/>
      <c r="EII944" s="705"/>
      <c r="EIJ944" s="705"/>
      <c r="EIK944" s="705"/>
      <c r="EIL944" s="705"/>
      <c r="EIM944" s="705"/>
      <c r="EIN944" s="705"/>
      <c r="EIO944" s="705"/>
      <c r="EIP944" s="705"/>
      <c r="EIQ944" s="705"/>
      <c r="EIR944" s="705"/>
      <c r="EIS944" s="705"/>
      <c r="EIT944" s="705"/>
      <c r="EIU944" s="705"/>
      <c r="EIV944" s="705"/>
      <c r="EIW944" s="705"/>
      <c r="EIX944" s="705"/>
      <c r="EIY944" s="705"/>
      <c r="EIZ944" s="705"/>
      <c r="EJA944" s="705"/>
      <c r="EJB944" s="705"/>
      <c r="EJC944" s="705"/>
      <c r="EJD944" s="705"/>
      <c r="EJE944" s="705"/>
      <c r="EJF944" s="705"/>
      <c r="EJG944" s="705"/>
      <c r="EJH944" s="705"/>
      <c r="EJI944" s="705"/>
      <c r="EJJ944" s="705"/>
      <c r="EJK944" s="705"/>
      <c r="EJL944" s="705"/>
      <c r="EJM944" s="705"/>
      <c r="EJN944" s="705"/>
      <c r="EJO944" s="705"/>
      <c r="EJP944" s="705"/>
      <c r="EJQ944" s="705"/>
      <c r="EJR944" s="705"/>
      <c r="EJS944" s="705"/>
      <c r="EJT944" s="705"/>
      <c r="EJU944" s="705"/>
      <c r="EJV944" s="705"/>
      <c r="EJW944" s="705"/>
      <c r="EJX944" s="705"/>
      <c r="EJY944" s="705"/>
      <c r="EJZ944" s="705"/>
      <c r="EKA944" s="705"/>
      <c r="EKB944" s="705"/>
      <c r="EKC944" s="705"/>
      <c r="EKD944" s="705"/>
      <c r="EKE944" s="705"/>
      <c r="EKF944" s="705"/>
      <c r="EKG944" s="705"/>
      <c r="EKH944" s="705"/>
      <c r="EKI944" s="705"/>
      <c r="EKJ944" s="705"/>
      <c r="EKK944" s="705"/>
      <c r="EKL944" s="705"/>
      <c r="EKM944" s="705"/>
      <c r="EKN944" s="705"/>
      <c r="EKO944" s="705"/>
      <c r="EKP944" s="705"/>
      <c r="EKQ944" s="705"/>
      <c r="EKR944" s="705"/>
      <c r="EKS944" s="705"/>
      <c r="EKT944" s="705"/>
      <c r="EKU944" s="705"/>
      <c r="EKV944" s="705"/>
      <c r="EKW944" s="705"/>
      <c r="EKX944" s="705"/>
      <c r="EKY944" s="705"/>
      <c r="EKZ944" s="705"/>
      <c r="ELA944" s="705"/>
      <c r="ELB944" s="705"/>
      <c r="ELC944" s="705"/>
      <c r="ELD944" s="705"/>
      <c r="ELE944" s="705"/>
      <c r="ELF944" s="705"/>
      <c r="ELG944" s="705"/>
      <c r="ELH944" s="705"/>
      <c r="ELI944" s="705"/>
      <c r="ELJ944" s="705"/>
      <c r="ELK944" s="705"/>
      <c r="ELL944" s="705"/>
      <c r="ELM944" s="705"/>
      <c r="ELN944" s="705"/>
      <c r="ELO944" s="705"/>
      <c r="ELP944" s="705"/>
      <c r="ELQ944" s="705"/>
      <c r="ELR944" s="705"/>
      <c r="ELS944" s="705"/>
      <c r="ELT944" s="705"/>
      <c r="ELU944" s="705"/>
      <c r="ELV944" s="705"/>
      <c r="ELW944" s="705"/>
      <c r="ELX944" s="705"/>
      <c r="ELY944" s="705"/>
      <c r="ELZ944" s="705"/>
      <c r="EMA944" s="705"/>
      <c r="EMB944" s="705"/>
      <c r="EMC944" s="705"/>
      <c r="EMD944" s="705"/>
      <c r="EME944" s="705"/>
      <c r="EMF944" s="705"/>
      <c r="EMG944" s="705"/>
      <c r="EMH944" s="705"/>
      <c r="EMI944" s="705"/>
      <c r="EMJ944" s="705"/>
      <c r="EMK944" s="705"/>
      <c r="EML944" s="705"/>
      <c r="EMM944" s="705"/>
      <c r="EMN944" s="705"/>
      <c r="EMO944" s="705"/>
      <c r="EMP944" s="705"/>
      <c r="EMQ944" s="705"/>
      <c r="EMR944" s="705"/>
      <c r="EMS944" s="705"/>
      <c r="EMT944" s="705"/>
      <c r="EMU944" s="705"/>
      <c r="EMV944" s="705"/>
      <c r="EMW944" s="705"/>
      <c r="EMX944" s="705"/>
      <c r="EMY944" s="705"/>
      <c r="EMZ944" s="705"/>
      <c r="ENA944" s="705"/>
      <c r="ENB944" s="705"/>
      <c r="ENC944" s="705"/>
      <c r="END944" s="705"/>
      <c r="ENE944" s="705"/>
      <c r="ENF944" s="705"/>
      <c r="ENG944" s="705"/>
      <c r="ENH944" s="705"/>
      <c r="ENI944" s="705"/>
      <c r="ENJ944" s="705"/>
      <c r="ENK944" s="705"/>
      <c r="ENL944" s="705"/>
      <c r="ENM944" s="705"/>
      <c r="ENN944" s="705"/>
      <c r="ENO944" s="705"/>
      <c r="ENP944" s="705"/>
      <c r="ENQ944" s="705"/>
      <c r="ENR944" s="705"/>
      <c r="ENS944" s="705"/>
      <c r="ENT944" s="705"/>
      <c r="ENU944" s="705"/>
      <c r="ENV944" s="705"/>
      <c r="ENW944" s="705"/>
      <c r="ENX944" s="705"/>
      <c r="ENY944" s="705"/>
      <c r="ENZ944" s="705"/>
      <c r="EOA944" s="705"/>
      <c r="EOB944" s="705"/>
      <c r="EOC944" s="705"/>
      <c r="EOD944" s="705"/>
      <c r="EOE944" s="705"/>
      <c r="EOF944" s="705"/>
      <c r="EOG944" s="705"/>
      <c r="EOH944" s="705"/>
      <c r="EOI944" s="705"/>
      <c r="EOJ944" s="705"/>
      <c r="EOK944" s="705"/>
      <c r="EOL944" s="705"/>
      <c r="EOM944" s="705"/>
      <c r="EON944" s="705"/>
      <c r="EOO944" s="705"/>
      <c r="EOP944" s="705"/>
      <c r="EOQ944" s="705"/>
      <c r="EOR944" s="705"/>
      <c r="EOS944" s="705"/>
      <c r="EOT944" s="705"/>
      <c r="EOU944" s="705"/>
      <c r="EOV944" s="705"/>
      <c r="EOW944" s="705"/>
      <c r="EOX944" s="705"/>
      <c r="EOY944" s="705"/>
      <c r="EOZ944" s="705"/>
      <c r="EPA944" s="705"/>
      <c r="EPB944" s="705"/>
      <c r="EPC944" s="705"/>
      <c r="EPD944" s="705"/>
      <c r="EPE944" s="705"/>
      <c r="EPF944" s="705"/>
      <c r="EPG944" s="705"/>
      <c r="EPH944" s="705"/>
      <c r="EPI944" s="705"/>
      <c r="EPJ944" s="705"/>
      <c r="EPK944" s="705"/>
      <c r="EPL944" s="705"/>
      <c r="EPM944" s="705"/>
      <c r="EPN944" s="705"/>
      <c r="EPO944" s="705"/>
      <c r="EPP944" s="705"/>
      <c r="EPQ944" s="705"/>
      <c r="EPR944" s="705"/>
      <c r="EPS944" s="705"/>
      <c r="EPT944" s="705"/>
      <c r="EPU944" s="705"/>
      <c r="EPV944" s="705"/>
      <c r="EPW944" s="705"/>
      <c r="EPX944" s="705"/>
      <c r="EPY944" s="705"/>
      <c r="EPZ944" s="705"/>
      <c r="EQA944" s="705"/>
      <c r="EQB944" s="705"/>
      <c r="EQC944" s="705"/>
      <c r="EQD944" s="705"/>
      <c r="EQE944" s="705"/>
      <c r="EQF944" s="705"/>
      <c r="EQG944" s="705"/>
      <c r="EQH944" s="705"/>
      <c r="EQI944" s="705"/>
      <c r="EQJ944" s="705"/>
      <c r="EQK944" s="705"/>
      <c r="EQL944" s="705"/>
      <c r="EQM944" s="705"/>
      <c r="EQN944" s="705"/>
      <c r="EQO944" s="705"/>
      <c r="EQP944" s="705"/>
      <c r="EQQ944" s="705"/>
      <c r="EQR944" s="705"/>
      <c r="EQS944" s="705"/>
      <c r="EQT944" s="705"/>
      <c r="EQU944" s="705"/>
      <c r="EQV944" s="705"/>
      <c r="EQW944" s="705"/>
      <c r="EQX944" s="705"/>
      <c r="EQY944" s="705"/>
      <c r="EQZ944" s="705"/>
      <c r="ERA944" s="705"/>
      <c r="ERB944" s="705"/>
      <c r="ERC944" s="705"/>
      <c r="ERD944" s="705"/>
      <c r="ERE944" s="705"/>
      <c r="ERF944" s="705"/>
      <c r="ERG944" s="705"/>
      <c r="ERH944" s="705"/>
      <c r="ERI944" s="705"/>
      <c r="ERJ944" s="705"/>
      <c r="ERK944" s="705"/>
      <c r="ERL944" s="705"/>
      <c r="ERM944" s="705"/>
      <c r="ERN944" s="705"/>
      <c r="ERO944" s="705"/>
      <c r="ERP944" s="705"/>
      <c r="ERQ944" s="705"/>
      <c r="ERR944" s="705"/>
      <c r="ERS944" s="705"/>
      <c r="ERT944" s="705"/>
      <c r="ERU944" s="705"/>
      <c r="ERV944" s="705"/>
      <c r="ERW944" s="705"/>
      <c r="ERX944" s="705"/>
      <c r="ERY944" s="705"/>
      <c r="ERZ944" s="705"/>
      <c r="ESA944" s="705"/>
      <c r="ESB944" s="705"/>
      <c r="ESC944" s="705"/>
      <c r="ESD944" s="705"/>
      <c r="ESE944" s="705"/>
      <c r="ESF944" s="705"/>
      <c r="ESG944" s="705"/>
      <c r="ESH944" s="705"/>
      <c r="ESI944" s="705"/>
      <c r="ESJ944" s="705"/>
      <c r="ESK944" s="705"/>
      <c r="ESL944" s="705"/>
      <c r="ESM944" s="705"/>
      <c r="ESN944" s="705"/>
      <c r="ESO944" s="705"/>
      <c r="ESP944" s="705"/>
      <c r="ESQ944" s="705"/>
      <c r="ESR944" s="705"/>
      <c r="ESS944" s="705"/>
      <c r="EST944" s="705"/>
      <c r="ESU944" s="705"/>
      <c r="ESV944" s="705"/>
      <c r="ESW944" s="705"/>
      <c r="ESX944" s="705"/>
      <c r="ESY944" s="705"/>
      <c r="ESZ944" s="705"/>
      <c r="ETA944" s="705"/>
      <c r="ETB944" s="705"/>
      <c r="ETC944" s="705"/>
      <c r="ETD944" s="705"/>
      <c r="ETE944" s="705"/>
      <c r="ETF944" s="705"/>
      <c r="ETG944" s="705"/>
      <c r="ETH944" s="705"/>
      <c r="ETI944" s="705"/>
      <c r="ETJ944" s="705"/>
      <c r="ETK944" s="705"/>
      <c r="ETL944" s="705"/>
      <c r="ETM944" s="705"/>
      <c r="ETN944" s="705"/>
      <c r="ETO944" s="705"/>
      <c r="ETP944" s="705"/>
      <c r="ETQ944" s="705"/>
      <c r="ETR944" s="705"/>
      <c r="ETS944" s="705"/>
      <c r="ETT944" s="705"/>
      <c r="ETU944" s="705"/>
      <c r="ETV944" s="705"/>
      <c r="ETW944" s="705"/>
      <c r="ETX944" s="705"/>
      <c r="ETY944" s="705"/>
      <c r="ETZ944" s="705"/>
      <c r="EUA944" s="705"/>
      <c r="EUB944" s="705"/>
      <c r="EUC944" s="705"/>
      <c r="EUD944" s="705"/>
      <c r="EUE944" s="705"/>
      <c r="EUF944" s="705"/>
      <c r="EUG944" s="705"/>
      <c r="EUH944" s="705"/>
      <c r="EUI944" s="705"/>
      <c r="EUJ944" s="705"/>
      <c r="EUK944" s="705"/>
      <c r="EUL944" s="705"/>
      <c r="EUM944" s="705"/>
      <c r="EUN944" s="705"/>
      <c r="EUO944" s="705"/>
      <c r="EUP944" s="705"/>
      <c r="EUQ944" s="705"/>
      <c r="EUR944" s="705"/>
      <c r="EUS944" s="705"/>
      <c r="EUT944" s="705"/>
      <c r="EUU944" s="705"/>
      <c r="EUV944" s="705"/>
      <c r="EUW944" s="705"/>
      <c r="EUX944" s="705"/>
      <c r="EUY944" s="705"/>
      <c r="EUZ944" s="705"/>
      <c r="EVA944" s="705"/>
      <c r="EVB944" s="705"/>
      <c r="EVC944" s="705"/>
      <c r="EVD944" s="705"/>
      <c r="EVE944" s="705"/>
      <c r="EVF944" s="705"/>
      <c r="EVG944" s="705"/>
      <c r="EVH944" s="705"/>
      <c r="EVI944" s="705"/>
      <c r="EVJ944" s="705"/>
      <c r="EVK944" s="705"/>
      <c r="EVL944" s="705"/>
      <c r="EVM944" s="705"/>
      <c r="EVN944" s="705"/>
      <c r="EVO944" s="705"/>
      <c r="EVP944" s="705"/>
      <c r="EVQ944" s="705"/>
      <c r="EVR944" s="705"/>
      <c r="EVS944" s="705"/>
      <c r="EVT944" s="705"/>
      <c r="EVU944" s="705"/>
      <c r="EVV944" s="705"/>
      <c r="EVW944" s="705"/>
      <c r="EVX944" s="705"/>
      <c r="EVY944" s="705"/>
      <c r="EVZ944" s="705"/>
      <c r="EWA944" s="705"/>
      <c r="EWB944" s="705"/>
      <c r="EWC944" s="705"/>
      <c r="EWD944" s="705"/>
      <c r="EWE944" s="705"/>
      <c r="EWF944" s="705"/>
      <c r="EWG944" s="705"/>
      <c r="EWH944" s="705"/>
      <c r="EWI944" s="705"/>
      <c r="EWJ944" s="705"/>
      <c r="EWK944" s="705"/>
      <c r="EWL944" s="705"/>
      <c r="EWM944" s="705"/>
      <c r="EWN944" s="705"/>
      <c r="EWO944" s="705"/>
      <c r="EWP944" s="705"/>
      <c r="EWQ944" s="705"/>
      <c r="EWR944" s="705"/>
      <c r="EWS944" s="705"/>
      <c r="EWT944" s="705"/>
      <c r="EWU944" s="705"/>
      <c r="EWV944" s="705"/>
      <c r="EWW944" s="705"/>
      <c r="EWX944" s="705"/>
      <c r="EWY944" s="705"/>
      <c r="EWZ944" s="705"/>
      <c r="EXA944" s="705"/>
      <c r="EXB944" s="705"/>
      <c r="EXC944" s="705"/>
      <c r="EXD944" s="705"/>
      <c r="EXE944" s="705"/>
      <c r="EXF944" s="705"/>
      <c r="EXG944" s="705"/>
      <c r="EXH944" s="705"/>
      <c r="EXI944" s="705"/>
      <c r="EXJ944" s="705"/>
      <c r="EXK944" s="705"/>
      <c r="EXL944" s="705"/>
      <c r="EXM944" s="705"/>
      <c r="EXN944" s="705"/>
      <c r="EXO944" s="705"/>
      <c r="EXP944" s="705"/>
      <c r="EXQ944" s="705"/>
      <c r="EXR944" s="705"/>
      <c r="EXS944" s="705"/>
      <c r="EXT944" s="705"/>
      <c r="EXU944" s="705"/>
      <c r="EXV944" s="705"/>
      <c r="EXW944" s="705"/>
      <c r="EXX944" s="705"/>
      <c r="EXY944" s="705"/>
      <c r="EXZ944" s="705"/>
      <c r="EYA944" s="705"/>
      <c r="EYB944" s="705"/>
      <c r="EYC944" s="705"/>
      <c r="EYD944" s="705"/>
      <c r="EYE944" s="705"/>
      <c r="EYF944" s="705"/>
      <c r="EYG944" s="705"/>
      <c r="EYH944" s="705"/>
      <c r="EYI944" s="705"/>
      <c r="EYJ944" s="705"/>
      <c r="EYK944" s="705"/>
      <c r="EYL944" s="705"/>
      <c r="EYM944" s="705"/>
      <c r="EYN944" s="705"/>
      <c r="EYO944" s="705"/>
      <c r="EYP944" s="705"/>
      <c r="EYQ944" s="705"/>
      <c r="EYR944" s="705"/>
      <c r="EYS944" s="705"/>
      <c r="EYT944" s="705"/>
      <c r="EYU944" s="705"/>
      <c r="EYV944" s="705"/>
      <c r="EYW944" s="705"/>
      <c r="EYX944" s="705"/>
      <c r="EYY944" s="705"/>
      <c r="EYZ944" s="705"/>
      <c r="EZA944" s="705"/>
      <c r="EZB944" s="705"/>
      <c r="EZC944" s="705"/>
      <c r="EZD944" s="705"/>
      <c r="EZE944" s="705"/>
      <c r="EZF944" s="705"/>
      <c r="EZG944" s="705"/>
      <c r="EZH944" s="705"/>
      <c r="EZI944" s="705"/>
      <c r="EZJ944" s="705"/>
      <c r="EZK944" s="705"/>
      <c r="EZL944" s="705"/>
      <c r="EZM944" s="705"/>
      <c r="EZN944" s="705"/>
      <c r="EZO944" s="705"/>
      <c r="EZP944" s="705"/>
      <c r="EZQ944" s="705"/>
      <c r="EZR944" s="705"/>
      <c r="EZS944" s="705"/>
      <c r="EZT944" s="705"/>
      <c r="EZU944" s="705"/>
      <c r="EZV944" s="705"/>
      <c r="EZW944" s="705"/>
      <c r="EZX944" s="705"/>
      <c r="EZY944" s="705"/>
      <c r="EZZ944" s="705"/>
      <c r="FAA944" s="705"/>
      <c r="FAB944" s="705"/>
      <c r="FAC944" s="705"/>
      <c r="FAD944" s="705"/>
      <c r="FAE944" s="705"/>
      <c r="FAF944" s="705"/>
      <c r="FAG944" s="705"/>
      <c r="FAH944" s="705"/>
      <c r="FAI944" s="705"/>
      <c r="FAJ944" s="705"/>
      <c r="FAK944" s="705"/>
      <c r="FAL944" s="705"/>
      <c r="FAM944" s="705"/>
      <c r="FAN944" s="705"/>
      <c r="FAO944" s="705"/>
      <c r="FAP944" s="705"/>
      <c r="FAQ944" s="705"/>
      <c r="FAR944" s="705"/>
      <c r="FAS944" s="705"/>
      <c r="FAT944" s="705"/>
      <c r="FAU944" s="705"/>
      <c r="FAV944" s="705"/>
      <c r="FAW944" s="705"/>
      <c r="FAX944" s="705"/>
      <c r="FAY944" s="705"/>
      <c r="FAZ944" s="705"/>
      <c r="FBA944" s="705"/>
      <c r="FBB944" s="705"/>
      <c r="FBC944" s="705"/>
      <c r="FBD944" s="705"/>
      <c r="FBE944" s="705"/>
      <c r="FBF944" s="705"/>
      <c r="FBG944" s="705"/>
      <c r="FBH944" s="705"/>
      <c r="FBI944" s="705"/>
      <c r="FBJ944" s="705"/>
      <c r="FBK944" s="705"/>
      <c r="FBL944" s="705"/>
      <c r="FBM944" s="705"/>
      <c r="FBN944" s="705"/>
      <c r="FBO944" s="705"/>
      <c r="FBP944" s="705"/>
      <c r="FBQ944" s="705"/>
      <c r="FBR944" s="705"/>
      <c r="FBS944" s="705"/>
      <c r="FBT944" s="705"/>
      <c r="FBU944" s="705"/>
      <c r="FBV944" s="705"/>
      <c r="FBW944" s="705"/>
      <c r="FBX944" s="705"/>
      <c r="FBY944" s="705"/>
      <c r="FBZ944" s="705"/>
      <c r="FCA944" s="705"/>
      <c r="FCB944" s="705"/>
      <c r="FCC944" s="705"/>
      <c r="FCD944" s="705"/>
      <c r="FCE944" s="705"/>
      <c r="FCF944" s="705"/>
      <c r="FCG944" s="705"/>
      <c r="FCH944" s="705"/>
      <c r="FCI944" s="705"/>
      <c r="FCJ944" s="705"/>
      <c r="FCK944" s="705"/>
      <c r="FCL944" s="705"/>
      <c r="FCM944" s="705"/>
      <c r="FCN944" s="705"/>
      <c r="FCO944" s="705"/>
      <c r="FCP944" s="705"/>
      <c r="FCQ944" s="705"/>
      <c r="FCR944" s="705"/>
      <c r="FCS944" s="705"/>
      <c r="FCT944" s="705"/>
      <c r="FCU944" s="705"/>
      <c r="FCV944" s="705"/>
      <c r="FCW944" s="705"/>
      <c r="FCX944" s="705"/>
      <c r="FCY944" s="705"/>
      <c r="FCZ944" s="705"/>
      <c r="FDA944" s="705"/>
      <c r="FDB944" s="705"/>
      <c r="FDC944" s="705"/>
      <c r="FDD944" s="705"/>
      <c r="FDE944" s="705"/>
      <c r="FDF944" s="705"/>
      <c r="FDG944" s="705"/>
      <c r="FDH944" s="705"/>
      <c r="FDI944" s="705"/>
      <c r="FDJ944" s="705"/>
      <c r="FDK944" s="705"/>
      <c r="FDL944" s="705"/>
      <c r="FDM944" s="705"/>
      <c r="FDN944" s="705"/>
      <c r="FDO944" s="705"/>
      <c r="FDP944" s="705"/>
      <c r="FDQ944" s="705"/>
      <c r="FDR944" s="705"/>
      <c r="FDS944" s="705"/>
      <c r="FDT944" s="705"/>
      <c r="FDU944" s="705"/>
      <c r="FDV944" s="705"/>
      <c r="FDW944" s="705"/>
      <c r="FDX944" s="705"/>
      <c r="FDY944" s="705"/>
      <c r="FDZ944" s="705"/>
      <c r="FEA944" s="705"/>
      <c r="FEB944" s="705"/>
      <c r="FEC944" s="705"/>
      <c r="FED944" s="705"/>
      <c r="FEE944" s="705"/>
      <c r="FEF944" s="705"/>
      <c r="FEG944" s="705"/>
      <c r="FEH944" s="705"/>
      <c r="FEI944" s="705"/>
      <c r="FEJ944" s="705"/>
      <c r="FEK944" s="705"/>
      <c r="FEL944" s="705"/>
      <c r="FEM944" s="705"/>
      <c r="FEN944" s="705"/>
      <c r="FEO944" s="705"/>
      <c r="FEP944" s="705"/>
      <c r="FEQ944" s="705"/>
      <c r="FER944" s="705"/>
      <c r="FES944" s="705"/>
      <c r="FET944" s="705"/>
      <c r="FEU944" s="705"/>
      <c r="FEV944" s="705"/>
      <c r="FEW944" s="705"/>
      <c r="FEX944" s="705"/>
      <c r="FEY944" s="705"/>
      <c r="FEZ944" s="705"/>
      <c r="FFA944" s="705"/>
      <c r="FFB944" s="705"/>
      <c r="FFC944" s="705"/>
      <c r="FFD944" s="705"/>
      <c r="FFE944" s="705"/>
      <c r="FFF944" s="705"/>
      <c r="FFG944" s="705"/>
      <c r="FFH944" s="705"/>
      <c r="FFI944" s="705"/>
      <c r="FFJ944" s="705"/>
      <c r="FFK944" s="705"/>
      <c r="FFL944" s="705"/>
      <c r="FFM944" s="705"/>
      <c r="FFN944" s="705"/>
      <c r="FFO944" s="705"/>
      <c r="FFP944" s="705"/>
      <c r="FFQ944" s="705"/>
      <c r="FFR944" s="705"/>
      <c r="FFS944" s="705"/>
      <c r="FFT944" s="705"/>
      <c r="FFU944" s="705"/>
      <c r="FFV944" s="705"/>
      <c r="FFW944" s="705"/>
      <c r="FFX944" s="705"/>
      <c r="FFY944" s="705"/>
      <c r="FFZ944" s="705"/>
      <c r="FGA944" s="705"/>
      <c r="FGB944" s="705"/>
      <c r="FGC944" s="705"/>
      <c r="FGD944" s="705"/>
      <c r="FGE944" s="705"/>
      <c r="FGF944" s="705"/>
      <c r="FGG944" s="705"/>
      <c r="FGH944" s="705"/>
      <c r="FGI944" s="705"/>
      <c r="FGJ944" s="705"/>
      <c r="FGK944" s="705"/>
      <c r="FGL944" s="705"/>
      <c r="FGM944" s="705"/>
      <c r="FGN944" s="705"/>
      <c r="FGO944" s="705"/>
      <c r="FGP944" s="705"/>
      <c r="FGQ944" s="705"/>
      <c r="FGR944" s="705"/>
      <c r="FGS944" s="705"/>
      <c r="FGT944" s="705"/>
      <c r="FGU944" s="705"/>
      <c r="FGV944" s="705"/>
      <c r="FGW944" s="705"/>
      <c r="FGX944" s="705"/>
      <c r="FGY944" s="705"/>
      <c r="FGZ944" s="705"/>
      <c r="FHA944" s="705"/>
      <c r="FHB944" s="705"/>
      <c r="FHC944" s="705"/>
      <c r="FHD944" s="705"/>
      <c r="FHE944" s="705"/>
      <c r="FHF944" s="705"/>
      <c r="FHG944" s="705"/>
      <c r="FHH944" s="705"/>
      <c r="FHI944" s="705"/>
      <c r="FHJ944" s="705"/>
      <c r="FHK944" s="705"/>
      <c r="FHL944" s="705"/>
      <c r="FHM944" s="705"/>
      <c r="FHN944" s="705"/>
      <c r="FHO944" s="705"/>
      <c r="FHP944" s="705"/>
      <c r="FHQ944" s="705"/>
      <c r="FHR944" s="705"/>
      <c r="FHS944" s="705"/>
      <c r="FHT944" s="705"/>
      <c r="FHU944" s="705"/>
      <c r="FHV944" s="705"/>
      <c r="FHW944" s="705"/>
      <c r="FHX944" s="705"/>
      <c r="FHY944" s="705"/>
      <c r="FHZ944" s="705"/>
      <c r="FIA944" s="705"/>
      <c r="FIB944" s="705"/>
      <c r="FIC944" s="705"/>
      <c r="FID944" s="705"/>
      <c r="FIE944" s="705"/>
      <c r="FIF944" s="705"/>
      <c r="FIG944" s="705"/>
      <c r="FIH944" s="705"/>
      <c r="FII944" s="705"/>
      <c r="FIJ944" s="705"/>
      <c r="FIK944" s="705"/>
      <c r="FIL944" s="705"/>
      <c r="FIM944" s="705"/>
      <c r="FIN944" s="705"/>
      <c r="FIO944" s="705"/>
      <c r="FIP944" s="705"/>
      <c r="FIQ944" s="705"/>
      <c r="FIR944" s="705"/>
      <c r="FIS944" s="705"/>
      <c r="FIT944" s="705"/>
      <c r="FIU944" s="705"/>
      <c r="FIV944" s="705"/>
      <c r="FIW944" s="705"/>
      <c r="FIX944" s="705"/>
      <c r="FIY944" s="705"/>
      <c r="FIZ944" s="705"/>
      <c r="FJA944" s="705"/>
      <c r="FJB944" s="705"/>
      <c r="FJC944" s="705"/>
      <c r="FJD944" s="705"/>
      <c r="FJE944" s="705"/>
      <c r="FJF944" s="705"/>
      <c r="FJG944" s="705"/>
      <c r="FJH944" s="705"/>
      <c r="FJI944" s="705"/>
      <c r="FJJ944" s="705"/>
      <c r="FJK944" s="705"/>
      <c r="FJL944" s="705"/>
      <c r="FJM944" s="705"/>
      <c r="FJN944" s="705"/>
      <c r="FJO944" s="705"/>
      <c r="FJP944" s="705"/>
      <c r="FJQ944" s="705"/>
      <c r="FJR944" s="705"/>
      <c r="FJS944" s="705"/>
      <c r="FJT944" s="705"/>
      <c r="FJU944" s="705"/>
      <c r="FJV944" s="705"/>
      <c r="FJW944" s="705"/>
      <c r="FJX944" s="705"/>
      <c r="FJY944" s="705"/>
      <c r="FJZ944" s="705"/>
      <c r="FKA944" s="705"/>
      <c r="FKB944" s="705"/>
      <c r="FKC944" s="705"/>
      <c r="FKD944" s="705"/>
      <c r="FKE944" s="705"/>
      <c r="FKF944" s="705"/>
      <c r="FKG944" s="705"/>
      <c r="FKH944" s="705"/>
      <c r="FKI944" s="705"/>
      <c r="FKJ944" s="705"/>
      <c r="FKK944" s="705"/>
      <c r="FKL944" s="705"/>
      <c r="FKM944" s="705"/>
      <c r="FKN944" s="705"/>
      <c r="FKO944" s="705"/>
      <c r="FKP944" s="705"/>
      <c r="FKQ944" s="705"/>
      <c r="FKR944" s="705"/>
      <c r="FKS944" s="705"/>
      <c r="FKT944" s="705"/>
      <c r="FKU944" s="705"/>
      <c r="FKV944" s="705"/>
      <c r="FKW944" s="705"/>
      <c r="FKX944" s="705"/>
      <c r="FKY944" s="705"/>
      <c r="FKZ944" s="705"/>
      <c r="FLA944" s="705"/>
      <c r="FLB944" s="705"/>
      <c r="FLC944" s="705"/>
      <c r="FLD944" s="705"/>
      <c r="FLE944" s="705"/>
      <c r="FLF944" s="705"/>
      <c r="FLG944" s="705"/>
      <c r="FLH944" s="705"/>
      <c r="FLI944" s="705"/>
      <c r="FLJ944" s="705"/>
      <c r="FLK944" s="705"/>
      <c r="FLL944" s="705"/>
      <c r="FLM944" s="705"/>
      <c r="FLN944" s="705"/>
      <c r="FLO944" s="705"/>
      <c r="FLP944" s="705"/>
      <c r="FLQ944" s="705"/>
      <c r="FLR944" s="705"/>
      <c r="FLS944" s="705"/>
      <c r="FLT944" s="705"/>
      <c r="FLU944" s="705"/>
      <c r="FLV944" s="705"/>
      <c r="FLW944" s="705"/>
      <c r="FLX944" s="705"/>
      <c r="FLY944" s="705"/>
      <c r="FLZ944" s="705"/>
      <c r="FMA944" s="705"/>
      <c r="FMB944" s="705"/>
      <c r="FMC944" s="705"/>
      <c r="FMD944" s="705"/>
      <c r="FME944" s="705"/>
      <c r="FMF944" s="705"/>
      <c r="FMG944" s="705"/>
      <c r="FMH944" s="705"/>
      <c r="FMI944" s="705"/>
      <c r="FMJ944" s="705"/>
      <c r="FMK944" s="705"/>
      <c r="FML944" s="705"/>
      <c r="FMM944" s="705"/>
      <c r="FMN944" s="705"/>
      <c r="FMO944" s="705"/>
      <c r="FMP944" s="705"/>
      <c r="FMQ944" s="705"/>
      <c r="FMR944" s="705"/>
      <c r="FMS944" s="705"/>
      <c r="FMT944" s="705"/>
      <c r="FMU944" s="705"/>
      <c r="FMV944" s="705"/>
      <c r="FMW944" s="705"/>
      <c r="FMX944" s="705"/>
      <c r="FMY944" s="705"/>
      <c r="FMZ944" s="705"/>
      <c r="FNA944" s="705"/>
      <c r="FNB944" s="705"/>
      <c r="FNC944" s="705"/>
      <c r="FND944" s="705"/>
      <c r="FNE944" s="705"/>
      <c r="FNF944" s="705"/>
      <c r="FNG944" s="705"/>
      <c r="FNH944" s="705"/>
      <c r="FNI944" s="705"/>
      <c r="FNJ944" s="705"/>
      <c r="FNK944" s="705"/>
      <c r="FNL944" s="705"/>
      <c r="FNM944" s="705"/>
      <c r="FNN944" s="705"/>
      <c r="FNO944" s="705"/>
      <c r="FNP944" s="705"/>
      <c r="FNQ944" s="705"/>
      <c r="FNR944" s="705"/>
      <c r="FNS944" s="705"/>
      <c r="FNT944" s="705"/>
      <c r="FNU944" s="705"/>
      <c r="FNV944" s="705"/>
      <c r="FNW944" s="705"/>
      <c r="FNX944" s="705"/>
      <c r="FNY944" s="705"/>
      <c r="FNZ944" s="705"/>
      <c r="FOA944" s="705"/>
      <c r="FOB944" s="705"/>
      <c r="FOC944" s="705"/>
      <c r="FOD944" s="705"/>
      <c r="FOE944" s="705"/>
      <c r="FOF944" s="705"/>
      <c r="FOG944" s="705"/>
      <c r="FOH944" s="705"/>
      <c r="FOI944" s="705"/>
      <c r="FOJ944" s="705"/>
      <c r="FOK944" s="705"/>
      <c r="FOL944" s="705"/>
      <c r="FOM944" s="705"/>
      <c r="FON944" s="705"/>
      <c r="FOO944" s="705"/>
      <c r="FOP944" s="705"/>
      <c r="FOQ944" s="705"/>
      <c r="FOR944" s="705"/>
      <c r="FOS944" s="705"/>
      <c r="FOT944" s="705"/>
      <c r="FOU944" s="705"/>
      <c r="FOV944" s="705"/>
      <c r="FOW944" s="705"/>
      <c r="FOX944" s="705"/>
      <c r="FOY944" s="705"/>
      <c r="FOZ944" s="705"/>
      <c r="FPA944" s="705"/>
      <c r="FPB944" s="705"/>
      <c r="FPC944" s="705"/>
      <c r="FPD944" s="705"/>
      <c r="FPE944" s="705"/>
      <c r="FPF944" s="705"/>
      <c r="FPG944" s="705"/>
      <c r="FPH944" s="705"/>
      <c r="FPI944" s="705"/>
      <c r="FPJ944" s="705"/>
      <c r="FPK944" s="705"/>
      <c r="FPL944" s="705"/>
      <c r="FPM944" s="705"/>
      <c r="FPN944" s="705"/>
      <c r="FPO944" s="705"/>
      <c r="FPP944" s="705"/>
      <c r="FPQ944" s="705"/>
      <c r="FPR944" s="705"/>
      <c r="FPS944" s="705"/>
      <c r="FPT944" s="705"/>
      <c r="FPU944" s="705"/>
      <c r="FPV944" s="705"/>
      <c r="FPW944" s="705"/>
      <c r="FPX944" s="705"/>
      <c r="FPY944" s="705"/>
      <c r="FPZ944" s="705"/>
      <c r="FQA944" s="705"/>
      <c r="FQB944" s="705"/>
      <c r="FQC944" s="705"/>
      <c r="FQD944" s="705"/>
      <c r="FQE944" s="705"/>
      <c r="FQF944" s="705"/>
      <c r="FQG944" s="705"/>
      <c r="FQH944" s="705"/>
      <c r="FQI944" s="705"/>
      <c r="FQJ944" s="705"/>
      <c r="FQK944" s="705"/>
      <c r="FQL944" s="705"/>
      <c r="FQM944" s="705"/>
      <c r="FQN944" s="705"/>
      <c r="FQO944" s="705"/>
      <c r="FQP944" s="705"/>
      <c r="FQQ944" s="705"/>
      <c r="FQR944" s="705"/>
      <c r="FQS944" s="705"/>
      <c r="FQT944" s="705"/>
      <c r="FQU944" s="705"/>
      <c r="FQV944" s="705"/>
      <c r="FQW944" s="705"/>
      <c r="FQX944" s="705"/>
      <c r="FQY944" s="705"/>
      <c r="FQZ944" s="705"/>
      <c r="FRA944" s="705"/>
      <c r="FRB944" s="705"/>
      <c r="FRC944" s="705"/>
      <c r="FRD944" s="705"/>
      <c r="FRE944" s="705"/>
      <c r="FRF944" s="705"/>
      <c r="FRG944" s="705"/>
      <c r="FRH944" s="705"/>
      <c r="FRI944" s="705"/>
      <c r="FRJ944" s="705"/>
      <c r="FRK944" s="705"/>
      <c r="FRL944" s="705"/>
      <c r="FRM944" s="705"/>
      <c r="FRN944" s="705"/>
      <c r="FRO944" s="705"/>
      <c r="FRP944" s="705"/>
      <c r="FRQ944" s="705"/>
      <c r="FRR944" s="705"/>
      <c r="FRS944" s="705"/>
      <c r="FRT944" s="705"/>
      <c r="FRU944" s="705"/>
      <c r="FRV944" s="705"/>
      <c r="FRW944" s="705"/>
      <c r="FRX944" s="705"/>
      <c r="FRY944" s="705"/>
      <c r="FRZ944" s="705"/>
      <c r="FSA944" s="705"/>
      <c r="FSB944" s="705"/>
      <c r="FSC944" s="705"/>
      <c r="FSD944" s="705"/>
      <c r="FSE944" s="705"/>
      <c r="FSF944" s="705"/>
      <c r="FSG944" s="705"/>
      <c r="FSH944" s="705"/>
      <c r="FSI944" s="705"/>
      <c r="FSJ944" s="705"/>
      <c r="FSK944" s="705"/>
      <c r="FSL944" s="705"/>
      <c r="FSM944" s="705"/>
      <c r="FSN944" s="705"/>
      <c r="FSO944" s="705"/>
      <c r="FSP944" s="705"/>
      <c r="FSQ944" s="705"/>
      <c r="FSR944" s="705"/>
      <c r="FSS944" s="705"/>
      <c r="FST944" s="705"/>
      <c r="FSU944" s="705"/>
      <c r="FSV944" s="705"/>
      <c r="FSW944" s="705"/>
      <c r="FSX944" s="705"/>
      <c r="FSY944" s="705"/>
      <c r="FSZ944" s="705"/>
      <c r="FTA944" s="705"/>
      <c r="FTB944" s="705"/>
      <c r="FTC944" s="705"/>
      <c r="FTD944" s="705"/>
      <c r="FTE944" s="705"/>
      <c r="FTF944" s="705"/>
      <c r="FTG944" s="705"/>
      <c r="FTH944" s="705"/>
      <c r="FTI944" s="705"/>
      <c r="FTJ944" s="705"/>
      <c r="FTK944" s="705"/>
      <c r="FTL944" s="705"/>
      <c r="FTM944" s="705"/>
      <c r="FTN944" s="705"/>
      <c r="FTO944" s="705"/>
      <c r="FTP944" s="705"/>
      <c r="FTQ944" s="705"/>
      <c r="FTR944" s="705"/>
      <c r="FTS944" s="705"/>
      <c r="FTT944" s="705"/>
      <c r="FTU944" s="705"/>
      <c r="FTV944" s="705"/>
      <c r="FTW944" s="705"/>
      <c r="FTX944" s="705"/>
      <c r="FTY944" s="705"/>
      <c r="FTZ944" s="705"/>
      <c r="FUA944" s="705"/>
      <c r="FUB944" s="705"/>
      <c r="FUC944" s="705"/>
      <c r="FUD944" s="705"/>
      <c r="FUE944" s="705"/>
      <c r="FUF944" s="705"/>
      <c r="FUG944" s="705"/>
      <c r="FUH944" s="705"/>
      <c r="FUI944" s="705"/>
      <c r="FUJ944" s="705"/>
      <c r="FUK944" s="705"/>
      <c r="FUL944" s="705"/>
      <c r="FUM944" s="705"/>
      <c r="FUN944" s="705"/>
      <c r="FUO944" s="705"/>
      <c r="FUP944" s="705"/>
      <c r="FUQ944" s="705"/>
      <c r="FUR944" s="705"/>
      <c r="FUS944" s="705"/>
      <c r="FUT944" s="705"/>
      <c r="FUU944" s="705"/>
      <c r="FUV944" s="705"/>
      <c r="FUW944" s="705"/>
      <c r="FUX944" s="705"/>
      <c r="FUY944" s="705"/>
      <c r="FUZ944" s="705"/>
      <c r="FVA944" s="705"/>
      <c r="FVB944" s="705"/>
      <c r="FVC944" s="705"/>
      <c r="FVD944" s="705"/>
      <c r="FVE944" s="705"/>
      <c r="FVF944" s="705"/>
      <c r="FVG944" s="705"/>
      <c r="FVH944" s="705"/>
      <c r="FVI944" s="705"/>
      <c r="FVJ944" s="705"/>
      <c r="FVK944" s="705"/>
      <c r="FVL944" s="705"/>
      <c r="FVM944" s="705"/>
      <c r="FVN944" s="705"/>
      <c r="FVO944" s="705"/>
      <c r="FVP944" s="705"/>
      <c r="FVQ944" s="705"/>
      <c r="FVR944" s="705"/>
      <c r="FVS944" s="705"/>
      <c r="FVT944" s="705"/>
      <c r="FVU944" s="705"/>
      <c r="FVV944" s="705"/>
      <c r="FVW944" s="705"/>
      <c r="FVX944" s="705"/>
      <c r="FVY944" s="705"/>
      <c r="FVZ944" s="705"/>
      <c r="FWA944" s="705"/>
      <c r="FWB944" s="705"/>
      <c r="FWC944" s="705"/>
      <c r="FWD944" s="705"/>
      <c r="FWE944" s="705"/>
      <c r="FWF944" s="705"/>
      <c r="FWG944" s="705"/>
      <c r="FWH944" s="705"/>
      <c r="FWI944" s="705"/>
      <c r="FWJ944" s="705"/>
      <c r="FWK944" s="705"/>
      <c r="FWL944" s="705"/>
      <c r="FWM944" s="705"/>
      <c r="FWN944" s="705"/>
      <c r="FWO944" s="705"/>
      <c r="FWP944" s="705"/>
      <c r="FWQ944" s="705"/>
      <c r="FWR944" s="705"/>
      <c r="FWS944" s="705"/>
      <c r="FWT944" s="705"/>
      <c r="FWU944" s="705"/>
      <c r="FWV944" s="705"/>
      <c r="FWW944" s="705"/>
      <c r="FWX944" s="705"/>
      <c r="FWY944" s="705"/>
      <c r="FWZ944" s="705"/>
      <c r="FXA944" s="705"/>
      <c r="FXB944" s="705"/>
      <c r="FXC944" s="705"/>
      <c r="FXD944" s="705"/>
      <c r="FXE944" s="705"/>
      <c r="FXF944" s="705"/>
      <c r="FXG944" s="705"/>
      <c r="FXH944" s="705"/>
      <c r="FXI944" s="705"/>
      <c r="FXJ944" s="705"/>
      <c r="FXK944" s="705"/>
      <c r="FXL944" s="705"/>
      <c r="FXM944" s="705"/>
      <c r="FXN944" s="705"/>
      <c r="FXO944" s="705"/>
      <c r="FXP944" s="705"/>
      <c r="FXQ944" s="705"/>
      <c r="FXR944" s="705"/>
      <c r="FXS944" s="705"/>
      <c r="FXT944" s="705"/>
      <c r="FXU944" s="705"/>
      <c r="FXV944" s="705"/>
      <c r="FXW944" s="705"/>
      <c r="FXX944" s="705"/>
      <c r="FXY944" s="705"/>
      <c r="FXZ944" s="705"/>
      <c r="FYA944" s="705"/>
      <c r="FYB944" s="705"/>
      <c r="FYC944" s="705"/>
      <c r="FYD944" s="705"/>
      <c r="FYE944" s="705"/>
      <c r="FYF944" s="705"/>
      <c r="FYG944" s="705"/>
      <c r="FYH944" s="705"/>
      <c r="FYI944" s="705"/>
      <c r="FYJ944" s="705"/>
      <c r="FYK944" s="705"/>
      <c r="FYL944" s="705"/>
      <c r="FYM944" s="705"/>
      <c r="FYN944" s="705"/>
      <c r="FYO944" s="705"/>
      <c r="FYP944" s="705"/>
      <c r="FYQ944" s="705"/>
      <c r="FYR944" s="705"/>
      <c r="FYS944" s="705"/>
      <c r="FYT944" s="705"/>
      <c r="FYU944" s="705"/>
      <c r="FYV944" s="705"/>
      <c r="FYW944" s="705"/>
      <c r="FYX944" s="705"/>
      <c r="FYY944" s="705"/>
      <c r="FYZ944" s="705"/>
      <c r="FZA944" s="705"/>
      <c r="FZB944" s="705"/>
      <c r="FZC944" s="705"/>
      <c r="FZD944" s="705"/>
      <c r="FZE944" s="705"/>
      <c r="FZF944" s="705"/>
      <c r="FZG944" s="705"/>
      <c r="FZH944" s="705"/>
      <c r="FZI944" s="705"/>
      <c r="FZJ944" s="705"/>
      <c r="FZK944" s="705"/>
      <c r="FZL944" s="705"/>
      <c r="FZM944" s="705"/>
      <c r="FZN944" s="705"/>
      <c r="FZO944" s="705"/>
      <c r="FZP944" s="705"/>
      <c r="FZQ944" s="705"/>
      <c r="FZR944" s="705"/>
      <c r="FZS944" s="705"/>
      <c r="FZT944" s="705"/>
      <c r="FZU944" s="705"/>
      <c r="FZV944" s="705"/>
      <c r="FZW944" s="705"/>
      <c r="FZX944" s="705"/>
      <c r="FZY944" s="705"/>
      <c r="FZZ944" s="705"/>
      <c r="GAA944" s="705"/>
      <c r="GAB944" s="705"/>
      <c r="GAC944" s="705"/>
      <c r="GAD944" s="705"/>
      <c r="GAE944" s="705"/>
      <c r="GAF944" s="705"/>
      <c r="GAG944" s="705"/>
      <c r="GAH944" s="705"/>
      <c r="GAI944" s="705"/>
      <c r="GAJ944" s="705"/>
      <c r="GAK944" s="705"/>
      <c r="GAL944" s="705"/>
      <c r="GAM944" s="705"/>
      <c r="GAN944" s="705"/>
      <c r="GAO944" s="705"/>
      <c r="GAP944" s="705"/>
      <c r="GAQ944" s="705"/>
      <c r="GAR944" s="705"/>
      <c r="GAS944" s="705"/>
      <c r="GAT944" s="705"/>
      <c r="GAU944" s="705"/>
      <c r="GAV944" s="705"/>
      <c r="GAW944" s="705"/>
      <c r="GAX944" s="705"/>
      <c r="GAY944" s="705"/>
      <c r="GAZ944" s="705"/>
      <c r="GBA944" s="705"/>
      <c r="GBB944" s="705"/>
      <c r="GBC944" s="705"/>
      <c r="GBD944" s="705"/>
      <c r="GBE944" s="705"/>
      <c r="GBF944" s="705"/>
      <c r="GBG944" s="705"/>
      <c r="GBH944" s="705"/>
      <c r="GBI944" s="705"/>
      <c r="GBJ944" s="705"/>
      <c r="GBK944" s="705"/>
      <c r="GBL944" s="705"/>
      <c r="GBM944" s="705"/>
      <c r="GBN944" s="705"/>
      <c r="GBO944" s="705"/>
      <c r="GBP944" s="705"/>
      <c r="GBQ944" s="705"/>
      <c r="GBR944" s="705"/>
      <c r="GBS944" s="705"/>
      <c r="GBT944" s="705"/>
      <c r="GBU944" s="705"/>
      <c r="GBV944" s="705"/>
      <c r="GBW944" s="705"/>
      <c r="GBX944" s="705"/>
      <c r="GBY944" s="705"/>
      <c r="GBZ944" s="705"/>
      <c r="GCA944" s="705"/>
      <c r="GCB944" s="705"/>
      <c r="GCC944" s="705"/>
      <c r="GCD944" s="705"/>
      <c r="GCE944" s="705"/>
      <c r="GCF944" s="705"/>
      <c r="GCG944" s="705"/>
      <c r="GCH944" s="705"/>
      <c r="GCI944" s="705"/>
      <c r="GCJ944" s="705"/>
      <c r="GCK944" s="705"/>
      <c r="GCL944" s="705"/>
      <c r="GCM944" s="705"/>
      <c r="GCN944" s="705"/>
      <c r="GCO944" s="705"/>
      <c r="GCP944" s="705"/>
      <c r="GCQ944" s="705"/>
      <c r="GCR944" s="705"/>
      <c r="GCS944" s="705"/>
      <c r="GCT944" s="705"/>
      <c r="GCU944" s="705"/>
      <c r="GCV944" s="705"/>
      <c r="GCW944" s="705"/>
      <c r="GCX944" s="705"/>
      <c r="GCY944" s="705"/>
      <c r="GCZ944" s="705"/>
      <c r="GDA944" s="705"/>
      <c r="GDB944" s="705"/>
      <c r="GDC944" s="705"/>
      <c r="GDD944" s="705"/>
      <c r="GDE944" s="705"/>
      <c r="GDF944" s="705"/>
      <c r="GDG944" s="705"/>
      <c r="GDH944" s="705"/>
      <c r="GDI944" s="705"/>
      <c r="GDJ944" s="705"/>
      <c r="GDK944" s="705"/>
      <c r="GDL944" s="705"/>
      <c r="GDM944" s="705"/>
      <c r="GDN944" s="705"/>
      <c r="GDO944" s="705"/>
      <c r="GDP944" s="705"/>
      <c r="GDQ944" s="705"/>
      <c r="GDR944" s="705"/>
      <c r="GDS944" s="705"/>
      <c r="GDT944" s="705"/>
      <c r="GDU944" s="705"/>
      <c r="GDV944" s="705"/>
      <c r="GDW944" s="705"/>
      <c r="GDX944" s="705"/>
      <c r="GDY944" s="705"/>
      <c r="GDZ944" s="705"/>
      <c r="GEA944" s="705"/>
      <c r="GEB944" s="705"/>
      <c r="GEC944" s="705"/>
      <c r="GED944" s="705"/>
      <c r="GEE944" s="705"/>
      <c r="GEF944" s="705"/>
      <c r="GEG944" s="705"/>
      <c r="GEH944" s="705"/>
      <c r="GEI944" s="705"/>
      <c r="GEJ944" s="705"/>
      <c r="GEK944" s="705"/>
      <c r="GEL944" s="705"/>
      <c r="GEM944" s="705"/>
      <c r="GEN944" s="705"/>
      <c r="GEO944" s="705"/>
      <c r="GEP944" s="705"/>
      <c r="GEQ944" s="705"/>
      <c r="GER944" s="705"/>
      <c r="GES944" s="705"/>
      <c r="GET944" s="705"/>
      <c r="GEU944" s="705"/>
      <c r="GEV944" s="705"/>
      <c r="GEW944" s="705"/>
      <c r="GEX944" s="705"/>
      <c r="GEY944" s="705"/>
      <c r="GEZ944" s="705"/>
      <c r="GFA944" s="705"/>
      <c r="GFB944" s="705"/>
      <c r="GFC944" s="705"/>
      <c r="GFD944" s="705"/>
      <c r="GFE944" s="705"/>
      <c r="GFF944" s="705"/>
      <c r="GFG944" s="705"/>
      <c r="GFH944" s="705"/>
      <c r="GFI944" s="705"/>
      <c r="GFJ944" s="705"/>
      <c r="GFK944" s="705"/>
      <c r="GFL944" s="705"/>
      <c r="GFM944" s="705"/>
      <c r="GFN944" s="705"/>
      <c r="GFO944" s="705"/>
      <c r="GFP944" s="705"/>
      <c r="GFQ944" s="705"/>
      <c r="GFR944" s="705"/>
      <c r="GFS944" s="705"/>
      <c r="GFT944" s="705"/>
      <c r="GFU944" s="705"/>
      <c r="GFV944" s="705"/>
      <c r="GFW944" s="705"/>
      <c r="GFX944" s="705"/>
      <c r="GFY944" s="705"/>
      <c r="GFZ944" s="705"/>
      <c r="GGA944" s="705"/>
      <c r="GGB944" s="705"/>
      <c r="GGC944" s="705"/>
      <c r="GGD944" s="705"/>
      <c r="GGE944" s="705"/>
      <c r="GGF944" s="705"/>
      <c r="GGG944" s="705"/>
      <c r="GGH944" s="705"/>
      <c r="GGI944" s="705"/>
      <c r="GGJ944" s="705"/>
      <c r="GGK944" s="705"/>
      <c r="GGL944" s="705"/>
      <c r="GGM944" s="705"/>
      <c r="GGN944" s="705"/>
      <c r="GGO944" s="705"/>
      <c r="GGP944" s="705"/>
      <c r="GGQ944" s="705"/>
      <c r="GGR944" s="705"/>
      <c r="GGS944" s="705"/>
      <c r="GGT944" s="705"/>
      <c r="GGU944" s="705"/>
      <c r="GGV944" s="705"/>
      <c r="GGW944" s="705"/>
      <c r="GGX944" s="705"/>
      <c r="GGY944" s="705"/>
      <c r="GGZ944" s="705"/>
      <c r="GHA944" s="705"/>
      <c r="GHB944" s="705"/>
      <c r="GHC944" s="705"/>
      <c r="GHD944" s="705"/>
      <c r="GHE944" s="705"/>
      <c r="GHF944" s="705"/>
      <c r="GHG944" s="705"/>
      <c r="GHH944" s="705"/>
      <c r="GHI944" s="705"/>
      <c r="GHJ944" s="705"/>
      <c r="GHK944" s="705"/>
      <c r="GHL944" s="705"/>
      <c r="GHM944" s="705"/>
      <c r="GHN944" s="705"/>
      <c r="GHO944" s="705"/>
      <c r="GHP944" s="705"/>
      <c r="GHQ944" s="705"/>
      <c r="GHR944" s="705"/>
      <c r="GHS944" s="705"/>
      <c r="GHT944" s="705"/>
      <c r="GHU944" s="705"/>
      <c r="GHV944" s="705"/>
      <c r="GHW944" s="705"/>
      <c r="GHX944" s="705"/>
      <c r="GHY944" s="705"/>
      <c r="GHZ944" s="705"/>
      <c r="GIA944" s="705"/>
      <c r="GIB944" s="705"/>
      <c r="GIC944" s="705"/>
      <c r="GID944" s="705"/>
      <c r="GIE944" s="705"/>
      <c r="GIF944" s="705"/>
      <c r="GIG944" s="705"/>
      <c r="GIH944" s="705"/>
      <c r="GII944" s="705"/>
      <c r="GIJ944" s="705"/>
      <c r="GIK944" s="705"/>
      <c r="GIL944" s="705"/>
      <c r="GIM944" s="705"/>
      <c r="GIN944" s="705"/>
      <c r="GIO944" s="705"/>
      <c r="GIP944" s="705"/>
      <c r="GIQ944" s="705"/>
      <c r="GIR944" s="705"/>
      <c r="GIS944" s="705"/>
      <c r="GIT944" s="705"/>
      <c r="GIU944" s="705"/>
      <c r="GIV944" s="705"/>
      <c r="GIW944" s="705"/>
      <c r="GIX944" s="705"/>
      <c r="GIY944" s="705"/>
      <c r="GIZ944" s="705"/>
      <c r="GJA944" s="705"/>
      <c r="GJB944" s="705"/>
      <c r="GJC944" s="705"/>
      <c r="GJD944" s="705"/>
      <c r="GJE944" s="705"/>
      <c r="GJF944" s="705"/>
      <c r="GJG944" s="705"/>
      <c r="GJH944" s="705"/>
      <c r="GJI944" s="705"/>
      <c r="GJJ944" s="705"/>
      <c r="GJK944" s="705"/>
      <c r="GJL944" s="705"/>
      <c r="GJM944" s="705"/>
      <c r="GJN944" s="705"/>
      <c r="GJO944" s="705"/>
      <c r="GJP944" s="705"/>
      <c r="GJQ944" s="705"/>
      <c r="GJR944" s="705"/>
      <c r="GJS944" s="705"/>
      <c r="GJT944" s="705"/>
      <c r="GJU944" s="705"/>
      <c r="GJV944" s="705"/>
      <c r="GJW944" s="705"/>
      <c r="GJX944" s="705"/>
      <c r="GJY944" s="705"/>
      <c r="GJZ944" s="705"/>
      <c r="GKA944" s="705"/>
      <c r="GKB944" s="705"/>
      <c r="GKC944" s="705"/>
      <c r="GKD944" s="705"/>
      <c r="GKE944" s="705"/>
      <c r="GKF944" s="705"/>
      <c r="GKG944" s="705"/>
      <c r="GKH944" s="705"/>
      <c r="GKI944" s="705"/>
      <c r="GKJ944" s="705"/>
      <c r="GKK944" s="705"/>
      <c r="GKL944" s="705"/>
      <c r="GKM944" s="705"/>
      <c r="GKN944" s="705"/>
      <c r="GKO944" s="705"/>
      <c r="GKP944" s="705"/>
      <c r="GKQ944" s="705"/>
      <c r="GKR944" s="705"/>
      <c r="GKS944" s="705"/>
      <c r="GKT944" s="705"/>
      <c r="GKU944" s="705"/>
      <c r="GKV944" s="705"/>
      <c r="GKW944" s="705"/>
      <c r="GKX944" s="705"/>
      <c r="GKY944" s="705"/>
      <c r="GKZ944" s="705"/>
      <c r="GLA944" s="705"/>
      <c r="GLB944" s="705"/>
      <c r="GLC944" s="705"/>
      <c r="GLD944" s="705"/>
      <c r="GLE944" s="705"/>
      <c r="GLF944" s="705"/>
      <c r="GLG944" s="705"/>
      <c r="GLH944" s="705"/>
      <c r="GLI944" s="705"/>
      <c r="GLJ944" s="705"/>
      <c r="GLK944" s="705"/>
      <c r="GLL944" s="705"/>
      <c r="GLM944" s="705"/>
      <c r="GLN944" s="705"/>
      <c r="GLO944" s="705"/>
      <c r="GLP944" s="705"/>
      <c r="GLQ944" s="705"/>
      <c r="GLR944" s="705"/>
      <c r="GLS944" s="705"/>
      <c r="GLT944" s="705"/>
      <c r="GLU944" s="705"/>
      <c r="GLV944" s="705"/>
      <c r="GLW944" s="705"/>
      <c r="GLX944" s="705"/>
      <c r="GLY944" s="705"/>
      <c r="GLZ944" s="705"/>
      <c r="GMA944" s="705"/>
      <c r="GMB944" s="705"/>
      <c r="GMC944" s="705"/>
      <c r="GMD944" s="705"/>
      <c r="GME944" s="705"/>
      <c r="GMF944" s="705"/>
      <c r="GMG944" s="705"/>
      <c r="GMH944" s="705"/>
      <c r="GMI944" s="705"/>
      <c r="GMJ944" s="705"/>
      <c r="GMK944" s="705"/>
      <c r="GML944" s="705"/>
      <c r="GMM944" s="705"/>
      <c r="GMN944" s="705"/>
      <c r="GMO944" s="705"/>
      <c r="GMP944" s="705"/>
      <c r="GMQ944" s="705"/>
      <c r="GMR944" s="705"/>
      <c r="GMS944" s="705"/>
      <c r="GMT944" s="705"/>
      <c r="GMU944" s="705"/>
      <c r="GMV944" s="705"/>
      <c r="GMW944" s="705"/>
      <c r="GMX944" s="705"/>
      <c r="GMY944" s="705"/>
      <c r="GMZ944" s="705"/>
      <c r="GNA944" s="705"/>
      <c r="GNB944" s="705"/>
      <c r="GNC944" s="705"/>
      <c r="GND944" s="705"/>
      <c r="GNE944" s="705"/>
      <c r="GNF944" s="705"/>
      <c r="GNG944" s="705"/>
      <c r="GNH944" s="705"/>
      <c r="GNI944" s="705"/>
      <c r="GNJ944" s="705"/>
      <c r="GNK944" s="705"/>
      <c r="GNL944" s="705"/>
      <c r="GNM944" s="705"/>
      <c r="GNN944" s="705"/>
      <c r="GNO944" s="705"/>
      <c r="GNP944" s="705"/>
      <c r="GNQ944" s="705"/>
      <c r="GNR944" s="705"/>
      <c r="GNS944" s="705"/>
      <c r="GNT944" s="705"/>
      <c r="GNU944" s="705"/>
      <c r="GNV944" s="705"/>
      <c r="GNW944" s="705"/>
      <c r="GNX944" s="705"/>
      <c r="GNY944" s="705"/>
      <c r="GNZ944" s="705"/>
      <c r="GOA944" s="705"/>
      <c r="GOB944" s="705"/>
      <c r="GOC944" s="705"/>
      <c r="GOD944" s="705"/>
      <c r="GOE944" s="705"/>
      <c r="GOF944" s="705"/>
      <c r="GOG944" s="705"/>
      <c r="GOH944" s="705"/>
      <c r="GOI944" s="705"/>
      <c r="GOJ944" s="705"/>
      <c r="GOK944" s="705"/>
      <c r="GOL944" s="705"/>
      <c r="GOM944" s="705"/>
      <c r="GON944" s="705"/>
      <c r="GOO944" s="705"/>
      <c r="GOP944" s="705"/>
      <c r="GOQ944" s="705"/>
      <c r="GOR944" s="705"/>
      <c r="GOS944" s="705"/>
      <c r="GOT944" s="705"/>
      <c r="GOU944" s="705"/>
      <c r="GOV944" s="705"/>
      <c r="GOW944" s="705"/>
      <c r="GOX944" s="705"/>
      <c r="GOY944" s="705"/>
      <c r="GOZ944" s="705"/>
      <c r="GPA944" s="705"/>
      <c r="GPB944" s="705"/>
      <c r="GPC944" s="705"/>
      <c r="GPD944" s="705"/>
      <c r="GPE944" s="705"/>
      <c r="GPF944" s="705"/>
      <c r="GPG944" s="705"/>
      <c r="GPH944" s="705"/>
      <c r="GPI944" s="705"/>
      <c r="GPJ944" s="705"/>
      <c r="GPK944" s="705"/>
      <c r="GPL944" s="705"/>
      <c r="GPM944" s="705"/>
      <c r="GPN944" s="705"/>
      <c r="GPO944" s="705"/>
      <c r="GPP944" s="705"/>
      <c r="GPQ944" s="705"/>
      <c r="GPR944" s="705"/>
      <c r="GPS944" s="705"/>
      <c r="GPT944" s="705"/>
      <c r="GPU944" s="705"/>
      <c r="GPV944" s="705"/>
      <c r="GPW944" s="705"/>
      <c r="GPX944" s="705"/>
      <c r="GPY944" s="705"/>
      <c r="GPZ944" s="705"/>
      <c r="GQA944" s="705"/>
      <c r="GQB944" s="705"/>
      <c r="GQC944" s="705"/>
      <c r="GQD944" s="705"/>
      <c r="GQE944" s="705"/>
      <c r="GQF944" s="705"/>
      <c r="GQG944" s="705"/>
      <c r="GQH944" s="705"/>
      <c r="GQI944" s="705"/>
      <c r="GQJ944" s="705"/>
      <c r="GQK944" s="705"/>
      <c r="GQL944" s="705"/>
      <c r="GQM944" s="705"/>
      <c r="GQN944" s="705"/>
      <c r="GQO944" s="705"/>
      <c r="GQP944" s="705"/>
      <c r="GQQ944" s="705"/>
      <c r="GQR944" s="705"/>
      <c r="GQS944" s="705"/>
      <c r="GQT944" s="705"/>
      <c r="GQU944" s="705"/>
      <c r="GQV944" s="705"/>
      <c r="GQW944" s="705"/>
      <c r="GQX944" s="705"/>
      <c r="GQY944" s="705"/>
      <c r="GQZ944" s="705"/>
      <c r="GRA944" s="705"/>
      <c r="GRB944" s="705"/>
      <c r="GRC944" s="705"/>
      <c r="GRD944" s="705"/>
      <c r="GRE944" s="705"/>
      <c r="GRF944" s="705"/>
      <c r="GRG944" s="705"/>
      <c r="GRH944" s="705"/>
      <c r="GRI944" s="705"/>
      <c r="GRJ944" s="705"/>
      <c r="GRK944" s="705"/>
      <c r="GRL944" s="705"/>
      <c r="GRM944" s="705"/>
      <c r="GRN944" s="705"/>
      <c r="GRO944" s="705"/>
      <c r="GRP944" s="705"/>
      <c r="GRQ944" s="705"/>
      <c r="GRR944" s="705"/>
      <c r="GRS944" s="705"/>
      <c r="GRT944" s="705"/>
      <c r="GRU944" s="705"/>
      <c r="GRV944" s="705"/>
      <c r="GRW944" s="705"/>
      <c r="GRX944" s="705"/>
      <c r="GRY944" s="705"/>
      <c r="GRZ944" s="705"/>
      <c r="GSA944" s="705"/>
      <c r="GSB944" s="705"/>
      <c r="GSC944" s="705"/>
      <c r="GSD944" s="705"/>
      <c r="GSE944" s="705"/>
      <c r="GSF944" s="705"/>
      <c r="GSG944" s="705"/>
      <c r="GSH944" s="705"/>
      <c r="GSI944" s="705"/>
      <c r="GSJ944" s="705"/>
      <c r="GSK944" s="705"/>
      <c r="GSL944" s="705"/>
      <c r="GSM944" s="705"/>
      <c r="GSN944" s="705"/>
      <c r="GSO944" s="705"/>
      <c r="GSP944" s="705"/>
      <c r="GSQ944" s="705"/>
      <c r="GSR944" s="705"/>
      <c r="GSS944" s="705"/>
      <c r="GST944" s="705"/>
      <c r="GSU944" s="705"/>
      <c r="GSV944" s="705"/>
      <c r="GSW944" s="705"/>
      <c r="GSX944" s="705"/>
      <c r="GSY944" s="705"/>
      <c r="GSZ944" s="705"/>
      <c r="GTA944" s="705"/>
      <c r="GTB944" s="705"/>
      <c r="GTC944" s="705"/>
      <c r="GTD944" s="705"/>
      <c r="GTE944" s="705"/>
      <c r="GTF944" s="705"/>
      <c r="GTG944" s="705"/>
      <c r="GTH944" s="705"/>
      <c r="GTI944" s="705"/>
      <c r="GTJ944" s="705"/>
      <c r="GTK944" s="705"/>
      <c r="GTL944" s="705"/>
      <c r="GTM944" s="705"/>
      <c r="GTN944" s="705"/>
      <c r="GTO944" s="705"/>
      <c r="GTP944" s="705"/>
      <c r="GTQ944" s="705"/>
      <c r="GTR944" s="705"/>
      <c r="GTS944" s="705"/>
      <c r="GTT944" s="705"/>
      <c r="GTU944" s="705"/>
      <c r="GTV944" s="705"/>
      <c r="GTW944" s="705"/>
      <c r="GTX944" s="705"/>
      <c r="GTY944" s="705"/>
      <c r="GTZ944" s="705"/>
      <c r="GUA944" s="705"/>
      <c r="GUB944" s="705"/>
      <c r="GUC944" s="705"/>
      <c r="GUD944" s="705"/>
      <c r="GUE944" s="705"/>
      <c r="GUF944" s="705"/>
      <c r="GUG944" s="705"/>
      <c r="GUH944" s="705"/>
      <c r="GUI944" s="705"/>
      <c r="GUJ944" s="705"/>
      <c r="GUK944" s="705"/>
      <c r="GUL944" s="705"/>
      <c r="GUM944" s="705"/>
      <c r="GUN944" s="705"/>
      <c r="GUO944" s="705"/>
      <c r="GUP944" s="705"/>
      <c r="GUQ944" s="705"/>
      <c r="GUR944" s="705"/>
      <c r="GUS944" s="705"/>
      <c r="GUT944" s="705"/>
      <c r="GUU944" s="705"/>
      <c r="GUV944" s="705"/>
      <c r="GUW944" s="705"/>
      <c r="GUX944" s="705"/>
      <c r="GUY944" s="705"/>
      <c r="GUZ944" s="705"/>
      <c r="GVA944" s="705"/>
      <c r="GVB944" s="705"/>
      <c r="GVC944" s="705"/>
      <c r="GVD944" s="705"/>
      <c r="GVE944" s="705"/>
      <c r="GVF944" s="705"/>
      <c r="GVG944" s="705"/>
      <c r="GVH944" s="705"/>
      <c r="GVI944" s="705"/>
      <c r="GVJ944" s="705"/>
      <c r="GVK944" s="705"/>
      <c r="GVL944" s="705"/>
      <c r="GVM944" s="705"/>
      <c r="GVN944" s="705"/>
      <c r="GVO944" s="705"/>
      <c r="GVP944" s="705"/>
      <c r="GVQ944" s="705"/>
      <c r="GVR944" s="705"/>
      <c r="GVS944" s="705"/>
      <c r="GVT944" s="705"/>
      <c r="GVU944" s="705"/>
      <c r="GVV944" s="705"/>
      <c r="GVW944" s="705"/>
      <c r="GVX944" s="705"/>
      <c r="GVY944" s="705"/>
      <c r="GVZ944" s="705"/>
      <c r="GWA944" s="705"/>
      <c r="GWB944" s="705"/>
      <c r="GWC944" s="705"/>
      <c r="GWD944" s="705"/>
      <c r="GWE944" s="705"/>
      <c r="GWF944" s="705"/>
      <c r="GWG944" s="705"/>
      <c r="GWH944" s="705"/>
      <c r="GWI944" s="705"/>
      <c r="GWJ944" s="705"/>
      <c r="GWK944" s="705"/>
      <c r="GWL944" s="705"/>
      <c r="GWM944" s="705"/>
      <c r="GWN944" s="705"/>
      <c r="GWO944" s="705"/>
      <c r="GWP944" s="705"/>
      <c r="GWQ944" s="705"/>
      <c r="GWR944" s="705"/>
      <c r="GWS944" s="705"/>
      <c r="GWT944" s="705"/>
      <c r="GWU944" s="705"/>
      <c r="GWV944" s="705"/>
      <c r="GWW944" s="705"/>
      <c r="GWX944" s="705"/>
      <c r="GWY944" s="705"/>
      <c r="GWZ944" s="705"/>
      <c r="GXA944" s="705"/>
      <c r="GXB944" s="705"/>
      <c r="GXC944" s="705"/>
      <c r="GXD944" s="705"/>
      <c r="GXE944" s="705"/>
      <c r="GXF944" s="705"/>
      <c r="GXG944" s="705"/>
      <c r="GXH944" s="705"/>
      <c r="GXI944" s="705"/>
      <c r="GXJ944" s="705"/>
      <c r="GXK944" s="705"/>
      <c r="GXL944" s="705"/>
      <c r="GXM944" s="705"/>
      <c r="GXN944" s="705"/>
      <c r="GXO944" s="705"/>
      <c r="GXP944" s="705"/>
      <c r="GXQ944" s="705"/>
      <c r="GXR944" s="705"/>
      <c r="GXS944" s="705"/>
      <c r="GXT944" s="705"/>
      <c r="GXU944" s="705"/>
      <c r="GXV944" s="705"/>
      <c r="GXW944" s="705"/>
      <c r="GXX944" s="705"/>
      <c r="GXY944" s="705"/>
      <c r="GXZ944" s="705"/>
      <c r="GYA944" s="705"/>
      <c r="GYB944" s="705"/>
      <c r="GYC944" s="705"/>
      <c r="GYD944" s="705"/>
      <c r="GYE944" s="705"/>
      <c r="GYF944" s="705"/>
      <c r="GYG944" s="705"/>
      <c r="GYH944" s="705"/>
      <c r="GYI944" s="705"/>
      <c r="GYJ944" s="705"/>
      <c r="GYK944" s="705"/>
      <c r="GYL944" s="705"/>
      <c r="GYM944" s="705"/>
      <c r="GYN944" s="705"/>
      <c r="GYO944" s="705"/>
      <c r="GYP944" s="705"/>
      <c r="GYQ944" s="705"/>
      <c r="GYR944" s="705"/>
      <c r="GYS944" s="705"/>
      <c r="GYT944" s="705"/>
      <c r="GYU944" s="705"/>
      <c r="GYV944" s="705"/>
      <c r="GYW944" s="705"/>
      <c r="GYX944" s="705"/>
      <c r="GYY944" s="705"/>
      <c r="GYZ944" s="705"/>
      <c r="GZA944" s="705"/>
      <c r="GZB944" s="705"/>
      <c r="GZC944" s="705"/>
      <c r="GZD944" s="705"/>
      <c r="GZE944" s="705"/>
      <c r="GZF944" s="705"/>
      <c r="GZG944" s="705"/>
      <c r="GZH944" s="705"/>
      <c r="GZI944" s="705"/>
      <c r="GZJ944" s="705"/>
      <c r="GZK944" s="705"/>
      <c r="GZL944" s="705"/>
      <c r="GZM944" s="705"/>
      <c r="GZN944" s="705"/>
      <c r="GZO944" s="705"/>
      <c r="GZP944" s="705"/>
      <c r="GZQ944" s="705"/>
      <c r="GZR944" s="705"/>
      <c r="GZS944" s="705"/>
      <c r="GZT944" s="705"/>
      <c r="GZU944" s="705"/>
      <c r="GZV944" s="705"/>
      <c r="GZW944" s="705"/>
      <c r="GZX944" s="705"/>
      <c r="GZY944" s="705"/>
      <c r="GZZ944" s="705"/>
      <c r="HAA944" s="705"/>
      <c r="HAB944" s="705"/>
      <c r="HAC944" s="705"/>
      <c r="HAD944" s="705"/>
      <c r="HAE944" s="705"/>
      <c r="HAF944" s="705"/>
      <c r="HAG944" s="705"/>
      <c r="HAH944" s="705"/>
      <c r="HAI944" s="705"/>
      <c r="HAJ944" s="705"/>
      <c r="HAK944" s="705"/>
      <c r="HAL944" s="705"/>
      <c r="HAM944" s="705"/>
      <c r="HAN944" s="705"/>
      <c r="HAO944" s="705"/>
      <c r="HAP944" s="705"/>
      <c r="HAQ944" s="705"/>
      <c r="HAR944" s="705"/>
      <c r="HAS944" s="705"/>
      <c r="HAT944" s="705"/>
      <c r="HAU944" s="705"/>
      <c r="HAV944" s="705"/>
      <c r="HAW944" s="705"/>
      <c r="HAX944" s="705"/>
      <c r="HAY944" s="705"/>
      <c r="HAZ944" s="705"/>
      <c r="HBA944" s="705"/>
      <c r="HBB944" s="705"/>
      <c r="HBC944" s="705"/>
      <c r="HBD944" s="705"/>
      <c r="HBE944" s="705"/>
      <c r="HBF944" s="705"/>
      <c r="HBG944" s="705"/>
      <c r="HBH944" s="705"/>
      <c r="HBI944" s="705"/>
      <c r="HBJ944" s="705"/>
      <c r="HBK944" s="705"/>
      <c r="HBL944" s="705"/>
      <c r="HBM944" s="705"/>
      <c r="HBN944" s="705"/>
      <c r="HBO944" s="705"/>
      <c r="HBP944" s="705"/>
      <c r="HBQ944" s="705"/>
      <c r="HBR944" s="705"/>
      <c r="HBS944" s="705"/>
      <c r="HBT944" s="705"/>
      <c r="HBU944" s="705"/>
      <c r="HBV944" s="705"/>
      <c r="HBW944" s="705"/>
      <c r="HBX944" s="705"/>
      <c r="HBY944" s="705"/>
      <c r="HBZ944" s="705"/>
      <c r="HCA944" s="705"/>
      <c r="HCB944" s="705"/>
      <c r="HCC944" s="705"/>
      <c r="HCD944" s="705"/>
      <c r="HCE944" s="705"/>
      <c r="HCF944" s="705"/>
      <c r="HCG944" s="705"/>
      <c r="HCH944" s="705"/>
      <c r="HCI944" s="705"/>
      <c r="HCJ944" s="705"/>
      <c r="HCK944" s="705"/>
      <c r="HCL944" s="705"/>
      <c r="HCM944" s="705"/>
      <c r="HCN944" s="705"/>
      <c r="HCO944" s="705"/>
      <c r="HCP944" s="705"/>
      <c r="HCQ944" s="705"/>
      <c r="HCR944" s="705"/>
      <c r="HCS944" s="705"/>
      <c r="HCT944" s="705"/>
      <c r="HCU944" s="705"/>
      <c r="HCV944" s="705"/>
      <c r="HCW944" s="705"/>
      <c r="HCX944" s="705"/>
      <c r="HCY944" s="705"/>
      <c r="HCZ944" s="705"/>
      <c r="HDA944" s="705"/>
      <c r="HDB944" s="705"/>
      <c r="HDC944" s="705"/>
      <c r="HDD944" s="705"/>
      <c r="HDE944" s="705"/>
      <c r="HDF944" s="705"/>
      <c r="HDG944" s="705"/>
      <c r="HDH944" s="705"/>
      <c r="HDI944" s="705"/>
      <c r="HDJ944" s="705"/>
      <c r="HDK944" s="705"/>
      <c r="HDL944" s="705"/>
      <c r="HDM944" s="705"/>
      <c r="HDN944" s="705"/>
      <c r="HDO944" s="705"/>
      <c r="HDP944" s="705"/>
      <c r="HDQ944" s="705"/>
      <c r="HDR944" s="705"/>
      <c r="HDS944" s="705"/>
      <c r="HDT944" s="705"/>
      <c r="HDU944" s="705"/>
      <c r="HDV944" s="705"/>
      <c r="HDW944" s="705"/>
      <c r="HDX944" s="705"/>
      <c r="HDY944" s="705"/>
      <c r="HDZ944" s="705"/>
      <c r="HEA944" s="705"/>
      <c r="HEB944" s="705"/>
      <c r="HEC944" s="705"/>
      <c r="HED944" s="705"/>
      <c r="HEE944" s="705"/>
      <c r="HEF944" s="705"/>
      <c r="HEG944" s="705"/>
      <c r="HEH944" s="705"/>
      <c r="HEI944" s="705"/>
      <c r="HEJ944" s="705"/>
      <c r="HEK944" s="705"/>
      <c r="HEL944" s="705"/>
      <c r="HEM944" s="705"/>
      <c r="HEN944" s="705"/>
      <c r="HEO944" s="705"/>
      <c r="HEP944" s="705"/>
      <c r="HEQ944" s="705"/>
      <c r="HER944" s="705"/>
      <c r="HES944" s="705"/>
      <c r="HET944" s="705"/>
      <c r="HEU944" s="705"/>
      <c r="HEV944" s="705"/>
      <c r="HEW944" s="705"/>
      <c r="HEX944" s="705"/>
      <c r="HEY944" s="705"/>
      <c r="HEZ944" s="705"/>
      <c r="HFA944" s="705"/>
      <c r="HFB944" s="705"/>
      <c r="HFC944" s="705"/>
      <c r="HFD944" s="705"/>
      <c r="HFE944" s="705"/>
      <c r="HFF944" s="705"/>
      <c r="HFG944" s="705"/>
      <c r="HFH944" s="705"/>
      <c r="HFI944" s="705"/>
      <c r="HFJ944" s="705"/>
      <c r="HFK944" s="705"/>
      <c r="HFL944" s="705"/>
      <c r="HFM944" s="705"/>
      <c r="HFN944" s="705"/>
      <c r="HFO944" s="705"/>
      <c r="HFP944" s="705"/>
      <c r="HFQ944" s="705"/>
      <c r="HFR944" s="705"/>
      <c r="HFS944" s="705"/>
      <c r="HFT944" s="705"/>
      <c r="HFU944" s="705"/>
      <c r="HFV944" s="705"/>
      <c r="HFW944" s="705"/>
      <c r="HFX944" s="705"/>
      <c r="HFY944" s="705"/>
      <c r="HFZ944" s="705"/>
      <c r="HGA944" s="705"/>
      <c r="HGB944" s="705"/>
      <c r="HGC944" s="705"/>
      <c r="HGD944" s="705"/>
      <c r="HGE944" s="705"/>
      <c r="HGF944" s="705"/>
      <c r="HGG944" s="705"/>
      <c r="HGH944" s="705"/>
      <c r="HGI944" s="705"/>
      <c r="HGJ944" s="705"/>
      <c r="HGK944" s="705"/>
      <c r="HGL944" s="705"/>
      <c r="HGM944" s="705"/>
      <c r="HGN944" s="705"/>
      <c r="HGO944" s="705"/>
      <c r="HGP944" s="705"/>
      <c r="HGQ944" s="705"/>
      <c r="HGR944" s="705"/>
      <c r="HGS944" s="705"/>
      <c r="HGT944" s="705"/>
      <c r="HGU944" s="705"/>
      <c r="HGV944" s="705"/>
      <c r="HGW944" s="705"/>
      <c r="HGX944" s="705"/>
      <c r="HGY944" s="705"/>
      <c r="HGZ944" s="705"/>
      <c r="HHA944" s="705"/>
      <c r="HHB944" s="705"/>
      <c r="HHC944" s="705"/>
      <c r="HHD944" s="705"/>
      <c r="HHE944" s="705"/>
      <c r="HHF944" s="705"/>
      <c r="HHG944" s="705"/>
      <c r="HHH944" s="705"/>
      <c r="HHI944" s="705"/>
      <c r="HHJ944" s="705"/>
      <c r="HHK944" s="705"/>
      <c r="HHL944" s="705"/>
      <c r="HHM944" s="705"/>
      <c r="HHN944" s="705"/>
      <c r="HHO944" s="705"/>
      <c r="HHP944" s="705"/>
      <c r="HHQ944" s="705"/>
      <c r="HHR944" s="705"/>
      <c r="HHS944" s="705"/>
      <c r="HHT944" s="705"/>
      <c r="HHU944" s="705"/>
      <c r="HHV944" s="705"/>
      <c r="HHW944" s="705"/>
      <c r="HHX944" s="705"/>
      <c r="HHY944" s="705"/>
      <c r="HHZ944" s="705"/>
      <c r="HIA944" s="705"/>
      <c r="HIB944" s="705"/>
      <c r="HIC944" s="705"/>
      <c r="HID944" s="705"/>
      <c r="HIE944" s="705"/>
      <c r="HIF944" s="705"/>
      <c r="HIG944" s="705"/>
      <c r="HIH944" s="705"/>
      <c r="HII944" s="705"/>
      <c r="HIJ944" s="705"/>
      <c r="HIK944" s="705"/>
      <c r="HIL944" s="705"/>
      <c r="HIM944" s="705"/>
      <c r="HIN944" s="705"/>
      <c r="HIO944" s="705"/>
      <c r="HIP944" s="705"/>
      <c r="HIQ944" s="705"/>
      <c r="HIR944" s="705"/>
      <c r="HIS944" s="705"/>
      <c r="HIT944" s="705"/>
      <c r="HIU944" s="705"/>
      <c r="HIV944" s="705"/>
      <c r="HIW944" s="705"/>
      <c r="HIX944" s="705"/>
      <c r="HIY944" s="705"/>
      <c r="HIZ944" s="705"/>
      <c r="HJA944" s="705"/>
      <c r="HJB944" s="705"/>
      <c r="HJC944" s="705"/>
      <c r="HJD944" s="705"/>
      <c r="HJE944" s="705"/>
      <c r="HJF944" s="705"/>
      <c r="HJG944" s="705"/>
      <c r="HJH944" s="705"/>
      <c r="HJI944" s="705"/>
      <c r="HJJ944" s="705"/>
      <c r="HJK944" s="705"/>
      <c r="HJL944" s="705"/>
      <c r="HJM944" s="705"/>
      <c r="HJN944" s="705"/>
      <c r="HJO944" s="705"/>
      <c r="HJP944" s="705"/>
      <c r="HJQ944" s="705"/>
      <c r="HJR944" s="705"/>
      <c r="HJS944" s="705"/>
      <c r="HJT944" s="705"/>
      <c r="HJU944" s="705"/>
      <c r="HJV944" s="705"/>
      <c r="HJW944" s="705"/>
      <c r="HJX944" s="705"/>
      <c r="HJY944" s="705"/>
      <c r="HJZ944" s="705"/>
      <c r="HKA944" s="705"/>
      <c r="HKB944" s="705"/>
      <c r="HKC944" s="705"/>
      <c r="HKD944" s="705"/>
      <c r="HKE944" s="705"/>
      <c r="HKF944" s="705"/>
      <c r="HKG944" s="705"/>
      <c r="HKH944" s="705"/>
      <c r="HKI944" s="705"/>
      <c r="HKJ944" s="705"/>
      <c r="HKK944" s="705"/>
      <c r="HKL944" s="705"/>
      <c r="HKM944" s="705"/>
      <c r="HKN944" s="705"/>
      <c r="HKO944" s="705"/>
      <c r="HKP944" s="705"/>
      <c r="HKQ944" s="705"/>
      <c r="HKR944" s="705"/>
      <c r="HKS944" s="705"/>
      <c r="HKT944" s="705"/>
      <c r="HKU944" s="705"/>
      <c r="HKV944" s="705"/>
      <c r="HKW944" s="705"/>
      <c r="HKX944" s="705"/>
      <c r="HKY944" s="705"/>
      <c r="HKZ944" s="705"/>
      <c r="HLA944" s="705"/>
      <c r="HLB944" s="705"/>
      <c r="HLC944" s="705"/>
      <c r="HLD944" s="705"/>
      <c r="HLE944" s="705"/>
      <c r="HLF944" s="705"/>
      <c r="HLG944" s="705"/>
      <c r="HLH944" s="705"/>
      <c r="HLI944" s="705"/>
      <c r="HLJ944" s="705"/>
      <c r="HLK944" s="705"/>
      <c r="HLL944" s="705"/>
      <c r="HLM944" s="705"/>
      <c r="HLN944" s="705"/>
      <c r="HLO944" s="705"/>
      <c r="HLP944" s="705"/>
      <c r="HLQ944" s="705"/>
      <c r="HLR944" s="705"/>
      <c r="HLS944" s="705"/>
      <c r="HLT944" s="705"/>
      <c r="HLU944" s="705"/>
      <c r="HLV944" s="705"/>
      <c r="HLW944" s="705"/>
      <c r="HLX944" s="705"/>
      <c r="HLY944" s="705"/>
      <c r="HLZ944" s="705"/>
      <c r="HMA944" s="705"/>
      <c r="HMB944" s="705"/>
      <c r="HMC944" s="705"/>
      <c r="HMD944" s="705"/>
      <c r="HME944" s="705"/>
      <c r="HMF944" s="705"/>
      <c r="HMG944" s="705"/>
      <c r="HMH944" s="705"/>
      <c r="HMI944" s="705"/>
      <c r="HMJ944" s="705"/>
      <c r="HMK944" s="705"/>
      <c r="HML944" s="705"/>
      <c r="HMM944" s="705"/>
      <c r="HMN944" s="705"/>
      <c r="HMO944" s="705"/>
      <c r="HMP944" s="705"/>
      <c r="HMQ944" s="705"/>
      <c r="HMR944" s="705"/>
      <c r="HMS944" s="705"/>
      <c r="HMT944" s="705"/>
      <c r="HMU944" s="705"/>
      <c r="HMV944" s="705"/>
      <c r="HMW944" s="705"/>
      <c r="HMX944" s="705"/>
      <c r="HMY944" s="705"/>
      <c r="HMZ944" s="705"/>
      <c r="HNA944" s="705"/>
      <c r="HNB944" s="705"/>
      <c r="HNC944" s="705"/>
      <c r="HND944" s="705"/>
      <c r="HNE944" s="705"/>
      <c r="HNF944" s="705"/>
      <c r="HNG944" s="705"/>
      <c r="HNH944" s="705"/>
      <c r="HNI944" s="705"/>
      <c r="HNJ944" s="705"/>
      <c r="HNK944" s="705"/>
      <c r="HNL944" s="705"/>
      <c r="HNM944" s="705"/>
      <c r="HNN944" s="705"/>
      <c r="HNO944" s="705"/>
      <c r="HNP944" s="705"/>
      <c r="HNQ944" s="705"/>
      <c r="HNR944" s="705"/>
      <c r="HNS944" s="705"/>
      <c r="HNT944" s="705"/>
      <c r="HNU944" s="705"/>
      <c r="HNV944" s="705"/>
      <c r="HNW944" s="705"/>
      <c r="HNX944" s="705"/>
      <c r="HNY944" s="705"/>
      <c r="HNZ944" s="705"/>
      <c r="HOA944" s="705"/>
      <c r="HOB944" s="705"/>
      <c r="HOC944" s="705"/>
      <c r="HOD944" s="705"/>
      <c r="HOE944" s="705"/>
      <c r="HOF944" s="705"/>
      <c r="HOG944" s="705"/>
      <c r="HOH944" s="705"/>
      <c r="HOI944" s="705"/>
      <c r="HOJ944" s="705"/>
      <c r="HOK944" s="705"/>
      <c r="HOL944" s="705"/>
      <c r="HOM944" s="705"/>
      <c r="HON944" s="705"/>
      <c r="HOO944" s="705"/>
      <c r="HOP944" s="705"/>
      <c r="HOQ944" s="705"/>
      <c r="HOR944" s="705"/>
      <c r="HOS944" s="705"/>
      <c r="HOT944" s="705"/>
      <c r="HOU944" s="705"/>
      <c r="HOV944" s="705"/>
      <c r="HOW944" s="705"/>
      <c r="HOX944" s="705"/>
      <c r="HOY944" s="705"/>
      <c r="HOZ944" s="705"/>
      <c r="HPA944" s="705"/>
      <c r="HPB944" s="705"/>
      <c r="HPC944" s="705"/>
      <c r="HPD944" s="705"/>
      <c r="HPE944" s="705"/>
      <c r="HPF944" s="705"/>
      <c r="HPG944" s="705"/>
      <c r="HPH944" s="705"/>
      <c r="HPI944" s="705"/>
      <c r="HPJ944" s="705"/>
      <c r="HPK944" s="705"/>
      <c r="HPL944" s="705"/>
      <c r="HPM944" s="705"/>
      <c r="HPN944" s="705"/>
      <c r="HPO944" s="705"/>
      <c r="HPP944" s="705"/>
      <c r="HPQ944" s="705"/>
      <c r="HPR944" s="705"/>
      <c r="HPS944" s="705"/>
      <c r="HPT944" s="705"/>
      <c r="HPU944" s="705"/>
      <c r="HPV944" s="705"/>
      <c r="HPW944" s="705"/>
      <c r="HPX944" s="705"/>
      <c r="HPY944" s="705"/>
      <c r="HPZ944" s="705"/>
      <c r="HQA944" s="705"/>
      <c r="HQB944" s="705"/>
      <c r="HQC944" s="705"/>
      <c r="HQD944" s="705"/>
      <c r="HQE944" s="705"/>
      <c r="HQF944" s="705"/>
      <c r="HQG944" s="705"/>
      <c r="HQH944" s="705"/>
      <c r="HQI944" s="705"/>
      <c r="HQJ944" s="705"/>
      <c r="HQK944" s="705"/>
      <c r="HQL944" s="705"/>
      <c r="HQM944" s="705"/>
      <c r="HQN944" s="705"/>
      <c r="HQO944" s="705"/>
      <c r="HQP944" s="705"/>
      <c r="HQQ944" s="705"/>
      <c r="HQR944" s="705"/>
      <c r="HQS944" s="705"/>
      <c r="HQT944" s="705"/>
      <c r="HQU944" s="705"/>
      <c r="HQV944" s="705"/>
      <c r="HQW944" s="705"/>
      <c r="HQX944" s="705"/>
      <c r="HQY944" s="705"/>
      <c r="HQZ944" s="705"/>
      <c r="HRA944" s="705"/>
      <c r="HRB944" s="705"/>
      <c r="HRC944" s="705"/>
      <c r="HRD944" s="705"/>
      <c r="HRE944" s="705"/>
      <c r="HRF944" s="705"/>
      <c r="HRG944" s="705"/>
      <c r="HRH944" s="705"/>
      <c r="HRI944" s="705"/>
      <c r="HRJ944" s="705"/>
      <c r="HRK944" s="705"/>
      <c r="HRL944" s="705"/>
      <c r="HRM944" s="705"/>
      <c r="HRN944" s="705"/>
      <c r="HRO944" s="705"/>
      <c r="HRP944" s="705"/>
      <c r="HRQ944" s="705"/>
      <c r="HRR944" s="705"/>
      <c r="HRS944" s="705"/>
      <c r="HRT944" s="705"/>
      <c r="HRU944" s="705"/>
      <c r="HRV944" s="705"/>
      <c r="HRW944" s="705"/>
      <c r="HRX944" s="705"/>
      <c r="HRY944" s="705"/>
      <c r="HRZ944" s="705"/>
      <c r="HSA944" s="705"/>
      <c r="HSB944" s="705"/>
      <c r="HSC944" s="705"/>
      <c r="HSD944" s="705"/>
      <c r="HSE944" s="705"/>
      <c r="HSF944" s="705"/>
      <c r="HSG944" s="705"/>
      <c r="HSH944" s="705"/>
      <c r="HSI944" s="705"/>
      <c r="HSJ944" s="705"/>
      <c r="HSK944" s="705"/>
      <c r="HSL944" s="705"/>
      <c r="HSM944" s="705"/>
      <c r="HSN944" s="705"/>
      <c r="HSO944" s="705"/>
      <c r="HSP944" s="705"/>
      <c r="HSQ944" s="705"/>
      <c r="HSR944" s="705"/>
      <c r="HSS944" s="705"/>
      <c r="HST944" s="705"/>
      <c r="HSU944" s="705"/>
      <c r="HSV944" s="705"/>
      <c r="HSW944" s="705"/>
      <c r="HSX944" s="705"/>
      <c r="HSY944" s="705"/>
      <c r="HSZ944" s="705"/>
      <c r="HTA944" s="705"/>
      <c r="HTB944" s="705"/>
      <c r="HTC944" s="705"/>
      <c r="HTD944" s="705"/>
      <c r="HTE944" s="705"/>
      <c r="HTF944" s="705"/>
      <c r="HTG944" s="705"/>
      <c r="HTH944" s="705"/>
      <c r="HTI944" s="705"/>
      <c r="HTJ944" s="705"/>
      <c r="HTK944" s="705"/>
      <c r="HTL944" s="705"/>
      <c r="HTM944" s="705"/>
      <c r="HTN944" s="705"/>
      <c r="HTO944" s="705"/>
      <c r="HTP944" s="705"/>
      <c r="HTQ944" s="705"/>
      <c r="HTR944" s="705"/>
      <c r="HTS944" s="705"/>
      <c r="HTT944" s="705"/>
      <c r="HTU944" s="705"/>
      <c r="HTV944" s="705"/>
      <c r="HTW944" s="705"/>
      <c r="HTX944" s="705"/>
      <c r="HTY944" s="705"/>
      <c r="HTZ944" s="705"/>
      <c r="HUA944" s="705"/>
      <c r="HUB944" s="705"/>
      <c r="HUC944" s="705"/>
      <c r="HUD944" s="705"/>
      <c r="HUE944" s="705"/>
      <c r="HUF944" s="705"/>
      <c r="HUG944" s="705"/>
      <c r="HUH944" s="705"/>
      <c r="HUI944" s="705"/>
      <c r="HUJ944" s="705"/>
      <c r="HUK944" s="705"/>
      <c r="HUL944" s="705"/>
      <c r="HUM944" s="705"/>
      <c r="HUN944" s="705"/>
      <c r="HUO944" s="705"/>
      <c r="HUP944" s="705"/>
      <c r="HUQ944" s="705"/>
      <c r="HUR944" s="705"/>
      <c r="HUS944" s="705"/>
      <c r="HUT944" s="705"/>
      <c r="HUU944" s="705"/>
      <c r="HUV944" s="705"/>
      <c r="HUW944" s="705"/>
      <c r="HUX944" s="705"/>
      <c r="HUY944" s="705"/>
      <c r="HUZ944" s="705"/>
      <c r="HVA944" s="705"/>
      <c r="HVB944" s="705"/>
      <c r="HVC944" s="705"/>
      <c r="HVD944" s="705"/>
      <c r="HVE944" s="705"/>
      <c r="HVF944" s="705"/>
      <c r="HVG944" s="705"/>
      <c r="HVH944" s="705"/>
      <c r="HVI944" s="705"/>
      <c r="HVJ944" s="705"/>
      <c r="HVK944" s="705"/>
      <c r="HVL944" s="705"/>
      <c r="HVM944" s="705"/>
      <c r="HVN944" s="705"/>
      <c r="HVO944" s="705"/>
      <c r="HVP944" s="705"/>
      <c r="HVQ944" s="705"/>
      <c r="HVR944" s="705"/>
      <c r="HVS944" s="705"/>
      <c r="HVT944" s="705"/>
      <c r="HVU944" s="705"/>
      <c r="HVV944" s="705"/>
      <c r="HVW944" s="705"/>
      <c r="HVX944" s="705"/>
      <c r="HVY944" s="705"/>
      <c r="HVZ944" s="705"/>
      <c r="HWA944" s="705"/>
      <c r="HWB944" s="705"/>
      <c r="HWC944" s="705"/>
      <c r="HWD944" s="705"/>
      <c r="HWE944" s="705"/>
      <c r="HWF944" s="705"/>
      <c r="HWG944" s="705"/>
      <c r="HWH944" s="705"/>
      <c r="HWI944" s="705"/>
      <c r="HWJ944" s="705"/>
      <c r="HWK944" s="705"/>
      <c r="HWL944" s="705"/>
      <c r="HWM944" s="705"/>
      <c r="HWN944" s="705"/>
      <c r="HWO944" s="705"/>
      <c r="HWP944" s="705"/>
      <c r="HWQ944" s="705"/>
      <c r="HWR944" s="705"/>
      <c r="HWS944" s="705"/>
      <c r="HWT944" s="705"/>
      <c r="HWU944" s="705"/>
      <c r="HWV944" s="705"/>
      <c r="HWW944" s="705"/>
      <c r="HWX944" s="705"/>
      <c r="HWY944" s="705"/>
      <c r="HWZ944" s="705"/>
      <c r="HXA944" s="705"/>
      <c r="HXB944" s="705"/>
      <c r="HXC944" s="705"/>
      <c r="HXD944" s="705"/>
      <c r="HXE944" s="705"/>
      <c r="HXF944" s="705"/>
      <c r="HXG944" s="705"/>
      <c r="HXH944" s="705"/>
      <c r="HXI944" s="705"/>
      <c r="HXJ944" s="705"/>
      <c r="HXK944" s="705"/>
      <c r="HXL944" s="705"/>
      <c r="HXM944" s="705"/>
      <c r="HXN944" s="705"/>
      <c r="HXO944" s="705"/>
      <c r="HXP944" s="705"/>
      <c r="HXQ944" s="705"/>
      <c r="HXR944" s="705"/>
      <c r="HXS944" s="705"/>
      <c r="HXT944" s="705"/>
      <c r="HXU944" s="705"/>
      <c r="HXV944" s="705"/>
      <c r="HXW944" s="705"/>
      <c r="HXX944" s="705"/>
      <c r="HXY944" s="705"/>
      <c r="HXZ944" s="705"/>
      <c r="HYA944" s="705"/>
      <c r="HYB944" s="705"/>
      <c r="HYC944" s="705"/>
      <c r="HYD944" s="705"/>
      <c r="HYE944" s="705"/>
      <c r="HYF944" s="705"/>
      <c r="HYG944" s="705"/>
      <c r="HYH944" s="705"/>
      <c r="HYI944" s="705"/>
      <c r="HYJ944" s="705"/>
      <c r="HYK944" s="705"/>
      <c r="HYL944" s="705"/>
      <c r="HYM944" s="705"/>
      <c r="HYN944" s="705"/>
      <c r="HYO944" s="705"/>
      <c r="HYP944" s="705"/>
      <c r="HYQ944" s="705"/>
      <c r="HYR944" s="705"/>
      <c r="HYS944" s="705"/>
      <c r="HYT944" s="705"/>
      <c r="HYU944" s="705"/>
      <c r="HYV944" s="705"/>
      <c r="HYW944" s="705"/>
      <c r="HYX944" s="705"/>
      <c r="HYY944" s="705"/>
      <c r="HYZ944" s="705"/>
      <c r="HZA944" s="705"/>
      <c r="HZB944" s="705"/>
      <c r="HZC944" s="705"/>
      <c r="HZD944" s="705"/>
      <c r="HZE944" s="705"/>
      <c r="HZF944" s="705"/>
      <c r="HZG944" s="705"/>
      <c r="HZH944" s="705"/>
      <c r="HZI944" s="705"/>
      <c r="HZJ944" s="705"/>
      <c r="HZK944" s="705"/>
      <c r="HZL944" s="705"/>
      <c r="HZM944" s="705"/>
      <c r="HZN944" s="705"/>
      <c r="HZO944" s="705"/>
      <c r="HZP944" s="705"/>
      <c r="HZQ944" s="705"/>
      <c r="HZR944" s="705"/>
      <c r="HZS944" s="705"/>
      <c r="HZT944" s="705"/>
      <c r="HZU944" s="705"/>
      <c r="HZV944" s="705"/>
      <c r="HZW944" s="705"/>
      <c r="HZX944" s="705"/>
      <c r="HZY944" s="705"/>
      <c r="HZZ944" s="705"/>
      <c r="IAA944" s="705"/>
      <c r="IAB944" s="705"/>
      <c r="IAC944" s="705"/>
      <c r="IAD944" s="705"/>
      <c r="IAE944" s="705"/>
      <c r="IAF944" s="705"/>
      <c r="IAG944" s="705"/>
      <c r="IAH944" s="705"/>
      <c r="IAI944" s="705"/>
      <c r="IAJ944" s="705"/>
      <c r="IAK944" s="705"/>
      <c r="IAL944" s="705"/>
      <c r="IAM944" s="705"/>
      <c r="IAN944" s="705"/>
      <c r="IAO944" s="705"/>
      <c r="IAP944" s="705"/>
      <c r="IAQ944" s="705"/>
      <c r="IAR944" s="705"/>
      <c r="IAS944" s="705"/>
      <c r="IAT944" s="705"/>
      <c r="IAU944" s="705"/>
      <c r="IAV944" s="705"/>
      <c r="IAW944" s="705"/>
      <c r="IAX944" s="705"/>
      <c r="IAY944" s="705"/>
      <c r="IAZ944" s="705"/>
      <c r="IBA944" s="705"/>
      <c r="IBB944" s="705"/>
      <c r="IBC944" s="705"/>
      <c r="IBD944" s="705"/>
      <c r="IBE944" s="705"/>
      <c r="IBF944" s="705"/>
      <c r="IBG944" s="705"/>
      <c r="IBH944" s="705"/>
      <c r="IBI944" s="705"/>
      <c r="IBJ944" s="705"/>
      <c r="IBK944" s="705"/>
      <c r="IBL944" s="705"/>
      <c r="IBM944" s="705"/>
      <c r="IBN944" s="705"/>
      <c r="IBO944" s="705"/>
      <c r="IBP944" s="705"/>
      <c r="IBQ944" s="705"/>
      <c r="IBR944" s="705"/>
      <c r="IBS944" s="705"/>
      <c r="IBT944" s="705"/>
      <c r="IBU944" s="705"/>
      <c r="IBV944" s="705"/>
      <c r="IBW944" s="705"/>
      <c r="IBX944" s="705"/>
      <c r="IBY944" s="705"/>
      <c r="IBZ944" s="705"/>
      <c r="ICA944" s="705"/>
      <c r="ICB944" s="705"/>
      <c r="ICC944" s="705"/>
      <c r="ICD944" s="705"/>
      <c r="ICE944" s="705"/>
      <c r="ICF944" s="705"/>
      <c r="ICG944" s="705"/>
      <c r="ICH944" s="705"/>
      <c r="ICI944" s="705"/>
      <c r="ICJ944" s="705"/>
      <c r="ICK944" s="705"/>
      <c r="ICL944" s="705"/>
      <c r="ICM944" s="705"/>
      <c r="ICN944" s="705"/>
      <c r="ICO944" s="705"/>
      <c r="ICP944" s="705"/>
      <c r="ICQ944" s="705"/>
      <c r="ICR944" s="705"/>
      <c r="ICS944" s="705"/>
      <c r="ICT944" s="705"/>
      <c r="ICU944" s="705"/>
      <c r="ICV944" s="705"/>
      <c r="ICW944" s="705"/>
      <c r="ICX944" s="705"/>
      <c r="ICY944" s="705"/>
      <c r="ICZ944" s="705"/>
      <c r="IDA944" s="705"/>
      <c r="IDB944" s="705"/>
      <c r="IDC944" s="705"/>
      <c r="IDD944" s="705"/>
      <c r="IDE944" s="705"/>
      <c r="IDF944" s="705"/>
      <c r="IDG944" s="705"/>
      <c r="IDH944" s="705"/>
      <c r="IDI944" s="705"/>
      <c r="IDJ944" s="705"/>
      <c r="IDK944" s="705"/>
      <c r="IDL944" s="705"/>
      <c r="IDM944" s="705"/>
      <c r="IDN944" s="705"/>
      <c r="IDO944" s="705"/>
      <c r="IDP944" s="705"/>
      <c r="IDQ944" s="705"/>
      <c r="IDR944" s="705"/>
      <c r="IDS944" s="705"/>
      <c r="IDT944" s="705"/>
      <c r="IDU944" s="705"/>
      <c r="IDV944" s="705"/>
      <c r="IDW944" s="705"/>
      <c r="IDX944" s="705"/>
      <c r="IDY944" s="705"/>
      <c r="IDZ944" s="705"/>
      <c r="IEA944" s="705"/>
      <c r="IEB944" s="705"/>
      <c r="IEC944" s="705"/>
      <c r="IED944" s="705"/>
      <c r="IEE944" s="705"/>
      <c r="IEF944" s="705"/>
      <c r="IEG944" s="705"/>
      <c r="IEH944" s="705"/>
      <c r="IEI944" s="705"/>
      <c r="IEJ944" s="705"/>
      <c r="IEK944" s="705"/>
      <c r="IEL944" s="705"/>
      <c r="IEM944" s="705"/>
      <c r="IEN944" s="705"/>
      <c r="IEO944" s="705"/>
      <c r="IEP944" s="705"/>
      <c r="IEQ944" s="705"/>
      <c r="IER944" s="705"/>
      <c r="IES944" s="705"/>
      <c r="IET944" s="705"/>
      <c r="IEU944" s="705"/>
      <c r="IEV944" s="705"/>
      <c r="IEW944" s="705"/>
      <c r="IEX944" s="705"/>
      <c r="IEY944" s="705"/>
      <c r="IEZ944" s="705"/>
      <c r="IFA944" s="705"/>
      <c r="IFB944" s="705"/>
      <c r="IFC944" s="705"/>
      <c r="IFD944" s="705"/>
      <c r="IFE944" s="705"/>
      <c r="IFF944" s="705"/>
      <c r="IFG944" s="705"/>
      <c r="IFH944" s="705"/>
      <c r="IFI944" s="705"/>
      <c r="IFJ944" s="705"/>
      <c r="IFK944" s="705"/>
      <c r="IFL944" s="705"/>
      <c r="IFM944" s="705"/>
      <c r="IFN944" s="705"/>
      <c r="IFO944" s="705"/>
      <c r="IFP944" s="705"/>
      <c r="IFQ944" s="705"/>
      <c r="IFR944" s="705"/>
      <c r="IFS944" s="705"/>
      <c r="IFT944" s="705"/>
      <c r="IFU944" s="705"/>
      <c r="IFV944" s="705"/>
      <c r="IFW944" s="705"/>
      <c r="IFX944" s="705"/>
      <c r="IFY944" s="705"/>
      <c r="IFZ944" s="705"/>
      <c r="IGA944" s="705"/>
      <c r="IGB944" s="705"/>
      <c r="IGC944" s="705"/>
      <c r="IGD944" s="705"/>
      <c r="IGE944" s="705"/>
      <c r="IGF944" s="705"/>
      <c r="IGG944" s="705"/>
      <c r="IGH944" s="705"/>
      <c r="IGI944" s="705"/>
      <c r="IGJ944" s="705"/>
      <c r="IGK944" s="705"/>
      <c r="IGL944" s="705"/>
      <c r="IGM944" s="705"/>
      <c r="IGN944" s="705"/>
      <c r="IGO944" s="705"/>
      <c r="IGP944" s="705"/>
      <c r="IGQ944" s="705"/>
      <c r="IGR944" s="705"/>
      <c r="IGS944" s="705"/>
      <c r="IGT944" s="705"/>
      <c r="IGU944" s="705"/>
      <c r="IGV944" s="705"/>
      <c r="IGW944" s="705"/>
      <c r="IGX944" s="705"/>
      <c r="IGY944" s="705"/>
      <c r="IGZ944" s="705"/>
      <c r="IHA944" s="705"/>
      <c r="IHB944" s="705"/>
      <c r="IHC944" s="705"/>
      <c r="IHD944" s="705"/>
      <c r="IHE944" s="705"/>
      <c r="IHF944" s="705"/>
      <c r="IHG944" s="705"/>
      <c r="IHH944" s="705"/>
      <c r="IHI944" s="705"/>
      <c r="IHJ944" s="705"/>
      <c r="IHK944" s="705"/>
      <c r="IHL944" s="705"/>
      <c r="IHM944" s="705"/>
      <c r="IHN944" s="705"/>
      <c r="IHO944" s="705"/>
      <c r="IHP944" s="705"/>
      <c r="IHQ944" s="705"/>
      <c r="IHR944" s="705"/>
      <c r="IHS944" s="705"/>
      <c r="IHT944" s="705"/>
      <c r="IHU944" s="705"/>
      <c r="IHV944" s="705"/>
      <c r="IHW944" s="705"/>
      <c r="IHX944" s="705"/>
      <c r="IHY944" s="705"/>
      <c r="IHZ944" s="705"/>
      <c r="IIA944" s="705"/>
      <c r="IIB944" s="705"/>
      <c r="IIC944" s="705"/>
      <c r="IID944" s="705"/>
      <c r="IIE944" s="705"/>
      <c r="IIF944" s="705"/>
      <c r="IIG944" s="705"/>
      <c r="IIH944" s="705"/>
      <c r="III944" s="705"/>
      <c r="IIJ944" s="705"/>
      <c r="IIK944" s="705"/>
      <c r="IIL944" s="705"/>
      <c r="IIM944" s="705"/>
      <c r="IIN944" s="705"/>
      <c r="IIO944" s="705"/>
      <c r="IIP944" s="705"/>
      <c r="IIQ944" s="705"/>
      <c r="IIR944" s="705"/>
      <c r="IIS944" s="705"/>
      <c r="IIT944" s="705"/>
      <c r="IIU944" s="705"/>
      <c r="IIV944" s="705"/>
      <c r="IIW944" s="705"/>
      <c r="IIX944" s="705"/>
      <c r="IIY944" s="705"/>
      <c r="IIZ944" s="705"/>
      <c r="IJA944" s="705"/>
      <c r="IJB944" s="705"/>
      <c r="IJC944" s="705"/>
      <c r="IJD944" s="705"/>
      <c r="IJE944" s="705"/>
      <c r="IJF944" s="705"/>
      <c r="IJG944" s="705"/>
      <c r="IJH944" s="705"/>
      <c r="IJI944" s="705"/>
      <c r="IJJ944" s="705"/>
      <c r="IJK944" s="705"/>
      <c r="IJL944" s="705"/>
      <c r="IJM944" s="705"/>
      <c r="IJN944" s="705"/>
      <c r="IJO944" s="705"/>
      <c r="IJP944" s="705"/>
      <c r="IJQ944" s="705"/>
      <c r="IJR944" s="705"/>
      <c r="IJS944" s="705"/>
      <c r="IJT944" s="705"/>
      <c r="IJU944" s="705"/>
      <c r="IJV944" s="705"/>
      <c r="IJW944" s="705"/>
      <c r="IJX944" s="705"/>
      <c r="IJY944" s="705"/>
      <c r="IJZ944" s="705"/>
      <c r="IKA944" s="705"/>
      <c r="IKB944" s="705"/>
      <c r="IKC944" s="705"/>
      <c r="IKD944" s="705"/>
      <c r="IKE944" s="705"/>
      <c r="IKF944" s="705"/>
      <c r="IKG944" s="705"/>
      <c r="IKH944" s="705"/>
      <c r="IKI944" s="705"/>
      <c r="IKJ944" s="705"/>
      <c r="IKK944" s="705"/>
      <c r="IKL944" s="705"/>
      <c r="IKM944" s="705"/>
      <c r="IKN944" s="705"/>
      <c r="IKO944" s="705"/>
      <c r="IKP944" s="705"/>
      <c r="IKQ944" s="705"/>
      <c r="IKR944" s="705"/>
      <c r="IKS944" s="705"/>
      <c r="IKT944" s="705"/>
      <c r="IKU944" s="705"/>
      <c r="IKV944" s="705"/>
      <c r="IKW944" s="705"/>
      <c r="IKX944" s="705"/>
      <c r="IKY944" s="705"/>
      <c r="IKZ944" s="705"/>
      <c r="ILA944" s="705"/>
      <c r="ILB944" s="705"/>
      <c r="ILC944" s="705"/>
      <c r="ILD944" s="705"/>
      <c r="ILE944" s="705"/>
      <c r="ILF944" s="705"/>
      <c r="ILG944" s="705"/>
      <c r="ILH944" s="705"/>
      <c r="ILI944" s="705"/>
      <c r="ILJ944" s="705"/>
      <c r="ILK944" s="705"/>
      <c r="ILL944" s="705"/>
      <c r="ILM944" s="705"/>
      <c r="ILN944" s="705"/>
      <c r="ILO944" s="705"/>
      <c r="ILP944" s="705"/>
      <c r="ILQ944" s="705"/>
      <c r="ILR944" s="705"/>
      <c r="ILS944" s="705"/>
      <c r="ILT944" s="705"/>
      <c r="ILU944" s="705"/>
      <c r="ILV944" s="705"/>
      <c r="ILW944" s="705"/>
      <c r="ILX944" s="705"/>
      <c r="ILY944" s="705"/>
      <c r="ILZ944" s="705"/>
      <c r="IMA944" s="705"/>
      <c r="IMB944" s="705"/>
      <c r="IMC944" s="705"/>
      <c r="IMD944" s="705"/>
      <c r="IME944" s="705"/>
      <c r="IMF944" s="705"/>
      <c r="IMG944" s="705"/>
      <c r="IMH944" s="705"/>
      <c r="IMI944" s="705"/>
      <c r="IMJ944" s="705"/>
      <c r="IMK944" s="705"/>
      <c r="IML944" s="705"/>
      <c r="IMM944" s="705"/>
      <c r="IMN944" s="705"/>
      <c r="IMO944" s="705"/>
      <c r="IMP944" s="705"/>
      <c r="IMQ944" s="705"/>
      <c r="IMR944" s="705"/>
      <c r="IMS944" s="705"/>
      <c r="IMT944" s="705"/>
      <c r="IMU944" s="705"/>
      <c r="IMV944" s="705"/>
      <c r="IMW944" s="705"/>
      <c r="IMX944" s="705"/>
      <c r="IMY944" s="705"/>
      <c r="IMZ944" s="705"/>
      <c r="INA944" s="705"/>
      <c r="INB944" s="705"/>
      <c r="INC944" s="705"/>
      <c r="IND944" s="705"/>
      <c r="INE944" s="705"/>
      <c r="INF944" s="705"/>
      <c r="ING944" s="705"/>
      <c r="INH944" s="705"/>
      <c r="INI944" s="705"/>
      <c r="INJ944" s="705"/>
      <c r="INK944" s="705"/>
      <c r="INL944" s="705"/>
      <c r="INM944" s="705"/>
      <c r="INN944" s="705"/>
      <c r="INO944" s="705"/>
      <c r="INP944" s="705"/>
      <c r="INQ944" s="705"/>
      <c r="INR944" s="705"/>
      <c r="INS944" s="705"/>
      <c r="INT944" s="705"/>
      <c r="INU944" s="705"/>
      <c r="INV944" s="705"/>
      <c r="INW944" s="705"/>
      <c r="INX944" s="705"/>
      <c r="INY944" s="705"/>
      <c r="INZ944" s="705"/>
      <c r="IOA944" s="705"/>
      <c r="IOB944" s="705"/>
      <c r="IOC944" s="705"/>
      <c r="IOD944" s="705"/>
      <c r="IOE944" s="705"/>
      <c r="IOF944" s="705"/>
      <c r="IOG944" s="705"/>
      <c r="IOH944" s="705"/>
      <c r="IOI944" s="705"/>
      <c r="IOJ944" s="705"/>
      <c r="IOK944" s="705"/>
      <c r="IOL944" s="705"/>
      <c r="IOM944" s="705"/>
      <c r="ION944" s="705"/>
      <c r="IOO944" s="705"/>
      <c r="IOP944" s="705"/>
      <c r="IOQ944" s="705"/>
      <c r="IOR944" s="705"/>
      <c r="IOS944" s="705"/>
      <c r="IOT944" s="705"/>
      <c r="IOU944" s="705"/>
      <c r="IOV944" s="705"/>
      <c r="IOW944" s="705"/>
      <c r="IOX944" s="705"/>
      <c r="IOY944" s="705"/>
      <c r="IOZ944" s="705"/>
      <c r="IPA944" s="705"/>
      <c r="IPB944" s="705"/>
      <c r="IPC944" s="705"/>
      <c r="IPD944" s="705"/>
      <c r="IPE944" s="705"/>
      <c r="IPF944" s="705"/>
      <c r="IPG944" s="705"/>
      <c r="IPH944" s="705"/>
      <c r="IPI944" s="705"/>
      <c r="IPJ944" s="705"/>
      <c r="IPK944" s="705"/>
      <c r="IPL944" s="705"/>
      <c r="IPM944" s="705"/>
      <c r="IPN944" s="705"/>
      <c r="IPO944" s="705"/>
      <c r="IPP944" s="705"/>
      <c r="IPQ944" s="705"/>
      <c r="IPR944" s="705"/>
      <c r="IPS944" s="705"/>
      <c r="IPT944" s="705"/>
      <c r="IPU944" s="705"/>
      <c r="IPV944" s="705"/>
      <c r="IPW944" s="705"/>
      <c r="IPX944" s="705"/>
      <c r="IPY944" s="705"/>
      <c r="IPZ944" s="705"/>
      <c r="IQA944" s="705"/>
      <c r="IQB944" s="705"/>
      <c r="IQC944" s="705"/>
      <c r="IQD944" s="705"/>
      <c r="IQE944" s="705"/>
      <c r="IQF944" s="705"/>
      <c r="IQG944" s="705"/>
      <c r="IQH944" s="705"/>
      <c r="IQI944" s="705"/>
      <c r="IQJ944" s="705"/>
      <c r="IQK944" s="705"/>
      <c r="IQL944" s="705"/>
      <c r="IQM944" s="705"/>
      <c r="IQN944" s="705"/>
      <c r="IQO944" s="705"/>
      <c r="IQP944" s="705"/>
      <c r="IQQ944" s="705"/>
      <c r="IQR944" s="705"/>
      <c r="IQS944" s="705"/>
      <c r="IQT944" s="705"/>
      <c r="IQU944" s="705"/>
      <c r="IQV944" s="705"/>
      <c r="IQW944" s="705"/>
      <c r="IQX944" s="705"/>
      <c r="IQY944" s="705"/>
      <c r="IQZ944" s="705"/>
      <c r="IRA944" s="705"/>
      <c r="IRB944" s="705"/>
      <c r="IRC944" s="705"/>
      <c r="IRD944" s="705"/>
      <c r="IRE944" s="705"/>
      <c r="IRF944" s="705"/>
      <c r="IRG944" s="705"/>
      <c r="IRH944" s="705"/>
      <c r="IRI944" s="705"/>
      <c r="IRJ944" s="705"/>
      <c r="IRK944" s="705"/>
      <c r="IRL944" s="705"/>
      <c r="IRM944" s="705"/>
      <c r="IRN944" s="705"/>
      <c r="IRO944" s="705"/>
      <c r="IRP944" s="705"/>
      <c r="IRQ944" s="705"/>
      <c r="IRR944" s="705"/>
      <c r="IRS944" s="705"/>
      <c r="IRT944" s="705"/>
      <c r="IRU944" s="705"/>
      <c r="IRV944" s="705"/>
      <c r="IRW944" s="705"/>
      <c r="IRX944" s="705"/>
      <c r="IRY944" s="705"/>
      <c r="IRZ944" s="705"/>
      <c r="ISA944" s="705"/>
      <c r="ISB944" s="705"/>
      <c r="ISC944" s="705"/>
      <c r="ISD944" s="705"/>
      <c r="ISE944" s="705"/>
      <c r="ISF944" s="705"/>
      <c r="ISG944" s="705"/>
      <c r="ISH944" s="705"/>
      <c r="ISI944" s="705"/>
      <c r="ISJ944" s="705"/>
      <c r="ISK944" s="705"/>
      <c r="ISL944" s="705"/>
      <c r="ISM944" s="705"/>
      <c r="ISN944" s="705"/>
      <c r="ISO944" s="705"/>
      <c r="ISP944" s="705"/>
      <c r="ISQ944" s="705"/>
      <c r="ISR944" s="705"/>
      <c r="ISS944" s="705"/>
      <c r="IST944" s="705"/>
      <c r="ISU944" s="705"/>
      <c r="ISV944" s="705"/>
      <c r="ISW944" s="705"/>
      <c r="ISX944" s="705"/>
      <c r="ISY944" s="705"/>
      <c r="ISZ944" s="705"/>
      <c r="ITA944" s="705"/>
      <c r="ITB944" s="705"/>
      <c r="ITC944" s="705"/>
      <c r="ITD944" s="705"/>
      <c r="ITE944" s="705"/>
      <c r="ITF944" s="705"/>
      <c r="ITG944" s="705"/>
      <c r="ITH944" s="705"/>
      <c r="ITI944" s="705"/>
      <c r="ITJ944" s="705"/>
      <c r="ITK944" s="705"/>
      <c r="ITL944" s="705"/>
      <c r="ITM944" s="705"/>
      <c r="ITN944" s="705"/>
      <c r="ITO944" s="705"/>
      <c r="ITP944" s="705"/>
      <c r="ITQ944" s="705"/>
      <c r="ITR944" s="705"/>
      <c r="ITS944" s="705"/>
      <c r="ITT944" s="705"/>
      <c r="ITU944" s="705"/>
      <c r="ITV944" s="705"/>
      <c r="ITW944" s="705"/>
      <c r="ITX944" s="705"/>
      <c r="ITY944" s="705"/>
      <c r="ITZ944" s="705"/>
      <c r="IUA944" s="705"/>
      <c r="IUB944" s="705"/>
      <c r="IUC944" s="705"/>
      <c r="IUD944" s="705"/>
      <c r="IUE944" s="705"/>
      <c r="IUF944" s="705"/>
      <c r="IUG944" s="705"/>
      <c r="IUH944" s="705"/>
      <c r="IUI944" s="705"/>
      <c r="IUJ944" s="705"/>
      <c r="IUK944" s="705"/>
      <c r="IUL944" s="705"/>
      <c r="IUM944" s="705"/>
      <c r="IUN944" s="705"/>
      <c r="IUO944" s="705"/>
      <c r="IUP944" s="705"/>
      <c r="IUQ944" s="705"/>
      <c r="IUR944" s="705"/>
      <c r="IUS944" s="705"/>
      <c r="IUT944" s="705"/>
      <c r="IUU944" s="705"/>
      <c r="IUV944" s="705"/>
      <c r="IUW944" s="705"/>
      <c r="IUX944" s="705"/>
      <c r="IUY944" s="705"/>
      <c r="IUZ944" s="705"/>
      <c r="IVA944" s="705"/>
      <c r="IVB944" s="705"/>
      <c r="IVC944" s="705"/>
      <c r="IVD944" s="705"/>
      <c r="IVE944" s="705"/>
      <c r="IVF944" s="705"/>
      <c r="IVG944" s="705"/>
      <c r="IVH944" s="705"/>
      <c r="IVI944" s="705"/>
      <c r="IVJ944" s="705"/>
      <c r="IVK944" s="705"/>
      <c r="IVL944" s="705"/>
      <c r="IVM944" s="705"/>
      <c r="IVN944" s="705"/>
      <c r="IVO944" s="705"/>
      <c r="IVP944" s="705"/>
      <c r="IVQ944" s="705"/>
      <c r="IVR944" s="705"/>
      <c r="IVS944" s="705"/>
      <c r="IVT944" s="705"/>
      <c r="IVU944" s="705"/>
      <c r="IVV944" s="705"/>
      <c r="IVW944" s="705"/>
      <c r="IVX944" s="705"/>
      <c r="IVY944" s="705"/>
      <c r="IVZ944" s="705"/>
      <c r="IWA944" s="705"/>
      <c r="IWB944" s="705"/>
      <c r="IWC944" s="705"/>
      <c r="IWD944" s="705"/>
      <c r="IWE944" s="705"/>
      <c r="IWF944" s="705"/>
      <c r="IWG944" s="705"/>
      <c r="IWH944" s="705"/>
      <c r="IWI944" s="705"/>
      <c r="IWJ944" s="705"/>
      <c r="IWK944" s="705"/>
      <c r="IWL944" s="705"/>
      <c r="IWM944" s="705"/>
      <c r="IWN944" s="705"/>
      <c r="IWO944" s="705"/>
      <c r="IWP944" s="705"/>
      <c r="IWQ944" s="705"/>
      <c r="IWR944" s="705"/>
      <c r="IWS944" s="705"/>
      <c r="IWT944" s="705"/>
      <c r="IWU944" s="705"/>
      <c r="IWV944" s="705"/>
      <c r="IWW944" s="705"/>
      <c r="IWX944" s="705"/>
      <c r="IWY944" s="705"/>
      <c r="IWZ944" s="705"/>
      <c r="IXA944" s="705"/>
      <c r="IXB944" s="705"/>
      <c r="IXC944" s="705"/>
      <c r="IXD944" s="705"/>
      <c r="IXE944" s="705"/>
      <c r="IXF944" s="705"/>
      <c r="IXG944" s="705"/>
      <c r="IXH944" s="705"/>
      <c r="IXI944" s="705"/>
      <c r="IXJ944" s="705"/>
      <c r="IXK944" s="705"/>
      <c r="IXL944" s="705"/>
      <c r="IXM944" s="705"/>
      <c r="IXN944" s="705"/>
      <c r="IXO944" s="705"/>
      <c r="IXP944" s="705"/>
      <c r="IXQ944" s="705"/>
      <c r="IXR944" s="705"/>
      <c r="IXS944" s="705"/>
      <c r="IXT944" s="705"/>
      <c r="IXU944" s="705"/>
      <c r="IXV944" s="705"/>
      <c r="IXW944" s="705"/>
      <c r="IXX944" s="705"/>
      <c r="IXY944" s="705"/>
      <c r="IXZ944" s="705"/>
      <c r="IYA944" s="705"/>
      <c r="IYB944" s="705"/>
      <c r="IYC944" s="705"/>
      <c r="IYD944" s="705"/>
      <c r="IYE944" s="705"/>
      <c r="IYF944" s="705"/>
      <c r="IYG944" s="705"/>
      <c r="IYH944" s="705"/>
      <c r="IYI944" s="705"/>
      <c r="IYJ944" s="705"/>
      <c r="IYK944" s="705"/>
      <c r="IYL944" s="705"/>
      <c r="IYM944" s="705"/>
      <c r="IYN944" s="705"/>
      <c r="IYO944" s="705"/>
      <c r="IYP944" s="705"/>
      <c r="IYQ944" s="705"/>
      <c r="IYR944" s="705"/>
      <c r="IYS944" s="705"/>
      <c r="IYT944" s="705"/>
      <c r="IYU944" s="705"/>
      <c r="IYV944" s="705"/>
      <c r="IYW944" s="705"/>
      <c r="IYX944" s="705"/>
      <c r="IYY944" s="705"/>
      <c r="IYZ944" s="705"/>
      <c r="IZA944" s="705"/>
      <c r="IZB944" s="705"/>
      <c r="IZC944" s="705"/>
      <c r="IZD944" s="705"/>
      <c r="IZE944" s="705"/>
      <c r="IZF944" s="705"/>
      <c r="IZG944" s="705"/>
      <c r="IZH944" s="705"/>
      <c r="IZI944" s="705"/>
      <c r="IZJ944" s="705"/>
      <c r="IZK944" s="705"/>
      <c r="IZL944" s="705"/>
      <c r="IZM944" s="705"/>
      <c r="IZN944" s="705"/>
      <c r="IZO944" s="705"/>
      <c r="IZP944" s="705"/>
      <c r="IZQ944" s="705"/>
      <c r="IZR944" s="705"/>
      <c r="IZS944" s="705"/>
      <c r="IZT944" s="705"/>
      <c r="IZU944" s="705"/>
      <c r="IZV944" s="705"/>
      <c r="IZW944" s="705"/>
      <c r="IZX944" s="705"/>
      <c r="IZY944" s="705"/>
      <c r="IZZ944" s="705"/>
      <c r="JAA944" s="705"/>
      <c r="JAB944" s="705"/>
      <c r="JAC944" s="705"/>
      <c r="JAD944" s="705"/>
      <c r="JAE944" s="705"/>
      <c r="JAF944" s="705"/>
      <c r="JAG944" s="705"/>
      <c r="JAH944" s="705"/>
      <c r="JAI944" s="705"/>
      <c r="JAJ944" s="705"/>
      <c r="JAK944" s="705"/>
      <c r="JAL944" s="705"/>
      <c r="JAM944" s="705"/>
      <c r="JAN944" s="705"/>
      <c r="JAO944" s="705"/>
      <c r="JAP944" s="705"/>
      <c r="JAQ944" s="705"/>
      <c r="JAR944" s="705"/>
      <c r="JAS944" s="705"/>
      <c r="JAT944" s="705"/>
      <c r="JAU944" s="705"/>
      <c r="JAV944" s="705"/>
      <c r="JAW944" s="705"/>
      <c r="JAX944" s="705"/>
      <c r="JAY944" s="705"/>
      <c r="JAZ944" s="705"/>
      <c r="JBA944" s="705"/>
      <c r="JBB944" s="705"/>
      <c r="JBC944" s="705"/>
      <c r="JBD944" s="705"/>
      <c r="JBE944" s="705"/>
      <c r="JBF944" s="705"/>
      <c r="JBG944" s="705"/>
      <c r="JBH944" s="705"/>
      <c r="JBI944" s="705"/>
      <c r="JBJ944" s="705"/>
      <c r="JBK944" s="705"/>
      <c r="JBL944" s="705"/>
      <c r="JBM944" s="705"/>
      <c r="JBN944" s="705"/>
      <c r="JBO944" s="705"/>
      <c r="JBP944" s="705"/>
      <c r="JBQ944" s="705"/>
      <c r="JBR944" s="705"/>
      <c r="JBS944" s="705"/>
      <c r="JBT944" s="705"/>
      <c r="JBU944" s="705"/>
      <c r="JBV944" s="705"/>
      <c r="JBW944" s="705"/>
      <c r="JBX944" s="705"/>
      <c r="JBY944" s="705"/>
      <c r="JBZ944" s="705"/>
      <c r="JCA944" s="705"/>
      <c r="JCB944" s="705"/>
      <c r="JCC944" s="705"/>
      <c r="JCD944" s="705"/>
      <c r="JCE944" s="705"/>
      <c r="JCF944" s="705"/>
      <c r="JCG944" s="705"/>
      <c r="JCH944" s="705"/>
      <c r="JCI944" s="705"/>
      <c r="JCJ944" s="705"/>
      <c r="JCK944" s="705"/>
      <c r="JCL944" s="705"/>
      <c r="JCM944" s="705"/>
      <c r="JCN944" s="705"/>
      <c r="JCO944" s="705"/>
      <c r="JCP944" s="705"/>
      <c r="JCQ944" s="705"/>
      <c r="JCR944" s="705"/>
      <c r="JCS944" s="705"/>
      <c r="JCT944" s="705"/>
      <c r="JCU944" s="705"/>
      <c r="JCV944" s="705"/>
      <c r="JCW944" s="705"/>
      <c r="JCX944" s="705"/>
      <c r="JCY944" s="705"/>
      <c r="JCZ944" s="705"/>
      <c r="JDA944" s="705"/>
      <c r="JDB944" s="705"/>
      <c r="JDC944" s="705"/>
      <c r="JDD944" s="705"/>
      <c r="JDE944" s="705"/>
      <c r="JDF944" s="705"/>
      <c r="JDG944" s="705"/>
      <c r="JDH944" s="705"/>
      <c r="JDI944" s="705"/>
      <c r="JDJ944" s="705"/>
      <c r="JDK944" s="705"/>
      <c r="JDL944" s="705"/>
      <c r="JDM944" s="705"/>
      <c r="JDN944" s="705"/>
      <c r="JDO944" s="705"/>
      <c r="JDP944" s="705"/>
      <c r="JDQ944" s="705"/>
      <c r="JDR944" s="705"/>
      <c r="JDS944" s="705"/>
      <c r="JDT944" s="705"/>
      <c r="JDU944" s="705"/>
      <c r="JDV944" s="705"/>
      <c r="JDW944" s="705"/>
      <c r="JDX944" s="705"/>
      <c r="JDY944" s="705"/>
      <c r="JDZ944" s="705"/>
      <c r="JEA944" s="705"/>
      <c r="JEB944" s="705"/>
      <c r="JEC944" s="705"/>
      <c r="JED944" s="705"/>
      <c r="JEE944" s="705"/>
      <c r="JEF944" s="705"/>
      <c r="JEG944" s="705"/>
      <c r="JEH944" s="705"/>
      <c r="JEI944" s="705"/>
      <c r="JEJ944" s="705"/>
      <c r="JEK944" s="705"/>
      <c r="JEL944" s="705"/>
      <c r="JEM944" s="705"/>
      <c r="JEN944" s="705"/>
      <c r="JEO944" s="705"/>
      <c r="JEP944" s="705"/>
      <c r="JEQ944" s="705"/>
      <c r="JER944" s="705"/>
      <c r="JES944" s="705"/>
      <c r="JET944" s="705"/>
      <c r="JEU944" s="705"/>
      <c r="JEV944" s="705"/>
      <c r="JEW944" s="705"/>
      <c r="JEX944" s="705"/>
      <c r="JEY944" s="705"/>
      <c r="JEZ944" s="705"/>
      <c r="JFA944" s="705"/>
      <c r="JFB944" s="705"/>
      <c r="JFC944" s="705"/>
      <c r="JFD944" s="705"/>
      <c r="JFE944" s="705"/>
      <c r="JFF944" s="705"/>
      <c r="JFG944" s="705"/>
      <c r="JFH944" s="705"/>
      <c r="JFI944" s="705"/>
      <c r="JFJ944" s="705"/>
      <c r="JFK944" s="705"/>
      <c r="JFL944" s="705"/>
      <c r="JFM944" s="705"/>
      <c r="JFN944" s="705"/>
      <c r="JFO944" s="705"/>
      <c r="JFP944" s="705"/>
      <c r="JFQ944" s="705"/>
      <c r="JFR944" s="705"/>
      <c r="JFS944" s="705"/>
      <c r="JFT944" s="705"/>
      <c r="JFU944" s="705"/>
      <c r="JFV944" s="705"/>
      <c r="JFW944" s="705"/>
      <c r="JFX944" s="705"/>
      <c r="JFY944" s="705"/>
      <c r="JFZ944" s="705"/>
      <c r="JGA944" s="705"/>
      <c r="JGB944" s="705"/>
      <c r="JGC944" s="705"/>
      <c r="JGD944" s="705"/>
      <c r="JGE944" s="705"/>
      <c r="JGF944" s="705"/>
      <c r="JGG944" s="705"/>
      <c r="JGH944" s="705"/>
      <c r="JGI944" s="705"/>
      <c r="JGJ944" s="705"/>
      <c r="JGK944" s="705"/>
      <c r="JGL944" s="705"/>
      <c r="JGM944" s="705"/>
      <c r="JGN944" s="705"/>
      <c r="JGO944" s="705"/>
      <c r="JGP944" s="705"/>
      <c r="JGQ944" s="705"/>
      <c r="JGR944" s="705"/>
      <c r="JGS944" s="705"/>
      <c r="JGT944" s="705"/>
      <c r="JGU944" s="705"/>
      <c r="JGV944" s="705"/>
      <c r="JGW944" s="705"/>
      <c r="JGX944" s="705"/>
      <c r="JGY944" s="705"/>
      <c r="JGZ944" s="705"/>
      <c r="JHA944" s="705"/>
      <c r="JHB944" s="705"/>
      <c r="JHC944" s="705"/>
      <c r="JHD944" s="705"/>
      <c r="JHE944" s="705"/>
      <c r="JHF944" s="705"/>
      <c r="JHG944" s="705"/>
      <c r="JHH944" s="705"/>
      <c r="JHI944" s="705"/>
      <c r="JHJ944" s="705"/>
      <c r="JHK944" s="705"/>
      <c r="JHL944" s="705"/>
      <c r="JHM944" s="705"/>
      <c r="JHN944" s="705"/>
      <c r="JHO944" s="705"/>
      <c r="JHP944" s="705"/>
      <c r="JHQ944" s="705"/>
      <c r="JHR944" s="705"/>
      <c r="JHS944" s="705"/>
      <c r="JHT944" s="705"/>
      <c r="JHU944" s="705"/>
      <c r="JHV944" s="705"/>
      <c r="JHW944" s="705"/>
      <c r="JHX944" s="705"/>
      <c r="JHY944" s="705"/>
      <c r="JHZ944" s="705"/>
      <c r="JIA944" s="705"/>
      <c r="JIB944" s="705"/>
      <c r="JIC944" s="705"/>
      <c r="JID944" s="705"/>
      <c r="JIE944" s="705"/>
      <c r="JIF944" s="705"/>
      <c r="JIG944" s="705"/>
      <c r="JIH944" s="705"/>
      <c r="JII944" s="705"/>
      <c r="JIJ944" s="705"/>
      <c r="JIK944" s="705"/>
      <c r="JIL944" s="705"/>
      <c r="JIM944" s="705"/>
      <c r="JIN944" s="705"/>
      <c r="JIO944" s="705"/>
      <c r="JIP944" s="705"/>
      <c r="JIQ944" s="705"/>
      <c r="JIR944" s="705"/>
      <c r="JIS944" s="705"/>
      <c r="JIT944" s="705"/>
      <c r="JIU944" s="705"/>
      <c r="JIV944" s="705"/>
      <c r="JIW944" s="705"/>
      <c r="JIX944" s="705"/>
      <c r="JIY944" s="705"/>
      <c r="JIZ944" s="705"/>
      <c r="JJA944" s="705"/>
      <c r="JJB944" s="705"/>
      <c r="JJC944" s="705"/>
      <c r="JJD944" s="705"/>
      <c r="JJE944" s="705"/>
      <c r="JJF944" s="705"/>
      <c r="JJG944" s="705"/>
      <c r="JJH944" s="705"/>
      <c r="JJI944" s="705"/>
      <c r="JJJ944" s="705"/>
      <c r="JJK944" s="705"/>
      <c r="JJL944" s="705"/>
      <c r="JJM944" s="705"/>
      <c r="JJN944" s="705"/>
      <c r="JJO944" s="705"/>
      <c r="JJP944" s="705"/>
      <c r="JJQ944" s="705"/>
      <c r="JJR944" s="705"/>
      <c r="JJS944" s="705"/>
      <c r="JJT944" s="705"/>
      <c r="JJU944" s="705"/>
      <c r="JJV944" s="705"/>
      <c r="JJW944" s="705"/>
      <c r="JJX944" s="705"/>
      <c r="JJY944" s="705"/>
      <c r="JJZ944" s="705"/>
      <c r="JKA944" s="705"/>
      <c r="JKB944" s="705"/>
      <c r="JKC944" s="705"/>
      <c r="JKD944" s="705"/>
      <c r="JKE944" s="705"/>
      <c r="JKF944" s="705"/>
      <c r="JKG944" s="705"/>
      <c r="JKH944" s="705"/>
      <c r="JKI944" s="705"/>
      <c r="JKJ944" s="705"/>
      <c r="JKK944" s="705"/>
      <c r="JKL944" s="705"/>
      <c r="JKM944" s="705"/>
      <c r="JKN944" s="705"/>
      <c r="JKO944" s="705"/>
      <c r="JKP944" s="705"/>
      <c r="JKQ944" s="705"/>
      <c r="JKR944" s="705"/>
      <c r="JKS944" s="705"/>
      <c r="JKT944" s="705"/>
      <c r="JKU944" s="705"/>
      <c r="JKV944" s="705"/>
      <c r="JKW944" s="705"/>
      <c r="JKX944" s="705"/>
      <c r="JKY944" s="705"/>
      <c r="JKZ944" s="705"/>
      <c r="JLA944" s="705"/>
      <c r="JLB944" s="705"/>
      <c r="JLC944" s="705"/>
      <c r="JLD944" s="705"/>
      <c r="JLE944" s="705"/>
      <c r="JLF944" s="705"/>
      <c r="JLG944" s="705"/>
      <c r="JLH944" s="705"/>
      <c r="JLI944" s="705"/>
      <c r="JLJ944" s="705"/>
      <c r="JLK944" s="705"/>
      <c r="JLL944" s="705"/>
      <c r="JLM944" s="705"/>
      <c r="JLN944" s="705"/>
      <c r="JLO944" s="705"/>
      <c r="JLP944" s="705"/>
      <c r="JLQ944" s="705"/>
      <c r="JLR944" s="705"/>
      <c r="JLS944" s="705"/>
      <c r="JLT944" s="705"/>
      <c r="JLU944" s="705"/>
      <c r="JLV944" s="705"/>
      <c r="JLW944" s="705"/>
      <c r="JLX944" s="705"/>
      <c r="JLY944" s="705"/>
      <c r="JLZ944" s="705"/>
      <c r="JMA944" s="705"/>
      <c r="JMB944" s="705"/>
      <c r="JMC944" s="705"/>
      <c r="JMD944" s="705"/>
      <c r="JME944" s="705"/>
      <c r="JMF944" s="705"/>
      <c r="JMG944" s="705"/>
      <c r="JMH944" s="705"/>
      <c r="JMI944" s="705"/>
      <c r="JMJ944" s="705"/>
      <c r="JMK944" s="705"/>
      <c r="JML944" s="705"/>
      <c r="JMM944" s="705"/>
      <c r="JMN944" s="705"/>
      <c r="JMO944" s="705"/>
      <c r="JMP944" s="705"/>
      <c r="JMQ944" s="705"/>
      <c r="JMR944" s="705"/>
      <c r="JMS944" s="705"/>
      <c r="JMT944" s="705"/>
      <c r="JMU944" s="705"/>
      <c r="JMV944" s="705"/>
      <c r="JMW944" s="705"/>
      <c r="JMX944" s="705"/>
      <c r="JMY944" s="705"/>
      <c r="JMZ944" s="705"/>
      <c r="JNA944" s="705"/>
      <c r="JNB944" s="705"/>
      <c r="JNC944" s="705"/>
      <c r="JND944" s="705"/>
      <c r="JNE944" s="705"/>
      <c r="JNF944" s="705"/>
      <c r="JNG944" s="705"/>
      <c r="JNH944" s="705"/>
      <c r="JNI944" s="705"/>
      <c r="JNJ944" s="705"/>
      <c r="JNK944" s="705"/>
      <c r="JNL944" s="705"/>
      <c r="JNM944" s="705"/>
      <c r="JNN944" s="705"/>
      <c r="JNO944" s="705"/>
      <c r="JNP944" s="705"/>
      <c r="JNQ944" s="705"/>
      <c r="JNR944" s="705"/>
      <c r="JNS944" s="705"/>
      <c r="JNT944" s="705"/>
      <c r="JNU944" s="705"/>
      <c r="JNV944" s="705"/>
      <c r="JNW944" s="705"/>
      <c r="JNX944" s="705"/>
      <c r="JNY944" s="705"/>
      <c r="JNZ944" s="705"/>
      <c r="JOA944" s="705"/>
      <c r="JOB944" s="705"/>
      <c r="JOC944" s="705"/>
      <c r="JOD944" s="705"/>
      <c r="JOE944" s="705"/>
      <c r="JOF944" s="705"/>
      <c r="JOG944" s="705"/>
      <c r="JOH944" s="705"/>
      <c r="JOI944" s="705"/>
      <c r="JOJ944" s="705"/>
      <c r="JOK944" s="705"/>
      <c r="JOL944" s="705"/>
      <c r="JOM944" s="705"/>
      <c r="JON944" s="705"/>
      <c r="JOO944" s="705"/>
      <c r="JOP944" s="705"/>
      <c r="JOQ944" s="705"/>
      <c r="JOR944" s="705"/>
      <c r="JOS944" s="705"/>
      <c r="JOT944" s="705"/>
      <c r="JOU944" s="705"/>
      <c r="JOV944" s="705"/>
      <c r="JOW944" s="705"/>
      <c r="JOX944" s="705"/>
      <c r="JOY944" s="705"/>
      <c r="JOZ944" s="705"/>
      <c r="JPA944" s="705"/>
      <c r="JPB944" s="705"/>
      <c r="JPC944" s="705"/>
      <c r="JPD944" s="705"/>
      <c r="JPE944" s="705"/>
      <c r="JPF944" s="705"/>
      <c r="JPG944" s="705"/>
      <c r="JPH944" s="705"/>
      <c r="JPI944" s="705"/>
      <c r="JPJ944" s="705"/>
      <c r="JPK944" s="705"/>
      <c r="JPL944" s="705"/>
      <c r="JPM944" s="705"/>
      <c r="JPN944" s="705"/>
      <c r="JPO944" s="705"/>
      <c r="JPP944" s="705"/>
      <c r="JPQ944" s="705"/>
      <c r="JPR944" s="705"/>
      <c r="JPS944" s="705"/>
      <c r="JPT944" s="705"/>
      <c r="JPU944" s="705"/>
      <c r="JPV944" s="705"/>
      <c r="JPW944" s="705"/>
      <c r="JPX944" s="705"/>
      <c r="JPY944" s="705"/>
      <c r="JPZ944" s="705"/>
      <c r="JQA944" s="705"/>
      <c r="JQB944" s="705"/>
      <c r="JQC944" s="705"/>
      <c r="JQD944" s="705"/>
      <c r="JQE944" s="705"/>
      <c r="JQF944" s="705"/>
      <c r="JQG944" s="705"/>
      <c r="JQH944" s="705"/>
      <c r="JQI944" s="705"/>
      <c r="JQJ944" s="705"/>
      <c r="JQK944" s="705"/>
      <c r="JQL944" s="705"/>
      <c r="JQM944" s="705"/>
      <c r="JQN944" s="705"/>
      <c r="JQO944" s="705"/>
      <c r="JQP944" s="705"/>
      <c r="JQQ944" s="705"/>
      <c r="JQR944" s="705"/>
      <c r="JQS944" s="705"/>
      <c r="JQT944" s="705"/>
      <c r="JQU944" s="705"/>
      <c r="JQV944" s="705"/>
      <c r="JQW944" s="705"/>
      <c r="JQX944" s="705"/>
      <c r="JQY944" s="705"/>
      <c r="JQZ944" s="705"/>
      <c r="JRA944" s="705"/>
      <c r="JRB944" s="705"/>
      <c r="JRC944" s="705"/>
      <c r="JRD944" s="705"/>
      <c r="JRE944" s="705"/>
      <c r="JRF944" s="705"/>
      <c r="JRG944" s="705"/>
      <c r="JRH944" s="705"/>
      <c r="JRI944" s="705"/>
      <c r="JRJ944" s="705"/>
      <c r="JRK944" s="705"/>
      <c r="JRL944" s="705"/>
      <c r="JRM944" s="705"/>
      <c r="JRN944" s="705"/>
      <c r="JRO944" s="705"/>
      <c r="JRP944" s="705"/>
      <c r="JRQ944" s="705"/>
      <c r="JRR944" s="705"/>
      <c r="JRS944" s="705"/>
      <c r="JRT944" s="705"/>
      <c r="JRU944" s="705"/>
      <c r="JRV944" s="705"/>
      <c r="JRW944" s="705"/>
      <c r="JRX944" s="705"/>
      <c r="JRY944" s="705"/>
      <c r="JRZ944" s="705"/>
      <c r="JSA944" s="705"/>
      <c r="JSB944" s="705"/>
      <c r="JSC944" s="705"/>
      <c r="JSD944" s="705"/>
      <c r="JSE944" s="705"/>
      <c r="JSF944" s="705"/>
      <c r="JSG944" s="705"/>
      <c r="JSH944" s="705"/>
      <c r="JSI944" s="705"/>
      <c r="JSJ944" s="705"/>
      <c r="JSK944" s="705"/>
      <c r="JSL944" s="705"/>
      <c r="JSM944" s="705"/>
      <c r="JSN944" s="705"/>
      <c r="JSO944" s="705"/>
      <c r="JSP944" s="705"/>
      <c r="JSQ944" s="705"/>
      <c r="JSR944" s="705"/>
      <c r="JSS944" s="705"/>
      <c r="JST944" s="705"/>
      <c r="JSU944" s="705"/>
      <c r="JSV944" s="705"/>
      <c r="JSW944" s="705"/>
      <c r="JSX944" s="705"/>
      <c r="JSY944" s="705"/>
      <c r="JSZ944" s="705"/>
      <c r="JTA944" s="705"/>
      <c r="JTB944" s="705"/>
      <c r="JTC944" s="705"/>
      <c r="JTD944" s="705"/>
      <c r="JTE944" s="705"/>
      <c r="JTF944" s="705"/>
      <c r="JTG944" s="705"/>
      <c r="JTH944" s="705"/>
      <c r="JTI944" s="705"/>
      <c r="JTJ944" s="705"/>
      <c r="JTK944" s="705"/>
      <c r="JTL944" s="705"/>
      <c r="JTM944" s="705"/>
      <c r="JTN944" s="705"/>
      <c r="JTO944" s="705"/>
      <c r="JTP944" s="705"/>
      <c r="JTQ944" s="705"/>
      <c r="JTR944" s="705"/>
      <c r="JTS944" s="705"/>
      <c r="JTT944" s="705"/>
      <c r="JTU944" s="705"/>
      <c r="JTV944" s="705"/>
      <c r="JTW944" s="705"/>
      <c r="JTX944" s="705"/>
      <c r="JTY944" s="705"/>
      <c r="JTZ944" s="705"/>
      <c r="JUA944" s="705"/>
      <c r="JUB944" s="705"/>
      <c r="JUC944" s="705"/>
      <c r="JUD944" s="705"/>
      <c r="JUE944" s="705"/>
      <c r="JUF944" s="705"/>
      <c r="JUG944" s="705"/>
      <c r="JUH944" s="705"/>
      <c r="JUI944" s="705"/>
      <c r="JUJ944" s="705"/>
      <c r="JUK944" s="705"/>
      <c r="JUL944" s="705"/>
      <c r="JUM944" s="705"/>
      <c r="JUN944" s="705"/>
      <c r="JUO944" s="705"/>
      <c r="JUP944" s="705"/>
      <c r="JUQ944" s="705"/>
      <c r="JUR944" s="705"/>
      <c r="JUS944" s="705"/>
      <c r="JUT944" s="705"/>
      <c r="JUU944" s="705"/>
      <c r="JUV944" s="705"/>
      <c r="JUW944" s="705"/>
      <c r="JUX944" s="705"/>
      <c r="JUY944" s="705"/>
      <c r="JUZ944" s="705"/>
      <c r="JVA944" s="705"/>
      <c r="JVB944" s="705"/>
      <c r="JVC944" s="705"/>
      <c r="JVD944" s="705"/>
      <c r="JVE944" s="705"/>
      <c r="JVF944" s="705"/>
      <c r="JVG944" s="705"/>
      <c r="JVH944" s="705"/>
      <c r="JVI944" s="705"/>
      <c r="JVJ944" s="705"/>
      <c r="JVK944" s="705"/>
      <c r="JVL944" s="705"/>
      <c r="JVM944" s="705"/>
      <c r="JVN944" s="705"/>
      <c r="JVO944" s="705"/>
      <c r="JVP944" s="705"/>
      <c r="JVQ944" s="705"/>
      <c r="JVR944" s="705"/>
      <c r="JVS944" s="705"/>
      <c r="JVT944" s="705"/>
      <c r="JVU944" s="705"/>
      <c r="JVV944" s="705"/>
      <c r="JVW944" s="705"/>
      <c r="JVX944" s="705"/>
      <c r="JVY944" s="705"/>
      <c r="JVZ944" s="705"/>
      <c r="JWA944" s="705"/>
      <c r="JWB944" s="705"/>
      <c r="JWC944" s="705"/>
      <c r="JWD944" s="705"/>
      <c r="JWE944" s="705"/>
      <c r="JWF944" s="705"/>
      <c r="JWG944" s="705"/>
      <c r="JWH944" s="705"/>
      <c r="JWI944" s="705"/>
      <c r="JWJ944" s="705"/>
      <c r="JWK944" s="705"/>
      <c r="JWL944" s="705"/>
      <c r="JWM944" s="705"/>
      <c r="JWN944" s="705"/>
      <c r="JWO944" s="705"/>
      <c r="JWP944" s="705"/>
      <c r="JWQ944" s="705"/>
      <c r="JWR944" s="705"/>
      <c r="JWS944" s="705"/>
      <c r="JWT944" s="705"/>
      <c r="JWU944" s="705"/>
      <c r="JWV944" s="705"/>
      <c r="JWW944" s="705"/>
      <c r="JWX944" s="705"/>
      <c r="JWY944" s="705"/>
      <c r="JWZ944" s="705"/>
      <c r="JXA944" s="705"/>
      <c r="JXB944" s="705"/>
      <c r="JXC944" s="705"/>
      <c r="JXD944" s="705"/>
      <c r="JXE944" s="705"/>
      <c r="JXF944" s="705"/>
      <c r="JXG944" s="705"/>
      <c r="JXH944" s="705"/>
      <c r="JXI944" s="705"/>
      <c r="JXJ944" s="705"/>
      <c r="JXK944" s="705"/>
      <c r="JXL944" s="705"/>
      <c r="JXM944" s="705"/>
      <c r="JXN944" s="705"/>
      <c r="JXO944" s="705"/>
      <c r="JXP944" s="705"/>
      <c r="JXQ944" s="705"/>
      <c r="JXR944" s="705"/>
      <c r="JXS944" s="705"/>
      <c r="JXT944" s="705"/>
      <c r="JXU944" s="705"/>
      <c r="JXV944" s="705"/>
      <c r="JXW944" s="705"/>
      <c r="JXX944" s="705"/>
      <c r="JXY944" s="705"/>
      <c r="JXZ944" s="705"/>
      <c r="JYA944" s="705"/>
      <c r="JYB944" s="705"/>
      <c r="JYC944" s="705"/>
      <c r="JYD944" s="705"/>
      <c r="JYE944" s="705"/>
      <c r="JYF944" s="705"/>
      <c r="JYG944" s="705"/>
      <c r="JYH944" s="705"/>
      <c r="JYI944" s="705"/>
      <c r="JYJ944" s="705"/>
      <c r="JYK944" s="705"/>
      <c r="JYL944" s="705"/>
      <c r="JYM944" s="705"/>
      <c r="JYN944" s="705"/>
      <c r="JYO944" s="705"/>
      <c r="JYP944" s="705"/>
      <c r="JYQ944" s="705"/>
      <c r="JYR944" s="705"/>
      <c r="JYS944" s="705"/>
      <c r="JYT944" s="705"/>
      <c r="JYU944" s="705"/>
      <c r="JYV944" s="705"/>
      <c r="JYW944" s="705"/>
      <c r="JYX944" s="705"/>
      <c r="JYY944" s="705"/>
      <c r="JYZ944" s="705"/>
      <c r="JZA944" s="705"/>
      <c r="JZB944" s="705"/>
      <c r="JZC944" s="705"/>
      <c r="JZD944" s="705"/>
      <c r="JZE944" s="705"/>
      <c r="JZF944" s="705"/>
      <c r="JZG944" s="705"/>
      <c r="JZH944" s="705"/>
      <c r="JZI944" s="705"/>
      <c r="JZJ944" s="705"/>
      <c r="JZK944" s="705"/>
      <c r="JZL944" s="705"/>
      <c r="JZM944" s="705"/>
      <c r="JZN944" s="705"/>
      <c r="JZO944" s="705"/>
      <c r="JZP944" s="705"/>
      <c r="JZQ944" s="705"/>
      <c r="JZR944" s="705"/>
      <c r="JZS944" s="705"/>
      <c r="JZT944" s="705"/>
      <c r="JZU944" s="705"/>
      <c r="JZV944" s="705"/>
      <c r="JZW944" s="705"/>
      <c r="JZX944" s="705"/>
      <c r="JZY944" s="705"/>
      <c r="JZZ944" s="705"/>
      <c r="KAA944" s="705"/>
      <c r="KAB944" s="705"/>
      <c r="KAC944" s="705"/>
      <c r="KAD944" s="705"/>
      <c r="KAE944" s="705"/>
      <c r="KAF944" s="705"/>
      <c r="KAG944" s="705"/>
      <c r="KAH944" s="705"/>
      <c r="KAI944" s="705"/>
      <c r="KAJ944" s="705"/>
      <c r="KAK944" s="705"/>
      <c r="KAL944" s="705"/>
      <c r="KAM944" s="705"/>
      <c r="KAN944" s="705"/>
      <c r="KAO944" s="705"/>
      <c r="KAP944" s="705"/>
      <c r="KAQ944" s="705"/>
      <c r="KAR944" s="705"/>
      <c r="KAS944" s="705"/>
      <c r="KAT944" s="705"/>
      <c r="KAU944" s="705"/>
      <c r="KAV944" s="705"/>
      <c r="KAW944" s="705"/>
      <c r="KAX944" s="705"/>
      <c r="KAY944" s="705"/>
      <c r="KAZ944" s="705"/>
      <c r="KBA944" s="705"/>
      <c r="KBB944" s="705"/>
      <c r="KBC944" s="705"/>
      <c r="KBD944" s="705"/>
      <c r="KBE944" s="705"/>
      <c r="KBF944" s="705"/>
      <c r="KBG944" s="705"/>
      <c r="KBH944" s="705"/>
      <c r="KBI944" s="705"/>
      <c r="KBJ944" s="705"/>
      <c r="KBK944" s="705"/>
      <c r="KBL944" s="705"/>
      <c r="KBM944" s="705"/>
      <c r="KBN944" s="705"/>
      <c r="KBO944" s="705"/>
      <c r="KBP944" s="705"/>
      <c r="KBQ944" s="705"/>
      <c r="KBR944" s="705"/>
      <c r="KBS944" s="705"/>
      <c r="KBT944" s="705"/>
      <c r="KBU944" s="705"/>
      <c r="KBV944" s="705"/>
      <c r="KBW944" s="705"/>
      <c r="KBX944" s="705"/>
      <c r="KBY944" s="705"/>
      <c r="KBZ944" s="705"/>
      <c r="KCA944" s="705"/>
      <c r="KCB944" s="705"/>
      <c r="KCC944" s="705"/>
      <c r="KCD944" s="705"/>
      <c r="KCE944" s="705"/>
      <c r="KCF944" s="705"/>
      <c r="KCG944" s="705"/>
      <c r="KCH944" s="705"/>
      <c r="KCI944" s="705"/>
      <c r="KCJ944" s="705"/>
      <c r="KCK944" s="705"/>
      <c r="KCL944" s="705"/>
      <c r="KCM944" s="705"/>
      <c r="KCN944" s="705"/>
      <c r="KCO944" s="705"/>
      <c r="KCP944" s="705"/>
      <c r="KCQ944" s="705"/>
      <c r="KCR944" s="705"/>
      <c r="KCS944" s="705"/>
      <c r="KCT944" s="705"/>
      <c r="KCU944" s="705"/>
      <c r="KCV944" s="705"/>
      <c r="KCW944" s="705"/>
      <c r="KCX944" s="705"/>
      <c r="KCY944" s="705"/>
      <c r="KCZ944" s="705"/>
      <c r="KDA944" s="705"/>
      <c r="KDB944" s="705"/>
      <c r="KDC944" s="705"/>
      <c r="KDD944" s="705"/>
      <c r="KDE944" s="705"/>
      <c r="KDF944" s="705"/>
      <c r="KDG944" s="705"/>
      <c r="KDH944" s="705"/>
      <c r="KDI944" s="705"/>
      <c r="KDJ944" s="705"/>
      <c r="KDK944" s="705"/>
      <c r="KDL944" s="705"/>
      <c r="KDM944" s="705"/>
      <c r="KDN944" s="705"/>
      <c r="KDO944" s="705"/>
      <c r="KDP944" s="705"/>
      <c r="KDQ944" s="705"/>
      <c r="KDR944" s="705"/>
      <c r="KDS944" s="705"/>
      <c r="KDT944" s="705"/>
      <c r="KDU944" s="705"/>
      <c r="KDV944" s="705"/>
      <c r="KDW944" s="705"/>
      <c r="KDX944" s="705"/>
      <c r="KDY944" s="705"/>
      <c r="KDZ944" s="705"/>
      <c r="KEA944" s="705"/>
      <c r="KEB944" s="705"/>
      <c r="KEC944" s="705"/>
      <c r="KED944" s="705"/>
      <c r="KEE944" s="705"/>
      <c r="KEF944" s="705"/>
      <c r="KEG944" s="705"/>
      <c r="KEH944" s="705"/>
      <c r="KEI944" s="705"/>
      <c r="KEJ944" s="705"/>
      <c r="KEK944" s="705"/>
      <c r="KEL944" s="705"/>
      <c r="KEM944" s="705"/>
      <c r="KEN944" s="705"/>
      <c r="KEO944" s="705"/>
      <c r="KEP944" s="705"/>
      <c r="KEQ944" s="705"/>
      <c r="KER944" s="705"/>
      <c r="KES944" s="705"/>
      <c r="KET944" s="705"/>
      <c r="KEU944" s="705"/>
      <c r="KEV944" s="705"/>
      <c r="KEW944" s="705"/>
      <c r="KEX944" s="705"/>
      <c r="KEY944" s="705"/>
      <c r="KEZ944" s="705"/>
      <c r="KFA944" s="705"/>
      <c r="KFB944" s="705"/>
      <c r="KFC944" s="705"/>
      <c r="KFD944" s="705"/>
      <c r="KFE944" s="705"/>
      <c r="KFF944" s="705"/>
      <c r="KFG944" s="705"/>
      <c r="KFH944" s="705"/>
      <c r="KFI944" s="705"/>
      <c r="KFJ944" s="705"/>
      <c r="KFK944" s="705"/>
      <c r="KFL944" s="705"/>
      <c r="KFM944" s="705"/>
      <c r="KFN944" s="705"/>
      <c r="KFO944" s="705"/>
      <c r="KFP944" s="705"/>
      <c r="KFQ944" s="705"/>
      <c r="KFR944" s="705"/>
      <c r="KFS944" s="705"/>
      <c r="KFT944" s="705"/>
      <c r="KFU944" s="705"/>
      <c r="KFV944" s="705"/>
      <c r="KFW944" s="705"/>
      <c r="KFX944" s="705"/>
      <c r="KFY944" s="705"/>
      <c r="KFZ944" s="705"/>
      <c r="KGA944" s="705"/>
      <c r="KGB944" s="705"/>
      <c r="KGC944" s="705"/>
      <c r="KGD944" s="705"/>
      <c r="KGE944" s="705"/>
      <c r="KGF944" s="705"/>
      <c r="KGG944" s="705"/>
      <c r="KGH944" s="705"/>
      <c r="KGI944" s="705"/>
      <c r="KGJ944" s="705"/>
      <c r="KGK944" s="705"/>
      <c r="KGL944" s="705"/>
      <c r="KGM944" s="705"/>
      <c r="KGN944" s="705"/>
      <c r="KGO944" s="705"/>
      <c r="KGP944" s="705"/>
      <c r="KGQ944" s="705"/>
      <c r="KGR944" s="705"/>
      <c r="KGS944" s="705"/>
      <c r="KGT944" s="705"/>
      <c r="KGU944" s="705"/>
      <c r="KGV944" s="705"/>
      <c r="KGW944" s="705"/>
      <c r="KGX944" s="705"/>
      <c r="KGY944" s="705"/>
      <c r="KGZ944" s="705"/>
      <c r="KHA944" s="705"/>
      <c r="KHB944" s="705"/>
      <c r="KHC944" s="705"/>
      <c r="KHD944" s="705"/>
      <c r="KHE944" s="705"/>
      <c r="KHF944" s="705"/>
      <c r="KHG944" s="705"/>
      <c r="KHH944" s="705"/>
      <c r="KHI944" s="705"/>
      <c r="KHJ944" s="705"/>
      <c r="KHK944" s="705"/>
      <c r="KHL944" s="705"/>
      <c r="KHM944" s="705"/>
      <c r="KHN944" s="705"/>
      <c r="KHO944" s="705"/>
      <c r="KHP944" s="705"/>
      <c r="KHQ944" s="705"/>
      <c r="KHR944" s="705"/>
      <c r="KHS944" s="705"/>
      <c r="KHT944" s="705"/>
      <c r="KHU944" s="705"/>
      <c r="KHV944" s="705"/>
      <c r="KHW944" s="705"/>
      <c r="KHX944" s="705"/>
      <c r="KHY944" s="705"/>
      <c r="KHZ944" s="705"/>
      <c r="KIA944" s="705"/>
      <c r="KIB944" s="705"/>
      <c r="KIC944" s="705"/>
      <c r="KID944" s="705"/>
      <c r="KIE944" s="705"/>
      <c r="KIF944" s="705"/>
      <c r="KIG944" s="705"/>
      <c r="KIH944" s="705"/>
      <c r="KII944" s="705"/>
      <c r="KIJ944" s="705"/>
      <c r="KIK944" s="705"/>
      <c r="KIL944" s="705"/>
      <c r="KIM944" s="705"/>
      <c r="KIN944" s="705"/>
      <c r="KIO944" s="705"/>
      <c r="KIP944" s="705"/>
      <c r="KIQ944" s="705"/>
      <c r="KIR944" s="705"/>
      <c r="KIS944" s="705"/>
      <c r="KIT944" s="705"/>
      <c r="KIU944" s="705"/>
      <c r="KIV944" s="705"/>
      <c r="KIW944" s="705"/>
      <c r="KIX944" s="705"/>
      <c r="KIY944" s="705"/>
      <c r="KIZ944" s="705"/>
      <c r="KJA944" s="705"/>
      <c r="KJB944" s="705"/>
      <c r="KJC944" s="705"/>
      <c r="KJD944" s="705"/>
      <c r="KJE944" s="705"/>
      <c r="KJF944" s="705"/>
      <c r="KJG944" s="705"/>
      <c r="KJH944" s="705"/>
      <c r="KJI944" s="705"/>
      <c r="KJJ944" s="705"/>
      <c r="KJK944" s="705"/>
      <c r="KJL944" s="705"/>
      <c r="KJM944" s="705"/>
      <c r="KJN944" s="705"/>
      <c r="KJO944" s="705"/>
      <c r="KJP944" s="705"/>
      <c r="KJQ944" s="705"/>
      <c r="KJR944" s="705"/>
      <c r="KJS944" s="705"/>
      <c r="KJT944" s="705"/>
      <c r="KJU944" s="705"/>
      <c r="KJV944" s="705"/>
      <c r="KJW944" s="705"/>
      <c r="KJX944" s="705"/>
      <c r="KJY944" s="705"/>
      <c r="KJZ944" s="705"/>
      <c r="KKA944" s="705"/>
      <c r="KKB944" s="705"/>
      <c r="KKC944" s="705"/>
      <c r="KKD944" s="705"/>
      <c r="KKE944" s="705"/>
      <c r="KKF944" s="705"/>
      <c r="KKG944" s="705"/>
      <c r="KKH944" s="705"/>
      <c r="KKI944" s="705"/>
      <c r="KKJ944" s="705"/>
      <c r="KKK944" s="705"/>
      <c r="KKL944" s="705"/>
      <c r="KKM944" s="705"/>
      <c r="KKN944" s="705"/>
      <c r="KKO944" s="705"/>
      <c r="KKP944" s="705"/>
      <c r="KKQ944" s="705"/>
      <c r="KKR944" s="705"/>
      <c r="KKS944" s="705"/>
      <c r="KKT944" s="705"/>
      <c r="KKU944" s="705"/>
      <c r="KKV944" s="705"/>
      <c r="KKW944" s="705"/>
      <c r="KKX944" s="705"/>
      <c r="KKY944" s="705"/>
      <c r="KKZ944" s="705"/>
      <c r="KLA944" s="705"/>
      <c r="KLB944" s="705"/>
      <c r="KLC944" s="705"/>
      <c r="KLD944" s="705"/>
      <c r="KLE944" s="705"/>
      <c r="KLF944" s="705"/>
      <c r="KLG944" s="705"/>
      <c r="KLH944" s="705"/>
      <c r="KLI944" s="705"/>
      <c r="KLJ944" s="705"/>
      <c r="KLK944" s="705"/>
      <c r="KLL944" s="705"/>
      <c r="KLM944" s="705"/>
      <c r="KLN944" s="705"/>
      <c r="KLO944" s="705"/>
      <c r="KLP944" s="705"/>
      <c r="KLQ944" s="705"/>
      <c r="KLR944" s="705"/>
      <c r="KLS944" s="705"/>
      <c r="KLT944" s="705"/>
      <c r="KLU944" s="705"/>
      <c r="KLV944" s="705"/>
      <c r="KLW944" s="705"/>
      <c r="KLX944" s="705"/>
      <c r="KLY944" s="705"/>
      <c r="KLZ944" s="705"/>
      <c r="KMA944" s="705"/>
      <c r="KMB944" s="705"/>
      <c r="KMC944" s="705"/>
      <c r="KMD944" s="705"/>
      <c r="KME944" s="705"/>
      <c r="KMF944" s="705"/>
      <c r="KMG944" s="705"/>
      <c r="KMH944" s="705"/>
      <c r="KMI944" s="705"/>
      <c r="KMJ944" s="705"/>
      <c r="KMK944" s="705"/>
      <c r="KML944" s="705"/>
      <c r="KMM944" s="705"/>
      <c r="KMN944" s="705"/>
      <c r="KMO944" s="705"/>
      <c r="KMP944" s="705"/>
      <c r="KMQ944" s="705"/>
      <c r="KMR944" s="705"/>
      <c r="KMS944" s="705"/>
      <c r="KMT944" s="705"/>
      <c r="KMU944" s="705"/>
      <c r="KMV944" s="705"/>
      <c r="KMW944" s="705"/>
      <c r="KMX944" s="705"/>
      <c r="KMY944" s="705"/>
      <c r="KMZ944" s="705"/>
      <c r="KNA944" s="705"/>
      <c r="KNB944" s="705"/>
      <c r="KNC944" s="705"/>
      <c r="KND944" s="705"/>
      <c r="KNE944" s="705"/>
      <c r="KNF944" s="705"/>
      <c r="KNG944" s="705"/>
      <c r="KNH944" s="705"/>
      <c r="KNI944" s="705"/>
      <c r="KNJ944" s="705"/>
      <c r="KNK944" s="705"/>
      <c r="KNL944" s="705"/>
      <c r="KNM944" s="705"/>
      <c r="KNN944" s="705"/>
      <c r="KNO944" s="705"/>
      <c r="KNP944" s="705"/>
      <c r="KNQ944" s="705"/>
      <c r="KNR944" s="705"/>
      <c r="KNS944" s="705"/>
      <c r="KNT944" s="705"/>
      <c r="KNU944" s="705"/>
      <c r="KNV944" s="705"/>
      <c r="KNW944" s="705"/>
      <c r="KNX944" s="705"/>
      <c r="KNY944" s="705"/>
      <c r="KNZ944" s="705"/>
      <c r="KOA944" s="705"/>
      <c r="KOB944" s="705"/>
      <c r="KOC944" s="705"/>
      <c r="KOD944" s="705"/>
      <c r="KOE944" s="705"/>
      <c r="KOF944" s="705"/>
      <c r="KOG944" s="705"/>
      <c r="KOH944" s="705"/>
      <c r="KOI944" s="705"/>
      <c r="KOJ944" s="705"/>
      <c r="KOK944" s="705"/>
      <c r="KOL944" s="705"/>
      <c r="KOM944" s="705"/>
      <c r="KON944" s="705"/>
      <c r="KOO944" s="705"/>
      <c r="KOP944" s="705"/>
      <c r="KOQ944" s="705"/>
      <c r="KOR944" s="705"/>
      <c r="KOS944" s="705"/>
      <c r="KOT944" s="705"/>
      <c r="KOU944" s="705"/>
      <c r="KOV944" s="705"/>
      <c r="KOW944" s="705"/>
      <c r="KOX944" s="705"/>
      <c r="KOY944" s="705"/>
      <c r="KOZ944" s="705"/>
      <c r="KPA944" s="705"/>
      <c r="KPB944" s="705"/>
      <c r="KPC944" s="705"/>
      <c r="KPD944" s="705"/>
      <c r="KPE944" s="705"/>
      <c r="KPF944" s="705"/>
      <c r="KPG944" s="705"/>
      <c r="KPH944" s="705"/>
      <c r="KPI944" s="705"/>
      <c r="KPJ944" s="705"/>
      <c r="KPK944" s="705"/>
      <c r="KPL944" s="705"/>
      <c r="KPM944" s="705"/>
      <c r="KPN944" s="705"/>
      <c r="KPO944" s="705"/>
      <c r="KPP944" s="705"/>
      <c r="KPQ944" s="705"/>
      <c r="KPR944" s="705"/>
      <c r="KPS944" s="705"/>
      <c r="KPT944" s="705"/>
      <c r="KPU944" s="705"/>
      <c r="KPV944" s="705"/>
      <c r="KPW944" s="705"/>
      <c r="KPX944" s="705"/>
      <c r="KPY944" s="705"/>
      <c r="KPZ944" s="705"/>
      <c r="KQA944" s="705"/>
      <c r="KQB944" s="705"/>
      <c r="KQC944" s="705"/>
      <c r="KQD944" s="705"/>
      <c r="KQE944" s="705"/>
      <c r="KQF944" s="705"/>
      <c r="KQG944" s="705"/>
      <c r="KQH944" s="705"/>
      <c r="KQI944" s="705"/>
      <c r="KQJ944" s="705"/>
      <c r="KQK944" s="705"/>
      <c r="KQL944" s="705"/>
      <c r="KQM944" s="705"/>
      <c r="KQN944" s="705"/>
      <c r="KQO944" s="705"/>
      <c r="KQP944" s="705"/>
      <c r="KQQ944" s="705"/>
      <c r="KQR944" s="705"/>
      <c r="KQS944" s="705"/>
      <c r="KQT944" s="705"/>
      <c r="KQU944" s="705"/>
      <c r="KQV944" s="705"/>
      <c r="KQW944" s="705"/>
      <c r="KQX944" s="705"/>
      <c r="KQY944" s="705"/>
      <c r="KQZ944" s="705"/>
      <c r="KRA944" s="705"/>
      <c r="KRB944" s="705"/>
      <c r="KRC944" s="705"/>
      <c r="KRD944" s="705"/>
      <c r="KRE944" s="705"/>
      <c r="KRF944" s="705"/>
      <c r="KRG944" s="705"/>
      <c r="KRH944" s="705"/>
      <c r="KRI944" s="705"/>
      <c r="KRJ944" s="705"/>
      <c r="KRK944" s="705"/>
      <c r="KRL944" s="705"/>
      <c r="KRM944" s="705"/>
      <c r="KRN944" s="705"/>
      <c r="KRO944" s="705"/>
      <c r="KRP944" s="705"/>
      <c r="KRQ944" s="705"/>
      <c r="KRR944" s="705"/>
      <c r="KRS944" s="705"/>
      <c r="KRT944" s="705"/>
      <c r="KRU944" s="705"/>
      <c r="KRV944" s="705"/>
      <c r="KRW944" s="705"/>
      <c r="KRX944" s="705"/>
      <c r="KRY944" s="705"/>
      <c r="KRZ944" s="705"/>
      <c r="KSA944" s="705"/>
      <c r="KSB944" s="705"/>
      <c r="KSC944" s="705"/>
      <c r="KSD944" s="705"/>
      <c r="KSE944" s="705"/>
      <c r="KSF944" s="705"/>
      <c r="KSG944" s="705"/>
      <c r="KSH944" s="705"/>
      <c r="KSI944" s="705"/>
      <c r="KSJ944" s="705"/>
      <c r="KSK944" s="705"/>
      <c r="KSL944" s="705"/>
      <c r="KSM944" s="705"/>
      <c r="KSN944" s="705"/>
      <c r="KSO944" s="705"/>
      <c r="KSP944" s="705"/>
      <c r="KSQ944" s="705"/>
      <c r="KSR944" s="705"/>
      <c r="KSS944" s="705"/>
      <c r="KST944" s="705"/>
      <c r="KSU944" s="705"/>
      <c r="KSV944" s="705"/>
      <c r="KSW944" s="705"/>
      <c r="KSX944" s="705"/>
      <c r="KSY944" s="705"/>
      <c r="KSZ944" s="705"/>
      <c r="KTA944" s="705"/>
      <c r="KTB944" s="705"/>
      <c r="KTC944" s="705"/>
      <c r="KTD944" s="705"/>
      <c r="KTE944" s="705"/>
      <c r="KTF944" s="705"/>
      <c r="KTG944" s="705"/>
      <c r="KTH944" s="705"/>
      <c r="KTI944" s="705"/>
      <c r="KTJ944" s="705"/>
      <c r="KTK944" s="705"/>
      <c r="KTL944" s="705"/>
      <c r="KTM944" s="705"/>
      <c r="KTN944" s="705"/>
      <c r="KTO944" s="705"/>
      <c r="KTP944" s="705"/>
      <c r="KTQ944" s="705"/>
      <c r="KTR944" s="705"/>
      <c r="KTS944" s="705"/>
      <c r="KTT944" s="705"/>
      <c r="KTU944" s="705"/>
      <c r="KTV944" s="705"/>
      <c r="KTW944" s="705"/>
      <c r="KTX944" s="705"/>
      <c r="KTY944" s="705"/>
      <c r="KTZ944" s="705"/>
      <c r="KUA944" s="705"/>
      <c r="KUB944" s="705"/>
      <c r="KUC944" s="705"/>
      <c r="KUD944" s="705"/>
      <c r="KUE944" s="705"/>
      <c r="KUF944" s="705"/>
      <c r="KUG944" s="705"/>
      <c r="KUH944" s="705"/>
      <c r="KUI944" s="705"/>
      <c r="KUJ944" s="705"/>
      <c r="KUK944" s="705"/>
      <c r="KUL944" s="705"/>
      <c r="KUM944" s="705"/>
      <c r="KUN944" s="705"/>
      <c r="KUO944" s="705"/>
      <c r="KUP944" s="705"/>
      <c r="KUQ944" s="705"/>
      <c r="KUR944" s="705"/>
      <c r="KUS944" s="705"/>
      <c r="KUT944" s="705"/>
      <c r="KUU944" s="705"/>
      <c r="KUV944" s="705"/>
      <c r="KUW944" s="705"/>
      <c r="KUX944" s="705"/>
      <c r="KUY944" s="705"/>
      <c r="KUZ944" s="705"/>
      <c r="KVA944" s="705"/>
      <c r="KVB944" s="705"/>
      <c r="KVC944" s="705"/>
      <c r="KVD944" s="705"/>
      <c r="KVE944" s="705"/>
      <c r="KVF944" s="705"/>
      <c r="KVG944" s="705"/>
      <c r="KVH944" s="705"/>
      <c r="KVI944" s="705"/>
      <c r="KVJ944" s="705"/>
      <c r="KVK944" s="705"/>
      <c r="KVL944" s="705"/>
      <c r="KVM944" s="705"/>
      <c r="KVN944" s="705"/>
      <c r="KVO944" s="705"/>
      <c r="KVP944" s="705"/>
      <c r="KVQ944" s="705"/>
      <c r="KVR944" s="705"/>
      <c r="KVS944" s="705"/>
      <c r="KVT944" s="705"/>
      <c r="KVU944" s="705"/>
      <c r="KVV944" s="705"/>
      <c r="KVW944" s="705"/>
      <c r="KVX944" s="705"/>
      <c r="KVY944" s="705"/>
      <c r="KVZ944" s="705"/>
      <c r="KWA944" s="705"/>
      <c r="KWB944" s="705"/>
      <c r="KWC944" s="705"/>
      <c r="KWD944" s="705"/>
      <c r="KWE944" s="705"/>
      <c r="KWF944" s="705"/>
      <c r="KWG944" s="705"/>
      <c r="KWH944" s="705"/>
      <c r="KWI944" s="705"/>
      <c r="KWJ944" s="705"/>
      <c r="KWK944" s="705"/>
      <c r="KWL944" s="705"/>
      <c r="KWM944" s="705"/>
      <c r="KWN944" s="705"/>
      <c r="KWO944" s="705"/>
      <c r="KWP944" s="705"/>
      <c r="KWQ944" s="705"/>
      <c r="KWR944" s="705"/>
      <c r="KWS944" s="705"/>
      <c r="KWT944" s="705"/>
      <c r="KWU944" s="705"/>
      <c r="KWV944" s="705"/>
      <c r="KWW944" s="705"/>
      <c r="KWX944" s="705"/>
      <c r="KWY944" s="705"/>
      <c r="KWZ944" s="705"/>
      <c r="KXA944" s="705"/>
      <c r="KXB944" s="705"/>
      <c r="KXC944" s="705"/>
      <c r="KXD944" s="705"/>
      <c r="KXE944" s="705"/>
      <c r="KXF944" s="705"/>
      <c r="KXG944" s="705"/>
      <c r="KXH944" s="705"/>
      <c r="KXI944" s="705"/>
      <c r="KXJ944" s="705"/>
      <c r="KXK944" s="705"/>
      <c r="KXL944" s="705"/>
      <c r="KXM944" s="705"/>
      <c r="KXN944" s="705"/>
      <c r="KXO944" s="705"/>
      <c r="KXP944" s="705"/>
      <c r="KXQ944" s="705"/>
      <c r="KXR944" s="705"/>
      <c r="KXS944" s="705"/>
      <c r="KXT944" s="705"/>
      <c r="KXU944" s="705"/>
      <c r="KXV944" s="705"/>
      <c r="KXW944" s="705"/>
      <c r="KXX944" s="705"/>
      <c r="KXY944" s="705"/>
      <c r="KXZ944" s="705"/>
      <c r="KYA944" s="705"/>
      <c r="KYB944" s="705"/>
      <c r="KYC944" s="705"/>
      <c r="KYD944" s="705"/>
      <c r="KYE944" s="705"/>
      <c r="KYF944" s="705"/>
      <c r="KYG944" s="705"/>
      <c r="KYH944" s="705"/>
      <c r="KYI944" s="705"/>
      <c r="KYJ944" s="705"/>
      <c r="KYK944" s="705"/>
      <c r="KYL944" s="705"/>
      <c r="KYM944" s="705"/>
      <c r="KYN944" s="705"/>
      <c r="KYO944" s="705"/>
      <c r="KYP944" s="705"/>
      <c r="KYQ944" s="705"/>
      <c r="KYR944" s="705"/>
      <c r="KYS944" s="705"/>
      <c r="KYT944" s="705"/>
      <c r="KYU944" s="705"/>
      <c r="KYV944" s="705"/>
      <c r="KYW944" s="705"/>
      <c r="KYX944" s="705"/>
      <c r="KYY944" s="705"/>
      <c r="KYZ944" s="705"/>
      <c r="KZA944" s="705"/>
      <c r="KZB944" s="705"/>
      <c r="KZC944" s="705"/>
      <c r="KZD944" s="705"/>
      <c r="KZE944" s="705"/>
      <c r="KZF944" s="705"/>
      <c r="KZG944" s="705"/>
      <c r="KZH944" s="705"/>
      <c r="KZI944" s="705"/>
      <c r="KZJ944" s="705"/>
      <c r="KZK944" s="705"/>
      <c r="KZL944" s="705"/>
      <c r="KZM944" s="705"/>
      <c r="KZN944" s="705"/>
      <c r="KZO944" s="705"/>
      <c r="KZP944" s="705"/>
      <c r="KZQ944" s="705"/>
      <c r="KZR944" s="705"/>
      <c r="KZS944" s="705"/>
      <c r="KZT944" s="705"/>
      <c r="KZU944" s="705"/>
      <c r="KZV944" s="705"/>
      <c r="KZW944" s="705"/>
      <c r="KZX944" s="705"/>
      <c r="KZY944" s="705"/>
      <c r="KZZ944" s="705"/>
      <c r="LAA944" s="705"/>
      <c r="LAB944" s="705"/>
      <c r="LAC944" s="705"/>
      <c r="LAD944" s="705"/>
      <c r="LAE944" s="705"/>
      <c r="LAF944" s="705"/>
      <c r="LAG944" s="705"/>
      <c r="LAH944" s="705"/>
      <c r="LAI944" s="705"/>
      <c r="LAJ944" s="705"/>
      <c r="LAK944" s="705"/>
      <c r="LAL944" s="705"/>
      <c r="LAM944" s="705"/>
      <c r="LAN944" s="705"/>
      <c r="LAO944" s="705"/>
      <c r="LAP944" s="705"/>
      <c r="LAQ944" s="705"/>
      <c r="LAR944" s="705"/>
      <c r="LAS944" s="705"/>
      <c r="LAT944" s="705"/>
      <c r="LAU944" s="705"/>
      <c r="LAV944" s="705"/>
      <c r="LAW944" s="705"/>
      <c r="LAX944" s="705"/>
      <c r="LAY944" s="705"/>
      <c r="LAZ944" s="705"/>
      <c r="LBA944" s="705"/>
      <c r="LBB944" s="705"/>
      <c r="LBC944" s="705"/>
      <c r="LBD944" s="705"/>
      <c r="LBE944" s="705"/>
      <c r="LBF944" s="705"/>
      <c r="LBG944" s="705"/>
      <c r="LBH944" s="705"/>
      <c r="LBI944" s="705"/>
      <c r="LBJ944" s="705"/>
      <c r="LBK944" s="705"/>
      <c r="LBL944" s="705"/>
      <c r="LBM944" s="705"/>
      <c r="LBN944" s="705"/>
      <c r="LBO944" s="705"/>
      <c r="LBP944" s="705"/>
      <c r="LBQ944" s="705"/>
      <c r="LBR944" s="705"/>
      <c r="LBS944" s="705"/>
      <c r="LBT944" s="705"/>
      <c r="LBU944" s="705"/>
      <c r="LBV944" s="705"/>
      <c r="LBW944" s="705"/>
      <c r="LBX944" s="705"/>
      <c r="LBY944" s="705"/>
      <c r="LBZ944" s="705"/>
      <c r="LCA944" s="705"/>
      <c r="LCB944" s="705"/>
      <c r="LCC944" s="705"/>
      <c r="LCD944" s="705"/>
      <c r="LCE944" s="705"/>
      <c r="LCF944" s="705"/>
      <c r="LCG944" s="705"/>
      <c r="LCH944" s="705"/>
      <c r="LCI944" s="705"/>
      <c r="LCJ944" s="705"/>
      <c r="LCK944" s="705"/>
      <c r="LCL944" s="705"/>
      <c r="LCM944" s="705"/>
      <c r="LCN944" s="705"/>
      <c r="LCO944" s="705"/>
      <c r="LCP944" s="705"/>
      <c r="LCQ944" s="705"/>
      <c r="LCR944" s="705"/>
      <c r="LCS944" s="705"/>
      <c r="LCT944" s="705"/>
      <c r="LCU944" s="705"/>
      <c r="LCV944" s="705"/>
      <c r="LCW944" s="705"/>
      <c r="LCX944" s="705"/>
      <c r="LCY944" s="705"/>
      <c r="LCZ944" s="705"/>
      <c r="LDA944" s="705"/>
      <c r="LDB944" s="705"/>
      <c r="LDC944" s="705"/>
      <c r="LDD944" s="705"/>
      <c r="LDE944" s="705"/>
      <c r="LDF944" s="705"/>
      <c r="LDG944" s="705"/>
      <c r="LDH944" s="705"/>
      <c r="LDI944" s="705"/>
      <c r="LDJ944" s="705"/>
      <c r="LDK944" s="705"/>
      <c r="LDL944" s="705"/>
      <c r="LDM944" s="705"/>
      <c r="LDN944" s="705"/>
      <c r="LDO944" s="705"/>
      <c r="LDP944" s="705"/>
      <c r="LDQ944" s="705"/>
      <c r="LDR944" s="705"/>
      <c r="LDS944" s="705"/>
      <c r="LDT944" s="705"/>
      <c r="LDU944" s="705"/>
      <c r="LDV944" s="705"/>
      <c r="LDW944" s="705"/>
      <c r="LDX944" s="705"/>
      <c r="LDY944" s="705"/>
      <c r="LDZ944" s="705"/>
      <c r="LEA944" s="705"/>
      <c r="LEB944" s="705"/>
      <c r="LEC944" s="705"/>
      <c r="LED944" s="705"/>
      <c r="LEE944" s="705"/>
      <c r="LEF944" s="705"/>
      <c r="LEG944" s="705"/>
      <c r="LEH944" s="705"/>
      <c r="LEI944" s="705"/>
      <c r="LEJ944" s="705"/>
      <c r="LEK944" s="705"/>
      <c r="LEL944" s="705"/>
      <c r="LEM944" s="705"/>
      <c r="LEN944" s="705"/>
      <c r="LEO944" s="705"/>
      <c r="LEP944" s="705"/>
      <c r="LEQ944" s="705"/>
      <c r="LER944" s="705"/>
      <c r="LES944" s="705"/>
      <c r="LET944" s="705"/>
      <c r="LEU944" s="705"/>
      <c r="LEV944" s="705"/>
      <c r="LEW944" s="705"/>
      <c r="LEX944" s="705"/>
      <c r="LEY944" s="705"/>
      <c r="LEZ944" s="705"/>
      <c r="LFA944" s="705"/>
      <c r="LFB944" s="705"/>
      <c r="LFC944" s="705"/>
      <c r="LFD944" s="705"/>
      <c r="LFE944" s="705"/>
      <c r="LFF944" s="705"/>
      <c r="LFG944" s="705"/>
      <c r="LFH944" s="705"/>
      <c r="LFI944" s="705"/>
      <c r="LFJ944" s="705"/>
      <c r="LFK944" s="705"/>
      <c r="LFL944" s="705"/>
      <c r="LFM944" s="705"/>
      <c r="LFN944" s="705"/>
      <c r="LFO944" s="705"/>
      <c r="LFP944" s="705"/>
      <c r="LFQ944" s="705"/>
      <c r="LFR944" s="705"/>
      <c r="LFS944" s="705"/>
      <c r="LFT944" s="705"/>
      <c r="LFU944" s="705"/>
      <c r="LFV944" s="705"/>
      <c r="LFW944" s="705"/>
      <c r="LFX944" s="705"/>
      <c r="LFY944" s="705"/>
      <c r="LFZ944" s="705"/>
      <c r="LGA944" s="705"/>
      <c r="LGB944" s="705"/>
      <c r="LGC944" s="705"/>
      <c r="LGD944" s="705"/>
      <c r="LGE944" s="705"/>
      <c r="LGF944" s="705"/>
      <c r="LGG944" s="705"/>
      <c r="LGH944" s="705"/>
      <c r="LGI944" s="705"/>
      <c r="LGJ944" s="705"/>
      <c r="LGK944" s="705"/>
      <c r="LGL944" s="705"/>
      <c r="LGM944" s="705"/>
      <c r="LGN944" s="705"/>
      <c r="LGO944" s="705"/>
      <c r="LGP944" s="705"/>
      <c r="LGQ944" s="705"/>
      <c r="LGR944" s="705"/>
      <c r="LGS944" s="705"/>
      <c r="LGT944" s="705"/>
      <c r="LGU944" s="705"/>
      <c r="LGV944" s="705"/>
      <c r="LGW944" s="705"/>
      <c r="LGX944" s="705"/>
      <c r="LGY944" s="705"/>
      <c r="LGZ944" s="705"/>
      <c r="LHA944" s="705"/>
      <c r="LHB944" s="705"/>
      <c r="LHC944" s="705"/>
      <c r="LHD944" s="705"/>
      <c r="LHE944" s="705"/>
      <c r="LHF944" s="705"/>
      <c r="LHG944" s="705"/>
      <c r="LHH944" s="705"/>
      <c r="LHI944" s="705"/>
      <c r="LHJ944" s="705"/>
      <c r="LHK944" s="705"/>
      <c r="LHL944" s="705"/>
      <c r="LHM944" s="705"/>
      <c r="LHN944" s="705"/>
      <c r="LHO944" s="705"/>
      <c r="LHP944" s="705"/>
      <c r="LHQ944" s="705"/>
      <c r="LHR944" s="705"/>
      <c r="LHS944" s="705"/>
      <c r="LHT944" s="705"/>
      <c r="LHU944" s="705"/>
      <c r="LHV944" s="705"/>
      <c r="LHW944" s="705"/>
      <c r="LHX944" s="705"/>
      <c r="LHY944" s="705"/>
      <c r="LHZ944" s="705"/>
      <c r="LIA944" s="705"/>
      <c r="LIB944" s="705"/>
      <c r="LIC944" s="705"/>
      <c r="LID944" s="705"/>
      <c r="LIE944" s="705"/>
      <c r="LIF944" s="705"/>
      <c r="LIG944" s="705"/>
      <c r="LIH944" s="705"/>
      <c r="LII944" s="705"/>
      <c r="LIJ944" s="705"/>
      <c r="LIK944" s="705"/>
      <c r="LIL944" s="705"/>
      <c r="LIM944" s="705"/>
      <c r="LIN944" s="705"/>
      <c r="LIO944" s="705"/>
      <c r="LIP944" s="705"/>
      <c r="LIQ944" s="705"/>
      <c r="LIR944" s="705"/>
      <c r="LIS944" s="705"/>
      <c r="LIT944" s="705"/>
      <c r="LIU944" s="705"/>
      <c r="LIV944" s="705"/>
      <c r="LIW944" s="705"/>
      <c r="LIX944" s="705"/>
      <c r="LIY944" s="705"/>
      <c r="LIZ944" s="705"/>
      <c r="LJA944" s="705"/>
      <c r="LJB944" s="705"/>
      <c r="LJC944" s="705"/>
      <c r="LJD944" s="705"/>
      <c r="LJE944" s="705"/>
      <c r="LJF944" s="705"/>
      <c r="LJG944" s="705"/>
      <c r="LJH944" s="705"/>
      <c r="LJI944" s="705"/>
      <c r="LJJ944" s="705"/>
      <c r="LJK944" s="705"/>
      <c r="LJL944" s="705"/>
      <c r="LJM944" s="705"/>
      <c r="LJN944" s="705"/>
      <c r="LJO944" s="705"/>
      <c r="LJP944" s="705"/>
      <c r="LJQ944" s="705"/>
      <c r="LJR944" s="705"/>
      <c r="LJS944" s="705"/>
      <c r="LJT944" s="705"/>
      <c r="LJU944" s="705"/>
      <c r="LJV944" s="705"/>
      <c r="LJW944" s="705"/>
      <c r="LJX944" s="705"/>
      <c r="LJY944" s="705"/>
      <c r="LJZ944" s="705"/>
      <c r="LKA944" s="705"/>
      <c r="LKB944" s="705"/>
      <c r="LKC944" s="705"/>
      <c r="LKD944" s="705"/>
      <c r="LKE944" s="705"/>
      <c r="LKF944" s="705"/>
      <c r="LKG944" s="705"/>
      <c r="LKH944" s="705"/>
      <c r="LKI944" s="705"/>
      <c r="LKJ944" s="705"/>
      <c r="LKK944" s="705"/>
      <c r="LKL944" s="705"/>
      <c r="LKM944" s="705"/>
      <c r="LKN944" s="705"/>
      <c r="LKO944" s="705"/>
      <c r="LKP944" s="705"/>
      <c r="LKQ944" s="705"/>
      <c r="LKR944" s="705"/>
      <c r="LKS944" s="705"/>
      <c r="LKT944" s="705"/>
      <c r="LKU944" s="705"/>
      <c r="LKV944" s="705"/>
      <c r="LKW944" s="705"/>
      <c r="LKX944" s="705"/>
      <c r="LKY944" s="705"/>
      <c r="LKZ944" s="705"/>
      <c r="LLA944" s="705"/>
      <c r="LLB944" s="705"/>
      <c r="LLC944" s="705"/>
      <c r="LLD944" s="705"/>
      <c r="LLE944" s="705"/>
      <c r="LLF944" s="705"/>
      <c r="LLG944" s="705"/>
      <c r="LLH944" s="705"/>
      <c r="LLI944" s="705"/>
      <c r="LLJ944" s="705"/>
      <c r="LLK944" s="705"/>
      <c r="LLL944" s="705"/>
      <c r="LLM944" s="705"/>
      <c r="LLN944" s="705"/>
      <c r="LLO944" s="705"/>
      <c r="LLP944" s="705"/>
      <c r="LLQ944" s="705"/>
      <c r="LLR944" s="705"/>
      <c r="LLS944" s="705"/>
      <c r="LLT944" s="705"/>
      <c r="LLU944" s="705"/>
      <c r="LLV944" s="705"/>
      <c r="LLW944" s="705"/>
      <c r="LLX944" s="705"/>
      <c r="LLY944" s="705"/>
      <c r="LLZ944" s="705"/>
      <c r="LMA944" s="705"/>
      <c r="LMB944" s="705"/>
      <c r="LMC944" s="705"/>
      <c r="LMD944" s="705"/>
      <c r="LME944" s="705"/>
      <c r="LMF944" s="705"/>
      <c r="LMG944" s="705"/>
      <c r="LMH944" s="705"/>
      <c r="LMI944" s="705"/>
      <c r="LMJ944" s="705"/>
      <c r="LMK944" s="705"/>
      <c r="LML944" s="705"/>
      <c r="LMM944" s="705"/>
      <c r="LMN944" s="705"/>
      <c r="LMO944" s="705"/>
      <c r="LMP944" s="705"/>
      <c r="LMQ944" s="705"/>
      <c r="LMR944" s="705"/>
      <c r="LMS944" s="705"/>
      <c r="LMT944" s="705"/>
      <c r="LMU944" s="705"/>
      <c r="LMV944" s="705"/>
      <c r="LMW944" s="705"/>
      <c r="LMX944" s="705"/>
      <c r="LMY944" s="705"/>
      <c r="LMZ944" s="705"/>
      <c r="LNA944" s="705"/>
      <c r="LNB944" s="705"/>
      <c r="LNC944" s="705"/>
      <c r="LND944" s="705"/>
      <c r="LNE944" s="705"/>
      <c r="LNF944" s="705"/>
      <c r="LNG944" s="705"/>
      <c r="LNH944" s="705"/>
      <c r="LNI944" s="705"/>
      <c r="LNJ944" s="705"/>
      <c r="LNK944" s="705"/>
      <c r="LNL944" s="705"/>
      <c r="LNM944" s="705"/>
      <c r="LNN944" s="705"/>
      <c r="LNO944" s="705"/>
      <c r="LNP944" s="705"/>
      <c r="LNQ944" s="705"/>
      <c r="LNR944" s="705"/>
      <c r="LNS944" s="705"/>
      <c r="LNT944" s="705"/>
      <c r="LNU944" s="705"/>
      <c r="LNV944" s="705"/>
      <c r="LNW944" s="705"/>
      <c r="LNX944" s="705"/>
      <c r="LNY944" s="705"/>
      <c r="LNZ944" s="705"/>
      <c r="LOA944" s="705"/>
      <c r="LOB944" s="705"/>
      <c r="LOC944" s="705"/>
      <c r="LOD944" s="705"/>
      <c r="LOE944" s="705"/>
      <c r="LOF944" s="705"/>
      <c r="LOG944" s="705"/>
      <c r="LOH944" s="705"/>
      <c r="LOI944" s="705"/>
      <c r="LOJ944" s="705"/>
      <c r="LOK944" s="705"/>
      <c r="LOL944" s="705"/>
      <c r="LOM944" s="705"/>
      <c r="LON944" s="705"/>
      <c r="LOO944" s="705"/>
      <c r="LOP944" s="705"/>
      <c r="LOQ944" s="705"/>
      <c r="LOR944" s="705"/>
      <c r="LOS944" s="705"/>
      <c r="LOT944" s="705"/>
      <c r="LOU944" s="705"/>
      <c r="LOV944" s="705"/>
      <c r="LOW944" s="705"/>
      <c r="LOX944" s="705"/>
      <c r="LOY944" s="705"/>
      <c r="LOZ944" s="705"/>
      <c r="LPA944" s="705"/>
      <c r="LPB944" s="705"/>
      <c r="LPC944" s="705"/>
      <c r="LPD944" s="705"/>
      <c r="LPE944" s="705"/>
      <c r="LPF944" s="705"/>
      <c r="LPG944" s="705"/>
      <c r="LPH944" s="705"/>
      <c r="LPI944" s="705"/>
      <c r="LPJ944" s="705"/>
      <c r="LPK944" s="705"/>
      <c r="LPL944" s="705"/>
      <c r="LPM944" s="705"/>
      <c r="LPN944" s="705"/>
      <c r="LPO944" s="705"/>
      <c r="LPP944" s="705"/>
      <c r="LPQ944" s="705"/>
      <c r="LPR944" s="705"/>
      <c r="LPS944" s="705"/>
      <c r="LPT944" s="705"/>
      <c r="LPU944" s="705"/>
      <c r="LPV944" s="705"/>
      <c r="LPW944" s="705"/>
      <c r="LPX944" s="705"/>
      <c r="LPY944" s="705"/>
      <c r="LPZ944" s="705"/>
      <c r="LQA944" s="705"/>
      <c r="LQB944" s="705"/>
      <c r="LQC944" s="705"/>
      <c r="LQD944" s="705"/>
      <c r="LQE944" s="705"/>
      <c r="LQF944" s="705"/>
      <c r="LQG944" s="705"/>
      <c r="LQH944" s="705"/>
      <c r="LQI944" s="705"/>
      <c r="LQJ944" s="705"/>
      <c r="LQK944" s="705"/>
      <c r="LQL944" s="705"/>
      <c r="LQM944" s="705"/>
      <c r="LQN944" s="705"/>
      <c r="LQO944" s="705"/>
      <c r="LQP944" s="705"/>
      <c r="LQQ944" s="705"/>
      <c r="LQR944" s="705"/>
      <c r="LQS944" s="705"/>
      <c r="LQT944" s="705"/>
      <c r="LQU944" s="705"/>
      <c r="LQV944" s="705"/>
      <c r="LQW944" s="705"/>
      <c r="LQX944" s="705"/>
      <c r="LQY944" s="705"/>
      <c r="LQZ944" s="705"/>
      <c r="LRA944" s="705"/>
      <c r="LRB944" s="705"/>
      <c r="LRC944" s="705"/>
      <c r="LRD944" s="705"/>
      <c r="LRE944" s="705"/>
      <c r="LRF944" s="705"/>
      <c r="LRG944" s="705"/>
      <c r="LRH944" s="705"/>
      <c r="LRI944" s="705"/>
      <c r="LRJ944" s="705"/>
      <c r="LRK944" s="705"/>
      <c r="LRL944" s="705"/>
      <c r="LRM944" s="705"/>
      <c r="LRN944" s="705"/>
      <c r="LRO944" s="705"/>
      <c r="LRP944" s="705"/>
      <c r="LRQ944" s="705"/>
      <c r="LRR944" s="705"/>
      <c r="LRS944" s="705"/>
      <c r="LRT944" s="705"/>
      <c r="LRU944" s="705"/>
      <c r="LRV944" s="705"/>
      <c r="LRW944" s="705"/>
      <c r="LRX944" s="705"/>
      <c r="LRY944" s="705"/>
      <c r="LRZ944" s="705"/>
      <c r="LSA944" s="705"/>
      <c r="LSB944" s="705"/>
      <c r="LSC944" s="705"/>
      <c r="LSD944" s="705"/>
      <c r="LSE944" s="705"/>
      <c r="LSF944" s="705"/>
      <c r="LSG944" s="705"/>
      <c r="LSH944" s="705"/>
      <c r="LSI944" s="705"/>
      <c r="LSJ944" s="705"/>
      <c r="LSK944" s="705"/>
      <c r="LSL944" s="705"/>
      <c r="LSM944" s="705"/>
      <c r="LSN944" s="705"/>
      <c r="LSO944" s="705"/>
      <c r="LSP944" s="705"/>
      <c r="LSQ944" s="705"/>
      <c r="LSR944" s="705"/>
      <c r="LSS944" s="705"/>
      <c r="LST944" s="705"/>
      <c r="LSU944" s="705"/>
      <c r="LSV944" s="705"/>
      <c r="LSW944" s="705"/>
      <c r="LSX944" s="705"/>
      <c r="LSY944" s="705"/>
      <c r="LSZ944" s="705"/>
      <c r="LTA944" s="705"/>
      <c r="LTB944" s="705"/>
      <c r="LTC944" s="705"/>
      <c r="LTD944" s="705"/>
      <c r="LTE944" s="705"/>
      <c r="LTF944" s="705"/>
      <c r="LTG944" s="705"/>
      <c r="LTH944" s="705"/>
      <c r="LTI944" s="705"/>
      <c r="LTJ944" s="705"/>
      <c r="LTK944" s="705"/>
      <c r="LTL944" s="705"/>
      <c r="LTM944" s="705"/>
      <c r="LTN944" s="705"/>
      <c r="LTO944" s="705"/>
      <c r="LTP944" s="705"/>
      <c r="LTQ944" s="705"/>
      <c r="LTR944" s="705"/>
      <c r="LTS944" s="705"/>
      <c r="LTT944" s="705"/>
      <c r="LTU944" s="705"/>
      <c r="LTV944" s="705"/>
      <c r="LTW944" s="705"/>
      <c r="LTX944" s="705"/>
      <c r="LTY944" s="705"/>
      <c r="LTZ944" s="705"/>
      <c r="LUA944" s="705"/>
      <c r="LUB944" s="705"/>
      <c r="LUC944" s="705"/>
      <c r="LUD944" s="705"/>
      <c r="LUE944" s="705"/>
      <c r="LUF944" s="705"/>
      <c r="LUG944" s="705"/>
      <c r="LUH944" s="705"/>
      <c r="LUI944" s="705"/>
      <c r="LUJ944" s="705"/>
      <c r="LUK944" s="705"/>
      <c r="LUL944" s="705"/>
      <c r="LUM944" s="705"/>
      <c r="LUN944" s="705"/>
      <c r="LUO944" s="705"/>
      <c r="LUP944" s="705"/>
      <c r="LUQ944" s="705"/>
      <c r="LUR944" s="705"/>
      <c r="LUS944" s="705"/>
      <c r="LUT944" s="705"/>
      <c r="LUU944" s="705"/>
      <c r="LUV944" s="705"/>
      <c r="LUW944" s="705"/>
      <c r="LUX944" s="705"/>
      <c r="LUY944" s="705"/>
      <c r="LUZ944" s="705"/>
      <c r="LVA944" s="705"/>
      <c r="LVB944" s="705"/>
      <c r="LVC944" s="705"/>
      <c r="LVD944" s="705"/>
      <c r="LVE944" s="705"/>
      <c r="LVF944" s="705"/>
      <c r="LVG944" s="705"/>
      <c r="LVH944" s="705"/>
      <c r="LVI944" s="705"/>
      <c r="LVJ944" s="705"/>
      <c r="LVK944" s="705"/>
      <c r="LVL944" s="705"/>
      <c r="LVM944" s="705"/>
      <c r="LVN944" s="705"/>
      <c r="LVO944" s="705"/>
      <c r="LVP944" s="705"/>
      <c r="LVQ944" s="705"/>
      <c r="LVR944" s="705"/>
      <c r="LVS944" s="705"/>
      <c r="LVT944" s="705"/>
      <c r="LVU944" s="705"/>
      <c r="LVV944" s="705"/>
      <c r="LVW944" s="705"/>
      <c r="LVX944" s="705"/>
      <c r="LVY944" s="705"/>
      <c r="LVZ944" s="705"/>
      <c r="LWA944" s="705"/>
      <c r="LWB944" s="705"/>
      <c r="LWC944" s="705"/>
      <c r="LWD944" s="705"/>
      <c r="LWE944" s="705"/>
      <c r="LWF944" s="705"/>
      <c r="LWG944" s="705"/>
      <c r="LWH944" s="705"/>
      <c r="LWI944" s="705"/>
      <c r="LWJ944" s="705"/>
      <c r="LWK944" s="705"/>
      <c r="LWL944" s="705"/>
      <c r="LWM944" s="705"/>
      <c r="LWN944" s="705"/>
      <c r="LWO944" s="705"/>
      <c r="LWP944" s="705"/>
      <c r="LWQ944" s="705"/>
      <c r="LWR944" s="705"/>
      <c r="LWS944" s="705"/>
      <c r="LWT944" s="705"/>
      <c r="LWU944" s="705"/>
      <c r="LWV944" s="705"/>
      <c r="LWW944" s="705"/>
      <c r="LWX944" s="705"/>
      <c r="LWY944" s="705"/>
      <c r="LWZ944" s="705"/>
      <c r="LXA944" s="705"/>
      <c r="LXB944" s="705"/>
      <c r="LXC944" s="705"/>
      <c r="LXD944" s="705"/>
      <c r="LXE944" s="705"/>
      <c r="LXF944" s="705"/>
      <c r="LXG944" s="705"/>
      <c r="LXH944" s="705"/>
      <c r="LXI944" s="705"/>
      <c r="LXJ944" s="705"/>
      <c r="LXK944" s="705"/>
      <c r="LXL944" s="705"/>
      <c r="LXM944" s="705"/>
      <c r="LXN944" s="705"/>
      <c r="LXO944" s="705"/>
      <c r="LXP944" s="705"/>
      <c r="LXQ944" s="705"/>
      <c r="LXR944" s="705"/>
      <c r="LXS944" s="705"/>
      <c r="LXT944" s="705"/>
      <c r="LXU944" s="705"/>
      <c r="LXV944" s="705"/>
      <c r="LXW944" s="705"/>
      <c r="LXX944" s="705"/>
      <c r="LXY944" s="705"/>
      <c r="LXZ944" s="705"/>
      <c r="LYA944" s="705"/>
      <c r="LYB944" s="705"/>
      <c r="LYC944" s="705"/>
      <c r="LYD944" s="705"/>
      <c r="LYE944" s="705"/>
      <c r="LYF944" s="705"/>
      <c r="LYG944" s="705"/>
      <c r="LYH944" s="705"/>
      <c r="LYI944" s="705"/>
      <c r="LYJ944" s="705"/>
      <c r="LYK944" s="705"/>
      <c r="LYL944" s="705"/>
      <c r="LYM944" s="705"/>
      <c r="LYN944" s="705"/>
      <c r="LYO944" s="705"/>
      <c r="LYP944" s="705"/>
      <c r="LYQ944" s="705"/>
      <c r="LYR944" s="705"/>
      <c r="LYS944" s="705"/>
      <c r="LYT944" s="705"/>
      <c r="LYU944" s="705"/>
      <c r="LYV944" s="705"/>
      <c r="LYW944" s="705"/>
      <c r="LYX944" s="705"/>
      <c r="LYY944" s="705"/>
      <c r="LYZ944" s="705"/>
      <c r="LZA944" s="705"/>
      <c r="LZB944" s="705"/>
      <c r="LZC944" s="705"/>
      <c r="LZD944" s="705"/>
      <c r="LZE944" s="705"/>
      <c r="LZF944" s="705"/>
      <c r="LZG944" s="705"/>
      <c r="LZH944" s="705"/>
      <c r="LZI944" s="705"/>
      <c r="LZJ944" s="705"/>
      <c r="LZK944" s="705"/>
      <c r="LZL944" s="705"/>
      <c r="LZM944" s="705"/>
      <c r="LZN944" s="705"/>
      <c r="LZO944" s="705"/>
      <c r="LZP944" s="705"/>
      <c r="LZQ944" s="705"/>
      <c r="LZR944" s="705"/>
      <c r="LZS944" s="705"/>
      <c r="LZT944" s="705"/>
      <c r="LZU944" s="705"/>
      <c r="LZV944" s="705"/>
      <c r="LZW944" s="705"/>
      <c r="LZX944" s="705"/>
      <c r="LZY944" s="705"/>
      <c r="LZZ944" s="705"/>
      <c r="MAA944" s="705"/>
      <c r="MAB944" s="705"/>
      <c r="MAC944" s="705"/>
      <c r="MAD944" s="705"/>
      <c r="MAE944" s="705"/>
      <c r="MAF944" s="705"/>
      <c r="MAG944" s="705"/>
      <c r="MAH944" s="705"/>
      <c r="MAI944" s="705"/>
      <c r="MAJ944" s="705"/>
      <c r="MAK944" s="705"/>
      <c r="MAL944" s="705"/>
      <c r="MAM944" s="705"/>
      <c r="MAN944" s="705"/>
      <c r="MAO944" s="705"/>
      <c r="MAP944" s="705"/>
      <c r="MAQ944" s="705"/>
      <c r="MAR944" s="705"/>
      <c r="MAS944" s="705"/>
      <c r="MAT944" s="705"/>
      <c r="MAU944" s="705"/>
      <c r="MAV944" s="705"/>
      <c r="MAW944" s="705"/>
      <c r="MAX944" s="705"/>
      <c r="MAY944" s="705"/>
      <c r="MAZ944" s="705"/>
      <c r="MBA944" s="705"/>
      <c r="MBB944" s="705"/>
      <c r="MBC944" s="705"/>
      <c r="MBD944" s="705"/>
      <c r="MBE944" s="705"/>
      <c r="MBF944" s="705"/>
      <c r="MBG944" s="705"/>
      <c r="MBH944" s="705"/>
      <c r="MBI944" s="705"/>
      <c r="MBJ944" s="705"/>
      <c r="MBK944" s="705"/>
      <c r="MBL944" s="705"/>
      <c r="MBM944" s="705"/>
      <c r="MBN944" s="705"/>
      <c r="MBO944" s="705"/>
      <c r="MBP944" s="705"/>
      <c r="MBQ944" s="705"/>
      <c r="MBR944" s="705"/>
      <c r="MBS944" s="705"/>
      <c r="MBT944" s="705"/>
      <c r="MBU944" s="705"/>
      <c r="MBV944" s="705"/>
      <c r="MBW944" s="705"/>
      <c r="MBX944" s="705"/>
      <c r="MBY944" s="705"/>
      <c r="MBZ944" s="705"/>
      <c r="MCA944" s="705"/>
      <c r="MCB944" s="705"/>
      <c r="MCC944" s="705"/>
      <c r="MCD944" s="705"/>
      <c r="MCE944" s="705"/>
      <c r="MCF944" s="705"/>
      <c r="MCG944" s="705"/>
      <c r="MCH944" s="705"/>
      <c r="MCI944" s="705"/>
      <c r="MCJ944" s="705"/>
      <c r="MCK944" s="705"/>
      <c r="MCL944" s="705"/>
      <c r="MCM944" s="705"/>
      <c r="MCN944" s="705"/>
      <c r="MCO944" s="705"/>
      <c r="MCP944" s="705"/>
      <c r="MCQ944" s="705"/>
      <c r="MCR944" s="705"/>
      <c r="MCS944" s="705"/>
      <c r="MCT944" s="705"/>
      <c r="MCU944" s="705"/>
      <c r="MCV944" s="705"/>
      <c r="MCW944" s="705"/>
      <c r="MCX944" s="705"/>
      <c r="MCY944" s="705"/>
      <c r="MCZ944" s="705"/>
      <c r="MDA944" s="705"/>
      <c r="MDB944" s="705"/>
      <c r="MDC944" s="705"/>
      <c r="MDD944" s="705"/>
      <c r="MDE944" s="705"/>
      <c r="MDF944" s="705"/>
      <c r="MDG944" s="705"/>
      <c r="MDH944" s="705"/>
      <c r="MDI944" s="705"/>
      <c r="MDJ944" s="705"/>
      <c r="MDK944" s="705"/>
      <c r="MDL944" s="705"/>
      <c r="MDM944" s="705"/>
      <c r="MDN944" s="705"/>
      <c r="MDO944" s="705"/>
      <c r="MDP944" s="705"/>
      <c r="MDQ944" s="705"/>
      <c r="MDR944" s="705"/>
      <c r="MDS944" s="705"/>
      <c r="MDT944" s="705"/>
      <c r="MDU944" s="705"/>
      <c r="MDV944" s="705"/>
      <c r="MDW944" s="705"/>
      <c r="MDX944" s="705"/>
      <c r="MDY944" s="705"/>
      <c r="MDZ944" s="705"/>
      <c r="MEA944" s="705"/>
      <c r="MEB944" s="705"/>
      <c r="MEC944" s="705"/>
      <c r="MED944" s="705"/>
      <c r="MEE944" s="705"/>
      <c r="MEF944" s="705"/>
      <c r="MEG944" s="705"/>
      <c r="MEH944" s="705"/>
      <c r="MEI944" s="705"/>
      <c r="MEJ944" s="705"/>
      <c r="MEK944" s="705"/>
      <c r="MEL944" s="705"/>
      <c r="MEM944" s="705"/>
      <c r="MEN944" s="705"/>
      <c r="MEO944" s="705"/>
      <c r="MEP944" s="705"/>
      <c r="MEQ944" s="705"/>
      <c r="MER944" s="705"/>
      <c r="MES944" s="705"/>
      <c r="MET944" s="705"/>
      <c r="MEU944" s="705"/>
      <c r="MEV944" s="705"/>
      <c r="MEW944" s="705"/>
      <c r="MEX944" s="705"/>
      <c r="MEY944" s="705"/>
      <c r="MEZ944" s="705"/>
      <c r="MFA944" s="705"/>
      <c r="MFB944" s="705"/>
      <c r="MFC944" s="705"/>
      <c r="MFD944" s="705"/>
      <c r="MFE944" s="705"/>
      <c r="MFF944" s="705"/>
      <c r="MFG944" s="705"/>
      <c r="MFH944" s="705"/>
      <c r="MFI944" s="705"/>
      <c r="MFJ944" s="705"/>
      <c r="MFK944" s="705"/>
      <c r="MFL944" s="705"/>
      <c r="MFM944" s="705"/>
      <c r="MFN944" s="705"/>
      <c r="MFO944" s="705"/>
      <c r="MFP944" s="705"/>
      <c r="MFQ944" s="705"/>
      <c r="MFR944" s="705"/>
      <c r="MFS944" s="705"/>
      <c r="MFT944" s="705"/>
      <c r="MFU944" s="705"/>
      <c r="MFV944" s="705"/>
      <c r="MFW944" s="705"/>
      <c r="MFX944" s="705"/>
      <c r="MFY944" s="705"/>
      <c r="MFZ944" s="705"/>
      <c r="MGA944" s="705"/>
      <c r="MGB944" s="705"/>
      <c r="MGC944" s="705"/>
      <c r="MGD944" s="705"/>
      <c r="MGE944" s="705"/>
      <c r="MGF944" s="705"/>
      <c r="MGG944" s="705"/>
      <c r="MGH944" s="705"/>
      <c r="MGI944" s="705"/>
      <c r="MGJ944" s="705"/>
      <c r="MGK944" s="705"/>
      <c r="MGL944" s="705"/>
      <c r="MGM944" s="705"/>
      <c r="MGN944" s="705"/>
      <c r="MGO944" s="705"/>
      <c r="MGP944" s="705"/>
      <c r="MGQ944" s="705"/>
      <c r="MGR944" s="705"/>
      <c r="MGS944" s="705"/>
      <c r="MGT944" s="705"/>
      <c r="MGU944" s="705"/>
      <c r="MGV944" s="705"/>
      <c r="MGW944" s="705"/>
      <c r="MGX944" s="705"/>
      <c r="MGY944" s="705"/>
      <c r="MGZ944" s="705"/>
      <c r="MHA944" s="705"/>
      <c r="MHB944" s="705"/>
      <c r="MHC944" s="705"/>
      <c r="MHD944" s="705"/>
      <c r="MHE944" s="705"/>
      <c r="MHF944" s="705"/>
      <c r="MHG944" s="705"/>
      <c r="MHH944" s="705"/>
      <c r="MHI944" s="705"/>
      <c r="MHJ944" s="705"/>
      <c r="MHK944" s="705"/>
      <c r="MHL944" s="705"/>
      <c r="MHM944" s="705"/>
      <c r="MHN944" s="705"/>
      <c r="MHO944" s="705"/>
      <c r="MHP944" s="705"/>
      <c r="MHQ944" s="705"/>
      <c r="MHR944" s="705"/>
      <c r="MHS944" s="705"/>
      <c r="MHT944" s="705"/>
      <c r="MHU944" s="705"/>
      <c r="MHV944" s="705"/>
      <c r="MHW944" s="705"/>
      <c r="MHX944" s="705"/>
      <c r="MHY944" s="705"/>
      <c r="MHZ944" s="705"/>
      <c r="MIA944" s="705"/>
      <c r="MIB944" s="705"/>
      <c r="MIC944" s="705"/>
      <c r="MID944" s="705"/>
      <c r="MIE944" s="705"/>
      <c r="MIF944" s="705"/>
      <c r="MIG944" s="705"/>
      <c r="MIH944" s="705"/>
      <c r="MII944" s="705"/>
      <c r="MIJ944" s="705"/>
      <c r="MIK944" s="705"/>
      <c r="MIL944" s="705"/>
      <c r="MIM944" s="705"/>
      <c r="MIN944" s="705"/>
      <c r="MIO944" s="705"/>
      <c r="MIP944" s="705"/>
      <c r="MIQ944" s="705"/>
      <c r="MIR944" s="705"/>
      <c r="MIS944" s="705"/>
      <c r="MIT944" s="705"/>
      <c r="MIU944" s="705"/>
      <c r="MIV944" s="705"/>
      <c r="MIW944" s="705"/>
      <c r="MIX944" s="705"/>
      <c r="MIY944" s="705"/>
      <c r="MIZ944" s="705"/>
      <c r="MJA944" s="705"/>
      <c r="MJB944" s="705"/>
      <c r="MJC944" s="705"/>
      <c r="MJD944" s="705"/>
      <c r="MJE944" s="705"/>
      <c r="MJF944" s="705"/>
      <c r="MJG944" s="705"/>
      <c r="MJH944" s="705"/>
      <c r="MJI944" s="705"/>
      <c r="MJJ944" s="705"/>
      <c r="MJK944" s="705"/>
      <c r="MJL944" s="705"/>
      <c r="MJM944" s="705"/>
      <c r="MJN944" s="705"/>
      <c r="MJO944" s="705"/>
      <c r="MJP944" s="705"/>
      <c r="MJQ944" s="705"/>
      <c r="MJR944" s="705"/>
      <c r="MJS944" s="705"/>
      <c r="MJT944" s="705"/>
      <c r="MJU944" s="705"/>
      <c r="MJV944" s="705"/>
      <c r="MJW944" s="705"/>
      <c r="MJX944" s="705"/>
      <c r="MJY944" s="705"/>
      <c r="MJZ944" s="705"/>
      <c r="MKA944" s="705"/>
      <c r="MKB944" s="705"/>
      <c r="MKC944" s="705"/>
      <c r="MKD944" s="705"/>
      <c r="MKE944" s="705"/>
      <c r="MKF944" s="705"/>
      <c r="MKG944" s="705"/>
      <c r="MKH944" s="705"/>
      <c r="MKI944" s="705"/>
      <c r="MKJ944" s="705"/>
      <c r="MKK944" s="705"/>
      <c r="MKL944" s="705"/>
      <c r="MKM944" s="705"/>
      <c r="MKN944" s="705"/>
      <c r="MKO944" s="705"/>
      <c r="MKP944" s="705"/>
      <c r="MKQ944" s="705"/>
      <c r="MKR944" s="705"/>
      <c r="MKS944" s="705"/>
      <c r="MKT944" s="705"/>
      <c r="MKU944" s="705"/>
      <c r="MKV944" s="705"/>
      <c r="MKW944" s="705"/>
      <c r="MKX944" s="705"/>
      <c r="MKY944" s="705"/>
      <c r="MKZ944" s="705"/>
      <c r="MLA944" s="705"/>
      <c r="MLB944" s="705"/>
      <c r="MLC944" s="705"/>
      <c r="MLD944" s="705"/>
      <c r="MLE944" s="705"/>
      <c r="MLF944" s="705"/>
      <c r="MLG944" s="705"/>
      <c r="MLH944" s="705"/>
      <c r="MLI944" s="705"/>
      <c r="MLJ944" s="705"/>
      <c r="MLK944" s="705"/>
      <c r="MLL944" s="705"/>
      <c r="MLM944" s="705"/>
      <c r="MLN944" s="705"/>
      <c r="MLO944" s="705"/>
      <c r="MLP944" s="705"/>
      <c r="MLQ944" s="705"/>
      <c r="MLR944" s="705"/>
      <c r="MLS944" s="705"/>
      <c r="MLT944" s="705"/>
      <c r="MLU944" s="705"/>
      <c r="MLV944" s="705"/>
      <c r="MLW944" s="705"/>
      <c r="MLX944" s="705"/>
      <c r="MLY944" s="705"/>
      <c r="MLZ944" s="705"/>
      <c r="MMA944" s="705"/>
      <c r="MMB944" s="705"/>
      <c r="MMC944" s="705"/>
      <c r="MMD944" s="705"/>
      <c r="MME944" s="705"/>
      <c r="MMF944" s="705"/>
      <c r="MMG944" s="705"/>
      <c r="MMH944" s="705"/>
      <c r="MMI944" s="705"/>
      <c r="MMJ944" s="705"/>
      <c r="MMK944" s="705"/>
      <c r="MML944" s="705"/>
      <c r="MMM944" s="705"/>
      <c r="MMN944" s="705"/>
      <c r="MMO944" s="705"/>
      <c r="MMP944" s="705"/>
      <c r="MMQ944" s="705"/>
      <c r="MMR944" s="705"/>
      <c r="MMS944" s="705"/>
      <c r="MMT944" s="705"/>
      <c r="MMU944" s="705"/>
      <c r="MMV944" s="705"/>
      <c r="MMW944" s="705"/>
      <c r="MMX944" s="705"/>
      <c r="MMY944" s="705"/>
      <c r="MMZ944" s="705"/>
      <c r="MNA944" s="705"/>
      <c r="MNB944" s="705"/>
      <c r="MNC944" s="705"/>
      <c r="MND944" s="705"/>
      <c r="MNE944" s="705"/>
      <c r="MNF944" s="705"/>
      <c r="MNG944" s="705"/>
      <c r="MNH944" s="705"/>
      <c r="MNI944" s="705"/>
      <c r="MNJ944" s="705"/>
      <c r="MNK944" s="705"/>
      <c r="MNL944" s="705"/>
      <c r="MNM944" s="705"/>
      <c r="MNN944" s="705"/>
      <c r="MNO944" s="705"/>
      <c r="MNP944" s="705"/>
      <c r="MNQ944" s="705"/>
      <c r="MNR944" s="705"/>
      <c r="MNS944" s="705"/>
      <c r="MNT944" s="705"/>
      <c r="MNU944" s="705"/>
      <c r="MNV944" s="705"/>
      <c r="MNW944" s="705"/>
      <c r="MNX944" s="705"/>
      <c r="MNY944" s="705"/>
      <c r="MNZ944" s="705"/>
      <c r="MOA944" s="705"/>
      <c r="MOB944" s="705"/>
      <c r="MOC944" s="705"/>
      <c r="MOD944" s="705"/>
      <c r="MOE944" s="705"/>
      <c r="MOF944" s="705"/>
      <c r="MOG944" s="705"/>
      <c r="MOH944" s="705"/>
      <c r="MOI944" s="705"/>
      <c r="MOJ944" s="705"/>
      <c r="MOK944" s="705"/>
      <c r="MOL944" s="705"/>
      <c r="MOM944" s="705"/>
      <c r="MON944" s="705"/>
      <c r="MOO944" s="705"/>
      <c r="MOP944" s="705"/>
      <c r="MOQ944" s="705"/>
      <c r="MOR944" s="705"/>
      <c r="MOS944" s="705"/>
      <c r="MOT944" s="705"/>
      <c r="MOU944" s="705"/>
      <c r="MOV944" s="705"/>
      <c r="MOW944" s="705"/>
      <c r="MOX944" s="705"/>
      <c r="MOY944" s="705"/>
      <c r="MOZ944" s="705"/>
      <c r="MPA944" s="705"/>
      <c r="MPB944" s="705"/>
      <c r="MPC944" s="705"/>
      <c r="MPD944" s="705"/>
      <c r="MPE944" s="705"/>
      <c r="MPF944" s="705"/>
      <c r="MPG944" s="705"/>
      <c r="MPH944" s="705"/>
      <c r="MPI944" s="705"/>
      <c r="MPJ944" s="705"/>
      <c r="MPK944" s="705"/>
      <c r="MPL944" s="705"/>
      <c r="MPM944" s="705"/>
      <c r="MPN944" s="705"/>
      <c r="MPO944" s="705"/>
      <c r="MPP944" s="705"/>
      <c r="MPQ944" s="705"/>
      <c r="MPR944" s="705"/>
      <c r="MPS944" s="705"/>
      <c r="MPT944" s="705"/>
      <c r="MPU944" s="705"/>
      <c r="MPV944" s="705"/>
      <c r="MPW944" s="705"/>
      <c r="MPX944" s="705"/>
      <c r="MPY944" s="705"/>
      <c r="MPZ944" s="705"/>
      <c r="MQA944" s="705"/>
      <c r="MQB944" s="705"/>
      <c r="MQC944" s="705"/>
      <c r="MQD944" s="705"/>
      <c r="MQE944" s="705"/>
      <c r="MQF944" s="705"/>
      <c r="MQG944" s="705"/>
      <c r="MQH944" s="705"/>
      <c r="MQI944" s="705"/>
      <c r="MQJ944" s="705"/>
      <c r="MQK944" s="705"/>
      <c r="MQL944" s="705"/>
      <c r="MQM944" s="705"/>
      <c r="MQN944" s="705"/>
      <c r="MQO944" s="705"/>
      <c r="MQP944" s="705"/>
      <c r="MQQ944" s="705"/>
      <c r="MQR944" s="705"/>
      <c r="MQS944" s="705"/>
      <c r="MQT944" s="705"/>
      <c r="MQU944" s="705"/>
      <c r="MQV944" s="705"/>
      <c r="MQW944" s="705"/>
      <c r="MQX944" s="705"/>
      <c r="MQY944" s="705"/>
      <c r="MQZ944" s="705"/>
      <c r="MRA944" s="705"/>
      <c r="MRB944" s="705"/>
      <c r="MRC944" s="705"/>
      <c r="MRD944" s="705"/>
      <c r="MRE944" s="705"/>
      <c r="MRF944" s="705"/>
      <c r="MRG944" s="705"/>
      <c r="MRH944" s="705"/>
      <c r="MRI944" s="705"/>
      <c r="MRJ944" s="705"/>
      <c r="MRK944" s="705"/>
      <c r="MRL944" s="705"/>
      <c r="MRM944" s="705"/>
      <c r="MRN944" s="705"/>
      <c r="MRO944" s="705"/>
      <c r="MRP944" s="705"/>
      <c r="MRQ944" s="705"/>
      <c r="MRR944" s="705"/>
      <c r="MRS944" s="705"/>
      <c r="MRT944" s="705"/>
      <c r="MRU944" s="705"/>
      <c r="MRV944" s="705"/>
      <c r="MRW944" s="705"/>
      <c r="MRX944" s="705"/>
      <c r="MRY944" s="705"/>
      <c r="MRZ944" s="705"/>
      <c r="MSA944" s="705"/>
      <c r="MSB944" s="705"/>
      <c r="MSC944" s="705"/>
      <c r="MSD944" s="705"/>
      <c r="MSE944" s="705"/>
      <c r="MSF944" s="705"/>
      <c r="MSG944" s="705"/>
      <c r="MSH944" s="705"/>
      <c r="MSI944" s="705"/>
      <c r="MSJ944" s="705"/>
      <c r="MSK944" s="705"/>
      <c r="MSL944" s="705"/>
      <c r="MSM944" s="705"/>
      <c r="MSN944" s="705"/>
      <c r="MSO944" s="705"/>
      <c r="MSP944" s="705"/>
      <c r="MSQ944" s="705"/>
      <c r="MSR944" s="705"/>
      <c r="MSS944" s="705"/>
      <c r="MST944" s="705"/>
      <c r="MSU944" s="705"/>
      <c r="MSV944" s="705"/>
      <c r="MSW944" s="705"/>
      <c r="MSX944" s="705"/>
      <c r="MSY944" s="705"/>
      <c r="MSZ944" s="705"/>
      <c r="MTA944" s="705"/>
      <c r="MTB944" s="705"/>
      <c r="MTC944" s="705"/>
      <c r="MTD944" s="705"/>
      <c r="MTE944" s="705"/>
      <c r="MTF944" s="705"/>
      <c r="MTG944" s="705"/>
      <c r="MTH944" s="705"/>
      <c r="MTI944" s="705"/>
      <c r="MTJ944" s="705"/>
      <c r="MTK944" s="705"/>
      <c r="MTL944" s="705"/>
      <c r="MTM944" s="705"/>
      <c r="MTN944" s="705"/>
      <c r="MTO944" s="705"/>
      <c r="MTP944" s="705"/>
      <c r="MTQ944" s="705"/>
      <c r="MTR944" s="705"/>
      <c r="MTS944" s="705"/>
      <c r="MTT944" s="705"/>
      <c r="MTU944" s="705"/>
      <c r="MTV944" s="705"/>
      <c r="MTW944" s="705"/>
      <c r="MTX944" s="705"/>
      <c r="MTY944" s="705"/>
      <c r="MTZ944" s="705"/>
      <c r="MUA944" s="705"/>
      <c r="MUB944" s="705"/>
      <c r="MUC944" s="705"/>
      <c r="MUD944" s="705"/>
      <c r="MUE944" s="705"/>
      <c r="MUF944" s="705"/>
      <c r="MUG944" s="705"/>
      <c r="MUH944" s="705"/>
      <c r="MUI944" s="705"/>
      <c r="MUJ944" s="705"/>
      <c r="MUK944" s="705"/>
      <c r="MUL944" s="705"/>
      <c r="MUM944" s="705"/>
      <c r="MUN944" s="705"/>
      <c r="MUO944" s="705"/>
      <c r="MUP944" s="705"/>
      <c r="MUQ944" s="705"/>
      <c r="MUR944" s="705"/>
      <c r="MUS944" s="705"/>
      <c r="MUT944" s="705"/>
      <c r="MUU944" s="705"/>
      <c r="MUV944" s="705"/>
      <c r="MUW944" s="705"/>
      <c r="MUX944" s="705"/>
      <c r="MUY944" s="705"/>
      <c r="MUZ944" s="705"/>
      <c r="MVA944" s="705"/>
      <c r="MVB944" s="705"/>
      <c r="MVC944" s="705"/>
      <c r="MVD944" s="705"/>
      <c r="MVE944" s="705"/>
      <c r="MVF944" s="705"/>
      <c r="MVG944" s="705"/>
      <c r="MVH944" s="705"/>
      <c r="MVI944" s="705"/>
      <c r="MVJ944" s="705"/>
      <c r="MVK944" s="705"/>
      <c r="MVL944" s="705"/>
      <c r="MVM944" s="705"/>
      <c r="MVN944" s="705"/>
      <c r="MVO944" s="705"/>
      <c r="MVP944" s="705"/>
      <c r="MVQ944" s="705"/>
      <c r="MVR944" s="705"/>
      <c r="MVS944" s="705"/>
      <c r="MVT944" s="705"/>
      <c r="MVU944" s="705"/>
      <c r="MVV944" s="705"/>
      <c r="MVW944" s="705"/>
      <c r="MVX944" s="705"/>
      <c r="MVY944" s="705"/>
      <c r="MVZ944" s="705"/>
      <c r="MWA944" s="705"/>
      <c r="MWB944" s="705"/>
      <c r="MWC944" s="705"/>
      <c r="MWD944" s="705"/>
      <c r="MWE944" s="705"/>
      <c r="MWF944" s="705"/>
      <c r="MWG944" s="705"/>
      <c r="MWH944" s="705"/>
      <c r="MWI944" s="705"/>
      <c r="MWJ944" s="705"/>
      <c r="MWK944" s="705"/>
      <c r="MWL944" s="705"/>
      <c r="MWM944" s="705"/>
      <c r="MWN944" s="705"/>
      <c r="MWO944" s="705"/>
      <c r="MWP944" s="705"/>
      <c r="MWQ944" s="705"/>
      <c r="MWR944" s="705"/>
      <c r="MWS944" s="705"/>
      <c r="MWT944" s="705"/>
      <c r="MWU944" s="705"/>
      <c r="MWV944" s="705"/>
      <c r="MWW944" s="705"/>
      <c r="MWX944" s="705"/>
      <c r="MWY944" s="705"/>
      <c r="MWZ944" s="705"/>
      <c r="MXA944" s="705"/>
      <c r="MXB944" s="705"/>
      <c r="MXC944" s="705"/>
      <c r="MXD944" s="705"/>
      <c r="MXE944" s="705"/>
      <c r="MXF944" s="705"/>
      <c r="MXG944" s="705"/>
      <c r="MXH944" s="705"/>
      <c r="MXI944" s="705"/>
      <c r="MXJ944" s="705"/>
      <c r="MXK944" s="705"/>
      <c r="MXL944" s="705"/>
      <c r="MXM944" s="705"/>
      <c r="MXN944" s="705"/>
      <c r="MXO944" s="705"/>
      <c r="MXP944" s="705"/>
      <c r="MXQ944" s="705"/>
      <c r="MXR944" s="705"/>
      <c r="MXS944" s="705"/>
      <c r="MXT944" s="705"/>
      <c r="MXU944" s="705"/>
      <c r="MXV944" s="705"/>
      <c r="MXW944" s="705"/>
      <c r="MXX944" s="705"/>
      <c r="MXY944" s="705"/>
      <c r="MXZ944" s="705"/>
      <c r="MYA944" s="705"/>
      <c r="MYB944" s="705"/>
      <c r="MYC944" s="705"/>
      <c r="MYD944" s="705"/>
      <c r="MYE944" s="705"/>
      <c r="MYF944" s="705"/>
      <c r="MYG944" s="705"/>
      <c r="MYH944" s="705"/>
      <c r="MYI944" s="705"/>
      <c r="MYJ944" s="705"/>
      <c r="MYK944" s="705"/>
      <c r="MYL944" s="705"/>
      <c r="MYM944" s="705"/>
      <c r="MYN944" s="705"/>
      <c r="MYO944" s="705"/>
      <c r="MYP944" s="705"/>
      <c r="MYQ944" s="705"/>
      <c r="MYR944" s="705"/>
      <c r="MYS944" s="705"/>
      <c r="MYT944" s="705"/>
      <c r="MYU944" s="705"/>
      <c r="MYV944" s="705"/>
      <c r="MYW944" s="705"/>
      <c r="MYX944" s="705"/>
      <c r="MYY944" s="705"/>
      <c r="MYZ944" s="705"/>
      <c r="MZA944" s="705"/>
      <c r="MZB944" s="705"/>
      <c r="MZC944" s="705"/>
      <c r="MZD944" s="705"/>
      <c r="MZE944" s="705"/>
      <c r="MZF944" s="705"/>
      <c r="MZG944" s="705"/>
      <c r="MZH944" s="705"/>
      <c r="MZI944" s="705"/>
      <c r="MZJ944" s="705"/>
      <c r="MZK944" s="705"/>
      <c r="MZL944" s="705"/>
      <c r="MZM944" s="705"/>
      <c r="MZN944" s="705"/>
      <c r="MZO944" s="705"/>
      <c r="MZP944" s="705"/>
      <c r="MZQ944" s="705"/>
      <c r="MZR944" s="705"/>
      <c r="MZS944" s="705"/>
      <c r="MZT944" s="705"/>
      <c r="MZU944" s="705"/>
      <c r="MZV944" s="705"/>
      <c r="MZW944" s="705"/>
      <c r="MZX944" s="705"/>
      <c r="MZY944" s="705"/>
      <c r="MZZ944" s="705"/>
      <c r="NAA944" s="705"/>
      <c r="NAB944" s="705"/>
      <c r="NAC944" s="705"/>
      <c r="NAD944" s="705"/>
      <c r="NAE944" s="705"/>
      <c r="NAF944" s="705"/>
      <c r="NAG944" s="705"/>
      <c r="NAH944" s="705"/>
      <c r="NAI944" s="705"/>
      <c r="NAJ944" s="705"/>
      <c r="NAK944" s="705"/>
      <c r="NAL944" s="705"/>
      <c r="NAM944" s="705"/>
      <c r="NAN944" s="705"/>
      <c r="NAO944" s="705"/>
      <c r="NAP944" s="705"/>
      <c r="NAQ944" s="705"/>
      <c r="NAR944" s="705"/>
      <c r="NAS944" s="705"/>
      <c r="NAT944" s="705"/>
      <c r="NAU944" s="705"/>
      <c r="NAV944" s="705"/>
      <c r="NAW944" s="705"/>
      <c r="NAX944" s="705"/>
      <c r="NAY944" s="705"/>
      <c r="NAZ944" s="705"/>
      <c r="NBA944" s="705"/>
      <c r="NBB944" s="705"/>
      <c r="NBC944" s="705"/>
      <c r="NBD944" s="705"/>
      <c r="NBE944" s="705"/>
      <c r="NBF944" s="705"/>
      <c r="NBG944" s="705"/>
      <c r="NBH944" s="705"/>
      <c r="NBI944" s="705"/>
      <c r="NBJ944" s="705"/>
      <c r="NBK944" s="705"/>
      <c r="NBL944" s="705"/>
      <c r="NBM944" s="705"/>
      <c r="NBN944" s="705"/>
      <c r="NBO944" s="705"/>
      <c r="NBP944" s="705"/>
      <c r="NBQ944" s="705"/>
      <c r="NBR944" s="705"/>
      <c r="NBS944" s="705"/>
      <c r="NBT944" s="705"/>
      <c r="NBU944" s="705"/>
      <c r="NBV944" s="705"/>
      <c r="NBW944" s="705"/>
      <c r="NBX944" s="705"/>
      <c r="NBY944" s="705"/>
      <c r="NBZ944" s="705"/>
      <c r="NCA944" s="705"/>
      <c r="NCB944" s="705"/>
      <c r="NCC944" s="705"/>
      <c r="NCD944" s="705"/>
      <c r="NCE944" s="705"/>
      <c r="NCF944" s="705"/>
      <c r="NCG944" s="705"/>
      <c r="NCH944" s="705"/>
      <c r="NCI944" s="705"/>
      <c r="NCJ944" s="705"/>
      <c r="NCK944" s="705"/>
      <c r="NCL944" s="705"/>
      <c r="NCM944" s="705"/>
      <c r="NCN944" s="705"/>
      <c r="NCO944" s="705"/>
      <c r="NCP944" s="705"/>
      <c r="NCQ944" s="705"/>
      <c r="NCR944" s="705"/>
      <c r="NCS944" s="705"/>
      <c r="NCT944" s="705"/>
      <c r="NCU944" s="705"/>
      <c r="NCV944" s="705"/>
      <c r="NCW944" s="705"/>
      <c r="NCX944" s="705"/>
      <c r="NCY944" s="705"/>
      <c r="NCZ944" s="705"/>
      <c r="NDA944" s="705"/>
      <c r="NDB944" s="705"/>
      <c r="NDC944" s="705"/>
      <c r="NDD944" s="705"/>
      <c r="NDE944" s="705"/>
      <c r="NDF944" s="705"/>
      <c r="NDG944" s="705"/>
      <c r="NDH944" s="705"/>
      <c r="NDI944" s="705"/>
      <c r="NDJ944" s="705"/>
      <c r="NDK944" s="705"/>
      <c r="NDL944" s="705"/>
      <c r="NDM944" s="705"/>
      <c r="NDN944" s="705"/>
      <c r="NDO944" s="705"/>
      <c r="NDP944" s="705"/>
      <c r="NDQ944" s="705"/>
      <c r="NDR944" s="705"/>
      <c r="NDS944" s="705"/>
      <c r="NDT944" s="705"/>
      <c r="NDU944" s="705"/>
      <c r="NDV944" s="705"/>
      <c r="NDW944" s="705"/>
      <c r="NDX944" s="705"/>
      <c r="NDY944" s="705"/>
      <c r="NDZ944" s="705"/>
      <c r="NEA944" s="705"/>
      <c r="NEB944" s="705"/>
      <c r="NEC944" s="705"/>
      <c r="NED944" s="705"/>
      <c r="NEE944" s="705"/>
      <c r="NEF944" s="705"/>
      <c r="NEG944" s="705"/>
      <c r="NEH944" s="705"/>
      <c r="NEI944" s="705"/>
      <c r="NEJ944" s="705"/>
      <c r="NEK944" s="705"/>
      <c r="NEL944" s="705"/>
      <c r="NEM944" s="705"/>
      <c r="NEN944" s="705"/>
      <c r="NEO944" s="705"/>
      <c r="NEP944" s="705"/>
      <c r="NEQ944" s="705"/>
      <c r="NER944" s="705"/>
      <c r="NES944" s="705"/>
      <c r="NET944" s="705"/>
      <c r="NEU944" s="705"/>
      <c r="NEV944" s="705"/>
      <c r="NEW944" s="705"/>
      <c r="NEX944" s="705"/>
      <c r="NEY944" s="705"/>
      <c r="NEZ944" s="705"/>
      <c r="NFA944" s="705"/>
      <c r="NFB944" s="705"/>
      <c r="NFC944" s="705"/>
      <c r="NFD944" s="705"/>
      <c r="NFE944" s="705"/>
      <c r="NFF944" s="705"/>
      <c r="NFG944" s="705"/>
      <c r="NFH944" s="705"/>
      <c r="NFI944" s="705"/>
      <c r="NFJ944" s="705"/>
      <c r="NFK944" s="705"/>
      <c r="NFL944" s="705"/>
      <c r="NFM944" s="705"/>
      <c r="NFN944" s="705"/>
      <c r="NFO944" s="705"/>
      <c r="NFP944" s="705"/>
      <c r="NFQ944" s="705"/>
      <c r="NFR944" s="705"/>
      <c r="NFS944" s="705"/>
      <c r="NFT944" s="705"/>
      <c r="NFU944" s="705"/>
      <c r="NFV944" s="705"/>
      <c r="NFW944" s="705"/>
      <c r="NFX944" s="705"/>
      <c r="NFY944" s="705"/>
      <c r="NFZ944" s="705"/>
      <c r="NGA944" s="705"/>
      <c r="NGB944" s="705"/>
      <c r="NGC944" s="705"/>
      <c r="NGD944" s="705"/>
      <c r="NGE944" s="705"/>
      <c r="NGF944" s="705"/>
      <c r="NGG944" s="705"/>
      <c r="NGH944" s="705"/>
      <c r="NGI944" s="705"/>
      <c r="NGJ944" s="705"/>
      <c r="NGK944" s="705"/>
      <c r="NGL944" s="705"/>
      <c r="NGM944" s="705"/>
      <c r="NGN944" s="705"/>
      <c r="NGO944" s="705"/>
      <c r="NGP944" s="705"/>
      <c r="NGQ944" s="705"/>
      <c r="NGR944" s="705"/>
      <c r="NGS944" s="705"/>
      <c r="NGT944" s="705"/>
      <c r="NGU944" s="705"/>
      <c r="NGV944" s="705"/>
      <c r="NGW944" s="705"/>
      <c r="NGX944" s="705"/>
      <c r="NGY944" s="705"/>
      <c r="NGZ944" s="705"/>
      <c r="NHA944" s="705"/>
      <c r="NHB944" s="705"/>
      <c r="NHC944" s="705"/>
      <c r="NHD944" s="705"/>
      <c r="NHE944" s="705"/>
      <c r="NHF944" s="705"/>
      <c r="NHG944" s="705"/>
      <c r="NHH944" s="705"/>
      <c r="NHI944" s="705"/>
      <c r="NHJ944" s="705"/>
      <c r="NHK944" s="705"/>
      <c r="NHL944" s="705"/>
      <c r="NHM944" s="705"/>
      <c r="NHN944" s="705"/>
      <c r="NHO944" s="705"/>
      <c r="NHP944" s="705"/>
      <c r="NHQ944" s="705"/>
      <c r="NHR944" s="705"/>
      <c r="NHS944" s="705"/>
      <c r="NHT944" s="705"/>
      <c r="NHU944" s="705"/>
      <c r="NHV944" s="705"/>
      <c r="NHW944" s="705"/>
      <c r="NHX944" s="705"/>
      <c r="NHY944" s="705"/>
      <c r="NHZ944" s="705"/>
      <c r="NIA944" s="705"/>
      <c r="NIB944" s="705"/>
      <c r="NIC944" s="705"/>
      <c r="NID944" s="705"/>
      <c r="NIE944" s="705"/>
      <c r="NIF944" s="705"/>
      <c r="NIG944" s="705"/>
      <c r="NIH944" s="705"/>
      <c r="NII944" s="705"/>
      <c r="NIJ944" s="705"/>
      <c r="NIK944" s="705"/>
      <c r="NIL944" s="705"/>
      <c r="NIM944" s="705"/>
      <c r="NIN944" s="705"/>
      <c r="NIO944" s="705"/>
      <c r="NIP944" s="705"/>
      <c r="NIQ944" s="705"/>
      <c r="NIR944" s="705"/>
      <c r="NIS944" s="705"/>
      <c r="NIT944" s="705"/>
      <c r="NIU944" s="705"/>
      <c r="NIV944" s="705"/>
      <c r="NIW944" s="705"/>
      <c r="NIX944" s="705"/>
      <c r="NIY944" s="705"/>
      <c r="NIZ944" s="705"/>
      <c r="NJA944" s="705"/>
      <c r="NJB944" s="705"/>
      <c r="NJC944" s="705"/>
      <c r="NJD944" s="705"/>
      <c r="NJE944" s="705"/>
      <c r="NJF944" s="705"/>
      <c r="NJG944" s="705"/>
      <c r="NJH944" s="705"/>
      <c r="NJI944" s="705"/>
      <c r="NJJ944" s="705"/>
      <c r="NJK944" s="705"/>
      <c r="NJL944" s="705"/>
      <c r="NJM944" s="705"/>
      <c r="NJN944" s="705"/>
      <c r="NJO944" s="705"/>
      <c r="NJP944" s="705"/>
      <c r="NJQ944" s="705"/>
      <c r="NJR944" s="705"/>
      <c r="NJS944" s="705"/>
      <c r="NJT944" s="705"/>
      <c r="NJU944" s="705"/>
      <c r="NJV944" s="705"/>
      <c r="NJW944" s="705"/>
      <c r="NJX944" s="705"/>
      <c r="NJY944" s="705"/>
      <c r="NJZ944" s="705"/>
      <c r="NKA944" s="705"/>
      <c r="NKB944" s="705"/>
      <c r="NKC944" s="705"/>
      <c r="NKD944" s="705"/>
      <c r="NKE944" s="705"/>
      <c r="NKF944" s="705"/>
      <c r="NKG944" s="705"/>
      <c r="NKH944" s="705"/>
      <c r="NKI944" s="705"/>
      <c r="NKJ944" s="705"/>
      <c r="NKK944" s="705"/>
      <c r="NKL944" s="705"/>
      <c r="NKM944" s="705"/>
      <c r="NKN944" s="705"/>
      <c r="NKO944" s="705"/>
      <c r="NKP944" s="705"/>
      <c r="NKQ944" s="705"/>
      <c r="NKR944" s="705"/>
      <c r="NKS944" s="705"/>
      <c r="NKT944" s="705"/>
      <c r="NKU944" s="705"/>
      <c r="NKV944" s="705"/>
      <c r="NKW944" s="705"/>
      <c r="NKX944" s="705"/>
      <c r="NKY944" s="705"/>
      <c r="NKZ944" s="705"/>
      <c r="NLA944" s="705"/>
      <c r="NLB944" s="705"/>
      <c r="NLC944" s="705"/>
      <c r="NLD944" s="705"/>
      <c r="NLE944" s="705"/>
      <c r="NLF944" s="705"/>
      <c r="NLG944" s="705"/>
      <c r="NLH944" s="705"/>
      <c r="NLI944" s="705"/>
      <c r="NLJ944" s="705"/>
      <c r="NLK944" s="705"/>
      <c r="NLL944" s="705"/>
      <c r="NLM944" s="705"/>
      <c r="NLN944" s="705"/>
      <c r="NLO944" s="705"/>
      <c r="NLP944" s="705"/>
      <c r="NLQ944" s="705"/>
      <c r="NLR944" s="705"/>
      <c r="NLS944" s="705"/>
      <c r="NLT944" s="705"/>
      <c r="NLU944" s="705"/>
      <c r="NLV944" s="705"/>
      <c r="NLW944" s="705"/>
      <c r="NLX944" s="705"/>
      <c r="NLY944" s="705"/>
      <c r="NLZ944" s="705"/>
      <c r="NMA944" s="705"/>
      <c r="NMB944" s="705"/>
      <c r="NMC944" s="705"/>
      <c r="NMD944" s="705"/>
      <c r="NME944" s="705"/>
      <c r="NMF944" s="705"/>
      <c r="NMG944" s="705"/>
      <c r="NMH944" s="705"/>
      <c r="NMI944" s="705"/>
      <c r="NMJ944" s="705"/>
      <c r="NMK944" s="705"/>
      <c r="NML944" s="705"/>
      <c r="NMM944" s="705"/>
      <c r="NMN944" s="705"/>
      <c r="NMO944" s="705"/>
      <c r="NMP944" s="705"/>
      <c r="NMQ944" s="705"/>
      <c r="NMR944" s="705"/>
      <c r="NMS944" s="705"/>
      <c r="NMT944" s="705"/>
      <c r="NMU944" s="705"/>
      <c r="NMV944" s="705"/>
      <c r="NMW944" s="705"/>
      <c r="NMX944" s="705"/>
      <c r="NMY944" s="705"/>
      <c r="NMZ944" s="705"/>
      <c r="NNA944" s="705"/>
      <c r="NNB944" s="705"/>
      <c r="NNC944" s="705"/>
      <c r="NND944" s="705"/>
      <c r="NNE944" s="705"/>
      <c r="NNF944" s="705"/>
      <c r="NNG944" s="705"/>
      <c r="NNH944" s="705"/>
      <c r="NNI944" s="705"/>
      <c r="NNJ944" s="705"/>
      <c r="NNK944" s="705"/>
      <c r="NNL944" s="705"/>
      <c r="NNM944" s="705"/>
      <c r="NNN944" s="705"/>
      <c r="NNO944" s="705"/>
      <c r="NNP944" s="705"/>
      <c r="NNQ944" s="705"/>
      <c r="NNR944" s="705"/>
      <c r="NNS944" s="705"/>
      <c r="NNT944" s="705"/>
      <c r="NNU944" s="705"/>
      <c r="NNV944" s="705"/>
      <c r="NNW944" s="705"/>
      <c r="NNX944" s="705"/>
      <c r="NNY944" s="705"/>
      <c r="NNZ944" s="705"/>
      <c r="NOA944" s="705"/>
      <c r="NOB944" s="705"/>
      <c r="NOC944" s="705"/>
      <c r="NOD944" s="705"/>
      <c r="NOE944" s="705"/>
      <c r="NOF944" s="705"/>
      <c r="NOG944" s="705"/>
      <c r="NOH944" s="705"/>
      <c r="NOI944" s="705"/>
      <c r="NOJ944" s="705"/>
      <c r="NOK944" s="705"/>
      <c r="NOL944" s="705"/>
      <c r="NOM944" s="705"/>
      <c r="NON944" s="705"/>
      <c r="NOO944" s="705"/>
      <c r="NOP944" s="705"/>
      <c r="NOQ944" s="705"/>
      <c r="NOR944" s="705"/>
      <c r="NOS944" s="705"/>
      <c r="NOT944" s="705"/>
      <c r="NOU944" s="705"/>
      <c r="NOV944" s="705"/>
      <c r="NOW944" s="705"/>
      <c r="NOX944" s="705"/>
      <c r="NOY944" s="705"/>
      <c r="NOZ944" s="705"/>
      <c r="NPA944" s="705"/>
      <c r="NPB944" s="705"/>
      <c r="NPC944" s="705"/>
      <c r="NPD944" s="705"/>
      <c r="NPE944" s="705"/>
      <c r="NPF944" s="705"/>
      <c r="NPG944" s="705"/>
      <c r="NPH944" s="705"/>
      <c r="NPI944" s="705"/>
      <c r="NPJ944" s="705"/>
      <c r="NPK944" s="705"/>
      <c r="NPL944" s="705"/>
      <c r="NPM944" s="705"/>
      <c r="NPN944" s="705"/>
      <c r="NPO944" s="705"/>
      <c r="NPP944" s="705"/>
      <c r="NPQ944" s="705"/>
      <c r="NPR944" s="705"/>
      <c r="NPS944" s="705"/>
      <c r="NPT944" s="705"/>
      <c r="NPU944" s="705"/>
      <c r="NPV944" s="705"/>
      <c r="NPW944" s="705"/>
      <c r="NPX944" s="705"/>
      <c r="NPY944" s="705"/>
      <c r="NPZ944" s="705"/>
      <c r="NQA944" s="705"/>
      <c r="NQB944" s="705"/>
      <c r="NQC944" s="705"/>
      <c r="NQD944" s="705"/>
      <c r="NQE944" s="705"/>
      <c r="NQF944" s="705"/>
      <c r="NQG944" s="705"/>
      <c r="NQH944" s="705"/>
      <c r="NQI944" s="705"/>
      <c r="NQJ944" s="705"/>
      <c r="NQK944" s="705"/>
      <c r="NQL944" s="705"/>
      <c r="NQM944" s="705"/>
      <c r="NQN944" s="705"/>
      <c r="NQO944" s="705"/>
      <c r="NQP944" s="705"/>
      <c r="NQQ944" s="705"/>
      <c r="NQR944" s="705"/>
      <c r="NQS944" s="705"/>
      <c r="NQT944" s="705"/>
      <c r="NQU944" s="705"/>
      <c r="NQV944" s="705"/>
      <c r="NQW944" s="705"/>
      <c r="NQX944" s="705"/>
      <c r="NQY944" s="705"/>
      <c r="NQZ944" s="705"/>
      <c r="NRA944" s="705"/>
      <c r="NRB944" s="705"/>
      <c r="NRC944" s="705"/>
      <c r="NRD944" s="705"/>
      <c r="NRE944" s="705"/>
      <c r="NRF944" s="705"/>
      <c r="NRG944" s="705"/>
      <c r="NRH944" s="705"/>
      <c r="NRI944" s="705"/>
      <c r="NRJ944" s="705"/>
      <c r="NRK944" s="705"/>
      <c r="NRL944" s="705"/>
      <c r="NRM944" s="705"/>
      <c r="NRN944" s="705"/>
      <c r="NRO944" s="705"/>
      <c r="NRP944" s="705"/>
      <c r="NRQ944" s="705"/>
      <c r="NRR944" s="705"/>
      <c r="NRS944" s="705"/>
      <c r="NRT944" s="705"/>
      <c r="NRU944" s="705"/>
      <c r="NRV944" s="705"/>
      <c r="NRW944" s="705"/>
      <c r="NRX944" s="705"/>
      <c r="NRY944" s="705"/>
      <c r="NRZ944" s="705"/>
      <c r="NSA944" s="705"/>
      <c r="NSB944" s="705"/>
      <c r="NSC944" s="705"/>
      <c r="NSD944" s="705"/>
      <c r="NSE944" s="705"/>
      <c r="NSF944" s="705"/>
      <c r="NSG944" s="705"/>
      <c r="NSH944" s="705"/>
      <c r="NSI944" s="705"/>
      <c r="NSJ944" s="705"/>
      <c r="NSK944" s="705"/>
      <c r="NSL944" s="705"/>
      <c r="NSM944" s="705"/>
      <c r="NSN944" s="705"/>
      <c r="NSO944" s="705"/>
      <c r="NSP944" s="705"/>
      <c r="NSQ944" s="705"/>
      <c r="NSR944" s="705"/>
      <c r="NSS944" s="705"/>
      <c r="NST944" s="705"/>
      <c r="NSU944" s="705"/>
      <c r="NSV944" s="705"/>
      <c r="NSW944" s="705"/>
      <c r="NSX944" s="705"/>
      <c r="NSY944" s="705"/>
      <c r="NSZ944" s="705"/>
      <c r="NTA944" s="705"/>
      <c r="NTB944" s="705"/>
      <c r="NTC944" s="705"/>
      <c r="NTD944" s="705"/>
      <c r="NTE944" s="705"/>
      <c r="NTF944" s="705"/>
      <c r="NTG944" s="705"/>
      <c r="NTH944" s="705"/>
      <c r="NTI944" s="705"/>
      <c r="NTJ944" s="705"/>
      <c r="NTK944" s="705"/>
      <c r="NTL944" s="705"/>
      <c r="NTM944" s="705"/>
      <c r="NTN944" s="705"/>
      <c r="NTO944" s="705"/>
      <c r="NTP944" s="705"/>
      <c r="NTQ944" s="705"/>
      <c r="NTR944" s="705"/>
      <c r="NTS944" s="705"/>
      <c r="NTT944" s="705"/>
      <c r="NTU944" s="705"/>
      <c r="NTV944" s="705"/>
      <c r="NTW944" s="705"/>
      <c r="NTX944" s="705"/>
      <c r="NTY944" s="705"/>
      <c r="NTZ944" s="705"/>
      <c r="NUA944" s="705"/>
      <c r="NUB944" s="705"/>
      <c r="NUC944" s="705"/>
      <c r="NUD944" s="705"/>
      <c r="NUE944" s="705"/>
      <c r="NUF944" s="705"/>
      <c r="NUG944" s="705"/>
      <c r="NUH944" s="705"/>
      <c r="NUI944" s="705"/>
      <c r="NUJ944" s="705"/>
      <c r="NUK944" s="705"/>
      <c r="NUL944" s="705"/>
      <c r="NUM944" s="705"/>
      <c r="NUN944" s="705"/>
      <c r="NUO944" s="705"/>
      <c r="NUP944" s="705"/>
      <c r="NUQ944" s="705"/>
      <c r="NUR944" s="705"/>
      <c r="NUS944" s="705"/>
      <c r="NUT944" s="705"/>
      <c r="NUU944" s="705"/>
      <c r="NUV944" s="705"/>
      <c r="NUW944" s="705"/>
      <c r="NUX944" s="705"/>
      <c r="NUY944" s="705"/>
      <c r="NUZ944" s="705"/>
      <c r="NVA944" s="705"/>
      <c r="NVB944" s="705"/>
      <c r="NVC944" s="705"/>
      <c r="NVD944" s="705"/>
      <c r="NVE944" s="705"/>
      <c r="NVF944" s="705"/>
      <c r="NVG944" s="705"/>
      <c r="NVH944" s="705"/>
      <c r="NVI944" s="705"/>
      <c r="NVJ944" s="705"/>
      <c r="NVK944" s="705"/>
      <c r="NVL944" s="705"/>
      <c r="NVM944" s="705"/>
      <c r="NVN944" s="705"/>
      <c r="NVO944" s="705"/>
      <c r="NVP944" s="705"/>
      <c r="NVQ944" s="705"/>
      <c r="NVR944" s="705"/>
      <c r="NVS944" s="705"/>
      <c r="NVT944" s="705"/>
      <c r="NVU944" s="705"/>
      <c r="NVV944" s="705"/>
      <c r="NVW944" s="705"/>
      <c r="NVX944" s="705"/>
      <c r="NVY944" s="705"/>
      <c r="NVZ944" s="705"/>
      <c r="NWA944" s="705"/>
      <c r="NWB944" s="705"/>
      <c r="NWC944" s="705"/>
      <c r="NWD944" s="705"/>
      <c r="NWE944" s="705"/>
      <c r="NWF944" s="705"/>
      <c r="NWG944" s="705"/>
      <c r="NWH944" s="705"/>
      <c r="NWI944" s="705"/>
      <c r="NWJ944" s="705"/>
      <c r="NWK944" s="705"/>
      <c r="NWL944" s="705"/>
      <c r="NWM944" s="705"/>
      <c r="NWN944" s="705"/>
      <c r="NWO944" s="705"/>
      <c r="NWP944" s="705"/>
      <c r="NWQ944" s="705"/>
      <c r="NWR944" s="705"/>
      <c r="NWS944" s="705"/>
      <c r="NWT944" s="705"/>
      <c r="NWU944" s="705"/>
      <c r="NWV944" s="705"/>
      <c r="NWW944" s="705"/>
      <c r="NWX944" s="705"/>
      <c r="NWY944" s="705"/>
      <c r="NWZ944" s="705"/>
      <c r="NXA944" s="705"/>
      <c r="NXB944" s="705"/>
      <c r="NXC944" s="705"/>
      <c r="NXD944" s="705"/>
      <c r="NXE944" s="705"/>
      <c r="NXF944" s="705"/>
      <c r="NXG944" s="705"/>
      <c r="NXH944" s="705"/>
      <c r="NXI944" s="705"/>
      <c r="NXJ944" s="705"/>
      <c r="NXK944" s="705"/>
      <c r="NXL944" s="705"/>
      <c r="NXM944" s="705"/>
      <c r="NXN944" s="705"/>
      <c r="NXO944" s="705"/>
      <c r="NXP944" s="705"/>
      <c r="NXQ944" s="705"/>
      <c r="NXR944" s="705"/>
      <c r="NXS944" s="705"/>
      <c r="NXT944" s="705"/>
      <c r="NXU944" s="705"/>
      <c r="NXV944" s="705"/>
      <c r="NXW944" s="705"/>
      <c r="NXX944" s="705"/>
      <c r="NXY944" s="705"/>
      <c r="NXZ944" s="705"/>
      <c r="NYA944" s="705"/>
      <c r="NYB944" s="705"/>
      <c r="NYC944" s="705"/>
      <c r="NYD944" s="705"/>
      <c r="NYE944" s="705"/>
      <c r="NYF944" s="705"/>
      <c r="NYG944" s="705"/>
      <c r="NYH944" s="705"/>
      <c r="NYI944" s="705"/>
      <c r="NYJ944" s="705"/>
      <c r="NYK944" s="705"/>
      <c r="NYL944" s="705"/>
      <c r="NYM944" s="705"/>
      <c r="NYN944" s="705"/>
      <c r="NYO944" s="705"/>
      <c r="NYP944" s="705"/>
      <c r="NYQ944" s="705"/>
      <c r="NYR944" s="705"/>
      <c r="NYS944" s="705"/>
      <c r="NYT944" s="705"/>
      <c r="NYU944" s="705"/>
      <c r="NYV944" s="705"/>
      <c r="NYW944" s="705"/>
      <c r="NYX944" s="705"/>
      <c r="NYY944" s="705"/>
      <c r="NYZ944" s="705"/>
      <c r="NZA944" s="705"/>
      <c r="NZB944" s="705"/>
      <c r="NZC944" s="705"/>
      <c r="NZD944" s="705"/>
      <c r="NZE944" s="705"/>
      <c r="NZF944" s="705"/>
      <c r="NZG944" s="705"/>
      <c r="NZH944" s="705"/>
      <c r="NZI944" s="705"/>
      <c r="NZJ944" s="705"/>
      <c r="NZK944" s="705"/>
      <c r="NZL944" s="705"/>
      <c r="NZM944" s="705"/>
      <c r="NZN944" s="705"/>
      <c r="NZO944" s="705"/>
      <c r="NZP944" s="705"/>
      <c r="NZQ944" s="705"/>
      <c r="NZR944" s="705"/>
      <c r="NZS944" s="705"/>
      <c r="NZT944" s="705"/>
      <c r="NZU944" s="705"/>
      <c r="NZV944" s="705"/>
      <c r="NZW944" s="705"/>
      <c r="NZX944" s="705"/>
      <c r="NZY944" s="705"/>
      <c r="NZZ944" s="705"/>
      <c r="OAA944" s="705"/>
      <c r="OAB944" s="705"/>
      <c r="OAC944" s="705"/>
      <c r="OAD944" s="705"/>
      <c r="OAE944" s="705"/>
      <c r="OAF944" s="705"/>
      <c r="OAG944" s="705"/>
      <c r="OAH944" s="705"/>
      <c r="OAI944" s="705"/>
      <c r="OAJ944" s="705"/>
      <c r="OAK944" s="705"/>
      <c r="OAL944" s="705"/>
      <c r="OAM944" s="705"/>
      <c r="OAN944" s="705"/>
      <c r="OAO944" s="705"/>
      <c r="OAP944" s="705"/>
      <c r="OAQ944" s="705"/>
      <c r="OAR944" s="705"/>
      <c r="OAS944" s="705"/>
      <c r="OAT944" s="705"/>
      <c r="OAU944" s="705"/>
      <c r="OAV944" s="705"/>
      <c r="OAW944" s="705"/>
      <c r="OAX944" s="705"/>
      <c r="OAY944" s="705"/>
      <c r="OAZ944" s="705"/>
      <c r="OBA944" s="705"/>
      <c r="OBB944" s="705"/>
      <c r="OBC944" s="705"/>
      <c r="OBD944" s="705"/>
      <c r="OBE944" s="705"/>
      <c r="OBF944" s="705"/>
      <c r="OBG944" s="705"/>
      <c r="OBH944" s="705"/>
      <c r="OBI944" s="705"/>
      <c r="OBJ944" s="705"/>
      <c r="OBK944" s="705"/>
      <c r="OBL944" s="705"/>
      <c r="OBM944" s="705"/>
      <c r="OBN944" s="705"/>
      <c r="OBO944" s="705"/>
      <c r="OBP944" s="705"/>
      <c r="OBQ944" s="705"/>
      <c r="OBR944" s="705"/>
      <c r="OBS944" s="705"/>
      <c r="OBT944" s="705"/>
      <c r="OBU944" s="705"/>
      <c r="OBV944" s="705"/>
      <c r="OBW944" s="705"/>
      <c r="OBX944" s="705"/>
      <c r="OBY944" s="705"/>
      <c r="OBZ944" s="705"/>
      <c r="OCA944" s="705"/>
      <c r="OCB944" s="705"/>
      <c r="OCC944" s="705"/>
      <c r="OCD944" s="705"/>
      <c r="OCE944" s="705"/>
      <c r="OCF944" s="705"/>
      <c r="OCG944" s="705"/>
      <c r="OCH944" s="705"/>
      <c r="OCI944" s="705"/>
      <c r="OCJ944" s="705"/>
      <c r="OCK944" s="705"/>
      <c r="OCL944" s="705"/>
      <c r="OCM944" s="705"/>
      <c r="OCN944" s="705"/>
      <c r="OCO944" s="705"/>
      <c r="OCP944" s="705"/>
      <c r="OCQ944" s="705"/>
      <c r="OCR944" s="705"/>
      <c r="OCS944" s="705"/>
      <c r="OCT944" s="705"/>
      <c r="OCU944" s="705"/>
      <c r="OCV944" s="705"/>
      <c r="OCW944" s="705"/>
      <c r="OCX944" s="705"/>
      <c r="OCY944" s="705"/>
      <c r="OCZ944" s="705"/>
      <c r="ODA944" s="705"/>
      <c r="ODB944" s="705"/>
      <c r="ODC944" s="705"/>
      <c r="ODD944" s="705"/>
      <c r="ODE944" s="705"/>
      <c r="ODF944" s="705"/>
      <c r="ODG944" s="705"/>
      <c r="ODH944" s="705"/>
      <c r="ODI944" s="705"/>
      <c r="ODJ944" s="705"/>
      <c r="ODK944" s="705"/>
      <c r="ODL944" s="705"/>
      <c r="ODM944" s="705"/>
      <c r="ODN944" s="705"/>
      <c r="ODO944" s="705"/>
      <c r="ODP944" s="705"/>
      <c r="ODQ944" s="705"/>
      <c r="ODR944" s="705"/>
      <c r="ODS944" s="705"/>
      <c r="ODT944" s="705"/>
      <c r="ODU944" s="705"/>
      <c r="ODV944" s="705"/>
      <c r="ODW944" s="705"/>
      <c r="ODX944" s="705"/>
      <c r="ODY944" s="705"/>
      <c r="ODZ944" s="705"/>
      <c r="OEA944" s="705"/>
      <c r="OEB944" s="705"/>
      <c r="OEC944" s="705"/>
      <c r="OED944" s="705"/>
      <c r="OEE944" s="705"/>
      <c r="OEF944" s="705"/>
      <c r="OEG944" s="705"/>
      <c r="OEH944" s="705"/>
      <c r="OEI944" s="705"/>
      <c r="OEJ944" s="705"/>
      <c r="OEK944" s="705"/>
      <c r="OEL944" s="705"/>
      <c r="OEM944" s="705"/>
      <c r="OEN944" s="705"/>
      <c r="OEO944" s="705"/>
      <c r="OEP944" s="705"/>
      <c r="OEQ944" s="705"/>
      <c r="OER944" s="705"/>
      <c r="OES944" s="705"/>
      <c r="OET944" s="705"/>
      <c r="OEU944" s="705"/>
      <c r="OEV944" s="705"/>
      <c r="OEW944" s="705"/>
      <c r="OEX944" s="705"/>
      <c r="OEY944" s="705"/>
      <c r="OEZ944" s="705"/>
      <c r="OFA944" s="705"/>
      <c r="OFB944" s="705"/>
      <c r="OFC944" s="705"/>
      <c r="OFD944" s="705"/>
      <c r="OFE944" s="705"/>
      <c r="OFF944" s="705"/>
      <c r="OFG944" s="705"/>
      <c r="OFH944" s="705"/>
      <c r="OFI944" s="705"/>
      <c r="OFJ944" s="705"/>
      <c r="OFK944" s="705"/>
      <c r="OFL944" s="705"/>
      <c r="OFM944" s="705"/>
      <c r="OFN944" s="705"/>
      <c r="OFO944" s="705"/>
      <c r="OFP944" s="705"/>
      <c r="OFQ944" s="705"/>
      <c r="OFR944" s="705"/>
      <c r="OFS944" s="705"/>
      <c r="OFT944" s="705"/>
      <c r="OFU944" s="705"/>
      <c r="OFV944" s="705"/>
      <c r="OFW944" s="705"/>
      <c r="OFX944" s="705"/>
      <c r="OFY944" s="705"/>
      <c r="OFZ944" s="705"/>
      <c r="OGA944" s="705"/>
      <c r="OGB944" s="705"/>
      <c r="OGC944" s="705"/>
      <c r="OGD944" s="705"/>
      <c r="OGE944" s="705"/>
      <c r="OGF944" s="705"/>
      <c r="OGG944" s="705"/>
      <c r="OGH944" s="705"/>
      <c r="OGI944" s="705"/>
      <c r="OGJ944" s="705"/>
      <c r="OGK944" s="705"/>
      <c r="OGL944" s="705"/>
      <c r="OGM944" s="705"/>
      <c r="OGN944" s="705"/>
      <c r="OGO944" s="705"/>
      <c r="OGP944" s="705"/>
      <c r="OGQ944" s="705"/>
      <c r="OGR944" s="705"/>
      <c r="OGS944" s="705"/>
      <c r="OGT944" s="705"/>
      <c r="OGU944" s="705"/>
      <c r="OGV944" s="705"/>
      <c r="OGW944" s="705"/>
      <c r="OGX944" s="705"/>
      <c r="OGY944" s="705"/>
      <c r="OGZ944" s="705"/>
      <c r="OHA944" s="705"/>
      <c r="OHB944" s="705"/>
      <c r="OHC944" s="705"/>
      <c r="OHD944" s="705"/>
      <c r="OHE944" s="705"/>
      <c r="OHF944" s="705"/>
      <c r="OHG944" s="705"/>
      <c r="OHH944" s="705"/>
      <c r="OHI944" s="705"/>
      <c r="OHJ944" s="705"/>
      <c r="OHK944" s="705"/>
      <c r="OHL944" s="705"/>
      <c r="OHM944" s="705"/>
      <c r="OHN944" s="705"/>
      <c r="OHO944" s="705"/>
      <c r="OHP944" s="705"/>
      <c r="OHQ944" s="705"/>
      <c r="OHR944" s="705"/>
      <c r="OHS944" s="705"/>
      <c r="OHT944" s="705"/>
      <c r="OHU944" s="705"/>
      <c r="OHV944" s="705"/>
      <c r="OHW944" s="705"/>
      <c r="OHX944" s="705"/>
      <c r="OHY944" s="705"/>
      <c r="OHZ944" s="705"/>
      <c r="OIA944" s="705"/>
      <c r="OIB944" s="705"/>
      <c r="OIC944" s="705"/>
      <c r="OID944" s="705"/>
      <c r="OIE944" s="705"/>
      <c r="OIF944" s="705"/>
      <c r="OIG944" s="705"/>
      <c r="OIH944" s="705"/>
      <c r="OII944" s="705"/>
      <c r="OIJ944" s="705"/>
      <c r="OIK944" s="705"/>
      <c r="OIL944" s="705"/>
      <c r="OIM944" s="705"/>
      <c r="OIN944" s="705"/>
      <c r="OIO944" s="705"/>
      <c r="OIP944" s="705"/>
      <c r="OIQ944" s="705"/>
      <c r="OIR944" s="705"/>
      <c r="OIS944" s="705"/>
      <c r="OIT944" s="705"/>
      <c r="OIU944" s="705"/>
      <c r="OIV944" s="705"/>
      <c r="OIW944" s="705"/>
      <c r="OIX944" s="705"/>
      <c r="OIY944" s="705"/>
      <c r="OIZ944" s="705"/>
      <c r="OJA944" s="705"/>
      <c r="OJB944" s="705"/>
      <c r="OJC944" s="705"/>
      <c r="OJD944" s="705"/>
      <c r="OJE944" s="705"/>
      <c r="OJF944" s="705"/>
      <c r="OJG944" s="705"/>
      <c r="OJH944" s="705"/>
      <c r="OJI944" s="705"/>
      <c r="OJJ944" s="705"/>
      <c r="OJK944" s="705"/>
      <c r="OJL944" s="705"/>
      <c r="OJM944" s="705"/>
      <c r="OJN944" s="705"/>
      <c r="OJO944" s="705"/>
      <c r="OJP944" s="705"/>
      <c r="OJQ944" s="705"/>
      <c r="OJR944" s="705"/>
      <c r="OJS944" s="705"/>
      <c r="OJT944" s="705"/>
      <c r="OJU944" s="705"/>
      <c r="OJV944" s="705"/>
      <c r="OJW944" s="705"/>
      <c r="OJX944" s="705"/>
      <c r="OJY944" s="705"/>
      <c r="OJZ944" s="705"/>
      <c r="OKA944" s="705"/>
      <c r="OKB944" s="705"/>
      <c r="OKC944" s="705"/>
      <c r="OKD944" s="705"/>
      <c r="OKE944" s="705"/>
      <c r="OKF944" s="705"/>
      <c r="OKG944" s="705"/>
      <c r="OKH944" s="705"/>
      <c r="OKI944" s="705"/>
      <c r="OKJ944" s="705"/>
      <c r="OKK944" s="705"/>
      <c r="OKL944" s="705"/>
      <c r="OKM944" s="705"/>
      <c r="OKN944" s="705"/>
      <c r="OKO944" s="705"/>
      <c r="OKP944" s="705"/>
      <c r="OKQ944" s="705"/>
      <c r="OKR944" s="705"/>
      <c r="OKS944" s="705"/>
      <c r="OKT944" s="705"/>
      <c r="OKU944" s="705"/>
      <c r="OKV944" s="705"/>
      <c r="OKW944" s="705"/>
      <c r="OKX944" s="705"/>
      <c r="OKY944" s="705"/>
      <c r="OKZ944" s="705"/>
      <c r="OLA944" s="705"/>
      <c r="OLB944" s="705"/>
      <c r="OLC944" s="705"/>
      <c r="OLD944" s="705"/>
      <c r="OLE944" s="705"/>
      <c r="OLF944" s="705"/>
      <c r="OLG944" s="705"/>
      <c r="OLH944" s="705"/>
      <c r="OLI944" s="705"/>
      <c r="OLJ944" s="705"/>
      <c r="OLK944" s="705"/>
      <c r="OLL944" s="705"/>
      <c r="OLM944" s="705"/>
      <c r="OLN944" s="705"/>
      <c r="OLO944" s="705"/>
      <c r="OLP944" s="705"/>
      <c r="OLQ944" s="705"/>
      <c r="OLR944" s="705"/>
      <c r="OLS944" s="705"/>
      <c r="OLT944" s="705"/>
      <c r="OLU944" s="705"/>
      <c r="OLV944" s="705"/>
      <c r="OLW944" s="705"/>
      <c r="OLX944" s="705"/>
      <c r="OLY944" s="705"/>
      <c r="OLZ944" s="705"/>
      <c r="OMA944" s="705"/>
      <c r="OMB944" s="705"/>
      <c r="OMC944" s="705"/>
      <c r="OMD944" s="705"/>
      <c r="OME944" s="705"/>
      <c r="OMF944" s="705"/>
      <c r="OMG944" s="705"/>
      <c r="OMH944" s="705"/>
      <c r="OMI944" s="705"/>
      <c r="OMJ944" s="705"/>
      <c r="OMK944" s="705"/>
      <c r="OML944" s="705"/>
      <c r="OMM944" s="705"/>
      <c r="OMN944" s="705"/>
      <c r="OMO944" s="705"/>
      <c r="OMP944" s="705"/>
      <c r="OMQ944" s="705"/>
      <c r="OMR944" s="705"/>
      <c r="OMS944" s="705"/>
      <c r="OMT944" s="705"/>
      <c r="OMU944" s="705"/>
      <c r="OMV944" s="705"/>
      <c r="OMW944" s="705"/>
      <c r="OMX944" s="705"/>
      <c r="OMY944" s="705"/>
      <c r="OMZ944" s="705"/>
      <c r="ONA944" s="705"/>
      <c r="ONB944" s="705"/>
      <c r="ONC944" s="705"/>
      <c r="OND944" s="705"/>
      <c r="ONE944" s="705"/>
      <c r="ONF944" s="705"/>
      <c r="ONG944" s="705"/>
      <c r="ONH944" s="705"/>
      <c r="ONI944" s="705"/>
      <c r="ONJ944" s="705"/>
      <c r="ONK944" s="705"/>
      <c r="ONL944" s="705"/>
      <c r="ONM944" s="705"/>
      <c r="ONN944" s="705"/>
      <c r="ONO944" s="705"/>
      <c r="ONP944" s="705"/>
      <c r="ONQ944" s="705"/>
      <c r="ONR944" s="705"/>
      <c r="ONS944" s="705"/>
      <c r="ONT944" s="705"/>
      <c r="ONU944" s="705"/>
      <c r="ONV944" s="705"/>
      <c r="ONW944" s="705"/>
      <c r="ONX944" s="705"/>
      <c r="ONY944" s="705"/>
      <c r="ONZ944" s="705"/>
      <c r="OOA944" s="705"/>
      <c r="OOB944" s="705"/>
      <c r="OOC944" s="705"/>
      <c r="OOD944" s="705"/>
      <c r="OOE944" s="705"/>
      <c r="OOF944" s="705"/>
      <c r="OOG944" s="705"/>
      <c r="OOH944" s="705"/>
      <c r="OOI944" s="705"/>
      <c r="OOJ944" s="705"/>
      <c r="OOK944" s="705"/>
      <c r="OOL944" s="705"/>
      <c r="OOM944" s="705"/>
      <c r="OON944" s="705"/>
      <c r="OOO944" s="705"/>
      <c r="OOP944" s="705"/>
      <c r="OOQ944" s="705"/>
      <c r="OOR944" s="705"/>
      <c r="OOS944" s="705"/>
      <c r="OOT944" s="705"/>
      <c r="OOU944" s="705"/>
      <c r="OOV944" s="705"/>
      <c r="OOW944" s="705"/>
      <c r="OOX944" s="705"/>
      <c r="OOY944" s="705"/>
      <c r="OOZ944" s="705"/>
      <c r="OPA944" s="705"/>
      <c r="OPB944" s="705"/>
      <c r="OPC944" s="705"/>
      <c r="OPD944" s="705"/>
      <c r="OPE944" s="705"/>
      <c r="OPF944" s="705"/>
      <c r="OPG944" s="705"/>
      <c r="OPH944" s="705"/>
      <c r="OPI944" s="705"/>
      <c r="OPJ944" s="705"/>
      <c r="OPK944" s="705"/>
      <c r="OPL944" s="705"/>
      <c r="OPM944" s="705"/>
      <c r="OPN944" s="705"/>
      <c r="OPO944" s="705"/>
      <c r="OPP944" s="705"/>
      <c r="OPQ944" s="705"/>
      <c r="OPR944" s="705"/>
      <c r="OPS944" s="705"/>
      <c r="OPT944" s="705"/>
      <c r="OPU944" s="705"/>
      <c r="OPV944" s="705"/>
      <c r="OPW944" s="705"/>
      <c r="OPX944" s="705"/>
      <c r="OPY944" s="705"/>
      <c r="OPZ944" s="705"/>
      <c r="OQA944" s="705"/>
      <c r="OQB944" s="705"/>
      <c r="OQC944" s="705"/>
      <c r="OQD944" s="705"/>
      <c r="OQE944" s="705"/>
      <c r="OQF944" s="705"/>
      <c r="OQG944" s="705"/>
      <c r="OQH944" s="705"/>
      <c r="OQI944" s="705"/>
      <c r="OQJ944" s="705"/>
      <c r="OQK944" s="705"/>
      <c r="OQL944" s="705"/>
      <c r="OQM944" s="705"/>
      <c r="OQN944" s="705"/>
      <c r="OQO944" s="705"/>
      <c r="OQP944" s="705"/>
      <c r="OQQ944" s="705"/>
      <c r="OQR944" s="705"/>
      <c r="OQS944" s="705"/>
      <c r="OQT944" s="705"/>
      <c r="OQU944" s="705"/>
      <c r="OQV944" s="705"/>
      <c r="OQW944" s="705"/>
      <c r="OQX944" s="705"/>
      <c r="OQY944" s="705"/>
      <c r="OQZ944" s="705"/>
      <c r="ORA944" s="705"/>
      <c r="ORB944" s="705"/>
      <c r="ORC944" s="705"/>
      <c r="ORD944" s="705"/>
      <c r="ORE944" s="705"/>
      <c r="ORF944" s="705"/>
      <c r="ORG944" s="705"/>
      <c r="ORH944" s="705"/>
      <c r="ORI944" s="705"/>
      <c r="ORJ944" s="705"/>
      <c r="ORK944" s="705"/>
      <c r="ORL944" s="705"/>
      <c r="ORM944" s="705"/>
      <c r="ORN944" s="705"/>
      <c r="ORO944" s="705"/>
      <c r="ORP944" s="705"/>
      <c r="ORQ944" s="705"/>
      <c r="ORR944" s="705"/>
      <c r="ORS944" s="705"/>
      <c r="ORT944" s="705"/>
      <c r="ORU944" s="705"/>
      <c r="ORV944" s="705"/>
      <c r="ORW944" s="705"/>
      <c r="ORX944" s="705"/>
      <c r="ORY944" s="705"/>
      <c r="ORZ944" s="705"/>
      <c r="OSA944" s="705"/>
      <c r="OSB944" s="705"/>
      <c r="OSC944" s="705"/>
      <c r="OSD944" s="705"/>
      <c r="OSE944" s="705"/>
      <c r="OSF944" s="705"/>
      <c r="OSG944" s="705"/>
      <c r="OSH944" s="705"/>
      <c r="OSI944" s="705"/>
      <c r="OSJ944" s="705"/>
      <c r="OSK944" s="705"/>
      <c r="OSL944" s="705"/>
      <c r="OSM944" s="705"/>
      <c r="OSN944" s="705"/>
      <c r="OSO944" s="705"/>
      <c r="OSP944" s="705"/>
      <c r="OSQ944" s="705"/>
      <c r="OSR944" s="705"/>
      <c r="OSS944" s="705"/>
      <c r="OST944" s="705"/>
      <c r="OSU944" s="705"/>
      <c r="OSV944" s="705"/>
      <c r="OSW944" s="705"/>
      <c r="OSX944" s="705"/>
      <c r="OSY944" s="705"/>
      <c r="OSZ944" s="705"/>
      <c r="OTA944" s="705"/>
      <c r="OTB944" s="705"/>
      <c r="OTC944" s="705"/>
      <c r="OTD944" s="705"/>
      <c r="OTE944" s="705"/>
      <c r="OTF944" s="705"/>
      <c r="OTG944" s="705"/>
      <c r="OTH944" s="705"/>
      <c r="OTI944" s="705"/>
      <c r="OTJ944" s="705"/>
      <c r="OTK944" s="705"/>
      <c r="OTL944" s="705"/>
      <c r="OTM944" s="705"/>
      <c r="OTN944" s="705"/>
      <c r="OTO944" s="705"/>
      <c r="OTP944" s="705"/>
      <c r="OTQ944" s="705"/>
      <c r="OTR944" s="705"/>
      <c r="OTS944" s="705"/>
      <c r="OTT944" s="705"/>
      <c r="OTU944" s="705"/>
      <c r="OTV944" s="705"/>
      <c r="OTW944" s="705"/>
      <c r="OTX944" s="705"/>
      <c r="OTY944" s="705"/>
      <c r="OTZ944" s="705"/>
      <c r="OUA944" s="705"/>
      <c r="OUB944" s="705"/>
      <c r="OUC944" s="705"/>
      <c r="OUD944" s="705"/>
      <c r="OUE944" s="705"/>
      <c r="OUF944" s="705"/>
      <c r="OUG944" s="705"/>
      <c r="OUH944" s="705"/>
      <c r="OUI944" s="705"/>
      <c r="OUJ944" s="705"/>
      <c r="OUK944" s="705"/>
      <c r="OUL944" s="705"/>
      <c r="OUM944" s="705"/>
      <c r="OUN944" s="705"/>
      <c r="OUO944" s="705"/>
      <c r="OUP944" s="705"/>
      <c r="OUQ944" s="705"/>
      <c r="OUR944" s="705"/>
      <c r="OUS944" s="705"/>
      <c r="OUT944" s="705"/>
      <c r="OUU944" s="705"/>
      <c r="OUV944" s="705"/>
      <c r="OUW944" s="705"/>
      <c r="OUX944" s="705"/>
      <c r="OUY944" s="705"/>
      <c r="OUZ944" s="705"/>
      <c r="OVA944" s="705"/>
      <c r="OVB944" s="705"/>
      <c r="OVC944" s="705"/>
      <c r="OVD944" s="705"/>
      <c r="OVE944" s="705"/>
      <c r="OVF944" s="705"/>
      <c r="OVG944" s="705"/>
      <c r="OVH944" s="705"/>
      <c r="OVI944" s="705"/>
      <c r="OVJ944" s="705"/>
      <c r="OVK944" s="705"/>
      <c r="OVL944" s="705"/>
      <c r="OVM944" s="705"/>
      <c r="OVN944" s="705"/>
      <c r="OVO944" s="705"/>
      <c r="OVP944" s="705"/>
      <c r="OVQ944" s="705"/>
      <c r="OVR944" s="705"/>
      <c r="OVS944" s="705"/>
      <c r="OVT944" s="705"/>
      <c r="OVU944" s="705"/>
      <c r="OVV944" s="705"/>
      <c r="OVW944" s="705"/>
      <c r="OVX944" s="705"/>
      <c r="OVY944" s="705"/>
      <c r="OVZ944" s="705"/>
      <c r="OWA944" s="705"/>
      <c r="OWB944" s="705"/>
      <c r="OWC944" s="705"/>
      <c r="OWD944" s="705"/>
      <c r="OWE944" s="705"/>
      <c r="OWF944" s="705"/>
      <c r="OWG944" s="705"/>
      <c r="OWH944" s="705"/>
      <c r="OWI944" s="705"/>
      <c r="OWJ944" s="705"/>
      <c r="OWK944" s="705"/>
      <c r="OWL944" s="705"/>
      <c r="OWM944" s="705"/>
      <c r="OWN944" s="705"/>
      <c r="OWO944" s="705"/>
      <c r="OWP944" s="705"/>
      <c r="OWQ944" s="705"/>
      <c r="OWR944" s="705"/>
      <c r="OWS944" s="705"/>
      <c r="OWT944" s="705"/>
      <c r="OWU944" s="705"/>
      <c r="OWV944" s="705"/>
      <c r="OWW944" s="705"/>
      <c r="OWX944" s="705"/>
      <c r="OWY944" s="705"/>
      <c r="OWZ944" s="705"/>
      <c r="OXA944" s="705"/>
      <c r="OXB944" s="705"/>
      <c r="OXC944" s="705"/>
      <c r="OXD944" s="705"/>
      <c r="OXE944" s="705"/>
      <c r="OXF944" s="705"/>
      <c r="OXG944" s="705"/>
      <c r="OXH944" s="705"/>
      <c r="OXI944" s="705"/>
      <c r="OXJ944" s="705"/>
      <c r="OXK944" s="705"/>
      <c r="OXL944" s="705"/>
      <c r="OXM944" s="705"/>
      <c r="OXN944" s="705"/>
      <c r="OXO944" s="705"/>
      <c r="OXP944" s="705"/>
      <c r="OXQ944" s="705"/>
      <c r="OXR944" s="705"/>
      <c r="OXS944" s="705"/>
      <c r="OXT944" s="705"/>
      <c r="OXU944" s="705"/>
      <c r="OXV944" s="705"/>
      <c r="OXW944" s="705"/>
      <c r="OXX944" s="705"/>
      <c r="OXY944" s="705"/>
      <c r="OXZ944" s="705"/>
      <c r="OYA944" s="705"/>
      <c r="OYB944" s="705"/>
      <c r="OYC944" s="705"/>
      <c r="OYD944" s="705"/>
      <c r="OYE944" s="705"/>
      <c r="OYF944" s="705"/>
      <c r="OYG944" s="705"/>
      <c r="OYH944" s="705"/>
      <c r="OYI944" s="705"/>
      <c r="OYJ944" s="705"/>
      <c r="OYK944" s="705"/>
      <c r="OYL944" s="705"/>
      <c r="OYM944" s="705"/>
      <c r="OYN944" s="705"/>
      <c r="OYO944" s="705"/>
      <c r="OYP944" s="705"/>
      <c r="OYQ944" s="705"/>
      <c r="OYR944" s="705"/>
      <c r="OYS944" s="705"/>
      <c r="OYT944" s="705"/>
      <c r="OYU944" s="705"/>
      <c r="OYV944" s="705"/>
      <c r="OYW944" s="705"/>
      <c r="OYX944" s="705"/>
      <c r="OYY944" s="705"/>
      <c r="OYZ944" s="705"/>
      <c r="OZA944" s="705"/>
      <c r="OZB944" s="705"/>
      <c r="OZC944" s="705"/>
      <c r="OZD944" s="705"/>
      <c r="OZE944" s="705"/>
      <c r="OZF944" s="705"/>
      <c r="OZG944" s="705"/>
      <c r="OZH944" s="705"/>
      <c r="OZI944" s="705"/>
      <c r="OZJ944" s="705"/>
      <c r="OZK944" s="705"/>
      <c r="OZL944" s="705"/>
      <c r="OZM944" s="705"/>
      <c r="OZN944" s="705"/>
      <c r="OZO944" s="705"/>
      <c r="OZP944" s="705"/>
      <c r="OZQ944" s="705"/>
      <c r="OZR944" s="705"/>
      <c r="OZS944" s="705"/>
      <c r="OZT944" s="705"/>
      <c r="OZU944" s="705"/>
      <c r="OZV944" s="705"/>
      <c r="OZW944" s="705"/>
      <c r="OZX944" s="705"/>
      <c r="OZY944" s="705"/>
      <c r="OZZ944" s="705"/>
      <c r="PAA944" s="705"/>
      <c r="PAB944" s="705"/>
      <c r="PAC944" s="705"/>
      <c r="PAD944" s="705"/>
      <c r="PAE944" s="705"/>
      <c r="PAF944" s="705"/>
      <c r="PAG944" s="705"/>
      <c r="PAH944" s="705"/>
      <c r="PAI944" s="705"/>
      <c r="PAJ944" s="705"/>
      <c r="PAK944" s="705"/>
      <c r="PAL944" s="705"/>
      <c r="PAM944" s="705"/>
      <c r="PAN944" s="705"/>
      <c r="PAO944" s="705"/>
      <c r="PAP944" s="705"/>
      <c r="PAQ944" s="705"/>
      <c r="PAR944" s="705"/>
      <c r="PAS944" s="705"/>
      <c r="PAT944" s="705"/>
      <c r="PAU944" s="705"/>
      <c r="PAV944" s="705"/>
      <c r="PAW944" s="705"/>
      <c r="PAX944" s="705"/>
      <c r="PAY944" s="705"/>
      <c r="PAZ944" s="705"/>
      <c r="PBA944" s="705"/>
      <c r="PBB944" s="705"/>
      <c r="PBC944" s="705"/>
      <c r="PBD944" s="705"/>
      <c r="PBE944" s="705"/>
      <c r="PBF944" s="705"/>
      <c r="PBG944" s="705"/>
      <c r="PBH944" s="705"/>
      <c r="PBI944" s="705"/>
      <c r="PBJ944" s="705"/>
      <c r="PBK944" s="705"/>
      <c r="PBL944" s="705"/>
      <c r="PBM944" s="705"/>
      <c r="PBN944" s="705"/>
      <c r="PBO944" s="705"/>
      <c r="PBP944" s="705"/>
      <c r="PBQ944" s="705"/>
      <c r="PBR944" s="705"/>
      <c r="PBS944" s="705"/>
      <c r="PBT944" s="705"/>
      <c r="PBU944" s="705"/>
      <c r="PBV944" s="705"/>
      <c r="PBW944" s="705"/>
      <c r="PBX944" s="705"/>
      <c r="PBY944" s="705"/>
      <c r="PBZ944" s="705"/>
      <c r="PCA944" s="705"/>
      <c r="PCB944" s="705"/>
      <c r="PCC944" s="705"/>
      <c r="PCD944" s="705"/>
      <c r="PCE944" s="705"/>
      <c r="PCF944" s="705"/>
      <c r="PCG944" s="705"/>
      <c r="PCH944" s="705"/>
      <c r="PCI944" s="705"/>
      <c r="PCJ944" s="705"/>
      <c r="PCK944" s="705"/>
      <c r="PCL944" s="705"/>
      <c r="PCM944" s="705"/>
      <c r="PCN944" s="705"/>
      <c r="PCO944" s="705"/>
      <c r="PCP944" s="705"/>
      <c r="PCQ944" s="705"/>
      <c r="PCR944" s="705"/>
      <c r="PCS944" s="705"/>
      <c r="PCT944" s="705"/>
      <c r="PCU944" s="705"/>
      <c r="PCV944" s="705"/>
      <c r="PCW944" s="705"/>
      <c r="PCX944" s="705"/>
      <c r="PCY944" s="705"/>
      <c r="PCZ944" s="705"/>
      <c r="PDA944" s="705"/>
      <c r="PDB944" s="705"/>
      <c r="PDC944" s="705"/>
      <c r="PDD944" s="705"/>
      <c r="PDE944" s="705"/>
      <c r="PDF944" s="705"/>
      <c r="PDG944" s="705"/>
      <c r="PDH944" s="705"/>
      <c r="PDI944" s="705"/>
      <c r="PDJ944" s="705"/>
      <c r="PDK944" s="705"/>
      <c r="PDL944" s="705"/>
      <c r="PDM944" s="705"/>
      <c r="PDN944" s="705"/>
      <c r="PDO944" s="705"/>
      <c r="PDP944" s="705"/>
      <c r="PDQ944" s="705"/>
      <c r="PDR944" s="705"/>
      <c r="PDS944" s="705"/>
      <c r="PDT944" s="705"/>
      <c r="PDU944" s="705"/>
      <c r="PDV944" s="705"/>
      <c r="PDW944" s="705"/>
      <c r="PDX944" s="705"/>
      <c r="PDY944" s="705"/>
      <c r="PDZ944" s="705"/>
      <c r="PEA944" s="705"/>
      <c r="PEB944" s="705"/>
      <c r="PEC944" s="705"/>
      <c r="PED944" s="705"/>
      <c r="PEE944" s="705"/>
      <c r="PEF944" s="705"/>
      <c r="PEG944" s="705"/>
      <c r="PEH944" s="705"/>
      <c r="PEI944" s="705"/>
      <c r="PEJ944" s="705"/>
      <c r="PEK944" s="705"/>
      <c r="PEL944" s="705"/>
      <c r="PEM944" s="705"/>
      <c r="PEN944" s="705"/>
      <c r="PEO944" s="705"/>
      <c r="PEP944" s="705"/>
      <c r="PEQ944" s="705"/>
      <c r="PER944" s="705"/>
      <c r="PES944" s="705"/>
      <c r="PET944" s="705"/>
      <c r="PEU944" s="705"/>
      <c r="PEV944" s="705"/>
      <c r="PEW944" s="705"/>
      <c r="PEX944" s="705"/>
      <c r="PEY944" s="705"/>
      <c r="PEZ944" s="705"/>
      <c r="PFA944" s="705"/>
      <c r="PFB944" s="705"/>
      <c r="PFC944" s="705"/>
      <c r="PFD944" s="705"/>
      <c r="PFE944" s="705"/>
      <c r="PFF944" s="705"/>
      <c r="PFG944" s="705"/>
      <c r="PFH944" s="705"/>
      <c r="PFI944" s="705"/>
      <c r="PFJ944" s="705"/>
      <c r="PFK944" s="705"/>
      <c r="PFL944" s="705"/>
      <c r="PFM944" s="705"/>
      <c r="PFN944" s="705"/>
      <c r="PFO944" s="705"/>
      <c r="PFP944" s="705"/>
      <c r="PFQ944" s="705"/>
      <c r="PFR944" s="705"/>
      <c r="PFS944" s="705"/>
      <c r="PFT944" s="705"/>
      <c r="PFU944" s="705"/>
      <c r="PFV944" s="705"/>
      <c r="PFW944" s="705"/>
      <c r="PFX944" s="705"/>
      <c r="PFY944" s="705"/>
      <c r="PFZ944" s="705"/>
      <c r="PGA944" s="705"/>
      <c r="PGB944" s="705"/>
      <c r="PGC944" s="705"/>
      <c r="PGD944" s="705"/>
      <c r="PGE944" s="705"/>
      <c r="PGF944" s="705"/>
      <c r="PGG944" s="705"/>
      <c r="PGH944" s="705"/>
      <c r="PGI944" s="705"/>
      <c r="PGJ944" s="705"/>
      <c r="PGK944" s="705"/>
      <c r="PGL944" s="705"/>
      <c r="PGM944" s="705"/>
      <c r="PGN944" s="705"/>
      <c r="PGO944" s="705"/>
      <c r="PGP944" s="705"/>
      <c r="PGQ944" s="705"/>
      <c r="PGR944" s="705"/>
      <c r="PGS944" s="705"/>
      <c r="PGT944" s="705"/>
      <c r="PGU944" s="705"/>
      <c r="PGV944" s="705"/>
      <c r="PGW944" s="705"/>
      <c r="PGX944" s="705"/>
      <c r="PGY944" s="705"/>
      <c r="PGZ944" s="705"/>
      <c r="PHA944" s="705"/>
      <c r="PHB944" s="705"/>
      <c r="PHC944" s="705"/>
      <c r="PHD944" s="705"/>
      <c r="PHE944" s="705"/>
      <c r="PHF944" s="705"/>
      <c r="PHG944" s="705"/>
      <c r="PHH944" s="705"/>
      <c r="PHI944" s="705"/>
      <c r="PHJ944" s="705"/>
      <c r="PHK944" s="705"/>
      <c r="PHL944" s="705"/>
      <c r="PHM944" s="705"/>
      <c r="PHN944" s="705"/>
      <c r="PHO944" s="705"/>
      <c r="PHP944" s="705"/>
      <c r="PHQ944" s="705"/>
      <c r="PHR944" s="705"/>
      <c r="PHS944" s="705"/>
      <c r="PHT944" s="705"/>
      <c r="PHU944" s="705"/>
      <c r="PHV944" s="705"/>
      <c r="PHW944" s="705"/>
      <c r="PHX944" s="705"/>
      <c r="PHY944" s="705"/>
      <c r="PHZ944" s="705"/>
      <c r="PIA944" s="705"/>
      <c r="PIB944" s="705"/>
      <c r="PIC944" s="705"/>
      <c r="PID944" s="705"/>
      <c r="PIE944" s="705"/>
      <c r="PIF944" s="705"/>
      <c r="PIG944" s="705"/>
      <c r="PIH944" s="705"/>
      <c r="PII944" s="705"/>
      <c r="PIJ944" s="705"/>
      <c r="PIK944" s="705"/>
      <c r="PIL944" s="705"/>
      <c r="PIM944" s="705"/>
      <c r="PIN944" s="705"/>
      <c r="PIO944" s="705"/>
      <c r="PIP944" s="705"/>
      <c r="PIQ944" s="705"/>
      <c r="PIR944" s="705"/>
      <c r="PIS944" s="705"/>
      <c r="PIT944" s="705"/>
      <c r="PIU944" s="705"/>
      <c r="PIV944" s="705"/>
      <c r="PIW944" s="705"/>
      <c r="PIX944" s="705"/>
      <c r="PIY944" s="705"/>
      <c r="PIZ944" s="705"/>
      <c r="PJA944" s="705"/>
      <c r="PJB944" s="705"/>
      <c r="PJC944" s="705"/>
      <c r="PJD944" s="705"/>
      <c r="PJE944" s="705"/>
      <c r="PJF944" s="705"/>
      <c r="PJG944" s="705"/>
      <c r="PJH944" s="705"/>
      <c r="PJI944" s="705"/>
      <c r="PJJ944" s="705"/>
      <c r="PJK944" s="705"/>
      <c r="PJL944" s="705"/>
      <c r="PJM944" s="705"/>
      <c r="PJN944" s="705"/>
      <c r="PJO944" s="705"/>
      <c r="PJP944" s="705"/>
      <c r="PJQ944" s="705"/>
      <c r="PJR944" s="705"/>
      <c r="PJS944" s="705"/>
      <c r="PJT944" s="705"/>
      <c r="PJU944" s="705"/>
      <c r="PJV944" s="705"/>
      <c r="PJW944" s="705"/>
      <c r="PJX944" s="705"/>
      <c r="PJY944" s="705"/>
      <c r="PJZ944" s="705"/>
      <c r="PKA944" s="705"/>
      <c r="PKB944" s="705"/>
      <c r="PKC944" s="705"/>
      <c r="PKD944" s="705"/>
      <c r="PKE944" s="705"/>
      <c r="PKF944" s="705"/>
      <c r="PKG944" s="705"/>
      <c r="PKH944" s="705"/>
      <c r="PKI944" s="705"/>
      <c r="PKJ944" s="705"/>
      <c r="PKK944" s="705"/>
      <c r="PKL944" s="705"/>
      <c r="PKM944" s="705"/>
      <c r="PKN944" s="705"/>
      <c r="PKO944" s="705"/>
      <c r="PKP944" s="705"/>
      <c r="PKQ944" s="705"/>
      <c r="PKR944" s="705"/>
      <c r="PKS944" s="705"/>
      <c r="PKT944" s="705"/>
      <c r="PKU944" s="705"/>
      <c r="PKV944" s="705"/>
      <c r="PKW944" s="705"/>
      <c r="PKX944" s="705"/>
      <c r="PKY944" s="705"/>
      <c r="PKZ944" s="705"/>
      <c r="PLA944" s="705"/>
      <c r="PLB944" s="705"/>
      <c r="PLC944" s="705"/>
      <c r="PLD944" s="705"/>
      <c r="PLE944" s="705"/>
      <c r="PLF944" s="705"/>
      <c r="PLG944" s="705"/>
      <c r="PLH944" s="705"/>
      <c r="PLI944" s="705"/>
      <c r="PLJ944" s="705"/>
      <c r="PLK944" s="705"/>
      <c r="PLL944" s="705"/>
      <c r="PLM944" s="705"/>
      <c r="PLN944" s="705"/>
      <c r="PLO944" s="705"/>
      <c r="PLP944" s="705"/>
      <c r="PLQ944" s="705"/>
      <c r="PLR944" s="705"/>
      <c r="PLS944" s="705"/>
      <c r="PLT944" s="705"/>
      <c r="PLU944" s="705"/>
      <c r="PLV944" s="705"/>
      <c r="PLW944" s="705"/>
      <c r="PLX944" s="705"/>
      <c r="PLY944" s="705"/>
      <c r="PLZ944" s="705"/>
      <c r="PMA944" s="705"/>
      <c r="PMB944" s="705"/>
      <c r="PMC944" s="705"/>
      <c r="PMD944" s="705"/>
      <c r="PME944" s="705"/>
      <c r="PMF944" s="705"/>
      <c r="PMG944" s="705"/>
      <c r="PMH944" s="705"/>
      <c r="PMI944" s="705"/>
      <c r="PMJ944" s="705"/>
      <c r="PMK944" s="705"/>
      <c r="PML944" s="705"/>
      <c r="PMM944" s="705"/>
      <c r="PMN944" s="705"/>
      <c r="PMO944" s="705"/>
      <c r="PMP944" s="705"/>
      <c r="PMQ944" s="705"/>
      <c r="PMR944" s="705"/>
      <c r="PMS944" s="705"/>
      <c r="PMT944" s="705"/>
      <c r="PMU944" s="705"/>
      <c r="PMV944" s="705"/>
      <c r="PMW944" s="705"/>
      <c r="PMX944" s="705"/>
      <c r="PMY944" s="705"/>
      <c r="PMZ944" s="705"/>
      <c r="PNA944" s="705"/>
      <c r="PNB944" s="705"/>
      <c r="PNC944" s="705"/>
      <c r="PND944" s="705"/>
      <c r="PNE944" s="705"/>
      <c r="PNF944" s="705"/>
      <c r="PNG944" s="705"/>
      <c r="PNH944" s="705"/>
      <c r="PNI944" s="705"/>
      <c r="PNJ944" s="705"/>
      <c r="PNK944" s="705"/>
      <c r="PNL944" s="705"/>
      <c r="PNM944" s="705"/>
      <c r="PNN944" s="705"/>
      <c r="PNO944" s="705"/>
      <c r="PNP944" s="705"/>
      <c r="PNQ944" s="705"/>
      <c r="PNR944" s="705"/>
      <c r="PNS944" s="705"/>
      <c r="PNT944" s="705"/>
      <c r="PNU944" s="705"/>
      <c r="PNV944" s="705"/>
      <c r="PNW944" s="705"/>
      <c r="PNX944" s="705"/>
      <c r="PNY944" s="705"/>
      <c r="PNZ944" s="705"/>
      <c r="POA944" s="705"/>
      <c r="POB944" s="705"/>
      <c r="POC944" s="705"/>
      <c r="POD944" s="705"/>
      <c r="POE944" s="705"/>
      <c r="POF944" s="705"/>
      <c r="POG944" s="705"/>
      <c r="POH944" s="705"/>
      <c r="POI944" s="705"/>
      <c r="POJ944" s="705"/>
      <c r="POK944" s="705"/>
      <c r="POL944" s="705"/>
      <c r="POM944" s="705"/>
      <c r="PON944" s="705"/>
      <c r="POO944" s="705"/>
      <c r="POP944" s="705"/>
      <c r="POQ944" s="705"/>
      <c r="POR944" s="705"/>
      <c r="POS944" s="705"/>
      <c r="POT944" s="705"/>
      <c r="POU944" s="705"/>
      <c r="POV944" s="705"/>
      <c r="POW944" s="705"/>
      <c r="POX944" s="705"/>
      <c r="POY944" s="705"/>
      <c r="POZ944" s="705"/>
      <c r="PPA944" s="705"/>
      <c r="PPB944" s="705"/>
      <c r="PPC944" s="705"/>
      <c r="PPD944" s="705"/>
      <c r="PPE944" s="705"/>
      <c r="PPF944" s="705"/>
      <c r="PPG944" s="705"/>
      <c r="PPH944" s="705"/>
      <c r="PPI944" s="705"/>
      <c r="PPJ944" s="705"/>
      <c r="PPK944" s="705"/>
      <c r="PPL944" s="705"/>
      <c r="PPM944" s="705"/>
      <c r="PPN944" s="705"/>
      <c r="PPO944" s="705"/>
      <c r="PPP944" s="705"/>
      <c r="PPQ944" s="705"/>
      <c r="PPR944" s="705"/>
      <c r="PPS944" s="705"/>
      <c r="PPT944" s="705"/>
      <c r="PPU944" s="705"/>
      <c r="PPV944" s="705"/>
      <c r="PPW944" s="705"/>
      <c r="PPX944" s="705"/>
      <c r="PPY944" s="705"/>
      <c r="PPZ944" s="705"/>
      <c r="PQA944" s="705"/>
      <c r="PQB944" s="705"/>
      <c r="PQC944" s="705"/>
      <c r="PQD944" s="705"/>
      <c r="PQE944" s="705"/>
      <c r="PQF944" s="705"/>
      <c r="PQG944" s="705"/>
      <c r="PQH944" s="705"/>
      <c r="PQI944" s="705"/>
      <c r="PQJ944" s="705"/>
      <c r="PQK944" s="705"/>
      <c r="PQL944" s="705"/>
      <c r="PQM944" s="705"/>
      <c r="PQN944" s="705"/>
      <c r="PQO944" s="705"/>
      <c r="PQP944" s="705"/>
      <c r="PQQ944" s="705"/>
      <c r="PQR944" s="705"/>
      <c r="PQS944" s="705"/>
      <c r="PQT944" s="705"/>
      <c r="PQU944" s="705"/>
      <c r="PQV944" s="705"/>
      <c r="PQW944" s="705"/>
      <c r="PQX944" s="705"/>
      <c r="PQY944" s="705"/>
      <c r="PQZ944" s="705"/>
      <c r="PRA944" s="705"/>
      <c r="PRB944" s="705"/>
      <c r="PRC944" s="705"/>
      <c r="PRD944" s="705"/>
      <c r="PRE944" s="705"/>
      <c r="PRF944" s="705"/>
      <c r="PRG944" s="705"/>
      <c r="PRH944" s="705"/>
      <c r="PRI944" s="705"/>
      <c r="PRJ944" s="705"/>
      <c r="PRK944" s="705"/>
      <c r="PRL944" s="705"/>
      <c r="PRM944" s="705"/>
      <c r="PRN944" s="705"/>
      <c r="PRO944" s="705"/>
      <c r="PRP944" s="705"/>
      <c r="PRQ944" s="705"/>
      <c r="PRR944" s="705"/>
      <c r="PRS944" s="705"/>
      <c r="PRT944" s="705"/>
      <c r="PRU944" s="705"/>
      <c r="PRV944" s="705"/>
      <c r="PRW944" s="705"/>
      <c r="PRX944" s="705"/>
      <c r="PRY944" s="705"/>
      <c r="PRZ944" s="705"/>
      <c r="PSA944" s="705"/>
      <c r="PSB944" s="705"/>
      <c r="PSC944" s="705"/>
      <c r="PSD944" s="705"/>
      <c r="PSE944" s="705"/>
      <c r="PSF944" s="705"/>
      <c r="PSG944" s="705"/>
      <c r="PSH944" s="705"/>
      <c r="PSI944" s="705"/>
      <c r="PSJ944" s="705"/>
      <c r="PSK944" s="705"/>
      <c r="PSL944" s="705"/>
      <c r="PSM944" s="705"/>
      <c r="PSN944" s="705"/>
      <c r="PSO944" s="705"/>
      <c r="PSP944" s="705"/>
      <c r="PSQ944" s="705"/>
      <c r="PSR944" s="705"/>
      <c r="PSS944" s="705"/>
      <c r="PST944" s="705"/>
      <c r="PSU944" s="705"/>
      <c r="PSV944" s="705"/>
      <c r="PSW944" s="705"/>
      <c r="PSX944" s="705"/>
      <c r="PSY944" s="705"/>
      <c r="PSZ944" s="705"/>
      <c r="PTA944" s="705"/>
      <c r="PTB944" s="705"/>
      <c r="PTC944" s="705"/>
      <c r="PTD944" s="705"/>
      <c r="PTE944" s="705"/>
      <c r="PTF944" s="705"/>
      <c r="PTG944" s="705"/>
      <c r="PTH944" s="705"/>
      <c r="PTI944" s="705"/>
      <c r="PTJ944" s="705"/>
      <c r="PTK944" s="705"/>
      <c r="PTL944" s="705"/>
      <c r="PTM944" s="705"/>
      <c r="PTN944" s="705"/>
      <c r="PTO944" s="705"/>
      <c r="PTP944" s="705"/>
      <c r="PTQ944" s="705"/>
      <c r="PTR944" s="705"/>
      <c r="PTS944" s="705"/>
      <c r="PTT944" s="705"/>
      <c r="PTU944" s="705"/>
      <c r="PTV944" s="705"/>
      <c r="PTW944" s="705"/>
      <c r="PTX944" s="705"/>
      <c r="PTY944" s="705"/>
      <c r="PTZ944" s="705"/>
      <c r="PUA944" s="705"/>
      <c r="PUB944" s="705"/>
      <c r="PUC944" s="705"/>
      <c r="PUD944" s="705"/>
      <c r="PUE944" s="705"/>
      <c r="PUF944" s="705"/>
      <c r="PUG944" s="705"/>
      <c r="PUH944" s="705"/>
      <c r="PUI944" s="705"/>
      <c r="PUJ944" s="705"/>
      <c r="PUK944" s="705"/>
      <c r="PUL944" s="705"/>
      <c r="PUM944" s="705"/>
      <c r="PUN944" s="705"/>
      <c r="PUO944" s="705"/>
      <c r="PUP944" s="705"/>
      <c r="PUQ944" s="705"/>
      <c r="PUR944" s="705"/>
      <c r="PUS944" s="705"/>
      <c r="PUT944" s="705"/>
      <c r="PUU944" s="705"/>
      <c r="PUV944" s="705"/>
      <c r="PUW944" s="705"/>
      <c r="PUX944" s="705"/>
      <c r="PUY944" s="705"/>
      <c r="PUZ944" s="705"/>
      <c r="PVA944" s="705"/>
      <c r="PVB944" s="705"/>
      <c r="PVC944" s="705"/>
      <c r="PVD944" s="705"/>
      <c r="PVE944" s="705"/>
      <c r="PVF944" s="705"/>
      <c r="PVG944" s="705"/>
      <c r="PVH944" s="705"/>
      <c r="PVI944" s="705"/>
      <c r="PVJ944" s="705"/>
      <c r="PVK944" s="705"/>
      <c r="PVL944" s="705"/>
      <c r="PVM944" s="705"/>
      <c r="PVN944" s="705"/>
      <c r="PVO944" s="705"/>
      <c r="PVP944" s="705"/>
      <c r="PVQ944" s="705"/>
      <c r="PVR944" s="705"/>
      <c r="PVS944" s="705"/>
      <c r="PVT944" s="705"/>
      <c r="PVU944" s="705"/>
      <c r="PVV944" s="705"/>
      <c r="PVW944" s="705"/>
      <c r="PVX944" s="705"/>
      <c r="PVY944" s="705"/>
      <c r="PVZ944" s="705"/>
      <c r="PWA944" s="705"/>
      <c r="PWB944" s="705"/>
      <c r="PWC944" s="705"/>
      <c r="PWD944" s="705"/>
      <c r="PWE944" s="705"/>
      <c r="PWF944" s="705"/>
      <c r="PWG944" s="705"/>
      <c r="PWH944" s="705"/>
      <c r="PWI944" s="705"/>
      <c r="PWJ944" s="705"/>
      <c r="PWK944" s="705"/>
      <c r="PWL944" s="705"/>
      <c r="PWM944" s="705"/>
      <c r="PWN944" s="705"/>
      <c r="PWO944" s="705"/>
      <c r="PWP944" s="705"/>
      <c r="PWQ944" s="705"/>
      <c r="PWR944" s="705"/>
      <c r="PWS944" s="705"/>
      <c r="PWT944" s="705"/>
      <c r="PWU944" s="705"/>
      <c r="PWV944" s="705"/>
      <c r="PWW944" s="705"/>
      <c r="PWX944" s="705"/>
      <c r="PWY944" s="705"/>
      <c r="PWZ944" s="705"/>
      <c r="PXA944" s="705"/>
      <c r="PXB944" s="705"/>
      <c r="PXC944" s="705"/>
      <c r="PXD944" s="705"/>
      <c r="PXE944" s="705"/>
      <c r="PXF944" s="705"/>
      <c r="PXG944" s="705"/>
      <c r="PXH944" s="705"/>
      <c r="PXI944" s="705"/>
      <c r="PXJ944" s="705"/>
      <c r="PXK944" s="705"/>
      <c r="PXL944" s="705"/>
      <c r="PXM944" s="705"/>
      <c r="PXN944" s="705"/>
      <c r="PXO944" s="705"/>
      <c r="PXP944" s="705"/>
      <c r="PXQ944" s="705"/>
      <c r="PXR944" s="705"/>
      <c r="PXS944" s="705"/>
      <c r="PXT944" s="705"/>
      <c r="PXU944" s="705"/>
      <c r="PXV944" s="705"/>
      <c r="PXW944" s="705"/>
      <c r="PXX944" s="705"/>
      <c r="PXY944" s="705"/>
      <c r="PXZ944" s="705"/>
      <c r="PYA944" s="705"/>
      <c r="PYB944" s="705"/>
      <c r="PYC944" s="705"/>
      <c r="PYD944" s="705"/>
      <c r="PYE944" s="705"/>
      <c r="PYF944" s="705"/>
      <c r="PYG944" s="705"/>
      <c r="PYH944" s="705"/>
      <c r="PYI944" s="705"/>
      <c r="PYJ944" s="705"/>
      <c r="PYK944" s="705"/>
      <c r="PYL944" s="705"/>
      <c r="PYM944" s="705"/>
      <c r="PYN944" s="705"/>
      <c r="PYO944" s="705"/>
      <c r="PYP944" s="705"/>
      <c r="PYQ944" s="705"/>
      <c r="PYR944" s="705"/>
      <c r="PYS944" s="705"/>
      <c r="PYT944" s="705"/>
      <c r="PYU944" s="705"/>
      <c r="PYV944" s="705"/>
      <c r="PYW944" s="705"/>
      <c r="PYX944" s="705"/>
      <c r="PYY944" s="705"/>
      <c r="PYZ944" s="705"/>
      <c r="PZA944" s="705"/>
      <c r="PZB944" s="705"/>
      <c r="PZC944" s="705"/>
      <c r="PZD944" s="705"/>
      <c r="PZE944" s="705"/>
      <c r="PZF944" s="705"/>
      <c r="PZG944" s="705"/>
      <c r="PZH944" s="705"/>
      <c r="PZI944" s="705"/>
      <c r="PZJ944" s="705"/>
      <c r="PZK944" s="705"/>
      <c r="PZL944" s="705"/>
      <c r="PZM944" s="705"/>
      <c r="PZN944" s="705"/>
      <c r="PZO944" s="705"/>
      <c r="PZP944" s="705"/>
      <c r="PZQ944" s="705"/>
      <c r="PZR944" s="705"/>
      <c r="PZS944" s="705"/>
      <c r="PZT944" s="705"/>
      <c r="PZU944" s="705"/>
      <c r="PZV944" s="705"/>
      <c r="PZW944" s="705"/>
      <c r="PZX944" s="705"/>
      <c r="PZY944" s="705"/>
      <c r="PZZ944" s="705"/>
      <c r="QAA944" s="705"/>
      <c r="QAB944" s="705"/>
      <c r="QAC944" s="705"/>
      <c r="QAD944" s="705"/>
      <c r="QAE944" s="705"/>
      <c r="QAF944" s="705"/>
      <c r="QAG944" s="705"/>
      <c r="QAH944" s="705"/>
      <c r="QAI944" s="705"/>
      <c r="QAJ944" s="705"/>
      <c r="QAK944" s="705"/>
      <c r="QAL944" s="705"/>
      <c r="QAM944" s="705"/>
      <c r="QAN944" s="705"/>
      <c r="QAO944" s="705"/>
      <c r="QAP944" s="705"/>
      <c r="QAQ944" s="705"/>
      <c r="QAR944" s="705"/>
      <c r="QAS944" s="705"/>
      <c r="QAT944" s="705"/>
      <c r="QAU944" s="705"/>
      <c r="QAV944" s="705"/>
      <c r="QAW944" s="705"/>
      <c r="QAX944" s="705"/>
      <c r="QAY944" s="705"/>
      <c r="QAZ944" s="705"/>
      <c r="QBA944" s="705"/>
      <c r="QBB944" s="705"/>
      <c r="QBC944" s="705"/>
      <c r="QBD944" s="705"/>
      <c r="QBE944" s="705"/>
      <c r="QBF944" s="705"/>
      <c r="QBG944" s="705"/>
      <c r="QBH944" s="705"/>
      <c r="QBI944" s="705"/>
      <c r="QBJ944" s="705"/>
      <c r="QBK944" s="705"/>
      <c r="QBL944" s="705"/>
      <c r="QBM944" s="705"/>
      <c r="QBN944" s="705"/>
      <c r="QBO944" s="705"/>
      <c r="QBP944" s="705"/>
      <c r="QBQ944" s="705"/>
      <c r="QBR944" s="705"/>
      <c r="QBS944" s="705"/>
      <c r="QBT944" s="705"/>
      <c r="QBU944" s="705"/>
      <c r="QBV944" s="705"/>
      <c r="QBW944" s="705"/>
      <c r="QBX944" s="705"/>
      <c r="QBY944" s="705"/>
      <c r="QBZ944" s="705"/>
      <c r="QCA944" s="705"/>
      <c r="QCB944" s="705"/>
      <c r="QCC944" s="705"/>
      <c r="QCD944" s="705"/>
      <c r="QCE944" s="705"/>
      <c r="QCF944" s="705"/>
      <c r="QCG944" s="705"/>
      <c r="QCH944" s="705"/>
      <c r="QCI944" s="705"/>
      <c r="QCJ944" s="705"/>
      <c r="QCK944" s="705"/>
      <c r="QCL944" s="705"/>
      <c r="QCM944" s="705"/>
      <c r="QCN944" s="705"/>
      <c r="QCO944" s="705"/>
      <c r="QCP944" s="705"/>
      <c r="QCQ944" s="705"/>
      <c r="QCR944" s="705"/>
      <c r="QCS944" s="705"/>
      <c r="QCT944" s="705"/>
      <c r="QCU944" s="705"/>
      <c r="QCV944" s="705"/>
      <c r="QCW944" s="705"/>
      <c r="QCX944" s="705"/>
      <c r="QCY944" s="705"/>
      <c r="QCZ944" s="705"/>
      <c r="QDA944" s="705"/>
      <c r="QDB944" s="705"/>
      <c r="QDC944" s="705"/>
      <c r="QDD944" s="705"/>
      <c r="QDE944" s="705"/>
      <c r="QDF944" s="705"/>
      <c r="QDG944" s="705"/>
      <c r="QDH944" s="705"/>
      <c r="QDI944" s="705"/>
      <c r="QDJ944" s="705"/>
      <c r="QDK944" s="705"/>
      <c r="QDL944" s="705"/>
      <c r="QDM944" s="705"/>
      <c r="QDN944" s="705"/>
      <c r="QDO944" s="705"/>
      <c r="QDP944" s="705"/>
      <c r="QDQ944" s="705"/>
      <c r="QDR944" s="705"/>
      <c r="QDS944" s="705"/>
      <c r="QDT944" s="705"/>
      <c r="QDU944" s="705"/>
      <c r="QDV944" s="705"/>
      <c r="QDW944" s="705"/>
      <c r="QDX944" s="705"/>
      <c r="QDY944" s="705"/>
      <c r="QDZ944" s="705"/>
      <c r="QEA944" s="705"/>
      <c r="QEB944" s="705"/>
      <c r="QEC944" s="705"/>
      <c r="QED944" s="705"/>
      <c r="QEE944" s="705"/>
      <c r="QEF944" s="705"/>
      <c r="QEG944" s="705"/>
      <c r="QEH944" s="705"/>
      <c r="QEI944" s="705"/>
      <c r="QEJ944" s="705"/>
      <c r="QEK944" s="705"/>
      <c r="QEL944" s="705"/>
      <c r="QEM944" s="705"/>
      <c r="QEN944" s="705"/>
      <c r="QEO944" s="705"/>
      <c r="QEP944" s="705"/>
      <c r="QEQ944" s="705"/>
      <c r="QER944" s="705"/>
      <c r="QES944" s="705"/>
      <c r="QET944" s="705"/>
      <c r="QEU944" s="705"/>
      <c r="QEV944" s="705"/>
      <c r="QEW944" s="705"/>
      <c r="QEX944" s="705"/>
      <c r="QEY944" s="705"/>
      <c r="QEZ944" s="705"/>
      <c r="QFA944" s="705"/>
      <c r="QFB944" s="705"/>
      <c r="QFC944" s="705"/>
      <c r="QFD944" s="705"/>
      <c r="QFE944" s="705"/>
      <c r="QFF944" s="705"/>
      <c r="QFG944" s="705"/>
      <c r="QFH944" s="705"/>
      <c r="QFI944" s="705"/>
      <c r="QFJ944" s="705"/>
      <c r="QFK944" s="705"/>
      <c r="QFL944" s="705"/>
      <c r="QFM944" s="705"/>
      <c r="QFN944" s="705"/>
      <c r="QFO944" s="705"/>
      <c r="QFP944" s="705"/>
      <c r="QFQ944" s="705"/>
      <c r="QFR944" s="705"/>
      <c r="QFS944" s="705"/>
      <c r="QFT944" s="705"/>
      <c r="QFU944" s="705"/>
      <c r="QFV944" s="705"/>
      <c r="QFW944" s="705"/>
      <c r="QFX944" s="705"/>
      <c r="QFY944" s="705"/>
      <c r="QFZ944" s="705"/>
      <c r="QGA944" s="705"/>
      <c r="QGB944" s="705"/>
      <c r="QGC944" s="705"/>
      <c r="QGD944" s="705"/>
      <c r="QGE944" s="705"/>
      <c r="QGF944" s="705"/>
      <c r="QGG944" s="705"/>
      <c r="QGH944" s="705"/>
      <c r="QGI944" s="705"/>
      <c r="QGJ944" s="705"/>
      <c r="QGK944" s="705"/>
      <c r="QGL944" s="705"/>
      <c r="QGM944" s="705"/>
      <c r="QGN944" s="705"/>
      <c r="QGO944" s="705"/>
      <c r="QGP944" s="705"/>
      <c r="QGQ944" s="705"/>
      <c r="QGR944" s="705"/>
      <c r="QGS944" s="705"/>
      <c r="QGT944" s="705"/>
      <c r="QGU944" s="705"/>
      <c r="QGV944" s="705"/>
      <c r="QGW944" s="705"/>
      <c r="QGX944" s="705"/>
      <c r="QGY944" s="705"/>
      <c r="QGZ944" s="705"/>
      <c r="QHA944" s="705"/>
      <c r="QHB944" s="705"/>
      <c r="QHC944" s="705"/>
      <c r="QHD944" s="705"/>
      <c r="QHE944" s="705"/>
      <c r="QHF944" s="705"/>
      <c r="QHG944" s="705"/>
      <c r="QHH944" s="705"/>
      <c r="QHI944" s="705"/>
      <c r="QHJ944" s="705"/>
      <c r="QHK944" s="705"/>
      <c r="QHL944" s="705"/>
      <c r="QHM944" s="705"/>
      <c r="QHN944" s="705"/>
      <c r="QHO944" s="705"/>
      <c r="QHP944" s="705"/>
      <c r="QHQ944" s="705"/>
      <c r="QHR944" s="705"/>
      <c r="QHS944" s="705"/>
      <c r="QHT944" s="705"/>
      <c r="QHU944" s="705"/>
      <c r="QHV944" s="705"/>
      <c r="QHW944" s="705"/>
      <c r="QHX944" s="705"/>
      <c r="QHY944" s="705"/>
      <c r="QHZ944" s="705"/>
      <c r="QIA944" s="705"/>
      <c r="QIB944" s="705"/>
      <c r="QIC944" s="705"/>
      <c r="QID944" s="705"/>
      <c r="QIE944" s="705"/>
      <c r="QIF944" s="705"/>
      <c r="QIG944" s="705"/>
      <c r="QIH944" s="705"/>
      <c r="QII944" s="705"/>
      <c r="QIJ944" s="705"/>
      <c r="QIK944" s="705"/>
      <c r="QIL944" s="705"/>
      <c r="QIM944" s="705"/>
      <c r="QIN944" s="705"/>
      <c r="QIO944" s="705"/>
      <c r="QIP944" s="705"/>
      <c r="QIQ944" s="705"/>
      <c r="QIR944" s="705"/>
      <c r="QIS944" s="705"/>
      <c r="QIT944" s="705"/>
      <c r="QIU944" s="705"/>
      <c r="QIV944" s="705"/>
      <c r="QIW944" s="705"/>
      <c r="QIX944" s="705"/>
      <c r="QIY944" s="705"/>
      <c r="QIZ944" s="705"/>
      <c r="QJA944" s="705"/>
      <c r="QJB944" s="705"/>
      <c r="QJC944" s="705"/>
      <c r="QJD944" s="705"/>
      <c r="QJE944" s="705"/>
      <c r="QJF944" s="705"/>
      <c r="QJG944" s="705"/>
      <c r="QJH944" s="705"/>
      <c r="QJI944" s="705"/>
      <c r="QJJ944" s="705"/>
      <c r="QJK944" s="705"/>
      <c r="QJL944" s="705"/>
      <c r="QJM944" s="705"/>
      <c r="QJN944" s="705"/>
      <c r="QJO944" s="705"/>
      <c r="QJP944" s="705"/>
      <c r="QJQ944" s="705"/>
      <c r="QJR944" s="705"/>
      <c r="QJS944" s="705"/>
      <c r="QJT944" s="705"/>
      <c r="QJU944" s="705"/>
      <c r="QJV944" s="705"/>
      <c r="QJW944" s="705"/>
      <c r="QJX944" s="705"/>
      <c r="QJY944" s="705"/>
      <c r="QJZ944" s="705"/>
      <c r="QKA944" s="705"/>
      <c r="QKB944" s="705"/>
      <c r="QKC944" s="705"/>
      <c r="QKD944" s="705"/>
      <c r="QKE944" s="705"/>
      <c r="QKF944" s="705"/>
      <c r="QKG944" s="705"/>
      <c r="QKH944" s="705"/>
      <c r="QKI944" s="705"/>
      <c r="QKJ944" s="705"/>
      <c r="QKK944" s="705"/>
      <c r="QKL944" s="705"/>
      <c r="QKM944" s="705"/>
      <c r="QKN944" s="705"/>
      <c r="QKO944" s="705"/>
      <c r="QKP944" s="705"/>
      <c r="QKQ944" s="705"/>
      <c r="QKR944" s="705"/>
      <c r="QKS944" s="705"/>
      <c r="QKT944" s="705"/>
      <c r="QKU944" s="705"/>
      <c r="QKV944" s="705"/>
      <c r="QKW944" s="705"/>
      <c r="QKX944" s="705"/>
      <c r="QKY944" s="705"/>
      <c r="QKZ944" s="705"/>
      <c r="QLA944" s="705"/>
      <c r="QLB944" s="705"/>
      <c r="QLC944" s="705"/>
      <c r="QLD944" s="705"/>
      <c r="QLE944" s="705"/>
      <c r="QLF944" s="705"/>
      <c r="QLG944" s="705"/>
      <c r="QLH944" s="705"/>
      <c r="QLI944" s="705"/>
      <c r="QLJ944" s="705"/>
      <c r="QLK944" s="705"/>
      <c r="QLL944" s="705"/>
      <c r="QLM944" s="705"/>
      <c r="QLN944" s="705"/>
      <c r="QLO944" s="705"/>
      <c r="QLP944" s="705"/>
      <c r="QLQ944" s="705"/>
      <c r="QLR944" s="705"/>
      <c r="QLS944" s="705"/>
      <c r="QLT944" s="705"/>
      <c r="QLU944" s="705"/>
      <c r="QLV944" s="705"/>
      <c r="QLW944" s="705"/>
      <c r="QLX944" s="705"/>
      <c r="QLY944" s="705"/>
      <c r="QLZ944" s="705"/>
      <c r="QMA944" s="705"/>
      <c r="QMB944" s="705"/>
      <c r="QMC944" s="705"/>
      <c r="QMD944" s="705"/>
      <c r="QME944" s="705"/>
      <c r="QMF944" s="705"/>
      <c r="QMG944" s="705"/>
      <c r="QMH944" s="705"/>
      <c r="QMI944" s="705"/>
      <c r="QMJ944" s="705"/>
      <c r="QMK944" s="705"/>
      <c r="QML944" s="705"/>
      <c r="QMM944" s="705"/>
      <c r="QMN944" s="705"/>
      <c r="QMO944" s="705"/>
      <c r="QMP944" s="705"/>
      <c r="QMQ944" s="705"/>
      <c r="QMR944" s="705"/>
      <c r="QMS944" s="705"/>
      <c r="QMT944" s="705"/>
      <c r="QMU944" s="705"/>
      <c r="QMV944" s="705"/>
      <c r="QMW944" s="705"/>
      <c r="QMX944" s="705"/>
      <c r="QMY944" s="705"/>
      <c r="QMZ944" s="705"/>
      <c r="QNA944" s="705"/>
      <c r="QNB944" s="705"/>
      <c r="QNC944" s="705"/>
      <c r="QND944" s="705"/>
      <c r="QNE944" s="705"/>
      <c r="QNF944" s="705"/>
      <c r="QNG944" s="705"/>
      <c r="QNH944" s="705"/>
      <c r="QNI944" s="705"/>
      <c r="QNJ944" s="705"/>
      <c r="QNK944" s="705"/>
      <c r="QNL944" s="705"/>
      <c r="QNM944" s="705"/>
      <c r="QNN944" s="705"/>
      <c r="QNO944" s="705"/>
      <c r="QNP944" s="705"/>
      <c r="QNQ944" s="705"/>
      <c r="QNR944" s="705"/>
      <c r="QNS944" s="705"/>
      <c r="QNT944" s="705"/>
      <c r="QNU944" s="705"/>
      <c r="QNV944" s="705"/>
      <c r="QNW944" s="705"/>
      <c r="QNX944" s="705"/>
      <c r="QNY944" s="705"/>
      <c r="QNZ944" s="705"/>
      <c r="QOA944" s="705"/>
      <c r="QOB944" s="705"/>
      <c r="QOC944" s="705"/>
      <c r="QOD944" s="705"/>
      <c r="QOE944" s="705"/>
      <c r="QOF944" s="705"/>
      <c r="QOG944" s="705"/>
      <c r="QOH944" s="705"/>
      <c r="QOI944" s="705"/>
      <c r="QOJ944" s="705"/>
      <c r="QOK944" s="705"/>
      <c r="QOL944" s="705"/>
      <c r="QOM944" s="705"/>
      <c r="QON944" s="705"/>
      <c r="QOO944" s="705"/>
      <c r="QOP944" s="705"/>
      <c r="QOQ944" s="705"/>
      <c r="QOR944" s="705"/>
      <c r="QOS944" s="705"/>
      <c r="QOT944" s="705"/>
      <c r="QOU944" s="705"/>
      <c r="QOV944" s="705"/>
      <c r="QOW944" s="705"/>
      <c r="QOX944" s="705"/>
      <c r="QOY944" s="705"/>
      <c r="QOZ944" s="705"/>
      <c r="QPA944" s="705"/>
      <c r="QPB944" s="705"/>
      <c r="QPC944" s="705"/>
      <c r="QPD944" s="705"/>
      <c r="QPE944" s="705"/>
      <c r="QPF944" s="705"/>
      <c r="QPG944" s="705"/>
      <c r="QPH944" s="705"/>
      <c r="QPI944" s="705"/>
      <c r="QPJ944" s="705"/>
      <c r="QPK944" s="705"/>
      <c r="QPL944" s="705"/>
      <c r="QPM944" s="705"/>
      <c r="QPN944" s="705"/>
      <c r="QPO944" s="705"/>
      <c r="QPP944" s="705"/>
      <c r="QPQ944" s="705"/>
      <c r="QPR944" s="705"/>
      <c r="QPS944" s="705"/>
      <c r="QPT944" s="705"/>
      <c r="QPU944" s="705"/>
      <c r="QPV944" s="705"/>
      <c r="QPW944" s="705"/>
      <c r="QPX944" s="705"/>
      <c r="QPY944" s="705"/>
      <c r="QPZ944" s="705"/>
      <c r="QQA944" s="705"/>
      <c r="QQB944" s="705"/>
      <c r="QQC944" s="705"/>
      <c r="QQD944" s="705"/>
      <c r="QQE944" s="705"/>
      <c r="QQF944" s="705"/>
      <c r="QQG944" s="705"/>
      <c r="QQH944" s="705"/>
      <c r="QQI944" s="705"/>
      <c r="QQJ944" s="705"/>
      <c r="QQK944" s="705"/>
      <c r="QQL944" s="705"/>
      <c r="QQM944" s="705"/>
      <c r="QQN944" s="705"/>
      <c r="QQO944" s="705"/>
      <c r="QQP944" s="705"/>
      <c r="QQQ944" s="705"/>
      <c r="QQR944" s="705"/>
      <c r="QQS944" s="705"/>
      <c r="QQT944" s="705"/>
      <c r="QQU944" s="705"/>
      <c r="QQV944" s="705"/>
      <c r="QQW944" s="705"/>
      <c r="QQX944" s="705"/>
      <c r="QQY944" s="705"/>
      <c r="QQZ944" s="705"/>
      <c r="QRA944" s="705"/>
      <c r="QRB944" s="705"/>
      <c r="QRC944" s="705"/>
      <c r="QRD944" s="705"/>
      <c r="QRE944" s="705"/>
      <c r="QRF944" s="705"/>
      <c r="QRG944" s="705"/>
      <c r="QRH944" s="705"/>
      <c r="QRI944" s="705"/>
      <c r="QRJ944" s="705"/>
      <c r="QRK944" s="705"/>
      <c r="QRL944" s="705"/>
      <c r="QRM944" s="705"/>
      <c r="QRN944" s="705"/>
      <c r="QRO944" s="705"/>
      <c r="QRP944" s="705"/>
      <c r="QRQ944" s="705"/>
      <c r="QRR944" s="705"/>
      <c r="QRS944" s="705"/>
      <c r="QRT944" s="705"/>
      <c r="QRU944" s="705"/>
      <c r="QRV944" s="705"/>
      <c r="QRW944" s="705"/>
      <c r="QRX944" s="705"/>
      <c r="QRY944" s="705"/>
      <c r="QRZ944" s="705"/>
      <c r="QSA944" s="705"/>
      <c r="QSB944" s="705"/>
      <c r="QSC944" s="705"/>
      <c r="QSD944" s="705"/>
      <c r="QSE944" s="705"/>
      <c r="QSF944" s="705"/>
      <c r="QSG944" s="705"/>
      <c r="QSH944" s="705"/>
      <c r="QSI944" s="705"/>
      <c r="QSJ944" s="705"/>
      <c r="QSK944" s="705"/>
      <c r="QSL944" s="705"/>
      <c r="QSM944" s="705"/>
      <c r="QSN944" s="705"/>
      <c r="QSO944" s="705"/>
      <c r="QSP944" s="705"/>
      <c r="QSQ944" s="705"/>
      <c r="QSR944" s="705"/>
      <c r="QSS944" s="705"/>
      <c r="QST944" s="705"/>
      <c r="QSU944" s="705"/>
      <c r="QSV944" s="705"/>
      <c r="QSW944" s="705"/>
      <c r="QSX944" s="705"/>
      <c r="QSY944" s="705"/>
      <c r="QSZ944" s="705"/>
      <c r="QTA944" s="705"/>
      <c r="QTB944" s="705"/>
      <c r="QTC944" s="705"/>
      <c r="QTD944" s="705"/>
      <c r="QTE944" s="705"/>
      <c r="QTF944" s="705"/>
      <c r="QTG944" s="705"/>
      <c r="QTH944" s="705"/>
      <c r="QTI944" s="705"/>
      <c r="QTJ944" s="705"/>
      <c r="QTK944" s="705"/>
      <c r="QTL944" s="705"/>
      <c r="QTM944" s="705"/>
      <c r="QTN944" s="705"/>
      <c r="QTO944" s="705"/>
      <c r="QTP944" s="705"/>
      <c r="QTQ944" s="705"/>
      <c r="QTR944" s="705"/>
      <c r="QTS944" s="705"/>
      <c r="QTT944" s="705"/>
      <c r="QTU944" s="705"/>
      <c r="QTV944" s="705"/>
      <c r="QTW944" s="705"/>
      <c r="QTX944" s="705"/>
      <c r="QTY944" s="705"/>
      <c r="QTZ944" s="705"/>
      <c r="QUA944" s="705"/>
      <c r="QUB944" s="705"/>
      <c r="QUC944" s="705"/>
      <c r="QUD944" s="705"/>
      <c r="QUE944" s="705"/>
      <c r="QUF944" s="705"/>
      <c r="QUG944" s="705"/>
      <c r="QUH944" s="705"/>
      <c r="QUI944" s="705"/>
      <c r="QUJ944" s="705"/>
      <c r="QUK944" s="705"/>
      <c r="QUL944" s="705"/>
      <c r="QUM944" s="705"/>
      <c r="QUN944" s="705"/>
      <c r="QUO944" s="705"/>
      <c r="QUP944" s="705"/>
      <c r="QUQ944" s="705"/>
      <c r="QUR944" s="705"/>
      <c r="QUS944" s="705"/>
      <c r="QUT944" s="705"/>
      <c r="QUU944" s="705"/>
      <c r="QUV944" s="705"/>
      <c r="QUW944" s="705"/>
      <c r="QUX944" s="705"/>
      <c r="QUY944" s="705"/>
      <c r="QUZ944" s="705"/>
      <c r="QVA944" s="705"/>
      <c r="QVB944" s="705"/>
      <c r="QVC944" s="705"/>
      <c r="QVD944" s="705"/>
      <c r="QVE944" s="705"/>
      <c r="QVF944" s="705"/>
      <c r="QVG944" s="705"/>
      <c r="QVH944" s="705"/>
      <c r="QVI944" s="705"/>
      <c r="QVJ944" s="705"/>
      <c r="QVK944" s="705"/>
      <c r="QVL944" s="705"/>
      <c r="QVM944" s="705"/>
      <c r="QVN944" s="705"/>
      <c r="QVO944" s="705"/>
      <c r="QVP944" s="705"/>
      <c r="QVQ944" s="705"/>
      <c r="QVR944" s="705"/>
      <c r="QVS944" s="705"/>
      <c r="QVT944" s="705"/>
      <c r="QVU944" s="705"/>
      <c r="QVV944" s="705"/>
      <c r="QVW944" s="705"/>
      <c r="QVX944" s="705"/>
      <c r="QVY944" s="705"/>
      <c r="QVZ944" s="705"/>
      <c r="QWA944" s="705"/>
      <c r="QWB944" s="705"/>
      <c r="QWC944" s="705"/>
      <c r="QWD944" s="705"/>
      <c r="QWE944" s="705"/>
      <c r="QWF944" s="705"/>
      <c r="QWG944" s="705"/>
      <c r="QWH944" s="705"/>
      <c r="QWI944" s="705"/>
      <c r="QWJ944" s="705"/>
      <c r="QWK944" s="705"/>
      <c r="QWL944" s="705"/>
      <c r="QWM944" s="705"/>
      <c r="QWN944" s="705"/>
      <c r="QWO944" s="705"/>
      <c r="QWP944" s="705"/>
      <c r="QWQ944" s="705"/>
      <c r="QWR944" s="705"/>
      <c r="QWS944" s="705"/>
      <c r="QWT944" s="705"/>
      <c r="QWU944" s="705"/>
      <c r="QWV944" s="705"/>
      <c r="QWW944" s="705"/>
      <c r="QWX944" s="705"/>
      <c r="QWY944" s="705"/>
      <c r="QWZ944" s="705"/>
      <c r="QXA944" s="705"/>
      <c r="QXB944" s="705"/>
      <c r="QXC944" s="705"/>
      <c r="QXD944" s="705"/>
      <c r="QXE944" s="705"/>
      <c r="QXF944" s="705"/>
      <c r="QXG944" s="705"/>
      <c r="QXH944" s="705"/>
      <c r="QXI944" s="705"/>
      <c r="QXJ944" s="705"/>
      <c r="QXK944" s="705"/>
      <c r="QXL944" s="705"/>
      <c r="QXM944" s="705"/>
      <c r="QXN944" s="705"/>
      <c r="QXO944" s="705"/>
      <c r="QXP944" s="705"/>
      <c r="QXQ944" s="705"/>
      <c r="QXR944" s="705"/>
      <c r="QXS944" s="705"/>
      <c r="QXT944" s="705"/>
      <c r="QXU944" s="705"/>
      <c r="QXV944" s="705"/>
      <c r="QXW944" s="705"/>
      <c r="QXX944" s="705"/>
      <c r="QXY944" s="705"/>
      <c r="QXZ944" s="705"/>
      <c r="QYA944" s="705"/>
      <c r="QYB944" s="705"/>
      <c r="QYC944" s="705"/>
      <c r="QYD944" s="705"/>
      <c r="QYE944" s="705"/>
      <c r="QYF944" s="705"/>
      <c r="QYG944" s="705"/>
      <c r="QYH944" s="705"/>
      <c r="QYI944" s="705"/>
      <c r="QYJ944" s="705"/>
      <c r="QYK944" s="705"/>
      <c r="QYL944" s="705"/>
      <c r="QYM944" s="705"/>
      <c r="QYN944" s="705"/>
      <c r="QYO944" s="705"/>
      <c r="QYP944" s="705"/>
      <c r="QYQ944" s="705"/>
      <c r="QYR944" s="705"/>
      <c r="QYS944" s="705"/>
      <c r="QYT944" s="705"/>
      <c r="QYU944" s="705"/>
      <c r="QYV944" s="705"/>
      <c r="QYW944" s="705"/>
      <c r="QYX944" s="705"/>
      <c r="QYY944" s="705"/>
      <c r="QYZ944" s="705"/>
      <c r="QZA944" s="705"/>
      <c r="QZB944" s="705"/>
      <c r="QZC944" s="705"/>
      <c r="QZD944" s="705"/>
      <c r="QZE944" s="705"/>
      <c r="QZF944" s="705"/>
      <c r="QZG944" s="705"/>
      <c r="QZH944" s="705"/>
      <c r="QZI944" s="705"/>
      <c r="QZJ944" s="705"/>
      <c r="QZK944" s="705"/>
      <c r="QZL944" s="705"/>
      <c r="QZM944" s="705"/>
      <c r="QZN944" s="705"/>
      <c r="QZO944" s="705"/>
      <c r="QZP944" s="705"/>
      <c r="QZQ944" s="705"/>
      <c r="QZR944" s="705"/>
      <c r="QZS944" s="705"/>
      <c r="QZT944" s="705"/>
      <c r="QZU944" s="705"/>
      <c r="QZV944" s="705"/>
      <c r="QZW944" s="705"/>
      <c r="QZX944" s="705"/>
      <c r="QZY944" s="705"/>
      <c r="QZZ944" s="705"/>
      <c r="RAA944" s="705"/>
      <c r="RAB944" s="705"/>
      <c r="RAC944" s="705"/>
      <c r="RAD944" s="705"/>
      <c r="RAE944" s="705"/>
      <c r="RAF944" s="705"/>
      <c r="RAG944" s="705"/>
      <c r="RAH944" s="705"/>
      <c r="RAI944" s="705"/>
      <c r="RAJ944" s="705"/>
      <c r="RAK944" s="705"/>
      <c r="RAL944" s="705"/>
      <c r="RAM944" s="705"/>
      <c r="RAN944" s="705"/>
      <c r="RAO944" s="705"/>
      <c r="RAP944" s="705"/>
      <c r="RAQ944" s="705"/>
      <c r="RAR944" s="705"/>
      <c r="RAS944" s="705"/>
      <c r="RAT944" s="705"/>
      <c r="RAU944" s="705"/>
      <c r="RAV944" s="705"/>
      <c r="RAW944" s="705"/>
      <c r="RAX944" s="705"/>
      <c r="RAY944" s="705"/>
      <c r="RAZ944" s="705"/>
      <c r="RBA944" s="705"/>
      <c r="RBB944" s="705"/>
      <c r="RBC944" s="705"/>
      <c r="RBD944" s="705"/>
      <c r="RBE944" s="705"/>
      <c r="RBF944" s="705"/>
      <c r="RBG944" s="705"/>
      <c r="RBH944" s="705"/>
      <c r="RBI944" s="705"/>
      <c r="RBJ944" s="705"/>
      <c r="RBK944" s="705"/>
      <c r="RBL944" s="705"/>
      <c r="RBM944" s="705"/>
      <c r="RBN944" s="705"/>
      <c r="RBO944" s="705"/>
      <c r="RBP944" s="705"/>
      <c r="RBQ944" s="705"/>
      <c r="RBR944" s="705"/>
      <c r="RBS944" s="705"/>
      <c r="RBT944" s="705"/>
      <c r="RBU944" s="705"/>
      <c r="RBV944" s="705"/>
      <c r="RBW944" s="705"/>
      <c r="RBX944" s="705"/>
      <c r="RBY944" s="705"/>
      <c r="RBZ944" s="705"/>
      <c r="RCA944" s="705"/>
      <c r="RCB944" s="705"/>
      <c r="RCC944" s="705"/>
      <c r="RCD944" s="705"/>
      <c r="RCE944" s="705"/>
      <c r="RCF944" s="705"/>
      <c r="RCG944" s="705"/>
      <c r="RCH944" s="705"/>
      <c r="RCI944" s="705"/>
      <c r="RCJ944" s="705"/>
      <c r="RCK944" s="705"/>
      <c r="RCL944" s="705"/>
      <c r="RCM944" s="705"/>
      <c r="RCN944" s="705"/>
      <c r="RCO944" s="705"/>
      <c r="RCP944" s="705"/>
      <c r="RCQ944" s="705"/>
      <c r="RCR944" s="705"/>
      <c r="RCS944" s="705"/>
      <c r="RCT944" s="705"/>
      <c r="RCU944" s="705"/>
      <c r="RCV944" s="705"/>
      <c r="RCW944" s="705"/>
      <c r="RCX944" s="705"/>
      <c r="RCY944" s="705"/>
      <c r="RCZ944" s="705"/>
      <c r="RDA944" s="705"/>
      <c r="RDB944" s="705"/>
      <c r="RDC944" s="705"/>
      <c r="RDD944" s="705"/>
      <c r="RDE944" s="705"/>
      <c r="RDF944" s="705"/>
      <c r="RDG944" s="705"/>
      <c r="RDH944" s="705"/>
      <c r="RDI944" s="705"/>
      <c r="RDJ944" s="705"/>
      <c r="RDK944" s="705"/>
      <c r="RDL944" s="705"/>
      <c r="RDM944" s="705"/>
      <c r="RDN944" s="705"/>
      <c r="RDO944" s="705"/>
      <c r="RDP944" s="705"/>
      <c r="RDQ944" s="705"/>
      <c r="RDR944" s="705"/>
      <c r="RDS944" s="705"/>
      <c r="RDT944" s="705"/>
      <c r="RDU944" s="705"/>
      <c r="RDV944" s="705"/>
      <c r="RDW944" s="705"/>
      <c r="RDX944" s="705"/>
      <c r="RDY944" s="705"/>
      <c r="RDZ944" s="705"/>
      <c r="REA944" s="705"/>
      <c r="REB944" s="705"/>
      <c r="REC944" s="705"/>
      <c r="RED944" s="705"/>
      <c r="REE944" s="705"/>
      <c r="REF944" s="705"/>
      <c r="REG944" s="705"/>
      <c r="REH944" s="705"/>
      <c r="REI944" s="705"/>
      <c r="REJ944" s="705"/>
      <c r="REK944" s="705"/>
      <c r="REL944" s="705"/>
      <c r="REM944" s="705"/>
      <c r="REN944" s="705"/>
      <c r="REO944" s="705"/>
      <c r="REP944" s="705"/>
      <c r="REQ944" s="705"/>
      <c r="RER944" s="705"/>
      <c r="RES944" s="705"/>
      <c r="RET944" s="705"/>
      <c r="REU944" s="705"/>
      <c r="REV944" s="705"/>
      <c r="REW944" s="705"/>
      <c r="REX944" s="705"/>
      <c r="REY944" s="705"/>
      <c r="REZ944" s="705"/>
      <c r="RFA944" s="705"/>
      <c r="RFB944" s="705"/>
      <c r="RFC944" s="705"/>
      <c r="RFD944" s="705"/>
      <c r="RFE944" s="705"/>
      <c r="RFF944" s="705"/>
      <c r="RFG944" s="705"/>
      <c r="RFH944" s="705"/>
      <c r="RFI944" s="705"/>
      <c r="RFJ944" s="705"/>
      <c r="RFK944" s="705"/>
      <c r="RFL944" s="705"/>
      <c r="RFM944" s="705"/>
      <c r="RFN944" s="705"/>
      <c r="RFO944" s="705"/>
      <c r="RFP944" s="705"/>
      <c r="RFQ944" s="705"/>
      <c r="RFR944" s="705"/>
      <c r="RFS944" s="705"/>
      <c r="RFT944" s="705"/>
      <c r="RFU944" s="705"/>
      <c r="RFV944" s="705"/>
      <c r="RFW944" s="705"/>
      <c r="RFX944" s="705"/>
      <c r="RFY944" s="705"/>
      <c r="RFZ944" s="705"/>
      <c r="RGA944" s="705"/>
      <c r="RGB944" s="705"/>
      <c r="RGC944" s="705"/>
      <c r="RGD944" s="705"/>
      <c r="RGE944" s="705"/>
      <c r="RGF944" s="705"/>
      <c r="RGG944" s="705"/>
      <c r="RGH944" s="705"/>
      <c r="RGI944" s="705"/>
      <c r="RGJ944" s="705"/>
      <c r="RGK944" s="705"/>
      <c r="RGL944" s="705"/>
      <c r="RGM944" s="705"/>
      <c r="RGN944" s="705"/>
      <c r="RGO944" s="705"/>
      <c r="RGP944" s="705"/>
      <c r="RGQ944" s="705"/>
      <c r="RGR944" s="705"/>
      <c r="RGS944" s="705"/>
      <c r="RGT944" s="705"/>
      <c r="RGU944" s="705"/>
      <c r="RGV944" s="705"/>
      <c r="RGW944" s="705"/>
      <c r="RGX944" s="705"/>
      <c r="RGY944" s="705"/>
      <c r="RGZ944" s="705"/>
      <c r="RHA944" s="705"/>
      <c r="RHB944" s="705"/>
      <c r="RHC944" s="705"/>
      <c r="RHD944" s="705"/>
      <c r="RHE944" s="705"/>
      <c r="RHF944" s="705"/>
      <c r="RHG944" s="705"/>
      <c r="RHH944" s="705"/>
      <c r="RHI944" s="705"/>
      <c r="RHJ944" s="705"/>
      <c r="RHK944" s="705"/>
      <c r="RHL944" s="705"/>
      <c r="RHM944" s="705"/>
      <c r="RHN944" s="705"/>
      <c r="RHO944" s="705"/>
      <c r="RHP944" s="705"/>
      <c r="RHQ944" s="705"/>
      <c r="RHR944" s="705"/>
      <c r="RHS944" s="705"/>
      <c r="RHT944" s="705"/>
      <c r="RHU944" s="705"/>
      <c r="RHV944" s="705"/>
      <c r="RHW944" s="705"/>
      <c r="RHX944" s="705"/>
      <c r="RHY944" s="705"/>
      <c r="RHZ944" s="705"/>
      <c r="RIA944" s="705"/>
      <c r="RIB944" s="705"/>
      <c r="RIC944" s="705"/>
      <c r="RID944" s="705"/>
      <c r="RIE944" s="705"/>
      <c r="RIF944" s="705"/>
      <c r="RIG944" s="705"/>
      <c r="RIH944" s="705"/>
      <c r="RII944" s="705"/>
      <c r="RIJ944" s="705"/>
      <c r="RIK944" s="705"/>
      <c r="RIL944" s="705"/>
      <c r="RIM944" s="705"/>
      <c r="RIN944" s="705"/>
      <c r="RIO944" s="705"/>
      <c r="RIP944" s="705"/>
      <c r="RIQ944" s="705"/>
      <c r="RIR944" s="705"/>
      <c r="RIS944" s="705"/>
      <c r="RIT944" s="705"/>
      <c r="RIU944" s="705"/>
      <c r="RIV944" s="705"/>
      <c r="RIW944" s="705"/>
      <c r="RIX944" s="705"/>
      <c r="RIY944" s="705"/>
      <c r="RIZ944" s="705"/>
      <c r="RJA944" s="705"/>
      <c r="RJB944" s="705"/>
      <c r="RJC944" s="705"/>
      <c r="RJD944" s="705"/>
      <c r="RJE944" s="705"/>
      <c r="RJF944" s="705"/>
      <c r="RJG944" s="705"/>
      <c r="RJH944" s="705"/>
      <c r="RJI944" s="705"/>
      <c r="RJJ944" s="705"/>
      <c r="RJK944" s="705"/>
      <c r="RJL944" s="705"/>
      <c r="RJM944" s="705"/>
      <c r="RJN944" s="705"/>
      <c r="RJO944" s="705"/>
      <c r="RJP944" s="705"/>
      <c r="RJQ944" s="705"/>
      <c r="RJR944" s="705"/>
      <c r="RJS944" s="705"/>
      <c r="RJT944" s="705"/>
      <c r="RJU944" s="705"/>
      <c r="RJV944" s="705"/>
      <c r="RJW944" s="705"/>
      <c r="RJX944" s="705"/>
      <c r="RJY944" s="705"/>
      <c r="RJZ944" s="705"/>
      <c r="RKA944" s="705"/>
      <c r="RKB944" s="705"/>
      <c r="RKC944" s="705"/>
      <c r="RKD944" s="705"/>
      <c r="RKE944" s="705"/>
      <c r="RKF944" s="705"/>
      <c r="RKG944" s="705"/>
      <c r="RKH944" s="705"/>
      <c r="RKI944" s="705"/>
      <c r="RKJ944" s="705"/>
      <c r="RKK944" s="705"/>
      <c r="RKL944" s="705"/>
      <c r="RKM944" s="705"/>
      <c r="RKN944" s="705"/>
      <c r="RKO944" s="705"/>
      <c r="RKP944" s="705"/>
      <c r="RKQ944" s="705"/>
      <c r="RKR944" s="705"/>
      <c r="RKS944" s="705"/>
      <c r="RKT944" s="705"/>
      <c r="RKU944" s="705"/>
      <c r="RKV944" s="705"/>
      <c r="RKW944" s="705"/>
      <c r="RKX944" s="705"/>
      <c r="RKY944" s="705"/>
      <c r="RKZ944" s="705"/>
      <c r="RLA944" s="705"/>
      <c r="RLB944" s="705"/>
      <c r="RLC944" s="705"/>
      <c r="RLD944" s="705"/>
      <c r="RLE944" s="705"/>
      <c r="RLF944" s="705"/>
      <c r="RLG944" s="705"/>
      <c r="RLH944" s="705"/>
      <c r="RLI944" s="705"/>
      <c r="RLJ944" s="705"/>
      <c r="RLK944" s="705"/>
      <c r="RLL944" s="705"/>
      <c r="RLM944" s="705"/>
      <c r="RLN944" s="705"/>
      <c r="RLO944" s="705"/>
      <c r="RLP944" s="705"/>
      <c r="RLQ944" s="705"/>
      <c r="RLR944" s="705"/>
      <c r="RLS944" s="705"/>
      <c r="RLT944" s="705"/>
      <c r="RLU944" s="705"/>
      <c r="RLV944" s="705"/>
      <c r="RLW944" s="705"/>
      <c r="RLX944" s="705"/>
      <c r="RLY944" s="705"/>
      <c r="RLZ944" s="705"/>
      <c r="RMA944" s="705"/>
      <c r="RMB944" s="705"/>
      <c r="RMC944" s="705"/>
      <c r="RMD944" s="705"/>
      <c r="RME944" s="705"/>
      <c r="RMF944" s="705"/>
      <c r="RMG944" s="705"/>
      <c r="RMH944" s="705"/>
      <c r="RMI944" s="705"/>
      <c r="RMJ944" s="705"/>
      <c r="RMK944" s="705"/>
      <c r="RML944" s="705"/>
      <c r="RMM944" s="705"/>
      <c r="RMN944" s="705"/>
      <c r="RMO944" s="705"/>
      <c r="RMP944" s="705"/>
      <c r="RMQ944" s="705"/>
      <c r="RMR944" s="705"/>
      <c r="RMS944" s="705"/>
      <c r="RMT944" s="705"/>
      <c r="RMU944" s="705"/>
      <c r="RMV944" s="705"/>
      <c r="RMW944" s="705"/>
      <c r="RMX944" s="705"/>
      <c r="RMY944" s="705"/>
      <c r="RMZ944" s="705"/>
      <c r="RNA944" s="705"/>
      <c r="RNB944" s="705"/>
      <c r="RNC944" s="705"/>
      <c r="RND944" s="705"/>
      <c r="RNE944" s="705"/>
      <c r="RNF944" s="705"/>
      <c r="RNG944" s="705"/>
      <c r="RNH944" s="705"/>
      <c r="RNI944" s="705"/>
      <c r="RNJ944" s="705"/>
      <c r="RNK944" s="705"/>
      <c r="RNL944" s="705"/>
      <c r="RNM944" s="705"/>
      <c r="RNN944" s="705"/>
      <c r="RNO944" s="705"/>
      <c r="RNP944" s="705"/>
      <c r="RNQ944" s="705"/>
      <c r="RNR944" s="705"/>
      <c r="RNS944" s="705"/>
      <c r="RNT944" s="705"/>
      <c r="RNU944" s="705"/>
      <c r="RNV944" s="705"/>
      <c r="RNW944" s="705"/>
      <c r="RNX944" s="705"/>
      <c r="RNY944" s="705"/>
      <c r="RNZ944" s="705"/>
      <c r="ROA944" s="705"/>
      <c r="ROB944" s="705"/>
      <c r="ROC944" s="705"/>
      <c r="ROD944" s="705"/>
      <c r="ROE944" s="705"/>
      <c r="ROF944" s="705"/>
      <c r="ROG944" s="705"/>
      <c r="ROH944" s="705"/>
      <c r="ROI944" s="705"/>
      <c r="ROJ944" s="705"/>
      <c r="ROK944" s="705"/>
      <c r="ROL944" s="705"/>
      <c r="ROM944" s="705"/>
      <c r="RON944" s="705"/>
      <c r="ROO944" s="705"/>
      <c r="ROP944" s="705"/>
      <c r="ROQ944" s="705"/>
      <c r="ROR944" s="705"/>
      <c r="ROS944" s="705"/>
      <c r="ROT944" s="705"/>
      <c r="ROU944" s="705"/>
      <c r="ROV944" s="705"/>
      <c r="ROW944" s="705"/>
      <c r="ROX944" s="705"/>
      <c r="ROY944" s="705"/>
      <c r="ROZ944" s="705"/>
      <c r="RPA944" s="705"/>
      <c r="RPB944" s="705"/>
      <c r="RPC944" s="705"/>
      <c r="RPD944" s="705"/>
      <c r="RPE944" s="705"/>
      <c r="RPF944" s="705"/>
      <c r="RPG944" s="705"/>
      <c r="RPH944" s="705"/>
      <c r="RPI944" s="705"/>
      <c r="RPJ944" s="705"/>
      <c r="RPK944" s="705"/>
      <c r="RPL944" s="705"/>
      <c r="RPM944" s="705"/>
      <c r="RPN944" s="705"/>
      <c r="RPO944" s="705"/>
      <c r="RPP944" s="705"/>
      <c r="RPQ944" s="705"/>
      <c r="RPR944" s="705"/>
      <c r="RPS944" s="705"/>
      <c r="RPT944" s="705"/>
      <c r="RPU944" s="705"/>
      <c r="RPV944" s="705"/>
      <c r="RPW944" s="705"/>
      <c r="RPX944" s="705"/>
      <c r="RPY944" s="705"/>
      <c r="RPZ944" s="705"/>
      <c r="RQA944" s="705"/>
      <c r="RQB944" s="705"/>
      <c r="RQC944" s="705"/>
      <c r="RQD944" s="705"/>
      <c r="RQE944" s="705"/>
      <c r="RQF944" s="705"/>
      <c r="RQG944" s="705"/>
      <c r="RQH944" s="705"/>
      <c r="RQI944" s="705"/>
      <c r="RQJ944" s="705"/>
      <c r="RQK944" s="705"/>
      <c r="RQL944" s="705"/>
      <c r="RQM944" s="705"/>
      <c r="RQN944" s="705"/>
      <c r="RQO944" s="705"/>
      <c r="RQP944" s="705"/>
      <c r="RQQ944" s="705"/>
      <c r="RQR944" s="705"/>
      <c r="RQS944" s="705"/>
      <c r="RQT944" s="705"/>
      <c r="RQU944" s="705"/>
      <c r="RQV944" s="705"/>
      <c r="RQW944" s="705"/>
      <c r="RQX944" s="705"/>
      <c r="RQY944" s="705"/>
      <c r="RQZ944" s="705"/>
      <c r="RRA944" s="705"/>
      <c r="RRB944" s="705"/>
      <c r="RRC944" s="705"/>
      <c r="RRD944" s="705"/>
      <c r="RRE944" s="705"/>
      <c r="RRF944" s="705"/>
      <c r="RRG944" s="705"/>
      <c r="RRH944" s="705"/>
      <c r="RRI944" s="705"/>
      <c r="RRJ944" s="705"/>
      <c r="RRK944" s="705"/>
      <c r="RRL944" s="705"/>
      <c r="RRM944" s="705"/>
      <c r="RRN944" s="705"/>
      <c r="RRO944" s="705"/>
      <c r="RRP944" s="705"/>
      <c r="RRQ944" s="705"/>
      <c r="RRR944" s="705"/>
      <c r="RRS944" s="705"/>
      <c r="RRT944" s="705"/>
      <c r="RRU944" s="705"/>
      <c r="RRV944" s="705"/>
      <c r="RRW944" s="705"/>
      <c r="RRX944" s="705"/>
      <c r="RRY944" s="705"/>
      <c r="RRZ944" s="705"/>
      <c r="RSA944" s="705"/>
      <c r="RSB944" s="705"/>
      <c r="RSC944" s="705"/>
      <c r="RSD944" s="705"/>
      <c r="RSE944" s="705"/>
      <c r="RSF944" s="705"/>
      <c r="RSG944" s="705"/>
      <c r="RSH944" s="705"/>
      <c r="RSI944" s="705"/>
      <c r="RSJ944" s="705"/>
      <c r="RSK944" s="705"/>
      <c r="RSL944" s="705"/>
      <c r="RSM944" s="705"/>
      <c r="RSN944" s="705"/>
      <c r="RSO944" s="705"/>
      <c r="RSP944" s="705"/>
      <c r="RSQ944" s="705"/>
      <c r="RSR944" s="705"/>
      <c r="RSS944" s="705"/>
      <c r="RST944" s="705"/>
      <c r="RSU944" s="705"/>
      <c r="RSV944" s="705"/>
      <c r="RSW944" s="705"/>
      <c r="RSX944" s="705"/>
      <c r="RSY944" s="705"/>
      <c r="RSZ944" s="705"/>
      <c r="RTA944" s="705"/>
      <c r="RTB944" s="705"/>
      <c r="RTC944" s="705"/>
      <c r="RTD944" s="705"/>
      <c r="RTE944" s="705"/>
      <c r="RTF944" s="705"/>
      <c r="RTG944" s="705"/>
      <c r="RTH944" s="705"/>
      <c r="RTI944" s="705"/>
      <c r="RTJ944" s="705"/>
      <c r="RTK944" s="705"/>
      <c r="RTL944" s="705"/>
      <c r="RTM944" s="705"/>
      <c r="RTN944" s="705"/>
      <c r="RTO944" s="705"/>
      <c r="RTP944" s="705"/>
      <c r="RTQ944" s="705"/>
      <c r="RTR944" s="705"/>
      <c r="RTS944" s="705"/>
      <c r="RTT944" s="705"/>
      <c r="RTU944" s="705"/>
      <c r="RTV944" s="705"/>
      <c r="RTW944" s="705"/>
      <c r="RTX944" s="705"/>
      <c r="RTY944" s="705"/>
      <c r="RTZ944" s="705"/>
      <c r="RUA944" s="705"/>
      <c r="RUB944" s="705"/>
      <c r="RUC944" s="705"/>
      <c r="RUD944" s="705"/>
      <c r="RUE944" s="705"/>
      <c r="RUF944" s="705"/>
      <c r="RUG944" s="705"/>
      <c r="RUH944" s="705"/>
      <c r="RUI944" s="705"/>
      <c r="RUJ944" s="705"/>
      <c r="RUK944" s="705"/>
      <c r="RUL944" s="705"/>
      <c r="RUM944" s="705"/>
      <c r="RUN944" s="705"/>
      <c r="RUO944" s="705"/>
      <c r="RUP944" s="705"/>
      <c r="RUQ944" s="705"/>
      <c r="RUR944" s="705"/>
      <c r="RUS944" s="705"/>
      <c r="RUT944" s="705"/>
      <c r="RUU944" s="705"/>
      <c r="RUV944" s="705"/>
      <c r="RUW944" s="705"/>
      <c r="RUX944" s="705"/>
      <c r="RUY944" s="705"/>
      <c r="RUZ944" s="705"/>
      <c r="RVA944" s="705"/>
      <c r="RVB944" s="705"/>
      <c r="RVC944" s="705"/>
      <c r="RVD944" s="705"/>
      <c r="RVE944" s="705"/>
      <c r="RVF944" s="705"/>
      <c r="RVG944" s="705"/>
      <c r="RVH944" s="705"/>
      <c r="RVI944" s="705"/>
      <c r="RVJ944" s="705"/>
      <c r="RVK944" s="705"/>
      <c r="RVL944" s="705"/>
      <c r="RVM944" s="705"/>
      <c r="RVN944" s="705"/>
      <c r="RVO944" s="705"/>
      <c r="RVP944" s="705"/>
      <c r="RVQ944" s="705"/>
      <c r="RVR944" s="705"/>
      <c r="RVS944" s="705"/>
      <c r="RVT944" s="705"/>
      <c r="RVU944" s="705"/>
      <c r="RVV944" s="705"/>
      <c r="RVW944" s="705"/>
      <c r="RVX944" s="705"/>
      <c r="RVY944" s="705"/>
      <c r="RVZ944" s="705"/>
      <c r="RWA944" s="705"/>
      <c r="RWB944" s="705"/>
      <c r="RWC944" s="705"/>
      <c r="RWD944" s="705"/>
      <c r="RWE944" s="705"/>
      <c r="RWF944" s="705"/>
      <c r="RWG944" s="705"/>
      <c r="RWH944" s="705"/>
      <c r="RWI944" s="705"/>
      <c r="RWJ944" s="705"/>
      <c r="RWK944" s="705"/>
      <c r="RWL944" s="705"/>
      <c r="RWM944" s="705"/>
      <c r="RWN944" s="705"/>
      <c r="RWO944" s="705"/>
      <c r="RWP944" s="705"/>
      <c r="RWQ944" s="705"/>
      <c r="RWR944" s="705"/>
      <c r="RWS944" s="705"/>
      <c r="RWT944" s="705"/>
      <c r="RWU944" s="705"/>
      <c r="RWV944" s="705"/>
      <c r="RWW944" s="705"/>
      <c r="RWX944" s="705"/>
      <c r="RWY944" s="705"/>
      <c r="RWZ944" s="705"/>
      <c r="RXA944" s="705"/>
      <c r="RXB944" s="705"/>
      <c r="RXC944" s="705"/>
      <c r="RXD944" s="705"/>
      <c r="RXE944" s="705"/>
      <c r="RXF944" s="705"/>
      <c r="RXG944" s="705"/>
      <c r="RXH944" s="705"/>
      <c r="RXI944" s="705"/>
      <c r="RXJ944" s="705"/>
      <c r="RXK944" s="705"/>
      <c r="RXL944" s="705"/>
      <c r="RXM944" s="705"/>
      <c r="RXN944" s="705"/>
      <c r="RXO944" s="705"/>
      <c r="RXP944" s="705"/>
      <c r="RXQ944" s="705"/>
      <c r="RXR944" s="705"/>
      <c r="RXS944" s="705"/>
      <c r="RXT944" s="705"/>
      <c r="RXU944" s="705"/>
      <c r="RXV944" s="705"/>
      <c r="RXW944" s="705"/>
      <c r="RXX944" s="705"/>
      <c r="RXY944" s="705"/>
      <c r="RXZ944" s="705"/>
      <c r="RYA944" s="705"/>
      <c r="RYB944" s="705"/>
      <c r="RYC944" s="705"/>
      <c r="RYD944" s="705"/>
      <c r="RYE944" s="705"/>
      <c r="RYF944" s="705"/>
      <c r="RYG944" s="705"/>
      <c r="RYH944" s="705"/>
      <c r="RYI944" s="705"/>
      <c r="RYJ944" s="705"/>
      <c r="RYK944" s="705"/>
      <c r="RYL944" s="705"/>
      <c r="RYM944" s="705"/>
      <c r="RYN944" s="705"/>
      <c r="RYO944" s="705"/>
      <c r="RYP944" s="705"/>
      <c r="RYQ944" s="705"/>
      <c r="RYR944" s="705"/>
      <c r="RYS944" s="705"/>
      <c r="RYT944" s="705"/>
      <c r="RYU944" s="705"/>
      <c r="RYV944" s="705"/>
      <c r="RYW944" s="705"/>
      <c r="RYX944" s="705"/>
      <c r="RYY944" s="705"/>
      <c r="RYZ944" s="705"/>
      <c r="RZA944" s="705"/>
      <c r="RZB944" s="705"/>
      <c r="RZC944" s="705"/>
      <c r="RZD944" s="705"/>
      <c r="RZE944" s="705"/>
      <c r="RZF944" s="705"/>
      <c r="RZG944" s="705"/>
      <c r="RZH944" s="705"/>
      <c r="RZI944" s="705"/>
      <c r="RZJ944" s="705"/>
      <c r="RZK944" s="705"/>
      <c r="RZL944" s="705"/>
      <c r="RZM944" s="705"/>
      <c r="RZN944" s="705"/>
      <c r="RZO944" s="705"/>
      <c r="RZP944" s="705"/>
      <c r="RZQ944" s="705"/>
      <c r="RZR944" s="705"/>
      <c r="RZS944" s="705"/>
      <c r="RZT944" s="705"/>
      <c r="RZU944" s="705"/>
      <c r="RZV944" s="705"/>
      <c r="RZW944" s="705"/>
      <c r="RZX944" s="705"/>
      <c r="RZY944" s="705"/>
      <c r="RZZ944" s="705"/>
      <c r="SAA944" s="705"/>
      <c r="SAB944" s="705"/>
      <c r="SAC944" s="705"/>
      <c r="SAD944" s="705"/>
      <c r="SAE944" s="705"/>
      <c r="SAF944" s="705"/>
      <c r="SAG944" s="705"/>
      <c r="SAH944" s="705"/>
      <c r="SAI944" s="705"/>
      <c r="SAJ944" s="705"/>
      <c r="SAK944" s="705"/>
      <c r="SAL944" s="705"/>
      <c r="SAM944" s="705"/>
      <c r="SAN944" s="705"/>
      <c r="SAO944" s="705"/>
      <c r="SAP944" s="705"/>
      <c r="SAQ944" s="705"/>
      <c r="SAR944" s="705"/>
      <c r="SAS944" s="705"/>
      <c r="SAT944" s="705"/>
      <c r="SAU944" s="705"/>
      <c r="SAV944" s="705"/>
      <c r="SAW944" s="705"/>
      <c r="SAX944" s="705"/>
      <c r="SAY944" s="705"/>
      <c r="SAZ944" s="705"/>
      <c r="SBA944" s="705"/>
      <c r="SBB944" s="705"/>
      <c r="SBC944" s="705"/>
      <c r="SBD944" s="705"/>
      <c r="SBE944" s="705"/>
      <c r="SBF944" s="705"/>
      <c r="SBG944" s="705"/>
      <c r="SBH944" s="705"/>
      <c r="SBI944" s="705"/>
      <c r="SBJ944" s="705"/>
      <c r="SBK944" s="705"/>
      <c r="SBL944" s="705"/>
      <c r="SBM944" s="705"/>
      <c r="SBN944" s="705"/>
      <c r="SBO944" s="705"/>
      <c r="SBP944" s="705"/>
      <c r="SBQ944" s="705"/>
      <c r="SBR944" s="705"/>
      <c r="SBS944" s="705"/>
      <c r="SBT944" s="705"/>
      <c r="SBU944" s="705"/>
      <c r="SBV944" s="705"/>
      <c r="SBW944" s="705"/>
      <c r="SBX944" s="705"/>
      <c r="SBY944" s="705"/>
      <c r="SBZ944" s="705"/>
      <c r="SCA944" s="705"/>
      <c r="SCB944" s="705"/>
      <c r="SCC944" s="705"/>
      <c r="SCD944" s="705"/>
      <c r="SCE944" s="705"/>
      <c r="SCF944" s="705"/>
      <c r="SCG944" s="705"/>
      <c r="SCH944" s="705"/>
      <c r="SCI944" s="705"/>
      <c r="SCJ944" s="705"/>
      <c r="SCK944" s="705"/>
      <c r="SCL944" s="705"/>
      <c r="SCM944" s="705"/>
      <c r="SCN944" s="705"/>
      <c r="SCO944" s="705"/>
      <c r="SCP944" s="705"/>
      <c r="SCQ944" s="705"/>
      <c r="SCR944" s="705"/>
      <c r="SCS944" s="705"/>
      <c r="SCT944" s="705"/>
      <c r="SCU944" s="705"/>
      <c r="SCV944" s="705"/>
      <c r="SCW944" s="705"/>
      <c r="SCX944" s="705"/>
      <c r="SCY944" s="705"/>
      <c r="SCZ944" s="705"/>
      <c r="SDA944" s="705"/>
      <c r="SDB944" s="705"/>
      <c r="SDC944" s="705"/>
      <c r="SDD944" s="705"/>
      <c r="SDE944" s="705"/>
      <c r="SDF944" s="705"/>
      <c r="SDG944" s="705"/>
      <c r="SDH944" s="705"/>
      <c r="SDI944" s="705"/>
      <c r="SDJ944" s="705"/>
      <c r="SDK944" s="705"/>
      <c r="SDL944" s="705"/>
      <c r="SDM944" s="705"/>
      <c r="SDN944" s="705"/>
      <c r="SDO944" s="705"/>
      <c r="SDP944" s="705"/>
      <c r="SDQ944" s="705"/>
      <c r="SDR944" s="705"/>
      <c r="SDS944" s="705"/>
      <c r="SDT944" s="705"/>
      <c r="SDU944" s="705"/>
      <c r="SDV944" s="705"/>
      <c r="SDW944" s="705"/>
      <c r="SDX944" s="705"/>
      <c r="SDY944" s="705"/>
      <c r="SDZ944" s="705"/>
      <c r="SEA944" s="705"/>
      <c r="SEB944" s="705"/>
      <c r="SEC944" s="705"/>
      <c r="SED944" s="705"/>
      <c r="SEE944" s="705"/>
      <c r="SEF944" s="705"/>
      <c r="SEG944" s="705"/>
      <c r="SEH944" s="705"/>
      <c r="SEI944" s="705"/>
      <c r="SEJ944" s="705"/>
      <c r="SEK944" s="705"/>
      <c r="SEL944" s="705"/>
      <c r="SEM944" s="705"/>
      <c r="SEN944" s="705"/>
      <c r="SEO944" s="705"/>
      <c r="SEP944" s="705"/>
      <c r="SEQ944" s="705"/>
      <c r="SER944" s="705"/>
      <c r="SES944" s="705"/>
      <c r="SET944" s="705"/>
      <c r="SEU944" s="705"/>
      <c r="SEV944" s="705"/>
      <c r="SEW944" s="705"/>
      <c r="SEX944" s="705"/>
      <c r="SEY944" s="705"/>
      <c r="SEZ944" s="705"/>
      <c r="SFA944" s="705"/>
      <c r="SFB944" s="705"/>
      <c r="SFC944" s="705"/>
      <c r="SFD944" s="705"/>
      <c r="SFE944" s="705"/>
      <c r="SFF944" s="705"/>
      <c r="SFG944" s="705"/>
      <c r="SFH944" s="705"/>
      <c r="SFI944" s="705"/>
      <c r="SFJ944" s="705"/>
      <c r="SFK944" s="705"/>
      <c r="SFL944" s="705"/>
      <c r="SFM944" s="705"/>
      <c r="SFN944" s="705"/>
      <c r="SFO944" s="705"/>
      <c r="SFP944" s="705"/>
      <c r="SFQ944" s="705"/>
      <c r="SFR944" s="705"/>
      <c r="SFS944" s="705"/>
      <c r="SFT944" s="705"/>
      <c r="SFU944" s="705"/>
      <c r="SFV944" s="705"/>
      <c r="SFW944" s="705"/>
      <c r="SFX944" s="705"/>
      <c r="SFY944" s="705"/>
      <c r="SFZ944" s="705"/>
      <c r="SGA944" s="705"/>
      <c r="SGB944" s="705"/>
      <c r="SGC944" s="705"/>
      <c r="SGD944" s="705"/>
      <c r="SGE944" s="705"/>
      <c r="SGF944" s="705"/>
      <c r="SGG944" s="705"/>
      <c r="SGH944" s="705"/>
      <c r="SGI944" s="705"/>
      <c r="SGJ944" s="705"/>
      <c r="SGK944" s="705"/>
      <c r="SGL944" s="705"/>
      <c r="SGM944" s="705"/>
      <c r="SGN944" s="705"/>
      <c r="SGO944" s="705"/>
      <c r="SGP944" s="705"/>
      <c r="SGQ944" s="705"/>
      <c r="SGR944" s="705"/>
      <c r="SGS944" s="705"/>
      <c r="SGT944" s="705"/>
      <c r="SGU944" s="705"/>
      <c r="SGV944" s="705"/>
      <c r="SGW944" s="705"/>
      <c r="SGX944" s="705"/>
      <c r="SGY944" s="705"/>
      <c r="SGZ944" s="705"/>
      <c r="SHA944" s="705"/>
      <c r="SHB944" s="705"/>
      <c r="SHC944" s="705"/>
      <c r="SHD944" s="705"/>
      <c r="SHE944" s="705"/>
      <c r="SHF944" s="705"/>
      <c r="SHG944" s="705"/>
      <c r="SHH944" s="705"/>
      <c r="SHI944" s="705"/>
      <c r="SHJ944" s="705"/>
      <c r="SHK944" s="705"/>
      <c r="SHL944" s="705"/>
      <c r="SHM944" s="705"/>
      <c r="SHN944" s="705"/>
      <c r="SHO944" s="705"/>
      <c r="SHP944" s="705"/>
      <c r="SHQ944" s="705"/>
      <c r="SHR944" s="705"/>
      <c r="SHS944" s="705"/>
      <c r="SHT944" s="705"/>
      <c r="SHU944" s="705"/>
      <c r="SHV944" s="705"/>
      <c r="SHW944" s="705"/>
      <c r="SHX944" s="705"/>
      <c r="SHY944" s="705"/>
      <c r="SHZ944" s="705"/>
      <c r="SIA944" s="705"/>
      <c r="SIB944" s="705"/>
      <c r="SIC944" s="705"/>
      <c r="SID944" s="705"/>
      <c r="SIE944" s="705"/>
      <c r="SIF944" s="705"/>
      <c r="SIG944" s="705"/>
      <c r="SIH944" s="705"/>
      <c r="SII944" s="705"/>
      <c r="SIJ944" s="705"/>
      <c r="SIK944" s="705"/>
      <c r="SIL944" s="705"/>
      <c r="SIM944" s="705"/>
      <c r="SIN944" s="705"/>
      <c r="SIO944" s="705"/>
      <c r="SIP944" s="705"/>
      <c r="SIQ944" s="705"/>
      <c r="SIR944" s="705"/>
      <c r="SIS944" s="705"/>
      <c r="SIT944" s="705"/>
      <c r="SIU944" s="705"/>
      <c r="SIV944" s="705"/>
      <c r="SIW944" s="705"/>
      <c r="SIX944" s="705"/>
      <c r="SIY944" s="705"/>
      <c r="SIZ944" s="705"/>
      <c r="SJA944" s="705"/>
      <c r="SJB944" s="705"/>
      <c r="SJC944" s="705"/>
      <c r="SJD944" s="705"/>
      <c r="SJE944" s="705"/>
      <c r="SJF944" s="705"/>
      <c r="SJG944" s="705"/>
      <c r="SJH944" s="705"/>
      <c r="SJI944" s="705"/>
      <c r="SJJ944" s="705"/>
      <c r="SJK944" s="705"/>
      <c r="SJL944" s="705"/>
      <c r="SJM944" s="705"/>
      <c r="SJN944" s="705"/>
      <c r="SJO944" s="705"/>
      <c r="SJP944" s="705"/>
      <c r="SJQ944" s="705"/>
      <c r="SJR944" s="705"/>
      <c r="SJS944" s="705"/>
      <c r="SJT944" s="705"/>
      <c r="SJU944" s="705"/>
      <c r="SJV944" s="705"/>
      <c r="SJW944" s="705"/>
      <c r="SJX944" s="705"/>
      <c r="SJY944" s="705"/>
      <c r="SJZ944" s="705"/>
      <c r="SKA944" s="705"/>
      <c r="SKB944" s="705"/>
      <c r="SKC944" s="705"/>
      <c r="SKD944" s="705"/>
      <c r="SKE944" s="705"/>
      <c r="SKF944" s="705"/>
      <c r="SKG944" s="705"/>
      <c r="SKH944" s="705"/>
      <c r="SKI944" s="705"/>
      <c r="SKJ944" s="705"/>
      <c r="SKK944" s="705"/>
      <c r="SKL944" s="705"/>
      <c r="SKM944" s="705"/>
      <c r="SKN944" s="705"/>
      <c r="SKO944" s="705"/>
      <c r="SKP944" s="705"/>
      <c r="SKQ944" s="705"/>
      <c r="SKR944" s="705"/>
      <c r="SKS944" s="705"/>
      <c r="SKT944" s="705"/>
      <c r="SKU944" s="705"/>
      <c r="SKV944" s="705"/>
      <c r="SKW944" s="705"/>
      <c r="SKX944" s="705"/>
      <c r="SKY944" s="705"/>
      <c r="SKZ944" s="705"/>
      <c r="SLA944" s="705"/>
      <c r="SLB944" s="705"/>
      <c r="SLC944" s="705"/>
      <c r="SLD944" s="705"/>
      <c r="SLE944" s="705"/>
      <c r="SLF944" s="705"/>
      <c r="SLG944" s="705"/>
      <c r="SLH944" s="705"/>
      <c r="SLI944" s="705"/>
      <c r="SLJ944" s="705"/>
      <c r="SLK944" s="705"/>
      <c r="SLL944" s="705"/>
      <c r="SLM944" s="705"/>
      <c r="SLN944" s="705"/>
      <c r="SLO944" s="705"/>
      <c r="SLP944" s="705"/>
      <c r="SLQ944" s="705"/>
      <c r="SLR944" s="705"/>
      <c r="SLS944" s="705"/>
      <c r="SLT944" s="705"/>
      <c r="SLU944" s="705"/>
      <c r="SLV944" s="705"/>
      <c r="SLW944" s="705"/>
      <c r="SLX944" s="705"/>
      <c r="SLY944" s="705"/>
      <c r="SLZ944" s="705"/>
      <c r="SMA944" s="705"/>
      <c r="SMB944" s="705"/>
      <c r="SMC944" s="705"/>
      <c r="SMD944" s="705"/>
      <c r="SME944" s="705"/>
      <c r="SMF944" s="705"/>
      <c r="SMG944" s="705"/>
      <c r="SMH944" s="705"/>
      <c r="SMI944" s="705"/>
      <c r="SMJ944" s="705"/>
      <c r="SMK944" s="705"/>
      <c r="SML944" s="705"/>
      <c r="SMM944" s="705"/>
      <c r="SMN944" s="705"/>
      <c r="SMO944" s="705"/>
      <c r="SMP944" s="705"/>
      <c r="SMQ944" s="705"/>
      <c r="SMR944" s="705"/>
      <c r="SMS944" s="705"/>
      <c r="SMT944" s="705"/>
      <c r="SMU944" s="705"/>
      <c r="SMV944" s="705"/>
      <c r="SMW944" s="705"/>
      <c r="SMX944" s="705"/>
      <c r="SMY944" s="705"/>
      <c r="SMZ944" s="705"/>
      <c r="SNA944" s="705"/>
      <c r="SNB944" s="705"/>
      <c r="SNC944" s="705"/>
      <c r="SND944" s="705"/>
      <c r="SNE944" s="705"/>
      <c r="SNF944" s="705"/>
      <c r="SNG944" s="705"/>
      <c r="SNH944" s="705"/>
      <c r="SNI944" s="705"/>
      <c r="SNJ944" s="705"/>
      <c r="SNK944" s="705"/>
      <c r="SNL944" s="705"/>
      <c r="SNM944" s="705"/>
      <c r="SNN944" s="705"/>
      <c r="SNO944" s="705"/>
      <c r="SNP944" s="705"/>
      <c r="SNQ944" s="705"/>
      <c r="SNR944" s="705"/>
      <c r="SNS944" s="705"/>
      <c r="SNT944" s="705"/>
      <c r="SNU944" s="705"/>
      <c r="SNV944" s="705"/>
      <c r="SNW944" s="705"/>
      <c r="SNX944" s="705"/>
      <c r="SNY944" s="705"/>
      <c r="SNZ944" s="705"/>
      <c r="SOA944" s="705"/>
      <c r="SOB944" s="705"/>
      <c r="SOC944" s="705"/>
      <c r="SOD944" s="705"/>
      <c r="SOE944" s="705"/>
      <c r="SOF944" s="705"/>
      <c r="SOG944" s="705"/>
      <c r="SOH944" s="705"/>
      <c r="SOI944" s="705"/>
      <c r="SOJ944" s="705"/>
      <c r="SOK944" s="705"/>
      <c r="SOL944" s="705"/>
      <c r="SOM944" s="705"/>
      <c r="SON944" s="705"/>
      <c r="SOO944" s="705"/>
      <c r="SOP944" s="705"/>
      <c r="SOQ944" s="705"/>
      <c r="SOR944" s="705"/>
      <c r="SOS944" s="705"/>
      <c r="SOT944" s="705"/>
      <c r="SOU944" s="705"/>
      <c r="SOV944" s="705"/>
      <c r="SOW944" s="705"/>
      <c r="SOX944" s="705"/>
      <c r="SOY944" s="705"/>
      <c r="SOZ944" s="705"/>
      <c r="SPA944" s="705"/>
      <c r="SPB944" s="705"/>
      <c r="SPC944" s="705"/>
      <c r="SPD944" s="705"/>
      <c r="SPE944" s="705"/>
      <c r="SPF944" s="705"/>
      <c r="SPG944" s="705"/>
      <c r="SPH944" s="705"/>
      <c r="SPI944" s="705"/>
      <c r="SPJ944" s="705"/>
      <c r="SPK944" s="705"/>
      <c r="SPL944" s="705"/>
      <c r="SPM944" s="705"/>
      <c r="SPN944" s="705"/>
      <c r="SPO944" s="705"/>
      <c r="SPP944" s="705"/>
      <c r="SPQ944" s="705"/>
      <c r="SPR944" s="705"/>
      <c r="SPS944" s="705"/>
      <c r="SPT944" s="705"/>
      <c r="SPU944" s="705"/>
      <c r="SPV944" s="705"/>
      <c r="SPW944" s="705"/>
      <c r="SPX944" s="705"/>
      <c r="SPY944" s="705"/>
      <c r="SPZ944" s="705"/>
      <c r="SQA944" s="705"/>
      <c r="SQB944" s="705"/>
      <c r="SQC944" s="705"/>
      <c r="SQD944" s="705"/>
      <c r="SQE944" s="705"/>
      <c r="SQF944" s="705"/>
      <c r="SQG944" s="705"/>
      <c r="SQH944" s="705"/>
      <c r="SQI944" s="705"/>
      <c r="SQJ944" s="705"/>
      <c r="SQK944" s="705"/>
      <c r="SQL944" s="705"/>
      <c r="SQM944" s="705"/>
      <c r="SQN944" s="705"/>
      <c r="SQO944" s="705"/>
      <c r="SQP944" s="705"/>
      <c r="SQQ944" s="705"/>
      <c r="SQR944" s="705"/>
      <c r="SQS944" s="705"/>
      <c r="SQT944" s="705"/>
      <c r="SQU944" s="705"/>
      <c r="SQV944" s="705"/>
      <c r="SQW944" s="705"/>
      <c r="SQX944" s="705"/>
      <c r="SQY944" s="705"/>
      <c r="SQZ944" s="705"/>
      <c r="SRA944" s="705"/>
      <c r="SRB944" s="705"/>
      <c r="SRC944" s="705"/>
      <c r="SRD944" s="705"/>
      <c r="SRE944" s="705"/>
      <c r="SRF944" s="705"/>
      <c r="SRG944" s="705"/>
      <c r="SRH944" s="705"/>
      <c r="SRI944" s="705"/>
      <c r="SRJ944" s="705"/>
      <c r="SRK944" s="705"/>
      <c r="SRL944" s="705"/>
      <c r="SRM944" s="705"/>
      <c r="SRN944" s="705"/>
      <c r="SRO944" s="705"/>
      <c r="SRP944" s="705"/>
      <c r="SRQ944" s="705"/>
      <c r="SRR944" s="705"/>
      <c r="SRS944" s="705"/>
      <c r="SRT944" s="705"/>
      <c r="SRU944" s="705"/>
      <c r="SRV944" s="705"/>
      <c r="SRW944" s="705"/>
      <c r="SRX944" s="705"/>
      <c r="SRY944" s="705"/>
      <c r="SRZ944" s="705"/>
      <c r="SSA944" s="705"/>
      <c r="SSB944" s="705"/>
      <c r="SSC944" s="705"/>
      <c r="SSD944" s="705"/>
      <c r="SSE944" s="705"/>
      <c r="SSF944" s="705"/>
      <c r="SSG944" s="705"/>
      <c r="SSH944" s="705"/>
      <c r="SSI944" s="705"/>
      <c r="SSJ944" s="705"/>
      <c r="SSK944" s="705"/>
      <c r="SSL944" s="705"/>
      <c r="SSM944" s="705"/>
      <c r="SSN944" s="705"/>
      <c r="SSO944" s="705"/>
      <c r="SSP944" s="705"/>
      <c r="SSQ944" s="705"/>
      <c r="SSR944" s="705"/>
      <c r="SSS944" s="705"/>
      <c r="SST944" s="705"/>
      <c r="SSU944" s="705"/>
      <c r="SSV944" s="705"/>
      <c r="SSW944" s="705"/>
      <c r="SSX944" s="705"/>
      <c r="SSY944" s="705"/>
      <c r="SSZ944" s="705"/>
      <c r="STA944" s="705"/>
      <c r="STB944" s="705"/>
      <c r="STC944" s="705"/>
      <c r="STD944" s="705"/>
      <c r="STE944" s="705"/>
      <c r="STF944" s="705"/>
      <c r="STG944" s="705"/>
      <c r="STH944" s="705"/>
      <c r="STI944" s="705"/>
      <c r="STJ944" s="705"/>
      <c r="STK944" s="705"/>
      <c r="STL944" s="705"/>
      <c r="STM944" s="705"/>
      <c r="STN944" s="705"/>
      <c r="STO944" s="705"/>
      <c r="STP944" s="705"/>
      <c r="STQ944" s="705"/>
      <c r="STR944" s="705"/>
      <c r="STS944" s="705"/>
      <c r="STT944" s="705"/>
      <c r="STU944" s="705"/>
      <c r="STV944" s="705"/>
      <c r="STW944" s="705"/>
      <c r="STX944" s="705"/>
      <c r="STY944" s="705"/>
      <c r="STZ944" s="705"/>
      <c r="SUA944" s="705"/>
      <c r="SUB944" s="705"/>
      <c r="SUC944" s="705"/>
      <c r="SUD944" s="705"/>
      <c r="SUE944" s="705"/>
      <c r="SUF944" s="705"/>
      <c r="SUG944" s="705"/>
      <c r="SUH944" s="705"/>
      <c r="SUI944" s="705"/>
      <c r="SUJ944" s="705"/>
      <c r="SUK944" s="705"/>
      <c r="SUL944" s="705"/>
      <c r="SUM944" s="705"/>
      <c r="SUN944" s="705"/>
      <c r="SUO944" s="705"/>
      <c r="SUP944" s="705"/>
      <c r="SUQ944" s="705"/>
      <c r="SUR944" s="705"/>
      <c r="SUS944" s="705"/>
      <c r="SUT944" s="705"/>
      <c r="SUU944" s="705"/>
      <c r="SUV944" s="705"/>
      <c r="SUW944" s="705"/>
      <c r="SUX944" s="705"/>
      <c r="SUY944" s="705"/>
      <c r="SUZ944" s="705"/>
      <c r="SVA944" s="705"/>
      <c r="SVB944" s="705"/>
      <c r="SVC944" s="705"/>
      <c r="SVD944" s="705"/>
      <c r="SVE944" s="705"/>
      <c r="SVF944" s="705"/>
      <c r="SVG944" s="705"/>
      <c r="SVH944" s="705"/>
      <c r="SVI944" s="705"/>
      <c r="SVJ944" s="705"/>
      <c r="SVK944" s="705"/>
      <c r="SVL944" s="705"/>
      <c r="SVM944" s="705"/>
      <c r="SVN944" s="705"/>
      <c r="SVO944" s="705"/>
      <c r="SVP944" s="705"/>
      <c r="SVQ944" s="705"/>
      <c r="SVR944" s="705"/>
      <c r="SVS944" s="705"/>
      <c r="SVT944" s="705"/>
      <c r="SVU944" s="705"/>
      <c r="SVV944" s="705"/>
      <c r="SVW944" s="705"/>
      <c r="SVX944" s="705"/>
      <c r="SVY944" s="705"/>
      <c r="SVZ944" s="705"/>
      <c r="SWA944" s="705"/>
      <c r="SWB944" s="705"/>
      <c r="SWC944" s="705"/>
      <c r="SWD944" s="705"/>
      <c r="SWE944" s="705"/>
      <c r="SWF944" s="705"/>
      <c r="SWG944" s="705"/>
      <c r="SWH944" s="705"/>
      <c r="SWI944" s="705"/>
      <c r="SWJ944" s="705"/>
      <c r="SWK944" s="705"/>
      <c r="SWL944" s="705"/>
      <c r="SWM944" s="705"/>
      <c r="SWN944" s="705"/>
      <c r="SWO944" s="705"/>
      <c r="SWP944" s="705"/>
      <c r="SWQ944" s="705"/>
      <c r="SWR944" s="705"/>
      <c r="SWS944" s="705"/>
      <c r="SWT944" s="705"/>
      <c r="SWU944" s="705"/>
      <c r="SWV944" s="705"/>
      <c r="SWW944" s="705"/>
      <c r="SWX944" s="705"/>
      <c r="SWY944" s="705"/>
      <c r="SWZ944" s="705"/>
      <c r="SXA944" s="705"/>
      <c r="SXB944" s="705"/>
      <c r="SXC944" s="705"/>
      <c r="SXD944" s="705"/>
      <c r="SXE944" s="705"/>
      <c r="SXF944" s="705"/>
      <c r="SXG944" s="705"/>
      <c r="SXH944" s="705"/>
      <c r="SXI944" s="705"/>
      <c r="SXJ944" s="705"/>
      <c r="SXK944" s="705"/>
      <c r="SXL944" s="705"/>
      <c r="SXM944" s="705"/>
      <c r="SXN944" s="705"/>
      <c r="SXO944" s="705"/>
      <c r="SXP944" s="705"/>
      <c r="SXQ944" s="705"/>
      <c r="SXR944" s="705"/>
      <c r="SXS944" s="705"/>
      <c r="SXT944" s="705"/>
      <c r="SXU944" s="705"/>
      <c r="SXV944" s="705"/>
      <c r="SXW944" s="705"/>
      <c r="SXX944" s="705"/>
      <c r="SXY944" s="705"/>
      <c r="SXZ944" s="705"/>
      <c r="SYA944" s="705"/>
      <c r="SYB944" s="705"/>
      <c r="SYC944" s="705"/>
      <c r="SYD944" s="705"/>
      <c r="SYE944" s="705"/>
      <c r="SYF944" s="705"/>
      <c r="SYG944" s="705"/>
      <c r="SYH944" s="705"/>
      <c r="SYI944" s="705"/>
      <c r="SYJ944" s="705"/>
      <c r="SYK944" s="705"/>
      <c r="SYL944" s="705"/>
      <c r="SYM944" s="705"/>
      <c r="SYN944" s="705"/>
      <c r="SYO944" s="705"/>
      <c r="SYP944" s="705"/>
      <c r="SYQ944" s="705"/>
      <c r="SYR944" s="705"/>
      <c r="SYS944" s="705"/>
      <c r="SYT944" s="705"/>
      <c r="SYU944" s="705"/>
      <c r="SYV944" s="705"/>
      <c r="SYW944" s="705"/>
      <c r="SYX944" s="705"/>
      <c r="SYY944" s="705"/>
      <c r="SYZ944" s="705"/>
      <c r="SZA944" s="705"/>
      <c r="SZB944" s="705"/>
      <c r="SZC944" s="705"/>
      <c r="SZD944" s="705"/>
      <c r="SZE944" s="705"/>
      <c r="SZF944" s="705"/>
      <c r="SZG944" s="705"/>
      <c r="SZH944" s="705"/>
      <c r="SZI944" s="705"/>
      <c r="SZJ944" s="705"/>
      <c r="SZK944" s="705"/>
      <c r="SZL944" s="705"/>
      <c r="SZM944" s="705"/>
      <c r="SZN944" s="705"/>
      <c r="SZO944" s="705"/>
      <c r="SZP944" s="705"/>
      <c r="SZQ944" s="705"/>
      <c r="SZR944" s="705"/>
      <c r="SZS944" s="705"/>
      <c r="SZT944" s="705"/>
      <c r="SZU944" s="705"/>
      <c r="SZV944" s="705"/>
      <c r="SZW944" s="705"/>
      <c r="SZX944" s="705"/>
      <c r="SZY944" s="705"/>
      <c r="SZZ944" s="705"/>
      <c r="TAA944" s="705"/>
      <c r="TAB944" s="705"/>
      <c r="TAC944" s="705"/>
      <c r="TAD944" s="705"/>
      <c r="TAE944" s="705"/>
      <c r="TAF944" s="705"/>
      <c r="TAG944" s="705"/>
      <c r="TAH944" s="705"/>
      <c r="TAI944" s="705"/>
      <c r="TAJ944" s="705"/>
      <c r="TAK944" s="705"/>
      <c r="TAL944" s="705"/>
      <c r="TAM944" s="705"/>
      <c r="TAN944" s="705"/>
      <c r="TAO944" s="705"/>
      <c r="TAP944" s="705"/>
      <c r="TAQ944" s="705"/>
      <c r="TAR944" s="705"/>
      <c r="TAS944" s="705"/>
      <c r="TAT944" s="705"/>
      <c r="TAU944" s="705"/>
      <c r="TAV944" s="705"/>
      <c r="TAW944" s="705"/>
      <c r="TAX944" s="705"/>
      <c r="TAY944" s="705"/>
      <c r="TAZ944" s="705"/>
      <c r="TBA944" s="705"/>
      <c r="TBB944" s="705"/>
      <c r="TBC944" s="705"/>
      <c r="TBD944" s="705"/>
      <c r="TBE944" s="705"/>
      <c r="TBF944" s="705"/>
      <c r="TBG944" s="705"/>
      <c r="TBH944" s="705"/>
      <c r="TBI944" s="705"/>
      <c r="TBJ944" s="705"/>
      <c r="TBK944" s="705"/>
      <c r="TBL944" s="705"/>
      <c r="TBM944" s="705"/>
      <c r="TBN944" s="705"/>
      <c r="TBO944" s="705"/>
      <c r="TBP944" s="705"/>
      <c r="TBQ944" s="705"/>
      <c r="TBR944" s="705"/>
      <c r="TBS944" s="705"/>
      <c r="TBT944" s="705"/>
      <c r="TBU944" s="705"/>
      <c r="TBV944" s="705"/>
      <c r="TBW944" s="705"/>
      <c r="TBX944" s="705"/>
      <c r="TBY944" s="705"/>
      <c r="TBZ944" s="705"/>
      <c r="TCA944" s="705"/>
      <c r="TCB944" s="705"/>
      <c r="TCC944" s="705"/>
      <c r="TCD944" s="705"/>
      <c r="TCE944" s="705"/>
      <c r="TCF944" s="705"/>
      <c r="TCG944" s="705"/>
      <c r="TCH944" s="705"/>
      <c r="TCI944" s="705"/>
      <c r="TCJ944" s="705"/>
      <c r="TCK944" s="705"/>
      <c r="TCL944" s="705"/>
      <c r="TCM944" s="705"/>
      <c r="TCN944" s="705"/>
      <c r="TCO944" s="705"/>
      <c r="TCP944" s="705"/>
      <c r="TCQ944" s="705"/>
      <c r="TCR944" s="705"/>
      <c r="TCS944" s="705"/>
      <c r="TCT944" s="705"/>
      <c r="TCU944" s="705"/>
      <c r="TCV944" s="705"/>
      <c r="TCW944" s="705"/>
      <c r="TCX944" s="705"/>
      <c r="TCY944" s="705"/>
      <c r="TCZ944" s="705"/>
      <c r="TDA944" s="705"/>
      <c r="TDB944" s="705"/>
      <c r="TDC944" s="705"/>
      <c r="TDD944" s="705"/>
      <c r="TDE944" s="705"/>
      <c r="TDF944" s="705"/>
      <c r="TDG944" s="705"/>
      <c r="TDH944" s="705"/>
      <c r="TDI944" s="705"/>
      <c r="TDJ944" s="705"/>
      <c r="TDK944" s="705"/>
      <c r="TDL944" s="705"/>
      <c r="TDM944" s="705"/>
      <c r="TDN944" s="705"/>
      <c r="TDO944" s="705"/>
      <c r="TDP944" s="705"/>
      <c r="TDQ944" s="705"/>
      <c r="TDR944" s="705"/>
      <c r="TDS944" s="705"/>
      <c r="TDT944" s="705"/>
      <c r="TDU944" s="705"/>
      <c r="TDV944" s="705"/>
      <c r="TDW944" s="705"/>
      <c r="TDX944" s="705"/>
      <c r="TDY944" s="705"/>
      <c r="TDZ944" s="705"/>
      <c r="TEA944" s="705"/>
      <c r="TEB944" s="705"/>
      <c r="TEC944" s="705"/>
      <c r="TED944" s="705"/>
      <c r="TEE944" s="705"/>
      <c r="TEF944" s="705"/>
      <c r="TEG944" s="705"/>
      <c r="TEH944" s="705"/>
      <c r="TEI944" s="705"/>
      <c r="TEJ944" s="705"/>
      <c r="TEK944" s="705"/>
      <c r="TEL944" s="705"/>
      <c r="TEM944" s="705"/>
      <c r="TEN944" s="705"/>
      <c r="TEO944" s="705"/>
      <c r="TEP944" s="705"/>
      <c r="TEQ944" s="705"/>
      <c r="TER944" s="705"/>
      <c r="TES944" s="705"/>
      <c r="TET944" s="705"/>
      <c r="TEU944" s="705"/>
      <c r="TEV944" s="705"/>
      <c r="TEW944" s="705"/>
      <c r="TEX944" s="705"/>
      <c r="TEY944" s="705"/>
      <c r="TEZ944" s="705"/>
      <c r="TFA944" s="705"/>
      <c r="TFB944" s="705"/>
      <c r="TFC944" s="705"/>
      <c r="TFD944" s="705"/>
      <c r="TFE944" s="705"/>
      <c r="TFF944" s="705"/>
      <c r="TFG944" s="705"/>
      <c r="TFH944" s="705"/>
      <c r="TFI944" s="705"/>
      <c r="TFJ944" s="705"/>
      <c r="TFK944" s="705"/>
      <c r="TFL944" s="705"/>
      <c r="TFM944" s="705"/>
      <c r="TFN944" s="705"/>
      <c r="TFO944" s="705"/>
      <c r="TFP944" s="705"/>
      <c r="TFQ944" s="705"/>
      <c r="TFR944" s="705"/>
      <c r="TFS944" s="705"/>
      <c r="TFT944" s="705"/>
      <c r="TFU944" s="705"/>
      <c r="TFV944" s="705"/>
      <c r="TFW944" s="705"/>
      <c r="TFX944" s="705"/>
      <c r="TFY944" s="705"/>
      <c r="TFZ944" s="705"/>
      <c r="TGA944" s="705"/>
      <c r="TGB944" s="705"/>
      <c r="TGC944" s="705"/>
      <c r="TGD944" s="705"/>
      <c r="TGE944" s="705"/>
      <c r="TGF944" s="705"/>
      <c r="TGG944" s="705"/>
      <c r="TGH944" s="705"/>
      <c r="TGI944" s="705"/>
      <c r="TGJ944" s="705"/>
      <c r="TGK944" s="705"/>
      <c r="TGL944" s="705"/>
      <c r="TGM944" s="705"/>
      <c r="TGN944" s="705"/>
      <c r="TGO944" s="705"/>
      <c r="TGP944" s="705"/>
      <c r="TGQ944" s="705"/>
      <c r="TGR944" s="705"/>
      <c r="TGS944" s="705"/>
      <c r="TGT944" s="705"/>
      <c r="TGU944" s="705"/>
      <c r="TGV944" s="705"/>
      <c r="TGW944" s="705"/>
      <c r="TGX944" s="705"/>
      <c r="TGY944" s="705"/>
      <c r="TGZ944" s="705"/>
      <c r="THA944" s="705"/>
      <c r="THB944" s="705"/>
      <c r="THC944" s="705"/>
      <c r="THD944" s="705"/>
      <c r="THE944" s="705"/>
      <c r="THF944" s="705"/>
      <c r="THG944" s="705"/>
      <c r="THH944" s="705"/>
      <c r="THI944" s="705"/>
      <c r="THJ944" s="705"/>
      <c r="THK944" s="705"/>
      <c r="THL944" s="705"/>
      <c r="THM944" s="705"/>
      <c r="THN944" s="705"/>
      <c r="THO944" s="705"/>
      <c r="THP944" s="705"/>
      <c r="THQ944" s="705"/>
      <c r="THR944" s="705"/>
      <c r="THS944" s="705"/>
      <c r="THT944" s="705"/>
      <c r="THU944" s="705"/>
      <c r="THV944" s="705"/>
      <c r="THW944" s="705"/>
      <c r="THX944" s="705"/>
      <c r="THY944" s="705"/>
      <c r="THZ944" s="705"/>
      <c r="TIA944" s="705"/>
      <c r="TIB944" s="705"/>
      <c r="TIC944" s="705"/>
      <c r="TID944" s="705"/>
      <c r="TIE944" s="705"/>
      <c r="TIF944" s="705"/>
      <c r="TIG944" s="705"/>
      <c r="TIH944" s="705"/>
      <c r="TII944" s="705"/>
      <c r="TIJ944" s="705"/>
      <c r="TIK944" s="705"/>
      <c r="TIL944" s="705"/>
      <c r="TIM944" s="705"/>
      <c r="TIN944" s="705"/>
      <c r="TIO944" s="705"/>
      <c r="TIP944" s="705"/>
      <c r="TIQ944" s="705"/>
      <c r="TIR944" s="705"/>
      <c r="TIS944" s="705"/>
      <c r="TIT944" s="705"/>
      <c r="TIU944" s="705"/>
      <c r="TIV944" s="705"/>
      <c r="TIW944" s="705"/>
      <c r="TIX944" s="705"/>
      <c r="TIY944" s="705"/>
      <c r="TIZ944" s="705"/>
      <c r="TJA944" s="705"/>
      <c r="TJB944" s="705"/>
      <c r="TJC944" s="705"/>
      <c r="TJD944" s="705"/>
      <c r="TJE944" s="705"/>
      <c r="TJF944" s="705"/>
      <c r="TJG944" s="705"/>
      <c r="TJH944" s="705"/>
      <c r="TJI944" s="705"/>
      <c r="TJJ944" s="705"/>
      <c r="TJK944" s="705"/>
      <c r="TJL944" s="705"/>
      <c r="TJM944" s="705"/>
      <c r="TJN944" s="705"/>
      <c r="TJO944" s="705"/>
      <c r="TJP944" s="705"/>
      <c r="TJQ944" s="705"/>
      <c r="TJR944" s="705"/>
      <c r="TJS944" s="705"/>
      <c r="TJT944" s="705"/>
      <c r="TJU944" s="705"/>
      <c r="TJV944" s="705"/>
      <c r="TJW944" s="705"/>
      <c r="TJX944" s="705"/>
      <c r="TJY944" s="705"/>
      <c r="TJZ944" s="705"/>
      <c r="TKA944" s="705"/>
      <c r="TKB944" s="705"/>
      <c r="TKC944" s="705"/>
      <c r="TKD944" s="705"/>
      <c r="TKE944" s="705"/>
      <c r="TKF944" s="705"/>
      <c r="TKG944" s="705"/>
      <c r="TKH944" s="705"/>
      <c r="TKI944" s="705"/>
      <c r="TKJ944" s="705"/>
      <c r="TKK944" s="705"/>
      <c r="TKL944" s="705"/>
      <c r="TKM944" s="705"/>
      <c r="TKN944" s="705"/>
      <c r="TKO944" s="705"/>
      <c r="TKP944" s="705"/>
      <c r="TKQ944" s="705"/>
      <c r="TKR944" s="705"/>
      <c r="TKS944" s="705"/>
      <c r="TKT944" s="705"/>
      <c r="TKU944" s="705"/>
      <c r="TKV944" s="705"/>
      <c r="TKW944" s="705"/>
      <c r="TKX944" s="705"/>
      <c r="TKY944" s="705"/>
      <c r="TKZ944" s="705"/>
      <c r="TLA944" s="705"/>
      <c r="TLB944" s="705"/>
      <c r="TLC944" s="705"/>
      <c r="TLD944" s="705"/>
      <c r="TLE944" s="705"/>
      <c r="TLF944" s="705"/>
      <c r="TLG944" s="705"/>
      <c r="TLH944" s="705"/>
      <c r="TLI944" s="705"/>
      <c r="TLJ944" s="705"/>
      <c r="TLK944" s="705"/>
      <c r="TLL944" s="705"/>
      <c r="TLM944" s="705"/>
      <c r="TLN944" s="705"/>
      <c r="TLO944" s="705"/>
      <c r="TLP944" s="705"/>
      <c r="TLQ944" s="705"/>
      <c r="TLR944" s="705"/>
      <c r="TLS944" s="705"/>
      <c r="TLT944" s="705"/>
      <c r="TLU944" s="705"/>
      <c r="TLV944" s="705"/>
      <c r="TLW944" s="705"/>
      <c r="TLX944" s="705"/>
      <c r="TLY944" s="705"/>
      <c r="TLZ944" s="705"/>
      <c r="TMA944" s="705"/>
      <c r="TMB944" s="705"/>
      <c r="TMC944" s="705"/>
      <c r="TMD944" s="705"/>
      <c r="TME944" s="705"/>
      <c r="TMF944" s="705"/>
      <c r="TMG944" s="705"/>
      <c r="TMH944" s="705"/>
      <c r="TMI944" s="705"/>
      <c r="TMJ944" s="705"/>
      <c r="TMK944" s="705"/>
      <c r="TML944" s="705"/>
      <c r="TMM944" s="705"/>
      <c r="TMN944" s="705"/>
      <c r="TMO944" s="705"/>
      <c r="TMP944" s="705"/>
      <c r="TMQ944" s="705"/>
      <c r="TMR944" s="705"/>
      <c r="TMS944" s="705"/>
      <c r="TMT944" s="705"/>
      <c r="TMU944" s="705"/>
      <c r="TMV944" s="705"/>
      <c r="TMW944" s="705"/>
      <c r="TMX944" s="705"/>
      <c r="TMY944" s="705"/>
      <c r="TMZ944" s="705"/>
      <c r="TNA944" s="705"/>
      <c r="TNB944" s="705"/>
      <c r="TNC944" s="705"/>
      <c r="TND944" s="705"/>
      <c r="TNE944" s="705"/>
      <c r="TNF944" s="705"/>
      <c r="TNG944" s="705"/>
      <c r="TNH944" s="705"/>
      <c r="TNI944" s="705"/>
      <c r="TNJ944" s="705"/>
      <c r="TNK944" s="705"/>
      <c r="TNL944" s="705"/>
      <c r="TNM944" s="705"/>
      <c r="TNN944" s="705"/>
      <c r="TNO944" s="705"/>
      <c r="TNP944" s="705"/>
      <c r="TNQ944" s="705"/>
      <c r="TNR944" s="705"/>
      <c r="TNS944" s="705"/>
      <c r="TNT944" s="705"/>
      <c r="TNU944" s="705"/>
      <c r="TNV944" s="705"/>
      <c r="TNW944" s="705"/>
      <c r="TNX944" s="705"/>
      <c r="TNY944" s="705"/>
      <c r="TNZ944" s="705"/>
      <c r="TOA944" s="705"/>
      <c r="TOB944" s="705"/>
      <c r="TOC944" s="705"/>
      <c r="TOD944" s="705"/>
      <c r="TOE944" s="705"/>
      <c r="TOF944" s="705"/>
      <c r="TOG944" s="705"/>
      <c r="TOH944" s="705"/>
      <c r="TOI944" s="705"/>
      <c r="TOJ944" s="705"/>
      <c r="TOK944" s="705"/>
      <c r="TOL944" s="705"/>
      <c r="TOM944" s="705"/>
      <c r="TON944" s="705"/>
      <c r="TOO944" s="705"/>
      <c r="TOP944" s="705"/>
      <c r="TOQ944" s="705"/>
      <c r="TOR944" s="705"/>
      <c r="TOS944" s="705"/>
      <c r="TOT944" s="705"/>
      <c r="TOU944" s="705"/>
      <c r="TOV944" s="705"/>
      <c r="TOW944" s="705"/>
      <c r="TOX944" s="705"/>
      <c r="TOY944" s="705"/>
      <c r="TOZ944" s="705"/>
      <c r="TPA944" s="705"/>
      <c r="TPB944" s="705"/>
      <c r="TPC944" s="705"/>
      <c r="TPD944" s="705"/>
      <c r="TPE944" s="705"/>
      <c r="TPF944" s="705"/>
      <c r="TPG944" s="705"/>
      <c r="TPH944" s="705"/>
      <c r="TPI944" s="705"/>
      <c r="TPJ944" s="705"/>
      <c r="TPK944" s="705"/>
      <c r="TPL944" s="705"/>
      <c r="TPM944" s="705"/>
      <c r="TPN944" s="705"/>
      <c r="TPO944" s="705"/>
      <c r="TPP944" s="705"/>
      <c r="TPQ944" s="705"/>
      <c r="TPR944" s="705"/>
      <c r="TPS944" s="705"/>
      <c r="TPT944" s="705"/>
      <c r="TPU944" s="705"/>
      <c r="TPV944" s="705"/>
      <c r="TPW944" s="705"/>
      <c r="TPX944" s="705"/>
      <c r="TPY944" s="705"/>
      <c r="TPZ944" s="705"/>
      <c r="TQA944" s="705"/>
      <c r="TQB944" s="705"/>
      <c r="TQC944" s="705"/>
      <c r="TQD944" s="705"/>
      <c r="TQE944" s="705"/>
      <c r="TQF944" s="705"/>
      <c r="TQG944" s="705"/>
      <c r="TQH944" s="705"/>
      <c r="TQI944" s="705"/>
      <c r="TQJ944" s="705"/>
      <c r="TQK944" s="705"/>
      <c r="TQL944" s="705"/>
      <c r="TQM944" s="705"/>
      <c r="TQN944" s="705"/>
      <c r="TQO944" s="705"/>
      <c r="TQP944" s="705"/>
      <c r="TQQ944" s="705"/>
      <c r="TQR944" s="705"/>
      <c r="TQS944" s="705"/>
      <c r="TQT944" s="705"/>
      <c r="TQU944" s="705"/>
      <c r="TQV944" s="705"/>
      <c r="TQW944" s="705"/>
      <c r="TQX944" s="705"/>
      <c r="TQY944" s="705"/>
      <c r="TQZ944" s="705"/>
      <c r="TRA944" s="705"/>
      <c r="TRB944" s="705"/>
      <c r="TRC944" s="705"/>
      <c r="TRD944" s="705"/>
      <c r="TRE944" s="705"/>
      <c r="TRF944" s="705"/>
      <c r="TRG944" s="705"/>
      <c r="TRH944" s="705"/>
      <c r="TRI944" s="705"/>
      <c r="TRJ944" s="705"/>
      <c r="TRK944" s="705"/>
      <c r="TRL944" s="705"/>
      <c r="TRM944" s="705"/>
      <c r="TRN944" s="705"/>
      <c r="TRO944" s="705"/>
      <c r="TRP944" s="705"/>
      <c r="TRQ944" s="705"/>
      <c r="TRR944" s="705"/>
      <c r="TRS944" s="705"/>
      <c r="TRT944" s="705"/>
      <c r="TRU944" s="705"/>
      <c r="TRV944" s="705"/>
      <c r="TRW944" s="705"/>
      <c r="TRX944" s="705"/>
      <c r="TRY944" s="705"/>
      <c r="TRZ944" s="705"/>
      <c r="TSA944" s="705"/>
      <c r="TSB944" s="705"/>
      <c r="TSC944" s="705"/>
      <c r="TSD944" s="705"/>
      <c r="TSE944" s="705"/>
      <c r="TSF944" s="705"/>
      <c r="TSG944" s="705"/>
      <c r="TSH944" s="705"/>
      <c r="TSI944" s="705"/>
      <c r="TSJ944" s="705"/>
      <c r="TSK944" s="705"/>
      <c r="TSL944" s="705"/>
      <c r="TSM944" s="705"/>
      <c r="TSN944" s="705"/>
      <c r="TSO944" s="705"/>
      <c r="TSP944" s="705"/>
      <c r="TSQ944" s="705"/>
      <c r="TSR944" s="705"/>
      <c r="TSS944" s="705"/>
      <c r="TST944" s="705"/>
      <c r="TSU944" s="705"/>
      <c r="TSV944" s="705"/>
      <c r="TSW944" s="705"/>
      <c r="TSX944" s="705"/>
      <c r="TSY944" s="705"/>
      <c r="TSZ944" s="705"/>
      <c r="TTA944" s="705"/>
      <c r="TTB944" s="705"/>
      <c r="TTC944" s="705"/>
      <c r="TTD944" s="705"/>
      <c r="TTE944" s="705"/>
      <c r="TTF944" s="705"/>
      <c r="TTG944" s="705"/>
      <c r="TTH944" s="705"/>
      <c r="TTI944" s="705"/>
      <c r="TTJ944" s="705"/>
      <c r="TTK944" s="705"/>
      <c r="TTL944" s="705"/>
      <c r="TTM944" s="705"/>
      <c r="TTN944" s="705"/>
      <c r="TTO944" s="705"/>
      <c r="TTP944" s="705"/>
      <c r="TTQ944" s="705"/>
      <c r="TTR944" s="705"/>
      <c r="TTS944" s="705"/>
      <c r="TTT944" s="705"/>
      <c r="TTU944" s="705"/>
      <c r="TTV944" s="705"/>
      <c r="TTW944" s="705"/>
      <c r="TTX944" s="705"/>
      <c r="TTY944" s="705"/>
      <c r="TTZ944" s="705"/>
      <c r="TUA944" s="705"/>
      <c r="TUB944" s="705"/>
      <c r="TUC944" s="705"/>
      <c r="TUD944" s="705"/>
      <c r="TUE944" s="705"/>
      <c r="TUF944" s="705"/>
      <c r="TUG944" s="705"/>
      <c r="TUH944" s="705"/>
      <c r="TUI944" s="705"/>
      <c r="TUJ944" s="705"/>
      <c r="TUK944" s="705"/>
      <c r="TUL944" s="705"/>
      <c r="TUM944" s="705"/>
      <c r="TUN944" s="705"/>
      <c r="TUO944" s="705"/>
      <c r="TUP944" s="705"/>
      <c r="TUQ944" s="705"/>
      <c r="TUR944" s="705"/>
      <c r="TUS944" s="705"/>
      <c r="TUT944" s="705"/>
      <c r="TUU944" s="705"/>
      <c r="TUV944" s="705"/>
      <c r="TUW944" s="705"/>
      <c r="TUX944" s="705"/>
      <c r="TUY944" s="705"/>
      <c r="TUZ944" s="705"/>
      <c r="TVA944" s="705"/>
      <c r="TVB944" s="705"/>
      <c r="TVC944" s="705"/>
      <c r="TVD944" s="705"/>
      <c r="TVE944" s="705"/>
      <c r="TVF944" s="705"/>
      <c r="TVG944" s="705"/>
      <c r="TVH944" s="705"/>
      <c r="TVI944" s="705"/>
      <c r="TVJ944" s="705"/>
      <c r="TVK944" s="705"/>
      <c r="TVL944" s="705"/>
      <c r="TVM944" s="705"/>
      <c r="TVN944" s="705"/>
      <c r="TVO944" s="705"/>
      <c r="TVP944" s="705"/>
      <c r="TVQ944" s="705"/>
      <c r="TVR944" s="705"/>
      <c r="TVS944" s="705"/>
      <c r="TVT944" s="705"/>
      <c r="TVU944" s="705"/>
      <c r="TVV944" s="705"/>
      <c r="TVW944" s="705"/>
      <c r="TVX944" s="705"/>
      <c r="TVY944" s="705"/>
      <c r="TVZ944" s="705"/>
      <c r="TWA944" s="705"/>
      <c r="TWB944" s="705"/>
      <c r="TWC944" s="705"/>
      <c r="TWD944" s="705"/>
      <c r="TWE944" s="705"/>
      <c r="TWF944" s="705"/>
      <c r="TWG944" s="705"/>
      <c r="TWH944" s="705"/>
      <c r="TWI944" s="705"/>
      <c r="TWJ944" s="705"/>
      <c r="TWK944" s="705"/>
      <c r="TWL944" s="705"/>
      <c r="TWM944" s="705"/>
      <c r="TWN944" s="705"/>
      <c r="TWO944" s="705"/>
      <c r="TWP944" s="705"/>
      <c r="TWQ944" s="705"/>
      <c r="TWR944" s="705"/>
      <c r="TWS944" s="705"/>
      <c r="TWT944" s="705"/>
      <c r="TWU944" s="705"/>
      <c r="TWV944" s="705"/>
      <c r="TWW944" s="705"/>
      <c r="TWX944" s="705"/>
      <c r="TWY944" s="705"/>
      <c r="TWZ944" s="705"/>
      <c r="TXA944" s="705"/>
      <c r="TXB944" s="705"/>
      <c r="TXC944" s="705"/>
      <c r="TXD944" s="705"/>
      <c r="TXE944" s="705"/>
      <c r="TXF944" s="705"/>
      <c r="TXG944" s="705"/>
      <c r="TXH944" s="705"/>
      <c r="TXI944" s="705"/>
      <c r="TXJ944" s="705"/>
      <c r="TXK944" s="705"/>
      <c r="TXL944" s="705"/>
      <c r="TXM944" s="705"/>
      <c r="TXN944" s="705"/>
      <c r="TXO944" s="705"/>
      <c r="TXP944" s="705"/>
      <c r="TXQ944" s="705"/>
      <c r="TXR944" s="705"/>
      <c r="TXS944" s="705"/>
      <c r="TXT944" s="705"/>
      <c r="TXU944" s="705"/>
      <c r="TXV944" s="705"/>
      <c r="TXW944" s="705"/>
      <c r="TXX944" s="705"/>
      <c r="TXY944" s="705"/>
      <c r="TXZ944" s="705"/>
      <c r="TYA944" s="705"/>
      <c r="TYB944" s="705"/>
      <c r="TYC944" s="705"/>
      <c r="TYD944" s="705"/>
      <c r="TYE944" s="705"/>
      <c r="TYF944" s="705"/>
      <c r="TYG944" s="705"/>
      <c r="TYH944" s="705"/>
      <c r="TYI944" s="705"/>
      <c r="TYJ944" s="705"/>
      <c r="TYK944" s="705"/>
      <c r="TYL944" s="705"/>
      <c r="TYM944" s="705"/>
      <c r="TYN944" s="705"/>
      <c r="TYO944" s="705"/>
      <c r="TYP944" s="705"/>
      <c r="TYQ944" s="705"/>
      <c r="TYR944" s="705"/>
      <c r="TYS944" s="705"/>
      <c r="TYT944" s="705"/>
      <c r="TYU944" s="705"/>
      <c r="TYV944" s="705"/>
      <c r="TYW944" s="705"/>
      <c r="TYX944" s="705"/>
      <c r="TYY944" s="705"/>
      <c r="TYZ944" s="705"/>
      <c r="TZA944" s="705"/>
      <c r="TZB944" s="705"/>
      <c r="TZC944" s="705"/>
      <c r="TZD944" s="705"/>
      <c r="TZE944" s="705"/>
      <c r="TZF944" s="705"/>
      <c r="TZG944" s="705"/>
      <c r="TZH944" s="705"/>
      <c r="TZI944" s="705"/>
      <c r="TZJ944" s="705"/>
      <c r="TZK944" s="705"/>
      <c r="TZL944" s="705"/>
      <c r="TZM944" s="705"/>
      <c r="TZN944" s="705"/>
      <c r="TZO944" s="705"/>
      <c r="TZP944" s="705"/>
      <c r="TZQ944" s="705"/>
      <c r="TZR944" s="705"/>
      <c r="TZS944" s="705"/>
      <c r="TZT944" s="705"/>
      <c r="TZU944" s="705"/>
      <c r="TZV944" s="705"/>
      <c r="TZW944" s="705"/>
      <c r="TZX944" s="705"/>
      <c r="TZY944" s="705"/>
      <c r="TZZ944" s="705"/>
      <c r="UAA944" s="705"/>
      <c r="UAB944" s="705"/>
      <c r="UAC944" s="705"/>
      <c r="UAD944" s="705"/>
      <c r="UAE944" s="705"/>
      <c r="UAF944" s="705"/>
      <c r="UAG944" s="705"/>
      <c r="UAH944" s="705"/>
      <c r="UAI944" s="705"/>
      <c r="UAJ944" s="705"/>
      <c r="UAK944" s="705"/>
      <c r="UAL944" s="705"/>
      <c r="UAM944" s="705"/>
      <c r="UAN944" s="705"/>
      <c r="UAO944" s="705"/>
      <c r="UAP944" s="705"/>
      <c r="UAQ944" s="705"/>
      <c r="UAR944" s="705"/>
      <c r="UAS944" s="705"/>
      <c r="UAT944" s="705"/>
      <c r="UAU944" s="705"/>
      <c r="UAV944" s="705"/>
      <c r="UAW944" s="705"/>
      <c r="UAX944" s="705"/>
      <c r="UAY944" s="705"/>
      <c r="UAZ944" s="705"/>
      <c r="UBA944" s="705"/>
      <c r="UBB944" s="705"/>
      <c r="UBC944" s="705"/>
      <c r="UBD944" s="705"/>
      <c r="UBE944" s="705"/>
      <c r="UBF944" s="705"/>
      <c r="UBG944" s="705"/>
      <c r="UBH944" s="705"/>
      <c r="UBI944" s="705"/>
      <c r="UBJ944" s="705"/>
      <c r="UBK944" s="705"/>
      <c r="UBL944" s="705"/>
      <c r="UBM944" s="705"/>
      <c r="UBN944" s="705"/>
      <c r="UBO944" s="705"/>
      <c r="UBP944" s="705"/>
      <c r="UBQ944" s="705"/>
      <c r="UBR944" s="705"/>
      <c r="UBS944" s="705"/>
      <c r="UBT944" s="705"/>
      <c r="UBU944" s="705"/>
      <c r="UBV944" s="705"/>
      <c r="UBW944" s="705"/>
      <c r="UBX944" s="705"/>
      <c r="UBY944" s="705"/>
      <c r="UBZ944" s="705"/>
      <c r="UCA944" s="705"/>
      <c r="UCB944" s="705"/>
      <c r="UCC944" s="705"/>
      <c r="UCD944" s="705"/>
      <c r="UCE944" s="705"/>
      <c r="UCF944" s="705"/>
      <c r="UCG944" s="705"/>
      <c r="UCH944" s="705"/>
      <c r="UCI944" s="705"/>
      <c r="UCJ944" s="705"/>
      <c r="UCK944" s="705"/>
      <c r="UCL944" s="705"/>
      <c r="UCM944" s="705"/>
      <c r="UCN944" s="705"/>
      <c r="UCO944" s="705"/>
      <c r="UCP944" s="705"/>
      <c r="UCQ944" s="705"/>
      <c r="UCR944" s="705"/>
      <c r="UCS944" s="705"/>
      <c r="UCT944" s="705"/>
      <c r="UCU944" s="705"/>
      <c r="UCV944" s="705"/>
      <c r="UCW944" s="705"/>
      <c r="UCX944" s="705"/>
      <c r="UCY944" s="705"/>
      <c r="UCZ944" s="705"/>
      <c r="UDA944" s="705"/>
      <c r="UDB944" s="705"/>
      <c r="UDC944" s="705"/>
      <c r="UDD944" s="705"/>
      <c r="UDE944" s="705"/>
      <c r="UDF944" s="705"/>
      <c r="UDG944" s="705"/>
      <c r="UDH944" s="705"/>
      <c r="UDI944" s="705"/>
      <c r="UDJ944" s="705"/>
      <c r="UDK944" s="705"/>
      <c r="UDL944" s="705"/>
      <c r="UDM944" s="705"/>
      <c r="UDN944" s="705"/>
      <c r="UDO944" s="705"/>
      <c r="UDP944" s="705"/>
      <c r="UDQ944" s="705"/>
      <c r="UDR944" s="705"/>
      <c r="UDS944" s="705"/>
      <c r="UDT944" s="705"/>
      <c r="UDU944" s="705"/>
      <c r="UDV944" s="705"/>
      <c r="UDW944" s="705"/>
      <c r="UDX944" s="705"/>
      <c r="UDY944" s="705"/>
      <c r="UDZ944" s="705"/>
      <c r="UEA944" s="705"/>
      <c r="UEB944" s="705"/>
      <c r="UEC944" s="705"/>
      <c r="UED944" s="705"/>
      <c r="UEE944" s="705"/>
      <c r="UEF944" s="705"/>
      <c r="UEG944" s="705"/>
      <c r="UEH944" s="705"/>
      <c r="UEI944" s="705"/>
      <c r="UEJ944" s="705"/>
      <c r="UEK944" s="705"/>
      <c r="UEL944" s="705"/>
      <c r="UEM944" s="705"/>
      <c r="UEN944" s="705"/>
      <c r="UEO944" s="705"/>
      <c r="UEP944" s="705"/>
      <c r="UEQ944" s="705"/>
      <c r="UER944" s="705"/>
      <c r="UES944" s="705"/>
      <c r="UET944" s="705"/>
      <c r="UEU944" s="705"/>
      <c r="UEV944" s="705"/>
      <c r="UEW944" s="705"/>
      <c r="UEX944" s="705"/>
      <c r="UEY944" s="705"/>
      <c r="UEZ944" s="705"/>
      <c r="UFA944" s="705"/>
      <c r="UFB944" s="705"/>
      <c r="UFC944" s="705"/>
      <c r="UFD944" s="705"/>
      <c r="UFE944" s="705"/>
      <c r="UFF944" s="705"/>
      <c r="UFG944" s="705"/>
      <c r="UFH944" s="705"/>
      <c r="UFI944" s="705"/>
      <c r="UFJ944" s="705"/>
      <c r="UFK944" s="705"/>
      <c r="UFL944" s="705"/>
      <c r="UFM944" s="705"/>
      <c r="UFN944" s="705"/>
      <c r="UFO944" s="705"/>
      <c r="UFP944" s="705"/>
      <c r="UFQ944" s="705"/>
      <c r="UFR944" s="705"/>
      <c r="UFS944" s="705"/>
      <c r="UFT944" s="705"/>
      <c r="UFU944" s="705"/>
      <c r="UFV944" s="705"/>
      <c r="UFW944" s="705"/>
      <c r="UFX944" s="705"/>
      <c r="UFY944" s="705"/>
      <c r="UFZ944" s="705"/>
      <c r="UGA944" s="705"/>
      <c r="UGB944" s="705"/>
      <c r="UGC944" s="705"/>
      <c r="UGD944" s="705"/>
      <c r="UGE944" s="705"/>
      <c r="UGF944" s="705"/>
      <c r="UGG944" s="705"/>
      <c r="UGH944" s="705"/>
      <c r="UGI944" s="705"/>
      <c r="UGJ944" s="705"/>
      <c r="UGK944" s="705"/>
      <c r="UGL944" s="705"/>
      <c r="UGM944" s="705"/>
      <c r="UGN944" s="705"/>
      <c r="UGO944" s="705"/>
      <c r="UGP944" s="705"/>
      <c r="UGQ944" s="705"/>
      <c r="UGR944" s="705"/>
      <c r="UGS944" s="705"/>
      <c r="UGT944" s="705"/>
      <c r="UGU944" s="705"/>
      <c r="UGV944" s="705"/>
      <c r="UGW944" s="705"/>
      <c r="UGX944" s="705"/>
      <c r="UGY944" s="705"/>
      <c r="UGZ944" s="705"/>
      <c r="UHA944" s="705"/>
      <c r="UHB944" s="705"/>
      <c r="UHC944" s="705"/>
      <c r="UHD944" s="705"/>
      <c r="UHE944" s="705"/>
      <c r="UHF944" s="705"/>
      <c r="UHG944" s="705"/>
      <c r="UHH944" s="705"/>
      <c r="UHI944" s="705"/>
      <c r="UHJ944" s="705"/>
      <c r="UHK944" s="705"/>
      <c r="UHL944" s="705"/>
      <c r="UHM944" s="705"/>
      <c r="UHN944" s="705"/>
      <c r="UHO944" s="705"/>
      <c r="UHP944" s="705"/>
      <c r="UHQ944" s="705"/>
      <c r="UHR944" s="705"/>
      <c r="UHS944" s="705"/>
      <c r="UHT944" s="705"/>
      <c r="UHU944" s="705"/>
      <c r="UHV944" s="705"/>
      <c r="UHW944" s="705"/>
      <c r="UHX944" s="705"/>
      <c r="UHY944" s="705"/>
      <c r="UHZ944" s="705"/>
      <c r="UIA944" s="705"/>
      <c r="UIB944" s="705"/>
      <c r="UIC944" s="705"/>
      <c r="UID944" s="705"/>
      <c r="UIE944" s="705"/>
      <c r="UIF944" s="705"/>
      <c r="UIG944" s="705"/>
      <c r="UIH944" s="705"/>
      <c r="UII944" s="705"/>
      <c r="UIJ944" s="705"/>
      <c r="UIK944" s="705"/>
      <c r="UIL944" s="705"/>
      <c r="UIM944" s="705"/>
      <c r="UIN944" s="705"/>
      <c r="UIO944" s="705"/>
      <c r="UIP944" s="705"/>
      <c r="UIQ944" s="705"/>
      <c r="UIR944" s="705"/>
      <c r="UIS944" s="705"/>
      <c r="UIT944" s="705"/>
      <c r="UIU944" s="705"/>
      <c r="UIV944" s="705"/>
      <c r="UIW944" s="705"/>
      <c r="UIX944" s="705"/>
      <c r="UIY944" s="705"/>
      <c r="UIZ944" s="705"/>
      <c r="UJA944" s="705"/>
      <c r="UJB944" s="705"/>
      <c r="UJC944" s="705"/>
      <c r="UJD944" s="705"/>
      <c r="UJE944" s="705"/>
      <c r="UJF944" s="705"/>
      <c r="UJG944" s="705"/>
      <c r="UJH944" s="705"/>
      <c r="UJI944" s="705"/>
      <c r="UJJ944" s="705"/>
      <c r="UJK944" s="705"/>
      <c r="UJL944" s="705"/>
      <c r="UJM944" s="705"/>
      <c r="UJN944" s="705"/>
      <c r="UJO944" s="705"/>
      <c r="UJP944" s="705"/>
      <c r="UJQ944" s="705"/>
      <c r="UJR944" s="705"/>
      <c r="UJS944" s="705"/>
      <c r="UJT944" s="705"/>
      <c r="UJU944" s="705"/>
      <c r="UJV944" s="705"/>
      <c r="UJW944" s="705"/>
      <c r="UJX944" s="705"/>
      <c r="UJY944" s="705"/>
      <c r="UJZ944" s="705"/>
      <c r="UKA944" s="705"/>
      <c r="UKB944" s="705"/>
      <c r="UKC944" s="705"/>
      <c r="UKD944" s="705"/>
      <c r="UKE944" s="705"/>
      <c r="UKF944" s="705"/>
      <c r="UKG944" s="705"/>
      <c r="UKH944" s="705"/>
      <c r="UKI944" s="705"/>
      <c r="UKJ944" s="705"/>
      <c r="UKK944" s="705"/>
      <c r="UKL944" s="705"/>
      <c r="UKM944" s="705"/>
      <c r="UKN944" s="705"/>
      <c r="UKO944" s="705"/>
      <c r="UKP944" s="705"/>
      <c r="UKQ944" s="705"/>
      <c r="UKR944" s="705"/>
      <c r="UKS944" s="705"/>
      <c r="UKT944" s="705"/>
      <c r="UKU944" s="705"/>
      <c r="UKV944" s="705"/>
      <c r="UKW944" s="705"/>
      <c r="UKX944" s="705"/>
      <c r="UKY944" s="705"/>
      <c r="UKZ944" s="705"/>
      <c r="ULA944" s="705"/>
      <c r="ULB944" s="705"/>
      <c r="ULC944" s="705"/>
      <c r="ULD944" s="705"/>
      <c r="ULE944" s="705"/>
      <c r="ULF944" s="705"/>
      <c r="ULG944" s="705"/>
      <c r="ULH944" s="705"/>
      <c r="ULI944" s="705"/>
      <c r="ULJ944" s="705"/>
      <c r="ULK944" s="705"/>
      <c r="ULL944" s="705"/>
      <c r="ULM944" s="705"/>
      <c r="ULN944" s="705"/>
      <c r="ULO944" s="705"/>
      <c r="ULP944" s="705"/>
      <c r="ULQ944" s="705"/>
      <c r="ULR944" s="705"/>
      <c r="ULS944" s="705"/>
      <c r="ULT944" s="705"/>
      <c r="ULU944" s="705"/>
      <c r="ULV944" s="705"/>
      <c r="ULW944" s="705"/>
      <c r="ULX944" s="705"/>
      <c r="ULY944" s="705"/>
      <c r="ULZ944" s="705"/>
      <c r="UMA944" s="705"/>
      <c r="UMB944" s="705"/>
      <c r="UMC944" s="705"/>
      <c r="UMD944" s="705"/>
      <c r="UME944" s="705"/>
      <c r="UMF944" s="705"/>
      <c r="UMG944" s="705"/>
      <c r="UMH944" s="705"/>
      <c r="UMI944" s="705"/>
      <c r="UMJ944" s="705"/>
      <c r="UMK944" s="705"/>
      <c r="UML944" s="705"/>
      <c r="UMM944" s="705"/>
      <c r="UMN944" s="705"/>
      <c r="UMO944" s="705"/>
      <c r="UMP944" s="705"/>
      <c r="UMQ944" s="705"/>
      <c r="UMR944" s="705"/>
      <c r="UMS944" s="705"/>
      <c r="UMT944" s="705"/>
      <c r="UMU944" s="705"/>
      <c r="UMV944" s="705"/>
      <c r="UMW944" s="705"/>
      <c r="UMX944" s="705"/>
      <c r="UMY944" s="705"/>
      <c r="UMZ944" s="705"/>
      <c r="UNA944" s="705"/>
      <c r="UNB944" s="705"/>
      <c r="UNC944" s="705"/>
      <c r="UND944" s="705"/>
      <c r="UNE944" s="705"/>
      <c r="UNF944" s="705"/>
      <c r="UNG944" s="705"/>
      <c r="UNH944" s="705"/>
      <c r="UNI944" s="705"/>
      <c r="UNJ944" s="705"/>
      <c r="UNK944" s="705"/>
      <c r="UNL944" s="705"/>
      <c r="UNM944" s="705"/>
      <c r="UNN944" s="705"/>
      <c r="UNO944" s="705"/>
      <c r="UNP944" s="705"/>
      <c r="UNQ944" s="705"/>
      <c r="UNR944" s="705"/>
      <c r="UNS944" s="705"/>
      <c r="UNT944" s="705"/>
      <c r="UNU944" s="705"/>
      <c r="UNV944" s="705"/>
      <c r="UNW944" s="705"/>
      <c r="UNX944" s="705"/>
      <c r="UNY944" s="705"/>
      <c r="UNZ944" s="705"/>
      <c r="UOA944" s="705"/>
      <c r="UOB944" s="705"/>
      <c r="UOC944" s="705"/>
      <c r="UOD944" s="705"/>
      <c r="UOE944" s="705"/>
      <c r="UOF944" s="705"/>
      <c r="UOG944" s="705"/>
      <c r="UOH944" s="705"/>
      <c r="UOI944" s="705"/>
      <c r="UOJ944" s="705"/>
      <c r="UOK944" s="705"/>
      <c r="UOL944" s="705"/>
      <c r="UOM944" s="705"/>
      <c r="UON944" s="705"/>
      <c r="UOO944" s="705"/>
      <c r="UOP944" s="705"/>
      <c r="UOQ944" s="705"/>
      <c r="UOR944" s="705"/>
      <c r="UOS944" s="705"/>
      <c r="UOT944" s="705"/>
      <c r="UOU944" s="705"/>
      <c r="UOV944" s="705"/>
      <c r="UOW944" s="705"/>
      <c r="UOX944" s="705"/>
      <c r="UOY944" s="705"/>
      <c r="UOZ944" s="705"/>
      <c r="UPA944" s="705"/>
      <c r="UPB944" s="705"/>
      <c r="UPC944" s="705"/>
      <c r="UPD944" s="705"/>
      <c r="UPE944" s="705"/>
      <c r="UPF944" s="705"/>
      <c r="UPG944" s="705"/>
      <c r="UPH944" s="705"/>
      <c r="UPI944" s="705"/>
      <c r="UPJ944" s="705"/>
      <c r="UPK944" s="705"/>
      <c r="UPL944" s="705"/>
      <c r="UPM944" s="705"/>
      <c r="UPN944" s="705"/>
      <c r="UPO944" s="705"/>
      <c r="UPP944" s="705"/>
      <c r="UPQ944" s="705"/>
      <c r="UPR944" s="705"/>
      <c r="UPS944" s="705"/>
      <c r="UPT944" s="705"/>
      <c r="UPU944" s="705"/>
      <c r="UPV944" s="705"/>
      <c r="UPW944" s="705"/>
      <c r="UPX944" s="705"/>
      <c r="UPY944" s="705"/>
      <c r="UPZ944" s="705"/>
      <c r="UQA944" s="705"/>
      <c r="UQB944" s="705"/>
      <c r="UQC944" s="705"/>
      <c r="UQD944" s="705"/>
      <c r="UQE944" s="705"/>
      <c r="UQF944" s="705"/>
      <c r="UQG944" s="705"/>
      <c r="UQH944" s="705"/>
      <c r="UQI944" s="705"/>
      <c r="UQJ944" s="705"/>
      <c r="UQK944" s="705"/>
      <c r="UQL944" s="705"/>
      <c r="UQM944" s="705"/>
      <c r="UQN944" s="705"/>
      <c r="UQO944" s="705"/>
      <c r="UQP944" s="705"/>
      <c r="UQQ944" s="705"/>
      <c r="UQR944" s="705"/>
      <c r="UQS944" s="705"/>
      <c r="UQT944" s="705"/>
      <c r="UQU944" s="705"/>
      <c r="UQV944" s="705"/>
      <c r="UQW944" s="705"/>
      <c r="UQX944" s="705"/>
      <c r="UQY944" s="705"/>
      <c r="UQZ944" s="705"/>
      <c r="URA944" s="705"/>
      <c r="URB944" s="705"/>
      <c r="URC944" s="705"/>
      <c r="URD944" s="705"/>
      <c r="URE944" s="705"/>
      <c r="URF944" s="705"/>
      <c r="URG944" s="705"/>
      <c r="URH944" s="705"/>
      <c r="URI944" s="705"/>
      <c r="URJ944" s="705"/>
      <c r="URK944" s="705"/>
      <c r="URL944" s="705"/>
      <c r="URM944" s="705"/>
      <c r="URN944" s="705"/>
      <c r="URO944" s="705"/>
      <c r="URP944" s="705"/>
      <c r="URQ944" s="705"/>
      <c r="URR944" s="705"/>
      <c r="URS944" s="705"/>
      <c r="URT944" s="705"/>
      <c r="URU944" s="705"/>
      <c r="URV944" s="705"/>
      <c r="URW944" s="705"/>
      <c r="URX944" s="705"/>
      <c r="URY944" s="705"/>
      <c r="URZ944" s="705"/>
      <c r="USA944" s="705"/>
      <c r="USB944" s="705"/>
      <c r="USC944" s="705"/>
      <c r="USD944" s="705"/>
      <c r="USE944" s="705"/>
      <c r="USF944" s="705"/>
      <c r="USG944" s="705"/>
      <c r="USH944" s="705"/>
      <c r="USI944" s="705"/>
      <c r="USJ944" s="705"/>
      <c r="USK944" s="705"/>
      <c r="USL944" s="705"/>
      <c r="USM944" s="705"/>
      <c r="USN944" s="705"/>
      <c r="USO944" s="705"/>
      <c r="USP944" s="705"/>
      <c r="USQ944" s="705"/>
      <c r="USR944" s="705"/>
      <c r="USS944" s="705"/>
      <c r="UST944" s="705"/>
      <c r="USU944" s="705"/>
      <c r="USV944" s="705"/>
      <c r="USW944" s="705"/>
      <c r="USX944" s="705"/>
      <c r="USY944" s="705"/>
      <c r="USZ944" s="705"/>
      <c r="UTA944" s="705"/>
      <c r="UTB944" s="705"/>
      <c r="UTC944" s="705"/>
      <c r="UTD944" s="705"/>
      <c r="UTE944" s="705"/>
      <c r="UTF944" s="705"/>
      <c r="UTG944" s="705"/>
      <c r="UTH944" s="705"/>
      <c r="UTI944" s="705"/>
      <c r="UTJ944" s="705"/>
      <c r="UTK944" s="705"/>
      <c r="UTL944" s="705"/>
      <c r="UTM944" s="705"/>
      <c r="UTN944" s="705"/>
      <c r="UTO944" s="705"/>
      <c r="UTP944" s="705"/>
      <c r="UTQ944" s="705"/>
      <c r="UTR944" s="705"/>
      <c r="UTS944" s="705"/>
      <c r="UTT944" s="705"/>
      <c r="UTU944" s="705"/>
      <c r="UTV944" s="705"/>
      <c r="UTW944" s="705"/>
      <c r="UTX944" s="705"/>
      <c r="UTY944" s="705"/>
      <c r="UTZ944" s="705"/>
      <c r="UUA944" s="705"/>
      <c r="UUB944" s="705"/>
      <c r="UUC944" s="705"/>
      <c r="UUD944" s="705"/>
      <c r="UUE944" s="705"/>
      <c r="UUF944" s="705"/>
      <c r="UUG944" s="705"/>
      <c r="UUH944" s="705"/>
      <c r="UUI944" s="705"/>
      <c r="UUJ944" s="705"/>
      <c r="UUK944" s="705"/>
      <c r="UUL944" s="705"/>
      <c r="UUM944" s="705"/>
      <c r="UUN944" s="705"/>
      <c r="UUO944" s="705"/>
      <c r="UUP944" s="705"/>
      <c r="UUQ944" s="705"/>
      <c r="UUR944" s="705"/>
      <c r="UUS944" s="705"/>
      <c r="UUT944" s="705"/>
      <c r="UUU944" s="705"/>
      <c r="UUV944" s="705"/>
      <c r="UUW944" s="705"/>
      <c r="UUX944" s="705"/>
      <c r="UUY944" s="705"/>
      <c r="UUZ944" s="705"/>
      <c r="UVA944" s="705"/>
      <c r="UVB944" s="705"/>
      <c r="UVC944" s="705"/>
      <c r="UVD944" s="705"/>
      <c r="UVE944" s="705"/>
      <c r="UVF944" s="705"/>
      <c r="UVG944" s="705"/>
      <c r="UVH944" s="705"/>
      <c r="UVI944" s="705"/>
      <c r="UVJ944" s="705"/>
      <c r="UVK944" s="705"/>
      <c r="UVL944" s="705"/>
      <c r="UVM944" s="705"/>
      <c r="UVN944" s="705"/>
      <c r="UVO944" s="705"/>
      <c r="UVP944" s="705"/>
      <c r="UVQ944" s="705"/>
      <c r="UVR944" s="705"/>
      <c r="UVS944" s="705"/>
      <c r="UVT944" s="705"/>
      <c r="UVU944" s="705"/>
      <c r="UVV944" s="705"/>
      <c r="UVW944" s="705"/>
      <c r="UVX944" s="705"/>
      <c r="UVY944" s="705"/>
      <c r="UVZ944" s="705"/>
      <c r="UWA944" s="705"/>
      <c r="UWB944" s="705"/>
      <c r="UWC944" s="705"/>
      <c r="UWD944" s="705"/>
      <c r="UWE944" s="705"/>
      <c r="UWF944" s="705"/>
      <c r="UWG944" s="705"/>
      <c r="UWH944" s="705"/>
      <c r="UWI944" s="705"/>
      <c r="UWJ944" s="705"/>
      <c r="UWK944" s="705"/>
      <c r="UWL944" s="705"/>
      <c r="UWM944" s="705"/>
      <c r="UWN944" s="705"/>
      <c r="UWO944" s="705"/>
      <c r="UWP944" s="705"/>
      <c r="UWQ944" s="705"/>
      <c r="UWR944" s="705"/>
      <c r="UWS944" s="705"/>
      <c r="UWT944" s="705"/>
      <c r="UWU944" s="705"/>
      <c r="UWV944" s="705"/>
      <c r="UWW944" s="705"/>
      <c r="UWX944" s="705"/>
      <c r="UWY944" s="705"/>
      <c r="UWZ944" s="705"/>
      <c r="UXA944" s="705"/>
      <c r="UXB944" s="705"/>
      <c r="UXC944" s="705"/>
      <c r="UXD944" s="705"/>
      <c r="UXE944" s="705"/>
      <c r="UXF944" s="705"/>
      <c r="UXG944" s="705"/>
      <c r="UXH944" s="705"/>
      <c r="UXI944" s="705"/>
      <c r="UXJ944" s="705"/>
      <c r="UXK944" s="705"/>
      <c r="UXL944" s="705"/>
      <c r="UXM944" s="705"/>
      <c r="UXN944" s="705"/>
      <c r="UXO944" s="705"/>
      <c r="UXP944" s="705"/>
      <c r="UXQ944" s="705"/>
      <c r="UXR944" s="705"/>
      <c r="UXS944" s="705"/>
      <c r="UXT944" s="705"/>
      <c r="UXU944" s="705"/>
      <c r="UXV944" s="705"/>
      <c r="UXW944" s="705"/>
      <c r="UXX944" s="705"/>
      <c r="UXY944" s="705"/>
      <c r="UXZ944" s="705"/>
      <c r="UYA944" s="705"/>
      <c r="UYB944" s="705"/>
      <c r="UYC944" s="705"/>
      <c r="UYD944" s="705"/>
      <c r="UYE944" s="705"/>
      <c r="UYF944" s="705"/>
      <c r="UYG944" s="705"/>
      <c r="UYH944" s="705"/>
      <c r="UYI944" s="705"/>
      <c r="UYJ944" s="705"/>
      <c r="UYK944" s="705"/>
      <c r="UYL944" s="705"/>
      <c r="UYM944" s="705"/>
      <c r="UYN944" s="705"/>
      <c r="UYO944" s="705"/>
      <c r="UYP944" s="705"/>
      <c r="UYQ944" s="705"/>
      <c r="UYR944" s="705"/>
      <c r="UYS944" s="705"/>
      <c r="UYT944" s="705"/>
      <c r="UYU944" s="705"/>
      <c r="UYV944" s="705"/>
      <c r="UYW944" s="705"/>
      <c r="UYX944" s="705"/>
      <c r="UYY944" s="705"/>
      <c r="UYZ944" s="705"/>
      <c r="UZA944" s="705"/>
      <c r="UZB944" s="705"/>
      <c r="UZC944" s="705"/>
      <c r="UZD944" s="705"/>
      <c r="UZE944" s="705"/>
      <c r="UZF944" s="705"/>
      <c r="UZG944" s="705"/>
      <c r="UZH944" s="705"/>
      <c r="UZI944" s="705"/>
      <c r="UZJ944" s="705"/>
      <c r="UZK944" s="705"/>
      <c r="UZL944" s="705"/>
      <c r="UZM944" s="705"/>
      <c r="UZN944" s="705"/>
      <c r="UZO944" s="705"/>
      <c r="UZP944" s="705"/>
      <c r="UZQ944" s="705"/>
      <c r="UZR944" s="705"/>
      <c r="UZS944" s="705"/>
      <c r="UZT944" s="705"/>
      <c r="UZU944" s="705"/>
      <c r="UZV944" s="705"/>
      <c r="UZW944" s="705"/>
      <c r="UZX944" s="705"/>
      <c r="UZY944" s="705"/>
      <c r="UZZ944" s="705"/>
      <c r="VAA944" s="705"/>
      <c r="VAB944" s="705"/>
      <c r="VAC944" s="705"/>
      <c r="VAD944" s="705"/>
      <c r="VAE944" s="705"/>
      <c r="VAF944" s="705"/>
      <c r="VAG944" s="705"/>
      <c r="VAH944" s="705"/>
      <c r="VAI944" s="705"/>
      <c r="VAJ944" s="705"/>
      <c r="VAK944" s="705"/>
      <c r="VAL944" s="705"/>
      <c r="VAM944" s="705"/>
      <c r="VAN944" s="705"/>
      <c r="VAO944" s="705"/>
      <c r="VAP944" s="705"/>
      <c r="VAQ944" s="705"/>
      <c r="VAR944" s="705"/>
      <c r="VAS944" s="705"/>
      <c r="VAT944" s="705"/>
      <c r="VAU944" s="705"/>
      <c r="VAV944" s="705"/>
      <c r="VAW944" s="705"/>
      <c r="VAX944" s="705"/>
      <c r="VAY944" s="705"/>
      <c r="VAZ944" s="705"/>
      <c r="VBA944" s="705"/>
      <c r="VBB944" s="705"/>
      <c r="VBC944" s="705"/>
      <c r="VBD944" s="705"/>
      <c r="VBE944" s="705"/>
      <c r="VBF944" s="705"/>
      <c r="VBG944" s="705"/>
      <c r="VBH944" s="705"/>
      <c r="VBI944" s="705"/>
      <c r="VBJ944" s="705"/>
      <c r="VBK944" s="705"/>
      <c r="VBL944" s="705"/>
      <c r="VBM944" s="705"/>
      <c r="VBN944" s="705"/>
      <c r="VBO944" s="705"/>
      <c r="VBP944" s="705"/>
      <c r="VBQ944" s="705"/>
      <c r="VBR944" s="705"/>
      <c r="VBS944" s="705"/>
      <c r="VBT944" s="705"/>
      <c r="VBU944" s="705"/>
      <c r="VBV944" s="705"/>
      <c r="VBW944" s="705"/>
      <c r="VBX944" s="705"/>
      <c r="VBY944" s="705"/>
      <c r="VBZ944" s="705"/>
      <c r="VCA944" s="705"/>
      <c r="VCB944" s="705"/>
      <c r="VCC944" s="705"/>
      <c r="VCD944" s="705"/>
      <c r="VCE944" s="705"/>
      <c r="VCF944" s="705"/>
      <c r="VCG944" s="705"/>
      <c r="VCH944" s="705"/>
      <c r="VCI944" s="705"/>
      <c r="VCJ944" s="705"/>
      <c r="VCK944" s="705"/>
      <c r="VCL944" s="705"/>
      <c r="VCM944" s="705"/>
      <c r="VCN944" s="705"/>
      <c r="VCO944" s="705"/>
      <c r="VCP944" s="705"/>
      <c r="VCQ944" s="705"/>
      <c r="VCR944" s="705"/>
      <c r="VCS944" s="705"/>
      <c r="VCT944" s="705"/>
      <c r="VCU944" s="705"/>
      <c r="VCV944" s="705"/>
      <c r="VCW944" s="705"/>
      <c r="VCX944" s="705"/>
      <c r="VCY944" s="705"/>
      <c r="VCZ944" s="705"/>
      <c r="VDA944" s="705"/>
      <c r="VDB944" s="705"/>
      <c r="VDC944" s="705"/>
      <c r="VDD944" s="705"/>
      <c r="VDE944" s="705"/>
      <c r="VDF944" s="705"/>
      <c r="VDG944" s="705"/>
      <c r="VDH944" s="705"/>
      <c r="VDI944" s="705"/>
      <c r="VDJ944" s="705"/>
      <c r="VDK944" s="705"/>
      <c r="VDL944" s="705"/>
      <c r="VDM944" s="705"/>
      <c r="VDN944" s="705"/>
      <c r="VDO944" s="705"/>
      <c r="VDP944" s="705"/>
      <c r="VDQ944" s="705"/>
      <c r="VDR944" s="705"/>
      <c r="VDS944" s="705"/>
      <c r="VDT944" s="705"/>
      <c r="VDU944" s="705"/>
      <c r="VDV944" s="705"/>
      <c r="VDW944" s="705"/>
      <c r="VDX944" s="705"/>
      <c r="VDY944" s="705"/>
      <c r="VDZ944" s="705"/>
      <c r="VEA944" s="705"/>
      <c r="VEB944" s="705"/>
      <c r="VEC944" s="705"/>
      <c r="VED944" s="705"/>
      <c r="VEE944" s="705"/>
      <c r="VEF944" s="705"/>
      <c r="VEG944" s="705"/>
      <c r="VEH944" s="705"/>
      <c r="VEI944" s="705"/>
      <c r="VEJ944" s="705"/>
      <c r="VEK944" s="705"/>
      <c r="VEL944" s="705"/>
      <c r="VEM944" s="705"/>
      <c r="VEN944" s="705"/>
      <c r="VEO944" s="705"/>
      <c r="VEP944" s="705"/>
      <c r="VEQ944" s="705"/>
      <c r="VER944" s="705"/>
      <c r="VES944" s="705"/>
      <c r="VET944" s="705"/>
      <c r="VEU944" s="705"/>
      <c r="VEV944" s="705"/>
      <c r="VEW944" s="705"/>
      <c r="VEX944" s="705"/>
      <c r="VEY944" s="705"/>
      <c r="VEZ944" s="705"/>
      <c r="VFA944" s="705"/>
      <c r="VFB944" s="705"/>
      <c r="VFC944" s="705"/>
      <c r="VFD944" s="705"/>
      <c r="VFE944" s="705"/>
      <c r="VFF944" s="705"/>
      <c r="VFG944" s="705"/>
      <c r="VFH944" s="705"/>
      <c r="VFI944" s="705"/>
      <c r="VFJ944" s="705"/>
      <c r="VFK944" s="705"/>
      <c r="VFL944" s="705"/>
      <c r="VFM944" s="705"/>
      <c r="VFN944" s="705"/>
      <c r="VFO944" s="705"/>
      <c r="VFP944" s="705"/>
      <c r="VFQ944" s="705"/>
      <c r="VFR944" s="705"/>
      <c r="VFS944" s="705"/>
      <c r="VFT944" s="705"/>
      <c r="VFU944" s="705"/>
      <c r="VFV944" s="705"/>
      <c r="VFW944" s="705"/>
      <c r="VFX944" s="705"/>
      <c r="VFY944" s="705"/>
      <c r="VFZ944" s="705"/>
      <c r="VGA944" s="705"/>
      <c r="VGB944" s="705"/>
      <c r="VGC944" s="705"/>
      <c r="VGD944" s="705"/>
      <c r="VGE944" s="705"/>
      <c r="VGF944" s="705"/>
      <c r="VGG944" s="705"/>
      <c r="VGH944" s="705"/>
      <c r="VGI944" s="705"/>
      <c r="VGJ944" s="705"/>
      <c r="VGK944" s="705"/>
      <c r="VGL944" s="705"/>
      <c r="VGM944" s="705"/>
      <c r="VGN944" s="705"/>
      <c r="VGO944" s="705"/>
      <c r="VGP944" s="705"/>
      <c r="VGQ944" s="705"/>
      <c r="VGR944" s="705"/>
      <c r="VGS944" s="705"/>
      <c r="VGT944" s="705"/>
      <c r="VGU944" s="705"/>
      <c r="VGV944" s="705"/>
      <c r="VGW944" s="705"/>
      <c r="VGX944" s="705"/>
      <c r="VGY944" s="705"/>
      <c r="VGZ944" s="705"/>
      <c r="VHA944" s="705"/>
      <c r="VHB944" s="705"/>
      <c r="VHC944" s="705"/>
      <c r="VHD944" s="705"/>
      <c r="VHE944" s="705"/>
      <c r="VHF944" s="705"/>
      <c r="VHG944" s="705"/>
      <c r="VHH944" s="705"/>
      <c r="VHI944" s="705"/>
      <c r="VHJ944" s="705"/>
      <c r="VHK944" s="705"/>
      <c r="VHL944" s="705"/>
      <c r="VHM944" s="705"/>
      <c r="VHN944" s="705"/>
      <c r="VHO944" s="705"/>
      <c r="VHP944" s="705"/>
      <c r="VHQ944" s="705"/>
      <c r="VHR944" s="705"/>
      <c r="VHS944" s="705"/>
      <c r="VHT944" s="705"/>
      <c r="VHU944" s="705"/>
      <c r="VHV944" s="705"/>
      <c r="VHW944" s="705"/>
      <c r="VHX944" s="705"/>
      <c r="VHY944" s="705"/>
      <c r="VHZ944" s="705"/>
      <c r="VIA944" s="705"/>
      <c r="VIB944" s="705"/>
      <c r="VIC944" s="705"/>
      <c r="VID944" s="705"/>
      <c r="VIE944" s="705"/>
      <c r="VIF944" s="705"/>
      <c r="VIG944" s="705"/>
      <c r="VIH944" s="705"/>
      <c r="VII944" s="705"/>
      <c r="VIJ944" s="705"/>
      <c r="VIK944" s="705"/>
      <c r="VIL944" s="705"/>
      <c r="VIM944" s="705"/>
      <c r="VIN944" s="705"/>
      <c r="VIO944" s="705"/>
      <c r="VIP944" s="705"/>
      <c r="VIQ944" s="705"/>
      <c r="VIR944" s="705"/>
      <c r="VIS944" s="705"/>
      <c r="VIT944" s="705"/>
      <c r="VIU944" s="705"/>
      <c r="VIV944" s="705"/>
      <c r="VIW944" s="705"/>
      <c r="VIX944" s="705"/>
      <c r="VIY944" s="705"/>
      <c r="VIZ944" s="705"/>
      <c r="VJA944" s="705"/>
      <c r="VJB944" s="705"/>
      <c r="VJC944" s="705"/>
      <c r="VJD944" s="705"/>
      <c r="VJE944" s="705"/>
      <c r="VJF944" s="705"/>
      <c r="VJG944" s="705"/>
      <c r="VJH944" s="705"/>
      <c r="VJI944" s="705"/>
      <c r="VJJ944" s="705"/>
      <c r="VJK944" s="705"/>
      <c r="VJL944" s="705"/>
      <c r="VJM944" s="705"/>
      <c r="VJN944" s="705"/>
      <c r="VJO944" s="705"/>
      <c r="VJP944" s="705"/>
      <c r="VJQ944" s="705"/>
      <c r="VJR944" s="705"/>
      <c r="VJS944" s="705"/>
      <c r="VJT944" s="705"/>
      <c r="VJU944" s="705"/>
      <c r="VJV944" s="705"/>
      <c r="VJW944" s="705"/>
      <c r="VJX944" s="705"/>
      <c r="VJY944" s="705"/>
      <c r="VJZ944" s="705"/>
      <c r="VKA944" s="705"/>
      <c r="VKB944" s="705"/>
      <c r="VKC944" s="705"/>
      <c r="VKD944" s="705"/>
      <c r="VKE944" s="705"/>
      <c r="VKF944" s="705"/>
      <c r="VKG944" s="705"/>
      <c r="VKH944" s="705"/>
      <c r="VKI944" s="705"/>
      <c r="VKJ944" s="705"/>
      <c r="VKK944" s="705"/>
      <c r="VKL944" s="705"/>
      <c r="VKM944" s="705"/>
      <c r="VKN944" s="705"/>
      <c r="VKO944" s="705"/>
      <c r="VKP944" s="705"/>
      <c r="VKQ944" s="705"/>
      <c r="VKR944" s="705"/>
      <c r="VKS944" s="705"/>
      <c r="VKT944" s="705"/>
      <c r="VKU944" s="705"/>
      <c r="VKV944" s="705"/>
      <c r="VKW944" s="705"/>
      <c r="VKX944" s="705"/>
      <c r="VKY944" s="705"/>
      <c r="VKZ944" s="705"/>
      <c r="VLA944" s="705"/>
      <c r="VLB944" s="705"/>
      <c r="VLC944" s="705"/>
      <c r="VLD944" s="705"/>
      <c r="VLE944" s="705"/>
      <c r="VLF944" s="705"/>
      <c r="VLG944" s="705"/>
      <c r="VLH944" s="705"/>
      <c r="VLI944" s="705"/>
      <c r="VLJ944" s="705"/>
      <c r="VLK944" s="705"/>
      <c r="VLL944" s="705"/>
      <c r="VLM944" s="705"/>
      <c r="VLN944" s="705"/>
      <c r="VLO944" s="705"/>
      <c r="VLP944" s="705"/>
      <c r="VLQ944" s="705"/>
      <c r="VLR944" s="705"/>
      <c r="VLS944" s="705"/>
      <c r="VLT944" s="705"/>
      <c r="VLU944" s="705"/>
      <c r="VLV944" s="705"/>
      <c r="VLW944" s="705"/>
      <c r="VLX944" s="705"/>
      <c r="VLY944" s="705"/>
      <c r="VLZ944" s="705"/>
      <c r="VMA944" s="705"/>
      <c r="VMB944" s="705"/>
      <c r="VMC944" s="705"/>
      <c r="VMD944" s="705"/>
      <c r="VME944" s="705"/>
      <c r="VMF944" s="705"/>
      <c r="VMG944" s="705"/>
      <c r="VMH944" s="705"/>
      <c r="VMI944" s="705"/>
      <c r="VMJ944" s="705"/>
      <c r="VMK944" s="705"/>
      <c r="VML944" s="705"/>
      <c r="VMM944" s="705"/>
      <c r="VMN944" s="705"/>
      <c r="VMO944" s="705"/>
      <c r="VMP944" s="705"/>
      <c r="VMQ944" s="705"/>
      <c r="VMR944" s="705"/>
      <c r="VMS944" s="705"/>
      <c r="VMT944" s="705"/>
      <c r="VMU944" s="705"/>
      <c r="VMV944" s="705"/>
      <c r="VMW944" s="705"/>
      <c r="VMX944" s="705"/>
      <c r="VMY944" s="705"/>
      <c r="VMZ944" s="705"/>
      <c r="VNA944" s="705"/>
      <c r="VNB944" s="705"/>
      <c r="VNC944" s="705"/>
      <c r="VND944" s="705"/>
      <c r="VNE944" s="705"/>
      <c r="VNF944" s="705"/>
      <c r="VNG944" s="705"/>
      <c r="VNH944" s="705"/>
      <c r="VNI944" s="705"/>
      <c r="VNJ944" s="705"/>
      <c r="VNK944" s="705"/>
      <c r="VNL944" s="705"/>
      <c r="VNM944" s="705"/>
      <c r="VNN944" s="705"/>
      <c r="VNO944" s="705"/>
      <c r="VNP944" s="705"/>
      <c r="VNQ944" s="705"/>
      <c r="VNR944" s="705"/>
      <c r="VNS944" s="705"/>
      <c r="VNT944" s="705"/>
      <c r="VNU944" s="705"/>
      <c r="VNV944" s="705"/>
      <c r="VNW944" s="705"/>
      <c r="VNX944" s="705"/>
      <c r="VNY944" s="705"/>
      <c r="VNZ944" s="705"/>
      <c r="VOA944" s="705"/>
      <c r="VOB944" s="705"/>
      <c r="VOC944" s="705"/>
      <c r="VOD944" s="705"/>
      <c r="VOE944" s="705"/>
      <c r="VOF944" s="705"/>
      <c r="VOG944" s="705"/>
      <c r="VOH944" s="705"/>
      <c r="VOI944" s="705"/>
      <c r="VOJ944" s="705"/>
      <c r="VOK944" s="705"/>
      <c r="VOL944" s="705"/>
      <c r="VOM944" s="705"/>
      <c r="VON944" s="705"/>
      <c r="VOO944" s="705"/>
      <c r="VOP944" s="705"/>
      <c r="VOQ944" s="705"/>
      <c r="VOR944" s="705"/>
      <c r="VOS944" s="705"/>
      <c r="VOT944" s="705"/>
      <c r="VOU944" s="705"/>
      <c r="VOV944" s="705"/>
      <c r="VOW944" s="705"/>
      <c r="VOX944" s="705"/>
      <c r="VOY944" s="705"/>
      <c r="VOZ944" s="705"/>
      <c r="VPA944" s="705"/>
      <c r="VPB944" s="705"/>
      <c r="VPC944" s="705"/>
      <c r="VPD944" s="705"/>
      <c r="VPE944" s="705"/>
      <c r="VPF944" s="705"/>
      <c r="VPG944" s="705"/>
      <c r="VPH944" s="705"/>
      <c r="VPI944" s="705"/>
      <c r="VPJ944" s="705"/>
      <c r="VPK944" s="705"/>
      <c r="VPL944" s="705"/>
      <c r="VPM944" s="705"/>
      <c r="VPN944" s="705"/>
      <c r="VPO944" s="705"/>
      <c r="VPP944" s="705"/>
      <c r="VPQ944" s="705"/>
      <c r="VPR944" s="705"/>
      <c r="VPS944" s="705"/>
      <c r="VPT944" s="705"/>
      <c r="VPU944" s="705"/>
      <c r="VPV944" s="705"/>
      <c r="VPW944" s="705"/>
      <c r="VPX944" s="705"/>
      <c r="VPY944" s="705"/>
      <c r="VPZ944" s="705"/>
      <c r="VQA944" s="705"/>
      <c r="VQB944" s="705"/>
      <c r="VQC944" s="705"/>
      <c r="VQD944" s="705"/>
      <c r="VQE944" s="705"/>
      <c r="VQF944" s="705"/>
      <c r="VQG944" s="705"/>
      <c r="VQH944" s="705"/>
      <c r="VQI944" s="705"/>
      <c r="VQJ944" s="705"/>
      <c r="VQK944" s="705"/>
      <c r="VQL944" s="705"/>
      <c r="VQM944" s="705"/>
      <c r="VQN944" s="705"/>
      <c r="VQO944" s="705"/>
      <c r="VQP944" s="705"/>
      <c r="VQQ944" s="705"/>
      <c r="VQR944" s="705"/>
      <c r="VQS944" s="705"/>
      <c r="VQT944" s="705"/>
      <c r="VQU944" s="705"/>
      <c r="VQV944" s="705"/>
      <c r="VQW944" s="705"/>
      <c r="VQX944" s="705"/>
      <c r="VQY944" s="705"/>
      <c r="VQZ944" s="705"/>
      <c r="VRA944" s="705"/>
      <c r="VRB944" s="705"/>
      <c r="VRC944" s="705"/>
      <c r="VRD944" s="705"/>
      <c r="VRE944" s="705"/>
      <c r="VRF944" s="705"/>
      <c r="VRG944" s="705"/>
      <c r="VRH944" s="705"/>
      <c r="VRI944" s="705"/>
      <c r="VRJ944" s="705"/>
      <c r="VRK944" s="705"/>
      <c r="VRL944" s="705"/>
      <c r="VRM944" s="705"/>
      <c r="VRN944" s="705"/>
      <c r="VRO944" s="705"/>
      <c r="VRP944" s="705"/>
      <c r="VRQ944" s="705"/>
      <c r="VRR944" s="705"/>
      <c r="VRS944" s="705"/>
      <c r="VRT944" s="705"/>
      <c r="VRU944" s="705"/>
      <c r="VRV944" s="705"/>
      <c r="VRW944" s="705"/>
      <c r="VRX944" s="705"/>
      <c r="VRY944" s="705"/>
      <c r="VRZ944" s="705"/>
      <c r="VSA944" s="705"/>
      <c r="VSB944" s="705"/>
      <c r="VSC944" s="705"/>
      <c r="VSD944" s="705"/>
      <c r="VSE944" s="705"/>
      <c r="VSF944" s="705"/>
      <c r="VSG944" s="705"/>
      <c r="VSH944" s="705"/>
      <c r="VSI944" s="705"/>
      <c r="VSJ944" s="705"/>
      <c r="VSK944" s="705"/>
      <c r="VSL944" s="705"/>
      <c r="VSM944" s="705"/>
      <c r="VSN944" s="705"/>
      <c r="VSO944" s="705"/>
      <c r="VSP944" s="705"/>
      <c r="VSQ944" s="705"/>
      <c r="VSR944" s="705"/>
      <c r="VSS944" s="705"/>
      <c r="VST944" s="705"/>
      <c r="VSU944" s="705"/>
      <c r="VSV944" s="705"/>
      <c r="VSW944" s="705"/>
      <c r="VSX944" s="705"/>
      <c r="VSY944" s="705"/>
      <c r="VSZ944" s="705"/>
      <c r="VTA944" s="705"/>
      <c r="VTB944" s="705"/>
      <c r="VTC944" s="705"/>
      <c r="VTD944" s="705"/>
      <c r="VTE944" s="705"/>
      <c r="VTF944" s="705"/>
      <c r="VTG944" s="705"/>
      <c r="VTH944" s="705"/>
      <c r="VTI944" s="705"/>
      <c r="VTJ944" s="705"/>
      <c r="VTK944" s="705"/>
      <c r="VTL944" s="705"/>
      <c r="VTM944" s="705"/>
      <c r="VTN944" s="705"/>
      <c r="VTO944" s="705"/>
      <c r="VTP944" s="705"/>
      <c r="VTQ944" s="705"/>
      <c r="VTR944" s="705"/>
      <c r="VTS944" s="705"/>
      <c r="VTT944" s="705"/>
      <c r="VTU944" s="705"/>
      <c r="VTV944" s="705"/>
      <c r="VTW944" s="705"/>
      <c r="VTX944" s="705"/>
      <c r="VTY944" s="705"/>
      <c r="VTZ944" s="705"/>
      <c r="VUA944" s="705"/>
      <c r="VUB944" s="705"/>
      <c r="VUC944" s="705"/>
      <c r="VUD944" s="705"/>
      <c r="VUE944" s="705"/>
      <c r="VUF944" s="705"/>
      <c r="VUG944" s="705"/>
      <c r="VUH944" s="705"/>
      <c r="VUI944" s="705"/>
      <c r="VUJ944" s="705"/>
      <c r="VUK944" s="705"/>
      <c r="VUL944" s="705"/>
      <c r="VUM944" s="705"/>
      <c r="VUN944" s="705"/>
      <c r="VUO944" s="705"/>
      <c r="VUP944" s="705"/>
      <c r="VUQ944" s="705"/>
      <c r="VUR944" s="705"/>
      <c r="VUS944" s="705"/>
      <c r="VUT944" s="705"/>
      <c r="VUU944" s="705"/>
      <c r="VUV944" s="705"/>
      <c r="VUW944" s="705"/>
      <c r="VUX944" s="705"/>
      <c r="VUY944" s="705"/>
      <c r="VUZ944" s="705"/>
      <c r="VVA944" s="705"/>
      <c r="VVB944" s="705"/>
      <c r="VVC944" s="705"/>
      <c r="VVD944" s="705"/>
      <c r="VVE944" s="705"/>
      <c r="VVF944" s="705"/>
      <c r="VVG944" s="705"/>
      <c r="VVH944" s="705"/>
      <c r="VVI944" s="705"/>
      <c r="VVJ944" s="705"/>
      <c r="VVK944" s="705"/>
      <c r="VVL944" s="705"/>
      <c r="VVM944" s="705"/>
      <c r="VVN944" s="705"/>
      <c r="VVO944" s="705"/>
      <c r="VVP944" s="705"/>
      <c r="VVQ944" s="705"/>
      <c r="VVR944" s="705"/>
      <c r="VVS944" s="705"/>
      <c r="VVT944" s="705"/>
      <c r="VVU944" s="705"/>
      <c r="VVV944" s="705"/>
      <c r="VVW944" s="705"/>
      <c r="VVX944" s="705"/>
      <c r="VVY944" s="705"/>
      <c r="VVZ944" s="705"/>
      <c r="VWA944" s="705"/>
      <c r="VWB944" s="705"/>
      <c r="VWC944" s="705"/>
      <c r="VWD944" s="705"/>
      <c r="VWE944" s="705"/>
      <c r="VWF944" s="705"/>
      <c r="VWG944" s="705"/>
      <c r="VWH944" s="705"/>
      <c r="VWI944" s="705"/>
      <c r="VWJ944" s="705"/>
      <c r="VWK944" s="705"/>
      <c r="VWL944" s="705"/>
      <c r="VWM944" s="705"/>
      <c r="VWN944" s="705"/>
      <c r="VWO944" s="705"/>
      <c r="VWP944" s="705"/>
      <c r="VWQ944" s="705"/>
      <c r="VWR944" s="705"/>
      <c r="VWS944" s="705"/>
      <c r="VWT944" s="705"/>
      <c r="VWU944" s="705"/>
      <c r="VWV944" s="705"/>
      <c r="VWW944" s="705"/>
      <c r="VWX944" s="705"/>
      <c r="VWY944" s="705"/>
      <c r="VWZ944" s="705"/>
      <c r="VXA944" s="705"/>
      <c r="VXB944" s="705"/>
      <c r="VXC944" s="705"/>
      <c r="VXD944" s="705"/>
      <c r="VXE944" s="705"/>
      <c r="VXF944" s="705"/>
      <c r="VXG944" s="705"/>
      <c r="VXH944" s="705"/>
      <c r="VXI944" s="705"/>
      <c r="VXJ944" s="705"/>
      <c r="VXK944" s="705"/>
      <c r="VXL944" s="705"/>
      <c r="VXM944" s="705"/>
      <c r="VXN944" s="705"/>
      <c r="VXO944" s="705"/>
      <c r="VXP944" s="705"/>
      <c r="VXQ944" s="705"/>
      <c r="VXR944" s="705"/>
      <c r="VXS944" s="705"/>
      <c r="VXT944" s="705"/>
      <c r="VXU944" s="705"/>
      <c r="VXV944" s="705"/>
      <c r="VXW944" s="705"/>
      <c r="VXX944" s="705"/>
      <c r="VXY944" s="705"/>
      <c r="VXZ944" s="705"/>
      <c r="VYA944" s="705"/>
      <c r="VYB944" s="705"/>
      <c r="VYC944" s="705"/>
      <c r="VYD944" s="705"/>
      <c r="VYE944" s="705"/>
      <c r="VYF944" s="705"/>
      <c r="VYG944" s="705"/>
      <c r="VYH944" s="705"/>
      <c r="VYI944" s="705"/>
      <c r="VYJ944" s="705"/>
      <c r="VYK944" s="705"/>
      <c r="VYL944" s="705"/>
      <c r="VYM944" s="705"/>
      <c r="VYN944" s="705"/>
      <c r="VYO944" s="705"/>
      <c r="VYP944" s="705"/>
      <c r="VYQ944" s="705"/>
      <c r="VYR944" s="705"/>
      <c r="VYS944" s="705"/>
      <c r="VYT944" s="705"/>
      <c r="VYU944" s="705"/>
      <c r="VYV944" s="705"/>
      <c r="VYW944" s="705"/>
      <c r="VYX944" s="705"/>
      <c r="VYY944" s="705"/>
      <c r="VYZ944" s="705"/>
      <c r="VZA944" s="705"/>
      <c r="VZB944" s="705"/>
      <c r="VZC944" s="705"/>
      <c r="VZD944" s="705"/>
      <c r="VZE944" s="705"/>
      <c r="VZF944" s="705"/>
      <c r="VZG944" s="705"/>
      <c r="VZH944" s="705"/>
      <c r="VZI944" s="705"/>
      <c r="VZJ944" s="705"/>
      <c r="VZK944" s="705"/>
      <c r="VZL944" s="705"/>
      <c r="VZM944" s="705"/>
      <c r="VZN944" s="705"/>
      <c r="VZO944" s="705"/>
      <c r="VZP944" s="705"/>
      <c r="VZQ944" s="705"/>
      <c r="VZR944" s="705"/>
      <c r="VZS944" s="705"/>
      <c r="VZT944" s="705"/>
      <c r="VZU944" s="705"/>
      <c r="VZV944" s="705"/>
      <c r="VZW944" s="705"/>
      <c r="VZX944" s="705"/>
      <c r="VZY944" s="705"/>
      <c r="VZZ944" s="705"/>
      <c r="WAA944" s="705"/>
      <c r="WAB944" s="705"/>
      <c r="WAC944" s="705"/>
      <c r="WAD944" s="705"/>
      <c r="WAE944" s="705"/>
      <c r="WAF944" s="705"/>
      <c r="WAG944" s="705"/>
      <c r="WAH944" s="705"/>
      <c r="WAI944" s="705"/>
      <c r="WAJ944" s="705"/>
      <c r="WAK944" s="705"/>
      <c r="WAL944" s="705"/>
      <c r="WAM944" s="705"/>
      <c r="WAN944" s="705"/>
      <c r="WAO944" s="705"/>
      <c r="WAP944" s="705"/>
      <c r="WAQ944" s="705"/>
      <c r="WAR944" s="705"/>
      <c r="WAS944" s="705"/>
      <c r="WAT944" s="705"/>
      <c r="WAU944" s="705"/>
      <c r="WAV944" s="705"/>
      <c r="WAW944" s="705"/>
      <c r="WAX944" s="705"/>
      <c r="WAY944" s="705"/>
      <c r="WAZ944" s="705"/>
      <c r="WBA944" s="705"/>
      <c r="WBB944" s="705"/>
      <c r="WBC944" s="705"/>
      <c r="WBD944" s="705"/>
      <c r="WBE944" s="705"/>
      <c r="WBF944" s="705"/>
      <c r="WBG944" s="705"/>
      <c r="WBH944" s="705"/>
      <c r="WBI944" s="705"/>
      <c r="WBJ944" s="705"/>
      <c r="WBK944" s="705"/>
      <c r="WBL944" s="705"/>
      <c r="WBM944" s="705"/>
      <c r="WBN944" s="705"/>
      <c r="WBO944" s="705"/>
      <c r="WBP944" s="705"/>
      <c r="WBQ944" s="705"/>
      <c r="WBR944" s="705"/>
      <c r="WBS944" s="705"/>
      <c r="WBT944" s="705"/>
      <c r="WBU944" s="705"/>
      <c r="WBV944" s="705"/>
      <c r="WBW944" s="705"/>
      <c r="WBX944" s="705"/>
      <c r="WBY944" s="705"/>
      <c r="WBZ944" s="705"/>
      <c r="WCA944" s="705"/>
      <c r="WCB944" s="705"/>
      <c r="WCC944" s="705"/>
      <c r="WCD944" s="705"/>
      <c r="WCE944" s="705"/>
      <c r="WCF944" s="705"/>
      <c r="WCG944" s="705"/>
      <c r="WCH944" s="705"/>
      <c r="WCI944" s="705"/>
      <c r="WCJ944" s="705"/>
      <c r="WCK944" s="705"/>
      <c r="WCL944" s="705"/>
      <c r="WCM944" s="705"/>
      <c r="WCN944" s="705"/>
      <c r="WCO944" s="705"/>
      <c r="WCP944" s="705"/>
      <c r="WCQ944" s="705"/>
      <c r="WCR944" s="705"/>
      <c r="WCS944" s="705"/>
      <c r="WCT944" s="705"/>
      <c r="WCU944" s="705"/>
      <c r="WCV944" s="705"/>
      <c r="WCW944" s="705"/>
      <c r="WCX944" s="705"/>
      <c r="WCY944" s="705"/>
      <c r="WCZ944" s="705"/>
      <c r="WDA944" s="705"/>
      <c r="WDB944" s="705"/>
      <c r="WDC944" s="705"/>
      <c r="WDD944" s="705"/>
      <c r="WDE944" s="705"/>
      <c r="WDF944" s="705"/>
      <c r="WDG944" s="705"/>
      <c r="WDH944" s="705"/>
      <c r="WDI944" s="705"/>
      <c r="WDJ944" s="705"/>
      <c r="WDK944" s="705"/>
      <c r="WDL944" s="705"/>
      <c r="WDM944" s="705"/>
      <c r="WDN944" s="705"/>
      <c r="WDO944" s="705"/>
      <c r="WDP944" s="705"/>
      <c r="WDQ944" s="705"/>
      <c r="WDR944" s="705"/>
      <c r="WDS944" s="705"/>
      <c r="WDT944" s="705"/>
      <c r="WDU944" s="705"/>
      <c r="WDV944" s="705"/>
      <c r="WDW944" s="705"/>
      <c r="WDX944" s="705"/>
      <c r="WDY944" s="705"/>
      <c r="WDZ944" s="705"/>
      <c r="WEA944" s="705"/>
      <c r="WEB944" s="705"/>
      <c r="WEC944" s="705"/>
      <c r="WED944" s="705"/>
      <c r="WEE944" s="705"/>
      <c r="WEF944" s="705"/>
      <c r="WEG944" s="705"/>
      <c r="WEH944" s="705"/>
      <c r="WEI944" s="705"/>
      <c r="WEJ944" s="705"/>
      <c r="WEK944" s="705"/>
      <c r="WEL944" s="705"/>
      <c r="WEM944" s="705"/>
      <c r="WEN944" s="705"/>
      <c r="WEO944" s="705"/>
      <c r="WEP944" s="705"/>
      <c r="WEQ944" s="705"/>
      <c r="WER944" s="705"/>
      <c r="WES944" s="705"/>
      <c r="WET944" s="705"/>
      <c r="WEU944" s="705"/>
      <c r="WEV944" s="705"/>
      <c r="WEW944" s="705"/>
      <c r="WEX944" s="705"/>
      <c r="WEY944" s="705"/>
      <c r="WEZ944" s="705"/>
      <c r="WFA944" s="705"/>
      <c r="WFB944" s="705"/>
      <c r="WFC944" s="705"/>
      <c r="WFD944" s="705"/>
      <c r="WFE944" s="705"/>
      <c r="WFF944" s="705"/>
      <c r="WFG944" s="705"/>
      <c r="WFH944" s="705"/>
      <c r="WFI944" s="705"/>
      <c r="WFJ944" s="705"/>
      <c r="WFK944" s="705"/>
      <c r="WFL944" s="705"/>
      <c r="WFM944" s="705"/>
      <c r="WFN944" s="705"/>
      <c r="WFO944" s="705"/>
      <c r="WFP944" s="705"/>
      <c r="WFQ944" s="705"/>
      <c r="WFR944" s="705"/>
      <c r="WFS944" s="705"/>
      <c r="WFT944" s="705"/>
      <c r="WFU944" s="705"/>
      <c r="WFV944" s="705"/>
      <c r="WFW944" s="705"/>
      <c r="WFX944" s="705"/>
      <c r="WFY944" s="705"/>
      <c r="WFZ944" s="705"/>
      <c r="WGA944" s="705"/>
      <c r="WGB944" s="705"/>
      <c r="WGC944" s="705"/>
      <c r="WGD944" s="705"/>
      <c r="WGE944" s="705"/>
      <c r="WGF944" s="705"/>
      <c r="WGG944" s="705"/>
      <c r="WGH944" s="705"/>
      <c r="WGI944" s="705"/>
      <c r="WGJ944" s="705"/>
      <c r="WGK944" s="705"/>
      <c r="WGL944" s="705"/>
      <c r="WGM944" s="705"/>
      <c r="WGN944" s="705"/>
      <c r="WGO944" s="705"/>
      <c r="WGP944" s="705"/>
      <c r="WGQ944" s="705"/>
      <c r="WGR944" s="705"/>
      <c r="WGS944" s="705"/>
      <c r="WGT944" s="705"/>
      <c r="WGU944" s="705"/>
      <c r="WGV944" s="705"/>
      <c r="WGW944" s="705"/>
      <c r="WGX944" s="705"/>
      <c r="WGY944" s="705"/>
      <c r="WGZ944" s="705"/>
      <c r="WHA944" s="705"/>
      <c r="WHB944" s="705"/>
      <c r="WHC944" s="705"/>
      <c r="WHD944" s="705"/>
      <c r="WHE944" s="705"/>
      <c r="WHF944" s="705"/>
      <c r="WHG944" s="705"/>
      <c r="WHH944" s="705"/>
      <c r="WHI944" s="705"/>
      <c r="WHJ944" s="705"/>
      <c r="WHK944" s="705"/>
      <c r="WHL944" s="705"/>
      <c r="WHM944" s="705"/>
      <c r="WHN944" s="705"/>
      <c r="WHO944" s="705"/>
      <c r="WHP944" s="705"/>
      <c r="WHQ944" s="705"/>
      <c r="WHR944" s="705"/>
      <c r="WHS944" s="705"/>
      <c r="WHT944" s="705"/>
      <c r="WHU944" s="705"/>
      <c r="WHV944" s="705"/>
      <c r="WHW944" s="705"/>
      <c r="WHX944" s="705"/>
      <c r="WHY944" s="705"/>
      <c r="WHZ944" s="705"/>
      <c r="WIA944" s="705"/>
      <c r="WIB944" s="705"/>
      <c r="WIC944" s="705"/>
      <c r="WID944" s="705"/>
      <c r="WIE944" s="705"/>
      <c r="WIF944" s="705"/>
      <c r="WIG944" s="705"/>
      <c r="WIH944" s="705"/>
      <c r="WII944" s="705"/>
      <c r="WIJ944" s="705"/>
      <c r="WIK944" s="705"/>
      <c r="WIL944" s="705"/>
      <c r="WIM944" s="705"/>
      <c r="WIN944" s="705"/>
      <c r="WIO944" s="705"/>
      <c r="WIP944" s="705"/>
      <c r="WIQ944" s="705"/>
      <c r="WIR944" s="705"/>
      <c r="WIS944" s="705"/>
      <c r="WIT944" s="705"/>
      <c r="WIU944" s="705"/>
      <c r="WIV944" s="705"/>
      <c r="WIW944" s="705"/>
      <c r="WIX944" s="705"/>
      <c r="WIY944" s="705"/>
      <c r="WIZ944" s="705"/>
      <c r="WJA944" s="705"/>
      <c r="WJB944" s="705"/>
      <c r="WJC944" s="705"/>
      <c r="WJD944" s="705"/>
      <c r="WJE944" s="705"/>
      <c r="WJF944" s="705"/>
      <c r="WJG944" s="705"/>
      <c r="WJH944" s="705"/>
      <c r="WJI944" s="705"/>
      <c r="WJJ944" s="705"/>
      <c r="WJK944" s="705"/>
      <c r="WJL944" s="705"/>
      <c r="WJM944" s="705"/>
      <c r="WJN944" s="705"/>
      <c r="WJO944" s="705"/>
      <c r="WJP944" s="705"/>
      <c r="WJQ944" s="705"/>
      <c r="WJR944" s="705"/>
      <c r="WJS944" s="705"/>
      <c r="WJT944" s="705"/>
      <c r="WJU944" s="705"/>
      <c r="WJV944" s="705"/>
      <c r="WJW944" s="705"/>
      <c r="WJX944" s="705"/>
      <c r="WJY944" s="705"/>
      <c r="WJZ944" s="705"/>
      <c r="WKA944" s="705"/>
      <c r="WKB944" s="705"/>
      <c r="WKC944" s="705"/>
      <c r="WKD944" s="705"/>
      <c r="WKE944" s="705"/>
      <c r="WKF944" s="705"/>
      <c r="WKG944" s="705"/>
      <c r="WKH944" s="705"/>
      <c r="WKI944" s="705"/>
      <c r="WKJ944" s="705"/>
      <c r="WKK944" s="705"/>
      <c r="WKL944" s="705"/>
      <c r="WKM944" s="705"/>
      <c r="WKN944" s="705"/>
      <c r="WKO944" s="705"/>
      <c r="WKP944" s="705"/>
      <c r="WKQ944" s="705"/>
      <c r="WKR944" s="705"/>
      <c r="WKS944" s="705"/>
      <c r="WKT944" s="705"/>
      <c r="WKU944" s="705"/>
      <c r="WKV944" s="705"/>
      <c r="WKW944" s="705"/>
      <c r="WKX944" s="705"/>
      <c r="WKY944" s="705"/>
      <c r="WKZ944" s="705"/>
      <c r="WLA944" s="705"/>
      <c r="WLB944" s="705"/>
      <c r="WLC944" s="705"/>
      <c r="WLD944" s="705"/>
      <c r="WLE944" s="705"/>
      <c r="WLF944" s="705"/>
      <c r="WLG944" s="705"/>
      <c r="WLH944" s="705"/>
      <c r="WLI944" s="705"/>
      <c r="WLJ944" s="705"/>
      <c r="WLK944" s="705"/>
      <c r="WLL944" s="705"/>
      <c r="WLM944" s="705"/>
      <c r="WLN944" s="705"/>
      <c r="WLO944" s="705"/>
      <c r="WLP944" s="705"/>
      <c r="WLQ944" s="705"/>
      <c r="WLR944" s="705"/>
      <c r="WLS944" s="705"/>
      <c r="WLT944" s="705"/>
      <c r="WLU944" s="705"/>
      <c r="WLV944" s="705"/>
      <c r="WLW944" s="705"/>
      <c r="WLX944" s="705"/>
      <c r="WLY944" s="705"/>
      <c r="WLZ944" s="705"/>
      <c r="WMA944" s="705"/>
      <c r="WMB944" s="705"/>
      <c r="WMC944" s="705"/>
      <c r="WMD944" s="705"/>
      <c r="WME944" s="705"/>
      <c r="WMF944" s="705"/>
      <c r="WMG944" s="705"/>
      <c r="WMH944" s="705"/>
      <c r="WMI944" s="705"/>
      <c r="WMJ944" s="705"/>
      <c r="WMK944" s="705"/>
      <c r="WML944" s="705"/>
      <c r="WMM944" s="705"/>
      <c r="WMN944" s="705"/>
      <c r="WMO944" s="705"/>
      <c r="WMP944" s="705"/>
      <c r="WMQ944" s="705"/>
      <c r="WMR944" s="705"/>
      <c r="WMS944" s="705"/>
      <c r="WMT944" s="705"/>
      <c r="WMU944" s="705"/>
      <c r="WMV944" s="705"/>
      <c r="WMW944" s="705"/>
      <c r="WMX944" s="705"/>
      <c r="WMY944" s="705"/>
      <c r="WMZ944" s="705"/>
      <c r="WNA944" s="705"/>
      <c r="WNB944" s="705"/>
      <c r="WNC944" s="705"/>
      <c r="WND944" s="705"/>
      <c r="WNE944" s="705"/>
      <c r="WNF944" s="705"/>
      <c r="WNG944" s="705"/>
      <c r="WNH944" s="705"/>
      <c r="WNI944" s="705"/>
      <c r="WNJ944" s="705"/>
      <c r="WNK944" s="705"/>
      <c r="WNL944" s="705"/>
      <c r="WNM944" s="705"/>
      <c r="WNN944" s="705"/>
      <c r="WNO944" s="705"/>
      <c r="WNP944" s="705"/>
      <c r="WNQ944" s="705"/>
      <c r="WNR944" s="705"/>
      <c r="WNS944" s="705"/>
      <c r="WNT944" s="705"/>
      <c r="WNU944" s="705"/>
      <c r="WNV944" s="705"/>
      <c r="WNW944" s="705"/>
      <c r="WNX944" s="705"/>
      <c r="WNY944" s="705"/>
      <c r="WNZ944" s="705"/>
      <c r="WOA944" s="705"/>
      <c r="WOB944" s="705"/>
      <c r="WOC944" s="705"/>
      <c r="WOD944" s="705"/>
      <c r="WOE944" s="705"/>
      <c r="WOF944" s="705"/>
      <c r="WOG944" s="705"/>
      <c r="WOH944" s="705"/>
      <c r="WOI944" s="705"/>
      <c r="WOJ944" s="705"/>
      <c r="WOK944" s="705"/>
      <c r="WOL944" s="705"/>
      <c r="WOM944" s="705"/>
      <c r="WON944" s="705"/>
      <c r="WOO944" s="705"/>
      <c r="WOP944" s="705"/>
      <c r="WOQ944" s="705"/>
      <c r="WOR944" s="705"/>
      <c r="WOS944" s="705"/>
      <c r="WOT944" s="705"/>
      <c r="WOU944" s="705"/>
      <c r="WOV944" s="705"/>
      <c r="WOW944" s="705"/>
      <c r="WOX944" s="705"/>
      <c r="WOY944" s="705"/>
      <c r="WOZ944" s="705"/>
      <c r="WPA944" s="705"/>
      <c r="WPB944" s="705"/>
      <c r="WPC944" s="705"/>
      <c r="WPD944" s="705"/>
      <c r="WPE944" s="705"/>
      <c r="WPF944" s="705"/>
      <c r="WPG944" s="705"/>
      <c r="WPH944" s="705"/>
      <c r="WPI944" s="705"/>
      <c r="WPJ944" s="705"/>
      <c r="WPK944" s="705"/>
      <c r="WPL944" s="705"/>
      <c r="WPM944" s="705"/>
      <c r="WPN944" s="705"/>
      <c r="WPO944" s="705"/>
      <c r="WPP944" s="705"/>
      <c r="WPQ944" s="705"/>
      <c r="WPR944" s="705"/>
      <c r="WPS944" s="705"/>
      <c r="WPT944" s="705"/>
      <c r="WPU944" s="705"/>
      <c r="WPV944" s="705"/>
      <c r="WPW944" s="705"/>
      <c r="WPX944" s="705"/>
      <c r="WPY944" s="705"/>
      <c r="WPZ944" s="705"/>
      <c r="WQA944" s="705"/>
      <c r="WQB944" s="705"/>
      <c r="WQC944" s="705"/>
      <c r="WQD944" s="705"/>
      <c r="WQE944" s="705"/>
      <c r="WQF944" s="705"/>
      <c r="WQG944" s="705"/>
      <c r="WQH944" s="705"/>
      <c r="WQI944" s="705"/>
      <c r="WQJ944" s="705"/>
      <c r="WQK944" s="705"/>
      <c r="WQL944" s="705"/>
      <c r="WQM944" s="705"/>
      <c r="WQN944" s="705"/>
      <c r="WQO944" s="705"/>
      <c r="WQP944" s="705"/>
      <c r="WQQ944" s="705"/>
      <c r="WQR944" s="705"/>
      <c r="WQS944" s="705"/>
      <c r="WQT944" s="705"/>
      <c r="WQU944" s="705"/>
      <c r="WQV944" s="705"/>
      <c r="WQW944" s="705"/>
      <c r="WQX944" s="705"/>
      <c r="WQY944" s="705"/>
      <c r="WQZ944" s="705"/>
      <c r="WRA944" s="705"/>
      <c r="WRB944" s="705"/>
      <c r="WRC944" s="705"/>
      <c r="WRD944" s="705"/>
      <c r="WRE944" s="705"/>
      <c r="WRF944" s="705"/>
      <c r="WRG944" s="705"/>
      <c r="WRH944" s="705"/>
      <c r="WRI944" s="705"/>
      <c r="WRJ944" s="705"/>
      <c r="WRK944" s="705"/>
      <c r="WRL944" s="705"/>
      <c r="WRM944" s="705"/>
      <c r="WRN944" s="705"/>
      <c r="WRO944" s="705"/>
      <c r="WRP944" s="705"/>
      <c r="WRQ944" s="705"/>
      <c r="WRR944" s="705"/>
      <c r="WRS944" s="705"/>
      <c r="WRT944" s="705"/>
      <c r="WRU944" s="705"/>
      <c r="WRV944" s="705"/>
      <c r="WRW944" s="705"/>
      <c r="WRX944" s="705"/>
      <c r="WRY944" s="705"/>
      <c r="WRZ944" s="705"/>
      <c r="WSA944" s="705"/>
      <c r="WSB944" s="705"/>
      <c r="WSC944" s="705"/>
      <c r="WSD944" s="705"/>
      <c r="WSE944" s="705"/>
      <c r="WSF944" s="705"/>
      <c r="WSG944" s="705"/>
      <c r="WSH944" s="705"/>
      <c r="WSI944" s="705"/>
      <c r="WSJ944" s="705"/>
      <c r="WSK944" s="705"/>
      <c r="WSL944" s="705"/>
      <c r="WSM944" s="705"/>
      <c r="WSN944" s="705"/>
      <c r="WSO944" s="705"/>
      <c r="WSP944" s="705"/>
      <c r="WSQ944" s="705"/>
      <c r="WSR944" s="705"/>
      <c r="WSS944" s="705"/>
      <c r="WST944" s="705"/>
      <c r="WSU944" s="705"/>
      <c r="WSV944" s="705"/>
      <c r="WSW944" s="705"/>
      <c r="WSX944" s="705"/>
      <c r="WSY944" s="705"/>
      <c r="WSZ944" s="705"/>
      <c r="WTA944" s="705"/>
      <c r="WTB944" s="705"/>
      <c r="WTC944" s="705"/>
      <c r="WTD944" s="705"/>
      <c r="WTE944" s="705"/>
      <c r="WTF944" s="705"/>
      <c r="WTG944" s="705"/>
      <c r="WTH944" s="705"/>
      <c r="WTI944" s="705"/>
      <c r="WTJ944" s="705"/>
      <c r="WTK944" s="705"/>
      <c r="WTL944" s="705"/>
      <c r="WTM944" s="705"/>
      <c r="WTN944" s="705"/>
      <c r="WTO944" s="705"/>
      <c r="WTP944" s="705"/>
      <c r="WTQ944" s="705"/>
      <c r="WTR944" s="705"/>
      <c r="WTS944" s="705"/>
      <c r="WTT944" s="705"/>
      <c r="WTU944" s="705"/>
      <c r="WTV944" s="705"/>
      <c r="WTW944" s="705"/>
      <c r="WTX944" s="705"/>
      <c r="WTY944" s="705"/>
      <c r="WTZ944" s="705"/>
      <c r="WUA944" s="705"/>
      <c r="WUB944" s="705"/>
      <c r="WUC944" s="705"/>
      <c r="WUD944" s="705"/>
      <c r="WUE944" s="705"/>
      <c r="WUF944" s="705"/>
      <c r="WUG944" s="705"/>
      <c r="WUH944" s="705"/>
      <c r="WUI944" s="705"/>
      <c r="WUJ944" s="705"/>
      <c r="WUK944" s="705"/>
      <c r="WUL944" s="705"/>
      <c r="WUM944" s="705"/>
      <c r="WUN944" s="705"/>
      <c r="WUO944" s="705"/>
      <c r="WUP944" s="705"/>
      <c r="WUQ944" s="705"/>
      <c r="WUR944" s="705"/>
      <c r="WUS944" s="705"/>
      <c r="WUT944" s="705"/>
      <c r="WUU944" s="705"/>
      <c r="WUV944" s="705"/>
      <c r="WUW944" s="705"/>
      <c r="WUX944" s="705"/>
      <c r="WUY944" s="705"/>
      <c r="WUZ944" s="705"/>
      <c r="WVA944" s="705"/>
      <c r="WVB944" s="705"/>
      <c r="WVC944" s="705"/>
      <c r="WVD944" s="705"/>
      <c r="WVE944" s="705"/>
      <c r="WVF944" s="705"/>
      <c r="WVG944" s="705"/>
      <c r="WVH944" s="705"/>
      <c r="WVI944" s="705"/>
      <c r="WVJ944" s="705"/>
      <c r="WVK944" s="705"/>
      <c r="WVL944" s="705"/>
      <c r="WVM944" s="705"/>
      <c r="WVN944" s="705"/>
      <c r="WVO944" s="705"/>
      <c r="WVP944" s="705"/>
      <c r="WVQ944" s="705"/>
      <c r="WVR944" s="705"/>
      <c r="WVS944" s="705"/>
      <c r="WVT944" s="705"/>
      <c r="WVU944" s="705"/>
      <c r="WVV944" s="705"/>
      <c r="WVW944" s="705"/>
      <c r="WVX944" s="705"/>
      <c r="WVY944" s="705"/>
      <c r="WVZ944" s="705"/>
      <c r="WWA944" s="705"/>
      <c r="WWB944" s="705"/>
      <c r="WWC944" s="705"/>
      <c r="WWD944" s="705"/>
      <c r="WWE944" s="705"/>
      <c r="WWF944" s="705"/>
      <c r="WWG944" s="705"/>
      <c r="WWH944" s="705"/>
      <c r="WWI944" s="705"/>
      <c r="WWJ944" s="705"/>
      <c r="WWK944" s="705"/>
      <c r="WWL944" s="705"/>
      <c r="WWM944" s="705"/>
      <c r="WWN944" s="705"/>
      <c r="WWO944" s="705"/>
      <c r="WWP944" s="705"/>
      <c r="WWQ944" s="705"/>
      <c r="WWR944" s="705"/>
      <c r="WWS944" s="705"/>
      <c r="WWT944" s="705"/>
      <c r="WWU944" s="705"/>
      <c r="WWV944" s="705"/>
      <c r="WWW944" s="705"/>
      <c r="WWX944" s="705"/>
      <c r="WWY944" s="705"/>
      <c r="WWZ944" s="705"/>
      <c r="WXA944" s="705"/>
      <c r="WXB944" s="705"/>
      <c r="WXC944" s="705"/>
      <c r="WXD944" s="705"/>
      <c r="WXE944" s="705"/>
      <c r="WXF944" s="705"/>
      <c r="WXG944" s="705"/>
      <c r="WXH944" s="705"/>
      <c r="WXI944" s="705"/>
      <c r="WXJ944" s="705"/>
      <c r="WXK944" s="705"/>
      <c r="WXL944" s="705"/>
      <c r="WXM944" s="705"/>
      <c r="WXN944" s="705"/>
      <c r="WXO944" s="705"/>
      <c r="WXP944" s="705"/>
      <c r="WXQ944" s="705"/>
      <c r="WXR944" s="705"/>
      <c r="WXS944" s="705"/>
      <c r="WXT944" s="705"/>
      <c r="WXU944" s="705"/>
      <c r="WXV944" s="705"/>
      <c r="WXW944" s="705"/>
      <c r="WXX944" s="705"/>
      <c r="WXY944" s="705"/>
      <c r="WXZ944" s="705"/>
      <c r="WYA944" s="705"/>
      <c r="WYB944" s="705"/>
      <c r="WYC944" s="705"/>
      <c r="WYD944" s="705"/>
      <c r="WYE944" s="705"/>
      <c r="WYF944" s="705"/>
      <c r="WYG944" s="705"/>
      <c r="WYH944" s="705"/>
      <c r="WYI944" s="705"/>
      <c r="WYJ944" s="705"/>
      <c r="WYK944" s="705"/>
      <c r="WYL944" s="705"/>
      <c r="WYM944" s="705"/>
      <c r="WYN944" s="705"/>
      <c r="WYO944" s="705"/>
      <c r="WYP944" s="705"/>
      <c r="WYQ944" s="705"/>
      <c r="WYR944" s="705"/>
      <c r="WYS944" s="705"/>
      <c r="WYT944" s="705"/>
      <c r="WYU944" s="705"/>
      <c r="WYV944" s="705"/>
      <c r="WYW944" s="705"/>
      <c r="WYX944" s="705"/>
      <c r="WYY944" s="705"/>
      <c r="WYZ944" s="705"/>
      <c r="WZA944" s="705"/>
      <c r="WZB944" s="705"/>
      <c r="WZC944" s="705"/>
      <c r="WZD944" s="705"/>
      <c r="WZE944" s="705"/>
      <c r="WZF944" s="705"/>
      <c r="WZG944" s="705"/>
      <c r="WZH944" s="705"/>
      <c r="WZI944" s="705"/>
      <c r="WZJ944" s="705"/>
      <c r="WZK944" s="705"/>
      <c r="WZL944" s="705"/>
      <c r="WZM944" s="705"/>
      <c r="WZN944" s="705"/>
      <c r="WZO944" s="705"/>
      <c r="WZP944" s="705"/>
      <c r="WZQ944" s="705"/>
      <c r="WZR944" s="705"/>
      <c r="WZS944" s="705"/>
      <c r="WZT944" s="705"/>
      <c r="WZU944" s="705"/>
      <c r="WZV944" s="705"/>
      <c r="WZW944" s="705"/>
      <c r="WZX944" s="705"/>
      <c r="WZY944" s="705"/>
      <c r="WZZ944" s="705"/>
      <c r="XAA944" s="705"/>
      <c r="XAB944" s="705"/>
      <c r="XAC944" s="705"/>
      <c r="XAD944" s="705"/>
      <c r="XAE944" s="705"/>
      <c r="XAF944" s="705"/>
      <c r="XAG944" s="705"/>
      <c r="XAH944" s="705"/>
      <c r="XAI944" s="705"/>
      <c r="XAJ944" s="705"/>
      <c r="XAK944" s="705"/>
      <c r="XAL944" s="705"/>
      <c r="XAM944" s="705"/>
      <c r="XAN944" s="705"/>
      <c r="XAO944" s="705"/>
      <c r="XAP944" s="705"/>
      <c r="XAQ944" s="705"/>
      <c r="XAR944" s="705"/>
      <c r="XAS944" s="705"/>
      <c r="XAT944" s="705"/>
      <c r="XAU944" s="705"/>
      <c r="XAV944" s="705"/>
      <c r="XAW944" s="705"/>
      <c r="XAX944" s="705"/>
      <c r="XAY944" s="705"/>
      <c r="XAZ944" s="705"/>
      <c r="XBA944" s="705"/>
      <c r="XBB944" s="705"/>
      <c r="XBC944" s="705"/>
      <c r="XBD944" s="705"/>
      <c r="XBE944" s="705"/>
      <c r="XBF944" s="705"/>
      <c r="XBG944" s="705"/>
      <c r="XBH944" s="705"/>
      <c r="XBI944" s="705"/>
      <c r="XBJ944" s="705"/>
      <c r="XBK944" s="705"/>
      <c r="XBL944" s="705"/>
      <c r="XBM944" s="705"/>
      <c r="XBN944" s="705"/>
      <c r="XBO944" s="705"/>
      <c r="XBP944" s="705"/>
      <c r="XBQ944" s="705"/>
      <c r="XBR944" s="705"/>
      <c r="XBS944" s="705"/>
      <c r="XBT944" s="705"/>
      <c r="XBU944" s="705"/>
      <c r="XBV944" s="705"/>
      <c r="XBW944" s="705"/>
      <c r="XBX944" s="705"/>
      <c r="XBY944" s="705"/>
      <c r="XBZ944" s="705"/>
      <c r="XCA944" s="705"/>
      <c r="XCB944" s="705"/>
      <c r="XCC944" s="705"/>
      <c r="XCD944" s="705"/>
      <c r="XCE944" s="705"/>
      <c r="XCF944" s="705"/>
      <c r="XCG944" s="705"/>
      <c r="XCH944" s="705"/>
      <c r="XCI944" s="705"/>
      <c r="XCJ944" s="705"/>
      <c r="XCK944" s="705"/>
      <c r="XCL944" s="705"/>
      <c r="XCM944" s="705"/>
      <c r="XCN944" s="705"/>
      <c r="XCO944" s="705"/>
      <c r="XCP944" s="705"/>
      <c r="XCQ944" s="705"/>
      <c r="XCR944" s="705"/>
      <c r="XCS944" s="705"/>
      <c r="XCT944" s="705"/>
      <c r="XCU944" s="705"/>
      <c r="XCV944" s="705"/>
      <c r="XCW944" s="705"/>
      <c r="XCX944" s="705"/>
      <c r="XCY944" s="705"/>
      <c r="XCZ944" s="705"/>
      <c r="XDA944" s="705"/>
      <c r="XDB944" s="705"/>
      <c r="XDC944" s="705"/>
      <c r="XDD944" s="705"/>
      <c r="XDE944" s="705"/>
      <c r="XDF944" s="705"/>
      <c r="XDG944" s="705"/>
      <c r="XDH944" s="705"/>
      <c r="XDI944" s="705"/>
      <c r="XDJ944" s="705"/>
      <c r="XDK944" s="705"/>
      <c r="XDL944" s="705"/>
      <c r="XDM944" s="705"/>
      <c r="XDN944" s="705"/>
      <c r="XDO944" s="705"/>
      <c r="XDP944" s="705"/>
      <c r="XDQ944" s="705"/>
      <c r="XDR944" s="705"/>
      <c r="XDS944" s="705"/>
      <c r="XDT944" s="705"/>
      <c r="XDU944" s="705"/>
      <c r="XDV944" s="705"/>
      <c r="XDW944" s="705"/>
      <c r="XDX944" s="705"/>
      <c r="XDY944" s="705"/>
      <c r="XDZ944" s="705"/>
      <c r="XEA944" s="705"/>
      <c r="XEB944" s="705"/>
      <c r="XEC944" s="705"/>
      <c r="XED944" s="705"/>
      <c r="XEE944" s="705"/>
      <c r="XEF944" s="705"/>
      <c r="XEG944" s="705"/>
      <c r="XEH944" s="705"/>
      <c r="XEI944" s="705"/>
      <c r="XEJ944" s="705"/>
      <c r="XEK944" s="705"/>
      <c r="XEL944" s="705"/>
      <c r="XEM944" s="705"/>
      <c r="XEN944" s="705"/>
      <c r="XEO944" s="705"/>
      <c r="XEP944" s="705"/>
      <c r="XEQ944" s="705"/>
      <c r="XER944" s="705"/>
      <c r="XES944" s="705"/>
      <c r="XET944" s="705"/>
      <c r="XEU944" s="705"/>
      <c r="XEV944" s="705"/>
      <c r="XEW944" s="705"/>
      <c r="XEX944" s="705"/>
      <c r="XEY944" s="705"/>
      <c r="XEZ944" s="705"/>
      <c r="XFA944" s="699"/>
    </row>
    <row r="945" spans="1:16381" s="718" customFormat="1" ht="14.1" customHeight="1" x14ac:dyDescent="0.15">
      <c r="A945" s="224"/>
      <c r="B945" s="96" t="s">
        <v>3810</v>
      </c>
      <c r="C945" s="874"/>
      <c r="D945" s="874"/>
      <c r="E945" s="874"/>
      <c r="F945" s="874"/>
      <c r="G945" s="874"/>
      <c r="H945" s="874"/>
      <c r="I945" s="874"/>
      <c r="J945" s="874"/>
      <c r="K945" s="874"/>
      <c r="L945" s="874"/>
      <c r="M945" s="874"/>
      <c r="N945" s="874"/>
      <c r="O945" s="874"/>
      <c r="P945" s="874"/>
      <c r="Q945" s="874"/>
      <c r="R945" s="874"/>
      <c r="S945" s="874"/>
      <c r="T945" s="874"/>
      <c r="U945" s="874"/>
      <c r="V945" s="874"/>
      <c r="W945" s="874"/>
      <c r="X945" s="874"/>
      <c r="Y945" s="874"/>
      <c r="Z945" s="874"/>
      <c r="AA945" s="874"/>
      <c r="AB945" s="874"/>
      <c r="AC945" s="874"/>
      <c r="AD945" s="874"/>
      <c r="AE945" s="874"/>
      <c r="AF945" s="874"/>
      <c r="AG945" s="874"/>
      <c r="AH945" s="874"/>
      <c r="AI945" s="874"/>
      <c r="AJ945" s="874"/>
      <c r="AK945" s="874"/>
      <c r="AL945" s="874"/>
      <c r="AM945" s="69"/>
      <c r="AN945" s="69"/>
      <c r="AO945" s="69"/>
      <c r="AP945" s="69"/>
      <c r="AQ945" s="69"/>
      <c r="AR945" s="716"/>
      <c r="AS945" s="716"/>
      <c r="AT945" s="716"/>
      <c r="AU945" s="716"/>
      <c r="AV945" s="716"/>
      <c r="AW945" s="716"/>
      <c r="AX945" s="716"/>
      <c r="AY945" s="716"/>
      <c r="AZ945" s="716"/>
      <c r="BA945" s="716"/>
      <c r="BB945" s="716"/>
      <c r="BC945" s="716"/>
      <c r="BD945" s="716"/>
      <c r="BE945" s="716"/>
      <c r="BF945" s="716"/>
      <c r="BG945" s="716"/>
      <c r="BH945" s="716"/>
      <c r="BI945" s="716"/>
      <c r="BJ945" s="716"/>
      <c r="BK945" s="716"/>
      <c r="BL945" s="716"/>
      <c r="BM945" s="716"/>
      <c r="BN945" s="716"/>
      <c r="BO945" s="716"/>
      <c r="BP945" s="716"/>
      <c r="BQ945" s="716"/>
      <c r="BR945" s="716"/>
      <c r="BS945" s="716"/>
      <c r="BT945" s="716"/>
      <c r="BU945" s="716"/>
      <c r="BV945" s="716"/>
      <c r="BW945" s="716"/>
      <c r="BX945" s="716"/>
      <c r="BY945" s="716"/>
      <c r="BZ945" s="716"/>
      <c r="CA945" s="716"/>
      <c r="CB945" s="716"/>
      <c r="CC945" s="716"/>
      <c r="CD945" s="716"/>
      <c r="CE945" s="716"/>
      <c r="CF945" s="716"/>
      <c r="CG945" s="716"/>
      <c r="CH945" s="716"/>
      <c r="CI945" s="716"/>
      <c r="CJ945" s="716"/>
      <c r="CK945" s="716"/>
      <c r="CL945" s="716"/>
      <c r="CM945" s="716"/>
      <c r="CN945" s="716"/>
      <c r="CO945" s="716"/>
      <c r="CP945" s="716"/>
      <c r="CQ945" s="716"/>
      <c r="CR945" s="716"/>
      <c r="CS945" s="716"/>
      <c r="CT945" s="716"/>
      <c r="CU945" s="716"/>
      <c r="CV945" s="716"/>
      <c r="CW945" s="716"/>
      <c r="CX945" s="716"/>
      <c r="CY945" s="716"/>
      <c r="CZ945" s="716"/>
      <c r="DA945" s="716"/>
      <c r="DB945" s="716"/>
      <c r="DC945" s="716"/>
      <c r="DD945" s="716"/>
      <c r="DE945" s="716"/>
      <c r="DF945" s="716"/>
      <c r="DG945" s="716"/>
      <c r="DH945" s="716"/>
      <c r="DI945" s="716"/>
      <c r="DJ945" s="716"/>
      <c r="DK945" s="716"/>
      <c r="DL945" s="716"/>
      <c r="DM945" s="716"/>
      <c r="DN945" s="716"/>
      <c r="DO945" s="716"/>
      <c r="DP945" s="716"/>
      <c r="DQ945" s="716"/>
      <c r="DR945" s="716"/>
      <c r="DS945" s="716"/>
      <c r="DT945" s="716"/>
      <c r="DU945" s="716"/>
      <c r="DV945" s="716"/>
      <c r="DW945" s="716"/>
      <c r="DX945" s="716"/>
      <c r="DY945" s="716"/>
      <c r="DZ945" s="716"/>
      <c r="EA945" s="716"/>
      <c r="EB945" s="716"/>
      <c r="EC945" s="716"/>
      <c r="ED945" s="716"/>
      <c r="EE945" s="716"/>
      <c r="EF945" s="716"/>
      <c r="EG945" s="716"/>
      <c r="EH945" s="716"/>
      <c r="EI945" s="716"/>
      <c r="EJ945" s="716"/>
      <c r="EK945" s="716"/>
      <c r="EL945" s="716"/>
      <c r="EM945" s="716"/>
      <c r="EN945" s="716"/>
      <c r="EO945" s="716"/>
      <c r="EP945" s="716"/>
      <c r="EQ945" s="716"/>
      <c r="ER945" s="716"/>
      <c r="ES945" s="716"/>
      <c r="ET945" s="716"/>
      <c r="EU945" s="716"/>
      <c r="EV945" s="716"/>
      <c r="EW945" s="716"/>
      <c r="EX945" s="716"/>
      <c r="EY945" s="716"/>
      <c r="EZ945" s="716"/>
      <c r="FA945" s="716"/>
      <c r="FB945" s="716"/>
      <c r="FC945" s="716"/>
      <c r="FD945" s="716"/>
      <c r="FE945" s="716"/>
      <c r="FF945" s="716"/>
      <c r="FG945" s="716"/>
      <c r="FH945" s="716"/>
      <c r="FI945" s="716"/>
      <c r="FJ945" s="716"/>
      <c r="FK945" s="716"/>
      <c r="FL945" s="716"/>
      <c r="FM945" s="716"/>
      <c r="FN945" s="716"/>
      <c r="FO945" s="716"/>
      <c r="FP945" s="716"/>
      <c r="FQ945" s="716"/>
      <c r="FR945" s="716"/>
      <c r="FS945" s="716"/>
      <c r="FT945" s="716"/>
      <c r="FU945" s="716"/>
      <c r="FV945" s="716"/>
      <c r="FW945" s="716"/>
      <c r="FX945" s="716"/>
      <c r="FY945" s="716"/>
      <c r="FZ945" s="716"/>
      <c r="GA945" s="716"/>
      <c r="GB945" s="716"/>
      <c r="GC945" s="716"/>
      <c r="GD945" s="716"/>
      <c r="GE945" s="716"/>
      <c r="GF945" s="716"/>
      <c r="GG945" s="716"/>
      <c r="GH945" s="716"/>
      <c r="GI945" s="716"/>
      <c r="GJ945" s="716"/>
      <c r="GK945" s="716"/>
      <c r="GL945" s="716"/>
      <c r="GM945" s="716"/>
      <c r="GN945" s="716"/>
      <c r="GO945" s="716"/>
      <c r="GP945" s="716"/>
      <c r="GQ945" s="716"/>
      <c r="GR945" s="716"/>
      <c r="GS945" s="716"/>
      <c r="GT945" s="716"/>
      <c r="GU945" s="716"/>
      <c r="GV945" s="716"/>
      <c r="GW945" s="716"/>
      <c r="GX945" s="716"/>
      <c r="GY945" s="716"/>
      <c r="GZ945" s="716"/>
      <c r="HA945" s="716"/>
      <c r="HB945" s="716"/>
      <c r="HC945" s="716"/>
      <c r="HD945" s="716"/>
      <c r="HE945" s="716"/>
      <c r="HF945" s="716"/>
      <c r="HG945" s="716"/>
      <c r="HH945" s="716"/>
      <c r="HI945" s="716"/>
      <c r="HJ945" s="716"/>
      <c r="HK945" s="716"/>
      <c r="HL945" s="716"/>
      <c r="HM945" s="716"/>
      <c r="HN945" s="716"/>
      <c r="HO945" s="716"/>
      <c r="HP945" s="716"/>
      <c r="HQ945" s="716"/>
      <c r="HR945" s="716"/>
      <c r="HS945" s="716"/>
      <c r="HT945" s="716"/>
      <c r="HU945" s="716"/>
      <c r="HV945" s="716"/>
      <c r="HW945" s="716"/>
      <c r="HX945" s="716"/>
      <c r="HY945" s="716"/>
      <c r="HZ945" s="716"/>
      <c r="IA945" s="716"/>
      <c r="IB945" s="716"/>
      <c r="IC945" s="716"/>
      <c r="ID945" s="716"/>
      <c r="IE945" s="716"/>
      <c r="IF945" s="716"/>
      <c r="IG945" s="716"/>
      <c r="IH945" s="716"/>
      <c r="II945" s="716"/>
      <c r="IJ945" s="716"/>
      <c r="IK945" s="716"/>
      <c r="IL945" s="716"/>
      <c r="IM945" s="716"/>
      <c r="IN945" s="716"/>
      <c r="IO945" s="716"/>
      <c r="IP945" s="716"/>
      <c r="IQ945" s="716"/>
      <c r="IR945" s="716"/>
      <c r="IS945" s="716"/>
      <c r="IT945" s="716"/>
      <c r="IU945" s="716"/>
      <c r="IV945" s="716"/>
      <c r="IW945" s="716"/>
      <c r="IX945" s="716"/>
      <c r="IY945" s="716"/>
      <c r="IZ945" s="716"/>
      <c r="JA945" s="716"/>
      <c r="JB945" s="716"/>
      <c r="JC945" s="716"/>
      <c r="JD945" s="716"/>
      <c r="JE945" s="716"/>
      <c r="JF945" s="716"/>
      <c r="JG945" s="716"/>
      <c r="JH945" s="716"/>
      <c r="JI945" s="716"/>
      <c r="JJ945" s="716"/>
      <c r="JK945" s="716"/>
      <c r="JL945" s="716"/>
      <c r="JM945" s="716"/>
      <c r="JN945" s="716"/>
      <c r="JO945" s="716"/>
      <c r="JP945" s="716"/>
      <c r="JQ945" s="716"/>
      <c r="JR945" s="716"/>
      <c r="JS945" s="716"/>
      <c r="JT945" s="716"/>
      <c r="JU945" s="716"/>
      <c r="JV945" s="716"/>
      <c r="JW945" s="716"/>
      <c r="JX945" s="716"/>
      <c r="JY945" s="716"/>
      <c r="JZ945" s="716"/>
      <c r="KA945" s="716"/>
      <c r="KB945" s="716"/>
      <c r="KC945" s="716"/>
      <c r="KD945" s="716"/>
      <c r="KE945" s="716"/>
      <c r="KF945" s="716"/>
      <c r="KG945" s="716"/>
      <c r="KH945" s="716"/>
      <c r="KI945" s="716"/>
      <c r="KJ945" s="716"/>
      <c r="KK945" s="716"/>
      <c r="KL945" s="716"/>
      <c r="KM945" s="716"/>
      <c r="KN945" s="716"/>
      <c r="KO945" s="716"/>
      <c r="KP945" s="716"/>
      <c r="KQ945" s="716"/>
      <c r="KR945" s="716"/>
      <c r="KS945" s="716"/>
      <c r="KT945" s="716"/>
      <c r="KU945" s="716"/>
      <c r="KV945" s="716"/>
      <c r="KW945" s="716"/>
      <c r="KX945" s="716"/>
      <c r="KY945" s="716"/>
      <c r="KZ945" s="716"/>
      <c r="LA945" s="716"/>
      <c r="LB945" s="716"/>
      <c r="LC945" s="716"/>
      <c r="LD945" s="716"/>
      <c r="LE945" s="716"/>
      <c r="LF945" s="716"/>
      <c r="LG945" s="716"/>
      <c r="LH945" s="716"/>
      <c r="LI945" s="716"/>
      <c r="LJ945" s="716"/>
      <c r="LK945" s="716"/>
      <c r="LL945" s="716"/>
      <c r="LM945" s="716"/>
      <c r="LN945" s="716"/>
      <c r="LO945" s="716"/>
      <c r="LP945" s="716"/>
      <c r="LQ945" s="716"/>
      <c r="LR945" s="716"/>
      <c r="LS945" s="716"/>
      <c r="LT945" s="716"/>
      <c r="LU945" s="716"/>
      <c r="LV945" s="716"/>
      <c r="LW945" s="716"/>
      <c r="LX945" s="716"/>
      <c r="LY945" s="716"/>
      <c r="LZ945" s="716"/>
      <c r="MA945" s="716"/>
      <c r="MB945" s="716"/>
      <c r="MC945" s="716"/>
      <c r="MD945" s="716"/>
      <c r="ME945" s="716"/>
      <c r="MF945" s="716"/>
      <c r="MG945" s="716"/>
      <c r="MH945" s="716"/>
      <c r="MI945" s="716"/>
      <c r="MJ945" s="716"/>
      <c r="MK945" s="716"/>
      <c r="ML945" s="716"/>
      <c r="MM945" s="716"/>
      <c r="MN945" s="716"/>
      <c r="MO945" s="716"/>
      <c r="MP945" s="716"/>
      <c r="MQ945" s="716"/>
      <c r="MR945" s="716"/>
      <c r="MS945" s="716"/>
      <c r="MT945" s="716"/>
      <c r="MU945" s="716"/>
      <c r="MV945" s="716"/>
      <c r="MW945" s="716"/>
      <c r="MX945" s="716"/>
      <c r="MY945" s="716"/>
      <c r="MZ945" s="716"/>
      <c r="NA945" s="716"/>
      <c r="NB945" s="716"/>
      <c r="NC945" s="716"/>
      <c r="ND945" s="716"/>
      <c r="NE945" s="716"/>
      <c r="NF945" s="716"/>
      <c r="NG945" s="716"/>
      <c r="NH945" s="716"/>
      <c r="NI945" s="716"/>
      <c r="NJ945" s="716"/>
      <c r="NK945" s="716"/>
      <c r="NL945" s="716"/>
      <c r="NM945" s="716"/>
      <c r="NN945" s="716"/>
      <c r="NO945" s="716"/>
      <c r="NP945" s="716"/>
      <c r="NQ945" s="716"/>
      <c r="NR945" s="716"/>
      <c r="NS945" s="716"/>
      <c r="NT945" s="716"/>
      <c r="NU945" s="716"/>
      <c r="NV945" s="716"/>
      <c r="NW945" s="716"/>
      <c r="NX945" s="716"/>
      <c r="NY945" s="716"/>
      <c r="NZ945" s="716"/>
      <c r="OA945" s="716"/>
      <c r="OB945" s="716"/>
      <c r="OC945" s="716"/>
      <c r="OD945" s="716"/>
      <c r="OE945" s="716"/>
      <c r="OF945" s="716"/>
      <c r="OG945" s="716"/>
      <c r="OH945" s="716"/>
      <c r="OI945" s="716"/>
      <c r="OJ945" s="716"/>
      <c r="OK945" s="716"/>
      <c r="OL945" s="716"/>
      <c r="OM945" s="716"/>
      <c r="ON945" s="716"/>
      <c r="OO945" s="716"/>
      <c r="OP945" s="716"/>
      <c r="OQ945" s="716"/>
      <c r="OR945" s="716"/>
      <c r="OS945" s="716"/>
      <c r="OT945" s="716"/>
      <c r="OU945" s="716"/>
      <c r="OV945" s="716"/>
      <c r="OW945" s="716"/>
      <c r="OX945" s="716"/>
      <c r="OY945" s="716"/>
      <c r="OZ945" s="716"/>
      <c r="PA945" s="716"/>
      <c r="PB945" s="716"/>
      <c r="PC945" s="716"/>
      <c r="PD945" s="716"/>
      <c r="PE945" s="716"/>
      <c r="PF945" s="716"/>
      <c r="PG945" s="716"/>
      <c r="PH945" s="716"/>
      <c r="PI945" s="716"/>
      <c r="PJ945" s="716"/>
      <c r="PK945" s="716"/>
      <c r="PL945" s="716"/>
      <c r="PM945" s="716"/>
      <c r="PN945" s="716"/>
      <c r="PO945" s="716"/>
      <c r="PP945" s="716"/>
      <c r="PQ945" s="716"/>
      <c r="PR945" s="716"/>
      <c r="PS945" s="716"/>
      <c r="PT945" s="716"/>
      <c r="PU945" s="716"/>
      <c r="PV945" s="716"/>
      <c r="PW945" s="716"/>
      <c r="PX945" s="716"/>
      <c r="PY945" s="716"/>
      <c r="PZ945" s="716"/>
      <c r="QA945" s="716"/>
      <c r="QB945" s="716"/>
      <c r="QC945" s="716"/>
      <c r="QD945" s="716"/>
      <c r="QE945" s="716"/>
      <c r="QF945" s="716"/>
      <c r="QG945" s="716"/>
      <c r="QH945" s="716"/>
      <c r="QI945" s="716"/>
      <c r="QJ945" s="716"/>
      <c r="QK945" s="716"/>
      <c r="QL945" s="716"/>
      <c r="QM945" s="716"/>
      <c r="QN945" s="716"/>
      <c r="QO945" s="716"/>
      <c r="QP945" s="716"/>
      <c r="QQ945" s="716"/>
      <c r="QR945" s="716"/>
      <c r="QS945" s="716"/>
      <c r="QT945" s="716"/>
      <c r="QU945" s="716"/>
      <c r="QV945" s="716"/>
      <c r="QW945" s="716"/>
      <c r="QX945" s="716"/>
      <c r="QY945" s="716"/>
      <c r="QZ945" s="716"/>
      <c r="RA945" s="716"/>
      <c r="RB945" s="716"/>
      <c r="RC945" s="716"/>
      <c r="RD945" s="716"/>
      <c r="RE945" s="716"/>
      <c r="RF945" s="716"/>
      <c r="RG945" s="716"/>
      <c r="RH945" s="716"/>
      <c r="RI945" s="716"/>
      <c r="RJ945" s="716"/>
      <c r="RK945" s="716"/>
      <c r="RL945" s="716"/>
      <c r="RM945" s="716"/>
      <c r="RN945" s="716"/>
      <c r="RO945" s="716"/>
      <c r="RP945" s="716"/>
      <c r="RQ945" s="716"/>
      <c r="RR945" s="716"/>
      <c r="RS945" s="716"/>
      <c r="RT945" s="716"/>
      <c r="RU945" s="716"/>
      <c r="RV945" s="716"/>
      <c r="RW945" s="716"/>
      <c r="RX945" s="716"/>
      <c r="RY945" s="716"/>
      <c r="RZ945" s="716"/>
      <c r="SA945" s="716"/>
      <c r="SB945" s="716"/>
      <c r="SC945" s="716"/>
      <c r="SD945" s="716"/>
      <c r="SE945" s="716"/>
      <c r="SF945" s="716"/>
      <c r="SG945" s="716"/>
      <c r="SH945" s="716"/>
      <c r="SI945" s="716"/>
      <c r="SJ945" s="716"/>
      <c r="SK945" s="716"/>
      <c r="SL945" s="716"/>
      <c r="SM945" s="716"/>
      <c r="SN945" s="716"/>
      <c r="SO945" s="716"/>
      <c r="SP945" s="716"/>
      <c r="SQ945" s="716"/>
      <c r="SR945" s="716"/>
      <c r="SS945" s="716"/>
      <c r="ST945" s="716"/>
      <c r="SU945" s="716"/>
      <c r="SV945" s="716"/>
      <c r="SW945" s="716"/>
      <c r="SX945" s="716"/>
      <c r="SY945" s="716"/>
      <c r="SZ945" s="716"/>
      <c r="TA945" s="716"/>
      <c r="TB945" s="716"/>
      <c r="TC945" s="716"/>
      <c r="TD945" s="716"/>
      <c r="TE945" s="716"/>
      <c r="TF945" s="716"/>
      <c r="TG945" s="716"/>
      <c r="TH945" s="716"/>
      <c r="TI945" s="716"/>
      <c r="TJ945" s="716"/>
      <c r="TK945" s="716"/>
      <c r="TL945" s="716"/>
      <c r="TM945" s="716"/>
      <c r="TN945" s="716"/>
      <c r="TO945" s="716"/>
      <c r="TP945" s="716"/>
      <c r="TQ945" s="716"/>
      <c r="TR945" s="716"/>
      <c r="TS945" s="716"/>
      <c r="TT945" s="716"/>
      <c r="TU945" s="716"/>
      <c r="TV945" s="716"/>
      <c r="TW945" s="716"/>
      <c r="TX945" s="716"/>
      <c r="TY945" s="716"/>
      <c r="TZ945" s="716"/>
      <c r="UA945" s="716"/>
      <c r="UB945" s="716"/>
      <c r="UC945" s="716"/>
      <c r="UD945" s="716"/>
      <c r="UE945" s="716"/>
      <c r="UF945" s="716"/>
      <c r="UG945" s="716"/>
      <c r="UH945" s="716"/>
      <c r="UI945" s="716"/>
      <c r="UJ945" s="716"/>
      <c r="UK945" s="716"/>
      <c r="UL945" s="716"/>
      <c r="UM945" s="716"/>
      <c r="UN945" s="716"/>
      <c r="UO945" s="716"/>
      <c r="UP945" s="716"/>
      <c r="UQ945" s="716"/>
      <c r="UR945" s="716"/>
      <c r="US945" s="716"/>
      <c r="UT945" s="716"/>
      <c r="UU945" s="716"/>
      <c r="UV945" s="716"/>
      <c r="UW945" s="716"/>
      <c r="UX945" s="716"/>
      <c r="UY945" s="716"/>
      <c r="UZ945" s="716"/>
      <c r="VA945" s="716"/>
      <c r="VB945" s="716"/>
      <c r="VC945" s="716"/>
      <c r="VD945" s="716"/>
      <c r="VE945" s="716"/>
      <c r="VF945" s="716"/>
      <c r="VG945" s="716"/>
      <c r="VH945" s="716"/>
      <c r="VI945" s="716"/>
      <c r="VJ945" s="716"/>
      <c r="VK945" s="716"/>
      <c r="VL945" s="716"/>
      <c r="VM945" s="716"/>
      <c r="VN945" s="716"/>
      <c r="VO945" s="716"/>
      <c r="VP945" s="716"/>
      <c r="VQ945" s="716"/>
      <c r="VR945" s="716"/>
      <c r="VS945" s="716"/>
      <c r="VT945" s="716"/>
      <c r="VU945" s="716"/>
      <c r="VV945" s="716"/>
      <c r="VW945" s="716"/>
      <c r="VX945" s="716"/>
      <c r="VY945" s="716"/>
      <c r="VZ945" s="716"/>
      <c r="WA945" s="716"/>
      <c r="WB945" s="716"/>
      <c r="WC945" s="716"/>
      <c r="WD945" s="716"/>
      <c r="WE945" s="716"/>
      <c r="WF945" s="716"/>
      <c r="WG945" s="716"/>
      <c r="WH945" s="716"/>
      <c r="WI945" s="716"/>
      <c r="WJ945" s="716"/>
      <c r="WK945" s="716"/>
      <c r="WL945" s="716"/>
      <c r="WM945" s="716"/>
      <c r="WN945" s="716"/>
      <c r="WO945" s="716"/>
      <c r="WP945" s="716"/>
      <c r="WQ945" s="716"/>
      <c r="WR945" s="716"/>
      <c r="WS945" s="716"/>
      <c r="WT945" s="716"/>
      <c r="WU945" s="716"/>
      <c r="WV945" s="716"/>
      <c r="WW945" s="716"/>
      <c r="WX945" s="716"/>
      <c r="WY945" s="716"/>
      <c r="WZ945" s="716"/>
      <c r="XA945" s="716"/>
      <c r="XB945" s="716"/>
      <c r="XC945" s="716"/>
      <c r="XD945" s="716"/>
      <c r="XE945" s="716"/>
      <c r="XF945" s="716"/>
      <c r="XG945" s="716"/>
      <c r="XH945" s="716"/>
      <c r="XI945" s="716"/>
      <c r="XJ945" s="716"/>
      <c r="XK945" s="716"/>
      <c r="XL945" s="716"/>
      <c r="XM945" s="716"/>
      <c r="XN945" s="716"/>
      <c r="XO945" s="716"/>
      <c r="XP945" s="716"/>
      <c r="XQ945" s="716"/>
      <c r="XR945" s="716"/>
      <c r="XS945" s="716"/>
      <c r="XT945" s="716"/>
      <c r="XU945" s="716"/>
      <c r="XV945" s="716"/>
      <c r="XW945" s="716"/>
      <c r="XX945" s="716"/>
      <c r="XY945" s="716"/>
      <c r="XZ945" s="716"/>
      <c r="YA945" s="716"/>
      <c r="YB945" s="716"/>
      <c r="YC945" s="716"/>
      <c r="YD945" s="716"/>
      <c r="YE945" s="716"/>
      <c r="YF945" s="716"/>
      <c r="YG945" s="716"/>
      <c r="YH945" s="716"/>
      <c r="YI945" s="716"/>
      <c r="YJ945" s="716"/>
      <c r="YK945" s="716"/>
      <c r="YL945" s="716"/>
      <c r="YM945" s="716"/>
      <c r="YN945" s="716"/>
      <c r="YO945" s="716"/>
      <c r="YP945" s="716"/>
      <c r="YQ945" s="716"/>
      <c r="YR945" s="716"/>
      <c r="YS945" s="716"/>
      <c r="YT945" s="716"/>
      <c r="YU945" s="716"/>
      <c r="YV945" s="716"/>
      <c r="YW945" s="716"/>
      <c r="YX945" s="716"/>
      <c r="YY945" s="716"/>
      <c r="YZ945" s="716"/>
      <c r="ZA945" s="716"/>
      <c r="ZB945" s="716"/>
      <c r="ZC945" s="716"/>
      <c r="ZD945" s="716"/>
      <c r="ZE945" s="716"/>
      <c r="ZF945" s="716"/>
      <c r="ZG945" s="716"/>
      <c r="ZH945" s="716"/>
      <c r="ZI945" s="716"/>
      <c r="ZJ945" s="716"/>
      <c r="ZK945" s="716"/>
      <c r="ZL945" s="716"/>
      <c r="ZM945" s="716"/>
      <c r="ZN945" s="716"/>
      <c r="ZO945" s="716"/>
      <c r="ZP945" s="716"/>
      <c r="ZQ945" s="716"/>
      <c r="ZR945" s="716"/>
      <c r="ZS945" s="716"/>
      <c r="ZT945" s="716"/>
      <c r="ZU945" s="716"/>
      <c r="ZV945" s="716"/>
      <c r="ZW945" s="716"/>
      <c r="ZX945" s="716"/>
      <c r="ZY945" s="716"/>
      <c r="ZZ945" s="716"/>
      <c r="AAA945" s="716"/>
      <c r="AAB945" s="716"/>
      <c r="AAC945" s="716"/>
      <c r="AAD945" s="716"/>
      <c r="AAE945" s="716"/>
      <c r="AAF945" s="716"/>
      <c r="AAG945" s="716"/>
      <c r="AAH945" s="716"/>
      <c r="AAI945" s="716"/>
      <c r="AAJ945" s="716"/>
      <c r="AAK945" s="716"/>
      <c r="AAL945" s="716"/>
      <c r="AAM945" s="716"/>
      <c r="AAN945" s="716"/>
      <c r="AAO945" s="716"/>
      <c r="AAP945" s="716"/>
      <c r="AAQ945" s="716"/>
      <c r="AAR945" s="716"/>
      <c r="AAS945" s="716"/>
      <c r="AAT945" s="716"/>
      <c r="AAU945" s="716"/>
      <c r="AAV945" s="716"/>
      <c r="AAW945" s="716"/>
      <c r="AAX945" s="716"/>
      <c r="AAY945" s="716"/>
      <c r="AAZ945" s="716"/>
      <c r="ABA945" s="716"/>
      <c r="ABB945" s="716"/>
      <c r="ABC945" s="716"/>
      <c r="ABD945" s="716"/>
      <c r="ABE945" s="716"/>
      <c r="ABF945" s="716"/>
      <c r="ABG945" s="716"/>
      <c r="ABH945" s="716"/>
      <c r="ABI945" s="716"/>
      <c r="ABJ945" s="716"/>
      <c r="ABK945" s="716"/>
      <c r="ABL945" s="716"/>
      <c r="ABM945" s="716"/>
      <c r="ABN945" s="716"/>
      <c r="ABO945" s="716"/>
      <c r="ABP945" s="716"/>
      <c r="ABQ945" s="716"/>
      <c r="ABR945" s="716"/>
      <c r="ABS945" s="716"/>
      <c r="ABT945" s="716"/>
      <c r="ABU945" s="716"/>
      <c r="ABV945" s="716"/>
      <c r="ABW945" s="716"/>
      <c r="ABX945" s="716"/>
      <c r="ABY945" s="716"/>
      <c r="ABZ945" s="716"/>
      <c r="ACA945" s="716"/>
      <c r="ACB945" s="716"/>
      <c r="ACC945" s="716"/>
      <c r="ACD945" s="716"/>
      <c r="ACE945" s="716"/>
      <c r="ACF945" s="716"/>
      <c r="ACG945" s="716"/>
      <c r="ACH945" s="716"/>
      <c r="ACI945" s="716"/>
      <c r="ACJ945" s="716"/>
      <c r="ACK945" s="716"/>
      <c r="ACL945" s="716"/>
      <c r="ACM945" s="716"/>
      <c r="ACN945" s="716"/>
      <c r="ACO945" s="716"/>
      <c r="ACP945" s="716"/>
      <c r="ACQ945" s="716"/>
      <c r="ACR945" s="716"/>
      <c r="ACS945" s="716"/>
      <c r="ACT945" s="716"/>
      <c r="ACU945" s="716"/>
      <c r="ACV945" s="716"/>
      <c r="ACW945" s="716"/>
      <c r="ACX945" s="716"/>
      <c r="ACY945" s="716"/>
      <c r="ACZ945" s="716"/>
      <c r="ADA945" s="716"/>
      <c r="ADB945" s="716"/>
      <c r="ADC945" s="716"/>
      <c r="ADD945" s="716"/>
      <c r="ADE945" s="716"/>
      <c r="ADF945" s="716"/>
      <c r="ADG945" s="716"/>
      <c r="ADH945" s="716"/>
      <c r="ADI945" s="716"/>
      <c r="ADJ945" s="716"/>
      <c r="ADK945" s="716"/>
      <c r="ADL945" s="716"/>
      <c r="ADM945" s="716"/>
      <c r="ADN945" s="716"/>
      <c r="ADO945" s="716"/>
      <c r="ADP945" s="716"/>
      <c r="ADQ945" s="716"/>
      <c r="ADR945" s="716"/>
      <c r="ADS945" s="716"/>
      <c r="ADT945" s="716"/>
      <c r="ADU945" s="716"/>
      <c r="ADV945" s="716"/>
      <c r="ADW945" s="716"/>
      <c r="ADX945" s="716"/>
      <c r="ADY945" s="716"/>
      <c r="ADZ945" s="716"/>
      <c r="AEA945" s="716"/>
      <c r="AEB945" s="716"/>
      <c r="AEC945" s="716"/>
      <c r="AED945" s="716"/>
      <c r="AEE945" s="716"/>
      <c r="AEF945" s="716"/>
      <c r="AEG945" s="716"/>
      <c r="AEH945" s="716"/>
      <c r="AEI945" s="716"/>
      <c r="AEJ945" s="716"/>
      <c r="AEK945" s="716"/>
      <c r="AEL945" s="716"/>
      <c r="AEM945" s="716"/>
      <c r="AEN945" s="716"/>
      <c r="AEO945" s="716"/>
      <c r="AEP945" s="716"/>
      <c r="AEQ945" s="716"/>
      <c r="AER945" s="716"/>
      <c r="AES945" s="716"/>
      <c r="AET945" s="716"/>
      <c r="AEU945" s="716"/>
      <c r="AEV945" s="716"/>
      <c r="AEW945" s="716"/>
      <c r="AEX945" s="716"/>
      <c r="AEY945" s="716"/>
      <c r="AEZ945" s="716"/>
      <c r="AFA945" s="716"/>
      <c r="AFB945" s="716"/>
      <c r="AFC945" s="716"/>
      <c r="AFD945" s="716"/>
      <c r="AFE945" s="716"/>
      <c r="AFF945" s="716"/>
      <c r="AFG945" s="716"/>
      <c r="AFH945" s="716"/>
      <c r="AFI945" s="716"/>
      <c r="AFJ945" s="716"/>
      <c r="AFK945" s="716"/>
      <c r="AFL945" s="716"/>
      <c r="AFM945" s="716"/>
      <c r="AFN945" s="716"/>
      <c r="AFO945" s="716"/>
      <c r="AFP945" s="716"/>
      <c r="AFQ945" s="716"/>
      <c r="AFR945" s="716"/>
      <c r="AFS945" s="716"/>
      <c r="AFT945" s="716"/>
      <c r="AFU945" s="716"/>
      <c r="AFV945" s="716"/>
      <c r="AFW945" s="716"/>
      <c r="AFX945" s="716"/>
      <c r="AFY945" s="716"/>
      <c r="AFZ945" s="716"/>
      <c r="AGA945" s="716"/>
      <c r="AGB945" s="716"/>
      <c r="AGC945" s="716"/>
      <c r="AGD945" s="716"/>
      <c r="AGE945" s="716"/>
      <c r="AGF945" s="716"/>
      <c r="AGG945" s="716"/>
      <c r="AGH945" s="716"/>
      <c r="AGI945" s="716"/>
      <c r="AGJ945" s="716"/>
      <c r="AGK945" s="716"/>
      <c r="AGL945" s="716"/>
      <c r="AGM945" s="716"/>
      <c r="AGN945" s="716"/>
      <c r="AGO945" s="716"/>
      <c r="AGP945" s="716"/>
      <c r="AGQ945" s="716"/>
      <c r="AGR945" s="716"/>
      <c r="AGS945" s="716"/>
      <c r="AGT945" s="716"/>
      <c r="AGU945" s="716"/>
      <c r="AGV945" s="716"/>
      <c r="AGW945" s="716"/>
      <c r="AGX945" s="716"/>
      <c r="AGY945" s="716"/>
      <c r="AGZ945" s="716"/>
      <c r="AHA945" s="716"/>
      <c r="AHB945" s="716"/>
      <c r="AHC945" s="716"/>
      <c r="AHD945" s="716"/>
      <c r="AHE945" s="716"/>
      <c r="AHF945" s="716"/>
      <c r="AHG945" s="716"/>
      <c r="AHH945" s="716"/>
      <c r="AHI945" s="716"/>
      <c r="AHJ945" s="716"/>
      <c r="AHK945" s="716"/>
      <c r="AHL945" s="716"/>
      <c r="AHM945" s="716"/>
      <c r="AHN945" s="716"/>
      <c r="AHO945" s="716"/>
      <c r="AHP945" s="716"/>
      <c r="AHQ945" s="716"/>
      <c r="AHR945" s="716"/>
      <c r="AHS945" s="716"/>
      <c r="AHT945" s="716"/>
      <c r="AHU945" s="716"/>
      <c r="AHV945" s="716"/>
      <c r="AHW945" s="716"/>
      <c r="AHX945" s="716"/>
      <c r="AHY945" s="716"/>
      <c r="AHZ945" s="716"/>
      <c r="AIA945" s="716"/>
      <c r="AIB945" s="716"/>
      <c r="AIC945" s="716"/>
      <c r="AID945" s="716"/>
      <c r="AIE945" s="716"/>
      <c r="AIF945" s="716"/>
      <c r="AIG945" s="716"/>
      <c r="AIH945" s="716"/>
      <c r="AII945" s="716"/>
      <c r="AIJ945" s="716"/>
      <c r="AIK945" s="716"/>
      <c r="AIL945" s="716"/>
      <c r="AIM945" s="716"/>
      <c r="AIN945" s="716"/>
      <c r="AIO945" s="716"/>
      <c r="AIP945" s="716"/>
      <c r="AIQ945" s="716"/>
      <c r="AIR945" s="716"/>
      <c r="AIS945" s="716"/>
      <c r="AIT945" s="716"/>
      <c r="AIU945" s="716"/>
      <c r="AIV945" s="716"/>
      <c r="AIW945" s="716"/>
      <c r="AIX945" s="716"/>
      <c r="AIY945" s="716"/>
      <c r="AIZ945" s="716"/>
      <c r="AJA945" s="716"/>
      <c r="AJB945" s="716"/>
      <c r="AJC945" s="716"/>
      <c r="AJD945" s="716"/>
      <c r="AJE945" s="716"/>
      <c r="AJF945" s="716"/>
      <c r="AJG945" s="716"/>
      <c r="AJH945" s="716"/>
      <c r="AJI945" s="716"/>
      <c r="AJJ945" s="716"/>
      <c r="AJK945" s="716"/>
      <c r="AJL945" s="716"/>
      <c r="AJM945" s="716"/>
      <c r="AJN945" s="716"/>
      <c r="AJO945" s="716"/>
      <c r="AJP945" s="716"/>
      <c r="AJQ945" s="716"/>
      <c r="AJR945" s="716"/>
      <c r="AJS945" s="716"/>
      <c r="AJT945" s="716"/>
      <c r="AJU945" s="716"/>
      <c r="AJV945" s="716"/>
      <c r="AJW945" s="716"/>
      <c r="AJX945" s="716"/>
      <c r="AJY945" s="716"/>
      <c r="AJZ945" s="716"/>
      <c r="AKA945" s="716"/>
      <c r="AKB945" s="716"/>
      <c r="AKC945" s="716"/>
      <c r="AKD945" s="716"/>
      <c r="AKE945" s="716"/>
      <c r="AKF945" s="716"/>
      <c r="AKG945" s="716"/>
      <c r="AKH945" s="716"/>
      <c r="AKI945" s="716"/>
      <c r="AKJ945" s="716"/>
      <c r="AKK945" s="716"/>
      <c r="AKL945" s="716"/>
      <c r="AKM945" s="716"/>
      <c r="AKN945" s="716"/>
      <c r="AKO945" s="716"/>
      <c r="AKP945" s="716"/>
      <c r="AKQ945" s="716"/>
      <c r="AKR945" s="716"/>
      <c r="AKS945" s="716"/>
      <c r="AKT945" s="716"/>
      <c r="AKU945" s="716"/>
      <c r="AKV945" s="716"/>
      <c r="AKW945" s="716"/>
      <c r="AKX945" s="716"/>
      <c r="AKY945" s="716"/>
      <c r="AKZ945" s="716"/>
      <c r="ALA945" s="716"/>
      <c r="ALB945" s="716"/>
      <c r="ALC945" s="716"/>
      <c r="ALD945" s="716"/>
      <c r="ALE945" s="716"/>
      <c r="ALF945" s="716"/>
      <c r="ALG945" s="716"/>
      <c r="ALH945" s="716"/>
      <c r="ALI945" s="716"/>
      <c r="ALJ945" s="716"/>
      <c r="ALK945" s="716"/>
      <c r="ALL945" s="716"/>
      <c r="ALM945" s="716"/>
      <c r="ALN945" s="716"/>
      <c r="ALO945" s="716"/>
      <c r="ALP945" s="716"/>
      <c r="ALQ945" s="716"/>
      <c r="ALR945" s="716"/>
      <c r="ALS945" s="716"/>
      <c r="ALT945" s="716"/>
      <c r="ALU945" s="716"/>
      <c r="ALV945" s="716"/>
      <c r="ALW945" s="716"/>
      <c r="ALX945" s="716"/>
      <c r="ALY945" s="716"/>
      <c r="ALZ945" s="716"/>
      <c r="AMA945" s="716"/>
      <c r="AMB945" s="716"/>
      <c r="AMC945" s="716"/>
      <c r="AMD945" s="716"/>
      <c r="AME945" s="716"/>
      <c r="AMF945" s="716"/>
      <c r="AMG945" s="716"/>
      <c r="AMH945" s="716"/>
      <c r="AMI945" s="716"/>
      <c r="AMJ945" s="716"/>
      <c r="AMK945" s="716"/>
      <c r="AML945" s="716"/>
      <c r="AMM945" s="716"/>
      <c r="AMN945" s="716"/>
      <c r="AMO945" s="716"/>
      <c r="AMP945" s="716"/>
      <c r="AMQ945" s="716"/>
      <c r="AMR945" s="716"/>
      <c r="AMS945" s="716"/>
      <c r="AMT945" s="716"/>
      <c r="AMU945" s="716"/>
      <c r="AMV945" s="716"/>
      <c r="AMW945" s="716"/>
      <c r="AMX945" s="716"/>
      <c r="AMY945" s="716"/>
      <c r="AMZ945" s="716"/>
      <c r="ANA945" s="716"/>
      <c r="ANB945" s="716"/>
      <c r="ANC945" s="716"/>
      <c r="AND945" s="716"/>
      <c r="ANE945" s="716"/>
      <c r="ANF945" s="716"/>
      <c r="ANG945" s="716"/>
      <c r="ANH945" s="716"/>
      <c r="ANI945" s="716"/>
      <c r="ANJ945" s="716"/>
      <c r="ANK945" s="716"/>
      <c r="ANL945" s="716"/>
      <c r="ANM945" s="716"/>
      <c r="ANN945" s="716"/>
      <c r="ANO945" s="716"/>
      <c r="ANP945" s="716"/>
      <c r="ANQ945" s="716"/>
      <c r="ANR945" s="716"/>
      <c r="ANS945" s="716"/>
      <c r="ANT945" s="716"/>
      <c r="ANU945" s="716"/>
      <c r="ANV945" s="716"/>
      <c r="ANW945" s="716"/>
      <c r="ANX945" s="716"/>
      <c r="ANY945" s="716"/>
      <c r="ANZ945" s="716"/>
      <c r="AOA945" s="716"/>
      <c r="AOB945" s="716"/>
      <c r="AOC945" s="716"/>
      <c r="AOD945" s="716"/>
      <c r="AOE945" s="716"/>
      <c r="AOF945" s="716"/>
      <c r="AOG945" s="716"/>
      <c r="AOH945" s="716"/>
      <c r="AOI945" s="716"/>
      <c r="AOJ945" s="716"/>
      <c r="AOK945" s="716"/>
      <c r="AOL945" s="716"/>
      <c r="AOM945" s="716"/>
      <c r="AON945" s="716"/>
      <c r="AOO945" s="716"/>
      <c r="AOP945" s="716"/>
      <c r="AOQ945" s="716"/>
      <c r="AOR945" s="716"/>
      <c r="AOS945" s="716"/>
      <c r="AOT945" s="716"/>
      <c r="AOU945" s="716"/>
      <c r="AOV945" s="716"/>
      <c r="AOW945" s="716"/>
      <c r="AOX945" s="716"/>
      <c r="AOY945" s="716"/>
      <c r="AOZ945" s="716"/>
      <c r="APA945" s="716"/>
      <c r="APB945" s="716"/>
      <c r="APC945" s="716"/>
      <c r="APD945" s="716"/>
      <c r="APE945" s="716"/>
      <c r="APF945" s="716"/>
      <c r="APG945" s="716"/>
      <c r="APH945" s="716"/>
      <c r="API945" s="716"/>
      <c r="APJ945" s="716"/>
      <c r="APK945" s="716"/>
      <c r="APL945" s="716"/>
      <c r="APM945" s="716"/>
      <c r="APN945" s="716"/>
      <c r="APO945" s="716"/>
      <c r="APP945" s="716"/>
      <c r="APQ945" s="716"/>
      <c r="APR945" s="716"/>
      <c r="APS945" s="716"/>
      <c r="APT945" s="716"/>
      <c r="APU945" s="716"/>
      <c r="APV945" s="716"/>
      <c r="APW945" s="716"/>
      <c r="APX945" s="716"/>
      <c r="APY945" s="716"/>
      <c r="APZ945" s="716"/>
      <c r="AQA945" s="716"/>
      <c r="AQB945" s="716"/>
      <c r="AQC945" s="716"/>
      <c r="AQD945" s="716"/>
      <c r="AQE945" s="716"/>
      <c r="AQF945" s="716"/>
      <c r="AQG945" s="716"/>
      <c r="AQH945" s="716"/>
      <c r="AQI945" s="716"/>
      <c r="AQJ945" s="716"/>
      <c r="AQK945" s="716"/>
      <c r="AQL945" s="716"/>
      <c r="AQM945" s="716"/>
      <c r="AQN945" s="716"/>
      <c r="AQO945" s="716"/>
      <c r="AQP945" s="716"/>
      <c r="AQQ945" s="716"/>
      <c r="AQR945" s="716"/>
      <c r="AQS945" s="716"/>
      <c r="AQT945" s="716"/>
      <c r="AQU945" s="716"/>
      <c r="AQV945" s="716"/>
      <c r="AQW945" s="716"/>
      <c r="AQX945" s="716"/>
      <c r="AQY945" s="716"/>
      <c r="AQZ945" s="716"/>
      <c r="ARA945" s="716"/>
      <c r="ARB945" s="716"/>
      <c r="ARC945" s="716"/>
      <c r="ARD945" s="716"/>
      <c r="ARE945" s="716"/>
      <c r="ARF945" s="716"/>
      <c r="ARG945" s="716"/>
      <c r="ARH945" s="716"/>
      <c r="ARI945" s="716"/>
      <c r="ARJ945" s="716"/>
      <c r="ARK945" s="716"/>
      <c r="ARL945" s="716"/>
      <c r="ARM945" s="716"/>
      <c r="ARN945" s="716"/>
      <c r="ARO945" s="716"/>
      <c r="ARP945" s="716"/>
      <c r="ARQ945" s="716"/>
      <c r="ARR945" s="716"/>
      <c r="ARS945" s="716"/>
      <c r="ART945" s="716"/>
      <c r="ARU945" s="716"/>
      <c r="ARV945" s="716"/>
      <c r="ARW945" s="716"/>
      <c r="ARX945" s="716"/>
      <c r="ARY945" s="716"/>
      <c r="ARZ945" s="716"/>
      <c r="ASA945" s="716"/>
      <c r="ASB945" s="716"/>
      <c r="ASC945" s="716"/>
      <c r="ASD945" s="716"/>
      <c r="ASE945" s="716"/>
      <c r="ASF945" s="716"/>
      <c r="ASG945" s="716"/>
      <c r="ASH945" s="716"/>
      <c r="ASI945" s="716"/>
      <c r="ASJ945" s="716"/>
      <c r="ASK945" s="716"/>
      <c r="ASL945" s="716"/>
      <c r="ASM945" s="716"/>
      <c r="ASN945" s="716"/>
      <c r="ASO945" s="716"/>
      <c r="ASP945" s="716"/>
      <c r="ASQ945" s="716"/>
      <c r="ASR945" s="716"/>
      <c r="ASS945" s="716"/>
      <c r="AST945" s="716"/>
      <c r="ASU945" s="716"/>
      <c r="ASV945" s="716"/>
      <c r="ASW945" s="716"/>
      <c r="ASX945" s="716"/>
      <c r="ASY945" s="716"/>
      <c r="ASZ945" s="716"/>
      <c r="ATA945" s="716"/>
      <c r="ATB945" s="716"/>
      <c r="ATC945" s="716"/>
      <c r="ATD945" s="716"/>
      <c r="ATE945" s="716"/>
      <c r="ATF945" s="716"/>
      <c r="ATG945" s="716"/>
      <c r="ATH945" s="716"/>
      <c r="ATI945" s="716"/>
      <c r="ATJ945" s="716"/>
      <c r="ATK945" s="716"/>
      <c r="ATL945" s="716"/>
      <c r="ATM945" s="716"/>
      <c r="ATN945" s="716"/>
      <c r="ATO945" s="716"/>
      <c r="ATP945" s="716"/>
      <c r="ATQ945" s="716"/>
      <c r="ATR945" s="716"/>
      <c r="ATS945" s="716"/>
      <c r="ATT945" s="716"/>
      <c r="ATU945" s="716"/>
      <c r="ATV945" s="716"/>
      <c r="ATW945" s="716"/>
      <c r="ATX945" s="716"/>
      <c r="ATY945" s="716"/>
      <c r="ATZ945" s="716"/>
      <c r="AUA945" s="716"/>
      <c r="AUB945" s="716"/>
      <c r="AUC945" s="716"/>
      <c r="AUD945" s="716"/>
      <c r="AUE945" s="716"/>
      <c r="AUF945" s="716"/>
      <c r="AUG945" s="716"/>
      <c r="AUH945" s="716"/>
      <c r="AUI945" s="716"/>
      <c r="AUJ945" s="716"/>
      <c r="AUK945" s="716"/>
      <c r="AUL945" s="716"/>
      <c r="AUM945" s="716"/>
      <c r="AUN945" s="716"/>
      <c r="AUO945" s="716"/>
      <c r="AUP945" s="716"/>
      <c r="AUQ945" s="716"/>
      <c r="AUR945" s="716"/>
      <c r="AUS945" s="716"/>
      <c r="AUT945" s="716"/>
      <c r="AUU945" s="716"/>
      <c r="AUV945" s="716"/>
      <c r="AUW945" s="716"/>
      <c r="AUX945" s="716"/>
      <c r="AUY945" s="716"/>
      <c r="AUZ945" s="716"/>
      <c r="AVA945" s="716"/>
      <c r="AVB945" s="716"/>
      <c r="AVC945" s="716"/>
      <c r="AVD945" s="716"/>
      <c r="AVE945" s="716"/>
      <c r="AVF945" s="716"/>
      <c r="AVG945" s="716"/>
      <c r="AVH945" s="716"/>
      <c r="AVI945" s="716"/>
      <c r="AVJ945" s="716"/>
      <c r="AVK945" s="716"/>
      <c r="AVL945" s="716"/>
      <c r="AVM945" s="716"/>
      <c r="AVN945" s="716"/>
      <c r="AVO945" s="716"/>
      <c r="AVP945" s="716"/>
      <c r="AVQ945" s="716"/>
      <c r="AVR945" s="716"/>
      <c r="AVS945" s="716"/>
      <c r="AVT945" s="716"/>
      <c r="AVU945" s="716"/>
      <c r="AVV945" s="716"/>
      <c r="AVW945" s="716"/>
      <c r="AVX945" s="716"/>
      <c r="AVY945" s="716"/>
      <c r="AVZ945" s="716"/>
      <c r="AWA945" s="716"/>
      <c r="AWB945" s="716"/>
      <c r="AWC945" s="716"/>
      <c r="AWD945" s="716"/>
      <c r="AWE945" s="716"/>
      <c r="AWF945" s="716"/>
      <c r="AWG945" s="716"/>
      <c r="AWH945" s="716"/>
      <c r="AWI945" s="716"/>
      <c r="AWJ945" s="716"/>
      <c r="AWK945" s="716"/>
      <c r="AWL945" s="716"/>
      <c r="AWM945" s="716"/>
      <c r="AWN945" s="716"/>
      <c r="AWO945" s="716"/>
      <c r="AWP945" s="716"/>
      <c r="AWQ945" s="716"/>
      <c r="AWR945" s="716"/>
      <c r="AWS945" s="716"/>
      <c r="AWT945" s="716"/>
      <c r="AWU945" s="716"/>
      <c r="AWV945" s="716"/>
      <c r="AWW945" s="716"/>
      <c r="AWX945" s="716"/>
      <c r="AWY945" s="716"/>
      <c r="AWZ945" s="716"/>
      <c r="AXA945" s="716"/>
      <c r="AXB945" s="716"/>
      <c r="AXC945" s="716"/>
      <c r="AXD945" s="716"/>
      <c r="AXE945" s="716"/>
      <c r="AXF945" s="716"/>
      <c r="AXG945" s="716"/>
      <c r="AXH945" s="716"/>
      <c r="AXI945" s="716"/>
      <c r="AXJ945" s="716"/>
      <c r="AXK945" s="716"/>
      <c r="AXL945" s="716"/>
      <c r="AXM945" s="716"/>
      <c r="AXN945" s="716"/>
      <c r="AXO945" s="716"/>
      <c r="AXP945" s="716"/>
      <c r="AXQ945" s="716"/>
      <c r="AXR945" s="716"/>
      <c r="AXS945" s="716"/>
      <c r="AXT945" s="716"/>
      <c r="AXU945" s="716"/>
      <c r="AXV945" s="716"/>
      <c r="AXW945" s="716"/>
      <c r="AXX945" s="716"/>
      <c r="AXY945" s="716"/>
      <c r="AXZ945" s="716"/>
      <c r="AYA945" s="716"/>
      <c r="AYB945" s="716"/>
      <c r="AYC945" s="716"/>
      <c r="AYD945" s="716"/>
      <c r="AYE945" s="716"/>
      <c r="AYF945" s="716"/>
      <c r="AYG945" s="716"/>
      <c r="AYH945" s="716"/>
      <c r="AYI945" s="716"/>
      <c r="AYJ945" s="716"/>
      <c r="AYK945" s="716"/>
      <c r="AYL945" s="716"/>
      <c r="AYM945" s="716"/>
      <c r="AYN945" s="716"/>
      <c r="AYO945" s="716"/>
      <c r="AYP945" s="716"/>
      <c r="AYQ945" s="716"/>
      <c r="AYR945" s="716"/>
      <c r="AYS945" s="716"/>
      <c r="AYT945" s="716"/>
      <c r="AYU945" s="716"/>
      <c r="AYV945" s="716"/>
      <c r="AYW945" s="716"/>
      <c r="AYX945" s="716"/>
      <c r="AYY945" s="716"/>
      <c r="AYZ945" s="716"/>
      <c r="AZA945" s="716"/>
      <c r="AZB945" s="716"/>
      <c r="AZC945" s="716"/>
      <c r="AZD945" s="716"/>
      <c r="AZE945" s="716"/>
      <c r="AZF945" s="716"/>
      <c r="AZG945" s="716"/>
      <c r="AZH945" s="716"/>
      <c r="AZI945" s="716"/>
      <c r="AZJ945" s="716"/>
      <c r="AZK945" s="716"/>
      <c r="AZL945" s="716"/>
      <c r="AZM945" s="716"/>
      <c r="AZN945" s="716"/>
      <c r="AZO945" s="716"/>
      <c r="AZP945" s="716"/>
      <c r="AZQ945" s="716"/>
      <c r="AZR945" s="716"/>
      <c r="AZS945" s="716"/>
      <c r="AZT945" s="716"/>
      <c r="AZU945" s="716"/>
      <c r="AZV945" s="716"/>
      <c r="AZW945" s="716"/>
      <c r="AZX945" s="716"/>
      <c r="AZY945" s="716"/>
      <c r="AZZ945" s="716"/>
      <c r="BAA945" s="716"/>
      <c r="BAB945" s="716"/>
      <c r="BAC945" s="716"/>
      <c r="BAD945" s="716"/>
      <c r="BAE945" s="716"/>
      <c r="BAF945" s="716"/>
      <c r="BAG945" s="716"/>
      <c r="BAH945" s="716"/>
      <c r="BAI945" s="716"/>
      <c r="BAJ945" s="716"/>
      <c r="BAK945" s="716"/>
      <c r="BAL945" s="716"/>
      <c r="BAM945" s="716"/>
      <c r="BAN945" s="716"/>
      <c r="BAO945" s="716"/>
      <c r="BAP945" s="716"/>
      <c r="BAQ945" s="716"/>
      <c r="BAR945" s="716"/>
      <c r="BAS945" s="716"/>
      <c r="BAT945" s="716"/>
      <c r="BAU945" s="716"/>
      <c r="BAV945" s="716"/>
      <c r="BAW945" s="716"/>
      <c r="BAX945" s="716"/>
      <c r="BAY945" s="716"/>
      <c r="BAZ945" s="716"/>
      <c r="BBA945" s="716"/>
      <c r="BBB945" s="716"/>
      <c r="BBC945" s="716"/>
      <c r="BBD945" s="716"/>
      <c r="BBE945" s="716"/>
      <c r="BBF945" s="716"/>
      <c r="BBG945" s="716"/>
      <c r="BBH945" s="716"/>
      <c r="BBI945" s="716"/>
      <c r="BBJ945" s="716"/>
      <c r="BBK945" s="716"/>
      <c r="BBL945" s="716"/>
      <c r="BBM945" s="716"/>
      <c r="BBN945" s="716"/>
      <c r="BBO945" s="716"/>
      <c r="BBP945" s="716"/>
      <c r="BBQ945" s="716"/>
      <c r="BBR945" s="716"/>
      <c r="BBS945" s="716"/>
      <c r="BBT945" s="716"/>
      <c r="BBU945" s="716"/>
      <c r="BBV945" s="716"/>
      <c r="BBW945" s="716"/>
      <c r="BBX945" s="716"/>
      <c r="BBY945" s="716"/>
      <c r="BBZ945" s="716"/>
      <c r="BCA945" s="716"/>
      <c r="BCB945" s="716"/>
      <c r="BCC945" s="716"/>
      <c r="BCD945" s="716"/>
      <c r="BCE945" s="716"/>
      <c r="BCF945" s="716"/>
      <c r="BCG945" s="716"/>
      <c r="BCH945" s="716"/>
      <c r="BCI945" s="716"/>
      <c r="BCJ945" s="716"/>
      <c r="BCK945" s="716"/>
      <c r="BCL945" s="716"/>
      <c r="BCM945" s="716"/>
      <c r="BCN945" s="716"/>
      <c r="BCO945" s="716"/>
      <c r="BCP945" s="716"/>
      <c r="BCQ945" s="716"/>
      <c r="BCR945" s="716"/>
      <c r="BCS945" s="716"/>
      <c r="BCT945" s="716"/>
      <c r="BCU945" s="716"/>
      <c r="BCV945" s="716"/>
      <c r="BCW945" s="716"/>
      <c r="BCX945" s="716"/>
      <c r="BCY945" s="716"/>
      <c r="BCZ945" s="716"/>
      <c r="BDA945" s="716"/>
      <c r="BDB945" s="716"/>
      <c r="BDC945" s="716"/>
      <c r="BDD945" s="716"/>
      <c r="BDE945" s="716"/>
      <c r="BDF945" s="716"/>
      <c r="BDG945" s="716"/>
      <c r="BDH945" s="716"/>
      <c r="BDI945" s="716"/>
      <c r="BDJ945" s="716"/>
      <c r="BDK945" s="716"/>
      <c r="BDL945" s="716"/>
      <c r="BDM945" s="716"/>
      <c r="BDN945" s="716"/>
      <c r="BDO945" s="716"/>
      <c r="BDP945" s="716"/>
      <c r="BDQ945" s="716"/>
      <c r="BDR945" s="716"/>
      <c r="BDS945" s="716"/>
      <c r="BDT945" s="716"/>
      <c r="BDU945" s="716"/>
      <c r="BDV945" s="716"/>
      <c r="BDW945" s="716"/>
      <c r="BDX945" s="716"/>
      <c r="BDY945" s="716"/>
      <c r="BDZ945" s="716"/>
      <c r="BEA945" s="716"/>
      <c r="BEB945" s="716"/>
      <c r="BEC945" s="716"/>
      <c r="BED945" s="716"/>
      <c r="BEE945" s="716"/>
      <c r="BEF945" s="716"/>
      <c r="BEG945" s="716"/>
      <c r="BEH945" s="716"/>
      <c r="BEI945" s="716"/>
      <c r="BEJ945" s="716"/>
      <c r="BEK945" s="716"/>
      <c r="BEL945" s="716"/>
      <c r="BEM945" s="716"/>
      <c r="BEN945" s="716"/>
      <c r="BEO945" s="716"/>
      <c r="BEP945" s="716"/>
      <c r="BEQ945" s="716"/>
      <c r="BER945" s="716"/>
      <c r="BES945" s="716"/>
      <c r="BET945" s="716"/>
      <c r="BEU945" s="716"/>
      <c r="BEV945" s="716"/>
      <c r="BEW945" s="716"/>
      <c r="BEX945" s="716"/>
      <c r="BEY945" s="716"/>
      <c r="BEZ945" s="716"/>
      <c r="BFA945" s="716"/>
      <c r="BFB945" s="716"/>
      <c r="BFC945" s="716"/>
      <c r="BFD945" s="716"/>
      <c r="BFE945" s="716"/>
      <c r="BFF945" s="716"/>
      <c r="BFG945" s="716"/>
      <c r="BFH945" s="716"/>
      <c r="BFI945" s="716"/>
      <c r="BFJ945" s="716"/>
      <c r="BFK945" s="716"/>
      <c r="BFL945" s="716"/>
      <c r="BFM945" s="716"/>
      <c r="BFN945" s="716"/>
      <c r="BFO945" s="716"/>
      <c r="BFP945" s="716"/>
      <c r="BFQ945" s="716"/>
      <c r="BFR945" s="716"/>
      <c r="BFS945" s="716"/>
      <c r="BFT945" s="716"/>
      <c r="BFU945" s="716"/>
      <c r="BFV945" s="716"/>
      <c r="BFW945" s="716"/>
      <c r="BFX945" s="716"/>
      <c r="BFY945" s="716"/>
      <c r="BFZ945" s="716"/>
      <c r="BGA945" s="716"/>
      <c r="BGB945" s="716"/>
      <c r="BGC945" s="716"/>
      <c r="BGD945" s="716"/>
      <c r="BGE945" s="716"/>
      <c r="BGF945" s="716"/>
      <c r="BGG945" s="716"/>
      <c r="BGH945" s="716"/>
      <c r="BGI945" s="716"/>
      <c r="BGJ945" s="716"/>
      <c r="BGK945" s="716"/>
      <c r="BGL945" s="716"/>
      <c r="BGM945" s="716"/>
      <c r="BGN945" s="716"/>
      <c r="BGO945" s="716"/>
      <c r="BGP945" s="716"/>
      <c r="BGQ945" s="716"/>
      <c r="BGR945" s="716"/>
      <c r="BGS945" s="716"/>
      <c r="BGT945" s="716"/>
      <c r="BGU945" s="716"/>
      <c r="BGV945" s="716"/>
      <c r="BGW945" s="716"/>
      <c r="BGX945" s="716"/>
      <c r="BGY945" s="716"/>
      <c r="BGZ945" s="716"/>
      <c r="BHA945" s="716"/>
      <c r="BHB945" s="716"/>
      <c r="BHC945" s="716"/>
      <c r="BHD945" s="716"/>
      <c r="BHE945" s="716"/>
      <c r="BHF945" s="716"/>
      <c r="BHG945" s="716"/>
      <c r="BHH945" s="716"/>
      <c r="BHI945" s="716"/>
      <c r="BHJ945" s="716"/>
      <c r="BHK945" s="716"/>
      <c r="BHL945" s="716"/>
      <c r="BHM945" s="716"/>
      <c r="BHN945" s="716"/>
      <c r="BHO945" s="716"/>
      <c r="BHP945" s="716"/>
      <c r="BHQ945" s="716"/>
      <c r="BHR945" s="716"/>
      <c r="BHS945" s="716"/>
      <c r="BHT945" s="716"/>
      <c r="BHU945" s="716"/>
      <c r="BHV945" s="716"/>
      <c r="BHW945" s="716"/>
      <c r="BHX945" s="716"/>
      <c r="BHY945" s="716"/>
      <c r="BHZ945" s="716"/>
      <c r="BIA945" s="716"/>
      <c r="BIB945" s="716"/>
      <c r="BIC945" s="716"/>
      <c r="BID945" s="716"/>
      <c r="BIE945" s="716"/>
      <c r="BIF945" s="716"/>
      <c r="BIG945" s="716"/>
      <c r="BIH945" s="716"/>
      <c r="BII945" s="716"/>
      <c r="BIJ945" s="716"/>
      <c r="BIK945" s="716"/>
      <c r="BIL945" s="716"/>
      <c r="BIM945" s="716"/>
      <c r="BIN945" s="716"/>
      <c r="BIO945" s="716"/>
      <c r="BIP945" s="716"/>
      <c r="BIQ945" s="716"/>
      <c r="BIR945" s="716"/>
      <c r="BIS945" s="716"/>
      <c r="BIT945" s="716"/>
      <c r="BIU945" s="716"/>
      <c r="BIV945" s="716"/>
      <c r="BIW945" s="716"/>
      <c r="BIX945" s="716"/>
      <c r="BIY945" s="716"/>
      <c r="BIZ945" s="716"/>
      <c r="BJA945" s="716"/>
      <c r="BJB945" s="716"/>
      <c r="BJC945" s="716"/>
      <c r="BJD945" s="716"/>
      <c r="BJE945" s="716"/>
      <c r="BJF945" s="716"/>
      <c r="BJG945" s="716"/>
      <c r="BJH945" s="716"/>
      <c r="BJI945" s="716"/>
      <c r="BJJ945" s="716"/>
      <c r="BJK945" s="716"/>
      <c r="BJL945" s="716"/>
      <c r="BJM945" s="716"/>
      <c r="BJN945" s="716"/>
      <c r="BJO945" s="716"/>
      <c r="BJP945" s="716"/>
      <c r="BJQ945" s="716"/>
      <c r="BJR945" s="716"/>
      <c r="BJS945" s="716"/>
      <c r="BJT945" s="716"/>
      <c r="BJU945" s="716"/>
      <c r="BJV945" s="716"/>
      <c r="BJW945" s="716"/>
      <c r="BJX945" s="716"/>
      <c r="BJY945" s="716"/>
      <c r="BJZ945" s="716"/>
      <c r="BKA945" s="716"/>
      <c r="BKB945" s="716"/>
      <c r="BKC945" s="716"/>
      <c r="BKD945" s="716"/>
      <c r="BKE945" s="716"/>
      <c r="BKF945" s="716"/>
      <c r="BKG945" s="716"/>
      <c r="BKH945" s="716"/>
      <c r="BKI945" s="716"/>
      <c r="BKJ945" s="716"/>
      <c r="BKK945" s="716"/>
      <c r="BKL945" s="716"/>
      <c r="BKM945" s="716"/>
      <c r="BKN945" s="716"/>
      <c r="BKO945" s="716"/>
      <c r="BKP945" s="716"/>
      <c r="BKQ945" s="716"/>
      <c r="BKR945" s="716"/>
      <c r="BKS945" s="716"/>
      <c r="BKT945" s="716"/>
      <c r="BKU945" s="716"/>
      <c r="BKV945" s="716"/>
      <c r="BKW945" s="716"/>
      <c r="BKX945" s="716"/>
      <c r="BKY945" s="716"/>
      <c r="BKZ945" s="716"/>
      <c r="BLA945" s="716"/>
      <c r="BLB945" s="716"/>
      <c r="BLC945" s="716"/>
      <c r="BLD945" s="716"/>
      <c r="BLE945" s="716"/>
      <c r="BLF945" s="716"/>
      <c r="BLG945" s="716"/>
      <c r="BLH945" s="716"/>
      <c r="BLI945" s="716"/>
      <c r="BLJ945" s="716"/>
      <c r="BLK945" s="716"/>
      <c r="BLL945" s="716"/>
      <c r="BLM945" s="716"/>
      <c r="BLN945" s="716"/>
      <c r="BLO945" s="716"/>
      <c r="BLP945" s="716"/>
      <c r="BLQ945" s="716"/>
      <c r="BLR945" s="716"/>
      <c r="BLS945" s="716"/>
      <c r="BLT945" s="716"/>
      <c r="BLU945" s="716"/>
      <c r="BLV945" s="716"/>
      <c r="BLW945" s="716"/>
      <c r="BLX945" s="716"/>
      <c r="BLY945" s="716"/>
      <c r="BLZ945" s="716"/>
      <c r="BMA945" s="716"/>
      <c r="BMB945" s="716"/>
      <c r="BMC945" s="716"/>
      <c r="BMD945" s="716"/>
      <c r="BME945" s="716"/>
      <c r="BMF945" s="716"/>
      <c r="BMG945" s="716"/>
      <c r="BMH945" s="716"/>
      <c r="BMI945" s="716"/>
      <c r="BMJ945" s="716"/>
      <c r="BMK945" s="716"/>
      <c r="BML945" s="716"/>
      <c r="BMM945" s="716"/>
      <c r="BMN945" s="716"/>
      <c r="BMO945" s="716"/>
      <c r="BMP945" s="716"/>
      <c r="BMQ945" s="716"/>
      <c r="BMR945" s="716"/>
      <c r="BMS945" s="716"/>
      <c r="BMT945" s="716"/>
      <c r="BMU945" s="716"/>
      <c r="BMV945" s="716"/>
      <c r="BMW945" s="716"/>
      <c r="BMX945" s="716"/>
      <c r="BMY945" s="716"/>
      <c r="BMZ945" s="716"/>
      <c r="BNA945" s="716"/>
      <c r="BNB945" s="716"/>
      <c r="BNC945" s="716"/>
      <c r="BND945" s="716"/>
      <c r="BNE945" s="716"/>
      <c r="BNF945" s="716"/>
      <c r="BNG945" s="716"/>
      <c r="BNH945" s="716"/>
      <c r="BNI945" s="716"/>
      <c r="BNJ945" s="716"/>
      <c r="BNK945" s="716"/>
      <c r="BNL945" s="716"/>
      <c r="BNM945" s="716"/>
      <c r="BNN945" s="716"/>
      <c r="BNO945" s="716"/>
      <c r="BNP945" s="716"/>
      <c r="BNQ945" s="716"/>
      <c r="BNR945" s="716"/>
      <c r="BNS945" s="716"/>
      <c r="BNT945" s="716"/>
      <c r="BNU945" s="716"/>
      <c r="BNV945" s="716"/>
      <c r="BNW945" s="716"/>
      <c r="BNX945" s="716"/>
      <c r="BNY945" s="716"/>
      <c r="BNZ945" s="716"/>
      <c r="BOA945" s="716"/>
      <c r="BOB945" s="716"/>
      <c r="BOC945" s="716"/>
      <c r="BOD945" s="716"/>
      <c r="BOE945" s="716"/>
      <c r="BOF945" s="716"/>
      <c r="BOG945" s="716"/>
      <c r="BOH945" s="716"/>
      <c r="BOI945" s="716"/>
      <c r="BOJ945" s="716"/>
      <c r="BOK945" s="716"/>
      <c r="BOL945" s="716"/>
      <c r="BOM945" s="716"/>
      <c r="BON945" s="716"/>
      <c r="BOO945" s="716"/>
      <c r="BOP945" s="716"/>
      <c r="BOQ945" s="716"/>
      <c r="BOR945" s="716"/>
      <c r="BOS945" s="716"/>
      <c r="BOT945" s="716"/>
      <c r="BOU945" s="716"/>
      <c r="BOV945" s="716"/>
      <c r="BOW945" s="716"/>
      <c r="BOX945" s="716"/>
      <c r="BOY945" s="716"/>
      <c r="BOZ945" s="716"/>
      <c r="BPA945" s="716"/>
      <c r="BPB945" s="716"/>
      <c r="BPC945" s="716"/>
      <c r="BPD945" s="716"/>
      <c r="BPE945" s="716"/>
      <c r="BPF945" s="716"/>
      <c r="BPG945" s="716"/>
      <c r="BPH945" s="716"/>
      <c r="BPI945" s="716"/>
      <c r="BPJ945" s="716"/>
      <c r="BPK945" s="716"/>
      <c r="BPL945" s="716"/>
      <c r="BPM945" s="716"/>
      <c r="BPN945" s="716"/>
      <c r="BPO945" s="716"/>
      <c r="BPP945" s="716"/>
      <c r="BPQ945" s="716"/>
      <c r="BPR945" s="716"/>
      <c r="BPS945" s="716"/>
      <c r="BPT945" s="716"/>
      <c r="BPU945" s="716"/>
      <c r="BPV945" s="716"/>
      <c r="BPW945" s="716"/>
      <c r="BPX945" s="716"/>
      <c r="BPY945" s="716"/>
      <c r="BPZ945" s="716"/>
      <c r="BQA945" s="716"/>
      <c r="BQB945" s="716"/>
      <c r="BQC945" s="716"/>
      <c r="BQD945" s="716"/>
      <c r="BQE945" s="716"/>
      <c r="BQF945" s="716"/>
      <c r="BQG945" s="716"/>
      <c r="BQH945" s="716"/>
      <c r="BQI945" s="716"/>
      <c r="BQJ945" s="716"/>
      <c r="BQK945" s="716"/>
      <c r="BQL945" s="716"/>
      <c r="BQM945" s="716"/>
      <c r="BQN945" s="716"/>
      <c r="BQO945" s="716"/>
      <c r="BQP945" s="716"/>
      <c r="BQQ945" s="716"/>
      <c r="BQR945" s="716"/>
      <c r="BQS945" s="716"/>
      <c r="BQT945" s="716"/>
      <c r="BQU945" s="716"/>
      <c r="BQV945" s="716"/>
      <c r="BQW945" s="716"/>
      <c r="BQX945" s="716"/>
      <c r="BQY945" s="716"/>
      <c r="BQZ945" s="716"/>
      <c r="BRA945" s="716"/>
      <c r="BRB945" s="716"/>
      <c r="BRC945" s="716"/>
      <c r="BRD945" s="716"/>
      <c r="BRE945" s="716"/>
      <c r="BRF945" s="716"/>
      <c r="BRG945" s="716"/>
      <c r="BRH945" s="716"/>
      <c r="BRI945" s="716"/>
      <c r="BRJ945" s="716"/>
      <c r="BRK945" s="716"/>
      <c r="BRL945" s="716"/>
      <c r="BRM945" s="716"/>
      <c r="BRN945" s="716"/>
      <c r="BRO945" s="716"/>
      <c r="BRP945" s="716"/>
      <c r="BRQ945" s="716"/>
      <c r="BRR945" s="716"/>
      <c r="BRS945" s="716"/>
      <c r="BRT945" s="716"/>
      <c r="BRU945" s="716"/>
      <c r="BRV945" s="716"/>
      <c r="BRW945" s="716"/>
      <c r="BRX945" s="716"/>
      <c r="BRY945" s="716"/>
      <c r="BRZ945" s="716"/>
      <c r="BSA945" s="716"/>
      <c r="BSB945" s="716"/>
      <c r="BSC945" s="716"/>
      <c r="BSD945" s="716"/>
      <c r="BSE945" s="716"/>
      <c r="BSF945" s="716"/>
      <c r="BSG945" s="716"/>
      <c r="BSH945" s="716"/>
      <c r="BSI945" s="716"/>
      <c r="BSJ945" s="716"/>
      <c r="BSK945" s="716"/>
      <c r="BSL945" s="716"/>
      <c r="BSM945" s="716"/>
      <c r="BSN945" s="716"/>
      <c r="BSO945" s="716"/>
      <c r="BSP945" s="716"/>
      <c r="BSQ945" s="716"/>
      <c r="BSR945" s="716"/>
      <c r="BSS945" s="716"/>
      <c r="BST945" s="716"/>
      <c r="BSU945" s="716"/>
      <c r="BSV945" s="716"/>
      <c r="BSW945" s="716"/>
      <c r="BSX945" s="716"/>
      <c r="BSY945" s="716"/>
      <c r="BSZ945" s="716"/>
      <c r="BTA945" s="716"/>
      <c r="BTB945" s="716"/>
      <c r="BTC945" s="716"/>
      <c r="BTD945" s="716"/>
      <c r="BTE945" s="716"/>
      <c r="BTF945" s="716"/>
      <c r="BTG945" s="716"/>
      <c r="BTH945" s="716"/>
      <c r="BTI945" s="716"/>
      <c r="BTJ945" s="716"/>
      <c r="BTK945" s="716"/>
      <c r="BTL945" s="716"/>
      <c r="BTM945" s="716"/>
      <c r="BTN945" s="716"/>
      <c r="BTO945" s="716"/>
      <c r="BTP945" s="716"/>
      <c r="BTQ945" s="716"/>
      <c r="BTR945" s="716"/>
      <c r="BTS945" s="716"/>
      <c r="BTT945" s="716"/>
      <c r="BTU945" s="716"/>
      <c r="BTV945" s="716"/>
      <c r="BTW945" s="716"/>
      <c r="BTX945" s="716"/>
      <c r="BTY945" s="716"/>
      <c r="BTZ945" s="716"/>
      <c r="BUA945" s="716"/>
      <c r="BUB945" s="716"/>
      <c r="BUC945" s="716"/>
      <c r="BUD945" s="716"/>
      <c r="BUE945" s="716"/>
      <c r="BUF945" s="716"/>
      <c r="BUG945" s="716"/>
      <c r="BUH945" s="716"/>
      <c r="BUI945" s="716"/>
      <c r="BUJ945" s="716"/>
      <c r="BUK945" s="716"/>
      <c r="BUL945" s="716"/>
      <c r="BUM945" s="716"/>
      <c r="BUN945" s="716"/>
      <c r="BUO945" s="716"/>
      <c r="BUP945" s="716"/>
      <c r="BUQ945" s="716"/>
      <c r="BUR945" s="716"/>
      <c r="BUS945" s="716"/>
      <c r="BUT945" s="716"/>
      <c r="BUU945" s="716"/>
      <c r="BUV945" s="716"/>
      <c r="BUW945" s="716"/>
      <c r="BUX945" s="716"/>
      <c r="BUY945" s="716"/>
      <c r="BUZ945" s="716"/>
      <c r="BVA945" s="716"/>
      <c r="BVB945" s="716"/>
      <c r="BVC945" s="716"/>
      <c r="BVD945" s="716"/>
      <c r="BVE945" s="716"/>
      <c r="BVF945" s="716"/>
      <c r="BVG945" s="716"/>
      <c r="BVH945" s="716"/>
      <c r="BVI945" s="716"/>
      <c r="BVJ945" s="716"/>
      <c r="BVK945" s="716"/>
      <c r="BVL945" s="716"/>
      <c r="BVM945" s="716"/>
      <c r="BVN945" s="716"/>
      <c r="BVO945" s="716"/>
      <c r="BVP945" s="716"/>
      <c r="BVQ945" s="716"/>
      <c r="BVR945" s="716"/>
      <c r="BVS945" s="716"/>
      <c r="BVT945" s="716"/>
      <c r="BVU945" s="716"/>
      <c r="BVV945" s="716"/>
      <c r="BVW945" s="716"/>
      <c r="BVX945" s="716"/>
      <c r="BVY945" s="716"/>
      <c r="BVZ945" s="716"/>
      <c r="BWA945" s="716"/>
      <c r="BWB945" s="716"/>
      <c r="BWC945" s="716"/>
      <c r="BWD945" s="716"/>
      <c r="BWE945" s="716"/>
      <c r="BWF945" s="716"/>
      <c r="BWG945" s="716"/>
      <c r="BWH945" s="716"/>
      <c r="BWI945" s="716"/>
      <c r="BWJ945" s="716"/>
      <c r="BWK945" s="716"/>
      <c r="BWL945" s="716"/>
      <c r="BWM945" s="716"/>
      <c r="BWN945" s="716"/>
      <c r="BWO945" s="716"/>
      <c r="BWP945" s="716"/>
      <c r="BWQ945" s="716"/>
      <c r="BWR945" s="716"/>
      <c r="BWS945" s="716"/>
      <c r="BWT945" s="716"/>
      <c r="BWU945" s="716"/>
      <c r="BWV945" s="716"/>
      <c r="BWW945" s="716"/>
      <c r="BWX945" s="716"/>
      <c r="BWY945" s="716"/>
      <c r="BWZ945" s="716"/>
      <c r="BXA945" s="716"/>
      <c r="BXB945" s="716"/>
      <c r="BXC945" s="716"/>
      <c r="BXD945" s="716"/>
      <c r="BXE945" s="716"/>
      <c r="BXF945" s="716"/>
      <c r="BXG945" s="716"/>
      <c r="BXH945" s="716"/>
      <c r="BXI945" s="716"/>
      <c r="BXJ945" s="716"/>
      <c r="BXK945" s="716"/>
      <c r="BXL945" s="716"/>
      <c r="BXM945" s="716"/>
      <c r="BXN945" s="716"/>
      <c r="BXO945" s="716"/>
      <c r="BXP945" s="716"/>
      <c r="BXQ945" s="716"/>
      <c r="BXR945" s="716"/>
      <c r="BXS945" s="716"/>
      <c r="BXT945" s="716"/>
      <c r="BXU945" s="716"/>
      <c r="BXV945" s="716"/>
      <c r="BXW945" s="716"/>
      <c r="BXX945" s="716"/>
      <c r="BXY945" s="716"/>
      <c r="BXZ945" s="716"/>
      <c r="BYA945" s="716"/>
      <c r="BYB945" s="716"/>
      <c r="BYC945" s="716"/>
      <c r="BYD945" s="716"/>
      <c r="BYE945" s="716"/>
      <c r="BYF945" s="716"/>
      <c r="BYG945" s="716"/>
      <c r="BYH945" s="716"/>
      <c r="BYI945" s="716"/>
      <c r="BYJ945" s="716"/>
      <c r="BYK945" s="716"/>
      <c r="BYL945" s="716"/>
      <c r="BYM945" s="716"/>
      <c r="BYN945" s="716"/>
      <c r="BYO945" s="716"/>
      <c r="BYP945" s="716"/>
      <c r="BYQ945" s="716"/>
      <c r="BYR945" s="716"/>
      <c r="BYS945" s="716"/>
      <c r="BYT945" s="716"/>
      <c r="BYU945" s="716"/>
      <c r="BYV945" s="716"/>
      <c r="BYW945" s="716"/>
      <c r="BYX945" s="716"/>
      <c r="BYY945" s="716"/>
      <c r="BYZ945" s="716"/>
      <c r="BZA945" s="716"/>
      <c r="BZB945" s="716"/>
      <c r="BZC945" s="716"/>
      <c r="BZD945" s="716"/>
      <c r="BZE945" s="716"/>
      <c r="BZF945" s="716"/>
      <c r="BZG945" s="716"/>
      <c r="BZH945" s="716"/>
      <c r="BZI945" s="716"/>
      <c r="BZJ945" s="716"/>
      <c r="BZK945" s="716"/>
      <c r="BZL945" s="716"/>
      <c r="BZM945" s="716"/>
      <c r="BZN945" s="716"/>
      <c r="BZO945" s="716"/>
      <c r="BZP945" s="716"/>
      <c r="BZQ945" s="716"/>
      <c r="BZR945" s="716"/>
      <c r="BZS945" s="716"/>
      <c r="BZT945" s="716"/>
      <c r="BZU945" s="716"/>
      <c r="BZV945" s="716"/>
      <c r="BZW945" s="716"/>
      <c r="BZX945" s="716"/>
      <c r="BZY945" s="716"/>
      <c r="BZZ945" s="716"/>
      <c r="CAA945" s="716"/>
      <c r="CAB945" s="716"/>
      <c r="CAC945" s="716"/>
      <c r="CAD945" s="716"/>
      <c r="CAE945" s="716"/>
      <c r="CAF945" s="716"/>
      <c r="CAG945" s="716"/>
      <c r="CAH945" s="716"/>
      <c r="CAI945" s="716"/>
      <c r="CAJ945" s="716"/>
      <c r="CAK945" s="716"/>
      <c r="CAL945" s="716"/>
      <c r="CAM945" s="716"/>
      <c r="CAN945" s="716"/>
      <c r="CAO945" s="716"/>
      <c r="CAP945" s="716"/>
      <c r="CAQ945" s="716"/>
      <c r="CAR945" s="716"/>
      <c r="CAS945" s="716"/>
      <c r="CAT945" s="716"/>
      <c r="CAU945" s="716"/>
      <c r="CAV945" s="716"/>
      <c r="CAW945" s="716"/>
      <c r="CAX945" s="716"/>
      <c r="CAY945" s="716"/>
      <c r="CAZ945" s="716"/>
      <c r="CBA945" s="716"/>
      <c r="CBB945" s="716"/>
      <c r="CBC945" s="716"/>
      <c r="CBD945" s="716"/>
      <c r="CBE945" s="716"/>
      <c r="CBF945" s="716"/>
      <c r="CBG945" s="716"/>
      <c r="CBH945" s="716"/>
      <c r="CBI945" s="716"/>
      <c r="CBJ945" s="716"/>
      <c r="CBK945" s="716"/>
      <c r="CBL945" s="716"/>
      <c r="CBM945" s="716"/>
      <c r="CBN945" s="716"/>
      <c r="CBO945" s="716"/>
      <c r="CBP945" s="716"/>
      <c r="CBQ945" s="716"/>
      <c r="CBR945" s="716"/>
      <c r="CBS945" s="716"/>
      <c r="CBT945" s="716"/>
      <c r="CBU945" s="716"/>
      <c r="CBV945" s="716"/>
      <c r="CBW945" s="716"/>
      <c r="CBX945" s="716"/>
      <c r="CBY945" s="716"/>
      <c r="CBZ945" s="716"/>
      <c r="CCA945" s="716"/>
      <c r="CCB945" s="716"/>
      <c r="CCC945" s="716"/>
      <c r="CCD945" s="716"/>
      <c r="CCE945" s="716"/>
      <c r="CCF945" s="716"/>
      <c r="CCG945" s="716"/>
      <c r="CCH945" s="716"/>
      <c r="CCI945" s="716"/>
      <c r="CCJ945" s="716"/>
      <c r="CCK945" s="716"/>
      <c r="CCL945" s="716"/>
      <c r="CCM945" s="716"/>
      <c r="CCN945" s="716"/>
      <c r="CCO945" s="716"/>
      <c r="CCP945" s="716"/>
      <c r="CCQ945" s="716"/>
      <c r="CCR945" s="716"/>
      <c r="CCS945" s="716"/>
      <c r="CCT945" s="716"/>
      <c r="CCU945" s="716"/>
      <c r="CCV945" s="716"/>
      <c r="CCW945" s="716"/>
      <c r="CCX945" s="716"/>
      <c r="CCY945" s="716"/>
      <c r="CCZ945" s="716"/>
      <c r="CDA945" s="716"/>
      <c r="CDB945" s="716"/>
      <c r="CDC945" s="716"/>
      <c r="CDD945" s="716"/>
      <c r="CDE945" s="716"/>
      <c r="CDF945" s="716"/>
      <c r="CDG945" s="716"/>
      <c r="CDH945" s="716"/>
      <c r="CDI945" s="716"/>
      <c r="CDJ945" s="716"/>
      <c r="CDK945" s="716"/>
      <c r="CDL945" s="716"/>
      <c r="CDM945" s="716"/>
      <c r="CDN945" s="716"/>
      <c r="CDO945" s="716"/>
      <c r="CDP945" s="716"/>
      <c r="CDQ945" s="716"/>
      <c r="CDR945" s="716"/>
      <c r="CDS945" s="716"/>
      <c r="CDT945" s="716"/>
      <c r="CDU945" s="716"/>
      <c r="CDV945" s="716"/>
      <c r="CDW945" s="716"/>
      <c r="CDX945" s="716"/>
      <c r="CDY945" s="716"/>
      <c r="CDZ945" s="716"/>
      <c r="CEA945" s="716"/>
      <c r="CEB945" s="716"/>
      <c r="CEC945" s="716"/>
      <c r="CED945" s="716"/>
      <c r="CEE945" s="716"/>
      <c r="CEF945" s="716"/>
      <c r="CEG945" s="716"/>
      <c r="CEH945" s="716"/>
      <c r="CEI945" s="716"/>
      <c r="CEJ945" s="716"/>
      <c r="CEK945" s="716"/>
      <c r="CEL945" s="716"/>
      <c r="CEM945" s="716"/>
      <c r="CEN945" s="716"/>
      <c r="CEO945" s="716"/>
      <c r="CEP945" s="716"/>
      <c r="CEQ945" s="716"/>
      <c r="CER945" s="716"/>
      <c r="CES945" s="716"/>
      <c r="CET945" s="716"/>
      <c r="CEU945" s="716"/>
      <c r="CEV945" s="716"/>
      <c r="CEW945" s="716"/>
      <c r="CEX945" s="716"/>
      <c r="CEY945" s="716"/>
      <c r="CEZ945" s="716"/>
      <c r="CFA945" s="716"/>
      <c r="CFB945" s="716"/>
      <c r="CFC945" s="716"/>
      <c r="CFD945" s="716"/>
      <c r="CFE945" s="716"/>
      <c r="CFF945" s="716"/>
      <c r="CFG945" s="716"/>
      <c r="CFH945" s="716"/>
      <c r="CFI945" s="716"/>
      <c r="CFJ945" s="716"/>
      <c r="CFK945" s="716"/>
      <c r="CFL945" s="716"/>
      <c r="CFM945" s="716"/>
      <c r="CFN945" s="716"/>
      <c r="CFO945" s="716"/>
      <c r="CFP945" s="716"/>
      <c r="CFQ945" s="716"/>
      <c r="CFR945" s="716"/>
      <c r="CFS945" s="716"/>
      <c r="CFT945" s="716"/>
      <c r="CFU945" s="716"/>
      <c r="CFV945" s="716"/>
      <c r="CFW945" s="716"/>
      <c r="CFX945" s="716"/>
      <c r="CFY945" s="716"/>
      <c r="CFZ945" s="716"/>
      <c r="CGA945" s="716"/>
      <c r="CGB945" s="716"/>
      <c r="CGC945" s="716"/>
      <c r="CGD945" s="716"/>
      <c r="CGE945" s="716"/>
      <c r="CGF945" s="716"/>
      <c r="CGG945" s="716"/>
      <c r="CGH945" s="716"/>
      <c r="CGI945" s="716"/>
      <c r="CGJ945" s="716"/>
      <c r="CGK945" s="716"/>
      <c r="CGL945" s="716"/>
      <c r="CGM945" s="716"/>
      <c r="CGN945" s="716"/>
      <c r="CGO945" s="716"/>
      <c r="CGP945" s="716"/>
      <c r="CGQ945" s="716"/>
      <c r="CGR945" s="716"/>
      <c r="CGS945" s="716"/>
      <c r="CGT945" s="716"/>
      <c r="CGU945" s="716"/>
      <c r="CGV945" s="716"/>
      <c r="CGW945" s="716"/>
      <c r="CGX945" s="716"/>
      <c r="CGY945" s="716"/>
      <c r="CGZ945" s="716"/>
      <c r="CHA945" s="716"/>
      <c r="CHB945" s="716"/>
      <c r="CHC945" s="716"/>
      <c r="CHD945" s="716"/>
      <c r="CHE945" s="716"/>
      <c r="CHF945" s="716"/>
      <c r="CHG945" s="716"/>
      <c r="CHH945" s="716"/>
      <c r="CHI945" s="716"/>
      <c r="CHJ945" s="716"/>
      <c r="CHK945" s="716"/>
      <c r="CHL945" s="716"/>
      <c r="CHM945" s="716"/>
      <c r="CHN945" s="716"/>
      <c r="CHO945" s="716"/>
      <c r="CHP945" s="716"/>
      <c r="CHQ945" s="716"/>
      <c r="CHR945" s="716"/>
      <c r="CHS945" s="716"/>
      <c r="CHT945" s="716"/>
      <c r="CHU945" s="716"/>
      <c r="CHV945" s="716"/>
      <c r="CHW945" s="716"/>
      <c r="CHX945" s="716"/>
      <c r="CHY945" s="716"/>
      <c r="CHZ945" s="716"/>
      <c r="CIA945" s="716"/>
      <c r="CIB945" s="716"/>
      <c r="CIC945" s="716"/>
      <c r="CID945" s="716"/>
      <c r="CIE945" s="716"/>
      <c r="CIF945" s="716"/>
      <c r="CIG945" s="716"/>
      <c r="CIH945" s="716"/>
      <c r="CII945" s="716"/>
      <c r="CIJ945" s="716"/>
      <c r="CIK945" s="716"/>
      <c r="CIL945" s="716"/>
      <c r="CIM945" s="716"/>
      <c r="CIN945" s="716"/>
      <c r="CIO945" s="716"/>
      <c r="CIP945" s="716"/>
      <c r="CIQ945" s="716"/>
      <c r="CIR945" s="716"/>
      <c r="CIS945" s="716"/>
      <c r="CIT945" s="716"/>
      <c r="CIU945" s="716"/>
      <c r="CIV945" s="716"/>
      <c r="CIW945" s="716"/>
      <c r="CIX945" s="716"/>
      <c r="CIY945" s="716"/>
      <c r="CIZ945" s="716"/>
      <c r="CJA945" s="716"/>
      <c r="CJB945" s="716"/>
      <c r="CJC945" s="716"/>
      <c r="CJD945" s="716"/>
      <c r="CJE945" s="716"/>
      <c r="CJF945" s="716"/>
      <c r="CJG945" s="716"/>
      <c r="CJH945" s="716"/>
      <c r="CJI945" s="716"/>
      <c r="CJJ945" s="716"/>
      <c r="CJK945" s="716"/>
      <c r="CJL945" s="716"/>
      <c r="CJM945" s="716"/>
      <c r="CJN945" s="716"/>
      <c r="CJO945" s="716"/>
      <c r="CJP945" s="716"/>
      <c r="CJQ945" s="716"/>
      <c r="CJR945" s="716"/>
      <c r="CJS945" s="716"/>
      <c r="CJT945" s="716"/>
      <c r="CJU945" s="716"/>
      <c r="CJV945" s="716"/>
      <c r="CJW945" s="716"/>
      <c r="CJX945" s="716"/>
      <c r="CJY945" s="716"/>
      <c r="CJZ945" s="716"/>
      <c r="CKA945" s="716"/>
      <c r="CKB945" s="716"/>
      <c r="CKC945" s="716"/>
      <c r="CKD945" s="716"/>
      <c r="CKE945" s="716"/>
      <c r="CKF945" s="716"/>
      <c r="CKG945" s="716"/>
      <c r="CKH945" s="716"/>
      <c r="CKI945" s="716"/>
      <c r="CKJ945" s="716"/>
      <c r="CKK945" s="716"/>
      <c r="CKL945" s="716"/>
      <c r="CKM945" s="716"/>
      <c r="CKN945" s="716"/>
      <c r="CKO945" s="716"/>
      <c r="CKP945" s="716"/>
      <c r="CKQ945" s="716"/>
      <c r="CKR945" s="716"/>
      <c r="CKS945" s="716"/>
      <c r="CKT945" s="716"/>
      <c r="CKU945" s="716"/>
      <c r="CKV945" s="716"/>
      <c r="CKW945" s="716"/>
      <c r="CKX945" s="716"/>
      <c r="CKY945" s="716"/>
      <c r="CKZ945" s="716"/>
      <c r="CLA945" s="716"/>
      <c r="CLB945" s="716"/>
      <c r="CLC945" s="716"/>
      <c r="CLD945" s="716"/>
      <c r="CLE945" s="716"/>
      <c r="CLF945" s="716"/>
      <c r="CLG945" s="716"/>
      <c r="CLH945" s="716"/>
      <c r="CLI945" s="716"/>
      <c r="CLJ945" s="716"/>
      <c r="CLK945" s="716"/>
      <c r="CLL945" s="716"/>
      <c r="CLM945" s="716"/>
      <c r="CLN945" s="716"/>
      <c r="CLO945" s="716"/>
      <c r="CLP945" s="716"/>
      <c r="CLQ945" s="716"/>
      <c r="CLR945" s="716"/>
      <c r="CLS945" s="716"/>
      <c r="CLT945" s="716"/>
      <c r="CLU945" s="716"/>
      <c r="CLV945" s="716"/>
      <c r="CLW945" s="716"/>
      <c r="CLX945" s="716"/>
      <c r="CLY945" s="716"/>
      <c r="CLZ945" s="716"/>
      <c r="CMA945" s="716"/>
      <c r="CMB945" s="716"/>
      <c r="CMC945" s="716"/>
      <c r="CMD945" s="716"/>
      <c r="CME945" s="716"/>
      <c r="CMF945" s="716"/>
      <c r="CMG945" s="716"/>
      <c r="CMH945" s="716"/>
      <c r="CMI945" s="716"/>
      <c r="CMJ945" s="716"/>
      <c r="CMK945" s="716"/>
      <c r="CML945" s="716"/>
      <c r="CMM945" s="716"/>
      <c r="CMN945" s="716"/>
      <c r="CMO945" s="716"/>
      <c r="CMP945" s="716"/>
      <c r="CMQ945" s="716"/>
      <c r="CMR945" s="716"/>
      <c r="CMS945" s="716"/>
      <c r="CMT945" s="716"/>
      <c r="CMU945" s="716"/>
      <c r="CMV945" s="716"/>
      <c r="CMW945" s="716"/>
      <c r="CMX945" s="716"/>
      <c r="CMY945" s="716"/>
      <c r="CMZ945" s="716"/>
      <c r="CNA945" s="716"/>
      <c r="CNB945" s="716"/>
      <c r="CNC945" s="716"/>
      <c r="CND945" s="716"/>
      <c r="CNE945" s="716"/>
      <c r="CNF945" s="716"/>
      <c r="CNG945" s="716"/>
      <c r="CNH945" s="716"/>
      <c r="CNI945" s="716"/>
      <c r="CNJ945" s="716"/>
      <c r="CNK945" s="716"/>
      <c r="CNL945" s="716"/>
      <c r="CNM945" s="716"/>
      <c r="CNN945" s="716"/>
      <c r="CNO945" s="716"/>
      <c r="CNP945" s="716"/>
      <c r="CNQ945" s="716"/>
      <c r="CNR945" s="716"/>
      <c r="CNS945" s="716"/>
      <c r="CNT945" s="716"/>
      <c r="CNU945" s="716"/>
      <c r="CNV945" s="716"/>
      <c r="CNW945" s="716"/>
      <c r="CNX945" s="716"/>
      <c r="CNY945" s="716"/>
      <c r="CNZ945" s="716"/>
      <c r="COA945" s="716"/>
      <c r="COB945" s="716"/>
      <c r="COC945" s="716"/>
      <c r="COD945" s="716"/>
      <c r="COE945" s="716"/>
      <c r="COF945" s="716"/>
      <c r="COG945" s="716"/>
      <c r="COH945" s="716"/>
      <c r="COI945" s="716"/>
      <c r="COJ945" s="716"/>
      <c r="COK945" s="716"/>
      <c r="COL945" s="716"/>
      <c r="COM945" s="716"/>
      <c r="CON945" s="716"/>
      <c r="COO945" s="716"/>
      <c r="COP945" s="716"/>
      <c r="COQ945" s="716"/>
      <c r="COR945" s="716"/>
      <c r="COS945" s="716"/>
      <c r="COT945" s="716"/>
      <c r="COU945" s="716"/>
      <c r="COV945" s="716"/>
      <c r="COW945" s="716"/>
      <c r="COX945" s="716"/>
      <c r="COY945" s="716"/>
      <c r="COZ945" s="716"/>
      <c r="CPA945" s="716"/>
      <c r="CPB945" s="716"/>
      <c r="CPC945" s="716"/>
      <c r="CPD945" s="716"/>
      <c r="CPE945" s="716"/>
      <c r="CPF945" s="716"/>
      <c r="CPG945" s="716"/>
      <c r="CPH945" s="716"/>
      <c r="CPI945" s="716"/>
      <c r="CPJ945" s="716"/>
      <c r="CPK945" s="716"/>
      <c r="CPL945" s="716"/>
      <c r="CPM945" s="716"/>
      <c r="CPN945" s="716"/>
      <c r="CPO945" s="716"/>
      <c r="CPP945" s="716"/>
      <c r="CPQ945" s="716"/>
      <c r="CPR945" s="716"/>
      <c r="CPS945" s="716"/>
      <c r="CPT945" s="716"/>
      <c r="CPU945" s="716"/>
      <c r="CPV945" s="716"/>
      <c r="CPW945" s="716"/>
      <c r="CPX945" s="716"/>
      <c r="CPY945" s="716"/>
      <c r="CPZ945" s="716"/>
      <c r="CQA945" s="716"/>
      <c r="CQB945" s="716"/>
      <c r="CQC945" s="716"/>
      <c r="CQD945" s="716"/>
      <c r="CQE945" s="716"/>
      <c r="CQF945" s="716"/>
      <c r="CQG945" s="716"/>
      <c r="CQH945" s="716"/>
      <c r="CQI945" s="716"/>
      <c r="CQJ945" s="716"/>
      <c r="CQK945" s="716"/>
      <c r="CQL945" s="716"/>
      <c r="CQM945" s="716"/>
      <c r="CQN945" s="716"/>
      <c r="CQO945" s="716"/>
      <c r="CQP945" s="716"/>
      <c r="CQQ945" s="716"/>
      <c r="CQR945" s="716"/>
      <c r="CQS945" s="716"/>
      <c r="CQT945" s="716"/>
      <c r="CQU945" s="716"/>
      <c r="CQV945" s="716"/>
      <c r="CQW945" s="716"/>
      <c r="CQX945" s="716"/>
      <c r="CQY945" s="716"/>
      <c r="CQZ945" s="716"/>
      <c r="CRA945" s="716"/>
      <c r="CRB945" s="716"/>
      <c r="CRC945" s="716"/>
      <c r="CRD945" s="716"/>
      <c r="CRE945" s="716"/>
      <c r="CRF945" s="716"/>
      <c r="CRG945" s="716"/>
      <c r="CRH945" s="716"/>
      <c r="CRI945" s="716"/>
      <c r="CRJ945" s="716"/>
      <c r="CRK945" s="716"/>
      <c r="CRL945" s="716"/>
      <c r="CRM945" s="716"/>
      <c r="CRN945" s="716"/>
      <c r="CRO945" s="716"/>
      <c r="CRP945" s="716"/>
      <c r="CRQ945" s="716"/>
      <c r="CRR945" s="716"/>
      <c r="CRS945" s="716"/>
      <c r="CRT945" s="716"/>
      <c r="CRU945" s="716"/>
      <c r="CRV945" s="716"/>
      <c r="CRW945" s="716"/>
      <c r="CRX945" s="716"/>
      <c r="CRY945" s="716"/>
      <c r="CRZ945" s="716"/>
      <c r="CSA945" s="716"/>
      <c r="CSB945" s="716"/>
      <c r="CSC945" s="716"/>
      <c r="CSD945" s="716"/>
      <c r="CSE945" s="716"/>
      <c r="CSF945" s="716"/>
      <c r="CSG945" s="716"/>
      <c r="CSH945" s="716"/>
      <c r="CSI945" s="716"/>
      <c r="CSJ945" s="716"/>
      <c r="CSK945" s="716"/>
      <c r="CSL945" s="716"/>
      <c r="CSM945" s="716"/>
      <c r="CSN945" s="716"/>
      <c r="CSO945" s="716"/>
      <c r="CSP945" s="716"/>
      <c r="CSQ945" s="716"/>
      <c r="CSR945" s="716"/>
      <c r="CSS945" s="716"/>
      <c r="CST945" s="716"/>
      <c r="CSU945" s="716"/>
      <c r="CSV945" s="716"/>
      <c r="CSW945" s="716"/>
      <c r="CSX945" s="716"/>
      <c r="CSY945" s="716"/>
      <c r="CSZ945" s="716"/>
      <c r="CTA945" s="716"/>
      <c r="CTB945" s="716"/>
      <c r="CTC945" s="716"/>
      <c r="CTD945" s="716"/>
      <c r="CTE945" s="716"/>
      <c r="CTF945" s="716"/>
      <c r="CTG945" s="716"/>
      <c r="CTH945" s="716"/>
      <c r="CTI945" s="716"/>
      <c r="CTJ945" s="716"/>
      <c r="CTK945" s="716"/>
      <c r="CTL945" s="716"/>
      <c r="CTM945" s="716"/>
      <c r="CTN945" s="716"/>
      <c r="CTO945" s="716"/>
      <c r="CTP945" s="716"/>
      <c r="CTQ945" s="716"/>
      <c r="CTR945" s="716"/>
      <c r="CTS945" s="716"/>
      <c r="CTT945" s="716"/>
      <c r="CTU945" s="716"/>
      <c r="CTV945" s="716"/>
      <c r="CTW945" s="716"/>
      <c r="CTX945" s="716"/>
      <c r="CTY945" s="716"/>
      <c r="CTZ945" s="716"/>
      <c r="CUA945" s="716"/>
      <c r="CUB945" s="716"/>
      <c r="CUC945" s="716"/>
      <c r="CUD945" s="716"/>
      <c r="CUE945" s="716"/>
      <c r="CUF945" s="716"/>
      <c r="CUG945" s="716"/>
      <c r="CUH945" s="716"/>
      <c r="CUI945" s="716"/>
      <c r="CUJ945" s="716"/>
      <c r="CUK945" s="716"/>
      <c r="CUL945" s="716"/>
      <c r="CUM945" s="716"/>
      <c r="CUN945" s="716"/>
      <c r="CUO945" s="716"/>
      <c r="CUP945" s="716"/>
      <c r="CUQ945" s="716"/>
      <c r="CUR945" s="716"/>
      <c r="CUS945" s="716"/>
      <c r="CUT945" s="716"/>
      <c r="CUU945" s="716"/>
      <c r="CUV945" s="716"/>
      <c r="CUW945" s="716"/>
      <c r="CUX945" s="716"/>
      <c r="CUY945" s="716"/>
      <c r="CUZ945" s="716"/>
      <c r="CVA945" s="716"/>
      <c r="CVB945" s="716"/>
      <c r="CVC945" s="716"/>
      <c r="CVD945" s="716"/>
      <c r="CVE945" s="716"/>
      <c r="CVF945" s="716"/>
      <c r="CVG945" s="716"/>
      <c r="CVH945" s="716"/>
      <c r="CVI945" s="716"/>
      <c r="CVJ945" s="716"/>
      <c r="CVK945" s="716"/>
      <c r="CVL945" s="716"/>
      <c r="CVM945" s="716"/>
      <c r="CVN945" s="716"/>
      <c r="CVO945" s="716"/>
      <c r="CVP945" s="716"/>
      <c r="CVQ945" s="716"/>
      <c r="CVR945" s="716"/>
      <c r="CVS945" s="716"/>
      <c r="CVT945" s="716"/>
      <c r="CVU945" s="716"/>
      <c r="CVV945" s="716"/>
      <c r="CVW945" s="716"/>
      <c r="CVX945" s="716"/>
      <c r="CVY945" s="716"/>
      <c r="CVZ945" s="716"/>
      <c r="CWA945" s="716"/>
      <c r="CWB945" s="716"/>
      <c r="CWC945" s="716"/>
      <c r="CWD945" s="716"/>
      <c r="CWE945" s="716"/>
      <c r="CWF945" s="716"/>
      <c r="CWG945" s="716"/>
      <c r="CWH945" s="716"/>
      <c r="CWI945" s="716"/>
      <c r="CWJ945" s="716"/>
      <c r="CWK945" s="716"/>
      <c r="CWL945" s="716"/>
      <c r="CWM945" s="716"/>
      <c r="CWN945" s="716"/>
      <c r="CWO945" s="716"/>
      <c r="CWP945" s="716"/>
      <c r="CWQ945" s="716"/>
      <c r="CWR945" s="716"/>
      <c r="CWS945" s="716"/>
      <c r="CWT945" s="716"/>
      <c r="CWU945" s="716"/>
      <c r="CWV945" s="716"/>
      <c r="CWW945" s="716"/>
      <c r="CWX945" s="716"/>
      <c r="CWY945" s="716"/>
      <c r="CWZ945" s="716"/>
      <c r="CXA945" s="716"/>
      <c r="CXB945" s="716"/>
      <c r="CXC945" s="716"/>
      <c r="CXD945" s="716"/>
      <c r="CXE945" s="716"/>
      <c r="CXF945" s="716"/>
      <c r="CXG945" s="716"/>
      <c r="CXH945" s="716"/>
      <c r="CXI945" s="716"/>
      <c r="CXJ945" s="716"/>
      <c r="CXK945" s="716"/>
      <c r="CXL945" s="716"/>
      <c r="CXM945" s="716"/>
      <c r="CXN945" s="716"/>
      <c r="CXO945" s="716"/>
      <c r="CXP945" s="716"/>
      <c r="CXQ945" s="716"/>
      <c r="CXR945" s="716"/>
      <c r="CXS945" s="716"/>
      <c r="CXT945" s="716"/>
      <c r="CXU945" s="716"/>
      <c r="CXV945" s="716"/>
      <c r="CXW945" s="716"/>
      <c r="CXX945" s="716"/>
      <c r="CXY945" s="716"/>
      <c r="CXZ945" s="716"/>
      <c r="CYA945" s="716"/>
      <c r="CYB945" s="716"/>
      <c r="CYC945" s="716"/>
      <c r="CYD945" s="716"/>
      <c r="CYE945" s="716"/>
      <c r="CYF945" s="716"/>
      <c r="CYG945" s="716"/>
      <c r="CYH945" s="716"/>
      <c r="CYI945" s="716"/>
      <c r="CYJ945" s="716"/>
      <c r="CYK945" s="716"/>
      <c r="CYL945" s="716"/>
      <c r="CYM945" s="716"/>
      <c r="CYN945" s="716"/>
      <c r="CYO945" s="716"/>
      <c r="CYP945" s="716"/>
      <c r="CYQ945" s="716"/>
      <c r="CYR945" s="716"/>
      <c r="CYS945" s="716"/>
      <c r="CYT945" s="716"/>
      <c r="CYU945" s="716"/>
      <c r="CYV945" s="716"/>
      <c r="CYW945" s="716"/>
      <c r="CYX945" s="716"/>
      <c r="CYY945" s="716"/>
      <c r="CYZ945" s="716"/>
      <c r="CZA945" s="716"/>
      <c r="CZB945" s="716"/>
      <c r="CZC945" s="716"/>
      <c r="CZD945" s="716"/>
      <c r="CZE945" s="716"/>
      <c r="CZF945" s="716"/>
      <c r="CZG945" s="716"/>
      <c r="CZH945" s="716"/>
      <c r="CZI945" s="716"/>
      <c r="CZJ945" s="716"/>
      <c r="CZK945" s="716"/>
      <c r="CZL945" s="716"/>
      <c r="CZM945" s="716"/>
      <c r="CZN945" s="716"/>
      <c r="CZO945" s="716"/>
      <c r="CZP945" s="716"/>
      <c r="CZQ945" s="716"/>
      <c r="CZR945" s="716"/>
      <c r="CZS945" s="716"/>
      <c r="CZT945" s="716"/>
      <c r="CZU945" s="716"/>
      <c r="CZV945" s="716"/>
      <c r="CZW945" s="716"/>
      <c r="CZX945" s="716"/>
      <c r="CZY945" s="716"/>
      <c r="CZZ945" s="716"/>
      <c r="DAA945" s="716"/>
      <c r="DAB945" s="716"/>
      <c r="DAC945" s="716"/>
      <c r="DAD945" s="716"/>
      <c r="DAE945" s="716"/>
      <c r="DAF945" s="716"/>
      <c r="DAG945" s="716"/>
      <c r="DAH945" s="716"/>
      <c r="DAI945" s="716"/>
      <c r="DAJ945" s="716"/>
      <c r="DAK945" s="716"/>
      <c r="DAL945" s="716"/>
      <c r="DAM945" s="716"/>
      <c r="DAN945" s="716"/>
      <c r="DAO945" s="716"/>
      <c r="DAP945" s="716"/>
      <c r="DAQ945" s="716"/>
      <c r="DAR945" s="716"/>
      <c r="DAS945" s="716"/>
      <c r="DAT945" s="716"/>
      <c r="DAU945" s="716"/>
      <c r="DAV945" s="716"/>
      <c r="DAW945" s="716"/>
      <c r="DAX945" s="716"/>
      <c r="DAY945" s="716"/>
      <c r="DAZ945" s="716"/>
      <c r="DBA945" s="716"/>
      <c r="DBB945" s="716"/>
      <c r="DBC945" s="716"/>
      <c r="DBD945" s="716"/>
      <c r="DBE945" s="716"/>
      <c r="DBF945" s="716"/>
      <c r="DBG945" s="716"/>
      <c r="DBH945" s="716"/>
      <c r="DBI945" s="716"/>
      <c r="DBJ945" s="716"/>
      <c r="DBK945" s="716"/>
      <c r="DBL945" s="716"/>
      <c r="DBM945" s="716"/>
      <c r="DBN945" s="716"/>
      <c r="DBO945" s="716"/>
      <c r="DBP945" s="716"/>
      <c r="DBQ945" s="716"/>
      <c r="DBR945" s="716"/>
      <c r="DBS945" s="716"/>
      <c r="DBT945" s="716"/>
      <c r="DBU945" s="716"/>
      <c r="DBV945" s="716"/>
      <c r="DBW945" s="716"/>
      <c r="DBX945" s="716"/>
      <c r="DBY945" s="716"/>
      <c r="DBZ945" s="716"/>
      <c r="DCA945" s="716"/>
      <c r="DCB945" s="716"/>
      <c r="DCC945" s="716"/>
      <c r="DCD945" s="716"/>
      <c r="DCE945" s="716"/>
      <c r="DCF945" s="716"/>
      <c r="DCG945" s="716"/>
      <c r="DCH945" s="716"/>
      <c r="DCI945" s="716"/>
      <c r="DCJ945" s="716"/>
      <c r="DCK945" s="716"/>
      <c r="DCL945" s="716"/>
      <c r="DCM945" s="716"/>
      <c r="DCN945" s="716"/>
      <c r="DCO945" s="716"/>
      <c r="DCP945" s="716"/>
      <c r="DCQ945" s="716"/>
      <c r="DCR945" s="716"/>
      <c r="DCS945" s="716"/>
      <c r="DCT945" s="716"/>
      <c r="DCU945" s="716"/>
      <c r="DCV945" s="716"/>
      <c r="DCW945" s="716"/>
      <c r="DCX945" s="716"/>
      <c r="DCY945" s="716"/>
      <c r="DCZ945" s="716"/>
      <c r="DDA945" s="716"/>
      <c r="DDB945" s="716"/>
      <c r="DDC945" s="716"/>
      <c r="DDD945" s="716"/>
      <c r="DDE945" s="716"/>
      <c r="DDF945" s="716"/>
      <c r="DDG945" s="716"/>
      <c r="DDH945" s="716"/>
      <c r="DDI945" s="716"/>
      <c r="DDJ945" s="716"/>
      <c r="DDK945" s="716"/>
      <c r="DDL945" s="716"/>
      <c r="DDM945" s="716"/>
      <c r="DDN945" s="716"/>
      <c r="DDO945" s="716"/>
      <c r="DDP945" s="716"/>
      <c r="DDQ945" s="716"/>
      <c r="DDR945" s="716"/>
      <c r="DDS945" s="716"/>
      <c r="DDT945" s="716"/>
      <c r="DDU945" s="716"/>
      <c r="DDV945" s="716"/>
      <c r="DDW945" s="716"/>
      <c r="DDX945" s="716"/>
      <c r="DDY945" s="716"/>
      <c r="DDZ945" s="716"/>
      <c r="DEA945" s="716"/>
      <c r="DEB945" s="716"/>
      <c r="DEC945" s="716"/>
      <c r="DED945" s="716"/>
      <c r="DEE945" s="716"/>
      <c r="DEF945" s="716"/>
      <c r="DEG945" s="716"/>
      <c r="DEH945" s="716"/>
      <c r="DEI945" s="716"/>
      <c r="DEJ945" s="716"/>
      <c r="DEK945" s="716"/>
      <c r="DEL945" s="716"/>
      <c r="DEM945" s="716"/>
      <c r="DEN945" s="716"/>
      <c r="DEO945" s="716"/>
      <c r="DEP945" s="716"/>
      <c r="DEQ945" s="716"/>
      <c r="DER945" s="716"/>
      <c r="DES945" s="716"/>
      <c r="DET945" s="716"/>
      <c r="DEU945" s="716"/>
      <c r="DEV945" s="716"/>
      <c r="DEW945" s="716"/>
      <c r="DEX945" s="716"/>
      <c r="DEY945" s="716"/>
      <c r="DEZ945" s="716"/>
      <c r="DFA945" s="716"/>
      <c r="DFB945" s="716"/>
      <c r="DFC945" s="716"/>
      <c r="DFD945" s="716"/>
      <c r="DFE945" s="716"/>
      <c r="DFF945" s="716"/>
      <c r="DFG945" s="716"/>
      <c r="DFH945" s="716"/>
      <c r="DFI945" s="716"/>
      <c r="DFJ945" s="716"/>
      <c r="DFK945" s="716"/>
      <c r="DFL945" s="716"/>
      <c r="DFM945" s="716"/>
      <c r="DFN945" s="716"/>
      <c r="DFO945" s="716"/>
      <c r="DFP945" s="716"/>
      <c r="DFQ945" s="716"/>
      <c r="DFR945" s="716"/>
      <c r="DFS945" s="716"/>
      <c r="DFT945" s="716"/>
      <c r="DFU945" s="716"/>
      <c r="DFV945" s="716"/>
      <c r="DFW945" s="716"/>
      <c r="DFX945" s="716"/>
      <c r="DFY945" s="716"/>
      <c r="DFZ945" s="716"/>
      <c r="DGA945" s="716"/>
      <c r="DGB945" s="716"/>
      <c r="DGC945" s="716"/>
      <c r="DGD945" s="716"/>
      <c r="DGE945" s="716"/>
      <c r="DGF945" s="716"/>
      <c r="DGG945" s="716"/>
      <c r="DGH945" s="716"/>
      <c r="DGI945" s="716"/>
      <c r="DGJ945" s="716"/>
      <c r="DGK945" s="716"/>
      <c r="DGL945" s="716"/>
      <c r="DGM945" s="716"/>
      <c r="DGN945" s="716"/>
      <c r="DGO945" s="716"/>
      <c r="DGP945" s="716"/>
      <c r="DGQ945" s="716"/>
      <c r="DGR945" s="716"/>
      <c r="DGS945" s="716"/>
      <c r="DGT945" s="716"/>
      <c r="DGU945" s="716"/>
      <c r="DGV945" s="716"/>
      <c r="DGW945" s="716"/>
      <c r="DGX945" s="716"/>
      <c r="DGY945" s="716"/>
      <c r="DGZ945" s="716"/>
      <c r="DHA945" s="716"/>
      <c r="DHB945" s="716"/>
      <c r="DHC945" s="716"/>
      <c r="DHD945" s="716"/>
      <c r="DHE945" s="716"/>
      <c r="DHF945" s="716"/>
      <c r="DHG945" s="716"/>
      <c r="DHH945" s="716"/>
      <c r="DHI945" s="716"/>
      <c r="DHJ945" s="716"/>
      <c r="DHK945" s="716"/>
      <c r="DHL945" s="716"/>
      <c r="DHM945" s="716"/>
      <c r="DHN945" s="716"/>
      <c r="DHO945" s="716"/>
      <c r="DHP945" s="716"/>
      <c r="DHQ945" s="716"/>
      <c r="DHR945" s="716"/>
      <c r="DHS945" s="716"/>
      <c r="DHT945" s="716"/>
      <c r="DHU945" s="716"/>
      <c r="DHV945" s="716"/>
      <c r="DHW945" s="716"/>
      <c r="DHX945" s="716"/>
      <c r="DHY945" s="716"/>
      <c r="DHZ945" s="716"/>
      <c r="DIA945" s="716"/>
      <c r="DIB945" s="716"/>
      <c r="DIC945" s="716"/>
      <c r="DID945" s="716"/>
      <c r="DIE945" s="716"/>
      <c r="DIF945" s="716"/>
      <c r="DIG945" s="716"/>
      <c r="DIH945" s="716"/>
      <c r="DII945" s="716"/>
      <c r="DIJ945" s="716"/>
      <c r="DIK945" s="716"/>
      <c r="DIL945" s="716"/>
      <c r="DIM945" s="716"/>
      <c r="DIN945" s="716"/>
      <c r="DIO945" s="716"/>
      <c r="DIP945" s="716"/>
      <c r="DIQ945" s="716"/>
      <c r="DIR945" s="716"/>
      <c r="DIS945" s="716"/>
      <c r="DIT945" s="716"/>
      <c r="DIU945" s="716"/>
      <c r="DIV945" s="716"/>
      <c r="DIW945" s="716"/>
      <c r="DIX945" s="716"/>
      <c r="DIY945" s="716"/>
      <c r="DIZ945" s="716"/>
      <c r="DJA945" s="716"/>
      <c r="DJB945" s="716"/>
      <c r="DJC945" s="716"/>
      <c r="DJD945" s="716"/>
      <c r="DJE945" s="716"/>
      <c r="DJF945" s="716"/>
      <c r="DJG945" s="716"/>
      <c r="DJH945" s="716"/>
      <c r="DJI945" s="716"/>
      <c r="DJJ945" s="716"/>
      <c r="DJK945" s="716"/>
      <c r="DJL945" s="716"/>
      <c r="DJM945" s="716"/>
      <c r="DJN945" s="716"/>
      <c r="DJO945" s="716"/>
      <c r="DJP945" s="716"/>
      <c r="DJQ945" s="716"/>
      <c r="DJR945" s="716"/>
      <c r="DJS945" s="716"/>
      <c r="DJT945" s="716"/>
      <c r="DJU945" s="716"/>
      <c r="DJV945" s="716"/>
      <c r="DJW945" s="716"/>
      <c r="DJX945" s="716"/>
      <c r="DJY945" s="716"/>
      <c r="DJZ945" s="716"/>
      <c r="DKA945" s="716"/>
      <c r="DKB945" s="716"/>
      <c r="DKC945" s="716"/>
      <c r="DKD945" s="716"/>
      <c r="DKE945" s="716"/>
      <c r="DKF945" s="716"/>
      <c r="DKG945" s="716"/>
      <c r="DKH945" s="716"/>
      <c r="DKI945" s="716"/>
      <c r="DKJ945" s="716"/>
      <c r="DKK945" s="716"/>
      <c r="DKL945" s="716"/>
      <c r="DKM945" s="716"/>
      <c r="DKN945" s="716"/>
      <c r="DKO945" s="716"/>
      <c r="DKP945" s="716"/>
      <c r="DKQ945" s="716"/>
      <c r="DKR945" s="716"/>
      <c r="DKS945" s="716"/>
      <c r="DKT945" s="716"/>
      <c r="DKU945" s="716"/>
      <c r="DKV945" s="716"/>
      <c r="DKW945" s="716"/>
      <c r="DKX945" s="716"/>
      <c r="DKY945" s="716"/>
      <c r="DKZ945" s="716"/>
      <c r="DLA945" s="716"/>
      <c r="DLB945" s="716"/>
      <c r="DLC945" s="716"/>
      <c r="DLD945" s="716"/>
      <c r="DLE945" s="716"/>
      <c r="DLF945" s="716"/>
      <c r="DLG945" s="716"/>
      <c r="DLH945" s="716"/>
      <c r="DLI945" s="716"/>
      <c r="DLJ945" s="716"/>
      <c r="DLK945" s="716"/>
      <c r="DLL945" s="716"/>
      <c r="DLM945" s="716"/>
      <c r="DLN945" s="716"/>
      <c r="DLO945" s="716"/>
      <c r="DLP945" s="716"/>
      <c r="DLQ945" s="716"/>
      <c r="DLR945" s="716"/>
      <c r="DLS945" s="716"/>
      <c r="DLT945" s="716"/>
      <c r="DLU945" s="716"/>
      <c r="DLV945" s="716"/>
      <c r="DLW945" s="716"/>
      <c r="DLX945" s="716"/>
      <c r="DLY945" s="716"/>
      <c r="DLZ945" s="716"/>
      <c r="DMA945" s="716"/>
      <c r="DMB945" s="716"/>
      <c r="DMC945" s="716"/>
      <c r="DMD945" s="716"/>
      <c r="DME945" s="716"/>
      <c r="DMF945" s="716"/>
      <c r="DMG945" s="716"/>
      <c r="DMH945" s="716"/>
      <c r="DMI945" s="716"/>
      <c r="DMJ945" s="716"/>
      <c r="DMK945" s="716"/>
      <c r="DML945" s="716"/>
      <c r="DMM945" s="716"/>
      <c r="DMN945" s="716"/>
      <c r="DMO945" s="716"/>
      <c r="DMP945" s="716"/>
      <c r="DMQ945" s="716"/>
      <c r="DMR945" s="716"/>
      <c r="DMS945" s="716"/>
      <c r="DMT945" s="716"/>
      <c r="DMU945" s="716"/>
      <c r="DMV945" s="716"/>
      <c r="DMW945" s="716"/>
      <c r="DMX945" s="716"/>
      <c r="DMY945" s="716"/>
      <c r="DMZ945" s="716"/>
      <c r="DNA945" s="716"/>
      <c r="DNB945" s="716"/>
      <c r="DNC945" s="716"/>
      <c r="DND945" s="716"/>
      <c r="DNE945" s="716"/>
      <c r="DNF945" s="716"/>
      <c r="DNG945" s="716"/>
      <c r="DNH945" s="716"/>
      <c r="DNI945" s="716"/>
      <c r="DNJ945" s="716"/>
      <c r="DNK945" s="716"/>
      <c r="DNL945" s="716"/>
      <c r="DNM945" s="716"/>
      <c r="DNN945" s="716"/>
      <c r="DNO945" s="716"/>
      <c r="DNP945" s="716"/>
      <c r="DNQ945" s="716"/>
      <c r="DNR945" s="716"/>
      <c r="DNS945" s="716"/>
      <c r="DNT945" s="716"/>
      <c r="DNU945" s="716"/>
      <c r="DNV945" s="716"/>
      <c r="DNW945" s="716"/>
      <c r="DNX945" s="716"/>
      <c r="DNY945" s="716"/>
      <c r="DNZ945" s="716"/>
      <c r="DOA945" s="716"/>
      <c r="DOB945" s="716"/>
      <c r="DOC945" s="716"/>
      <c r="DOD945" s="716"/>
      <c r="DOE945" s="716"/>
      <c r="DOF945" s="716"/>
      <c r="DOG945" s="716"/>
      <c r="DOH945" s="716"/>
      <c r="DOI945" s="716"/>
      <c r="DOJ945" s="716"/>
      <c r="DOK945" s="716"/>
      <c r="DOL945" s="716"/>
      <c r="DOM945" s="716"/>
      <c r="DON945" s="716"/>
      <c r="DOO945" s="716"/>
      <c r="DOP945" s="716"/>
      <c r="DOQ945" s="716"/>
      <c r="DOR945" s="716"/>
      <c r="DOS945" s="716"/>
      <c r="DOT945" s="716"/>
      <c r="DOU945" s="716"/>
      <c r="DOV945" s="716"/>
      <c r="DOW945" s="716"/>
      <c r="DOX945" s="716"/>
      <c r="DOY945" s="716"/>
      <c r="DOZ945" s="716"/>
      <c r="DPA945" s="716"/>
      <c r="DPB945" s="716"/>
      <c r="DPC945" s="716"/>
      <c r="DPD945" s="716"/>
      <c r="DPE945" s="716"/>
      <c r="DPF945" s="716"/>
      <c r="DPG945" s="716"/>
      <c r="DPH945" s="716"/>
      <c r="DPI945" s="716"/>
      <c r="DPJ945" s="716"/>
      <c r="DPK945" s="716"/>
      <c r="DPL945" s="716"/>
      <c r="DPM945" s="716"/>
      <c r="DPN945" s="716"/>
      <c r="DPO945" s="716"/>
      <c r="DPP945" s="716"/>
      <c r="DPQ945" s="716"/>
      <c r="DPR945" s="716"/>
      <c r="DPS945" s="716"/>
      <c r="DPT945" s="716"/>
      <c r="DPU945" s="716"/>
      <c r="DPV945" s="716"/>
      <c r="DPW945" s="716"/>
      <c r="DPX945" s="716"/>
      <c r="DPY945" s="716"/>
      <c r="DPZ945" s="716"/>
      <c r="DQA945" s="716"/>
      <c r="DQB945" s="716"/>
      <c r="DQC945" s="716"/>
      <c r="DQD945" s="716"/>
      <c r="DQE945" s="716"/>
      <c r="DQF945" s="716"/>
      <c r="DQG945" s="716"/>
      <c r="DQH945" s="716"/>
      <c r="DQI945" s="716"/>
      <c r="DQJ945" s="716"/>
      <c r="DQK945" s="716"/>
      <c r="DQL945" s="716"/>
      <c r="DQM945" s="716"/>
      <c r="DQN945" s="716"/>
      <c r="DQO945" s="716"/>
      <c r="DQP945" s="716"/>
      <c r="DQQ945" s="716"/>
      <c r="DQR945" s="716"/>
      <c r="DQS945" s="716"/>
      <c r="DQT945" s="716"/>
      <c r="DQU945" s="716"/>
      <c r="DQV945" s="716"/>
      <c r="DQW945" s="716"/>
      <c r="DQX945" s="716"/>
      <c r="DQY945" s="716"/>
      <c r="DQZ945" s="716"/>
      <c r="DRA945" s="716"/>
      <c r="DRB945" s="716"/>
      <c r="DRC945" s="716"/>
      <c r="DRD945" s="716"/>
      <c r="DRE945" s="716"/>
      <c r="DRF945" s="716"/>
      <c r="DRG945" s="716"/>
      <c r="DRH945" s="716"/>
      <c r="DRI945" s="716"/>
      <c r="DRJ945" s="716"/>
      <c r="DRK945" s="716"/>
      <c r="DRL945" s="716"/>
      <c r="DRM945" s="716"/>
      <c r="DRN945" s="716"/>
      <c r="DRO945" s="716"/>
      <c r="DRP945" s="716"/>
      <c r="DRQ945" s="716"/>
      <c r="DRR945" s="716"/>
      <c r="DRS945" s="716"/>
      <c r="DRT945" s="716"/>
      <c r="DRU945" s="716"/>
      <c r="DRV945" s="716"/>
      <c r="DRW945" s="716"/>
      <c r="DRX945" s="716"/>
      <c r="DRY945" s="716"/>
      <c r="DRZ945" s="716"/>
      <c r="DSA945" s="716"/>
      <c r="DSB945" s="716"/>
      <c r="DSC945" s="716"/>
      <c r="DSD945" s="716"/>
      <c r="DSE945" s="716"/>
      <c r="DSF945" s="716"/>
      <c r="DSG945" s="716"/>
      <c r="DSH945" s="716"/>
      <c r="DSI945" s="716"/>
      <c r="DSJ945" s="716"/>
      <c r="DSK945" s="716"/>
      <c r="DSL945" s="716"/>
      <c r="DSM945" s="716"/>
      <c r="DSN945" s="716"/>
      <c r="DSO945" s="716"/>
      <c r="DSP945" s="716"/>
      <c r="DSQ945" s="716"/>
      <c r="DSR945" s="716"/>
      <c r="DSS945" s="716"/>
      <c r="DST945" s="716"/>
      <c r="DSU945" s="716"/>
      <c r="DSV945" s="716"/>
      <c r="DSW945" s="716"/>
      <c r="DSX945" s="716"/>
      <c r="DSY945" s="716"/>
      <c r="DSZ945" s="716"/>
      <c r="DTA945" s="716"/>
      <c r="DTB945" s="716"/>
      <c r="DTC945" s="716"/>
      <c r="DTD945" s="716"/>
      <c r="DTE945" s="716"/>
      <c r="DTF945" s="716"/>
      <c r="DTG945" s="716"/>
      <c r="DTH945" s="716"/>
      <c r="DTI945" s="716"/>
      <c r="DTJ945" s="716"/>
      <c r="DTK945" s="716"/>
      <c r="DTL945" s="716"/>
      <c r="DTM945" s="716"/>
      <c r="DTN945" s="716"/>
      <c r="DTO945" s="716"/>
      <c r="DTP945" s="716"/>
      <c r="DTQ945" s="716"/>
      <c r="DTR945" s="716"/>
      <c r="DTS945" s="716"/>
      <c r="DTT945" s="716"/>
      <c r="DTU945" s="716"/>
      <c r="DTV945" s="716"/>
      <c r="DTW945" s="716"/>
      <c r="DTX945" s="716"/>
      <c r="DTY945" s="716"/>
      <c r="DTZ945" s="716"/>
      <c r="DUA945" s="716"/>
      <c r="DUB945" s="716"/>
      <c r="DUC945" s="716"/>
      <c r="DUD945" s="716"/>
      <c r="DUE945" s="716"/>
      <c r="DUF945" s="716"/>
      <c r="DUG945" s="716"/>
      <c r="DUH945" s="716"/>
      <c r="DUI945" s="716"/>
      <c r="DUJ945" s="716"/>
      <c r="DUK945" s="716"/>
      <c r="DUL945" s="716"/>
      <c r="DUM945" s="716"/>
      <c r="DUN945" s="716"/>
      <c r="DUO945" s="716"/>
      <c r="DUP945" s="716"/>
      <c r="DUQ945" s="716"/>
      <c r="DUR945" s="716"/>
      <c r="DUS945" s="716"/>
      <c r="DUT945" s="716"/>
      <c r="DUU945" s="716"/>
      <c r="DUV945" s="716"/>
      <c r="DUW945" s="716"/>
      <c r="DUX945" s="716"/>
      <c r="DUY945" s="716"/>
      <c r="DUZ945" s="716"/>
      <c r="DVA945" s="716"/>
      <c r="DVB945" s="716"/>
      <c r="DVC945" s="716"/>
      <c r="DVD945" s="716"/>
      <c r="DVE945" s="716"/>
      <c r="DVF945" s="716"/>
      <c r="DVG945" s="716"/>
      <c r="DVH945" s="716"/>
      <c r="DVI945" s="716"/>
      <c r="DVJ945" s="716"/>
      <c r="DVK945" s="716"/>
      <c r="DVL945" s="716"/>
      <c r="DVM945" s="716"/>
      <c r="DVN945" s="716"/>
      <c r="DVO945" s="716"/>
      <c r="DVP945" s="716"/>
      <c r="DVQ945" s="716"/>
      <c r="DVR945" s="716"/>
      <c r="DVS945" s="716"/>
      <c r="DVT945" s="716"/>
      <c r="DVU945" s="716"/>
      <c r="DVV945" s="716"/>
      <c r="DVW945" s="716"/>
      <c r="DVX945" s="716"/>
      <c r="DVY945" s="716"/>
      <c r="DVZ945" s="716"/>
      <c r="DWA945" s="716"/>
      <c r="DWB945" s="716"/>
      <c r="DWC945" s="716"/>
      <c r="DWD945" s="716"/>
      <c r="DWE945" s="716"/>
      <c r="DWF945" s="716"/>
      <c r="DWG945" s="716"/>
      <c r="DWH945" s="716"/>
      <c r="DWI945" s="716"/>
      <c r="DWJ945" s="716"/>
      <c r="DWK945" s="716"/>
      <c r="DWL945" s="716"/>
      <c r="DWM945" s="716"/>
      <c r="DWN945" s="716"/>
      <c r="DWO945" s="716"/>
      <c r="DWP945" s="716"/>
      <c r="DWQ945" s="716"/>
      <c r="DWR945" s="716"/>
      <c r="DWS945" s="716"/>
      <c r="DWT945" s="716"/>
      <c r="DWU945" s="716"/>
      <c r="DWV945" s="716"/>
      <c r="DWW945" s="716"/>
      <c r="DWX945" s="716"/>
      <c r="DWY945" s="716"/>
      <c r="DWZ945" s="716"/>
      <c r="DXA945" s="716"/>
      <c r="DXB945" s="716"/>
      <c r="DXC945" s="716"/>
      <c r="DXD945" s="716"/>
      <c r="DXE945" s="716"/>
      <c r="DXF945" s="716"/>
      <c r="DXG945" s="716"/>
      <c r="DXH945" s="716"/>
      <c r="DXI945" s="716"/>
      <c r="DXJ945" s="716"/>
      <c r="DXK945" s="716"/>
      <c r="DXL945" s="716"/>
      <c r="DXM945" s="716"/>
      <c r="DXN945" s="716"/>
      <c r="DXO945" s="716"/>
      <c r="DXP945" s="716"/>
      <c r="DXQ945" s="716"/>
      <c r="DXR945" s="716"/>
      <c r="DXS945" s="716"/>
      <c r="DXT945" s="716"/>
      <c r="DXU945" s="716"/>
      <c r="DXV945" s="716"/>
      <c r="DXW945" s="716"/>
      <c r="DXX945" s="716"/>
      <c r="DXY945" s="716"/>
      <c r="DXZ945" s="716"/>
      <c r="DYA945" s="716"/>
      <c r="DYB945" s="716"/>
      <c r="DYC945" s="716"/>
      <c r="DYD945" s="716"/>
      <c r="DYE945" s="716"/>
      <c r="DYF945" s="716"/>
      <c r="DYG945" s="716"/>
      <c r="DYH945" s="716"/>
      <c r="DYI945" s="716"/>
      <c r="DYJ945" s="716"/>
      <c r="DYK945" s="716"/>
      <c r="DYL945" s="716"/>
      <c r="DYM945" s="716"/>
      <c r="DYN945" s="716"/>
      <c r="DYO945" s="716"/>
      <c r="DYP945" s="716"/>
      <c r="DYQ945" s="716"/>
      <c r="DYR945" s="716"/>
      <c r="DYS945" s="716"/>
      <c r="DYT945" s="716"/>
      <c r="DYU945" s="716"/>
      <c r="DYV945" s="716"/>
      <c r="DYW945" s="716"/>
      <c r="DYX945" s="716"/>
      <c r="DYY945" s="716"/>
      <c r="DYZ945" s="716"/>
      <c r="DZA945" s="716"/>
      <c r="DZB945" s="716"/>
      <c r="DZC945" s="716"/>
      <c r="DZD945" s="716"/>
      <c r="DZE945" s="716"/>
      <c r="DZF945" s="716"/>
      <c r="DZG945" s="716"/>
      <c r="DZH945" s="716"/>
      <c r="DZI945" s="716"/>
      <c r="DZJ945" s="716"/>
      <c r="DZK945" s="716"/>
      <c r="DZL945" s="716"/>
      <c r="DZM945" s="716"/>
      <c r="DZN945" s="716"/>
      <c r="DZO945" s="716"/>
      <c r="DZP945" s="716"/>
      <c r="DZQ945" s="716"/>
      <c r="DZR945" s="716"/>
      <c r="DZS945" s="716"/>
      <c r="DZT945" s="716"/>
      <c r="DZU945" s="716"/>
      <c r="DZV945" s="716"/>
      <c r="DZW945" s="716"/>
      <c r="DZX945" s="716"/>
      <c r="DZY945" s="716"/>
      <c r="DZZ945" s="716"/>
      <c r="EAA945" s="716"/>
      <c r="EAB945" s="716"/>
      <c r="EAC945" s="716"/>
      <c r="EAD945" s="716"/>
      <c r="EAE945" s="716"/>
      <c r="EAF945" s="716"/>
      <c r="EAG945" s="716"/>
      <c r="EAH945" s="716"/>
      <c r="EAI945" s="716"/>
      <c r="EAJ945" s="716"/>
      <c r="EAK945" s="716"/>
      <c r="EAL945" s="716"/>
      <c r="EAM945" s="716"/>
      <c r="EAN945" s="716"/>
      <c r="EAO945" s="716"/>
      <c r="EAP945" s="716"/>
      <c r="EAQ945" s="716"/>
      <c r="EAR945" s="716"/>
      <c r="EAS945" s="716"/>
      <c r="EAT945" s="716"/>
      <c r="EAU945" s="716"/>
      <c r="EAV945" s="716"/>
      <c r="EAW945" s="716"/>
      <c r="EAX945" s="716"/>
      <c r="EAY945" s="716"/>
      <c r="EAZ945" s="716"/>
      <c r="EBA945" s="716"/>
      <c r="EBB945" s="716"/>
      <c r="EBC945" s="716"/>
      <c r="EBD945" s="716"/>
      <c r="EBE945" s="716"/>
      <c r="EBF945" s="716"/>
      <c r="EBG945" s="716"/>
      <c r="EBH945" s="716"/>
      <c r="EBI945" s="716"/>
      <c r="EBJ945" s="716"/>
      <c r="EBK945" s="716"/>
      <c r="EBL945" s="716"/>
      <c r="EBM945" s="716"/>
      <c r="EBN945" s="716"/>
      <c r="EBO945" s="716"/>
      <c r="EBP945" s="716"/>
      <c r="EBQ945" s="716"/>
      <c r="EBR945" s="716"/>
      <c r="EBS945" s="716"/>
      <c r="EBT945" s="716"/>
      <c r="EBU945" s="716"/>
      <c r="EBV945" s="716"/>
      <c r="EBW945" s="716"/>
      <c r="EBX945" s="716"/>
      <c r="EBY945" s="716"/>
      <c r="EBZ945" s="716"/>
      <c r="ECA945" s="716"/>
      <c r="ECB945" s="716"/>
      <c r="ECC945" s="716"/>
      <c r="ECD945" s="716"/>
      <c r="ECE945" s="716"/>
      <c r="ECF945" s="716"/>
      <c r="ECG945" s="716"/>
      <c r="ECH945" s="716"/>
      <c r="ECI945" s="716"/>
      <c r="ECJ945" s="716"/>
      <c r="ECK945" s="716"/>
      <c r="ECL945" s="716"/>
      <c r="ECM945" s="716"/>
      <c r="ECN945" s="716"/>
      <c r="ECO945" s="716"/>
      <c r="ECP945" s="716"/>
      <c r="ECQ945" s="716"/>
      <c r="ECR945" s="716"/>
      <c r="ECS945" s="716"/>
      <c r="ECT945" s="716"/>
      <c r="ECU945" s="716"/>
      <c r="ECV945" s="716"/>
      <c r="ECW945" s="716"/>
      <c r="ECX945" s="716"/>
      <c r="ECY945" s="716"/>
      <c r="ECZ945" s="716"/>
      <c r="EDA945" s="716"/>
      <c r="EDB945" s="716"/>
      <c r="EDC945" s="716"/>
      <c r="EDD945" s="716"/>
      <c r="EDE945" s="716"/>
      <c r="EDF945" s="716"/>
      <c r="EDG945" s="716"/>
      <c r="EDH945" s="716"/>
      <c r="EDI945" s="716"/>
      <c r="EDJ945" s="716"/>
      <c r="EDK945" s="716"/>
      <c r="EDL945" s="716"/>
      <c r="EDM945" s="716"/>
      <c r="EDN945" s="716"/>
      <c r="EDO945" s="716"/>
      <c r="EDP945" s="716"/>
      <c r="EDQ945" s="716"/>
      <c r="EDR945" s="716"/>
      <c r="EDS945" s="716"/>
      <c r="EDT945" s="716"/>
      <c r="EDU945" s="716"/>
      <c r="EDV945" s="716"/>
      <c r="EDW945" s="716"/>
      <c r="EDX945" s="716"/>
      <c r="EDY945" s="716"/>
      <c r="EDZ945" s="716"/>
      <c r="EEA945" s="716"/>
      <c r="EEB945" s="716"/>
      <c r="EEC945" s="716"/>
      <c r="EED945" s="716"/>
      <c r="EEE945" s="716"/>
      <c r="EEF945" s="716"/>
      <c r="EEG945" s="716"/>
      <c r="EEH945" s="716"/>
      <c r="EEI945" s="716"/>
      <c r="EEJ945" s="716"/>
      <c r="EEK945" s="716"/>
      <c r="EEL945" s="716"/>
      <c r="EEM945" s="716"/>
      <c r="EEN945" s="716"/>
      <c r="EEO945" s="716"/>
      <c r="EEP945" s="716"/>
      <c r="EEQ945" s="716"/>
      <c r="EER945" s="716"/>
      <c r="EES945" s="716"/>
      <c r="EET945" s="716"/>
      <c r="EEU945" s="716"/>
      <c r="EEV945" s="716"/>
      <c r="EEW945" s="716"/>
      <c r="EEX945" s="716"/>
      <c r="EEY945" s="716"/>
      <c r="EEZ945" s="716"/>
      <c r="EFA945" s="716"/>
      <c r="EFB945" s="716"/>
      <c r="EFC945" s="716"/>
      <c r="EFD945" s="716"/>
      <c r="EFE945" s="716"/>
      <c r="EFF945" s="716"/>
      <c r="EFG945" s="716"/>
      <c r="EFH945" s="716"/>
      <c r="EFI945" s="716"/>
      <c r="EFJ945" s="716"/>
      <c r="EFK945" s="716"/>
      <c r="EFL945" s="716"/>
      <c r="EFM945" s="716"/>
      <c r="EFN945" s="716"/>
      <c r="EFO945" s="716"/>
      <c r="EFP945" s="716"/>
      <c r="EFQ945" s="716"/>
      <c r="EFR945" s="716"/>
      <c r="EFS945" s="716"/>
      <c r="EFT945" s="716"/>
      <c r="EFU945" s="716"/>
      <c r="EFV945" s="716"/>
      <c r="EFW945" s="716"/>
      <c r="EFX945" s="716"/>
      <c r="EFY945" s="716"/>
      <c r="EFZ945" s="716"/>
      <c r="EGA945" s="716"/>
      <c r="EGB945" s="716"/>
      <c r="EGC945" s="716"/>
      <c r="EGD945" s="716"/>
      <c r="EGE945" s="716"/>
      <c r="EGF945" s="716"/>
      <c r="EGG945" s="716"/>
      <c r="EGH945" s="716"/>
      <c r="EGI945" s="716"/>
      <c r="EGJ945" s="716"/>
      <c r="EGK945" s="716"/>
      <c r="EGL945" s="716"/>
      <c r="EGM945" s="716"/>
      <c r="EGN945" s="716"/>
      <c r="EGO945" s="716"/>
      <c r="EGP945" s="716"/>
      <c r="EGQ945" s="716"/>
      <c r="EGR945" s="716"/>
      <c r="EGS945" s="716"/>
      <c r="EGT945" s="716"/>
      <c r="EGU945" s="716"/>
      <c r="EGV945" s="716"/>
      <c r="EGW945" s="716"/>
      <c r="EGX945" s="716"/>
      <c r="EGY945" s="716"/>
      <c r="EGZ945" s="716"/>
      <c r="EHA945" s="716"/>
      <c r="EHB945" s="716"/>
      <c r="EHC945" s="716"/>
      <c r="EHD945" s="716"/>
      <c r="EHE945" s="716"/>
      <c r="EHF945" s="716"/>
      <c r="EHG945" s="716"/>
      <c r="EHH945" s="716"/>
      <c r="EHI945" s="716"/>
      <c r="EHJ945" s="716"/>
      <c r="EHK945" s="716"/>
      <c r="EHL945" s="716"/>
      <c r="EHM945" s="716"/>
      <c r="EHN945" s="716"/>
      <c r="EHO945" s="716"/>
      <c r="EHP945" s="716"/>
      <c r="EHQ945" s="716"/>
      <c r="EHR945" s="716"/>
      <c r="EHS945" s="716"/>
      <c r="EHT945" s="716"/>
      <c r="EHU945" s="716"/>
      <c r="EHV945" s="716"/>
      <c r="EHW945" s="716"/>
      <c r="EHX945" s="716"/>
      <c r="EHY945" s="716"/>
      <c r="EHZ945" s="716"/>
      <c r="EIA945" s="716"/>
      <c r="EIB945" s="716"/>
      <c r="EIC945" s="716"/>
      <c r="EID945" s="716"/>
      <c r="EIE945" s="716"/>
      <c r="EIF945" s="716"/>
      <c r="EIG945" s="716"/>
      <c r="EIH945" s="716"/>
      <c r="EII945" s="716"/>
      <c r="EIJ945" s="716"/>
      <c r="EIK945" s="716"/>
      <c r="EIL945" s="716"/>
      <c r="EIM945" s="716"/>
      <c r="EIN945" s="716"/>
      <c r="EIO945" s="716"/>
      <c r="EIP945" s="716"/>
      <c r="EIQ945" s="716"/>
      <c r="EIR945" s="716"/>
      <c r="EIS945" s="716"/>
      <c r="EIT945" s="716"/>
      <c r="EIU945" s="716"/>
      <c r="EIV945" s="716"/>
      <c r="EIW945" s="716"/>
      <c r="EIX945" s="716"/>
      <c r="EIY945" s="716"/>
      <c r="EIZ945" s="716"/>
      <c r="EJA945" s="716"/>
      <c r="EJB945" s="716"/>
      <c r="EJC945" s="716"/>
      <c r="EJD945" s="716"/>
      <c r="EJE945" s="716"/>
      <c r="EJF945" s="716"/>
      <c r="EJG945" s="716"/>
      <c r="EJH945" s="716"/>
      <c r="EJI945" s="716"/>
      <c r="EJJ945" s="716"/>
      <c r="EJK945" s="716"/>
      <c r="EJL945" s="716"/>
      <c r="EJM945" s="716"/>
      <c r="EJN945" s="716"/>
      <c r="EJO945" s="716"/>
      <c r="EJP945" s="716"/>
      <c r="EJQ945" s="716"/>
      <c r="EJR945" s="716"/>
      <c r="EJS945" s="716"/>
      <c r="EJT945" s="716"/>
      <c r="EJU945" s="716"/>
      <c r="EJV945" s="716"/>
      <c r="EJW945" s="716"/>
      <c r="EJX945" s="716"/>
      <c r="EJY945" s="716"/>
      <c r="EJZ945" s="716"/>
      <c r="EKA945" s="716"/>
      <c r="EKB945" s="716"/>
      <c r="EKC945" s="716"/>
      <c r="EKD945" s="716"/>
      <c r="EKE945" s="716"/>
      <c r="EKF945" s="716"/>
      <c r="EKG945" s="716"/>
      <c r="EKH945" s="716"/>
      <c r="EKI945" s="716"/>
      <c r="EKJ945" s="716"/>
      <c r="EKK945" s="716"/>
      <c r="EKL945" s="716"/>
      <c r="EKM945" s="716"/>
      <c r="EKN945" s="716"/>
      <c r="EKO945" s="716"/>
      <c r="EKP945" s="716"/>
      <c r="EKQ945" s="716"/>
      <c r="EKR945" s="716"/>
      <c r="EKS945" s="716"/>
      <c r="EKT945" s="716"/>
      <c r="EKU945" s="716"/>
      <c r="EKV945" s="716"/>
      <c r="EKW945" s="716"/>
      <c r="EKX945" s="716"/>
      <c r="EKY945" s="716"/>
      <c r="EKZ945" s="716"/>
      <c r="ELA945" s="716"/>
      <c r="ELB945" s="716"/>
      <c r="ELC945" s="716"/>
      <c r="ELD945" s="716"/>
      <c r="ELE945" s="716"/>
      <c r="ELF945" s="716"/>
      <c r="ELG945" s="716"/>
      <c r="ELH945" s="716"/>
      <c r="ELI945" s="716"/>
      <c r="ELJ945" s="716"/>
      <c r="ELK945" s="716"/>
      <c r="ELL945" s="716"/>
      <c r="ELM945" s="716"/>
      <c r="ELN945" s="716"/>
      <c r="ELO945" s="716"/>
      <c r="ELP945" s="716"/>
      <c r="ELQ945" s="716"/>
      <c r="ELR945" s="716"/>
      <c r="ELS945" s="716"/>
      <c r="ELT945" s="716"/>
      <c r="ELU945" s="716"/>
      <c r="ELV945" s="716"/>
      <c r="ELW945" s="716"/>
      <c r="ELX945" s="716"/>
      <c r="ELY945" s="716"/>
      <c r="ELZ945" s="716"/>
      <c r="EMA945" s="716"/>
      <c r="EMB945" s="716"/>
      <c r="EMC945" s="716"/>
      <c r="EMD945" s="716"/>
      <c r="EME945" s="716"/>
      <c r="EMF945" s="716"/>
      <c r="EMG945" s="716"/>
      <c r="EMH945" s="716"/>
      <c r="EMI945" s="716"/>
      <c r="EMJ945" s="716"/>
      <c r="EMK945" s="716"/>
      <c r="EML945" s="716"/>
      <c r="EMM945" s="716"/>
      <c r="EMN945" s="716"/>
      <c r="EMO945" s="716"/>
      <c r="EMP945" s="716"/>
      <c r="EMQ945" s="716"/>
      <c r="EMR945" s="716"/>
      <c r="EMS945" s="716"/>
      <c r="EMT945" s="716"/>
      <c r="EMU945" s="716"/>
      <c r="EMV945" s="716"/>
      <c r="EMW945" s="716"/>
      <c r="EMX945" s="716"/>
      <c r="EMY945" s="716"/>
      <c r="EMZ945" s="716"/>
      <c r="ENA945" s="716"/>
      <c r="ENB945" s="716"/>
      <c r="ENC945" s="716"/>
      <c r="END945" s="716"/>
      <c r="ENE945" s="716"/>
      <c r="ENF945" s="716"/>
      <c r="ENG945" s="716"/>
      <c r="ENH945" s="716"/>
      <c r="ENI945" s="716"/>
      <c r="ENJ945" s="716"/>
      <c r="ENK945" s="716"/>
      <c r="ENL945" s="716"/>
      <c r="ENM945" s="716"/>
      <c r="ENN945" s="716"/>
      <c r="ENO945" s="716"/>
      <c r="ENP945" s="716"/>
      <c r="ENQ945" s="716"/>
      <c r="ENR945" s="716"/>
      <c r="ENS945" s="716"/>
      <c r="ENT945" s="716"/>
      <c r="ENU945" s="716"/>
      <c r="ENV945" s="716"/>
      <c r="ENW945" s="716"/>
      <c r="ENX945" s="716"/>
      <c r="ENY945" s="716"/>
      <c r="ENZ945" s="716"/>
      <c r="EOA945" s="716"/>
      <c r="EOB945" s="716"/>
      <c r="EOC945" s="716"/>
      <c r="EOD945" s="716"/>
      <c r="EOE945" s="716"/>
      <c r="EOF945" s="716"/>
      <c r="EOG945" s="716"/>
      <c r="EOH945" s="716"/>
      <c r="EOI945" s="716"/>
      <c r="EOJ945" s="716"/>
      <c r="EOK945" s="716"/>
      <c r="EOL945" s="716"/>
      <c r="EOM945" s="716"/>
      <c r="EON945" s="716"/>
      <c r="EOO945" s="716"/>
      <c r="EOP945" s="716"/>
      <c r="EOQ945" s="716"/>
      <c r="EOR945" s="716"/>
      <c r="EOS945" s="716"/>
      <c r="EOT945" s="716"/>
      <c r="EOU945" s="716"/>
      <c r="EOV945" s="716"/>
      <c r="EOW945" s="716"/>
      <c r="EOX945" s="716"/>
      <c r="EOY945" s="716"/>
      <c r="EOZ945" s="716"/>
      <c r="EPA945" s="716"/>
      <c r="EPB945" s="716"/>
      <c r="EPC945" s="716"/>
      <c r="EPD945" s="716"/>
      <c r="EPE945" s="716"/>
      <c r="EPF945" s="716"/>
      <c r="EPG945" s="716"/>
      <c r="EPH945" s="716"/>
      <c r="EPI945" s="716"/>
      <c r="EPJ945" s="716"/>
      <c r="EPK945" s="716"/>
      <c r="EPL945" s="716"/>
      <c r="EPM945" s="716"/>
      <c r="EPN945" s="716"/>
      <c r="EPO945" s="716"/>
      <c r="EPP945" s="716"/>
      <c r="EPQ945" s="716"/>
      <c r="EPR945" s="716"/>
      <c r="EPS945" s="716"/>
      <c r="EPT945" s="716"/>
      <c r="EPU945" s="716"/>
      <c r="EPV945" s="716"/>
      <c r="EPW945" s="716"/>
      <c r="EPX945" s="716"/>
      <c r="EPY945" s="716"/>
      <c r="EPZ945" s="716"/>
      <c r="EQA945" s="716"/>
      <c r="EQB945" s="716"/>
      <c r="EQC945" s="716"/>
      <c r="EQD945" s="716"/>
      <c r="EQE945" s="716"/>
      <c r="EQF945" s="716"/>
      <c r="EQG945" s="716"/>
      <c r="EQH945" s="716"/>
      <c r="EQI945" s="716"/>
      <c r="EQJ945" s="716"/>
      <c r="EQK945" s="716"/>
      <c r="EQL945" s="716"/>
      <c r="EQM945" s="716"/>
      <c r="EQN945" s="716"/>
      <c r="EQO945" s="716"/>
      <c r="EQP945" s="716"/>
      <c r="EQQ945" s="716"/>
      <c r="EQR945" s="716"/>
      <c r="EQS945" s="716"/>
      <c r="EQT945" s="716"/>
      <c r="EQU945" s="716"/>
      <c r="EQV945" s="716"/>
      <c r="EQW945" s="716"/>
      <c r="EQX945" s="716"/>
      <c r="EQY945" s="716"/>
      <c r="EQZ945" s="716"/>
      <c r="ERA945" s="716"/>
      <c r="ERB945" s="716"/>
      <c r="ERC945" s="716"/>
      <c r="ERD945" s="716"/>
      <c r="ERE945" s="716"/>
      <c r="ERF945" s="716"/>
      <c r="ERG945" s="716"/>
      <c r="ERH945" s="716"/>
      <c r="ERI945" s="716"/>
      <c r="ERJ945" s="716"/>
      <c r="ERK945" s="716"/>
      <c r="ERL945" s="716"/>
      <c r="ERM945" s="716"/>
      <c r="ERN945" s="716"/>
      <c r="ERO945" s="716"/>
      <c r="ERP945" s="716"/>
      <c r="ERQ945" s="716"/>
      <c r="ERR945" s="716"/>
      <c r="ERS945" s="716"/>
      <c r="ERT945" s="716"/>
      <c r="ERU945" s="716"/>
      <c r="ERV945" s="716"/>
      <c r="ERW945" s="716"/>
      <c r="ERX945" s="716"/>
      <c r="ERY945" s="716"/>
      <c r="ERZ945" s="716"/>
      <c r="ESA945" s="716"/>
      <c r="ESB945" s="716"/>
      <c r="ESC945" s="716"/>
      <c r="ESD945" s="716"/>
      <c r="ESE945" s="716"/>
      <c r="ESF945" s="716"/>
      <c r="ESG945" s="716"/>
      <c r="ESH945" s="716"/>
      <c r="ESI945" s="716"/>
      <c r="ESJ945" s="716"/>
      <c r="ESK945" s="716"/>
      <c r="ESL945" s="716"/>
      <c r="ESM945" s="716"/>
      <c r="ESN945" s="716"/>
      <c r="ESO945" s="716"/>
      <c r="ESP945" s="716"/>
      <c r="ESQ945" s="716"/>
      <c r="ESR945" s="716"/>
      <c r="ESS945" s="716"/>
      <c r="EST945" s="716"/>
      <c r="ESU945" s="716"/>
      <c r="ESV945" s="716"/>
      <c r="ESW945" s="716"/>
      <c r="ESX945" s="716"/>
      <c r="ESY945" s="716"/>
      <c r="ESZ945" s="716"/>
      <c r="ETA945" s="716"/>
      <c r="ETB945" s="716"/>
      <c r="ETC945" s="716"/>
      <c r="ETD945" s="716"/>
      <c r="ETE945" s="716"/>
      <c r="ETF945" s="716"/>
      <c r="ETG945" s="716"/>
      <c r="ETH945" s="716"/>
      <c r="ETI945" s="716"/>
      <c r="ETJ945" s="716"/>
      <c r="ETK945" s="716"/>
      <c r="ETL945" s="716"/>
      <c r="ETM945" s="716"/>
      <c r="ETN945" s="716"/>
      <c r="ETO945" s="716"/>
      <c r="ETP945" s="716"/>
      <c r="ETQ945" s="716"/>
      <c r="ETR945" s="716"/>
      <c r="ETS945" s="716"/>
      <c r="ETT945" s="716"/>
      <c r="ETU945" s="716"/>
      <c r="ETV945" s="716"/>
      <c r="ETW945" s="716"/>
      <c r="ETX945" s="716"/>
      <c r="ETY945" s="716"/>
      <c r="ETZ945" s="716"/>
      <c r="EUA945" s="716"/>
      <c r="EUB945" s="716"/>
      <c r="EUC945" s="716"/>
      <c r="EUD945" s="716"/>
      <c r="EUE945" s="716"/>
      <c r="EUF945" s="716"/>
      <c r="EUG945" s="716"/>
      <c r="EUH945" s="716"/>
      <c r="EUI945" s="716"/>
      <c r="EUJ945" s="716"/>
      <c r="EUK945" s="716"/>
      <c r="EUL945" s="716"/>
      <c r="EUM945" s="716"/>
      <c r="EUN945" s="716"/>
      <c r="EUO945" s="716"/>
      <c r="EUP945" s="716"/>
      <c r="EUQ945" s="716"/>
      <c r="EUR945" s="716"/>
      <c r="EUS945" s="716"/>
      <c r="EUT945" s="716"/>
      <c r="EUU945" s="716"/>
      <c r="EUV945" s="716"/>
      <c r="EUW945" s="716"/>
      <c r="EUX945" s="716"/>
      <c r="EUY945" s="716"/>
      <c r="EUZ945" s="716"/>
      <c r="EVA945" s="716"/>
      <c r="EVB945" s="716"/>
      <c r="EVC945" s="716"/>
      <c r="EVD945" s="716"/>
      <c r="EVE945" s="716"/>
      <c r="EVF945" s="716"/>
      <c r="EVG945" s="716"/>
      <c r="EVH945" s="716"/>
      <c r="EVI945" s="716"/>
      <c r="EVJ945" s="716"/>
      <c r="EVK945" s="716"/>
      <c r="EVL945" s="716"/>
      <c r="EVM945" s="716"/>
      <c r="EVN945" s="716"/>
      <c r="EVO945" s="716"/>
      <c r="EVP945" s="716"/>
      <c r="EVQ945" s="716"/>
      <c r="EVR945" s="716"/>
      <c r="EVS945" s="716"/>
      <c r="EVT945" s="716"/>
      <c r="EVU945" s="716"/>
      <c r="EVV945" s="716"/>
      <c r="EVW945" s="716"/>
      <c r="EVX945" s="716"/>
      <c r="EVY945" s="716"/>
      <c r="EVZ945" s="716"/>
      <c r="EWA945" s="716"/>
      <c r="EWB945" s="716"/>
      <c r="EWC945" s="716"/>
      <c r="EWD945" s="716"/>
      <c r="EWE945" s="716"/>
      <c r="EWF945" s="716"/>
      <c r="EWG945" s="716"/>
      <c r="EWH945" s="716"/>
      <c r="EWI945" s="716"/>
      <c r="EWJ945" s="716"/>
      <c r="EWK945" s="716"/>
      <c r="EWL945" s="716"/>
      <c r="EWM945" s="716"/>
      <c r="EWN945" s="716"/>
      <c r="EWO945" s="716"/>
      <c r="EWP945" s="716"/>
      <c r="EWQ945" s="716"/>
      <c r="EWR945" s="716"/>
      <c r="EWS945" s="716"/>
      <c r="EWT945" s="716"/>
      <c r="EWU945" s="716"/>
      <c r="EWV945" s="716"/>
      <c r="EWW945" s="716"/>
      <c r="EWX945" s="716"/>
      <c r="EWY945" s="716"/>
      <c r="EWZ945" s="716"/>
      <c r="EXA945" s="716"/>
      <c r="EXB945" s="716"/>
      <c r="EXC945" s="716"/>
      <c r="EXD945" s="716"/>
      <c r="EXE945" s="716"/>
      <c r="EXF945" s="716"/>
      <c r="EXG945" s="716"/>
      <c r="EXH945" s="716"/>
      <c r="EXI945" s="716"/>
      <c r="EXJ945" s="716"/>
      <c r="EXK945" s="716"/>
      <c r="EXL945" s="716"/>
      <c r="EXM945" s="716"/>
      <c r="EXN945" s="716"/>
      <c r="EXO945" s="716"/>
      <c r="EXP945" s="716"/>
      <c r="EXQ945" s="716"/>
      <c r="EXR945" s="716"/>
      <c r="EXS945" s="716"/>
      <c r="EXT945" s="716"/>
      <c r="EXU945" s="716"/>
      <c r="EXV945" s="716"/>
      <c r="EXW945" s="716"/>
      <c r="EXX945" s="716"/>
      <c r="EXY945" s="716"/>
      <c r="EXZ945" s="716"/>
      <c r="EYA945" s="716"/>
      <c r="EYB945" s="716"/>
      <c r="EYC945" s="716"/>
      <c r="EYD945" s="716"/>
      <c r="EYE945" s="716"/>
      <c r="EYF945" s="716"/>
      <c r="EYG945" s="716"/>
      <c r="EYH945" s="716"/>
      <c r="EYI945" s="716"/>
      <c r="EYJ945" s="716"/>
      <c r="EYK945" s="716"/>
      <c r="EYL945" s="716"/>
      <c r="EYM945" s="716"/>
      <c r="EYN945" s="716"/>
      <c r="EYO945" s="716"/>
      <c r="EYP945" s="716"/>
      <c r="EYQ945" s="716"/>
      <c r="EYR945" s="716"/>
      <c r="EYS945" s="716"/>
      <c r="EYT945" s="716"/>
      <c r="EYU945" s="716"/>
      <c r="EYV945" s="716"/>
      <c r="EYW945" s="716"/>
      <c r="EYX945" s="716"/>
      <c r="EYY945" s="716"/>
      <c r="EYZ945" s="716"/>
      <c r="EZA945" s="716"/>
      <c r="EZB945" s="716"/>
      <c r="EZC945" s="716"/>
      <c r="EZD945" s="716"/>
      <c r="EZE945" s="716"/>
      <c r="EZF945" s="716"/>
      <c r="EZG945" s="716"/>
      <c r="EZH945" s="716"/>
      <c r="EZI945" s="716"/>
      <c r="EZJ945" s="716"/>
      <c r="EZK945" s="716"/>
      <c r="EZL945" s="716"/>
      <c r="EZM945" s="716"/>
      <c r="EZN945" s="716"/>
      <c r="EZO945" s="716"/>
      <c r="EZP945" s="716"/>
      <c r="EZQ945" s="716"/>
      <c r="EZR945" s="716"/>
      <c r="EZS945" s="716"/>
      <c r="EZT945" s="716"/>
      <c r="EZU945" s="716"/>
      <c r="EZV945" s="716"/>
      <c r="EZW945" s="716"/>
      <c r="EZX945" s="716"/>
      <c r="EZY945" s="716"/>
      <c r="EZZ945" s="716"/>
      <c r="FAA945" s="716"/>
      <c r="FAB945" s="716"/>
      <c r="FAC945" s="716"/>
      <c r="FAD945" s="716"/>
      <c r="FAE945" s="716"/>
      <c r="FAF945" s="716"/>
      <c r="FAG945" s="716"/>
      <c r="FAH945" s="716"/>
      <c r="FAI945" s="716"/>
      <c r="FAJ945" s="716"/>
      <c r="FAK945" s="716"/>
      <c r="FAL945" s="716"/>
      <c r="FAM945" s="716"/>
      <c r="FAN945" s="716"/>
      <c r="FAO945" s="716"/>
      <c r="FAP945" s="716"/>
      <c r="FAQ945" s="716"/>
      <c r="FAR945" s="716"/>
      <c r="FAS945" s="716"/>
      <c r="FAT945" s="716"/>
      <c r="FAU945" s="716"/>
      <c r="FAV945" s="716"/>
      <c r="FAW945" s="716"/>
      <c r="FAX945" s="716"/>
      <c r="FAY945" s="716"/>
      <c r="FAZ945" s="716"/>
      <c r="FBA945" s="716"/>
      <c r="FBB945" s="716"/>
      <c r="FBC945" s="716"/>
      <c r="FBD945" s="716"/>
      <c r="FBE945" s="716"/>
      <c r="FBF945" s="716"/>
      <c r="FBG945" s="716"/>
      <c r="FBH945" s="716"/>
      <c r="FBI945" s="716"/>
      <c r="FBJ945" s="716"/>
      <c r="FBK945" s="716"/>
      <c r="FBL945" s="716"/>
      <c r="FBM945" s="716"/>
      <c r="FBN945" s="716"/>
      <c r="FBO945" s="716"/>
      <c r="FBP945" s="716"/>
      <c r="FBQ945" s="716"/>
      <c r="FBR945" s="716"/>
      <c r="FBS945" s="716"/>
      <c r="FBT945" s="716"/>
      <c r="FBU945" s="716"/>
      <c r="FBV945" s="716"/>
      <c r="FBW945" s="716"/>
      <c r="FBX945" s="716"/>
      <c r="FBY945" s="716"/>
      <c r="FBZ945" s="716"/>
      <c r="FCA945" s="716"/>
      <c r="FCB945" s="716"/>
      <c r="FCC945" s="716"/>
      <c r="FCD945" s="716"/>
      <c r="FCE945" s="716"/>
      <c r="FCF945" s="716"/>
      <c r="FCG945" s="716"/>
      <c r="FCH945" s="716"/>
      <c r="FCI945" s="716"/>
      <c r="FCJ945" s="716"/>
      <c r="FCK945" s="716"/>
      <c r="FCL945" s="716"/>
      <c r="FCM945" s="716"/>
      <c r="FCN945" s="716"/>
      <c r="FCO945" s="716"/>
      <c r="FCP945" s="716"/>
      <c r="FCQ945" s="716"/>
      <c r="FCR945" s="716"/>
      <c r="FCS945" s="716"/>
      <c r="FCT945" s="716"/>
      <c r="FCU945" s="716"/>
      <c r="FCV945" s="716"/>
      <c r="FCW945" s="716"/>
      <c r="FCX945" s="716"/>
      <c r="FCY945" s="716"/>
      <c r="FCZ945" s="716"/>
      <c r="FDA945" s="716"/>
      <c r="FDB945" s="716"/>
      <c r="FDC945" s="716"/>
      <c r="FDD945" s="716"/>
      <c r="FDE945" s="716"/>
      <c r="FDF945" s="716"/>
      <c r="FDG945" s="716"/>
      <c r="FDH945" s="716"/>
      <c r="FDI945" s="716"/>
      <c r="FDJ945" s="716"/>
      <c r="FDK945" s="716"/>
      <c r="FDL945" s="716"/>
      <c r="FDM945" s="716"/>
      <c r="FDN945" s="716"/>
      <c r="FDO945" s="716"/>
      <c r="FDP945" s="716"/>
      <c r="FDQ945" s="716"/>
      <c r="FDR945" s="716"/>
      <c r="FDS945" s="716"/>
      <c r="FDT945" s="716"/>
      <c r="FDU945" s="716"/>
      <c r="FDV945" s="716"/>
      <c r="FDW945" s="716"/>
      <c r="FDX945" s="716"/>
      <c r="FDY945" s="716"/>
      <c r="FDZ945" s="716"/>
      <c r="FEA945" s="716"/>
      <c r="FEB945" s="716"/>
      <c r="FEC945" s="716"/>
      <c r="FED945" s="716"/>
      <c r="FEE945" s="716"/>
      <c r="FEF945" s="716"/>
      <c r="FEG945" s="716"/>
      <c r="FEH945" s="716"/>
      <c r="FEI945" s="716"/>
      <c r="FEJ945" s="716"/>
      <c r="FEK945" s="716"/>
      <c r="FEL945" s="716"/>
      <c r="FEM945" s="716"/>
      <c r="FEN945" s="716"/>
      <c r="FEO945" s="716"/>
      <c r="FEP945" s="716"/>
      <c r="FEQ945" s="716"/>
      <c r="FER945" s="716"/>
      <c r="FES945" s="716"/>
      <c r="FET945" s="716"/>
      <c r="FEU945" s="716"/>
      <c r="FEV945" s="716"/>
      <c r="FEW945" s="716"/>
      <c r="FEX945" s="716"/>
      <c r="FEY945" s="716"/>
      <c r="FEZ945" s="716"/>
      <c r="FFA945" s="716"/>
      <c r="FFB945" s="716"/>
      <c r="FFC945" s="716"/>
      <c r="FFD945" s="716"/>
      <c r="FFE945" s="716"/>
      <c r="FFF945" s="716"/>
      <c r="FFG945" s="716"/>
      <c r="FFH945" s="716"/>
      <c r="FFI945" s="716"/>
      <c r="FFJ945" s="716"/>
      <c r="FFK945" s="716"/>
      <c r="FFL945" s="716"/>
      <c r="FFM945" s="716"/>
      <c r="FFN945" s="716"/>
      <c r="FFO945" s="716"/>
      <c r="FFP945" s="716"/>
      <c r="FFQ945" s="716"/>
      <c r="FFR945" s="716"/>
      <c r="FFS945" s="716"/>
      <c r="FFT945" s="716"/>
      <c r="FFU945" s="716"/>
      <c r="FFV945" s="716"/>
      <c r="FFW945" s="716"/>
      <c r="FFX945" s="716"/>
      <c r="FFY945" s="716"/>
      <c r="FFZ945" s="716"/>
      <c r="FGA945" s="716"/>
      <c r="FGB945" s="716"/>
      <c r="FGC945" s="716"/>
      <c r="FGD945" s="716"/>
      <c r="FGE945" s="716"/>
      <c r="FGF945" s="716"/>
      <c r="FGG945" s="716"/>
      <c r="FGH945" s="716"/>
      <c r="FGI945" s="716"/>
      <c r="FGJ945" s="716"/>
      <c r="FGK945" s="716"/>
      <c r="FGL945" s="716"/>
      <c r="FGM945" s="716"/>
      <c r="FGN945" s="716"/>
      <c r="FGO945" s="716"/>
      <c r="FGP945" s="716"/>
      <c r="FGQ945" s="716"/>
      <c r="FGR945" s="716"/>
      <c r="FGS945" s="716"/>
      <c r="FGT945" s="716"/>
      <c r="FGU945" s="716"/>
      <c r="FGV945" s="716"/>
      <c r="FGW945" s="716"/>
      <c r="FGX945" s="716"/>
      <c r="FGY945" s="716"/>
      <c r="FGZ945" s="716"/>
      <c r="FHA945" s="716"/>
      <c r="FHB945" s="716"/>
      <c r="FHC945" s="716"/>
      <c r="FHD945" s="716"/>
      <c r="FHE945" s="716"/>
      <c r="FHF945" s="716"/>
      <c r="FHG945" s="716"/>
      <c r="FHH945" s="716"/>
      <c r="FHI945" s="716"/>
      <c r="FHJ945" s="716"/>
      <c r="FHK945" s="716"/>
      <c r="FHL945" s="716"/>
      <c r="FHM945" s="716"/>
      <c r="FHN945" s="716"/>
      <c r="FHO945" s="716"/>
      <c r="FHP945" s="716"/>
      <c r="FHQ945" s="716"/>
      <c r="FHR945" s="716"/>
      <c r="FHS945" s="716"/>
      <c r="FHT945" s="716"/>
      <c r="FHU945" s="716"/>
      <c r="FHV945" s="716"/>
      <c r="FHW945" s="716"/>
      <c r="FHX945" s="716"/>
      <c r="FHY945" s="716"/>
      <c r="FHZ945" s="716"/>
      <c r="FIA945" s="716"/>
      <c r="FIB945" s="716"/>
      <c r="FIC945" s="716"/>
      <c r="FID945" s="716"/>
      <c r="FIE945" s="716"/>
      <c r="FIF945" s="716"/>
      <c r="FIG945" s="716"/>
      <c r="FIH945" s="716"/>
      <c r="FII945" s="716"/>
      <c r="FIJ945" s="716"/>
      <c r="FIK945" s="716"/>
      <c r="FIL945" s="716"/>
      <c r="FIM945" s="716"/>
      <c r="FIN945" s="716"/>
      <c r="FIO945" s="716"/>
      <c r="FIP945" s="716"/>
      <c r="FIQ945" s="716"/>
      <c r="FIR945" s="716"/>
      <c r="FIS945" s="716"/>
      <c r="FIT945" s="716"/>
      <c r="FIU945" s="716"/>
      <c r="FIV945" s="716"/>
      <c r="FIW945" s="716"/>
      <c r="FIX945" s="716"/>
      <c r="FIY945" s="716"/>
      <c r="FIZ945" s="716"/>
      <c r="FJA945" s="716"/>
      <c r="FJB945" s="716"/>
      <c r="FJC945" s="716"/>
      <c r="FJD945" s="716"/>
      <c r="FJE945" s="716"/>
      <c r="FJF945" s="716"/>
      <c r="FJG945" s="716"/>
      <c r="FJH945" s="716"/>
      <c r="FJI945" s="716"/>
      <c r="FJJ945" s="716"/>
      <c r="FJK945" s="716"/>
      <c r="FJL945" s="716"/>
      <c r="FJM945" s="716"/>
      <c r="FJN945" s="716"/>
      <c r="FJO945" s="716"/>
      <c r="FJP945" s="716"/>
      <c r="FJQ945" s="716"/>
      <c r="FJR945" s="716"/>
      <c r="FJS945" s="716"/>
      <c r="FJT945" s="716"/>
      <c r="FJU945" s="716"/>
      <c r="FJV945" s="716"/>
      <c r="FJW945" s="716"/>
      <c r="FJX945" s="716"/>
      <c r="FJY945" s="716"/>
      <c r="FJZ945" s="716"/>
      <c r="FKA945" s="716"/>
      <c r="FKB945" s="716"/>
      <c r="FKC945" s="716"/>
      <c r="FKD945" s="716"/>
      <c r="FKE945" s="716"/>
      <c r="FKF945" s="716"/>
      <c r="FKG945" s="716"/>
      <c r="FKH945" s="716"/>
      <c r="FKI945" s="716"/>
      <c r="FKJ945" s="716"/>
      <c r="FKK945" s="716"/>
      <c r="FKL945" s="716"/>
      <c r="FKM945" s="716"/>
      <c r="FKN945" s="716"/>
      <c r="FKO945" s="716"/>
      <c r="FKP945" s="716"/>
      <c r="FKQ945" s="716"/>
      <c r="FKR945" s="716"/>
      <c r="FKS945" s="716"/>
      <c r="FKT945" s="716"/>
      <c r="FKU945" s="716"/>
      <c r="FKV945" s="716"/>
      <c r="FKW945" s="716"/>
      <c r="FKX945" s="716"/>
      <c r="FKY945" s="716"/>
      <c r="FKZ945" s="716"/>
      <c r="FLA945" s="716"/>
      <c r="FLB945" s="716"/>
      <c r="FLC945" s="716"/>
      <c r="FLD945" s="716"/>
      <c r="FLE945" s="716"/>
      <c r="FLF945" s="716"/>
      <c r="FLG945" s="716"/>
      <c r="FLH945" s="716"/>
      <c r="FLI945" s="716"/>
      <c r="FLJ945" s="716"/>
      <c r="FLK945" s="716"/>
      <c r="FLL945" s="716"/>
      <c r="FLM945" s="716"/>
      <c r="FLN945" s="716"/>
      <c r="FLO945" s="716"/>
      <c r="FLP945" s="716"/>
      <c r="FLQ945" s="716"/>
      <c r="FLR945" s="716"/>
      <c r="FLS945" s="716"/>
      <c r="FLT945" s="716"/>
      <c r="FLU945" s="716"/>
      <c r="FLV945" s="716"/>
      <c r="FLW945" s="716"/>
      <c r="FLX945" s="716"/>
      <c r="FLY945" s="716"/>
      <c r="FLZ945" s="716"/>
      <c r="FMA945" s="716"/>
      <c r="FMB945" s="716"/>
      <c r="FMC945" s="716"/>
      <c r="FMD945" s="716"/>
      <c r="FME945" s="716"/>
      <c r="FMF945" s="716"/>
      <c r="FMG945" s="716"/>
      <c r="FMH945" s="716"/>
      <c r="FMI945" s="716"/>
      <c r="FMJ945" s="716"/>
      <c r="FMK945" s="716"/>
      <c r="FML945" s="716"/>
      <c r="FMM945" s="716"/>
      <c r="FMN945" s="716"/>
      <c r="FMO945" s="716"/>
      <c r="FMP945" s="716"/>
      <c r="FMQ945" s="716"/>
      <c r="FMR945" s="716"/>
      <c r="FMS945" s="716"/>
      <c r="FMT945" s="716"/>
      <c r="FMU945" s="716"/>
      <c r="FMV945" s="716"/>
      <c r="FMW945" s="716"/>
      <c r="FMX945" s="716"/>
      <c r="FMY945" s="716"/>
      <c r="FMZ945" s="716"/>
      <c r="FNA945" s="716"/>
      <c r="FNB945" s="716"/>
      <c r="FNC945" s="716"/>
      <c r="FND945" s="716"/>
      <c r="FNE945" s="716"/>
      <c r="FNF945" s="716"/>
      <c r="FNG945" s="716"/>
      <c r="FNH945" s="716"/>
      <c r="FNI945" s="716"/>
      <c r="FNJ945" s="716"/>
      <c r="FNK945" s="716"/>
      <c r="FNL945" s="716"/>
      <c r="FNM945" s="716"/>
      <c r="FNN945" s="716"/>
      <c r="FNO945" s="716"/>
      <c r="FNP945" s="716"/>
      <c r="FNQ945" s="716"/>
      <c r="FNR945" s="716"/>
      <c r="FNS945" s="716"/>
      <c r="FNT945" s="716"/>
      <c r="FNU945" s="716"/>
      <c r="FNV945" s="716"/>
      <c r="FNW945" s="716"/>
      <c r="FNX945" s="716"/>
      <c r="FNY945" s="716"/>
      <c r="FNZ945" s="716"/>
      <c r="FOA945" s="716"/>
      <c r="FOB945" s="716"/>
      <c r="FOC945" s="716"/>
      <c r="FOD945" s="716"/>
      <c r="FOE945" s="716"/>
      <c r="FOF945" s="716"/>
      <c r="FOG945" s="716"/>
      <c r="FOH945" s="716"/>
      <c r="FOI945" s="716"/>
      <c r="FOJ945" s="716"/>
      <c r="FOK945" s="716"/>
      <c r="FOL945" s="716"/>
      <c r="FOM945" s="716"/>
      <c r="FON945" s="716"/>
      <c r="FOO945" s="716"/>
      <c r="FOP945" s="716"/>
      <c r="FOQ945" s="716"/>
      <c r="FOR945" s="716"/>
      <c r="FOS945" s="716"/>
      <c r="FOT945" s="716"/>
      <c r="FOU945" s="716"/>
      <c r="FOV945" s="716"/>
      <c r="FOW945" s="716"/>
      <c r="FOX945" s="716"/>
      <c r="FOY945" s="716"/>
      <c r="FOZ945" s="716"/>
      <c r="FPA945" s="716"/>
      <c r="FPB945" s="716"/>
      <c r="FPC945" s="716"/>
      <c r="FPD945" s="716"/>
      <c r="FPE945" s="716"/>
      <c r="FPF945" s="716"/>
      <c r="FPG945" s="716"/>
      <c r="FPH945" s="716"/>
      <c r="FPI945" s="716"/>
      <c r="FPJ945" s="716"/>
      <c r="FPK945" s="716"/>
      <c r="FPL945" s="716"/>
      <c r="FPM945" s="716"/>
      <c r="FPN945" s="716"/>
      <c r="FPO945" s="716"/>
      <c r="FPP945" s="716"/>
      <c r="FPQ945" s="716"/>
      <c r="FPR945" s="716"/>
      <c r="FPS945" s="716"/>
      <c r="FPT945" s="716"/>
      <c r="FPU945" s="716"/>
      <c r="FPV945" s="716"/>
      <c r="FPW945" s="716"/>
      <c r="FPX945" s="716"/>
      <c r="FPY945" s="716"/>
      <c r="FPZ945" s="716"/>
      <c r="FQA945" s="716"/>
      <c r="FQB945" s="716"/>
      <c r="FQC945" s="716"/>
      <c r="FQD945" s="716"/>
      <c r="FQE945" s="716"/>
      <c r="FQF945" s="716"/>
      <c r="FQG945" s="716"/>
      <c r="FQH945" s="716"/>
      <c r="FQI945" s="716"/>
      <c r="FQJ945" s="716"/>
      <c r="FQK945" s="716"/>
      <c r="FQL945" s="716"/>
      <c r="FQM945" s="716"/>
      <c r="FQN945" s="716"/>
      <c r="FQO945" s="716"/>
      <c r="FQP945" s="716"/>
      <c r="FQQ945" s="716"/>
      <c r="FQR945" s="716"/>
      <c r="FQS945" s="716"/>
      <c r="FQT945" s="716"/>
      <c r="FQU945" s="716"/>
      <c r="FQV945" s="716"/>
      <c r="FQW945" s="716"/>
      <c r="FQX945" s="716"/>
      <c r="FQY945" s="716"/>
      <c r="FQZ945" s="716"/>
      <c r="FRA945" s="716"/>
      <c r="FRB945" s="716"/>
      <c r="FRC945" s="716"/>
      <c r="FRD945" s="716"/>
      <c r="FRE945" s="716"/>
      <c r="FRF945" s="716"/>
      <c r="FRG945" s="716"/>
      <c r="FRH945" s="716"/>
      <c r="FRI945" s="716"/>
      <c r="FRJ945" s="716"/>
      <c r="FRK945" s="716"/>
      <c r="FRL945" s="716"/>
      <c r="FRM945" s="716"/>
      <c r="FRN945" s="716"/>
      <c r="FRO945" s="716"/>
      <c r="FRP945" s="716"/>
      <c r="FRQ945" s="716"/>
      <c r="FRR945" s="716"/>
      <c r="FRS945" s="716"/>
      <c r="FRT945" s="716"/>
      <c r="FRU945" s="716"/>
      <c r="FRV945" s="716"/>
      <c r="FRW945" s="716"/>
      <c r="FRX945" s="716"/>
      <c r="FRY945" s="716"/>
      <c r="FRZ945" s="716"/>
      <c r="FSA945" s="716"/>
      <c r="FSB945" s="716"/>
      <c r="FSC945" s="716"/>
      <c r="FSD945" s="716"/>
      <c r="FSE945" s="716"/>
      <c r="FSF945" s="716"/>
      <c r="FSG945" s="716"/>
      <c r="FSH945" s="716"/>
      <c r="FSI945" s="716"/>
      <c r="FSJ945" s="716"/>
      <c r="FSK945" s="716"/>
      <c r="FSL945" s="716"/>
      <c r="FSM945" s="716"/>
      <c r="FSN945" s="716"/>
      <c r="FSO945" s="716"/>
      <c r="FSP945" s="716"/>
      <c r="FSQ945" s="716"/>
      <c r="FSR945" s="716"/>
      <c r="FSS945" s="716"/>
      <c r="FST945" s="716"/>
      <c r="FSU945" s="716"/>
      <c r="FSV945" s="716"/>
      <c r="FSW945" s="716"/>
      <c r="FSX945" s="716"/>
      <c r="FSY945" s="716"/>
      <c r="FSZ945" s="716"/>
      <c r="FTA945" s="716"/>
      <c r="FTB945" s="716"/>
      <c r="FTC945" s="716"/>
      <c r="FTD945" s="716"/>
      <c r="FTE945" s="716"/>
      <c r="FTF945" s="716"/>
      <c r="FTG945" s="716"/>
      <c r="FTH945" s="716"/>
      <c r="FTI945" s="716"/>
      <c r="FTJ945" s="716"/>
      <c r="FTK945" s="716"/>
      <c r="FTL945" s="716"/>
      <c r="FTM945" s="716"/>
      <c r="FTN945" s="716"/>
      <c r="FTO945" s="716"/>
      <c r="FTP945" s="716"/>
      <c r="FTQ945" s="716"/>
      <c r="FTR945" s="716"/>
      <c r="FTS945" s="716"/>
      <c r="FTT945" s="716"/>
      <c r="FTU945" s="716"/>
      <c r="FTV945" s="716"/>
      <c r="FTW945" s="716"/>
      <c r="FTX945" s="716"/>
      <c r="FTY945" s="716"/>
      <c r="FTZ945" s="716"/>
      <c r="FUA945" s="716"/>
      <c r="FUB945" s="716"/>
      <c r="FUC945" s="716"/>
      <c r="FUD945" s="716"/>
      <c r="FUE945" s="716"/>
      <c r="FUF945" s="716"/>
      <c r="FUG945" s="716"/>
      <c r="FUH945" s="716"/>
      <c r="FUI945" s="716"/>
      <c r="FUJ945" s="716"/>
      <c r="FUK945" s="716"/>
      <c r="FUL945" s="716"/>
      <c r="FUM945" s="716"/>
      <c r="FUN945" s="716"/>
      <c r="FUO945" s="716"/>
      <c r="FUP945" s="716"/>
      <c r="FUQ945" s="716"/>
      <c r="FUR945" s="716"/>
      <c r="FUS945" s="716"/>
      <c r="FUT945" s="716"/>
      <c r="FUU945" s="716"/>
      <c r="FUV945" s="716"/>
      <c r="FUW945" s="716"/>
      <c r="FUX945" s="716"/>
      <c r="FUY945" s="716"/>
      <c r="FUZ945" s="716"/>
      <c r="FVA945" s="716"/>
      <c r="FVB945" s="716"/>
      <c r="FVC945" s="716"/>
      <c r="FVD945" s="716"/>
      <c r="FVE945" s="716"/>
      <c r="FVF945" s="716"/>
      <c r="FVG945" s="716"/>
      <c r="FVH945" s="716"/>
      <c r="FVI945" s="716"/>
      <c r="FVJ945" s="716"/>
      <c r="FVK945" s="716"/>
      <c r="FVL945" s="716"/>
      <c r="FVM945" s="716"/>
      <c r="FVN945" s="716"/>
      <c r="FVO945" s="716"/>
      <c r="FVP945" s="716"/>
      <c r="FVQ945" s="716"/>
      <c r="FVR945" s="716"/>
      <c r="FVS945" s="716"/>
      <c r="FVT945" s="716"/>
      <c r="FVU945" s="716"/>
      <c r="FVV945" s="716"/>
      <c r="FVW945" s="716"/>
      <c r="FVX945" s="716"/>
      <c r="FVY945" s="716"/>
      <c r="FVZ945" s="716"/>
      <c r="FWA945" s="716"/>
      <c r="FWB945" s="716"/>
      <c r="FWC945" s="716"/>
      <c r="FWD945" s="716"/>
      <c r="FWE945" s="716"/>
      <c r="FWF945" s="716"/>
      <c r="FWG945" s="716"/>
      <c r="FWH945" s="716"/>
      <c r="FWI945" s="716"/>
      <c r="FWJ945" s="716"/>
      <c r="FWK945" s="716"/>
      <c r="FWL945" s="716"/>
      <c r="FWM945" s="716"/>
      <c r="FWN945" s="716"/>
      <c r="FWO945" s="716"/>
      <c r="FWP945" s="716"/>
      <c r="FWQ945" s="716"/>
      <c r="FWR945" s="716"/>
      <c r="FWS945" s="716"/>
      <c r="FWT945" s="716"/>
      <c r="FWU945" s="716"/>
      <c r="FWV945" s="716"/>
      <c r="FWW945" s="716"/>
      <c r="FWX945" s="716"/>
      <c r="FWY945" s="716"/>
      <c r="FWZ945" s="716"/>
      <c r="FXA945" s="716"/>
      <c r="FXB945" s="716"/>
      <c r="FXC945" s="716"/>
      <c r="FXD945" s="716"/>
      <c r="FXE945" s="716"/>
      <c r="FXF945" s="716"/>
      <c r="FXG945" s="716"/>
      <c r="FXH945" s="716"/>
      <c r="FXI945" s="716"/>
      <c r="FXJ945" s="716"/>
      <c r="FXK945" s="716"/>
      <c r="FXL945" s="716"/>
      <c r="FXM945" s="716"/>
      <c r="FXN945" s="716"/>
      <c r="FXO945" s="716"/>
      <c r="FXP945" s="716"/>
      <c r="FXQ945" s="716"/>
      <c r="FXR945" s="716"/>
      <c r="FXS945" s="716"/>
      <c r="FXT945" s="716"/>
      <c r="FXU945" s="716"/>
      <c r="FXV945" s="716"/>
      <c r="FXW945" s="716"/>
      <c r="FXX945" s="716"/>
      <c r="FXY945" s="716"/>
      <c r="FXZ945" s="716"/>
      <c r="FYA945" s="716"/>
      <c r="FYB945" s="716"/>
      <c r="FYC945" s="716"/>
      <c r="FYD945" s="716"/>
      <c r="FYE945" s="716"/>
      <c r="FYF945" s="716"/>
      <c r="FYG945" s="716"/>
      <c r="FYH945" s="716"/>
      <c r="FYI945" s="716"/>
      <c r="FYJ945" s="716"/>
      <c r="FYK945" s="716"/>
      <c r="FYL945" s="716"/>
      <c r="FYM945" s="716"/>
      <c r="FYN945" s="716"/>
      <c r="FYO945" s="716"/>
      <c r="FYP945" s="716"/>
      <c r="FYQ945" s="716"/>
      <c r="FYR945" s="716"/>
      <c r="FYS945" s="716"/>
      <c r="FYT945" s="716"/>
      <c r="FYU945" s="716"/>
      <c r="FYV945" s="716"/>
      <c r="FYW945" s="716"/>
      <c r="FYX945" s="716"/>
      <c r="FYY945" s="716"/>
      <c r="FYZ945" s="716"/>
      <c r="FZA945" s="716"/>
      <c r="FZB945" s="716"/>
      <c r="FZC945" s="716"/>
      <c r="FZD945" s="716"/>
      <c r="FZE945" s="716"/>
      <c r="FZF945" s="716"/>
      <c r="FZG945" s="716"/>
      <c r="FZH945" s="716"/>
      <c r="FZI945" s="716"/>
      <c r="FZJ945" s="716"/>
      <c r="FZK945" s="716"/>
      <c r="FZL945" s="716"/>
      <c r="FZM945" s="716"/>
      <c r="FZN945" s="716"/>
      <c r="FZO945" s="716"/>
      <c r="FZP945" s="716"/>
      <c r="FZQ945" s="716"/>
      <c r="FZR945" s="716"/>
      <c r="FZS945" s="716"/>
      <c r="FZT945" s="716"/>
      <c r="FZU945" s="716"/>
      <c r="FZV945" s="716"/>
      <c r="FZW945" s="716"/>
      <c r="FZX945" s="716"/>
      <c r="FZY945" s="716"/>
      <c r="FZZ945" s="716"/>
      <c r="GAA945" s="716"/>
      <c r="GAB945" s="716"/>
      <c r="GAC945" s="716"/>
      <c r="GAD945" s="716"/>
      <c r="GAE945" s="716"/>
      <c r="GAF945" s="716"/>
      <c r="GAG945" s="716"/>
      <c r="GAH945" s="716"/>
      <c r="GAI945" s="716"/>
      <c r="GAJ945" s="716"/>
      <c r="GAK945" s="716"/>
      <c r="GAL945" s="716"/>
      <c r="GAM945" s="716"/>
      <c r="GAN945" s="716"/>
      <c r="GAO945" s="716"/>
      <c r="GAP945" s="716"/>
      <c r="GAQ945" s="716"/>
      <c r="GAR945" s="716"/>
      <c r="GAS945" s="716"/>
      <c r="GAT945" s="716"/>
      <c r="GAU945" s="716"/>
      <c r="GAV945" s="716"/>
      <c r="GAW945" s="716"/>
      <c r="GAX945" s="716"/>
      <c r="GAY945" s="716"/>
      <c r="GAZ945" s="716"/>
      <c r="GBA945" s="716"/>
      <c r="GBB945" s="716"/>
      <c r="GBC945" s="716"/>
      <c r="GBD945" s="716"/>
      <c r="GBE945" s="716"/>
      <c r="GBF945" s="716"/>
      <c r="GBG945" s="716"/>
      <c r="GBH945" s="716"/>
      <c r="GBI945" s="716"/>
      <c r="GBJ945" s="716"/>
      <c r="GBK945" s="716"/>
      <c r="GBL945" s="716"/>
      <c r="GBM945" s="716"/>
      <c r="GBN945" s="716"/>
      <c r="GBO945" s="716"/>
      <c r="GBP945" s="716"/>
      <c r="GBQ945" s="716"/>
      <c r="GBR945" s="716"/>
      <c r="GBS945" s="716"/>
      <c r="GBT945" s="716"/>
      <c r="GBU945" s="716"/>
      <c r="GBV945" s="716"/>
      <c r="GBW945" s="716"/>
      <c r="GBX945" s="716"/>
      <c r="GBY945" s="716"/>
      <c r="GBZ945" s="716"/>
      <c r="GCA945" s="716"/>
      <c r="GCB945" s="716"/>
      <c r="GCC945" s="716"/>
      <c r="GCD945" s="716"/>
      <c r="GCE945" s="716"/>
      <c r="GCF945" s="716"/>
      <c r="GCG945" s="716"/>
      <c r="GCH945" s="716"/>
      <c r="GCI945" s="716"/>
      <c r="GCJ945" s="716"/>
      <c r="GCK945" s="716"/>
      <c r="GCL945" s="716"/>
      <c r="GCM945" s="716"/>
      <c r="GCN945" s="716"/>
      <c r="GCO945" s="716"/>
      <c r="GCP945" s="716"/>
      <c r="GCQ945" s="716"/>
      <c r="GCR945" s="716"/>
      <c r="GCS945" s="716"/>
      <c r="GCT945" s="716"/>
      <c r="GCU945" s="716"/>
      <c r="GCV945" s="716"/>
      <c r="GCW945" s="716"/>
      <c r="GCX945" s="716"/>
      <c r="GCY945" s="716"/>
      <c r="GCZ945" s="716"/>
      <c r="GDA945" s="716"/>
      <c r="GDB945" s="716"/>
      <c r="GDC945" s="716"/>
      <c r="GDD945" s="716"/>
      <c r="GDE945" s="716"/>
      <c r="GDF945" s="716"/>
      <c r="GDG945" s="716"/>
      <c r="GDH945" s="716"/>
      <c r="GDI945" s="716"/>
      <c r="GDJ945" s="716"/>
      <c r="GDK945" s="716"/>
      <c r="GDL945" s="716"/>
      <c r="GDM945" s="716"/>
      <c r="GDN945" s="716"/>
      <c r="GDO945" s="716"/>
      <c r="GDP945" s="716"/>
      <c r="GDQ945" s="716"/>
      <c r="GDR945" s="716"/>
      <c r="GDS945" s="716"/>
      <c r="GDT945" s="716"/>
      <c r="GDU945" s="716"/>
      <c r="GDV945" s="716"/>
      <c r="GDW945" s="716"/>
      <c r="GDX945" s="716"/>
      <c r="GDY945" s="716"/>
      <c r="GDZ945" s="716"/>
      <c r="GEA945" s="716"/>
      <c r="GEB945" s="716"/>
      <c r="GEC945" s="716"/>
      <c r="GED945" s="716"/>
      <c r="GEE945" s="716"/>
      <c r="GEF945" s="716"/>
      <c r="GEG945" s="716"/>
      <c r="GEH945" s="716"/>
      <c r="GEI945" s="716"/>
      <c r="GEJ945" s="716"/>
      <c r="GEK945" s="716"/>
      <c r="GEL945" s="716"/>
      <c r="GEM945" s="716"/>
      <c r="GEN945" s="716"/>
      <c r="GEO945" s="716"/>
      <c r="GEP945" s="716"/>
      <c r="GEQ945" s="716"/>
      <c r="GER945" s="716"/>
      <c r="GES945" s="716"/>
      <c r="GET945" s="716"/>
      <c r="GEU945" s="716"/>
      <c r="GEV945" s="716"/>
      <c r="GEW945" s="716"/>
      <c r="GEX945" s="716"/>
      <c r="GEY945" s="716"/>
      <c r="GEZ945" s="716"/>
      <c r="GFA945" s="716"/>
      <c r="GFB945" s="716"/>
      <c r="GFC945" s="716"/>
      <c r="GFD945" s="716"/>
      <c r="GFE945" s="716"/>
      <c r="GFF945" s="716"/>
      <c r="GFG945" s="716"/>
      <c r="GFH945" s="716"/>
      <c r="GFI945" s="716"/>
      <c r="GFJ945" s="716"/>
      <c r="GFK945" s="716"/>
      <c r="GFL945" s="716"/>
      <c r="GFM945" s="716"/>
      <c r="GFN945" s="716"/>
      <c r="GFO945" s="716"/>
      <c r="GFP945" s="716"/>
      <c r="GFQ945" s="716"/>
      <c r="GFR945" s="716"/>
      <c r="GFS945" s="716"/>
      <c r="GFT945" s="716"/>
      <c r="GFU945" s="716"/>
      <c r="GFV945" s="716"/>
      <c r="GFW945" s="716"/>
      <c r="GFX945" s="716"/>
      <c r="GFY945" s="716"/>
      <c r="GFZ945" s="716"/>
      <c r="GGA945" s="716"/>
      <c r="GGB945" s="716"/>
      <c r="GGC945" s="716"/>
      <c r="GGD945" s="716"/>
      <c r="GGE945" s="716"/>
      <c r="GGF945" s="716"/>
      <c r="GGG945" s="716"/>
      <c r="GGH945" s="716"/>
      <c r="GGI945" s="716"/>
      <c r="GGJ945" s="716"/>
      <c r="GGK945" s="716"/>
      <c r="GGL945" s="716"/>
      <c r="GGM945" s="716"/>
      <c r="GGN945" s="716"/>
      <c r="GGO945" s="716"/>
      <c r="GGP945" s="716"/>
      <c r="GGQ945" s="716"/>
      <c r="GGR945" s="716"/>
      <c r="GGS945" s="716"/>
      <c r="GGT945" s="716"/>
      <c r="GGU945" s="716"/>
      <c r="GGV945" s="716"/>
      <c r="GGW945" s="716"/>
      <c r="GGX945" s="716"/>
      <c r="GGY945" s="716"/>
      <c r="GGZ945" s="716"/>
      <c r="GHA945" s="716"/>
      <c r="GHB945" s="716"/>
      <c r="GHC945" s="716"/>
      <c r="GHD945" s="716"/>
      <c r="GHE945" s="716"/>
      <c r="GHF945" s="716"/>
      <c r="GHG945" s="716"/>
      <c r="GHH945" s="716"/>
      <c r="GHI945" s="716"/>
      <c r="GHJ945" s="716"/>
      <c r="GHK945" s="716"/>
      <c r="GHL945" s="716"/>
      <c r="GHM945" s="716"/>
      <c r="GHN945" s="716"/>
      <c r="GHO945" s="716"/>
      <c r="GHP945" s="716"/>
      <c r="GHQ945" s="716"/>
      <c r="GHR945" s="716"/>
      <c r="GHS945" s="716"/>
      <c r="GHT945" s="716"/>
      <c r="GHU945" s="716"/>
      <c r="GHV945" s="716"/>
      <c r="GHW945" s="716"/>
      <c r="GHX945" s="716"/>
      <c r="GHY945" s="716"/>
      <c r="GHZ945" s="716"/>
      <c r="GIA945" s="716"/>
      <c r="GIB945" s="716"/>
      <c r="GIC945" s="716"/>
      <c r="GID945" s="716"/>
      <c r="GIE945" s="716"/>
      <c r="GIF945" s="716"/>
      <c r="GIG945" s="716"/>
      <c r="GIH945" s="716"/>
      <c r="GII945" s="716"/>
      <c r="GIJ945" s="716"/>
      <c r="GIK945" s="716"/>
      <c r="GIL945" s="716"/>
      <c r="GIM945" s="716"/>
      <c r="GIN945" s="716"/>
      <c r="GIO945" s="716"/>
      <c r="GIP945" s="716"/>
      <c r="GIQ945" s="716"/>
      <c r="GIR945" s="716"/>
      <c r="GIS945" s="716"/>
      <c r="GIT945" s="716"/>
      <c r="GIU945" s="716"/>
      <c r="GIV945" s="716"/>
      <c r="GIW945" s="716"/>
      <c r="GIX945" s="716"/>
      <c r="GIY945" s="716"/>
      <c r="GIZ945" s="716"/>
      <c r="GJA945" s="716"/>
      <c r="GJB945" s="716"/>
      <c r="GJC945" s="716"/>
      <c r="GJD945" s="716"/>
      <c r="GJE945" s="716"/>
      <c r="GJF945" s="716"/>
      <c r="GJG945" s="716"/>
      <c r="GJH945" s="716"/>
      <c r="GJI945" s="716"/>
      <c r="GJJ945" s="716"/>
      <c r="GJK945" s="716"/>
      <c r="GJL945" s="716"/>
      <c r="GJM945" s="716"/>
      <c r="GJN945" s="716"/>
      <c r="GJO945" s="716"/>
      <c r="GJP945" s="716"/>
      <c r="GJQ945" s="716"/>
      <c r="GJR945" s="716"/>
      <c r="GJS945" s="716"/>
      <c r="GJT945" s="716"/>
      <c r="GJU945" s="716"/>
      <c r="GJV945" s="716"/>
      <c r="GJW945" s="716"/>
      <c r="GJX945" s="716"/>
      <c r="GJY945" s="716"/>
      <c r="GJZ945" s="716"/>
      <c r="GKA945" s="716"/>
      <c r="GKB945" s="716"/>
      <c r="GKC945" s="716"/>
      <c r="GKD945" s="716"/>
      <c r="GKE945" s="716"/>
      <c r="GKF945" s="716"/>
      <c r="GKG945" s="716"/>
      <c r="GKH945" s="716"/>
      <c r="GKI945" s="716"/>
      <c r="GKJ945" s="716"/>
      <c r="GKK945" s="716"/>
      <c r="GKL945" s="716"/>
      <c r="GKM945" s="716"/>
      <c r="GKN945" s="716"/>
      <c r="GKO945" s="716"/>
      <c r="GKP945" s="716"/>
      <c r="GKQ945" s="716"/>
      <c r="GKR945" s="716"/>
      <c r="GKS945" s="716"/>
      <c r="GKT945" s="716"/>
      <c r="GKU945" s="716"/>
      <c r="GKV945" s="716"/>
      <c r="GKW945" s="716"/>
      <c r="GKX945" s="716"/>
      <c r="GKY945" s="716"/>
      <c r="GKZ945" s="716"/>
      <c r="GLA945" s="716"/>
      <c r="GLB945" s="716"/>
      <c r="GLC945" s="716"/>
      <c r="GLD945" s="716"/>
      <c r="GLE945" s="716"/>
      <c r="GLF945" s="716"/>
      <c r="GLG945" s="716"/>
      <c r="GLH945" s="716"/>
      <c r="GLI945" s="716"/>
      <c r="GLJ945" s="716"/>
      <c r="GLK945" s="716"/>
      <c r="GLL945" s="716"/>
      <c r="GLM945" s="716"/>
      <c r="GLN945" s="716"/>
      <c r="GLO945" s="716"/>
      <c r="GLP945" s="716"/>
      <c r="GLQ945" s="716"/>
      <c r="GLR945" s="716"/>
      <c r="GLS945" s="716"/>
      <c r="GLT945" s="716"/>
      <c r="GLU945" s="716"/>
      <c r="GLV945" s="716"/>
      <c r="GLW945" s="716"/>
      <c r="GLX945" s="716"/>
      <c r="GLY945" s="716"/>
      <c r="GLZ945" s="716"/>
      <c r="GMA945" s="716"/>
      <c r="GMB945" s="716"/>
      <c r="GMC945" s="716"/>
      <c r="GMD945" s="716"/>
      <c r="GME945" s="716"/>
      <c r="GMF945" s="716"/>
      <c r="GMG945" s="716"/>
      <c r="GMH945" s="716"/>
      <c r="GMI945" s="716"/>
      <c r="GMJ945" s="716"/>
      <c r="GMK945" s="716"/>
      <c r="GML945" s="716"/>
      <c r="GMM945" s="716"/>
      <c r="GMN945" s="716"/>
      <c r="GMO945" s="716"/>
      <c r="GMP945" s="716"/>
      <c r="GMQ945" s="716"/>
      <c r="GMR945" s="716"/>
      <c r="GMS945" s="716"/>
      <c r="GMT945" s="716"/>
      <c r="GMU945" s="716"/>
      <c r="GMV945" s="716"/>
      <c r="GMW945" s="716"/>
      <c r="GMX945" s="716"/>
      <c r="GMY945" s="716"/>
      <c r="GMZ945" s="716"/>
      <c r="GNA945" s="716"/>
      <c r="GNB945" s="716"/>
      <c r="GNC945" s="716"/>
      <c r="GND945" s="716"/>
      <c r="GNE945" s="716"/>
      <c r="GNF945" s="716"/>
      <c r="GNG945" s="716"/>
      <c r="GNH945" s="716"/>
      <c r="GNI945" s="716"/>
      <c r="GNJ945" s="716"/>
      <c r="GNK945" s="716"/>
      <c r="GNL945" s="716"/>
      <c r="GNM945" s="716"/>
      <c r="GNN945" s="716"/>
      <c r="GNO945" s="716"/>
      <c r="GNP945" s="716"/>
      <c r="GNQ945" s="716"/>
      <c r="GNR945" s="716"/>
      <c r="GNS945" s="716"/>
      <c r="GNT945" s="716"/>
      <c r="GNU945" s="716"/>
      <c r="GNV945" s="716"/>
      <c r="GNW945" s="716"/>
      <c r="GNX945" s="716"/>
      <c r="GNY945" s="716"/>
      <c r="GNZ945" s="716"/>
      <c r="GOA945" s="716"/>
      <c r="GOB945" s="716"/>
      <c r="GOC945" s="716"/>
      <c r="GOD945" s="716"/>
      <c r="GOE945" s="716"/>
      <c r="GOF945" s="716"/>
      <c r="GOG945" s="716"/>
      <c r="GOH945" s="716"/>
      <c r="GOI945" s="716"/>
      <c r="GOJ945" s="716"/>
      <c r="GOK945" s="716"/>
      <c r="GOL945" s="716"/>
      <c r="GOM945" s="716"/>
      <c r="GON945" s="716"/>
      <c r="GOO945" s="716"/>
      <c r="GOP945" s="716"/>
      <c r="GOQ945" s="716"/>
      <c r="GOR945" s="716"/>
      <c r="GOS945" s="716"/>
      <c r="GOT945" s="716"/>
      <c r="GOU945" s="716"/>
      <c r="GOV945" s="716"/>
      <c r="GOW945" s="716"/>
      <c r="GOX945" s="716"/>
      <c r="GOY945" s="716"/>
      <c r="GOZ945" s="716"/>
      <c r="GPA945" s="716"/>
      <c r="GPB945" s="716"/>
      <c r="GPC945" s="716"/>
      <c r="GPD945" s="716"/>
      <c r="GPE945" s="716"/>
      <c r="GPF945" s="716"/>
      <c r="GPG945" s="716"/>
      <c r="GPH945" s="716"/>
      <c r="GPI945" s="716"/>
      <c r="GPJ945" s="716"/>
      <c r="GPK945" s="716"/>
      <c r="GPL945" s="716"/>
      <c r="GPM945" s="716"/>
      <c r="GPN945" s="716"/>
      <c r="GPO945" s="716"/>
      <c r="GPP945" s="716"/>
      <c r="GPQ945" s="716"/>
      <c r="GPR945" s="716"/>
      <c r="GPS945" s="716"/>
      <c r="GPT945" s="716"/>
      <c r="GPU945" s="716"/>
      <c r="GPV945" s="716"/>
      <c r="GPW945" s="716"/>
      <c r="GPX945" s="716"/>
      <c r="GPY945" s="716"/>
      <c r="GPZ945" s="716"/>
      <c r="GQA945" s="716"/>
      <c r="GQB945" s="716"/>
      <c r="GQC945" s="716"/>
      <c r="GQD945" s="716"/>
      <c r="GQE945" s="716"/>
      <c r="GQF945" s="716"/>
      <c r="GQG945" s="716"/>
      <c r="GQH945" s="716"/>
      <c r="GQI945" s="716"/>
      <c r="GQJ945" s="716"/>
      <c r="GQK945" s="716"/>
      <c r="GQL945" s="716"/>
      <c r="GQM945" s="716"/>
      <c r="GQN945" s="716"/>
      <c r="GQO945" s="716"/>
      <c r="GQP945" s="716"/>
      <c r="GQQ945" s="716"/>
      <c r="GQR945" s="716"/>
      <c r="GQS945" s="716"/>
      <c r="GQT945" s="716"/>
      <c r="GQU945" s="716"/>
      <c r="GQV945" s="716"/>
      <c r="GQW945" s="716"/>
      <c r="GQX945" s="716"/>
      <c r="GQY945" s="716"/>
      <c r="GQZ945" s="716"/>
      <c r="GRA945" s="716"/>
      <c r="GRB945" s="716"/>
      <c r="GRC945" s="716"/>
      <c r="GRD945" s="716"/>
      <c r="GRE945" s="716"/>
      <c r="GRF945" s="716"/>
      <c r="GRG945" s="716"/>
      <c r="GRH945" s="716"/>
      <c r="GRI945" s="716"/>
      <c r="GRJ945" s="716"/>
      <c r="GRK945" s="716"/>
      <c r="GRL945" s="716"/>
      <c r="GRM945" s="716"/>
      <c r="GRN945" s="716"/>
      <c r="GRO945" s="716"/>
      <c r="GRP945" s="716"/>
      <c r="GRQ945" s="716"/>
      <c r="GRR945" s="716"/>
      <c r="GRS945" s="716"/>
      <c r="GRT945" s="716"/>
      <c r="GRU945" s="716"/>
      <c r="GRV945" s="716"/>
      <c r="GRW945" s="716"/>
      <c r="GRX945" s="716"/>
      <c r="GRY945" s="716"/>
      <c r="GRZ945" s="716"/>
      <c r="GSA945" s="716"/>
      <c r="GSB945" s="716"/>
      <c r="GSC945" s="716"/>
      <c r="GSD945" s="716"/>
      <c r="GSE945" s="716"/>
      <c r="GSF945" s="716"/>
      <c r="GSG945" s="716"/>
      <c r="GSH945" s="716"/>
      <c r="GSI945" s="716"/>
      <c r="GSJ945" s="716"/>
      <c r="GSK945" s="716"/>
      <c r="GSL945" s="716"/>
      <c r="GSM945" s="716"/>
      <c r="GSN945" s="716"/>
      <c r="GSO945" s="716"/>
      <c r="GSP945" s="716"/>
      <c r="GSQ945" s="716"/>
      <c r="GSR945" s="716"/>
      <c r="GSS945" s="716"/>
      <c r="GST945" s="716"/>
      <c r="GSU945" s="716"/>
      <c r="GSV945" s="716"/>
      <c r="GSW945" s="716"/>
      <c r="GSX945" s="716"/>
      <c r="GSY945" s="716"/>
      <c r="GSZ945" s="716"/>
      <c r="GTA945" s="716"/>
      <c r="GTB945" s="716"/>
      <c r="GTC945" s="716"/>
      <c r="GTD945" s="716"/>
      <c r="GTE945" s="716"/>
      <c r="GTF945" s="716"/>
      <c r="GTG945" s="716"/>
      <c r="GTH945" s="716"/>
      <c r="GTI945" s="716"/>
      <c r="GTJ945" s="716"/>
      <c r="GTK945" s="716"/>
      <c r="GTL945" s="716"/>
      <c r="GTM945" s="716"/>
      <c r="GTN945" s="716"/>
      <c r="GTO945" s="716"/>
      <c r="GTP945" s="716"/>
      <c r="GTQ945" s="716"/>
      <c r="GTR945" s="716"/>
      <c r="GTS945" s="716"/>
      <c r="GTT945" s="716"/>
      <c r="GTU945" s="716"/>
      <c r="GTV945" s="716"/>
      <c r="GTW945" s="716"/>
      <c r="GTX945" s="716"/>
      <c r="GTY945" s="716"/>
      <c r="GTZ945" s="716"/>
      <c r="GUA945" s="716"/>
      <c r="GUB945" s="716"/>
      <c r="GUC945" s="716"/>
      <c r="GUD945" s="716"/>
      <c r="GUE945" s="716"/>
      <c r="GUF945" s="716"/>
      <c r="GUG945" s="716"/>
      <c r="GUH945" s="716"/>
      <c r="GUI945" s="716"/>
      <c r="GUJ945" s="716"/>
      <c r="GUK945" s="716"/>
      <c r="GUL945" s="716"/>
      <c r="GUM945" s="716"/>
      <c r="GUN945" s="716"/>
      <c r="GUO945" s="716"/>
      <c r="GUP945" s="716"/>
      <c r="GUQ945" s="716"/>
      <c r="GUR945" s="716"/>
      <c r="GUS945" s="716"/>
      <c r="GUT945" s="716"/>
      <c r="GUU945" s="716"/>
      <c r="GUV945" s="716"/>
      <c r="GUW945" s="716"/>
      <c r="GUX945" s="716"/>
      <c r="GUY945" s="716"/>
      <c r="GUZ945" s="716"/>
      <c r="GVA945" s="716"/>
      <c r="GVB945" s="716"/>
      <c r="GVC945" s="716"/>
      <c r="GVD945" s="716"/>
      <c r="GVE945" s="716"/>
      <c r="GVF945" s="716"/>
      <c r="GVG945" s="716"/>
      <c r="GVH945" s="716"/>
      <c r="GVI945" s="716"/>
      <c r="GVJ945" s="716"/>
      <c r="GVK945" s="716"/>
      <c r="GVL945" s="716"/>
      <c r="GVM945" s="716"/>
      <c r="GVN945" s="716"/>
      <c r="GVO945" s="716"/>
      <c r="GVP945" s="716"/>
      <c r="GVQ945" s="716"/>
      <c r="GVR945" s="716"/>
      <c r="GVS945" s="716"/>
      <c r="GVT945" s="716"/>
      <c r="GVU945" s="716"/>
      <c r="GVV945" s="716"/>
      <c r="GVW945" s="716"/>
      <c r="GVX945" s="716"/>
      <c r="GVY945" s="716"/>
      <c r="GVZ945" s="716"/>
      <c r="GWA945" s="716"/>
      <c r="GWB945" s="716"/>
      <c r="GWC945" s="716"/>
      <c r="GWD945" s="716"/>
      <c r="GWE945" s="716"/>
      <c r="GWF945" s="716"/>
      <c r="GWG945" s="716"/>
      <c r="GWH945" s="716"/>
      <c r="GWI945" s="716"/>
      <c r="GWJ945" s="716"/>
      <c r="GWK945" s="716"/>
      <c r="GWL945" s="716"/>
      <c r="GWM945" s="716"/>
      <c r="GWN945" s="716"/>
      <c r="GWO945" s="716"/>
      <c r="GWP945" s="716"/>
      <c r="GWQ945" s="716"/>
      <c r="GWR945" s="716"/>
      <c r="GWS945" s="716"/>
      <c r="GWT945" s="716"/>
      <c r="GWU945" s="716"/>
      <c r="GWV945" s="716"/>
      <c r="GWW945" s="716"/>
      <c r="GWX945" s="716"/>
      <c r="GWY945" s="716"/>
      <c r="GWZ945" s="716"/>
      <c r="GXA945" s="716"/>
      <c r="GXB945" s="716"/>
      <c r="GXC945" s="716"/>
      <c r="GXD945" s="716"/>
      <c r="GXE945" s="716"/>
      <c r="GXF945" s="716"/>
      <c r="GXG945" s="716"/>
      <c r="GXH945" s="716"/>
      <c r="GXI945" s="716"/>
      <c r="GXJ945" s="716"/>
      <c r="GXK945" s="716"/>
      <c r="GXL945" s="716"/>
      <c r="GXM945" s="716"/>
      <c r="GXN945" s="716"/>
      <c r="GXO945" s="716"/>
      <c r="GXP945" s="716"/>
      <c r="GXQ945" s="716"/>
      <c r="GXR945" s="716"/>
      <c r="GXS945" s="716"/>
      <c r="GXT945" s="716"/>
      <c r="GXU945" s="716"/>
      <c r="GXV945" s="716"/>
      <c r="GXW945" s="716"/>
      <c r="GXX945" s="716"/>
      <c r="GXY945" s="716"/>
      <c r="GXZ945" s="716"/>
      <c r="GYA945" s="716"/>
      <c r="GYB945" s="716"/>
      <c r="GYC945" s="716"/>
      <c r="GYD945" s="716"/>
      <c r="GYE945" s="716"/>
      <c r="GYF945" s="716"/>
      <c r="GYG945" s="716"/>
      <c r="GYH945" s="716"/>
      <c r="GYI945" s="716"/>
      <c r="GYJ945" s="716"/>
      <c r="GYK945" s="716"/>
      <c r="GYL945" s="716"/>
      <c r="GYM945" s="716"/>
      <c r="GYN945" s="716"/>
      <c r="GYO945" s="716"/>
      <c r="GYP945" s="716"/>
      <c r="GYQ945" s="716"/>
      <c r="GYR945" s="716"/>
      <c r="GYS945" s="716"/>
      <c r="GYT945" s="716"/>
      <c r="GYU945" s="716"/>
      <c r="GYV945" s="716"/>
      <c r="GYW945" s="716"/>
      <c r="GYX945" s="716"/>
      <c r="GYY945" s="716"/>
      <c r="GYZ945" s="716"/>
      <c r="GZA945" s="716"/>
      <c r="GZB945" s="716"/>
      <c r="GZC945" s="716"/>
      <c r="GZD945" s="716"/>
      <c r="GZE945" s="716"/>
      <c r="GZF945" s="716"/>
      <c r="GZG945" s="716"/>
      <c r="GZH945" s="716"/>
      <c r="GZI945" s="716"/>
      <c r="GZJ945" s="716"/>
      <c r="GZK945" s="716"/>
      <c r="GZL945" s="716"/>
      <c r="GZM945" s="716"/>
      <c r="GZN945" s="716"/>
      <c r="GZO945" s="716"/>
      <c r="GZP945" s="716"/>
      <c r="GZQ945" s="716"/>
      <c r="GZR945" s="716"/>
      <c r="GZS945" s="716"/>
      <c r="GZT945" s="716"/>
      <c r="GZU945" s="716"/>
      <c r="GZV945" s="716"/>
      <c r="GZW945" s="716"/>
      <c r="GZX945" s="716"/>
      <c r="GZY945" s="716"/>
      <c r="GZZ945" s="716"/>
      <c r="HAA945" s="716"/>
      <c r="HAB945" s="716"/>
      <c r="HAC945" s="716"/>
      <c r="HAD945" s="716"/>
      <c r="HAE945" s="716"/>
      <c r="HAF945" s="716"/>
      <c r="HAG945" s="716"/>
      <c r="HAH945" s="716"/>
      <c r="HAI945" s="716"/>
      <c r="HAJ945" s="716"/>
      <c r="HAK945" s="716"/>
      <c r="HAL945" s="716"/>
      <c r="HAM945" s="716"/>
      <c r="HAN945" s="716"/>
      <c r="HAO945" s="716"/>
      <c r="HAP945" s="716"/>
      <c r="HAQ945" s="716"/>
      <c r="HAR945" s="716"/>
      <c r="HAS945" s="716"/>
      <c r="HAT945" s="716"/>
      <c r="HAU945" s="716"/>
      <c r="HAV945" s="716"/>
      <c r="HAW945" s="716"/>
      <c r="HAX945" s="716"/>
      <c r="HAY945" s="716"/>
      <c r="HAZ945" s="716"/>
      <c r="HBA945" s="716"/>
      <c r="HBB945" s="716"/>
      <c r="HBC945" s="716"/>
      <c r="HBD945" s="716"/>
      <c r="HBE945" s="716"/>
      <c r="HBF945" s="716"/>
      <c r="HBG945" s="716"/>
      <c r="HBH945" s="716"/>
      <c r="HBI945" s="716"/>
      <c r="HBJ945" s="716"/>
      <c r="HBK945" s="716"/>
      <c r="HBL945" s="716"/>
      <c r="HBM945" s="716"/>
      <c r="HBN945" s="716"/>
      <c r="HBO945" s="716"/>
      <c r="HBP945" s="716"/>
      <c r="HBQ945" s="716"/>
      <c r="HBR945" s="716"/>
      <c r="HBS945" s="716"/>
      <c r="HBT945" s="716"/>
      <c r="HBU945" s="716"/>
      <c r="HBV945" s="716"/>
      <c r="HBW945" s="716"/>
      <c r="HBX945" s="716"/>
      <c r="HBY945" s="716"/>
      <c r="HBZ945" s="716"/>
      <c r="HCA945" s="716"/>
      <c r="HCB945" s="716"/>
      <c r="HCC945" s="716"/>
      <c r="HCD945" s="716"/>
      <c r="HCE945" s="716"/>
      <c r="HCF945" s="716"/>
      <c r="HCG945" s="716"/>
      <c r="HCH945" s="716"/>
      <c r="HCI945" s="716"/>
      <c r="HCJ945" s="716"/>
      <c r="HCK945" s="716"/>
      <c r="HCL945" s="716"/>
      <c r="HCM945" s="716"/>
      <c r="HCN945" s="716"/>
      <c r="HCO945" s="716"/>
      <c r="HCP945" s="716"/>
      <c r="HCQ945" s="716"/>
      <c r="HCR945" s="716"/>
      <c r="HCS945" s="716"/>
      <c r="HCT945" s="716"/>
      <c r="HCU945" s="716"/>
      <c r="HCV945" s="716"/>
      <c r="HCW945" s="716"/>
      <c r="HCX945" s="716"/>
      <c r="HCY945" s="716"/>
      <c r="HCZ945" s="716"/>
      <c r="HDA945" s="716"/>
      <c r="HDB945" s="716"/>
      <c r="HDC945" s="716"/>
      <c r="HDD945" s="716"/>
      <c r="HDE945" s="716"/>
      <c r="HDF945" s="716"/>
      <c r="HDG945" s="716"/>
      <c r="HDH945" s="716"/>
      <c r="HDI945" s="716"/>
      <c r="HDJ945" s="716"/>
      <c r="HDK945" s="716"/>
      <c r="HDL945" s="716"/>
      <c r="HDM945" s="716"/>
      <c r="HDN945" s="716"/>
      <c r="HDO945" s="716"/>
      <c r="HDP945" s="716"/>
      <c r="HDQ945" s="716"/>
      <c r="HDR945" s="716"/>
      <c r="HDS945" s="716"/>
      <c r="HDT945" s="716"/>
      <c r="HDU945" s="716"/>
      <c r="HDV945" s="716"/>
      <c r="HDW945" s="716"/>
      <c r="HDX945" s="716"/>
      <c r="HDY945" s="716"/>
      <c r="HDZ945" s="716"/>
      <c r="HEA945" s="716"/>
      <c r="HEB945" s="716"/>
      <c r="HEC945" s="716"/>
      <c r="HED945" s="716"/>
      <c r="HEE945" s="716"/>
      <c r="HEF945" s="716"/>
      <c r="HEG945" s="716"/>
      <c r="HEH945" s="716"/>
      <c r="HEI945" s="716"/>
      <c r="HEJ945" s="716"/>
      <c r="HEK945" s="716"/>
      <c r="HEL945" s="716"/>
      <c r="HEM945" s="716"/>
      <c r="HEN945" s="716"/>
      <c r="HEO945" s="716"/>
      <c r="HEP945" s="716"/>
      <c r="HEQ945" s="716"/>
      <c r="HER945" s="716"/>
      <c r="HES945" s="716"/>
      <c r="HET945" s="716"/>
      <c r="HEU945" s="716"/>
      <c r="HEV945" s="716"/>
      <c r="HEW945" s="716"/>
      <c r="HEX945" s="716"/>
      <c r="HEY945" s="716"/>
      <c r="HEZ945" s="716"/>
      <c r="HFA945" s="716"/>
      <c r="HFB945" s="716"/>
      <c r="HFC945" s="716"/>
      <c r="HFD945" s="716"/>
      <c r="HFE945" s="716"/>
      <c r="HFF945" s="716"/>
      <c r="HFG945" s="716"/>
      <c r="HFH945" s="716"/>
      <c r="HFI945" s="716"/>
      <c r="HFJ945" s="716"/>
      <c r="HFK945" s="716"/>
      <c r="HFL945" s="716"/>
      <c r="HFM945" s="716"/>
      <c r="HFN945" s="716"/>
      <c r="HFO945" s="716"/>
      <c r="HFP945" s="716"/>
      <c r="HFQ945" s="716"/>
      <c r="HFR945" s="716"/>
      <c r="HFS945" s="716"/>
      <c r="HFT945" s="716"/>
      <c r="HFU945" s="716"/>
      <c r="HFV945" s="716"/>
      <c r="HFW945" s="716"/>
      <c r="HFX945" s="716"/>
      <c r="HFY945" s="716"/>
      <c r="HFZ945" s="716"/>
      <c r="HGA945" s="716"/>
      <c r="HGB945" s="716"/>
      <c r="HGC945" s="716"/>
      <c r="HGD945" s="716"/>
      <c r="HGE945" s="716"/>
      <c r="HGF945" s="716"/>
      <c r="HGG945" s="716"/>
      <c r="HGH945" s="716"/>
      <c r="HGI945" s="716"/>
      <c r="HGJ945" s="716"/>
      <c r="HGK945" s="716"/>
      <c r="HGL945" s="716"/>
      <c r="HGM945" s="716"/>
      <c r="HGN945" s="716"/>
      <c r="HGO945" s="716"/>
      <c r="HGP945" s="716"/>
      <c r="HGQ945" s="716"/>
      <c r="HGR945" s="716"/>
      <c r="HGS945" s="716"/>
      <c r="HGT945" s="716"/>
      <c r="HGU945" s="716"/>
      <c r="HGV945" s="716"/>
      <c r="HGW945" s="716"/>
      <c r="HGX945" s="716"/>
      <c r="HGY945" s="716"/>
      <c r="HGZ945" s="716"/>
      <c r="HHA945" s="716"/>
      <c r="HHB945" s="716"/>
      <c r="HHC945" s="716"/>
      <c r="HHD945" s="716"/>
      <c r="HHE945" s="716"/>
      <c r="HHF945" s="716"/>
      <c r="HHG945" s="716"/>
      <c r="HHH945" s="716"/>
      <c r="HHI945" s="716"/>
      <c r="HHJ945" s="716"/>
      <c r="HHK945" s="716"/>
      <c r="HHL945" s="716"/>
      <c r="HHM945" s="716"/>
      <c r="HHN945" s="716"/>
      <c r="HHO945" s="716"/>
      <c r="HHP945" s="716"/>
      <c r="HHQ945" s="716"/>
      <c r="HHR945" s="716"/>
      <c r="HHS945" s="716"/>
      <c r="HHT945" s="716"/>
      <c r="HHU945" s="716"/>
      <c r="HHV945" s="716"/>
      <c r="HHW945" s="716"/>
      <c r="HHX945" s="716"/>
      <c r="HHY945" s="716"/>
      <c r="HHZ945" s="716"/>
      <c r="HIA945" s="716"/>
      <c r="HIB945" s="716"/>
      <c r="HIC945" s="716"/>
      <c r="HID945" s="716"/>
      <c r="HIE945" s="716"/>
      <c r="HIF945" s="716"/>
      <c r="HIG945" s="716"/>
      <c r="HIH945" s="716"/>
      <c r="HII945" s="716"/>
      <c r="HIJ945" s="716"/>
      <c r="HIK945" s="716"/>
      <c r="HIL945" s="716"/>
      <c r="HIM945" s="716"/>
      <c r="HIN945" s="716"/>
      <c r="HIO945" s="716"/>
      <c r="HIP945" s="716"/>
      <c r="HIQ945" s="716"/>
      <c r="HIR945" s="716"/>
      <c r="HIS945" s="716"/>
      <c r="HIT945" s="716"/>
      <c r="HIU945" s="716"/>
      <c r="HIV945" s="716"/>
      <c r="HIW945" s="716"/>
      <c r="HIX945" s="716"/>
      <c r="HIY945" s="716"/>
      <c r="HIZ945" s="716"/>
      <c r="HJA945" s="716"/>
      <c r="HJB945" s="716"/>
      <c r="HJC945" s="716"/>
      <c r="HJD945" s="716"/>
      <c r="HJE945" s="716"/>
      <c r="HJF945" s="716"/>
      <c r="HJG945" s="716"/>
      <c r="HJH945" s="716"/>
      <c r="HJI945" s="716"/>
      <c r="HJJ945" s="716"/>
      <c r="HJK945" s="716"/>
      <c r="HJL945" s="716"/>
      <c r="HJM945" s="716"/>
      <c r="HJN945" s="716"/>
      <c r="HJO945" s="716"/>
      <c r="HJP945" s="716"/>
      <c r="HJQ945" s="716"/>
      <c r="HJR945" s="716"/>
      <c r="HJS945" s="716"/>
      <c r="HJT945" s="716"/>
      <c r="HJU945" s="716"/>
      <c r="HJV945" s="716"/>
      <c r="HJW945" s="716"/>
      <c r="HJX945" s="716"/>
      <c r="HJY945" s="716"/>
      <c r="HJZ945" s="716"/>
      <c r="HKA945" s="716"/>
      <c r="HKB945" s="716"/>
      <c r="HKC945" s="716"/>
      <c r="HKD945" s="716"/>
      <c r="HKE945" s="716"/>
      <c r="HKF945" s="716"/>
      <c r="HKG945" s="716"/>
      <c r="HKH945" s="716"/>
      <c r="HKI945" s="716"/>
      <c r="HKJ945" s="716"/>
      <c r="HKK945" s="716"/>
      <c r="HKL945" s="716"/>
      <c r="HKM945" s="716"/>
      <c r="HKN945" s="716"/>
      <c r="HKO945" s="716"/>
      <c r="HKP945" s="716"/>
      <c r="HKQ945" s="716"/>
      <c r="HKR945" s="716"/>
      <c r="HKS945" s="716"/>
      <c r="HKT945" s="716"/>
      <c r="HKU945" s="716"/>
      <c r="HKV945" s="716"/>
      <c r="HKW945" s="716"/>
      <c r="HKX945" s="716"/>
      <c r="HKY945" s="716"/>
      <c r="HKZ945" s="716"/>
      <c r="HLA945" s="716"/>
      <c r="HLB945" s="716"/>
      <c r="HLC945" s="716"/>
      <c r="HLD945" s="716"/>
      <c r="HLE945" s="716"/>
      <c r="HLF945" s="716"/>
      <c r="HLG945" s="716"/>
      <c r="HLH945" s="716"/>
      <c r="HLI945" s="716"/>
      <c r="HLJ945" s="716"/>
      <c r="HLK945" s="716"/>
      <c r="HLL945" s="716"/>
      <c r="HLM945" s="716"/>
      <c r="HLN945" s="716"/>
      <c r="HLO945" s="716"/>
      <c r="HLP945" s="716"/>
      <c r="HLQ945" s="716"/>
      <c r="HLR945" s="716"/>
      <c r="HLS945" s="716"/>
      <c r="HLT945" s="716"/>
      <c r="HLU945" s="716"/>
      <c r="HLV945" s="716"/>
      <c r="HLW945" s="716"/>
      <c r="HLX945" s="716"/>
      <c r="HLY945" s="716"/>
      <c r="HLZ945" s="716"/>
      <c r="HMA945" s="716"/>
      <c r="HMB945" s="716"/>
      <c r="HMC945" s="716"/>
      <c r="HMD945" s="716"/>
      <c r="HME945" s="716"/>
      <c r="HMF945" s="716"/>
      <c r="HMG945" s="716"/>
      <c r="HMH945" s="716"/>
      <c r="HMI945" s="716"/>
      <c r="HMJ945" s="716"/>
      <c r="HMK945" s="716"/>
      <c r="HML945" s="716"/>
      <c r="HMM945" s="716"/>
      <c r="HMN945" s="716"/>
      <c r="HMO945" s="716"/>
      <c r="HMP945" s="716"/>
      <c r="HMQ945" s="716"/>
      <c r="HMR945" s="716"/>
      <c r="HMS945" s="716"/>
      <c r="HMT945" s="716"/>
      <c r="HMU945" s="716"/>
      <c r="HMV945" s="716"/>
      <c r="HMW945" s="716"/>
      <c r="HMX945" s="716"/>
      <c r="HMY945" s="716"/>
      <c r="HMZ945" s="716"/>
      <c r="HNA945" s="716"/>
      <c r="HNB945" s="716"/>
      <c r="HNC945" s="716"/>
      <c r="HND945" s="716"/>
      <c r="HNE945" s="716"/>
      <c r="HNF945" s="716"/>
      <c r="HNG945" s="716"/>
      <c r="HNH945" s="716"/>
      <c r="HNI945" s="716"/>
      <c r="HNJ945" s="716"/>
      <c r="HNK945" s="716"/>
      <c r="HNL945" s="716"/>
      <c r="HNM945" s="716"/>
      <c r="HNN945" s="716"/>
      <c r="HNO945" s="716"/>
      <c r="HNP945" s="716"/>
      <c r="HNQ945" s="716"/>
      <c r="HNR945" s="716"/>
      <c r="HNS945" s="716"/>
      <c r="HNT945" s="716"/>
      <c r="HNU945" s="716"/>
      <c r="HNV945" s="716"/>
      <c r="HNW945" s="716"/>
      <c r="HNX945" s="716"/>
      <c r="HNY945" s="716"/>
      <c r="HNZ945" s="716"/>
      <c r="HOA945" s="716"/>
      <c r="HOB945" s="716"/>
      <c r="HOC945" s="716"/>
      <c r="HOD945" s="716"/>
      <c r="HOE945" s="716"/>
      <c r="HOF945" s="716"/>
      <c r="HOG945" s="716"/>
      <c r="HOH945" s="716"/>
      <c r="HOI945" s="716"/>
      <c r="HOJ945" s="716"/>
      <c r="HOK945" s="716"/>
      <c r="HOL945" s="716"/>
      <c r="HOM945" s="716"/>
      <c r="HON945" s="716"/>
      <c r="HOO945" s="716"/>
      <c r="HOP945" s="716"/>
      <c r="HOQ945" s="716"/>
      <c r="HOR945" s="716"/>
      <c r="HOS945" s="716"/>
      <c r="HOT945" s="716"/>
      <c r="HOU945" s="716"/>
      <c r="HOV945" s="716"/>
      <c r="HOW945" s="716"/>
      <c r="HOX945" s="716"/>
      <c r="HOY945" s="716"/>
      <c r="HOZ945" s="716"/>
      <c r="HPA945" s="716"/>
      <c r="HPB945" s="716"/>
      <c r="HPC945" s="716"/>
      <c r="HPD945" s="716"/>
      <c r="HPE945" s="716"/>
      <c r="HPF945" s="716"/>
      <c r="HPG945" s="716"/>
      <c r="HPH945" s="716"/>
      <c r="HPI945" s="716"/>
      <c r="HPJ945" s="716"/>
      <c r="HPK945" s="716"/>
      <c r="HPL945" s="716"/>
      <c r="HPM945" s="716"/>
      <c r="HPN945" s="716"/>
      <c r="HPO945" s="716"/>
      <c r="HPP945" s="716"/>
      <c r="HPQ945" s="716"/>
      <c r="HPR945" s="716"/>
      <c r="HPS945" s="716"/>
      <c r="HPT945" s="716"/>
      <c r="HPU945" s="716"/>
      <c r="HPV945" s="716"/>
      <c r="HPW945" s="716"/>
      <c r="HPX945" s="716"/>
      <c r="HPY945" s="716"/>
      <c r="HPZ945" s="716"/>
      <c r="HQA945" s="716"/>
      <c r="HQB945" s="716"/>
      <c r="HQC945" s="716"/>
      <c r="HQD945" s="716"/>
      <c r="HQE945" s="716"/>
      <c r="HQF945" s="716"/>
      <c r="HQG945" s="716"/>
      <c r="HQH945" s="716"/>
      <c r="HQI945" s="716"/>
      <c r="HQJ945" s="716"/>
      <c r="HQK945" s="716"/>
      <c r="HQL945" s="716"/>
      <c r="HQM945" s="716"/>
      <c r="HQN945" s="716"/>
      <c r="HQO945" s="716"/>
      <c r="HQP945" s="716"/>
      <c r="HQQ945" s="716"/>
      <c r="HQR945" s="716"/>
      <c r="HQS945" s="716"/>
      <c r="HQT945" s="716"/>
      <c r="HQU945" s="716"/>
      <c r="HQV945" s="716"/>
      <c r="HQW945" s="716"/>
      <c r="HQX945" s="716"/>
      <c r="HQY945" s="716"/>
      <c r="HQZ945" s="716"/>
      <c r="HRA945" s="716"/>
      <c r="HRB945" s="716"/>
      <c r="HRC945" s="716"/>
      <c r="HRD945" s="716"/>
      <c r="HRE945" s="716"/>
      <c r="HRF945" s="716"/>
      <c r="HRG945" s="716"/>
      <c r="HRH945" s="716"/>
      <c r="HRI945" s="716"/>
      <c r="HRJ945" s="716"/>
      <c r="HRK945" s="716"/>
      <c r="HRL945" s="716"/>
      <c r="HRM945" s="716"/>
      <c r="HRN945" s="716"/>
      <c r="HRO945" s="716"/>
      <c r="HRP945" s="716"/>
      <c r="HRQ945" s="716"/>
      <c r="HRR945" s="716"/>
      <c r="HRS945" s="716"/>
      <c r="HRT945" s="716"/>
      <c r="HRU945" s="716"/>
      <c r="HRV945" s="716"/>
      <c r="HRW945" s="716"/>
      <c r="HRX945" s="716"/>
      <c r="HRY945" s="716"/>
      <c r="HRZ945" s="716"/>
      <c r="HSA945" s="716"/>
      <c r="HSB945" s="716"/>
      <c r="HSC945" s="716"/>
      <c r="HSD945" s="716"/>
      <c r="HSE945" s="716"/>
      <c r="HSF945" s="716"/>
      <c r="HSG945" s="716"/>
      <c r="HSH945" s="716"/>
      <c r="HSI945" s="716"/>
      <c r="HSJ945" s="716"/>
      <c r="HSK945" s="716"/>
      <c r="HSL945" s="716"/>
      <c r="HSM945" s="716"/>
      <c r="HSN945" s="716"/>
      <c r="HSO945" s="716"/>
      <c r="HSP945" s="716"/>
      <c r="HSQ945" s="716"/>
      <c r="HSR945" s="716"/>
      <c r="HSS945" s="716"/>
      <c r="HST945" s="716"/>
      <c r="HSU945" s="716"/>
      <c r="HSV945" s="716"/>
      <c r="HSW945" s="716"/>
      <c r="HSX945" s="716"/>
      <c r="HSY945" s="716"/>
      <c r="HSZ945" s="716"/>
      <c r="HTA945" s="716"/>
      <c r="HTB945" s="716"/>
      <c r="HTC945" s="716"/>
      <c r="HTD945" s="716"/>
      <c r="HTE945" s="716"/>
      <c r="HTF945" s="716"/>
      <c r="HTG945" s="716"/>
      <c r="HTH945" s="716"/>
      <c r="HTI945" s="716"/>
      <c r="HTJ945" s="716"/>
      <c r="HTK945" s="716"/>
      <c r="HTL945" s="716"/>
      <c r="HTM945" s="716"/>
      <c r="HTN945" s="716"/>
      <c r="HTO945" s="716"/>
      <c r="HTP945" s="716"/>
      <c r="HTQ945" s="716"/>
      <c r="HTR945" s="716"/>
      <c r="HTS945" s="716"/>
      <c r="HTT945" s="716"/>
      <c r="HTU945" s="716"/>
      <c r="HTV945" s="716"/>
      <c r="HTW945" s="716"/>
      <c r="HTX945" s="716"/>
      <c r="HTY945" s="716"/>
      <c r="HTZ945" s="716"/>
      <c r="HUA945" s="716"/>
      <c r="HUB945" s="716"/>
      <c r="HUC945" s="716"/>
      <c r="HUD945" s="716"/>
      <c r="HUE945" s="716"/>
      <c r="HUF945" s="716"/>
      <c r="HUG945" s="716"/>
      <c r="HUH945" s="716"/>
      <c r="HUI945" s="716"/>
      <c r="HUJ945" s="716"/>
      <c r="HUK945" s="716"/>
      <c r="HUL945" s="716"/>
      <c r="HUM945" s="716"/>
      <c r="HUN945" s="716"/>
      <c r="HUO945" s="716"/>
      <c r="HUP945" s="716"/>
      <c r="HUQ945" s="716"/>
      <c r="HUR945" s="716"/>
      <c r="HUS945" s="716"/>
      <c r="HUT945" s="716"/>
      <c r="HUU945" s="716"/>
      <c r="HUV945" s="716"/>
      <c r="HUW945" s="716"/>
      <c r="HUX945" s="716"/>
      <c r="HUY945" s="716"/>
      <c r="HUZ945" s="716"/>
      <c r="HVA945" s="716"/>
      <c r="HVB945" s="716"/>
      <c r="HVC945" s="716"/>
      <c r="HVD945" s="716"/>
      <c r="HVE945" s="716"/>
      <c r="HVF945" s="716"/>
      <c r="HVG945" s="716"/>
      <c r="HVH945" s="716"/>
      <c r="HVI945" s="716"/>
      <c r="HVJ945" s="716"/>
      <c r="HVK945" s="716"/>
      <c r="HVL945" s="716"/>
      <c r="HVM945" s="716"/>
      <c r="HVN945" s="716"/>
      <c r="HVO945" s="716"/>
      <c r="HVP945" s="716"/>
      <c r="HVQ945" s="716"/>
      <c r="HVR945" s="716"/>
      <c r="HVS945" s="716"/>
      <c r="HVT945" s="716"/>
      <c r="HVU945" s="716"/>
      <c r="HVV945" s="716"/>
      <c r="HVW945" s="716"/>
      <c r="HVX945" s="716"/>
      <c r="HVY945" s="716"/>
      <c r="HVZ945" s="716"/>
      <c r="HWA945" s="716"/>
      <c r="HWB945" s="716"/>
      <c r="HWC945" s="716"/>
      <c r="HWD945" s="716"/>
      <c r="HWE945" s="716"/>
      <c r="HWF945" s="716"/>
      <c r="HWG945" s="716"/>
      <c r="HWH945" s="716"/>
      <c r="HWI945" s="716"/>
      <c r="HWJ945" s="716"/>
      <c r="HWK945" s="716"/>
      <c r="HWL945" s="716"/>
      <c r="HWM945" s="716"/>
      <c r="HWN945" s="716"/>
      <c r="HWO945" s="716"/>
      <c r="HWP945" s="716"/>
      <c r="HWQ945" s="716"/>
      <c r="HWR945" s="716"/>
      <c r="HWS945" s="716"/>
      <c r="HWT945" s="716"/>
      <c r="HWU945" s="716"/>
      <c r="HWV945" s="716"/>
      <c r="HWW945" s="716"/>
      <c r="HWX945" s="716"/>
      <c r="HWY945" s="716"/>
      <c r="HWZ945" s="716"/>
      <c r="HXA945" s="716"/>
      <c r="HXB945" s="716"/>
      <c r="HXC945" s="716"/>
      <c r="HXD945" s="716"/>
      <c r="HXE945" s="716"/>
      <c r="HXF945" s="716"/>
      <c r="HXG945" s="716"/>
      <c r="HXH945" s="716"/>
      <c r="HXI945" s="716"/>
      <c r="HXJ945" s="716"/>
      <c r="HXK945" s="716"/>
      <c r="HXL945" s="716"/>
      <c r="HXM945" s="716"/>
      <c r="HXN945" s="716"/>
      <c r="HXO945" s="716"/>
      <c r="HXP945" s="716"/>
      <c r="HXQ945" s="716"/>
      <c r="HXR945" s="716"/>
      <c r="HXS945" s="716"/>
      <c r="HXT945" s="716"/>
      <c r="HXU945" s="716"/>
      <c r="HXV945" s="716"/>
      <c r="HXW945" s="716"/>
      <c r="HXX945" s="716"/>
      <c r="HXY945" s="716"/>
      <c r="HXZ945" s="716"/>
      <c r="HYA945" s="716"/>
      <c r="HYB945" s="716"/>
      <c r="HYC945" s="716"/>
      <c r="HYD945" s="716"/>
      <c r="HYE945" s="716"/>
      <c r="HYF945" s="716"/>
      <c r="HYG945" s="716"/>
      <c r="HYH945" s="716"/>
      <c r="HYI945" s="716"/>
      <c r="HYJ945" s="716"/>
      <c r="HYK945" s="716"/>
      <c r="HYL945" s="716"/>
      <c r="HYM945" s="716"/>
      <c r="HYN945" s="716"/>
      <c r="HYO945" s="716"/>
      <c r="HYP945" s="716"/>
      <c r="HYQ945" s="716"/>
      <c r="HYR945" s="716"/>
      <c r="HYS945" s="716"/>
      <c r="HYT945" s="716"/>
      <c r="HYU945" s="716"/>
      <c r="HYV945" s="716"/>
      <c r="HYW945" s="716"/>
      <c r="HYX945" s="716"/>
      <c r="HYY945" s="716"/>
      <c r="HYZ945" s="716"/>
      <c r="HZA945" s="716"/>
      <c r="HZB945" s="716"/>
      <c r="HZC945" s="716"/>
      <c r="HZD945" s="716"/>
      <c r="HZE945" s="716"/>
      <c r="HZF945" s="716"/>
      <c r="HZG945" s="716"/>
      <c r="HZH945" s="716"/>
      <c r="HZI945" s="716"/>
      <c r="HZJ945" s="716"/>
      <c r="HZK945" s="716"/>
      <c r="HZL945" s="716"/>
      <c r="HZM945" s="716"/>
      <c r="HZN945" s="716"/>
      <c r="HZO945" s="716"/>
      <c r="HZP945" s="716"/>
      <c r="HZQ945" s="716"/>
      <c r="HZR945" s="716"/>
      <c r="HZS945" s="716"/>
      <c r="HZT945" s="716"/>
      <c r="HZU945" s="716"/>
      <c r="HZV945" s="716"/>
      <c r="HZW945" s="716"/>
      <c r="HZX945" s="716"/>
      <c r="HZY945" s="716"/>
      <c r="HZZ945" s="716"/>
      <c r="IAA945" s="716"/>
      <c r="IAB945" s="716"/>
      <c r="IAC945" s="716"/>
      <c r="IAD945" s="716"/>
      <c r="IAE945" s="716"/>
      <c r="IAF945" s="716"/>
      <c r="IAG945" s="716"/>
      <c r="IAH945" s="716"/>
      <c r="IAI945" s="716"/>
      <c r="IAJ945" s="716"/>
      <c r="IAK945" s="716"/>
      <c r="IAL945" s="716"/>
      <c r="IAM945" s="716"/>
      <c r="IAN945" s="716"/>
      <c r="IAO945" s="716"/>
      <c r="IAP945" s="716"/>
      <c r="IAQ945" s="716"/>
      <c r="IAR945" s="716"/>
      <c r="IAS945" s="716"/>
      <c r="IAT945" s="716"/>
      <c r="IAU945" s="716"/>
      <c r="IAV945" s="716"/>
      <c r="IAW945" s="716"/>
      <c r="IAX945" s="716"/>
      <c r="IAY945" s="716"/>
      <c r="IAZ945" s="716"/>
      <c r="IBA945" s="716"/>
      <c r="IBB945" s="716"/>
      <c r="IBC945" s="716"/>
      <c r="IBD945" s="716"/>
      <c r="IBE945" s="716"/>
      <c r="IBF945" s="716"/>
      <c r="IBG945" s="716"/>
      <c r="IBH945" s="716"/>
      <c r="IBI945" s="716"/>
      <c r="IBJ945" s="716"/>
      <c r="IBK945" s="716"/>
      <c r="IBL945" s="716"/>
      <c r="IBM945" s="716"/>
      <c r="IBN945" s="716"/>
      <c r="IBO945" s="716"/>
      <c r="IBP945" s="716"/>
      <c r="IBQ945" s="716"/>
      <c r="IBR945" s="716"/>
      <c r="IBS945" s="716"/>
      <c r="IBT945" s="716"/>
      <c r="IBU945" s="716"/>
      <c r="IBV945" s="716"/>
      <c r="IBW945" s="716"/>
      <c r="IBX945" s="716"/>
      <c r="IBY945" s="716"/>
      <c r="IBZ945" s="716"/>
      <c r="ICA945" s="716"/>
      <c r="ICB945" s="716"/>
      <c r="ICC945" s="716"/>
      <c r="ICD945" s="716"/>
      <c r="ICE945" s="716"/>
      <c r="ICF945" s="716"/>
      <c r="ICG945" s="716"/>
      <c r="ICH945" s="716"/>
      <c r="ICI945" s="716"/>
      <c r="ICJ945" s="716"/>
      <c r="ICK945" s="716"/>
      <c r="ICL945" s="716"/>
      <c r="ICM945" s="716"/>
      <c r="ICN945" s="716"/>
      <c r="ICO945" s="716"/>
      <c r="ICP945" s="716"/>
      <c r="ICQ945" s="716"/>
      <c r="ICR945" s="716"/>
      <c r="ICS945" s="716"/>
      <c r="ICT945" s="716"/>
      <c r="ICU945" s="716"/>
      <c r="ICV945" s="716"/>
      <c r="ICW945" s="716"/>
      <c r="ICX945" s="716"/>
      <c r="ICY945" s="716"/>
      <c r="ICZ945" s="716"/>
      <c r="IDA945" s="716"/>
      <c r="IDB945" s="716"/>
      <c r="IDC945" s="716"/>
      <c r="IDD945" s="716"/>
      <c r="IDE945" s="716"/>
      <c r="IDF945" s="716"/>
      <c r="IDG945" s="716"/>
      <c r="IDH945" s="716"/>
      <c r="IDI945" s="716"/>
      <c r="IDJ945" s="716"/>
      <c r="IDK945" s="716"/>
      <c r="IDL945" s="716"/>
      <c r="IDM945" s="716"/>
      <c r="IDN945" s="716"/>
      <c r="IDO945" s="716"/>
      <c r="IDP945" s="716"/>
      <c r="IDQ945" s="716"/>
      <c r="IDR945" s="716"/>
      <c r="IDS945" s="716"/>
      <c r="IDT945" s="716"/>
      <c r="IDU945" s="716"/>
      <c r="IDV945" s="716"/>
      <c r="IDW945" s="716"/>
      <c r="IDX945" s="716"/>
      <c r="IDY945" s="716"/>
      <c r="IDZ945" s="716"/>
      <c r="IEA945" s="716"/>
      <c r="IEB945" s="716"/>
      <c r="IEC945" s="716"/>
      <c r="IED945" s="716"/>
      <c r="IEE945" s="716"/>
      <c r="IEF945" s="716"/>
      <c r="IEG945" s="716"/>
      <c r="IEH945" s="716"/>
      <c r="IEI945" s="716"/>
      <c r="IEJ945" s="716"/>
      <c r="IEK945" s="716"/>
      <c r="IEL945" s="716"/>
      <c r="IEM945" s="716"/>
      <c r="IEN945" s="716"/>
      <c r="IEO945" s="716"/>
      <c r="IEP945" s="716"/>
      <c r="IEQ945" s="716"/>
      <c r="IER945" s="716"/>
      <c r="IES945" s="716"/>
      <c r="IET945" s="716"/>
      <c r="IEU945" s="716"/>
      <c r="IEV945" s="716"/>
      <c r="IEW945" s="716"/>
      <c r="IEX945" s="716"/>
      <c r="IEY945" s="716"/>
      <c r="IEZ945" s="716"/>
      <c r="IFA945" s="716"/>
      <c r="IFB945" s="716"/>
      <c r="IFC945" s="716"/>
      <c r="IFD945" s="716"/>
      <c r="IFE945" s="716"/>
      <c r="IFF945" s="716"/>
      <c r="IFG945" s="716"/>
      <c r="IFH945" s="716"/>
      <c r="IFI945" s="716"/>
      <c r="IFJ945" s="716"/>
      <c r="IFK945" s="716"/>
      <c r="IFL945" s="716"/>
      <c r="IFM945" s="716"/>
      <c r="IFN945" s="716"/>
      <c r="IFO945" s="716"/>
      <c r="IFP945" s="716"/>
      <c r="IFQ945" s="716"/>
      <c r="IFR945" s="716"/>
      <c r="IFS945" s="716"/>
      <c r="IFT945" s="716"/>
      <c r="IFU945" s="716"/>
      <c r="IFV945" s="716"/>
      <c r="IFW945" s="716"/>
      <c r="IFX945" s="716"/>
      <c r="IFY945" s="716"/>
      <c r="IFZ945" s="716"/>
      <c r="IGA945" s="716"/>
      <c r="IGB945" s="716"/>
      <c r="IGC945" s="716"/>
      <c r="IGD945" s="716"/>
      <c r="IGE945" s="716"/>
      <c r="IGF945" s="716"/>
      <c r="IGG945" s="716"/>
      <c r="IGH945" s="716"/>
      <c r="IGI945" s="716"/>
      <c r="IGJ945" s="716"/>
      <c r="IGK945" s="716"/>
      <c r="IGL945" s="716"/>
      <c r="IGM945" s="716"/>
      <c r="IGN945" s="716"/>
      <c r="IGO945" s="716"/>
      <c r="IGP945" s="716"/>
      <c r="IGQ945" s="716"/>
      <c r="IGR945" s="716"/>
      <c r="IGS945" s="716"/>
      <c r="IGT945" s="716"/>
      <c r="IGU945" s="716"/>
      <c r="IGV945" s="716"/>
      <c r="IGW945" s="716"/>
      <c r="IGX945" s="716"/>
      <c r="IGY945" s="716"/>
      <c r="IGZ945" s="716"/>
      <c r="IHA945" s="716"/>
      <c r="IHB945" s="716"/>
      <c r="IHC945" s="716"/>
      <c r="IHD945" s="716"/>
      <c r="IHE945" s="716"/>
      <c r="IHF945" s="716"/>
      <c r="IHG945" s="716"/>
      <c r="IHH945" s="716"/>
      <c r="IHI945" s="716"/>
      <c r="IHJ945" s="716"/>
      <c r="IHK945" s="716"/>
      <c r="IHL945" s="716"/>
      <c r="IHM945" s="716"/>
      <c r="IHN945" s="716"/>
      <c r="IHO945" s="716"/>
      <c r="IHP945" s="716"/>
      <c r="IHQ945" s="716"/>
      <c r="IHR945" s="716"/>
      <c r="IHS945" s="716"/>
      <c r="IHT945" s="716"/>
      <c r="IHU945" s="716"/>
      <c r="IHV945" s="716"/>
      <c r="IHW945" s="716"/>
      <c r="IHX945" s="716"/>
      <c r="IHY945" s="716"/>
      <c r="IHZ945" s="716"/>
      <c r="IIA945" s="716"/>
      <c r="IIB945" s="716"/>
      <c r="IIC945" s="716"/>
      <c r="IID945" s="716"/>
      <c r="IIE945" s="716"/>
      <c r="IIF945" s="716"/>
      <c r="IIG945" s="716"/>
      <c r="IIH945" s="716"/>
      <c r="III945" s="716"/>
      <c r="IIJ945" s="716"/>
      <c r="IIK945" s="716"/>
      <c r="IIL945" s="716"/>
      <c r="IIM945" s="716"/>
      <c r="IIN945" s="716"/>
      <c r="IIO945" s="716"/>
      <c r="IIP945" s="716"/>
      <c r="IIQ945" s="716"/>
      <c r="IIR945" s="716"/>
      <c r="IIS945" s="716"/>
      <c r="IIT945" s="716"/>
      <c r="IIU945" s="716"/>
      <c r="IIV945" s="716"/>
      <c r="IIW945" s="716"/>
      <c r="IIX945" s="716"/>
      <c r="IIY945" s="716"/>
      <c r="IIZ945" s="716"/>
      <c r="IJA945" s="716"/>
      <c r="IJB945" s="716"/>
      <c r="IJC945" s="716"/>
      <c r="IJD945" s="716"/>
      <c r="IJE945" s="716"/>
      <c r="IJF945" s="716"/>
      <c r="IJG945" s="716"/>
      <c r="IJH945" s="716"/>
      <c r="IJI945" s="716"/>
      <c r="IJJ945" s="716"/>
      <c r="IJK945" s="716"/>
      <c r="IJL945" s="716"/>
      <c r="IJM945" s="716"/>
      <c r="IJN945" s="716"/>
      <c r="IJO945" s="716"/>
      <c r="IJP945" s="716"/>
      <c r="IJQ945" s="716"/>
      <c r="IJR945" s="716"/>
      <c r="IJS945" s="716"/>
      <c r="IJT945" s="716"/>
      <c r="IJU945" s="716"/>
      <c r="IJV945" s="716"/>
      <c r="IJW945" s="716"/>
      <c r="IJX945" s="716"/>
      <c r="IJY945" s="716"/>
      <c r="IJZ945" s="716"/>
      <c r="IKA945" s="716"/>
      <c r="IKB945" s="716"/>
      <c r="IKC945" s="716"/>
      <c r="IKD945" s="716"/>
      <c r="IKE945" s="716"/>
      <c r="IKF945" s="716"/>
      <c r="IKG945" s="716"/>
      <c r="IKH945" s="716"/>
      <c r="IKI945" s="716"/>
      <c r="IKJ945" s="716"/>
      <c r="IKK945" s="716"/>
      <c r="IKL945" s="716"/>
      <c r="IKM945" s="716"/>
      <c r="IKN945" s="716"/>
      <c r="IKO945" s="716"/>
      <c r="IKP945" s="716"/>
      <c r="IKQ945" s="716"/>
      <c r="IKR945" s="716"/>
      <c r="IKS945" s="716"/>
      <c r="IKT945" s="716"/>
      <c r="IKU945" s="716"/>
      <c r="IKV945" s="716"/>
      <c r="IKW945" s="716"/>
      <c r="IKX945" s="716"/>
      <c r="IKY945" s="716"/>
      <c r="IKZ945" s="716"/>
      <c r="ILA945" s="716"/>
      <c r="ILB945" s="716"/>
      <c r="ILC945" s="716"/>
      <c r="ILD945" s="716"/>
      <c r="ILE945" s="716"/>
      <c r="ILF945" s="716"/>
      <c r="ILG945" s="716"/>
      <c r="ILH945" s="716"/>
      <c r="ILI945" s="716"/>
      <c r="ILJ945" s="716"/>
      <c r="ILK945" s="716"/>
      <c r="ILL945" s="716"/>
      <c r="ILM945" s="716"/>
      <c r="ILN945" s="716"/>
      <c r="ILO945" s="716"/>
      <c r="ILP945" s="716"/>
      <c r="ILQ945" s="716"/>
      <c r="ILR945" s="716"/>
      <c r="ILS945" s="716"/>
      <c r="ILT945" s="716"/>
      <c r="ILU945" s="716"/>
      <c r="ILV945" s="716"/>
      <c r="ILW945" s="716"/>
      <c r="ILX945" s="716"/>
      <c r="ILY945" s="716"/>
      <c r="ILZ945" s="716"/>
      <c r="IMA945" s="716"/>
      <c r="IMB945" s="716"/>
      <c r="IMC945" s="716"/>
      <c r="IMD945" s="716"/>
      <c r="IME945" s="716"/>
      <c r="IMF945" s="716"/>
      <c r="IMG945" s="716"/>
      <c r="IMH945" s="716"/>
      <c r="IMI945" s="716"/>
      <c r="IMJ945" s="716"/>
      <c r="IMK945" s="716"/>
      <c r="IML945" s="716"/>
      <c r="IMM945" s="716"/>
      <c r="IMN945" s="716"/>
      <c r="IMO945" s="716"/>
      <c r="IMP945" s="716"/>
      <c r="IMQ945" s="716"/>
      <c r="IMR945" s="716"/>
      <c r="IMS945" s="716"/>
      <c r="IMT945" s="716"/>
      <c r="IMU945" s="716"/>
      <c r="IMV945" s="716"/>
      <c r="IMW945" s="716"/>
      <c r="IMX945" s="716"/>
      <c r="IMY945" s="716"/>
      <c r="IMZ945" s="716"/>
      <c r="INA945" s="716"/>
      <c r="INB945" s="716"/>
      <c r="INC945" s="716"/>
      <c r="IND945" s="716"/>
      <c r="INE945" s="716"/>
      <c r="INF945" s="716"/>
      <c r="ING945" s="716"/>
      <c r="INH945" s="716"/>
      <c r="INI945" s="716"/>
      <c r="INJ945" s="716"/>
      <c r="INK945" s="716"/>
      <c r="INL945" s="716"/>
      <c r="INM945" s="716"/>
      <c r="INN945" s="716"/>
      <c r="INO945" s="716"/>
      <c r="INP945" s="716"/>
      <c r="INQ945" s="716"/>
      <c r="INR945" s="716"/>
      <c r="INS945" s="716"/>
      <c r="INT945" s="716"/>
      <c r="INU945" s="716"/>
      <c r="INV945" s="716"/>
      <c r="INW945" s="716"/>
      <c r="INX945" s="716"/>
      <c r="INY945" s="716"/>
      <c r="INZ945" s="716"/>
      <c r="IOA945" s="716"/>
      <c r="IOB945" s="716"/>
      <c r="IOC945" s="716"/>
      <c r="IOD945" s="716"/>
      <c r="IOE945" s="716"/>
      <c r="IOF945" s="716"/>
      <c r="IOG945" s="716"/>
      <c r="IOH945" s="716"/>
      <c r="IOI945" s="716"/>
      <c r="IOJ945" s="716"/>
      <c r="IOK945" s="716"/>
      <c r="IOL945" s="716"/>
      <c r="IOM945" s="716"/>
      <c r="ION945" s="716"/>
      <c r="IOO945" s="716"/>
      <c r="IOP945" s="716"/>
      <c r="IOQ945" s="716"/>
      <c r="IOR945" s="716"/>
      <c r="IOS945" s="716"/>
      <c r="IOT945" s="716"/>
      <c r="IOU945" s="716"/>
      <c r="IOV945" s="716"/>
      <c r="IOW945" s="716"/>
      <c r="IOX945" s="716"/>
      <c r="IOY945" s="716"/>
      <c r="IOZ945" s="716"/>
      <c r="IPA945" s="716"/>
      <c r="IPB945" s="716"/>
      <c r="IPC945" s="716"/>
      <c r="IPD945" s="716"/>
      <c r="IPE945" s="716"/>
      <c r="IPF945" s="716"/>
      <c r="IPG945" s="716"/>
      <c r="IPH945" s="716"/>
      <c r="IPI945" s="716"/>
      <c r="IPJ945" s="716"/>
      <c r="IPK945" s="716"/>
      <c r="IPL945" s="716"/>
      <c r="IPM945" s="716"/>
      <c r="IPN945" s="716"/>
      <c r="IPO945" s="716"/>
      <c r="IPP945" s="716"/>
      <c r="IPQ945" s="716"/>
      <c r="IPR945" s="716"/>
      <c r="IPS945" s="716"/>
      <c r="IPT945" s="716"/>
      <c r="IPU945" s="716"/>
      <c r="IPV945" s="716"/>
      <c r="IPW945" s="716"/>
      <c r="IPX945" s="716"/>
      <c r="IPY945" s="716"/>
      <c r="IPZ945" s="716"/>
      <c r="IQA945" s="716"/>
      <c r="IQB945" s="716"/>
      <c r="IQC945" s="716"/>
      <c r="IQD945" s="716"/>
      <c r="IQE945" s="716"/>
      <c r="IQF945" s="716"/>
      <c r="IQG945" s="716"/>
      <c r="IQH945" s="716"/>
      <c r="IQI945" s="716"/>
      <c r="IQJ945" s="716"/>
      <c r="IQK945" s="716"/>
      <c r="IQL945" s="716"/>
      <c r="IQM945" s="716"/>
      <c r="IQN945" s="716"/>
      <c r="IQO945" s="716"/>
      <c r="IQP945" s="716"/>
      <c r="IQQ945" s="716"/>
      <c r="IQR945" s="716"/>
      <c r="IQS945" s="716"/>
      <c r="IQT945" s="716"/>
      <c r="IQU945" s="716"/>
      <c r="IQV945" s="716"/>
      <c r="IQW945" s="716"/>
      <c r="IQX945" s="716"/>
      <c r="IQY945" s="716"/>
      <c r="IQZ945" s="716"/>
      <c r="IRA945" s="716"/>
      <c r="IRB945" s="716"/>
      <c r="IRC945" s="716"/>
      <c r="IRD945" s="716"/>
      <c r="IRE945" s="716"/>
      <c r="IRF945" s="716"/>
      <c r="IRG945" s="716"/>
      <c r="IRH945" s="716"/>
      <c r="IRI945" s="716"/>
      <c r="IRJ945" s="716"/>
      <c r="IRK945" s="716"/>
      <c r="IRL945" s="716"/>
      <c r="IRM945" s="716"/>
      <c r="IRN945" s="716"/>
      <c r="IRO945" s="716"/>
      <c r="IRP945" s="716"/>
      <c r="IRQ945" s="716"/>
      <c r="IRR945" s="716"/>
      <c r="IRS945" s="716"/>
      <c r="IRT945" s="716"/>
      <c r="IRU945" s="716"/>
      <c r="IRV945" s="716"/>
      <c r="IRW945" s="716"/>
      <c r="IRX945" s="716"/>
      <c r="IRY945" s="716"/>
      <c r="IRZ945" s="716"/>
      <c r="ISA945" s="716"/>
      <c r="ISB945" s="716"/>
      <c r="ISC945" s="716"/>
      <c r="ISD945" s="716"/>
      <c r="ISE945" s="716"/>
      <c r="ISF945" s="716"/>
      <c r="ISG945" s="716"/>
      <c r="ISH945" s="716"/>
      <c r="ISI945" s="716"/>
      <c r="ISJ945" s="716"/>
      <c r="ISK945" s="716"/>
      <c r="ISL945" s="716"/>
      <c r="ISM945" s="716"/>
      <c r="ISN945" s="716"/>
      <c r="ISO945" s="716"/>
      <c r="ISP945" s="716"/>
      <c r="ISQ945" s="716"/>
      <c r="ISR945" s="716"/>
      <c r="ISS945" s="716"/>
      <c r="IST945" s="716"/>
      <c r="ISU945" s="716"/>
      <c r="ISV945" s="716"/>
      <c r="ISW945" s="716"/>
      <c r="ISX945" s="716"/>
      <c r="ISY945" s="716"/>
      <c r="ISZ945" s="716"/>
      <c r="ITA945" s="716"/>
      <c r="ITB945" s="716"/>
      <c r="ITC945" s="716"/>
      <c r="ITD945" s="716"/>
      <c r="ITE945" s="716"/>
      <c r="ITF945" s="716"/>
      <c r="ITG945" s="716"/>
      <c r="ITH945" s="716"/>
      <c r="ITI945" s="716"/>
      <c r="ITJ945" s="716"/>
      <c r="ITK945" s="716"/>
      <c r="ITL945" s="716"/>
      <c r="ITM945" s="716"/>
      <c r="ITN945" s="716"/>
      <c r="ITO945" s="716"/>
      <c r="ITP945" s="716"/>
      <c r="ITQ945" s="716"/>
      <c r="ITR945" s="716"/>
      <c r="ITS945" s="716"/>
      <c r="ITT945" s="716"/>
      <c r="ITU945" s="716"/>
      <c r="ITV945" s="716"/>
      <c r="ITW945" s="716"/>
      <c r="ITX945" s="716"/>
      <c r="ITY945" s="716"/>
      <c r="ITZ945" s="716"/>
      <c r="IUA945" s="716"/>
      <c r="IUB945" s="716"/>
      <c r="IUC945" s="716"/>
      <c r="IUD945" s="716"/>
      <c r="IUE945" s="716"/>
      <c r="IUF945" s="716"/>
      <c r="IUG945" s="716"/>
      <c r="IUH945" s="716"/>
      <c r="IUI945" s="716"/>
      <c r="IUJ945" s="716"/>
      <c r="IUK945" s="716"/>
      <c r="IUL945" s="716"/>
      <c r="IUM945" s="716"/>
      <c r="IUN945" s="716"/>
      <c r="IUO945" s="716"/>
      <c r="IUP945" s="716"/>
      <c r="IUQ945" s="716"/>
      <c r="IUR945" s="716"/>
      <c r="IUS945" s="716"/>
      <c r="IUT945" s="716"/>
      <c r="IUU945" s="716"/>
      <c r="IUV945" s="716"/>
      <c r="IUW945" s="716"/>
      <c r="IUX945" s="716"/>
      <c r="IUY945" s="716"/>
      <c r="IUZ945" s="716"/>
      <c r="IVA945" s="716"/>
      <c r="IVB945" s="716"/>
      <c r="IVC945" s="716"/>
      <c r="IVD945" s="716"/>
      <c r="IVE945" s="716"/>
      <c r="IVF945" s="716"/>
      <c r="IVG945" s="716"/>
      <c r="IVH945" s="716"/>
      <c r="IVI945" s="716"/>
      <c r="IVJ945" s="716"/>
      <c r="IVK945" s="716"/>
      <c r="IVL945" s="716"/>
      <c r="IVM945" s="716"/>
      <c r="IVN945" s="716"/>
      <c r="IVO945" s="716"/>
      <c r="IVP945" s="716"/>
      <c r="IVQ945" s="716"/>
      <c r="IVR945" s="716"/>
      <c r="IVS945" s="716"/>
      <c r="IVT945" s="716"/>
      <c r="IVU945" s="716"/>
      <c r="IVV945" s="716"/>
      <c r="IVW945" s="716"/>
      <c r="IVX945" s="716"/>
      <c r="IVY945" s="716"/>
      <c r="IVZ945" s="716"/>
      <c r="IWA945" s="716"/>
      <c r="IWB945" s="716"/>
      <c r="IWC945" s="716"/>
      <c r="IWD945" s="716"/>
      <c r="IWE945" s="716"/>
      <c r="IWF945" s="716"/>
      <c r="IWG945" s="716"/>
      <c r="IWH945" s="716"/>
      <c r="IWI945" s="716"/>
      <c r="IWJ945" s="716"/>
      <c r="IWK945" s="716"/>
      <c r="IWL945" s="716"/>
      <c r="IWM945" s="716"/>
      <c r="IWN945" s="716"/>
      <c r="IWO945" s="716"/>
      <c r="IWP945" s="716"/>
      <c r="IWQ945" s="716"/>
      <c r="IWR945" s="716"/>
      <c r="IWS945" s="716"/>
      <c r="IWT945" s="716"/>
      <c r="IWU945" s="716"/>
      <c r="IWV945" s="716"/>
      <c r="IWW945" s="716"/>
      <c r="IWX945" s="716"/>
      <c r="IWY945" s="716"/>
      <c r="IWZ945" s="716"/>
      <c r="IXA945" s="716"/>
      <c r="IXB945" s="716"/>
      <c r="IXC945" s="716"/>
      <c r="IXD945" s="716"/>
      <c r="IXE945" s="716"/>
      <c r="IXF945" s="716"/>
      <c r="IXG945" s="716"/>
      <c r="IXH945" s="716"/>
      <c r="IXI945" s="716"/>
      <c r="IXJ945" s="716"/>
      <c r="IXK945" s="716"/>
      <c r="IXL945" s="716"/>
      <c r="IXM945" s="716"/>
      <c r="IXN945" s="716"/>
      <c r="IXO945" s="716"/>
      <c r="IXP945" s="716"/>
      <c r="IXQ945" s="716"/>
      <c r="IXR945" s="716"/>
      <c r="IXS945" s="716"/>
      <c r="IXT945" s="716"/>
      <c r="IXU945" s="716"/>
      <c r="IXV945" s="716"/>
      <c r="IXW945" s="716"/>
      <c r="IXX945" s="716"/>
      <c r="IXY945" s="716"/>
      <c r="IXZ945" s="716"/>
      <c r="IYA945" s="716"/>
      <c r="IYB945" s="716"/>
      <c r="IYC945" s="716"/>
      <c r="IYD945" s="716"/>
      <c r="IYE945" s="716"/>
      <c r="IYF945" s="716"/>
      <c r="IYG945" s="716"/>
      <c r="IYH945" s="716"/>
      <c r="IYI945" s="716"/>
      <c r="IYJ945" s="716"/>
      <c r="IYK945" s="716"/>
      <c r="IYL945" s="716"/>
      <c r="IYM945" s="716"/>
      <c r="IYN945" s="716"/>
      <c r="IYO945" s="716"/>
      <c r="IYP945" s="716"/>
      <c r="IYQ945" s="716"/>
      <c r="IYR945" s="716"/>
      <c r="IYS945" s="716"/>
      <c r="IYT945" s="716"/>
      <c r="IYU945" s="716"/>
      <c r="IYV945" s="716"/>
      <c r="IYW945" s="716"/>
      <c r="IYX945" s="716"/>
      <c r="IYY945" s="716"/>
      <c r="IYZ945" s="716"/>
      <c r="IZA945" s="716"/>
      <c r="IZB945" s="716"/>
      <c r="IZC945" s="716"/>
      <c r="IZD945" s="716"/>
      <c r="IZE945" s="716"/>
      <c r="IZF945" s="716"/>
      <c r="IZG945" s="716"/>
      <c r="IZH945" s="716"/>
      <c r="IZI945" s="716"/>
      <c r="IZJ945" s="716"/>
      <c r="IZK945" s="716"/>
      <c r="IZL945" s="716"/>
      <c r="IZM945" s="716"/>
      <c r="IZN945" s="716"/>
      <c r="IZO945" s="716"/>
      <c r="IZP945" s="716"/>
      <c r="IZQ945" s="716"/>
      <c r="IZR945" s="716"/>
      <c r="IZS945" s="716"/>
      <c r="IZT945" s="716"/>
      <c r="IZU945" s="716"/>
      <c r="IZV945" s="716"/>
      <c r="IZW945" s="716"/>
      <c r="IZX945" s="716"/>
      <c r="IZY945" s="716"/>
      <c r="IZZ945" s="716"/>
      <c r="JAA945" s="716"/>
      <c r="JAB945" s="716"/>
      <c r="JAC945" s="716"/>
      <c r="JAD945" s="716"/>
      <c r="JAE945" s="716"/>
      <c r="JAF945" s="716"/>
      <c r="JAG945" s="716"/>
      <c r="JAH945" s="716"/>
      <c r="JAI945" s="716"/>
      <c r="JAJ945" s="716"/>
      <c r="JAK945" s="716"/>
      <c r="JAL945" s="716"/>
      <c r="JAM945" s="716"/>
      <c r="JAN945" s="716"/>
      <c r="JAO945" s="716"/>
      <c r="JAP945" s="716"/>
      <c r="JAQ945" s="716"/>
      <c r="JAR945" s="716"/>
      <c r="JAS945" s="716"/>
      <c r="JAT945" s="716"/>
      <c r="JAU945" s="716"/>
      <c r="JAV945" s="716"/>
      <c r="JAW945" s="716"/>
      <c r="JAX945" s="716"/>
      <c r="JAY945" s="716"/>
      <c r="JAZ945" s="716"/>
      <c r="JBA945" s="716"/>
      <c r="JBB945" s="716"/>
      <c r="JBC945" s="716"/>
      <c r="JBD945" s="716"/>
      <c r="JBE945" s="716"/>
      <c r="JBF945" s="716"/>
      <c r="JBG945" s="716"/>
      <c r="JBH945" s="716"/>
      <c r="JBI945" s="716"/>
      <c r="JBJ945" s="716"/>
      <c r="JBK945" s="716"/>
      <c r="JBL945" s="716"/>
      <c r="JBM945" s="716"/>
      <c r="JBN945" s="716"/>
      <c r="JBO945" s="716"/>
      <c r="JBP945" s="716"/>
      <c r="JBQ945" s="716"/>
      <c r="JBR945" s="716"/>
      <c r="JBS945" s="716"/>
      <c r="JBT945" s="716"/>
      <c r="JBU945" s="716"/>
      <c r="JBV945" s="716"/>
      <c r="JBW945" s="716"/>
      <c r="JBX945" s="716"/>
      <c r="JBY945" s="716"/>
      <c r="JBZ945" s="716"/>
      <c r="JCA945" s="716"/>
      <c r="JCB945" s="716"/>
      <c r="JCC945" s="716"/>
      <c r="JCD945" s="716"/>
      <c r="JCE945" s="716"/>
      <c r="JCF945" s="716"/>
      <c r="JCG945" s="716"/>
      <c r="JCH945" s="716"/>
      <c r="JCI945" s="716"/>
      <c r="JCJ945" s="716"/>
      <c r="JCK945" s="716"/>
      <c r="JCL945" s="716"/>
      <c r="JCM945" s="716"/>
      <c r="JCN945" s="716"/>
      <c r="JCO945" s="716"/>
      <c r="JCP945" s="716"/>
      <c r="JCQ945" s="716"/>
      <c r="JCR945" s="716"/>
      <c r="JCS945" s="716"/>
      <c r="JCT945" s="716"/>
      <c r="JCU945" s="716"/>
      <c r="JCV945" s="716"/>
      <c r="JCW945" s="716"/>
      <c r="JCX945" s="716"/>
      <c r="JCY945" s="716"/>
      <c r="JCZ945" s="716"/>
      <c r="JDA945" s="716"/>
      <c r="JDB945" s="716"/>
      <c r="JDC945" s="716"/>
      <c r="JDD945" s="716"/>
      <c r="JDE945" s="716"/>
      <c r="JDF945" s="716"/>
      <c r="JDG945" s="716"/>
      <c r="JDH945" s="716"/>
      <c r="JDI945" s="716"/>
      <c r="JDJ945" s="716"/>
      <c r="JDK945" s="716"/>
      <c r="JDL945" s="716"/>
      <c r="JDM945" s="716"/>
      <c r="JDN945" s="716"/>
      <c r="JDO945" s="716"/>
      <c r="JDP945" s="716"/>
      <c r="JDQ945" s="716"/>
      <c r="JDR945" s="716"/>
      <c r="JDS945" s="716"/>
      <c r="JDT945" s="716"/>
      <c r="JDU945" s="716"/>
      <c r="JDV945" s="716"/>
      <c r="JDW945" s="716"/>
      <c r="JDX945" s="716"/>
      <c r="JDY945" s="716"/>
      <c r="JDZ945" s="716"/>
      <c r="JEA945" s="716"/>
      <c r="JEB945" s="716"/>
      <c r="JEC945" s="716"/>
      <c r="JED945" s="716"/>
      <c r="JEE945" s="716"/>
      <c r="JEF945" s="716"/>
      <c r="JEG945" s="716"/>
      <c r="JEH945" s="716"/>
      <c r="JEI945" s="716"/>
      <c r="JEJ945" s="716"/>
      <c r="JEK945" s="716"/>
      <c r="JEL945" s="716"/>
      <c r="JEM945" s="716"/>
      <c r="JEN945" s="716"/>
      <c r="JEO945" s="716"/>
      <c r="JEP945" s="716"/>
      <c r="JEQ945" s="716"/>
      <c r="JER945" s="716"/>
      <c r="JES945" s="716"/>
      <c r="JET945" s="716"/>
      <c r="JEU945" s="716"/>
      <c r="JEV945" s="716"/>
      <c r="JEW945" s="716"/>
      <c r="JEX945" s="716"/>
      <c r="JEY945" s="716"/>
      <c r="JEZ945" s="716"/>
      <c r="JFA945" s="716"/>
      <c r="JFB945" s="716"/>
      <c r="JFC945" s="716"/>
      <c r="JFD945" s="716"/>
      <c r="JFE945" s="716"/>
      <c r="JFF945" s="716"/>
      <c r="JFG945" s="716"/>
      <c r="JFH945" s="716"/>
      <c r="JFI945" s="716"/>
      <c r="JFJ945" s="716"/>
      <c r="JFK945" s="716"/>
      <c r="JFL945" s="716"/>
      <c r="JFM945" s="716"/>
      <c r="JFN945" s="716"/>
      <c r="JFO945" s="716"/>
      <c r="JFP945" s="716"/>
      <c r="JFQ945" s="716"/>
      <c r="JFR945" s="716"/>
      <c r="JFS945" s="716"/>
      <c r="JFT945" s="716"/>
      <c r="JFU945" s="716"/>
      <c r="JFV945" s="716"/>
      <c r="JFW945" s="716"/>
      <c r="JFX945" s="716"/>
      <c r="JFY945" s="716"/>
      <c r="JFZ945" s="716"/>
      <c r="JGA945" s="716"/>
      <c r="JGB945" s="716"/>
      <c r="JGC945" s="716"/>
      <c r="JGD945" s="716"/>
      <c r="JGE945" s="716"/>
      <c r="JGF945" s="716"/>
      <c r="JGG945" s="716"/>
      <c r="JGH945" s="716"/>
      <c r="JGI945" s="716"/>
      <c r="JGJ945" s="716"/>
      <c r="JGK945" s="716"/>
      <c r="JGL945" s="716"/>
      <c r="JGM945" s="716"/>
      <c r="JGN945" s="716"/>
      <c r="JGO945" s="716"/>
      <c r="JGP945" s="716"/>
      <c r="JGQ945" s="716"/>
      <c r="JGR945" s="716"/>
      <c r="JGS945" s="716"/>
      <c r="JGT945" s="716"/>
      <c r="JGU945" s="716"/>
      <c r="JGV945" s="716"/>
      <c r="JGW945" s="716"/>
      <c r="JGX945" s="716"/>
      <c r="JGY945" s="716"/>
      <c r="JGZ945" s="716"/>
      <c r="JHA945" s="716"/>
      <c r="JHB945" s="716"/>
      <c r="JHC945" s="716"/>
      <c r="JHD945" s="716"/>
      <c r="JHE945" s="716"/>
      <c r="JHF945" s="716"/>
      <c r="JHG945" s="716"/>
      <c r="JHH945" s="716"/>
      <c r="JHI945" s="716"/>
      <c r="JHJ945" s="716"/>
      <c r="JHK945" s="716"/>
      <c r="JHL945" s="716"/>
      <c r="JHM945" s="716"/>
      <c r="JHN945" s="716"/>
      <c r="JHO945" s="716"/>
      <c r="JHP945" s="716"/>
      <c r="JHQ945" s="716"/>
      <c r="JHR945" s="716"/>
      <c r="JHS945" s="716"/>
      <c r="JHT945" s="716"/>
      <c r="JHU945" s="716"/>
      <c r="JHV945" s="716"/>
      <c r="JHW945" s="716"/>
      <c r="JHX945" s="716"/>
      <c r="JHY945" s="716"/>
      <c r="JHZ945" s="716"/>
      <c r="JIA945" s="716"/>
      <c r="JIB945" s="716"/>
      <c r="JIC945" s="716"/>
      <c r="JID945" s="716"/>
      <c r="JIE945" s="716"/>
      <c r="JIF945" s="716"/>
      <c r="JIG945" s="716"/>
      <c r="JIH945" s="716"/>
      <c r="JII945" s="716"/>
      <c r="JIJ945" s="716"/>
      <c r="JIK945" s="716"/>
      <c r="JIL945" s="716"/>
      <c r="JIM945" s="716"/>
      <c r="JIN945" s="716"/>
      <c r="JIO945" s="716"/>
      <c r="JIP945" s="716"/>
      <c r="JIQ945" s="716"/>
      <c r="JIR945" s="716"/>
      <c r="JIS945" s="716"/>
      <c r="JIT945" s="716"/>
      <c r="JIU945" s="716"/>
      <c r="JIV945" s="716"/>
      <c r="JIW945" s="716"/>
      <c r="JIX945" s="716"/>
      <c r="JIY945" s="716"/>
      <c r="JIZ945" s="716"/>
      <c r="JJA945" s="716"/>
      <c r="JJB945" s="716"/>
      <c r="JJC945" s="716"/>
      <c r="JJD945" s="716"/>
      <c r="JJE945" s="716"/>
      <c r="JJF945" s="716"/>
      <c r="JJG945" s="716"/>
      <c r="JJH945" s="716"/>
      <c r="JJI945" s="716"/>
      <c r="JJJ945" s="716"/>
      <c r="JJK945" s="716"/>
      <c r="JJL945" s="716"/>
      <c r="JJM945" s="716"/>
      <c r="JJN945" s="716"/>
      <c r="JJO945" s="716"/>
      <c r="JJP945" s="716"/>
      <c r="JJQ945" s="716"/>
      <c r="JJR945" s="716"/>
      <c r="JJS945" s="716"/>
      <c r="JJT945" s="716"/>
      <c r="JJU945" s="716"/>
      <c r="JJV945" s="716"/>
      <c r="JJW945" s="716"/>
      <c r="JJX945" s="716"/>
      <c r="JJY945" s="716"/>
      <c r="JJZ945" s="716"/>
      <c r="JKA945" s="716"/>
      <c r="JKB945" s="716"/>
      <c r="JKC945" s="716"/>
      <c r="JKD945" s="716"/>
      <c r="JKE945" s="716"/>
      <c r="JKF945" s="716"/>
      <c r="JKG945" s="716"/>
      <c r="JKH945" s="716"/>
      <c r="JKI945" s="716"/>
      <c r="JKJ945" s="716"/>
      <c r="JKK945" s="716"/>
      <c r="JKL945" s="716"/>
      <c r="JKM945" s="716"/>
      <c r="JKN945" s="716"/>
      <c r="JKO945" s="716"/>
      <c r="JKP945" s="716"/>
      <c r="JKQ945" s="716"/>
      <c r="JKR945" s="716"/>
      <c r="JKS945" s="716"/>
      <c r="JKT945" s="716"/>
      <c r="JKU945" s="716"/>
      <c r="JKV945" s="716"/>
      <c r="JKW945" s="716"/>
      <c r="JKX945" s="716"/>
      <c r="JKY945" s="716"/>
      <c r="JKZ945" s="716"/>
      <c r="JLA945" s="716"/>
      <c r="JLB945" s="716"/>
      <c r="JLC945" s="716"/>
      <c r="JLD945" s="716"/>
      <c r="JLE945" s="716"/>
      <c r="JLF945" s="716"/>
      <c r="JLG945" s="716"/>
      <c r="JLH945" s="716"/>
      <c r="JLI945" s="716"/>
      <c r="JLJ945" s="716"/>
      <c r="JLK945" s="716"/>
      <c r="JLL945" s="716"/>
      <c r="JLM945" s="716"/>
      <c r="JLN945" s="716"/>
      <c r="JLO945" s="716"/>
      <c r="JLP945" s="716"/>
      <c r="JLQ945" s="716"/>
      <c r="JLR945" s="716"/>
      <c r="JLS945" s="716"/>
      <c r="JLT945" s="716"/>
      <c r="JLU945" s="716"/>
      <c r="JLV945" s="716"/>
      <c r="JLW945" s="716"/>
      <c r="JLX945" s="716"/>
      <c r="JLY945" s="716"/>
      <c r="JLZ945" s="716"/>
      <c r="JMA945" s="716"/>
      <c r="JMB945" s="716"/>
      <c r="JMC945" s="716"/>
      <c r="JMD945" s="716"/>
      <c r="JME945" s="716"/>
      <c r="JMF945" s="716"/>
      <c r="JMG945" s="716"/>
      <c r="JMH945" s="716"/>
      <c r="JMI945" s="716"/>
      <c r="JMJ945" s="716"/>
      <c r="JMK945" s="716"/>
      <c r="JML945" s="716"/>
      <c r="JMM945" s="716"/>
      <c r="JMN945" s="716"/>
      <c r="JMO945" s="716"/>
      <c r="JMP945" s="716"/>
      <c r="JMQ945" s="716"/>
      <c r="JMR945" s="716"/>
      <c r="JMS945" s="716"/>
      <c r="JMT945" s="716"/>
      <c r="JMU945" s="716"/>
      <c r="JMV945" s="716"/>
      <c r="JMW945" s="716"/>
      <c r="JMX945" s="716"/>
      <c r="JMY945" s="716"/>
      <c r="JMZ945" s="716"/>
      <c r="JNA945" s="716"/>
      <c r="JNB945" s="716"/>
      <c r="JNC945" s="716"/>
      <c r="JND945" s="716"/>
      <c r="JNE945" s="716"/>
      <c r="JNF945" s="716"/>
      <c r="JNG945" s="716"/>
      <c r="JNH945" s="716"/>
      <c r="JNI945" s="716"/>
      <c r="JNJ945" s="716"/>
      <c r="JNK945" s="716"/>
      <c r="JNL945" s="716"/>
      <c r="JNM945" s="716"/>
      <c r="JNN945" s="716"/>
      <c r="JNO945" s="716"/>
      <c r="JNP945" s="716"/>
      <c r="JNQ945" s="716"/>
      <c r="JNR945" s="716"/>
      <c r="JNS945" s="716"/>
      <c r="JNT945" s="716"/>
      <c r="JNU945" s="716"/>
      <c r="JNV945" s="716"/>
      <c r="JNW945" s="716"/>
      <c r="JNX945" s="716"/>
      <c r="JNY945" s="716"/>
      <c r="JNZ945" s="716"/>
      <c r="JOA945" s="716"/>
      <c r="JOB945" s="716"/>
      <c r="JOC945" s="716"/>
      <c r="JOD945" s="716"/>
      <c r="JOE945" s="716"/>
      <c r="JOF945" s="716"/>
      <c r="JOG945" s="716"/>
      <c r="JOH945" s="716"/>
      <c r="JOI945" s="716"/>
      <c r="JOJ945" s="716"/>
      <c r="JOK945" s="716"/>
      <c r="JOL945" s="716"/>
      <c r="JOM945" s="716"/>
      <c r="JON945" s="716"/>
      <c r="JOO945" s="716"/>
      <c r="JOP945" s="716"/>
      <c r="JOQ945" s="716"/>
      <c r="JOR945" s="716"/>
      <c r="JOS945" s="716"/>
      <c r="JOT945" s="716"/>
      <c r="JOU945" s="716"/>
      <c r="JOV945" s="716"/>
      <c r="JOW945" s="716"/>
      <c r="JOX945" s="716"/>
      <c r="JOY945" s="716"/>
      <c r="JOZ945" s="716"/>
      <c r="JPA945" s="716"/>
      <c r="JPB945" s="716"/>
      <c r="JPC945" s="716"/>
      <c r="JPD945" s="716"/>
      <c r="JPE945" s="716"/>
      <c r="JPF945" s="716"/>
      <c r="JPG945" s="716"/>
      <c r="JPH945" s="716"/>
      <c r="JPI945" s="716"/>
      <c r="JPJ945" s="716"/>
      <c r="JPK945" s="716"/>
      <c r="JPL945" s="716"/>
      <c r="JPM945" s="716"/>
      <c r="JPN945" s="716"/>
      <c r="JPO945" s="716"/>
      <c r="JPP945" s="716"/>
      <c r="JPQ945" s="716"/>
      <c r="JPR945" s="716"/>
      <c r="JPS945" s="716"/>
      <c r="JPT945" s="716"/>
      <c r="JPU945" s="716"/>
      <c r="JPV945" s="716"/>
      <c r="JPW945" s="716"/>
      <c r="JPX945" s="716"/>
      <c r="JPY945" s="716"/>
      <c r="JPZ945" s="716"/>
      <c r="JQA945" s="716"/>
      <c r="JQB945" s="716"/>
      <c r="JQC945" s="716"/>
      <c r="JQD945" s="716"/>
      <c r="JQE945" s="716"/>
      <c r="JQF945" s="716"/>
      <c r="JQG945" s="716"/>
      <c r="JQH945" s="716"/>
      <c r="JQI945" s="716"/>
      <c r="JQJ945" s="716"/>
      <c r="JQK945" s="716"/>
      <c r="JQL945" s="716"/>
      <c r="JQM945" s="716"/>
      <c r="JQN945" s="716"/>
      <c r="JQO945" s="716"/>
      <c r="JQP945" s="716"/>
      <c r="JQQ945" s="716"/>
      <c r="JQR945" s="716"/>
      <c r="JQS945" s="716"/>
      <c r="JQT945" s="716"/>
      <c r="JQU945" s="716"/>
      <c r="JQV945" s="716"/>
      <c r="JQW945" s="716"/>
      <c r="JQX945" s="716"/>
      <c r="JQY945" s="716"/>
      <c r="JQZ945" s="716"/>
      <c r="JRA945" s="716"/>
      <c r="JRB945" s="716"/>
      <c r="JRC945" s="716"/>
      <c r="JRD945" s="716"/>
      <c r="JRE945" s="716"/>
      <c r="JRF945" s="716"/>
      <c r="JRG945" s="716"/>
      <c r="JRH945" s="716"/>
      <c r="JRI945" s="716"/>
      <c r="JRJ945" s="716"/>
      <c r="JRK945" s="716"/>
      <c r="JRL945" s="716"/>
      <c r="JRM945" s="716"/>
      <c r="JRN945" s="716"/>
      <c r="JRO945" s="716"/>
      <c r="JRP945" s="716"/>
      <c r="JRQ945" s="716"/>
      <c r="JRR945" s="716"/>
      <c r="JRS945" s="716"/>
      <c r="JRT945" s="716"/>
      <c r="JRU945" s="716"/>
      <c r="JRV945" s="716"/>
      <c r="JRW945" s="716"/>
      <c r="JRX945" s="716"/>
      <c r="JRY945" s="716"/>
      <c r="JRZ945" s="716"/>
      <c r="JSA945" s="716"/>
      <c r="JSB945" s="716"/>
      <c r="JSC945" s="716"/>
      <c r="JSD945" s="716"/>
      <c r="JSE945" s="716"/>
      <c r="JSF945" s="716"/>
      <c r="JSG945" s="716"/>
      <c r="JSH945" s="716"/>
      <c r="JSI945" s="716"/>
      <c r="JSJ945" s="716"/>
      <c r="JSK945" s="716"/>
      <c r="JSL945" s="716"/>
      <c r="JSM945" s="716"/>
      <c r="JSN945" s="716"/>
      <c r="JSO945" s="716"/>
      <c r="JSP945" s="716"/>
      <c r="JSQ945" s="716"/>
      <c r="JSR945" s="716"/>
      <c r="JSS945" s="716"/>
      <c r="JST945" s="716"/>
      <c r="JSU945" s="716"/>
      <c r="JSV945" s="716"/>
      <c r="JSW945" s="716"/>
      <c r="JSX945" s="716"/>
      <c r="JSY945" s="716"/>
      <c r="JSZ945" s="716"/>
      <c r="JTA945" s="716"/>
      <c r="JTB945" s="716"/>
      <c r="JTC945" s="716"/>
      <c r="JTD945" s="716"/>
      <c r="JTE945" s="716"/>
      <c r="JTF945" s="716"/>
      <c r="JTG945" s="716"/>
      <c r="JTH945" s="716"/>
      <c r="JTI945" s="716"/>
      <c r="JTJ945" s="716"/>
      <c r="JTK945" s="716"/>
      <c r="JTL945" s="716"/>
      <c r="JTM945" s="716"/>
      <c r="JTN945" s="716"/>
      <c r="JTO945" s="716"/>
      <c r="JTP945" s="716"/>
      <c r="JTQ945" s="716"/>
      <c r="JTR945" s="716"/>
      <c r="JTS945" s="716"/>
      <c r="JTT945" s="716"/>
      <c r="JTU945" s="716"/>
      <c r="JTV945" s="716"/>
      <c r="JTW945" s="716"/>
      <c r="JTX945" s="716"/>
      <c r="JTY945" s="716"/>
      <c r="JTZ945" s="716"/>
      <c r="JUA945" s="716"/>
      <c r="JUB945" s="716"/>
      <c r="JUC945" s="716"/>
      <c r="JUD945" s="716"/>
      <c r="JUE945" s="716"/>
      <c r="JUF945" s="716"/>
      <c r="JUG945" s="716"/>
      <c r="JUH945" s="716"/>
      <c r="JUI945" s="716"/>
      <c r="JUJ945" s="716"/>
      <c r="JUK945" s="716"/>
      <c r="JUL945" s="716"/>
      <c r="JUM945" s="716"/>
      <c r="JUN945" s="716"/>
      <c r="JUO945" s="716"/>
      <c r="JUP945" s="716"/>
      <c r="JUQ945" s="716"/>
      <c r="JUR945" s="716"/>
      <c r="JUS945" s="716"/>
      <c r="JUT945" s="716"/>
      <c r="JUU945" s="716"/>
      <c r="JUV945" s="716"/>
      <c r="JUW945" s="716"/>
      <c r="JUX945" s="716"/>
      <c r="JUY945" s="716"/>
      <c r="JUZ945" s="716"/>
      <c r="JVA945" s="716"/>
      <c r="JVB945" s="716"/>
      <c r="JVC945" s="716"/>
      <c r="JVD945" s="716"/>
      <c r="JVE945" s="716"/>
      <c r="JVF945" s="716"/>
      <c r="JVG945" s="716"/>
      <c r="JVH945" s="716"/>
      <c r="JVI945" s="716"/>
      <c r="JVJ945" s="716"/>
      <c r="JVK945" s="716"/>
      <c r="JVL945" s="716"/>
      <c r="JVM945" s="716"/>
      <c r="JVN945" s="716"/>
      <c r="JVO945" s="716"/>
      <c r="JVP945" s="716"/>
      <c r="JVQ945" s="716"/>
      <c r="JVR945" s="716"/>
      <c r="JVS945" s="716"/>
      <c r="JVT945" s="716"/>
      <c r="JVU945" s="716"/>
      <c r="JVV945" s="716"/>
      <c r="JVW945" s="716"/>
      <c r="JVX945" s="716"/>
      <c r="JVY945" s="716"/>
      <c r="JVZ945" s="716"/>
      <c r="JWA945" s="716"/>
      <c r="JWB945" s="716"/>
      <c r="JWC945" s="716"/>
      <c r="JWD945" s="716"/>
      <c r="JWE945" s="716"/>
      <c r="JWF945" s="716"/>
      <c r="JWG945" s="716"/>
      <c r="JWH945" s="716"/>
      <c r="JWI945" s="716"/>
      <c r="JWJ945" s="716"/>
      <c r="JWK945" s="716"/>
      <c r="JWL945" s="716"/>
      <c r="JWM945" s="716"/>
      <c r="JWN945" s="716"/>
      <c r="JWO945" s="716"/>
      <c r="JWP945" s="716"/>
      <c r="JWQ945" s="716"/>
      <c r="JWR945" s="716"/>
      <c r="JWS945" s="716"/>
      <c r="JWT945" s="716"/>
      <c r="JWU945" s="716"/>
      <c r="JWV945" s="716"/>
      <c r="JWW945" s="716"/>
      <c r="JWX945" s="716"/>
      <c r="JWY945" s="716"/>
      <c r="JWZ945" s="716"/>
      <c r="JXA945" s="716"/>
      <c r="JXB945" s="716"/>
      <c r="JXC945" s="716"/>
      <c r="JXD945" s="716"/>
      <c r="JXE945" s="716"/>
      <c r="JXF945" s="716"/>
      <c r="JXG945" s="716"/>
      <c r="JXH945" s="716"/>
      <c r="JXI945" s="716"/>
      <c r="JXJ945" s="716"/>
      <c r="JXK945" s="716"/>
      <c r="JXL945" s="716"/>
      <c r="JXM945" s="716"/>
      <c r="JXN945" s="716"/>
      <c r="JXO945" s="716"/>
      <c r="JXP945" s="716"/>
      <c r="JXQ945" s="716"/>
      <c r="JXR945" s="716"/>
      <c r="JXS945" s="716"/>
      <c r="JXT945" s="716"/>
      <c r="JXU945" s="716"/>
      <c r="JXV945" s="716"/>
      <c r="JXW945" s="716"/>
      <c r="JXX945" s="716"/>
      <c r="JXY945" s="716"/>
      <c r="JXZ945" s="716"/>
      <c r="JYA945" s="716"/>
      <c r="JYB945" s="716"/>
      <c r="JYC945" s="716"/>
      <c r="JYD945" s="716"/>
      <c r="JYE945" s="716"/>
      <c r="JYF945" s="716"/>
      <c r="JYG945" s="716"/>
      <c r="JYH945" s="716"/>
      <c r="JYI945" s="716"/>
      <c r="JYJ945" s="716"/>
      <c r="JYK945" s="716"/>
      <c r="JYL945" s="716"/>
      <c r="JYM945" s="716"/>
      <c r="JYN945" s="716"/>
      <c r="JYO945" s="716"/>
      <c r="JYP945" s="716"/>
      <c r="JYQ945" s="716"/>
      <c r="JYR945" s="716"/>
      <c r="JYS945" s="716"/>
      <c r="JYT945" s="716"/>
      <c r="JYU945" s="716"/>
      <c r="JYV945" s="716"/>
      <c r="JYW945" s="716"/>
      <c r="JYX945" s="716"/>
      <c r="JYY945" s="716"/>
      <c r="JYZ945" s="716"/>
      <c r="JZA945" s="716"/>
      <c r="JZB945" s="716"/>
      <c r="JZC945" s="716"/>
      <c r="JZD945" s="716"/>
      <c r="JZE945" s="716"/>
      <c r="JZF945" s="716"/>
      <c r="JZG945" s="716"/>
      <c r="JZH945" s="716"/>
      <c r="JZI945" s="716"/>
      <c r="JZJ945" s="716"/>
      <c r="JZK945" s="716"/>
      <c r="JZL945" s="716"/>
      <c r="JZM945" s="716"/>
      <c r="JZN945" s="716"/>
      <c r="JZO945" s="716"/>
      <c r="JZP945" s="716"/>
      <c r="JZQ945" s="716"/>
      <c r="JZR945" s="716"/>
      <c r="JZS945" s="716"/>
      <c r="JZT945" s="716"/>
      <c r="JZU945" s="716"/>
      <c r="JZV945" s="716"/>
      <c r="JZW945" s="716"/>
      <c r="JZX945" s="716"/>
      <c r="JZY945" s="716"/>
      <c r="JZZ945" s="716"/>
      <c r="KAA945" s="716"/>
      <c r="KAB945" s="716"/>
      <c r="KAC945" s="716"/>
      <c r="KAD945" s="716"/>
      <c r="KAE945" s="716"/>
      <c r="KAF945" s="716"/>
      <c r="KAG945" s="716"/>
      <c r="KAH945" s="716"/>
      <c r="KAI945" s="716"/>
      <c r="KAJ945" s="716"/>
      <c r="KAK945" s="716"/>
      <c r="KAL945" s="716"/>
      <c r="KAM945" s="716"/>
      <c r="KAN945" s="716"/>
      <c r="KAO945" s="716"/>
      <c r="KAP945" s="716"/>
      <c r="KAQ945" s="716"/>
      <c r="KAR945" s="716"/>
      <c r="KAS945" s="716"/>
      <c r="KAT945" s="716"/>
      <c r="KAU945" s="716"/>
      <c r="KAV945" s="716"/>
      <c r="KAW945" s="716"/>
      <c r="KAX945" s="716"/>
      <c r="KAY945" s="716"/>
      <c r="KAZ945" s="716"/>
      <c r="KBA945" s="716"/>
      <c r="KBB945" s="716"/>
      <c r="KBC945" s="716"/>
      <c r="KBD945" s="716"/>
      <c r="KBE945" s="716"/>
      <c r="KBF945" s="716"/>
      <c r="KBG945" s="716"/>
      <c r="KBH945" s="716"/>
      <c r="KBI945" s="716"/>
      <c r="KBJ945" s="716"/>
      <c r="KBK945" s="716"/>
      <c r="KBL945" s="716"/>
      <c r="KBM945" s="716"/>
      <c r="KBN945" s="716"/>
      <c r="KBO945" s="716"/>
      <c r="KBP945" s="716"/>
      <c r="KBQ945" s="716"/>
      <c r="KBR945" s="716"/>
      <c r="KBS945" s="716"/>
      <c r="KBT945" s="716"/>
      <c r="KBU945" s="716"/>
      <c r="KBV945" s="716"/>
      <c r="KBW945" s="716"/>
      <c r="KBX945" s="716"/>
      <c r="KBY945" s="716"/>
      <c r="KBZ945" s="716"/>
      <c r="KCA945" s="716"/>
      <c r="KCB945" s="716"/>
      <c r="KCC945" s="716"/>
      <c r="KCD945" s="716"/>
      <c r="KCE945" s="716"/>
      <c r="KCF945" s="716"/>
      <c r="KCG945" s="716"/>
      <c r="KCH945" s="716"/>
      <c r="KCI945" s="716"/>
      <c r="KCJ945" s="716"/>
      <c r="KCK945" s="716"/>
      <c r="KCL945" s="716"/>
      <c r="KCM945" s="716"/>
      <c r="KCN945" s="716"/>
      <c r="KCO945" s="716"/>
      <c r="KCP945" s="716"/>
      <c r="KCQ945" s="716"/>
      <c r="KCR945" s="716"/>
      <c r="KCS945" s="716"/>
      <c r="KCT945" s="716"/>
      <c r="KCU945" s="716"/>
      <c r="KCV945" s="716"/>
      <c r="KCW945" s="716"/>
      <c r="KCX945" s="716"/>
      <c r="KCY945" s="716"/>
      <c r="KCZ945" s="716"/>
      <c r="KDA945" s="716"/>
      <c r="KDB945" s="716"/>
      <c r="KDC945" s="716"/>
      <c r="KDD945" s="716"/>
      <c r="KDE945" s="716"/>
      <c r="KDF945" s="716"/>
      <c r="KDG945" s="716"/>
      <c r="KDH945" s="716"/>
      <c r="KDI945" s="716"/>
      <c r="KDJ945" s="716"/>
      <c r="KDK945" s="716"/>
      <c r="KDL945" s="716"/>
      <c r="KDM945" s="716"/>
      <c r="KDN945" s="716"/>
      <c r="KDO945" s="716"/>
      <c r="KDP945" s="716"/>
      <c r="KDQ945" s="716"/>
      <c r="KDR945" s="716"/>
      <c r="KDS945" s="716"/>
      <c r="KDT945" s="716"/>
      <c r="KDU945" s="716"/>
      <c r="KDV945" s="716"/>
      <c r="KDW945" s="716"/>
      <c r="KDX945" s="716"/>
      <c r="KDY945" s="716"/>
      <c r="KDZ945" s="716"/>
      <c r="KEA945" s="716"/>
      <c r="KEB945" s="716"/>
      <c r="KEC945" s="716"/>
      <c r="KED945" s="716"/>
      <c r="KEE945" s="716"/>
      <c r="KEF945" s="716"/>
      <c r="KEG945" s="716"/>
      <c r="KEH945" s="716"/>
      <c r="KEI945" s="716"/>
      <c r="KEJ945" s="716"/>
      <c r="KEK945" s="716"/>
      <c r="KEL945" s="716"/>
      <c r="KEM945" s="716"/>
      <c r="KEN945" s="716"/>
      <c r="KEO945" s="716"/>
      <c r="KEP945" s="716"/>
      <c r="KEQ945" s="716"/>
      <c r="KER945" s="716"/>
      <c r="KES945" s="716"/>
      <c r="KET945" s="716"/>
      <c r="KEU945" s="716"/>
      <c r="KEV945" s="716"/>
      <c r="KEW945" s="716"/>
      <c r="KEX945" s="716"/>
      <c r="KEY945" s="716"/>
      <c r="KEZ945" s="716"/>
      <c r="KFA945" s="716"/>
      <c r="KFB945" s="716"/>
      <c r="KFC945" s="716"/>
      <c r="KFD945" s="716"/>
      <c r="KFE945" s="716"/>
      <c r="KFF945" s="716"/>
      <c r="KFG945" s="716"/>
      <c r="KFH945" s="716"/>
      <c r="KFI945" s="716"/>
      <c r="KFJ945" s="716"/>
      <c r="KFK945" s="716"/>
      <c r="KFL945" s="716"/>
      <c r="KFM945" s="716"/>
      <c r="KFN945" s="716"/>
      <c r="KFO945" s="716"/>
      <c r="KFP945" s="716"/>
      <c r="KFQ945" s="716"/>
      <c r="KFR945" s="716"/>
      <c r="KFS945" s="716"/>
      <c r="KFT945" s="716"/>
      <c r="KFU945" s="716"/>
      <c r="KFV945" s="716"/>
      <c r="KFW945" s="716"/>
      <c r="KFX945" s="716"/>
      <c r="KFY945" s="716"/>
      <c r="KFZ945" s="716"/>
      <c r="KGA945" s="716"/>
      <c r="KGB945" s="716"/>
      <c r="KGC945" s="716"/>
      <c r="KGD945" s="716"/>
      <c r="KGE945" s="716"/>
      <c r="KGF945" s="716"/>
      <c r="KGG945" s="716"/>
      <c r="KGH945" s="716"/>
      <c r="KGI945" s="716"/>
      <c r="KGJ945" s="716"/>
      <c r="KGK945" s="716"/>
      <c r="KGL945" s="716"/>
      <c r="KGM945" s="716"/>
      <c r="KGN945" s="716"/>
      <c r="KGO945" s="716"/>
      <c r="KGP945" s="716"/>
      <c r="KGQ945" s="716"/>
      <c r="KGR945" s="716"/>
      <c r="KGS945" s="716"/>
      <c r="KGT945" s="716"/>
      <c r="KGU945" s="716"/>
      <c r="KGV945" s="716"/>
      <c r="KGW945" s="716"/>
      <c r="KGX945" s="716"/>
      <c r="KGY945" s="716"/>
      <c r="KGZ945" s="716"/>
      <c r="KHA945" s="716"/>
      <c r="KHB945" s="716"/>
      <c r="KHC945" s="716"/>
      <c r="KHD945" s="716"/>
      <c r="KHE945" s="716"/>
      <c r="KHF945" s="716"/>
      <c r="KHG945" s="716"/>
      <c r="KHH945" s="716"/>
      <c r="KHI945" s="716"/>
      <c r="KHJ945" s="716"/>
      <c r="KHK945" s="716"/>
      <c r="KHL945" s="716"/>
      <c r="KHM945" s="716"/>
      <c r="KHN945" s="716"/>
      <c r="KHO945" s="716"/>
      <c r="KHP945" s="716"/>
      <c r="KHQ945" s="716"/>
      <c r="KHR945" s="716"/>
      <c r="KHS945" s="716"/>
      <c r="KHT945" s="716"/>
      <c r="KHU945" s="716"/>
      <c r="KHV945" s="716"/>
      <c r="KHW945" s="716"/>
      <c r="KHX945" s="716"/>
      <c r="KHY945" s="716"/>
      <c r="KHZ945" s="716"/>
      <c r="KIA945" s="716"/>
      <c r="KIB945" s="716"/>
      <c r="KIC945" s="716"/>
      <c r="KID945" s="716"/>
      <c r="KIE945" s="716"/>
      <c r="KIF945" s="716"/>
      <c r="KIG945" s="716"/>
      <c r="KIH945" s="716"/>
      <c r="KII945" s="716"/>
      <c r="KIJ945" s="716"/>
      <c r="KIK945" s="716"/>
      <c r="KIL945" s="716"/>
      <c r="KIM945" s="716"/>
      <c r="KIN945" s="716"/>
      <c r="KIO945" s="716"/>
      <c r="KIP945" s="716"/>
      <c r="KIQ945" s="716"/>
      <c r="KIR945" s="716"/>
      <c r="KIS945" s="716"/>
      <c r="KIT945" s="716"/>
      <c r="KIU945" s="716"/>
      <c r="KIV945" s="716"/>
      <c r="KIW945" s="716"/>
      <c r="KIX945" s="716"/>
      <c r="KIY945" s="716"/>
      <c r="KIZ945" s="716"/>
      <c r="KJA945" s="716"/>
      <c r="KJB945" s="716"/>
      <c r="KJC945" s="716"/>
      <c r="KJD945" s="716"/>
      <c r="KJE945" s="716"/>
      <c r="KJF945" s="716"/>
      <c r="KJG945" s="716"/>
      <c r="KJH945" s="716"/>
      <c r="KJI945" s="716"/>
      <c r="KJJ945" s="716"/>
      <c r="KJK945" s="716"/>
      <c r="KJL945" s="716"/>
      <c r="KJM945" s="716"/>
      <c r="KJN945" s="716"/>
      <c r="KJO945" s="716"/>
      <c r="KJP945" s="716"/>
      <c r="KJQ945" s="716"/>
      <c r="KJR945" s="716"/>
      <c r="KJS945" s="716"/>
      <c r="KJT945" s="716"/>
      <c r="KJU945" s="716"/>
      <c r="KJV945" s="716"/>
      <c r="KJW945" s="716"/>
      <c r="KJX945" s="716"/>
      <c r="KJY945" s="716"/>
      <c r="KJZ945" s="716"/>
      <c r="KKA945" s="716"/>
      <c r="KKB945" s="716"/>
      <c r="KKC945" s="716"/>
      <c r="KKD945" s="716"/>
      <c r="KKE945" s="716"/>
      <c r="KKF945" s="716"/>
      <c r="KKG945" s="716"/>
      <c r="KKH945" s="716"/>
      <c r="KKI945" s="716"/>
      <c r="KKJ945" s="716"/>
      <c r="KKK945" s="716"/>
      <c r="KKL945" s="716"/>
      <c r="KKM945" s="716"/>
      <c r="KKN945" s="716"/>
      <c r="KKO945" s="716"/>
      <c r="KKP945" s="716"/>
      <c r="KKQ945" s="716"/>
      <c r="KKR945" s="716"/>
      <c r="KKS945" s="716"/>
      <c r="KKT945" s="716"/>
      <c r="KKU945" s="716"/>
      <c r="KKV945" s="716"/>
      <c r="KKW945" s="716"/>
      <c r="KKX945" s="716"/>
      <c r="KKY945" s="716"/>
      <c r="KKZ945" s="716"/>
      <c r="KLA945" s="716"/>
      <c r="KLB945" s="716"/>
      <c r="KLC945" s="716"/>
      <c r="KLD945" s="716"/>
      <c r="KLE945" s="716"/>
      <c r="KLF945" s="716"/>
      <c r="KLG945" s="716"/>
      <c r="KLH945" s="716"/>
      <c r="KLI945" s="716"/>
      <c r="KLJ945" s="716"/>
      <c r="KLK945" s="716"/>
      <c r="KLL945" s="716"/>
      <c r="KLM945" s="716"/>
      <c r="KLN945" s="716"/>
      <c r="KLO945" s="716"/>
      <c r="KLP945" s="716"/>
      <c r="KLQ945" s="716"/>
      <c r="KLR945" s="716"/>
      <c r="KLS945" s="716"/>
      <c r="KLT945" s="716"/>
      <c r="KLU945" s="716"/>
      <c r="KLV945" s="716"/>
      <c r="KLW945" s="716"/>
      <c r="KLX945" s="716"/>
      <c r="KLY945" s="716"/>
      <c r="KLZ945" s="716"/>
      <c r="KMA945" s="716"/>
      <c r="KMB945" s="716"/>
      <c r="KMC945" s="716"/>
      <c r="KMD945" s="716"/>
      <c r="KME945" s="716"/>
      <c r="KMF945" s="716"/>
      <c r="KMG945" s="716"/>
      <c r="KMH945" s="716"/>
      <c r="KMI945" s="716"/>
      <c r="KMJ945" s="716"/>
      <c r="KMK945" s="716"/>
      <c r="KML945" s="716"/>
      <c r="KMM945" s="716"/>
      <c r="KMN945" s="716"/>
      <c r="KMO945" s="716"/>
      <c r="KMP945" s="716"/>
      <c r="KMQ945" s="716"/>
      <c r="KMR945" s="716"/>
      <c r="KMS945" s="716"/>
      <c r="KMT945" s="716"/>
      <c r="KMU945" s="716"/>
      <c r="KMV945" s="716"/>
      <c r="KMW945" s="716"/>
      <c r="KMX945" s="716"/>
      <c r="KMY945" s="716"/>
      <c r="KMZ945" s="716"/>
      <c r="KNA945" s="716"/>
      <c r="KNB945" s="716"/>
      <c r="KNC945" s="716"/>
      <c r="KND945" s="716"/>
      <c r="KNE945" s="716"/>
      <c r="KNF945" s="716"/>
      <c r="KNG945" s="716"/>
      <c r="KNH945" s="716"/>
      <c r="KNI945" s="716"/>
      <c r="KNJ945" s="716"/>
      <c r="KNK945" s="716"/>
      <c r="KNL945" s="716"/>
      <c r="KNM945" s="716"/>
      <c r="KNN945" s="716"/>
      <c r="KNO945" s="716"/>
      <c r="KNP945" s="716"/>
      <c r="KNQ945" s="716"/>
      <c r="KNR945" s="716"/>
      <c r="KNS945" s="716"/>
      <c r="KNT945" s="716"/>
      <c r="KNU945" s="716"/>
      <c r="KNV945" s="716"/>
      <c r="KNW945" s="716"/>
      <c r="KNX945" s="716"/>
      <c r="KNY945" s="716"/>
      <c r="KNZ945" s="716"/>
      <c r="KOA945" s="716"/>
      <c r="KOB945" s="716"/>
      <c r="KOC945" s="716"/>
      <c r="KOD945" s="716"/>
      <c r="KOE945" s="716"/>
      <c r="KOF945" s="716"/>
      <c r="KOG945" s="716"/>
      <c r="KOH945" s="716"/>
      <c r="KOI945" s="716"/>
      <c r="KOJ945" s="716"/>
      <c r="KOK945" s="716"/>
      <c r="KOL945" s="716"/>
      <c r="KOM945" s="716"/>
      <c r="KON945" s="716"/>
      <c r="KOO945" s="716"/>
      <c r="KOP945" s="716"/>
      <c r="KOQ945" s="716"/>
      <c r="KOR945" s="716"/>
      <c r="KOS945" s="716"/>
      <c r="KOT945" s="716"/>
      <c r="KOU945" s="716"/>
      <c r="KOV945" s="716"/>
      <c r="KOW945" s="716"/>
      <c r="KOX945" s="716"/>
      <c r="KOY945" s="716"/>
      <c r="KOZ945" s="716"/>
      <c r="KPA945" s="716"/>
      <c r="KPB945" s="716"/>
      <c r="KPC945" s="716"/>
      <c r="KPD945" s="716"/>
      <c r="KPE945" s="716"/>
      <c r="KPF945" s="716"/>
      <c r="KPG945" s="716"/>
      <c r="KPH945" s="716"/>
      <c r="KPI945" s="716"/>
      <c r="KPJ945" s="716"/>
      <c r="KPK945" s="716"/>
      <c r="KPL945" s="716"/>
      <c r="KPM945" s="716"/>
      <c r="KPN945" s="716"/>
      <c r="KPO945" s="716"/>
      <c r="KPP945" s="716"/>
      <c r="KPQ945" s="716"/>
      <c r="KPR945" s="716"/>
      <c r="KPS945" s="716"/>
      <c r="KPT945" s="716"/>
      <c r="KPU945" s="716"/>
      <c r="KPV945" s="716"/>
      <c r="KPW945" s="716"/>
      <c r="KPX945" s="716"/>
      <c r="KPY945" s="716"/>
      <c r="KPZ945" s="716"/>
      <c r="KQA945" s="716"/>
      <c r="KQB945" s="716"/>
      <c r="KQC945" s="716"/>
      <c r="KQD945" s="716"/>
      <c r="KQE945" s="716"/>
      <c r="KQF945" s="716"/>
      <c r="KQG945" s="716"/>
      <c r="KQH945" s="716"/>
      <c r="KQI945" s="716"/>
      <c r="KQJ945" s="716"/>
      <c r="KQK945" s="716"/>
      <c r="KQL945" s="716"/>
      <c r="KQM945" s="716"/>
      <c r="KQN945" s="716"/>
      <c r="KQO945" s="716"/>
      <c r="KQP945" s="716"/>
      <c r="KQQ945" s="716"/>
      <c r="KQR945" s="716"/>
      <c r="KQS945" s="716"/>
      <c r="KQT945" s="716"/>
      <c r="KQU945" s="716"/>
      <c r="KQV945" s="716"/>
      <c r="KQW945" s="716"/>
      <c r="KQX945" s="716"/>
      <c r="KQY945" s="716"/>
      <c r="KQZ945" s="716"/>
      <c r="KRA945" s="716"/>
      <c r="KRB945" s="716"/>
      <c r="KRC945" s="716"/>
      <c r="KRD945" s="716"/>
      <c r="KRE945" s="716"/>
      <c r="KRF945" s="716"/>
      <c r="KRG945" s="716"/>
      <c r="KRH945" s="716"/>
      <c r="KRI945" s="716"/>
      <c r="KRJ945" s="716"/>
      <c r="KRK945" s="716"/>
      <c r="KRL945" s="716"/>
      <c r="KRM945" s="716"/>
      <c r="KRN945" s="716"/>
      <c r="KRO945" s="716"/>
      <c r="KRP945" s="716"/>
      <c r="KRQ945" s="716"/>
      <c r="KRR945" s="716"/>
      <c r="KRS945" s="716"/>
      <c r="KRT945" s="716"/>
      <c r="KRU945" s="716"/>
      <c r="KRV945" s="716"/>
      <c r="KRW945" s="716"/>
      <c r="KRX945" s="716"/>
      <c r="KRY945" s="716"/>
      <c r="KRZ945" s="716"/>
      <c r="KSA945" s="716"/>
      <c r="KSB945" s="716"/>
      <c r="KSC945" s="716"/>
      <c r="KSD945" s="716"/>
      <c r="KSE945" s="716"/>
      <c r="KSF945" s="716"/>
      <c r="KSG945" s="716"/>
      <c r="KSH945" s="716"/>
      <c r="KSI945" s="716"/>
      <c r="KSJ945" s="716"/>
      <c r="KSK945" s="716"/>
      <c r="KSL945" s="716"/>
      <c r="KSM945" s="716"/>
      <c r="KSN945" s="716"/>
      <c r="KSO945" s="716"/>
      <c r="KSP945" s="716"/>
      <c r="KSQ945" s="716"/>
      <c r="KSR945" s="716"/>
      <c r="KSS945" s="716"/>
      <c r="KST945" s="716"/>
      <c r="KSU945" s="716"/>
      <c r="KSV945" s="716"/>
      <c r="KSW945" s="716"/>
      <c r="KSX945" s="716"/>
      <c r="KSY945" s="716"/>
      <c r="KSZ945" s="716"/>
      <c r="KTA945" s="716"/>
      <c r="KTB945" s="716"/>
      <c r="KTC945" s="716"/>
      <c r="KTD945" s="716"/>
      <c r="KTE945" s="716"/>
      <c r="KTF945" s="716"/>
      <c r="KTG945" s="716"/>
      <c r="KTH945" s="716"/>
      <c r="KTI945" s="716"/>
      <c r="KTJ945" s="716"/>
      <c r="KTK945" s="716"/>
      <c r="KTL945" s="716"/>
      <c r="KTM945" s="716"/>
      <c r="KTN945" s="716"/>
      <c r="KTO945" s="716"/>
      <c r="KTP945" s="716"/>
      <c r="KTQ945" s="716"/>
      <c r="KTR945" s="716"/>
      <c r="KTS945" s="716"/>
      <c r="KTT945" s="716"/>
      <c r="KTU945" s="716"/>
      <c r="KTV945" s="716"/>
      <c r="KTW945" s="716"/>
      <c r="KTX945" s="716"/>
      <c r="KTY945" s="716"/>
      <c r="KTZ945" s="716"/>
      <c r="KUA945" s="716"/>
      <c r="KUB945" s="716"/>
      <c r="KUC945" s="716"/>
      <c r="KUD945" s="716"/>
      <c r="KUE945" s="716"/>
      <c r="KUF945" s="716"/>
      <c r="KUG945" s="716"/>
      <c r="KUH945" s="716"/>
      <c r="KUI945" s="716"/>
      <c r="KUJ945" s="716"/>
      <c r="KUK945" s="716"/>
      <c r="KUL945" s="716"/>
      <c r="KUM945" s="716"/>
      <c r="KUN945" s="716"/>
      <c r="KUO945" s="716"/>
      <c r="KUP945" s="716"/>
      <c r="KUQ945" s="716"/>
      <c r="KUR945" s="716"/>
      <c r="KUS945" s="716"/>
      <c r="KUT945" s="716"/>
      <c r="KUU945" s="716"/>
      <c r="KUV945" s="716"/>
      <c r="KUW945" s="716"/>
      <c r="KUX945" s="716"/>
      <c r="KUY945" s="716"/>
      <c r="KUZ945" s="716"/>
      <c r="KVA945" s="716"/>
      <c r="KVB945" s="716"/>
      <c r="KVC945" s="716"/>
      <c r="KVD945" s="716"/>
      <c r="KVE945" s="716"/>
      <c r="KVF945" s="716"/>
      <c r="KVG945" s="716"/>
      <c r="KVH945" s="716"/>
      <c r="KVI945" s="716"/>
      <c r="KVJ945" s="716"/>
      <c r="KVK945" s="716"/>
      <c r="KVL945" s="716"/>
      <c r="KVM945" s="716"/>
      <c r="KVN945" s="716"/>
      <c r="KVO945" s="716"/>
      <c r="KVP945" s="716"/>
      <c r="KVQ945" s="716"/>
      <c r="KVR945" s="716"/>
      <c r="KVS945" s="716"/>
      <c r="KVT945" s="716"/>
      <c r="KVU945" s="716"/>
      <c r="KVV945" s="716"/>
      <c r="KVW945" s="716"/>
      <c r="KVX945" s="716"/>
      <c r="KVY945" s="716"/>
      <c r="KVZ945" s="716"/>
      <c r="KWA945" s="716"/>
      <c r="KWB945" s="716"/>
      <c r="KWC945" s="716"/>
      <c r="KWD945" s="716"/>
      <c r="KWE945" s="716"/>
      <c r="KWF945" s="716"/>
      <c r="KWG945" s="716"/>
      <c r="KWH945" s="716"/>
      <c r="KWI945" s="716"/>
      <c r="KWJ945" s="716"/>
      <c r="KWK945" s="716"/>
      <c r="KWL945" s="716"/>
      <c r="KWM945" s="716"/>
      <c r="KWN945" s="716"/>
      <c r="KWO945" s="716"/>
      <c r="KWP945" s="716"/>
      <c r="KWQ945" s="716"/>
      <c r="KWR945" s="716"/>
      <c r="KWS945" s="716"/>
      <c r="KWT945" s="716"/>
      <c r="KWU945" s="716"/>
      <c r="KWV945" s="716"/>
      <c r="KWW945" s="716"/>
      <c r="KWX945" s="716"/>
      <c r="KWY945" s="716"/>
      <c r="KWZ945" s="716"/>
      <c r="KXA945" s="716"/>
      <c r="KXB945" s="716"/>
      <c r="KXC945" s="716"/>
      <c r="KXD945" s="716"/>
      <c r="KXE945" s="716"/>
      <c r="KXF945" s="716"/>
      <c r="KXG945" s="716"/>
      <c r="KXH945" s="716"/>
      <c r="KXI945" s="716"/>
      <c r="KXJ945" s="716"/>
      <c r="KXK945" s="716"/>
      <c r="KXL945" s="716"/>
      <c r="KXM945" s="716"/>
      <c r="KXN945" s="716"/>
      <c r="KXO945" s="716"/>
      <c r="KXP945" s="716"/>
      <c r="KXQ945" s="716"/>
      <c r="KXR945" s="716"/>
      <c r="KXS945" s="716"/>
      <c r="KXT945" s="716"/>
      <c r="KXU945" s="716"/>
      <c r="KXV945" s="716"/>
      <c r="KXW945" s="716"/>
      <c r="KXX945" s="716"/>
      <c r="KXY945" s="716"/>
      <c r="KXZ945" s="716"/>
      <c r="KYA945" s="716"/>
      <c r="KYB945" s="716"/>
      <c r="KYC945" s="716"/>
      <c r="KYD945" s="716"/>
      <c r="KYE945" s="716"/>
      <c r="KYF945" s="716"/>
      <c r="KYG945" s="716"/>
      <c r="KYH945" s="716"/>
      <c r="KYI945" s="716"/>
      <c r="KYJ945" s="716"/>
      <c r="KYK945" s="716"/>
      <c r="KYL945" s="716"/>
      <c r="KYM945" s="716"/>
      <c r="KYN945" s="716"/>
      <c r="KYO945" s="716"/>
      <c r="KYP945" s="716"/>
      <c r="KYQ945" s="716"/>
      <c r="KYR945" s="716"/>
      <c r="KYS945" s="716"/>
      <c r="KYT945" s="716"/>
      <c r="KYU945" s="716"/>
      <c r="KYV945" s="716"/>
      <c r="KYW945" s="716"/>
      <c r="KYX945" s="716"/>
      <c r="KYY945" s="716"/>
      <c r="KYZ945" s="716"/>
      <c r="KZA945" s="716"/>
      <c r="KZB945" s="716"/>
      <c r="KZC945" s="716"/>
      <c r="KZD945" s="716"/>
      <c r="KZE945" s="716"/>
      <c r="KZF945" s="716"/>
      <c r="KZG945" s="716"/>
      <c r="KZH945" s="716"/>
      <c r="KZI945" s="716"/>
      <c r="KZJ945" s="716"/>
      <c r="KZK945" s="716"/>
      <c r="KZL945" s="716"/>
      <c r="KZM945" s="716"/>
      <c r="KZN945" s="716"/>
      <c r="KZO945" s="716"/>
      <c r="KZP945" s="716"/>
      <c r="KZQ945" s="716"/>
      <c r="KZR945" s="716"/>
      <c r="KZS945" s="716"/>
      <c r="KZT945" s="716"/>
      <c r="KZU945" s="716"/>
      <c r="KZV945" s="716"/>
      <c r="KZW945" s="716"/>
      <c r="KZX945" s="716"/>
      <c r="KZY945" s="716"/>
      <c r="KZZ945" s="716"/>
      <c r="LAA945" s="716"/>
      <c r="LAB945" s="716"/>
      <c r="LAC945" s="716"/>
      <c r="LAD945" s="716"/>
      <c r="LAE945" s="716"/>
      <c r="LAF945" s="716"/>
      <c r="LAG945" s="716"/>
      <c r="LAH945" s="716"/>
      <c r="LAI945" s="716"/>
      <c r="LAJ945" s="716"/>
      <c r="LAK945" s="716"/>
      <c r="LAL945" s="716"/>
      <c r="LAM945" s="716"/>
      <c r="LAN945" s="716"/>
      <c r="LAO945" s="716"/>
      <c r="LAP945" s="716"/>
      <c r="LAQ945" s="716"/>
      <c r="LAR945" s="716"/>
      <c r="LAS945" s="716"/>
      <c r="LAT945" s="716"/>
      <c r="LAU945" s="716"/>
      <c r="LAV945" s="716"/>
      <c r="LAW945" s="716"/>
      <c r="LAX945" s="716"/>
      <c r="LAY945" s="716"/>
      <c r="LAZ945" s="716"/>
      <c r="LBA945" s="716"/>
      <c r="LBB945" s="716"/>
      <c r="LBC945" s="716"/>
      <c r="LBD945" s="716"/>
      <c r="LBE945" s="716"/>
      <c r="LBF945" s="716"/>
      <c r="LBG945" s="716"/>
      <c r="LBH945" s="716"/>
      <c r="LBI945" s="716"/>
      <c r="LBJ945" s="716"/>
      <c r="LBK945" s="716"/>
      <c r="LBL945" s="716"/>
      <c r="LBM945" s="716"/>
      <c r="LBN945" s="716"/>
      <c r="LBO945" s="716"/>
      <c r="LBP945" s="716"/>
      <c r="LBQ945" s="716"/>
      <c r="LBR945" s="716"/>
      <c r="LBS945" s="716"/>
      <c r="LBT945" s="716"/>
      <c r="LBU945" s="716"/>
      <c r="LBV945" s="716"/>
      <c r="LBW945" s="716"/>
      <c r="LBX945" s="716"/>
      <c r="LBY945" s="716"/>
      <c r="LBZ945" s="716"/>
      <c r="LCA945" s="716"/>
      <c r="LCB945" s="716"/>
      <c r="LCC945" s="716"/>
      <c r="LCD945" s="716"/>
      <c r="LCE945" s="716"/>
      <c r="LCF945" s="716"/>
      <c r="LCG945" s="716"/>
      <c r="LCH945" s="716"/>
      <c r="LCI945" s="716"/>
      <c r="LCJ945" s="716"/>
      <c r="LCK945" s="716"/>
      <c r="LCL945" s="716"/>
      <c r="LCM945" s="716"/>
      <c r="LCN945" s="716"/>
      <c r="LCO945" s="716"/>
      <c r="LCP945" s="716"/>
      <c r="LCQ945" s="716"/>
      <c r="LCR945" s="716"/>
      <c r="LCS945" s="716"/>
      <c r="LCT945" s="716"/>
      <c r="LCU945" s="716"/>
      <c r="LCV945" s="716"/>
      <c r="LCW945" s="716"/>
      <c r="LCX945" s="716"/>
      <c r="LCY945" s="716"/>
      <c r="LCZ945" s="716"/>
      <c r="LDA945" s="716"/>
      <c r="LDB945" s="716"/>
      <c r="LDC945" s="716"/>
      <c r="LDD945" s="716"/>
      <c r="LDE945" s="716"/>
      <c r="LDF945" s="716"/>
      <c r="LDG945" s="716"/>
      <c r="LDH945" s="716"/>
      <c r="LDI945" s="716"/>
      <c r="LDJ945" s="716"/>
      <c r="LDK945" s="716"/>
      <c r="LDL945" s="716"/>
      <c r="LDM945" s="716"/>
      <c r="LDN945" s="716"/>
      <c r="LDO945" s="716"/>
      <c r="LDP945" s="716"/>
      <c r="LDQ945" s="716"/>
      <c r="LDR945" s="716"/>
      <c r="LDS945" s="716"/>
      <c r="LDT945" s="716"/>
      <c r="LDU945" s="716"/>
      <c r="LDV945" s="716"/>
      <c r="LDW945" s="716"/>
      <c r="LDX945" s="716"/>
      <c r="LDY945" s="716"/>
      <c r="LDZ945" s="716"/>
      <c r="LEA945" s="716"/>
      <c r="LEB945" s="716"/>
      <c r="LEC945" s="716"/>
      <c r="LED945" s="716"/>
      <c r="LEE945" s="716"/>
      <c r="LEF945" s="716"/>
      <c r="LEG945" s="716"/>
      <c r="LEH945" s="716"/>
      <c r="LEI945" s="716"/>
      <c r="LEJ945" s="716"/>
      <c r="LEK945" s="716"/>
      <c r="LEL945" s="716"/>
      <c r="LEM945" s="716"/>
      <c r="LEN945" s="716"/>
      <c r="LEO945" s="716"/>
      <c r="LEP945" s="716"/>
      <c r="LEQ945" s="716"/>
      <c r="LER945" s="716"/>
      <c r="LES945" s="716"/>
      <c r="LET945" s="716"/>
      <c r="LEU945" s="716"/>
      <c r="LEV945" s="716"/>
      <c r="LEW945" s="716"/>
      <c r="LEX945" s="716"/>
      <c r="LEY945" s="716"/>
      <c r="LEZ945" s="716"/>
      <c r="LFA945" s="716"/>
      <c r="LFB945" s="716"/>
      <c r="LFC945" s="716"/>
      <c r="LFD945" s="716"/>
      <c r="LFE945" s="716"/>
      <c r="LFF945" s="716"/>
      <c r="LFG945" s="716"/>
      <c r="LFH945" s="716"/>
      <c r="LFI945" s="716"/>
      <c r="LFJ945" s="716"/>
      <c r="LFK945" s="716"/>
      <c r="LFL945" s="716"/>
      <c r="LFM945" s="716"/>
      <c r="LFN945" s="716"/>
      <c r="LFO945" s="716"/>
      <c r="LFP945" s="716"/>
      <c r="LFQ945" s="716"/>
      <c r="LFR945" s="716"/>
      <c r="LFS945" s="716"/>
      <c r="LFT945" s="716"/>
      <c r="LFU945" s="716"/>
      <c r="LFV945" s="716"/>
      <c r="LFW945" s="716"/>
      <c r="LFX945" s="716"/>
      <c r="LFY945" s="716"/>
      <c r="LFZ945" s="716"/>
      <c r="LGA945" s="716"/>
      <c r="LGB945" s="716"/>
      <c r="LGC945" s="716"/>
      <c r="LGD945" s="716"/>
      <c r="LGE945" s="716"/>
      <c r="LGF945" s="716"/>
      <c r="LGG945" s="716"/>
      <c r="LGH945" s="716"/>
      <c r="LGI945" s="716"/>
      <c r="LGJ945" s="716"/>
      <c r="LGK945" s="716"/>
      <c r="LGL945" s="716"/>
      <c r="LGM945" s="716"/>
      <c r="LGN945" s="716"/>
      <c r="LGO945" s="716"/>
      <c r="LGP945" s="716"/>
      <c r="LGQ945" s="716"/>
      <c r="LGR945" s="716"/>
      <c r="LGS945" s="716"/>
      <c r="LGT945" s="716"/>
      <c r="LGU945" s="716"/>
      <c r="LGV945" s="716"/>
      <c r="LGW945" s="716"/>
      <c r="LGX945" s="716"/>
      <c r="LGY945" s="716"/>
      <c r="LGZ945" s="716"/>
      <c r="LHA945" s="716"/>
      <c r="LHB945" s="716"/>
      <c r="LHC945" s="716"/>
      <c r="LHD945" s="716"/>
      <c r="LHE945" s="716"/>
      <c r="LHF945" s="716"/>
      <c r="LHG945" s="716"/>
      <c r="LHH945" s="716"/>
      <c r="LHI945" s="716"/>
      <c r="LHJ945" s="716"/>
      <c r="LHK945" s="716"/>
      <c r="LHL945" s="716"/>
      <c r="LHM945" s="716"/>
      <c r="LHN945" s="716"/>
      <c r="LHO945" s="716"/>
      <c r="LHP945" s="716"/>
      <c r="LHQ945" s="716"/>
      <c r="LHR945" s="716"/>
      <c r="LHS945" s="716"/>
      <c r="LHT945" s="716"/>
      <c r="LHU945" s="716"/>
      <c r="LHV945" s="716"/>
      <c r="LHW945" s="716"/>
      <c r="LHX945" s="716"/>
      <c r="LHY945" s="716"/>
      <c r="LHZ945" s="716"/>
      <c r="LIA945" s="716"/>
      <c r="LIB945" s="716"/>
      <c r="LIC945" s="716"/>
      <c r="LID945" s="716"/>
      <c r="LIE945" s="716"/>
      <c r="LIF945" s="716"/>
      <c r="LIG945" s="716"/>
      <c r="LIH945" s="716"/>
      <c r="LII945" s="716"/>
      <c r="LIJ945" s="716"/>
      <c r="LIK945" s="716"/>
      <c r="LIL945" s="716"/>
      <c r="LIM945" s="716"/>
      <c r="LIN945" s="716"/>
      <c r="LIO945" s="716"/>
      <c r="LIP945" s="716"/>
      <c r="LIQ945" s="716"/>
      <c r="LIR945" s="716"/>
      <c r="LIS945" s="716"/>
      <c r="LIT945" s="716"/>
      <c r="LIU945" s="716"/>
      <c r="LIV945" s="716"/>
      <c r="LIW945" s="716"/>
      <c r="LIX945" s="716"/>
      <c r="LIY945" s="716"/>
      <c r="LIZ945" s="716"/>
      <c r="LJA945" s="716"/>
      <c r="LJB945" s="716"/>
      <c r="LJC945" s="716"/>
      <c r="LJD945" s="716"/>
      <c r="LJE945" s="716"/>
      <c r="LJF945" s="716"/>
      <c r="LJG945" s="716"/>
      <c r="LJH945" s="716"/>
      <c r="LJI945" s="716"/>
      <c r="LJJ945" s="716"/>
      <c r="LJK945" s="716"/>
      <c r="LJL945" s="716"/>
      <c r="LJM945" s="716"/>
      <c r="LJN945" s="716"/>
      <c r="LJO945" s="716"/>
      <c r="LJP945" s="716"/>
      <c r="LJQ945" s="716"/>
      <c r="LJR945" s="716"/>
      <c r="LJS945" s="716"/>
      <c r="LJT945" s="716"/>
      <c r="LJU945" s="716"/>
      <c r="LJV945" s="716"/>
      <c r="LJW945" s="716"/>
      <c r="LJX945" s="716"/>
      <c r="LJY945" s="716"/>
      <c r="LJZ945" s="716"/>
      <c r="LKA945" s="716"/>
      <c r="LKB945" s="716"/>
      <c r="LKC945" s="716"/>
      <c r="LKD945" s="716"/>
      <c r="LKE945" s="716"/>
      <c r="LKF945" s="716"/>
      <c r="LKG945" s="716"/>
      <c r="LKH945" s="716"/>
      <c r="LKI945" s="716"/>
      <c r="LKJ945" s="716"/>
      <c r="LKK945" s="716"/>
      <c r="LKL945" s="716"/>
      <c r="LKM945" s="716"/>
      <c r="LKN945" s="716"/>
      <c r="LKO945" s="716"/>
      <c r="LKP945" s="716"/>
      <c r="LKQ945" s="716"/>
      <c r="LKR945" s="716"/>
      <c r="LKS945" s="716"/>
      <c r="LKT945" s="716"/>
      <c r="LKU945" s="716"/>
      <c r="LKV945" s="716"/>
      <c r="LKW945" s="716"/>
      <c r="LKX945" s="716"/>
      <c r="LKY945" s="716"/>
      <c r="LKZ945" s="716"/>
      <c r="LLA945" s="716"/>
      <c r="LLB945" s="716"/>
      <c r="LLC945" s="716"/>
      <c r="LLD945" s="716"/>
      <c r="LLE945" s="716"/>
      <c r="LLF945" s="716"/>
      <c r="LLG945" s="716"/>
      <c r="LLH945" s="716"/>
      <c r="LLI945" s="716"/>
      <c r="LLJ945" s="716"/>
      <c r="LLK945" s="716"/>
      <c r="LLL945" s="716"/>
      <c r="LLM945" s="716"/>
      <c r="LLN945" s="716"/>
      <c r="LLO945" s="716"/>
      <c r="LLP945" s="716"/>
      <c r="LLQ945" s="716"/>
      <c r="LLR945" s="716"/>
      <c r="LLS945" s="716"/>
      <c r="LLT945" s="716"/>
      <c r="LLU945" s="716"/>
      <c r="LLV945" s="716"/>
      <c r="LLW945" s="716"/>
      <c r="LLX945" s="716"/>
      <c r="LLY945" s="716"/>
      <c r="LLZ945" s="716"/>
      <c r="LMA945" s="716"/>
      <c r="LMB945" s="716"/>
      <c r="LMC945" s="716"/>
      <c r="LMD945" s="716"/>
      <c r="LME945" s="716"/>
      <c r="LMF945" s="716"/>
      <c r="LMG945" s="716"/>
      <c r="LMH945" s="716"/>
      <c r="LMI945" s="716"/>
      <c r="LMJ945" s="716"/>
      <c r="LMK945" s="716"/>
      <c r="LML945" s="716"/>
      <c r="LMM945" s="716"/>
      <c r="LMN945" s="716"/>
      <c r="LMO945" s="716"/>
      <c r="LMP945" s="716"/>
      <c r="LMQ945" s="716"/>
      <c r="LMR945" s="716"/>
      <c r="LMS945" s="716"/>
      <c r="LMT945" s="716"/>
      <c r="LMU945" s="716"/>
      <c r="LMV945" s="716"/>
      <c r="LMW945" s="716"/>
      <c r="LMX945" s="716"/>
      <c r="LMY945" s="716"/>
      <c r="LMZ945" s="716"/>
      <c r="LNA945" s="716"/>
      <c r="LNB945" s="716"/>
      <c r="LNC945" s="716"/>
      <c r="LND945" s="716"/>
      <c r="LNE945" s="716"/>
      <c r="LNF945" s="716"/>
      <c r="LNG945" s="716"/>
      <c r="LNH945" s="716"/>
      <c r="LNI945" s="716"/>
      <c r="LNJ945" s="716"/>
      <c r="LNK945" s="716"/>
      <c r="LNL945" s="716"/>
      <c r="LNM945" s="716"/>
      <c r="LNN945" s="716"/>
      <c r="LNO945" s="716"/>
      <c r="LNP945" s="716"/>
      <c r="LNQ945" s="716"/>
      <c r="LNR945" s="716"/>
      <c r="LNS945" s="716"/>
      <c r="LNT945" s="716"/>
      <c r="LNU945" s="716"/>
      <c r="LNV945" s="716"/>
      <c r="LNW945" s="716"/>
      <c r="LNX945" s="716"/>
      <c r="LNY945" s="716"/>
      <c r="LNZ945" s="716"/>
      <c r="LOA945" s="716"/>
      <c r="LOB945" s="716"/>
      <c r="LOC945" s="716"/>
      <c r="LOD945" s="716"/>
      <c r="LOE945" s="716"/>
      <c r="LOF945" s="716"/>
      <c r="LOG945" s="716"/>
      <c r="LOH945" s="716"/>
      <c r="LOI945" s="716"/>
      <c r="LOJ945" s="716"/>
      <c r="LOK945" s="716"/>
      <c r="LOL945" s="716"/>
      <c r="LOM945" s="716"/>
      <c r="LON945" s="716"/>
      <c r="LOO945" s="716"/>
      <c r="LOP945" s="716"/>
      <c r="LOQ945" s="716"/>
      <c r="LOR945" s="716"/>
      <c r="LOS945" s="716"/>
      <c r="LOT945" s="716"/>
      <c r="LOU945" s="716"/>
      <c r="LOV945" s="716"/>
      <c r="LOW945" s="716"/>
      <c r="LOX945" s="716"/>
      <c r="LOY945" s="716"/>
      <c r="LOZ945" s="716"/>
      <c r="LPA945" s="716"/>
      <c r="LPB945" s="716"/>
      <c r="LPC945" s="716"/>
      <c r="LPD945" s="716"/>
      <c r="LPE945" s="716"/>
      <c r="LPF945" s="716"/>
      <c r="LPG945" s="716"/>
      <c r="LPH945" s="716"/>
      <c r="LPI945" s="716"/>
      <c r="LPJ945" s="716"/>
      <c r="LPK945" s="716"/>
      <c r="LPL945" s="716"/>
      <c r="LPM945" s="716"/>
      <c r="LPN945" s="716"/>
      <c r="LPO945" s="716"/>
      <c r="LPP945" s="716"/>
      <c r="LPQ945" s="716"/>
      <c r="LPR945" s="716"/>
      <c r="LPS945" s="716"/>
      <c r="LPT945" s="716"/>
      <c r="LPU945" s="716"/>
      <c r="LPV945" s="716"/>
      <c r="LPW945" s="716"/>
      <c r="LPX945" s="716"/>
      <c r="LPY945" s="716"/>
      <c r="LPZ945" s="716"/>
      <c r="LQA945" s="716"/>
      <c r="LQB945" s="716"/>
      <c r="LQC945" s="716"/>
      <c r="LQD945" s="716"/>
      <c r="LQE945" s="716"/>
      <c r="LQF945" s="716"/>
      <c r="LQG945" s="716"/>
      <c r="LQH945" s="716"/>
      <c r="LQI945" s="716"/>
      <c r="LQJ945" s="716"/>
      <c r="LQK945" s="716"/>
      <c r="LQL945" s="716"/>
      <c r="LQM945" s="716"/>
      <c r="LQN945" s="716"/>
      <c r="LQO945" s="716"/>
      <c r="LQP945" s="716"/>
      <c r="LQQ945" s="716"/>
      <c r="LQR945" s="716"/>
      <c r="LQS945" s="716"/>
      <c r="LQT945" s="716"/>
      <c r="LQU945" s="716"/>
      <c r="LQV945" s="716"/>
      <c r="LQW945" s="716"/>
      <c r="LQX945" s="716"/>
      <c r="LQY945" s="716"/>
      <c r="LQZ945" s="716"/>
      <c r="LRA945" s="716"/>
      <c r="LRB945" s="716"/>
      <c r="LRC945" s="716"/>
      <c r="LRD945" s="716"/>
      <c r="LRE945" s="716"/>
      <c r="LRF945" s="716"/>
      <c r="LRG945" s="716"/>
      <c r="LRH945" s="716"/>
      <c r="LRI945" s="716"/>
      <c r="LRJ945" s="716"/>
      <c r="LRK945" s="716"/>
      <c r="LRL945" s="716"/>
      <c r="LRM945" s="716"/>
      <c r="LRN945" s="716"/>
      <c r="LRO945" s="716"/>
      <c r="LRP945" s="716"/>
      <c r="LRQ945" s="716"/>
      <c r="LRR945" s="716"/>
      <c r="LRS945" s="716"/>
      <c r="LRT945" s="716"/>
      <c r="LRU945" s="716"/>
      <c r="LRV945" s="716"/>
      <c r="LRW945" s="716"/>
      <c r="LRX945" s="716"/>
      <c r="LRY945" s="716"/>
      <c r="LRZ945" s="716"/>
      <c r="LSA945" s="716"/>
      <c r="LSB945" s="716"/>
      <c r="LSC945" s="716"/>
      <c r="LSD945" s="716"/>
      <c r="LSE945" s="716"/>
      <c r="LSF945" s="716"/>
      <c r="LSG945" s="716"/>
      <c r="LSH945" s="716"/>
      <c r="LSI945" s="716"/>
      <c r="LSJ945" s="716"/>
      <c r="LSK945" s="716"/>
      <c r="LSL945" s="716"/>
      <c r="LSM945" s="716"/>
      <c r="LSN945" s="716"/>
      <c r="LSO945" s="716"/>
      <c r="LSP945" s="716"/>
      <c r="LSQ945" s="716"/>
      <c r="LSR945" s="716"/>
      <c r="LSS945" s="716"/>
      <c r="LST945" s="716"/>
      <c r="LSU945" s="716"/>
      <c r="LSV945" s="716"/>
      <c r="LSW945" s="716"/>
      <c r="LSX945" s="716"/>
      <c r="LSY945" s="716"/>
      <c r="LSZ945" s="716"/>
      <c r="LTA945" s="716"/>
      <c r="LTB945" s="716"/>
      <c r="LTC945" s="716"/>
      <c r="LTD945" s="716"/>
      <c r="LTE945" s="716"/>
      <c r="LTF945" s="716"/>
      <c r="LTG945" s="716"/>
      <c r="LTH945" s="716"/>
      <c r="LTI945" s="716"/>
      <c r="LTJ945" s="716"/>
      <c r="LTK945" s="716"/>
      <c r="LTL945" s="716"/>
      <c r="LTM945" s="716"/>
      <c r="LTN945" s="716"/>
      <c r="LTO945" s="716"/>
      <c r="LTP945" s="716"/>
      <c r="LTQ945" s="716"/>
      <c r="LTR945" s="716"/>
      <c r="LTS945" s="716"/>
      <c r="LTT945" s="716"/>
      <c r="LTU945" s="716"/>
      <c r="LTV945" s="716"/>
      <c r="LTW945" s="716"/>
      <c r="LTX945" s="716"/>
      <c r="LTY945" s="716"/>
      <c r="LTZ945" s="716"/>
      <c r="LUA945" s="716"/>
      <c r="LUB945" s="716"/>
      <c r="LUC945" s="716"/>
      <c r="LUD945" s="716"/>
      <c r="LUE945" s="716"/>
      <c r="LUF945" s="716"/>
      <c r="LUG945" s="716"/>
      <c r="LUH945" s="716"/>
      <c r="LUI945" s="716"/>
      <c r="LUJ945" s="716"/>
      <c r="LUK945" s="716"/>
      <c r="LUL945" s="716"/>
      <c r="LUM945" s="716"/>
      <c r="LUN945" s="716"/>
      <c r="LUO945" s="716"/>
      <c r="LUP945" s="716"/>
      <c r="LUQ945" s="716"/>
      <c r="LUR945" s="716"/>
      <c r="LUS945" s="716"/>
      <c r="LUT945" s="716"/>
      <c r="LUU945" s="716"/>
      <c r="LUV945" s="716"/>
      <c r="LUW945" s="716"/>
      <c r="LUX945" s="716"/>
      <c r="LUY945" s="716"/>
      <c r="LUZ945" s="716"/>
      <c r="LVA945" s="716"/>
      <c r="LVB945" s="716"/>
      <c r="LVC945" s="716"/>
      <c r="LVD945" s="716"/>
      <c r="LVE945" s="716"/>
      <c r="LVF945" s="716"/>
      <c r="LVG945" s="716"/>
      <c r="LVH945" s="716"/>
      <c r="LVI945" s="716"/>
      <c r="LVJ945" s="716"/>
      <c r="LVK945" s="716"/>
      <c r="LVL945" s="716"/>
      <c r="LVM945" s="716"/>
      <c r="LVN945" s="716"/>
      <c r="LVO945" s="716"/>
      <c r="LVP945" s="716"/>
      <c r="LVQ945" s="716"/>
      <c r="LVR945" s="716"/>
      <c r="LVS945" s="716"/>
      <c r="LVT945" s="716"/>
      <c r="LVU945" s="716"/>
      <c r="LVV945" s="716"/>
      <c r="LVW945" s="716"/>
      <c r="LVX945" s="716"/>
      <c r="LVY945" s="716"/>
      <c r="LVZ945" s="716"/>
      <c r="LWA945" s="716"/>
      <c r="LWB945" s="716"/>
      <c r="LWC945" s="716"/>
      <c r="LWD945" s="716"/>
      <c r="LWE945" s="716"/>
      <c r="LWF945" s="716"/>
      <c r="LWG945" s="716"/>
      <c r="LWH945" s="716"/>
      <c r="LWI945" s="716"/>
      <c r="LWJ945" s="716"/>
      <c r="LWK945" s="716"/>
      <c r="LWL945" s="716"/>
      <c r="LWM945" s="716"/>
      <c r="LWN945" s="716"/>
      <c r="LWO945" s="716"/>
      <c r="LWP945" s="716"/>
      <c r="LWQ945" s="716"/>
      <c r="LWR945" s="716"/>
      <c r="LWS945" s="716"/>
      <c r="LWT945" s="716"/>
      <c r="LWU945" s="716"/>
      <c r="LWV945" s="716"/>
      <c r="LWW945" s="716"/>
      <c r="LWX945" s="716"/>
      <c r="LWY945" s="716"/>
      <c r="LWZ945" s="716"/>
      <c r="LXA945" s="716"/>
      <c r="LXB945" s="716"/>
      <c r="LXC945" s="716"/>
      <c r="LXD945" s="716"/>
      <c r="LXE945" s="716"/>
      <c r="LXF945" s="716"/>
      <c r="LXG945" s="716"/>
      <c r="LXH945" s="716"/>
      <c r="LXI945" s="716"/>
      <c r="LXJ945" s="716"/>
      <c r="LXK945" s="716"/>
      <c r="LXL945" s="716"/>
      <c r="LXM945" s="716"/>
      <c r="LXN945" s="716"/>
      <c r="LXO945" s="716"/>
      <c r="LXP945" s="716"/>
      <c r="LXQ945" s="716"/>
      <c r="LXR945" s="716"/>
      <c r="LXS945" s="716"/>
      <c r="LXT945" s="716"/>
      <c r="LXU945" s="716"/>
      <c r="LXV945" s="716"/>
      <c r="LXW945" s="716"/>
      <c r="LXX945" s="716"/>
      <c r="LXY945" s="716"/>
      <c r="LXZ945" s="716"/>
      <c r="LYA945" s="716"/>
      <c r="LYB945" s="716"/>
      <c r="LYC945" s="716"/>
      <c r="LYD945" s="716"/>
      <c r="LYE945" s="716"/>
      <c r="LYF945" s="716"/>
      <c r="LYG945" s="716"/>
      <c r="LYH945" s="716"/>
      <c r="LYI945" s="716"/>
      <c r="LYJ945" s="716"/>
      <c r="LYK945" s="716"/>
      <c r="LYL945" s="716"/>
      <c r="LYM945" s="716"/>
      <c r="LYN945" s="716"/>
      <c r="LYO945" s="716"/>
      <c r="LYP945" s="716"/>
      <c r="LYQ945" s="716"/>
      <c r="LYR945" s="716"/>
      <c r="LYS945" s="716"/>
      <c r="LYT945" s="716"/>
      <c r="LYU945" s="716"/>
      <c r="LYV945" s="716"/>
      <c r="LYW945" s="716"/>
      <c r="LYX945" s="716"/>
      <c r="LYY945" s="716"/>
      <c r="LYZ945" s="716"/>
      <c r="LZA945" s="716"/>
      <c r="LZB945" s="716"/>
      <c r="LZC945" s="716"/>
      <c r="LZD945" s="716"/>
      <c r="LZE945" s="716"/>
      <c r="LZF945" s="716"/>
      <c r="LZG945" s="716"/>
      <c r="LZH945" s="716"/>
      <c r="LZI945" s="716"/>
      <c r="LZJ945" s="716"/>
      <c r="LZK945" s="716"/>
      <c r="LZL945" s="716"/>
      <c r="LZM945" s="716"/>
      <c r="LZN945" s="716"/>
      <c r="LZO945" s="716"/>
      <c r="LZP945" s="716"/>
      <c r="LZQ945" s="716"/>
      <c r="LZR945" s="716"/>
      <c r="LZS945" s="716"/>
      <c r="LZT945" s="716"/>
      <c r="LZU945" s="716"/>
      <c r="LZV945" s="716"/>
      <c r="LZW945" s="716"/>
      <c r="LZX945" s="716"/>
      <c r="LZY945" s="716"/>
      <c r="LZZ945" s="716"/>
      <c r="MAA945" s="716"/>
      <c r="MAB945" s="716"/>
      <c r="MAC945" s="716"/>
      <c r="MAD945" s="716"/>
      <c r="MAE945" s="716"/>
      <c r="MAF945" s="716"/>
      <c r="MAG945" s="716"/>
      <c r="MAH945" s="716"/>
      <c r="MAI945" s="716"/>
      <c r="MAJ945" s="716"/>
      <c r="MAK945" s="716"/>
      <c r="MAL945" s="716"/>
      <c r="MAM945" s="716"/>
      <c r="MAN945" s="716"/>
      <c r="MAO945" s="716"/>
      <c r="MAP945" s="716"/>
      <c r="MAQ945" s="716"/>
      <c r="MAR945" s="716"/>
      <c r="MAS945" s="716"/>
      <c r="MAT945" s="716"/>
      <c r="MAU945" s="716"/>
      <c r="MAV945" s="716"/>
      <c r="MAW945" s="716"/>
      <c r="MAX945" s="716"/>
      <c r="MAY945" s="716"/>
      <c r="MAZ945" s="716"/>
      <c r="MBA945" s="716"/>
      <c r="MBB945" s="716"/>
      <c r="MBC945" s="716"/>
      <c r="MBD945" s="716"/>
      <c r="MBE945" s="716"/>
      <c r="MBF945" s="716"/>
      <c r="MBG945" s="716"/>
      <c r="MBH945" s="716"/>
      <c r="MBI945" s="716"/>
      <c r="MBJ945" s="716"/>
      <c r="MBK945" s="716"/>
      <c r="MBL945" s="716"/>
      <c r="MBM945" s="716"/>
      <c r="MBN945" s="716"/>
      <c r="MBO945" s="716"/>
      <c r="MBP945" s="716"/>
      <c r="MBQ945" s="716"/>
      <c r="MBR945" s="716"/>
      <c r="MBS945" s="716"/>
      <c r="MBT945" s="716"/>
      <c r="MBU945" s="716"/>
      <c r="MBV945" s="716"/>
      <c r="MBW945" s="716"/>
      <c r="MBX945" s="716"/>
      <c r="MBY945" s="716"/>
      <c r="MBZ945" s="716"/>
      <c r="MCA945" s="716"/>
      <c r="MCB945" s="716"/>
      <c r="MCC945" s="716"/>
      <c r="MCD945" s="716"/>
      <c r="MCE945" s="716"/>
      <c r="MCF945" s="716"/>
      <c r="MCG945" s="716"/>
      <c r="MCH945" s="716"/>
      <c r="MCI945" s="716"/>
      <c r="MCJ945" s="716"/>
      <c r="MCK945" s="716"/>
      <c r="MCL945" s="716"/>
      <c r="MCM945" s="716"/>
      <c r="MCN945" s="716"/>
      <c r="MCO945" s="716"/>
      <c r="MCP945" s="716"/>
      <c r="MCQ945" s="716"/>
      <c r="MCR945" s="716"/>
      <c r="MCS945" s="716"/>
      <c r="MCT945" s="716"/>
      <c r="MCU945" s="716"/>
      <c r="MCV945" s="716"/>
      <c r="MCW945" s="716"/>
      <c r="MCX945" s="716"/>
      <c r="MCY945" s="716"/>
      <c r="MCZ945" s="716"/>
      <c r="MDA945" s="716"/>
      <c r="MDB945" s="716"/>
      <c r="MDC945" s="716"/>
      <c r="MDD945" s="716"/>
      <c r="MDE945" s="716"/>
      <c r="MDF945" s="716"/>
      <c r="MDG945" s="716"/>
      <c r="MDH945" s="716"/>
      <c r="MDI945" s="716"/>
      <c r="MDJ945" s="716"/>
      <c r="MDK945" s="716"/>
      <c r="MDL945" s="716"/>
      <c r="MDM945" s="716"/>
      <c r="MDN945" s="716"/>
      <c r="MDO945" s="716"/>
      <c r="MDP945" s="716"/>
      <c r="MDQ945" s="716"/>
      <c r="MDR945" s="716"/>
      <c r="MDS945" s="716"/>
      <c r="MDT945" s="716"/>
      <c r="MDU945" s="716"/>
      <c r="MDV945" s="716"/>
      <c r="MDW945" s="716"/>
      <c r="MDX945" s="716"/>
      <c r="MDY945" s="716"/>
      <c r="MDZ945" s="716"/>
      <c r="MEA945" s="716"/>
      <c r="MEB945" s="716"/>
      <c r="MEC945" s="716"/>
      <c r="MED945" s="716"/>
      <c r="MEE945" s="716"/>
      <c r="MEF945" s="716"/>
      <c r="MEG945" s="716"/>
      <c r="MEH945" s="716"/>
      <c r="MEI945" s="716"/>
      <c r="MEJ945" s="716"/>
      <c r="MEK945" s="716"/>
      <c r="MEL945" s="716"/>
      <c r="MEM945" s="716"/>
      <c r="MEN945" s="716"/>
      <c r="MEO945" s="716"/>
      <c r="MEP945" s="716"/>
      <c r="MEQ945" s="716"/>
      <c r="MER945" s="716"/>
      <c r="MES945" s="716"/>
      <c r="MET945" s="716"/>
      <c r="MEU945" s="716"/>
      <c r="MEV945" s="716"/>
      <c r="MEW945" s="716"/>
      <c r="MEX945" s="716"/>
      <c r="MEY945" s="716"/>
      <c r="MEZ945" s="716"/>
      <c r="MFA945" s="716"/>
      <c r="MFB945" s="716"/>
      <c r="MFC945" s="716"/>
      <c r="MFD945" s="716"/>
      <c r="MFE945" s="716"/>
      <c r="MFF945" s="716"/>
      <c r="MFG945" s="716"/>
      <c r="MFH945" s="716"/>
      <c r="MFI945" s="716"/>
      <c r="MFJ945" s="716"/>
      <c r="MFK945" s="716"/>
      <c r="MFL945" s="716"/>
      <c r="MFM945" s="716"/>
      <c r="MFN945" s="716"/>
      <c r="MFO945" s="716"/>
      <c r="MFP945" s="716"/>
      <c r="MFQ945" s="716"/>
      <c r="MFR945" s="716"/>
      <c r="MFS945" s="716"/>
      <c r="MFT945" s="716"/>
      <c r="MFU945" s="716"/>
      <c r="MFV945" s="716"/>
      <c r="MFW945" s="716"/>
      <c r="MFX945" s="716"/>
      <c r="MFY945" s="716"/>
      <c r="MFZ945" s="716"/>
      <c r="MGA945" s="716"/>
      <c r="MGB945" s="716"/>
      <c r="MGC945" s="716"/>
      <c r="MGD945" s="716"/>
      <c r="MGE945" s="716"/>
      <c r="MGF945" s="716"/>
      <c r="MGG945" s="716"/>
      <c r="MGH945" s="716"/>
      <c r="MGI945" s="716"/>
      <c r="MGJ945" s="716"/>
      <c r="MGK945" s="716"/>
      <c r="MGL945" s="716"/>
      <c r="MGM945" s="716"/>
      <c r="MGN945" s="716"/>
      <c r="MGO945" s="716"/>
      <c r="MGP945" s="716"/>
      <c r="MGQ945" s="716"/>
      <c r="MGR945" s="716"/>
      <c r="MGS945" s="716"/>
      <c r="MGT945" s="716"/>
      <c r="MGU945" s="716"/>
      <c r="MGV945" s="716"/>
      <c r="MGW945" s="716"/>
      <c r="MGX945" s="716"/>
      <c r="MGY945" s="716"/>
      <c r="MGZ945" s="716"/>
      <c r="MHA945" s="716"/>
      <c r="MHB945" s="716"/>
      <c r="MHC945" s="716"/>
      <c r="MHD945" s="716"/>
      <c r="MHE945" s="716"/>
      <c r="MHF945" s="716"/>
      <c r="MHG945" s="716"/>
      <c r="MHH945" s="716"/>
      <c r="MHI945" s="716"/>
      <c r="MHJ945" s="716"/>
      <c r="MHK945" s="716"/>
      <c r="MHL945" s="716"/>
      <c r="MHM945" s="716"/>
      <c r="MHN945" s="716"/>
      <c r="MHO945" s="716"/>
      <c r="MHP945" s="716"/>
      <c r="MHQ945" s="716"/>
      <c r="MHR945" s="716"/>
      <c r="MHS945" s="716"/>
      <c r="MHT945" s="716"/>
      <c r="MHU945" s="716"/>
      <c r="MHV945" s="716"/>
      <c r="MHW945" s="716"/>
      <c r="MHX945" s="716"/>
      <c r="MHY945" s="716"/>
      <c r="MHZ945" s="716"/>
      <c r="MIA945" s="716"/>
      <c r="MIB945" s="716"/>
      <c r="MIC945" s="716"/>
      <c r="MID945" s="716"/>
      <c r="MIE945" s="716"/>
      <c r="MIF945" s="716"/>
      <c r="MIG945" s="716"/>
      <c r="MIH945" s="716"/>
      <c r="MII945" s="716"/>
      <c r="MIJ945" s="716"/>
      <c r="MIK945" s="716"/>
      <c r="MIL945" s="716"/>
      <c r="MIM945" s="716"/>
      <c r="MIN945" s="716"/>
      <c r="MIO945" s="716"/>
      <c r="MIP945" s="716"/>
      <c r="MIQ945" s="716"/>
      <c r="MIR945" s="716"/>
      <c r="MIS945" s="716"/>
      <c r="MIT945" s="716"/>
      <c r="MIU945" s="716"/>
      <c r="MIV945" s="716"/>
      <c r="MIW945" s="716"/>
      <c r="MIX945" s="716"/>
      <c r="MIY945" s="716"/>
      <c r="MIZ945" s="716"/>
      <c r="MJA945" s="716"/>
      <c r="MJB945" s="716"/>
      <c r="MJC945" s="716"/>
      <c r="MJD945" s="716"/>
      <c r="MJE945" s="716"/>
      <c r="MJF945" s="716"/>
      <c r="MJG945" s="716"/>
      <c r="MJH945" s="716"/>
      <c r="MJI945" s="716"/>
      <c r="MJJ945" s="716"/>
      <c r="MJK945" s="716"/>
      <c r="MJL945" s="716"/>
      <c r="MJM945" s="716"/>
      <c r="MJN945" s="716"/>
      <c r="MJO945" s="716"/>
      <c r="MJP945" s="716"/>
      <c r="MJQ945" s="716"/>
      <c r="MJR945" s="716"/>
      <c r="MJS945" s="716"/>
      <c r="MJT945" s="716"/>
      <c r="MJU945" s="716"/>
      <c r="MJV945" s="716"/>
      <c r="MJW945" s="716"/>
      <c r="MJX945" s="716"/>
      <c r="MJY945" s="716"/>
      <c r="MJZ945" s="716"/>
      <c r="MKA945" s="716"/>
      <c r="MKB945" s="716"/>
      <c r="MKC945" s="716"/>
      <c r="MKD945" s="716"/>
      <c r="MKE945" s="716"/>
      <c r="MKF945" s="716"/>
      <c r="MKG945" s="716"/>
      <c r="MKH945" s="716"/>
      <c r="MKI945" s="716"/>
      <c r="MKJ945" s="716"/>
      <c r="MKK945" s="716"/>
      <c r="MKL945" s="716"/>
      <c r="MKM945" s="716"/>
      <c r="MKN945" s="716"/>
      <c r="MKO945" s="716"/>
      <c r="MKP945" s="716"/>
      <c r="MKQ945" s="716"/>
      <c r="MKR945" s="716"/>
      <c r="MKS945" s="716"/>
      <c r="MKT945" s="716"/>
      <c r="MKU945" s="716"/>
      <c r="MKV945" s="716"/>
      <c r="MKW945" s="716"/>
      <c r="MKX945" s="716"/>
      <c r="MKY945" s="716"/>
      <c r="MKZ945" s="716"/>
      <c r="MLA945" s="716"/>
      <c r="MLB945" s="716"/>
      <c r="MLC945" s="716"/>
      <c r="MLD945" s="716"/>
      <c r="MLE945" s="716"/>
      <c r="MLF945" s="716"/>
      <c r="MLG945" s="716"/>
      <c r="MLH945" s="716"/>
      <c r="MLI945" s="716"/>
      <c r="MLJ945" s="716"/>
      <c r="MLK945" s="716"/>
      <c r="MLL945" s="716"/>
      <c r="MLM945" s="716"/>
      <c r="MLN945" s="716"/>
      <c r="MLO945" s="716"/>
      <c r="MLP945" s="716"/>
      <c r="MLQ945" s="716"/>
      <c r="MLR945" s="716"/>
      <c r="MLS945" s="716"/>
      <c r="MLT945" s="716"/>
      <c r="MLU945" s="716"/>
      <c r="MLV945" s="716"/>
      <c r="MLW945" s="716"/>
      <c r="MLX945" s="716"/>
      <c r="MLY945" s="716"/>
      <c r="MLZ945" s="716"/>
      <c r="MMA945" s="716"/>
      <c r="MMB945" s="716"/>
      <c r="MMC945" s="716"/>
      <c r="MMD945" s="716"/>
      <c r="MME945" s="716"/>
      <c r="MMF945" s="716"/>
      <c r="MMG945" s="716"/>
      <c r="MMH945" s="716"/>
      <c r="MMI945" s="716"/>
      <c r="MMJ945" s="716"/>
      <c r="MMK945" s="716"/>
      <c r="MML945" s="716"/>
      <c r="MMM945" s="716"/>
      <c r="MMN945" s="716"/>
      <c r="MMO945" s="716"/>
      <c r="MMP945" s="716"/>
      <c r="MMQ945" s="716"/>
      <c r="MMR945" s="716"/>
      <c r="MMS945" s="716"/>
      <c r="MMT945" s="716"/>
      <c r="MMU945" s="716"/>
      <c r="MMV945" s="716"/>
      <c r="MMW945" s="716"/>
      <c r="MMX945" s="716"/>
      <c r="MMY945" s="716"/>
      <c r="MMZ945" s="716"/>
      <c r="MNA945" s="716"/>
      <c r="MNB945" s="716"/>
      <c r="MNC945" s="716"/>
      <c r="MND945" s="716"/>
      <c r="MNE945" s="716"/>
      <c r="MNF945" s="716"/>
      <c r="MNG945" s="716"/>
      <c r="MNH945" s="716"/>
      <c r="MNI945" s="716"/>
      <c r="MNJ945" s="716"/>
      <c r="MNK945" s="716"/>
      <c r="MNL945" s="716"/>
      <c r="MNM945" s="716"/>
      <c r="MNN945" s="716"/>
      <c r="MNO945" s="716"/>
      <c r="MNP945" s="716"/>
      <c r="MNQ945" s="716"/>
      <c r="MNR945" s="716"/>
      <c r="MNS945" s="716"/>
      <c r="MNT945" s="716"/>
      <c r="MNU945" s="716"/>
      <c r="MNV945" s="716"/>
      <c r="MNW945" s="716"/>
      <c r="MNX945" s="716"/>
      <c r="MNY945" s="716"/>
      <c r="MNZ945" s="716"/>
      <c r="MOA945" s="716"/>
      <c r="MOB945" s="716"/>
      <c r="MOC945" s="716"/>
      <c r="MOD945" s="716"/>
      <c r="MOE945" s="716"/>
      <c r="MOF945" s="716"/>
      <c r="MOG945" s="716"/>
      <c r="MOH945" s="716"/>
      <c r="MOI945" s="716"/>
      <c r="MOJ945" s="716"/>
      <c r="MOK945" s="716"/>
      <c r="MOL945" s="716"/>
      <c r="MOM945" s="716"/>
      <c r="MON945" s="716"/>
      <c r="MOO945" s="716"/>
      <c r="MOP945" s="716"/>
      <c r="MOQ945" s="716"/>
      <c r="MOR945" s="716"/>
      <c r="MOS945" s="716"/>
      <c r="MOT945" s="716"/>
      <c r="MOU945" s="716"/>
      <c r="MOV945" s="716"/>
      <c r="MOW945" s="716"/>
      <c r="MOX945" s="716"/>
      <c r="MOY945" s="716"/>
      <c r="MOZ945" s="716"/>
      <c r="MPA945" s="716"/>
      <c r="MPB945" s="716"/>
      <c r="MPC945" s="716"/>
      <c r="MPD945" s="716"/>
      <c r="MPE945" s="716"/>
      <c r="MPF945" s="716"/>
      <c r="MPG945" s="716"/>
      <c r="MPH945" s="716"/>
      <c r="MPI945" s="716"/>
      <c r="MPJ945" s="716"/>
      <c r="MPK945" s="716"/>
      <c r="MPL945" s="716"/>
      <c r="MPM945" s="716"/>
      <c r="MPN945" s="716"/>
      <c r="MPO945" s="716"/>
      <c r="MPP945" s="716"/>
      <c r="MPQ945" s="716"/>
      <c r="MPR945" s="716"/>
      <c r="MPS945" s="716"/>
      <c r="MPT945" s="716"/>
      <c r="MPU945" s="716"/>
      <c r="MPV945" s="716"/>
      <c r="MPW945" s="716"/>
      <c r="MPX945" s="716"/>
      <c r="MPY945" s="716"/>
      <c r="MPZ945" s="716"/>
      <c r="MQA945" s="716"/>
      <c r="MQB945" s="716"/>
      <c r="MQC945" s="716"/>
      <c r="MQD945" s="716"/>
      <c r="MQE945" s="716"/>
      <c r="MQF945" s="716"/>
      <c r="MQG945" s="716"/>
      <c r="MQH945" s="716"/>
      <c r="MQI945" s="716"/>
      <c r="MQJ945" s="716"/>
      <c r="MQK945" s="716"/>
      <c r="MQL945" s="716"/>
      <c r="MQM945" s="716"/>
      <c r="MQN945" s="716"/>
      <c r="MQO945" s="716"/>
      <c r="MQP945" s="716"/>
      <c r="MQQ945" s="716"/>
      <c r="MQR945" s="716"/>
      <c r="MQS945" s="716"/>
      <c r="MQT945" s="716"/>
      <c r="MQU945" s="716"/>
      <c r="MQV945" s="716"/>
      <c r="MQW945" s="716"/>
      <c r="MQX945" s="716"/>
      <c r="MQY945" s="716"/>
      <c r="MQZ945" s="716"/>
      <c r="MRA945" s="716"/>
      <c r="MRB945" s="716"/>
      <c r="MRC945" s="716"/>
      <c r="MRD945" s="716"/>
      <c r="MRE945" s="716"/>
      <c r="MRF945" s="716"/>
      <c r="MRG945" s="716"/>
      <c r="MRH945" s="716"/>
      <c r="MRI945" s="716"/>
      <c r="MRJ945" s="716"/>
      <c r="MRK945" s="716"/>
      <c r="MRL945" s="716"/>
      <c r="MRM945" s="716"/>
      <c r="MRN945" s="716"/>
      <c r="MRO945" s="716"/>
      <c r="MRP945" s="716"/>
      <c r="MRQ945" s="716"/>
      <c r="MRR945" s="716"/>
      <c r="MRS945" s="716"/>
      <c r="MRT945" s="716"/>
      <c r="MRU945" s="716"/>
      <c r="MRV945" s="716"/>
      <c r="MRW945" s="716"/>
      <c r="MRX945" s="716"/>
      <c r="MRY945" s="716"/>
      <c r="MRZ945" s="716"/>
      <c r="MSA945" s="716"/>
      <c r="MSB945" s="716"/>
      <c r="MSC945" s="716"/>
      <c r="MSD945" s="716"/>
      <c r="MSE945" s="716"/>
      <c r="MSF945" s="716"/>
      <c r="MSG945" s="716"/>
      <c r="MSH945" s="716"/>
      <c r="MSI945" s="716"/>
      <c r="MSJ945" s="716"/>
      <c r="MSK945" s="716"/>
      <c r="MSL945" s="716"/>
      <c r="MSM945" s="716"/>
      <c r="MSN945" s="716"/>
      <c r="MSO945" s="716"/>
      <c r="MSP945" s="716"/>
      <c r="MSQ945" s="716"/>
      <c r="MSR945" s="716"/>
      <c r="MSS945" s="716"/>
      <c r="MST945" s="716"/>
      <c r="MSU945" s="716"/>
      <c r="MSV945" s="716"/>
      <c r="MSW945" s="716"/>
      <c r="MSX945" s="716"/>
      <c r="MSY945" s="716"/>
      <c r="MSZ945" s="716"/>
      <c r="MTA945" s="716"/>
      <c r="MTB945" s="716"/>
      <c r="MTC945" s="716"/>
      <c r="MTD945" s="716"/>
      <c r="MTE945" s="716"/>
      <c r="MTF945" s="716"/>
      <c r="MTG945" s="716"/>
      <c r="MTH945" s="716"/>
      <c r="MTI945" s="716"/>
      <c r="MTJ945" s="716"/>
      <c r="MTK945" s="716"/>
      <c r="MTL945" s="716"/>
      <c r="MTM945" s="716"/>
      <c r="MTN945" s="716"/>
      <c r="MTO945" s="716"/>
      <c r="MTP945" s="716"/>
      <c r="MTQ945" s="716"/>
      <c r="MTR945" s="716"/>
      <c r="MTS945" s="716"/>
      <c r="MTT945" s="716"/>
      <c r="MTU945" s="716"/>
      <c r="MTV945" s="716"/>
      <c r="MTW945" s="716"/>
      <c r="MTX945" s="716"/>
      <c r="MTY945" s="716"/>
      <c r="MTZ945" s="716"/>
      <c r="MUA945" s="716"/>
      <c r="MUB945" s="716"/>
      <c r="MUC945" s="716"/>
      <c r="MUD945" s="716"/>
      <c r="MUE945" s="716"/>
      <c r="MUF945" s="716"/>
      <c r="MUG945" s="716"/>
      <c r="MUH945" s="716"/>
      <c r="MUI945" s="716"/>
      <c r="MUJ945" s="716"/>
      <c r="MUK945" s="716"/>
      <c r="MUL945" s="716"/>
      <c r="MUM945" s="716"/>
      <c r="MUN945" s="716"/>
      <c r="MUO945" s="716"/>
      <c r="MUP945" s="716"/>
      <c r="MUQ945" s="716"/>
      <c r="MUR945" s="716"/>
      <c r="MUS945" s="716"/>
      <c r="MUT945" s="716"/>
      <c r="MUU945" s="716"/>
      <c r="MUV945" s="716"/>
      <c r="MUW945" s="716"/>
      <c r="MUX945" s="716"/>
      <c r="MUY945" s="716"/>
      <c r="MUZ945" s="716"/>
      <c r="MVA945" s="716"/>
      <c r="MVB945" s="716"/>
      <c r="MVC945" s="716"/>
      <c r="MVD945" s="716"/>
      <c r="MVE945" s="716"/>
      <c r="MVF945" s="716"/>
      <c r="MVG945" s="716"/>
      <c r="MVH945" s="716"/>
      <c r="MVI945" s="716"/>
      <c r="MVJ945" s="716"/>
      <c r="MVK945" s="716"/>
      <c r="MVL945" s="716"/>
      <c r="MVM945" s="716"/>
      <c r="MVN945" s="716"/>
      <c r="MVO945" s="716"/>
      <c r="MVP945" s="716"/>
      <c r="MVQ945" s="716"/>
      <c r="MVR945" s="716"/>
      <c r="MVS945" s="716"/>
      <c r="MVT945" s="716"/>
      <c r="MVU945" s="716"/>
      <c r="MVV945" s="716"/>
      <c r="MVW945" s="716"/>
      <c r="MVX945" s="716"/>
      <c r="MVY945" s="716"/>
      <c r="MVZ945" s="716"/>
      <c r="MWA945" s="716"/>
      <c r="MWB945" s="716"/>
      <c r="MWC945" s="716"/>
      <c r="MWD945" s="716"/>
      <c r="MWE945" s="716"/>
      <c r="MWF945" s="716"/>
      <c r="MWG945" s="716"/>
      <c r="MWH945" s="716"/>
      <c r="MWI945" s="716"/>
      <c r="MWJ945" s="716"/>
      <c r="MWK945" s="716"/>
      <c r="MWL945" s="716"/>
      <c r="MWM945" s="716"/>
      <c r="MWN945" s="716"/>
      <c r="MWO945" s="716"/>
      <c r="MWP945" s="716"/>
      <c r="MWQ945" s="716"/>
      <c r="MWR945" s="716"/>
      <c r="MWS945" s="716"/>
      <c r="MWT945" s="716"/>
      <c r="MWU945" s="716"/>
      <c r="MWV945" s="716"/>
      <c r="MWW945" s="716"/>
      <c r="MWX945" s="716"/>
      <c r="MWY945" s="716"/>
      <c r="MWZ945" s="716"/>
      <c r="MXA945" s="716"/>
      <c r="MXB945" s="716"/>
      <c r="MXC945" s="716"/>
      <c r="MXD945" s="716"/>
      <c r="MXE945" s="716"/>
      <c r="MXF945" s="716"/>
      <c r="MXG945" s="716"/>
      <c r="MXH945" s="716"/>
      <c r="MXI945" s="716"/>
      <c r="MXJ945" s="716"/>
      <c r="MXK945" s="716"/>
      <c r="MXL945" s="716"/>
      <c r="MXM945" s="716"/>
      <c r="MXN945" s="716"/>
      <c r="MXO945" s="716"/>
      <c r="MXP945" s="716"/>
      <c r="MXQ945" s="716"/>
      <c r="MXR945" s="716"/>
      <c r="MXS945" s="716"/>
      <c r="MXT945" s="716"/>
      <c r="MXU945" s="716"/>
      <c r="MXV945" s="716"/>
      <c r="MXW945" s="716"/>
      <c r="MXX945" s="716"/>
      <c r="MXY945" s="716"/>
      <c r="MXZ945" s="716"/>
      <c r="MYA945" s="716"/>
      <c r="MYB945" s="716"/>
      <c r="MYC945" s="716"/>
      <c r="MYD945" s="716"/>
      <c r="MYE945" s="716"/>
      <c r="MYF945" s="716"/>
      <c r="MYG945" s="716"/>
      <c r="MYH945" s="716"/>
      <c r="MYI945" s="716"/>
      <c r="MYJ945" s="716"/>
      <c r="MYK945" s="716"/>
      <c r="MYL945" s="716"/>
      <c r="MYM945" s="716"/>
      <c r="MYN945" s="716"/>
      <c r="MYO945" s="716"/>
      <c r="MYP945" s="716"/>
      <c r="MYQ945" s="716"/>
      <c r="MYR945" s="716"/>
      <c r="MYS945" s="716"/>
      <c r="MYT945" s="716"/>
      <c r="MYU945" s="716"/>
      <c r="MYV945" s="716"/>
      <c r="MYW945" s="716"/>
      <c r="MYX945" s="716"/>
      <c r="MYY945" s="716"/>
      <c r="MYZ945" s="716"/>
      <c r="MZA945" s="716"/>
      <c r="MZB945" s="716"/>
      <c r="MZC945" s="716"/>
      <c r="MZD945" s="716"/>
      <c r="MZE945" s="716"/>
      <c r="MZF945" s="716"/>
      <c r="MZG945" s="716"/>
      <c r="MZH945" s="716"/>
      <c r="MZI945" s="716"/>
      <c r="MZJ945" s="716"/>
      <c r="MZK945" s="716"/>
      <c r="MZL945" s="716"/>
      <c r="MZM945" s="716"/>
      <c r="MZN945" s="716"/>
      <c r="MZO945" s="716"/>
      <c r="MZP945" s="716"/>
      <c r="MZQ945" s="716"/>
      <c r="MZR945" s="716"/>
      <c r="MZS945" s="716"/>
      <c r="MZT945" s="716"/>
      <c r="MZU945" s="716"/>
      <c r="MZV945" s="716"/>
      <c r="MZW945" s="716"/>
      <c r="MZX945" s="716"/>
      <c r="MZY945" s="716"/>
      <c r="MZZ945" s="716"/>
      <c r="NAA945" s="716"/>
      <c r="NAB945" s="716"/>
      <c r="NAC945" s="716"/>
      <c r="NAD945" s="716"/>
      <c r="NAE945" s="716"/>
      <c r="NAF945" s="716"/>
      <c r="NAG945" s="716"/>
      <c r="NAH945" s="716"/>
      <c r="NAI945" s="716"/>
      <c r="NAJ945" s="716"/>
      <c r="NAK945" s="716"/>
      <c r="NAL945" s="716"/>
      <c r="NAM945" s="716"/>
      <c r="NAN945" s="716"/>
      <c r="NAO945" s="716"/>
      <c r="NAP945" s="716"/>
      <c r="NAQ945" s="716"/>
      <c r="NAR945" s="716"/>
      <c r="NAS945" s="716"/>
      <c r="NAT945" s="716"/>
      <c r="NAU945" s="716"/>
      <c r="NAV945" s="716"/>
      <c r="NAW945" s="716"/>
      <c r="NAX945" s="716"/>
      <c r="NAY945" s="716"/>
      <c r="NAZ945" s="716"/>
      <c r="NBA945" s="716"/>
      <c r="NBB945" s="716"/>
      <c r="NBC945" s="716"/>
      <c r="NBD945" s="716"/>
      <c r="NBE945" s="716"/>
      <c r="NBF945" s="716"/>
      <c r="NBG945" s="716"/>
      <c r="NBH945" s="716"/>
      <c r="NBI945" s="716"/>
      <c r="NBJ945" s="716"/>
      <c r="NBK945" s="716"/>
      <c r="NBL945" s="716"/>
      <c r="NBM945" s="716"/>
      <c r="NBN945" s="716"/>
      <c r="NBO945" s="716"/>
      <c r="NBP945" s="716"/>
      <c r="NBQ945" s="716"/>
      <c r="NBR945" s="716"/>
      <c r="NBS945" s="716"/>
      <c r="NBT945" s="716"/>
      <c r="NBU945" s="716"/>
      <c r="NBV945" s="716"/>
      <c r="NBW945" s="716"/>
      <c r="NBX945" s="716"/>
      <c r="NBY945" s="716"/>
      <c r="NBZ945" s="716"/>
      <c r="NCA945" s="716"/>
      <c r="NCB945" s="716"/>
      <c r="NCC945" s="716"/>
      <c r="NCD945" s="716"/>
      <c r="NCE945" s="716"/>
      <c r="NCF945" s="716"/>
      <c r="NCG945" s="716"/>
      <c r="NCH945" s="716"/>
      <c r="NCI945" s="716"/>
      <c r="NCJ945" s="716"/>
      <c r="NCK945" s="716"/>
      <c r="NCL945" s="716"/>
      <c r="NCM945" s="716"/>
      <c r="NCN945" s="716"/>
      <c r="NCO945" s="716"/>
      <c r="NCP945" s="716"/>
      <c r="NCQ945" s="716"/>
      <c r="NCR945" s="716"/>
      <c r="NCS945" s="716"/>
      <c r="NCT945" s="716"/>
      <c r="NCU945" s="716"/>
      <c r="NCV945" s="716"/>
      <c r="NCW945" s="716"/>
      <c r="NCX945" s="716"/>
      <c r="NCY945" s="716"/>
      <c r="NCZ945" s="716"/>
      <c r="NDA945" s="716"/>
      <c r="NDB945" s="716"/>
      <c r="NDC945" s="716"/>
      <c r="NDD945" s="716"/>
      <c r="NDE945" s="716"/>
      <c r="NDF945" s="716"/>
      <c r="NDG945" s="716"/>
      <c r="NDH945" s="716"/>
      <c r="NDI945" s="716"/>
      <c r="NDJ945" s="716"/>
      <c r="NDK945" s="716"/>
      <c r="NDL945" s="716"/>
      <c r="NDM945" s="716"/>
      <c r="NDN945" s="716"/>
      <c r="NDO945" s="716"/>
      <c r="NDP945" s="716"/>
      <c r="NDQ945" s="716"/>
      <c r="NDR945" s="716"/>
      <c r="NDS945" s="716"/>
      <c r="NDT945" s="716"/>
      <c r="NDU945" s="716"/>
      <c r="NDV945" s="716"/>
      <c r="NDW945" s="716"/>
      <c r="NDX945" s="716"/>
      <c r="NDY945" s="716"/>
      <c r="NDZ945" s="716"/>
      <c r="NEA945" s="716"/>
      <c r="NEB945" s="716"/>
      <c r="NEC945" s="716"/>
      <c r="NED945" s="716"/>
      <c r="NEE945" s="716"/>
      <c r="NEF945" s="716"/>
      <c r="NEG945" s="716"/>
      <c r="NEH945" s="716"/>
      <c r="NEI945" s="716"/>
      <c r="NEJ945" s="716"/>
      <c r="NEK945" s="716"/>
      <c r="NEL945" s="716"/>
      <c r="NEM945" s="716"/>
      <c r="NEN945" s="716"/>
      <c r="NEO945" s="716"/>
      <c r="NEP945" s="716"/>
      <c r="NEQ945" s="716"/>
      <c r="NER945" s="716"/>
      <c r="NES945" s="716"/>
      <c r="NET945" s="716"/>
      <c r="NEU945" s="716"/>
      <c r="NEV945" s="716"/>
      <c r="NEW945" s="716"/>
      <c r="NEX945" s="716"/>
      <c r="NEY945" s="716"/>
      <c r="NEZ945" s="716"/>
      <c r="NFA945" s="716"/>
      <c r="NFB945" s="716"/>
      <c r="NFC945" s="716"/>
      <c r="NFD945" s="716"/>
      <c r="NFE945" s="716"/>
      <c r="NFF945" s="716"/>
      <c r="NFG945" s="716"/>
      <c r="NFH945" s="716"/>
      <c r="NFI945" s="716"/>
      <c r="NFJ945" s="716"/>
      <c r="NFK945" s="716"/>
      <c r="NFL945" s="716"/>
      <c r="NFM945" s="716"/>
      <c r="NFN945" s="716"/>
      <c r="NFO945" s="716"/>
      <c r="NFP945" s="716"/>
      <c r="NFQ945" s="716"/>
      <c r="NFR945" s="716"/>
      <c r="NFS945" s="716"/>
      <c r="NFT945" s="716"/>
      <c r="NFU945" s="716"/>
      <c r="NFV945" s="716"/>
      <c r="NFW945" s="716"/>
      <c r="NFX945" s="716"/>
      <c r="NFY945" s="716"/>
      <c r="NFZ945" s="716"/>
      <c r="NGA945" s="716"/>
      <c r="NGB945" s="716"/>
      <c r="NGC945" s="716"/>
      <c r="NGD945" s="716"/>
      <c r="NGE945" s="716"/>
      <c r="NGF945" s="716"/>
      <c r="NGG945" s="716"/>
      <c r="NGH945" s="716"/>
      <c r="NGI945" s="716"/>
      <c r="NGJ945" s="716"/>
      <c r="NGK945" s="716"/>
      <c r="NGL945" s="716"/>
      <c r="NGM945" s="716"/>
      <c r="NGN945" s="716"/>
      <c r="NGO945" s="716"/>
      <c r="NGP945" s="716"/>
      <c r="NGQ945" s="716"/>
      <c r="NGR945" s="716"/>
      <c r="NGS945" s="716"/>
      <c r="NGT945" s="716"/>
      <c r="NGU945" s="716"/>
      <c r="NGV945" s="716"/>
      <c r="NGW945" s="716"/>
      <c r="NGX945" s="716"/>
      <c r="NGY945" s="716"/>
      <c r="NGZ945" s="716"/>
      <c r="NHA945" s="716"/>
      <c r="NHB945" s="716"/>
      <c r="NHC945" s="716"/>
      <c r="NHD945" s="716"/>
      <c r="NHE945" s="716"/>
      <c r="NHF945" s="716"/>
      <c r="NHG945" s="716"/>
      <c r="NHH945" s="716"/>
      <c r="NHI945" s="716"/>
      <c r="NHJ945" s="716"/>
      <c r="NHK945" s="716"/>
      <c r="NHL945" s="716"/>
      <c r="NHM945" s="716"/>
      <c r="NHN945" s="716"/>
      <c r="NHO945" s="716"/>
      <c r="NHP945" s="716"/>
      <c r="NHQ945" s="716"/>
      <c r="NHR945" s="716"/>
      <c r="NHS945" s="716"/>
      <c r="NHT945" s="716"/>
      <c r="NHU945" s="716"/>
      <c r="NHV945" s="716"/>
      <c r="NHW945" s="716"/>
      <c r="NHX945" s="716"/>
      <c r="NHY945" s="716"/>
      <c r="NHZ945" s="716"/>
      <c r="NIA945" s="716"/>
      <c r="NIB945" s="716"/>
      <c r="NIC945" s="716"/>
      <c r="NID945" s="716"/>
      <c r="NIE945" s="716"/>
      <c r="NIF945" s="716"/>
      <c r="NIG945" s="716"/>
      <c r="NIH945" s="716"/>
      <c r="NII945" s="716"/>
      <c r="NIJ945" s="716"/>
      <c r="NIK945" s="716"/>
      <c r="NIL945" s="716"/>
      <c r="NIM945" s="716"/>
      <c r="NIN945" s="716"/>
      <c r="NIO945" s="716"/>
      <c r="NIP945" s="716"/>
      <c r="NIQ945" s="716"/>
      <c r="NIR945" s="716"/>
      <c r="NIS945" s="716"/>
      <c r="NIT945" s="716"/>
      <c r="NIU945" s="716"/>
      <c r="NIV945" s="716"/>
      <c r="NIW945" s="716"/>
      <c r="NIX945" s="716"/>
      <c r="NIY945" s="716"/>
      <c r="NIZ945" s="716"/>
      <c r="NJA945" s="716"/>
      <c r="NJB945" s="716"/>
      <c r="NJC945" s="716"/>
      <c r="NJD945" s="716"/>
      <c r="NJE945" s="716"/>
      <c r="NJF945" s="716"/>
      <c r="NJG945" s="716"/>
      <c r="NJH945" s="716"/>
      <c r="NJI945" s="716"/>
      <c r="NJJ945" s="716"/>
      <c r="NJK945" s="716"/>
      <c r="NJL945" s="716"/>
      <c r="NJM945" s="716"/>
      <c r="NJN945" s="716"/>
      <c r="NJO945" s="716"/>
      <c r="NJP945" s="716"/>
      <c r="NJQ945" s="716"/>
      <c r="NJR945" s="716"/>
      <c r="NJS945" s="716"/>
      <c r="NJT945" s="716"/>
      <c r="NJU945" s="716"/>
      <c r="NJV945" s="716"/>
      <c r="NJW945" s="716"/>
      <c r="NJX945" s="716"/>
      <c r="NJY945" s="716"/>
      <c r="NJZ945" s="716"/>
      <c r="NKA945" s="716"/>
      <c r="NKB945" s="716"/>
      <c r="NKC945" s="716"/>
      <c r="NKD945" s="716"/>
      <c r="NKE945" s="716"/>
      <c r="NKF945" s="716"/>
      <c r="NKG945" s="716"/>
      <c r="NKH945" s="716"/>
      <c r="NKI945" s="716"/>
      <c r="NKJ945" s="716"/>
      <c r="NKK945" s="716"/>
      <c r="NKL945" s="716"/>
      <c r="NKM945" s="716"/>
      <c r="NKN945" s="716"/>
      <c r="NKO945" s="716"/>
      <c r="NKP945" s="716"/>
      <c r="NKQ945" s="716"/>
      <c r="NKR945" s="716"/>
      <c r="NKS945" s="716"/>
      <c r="NKT945" s="716"/>
      <c r="NKU945" s="716"/>
      <c r="NKV945" s="716"/>
      <c r="NKW945" s="716"/>
      <c r="NKX945" s="716"/>
      <c r="NKY945" s="716"/>
      <c r="NKZ945" s="716"/>
      <c r="NLA945" s="716"/>
      <c r="NLB945" s="716"/>
      <c r="NLC945" s="716"/>
      <c r="NLD945" s="716"/>
      <c r="NLE945" s="716"/>
      <c r="NLF945" s="716"/>
      <c r="NLG945" s="716"/>
      <c r="NLH945" s="716"/>
      <c r="NLI945" s="716"/>
      <c r="NLJ945" s="716"/>
      <c r="NLK945" s="716"/>
      <c r="NLL945" s="716"/>
      <c r="NLM945" s="716"/>
      <c r="NLN945" s="716"/>
      <c r="NLO945" s="716"/>
      <c r="NLP945" s="716"/>
      <c r="NLQ945" s="716"/>
      <c r="NLR945" s="716"/>
      <c r="NLS945" s="716"/>
      <c r="NLT945" s="716"/>
      <c r="NLU945" s="716"/>
      <c r="NLV945" s="716"/>
      <c r="NLW945" s="716"/>
      <c r="NLX945" s="716"/>
      <c r="NLY945" s="716"/>
      <c r="NLZ945" s="716"/>
      <c r="NMA945" s="716"/>
      <c r="NMB945" s="716"/>
      <c r="NMC945" s="716"/>
      <c r="NMD945" s="716"/>
      <c r="NME945" s="716"/>
      <c r="NMF945" s="716"/>
      <c r="NMG945" s="716"/>
      <c r="NMH945" s="716"/>
      <c r="NMI945" s="716"/>
      <c r="NMJ945" s="716"/>
      <c r="NMK945" s="716"/>
      <c r="NML945" s="716"/>
      <c r="NMM945" s="716"/>
      <c r="NMN945" s="716"/>
      <c r="NMO945" s="716"/>
      <c r="NMP945" s="716"/>
      <c r="NMQ945" s="716"/>
      <c r="NMR945" s="716"/>
      <c r="NMS945" s="716"/>
      <c r="NMT945" s="716"/>
      <c r="NMU945" s="716"/>
      <c r="NMV945" s="716"/>
      <c r="NMW945" s="716"/>
      <c r="NMX945" s="716"/>
      <c r="NMY945" s="716"/>
      <c r="NMZ945" s="716"/>
      <c r="NNA945" s="716"/>
      <c r="NNB945" s="716"/>
      <c r="NNC945" s="716"/>
      <c r="NND945" s="716"/>
      <c r="NNE945" s="716"/>
      <c r="NNF945" s="716"/>
      <c r="NNG945" s="716"/>
      <c r="NNH945" s="716"/>
      <c r="NNI945" s="716"/>
      <c r="NNJ945" s="716"/>
      <c r="NNK945" s="716"/>
      <c r="NNL945" s="716"/>
      <c r="NNM945" s="716"/>
      <c r="NNN945" s="716"/>
      <c r="NNO945" s="716"/>
      <c r="NNP945" s="716"/>
      <c r="NNQ945" s="716"/>
      <c r="NNR945" s="716"/>
      <c r="NNS945" s="716"/>
      <c r="NNT945" s="716"/>
      <c r="NNU945" s="716"/>
      <c r="NNV945" s="716"/>
      <c r="NNW945" s="716"/>
      <c r="NNX945" s="716"/>
      <c r="NNY945" s="716"/>
      <c r="NNZ945" s="716"/>
      <c r="NOA945" s="716"/>
      <c r="NOB945" s="716"/>
      <c r="NOC945" s="716"/>
      <c r="NOD945" s="716"/>
      <c r="NOE945" s="716"/>
      <c r="NOF945" s="716"/>
      <c r="NOG945" s="716"/>
      <c r="NOH945" s="716"/>
      <c r="NOI945" s="716"/>
      <c r="NOJ945" s="716"/>
      <c r="NOK945" s="716"/>
      <c r="NOL945" s="716"/>
      <c r="NOM945" s="716"/>
      <c r="NON945" s="716"/>
      <c r="NOO945" s="716"/>
      <c r="NOP945" s="716"/>
      <c r="NOQ945" s="716"/>
      <c r="NOR945" s="716"/>
      <c r="NOS945" s="716"/>
      <c r="NOT945" s="716"/>
      <c r="NOU945" s="716"/>
      <c r="NOV945" s="716"/>
      <c r="NOW945" s="716"/>
      <c r="NOX945" s="716"/>
      <c r="NOY945" s="716"/>
      <c r="NOZ945" s="716"/>
      <c r="NPA945" s="716"/>
      <c r="NPB945" s="716"/>
      <c r="NPC945" s="716"/>
      <c r="NPD945" s="716"/>
      <c r="NPE945" s="716"/>
      <c r="NPF945" s="716"/>
      <c r="NPG945" s="716"/>
      <c r="NPH945" s="716"/>
      <c r="NPI945" s="716"/>
      <c r="NPJ945" s="716"/>
      <c r="NPK945" s="716"/>
      <c r="NPL945" s="716"/>
      <c r="NPM945" s="716"/>
      <c r="NPN945" s="716"/>
      <c r="NPO945" s="716"/>
      <c r="NPP945" s="716"/>
      <c r="NPQ945" s="716"/>
      <c r="NPR945" s="716"/>
      <c r="NPS945" s="716"/>
      <c r="NPT945" s="716"/>
      <c r="NPU945" s="716"/>
      <c r="NPV945" s="716"/>
      <c r="NPW945" s="716"/>
      <c r="NPX945" s="716"/>
      <c r="NPY945" s="716"/>
      <c r="NPZ945" s="716"/>
      <c r="NQA945" s="716"/>
      <c r="NQB945" s="716"/>
      <c r="NQC945" s="716"/>
      <c r="NQD945" s="716"/>
      <c r="NQE945" s="716"/>
      <c r="NQF945" s="716"/>
      <c r="NQG945" s="716"/>
      <c r="NQH945" s="716"/>
      <c r="NQI945" s="716"/>
      <c r="NQJ945" s="716"/>
      <c r="NQK945" s="716"/>
      <c r="NQL945" s="716"/>
      <c r="NQM945" s="716"/>
      <c r="NQN945" s="716"/>
      <c r="NQO945" s="716"/>
      <c r="NQP945" s="716"/>
      <c r="NQQ945" s="716"/>
      <c r="NQR945" s="716"/>
      <c r="NQS945" s="716"/>
      <c r="NQT945" s="716"/>
      <c r="NQU945" s="716"/>
      <c r="NQV945" s="716"/>
      <c r="NQW945" s="716"/>
      <c r="NQX945" s="716"/>
      <c r="NQY945" s="716"/>
      <c r="NQZ945" s="716"/>
      <c r="NRA945" s="716"/>
      <c r="NRB945" s="716"/>
      <c r="NRC945" s="716"/>
      <c r="NRD945" s="716"/>
      <c r="NRE945" s="716"/>
      <c r="NRF945" s="716"/>
      <c r="NRG945" s="716"/>
      <c r="NRH945" s="716"/>
      <c r="NRI945" s="716"/>
      <c r="NRJ945" s="716"/>
      <c r="NRK945" s="716"/>
      <c r="NRL945" s="716"/>
      <c r="NRM945" s="716"/>
      <c r="NRN945" s="716"/>
      <c r="NRO945" s="716"/>
      <c r="NRP945" s="716"/>
      <c r="NRQ945" s="716"/>
      <c r="NRR945" s="716"/>
      <c r="NRS945" s="716"/>
      <c r="NRT945" s="716"/>
      <c r="NRU945" s="716"/>
      <c r="NRV945" s="716"/>
      <c r="NRW945" s="716"/>
      <c r="NRX945" s="716"/>
      <c r="NRY945" s="716"/>
      <c r="NRZ945" s="716"/>
      <c r="NSA945" s="716"/>
      <c r="NSB945" s="716"/>
      <c r="NSC945" s="716"/>
      <c r="NSD945" s="716"/>
      <c r="NSE945" s="716"/>
      <c r="NSF945" s="716"/>
      <c r="NSG945" s="716"/>
      <c r="NSH945" s="716"/>
      <c r="NSI945" s="716"/>
      <c r="NSJ945" s="716"/>
      <c r="NSK945" s="716"/>
      <c r="NSL945" s="716"/>
      <c r="NSM945" s="716"/>
      <c r="NSN945" s="716"/>
      <c r="NSO945" s="716"/>
      <c r="NSP945" s="716"/>
      <c r="NSQ945" s="716"/>
      <c r="NSR945" s="716"/>
      <c r="NSS945" s="716"/>
      <c r="NST945" s="716"/>
      <c r="NSU945" s="716"/>
      <c r="NSV945" s="716"/>
      <c r="NSW945" s="716"/>
      <c r="NSX945" s="716"/>
      <c r="NSY945" s="716"/>
      <c r="NSZ945" s="716"/>
      <c r="NTA945" s="716"/>
      <c r="NTB945" s="716"/>
      <c r="NTC945" s="716"/>
      <c r="NTD945" s="716"/>
      <c r="NTE945" s="716"/>
      <c r="NTF945" s="716"/>
      <c r="NTG945" s="716"/>
      <c r="NTH945" s="716"/>
      <c r="NTI945" s="716"/>
      <c r="NTJ945" s="716"/>
      <c r="NTK945" s="716"/>
      <c r="NTL945" s="716"/>
      <c r="NTM945" s="716"/>
      <c r="NTN945" s="716"/>
      <c r="NTO945" s="716"/>
      <c r="NTP945" s="716"/>
      <c r="NTQ945" s="716"/>
      <c r="NTR945" s="716"/>
      <c r="NTS945" s="716"/>
      <c r="NTT945" s="716"/>
      <c r="NTU945" s="716"/>
      <c r="NTV945" s="716"/>
      <c r="NTW945" s="716"/>
      <c r="NTX945" s="716"/>
      <c r="NTY945" s="716"/>
      <c r="NTZ945" s="716"/>
      <c r="NUA945" s="716"/>
      <c r="NUB945" s="716"/>
      <c r="NUC945" s="716"/>
      <c r="NUD945" s="716"/>
      <c r="NUE945" s="716"/>
      <c r="NUF945" s="716"/>
      <c r="NUG945" s="716"/>
      <c r="NUH945" s="716"/>
      <c r="NUI945" s="716"/>
      <c r="NUJ945" s="716"/>
      <c r="NUK945" s="716"/>
      <c r="NUL945" s="716"/>
      <c r="NUM945" s="716"/>
      <c r="NUN945" s="716"/>
      <c r="NUO945" s="716"/>
      <c r="NUP945" s="716"/>
      <c r="NUQ945" s="716"/>
      <c r="NUR945" s="716"/>
      <c r="NUS945" s="716"/>
      <c r="NUT945" s="716"/>
      <c r="NUU945" s="716"/>
      <c r="NUV945" s="716"/>
      <c r="NUW945" s="716"/>
      <c r="NUX945" s="716"/>
      <c r="NUY945" s="716"/>
      <c r="NUZ945" s="716"/>
      <c r="NVA945" s="716"/>
      <c r="NVB945" s="716"/>
      <c r="NVC945" s="716"/>
      <c r="NVD945" s="716"/>
      <c r="NVE945" s="716"/>
      <c r="NVF945" s="716"/>
      <c r="NVG945" s="716"/>
      <c r="NVH945" s="716"/>
      <c r="NVI945" s="716"/>
      <c r="NVJ945" s="716"/>
      <c r="NVK945" s="716"/>
      <c r="NVL945" s="716"/>
      <c r="NVM945" s="716"/>
      <c r="NVN945" s="716"/>
      <c r="NVO945" s="716"/>
      <c r="NVP945" s="716"/>
      <c r="NVQ945" s="716"/>
      <c r="NVR945" s="716"/>
      <c r="NVS945" s="716"/>
      <c r="NVT945" s="716"/>
      <c r="NVU945" s="716"/>
      <c r="NVV945" s="716"/>
      <c r="NVW945" s="716"/>
      <c r="NVX945" s="716"/>
      <c r="NVY945" s="716"/>
      <c r="NVZ945" s="716"/>
      <c r="NWA945" s="716"/>
      <c r="NWB945" s="716"/>
      <c r="NWC945" s="716"/>
      <c r="NWD945" s="716"/>
      <c r="NWE945" s="716"/>
      <c r="NWF945" s="716"/>
      <c r="NWG945" s="716"/>
      <c r="NWH945" s="716"/>
      <c r="NWI945" s="716"/>
      <c r="NWJ945" s="716"/>
      <c r="NWK945" s="716"/>
      <c r="NWL945" s="716"/>
      <c r="NWM945" s="716"/>
      <c r="NWN945" s="716"/>
      <c r="NWO945" s="716"/>
      <c r="NWP945" s="716"/>
      <c r="NWQ945" s="716"/>
      <c r="NWR945" s="716"/>
      <c r="NWS945" s="716"/>
      <c r="NWT945" s="716"/>
      <c r="NWU945" s="716"/>
      <c r="NWV945" s="716"/>
      <c r="NWW945" s="716"/>
      <c r="NWX945" s="716"/>
      <c r="NWY945" s="716"/>
      <c r="NWZ945" s="716"/>
      <c r="NXA945" s="716"/>
      <c r="NXB945" s="716"/>
      <c r="NXC945" s="716"/>
      <c r="NXD945" s="716"/>
      <c r="NXE945" s="716"/>
      <c r="NXF945" s="716"/>
      <c r="NXG945" s="716"/>
      <c r="NXH945" s="716"/>
      <c r="NXI945" s="716"/>
      <c r="NXJ945" s="716"/>
      <c r="NXK945" s="716"/>
      <c r="NXL945" s="716"/>
      <c r="NXM945" s="716"/>
      <c r="NXN945" s="716"/>
      <c r="NXO945" s="716"/>
      <c r="NXP945" s="716"/>
      <c r="NXQ945" s="716"/>
      <c r="NXR945" s="716"/>
      <c r="NXS945" s="716"/>
      <c r="NXT945" s="716"/>
      <c r="NXU945" s="716"/>
      <c r="NXV945" s="716"/>
      <c r="NXW945" s="716"/>
      <c r="NXX945" s="716"/>
      <c r="NXY945" s="716"/>
      <c r="NXZ945" s="716"/>
      <c r="NYA945" s="716"/>
      <c r="NYB945" s="716"/>
      <c r="NYC945" s="716"/>
      <c r="NYD945" s="716"/>
      <c r="NYE945" s="716"/>
      <c r="NYF945" s="716"/>
      <c r="NYG945" s="716"/>
      <c r="NYH945" s="716"/>
      <c r="NYI945" s="716"/>
      <c r="NYJ945" s="716"/>
      <c r="NYK945" s="716"/>
      <c r="NYL945" s="716"/>
      <c r="NYM945" s="716"/>
      <c r="NYN945" s="716"/>
      <c r="NYO945" s="716"/>
      <c r="NYP945" s="716"/>
      <c r="NYQ945" s="716"/>
      <c r="NYR945" s="716"/>
      <c r="NYS945" s="716"/>
      <c r="NYT945" s="716"/>
      <c r="NYU945" s="716"/>
      <c r="NYV945" s="716"/>
      <c r="NYW945" s="716"/>
      <c r="NYX945" s="716"/>
      <c r="NYY945" s="716"/>
      <c r="NYZ945" s="716"/>
      <c r="NZA945" s="716"/>
      <c r="NZB945" s="716"/>
      <c r="NZC945" s="716"/>
      <c r="NZD945" s="716"/>
      <c r="NZE945" s="716"/>
      <c r="NZF945" s="716"/>
      <c r="NZG945" s="716"/>
      <c r="NZH945" s="716"/>
      <c r="NZI945" s="716"/>
      <c r="NZJ945" s="716"/>
      <c r="NZK945" s="716"/>
      <c r="NZL945" s="716"/>
      <c r="NZM945" s="716"/>
      <c r="NZN945" s="716"/>
      <c r="NZO945" s="716"/>
      <c r="NZP945" s="716"/>
      <c r="NZQ945" s="716"/>
      <c r="NZR945" s="716"/>
      <c r="NZS945" s="716"/>
      <c r="NZT945" s="716"/>
      <c r="NZU945" s="716"/>
      <c r="NZV945" s="716"/>
      <c r="NZW945" s="716"/>
      <c r="NZX945" s="716"/>
      <c r="NZY945" s="716"/>
      <c r="NZZ945" s="716"/>
      <c r="OAA945" s="716"/>
      <c r="OAB945" s="716"/>
      <c r="OAC945" s="716"/>
      <c r="OAD945" s="716"/>
      <c r="OAE945" s="716"/>
      <c r="OAF945" s="716"/>
      <c r="OAG945" s="716"/>
      <c r="OAH945" s="716"/>
      <c r="OAI945" s="716"/>
      <c r="OAJ945" s="716"/>
      <c r="OAK945" s="716"/>
      <c r="OAL945" s="716"/>
      <c r="OAM945" s="716"/>
      <c r="OAN945" s="716"/>
      <c r="OAO945" s="716"/>
      <c r="OAP945" s="716"/>
      <c r="OAQ945" s="716"/>
      <c r="OAR945" s="716"/>
      <c r="OAS945" s="716"/>
      <c r="OAT945" s="716"/>
      <c r="OAU945" s="716"/>
      <c r="OAV945" s="716"/>
      <c r="OAW945" s="716"/>
      <c r="OAX945" s="716"/>
      <c r="OAY945" s="716"/>
      <c r="OAZ945" s="716"/>
      <c r="OBA945" s="716"/>
      <c r="OBB945" s="716"/>
      <c r="OBC945" s="716"/>
      <c r="OBD945" s="716"/>
      <c r="OBE945" s="716"/>
      <c r="OBF945" s="716"/>
      <c r="OBG945" s="716"/>
      <c r="OBH945" s="716"/>
      <c r="OBI945" s="716"/>
      <c r="OBJ945" s="716"/>
      <c r="OBK945" s="716"/>
      <c r="OBL945" s="716"/>
      <c r="OBM945" s="716"/>
      <c r="OBN945" s="716"/>
      <c r="OBO945" s="716"/>
      <c r="OBP945" s="716"/>
      <c r="OBQ945" s="716"/>
      <c r="OBR945" s="716"/>
      <c r="OBS945" s="716"/>
      <c r="OBT945" s="716"/>
      <c r="OBU945" s="716"/>
      <c r="OBV945" s="716"/>
      <c r="OBW945" s="716"/>
      <c r="OBX945" s="716"/>
      <c r="OBY945" s="716"/>
      <c r="OBZ945" s="716"/>
      <c r="OCA945" s="716"/>
      <c r="OCB945" s="716"/>
      <c r="OCC945" s="716"/>
      <c r="OCD945" s="716"/>
      <c r="OCE945" s="716"/>
      <c r="OCF945" s="716"/>
      <c r="OCG945" s="716"/>
      <c r="OCH945" s="716"/>
      <c r="OCI945" s="716"/>
      <c r="OCJ945" s="716"/>
      <c r="OCK945" s="716"/>
      <c r="OCL945" s="716"/>
      <c r="OCM945" s="716"/>
      <c r="OCN945" s="716"/>
      <c r="OCO945" s="716"/>
      <c r="OCP945" s="716"/>
      <c r="OCQ945" s="716"/>
      <c r="OCR945" s="716"/>
      <c r="OCS945" s="716"/>
      <c r="OCT945" s="716"/>
      <c r="OCU945" s="716"/>
      <c r="OCV945" s="716"/>
      <c r="OCW945" s="716"/>
      <c r="OCX945" s="716"/>
      <c r="OCY945" s="716"/>
      <c r="OCZ945" s="716"/>
      <c r="ODA945" s="716"/>
      <c r="ODB945" s="716"/>
      <c r="ODC945" s="716"/>
      <c r="ODD945" s="716"/>
      <c r="ODE945" s="716"/>
      <c r="ODF945" s="716"/>
      <c r="ODG945" s="716"/>
      <c r="ODH945" s="716"/>
      <c r="ODI945" s="716"/>
      <c r="ODJ945" s="716"/>
      <c r="ODK945" s="716"/>
      <c r="ODL945" s="716"/>
      <c r="ODM945" s="716"/>
      <c r="ODN945" s="716"/>
      <c r="ODO945" s="716"/>
      <c r="ODP945" s="716"/>
      <c r="ODQ945" s="716"/>
      <c r="ODR945" s="716"/>
      <c r="ODS945" s="716"/>
      <c r="ODT945" s="716"/>
      <c r="ODU945" s="716"/>
      <c r="ODV945" s="716"/>
      <c r="ODW945" s="716"/>
      <c r="ODX945" s="716"/>
      <c r="ODY945" s="716"/>
      <c r="ODZ945" s="716"/>
      <c r="OEA945" s="716"/>
      <c r="OEB945" s="716"/>
      <c r="OEC945" s="716"/>
      <c r="OED945" s="716"/>
      <c r="OEE945" s="716"/>
      <c r="OEF945" s="716"/>
      <c r="OEG945" s="716"/>
      <c r="OEH945" s="716"/>
      <c r="OEI945" s="716"/>
      <c r="OEJ945" s="716"/>
      <c r="OEK945" s="716"/>
      <c r="OEL945" s="716"/>
      <c r="OEM945" s="716"/>
      <c r="OEN945" s="716"/>
      <c r="OEO945" s="716"/>
      <c r="OEP945" s="716"/>
      <c r="OEQ945" s="716"/>
      <c r="OER945" s="716"/>
      <c r="OES945" s="716"/>
      <c r="OET945" s="716"/>
      <c r="OEU945" s="716"/>
      <c r="OEV945" s="716"/>
      <c r="OEW945" s="716"/>
      <c r="OEX945" s="716"/>
      <c r="OEY945" s="716"/>
      <c r="OEZ945" s="716"/>
      <c r="OFA945" s="716"/>
      <c r="OFB945" s="716"/>
      <c r="OFC945" s="716"/>
      <c r="OFD945" s="716"/>
      <c r="OFE945" s="716"/>
      <c r="OFF945" s="716"/>
      <c r="OFG945" s="716"/>
      <c r="OFH945" s="716"/>
      <c r="OFI945" s="716"/>
      <c r="OFJ945" s="716"/>
      <c r="OFK945" s="716"/>
      <c r="OFL945" s="716"/>
      <c r="OFM945" s="716"/>
      <c r="OFN945" s="716"/>
      <c r="OFO945" s="716"/>
      <c r="OFP945" s="716"/>
      <c r="OFQ945" s="716"/>
      <c r="OFR945" s="716"/>
      <c r="OFS945" s="716"/>
      <c r="OFT945" s="716"/>
      <c r="OFU945" s="716"/>
      <c r="OFV945" s="716"/>
      <c r="OFW945" s="716"/>
      <c r="OFX945" s="716"/>
      <c r="OFY945" s="716"/>
      <c r="OFZ945" s="716"/>
      <c r="OGA945" s="716"/>
      <c r="OGB945" s="716"/>
      <c r="OGC945" s="716"/>
      <c r="OGD945" s="716"/>
      <c r="OGE945" s="716"/>
      <c r="OGF945" s="716"/>
      <c r="OGG945" s="716"/>
      <c r="OGH945" s="716"/>
      <c r="OGI945" s="716"/>
      <c r="OGJ945" s="716"/>
      <c r="OGK945" s="716"/>
      <c r="OGL945" s="716"/>
      <c r="OGM945" s="716"/>
      <c r="OGN945" s="716"/>
      <c r="OGO945" s="716"/>
      <c r="OGP945" s="716"/>
      <c r="OGQ945" s="716"/>
      <c r="OGR945" s="716"/>
      <c r="OGS945" s="716"/>
      <c r="OGT945" s="716"/>
      <c r="OGU945" s="716"/>
      <c r="OGV945" s="716"/>
      <c r="OGW945" s="716"/>
      <c r="OGX945" s="716"/>
      <c r="OGY945" s="716"/>
      <c r="OGZ945" s="716"/>
      <c r="OHA945" s="716"/>
      <c r="OHB945" s="716"/>
      <c r="OHC945" s="716"/>
      <c r="OHD945" s="716"/>
      <c r="OHE945" s="716"/>
      <c r="OHF945" s="716"/>
      <c r="OHG945" s="716"/>
      <c r="OHH945" s="716"/>
      <c r="OHI945" s="716"/>
      <c r="OHJ945" s="716"/>
      <c r="OHK945" s="716"/>
      <c r="OHL945" s="716"/>
      <c r="OHM945" s="716"/>
      <c r="OHN945" s="716"/>
      <c r="OHO945" s="716"/>
      <c r="OHP945" s="716"/>
      <c r="OHQ945" s="716"/>
      <c r="OHR945" s="716"/>
      <c r="OHS945" s="716"/>
      <c r="OHT945" s="716"/>
      <c r="OHU945" s="716"/>
      <c r="OHV945" s="716"/>
      <c r="OHW945" s="716"/>
      <c r="OHX945" s="716"/>
      <c r="OHY945" s="716"/>
      <c r="OHZ945" s="716"/>
      <c r="OIA945" s="716"/>
      <c r="OIB945" s="716"/>
      <c r="OIC945" s="716"/>
      <c r="OID945" s="716"/>
      <c r="OIE945" s="716"/>
      <c r="OIF945" s="716"/>
      <c r="OIG945" s="716"/>
      <c r="OIH945" s="716"/>
      <c r="OII945" s="716"/>
      <c r="OIJ945" s="716"/>
      <c r="OIK945" s="716"/>
      <c r="OIL945" s="716"/>
      <c r="OIM945" s="716"/>
      <c r="OIN945" s="716"/>
      <c r="OIO945" s="716"/>
      <c r="OIP945" s="716"/>
      <c r="OIQ945" s="716"/>
      <c r="OIR945" s="716"/>
      <c r="OIS945" s="716"/>
      <c r="OIT945" s="716"/>
      <c r="OIU945" s="716"/>
      <c r="OIV945" s="716"/>
      <c r="OIW945" s="716"/>
      <c r="OIX945" s="716"/>
      <c r="OIY945" s="716"/>
      <c r="OIZ945" s="716"/>
      <c r="OJA945" s="716"/>
      <c r="OJB945" s="716"/>
      <c r="OJC945" s="716"/>
      <c r="OJD945" s="716"/>
      <c r="OJE945" s="716"/>
      <c r="OJF945" s="716"/>
      <c r="OJG945" s="716"/>
      <c r="OJH945" s="716"/>
      <c r="OJI945" s="716"/>
      <c r="OJJ945" s="716"/>
      <c r="OJK945" s="716"/>
      <c r="OJL945" s="716"/>
      <c r="OJM945" s="716"/>
      <c r="OJN945" s="716"/>
      <c r="OJO945" s="716"/>
      <c r="OJP945" s="716"/>
      <c r="OJQ945" s="716"/>
      <c r="OJR945" s="716"/>
      <c r="OJS945" s="716"/>
      <c r="OJT945" s="716"/>
      <c r="OJU945" s="716"/>
      <c r="OJV945" s="716"/>
      <c r="OJW945" s="716"/>
      <c r="OJX945" s="716"/>
      <c r="OJY945" s="716"/>
      <c r="OJZ945" s="716"/>
      <c r="OKA945" s="716"/>
      <c r="OKB945" s="716"/>
      <c r="OKC945" s="716"/>
      <c r="OKD945" s="716"/>
      <c r="OKE945" s="716"/>
      <c r="OKF945" s="716"/>
      <c r="OKG945" s="716"/>
      <c r="OKH945" s="716"/>
      <c r="OKI945" s="716"/>
      <c r="OKJ945" s="716"/>
      <c r="OKK945" s="716"/>
      <c r="OKL945" s="716"/>
      <c r="OKM945" s="716"/>
      <c r="OKN945" s="716"/>
      <c r="OKO945" s="716"/>
      <c r="OKP945" s="716"/>
      <c r="OKQ945" s="716"/>
      <c r="OKR945" s="716"/>
      <c r="OKS945" s="716"/>
      <c r="OKT945" s="716"/>
      <c r="OKU945" s="716"/>
      <c r="OKV945" s="716"/>
      <c r="OKW945" s="716"/>
      <c r="OKX945" s="716"/>
      <c r="OKY945" s="716"/>
      <c r="OKZ945" s="716"/>
      <c r="OLA945" s="716"/>
      <c r="OLB945" s="716"/>
      <c r="OLC945" s="716"/>
      <c r="OLD945" s="716"/>
      <c r="OLE945" s="716"/>
      <c r="OLF945" s="716"/>
      <c r="OLG945" s="716"/>
      <c r="OLH945" s="716"/>
      <c r="OLI945" s="716"/>
      <c r="OLJ945" s="716"/>
      <c r="OLK945" s="716"/>
      <c r="OLL945" s="716"/>
      <c r="OLM945" s="716"/>
      <c r="OLN945" s="716"/>
      <c r="OLO945" s="716"/>
      <c r="OLP945" s="716"/>
      <c r="OLQ945" s="716"/>
      <c r="OLR945" s="716"/>
      <c r="OLS945" s="716"/>
      <c r="OLT945" s="716"/>
      <c r="OLU945" s="716"/>
      <c r="OLV945" s="716"/>
      <c r="OLW945" s="716"/>
      <c r="OLX945" s="716"/>
      <c r="OLY945" s="716"/>
      <c r="OLZ945" s="716"/>
      <c r="OMA945" s="716"/>
      <c r="OMB945" s="716"/>
      <c r="OMC945" s="716"/>
      <c r="OMD945" s="716"/>
      <c r="OME945" s="716"/>
      <c r="OMF945" s="716"/>
      <c r="OMG945" s="716"/>
      <c r="OMH945" s="716"/>
      <c r="OMI945" s="716"/>
      <c r="OMJ945" s="716"/>
      <c r="OMK945" s="716"/>
      <c r="OML945" s="716"/>
      <c r="OMM945" s="716"/>
      <c r="OMN945" s="716"/>
      <c r="OMO945" s="716"/>
      <c r="OMP945" s="716"/>
      <c r="OMQ945" s="716"/>
      <c r="OMR945" s="716"/>
      <c r="OMS945" s="716"/>
      <c r="OMT945" s="716"/>
      <c r="OMU945" s="716"/>
      <c r="OMV945" s="716"/>
      <c r="OMW945" s="716"/>
      <c r="OMX945" s="716"/>
      <c r="OMY945" s="716"/>
      <c r="OMZ945" s="716"/>
      <c r="ONA945" s="716"/>
      <c r="ONB945" s="716"/>
      <c r="ONC945" s="716"/>
      <c r="OND945" s="716"/>
      <c r="ONE945" s="716"/>
      <c r="ONF945" s="716"/>
      <c r="ONG945" s="716"/>
      <c r="ONH945" s="716"/>
      <c r="ONI945" s="716"/>
      <c r="ONJ945" s="716"/>
      <c r="ONK945" s="716"/>
      <c r="ONL945" s="716"/>
      <c r="ONM945" s="716"/>
      <c r="ONN945" s="716"/>
      <c r="ONO945" s="716"/>
      <c r="ONP945" s="716"/>
      <c r="ONQ945" s="716"/>
      <c r="ONR945" s="716"/>
      <c r="ONS945" s="716"/>
      <c r="ONT945" s="716"/>
      <c r="ONU945" s="716"/>
      <c r="ONV945" s="716"/>
      <c r="ONW945" s="716"/>
      <c r="ONX945" s="716"/>
      <c r="ONY945" s="716"/>
      <c r="ONZ945" s="716"/>
      <c r="OOA945" s="716"/>
      <c r="OOB945" s="716"/>
      <c r="OOC945" s="716"/>
      <c r="OOD945" s="716"/>
      <c r="OOE945" s="716"/>
      <c r="OOF945" s="716"/>
      <c r="OOG945" s="716"/>
      <c r="OOH945" s="716"/>
      <c r="OOI945" s="716"/>
      <c r="OOJ945" s="716"/>
      <c r="OOK945" s="716"/>
      <c r="OOL945" s="716"/>
      <c r="OOM945" s="716"/>
      <c r="OON945" s="716"/>
      <c r="OOO945" s="716"/>
      <c r="OOP945" s="716"/>
      <c r="OOQ945" s="716"/>
      <c r="OOR945" s="716"/>
      <c r="OOS945" s="716"/>
      <c r="OOT945" s="716"/>
      <c r="OOU945" s="716"/>
      <c r="OOV945" s="716"/>
      <c r="OOW945" s="716"/>
      <c r="OOX945" s="716"/>
      <c r="OOY945" s="716"/>
      <c r="OOZ945" s="716"/>
      <c r="OPA945" s="716"/>
      <c r="OPB945" s="716"/>
      <c r="OPC945" s="716"/>
      <c r="OPD945" s="716"/>
      <c r="OPE945" s="716"/>
      <c r="OPF945" s="716"/>
      <c r="OPG945" s="716"/>
      <c r="OPH945" s="716"/>
      <c r="OPI945" s="716"/>
      <c r="OPJ945" s="716"/>
      <c r="OPK945" s="716"/>
      <c r="OPL945" s="716"/>
      <c r="OPM945" s="716"/>
      <c r="OPN945" s="716"/>
      <c r="OPO945" s="716"/>
      <c r="OPP945" s="716"/>
      <c r="OPQ945" s="716"/>
      <c r="OPR945" s="716"/>
      <c r="OPS945" s="716"/>
      <c r="OPT945" s="716"/>
      <c r="OPU945" s="716"/>
      <c r="OPV945" s="716"/>
      <c r="OPW945" s="716"/>
      <c r="OPX945" s="716"/>
      <c r="OPY945" s="716"/>
      <c r="OPZ945" s="716"/>
      <c r="OQA945" s="716"/>
      <c r="OQB945" s="716"/>
      <c r="OQC945" s="716"/>
      <c r="OQD945" s="716"/>
      <c r="OQE945" s="716"/>
      <c r="OQF945" s="716"/>
      <c r="OQG945" s="716"/>
      <c r="OQH945" s="716"/>
      <c r="OQI945" s="716"/>
      <c r="OQJ945" s="716"/>
      <c r="OQK945" s="716"/>
      <c r="OQL945" s="716"/>
      <c r="OQM945" s="716"/>
      <c r="OQN945" s="716"/>
      <c r="OQO945" s="716"/>
      <c r="OQP945" s="716"/>
      <c r="OQQ945" s="716"/>
      <c r="OQR945" s="716"/>
      <c r="OQS945" s="716"/>
      <c r="OQT945" s="716"/>
      <c r="OQU945" s="716"/>
      <c r="OQV945" s="716"/>
      <c r="OQW945" s="716"/>
      <c r="OQX945" s="716"/>
      <c r="OQY945" s="716"/>
      <c r="OQZ945" s="716"/>
      <c r="ORA945" s="716"/>
      <c r="ORB945" s="716"/>
      <c r="ORC945" s="716"/>
      <c r="ORD945" s="716"/>
      <c r="ORE945" s="716"/>
      <c r="ORF945" s="716"/>
      <c r="ORG945" s="716"/>
      <c r="ORH945" s="716"/>
      <c r="ORI945" s="716"/>
      <c r="ORJ945" s="716"/>
      <c r="ORK945" s="716"/>
      <c r="ORL945" s="716"/>
      <c r="ORM945" s="716"/>
      <c r="ORN945" s="716"/>
      <c r="ORO945" s="716"/>
      <c r="ORP945" s="716"/>
      <c r="ORQ945" s="716"/>
      <c r="ORR945" s="716"/>
      <c r="ORS945" s="716"/>
      <c r="ORT945" s="716"/>
      <c r="ORU945" s="716"/>
      <c r="ORV945" s="716"/>
      <c r="ORW945" s="716"/>
      <c r="ORX945" s="716"/>
      <c r="ORY945" s="716"/>
      <c r="ORZ945" s="716"/>
      <c r="OSA945" s="716"/>
      <c r="OSB945" s="716"/>
      <c r="OSC945" s="716"/>
      <c r="OSD945" s="716"/>
      <c r="OSE945" s="716"/>
      <c r="OSF945" s="716"/>
      <c r="OSG945" s="716"/>
      <c r="OSH945" s="716"/>
      <c r="OSI945" s="716"/>
      <c r="OSJ945" s="716"/>
      <c r="OSK945" s="716"/>
      <c r="OSL945" s="716"/>
      <c r="OSM945" s="716"/>
      <c r="OSN945" s="716"/>
      <c r="OSO945" s="716"/>
      <c r="OSP945" s="716"/>
      <c r="OSQ945" s="716"/>
      <c r="OSR945" s="716"/>
      <c r="OSS945" s="716"/>
      <c r="OST945" s="716"/>
      <c r="OSU945" s="716"/>
      <c r="OSV945" s="716"/>
      <c r="OSW945" s="716"/>
      <c r="OSX945" s="716"/>
      <c r="OSY945" s="716"/>
      <c r="OSZ945" s="716"/>
      <c r="OTA945" s="716"/>
      <c r="OTB945" s="716"/>
      <c r="OTC945" s="716"/>
      <c r="OTD945" s="716"/>
      <c r="OTE945" s="716"/>
      <c r="OTF945" s="716"/>
      <c r="OTG945" s="716"/>
      <c r="OTH945" s="716"/>
      <c r="OTI945" s="716"/>
      <c r="OTJ945" s="716"/>
      <c r="OTK945" s="716"/>
      <c r="OTL945" s="716"/>
      <c r="OTM945" s="716"/>
      <c r="OTN945" s="716"/>
      <c r="OTO945" s="716"/>
      <c r="OTP945" s="716"/>
      <c r="OTQ945" s="716"/>
      <c r="OTR945" s="716"/>
      <c r="OTS945" s="716"/>
      <c r="OTT945" s="716"/>
      <c r="OTU945" s="716"/>
      <c r="OTV945" s="716"/>
      <c r="OTW945" s="716"/>
      <c r="OTX945" s="716"/>
      <c r="OTY945" s="716"/>
      <c r="OTZ945" s="716"/>
      <c r="OUA945" s="716"/>
      <c r="OUB945" s="716"/>
      <c r="OUC945" s="716"/>
      <c r="OUD945" s="716"/>
      <c r="OUE945" s="716"/>
      <c r="OUF945" s="716"/>
      <c r="OUG945" s="716"/>
      <c r="OUH945" s="716"/>
      <c r="OUI945" s="716"/>
      <c r="OUJ945" s="716"/>
      <c r="OUK945" s="716"/>
      <c r="OUL945" s="716"/>
      <c r="OUM945" s="716"/>
      <c r="OUN945" s="716"/>
      <c r="OUO945" s="716"/>
      <c r="OUP945" s="716"/>
      <c r="OUQ945" s="716"/>
      <c r="OUR945" s="716"/>
      <c r="OUS945" s="716"/>
      <c r="OUT945" s="716"/>
      <c r="OUU945" s="716"/>
      <c r="OUV945" s="716"/>
      <c r="OUW945" s="716"/>
      <c r="OUX945" s="716"/>
      <c r="OUY945" s="716"/>
      <c r="OUZ945" s="716"/>
      <c r="OVA945" s="716"/>
      <c r="OVB945" s="716"/>
      <c r="OVC945" s="716"/>
      <c r="OVD945" s="716"/>
      <c r="OVE945" s="716"/>
      <c r="OVF945" s="716"/>
      <c r="OVG945" s="716"/>
      <c r="OVH945" s="716"/>
      <c r="OVI945" s="716"/>
      <c r="OVJ945" s="716"/>
      <c r="OVK945" s="716"/>
      <c r="OVL945" s="716"/>
      <c r="OVM945" s="716"/>
      <c r="OVN945" s="716"/>
      <c r="OVO945" s="716"/>
      <c r="OVP945" s="716"/>
      <c r="OVQ945" s="716"/>
      <c r="OVR945" s="716"/>
      <c r="OVS945" s="716"/>
      <c r="OVT945" s="716"/>
      <c r="OVU945" s="716"/>
      <c r="OVV945" s="716"/>
      <c r="OVW945" s="716"/>
      <c r="OVX945" s="716"/>
      <c r="OVY945" s="716"/>
      <c r="OVZ945" s="716"/>
      <c r="OWA945" s="716"/>
      <c r="OWB945" s="716"/>
      <c r="OWC945" s="716"/>
      <c r="OWD945" s="716"/>
      <c r="OWE945" s="716"/>
      <c r="OWF945" s="716"/>
      <c r="OWG945" s="716"/>
      <c r="OWH945" s="716"/>
      <c r="OWI945" s="716"/>
      <c r="OWJ945" s="716"/>
      <c r="OWK945" s="716"/>
      <c r="OWL945" s="716"/>
      <c r="OWM945" s="716"/>
      <c r="OWN945" s="716"/>
      <c r="OWO945" s="716"/>
      <c r="OWP945" s="716"/>
      <c r="OWQ945" s="716"/>
      <c r="OWR945" s="716"/>
      <c r="OWS945" s="716"/>
      <c r="OWT945" s="716"/>
      <c r="OWU945" s="716"/>
      <c r="OWV945" s="716"/>
      <c r="OWW945" s="716"/>
      <c r="OWX945" s="716"/>
      <c r="OWY945" s="716"/>
      <c r="OWZ945" s="716"/>
      <c r="OXA945" s="716"/>
      <c r="OXB945" s="716"/>
      <c r="OXC945" s="716"/>
      <c r="OXD945" s="716"/>
      <c r="OXE945" s="716"/>
      <c r="OXF945" s="716"/>
      <c r="OXG945" s="716"/>
      <c r="OXH945" s="716"/>
      <c r="OXI945" s="716"/>
      <c r="OXJ945" s="716"/>
      <c r="OXK945" s="716"/>
      <c r="OXL945" s="716"/>
      <c r="OXM945" s="716"/>
      <c r="OXN945" s="716"/>
      <c r="OXO945" s="716"/>
      <c r="OXP945" s="716"/>
      <c r="OXQ945" s="716"/>
      <c r="OXR945" s="716"/>
      <c r="OXS945" s="716"/>
      <c r="OXT945" s="716"/>
      <c r="OXU945" s="716"/>
      <c r="OXV945" s="716"/>
      <c r="OXW945" s="716"/>
      <c r="OXX945" s="716"/>
      <c r="OXY945" s="716"/>
      <c r="OXZ945" s="716"/>
      <c r="OYA945" s="716"/>
      <c r="OYB945" s="716"/>
      <c r="OYC945" s="716"/>
      <c r="OYD945" s="716"/>
      <c r="OYE945" s="716"/>
      <c r="OYF945" s="716"/>
      <c r="OYG945" s="716"/>
      <c r="OYH945" s="716"/>
      <c r="OYI945" s="716"/>
      <c r="OYJ945" s="716"/>
      <c r="OYK945" s="716"/>
      <c r="OYL945" s="716"/>
      <c r="OYM945" s="716"/>
      <c r="OYN945" s="716"/>
      <c r="OYO945" s="716"/>
      <c r="OYP945" s="716"/>
      <c r="OYQ945" s="716"/>
      <c r="OYR945" s="716"/>
      <c r="OYS945" s="716"/>
      <c r="OYT945" s="716"/>
      <c r="OYU945" s="716"/>
      <c r="OYV945" s="716"/>
      <c r="OYW945" s="716"/>
      <c r="OYX945" s="716"/>
      <c r="OYY945" s="716"/>
      <c r="OYZ945" s="716"/>
      <c r="OZA945" s="716"/>
      <c r="OZB945" s="716"/>
      <c r="OZC945" s="716"/>
      <c r="OZD945" s="716"/>
      <c r="OZE945" s="716"/>
      <c r="OZF945" s="716"/>
      <c r="OZG945" s="716"/>
      <c r="OZH945" s="716"/>
      <c r="OZI945" s="716"/>
      <c r="OZJ945" s="716"/>
      <c r="OZK945" s="716"/>
      <c r="OZL945" s="716"/>
      <c r="OZM945" s="716"/>
      <c r="OZN945" s="716"/>
      <c r="OZO945" s="716"/>
      <c r="OZP945" s="716"/>
      <c r="OZQ945" s="716"/>
      <c r="OZR945" s="716"/>
      <c r="OZS945" s="716"/>
      <c r="OZT945" s="716"/>
      <c r="OZU945" s="716"/>
      <c r="OZV945" s="716"/>
      <c r="OZW945" s="716"/>
      <c r="OZX945" s="716"/>
      <c r="OZY945" s="716"/>
      <c r="OZZ945" s="716"/>
      <c r="PAA945" s="716"/>
      <c r="PAB945" s="716"/>
      <c r="PAC945" s="716"/>
      <c r="PAD945" s="716"/>
      <c r="PAE945" s="716"/>
      <c r="PAF945" s="716"/>
      <c r="PAG945" s="716"/>
      <c r="PAH945" s="716"/>
      <c r="PAI945" s="716"/>
      <c r="PAJ945" s="716"/>
      <c r="PAK945" s="716"/>
      <c r="PAL945" s="716"/>
      <c r="PAM945" s="716"/>
      <c r="PAN945" s="716"/>
      <c r="PAO945" s="716"/>
      <c r="PAP945" s="716"/>
      <c r="PAQ945" s="716"/>
      <c r="PAR945" s="716"/>
      <c r="PAS945" s="716"/>
      <c r="PAT945" s="716"/>
      <c r="PAU945" s="716"/>
      <c r="PAV945" s="716"/>
      <c r="PAW945" s="716"/>
      <c r="PAX945" s="716"/>
      <c r="PAY945" s="716"/>
      <c r="PAZ945" s="716"/>
      <c r="PBA945" s="716"/>
      <c r="PBB945" s="716"/>
      <c r="PBC945" s="716"/>
      <c r="PBD945" s="716"/>
      <c r="PBE945" s="716"/>
      <c r="PBF945" s="716"/>
      <c r="PBG945" s="716"/>
      <c r="PBH945" s="716"/>
      <c r="PBI945" s="716"/>
      <c r="PBJ945" s="716"/>
      <c r="PBK945" s="716"/>
      <c r="PBL945" s="716"/>
      <c r="PBM945" s="716"/>
      <c r="PBN945" s="716"/>
      <c r="PBO945" s="716"/>
      <c r="PBP945" s="716"/>
      <c r="PBQ945" s="716"/>
      <c r="PBR945" s="716"/>
      <c r="PBS945" s="716"/>
      <c r="PBT945" s="716"/>
      <c r="PBU945" s="716"/>
      <c r="PBV945" s="716"/>
      <c r="PBW945" s="716"/>
      <c r="PBX945" s="716"/>
      <c r="PBY945" s="716"/>
      <c r="PBZ945" s="716"/>
      <c r="PCA945" s="716"/>
      <c r="PCB945" s="716"/>
      <c r="PCC945" s="716"/>
      <c r="PCD945" s="716"/>
      <c r="PCE945" s="716"/>
      <c r="PCF945" s="716"/>
      <c r="PCG945" s="716"/>
      <c r="PCH945" s="716"/>
      <c r="PCI945" s="716"/>
      <c r="PCJ945" s="716"/>
      <c r="PCK945" s="716"/>
      <c r="PCL945" s="716"/>
      <c r="PCM945" s="716"/>
      <c r="PCN945" s="716"/>
      <c r="PCO945" s="716"/>
      <c r="PCP945" s="716"/>
      <c r="PCQ945" s="716"/>
      <c r="PCR945" s="716"/>
      <c r="PCS945" s="716"/>
      <c r="PCT945" s="716"/>
      <c r="PCU945" s="716"/>
      <c r="PCV945" s="716"/>
      <c r="PCW945" s="716"/>
      <c r="PCX945" s="716"/>
      <c r="PCY945" s="716"/>
      <c r="PCZ945" s="716"/>
      <c r="PDA945" s="716"/>
      <c r="PDB945" s="716"/>
      <c r="PDC945" s="716"/>
      <c r="PDD945" s="716"/>
      <c r="PDE945" s="716"/>
      <c r="PDF945" s="716"/>
      <c r="PDG945" s="716"/>
      <c r="PDH945" s="716"/>
      <c r="PDI945" s="716"/>
      <c r="PDJ945" s="716"/>
      <c r="PDK945" s="716"/>
      <c r="PDL945" s="716"/>
      <c r="PDM945" s="716"/>
      <c r="PDN945" s="716"/>
      <c r="PDO945" s="716"/>
      <c r="PDP945" s="716"/>
      <c r="PDQ945" s="716"/>
      <c r="PDR945" s="716"/>
      <c r="PDS945" s="716"/>
      <c r="PDT945" s="716"/>
      <c r="PDU945" s="716"/>
      <c r="PDV945" s="716"/>
      <c r="PDW945" s="716"/>
      <c r="PDX945" s="716"/>
      <c r="PDY945" s="716"/>
      <c r="PDZ945" s="716"/>
      <c r="PEA945" s="716"/>
      <c r="PEB945" s="716"/>
      <c r="PEC945" s="716"/>
      <c r="PED945" s="716"/>
      <c r="PEE945" s="716"/>
      <c r="PEF945" s="716"/>
      <c r="PEG945" s="716"/>
      <c r="PEH945" s="716"/>
      <c r="PEI945" s="716"/>
      <c r="PEJ945" s="716"/>
      <c r="PEK945" s="716"/>
      <c r="PEL945" s="716"/>
      <c r="PEM945" s="716"/>
      <c r="PEN945" s="716"/>
      <c r="PEO945" s="716"/>
      <c r="PEP945" s="716"/>
      <c r="PEQ945" s="716"/>
      <c r="PER945" s="716"/>
      <c r="PES945" s="716"/>
      <c r="PET945" s="716"/>
      <c r="PEU945" s="716"/>
      <c r="PEV945" s="716"/>
      <c r="PEW945" s="716"/>
      <c r="PEX945" s="716"/>
      <c r="PEY945" s="716"/>
      <c r="PEZ945" s="716"/>
      <c r="PFA945" s="716"/>
      <c r="PFB945" s="716"/>
      <c r="PFC945" s="716"/>
      <c r="PFD945" s="716"/>
      <c r="PFE945" s="716"/>
      <c r="PFF945" s="716"/>
      <c r="PFG945" s="716"/>
      <c r="PFH945" s="716"/>
      <c r="PFI945" s="716"/>
      <c r="PFJ945" s="716"/>
      <c r="PFK945" s="716"/>
      <c r="PFL945" s="716"/>
      <c r="PFM945" s="716"/>
      <c r="PFN945" s="716"/>
      <c r="PFO945" s="716"/>
      <c r="PFP945" s="716"/>
      <c r="PFQ945" s="716"/>
      <c r="PFR945" s="716"/>
      <c r="PFS945" s="716"/>
      <c r="PFT945" s="716"/>
      <c r="PFU945" s="716"/>
      <c r="PFV945" s="716"/>
      <c r="PFW945" s="716"/>
      <c r="PFX945" s="716"/>
      <c r="PFY945" s="716"/>
      <c r="PFZ945" s="716"/>
      <c r="PGA945" s="716"/>
      <c r="PGB945" s="716"/>
      <c r="PGC945" s="716"/>
      <c r="PGD945" s="716"/>
      <c r="PGE945" s="716"/>
      <c r="PGF945" s="716"/>
      <c r="PGG945" s="716"/>
      <c r="PGH945" s="716"/>
      <c r="PGI945" s="716"/>
      <c r="PGJ945" s="716"/>
      <c r="PGK945" s="716"/>
      <c r="PGL945" s="716"/>
      <c r="PGM945" s="716"/>
      <c r="PGN945" s="716"/>
      <c r="PGO945" s="716"/>
      <c r="PGP945" s="716"/>
      <c r="PGQ945" s="716"/>
      <c r="PGR945" s="716"/>
      <c r="PGS945" s="716"/>
      <c r="PGT945" s="716"/>
      <c r="PGU945" s="716"/>
      <c r="PGV945" s="716"/>
      <c r="PGW945" s="716"/>
      <c r="PGX945" s="716"/>
      <c r="PGY945" s="716"/>
      <c r="PGZ945" s="716"/>
      <c r="PHA945" s="716"/>
      <c r="PHB945" s="716"/>
      <c r="PHC945" s="716"/>
      <c r="PHD945" s="716"/>
      <c r="PHE945" s="716"/>
      <c r="PHF945" s="716"/>
      <c r="PHG945" s="716"/>
      <c r="PHH945" s="716"/>
      <c r="PHI945" s="716"/>
      <c r="PHJ945" s="716"/>
      <c r="PHK945" s="716"/>
      <c r="PHL945" s="716"/>
      <c r="PHM945" s="716"/>
      <c r="PHN945" s="716"/>
      <c r="PHO945" s="716"/>
      <c r="PHP945" s="716"/>
      <c r="PHQ945" s="716"/>
      <c r="PHR945" s="716"/>
      <c r="PHS945" s="716"/>
      <c r="PHT945" s="716"/>
      <c r="PHU945" s="716"/>
      <c r="PHV945" s="716"/>
      <c r="PHW945" s="716"/>
      <c r="PHX945" s="716"/>
      <c r="PHY945" s="716"/>
      <c r="PHZ945" s="716"/>
      <c r="PIA945" s="716"/>
      <c r="PIB945" s="716"/>
      <c r="PIC945" s="716"/>
      <c r="PID945" s="716"/>
      <c r="PIE945" s="716"/>
      <c r="PIF945" s="716"/>
      <c r="PIG945" s="716"/>
      <c r="PIH945" s="716"/>
      <c r="PII945" s="716"/>
      <c r="PIJ945" s="716"/>
      <c r="PIK945" s="716"/>
      <c r="PIL945" s="716"/>
      <c r="PIM945" s="716"/>
      <c r="PIN945" s="716"/>
      <c r="PIO945" s="716"/>
      <c r="PIP945" s="716"/>
      <c r="PIQ945" s="716"/>
      <c r="PIR945" s="716"/>
      <c r="PIS945" s="716"/>
      <c r="PIT945" s="716"/>
      <c r="PIU945" s="716"/>
      <c r="PIV945" s="716"/>
      <c r="PIW945" s="716"/>
      <c r="PIX945" s="716"/>
      <c r="PIY945" s="716"/>
      <c r="PIZ945" s="716"/>
      <c r="PJA945" s="716"/>
      <c r="PJB945" s="716"/>
      <c r="PJC945" s="716"/>
      <c r="PJD945" s="716"/>
      <c r="PJE945" s="716"/>
      <c r="PJF945" s="716"/>
      <c r="PJG945" s="716"/>
      <c r="PJH945" s="716"/>
      <c r="PJI945" s="716"/>
      <c r="PJJ945" s="716"/>
      <c r="PJK945" s="716"/>
      <c r="PJL945" s="716"/>
      <c r="PJM945" s="716"/>
      <c r="PJN945" s="716"/>
      <c r="PJO945" s="716"/>
      <c r="PJP945" s="716"/>
      <c r="PJQ945" s="716"/>
      <c r="PJR945" s="716"/>
      <c r="PJS945" s="716"/>
      <c r="PJT945" s="716"/>
      <c r="PJU945" s="716"/>
      <c r="PJV945" s="716"/>
      <c r="PJW945" s="716"/>
      <c r="PJX945" s="716"/>
      <c r="PJY945" s="716"/>
      <c r="PJZ945" s="716"/>
      <c r="PKA945" s="716"/>
      <c r="PKB945" s="716"/>
      <c r="PKC945" s="716"/>
      <c r="PKD945" s="716"/>
      <c r="PKE945" s="716"/>
      <c r="PKF945" s="716"/>
      <c r="PKG945" s="716"/>
      <c r="PKH945" s="716"/>
      <c r="PKI945" s="716"/>
      <c r="PKJ945" s="716"/>
      <c r="PKK945" s="716"/>
      <c r="PKL945" s="716"/>
      <c r="PKM945" s="716"/>
      <c r="PKN945" s="716"/>
      <c r="PKO945" s="716"/>
      <c r="PKP945" s="716"/>
      <c r="PKQ945" s="716"/>
      <c r="PKR945" s="716"/>
      <c r="PKS945" s="716"/>
      <c r="PKT945" s="716"/>
      <c r="PKU945" s="716"/>
      <c r="PKV945" s="716"/>
      <c r="PKW945" s="716"/>
      <c r="PKX945" s="716"/>
      <c r="PKY945" s="716"/>
      <c r="PKZ945" s="716"/>
      <c r="PLA945" s="716"/>
      <c r="PLB945" s="716"/>
      <c r="PLC945" s="716"/>
      <c r="PLD945" s="716"/>
      <c r="PLE945" s="716"/>
      <c r="PLF945" s="716"/>
      <c r="PLG945" s="716"/>
      <c r="PLH945" s="716"/>
      <c r="PLI945" s="716"/>
      <c r="PLJ945" s="716"/>
      <c r="PLK945" s="716"/>
      <c r="PLL945" s="716"/>
      <c r="PLM945" s="716"/>
      <c r="PLN945" s="716"/>
      <c r="PLO945" s="716"/>
      <c r="PLP945" s="716"/>
      <c r="PLQ945" s="716"/>
      <c r="PLR945" s="716"/>
      <c r="PLS945" s="716"/>
      <c r="PLT945" s="716"/>
      <c r="PLU945" s="716"/>
      <c r="PLV945" s="716"/>
      <c r="PLW945" s="716"/>
      <c r="PLX945" s="716"/>
      <c r="PLY945" s="716"/>
      <c r="PLZ945" s="716"/>
      <c r="PMA945" s="716"/>
      <c r="PMB945" s="716"/>
      <c r="PMC945" s="716"/>
      <c r="PMD945" s="716"/>
      <c r="PME945" s="716"/>
      <c r="PMF945" s="716"/>
      <c r="PMG945" s="716"/>
      <c r="PMH945" s="716"/>
      <c r="PMI945" s="716"/>
      <c r="PMJ945" s="716"/>
      <c r="PMK945" s="716"/>
      <c r="PML945" s="716"/>
      <c r="PMM945" s="716"/>
      <c r="PMN945" s="716"/>
      <c r="PMO945" s="716"/>
      <c r="PMP945" s="716"/>
      <c r="PMQ945" s="716"/>
      <c r="PMR945" s="716"/>
      <c r="PMS945" s="716"/>
      <c r="PMT945" s="716"/>
      <c r="PMU945" s="716"/>
      <c r="PMV945" s="716"/>
      <c r="PMW945" s="716"/>
      <c r="PMX945" s="716"/>
      <c r="PMY945" s="716"/>
      <c r="PMZ945" s="716"/>
      <c r="PNA945" s="716"/>
      <c r="PNB945" s="716"/>
      <c r="PNC945" s="716"/>
      <c r="PND945" s="716"/>
      <c r="PNE945" s="716"/>
      <c r="PNF945" s="716"/>
      <c r="PNG945" s="716"/>
      <c r="PNH945" s="716"/>
      <c r="PNI945" s="716"/>
      <c r="PNJ945" s="716"/>
      <c r="PNK945" s="716"/>
      <c r="PNL945" s="716"/>
      <c r="PNM945" s="716"/>
      <c r="PNN945" s="716"/>
      <c r="PNO945" s="716"/>
      <c r="PNP945" s="716"/>
      <c r="PNQ945" s="716"/>
      <c r="PNR945" s="716"/>
      <c r="PNS945" s="716"/>
      <c r="PNT945" s="716"/>
      <c r="PNU945" s="716"/>
      <c r="PNV945" s="716"/>
      <c r="PNW945" s="716"/>
      <c r="PNX945" s="716"/>
      <c r="PNY945" s="716"/>
      <c r="PNZ945" s="716"/>
      <c r="POA945" s="716"/>
      <c r="POB945" s="716"/>
      <c r="POC945" s="716"/>
      <c r="POD945" s="716"/>
      <c r="POE945" s="716"/>
      <c r="POF945" s="716"/>
      <c r="POG945" s="716"/>
      <c r="POH945" s="716"/>
      <c r="POI945" s="716"/>
      <c r="POJ945" s="716"/>
      <c r="POK945" s="716"/>
      <c r="POL945" s="716"/>
      <c r="POM945" s="716"/>
      <c r="PON945" s="716"/>
      <c r="POO945" s="716"/>
      <c r="POP945" s="716"/>
      <c r="POQ945" s="716"/>
      <c r="POR945" s="716"/>
      <c r="POS945" s="716"/>
      <c r="POT945" s="716"/>
      <c r="POU945" s="716"/>
      <c r="POV945" s="716"/>
      <c r="POW945" s="716"/>
      <c r="POX945" s="716"/>
      <c r="POY945" s="716"/>
      <c r="POZ945" s="716"/>
      <c r="PPA945" s="716"/>
      <c r="PPB945" s="716"/>
      <c r="PPC945" s="716"/>
      <c r="PPD945" s="716"/>
      <c r="PPE945" s="716"/>
      <c r="PPF945" s="716"/>
      <c r="PPG945" s="716"/>
      <c r="PPH945" s="716"/>
      <c r="PPI945" s="716"/>
      <c r="PPJ945" s="716"/>
      <c r="PPK945" s="716"/>
      <c r="PPL945" s="716"/>
      <c r="PPM945" s="716"/>
      <c r="PPN945" s="716"/>
      <c r="PPO945" s="716"/>
      <c r="PPP945" s="716"/>
      <c r="PPQ945" s="716"/>
      <c r="PPR945" s="716"/>
      <c r="PPS945" s="716"/>
      <c r="PPT945" s="716"/>
      <c r="PPU945" s="716"/>
      <c r="PPV945" s="716"/>
      <c r="PPW945" s="716"/>
      <c r="PPX945" s="716"/>
      <c r="PPY945" s="716"/>
      <c r="PPZ945" s="716"/>
      <c r="PQA945" s="716"/>
      <c r="PQB945" s="716"/>
      <c r="PQC945" s="716"/>
      <c r="PQD945" s="716"/>
      <c r="PQE945" s="716"/>
      <c r="PQF945" s="716"/>
      <c r="PQG945" s="716"/>
      <c r="PQH945" s="716"/>
      <c r="PQI945" s="716"/>
      <c r="PQJ945" s="716"/>
      <c r="PQK945" s="716"/>
      <c r="PQL945" s="716"/>
      <c r="PQM945" s="716"/>
      <c r="PQN945" s="716"/>
      <c r="PQO945" s="716"/>
      <c r="PQP945" s="716"/>
      <c r="PQQ945" s="716"/>
      <c r="PQR945" s="716"/>
      <c r="PQS945" s="716"/>
      <c r="PQT945" s="716"/>
      <c r="PQU945" s="716"/>
      <c r="PQV945" s="716"/>
      <c r="PQW945" s="716"/>
      <c r="PQX945" s="716"/>
      <c r="PQY945" s="716"/>
      <c r="PQZ945" s="716"/>
      <c r="PRA945" s="716"/>
      <c r="PRB945" s="716"/>
      <c r="PRC945" s="716"/>
      <c r="PRD945" s="716"/>
      <c r="PRE945" s="716"/>
      <c r="PRF945" s="716"/>
      <c r="PRG945" s="716"/>
      <c r="PRH945" s="716"/>
      <c r="PRI945" s="716"/>
      <c r="PRJ945" s="716"/>
      <c r="PRK945" s="716"/>
      <c r="PRL945" s="716"/>
      <c r="PRM945" s="716"/>
      <c r="PRN945" s="716"/>
      <c r="PRO945" s="716"/>
      <c r="PRP945" s="716"/>
      <c r="PRQ945" s="716"/>
      <c r="PRR945" s="716"/>
      <c r="PRS945" s="716"/>
      <c r="PRT945" s="716"/>
      <c r="PRU945" s="716"/>
      <c r="PRV945" s="716"/>
      <c r="PRW945" s="716"/>
      <c r="PRX945" s="716"/>
      <c r="PRY945" s="716"/>
      <c r="PRZ945" s="716"/>
      <c r="PSA945" s="716"/>
      <c r="PSB945" s="716"/>
      <c r="PSC945" s="716"/>
      <c r="PSD945" s="716"/>
      <c r="PSE945" s="716"/>
      <c r="PSF945" s="716"/>
      <c r="PSG945" s="716"/>
      <c r="PSH945" s="716"/>
      <c r="PSI945" s="716"/>
      <c r="PSJ945" s="716"/>
      <c r="PSK945" s="716"/>
      <c r="PSL945" s="716"/>
      <c r="PSM945" s="716"/>
      <c r="PSN945" s="716"/>
      <c r="PSO945" s="716"/>
      <c r="PSP945" s="716"/>
      <c r="PSQ945" s="716"/>
      <c r="PSR945" s="716"/>
      <c r="PSS945" s="716"/>
      <c r="PST945" s="716"/>
      <c r="PSU945" s="716"/>
      <c r="PSV945" s="716"/>
      <c r="PSW945" s="716"/>
      <c r="PSX945" s="716"/>
      <c r="PSY945" s="716"/>
      <c r="PSZ945" s="716"/>
      <c r="PTA945" s="716"/>
      <c r="PTB945" s="716"/>
      <c r="PTC945" s="716"/>
      <c r="PTD945" s="716"/>
      <c r="PTE945" s="716"/>
      <c r="PTF945" s="716"/>
      <c r="PTG945" s="716"/>
      <c r="PTH945" s="716"/>
      <c r="PTI945" s="716"/>
      <c r="PTJ945" s="716"/>
      <c r="PTK945" s="716"/>
      <c r="PTL945" s="716"/>
      <c r="PTM945" s="716"/>
      <c r="PTN945" s="716"/>
      <c r="PTO945" s="716"/>
      <c r="PTP945" s="716"/>
      <c r="PTQ945" s="716"/>
      <c r="PTR945" s="716"/>
      <c r="PTS945" s="716"/>
      <c r="PTT945" s="716"/>
      <c r="PTU945" s="716"/>
      <c r="PTV945" s="716"/>
      <c r="PTW945" s="716"/>
      <c r="PTX945" s="716"/>
      <c r="PTY945" s="716"/>
      <c r="PTZ945" s="716"/>
      <c r="PUA945" s="716"/>
      <c r="PUB945" s="716"/>
      <c r="PUC945" s="716"/>
      <c r="PUD945" s="716"/>
      <c r="PUE945" s="716"/>
      <c r="PUF945" s="716"/>
      <c r="PUG945" s="716"/>
      <c r="PUH945" s="716"/>
      <c r="PUI945" s="716"/>
      <c r="PUJ945" s="716"/>
      <c r="PUK945" s="716"/>
      <c r="PUL945" s="716"/>
      <c r="PUM945" s="716"/>
      <c r="PUN945" s="716"/>
      <c r="PUO945" s="716"/>
      <c r="PUP945" s="716"/>
      <c r="PUQ945" s="716"/>
      <c r="PUR945" s="716"/>
      <c r="PUS945" s="716"/>
      <c r="PUT945" s="716"/>
      <c r="PUU945" s="716"/>
      <c r="PUV945" s="716"/>
      <c r="PUW945" s="716"/>
      <c r="PUX945" s="716"/>
      <c r="PUY945" s="716"/>
      <c r="PUZ945" s="716"/>
      <c r="PVA945" s="716"/>
      <c r="PVB945" s="716"/>
      <c r="PVC945" s="716"/>
      <c r="PVD945" s="716"/>
      <c r="PVE945" s="716"/>
      <c r="PVF945" s="716"/>
      <c r="PVG945" s="716"/>
      <c r="PVH945" s="716"/>
      <c r="PVI945" s="716"/>
      <c r="PVJ945" s="716"/>
      <c r="PVK945" s="716"/>
      <c r="PVL945" s="716"/>
      <c r="PVM945" s="716"/>
      <c r="PVN945" s="716"/>
      <c r="PVO945" s="716"/>
      <c r="PVP945" s="716"/>
      <c r="PVQ945" s="716"/>
      <c r="PVR945" s="716"/>
      <c r="PVS945" s="716"/>
      <c r="PVT945" s="716"/>
      <c r="PVU945" s="716"/>
      <c r="PVV945" s="716"/>
      <c r="PVW945" s="716"/>
      <c r="PVX945" s="716"/>
      <c r="PVY945" s="716"/>
      <c r="PVZ945" s="716"/>
      <c r="PWA945" s="716"/>
      <c r="PWB945" s="716"/>
      <c r="PWC945" s="716"/>
      <c r="PWD945" s="716"/>
      <c r="PWE945" s="716"/>
      <c r="PWF945" s="716"/>
      <c r="PWG945" s="716"/>
      <c r="PWH945" s="716"/>
      <c r="PWI945" s="716"/>
      <c r="PWJ945" s="716"/>
      <c r="PWK945" s="716"/>
      <c r="PWL945" s="716"/>
      <c r="PWM945" s="716"/>
      <c r="PWN945" s="716"/>
      <c r="PWO945" s="716"/>
      <c r="PWP945" s="716"/>
      <c r="PWQ945" s="716"/>
      <c r="PWR945" s="716"/>
      <c r="PWS945" s="716"/>
      <c r="PWT945" s="716"/>
      <c r="PWU945" s="716"/>
      <c r="PWV945" s="716"/>
      <c r="PWW945" s="716"/>
      <c r="PWX945" s="716"/>
      <c r="PWY945" s="716"/>
      <c r="PWZ945" s="716"/>
      <c r="PXA945" s="716"/>
      <c r="PXB945" s="716"/>
      <c r="PXC945" s="716"/>
      <c r="PXD945" s="716"/>
      <c r="PXE945" s="716"/>
      <c r="PXF945" s="716"/>
      <c r="PXG945" s="716"/>
      <c r="PXH945" s="716"/>
      <c r="PXI945" s="716"/>
      <c r="PXJ945" s="716"/>
      <c r="PXK945" s="716"/>
      <c r="PXL945" s="716"/>
      <c r="PXM945" s="716"/>
      <c r="PXN945" s="716"/>
      <c r="PXO945" s="716"/>
      <c r="PXP945" s="716"/>
      <c r="PXQ945" s="716"/>
      <c r="PXR945" s="716"/>
      <c r="PXS945" s="716"/>
      <c r="PXT945" s="716"/>
      <c r="PXU945" s="716"/>
      <c r="PXV945" s="716"/>
      <c r="PXW945" s="716"/>
      <c r="PXX945" s="716"/>
      <c r="PXY945" s="716"/>
      <c r="PXZ945" s="716"/>
      <c r="PYA945" s="716"/>
      <c r="PYB945" s="716"/>
      <c r="PYC945" s="716"/>
      <c r="PYD945" s="716"/>
      <c r="PYE945" s="716"/>
      <c r="PYF945" s="716"/>
      <c r="PYG945" s="716"/>
      <c r="PYH945" s="716"/>
      <c r="PYI945" s="716"/>
      <c r="PYJ945" s="716"/>
      <c r="PYK945" s="716"/>
      <c r="PYL945" s="716"/>
      <c r="PYM945" s="716"/>
      <c r="PYN945" s="716"/>
      <c r="PYO945" s="716"/>
      <c r="PYP945" s="716"/>
      <c r="PYQ945" s="716"/>
      <c r="PYR945" s="716"/>
      <c r="PYS945" s="716"/>
      <c r="PYT945" s="716"/>
      <c r="PYU945" s="716"/>
      <c r="PYV945" s="716"/>
      <c r="PYW945" s="716"/>
      <c r="PYX945" s="716"/>
      <c r="PYY945" s="716"/>
      <c r="PYZ945" s="716"/>
      <c r="PZA945" s="716"/>
      <c r="PZB945" s="716"/>
      <c r="PZC945" s="716"/>
      <c r="PZD945" s="716"/>
      <c r="PZE945" s="716"/>
      <c r="PZF945" s="716"/>
      <c r="PZG945" s="716"/>
      <c r="PZH945" s="716"/>
      <c r="PZI945" s="716"/>
      <c r="PZJ945" s="716"/>
      <c r="PZK945" s="716"/>
      <c r="PZL945" s="716"/>
      <c r="PZM945" s="716"/>
      <c r="PZN945" s="716"/>
      <c r="PZO945" s="716"/>
      <c r="PZP945" s="716"/>
      <c r="PZQ945" s="716"/>
      <c r="PZR945" s="716"/>
      <c r="PZS945" s="716"/>
      <c r="PZT945" s="716"/>
      <c r="PZU945" s="716"/>
      <c r="PZV945" s="716"/>
      <c r="PZW945" s="716"/>
      <c r="PZX945" s="716"/>
      <c r="PZY945" s="716"/>
      <c r="PZZ945" s="716"/>
      <c r="QAA945" s="716"/>
      <c r="QAB945" s="716"/>
      <c r="QAC945" s="716"/>
      <c r="QAD945" s="716"/>
      <c r="QAE945" s="716"/>
      <c r="QAF945" s="716"/>
      <c r="QAG945" s="716"/>
      <c r="QAH945" s="716"/>
      <c r="QAI945" s="716"/>
      <c r="QAJ945" s="716"/>
      <c r="QAK945" s="716"/>
      <c r="QAL945" s="716"/>
      <c r="QAM945" s="716"/>
      <c r="QAN945" s="716"/>
      <c r="QAO945" s="716"/>
      <c r="QAP945" s="716"/>
      <c r="QAQ945" s="716"/>
      <c r="QAR945" s="716"/>
      <c r="QAS945" s="716"/>
      <c r="QAT945" s="716"/>
      <c r="QAU945" s="716"/>
      <c r="QAV945" s="716"/>
      <c r="QAW945" s="716"/>
      <c r="QAX945" s="716"/>
      <c r="QAY945" s="716"/>
      <c r="QAZ945" s="716"/>
      <c r="QBA945" s="716"/>
      <c r="QBB945" s="716"/>
      <c r="QBC945" s="716"/>
      <c r="QBD945" s="716"/>
      <c r="QBE945" s="716"/>
      <c r="QBF945" s="716"/>
      <c r="QBG945" s="716"/>
      <c r="QBH945" s="716"/>
      <c r="QBI945" s="716"/>
      <c r="QBJ945" s="716"/>
      <c r="QBK945" s="716"/>
      <c r="QBL945" s="716"/>
      <c r="QBM945" s="716"/>
      <c r="QBN945" s="716"/>
      <c r="QBO945" s="716"/>
      <c r="QBP945" s="716"/>
      <c r="QBQ945" s="716"/>
      <c r="QBR945" s="716"/>
      <c r="QBS945" s="716"/>
      <c r="QBT945" s="716"/>
      <c r="QBU945" s="716"/>
      <c r="QBV945" s="716"/>
      <c r="QBW945" s="716"/>
      <c r="QBX945" s="716"/>
      <c r="QBY945" s="716"/>
      <c r="QBZ945" s="716"/>
      <c r="QCA945" s="716"/>
      <c r="QCB945" s="716"/>
      <c r="QCC945" s="716"/>
      <c r="QCD945" s="716"/>
      <c r="QCE945" s="716"/>
      <c r="QCF945" s="716"/>
      <c r="QCG945" s="716"/>
      <c r="QCH945" s="716"/>
      <c r="QCI945" s="716"/>
      <c r="QCJ945" s="716"/>
      <c r="QCK945" s="716"/>
      <c r="QCL945" s="716"/>
      <c r="QCM945" s="716"/>
      <c r="QCN945" s="716"/>
      <c r="QCO945" s="716"/>
      <c r="QCP945" s="716"/>
      <c r="QCQ945" s="716"/>
      <c r="QCR945" s="716"/>
      <c r="QCS945" s="716"/>
      <c r="QCT945" s="716"/>
      <c r="QCU945" s="716"/>
      <c r="QCV945" s="716"/>
      <c r="QCW945" s="716"/>
      <c r="QCX945" s="716"/>
      <c r="QCY945" s="716"/>
      <c r="QCZ945" s="716"/>
      <c r="QDA945" s="716"/>
      <c r="QDB945" s="716"/>
      <c r="QDC945" s="716"/>
      <c r="QDD945" s="716"/>
      <c r="QDE945" s="716"/>
      <c r="QDF945" s="716"/>
      <c r="QDG945" s="716"/>
      <c r="QDH945" s="716"/>
      <c r="QDI945" s="716"/>
      <c r="QDJ945" s="716"/>
      <c r="QDK945" s="716"/>
      <c r="QDL945" s="716"/>
      <c r="QDM945" s="716"/>
      <c r="QDN945" s="716"/>
      <c r="QDO945" s="716"/>
      <c r="QDP945" s="716"/>
      <c r="QDQ945" s="716"/>
      <c r="QDR945" s="716"/>
      <c r="QDS945" s="716"/>
      <c r="QDT945" s="716"/>
      <c r="QDU945" s="716"/>
      <c r="QDV945" s="716"/>
      <c r="QDW945" s="716"/>
      <c r="QDX945" s="716"/>
      <c r="QDY945" s="716"/>
      <c r="QDZ945" s="716"/>
      <c r="QEA945" s="716"/>
      <c r="QEB945" s="716"/>
      <c r="QEC945" s="716"/>
      <c r="QED945" s="716"/>
      <c r="QEE945" s="716"/>
      <c r="QEF945" s="716"/>
      <c r="QEG945" s="716"/>
      <c r="QEH945" s="716"/>
      <c r="QEI945" s="716"/>
      <c r="QEJ945" s="716"/>
      <c r="QEK945" s="716"/>
      <c r="QEL945" s="716"/>
      <c r="QEM945" s="716"/>
      <c r="QEN945" s="716"/>
      <c r="QEO945" s="716"/>
      <c r="QEP945" s="716"/>
      <c r="QEQ945" s="716"/>
      <c r="QER945" s="716"/>
      <c r="QES945" s="716"/>
      <c r="QET945" s="716"/>
      <c r="QEU945" s="716"/>
      <c r="QEV945" s="716"/>
      <c r="QEW945" s="716"/>
      <c r="QEX945" s="716"/>
      <c r="QEY945" s="716"/>
      <c r="QEZ945" s="716"/>
      <c r="QFA945" s="716"/>
      <c r="QFB945" s="716"/>
      <c r="QFC945" s="716"/>
      <c r="QFD945" s="716"/>
      <c r="QFE945" s="716"/>
      <c r="QFF945" s="716"/>
      <c r="QFG945" s="716"/>
      <c r="QFH945" s="716"/>
      <c r="QFI945" s="716"/>
      <c r="QFJ945" s="716"/>
      <c r="QFK945" s="716"/>
      <c r="QFL945" s="716"/>
      <c r="QFM945" s="716"/>
      <c r="QFN945" s="716"/>
      <c r="QFO945" s="716"/>
      <c r="QFP945" s="716"/>
      <c r="QFQ945" s="716"/>
      <c r="QFR945" s="716"/>
      <c r="QFS945" s="716"/>
      <c r="QFT945" s="716"/>
      <c r="QFU945" s="716"/>
      <c r="QFV945" s="716"/>
      <c r="QFW945" s="716"/>
      <c r="QFX945" s="716"/>
      <c r="QFY945" s="716"/>
      <c r="QFZ945" s="716"/>
      <c r="QGA945" s="716"/>
      <c r="QGB945" s="716"/>
      <c r="QGC945" s="716"/>
      <c r="QGD945" s="716"/>
      <c r="QGE945" s="716"/>
      <c r="QGF945" s="716"/>
      <c r="QGG945" s="716"/>
      <c r="QGH945" s="716"/>
      <c r="QGI945" s="716"/>
      <c r="QGJ945" s="716"/>
      <c r="QGK945" s="716"/>
      <c r="QGL945" s="716"/>
      <c r="QGM945" s="716"/>
      <c r="QGN945" s="716"/>
      <c r="QGO945" s="716"/>
      <c r="QGP945" s="716"/>
      <c r="QGQ945" s="716"/>
      <c r="QGR945" s="716"/>
      <c r="QGS945" s="716"/>
      <c r="QGT945" s="716"/>
      <c r="QGU945" s="716"/>
      <c r="QGV945" s="716"/>
      <c r="QGW945" s="716"/>
      <c r="QGX945" s="716"/>
      <c r="QGY945" s="716"/>
      <c r="QGZ945" s="716"/>
      <c r="QHA945" s="716"/>
      <c r="QHB945" s="716"/>
      <c r="QHC945" s="716"/>
      <c r="QHD945" s="716"/>
      <c r="QHE945" s="716"/>
      <c r="QHF945" s="716"/>
      <c r="QHG945" s="716"/>
      <c r="QHH945" s="716"/>
      <c r="QHI945" s="716"/>
      <c r="QHJ945" s="716"/>
      <c r="QHK945" s="716"/>
      <c r="QHL945" s="716"/>
      <c r="QHM945" s="716"/>
      <c r="QHN945" s="716"/>
      <c r="QHO945" s="716"/>
      <c r="QHP945" s="716"/>
      <c r="QHQ945" s="716"/>
      <c r="QHR945" s="716"/>
      <c r="QHS945" s="716"/>
      <c r="QHT945" s="716"/>
      <c r="QHU945" s="716"/>
      <c r="QHV945" s="716"/>
      <c r="QHW945" s="716"/>
      <c r="QHX945" s="716"/>
      <c r="QHY945" s="716"/>
      <c r="QHZ945" s="716"/>
      <c r="QIA945" s="716"/>
      <c r="QIB945" s="716"/>
      <c r="QIC945" s="716"/>
      <c r="QID945" s="716"/>
      <c r="QIE945" s="716"/>
      <c r="QIF945" s="716"/>
      <c r="QIG945" s="716"/>
      <c r="QIH945" s="716"/>
      <c r="QII945" s="716"/>
      <c r="QIJ945" s="716"/>
      <c r="QIK945" s="716"/>
      <c r="QIL945" s="716"/>
      <c r="QIM945" s="716"/>
      <c r="QIN945" s="716"/>
      <c r="QIO945" s="716"/>
      <c r="QIP945" s="716"/>
      <c r="QIQ945" s="716"/>
      <c r="QIR945" s="716"/>
      <c r="QIS945" s="716"/>
      <c r="QIT945" s="716"/>
      <c r="QIU945" s="716"/>
      <c r="QIV945" s="716"/>
      <c r="QIW945" s="716"/>
      <c r="QIX945" s="716"/>
      <c r="QIY945" s="716"/>
      <c r="QIZ945" s="716"/>
      <c r="QJA945" s="716"/>
      <c r="QJB945" s="716"/>
      <c r="QJC945" s="716"/>
      <c r="QJD945" s="716"/>
      <c r="QJE945" s="716"/>
      <c r="QJF945" s="716"/>
      <c r="QJG945" s="716"/>
      <c r="QJH945" s="716"/>
      <c r="QJI945" s="716"/>
      <c r="QJJ945" s="716"/>
      <c r="QJK945" s="716"/>
      <c r="QJL945" s="716"/>
      <c r="QJM945" s="716"/>
      <c r="QJN945" s="716"/>
      <c r="QJO945" s="716"/>
      <c r="QJP945" s="716"/>
      <c r="QJQ945" s="716"/>
      <c r="QJR945" s="716"/>
      <c r="QJS945" s="716"/>
      <c r="QJT945" s="716"/>
      <c r="QJU945" s="716"/>
      <c r="QJV945" s="716"/>
      <c r="QJW945" s="716"/>
      <c r="QJX945" s="716"/>
      <c r="QJY945" s="716"/>
      <c r="QJZ945" s="716"/>
      <c r="QKA945" s="716"/>
      <c r="QKB945" s="716"/>
      <c r="QKC945" s="716"/>
      <c r="QKD945" s="716"/>
      <c r="QKE945" s="716"/>
      <c r="QKF945" s="716"/>
      <c r="QKG945" s="716"/>
      <c r="QKH945" s="716"/>
      <c r="QKI945" s="716"/>
      <c r="QKJ945" s="716"/>
      <c r="QKK945" s="716"/>
      <c r="QKL945" s="716"/>
      <c r="QKM945" s="716"/>
      <c r="QKN945" s="716"/>
      <c r="QKO945" s="716"/>
      <c r="QKP945" s="716"/>
      <c r="QKQ945" s="716"/>
      <c r="QKR945" s="716"/>
      <c r="QKS945" s="716"/>
      <c r="QKT945" s="716"/>
      <c r="QKU945" s="716"/>
      <c r="QKV945" s="716"/>
      <c r="QKW945" s="716"/>
      <c r="QKX945" s="716"/>
      <c r="QKY945" s="716"/>
      <c r="QKZ945" s="716"/>
      <c r="QLA945" s="716"/>
      <c r="QLB945" s="716"/>
      <c r="QLC945" s="716"/>
      <c r="QLD945" s="716"/>
      <c r="QLE945" s="716"/>
      <c r="QLF945" s="716"/>
      <c r="QLG945" s="716"/>
      <c r="QLH945" s="716"/>
      <c r="QLI945" s="716"/>
      <c r="QLJ945" s="716"/>
      <c r="QLK945" s="716"/>
      <c r="QLL945" s="716"/>
      <c r="QLM945" s="716"/>
      <c r="QLN945" s="716"/>
      <c r="QLO945" s="716"/>
      <c r="QLP945" s="716"/>
      <c r="QLQ945" s="716"/>
      <c r="QLR945" s="716"/>
      <c r="QLS945" s="716"/>
      <c r="QLT945" s="716"/>
      <c r="QLU945" s="716"/>
      <c r="QLV945" s="716"/>
      <c r="QLW945" s="716"/>
      <c r="QLX945" s="716"/>
      <c r="QLY945" s="716"/>
      <c r="QLZ945" s="716"/>
      <c r="QMA945" s="716"/>
      <c r="QMB945" s="716"/>
      <c r="QMC945" s="716"/>
      <c r="QMD945" s="716"/>
      <c r="QME945" s="716"/>
      <c r="QMF945" s="716"/>
      <c r="QMG945" s="716"/>
      <c r="QMH945" s="716"/>
      <c r="QMI945" s="716"/>
      <c r="QMJ945" s="716"/>
      <c r="QMK945" s="716"/>
      <c r="QML945" s="716"/>
      <c r="QMM945" s="716"/>
      <c r="QMN945" s="716"/>
      <c r="QMO945" s="716"/>
      <c r="QMP945" s="716"/>
      <c r="QMQ945" s="716"/>
      <c r="QMR945" s="716"/>
      <c r="QMS945" s="716"/>
      <c r="QMT945" s="716"/>
      <c r="QMU945" s="716"/>
      <c r="QMV945" s="716"/>
      <c r="QMW945" s="716"/>
      <c r="QMX945" s="716"/>
      <c r="QMY945" s="716"/>
      <c r="QMZ945" s="716"/>
      <c r="QNA945" s="716"/>
      <c r="QNB945" s="716"/>
      <c r="QNC945" s="716"/>
      <c r="QND945" s="716"/>
      <c r="QNE945" s="716"/>
      <c r="QNF945" s="716"/>
      <c r="QNG945" s="716"/>
      <c r="QNH945" s="716"/>
      <c r="QNI945" s="716"/>
      <c r="QNJ945" s="716"/>
      <c r="QNK945" s="716"/>
      <c r="QNL945" s="716"/>
      <c r="QNM945" s="716"/>
      <c r="QNN945" s="716"/>
      <c r="QNO945" s="716"/>
      <c r="QNP945" s="716"/>
      <c r="QNQ945" s="716"/>
      <c r="QNR945" s="716"/>
      <c r="QNS945" s="716"/>
      <c r="QNT945" s="716"/>
      <c r="QNU945" s="716"/>
      <c r="QNV945" s="716"/>
      <c r="QNW945" s="716"/>
      <c r="QNX945" s="716"/>
      <c r="QNY945" s="716"/>
      <c r="QNZ945" s="716"/>
      <c r="QOA945" s="716"/>
      <c r="QOB945" s="716"/>
      <c r="QOC945" s="716"/>
      <c r="QOD945" s="716"/>
      <c r="QOE945" s="716"/>
      <c r="QOF945" s="716"/>
      <c r="QOG945" s="716"/>
      <c r="QOH945" s="716"/>
      <c r="QOI945" s="716"/>
      <c r="QOJ945" s="716"/>
      <c r="QOK945" s="716"/>
      <c r="QOL945" s="716"/>
      <c r="QOM945" s="716"/>
      <c r="QON945" s="716"/>
      <c r="QOO945" s="716"/>
      <c r="QOP945" s="716"/>
      <c r="QOQ945" s="716"/>
      <c r="QOR945" s="716"/>
      <c r="QOS945" s="716"/>
      <c r="QOT945" s="716"/>
      <c r="QOU945" s="716"/>
      <c r="QOV945" s="716"/>
      <c r="QOW945" s="716"/>
      <c r="QOX945" s="716"/>
      <c r="QOY945" s="716"/>
      <c r="QOZ945" s="716"/>
      <c r="QPA945" s="716"/>
      <c r="QPB945" s="716"/>
      <c r="QPC945" s="716"/>
      <c r="QPD945" s="716"/>
      <c r="QPE945" s="716"/>
      <c r="QPF945" s="716"/>
      <c r="QPG945" s="716"/>
      <c r="QPH945" s="716"/>
      <c r="QPI945" s="716"/>
      <c r="QPJ945" s="716"/>
      <c r="QPK945" s="716"/>
      <c r="QPL945" s="716"/>
      <c r="QPM945" s="716"/>
      <c r="QPN945" s="716"/>
      <c r="QPO945" s="716"/>
      <c r="QPP945" s="716"/>
      <c r="QPQ945" s="716"/>
      <c r="QPR945" s="716"/>
      <c r="QPS945" s="716"/>
      <c r="QPT945" s="716"/>
      <c r="QPU945" s="716"/>
      <c r="QPV945" s="716"/>
      <c r="QPW945" s="716"/>
      <c r="QPX945" s="716"/>
      <c r="QPY945" s="716"/>
      <c r="QPZ945" s="716"/>
      <c r="QQA945" s="716"/>
      <c r="QQB945" s="716"/>
      <c r="QQC945" s="716"/>
      <c r="QQD945" s="716"/>
      <c r="QQE945" s="716"/>
      <c r="QQF945" s="716"/>
      <c r="QQG945" s="716"/>
      <c r="QQH945" s="716"/>
      <c r="QQI945" s="716"/>
      <c r="QQJ945" s="716"/>
      <c r="QQK945" s="716"/>
      <c r="QQL945" s="716"/>
      <c r="QQM945" s="716"/>
      <c r="QQN945" s="716"/>
      <c r="QQO945" s="716"/>
      <c r="QQP945" s="716"/>
      <c r="QQQ945" s="716"/>
      <c r="QQR945" s="716"/>
      <c r="QQS945" s="716"/>
      <c r="QQT945" s="716"/>
      <c r="QQU945" s="716"/>
      <c r="QQV945" s="716"/>
      <c r="QQW945" s="716"/>
      <c r="QQX945" s="716"/>
      <c r="QQY945" s="716"/>
      <c r="QQZ945" s="716"/>
      <c r="QRA945" s="716"/>
      <c r="QRB945" s="716"/>
      <c r="QRC945" s="716"/>
      <c r="QRD945" s="716"/>
      <c r="QRE945" s="716"/>
      <c r="QRF945" s="716"/>
      <c r="QRG945" s="716"/>
      <c r="QRH945" s="716"/>
      <c r="QRI945" s="716"/>
      <c r="QRJ945" s="716"/>
      <c r="QRK945" s="716"/>
      <c r="QRL945" s="716"/>
      <c r="QRM945" s="716"/>
      <c r="QRN945" s="716"/>
      <c r="QRO945" s="716"/>
      <c r="QRP945" s="716"/>
      <c r="QRQ945" s="716"/>
      <c r="QRR945" s="716"/>
      <c r="QRS945" s="716"/>
      <c r="QRT945" s="716"/>
      <c r="QRU945" s="716"/>
      <c r="QRV945" s="716"/>
      <c r="QRW945" s="716"/>
      <c r="QRX945" s="716"/>
      <c r="QRY945" s="716"/>
      <c r="QRZ945" s="716"/>
      <c r="QSA945" s="716"/>
      <c r="QSB945" s="716"/>
      <c r="QSC945" s="716"/>
      <c r="QSD945" s="716"/>
      <c r="QSE945" s="716"/>
      <c r="QSF945" s="716"/>
      <c r="QSG945" s="716"/>
      <c r="QSH945" s="716"/>
      <c r="QSI945" s="716"/>
      <c r="QSJ945" s="716"/>
      <c r="QSK945" s="716"/>
      <c r="QSL945" s="716"/>
      <c r="QSM945" s="716"/>
      <c r="QSN945" s="716"/>
      <c r="QSO945" s="716"/>
      <c r="QSP945" s="716"/>
      <c r="QSQ945" s="716"/>
      <c r="QSR945" s="716"/>
      <c r="QSS945" s="716"/>
      <c r="QST945" s="716"/>
      <c r="QSU945" s="716"/>
      <c r="QSV945" s="716"/>
      <c r="QSW945" s="716"/>
      <c r="QSX945" s="716"/>
      <c r="QSY945" s="716"/>
      <c r="QSZ945" s="716"/>
      <c r="QTA945" s="716"/>
      <c r="QTB945" s="716"/>
      <c r="QTC945" s="716"/>
      <c r="QTD945" s="716"/>
      <c r="QTE945" s="716"/>
      <c r="QTF945" s="716"/>
      <c r="QTG945" s="716"/>
      <c r="QTH945" s="716"/>
      <c r="QTI945" s="716"/>
      <c r="QTJ945" s="716"/>
      <c r="QTK945" s="716"/>
      <c r="QTL945" s="716"/>
      <c r="QTM945" s="716"/>
      <c r="QTN945" s="716"/>
      <c r="QTO945" s="716"/>
      <c r="QTP945" s="716"/>
      <c r="QTQ945" s="716"/>
      <c r="QTR945" s="716"/>
      <c r="QTS945" s="716"/>
      <c r="QTT945" s="716"/>
      <c r="QTU945" s="716"/>
      <c r="QTV945" s="716"/>
      <c r="QTW945" s="716"/>
      <c r="QTX945" s="716"/>
      <c r="QTY945" s="716"/>
      <c r="QTZ945" s="716"/>
      <c r="QUA945" s="716"/>
      <c r="QUB945" s="716"/>
      <c r="QUC945" s="716"/>
      <c r="QUD945" s="716"/>
      <c r="QUE945" s="716"/>
      <c r="QUF945" s="716"/>
      <c r="QUG945" s="716"/>
      <c r="QUH945" s="716"/>
      <c r="QUI945" s="716"/>
      <c r="QUJ945" s="716"/>
      <c r="QUK945" s="716"/>
      <c r="QUL945" s="716"/>
      <c r="QUM945" s="716"/>
      <c r="QUN945" s="716"/>
      <c r="QUO945" s="716"/>
      <c r="QUP945" s="716"/>
      <c r="QUQ945" s="716"/>
      <c r="QUR945" s="716"/>
      <c r="QUS945" s="716"/>
      <c r="QUT945" s="716"/>
      <c r="QUU945" s="716"/>
      <c r="QUV945" s="716"/>
      <c r="QUW945" s="716"/>
      <c r="QUX945" s="716"/>
      <c r="QUY945" s="716"/>
      <c r="QUZ945" s="716"/>
      <c r="QVA945" s="716"/>
      <c r="QVB945" s="716"/>
      <c r="QVC945" s="716"/>
      <c r="QVD945" s="716"/>
      <c r="QVE945" s="716"/>
      <c r="QVF945" s="716"/>
      <c r="QVG945" s="716"/>
      <c r="QVH945" s="716"/>
      <c r="QVI945" s="716"/>
      <c r="QVJ945" s="716"/>
      <c r="QVK945" s="716"/>
      <c r="QVL945" s="716"/>
      <c r="QVM945" s="716"/>
      <c r="QVN945" s="716"/>
      <c r="QVO945" s="716"/>
      <c r="QVP945" s="716"/>
      <c r="QVQ945" s="716"/>
      <c r="QVR945" s="716"/>
      <c r="QVS945" s="716"/>
      <c r="QVT945" s="716"/>
      <c r="QVU945" s="716"/>
      <c r="QVV945" s="716"/>
      <c r="QVW945" s="716"/>
      <c r="QVX945" s="716"/>
      <c r="QVY945" s="716"/>
      <c r="QVZ945" s="716"/>
      <c r="QWA945" s="716"/>
      <c r="QWB945" s="716"/>
      <c r="QWC945" s="716"/>
      <c r="QWD945" s="716"/>
      <c r="QWE945" s="716"/>
      <c r="QWF945" s="716"/>
      <c r="QWG945" s="716"/>
      <c r="QWH945" s="716"/>
      <c r="QWI945" s="716"/>
      <c r="QWJ945" s="716"/>
      <c r="QWK945" s="716"/>
      <c r="QWL945" s="716"/>
      <c r="QWM945" s="716"/>
      <c r="QWN945" s="716"/>
      <c r="QWO945" s="716"/>
      <c r="QWP945" s="716"/>
      <c r="QWQ945" s="716"/>
      <c r="QWR945" s="716"/>
      <c r="QWS945" s="716"/>
      <c r="QWT945" s="716"/>
      <c r="QWU945" s="716"/>
      <c r="QWV945" s="716"/>
      <c r="QWW945" s="716"/>
      <c r="QWX945" s="716"/>
      <c r="QWY945" s="716"/>
      <c r="QWZ945" s="716"/>
      <c r="QXA945" s="716"/>
      <c r="QXB945" s="716"/>
      <c r="QXC945" s="716"/>
      <c r="QXD945" s="716"/>
      <c r="QXE945" s="716"/>
      <c r="QXF945" s="716"/>
      <c r="QXG945" s="716"/>
      <c r="QXH945" s="716"/>
      <c r="QXI945" s="716"/>
      <c r="QXJ945" s="716"/>
      <c r="QXK945" s="716"/>
      <c r="QXL945" s="716"/>
      <c r="QXM945" s="716"/>
      <c r="QXN945" s="716"/>
      <c r="QXO945" s="716"/>
      <c r="QXP945" s="716"/>
      <c r="QXQ945" s="716"/>
      <c r="QXR945" s="716"/>
      <c r="QXS945" s="716"/>
      <c r="QXT945" s="716"/>
      <c r="QXU945" s="716"/>
      <c r="QXV945" s="716"/>
      <c r="QXW945" s="716"/>
      <c r="QXX945" s="716"/>
      <c r="QXY945" s="716"/>
      <c r="QXZ945" s="716"/>
      <c r="QYA945" s="716"/>
      <c r="QYB945" s="716"/>
      <c r="QYC945" s="716"/>
      <c r="QYD945" s="716"/>
      <c r="QYE945" s="716"/>
      <c r="QYF945" s="716"/>
      <c r="QYG945" s="716"/>
      <c r="QYH945" s="716"/>
      <c r="QYI945" s="716"/>
      <c r="QYJ945" s="716"/>
      <c r="QYK945" s="716"/>
      <c r="QYL945" s="716"/>
      <c r="QYM945" s="716"/>
      <c r="QYN945" s="716"/>
      <c r="QYO945" s="716"/>
      <c r="QYP945" s="716"/>
      <c r="QYQ945" s="716"/>
      <c r="QYR945" s="716"/>
      <c r="QYS945" s="716"/>
      <c r="QYT945" s="716"/>
      <c r="QYU945" s="716"/>
      <c r="QYV945" s="716"/>
      <c r="QYW945" s="716"/>
      <c r="QYX945" s="716"/>
      <c r="QYY945" s="716"/>
      <c r="QYZ945" s="716"/>
      <c r="QZA945" s="716"/>
      <c r="QZB945" s="716"/>
      <c r="QZC945" s="716"/>
      <c r="QZD945" s="716"/>
      <c r="QZE945" s="716"/>
      <c r="QZF945" s="716"/>
      <c r="QZG945" s="716"/>
      <c r="QZH945" s="716"/>
      <c r="QZI945" s="716"/>
      <c r="QZJ945" s="716"/>
      <c r="QZK945" s="716"/>
      <c r="QZL945" s="716"/>
      <c r="QZM945" s="716"/>
      <c r="QZN945" s="716"/>
      <c r="QZO945" s="716"/>
      <c r="QZP945" s="716"/>
      <c r="QZQ945" s="716"/>
      <c r="QZR945" s="716"/>
      <c r="QZS945" s="716"/>
      <c r="QZT945" s="716"/>
      <c r="QZU945" s="716"/>
      <c r="QZV945" s="716"/>
      <c r="QZW945" s="716"/>
      <c r="QZX945" s="716"/>
      <c r="QZY945" s="716"/>
      <c r="QZZ945" s="716"/>
      <c r="RAA945" s="716"/>
      <c r="RAB945" s="716"/>
      <c r="RAC945" s="716"/>
      <c r="RAD945" s="716"/>
      <c r="RAE945" s="716"/>
      <c r="RAF945" s="716"/>
      <c r="RAG945" s="716"/>
      <c r="RAH945" s="716"/>
      <c r="RAI945" s="716"/>
      <c r="RAJ945" s="716"/>
      <c r="RAK945" s="716"/>
      <c r="RAL945" s="716"/>
      <c r="RAM945" s="716"/>
      <c r="RAN945" s="716"/>
      <c r="RAO945" s="716"/>
      <c r="RAP945" s="716"/>
      <c r="RAQ945" s="716"/>
      <c r="RAR945" s="716"/>
      <c r="RAS945" s="716"/>
      <c r="RAT945" s="716"/>
      <c r="RAU945" s="716"/>
      <c r="RAV945" s="716"/>
      <c r="RAW945" s="716"/>
      <c r="RAX945" s="716"/>
      <c r="RAY945" s="716"/>
      <c r="RAZ945" s="716"/>
      <c r="RBA945" s="716"/>
      <c r="RBB945" s="716"/>
      <c r="RBC945" s="716"/>
      <c r="RBD945" s="716"/>
      <c r="RBE945" s="716"/>
      <c r="RBF945" s="716"/>
      <c r="RBG945" s="716"/>
      <c r="RBH945" s="716"/>
      <c r="RBI945" s="716"/>
      <c r="RBJ945" s="716"/>
      <c r="RBK945" s="716"/>
      <c r="RBL945" s="716"/>
      <c r="RBM945" s="716"/>
      <c r="RBN945" s="716"/>
      <c r="RBO945" s="716"/>
      <c r="RBP945" s="716"/>
      <c r="RBQ945" s="716"/>
      <c r="RBR945" s="716"/>
      <c r="RBS945" s="716"/>
      <c r="RBT945" s="716"/>
      <c r="RBU945" s="716"/>
      <c r="RBV945" s="716"/>
      <c r="RBW945" s="716"/>
      <c r="RBX945" s="716"/>
      <c r="RBY945" s="716"/>
      <c r="RBZ945" s="716"/>
      <c r="RCA945" s="716"/>
      <c r="RCB945" s="716"/>
      <c r="RCC945" s="716"/>
      <c r="RCD945" s="716"/>
      <c r="RCE945" s="716"/>
      <c r="RCF945" s="716"/>
      <c r="RCG945" s="716"/>
      <c r="RCH945" s="716"/>
      <c r="RCI945" s="716"/>
      <c r="RCJ945" s="716"/>
      <c r="RCK945" s="716"/>
      <c r="RCL945" s="716"/>
      <c r="RCM945" s="716"/>
      <c r="RCN945" s="716"/>
      <c r="RCO945" s="716"/>
      <c r="RCP945" s="716"/>
      <c r="RCQ945" s="716"/>
      <c r="RCR945" s="716"/>
      <c r="RCS945" s="716"/>
      <c r="RCT945" s="716"/>
      <c r="RCU945" s="716"/>
      <c r="RCV945" s="716"/>
      <c r="RCW945" s="716"/>
      <c r="RCX945" s="716"/>
      <c r="RCY945" s="716"/>
      <c r="RCZ945" s="716"/>
      <c r="RDA945" s="716"/>
      <c r="RDB945" s="716"/>
      <c r="RDC945" s="716"/>
      <c r="RDD945" s="716"/>
      <c r="RDE945" s="716"/>
      <c r="RDF945" s="716"/>
      <c r="RDG945" s="716"/>
      <c r="RDH945" s="716"/>
      <c r="RDI945" s="716"/>
      <c r="RDJ945" s="716"/>
      <c r="RDK945" s="716"/>
      <c r="RDL945" s="716"/>
      <c r="RDM945" s="716"/>
      <c r="RDN945" s="716"/>
      <c r="RDO945" s="716"/>
      <c r="RDP945" s="716"/>
      <c r="RDQ945" s="716"/>
      <c r="RDR945" s="716"/>
      <c r="RDS945" s="716"/>
      <c r="RDT945" s="716"/>
      <c r="RDU945" s="716"/>
      <c r="RDV945" s="716"/>
      <c r="RDW945" s="716"/>
      <c r="RDX945" s="716"/>
      <c r="RDY945" s="716"/>
      <c r="RDZ945" s="716"/>
      <c r="REA945" s="716"/>
      <c r="REB945" s="716"/>
      <c r="REC945" s="716"/>
      <c r="RED945" s="716"/>
      <c r="REE945" s="716"/>
      <c r="REF945" s="716"/>
      <c r="REG945" s="716"/>
      <c r="REH945" s="716"/>
      <c r="REI945" s="716"/>
      <c r="REJ945" s="716"/>
      <c r="REK945" s="716"/>
      <c r="REL945" s="716"/>
      <c r="REM945" s="716"/>
      <c r="REN945" s="716"/>
      <c r="REO945" s="716"/>
      <c r="REP945" s="716"/>
      <c r="REQ945" s="716"/>
      <c r="RER945" s="716"/>
      <c r="RES945" s="716"/>
      <c r="RET945" s="716"/>
      <c r="REU945" s="716"/>
      <c r="REV945" s="716"/>
      <c r="REW945" s="716"/>
      <c r="REX945" s="716"/>
      <c r="REY945" s="716"/>
      <c r="REZ945" s="716"/>
      <c r="RFA945" s="716"/>
      <c r="RFB945" s="716"/>
      <c r="RFC945" s="716"/>
      <c r="RFD945" s="716"/>
      <c r="RFE945" s="716"/>
      <c r="RFF945" s="716"/>
      <c r="RFG945" s="716"/>
      <c r="RFH945" s="716"/>
      <c r="RFI945" s="716"/>
      <c r="RFJ945" s="716"/>
      <c r="RFK945" s="716"/>
      <c r="RFL945" s="716"/>
      <c r="RFM945" s="716"/>
      <c r="RFN945" s="716"/>
      <c r="RFO945" s="716"/>
      <c r="RFP945" s="716"/>
      <c r="RFQ945" s="716"/>
      <c r="RFR945" s="716"/>
      <c r="RFS945" s="716"/>
      <c r="RFT945" s="716"/>
      <c r="RFU945" s="716"/>
      <c r="RFV945" s="716"/>
      <c r="RFW945" s="716"/>
      <c r="RFX945" s="716"/>
      <c r="RFY945" s="716"/>
      <c r="RFZ945" s="716"/>
      <c r="RGA945" s="716"/>
      <c r="RGB945" s="716"/>
      <c r="RGC945" s="716"/>
      <c r="RGD945" s="716"/>
      <c r="RGE945" s="716"/>
      <c r="RGF945" s="716"/>
      <c r="RGG945" s="716"/>
      <c r="RGH945" s="716"/>
      <c r="RGI945" s="716"/>
      <c r="RGJ945" s="716"/>
      <c r="RGK945" s="716"/>
      <c r="RGL945" s="716"/>
      <c r="RGM945" s="716"/>
      <c r="RGN945" s="716"/>
      <c r="RGO945" s="716"/>
      <c r="RGP945" s="716"/>
      <c r="RGQ945" s="716"/>
      <c r="RGR945" s="716"/>
      <c r="RGS945" s="716"/>
      <c r="RGT945" s="716"/>
      <c r="RGU945" s="716"/>
      <c r="RGV945" s="716"/>
      <c r="RGW945" s="716"/>
      <c r="RGX945" s="716"/>
      <c r="RGY945" s="716"/>
      <c r="RGZ945" s="716"/>
      <c r="RHA945" s="716"/>
      <c r="RHB945" s="716"/>
      <c r="RHC945" s="716"/>
      <c r="RHD945" s="716"/>
      <c r="RHE945" s="716"/>
      <c r="RHF945" s="716"/>
      <c r="RHG945" s="716"/>
      <c r="RHH945" s="716"/>
      <c r="RHI945" s="716"/>
      <c r="RHJ945" s="716"/>
      <c r="RHK945" s="716"/>
      <c r="RHL945" s="716"/>
      <c r="RHM945" s="716"/>
      <c r="RHN945" s="716"/>
      <c r="RHO945" s="716"/>
      <c r="RHP945" s="716"/>
      <c r="RHQ945" s="716"/>
      <c r="RHR945" s="716"/>
      <c r="RHS945" s="716"/>
      <c r="RHT945" s="716"/>
      <c r="RHU945" s="716"/>
      <c r="RHV945" s="716"/>
      <c r="RHW945" s="716"/>
      <c r="RHX945" s="716"/>
      <c r="RHY945" s="716"/>
      <c r="RHZ945" s="716"/>
      <c r="RIA945" s="716"/>
      <c r="RIB945" s="716"/>
      <c r="RIC945" s="716"/>
      <c r="RID945" s="716"/>
      <c r="RIE945" s="716"/>
      <c r="RIF945" s="716"/>
      <c r="RIG945" s="716"/>
      <c r="RIH945" s="716"/>
      <c r="RII945" s="716"/>
      <c r="RIJ945" s="716"/>
      <c r="RIK945" s="716"/>
      <c r="RIL945" s="716"/>
      <c r="RIM945" s="716"/>
      <c r="RIN945" s="716"/>
      <c r="RIO945" s="716"/>
      <c r="RIP945" s="716"/>
      <c r="RIQ945" s="716"/>
      <c r="RIR945" s="716"/>
      <c r="RIS945" s="716"/>
      <c r="RIT945" s="716"/>
      <c r="RIU945" s="716"/>
      <c r="RIV945" s="716"/>
      <c r="RIW945" s="716"/>
      <c r="RIX945" s="716"/>
      <c r="RIY945" s="716"/>
      <c r="RIZ945" s="716"/>
      <c r="RJA945" s="716"/>
      <c r="RJB945" s="716"/>
      <c r="RJC945" s="716"/>
      <c r="RJD945" s="716"/>
      <c r="RJE945" s="716"/>
      <c r="RJF945" s="716"/>
      <c r="RJG945" s="716"/>
      <c r="RJH945" s="716"/>
      <c r="RJI945" s="716"/>
      <c r="RJJ945" s="716"/>
      <c r="RJK945" s="716"/>
      <c r="RJL945" s="716"/>
      <c r="RJM945" s="716"/>
      <c r="RJN945" s="716"/>
      <c r="RJO945" s="716"/>
      <c r="RJP945" s="716"/>
      <c r="RJQ945" s="716"/>
      <c r="RJR945" s="716"/>
      <c r="RJS945" s="716"/>
      <c r="RJT945" s="716"/>
      <c r="RJU945" s="716"/>
      <c r="RJV945" s="716"/>
      <c r="RJW945" s="716"/>
      <c r="RJX945" s="716"/>
      <c r="RJY945" s="716"/>
      <c r="RJZ945" s="716"/>
      <c r="RKA945" s="716"/>
      <c r="RKB945" s="716"/>
      <c r="RKC945" s="716"/>
      <c r="RKD945" s="716"/>
      <c r="RKE945" s="716"/>
      <c r="RKF945" s="716"/>
      <c r="RKG945" s="716"/>
      <c r="RKH945" s="716"/>
      <c r="RKI945" s="716"/>
      <c r="RKJ945" s="716"/>
      <c r="RKK945" s="716"/>
      <c r="RKL945" s="716"/>
      <c r="RKM945" s="716"/>
      <c r="RKN945" s="716"/>
      <c r="RKO945" s="716"/>
      <c r="RKP945" s="716"/>
      <c r="RKQ945" s="716"/>
      <c r="RKR945" s="716"/>
      <c r="RKS945" s="716"/>
      <c r="RKT945" s="716"/>
      <c r="RKU945" s="716"/>
      <c r="RKV945" s="716"/>
      <c r="RKW945" s="716"/>
      <c r="RKX945" s="716"/>
      <c r="RKY945" s="716"/>
      <c r="RKZ945" s="716"/>
      <c r="RLA945" s="716"/>
      <c r="RLB945" s="716"/>
      <c r="RLC945" s="716"/>
      <c r="RLD945" s="716"/>
      <c r="RLE945" s="716"/>
      <c r="RLF945" s="716"/>
      <c r="RLG945" s="716"/>
      <c r="RLH945" s="716"/>
      <c r="RLI945" s="716"/>
      <c r="RLJ945" s="716"/>
      <c r="RLK945" s="716"/>
      <c r="RLL945" s="716"/>
      <c r="RLM945" s="716"/>
      <c r="RLN945" s="716"/>
      <c r="RLO945" s="716"/>
      <c r="RLP945" s="716"/>
      <c r="RLQ945" s="716"/>
      <c r="RLR945" s="716"/>
      <c r="RLS945" s="716"/>
      <c r="RLT945" s="716"/>
      <c r="RLU945" s="716"/>
      <c r="RLV945" s="716"/>
      <c r="RLW945" s="716"/>
      <c r="RLX945" s="716"/>
      <c r="RLY945" s="716"/>
      <c r="RLZ945" s="716"/>
      <c r="RMA945" s="716"/>
      <c r="RMB945" s="716"/>
      <c r="RMC945" s="716"/>
      <c r="RMD945" s="716"/>
      <c r="RME945" s="716"/>
      <c r="RMF945" s="716"/>
      <c r="RMG945" s="716"/>
      <c r="RMH945" s="716"/>
      <c r="RMI945" s="716"/>
      <c r="RMJ945" s="716"/>
      <c r="RMK945" s="716"/>
      <c r="RML945" s="716"/>
      <c r="RMM945" s="716"/>
      <c r="RMN945" s="716"/>
      <c r="RMO945" s="716"/>
      <c r="RMP945" s="716"/>
      <c r="RMQ945" s="716"/>
      <c r="RMR945" s="716"/>
      <c r="RMS945" s="716"/>
      <c r="RMT945" s="716"/>
      <c r="RMU945" s="716"/>
      <c r="RMV945" s="716"/>
      <c r="RMW945" s="716"/>
      <c r="RMX945" s="716"/>
      <c r="RMY945" s="716"/>
      <c r="RMZ945" s="716"/>
      <c r="RNA945" s="716"/>
      <c r="RNB945" s="716"/>
      <c r="RNC945" s="716"/>
      <c r="RND945" s="716"/>
      <c r="RNE945" s="716"/>
      <c r="RNF945" s="716"/>
      <c r="RNG945" s="716"/>
      <c r="RNH945" s="716"/>
      <c r="RNI945" s="716"/>
      <c r="RNJ945" s="716"/>
      <c r="RNK945" s="716"/>
      <c r="RNL945" s="716"/>
      <c r="RNM945" s="716"/>
      <c r="RNN945" s="716"/>
      <c r="RNO945" s="716"/>
      <c r="RNP945" s="716"/>
      <c r="RNQ945" s="716"/>
      <c r="RNR945" s="716"/>
      <c r="RNS945" s="716"/>
      <c r="RNT945" s="716"/>
      <c r="RNU945" s="716"/>
      <c r="RNV945" s="716"/>
      <c r="RNW945" s="716"/>
      <c r="RNX945" s="716"/>
      <c r="RNY945" s="716"/>
      <c r="RNZ945" s="716"/>
      <c r="ROA945" s="716"/>
      <c r="ROB945" s="716"/>
      <c r="ROC945" s="716"/>
      <c r="ROD945" s="716"/>
      <c r="ROE945" s="716"/>
      <c r="ROF945" s="716"/>
      <c r="ROG945" s="716"/>
      <c r="ROH945" s="716"/>
      <c r="ROI945" s="716"/>
      <c r="ROJ945" s="716"/>
      <c r="ROK945" s="716"/>
      <c r="ROL945" s="716"/>
      <c r="ROM945" s="716"/>
      <c r="RON945" s="716"/>
      <c r="ROO945" s="716"/>
      <c r="ROP945" s="716"/>
      <c r="ROQ945" s="716"/>
      <c r="ROR945" s="716"/>
      <c r="ROS945" s="716"/>
      <c r="ROT945" s="716"/>
      <c r="ROU945" s="716"/>
      <c r="ROV945" s="716"/>
      <c r="ROW945" s="716"/>
      <c r="ROX945" s="716"/>
      <c r="ROY945" s="716"/>
      <c r="ROZ945" s="716"/>
      <c r="RPA945" s="716"/>
      <c r="RPB945" s="716"/>
      <c r="RPC945" s="716"/>
      <c r="RPD945" s="716"/>
      <c r="RPE945" s="716"/>
      <c r="RPF945" s="716"/>
      <c r="RPG945" s="716"/>
      <c r="RPH945" s="716"/>
      <c r="RPI945" s="716"/>
      <c r="RPJ945" s="716"/>
      <c r="RPK945" s="716"/>
      <c r="RPL945" s="716"/>
      <c r="RPM945" s="716"/>
      <c r="RPN945" s="716"/>
      <c r="RPO945" s="716"/>
      <c r="RPP945" s="716"/>
      <c r="RPQ945" s="716"/>
      <c r="RPR945" s="716"/>
      <c r="RPS945" s="716"/>
      <c r="RPT945" s="716"/>
      <c r="RPU945" s="716"/>
      <c r="RPV945" s="716"/>
      <c r="RPW945" s="716"/>
      <c r="RPX945" s="716"/>
      <c r="RPY945" s="716"/>
      <c r="RPZ945" s="716"/>
      <c r="RQA945" s="716"/>
      <c r="RQB945" s="716"/>
      <c r="RQC945" s="716"/>
      <c r="RQD945" s="716"/>
      <c r="RQE945" s="716"/>
      <c r="RQF945" s="716"/>
      <c r="RQG945" s="716"/>
      <c r="RQH945" s="716"/>
      <c r="RQI945" s="716"/>
      <c r="RQJ945" s="716"/>
      <c r="RQK945" s="716"/>
      <c r="RQL945" s="716"/>
      <c r="RQM945" s="716"/>
      <c r="RQN945" s="716"/>
      <c r="RQO945" s="716"/>
      <c r="RQP945" s="716"/>
      <c r="RQQ945" s="716"/>
      <c r="RQR945" s="716"/>
      <c r="RQS945" s="716"/>
      <c r="RQT945" s="716"/>
      <c r="RQU945" s="716"/>
      <c r="RQV945" s="716"/>
      <c r="RQW945" s="716"/>
      <c r="RQX945" s="716"/>
      <c r="RQY945" s="716"/>
      <c r="RQZ945" s="716"/>
      <c r="RRA945" s="716"/>
      <c r="RRB945" s="716"/>
      <c r="RRC945" s="716"/>
      <c r="RRD945" s="716"/>
      <c r="RRE945" s="716"/>
      <c r="RRF945" s="716"/>
      <c r="RRG945" s="716"/>
      <c r="RRH945" s="716"/>
      <c r="RRI945" s="716"/>
      <c r="RRJ945" s="716"/>
      <c r="RRK945" s="716"/>
      <c r="RRL945" s="716"/>
      <c r="RRM945" s="716"/>
      <c r="RRN945" s="716"/>
      <c r="RRO945" s="716"/>
      <c r="RRP945" s="716"/>
      <c r="RRQ945" s="716"/>
      <c r="RRR945" s="716"/>
      <c r="RRS945" s="716"/>
      <c r="RRT945" s="716"/>
      <c r="RRU945" s="716"/>
      <c r="RRV945" s="716"/>
      <c r="RRW945" s="716"/>
      <c r="RRX945" s="716"/>
      <c r="RRY945" s="716"/>
      <c r="RRZ945" s="716"/>
      <c r="RSA945" s="716"/>
      <c r="RSB945" s="716"/>
      <c r="RSC945" s="716"/>
      <c r="RSD945" s="716"/>
      <c r="RSE945" s="716"/>
      <c r="RSF945" s="716"/>
      <c r="RSG945" s="716"/>
      <c r="RSH945" s="716"/>
      <c r="RSI945" s="716"/>
      <c r="RSJ945" s="716"/>
      <c r="RSK945" s="716"/>
      <c r="RSL945" s="716"/>
      <c r="RSM945" s="716"/>
      <c r="RSN945" s="716"/>
      <c r="RSO945" s="716"/>
      <c r="RSP945" s="716"/>
      <c r="RSQ945" s="716"/>
      <c r="RSR945" s="716"/>
      <c r="RSS945" s="716"/>
      <c r="RST945" s="716"/>
      <c r="RSU945" s="716"/>
      <c r="RSV945" s="716"/>
      <c r="RSW945" s="716"/>
      <c r="RSX945" s="716"/>
      <c r="RSY945" s="716"/>
      <c r="RSZ945" s="716"/>
      <c r="RTA945" s="716"/>
      <c r="RTB945" s="716"/>
      <c r="RTC945" s="716"/>
      <c r="RTD945" s="716"/>
      <c r="RTE945" s="716"/>
      <c r="RTF945" s="716"/>
      <c r="RTG945" s="716"/>
      <c r="RTH945" s="716"/>
      <c r="RTI945" s="716"/>
      <c r="RTJ945" s="716"/>
      <c r="RTK945" s="716"/>
      <c r="RTL945" s="716"/>
      <c r="RTM945" s="716"/>
      <c r="RTN945" s="716"/>
      <c r="RTO945" s="716"/>
      <c r="RTP945" s="716"/>
      <c r="RTQ945" s="716"/>
      <c r="RTR945" s="716"/>
      <c r="RTS945" s="716"/>
      <c r="RTT945" s="716"/>
      <c r="RTU945" s="716"/>
      <c r="RTV945" s="716"/>
      <c r="RTW945" s="716"/>
      <c r="RTX945" s="716"/>
      <c r="RTY945" s="716"/>
      <c r="RTZ945" s="716"/>
      <c r="RUA945" s="716"/>
      <c r="RUB945" s="716"/>
      <c r="RUC945" s="716"/>
      <c r="RUD945" s="716"/>
      <c r="RUE945" s="716"/>
      <c r="RUF945" s="716"/>
      <c r="RUG945" s="716"/>
      <c r="RUH945" s="716"/>
      <c r="RUI945" s="716"/>
      <c r="RUJ945" s="716"/>
      <c r="RUK945" s="716"/>
      <c r="RUL945" s="716"/>
      <c r="RUM945" s="716"/>
      <c r="RUN945" s="716"/>
      <c r="RUO945" s="716"/>
      <c r="RUP945" s="716"/>
      <c r="RUQ945" s="716"/>
      <c r="RUR945" s="716"/>
      <c r="RUS945" s="716"/>
      <c r="RUT945" s="716"/>
      <c r="RUU945" s="716"/>
      <c r="RUV945" s="716"/>
      <c r="RUW945" s="716"/>
      <c r="RUX945" s="716"/>
      <c r="RUY945" s="716"/>
      <c r="RUZ945" s="716"/>
      <c r="RVA945" s="716"/>
      <c r="RVB945" s="716"/>
      <c r="RVC945" s="716"/>
      <c r="RVD945" s="716"/>
      <c r="RVE945" s="716"/>
      <c r="RVF945" s="716"/>
      <c r="RVG945" s="716"/>
      <c r="RVH945" s="716"/>
      <c r="RVI945" s="716"/>
      <c r="RVJ945" s="716"/>
      <c r="RVK945" s="716"/>
      <c r="RVL945" s="716"/>
      <c r="RVM945" s="716"/>
      <c r="RVN945" s="716"/>
      <c r="RVO945" s="716"/>
      <c r="RVP945" s="716"/>
      <c r="RVQ945" s="716"/>
      <c r="RVR945" s="716"/>
      <c r="RVS945" s="716"/>
      <c r="RVT945" s="716"/>
      <c r="RVU945" s="716"/>
      <c r="RVV945" s="716"/>
      <c r="RVW945" s="716"/>
      <c r="RVX945" s="716"/>
      <c r="RVY945" s="716"/>
      <c r="RVZ945" s="716"/>
      <c r="RWA945" s="716"/>
      <c r="RWB945" s="716"/>
      <c r="RWC945" s="716"/>
      <c r="RWD945" s="716"/>
      <c r="RWE945" s="716"/>
      <c r="RWF945" s="716"/>
      <c r="RWG945" s="716"/>
      <c r="RWH945" s="716"/>
      <c r="RWI945" s="716"/>
      <c r="RWJ945" s="716"/>
      <c r="RWK945" s="716"/>
      <c r="RWL945" s="716"/>
      <c r="RWM945" s="716"/>
      <c r="RWN945" s="716"/>
      <c r="RWO945" s="716"/>
      <c r="RWP945" s="716"/>
      <c r="RWQ945" s="716"/>
      <c r="RWR945" s="716"/>
      <c r="RWS945" s="716"/>
      <c r="RWT945" s="716"/>
      <c r="RWU945" s="716"/>
      <c r="RWV945" s="716"/>
      <c r="RWW945" s="716"/>
      <c r="RWX945" s="716"/>
      <c r="RWY945" s="716"/>
      <c r="RWZ945" s="716"/>
      <c r="RXA945" s="716"/>
      <c r="RXB945" s="716"/>
      <c r="RXC945" s="716"/>
      <c r="RXD945" s="716"/>
      <c r="RXE945" s="716"/>
      <c r="RXF945" s="716"/>
      <c r="RXG945" s="716"/>
      <c r="RXH945" s="716"/>
      <c r="RXI945" s="716"/>
      <c r="RXJ945" s="716"/>
      <c r="RXK945" s="716"/>
      <c r="RXL945" s="716"/>
      <c r="RXM945" s="716"/>
      <c r="RXN945" s="716"/>
      <c r="RXO945" s="716"/>
      <c r="RXP945" s="716"/>
      <c r="RXQ945" s="716"/>
      <c r="RXR945" s="716"/>
      <c r="RXS945" s="716"/>
      <c r="RXT945" s="716"/>
      <c r="RXU945" s="716"/>
      <c r="RXV945" s="716"/>
      <c r="RXW945" s="716"/>
      <c r="RXX945" s="716"/>
      <c r="RXY945" s="716"/>
      <c r="RXZ945" s="716"/>
      <c r="RYA945" s="716"/>
      <c r="RYB945" s="716"/>
      <c r="RYC945" s="716"/>
      <c r="RYD945" s="716"/>
      <c r="RYE945" s="716"/>
      <c r="RYF945" s="716"/>
      <c r="RYG945" s="716"/>
      <c r="RYH945" s="716"/>
      <c r="RYI945" s="716"/>
      <c r="RYJ945" s="716"/>
      <c r="RYK945" s="716"/>
      <c r="RYL945" s="716"/>
      <c r="RYM945" s="716"/>
      <c r="RYN945" s="716"/>
      <c r="RYO945" s="716"/>
      <c r="RYP945" s="716"/>
      <c r="RYQ945" s="716"/>
      <c r="RYR945" s="716"/>
      <c r="RYS945" s="716"/>
      <c r="RYT945" s="716"/>
      <c r="RYU945" s="716"/>
      <c r="RYV945" s="716"/>
      <c r="RYW945" s="716"/>
      <c r="RYX945" s="716"/>
      <c r="RYY945" s="716"/>
      <c r="RYZ945" s="716"/>
      <c r="RZA945" s="716"/>
      <c r="RZB945" s="716"/>
      <c r="RZC945" s="716"/>
      <c r="RZD945" s="716"/>
      <c r="RZE945" s="716"/>
      <c r="RZF945" s="716"/>
      <c r="RZG945" s="716"/>
      <c r="RZH945" s="716"/>
      <c r="RZI945" s="716"/>
      <c r="RZJ945" s="716"/>
      <c r="RZK945" s="716"/>
      <c r="RZL945" s="716"/>
      <c r="RZM945" s="716"/>
      <c r="RZN945" s="716"/>
      <c r="RZO945" s="716"/>
      <c r="RZP945" s="716"/>
      <c r="RZQ945" s="716"/>
      <c r="RZR945" s="716"/>
      <c r="RZS945" s="716"/>
      <c r="RZT945" s="716"/>
      <c r="RZU945" s="716"/>
      <c r="RZV945" s="716"/>
      <c r="RZW945" s="716"/>
      <c r="RZX945" s="716"/>
      <c r="RZY945" s="716"/>
      <c r="RZZ945" s="716"/>
      <c r="SAA945" s="716"/>
      <c r="SAB945" s="716"/>
      <c r="SAC945" s="716"/>
      <c r="SAD945" s="716"/>
      <c r="SAE945" s="716"/>
      <c r="SAF945" s="716"/>
      <c r="SAG945" s="716"/>
      <c r="SAH945" s="716"/>
      <c r="SAI945" s="716"/>
      <c r="SAJ945" s="716"/>
      <c r="SAK945" s="716"/>
      <c r="SAL945" s="716"/>
      <c r="SAM945" s="716"/>
      <c r="SAN945" s="716"/>
      <c r="SAO945" s="716"/>
      <c r="SAP945" s="716"/>
      <c r="SAQ945" s="716"/>
      <c r="SAR945" s="716"/>
      <c r="SAS945" s="716"/>
      <c r="SAT945" s="716"/>
      <c r="SAU945" s="716"/>
      <c r="SAV945" s="716"/>
      <c r="SAW945" s="716"/>
      <c r="SAX945" s="716"/>
      <c r="SAY945" s="716"/>
      <c r="SAZ945" s="716"/>
      <c r="SBA945" s="716"/>
      <c r="SBB945" s="716"/>
      <c r="SBC945" s="716"/>
      <c r="SBD945" s="716"/>
      <c r="SBE945" s="716"/>
      <c r="SBF945" s="716"/>
      <c r="SBG945" s="716"/>
      <c r="SBH945" s="716"/>
      <c r="SBI945" s="716"/>
      <c r="SBJ945" s="716"/>
      <c r="SBK945" s="716"/>
      <c r="SBL945" s="716"/>
      <c r="SBM945" s="716"/>
      <c r="SBN945" s="716"/>
      <c r="SBO945" s="716"/>
      <c r="SBP945" s="716"/>
      <c r="SBQ945" s="716"/>
      <c r="SBR945" s="716"/>
      <c r="SBS945" s="716"/>
      <c r="SBT945" s="716"/>
      <c r="SBU945" s="716"/>
      <c r="SBV945" s="716"/>
      <c r="SBW945" s="716"/>
      <c r="SBX945" s="716"/>
      <c r="SBY945" s="716"/>
      <c r="SBZ945" s="716"/>
      <c r="SCA945" s="716"/>
      <c r="SCB945" s="716"/>
      <c r="SCC945" s="716"/>
      <c r="SCD945" s="716"/>
      <c r="SCE945" s="716"/>
      <c r="SCF945" s="716"/>
      <c r="SCG945" s="716"/>
      <c r="SCH945" s="716"/>
      <c r="SCI945" s="716"/>
      <c r="SCJ945" s="716"/>
      <c r="SCK945" s="716"/>
      <c r="SCL945" s="716"/>
      <c r="SCM945" s="716"/>
      <c r="SCN945" s="716"/>
      <c r="SCO945" s="716"/>
      <c r="SCP945" s="716"/>
      <c r="SCQ945" s="716"/>
      <c r="SCR945" s="716"/>
      <c r="SCS945" s="716"/>
      <c r="SCT945" s="716"/>
      <c r="SCU945" s="716"/>
      <c r="SCV945" s="716"/>
      <c r="SCW945" s="716"/>
      <c r="SCX945" s="716"/>
      <c r="SCY945" s="716"/>
      <c r="SCZ945" s="716"/>
      <c r="SDA945" s="716"/>
      <c r="SDB945" s="716"/>
      <c r="SDC945" s="716"/>
      <c r="SDD945" s="716"/>
      <c r="SDE945" s="716"/>
      <c r="SDF945" s="716"/>
      <c r="SDG945" s="716"/>
      <c r="SDH945" s="716"/>
      <c r="SDI945" s="716"/>
      <c r="SDJ945" s="716"/>
      <c r="SDK945" s="716"/>
      <c r="SDL945" s="716"/>
      <c r="SDM945" s="716"/>
      <c r="SDN945" s="716"/>
      <c r="SDO945" s="716"/>
      <c r="SDP945" s="716"/>
      <c r="SDQ945" s="716"/>
      <c r="SDR945" s="716"/>
      <c r="SDS945" s="716"/>
      <c r="SDT945" s="716"/>
      <c r="SDU945" s="716"/>
      <c r="SDV945" s="716"/>
      <c r="SDW945" s="716"/>
      <c r="SDX945" s="716"/>
      <c r="SDY945" s="716"/>
      <c r="SDZ945" s="716"/>
      <c r="SEA945" s="716"/>
      <c r="SEB945" s="716"/>
      <c r="SEC945" s="716"/>
      <c r="SED945" s="716"/>
      <c r="SEE945" s="716"/>
      <c r="SEF945" s="716"/>
      <c r="SEG945" s="716"/>
      <c r="SEH945" s="716"/>
      <c r="SEI945" s="716"/>
      <c r="SEJ945" s="716"/>
      <c r="SEK945" s="716"/>
      <c r="SEL945" s="716"/>
      <c r="SEM945" s="716"/>
      <c r="SEN945" s="716"/>
      <c r="SEO945" s="716"/>
      <c r="SEP945" s="716"/>
      <c r="SEQ945" s="716"/>
      <c r="SER945" s="716"/>
      <c r="SES945" s="716"/>
      <c r="SET945" s="716"/>
      <c r="SEU945" s="716"/>
      <c r="SEV945" s="716"/>
      <c r="SEW945" s="716"/>
      <c r="SEX945" s="716"/>
      <c r="SEY945" s="716"/>
      <c r="SEZ945" s="716"/>
      <c r="SFA945" s="716"/>
      <c r="SFB945" s="716"/>
      <c r="SFC945" s="716"/>
      <c r="SFD945" s="716"/>
      <c r="SFE945" s="716"/>
      <c r="SFF945" s="716"/>
      <c r="SFG945" s="716"/>
      <c r="SFH945" s="716"/>
      <c r="SFI945" s="716"/>
      <c r="SFJ945" s="716"/>
      <c r="SFK945" s="716"/>
      <c r="SFL945" s="716"/>
      <c r="SFM945" s="716"/>
      <c r="SFN945" s="716"/>
      <c r="SFO945" s="716"/>
      <c r="SFP945" s="716"/>
      <c r="SFQ945" s="716"/>
      <c r="SFR945" s="716"/>
      <c r="SFS945" s="716"/>
      <c r="SFT945" s="716"/>
      <c r="SFU945" s="716"/>
      <c r="SFV945" s="716"/>
      <c r="SFW945" s="716"/>
      <c r="SFX945" s="716"/>
      <c r="SFY945" s="716"/>
      <c r="SFZ945" s="716"/>
      <c r="SGA945" s="716"/>
      <c r="SGB945" s="716"/>
      <c r="SGC945" s="716"/>
      <c r="SGD945" s="716"/>
      <c r="SGE945" s="716"/>
      <c r="SGF945" s="716"/>
      <c r="SGG945" s="716"/>
      <c r="SGH945" s="716"/>
      <c r="SGI945" s="716"/>
      <c r="SGJ945" s="716"/>
      <c r="SGK945" s="716"/>
      <c r="SGL945" s="716"/>
      <c r="SGM945" s="716"/>
      <c r="SGN945" s="716"/>
      <c r="SGO945" s="716"/>
      <c r="SGP945" s="716"/>
      <c r="SGQ945" s="716"/>
      <c r="SGR945" s="716"/>
      <c r="SGS945" s="716"/>
      <c r="SGT945" s="716"/>
      <c r="SGU945" s="716"/>
      <c r="SGV945" s="716"/>
      <c r="SGW945" s="716"/>
      <c r="SGX945" s="716"/>
      <c r="SGY945" s="716"/>
      <c r="SGZ945" s="716"/>
      <c r="SHA945" s="716"/>
      <c r="SHB945" s="716"/>
      <c r="SHC945" s="716"/>
      <c r="SHD945" s="716"/>
      <c r="SHE945" s="716"/>
      <c r="SHF945" s="716"/>
      <c r="SHG945" s="716"/>
      <c r="SHH945" s="716"/>
      <c r="SHI945" s="716"/>
      <c r="SHJ945" s="716"/>
      <c r="SHK945" s="716"/>
      <c r="SHL945" s="716"/>
      <c r="SHM945" s="716"/>
      <c r="SHN945" s="716"/>
      <c r="SHO945" s="716"/>
      <c r="SHP945" s="716"/>
      <c r="SHQ945" s="716"/>
      <c r="SHR945" s="716"/>
      <c r="SHS945" s="716"/>
      <c r="SHT945" s="716"/>
      <c r="SHU945" s="716"/>
      <c r="SHV945" s="716"/>
      <c r="SHW945" s="716"/>
      <c r="SHX945" s="716"/>
      <c r="SHY945" s="716"/>
      <c r="SHZ945" s="716"/>
      <c r="SIA945" s="716"/>
      <c r="SIB945" s="716"/>
      <c r="SIC945" s="716"/>
      <c r="SID945" s="716"/>
      <c r="SIE945" s="716"/>
      <c r="SIF945" s="716"/>
      <c r="SIG945" s="716"/>
      <c r="SIH945" s="716"/>
      <c r="SII945" s="716"/>
      <c r="SIJ945" s="716"/>
      <c r="SIK945" s="716"/>
      <c r="SIL945" s="716"/>
      <c r="SIM945" s="716"/>
      <c r="SIN945" s="716"/>
      <c r="SIO945" s="716"/>
      <c r="SIP945" s="716"/>
      <c r="SIQ945" s="716"/>
      <c r="SIR945" s="716"/>
      <c r="SIS945" s="716"/>
      <c r="SIT945" s="716"/>
      <c r="SIU945" s="716"/>
      <c r="SIV945" s="716"/>
      <c r="SIW945" s="716"/>
      <c r="SIX945" s="716"/>
      <c r="SIY945" s="716"/>
      <c r="SIZ945" s="716"/>
      <c r="SJA945" s="716"/>
      <c r="SJB945" s="716"/>
      <c r="SJC945" s="716"/>
      <c r="SJD945" s="716"/>
      <c r="SJE945" s="716"/>
      <c r="SJF945" s="716"/>
      <c r="SJG945" s="716"/>
      <c r="SJH945" s="716"/>
      <c r="SJI945" s="716"/>
      <c r="SJJ945" s="716"/>
      <c r="SJK945" s="716"/>
      <c r="SJL945" s="716"/>
      <c r="SJM945" s="716"/>
      <c r="SJN945" s="716"/>
      <c r="SJO945" s="716"/>
      <c r="SJP945" s="716"/>
      <c r="SJQ945" s="716"/>
      <c r="SJR945" s="716"/>
      <c r="SJS945" s="716"/>
      <c r="SJT945" s="716"/>
      <c r="SJU945" s="716"/>
      <c r="SJV945" s="716"/>
      <c r="SJW945" s="716"/>
      <c r="SJX945" s="716"/>
      <c r="SJY945" s="716"/>
      <c r="SJZ945" s="716"/>
      <c r="SKA945" s="716"/>
      <c r="SKB945" s="716"/>
      <c r="SKC945" s="716"/>
      <c r="SKD945" s="716"/>
      <c r="SKE945" s="716"/>
      <c r="SKF945" s="716"/>
      <c r="SKG945" s="716"/>
      <c r="SKH945" s="716"/>
      <c r="SKI945" s="716"/>
      <c r="SKJ945" s="716"/>
      <c r="SKK945" s="716"/>
      <c r="SKL945" s="716"/>
      <c r="SKM945" s="716"/>
      <c r="SKN945" s="716"/>
      <c r="SKO945" s="716"/>
      <c r="SKP945" s="716"/>
      <c r="SKQ945" s="716"/>
      <c r="SKR945" s="716"/>
      <c r="SKS945" s="716"/>
      <c r="SKT945" s="716"/>
      <c r="SKU945" s="716"/>
      <c r="SKV945" s="716"/>
      <c r="SKW945" s="716"/>
      <c r="SKX945" s="716"/>
      <c r="SKY945" s="716"/>
      <c r="SKZ945" s="716"/>
      <c r="SLA945" s="716"/>
      <c r="SLB945" s="716"/>
      <c r="SLC945" s="716"/>
      <c r="SLD945" s="716"/>
      <c r="SLE945" s="716"/>
      <c r="SLF945" s="716"/>
      <c r="SLG945" s="716"/>
      <c r="SLH945" s="716"/>
      <c r="SLI945" s="716"/>
      <c r="SLJ945" s="716"/>
      <c r="SLK945" s="716"/>
      <c r="SLL945" s="716"/>
      <c r="SLM945" s="716"/>
      <c r="SLN945" s="716"/>
      <c r="SLO945" s="716"/>
      <c r="SLP945" s="716"/>
      <c r="SLQ945" s="716"/>
      <c r="SLR945" s="716"/>
      <c r="SLS945" s="716"/>
      <c r="SLT945" s="716"/>
      <c r="SLU945" s="716"/>
      <c r="SLV945" s="716"/>
      <c r="SLW945" s="716"/>
      <c r="SLX945" s="716"/>
      <c r="SLY945" s="716"/>
      <c r="SLZ945" s="716"/>
      <c r="SMA945" s="716"/>
      <c r="SMB945" s="716"/>
      <c r="SMC945" s="716"/>
      <c r="SMD945" s="716"/>
      <c r="SME945" s="716"/>
      <c r="SMF945" s="716"/>
      <c r="SMG945" s="716"/>
      <c r="SMH945" s="716"/>
      <c r="SMI945" s="716"/>
      <c r="SMJ945" s="716"/>
      <c r="SMK945" s="716"/>
      <c r="SML945" s="716"/>
      <c r="SMM945" s="716"/>
      <c r="SMN945" s="716"/>
      <c r="SMO945" s="716"/>
      <c r="SMP945" s="716"/>
      <c r="SMQ945" s="716"/>
      <c r="SMR945" s="716"/>
      <c r="SMS945" s="716"/>
      <c r="SMT945" s="716"/>
      <c r="SMU945" s="716"/>
      <c r="SMV945" s="716"/>
      <c r="SMW945" s="716"/>
      <c r="SMX945" s="716"/>
      <c r="SMY945" s="716"/>
      <c r="SMZ945" s="716"/>
      <c r="SNA945" s="716"/>
      <c r="SNB945" s="716"/>
      <c r="SNC945" s="716"/>
      <c r="SND945" s="716"/>
      <c r="SNE945" s="716"/>
      <c r="SNF945" s="716"/>
      <c r="SNG945" s="716"/>
      <c r="SNH945" s="716"/>
      <c r="SNI945" s="716"/>
      <c r="SNJ945" s="716"/>
      <c r="SNK945" s="716"/>
      <c r="SNL945" s="716"/>
      <c r="SNM945" s="716"/>
      <c r="SNN945" s="716"/>
      <c r="SNO945" s="716"/>
      <c r="SNP945" s="716"/>
      <c r="SNQ945" s="716"/>
      <c r="SNR945" s="716"/>
      <c r="SNS945" s="716"/>
      <c r="SNT945" s="716"/>
      <c r="SNU945" s="716"/>
      <c r="SNV945" s="716"/>
      <c r="SNW945" s="716"/>
      <c r="SNX945" s="716"/>
      <c r="SNY945" s="716"/>
      <c r="SNZ945" s="716"/>
      <c r="SOA945" s="716"/>
      <c r="SOB945" s="716"/>
      <c r="SOC945" s="716"/>
      <c r="SOD945" s="716"/>
      <c r="SOE945" s="716"/>
      <c r="SOF945" s="716"/>
      <c r="SOG945" s="716"/>
      <c r="SOH945" s="716"/>
      <c r="SOI945" s="716"/>
      <c r="SOJ945" s="716"/>
      <c r="SOK945" s="716"/>
      <c r="SOL945" s="716"/>
      <c r="SOM945" s="716"/>
      <c r="SON945" s="716"/>
      <c r="SOO945" s="716"/>
      <c r="SOP945" s="716"/>
      <c r="SOQ945" s="716"/>
      <c r="SOR945" s="716"/>
      <c r="SOS945" s="716"/>
      <c r="SOT945" s="716"/>
      <c r="SOU945" s="716"/>
      <c r="SOV945" s="716"/>
      <c r="SOW945" s="716"/>
      <c r="SOX945" s="716"/>
      <c r="SOY945" s="716"/>
      <c r="SOZ945" s="716"/>
      <c r="SPA945" s="716"/>
      <c r="SPB945" s="716"/>
      <c r="SPC945" s="716"/>
      <c r="SPD945" s="716"/>
      <c r="SPE945" s="716"/>
      <c r="SPF945" s="716"/>
      <c r="SPG945" s="716"/>
      <c r="SPH945" s="716"/>
      <c r="SPI945" s="716"/>
      <c r="SPJ945" s="716"/>
      <c r="SPK945" s="716"/>
      <c r="SPL945" s="716"/>
      <c r="SPM945" s="716"/>
      <c r="SPN945" s="716"/>
      <c r="SPO945" s="716"/>
      <c r="SPP945" s="716"/>
      <c r="SPQ945" s="716"/>
      <c r="SPR945" s="716"/>
      <c r="SPS945" s="716"/>
      <c r="SPT945" s="716"/>
      <c r="SPU945" s="716"/>
      <c r="SPV945" s="716"/>
      <c r="SPW945" s="716"/>
      <c r="SPX945" s="716"/>
      <c r="SPY945" s="716"/>
      <c r="SPZ945" s="716"/>
      <c r="SQA945" s="716"/>
      <c r="SQB945" s="716"/>
      <c r="SQC945" s="716"/>
      <c r="SQD945" s="716"/>
      <c r="SQE945" s="716"/>
      <c r="SQF945" s="716"/>
      <c r="SQG945" s="716"/>
      <c r="SQH945" s="716"/>
      <c r="SQI945" s="716"/>
      <c r="SQJ945" s="716"/>
      <c r="SQK945" s="716"/>
      <c r="SQL945" s="716"/>
      <c r="SQM945" s="716"/>
      <c r="SQN945" s="716"/>
      <c r="SQO945" s="716"/>
      <c r="SQP945" s="716"/>
      <c r="SQQ945" s="716"/>
      <c r="SQR945" s="716"/>
      <c r="SQS945" s="716"/>
      <c r="SQT945" s="716"/>
      <c r="SQU945" s="716"/>
      <c r="SQV945" s="716"/>
      <c r="SQW945" s="716"/>
      <c r="SQX945" s="716"/>
      <c r="SQY945" s="716"/>
      <c r="SQZ945" s="716"/>
      <c r="SRA945" s="716"/>
      <c r="SRB945" s="716"/>
      <c r="SRC945" s="716"/>
      <c r="SRD945" s="716"/>
      <c r="SRE945" s="716"/>
      <c r="SRF945" s="716"/>
      <c r="SRG945" s="716"/>
      <c r="SRH945" s="716"/>
      <c r="SRI945" s="716"/>
      <c r="SRJ945" s="716"/>
      <c r="SRK945" s="716"/>
      <c r="SRL945" s="716"/>
      <c r="SRM945" s="716"/>
      <c r="SRN945" s="716"/>
      <c r="SRO945" s="716"/>
      <c r="SRP945" s="716"/>
      <c r="SRQ945" s="716"/>
      <c r="SRR945" s="716"/>
      <c r="SRS945" s="716"/>
      <c r="SRT945" s="716"/>
      <c r="SRU945" s="716"/>
      <c r="SRV945" s="716"/>
      <c r="SRW945" s="716"/>
      <c r="SRX945" s="716"/>
      <c r="SRY945" s="716"/>
      <c r="SRZ945" s="716"/>
      <c r="SSA945" s="716"/>
      <c r="SSB945" s="716"/>
      <c r="SSC945" s="716"/>
      <c r="SSD945" s="716"/>
      <c r="SSE945" s="716"/>
      <c r="SSF945" s="716"/>
      <c r="SSG945" s="716"/>
      <c r="SSH945" s="716"/>
      <c r="SSI945" s="716"/>
      <c r="SSJ945" s="716"/>
      <c r="SSK945" s="716"/>
      <c r="SSL945" s="716"/>
      <c r="SSM945" s="716"/>
      <c r="SSN945" s="716"/>
      <c r="SSO945" s="716"/>
      <c r="SSP945" s="716"/>
      <c r="SSQ945" s="716"/>
      <c r="SSR945" s="716"/>
      <c r="SSS945" s="716"/>
      <c r="SST945" s="716"/>
      <c r="SSU945" s="716"/>
      <c r="SSV945" s="716"/>
      <c r="SSW945" s="716"/>
      <c r="SSX945" s="716"/>
      <c r="SSY945" s="716"/>
      <c r="SSZ945" s="716"/>
      <c r="STA945" s="716"/>
      <c r="STB945" s="716"/>
      <c r="STC945" s="716"/>
      <c r="STD945" s="716"/>
      <c r="STE945" s="716"/>
      <c r="STF945" s="716"/>
      <c r="STG945" s="716"/>
      <c r="STH945" s="716"/>
      <c r="STI945" s="716"/>
      <c r="STJ945" s="716"/>
      <c r="STK945" s="716"/>
      <c r="STL945" s="716"/>
      <c r="STM945" s="716"/>
      <c r="STN945" s="716"/>
      <c r="STO945" s="716"/>
      <c r="STP945" s="716"/>
      <c r="STQ945" s="716"/>
      <c r="STR945" s="716"/>
      <c r="STS945" s="716"/>
      <c r="STT945" s="716"/>
      <c r="STU945" s="716"/>
      <c r="STV945" s="716"/>
      <c r="STW945" s="716"/>
      <c r="STX945" s="716"/>
      <c r="STY945" s="716"/>
      <c r="STZ945" s="716"/>
      <c r="SUA945" s="716"/>
      <c r="SUB945" s="716"/>
      <c r="SUC945" s="716"/>
      <c r="SUD945" s="716"/>
      <c r="SUE945" s="716"/>
      <c r="SUF945" s="716"/>
      <c r="SUG945" s="716"/>
      <c r="SUH945" s="716"/>
      <c r="SUI945" s="716"/>
      <c r="SUJ945" s="716"/>
      <c r="SUK945" s="716"/>
      <c r="SUL945" s="716"/>
      <c r="SUM945" s="716"/>
      <c r="SUN945" s="716"/>
      <c r="SUO945" s="716"/>
      <c r="SUP945" s="716"/>
      <c r="SUQ945" s="716"/>
      <c r="SUR945" s="716"/>
      <c r="SUS945" s="716"/>
      <c r="SUT945" s="716"/>
      <c r="SUU945" s="716"/>
      <c r="SUV945" s="716"/>
      <c r="SUW945" s="716"/>
      <c r="SUX945" s="716"/>
      <c r="SUY945" s="716"/>
      <c r="SUZ945" s="716"/>
      <c r="SVA945" s="716"/>
      <c r="SVB945" s="716"/>
      <c r="SVC945" s="716"/>
      <c r="SVD945" s="716"/>
      <c r="SVE945" s="716"/>
      <c r="SVF945" s="716"/>
      <c r="SVG945" s="716"/>
      <c r="SVH945" s="716"/>
      <c r="SVI945" s="716"/>
      <c r="SVJ945" s="716"/>
      <c r="SVK945" s="716"/>
      <c r="SVL945" s="716"/>
      <c r="SVM945" s="716"/>
      <c r="SVN945" s="716"/>
      <c r="SVO945" s="716"/>
      <c r="SVP945" s="716"/>
      <c r="SVQ945" s="716"/>
      <c r="SVR945" s="716"/>
      <c r="SVS945" s="716"/>
      <c r="SVT945" s="716"/>
      <c r="SVU945" s="716"/>
      <c r="SVV945" s="716"/>
      <c r="SVW945" s="716"/>
      <c r="SVX945" s="716"/>
      <c r="SVY945" s="716"/>
      <c r="SVZ945" s="716"/>
      <c r="SWA945" s="716"/>
      <c r="SWB945" s="716"/>
      <c r="SWC945" s="716"/>
      <c r="SWD945" s="716"/>
      <c r="SWE945" s="716"/>
      <c r="SWF945" s="716"/>
      <c r="SWG945" s="716"/>
      <c r="SWH945" s="716"/>
      <c r="SWI945" s="716"/>
      <c r="SWJ945" s="716"/>
      <c r="SWK945" s="716"/>
      <c r="SWL945" s="716"/>
      <c r="SWM945" s="716"/>
      <c r="SWN945" s="716"/>
      <c r="SWO945" s="716"/>
      <c r="SWP945" s="716"/>
      <c r="SWQ945" s="716"/>
      <c r="SWR945" s="716"/>
      <c r="SWS945" s="716"/>
      <c r="SWT945" s="716"/>
      <c r="SWU945" s="716"/>
      <c r="SWV945" s="716"/>
      <c r="SWW945" s="716"/>
      <c r="SWX945" s="716"/>
      <c r="SWY945" s="716"/>
      <c r="SWZ945" s="716"/>
      <c r="SXA945" s="716"/>
      <c r="SXB945" s="716"/>
      <c r="SXC945" s="716"/>
      <c r="SXD945" s="716"/>
      <c r="SXE945" s="716"/>
      <c r="SXF945" s="716"/>
      <c r="SXG945" s="716"/>
      <c r="SXH945" s="716"/>
      <c r="SXI945" s="716"/>
      <c r="SXJ945" s="716"/>
      <c r="SXK945" s="716"/>
      <c r="SXL945" s="716"/>
      <c r="SXM945" s="716"/>
      <c r="SXN945" s="716"/>
      <c r="SXO945" s="716"/>
      <c r="SXP945" s="716"/>
      <c r="SXQ945" s="716"/>
      <c r="SXR945" s="716"/>
      <c r="SXS945" s="716"/>
      <c r="SXT945" s="716"/>
      <c r="SXU945" s="716"/>
      <c r="SXV945" s="716"/>
      <c r="SXW945" s="716"/>
      <c r="SXX945" s="716"/>
      <c r="SXY945" s="716"/>
      <c r="SXZ945" s="716"/>
      <c r="SYA945" s="716"/>
      <c r="SYB945" s="716"/>
      <c r="SYC945" s="716"/>
      <c r="SYD945" s="716"/>
      <c r="SYE945" s="716"/>
      <c r="SYF945" s="716"/>
      <c r="SYG945" s="716"/>
      <c r="SYH945" s="716"/>
      <c r="SYI945" s="716"/>
      <c r="SYJ945" s="716"/>
      <c r="SYK945" s="716"/>
      <c r="SYL945" s="716"/>
      <c r="SYM945" s="716"/>
      <c r="SYN945" s="716"/>
      <c r="SYO945" s="716"/>
      <c r="SYP945" s="716"/>
      <c r="SYQ945" s="716"/>
      <c r="SYR945" s="716"/>
      <c r="SYS945" s="716"/>
      <c r="SYT945" s="716"/>
      <c r="SYU945" s="716"/>
      <c r="SYV945" s="716"/>
      <c r="SYW945" s="716"/>
      <c r="SYX945" s="716"/>
      <c r="SYY945" s="716"/>
      <c r="SYZ945" s="716"/>
      <c r="SZA945" s="716"/>
      <c r="SZB945" s="716"/>
      <c r="SZC945" s="716"/>
      <c r="SZD945" s="716"/>
      <c r="SZE945" s="716"/>
      <c r="SZF945" s="716"/>
      <c r="SZG945" s="716"/>
      <c r="SZH945" s="716"/>
      <c r="SZI945" s="716"/>
      <c r="SZJ945" s="716"/>
      <c r="SZK945" s="716"/>
      <c r="SZL945" s="716"/>
      <c r="SZM945" s="716"/>
      <c r="SZN945" s="716"/>
      <c r="SZO945" s="716"/>
      <c r="SZP945" s="716"/>
      <c r="SZQ945" s="716"/>
      <c r="SZR945" s="716"/>
      <c r="SZS945" s="716"/>
      <c r="SZT945" s="716"/>
      <c r="SZU945" s="716"/>
      <c r="SZV945" s="716"/>
      <c r="SZW945" s="716"/>
      <c r="SZX945" s="716"/>
      <c r="SZY945" s="716"/>
      <c r="SZZ945" s="716"/>
      <c r="TAA945" s="716"/>
      <c r="TAB945" s="716"/>
      <c r="TAC945" s="716"/>
      <c r="TAD945" s="716"/>
      <c r="TAE945" s="716"/>
      <c r="TAF945" s="716"/>
      <c r="TAG945" s="716"/>
      <c r="TAH945" s="716"/>
      <c r="TAI945" s="716"/>
      <c r="TAJ945" s="716"/>
      <c r="TAK945" s="716"/>
      <c r="TAL945" s="716"/>
      <c r="TAM945" s="716"/>
      <c r="TAN945" s="716"/>
      <c r="TAO945" s="716"/>
      <c r="TAP945" s="716"/>
      <c r="TAQ945" s="716"/>
      <c r="TAR945" s="716"/>
      <c r="TAS945" s="716"/>
      <c r="TAT945" s="716"/>
      <c r="TAU945" s="716"/>
      <c r="TAV945" s="716"/>
      <c r="TAW945" s="716"/>
      <c r="TAX945" s="716"/>
      <c r="TAY945" s="716"/>
      <c r="TAZ945" s="716"/>
      <c r="TBA945" s="716"/>
      <c r="TBB945" s="716"/>
      <c r="TBC945" s="716"/>
      <c r="TBD945" s="716"/>
      <c r="TBE945" s="716"/>
      <c r="TBF945" s="716"/>
      <c r="TBG945" s="716"/>
      <c r="TBH945" s="716"/>
      <c r="TBI945" s="716"/>
      <c r="TBJ945" s="716"/>
      <c r="TBK945" s="716"/>
      <c r="TBL945" s="716"/>
      <c r="TBM945" s="716"/>
      <c r="TBN945" s="716"/>
      <c r="TBO945" s="716"/>
      <c r="TBP945" s="716"/>
      <c r="TBQ945" s="716"/>
      <c r="TBR945" s="716"/>
      <c r="TBS945" s="716"/>
      <c r="TBT945" s="716"/>
      <c r="TBU945" s="716"/>
      <c r="TBV945" s="716"/>
      <c r="TBW945" s="716"/>
      <c r="TBX945" s="716"/>
      <c r="TBY945" s="716"/>
      <c r="TBZ945" s="716"/>
      <c r="TCA945" s="716"/>
      <c r="TCB945" s="716"/>
      <c r="TCC945" s="716"/>
      <c r="TCD945" s="716"/>
      <c r="TCE945" s="716"/>
      <c r="TCF945" s="716"/>
      <c r="TCG945" s="716"/>
      <c r="TCH945" s="716"/>
      <c r="TCI945" s="716"/>
      <c r="TCJ945" s="716"/>
      <c r="TCK945" s="716"/>
      <c r="TCL945" s="716"/>
      <c r="TCM945" s="716"/>
      <c r="TCN945" s="716"/>
      <c r="TCO945" s="716"/>
      <c r="TCP945" s="716"/>
      <c r="TCQ945" s="716"/>
      <c r="TCR945" s="716"/>
      <c r="TCS945" s="716"/>
      <c r="TCT945" s="716"/>
      <c r="TCU945" s="716"/>
      <c r="TCV945" s="716"/>
      <c r="TCW945" s="716"/>
      <c r="TCX945" s="716"/>
      <c r="TCY945" s="716"/>
      <c r="TCZ945" s="716"/>
      <c r="TDA945" s="716"/>
      <c r="TDB945" s="716"/>
      <c r="TDC945" s="716"/>
      <c r="TDD945" s="716"/>
      <c r="TDE945" s="716"/>
      <c r="TDF945" s="716"/>
      <c r="TDG945" s="716"/>
      <c r="TDH945" s="716"/>
      <c r="TDI945" s="716"/>
      <c r="TDJ945" s="716"/>
      <c r="TDK945" s="716"/>
      <c r="TDL945" s="716"/>
      <c r="TDM945" s="716"/>
      <c r="TDN945" s="716"/>
      <c r="TDO945" s="716"/>
      <c r="TDP945" s="716"/>
      <c r="TDQ945" s="716"/>
      <c r="TDR945" s="716"/>
      <c r="TDS945" s="716"/>
      <c r="TDT945" s="716"/>
      <c r="TDU945" s="716"/>
      <c r="TDV945" s="716"/>
      <c r="TDW945" s="716"/>
      <c r="TDX945" s="716"/>
      <c r="TDY945" s="716"/>
      <c r="TDZ945" s="716"/>
      <c r="TEA945" s="716"/>
      <c r="TEB945" s="716"/>
      <c r="TEC945" s="716"/>
      <c r="TED945" s="716"/>
      <c r="TEE945" s="716"/>
      <c r="TEF945" s="716"/>
      <c r="TEG945" s="716"/>
      <c r="TEH945" s="716"/>
      <c r="TEI945" s="716"/>
      <c r="TEJ945" s="716"/>
      <c r="TEK945" s="716"/>
      <c r="TEL945" s="716"/>
      <c r="TEM945" s="716"/>
      <c r="TEN945" s="716"/>
      <c r="TEO945" s="716"/>
      <c r="TEP945" s="716"/>
      <c r="TEQ945" s="716"/>
      <c r="TER945" s="716"/>
      <c r="TES945" s="716"/>
      <c r="TET945" s="716"/>
      <c r="TEU945" s="716"/>
      <c r="TEV945" s="716"/>
      <c r="TEW945" s="716"/>
      <c r="TEX945" s="716"/>
      <c r="TEY945" s="716"/>
      <c r="TEZ945" s="716"/>
      <c r="TFA945" s="716"/>
      <c r="TFB945" s="716"/>
      <c r="TFC945" s="716"/>
      <c r="TFD945" s="716"/>
      <c r="TFE945" s="716"/>
      <c r="TFF945" s="716"/>
      <c r="TFG945" s="716"/>
      <c r="TFH945" s="716"/>
      <c r="TFI945" s="716"/>
      <c r="TFJ945" s="716"/>
      <c r="TFK945" s="716"/>
      <c r="TFL945" s="716"/>
      <c r="TFM945" s="716"/>
      <c r="TFN945" s="716"/>
      <c r="TFO945" s="716"/>
      <c r="TFP945" s="716"/>
      <c r="TFQ945" s="716"/>
      <c r="TFR945" s="716"/>
      <c r="TFS945" s="716"/>
      <c r="TFT945" s="716"/>
      <c r="TFU945" s="716"/>
      <c r="TFV945" s="716"/>
      <c r="TFW945" s="716"/>
      <c r="TFX945" s="716"/>
      <c r="TFY945" s="716"/>
      <c r="TFZ945" s="716"/>
      <c r="TGA945" s="716"/>
      <c r="TGB945" s="716"/>
      <c r="TGC945" s="716"/>
      <c r="TGD945" s="716"/>
      <c r="TGE945" s="716"/>
      <c r="TGF945" s="716"/>
      <c r="TGG945" s="716"/>
      <c r="TGH945" s="716"/>
      <c r="TGI945" s="716"/>
      <c r="TGJ945" s="716"/>
      <c r="TGK945" s="716"/>
      <c r="TGL945" s="716"/>
      <c r="TGM945" s="716"/>
      <c r="TGN945" s="716"/>
      <c r="TGO945" s="716"/>
      <c r="TGP945" s="716"/>
      <c r="TGQ945" s="716"/>
      <c r="TGR945" s="716"/>
      <c r="TGS945" s="716"/>
      <c r="TGT945" s="716"/>
      <c r="TGU945" s="716"/>
      <c r="TGV945" s="716"/>
      <c r="TGW945" s="716"/>
      <c r="TGX945" s="716"/>
      <c r="TGY945" s="716"/>
      <c r="TGZ945" s="716"/>
      <c r="THA945" s="716"/>
      <c r="THB945" s="716"/>
      <c r="THC945" s="716"/>
      <c r="THD945" s="716"/>
      <c r="THE945" s="716"/>
      <c r="THF945" s="716"/>
      <c r="THG945" s="716"/>
      <c r="THH945" s="716"/>
      <c r="THI945" s="716"/>
      <c r="THJ945" s="716"/>
      <c r="THK945" s="716"/>
      <c r="THL945" s="716"/>
      <c r="THM945" s="716"/>
      <c r="THN945" s="716"/>
      <c r="THO945" s="716"/>
      <c r="THP945" s="716"/>
      <c r="THQ945" s="716"/>
      <c r="THR945" s="716"/>
      <c r="THS945" s="716"/>
      <c r="THT945" s="716"/>
      <c r="THU945" s="716"/>
      <c r="THV945" s="716"/>
      <c r="THW945" s="716"/>
      <c r="THX945" s="716"/>
      <c r="THY945" s="716"/>
      <c r="THZ945" s="716"/>
      <c r="TIA945" s="716"/>
      <c r="TIB945" s="716"/>
      <c r="TIC945" s="716"/>
      <c r="TID945" s="716"/>
      <c r="TIE945" s="716"/>
      <c r="TIF945" s="716"/>
      <c r="TIG945" s="716"/>
      <c r="TIH945" s="716"/>
      <c r="TII945" s="716"/>
      <c r="TIJ945" s="716"/>
      <c r="TIK945" s="716"/>
      <c r="TIL945" s="716"/>
      <c r="TIM945" s="716"/>
      <c r="TIN945" s="716"/>
      <c r="TIO945" s="716"/>
      <c r="TIP945" s="716"/>
      <c r="TIQ945" s="716"/>
      <c r="TIR945" s="716"/>
      <c r="TIS945" s="716"/>
      <c r="TIT945" s="716"/>
      <c r="TIU945" s="716"/>
      <c r="TIV945" s="716"/>
      <c r="TIW945" s="716"/>
      <c r="TIX945" s="716"/>
      <c r="TIY945" s="716"/>
      <c r="TIZ945" s="716"/>
      <c r="TJA945" s="716"/>
      <c r="TJB945" s="716"/>
      <c r="TJC945" s="716"/>
      <c r="TJD945" s="716"/>
      <c r="TJE945" s="716"/>
      <c r="TJF945" s="716"/>
      <c r="TJG945" s="716"/>
      <c r="TJH945" s="716"/>
      <c r="TJI945" s="716"/>
      <c r="TJJ945" s="716"/>
      <c r="TJK945" s="716"/>
      <c r="TJL945" s="716"/>
      <c r="TJM945" s="716"/>
      <c r="TJN945" s="716"/>
      <c r="TJO945" s="716"/>
      <c r="TJP945" s="716"/>
      <c r="TJQ945" s="716"/>
      <c r="TJR945" s="716"/>
      <c r="TJS945" s="716"/>
      <c r="TJT945" s="716"/>
      <c r="TJU945" s="716"/>
      <c r="TJV945" s="716"/>
      <c r="TJW945" s="716"/>
      <c r="TJX945" s="716"/>
      <c r="TJY945" s="716"/>
      <c r="TJZ945" s="716"/>
      <c r="TKA945" s="716"/>
      <c r="TKB945" s="716"/>
      <c r="TKC945" s="716"/>
      <c r="TKD945" s="716"/>
      <c r="TKE945" s="716"/>
      <c r="TKF945" s="716"/>
      <c r="TKG945" s="716"/>
      <c r="TKH945" s="716"/>
      <c r="TKI945" s="716"/>
      <c r="TKJ945" s="716"/>
      <c r="TKK945" s="716"/>
      <c r="TKL945" s="716"/>
      <c r="TKM945" s="716"/>
      <c r="TKN945" s="716"/>
      <c r="TKO945" s="716"/>
      <c r="TKP945" s="716"/>
      <c r="TKQ945" s="716"/>
      <c r="TKR945" s="716"/>
      <c r="TKS945" s="716"/>
      <c r="TKT945" s="716"/>
      <c r="TKU945" s="716"/>
      <c r="TKV945" s="716"/>
      <c r="TKW945" s="716"/>
      <c r="TKX945" s="716"/>
      <c r="TKY945" s="716"/>
      <c r="TKZ945" s="716"/>
      <c r="TLA945" s="716"/>
      <c r="TLB945" s="716"/>
      <c r="TLC945" s="716"/>
      <c r="TLD945" s="716"/>
      <c r="TLE945" s="716"/>
      <c r="TLF945" s="716"/>
      <c r="TLG945" s="716"/>
      <c r="TLH945" s="716"/>
      <c r="TLI945" s="716"/>
      <c r="TLJ945" s="716"/>
      <c r="TLK945" s="716"/>
      <c r="TLL945" s="716"/>
      <c r="TLM945" s="716"/>
      <c r="TLN945" s="716"/>
      <c r="TLO945" s="716"/>
      <c r="TLP945" s="716"/>
      <c r="TLQ945" s="716"/>
      <c r="TLR945" s="716"/>
      <c r="TLS945" s="716"/>
      <c r="TLT945" s="716"/>
      <c r="TLU945" s="716"/>
      <c r="TLV945" s="716"/>
      <c r="TLW945" s="716"/>
      <c r="TLX945" s="716"/>
      <c r="TLY945" s="716"/>
      <c r="TLZ945" s="716"/>
      <c r="TMA945" s="716"/>
      <c r="TMB945" s="716"/>
      <c r="TMC945" s="716"/>
      <c r="TMD945" s="716"/>
      <c r="TME945" s="716"/>
      <c r="TMF945" s="716"/>
      <c r="TMG945" s="716"/>
      <c r="TMH945" s="716"/>
      <c r="TMI945" s="716"/>
      <c r="TMJ945" s="716"/>
      <c r="TMK945" s="716"/>
      <c r="TML945" s="716"/>
      <c r="TMM945" s="716"/>
      <c r="TMN945" s="716"/>
      <c r="TMO945" s="716"/>
      <c r="TMP945" s="716"/>
      <c r="TMQ945" s="716"/>
      <c r="TMR945" s="716"/>
      <c r="TMS945" s="716"/>
      <c r="TMT945" s="716"/>
      <c r="TMU945" s="716"/>
      <c r="TMV945" s="716"/>
      <c r="TMW945" s="716"/>
      <c r="TMX945" s="716"/>
      <c r="TMY945" s="716"/>
      <c r="TMZ945" s="716"/>
      <c r="TNA945" s="716"/>
      <c r="TNB945" s="716"/>
      <c r="TNC945" s="716"/>
      <c r="TND945" s="716"/>
      <c r="TNE945" s="716"/>
      <c r="TNF945" s="716"/>
      <c r="TNG945" s="716"/>
      <c r="TNH945" s="716"/>
      <c r="TNI945" s="716"/>
      <c r="TNJ945" s="716"/>
      <c r="TNK945" s="716"/>
      <c r="TNL945" s="716"/>
      <c r="TNM945" s="716"/>
      <c r="TNN945" s="716"/>
      <c r="TNO945" s="716"/>
      <c r="TNP945" s="716"/>
      <c r="TNQ945" s="716"/>
      <c r="TNR945" s="716"/>
      <c r="TNS945" s="716"/>
      <c r="TNT945" s="716"/>
      <c r="TNU945" s="716"/>
      <c r="TNV945" s="716"/>
      <c r="TNW945" s="716"/>
      <c r="TNX945" s="716"/>
      <c r="TNY945" s="716"/>
      <c r="TNZ945" s="716"/>
      <c r="TOA945" s="716"/>
      <c r="TOB945" s="716"/>
      <c r="TOC945" s="716"/>
      <c r="TOD945" s="716"/>
      <c r="TOE945" s="716"/>
      <c r="TOF945" s="716"/>
      <c r="TOG945" s="716"/>
      <c r="TOH945" s="716"/>
      <c r="TOI945" s="716"/>
      <c r="TOJ945" s="716"/>
      <c r="TOK945" s="716"/>
      <c r="TOL945" s="716"/>
      <c r="TOM945" s="716"/>
      <c r="TON945" s="716"/>
      <c r="TOO945" s="716"/>
      <c r="TOP945" s="716"/>
      <c r="TOQ945" s="716"/>
      <c r="TOR945" s="716"/>
      <c r="TOS945" s="716"/>
      <c r="TOT945" s="716"/>
      <c r="TOU945" s="716"/>
      <c r="TOV945" s="716"/>
      <c r="TOW945" s="716"/>
      <c r="TOX945" s="716"/>
      <c r="TOY945" s="716"/>
      <c r="TOZ945" s="716"/>
      <c r="TPA945" s="716"/>
      <c r="TPB945" s="716"/>
      <c r="TPC945" s="716"/>
      <c r="TPD945" s="716"/>
      <c r="TPE945" s="716"/>
      <c r="TPF945" s="716"/>
      <c r="TPG945" s="716"/>
      <c r="TPH945" s="716"/>
      <c r="TPI945" s="716"/>
      <c r="TPJ945" s="716"/>
      <c r="TPK945" s="716"/>
      <c r="TPL945" s="716"/>
      <c r="TPM945" s="716"/>
      <c r="TPN945" s="716"/>
      <c r="TPO945" s="716"/>
      <c r="TPP945" s="716"/>
      <c r="TPQ945" s="716"/>
      <c r="TPR945" s="716"/>
      <c r="TPS945" s="716"/>
      <c r="TPT945" s="716"/>
      <c r="TPU945" s="716"/>
      <c r="TPV945" s="716"/>
      <c r="TPW945" s="716"/>
      <c r="TPX945" s="716"/>
      <c r="TPY945" s="716"/>
      <c r="TPZ945" s="716"/>
      <c r="TQA945" s="716"/>
      <c r="TQB945" s="716"/>
      <c r="TQC945" s="716"/>
      <c r="TQD945" s="716"/>
      <c r="TQE945" s="716"/>
      <c r="TQF945" s="716"/>
      <c r="TQG945" s="716"/>
      <c r="TQH945" s="716"/>
      <c r="TQI945" s="716"/>
      <c r="TQJ945" s="716"/>
      <c r="TQK945" s="716"/>
      <c r="TQL945" s="716"/>
      <c r="TQM945" s="716"/>
      <c r="TQN945" s="716"/>
      <c r="TQO945" s="716"/>
      <c r="TQP945" s="716"/>
      <c r="TQQ945" s="716"/>
      <c r="TQR945" s="716"/>
      <c r="TQS945" s="716"/>
      <c r="TQT945" s="716"/>
      <c r="TQU945" s="716"/>
      <c r="TQV945" s="716"/>
      <c r="TQW945" s="716"/>
      <c r="TQX945" s="716"/>
      <c r="TQY945" s="716"/>
      <c r="TQZ945" s="716"/>
      <c r="TRA945" s="716"/>
      <c r="TRB945" s="716"/>
      <c r="TRC945" s="716"/>
      <c r="TRD945" s="716"/>
      <c r="TRE945" s="716"/>
      <c r="TRF945" s="716"/>
      <c r="TRG945" s="716"/>
      <c r="TRH945" s="716"/>
      <c r="TRI945" s="716"/>
      <c r="TRJ945" s="716"/>
      <c r="TRK945" s="716"/>
      <c r="TRL945" s="716"/>
      <c r="TRM945" s="716"/>
      <c r="TRN945" s="716"/>
      <c r="TRO945" s="716"/>
      <c r="TRP945" s="716"/>
      <c r="TRQ945" s="716"/>
      <c r="TRR945" s="716"/>
      <c r="TRS945" s="716"/>
      <c r="TRT945" s="716"/>
      <c r="TRU945" s="716"/>
      <c r="TRV945" s="716"/>
      <c r="TRW945" s="716"/>
      <c r="TRX945" s="716"/>
      <c r="TRY945" s="716"/>
      <c r="TRZ945" s="716"/>
      <c r="TSA945" s="716"/>
      <c r="TSB945" s="716"/>
      <c r="TSC945" s="716"/>
      <c r="TSD945" s="716"/>
      <c r="TSE945" s="716"/>
      <c r="TSF945" s="716"/>
      <c r="TSG945" s="716"/>
      <c r="TSH945" s="716"/>
      <c r="TSI945" s="716"/>
      <c r="TSJ945" s="716"/>
      <c r="TSK945" s="716"/>
      <c r="TSL945" s="716"/>
      <c r="TSM945" s="716"/>
      <c r="TSN945" s="716"/>
      <c r="TSO945" s="716"/>
      <c r="TSP945" s="716"/>
      <c r="TSQ945" s="716"/>
      <c r="TSR945" s="716"/>
      <c r="TSS945" s="716"/>
      <c r="TST945" s="716"/>
      <c r="TSU945" s="716"/>
      <c r="TSV945" s="716"/>
      <c r="TSW945" s="716"/>
      <c r="TSX945" s="716"/>
      <c r="TSY945" s="716"/>
      <c r="TSZ945" s="716"/>
      <c r="TTA945" s="716"/>
      <c r="TTB945" s="716"/>
      <c r="TTC945" s="716"/>
      <c r="TTD945" s="716"/>
      <c r="TTE945" s="716"/>
      <c r="TTF945" s="716"/>
      <c r="TTG945" s="716"/>
      <c r="TTH945" s="716"/>
      <c r="TTI945" s="716"/>
      <c r="TTJ945" s="716"/>
      <c r="TTK945" s="716"/>
      <c r="TTL945" s="716"/>
      <c r="TTM945" s="716"/>
      <c r="TTN945" s="716"/>
      <c r="TTO945" s="716"/>
      <c r="TTP945" s="716"/>
      <c r="TTQ945" s="716"/>
      <c r="TTR945" s="716"/>
      <c r="TTS945" s="716"/>
      <c r="TTT945" s="716"/>
      <c r="TTU945" s="716"/>
      <c r="TTV945" s="716"/>
      <c r="TTW945" s="716"/>
      <c r="TTX945" s="716"/>
      <c r="TTY945" s="716"/>
      <c r="TTZ945" s="716"/>
      <c r="TUA945" s="716"/>
      <c r="TUB945" s="716"/>
      <c r="TUC945" s="716"/>
      <c r="TUD945" s="716"/>
      <c r="TUE945" s="716"/>
      <c r="TUF945" s="716"/>
      <c r="TUG945" s="716"/>
      <c r="TUH945" s="716"/>
      <c r="TUI945" s="716"/>
      <c r="TUJ945" s="716"/>
      <c r="TUK945" s="716"/>
      <c r="TUL945" s="716"/>
      <c r="TUM945" s="716"/>
      <c r="TUN945" s="716"/>
      <c r="TUO945" s="716"/>
      <c r="TUP945" s="716"/>
      <c r="TUQ945" s="716"/>
      <c r="TUR945" s="716"/>
      <c r="TUS945" s="716"/>
      <c r="TUT945" s="716"/>
      <c r="TUU945" s="716"/>
      <c r="TUV945" s="716"/>
      <c r="TUW945" s="716"/>
      <c r="TUX945" s="716"/>
      <c r="TUY945" s="716"/>
      <c r="TUZ945" s="716"/>
      <c r="TVA945" s="716"/>
      <c r="TVB945" s="716"/>
      <c r="TVC945" s="716"/>
      <c r="TVD945" s="716"/>
      <c r="TVE945" s="716"/>
      <c r="TVF945" s="716"/>
      <c r="TVG945" s="716"/>
      <c r="TVH945" s="716"/>
      <c r="TVI945" s="716"/>
      <c r="TVJ945" s="716"/>
      <c r="TVK945" s="716"/>
      <c r="TVL945" s="716"/>
      <c r="TVM945" s="716"/>
      <c r="TVN945" s="716"/>
      <c r="TVO945" s="716"/>
      <c r="TVP945" s="716"/>
      <c r="TVQ945" s="716"/>
      <c r="TVR945" s="716"/>
      <c r="TVS945" s="716"/>
      <c r="TVT945" s="716"/>
      <c r="TVU945" s="716"/>
      <c r="TVV945" s="716"/>
      <c r="TVW945" s="716"/>
      <c r="TVX945" s="716"/>
      <c r="TVY945" s="716"/>
      <c r="TVZ945" s="716"/>
      <c r="TWA945" s="716"/>
      <c r="TWB945" s="716"/>
      <c r="TWC945" s="716"/>
      <c r="TWD945" s="716"/>
      <c r="TWE945" s="716"/>
      <c r="TWF945" s="716"/>
      <c r="TWG945" s="716"/>
      <c r="TWH945" s="716"/>
      <c r="TWI945" s="716"/>
      <c r="TWJ945" s="716"/>
      <c r="TWK945" s="716"/>
      <c r="TWL945" s="716"/>
      <c r="TWM945" s="716"/>
      <c r="TWN945" s="716"/>
      <c r="TWO945" s="716"/>
      <c r="TWP945" s="716"/>
      <c r="TWQ945" s="716"/>
      <c r="TWR945" s="716"/>
      <c r="TWS945" s="716"/>
      <c r="TWT945" s="716"/>
      <c r="TWU945" s="716"/>
      <c r="TWV945" s="716"/>
      <c r="TWW945" s="716"/>
      <c r="TWX945" s="716"/>
      <c r="TWY945" s="716"/>
      <c r="TWZ945" s="716"/>
      <c r="TXA945" s="716"/>
      <c r="TXB945" s="716"/>
      <c r="TXC945" s="716"/>
      <c r="TXD945" s="716"/>
      <c r="TXE945" s="716"/>
      <c r="TXF945" s="716"/>
      <c r="TXG945" s="716"/>
      <c r="TXH945" s="716"/>
      <c r="TXI945" s="716"/>
      <c r="TXJ945" s="716"/>
      <c r="TXK945" s="716"/>
      <c r="TXL945" s="716"/>
      <c r="TXM945" s="716"/>
      <c r="TXN945" s="716"/>
      <c r="TXO945" s="716"/>
      <c r="TXP945" s="716"/>
      <c r="TXQ945" s="716"/>
      <c r="TXR945" s="716"/>
      <c r="TXS945" s="716"/>
      <c r="TXT945" s="716"/>
      <c r="TXU945" s="716"/>
      <c r="TXV945" s="716"/>
      <c r="TXW945" s="716"/>
      <c r="TXX945" s="716"/>
      <c r="TXY945" s="716"/>
      <c r="TXZ945" s="716"/>
      <c r="TYA945" s="716"/>
      <c r="TYB945" s="716"/>
      <c r="TYC945" s="716"/>
      <c r="TYD945" s="716"/>
      <c r="TYE945" s="716"/>
      <c r="TYF945" s="716"/>
      <c r="TYG945" s="716"/>
      <c r="TYH945" s="716"/>
      <c r="TYI945" s="716"/>
      <c r="TYJ945" s="716"/>
      <c r="TYK945" s="716"/>
      <c r="TYL945" s="716"/>
      <c r="TYM945" s="716"/>
      <c r="TYN945" s="716"/>
      <c r="TYO945" s="716"/>
      <c r="TYP945" s="716"/>
      <c r="TYQ945" s="716"/>
      <c r="TYR945" s="716"/>
      <c r="TYS945" s="716"/>
      <c r="TYT945" s="716"/>
      <c r="TYU945" s="716"/>
      <c r="TYV945" s="716"/>
      <c r="TYW945" s="716"/>
      <c r="TYX945" s="716"/>
      <c r="TYY945" s="716"/>
      <c r="TYZ945" s="716"/>
      <c r="TZA945" s="716"/>
      <c r="TZB945" s="716"/>
      <c r="TZC945" s="716"/>
      <c r="TZD945" s="716"/>
      <c r="TZE945" s="716"/>
      <c r="TZF945" s="716"/>
      <c r="TZG945" s="716"/>
      <c r="TZH945" s="716"/>
      <c r="TZI945" s="716"/>
      <c r="TZJ945" s="716"/>
      <c r="TZK945" s="716"/>
      <c r="TZL945" s="716"/>
      <c r="TZM945" s="716"/>
      <c r="TZN945" s="716"/>
      <c r="TZO945" s="716"/>
      <c r="TZP945" s="716"/>
      <c r="TZQ945" s="716"/>
      <c r="TZR945" s="716"/>
      <c r="TZS945" s="716"/>
      <c r="TZT945" s="716"/>
      <c r="TZU945" s="716"/>
      <c r="TZV945" s="716"/>
      <c r="TZW945" s="716"/>
      <c r="TZX945" s="716"/>
      <c r="TZY945" s="716"/>
      <c r="TZZ945" s="716"/>
      <c r="UAA945" s="716"/>
      <c r="UAB945" s="716"/>
      <c r="UAC945" s="716"/>
      <c r="UAD945" s="716"/>
      <c r="UAE945" s="716"/>
      <c r="UAF945" s="716"/>
      <c r="UAG945" s="716"/>
      <c r="UAH945" s="716"/>
      <c r="UAI945" s="716"/>
      <c r="UAJ945" s="716"/>
      <c r="UAK945" s="716"/>
      <c r="UAL945" s="716"/>
      <c r="UAM945" s="716"/>
      <c r="UAN945" s="716"/>
      <c r="UAO945" s="716"/>
      <c r="UAP945" s="716"/>
      <c r="UAQ945" s="716"/>
      <c r="UAR945" s="716"/>
      <c r="UAS945" s="716"/>
      <c r="UAT945" s="716"/>
      <c r="UAU945" s="716"/>
      <c r="UAV945" s="716"/>
      <c r="UAW945" s="716"/>
      <c r="UAX945" s="716"/>
      <c r="UAY945" s="716"/>
      <c r="UAZ945" s="716"/>
      <c r="UBA945" s="716"/>
      <c r="UBB945" s="716"/>
      <c r="UBC945" s="716"/>
      <c r="UBD945" s="716"/>
      <c r="UBE945" s="716"/>
      <c r="UBF945" s="716"/>
      <c r="UBG945" s="716"/>
      <c r="UBH945" s="716"/>
      <c r="UBI945" s="716"/>
      <c r="UBJ945" s="716"/>
      <c r="UBK945" s="716"/>
      <c r="UBL945" s="716"/>
      <c r="UBM945" s="716"/>
      <c r="UBN945" s="716"/>
      <c r="UBO945" s="716"/>
      <c r="UBP945" s="716"/>
      <c r="UBQ945" s="716"/>
      <c r="UBR945" s="716"/>
      <c r="UBS945" s="716"/>
      <c r="UBT945" s="716"/>
      <c r="UBU945" s="716"/>
      <c r="UBV945" s="716"/>
      <c r="UBW945" s="716"/>
      <c r="UBX945" s="716"/>
      <c r="UBY945" s="716"/>
      <c r="UBZ945" s="716"/>
      <c r="UCA945" s="716"/>
      <c r="UCB945" s="716"/>
      <c r="UCC945" s="716"/>
      <c r="UCD945" s="716"/>
      <c r="UCE945" s="716"/>
      <c r="UCF945" s="716"/>
      <c r="UCG945" s="716"/>
      <c r="UCH945" s="716"/>
      <c r="UCI945" s="716"/>
      <c r="UCJ945" s="716"/>
      <c r="UCK945" s="716"/>
      <c r="UCL945" s="716"/>
      <c r="UCM945" s="716"/>
      <c r="UCN945" s="716"/>
      <c r="UCO945" s="716"/>
      <c r="UCP945" s="716"/>
      <c r="UCQ945" s="716"/>
      <c r="UCR945" s="716"/>
      <c r="UCS945" s="716"/>
      <c r="UCT945" s="716"/>
      <c r="UCU945" s="716"/>
      <c r="UCV945" s="716"/>
      <c r="UCW945" s="716"/>
      <c r="UCX945" s="716"/>
      <c r="UCY945" s="716"/>
      <c r="UCZ945" s="716"/>
      <c r="UDA945" s="716"/>
      <c r="UDB945" s="716"/>
      <c r="UDC945" s="716"/>
      <c r="UDD945" s="716"/>
      <c r="UDE945" s="716"/>
      <c r="UDF945" s="716"/>
      <c r="UDG945" s="716"/>
      <c r="UDH945" s="716"/>
      <c r="UDI945" s="716"/>
      <c r="UDJ945" s="716"/>
      <c r="UDK945" s="716"/>
      <c r="UDL945" s="716"/>
      <c r="UDM945" s="716"/>
      <c r="UDN945" s="716"/>
      <c r="UDO945" s="716"/>
      <c r="UDP945" s="716"/>
      <c r="UDQ945" s="716"/>
      <c r="UDR945" s="716"/>
      <c r="UDS945" s="716"/>
      <c r="UDT945" s="716"/>
      <c r="UDU945" s="716"/>
      <c r="UDV945" s="716"/>
      <c r="UDW945" s="716"/>
      <c r="UDX945" s="716"/>
      <c r="UDY945" s="716"/>
      <c r="UDZ945" s="716"/>
      <c r="UEA945" s="716"/>
      <c r="UEB945" s="716"/>
      <c r="UEC945" s="716"/>
      <c r="UED945" s="716"/>
      <c r="UEE945" s="716"/>
      <c r="UEF945" s="716"/>
      <c r="UEG945" s="716"/>
      <c r="UEH945" s="716"/>
      <c r="UEI945" s="716"/>
      <c r="UEJ945" s="716"/>
      <c r="UEK945" s="716"/>
      <c r="UEL945" s="716"/>
      <c r="UEM945" s="716"/>
      <c r="UEN945" s="716"/>
      <c r="UEO945" s="716"/>
      <c r="UEP945" s="716"/>
      <c r="UEQ945" s="716"/>
      <c r="UER945" s="716"/>
      <c r="UES945" s="716"/>
      <c r="UET945" s="716"/>
      <c r="UEU945" s="716"/>
      <c r="UEV945" s="716"/>
      <c r="UEW945" s="716"/>
      <c r="UEX945" s="716"/>
      <c r="UEY945" s="716"/>
      <c r="UEZ945" s="716"/>
      <c r="UFA945" s="716"/>
      <c r="UFB945" s="716"/>
      <c r="UFC945" s="716"/>
      <c r="UFD945" s="716"/>
      <c r="UFE945" s="716"/>
      <c r="UFF945" s="716"/>
      <c r="UFG945" s="716"/>
      <c r="UFH945" s="716"/>
      <c r="UFI945" s="716"/>
      <c r="UFJ945" s="716"/>
      <c r="UFK945" s="716"/>
      <c r="UFL945" s="716"/>
      <c r="UFM945" s="716"/>
      <c r="UFN945" s="716"/>
      <c r="UFO945" s="716"/>
      <c r="UFP945" s="716"/>
      <c r="UFQ945" s="716"/>
      <c r="UFR945" s="716"/>
      <c r="UFS945" s="716"/>
      <c r="UFT945" s="716"/>
      <c r="UFU945" s="716"/>
      <c r="UFV945" s="716"/>
      <c r="UFW945" s="716"/>
      <c r="UFX945" s="716"/>
      <c r="UFY945" s="716"/>
      <c r="UFZ945" s="716"/>
      <c r="UGA945" s="716"/>
      <c r="UGB945" s="716"/>
      <c r="UGC945" s="716"/>
      <c r="UGD945" s="716"/>
      <c r="UGE945" s="716"/>
      <c r="UGF945" s="716"/>
      <c r="UGG945" s="716"/>
      <c r="UGH945" s="716"/>
      <c r="UGI945" s="716"/>
      <c r="UGJ945" s="716"/>
      <c r="UGK945" s="716"/>
      <c r="UGL945" s="716"/>
      <c r="UGM945" s="716"/>
      <c r="UGN945" s="716"/>
      <c r="UGO945" s="716"/>
      <c r="UGP945" s="716"/>
      <c r="UGQ945" s="716"/>
      <c r="UGR945" s="716"/>
      <c r="UGS945" s="716"/>
      <c r="UGT945" s="716"/>
      <c r="UGU945" s="716"/>
      <c r="UGV945" s="716"/>
      <c r="UGW945" s="716"/>
      <c r="UGX945" s="716"/>
      <c r="UGY945" s="716"/>
      <c r="UGZ945" s="716"/>
      <c r="UHA945" s="716"/>
      <c r="UHB945" s="716"/>
      <c r="UHC945" s="716"/>
      <c r="UHD945" s="716"/>
      <c r="UHE945" s="716"/>
      <c r="UHF945" s="716"/>
      <c r="UHG945" s="716"/>
      <c r="UHH945" s="716"/>
      <c r="UHI945" s="716"/>
      <c r="UHJ945" s="716"/>
      <c r="UHK945" s="716"/>
      <c r="UHL945" s="716"/>
      <c r="UHM945" s="716"/>
      <c r="UHN945" s="716"/>
      <c r="UHO945" s="716"/>
      <c r="UHP945" s="716"/>
      <c r="UHQ945" s="716"/>
      <c r="UHR945" s="716"/>
      <c r="UHS945" s="716"/>
      <c r="UHT945" s="716"/>
      <c r="UHU945" s="716"/>
      <c r="UHV945" s="716"/>
      <c r="UHW945" s="716"/>
      <c r="UHX945" s="716"/>
      <c r="UHY945" s="716"/>
      <c r="UHZ945" s="716"/>
      <c r="UIA945" s="716"/>
      <c r="UIB945" s="716"/>
      <c r="UIC945" s="716"/>
      <c r="UID945" s="716"/>
      <c r="UIE945" s="716"/>
      <c r="UIF945" s="716"/>
      <c r="UIG945" s="716"/>
      <c r="UIH945" s="716"/>
      <c r="UII945" s="716"/>
      <c r="UIJ945" s="716"/>
      <c r="UIK945" s="716"/>
      <c r="UIL945" s="716"/>
      <c r="UIM945" s="716"/>
      <c r="UIN945" s="716"/>
      <c r="UIO945" s="716"/>
      <c r="UIP945" s="716"/>
      <c r="UIQ945" s="716"/>
      <c r="UIR945" s="716"/>
      <c r="UIS945" s="716"/>
      <c r="UIT945" s="716"/>
      <c r="UIU945" s="716"/>
      <c r="UIV945" s="716"/>
      <c r="UIW945" s="716"/>
      <c r="UIX945" s="716"/>
      <c r="UIY945" s="716"/>
      <c r="UIZ945" s="716"/>
      <c r="UJA945" s="716"/>
      <c r="UJB945" s="716"/>
      <c r="UJC945" s="716"/>
      <c r="UJD945" s="716"/>
      <c r="UJE945" s="716"/>
      <c r="UJF945" s="716"/>
      <c r="UJG945" s="716"/>
      <c r="UJH945" s="716"/>
      <c r="UJI945" s="716"/>
      <c r="UJJ945" s="716"/>
      <c r="UJK945" s="716"/>
      <c r="UJL945" s="716"/>
      <c r="UJM945" s="716"/>
      <c r="UJN945" s="716"/>
      <c r="UJO945" s="716"/>
      <c r="UJP945" s="716"/>
      <c r="UJQ945" s="716"/>
      <c r="UJR945" s="716"/>
      <c r="UJS945" s="716"/>
      <c r="UJT945" s="716"/>
      <c r="UJU945" s="716"/>
      <c r="UJV945" s="716"/>
      <c r="UJW945" s="716"/>
      <c r="UJX945" s="716"/>
      <c r="UJY945" s="716"/>
      <c r="UJZ945" s="716"/>
      <c r="UKA945" s="716"/>
      <c r="UKB945" s="716"/>
      <c r="UKC945" s="716"/>
      <c r="UKD945" s="716"/>
      <c r="UKE945" s="716"/>
      <c r="UKF945" s="716"/>
      <c r="UKG945" s="716"/>
      <c r="UKH945" s="716"/>
      <c r="UKI945" s="716"/>
      <c r="UKJ945" s="716"/>
      <c r="UKK945" s="716"/>
      <c r="UKL945" s="716"/>
      <c r="UKM945" s="716"/>
      <c r="UKN945" s="716"/>
      <c r="UKO945" s="716"/>
      <c r="UKP945" s="716"/>
      <c r="UKQ945" s="716"/>
      <c r="UKR945" s="716"/>
      <c r="UKS945" s="716"/>
      <c r="UKT945" s="716"/>
      <c r="UKU945" s="716"/>
      <c r="UKV945" s="716"/>
      <c r="UKW945" s="716"/>
      <c r="UKX945" s="716"/>
      <c r="UKY945" s="716"/>
      <c r="UKZ945" s="716"/>
      <c r="ULA945" s="716"/>
      <c r="ULB945" s="716"/>
      <c r="ULC945" s="716"/>
      <c r="ULD945" s="716"/>
      <c r="ULE945" s="716"/>
      <c r="ULF945" s="716"/>
      <c r="ULG945" s="716"/>
      <c r="ULH945" s="716"/>
      <c r="ULI945" s="716"/>
      <c r="ULJ945" s="716"/>
      <c r="ULK945" s="716"/>
      <c r="ULL945" s="716"/>
      <c r="ULM945" s="716"/>
      <c r="ULN945" s="716"/>
      <c r="ULO945" s="716"/>
      <c r="ULP945" s="716"/>
      <c r="ULQ945" s="716"/>
      <c r="ULR945" s="716"/>
      <c r="ULS945" s="716"/>
      <c r="ULT945" s="716"/>
      <c r="ULU945" s="716"/>
      <c r="ULV945" s="716"/>
      <c r="ULW945" s="716"/>
      <c r="ULX945" s="716"/>
      <c r="ULY945" s="716"/>
      <c r="ULZ945" s="716"/>
      <c r="UMA945" s="716"/>
      <c r="UMB945" s="716"/>
      <c r="UMC945" s="716"/>
      <c r="UMD945" s="716"/>
      <c r="UME945" s="716"/>
      <c r="UMF945" s="716"/>
      <c r="UMG945" s="716"/>
      <c r="UMH945" s="716"/>
      <c r="UMI945" s="716"/>
      <c r="UMJ945" s="716"/>
      <c r="UMK945" s="716"/>
      <c r="UML945" s="716"/>
      <c r="UMM945" s="716"/>
      <c r="UMN945" s="716"/>
      <c r="UMO945" s="716"/>
      <c r="UMP945" s="716"/>
      <c r="UMQ945" s="716"/>
      <c r="UMR945" s="716"/>
      <c r="UMS945" s="716"/>
      <c r="UMT945" s="716"/>
      <c r="UMU945" s="716"/>
      <c r="UMV945" s="716"/>
      <c r="UMW945" s="716"/>
      <c r="UMX945" s="716"/>
      <c r="UMY945" s="716"/>
      <c r="UMZ945" s="716"/>
      <c r="UNA945" s="716"/>
      <c r="UNB945" s="716"/>
      <c r="UNC945" s="716"/>
      <c r="UND945" s="716"/>
      <c r="UNE945" s="716"/>
      <c r="UNF945" s="716"/>
      <c r="UNG945" s="716"/>
      <c r="UNH945" s="716"/>
      <c r="UNI945" s="716"/>
      <c r="UNJ945" s="716"/>
      <c r="UNK945" s="716"/>
      <c r="UNL945" s="716"/>
      <c r="UNM945" s="716"/>
      <c r="UNN945" s="716"/>
      <c r="UNO945" s="716"/>
      <c r="UNP945" s="716"/>
      <c r="UNQ945" s="716"/>
      <c r="UNR945" s="716"/>
      <c r="UNS945" s="716"/>
      <c r="UNT945" s="716"/>
      <c r="UNU945" s="716"/>
      <c r="UNV945" s="716"/>
      <c r="UNW945" s="716"/>
      <c r="UNX945" s="716"/>
      <c r="UNY945" s="716"/>
      <c r="UNZ945" s="716"/>
      <c r="UOA945" s="716"/>
      <c r="UOB945" s="716"/>
      <c r="UOC945" s="716"/>
      <c r="UOD945" s="716"/>
      <c r="UOE945" s="716"/>
      <c r="UOF945" s="716"/>
      <c r="UOG945" s="716"/>
      <c r="UOH945" s="716"/>
      <c r="UOI945" s="716"/>
      <c r="UOJ945" s="716"/>
      <c r="UOK945" s="716"/>
      <c r="UOL945" s="716"/>
      <c r="UOM945" s="716"/>
      <c r="UON945" s="716"/>
      <c r="UOO945" s="716"/>
      <c r="UOP945" s="716"/>
      <c r="UOQ945" s="716"/>
      <c r="UOR945" s="716"/>
      <c r="UOS945" s="716"/>
      <c r="UOT945" s="716"/>
      <c r="UOU945" s="716"/>
      <c r="UOV945" s="716"/>
      <c r="UOW945" s="716"/>
      <c r="UOX945" s="716"/>
      <c r="UOY945" s="716"/>
      <c r="UOZ945" s="716"/>
      <c r="UPA945" s="716"/>
      <c r="UPB945" s="716"/>
      <c r="UPC945" s="716"/>
      <c r="UPD945" s="716"/>
      <c r="UPE945" s="716"/>
      <c r="UPF945" s="716"/>
      <c r="UPG945" s="716"/>
      <c r="UPH945" s="716"/>
      <c r="UPI945" s="716"/>
      <c r="UPJ945" s="716"/>
      <c r="UPK945" s="716"/>
      <c r="UPL945" s="716"/>
      <c r="UPM945" s="716"/>
      <c r="UPN945" s="716"/>
      <c r="UPO945" s="716"/>
      <c r="UPP945" s="716"/>
      <c r="UPQ945" s="716"/>
      <c r="UPR945" s="716"/>
      <c r="UPS945" s="716"/>
      <c r="UPT945" s="716"/>
      <c r="UPU945" s="716"/>
      <c r="UPV945" s="716"/>
      <c r="UPW945" s="716"/>
      <c r="UPX945" s="716"/>
      <c r="UPY945" s="716"/>
      <c r="UPZ945" s="716"/>
      <c r="UQA945" s="716"/>
      <c r="UQB945" s="716"/>
      <c r="UQC945" s="716"/>
      <c r="UQD945" s="716"/>
      <c r="UQE945" s="716"/>
      <c r="UQF945" s="716"/>
      <c r="UQG945" s="716"/>
      <c r="UQH945" s="716"/>
      <c r="UQI945" s="716"/>
      <c r="UQJ945" s="716"/>
      <c r="UQK945" s="716"/>
      <c r="UQL945" s="716"/>
      <c r="UQM945" s="716"/>
      <c r="UQN945" s="716"/>
      <c r="UQO945" s="716"/>
      <c r="UQP945" s="716"/>
      <c r="UQQ945" s="716"/>
      <c r="UQR945" s="716"/>
      <c r="UQS945" s="716"/>
      <c r="UQT945" s="716"/>
      <c r="UQU945" s="716"/>
      <c r="UQV945" s="716"/>
      <c r="UQW945" s="716"/>
      <c r="UQX945" s="716"/>
      <c r="UQY945" s="716"/>
      <c r="UQZ945" s="716"/>
      <c r="URA945" s="716"/>
      <c r="URB945" s="716"/>
      <c r="URC945" s="716"/>
      <c r="URD945" s="716"/>
      <c r="URE945" s="716"/>
      <c r="URF945" s="716"/>
      <c r="URG945" s="716"/>
      <c r="URH945" s="716"/>
      <c r="URI945" s="716"/>
      <c r="URJ945" s="716"/>
      <c r="URK945" s="716"/>
      <c r="URL945" s="716"/>
      <c r="URM945" s="716"/>
      <c r="URN945" s="716"/>
      <c r="URO945" s="716"/>
      <c r="URP945" s="716"/>
      <c r="URQ945" s="716"/>
      <c r="URR945" s="716"/>
      <c r="URS945" s="716"/>
      <c r="URT945" s="716"/>
      <c r="URU945" s="716"/>
      <c r="URV945" s="716"/>
      <c r="URW945" s="716"/>
      <c r="URX945" s="716"/>
      <c r="URY945" s="716"/>
      <c r="URZ945" s="716"/>
      <c r="USA945" s="716"/>
      <c r="USB945" s="716"/>
      <c r="USC945" s="716"/>
      <c r="USD945" s="716"/>
      <c r="USE945" s="716"/>
      <c r="USF945" s="716"/>
      <c r="USG945" s="716"/>
      <c r="USH945" s="716"/>
      <c r="USI945" s="716"/>
      <c r="USJ945" s="716"/>
      <c r="USK945" s="716"/>
      <c r="USL945" s="716"/>
      <c r="USM945" s="716"/>
      <c r="USN945" s="716"/>
      <c r="USO945" s="716"/>
      <c r="USP945" s="716"/>
      <c r="USQ945" s="716"/>
      <c r="USR945" s="716"/>
      <c r="USS945" s="716"/>
      <c r="UST945" s="716"/>
      <c r="USU945" s="716"/>
      <c r="USV945" s="716"/>
      <c r="USW945" s="716"/>
      <c r="USX945" s="716"/>
      <c r="USY945" s="716"/>
      <c r="USZ945" s="716"/>
      <c r="UTA945" s="716"/>
      <c r="UTB945" s="716"/>
      <c r="UTC945" s="716"/>
      <c r="UTD945" s="716"/>
      <c r="UTE945" s="716"/>
      <c r="UTF945" s="716"/>
      <c r="UTG945" s="716"/>
      <c r="UTH945" s="716"/>
      <c r="UTI945" s="716"/>
      <c r="UTJ945" s="716"/>
      <c r="UTK945" s="716"/>
      <c r="UTL945" s="716"/>
      <c r="UTM945" s="716"/>
      <c r="UTN945" s="716"/>
      <c r="UTO945" s="716"/>
      <c r="UTP945" s="716"/>
      <c r="UTQ945" s="716"/>
      <c r="UTR945" s="716"/>
      <c r="UTS945" s="716"/>
      <c r="UTT945" s="716"/>
      <c r="UTU945" s="716"/>
      <c r="UTV945" s="716"/>
      <c r="UTW945" s="716"/>
      <c r="UTX945" s="716"/>
      <c r="UTY945" s="716"/>
      <c r="UTZ945" s="716"/>
      <c r="UUA945" s="716"/>
      <c r="UUB945" s="716"/>
      <c r="UUC945" s="716"/>
      <c r="UUD945" s="716"/>
      <c r="UUE945" s="716"/>
      <c r="UUF945" s="716"/>
      <c r="UUG945" s="716"/>
      <c r="UUH945" s="716"/>
      <c r="UUI945" s="716"/>
      <c r="UUJ945" s="716"/>
      <c r="UUK945" s="716"/>
      <c r="UUL945" s="716"/>
      <c r="UUM945" s="716"/>
      <c r="UUN945" s="716"/>
      <c r="UUO945" s="716"/>
      <c r="UUP945" s="716"/>
      <c r="UUQ945" s="716"/>
      <c r="UUR945" s="716"/>
      <c r="UUS945" s="716"/>
      <c r="UUT945" s="716"/>
      <c r="UUU945" s="716"/>
      <c r="UUV945" s="716"/>
      <c r="UUW945" s="716"/>
      <c r="UUX945" s="716"/>
      <c r="UUY945" s="716"/>
      <c r="UUZ945" s="716"/>
      <c r="UVA945" s="716"/>
      <c r="UVB945" s="716"/>
      <c r="UVC945" s="716"/>
      <c r="UVD945" s="716"/>
      <c r="UVE945" s="716"/>
      <c r="UVF945" s="716"/>
      <c r="UVG945" s="716"/>
      <c r="UVH945" s="716"/>
      <c r="UVI945" s="716"/>
      <c r="UVJ945" s="716"/>
      <c r="UVK945" s="716"/>
      <c r="UVL945" s="716"/>
      <c r="UVM945" s="716"/>
      <c r="UVN945" s="716"/>
      <c r="UVO945" s="716"/>
      <c r="UVP945" s="716"/>
      <c r="UVQ945" s="716"/>
      <c r="UVR945" s="716"/>
      <c r="UVS945" s="716"/>
      <c r="UVT945" s="716"/>
      <c r="UVU945" s="716"/>
      <c r="UVV945" s="716"/>
      <c r="UVW945" s="716"/>
      <c r="UVX945" s="716"/>
      <c r="UVY945" s="716"/>
      <c r="UVZ945" s="716"/>
      <c r="UWA945" s="716"/>
      <c r="UWB945" s="716"/>
      <c r="UWC945" s="716"/>
      <c r="UWD945" s="716"/>
      <c r="UWE945" s="716"/>
      <c r="UWF945" s="716"/>
      <c r="UWG945" s="716"/>
      <c r="UWH945" s="716"/>
      <c r="UWI945" s="716"/>
      <c r="UWJ945" s="716"/>
      <c r="UWK945" s="716"/>
      <c r="UWL945" s="716"/>
      <c r="UWM945" s="716"/>
      <c r="UWN945" s="716"/>
      <c r="UWO945" s="716"/>
      <c r="UWP945" s="716"/>
      <c r="UWQ945" s="716"/>
      <c r="UWR945" s="716"/>
      <c r="UWS945" s="716"/>
      <c r="UWT945" s="716"/>
      <c r="UWU945" s="716"/>
      <c r="UWV945" s="716"/>
      <c r="UWW945" s="716"/>
      <c r="UWX945" s="716"/>
      <c r="UWY945" s="716"/>
      <c r="UWZ945" s="716"/>
      <c r="UXA945" s="716"/>
      <c r="UXB945" s="716"/>
      <c r="UXC945" s="716"/>
      <c r="UXD945" s="716"/>
      <c r="UXE945" s="716"/>
      <c r="UXF945" s="716"/>
      <c r="UXG945" s="716"/>
      <c r="UXH945" s="716"/>
      <c r="UXI945" s="716"/>
      <c r="UXJ945" s="716"/>
      <c r="UXK945" s="716"/>
      <c r="UXL945" s="716"/>
      <c r="UXM945" s="716"/>
      <c r="UXN945" s="716"/>
      <c r="UXO945" s="716"/>
      <c r="UXP945" s="716"/>
      <c r="UXQ945" s="716"/>
      <c r="UXR945" s="716"/>
      <c r="UXS945" s="716"/>
      <c r="UXT945" s="716"/>
      <c r="UXU945" s="716"/>
      <c r="UXV945" s="716"/>
      <c r="UXW945" s="716"/>
      <c r="UXX945" s="716"/>
      <c r="UXY945" s="716"/>
      <c r="UXZ945" s="716"/>
      <c r="UYA945" s="716"/>
      <c r="UYB945" s="716"/>
      <c r="UYC945" s="716"/>
      <c r="UYD945" s="716"/>
      <c r="UYE945" s="716"/>
      <c r="UYF945" s="716"/>
      <c r="UYG945" s="716"/>
      <c r="UYH945" s="716"/>
      <c r="UYI945" s="716"/>
      <c r="UYJ945" s="716"/>
      <c r="UYK945" s="716"/>
      <c r="UYL945" s="716"/>
      <c r="UYM945" s="716"/>
      <c r="UYN945" s="716"/>
      <c r="UYO945" s="716"/>
      <c r="UYP945" s="716"/>
      <c r="UYQ945" s="716"/>
      <c r="UYR945" s="716"/>
      <c r="UYS945" s="716"/>
      <c r="UYT945" s="716"/>
      <c r="UYU945" s="716"/>
      <c r="UYV945" s="716"/>
      <c r="UYW945" s="716"/>
      <c r="UYX945" s="716"/>
      <c r="UYY945" s="716"/>
      <c r="UYZ945" s="716"/>
      <c r="UZA945" s="716"/>
      <c r="UZB945" s="716"/>
      <c r="UZC945" s="716"/>
      <c r="UZD945" s="716"/>
      <c r="UZE945" s="716"/>
      <c r="UZF945" s="716"/>
      <c r="UZG945" s="716"/>
      <c r="UZH945" s="716"/>
      <c r="UZI945" s="716"/>
      <c r="UZJ945" s="716"/>
      <c r="UZK945" s="716"/>
      <c r="UZL945" s="716"/>
      <c r="UZM945" s="716"/>
      <c r="UZN945" s="716"/>
      <c r="UZO945" s="716"/>
      <c r="UZP945" s="716"/>
      <c r="UZQ945" s="716"/>
      <c r="UZR945" s="716"/>
      <c r="UZS945" s="716"/>
      <c r="UZT945" s="716"/>
      <c r="UZU945" s="716"/>
      <c r="UZV945" s="716"/>
      <c r="UZW945" s="716"/>
      <c r="UZX945" s="716"/>
      <c r="UZY945" s="716"/>
      <c r="UZZ945" s="716"/>
      <c r="VAA945" s="716"/>
      <c r="VAB945" s="716"/>
      <c r="VAC945" s="716"/>
      <c r="VAD945" s="716"/>
      <c r="VAE945" s="716"/>
      <c r="VAF945" s="716"/>
      <c r="VAG945" s="716"/>
      <c r="VAH945" s="716"/>
      <c r="VAI945" s="716"/>
      <c r="VAJ945" s="716"/>
      <c r="VAK945" s="716"/>
      <c r="VAL945" s="716"/>
      <c r="VAM945" s="716"/>
      <c r="VAN945" s="716"/>
      <c r="VAO945" s="716"/>
      <c r="VAP945" s="716"/>
      <c r="VAQ945" s="716"/>
      <c r="VAR945" s="716"/>
      <c r="VAS945" s="716"/>
      <c r="VAT945" s="716"/>
      <c r="VAU945" s="716"/>
      <c r="VAV945" s="716"/>
      <c r="VAW945" s="716"/>
      <c r="VAX945" s="716"/>
      <c r="VAY945" s="716"/>
      <c r="VAZ945" s="716"/>
      <c r="VBA945" s="716"/>
      <c r="VBB945" s="716"/>
      <c r="VBC945" s="716"/>
      <c r="VBD945" s="716"/>
      <c r="VBE945" s="716"/>
      <c r="VBF945" s="716"/>
      <c r="VBG945" s="716"/>
      <c r="VBH945" s="716"/>
      <c r="VBI945" s="716"/>
      <c r="VBJ945" s="716"/>
      <c r="VBK945" s="716"/>
      <c r="VBL945" s="716"/>
      <c r="VBM945" s="716"/>
      <c r="VBN945" s="716"/>
      <c r="VBO945" s="716"/>
      <c r="VBP945" s="716"/>
      <c r="VBQ945" s="716"/>
      <c r="VBR945" s="716"/>
      <c r="VBS945" s="716"/>
      <c r="VBT945" s="716"/>
      <c r="VBU945" s="716"/>
      <c r="VBV945" s="716"/>
      <c r="VBW945" s="716"/>
      <c r="VBX945" s="716"/>
      <c r="VBY945" s="716"/>
      <c r="VBZ945" s="716"/>
      <c r="VCA945" s="716"/>
      <c r="VCB945" s="716"/>
      <c r="VCC945" s="716"/>
      <c r="VCD945" s="716"/>
      <c r="VCE945" s="716"/>
      <c r="VCF945" s="716"/>
      <c r="VCG945" s="716"/>
      <c r="VCH945" s="716"/>
      <c r="VCI945" s="716"/>
      <c r="VCJ945" s="716"/>
      <c r="VCK945" s="716"/>
      <c r="VCL945" s="716"/>
      <c r="VCM945" s="716"/>
      <c r="VCN945" s="716"/>
      <c r="VCO945" s="716"/>
      <c r="VCP945" s="716"/>
      <c r="VCQ945" s="716"/>
      <c r="VCR945" s="716"/>
      <c r="VCS945" s="716"/>
      <c r="VCT945" s="716"/>
      <c r="VCU945" s="716"/>
      <c r="VCV945" s="716"/>
      <c r="VCW945" s="716"/>
      <c r="VCX945" s="716"/>
      <c r="VCY945" s="716"/>
      <c r="VCZ945" s="716"/>
      <c r="VDA945" s="716"/>
      <c r="VDB945" s="716"/>
      <c r="VDC945" s="716"/>
      <c r="VDD945" s="716"/>
      <c r="VDE945" s="716"/>
      <c r="VDF945" s="716"/>
      <c r="VDG945" s="716"/>
      <c r="VDH945" s="716"/>
      <c r="VDI945" s="716"/>
      <c r="VDJ945" s="716"/>
      <c r="VDK945" s="716"/>
      <c r="VDL945" s="716"/>
      <c r="VDM945" s="716"/>
      <c r="VDN945" s="716"/>
      <c r="VDO945" s="716"/>
      <c r="VDP945" s="716"/>
      <c r="VDQ945" s="716"/>
      <c r="VDR945" s="716"/>
      <c r="VDS945" s="716"/>
      <c r="VDT945" s="716"/>
      <c r="VDU945" s="716"/>
      <c r="VDV945" s="716"/>
      <c r="VDW945" s="716"/>
      <c r="VDX945" s="716"/>
      <c r="VDY945" s="716"/>
      <c r="VDZ945" s="716"/>
      <c r="VEA945" s="716"/>
      <c r="VEB945" s="716"/>
      <c r="VEC945" s="716"/>
      <c r="VED945" s="716"/>
      <c r="VEE945" s="716"/>
      <c r="VEF945" s="716"/>
      <c r="VEG945" s="716"/>
      <c r="VEH945" s="716"/>
      <c r="VEI945" s="716"/>
      <c r="VEJ945" s="716"/>
      <c r="VEK945" s="716"/>
      <c r="VEL945" s="716"/>
      <c r="VEM945" s="716"/>
      <c r="VEN945" s="716"/>
      <c r="VEO945" s="716"/>
      <c r="VEP945" s="716"/>
      <c r="VEQ945" s="716"/>
      <c r="VER945" s="716"/>
      <c r="VES945" s="716"/>
      <c r="VET945" s="716"/>
      <c r="VEU945" s="716"/>
      <c r="VEV945" s="716"/>
      <c r="VEW945" s="716"/>
      <c r="VEX945" s="716"/>
      <c r="VEY945" s="716"/>
      <c r="VEZ945" s="716"/>
      <c r="VFA945" s="716"/>
      <c r="VFB945" s="716"/>
      <c r="VFC945" s="716"/>
      <c r="VFD945" s="716"/>
      <c r="VFE945" s="716"/>
      <c r="VFF945" s="716"/>
      <c r="VFG945" s="716"/>
      <c r="VFH945" s="716"/>
      <c r="VFI945" s="716"/>
      <c r="VFJ945" s="716"/>
      <c r="VFK945" s="716"/>
      <c r="VFL945" s="716"/>
      <c r="VFM945" s="716"/>
      <c r="VFN945" s="716"/>
      <c r="VFO945" s="716"/>
      <c r="VFP945" s="716"/>
      <c r="VFQ945" s="716"/>
      <c r="VFR945" s="716"/>
      <c r="VFS945" s="716"/>
      <c r="VFT945" s="716"/>
      <c r="VFU945" s="716"/>
      <c r="VFV945" s="716"/>
      <c r="VFW945" s="716"/>
      <c r="VFX945" s="716"/>
      <c r="VFY945" s="716"/>
      <c r="VFZ945" s="716"/>
      <c r="VGA945" s="716"/>
      <c r="VGB945" s="716"/>
      <c r="VGC945" s="716"/>
      <c r="VGD945" s="716"/>
      <c r="VGE945" s="716"/>
      <c r="VGF945" s="716"/>
      <c r="VGG945" s="716"/>
      <c r="VGH945" s="716"/>
      <c r="VGI945" s="716"/>
      <c r="VGJ945" s="716"/>
      <c r="VGK945" s="716"/>
      <c r="VGL945" s="716"/>
      <c r="VGM945" s="716"/>
      <c r="VGN945" s="716"/>
      <c r="VGO945" s="716"/>
      <c r="VGP945" s="716"/>
      <c r="VGQ945" s="716"/>
      <c r="VGR945" s="716"/>
      <c r="VGS945" s="716"/>
      <c r="VGT945" s="716"/>
      <c r="VGU945" s="716"/>
      <c r="VGV945" s="716"/>
      <c r="VGW945" s="716"/>
      <c r="VGX945" s="716"/>
      <c r="VGY945" s="716"/>
      <c r="VGZ945" s="716"/>
      <c r="VHA945" s="716"/>
      <c r="VHB945" s="716"/>
      <c r="VHC945" s="716"/>
      <c r="VHD945" s="716"/>
      <c r="VHE945" s="716"/>
      <c r="VHF945" s="716"/>
      <c r="VHG945" s="716"/>
      <c r="VHH945" s="716"/>
      <c r="VHI945" s="716"/>
      <c r="VHJ945" s="716"/>
      <c r="VHK945" s="716"/>
      <c r="VHL945" s="716"/>
      <c r="VHM945" s="716"/>
      <c r="VHN945" s="716"/>
      <c r="VHO945" s="716"/>
      <c r="VHP945" s="716"/>
      <c r="VHQ945" s="716"/>
      <c r="VHR945" s="716"/>
      <c r="VHS945" s="716"/>
      <c r="VHT945" s="716"/>
      <c r="VHU945" s="716"/>
      <c r="VHV945" s="716"/>
      <c r="VHW945" s="716"/>
      <c r="VHX945" s="716"/>
      <c r="VHY945" s="716"/>
      <c r="VHZ945" s="716"/>
      <c r="VIA945" s="716"/>
      <c r="VIB945" s="716"/>
      <c r="VIC945" s="716"/>
      <c r="VID945" s="716"/>
      <c r="VIE945" s="716"/>
      <c r="VIF945" s="716"/>
      <c r="VIG945" s="716"/>
      <c r="VIH945" s="716"/>
      <c r="VII945" s="716"/>
      <c r="VIJ945" s="716"/>
      <c r="VIK945" s="716"/>
      <c r="VIL945" s="716"/>
      <c r="VIM945" s="716"/>
      <c r="VIN945" s="716"/>
      <c r="VIO945" s="716"/>
      <c r="VIP945" s="716"/>
      <c r="VIQ945" s="716"/>
      <c r="VIR945" s="716"/>
      <c r="VIS945" s="716"/>
      <c r="VIT945" s="716"/>
      <c r="VIU945" s="716"/>
      <c r="VIV945" s="716"/>
      <c r="VIW945" s="716"/>
      <c r="VIX945" s="716"/>
      <c r="VIY945" s="716"/>
      <c r="VIZ945" s="716"/>
      <c r="VJA945" s="716"/>
      <c r="VJB945" s="716"/>
      <c r="VJC945" s="716"/>
      <c r="VJD945" s="716"/>
      <c r="VJE945" s="716"/>
      <c r="VJF945" s="716"/>
      <c r="VJG945" s="716"/>
      <c r="VJH945" s="716"/>
      <c r="VJI945" s="716"/>
      <c r="VJJ945" s="716"/>
      <c r="VJK945" s="716"/>
      <c r="VJL945" s="716"/>
      <c r="VJM945" s="716"/>
      <c r="VJN945" s="716"/>
      <c r="VJO945" s="716"/>
      <c r="VJP945" s="716"/>
      <c r="VJQ945" s="716"/>
      <c r="VJR945" s="716"/>
      <c r="VJS945" s="716"/>
      <c r="VJT945" s="716"/>
      <c r="VJU945" s="716"/>
      <c r="VJV945" s="716"/>
      <c r="VJW945" s="716"/>
      <c r="VJX945" s="716"/>
      <c r="VJY945" s="716"/>
      <c r="VJZ945" s="716"/>
      <c r="VKA945" s="716"/>
      <c r="VKB945" s="716"/>
      <c r="VKC945" s="716"/>
      <c r="VKD945" s="716"/>
      <c r="VKE945" s="716"/>
      <c r="VKF945" s="716"/>
      <c r="VKG945" s="716"/>
      <c r="VKH945" s="716"/>
      <c r="VKI945" s="716"/>
      <c r="VKJ945" s="716"/>
      <c r="VKK945" s="716"/>
      <c r="VKL945" s="716"/>
      <c r="VKM945" s="716"/>
      <c r="VKN945" s="716"/>
      <c r="VKO945" s="716"/>
      <c r="VKP945" s="716"/>
      <c r="VKQ945" s="716"/>
      <c r="VKR945" s="716"/>
      <c r="VKS945" s="716"/>
      <c r="VKT945" s="716"/>
      <c r="VKU945" s="716"/>
      <c r="VKV945" s="716"/>
      <c r="VKW945" s="716"/>
      <c r="VKX945" s="716"/>
      <c r="VKY945" s="716"/>
      <c r="VKZ945" s="716"/>
      <c r="VLA945" s="716"/>
      <c r="VLB945" s="716"/>
      <c r="VLC945" s="716"/>
      <c r="VLD945" s="716"/>
      <c r="VLE945" s="716"/>
      <c r="VLF945" s="716"/>
      <c r="VLG945" s="716"/>
      <c r="VLH945" s="716"/>
      <c r="VLI945" s="716"/>
      <c r="VLJ945" s="716"/>
      <c r="VLK945" s="716"/>
      <c r="VLL945" s="716"/>
      <c r="VLM945" s="716"/>
      <c r="VLN945" s="716"/>
      <c r="VLO945" s="716"/>
      <c r="VLP945" s="716"/>
      <c r="VLQ945" s="716"/>
      <c r="VLR945" s="716"/>
      <c r="VLS945" s="716"/>
      <c r="VLT945" s="716"/>
      <c r="VLU945" s="716"/>
      <c r="VLV945" s="716"/>
      <c r="VLW945" s="716"/>
      <c r="VLX945" s="716"/>
      <c r="VLY945" s="716"/>
      <c r="VLZ945" s="716"/>
      <c r="VMA945" s="716"/>
      <c r="VMB945" s="716"/>
      <c r="VMC945" s="716"/>
      <c r="VMD945" s="716"/>
      <c r="VME945" s="716"/>
      <c r="VMF945" s="716"/>
      <c r="VMG945" s="716"/>
      <c r="VMH945" s="716"/>
      <c r="VMI945" s="716"/>
      <c r="VMJ945" s="716"/>
      <c r="VMK945" s="716"/>
      <c r="VML945" s="716"/>
      <c r="VMM945" s="716"/>
      <c r="VMN945" s="716"/>
      <c r="VMO945" s="716"/>
      <c r="VMP945" s="716"/>
      <c r="VMQ945" s="716"/>
      <c r="VMR945" s="716"/>
      <c r="VMS945" s="716"/>
      <c r="VMT945" s="716"/>
      <c r="VMU945" s="716"/>
      <c r="VMV945" s="716"/>
      <c r="VMW945" s="716"/>
      <c r="VMX945" s="716"/>
      <c r="VMY945" s="716"/>
      <c r="VMZ945" s="716"/>
      <c r="VNA945" s="716"/>
      <c r="VNB945" s="716"/>
      <c r="VNC945" s="716"/>
      <c r="VND945" s="716"/>
      <c r="VNE945" s="716"/>
      <c r="VNF945" s="716"/>
      <c r="VNG945" s="716"/>
      <c r="VNH945" s="716"/>
      <c r="VNI945" s="716"/>
      <c r="VNJ945" s="716"/>
      <c r="VNK945" s="716"/>
      <c r="VNL945" s="716"/>
      <c r="VNM945" s="716"/>
      <c r="VNN945" s="716"/>
      <c r="VNO945" s="716"/>
      <c r="VNP945" s="716"/>
      <c r="VNQ945" s="716"/>
      <c r="VNR945" s="716"/>
      <c r="VNS945" s="716"/>
      <c r="VNT945" s="716"/>
      <c r="VNU945" s="716"/>
      <c r="VNV945" s="716"/>
      <c r="VNW945" s="716"/>
      <c r="VNX945" s="716"/>
      <c r="VNY945" s="716"/>
      <c r="VNZ945" s="716"/>
      <c r="VOA945" s="716"/>
      <c r="VOB945" s="716"/>
      <c r="VOC945" s="716"/>
      <c r="VOD945" s="716"/>
      <c r="VOE945" s="716"/>
      <c r="VOF945" s="716"/>
      <c r="VOG945" s="716"/>
      <c r="VOH945" s="716"/>
      <c r="VOI945" s="716"/>
      <c r="VOJ945" s="716"/>
      <c r="VOK945" s="716"/>
      <c r="VOL945" s="716"/>
      <c r="VOM945" s="716"/>
      <c r="VON945" s="716"/>
      <c r="VOO945" s="716"/>
      <c r="VOP945" s="716"/>
      <c r="VOQ945" s="716"/>
      <c r="VOR945" s="716"/>
      <c r="VOS945" s="716"/>
      <c r="VOT945" s="716"/>
      <c r="VOU945" s="716"/>
      <c r="VOV945" s="716"/>
      <c r="VOW945" s="716"/>
      <c r="VOX945" s="716"/>
      <c r="VOY945" s="716"/>
      <c r="VOZ945" s="716"/>
      <c r="VPA945" s="716"/>
      <c r="VPB945" s="716"/>
      <c r="VPC945" s="716"/>
      <c r="VPD945" s="716"/>
      <c r="VPE945" s="716"/>
      <c r="VPF945" s="716"/>
      <c r="VPG945" s="716"/>
      <c r="VPH945" s="716"/>
      <c r="VPI945" s="716"/>
      <c r="VPJ945" s="716"/>
      <c r="VPK945" s="716"/>
      <c r="VPL945" s="716"/>
      <c r="VPM945" s="716"/>
      <c r="VPN945" s="716"/>
      <c r="VPO945" s="716"/>
      <c r="VPP945" s="716"/>
      <c r="VPQ945" s="716"/>
      <c r="VPR945" s="716"/>
      <c r="VPS945" s="716"/>
      <c r="VPT945" s="716"/>
      <c r="VPU945" s="716"/>
      <c r="VPV945" s="716"/>
      <c r="VPW945" s="716"/>
      <c r="VPX945" s="716"/>
      <c r="VPY945" s="716"/>
      <c r="VPZ945" s="716"/>
      <c r="VQA945" s="716"/>
      <c r="VQB945" s="716"/>
      <c r="VQC945" s="716"/>
      <c r="VQD945" s="716"/>
      <c r="VQE945" s="716"/>
      <c r="VQF945" s="716"/>
      <c r="VQG945" s="716"/>
      <c r="VQH945" s="716"/>
      <c r="VQI945" s="716"/>
      <c r="VQJ945" s="716"/>
      <c r="VQK945" s="716"/>
      <c r="VQL945" s="716"/>
      <c r="VQM945" s="716"/>
      <c r="VQN945" s="716"/>
      <c r="VQO945" s="716"/>
      <c r="VQP945" s="716"/>
      <c r="VQQ945" s="716"/>
      <c r="VQR945" s="716"/>
      <c r="VQS945" s="716"/>
      <c r="VQT945" s="716"/>
      <c r="VQU945" s="716"/>
      <c r="VQV945" s="716"/>
      <c r="VQW945" s="716"/>
      <c r="VQX945" s="716"/>
      <c r="VQY945" s="716"/>
      <c r="VQZ945" s="716"/>
      <c r="VRA945" s="716"/>
      <c r="VRB945" s="716"/>
      <c r="VRC945" s="716"/>
      <c r="VRD945" s="716"/>
      <c r="VRE945" s="716"/>
      <c r="VRF945" s="716"/>
      <c r="VRG945" s="716"/>
      <c r="VRH945" s="716"/>
      <c r="VRI945" s="716"/>
      <c r="VRJ945" s="716"/>
      <c r="VRK945" s="716"/>
      <c r="VRL945" s="716"/>
      <c r="VRM945" s="716"/>
      <c r="VRN945" s="716"/>
      <c r="VRO945" s="716"/>
      <c r="VRP945" s="716"/>
      <c r="VRQ945" s="716"/>
      <c r="VRR945" s="716"/>
      <c r="VRS945" s="716"/>
      <c r="VRT945" s="716"/>
      <c r="VRU945" s="716"/>
      <c r="VRV945" s="716"/>
      <c r="VRW945" s="716"/>
      <c r="VRX945" s="716"/>
      <c r="VRY945" s="716"/>
      <c r="VRZ945" s="716"/>
      <c r="VSA945" s="716"/>
      <c r="VSB945" s="716"/>
      <c r="VSC945" s="716"/>
      <c r="VSD945" s="716"/>
      <c r="VSE945" s="716"/>
      <c r="VSF945" s="716"/>
      <c r="VSG945" s="716"/>
      <c r="VSH945" s="716"/>
      <c r="VSI945" s="716"/>
      <c r="VSJ945" s="716"/>
      <c r="VSK945" s="716"/>
      <c r="VSL945" s="716"/>
      <c r="VSM945" s="716"/>
      <c r="VSN945" s="716"/>
      <c r="VSO945" s="716"/>
      <c r="VSP945" s="716"/>
      <c r="VSQ945" s="716"/>
      <c r="VSR945" s="716"/>
      <c r="VSS945" s="716"/>
      <c r="VST945" s="716"/>
      <c r="VSU945" s="716"/>
      <c r="VSV945" s="716"/>
      <c r="VSW945" s="716"/>
      <c r="VSX945" s="716"/>
      <c r="VSY945" s="716"/>
      <c r="VSZ945" s="716"/>
      <c r="VTA945" s="716"/>
      <c r="VTB945" s="716"/>
      <c r="VTC945" s="716"/>
      <c r="VTD945" s="716"/>
      <c r="VTE945" s="716"/>
      <c r="VTF945" s="716"/>
      <c r="VTG945" s="716"/>
      <c r="VTH945" s="716"/>
      <c r="VTI945" s="716"/>
      <c r="VTJ945" s="716"/>
      <c r="VTK945" s="716"/>
      <c r="VTL945" s="716"/>
      <c r="VTM945" s="716"/>
      <c r="VTN945" s="716"/>
      <c r="VTO945" s="716"/>
      <c r="VTP945" s="716"/>
      <c r="VTQ945" s="716"/>
      <c r="VTR945" s="716"/>
      <c r="VTS945" s="716"/>
      <c r="VTT945" s="716"/>
      <c r="VTU945" s="716"/>
      <c r="VTV945" s="716"/>
      <c r="VTW945" s="716"/>
      <c r="VTX945" s="716"/>
      <c r="VTY945" s="716"/>
      <c r="VTZ945" s="716"/>
      <c r="VUA945" s="716"/>
      <c r="VUB945" s="716"/>
      <c r="VUC945" s="716"/>
      <c r="VUD945" s="716"/>
      <c r="VUE945" s="716"/>
      <c r="VUF945" s="716"/>
      <c r="VUG945" s="716"/>
      <c r="VUH945" s="716"/>
      <c r="VUI945" s="716"/>
      <c r="VUJ945" s="716"/>
      <c r="VUK945" s="716"/>
      <c r="VUL945" s="716"/>
      <c r="VUM945" s="716"/>
      <c r="VUN945" s="716"/>
      <c r="VUO945" s="716"/>
      <c r="VUP945" s="716"/>
      <c r="VUQ945" s="716"/>
      <c r="VUR945" s="716"/>
      <c r="VUS945" s="716"/>
      <c r="VUT945" s="716"/>
      <c r="VUU945" s="716"/>
      <c r="VUV945" s="716"/>
      <c r="VUW945" s="716"/>
      <c r="VUX945" s="716"/>
      <c r="VUY945" s="716"/>
      <c r="VUZ945" s="716"/>
      <c r="VVA945" s="716"/>
      <c r="VVB945" s="716"/>
      <c r="VVC945" s="716"/>
      <c r="VVD945" s="716"/>
      <c r="VVE945" s="716"/>
      <c r="VVF945" s="716"/>
      <c r="VVG945" s="716"/>
      <c r="VVH945" s="716"/>
      <c r="VVI945" s="716"/>
      <c r="VVJ945" s="716"/>
      <c r="VVK945" s="716"/>
      <c r="VVL945" s="716"/>
      <c r="VVM945" s="716"/>
      <c r="VVN945" s="716"/>
      <c r="VVO945" s="716"/>
      <c r="VVP945" s="716"/>
      <c r="VVQ945" s="716"/>
      <c r="VVR945" s="716"/>
      <c r="VVS945" s="716"/>
      <c r="VVT945" s="716"/>
      <c r="VVU945" s="716"/>
      <c r="VVV945" s="716"/>
      <c r="VVW945" s="716"/>
      <c r="VVX945" s="716"/>
      <c r="VVY945" s="716"/>
      <c r="VVZ945" s="716"/>
      <c r="VWA945" s="716"/>
      <c r="VWB945" s="716"/>
      <c r="VWC945" s="716"/>
      <c r="VWD945" s="716"/>
      <c r="VWE945" s="716"/>
      <c r="VWF945" s="716"/>
      <c r="VWG945" s="716"/>
      <c r="VWH945" s="716"/>
      <c r="VWI945" s="716"/>
      <c r="VWJ945" s="716"/>
      <c r="VWK945" s="716"/>
      <c r="VWL945" s="716"/>
      <c r="VWM945" s="716"/>
      <c r="VWN945" s="716"/>
      <c r="VWO945" s="716"/>
      <c r="VWP945" s="716"/>
      <c r="VWQ945" s="716"/>
      <c r="VWR945" s="716"/>
      <c r="VWS945" s="716"/>
      <c r="VWT945" s="716"/>
      <c r="VWU945" s="716"/>
      <c r="VWV945" s="716"/>
      <c r="VWW945" s="716"/>
      <c r="VWX945" s="716"/>
      <c r="VWY945" s="716"/>
      <c r="VWZ945" s="716"/>
      <c r="VXA945" s="716"/>
      <c r="VXB945" s="716"/>
      <c r="VXC945" s="716"/>
      <c r="VXD945" s="716"/>
      <c r="VXE945" s="716"/>
      <c r="VXF945" s="716"/>
      <c r="VXG945" s="716"/>
      <c r="VXH945" s="716"/>
      <c r="VXI945" s="716"/>
      <c r="VXJ945" s="716"/>
      <c r="VXK945" s="716"/>
      <c r="VXL945" s="716"/>
      <c r="VXM945" s="716"/>
      <c r="VXN945" s="716"/>
      <c r="VXO945" s="716"/>
      <c r="VXP945" s="716"/>
      <c r="VXQ945" s="716"/>
      <c r="VXR945" s="716"/>
      <c r="VXS945" s="716"/>
      <c r="VXT945" s="716"/>
      <c r="VXU945" s="716"/>
      <c r="VXV945" s="716"/>
      <c r="VXW945" s="716"/>
      <c r="VXX945" s="716"/>
      <c r="VXY945" s="716"/>
      <c r="VXZ945" s="716"/>
      <c r="VYA945" s="716"/>
      <c r="VYB945" s="716"/>
      <c r="VYC945" s="716"/>
      <c r="VYD945" s="716"/>
      <c r="VYE945" s="716"/>
      <c r="VYF945" s="716"/>
      <c r="VYG945" s="716"/>
      <c r="VYH945" s="716"/>
      <c r="VYI945" s="716"/>
      <c r="VYJ945" s="716"/>
      <c r="VYK945" s="716"/>
      <c r="VYL945" s="716"/>
      <c r="VYM945" s="716"/>
      <c r="VYN945" s="716"/>
      <c r="VYO945" s="716"/>
      <c r="VYP945" s="716"/>
      <c r="VYQ945" s="716"/>
      <c r="VYR945" s="716"/>
      <c r="VYS945" s="716"/>
      <c r="VYT945" s="716"/>
      <c r="VYU945" s="716"/>
      <c r="VYV945" s="716"/>
      <c r="VYW945" s="716"/>
      <c r="VYX945" s="716"/>
      <c r="VYY945" s="716"/>
      <c r="VYZ945" s="716"/>
      <c r="VZA945" s="716"/>
      <c r="VZB945" s="716"/>
      <c r="VZC945" s="716"/>
      <c r="VZD945" s="716"/>
      <c r="VZE945" s="716"/>
      <c r="VZF945" s="716"/>
      <c r="VZG945" s="716"/>
      <c r="VZH945" s="716"/>
      <c r="VZI945" s="716"/>
      <c r="VZJ945" s="716"/>
      <c r="VZK945" s="716"/>
      <c r="VZL945" s="716"/>
      <c r="VZM945" s="716"/>
      <c r="VZN945" s="716"/>
      <c r="VZO945" s="716"/>
      <c r="VZP945" s="716"/>
      <c r="VZQ945" s="716"/>
      <c r="VZR945" s="716"/>
      <c r="VZS945" s="716"/>
      <c r="VZT945" s="716"/>
      <c r="VZU945" s="716"/>
      <c r="VZV945" s="716"/>
      <c r="VZW945" s="716"/>
      <c r="VZX945" s="716"/>
      <c r="VZY945" s="716"/>
      <c r="VZZ945" s="716"/>
      <c r="WAA945" s="716"/>
      <c r="WAB945" s="716"/>
      <c r="WAC945" s="716"/>
      <c r="WAD945" s="716"/>
      <c r="WAE945" s="716"/>
      <c r="WAF945" s="716"/>
      <c r="WAG945" s="716"/>
      <c r="WAH945" s="716"/>
      <c r="WAI945" s="716"/>
      <c r="WAJ945" s="716"/>
      <c r="WAK945" s="716"/>
      <c r="WAL945" s="716"/>
      <c r="WAM945" s="716"/>
      <c r="WAN945" s="716"/>
      <c r="WAO945" s="716"/>
      <c r="WAP945" s="716"/>
      <c r="WAQ945" s="716"/>
      <c r="WAR945" s="716"/>
      <c r="WAS945" s="716"/>
      <c r="WAT945" s="716"/>
      <c r="WAU945" s="716"/>
      <c r="WAV945" s="716"/>
      <c r="WAW945" s="716"/>
      <c r="WAX945" s="716"/>
      <c r="WAY945" s="716"/>
      <c r="WAZ945" s="716"/>
      <c r="WBA945" s="716"/>
      <c r="WBB945" s="716"/>
      <c r="WBC945" s="716"/>
      <c r="WBD945" s="716"/>
      <c r="WBE945" s="716"/>
      <c r="WBF945" s="716"/>
      <c r="WBG945" s="716"/>
      <c r="WBH945" s="716"/>
      <c r="WBI945" s="716"/>
      <c r="WBJ945" s="716"/>
      <c r="WBK945" s="716"/>
      <c r="WBL945" s="716"/>
      <c r="WBM945" s="716"/>
      <c r="WBN945" s="716"/>
      <c r="WBO945" s="716"/>
      <c r="WBP945" s="716"/>
      <c r="WBQ945" s="716"/>
      <c r="WBR945" s="716"/>
      <c r="WBS945" s="716"/>
      <c r="WBT945" s="716"/>
      <c r="WBU945" s="716"/>
      <c r="WBV945" s="716"/>
      <c r="WBW945" s="716"/>
      <c r="WBX945" s="716"/>
      <c r="WBY945" s="716"/>
      <c r="WBZ945" s="716"/>
      <c r="WCA945" s="716"/>
      <c r="WCB945" s="716"/>
      <c r="WCC945" s="716"/>
      <c r="WCD945" s="716"/>
      <c r="WCE945" s="716"/>
      <c r="WCF945" s="716"/>
      <c r="WCG945" s="716"/>
      <c r="WCH945" s="716"/>
      <c r="WCI945" s="716"/>
      <c r="WCJ945" s="716"/>
      <c r="WCK945" s="716"/>
      <c r="WCL945" s="716"/>
      <c r="WCM945" s="716"/>
      <c r="WCN945" s="716"/>
      <c r="WCO945" s="716"/>
      <c r="WCP945" s="716"/>
      <c r="WCQ945" s="716"/>
      <c r="WCR945" s="716"/>
      <c r="WCS945" s="716"/>
      <c r="WCT945" s="716"/>
      <c r="WCU945" s="716"/>
      <c r="WCV945" s="716"/>
      <c r="WCW945" s="716"/>
      <c r="WCX945" s="716"/>
      <c r="WCY945" s="716"/>
      <c r="WCZ945" s="716"/>
      <c r="WDA945" s="716"/>
      <c r="WDB945" s="716"/>
      <c r="WDC945" s="716"/>
      <c r="WDD945" s="716"/>
      <c r="WDE945" s="716"/>
      <c r="WDF945" s="716"/>
      <c r="WDG945" s="716"/>
      <c r="WDH945" s="716"/>
      <c r="WDI945" s="716"/>
      <c r="WDJ945" s="716"/>
      <c r="WDK945" s="716"/>
      <c r="WDL945" s="716"/>
      <c r="WDM945" s="716"/>
      <c r="WDN945" s="716"/>
      <c r="WDO945" s="716"/>
      <c r="WDP945" s="716"/>
      <c r="WDQ945" s="716"/>
      <c r="WDR945" s="716"/>
      <c r="WDS945" s="716"/>
      <c r="WDT945" s="716"/>
      <c r="WDU945" s="716"/>
      <c r="WDV945" s="716"/>
      <c r="WDW945" s="716"/>
      <c r="WDX945" s="716"/>
      <c r="WDY945" s="716"/>
      <c r="WDZ945" s="716"/>
      <c r="WEA945" s="716"/>
      <c r="WEB945" s="716"/>
      <c r="WEC945" s="716"/>
      <c r="WED945" s="716"/>
      <c r="WEE945" s="716"/>
      <c r="WEF945" s="716"/>
      <c r="WEG945" s="716"/>
      <c r="WEH945" s="716"/>
      <c r="WEI945" s="716"/>
      <c r="WEJ945" s="716"/>
      <c r="WEK945" s="716"/>
      <c r="WEL945" s="716"/>
      <c r="WEM945" s="716"/>
      <c r="WEN945" s="716"/>
      <c r="WEO945" s="716"/>
      <c r="WEP945" s="716"/>
      <c r="WEQ945" s="716"/>
      <c r="WER945" s="716"/>
      <c r="WES945" s="716"/>
      <c r="WET945" s="716"/>
      <c r="WEU945" s="716"/>
      <c r="WEV945" s="716"/>
      <c r="WEW945" s="716"/>
      <c r="WEX945" s="716"/>
      <c r="WEY945" s="716"/>
      <c r="WEZ945" s="716"/>
      <c r="WFA945" s="716"/>
      <c r="WFB945" s="716"/>
      <c r="WFC945" s="716"/>
      <c r="WFD945" s="716"/>
      <c r="WFE945" s="716"/>
      <c r="WFF945" s="716"/>
      <c r="WFG945" s="716"/>
      <c r="WFH945" s="716"/>
      <c r="WFI945" s="716"/>
      <c r="WFJ945" s="716"/>
      <c r="WFK945" s="716"/>
      <c r="WFL945" s="716"/>
      <c r="WFM945" s="716"/>
      <c r="WFN945" s="716"/>
      <c r="WFO945" s="716"/>
      <c r="WFP945" s="716"/>
      <c r="WFQ945" s="716"/>
      <c r="WFR945" s="716"/>
      <c r="WFS945" s="716"/>
      <c r="WFT945" s="716"/>
      <c r="WFU945" s="716"/>
      <c r="WFV945" s="716"/>
      <c r="WFW945" s="716"/>
      <c r="WFX945" s="716"/>
      <c r="WFY945" s="716"/>
      <c r="WFZ945" s="716"/>
      <c r="WGA945" s="716"/>
      <c r="WGB945" s="716"/>
      <c r="WGC945" s="716"/>
      <c r="WGD945" s="716"/>
      <c r="WGE945" s="716"/>
      <c r="WGF945" s="716"/>
      <c r="WGG945" s="716"/>
      <c r="WGH945" s="716"/>
      <c r="WGI945" s="716"/>
      <c r="WGJ945" s="716"/>
      <c r="WGK945" s="716"/>
      <c r="WGL945" s="716"/>
      <c r="WGM945" s="716"/>
      <c r="WGN945" s="716"/>
      <c r="WGO945" s="716"/>
      <c r="WGP945" s="716"/>
      <c r="WGQ945" s="716"/>
      <c r="WGR945" s="716"/>
      <c r="WGS945" s="716"/>
      <c r="WGT945" s="716"/>
      <c r="WGU945" s="716"/>
      <c r="WGV945" s="716"/>
      <c r="WGW945" s="716"/>
      <c r="WGX945" s="716"/>
      <c r="WGY945" s="716"/>
      <c r="WGZ945" s="716"/>
      <c r="WHA945" s="716"/>
      <c r="WHB945" s="716"/>
      <c r="WHC945" s="716"/>
      <c r="WHD945" s="716"/>
      <c r="WHE945" s="716"/>
      <c r="WHF945" s="716"/>
      <c r="WHG945" s="716"/>
      <c r="WHH945" s="716"/>
      <c r="WHI945" s="716"/>
      <c r="WHJ945" s="716"/>
      <c r="WHK945" s="716"/>
      <c r="WHL945" s="716"/>
      <c r="WHM945" s="716"/>
      <c r="WHN945" s="716"/>
      <c r="WHO945" s="716"/>
      <c r="WHP945" s="716"/>
      <c r="WHQ945" s="716"/>
      <c r="WHR945" s="716"/>
      <c r="WHS945" s="716"/>
      <c r="WHT945" s="716"/>
      <c r="WHU945" s="716"/>
      <c r="WHV945" s="716"/>
      <c r="WHW945" s="716"/>
      <c r="WHX945" s="716"/>
      <c r="WHY945" s="716"/>
      <c r="WHZ945" s="716"/>
      <c r="WIA945" s="716"/>
      <c r="WIB945" s="716"/>
      <c r="WIC945" s="716"/>
      <c r="WID945" s="716"/>
      <c r="WIE945" s="716"/>
      <c r="WIF945" s="716"/>
      <c r="WIG945" s="716"/>
      <c r="WIH945" s="716"/>
      <c r="WII945" s="716"/>
      <c r="WIJ945" s="716"/>
      <c r="WIK945" s="716"/>
      <c r="WIL945" s="716"/>
      <c r="WIM945" s="716"/>
      <c r="WIN945" s="716"/>
      <c r="WIO945" s="716"/>
      <c r="WIP945" s="716"/>
      <c r="WIQ945" s="716"/>
      <c r="WIR945" s="716"/>
      <c r="WIS945" s="716"/>
      <c r="WIT945" s="716"/>
      <c r="WIU945" s="716"/>
      <c r="WIV945" s="716"/>
      <c r="WIW945" s="716"/>
      <c r="WIX945" s="716"/>
      <c r="WIY945" s="716"/>
      <c r="WIZ945" s="716"/>
      <c r="WJA945" s="716"/>
      <c r="WJB945" s="716"/>
      <c r="WJC945" s="716"/>
      <c r="WJD945" s="716"/>
      <c r="WJE945" s="716"/>
      <c r="WJF945" s="716"/>
      <c r="WJG945" s="716"/>
      <c r="WJH945" s="716"/>
      <c r="WJI945" s="716"/>
      <c r="WJJ945" s="716"/>
      <c r="WJK945" s="716"/>
      <c r="WJL945" s="716"/>
      <c r="WJM945" s="716"/>
      <c r="WJN945" s="716"/>
      <c r="WJO945" s="716"/>
      <c r="WJP945" s="716"/>
      <c r="WJQ945" s="716"/>
      <c r="WJR945" s="716"/>
      <c r="WJS945" s="716"/>
      <c r="WJT945" s="716"/>
      <c r="WJU945" s="716"/>
      <c r="WJV945" s="716"/>
      <c r="WJW945" s="716"/>
      <c r="WJX945" s="716"/>
      <c r="WJY945" s="716"/>
      <c r="WJZ945" s="716"/>
      <c r="WKA945" s="716"/>
      <c r="WKB945" s="716"/>
      <c r="WKC945" s="716"/>
      <c r="WKD945" s="716"/>
      <c r="WKE945" s="716"/>
      <c r="WKF945" s="716"/>
      <c r="WKG945" s="716"/>
      <c r="WKH945" s="716"/>
      <c r="WKI945" s="716"/>
      <c r="WKJ945" s="716"/>
      <c r="WKK945" s="716"/>
      <c r="WKL945" s="716"/>
      <c r="WKM945" s="716"/>
      <c r="WKN945" s="716"/>
      <c r="WKO945" s="716"/>
      <c r="WKP945" s="716"/>
      <c r="WKQ945" s="716"/>
      <c r="WKR945" s="716"/>
      <c r="WKS945" s="716"/>
      <c r="WKT945" s="716"/>
      <c r="WKU945" s="716"/>
      <c r="WKV945" s="716"/>
      <c r="WKW945" s="716"/>
      <c r="WKX945" s="716"/>
      <c r="WKY945" s="716"/>
      <c r="WKZ945" s="716"/>
      <c r="WLA945" s="716"/>
      <c r="WLB945" s="716"/>
      <c r="WLC945" s="716"/>
      <c r="WLD945" s="716"/>
      <c r="WLE945" s="716"/>
      <c r="WLF945" s="716"/>
      <c r="WLG945" s="716"/>
      <c r="WLH945" s="716"/>
      <c r="WLI945" s="716"/>
      <c r="WLJ945" s="716"/>
      <c r="WLK945" s="716"/>
      <c r="WLL945" s="716"/>
      <c r="WLM945" s="716"/>
      <c r="WLN945" s="716"/>
      <c r="WLO945" s="716"/>
      <c r="WLP945" s="716"/>
      <c r="WLQ945" s="716"/>
      <c r="WLR945" s="716"/>
      <c r="WLS945" s="716"/>
      <c r="WLT945" s="716"/>
      <c r="WLU945" s="716"/>
      <c r="WLV945" s="716"/>
      <c r="WLW945" s="716"/>
      <c r="WLX945" s="716"/>
      <c r="WLY945" s="716"/>
      <c r="WLZ945" s="716"/>
      <c r="WMA945" s="716"/>
      <c r="WMB945" s="716"/>
      <c r="WMC945" s="716"/>
      <c r="WMD945" s="716"/>
      <c r="WME945" s="716"/>
      <c r="WMF945" s="716"/>
      <c r="WMG945" s="716"/>
      <c r="WMH945" s="716"/>
      <c r="WMI945" s="716"/>
      <c r="WMJ945" s="716"/>
      <c r="WMK945" s="716"/>
      <c r="WML945" s="716"/>
      <c r="WMM945" s="716"/>
      <c r="WMN945" s="716"/>
      <c r="WMO945" s="716"/>
      <c r="WMP945" s="716"/>
      <c r="WMQ945" s="716"/>
      <c r="WMR945" s="716"/>
      <c r="WMS945" s="716"/>
      <c r="WMT945" s="716"/>
      <c r="WMU945" s="716"/>
      <c r="WMV945" s="716"/>
      <c r="WMW945" s="716"/>
      <c r="WMX945" s="716"/>
      <c r="WMY945" s="716"/>
      <c r="WMZ945" s="716"/>
      <c r="WNA945" s="716"/>
      <c r="WNB945" s="716"/>
      <c r="WNC945" s="716"/>
      <c r="WND945" s="716"/>
      <c r="WNE945" s="716"/>
      <c r="WNF945" s="716"/>
      <c r="WNG945" s="716"/>
      <c r="WNH945" s="716"/>
      <c r="WNI945" s="716"/>
      <c r="WNJ945" s="716"/>
      <c r="WNK945" s="716"/>
      <c r="WNL945" s="716"/>
      <c r="WNM945" s="716"/>
      <c r="WNN945" s="716"/>
      <c r="WNO945" s="716"/>
      <c r="WNP945" s="716"/>
      <c r="WNQ945" s="716"/>
      <c r="WNR945" s="716"/>
      <c r="WNS945" s="716"/>
      <c r="WNT945" s="716"/>
      <c r="WNU945" s="716"/>
      <c r="WNV945" s="716"/>
      <c r="WNW945" s="716"/>
      <c r="WNX945" s="716"/>
      <c r="WNY945" s="716"/>
      <c r="WNZ945" s="716"/>
      <c r="WOA945" s="716"/>
      <c r="WOB945" s="716"/>
      <c r="WOC945" s="716"/>
      <c r="WOD945" s="716"/>
      <c r="WOE945" s="716"/>
      <c r="WOF945" s="716"/>
      <c r="WOG945" s="716"/>
      <c r="WOH945" s="716"/>
      <c r="WOI945" s="716"/>
      <c r="WOJ945" s="716"/>
      <c r="WOK945" s="716"/>
      <c r="WOL945" s="716"/>
      <c r="WOM945" s="716"/>
      <c r="WON945" s="716"/>
      <c r="WOO945" s="716"/>
      <c r="WOP945" s="716"/>
      <c r="WOQ945" s="716"/>
      <c r="WOR945" s="716"/>
      <c r="WOS945" s="716"/>
      <c r="WOT945" s="716"/>
      <c r="WOU945" s="716"/>
      <c r="WOV945" s="716"/>
      <c r="WOW945" s="716"/>
      <c r="WOX945" s="716"/>
      <c r="WOY945" s="716"/>
      <c r="WOZ945" s="716"/>
      <c r="WPA945" s="716"/>
      <c r="WPB945" s="716"/>
      <c r="WPC945" s="716"/>
      <c r="WPD945" s="716"/>
      <c r="WPE945" s="716"/>
      <c r="WPF945" s="716"/>
      <c r="WPG945" s="716"/>
      <c r="WPH945" s="716"/>
      <c r="WPI945" s="716"/>
      <c r="WPJ945" s="716"/>
      <c r="WPK945" s="716"/>
      <c r="WPL945" s="716"/>
      <c r="WPM945" s="716"/>
      <c r="WPN945" s="716"/>
      <c r="WPO945" s="716"/>
      <c r="WPP945" s="716"/>
      <c r="WPQ945" s="716"/>
      <c r="WPR945" s="716"/>
      <c r="WPS945" s="716"/>
      <c r="WPT945" s="716"/>
      <c r="WPU945" s="716"/>
      <c r="WPV945" s="716"/>
      <c r="WPW945" s="716"/>
      <c r="WPX945" s="716"/>
      <c r="WPY945" s="716"/>
      <c r="WPZ945" s="716"/>
      <c r="WQA945" s="716"/>
      <c r="WQB945" s="716"/>
      <c r="WQC945" s="716"/>
      <c r="WQD945" s="716"/>
      <c r="WQE945" s="716"/>
      <c r="WQF945" s="716"/>
      <c r="WQG945" s="716"/>
      <c r="WQH945" s="716"/>
      <c r="WQI945" s="716"/>
      <c r="WQJ945" s="716"/>
      <c r="WQK945" s="716"/>
      <c r="WQL945" s="716"/>
      <c r="WQM945" s="716"/>
      <c r="WQN945" s="716"/>
      <c r="WQO945" s="716"/>
      <c r="WQP945" s="716"/>
      <c r="WQQ945" s="716"/>
      <c r="WQR945" s="716"/>
      <c r="WQS945" s="716"/>
      <c r="WQT945" s="716"/>
      <c r="WQU945" s="716"/>
      <c r="WQV945" s="716"/>
      <c r="WQW945" s="716"/>
      <c r="WQX945" s="716"/>
      <c r="WQY945" s="716"/>
      <c r="WQZ945" s="716"/>
      <c r="WRA945" s="716"/>
      <c r="WRB945" s="716"/>
      <c r="WRC945" s="716"/>
      <c r="WRD945" s="716"/>
      <c r="WRE945" s="716"/>
      <c r="WRF945" s="716"/>
      <c r="WRG945" s="716"/>
      <c r="WRH945" s="716"/>
      <c r="WRI945" s="716"/>
      <c r="WRJ945" s="716"/>
      <c r="WRK945" s="716"/>
      <c r="WRL945" s="716"/>
      <c r="WRM945" s="716"/>
      <c r="WRN945" s="716"/>
      <c r="WRO945" s="716"/>
      <c r="WRP945" s="716"/>
      <c r="WRQ945" s="716"/>
      <c r="WRR945" s="716"/>
      <c r="WRS945" s="716"/>
      <c r="WRT945" s="716"/>
      <c r="WRU945" s="716"/>
      <c r="WRV945" s="716"/>
      <c r="WRW945" s="716"/>
      <c r="WRX945" s="716"/>
      <c r="WRY945" s="716"/>
      <c r="WRZ945" s="716"/>
      <c r="WSA945" s="716"/>
      <c r="WSB945" s="716"/>
      <c r="WSC945" s="716"/>
      <c r="WSD945" s="716"/>
      <c r="WSE945" s="716"/>
      <c r="WSF945" s="716"/>
      <c r="WSG945" s="716"/>
      <c r="WSH945" s="716"/>
      <c r="WSI945" s="716"/>
      <c r="WSJ945" s="716"/>
      <c r="WSK945" s="716"/>
      <c r="WSL945" s="716"/>
      <c r="WSM945" s="716"/>
      <c r="WSN945" s="716"/>
      <c r="WSO945" s="716"/>
      <c r="WSP945" s="716"/>
      <c r="WSQ945" s="716"/>
      <c r="WSR945" s="716"/>
      <c r="WSS945" s="716"/>
      <c r="WST945" s="716"/>
      <c r="WSU945" s="716"/>
      <c r="WSV945" s="716"/>
      <c r="WSW945" s="716"/>
      <c r="WSX945" s="716"/>
      <c r="WSY945" s="716"/>
      <c r="WSZ945" s="716"/>
      <c r="WTA945" s="716"/>
      <c r="WTB945" s="716"/>
      <c r="WTC945" s="716"/>
      <c r="WTD945" s="716"/>
      <c r="WTE945" s="716"/>
      <c r="WTF945" s="716"/>
      <c r="WTG945" s="716"/>
      <c r="WTH945" s="716"/>
      <c r="WTI945" s="716"/>
      <c r="WTJ945" s="716"/>
      <c r="WTK945" s="716"/>
      <c r="WTL945" s="716"/>
      <c r="WTM945" s="716"/>
      <c r="WTN945" s="716"/>
      <c r="WTO945" s="716"/>
      <c r="WTP945" s="716"/>
      <c r="WTQ945" s="716"/>
      <c r="WTR945" s="716"/>
      <c r="WTS945" s="716"/>
      <c r="WTT945" s="716"/>
      <c r="WTU945" s="716"/>
      <c r="WTV945" s="716"/>
      <c r="WTW945" s="716"/>
      <c r="WTX945" s="716"/>
      <c r="WTY945" s="716"/>
      <c r="WTZ945" s="716"/>
      <c r="WUA945" s="716"/>
      <c r="WUB945" s="716"/>
      <c r="WUC945" s="716"/>
      <c r="WUD945" s="716"/>
      <c r="WUE945" s="716"/>
      <c r="WUF945" s="716"/>
      <c r="WUG945" s="716"/>
      <c r="WUH945" s="716"/>
      <c r="WUI945" s="716"/>
      <c r="WUJ945" s="716"/>
      <c r="WUK945" s="716"/>
      <c r="WUL945" s="716"/>
      <c r="WUM945" s="716"/>
      <c r="WUN945" s="716"/>
      <c r="WUO945" s="716"/>
      <c r="WUP945" s="716"/>
      <c r="WUQ945" s="716"/>
      <c r="WUR945" s="716"/>
      <c r="WUS945" s="716"/>
      <c r="WUT945" s="716"/>
      <c r="WUU945" s="716"/>
      <c r="WUV945" s="716"/>
      <c r="WUW945" s="716"/>
      <c r="WUX945" s="716"/>
      <c r="WUY945" s="716"/>
      <c r="WUZ945" s="716"/>
      <c r="WVA945" s="716"/>
      <c r="WVB945" s="716"/>
      <c r="WVC945" s="716"/>
      <c r="WVD945" s="716"/>
      <c r="WVE945" s="716"/>
      <c r="WVF945" s="716"/>
      <c r="WVG945" s="716"/>
      <c r="WVH945" s="716"/>
      <c r="WVI945" s="716"/>
      <c r="WVJ945" s="716"/>
      <c r="WVK945" s="716"/>
      <c r="WVL945" s="716"/>
      <c r="WVM945" s="716"/>
      <c r="WVN945" s="716"/>
      <c r="WVO945" s="716"/>
      <c r="WVP945" s="716"/>
      <c r="WVQ945" s="716"/>
      <c r="WVR945" s="716"/>
      <c r="WVS945" s="716"/>
      <c r="WVT945" s="716"/>
      <c r="WVU945" s="716"/>
      <c r="WVV945" s="716"/>
      <c r="WVW945" s="716"/>
      <c r="WVX945" s="716"/>
      <c r="WVY945" s="716"/>
      <c r="WVZ945" s="716"/>
      <c r="WWA945" s="716"/>
      <c r="WWB945" s="716"/>
      <c r="WWC945" s="716"/>
      <c r="WWD945" s="716"/>
      <c r="WWE945" s="716"/>
      <c r="WWF945" s="716"/>
      <c r="WWG945" s="716"/>
      <c r="WWH945" s="716"/>
      <c r="WWI945" s="716"/>
      <c r="WWJ945" s="716"/>
      <c r="WWK945" s="716"/>
      <c r="WWL945" s="716"/>
      <c r="WWM945" s="716"/>
      <c r="WWN945" s="716"/>
      <c r="WWO945" s="716"/>
      <c r="WWP945" s="716"/>
      <c r="WWQ945" s="716"/>
      <c r="WWR945" s="716"/>
      <c r="WWS945" s="716"/>
      <c r="WWT945" s="716"/>
      <c r="WWU945" s="716"/>
      <c r="WWV945" s="716"/>
      <c r="WWW945" s="716"/>
      <c r="WWX945" s="716"/>
      <c r="WWY945" s="716"/>
      <c r="WWZ945" s="716"/>
      <c r="WXA945" s="716"/>
      <c r="WXB945" s="716"/>
      <c r="WXC945" s="716"/>
      <c r="WXD945" s="716"/>
      <c r="WXE945" s="716"/>
      <c r="WXF945" s="716"/>
      <c r="WXG945" s="716"/>
      <c r="WXH945" s="716"/>
      <c r="WXI945" s="716"/>
      <c r="WXJ945" s="716"/>
      <c r="WXK945" s="716"/>
      <c r="WXL945" s="716"/>
      <c r="WXM945" s="716"/>
      <c r="WXN945" s="716"/>
      <c r="WXO945" s="716"/>
      <c r="WXP945" s="716"/>
      <c r="WXQ945" s="716"/>
      <c r="WXR945" s="716"/>
      <c r="WXS945" s="716"/>
      <c r="WXT945" s="716"/>
      <c r="WXU945" s="716"/>
      <c r="WXV945" s="716"/>
      <c r="WXW945" s="716"/>
      <c r="WXX945" s="716"/>
      <c r="WXY945" s="716"/>
      <c r="WXZ945" s="716"/>
      <c r="WYA945" s="716"/>
      <c r="WYB945" s="716"/>
      <c r="WYC945" s="716"/>
      <c r="WYD945" s="716"/>
      <c r="WYE945" s="716"/>
      <c r="WYF945" s="716"/>
      <c r="WYG945" s="716"/>
      <c r="WYH945" s="716"/>
      <c r="WYI945" s="716"/>
      <c r="WYJ945" s="716"/>
      <c r="WYK945" s="716"/>
      <c r="WYL945" s="716"/>
      <c r="WYM945" s="716"/>
      <c r="WYN945" s="716"/>
      <c r="WYO945" s="716"/>
      <c r="WYP945" s="716"/>
      <c r="WYQ945" s="716"/>
      <c r="WYR945" s="716"/>
      <c r="WYS945" s="716"/>
      <c r="WYT945" s="716"/>
      <c r="WYU945" s="716"/>
      <c r="WYV945" s="716"/>
      <c r="WYW945" s="716"/>
      <c r="WYX945" s="716"/>
      <c r="WYY945" s="716"/>
      <c r="WYZ945" s="716"/>
      <c r="WZA945" s="716"/>
      <c r="WZB945" s="716"/>
      <c r="WZC945" s="716"/>
      <c r="WZD945" s="716"/>
      <c r="WZE945" s="716"/>
      <c r="WZF945" s="716"/>
      <c r="WZG945" s="716"/>
      <c r="WZH945" s="716"/>
      <c r="WZI945" s="716"/>
      <c r="WZJ945" s="716"/>
      <c r="WZK945" s="716"/>
      <c r="WZL945" s="716"/>
      <c r="WZM945" s="716"/>
      <c r="WZN945" s="716"/>
      <c r="WZO945" s="716"/>
      <c r="WZP945" s="716"/>
      <c r="WZQ945" s="716"/>
      <c r="WZR945" s="716"/>
      <c r="WZS945" s="716"/>
      <c r="WZT945" s="716"/>
      <c r="WZU945" s="716"/>
      <c r="WZV945" s="716"/>
      <c r="WZW945" s="716"/>
      <c r="WZX945" s="716"/>
      <c r="WZY945" s="716"/>
      <c r="WZZ945" s="716"/>
      <c r="XAA945" s="716"/>
      <c r="XAB945" s="716"/>
      <c r="XAC945" s="716"/>
      <c r="XAD945" s="716"/>
      <c r="XAE945" s="716"/>
      <c r="XAF945" s="716"/>
      <c r="XAG945" s="716"/>
      <c r="XAH945" s="716"/>
      <c r="XAI945" s="716"/>
      <c r="XAJ945" s="716"/>
      <c r="XAK945" s="716"/>
      <c r="XAL945" s="716"/>
      <c r="XAM945" s="716"/>
      <c r="XAN945" s="716"/>
      <c r="XAO945" s="716"/>
      <c r="XAP945" s="716"/>
      <c r="XAQ945" s="716"/>
      <c r="XAR945" s="716"/>
      <c r="XAS945" s="716"/>
      <c r="XAT945" s="716"/>
      <c r="XAU945" s="716"/>
      <c r="XAV945" s="716"/>
      <c r="XAW945" s="716"/>
      <c r="XAX945" s="716"/>
      <c r="XAY945" s="716"/>
      <c r="XAZ945" s="716"/>
      <c r="XBA945" s="716"/>
      <c r="XBB945" s="716"/>
      <c r="XBC945" s="716"/>
      <c r="XBD945" s="716"/>
      <c r="XBE945" s="716"/>
      <c r="XBF945" s="716"/>
      <c r="XBG945" s="716"/>
      <c r="XBH945" s="716"/>
      <c r="XBI945" s="716"/>
      <c r="XBJ945" s="716"/>
      <c r="XBK945" s="716"/>
      <c r="XBL945" s="716"/>
      <c r="XBM945" s="716"/>
      <c r="XBN945" s="716"/>
      <c r="XBO945" s="716"/>
      <c r="XBP945" s="716"/>
      <c r="XBQ945" s="716"/>
      <c r="XBR945" s="716"/>
      <c r="XBS945" s="716"/>
      <c r="XBT945" s="716"/>
      <c r="XBU945" s="716"/>
      <c r="XBV945" s="716"/>
      <c r="XBW945" s="716"/>
      <c r="XBX945" s="716"/>
      <c r="XBY945" s="716"/>
      <c r="XBZ945" s="716"/>
      <c r="XCA945" s="716"/>
      <c r="XCB945" s="716"/>
      <c r="XCC945" s="716"/>
      <c r="XCD945" s="716"/>
      <c r="XCE945" s="716"/>
      <c r="XCF945" s="716"/>
      <c r="XCG945" s="716"/>
      <c r="XCH945" s="716"/>
      <c r="XCI945" s="716"/>
      <c r="XCJ945" s="716"/>
      <c r="XCK945" s="716"/>
      <c r="XCL945" s="716"/>
      <c r="XCM945" s="716"/>
      <c r="XCN945" s="716"/>
      <c r="XCO945" s="716"/>
      <c r="XCP945" s="716"/>
      <c r="XCQ945" s="716"/>
      <c r="XCR945" s="716"/>
      <c r="XCS945" s="716"/>
      <c r="XCT945" s="716"/>
      <c r="XCU945" s="716"/>
      <c r="XCV945" s="716"/>
      <c r="XCW945" s="716"/>
      <c r="XCX945" s="716"/>
      <c r="XCY945" s="716"/>
      <c r="XCZ945" s="716"/>
      <c r="XDA945" s="716"/>
      <c r="XDB945" s="716"/>
      <c r="XDC945" s="716"/>
      <c r="XDD945" s="716"/>
      <c r="XDE945" s="716"/>
      <c r="XDF945" s="716"/>
      <c r="XDG945" s="716"/>
      <c r="XDH945" s="716"/>
      <c r="XDI945" s="716"/>
      <c r="XDJ945" s="716"/>
      <c r="XDK945" s="716"/>
      <c r="XDL945" s="716"/>
      <c r="XDM945" s="716"/>
      <c r="XDN945" s="716"/>
      <c r="XDO945" s="716"/>
      <c r="XDP945" s="716"/>
      <c r="XDQ945" s="716"/>
      <c r="XDR945" s="716"/>
      <c r="XDS945" s="716"/>
      <c r="XDT945" s="716"/>
      <c r="XDU945" s="716"/>
      <c r="XDV945" s="716"/>
      <c r="XDW945" s="716"/>
      <c r="XDX945" s="716"/>
      <c r="XDY945" s="716"/>
      <c r="XDZ945" s="716"/>
      <c r="XEA945" s="716"/>
      <c r="XEB945" s="716"/>
      <c r="XEC945" s="716"/>
      <c r="XED945" s="716"/>
      <c r="XEE945" s="716"/>
      <c r="XEF945" s="716"/>
      <c r="XEG945" s="716"/>
      <c r="XEH945" s="716"/>
      <c r="XEI945" s="716"/>
      <c r="XEJ945" s="716"/>
      <c r="XEK945" s="716"/>
      <c r="XEL945" s="716"/>
      <c r="XEM945" s="716"/>
      <c r="XEN945" s="716"/>
      <c r="XEO945" s="716"/>
      <c r="XEP945" s="716"/>
      <c r="XEQ945" s="716"/>
      <c r="XER945" s="716"/>
      <c r="XES945" s="716"/>
      <c r="XET945" s="716"/>
      <c r="XEU945" s="716"/>
      <c r="XEV945" s="716"/>
      <c r="XEW945" s="716"/>
      <c r="XEX945" s="716"/>
      <c r="XEY945" s="716"/>
      <c r="XEZ945" s="717"/>
      <c r="XFA945" s="717"/>
    </row>
    <row r="946" spans="1:16381" s="707" customFormat="1" ht="14.1" customHeight="1" x14ac:dyDescent="0.15">
      <c r="A946" s="532" t="s">
        <v>1491</v>
      </c>
      <c r="B946" s="122" t="s">
        <v>1492</v>
      </c>
      <c r="C946" s="199">
        <f t="shared" si="187"/>
        <v>0</v>
      </c>
      <c r="D946" s="203">
        <f t="shared" si="188"/>
        <v>0</v>
      </c>
      <c r="E946" s="78"/>
      <c r="F946" s="78"/>
      <c r="G946" s="78"/>
      <c r="H946" s="79"/>
      <c r="I946" s="79"/>
      <c r="J946" s="79"/>
      <c r="K946" s="79"/>
      <c r="L946" s="79"/>
      <c r="M946" s="79"/>
      <c r="N946" s="79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8"/>
      <c r="AB946" s="78"/>
      <c r="AC946" s="78"/>
      <c r="AD946" s="78"/>
      <c r="AE946" s="78"/>
      <c r="AF946" s="78"/>
      <c r="AG946" s="78"/>
      <c r="AH946" s="78"/>
      <c r="AI946" s="78"/>
      <c r="AJ946" s="78"/>
      <c r="AK946" s="102"/>
      <c r="AL946" s="84"/>
      <c r="AM946" s="64"/>
      <c r="AN946" s="64" t="s">
        <v>547</v>
      </c>
      <c r="AO946" s="64"/>
      <c r="AP946" s="64"/>
      <c r="AQ946" s="64"/>
      <c r="AR946" s="706"/>
      <c r="XFA946" s="706"/>
    </row>
    <row r="947" spans="1:16381" s="694" customFormat="1" ht="14.1" customHeight="1" x14ac:dyDescent="0.15">
      <c r="A947" s="119" t="s">
        <v>5939</v>
      </c>
      <c r="B947" s="122" t="s">
        <v>1304</v>
      </c>
      <c r="C947" s="199">
        <f t="shared" si="187"/>
        <v>0</v>
      </c>
      <c r="D947" s="203">
        <f t="shared" si="188"/>
        <v>0</v>
      </c>
      <c r="E947" s="78"/>
      <c r="F947" s="78"/>
      <c r="G947" s="78"/>
      <c r="H947" s="79"/>
      <c r="I947" s="79"/>
      <c r="J947" s="79"/>
      <c r="K947" s="79"/>
      <c r="L947" s="79"/>
      <c r="M947" s="79"/>
      <c r="N947" s="79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8"/>
      <c r="AB947" s="78"/>
      <c r="AC947" s="78"/>
      <c r="AD947" s="78"/>
      <c r="AE947" s="78"/>
      <c r="AF947" s="78"/>
      <c r="AG947" s="78"/>
      <c r="AH947" s="78"/>
      <c r="AI947" s="78"/>
      <c r="AJ947" s="78"/>
      <c r="AK947" s="102"/>
      <c r="AL947" s="84"/>
      <c r="AM947" s="64"/>
      <c r="AN947" s="64"/>
      <c r="AO947" s="64"/>
      <c r="AP947" s="64"/>
      <c r="AQ947" s="64"/>
      <c r="AR947" s="693"/>
      <c r="XFA947" s="693"/>
    </row>
    <row r="948" spans="1:16381" s="694" customFormat="1" ht="14.1" customHeight="1" x14ac:dyDescent="0.15">
      <c r="A948" s="119" t="s">
        <v>5940</v>
      </c>
      <c r="B948" s="122" t="s">
        <v>1305</v>
      </c>
      <c r="C948" s="199">
        <f t="shared" si="187"/>
        <v>0</v>
      </c>
      <c r="D948" s="203">
        <f t="shared" si="188"/>
        <v>0</v>
      </c>
      <c r="E948" s="78"/>
      <c r="F948" s="78"/>
      <c r="G948" s="78"/>
      <c r="H948" s="79"/>
      <c r="I948" s="79"/>
      <c r="J948" s="79"/>
      <c r="K948" s="79"/>
      <c r="L948" s="79"/>
      <c r="M948" s="79"/>
      <c r="N948" s="79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8"/>
      <c r="AB948" s="78"/>
      <c r="AC948" s="78"/>
      <c r="AD948" s="78"/>
      <c r="AE948" s="78"/>
      <c r="AF948" s="78"/>
      <c r="AG948" s="78"/>
      <c r="AH948" s="78"/>
      <c r="AI948" s="78"/>
      <c r="AJ948" s="78"/>
      <c r="AK948" s="102"/>
      <c r="AL948" s="84"/>
      <c r="AM948" s="64"/>
      <c r="AN948" s="64"/>
      <c r="AO948" s="64"/>
      <c r="AP948" s="64"/>
      <c r="AQ948" s="64"/>
      <c r="AR948" s="693"/>
      <c r="XFA948" s="693"/>
    </row>
    <row r="949" spans="1:16381" s="694" customFormat="1" ht="14.1" customHeight="1" x14ac:dyDescent="0.15">
      <c r="A949" s="119" t="s">
        <v>5941</v>
      </c>
      <c r="B949" s="122" t="s">
        <v>1323</v>
      </c>
      <c r="C949" s="199">
        <f t="shared" si="187"/>
        <v>0</v>
      </c>
      <c r="D949" s="203">
        <f t="shared" si="188"/>
        <v>0</v>
      </c>
      <c r="E949" s="78"/>
      <c r="F949" s="78"/>
      <c r="G949" s="78"/>
      <c r="H949" s="79"/>
      <c r="I949" s="79"/>
      <c r="J949" s="79"/>
      <c r="K949" s="79"/>
      <c r="L949" s="79"/>
      <c r="M949" s="79"/>
      <c r="N949" s="79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8"/>
      <c r="AB949" s="78"/>
      <c r="AC949" s="78"/>
      <c r="AD949" s="78"/>
      <c r="AE949" s="78"/>
      <c r="AF949" s="78"/>
      <c r="AG949" s="78"/>
      <c r="AH949" s="78"/>
      <c r="AI949" s="78"/>
      <c r="AJ949" s="78"/>
      <c r="AK949" s="102"/>
      <c r="AL949" s="84"/>
      <c r="AM949" s="64"/>
      <c r="AN949" s="64"/>
      <c r="AO949" s="64"/>
      <c r="AP949" s="64"/>
      <c r="AQ949" s="64"/>
      <c r="AR949" s="693"/>
      <c r="XFA949" s="693"/>
    </row>
    <row r="950" spans="1:16381" s="694" customFormat="1" ht="14.1" customHeight="1" x14ac:dyDescent="0.15">
      <c r="A950" s="119" t="s">
        <v>5942</v>
      </c>
      <c r="B950" s="122" t="s">
        <v>1328</v>
      </c>
      <c r="C950" s="199">
        <f t="shared" si="187"/>
        <v>0</v>
      </c>
      <c r="D950" s="203">
        <f t="shared" si="188"/>
        <v>0</v>
      </c>
      <c r="E950" s="78"/>
      <c r="F950" s="78"/>
      <c r="G950" s="78"/>
      <c r="H950" s="79"/>
      <c r="I950" s="79"/>
      <c r="J950" s="79"/>
      <c r="K950" s="79"/>
      <c r="L950" s="79"/>
      <c r="M950" s="79"/>
      <c r="N950" s="79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8"/>
      <c r="AB950" s="78"/>
      <c r="AC950" s="78"/>
      <c r="AD950" s="78"/>
      <c r="AE950" s="78"/>
      <c r="AF950" s="78"/>
      <c r="AG950" s="78"/>
      <c r="AH950" s="78"/>
      <c r="AI950" s="78"/>
      <c r="AJ950" s="78"/>
      <c r="AK950" s="102"/>
      <c r="AL950" s="84"/>
      <c r="AM950" s="64"/>
      <c r="AN950" s="64"/>
      <c r="AO950" s="64"/>
      <c r="AP950" s="64"/>
      <c r="AQ950" s="64"/>
      <c r="AR950" s="693"/>
      <c r="XFA950" s="693"/>
    </row>
    <row r="951" spans="1:16381" s="694" customFormat="1" ht="14.1" customHeight="1" x14ac:dyDescent="0.15">
      <c r="A951" s="119" t="s">
        <v>6076</v>
      </c>
      <c r="B951" s="122" t="s">
        <v>1450</v>
      </c>
      <c r="C951" s="199">
        <f t="shared" si="187"/>
        <v>0</v>
      </c>
      <c r="D951" s="203">
        <f t="shared" si="188"/>
        <v>0</v>
      </c>
      <c r="E951" s="78"/>
      <c r="F951" s="78"/>
      <c r="G951" s="78"/>
      <c r="H951" s="79"/>
      <c r="I951" s="79"/>
      <c r="J951" s="79"/>
      <c r="K951" s="79"/>
      <c r="L951" s="79"/>
      <c r="M951" s="79"/>
      <c r="N951" s="79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8"/>
      <c r="AB951" s="78"/>
      <c r="AC951" s="78"/>
      <c r="AD951" s="78"/>
      <c r="AE951" s="78"/>
      <c r="AF951" s="78"/>
      <c r="AG951" s="78"/>
      <c r="AH951" s="78"/>
      <c r="AI951" s="78"/>
      <c r="AJ951" s="78"/>
      <c r="AK951" s="102"/>
      <c r="AL951" s="84"/>
      <c r="AM951" s="64"/>
      <c r="AN951" s="64"/>
      <c r="AO951" s="64"/>
      <c r="AP951" s="64"/>
      <c r="AQ951" s="64"/>
      <c r="AR951" s="693"/>
      <c r="XFA951" s="693"/>
    </row>
    <row r="952" spans="1:16381" s="694" customFormat="1" ht="14.1" customHeight="1" x14ac:dyDescent="0.15">
      <c r="A952" s="119" t="s">
        <v>5943</v>
      </c>
      <c r="B952" s="122" t="s">
        <v>1451</v>
      </c>
      <c r="C952" s="199">
        <f t="shared" si="187"/>
        <v>0</v>
      </c>
      <c r="D952" s="203">
        <f t="shared" si="188"/>
        <v>0</v>
      </c>
      <c r="E952" s="78"/>
      <c r="F952" s="78"/>
      <c r="G952" s="78"/>
      <c r="H952" s="79"/>
      <c r="I952" s="79"/>
      <c r="J952" s="79"/>
      <c r="K952" s="79"/>
      <c r="L952" s="79"/>
      <c r="M952" s="79"/>
      <c r="N952" s="79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8"/>
      <c r="AB952" s="78"/>
      <c r="AC952" s="78"/>
      <c r="AD952" s="78"/>
      <c r="AE952" s="78"/>
      <c r="AF952" s="78"/>
      <c r="AG952" s="78"/>
      <c r="AH952" s="78"/>
      <c r="AI952" s="78"/>
      <c r="AJ952" s="78"/>
      <c r="AK952" s="102"/>
      <c r="AL952" s="84"/>
      <c r="AM952" s="64"/>
      <c r="AN952" s="64"/>
      <c r="AO952" s="64"/>
      <c r="AP952" s="64"/>
      <c r="AQ952" s="64"/>
      <c r="AR952" s="693"/>
      <c r="XFA952" s="693"/>
    </row>
    <row r="953" spans="1:16381" s="694" customFormat="1" ht="14.1" customHeight="1" x14ac:dyDescent="0.15">
      <c r="A953" s="119" t="s">
        <v>5944</v>
      </c>
      <c r="B953" s="122" t="s">
        <v>1493</v>
      </c>
      <c r="C953" s="199">
        <f t="shared" si="187"/>
        <v>0</v>
      </c>
      <c r="D953" s="203">
        <f t="shared" si="188"/>
        <v>0</v>
      </c>
      <c r="E953" s="78"/>
      <c r="F953" s="78"/>
      <c r="G953" s="78"/>
      <c r="H953" s="79"/>
      <c r="I953" s="79"/>
      <c r="J953" s="79"/>
      <c r="K953" s="79"/>
      <c r="L953" s="79"/>
      <c r="M953" s="79"/>
      <c r="N953" s="79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8"/>
      <c r="AB953" s="78"/>
      <c r="AC953" s="78"/>
      <c r="AD953" s="78"/>
      <c r="AE953" s="78"/>
      <c r="AF953" s="78"/>
      <c r="AG953" s="78"/>
      <c r="AH953" s="78"/>
      <c r="AI953" s="78"/>
      <c r="AJ953" s="78"/>
      <c r="AK953" s="102"/>
      <c r="AL953" s="84"/>
      <c r="AM953" s="64"/>
      <c r="AN953" s="64"/>
      <c r="AO953" s="64"/>
      <c r="AP953" s="64"/>
      <c r="AQ953" s="64"/>
      <c r="AR953" s="693"/>
      <c r="XFA953" s="693"/>
    </row>
    <row r="954" spans="1:16381" s="694" customFormat="1" ht="14.1" customHeight="1" x14ac:dyDescent="0.15">
      <c r="A954" s="119" t="s">
        <v>5945</v>
      </c>
      <c r="B954" s="122" t="s">
        <v>1309</v>
      </c>
      <c r="C954" s="199">
        <f t="shared" si="187"/>
        <v>0</v>
      </c>
      <c r="D954" s="203">
        <f t="shared" si="188"/>
        <v>0</v>
      </c>
      <c r="E954" s="78"/>
      <c r="F954" s="78"/>
      <c r="G954" s="78"/>
      <c r="H954" s="79"/>
      <c r="I954" s="79"/>
      <c r="J954" s="79"/>
      <c r="K954" s="79"/>
      <c r="L954" s="79"/>
      <c r="M954" s="79"/>
      <c r="N954" s="79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8"/>
      <c r="AB954" s="78"/>
      <c r="AC954" s="78"/>
      <c r="AD954" s="78"/>
      <c r="AE954" s="78"/>
      <c r="AF954" s="78"/>
      <c r="AG954" s="78"/>
      <c r="AH954" s="78"/>
      <c r="AI954" s="78"/>
      <c r="AJ954" s="78"/>
      <c r="AK954" s="102"/>
      <c r="AL954" s="84"/>
      <c r="AM954" s="64"/>
      <c r="AN954" s="64"/>
      <c r="AO954" s="64"/>
      <c r="AP954" s="64"/>
      <c r="AQ954" s="64"/>
      <c r="AR954" s="693"/>
      <c r="XFA954" s="693"/>
    </row>
    <row r="955" spans="1:16381" s="694" customFormat="1" ht="14.1" customHeight="1" x14ac:dyDescent="0.15">
      <c r="A955" s="119" t="s">
        <v>5946</v>
      </c>
      <c r="B955" s="122" t="s">
        <v>2086</v>
      </c>
      <c r="C955" s="199">
        <f t="shared" si="187"/>
        <v>0</v>
      </c>
      <c r="D955" s="203">
        <f t="shared" si="188"/>
        <v>0</v>
      </c>
      <c r="E955" s="78"/>
      <c r="F955" s="78"/>
      <c r="G955" s="78"/>
      <c r="H955" s="79"/>
      <c r="I955" s="79"/>
      <c r="J955" s="79"/>
      <c r="K955" s="79"/>
      <c r="L955" s="79"/>
      <c r="M955" s="79"/>
      <c r="N955" s="79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8"/>
      <c r="AB955" s="78"/>
      <c r="AC955" s="78"/>
      <c r="AD955" s="78"/>
      <c r="AE955" s="78"/>
      <c r="AF955" s="78"/>
      <c r="AG955" s="78"/>
      <c r="AH955" s="78"/>
      <c r="AI955" s="78"/>
      <c r="AJ955" s="78"/>
      <c r="AK955" s="102"/>
      <c r="AL955" s="84"/>
      <c r="AM955" s="64"/>
      <c r="AN955" s="64"/>
      <c r="AO955" s="64"/>
      <c r="AP955" s="64"/>
      <c r="AQ955" s="64"/>
      <c r="AR955" s="693"/>
      <c r="XFA955" s="693"/>
    </row>
    <row r="956" spans="1:16381" s="694" customFormat="1" ht="14.1" customHeight="1" x14ac:dyDescent="0.15">
      <c r="A956" s="119" t="s">
        <v>5947</v>
      </c>
      <c r="B956" s="122" t="s">
        <v>1313</v>
      </c>
      <c r="C956" s="199">
        <f t="shared" si="187"/>
        <v>0</v>
      </c>
      <c r="D956" s="203">
        <f t="shared" si="188"/>
        <v>0</v>
      </c>
      <c r="E956" s="78"/>
      <c r="F956" s="78"/>
      <c r="G956" s="78"/>
      <c r="H956" s="79"/>
      <c r="I956" s="79"/>
      <c r="J956" s="79"/>
      <c r="K956" s="79"/>
      <c r="L956" s="79"/>
      <c r="M956" s="79"/>
      <c r="N956" s="79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8"/>
      <c r="AB956" s="78"/>
      <c r="AC956" s="78"/>
      <c r="AD956" s="78"/>
      <c r="AE956" s="78"/>
      <c r="AF956" s="78"/>
      <c r="AG956" s="78"/>
      <c r="AH956" s="78"/>
      <c r="AI956" s="78"/>
      <c r="AJ956" s="78"/>
      <c r="AK956" s="102"/>
      <c r="AL956" s="84"/>
      <c r="AM956" s="64"/>
      <c r="AN956" s="64"/>
      <c r="AO956" s="64"/>
      <c r="AP956" s="64"/>
      <c r="AQ956" s="64"/>
      <c r="AR956" s="693"/>
      <c r="XFA956" s="693"/>
    </row>
    <row r="957" spans="1:16381" s="694" customFormat="1" ht="14.1" customHeight="1" x14ac:dyDescent="0.15">
      <c r="A957" s="119" t="s">
        <v>5948</v>
      </c>
      <c r="B957" s="122" t="s">
        <v>1314</v>
      </c>
      <c r="C957" s="199">
        <f t="shared" si="187"/>
        <v>0</v>
      </c>
      <c r="D957" s="203">
        <f t="shared" si="188"/>
        <v>0</v>
      </c>
      <c r="E957" s="78"/>
      <c r="F957" s="78"/>
      <c r="G957" s="78"/>
      <c r="H957" s="79"/>
      <c r="I957" s="79"/>
      <c r="J957" s="79"/>
      <c r="K957" s="79"/>
      <c r="L957" s="79"/>
      <c r="M957" s="79"/>
      <c r="N957" s="79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8"/>
      <c r="AB957" s="78"/>
      <c r="AC957" s="78"/>
      <c r="AD957" s="78"/>
      <c r="AE957" s="78"/>
      <c r="AF957" s="78"/>
      <c r="AG957" s="78"/>
      <c r="AH957" s="78"/>
      <c r="AI957" s="78"/>
      <c r="AJ957" s="78"/>
      <c r="AK957" s="102"/>
      <c r="AL957" s="84"/>
      <c r="AM957" s="64"/>
      <c r="AN957" s="64"/>
      <c r="AO957" s="64"/>
      <c r="AP957" s="64"/>
      <c r="AQ957" s="64"/>
      <c r="AR957" s="693"/>
      <c r="XFA957" s="693"/>
    </row>
    <row r="958" spans="1:16381" s="694" customFormat="1" ht="14.1" customHeight="1" x14ac:dyDescent="0.15">
      <c r="A958" s="119" t="s">
        <v>5949</v>
      </c>
      <c r="B958" s="122" t="s">
        <v>1316</v>
      </c>
      <c r="C958" s="199">
        <f t="shared" si="187"/>
        <v>0</v>
      </c>
      <c r="D958" s="203">
        <f t="shared" si="188"/>
        <v>0</v>
      </c>
      <c r="E958" s="78"/>
      <c r="F958" s="78"/>
      <c r="G958" s="78"/>
      <c r="H958" s="79"/>
      <c r="I958" s="79"/>
      <c r="J958" s="79"/>
      <c r="K958" s="79"/>
      <c r="L958" s="79"/>
      <c r="M958" s="79"/>
      <c r="N958" s="79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8"/>
      <c r="AB958" s="78"/>
      <c r="AC958" s="78"/>
      <c r="AD958" s="78"/>
      <c r="AE958" s="78"/>
      <c r="AF958" s="78"/>
      <c r="AG958" s="78"/>
      <c r="AH958" s="78"/>
      <c r="AI958" s="78"/>
      <c r="AJ958" s="78"/>
      <c r="AK958" s="102"/>
      <c r="AL958" s="84"/>
      <c r="AM958" s="64"/>
      <c r="AN958" s="64"/>
      <c r="AO958" s="64"/>
      <c r="AP958" s="64"/>
      <c r="AQ958" s="64"/>
      <c r="AR958" s="693"/>
      <c r="XFA958" s="693"/>
    </row>
    <row r="959" spans="1:16381" s="694" customFormat="1" ht="14.1" customHeight="1" x14ac:dyDescent="0.15">
      <c r="A959" s="119" t="s">
        <v>5950</v>
      </c>
      <c r="B959" s="122" t="s">
        <v>1315</v>
      </c>
      <c r="C959" s="199">
        <f t="shared" si="187"/>
        <v>0</v>
      </c>
      <c r="D959" s="203">
        <f t="shared" si="188"/>
        <v>0</v>
      </c>
      <c r="E959" s="78"/>
      <c r="F959" s="78"/>
      <c r="G959" s="78"/>
      <c r="H959" s="79"/>
      <c r="I959" s="79"/>
      <c r="J959" s="79"/>
      <c r="K959" s="79"/>
      <c r="L959" s="79"/>
      <c r="M959" s="79"/>
      <c r="N959" s="79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8"/>
      <c r="AB959" s="78"/>
      <c r="AC959" s="78"/>
      <c r="AD959" s="78"/>
      <c r="AE959" s="78"/>
      <c r="AF959" s="78"/>
      <c r="AG959" s="78"/>
      <c r="AH959" s="78"/>
      <c r="AI959" s="78"/>
      <c r="AJ959" s="78"/>
      <c r="AK959" s="102"/>
      <c r="AL959" s="84"/>
      <c r="AM959" s="64"/>
      <c r="AN959" s="64"/>
      <c r="AO959" s="64"/>
      <c r="AP959" s="64"/>
      <c r="AQ959" s="64"/>
      <c r="AR959" s="693"/>
      <c r="XFA959" s="693"/>
    </row>
    <row r="960" spans="1:16381" s="694" customFormat="1" ht="14.1" customHeight="1" x14ac:dyDescent="0.15">
      <c r="A960" s="119" t="s">
        <v>5951</v>
      </c>
      <c r="B960" s="122" t="s">
        <v>1312</v>
      </c>
      <c r="C960" s="199">
        <f t="shared" si="187"/>
        <v>0</v>
      </c>
      <c r="D960" s="203">
        <f t="shared" si="188"/>
        <v>0</v>
      </c>
      <c r="E960" s="78"/>
      <c r="F960" s="78"/>
      <c r="G960" s="78"/>
      <c r="H960" s="79"/>
      <c r="I960" s="79"/>
      <c r="J960" s="79"/>
      <c r="K960" s="79"/>
      <c r="L960" s="79"/>
      <c r="M960" s="79"/>
      <c r="N960" s="79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8"/>
      <c r="AB960" s="78"/>
      <c r="AC960" s="78"/>
      <c r="AD960" s="78"/>
      <c r="AE960" s="78"/>
      <c r="AF960" s="78"/>
      <c r="AG960" s="78"/>
      <c r="AH960" s="78"/>
      <c r="AI960" s="78"/>
      <c r="AJ960" s="78"/>
      <c r="AK960" s="102"/>
      <c r="AL960" s="84"/>
      <c r="AM960" s="64"/>
      <c r="AN960" s="64"/>
      <c r="AO960" s="64"/>
      <c r="AP960" s="64"/>
      <c r="AQ960" s="64"/>
      <c r="AR960" s="693"/>
      <c r="XFA960" s="693"/>
    </row>
    <row r="961" spans="1:44 16381:16381" s="694" customFormat="1" ht="14.1" customHeight="1" x14ac:dyDescent="0.15">
      <c r="A961" s="119" t="s">
        <v>6077</v>
      </c>
      <c r="B961" s="122" t="s">
        <v>1320</v>
      </c>
      <c r="C961" s="199">
        <f t="shared" si="187"/>
        <v>0</v>
      </c>
      <c r="D961" s="203">
        <f t="shared" si="188"/>
        <v>0</v>
      </c>
      <c r="E961" s="78"/>
      <c r="F961" s="78"/>
      <c r="G961" s="78"/>
      <c r="H961" s="79"/>
      <c r="I961" s="79"/>
      <c r="J961" s="79"/>
      <c r="K961" s="79"/>
      <c r="L961" s="79"/>
      <c r="M961" s="79"/>
      <c r="N961" s="79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8"/>
      <c r="AB961" s="78"/>
      <c r="AC961" s="78"/>
      <c r="AD961" s="78"/>
      <c r="AE961" s="78"/>
      <c r="AF961" s="78"/>
      <c r="AG961" s="78"/>
      <c r="AH961" s="78"/>
      <c r="AI961" s="78"/>
      <c r="AJ961" s="78"/>
      <c r="AK961" s="102"/>
      <c r="AL961" s="84"/>
      <c r="AM961" s="64"/>
      <c r="AN961" s="64"/>
      <c r="AO961" s="64"/>
      <c r="AP961" s="64"/>
      <c r="AQ961" s="64"/>
      <c r="AR961" s="693"/>
      <c r="XFA961" s="693"/>
    </row>
    <row r="962" spans="1:44 16381:16381" s="694" customFormat="1" ht="14.1" customHeight="1" x14ac:dyDescent="0.15">
      <c r="A962" s="119" t="s">
        <v>6078</v>
      </c>
      <c r="B962" s="122" t="s">
        <v>1321</v>
      </c>
      <c r="C962" s="199">
        <f t="shared" si="187"/>
        <v>0</v>
      </c>
      <c r="D962" s="203">
        <f t="shared" si="188"/>
        <v>0</v>
      </c>
      <c r="E962" s="78"/>
      <c r="F962" s="78"/>
      <c r="G962" s="78"/>
      <c r="H962" s="79"/>
      <c r="I962" s="79"/>
      <c r="J962" s="79"/>
      <c r="K962" s="79"/>
      <c r="L962" s="79"/>
      <c r="M962" s="79"/>
      <c r="N962" s="79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8"/>
      <c r="AB962" s="78"/>
      <c r="AC962" s="78"/>
      <c r="AD962" s="78"/>
      <c r="AE962" s="78"/>
      <c r="AF962" s="78"/>
      <c r="AG962" s="78"/>
      <c r="AH962" s="78"/>
      <c r="AI962" s="78"/>
      <c r="AJ962" s="78"/>
      <c r="AK962" s="102"/>
      <c r="AL962" s="84"/>
      <c r="AM962" s="64"/>
      <c r="AN962" s="64"/>
      <c r="AO962" s="64"/>
      <c r="AP962" s="64"/>
      <c r="AQ962" s="64"/>
      <c r="AR962" s="693"/>
      <c r="XFA962" s="693"/>
    </row>
    <row r="963" spans="1:44 16381:16381" s="694" customFormat="1" ht="14.1" customHeight="1" x14ac:dyDescent="0.15">
      <c r="A963" s="119" t="s">
        <v>5952</v>
      </c>
      <c r="B963" s="122" t="s">
        <v>1336</v>
      </c>
      <c r="C963" s="199">
        <f t="shared" si="187"/>
        <v>0</v>
      </c>
      <c r="D963" s="203">
        <f t="shared" si="188"/>
        <v>0</v>
      </c>
      <c r="E963" s="78"/>
      <c r="F963" s="78"/>
      <c r="G963" s="78"/>
      <c r="H963" s="79"/>
      <c r="I963" s="79"/>
      <c r="J963" s="79"/>
      <c r="K963" s="79"/>
      <c r="L963" s="79"/>
      <c r="M963" s="79"/>
      <c r="N963" s="79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8"/>
      <c r="AB963" s="78"/>
      <c r="AC963" s="78"/>
      <c r="AD963" s="78"/>
      <c r="AE963" s="78"/>
      <c r="AF963" s="78"/>
      <c r="AG963" s="78"/>
      <c r="AH963" s="78"/>
      <c r="AI963" s="78"/>
      <c r="AJ963" s="78"/>
      <c r="AK963" s="102"/>
      <c r="AL963" s="84"/>
      <c r="AM963" s="64"/>
      <c r="AN963" s="64"/>
      <c r="AO963" s="64"/>
      <c r="AP963" s="64"/>
      <c r="AQ963" s="64"/>
      <c r="AR963" s="693"/>
      <c r="XFA963" s="693"/>
    </row>
    <row r="964" spans="1:44 16381:16381" s="694" customFormat="1" ht="14.1" customHeight="1" x14ac:dyDescent="0.15">
      <c r="A964" s="119" t="s">
        <v>5953</v>
      </c>
      <c r="B964" s="122" t="s">
        <v>1322</v>
      </c>
      <c r="C964" s="199">
        <f t="shared" si="187"/>
        <v>0</v>
      </c>
      <c r="D964" s="203">
        <f t="shared" si="188"/>
        <v>0</v>
      </c>
      <c r="E964" s="78"/>
      <c r="F964" s="78"/>
      <c r="G964" s="78"/>
      <c r="H964" s="79"/>
      <c r="I964" s="79"/>
      <c r="J964" s="79"/>
      <c r="K964" s="79"/>
      <c r="L964" s="79"/>
      <c r="M964" s="79"/>
      <c r="N964" s="79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8"/>
      <c r="AB964" s="78"/>
      <c r="AC964" s="78"/>
      <c r="AD964" s="78"/>
      <c r="AE964" s="78"/>
      <c r="AF964" s="78"/>
      <c r="AG964" s="78"/>
      <c r="AH964" s="78"/>
      <c r="AI964" s="78"/>
      <c r="AJ964" s="78"/>
      <c r="AK964" s="102"/>
      <c r="AL964" s="84"/>
      <c r="AM964" s="64"/>
      <c r="AN964" s="64"/>
      <c r="AO964" s="64"/>
      <c r="AP964" s="64"/>
      <c r="AQ964" s="64"/>
      <c r="AR964" s="693"/>
      <c r="XFA964" s="693"/>
    </row>
    <row r="965" spans="1:44 16381:16381" s="694" customFormat="1" ht="14.1" customHeight="1" x14ac:dyDescent="0.15">
      <c r="A965" s="119" t="s">
        <v>5954</v>
      </c>
      <c r="B965" s="122" t="s">
        <v>1338</v>
      </c>
      <c r="C965" s="199">
        <f t="shared" si="187"/>
        <v>0</v>
      </c>
      <c r="D965" s="203">
        <f t="shared" si="188"/>
        <v>0</v>
      </c>
      <c r="E965" s="78"/>
      <c r="F965" s="78"/>
      <c r="G965" s="78"/>
      <c r="H965" s="79"/>
      <c r="I965" s="79"/>
      <c r="J965" s="79"/>
      <c r="K965" s="79"/>
      <c r="L965" s="79"/>
      <c r="M965" s="79"/>
      <c r="N965" s="79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8"/>
      <c r="AB965" s="78"/>
      <c r="AC965" s="78"/>
      <c r="AD965" s="78"/>
      <c r="AE965" s="78"/>
      <c r="AF965" s="78"/>
      <c r="AG965" s="78"/>
      <c r="AH965" s="78"/>
      <c r="AI965" s="78"/>
      <c r="AJ965" s="78"/>
      <c r="AK965" s="102"/>
      <c r="AL965" s="84"/>
      <c r="AM965" s="64"/>
      <c r="AN965" s="64"/>
      <c r="AO965" s="64"/>
      <c r="AP965" s="64"/>
      <c r="AQ965" s="64"/>
      <c r="AR965" s="693"/>
      <c r="XFA965" s="693"/>
    </row>
    <row r="966" spans="1:44 16381:16381" s="694" customFormat="1" ht="14.1" customHeight="1" x14ac:dyDescent="0.15">
      <c r="A966" s="119" t="s">
        <v>5955</v>
      </c>
      <c r="B966" s="122" t="s">
        <v>1337</v>
      </c>
      <c r="C966" s="199">
        <f t="shared" si="187"/>
        <v>0</v>
      </c>
      <c r="D966" s="203">
        <f t="shared" si="188"/>
        <v>0</v>
      </c>
      <c r="E966" s="78"/>
      <c r="F966" s="78"/>
      <c r="G966" s="78"/>
      <c r="H966" s="79"/>
      <c r="I966" s="79"/>
      <c r="J966" s="79"/>
      <c r="K966" s="79"/>
      <c r="L966" s="79"/>
      <c r="M966" s="79"/>
      <c r="N966" s="79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8"/>
      <c r="AB966" s="78"/>
      <c r="AC966" s="78"/>
      <c r="AD966" s="78"/>
      <c r="AE966" s="78"/>
      <c r="AF966" s="78"/>
      <c r="AG966" s="78"/>
      <c r="AH966" s="78"/>
      <c r="AI966" s="78"/>
      <c r="AJ966" s="78"/>
      <c r="AK966" s="102"/>
      <c r="AL966" s="84"/>
      <c r="AM966" s="64"/>
      <c r="AN966" s="64"/>
      <c r="AO966" s="64"/>
      <c r="AP966" s="64"/>
      <c r="AQ966" s="64"/>
      <c r="AR966" s="693"/>
      <c r="XFA966" s="693"/>
    </row>
    <row r="967" spans="1:44 16381:16381" s="694" customFormat="1" ht="14.1" customHeight="1" x14ac:dyDescent="0.15">
      <c r="A967" s="119" t="s">
        <v>5956</v>
      </c>
      <c r="B967" s="122" t="s">
        <v>1324</v>
      </c>
      <c r="C967" s="199">
        <f t="shared" ref="C967:C1041" si="195">SUM(D967+G967)</f>
        <v>0</v>
      </c>
      <c r="D967" s="203">
        <f t="shared" ref="D967:D1041" si="196">SUM(E967:F967)</f>
        <v>0</v>
      </c>
      <c r="E967" s="78"/>
      <c r="F967" s="78"/>
      <c r="G967" s="78"/>
      <c r="H967" s="79"/>
      <c r="I967" s="79"/>
      <c r="J967" s="79"/>
      <c r="K967" s="79"/>
      <c r="L967" s="79"/>
      <c r="M967" s="79"/>
      <c r="N967" s="79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8"/>
      <c r="AB967" s="78"/>
      <c r="AC967" s="78"/>
      <c r="AD967" s="78"/>
      <c r="AE967" s="78"/>
      <c r="AF967" s="78"/>
      <c r="AG967" s="78"/>
      <c r="AH967" s="78"/>
      <c r="AI967" s="78"/>
      <c r="AJ967" s="78"/>
      <c r="AK967" s="102"/>
      <c r="AL967" s="84"/>
      <c r="AM967" s="64"/>
      <c r="AN967" s="64"/>
      <c r="AO967" s="64"/>
      <c r="AP967" s="64"/>
      <c r="AQ967" s="64"/>
      <c r="AR967" s="693"/>
      <c r="XFA967" s="693"/>
    </row>
    <row r="968" spans="1:44 16381:16381" s="694" customFormat="1" ht="14.1" customHeight="1" x14ac:dyDescent="0.15">
      <c r="A968" s="119" t="s">
        <v>5957</v>
      </c>
      <c r="B968" s="122" t="s">
        <v>1335</v>
      </c>
      <c r="C968" s="199">
        <f t="shared" si="195"/>
        <v>0</v>
      </c>
      <c r="D968" s="203">
        <f t="shared" si="196"/>
        <v>0</v>
      </c>
      <c r="E968" s="78"/>
      <c r="F968" s="78"/>
      <c r="G968" s="78"/>
      <c r="H968" s="79"/>
      <c r="I968" s="79"/>
      <c r="J968" s="79"/>
      <c r="K968" s="79"/>
      <c r="L968" s="79"/>
      <c r="M968" s="79"/>
      <c r="N968" s="79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8"/>
      <c r="AB968" s="78"/>
      <c r="AC968" s="78"/>
      <c r="AD968" s="78"/>
      <c r="AE968" s="78"/>
      <c r="AF968" s="78"/>
      <c r="AG968" s="78"/>
      <c r="AH968" s="78"/>
      <c r="AI968" s="78"/>
      <c r="AJ968" s="78"/>
      <c r="AK968" s="102"/>
      <c r="AL968" s="84"/>
      <c r="AM968" s="64"/>
      <c r="AN968" s="64"/>
      <c r="AO968" s="64"/>
      <c r="AP968" s="64"/>
      <c r="AQ968" s="64"/>
      <c r="AR968" s="693"/>
      <c r="XFA968" s="693"/>
    </row>
    <row r="969" spans="1:44 16381:16381" s="694" customFormat="1" ht="14.1" customHeight="1" x14ac:dyDescent="0.15">
      <c r="A969" s="119" t="s">
        <v>5958</v>
      </c>
      <c r="B969" s="122" t="s">
        <v>1452</v>
      </c>
      <c r="C969" s="199">
        <f t="shared" si="195"/>
        <v>0</v>
      </c>
      <c r="D969" s="203">
        <f t="shared" si="196"/>
        <v>0</v>
      </c>
      <c r="E969" s="78"/>
      <c r="F969" s="78"/>
      <c r="G969" s="78"/>
      <c r="H969" s="79"/>
      <c r="I969" s="79"/>
      <c r="J969" s="79"/>
      <c r="K969" s="79"/>
      <c r="L969" s="79"/>
      <c r="M969" s="79"/>
      <c r="N969" s="79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8"/>
      <c r="AB969" s="78"/>
      <c r="AC969" s="78"/>
      <c r="AD969" s="78"/>
      <c r="AE969" s="78"/>
      <c r="AF969" s="78"/>
      <c r="AG969" s="78"/>
      <c r="AH969" s="78"/>
      <c r="AI969" s="78"/>
      <c r="AJ969" s="78"/>
      <c r="AK969" s="102"/>
      <c r="AL969" s="84"/>
      <c r="AM969" s="64"/>
      <c r="AN969" s="64"/>
      <c r="AO969" s="64"/>
      <c r="AP969" s="64"/>
      <c r="AQ969" s="64"/>
      <c r="AR969" s="693"/>
      <c r="XFA969" s="693"/>
    </row>
    <row r="970" spans="1:44 16381:16381" s="694" customFormat="1" ht="14.1" customHeight="1" x14ac:dyDescent="0.15">
      <c r="A970" s="119" t="s">
        <v>5959</v>
      </c>
      <c r="B970" s="122" t="s">
        <v>1306</v>
      </c>
      <c r="C970" s="199">
        <f t="shared" si="195"/>
        <v>0</v>
      </c>
      <c r="D970" s="203">
        <f t="shared" si="196"/>
        <v>0</v>
      </c>
      <c r="E970" s="78"/>
      <c r="F970" s="78"/>
      <c r="G970" s="78"/>
      <c r="H970" s="79"/>
      <c r="I970" s="79"/>
      <c r="J970" s="79"/>
      <c r="K970" s="79"/>
      <c r="L970" s="79"/>
      <c r="M970" s="79"/>
      <c r="N970" s="79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8"/>
      <c r="AB970" s="78"/>
      <c r="AC970" s="78"/>
      <c r="AD970" s="78"/>
      <c r="AE970" s="78"/>
      <c r="AF970" s="78"/>
      <c r="AG970" s="78"/>
      <c r="AH970" s="78"/>
      <c r="AI970" s="78"/>
      <c r="AJ970" s="78"/>
      <c r="AK970" s="102"/>
      <c r="AL970" s="84"/>
      <c r="AM970" s="64"/>
      <c r="AN970" s="64"/>
      <c r="AO970" s="64"/>
      <c r="AP970" s="64"/>
      <c r="AQ970" s="64"/>
      <c r="AR970" s="693"/>
      <c r="XFA970" s="693"/>
    </row>
    <row r="971" spans="1:44 16381:16381" s="694" customFormat="1" ht="14.1" customHeight="1" x14ac:dyDescent="0.15">
      <c r="A971" s="119" t="s">
        <v>5960</v>
      </c>
      <c r="B971" s="122" t="s">
        <v>1446</v>
      </c>
      <c r="C971" s="199">
        <f t="shared" si="195"/>
        <v>0</v>
      </c>
      <c r="D971" s="203">
        <f t="shared" si="196"/>
        <v>0</v>
      </c>
      <c r="E971" s="78"/>
      <c r="F971" s="78"/>
      <c r="G971" s="78"/>
      <c r="H971" s="79"/>
      <c r="I971" s="79"/>
      <c r="J971" s="79"/>
      <c r="K971" s="79"/>
      <c r="L971" s="79"/>
      <c r="M971" s="79"/>
      <c r="N971" s="79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8"/>
      <c r="AB971" s="78"/>
      <c r="AC971" s="78"/>
      <c r="AD971" s="78"/>
      <c r="AE971" s="78"/>
      <c r="AF971" s="78"/>
      <c r="AG971" s="78"/>
      <c r="AH971" s="78"/>
      <c r="AI971" s="78"/>
      <c r="AJ971" s="78"/>
      <c r="AK971" s="102"/>
      <c r="AL971" s="84"/>
      <c r="AM971" s="64"/>
      <c r="AN971" s="64"/>
      <c r="AO971" s="64"/>
      <c r="AP971" s="64"/>
      <c r="AQ971" s="64"/>
      <c r="AR971" s="693"/>
      <c r="XFA971" s="693"/>
    </row>
    <row r="972" spans="1:44 16381:16381" s="694" customFormat="1" ht="14.1" customHeight="1" x14ac:dyDescent="0.15">
      <c r="A972" s="119" t="s">
        <v>5961</v>
      </c>
      <c r="B972" s="122" t="s">
        <v>1331</v>
      </c>
      <c r="C972" s="199">
        <f t="shared" si="195"/>
        <v>0</v>
      </c>
      <c r="D972" s="203">
        <f t="shared" si="196"/>
        <v>0</v>
      </c>
      <c r="E972" s="78"/>
      <c r="F972" s="78"/>
      <c r="G972" s="78"/>
      <c r="H972" s="79"/>
      <c r="I972" s="79"/>
      <c r="J972" s="79"/>
      <c r="K972" s="79"/>
      <c r="L972" s="79"/>
      <c r="M972" s="79"/>
      <c r="N972" s="79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8"/>
      <c r="AB972" s="78"/>
      <c r="AC972" s="78"/>
      <c r="AD972" s="78"/>
      <c r="AE972" s="78"/>
      <c r="AF972" s="78"/>
      <c r="AG972" s="78"/>
      <c r="AH972" s="78"/>
      <c r="AI972" s="78"/>
      <c r="AJ972" s="78"/>
      <c r="AK972" s="102"/>
      <c r="AL972" s="84"/>
      <c r="AM972" s="64"/>
      <c r="AN972" s="64"/>
      <c r="AO972" s="64"/>
      <c r="AP972" s="64"/>
      <c r="AQ972" s="64"/>
      <c r="AR972" s="693"/>
      <c r="XFA972" s="693"/>
    </row>
    <row r="973" spans="1:44 16381:16381" s="694" customFormat="1" ht="14.1" customHeight="1" x14ac:dyDescent="0.15">
      <c r="A973" s="119" t="s">
        <v>5962</v>
      </c>
      <c r="B973" s="122" t="s">
        <v>1332</v>
      </c>
      <c r="C973" s="199">
        <f t="shared" si="195"/>
        <v>0</v>
      </c>
      <c r="D973" s="203">
        <f t="shared" si="196"/>
        <v>0</v>
      </c>
      <c r="E973" s="78"/>
      <c r="F973" s="78"/>
      <c r="G973" s="78"/>
      <c r="H973" s="79"/>
      <c r="I973" s="79"/>
      <c r="J973" s="79"/>
      <c r="K973" s="79"/>
      <c r="L973" s="79"/>
      <c r="M973" s="79"/>
      <c r="N973" s="79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8"/>
      <c r="AB973" s="78"/>
      <c r="AC973" s="78"/>
      <c r="AD973" s="78"/>
      <c r="AE973" s="78"/>
      <c r="AF973" s="78"/>
      <c r="AG973" s="78"/>
      <c r="AH973" s="78"/>
      <c r="AI973" s="78"/>
      <c r="AJ973" s="78"/>
      <c r="AK973" s="102"/>
      <c r="AL973" s="84"/>
      <c r="AM973" s="64"/>
      <c r="AN973" s="64"/>
      <c r="AO973" s="64"/>
      <c r="AP973" s="64"/>
      <c r="AQ973" s="64"/>
      <c r="AR973" s="693"/>
      <c r="XFA973" s="693"/>
    </row>
    <row r="974" spans="1:44 16381:16381" s="694" customFormat="1" ht="14.1" customHeight="1" x14ac:dyDescent="0.15">
      <c r="A974" s="119" t="s">
        <v>5963</v>
      </c>
      <c r="B974" s="122" t="s">
        <v>1329</v>
      </c>
      <c r="C974" s="199">
        <f t="shared" si="195"/>
        <v>0</v>
      </c>
      <c r="D974" s="203">
        <f t="shared" si="196"/>
        <v>0</v>
      </c>
      <c r="E974" s="78"/>
      <c r="F974" s="78"/>
      <c r="G974" s="78"/>
      <c r="H974" s="79"/>
      <c r="I974" s="79"/>
      <c r="J974" s="79"/>
      <c r="K974" s="79"/>
      <c r="L974" s="79"/>
      <c r="M974" s="79"/>
      <c r="N974" s="79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8"/>
      <c r="AB974" s="78"/>
      <c r="AC974" s="78"/>
      <c r="AD974" s="78"/>
      <c r="AE974" s="78"/>
      <c r="AF974" s="78"/>
      <c r="AG974" s="78"/>
      <c r="AH974" s="78"/>
      <c r="AI974" s="78"/>
      <c r="AJ974" s="78"/>
      <c r="AK974" s="102"/>
      <c r="AL974" s="84"/>
      <c r="AM974" s="64"/>
      <c r="AN974" s="64"/>
      <c r="AO974" s="64"/>
      <c r="AP974" s="64"/>
      <c r="AQ974" s="64"/>
      <c r="AR974" s="693"/>
      <c r="XFA974" s="693"/>
    </row>
    <row r="975" spans="1:44 16381:16381" s="694" customFormat="1" ht="14.1" customHeight="1" x14ac:dyDescent="0.15">
      <c r="A975" s="119" t="s">
        <v>5964</v>
      </c>
      <c r="B975" s="122" t="s">
        <v>1330</v>
      </c>
      <c r="C975" s="199">
        <f t="shared" si="195"/>
        <v>0</v>
      </c>
      <c r="D975" s="203">
        <f t="shared" si="196"/>
        <v>0</v>
      </c>
      <c r="E975" s="78"/>
      <c r="F975" s="78"/>
      <c r="G975" s="78"/>
      <c r="H975" s="79"/>
      <c r="I975" s="79"/>
      <c r="J975" s="79"/>
      <c r="K975" s="79"/>
      <c r="L975" s="79"/>
      <c r="M975" s="79"/>
      <c r="N975" s="79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8"/>
      <c r="AB975" s="78"/>
      <c r="AC975" s="78"/>
      <c r="AD975" s="78"/>
      <c r="AE975" s="78"/>
      <c r="AF975" s="78"/>
      <c r="AG975" s="78"/>
      <c r="AH975" s="78"/>
      <c r="AI975" s="78"/>
      <c r="AJ975" s="78"/>
      <c r="AK975" s="102"/>
      <c r="AL975" s="84"/>
      <c r="AM975" s="64"/>
      <c r="AN975" s="64"/>
      <c r="AO975" s="64"/>
      <c r="AP975" s="64"/>
      <c r="AQ975" s="64"/>
      <c r="AR975" s="693"/>
      <c r="XFA975" s="693"/>
    </row>
    <row r="976" spans="1:44 16381:16381" s="694" customFormat="1" ht="14.1" customHeight="1" x14ac:dyDescent="0.15">
      <c r="A976" s="119" t="s">
        <v>5965</v>
      </c>
      <c r="B976" s="129" t="s">
        <v>2304</v>
      </c>
      <c r="C976" s="199">
        <f t="shared" si="195"/>
        <v>0</v>
      </c>
      <c r="D976" s="203">
        <f t="shared" si="196"/>
        <v>0</v>
      </c>
      <c r="E976" s="78"/>
      <c r="F976" s="78"/>
      <c r="G976" s="78"/>
      <c r="H976" s="79"/>
      <c r="I976" s="79"/>
      <c r="J976" s="79"/>
      <c r="K976" s="79"/>
      <c r="L976" s="79"/>
      <c r="M976" s="79"/>
      <c r="N976" s="79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8"/>
      <c r="AB976" s="78"/>
      <c r="AC976" s="78"/>
      <c r="AD976" s="78"/>
      <c r="AE976" s="78"/>
      <c r="AF976" s="78"/>
      <c r="AG976" s="78"/>
      <c r="AH976" s="78"/>
      <c r="AI976" s="78"/>
      <c r="AJ976" s="78"/>
      <c r="AK976" s="102"/>
      <c r="AL976" s="84"/>
      <c r="AM976" s="64"/>
      <c r="AN976" s="64"/>
      <c r="AO976" s="64"/>
      <c r="AP976" s="64"/>
      <c r="AQ976" s="64"/>
      <c r="AR976" s="693"/>
      <c r="XFA976" s="693"/>
    </row>
    <row r="977" spans="1:16381" s="694" customFormat="1" ht="14.1" customHeight="1" x14ac:dyDescent="0.15">
      <c r="A977" s="119" t="s">
        <v>5966</v>
      </c>
      <c r="B977" s="129" t="s">
        <v>2323</v>
      </c>
      <c r="C977" s="199">
        <f t="shared" si="195"/>
        <v>0</v>
      </c>
      <c r="D977" s="203">
        <f t="shared" si="196"/>
        <v>0</v>
      </c>
      <c r="E977" s="78"/>
      <c r="F977" s="78"/>
      <c r="G977" s="78"/>
      <c r="H977" s="79"/>
      <c r="I977" s="79"/>
      <c r="J977" s="79"/>
      <c r="K977" s="79"/>
      <c r="L977" s="79"/>
      <c r="M977" s="79"/>
      <c r="N977" s="79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8"/>
      <c r="AB977" s="78"/>
      <c r="AC977" s="78"/>
      <c r="AD977" s="78"/>
      <c r="AE977" s="78"/>
      <c r="AF977" s="78"/>
      <c r="AG977" s="78"/>
      <c r="AH977" s="78"/>
      <c r="AI977" s="78"/>
      <c r="AJ977" s="78"/>
      <c r="AK977" s="102"/>
      <c r="AL977" s="84"/>
      <c r="AM977" s="64"/>
      <c r="AN977" s="64"/>
      <c r="AO977" s="64"/>
      <c r="AP977" s="64"/>
      <c r="AQ977" s="64"/>
      <c r="AR977" s="693"/>
      <c r="XFA977" s="693"/>
    </row>
    <row r="978" spans="1:16381" s="694" customFormat="1" ht="14.1" customHeight="1" x14ac:dyDescent="0.15">
      <c r="A978" s="119" t="s">
        <v>5967</v>
      </c>
      <c r="B978" s="129" t="s">
        <v>2324</v>
      </c>
      <c r="C978" s="199">
        <f t="shared" si="195"/>
        <v>0</v>
      </c>
      <c r="D978" s="203">
        <f t="shared" si="196"/>
        <v>0</v>
      </c>
      <c r="E978" s="78"/>
      <c r="F978" s="78"/>
      <c r="G978" s="78"/>
      <c r="H978" s="79"/>
      <c r="I978" s="79"/>
      <c r="J978" s="79"/>
      <c r="K978" s="79"/>
      <c r="L978" s="79"/>
      <c r="M978" s="79"/>
      <c r="N978" s="79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8"/>
      <c r="AB978" s="78"/>
      <c r="AC978" s="78"/>
      <c r="AD978" s="78"/>
      <c r="AE978" s="78"/>
      <c r="AF978" s="78"/>
      <c r="AG978" s="78"/>
      <c r="AH978" s="78"/>
      <c r="AI978" s="78"/>
      <c r="AJ978" s="78"/>
      <c r="AK978" s="102"/>
      <c r="AL978" s="84"/>
      <c r="AM978" s="64"/>
      <c r="AN978" s="64"/>
      <c r="AO978" s="64"/>
      <c r="AP978" s="64"/>
      <c r="AQ978" s="64"/>
      <c r="AR978" s="693"/>
      <c r="XFA978" s="693"/>
    </row>
    <row r="979" spans="1:16381" s="694" customFormat="1" ht="14.1" customHeight="1" x14ac:dyDescent="0.15">
      <c r="A979" s="119" t="s">
        <v>5968</v>
      </c>
      <c r="B979" s="129" t="s">
        <v>2325</v>
      </c>
      <c r="C979" s="199">
        <f t="shared" si="195"/>
        <v>0</v>
      </c>
      <c r="D979" s="203">
        <f t="shared" si="196"/>
        <v>0</v>
      </c>
      <c r="E979" s="78"/>
      <c r="F979" s="78"/>
      <c r="G979" s="78"/>
      <c r="H979" s="79"/>
      <c r="I979" s="79"/>
      <c r="J979" s="79"/>
      <c r="K979" s="79"/>
      <c r="L979" s="79"/>
      <c r="M979" s="79"/>
      <c r="N979" s="79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8"/>
      <c r="AB979" s="78"/>
      <c r="AC979" s="78"/>
      <c r="AD979" s="78"/>
      <c r="AE979" s="78"/>
      <c r="AF979" s="78"/>
      <c r="AG979" s="78"/>
      <c r="AH979" s="78"/>
      <c r="AI979" s="78"/>
      <c r="AJ979" s="78"/>
      <c r="AK979" s="102"/>
      <c r="AL979" s="84"/>
      <c r="AM979" s="64"/>
      <c r="AN979" s="64"/>
      <c r="AO979" s="64"/>
      <c r="AP979" s="64"/>
      <c r="AQ979" s="64"/>
      <c r="AR979" s="693"/>
      <c r="XFA979" s="693"/>
    </row>
    <row r="980" spans="1:16381" s="694" customFormat="1" ht="14.1" customHeight="1" x14ac:dyDescent="0.15">
      <c r="A980" s="119" t="s">
        <v>5969</v>
      </c>
      <c r="B980" s="129" t="s">
        <v>2326</v>
      </c>
      <c r="C980" s="199">
        <f t="shared" si="195"/>
        <v>0</v>
      </c>
      <c r="D980" s="203">
        <f t="shared" si="196"/>
        <v>0</v>
      </c>
      <c r="E980" s="78"/>
      <c r="F980" s="78"/>
      <c r="G980" s="78"/>
      <c r="H980" s="79"/>
      <c r="I980" s="79"/>
      <c r="J980" s="79"/>
      <c r="K980" s="79"/>
      <c r="L980" s="79"/>
      <c r="M980" s="79"/>
      <c r="N980" s="79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8"/>
      <c r="AB980" s="78"/>
      <c r="AC980" s="78"/>
      <c r="AD980" s="78"/>
      <c r="AE980" s="78"/>
      <c r="AF980" s="78"/>
      <c r="AG980" s="78"/>
      <c r="AH980" s="78"/>
      <c r="AI980" s="78"/>
      <c r="AJ980" s="78"/>
      <c r="AK980" s="102"/>
      <c r="AL980" s="84"/>
      <c r="AM980" s="64"/>
      <c r="AN980" s="64"/>
      <c r="AO980" s="64"/>
      <c r="AP980" s="64"/>
      <c r="AQ980" s="64"/>
      <c r="AR980" s="693"/>
      <c r="XFA980" s="693"/>
    </row>
    <row r="981" spans="1:16381" s="694" customFormat="1" ht="14.1" customHeight="1" x14ac:dyDescent="0.15">
      <c r="A981" s="119" t="s">
        <v>5970</v>
      </c>
      <c r="B981" s="130" t="s">
        <v>1310</v>
      </c>
      <c r="C981" s="199">
        <f t="shared" si="195"/>
        <v>0</v>
      </c>
      <c r="D981" s="203">
        <f t="shared" si="196"/>
        <v>0</v>
      </c>
      <c r="E981" s="78"/>
      <c r="F981" s="78"/>
      <c r="G981" s="78"/>
      <c r="H981" s="79"/>
      <c r="I981" s="79"/>
      <c r="J981" s="79"/>
      <c r="K981" s="79"/>
      <c r="L981" s="79"/>
      <c r="M981" s="79"/>
      <c r="N981" s="79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8"/>
      <c r="AB981" s="78"/>
      <c r="AC981" s="78"/>
      <c r="AD981" s="78"/>
      <c r="AE981" s="78"/>
      <c r="AF981" s="78"/>
      <c r="AG981" s="78"/>
      <c r="AH981" s="78"/>
      <c r="AI981" s="78"/>
      <c r="AJ981" s="78"/>
      <c r="AK981" s="102"/>
      <c r="AL981" s="84"/>
      <c r="AM981" s="64"/>
      <c r="AN981" s="64"/>
      <c r="AO981" s="64"/>
      <c r="AP981" s="64"/>
      <c r="AQ981" s="64"/>
      <c r="AR981" s="693"/>
      <c r="XFA981" s="693"/>
    </row>
    <row r="982" spans="1:16381" s="694" customFormat="1" ht="14.1" customHeight="1" x14ac:dyDescent="0.15">
      <c r="A982" s="119" t="s">
        <v>5971</v>
      </c>
      <c r="B982" s="130" t="s">
        <v>1311</v>
      </c>
      <c r="C982" s="199">
        <f t="shared" si="195"/>
        <v>0</v>
      </c>
      <c r="D982" s="203">
        <f t="shared" si="196"/>
        <v>0</v>
      </c>
      <c r="E982" s="78"/>
      <c r="F982" s="78"/>
      <c r="G982" s="78"/>
      <c r="H982" s="79"/>
      <c r="I982" s="79"/>
      <c r="J982" s="79"/>
      <c r="K982" s="79"/>
      <c r="L982" s="79"/>
      <c r="M982" s="79"/>
      <c r="N982" s="79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8"/>
      <c r="AB982" s="78"/>
      <c r="AC982" s="78"/>
      <c r="AD982" s="78"/>
      <c r="AE982" s="78"/>
      <c r="AF982" s="78"/>
      <c r="AG982" s="78"/>
      <c r="AH982" s="78"/>
      <c r="AI982" s="78"/>
      <c r="AJ982" s="78"/>
      <c r="AK982" s="102"/>
      <c r="AL982" s="84"/>
      <c r="AM982" s="64"/>
      <c r="AN982" s="64"/>
      <c r="AO982" s="64"/>
      <c r="AP982" s="64"/>
      <c r="AQ982" s="64"/>
      <c r="AR982" s="693"/>
      <c r="XFA982" s="693"/>
    </row>
    <row r="983" spans="1:16381" s="694" customFormat="1" ht="14.1" customHeight="1" x14ac:dyDescent="0.15">
      <c r="A983" s="119" t="s">
        <v>5972</v>
      </c>
      <c r="B983" s="122" t="s">
        <v>1449</v>
      </c>
      <c r="C983" s="199">
        <f t="shared" si="195"/>
        <v>0</v>
      </c>
      <c r="D983" s="203">
        <f t="shared" si="196"/>
        <v>0</v>
      </c>
      <c r="E983" s="78"/>
      <c r="F983" s="78"/>
      <c r="G983" s="78"/>
      <c r="H983" s="79"/>
      <c r="I983" s="79"/>
      <c r="J983" s="79"/>
      <c r="K983" s="79"/>
      <c r="L983" s="79"/>
      <c r="M983" s="79"/>
      <c r="N983" s="79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8"/>
      <c r="AB983" s="78"/>
      <c r="AC983" s="78"/>
      <c r="AD983" s="78"/>
      <c r="AE983" s="78"/>
      <c r="AF983" s="78"/>
      <c r="AG983" s="78"/>
      <c r="AH983" s="78"/>
      <c r="AI983" s="78"/>
      <c r="AJ983" s="78"/>
      <c r="AK983" s="102"/>
      <c r="AL983" s="84"/>
      <c r="AM983" s="64"/>
      <c r="AN983" s="64"/>
      <c r="AO983" s="64"/>
      <c r="AP983" s="64"/>
      <c r="AQ983" s="64"/>
      <c r="AR983" s="693"/>
      <c r="XFA983" s="693"/>
    </row>
    <row r="984" spans="1:16381" s="694" customFormat="1" ht="14.1" customHeight="1" x14ac:dyDescent="0.15">
      <c r="A984" s="119" t="s">
        <v>5973</v>
      </c>
      <c r="B984" s="122" t="s">
        <v>1307</v>
      </c>
      <c r="C984" s="199">
        <f t="shared" si="195"/>
        <v>0</v>
      </c>
      <c r="D984" s="203">
        <f t="shared" si="196"/>
        <v>0</v>
      </c>
      <c r="E984" s="78"/>
      <c r="F984" s="78"/>
      <c r="G984" s="78"/>
      <c r="H984" s="79"/>
      <c r="I984" s="79"/>
      <c r="J984" s="79"/>
      <c r="K984" s="79"/>
      <c r="L984" s="79"/>
      <c r="M984" s="79"/>
      <c r="N984" s="79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8"/>
      <c r="AB984" s="78"/>
      <c r="AC984" s="78"/>
      <c r="AD984" s="78"/>
      <c r="AE984" s="78"/>
      <c r="AF984" s="78"/>
      <c r="AG984" s="78"/>
      <c r="AH984" s="78"/>
      <c r="AI984" s="78"/>
      <c r="AJ984" s="78"/>
      <c r="AK984" s="102"/>
      <c r="AL984" s="84"/>
      <c r="AM984" s="64"/>
      <c r="AN984" s="64"/>
      <c r="AO984" s="64"/>
      <c r="AP984" s="64"/>
      <c r="AQ984" s="64"/>
      <c r="AR984" s="693"/>
      <c r="XFA984" s="693"/>
    </row>
    <row r="985" spans="1:16381" s="694" customFormat="1" ht="14.1" customHeight="1" x14ac:dyDescent="0.15">
      <c r="A985" s="119" t="s">
        <v>5974</v>
      </c>
      <c r="B985" s="122" t="s">
        <v>1308</v>
      </c>
      <c r="C985" s="199">
        <f t="shared" si="195"/>
        <v>0</v>
      </c>
      <c r="D985" s="203">
        <f t="shared" si="196"/>
        <v>0</v>
      </c>
      <c r="E985" s="78"/>
      <c r="F985" s="78"/>
      <c r="G985" s="78"/>
      <c r="H985" s="79"/>
      <c r="I985" s="79"/>
      <c r="J985" s="79"/>
      <c r="K985" s="79"/>
      <c r="L985" s="79"/>
      <c r="M985" s="79"/>
      <c r="N985" s="79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8"/>
      <c r="AB985" s="78"/>
      <c r="AC985" s="78"/>
      <c r="AD985" s="78"/>
      <c r="AE985" s="78"/>
      <c r="AF985" s="78"/>
      <c r="AG985" s="78"/>
      <c r="AH985" s="78"/>
      <c r="AI985" s="78"/>
      <c r="AJ985" s="78"/>
      <c r="AK985" s="102"/>
      <c r="AL985" s="84"/>
      <c r="AM985" s="64"/>
      <c r="AN985" s="64"/>
      <c r="AO985" s="64"/>
      <c r="AP985" s="64"/>
      <c r="AQ985" s="64"/>
      <c r="AR985" s="693"/>
      <c r="XFA985" s="693"/>
    </row>
    <row r="986" spans="1:16381" s="694" customFormat="1" ht="14.1" customHeight="1" x14ac:dyDescent="0.15">
      <c r="A986" s="119" t="s">
        <v>5975</v>
      </c>
      <c r="B986" s="122" t="s">
        <v>1333</v>
      </c>
      <c r="C986" s="199">
        <f t="shared" si="195"/>
        <v>0</v>
      </c>
      <c r="D986" s="203">
        <f t="shared" si="196"/>
        <v>0</v>
      </c>
      <c r="E986" s="78"/>
      <c r="F986" s="78"/>
      <c r="G986" s="78"/>
      <c r="H986" s="79"/>
      <c r="I986" s="79"/>
      <c r="J986" s="79"/>
      <c r="K986" s="79"/>
      <c r="L986" s="79"/>
      <c r="M986" s="79"/>
      <c r="N986" s="79"/>
      <c r="O986" s="79"/>
      <c r="P986" s="79"/>
      <c r="Q986" s="79"/>
      <c r="R986" s="79"/>
      <c r="S986" s="79"/>
      <c r="T986" s="79"/>
      <c r="U986" s="79"/>
      <c r="V986" s="79"/>
      <c r="W986" s="79"/>
      <c r="X986" s="79"/>
      <c r="Y986" s="79"/>
      <c r="Z986" s="79"/>
      <c r="AA986" s="78"/>
      <c r="AB986" s="78"/>
      <c r="AC986" s="78"/>
      <c r="AD986" s="78"/>
      <c r="AE986" s="78"/>
      <c r="AF986" s="78"/>
      <c r="AG986" s="78"/>
      <c r="AH986" s="78"/>
      <c r="AI986" s="78"/>
      <c r="AJ986" s="78"/>
      <c r="AK986" s="102"/>
      <c r="AL986" s="84"/>
      <c r="AM986" s="64"/>
      <c r="AN986" s="64"/>
      <c r="AO986" s="64"/>
      <c r="AP986" s="64"/>
      <c r="AQ986" s="64"/>
      <c r="AR986" s="693"/>
      <c r="XFA986" s="693"/>
    </row>
    <row r="987" spans="1:16381" s="698" customFormat="1" ht="14.1" customHeight="1" x14ac:dyDescent="0.15">
      <c r="A987" s="119" t="s">
        <v>5976</v>
      </c>
      <c r="B987" s="122" t="s">
        <v>1334</v>
      </c>
      <c r="C987" s="199">
        <f t="shared" si="195"/>
        <v>0</v>
      </c>
      <c r="D987" s="203">
        <f t="shared" si="196"/>
        <v>0</v>
      </c>
      <c r="E987" s="78"/>
      <c r="F987" s="78"/>
      <c r="G987" s="78"/>
      <c r="H987" s="79"/>
      <c r="I987" s="79"/>
      <c r="J987" s="79"/>
      <c r="K987" s="79"/>
      <c r="L987" s="79"/>
      <c r="M987" s="79"/>
      <c r="N987" s="79"/>
      <c r="O987" s="79"/>
      <c r="P987" s="79"/>
      <c r="Q987" s="79"/>
      <c r="R987" s="79"/>
      <c r="S987" s="79"/>
      <c r="T987" s="79"/>
      <c r="U987" s="79"/>
      <c r="V987" s="79"/>
      <c r="W987" s="79"/>
      <c r="X987" s="79"/>
      <c r="Y987" s="79"/>
      <c r="Z987" s="79"/>
      <c r="AA987" s="78"/>
      <c r="AB987" s="78"/>
      <c r="AC987" s="78"/>
      <c r="AD987" s="78"/>
      <c r="AE987" s="78"/>
      <c r="AF987" s="78"/>
      <c r="AG987" s="78"/>
      <c r="AH987" s="78"/>
      <c r="AI987" s="78"/>
      <c r="AJ987" s="78"/>
      <c r="AK987" s="102"/>
      <c r="AL987" s="84"/>
      <c r="AM987" s="64"/>
      <c r="AN987" s="64" t="s">
        <v>547</v>
      </c>
      <c r="AO987" s="64"/>
      <c r="AP987" s="64"/>
      <c r="AQ987" s="64"/>
      <c r="AR987" s="697"/>
      <c r="XFA987" s="697"/>
    </row>
    <row r="988" spans="1:16381" s="700" customFormat="1" ht="12.75" customHeight="1" x14ac:dyDescent="0.15">
      <c r="A988" s="224"/>
      <c r="B988" s="94" t="s">
        <v>384</v>
      </c>
      <c r="C988" s="201">
        <f>SUM(C946:C987)</f>
        <v>0</v>
      </c>
      <c r="D988" s="201">
        <f>SUM(D946:D987)</f>
        <v>0</v>
      </c>
      <c r="E988" s="201">
        <f>SUM(E946:E987)</f>
        <v>0</v>
      </c>
      <c r="F988" s="201">
        <f>SUM(F946:F987)</f>
        <v>0</v>
      </c>
      <c r="G988" s="201">
        <f>SUM(G946:G987)</f>
        <v>0</v>
      </c>
      <c r="H988" s="839"/>
      <c r="I988" s="840"/>
      <c r="J988" s="840"/>
      <c r="K988" s="840"/>
      <c r="L988" s="840"/>
      <c r="M988" s="840"/>
      <c r="N988" s="840"/>
      <c r="O988" s="840"/>
      <c r="P988" s="840"/>
      <c r="Q988" s="840"/>
      <c r="R988" s="840"/>
      <c r="S988" s="840"/>
      <c r="T988" s="840"/>
      <c r="U988" s="840"/>
      <c r="V988" s="840"/>
      <c r="W988" s="840"/>
      <c r="X988" s="840"/>
      <c r="Y988" s="840"/>
      <c r="Z988" s="841"/>
      <c r="AA988" s="201">
        <f t="shared" ref="AA988:AJ988" si="197">SUM(AA946:AA987)</f>
        <v>0</v>
      </c>
      <c r="AB988" s="201">
        <f t="shared" si="197"/>
        <v>0</v>
      </c>
      <c r="AC988" s="201">
        <f t="shared" si="197"/>
        <v>0</v>
      </c>
      <c r="AD988" s="201">
        <f t="shared" si="197"/>
        <v>0</v>
      </c>
      <c r="AE988" s="201">
        <f t="shared" si="197"/>
        <v>0</v>
      </c>
      <c r="AF988" s="201">
        <f t="shared" si="197"/>
        <v>0</v>
      </c>
      <c r="AG988" s="201">
        <f t="shared" si="197"/>
        <v>0</v>
      </c>
      <c r="AH988" s="201">
        <f t="shared" si="197"/>
        <v>0</v>
      </c>
      <c r="AI988" s="201">
        <f t="shared" si="197"/>
        <v>0</v>
      </c>
      <c r="AJ988" s="201">
        <f t="shared" si="197"/>
        <v>0</v>
      </c>
      <c r="AK988" s="651"/>
      <c r="AL988" s="201"/>
      <c r="AM988" s="67"/>
      <c r="AN988" s="67"/>
      <c r="AO988" s="67"/>
      <c r="AP988" s="67"/>
      <c r="AQ988" s="67"/>
      <c r="AR988" s="704"/>
      <c r="AS988" s="705"/>
      <c r="AT988" s="705"/>
      <c r="AU988" s="705"/>
      <c r="AV988" s="705"/>
      <c r="AW988" s="705"/>
      <c r="AX988" s="705"/>
      <c r="AY988" s="705"/>
      <c r="AZ988" s="705"/>
      <c r="BA988" s="705"/>
      <c r="BB988" s="705"/>
      <c r="BC988" s="705"/>
      <c r="BD988" s="705"/>
      <c r="BE988" s="705"/>
      <c r="BF988" s="705"/>
      <c r="BG988" s="705"/>
      <c r="BH988" s="705"/>
      <c r="BI988" s="705"/>
      <c r="BJ988" s="705"/>
      <c r="BK988" s="705"/>
      <c r="BL988" s="705"/>
      <c r="BM988" s="705"/>
      <c r="BN988" s="705"/>
      <c r="BO988" s="705"/>
      <c r="BP988" s="705"/>
      <c r="BQ988" s="705"/>
      <c r="BR988" s="705"/>
      <c r="BS988" s="705"/>
      <c r="BT988" s="705"/>
      <c r="BU988" s="705"/>
      <c r="BV988" s="705"/>
      <c r="BW988" s="705"/>
      <c r="BX988" s="705"/>
      <c r="BY988" s="705"/>
      <c r="BZ988" s="705"/>
      <c r="CA988" s="705"/>
      <c r="CB988" s="705"/>
      <c r="CC988" s="705"/>
      <c r="CD988" s="705"/>
      <c r="CE988" s="705"/>
      <c r="CF988" s="705"/>
      <c r="CG988" s="705"/>
      <c r="CH988" s="705"/>
      <c r="CI988" s="705"/>
      <c r="CJ988" s="705"/>
      <c r="CK988" s="705"/>
      <c r="CL988" s="705"/>
      <c r="CM988" s="705"/>
      <c r="CN988" s="705"/>
      <c r="CO988" s="705"/>
      <c r="CP988" s="705"/>
      <c r="CQ988" s="705"/>
      <c r="CR988" s="705"/>
      <c r="CS988" s="705"/>
      <c r="CT988" s="705"/>
      <c r="CU988" s="705"/>
      <c r="CV988" s="705"/>
      <c r="CW988" s="705"/>
      <c r="CX988" s="705"/>
      <c r="CY988" s="705"/>
      <c r="CZ988" s="705"/>
      <c r="DA988" s="705"/>
      <c r="DB988" s="705"/>
      <c r="DC988" s="705"/>
      <c r="DD988" s="705"/>
      <c r="DE988" s="705"/>
      <c r="DF988" s="705"/>
      <c r="DG988" s="705"/>
      <c r="DH988" s="705"/>
      <c r="DI988" s="705"/>
      <c r="DJ988" s="705"/>
      <c r="DK988" s="705"/>
      <c r="DL988" s="705"/>
      <c r="DM988" s="705"/>
      <c r="DN988" s="705"/>
      <c r="DO988" s="705"/>
      <c r="DP988" s="705"/>
      <c r="DQ988" s="705"/>
      <c r="DR988" s="705"/>
      <c r="DS988" s="705"/>
      <c r="DT988" s="705"/>
      <c r="DU988" s="705"/>
      <c r="DV988" s="705"/>
      <c r="DW988" s="705"/>
      <c r="DX988" s="705"/>
      <c r="DY988" s="705"/>
      <c r="DZ988" s="705"/>
      <c r="EA988" s="705"/>
      <c r="EB988" s="705"/>
      <c r="EC988" s="705"/>
      <c r="ED988" s="705"/>
      <c r="EE988" s="705"/>
      <c r="EF988" s="705"/>
      <c r="EG988" s="705"/>
      <c r="EH988" s="705"/>
      <c r="EI988" s="705"/>
      <c r="EJ988" s="705"/>
      <c r="EK988" s="705"/>
      <c r="EL988" s="705"/>
      <c r="EM988" s="705"/>
      <c r="EN988" s="705"/>
      <c r="EO988" s="705"/>
      <c r="EP988" s="705"/>
      <c r="EQ988" s="705"/>
      <c r="ER988" s="705"/>
      <c r="ES988" s="705"/>
      <c r="ET988" s="705"/>
      <c r="EU988" s="705"/>
      <c r="EV988" s="705"/>
      <c r="EW988" s="705"/>
      <c r="EX988" s="705"/>
      <c r="EY988" s="705"/>
      <c r="EZ988" s="705"/>
      <c r="FA988" s="705"/>
      <c r="FB988" s="705"/>
      <c r="FC988" s="705"/>
      <c r="FD988" s="705"/>
      <c r="FE988" s="705"/>
      <c r="FF988" s="705"/>
      <c r="FG988" s="705"/>
      <c r="FH988" s="705"/>
      <c r="FI988" s="705"/>
      <c r="FJ988" s="705"/>
      <c r="FK988" s="705"/>
      <c r="FL988" s="705"/>
      <c r="FM988" s="705"/>
      <c r="FN988" s="705"/>
      <c r="FO988" s="705"/>
      <c r="FP988" s="705"/>
      <c r="FQ988" s="705"/>
      <c r="FR988" s="705"/>
      <c r="FS988" s="705"/>
      <c r="FT988" s="705"/>
      <c r="FU988" s="705"/>
      <c r="FV988" s="705"/>
      <c r="FW988" s="705"/>
      <c r="FX988" s="705"/>
      <c r="FY988" s="705"/>
      <c r="FZ988" s="705"/>
      <c r="GA988" s="705"/>
      <c r="GB988" s="705"/>
      <c r="GC988" s="705"/>
      <c r="GD988" s="705"/>
      <c r="GE988" s="705"/>
      <c r="GF988" s="705"/>
      <c r="GG988" s="705"/>
      <c r="GH988" s="705"/>
      <c r="GI988" s="705"/>
      <c r="GJ988" s="705"/>
      <c r="GK988" s="705"/>
      <c r="GL988" s="705"/>
      <c r="GM988" s="705"/>
      <c r="GN988" s="705"/>
      <c r="GO988" s="705"/>
      <c r="GP988" s="705"/>
      <c r="GQ988" s="705"/>
      <c r="GR988" s="705"/>
      <c r="GS988" s="705"/>
      <c r="GT988" s="705"/>
      <c r="GU988" s="705"/>
      <c r="GV988" s="705"/>
      <c r="GW988" s="705"/>
      <c r="GX988" s="705"/>
      <c r="GY988" s="705"/>
      <c r="GZ988" s="705"/>
      <c r="HA988" s="705"/>
      <c r="HB988" s="705"/>
      <c r="HC988" s="705"/>
      <c r="HD988" s="705"/>
      <c r="HE988" s="705"/>
      <c r="HF988" s="705"/>
      <c r="HG988" s="705"/>
      <c r="HH988" s="705"/>
      <c r="HI988" s="705"/>
      <c r="HJ988" s="705"/>
      <c r="HK988" s="705"/>
      <c r="HL988" s="705"/>
      <c r="HM988" s="705"/>
      <c r="HN988" s="705"/>
      <c r="HO988" s="705"/>
      <c r="HP988" s="705"/>
      <c r="HQ988" s="705"/>
      <c r="HR988" s="705"/>
      <c r="HS988" s="705"/>
      <c r="HT988" s="705"/>
      <c r="HU988" s="705"/>
      <c r="HV988" s="705"/>
      <c r="HW988" s="705"/>
      <c r="HX988" s="705"/>
      <c r="HY988" s="705"/>
      <c r="HZ988" s="705"/>
      <c r="IA988" s="705"/>
      <c r="IB988" s="705"/>
      <c r="IC988" s="705"/>
      <c r="ID988" s="705"/>
      <c r="IE988" s="705"/>
      <c r="IF988" s="705"/>
      <c r="IG988" s="705"/>
      <c r="IH988" s="705"/>
      <c r="II988" s="705"/>
      <c r="IJ988" s="705"/>
      <c r="IK988" s="705"/>
      <c r="IL988" s="705"/>
      <c r="IM988" s="705"/>
      <c r="IN988" s="705"/>
      <c r="IO988" s="705"/>
      <c r="IP988" s="705"/>
      <c r="IQ988" s="705"/>
      <c r="IR988" s="705"/>
      <c r="IS988" s="705"/>
      <c r="IT988" s="705"/>
      <c r="IU988" s="705"/>
      <c r="IV988" s="705"/>
      <c r="IW988" s="705"/>
      <c r="IX988" s="705"/>
      <c r="IY988" s="705"/>
      <c r="IZ988" s="705"/>
      <c r="JA988" s="705"/>
      <c r="JB988" s="705"/>
      <c r="JC988" s="705"/>
      <c r="JD988" s="705"/>
      <c r="JE988" s="705"/>
      <c r="JF988" s="705"/>
      <c r="JG988" s="705"/>
      <c r="JH988" s="705"/>
      <c r="JI988" s="705"/>
      <c r="JJ988" s="705"/>
      <c r="JK988" s="705"/>
      <c r="JL988" s="705"/>
      <c r="JM988" s="705"/>
      <c r="JN988" s="705"/>
      <c r="JO988" s="705"/>
      <c r="JP988" s="705"/>
      <c r="JQ988" s="705"/>
      <c r="JR988" s="705"/>
      <c r="JS988" s="705"/>
      <c r="JT988" s="705"/>
      <c r="JU988" s="705"/>
      <c r="JV988" s="705"/>
      <c r="JW988" s="705"/>
      <c r="JX988" s="705"/>
      <c r="JY988" s="705"/>
      <c r="JZ988" s="705"/>
      <c r="KA988" s="705"/>
      <c r="KB988" s="705"/>
      <c r="KC988" s="705"/>
      <c r="KD988" s="705"/>
      <c r="KE988" s="705"/>
      <c r="KF988" s="705"/>
      <c r="KG988" s="705"/>
      <c r="KH988" s="705"/>
      <c r="KI988" s="705"/>
      <c r="KJ988" s="705"/>
      <c r="KK988" s="705"/>
      <c r="KL988" s="705"/>
      <c r="KM988" s="705"/>
      <c r="KN988" s="705"/>
      <c r="KO988" s="705"/>
      <c r="KP988" s="705"/>
      <c r="KQ988" s="705"/>
      <c r="KR988" s="705"/>
      <c r="KS988" s="705"/>
      <c r="KT988" s="705"/>
      <c r="KU988" s="705"/>
      <c r="KV988" s="705"/>
      <c r="KW988" s="705"/>
      <c r="KX988" s="705"/>
      <c r="KY988" s="705"/>
      <c r="KZ988" s="705"/>
      <c r="LA988" s="705"/>
      <c r="LB988" s="705"/>
      <c r="LC988" s="705"/>
      <c r="LD988" s="705"/>
      <c r="LE988" s="705"/>
      <c r="LF988" s="705"/>
      <c r="LG988" s="705"/>
      <c r="LH988" s="705"/>
      <c r="LI988" s="705"/>
      <c r="LJ988" s="705"/>
      <c r="LK988" s="705"/>
      <c r="LL988" s="705"/>
      <c r="LM988" s="705"/>
      <c r="LN988" s="705"/>
      <c r="LO988" s="705"/>
      <c r="LP988" s="705"/>
      <c r="LQ988" s="705"/>
      <c r="LR988" s="705"/>
      <c r="LS988" s="705"/>
      <c r="LT988" s="705"/>
      <c r="LU988" s="705"/>
      <c r="LV988" s="705"/>
      <c r="LW988" s="705"/>
      <c r="LX988" s="705"/>
      <c r="LY988" s="705"/>
      <c r="LZ988" s="705"/>
      <c r="MA988" s="705"/>
      <c r="MB988" s="705"/>
      <c r="MC988" s="705"/>
      <c r="MD988" s="705"/>
      <c r="ME988" s="705"/>
      <c r="MF988" s="705"/>
      <c r="MG988" s="705"/>
      <c r="MH988" s="705"/>
      <c r="MI988" s="705"/>
      <c r="MJ988" s="705"/>
      <c r="MK988" s="705"/>
      <c r="ML988" s="705"/>
      <c r="MM988" s="705"/>
      <c r="MN988" s="705"/>
      <c r="MO988" s="705"/>
      <c r="MP988" s="705"/>
      <c r="MQ988" s="705"/>
      <c r="MR988" s="705"/>
      <c r="MS988" s="705"/>
      <c r="MT988" s="705"/>
      <c r="MU988" s="705"/>
      <c r="MV988" s="705"/>
      <c r="MW988" s="705"/>
      <c r="MX988" s="705"/>
      <c r="MY988" s="705"/>
      <c r="MZ988" s="705"/>
      <c r="NA988" s="705"/>
      <c r="NB988" s="705"/>
      <c r="NC988" s="705"/>
      <c r="ND988" s="705"/>
      <c r="NE988" s="705"/>
      <c r="NF988" s="705"/>
      <c r="NG988" s="705"/>
      <c r="NH988" s="705"/>
      <c r="NI988" s="705"/>
      <c r="NJ988" s="705"/>
      <c r="NK988" s="705"/>
      <c r="NL988" s="705"/>
      <c r="NM988" s="705"/>
      <c r="NN988" s="705"/>
      <c r="NO988" s="705"/>
      <c r="NP988" s="705"/>
      <c r="NQ988" s="705"/>
      <c r="NR988" s="705"/>
      <c r="NS988" s="705"/>
      <c r="NT988" s="705"/>
      <c r="NU988" s="705"/>
      <c r="NV988" s="705"/>
      <c r="NW988" s="705"/>
      <c r="NX988" s="705"/>
      <c r="NY988" s="705"/>
      <c r="NZ988" s="705"/>
      <c r="OA988" s="705"/>
      <c r="OB988" s="705"/>
      <c r="OC988" s="705"/>
      <c r="OD988" s="705"/>
      <c r="OE988" s="705"/>
      <c r="OF988" s="705"/>
      <c r="OG988" s="705"/>
      <c r="OH988" s="705"/>
      <c r="OI988" s="705"/>
      <c r="OJ988" s="705"/>
      <c r="OK988" s="705"/>
      <c r="OL988" s="705"/>
      <c r="OM988" s="705"/>
      <c r="ON988" s="705"/>
      <c r="OO988" s="705"/>
      <c r="OP988" s="705"/>
      <c r="OQ988" s="705"/>
      <c r="OR988" s="705"/>
      <c r="OS988" s="705"/>
      <c r="OT988" s="705"/>
      <c r="OU988" s="705"/>
      <c r="OV988" s="705"/>
      <c r="OW988" s="705"/>
      <c r="OX988" s="705"/>
      <c r="OY988" s="705"/>
      <c r="OZ988" s="705"/>
      <c r="PA988" s="705"/>
      <c r="PB988" s="705"/>
      <c r="PC988" s="705"/>
      <c r="PD988" s="705"/>
      <c r="PE988" s="705"/>
      <c r="PF988" s="705"/>
      <c r="PG988" s="705"/>
      <c r="PH988" s="705"/>
      <c r="PI988" s="705"/>
      <c r="PJ988" s="705"/>
      <c r="PK988" s="705"/>
      <c r="PL988" s="705"/>
      <c r="PM988" s="705"/>
      <c r="PN988" s="705"/>
      <c r="PO988" s="705"/>
      <c r="PP988" s="705"/>
      <c r="PQ988" s="705"/>
      <c r="PR988" s="705"/>
      <c r="PS988" s="705"/>
      <c r="PT988" s="705"/>
      <c r="PU988" s="705"/>
      <c r="PV988" s="705"/>
      <c r="PW988" s="705"/>
      <c r="PX988" s="705"/>
      <c r="PY988" s="705"/>
      <c r="PZ988" s="705"/>
      <c r="QA988" s="705"/>
      <c r="QB988" s="705"/>
      <c r="QC988" s="705"/>
      <c r="QD988" s="705"/>
      <c r="QE988" s="705"/>
      <c r="QF988" s="705"/>
      <c r="QG988" s="705"/>
      <c r="QH988" s="705"/>
      <c r="QI988" s="705"/>
      <c r="QJ988" s="705"/>
      <c r="QK988" s="705"/>
      <c r="QL988" s="705"/>
      <c r="QM988" s="705"/>
      <c r="QN988" s="705"/>
      <c r="QO988" s="705"/>
      <c r="QP988" s="705"/>
      <c r="QQ988" s="705"/>
      <c r="QR988" s="705"/>
      <c r="QS988" s="705"/>
      <c r="QT988" s="705"/>
      <c r="QU988" s="705"/>
      <c r="QV988" s="705"/>
      <c r="QW988" s="705"/>
      <c r="QX988" s="705"/>
      <c r="QY988" s="705"/>
      <c r="QZ988" s="705"/>
      <c r="RA988" s="705"/>
      <c r="RB988" s="705"/>
      <c r="RC988" s="705"/>
      <c r="RD988" s="705"/>
      <c r="RE988" s="705"/>
      <c r="RF988" s="705"/>
      <c r="RG988" s="705"/>
      <c r="RH988" s="705"/>
      <c r="RI988" s="705"/>
      <c r="RJ988" s="705"/>
      <c r="RK988" s="705"/>
      <c r="RL988" s="705"/>
      <c r="RM988" s="705"/>
      <c r="RN988" s="705"/>
      <c r="RO988" s="705"/>
      <c r="RP988" s="705"/>
      <c r="RQ988" s="705"/>
      <c r="RR988" s="705"/>
      <c r="RS988" s="705"/>
      <c r="RT988" s="705"/>
      <c r="RU988" s="705"/>
      <c r="RV988" s="705"/>
      <c r="RW988" s="705"/>
      <c r="RX988" s="705"/>
      <c r="RY988" s="705"/>
      <c r="RZ988" s="705"/>
      <c r="SA988" s="705"/>
      <c r="SB988" s="705"/>
      <c r="SC988" s="705"/>
      <c r="SD988" s="705"/>
      <c r="SE988" s="705"/>
      <c r="SF988" s="705"/>
      <c r="SG988" s="705"/>
      <c r="SH988" s="705"/>
      <c r="SI988" s="705"/>
      <c r="SJ988" s="705"/>
      <c r="SK988" s="705"/>
      <c r="SL988" s="705"/>
      <c r="SM988" s="705"/>
      <c r="SN988" s="705"/>
      <c r="SO988" s="705"/>
      <c r="SP988" s="705"/>
      <c r="SQ988" s="705"/>
      <c r="SR988" s="705"/>
      <c r="SS988" s="705"/>
      <c r="ST988" s="705"/>
      <c r="SU988" s="705"/>
      <c r="SV988" s="705"/>
      <c r="SW988" s="705"/>
      <c r="SX988" s="705"/>
      <c r="SY988" s="705"/>
      <c r="SZ988" s="705"/>
      <c r="TA988" s="705"/>
      <c r="TB988" s="705"/>
      <c r="TC988" s="705"/>
      <c r="TD988" s="705"/>
      <c r="TE988" s="705"/>
      <c r="TF988" s="705"/>
      <c r="TG988" s="705"/>
      <c r="TH988" s="705"/>
      <c r="TI988" s="705"/>
      <c r="TJ988" s="705"/>
      <c r="TK988" s="705"/>
      <c r="TL988" s="705"/>
      <c r="TM988" s="705"/>
      <c r="TN988" s="705"/>
      <c r="TO988" s="705"/>
      <c r="TP988" s="705"/>
      <c r="TQ988" s="705"/>
      <c r="TR988" s="705"/>
      <c r="TS988" s="705"/>
      <c r="TT988" s="705"/>
      <c r="TU988" s="705"/>
      <c r="TV988" s="705"/>
      <c r="TW988" s="705"/>
      <c r="TX988" s="705"/>
      <c r="TY988" s="705"/>
      <c r="TZ988" s="705"/>
      <c r="UA988" s="705"/>
      <c r="UB988" s="705"/>
      <c r="UC988" s="705"/>
      <c r="UD988" s="705"/>
      <c r="UE988" s="705"/>
      <c r="UF988" s="705"/>
      <c r="UG988" s="705"/>
      <c r="UH988" s="705"/>
      <c r="UI988" s="705"/>
      <c r="UJ988" s="705"/>
      <c r="UK988" s="705"/>
      <c r="UL988" s="705"/>
      <c r="UM988" s="705"/>
      <c r="UN988" s="705"/>
      <c r="UO988" s="705"/>
      <c r="UP988" s="705"/>
      <c r="UQ988" s="705"/>
      <c r="UR988" s="705"/>
      <c r="US988" s="705"/>
      <c r="UT988" s="705"/>
      <c r="UU988" s="705"/>
      <c r="UV988" s="705"/>
      <c r="UW988" s="705"/>
      <c r="UX988" s="705"/>
      <c r="UY988" s="705"/>
      <c r="UZ988" s="705"/>
      <c r="VA988" s="705"/>
      <c r="VB988" s="705"/>
      <c r="VC988" s="705"/>
      <c r="VD988" s="705"/>
      <c r="VE988" s="705"/>
      <c r="VF988" s="705"/>
      <c r="VG988" s="705"/>
      <c r="VH988" s="705"/>
      <c r="VI988" s="705"/>
      <c r="VJ988" s="705"/>
      <c r="VK988" s="705"/>
      <c r="VL988" s="705"/>
      <c r="VM988" s="705"/>
      <c r="VN988" s="705"/>
      <c r="VO988" s="705"/>
      <c r="VP988" s="705"/>
      <c r="VQ988" s="705"/>
      <c r="VR988" s="705"/>
      <c r="VS988" s="705"/>
      <c r="VT988" s="705"/>
      <c r="VU988" s="705"/>
      <c r="VV988" s="705"/>
      <c r="VW988" s="705"/>
      <c r="VX988" s="705"/>
      <c r="VY988" s="705"/>
      <c r="VZ988" s="705"/>
      <c r="WA988" s="705"/>
      <c r="WB988" s="705"/>
      <c r="WC988" s="705"/>
      <c r="WD988" s="705"/>
      <c r="WE988" s="705"/>
      <c r="WF988" s="705"/>
      <c r="WG988" s="705"/>
      <c r="WH988" s="705"/>
      <c r="WI988" s="705"/>
      <c r="WJ988" s="705"/>
      <c r="WK988" s="705"/>
      <c r="WL988" s="705"/>
      <c r="WM988" s="705"/>
      <c r="WN988" s="705"/>
      <c r="WO988" s="705"/>
      <c r="WP988" s="705"/>
      <c r="WQ988" s="705"/>
      <c r="WR988" s="705"/>
      <c r="WS988" s="705"/>
      <c r="WT988" s="705"/>
      <c r="WU988" s="705"/>
      <c r="WV988" s="705"/>
      <c r="WW988" s="705"/>
      <c r="WX988" s="705"/>
      <c r="WY988" s="705"/>
      <c r="WZ988" s="705"/>
      <c r="XA988" s="705"/>
      <c r="XB988" s="705"/>
      <c r="XC988" s="705"/>
      <c r="XD988" s="705"/>
      <c r="XE988" s="705"/>
      <c r="XF988" s="705"/>
      <c r="XG988" s="705"/>
      <c r="XH988" s="705"/>
      <c r="XI988" s="705"/>
      <c r="XJ988" s="705"/>
      <c r="XK988" s="705"/>
      <c r="XL988" s="705"/>
      <c r="XM988" s="705"/>
      <c r="XN988" s="705"/>
      <c r="XO988" s="705"/>
      <c r="XP988" s="705"/>
      <c r="XQ988" s="705"/>
      <c r="XR988" s="705"/>
      <c r="XS988" s="705"/>
      <c r="XT988" s="705"/>
      <c r="XU988" s="705"/>
      <c r="XV988" s="705"/>
      <c r="XW988" s="705"/>
      <c r="XX988" s="705"/>
      <c r="XY988" s="705"/>
      <c r="XZ988" s="705"/>
      <c r="YA988" s="705"/>
      <c r="YB988" s="705"/>
      <c r="YC988" s="705"/>
      <c r="YD988" s="705"/>
      <c r="YE988" s="705"/>
      <c r="YF988" s="705"/>
      <c r="YG988" s="705"/>
      <c r="YH988" s="705"/>
      <c r="YI988" s="705"/>
      <c r="YJ988" s="705"/>
      <c r="YK988" s="705"/>
      <c r="YL988" s="705"/>
      <c r="YM988" s="705"/>
      <c r="YN988" s="705"/>
      <c r="YO988" s="705"/>
      <c r="YP988" s="705"/>
      <c r="YQ988" s="705"/>
      <c r="YR988" s="705"/>
      <c r="YS988" s="705"/>
      <c r="YT988" s="705"/>
      <c r="YU988" s="705"/>
      <c r="YV988" s="705"/>
      <c r="YW988" s="705"/>
      <c r="YX988" s="705"/>
      <c r="YY988" s="705"/>
      <c r="YZ988" s="705"/>
      <c r="ZA988" s="705"/>
      <c r="ZB988" s="705"/>
      <c r="ZC988" s="705"/>
      <c r="ZD988" s="705"/>
      <c r="ZE988" s="705"/>
      <c r="ZF988" s="705"/>
      <c r="ZG988" s="705"/>
      <c r="ZH988" s="705"/>
      <c r="ZI988" s="705"/>
      <c r="ZJ988" s="705"/>
      <c r="ZK988" s="705"/>
      <c r="ZL988" s="705"/>
      <c r="ZM988" s="705"/>
      <c r="ZN988" s="705"/>
      <c r="ZO988" s="705"/>
      <c r="ZP988" s="705"/>
      <c r="ZQ988" s="705"/>
      <c r="ZR988" s="705"/>
      <c r="ZS988" s="705"/>
      <c r="ZT988" s="705"/>
      <c r="ZU988" s="705"/>
      <c r="ZV988" s="705"/>
      <c r="ZW988" s="705"/>
      <c r="ZX988" s="705"/>
      <c r="ZY988" s="705"/>
      <c r="ZZ988" s="705"/>
      <c r="AAA988" s="705"/>
      <c r="AAB988" s="705"/>
      <c r="AAC988" s="705"/>
      <c r="AAD988" s="705"/>
      <c r="AAE988" s="705"/>
      <c r="AAF988" s="705"/>
      <c r="AAG988" s="705"/>
      <c r="AAH988" s="705"/>
      <c r="AAI988" s="705"/>
      <c r="AAJ988" s="705"/>
      <c r="AAK988" s="705"/>
      <c r="AAL988" s="705"/>
      <c r="AAM988" s="705"/>
      <c r="AAN988" s="705"/>
      <c r="AAO988" s="705"/>
      <c r="AAP988" s="705"/>
      <c r="AAQ988" s="705"/>
      <c r="AAR988" s="705"/>
      <c r="AAS988" s="705"/>
      <c r="AAT988" s="705"/>
      <c r="AAU988" s="705"/>
      <c r="AAV988" s="705"/>
      <c r="AAW988" s="705"/>
      <c r="AAX988" s="705"/>
      <c r="AAY988" s="705"/>
      <c r="AAZ988" s="705"/>
      <c r="ABA988" s="705"/>
      <c r="ABB988" s="705"/>
      <c r="ABC988" s="705"/>
      <c r="ABD988" s="705"/>
      <c r="ABE988" s="705"/>
      <c r="ABF988" s="705"/>
      <c r="ABG988" s="705"/>
      <c r="ABH988" s="705"/>
      <c r="ABI988" s="705"/>
      <c r="ABJ988" s="705"/>
      <c r="ABK988" s="705"/>
      <c r="ABL988" s="705"/>
      <c r="ABM988" s="705"/>
      <c r="ABN988" s="705"/>
      <c r="ABO988" s="705"/>
      <c r="ABP988" s="705"/>
      <c r="ABQ988" s="705"/>
      <c r="ABR988" s="705"/>
      <c r="ABS988" s="705"/>
      <c r="ABT988" s="705"/>
      <c r="ABU988" s="705"/>
      <c r="ABV988" s="705"/>
      <c r="ABW988" s="705"/>
      <c r="ABX988" s="705"/>
      <c r="ABY988" s="705"/>
      <c r="ABZ988" s="705"/>
      <c r="ACA988" s="705"/>
      <c r="ACB988" s="705"/>
      <c r="ACC988" s="705"/>
      <c r="ACD988" s="705"/>
      <c r="ACE988" s="705"/>
      <c r="ACF988" s="705"/>
      <c r="ACG988" s="705"/>
      <c r="ACH988" s="705"/>
      <c r="ACI988" s="705"/>
      <c r="ACJ988" s="705"/>
      <c r="ACK988" s="705"/>
      <c r="ACL988" s="705"/>
      <c r="ACM988" s="705"/>
      <c r="ACN988" s="705"/>
      <c r="ACO988" s="705"/>
      <c r="ACP988" s="705"/>
      <c r="ACQ988" s="705"/>
      <c r="ACR988" s="705"/>
      <c r="ACS988" s="705"/>
      <c r="ACT988" s="705"/>
      <c r="ACU988" s="705"/>
      <c r="ACV988" s="705"/>
      <c r="ACW988" s="705"/>
      <c r="ACX988" s="705"/>
      <c r="ACY988" s="705"/>
      <c r="ACZ988" s="705"/>
      <c r="ADA988" s="705"/>
      <c r="ADB988" s="705"/>
      <c r="ADC988" s="705"/>
      <c r="ADD988" s="705"/>
      <c r="ADE988" s="705"/>
      <c r="ADF988" s="705"/>
      <c r="ADG988" s="705"/>
      <c r="ADH988" s="705"/>
      <c r="ADI988" s="705"/>
      <c r="ADJ988" s="705"/>
      <c r="ADK988" s="705"/>
      <c r="ADL988" s="705"/>
      <c r="ADM988" s="705"/>
      <c r="ADN988" s="705"/>
      <c r="ADO988" s="705"/>
      <c r="ADP988" s="705"/>
      <c r="ADQ988" s="705"/>
      <c r="ADR988" s="705"/>
      <c r="ADS988" s="705"/>
      <c r="ADT988" s="705"/>
      <c r="ADU988" s="705"/>
      <c r="ADV988" s="705"/>
      <c r="ADW988" s="705"/>
      <c r="ADX988" s="705"/>
      <c r="ADY988" s="705"/>
      <c r="ADZ988" s="705"/>
      <c r="AEA988" s="705"/>
      <c r="AEB988" s="705"/>
      <c r="AEC988" s="705"/>
      <c r="AED988" s="705"/>
      <c r="AEE988" s="705"/>
      <c r="AEF988" s="705"/>
      <c r="AEG988" s="705"/>
      <c r="AEH988" s="705"/>
      <c r="AEI988" s="705"/>
      <c r="AEJ988" s="705"/>
      <c r="AEK988" s="705"/>
      <c r="AEL988" s="705"/>
      <c r="AEM988" s="705"/>
      <c r="AEN988" s="705"/>
      <c r="AEO988" s="705"/>
      <c r="AEP988" s="705"/>
      <c r="AEQ988" s="705"/>
      <c r="AER988" s="705"/>
      <c r="AES988" s="705"/>
      <c r="AET988" s="705"/>
      <c r="AEU988" s="705"/>
      <c r="AEV988" s="705"/>
      <c r="AEW988" s="705"/>
      <c r="AEX988" s="705"/>
      <c r="AEY988" s="705"/>
      <c r="AEZ988" s="705"/>
      <c r="AFA988" s="705"/>
      <c r="AFB988" s="705"/>
      <c r="AFC988" s="705"/>
      <c r="AFD988" s="705"/>
      <c r="AFE988" s="705"/>
      <c r="AFF988" s="705"/>
      <c r="AFG988" s="705"/>
      <c r="AFH988" s="705"/>
      <c r="AFI988" s="705"/>
      <c r="AFJ988" s="705"/>
      <c r="AFK988" s="705"/>
      <c r="AFL988" s="705"/>
      <c r="AFM988" s="705"/>
      <c r="AFN988" s="705"/>
      <c r="AFO988" s="705"/>
      <c r="AFP988" s="705"/>
      <c r="AFQ988" s="705"/>
      <c r="AFR988" s="705"/>
      <c r="AFS988" s="705"/>
      <c r="AFT988" s="705"/>
      <c r="AFU988" s="705"/>
      <c r="AFV988" s="705"/>
      <c r="AFW988" s="705"/>
      <c r="AFX988" s="705"/>
      <c r="AFY988" s="705"/>
      <c r="AFZ988" s="705"/>
      <c r="AGA988" s="705"/>
      <c r="AGB988" s="705"/>
      <c r="AGC988" s="705"/>
      <c r="AGD988" s="705"/>
      <c r="AGE988" s="705"/>
      <c r="AGF988" s="705"/>
      <c r="AGG988" s="705"/>
      <c r="AGH988" s="705"/>
      <c r="AGI988" s="705"/>
      <c r="AGJ988" s="705"/>
      <c r="AGK988" s="705"/>
      <c r="AGL988" s="705"/>
      <c r="AGM988" s="705"/>
      <c r="AGN988" s="705"/>
      <c r="AGO988" s="705"/>
      <c r="AGP988" s="705"/>
      <c r="AGQ988" s="705"/>
      <c r="AGR988" s="705"/>
      <c r="AGS988" s="705"/>
      <c r="AGT988" s="705"/>
      <c r="AGU988" s="705"/>
      <c r="AGV988" s="705"/>
      <c r="AGW988" s="705"/>
      <c r="AGX988" s="705"/>
      <c r="AGY988" s="705"/>
      <c r="AGZ988" s="705"/>
      <c r="AHA988" s="705"/>
      <c r="AHB988" s="705"/>
      <c r="AHC988" s="705"/>
      <c r="AHD988" s="705"/>
      <c r="AHE988" s="705"/>
      <c r="AHF988" s="705"/>
      <c r="AHG988" s="705"/>
      <c r="AHH988" s="705"/>
      <c r="AHI988" s="705"/>
      <c r="AHJ988" s="705"/>
      <c r="AHK988" s="705"/>
      <c r="AHL988" s="705"/>
      <c r="AHM988" s="705"/>
      <c r="AHN988" s="705"/>
      <c r="AHO988" s="705"/>
      <c r="AHP988" s="705"/>
      <c r="AHQ988" s="705"/>
      <c r="AHR988" s="705"/>
      <c r="AHS988" s="705"/>
      <c r="AHT988" s="705"/>
      <c r="AHU988" s="705"/>
      <c r="AHV988" s="705"/>
      <c r="AHW988" s="705"/>
      <c r="AHX988" s="705"/>
      <c r="AHY988" s="705"/>
      <c r="AHZ988" s="705"/>
      <c r="AIA988" s="705"/>
      <c r="AIB988" s="705"/>
      <c r="AIC988" s="705"/>
      <c r="AID988" s="705"/>
      <c r="AIE988" s="705"/>
      <c r="AIF988" s="705"/>
      <c r="AIG988" s="705"/>
      <c r="AIH988" s="705"/>
      <c r="AII988" s="705"/>
      <c r="AIJ988" s="705"/>
      <c r="AIK988" s="705"/>
      <c r="AIL988" s="705"/>
      <c r="AIM988" s="705"/>
      <c r="AIN988" s="705"/>
      <c r="AIO988" s="705"/>
      <c r="AIP988" s="705"/>
      <c r="AIQ988" s="705"/>
      <c r="AIR988" s="705"/>
      <c r="AIS988" s="705"/>
      <c r="AIT988" s="705"/>
      <c r="AIU988" s="705"/>
      <c r="AIV988" s="705"/>
      <c r="AIW988" s="705"/>
      <c r="AIX988" s="705"/>
      <c r="AIY988" s="705"/>
      <c r="AIZ988" s="705"/>
      <c r="AJA988" s="705"/>
      <c r="AJB988" s="705"/>
      <c r="AJC988" s="705"/>
      <c r="AJD988" s="705"/>
      <c r="AJE988" s="705"/>
      <c r="AJF988" s="705"/>
      <c r="AJG988" s="705"/>
      <c r="AJH988" s="705"/>
      <c r="AJI988" s="705"/>
      <c r="AJJ988" s="705"/>
      <c r="AJK988" s="705"/>
      <c r="AJL988" s="705"/>
      <c r="AJM988" s="705"/>
      <c r="AJN988" s="705"/>
      <c r="AJO988" s="705"/>
      <c r="AJP988" s="705"/>
      <c r="AJQ988" s="705"/>
      <c r="AJR988" s="705"/>
      <c r="AJS988" s="705"/>
      <c r="AJT988" s="705"/>
      <c r="AJU988" s="705"/>
      <c r="AJV988" s="705"/>
      <c r="AJW988" s="705"/>
      <c r="AJX988" s="705"/>
      <c r="AJY988" s="705"/>
      <c r="AJZ988" s="705"/>
      <c r="AKA988" s="705"/>
      <c r="AKB988" s="705"/>
      <c r="AKC988" s="705"/>
      <c r="AKD988" s="705"/>
      <c r="AKE988" s="705"/>
      <c r="AKF988" s="705"/>
      <c r="AKG988" s="705"/>
      <c r="AKH988" s="705"/>
      <c r="AKI988" s="705"/>
      <c r="AKJ988" s="705"/>
      <c r="AKK988" s="705"/>
      <c r="AKL988" s="705"/>
      <c r="AKM988" s="705"/>
      <c r="AKN988" s="705"/>
      <c r="AKO988" s="705"/>
      <c r="AKP988" s="705"/>
      <c r="AKQ988" s="705"/>
      <c r="AKR988" s="705"/>
      <c r="AKS988" s="705"/>
      <c r="AKT988" s="705"/>
      <c r="AKU988" s="705"/>
      <c r="AKV988" s="705"/>
      <c r="AKW988" s="705"/>
      <c r="AKX988" s="705"/>
      <c r="AKY988" s="705"/>
      <c r="AKZ988" s="705"/>
      <c r="ALA988" s="705"/>
      <c r="ALB988" s="705"/>
      <c r="ALC988" s="705"/>
      <c r="ALD988" s="705"/>
      <c r="ALE988" s="705"/>
      <c r="ALF988" s="705"/>
      <c r="ALG988" s="705"/>
      <c r="ALH988" s="705"/>
      <c r="ALI988" s="705"/>
      <c r="ALJ988" s="705"/>
      <c r="ALK988" s="705"/>
      <c r="ALL988" s="705"/>
      <c r="ALM988" s="705"/>
      <c r="ALN988" s="705"/>
      <c r="ALO988" s="705"/>
      <c r="ALP988" s="705"/>
      <c r="ALQ988" s="705"/>
      <c r="ALR988" s="705"/>
      <c r="ALS988" s="705"/>
      <c r="ALT988" s="705"/>
      <c r="ALU988" s="705"/>
      <c r="ALV988" s="705"/>
      <c r="ALW988" s="705"/>
      <c r="ALX988" s="705"/>
      <c r="ALY988" s="705"/>
      <c r="ALZ988" s="705"/>
      <c r="AMA988" s="705"/>
      <c r="AMB988" s="705"/>
      <c r="AMC988" s="705"/>
      <c r="AMD988" s="705"/>
      <c r="AME988" s="705"/>
      <c r="AMF988" s="705"/>
      <c r="AMG988" s="705"/>
      <c r="AMH988" s="705"/>
      <c r="AMI988" s="705"/>
      <c r="AMJ988" s="705"/>
      <c r="AMK988" s="705"/>
      <c r="AML988" s="705"/>
      <c r="AMM988" s="705"/>
      <c r="AMN988" s="705"/>
      <c r="AMO988" s="705"/>
      <c r="AMP988" s="705"/>
      <c r="AMQ988" s="705"/>
      <c r="AMR988" s="705"/>
      <c r="AMS988" s="705"/>
      <c r="AMT988" s="705"/>
      <c r="AMU988" s="705"/>
      <c r="AMV988" s="705"/>
      <c r="AMW988" s="705"/>
      <c r="AMX988" s="705"/>
      <c r="AMY988" s="705"/>
      <c r="AMZ988" s="705"/>
      <c r="ANA988" s="705"/>
      <c r="ANB988" s="705"/>
      <c r="ANC988" s="705"/>
      <c r="AND988" s="705"/>
      <c r="ANE988" s="705"/>
      <c r="ANF988" s="705"/>
      <c r="ANG988" s="705"/>
      <c r="ANH988" s="705"/>
      <c r="ANI988" s="705"/>
      <c r="ANJ988" s="705"/>
      <c r="ANK988" s="705"/>
      <c r="ANL988" s="705"/>
      <c r="ANM988" s="705"/>
      <c r="ANN988" s="705"/>
      <c r="ANO988" s="705"/>
      <c r="ANP988" s="705"/>
      <c r="ANQ988" s="705"/>
      <c r="ANR988" s="705"/>
      <c r="ANS988" s="705"/>
      <c r="ANT988" s="705"/>
      <c r="ANU988" s="705"/>
      <c r="ANV988" s="705"/>
      <c r="ANW988" s="705"/>
      <c r="ANX988" s="705"/>
      <c r="ANY988" s="705"/>
      <c r="ANZ988" s="705"/>
      <c r="AOA988" s="705"/>
      <c r="AOB988" s="705"/>
      <c r="AOC988" s="705"/>
      <c r="AOD988" s="705"/>
      <c r="AOE988" s="705"/>
      <c r="AOF988" s="705"/>
      <c r="AOG988" s="705"/>
      <c r="AOH988" s="705"/>
      <c r="AOI988" s="705"/>
      <c r="AOJ988" s="705"/>
      <c r="AOK988" s="705"/>
      <c r="AOL988" s="705"/>
      <c r="AOM988" s="705"/>
      <c r="AON988" s="705"/>
      <c r="AOO988" s="705"/>
      <c r="AOP988" s="705"/>
      <c r="AOQ988" s="705"/>
      <c r="AOR988" s="705"/>
      <c r="AOS988" s="705"/>
      <c r="AOT988" s="705"/>
      <c r="AOU988" s="705"/>
      <c r="AOV988" s="705"/>
      <c r="AOW988" s="705"/>
      <c r="AOX988" s="705"/>
      <c r="AOY988" s="705"/>
      <c r="AOZ988" s="705"/>
      <c r="APA988" s="705"/>
      <c r="APB988" s="705"/>
      <c r="APC988" s="705"/>
      <c r="APD988" s="705"/>
      <c r="APE988" s="705"/>
      <c r="APF988" s="705"/>
      <c r="APG988" s="705"/>
      <c r="APH988" s="705"/>
      <c r="API988" s="705"/>
      <c r="APJ988" s="705"/>
      <c r="APK988" s="705"/>
      <c r="APL988" s="705"/>
      <c r="APM988" s="705"/>
      <c r="APN988" s="705"/>
      <c r="APO988" s="705"/>
      <c r="APP988" s="705"/>
      <c r="APQ988" s="705"/>
      <c r="APR988" s="705"/>
      <c r="APS988" s="705"/>
      <c r="APT988" s="705"/>
      <c r="APU988" s="705"/>
      <c r="APV988" s="705"/>
      <c r="APW988" s="705"/>
      <c r="APX988" s="705"/>
      <c r="APY988" s="705"/>
      <c r="APZ988" s="705"/>
      <c r="AQA988" s="705"/>
      <c r="AQB988" s="705"/>
      <c r="AQC988" s="705"/>
      <c r="AQD988" s="705"/>
      <c r="AQE988" s="705"/>
      <c r="AQF988" s="705"/>
      <c r="AQG988" s="705"/>
      <c r="AQH988" s="705"/>
      <c r="AQI988" s="705"/>
      <c r="AQJ988" s="705"/>
      <c r="AQK988" s="705"/>
      <c r="AQL988" s="705"/>
      <c r="AQM988" s="705"/>
      <c r="AQN988" s="705"/>
      <c r="AQO988" s="705"/>
      <c r="AQP988" s="705"/>
      <c r="AQQ988" s="705"/>
      <c r="AQR988" s="705"/>
      <c r="AQS988" s="705"/>
      <c r="AQT988" s="705"/>
      <c r="AQU988" s="705"/>
      <c r="AQV988" s="705"/>
      <c r="AQW988" s="705"/>
      <c r="AQX988" s="705"/>
      <c r="AQY988" s="705"/>
      <c r="AQZ988" s="705"/>
      <c r="ARA988" s="705"/>
      <c r="ARB988" s="705"/>
      <c r="ARC988" s="705"/>
      <c r="ARD988" s="705"/>
      <c r="ARE988" s="705"/>
      <c r="ARF988" s="705"/>
      <c r="ARG988" s="705"/>
      <c r="ARH988" s="705"/>
      <c r="ARI988" s="705"/>
      <c r="ARJ988" s="705"/>
      <c r="ARK988" s="705"/>
      <c r="ARL988" s="705"/>
      <c r="ARM988" s="705"/>
      <c r="ARN988" s="705"/>
      <c r="ARO988" s="705"/>
      <c r="ARP988" s="705"/>
      <c r="ARQ988" s="705"/>
      <c r="ARR988" s="705"/>
      <c r="ARS988" s="705"/>
      <c r="ART988" s="705"/>
      <c r="ARU988" s="705"/>
      <c r="ARV988" s="705"/>
      <c r="ARW988" s="705"/>
      <c r="ARX988" s="705"/>
      <c r="ARY988" s="705"/>
      <c r="ARZ988" s="705"/>
      <c r="ASA988" s="705"/>
      <c r="ASB988" s="705"/>
      <c r="ASC988" s="705"/>
      <c r="ASD988" s="705"/>
      <c r="ASE988" s="705"/>
      <c r="ASF988" s="705"/>
      <c r="ASG988" s="705"/>
      <c r="ASH988" s="705"/>
      <c r="ASI988" s="705"/>
      <c r="ASJ988" s="705"/>
      <c r="ASK988" s="705"/>
      <c r="ASL988" s="705"/>
      <c r="ASM988" s="705"/>
      <c r="ASN988" s="705"/>
      <c r="ASO988" s="705"/>
      <c r="ASP988" s="705"/>
      <c r="ASQ988" s="705"/>
      <c r="ASR988" s="705"/>
      <c r="ASS988" s="705"/>
      <c r="AST988" s="705"/>
      <c r="ASU988" s="705"/>
      <c r="ASV988" s="705"/>
      <c r="ASW988" s="705"/>
      <c r="ASX988" s="705"/>
      <c r="ASY988" s="705"/>
      <c r="ASZ988" s="705"/>
      <c r="ATA988" s="705"/>
      <c r="ATB988" s="705"/>
      <c r="ATC988" s="705"/>
      <c r="ATD988" s="705"/>
      <c r="ATE988" s="705"/>
      <c r="ATF988" s="705"/>
      <c r="ATG988" s="705"/>
      <c r="ATH988" s="705"/>
      <c r="ATI988" s="705"/>
      <c r="ATJ988" s="705"/>
      <c r="ATK988" s="705"/>
      <c r="ATL988" s="705"/>
      <c r="ATM988" s="705"/>
      <c r="ATN988" s="705"/>
      <c r="ATO988" s="705"/>
      <c r="ATP988" s="705"/>
      <c r="ATQ988" s="705"/>
      <c r="ATR988" s="705"/>
      <c r="ATS988" s="705"/>
      <c r="ATT988" s="705"/>
      <c r="ATU988" s="705"/>
      <c r="ATV988" s="705"/>
      <c r="ATW988" s="705"/>
      <c r="ATX988" s="705"/>
      <c r="ATY988" s="705"/>
      <c r="ATZ988" s="705"/>
      <c r="AUA988" s="705"/>
      <c r="AUB988" s="705"/>
      <c r="AUC988" s="705"/>
      <c r="AUD988" s="705"/>
      <c r="AUE988" s="705"/>
      <c r="AUF988" s="705"/>
      <c r="AUG988" s="705"/>
      <c r="AUH988" s="705"/>
      <c r="AUI988" s="705"/>
      <c r="AUJ988" s="705"/>
      <c r="AUK988" s="705"/>
      <c r="AUL988" s="705"/>
      <c r="AUM988" s="705"/>
      <c r="AUN988" s="705"/>
      <c r="AUO988" s="705"/>
      <c r="AUP988" s="705"/>
      <c r="AUQ988" s="705"/>
      <c r="AUR988" s="705"/>
      <c r="AUS988" s="705"/>
      <c r="AUT988" s="705"/>
      <c r="AUU988" s="705"/>
      <c r="AUV988" s="705"/>
      <c r="AUW988" s="705"/>
      <c r="AUX988" s="705"/>
      <c r="AUY988" s="705"/>
      <c r="AUZ988" s="705"/>
      <c r="AVA988" s="705"/>
      <c r="AVB988" s="705"/>
      <c r="AVC988" s="705"/>
      <c r="AVD988" s="705"/>
      <c r="AVE988" s="705"/>
      <c r="AVF988" s="705"/>
      <c r="AVG988" s="705"/>
      <c r="AVH988" s="705"/>
      <c r="AVI988" s="705"/>
      <c r="AVJ988" s="705"/>
      <c r="AVK988" s="705"/>
      <c r="AVL988" s="705"/>
      <c r="AVM988" s="705"/>
      <c r="AVN988" s="705"/>
      <c r="AVO988" s="705"/>
      <c r="AVP988" s="705"/>
      <c r="AVQ988" s="705"/>
      <c r="AVR988" s="705"/>
      <c r="AVS988" s="705"/>
      <c r="AVT988" s="705"/>
      <c r="AVU988" s="705"/>
      <c r="AVV988" s="705"/>
      <c r="AVW988" s="705"/>
      <c r="AVX988" s="705"/>
      <c r="AVY988" s="705"/>
      <c r="AVZ988" s="705"/>
      <c r="AWA988" s="705"/>
      <c r="AWB988" s="705"/>
      <c r="AWC988" s="705"/>
      <c r="AWD988" s="705"/>
      <c r="AWE988" s="705"/>
      <c r="AWF988" s="705"/>
      <c r="AWG988" s="705"/>
      <c r="AWH988" s="705"/>
      <c r="AWI988" s="705"/>
      <c r="AWJ988" s="705"/>
      <c r="AWK988" s="705"/>
      <c r="AWL988" s="705"/>
      <c r="AWM988" s="705"/>
      <c r="AWN988" s="705"/>
      <c r="AWO988" s="705"/>
      <c r="AWP988" s="705"/>
      <c r="AWQ988" s="705"/>
      <c r="AWR988" s="705"/>
      <c r="AWS988" s="705"/>
      <c r="AWT988" s="705"/>
      <c r="AWU988" s="705"/>
      <c r="AWV988" s="705"/>
      <c r="AWW988" s="705"/>
      <c r="AWX988" s="705"/>
      <c r="AWY988" s="705"/>
      <c r="AWZ988" s="705"/>
      <c r="AXA988" s="705"/>
      <c r="AXB988" s="705"/>
      <c r="AXC988" s="705"/>
      <c r="AXD988" s="705"/>
      <c r="AXE988" s="705"/>
      <c r="AXF988" s="705"/>
      <c r="AXG988" s="705"/>
      <c r="AXH988" s="705"/>
      <c r="AXI988" s="705"/>
      <c r="AXJ988" s="705"/>
      <c r="AXK988" s="705"/>
      <c r="AXL988" s="705"/>
      <c r="AXM988" s="705"/>
      <c r="AXN988" s="705"/>
      <c r="AXO988" s="705"/>
      <c r="AXP988" s="705"/>
      <c r="AXQ988" s="705"/>
      <c r="AXR988" s="705"/>
      <c r="AXS988" s="705"/>
      <c r="AXT988" s="705"/>
      <c r="AXU988" s="705"/>
      <c r="AXV988" s="705"/>
      <c r="AXW988" s="705"/>
      <c r="AXX988" s="705"/>
      <c r="AXY988" s="705"/>
      <c r="AXZ988" s="705"/>
      <c r="AYA988" s="705"/>
      <c r="AYB988" s="705"/>
      <c r="AYC988" s="705"/>
      <c r="AYD988" s="705"/>
      <c r="AYE988" s="705"/>
      <c r="AYF988" s="705"/>
      <c r="AYG988" s="705"/>
      <c r="AYH988" s="705"/>
      <c r="AYI988" s="705"/>
      <c r="AYJ988" s="705"/>
      <c r="AYK988" s="705"/>
      <c r="AYL988" s="705"/>
      <c r="AYM988" s="705"/>
      <c r="AYN988" s="705"/>
      <c r="AYO988" s="705"/>
      <c r="AYP988" s="705"/>
      <c r="AYQ988" s="705"/>
      <c r="AYR988" s="705"/>
      <c r="AYS988" s="705"/>
      <c r="AYT988" s="705"/>
      <c r="AYU988" s="705"/>
      <c r="AYV988" s="705"/>
      <c r="AYW988" s="705"/>
      <c r="AYX988" s="705"/>
      <c r="AYY988" s="705"/>
      <c r="AYZ988" s="705"/>
      <c r="AZA988" s="705"/>
      <c r="AZB988" s="705"/>
      <c r="AZC988" s="705"/>
      <c r="AZD988" s="705"/>
      <c r="AZE988" s="705"/>
      <c r="AZF988" s="705"/>
      <c r="AZG988" s="705"/>
      <c r="AZH988" s="705"/>
      <c r="AZI988" s="705"/>
      <c r="AZJ988" s="705"/>
      <c r="AZK988" s="705"/>
      <c r="AZL988" s="705"/>
      <c r="AZM988" s="705"/>
      <c r="AZN988" s="705"/>
      <c r="AZO988" s="705"/>
      <c r="AZP988" s="705"/>
      <c r="AZQ988" s="705"/>
      <c r="AZR988" s="705"/>
      <c r="AZS988" s="705"/>
      <c r="AZT988" s="705"/>
      <c r="AZU988" s="705"/>
      <c r="AZV988" s="705"/>
      <c r="AZW988" s="705"/>
      <c r="AZX988" s="705"/>
      <c r="AZY988" s="705"/>
      <c r="AZZ988" s="705"/>
      <c r="BAA988" s="705"/>
      <c r="BAB988" s="705"/>
      <c r="BAC988" s="705"/>
      <c r="BAD988" s="705"/>
      <c r="BAE988" s="705"/>
      <c r="BAF988" s="705"/>
      <c r="BAG988" s="705"/>
      <c r="BAH988" s="705"/>
      <c r="BAI988" s="705"/>
      <c r="BAJ988" s="705"/>
      <c r="BAK988" s="705"/>
      <c r="BAL988" s="705"/>
      <c r="BAM988" s="705"/>
      <c r="BAN988" s="705"/>
      <c r="BAO988" s="705"/>
      <c r="BAP988" s="705"/>
      <c r="BAQ988" s="705"/>
      <c r="BAR988" s="705"/>
      <c r="BAS988" s="705"/>
      <c r="BAT988" s="705"/>
      <c r="BAU988" s="705"/>
      <c r="BAV988" s="705"/>
      <c r="BAW988" s="705"/>
      <c r="BAX988" s="705"/>
      <c r="BAY988" s="705"/>
      <c r="BAZ988" s="705"/>
      <c r="BBA988" s="705"/>
      <c r="BBB988" s="705"/>
      <c r="BBC988" s="705"/>
      <c r="BBD988" s="705"/>
      <c r="BBE988" s="705"/>
      <c r="BBF988" s="705"/>
      <c r="BBG988" s="705"/>
      <c r="BBH988" s="705"/>
      <c r="BBI988" s="705"/>
      <c r="BBJ988" s="705"/>
      <c r="BBK988" s="705"/>
      <c r="BBL988" s="705"/>
      <c r="BBM988" s="705"/>
      <c r="BBN988" s="705"/>
      <c r="BBO988" s="705"/>
      <c r="BBP988" s="705"/>
      <c r="BBQ988" s="705"/>
      <c r="BBR988" s="705"/>
      <c r="BBS988" s="705"/>
      <c r="BBT988" s="705"/>
      <c r="BBU988" s="705"/>
      <c r="BBV988" s="705"/>
      <c r="BBW988" s="705"/>
      <c r="BBX988" s="705"/>
      <c r="BBY988" s="705"/>
      <c r="BBZ988" s="705"/>
      <c r="BCA988" s="705"/>
      <c r="BCB988" s="705"/>
      <c r="BCC988" s="705"/>
      <c r="BCD988" s="705"/>
      <c r="BCE988" s="705"/>
      <c r="BCF988" s="705"/>
      <c r="BCG988" s="705"/>
      <c r="BCH988" s="705"/>
      <c r="BCI988" s="705"/>
      <c r="BCJ988" s="705"/>
      <c r="BCK988" s="705"/>
      <c r="BCL988" s="705"/>
      <c r="BCM988" s="705"/>
      <c r="BCN988" s="705"/>
      <c r="BCO988" s="705"/>
      <c r="BCP988" s="705"/>
      <c r="BCQ988" s="705"/>
      <c r="BCR988" s="705"/>
      <c r="BCS988" s="705"/>
      <c r="BCT988" s="705"/>
      <c r="BCU988" s="705"/>
      <c r="BCV988" s="705"/>
      <c r="BCW988" s="705"/>
      <c r="BCX988" s="705"/>
      <c r="BCY988" s="705"/>
      <c r="BCZ988" s="705"/>
      <c r="BDA988" s="705"/>
      <c r="BDB988" s="705"/>
      <c r="BDC988" s="705"/>
      <c r="BDD988" s="705"/>
      <c r="BDE988" s="705"/>
      <c r="BDF988" s="705"/>
      <c r="BDG988" s="705"/>
      <c r="BDH988" s="705"/>
      <c r="BDI988" s="705"/>
      <c r="BDJ988" s="705"/>
      <c r="BDK988" s="705"/>
      <c r="BDL988" s="705"/>
      <c r="BDM988" s="705"/>
      <c r="BDN988" s="705"/>
      <c r="BDO988" s="705"/>
      <c r="BDP988" s="705"/>
      <c r="BDQ988" s="705"/>
      <c r="BDR988" s="705"/>
      <c r="BDS988" s="705"/>
      <c r="BDT988" s="705"/>
      <c r="BDU988" s="705"/>
      <c r="BDV988" s="705"/>
      <c r="BDW988" s="705"/>
      <c r="BDX988" s="705"/>
      <c r="BDY988" s="705"/>
      <c r="BDZ988" s="705"/>
      <c r="BEA988" s="705"/>
      <c r="BEB988" s="705"/>
      <c r="BEC988" s="705"/>
      <c r="BED988" s="705"/>
      <c r="BEE988" s="705"/>
      <c r="BEF988" s="705"/>
      <c r="BEG988" s="705"/>
      <c r="BEH988" s="705"/>
      <c r="BEI988" s="705"/>
      <c r="BEJ988" s="705"/>
      <c r="BEK988" s="705"/>
      <c r="BEL988" s="705"/>
      <c r="BEM988" s="705"/>
      <c r="BEN988" s="705"/>
      <c r="BEO988" s="705"/>
      <c r="BEP988" s="705"/>
      <c r="BEQ988" s="705"/>
      <c r="BER988" s="705"/>
      <c r="BES988" s="705"/>
      <c r="BET988" s="705"/>
      <c r="BEU988" s="705"/>
      <c r="BEV988" s="705"/>
      <c r="BEW988" s="705"/>
      <c r="BEX988" s="705"/>
      <c r="BEY988" s="705"/>
      <c r="BEZ988" s="705"/>
      <c r="BFA988" s="705"/>
      <c r="BFB988" s="705"/>
      <c r="BFC988" s="705"/>
      <c r="BFD988" s="705"/>
      <c r="BFE988" s="705"/>
      <c r="BFF988" s="705"/>
      <c r="BFG988" s="705"/>
      <c r="BFH988" s="705"/>
      <c r="BFI988" s="705"/>
      <c r="BFJ988" s="705"/>
      <c r="BFK988" s="705"/>
      <c r="BFL988" s="705"/>
      <c r="BFM988" s="705"/>
      <c r="BFN988" s="705"/>
      <c r="BFO988" s="705"/>
      <c r="BFP988" s="705"/>
      <c r="BFQ988" s="705"/>
      <c r="BFR988" s="705"/>
      <c r="BFS988" s="705"/>
      <c r="BFT988" s="705"/>
      <c r="BFU988" s="705"/>
      <c r="BFV988" s="705"/>
      <c r="BFW988" s="705"/>
      <c r="BFX988" s="705"/>
      <c r="BFY988" s="705"/>
      <c r="BFZ988" s="705"/>
      <c r="BGA988" s="705"/>
      <c r="BGB988" s="705"/>
      <c r="BGC988" s="705"/>
      <c r="BGD988" s="705"/>
      <c r="BGE988" s="705"/>
      <c r="BGF988" s="705"/>
      <c r="BGG988" s="705"/>
      <c r="BGH988" s="705"/>
      <c r="BGI988" s="705"/>
      <c r="BGJ988" s="705"/>
      <c r="BGK988" s="705"/>
      <c r="BGL988" s="705"/>
      <c r="BGM988" s="705"/>
      <c r="BGN988" s="705"/>
      <c r="BGO988" s="705"/>
      <c r="BGP988" s="705"/>
      <c r="BGQ988" s="705"/>
      <c r="BGR988" s="705"/>
      <c r="BGS988" s="705"/>
      <c r="BGT988" s="705"/>
      <c r="BGU988" s="705"/>
      <c r="BGV988" s="705"/>
      <c r="BGW988" s="705"/>
      <c r="BGX988" s="705"/>
      <c r="BGY988" s="705"/>
      <c r="BGZ988" s="705"/>
      <c r="BHA988" s="705"/>
      <c r="BHB988" s="705"/>
      <c r="BHC988" s="705"/>
      <c r="BHD988" s="705"/>
      <c r="BHE988" s="705"/>
      <c r="BHF988" s="705"/>
      <c r="BHG988" s="705"/>
      <c r="BHH988" s="705"/>
      <c r="BHI988" s="705"/>
      <c r="BHJ988" s="705"/>
      <c r="BHK988" s="705"/>
      <c r="BHL988" s="705"/>
      <c r="BHM988" s="705"/>
      <c r="BHN988" s="705"/>
      <c r="BHO988" s="705"/>
      <c r="BHP988" s="705"/>
      <c r="BHQ988" s="705"/>
      <c r="BHR988" s="705"/>
      <c r="BHS988" s="705"/>
      <c r="BHT988" s="705"/>
      <c r="BHU988" s="705"/>
      <c r="BHV988" s="705"/>
      <c r="BHW988" s="705"/>
      <c r="BHX988" s="705"/>
      <c r="BHY988" s="705"/>
      <c r="BHZ988" s="705"/>
      <c r="BIA988" s="705"/>
      <c r="BIB988" s="705"/>
      <c r="BIC988" s="705"/>
      <c r="BID988" s="705"/>
      <c r="BIE988" s="705"/>
      <c r="BIF988" s="705"/>
      <c r="BIG988" s="705"/>
      <c r="BIH988" s="705"/>
      <c r="BII988" s="705"/>
      <c r="BIJ988" s="705"/>
      <c r="BIK988" s="705"/>
      <c r="BIL988" s="705"/>
      <c r="BIM988" s="705"/>
      <c r="BIN988" s="705"/>
      <c r="BIO988" s="705"/>
      <c r="BIP988" s="705"/>
      <c r="BIQ988" s="705"/>
      <c r="BIR988" s="705"/>
      <c r="BIS988" s="705"/>
      <c r="BIT988" s="705"/>
      <c r="BIU988" s="705"/>
      <c r="BIV988" s="705"/>
      <c r="BIW988" s="705"/>
      <c r="BIX988" s="705"/>
      <c r="BIY988" s="705"/>
      <c r="BIZ988" s="705"/>
      <c r="BJA988" s="705"/>
      <c r="BJB988" s="705"/>
      <c r="BJC988" s="705"/>
      <c r="BJD988" s="705"/>
      <c r="BJE988" s="705"/>
      <c r="BJF988" s="705"/>
      <c r="BJG988" s="705"/>
      <c r="BJH988" s="705"/>
      <c r="BJI988" s="705"/>
      <c r="BJJ988" s="705"/>
      <c r="BJK988" s="705"/>
      <c r="BJL988" s="705"/>
      <c r="BJM988" s="705"/>
      <c r="BJN988" s="705"/>
      <c r="BJO988" s="705"/>
      <c r="BJP988" s="705"/>
      <c r="BJQ988" s="705"/>
      <c r="BJR988" s="705"/>
      <c r="BJS988" s="705"/>
      <c r="BJT988" s="705"/>
      <c r="BJU988" s="705"/>
      <c r="BJV988" s="705"/>
      <c r="BJW988" s="705"/>
      <c r="BJX988" s="705"/>
      <c r="BJY988" s="705"/>
      <c r="BJZ988" s="705"/>
      <c r="BKA988" s="705"/>
      <c r="BKB988" s="705"/>
      <c r="BKC988" s="705"/>
      <c r="BKD988" s="705"/>
      <c r="BKE988" s="705"/>
      <c r="BKF988" s="705"/>
      <c r="BKG988" s="705"/>
      <c r="BKH988" s="705"/>
      <c r="BKI988" s="705"/>
      <c r="BKJ988" s="705"/>
      <c r="BKK988" s="705"/>
      <c r="BKL988" s="705"/>
      <c r="BKM988" s="705"/>
      <c r="BKN988" s="705"/>
      <c r="BKO988" s="705"/>
      <c r="BKP988" s="705"/>
      <c r="BKQ988" s="705"/>
      <c r="BKR988" s="705"/>
      <c r="BKS988" s="705"/>
      <c r="BKT988" s="705"/>
      <c r="BKU988" s="705"/>
      <c r="BKV988" s="705"/>
      <c r="BKW988" s="705"/>
      <c r="BKX988" s="705"/>
      <c r="BKY988" s="705"/>
      <c r="BKZ988" s="705"/>
      <c r="BLA988" s="705"/>
      <c r="BLB988" s="705"/>
      <c r="BLC988" s="705"/>
      <c r="BLD988" s="705"/>
      <c r="BLE988" s="705"/>
      <c r="BLF988" s="705"/>
      <c r="BLG988" s="705"/>
      <c r="BLH988" s="705"/>
      <c r="BLI988" s="705"/>
      <c r="BLJ988" s="705"/>
      <c r="BLK988" s="705"/>
      <c r="BLL988" s="705"/>
      <c r="BLM988" s="705"/>
      <c r="BLN988" s="705"/>
      <c r="BLO988" s="705"/>
      <c r="BLP988" s="705"/>
      <c r="BLQ988" s="705"/>
      <c r="BLR988" s="705"/>
      <c r="BLS988" s="705"/>
      <c r="BLT988" s="705"/>
      <c r="BLU988" s="705"/>
      <c r="BLV988" s="705"/>
      <c r="BLW988" s="705"/>
      <c r="BLX988" s="705"/>
      <c r="BLY988" s="705"/>
      <c r="BLZ988" s="705"/>
      <c r="BMA988" s="705"/>
      <c r="BMB988" s="705"/>
      <c r="BMC988" s="705"/>
      <c r="BMD988" s="705"/>
      <c r="BME988" s="705"/>
      <c r="BMF988" s="705"/>
      <c r="BMG988" s="705"/>
      <c r="BMH988" s="705"/>
      <c r="BMI988" s="705"/>
      <c r="BMJ988" s="705"/>
      <c r="BMK988" s="705"/>
      <c r="BML988" s="705"/>
      <c r="BMM988" s="705"/>
      <c r="BMN988" s="705"/>
      <c r="BMO988" s="705"/>
      <c r="BMP988" s="705"/>
      <c r="BMQ988" s="705"/>
      <c r="BMR988" s="705"/>
      <c r="BMS988" s="705"/>
      <c r="BMT988" s="705"/>
      <c r="BMU988" s="705"/>
      <c r="BMV988" s="705"/>
      <c r="BMW988" s="705"/>
      <c r="BMX988" s="705"/>
      <c r="BMY988" s="705"/>
      <c r="BMZ988" s="705"/>
      <c r="BNA988" s="705"/>
      <c r="BNB988" s="705"/>
      <c r="BNC988" s="705"/>
      <c r="BND988" s="705"/>
      <c r="BNE988" s="705"/>
      <c r="BNF988" s="705"/>
      <c r="BNG988" s="705"/>
      <c r="BNH988" s="705"/>
      <c r="BNI988" s="705"/>
      <c r="BNJ988" s="705"/>
      <c r="BNK988" s="705"/>
      <c r="BNL988" s="705"/>
      <c r="BNM988" s="705"/>
      <c r="BNN988" s="705"/>
      <c r="BNO988" s="705"/>
      <c r="BNP988" s="705"/>
      <c r="BNQ988" s="705"/>
      <c r="BNR988" s="705"/>
      <c r="BNS988" s="705"/>
      <c r="BNT988" s="705"/>
      <c r="BNU988" s="705"/>
      <c r="BNV988" s="705"/>
      <c r="BNW988" s="705"/>
      <c r="BNX988" s="705"/>
      <c r="BNY988" s="705"/>
      <c r="BNZ988" s="705"/>
      <c r="BOA988" s="705"/>
      <c r="BOB988" s="705"/>
      <c r="BOC988" s="705"/>
      <c r="BOD988" s="705"/>
      <c r="BOE988" s="705"/>
      <c r="BOF988" s="705"/>
      <c r="BOG988" s="705"/>
      <c r="BOH988" s="705"/>
      <c r="BOI988" s="705"/>
      <c r="BOJ988" s="705"/>
      <c r="BOK988" s="705"/>
      <c r="BOL988" s="705"/>
      <c r="BOM988" s="705"/>
      <c r="BON988" s="705"/>
      <c r="BOO988" s="705"/>
      <c r="BOP988" s="705"/>
      <c r="BOQ988" s="705"/>
      <c r="BOR988" s="705"/>
      <c r="BOS988" s="705"/>
      <c r="BOT988" s="705"/>
      <c r="BOU988" s="705"/>
      <c r="BOV988" s="705"/>
      <c r="BOW988" s="705"/>
      <c r="BOX988" s="705"/>
      <c r="BOY988" s="705"/>
      <c r="BOZ988" s="705"/>
      <c r="BPA988" s="705"/>
      <c r="BPB988" s="705"/>
      <c r="BPC988" s="705"/>
      <c r="BPD988" s="705"/>
      <c r="BPE988" s="705"/>
      <c r="BPF988" s="705"/>
      <c r="BPG988" s="705"/>
      <c r="BPH988" s="705"/>
      <c r="BPI988" s="705"/>
      <c r="BPJ988" s="705"/>
      <c r="BPK988" s="705"/>
      <c r="BPL988" s="705"/>
      <c r="BPM988" s="705"/>
      <c r="BPN988" s="705"/>
      <c r="BPO988" s="705"/>
      <c r="BPP988" s="705"/>
      <c r="BPQ988" s="705"/>
      <c r="BPR988" s="705"/>
      <c r="BPS988" s="705"/>
      <c r="BPT988" s="705"/>
      <c r="BPU988" s="705"/>
      <c r="BPV988" s="705"/>
      <c r="BPW988" s="705"/>
      <c r="BPX988" s="705"/>
      <c r="BPY988" s="705"/>
      <c r="BPZ988" s="705"/>
      <c r="BQA988" s="705"/>
      <c r="BQB988" s="705"/>
      <c r="BQC988" s="705"/>
      <c r="BQD988" s="705"/>
      <c r="BQE988" s="705"/>
      <c r="BQF988" s="705"/>
      <c r="BQG988" s="705"/>
      <c r="BQH988" s="705"/>
      <c r="BQI988" s="705"/>
      <c r="BQJ988" s="705"/>
      <c r="BQK988" s="705"/>
      <c r="BQL988" s="705"/>
      <c r="BQM988" s="705"/>
      <c r="BQN988" s="705"/>
      <c r="BQO988" s="705"/>
      <c r="BQP988" s="705"/>
      <c r="BQQ988" s="705"/>
      <c r="BQR988" s="705"/>
      <c r="BQS988" s="705"/>
      <c r="BQT988" s="705"/>
      <c r="BQU988" s="705"/>
      <c r="BQV988" s="705"/>
      <c r="BQW988" s="705"/>
      <c r="BQX988" s="705"/>
      <c r="BQY988" s="705"/>
      <c r="BQZ988" s="705"/>
      <c r="BRA988" s="705"/>
      <c r="BRB988" s="705"/>
      <c r="BRC988" s="705"/>
      <c r="BRD988" s="705"/>
      <c r="BRE988" s="705"/>
      <c r="BRF988" s="705"/>
      <c r="BRG988" s="705"/>
      <c r="BRH988" s="705"/>
      <c r="BRI988" s="705"/>
      <c r="BRJ988" s="705"/>
      <c r="BRK988" s="705"/>
      <c r="BRL988" s="705"/>
      <c r="BRM988" s="705"/>
      <c r="BRN988" s="705"/>
      <c r="BRO988" s="705"/>
      <c r="BRP988" s="705"/>
      <c r="BRQ988" s="705"/>
      <c r="BRR988" s="705"/>
      <c r="BRS988" s="705"/>
      <c r="BRT988" s="705"/>
      <c r="BRU988" s="705"/>
      <c r="BRV988" s="705"/>
      <c r="BRW988" s="705"/>
      <c r="BRX988" s="705"/>
      <c r="BRY988" s="705"/>
      <c r="BRZ988" s="705"/>
      <c r="BSA988" s="705"/>
      <c r="BSB988" s="705"/>
      <c r="BSC988" s="705"/>
      <c r="BSD988" s="705"/>
      <c r="BSE988" s="705"/>
      <c r="BSF988" s="705"/>
      <c r="BSG988" s="705"/>
      <c r="BSH988" s="705"/>
      <c r="BSI988" s="705"/>
      <c r="BSJ988" s="705"/>
      <c r="BSK988" s="705"/>
      <c r="BSL988" s="705"/>
      <c r="BSM988" s="705"/>
      <c r="BSN988" s="705"/>
      <c r="BSO988" s="705"/>
      <c r="BSP988" s="705"/>
      <c r="BSQ988" s="705"/>
      <c r="BSR988" s="705"/>
      <c r="BSS988" s="705"/>
      <c r="BST988" s="705"/>
      <c r="BSU988" s="705"/>
      <c r="BSV988" s="705"/>
      <c r="BSW988" s="705"/>
      <c r="BSX988" s="705"/>
      <c r="BSY988" s="705"/>
      <c r="BSZ988" s="705"/>
      <c r="BTA988" s="705"/>
      <c r="BTB988" s="705"/>
      <c r="BTC988" s="705"/>
      <c r="BTD988" s="705"/>
      <c r="BTE988" s="705"/>
      <c r="BTF988" s="705"/>
      <c r="BTG988" s="705"/>
      <c r="BTH988" s="705"/>
      <c r="BTI988" s="705"/>
      <c r="BTJ988" s="705"/>
      <c r="BTK988" s="705"/>
      <c r="BTL988" s="705"/>
      <c r="BTM988" s="705"/>
      <c r="BTN988" s="705"/>
      <c r="BTO988" s="705"/>
      <c r="BTP988" s="705"/>
      <c r="BTQ988" s="705"/>
      <c r="BTR988" s="705"/>
      <c r="BTS988" s="705"/>
      <c r="BTT988" s="705"/>
      <c r="BTU988" s="705"/>
      <c r="BTV988" s="705"/>
      <c r="BTW988" s="705"/>
      <c r="BTX988" s="705"/>
      <c r="BTY988" s="705"/>
      <c r="BTZ988" s="705"/>
      <c r="BUA988" s="705"/>
      <c r="BUB988" s="705"/>
      <c r="BUC988" s="705"/>
      <c r="BUD988" s="705"/>
      <c r="BUE988" s="705"/>
      <c r="BUF988" s="705"/>
      <c r="BUG988" s="705"/>
      <c r="BUH988" s="705"/>
      <c r="BUI988" s="705"/>
      <c r="BUJ988" s="705"/>
      <c r="BUK988" s="705"/>
      <c r="BUL988" s="705"/>
      <c r="BUM988" s="705"/>
      <c r="BUN988" s="705"/>
      <c r="BUO988" s="705"/>
      <c r="BUP988" s="705"/>
      <c r="BUQ988" s="705"/>
      <c r="BUR988" s="705"/>
      <c r="BUS988" s="705"/>
      <c r="BUT988" s="705"/>
      <c r="BUU988" s="705"/>
      <c r="BUV988" s="705"/>
      <c r="BUW988" s="705"/>
      <c r="BUX988" s="705"/>
      <c r="BUY988" s="705"/>
      <c r="BUZ988" s="705"/>
      <c r="BVA988" s="705"/>
      <c r="BVB988" s="705"/>
      <c r="BVC988" s="705"/>
      <c r="BVD988" s="705"/>
      <c r="BVE988" s="705"/>
      <c r="BVF988" s="705"/>
      <c r="BVG988" s="705"/>
      <c r="BVH988" s="705"/>
      <c r="BVI988" s="705"/>
      <c r="BVJ988" s="705"/>
      <c r="BVK988" s="705"/>
      <c r="BVL988" s="705"/>
      <c r="BVM988" s="705"/>
      <c r="BVN988" s="705"/>
      <c r="BVO988" s="705"/>
      <c r="BVP988" s="705"/>
      <c r="BVQ988" s="705"/>
      <c r="BVR988" s="705"/>
      <c r="BVS988" s="705"/>
      <c r="BVT988" s="705"/>
      <c r="BVU988" s="705"/>
      <c r="BVV988" s="705"/>
      <c r="BVW988" s="705"/>
      <c r="BVX988" s="705"/>
      <c r="BVY988" s="705"/>
      <c r="BVZ988" s="705"/>
      <c r="BWA988" s="705"/>
      <c r="BWB988" s="705"/>
      <c r="BWC988" s="705"/>
      <c r="BWD988" s="705"/>
      <c r="BWE988" s="705"/>
      <c r="BWF988" s="705"/>
      <c r="BWG988" s="705"/>
      <c r="BWH988" s="705"/>
      <c r="BWI988" s="705"/>
      <c r="BWJ988" s="705"/>
      <c r="BWK988" s="705"/>
      <c r="BWL988" s="705"/>
      <c r="BWM988" s="705"/>
      <c r="BWN988" s="705"/>
      <c r="BWO988" s="705"/>
      <c r="BWP988" s="705"/>
      <c r="BWQ988" s="705"/>
      <c r="BWR988" s="705"/>
      <c r="BWS988" s="705"/>
      <c r="BWT988" s="705"/>
      <c r="BWU988" s="705"/>
      <c r="BWV988" s="705"/>
      <c r="BWW988" s="705"/>
      <c r="BWX988" s="705"/>
      <c r="BWY988" s="705"/>
      <c r="BWZ988" s="705"/>
      <c r="BXA988" s="705"/>
      <c r="BXB988" s="705"/>
      <c r="BXC988" s="705"/>
      <c r="BXD988" s="705"/>
      <c r="BXE988" s="705"/>
      <c r="BXF988" s="705"/>
      <c r="BXG988" s="705"/>
      <c r="BXH988" s="705"/>
      <c r="BXI988" s="705"/>
      <c r="BXJ988" s="705"/>
      <c r="BXK988" s="705"/>
      <c r="BXL988" s="705"/>
      <c r="BXM988" s="705"/>
      <c r="BXN988" s="705"/>
      <c r="BXO988" s="705"/>
      <c r="BXP988" s="705"/>
      <c r="BXQ988" s="705"/>
      <c r="BXR988" s="705"/>
      <c r="BXS988" s="705"/>
      <c r="BXT988" s="705"/>
      <c r="BXU988" s="705"/>
      <c r="BXV988" s="705"/>
      <c r="BXW988" s="705"/>
      <c r="BXX988" s="705"/>
      <c r="BXY988" s="705"/>
      <c r="BXZ988" s="705"/>
      <c r="BYA988" s="705"/>
      <c r="BYB988" s="705"/>
      <c r="BYC988" s="705"/>
      <c r="BYD988" s="705"/>
      <c r="BYE988" s="705"/>
      <c r="BYF988" s="705"/>
      <c r="BYG988" s="705"/>
      <c r="BYH988" s="705"/>
      <c r="BYI988" s="705"/>
      <c r="BYJ988" s="705"/>
      <c r="BYK988" s="705"/>
      <c r="BYL988" s="705"/>
      <c r="BYM988" s="705"/>
      <c r="BYN988" s="705"/>
      <c r="BYO988" s="705"/>
      <c r="BYP988" s="705"/>
      <c r="BYQ988" s="705"/>
      <c r="BYR988" s="705"/>
      <c r="BYS988" s="705"/>
      <c r="BYT988" s="705"/>
      <c r="BYU988" s="705"/>
      <c r="BYV988" s="705"/>
      <c r="BYW988" s="705"/>
      <c r="BYX988" s="705"/>
      <c r="BYY988" s="705"/>
      <c r="BYZ988" s="705"/>
      <c r="BZA988" s="705"/>
      <c r="BZB988" s="705"/>
      <c r="BZC988" s="705"/>
      <c r="BZD988" s="705"/>
      <c r="BZE988" s="705"/>
      <c r="BZF988" s="705"/>
      <c r="BZG988" s="705"/>
      <c r="BZH988" s="705"/>
      <c r="BZI988" s="705"/>
      <c r="BZJ988" s="705"/>
      <c r="BZK988" s="705"/>
      <c r="BZL988" s="705"/>
      <c r="BZM988" s="705"/>
      <c r="BZN988" s="705"/>
      <c r="BZO988" s="705"/>
      <c r="BZP988" s="705"/>
      <c r="BZQ988" s="705"/>
      <c r="BZR988" s="705"/>
      <c r="BZS988" s="705"/>
      <c r="BZT988" s="705"/>
      <c r="BZU988" s="705"/>
      <c r="BZV988" s="705"/>
      <c r="BZW988" s="705"/>
      <c r="BZX988" s="705"/>
      <c r="BZY988" s="705"/>
      <c r="BZZ988" s="705"/>
      <c r="CAA988" s="705"/>
      <c r="CAB988" s="705"/>
      <c r="CAC988" s="705"/>
      <c r="CAD988" s="705"/>
      <c r="CAE988" s="705"/>
      <c r="CAF988" s="705"/>
      <c r="CAG988" s="705"/>
      <c r="CAH988" s="705"/>
      <c r="CAI988" s="705"/>
      <c r="CAJ988" s="705"/>
      <c r="CAK988" s="705"/>
      <c r="CAL988" s="705"/>
      <c r="CAM988" s="705"/>
      <c r="CAN988" s="705"/>
      <c r="CAO988" s="705"/>
      <c r="CAP988" s="705"/>
      <c r="CAQ988" s="705"/>
      <c r="CAR988" s="705"/>
      <c r="CAS988" s="705"/>
      <c r="CAT988" s="705"/>
      <c r="CAU988" s="705"/>
      <c r="CAV988" s="705"/>
      <c r="CAW988" s="705"/>
      <c r="CAX988" s="705"/>
      <c r="CAY988" s="705"/>
      <c r="CAZ988" s="705"/>
      <c r="CBA988" s="705"/>
      <c r="CBB988" s="705"/>
      <c r="CBC988" s="705"/>
      <c r="CBD988" s="705"/>
      <c r="CBE988" s="705"/>
      <c r="CBF988" s="705"/>
      <c r="CBG988" s="705"/>
      <c r="CBH988" s="705"/>
      <c r="CBI988" s="705"/>
      <c r="CBJ988" s="705"/>
      <c r="CBK988" s="705"/>
      <c r="CBL988" s="705"/>
      <c r="CBM988" s="705"/>
      <c r="CBN988" s="705"/>
      <c r="CBO988" s="705"/>
      <c r="CBP988" s="705"/>
      <c r="CBQ988" s="705"/>
      <c r="CBR988" s="705"/>
      <c r="CBS988" s="705"/>
      <c r="CBT988" s="705"/>
      <c r="CBU988" s="705"/>
      <c r="CBV988" s="705"/>
      <c r="CBW988" s="705"/>
      <c r="CBX988" s="705"/>
      <c r="CBY988" s="705"/>
      <c r="CBZ988" s="705"/>
      <c r="CCA988" s="705"/>
      <c r="CCB988" s="705"/>
      <c r="CCC988" s="705"/>
      <c r="CCD988" s="705"/>
      <c r="CCE988" s="705"/>
      <c r="CCF988" s="705"/>
      <c r="CCG988" s="705"/>
      <c r="CCH988" s="705"/>
      <c r="CCI988" s="705"/>
      <c r="CCJ988" s="705"/>
      <c r="CCK988" s="705"/>
      <c r="CCL988" s="705"/>
      <c r="CCM988" s="705"/>
      <c r="CCN988" s="705"/>
      <c r="CCO988" s="705"/>
      <c r="CCP988" s="705"/>
      <c r="CCQ988" s="705"/>
      <c r="CCR988" s="705"/>
      <c r="CCS988" s="705"/>
      <c r="CCT988" s="705"/>
      <c r="CCU988" s="705"/>
      <c r="CCV988" s="705"/>
      <c r="CCW988" s="705"/>
      <c r="CCX988" s="705"/>
      <c r="CCY988" s="705"/>
      <c r="CCZ988" s="705"/>
      <c r="CDA988" s="705"/>
      <c r="CDB988" s="705"/>
      <c r="CDC988" s="705"/>
      <c r="CDD988" s="705"/>
      <c r="CDE988" s="705"/>
      <c r="CDF988" s="705"/>
      <c r="CDG988" s="705"/>
      <c r="CDH988" s="705"/>
      <c r="CDI988" s="705"/>
      <c r="CDJ988" s="705"/>
      <c r="CDK988" s="705"/>
      <c r="CDL988" s="705"/>
      <c r="CDM988" s="705"/>
      <c r="CDN988" s="705"/>
      <c r="CDO988" s="705"/>
      <c r="CDP988" s="705"/>
      <c r="CDQ988" s="705"/>
      <c r="CDR988" s="705"/>
      <c r="CDS988" s="705"/>
      <c r="CDT988" s="705"/>
      <c r="CDU988" s="705"/>
      <c r="CDV988" s="705"/>
      <c r="CDW988" s="705"/>
      <c r="CDX988" s="705"/>
      <c r="CDY988" s="705"/>
      <c r="CDZ988" s="705"/>
      <c r="CEA988" s="705"/>
      <c r="CEB988" s="705"/>
      <c r="CEC988" s="705"/>
      <c r="CED988" s="705"/>
      <c r="CEE988" s="705"/>
      <c r="CEF988" s="705"/>
      <c r="CEG988" s="705"/>
      <c r="CEH988" s="705"/>
      <c r="CEI988" s="705"/>
      <c r="CEJ988" s="705"/>
      <c r="CEK988" s="705"/>
      <c r="CEL988" s="705"/>
      <c r="CEM988" s="705"/>
      <c r="CEN988" s="705"/>
      <c r="CEO988" s="705"/>
      <c r="CEP988" s="705"/>
      <c r="CEQ988" s="705"/>
      <c r="CER988" s="705"/>
      <c r="CES988" s="705"/>
      <c r="CET988" s="705"/>
      <c r="CEU988" s="705"/>
      <c r="CEV988" s="705"/>
      <c r="CEW988" s="705"/>
      <c r="CEX988" s="705"/>
      <c r="CEY988" s="705"/>
      <c r="CEZ988" s="705"/>
      <c r="CFA988" s="705"/>
      <c r="CFB988" s="705"/>
      <c r="CFC988" s="705"/>
      <c r="CFD988" s="705"/>
      <c r="CFE988" s="705"/>
      <c r="CFF988" s="705"/>
      <c r="CFG988" s="705"/>
      <c r="CFH988" s="705"/>
      <c r="CFI988" s="705"/>
      <c r="CFJ988" s="705"/>
      <c r="CFK988" s="705"/>
      <c r="CFL988" s="705"/>
      <c r="CFM988" s="705"/>
      <c r="CFN988" s="705"/>
      <c r="CFO988" s="705"/>
      <c r="CFP988" s="705"/>
      <c r="CFQ988" s="705"/>
      <c r="CFR988" s="705"/>
      <c r="CFS988" s="705"/>
      <c r="CFT988" s="705"/>
      <c r="CFU988" s="705"/>
      <c r="CFV988" s="705"/>
      <c r="CFW988" s="705"/>
      <c r="CFX988" s="705"/>
      <c r="CFY988" s="705"/>
      <c r="CFZ988" s="705"/>
      <c r="CGA988" s="705"/>
      <c r="CGB988" s="705"/>
      <c r="CGC988" s="705"/>
      <c r="CGD988" s="705"/>
      <c r="CGE988" s="705"/>
      <c r="CGF988" s="705"/>
      <c r="CGG988" s="705"/>
      <c r="CGH988" s="705"/>
      <c r="CGI988" s="705"/>
      <c r="CGJ988" s="705"/>
      <c r="CGK988" s="705"/>
      <c r="CGL988" s="705"/>
      <c r="CGM988" s="705"/>
      <c r="CGN988" s="705"/>
      <c r="CGO988" s="705"/>
      <c r="CGP988" s="705"/>
      <c r="CGQ988" s="705"/>
      <c r="CGR988" s="705"/>
      <c r="CGS988" s="705"/>
      <c r="CGT988" s="705"/>
      <c r="CGU988" s="705"/>
      <c r="CGV988" s="705"/>
      <c r="CGW988" s="705"/>
      <c r="CGX988" s="705"/>
      <c r="CGY988" s="705"/>
      <c r="CGZ988" s="705"/>
      <c r="CHA988" s="705"/>
      <c r="CHB988" s="705"/>
      <c r="CHC988" s="705"/>
      <c r="CHD988" s="705"/>
      <c r="CHE988" s="705"/>
      <c r="CHF988" s="705"/>
      <c r="CHG988" s="705"/>
      <c r="CHH988" s="705"/>
      <c r="CHI988" s="705"/>
      <c r="CHJ988" s="705"/>
      <c r="CHK988" s="705"/>
      <c r="CHL988" s="705"/>
      <c r="CHM988" s="705"/>
      <c r="CHN988" s="705"/>
      <c r="CHO988" s="705"/>
      <c r="CHP988" s="705"/>
      <c r="CHQ988" s="705"/>
      <c r="CHR988" s="705"/>
      <c r="CHS988" s="705"/>
      <c r="CHT988" s="705"/>
      <c r="CHU988" s="705"/>
      <c r="CHV988" s="705"/>
      <c r="CHW988" s="705"/>
      <c r="CHX988" s="705"/>
      <c r="CHY988" s="705"/>
      <c r="CHZ988" s="705"/>
      <c r="CIA988" s="705"/>
      <c r="CIB988" s="705"/>
      <c r="CIC988" s="705"/>
      <c r="CID988" s="705"/>
      <c r="CIE988" s="705"/>
      <c r="CIF988" s="705"/>
      <c r="CIG988" s="705"/>
      <c r="CIH988" s="705"/>
      <c r="CII988" s="705"/>
      <c r="CIJ988" s="705"/>
      <c r="CIK988" s="705"/>
      <c r="CIL988" s="705"/>
      <c r="CIM988" s="705"/>
      <c r="CIN988" s="705"/>
      <c r="CIO988" s="705"/>
      <c r="CIP988" s="705"/>
      <c r="CIQ988" s="705"/>
      <c r="CIR988" s="705"/>
      <c r="CIS988" s="705"/>
      <c r="CIT988" s="705"/>
      <c r="CIU988" s="705"/>
      <c r="CIV988" s="705"/>
      <c r="CIW988" s="705"/>
      <c r="CIX988" s="705"/>
      <c r="CIY988" s="705"/>
      <c r="CIZ988" s="705"/>
      <c r="CJA988" s="705"/>
      <c r="CJB988" s="705"/>
      <c r="CJC988" s="705"/>
      <c r="CJD988" s="705"/>
      <c r="CJE988" s="705"/>
      <c r="CJF988" s="705"/>
      <c r="CJG988" s="705"/>
      <c r="CJH988" s="705"/>
      <c r="CJI988" s="705"/>
      <c r="CJJ988" s="705"/>
      <c r="CJK988" s="705"/>
      <c r="CJL988" s="705"/>
      <c r="CJM988" s="705"/>
      <c r="CJN988" s="705"/>
      <c r="CJO988" s="705"/>
      <c r="CJP988" s="705"/>
      <c r="CJQ988" s="705"/>
      <c r="CJR988" s="705"/>
      <c r="CJS988" s="705"/>
      <c r="CJT988" s="705"/>
      <c r="CJU988" s="705"/>
      <c r="CJV988" s="705"/>
      <c r="CJW988" s="705"/>
      <c r="CJX988" s="705"/>
      <c r="CJY988" s="705"/>
      <c r="CJZ988" s="705"/>
      <c r="CKA988" s="705"/>
      <c r="CKB988" s="705"/>
      <c r="CKC988" s="705"/>
      <c r="CKD988" s="705"/>
      <c r="CKE988" s="705"/>
      <c r="CKF988" s="705"/>
      <c r="CKG988" s="705"/>
      <c r="CKH988" s="705"/>
      <c r="CKI988" s="705"/>
      <c r="CKJ988" s="705"/>
      <c r="CKK988" s="705"/>
      <c r="CKL988" s="705"/>
      <c r="CKM988" s="705"/>
      <c r="CKN988" s="705"/>
      <c r="CKO988" s="705"/>
      <c r="CKP988" s="705"/>
      <c r="CKQ988" s="705"/>
      <c r="CKR988" s="705"/>
      <c r="CKS988" s="705"/>
      <c r="CKT988" s="705"/>
      <c r="CKU988" s="705"/>
      <c r="CKV988" s="705"/>
      <c r="CKW988" s="705"/>
      <c r="CKX988" s="705"/>
      <c r="CKY988" s="705"/>
      <c r="CKZ988" s="705"/>
      <c r="CLA988" s="705"/>
      <c r="CLB988" s="705"/>
      <c r="CLC988" s="705"/>
      <c r="CLD988" s="705"/>
      <c r="CLE988" s="705"/>
      <c r="CLF988" s="705"/>
      <c r="CLG988" s="705"/>
      <c r="CLH988" s="705"/>
      <c r="CLI988" s="705"/>
      <c r="CLJ988" s="705"/>
      <c r="CLK988" s="705"/>
      <c r="CLL988" s="705"/>
      <c r="CLM988" s="705"/>
      <c r="CLN988" s="705"/>
      <c r="CLO988" s="705"/>
      <c r="CLP988" s="705"/>
      <c r="CLQ988" s="705"/>
      <c r="CLR988" s="705"/>
      <c r="CLS988" s="705"/>
      <c r="CLT988" s="705"/>
      <c r="CLU988" s="705"/>
      <c r="CLV988" s="705"/>
      <c r="CLW988" s="705"/>
      <c r="CLX988" s="705"/>
      <c r="CLY988" s="705"/>
      <c r="CLZ988" s="705"/>
      <c r="CMA988" s="705"/>
      <c r="CMB988" s="705"/>
      <c r="CMC988" s="705"/>
      <c r="CMD988" s="705"/>
      <c r="CME988" s="705"/>
      <c r="CMF988" s="705"/>
      <c r="CMG988" s="705"/>
      <c r="CMH988" s="705"/>
      <c r="CMI988" s="705"/>
      <c r="CMJ988" s="705"/>
      <c r="CMK988" s="705"/>
      <c r="CML988" s="705"/>
      <c r="CMM988" s="705"/>
      <c r="CMN988" s="705"/>
      <c r="CMO988" s="705"/>
      <c r="CMP988" s="705"/>
      <c r="CMQ988" s="705"/>
      <c r="CMR988" s="705"/>
      <c r="CMS988" s="705"/>
      <c r="CMT988" s="705"/>
      <c r="CMU988" s="705"/>
      <c r="CMV988" s="705"/>
      <c r="CMW988" s="705"/>
      <c r="CMX988" s="705"/>
      <c r="CMY988" s="705"/>
      <c r="CMZ988" s="705"/>
      <c r="CNA988" s="705"/>
      <c r="CNB988" s="705"/>
      <c r="CNC988" s="705"/>
      <c r="CND988" s="705"/>
      <c r="CNE988" s="705"/>
      <c r="CNF988" s="705"/>
      <c r="CNG988" s="705"/>
      <c r="CNH988" s="705"/>
      <c r="CNI988" s="705"/>
      <c r="CNJ988" s="705"/>
      <c r="CNK988" s="705"/>
      <c r="CNL988" s="705"/>
      <c r="CNM988" s="705"/>
      <c r="CNN988" s="705"/>
      <c r="CNO988" s="705"/>
      <c r="CNP988" s="705"/>
      <c r="CNQ988" s="705"/>
      <c r="CNR988" s="705"/>
      <c r="CNS988" s="705"/>
      <c r="CNT988" s="705"/>
      <c r="CNU988" s="705"/>
      <c r="CNV988" s="705"/>
      <c r="CNW988" s="705"/>
      <c r="CNX988" s="705"/>
      <c r="CNY988" s="705"/>
      <c r="CNZ988" s="705"/>
      <c r="COA988" s="705"/>
      <c r="COB988" s="705"/>
      <c r="COC988" s="705"/>
      <c r="COD988" s="705"/>
      <c r="COE988" s="705"/>
      <c r="COF988" s="705"/>
      <c r="COG988" s="705"/>
      <c r="COH988" s="705"/>
      <c r="COI988" s="705"/>
      <c r="COJ988" s="705"/>
      <c r="COK988" s="705"/>
      <c r="COL988" s="705"/>
      <c r="COM988" s="705"/>
      <c r="CON988" s="705"/>
      <c r="COO988" s="705"/>
      <c r="COP988" s="705"/>
      <c r="COQ988" s="705"/>
      <c r="COR988" s="705"/>
      <c r="COS988" s="705"/>
      <c r="COT988" s="705"/>
      <c r="COU988" s="705"/>
      <c r="COV988" s="705"/>
      <c r="COW988" s="705"/>
      <c r="COX988" s="705"/>
      <c r="COY988" s="705"/>
      <c r="COZ988" s="705"/>
      <c r="CPA988" s="705"/>
      <c r="CPB988" s="705"/>
      <c r="CPC988" s="705"/>
      <c r="CPD988" s="705"/>
      <c r="CPE988" s="705"/>
      <c r="CPF988" s="705"/>
      <c r="CPG988" s="705"/>
      <c r="CPH988" s="705"/>
      <c r="CPI988" s="705"/>
      <c r="CPJ988" s="705"/>
      <c r="CPK988" s="705"/>
      <c r="CPL988" s="705"/>
      <c r="CPM988" s="705"/>
      <c r="CPN988" s="705"/>
      <c r="CPO988" s="705"/>
      <c r="CPP988" s="705"/>
      <c r="CPQ988" s="705"/>
      <c r="CPR988" s="705"/>
      <c r="CPS988" s="705"/>
      <c r="CPT988" s="705"/>
      <c r="CPU988" s="705"/>
      <c r="CPV988" s="705"/>
      <c r="CPW988" s="705"/>
      <c r="CPX988" s="705"/>
      <c r="CPY988" s="705"/>
      <c r="CPZ988" s="705"/>
      <c r="CQA988" s="705"/>
      <c r="CQB988" s="705"/>
      <c r="CQC988" s="705"/>
      <c r="CQD988" s="705"/>
      <c r="CQE988" s="705"/>
      <c r="CQF988" s="705"/>
      <c r="CQG988" s="705"/>
      <c r="CQH988" s="705"/>
      <c r="CQI988" s="705"/>
      <c r="CQJ988" s="705"/>
      <c r="CQK988" s="705"/>
      <c r="CQL988" s="705"/>
      <c r="CQM988" s="705"/>
      <c r="CQN988" s="705"/>
      <c r="CQO988" s="705"/>
      <c r="CQP988" s="705"/>
      <c r="CQQ988" s="705"/>
      <c r="CQR988" s="705"/>
      <c r="CQS988" s="705"/>
      <c r="CQT988" s="705"/>
      <c r="CQU988" s="705"/>
      <c r="CQV988" s="705"/>
      <c r="CQW988" s="705"/>
      <c r="CQX988" s="705"/>
      <c r="CQY988" s="705"/>
      <c r="CQZ988" s="705"/>
      <c r="CRA988" s="705"/>
      <c r="CRB988" s="705"/>
      <c r="CRC988" s="705"/>
      <c r="CRD988" s="705"/>
      <c r="CRE988" s="705"/>
      <c r="CRF988" s="705"/>
      <c r="CRG988" s="705"/>
      <c r="CRH988" s="705"/>
      <c r="CRI988" s="705"/>
      <c r="CRJ988" s="705"/>
      <c r="CRK988" s="705"/>
      <c r="CRL988" s="705"/>
      <c r="CRM988" s="705"/>
      <c r="CRN988" s="705"/>
      <c r="CRO988" s="705"/>
      <c r="CRP988" s="705"/>
      <c r="CRQ988" s="705"/>
      <c r="CRR988" s="705"/>
      <c r="CRS988" s="705"/>
      <c r="CRT988" s="705"/>
      <c r="CRU988" s="705"/>
      <c r="CRV988" s="705"/>
      <c r="CRW988" s="705"/>
      <c r="CRX988" s="705"/>
      <c r="CRY988" s="705"/>
      <c r="CRZ988" s="705"/>
      <c r="CSA988" s="705"/>
      <c r="CSB988" s="705"/>
      <c r="CSC988" s="705"/>
      <c r="CSD988" s="705"/>
      <c r="CSE988" s="705"/>
      <c r="CSF988" s="705"/>
      <c r="CSG988" s="705"/>
      <c r="CSH988" s="705"/>
      <c r="CSI988" s="705"/>
      <c r="CSJ988" s="705"/>
      <c r="CSK988" s="705"/>
      <c r="CSL988" s="705"/>
      <c r="CSM988" s="705"/>
      <c r="CSN988" s="705"/>
      <c r="CSO988" s="705"/>
      <c r="CSP988" s="705"/>
      <c r="CSQ988" s="705"/>
      <c r="CSR988" s="705"/>
      <c r="CSS988" s="705"/>
      <c r="CST988" s="705"/>
      <c r="CSU988" s="705"/>
      <c r="CSV988" s="705"/>
      <c r="CSW988" s="705"/>
      <c r="CSX988" s="705"/>
      <c r="CSY988" s="705"/>
      <c r="CSZ988" s="705"/>
      <c r="CTA988" s="705"/>
      <c r="CTB988" s="705"/>
      <c r="CTC988" s="705"/>
      <c r="CTD988" s="705"/>
      <c r="CTE988" s="705"/>
      <c r="CTF988" s="705"/>
      <c r="CTG988" s="705"/>
      <c r="CTH988" s="705"/>
      <c r="CTI988" s="705"/>
      <c r="CTJ988" s="705"/>
      <c r="CTK988" s="705"/>
      <c r="CTL988" s="705"/>
      <c r="CTM988" s="705"/>
      <c r="CTN988" s="705"/>
      <c r="CTO988" s="705"/>
      <c r="CTP988" s="705"/>
      <c r="CTQ988" s="705"/>
      <c r="CTR988" s="705"/>
      <c r="CTS988" s="705"/>
      <c r="CTT988" s="705"/>
      <c r="CTU988" s="705"/>
      <c r="CTV988" s="705"/>
      <c r="CTW988" s="705"/>
      <c r="CTX988" s="705"/>
      <c r="CTY988" s="705"/>
      <c r="CTZ988" s="705"/>
      <c r="CUA988" s="705"/>
      <c r="CUB988" s="705"/>
      <c r="CUC988" s="705"/>
      <c r="CUD988" s="705"/>
      <c r="CUE988" s="705"/>
      <c r="CUF988" s="705"/>
      <c r="CUG988" s="705"/>
      <c r="CUH988" s="705"/>
      <c r="CUI988" s="705"/>
      <c r="CUJ988" s="705"/>
      <c r="CUK988" s="705"/>
      <c r="CUL988" s="705"/>
      <c r="CUM988" s="705"/>
      <c r="CUN988" s="705"/>
      <c r="CUO988" s="705"/>
      <c r="CUP988" s="705"/>
      <c r="CUQ988" s="705"/>
      <c r="CUR988" s="705"/>
      <c r="CUS988" s="705"/>
      <c r="CUT988" s="705"/>
      <c r="CUU988" s="705"/>
      <c r="CUV988" s="705"/>
      <c r="CUW988" s="705"/>
      <c r="CUX988" s="705"/>
      <c r="CUY988" s="705"/>
      <c r="CUZ988" s="705"/>
      <c r="CVA988" s="705"/>
      <c r="CVB988" s="705"/>
      <c r="CVC988" s="705"/>
      <c r="CVD988" s="705"/>
      <c r="CVE988" s="705"/>
      <c r="CVF988" s="705"/>
      <c r="CVG988" s="705"/>
      <c r="CVH988" s="705"/>
      <c r="CVI988" s="705"/>
      <c r="CVJ988" s="705"/>
      <c r="CVK988" s="705"/>
      <c r="CVL988" s="705"/>
      <c r="CVM988" s="705"/>
      <c r="CVN988" s="705"/>
      <c r="CVO988" s="705"/>
      <c r="CVP988" s="705"/>
      <c r="CVQ988" s="705"/>
      <c r="CVR988" s="705"/>
      <c r="CVS988" s="705"/>
      <c r="CVT988" s="705"/>
      <c r="CVU988" s="705"/>
      <c r="CVV988" s="705"/>
      <c r="CVW988" s="705"/>
      <c r="CVX988" s="705"/>
      <c r="CVY988" s="705"/>
      <c r="CVZ988" s="705"/>
      <c r="CWA988" s="705"/>
      <c r="CWB988" s="705"/>
      <c r="CWC988" s="705"/>
      <c r="CWD988" s="705"/>
      <c r="CWE988" s="705"/>
      <c r="CWF988" s="705"/>
      <c r="CWG988" s="705"/>
      <c r="CWH988" s="705"/>
      <c r="CWI988" s="705"/>
      <c r="CWJ988" s="705"/>
      <c r="CWK988" s="705"/>
      <c r="CWL988" s="705"/>
      <c r="CWM988" s="705"/>
      <c r="CWN988" s="705"/>
      <c r="CWO988" s="705"/>
      <c r="CWP988" s="705"/>
      <c r="CWQ988" s="705"/>
      <c r="CWR988" s="705"/>
      <c r="CWS988" s="705"/>
      <c r="CWT988" s="705"/>
      <c r="CWU988" s="705"/>
      <c r="CWV988" s="705"/>
      <c r="CWW988" s="705"/>
      <c r="CWX988" s="705"/>
      <c r="CWY988" s="705"/>
      <c r="CWZ988" s="705"/>
      <c r="CXA988" s="705"/>
      <c r="CXB988" s="705"/>
      <c r="CXC988" s="705"/>
      <c r="CXD988" s="705"/>
      <c r="CXE988" s="705"/>
      <c r="CXF988" s="705"/>
      <c r="CXG988" s="705"/>
      <c r="CXH988" s="705"/>
      <c r="CXI988" s="705"/>
      <c r="CXJ988" s="705"/>
      <c r="CXK988" s="705"/>
      <c r="CXL988" s="705"/>
      <c r="CXM988" s="705"/>
      <c r="CXN988" s="705"/>
      <c r="CXO988" s="705"/>
      <c r="CXP988" s="705"/>
      <c r="CXQ988" s="705"/>
      <c r="CXR988" s="705"/>
      <c r="CXS988" s="705"/>
      <c r="CXT988" s="705"/>
      <c r="CXU988" s="705"/>
      <c r="CXV988" s="705"/>
      <c r="CXW988" s="705"/>
      <c r="CXX988" s="705"/>
      <c r="CXY988" s="705"/>
      <c r="CXZ988" s="705"/>
      <c r="CYA988" s="705"/>
      <c r="CYB988" s="705"/>
      <c r="CYC988" s="705"/>
      <c r="CYD988" s="705"/>
      <c r="CYE988" s="705"/>
      <c r="CYF988" s="705"/>
      <c r="CYG988" s="705"/>
      <c r="CYH988" s="705"/>
      <c r="CYI988" s="705"/>
      <c r="CYJ988" s="705"/>
      <c r="CYK988" s="705"/>
      <c r="CYL988" s="705"/>
      <c r="CYM988" s="705"/>
      <c r="CYN988" s="705"/>
      <c r="CYO988" s="705"/>
      <c r="CYP988" s="705"/>
      <c r="CYQ988" s="705"/>
      <c r="CYR988" s="705"/>
      <c r="CYS988" s="705"/>
      <c r="CYT988" s="705"/>
      <c r="CYU988" s="705"/>
      <c r="CYV988" s="705"/>
      <c r="CYW988" s="705"/>
      <c r="CYX988" s="705"/>
      <c r="CYY988" s="705"/>
      <c r="CYZ988" s="705"/>
      <c r="CZA988" s="705"/>
      <c r="CZB988" s="705"/>
      <c r="CZC988" s="705"/>
      <c r="CZD988" s="705"/>
      <c r="CZE988" s="705"/>
      <c r="CZF988" s="705"/>
      <c r="CZG988" s="705"/>
      <c r="CZH988" s="705"/>
      <c r="CZI988" s="705"/>
      <c r="CZJ988" s="705"/>
      <c r="CZK988" s="705"/>
      <c r="CZL988" s="705"/>
      <c r="CZM988" s="705"/>
      <c r="CZN988" s="705"/>
      <c r="CZO988" s="705"/>
      <c r="CZP988" s="705"/>
      <c r="CZQ988" s="705"/>
      <c r="CZR988" s="705"/>
      <c r="CZS988" s="705"/>
      <c r="CZT988" s="705"/>
      <c r="CZU988" s="705"/>
      <c r="CZV988" s="705"/>
      <c r="CZW988" s="705"/>
      <c r="CZX988" s="705"/>
      <c r="CZY988" s="705"/>
      <c r="CZZ988" s="705"/>
      <c r="DAA988" s="705"/>
      <c r="DAB988" s="705"/>
      <c r="DAC988" s="705"/>
      <c r="DAD988" s="705"/>
      <c r="DAE988" s="705"/>
      <c r="DAF988" s="705"/>
      <c r="DAG988" s="705"/>
      <c r="DAH988" s="705"/>
      <c r="DAI988" s="705"/>
      <c r="DAJ988" s="705"/>
      <c r="DAK988" s="705"/>
      <c r="DAL988" s="705"/>
      <c r="DAM988" s="705"/>
      <c r="DAN988" s="705"/>
      <c r="DAO988" s="705"/>
      <c r="DAP988" s="705"/>
      <c r="DAQ988" s="705"/>
      <c r="DAR988" s="705"/>
      <c r="DAS988" s="705"/>
      <c r="DAT988" s="705"/>
      <c r="DAU988" s="705"/>
      <c r="DAV988" s="705"/>
      <c r="DAW988" s="705"/>
      <c r="DAX988" s="705"/>
      <c r="DAY988" s="705"/>
      <c r="DAZ988" s="705"/>
      <c r="DBA988" s="705"/>
      <c r="DBB988" s="705"/>
      <c r="DBC988" s="705"/>
      <c r="DBD988" s="705"/>
      <c r="DBE988" s="705"/>
      <c r="DBF988" s="705"/>
      <c r="DBG988" s="705"/>
      <c r="DBH988" s="705"/>
      <c r="DBI988" s="705"/>
      <c r="DBJ988" s="705"/>
      <c r="DBK988" s="705"/>
      <c r="DBL988" s="705"/>
      <c r="DBM988" s="705"/>
      <c r="DBN988" s="705"/>
      <c r="DBO988" s="705"/>
      <c r="DBP988" s="705"/>
      <c r="DBQ988" s="705"/>
      <c r="DBR988" s="705"/>
      <c r="DBS988" s="705"/>
      <c r="DBT988" s="705"/>
      <c r="DBU988" s="705"/>
      <c r="DBV988" s="705"/>
      <c r="DBW988" s="705"/>
      <c r="DBX988" s="705"/>
      <c r="DBY988" s="705"/>
      <c r="DBZ988" s="705"/>
      <c r="DCA988" s="705"/>
      <c r="DCB988" s="705"/>
      <c r="DCC988" s="705"/>
      <c r="DCD988" s="705"/>
      <c r="DCE988" s="705"/>
      <c r="DCF988" s="705"/>
      <c r="DCG988" s="705"/>
      <c r="DCH988" s="705"/>
      <c r="DCI988" s="705"/>
      <c r="DCJ988" s="705"/>
      <c r="DCK988" s="705"/>
      <c r="DCL988" s="705"/>
      <c r="DCM988" s="705"/>
      <c r="DCN988" s="705"/>
      <c r="DCO988" s="705"/>
      <c r="DCP988" s="705"/>
      <c r="DCQ988" s="705"/>
      <c r="DCR988" s="705"/>
      <c r="DCS988" s="705"/>
      <c r="DCT988" s="705"/>
      <c r="DCU988" s="705"/>
      <c r="DCV988" s="705"/>
      <c r="DCW988" s="705"/>
      <c r="DCX988" s="705"/>
      <c r="DCY988" s="705"/>
      <c r="DCZ988" s="705"/>
      <c r="DDA988" s="705"/>
      <c r="DDB988" s="705"/>
      <c r="DDC988" s="705"/>
      <c r="DDD988" s="705"/>
      <c r="DDE988" s="705"/>
      <c r="DDF988" s="705"/>
      <c r="DDG988" s="705"/>
      <c r="DDH988" s="705"/>
      <c r="DDI988" s="705"/>
      <c r="DDJ988" s="705"/>
      <c r="DDK988" s="705"/>
      <c r="DDL988" s="705"/>
      <c r="DDM988" s="705"/>
      <c r="DDN988" s="705"/>
      <c r="DDO988" s="705"/>
      <c r="DDP988" s="705"/>
      <c r="DDQ988" s="705"/>
      <c r="DDR988" s="705"/>
      <c r="DDS988" s="705"/>
      <c r="DDT988" s="705"/>
      <c r="DDU988" s="705"/>
      <c r="DDV988" s="705"/>
      <c r="DDW988" s="705"/>
      <c r="DDX988" s="705"/>
      <c r="DDY988" s="705"/>
      <c r="DDZ988" s="705"/>
      <c r="DEA988" s="705"/>
      <c r="DEB988" s="705"/>
      <c r="DEC988" s="705"/>
      <c r="DED988" s="705"/>
      <c r="DEE988" s="705"/>
      <c r="DEF988" s="705"/>
      <c r="DEG988" s="705"/>
      <c r="DEH988" s="705"/>
      <c r="DEI988" s="705"/>
      <c r="DEJ988" s="705"/>
      <c r="DEK988" s="705"/>
      <c r="DEL988" s="705"/>
      <c r="DEM988" s="705"/>
      <c r="DEN988" s="705"/>
      <c r="DEO988" s="705"/>
      <c r="DEP988" s="705"/>
      <c r="DEQ988" s="705"/>
      <c r="DER988" s="705"/>
      <c r="DES988" s="705"/>
      <c r="DET988" s="705"/>
      <c r="DEU988" s="705"/>
      <c r="DEV988" s="705"/>
      <c r="DEW988" s="705"/>
      <c r="DEX988" s="705"/>
      <c r="DEY988" s="705"/>
      <c r="DEZ988" s="705"/>
      <c r="DFA988" s="705"/>
      <c r="DFB988" s="705"/>
      <c r="DFC988" s="705"/>
      <c r="DFD988" s="705"/>
      <c r="DFE988" s="705"/>
      <c r="DFF988" s="705"/>
      <c r="DFG988" s="705"/>
      <c r="DFH988" s="705"/>
      <c r="DFI988" s="705"/>
      <c r="DFJ988" s="705"/>
      <c r="DFK988" s="705"/>
      <c r="DFL988" s="705"/>
      <c r="DFM988" s="705"/>
      <c r="DFN988" s="705"/>
      <c r="DFO988" s="705"/>
      <c r="DFP988" s="705"/>
      <c r="DFQ988" s="705"/>
      <c r="DFR988" s="705"/>
      <c r="DFS988" s="705"/>
      <c r="DFT988" s="705"/>
      <c r="DFU988" s="705"/>
      <c r="DFV988" s="705"/>
      <c r="DFW988" s="705"/>
      <c r="DFX988" s="705"/>
      <c r="DFY988" s="705"/>
      <c r="DFZ988" s="705"/>
      <c r="DGA988" s="705"/>
      <c r="DGB988" s="705"/>
      <c r="DGC988" s="705"/>
      <c r="DGD988" s="705"/>
      <c r="DGE988" s="705"/>
      <c r="DGF988" s="705"/>
      <c r="DGG988" s="705"/>
      <c r="DGH988" s="705"/>
      <c r="DGI988" s="705"/>
      <c r="DGJ988" s="705"/>
      <c r="DGK988" s="705"/>
      <c r="DGL988" s="705"/>
      <c r="DGM988" s="705"/>
      <c r="DGN988" s="705"/>
      <c r="DGO988" s="705"/>
      <c r="DGP988" s="705"/>
      <c r="DGQ988" s="705"/>
      <c r="DGR988" s="705"/>
      <c r="DGS988" s="705"/>
      <c r="DGT988" s="705"/>
      <c r="DGU988" s="705"/>
      <c r="DGV988" s="705"/>
      <c r="DGW988" s="705"/>
      <c r="DGX988" s="705"/>
      <c r="DGY988" s="705"/>
      <c r="DGZ988" s="705"/>
      <c r="DHA988" s="705"/>
      <c r="DHB988" s="705"/>
      <c r="DHC988" s="705"/>
      <c r="DHD988" s="705"/>
      <c r="DHE988" s="705"/>
      <c r="DHF988" s="705"/>
      <c r="DHG988" s="705"/>
      <c r="DHH988" s="705"/>
      <c r="DHI988" s="705"/>
      <c r="DHJ988" s="705"/>
      <c r="DHK988" s="705"/>
      <c r="DHL988" s="705"/>
      <c r="DHM988" s="705"/>
      <c r="DHN988" s="705"/>
      <c r="DHO988" s="705"/>
      <c r="DHP988" s="705"/>
      <c r="DHQ988" s="705"/>
      <c r="DHR988" s="705"/>
      <c r="DHS988" s="705"/>
      <c r="DHT988" s="705"/>
      <c r="DHU988" s="705"/>
      <c r="DHV988" s="705"/>
      <c r="DHW988" s="705"/>
      <c r="DHX988" s="705"/>
      <c r="DHY988" s="705"/>
      <c r="DHZ988" s="705"/>
      <c r="DIA988" s="705"/>
      <c r="DIB988" s="705"/>
      <c r="DIC988" s="705"/>
      <c r="DID988" s="705"/>
      <c r="DIE988" s="705"/>
      <c r="DIF988" s="705"/>
      <c r="DIG988" s="705"/>
      <c r="DIH988" s="705"/>
      <c r="DII988" s="705"/>
      <c r="DIJ988" s="705"/>
      <c r="DIK988" s="705"/>
      <c r="DIL988" s="705"/>
      <c r="DIM988" s="705"/>
      <c r="DIN988" s="705"/>
      <c r="DIO988" s="705"/>
      <c r="DIP988" s="705"/>
      <c r="DIQ988" s="705"/>
      <c r="DIR988" s="705"/>
      <c r="DIS988" s="705"/>
      <c r="DIT988" s="705"/>
      <c r="DIU988" s="705"/>
      <c r="DIV988" s="705"/>
      <c r="DIW988" s="705"/>
      <c r="DIX988" s="705"/>
      <c r="DIY988" s="705"/>
      <c r="DIZ988" s="705"/>
      <c r="DJA988" s="705"/>
      <c r="DJB988" s="705"/>
      <c r="DJC988" s="705"/>
      <c r="DJD988" s="705"/>
      <c r="DJE988" s="705"/>
      <c r="DJF988" s="705"/>
      <c r="DJG988" s="705"/>
      <c r="DJH988" s="705"/>
      <c r="DJI988" s="705"/>
      <c r="DJJ988" s="705"/>
      <c r="DJK988" s="705"/>
      <c r="DJL988" s="705"/>
      <c r="DJM988" s="705"/>
      <c r="DJN988" s="705"/>
      <c r="DJO988" s="705"/>
      <c r="DJP988" s="705"/>
      <c r="DJQ988" s="705"/>
      <c r="DJR988" s="705"/>
      <c r="DJS988" s="705"/>
      <c r="DJT988" s="705"/>
      <c r="DJU988" s="705"/>
      <c r="DJV988" s="705"/>
      <c r="DJW988" s="705"/>
      <c r="DJX988" s="705"/>
      <c r="DJY988" s="705"/>
      <c r="DJZ988" s="705"/>
      <c r="DKA988" s="705"/>
      <c r="DKB988" s="705"/>
      <c r="DKC988" s="705"/>
      <c r="DKD988" s="705"/>
      <c r="DKE988" s="705"/>
      <c r="DKF988" s="705"/>
      <c r="DKG988" s="705"/>
      <c r="DKH988" s="705"/>
      <c r="DKI988" s="705"/>
      <c r="DKJ988" s="705"/>
      <c r="DKK988" s="705"/>
      <c r="DKL988" s="705"/>
      <c r="DKM988" s="705"/>
      <c r="DKN988" s="705"/>
      <c r="DKO988" s="705"/>
      <c r="DKP988" s="705"/>
      <c r="DKQ988" s="705"/>
      <c r="DKR988" s="705"/>
      <c r="DKS988" s="705"/>
      <c r="DKT988" s="705"/>
      <c r="DKU988" s="705"/>
      <c r="DKV988" s="705"/>
      <c r="DKW988" s="705"/>
      <c r="DKX988" s="705"/>
      <c r="DKY988" s="705"/>
      <c r="DKZ988" s="705"/>
      <c r="DLA988" s="705"/>
      <c r="DLB988" s="705"/>
      <c r="DLC988" s="705"/>
      <c r="DLD988" s="705"/>
      <c r="DLE988" s="705"/>
      <c r="DLF988" s="705"/>
      <c r="DLG988" s="705"/>
      <c r="DLH988" s="705"/>
      <c r="DLI988" s="705"/>
      <c r="DLJ988" s="705"/>
      <c r="DLK988" s="705"/>
      <c r="DLL988" s="705"/>
      <c r="DLM988" s="705"/>
      <c r="DLN988" s="705"/>
      <c r="DLO988" s="705"/>
      <c r="DLP988" s="705"/>
      <c r="DLQ988" s="705"/>
      <c r="DLR988" s="705"/>
      <c r="DLS988" s="705"/>
      <c r="DLT988" s="705"/>
      <c r="DLU988" s="705"/>
      <c r="DLV988" s="705"/>
      <c r="DLW988" s="705"/>
      <c r="DLX988" s="705"/>
      <c r="DLY988" s="705"/>
      <c r="DLZ988" s="705"/>
      <c r="DMA988" s="705"/>
      <c r="DMB988" s="705"/>
      <c r="DMC988" s="705"/>
      <c r="DMD988" s="705"/>
      <c r="DME988" s="705"/>
      <c r="DMF988" s="705"/>
      <c r="DMG988" s="705"/>
      <c r="DMH988" s="705"/>
      <c r="DMI988" s="705"/>
      <c r="DMJ988" s="705"/>
      <c r="DMK988" s="705"/>
      <c r="DML988" s="705"/>
      <c r="DMM988" s="705"/>
      <c r="DMN988" s="705"/>
      <c r="DMO988" s="705"/>
      <c r="DMP988" s="705"/>
      <c r="DMQ988" s="705"/>
      <c r="DMR988" s="705"/>
      <c r="DMS988" s="705"/>
      <c r="DMT988" s="705"/>
      <c r="DMU988" s="705"/>
      <c r="DMV988" s="705"/>
      <c r="DMW988" s="705"/>
      <c r="DMX988" s="705"/>
      <c r="DMY988" s="705"/>
      <c r="DMZ988" s="705"/>
      <c r="DNA988" s="705"/>
      <c r="DNB988" s="705"/>
      <c r="DNC988" s="705"/>
      <c r="DND988" s="705"/>
      <c r="DNE988" s="705"/>
      <c r="DNF988" s="705"/>
      <c r="DNG988" s="705"/>
      <c r="DNH988" s="705"/>
      <c r="DNI988" s="705"/>
      <c r="DNJ988" s="705"/>
      <c r="DNK988" s="705"/>
      <c r="DNL988" s="705"/>
      <c r="DNM988" s="705"/>
      <c r="DNN988" s="705"/>
      <c r="DNO988" s="705"/>
      <c r="DNP988" s="705"/>
      <c r="DNQ988" s="705"/>
      <c r="DNR988" s="705"/>
      <c r="DNS988" s="705"/>
      <c r="DNT988" s="705"/>
      <c r="DNU988" s="705"/>
      <c r="DNV988" s="705"/>
      <c r="DNW988" s="705"/>
      <c r="DNX988" s="705"/>
      <c r="DNY988" s="705"/>
      <c r="DNZ988" s="705"/>
      <c r="DOA988" s="705"/>
      <c r="DOB988" s="705"/>
      <c r="DOC988" s="705"/>
      <c r="DOD988" s="705"/>
      <c r="DOE988" s="705"/>
      <c r="DOF988" s="705"/>
      <c r="DOG988" s="705"/>
      <c r="DOH988" s="705"/>
      <c r="DOI988" s="705"/>
      <c r="DOJ988" s="705"/>
      <c r="DOK988" s="705"/>
      <c r="DOL988" s="705"/>
      <c r="DOM988" s="705"/>
      <c r="DON988" s="705"/>
      <c r="DOO988" s="705"/>
      <c r="DOP988" s="705"/>
      <c r="DOQ988" s="705"/>
      <c r="DOR988" s="705"/>
      <c r="DOS988" s="705"/>
      <c r="DOT988" s="705"/>
      <c r="DOU988" s="705"/>
      <c r="DOV988" s="705"/>
      <c r="DOW988" s="705"/>
      <c r="DOX988" s="705"/>
      <c r="DOY988" s="705"/>
      <c r="DOZ988" s="705"/>
      <c r="DPA988" s="705"/>
      <c r="DPB988" s="705"/>
      <c r="DPC988" s="705"/>
      <c r="DPD988" s="705"/>
      <c r="DPE988" s="705"/>
      <c r="DPF988" s="705"/>
      <c r="DPG988" s="705"/>
      <c r="DPH988" s="705"/>
      <c r="DPI988" s="705"/>
      <c r="DPJ988" s="705"/>
      <c r="DPK988" s="705"/>
      <c r="DPL988" s="705"/>
      <c r="DPM988" s="705"/>
      <c r="DPN988" s="705"/>
      <c r="DPO988" s="705"/>
      <c r="DPP988" s="705"/>
      <c r="DPQ988" s="705"/>
      <c r="DPR988" s="705"/>
      <c r="DPS988" s="705"/>
      <c r="DPT988" s="705"/>
      <c r="DPU988" s="705"/>
      <c r="DPV988" s="705"/>
      <c r="DPW988" s="705"/>
      <c r="DPX988" s="705"/>
      <c r="DPY988" s="705"/>
      <c r="DPZ988" s="705"/>
      <c r="DQA988" s="705"/>
      <c r="DQB988" s="705"/>
      <c r="DQC988" s="705"/>
      <c r="DQD988" s="705"/>
      <c r="DQE988" s="705"/>
      <c r="DQF988" s="705"/>
      <c r="DQG988" s="705"/>
      <c r="DQH988" s="705"/>
      <c r="DQI988" s="705"/>
      <c r="DQJ988" s="705"/>
      <c r="DQK988" s="705"/>
      <c r="DQL988" s="705"/>
      <c r="DQM988" s="705"/>
      <c r="DQN988" s="705"/>
      <c r="DQO988" s="705"/>
      <c r="DQP988" s="705"/>
      <c r="DQQ988" s="705"/>
      <c r="DQR988" s="705"/>
      <c r="DQS988" s="705"/>
      <c r="DQT988" s="705"/>
      <c r="DQU988" s="705"/>
      <c r="DQV988" s="705"/>
      <c r="DQW988" s="705"/>
      <c r="DQX988" s="705"/>
      <c r="DQY988" s="705"/>
      <c r="DQZ988" s="705"/>
      <c r="DRA988" s="705"/>
      <c r="DRB988" s="705"/>
      <c r="DRC988" s="705"/>
      <c r="DRD988" s="705"/>
      <c r="DRE988" s="705"/>
      <c r="DRF988" s="705"/>
      <c r="DRG988" s="705"/>
      <c r="DRH988" s="705"/>
      <c r="DRI988" s="705"/>
      <c r="DRJ988" s="705"/>
      <c r="DRK988" s="705"/>
      <c r="DRL988" s="705"/>
      <c r="DRM988" s="705"/>
      <c r="DRN988" s="705"/>
      <c r="DRO988" s="705"/>
      <c r="DRP988" s="705"/>
      <c r="DRQ988" s="705"/>
      <c r="DRR988" s="705"/>
      <c r="DRS988" s="705"/>
      <c r="DRT988" s="705"/>
      <c r="DRU988" s="705"/>
      <c r="DRV988" s="705"/>
      <c r="DRW988" s="705"/>
      <c r="DRX988" s="705"/>
      <c r="DRY988" s="705"/>
      <c r="DRZ988" s="705"/>
      <c r="DSA988" s="705"/>
      <c r="DSB988" s="705"/>
      <c r="DSC988" s="705"/>
      <c r="DSD988" s="705"/>
      <c r="DSE988" s="705"/>
      <c r="DSF988" s="705"/>
      <c r="DSG988" s="705"/>
      <c r="DSH988" s="705"/>
      <c r="DSI988" s="705"/>
      <c r="DSJ988" s="705"/>
      <c r="DSK988" s="705"/>
      <c r="DSL988" s="705"/>
      <c r="DSM988" s="705"/>
      <c r="DSN988" s="705"/>
      <c r="DSO988" s="705"/>
      <c r="DSP988" s="705"/>
      <c r="DSQ988" s="705"/>
      <c r="DSR988" s="705"/>
      <c r="DSS988" s="705"/>
      <c r="DST988" s="705"/>
      <c r="DSU988" s="705"/>
      <c r="DSV988" s="705"/>
      <c r="DSW988" s="705"/>
      <c r="DSX988" s="705"/>
      <c r="DSY988" s="705"/>
      <c r="DSZ988" s="705"/>
      <c r="DTA988" s="705"/>
      <c r="DTB988" s="705"/>
      <c r="DTC988" s="705"/>
      <c r="DTD988" s="705"/>
      <c r="DTE988" s="705"/>
      <c r="DTF988" s="705"/>
      <c r="DTG988" s="705"/>
      <c r="DTH988" s="705"/>
      <c r="DTI988" s="705"/>
      <c r="DTJ988" s="705"/>
      <c r="DTK988" s="705"/>
      <c r="DTL988" s="705"/>
      <c r="DTM988" s="705"/>
      <c r="DTN988" s="705"/>
      <c r="DTO988" s="705"/>
      <c r="DTP988" s="705"/>
      <c r="DTQ988" s="705"/>
      <c r="DTR988" s="705"/>
      <c r="DTS988" s="705"/>
      <c r="DTT988" s="705"/>
      <c r="DTU988" s="705"/>
      <c r="DTV988" s="705"/>
      <c r="DTW988" s="705"/>
      <c r="DTX988" s="705"/>
      <c r="DTY988" s="705"/>
      <c r="DTZ988" s="705"/>
      <c r="DUA988" s="705"/>
      <c r="DUB988" s="705"/>
      <c r="DUC988" s="705"/>
      <c r="DUD988" s="705"/>
      <c r="DUE988" s="705"/>
      <c r="DUF988" s="705"/>
      <c r="DUG988" s="705"/>
      <c r="DUH988" s="705"/>
      <c r="DUI988" s="705"/>
      <c r="DUJ988" s="705"/>
      <c r="DUK988" s="705"/>
      <c r="DUL988" s="705"/>
      <c r="DUM988" s="705"/>
      <c r="DUN988" s="705"/>
      <c r="DUO988" s="705"/>
      <c r="DUP988" s="705"/>
      <c r="DUQ988" s="705"/>
      <c r="DUR988" s="705"/>
      <c r="DUS988" s="705"/>
      <c r="DUT988" s="705"/>
      <c r="DUU988" s="705"/>
      <c r="DUV988" s="705"/>
      <c r="DUW988" s="705"/>
      <c r="DUX988" s="705"/>
      <c r="DUY988" s="705"/>
      <c r="DUZ988" s="705"/>
      <c r="DVA988" s="705"/>
      <c r="DVB988" s="705"/>
      <c r="DVC988" s="705"/>
      <c r="DVD988" s="705"/>
      <c r="DVE988" s="705"/>
      <c r="DVF988" s="705"/>
      <c r="DVG988" s="705"/>
      <c r="DVH988" s="705"/>
      <c r="DVI988" s="705"/>
      <c r="DVJ988" s="705"/>
      <c r="DVK988" s="705"/>
      <c r="DVL988" s="705"/>
      <c r="DVM988" s="705"/>
      <c r="DVN988" s="705"/>
      <c r="DVO988" s="705"/>
      <c r="DVP988" s="705"/>
      <c r="DVQ988" s="705"/>
      <c r="DVR988" s="705"/>
      <c r="DVS988" s="705"/>
      <c r="DVT988" s="705"/>
      <c r="DVU988" s="705"/>
      <c r="DVV988" s="705"/>
      <c r="DVW988" s="705"/>
      <c r="DVX988" s="705"/>
      <c r="DVY988" s="705"/>
      <c r="DVZ988" s="705"/>
      <c r="DWA988" s="705"/>
      <c r="DWB988" s="705"/>
      <c r="DWC988" s="705"/>
      <c r="DWD988" s="705"/>
      <c r="DWE988" s="705"/>
      <c r="DWF988" s="705"/>
      <c r="DWG988" s="705"/>
      <c r="DWH988" s="705"/>
      <c r="DWI988" s="705"/>
      <c r="DWJ988" s="705"/>
      <c r="DWK988" s="705"/>
      <c r="DWL988" s="705"/>
      <c r="DWM988" s="705"/>
      <c r="DWN988" s="705"/>
      <c r="DWO988" s="705"/>
      <c r="DWP988" s="705"/>
      <c r="DWQ988" s="705"/>
      <c r="DWR988" s="705"/>
      <c r="DWS988" s="705"/>
      <c r="DWT988" s="705"/>
      <c r="DWU988" s="705"/>
      <c r="DWV988" s="705"/>
      <c r="DWW988" s="705"/>
      <c r="DWX988" s="705"/>
      <c r="DWY988" s="705"/>
      <c r="DWZ988" s="705"/>
      <c r="DXA988" s="705"/>
      <c r="DXB988" s="705"/>
      <c r="DXC988" s="705"/>
      <c r="DXD988" s="705"/>
      <c r="DXE988" s="705"/>
      <c r="DXF988" s="705"/>
      <c r="DXG988" s="705"/>
      <c r="DXH988" s="705"/>
      <c r="DXI988" s="705"/>
      <c r="DXJ988" s="705"/>
      <c r="DXK988" s="705"/>
      <c r="DXL988" s="705"/>
      <c r="DXM988" s="705"/>
      <c r="DXN988" s="705"/>
      <c r="DXO988" s="705"/>
      <c r="DXP988" s="705"/>
      <c r="DXQ988" s="705"/>
      <c r="DXR988" s="705"/>
      <c r="DXS988" s="705"/>
      <c r="DXT988" s="705"/>
      <c r="DXU988" s="705"/>
      <c r="DXV988" s="705"/>
      <c r="DXW988" s="705"/>
      <c r="DXX988" s="705"/>
      <c r="DXY988" s="705"/>
      <c r="DXZ988" s="705"/>
      <c r="DYA988" s="705"/>
      <c r="DYB988" s="705"/>
      <c r="DYC988" s="705"/>
      <c r="DYD988" s="705"/>
      <c r="DYE988" s="705"/>
      <c r="DYF988" s="705"/>
      <c r="DYG988" s="705"/>
      <c r="DYH988" s="705"/>
      <c r="DYI988" s="705"/>
      <c r="DYJ988" s="705"/>
      <c r="DYK988" s="705"/>
      <c r="DYL988" s="705"/>
      <c r="DYM988" s="705"/>
      <c r="DYN988" s="705"/>
      <c r="DYO988" s="705"/>
      <c r="DYP988" s="705"/>
      <c r="DYQ988" s="705"/>
      <c r="DYR988" s="705"/>
      <c r="DYS988" s="705"/>
      <c r="DYT988" s="705"/>
      <c r="DYU988" s="705"/>
      <c r="DYV988" s="705"/>
      <c r="DYW988" s="705"/>
      <c r="DYX988" s="705"/>
      <c r="DYY988" s="705"/>
      <c r="DYZ988" s="705"/>
      <c r="DZA988" s="705"/>
      <c r="DZB988" s="705"/>
      <c r="DZC988" s="705"/>
      <c r="DZD988" s="705"/>
      <c r="DZE988" s="705"/>
      <c r="DZF988" s="705"/>
      <c r="DZG988" s="705"/>
      <c r="DZH988" s="705"/>
      <c r="DZI988" s="705"/>
      <c r="DZJ988" s="705"/>
      <c r="DZK988" s="705"/>
      <c r="DZL988" s="705"/>
      <c r="DZM988" s="705"/>
      <c r="DZN988" s="705"/>
      <c r="DZO988" s="705"/>
      <c r="DZP988" s="705"/>
      <c r="DZQ988" s="705"/>
      <c r="DZR988" s="705"/>
      <c r="DZS988" s="705"/>
      <c r="DZT988" s="705"/>
      <c r="DZU988" s="705"/>
      <c r="DZV988" s="705"/>
      <c r="DZW988" s="705"/>
      <c r="DZX988" s="705"/>
      <c r="DZY988" s="705"/>
      <c r="DZZ988" s="705"/>
      <c r="EAA988" s="705"/>
      <c r="EAB988" s="705"/>
      <c r="EAC988" s="705"/>
      <c r="EAD988" s="705"/>
      <c r="EAE988" s="705"/>
      <c r="EAF988" s="705"/>
      <c r="EAG988" s="705"/>
      <c r="EAH988" s="705"/>
      <c r="EAI988" s="705"/>
      <c r="EAJ988" s="705"/>
      <c r="EAK988" s="705"/>
      <c r="EAL988" s="705"/>
      <c r="EAM988" s="705"/>
      <c r="EAN988" s="705"/>
      <c r="EAO988" s="705"/>
      <c r="EAP988" s="705"/>
      <c r="EAQ988" s="705"/>
      <c r="EAR988" s="705"/>
      <c r="EAS988" s="705"/>
      <c r="EAT988" s="705"/>
      <c r="EAU988" s="705"/>
      <c r="EAV988" s="705"/>
      <c r="EAW988" s="705"/>
      <c r="EAX988" s="705"/>
      <c r="EAY988" s="705"/>
      <c r="EAZ988" s="705"/>
      <c r="EBA988" s="705"/>
      <c r="EBB988" s="705"/>
      <c r="EBC988" s="705"/>
      <c r="EBD988" s="705"/>
      <c r="EBE988" s="705"/>
      <c r="EBF988" s="705"/>
      <c r="EBG988" s="705"/>
      <c r="EBH988" s="705"/>
      <c r="EBI988" s="705"/>
      <c r="EBJ988" s="705"/>
      <c r="EBK988" s="705"/>
      <c r="EBL988" s="705"/>
      <c r="EBM988" s="705"/>
      <c r="EBN988" s="705"/>
      <c r="EBO988" s="705"/>
      <c r="EBP988" s="705"/>
      <c r="EBQ988" s="705"/>
      <c r="EBR988" s="705"/>
      <c r="EBS988" s="705"/>
      <c r="EBT988" s="705"/>
      <c r="EBU988" s="705"/>
      <c r="EBV988" s="705"/>
      <c r="EBW988" s="705"/>
      <c r="EBX988" s="705"/>
      <c r="EBY988" s="705"/>
      <c r="EBZ988" s="705"/>
      <c r="ECA988" s="705"/>
      <c r="ECB988" s="705"/>
      <c r="ECC988" s="705"/>
      <c r="ECD988" s="705"/>
      <c r="ECE988" s="705"/>
      <c r="ECF988" s="705"/>
      <c r="ECG988" s="705"/>
      <c r="ECH988" s="705"/>
      <c r="ECI988" s="705"/>
      <c r="ECJ988" s="705"/>
      <c r="ECK988" s="705"/>
      <c r="ECL988" s="705"/>
      <c r="ECM988" s="705"/>
      <c r="ECN988" s="705"/>
      <c r="ECO988" s="705"/>
      <c r="ECP988" s="705"/>
      <c r="ECQ988" s="705"/>
      <c r="ECR988" s="705"/>
      <c r="ECS988" s="705"/>
      <c r="ECT988" s="705"/>
      <c r="ECU988" s="705"/>
      <c r="ECV988" s="705"/>
      <c r="ECW988" s="705"/>
      <c r="ECX988" s="705"/>
      <c r="ECY988" s="705"/>
      <c r="ECZ988" s="705"/>
      <c r="EDA988" s="705"/>
      <c r="EDB988" s="705"/>
      <c r="EDC988" s="705"/>
      <c r="EDD988" s="705"/>
      <c r="EDE988" s="705"/>
      <c r="EDF988" s="705"/>
      <c r="EDG988" s="705"/>
      <c r="EDH988" s="705"/>
      <c r="EDI988" s="705"/>
      <c r="EDJ988" s="705"/>
      <c r="EDK988" s="705"/>
      <c r="EDL988" s="705"/>
      <c r="EDM988" s="705"/>
      <c r="EDN988" s="705"/>
      <c r="EDO988" s="705"/>
      <c r="EDP988" s="705"/>
      <c r="EDQ988" s="705"/>
      <c r="EDR988" s="705"/>
      <c r="EDS988" s="705"/>
      <c r="EDT988" s="705"/>
      <c r="EDU988" s="705"/>
      <c r="EDV988" s="705"/>
      <c r="EDW988" s="705"/>
      <c r="EDX988" s="705"/>
      <c r="EDY988" s="705"/>
      <c r="EDZ988" s="705"/>
      <c r="EEA988" s="705"/>
      <c r="EEB988" s="705"/>
      <c r="EEC988" s="705"/>
      <c r="EED988" s="705"/>
      <c r="EEE988" s="705"/>
      <c r="EEF988" s="705"/>
      <c r="EEG988" s="705"/>
      <c r="EEH988" s="705"/>
      <c r="EEI988" s="705"/>
      <c r="EEJ988" s="705"/>
      <c r="EEK988" s="705"/>
      <c r="EEL988" s="705"/>
      <c r="EEM988" s="705"/>
      <c r="EEN988" s="705"/>
      <c r="EEO988" s="705"/>
      <c r="EEP988" s="705"/>
      <c r="EEQ988" s="705"/>
      <c r="EER988" s="705"/>
      <c r="EES988" s="705"/>
      <c r="EET988" s="705"/>
      <c r="EEU988" s="705"/>
      <c r="EEV988" s="705"/>
      <c r="EEW988" s="705"/>
      <c r="EEX988" s="705"/>
      <c r="EEY988" s="705"/>
      <c r="EEZ988" s="705"/>
      <c r="EFA988" s="705"/>
      <c r="EFB988" s="705"/>
      <c r="EFC988" s="705"/>
      <c r="EFD988" s="705"/>
      <c r="EFE988" s="705"/>
      <c r="EFF988" s="705"/>
      <c r="EFG988" s="705"/>
      <c r="EFH988" s="705"/>
      <c r="EFI988" s="705"/>
      <c r="EFJ988" s="705"/>
      <c r="EFK988" s="705"/>
      <c r="EFL988" s="705"/>
      <c r="EFM988" s="705"/>
      <c r="EFN988" s="705"/>
      <c r="EFO988" s="705"/>
      <c r="EFP988" s="705"/>
      <c r="EFQ988" s="705"/>
      <c r="EFR988" s="705"/>
      <c r="EFS988" s="705"/>
      <c r="EFT988" s="705"/>
      <c r="EFU988" s="705"/>
      <c r="EFV988" s="705"/>
      <c r="EFW988" s="705"/>
      <c r="EFX988" s="705"/>
      <c r="EFY988" s="705"/>
      <c r="EFZ988" s="705"/>
      <c r="EGA988" s="705"/>
      <c r="EGB988" s="705"/>
      <c r="EGC988" s="705"/>
      <c r="EGD988" s="705"/>
      <c r="EGE988" s="705"/>
      <c r="EGF988" s="705"/>
      <c r="EGG988" s="705"/>
      <c r="EGH988" s="705"/>
      <c r="EGI988" s="705"/>
      <c r="EGJ988" s="705"/>
      <c r="EGK988" s="705"/>
      <c r="EGL988" s="705"/>
      <c r="EGM988" s="705"/>
      <c r="EGN988" s="705"/>
      <c r="EGO988" s="705"/>
      <c r="EGP988" s="705"/>
      <c r="EGQ988" s="705"/>
      <c r="EGR988" s="705"/>
      <c r="EGS988" s="705"/>
      <c r="EGT988" s="705"/>
      <c r="EGU988" s="705"/>
      <c r="EGV988" s="705"/>
      <c r="EGW988" s="705"/>
      <c r="EGX988" s="705"/>
      <c r="EGY988" s="705"/>
      <c r="EGZ988" s="705"/>
      <c r="EHA988" s="705"/>
      <c r="EHB988" s="705"/>
      <c r="EHC988" s="705"/>
      <c r="EHD988" s="705"/>
      <c r="EHE988" s="705"/>
      <c r="EHF988" s="705"/>
      <c r="EHG988" s="705"/>
      <c r="EHH988" s="705"/>
      <c r="EHI988" s="705"/>
      <c r="EHJ988" s="705"/>
      <c r="EHK988" s="705"/>
      <c r="EHL988" s="705"/>
      <c r="EHM988" s="705"/>
      <c r="EHN988" s="705"/>
      <c r="EHO988" s="705"/>
      <c r="EHP988" s="705"/>
      <c r="EHQ988" s="705"/>
      <c r="EHR988" s="705"/>
      <c r="EHS988" s="705"/>
      <c r="EHT988" s="705"/>
      <c r="EHU988" s="705"/>
      <c r="EHV988" s="705"/>
      <c r="EHW988" s="705"/>
      <c r="EHX988" s="705"/>
      <c r="EHY988" s="705"/>
      <c r="EHZ988" s="705"/>
      <c r="EIA988" s="705"/>
      <c r="EIB988" s="705"/>
      <c r="EIC988" s="705"/>
      <c r="EID988" s="705"/>
      <c r="EIE988" s="705"/>
      <c r="EIF988" s="705"/>
      <c r="EIG988" s="705"/>
      <c r="EIH988" s="705"/>
      <c r="EII988" s="705"/>
      <c r="EIJ988" s="705"/>
      <c r="EIK988" s="705"/>
      <c r="EIL988" s="705"/>
      <c r="EIM988" s="705"/>
      <c r="EIN988" s="705"/>
      <c r="EIO988" s="705"/>
      <c r="EIP988" s="705"/>
      <c r="EIQ988" s="705"/>
      <c r="EIR988" s="705"/>
      <c r="EIS988" s="705"/>
      <c r="EIT988" s="705"/>
      <c r="EIU988" s="705"/>
      <c r="EIV988" s="705"/>
      <c r="EIW988" s="705"/>
      <c r="EIX988" s="705"/>
      <c r="EIY988" s="705"/>
      <c r="EIZ988" s="705"/>
      <c r="EJA988" s="705"/>
      <c r="EJB988" s="705"/>
      <c r="EJC988" s="705"/>
      <c r="EJD988" s="705"/>
      <c r="EJE988" s="705"/>
      <c r="EJF988" s="705"/>
      <c r="EJG988" s="705"/>
      <c r="EJH988" s="705"/>
      <c r="EJI988" s="705"/>
      <c r="EJJ988" s="705"/>
      <c r="EJK988" s="705"/>
      <c r="EJL988" s="705"/>
      <c r="EJM988" s="705"/>
      <c r="EJN988" s="705"/>
      <c r="EJO988" s="705"/>
      <c r="EJP988" s="705"/>
      <c r="EJQ988" s="705"/>
      <c r="EJR988" s="705"/>
      <c r="EJS988" s="705"/>
      <c r="EJT988" s="705"/>
      <c r="EJU988" s="705"/>
      <c r="EJV988" s="705"/>
      <c r="EJW988" s="705"/>
      <c r="EJX988" s="705"/>
      <c r="EJY988" s="705"/>
      <c r="EJZ988" s="705"/>
      <c r="EKA988" s="705"/>
      <c r="EKB988" s="705"/>
      <c r="EKC988" s="705"/>
      <c r="EKD988" s="705"/>
      <c r="EKE988" s="705"/>
      <c r="EKF988" s="705"/>
      <c r="EKG988" s="705"/>
      <c r="EKH988" s="705"/>
      <c r="EKI988" s="705"/>
      <c r="EKJ988" s="705"/>
      <c r="EKK988" s="705"/>
      <c r="EKL988" s="705"/>
      <c r="EKM988" s="705"/>
      <c r="EKN988" s="705"/>
      <c r="EKO988" s="705"/>
      <c r="EKP988" s="705"/>
      <c r="EKQ988" s="705"/>
      <c r="EKR988" s="705"/>
      <c r="EKS988" s="705"/>
      <c r="EKT988" s="705"/>
      <c r="EKU988" s="705"/>
      <c r="EKV988" s="705"/>
      <c r="EKW988" s="705"/>
      <c r="EKX988" s="705"/>
      <c r="EKY988" s="705"/>
      <c r="EKZ988" s="705"/>
      <c r="ELA988" s="705"/>
      <c r="ELB988" s="705"/>
      <c r="ELC988" s="705"/>
      <c r="ELD988" s="705"/>
      <c r="ELE988" s="705"/>
      <c r="ELF988" s="705"/>
      <c r="ELG988" s="705"/>
      <c r="ELH988" s="705"/>
      <c r="ELI988" s="705"/>
      <c r="ELJ988" s="705"/>
      <c r="ELK988" s="705"/>
      <c r="ELL988" s="705"/>
      <c r="ELM988" s="705"/>
      <c r="ELN988" s="705"/>
      <c r="ELO988" s="705"/>
      <c r="ELP988" s="705"/>
      <c r="ELQ988" s="705"/>
      <c r="ELR988" s="705"/>
      <c r="ELS988" s="705"/>
      <c r="ELT988" s="705"/>
      <c r="ELU988" s="705"/>
      <c r="ELV988" s="705"/>
      <c r="ELW988" s="705"/>
      <c r="ELX988" s="705"/>
      <c r="ELY988" s="705"/>
      <c r="ELZ988" s="705"/>
      <c r="EMA988" s="705"/>
      <c r="EMB988" s="705"/>
      <c r="EMC988" s="705"/>
      <c r="EMD988" s="705"/>
      <c r="EME988" s="705"/>
      <c r="EMF988" s="705"/>
      <c r="EMG988" s="705"/>
      <c r="EMH988" s="705"/>
      <c r="EMI988" s="705"/>
      <c r="EMJ988" s="705"/>
      <c r="EMK988" s="705"/>
      <c r="EML988" s="705"/>
      <c r="EMM988" s="705"/>
      <c r="EMN988" s="705"/>
      <c r="EMO988" s="705"/>
      <c r="EMP988" s="705"/>
      <c r="EMQ988" s="705"/>
      <c r="EMR988" s="705"/>
      <c r="EMS988" s="705"/>
      <c r="EMT988" s="705"/>
      <c r="EMU988" s="705"/>
      <c r="EMV988" s="705"/>
      <c r="EMW988" s="705"/>
      <c r="EMX988" s="705"/>
      <c r="EMY988" s="705"/>
      <c r="EMZ988" s="705"/>
      <c r="ENA988" s="705"/>
      <c r="ENB988" s="705"/>
      <c r="ENC988" s="705"/>
      <c r="END988" s="705"/>
      <c r="ENE988" s="705"/>
      <c r="ENF988" s="705"/>
      <c r="ENG988" s="705"/>
      <c r="ENH988" s="705"/>
      <c r="ENI988" s="705"/>
      <c r="ENJ988" s="705"/>
      <c r="ENK988" s="705"/>
      <c r="ENL988" s="705"/>
      <c r="ENM988" s="705"/>
      <c r="ENN988" s="705"/>
      <c r="ENO988" s="705"/>
      <c r="ENP988" s="705"/>
      <c r="ENQ988" s="705"/>
      <c r="ENR988" s="705"/>
      <c r="ENS988" s="705"/>
      <c r="ENT988" s="705"/>
      <c r="ENU988" s="705"/>
      <c r="ENV988" s="705"/>
      <c r="ENW988" s="705"/>
      <c r="ENX988" s="705"/>
      <c r="ENY988" s="705"/>
      <c r="ENZ988" s="705"/>
      <c r="EOA988" s="705"/>
      <c r="EOB988" s="705"/>
      <c r="EOC988" s="705"/>
      <c r="EOD988" s="705"/>
      <c r="EOE988" s="705"/>
      <c r="EOF988" s="705"/>
      <c r="EOG988" s="705"/>
      <c r="EOH988" s="705"/>
      <c r="EOI988" s="705"/>
      <c r="EOJ988" s="705"/>
      <c r="EOK988" s="705"/>
      <c r="EOL988" s="705"/>
      <c r="EOM988" s="705"/>
      <c r="EON988" s="705"/>
      <c r="EOO988" s="705"/>
      <c r="EOP988" s="705"/>
      <c r="EOQ988" s="705"/>
      <c r="EOR988" s="705"/>
      <c r="EOS988" s="705"/>
      <c r="EOT988" s="705"/>
      <c r="EOU988" s="705"/>
      <c r="EOV988" s="705"/>
      <c r="EOW988" s="705"/>
      <c r="EOX988" s="705"/>
      <c r="EOY988" s="705"/>
      <c r="EOZ988" s="705"/>
      <c r="EPA988" s="705"/>
      <c r="EPB988" s="705"/>
      <c r="EPC988" s="705"/>
      <c r="EPD988" s="705"/>
      <c r="EPE988" s="705"/>
      <c r="EPF988" s="705"/>
      <c r="EPG988" s="705"/>
      <c r="EPH988" s="705"/>
      <c r="EPI988" s="705"/>
      <c r="EPJ988" s="705"/>
      <c r="EPK988" s="705"/>
      <c r="EPL988" s="705"/>
      <c r="EPM988" s="705"/>
      <c r="EPN988" s="705"/>
      <c r="EPO988" s="705"/>
      <c r="EPP988" s="705"/>
      <c r="EPQ988" s="705"/>
      <c r="EPR988" s="705"/>
      <c r="EPS988" s="705"/>
      <c r="EPT988" s="705"/>
      <c r="EPU988" s="705"/>
      <c r="EPV988" s="705"/>
      <c r="EPW988" s="705"/>
      <c r="EPX988" s="705"/>
      <c r="EPY988" s="705"/>
      <c r="EPZ988" s="705"/>
      <c r="EQA988" s="705"/>
      <c r="EQB988" s="705"/>
      <c r="EQC988" s="705"/>
      <c r="EQD988" s="705"/>
      <c r="EQE988" s="705"/>
      <c r="EQF988" s="705"/>
      <c r="EQG988" s="705"/>
      <c r="EQH988" s="705"/>
      <c r="EQI988" s="705"/>
      <c r="EQJ988" s="705"/>
      <c r="EQK988" s="705"/>
      <c r="EQL988" s="705"/>
      <c r="EQM988" s="705"/>
      <c r="EQN988" s="705"/>
      <c r="EQO988" s="705"/>
      <c r="EQP988" s="705"/>
      <c r="EQQ988" s="705"/>
      <c r="EQR988" s="705"/>
      <c r="EQS988" s="705"/>
      <c r="EQT988" s="705"/>
      <c r="EQU988" s="705"/>
      <c r="EQV988" s="705"/>
      <c r="EQW988" s="705"/>
      <c r="EQX988" s="705"/>
      <c r="EQY988" s="705"/>
      <c r="EQZ988" s="705"/>
      <c r="ERA988" s="705"/>
      <c r="ERB988" s="705"/>
      <c r="ERC988" s="705"/>
      <c r="ERD988" s="705"/>
      <c r="ERE988" s="705"/>
      <c r="ERF988" s="705"/>
      <c r="ERG988" s="705"/>
      <c r="ERH988" s="705"/>
      <c r="ERI988" s="705"/>
      <c r="ERJ988" s="705"/>
      <c r="ERK988" s="705"/>
      <c r="ERL988" s="705"/>
      <c r="ERM988" s="705"/>
      <c r="ERN988" s="705"/>
      <c r="ERO988" s="705"/>
      <c r="ERP988" s="705"/>
      <c r="ERQ988" s="705"/>
      <c r="ERR988" s="705"/>
      <c r="ERS988" s="705"/>
      <c r="ERT988" s="705"/>
      <c r="ERU988" s="705"/>
      <c r="ERV988" s="705"/>
      <c r="ERW988" s="705"/>
      <c r="ERX988" s="705"/>
      <c r="ERY988" s="705"/>
      <c r="ERZ988" s="705"/>
      <c r="ESA988" s="705"/>
      <c r="ESB988" s="705"/>
      <c r="ESC988" s="705"/>
      <c r="ESD988" s="705"/>
      <c r="ESE988" s="705"/>
      <c r="ESF988" s="705"/>
      <c r="ESG988" s="705"/>
      <c r="ESH988" s="705"/>
      <c r="ESI988" s="705"/>
      <c r="ESJ988" s="705"/>
      <c r="ESK988" s="705"/>
      <c r="ESL988" s="705"/>
      <c r="ESM988" s="705"/>
      <c r="ESN988" s="705"/>
      <c r="ESO988" s="705"/>
      <c r="ESP988" s="705"/>
      <c r="ESQ988" s="705"/>
      <c r="ESR988" s="705"/>
      <c r="ESS988" s="705"/>
      <c r="EST988" s="705"/>
      <c r="ESU988" s="705"/>
      <c r="ESV988" s="705"/>
      <c r="ESW988" s="705"/>
      <c r="ESX988" s="705"/>
      <c r="ESY988" s="705"/>
      <c r="ESZ988" s="705"/>
      <c r="ETA988" s="705"/>
      <c r="ETB988" s="705"/>
      <c r="ETC988" s="705"/>
      <c r="ETD988" s="705"/>
      <c r="ETE988" s="705"/>
      <c r="ETF988" s="705"/>
      <c r="ETG988" s="705"/>
      <c r="ETH988" s="705"/>
      <c r="ETI988" s="705"/>
      <c r="ETJ988" s="705"/>
      <c r="ETK988" s="705"/>
      <c r="ETL988" s="705"/>
      <c r="ETM988" s="705"/>
      <c r="ETN988" s="705"/>
      <c r="ETO988" s="705"/>
      <c r="ETP988" s="705"/>
      <c r="ETQ988" s="705"/>
      <c r="ETR988" s="705"/>
      <c r="ETS988" s="705"/>
      <c r="ETT988" s="705"/>
      <c r="ETU988" s="705"/>
      <c r="ETV988" s="705"/>
      <c r="ETW988" s="705"/>
      <c r="ETX988" s="705"/>
      <c r="ETY988" s="705"/>
      <c r="ETZ988" s="705"/>
      <c r="EUA988" s="705"/>
      <c r="EUB988" s="705"/>
      <c r="EUC988" s="705"/>
      <c r="EUD988" s="705"/>
      <c r="EUE988" s="705"/>
      <c r="EUF988" s="705"/>
      <c r="EUG988" s="705"/>
      <c r="EUH988" s="705"/>
      <c r="EUI988" s="705"/>
      <c r="EUJ988" s="705"/>
      <c r="EUK988" s="705"/>
      <c r="EUL988" s="705"/>
      <c r="EUM988" s="705"/>
      <c r="EUN988" s="705"/>
      <c r="EUO988" s="705"/>
      <c r="EUP988" s="705"/>
      <c r="EUQ988" s="705"/>
      <c r="EUR988" s="705"/>
      <c r="EUS988" s="705"/>
      <c r="EUT988" s="705"/>
      <c r="EUU988" s="705"/>
      <c r="EUV988" s="705"/>
      <c r="EUW988" s="705"/>
      <c r="EUX988" s="705"/>
      <c r="EUY988" s="705"/>
      <c r="EUZ988" s="705"/>
      <c r="EVA988" s="705"/>
      <c r="EVB988" s="705"/>
      <c r="EVC988" s="705"/>
      <c r="EVD988" s="705"/>
      <c r="EVE988" s="705"/>
      <c r="EVF988" s="705"/>
      <c r="EVG988" s="705"/>
      <c r="EVH988" s="705"/>
      <c r="EVI988" s="705"/>
      <c r="EVJ988" s="705"/>
      <c r="EVK988" s="705"/>
      <c r="EVL988" s="705"/>
      <c r="EVM988" s="705"/>
      <c r="EVN988" s="705"/>
      <c r="EVO988" s="705"/>
      <c r="EVP988" s="705"/>
      <c r="EVQ988" s="705"/>
      <c r="EVR988" s="705"/>
      <c r="EVS988" s="705"/>
      <c r="EVT988" s="705"/>
      <c r="EVU988" s="705"/>
      <c r="EVV988" s="705"/>
      <c r="EVW988" s="705"/>
      <c r="EVX988" s="705"/>
      <c r="EVY988" s="705"/>
      <c r="EVZ988" s="705"/>
      <c r="EWA988" s="705"/>
      <c r="EWB988" s="705"/>
      <c r="EWC988" s="705"/>
      <c r="EWD988" s="705"/>
      <c r="EWE988" s="705"/>
      <c r="EWF988" s="705"/>
      <c r="EWG988" s="705"/>
      <c r="EWH988" s="705"/>
      <c r="EWI988" s="705"/>
      <c r="EWJ988" s="705"/>
      <c r="EWK988" s="705"/>
      <c r="EWL988" s="705"/>
      <c r="EWM988" s="705"/>
      <c r="EWN988" s="705"/>
      <c r="EWO988" s="705"/>
      <c r="EWP988" s="705"/>
      <c r="EWQ988" s="705"/>
      <c r="EWR988" s="705"/>
      <c r="EWS988" s="705"/>
      <c r="EWT988" s="705"/>
      <c r="EWU988" s="705"/>
      <c r="EWV988" s="705"/>
      <c r="EWW988" s="705"/>
      <c r="EWX988" s="705"/>
      <c r="EWY988" s="705"/>
      <c r="EWZ988" s="705"/>
      <c r="EXA988" s="705"/>
      <c r="EXB988" s="705"/>
      <c r="EXC988" s="705"/>
      <c r="EXD988" s="705"/>
      <c r="EXE988" s="705"/>
      <c r="EXF988" s="705"/>
      <c r="EXG988" s="705"/>
      <c r="EXH988" s="705"/>
      <c r="EXI988" s="705"/>
      <c r="EXJ988" s="705"/>
      <c r="EXK988" s="705"/>
      <c r="EXL988" s="705"/>
      <c r="EXM988" s="705"/>
      <c r="EXN988" s="705"/>
      <c r="EXO988" s="705"/>
      <c r="EXP988" s="705"/>
      <c r="EXQ988" s="705"/>
      <c r="EXR988" s="705"/>
      <c r="EXS988" s="705"/>
      <c r="EXT988" s="705"/>
      <c r="EXU988" s="705"/>
      <c r="EXV988" s="705"/>
      <c r="EXW988" s="705"/>
      <c r="EXX988" s="705"/>
      <c r="EXY988" s="705"/>
      <c r="EXZ988" s="705"/>
      <c r="EYA988" s="705"/>
      <c r="EYB988" s="705"/>
      <c r="EYC988" s="705"/>
      <c r="EYD988" s="705"/>
      <c r="EYE988" s="705"/>
      <c r="EYF988" s="705"/>
      <c r="EYG988" s="705"/>
      <c r="EYH988" s="705"/>
      <c r="EYI988" s="705"/>
      <c r="EYJ988" s="705"/>
      <c r="EYK988" s="705"/>
      <c r="EYL988" s="705"/>
      <c r="EYM988" s="705"/>
      <c r="EYN988" s="705"/>
      <c r="EYO988" s="705"/>
      <c r="EYP988" s="705"/>
      <c r="EYQ988" s="705"/>
      <c r="EYR988" s="705"/>
      <c r="EYS988" s="705"/>
      <c r="EYT988" s="705"/>
      <c r="EYU988" s="705"/>
      <c r="EYV988" s="705"/>
      <c r="EYW988" s="705"/>
      <c r="EYX988" s="705"/>
      <c r="EYY988" s="705"/>
      <c r="EYZ988" s="705"/>
      <c r="EZA988" s="705"/>
      <c r="EZB988" s="705"/>
      <c r="EZC988" s="705"/>
      <c r="EZD988" s="705"/>
      <c r="EZE988" s="705"/>
      <c r="EZF988" s="705"/>
      <c r="EZG988" s="705"/>
      <c r="EZH988" s="705"/>
      <c r="EZI988" s="705"/>
      <c r="EZJ988" s="705"/>
      <c r="EZK988" s="705"/>
      <c r="EZL988" s="705"/>
      <c r="EZM988" s="705"/>
      <c r="EZN988" s="705"/>
      <c r="EZO988" s="705"/>
      <c r="EZP988" s="705"/>
      <c r="EZQ988" s="705"/>
      <c r="EZR988" s="705"/>
      <c r="EZS988" s="705"/>
      <c r="EZT988" s="705"/>
      <c r="EZU988" s="705"/>
      <c r="EZV988" s="705"/>
      <c r="EZW988" s="705"/>
      <c r="EZX988" s="705"/>
      <c r="EZY988" s="705"/>
      <c r="EZZ988" s="705"/>
      <c r="FAA988" s="705"/>
      <c r="FAB988" s="705"/>
      <c r="FAC988" s="705"/>
      <c r="FAD988" s="705"/>
      <c r="FAE988" s="705"/>
      <c r="FAF988" s="705"/>
      <c r="FAG988" s="705"/>
      <c r="FAH988" s="705"/>
      <c r="FAI988" s="705"/>
      <c r="FAJ988" s="705"/>
      <c r="FAK988" s="705"/>
      <c r="FAL988" s="705"/>
      <c r="FAM988" s="705"/>
      <c r="FAN988" s="705"/>
      <c r="FAO988" s="705"/>
      <c r="FAP988" s="705"/>
      <c r="FAQ988" s="705"/>
      <c r="FAR988" s="705"/>
      <c r="FAS988" s="705"/>
      <c r="FAT988" s="705"/>
      <c r="FAU988" s="705"/>
      <c r="FAV988" s="705"/>
      <c r="FAW988" s="705"/>
      <c r="FAX988" s="705"/>
      <c r="FAY988" s="705"/>
      <c r="FAZ988" s="705"/>
      <c r="FBA988" s="705"/>
      <c r="FBB988" s="705"/>
      <c r="FBC988" s="705"/>
      <c r="FBD988" s="705"/>
      <c r="FBE988" s="705"/>
      <c r="FBF988" s="705"/>
      <c r="FBG988" s="705"/>
      <c r="FBH988" s="705"/>
      <c r="FBI988" s="705"/>
      <c r="FBJ988" s="705"/>
      <c r="FBK988" s="705"/>
      <c r="FBL988" s="705"/>
      <c r="FBM988" s="705"/>
      <c r="FBN988" s="705"/>
      <c r="FBO988" s="705"/>
      <c r="FBP988" s="705"/>
      <c r="FBQ988" s="705"/>
      <c r="FBR988" s="705"/>
      <c r="FBS988" s="705"/>
      <c r="FBT988" s="705"/>
      <c r="FBU988" s="705"/>
      <c r="FBV988" s="705"/>
      <c r="FBW988" s="705"/>
      <c r="FBX988" s="705"/>
      <c r="FBY988" s="705"/>
      <c r="FBZ988" s="705"/>
      <c r="FCA988" s="705"/>
      <c r="FCB988" s="705"/>
      <c r="FCC988" s="705"/>
      <c r="FCD988" s="705"/>
      <c r="FCE988" s="705"/>
      <c r="FCF988" s="705"/>
      <c r="FCG988" s="705"/>
      <c r="FCH988" s="705"/>
      <c r="FCI988" s="705"/>
      <c r="FCJ988" s="705"/>
      <c r="FCK988" s="705"/>
      <c r="FCL988" s="705"/>
      <c r="FCM988" s="705"/>
      <c r="FCN988" s="705"/>
      <c r="FCO988" s="705"/>
      <c r="FCP988" s="705"/>
      <c r="FCQ988" s="705"/>
      <c r="FCR988" s="705"/>
      <c r="FCS988" s="705"/>
      <c r="FCT988" s="705"/>
      <c r="FCU988" s="705"/>
      <c r="FCV988" s="705"/>
      <c r="FCW988" s="705"/>
      <c r="FCX988" s="705"/>
      <c r="FCY988" s="705"/>
      <c r="FCZ988" s="705"/>
      <c r="FDA988" s="705"/>
      <c r="FDB988" s="705"/>
      <c r="FDC988" s="705"/>
      <c r="FDD988" s="705"/>
      <c r="FDE988" s="705"/>
      <c r="FDF988" s="705"/>
      <c r="FDG988" s="705"/>
      <c r="FDH988" s="705"/>
      <c r="FDI988" s="705"/>
      <c r="FDJ988" s="705"/>
      <c r="FDK988" s="705"/>
      <c r="FDL988" s="705"/>
      <c r="FDM988" s="705"/>
      <c r="FDN988" s="705"/>
      <c r="FDO988" s="705"/>
      <c r="FDP988" s="705"/>
      <c r="FDQ988" s="705"/>
      <c r="FDR988" s="705"/>
      <c r="FDS988" s="705"/>
      <c r="FDT988" s="705"/>
      <c r="FDU988" s="705"/>
      <c r="FDV988" s="705"/>
      <c r="FDW988" s="705"/>
      <c r="FDX988" s="705"/>
      <c r="FDY988" s="705"/>
      <c r="FDZ988" s="705"/>
      <c r="FEA988" s="705"/>
      <c r="FEB988" s="705"/>
      <c r="FEC988" s="705"/>
      <c r="FED988" s="705"/>
      <c r="FEE988" s="705"/>
      <c r="FEF988" s="705"/>
      <c r="FEG988" s="705"/>
      <c r="FEH988" s="705"/>
      <c r="FEI988" s="705"/>
      <c r="FEJ988" s="705"/>
      <c r="FEK988" s="705"/>
      <c r="FEL988" s="705"/>
      <c r="FEM988" s="705"/>
      <c r="FEN988" s="705"/>
      <c r="FEO988" s="705"/>
      <c r="FEP988" s="705"/>
      <c r="FEQ988" s="705"/>
      <c r="FER988" s="705"/>
      <c r="FES988" s="705"/>
      <c r="FET988" s="705"/>
      <c r="FEU988" s="705"/>
      <c r="FEV988" s="705"/>
      <c r="FEW988" s="705"/>
      <c r="FEX988" s="705"/>
      <c r="FEY988" s="705"/>
      <c r="FEZ988" s="705"/>
      <c r="FFA988" s="705"/>
      <c r="FFB988" s="705"/>
      <c r="FFC988" s="705"/>
      <c r="FFD988" s="705"/>
      <c r="FFE988" s="705"/>
      <c r="FFF988" s="705"/>
      <c r="FFG988" s="705"/>
      <c r="FFH988" s="705"/>
      <c r="FFI988" s="705"/>
      <c r="FFJ988" s="705"/>
      <c r="FFK988" s="705"/>
      <c r="FFL988" s="705"/>
      <c r="FFM988" s="705"/>
      <c r="FFN988" s="705"/>
      <c r="FFO988" s="705"/>
      <c r="FFP988" s="705"/>
      <c r="FFQ988" s="705"/>
      <c r="FFR988" s="705"/>
      <c r="FFS988" s="705"/>
      <c r="FFT988" s="705"/>
      <c r="FFU988" s="705"/>
      <c r="FFV988" s="705"/>
      <c r="FFW988" s="705"/>
      <c r="FFX988" s="705"/>
      <c r="FFY988" s="705"/>
      <c r="FFZ988" s="705"/>
      <c r="FGA988" s="705"/>
      <c r="FGB988" s="705"/>
      <c r="FGC988" s="705"/>
      <c r="FGD988" s="705"/>
      <c r="FGE988" s="705"/>
      <c r="FGF988" s="705"/>
      <c r="FGG988" s="705"/>
      <c r="FGH988" s="705"/>
      <c r="FGI988" s="705"/>
      <c r="FGJ988" s="705"/>
      <c r="FGK988" s="705"/>
      <c r="FGL988" s="705"/>
      <c r="FGM988" s="705"/>
      <c r="FGN988" s="705"/>
      <c r="FGO988" s="705"/>
      <c r="FGP988" s="705"/>
      <c r="FGQ988" s="705"/>
      <c r="FGR988" s="705"/>
      <c r="FGS988" s="705"/>
      <c r="FGT988" s="705"/>
      <c r="FGU988" s="705"/>
      <c r="FGV988" s="705"/>
      <c r="FGW988" s="705"/>
      <c r="FGX988" s="705"/>
      <c r="FGY988" s="705"/>
      <c r="FGZ988" s="705"/>
      <c r="FHA988" s="705"/>
      <c r="FHB988" s="705"/>
      <c r="FHC988" s="705"/>
      <c r="FHD988" s="705"/>
      <c r="FHE988" s="705"/>
      <c r="FHF988" s="705"/>
      <c r="FHG988" s="705"/>
      <c r="FHH988" s="705"/>
      <c r="FHI988" s="705"/>
      <c r="FHJ988" s="705"/>
      <c r="FHK988" s="705"/>
      <c r="FHL988" s="705"/>
      <c r="FHM988" s="705"/>
      <c r="FHN988" s="705"/>
      <c r="FHO988" s="705"/>
      <c r="FHP988" s="705"/>
      <c r="FHQ988" s="705"/>
      <c r="FHR988" s="705"/>
      <c r="FHS988" s="705"/>
      <c r="FHT988" s="705"/>
      <c r="FHU988" s="705"/>
      <c r="FHV988" s="705"/>
      <c r="FHW988" s="705"/>
      <c r="FHX988" s="705"/>
      <c r="FHY988" s="705"/>
      <c r="FHZ988" s="705"/>
      <c r="FIA988" s="705"/>
      <c r="FIB988" s="705"/>
      <c r="FIC988" s="705"/>
      <c r="FID988" s="705"/>
      <c r="FIE988" s="705"/>
      <c r="FIF988" s="705"/>
      <c r="FIG988" s="705"/>
      <c r="FIH988" s="705"/>
      <c r="FII988" s="705"/>
      <c r="FIJ988" s="705"/>
      <c r="FIK988" s="705"/>
      <c r="FIL988" s="705"/>
      <c r="FIM988" s="705"/>
      <c r="FIN988" s="705"/>
      <c r="FIO988" s="705"/>
      <c r="FIP988" s="705"/>
      <c r="FIQ988" s="705"/>
      <c r="FIR988" s="705"/>
      <c r="FIS988" s="705"/>
      <c r="FIT988" s="705"/>
      <c r="FIU988" s="705"/>
      <c r="FIV988" s="705"/>
      <c r="FIW988" s="705"/>
      <c r="FIX988" s="705"/>
      <c r="FIY988" s="705"/>
      <c r="FIZ988" s="705"/>
      <c r="FJA988" s="705"/>
      <c r="FJB988" s="705"/>
      <c r="FJC988" s="705"/>
      <c r="FJD988" s="705"/>
      <c r="FJE988" s="705"/>
      <c r="FJF988" s="705"/>
      <c r="FJG988" s="705"/>
      <c r="FJH988" s="705"/>
      <c r="FJI988" s="705"/>
      <c r="FJJ988" s="705"/>
      <c r="FJK988" s="705"/>
      <c r="FJL988" s="705"/>
      <c r="FJM988" s="705"/>
      <c r="FJN988" s="705"/>
      <c r="FJO988" s="705"/>
      <c r="FJP988" s="705"/>
      <c r="FJQ988" s="705"/>
      <c r="FJR988" s="705"/>
      <c r="FJS988" s="705"/>
      <c r="FJT988" s="705"/>
      <c r="FJU988" s="705"/>
      <c r="FJV988" s="705"/>
      <c r="FJW988" s="705"/>
      <c r="FJX988" s="705"/>
      <c r="FJY988" s="705"/>
      <c r="FJZ988" s="705"/>
      <c r="FKA988" s="705"/>
      <c r="FKB988" s="705"/>
      <c r="FKC988" s="705"/>
      <c r="FKD988" s="705"/>
      <c r="FKE988" s="705"/>
      <c r="FKF988" s="705"/>
      <c r="FKG988" s="705"/>
      <c r="FKH988" s="705"/>
      <c r="FKI988" s="705"/>
      <c r="FKJ988" s="705"/>
      <c r="FKK988" s="705"/>
      <c r="FKL988" s="705"/>
      <c r="FKM988" s="705"/>
      <c r="FKN988" s="705"/>
      <c r="FKO988" s="705"/>
      <c r="FKP988" s="705"/>
      <c r="FKQ988" s="705"/>
      <c r="FKR988" s="705"/>
      <c r="FKS988" s="705"/>
      <c r="FKT988" s="705"/>
      <c r="FKU988" s="705"/>
      <c r="FKV988" s="705"/>
      <c r="FKW988" s="705"/>
      <c r="FKX988" s="705"/>
      <c r="FKY988" s="705"/>
      <c r="FKZ988" s="705"/>
      <c r="FLA988" s="705"/>
      <c r="FLB988" s="705"/>
      <c r="FLC988" s="705"/>
      <c r="FLD988" s="705"/>
      <c r="FLE988" s="705"/>
      <c r="FLF988" s="705"/>
      <c r="FLG988" s="705"/>
      <c r="FLH988" s="705"/>
      <c r="FLI988" s="705"/>
      <c r="FLJ988" s="705"/>
      <c r="FLK988" s="705"/>
      <c r="FLL988" s="705"/>
      <c r="FLM988" s="705"/>
      <c r="FLN988" s="705"/>
      <c r="FLO988" s="705"/>
      <c r="FLP988" s="705"/>
      <c r="FLQ988" s="705"/>
      <c r="FLR988" s="705"/>
      <c r="FLS988" s="705"/>
      <c r="FLT988" s="705"/>
      <c r="FLU988" s="705"/>
      <c r="FLV988" s="705"/>
      <c r="FLW988" s="705"/>
      <c r="FLX988" s="705"/>
      <c r="FLY988" s="705"/>
      <c r="FLZ988" s="705"/>
      <c r="FMA988" s="705"/>
      <c r="FMB988" s="705"/>
      <c r="FMC988" s="705"/>
      <c r="FMD988" s="705"/>
      <c r="FME988" s="705"/>
      <c r="FMF988" s="705"/>
      <c r="FMG988" s="705"/>
      <c r="FMH988" s="705"/>
      <c r="FMI988" s="705"/>
      <c r="FMJ988" s="705"/>
      <c r="FMK988" s="705"/>
      <c r="FML988" s="705"/>
      <c r="FMM988" s="705"/>
      <c r="FMN988" s="705"/>
      <c r="FMO988" s="705"/>
      <c r="FMP988" s="705"/>
      <c r="FMQ988" s="705"/>
      <c r="FMR988" s="705"/>
      <c r="FMS988" s="705"/>
      <c r="FMT988" s="705"/>
      <c r="FMU988" s="705"/>
      <c r="FMV988" s="705"/>
      <c r="FMW988" s="705"/>
      <c r="FMX988" s="705"/>
      <c r="FMY988" s="705"/>
      <c r="FMZ988" s="705"/>
      <c r="FNA988" s="705"/>
      <c r="FNB988" s="705"/>
      <c r="FNC988" s="705"/>
      <c r="FND988" s="705"/>
      <c r="FNE988" s="705"/>
      <c r="FNF988" s="705"/>
      <c r="FNG988" s="705"/>
      <c r="FNH988" s="705"/>
      <c r="FNI988" s="705"/>
      <c r="FNJ988" s="705"/>
      <c r="FNK988" s="705"/>
      <c r="FNL988" s="705"/>
      <c r="FNM988" s="705"/>
      <c r="FNN988" s="705"/>
      <c r="FNO988" s="705"/>
      <c r="FNP988" s="705"/>
      <c r="FNQ988" s="705"/>
      <c r="FNR988" s="705"/>
      <c r="FNS988" s="705"/>
      <c r="FNT988" s="705"/>
      <c r="FNU988" s="705"/>
      <c r="FNV988" s="705"/>
      <c r="FNW988" s="705"/>
      <c r="FNX988" s="705"/>
      <c r="FNY988" s="705"/>
      <c r="FNZ988" s="705"/>
      <c r="FOA988" s="705"/>
      <c r="FOB988" s="705"/>
      <c r="FOC988" s="705"/>
      <c r="FOD988" s="705"/>
      <c r="FOE988" s="705"/>
      <c r="FOF988" s="705"/>
      <c r="FOG988" s="705"/>
      <c r="FOH988" s="705"/>
      <c r="FOI988" s="705"/>
      <c r="FOJ988" s="705"/>
      <c r="FOK988" s="705"/>
      <c r="FOL988" s="705"/>
      <c r="FOM988" s="705"/>
      <c r="FON988" s="705"/>
      <c r="FOO988" s="705"/>
      <c r="FOP988" s="705"/>
      <c r="FOQ988" s="705"/>
      <c r="FOR988" s="705"/>
      <c r="FOS988" s="705"/>
      <c r="FOT988" s="705"/>
      <c r="FOU988" s="705"/>
      <c r="FOV988" s="705"/>
      <c r="FOW988" s="705"/>
      <c r="FOX988" s="705"/>
      <c r="FOY988" s="705"/>
      <c r="FOZ988" s="705"/>
      <c r="FPA988" s="705"/>
      <c r="FPB988" s="705"/>
      <c r="FPC988" s="705"/>
      <c r="FPD988" s="705"/>
      <c r="FPE988" s="705"/>
      <c r="FPF988" s="705"/>
      <c r="FPG988" s="705"/>
      <c r="FPH988" s="705"/>
      <c r="FPI988" s="705"/>
      <c r="FPJ988" s="705"/>
      <c r="FPK988" s="705"/>
      <c r="FPL988" s="705"/>
      <c r="FPM988" s="705"/>
      <c r="FPN988" s="705"/>
      <c r="FPO988" s="705"/>
      <c r="FPP988" s="705"/>
      <c r="FPQ988" s="705"/>
      <c r="FPR988" s="705"/>
      <c r="FPS988" s="705"/>
      <c r="FPT988" s="705"/>
      <c r="FPU988" s="705"/>
      <c r="FPV988" s="705"/>
      <c r="FPW988" s="705"/>
      <c r="FPX988" s="705"/>
      <c r="FPY988" s="705"/>
      <c r="FPZ988" s="705"/>
      <c r="FQA988" s="705"/>
      <c r="FQB988" s="705"/>
      <c r="FQC988" s="705"/>
      <c r="FQD988" s="705"/>
      <c r="FQE988" s="705"/>
      <c r="FQF988" s="705"/>
      <c r="FQG988" s="705"/>
      <c r="FQH988" s="705"/>
      <c r="FQI988" s="705"/>
      <c r="FQJ988" s="705"/>
      <c r="FQK988" s="705"/>
      <c r="FQL988" s="705"/>
      <c r="FQM988" s="705"/>
      <c r="FQN988" s="705"/>
      <c r="FQO988" s="705"/>
      <c r="FQP988" s="705"/>
      <c r="FQQ988" s="705"/>
      <c r="FQR988" s="705"/>
      <c r="FQS988" s="705"/>
      <c r="FQT988" s="705"/>
      <c r="FQU988" s="705"/>
      <c r="FQV988" s="705"/>
      <c r="FQW988" s="705"/>
      <c r="FQX988" s="705"/>
      <c r="FQY988" s="705"/>
      <c r="FQZ988" s="705"/>
      <c r="FRA988" s="705"/>
      <c r="FRB988" s="705"/>
      <c r="FRC988" s="705"/>
      <c r="FRD988" s="705"/>
      <c r="FRE988" s="705"/>
      <c r="FRF988" s="705"/>
      <c r="FRG988" s="705"/>
      <c r="FRH988" s="705"/>
      <c r="FRI988" s="705"/>
      <c r="FRJ988" s="705"/>
      <c r="FRK988" s="705"/>
      <c r="FRL988" s="705"/>
      <c r="FRM988" s="705"/>
      <c r="FRN988" s="705"/>
      <c r="FRO988" s="705"/>
      <c r="FRP988" s="705"/>
      <c r="FRQ988" s="705"/>
      <c r="FRR988" s="705"/>
      <c r="FRS988" s="705"/>
      <c r="FRT988" s="705"/>
      <c r="FRU988" s="705"/>
      <c r="FRV988" s="705"/>
      <c r="FRW988" s="705"/>
      <c r="FRX988" s="705"/>
      <c r="FRY988" s="705"/>
      <c r="FRZ988" s="705"/>
      <c r="FSA988" s="705"/>
      <c r="FSB988" s="705"/>
      <c r="FSC988" s="705"/>
      <c r="FSD988" s="705"/>
      <c r="FSE988" s="705"/>
      <c r="FSF988" s="705"/>
      <c r="FSG988" s="705"/>
      <c r="FSH988" s="705"/>
      <c r="FSI988" s="705"/>
      <c r="FSJ988" s="705"/>
      <c r="FSK988" s="705"/>
      <c r="FSL988" s="705"/>
      <c r="FSM988" s="705"/>
      <c r="FSN988" s="705"/>
      <c r="FSO988" s="705"/>
      <c r="FSP988" s="705"/>
      <c r="FSQ988" s="705"/>
      <c r="FSR988" s="705"/>
      <c r="FSS988" s="705"/>
      <c r="FST988" s="705"/>
      <c r="FSU988" s="705"/>
      <c r="FSV988" s="705"/>
      <c r="FSW988" s="705"/>
      <c r="FSX988" s="705"/>
      <c r="FSY988" s="705"/>
      <c r="FSZ988" s="705"/>
      <c r="FTA988" s="705"/>
      <c r="FTB988" s="705"/>
      <c r="FTC988" s="705"/>
      <c r="FTD988" s="705"/>
      <c r="FTE988" s="705"/>
      <c r="FTF988" s="705"/>
      <c r="FTG988" s="705"/>
      <c r="FTH988" s="705"/>
      <c r="FTI988" s="705"/>
      <c r="FTJ988" s="705"/>
      <c r="FTK988" s="705"/>
      <c r="FTL988" s="705"/>
      <c r="FTM988" s="705"/>
      <c r="FTN988" s="705"/>
      <c r="FTO988" s="705"/>
      <c r="FTP988" s="705"/>
      <c r="FTQ988" s="705"/>
      <c r="FTR988" s="705"/>
      <c r="FTS988" s="705"/>
      <c r="FTT988" s="705"/>
      <c r="FTU988" s="705"/>
      <c r="FTV988" s="705"/>
      <c r="FTW988" s="705"/>
      <c r="FTX988" s="705"/>
      <c r="FTY988" s="705"/>
      <c r="FTZ988" s="705"/>
      <c r="FUA988" s="705"/>
      <c r="FUB988" s="705"/>
      <c r="FUC988" s="705"/>
      <c r="FUD988" s="705"/>
      <c r="FUE988" s="705"/>
      <c r="FUF988" s="705"/>
      <c r="FUG988" s="705"/>
      <c r="FUH988" s="705"/>
      <c r="FUI988" s="705"/>
      <c r="FUJ988" s="705"/>
      <c r="FUK988" s="705"/>
      <c r="FUL988" s="705"/>
      <c r="FUM988" s="705"/>
      <c r="FUN988" s="705"/>
      <c r="FUO988" s="705"/>
      <c r="FUP988" s="705"/>
      <c r="FUQ988" s="705"/>
      <c r="FUR988" s="705"/>
      <c r="FUS988" s="705"/>
      <c r="FUT988" s="705"/>
      <c r="FUU988" s="705"/>
      <c r="FUV988" s="705"/>
      <c r="FUW988" s="705"/>
      <c r="FUX988" s="705"/>
      <c r="FUY988" s="705"/>
      <c r="FUZ988" s="705"/>
      <c r="FVA988" s="705"/>
      <c r="FVB988" s="705"/>
      <c r="FVC988" s="705"/>
      <c r="FVD988" s="705"/>
      <c r="FVE988" s="705"/>
      <c r="FVF988" s="705"/>
      <c r="FVG988" s="705"/>
      <c r="FVH988" s="705"/>
      <c r="FVI988" s="705"/>
      <c r="FVJ988" s="705"/>
      <c r="FVK988" s="705"/>
      <c r="FVL988" s="705"/>
      <c r="FVM988" s="705"/>
      <c r="FVN988" s="705"/>
      <c r="FVO988" s="705"/>
      <c r="FVP988" s="705"/>
      <c r="FVQ988" s="705"/>
      <c r="FVR988" s="705"/>
      <c r="FVS988" s="705"/>
      <c r="FVT988" s="705"/>
      <c r="FVU988" s="705"/>
      <c r="FVV988" s="705"/>
      <c r="FVW988" s="705"/>
      <c r="FVX988" s="705"/>
      <c r="FVY988" s="705"/>
      <c r="FVZ988" s="705"/>
      <c r="FWA988" s="705"/>
      <c r="FWB988" s="705"/>
      <c r="FWC988" s="705"/>
      <c r="FWD988" s="705"/>
      <c r="FWE988" s="705"/>
      <c r="FWF988" s="705"/>
      <c r="FWG988" s="705"/>
      <c r="FWH988" s="705"/>
      <c r="FWI988" s="705"/>
      <c r="FWJ988" s="705"/>
      <c r="FWK988" s="705"/>
      <c r="FWL988" s="705"/>
      <c r="FWM988" s="705"/>
      <c r="FWN988" s="705"/>
      <c r="FWO988" s="705"/>
      <c r="FWP988" s="705"/>
      <c r="FWQ988" s="705"/>
      <c r="FWR988" s="705"/>
      <c r="FWS988" s="705"/>
      <c r="FWT988" s="705"/>
      <c r="FWU988" s="705"/>
      <c r="FWV988" s="705"/>
      <c r="FWW988" s="705"/>
      <c r="FWX988" s="705"/>
      <c r="FWY988" s="705"/>
      <c r="FWZ988" s="705"/>
      <c r="FXA988" s="705"/>
      <c r="FXB988" s="705"/>
      <c r="FXC988" s="705"/>
      <c r="FXD988" s="705"/>
      <c r="FXE988" s="705"/>
      <c r="FXF988" s="705"/>
      <c r="FXG988" s="705"/>
      <c r="FXH988" s="705"/>
      <c r="FXI988" s="705"/>
      <c r="FXJ988" s="705"/>
      <c r="FXK988" s="705"/>
      <c r="FXL988" s="705"/>
      <c r="FXM988" s="705"/>
      <c r="FXN988" s="705"/>
      <c r="FXO988" s="705"/>
      <c r="FXP988" s="705"/>
      <c r="FXQ988" s="705"/>
      <c r="FXR988" s="705"/>
      <c r="FXS988" s="705"/>
      <c r="FXT988" s="705"/>
      <c r="FXU988" s="705"/>
      <c r="FXV988" s="705"/>
      <c r="FXW988" s="705"/>
      <c r="FXX988" s="705"/>
      <c r="FXY988" s="705"/>
      <c r="FXZ988" s="705"/>
      <c r="FYA988" s="705"/>
      <c r="FYB988" s="705"/>
      <c r="FYC988" s="705"/>
      <c r="FYD988" s="705"/>
      <c r="FYE988" s="705"/>
      <c r="FYF988" s="705"/>
      <c r="FYG988" s="705"/>
      <c r="FYH988" s="705"/>
      <c r="FYI988" s="705"/>
      <c r="FYJ988" s="705"/>
      <c r="FYK988" s="705"/>
      <c r="FYL988" s="705"/>
      <c r="FYM988" s="705"/>
      <c r="FYN988" s="705"/>
      <c r="FYO988" s="705"/>
      <c r="FYP988" s="705"/>
      <c r="FYQ988" s="705"/>
      <c r="FYR988" s="705"/>
      <c r="FYS988" s="705"/>
      <c r="FYT988" s="705"/>
      <c r="FYU988" s="705"/>
      <c r="FYV988" s="705"/>
      <c r="FYW988" s="705"/>
      <c r="FYX988" s="705"/>
      <c r="FYY988" s="705"/>
      <c r="FYZ988" s="705"/>
      <c r="FZA988" s="705"/>
      <c r="FZB988" s="705"/>
      <c r="FZC988" s="705"/>
      <c r="FZD988" s="705"/>
      <c r="FZE988" s="705"/>
      <c r="FZF988" s="705"/>
      <c r="FZG988" s="705"/>
      <c r="FZH988" s="705"/>
      <c r="FZI988" s="705"/>
      <c r="FZJ988" s="705"/>
      <c r="FZK988" s="705"/>
      <c r="FZL988" s="705"/>
      <c r="FZM988" s="705"/>
      <c r="FZN988" s="705"/>
      <c r="FZO988" s="705"/>
      <c r="FZP988" s="705"/>
      <c r="FZQ988" s="705"/>
      <c r="FZR988" s="705"/>
      <c r="FZS988" s="705"/>
      <c r="FZT988" s="705"/>
      <c r="FZU988" s="705"/>
      <c r="FZV988" s="705"/>
      <c r="FZW988" s="705"/>
      <c r="FZX988" s="705"/>
      <c r="FZY988" s="705"/>
      <c r="FZZ988" s="705"/>
      <c r="GAA988" s="705"/>
      <c r="GAB988" s="705"/>
      <c r="GAC988" s="705"/>
      <c r="GAD988" s="705"/>
      <c r="GAE988" s="705"/>
      <c r="GAF988" s="705"/>
      <c r="GAG988" s="705"/>
      <c r="GAH988" s="705"/>
      <c r="GAI988" s="705"/>
      <c r="GAJ988" s="705"/>
      <c r="GAK988" s="705"/>
      <c r="GAL988" s="705"/>
      <c r="GAM988" s="705"/>
      <c r="GAN988" s="705"/>
      <c r="GAO988" s="705"/>
      <c r="GAP988" s="705"/>
      <c r="GAQ988" s="705"/>
      <c r="GAR988" s="705"/>
      <c r="GAS988" s="705"/>
      <c r="GAT988" s="705"/>
      <c r="GAU988" s="705"/>
      <c r="GAV988" s="705"/>
      <c r="GAW988" s="705"/>
      <c r="GAX988" s="705"/>
      <c r="GAY988" s="705"/>
      <c r="GAZ988" s="705"/>
      <c r="GBA988" s="705"/>
      <c r="GBB988" s="705"/>
      <c r="GBC988" s="705"/>
      <c r="GBD988" s="705"/>
      <c r="GBE988" s="705"/>
      <c r="GBF988" s="705"/>
      <c r="GBG988" s="705"/>
      <c r="GBH988" s="705"/>
      <c r="GBI988" s="705"/>
      <c r="GBJ988" s="705"/>
      <c r="GBK988" s="705"/>
      <c r="GBL988" s="705"/>
      <c r="GBM988" s="705"/>
      <c r="GBN988" s="705"/>
      <c r="GBO988" s="705"/>
      <c r="GBP988" s="705"/>
      <c r="GBQ988" s="705"/>
      <c r="GBR988" s="705"/>
      <c r="GBS988" s="705"/>
      <c r="GBT988" s="705"/>
      <c r="GBU988" s="705"/>
      <c r="GBV988" s="705"/>
      <c r="GBW988" s="705"/>
      <c r="GBX988" s="705"/>
      <c r="GBY988" s="705"/>
      <c r="GBZ988" s="705"/>
      <c r="GCA988" s="705"/>
      <c r="GCB988" s="705"/>
      <c r="GCC988" s="705"/>
      <c r="GCD988" s="705"/>
      <c r="GCE988" s="705"/>
      <c r="GCF988" s="705"/>
      <c r="GCG988" s="705"/>
      <c r="GCH988" s="705"/>
      <c r="GCI988" s="705"/>
      <c r="GCJ988" s="705"/>
      <c r="GCK988" s="705"/>
      <c r="GCL988" s="705"/>
      <c r="GCM988" s="705"/>
      <c r="GCN988" s="705"/>
      <c r="GCO988" s="705"/>
      <c r="GCP988" s="705"/>
      <c r="GCQ988" s="705"/>
      <c r="GCR988" s="705"/>
      <c r="GCS988" s="705"/>
      <c r="GCT988" s="705"/>
      <c r="GCU988" s="705"/>
      <c r="GCV988" s="705"/>
      <c r="GCW988" s="705"/>
      <c r="GCX988" s="705"/>
      <c r="GCY988" s="705"/>
      <c r="GCZ988" s="705"/>
      <c r="GDA988" s="705"/>
      <c r="GDB988" s="705"/>
      <c r="GDC988" s="705"/>
      <c r="GDD988" s="705"/>
      <c r="GDE988" s="705"/>
      <c r="GDF988" s="705"/>
      <c r="GDG988" s="705"/>
      <c r="GDH988" s="705"/>
      <c r="GDI988" s="705"/>
      <c r="GDJ988" s="705"/>
      <c r="GDK988" s="705"/>
      <c r="GDL988" s="705"/>
      <c r="GDM988" s="705"/>
      <c r="GDN988" s="705"/>
      <c r="GDO988" s="705"/>
      <c r="GDP988" s="705"/>
      <c r="GDQ988" s="705"/>
      <c r="GDR988" s="705"/>
      <c r="GDS988" s="705"/>
      <c r="GDT988" s="705"/>
      <c r="GDU988" s="705"/>
      <c r="GDV988" s="705"/>
      <c r="GDW988" s="705"/>
      <c r="GDX988" s="705"/>
      <c r="GDY988" s="705"/>
      <c r="GDZ988" s="705"/>
      <c r="GEA988" s="705"/>
      <c r="GEB988" s="705"/>
      <c r="GEC988" s="705"/>
      <c r="GED988" s="705"/>
      <c r="GEE988" s="705"/>
      <c r="GEF988" s="705"/>
      <c r="GEG988" s="705"/>
      <c r="GEH988" s="705"/>
      <c r="GEI988" s="705"/>
      <c r="GEJ988" s="705"/>
      <c r="GEK988" s="705"/>
      <c r="GEL988" s="705"/>
      <c r="GEM988" s="705"/>
      <c r="GEN988" s="705"/>
      <c r="GEO988" s="705"/>
      <c r="GEP988" s="705"/>
      <c r="GEQ988" s="705"/>
      <c r="GER988" s="705"/>
      <c r="GES988" s="705"/>
      <c r="GET988" s="705"/>
      <c r="GEU988" s="705"/>
      <c r="GEV988" s="705"/>
      <c r="GEW988" s="705"/>
      <c r="GEX988" s="705"/>
      <c r="GEY988" s="705"/>
      <c r="GEZ988" s="705"/>
      <c r="GFA988" s="705"/>
      <c r="GFB988" s="705"/>
      <c r="GFC988" s="705"/>
      <c r="GFD988" s="705"/>
      <c r="GFE988" s="705"/>
      <c r="GFF988" s="705"/>
      <c r="GFG988" s="705"/>
      <c r="GFH988" s="705"/>
      <c r="GFI988" s="705"/>
      <c r="GFJ988" s="705"/>
      <c r="GFK988" s="705"/>
      <c r="GFL988" s="705"/>
      <c r="GFM988" s="705"/>
      <c r="GFN988" s="705"/>
      <c r="GFO988" s="705"/>
      <c r="GFP988" s="705"/>
      <c r="GFQ988" s="705"/>
      <c r="GFR988" s="705"/>
      <c r="GFS988" s="705"/>
      <c r="GFT988" s="705"/>
      <c r="GFU988" s="705"/>
      <c r="GFV988" s="705"/>
      <c r="GFW988" s="705"/>
      <c r="GFX988" s="705"/>
      <c r="GFY988" s="705"/>
      <c r="GFZ988" s="705"/>
      <c r="GGA988" s="705"/>
      <c r="GGB988" s="705"/>
      <c r="GGC988" s="705"/>
      <c r="GGD988" s="705"/>
      <c r="GGE988" s="705"/>
      <c r="GGF988" s="705"/>
      <c r="GGG988" s="705"/>
      <c r="GGH988" s="705"/>
      <c r="GGI988" s="705"/>
      <c r="GGJ988" s="705"/>
      <c r="GGK988" s="705"/>
      <c r="GGL988" s="705"/>
      <c r="GGM988" s="705"/>
      <c r="GGN988" s="705"/>
      <c r="GGO988" s="705"/>
      <c r="GGP988" s="705"/>
      <c r="GGQ988" s="705"/>
      <c r="GGR988" s="705"/>
      <c r="GGS988" s="705"/>
      <c r="GGT988" s="705"/>
      <c r="GGU988" s="705"/>
      <c r="GGV988" s="705"/>
      <c r="GGW988" s="705"/>
      <c r="GGX988" s="705"/>
      <c r="GGY988" s="705"/>
      <c r="GGZ988" s="705"/>
      <c r="GHA988" s="705"/>
      <c r="GHB988" s="705"/>
      <c r="GHC988" s="705"/>
      <c r="GHD988" s="705"/>
      <c r="GHE988" s="705"/>
      <c r="GHF988" s="705"/>
      <c r="GHG988" s="705"/>
      <c r="GHH988" s="705"/>
      <c r="GHI988" s="705"/>
      <c r="GHJ988" s="705"/>
      <c r="GHK988" s="705"/>
      <c r="GHL988" s="705"/>
      <c r="GHM988" s="705"/>
      <c r="GHN988" s="705"/>
      <c r="GHO988" s="705"/>
      <c r="GHP988" s="705"/>
      <c r="GHQ988" s="705"/>
      <c r="GHR988" s="705"/>
      <c r="GHS988" s="705"/>
      <c r="GHT988" s="705"/>
      <c r="GHU988" s="705"/>
      <c r="GHV988" s="705"/>
      <c r="GHW988" s="705"/>
      <c r="GHX988" s="705"/>
      <c r="GHY988" s="705"/>
      <c r="GHZ988" s="705"/>
      <c r="GIA988" s="705"/>
      <c r="GIB988" s="705"/>
      <c r="GIC988" s="705"/>
      <c r="GID988" s="705"/>
      <c r="GIE988" s="705"/>
      <c r="GIF988" s="705"/>
      <c r="GIG988" s="705"/>
      <c r="GIH988" s="705"/>
      <c r="GII988" s="705"/>
      <c r="GIJ988" s="705"/>
      <c r="GIK988" s="705"/>
      <c r="GIL988" s="705"/>
      <c r="GIM988" s="705"/>
      <c r="GIN988" s="705"/>
      <c r="GIO988" s="705"/>
      <c r="GIP988" s="705"/>
      <c r="GIQ988" s="705"/>
      <c r="GIR988" s="705"/>
      <c r="GIS988" s="705"/>
      <c r="GIT988" s="705"/>
      <c r="GIU988" s="705"/>
      <c r="GIV988" s="705"/>
      <c r="GIW988" s="705"/>
      <c r="GIX988" s="705"/>
      <c r="GIY988" s="705"/>
      <c r="GIZ988" s="705"/>
      <c r="GJA988" s="705"/>
      <c r="GJB988" s="705"/>
      <c r="GJC988" s="705"/>
      <c r="GJD988" s="705"/>
      <c r="GJE988" s="705"/>
      <c r="GJF988" s="705"/>
      <c r="GJG988" s="705"/>
      <c r="GJH988" s="705"/>
      <c r="GJI988" s="705"/>
      <c r="GJJ988" s="705"/>
      <c r="GJK988" s="705"/>
      <c r="GJL988" s="705"/>
      <c r="GJM988" s="705"/>
      <c r="GJN988" s="705"/>
      <c r="GJO988" s="705"/>
      <c r="GJP988" s="705"/>
      <c r="GJQ988" s="705"/>
      <c r="GJR988" s="705"/>
      <c r="GJS988" s="705"/>
      <c r="GJT988" s="705"/>
      <c r="GJU988" s="705"/>
      <c r="GJV988" s="705"/>
      <c r="GJW988" s="705"/>
      <c r="GJX988" s="705"/>
      <c r="GJY988" s="705"/>
      <c r="GJZ988" s="705"/>
      <c r="GKA988" s="705"/>
      <c r="GKB988" s="705"/>
      <c r="GKC988" s="705"/>
      <c r="GKD988" s="705"/>
      <c r="GKE988" s="705"/>
      <c r="GKF988" s="705"/>
      <c r="GKG988" s="705"/>
      <c r="GKH988" s="705"/>
      <c r="GKI988" s="705"/>
      <c r="GKJ988" s="705"/>
      <c r="GKK988" s="705"/>
      <c r="GKL988" s="705"/>
      <c r="GKM988" s="705"/>
      <c r="GKN988" s="705"/>
      <c r="GKO988" s="705"/>
      <c r="GKP988" s="705"/>
      <c r="GKQ988" s="705"/>
      <c r="GKR988" s="705"/>
      <c r="GKS988" s="705"/>
      <c r="GKT988" s="705"/>
      <c r="GKU988" s="705"/>
      <c r="GKV988" s="705"/>
      <c r="GKW988" s="705"/>
      <c r="GKX988" s="705"/>
      <c r="GKY988" s="705"/>
      <c r="GKZ988" s="705"/>
      <c r="GLA988" s="705"/>
      <c r="GLB988" s="705"/>
      <c r="GLC988" s="705"/>
      <c r="GLD988" s="705"/>
      <c r="GLE988" s="705"/>
      <c r="GLF988" s="705"/>
      <c r="GLG988" s="705"/>
      <c r="GLH988" s="705"/>
      <c r="GLI988" s="705"/>
      <c r="GLJ988" s="705"/>
      <c r="GLK988" s="705"/>
      <c r="GLL988" s="705"/>
      <c r="GLM988" s="705"/>
      <c r="GLN988" s="705"/>
      <c r="GLO988" s="705"/>
      <c r="GLP988" s="705"/>
      <c r="GLQ988" s="705"/>
      <c r="GLR988" s="705"/>
      <c r="GLS988" s="705"/>
      <c r="GLT988" s="705"/>
      <c r="GLU988" s="705"/>
      <c r="GLV988" s="705"/>
      <c r="GLW988" s="705"/>
      <c r="GLX988" s="705"/>
      <c r="GLY988" s="705"/>
      <c r="GLZ988" s="705"/>
      <c r="GMA988" s="705"/>
      <c r="GMB988" s="705"/>
      <c r="GMC988" s="705"/>
      <c r="GMD988" s="705"/>
      <c r="GME988" s="705"/>
      <c r="GMF988" s="705"/>
      <c r="GMG988" s="705"/>
      <c r="GMH988" s="705"/>
      <c r="GMI988" s="705"/>
      <c r="GMJ988" s="705"/>
      <c r="GMK988" s="705"/>
      <c r="GML988" s="705"/>
      <c r="GMM988" s="705"/>
      <c r="GMN988" s="705"/>
      <c r="GMO988" s="705"/>
      <c r="GMP988" s="705"/>
      <c r="GMQ988" s="705"/>
      <c r="GMR988" s="705"/>
      <c r="GMS988" s="705"/>
      <c r="GMT988" s="705"/>
      <c r="GMU988" s="705"/>
      <c r="GMV988" s="705"/>
      <c r="GMW988" s="705"/>
      <c r="GMX988" s="705"/>
      <c r="GMY988" s="705"/>
      <c r="GMZ988" s="705"/>
      <c r="GNA988" s="705"/>
      <c r="GNB988" s="705"/>
      <c r="GNC988" s="705"/>
      <c r="GND988" s="705"/>
      <c r="GNE988" s="705"/>
      <c r="GNF988" s="705"/>
      <c r="GNG988" s="705"/>
      <c r="GNH988" s="705"/>
      <c r="GNI988" s="705"/>
      <c r="GNJ988" s="705"/>
      <c r="GNK988" s="705"/>
      <c r="GNL988" s="705"/>
      <c r="GNM988" s="705"/>
      <c r="GNN988" s="705"/>
      <c r="GNO988" s="705"/>
      <c r="GNP988" s="705"/>
      <c r="GNQ988" s="705"/>
      <c r="GNR988" s="705"/>
      <c r="GNS988" s="705"/>
      <c r="GNT988" s="705"/>
      <c r="GNU988" s="705"/>
      <c r="GNV988" s="705"/>
      <c r="GNW988" s="705"/>
      <c r="GNX988" s="705"/>
      <c r="GNY988" s="705"/>
      <c r="GNZ988" s="705"/>
      <c r="GOA988" s="705"/>
      <c r="GOB988" s="705"/>
      <c r="GOC988" s="705"/>
      <c r="GOD988" s="705"/>
      <c r="GOE988" s="705"/>
      <c r="GOF988" s="705"/>
      <c r="GOG988" s="705"/>
      <c r="GOH988" s="705"/>
      <c r="GOI988" s="705"/>
      <c r="GOJ988" s="705"/>
      <c r="GOK988" s="705"/>
      <c r="GOL988" s="705"/>
      <c r="GOM988" s="705"/>
      <c r="GON988" s="705"/>
      <c r="GOO988" s="705"/>
      <c r="GOP988" s="705"/>
      <c r="GOQ988" s="705"/>
      <c r="GOR988" s="705"/>
      <c r="GOS988" s="705"/>
      <c r="GOT988" s="705"/>
      <c r="GOU988" s="705"/>
      <c r="GOV988" s="705"/>
      <c r="GOW988" s="705"/>
      <c r="GOX988" s="705"/>
      <c r="GOY988" s="705"/>
      <c r="GOZ988" s="705"/>
      <c r="GPA988" s="705"/>
      <c r="GPB988" s="705"/>
      <c r="GPC988" s="705"/>
      <c r="GPD988" s="705"/>
      <c r="GPE988" s="705"/>
      <c r="GPF988" s="705"/>
      <c r="GPG988" s="705"/>
      <c r="GPH988" s="705"/>
      <c r="GPI988" s="705"/>
      <c r="GPJ988" s="705"/>
      <c r="GPK988" s="705"/>
      <c r="GPL988" s="705"/>
      <c r="GPM988" s="705"/>
      <c r="GPN988" s="705"/>
      <c r="GPO988" s="705"/>
      <c r="GPP988" s="705"/>
      <c r="GPQ988" s="705"/>
      <c r="GPR988" s="705"/>
      <c r="GPS988" s="705"/>
      <c r="GPT988" s="705"/>
      <c r="GPU988" s="705"/>
      <c r="GPV988" s="705"/>
      <c r="GPW988" s="705"/>
      <c r="GPX988" s="705"/>
      <c r="GPY988" s="705"/>
      <c r="GPZ988" s="705"/>
      <c r="GQA988" s="705"/>
      <c r="GQB988" s="705"/>
      <c r="GQC988" s="705"/>
      <c r="GQD988" s="705"/>
      <c r="GQE988" s="705"/>
      <c r="GQF988" s="705"/>
      <c r="GQG988" s="705"/>
      <c r="GQH988" s="705"/>
      <c r="GQI988" s="705"/>
      <c r="GQJ988" s="705"/>
      <c r="GQK988" s="705"/>
      <c r="GQL988" s="705"/>
      <c r="GQM988" s="705"/>
      <c r="GQN988" s="705"/>
      <c r="GQO988" s="705"/>
      <c r="GQP988" s="705"/>
      <c r="GQQ988" s="705"/>
      <c r="GQR988" s="705"/>
      <c r="GQS988" s="705"/>
      <c r="GQT988" s="705"/>
      <c r="GQU988" s="705"/>
      <c r="GQV988" s="705"/>
      <c r="GQW988" s="705"/>
      <c r="GQX988" s="705"/>
      <c r="GQY988" s="705"/>
      <c r="GQZ988" s="705"/>
      <c r="GRA988" s="705"/>
      <c r="GRB988" s="705"/>
      <c r="GRC988" s="705"/>
      <c r="GRD988" s="705"/>
      <c r="GRE988" s="705"/>
      <c r="GRF988" s="705"/>
      <c r="GRG988" s="705"/>
      <c r="GRH988" s="705"/>
      <c r="GRI988" s="705"/>
      <c r="GRJ988" s="705"/>
      <c r="GRK988" s="705"/>
      <c r="GRL988" s="705"/>
      <c r="GRM988" s="705"/>
      <c r="GRN988" s="705"/>
      <c r="GRO988" s="705"/>
      <c r="GRP988" s="705"/>
      <c r="GRQ988" s="705"/>
      <c r="GRR988" s="705"/>
      <c r="GRS988" s="705"/>
      <c r="GRT988" s="705"/>
      <c r="GRU988" s="705"/>
      <c r="GRV988" s="705"/>
      <c r="GRW988" s="705"/>
      <c r="GRX988" s="705"/>
      <c r="GRY988" s="705"/>
      <c r="GRZ988" s="705"/>
      <c r="GSA988" s="705"/>
      <c r="GSB988" s="705"/>
      <c r="GSC988" s="705"/>
      <c r="GSD988" s="705"/>
      <c r="GSE988" s="705"/>
      <c r="GSF988" s="705"/>
      <c r="GSG988" s="705"/>
      <c r="GSH988" s="705"/>
      <c r="GSI988" s="705"/>
      <c r="GSJ988" s="705"/>
      <c r="GSK988" s="705"/>
      <c r="GSL988" s="705"/>
      <c r="GSM988" s="705"/>
      <c r="GSN988" s="705"/>
      <c r="GSO988" s="705"/>
      <c r="GSP988" s="705"/>
      <c r="GSQ988" s="705"/>
      <c r="GSR988" s="705"/>
      <c r="GSS988" s="705"/>
      <c r="GST988" s="705"/>
      <c r="GSU988" s="705"/>
      <c r="GSV988" s="705"/>
      <c r="GSW988" s="705"/>
      <c r="GSX988" s="705"/>
      <c r="GSY988" s="705"/>
      <c r="GSZ988" s="705"/>
      <c r="GTA988" s="705"/>
      <c r="GTB988" s="705"/>
      <c r="GTC988" s="705"/>
      <c r="GTD988" s="705"/>
      <c r="GTE988" s="705"/>
      <c r="GTF988" s="705"/>
      <c r="GTG988" s="705"/>
      <c r="GTH988" s="705"/>
      <c r="GTI988" s="705"/>
      <c r="GTJ988" s="705"/>
      <c r="GTK988" s="705"/>
      <c r="GTL988" s="705"/>
      <c r="GTM988" s="705"/>
      <c r="GTN988" s="705"/>
      <c r="GTO988" s="705"/>
      <c r="GTP988" s="705"/>
      <c r="GTQ988" s="705"/>
      <c r="GTR988" s="705"/>
      <c r="GTS988" s="705"/>
      <c r="GTT988" s="705"/>
      <c r="GTU988" s="705"/>
      <c r="GTV988" s="705"/>
      <c r="GTW988" s="705"/>
      <c r="GTX988" s="705"/>
      <c r="GTY988" s="705"/>
      <c r="GTZ988" s="705"/>
      <c r="GUA988" s="705"/>
      <c r="GUB988" s="705"/>
      <c r="GUC988" s="705"/>
      <c r="GUD988" s="705"/>
      <c r="GUE988" s="705"/>
      <c r="GUF988" s="705"/>
      <c r="GUG988" s="705"/>
      <c r="GUH988" s="705"/>
      <c r="GUI988" s="705"/>
      <c r="GUJ988" s="705"/>
      <c r="GUK988" s="705"/>
      <c r="GUL988" s="705"/>
      <c r="GUM988" s="705"/>
      <c r="GUN988" s="705"/>
      <c r="GUO988" s="705"/>
      <c r="GUP988" s="705"/>
      <c r="GUQ988" s="705"/>
      <c r="GUR988" s="705"/>
      <c r="GUS988" s="705"/>
      <c r="GUT988" s="705"/>
      <c r="GUU988" s="705"/>
      <c r="GUV988" s="705"/>
      <c r="GUW988" s="705"/>
      <c r="GUX988" s="705"/>
      <c r="GUY988" s="705"/>
      <c r="GUZ988" s="705"/>
      <c r="GVA988" s="705"/>
      <c r="GVB988" s="705"/>
      <c r="GVC988" s="705"/>
      <c r="GVD988" s="705"/>
      <c r="GVE988" s="705"/>
      <c r="GVF988" s="705"/>
      <c r="GVG988" s="705"/>
      <c r="GVH988" s="705"/>
      <c r="GVI988" s="705"/>
      <c r="GVJ988" s="705"/>
      <c r="GVK988" s="705"/>
      <c r="GVL988" s="705"/>
      <c r="GVM988" s="705"/>
      <c r="GVN988" s="705"/>
      <c r="GVO988" s="705"/>
      <c r="GVP988" s="705"/>
      <c r="GVQ988" s="705"/>
      <c r="GVR988" s="705"/>
      <c r="GVS988" s="705"/>
      <c r="GVT988" s="705"/>
      <c r="GVU988" s="705"/>
      <c r="GVV988" s="705"/>
      <c r="GVW988" s="705"/>
      <c r="GVX988" s="705"/>
      <c r="GVY988" s="705"/>
      <c r="GVZ988" s="705"/>
      <c r="GWA988" s="705"/>
      <c r="GWB988" s="705"/>
      <c r="GWC988" s="705"/>
      <c r="GWD988" s="705"/>
      <c r="GWE988" s="705"/>
      <c r="GWF988" s="705"/>
      <c r="GWG988" s="705"/>
      <c r="GWH988" s="705"/>
      <c r="GWI988" s="705"/>
      <c r="GWJ988" s="705"/>
      <c r="GWK988" s="705"/>
      <c r="GWL988" s="705"/>
      <c r="GWM988" s="705"/>
      <c r="GWN988" s="705"/>
      <c r="GWO988" s="705"/>
      <c r="GWP988" s="705"/>
      <c r="GWQ988" s="705"/>
      <c r="GWR988" s="705"/>
      <c r="GWS988" s="705"/>
      <c r="GWT988" s="705"/>
      <c r="GWU988" s="705"/>
      <c r="GWV988" s="705"/>
      <c r="GWW988" s="705"/>
      <c r="GWX988" s="705"/>
      <c r="GWY988" s="705"/>
      <c r="GWZ988" s="705"/>
      <c r="GXA988" s="705"/>
      <c r="GXB988" s="705"/>
      <c r="GXC988" s="705"/>
      <c r="GXD988" s="705"/>
      <c r="GXE988" s="705"/>
      <c r="GXF988" s="705"/>
      <c r="GXG988" s="705"/>
      <c r="GXH988" s="705"/>
      <c r="GXI988" s="705"/>
      <c r="GXJ988" s="705"/>
      <c r="GXK988" s="705"/>
      <c r="GXL988" s="705"/>
      <c r="GXM988" s="705"/>
      <c r="GXN988" s="705"/>
      <c r="GXO988" s="705"/>
      <c r="GXP988" s="705"/>
      <c r="GXQ988" s="705"/>
      <c r="GXR988" s="705"/>
      <c r="GXS988" s="705"/>
      <c r="GXT988" s="705"/>
      <c r="GXU988" s="705"/>
      <c r="GXV988" s="705"/>
      <c r="GXW988" s="705"/>
      <c r="GXX988" s="705"/>
      <c r="GXY988" s="705"/>
      <c r="GXZ988" s="705"/>
      <c r="GYA988" s="705"/>
      <c r="GYB988" s="705"/>
      <c r="GYC988" s="705"/>
      <c r="GYD988" s="705"/>
      <c r="GYE988" s="705"/>
      <c r="GYF988" s="705"/>
      <c r="GYG988" s="705"/>
      <c r="GYH988" s="705"/>
      <c r="GYI988" s="705"/>
      <c r="GYJ988" s="705"/>
      <c r="GYK988" s="705"/>
      <c r="GYL988" s="705"/>
      <c r="GYM988" s="705"/>
      <c r="GYN988" s="705"/>
      <c r="GYO988" s="705"/>
      <c r="GYP988" s="705"/>
      <c r="GYQ988" s="705"/>
      <c r="GYR988" s="705"/>
      <c r="GYS988" s="705"/>
      <c r="GYT988" s="705"/>
      <c r="GYU988" s="705"/>
      <c r="GYV988" s="705"/>
      <c r="GYW988" s="705"/>
      <c r="GYX988" s="705"/>
      <c r="GYY988" s="705"/>
      <c r="GYZ988" s="705"/>
      <c r="GZA988" s="705"/>
      <c r="GZB988" s="705"/>
      <c r="GZC988" s="705"/>
      <c r="GZD988" s="705"/>
      <c r="GZE988" s="705"/>
      <c r="GZF988" s="705"/>
      <c r="GZG988" s="705"/>
      <c r="GZH988" s="705"/>
      <c r="GZI988" s="705"/>
      <c r="GZJ988" s="705"/>
      <c r="GZK988" s="705"/>
      <c r="GZL988" s="705"/>
      <c r="GZM988" s="705"/>
      <c r="GZN988" s="705"/>
      <c r="GZO988" s="705"/>
      <c r="GZP988" s="705"/>
      <c r="GZQ988" s="705"/>
      <c r="GZR988" s="705"/>
      <c r="GZS988" s="705"/>
      <c r="GZT988" s="705"/>
      <c r="GZU988" s="705"/>
      <c r="GZV988" s="705"/>
      <c r="GZW988" s="705"/>
      <c r="GZX988" s="705"/>
      <c r="GZY988" s="705"/>
      <c r="GZZ988" s="705"/>
      <c r="HAA988" s="705"/>
      <c r="HAB988" s="705"/>
      <c r="HAC988" s="705"/>
      <c r="HAD988" s="705"/>
      <c r="HAE988" s="705"/>
      <c r="HAF988" s="705"/>
      <c r="HAG988" s="705"/>
      <c r="HAH988" s="705"/>
      <c r="HAI988" s="705"/>
      <c r="HAJ988" s="705"/>
      <c r="HAK988" s="705"/>
      <c r="HAL988" s="705"/>
      <c r="HAM988" s="705"/>
      <c r="HAN988" s="705"/>
      <c r="HAO988" s="705"/>
      <c r="HAP988" s="705"/>
      <c r="HAQ988" s="705"/>
      <c r="HAR988" s="705"/>
      <c r="HAS988" s="705"/>
      <c r="HAT988" s="705"/>
      <c r="HAU988" s="705"/>
      <c r="HAV988" s="705"/>
      <c r="HAW988" s="705"/>
      <c r="HAX988" s="705"/>
      <c r="HAY988" s="705"/>
      <c r="HAZ988" s="705"/>
      <c r="HBA988" s="705"/>
      <c r="HBB988" s="705"/>
      <c r="HBC988" s="705"/>
      <c r="HBD988" s="705"/>
      <c r="HBE988" s="705"/>
      <c r="HBF988" s="705"/>
      <c r="HBG988" s="705"/>
      <c r="HBH988" s="705"/>
      <c r="HBI988" s="705"/>
      <c r="HBJ988" s="705"/>
      <c r="HBK988" s="705"/>
      <c r="HBL988" s="705"/>
      <c r="HBM988" s="705"/>
      <c r="HBN988" s="705"/>
      <c r="HBO988" s="705"/>
      <c r="HBP988" s="705"/>
      <c r="HBQ988" s="705"/>
      <c r="HBR988" s="705"/>
      <c r="HBS988" s="705"/>
      <c r="HBT988" s="705"/>
      <c r="HBU988" s="705"/>
      <c r="HBV988" s="705"/>
      <c r="HBW988" s="705"/>
      <c r="HBX988" s="705"/>
      <c r="HBY988" s="705"/>
      <c r="HBZ988" s="705"/>
      <c r="HCA988" s="705"/>
      <c r="HCB988" s="705"/>
      <c r="HCC988" s="705"/>
      <c r="HCD988" s="705"/>
      <c r="HCE988" s="705"/>
      <c r="HCF988" s="705"/>
      <c r="HCG988" s="705"/>
      <c r="HCH988" s="705"/>
      <c r="HCI988" s="705"/>
      <c r="HCJ988" s="705"/>
      <c r="HCK988" s="705"/>
      <c r="HCL988" s="705"/>
      <c r="HCM988" s="705"/>
      <c r="HCN988" s="705"/>
      <c r="HCO988" s="705"/>
      <c r="HCP988" s="705"/>
      <c r="HCQ988" s="705"/>
      <c r="HCR988" s="705"/>
      <c r="HCS988" s="705"/>
      <c r="HCT988" s="705"/>
      <c r="HCU988" s="705"/>
      <c r="HCV988" s="705"/>
      <c r="HCW988" s="705"/>
      <c r="HCX988" s="705"/>
      <c r="HCY988" s="705"/>
      <c r="HCZ988" s="705"/>
      <c r="HDA988" s="705"/>
      <c r="HDB988" s="705"/>
      <c r="HDC988" s="705"/>
      <c r="HDD988" s="705"/>
      <c r="HDE988" s="705"/>
      <c r="HDF988" s="705"/>
      <c r="HDG988" s="705"/>
      <c r="HDH988" s="705"/>
      <c r="HDI988" s="705"/>
      <c r="HDJ988" s="705"/>
      <c r="HDK988" s="705"/>
      <c r="HDL988" s="705"/>
      <c r="HDM988" s="705"/>
      <c r="HDN988" s="705"/>
      <c r="HDO988" s="705"/>
      <c r="HDP988" s="705"/>
      <c r="HDQ988" s="705"/>
      <c r="HDR988" s="705"/>
      <c r="HDS988" s="705"/>
      <c r="HDT988" s="705"/>
      <c r="HDU988" s="705"/>
      <c r="HDV988" s="705"/>
      <c r="HDW988" s="705"/>
      <c r="HDX988" s="705"/>
      <c r="HDY988" s="705"/>
      <c r="HDZ988" s="705"/>
      <c r="HEA988" s="705"/>
      <c r="HEB988" s="705"/>
      <c r="HEC988" s="705"/>
      <c r="HED988" s="705"/>
      <c r="HEE988" s="705"/>
      <c r="HEF988" s="705"/>
      <c r="HEG988" s="705"/>
      <c r="HEH988" s="705"/>
      <c r="HEI988" s="705"/>
      <c r="HEJ988" s="705"/>
      <c r="HEK988" s="705"/>
      <c r="HEL988" s="705"/>
      <c r="HEM988" s="705"/>
      <c r="HEN988" s="705"/>
      <c r="HEO988" s="705"/>
      <c r="HEP988" s="705"/>
      <c r="HEQ988" s="705"/>
      <c r="HER988" s="705"/>
      <c r="HES988" s="705"/>
      <c r="HET988" s="705"/>
      <c r="HEU988" s="705"/>
      <c r="HEV988" s="705"/>
      <c r="HEW988" s="705"/>
      <c r="HEX988" s="705"/>
      <c r="HEY988" s="705"/>
      <c r="HEZ988" s="705"/>
      <c r="HFA988" s="705"/>
      <c r="HFB988" s="705"/>
      <c r="HFC988" s="705"/>
      <c r="HFD988" s="705"/>
      <c r="HFE988" s="705"/>
      <c r="HFF988" s="705"/>
      <c r="HFG988" s="705"/>
      <c r="HFH988" s="705"/>
      <c r="HFI988" s="705"/>
      <c r="HFJ988" s="705"/>
      <c r="HFK988" s="705"/>
      <c r="HFL988" s="705"/>
      <c r="HFM988" s="705"/>
      <c r="HFN988" s="705"/>
      <c r="HFO988" s="705"/>
      <c r="HFP988" s="705"/>
      <c r="HFQ988" s="705"/>
      <c r="HFR988" s="705"/>
      <c r="HFS988" s="705"/>
      <c r="HFT988" s="705"/>
      <c r="HFU988" s="705"/>
      <c r="HFV988" s="705"/>
      <c r="HFW988" s="705"/>
      <c r="HFX988" s="705"/>
      <c r="HFY988" s="705"/>
      <c r="HFZ988" s="705"/>
      <c r="HGA988" s="705"/>
      <c r="HGB988" s="705"/>
      <c r="HGC988" s="705"/>
      <c r="HGD988" s="705"/>
      <c r="HGE988" s="705"/>
      <c r="HGF988" s="705"/>
      <c r="HGG988" s="705"/>
      <c r="HGH988" s="705"/>
      <c r="HGI988" s="705"/>
      <c r="HGJ988" s="705"/>
      <c r="HGK988" s="705"/>
      <c r="HGL988" s="705"/>
      <c r="HGM988" s="705"/>
      <c r="HGN988" s="705"/>
      <c r="HGO988" s="705"/>
      <c r="HGP988" s="705"/>
      <c r="HGQ988" s="705"/>
      <c r="HGR988" s="705"/>
      <c r="HGS988" s="705"/>
      <c r="HGT988" s="705"/>
      <c r="HGU988" s="705"/>
      <c r="HGV988" s="705"/>
      <c r="HGW988" s="705"/>
      <c r="HGX988" s="705"/>
      <c r="HGY988" s="705"/>
      <c r="HGZ988" s="705"/>
      <c r="HHA988" s="705"/>
      <c r="HHB988" s="705"/>
      <c r="HHC988" s="705"/>
      <c r="HHD988" s="705"/>
      <c r="HHE988" s="705"/>
      <c r="HHF988" s="705"/>
      <c r="HHG988" s="705"/>
      <c r="HHH988" s="705"/>
      <c r="HHI988" s="705"/>
      <c r="HHJ988" s="705"/>
      <c r="HHK988" s="705"/>
      <c r="HHL988" s="705"/>
      <c r="HHM988" s="705"/>
      <c r="HHN988" s="705"/>
      <c r="HHO988" s="705"/>
      <c r="HHP988" s="705"/>
      <c r="HHQ988" s="705"/>
      <c r="HHR988" s="705"/>
      <c r="HHS988" s="705"/>
      <c r="HHT988" s="705"/>
      <c r="HHU988" s="705"/>
      <c r="HHV988" s="705"/>
      <c r="HHW988" s="705"/>
      <c r="HHX988" s="705"/>
      <c r="HHY988" s="705"/>
      <c r="HHZ988" s="705"/>
      <c r="HIA988" s="705"/>
      <c r="HIB988" s="705"/>
      <c r="HIC988" s="705"/>
      <c r="HID988" s="705"/>
      <c r="HIE988" s="705"/>
      <c r="HIF988" s="705"/>
      <c r="HIG988" s="705"/>
      <c r="HIH988" s="705"/>
      <c r="HII988" s="705"/>
      <c r="HIJ988" s="705"/>
      <c r="HIK988" s="705"/>
      <c r="HIL988" s="705"/>
      <c r="HIM988" s="705"/>
      <c r="HIN988" s="705"/>
      <c r="HIO988" s="705"/>
      <c r="HIP988" s="705"/>
      <c r="HIQ988" s="705"/>
      <c r="HIR988" s="705"/>
      <c r="HIS988" s="705"/>
      <c r="HIT988" s="705"/>
      <c r="HIU988" s="705"/>
      <c r="HIV988" s="705"/>
      <c r="HIW988" s="705"/>
      <c r="HIX988" s="705"/>
      <c r="HIY988" s="705"/>
      <c r="HIZ988" s="705"/>
      <c r="HJA988" s="705"/>
      <c r="HJB988" s="705"/>
      <c r="HJC988" s="705"/>
      <c r="HJD988" s="705"/>
      <c r="HJE988" s="705"/>
      <c r="HJF988" s="705"/>
      <c r="HJG988" s="705"/>
      <c r="HJH988" s="705"/>
      <c r="HJI988" s="705"/>
      <c r="HJJ988" s="705"/>
      <c r="HJK988" s="705"/>
      <c r="HJL988" s="705"/>
      <c r="HJM988" s="705"/>
      <c r="HJN988" s="705"/>
      <c r="HJO988" s="705"/>
      <c r="HJP988" s="705"/>
      <c r="HJQ988" s="705"/>
      <c r="HJR988" s="705"/>
      <c r="HJS988" s="705"/>
      <c r="HJT988" s="705"/>
      <c r="HJU988" s="705"/>
      <c r="HJV988" s="705"/>
      <c r="HJW988" s="705"/>
      <c r="HJX988" s="705"/>
      <c r="HJY988" s="705"/>
      <c r="HJZ988" s="705"/>
      <c r="HKA988" s="705"/>
      <c r="HKB988" s="705"/>
      <c r="HKC988" s="705"/>
      <c r="HKD988" s="705"/>
      <c r="HKE988" s="705"/>
      <c r="HKF988" s="705"/>
      <c r="HKG988" s="705"/>
      <c r="HKH988" s="705"/>
      <c r="HKI988" s="705"/>
      <c r="HKJ988" s="705"/>
      <c r="HKK988" s="705"/>
      <c r="HKL988" s="705"/>
      <c r="HKM988" s="705"/>
      <c r="HKN988" s="705"/>
      <c r="HKO988" s="705"/>
      <c r="HKP988" s="705"/>
      <c r="HKQ988" s="705"/>
      <c r="HKR988" s="705"/>
      <c r="HKS988" s="705"/>
      <c r="HKT988" s="705"/>
      <c r="HKU988" s="705"/>
      <c r="HKV988" s="705"/>
      <c r="HKW988" s="705"/>
      <c r="HKX988" s="705"/>
      <c r="HKY988" s="705"/>
      <c r="HKZ988" s="705"/>
      <c r="HLA988" s="705"/>
      <c r="HLB988" s="705"/>
      <c r="HLC988" s="705"/>
      <c r="HLD988" s="705"/>
      <c r="HLE988" s="705"/>
      <c r="HLF988" s="705"/>
      <c r="HLG988" s="705"/>
      <c r="HLH988" s="705"/>
      <c r="HLI988" s="705"/>
      <c r="HLJ988" s="705"/>
      <c r="HLK988" s="705"/>
      <c r="HLL988" s="705"/>
      <c r="HLM988" s="705"/>
      <c r="HLN988" s="705"/>
      <c r="HLO988" s="705"/>
      <c r="HLP988" s="705"/>
      <c r="HLQ988" s="705"/>
      <c r="HLR988" s="705"/>
      <c r="HLS988" s="705"/>
      <c r="HLT988" s="705"/>
      <c r="HLU988" s="705"/>
      <c r="HLV988" s="705"/>
      <c r="HLW988" s="705"/>
      <c r="HLX988" s="705"/>
      <c r="HLY988" s="705"/>
      <c r="HLZ988" s="705"/>
      <c r="HMA988" s="705"/>
      <c r="HMB988" s="705"/>
      <c r="HMC988" s="705"/>
      <c r="HMD988" s="705"/>
      <c r="HME988" s="705"/>
      <c r="HMF988" s="705"/>
      <c r="HMG988" s="705"/>
      <c r="HMH988" s="705"/>
      <c r="HMI988" s="705"/>
      <c r="HMJ988" s="705"/>
      <c r="HMK988" s="705"/>
      <c r="HML988" s="705"/>
      <c r="HMM988" s="705"/>
      <c r="HMN988" s="705"/>
      <c r="HMO988" s="705"/>
      <c r="HMP988" s="705"/>
      <c r="HMQ988" s="705"/>
      <c r="HMR988" s="705"/>
      <c r="HMS988" s="705"/>
      <c r="HMT988" s="705"/>
      <c r="HMU988" s="705"/>
      <c r="HMV988" s="705"/>
      <c r="HMW988" s="705"/>
      <c r="HMX988" s="705"/>
      <c r="HMY988" s="705"/>
      <c r="HMZ988" s="705"/>
      <c r="HNA988" s="705"/>
      <c r="HNB988" s="705"/>
      <c r="HNC988" s="705"/>
      <c r="HND988" s="705"/>
      <c r="HNE988" s="705"/>
      <c r="HNF988" s="705"/>
      <c r="HNG988" s="705"/>
      <c r="HNH988" s="705"/>
      <c r="HNI988" s="705"/>
      <c r="HNJ988" s="705"/>
      <c r="HNK988" s="705"/>
      <c r="HNL988" s="705"/>
      <c r="HNM988" s="705"/>
      <c r="HNN988" s="705"/>
      <c r="HNO988" s="705"/>
      <c r="HNP988" s="705"/>
      <c r="HNQ988" s="705"/>
      <c r="HNR988" s="705"/>
      <c r="HNS988" s="705"/>
      <c r="HNT988" s="705"/>
      <c r="HNU988" s="705"/>
      <c r="HNV988" s="705"/>
      <c r="HNW988" s="705"/>
      <c r="HNX988" s="705"/>
      <c r="HNY988" s="705"/>
      <c r="HNZ988" s="705"/>
      <c r="HOA988" s="705"/>
      <c r="HOB988" s="705"/>
      <c r="HOC988" s="705"/>
      <c r="HOD988" s="705"/>
      <c r="HOE988" s="705"/>
      <c r="HOF988" s="705"/>
      <c r="HOG988" s="705"/>
      <c r="HOH988" s="705"/>
      <c r="HOI988" s="705"/>
      <c r="HOJ988" s="705"/>
      <c r="HOK988" s="705"/>
      <c r="HOL988" s="705"/>
      <c r="HOM988" s="705"/>
      <c r="HON988" s="705"/>
      <c r="HOO988" s="705"/>
      <c r="HOP988" s="705"/>
      <c r="HOQ988" s="705"/>
      <c r="HOR988" s="705"/>
      <c r="HOS988" s="705"/>
      <c r="HOT988" s="705"/>
      <c r="HOU988" s="705"/>
      <c r="HOV988" s="705"/>
      <c r="HOW988" s="705"/>
      <c r="HOX988" s="705"/>
      <c r="HOY988" s="705"/>
      <c r="HOZ988" s="705"/>
      <c r="HPA988" s="705"/>
      <c r="HPB988" s="705"/>
      <c r="HPC988" s="705"/>
      <c r="HPD988" s="705"/>
      <c r="HPE988" s="705"/>
      <c r="HPF988" s="705"/>
      <c r="HPG988" s="705"/>
      <c r="HPH988" s="705"/>
      <c r="HPI988" s="705"/>
      <c r="HPJ988" s="705"/>
      <c r="HPK988" s="705"/>
      <c r="HPL988" s="705"/>
      <c r="HPM988" s="705"/>
      <c r="HPN988" s="705"/>
      <c r="HPO988" s="705"/>
      <c r="HPP988" s="705"/>
      <c r="HPQ988" s="705"/>
      <c r="HPR988" s="705"/>
      <c r="HPS988" s="705"/>
      <c r="HPT988" s="705"/>
      <c r="HPU988" s="705"/>
      <c r="HPV988" s="705"/>
      <c r="HPW988" s="705"/>
      <c r="HPX988" s="705"/>
      <c r="HPY988" s="705"/>
      <c r="HPZ988" s="705"/>
      <c r="HQA988" s="705"/>
      <c r="HQB988" s="705"/>
      <c r="HQC988" s="705"/>
      <c r="HQD988" s="705"/>
      <c r="HQE988" s="705"/>
      <c r="HQF988" s="705"/>
      <c r="HQG988" s="705"/>
      <c r="HQH988" s="705"/>
      <c r="HQI988" s="705"/>
      <c r="HQJ988" s="705"/>
      <c r="HQK988" s="705"/>
      <c r="HQL988" s="705"/>
      <c r="HQM988" s="705"/>
      <c r="HQN988" s="705"/>
      <c r="HQO988" s="705"/>
      <c r="HQP988" s="705"/>
      <c r="HQQ988" s="705"/>
      <c r="HQR988" s="705"/>
      <c r="HQS988" s="705"/>
      <c r="HQT988" s="705"/>
      <c r="HQU988" s="705"/>
      <c r="HQV988" s="705"/>
      <c r="HQW988" s="705"/>
      <c r="HQX988" s="705"/>
      <c r="HQY988" s="705"/>
      <c r="HQZ988" s="705"/>
      <c r="HRA988" s="705"/>
      <c r="HRB988" s="705"/>
      <c r="HRC988" s="705"/>
      <c r="HRD988" s="705"/>
      <c r="HRE988" s="705"/>
      <c r="HRF988" s="705"/>
      <c r="HRG988" s="705"/>
      <c r="HRH988" s="705"/>
      <c r="HRI988" s="705"/>
      <c r="HRJ988" s="705"/>
      <c r="HRK988" s="705"/>
      <c r="HRL988" s="705"/>
      <c r="HRM988" s="705"/>
      <c r="HRN988" s="705"/>
      <c r="HRO988" s="705"/>
      <c r="HRP988" s="705"/>
      <c r="HRQ988" s="705"/>
      <c r="HRR988" s="705"/>
      <c r="HRS988" s="705"/>
      <c r="HRT988" s="705"/>
      <c r="HRU988" s="705"/>
      <c r="HRV988" s="705"/>
      <c r="HRW988" s="705"/>
      <c r="HRX988" s="705"/>
      <c r="HRY988" s="705"/>
      <c r="HRZ988" s="705"/>
      <c r="HSA988" s="705"/>
      <c r="HSB988" s="705"/>
      <c r="HSC988" s="705"/>
      <c r="HSD988" s="705"/>
      <c r="HSE988" s="705"/>
      <c r="HSF988" s="705"/>
      <c r="HSG988" s="705"/>
      <c r="HSH988" s="705"/>
      <c r="HSI988" s="705"/>
      <c r="HSJ988" s="705"/>
      <c r="HSK988" s="705"/>
      <c r="HSL988" s="705"/>
      <c r="HSM988" s="705"/>
      <c r="HSN988" s="705"/>
      <c r="HSO988" s="705"/>
      <c r="HSP988" s="705"/>
      <c r="HSQ988" s="705"/>
      <c r="HSR988" s="705"/>
      <c r="HSS988" s="705"/>
      <c r="HST988" s="705"/>
      <c r="HSU988" s="705"/>
      <c r="HSV988" s="705"/>
      <c r="HSW988" s="705"/>
      <c r="HSX988" s="705"/>
      <c r="HSY988" s="705"/>
      <c r="HSZ988" s="705"/>
      <c r="HTA988" s="705"/>
      <c r="HTB988" s="705"/>
      <c r="HTC988" s="705"/>
      <c r="HTD988" s="705"/>
      <c r="HTE988" s="705"/>
      <c r="HTF988" s="705"/>
      <c r="HTG988" s="705"/>
      <c r="HTH988" s="705"/>
      <c r="HTI988" s="705"/>
      <c r="HTJ988" s="705"/>
      <c r="HTK988" s="705"/>
      <c r="HTL988" s="705"/>
      <c r="HTM988" s="705"/>
      <c r="HTN988" s="705"/>
      <c r="HTO988" s="705"/>
      <c r="HTP988" s="705"/>
      <c r="HTQ988" s="705"/>
      <c r="HTR988" s="705"/>
      <c r="HTS988" s="705"/>
      <c r="HTT988" s="705"/>
      <c r="HTU988" s="705"/>
      <c r="HTV988" s="705"/>
      <c r="HTW988" s="705"/>
      <c r="HTX988" s="705"/>
      <c r="HTY988" s="705"/>
      <c r="HTZ988" s="705"/>
      <c r="HUA988" s="705"/>
      <c r="HUB988" s="705"/>
      <c r="HUC988" s="705"/>
      <c r="HUD988" s="705"/>
      <c r="HUE988" s="705"/>
      <c r="HUF988" s="705"/>
      <c r="HUG988" s="705"/>
      <c r="HUH988" s="705"/>
      <c r="HUI988" s="705"/>
      <c r="HUJ988" s="705"/>
      <c r="HUK988" s="705"/>
      <c r="HUL988" s="705"/>
      <c r="HUM988" s="705"/>
      <c r="HUN988" s="705"/>
      <c r="HUO988" s="705"/>
      <c r="HUP988" s="705"/>
      <c r="HUQ988" s="705"/>
      <c r="HUR988" s="705"/>
      <c r="HUS988" s="705"/>
      <c r="HUT988" s="705"/>
      <c r="HUU988" s="705"/>
      <c r="HUV988" s="705"/>
      <c r="HUW988" s="705"/>
      <c r="HUX988" s="705"/>
      <c r="HUY988" s="705"/>
      <c r="HUZ988" s="705"/>
      <c r="HVA988" s="705"/>
      <c r="HVB988" s="705"/>
      <c r="HVC988" s="705"/>
      <c r="HVD988" s="705"/>
      <c r="HVE988" s="705"/>
      <c r="HVF988" s="705"/>
      <c r="HVG988" s="705"/>
      <c r="HVH988" s="705"/>
      <c r="HVI988" s="705"/>
      <c r="HVJ988" s="705"/>
      <c r="HVK988" s="705"/>
      <c r="HVL988" s="705"/>
      <c r="HVM988" s="705"/>
      <c r="HVN988" s="705"/>
      <c r="HVO988" s="705"/>
      <c r="HVP988" s="705"/>
      <c r="HVQ988" s="705"/>
      <c r="HVR988" s="705"/>
      <c r="HVS988" s="705"/>
      <c r="HVT988" s="705"/>
      <c r="HVU988" s="705"/>
      <c r="HVV988" s="705"/>
      <c r="HVW988" s="705"/>
      <c r="HVX988" s="705"/>
      <c r="HVY988" s="705"/>
      <c r="HVZ988" s="705"/>
      <c r="HWA988" s="705"/>
      <c r="HWB988" s="705"/>
      <c r="HWC988" s="705"/>
      <c r="HWD988" s="705"/>
      <c r="HWE988" s="705"/>
      <c r="HWF988" s="705"/>
      <c r="HWG988" s="705"/>
      <c r="HWH988" s="705"/>
      <c r="HWI988" s="705"/>
      <c r="HWJ988" s="705"/>
      <c r="HWK988" s="705"/>
      <c r="HWL988" s="705"/>
      <c r="HWM988" s="705"/>
      <c r="HWN988" s="705"/>
      <c r="HWO988" s="705"/>
      <c r="HWP988" s="705"/>
      <c r="HWQ988" s="705"/>
      <c r="HWR988" s="705"/>
      <c r="HWS988" s="705"/>
      <c r="HWT988" s="705"/>
      <c r="HWU988" s="705"/>
      <c r="HWV988" s="705"/>
      <c r="HWW988" s="705"/>
      <c r="HWX988" s="705"/>
      <c r="HWY988" s="705"/>
      <c r="HWZ988" s="705"/>
      <c r="HXA988" s="705"/>
      <c r="HXB988" s="705"/>
      <c r="HXC988" s="705"/>
      <c r="HXD988" s="705"/>
      <c r="HXE988" s="705"/>
      <c r="HXF988" s="705"/>
      <c r="HXG988" s="705"/>
      <c r="HXH988" s="705"/>
      <c r="HXI988" s="705"/>
      <c r="HXJ988" s="705"/>
      <c r="HXK988" s="705"/>
      <c r="HXL988" s="705"/>
      <c r="HXM988" s="705"/>
      <c r="HXN988" s="705"/>
      <c r="HXO988" s="705"/>
      <c r="HXP988" s="705"/>
      <c r="HXQ988" s="705"/>
      <c r="HXR988" s="705"/>
      <c r="HXS988" s="705"/>
      <c r="HXT988" s="705"/>
      <c r="HXU988" s="705"/>
      <c r="HXV988" s="705"/>
      <c r="HXW988" s="705"/>
      <c r="HXX988" s="705"/>
      <c r="HXY988" s="705"/>
      <c r="HXZ988" s="705"/>
      <c r="HYA988" s="705"/>
      <c r="HYB988" s="705"/>
      <c r="HYC988" s="705"/>
      <c r="HYD988" s="705"/>
      <c r="HYE988" s="705"/>
      <c r="HYF988" s="705"/>
      <c r="HYG988" s="705"/>
      <c r="HYH988" s="705"/>
      <c r="HYI988" s="705"/>
      <c r="HYJ988" s="705"/>
      <c r="HYK988" s="705"/>
      <c r="HYL988" s="705"/>
      <c r="HYM988" s="705"/>
      <c r="HYN988" s="705"/>
      <c r="HYO988" s="705"/>
      <c r="HYP988" s="705"/>
      <c r="HYQ988" s="705"/>
      <c r="HYR988" s="705"/>
      <c r="HYS988" s="705"/>
      <c r="HYT988" s="705"/>
      <c r="HYU988" s="705"/>
      <c r="HYV988" s="705"/>
      <c r="HYW988" s="705"/>
      <c r="HYX988" s="705"/>
      <c r="HYY988" s="705"/>
      <c r="HYZ988" s="705"/>
      <c r="HZA988" s="705"/>
      <c r="HZB988" s="705"/>
      <c r="HZC988" s="705"/>
      <c r="HZD988" s="705"/>
      <c r="HZE988" s="705"/>
      <c r="HZF988" s="705"/>
      <c r="HZG988" s="705"/>
      <c r="HZH988" s="705"/>
      <c r="HZI988" s="705"/>
      <c r="HZJ988" s="705"/>
      <c r="HZK988" s="705"/>
      <c r="HZL988" s="705"/>
      <c r="HZM988" s="705"/>
      <c r="HZN988" s="705"/>
      <c r="HZO988" s="705"/>
      <c r="HZP988" s="705"/>
      <c r="HZQ988" s="705"/>
      <c r="HZR988" s="705"/>
      <c r="HZS988" s="705"/>
      <c r="HZT988" s="705"/>
      <c r="HZU988" s="705"/>
      <c r="HZV988" s="705"/>
      <c r="HZW988" s="705"/>
      <c r="HZX988" s="705"/>
      <c r="HZY988" s="705"/>
      <c r="HZZ988" s="705"/>
      <c r="IAA988" s="705"/>
      <c r="IAB988" s="705"/>
      <c r="IAC988" s="705"/>
      <c r="IAD988" s="705"/>
      <c r="IAE988" s="705"/>
      <c r="IAF988" s="705"/>
      <c r="IAG988" s="705"/>
      <c r="IAH988" s="705"/>
      <c r="IAI988" s="705"/>
      <c r="IAJ988" s="705"/>
      <c r="IAK988" s="705"/>
      <c r="IAL988" s="705"/>
      <c r="IAM988" s="705"/>
      <c r="IAN988" s="705"/>
      <c r="IAO988" s="705"/>
      <c r="IAP988" s="705"/>
      <c r="IAQ988" s="705"/>
      <c r="IAR988" s="705"/>
      <c r="IAS988" s="705"/>
      <c r="IAT988" s="705"/>
      <c r="IAU988" s="705"/>
      <c r="IAV988" s="705"/>
      <c r="IAW988" s="705"/>
      <c r="IAX988" s="705"/>
      <c r="IAY988" s="705"/>
      <c r="IAZ988" s="705"/>
      <c r="IBA988" s="705"/>
      <c r="IBB988" s="705"/>
      <c r="IBC988" s="705"/>
      <c r="IBD988" s="705"/>
      <c r="IBE988" s="705"/>
      <c r="IBF988" s="705"/>
      <c r="IBG988" s="705"/>
      <c r="IBH988" s="705"/>
      <c r="IBI988" s="705"/>
      <c r="IBJ988" s="705"/>
      <c r="IBK988" s="705"/>
      <c r="IBL988" s="705"/>
      <c r="IBM988" s="705"/>
      <c r="IBN988" s="705"/>
      <c r="IBO988" s="705"/>
      <c r="IBP988" s="705"/>
      <c r="IBQ988" s="705"/>
      <c r="IBR988" s="705"/>
      <c r="IBS988" s="705"/>
      <c r="IBT988" s="705"/>
      <c r="IBU988" s="705"/>
      <c r="IBV988" s="705"/>
      <c r="IBW988" s="705"/>
      <c r="IBX988" s="705"/>
      <c r="IBY988" s="705"/>
      <c r="IBZ988" s="705"/>
      <c r="ICA988" s="705"/>
      <c r="ICB988" s="705"/>
      <c r="ICC988" s="705"/>
      <c r="ICD988" s="705"/>
      <c r="ICE988" s="705"/>
      <c r="ICF988" s="705"/>
      <c r="ICG988" s="705"/>
      <c r="ICH988" s="705"/>
      <c r="ICI988" s="705"/>
      <c r="ICJ988" s="705"/>
      <c r="ICK988" s="705"/>
      <c r="ICL988" s="705"/>
      <c r="ICM988" s="705"/>
      <c r="ICN988" s="705"/>
      <c r="ICO988" s="705"/>
      <c r="ICP988" s="705"/>
      <c r="ICQ988" s="705"/>
      <c r="ICR988" s="705"/>
      <c r="ICS988" s="705"/>
      <c r="ICT988" s="705"/>
      <c r="ICU988" s="705"/>
      <c r="ICV988" s="705"/>
      <c r="ICW988" s="705"/>
      <c r="ICX988" s="705"/>
      <c r="ICY988" s="705"/>
      <c r="ICZ988" s="705"/>
      <c r="IDA988" s="705"/>
      <c r="IDB988" s="705"/>
      <c r="IDC988" s="705"/>
      <c r="IDD988" s="705"/>
      <c r="IDE988" s="705"/>
      <c r="IDF988" s="705"/>
      <c r="IDG988" s="705"/>
      <c r="IDH988" s="705"/>
      <c r="IDI988" s="705"/>
      <c r="IDJ988" s="705"/>
      <c r="IDK988" s="705"/>
      <c r="IDL988" s="705"/>
      <c r="IDM988" s="705"/>
      <c r="IDN988" s="705"/>
      <c r="IDO988" s="705"/>
      <c r="IDP988" s="705"/>
      <c r="IDQ988" s="705"/>
      <c r="IDR988" s="705"/>
      <c r="IDS988" s="705"/>
      <c r="IDT988" s="705"/>
      <c r="IDU988" s="705"/>
      <c r="IDV988" s="705"/>
      <c r="IDW988" s="705"/>
      <c r="IDX988" s="705"/>
      <c r="IDY988" s="705"/>
      <c r="IDZ988" s="705"/>
      <c r="IEA988" s="705"/>
      <c r="IEB988" s="705"/>
      <c r="IEC988" s="705"/>
      <c r="IED988" s="705"/>
      <c r="IEE988" s="705"/>
      <c r="IEF988" s="705"/>
      <c r="IEG988" s="705"/>
      <c r="IEH988" s="705"/>
      <c r="IEI988" s="705"/>
      <c r="IEJ988" s="705"/>
      <c r="IEK988" s="705"/>
      <c r="IEL988" s="705"/>
      <c r="IEM988" s="705"/>
      <c r="IEN988" s="705"/>
      <c r="IEO988" s="705"/>
      <c r="IEP988" s="705"/>
      <c r="IEQ988" s="705"/>
      <c r="IER988" s="705"/>
      <c r="IES988" s="705"/>
      <c r="IET988" s="705"/>
      <c r="IEU988" s="705"/>
      <c r="IEV988" s="705"/>
      <c r="IEW988" s="705"/>
      <c r="IEX988" s="705"/>
      <c r="IEY988" s="705"/>
      <c r="IEZ988" s="705"/>
      <c r="IFA988" s="705"/>
      <c r="IFB988" s="705"/>
      <c r="IFC988" s="705"/>
      <c r="IFD988" s="705"/>
      <c r="IFE988" s="705"/>
      <c r="IFF988" s="705"/>
      <c r="IFG988" s="705"/>
      <c r="IFH988" s="705"/>
      <c r="IFI988" s="705"/>
      <c r="IFJ988" s="705"/>
      <c r="IFK988" s="705"/>
      <c r="IFL988" s="705"/>
      <c r="IFM988" s="705"/>
      <c r="IFN988" s="705"/>
      <c r="IFO988" s="705"/>
      <c r="IFP988" s="705"/>
      <c r="IFQ988" s="705"/>
      <c r="IFR988" s="705"/>
      <c r="IFS988" s="705"/>
      <c r="IFT988" s="705"/>
      <c r="IFU988" s="705"/>
      <c r="IFV988" s="705"/>
      <c r="IFW988" s="705"/>
      <c r="IFX988" s="705"/>
      <c r="IFY988" s="705"/>
      <c r="IFZ988" s="705"/>
      <c r="IGA988" s="705"/>
      <c r="IGB988" s="705"/>
      <c r="IGC988" s="705"/>
      <c r="IGD988" s="705"/>
      <c r="IGE988" s="705"/>
      <c r="IGF988" s="705"/>
      <c r="IGG988" s="705"/>
      <c r="IGH988" s="705"/>
      <c r="IGI988" s="705"/>
      <c r="IGJ988" s="705"/>
      <c r="IGK988" s="705"/>
      <c r="IGL988" s="705"/>
      <c r="IGM988" s="705"/>
      <c r="IGN988" s="705"/>
      <c r="IGO988" s="705"/>
      <c r="IGP988" s="705"/>
      <c r="IGQ988" s="705"/>
      <c r="IGR988" s="705"/>
      <c r="IGS988" s="705"/>
      <c r="IGT988" s="705"/>
      <c r="IGU988" s="705"/>
      <c r="IGV988" s="705"/>
      <c r="IGW988" s="705"/>
      <c r="IGX988" s="705"/>
      <c r="IGY988" s="705"/>
      <c r="IGZ988" s="705"/>
      <c r="IHA988" s="705"/>
      <c r="IHB988" s="705"/>
      <c r="IHC988" s="705"/>
      <c r="IHD988" s="705"/>
      <c r="IHE988" s="705"/>
      <c r="IHF988" s="705"/>
      <c r="IHG988" s="705"/>
      <c r="IHH988" s="705"/>
      <c r="IHI988" s="705"/>
      <c r="IHJ988" s="705"/>
      <c r="IHK988" s="705"/>
      <c r="IHL988" s="705"/>
      <c r="IHM988" s="705"/>
      <c r="IHN988" s="705"/>
      <c r="IHO988" s="705"/>
      <c r="IHP988" s="705"/>
      <c r="IHQ988" s="705"/>
      <c r="IHR988" s="705"/>
      <c r="IHS988" s="705"/>
      <c r="IHT988" s="705"/>
      <c r="IHU988" s="705"/>
      <c r="IHV988" s="705"/>
      <c r="IHW988" s="705"/>
      <c r="IHX988" s="705"/>
      <c r="IHY988" s="705"/>
      <c r="IHZ988" s="705"/>
      <c r="IIA988" s="705"/>
      <c r="IIB988" s="705"/>
      <c r="IIC988" s="705"/>
      <c r="IID988" s="705"/>
      <c r="IIE988" s="705"/>
      <c r="IIF988" s="705"/>
      <c r="IIG988" s="705"/>
      <c r="IIH988" s="705"/>
      <c r="III988" s="705"/>
      <c r="IIJ988" s="705"/>
      <c r="IIK988" s="705"/>
      <c r="IIL988" s="705"/>
      <c r="IIM988" s="705"/>
      <c r="IIN988" s="705"/>
      <c r="IIO988" s="705"/>
      <c r="IIP988" s="705"/>
      <c r="IIQ988" s="705"/>
      <c r="IIR988" s="705"/>
      <c r="IIS988" s="705"/>
      <c r="IIT988" s="705"/>
      <c r="IIU988" s="705"/>
      <c r="IIV988" s="705"/>
      <c r="IIW988" s="705"/>
      <c r="IIX988" s="705"/>
      <c r="IIY988" s="705"/>
      <c r="IIZ988" s="705"/>
      <c r="IJA988" s="705"/>
      <c r="IJB988" s="705"/>
      <c r="IJC988" s="705"/>
      <c r="IJD988" s="705"/>
      <c r="IJE988" s="705"/>
      <c r="IJF988" s="705"/>
      <c r="IJG988" s="705"/>
      <c r="IJH988" s="705"/>
      <c r="IJI988" s="705"/>
      <c r="IJJ988" s="705"/>
      <c r="IJK988" s="705"/>
      <c r="IJL988" s="705"/>
      <c r="IJM988" s="705"/>
      <c r="IJN988" s="705"/>
      <c r="IJO988" s="705"/>
      <c r="IJP988" s="705"/>
      <c r="IJQ988" s="705"/>
      <c r="IJR988" s="705"/>
      <c r="IJS988" s="705"/>
      <c r="IJT988" s="705"/>
      <c r="IJU988" s="705"/>
      <c r="IJV988" s="705"/>
      <c r="IJW988" s="705"/>
      <c r="IJX988" s="705"/>
      <c r="IJY988" s="705"/>
      <c r="IJZ988" s="705"/>
      <c r="IKA988" s="705"/>
      <c r="IKB988" s="705"/>
      <c r="IKC988" s="705"/>
      <c r="IKD988" s="705"/>
      <c r="IKE988" s="705"/>
      <c r="IKF988" s="705"/>
      <c r="IKG988" s="705"/>
      <c r="IKH988" s="705"/>
      <c r="IKI988" s="705"/>
      <c r="IKJ988" s="705"/>
      <c r="IKK988" s="705"/>
      <c r="IKL988" s="705"/>
      <c r="IKM988" s="705"/>
      <c r="IKN988" s="705"/>
      <c r="IKO988" s="705"/>
      <c r="IKP988" s="705"/>
      <c r="IKQ988" s="705"/>
      <c r="IKR988" s="705"/>
      <c r="IKS988" s="705"/>
      <c r="IKT988" s="705"/>
      <c r="IKU988" s="705"/>
      <c r="IKV988" s="705"/>
      <c r="IKW988" s="705"/>
      <c r="IKX988" s="705"/>
      <c r="IKY988" s="705"/>
      <c r="IKZ988" s="705"/>
      <c r="ILA988" s="705"/>
      <c r="ILB988" s="705"/>
      <c r="ILC988" s="705"/>
      <c r="ILD988" s="705"/>
      <c r="ILE988" s="705"/>
      <c r="ILF988" s="705"/>
      <c r="ILG988" s="705"/>
      <c r="ILH988" s="705"/>
      <c r="ILI988" s="705"/>
      <c r="ILJ988" s="705"/>
      <c r="ILK988" s="705"/>
      <c r="ILL988" s="705"/>
      <c r="ILM988" s="705"/>
      <c r="ILN988" s="705"/>
      <c r="ILO988" s="705"/>
      <c r="ILP988" s="705"/>
      <c r="ILQ988" s="705"/>
      <c r="ILR988" s="705"/>
      <c r="ILS988" s="705"/>
      <c r="ILT988" s="705"/>
      <c r="ILU988" s="705"/>
      <c r="ILV988" s="705"/>
      <c r="ILW988" s="705"/>
      <c r="ILX988" s="705"/>
      <c r="ILY988" s="705"/>
      <c r="ILZ988" s="705"/>
      <c r="IMA988" s="705"/>
      <c r="IMB988" s="705"/>
      <c r="IMC988" s="705"/>
      <c r="IMD988" s="705"/>
      <c r="IME988" s="705"/>
      <c r="IMF988" s="705"/>
      <c r="IMG988" s="705"/>
      <c r="IMH988" s="705"/>
      <c r="IMI988" s="705"/>
      <c r="IMJ988" s="705"/>
      <c r="IMK988" s="705"/>
      <c r="IML988" s="705"/>
      <c r="IMM988" s="705"/>
      <c r="IMN988" s="705"/>
      <c r="IMO988" s="705"/>
      <c r="IMP988" s="705"/>
      <c r="IMQ988" s="705"/>
      <c r="IMR988" s="705"/>
      <c r="IMS988" s="705"/>
      <c r="IMT988" s="705"/>
      <c r="IMU988" s="705"/>
      <c r="IMV988" s="705"/>
      <c r="IMW988" s="705"/>
      <c r="IMX988" s="705"/>
      <c r="IMY988" s="705"/>
      <c r="IMZ988" s="705"/>
      <c r="INA988" s="705"/>
      <c r="INB988" s="705"/>
      <c r="INC988" s="705"/>
      <c r="IND988" s="705"/>
      <c r="INE988" s="705"/>
      <c r="INF988" s="705"/>
      <c r="ING988" s="705"/>
      <c r="INH988" s="705"/>
      <c r="INI988" s="705"/>
      <c r="INJ988" s="705"/>
      <c r="INK988" s="705"/>
      <c r="INL988" s="705"/>
      <c r="INM988" s="705"/>
      <c r="INN988" s="705"/>
      <c r="INO988" s="705"/>
      <c r="INP988" s="705"/>
      <c r="INQ988" s="705"/>
      <c r="INR988" s="705"/>
      <c r="INS988" s="705"/>
      <c r="INT988" s="705"/>
      <c r="INU988" s="705"/>
      <c r="INV988" s="705"/>
      <c r="INW988" s="705"/>
      <c r="INX988" s="705"/>
      <c r="INY988" s="705"/>
      <c r="INZ988" s="705"/>
      <c r="IOA988" s="705"/>
      <c r="IOB988" s="705"/>
      <c r="IOC988" s="705"/>
      <c r="IOD988" s="705"/>
      <c r="IOE988" s="705"/>
      <c r="IOF988" s="705"/>
      <c r="IOG988" s="705"/>
      <c r="IOH988" s="705"/>
      <c r="IOI988" s="705"/>
      <c r="IOJ988" s="705"/>
      <c r="IOK988" s="705"/>
      <c r="IOL988" s="705"/>
      <c r="IOM988" s="705"/>
      <c r="ION988" s="705"/>
      <c r="IOO988" s="705"/>
      <c r="IOP988" s="705"/>
      <c r="IOQ988" s="705"/>
      <c r="IOR988" s="705"/>
      <c r="IOS988" s="705"/>
      <c r="IOT988" s="705"/>
      <c r="IOU988" s="705"/>
      <c r="IOV988" s="705"/>
      <c r="IOW988" s="705"/>
      <c r="IOX988" s="705"/>
      <c r="IOY988" s="705"/>
      <c r="IOZ988" s="705"/>
      <c r="IPA988" s="705"/>
      <c r="IPB988" s="705"/>
      <c r="IPC988" s="705"/>
      <c r="IPD988" s="705"/>
      <c r="IPE988" s="705"/>
      <c r="IPF988" s="705"/>
      <c r="IPG988" s="705"/>
      <c r="IPH988" s="705"/>
      <c r="IPI988" s="705"/>
      <c r="IPJ988" s="705"/>
      <c r="IPK988" s="705"/>
      <c r="IPL988" s="705"/>
      <c r="IPM988" s="705"/>
      <c r="IPN988" s="705"/>
      <c r="IPO988" s="705"/>
      <c r="IPP988" s="705"/>
      <c r="IPQ988" s="705"/>
      <c r="IPR988" s="705"/>
      <c r="IPS988" s="705"/>
      <c r="IPT988" s="705"/>
      <c r="IPU988" s="705"/>
      <c r="IPV988" s="705"/>
      <c r="IPW988" s="705"/>
      <c r="IPX988" s="705"/>
      <c r="IPY988" s="705"/>
      <c r="IPZ988" s="705"/>
      <c r="IQA988" s="705"/>
      <c r="IQB988" s="705"/>
      <c r="IQC988" s="705"/>
      <c r="IQD988" s="705"/>
      <c r="IQE988" s="705"/>
      <c r="IQF988" s="705"/>
      <c r="IQG988" s="705"/>
      <c r="IQH988" s="705"/>
      <c r="IQI988" s="705"/>
      <c r="IQJ988" s="705"/>
      <c r="IQK988" s="705"/>
      <c r="IQL988" s="705"/>
      <c r="IQM988" s="705"/>
      <c r="IQN988" s="705"/>
      <c r="IQO988" s="705"/>
      <c r="IQP988" s="705"/>
      <c r="IQQ988" s="705"/>
      <c r="IQR988" s="705"/>
      <c r="IQS988" s="705"/>
      <c r="IQT988" s="705"/>
      <c r="IQU988" s="705"/>
      <c r="IQV988" s="705"/>
      <c r="IQW988" s="705"/>
      <c r="IQX988" s="705"/>
      <c r="IQY988" s="705"/>
      <c r="IQZ988" s="705"/>
      <c r="IRA988" s="705"/>
      <c r="IRB988" s="705"/>
      <c r="IRC988" s="705"/>
      <c r="IRD988" s="705"/>
      <c r="IRE988" s="705"/>
      <c r="IRF988" s="705"/>
      <c r="IRG988" s="705"/>
      <c r="IRH988" s="705"/>
      <c r="IRI988" s="705"/>
      <c r="IRJ988" s="705"/>
      <c r="IRK988" s="705"/>
      <c r="IRL988" s="705"/>
      <c r="IRM988" s="705"/>
      <c r="IRN988" s="705"/>
      <c r="IRO988" s="705"/>
      <c r="IRP988" s="705"/>
      <c r="IRQ988" s="705"/>
      <c r="IRR988" s="705"/>
      <c r="IRS988" s="705"/>
      <c r="IRT988" s="705"/>
      <c r="IRU988" s="705"/>
      <c r="IRV988" s="705"/>
      <c r="IRW988" s="705"/>
      <c r="IRX988" s="705"/>
      <c r="IRY988" s="705"/>
      <c r="IRZ988" s="705"/>
      <c r="ISA988" s="705"/>
      <c r="ISB988" s="705"/>
      <c r="ISC988" s="705"/>
      <c r="ISD988" s="705"/>
      <c r="ISE988" s="705"/>
      <c r="ISF988" s="705"/>
      <c r="ISG988" s="705"/>
      <c r="ISH988" s="705"/>
      <c r="ISI988" s="705"/>
      <c r="ISJ988" s="705"/>
      <c r="ISK988" s="705"/>
      <c r="ISL988" s="705"/>
      <c r="ISM988" s="705"/>
      <c r="ISN988" s="705"/>
      <c r="ISO988" s="705"/>
      <c r="ISP988" s="705"/>
      <c r="ISQ988" s="705"/>
      <c r="ISR988" s="705"/>
      <c r="ISS988" s="705"/>
      <c r="IST988" s="705"/>
      <c r="ISU988" s="705"/>
      <c r="ISV988" s="705"/>
      <c r="ISW988" s="705"/>
      <c r="ISX988" s="705"/>
      <c r="ISY988" s="705"/>
      <c r="ISZ988" s="705"/>
      <c r="ITA988" s="705"/>
      <c r="ITB988" s="705"/>
      <c r="ITC988" s="705"/>
      <c r="ITD988" s="705"/>
      <c r="ITE988" s="705"/>
      <c r="ITF988" s="705"/>
      <c r="ITG988" s="705"/>
      <c r="ITH988" s="705"/>
      <c r="ITI988" s="705"/>
      <c r="ITJ988" s="705"/>
      <c r="ITK988" s="705"/>
      <c r="ITL988" s="705"/>
      <c r="ITM988" s="705"/>
      <c r="ITN988" s="705"/>
      <c r="ITO988" s="705"/>
      <c r="ITP988" s="705"/>
      <c r="ITQ988" s="705"/>
      <c r="ITR988" s="705"/>
      <c r="ITS988" s="705"/>
      <c r="ITT988" s="705"/>
      <c r="ITU988" s="705"/>
      <c r="ITV988" s="705"/>
      <c r="ITW988" s="705"/>
      <c r="ITX988" s="705"/>
      <c r="ITY988" s="705"/>
      <c r="ITZ988" s="705"/>
      <c r="IUA988" s="705"/>
      <c r="IUB988" s="705"/>
      <c r="IUC988" s="705"/>
      <c r="IUD988" s="705"/>
      <c r="IUE988" s="705"/>
      <c r="IUF988" s="705"/>
      <c r="IUG988" s="705"/>
      <c r="IUH988" s="705"/>
      <c r="IUI988" s="705"/>
      <c r="IUJ988" s="705"/>
      <c r="IUK988" s="705"/>
      <c r="IUL988" s="705"/>
      <c r="IUM988" s="705"/>
      <c r="IUN988" s="705"/>
      <c r="IUO988" s="705"/>
      <c r="IUP988" s="705"/>
      <c r="IUQ988" s="705"/>
      <c r="IUR988" s="705"/>
      <c r="IUS988" s="705"/>
      <c r="IUT988" s="705"/>
      <c r="IUU988" s="705"/>
      <c r="IUV988" s="705"/>
      <c r="IUW988" s="705"/>
      <c r="IUX988" s="705"/>
      <c r="IUY988" s="705"/>
      <c r="IUZ988" s="705"/>
      <c r="IVA988" s="705"/>
      <c r="IVB988" s="705"/>
      <c r="IVC988" s="705"/>
      <c r="IVD988" s="705"/>
      <c r="IVE988" s="705"/>
      <c r="IVF988" s="705"/>
      <c r="IVG988" s="705"/>
      <c r="IVH988" s="705"/>
      <c r="IVI988" s="705"/>
      <c r="IVJ988" s="705"/>
      <c r="IVK988" s="705"/>
      <c r="IVL988" s="705"/>
      <c r="IVM988" s="705"/>
      <c r="IVN988" s="705"/>
      <c r="IVO988" s="705"/>
      <c r="IVP988" s="705"/>
      <c r="IVQ988" s="705"/>
      <c r="IVR988" s="705"/>
      <c r="IVS988" s="705"/>
      <c r="IVT988" s="705"/>
      <c r="IVU988" s="705"/>
      <c r="IVV988" s="705"/>
      <c r="IVW988" s="705"/>
      <c r="IVX988" s="705"/>
      <c r="IVY988" s="705"/>
      <c r="IVZ988" s="705"/>
      <c r="IWA988" s="705"/>
      <c r="IWB988" s="705"/>
      <c r="IWC988" s="705"/>
      <c r="IWD988" s="705"/>
      <c r="IWE988" s="705"/>
      <c r="IWF988" s="705"/>
      <c r="IWG988" s="705"/>
      <c r="IWH988" s="705"/>
      <c r="IWI988" s="705"/>
      <c r="IWJ988" s="705"/>
      <c r="IWK988" s="705"/>
      <c r="IWL988" s="705"/>
      <c r="IWM988" s="705"/>
      <c r="IWN988" s="705"/>
      <c r="IWO988" s="705"/>
      <c r="IWP988" s="705"/>
      <c r="IWQ988" s="705"/>
      <c r="IWR988" s="705"/>
      <c r="IWS988" s="705"/>
      <c r="IWT988" s="705"/>
      <c r="IWU988" s="705"/>
      <c r="IWV988" s="705"/>
      <c r="IWW988" s="705"/>
      <c r="IWX988" s="705"/>
      <c r="IWY988" s="705"/>
      <c r="IWZ988" s="705"/>
      <c r="IXA988" s="705"/>
      <c r="IXB988" s="705"/>
      <c r="IXC988" s="705"/>
      <c r="IXD988" s="705"/>
      <c r="IXE988" s="705"/>
      <c r="IXF988" s="705"/>
      <c r="IXG988" s="705"/>
      <c r="IXH988" s="705"/>
      <c r="IXI988" s="705"/>
      <c r="IXJ988" s="705"/>
      <c r="IXK988" s="705"/>
      <c r="IXL988" s="705"/>
      <c r="IXM988" s="705"/>
      <c r="IXN988" s="705"/>
      <c r="IXO988" s="705"/>
      <c r="IXP988" s="705"/>
      <c r="IXQ988" s="705"/>
      <c r="IXR988" s="705"/>
      <c r="IXS988" s="705"/>
      <c r="IXT988" s="705"/>
      <c r="IXU988" s="705"/>
      <c r="IXV988" s="705"/>
      <c r="IXW988" s="705"/>
      <c r="IXX988" s="705"/>
      <c r="IXY988" s="705"/>
      <c r="IXZ988" s="705"/>
      <c r="IYA988" s="705"/>
      <c r="IYB988" s="705"/>
      <c r="IYC988" s="705"/>
      <c r="IYD988" s="705"/>
      <c r="IYE988" s="705"/>
      <c r="IYF988" s="705"/>
      <c r="IYG988" s="705"/>
      <c r="IYH988" s="705"/>
      <c r="IYI988" s="705"/>
      <c r="IYJ988" s="705"/>
      <c r="IYK988" s="705"/>
      <c r="IYL988" s="705"/>
      <c r="IYM988" s="705"/>
      <c r="IYN988" s="705"/>
      <c r="IYO988" s="705"/>
      <c r="IYP988" s="705"/>
      <c r="IYQ988" s="705"/>
      <c r="IYR988" s="705"/>
      <c r="IYS988" s="705"/>
      <c r="IYT988" s="705"/>
      <c r="IYU988" s="705"/>
      <c r="IYV988" s="705"/>
      <c r="IYW988" s="705"/>
      <c r="IYX988" s="705"/>
      <c r="IYY988" s="705"/>
      <c r="IYZ988" s="705"/>
      <c r="IZA988" s="705"/>
      <c r="IZB988" s="705"/>
      <c r="IZC988" s="705"/>
      <c r="IZD988" s="705"/>
      <c r="IZE988" s="705"/>
      <c r="IZF988" s="705"/>
      <c r="IZG988" s="705"/>
      <c r="IZH988" s="705"/>
      <c r="IZI988" s="705"/>
      <c r="IZJ988" s="705"/>
      <c r="IZK988" s="705"/>
      <c r="IZL988" s="705"/>
      <c r="IZM988" s="705"/>
      <c r="IZN988" s="705"/>
      <c r="IZO988" s="705"/>
      <c r="IZP988" s="705"/>
      <c r="IZQ988" s="705"/>
      <c r="IZR988" s="705"/>
      <c r="IZS988" s="705"/>
      <c r="IZT988" s="705"/>
      <c r="IZU988" s="705"/>
      <c r="IZV988" s="705"/>
      <c r="IZW988" s="705"/>
      <c r="IZX988" s="705"/>
      <c r="IZY988" s="705"/>
      <c r="IZZ988" s="705"/>
      <c r="JAA988" s="705"/>
      <c r="JAB988" s="705"/>
      <c r="JAC988" s="705"/>
      <c r="JAD988" s="705"/>
      <c r="JAE988" s="705"/>
      <c r="JAF988" s="705"/>
      <c r="JAG988" s="705"/>
      <c r="JAH988" s="705"/>
      <c r="JAI988" s="705"/>
      <c r="JAJ988" s="705"/>
      <c r="JAK988" s="705"/>
      <c r="JAL988" s="705"/>
      <c r="JAM988" s="705"/>
      <c r="JAN988" s="705"/>
      <c r="JAO988" s="705"/>
      <c r="JAP988" s="705"/>
      <c r="JAQ988" s="705"/>
      <c r="JAR988" s="705"/>
      <c r="JAS988" s="705"/>
      <c r="JAT988" s="705"/>
      <c r="JAU988" s="705"/>
      <c r="JAV988" s="705"/>
      <c r="JAW988" s="705"/>
      <c r="JAX988" s="705"/>
      <c r="JAY988" s="705"/>
      <c r="JAZ988" s="705"/>
      <c r="JBA988" s="705"/>
      <c r="JBB988" s="705"/>
      <c r="JBC988" s="705"/>
      <c r="JBD988" s="705"/>
      <c r="JBE988" s="705"/>
      <c r="JBF988" s="705"/>
      <c r="JBG988" s="705"/>
      <c r="JBH988" s="705"/>
      <c r="JBI988" s="705"/>
      <c r="JBJ988" s="705"/>
      <c r="JBK988" s="705"/>
      <c r="JBL988" s="705"/>
      <c r="JBM988" s="705"/>
      <c r="JBN988" s="705"/>
      <c r="JBO988" s="705"/>
      <c r="JBP988" s="705"/>
      <c r="JBQ988" s="705"/>
      <c r="JBR988" s="705"/>
      <c r="JBS988" s="705"/>
      <c r="JBT988" s="705"/>
      <c r="JBU988" s="705"/>
      <c r="JBV988" s="705"/>
      <c r="JBW988" s="705"/>
      <c r="JBX988" s="705"/>
      <c r="JBY988" s="705"/>
      <c r="JBZ988" s="705"/>
      <c r="JCA988" s="705"/>
      <c r="JCB988" s="705"/>
      <c r="JCC988" s="705"/>
      <c r="JCD988" s="705"/>
      <c r="JCE988" s="705"/>
      <c r="JCF988" s="705"/>
      <c r="JCG988" s="705"/>
      <c r="JCH988" s="705"/>
      <c r="JCI988" s="705"/>
      <c r="JCJ988" s="705"/>
      <c r="JCK988" s="705"/>
      <c r="JCL988" s="705"/>
      <c r="JCM988" s="705"/>
      <c r="JCN988" s="705"/>
      <c r="JCO988" s="705"/>
      <c r="JCP988" s="705"/>
      <c r="JCQ988" s="705"/>
      <c r="JCR988" s="705"/>
      <c r="JCS988" s="705"/>
      <c r="JCT988" s="705"/>
      <c r="JCU988" s="705"/>
      <c r="JCV988" s="705"/>
      <c r="JCW988" s="705"/>
      <c r="JCX988" s="705"/>
      <c r="JCY988" s="705"/>
      <c r="JCZ988" s="705"/>
      <c r="JDA988" s="705"/>
      <c r="JDB988" s="705"/>
      <c r="JDC988" s="705"/>
      <c r="JDD988" s="705"/>
      <c r="JDE988" s="705"/>
      <c r="JDF988" s="705"/>
      <c r="JDG988" s="705"/>
      <c r="JDH988" s="705"/>
      <c r="JDI988" s="705"/>
      <c r="JDJ988" s="705"/>
      <c r="JDK988" s="705"/>
      <c r="JDL988" s="705"/>
      <c r="JDM988" s="705"/>
      <c r="JDN988" s="705"/>
      <c r="JDO988" s="705"/>
      <c r="JDP988" s="705"/>
      <c r="JDQ988" s="705"/>
      <c r="JDR988" s="705"/>
      <c r="JDS988" s="705"/>
      <c r="JDT988" s="705"/>
      <c r="JDU988" s="705"/>
      <c r="JDV988" s="705"/>
      <c r="JDW988" s="705"/>
      <c r="JDX988" s="705"/>
      <c r="JDY988" s="705"/>
      <c r="JDZ988" s="705"/>
      <c r="JEA988" s="705"/>
      <c r="JEB988" s="705"/>
      <c r="JEC988" s="705"/>
      <c r="JED988" s="705"/>
      <c r="JEE988" s="705"/>
      <c r="JEF988" s="705"/>
      <c r="JEG988" s="705"/>
      <c r="JEH988" s="705"/>
      <c r="JEI988" s="705"/>
      <c r="JEJ988" s="705"/>
      <c r="JEK988" s="705"/>
      <c r="JEL988" s="705"/>
      <c r="JEM988" s="705"/>
      <c r="JEN988" s="705"/>
      <c r="JEO988" s="705"/>
      <c r="JEP988" s="705"/>
      <c r="JEQ988" s="705"/>
      <c r="JER988" s="705"/>
      <c r="JES988" s="705"/>
      <c r="JET988" s="705"/>
      <c r="JEU988" s="705"/>
      <c r="JEV988" s="705"/>
      <c r="JEW988" s="705"/>
      <c r="JEX988" s="705"/>
      <c r="JEY988" s="705"/>
      <c r="JEZ988" s="705"/>
      <c r="JFA988" s="705"/>
      <c r="JFB988" s="705"/>
      <c r="JFC988" s="705"/>
      <c r="JFD988" s="705"/>
      <c r="JFE988" s="705"/>
      <c r="JFF988" s="705"/>
      <c r="JFG988" s="705"/>
      <c r="JFH988" s="705"/>
      <c r="JFI988" s="705"/>
      <c r="JFJ988" s="705"/>
      <c r="JFK988" s="705"/>
      <c r="JFL988" s="705"/>
      <c r="JFM988" s="705"/>
      <c r="JFN988" s="705"/>
      <c r="JFO988" s="705"/>
      <c r="JFP988" s="705"/>
      <c r="JFQ988" s="705"/>
      <c r="JFR988" s="705"/>
      <c r="JFS988" s="705"/>
      <c r="JFT988" s="705"/>
      <c r="JFU988" s="705"/>
      <c r="JFV988" s="705"/>
      <c r="JFW988" s="705"/>
      <c r="JFX988" s="705"/>
      <c r="JFY988" s="705"/>
      <c r="JFZ988" s="705"/>
      <c r="JGA988" s="705"/>
      <c r="JGB988" s="705"/>
      <c r="JGC988" s="705"/>
      <c r="JGD988" s="705"/>
      <c r="JGE988" s="705"/>
      <c r="JGF988" s="705"/>
      <c r="JGG988" s="705"/>
      <c r="JGH988" s="705"/>
      <c r="JGI988" s="705"/>
      <c r="JGJ988" s="705"/>
      <c r="JGK988" s="705"/>
      <c r="JGL988" s="705"/>
      <c r="JGM988" s="705"/>
      <c r="JGN988" s="705"/>
      <c r="JGO988" s="705"/>
      <c r="JGP988" s="705"/>
      <c r="JGQ988" s="705"/>
      <c r="JGR988" s="705"/>
      <c r="JGS988" s="705"/>
      <c r="JGT988" s="705"/>
      <c r="JGU988" s="705"/>
      <c r="JGV988" s="705"/>
      <c r="JGW988" s="705"/>
      <c r="JGX988" s="705"/>
      <c r="JGY988" s="705"/>
      <c r="JGZ988" s="705"/>
      <c r="JHA988" s="705"/>
      <c r="JHB988" s="705"/>
      <c r="JHC988" s="705"/>
      <c r="JHD988" s="705"/>
      <c r="JHE988" s="705"/>
      <c r="JHF988" s="705"/>
      <c r="JHG988" s="705"/>
      <c r="JHH988" s="705"/>
      <c r="JHI988" s="705"/>
      <c r="JHJ988" s="705"/>
      <c r="JHK988" s="705"/>
      <c r="JHL988" s="705"/>
      <c r="JHM988" s="705"/>
      <c r="JHN988" s="705"/>
      <c r="JHO988" s="705"/>
      <c r="JHP988" s="705"/>
      <c r="JHQ988" s="705"/>
      <c r="JHR988" s="705"/>
      <c r="JHS988" s="705"/>
      <c r="JHT988" s="705"/>
      <c r="JHU988" s="705"/>
      <c r="JHV988" s="705"/>
      <c r="JHW988" s="705"/>
      <c r="JHX988" s="705"/>
      <c r="JHY988" s="705"/>
      <c r="JHZ988" s="705"/>
      <c r="JIA988" s="705"/>
      <c r="JIB988" s="705"/>
      <c r="JIC988" s="705"/>
      <c r="JID988" s="705"/>
      <c r="JIE988" s="705"/>
      <c r="JIF988" s="705"/>
      <c r="JIG988" s="705"/>
      <c r="JIH988" s="705"/>
      <c r="JII988" s="705"/>
      <c r="JIJ988" s="705"/>
      <c r="JIK988" s="705"/>
      <c r="JIL988" s="705"/>
      <c r="JIM988" s="705"/>
      <c r="JIN988" s="705"/>
      <c r="JIO988" s="705"/>
      <c r="JIP988" s="705"/>
      <c r="JIQ988" s="705"/>
      <c r="JIR988" s="705"/>
      <c r="JIS988" s="705"/>
      <c r="JIT988" s="705"/>
      <c r="JIU988" s="705"/>
      <c r="JIV988" s="705"/>
      <c r="JIW988" s="705"/>
      <c r="JIX988" s="705"/>
      <c r="JIY988" s="705"/>
      <c r="JIZ988" s="705"/>
      <c r="JJA988" s="705"/>
      <c r="JJB988" s="705"/>
      <c r="JJC988" s="705"/>
      <c r="JJD988" s="705"/>
      <c r="JJE988" s="705"/>
      <c r="JJF988" s="705"/>
      <c r="JJG988" s="705"/>
      <c r="JJH988" s="705"/>
      <c r="JJI988" s="705"/>
      <c r="JJJ988" s="705"/>
      <c r="JJK988" s="705"/>
      <c r="JJL988" s="705"/>
      <c r="JJM988" s="705"/>
      <c r="JJN988" s="705"/>
      <c r="JJO988" s="705"/>
      <c r="JJP988" s="705"/>
      <c r="JJQ988" s="705"/>
      <c r="JJR988" s="705"/>
      <c r="JJS988" s="705"/>
      <c r="JJT988" s="705"/>
      <c r="JJU988" s="705"/>
      <c r="JJV988" s="705"/>
      <c r="JJW988" s="705"/>
      <c r="JJX988" s="705"/>
      <c r="JJY988" s="705"/>
      <c r="JJZ988" s="705"/>
      <c r="JKA988" s="705"/>
      <c r="JKB988" s="705"/>
      <c r="JKC988" s="705"/>
      <c r="JKD988" s="705"/>
      <c r="JKE988" s="705"/>
      <c r="JKF988" s="705"/>
      <c r="JKG988" s="705"/>
      <c r="JKH988" s="705"/>
      <c r="JKI988" s="705"/>
      <c r="JKJ988" s="705"/>
      <c r="JKK988" s="705"/>
      <c r="JKL988" s="705"/>
      <c r="JKM988" s="705"/>
      <c r="JKN988" s="705"/>
      <c r="JKO988" s="705"/>
      <c r="JKP988" s="705"/>
      <c r="JKQ988" s="705"/>
      <c r="JKR988" s="705"/>
      <c r="JKS988" s="705"/>
      <c r="JKT988" s="705"/>
      <c r="JKU988" s="705"/>
      <c r="JKV988" s="705"/>
      <c r="JKW988" s="705"/>
      <c r="JKX988" s="705"/>
      <c r="JKY988" s="705"/>
      <c r="JKZ988" s="705"/>
      <c r="JLA988" s="705"/>
      <c r="JLB988" s="705"/>
      <c r="JLC988" s="705"/>
      <c r="JLD988" s="705"/>
      <c r="JLE988" s="705"/>
      <c r="JLF988" s="705"/>
      <c r="JLG988" s="705"/>
      <c r="JLH988" s="705"/>
      <c r="JLI988" s="705"/>
      <c r="JLJ988" s="705"/>
      <c r="JLK988" s="705"/>
      <c r="JLL988" s="705"/>
      <c r="JLM988" s="705"/>
      <c r="JLN988" s="705"/>
      <c r="JLO988" s="705"/>
      <c r="JLP988" s="705"/>
      <c r="JLQ988" s="705"/>
      <c r="JLR988" s="705"/>
      <c r="JLS988" s="705"/>
      <c r="JLT988" s="705"/>
      <c r="JLU988" s="705"/>
      <c r="JLV988" s="705"/>
      <c r="JLW988" s="705"/>
      <c r="JLX988" s="705"/>
      <c r="JLY988" s="705"/>
      <c r="JLZ988" s="705"/>
      <c r="JMA988" s="705"/>
      <c r="JMB988" s="705"/>
      <c r="JMC988" s="705"/>
      <c r="JMD988" s="705"/>
      <c r="JME988" s="705"/>
      <c r="JMF988" s="705"/>
      <c r="JMG988" s="705"/>
      <c r="JMH988" s="705"/>
      <c r="JMI988" s="705"/>
      <c r="JMJ988" s="705"/>
      <c r="JMK988" s="705"/>
      <c r="JML988" s="705"/>
      <c r="JMM988" s="705"/>
      <c r="JMN988" s="705"/>
      <c r="JMO988" s="705"/>
      <c r="JMP988" s="705"/>
      <c r="JMQ988" s="705"/>
      <c r="JMR988" s="705"/>
      <c r="JMS988" s="705"/>
      <c r="JMT988" s="705"/>
      <c r="JMU988" s="705"/>
      <c r="JMV988" s="705"/>
      <c r="JMW988" s="705"/>
      <c r="JMX988" s="705"/>
      <c r="JMY988" s="705"/>
      <c r="JMZ988" s="705"/>
      <c r="JNA988" s="705"/>
      <c r="JNB988" s="705"/>
      <c r="JNC988" s="705"/>
      <c r="JND988" s="705"/>
      <c r="JNE988" s="705"/>
      <c r="JNF988" s="705"/>
      <c r="JNG988" s="705"/>
      <c r="JNH988" s="705"/>
      <c r="JNI988" s="705"/>
      <c r="JNJ988" s="705"/>
      <c r="JNK988" s="705"/>
      <c r="JNL988" s="705"/>
      <c r="JNM988" s="705"/>
      <c r="JNN988" s="705"/>
      <c r="JNO988" s="705"/>
      <c r="JNP988" s="705"/>
      <c r="JNQ988" s="705"/>
      <c r="JNR988" s="705"/>
      <c r="JNS988" s="705"/>
      <c r="JNT988" s="705"/>
      <c r="JNU988" s="705"/>
      <c r="JNV988" s="705"/>
      <c r="JNW988" s="705"/>
      <c r="JNX988" s="705"/>
      <c r="JNY988" s="705"/>
      <c r="JNZ988" s="705"/>
      <c r="JOA988" s="705"/>
      <c r="JOB988" s="705"/>
      <c r="JOC988" s="705"/>
      <c r="JOD988" s="705"/>
      <c r="JOE988" s="705"/>
      <c r="JOF988" s="705"/>
      <c r="JOG988" s="705"/>
      <c r="JOH988" s="705"/>
      <c r="JOI988" s="705"/>
      <c r="JOJ988" s="705"/>
      <c r="JOK988" s="705"/>
      <c r="JOL988" s="705"/>
      <c r="JOM988" s="705"/>
      <c r="JON988" s="705"/>
      <c r="JOO988" s="705"/>
      <c r="JOP988" s="705"/>
      <c r="JOQ988" s="705"/>
      <c r="JOR988" s="705"/>
      <c r="JOS988" s="705"/>
      <c r="JOT988" s="705"/>
      <c r="JOU988" s="705"/>
      <c r="JOV988" s="705"/>
      <c r="JOW988" s="705"/>
      <c r="JOX988" s="705"/>
      <c r="JOY988" s="705"/>
      <c r="JOZ988" s="705"/>
      <c r="JPA988" s="705"/>
      <c r="JPB988" s="705"/>
      <c r="JPC988" s="705"/>
      <c r="JPD988" s="705"/>
      <c r="JPE988" s="705"/>
      <c r="JPF988" s="705"/>
      <c r="JPG988" s="705"/>
      <c r="JPH988" s="705"/>
      <c r="JPI988" s="705"/>
      <c r="JPJ988" s="705"/>
      <c r="JPK988" s="705"/>
      <c r="JPL988" s="705"/>
      <c r="JPM988" s="705"/>
      <c r="JPN988" s="705"/>
      <c r="JPO988" s="705"/>
      <c r="JPP988" s="705"/>
      <c r="JPQ988" s="705"/>
      <c r="JPR988" s="705"/>
      <c r="JPS988" s="705"/>
      <c r="JPT988" s="705"/>
      <c r="JPU988" s="705"/>
      <c r="JPV988" s="705"/>
      <c r="JPW988" s="705"/>
      <c r="JPX988" s="705"/>
      <c r="JPY988" s="705"/>
      <c r="JPZ988" s="705"/>
      <c r="JQA988" s="705"/>
      <c r="JQB988" s="705"/>
      <c r="JQC988" s="705"/>
      <c r="JQD988" s="705"/>
      <c r="JQE988" s="705"/>
      <c r="JQF988" s="705"/>
      <c r="JQG988" s="705"/>
      <c r="JQH988" s="705"/>
      <c r="JQI988" s="705"/>
      <c r="JQJ988" s="705"/>
      <c r="JQK988" s="705"/>
      <c r="JQL988" s="705"/>
      <c r="JQM988" s="705"/>
      <c r="JQN988" s="705"/>
      <c r="JQO988" s="705"/>
      <c r="JQP988" s="705"/>
      <c r="JQQ988" s="705"/>
      <c r="JQR988" s="705"/>
      <c r="JQS988" s="705"/>
      <c r="JQT988" s="705"/>
      <c r="JQU988" s="705"/>
      <c r="JQV988" s="705"/>
      <c r="JQW988" s="705"/>
      <c r="JQX988" s="705"/>
      <c r="JQY988" s="705"/>
      <c r="JQZ988" s="705"/>
      <c r="JRA988" s="705"/>
      <c r="JRB988" s="705"/>
      <c r="JRC988" s="705"/>
      <c r="JRD988" s="705"/>
      <c r="JRE988" s="705"/>
      <c r="JRF988" s="705"/>
      <c r="JRG988" s="705"/>
      <c r="JRH988" s="705"/>
      <c r="JRI988" s="705"/>
      <c r="JRJ988" s="705"/>
      <c r="JRK988" s="705"/>
      <c r="JRL988" s="705"/>
      <c r="JRM988" s="705"/>
      <c r="JRN988" s="705"/>
      <c r="JRO988" s="705"/>
      <c r="JRP988" s="705"/>
      <c r="JRQ988" s="705"/>
      <c r="JRR988" s="705"/>
      <c r="JRS988" s="705"/>
      <c r="JRT988" s="705"/>
      <c r="JRU988" s="705"/>
      <c r="JRV988" s="705"/>
      <c r="JRW988" s="705"/>
      <c r="JRX988" s="705"/>
      <c r="JRY988" s="705"/>
      <c r="JRZ988" s="705"/>
      <c r="JSA988" s="705"/>
      <c r="JSB988" s="705"/>
      <c r="JSC988" s="705"/>
      <c r="JSD988" s="705"/>
      <c r="JSE988" s="705"/>
      <c r="JSF988" s="705"/>
      <c r="JSG988" s="705"/>
      <c r="JSH988" s="705"/>
      <c r="JSI988" s="705"/>
      <c r="JSJ988" s="705"/>
      <c r="JSK988" s="705"/>
      <c r="JSL988" s="705"/>
      <c r="JSM988" s="705"/>
      <c r="JSN988" s="705"/>
      <c r="JSO988" s="705"/>
      <c r="JSP988" s="705"/>
      <c r="JSQ988" s="705"/>
      <c r="JSR988" s="705"/>
      <c r="JSS988" s="705"/>
      <c r="JST988" s="705"/>
      <c r="JSU988" s="705"/>
      <c r="JSV988" s="705"/>
      <c r="JSW988" s="705"/>
      <c r="JSX988" s="705"/>
      <c r="JSY988" s="705"/>
      <c r="JSZ988" s="705"/>
      <c r="JTA988" s="705"/>
      <c r="JTB988" s="705"/>
      <c r="JTC988" s="705"/>
      <c r="JTD988" s="705"/>
      <c r="JTE988" s="705"/>
      <c r="JTF988" s="705"/>
      <c r="JTG988" s="705"/>
      <c r="JTH988" s="705"/>
      <c r="JTI988" s="705"/>
      <c r="JTJ988" s="705"/>
      <c r="JTK988" s="705"/>
      <c r="JTL988" s="705"/>
      <c r="JTM988" s="705"/>
      <c r="JTN988" s="705"/>
      <c r="JTO988" s="705"/>
      <c r="JTP988" s="705"/>
      <c r="JTQ988" s="705"/>
      <c r="JTR988" s="705"/>
      <c r="JTS988" s="705"/>
      <c r="JTT988" s="705"/>
      <c r="JTU988" s="705"/>
      <c r="JTV988" s="705"/>
      <c r="JTW988" s="705"/>
      <c r="JTX988" s="705"/>
      <c r="JTY988" s="705"/>
      <c r="JTZ988" s="705"/>
      <c r="JUA988" s="705"/>
      <c r="JUB988" s="705"/>
      <c r="JUC988" s="705"/>
      <c r="JUD988" s="705"/>
      <c r="JUE988" s="705"/>
      <c r="JUF988" s="705"/>
      <c r="JUG988" s="705"/>
      <c r="JUH988" s="705"/>
      <c r="JUI988" s="705"/>
      <c r="JUJ988" s="705"/>
      <c r="JUK988" s="705"/>
      <c r="JUL988" s="705"/>
      <c r="JUM988" s="705"/>
      <c r="JUN988" s="705"/>
      <c r="JUO988" s="705"/>
      <c r="JUP988" s="705"/>
      <c r="JUQ988" s="705"/>
      <c r="JUR988" s="705"/>
      <c r="JUS988" s="705"/>
      <c r="JUT988" s="705"/>
      <c r="JUU988" s="705"/>
      <c r="JUV988" s="705"/>
      <c r="JUW988" s="705"/>
      <c r="JUX988" s="705"/>
      <c r="JUY988" s="705"/>
      <c r="JUZ988" s="705"/>
      <c r="JVA988" s="705"/>
      <c r="JVB988" s="705"/>
      <c r="JVC988" s="705"/>
      <c r="JVD988" s="705"/>
      <c r="JVE988" s="705"/>
      <c r="JVF988" s="705"/>
      <c r="JVG988" s="705"/>
      <c r="JVH988" s="705"/>
      <c r="JVI988" s="705"/>
      <c r="JVJ988" s="705"/>
      <c r="JVK988" s="705"/>
      <c r="JVL988" s="705"/>
      <c r="JVM988" s="705"/>
      <c r="JVN988" s="705"/>
      <c r="JVO988" s="705"/>
      <c r="JVP988" s="705"/>
      <c r="JVQ988" s="705"/>
      <c r="JVR988" s="705"/>
      <c r="JVS988" s="705"/>
      <c r="JVT988" s="705"/>
      <c r="JVU988" s="705"/>
      <c r="JVV988" s="705"/>
      <c r="JVW988" s="705"/>
      <c r="JVX988" s="705"/>
      <c r="JVY988" s="705"/>
      <c r="JVZ988" s="705"/>
      <c r="JWA988" s="705"/>
      <c r="JWB988" s="705"/>
      <c r="JWC988" s="705"/>
      <c r="JWD988" s="705"/>
      <c r="JWE988" s="705"/>
      <c r="JWF988" s="705"/>
      <c r="JWG988" s="705"/>
      <c r="JWH988" s="705"/>
      <c r="JWI988" s="705"/>
      <c r="JWJ988" s="705"/>
      <c r="JWK988" s="705"/>
      <c r="JWL988" s="705"/>
      <c r="JWM988" s="705"/>
      <c r="JWN988" s="705"/>
      <c r="JWO988" s="705"/>
      <c r="JWP988" s="705"/>
      <c r="JWQ988" s="705"/>
      <c r="JWR988" s="705"/>
      <c r="JWS988" s="705"/>
      <c r="JWT988" s="705"/>
      <c r="JWU988" s="705"/>
      <c r="JWV988" s="705"/>
      <c r="JWW988" s="705"/>
      <c r="JWX988" s="705"/>
      <c r="JWY988" s="705"/>
      <c r="JWZ988" s="705"/>
      <c r="JXA988" s="705"/>
      <c r="JXB988" s="705"/>
      <c r="JXC988" s="705"/>
      <c r="JXD988" s="705"/>
      <c r="JXE988" s="705"/>
      <c r="JXF988" s="705"/>
      <c r="JXG988" s="705"/>
      <c r="JXH988" s="705"/>
      <c r="JXI988" s="705"/>
      <c r="JXJ988" s="705"/>
      <c r="JXK988" s="705"/>
      <c r="JXL988" s="705"/>
      <c r="JXM988" s="705"/>
      <c r="JXN988" s="705"/>
      <c r="JXO988" s="705"/>
      <c r="JXP988" s="705"/>
      <c r="JXQ988" s="705"/>
      <c r="JXR988" s="705"/>
      <c r="JXS988" s="705"/>
      <c r="JXT988" s="705"/>
      <c r="JXU988" s="705"/>
      <c r="JXV988" s="705"/>
      <c r="JXW988" s="705"/>
      <c r="JXX988" s="705"/>
      <c r="JXY988" s="705"/>
      <c r="JXZ988" s="705"/>
      <c r="JYA988" s="705"/>
      <c r="JYB988" s="705"/>
      <c r="JYC988" s="705"/>
      <c r="JYD988" s="705"/>
      <c r="JYE988" s="705"/>
      <c r="JYF988" s="705"/>
      <c r="JYG988" s="705"/>
      <c r="JYH988" s="705"/>
      <c r="JYI988" s="705"/>
      <c r="JYJ988" s="705"/>
      <c r="JYK988" s="705"/>
      <c r="JYL988" s="705"/>
      <c r="JYM988" s="705"/>
      <c r="JYN988" s="705"/>
      <c r="JYO988" s="705"/>
      <c r="JYP988" s="705"/>
      <c r="JYQ988" s="705"/>
      <c r="JYR988" s="705"/>
      <c r="JYS988" s="705"/>
      <c r="JYT988" s="705"/>
      <c r="JYU988" s="705"/>
      <c r="JYV988" s="705"/>
      <c r="JYW988" s="705"/>
      <c r="JYX988" s="705"/>
      <c r="JYY988" s="705"/>
      <c r="JYZ988" s="705"/>
      <c r="JZA988" s="705"/>
      <c r="JZB988" s="705"/>
      <c r="JZC988" s="705"/>
      <c r="JZD988" s="705"/>
      <c r="JZE988" s="705"/>
      <c r="JZF988" s="705"/>
      <c r="JZG988" s="705"/>
      <c r="JZH988" s="705"/>
      <c r="JZI988" s="705"/>
      <c r="JZJ988" s="705"/>
      <c r="JZK988" s="705"/>
      <c r="JZL988" s="705"/>
      <c r="JZM988" s="705"/>
      <c r="JZN988" s="705"/>
      <c r="JZO988" s="705"/>
      <c r="JZP988" s="705"/>
      <c r="JZQ988" s="705"/>
      <c r="JZR988" s="705"/>
      <c r="JZS988" s="705"/>
      <c r="JZT988" s="705"/>
      <c r="JZU988" s="705"/>
      <c r="JZV988" s="705"/>
      <c r="JZW988" s="705"/>
      <c r="JZX988" s="705"/>
      <c r="JZY988" s="705"/>
      <c r="JZZ988" s="705"/>
      <c r="KAA988" s="705"/>
      <c r="KAB988" s="705"/>
      <c r="KAC988" s="705"/>
      <c r="KAD988" s="705"/>
      <c r="KAE988" s="705"/>
      <c r="KAF988" s="705"/>
      <c r="KAG988" s="705"/>
      <c r="KAH988" s="705"/>
      <c r="KAI988" s="705"/>
      <c r="KAJ988" s="705"/>
      <c r="KAK988" s="705"/>
      <c r="KAL988" s="705"/>
      <c r="KAM988" s="705"/>
      <c r="KAN988" s="705"/>
      <c r="KAO988" s="705"/>
      <c r="KAP988" s="705"/>
      <c r="KAQ988" s="705"/>
      <c r="KAR988" s="705"/>
      <c r="KAS988" s="705"/>
      <c r="KAT988" s="705"/>
      <c r="KAU988" s="705"/>
      <c r="KAV988" s="705"/>
      <c r="KAW988" s="705"/>
      <c r="KAX988" s="705"/>
      <c r="KAY988" s="705"/>
      <c r="KAZ988" s="705"/>
      <c r="KBA988" s="705"/>
      <c r="KBB988" s="705"/>
      <c r="KBC988" s="705"/>
      <c r="KBD988" s="705"/>
      <c r="KBE988" s="705"/>
      <c r="KBF988" s="705"/>
      <c r="KBG988" s="705"/>
      <c r="KBH988" s="705"/>
      <c r="KBI988" s="705"/>
      <c r="KBJ988" s="705"/>
      <c r="KBK988" s="705"/>
      <c r="KBL988" s="705"/>
      <c r="KBM988" s="705"/>
      <c r="KBN988" s="705"/>
      <c r="KBO988" s="705"/>
      <c r="KBP988" s="705"/>
      <c r="KBQ988" s="705"/>
      <c r="KBR988" s="705"/>
      <c r="KBS988" s="705"/>
      <c r="KBT988" s="705"/>
      <c r="KBU988" s="705"/>
      <c r="KBV988" s="705"/>
      <c r="KBW988" s="705"/>
      <c r="KBX988" s="705"/>
      <c r="KBY988" s="705"/>
      <c r="KBZ988" s="705"/>
      <c r="KCA988" s="705"/>
      <c r="KCB988" s="705"/>
      <c r="KCC988" s="705"/>
      <c r="KCD988" s="705"/>
      <c r="KCE988" s="705"/>
      <c r="KCF988" s="705"/>
      <c r="KCG988" s="705"/>
      <c r="KCH988" s="705"/>
      <c r="KCI988" s="705"/>
      <c r="KCJ988" s="705"/>
      <c r="KCK988" s="705"/>
      <c r="KCL988" s="705"/>
      <c r="KCM988" s="705"/>
      <c r="KCN988" s="705"/>
      <c r="KCO988" s="705"/>
      <c r="KCP988" s="705"/>
      <c r="KCQ988" s="705"/>
      <c r="KCR988" s="705"/>
      <c r="KCS988" s="705"/>
      <c r="KCT988" s="705"/>
      <c r="KCU988" s="705"/>
      <c r="KCV988" s="705"/>
      <c r="KCW988" s="705"/>
      <c r="KCX988" s="705"/>
      <c r="KCY988" s="705"/>
      <c r="KCZ988" s="705"/>
      <c r="KDA988" s="705"/>
      <c r="KDB988" s="705"/>
      <c r="KDC988" s="705"/>
      <c r="KDD988" s="705"/>
      <c r="KDE988" s="705"/>
      <c r="KDF988" s="705"/>
      <c r="KDG988" s="705"/>
      <c r="KDH988" s="705"/>
      <c r="KDI988" s="705"/>
      <c r="KDJ988" s="705"/>
      <c r="KDK988" s="705"/>
      <c r="KDL988" s="705"/>
      <c r="KDM988" s="705"/>
      <c r="KDN988" s="705"/>
      <c r="KDO988" s="705"/>
      <c r="KDP988" s="705"/>
      <c r="KDQ988" s="705"/>
      <c r="KDR988" s="705"/>
      <c r="KDS988" s="705"/>
      <c r="KDT988" s="705"/>
      <c r="KDU988" s="705"/>
      <c r="KDV988" s="705"/>
      <c r="KDW988" s="705"/>
      <c r="KDX988" s="705"/>
      <c r="KDY988" s="705"/>
      <c r="KDZ988" s="705"/>
      <c r="KEA988" s="705"/>
      <c r="KEB988" s="705"/>
      <c r="KEC988" s="705"/>
      <c r="KED988" s="705"/>
      <c r="KEE988" s="705"/>
      <c r="KEF988" s="705"/>
      <c r="KEG988" s="705"/>
      <c r="KEH988" s="705"/>
      <c r="KEI988" s="705"/>
      <c r="KEJ988" s="705"/>
      <c r="KEK988" s="705"/>
      <c r="KEL988" s="705"/>
      <c r="KEM988" s="705"/>
      <c r="KEN988" s="705"/>
      <c r="KEO988" s="705"/>
      <c r="KEP988" s="705"/>
      <c r="KEQ988" s="705"/>
      <c r="KER988" s="705"/>
      <c r="KES988" s="705"/>
      <c r="KET988" s="705"/>
      <c r="KEU988" s="705"/>
      <c r="KEV988" s="705"/>
      <c r="KEW988" s="705"/>
      <c r="KEX988" s="705"/>
      <c r="KEY988" s="705"/>
      <c r="KEZ988" s="705"/>
      <c r="KFA988" s="705"/>
      <c r="KFB988" s="705"/>
      <c r="KFC988" s="705"/>
      <c r="KFD988" s="705"/>
      <c r="KFE988" s="705"/>
      <c r="KFF988" s="705"/>
      <c r="KFG988" s="705"/>
      <c r="KFH988" s="705"/>
      <c r="KFI988" s="705"/>
      <c r="KFJ988" s="705"/>
      <c r="KFK988" s="705"/>
      <c r="KFL988" s="705"/>
      <c r="KFM988" s="705"/>
      <c r="KFN988" s="705"/>
      <c r="KFO988" s="705"/>
      <c r="KFP988" s="705"/>
      <c r="KFQ988" s="705"/>
      <c r="KFR988" s="705"/>
      <c r="KFS988" s="705"/>
      <c r="KFT988" s="705"/>
      <c r="KFU988" s="705"/>
      <c r="KFV988" s="705"/>
      <c r="KFW988" s="705"/>
      <c r="KFX988" s="705"/>
      <c r="KFY988" s="705"/>
      <c r="KFZ988" s="705"/>
      <c r="KGA988" s="705"/>
      <c r="KGB988" s="705"/>
      <c r="KGC988" s="705"/>
      <c r="KGD988" s="705"/>
      <c r="KGE988" s="705"/>
      <c r="KGF988" s="705"/>
      <c r="KGG988" s="705"/>
      <c r="KGH988" s="705"/>
      <c r="KGI988" s="705"/>
      <c r="KGJ988" s="705"/>
      <c r="KGK988" s="705"/>
      <c r="KGL988" s="705"/>
      <c r="KGM988" s="705"/>
      <c r="KGN988" s="705"/>
      <c r="KGO988" s="705"/>
      <c r="KGP988" s="705"/>
      <c r="KGQ988" s="705"/>
      <c r="KGR988" s="705"/>
      <c r="KGS988" s="705"/>
      <c r="KGT988" s="705"/>
      <c r="KGU988" s="705"/>
      <c r="KGV988" s="705"/>
      <c r="KGW988" s="705"/>
      <c r="KGX988" s="705"/>
      <c r="KGY988" s="705"/>
      <c r="KGZ988" s="705"/>
      <c r="KHA988" s="705"/>
      <c r="KHB988" s="705"/>
      <c r="KHC988" s="705"/>
      <c r="KHD988" s="705"/>
      <c r="KHE988" s="705"/>
      <c r="KHF988" s="705"/>
      <c r="KHG988" s="705"/>
      <c r="KHH988" s="705"/>
      <c r="KHI988" s="705"/>
      <c r="KHJ988" s="705"/>
      <c r="KHK988" s="705"/>
      <c r="KHL988" s="705"/>
      <c r="KHM988" s="705"/>
      <c r="KHN988" s="705"/>
      <c r="KHO988" s="705"/>
      <c r="KHP988" s="705"/>
      <c r="KHQ988" s="705"/>
      <c r="KHR988" s="705"/>
      <c r="KHS988" s="705"/>
      <c r="KHT988" s="705"/>
      <c r="KHU988" s="705"/>
      <c r="KHV988" s="705"/>
      <c r="KHW988" s="705"/>
      <c r="KHX988" s="705"/>
      <c r="KHY988" s="705"/>
      <c r="KHZ988" s="705"/>
      <c r="KIA988" s="705"/>
      <c r="KIB988" s="705"/>
      <c r="KIC988" s="705"/>
      <c r="KID988" s="705"/>
      <c r="KIE988" s="705"/>
      <c r="KIF988" s="705"/>
      <c r="KIG988" s="705"/>
      <c r="KIH988" s="705"/>
      <c r="KII988" s="705"/>
      <c r="KIJ988" s="705"/>
      <c r="KIK988" s="705"/>
      <c r="KIL988" s="705"/>
      <c r="KIM988" s="705"/>
      <c r="KIN988" s="705"/>
      <c r="KIO988" s="705"/>
      <c r="KIP988" s="705"/>
      <c r="KIQ988" s="705"/>
      <c r="KIR988" s="705"/>
      <c r="KIS988" s="705"/>
      <c r="KIT988" s="705"/>
      <c r="KIU988" s="705"/>
      <c r="KIV988" s="705"/>
      <c r="KIW988" s="705"/>
      <c r="KIX988" s="705"/>
      <c r="KIY988" s="705"/>
      <c r="KIZ988" s="705"/>
      <c r="KJA988" s="705"/>
      <c r="KJB988" s="705"/>
      <c r="KJC988" s="705"/>
      <c r="KJD988" s="705"/>
      <c r="KJE988" s="705"/>
      <c r="KJF988" s="705"/>
      <c r="KJG988" s="705"/>
      <c r="KJH988" s="705"/>
      <c r="KJI988" s="705"/>
      <c r="KJJ988" s="705"/>
      <c r="KJK988" s="705"/>
      <c r="KJL988" s="705"/>
      <c r="KJM988" s="705"/>
      <c r="KJN988" s="705"/>
      <c r="KJO988" s="705"/>
      <c r="KJP988" s="705"/>
      <c r="KJQ988" s="705"/>
      <c r="KJR988" s="705"/>
      <c r="KJS988" s="705"/>
      <c r="KJT988" s="705"/>
      <c r="KJU988" s="705"/>
      <c r="KJV988" s="705"/>
      <c r="KJW988" s="705"/>
      <c r="KJX988" s="705"/>
      <c r="KJY988" s="705"/>
      <c r="KJZ988" s="705"/>
      <c r="KKA988" s="705"/>
      <c r="KKB988" s="705"/>
      <c r="KKC988" s="705"/>
      <c r="KKD988" s="705"/>
      <c r="KKE988" s="705"/>
      <c r="KKF988" s="705"/>
      <c r="KKG988" s="705"/>
      <c r="KKH988" s="705"/>
      <c r="KKI988" s="705"/>
      <c r="KKJ988" s="705"/>
      <c r="KKK988" s="705"/>
      <c r="KKL988" s="705"/>
      <c r="KKM988" s="705"/>
      <c r="KKN988" s="705"/>
      <c r="KKO988" s="705"/>
      <c r="KKP988" s="705"/>
      <c r="KKQ988" s="705"/>
      <c r="KKR988" s="705"/>
      <c r="KKS988" s="705"/>
      <c r="KKT988" s="705"/>
      <c r="KKU988" s="705"/>
      <c r="KKV988" s="705"/>
      <c r="KKW988" s="705"/>
      <c r="KKX988" s="705"/>
      <c r="KKY988" s="705"/>
      <c r="KKZ988" s="705"/>
      <c r="KLA988" s="705"/>
      <c r="KLB988" s="705"/>
      <c r="KLC988" s="705"/>
      <c r="KLD988" s="705"/>
      <c r="KLE988" s="705"/>
      <c r="KLF988" s="705"/>
      <c r="KLG988" s="705"/>
      <c r="KLH988" s="705"/>
      <c r="KLI988" s="705"/>
      <c r="KLJ988" s="705"/>
      <c r="KLK988" s="705"/>
      <c r="KLL988" s="705"/>
      <c r="KLM988" s="705"/>
      <c r="KLN988" s="705"/>
      <c r="KLO988" s="705"/>
      <c r="KLP988" s="705"/>
      <c r="KLQ988" s="705"/>
      <c r="KLR988" s="705"/>
      <c r="KLS988" s="705"/>
      <c r="KLT988" s="705"/>
      <c r="KLU988" s="705"/>
      <c r="KLV988" s="705"/>
      <c r="KLW988" s="705"/>
      <c r="KLX988" s="705"/>
      <c r="KLY988" s="705"/>
      <c r="KLZ988" s="705"/>
      <c r="KMA988" s="705"/>
      <c r="KMB988" s="705"/>
      <c r="KMC988" s="705"/>
      <c r="KMD988" s="705"/>
      <c r="KME988" s="705"/>
      <c r="KMF988" s="705"/>
      <c r="KMG988" s="705"/>
      <c r="KMH988" s="705"/>
      <c r="KMI988" s="705"/>
      <c r="KMJ988" s="705"/>
      <c r="KMK988" s="705"/>
      <c r="KML988" s="705"/>
      <c r="KMM988" s="705"/>
      <c r="KMN988" s="705"/>
      <c r="KMO988" s="705"/>
      <c r="KMP988" s="705"/>
      <c r="KMQ988" s="705"/>
      <c r="KMR988" s="705"/>
      <c r="KMS988" s="705"/>
      <c r="KMT988" s="705"/>
      <c r="KMU988" s="705"/>
      <c r="KMV988" s="705"/>
      <c r="KMW988" s="705"/>
      <c r="KMX988" s="705"/>
      <c r="KMY988" s="705"/>
      <c r="KMZ988" s="705"/>
      <c r="KNA988" s="705"/>
      <c r="KNB988" s="705"/>
      <c r="KNC988" s="705"/>
      <c r="KND988" s="705"/>
      <c r="KNE988" s="705"/>
      <c r="KNF988" s="705"/>
      <c r="KNG988" s="705"/>
      <c r="KNH988" s="705"/>
      <c r="KNI988" s="705"/>
      <c r="KNJ988" s="705"/>
      <c r="KNK988" s="705"/>
      <c r="KNL988" s="705"/>
      <c r="KNM988" s="705"/>
      <c r="KNN988" s="705"/>
      <c r="KNO988" s="705"/>
      <c r="KNP988" s="705"/>
      <c r="KNQ988" s="705"/>
      <c r="KNR988" s="705"/>
      <c r="KNS988" s="705"/>
      <c r="KNT988" s="705"/>
      <c r="KNU988" s="705"/>
      <c r="KNV988" s="705"/>
      <c r="KNW988" s="705"/>
      <c r="KNX988" s="705"/>
      <c r="KNY988" s="705"/>
      <c r="KNZ988" s="705"/>
      <c r="KOA988" s="705"/>
      <c r="KOB988" s="705"/>
      <c r="KOC988" s="705"/>
      <c r="KOD988" s="705"/>
      <c r="KOE988" s="705"/>
      <c r="KOF988" s="705"/>
      <c r="KOG988" s="705"/>
      <c r="KOH988" s="705"/>
      <c r="KOI988" s="705"/>
      <c r="KOJ988" s="705"/>
      <c r="KOK988" s="705"/>
      <c r="KOL988" s="705"/>
      <c r="KOM988" s="705"/>
      <c r="KON988" s="705"/>
      <c r="KOO988" s="705"/>
      <c r="KOP988" s="705"/>
      <c r="KOQ988" s="705"/>
      <c r="KOR988" s="705"/>
      <c r="KOS988" s="705"/>
      <c r="KOT988" s="705"/>
      <c r="KOU988" s="705"/>
      <c r="KOV988" s="705"/>
      <c r="KOW988" s="705"/>
      <c r="KOX988" s="705"/>
      <c r="KOY988" s="705"/>
      <c r="KOZ988" s="705"/>
      <c r="KPA988" s="705"/>
      <c r="KPB988" s="705"/>
      <c r="KPC988" s="705"/>
      <c r="KPD988" s="705"/>
      <c r="KPE988" s="705"/>
      <c r="KPF988" s="705"/>
      <c r="KPG988" s="705"/>
      <c r="KPH988" s="705"/>
      <c r="KPI988" s="705"/>
      <c r="KPJ988" s="705"/>
      <c r="KPK988" s="705"/>
      <c r="KPL988" s="705"/>
      <c r="KPM988" s="705"/>
      <c r="KPN988" s="705"/>
      <c r="KPO988" s="705"/>
      <c r="KPP988" s="705"/>
      <c r="KPQ988" s="705"/>
      <c r="KPR988" s="705"/>
      <c r="KPS988" s="705"/>
      <c r="KPT988" s="705"/>
      <c r="KPU988" s="705"/>
      <c r="KPV988" s="705"/>
      <c r="KPW988" s="705"/>
      <c r="KPX988" s="705"/>
      <c r="KPY988" s="705"/>
      <c r="KPZ988" s="705"/>
      <c r="KQA988" s="705"/>
      <c r="KQB988" s="705"/>
      <c r="KQC988" s="705"/>
      <c r="KQD988" s="705"/>
      <c r="KQE988" s="705"/>
      <c r="KQF988" s="705"/>
      <c r="KQG988" s="705"/>
      <c r="KQH988" s="705"/>
      <c r="KQI988" s="705"/>
      <c r="KQJ988" s="705"/>
      <c r="KQK988" s="705"/>
      <c r="KQL988" s="705"/>
      <c r="KQM988" s="705"/>
      <c r="KQN988" s="705"/>
      <c r="KQO988" s="705"/>
      <c r="KQP988" s="705"/>
      <c r="KQQ988" s="705"/>
      <c r="KQR988" s="705"/>
      <c r="KQS988" s="705"/>
      <c r="KQT988" s="705"/>
      <c r="KQU988" s="705"/>
      <c r="KQV988" s="705"/>
      <c r="KQW988" s="705"/>
      <c r="KQX988" s="705"/>
      <c r="KQY988" s="705"/>
      <c r="KQZ988" s="705"/>
      <c r="KRA988" s="705"/>
      <c r="KRB988" s="705"/>
      <c r="KRC988" s="705"/>
      <c r="KRD988" s="705"/>
      <c r="KRE988" s="705"/>
      <c r="KRF988" s="705"/>
      <c r="KRG988" s="705"/>
      <c r="KRH988" s="705"/>
      <c r="KRI988" s="705"/>
      <c r="KRJ988" s="705"/>
      <c r="KRK988" s="705"/>
      <c r="KRL988" s="705"/>
      <c r="KRM988" s="705"/>
      <c r="KRN988" s="705"/>
      <c r="KRO988" s="705"/>
      <c r="KRP988" s="705"/>
      <c r="KRQ988" s="705"/>
      <c r="KRR988" s="705"/>
      <c r="KRS988" s="705"/>
      <c r="KRT988" s="705"/>
      <c r="KRU988" s="705"/>
      <c r="KRV988" s="705"/>
      <c r="KRW988" s="705"/>
      <c r="KRX988" s="705"/>
      <c r="KRY988" s="705"/>
      <c r="KRZ988" s="705"/>
      <c r="KSA988" s="705"/>
      <c r="KSB988" s="705"/>
      <c r="KSC988" s="705"/>
      <c r="KSD988" s="705"/>
      <c r="KSE988" s="705"/>
      <c r="KSF988" s="705"/>
      <c r="KSG988" s="705"/>
      <c r="KSH988" s="705"/>
      <c r="KSI988" s="705"/>
      <c r="KSJ988" s="705"/>
      <c r="KSK988" s="705"/>
      <c r="KSL988" s="705"/>
      <c r="KSM988" s="705"/>
      <c r="KSN988" s="705"/>
      <c r="KSO988" s="705"/>
      <c r="KSP988" s="705"/>
      <c r="KSQ988" s="705"/>
      <c r="KSR988" s="705"/>
      <c r="KSS988" s="705"/>
      <c r="KST988" s="705"/>
      <c r="KSU988" s="705"/>
      <c r="KSV988" s="705"/>
      <c r="KSW988" s="705"/>
      <c r="KSX988" s="705"/>
      <c r="KSY988" s="705"/>
      <c r="KSZ988" s="705"/>
      <c r="KTA988" s="705"/>
      <c r="KTB988" s="705"/>
      <c r="KTC988" s="705"/>
      <c r="KTD988" s="705"/>
      <c r="KTE988" s="705"/>
      <c r="KTF988" s="705"/>
      <c r="KTG988" s="705"/>
      <c r="KTH988" s="705"/>
      <c r="KTI988" s="705"/>
      <c r="KTJ988" s="705"/>
      <c r="KTK988" s="705"/>
      <c r="KTL988" s="705"/>
      <c r="KTM988" s="705"/>
      <c r="KTN988" s="705"/>
      <c r="KTO988" s="705"/>
      <c r="KTP988" s="705"/>
      <c r="KTQ988" s="705"/>
      <c r="KTR988" s="705"/>
      <c r="KTS988" s="705"/>
      <c r="KTT988" s="705"/>
      <c r="KTU988" s="705"/>
      <c r="KTV988" s="705"/>
      <c r="KTW988" s="705"/>
      <c r="KTX988" s="705"/>
      <c r="KTY988" s="705"/>
      <c r="KTZ988" s="705"/>
      <c r="KUA988" s="705"/>
      <c r="KUB988" s="705"/>
      <c r="KUC988" s="705"/>
      <c r="KUD988" s="705"/>
      <c r="KUE988" s="705"/>
      <c r="KUF988" s="705"/>
      <c r="KUG988" s="705"/>
      <c r="KUH988" s="705"/>
      <c r="KUI988" s="705"/>
      <c r="KUJ988" s="705"/>
      <c r="KUK988" s="705"/>
      <c r="KUL988" s="705"/>
      <c r="KUM988" s="705"/>
      <c r="KUN988" s="705"/>
      <c r="KUO988" s="705"/>
      <c r="KUP988" s="705"/>
      <c r="KUQ988" s="705"/>
      <c r="KUR988" s="705"/>
      <c r="KUS988" s="705"/>
      <c r="KUT988" s="705"/>
      <c r="KUU988" s="705"/>
      <c r="KUV988" s="705"/>
      <c r="KUW988" s="705"/>
      <c r="KUX988" s="705"/>
      <c r="KUY988" s="705"/>
      <c r="KUZ988" s="705"/>
      <c r="KVA988" s="705"/>
      <c r="KVB988" s="705"/>
      <c r="KVC988" s="705"/>
      <c r="KVD988" s="705"/>
      <c r="KVE988" s="705"/>
      <c r="KVF988" s="705"/>
      <c r="KVG988" s="705"/>
      <c r="KVH988" s="705"/>
      <c r="KVI988" s="705"/>
      <c r="KVJ988" s="705"/>
      <c r="KVK988" s="705"/>
      <c r="KVL988" s="705"/>
      <c r="KVM988" s="705"/>
      <c r="KVN988" s="705"/>
      <c r="KVO988" s="705"/>
      <c r="KVP988" s="705"/>
      <c r="KVQ988" s="705"/>
      <c r="KVR988" s="705"/>
      <c r="KVS988" s="705"/>
      <c r="KVT988" s="705"/>
      <c r="KVU988" s="705"/>
      <c r="KVV988" s="705"/>
      <c r="KVW988" s="705"/>
      <c r="KVX988" s="705"/>
      <c r="KVY988" s="705"/>
      <c r="KVZ988" s="705"/>
      <c r="KWA988" s="705"/>
      <c r="KWB988" s="705"/>
      <c r="KWC988" s="705"/>
      <c r="KWD988" s="705"/>
      <c r="KWE988" s="705"/>
      <c r="KWF988" s="705"/>
      <c r="KWG988" s="705"/>
      <c r="KWH988" s="705"/>
      <c r="KWI988" s="705"/>
      <c r="KWJ988" s="705"/>
      <c r="KWK988" s="705"/>
      <c r="KWL988" s="705"/>
      <c r="KWM988" s="705"/>
      <c r="KWN988" s="705"/>
      <c r="KWO988" s="705"/>
      <c r="KWP988" s="705"/>
      <c r="KWQ988" s="705"/>
      <c r="KWR988" s="705"/>
      <c r="KWS988" s="705"/>
      <c r="KWT988" s="705"/>
      <c r="KWU988" s="705"/>
      <c r="KWV988" s="705"/>
      <c r="KWW988" s="705"/>
      <c r="KWX988" s="705"/>
      <c r="KWY988" s="705"/>
      <c r="KWZ988" s="705"/>
      <c r="KXA988" s="705"/>
      <c r="KXB988" s="705"/>
      <c r="KXC988" s="705"/>
      <c r="KXD988" s="705"/>
      <c r="KXE988" s="705"/>
      <c r="KXF988" s="705"/>
      <c r="KXG988" s="705"/>
      <c r="KXH988" s="705"/>
      <c r="KXI988" s="705"/>
      <c r="KXJ988" s="705"/>
      <c r="KXK988" s="705"/>
      <c r="KXL988" s="705"/>
      <c r="KXM988" s="705"/>
      <c r="KXN988" s="705"/>
      <c r="KXO988" s="705"/>
      <c r="KXP988" s="705"/>
      <c r="KXQ988" s="705"/>
      <c r="KXR988" s="705"/>
      <c r="KXS988" s="705"/>
      <c r="KXT988" s="705"/>
      <c r="KXU988" s="705"/>
      <c r="KXV988" s="705"/>
      <c r="KXW988" s="705"/>
      <c r="KXX988" s="705"/>
      <c r="KXY988" s="705"/>
      <c r="KXZ988" s="705"/>
      <c r="KYA988" s="705"/>
      <c r="KYB988" s="705"/>
      <c r="KYC988" s="705"/>
      <c r="KYD988" s="705"/>
      <c r="KYE988" s="705"/>
      <c r="KYF988" s="705"/>
      <c r="KYG988" s="705"/>
      <c r="KYH988" s="705"/>
      <c r="KYI988" s="705"/>
      <c r="KYJ988" s="705"/>
      <c r="KYK988" s="705"/>
      <c r="KYL988" s="705"/>
      <c r="KYM988" s="705"/>
      <c r="KYN988" s="705"/>
      <c r="KYO988" s="705"/>
      <c r="KYP988" s="705"/>
      <c r="KYQ988" s="705"/>
      <c r="KYR988" s="705"/>
      <c r="KYS988" s="705"/>
      <c r="KYT988" s="705"/>
      <c r="KYU988" s="705"/>
      <c r="KYV988" s="705"/>
      <c r="KYW988" s="705"/>
      <c r="KYX988" s="705"/>
      <c r="KYY988" s="705"/>
      <c r="KYZ988" s="705"/>
      <c r="KZA988" s="705"/>
      <c r="KZB988" s="705"/>
      <c r="KZC988" s="705"/>
      <c r="KZD988" s="705"/>
      <c r="KZE988" s="705"/>
      <c r="KZF988" s="705"/>
      <c r="KZG988" s="705"/>
      <c r="KZH988" s="705"/>
      <c r="KZI988" s="705"/>
      <c r="KZJ988" s="705"/>
      <c r="KZK988" s="705"/>
      <c r="KZL988" s="705"/>
      <c r="KZM988" s="705"/>
      <c r="KZN988" s="705"/>
      <c r="KZO988" s="705"/>
      <c r="KZP988" s="705"/>
      <c r="KZQ988" s="705"/>
      <c r="KZR988" s="705"/>
      <c r="KZS988" s="705"/>
      <c r="KZT988" s="705"/>
      <c r="KZU988" s="705"/>
      <c r="KZV988" s="705"/>
      <c r="KZW988" s="705"/>
      <c r="KZX988" s="705"/>
      <c r="KZY988" s="705"/>
      <c r="KZZ988" s="705"/>
      <c r="LAA988" s="705"/>
      <c r="LAB988" s="705"/>
      <c r="LAC988" s="705"/>
      <c r="LAD988" s="705"/>
      <c r="LAE988" s="705"/>
      <c r="LAF988" s="705"/>
      <c r="LAG988" s="705"/>
      <c r="LAH988" s="705"/>
      <c r="LAI988" s="705"/>
      <c r="LAJ988" s="705"/>
      <c r="LAK988" s="705"/>
      <c r="LAL988" s="705"/>
      <c r="LAM988" s="705"/>
      <c r="LAN988" s="705"/>
      <c r="LAO988" s="705"/>
      <c r="LAP988" s="705"/>
      <c r="LAQ988" s="705"/>
      <c r="LAR988" s="705"/>
      <c r="LAS988" s="705"/>
      <c r="LAT988" s="705"/>
      <c r="LAU988" s="705"/>
      <c r="LAV988" s="705"/>
      <c r="LAW988" s="705"/>
      <c r="LAX988" s="705"/>
      <c r="LAY988" s="705"/>
      <c r="LAZ988" s="705"/>
      <c r="LBA988" s="705"/>
      <c r="LBB988" s="705"/>
      <c r="LBC988" s="705"/>
      <c r="LBD988" s="705"/>
      <c r="LBE988" s="705"/>
      <c r="LBF988" s="705"/>
      <c r="LBG988" s="705"/>
      <c r="LBH988" s="705"/>
      <c r="LBI988" s="705"/>
      <c r="LBJ988" s="705"/>
      <c r="LBK988" s="705"/>
      <c r="LBL988" s="705"/>
      <c r="LBM988" s="705"/>
      <c r="LBN988" s="705"/>
      <c r="LBO988" s="705"/>
      <c r="LBP988" s="705"/>
      <c r="LBQ988" s="705"/>
      <c r="LBR988" s="705"/>
      <c r="LBS988" s="705"/>
      <c r="LBT988" s="705"/>
      <c r="LBU988" s="705"/>
      <c r="LBV988" s="705"/>
      <c r="LBW988" s="705"/>
      <c r="LBX988" s="705"/>
      <c r="LBY988" s="705"/>
      <c r="LBZ988" s="705"/>
      <c r="LCA988" s="705"/>
      <c r="LCB988" s="705"/>
      <c r="LCC988" s="705"/>
      <c r="LCD988" s="705"/>
      <c r="LCE988" s="705"/>
      <c r="LCF988" s="705"/>
      <c r="LCG988" s="705"/>
      <c r="LCH988" s="705"/>
      <c r="LCI988" s="705"/>
      <c r="LCJ988" s="705"/>
      <c r="LCK988" s="705"/>
      <c r="LCL988" s="705"/>
      <c r="LCM988" s="705"/>
      <c r="LCN988" s="705"/>
      <c r="LCO988" s="705"/>
      <c r="LCP988" s="705"/>
      <c r="LCQ988" s="705"/>
      <c r="LCR988" s="705"/>
      <c r="LCS988" s="705"/>
      <c r="LCT988" s="705"/>
      <c r="LCU988" s="705"/>
      <c r="LCV988" s="705"/>
      <c r="LCW988" s="705"/>
      <c r="LCX988" s="705"/>
      <c r="LCY988" s="705"/>
      <c r="LCZ988" s="705"/>
      <c r="LDA988" s="705"/>
      <c r="LDB988" s="705"/>
      <c r="LDC988" s="705"/>
      <c r="LDD988" s="705"/>
      <c r="LDE988" s="705"/>
      <c r="LDF988" s="705"/>
      <c r="LDG988" s="705"/>
      <c r="LDH988" s="705"/>
      <c r="LDI988" s="705"/>
      <c r="LDJ988" s="705"/>
      <c r="LDK988" s="705"/>
      <c r="LDL988" s="705"/>
      <c r="LDM988" s="705"/>
      <c r="LDN988" s="705"/>
      <c r="LDO988" s="705"/>
      <c r="LDP988" s="705"/>
      <c r="LDQ988" s="705"/>
      <c r="LDR988" s="705"/>
      <c r="LDS988" s="705"/>
      <c r="LDT988" s="705"/>
      <c r="LDU988" s="705"/>
      <c r="LDV988" s="705"/>
      <c r="LDW988" s="705"/>
      <c r="LDX988" s="705"/>
      <c r="LDY988" s="705"/>
      <c r="LDZ988" s="705"/>
      <c r="LEA988" s="705"/>
      <c r="LEB988" s="705"/>
      <c r="LEC988" s="705"/>
      <c r="LED988" s="705"/>
      <c r="LEE988" s="705"/>
      <c r="LEF988" s="705"/>
      <c r="LEG988" s="705"/>
      <c r="LEH988" s="705"/>
      <c r="LEI988" s="705"/>
      <c r="LEJ988" s="705"/>
      <c r="LEK988" s="705"/>
      <c r="LEL988" s="705"/>
      <c r="LEM988" s="705"/>
      <c r="LEN988" s="705"/>
      <c r="LEO988" s="705"/>
      <c r="LEP988" s="705"/>
      <c r="LEQ988" s="705"/>
      <c r="LER988" s="705"/>
      <c r="LES988" s="705"/>
      <c r="LET988" s="705"/>
      <c r="LEU988" s="705"/>
      <c r="LEV988" s="705"/>
      <c r="LEW988" s="705"/>
      <c r="LEX988" s="705"/>
      <c r="LEY988" s="705"/>
      <c r="LEZ988" s="705"/>
      <c r="LFA988" s="705"/>
      <c r="LFB988" s="705"/>
      <c r="LFC988" s="705"/>
      <c r="LFD988" s="705"/>
      <c r="LFE988" s="705"/>
      <c r="LFF988" s="705"/>
      <c r="LFG988" s="705"/>
      <c r="LFH988" s="705"/>
      <c r="LFI988" s="705"/>
      <c r="LFJ988" s="705"/>
      <c r="LFK988" s="705"/>
      <c r="LFL988" s="705"/>
      <c r="LFM988" s="705"/>
      <c r="LFN988" s="705"/>
      <c r="LFO988" s="705"/>
      <c r="LFP988" s="705"/>
      <c r="LFQ988" s="705"/>
      <c r="LFR988" s="705"/>
      <c r="LFS988" s="705"/>
      <c r="LFT988" s="705"/>
      <c r="LFU988" s="705"/>
      <c r="LFV988" s="705"/>
      <c r="LFW988" s="705"/>
      <c r="LFX988" s="705"/>
      <c r="LFY988" s="705"/>
      <c r="LFZ988" s="705"/>
      <c r="LGA988" s="705"/>
      <c r="LGB988" s="705"/>
      <c r="LGC988" s="705"/>
      <c r="LGD988" s="705"/>
      <c r="LGE988" s="705"/>
      <c r="LGF988" s="705"/>
      <c r="LGG988" s="705"/>
      <c r="LGH988" s="705"/>
      <c r="LGI988" s="705"/>
      <c r="LGJ988" s="705"/>
      <c r="LGK988" s="705"/>
      <c r="LGL988" s="705"/>
      <c r="LGM988" s="705"/>
      <c r="LGN988" s="705"/>
      <c r="LGO988" s="705"/>
      <c r="LGP988" s="705"/>
      <c r="LGQ988" s="705"/>
      <c r="LGR988" s="705"/>
      <c r="LGS988" s="705"/>
      <c r="LGT988" s="705"/>
      <c r="LGU988" s="705"/>
      <c r="LGV988" s="705"/>
      <c r="LGW988" s="705"/>
      <c r="LGX988" s="705"/>
      <c r="LGY988" s="705"/>
      <c r="LGZ988" s="705"/>
      <c r="LHA988" s="705"/>
      <c r="LHB988" s="705"/>
      <c r="LHC988" s="705"/>
      <c r="LHD988" s="705"/>
      <c r="LHE988" s="705"/>
      <c r="LHF988" s="705"/>
      <c r="LHG988" s="705"/>
      <c r="LHH988" s="705"/>
      <c r="LHI988" s="705"/>
      <c r="LHJ988" s="705"/>
      <c r="LHK988" s="705"/>
      <c r="LHL988" s="705"/>
      <c r="LHM988" s="705"/>
      <c r="LHN988" s="705"/>
      <c r="LHO988" s="705"/>
      <c r="LHP988" s="705"/>
      <c r="LHQ988" s="705"/>
      <c r="LHR988" s="705"/>
      <c r="LHS988" s="705"/>
      <c r="LHT988" s="705"/>
      <c r="LHU988" s="705"/>
      <c r="LHV988" s="705"/>
      <c r="LHW988" s="705"/>
      <c r="LHX988" s="705"/>
      <c r="LHY988" s="705"/>
      <c r="LHZ988" s="705"/>
      <c r="LIA988" s="705"/>
      <c r="LIB988" s="705"/>
      <c r="LIC988" s="705"/>
      <c r="LID988" s="705"/>
      <c r="LIE988" s="705"/>
      <c r="LIF988" s="705"/>
      <c r="LIG988" s="705"/>
      <c r="LIH988" s="705"/>
      <c r="LII988" s="705"/>
      <c r="LIJ988" s="705"/>
      <c r="LIK988" s="705"/>
      <c r="LIL988" s="705"/>
      <c r="LIM988" s="705"/>
      <c r="LIN988" s="705"/>
      <c r="LIO988" s="705"/>
      <c r="LIP988" s="705"/>
      <c r="LIQ988" s="705"/>
      <c r="LIR988" s="705"/>
      <c r="LIS988" s="705"/>
      <c r="LIT988" s="705"/>
      <c r="LIU988" s="705"/>
      <c r="LIV988" s="705"/>
      <c r="LIW988" s="705"/>
      <c r="LIX988" s="705"/>
      <c r="LIY988" s="705"/>
      <c r="LIZ988" s="705"/>
      <c r="LJA988" s="705"/>
      <c r="LJB988" s="705"/>
      <c r="LJC988" s="705"/>
      <c r="LJD988" s="705"/>
      <c r="LJE988" s="705"/>
      <c r="LJF988" s="705"/>
      <c r="LJG988" s="705"/>
      <c r="LJH988" s="705"/>
      <c r="LJI988" s="705"/>
      <c r="LJJ988" s="705"/>
      <c r="LJK988" s="705"/>
      <c r="LJL988" s="705"/>
      <c r="LJM988" s="705"/>
      <c r="LJN988" s="705"/>
      <c r="LJO988" s="705"/>
      <c r="LJP988" s="705"/>
      <c r="LJQ988" s="705"/>
      <c r="LJR988" s="705"/>
      <c r="LJS988" s="705"/>
      <c r="LJT988" s="705"/>
      <c r="LJU988" s="705"/>
      <c r="LJV988" s="705"/>
      <c r="LJW988" s="705"/>
      <c r="LJX988" s="705"/>
      <c r="LJY988" s="705"/>
      <c r="LJZ988" s="705"/>
      <c r="LKA988" s="705"/>
      <c r="LKB988" s="705"/>
      <c r="LKC988" s="705"/>
      <c r="LKD988" s="705"/>
      <c r="LKE988" s="705"/>
      <c r="LKF988" s="705"/>
      <c r="LKG988" s="705"/>
      <c r="LKH988" s="705"/>
      <c r="LKI988" s="705"/>
      <c r="LKJ988" s="705"/>
      <c r="LKK988" s="705"/>
      <c r="LKL988" s="705"/>
      <c r="LKM988" s="705"/>
      <c r="LKN988" s="705"/>
      <c r="LKO988" s="705"/>
      <c r="LKP988" s="705"/>
      <c r="LKQ988" s="705"/>
      <c r="LKR988" s="705"/>
      <c r="LKS988" s="705"/>
      <c r="LKT988" s="705"/>
      <c r="LKU988" s="705"/>
      <c r="LKV988" s="705"/>
      <c r="LKW988" s="705"/>
      <c r="LKX988" s="705"/>
      <c r="LKY988" s="705"/>
      <c r="LKZ988" s="705"/>
      <c r="LLA988" s="705"/>
      <c r="LLB988" s="705"/>
      <c r="LLC988" s="705"/>
      <c r="LLD988" s="705"/>
      <c r="LLE988" s="705"/>
      <c r="LLF988" s="705"/>
      <c r="LLG988" s="705"/>
      <c r="LLH988" s="705"/>
      <c r="LLI988" s="705"/>
      <c r="LLJ988" s="705"/>
      <c r="LLK988" s="705"/>
      <c r="LLL988" s="705"/>
      <c r="LLM988" s="705"/>
      <c r="LLN988" s="705"/>
      <c r="LLO988" s="705"/>
      <c r="LLP988" s="705"/>
      <c r="LLQ988" s="705"/>
      <c r="LLR988" s="705"/>
      <c r="LLS988" s="705"/>
      <c r="LLT988" s="705"/>
      <c r="LLU988" s="705"/>
      <c r="LLV988" s="705"/>
      <c r="LLW988" s="705"/>
      <c r="LLX988" s="705"/>
      <c r="LLY988" s="705"/>
      <c r="LLZ988" s="705"/>
      <c r="LMA988" s="705"/>
      <c r="LMB988" s="705"/>
      <c r="LMC988" s="705"/>
      <c r="LMD988" s="705"/>
      <c r="LME988" s="705"/>
      <c r="LMF988" s="705"/>
      <c r="LMG988" s="705"/>
      <c r="LMH988" s="705"/>
      <c r="LMI988" s="705"/>
      <c r="LMJ988" s="705"/>
      <c r="LMK988" s="705"/>
      <c r="LML988" s="705"/>
      <c r="LMM988" s="705"/>
      <c r="LMN988" s="705"/>
      <c r="LMO988" s="705"/>
      <c r="LMP988" s="705"/>
      <c r="LMQ988" s="705"/>
      <c r="LMR988" s="705"/>
      <c r="LMS988" s="705"/>
      <c r="LMT988" s="705"/>
      <c r="LMU988" s="705"/>
      <c r="LMV988" s="705"/>
      <c r="LMW988" s="705"/>
      <c r="LMX988" s="705"/>
      <c r="LMY988" s="705"/>
      <c r="LMZ988" s="705"/>
      <c r="LNA988" s="705"/>
      <c r="LNB988" s="705"/>
      <c r="LNC988" s="705"/>
      <c r="LND988" s="705"/>
      <c r="LNE988" s="705"/>
      <c r="LNF988" s="705"/>
      <c r="LNG988" s="705"/>
      <c r="LNH988" s="705"/>
      <c r="LNI988" s="705"/>
      <c r="LNJ988" s="705"/>
      <c r="LNK988" s="705"/>
      <c r="LNL988" s="705"/>
      <c r="LNM988" s="705"/>
      <c r="LNN988" s="705"/>
      <c r="LNO988" s="705"/>
      <c r="LNP988" s="705"/>
      <c r="LNQ988" s="705"/>
      <c r="LNR988" s="705"/>
      <c r="LNS988" s="705"/>
      <c r="LNT988" s="705"/>
      <c r="LNU988" s="705"/>
      <c r="LNV988" s="705"/>
      <c r="LNW988" s="705"/>
      <c r="LNX988" s="705"/>
      <c r="LNY988" s="705"/>
      <c r="LNZ988" s="705"/>
      <c r="LOA988" s="705"/>
      <c r="LOB988" s="705"/>
      <c r="LOC988" s="705"/>
      <c r="LOD988" s="705"/>
      <c r="LOE988" s="705"/>
      <c r="LOF988" s="705"/>
      <c r="LOG988" s="705"/>
      <c r="LOH988" s="705"/>
      <c r="LOI988" s="705"/>
      <c r="LOJ988" s="705"/>
      <c r="LOK988" s="705"/>
      <c r="LOL988" s="705"/>
      <c r="LOM988" s="705"/>
      <c r="LON988" s="705"/>
      <c r="LOO988" s="705"/>
      <c r="LOP988" s="705"/>
      <c r="LOQ988" s="705"/>
      <c r="LOR988" s="705"/>
      <c r="LOS988" s="705"/>
      <c r="LOT988" s="705"/>
      <c r="LOU988" s="705"/>
      <c r="LOV988" s="705"/>
      <c r="LOW988" s="705"/>
      <c r="LOX988" s="705"/>
      <c r="LOY988" s="705"/>
      <c r="LOZ988" s="705"/>
      <c r="LPA988" s="705"/>
      <c r="LPB988" s="705"/>
      <c r="LPC988" s="705"/>
      <c r="LPD988" s="705"/>
      <c r="LPE988" s="705"/>
      <c r="LPF988" s="705"/>
      <c r="LPG988" s="705"/>
      <c r="LPH988" s="705"/>
      <c r="LPI988" s="705"/>
      <c r="LPJ988" s="705"/>
      <c r="LPK988" s="705"/>
      <c r="LPL988" s="705"/>
      <c r="LPM988" s="705"/>
      <c r="LPN988" s="705"/>
      <c r="LPO988" s="705"/>
      <c r="LPP988" s="705"/>
      <c r="LPQ988" s="705"/>
      <c r="LPR988" s="705"/>
      <c r="LPS988" s="705"/>
      <c r="LPT988" s="705"/>
      <c r="LPU988" s="705"/>
      <c r="LPV988" s="705"/>
      <c r="LPW988" s="705"/>
      <c r="LPX988" s="705"/>
      <c r="LPY988" s="705"/>
      <c r="LPZ988" s="705"/>
      <c r="LQA988" s="705"/>
      <c r="LQB988" s="705"/>
      <c r="LQC988" s="705"/>
      <c r="LQD988" s="705"/>
      <c r="LQE988" s="705"/>
      <c r="LQF988" s="705"/>
      <c r="LQG988" s="705"/>
      <c r="LQH988" s="705"/>
      <c r="LQI988" s="705"/>
      <c r="LQJ988" s="705"/>
      <c r="LQK988" s="705"/>
      <c r="LQL988" s="705"/>
      <c r="LQM988" s="705"/>
      <c r="LQN988" s="705"/>
      <c r="LQO988" s="705"/>
      <c r="LQP988" s="705"/>
      <c r="LQQ988" s="705"/>
      <c r="LQR988" s="705"/>
      <c r="LQS988" s="705"/>
      <c r="LQT988" s="705"/>
      <c r="LQU988" s="705"/>
      <c r="LQV988" s="705"/>
      <c r="LQW988" s="705"/>
      <c r="LQX988" s="705"/>
      <c r="LQY988" s="705"/>
      <c r="LQZ988" s="705"/>
      <c r="LRA988" s="705"/>
      <c r="LRB988" s="705"/>
      <c r="LRC988" s="705"/>
      <c r="LRD988" s="705"/>
      <c r="LRE988" s="705"/>
      <c r="LRF988" s="705"/>
      <c r="LRG988" s="705"/>
      <c r="LRH988" s="705"/>
      <c r="LRI988" s="705"/>
      <c r="LRJ988" s="705"/>
      <c r="LRK988" s="705"/>
      <c r="LRL988" s="705"/>
      <c r="LRM988" s="705"/>
      <c r="LRN988" s="705"/>
      <c r="LRO988" s="705"/>
      <c r="LRP988" s="705"/>
      <c r="LRQ988" s="705"/>
      <c r="LRR988" s="705"/>
      <c r="LRS988" s="705"/>
      <c r="LRT988" s="705"/>
      <c r="LRU988" s="705"/>
      <c r="LRV988" s="705"/>
      <c r="LRW988" s="705"/>
      <c r="LRX988" s="705"/>
      <c r="LRY988" s="705"/>
      <c r="LRZ988" s="705"/>
      <c r="LSA988" s="705"/>
      <c r="LSB988" s="705"/>
      <c r="LSC988" s="705"/>
      <c r="LSD988" s="705"/>
      <c r="LSE988" s="705"/>
      <c r="LSF988" s="705"/>
      <c r="LSG988" s="705"/>
      <c r="LSH988" s="705"/>
      <c r="LSI988" s="705"/>
      <c r="LSJ988" s="705"/>
      <c r="LSK988" s="705"/>
      <c r="LSL988" s="705"/>
      <c r="LSM988" s="705"/>
      <c r="LSN988" s="705"/>
      <c r="LSO988" s="705"/>
      <c r="LSP988" s="705"/>
      <c r="LSQ988" s="705"/>
      <c r="LSR988" s="705"/>
      <c r="LSS988" s="705"/>
      <c r="LST988" s="705"/>
      <c r="LSU988" s="705"/>
      <c r="LSV988" s="705"/>
      <c r="LSW988" s="705"/>
      <c r="LSX988" s="705"/>
      <c r="LSY988" s="705"/>
      <c r="LSZ988" s="705"/>
      <c r="LTA988" s="705"/>
      <c r="LTB988" s="705"/>
      <c r="LTC988" s="705"/>
      <c r="LTD988" s="705"/>
      <c r="LTE988" s="705"/>
      <c r="LTF988" s="705"/>
      <c r="LTG988" s="705"/>
      <c r="LTH988" s="705"/>
      <c r="LTI988" s="705"/>
      <c r="LTJ988" s="705"/>
      <c r="LTK988" s="705"/>
      <c r="LTL988" s="705"/>
      <c r="LTM988" s="705"/>
      <c r="LTN988" s="705"/>
      <c r="LTO988" s="705"/>
      <c r="LTP988" s="705"/>
      <c r="LTQ988" s="705"/>
      <c r="LTR988" s="705"/>
      <c r="LTS988" s="705"/>
      <c r="LTT988" s="705"/>
      <c r="LTU988" s="705"/>
      <c r="LTV988" s="705"/>
      <c r="LTW988" s="705"/>
      <c r="LTX988" s="705"/>
      <c r="LTY988" s="705"/>
      <c r="LTZ988" s="705"/>
      <c r="LUA988" s="705"/>
      <c r="LUB988" s="705"/>
      <c r="LUC988" s="705"/>
      <c r="LUD988" s="705"/>
      <c r="LUE988" s="705"/>
      <c r="LUF988" s="705"/>
      <c r="LUG988" s="705"/>
      <c r="LUH988" s="705"/>
      <c r="LUI988" s="705"/>
      <c r="LUJ988" s="705"/>
      <c r="LUK988" s="705"/>
      <c r="LUL988" s="705"/>
      <c r="LUM988" s="705"/>
      <c r="LUN988" s="705"/>
      <c r="LUO988" s="705"/>
      <c r="LUP988" s="705"/>
      <c r="LUQ988" s="705"/>
      <c r="LUR988" s="705"/>
      <c r="LUS988" s="705"/>
      <c r="LUT988" s="705"/>
      <c r="LUU988" s="705"/>
      <c r="LUV988" s="705"/>
      <c r="LUW988" s="705"/>
      <c r="LUX988" s="705"/>
      <c r="LUY988" s="705"/>
      <c r="LUZ988" s="705"/>
      <c r="LVA988" s="705"/>
      <c r="LVB988" s="705"/>
      <c r="LVC988" s="705"/>
      <c r="LVD988" s="705"/>
      <c r="LVE988" s="705"/>
      <c r="LVF988" s="705"/>
      <c r="LVG988" s="705"/>
      <c r="LVH988" s="705"/>
      <c r="LVI988" s="705"/>
      <c r="LVJ988" s="705"/>
      <c r="LVK988" s="705"/>
      <c r="LVL988" s="705"/>
      <c r="LVM988" s="705"/>
      <c r="LVN988" s="705"/>
      <c r="LVO988" s="705"/>
      <c r="LVP988" s="705"/>
      <c r="LVQ988" s="705"/>
      <c r="LVR988" s="705"/>
      <c r="LVS988" s="705"/>
      <c r="LVT988" s="705"/>
      <c r="LVU988" s="705"/>
      <c r="LVV988" s="705"/>
      <c r="LVW988" s="705"/>
      <c r="LVX988" s="705"/>
      <c r="LVY988" s="705"/>
      <c r="LVZ988" s="705"/>
      <c r="LWA988" s="705"/>
      <c r="LWB988" s="705"/>
      <c r="LWC988" s="705"/>
      <c r="LWD988" s="705"/>
      <c r="LWE988" s="705"/>
      <c r="LWF988" s="705"/>
      <c r="LWG988" s="705"/>
      <c r="LWH988" s="705"/>
      <c r="LWI988" s="705"/>
      <c r="LWJ988" s="705"/>
      <c r="LWK988" s="705"/>
      <c r="LWL988" s="705"/>
      <c r="LWM988" s="705"/>
      <c r="LWN988" s="705"/>
      <c r="LWO988" s="705"/>
      <c r="LWP988" s="705"/>
      <c r="LWQ988" s="705"/>
      <c r="LWR988" s="705"/>
      <c r="LWS988" s="705"/>
      <c r="LWT988" s="705"/>
      <c r="LWU988" s="705"/>
      <c r="LWV988" s="705"/>
      <c r="LWW988" s="705"/>
      <c r="LWX988" s="705"/>
      <c r="LWY988" s="705"/>
      <c r="LWZ988" s="705"/>
      <c r="LXA988" s="705"/>
      <c r="LXB988" s="705"/>
      <c r="LXC988" s="705"/>
      <c r="LXD988" s="705"/>
      <c r="LXE988" s="705"/>
      <c r="LXF988" s="705"/>
      <c r="LXG988" s="705"/>
      <c r="LXH988" s="705"/>
      <c r="LXI988" s="705"/>
      <c r="LXJ988" s="705"/>
      <c r="LXK988" s="705"/>
      <c r="LXL988" s="705"/>
      <c r="LXM988" s="705"/>
      <c r="LXN988" s="705"/>
      <c r="LXO988" s="705"/>
      <c r="LXP988" s="705"/>
      <c r="LXQ988" s="705"/>
      <c r="LXR988" s="705"/>
      <c r="LXS988" s="705"/>
      <c r="LXT988" s="705"/>
      <c r="LXU988" s="705"/>
      <c r="LXV988" s="705"/>
      <c r="LXW988" s="705"/>
      <c r="LXX988" s="705"/>
      <c r="LXY988" s="705"/>
      <c r="LXZ988" s="705"/>
      <c r="LYA988" s="705"/>
      <c r="LYB988" s="705"/>
      <c r="LYC988" s="705"/>
      <c r="LYD988" s="705"/>
      <c r="LYE988" s="705"/>
      <c r="LYF988" s="705"/>
      <c r="LYG988" s="705"/>
      <c r="LYH988" s="705"/>
      <c r="LYI988" s="705"/>
      <c r="LYJ988" s="705"/>
      <c r="LYK988" s="705"/>
      <c r="LYL988" s="705"/>
      <c r="LYM988" s="705"/>
      <c r="LYN988" s="705"/>
      <c r="LYO988" s="705"/>
      <c r="LYP988" s="705"/>
      <c r="LYQ988" s="705"/>
      <c r="LYR988" s="705"/>
      <c r="LYS988" s="705"/>
      <c r="LYT988" s="705"/>
      <c r="LYU988" s="705"/>
      <c r="LYV988" s="705"/>
      <c r="LYW988" s="705"/>
      <c r="LYX988" s="705"/>
      <c r="LYY988" s="705"/>
      <c r="LYZ988" s="705"/>
      <c r="LZA988" s="705"/>
      <c r="LZB988" s="705"/>
      <c r="LZC988" s="705"/>
      <c r="LZD988" s="705"/>
      <c r="LZE988" s="705"/>
      <c r="LZF988" s="705"/>
      <c r="LZG988" s="705"/>
      <c r="LZH988" s="705"/>
      <c r="LZI988" s="705"/>
      <c r="LZJ988" s="705"/>
      <c r="LZK988" s="705"/>
      <c r="LZL988" s="705"/>
      <c r="LZM988" s="705"/>
      <c r="LZN988" s="705"/>
      <c r="LZO988" s="705"/>
      <c r="LZP988" s="705"/>
      <c r="LZQ988" s="705"/>
      <c r="LZR988" s="705"/>
      <c r="LZS988" s="705"/>
      <c r="LZT988" s="705"/>
      <c r="LZU988" s="705"/>
      <c r="LZV988" s="705"/>
      <c r="LZW988" s="705"/>
      <c r="LZX988" s="705"/>
      <c r="LZY988" s="705"/>
      <c r="LZZ988" s="705"/>
      <c r="MAA988" s="705"/>
      <c r="MAB988" s="705"/>
      <c r="MAC988" s="705"/>
      <c r="MAD988" s="705"/>
      <c r="MAE988" s="705"/>
      <c r="MAF988" s="705"/>
      <c r="MAG988" s="705"/>
      <c r="MAH988" s="705"/>
      <c r="MAI988" s="705"/>
      <c r="MAJ988" s="705"/>
      <c r="MAK988" s="705"/>
      <c r="MAL988" s="705"/>
      <c r="MAM988" s="705"/>
      <c r="MAN988" s="705"/>
      <c r="MAO988" s="705"/>
      <c r="MAP988" s="705"/>
      <c r="MAQ988" s="705"/>
      <c r="MAR988" s="705"/>
      <c r="MAS988" s="705"/>
      <c r="MAT988" s="705"/>
      <c r="MAU988" s="705"/>
      <c r="MAV988" s="705"/>
      <c r="MAW988" s="705"/>
      <c r="MAX988" s="705"/>
      <c r="MAY988" s="705"/>
      <c r="MAZ988" s="705"/>
      <c r="MBA988" s="705"/>
      <c r="MBB988" s="705"/>
      <c r="MBC988" s="705"/>
      <c r="MBD988" s="705"/>
      <c r="MBE988" s="705"/>
      <c r="MBF988" s="705"/>
      <c r="MBG988" s="705"/>
      <c r="MBH988" s="705"/>
      <c r="MBI988" s="705"/>
      <c r="MBJ988" s="705"/>
      <c r="MBK988" s="705"/>
      <c r="MBL988" s="705"/>
      <c r="MBM988" s="705"/>
      <c r="MBN988" s="705"/>
      <c r="MBO988" s="705"/>
      <c r="MBP988" s="705"/>
      <c r="MBQ988" s="705"/>
      <c r="MBR988" s="705"/>
      <c r="MBS988" s="705"/>
      <c r="MBT988" s="705"/>
      <c r="MBU988" s="705"/>
      <c r="MBV988" s="705"/>
      <c r="MBW988" s="705"/>
      <c r="MBX988" s="705"/>
      <c r="MBY988" s="705"/>
      <c r="MBZ988" s="705"/>
      <c r="MCA988" s="705"/>
      <c r="MCB988" s="705"/>
      <c r="MCC988" s="705"/>
      <c r="MCD988" s="705"/>
      <c r="MCE988" s="705"/>
      <c r="MCF988" s="705"/>
      <c r="MCG988" s="705"/>
      <c r="MCH988" s="705"/>
      <c r="MCI988" s="705"/>
      <c r="MCJ988" s="705"/>
      <c r="MCK988" s="705"/>
      <c r="MCL988" s="705"/>
      <c r="MCM988" s="705"/>
      <c r="MCN988" s="705"/>
      <c r="MCO988" s="705"/>
      <c r="MCP988" s="705"/>
      <c r="MCQ988" s="705"/>
      <c r="MCR988" s="705"/>
      <c r="MCS988" s="705"/>
      <c r="MCT988" s="705"/>
      <c r="MCU988" s="705"/>
      <c r="MCV988" s="705"/>
      <c r="MCW988" s="705"/>
      <c r="MCX988" s="705"/>
      <c r="MCY988" s="705"/>
      <c r="MCZ988" s="705"/>
      <c r="MDA988" s="705"/>
      <c r="MDB988" s="705"/>
      <c r="MDC988" s="705"/>
      <c r="MDD988" s="705"/>
      <c r="MDE988" s="705"/>
      <c r="MDF988" s="705"/>
      <c r="MDG988" s="705"/>
      <c r="MDH988" s="705"/>
      <c r="MDI988" s="705"/>
      <c r="MDJ988" s="705"/>
      <c r="MDK988" s="705"/>
      <c r="MDL988" s="705"/>
      <c r="MDM988" s="705"/>
      <c r="MDN988" s="705"/>
      <c r="MDO988" s="705"/>
      <c r="MDP988" s="705"/>
      <c r="MDQ988" s="705"/>
      <c r="MDR988" s="705"/>
      <c r="MDS988" s="705"/>
      <c r="MDT988" s="705"/>
      <c r="MDU988" s="705"/>
      <c r="MDV988" s="705"/>
      <c r="MDW988" s="705"/>
      <c r="MDX988" s="705"/>
      <c r="MDY988" s="705"/>
      <c r="MDZ988" s="705"/>
      <c r="MEA988" s="705"/>
      <c r="MEB988" s="705"/>
      <c r="MEC988" s="705"/>
      <c r="MED988" s="705"/>
      <c r="MEE988" s="705"/>
      <c r="MEF988" s="705"/>
      <c r="MEG988" s="705"/>
      <c r="MEH988" s="705"/>
      <c r="MEI988" s="705"/>
      <c r="MEJ988" s="705"/>
      <c r="MEK988" s="705"/>
      <c r="MEL988" s="705"/>
      <c r="MEM988" s="705"/>
      <c r="MEN988" s="705"/>
      <c r="MEO988" s="705"/>
      <c r="MEP988" s="705"/>
      <c r="MEQ988" s="705"/>
      <c r="MER988" s="705"/>
      <c r="MES988" s="705"/>
      <c r="MET988" s="705"/>
      <c r="MEU988" s="705"/>
      <c r="MEV988" s="705"/>
      <c r="MEW988" s="705"/>
      <c r="MEX988" s="705"/>
      <c r="MEY988" s="705"/>
      <c r="MEZ988" s="705"/>
      <c r="MFA988" s="705"/>
      <c r="MFB988" s="705"/>
      <c r="MFC988" s="705"/>
      <c r="MFD988" s="705"/>
      <c r="MFE988" s="705"/>
      <c r="MFF988" s="705"/>
      <c r="MFG988" s="705"/>
      <c r="MFH988" s="705"/>
      <c r="MFI988" s="705"/>
      <c r="MFJ988" s="705"/>
      <c r="MFK988" s="705"/>
      <c r="MFL988" s="705"/>
      <c r="MFM988" s="705"/>
      <c r="MFN988" s="705"/>
      <c r="MFO988" s="705"/>
      <c r="MFP988" s="705"/>
      <c r="MFQ988" s="705"/>
      <c r="MFR988" s="705"/>
      <c r="MFS988" s="705"/>
      <c r="MFT988" s="705"/>
      <c r="MFU988" s="705"/>
      <c r="MFV988" s="705"/>
      <c r="MFW988" s="705"/>
      <c r="MFX988" s="705"/>
      <c r="MFY988" s="705"/>
      <c r="MFZ988" s="705"/>
      <c r="MGA988" s="705"/>
      <c r="MGB988" s="705"/>
      <c r="MGC988" s="705"/>
      <c r="MGD988" s="705"/>
      <c r="MGE988" s="705"/>
      <c r="MGF988" s="705"/>
      <c r="MGG988" s="705"/>
      <c r="MGH988" s="705"/>
      <c r="MGI988" s="705"/>
      <c r="MGJ988" s="705"/>
      <c r="MGK988" s="705"/>
      <c r="MGL988" s="705"/>
      <c r="MGM988" s="705"/>
      <c r="MGN988" s="705"/>
      <c r="MGO988" s="705"/>
      <c r="MGP988" s="705"/>
      <c r="MGQ988" s="705"/>
      <c r="MGR988" s="705"/>
      <c r="MGS988" s="705"/>
      <c r="MGT988" s="705"/>
      <c r="MGU988" s="705"/>
      <c r="MGV988" s="705"/>
      <c r="MGW988" s="705"/>
      <c r="MGX988" s="705"/>
      <c r="MGY988" s="705"/>
      <c r="MGZ988" s="705"/>
      <c r="MHA988" s="705"/>
      <c r="MHB988" s="705"/>
      <c r="MHC988" s="705"/>
      <c r="MHD988" s="705"/>
      <c r="MHE988" s="705"/>
      <c r="MHF988" s="705"/>
      <c r="MHG988" s="705"/>
      <c r="MHH988" s="705"/>
      <c r="MHI988" s="705"/>
      <c r="MHJ988" s="705"/>
      <c r="MHK988" s="705"/>
      <c r="MHL988" s="705"/>
      <c r="MHM988" s="705"/>
      <c r="MHN988" s="705"/>
      <c r="MHO988" s="705"/>
      <c r="MHP988" s="705"/>
      <c r="MHQ988" s="705"/>
      <c r="MHR988" s="705"/>
      <c r="MHS988" s="705"/>
      <c r="MHT988" s="705"/>
      <c r="MHU988" s="705"/>
      <c r="MHV988" s="705"/>
      <c r="MHW988" s="705"/>
      <c r="MHX988" s="705"/>
      <c r="MHY988" s="705"/>
      <c r="MHZ988" s="705"/>
      <c r="MIA988" s="705"/>
      <c r="MIB988" s="705"/>
      <c r="MIC988" s="705"/>
      <c r="MID988" s="705"/>
      <c r="MIE988" s="705"/>
      <c r="MIF988" s="705"/>
      <c r="MIG988" s="705"/>
      <c r="MIH988" s="705"/>
      <c r="MII988" s="705"/>
      <c r="MIJ988" s="705"/>
      <c r="MIK988" s="705"/>
      <c r="MIL988" s="705"/>
      <c r="MIM988" s="705"/>
      <c r="MIN988" s="705"/>
      <c r="MIO988" s="705"/>
      <c r="MIP988" s="705"/>
      <c r="MIQ988" s="705"/>
      <c r="MIR988" s="705"/>
      <c r="MIS988" s="705"/>
      <c r="MIT988" s="705"/>
      <c r="MIU988" s="705"/>
      <c r="MIV988" s="705"/>
      <c r="MIW988" s="705"/>
      <c r="MIX988" s="705"/>
      <c r="MIY988" s="705"/>
      <c r="MIZ988" s="705"/>
      <c r="MJA988" s="705"/>
      <c r="MJB988" s="705"/>
      <c r="MJC988" s="705"/>
      <c r="MJD988" s="705"/>
      <c r="MJE988" s="705"/>
      <c r="MJF988" s="705"/>
      <c r="MJG988" s="705"/>
      <c r="MJH988" s="705"/>
      <c r="MJI988" s="705"/>
      <c r="MJJ988" s="705"/>
      <c r="MJK988" s="705"/>
      <c r="MJL988" s="705"/>
      <c r="MJM988" s="705"/>
      <c r="MJN988" s="705"/>
      <c r="MJO988" s="705"/>
      <c r="MJP988" s="705"/>
      <c r="MJQ988" s="705"/>
      <c r="MJR988" s="705"/>
      <c r="MJS988" s="705"/>
      <c r="MJT988" s="705"/>
      <c r="MJU988" s="705"/>
      <c r="MJV988" s="705"/>
      <c r="MJW988" s="705"/>
      <c r="MJX988" s="705"/>
      <c r="MJY988" s="705"/>
      <c r="MJZ988" s="705"/>
      <c r="MKA988" s="705"/>
      <c r="MKB988" s="705"/>
      <c r="MKC988" s="705"/>
      <c r="MKD988" s="705"/>
      <c r="MKE988" s="705"/>
      <c r="MKF988" s="705"/>
      <c r="MKG988" s="705"/>
      <c r="MKH988" s="705"/>
      <c r="MKI988" s="705"/>
      <c r="MKJ988" s="705"/>
      <c r="MKK988" s="705"/>
      <c r="MKL988" s="705"/>
      <c r="MKM988" s="705"/>
      <c r="MKN988" s="705"/>
      <c r="MKO988" s="705"/>
      <c r="MKP988" s="705"/>
      <c r="MKQ988" s="705"/>
      <c r="MKR988" s="705"/>
      <c r="MKS988" s="705"/>
      <c r="MKT988" s="705"/>
      <c r="MKU988" s="705"/>
      <c r="MKV988" s="705"/>
      <c r="MKW988" s="705"/>
      <c r="MKX988" s="705"/>
      <c r="MKY988" s="705"/>
      <c r="MKZ988" s="705"/>
      <c r="MLA988" s="705"/>
      <c r="MLB988" s="705"/>
      <c r="MLC988" s="705"/>
      <c r="MLD988" s="705"/>
      <c r="MLE988" s="705"/>
      <c r="MLF988" s="705"/>
      <c r="MLG988" s="705"/>
      <c r="MLH988" s="705"/>
      <c r="MLI988" s="705"/>
      <c r="MLJ988" s="705"/>
      <c r="MLK988" s="705"/>
      <c r="MLL988" s="705"/>
      <c r="MLM988" s="705"/>
      <c r="MLN988" s="705"/>
      <c r="MLO988" s="705"/>
      <c r="MLP988" s="705"/>
      <c r="MLQ988" s="705"/>
      <c r="MLR988" s="705"/>
      <c r="MLS988" s="705"/>
      <c r="MLT988" s="705"/>
      <c r="MLU988" s="705"/>
      <c r="MLV988" s="705"/>
      <c r="MLW988" s="705"/>
      <c r="MLX988" s="705"/>
      <c r="MLY988" s="705"/>
      <c r="MLZ988" s="705"/>
      <c r="MMA988" s="705"/>
      <c r="MMB988" s="705"/>
      <c r="MMC988" s="705"/>
      <c r="MMD988" s="705"/>
      <c r="MME988" s="705"/>
      <c r="MMF988" s="705"/>
      <c r="MMG988" s="705"/>
      <c r="MMH988" s="705"/>
      <c r="MMI988" s="705"/>
      <c r="MMJ988" s="705"/>
      <c r="MMK988" s="705"/>
      <c r="MML988" s="705"/>
      <c r="MMM988" s="705"/>
      <c r="MMN988" s="705"/>
      <c r="MMO988" s="705"/>
      <c r="MMP988" s="705"/>
      <c r="MMQ988" s="705"/>
      <c r="MMR988" s="705"/>
      <c r="MMS988" s="705"/>
      <c r="MMT988" s="705"/>
      <c r="MMU988" s="705"/>
      <c r="MMV988" s="705"/>
      <c r="MMW988" s="705"/>
      <c r="MMX988" s="705"/>
      <c r="MMY988" s="705"/>
      <c r="MMZ988" s="705"/>
      <c r="MNA988" s="705"/>
      <c r="MNB988" s="705"/>
      <c r="MNC988" s="705"/>
      <c r="MND988" s="705"/>
      <c r="MNE988" s="705"/>
      <c r="MNF988" s="705"/>
      <c r="MNG988" s="705"/>
      <c r="MNH988" s="705"/>
      <c r="MNI988" s="705"/>
      <c r="MNJ988" s="705"/>
      <c r="MNK988" s="705"/>
      <c r="MNL988" s="705"/>
      <c r="MNM988" s="705"/>
      <c r="MNN988" s="705"/>
      <c r="MNO988" s="705"/>
      <c r="MNP988" s="705"/>
      <c r="MNQ988" s="705"/>
      <c r="MNR988" s="705"/>
      <c r="MNS988" s="705"/>
      <c r="MNT988" s="705"/>
      <c r="MNU988" s="705"/>
      <c r="MNV988" s="705"/>
      <c r="MNW988" s="705"/>
      <c r="MNX988" s="705"/>
      <c r="MNY988" s="705"/>
      <c r="MNZ988" s="705"/>
      <c r="MOA988" s="705"/>
      <c r="MOB988" s="705"/>
      <c r="MOC988" s="705"/>
      <c r="MOD988" s="705"/>
      <c r="MOE988" s="705"/>
      <c r="MOF988" s="705"/>
      <c r="MOG988" s="705"/>
      <c r="MOH988" s="705"/>
      <c r="MOI988" s="705"/>
      <c r="MOJ988" s="705"/>
      <c r="MOK988" s="705"/>
      <c r="MOL988" s="705"/>
      <c r="MOM988" s="705"/>
      <c r="MON988" s="705"/>
      <c r="MOO988" s="705"/>
      <c r="MOP988" s="705"/>
      <c r="MOQ988" s="705"/>
      <c r="MOR988" s="705"/>
      <c r="MOS988" s="705"/>
      <c r="MOT988" s="705"/>
      <c r="MOU988" s="705"/>
      <c r="MOV988" s="705"/>
      <c r="MOW988" s="705"/>
      <c r="MOX988" s="705"/>
      <c r="MOY988" s="705"/>
      <c r="MOZ988" s="705"/>
      <c r="MPA988" s="705"/>
      <c r="MPB988" s="705"/>
      <c r="MPC988" s="705"/>
      <c r="MPD988" s="705"/>
      <c r="MPE988" s="705"/>
      <c r="MPF988" s="705"/>
      <c r="MPG988" s="705"/>
      <c r="MPH988" s="705"/>
      <c r="MPI988" s="705"/>
      <c r="MPJ988" s="705"/>
      <c r="MPK988" s="705"/>
      <c r="MPL988" s="705"/>
      <c r="MPM988" s="705"/>
      <c r="MPN988" s="705"/>
      <c r="MPO988" s="705"/>
      <c r="MPP988" s="705"/>
      <c r="MPQ988" s="705"/>
      <c r="MPR988" s="705"/>
      <c r="MPS988" s="705"/>
      <c r="MPT988" s="705"/>
      <c r="MPU988" s="705"/>
      <c r="MPV988" s="705"/>
      <c r="MPW988" s="705"/>
      <c r="MPX988" s="705"/>
      <c r="MPY988" s="705"/>
      <c r="MPZ988" s="705"/>
      <c r="MQA988" s="705"/>
      <c r="MQB988" s="705"/>
      <c r="MQC988" s="705"/>
      <c r="MQD988" s="705"/>
      <c r="MQE988" s="705"/>
      <c r="MQF988" s="705"/>
      <c r="MQG988" s="705"/>
      <c r="MQH988" s="705"/>
      <c r="MQI988" s="705"/>
      <c r="MQJ988" s="705"/>
      <c r="MQK988" s="705"/>
      <c r="MQL988" s="705"/>
      <c r="MQM988" s="705"/>
      <c r="MQN988" s="705"/>
      <c r="MQO988" s="705"/>
      <c r="MQP988" s="705"/>
      <c r="MQQ988" s="705"/>
      <c r="MQR988" s="705"/>
      <c r="MQS988" s="705"/>
      <c r="MQT988" s="705"/>
      <c r="MQU988" s="705"/>
      <c r="MQV988" s="705"/>
      <c r="MQW988" s="705"/>
      <c r="MQX988" s="705"/>
      <c r="MQY988" s="705"/>
      <c r="MQZ988" s="705"/>
      <c r="MRA988" s="705"/>
      <c r="MRB988" s="705"/>
      <c r="MRC988" s="705"/>
      <c r="MRD988" s="705"/>
      <c r="MRE988" s="705"/>
      <c r="MRF988" s="705"/>
      <c r="MRG988" s="705"/>
      <c r="MRH988" s="705"/>
      <c r="MRI988" s="705"/>
      <c r="MRJ988" s="705"/>
      <c r="MRK988" s="705"/>
      <c r="MRL988" s="705"/>
      <c r="MRM988" s="705"/>
      <c r="MRN988" s="705"/>
      <c r="MRO988" s="705"/>
      <c r="MRP988" s="705"/>
      <c r="MRQ988" s="705"/>
      <c r="MRR988" s="705"/>
      <c r="MRS988" s="705"/>
      <c r="MRT988" s="705"/>
      <c r="MRU988" s="705"/>
      <c r="MRV988" s="705"/>
      <c r="MRW988" s="705"/>
      <c r="MRX988" s="705"/>
      <c r="MRY988" s="705"/>
      <c r="MRZ988" s="705"/>
      <c r="MSA988" s="705"/>
      <c r="MSB988" s="705"/>
      <c r="MSC988" s="705"/>
      <c r="MSD988" s="705"/>
      <c r="MSE988" s="705"/>
      <c r="MSF988" s="705"/>
      <c r="MSG988" s="705"/>
      <c r="MSH988" s="705"/>
      <c r="MSI988" s="705"/>
      <c r="MSJ988" s="705"/>
      <c r="MSK988" s="705"/>
      <c r="MSL988" s="705"/>
      <c r="MSM988" s="705"/>
      <c r="MSN988" s="705"/>
      <c r="MSO988" s="705"/>
      <c r="MSP988" s="705"/>
      <c r="MSQ988" s="705"/>
      <c r="MSR988" s="705"/>
      <c r="MSS988" s="705"/>
      <c r="MST988" s="705"/>
      <c r="MSU988" s="705"/>
      <c r="MSV988" s="705"/>
      <c r="MSW988" s="705"/>
      <c r="MSX988" s="705"/>
      <c r="MSY988" s="705"/>
      <c r="MSZ988" s="705"/>
      <c r="MTA988" s="705"/>
      <c r="MTB988" s="705"/>
      <c r="MTC988" s="705"/>
      <c r="MTD988" s="705"/>
      <c r="MTE988" s="705"/>
      <c r="MTF988" s="705"/>
      <c r="MTG988" s="705"/>
      <c r="MTH988" s="705"/>
      <c r="MTI988" s="705"/>
      <c r="MTJ988" s="705"/>
      <c r="MTK988" s="705"/>
      <c r="MTL988" s="705"/>
      <c r="MTM988" s="705"/>
      <c r="MTN988" s="705"/>
      <c r="MTO988" s="705"/>
      <c r="MTP988" s="705"/>
      <c r="MTQ988" s="705"/>
      <c r="MTR988" s="705"/>
      <c r="MTS988" s="705"/>
      <c r="MTT988" s="705"/>
      <c r="MTU988" s="705"/>
      <c r="MTV988" s="705"/>
      <c r="MTW988" s="705"/>
      <c r="MTX988" s="705"/>
      <c r="MTY988" s="705"/>
      <c r="MTZ988" s="705"/>
      <c r="MUA988" s="705"/>
      <c r="MUB988" s="705"/>
      <c r="MUC988" s="705"/>
      <c r="MUD988" s="705"/>
      <c r="MUE988" s="705"/>
      <c r="MUF988" s="705"/>
      <c r="MUG988" s="705"/>
      <c r="MUH988" s="705"/>
      <c r="MUI988" s="705"/>
      <c r="MUJ988" s="705"/>
      <c r="MUK988" s="705"/>
      <c r="MUL988" s="705"/>
      <c r="MUM988" s="705"/>
      <c r="MUN988" s="705"/>
      <c r="MUO988" s="705"/>
      <c r="MUP988" s="705"/>
      <c r="MUQ988" s="705"/>
      <c r="MUR988" s="705"/>
      <c r="MUS988" s="705"/>
      <c r="MUT988" s="705"/>
      <c r="MUU988" s="705"/>
      <c r="MUV988" s="705"/>
      <c r="MUW988" s="705"/>
      <c r="MUX988" s="705"/>
      <c r="MUY988" s="705"/>
      <c r="MUZ988" s="705"/>
      <c r="MVA988" s="705"/>
      <c r="MVB988" s="705"/>
      <c r="MVC988" s="705"/>
      <c r="MVD988" s="705"/>
      <c r="MVE988" s="705"/>
      <c r="MVF988" s="705"/>
      <c r="MVG988" s="705"/>
      <c r="MVH988" s="705"/>
      <c r="MVI988" s="705"/>
      <c r="MVJ988" s="705"/>
      <c r="MVK988" s="705"/>
      <c r="MVL988" s="705"/>
      <c r="MVM988" s="705"/>
      <c r="MVN988" s="705"/>
      <c r="MVO988" s="705"/>
      <c r="MVP988" s="705"/>
      <c r="MVQ988" s="705"/>
      <c r="MVR988" s="705"/>
      <c r="MVS988" s="705"/>
      <c r="MVT988" s="705"/>
      <c r="MVU988" s="705"/>
      <c r="MVV988" s="705"/>
      <c r="MVW988" s="705"/>
      <c r="MVX988" s="705"/>
      <c r="MVY988" s="705"/>
      <c r="MVZ988" s="705"/>
      <c r="MWA988" s="705"/>
      <c r="MWB988" s="705"/>
      <c r="MWC988" s="705"/>
      <c r="MWD988" s="705"/>
      <c r="MWE988" s="705"/>
      <c r="MWF988" s="705"/>
      <c r="MWG988" s="705"/>
      <c r="MWH988" s="705"/>
      <c r="MWI988" s="705"/>
      <c r="MWJ988" s="705"/>
      <c r="MWK988" s="705"/>
      <c r="MWL988" s="705"/>
      <c r="MWM988" s="705"/>
      <c r="MWN988" s="705"/>
      <c r="MWO988" s="705"/>
      <c r="MWP988" s="705"/>
      <c r="MWQ988" s="705"/>
      <c r="MWR988" s="705"/>
      <c r="MWS988" s="705"/>
      <c r="MWT988" s="705"/>
      <c r="MWU988" s="705"/>
      <c r="MWV988" s="705"/>
      <c r="MWW988" s="705"/>
      <c r="MWX988" s="705"/>
      <c r="MWY988" s="705"/>
      <c r="MWZ988" s="705"/>
      <c r="MXA988" s="705"/>
      <c r="MXB988" s="705"/>
      <c r="MXC988" s="705"/>
      <c r="MXD988" s="705"/>
      <c r="MXE988" s="705"/>
      <c r="MXF988" s="705"/>
      <c r="MXG988" s="705"/>
      <c r="MXH988" s="705"/>
      <c r="MXI988" s="705"/>
      <c r="MXJ988" s="705"/>
      <c r="MXK988" s="705"/>
      <c r="MXL988" s="705"/>
      <c r="MXM988" s="705"/>
      <c r="MXN988" s="705"/>
      <c r="MXO988" s="705"/>
      <c r="MXP988" s="705"/>
      <c r="MXQ988" s="705"/>
      <c r="MXR988" s="705"/>
      <c r="MXS988" s="705"/>
      <c r="MXT988" s="705"/>
      <c r="MXU988" s="705"/>
      <c r="MXV988" s="705"/>
      <c r="MXW988" s="705"/>
      <c r="MXX988" s="705"/>
      <c r="MXY988" s="705"/>
      <c r="MXZ988" s="705"/>
      <c r="MYA988" s="705"/>
      <c r="MYB988" s="705"/>
      <c r="MYC988" s="705"/>
      <c r="MYD988" s="705"/>
      <c r="MYE988" s="705"/>
      <c r="MYF988" s="705"/>
      <c r="MYG988" s="705"/>
      <c r="MYH988" s="705"/>
      <c r="MYI988" s="705"/>
      <c r="MYJ988" s="705"/>
      <c r="MYK988" s="705"/>
      <c r="MYL988" s="705"/>
      <c r="MYM988" s="705"/>
      <c r="MYN988" s="705"/>
      <c r="MYO988" s="705"/>
      <c r="MYP988" s="705"/>
      <c r="MYQ988" s="705"/>
      <c r="MYR988" s="705"/>
      <c r="MYS988" s="705"/>
      <c r="MYT988" s="705"/>
      <c r="MYU988" s="705"/>
      <c r="MYV988" s="705"/>
      <c r="MYW988" s="705"/>
      <c r="MYX988" s="705"/>
      <c r="MYY988" s="705"/>
      <c r="MYZ988" s="705"/>
      <c r="MZA988" s="705"/>
      <c r="MZB988" s="705"/>
      <c r="MZC988" s="705"/>
      <c r="MZD988" s="705"/>
      <c r="MZE988" s="705"/>
      <c r="MZF988" s="705"/>
      <c r="MZG988" s="705"/>
      <c r="MZH988" s="705"/>
      <c r="MZI988" s="705"/>
      <c r="MZJ988" s="705"/>
      <c r="MZK988" s="705"/>
      <c r="MZL988" s="705"/>
      <c r="MZM988" s="705"/>
      <c r="MZN988" s="705"/>
      <c r="MZO988" s="705"/>
      <c r="MZP988" s="705"/>
      <c r="MZQ988" s="705"/>
      <c r="MZR988" s="705"/>
      <c r="MZS988" s="705"/>
      <c r="MZT988" s="705"/>
      <c r="MZU988" s="705"/>
      <c r="MZV988" s="705"/>
      <c r="MZW988" s="705"/>
      <c r="MZX988" s="705"/>
      <c r="MZY988" s="705"/>
      <c r="MZZ988" s="705"/>
      <c r="NAA988" s="705"/>
      <c r="NAB988" s="705"/>
      <c r="NAC988" s="705"/>
      <c r="NAD988" s="705"/>
      <c r="NAE988" s="705"/>
      <c r="NAF988" s="705"/>
      <c r="NAG988" s="705"/>
      <c r="NAH988" s="705"/>
      <c r="NAI988" s="705"/>
      <c r="NAJ988" s="705"/>
      <c r="NAK988" s="705"/>
      <c r="NAL988" s="705"/>
      <c r="NAM988" s="705"/>
      <c r="NAN988" s="705"/>
      <c r="NAO988" s="705"/>
      <c r="NAP988" s="705"/>
      <c r="NAQ988" s="705"/>
      <c r="NAR988" s="705"/>
      <c r="NAS988" s="705"/>
      <c r="NAT988" s="705"/>
      <c r="NAU988" s="705"/>
      <c r="NAV988" s="705"/>
      <c r="NAW988" s="705"/>
      <c r="NAX988" s="705"/>
      <c r="NAY988" s="705"/>
      <c r="NAZ988" s="705"/>
      <c r="NBA988" s="705"/>
      <c r="NBB988" s="705"/>
      <c r="NBC988" s="705"/>
      <c r="NBD988" s="705"/>
      <c r="NBE988" s="705"/>
      <c r="NBF988" s="705"/>
      <c r="NBG988" s="705"/>
      <c r="NBH988" s="705"/>
      <c r="NBI988" s="705"/>
      <c r="NBJ988" s="705"/>
      <c r="NBK988" s="705"/>
      <c r="NBL988" s="705"/>
      <c r="NBM988" s="705"/>
      <c r="NBN988" s="705"/>
      <c r="NBO988" s="705"/>
      <c r="NBP988" s="705"/>
      <c r="NBQ988" s="705"/>
      <c r="NBR988" s="705"/>
      <c r="NBS988" s="705"/>
      <c r="NBT988" s="705"/>
      <c r="NBU988" s="705"/>
      <c r="NBV988" s="705"/>
      <c r="NBW988" s="705"/>
      <c r="NBX988" s="705"/>
      <c r="NBY988" s="705"/>
      <c r="NBZ988" s="705"/>
      <c r="NCA988" s="705"/>
      <c r="NCB988" s="705"/>
      <c r="NCC988" s="705"/>
      <c r="NCD988" s="705"/>
      <c r="NCE988" s="705"/>
      <c r="NCF988" s="705"/>
      <c r="NCG988" s="705"/>
      <c r="NCH988" s="705"/>
      <c r="NCI988" s="705"/>
      <c r="NCJ988" s="705"/>
      <c r="NCK988" s="705"/>
      <c r="NCL988" s="705"/>
      <c r="NCM988" s="705"/>
      <c r="NCN988" s="705"/>
      <c r="NCO988" s="705"/>
      <c r="NCP988" s="705"/>
      <c r="NCQ988" s="705"/>
      <c r="NCR988" s="705"/>
      <c r="NCS988" s="705"/>
      <c r="NCT988" s="705"/>
      <c r="NCU988" s="705"/>
      <c r="NCV988" s="705"/>
      <c r="NCW988" s="705"/>
      <c r="NCX988" s="705"/>
      <c r="NCY988" s="705"/>
      <c r="NCZ988" s="705"/>
      <c r="NDA988" s="705"/>
      <c r="NDB988" s="705"/>
      <c r="NDC988" s="705"/>
      <c r="NDD988" s="705"/>
      <c r="NDE988" s="705"/>
      <c r="NDF988" s="705"/>
      <c r="NDG988" s="705"/>
      <c r="NDH988" s="705"/>
      <c r="NDI988" s="705"/>
      <c r="NDJ988" s="705"/>
      <c r="NDK988" s="705"/>
      <c r="NDL988" s="705"/>
      <c r="NDM988" s="705"/>
      <c r="NDN988" s="705"/>
      <c r="NDO988" s="705"/>
      <c r="NDP988" s="705"/>
      <c r="NDQ988" s="705"/>
      <c r="NDR988" s="705"/>
      <c r="NDS988" s="705"/>
      <c r="NDT988" s="705"/>
      <c r="NDU988" s="705"/>
      <c r="NDV988" s="705"/>
      <c r="NDW988" s="705"/>
      <c r="NDX988" s="705"/>
      <c r="NDY988" s="705"/>
      <c r="NDZ988" s="705"/>
      <c r="NEA988" s="705"/>
      <c r="NEB988" s="705"/>
      <c r="NEC988" s="705"/>
      <c r="NED988" s="705"/>
      <c r="NEE988" s="705"/>
      <c r="NEF988" s="705"/>
      <c r="NEG988" s="705"/>
      <c r="NEH988" s="705"/>
      <c r="NEI988" s="705"/>
      <c r="NEJ988" s="705"/>
      <c r="NEK988" s="705"/>
      <c r="NEL988" s="705"/>
      <c r="NEM988" s="705"/>
      <c r="NEN988" s="705"/>
      <c r="NEO988" s="705"/>
      <c r="NEP988" s="705"/>
      <c r="NEQ988" s="705"/>
      <c r="NER988" s="705"/>
      <c r="NES988" s="705"/>
      <c r="NET988" s="705"/>
      <c r="NEU988" s="705"/>
      <c r="NEV988" s="705"/>
      <c r="NEW988" s="705"/>
      <c r="NEX988" s="705"/>
      <c r="NEY988" s="705"/>
      <c r="NEZ988" s="705"/>
      <c r="NFA988" s="705"/>
      <c r="NFB988" s="705"/>
      <c r="NFC988" s="705"/>
      <c r="NFD988" s="705"/>
      <c r="NFE988" s="705"/>
      <c r="NFF988" s="705"/>
      <c r="NFG988" s="705"/>
      <c r="NFH988" s="705"/>
      <c r="NFI988" s="705"/>
      <c r="NFJ988" s="705"/>
      <c r="NFK988" s="705"/>
      <c r="NFL988" s="705"/>
      <c r="NFM988" s="705"/>
      <c r="NFN988" s="705"/>
      <c r="NFO988" s="705"/>
      <c r="NFP988" s="705"/>
      <c r="NFQ988" s="705"/>
      <c r="NFR988" s="705"/>
      <c r="NFS988" s="705"/>
      <c r="NFT988" s="705"/>
      <c r="NFU988" s="705"/>
      <c r="NFV988" s="705"/>
      <c r="NFW988" s="705"/>
      <c r="NFX988" s="705"/>
      <c r="NFY988" s="705"/>
      <c r="NFZ988" s="705"/>
      <c r="NGA988" s="705"/>
      <c r="NGB988" s="705"/>
      <c r="NGC988" s="705"/>
      <c r="NGD988" s="705"/>
      <c r="NGE988" s="705"/>
      <c r="NGF988" s="705"/>
      <c r="NGG988" s="705"/>
      <c r="NGH988" s="705"/>
      <c r="NGI988" s="705"/>
      <c r="NGJ988" s="705"/>
      <c r="NGK988" s="705"/>
      <c r="NGL988" s="705"/>
      <c r="NGM988" s="705"/>
      <c r="NGN988" s="705"/>
      <c r="NGO988" s="705"/>
      <c r="NGP988" s="705"/>
      <c r="NGQ988" s="705"/>
      <c r="NGR988" s="705"/>
      <c r="NGS988" s="705"/>
      <c r="NGT988" s="705"/>
      <c r="NGU988" s="705"/>
      <c r="NGV988" s="705"/>
      <c r="NGW988" s="705"/>
      <c r="NGX988" s="705"/>
      <c r="NGY988" s="705"/>
      <c r="NGZ988" s="705"/>
      <c r="NHA988" s="705"/>
      <c r="NHB988" s="705"/>
      <c r="NHC988" s="705"/>
      <c r="NHD988" s="705"/>
      <c r="NHE988" s="705"/>
      <c r="NHF988" s="705"/>
      <c r="NHG988" s="705"/>
      <c r="NHH988" s="705"/>
      <c r="NHI988" s="705"/>
      <c r="NHJ988" s="705"/>
      <c r="NHK988" s="705"/>
      <c r="NHL988" s="705"/>
      <c r="NHM988" s="705"/>
      <c r="NHN988" s="705"/>
      <c r="NHO988" s="705"/>
      <c r="NHP988" s="705"/>
      <c r="NHQ988" s="705"/>
      <c r="NHR988" s="705"/>
      <c r="NHS988" s="705"/>
      <c r="NHT988" s="705"/>
      <c r="NHU988" s="705"/>
      <c r="NHV988" s="705"/>
      <c r="NHW988" s="705"/>
      <c r="NHX988" s="705"/>
      <c r="NHY988" s="705"/>
      <c r="NHZ988" s="705"/>
      <c r="NIA988" s="705"/>
      <c r="NIB988" s="705"/>
      <c r="NIC988" s="705"/>
      <c r="NID988" s="705"/>
      <c r="NIE988" s="705"/>
      <c r="NIF988" s="705"/>
      <c r="NIG988" s="705"/>
      <c r="NIH988" s="705"/>
      <c r="NII988" s="705"/>
      <c r="NIJ988" s="705"/>
      <c r="NIK988" s="705"/>
      <c r="NIL988" s="705"/>
      <c r="NIM988" s="705"/>
      <c r="NIN988" s="705"/>
      <c r="NIO988" s="705"/>
      <c r="NIP988" s="705"/>
      <c r="NIQ988" s="705"/>
      <c r="NIR988" s="705"/>
      <c r="NIS988" s="705"/>
      <c r="NIT988" s="705"/>
      <c r="NIU988" s="705"/>
      <c r="NIV988" s="705"/>
      <c r="NIW988" s="705"/>
      <c r="NIX988" s="705"/>
      <c r="NIY988" s="705"/>
      <c r="NIZ988" s="705"/>
      <c r="NJA988" s="705"/>
      <c r="NJB988" s="705"/>
      <c r="NJC988" s="705"/>
      <c r="NJD988" s="705"/>
      <c r="NJE988" s="705"/>
      <c r="NJF988" s="705"/>
      <c r="NJG988" s="705"/>
      <c r="NJH988" s="705"/>
      <c r="NJI988" s="705"/>
      <c r="NJJ988" s="705"/>
      <c r="NJK988" s="705"/>
      <c r="NJL988" s="705"/>
      <c r="NJM988" s="705"/>
      <c r="NJN988" s="705"/>
      <c r="NJO988" s="705"/>
      <c r="NJP988" s="705"/>
      <c r="NJQ988" s="705"/>
      <c r="NJR988" s="705"/>
      <c r="NJS988" s="705"/>
      <c r="NJT988" s="705"/>
      <c r="NJU988" s="705"/>
      <c r="NJV988" s="705"/>
      <c r="NJW988" s="705"/>
      <c r="NJX988" s="705"/>
      <c r="NJY988" s="705"/>
      <c r="NJZ988" s="705"/>
      <c r="NKA988" s="705"/>
      <c r="NKB988" s="705"/>
      <c r="NKC988" s="705"/>
      <c r="NKD988" s="705"/>
      <c r="NKE988" s="705"/>
      <c r="NKF988" s="705"/>
      <c r="NKG988" s="705"/>
      <c r="NKH988" s="705"/>
      <c r="NKI988" s="705"/>
      <c r="NKJ988" s="705"/>
      <c r="NKK988" s="705"/>
      <c r="NKL988" s="705"/>
      <c r="NKM988" s="705"/>
      <c r="NKN988" s="705"/>
      <c r="NKO988" s="705"/>
      <c r="NKP988" s="705"/>
      <c r="NKQ988" s="705"/>
      <c r="NKR988" s="705"/>
      <c r="NKS988" s="705"/>
      <c r="NKT988" s="705"/>
      <c r="NKU988" s="705"/>
      <c r="NKV988" s="705"/>
      <c r="NKW988" s="705"/>
      <c r="NKX988" s="705"/>
      <c r="NKY988" s="705"/>
      <c r="NKZ988" s="705"/>
      <c r="NLA988" s="705"/>
      <c r="NLB988" s="705"/>
      <c r="NLC988" s="705"/>
      <c r="NLD988" s="705"/>
      <c r="NLE988" s="705"/>
      <c r="NLF988" s="705"/>
      <c r="NLG988" s="705"/>
      <c r="NLH988" s="705"/>
      <c r="NLI988" s="705"/>
      <c r="NLJ988" s="705"/>
      <c r="NLK988" s="705"/>
      <c r="NLL988" s="705"/>
      <c r="NLM988" s="705"/>
      <c r="NLN988" s="705"/>
      <c r="NLO988" s="705"/>
      <c r="NLP988" s="705"/>
      <c r="NLQ988" s="705"/>
      <c r="NLR988" s="705"/>
      <c r="NLS988" s="705"/>
      <c r="NLT988" s="705"/>
      <c r="NLU988" s="705"/>
      <c r="NLV988" s="705"/>
      <c r="NLW988" s="705"/>
      <c r="NLX988" s="705"/>
      <c r="NLY988" s="705"/>
      <c r="NLZ988" s="705"/>
      <c r="NMA988" s="705"/>
      <c r="NMB988" s="705"/>
      <c r="NMC988" s="705"/>
      <c r="NMD988" s="705"/>
      <c r="NME988" s="705"/>
      <c r="NMF988" s="705"/>
      <c r="NMG988" s="705"/>
      <c r="NMH988" s="705"/>
      <c r="NMI988" s="705"/>
      <c r="NMJ988" s="705"/>
      <c r="NMK988" s="705"/>
      <c r="NML988" s="705"/>
      <c r="NMM988" s="705"/>
      <c r="NMN988" s="705"/>
      <c r="NMO988" s="705"/>
      <c r="NMP988" s="705"/>
      <c r="NMQ988" s="705"/>
      <c r="NMR988" s="705"/>
      <c r="NMS988" s="705"/>
      <c r="NMT988" s="705"/>
      <c r="NMU988" s="705"/>
      <c r="NMV988" s="705"/>
      <c r="NMW988" s="705"/>
      <c r="NMX988" s="705"/>
      <c r="NMY988" s="705"/>
      <c r="NMZ988" s="705"/>
      <c r="NNA988" s="705"/>
      <c r="NNB988" s="705"/>
      <c r="NNC988" s="705"/>
      <c r="NND988" s="705"/>
      <c r="NNE988" s="705"/>
      <c r="NNF988" s="705"/>
      <c r="NNG988" s="705"/>
      <c r="NNH988" s="705"/>
      <c r="NNI988" s="705"/>
      <c r="NNJ988" s="705"/>
      <c r="NNK988" s="705"/>
      <c r="NNL988" s="705"/>
      <c r="NNM988" s="705"/>
      <c r="NNN988" s="705"/>
      <c r="NNO988" s="705"/>
      <c r="NNP988" s="705"/>
      <c r="NNQ988" s="705"/>
      <c r="NNR988" s="705"/>
      <c r="NNS988" s="705"/>
      <c r="NNT988" s="705"/>
      <c r="NNU988" s="705"/>
      <c r="NNV988" s="705"/>
      <c r="NNW988" s="705"/>
      <c r="NNX988" s="705"/>
      <c r="NNY988" s="705"/>
      <c r="NNZ988" s="705"/>
      <c r="NOA988" s="705"/>
      <c r="NOB988" s="705"/>
      <c r="NOC988" s="705"/>
      <c r="NOD988" s="705"/>
      <c r="NOE988" s="705"/>
      <c r="NOF988" s="705"/>
      <c r="NOG988" s="705"/>
      <c r="NOH988" s="705"/>
      <c r="NOI988" s="705"/>
      <c r="NOJ988" s="705"/>
      <c r="NOK988" s="705"/>
      <c r="NOL988" s="705"/>
      <c r="NOM988" s="705"/>
      <c r="NON988" s="705"/>
      <c r="NOO988" s="705"/>
      <c r="NOP988" s="705"/>
      <c r="NOQ988" s="705"/>
      <c r="NOR988" s="705"/>
      <c r="NOS988" s="705"/>
      <c r="NOT988" s="705"/>
      <c r="NOU988" s="705"/>
      <c r="NOV988" s="705"/>
      <c r="NOW988" s="705"/>
      <c r="NOX988" s="705"/>
      <c r="NOY988" s="705"/>
      <c r="NOZ988" s="705"/>
      <c r="NPA988" s="705"/>
      <c r="NPB988" s="705"/>
      <c r="NPC988" s="705"/>
      <c r="NPD988" s="705"/>
      <c r="NPE988" s="705"/>
      <c r="NPF988" s="705"/>
      <c r="NPG988" s="705"/>
      <c r="NPH988" s="705"/>
      <c r="NPI988" s="705"/>
      <c r="NPJ988" s="705"/>
      <c r="NPK988" s="705"/>
      <c r="NPL988" s="705"/>
      <c r="NPM988" s="705"/>
      <c r="NPN988" s="705"/>
      <c r="NPO988" s="705"/>
      <c r="NPP988" s="705"/>
      <c r="NPQ988" s="705"/>
      <c r="NPR988" s="705"/>
      <c r="NPS988" s="705"/>
      <c r="NPT988" s="705"/>
      <c r="NPU988" s="705"/>
      <c r="NPV988" s="705"/>
      <c r="NPW988" s="705"/>
      <c r="NPX988" s="705"/>
      <c r="NPY988" s="705"/>
      <c r="NPZ988" s="705"/>
      <c r="NQA988" s="705"/>
      <c r="NQB988" s="705"/>
      <c r="NQC988" s="705"/>
      <c r="NQD988" s="705"/>
      <c r="NQE988" s="705"/>
      <c r="NQF988" s="705"/>
      <c r="NQG988" s="705"/>
      <c r="NQH988" s="705"/>
      <c r="NQI988" s="705"/>
      <c r="NQJ988" s="705"/>
      <c r="NQK988" s="705"/>
      <c r="NQL988" s="705"/>
      <c r="NQM988" s="705"/>
      <c r="NQN988" s="705"/>
      <c r="NQO988" s="705"/>
      <c r="NQP988" s="705"/>
      <c r="NQQ988" s="705"/>
      <c r="NQR988" s="705"/>
      <c r="NQS988" s="705"/>
      <c r="NQT988" s="705"/>
      <c r="NQU988" s="705"/>
      <c r="NQV988" s="705"/>
      <c r="NQW988" s="705"/>
      <c r="NQX988" s="705"/>
      <c r="NQY988" s="705"/>
      <c r="NQZ988" s="705"/>
      <c r="NRA988" s="705"/>
      <c r="NRB988" s="705"/>
      <c r="NRC988" s="705"/>
      <c r="NRD988" s="705"/>
      <c r="NRE988" s="705"/>
      <c r="NRF988" s="705"/>
      <c r="NRG988" s="705"/>
      <c r="NRH988" s="705"/>
      <c r="NRI988" s="705"/>
      <c r="NRJ988" s="705"/>
      <c r="NRK988" s="705"/>
      <c r="NRL988" s="705"/>
      <c r="NRM988" s="705"/>
      <c r="NRN988" s="705"/>
      <c r="NRO988" s="705"/>
      <c r="NRP988" s="705"/>
      <c r="NRQ988" s="705"/>
      <c r="NRR988" s="705"/>
      <c r="NRS988" s="705"/>
      <c r="NRT988" s="705"/>
      <c r="NRU988" s="705"/>
      <c r="NRV988" s="705"/>
      <c r="NRW988" s="705"/>
      <c r="NRX988" s="705"/>
      <c r="NRY988" s="705"/>
      <c r="NRZ988" s="705"/>
      <c r="NSA988" s="705"/>
      <c r="NSB988" s="705"/>
      <c r="NSC988" s="705"/>
      <c r="NSD988" s="705"/>
      <c r="NSE988" s="705"/>
      <c r="NSF988" s="705"/>
      <c r="NSG988" s="705"/>
      <c r="NSH988" s="705"/>
      <c r="NSI988" s="705"/>
      <c r="NSJ988" s="705"/>
      <c r="NSK988" s="705"/>
      <c r="NSL988" s="705"/>
      <c r="NSM988" s="705"/>
      <c r="NSN988" s="705"/>
      <c r="NSO988" s="705"/>
      <c r="NSP988" s="705"/>
      <c r="NSQ988" s="705"/>
      <c r="NSR988" s="705"/>
      <c r="NSS988" s="705"/>
      <c r="NST988" s="705"/>
      <c r="NSU988" s="705"/>
      <c r="NSV988" s="705"/>
      <c r="NSW988" s="705"/>
      <c r="NSX988" s="705"/>
      <c r="NSY988" s="705"/>
      <c r="NSZ988" s="705"/>
      <c r="NTA988" s="705"/>
      <c r="NTB988" s="705"/>
      <c r="NTC988" s="705"/>
      <c r="NTD988" s="705"/>
      <c r="NTE988" s="705"/>
      <c r="NTF988" s="705"/>
      <c r="NTG988" s="705"/>
      <c r="NTH988" s="705"/>
      <c r="NTI988" s="705"/>
      <c r="NTJ988" s="705"/>
      <c r="NTK988" s="705"/>
      <c r="NTL988" s="705"/>
      <c r="NTM988" s="705"/>
      <c r="NTN988" s="705"/>
      <c r="NTO988" s="705"/>
      <c r="NTP988" s="705"/>
      <c r="NTQ988" s="705"/>
      <c r="NTR988" s="705"/>
      <c r="NTS988" s="705"/>
      <c r="NTT988" s="705"/>
      <c r="NTU988" s="705"/>
      <c r="NTV988" s="705"/>
      <c r="NTW988" s="705"/>
      <c r="NTX988" s="705"/>
      <c r="NTY988" s="705"/>
      <c r="NTZ988" s="705"/>
      <c r="NUA988" s="705"/>
      <c r="NUB988" s="705"/>
      <c r="NUC988" s="705"/>
      <c r="NUD988" s="705"/>
      <c r="NUE988" s="705"/>
      <c r="NUF988" s="705"/>
      <c r="NUG988" s="705"/>
      <c r="NUH988" s="705"/>
      <c r="NUI988" s="705"/>
      <c r="NUJ988" s="705"/>
      <c r="NUK988" s="705"/>
      <c r="NUL988" s="705"/>
      <c r="NUM988" s="705"/>
      <c r="NUN988" s="705"/>
      <c r="NUO988" s="705"/>
      <c r="NUP988" s="705"/>
      <c r="NUQ988" s="705"/>
      <c r="NUR988" s="705"/>
      <c r="NUS988" s="705"/>
      <c r="NUT988" s="705"/>
      <c r="NUU988" s="705"/>
      <c r="NUV988" s="705"/>
      <c r="NUW988" s="705"/>
      <c r="NUX988" s="705"/>
      <c r="NUY988" s="705"/>
      <c r="NUZ988" s="705"/>
      <c r="NVA988" s="705"/>
      <c r="NVB988" s="705"/>
      <c r="NVC988" s="705"/>
      <c r="NVD988" s="705"/>
      <c r="NVE988" s="705"/>
      <c r="NVF988" s="705"/>
      <c r="NVG988" s="705"/>
      <c r="NVH988" s="705"/>
      <c r="NVI988" s="705"/>
      <c r="NVJ988" s="705"/>
      <c r="NVK988" s="705"/>
      <c r="NVL988" s="705"/>
      <c r="NVM988" s="705"/>
      <c r="NVN988" s="705"/>
      <c r="NVO988" s="705"/>
      <c r="NVP988" s="705"/>
      <c r="NVQ988" s="705"/>
      <c r="NVR988" s="705"/>
      <c r="NVS988" s="705"/>
      <c r="NVT988" s="705"/>
      <c r="NVU988" s="705"/>
      <c r="NVV988" s="705"/>
      <c r="NVW988" s="705"/>
      <c r="NVX988" s="705"/>
      <c r="NVY988" s="705"/>
      <c r="NVZ988" s="705"/>
      <c r="NWA988" s="705"/>
      <c r="NWB988" s="705"/>
      <c r="NWC988" s="705"/>
      <c r="NWD988" s="705"/>
      <c r="NWE988" s="705"/>
      <c r="NWF988" s="705"/>
      <c r="NWG988" s="705"/>
      <c r="NWH988" s="705"/>
      <c r="NWI988" s="705"/>
      <c r="NWJ988" s="705"/>
      <c r="NWK988" s="705"/>
      <c r="NWL988" s="705"/>
      <c r="NWM988" s="705"/>
      <c r="NWN988" s="705"/>
      <c r="NWO988" s="705"/>
      <c r="NWP988" s="705"/>
      <c r="NWQ988" s="705"/>
      <c r="NWR988" s="705"/>
      <c r="NWS988" s="705"/>
      <c r="NWT988" s="705"/>
      <c r="NWU988" s="705"/>
      <c r="NWV988" s="705"/>
      <c r="NWW988" s="705"/>
      <c r="NWX988" s="705"/>
      <c r="NWY988" s="705"/>
      <c r="NWZ988" s="705"/>
      <c r="NXA988" s="705"/>
      <c r="NXB988" s="705"/>
      <c r="NXC988" s="705"/>
      <c r="NXD988" s="705"/>
      <c r="NXE988" s="705"/>
      <c r="NXF988" s="705"/>
      <c r="NXG988" s="705"/>
      <c r="NXH988" s="705"/>
      <c r="NXI988" s="705"/>
      <c r="NXJ988" s="705"/>
      <c r="NXK988" s="705"/>
      <c r="NXL988" s="705"/>
      <c r="NXM988" s="705"/>
      <c r="NXN988" s="705"/>
      <c r="NXO988" s="705"/>
      <c r="NXP988" s="705"/>
      <c r="NXQ988" s="705"/>
      <c r="NXR988" s="705"/>
      <c r="NXS988" s="705"/>
      <c r="NXT988" s="705"/>
      <c r="NXU988" s="705"/>
      <c r="NXV988" s="705"/>
      <c r="NXW988" s="705"/>
      <c r="NXX988" s="705"/>
      <c r="NXY988" s="705"/>
      <c r="NXZ988" s="705"/>
      <c r="NYA988" s="705"/>
      <c r="NYB988" s="705"/>
      <c r="NYC988" s="705"/>
      <c r="NYD988" s="705"/>
      <c r="NYE988" s="705"/>
      <c r="NYF988" s="705"/>
      <c r="NYG988" s="705"/>
      <c r="NYH988" s="705"/>
      <c r="NYI988" s="705"/>
      <c r="NYJ988" s="705"/>
      <c r="NYK988" s="705"/>
      <c r="NYL988" s="705"/>
      <c r="NYM988" s="705"/>
      <c r="NYN988" s="705"/>
      <c r="NYO988" s="705"/>
      <c r="NYP988" s="705"/>
      <c r="NYQ988" s="705"/>
      <c r="NYR988" s="705"/>
      <c r="NYS988" s="705"/>
      <c r="NYT988" s="705"/>
      <c r="NYU988" s="705"/>
      <c r="NYV988" s="705"/>
      <c r="NYW988" s="705"/>
      <c r="NYX988" s="705"/>
      <c r="NYY988" s="705"/>
      <c r="NYZ988" s="705"/>
      <c r="NZA988" s="705"/>
      <c r="NZB988" s="705"/>
      <c r="NZC988" s="705"/>
      <c r="NZD988" s="705"/>
      <c r="NZE988" s="705"/>
      <c r="NZF988" s="705"/>
      <c r="NZG988" s="705"/>
      <c r="NZH988" s="705"/>
      <c r="NZI988" s="705"/>
      <c r="NZJ988" s="705"/>
      <c r="NZK988" s="705"/>
      <c r="NZL988" s="705"/>
      <c r="NZM988" s="705"/>
      <c r="NZN988" s="705"/>
      <c r="NZO988" s="705"/>
      <c r="NZP988" s="705"/>
      <c r="NZQ988" s="705"/>
      <c r="NZR988" s="705"/>
      <c r="NZS988" s="705"/>
      <c r="NZT988" s="705"/>
      <c r="NZU988" s="705"/>
      <c r="NZV988" s="705"/>
      <c r="NZW988" s="705"/>
      <c r="NZX988" s="705"/>
      <c r="NZY988" s="705"/>
      <c r="NZZ988" s="705"/>
      <c r="OAA988" s="705"/>
      <c r="OAB988" s="705"/>
      <c r="OAC988" s="705"/>
      <c r="OAD988" s="705"/>
      <c r="OAE988" s="705"/>
      <c r="OAF988" s="705"/>
      <c r="OAG988" s="705"/>
      <c r="OAH988" s="705"/>
      <c r="OAI988" s="705"/>
      <c r="OAJ988" s="705"/>
      <c r="OAK988" s="705"/>
      <c r="OAL988" s="705"/>
      <c r="OAM988" s="705"/>
      <c r="OAN988" s="705"/>
      <c r="OAO988" s="705"/>
      <c r="OAP988" s="705"/>
      <c r="OAQ988" s="705"/>
      <c r="OAR988" s="705"/>
      <c r="OAS988" s="705"/>
      <c r="OAT988" s="705"/>
      <c r="OAU988" s="705"/>
      <c r="OAV988" s="705"/>
      <c r="OAW988" s="705"/>
      <c r="OAX988" s="705"/>
      <c r="OAY988" s="705"/>
      <c r="OAZ988" s="705"/>
      <c r="OBA988" s="705"/>
      <c r="OBB988" s="705"/>
      <c r="OBC988" s="705"/>
      <c r="OBD988" s="705"/>
      <c r="OBE988" s="705"/>
      <c r="OBF988" s="705"/>
      <c r="OBG988" s="705"/>
      <c r="OBH988" s="705"/>
      <c r="OBI988" s="705"/>
      <c r="OBJ988" s="705"/>
      <c r="OBK988" s="705"/>
      <c r="OBL988" s="705"/>
      <c r="OBM988" s="705"/>
      <c r="OBN988" s="705"/>
      <c r="OBO988" s="705"/>
      <c r="OBP988" s="705"/>
      <c r="OBQ988" s="705"/>
      <c r="OBR988" s="705"/>
      <c r="OBS988" s="705"/>
      <c r="OBT988" s="705"/>
      <c r="OBU988" s="705"/>
      <c r="OBV988" s="705"/>
      <c r="OBW988" s="705"/>
      <c r="OBX988" s="705"/>
      <c r="OBY988" s="705"/>
      <c r="OBZ988" s="705"/>
      <c r="OCA988" s="705"/>
      <c r="OCB988" s="705"/>
      <c r="OCC988" s="705"/>
      <c r="OCD988" s="705"/>
      <c r="OCE988" s="705"/>
      <c r="OCF988" s="705"/>
      <c r="OCG988" s="705"/>
      <c r="OCH988" s="705"/>
      <c r="OCI988" s="705"/>
      <c r="OCJ988" s="705"/>
      <c r="OCK988" s="705"/>
      <c r="OCL988" s="705"/>
      <c r="OCM988" s="705"/>
      <c r="OCN988" s="705"/>
      <c r="OCO988" s="705"/>
      <c r="OCP988" s="705"/>
      <c r="OCQ988" s="705"/>
      <c r="OCR988" s="705"/>
      <c r="OCS988" s="705"/>
      <c r="OCT988" s="705"/>
      <c r="OCU988" s="705"/>
      <c r="OCV988" s="705"/>
      <c r="OCW988" s="705"/>
      <c r="OCX988" s="705"/>
      <c r="OCY988" s="705"/>
      <c r="OCZ988" s="705"/>
      <c r="ODA988" s="705"/>
      <c r="ODB988" s="705"/>
      <c r="ODC988" s="705"/>
      <c r="ODD988" s="705"/>
      <c r="ODE988" s="705"/>
      <c r="ODF988" s="705"/>
      <c r="ODG988" s="705"/>
      <c r="ODH988" s="705"/>
      <c r="ODI988" s="705"/>
      <c r="ODJ988" s="705"/>
      <c r="ODK988" s="705"/>
      <c r="ODL988" s="705"/>
      <c r="ODM988" s="705"/>
      <c r="ODN988" s="705"/>
      <c r="ODO988" s="705"/>
      <c r="ODP988" s="705"/>
      <c r="ODQ988" s="705"/>
      <c r="ODR988" s="705"/>
      <c r="ODS988" s="705"/>
      <c r="ODT988" s="705"/>
      <c r="ODU988" s="705"/>
      <c r="ODV988" s="705"/>
      <c r="ODW988" s="705"/>
      <c r="ODX988" s="705"/>
      <c r="ODY988" s="705"/>
      <c r="ODZ988" s="705"/>
      <c r="OEA988" s="705"/>
      <c r="OEB988" s="705"/>
      <c r="OEC988" s="705"/>
      <c r="OED988" s="705"/>
      <c r="OEE988" s="705"/>
      <c r="OEF988" s="705"/>
      <c r="OEG988" s="705"/>
      <c r="OEH988" s="705"/>
      <c r="OEI988" s="705"/>
      <c r="OEJ988" s="705"/>
      <c r="OEK988" s="705"/>
      <c r="OEL988" s="705"/>
      <c r="OEM988" s="705"/>
      <c r="OEN988" s="705"/>
      <c r="OEO988" s="705"/>
      <c r="OEP988" s="705"/>
      <c r="OEQ988" s="705"/>
      <c r="OER988" s="705"/>
      <c r="OES988" s="705"/>
      <c r="OET988" s="705"/>
      <c r="OEU988" s="705"/>
      <c r="OEV988" s="705"/>
      <c r="OEW988" s="705"/>
      <c r="OEX988" s="705"/>
      <c r="OEY988" s="705"/>
      <c r="OEZ988" s="705"/>
      <c r="OFA988" s="705"/>
      <c r="OFB988" s="705"/>
      <c r="OFC988" s="705"/>
      <c r="OFD988" s="705"/>
      <c r="OFE988" s="705"/>
      <c r="OFF988" s="705"/>
      <c r="OFG988" s="705"/>
      <c r="OFH988" s="705"/>
      <c r="OFI988" s="705"/>
      <c r="OFJ988" s="705"/>
      <c r="OFK988" s="705"/>
      <c r="OFL988" s="705"/>
      <c r="OFM988" s="705"/>
      <c r="OFN988" s="705"/>
      <c r="OFO988" s="705"/>
      <c r="OFP988" s="705"/>
      <c r="OFQ988" s="705"/>
      <c r="OFR988" s="705"/>
      <c r="OFS988" s="705"/>
      <c r="OFT988" s="705"/>
      <c r="OFU988" s="705"/>
      <c r="OFV988" s="705"/>
      <c r="OFW988" s="705"/>
      <c r="OFX988" s="705"/>
      <c r="OFY988" s="705"/>
      <c r="OFZ988" s="705"/>
      <c r="OGA988" s="705"/>
      <c r="OGB988" s="705"/>
      <c r="OGC988" s="705"/>
      <c r="OGD988" s="705"/>
      <c r="OGE988" s="705"/>
      <c r="OGF988" s="705"/>
      <c r="OGG988" s="705"/>
      <c r="OGH988" s="705"/>
      <c r="OGI988" s="705"/>
      <c r="OGJ988" s="705"/>
      <c r="OGK988" s="705"/>
      <c r="OGL988" s="705"/>
      <c r="OGM988" s="705"/>
      <c r="OGN988" s="705"/>
      <c r="OGO988" s="705"/>
      <c r="OGP988" s="705"/>
      <c r="OGQ988" s="705"/>
      <c r="OGR988" s="705"/>
      <c r="OGS988" s="705"/>
      <c r="OGT988" s="705"/>
      <c r="OGU988" s="705"/>
      <c r="OGV988" s="705"/>
      <c r="OGW988" s="705"/>
      <c r="OGX988" s="705"/>
      <c r="OGY988" s="705"/>
      <c r="OGZ988" s="705"/>
      <c r="OHA988" s="705"/>
      <c r="OHB988" s="705"/>
      <c r="OHC988" s="705"/>
      <c r="OHD988" s="705"/>
      <c r="OHE988" s="705"/>
      <c r="OHF988" s="705"/>
      <c r="OHG988" s="705"/>
      <c r="OHH988" s="705"/>
      <c r="OHI988" s="705"/>
      <c r="OHJ988" s="705"/>
      <c r="OHK988" s="705"/>
      <c r="OHL988" s="705"/>
      <c r="OHM988" s="705"/>
      <c r="OHN988" s="705"/>
      <c r="OHO988" s="705"/>
      <c r="OHP988" s="705"/>
      <c r="OHQ988" s="705"/>
      <c r="OHR988" s="705"/>
      <c r="OHS988" s="705"/>
      <c r="OHT988" s="705"/>
      <c r="OHU988" s="705"/>
      <c r="OHV988" s="705"/>
      <c r="OHW988" s="705"/>
      <c r="OHX988" s="705"/>
      <c r="OHY988" s="705"/>
      <c r="OHZ988" s="705"/>
      <c r="OIA988" s="705"/>
      <c r="OIB988" s="705"/>
      <c r="OIC988" s="705"/>
      <c r="OID988" s="705"/>
      <c r="OIE988" s="705"/>
      <c r="OIF988" s="705"/>
      <c r="OIG988" s="705"/>
      <c r="OIH988" s="705"/>
      <c r="OII988" s="705"/>
      <c r="OIJ988" s="705"/>
      <c r="OIK988" s="705"/>
      <c r="OIL988" s="705"/>
      <c r="OIM988" s="705"/>
      <c r="OIN988" s="705"/>
      <c r="OIO988" s="705"/>
      <c r="OIP988" s="705"/>
      <c r="OIQ988" s="705"/>
      <c r="OIR988" s="705"/>
      <c r="OIS988" s="705"/>
      <c r="OIT988" s="705"/>
      <c r="OIU988" s="705"/>
      <c r="OIV988" s="705"/>
      <c r="OIW988" s="705"/>
      <c r="OIX988" s="705"/>
      <c r="OIY988" s="705"/>
      <c r="OIZ988" s="705"/>
      <c r="OJA988" s="705"/>
      <c r="OJB988" s="705"/>
      <c r="OJC988" s="705"/>
      <c r="OJD988" s="705"/>
      <c r="OJE988" s="705"/>
      <c r="OJF988" s="705"/>
      <c r="OJG988" s="705"/>
      <c r="OJH988" s="705"/>
      <c r="OJI988" s="705"/>
      <c r="OJJ988" s="705"/>
      <c r="OJK988" s="705"/>
      <c r="OJL988" s="705"/>
      <c r="OJM988" s="705"/>
      <c r="OJN988" s="705"/>
      <c r="OJO988" s="705"/>
      <c r="OJP988" s="705"/>
      <c r="OJQ988" s="705"/>
      <c r="OJR988" s="705"/>
      <c r="OJS988" s="705"/>
      <c r="OJT988" s="705"/>
      <c r="OJU988" s="705"/>
      <c r="OJV988" s="705"/>
      <c r="OJW988" s="705"/>
      <c r="OJX988" s="705"/>
      <c r="OJY988" s="705"/>
      <c r="OJZ988" s="705"/>
      <c r="OKA988" s="705"/>
      <c r="OKB988" s="705"/>
      <c r="OKC988" s="705"/>
      <c r="OKD988" s="705"/>
      <c r="OKE988" s="705"/>
      <c r="OKF988" s="705"/>
      <c r="OKG988" s="705"/>
      <c r="OKH988" s="705"/>
      <c r="OKI988" s="705"/>
      <c r="OKJ988" s="705"/>
      <c r="OKK988" s="705"/>
      <c r="OKL988" s="705"/>
      <c r="OKM988" s="705"/>
      <c r="OKN988" s="705"/>
      <c r="OKO988" s="705"/>
      <c r="OKP988" s="705"/>
      <c r="OKQ988" s="705"/>
      <c r="OKR988" s="705"/>
      <c r="OKS988" s="705"/>
      <c r="OKT988" s="705"/>
      <c r="OKU988" s="705"/>
      <c r="OKV988" s="705"/>
      <c r="OKW988" s="705"/>
      <c r="OKX988" s="705"/>
      <c r="OKY988" s="705"/>
      <c r="OKZ988" s="705"/>
      <c r="OLA988" s="705"/>
      <c r="OLB988" s="705"/>
      <c r="OLC988" s="705"/>
      <c r="OLD988" s="705"/>
      <c r="OLE988" s="705"/>
      <c r="OLF988" s="705"/>
      <c r="OLG988" s="705"/>
      <c r="OLH988" s="705"/>
      <c r="OLI988" s="705"/>
      <c r="OLJ988" s="705"/>
      <c r="OLK988" s="705"/>
      <c r="OLL988" s="705"/>
      <c r="OLM988" s="705"/>
      <c r="OLN988" s="705"/>
      <c r="OLO988" s="705"/>
      <c r="OLP988" s="705"/>
      <c r="OLQ988" s="705"/>
      <c r="OLR988" s="705"/>
      <c r="OLS988" s="705"/>
      <c r="OLT988" s="705"/>
      <c r="OLU988" s="705"/>
      <c r="OLV988" s="705"/>
      <c r="OLW988" s="705"/>
      <c r="OLX988" s="705"/>
      <c r="OLY988" s="705"/>
      <c r="OLZ988" s="705"/>
      <c r="OMA988" s="705"/>
      <c r="OMB988" s="705"/>
      <c r="OMC988" s="705"/>
      <c r="OMD988" s="705"/>
      <c r="OME988" s="705"/>
      <c r="OMF988" s="705"/>
      <c r="OMG988" s="705"/>
      <c r="OMH988" s="705"/>
      <c r="OMI988" s="705"/>
      <c r="OMJ988" s="705"/>
      <c r="OMK988" s="705"/>
      <c r="OML988" s="705"/>
      <c r="OMM988" s="705"/>
      <c r="OMN988" s="705"/>
      <c r="OMO988" s="705"/>
      <c r="OMP988" s="705"/>
      <c r="OMQ988" s="705"/>
      <c r="OMR988" s="705"/>
      <c r="OMS988" s="705"/>
      <c r="OMT988" s="705"/>
      <c r="OMU988" s="705"/>
      <c r="OMV988" s="705"/>
      <c r="OMW988" s="705"/>
      <c r="OMX988" s="705"/>
      <c r="OMY988" s="705"/>
      <c r="OMZ988" s="705"/>
      <c r="ONA988" s="705"/>
      <c r="ONB988" s="705"/>
      <c r="ONC988" s="705"/>
      <c r="OND988" s="705"/>
      <c r="ONE988" s="705"/>
      <c r="ONF988" s="705"/>
      <c r="ONG988" s="705"/>
      <c r="ONH988" s="705"/>
      <c r="ONI988" s="705"/>
      <c r="ONJ988" s="705"/>
      <c r="ONK988" s="705"/>
      <c r="ONL988" s="705"/>
      <c r="ONM988" s="705"/>
      <c r="ONN988" s="705"/>
      <c r="ONO988" s="705"/>
      <c r="ONP988" s="705"/>
      <c r="ONQ988" s="705"/>
      <c r="ONR988" s="705"/>
      <c r="ONS988" s="705"/>
      <c r="ONT988" s="705"/>
      <c r="ONU988" s="705"/>
      <c r="ONV988" s="705"/>
      <c r="ONW988" s="705"/>
      <c r="ONX988" s="705"/>
      <c r="ONY988" s="705"/>
      <c r="ONZ988" s="705"/>
      <c r="OOA988" s="705"/>
      <c r="OOB988" s="705"/>
      <c r="OOC988" s="705"/>
      <c r="OOD988" s="705"/>
      <c r="OOE988" s="705"/>
      <c r="OOF988" s="705"/>
      <c r="OOG988" s="705"/>
      <c r="OOH988" s="705"/>
      <c r="OOI988" s="705"/>
      <c r="OOJ988" s="705"/>
      <c r="OOK988" s="705"/>
      <c r="OOL988" s="705"/>
      <c r="OOM988" s="705"/>
      <c r="OON988" s="705"/>
      <c r="OOO988" s="705"/>
      <c r="OOP988" s="705"/>
      <c r="OOQ988" s="705"/>
      <c r="OOR988" s="705"/>
      <c r="OOS988" s="705"/>
      <c r="OOT988" s="705"/>
      <c r="OOU988" s="705"/>
      <c r="OOV988" s="705"/>
      <c r="OOW988" s="705"/>
      <c r="OOX988" s="705"/>
      <c r="OOY988" s="705"/>
      <c r="OOZ988" s="705"/>
      <c r="OPA988" s="705"/>
      <c r="OPB988" s="705"/>
      <c r="OPC988" s="705"/>
      <c r="OPD988" s="705"/>
      <c r="OPE988" s="705"/>
      <c r="OPF988" s="705"/>
      <c r="OPG988" s="705"/>
      <c r="OPH988" s="705"/>
      <c r="OPI988" s="705"/>
      <c r="OPJ988" s="705"/>
      <c r="OPK988" s="705"/>
      <c r="OPL988" s="705"/>
      <c r="OPM988" s="705"/>
      <c r="OPN988" s="705"/>
      <c r="OPO988" s="705"/>
      <c r="OPP988" s="705"/>
      <c r="OPQ988" s="705"/>
      <c r="OPR988" s="705"/>
      <c r="OPS988" s="705"/>
      <c r="OPT988" s="705"/>
      <c r="OPU988" s="705"/>
      <c r="OPV988" s="705"/>
      <c r="OPW988" s="705"/>
      <c r="OPX988" s="705"/>
      <c r="OPY988" s="705"/>
      <c r="OPZ988" s="705"/>
      <c r="OQA988" s="705"/>
      <c r="OQB988" s="705"/>
      <c r="OQC988" s="705"/>
      <c r="OQD988" s="705"/>
      <c r="OQE988" s="705"/>
      <c r="OQF988" s="705"/>
      <c r="OQG988" s="705"/>
      <c r="OQH988" s="705"/>
      <c r="OQI988" s="705"/>
      <c r="OQJ988" s="705"/>
      <c r="OQK988" s="705"/>
      <c r="OQL988" s="705"/>
      <c r="OQM988" s="705"/>
      <c r="OQN988" s="705"/>
      <c r="OQO988" s="705"/>
      <c r="OQP988" s="705"/>
      <c r="OQQ988" s="705"/>
      <c r="OQR988" s="705"/>
      <c r="OQS988" s="705"/>
      <c r="OQT988" s="705"/>
      <c r="OQU988" s="705"/>
      <c r="OQV988" s="705"/>
      <c r="OQW988" s="705"/>
      <c r="OQX988" s="705"/>
      <c r="OQY988" s="705"/>
      <c r="OQZ988" s="705"/>
      <c r="ORA988" s="705"/>
      <c r="ORB988" s="705"/>
      <c r="ORC988" s="705"/>
      <c r="ORD988" s="705"/>
      <c r="ORE988" s="705"/>
      <c r="ORF988" s="705"/>
      <c r="ORG988" s="705"/>
      <c r="ORH988" s="705"/>
      <c r="ORI988" s="705"/>
      <c r="ORJ988" s="705"/>
      <c r="ORK988" s="705"/>
      <c r="ORL988" s="705"/>
      <c r="ORM988" s="705"/>
      <c r="ORN988" s="705"/>
      <c r="ORO988" s="705"/>
      <c r="ORP988" s="705"/>
      <c r="ORQ988" s="705"/>
      <c r="ORR988" s="705"/>
      <c r="ORS988" s="705"/>
      <c r="ORT988" s="705"/>
      <c r="ORU988" s="705"/>
      <c r="ORV988" s="705"/>
      <c r="ORW988" s="705"/>
      <c r="ORX988" s="705"/>
      <c r="ORY988" s="705"/>
      <c r="ORZ988" s="705"/>
      <c r="OSA988" s="705"/>
      <c r="OSB988" s="705"/>
      <c r="OSC988" s="705"/>
      <c r="OSD988" s="705"/>
      <c r="OSE988" s="705"/>
      <c r="OSF988" s="705"/>
      <c r="OSG988" s="705"/>
      <c r="OSH988" s="705"/>
      <c r="OSI988" s="705"/>
      <c r="OSJ988" s="705"/>
      <c r="OSK988" s="705"/>
      <c r="OSL988" s="705"/>
      <c r="OSM988" s="705"/>
      <c r="OSN988" s="705"/>
      <c r="OSO988" s="705"/>
      <c r="OSP988" s="705"/>
      <c r="OSQ988" s="705"/>
      <c r="OSR988" s="705"/>
      <c r="OSS988" s="705"/>
      <c r="OST988" s="705"/>
      <c r="OSU988" s="705"/>
      <c r="OSV988" s="705"/>
      <c r="OSW988" s="705"/>
      <c r="OSX988" s="705"/>
      <c r="OSY988" s="705"/>
      <c r="OSZ988" s="705"/>
      <c r="OTA988" s="705"/>
      <c r="OTB988" s="705"/>
      <c r="OTC988" s="705"/>
      <c r="OTD988" s="705"/>
      <c r="OTE988" s="705"/>
      <c r="OTF988" s="705"/>
      <c r="OTG988" s="705"/>
      <c r="OTH988" s="705"/>
      <c r="OTI988" s="705"/>
      <c r="OTJ988" s="705"/>
      <c r="OTK988" s="705"/>
      <c r="OTL988" s="705"/>
      <c r="OTM988" s="705"/>
      <c r="OTN988" s="705"/>
      <c r="OTO988" s="705"/>
      <c r="OTP988" s="705"/>
      <c r="OTQ988" s="705"/>
      <c r="OTR988" s="705"/>
      <c r="OTS988" s="705"/>
      <c r="OTT988" s="705"/>
      <c r="OTU988" s="705"/>
      <c r="OTV988" s="705"/>
      <c r="OTW988" s="705"/>
      <c r="OTX988" s="705"/>
      <c r="OTY988" s="705"/>
      <c r="OTZ988" s="705"/>
      <c r="OUA988" s="705"/>
      <c r="OUB988" s="705"/>
      <c r="OUC988" s="705"/>
      <c r="OUD988" s="705"/>
      <c r="OUE988" s="705"/>
      <c r="OUF988" s="705"/>
      <c r="OUG988" s="705"/>
      <c r="OUH988" s="705"/>
      <c r="OUI988" s="705"/>
      <c r="OUJ988" s="705"/>
      <c r="OUK988" s="705"/>
      <c r="OUL988" s="705"/>
      <c r="OUM988" s="705"/>
      <c r="OUN988" s="705"/>
      <c r="OUO988" s="705"/>
      <c r="OUP988" s="705"/>
      <c r="OUQ988" s="705"/>
      <c r="OUR988" s="705"/>
      <c r="OUS988" s="705"/>
      <c r="OUT988" s="705"/>
      <c r="OUU988" s="705"/>
      <c r="OUV988" s="705"/>
      <c r="OUW988" s="705"/>
      <c r="OUX988" s="705"/>
      <c r="OUY988" s="705"/>
      <c r="OUZ988" s="705"/>
      <c r="OVA988" s="705"/>
      <c r="OVB988" s="705"/>
      <c r="OVC988" s="705"/>
      <c r="OVD988" s="705"/>
      <c r="OVE988" s="705"/>
      <c r="OVF988" s="705"/>
      <c r="OVG988" s="705"/>
      <c r="OVH988" s="705"/>
      <c r="OVI988" s="705"/>
      <c r="OVJ988" s="705"/>
      <c r="OVK988" s="705"/>
      <c r="OVL988" s="705"/>
      <c r="OVM988" s="705"/>
      <c r="OVN988" s="705"/>
      <c r="OVO988" s="705"/>
      <c r="OVP988" s="705"/>
      <c r="OVQ988" s="705"/>
      <c r="OVR988" s="705"/>
      <c r="OVS988" s="705"/>
      <c r="OVT988" s="705"/>
      <c r="OVU988" s="705"/>
      <c r="OVV988" s="705"/>
      <c r="OVW988" s="705"/>
      <c r="OVX988" s="705"/>
      <c r="OVY988" s="705"/>
      <c r="OVZ988" s="705"/>
      <c r="OWA988" s="705"/>
      <c r="OWB988" s="705"/>
      <c r="OWC988" s="705"/>
      <c r="OWD988" s="705"/>
      <c r="OWE988" s="705"/>
      <c r="OWF988" s="705"/>
      <c r="OWG988" s="705"/>
      <c r="OWH988" s="705"/>
      <c r="OWI988" s="705"/>
      <c r="OWJ988" s="705"/>
      <c r="OWK988" s="705"/>
      <c r="OWL988" s="705"/>
      <c r="OWM988" s="705"/>
      <c r="OWN988" s="705"/>
      <c r="OWO988" s="705"/>
      <c r="OWP988" s="705"/>
      <c r="OWQ988" s="705"/>
      <c r="OWR988" s="705"/>
      <c r="OWS988" s="705"/>
      <c r="OWT988" s="705"/>
      <c r="OWU988" s="705"/>
      <c r="OWV988" s="705"/>
      <c r="OWW988" s="705"/>
      <c r="OWX988" s="705"/>
      <c r="OWY988" s="705"/>
      <c r="OWZ988" s="705"/>
      <c r="OXA988" s="705"/>
      <c r="OXB988" s="705"/>
      <c r="OXC988" s="705"/>
      <c r="OXD988" s="705"/>
      <c r="OXE988" s="705"/>
      <c r="OXF988" s="705"/>
      <c r="OXG988" s="705"/>
      <c r="OXH988" s="705"/>
      <c r="OXI988" s="705"/>
      <c r="OXJ988" s="705"/>
      <c r="OXK988" s="705"/>
      <c r="OXL988" s="705"/>
      <c r="OXM988" s="705"/>
      <c r="OXN988" s="705"/>
      <c r="OXO988" s="705"/>
      <c r="OXP988" s="705"/>
      <c r="OXQ988" s="705"/>
      <c r="OXR988" s="705"/>
      <c r="OXS988" s="705"/>
      <c r="OXT988" s="705"/>
      <c r="OXU988" s="705"/>
      <c r="OXV988" s="705"/>
      <c r="OXW988" s="705"/>
      <c r="OXX988" s="705"/>
      <c r="OXY988" s="705"/>
      <c r="OXZ988" s="705"/>
      <c r="OYA988" s="705"/>
      <c r="OYB988" s="705"/>
      <c r="OYC988" s="705"/>
      <c r="OYD988" s="705"/>
      <c r="OYE988" s="705"/>
      <c r="OYF988" s="705"/>
      <c r="OYG988" s="705"/>
      <c r="OYH988" s="705"/>
      <c r="OYI988" s="705"/>
      <c r="OYJ988" s="705"/>
      <c r="OYK988" s="705"/>
      <c r="OYL988" s="705"/>
      <c r="OYM988" s="705"/>
      <c r="OYN988" s="705"/>
      <c r="OYO988" s="705"/>
      <c r="OYP988" s="705"/>
      <c r="OYQ988" s="705"/>
      <c r="OYR988" s="705"/>
      <c r="OYS988" s="705"/>
      <c r="OYT988" s="705"/>
      <c r="OYU988" s="705"/>
      <c r="OYV988" s="705"/>
      <c r="OYW988" s="705"/>
      <c r="OYX988" s="705"/>
      <c r="OYY988" s="705"/>
      <c r="OYZ988" s="705"/>
      <c r="OZA988" s="705"/>
      <c r="OZB988" s="705"/>
      <c r="OZC988" s="705"/>
      <c r="OZD988" s="705"/>
      <c r="OZE988" s="705"/>
      <c r="OZF988" s="705"/>
      <c r="OZG988" s="705"/>
      <c r="OZH988" s="705"/>
      <c r="OZI988" s="705"/>
      <c r="OZJ988" s="705"/>
      <c r="OZK988" s="705"/>
      <c r="OZL988" s="705"/>
      <c r="OZM988" s="705"/>
      <c r="OZN988" s="705"/>
      <c r="OZO988" s="705"/>
      <c r="OZP988" s="705"/>
      <c r="OZQ988" s="705"/>
      <c r="OZR988" s="705"/>
      <c r="OZS988" s="705"/>
      <c r="OZT988" s="705"/>
      <c r="OZU988" s="705"/>
      <c r="OZV988" s="705"/>
      <c r="OZW988" s="705"/>
      <c r="OZX988" s="705"/>
      <c r="OZY988" s="705"/>
      <c r="OZZ988" s="705"/>
      <c r="PAA988" s="705"/>
      <c r="PAB988" s="705"/>
      <c r="PAC988" s="705"/>
      <c r="PAD988" s="705"/>
      <c r="PAE988" s="705"/>
      <c r="PAF988" s="705"/>
      <c r="PAG988" s="705"/>
      <c r="PAH988" s="705"/>
      <c r="PAI988" s="705"/>
      <c r="PAJ988" s="705"/>
      <c r="PAK988" s="705"/>
      <c r="PAL988" s="705"/>
      <c r="PAM988" s="705"/>
      <c r="PAN988" s="705"/>
      <c r="PAO988" s="705"/>
      <c r="PAP988" s="705"/>
      <c r="PAQ988" s="705"/>
      <c r="PAR988" s="705"/>
      <c r="PAS988" s="705"/>
      <c r="PAT988" s="705"/>
      <c r="PAU988" s="705"/>
      <c r="PAV988" s="705"/>
      <c r="PAW988" s="705"/>
      <c r="PAX988" s="705"/>
      <c r="PAY988" s="705"/>
      <c r="PAZ988" s="705"/>
      <c r="PBA988" s="705"/>
      <c r="PBB988" s="705"/>
      <c r="PBC988" s="705"/>
      <c r="PBD988" s="705"/>
      <c r="PBE988" s="705"/>
      <c r="PBF988" s="705"/>
      <c r="PBG988" s="705"/>
      <c r="PBH988" s="705"/>
      <c r="PBI988" s="705"/>
      <c r="PBJ988" s="705"/>
      <c r="PBK988" s="705"/>
      <c r="PBL988" s="705"/>
      <c r="PBM988" s="705"/>
      <c r="PBN988" s="705"/>
      <c r="PBO988" s="705"/>
      <c r="PBP988" s="705"/>
      <c r="PBQ988" s="705"/>
      <c r="PBR988" s="705"/>
      <c r="PBS988" s="705"/>
      <c r="PBT988" s="705"/>
      <c r="PBU988" s="705"/>
      <c r="PBV988" s="705"/>
      <c r="PBW988" s="705"/>
      <c r="PBX988" s="705"/>
      <c r="PBY988" s="705"/>
      <c r="PBZ988" s="705"/>
      <c r="PCA988" s="705"/>
      <c r="PCB988" s="705"/>
      <c r="PCC988" s="705"/>
      <c r="PCD988" s="705"/>
      <c r="PCE988" s="705"/>
      <c r="PCF988" s="705"/>
      <c r="PCG988" s="705"/>
      <c r="PCH988" s="705"/>
      <c r="PCI988" s="705"/>
      <c r="PCJ988" s="705"/>
      <c r="PCK988" s="705"/>
      <c r="PCL988" s="705"/>
      <c r="PCM988" s="705"/>
      <c r="PCN988" s="705"/>
      <c r="PCO988" s="705"/>
      <c r="PCP988" s="705"/>
      <c r="PCQ988" s="705"/>
      <c r="PCR988" s="705"/>
      <c r="PCS988" s="705"/>
      <c r="PCT988" s="705"/>
      <c r="PCU988" s="705"/>
      <c r="PCV988" s="705"/>
      <c r="PCW988" s="705"/>
      <c r="PCX988" s="705"/>
      <c r="PCY988" s="705"/>
      <c r="PCZ988" s="705"/>
      <c r="PDA988" s="705"/>
      <c r="PDB988" s="705"/>
      <c r="PDC988" s="705"/>
      <c r="PDD988" s="705"/>
      <c r="PDE988" s="705"/>
      <c r="PDF988" s="705"/>
      <c r="PDG988" s="705"/>
      <c r="PDH988" s="705"/>
      <c r="PDI988" s="705"/>
      <c r="PDJ988" s="705"/>
      <c r="PDK988" s="705"/>
      <c r="PDL988" s="705"/>
      <c r="PDM988" s="705"/>
      <c r="PDN988" s="705"/>
      <c r="PDO988" s="705"/>
      <c r="PDP988" s="705"/>
      <c r="PDQ988" s="705"/>
      <c r="PDR988" s="705"/>
      <c r="PDS988" s="705"/>
      <c r="PDT988" s="705"/>
      <c r="PDU988" s="705"/>
      <c r="PDV988" s="705"/>
      <c r="PDW988" s="705"/>
      <c r="PDX988" s="705"/>
      <c r="PDY988" s="705"/>
      <c r="PDZ988" s="705"/>
      <c r="PEA988" s="705"/>
      <c r="PEB988" s="705"/>
      <c r="PEC988" s="705"/>
      <c r="PED988" s="705"/>
      <c r="PEE988" s="705"/>
      <c r="PEF988" s="705"/>
      <c r="PEG988" s="705"/>
      <c r="PEH988" s="705"/>
      <c r="PEI988" s="705"/>
      <c r="PEJ988" s="705"/>
      <c r="PEK988" s="705"/>
      <c r="PEL988" s="705"/>
      <c r="PEM988" s="705"/>
      <c r="PEN988" s="705"/>
      <c r="PEO988" s="705"/>
      <c r="PEP988" s="705"/>
      <c r="PEQ988" s="705"/>
      <c r="PER988" s="705"/>
      <c r="PES988" s="705"/>
      <c r="PET988" s="705"/>
      <c r="PEU988" s="705"/>
      <c r="PEV988" s="705"/>
      <c r="PEW988" s="705"/>
      <c r="PEX988" s="705"/>
      <c r="PEY988" s="705"/>
      <c r="PEZ988" s="705"/>
      <c r="PFA988" s="705"/>
      <c r="PFB988" s="705"/>
      <c r="PFC988" s="705"/>
      <c r="PFD988" s="705"/>
      <c r="PFE988" s="705"/>
      <c r="PFF988" s="705"/>
      <c r="PFG988" s="705"/>
      <c r="PFH988" s="705"/>
      <c r="PFI988" s="705"/>
      <c r="PFJ988" s="705"/>
      <c r="PFK988" s="705"/>
      <c r="PFL988" s="705"/>
      <c r="PFM988" s="705"/>
      <c r="PFN988" s="705"/>
      <c r="PFO988" s="705"/>
      <c r="PFP988" s="705"/>
      <c r="PFQ988" s="705"/>
      <c r="PFR988" s="705"/>
      <c r="PFS988" s="705"/>
      <c r="PFT988" s="705"/>
      <c r="PFU988" s="705"/>
      <c r="PFV988" s="705"/>
      <c r="PFW988" s="705"/>
      <c r="PFX988" s="705"/>
      <c r="PFY988" s="705"/>
      <c r="PFZ988" s="705"/>
      <c r="PGA988" s="705"/>
      <c r="PGB988" s="705"/>
      <c r="PGC988" s="705"/>
      <c r="PGD988" s="705"/>
      <c r="PGE988" s="705"/>
      <c r="PGF988" s="705"/>
      <c r="PGG988" s="705"/>
      <c r="PGH988" s="705"/>
      <c r="PGI988" s="705"/>
      <c r="PGJ988" s="705"/>
      <c r="PGK988" s="705"/>
      <c r="PGL988" s="705"/>
      <c r="PGM988" s="705"/>
      <c r="PGN988" s="705"/>
      <c r="PGO988" s="705"/>
      <c r="PGP988" s="705"/>
      <c r="PGQ988" s="705"/>
      <c r="PGR988" s="705"/>
      <c r="PGS988" s="705"/>
      <c r="PGT988" s="705"/>
      <c r="PGU988" s="705"/>
      <c r="PGV988" s="705"/>
      <c r="PGW988" s="705"/>
      <c r="PGX988" s="705"/>
      <c r="PGY988" s="705"/>
      <c r="PGZ988" s="705"/>
      <c r="PHA988" s="705"/>
      <c r="PHB988" s="705"/>
      <c r="PHC988" s="705"/>
      <c r="PHD988" s="705"/>
      <c r="PHE988" s="705"/>
      <c r="PHF988" s="705"/>
      <c r="PHG988" s="705"/>
      <c r="PHH988" s="705"/>
      <c r="PHI988" s="705"/>
      <c r="PHJ988" s="705"/>
      <c r="PHK988" s="705"/>
      <c r="PHL988" s="705"/>
      <c r="PHM988" s="705"/>
      <c r="PHN988" s="705"/>
      <c r="PHO988" s="705"/>
      <c r="PHP988" s="705"/>
      <c r="PHQ988" s="705"/>
      <c r="PHR988" s="705"/>
      <c r="PHS988" s="705"/>
      <c r="PHT988" s="705"/>
      <c r="PHU988" s="705"/>
      <c r="PHV988" s="705"/>
      <c r="PHW988" s="705"/>
      <c r="PHX988" s="705"/>
      <c r="PHY988" s="705"/>
      <c r="PHZ988" s="705"/>
      <c r="PIA988" s="705"/>
      <c r="PIB988" s="705"/>
      <c r="PIC988" s="705"/>
      <c r="PID988" s="705"/>
      <c r="PIE988" s="705"/>
      <c r="PIF988" s="705"/>
      <c r="PIG988" s="705"/>
      <c r="PIH988" s="705"/>
      <c r="PII988" s="705"/>
      <c r="PIJ988" s="705"/>
      <c r="PIK988" s="705"/>
      <c r="PIL988" s="705"/>
      <c r="PIM988" s="705"/>
      <c r="PIN988" s="705"/>
      <c r="PIO988" s="705"/>
      <c r="PIP988" s="705"/>
      <c r="PIQ988" s="705"/>
      <c r="PIR988" s="705"/>
      <c r="PIS988" s="705"/>
      <c r="PIT988" s="705"/>
      <c r="PIU988" s="705"/>
      <c r="PIV988" s="705"/>
      <c r="PIW988" s="705"/>
      <c r="PIX988" s="705"/>
      <c r="PIY988" s="705"/>
      <c r="PIZ988" s="705"/>
      <c r="PJA988" s="705"/>
      <c r="PJB988" s="705"/>
      <c r="PJC988" s="705"/>
      <c r="PJD988" s="705"/>
      <c r="PJE988" s="705"/>
      <c r="PJF988" s="705"/>
      <c r="PJG988" s="705"/>
      <c r="PJH988" s="705"/>
      <c r="PJI988" s="705"/>
      <c r="PJJ988" s="705"/>
      <c r="PJK988" s="705"/>
      <c r="PJL988" s="705"/>
      <c r="PJM988" s="705"/>
      <c r="PJN988" s="705"/>
      <c r="PJO988" s="705"/>
      <c r="PJP988" s="705"/>
      <c r="PJQ988" s="705"/>
      <c r="PJR988" s="705"/>
      <c r="PJS988" s="705"/>
      <c r="PJT988" s="705"/>
      <c r="PJU988" s="705"/>
      <c r="PJV988" s="705"/>
      <c r="PJW988" s="705"/>
      <c r="PJX988" s="705"/>
      <c r="PJY988" s="705"/>
      <c r="PJZ988" s="705"/>
      <c r="PKA988" s="705"/>
      <c r="PKB988" s="705"/>
      <c r="PKC988" s="705"/>
      <c r="PKD988" s="705"/>
      <c r="PKE988" s="705"/>
      <c r="PKF988" s="705"/>
      <c r="PKG988" s="705"/>
      <c r="PKH988" s="705"/>
      <c r="PKI988" s="705"/>
      <c r="PKJ988" s="705"/>
      <c r="PKK988" s="705"/>
      <c r="PKL988" s="705"/>
      <c r="PKM988" s="705"/>
      <c r="PKN988" s="705"/>
      <c r="PKO988" s="705"/>
      <c r="PKP988" s="705"/>
      <c r="PKQ988" s="705"/>
      <c r="PKR988" s="705"/>
      <c r="PKS988" s="705"/>
      <c r="PKT988" s="705"/>
      <c r="PKU988" s="705"/>
      <c r="PKV988" s="705"/>
      <c r="PKW988" s="705"/>
      <c r="PKX988" s="705"/>
      <c r="PKY988" s="705"/>
      <c r="PKZ988" s="705"/>
      <c r="PLA988" s="705"/>
      <c r="PLB988" s="705"/>
      <c r="PLC988" s="705"/>
      <c r="PLD988" s="705"/>
      <c r="PLE988" s="705"/>
      <c r="PLF988" s="705"/>
      <c r="PLG988" s="705"/>
      <c r="PLH988" s="705"/>
      <c r="PLI988" s="705"/>
      <c r="PLJ988" s="705"/>
      <c r="PLK988" s="705"/>
      <c r="PLL988" s="705"/>
      <c r="PLM988" s="705"/>
      <c r="PLN988" s="705"/>
      <c r="PLO988" s="705"/>
      <c r="PLP988" s="705"/>
      <c r="PLQ988" s="705"/>
      <c r="PLR988" s="705"/>
      <c r="PLS988" s="705"/>
      <c r="PLT988" s="705"/>
      <c r="PLU988" s="705"/>
      <c r="PLV988" s="705"/>
      <c r="PLW988" s="705"/>
      <c r="PLX988" s="705"/>
      <c r="PLY988" s="705"/>
      <c r="PLZ988" s="705"/>
      <c r="PMA988" s="705"/>
      <c r="PMB988" s="705"/>
      <c r="PMC988" s="705"/>
      <c r="PMD988" s="705"/>
      <c r="PME988" s="705"/>
      <c r="PMF988" s="705"/>
      <c r="PMG988" s="705"/>
      <c r="PMH988" s="705"/>
      <c r="PMI988" s="705"/>
      <c r="PMJ988" s="705"/>
      <c r="PMK988" s="705"/>
      <c r="PML988" s="705"/>
      <c r="PMM988" s="705"/>
      <c r="PMN988" s="705"/>
      <c r="PMO988" s="705"/>
      <c r="PMP988" s="705"/>
      <c r="PMQ988" s="705"/>
      <c r="PMR988" s="705"/>
      <c r="PMS988" s="705"/>
      <c r="PMT988" s="705"/>
      <c r="PMU988" s="705"/>
      <c r="PMV988" s="705"/>
      <c r="PMW988" s="705"/>
      <c r="PMX988" s="705"/>
      <c r="PMY988" s="705"/>
      <c r="PMZ988" s="705"/>
      <c r="PNA988" s="705"/>
      <c r="PNB988" s="705"/>
      <c r="PNC988" s="705"/>
      <c r="PND988" s="705"/>
      <c r="PNE988" s="705"/>
      <c r="PNF988" s="705"/>
      <c r="PNG988" s="705"/>
      <c r="PNH988" s="705"/>
      <c r="PNI988" s="705"/>
      <c r="PNJ988" s="705"/>
      <c r="PNK988" s="705"/>
      <c r="PNL988" s="705"/>
      <c r="PNM988" s="705"/>
      <c r="PNN988" s="705"/>
      <c r="PNO988" s="705"/>
      <c r="PNP988" s="705"/>
      <c r="PNQ988" s="705"/>
      <c r="PNR988" s="705"/>
      <c r="PNS988" s="705"/>
      <c r="PNT988" s="705"/>
      <c r="PNU988" s="705"/>
      <c r="PNV988" s="705"/>
      <c r="PNW988" s="705"/>
      <c r="PNX988" s="705"/>
      <c r="PNY988" s="705"/>
      <c r="PNZ988" s="705"/>
      <c r="POA988" s="705"/>
      <c r="POB988" s="705"/>
      <c r="POC988" s="705"/>
      <c r="POD988" s="705"/>
      <c r="POE988" s="705"/>
      <c r="POF988" s="705"/>
      <c r="POG988" s="705"/>
      <c r="POH988" s="705"/>
      <c r="POI988" s="705"/>
      <c r="POJ988" s="705"/>
      <c r="POK988" s="705"/>
      <c r="POL988" s="705"/>
      <c r="POM988" s="705"/>
      <c r="PON988" s="705"/>
      <c r="POO988" s="705"/>
      <c r="POP988" s="705"/>
      <c r="POQ988" s="705"/>
      <c r="POR988" s="705"/>
      <c r="POS988" s="705"/>
      <c r="POT988" s="705"/>
      <c r="POU988" s="705"/>
      <c r="POV988" s="705"/>
      <c r="POW988" s="705"/>
      <c r="POX988" s="705"/>
      <c r="POY988" s="705"/>
      <c r="POZ988" s="705"/>
      <c r="PPA988" s="705"/>
      <c r="PPB988" s="705"/>
      <c r="PPC988" s="705"/>
      <c r="PPD988" s="705"/>
      <c r="PPE988" s="705"/>
      <c r="PPF988" s="705"/>
      <c r="PPG988" s="705"/>
      <c r="PPH988" s="705"/>
      <c r="PPI988" s="705"/>
      <c r="PPJ988" s="705"/>
      <c r="PPK988" s="705"/>
      <c r="PPL988" s="705"/>
      <c r="PPM988" s="705"/>
      <c r="PPN988" s="705"/>
      <c r="PPO988" s="705"/>
      <c r="PPP988" s="705"/>
      <c r="PPQ988" s="705"/>
      <c r="PPR988" s="705"/>
      <c r="PPS988" s="705"/>
      <c r="PPT988" s="705"/>
      <c r="PPU988" s="705"/>
      <c r="PPV988" s="705"/>
      <c r="PPW988" s="705"/>
      <c r="PPX988" s="705"/>
      <c r="PPY988" s="705"/>
      <c r="PPZ988" s="705"/>
      <c r="PQA988" s="705"/>
      <c r="PQB988" s="705"/>
      <c r="PQC988" s="705"/>
      <c r="PQD988" s="705"/>
      <c r="PQE988" s="705"/>
      <c r="PQF988" s="705"/>
      <c r="PQG988" s="705"/>
      <c r="PQH988" s="705"/>
      <c r="PQI988" s="705"/>
      <c r="PQJ988" s="705"/>
      <c r="PQK988" s="705"/>
      <c r="PQL988" s="705"/>
      <c r="PQM988" s="705"/>
      <c r="PQN988" s="705"/>
      <c r="PQO988" s="705"/>
      <c r="PQP988" s="705"/>
      <c r="PQQ988" s="705"/>
      <c r="PQR988" s="705"/>
      <c r="PQS988" s="705"/>
      <c r="PQT988" s="705"/>
      <c r="PQU988" s="705"/>
      <c r="PQV988" s="705"/>
      <c r="PQW988" s="705"/>
      <c r="PQX988" s="705"/>
      <c r="PQY988" s="705"/>
      <c r="PQZ988" s="705"/>
      <c r="PRA988" s="705"/>
      <c r="PRB988" s="705"/>
      <c r="PRC988" s="705"/>
      <c r="PRD988" s="705"/>
      <c r="PRE988" s="705"/>
      <c r="PRF988" s="705"/>
      <c r="PRG988" s="705"/>
      <c r="PRH988" s="705"/>
      <c r="PRI988" s="705"/>
      <c r="PRJ988" s="705"/>
      <c r="PRK988" s="705"/>
      <c r="PRL988" s="705"/>
      <c r="PRM988" s="705"/>
      <c r="PRN988" s="705"/>
      <c r="PRO988" s="705"/>
      <c r="PRP988" s="705"/>
      <c r="PRQ988" s="705"/>
      <c r="PRR988" s="705"/>
      <c r="PRS988" s="705"/>
      <c r="PRT988" s="705"/>
      <c r="PRU988" s="705"/>
      <c r="PRV988" s="705"/>
      <c r="PRW988" s="705"/>
      <c r="PRX988" s="705"/>
      <c r="PRY988" s="705"/>
      <c r="PRZ988" s="705"/>
      <c r="PSA988" s="705"/>
      <c r="PSB988" s="705"/>
      <c r="PSC988" s="705"/>
      <c r="PSD988" s="705"/>
      <c r="PSE988" s="705"/>
      <c r="PSF988" s="705"/>
      <c r="PSG988" s="705"/>
      <c r="PSH988" s="705"/>
      <c r="PSI988" s="705"/>
      <c r="PSJ988" s="705"/>
      <c r="PSK988" s="705"/>
      <c r="PSL988" s="705"/>
      <c r="PSM988" s="705"/>
      <c r="PSN988" s="705"/>
      <c r="PSO988" s="705"/>
      <c r="PSP988" s="705"/>
      <c r="PSQ988" s="705"/>
      <c r="PSR988" s="705"/>
      <c r="PSS988" s="705"/>
      <c r="PST988" s="705"/>
      <c r="PSU988" s="705"/>
      <c r="PSV988" s="705"/>
      <c r="PSW988" s="705"/>
      <c r="PSX988" s="705"/>
      <c r="PSY988" s="705"/>
      <c r="PSZ988" s="705"/>
      <c r="PTA988" s="705"/>
      <c r="PTB988" s="705"/>
      <c r="PTC988" s="705"/>
      <c r="PTD988" s="705"/>
      <c r="PTE988" s="705"/>
      <c r="PTF988" s="705"/>
      <c r="PTG988" s="705"/>
      <c r="PTH988" s="705"/>
      <c r="PTI988" s="705"/>
      <c r="PTJ988" s="705"/>
      <c r="PTK988" s="705"/>
      <c r="PTL988" s="705"/>
      <c r="PTM988" s="705"/>
      <c r="PTN988" s="705"/>
      <c r="PTO988" s="705"/>
      <c r="PTP988" s="705"/>
      <c r="PTQ988" s="705"/>
      <c r="PTR988" s="705"/>
      <c r="PTS988" s="705"/>
      <c r="PTT988" s="705"/>
      <c r="PTU988" s="705"/>
      <c r="PTV988" s="705"/>
      <c r="PTW988" s="705"/>
      <c r="PTX988" s="705"/>
      <c r="PTY988" s="705"/>
      <c r="PTZ988" s="705"/>
      <c r="PUA988" s="705"/>
      <c r="PUB988" s="705"/>
      <c r="PUC988" s="705"/>
      <c r="PUD988" s="705"/>
      <c r="PUE988" s="705"/>
      <c r="PUF988" s="705"/>
      <c r="PUG988" s="705"/>
      <c r="PUH988" s="705"/>
      <c r="PUI988" s="705"/>
      <c r="PUJ988" s="705"/>
      <c r="PUK988" s="705"/>
      <c r="PUL988" s="705"/>
      <c r="PUM988" s="705"/>
      <c r="PUN988" s="705"/>
      <c r="PUO988" s="705"/>
      <c r="PUP988" s="705"/>
      <c r="PUQ988" s="705"/>
      <c r="PUR988" s="705"/>
      <c r="PUS988" s="705"/>
      <c r="PUT988" s="705"/>
      <c r="PUU988" s="705"/>
      <c r="PUV988" s="705"/>
      <c r="PUW988" s="705"/>
      <c r="PUX988" s="705"/>
      <c r="PUY988" s="705"/>
      <c r="PUZ988" s="705"/>
      <c r="PVA988" s="705"/>
      <c r="PVB988" s="705"/>
      <c r="PVC988" s="705"/>
      <c r="PVD988" s="705"/>
      <c r="PVE988" s="705"/>
      <c r="PVF988" s="705"/>
      <c r="PVG988" s="705"/>
      <c r="PVH988" s="705"/>
      <c r="PVI988" s="705"/>
      <c r="PVJ988" s="705"/>
      <c r="PVK988" s="705"/>
      <c r="PVL988" s="705"/>
      <c r="PVM988" s="705"/>
      <c r="PVN988" s="705"/>
      <c r="PVO988" s="705"/>
      <c r="PVP988" s="705"/>
      <c r="PVQ988" s="705"/>
      <c r="PVR988" s="705"/>
      <c r="PVS988" s="705"/>
      <c r="PVT988" s="705"/>
      <c r="PVU988" s="705"/>
      <c r="PVV988" s="705"/>
      <c r="PVW988" s="705"/>
      <c r="PVX988" s="705"/>
      <c r="PVY988" s="705"/>
      <c r="PVZ988" s="705"/>
      <c r="PWA988" s="705"/>
      <c r="PWB988" s="705"/>
      <c r="PWC988" s="705"/>
      <c r="PWD988" s="705"/>
      <c r="PWE988" s="705"/>
      <c r="PWF988" s="705"/>
      <c r="PWG988" s="705"/>
      <c r="PWH988" s="705"/>
      <c r="PWI988" s="705"/>
      <c r="PWJ988" s="705"/>
      <c r="PWK988" s="705"/>
      <c r="PWL988" s="705"/>
      <c r="PWM988" s="705"/>
      <c r="PWN988" s="705"/>
      <c r="PWO988" s="705"/>
      <c r="PWP988" s="705"/>
      <c r="PWQ988" s="705"/>
      <c r="PWR988" s="705"/>
      <c r="PWS988" s="705"/>
      <c r="PWT988" s="705"/>
      <c r="PWU988" s="705"/>
      <c r="PWV988" s="705"/>
      <c r="PWW988" s="705"/>
      <c r="PWX988" s="705"/>
      <c r="PWY988" s="705"/>
      <c r="PWZ988" s="705"/>
      <c r="PXA988" s="705"/>
      <c r="PXB988" s="705"/>
      <c r="PXC988" s="705"/>
      <c r="PXD988" s="705"/>
      <c r="PXE988" s="705"/>
      <c r="PXF988" s="705"/>
      <c r="PXG988" s="705"/>
      <c r="PXH988" s="705"/>
      <c r="PXI988" s="705"/>
      <c r="PXJ988" s="705"/>
      <c r="PXK988" s="705"/>
      <c r="PXL988" s="705"/>
      <c r="PXM988" s="705"/>
      <c r="PXN988" s="705"/>
      <c r="PXO988" s="705"/>
      <c r="PXP988" s="705"/>
      <c r="PXQ988" s="705"/>
      <c r="PXR988" s="705"/>
      <c r="PXS988" s="705"/>
      <c r="PXT988" s="705"/>
      <c r="PXU988" s="705"/>
      <c r="PXV988" s="705"/>
      <c r="PXW988" s="705"/>
      <c r="PXX988" s="705"/>
      <c r="PXY988" s="705"/>
      <c r="PXZ988" s="705"/>
      <c r="PYA988" s="705"/>
      <c r="PYB988" s="705"/>
      <c r="PYC988" s="705"/>
      <c r="PYD988" s="705"/>
      <c r="PYE988" s="705"/>
      <c r="PYF988" s="705"/>
      <c r="PYG988" s="705"/>
      <c r="PYH988" s="705"/>
      <c r="PYI988" s="705"/>
      <c r="PYJ988" s="705"/>
      <c r="PYK988" s="705"/>
      <c r="PYL988" s="705"/>
      <c r="PYM988" s="705"/>
      <c r="PYN988" s="705"/>
      <c r="PYO988" s="705"/>
      <c r="PYP988" s="705"/>
      <c r="PYQ988" s="705"/>
      <c r="PYR988" s="705"/>
      <c r="PYS988" s="705"/>
      <c r="PYT988" s="705"/>
      <c r="PYU988" s="705"/>
      <c r="PYV988" s="705"/>
      <c r="PYW988" s="705"/>
      <c r="PYX988" s="705"/>
      <c r="PYY988" s="705"/>
      <c r="PYZ988" s="705"/>
      <c r="PZA988" s="705"/>
      <c r="PZB988" s="705"/>
      <c r="PZC988" s="705"/>
      <c r="PZD988" s="705"/>
      <c r="PZE988" s="705"/>
      <c r="PZF988" s="705"/>
      <c r="PZG988" s="705"/>
      <c r="PZH988" s="705"/>
      <c r="PZI988" s="705"/>
      <c r="PZJ988" s="705"/>
      <c r="PZK988" s="705"/>
      <c r="PZL988" s="705"/>
      <c r="PZM988" s="705"/>
      <c r="PZN988" s="705"/>
      <c r="PZO988" s="705"/>
      <c r="PZP988" s="705"/>
      <c r="PZQ988" s="705"/>
      <c r="PZR988" s="705"/>
      <c r="PZS988" s="705"/>
      <c r="PZT988" s="705"/>
      <c r="PZU988" s="705"/>
      <c r="PZV988" s="705"/>
      <c r="PZW988" s="705"/>
      <c r="PZX988" s="705"/>
      <c r="PZY988" s="705"/>
      <c r="PZZ988" s="705"/>
      <c r="QAA988" s="705"/>
      <c r="QAB988" s="705"/>
      <c r="QAC988" s="705"/>
      <c r="QAD988" s="705"/>
      <c r="QAE988" s="705"/>
      <c r="QAF988" s="705"/>
      <c r="QAG988" s="705"/>
      <c r="QAH988" s="705"/>
      <c r="QAI988" s="705"/>
      <c r="QAJ988" s="705"/>
      <c r="QAK988" s="705"/>
      <c r="QAL988" s="705"/>
      <c r="QAM988" s="705"/>
      <c r="QAN988" s="705"/>
      <c r="QAO988" s="705"/>
      <c r="QAP988" s="705"/>
      <c r="QAQ988" s="705"/>
      <c r="QAR988" s="705"/>
      <c r="QAS988" s="705"/>
      <c r="QAT988" s="705"/>
      <c r="QAU988" s="705"/>
      <c r="QAV988" s="705"/>
      <c r="QAW988" s="705"/>
      <c r="QAX988" s="705"/>
      <c r="QAY988" s="705"/>
      <c r="QAZ988" s="705"/>
      <c r="QBA988" s="705"/>
      <c r="QBB988" s="705"/>
      <c r="QBC988" s="705"/>
      <c r="QBD988" s="705"/>
      <c r="QBE988" s="705"/>
      <c r="QBF988" s="705"/>
      <c r="QBG988" s="705"/>
      <c r="QBH988" s="705"/>
      <c r="QBI988" s="705"/>
      <c r="QBJ988" s="705"/>
      <c r="QBK988" s="705"/>
      <c r="QBL988" s="705"/>
      <c r="QBM988" s="705"/>
      <c r="QBN988" s="705"/>
      <c r="QBO988" s="705"/>
      <c r="QBP988" s="705"/>
      <c r="QBQ988" s="705"/>
      <c r="QBR988" s="705"/>
      <c r="QBS988" s="705"/>
      <c r="QBT988" s="705"/>
      <c r="QBU988" s="705"/>
      <c r="QBV988" s="705"/>
      <c r="QBW988" s="705"/>
      <c r="QBX988" s="705"/>
      <c r="QBY988" s="705"/>
      <c r="QBZ988" s="705"/>
      <c r="QCA988" s="705"/>
      <c r="QCB988" s="705"/>
      <c r="QCC988" s="705"/>
      <c r="QCD988" s="705"/>
      <c r="QCE988" s="705"/>
      <c r="QCF988" s="705"/>
      <c r="QCG988" s="705"/>
      <c r="QCH988" s="705"/>
      <c r="QCI988" s="705"/>
      <c r="QCJ988" s="705"/>
      <c r="QCK988" s="705"/>
      <c r="QCL988" s="705"/>
      <c r="QCM988" s="705"/>
      <c r="QCN988" s="705"/>
      <c r="QCO988" s="705"/>
      <c r="QCP988" s="705"/>
      <c r="QCQ988" s="705"/>
      <c r="QCR988" s="705"/>
      <c r="QCS988" s="705"/>
      <c r="QCT988" s="705"/>
      <c r="QCU988" s="705"/>
      <c r="QCV988" s="705"/>
      <c r="QCW988" s="705"/>
      <c r="QCX988" s="705"/>
      <c r="QCY988" s="705"/>
      <c r="QCZ988" s="705"/>
      <c r="QDA988" s="705"/>
      <c r="QDB988" s="705"/>
      <c r="QDC988" s="705"/>
      <c r="QDD988" s="705"/>
      <c r="QDE988" s="705"/>
      <c r="QDF988" s="705"/>
      <c r="QDG988" s="705"/>
      <c r="QDH988" s="705"/>
      <c r="QDI988" s="705"/>
      <c r="QDJ988" s="705"/>
      <c r="QDK988" s="705"/>
      <c r="QDL988" s="705"/>
      <c r="QDM988" s="705"/>
      <c r="QDN988" s="705"/>
      <c r="QDO988" s="705"/>
      <c r="QDP988" s="705"/>
      <c r="QDQ988" s="705"/>
      <c r="QDR988" s="705"/>
      <c r="QDS988" s="705"/>
      <c r="QDT988" s="705"/>
      <c r="QDU988" s="705"/>
      <c r="QDV988" s="705"/>
      <c r="QDW988" s="705"/>
      <c r="QDX988" s="705"/>
      <c r="QDY988" s="705"/>
      <c r="QDZ988" s="705"/>
      <c r="QEA988" s="705"/>
      <c r="QEB988" s="705"/>
      <c r="QEC988" s="705"/>
      <c r="QED988" s="705"/>
      <c r="QEE988" s="705"/>
      <c r="QEF988" s="705"/>
      <c r="QEG988" s="705"/>
      <c r="QEH988" s="705"/>
      <c r="QEI988" s="705"/>
      <c r="QEJ988" s="705"/>
      <c r="QEK988" s="705"/>
      <c r="QEL988" s="705"/>
      <c r="QEM988" s="705"/>
      <c r="QEN988" s="705"/>
      <c r="QEO988" s="705"/>
      <c r="QEP988" s="705"/>
      <c r="QEQ988" s="705"/>
      <c r="QER988" s="705"/>
      <c r="QES988" s="705"/>
      <c r="QET988" s="705"/>
      <c r="QEU988" s="705"/>
      <c r="QEV988" s="705"/>
      <c r="QEW988" s="705"/>
      <c r="QEX988" s="705"/>
      <c r="QEY988" s="705"/>
      <c r="QEZ988" s="705"/>
      <c r="QFA988" s="705"/>
      <c r="QFB988" s="705"/>
      <c r="QFC988" s="705"/>
      <c r="QFD988" s="705"/>
      <c r="QFE988" s="705"/>
      <c r="QFF988" s="705"/>
      <c r="QFG988" s="705"/>
      <c r="QFH988" s="705"/>
      <c r="QFI988" s="705"/>
      <c r="QFJ988" s="705"/>
      <c r="QFK988" s="705"/>
      <c r="QFL988" s="705"/>
      <c r="QFM988" s="705"/>
      <c r="QFN988" s="705"/>
      <c r="QFO988" s="705"/>
      <c r="QFP988" s="705"/>
      <c r="QFQ988" s="705"/>
      <c r="QFR988" s="705"/>
      <c r="QFS988" s="705"/>
      <c r="QFT988" s="705"/>
      <c r="QFU988" s="705"/>
      <c r="QFV988" s="705"/>
      <c r="QFW988" s="705"/>
      <c r="QFX988" s="705"/>
      <c r="QFY988" s="705"/>
      <c r="QFZ988" s="705"/>
      <c r="QGA988" s="705"/>
      <c r="QGB988" s="705"/>
      <c r="QGC988" s="705"/>
      <c r="QGD988" s="705"/>
      <c r="QGE988" s="705"/>
      <c r="QGF988" s="705"/>
      <c r="QGG988" s="705"/>
      <c r="QGH988" s="705"/>
      <c r="QGI988" s="705"/>
      <c r="QGJ988" s="705"/>
      <c r="QGK988" s="705"/>
      <c r="QGL988" s="705"/>
      <c r="QGM988" s="705"/>
      <c r="QGN988" s="705"/>
      <c r="QGO988" s="705"/>
      <c r="QGP988" s="705"/>
      <c r="QGQ988" s="705"/>
      <c r="QGR988" s="705"/>
      <c r="QGS988" s="705"/>
      <c r="QGT988" s="705"/>
      <c r="QGU988" s="705"/>
      <c r="QGV988" s="705"/>
      <c r="QGW988" s="705"/>
      <c r="QGX988" s="705"/>
      <c r="QGY988" s="705"/>
      <c r="QGZ988" s="705"/>
      <c r="QHA988" s="705"/>
      <c r="QHB988" s="705"/>
      <c r="QHC988" s="705"/>
      <c r="QHD988" s="705"/>
      <c r="QHE988" s="705"/>
      <c r="QHF988" s="705"/>
      <c r="QHG988" s="705"/>
      <c r="QHH988" s="705"/>
      <c r="QHI988" s="705"/>
      <c r="QHJ988" s="705"/>
      <c r="QHK988" s="705"/>
      <c r="QHL988" s="705"/>
      <c r="QHM988" s="705"/>
      <c r="QHN988" s="705"/>
      <c r="QHO988" s="705"/>
      <c r="QHP988" s="705"/>
      <c r="QHQ988" s="705"/>
      <c r="QHR988" s="705"/>
      <c r="QHS988" s="705"/>
      <c r="QHT988" s="705"/>
      <c r="QHU988" s="705"/>
      <c r="QHV988" s="705"/>
      <c r="QHW988" s="705"/>
      <c r="QHX988" s="705"/>
      <c r="QHY988" s="705"/>
      <c r="QHZ988" s="705"/>
      <c r="QIA988" s="705"/>
      <c r="QIB988" s="705"/>
      <c r="QIC988" s="705"/>
      <c r="QID988" s="705"/>
      <c r="QIE988" s="705"/>
      <c r="QIF988" s="705"/>
      <c r="QIG988" s="705"/>
      <c r="QIH988" s="705"/>
      <c r="QII988" s="705"/>
      <c r="QIJ988" s="705"/>
      <c r="QIK988" s="705"/>
      <c r="QIL988" s="705"/>
      <c r="QIM988" s="705"/>
      <c r="QIN988" s="705"/>
      <c r="QIO988" s="705"/>
      <c r="QIP988" s="705"/>
      <c r="QIQ988" s="705"/>
      <c r="QIR988" s="705"/>
      <c r="QIS988" s="705"/>
      <c r="QIT988" s="705"/>
      <c r="QIU988" s="705"/>
      <c r="QIV988" s="705"/>
      <c r="QIW988" s="705"/>
      <c r="QIX988" s="705"/>
      <c r="QIY988" s="705"/>
      <c r="QIZ988" s="705"/>
      <c r="QJA988" s="705"/>
      <c r="QJB988" s="705"/>
      <c r="QJC988" s="705"/>
      <c r="QJD988" s="705"/>
      <c r="QJE988" s="705"/>
      <c r="QJF988" s="705"/>
      <c r="QJG988" s="705"/>
      <c r="QJH988" s="705"/>
      <c r="QJI988" s="705"/>
      <c r="QJJ988" s="705"/>
      <c r="QJK988" s="705"/>
      <c r="QJL988" s="705"/>
      <c r="QJM988" s="705"/>
      <c r="QJN988" s="705"/>
      <c r="QJO988" s="705"/>
      <c r="QJP988" s="705"/>
      <c r="QJQ988" s="705"/>
      <c r="QJR988" s="705"/>
      <c r="QJS988" s="705"/>
      <c r="QJT988" s="705"/>
      <c r="QJU988" s="705"/>
      <c r="QJV988" s="705"/>
      <c r="QJW988" s="705"/>
      <c r="QJX988" s="705"/>
      <c r="QJY988" s="705"/>
      <c r="QJZ988" s="705"/>
      <c r="QKA988" s="705"/>
      <c r="QKB988" s="705"/>
      <c r="QKC988" s="705"/>
      <c r="QKD988" s="705"/>
      <c r="QKE988" s="705"/>
      <c r="QKF988" s="705"/>
      <c r="QKG988" s="705"/>
      <c r="QKH988" s="705"/>
      <c r="QKI988" s="705"/>
      <c r="QKJ988" s="705"/>
      <c r="QKK988" s="705"/>
      <c r="QKL988" s="705"/>
      <c r="QKM988" s="705"/>
      <c r="QKN988" s="705"/>
      <c r="QKO988" s="705"/>
      <c r="QKP988" s="705"/>
      <c r="QKQ988" s="705"/>
      <c r="QKR988" s="705"/>
      <c r="QKS988" s="705"/>
      <c r="QKT988" s="705"/>
      <c r="QKU988" s="705"/>
      <c r="QKV988" s="705"/>
      <c r="QKW988" s="705"/>
      <c r="QKX988" s="705"/>
      <c r="QKY988" s="705"/>
      <c r="QKZ988" s="705"/>
      <c r="QLA988" s="705"/>
      <c r="QLB988" s="705"/>
      <c r="QLC988" s="705"/>
      <c r="QLD988" s="705"/>
      <c r="QLE988" s="705"/>
      <c r="QLF988" s="705"/>
      <c r="QLG988" s="705"/>
      <c r="QLH988" s="705"/>
      <c r="QLI988" s="705"/>
      <c r="QLJ988" s="705"/>
      <c r="QLK988" s="705"/>
      <c r="QLL988" s="705"/>
      <c r="QLM988" s="705"/>
      <c r="QLN988" s="705"/>
      <c r="QLO988" s="705"/>
      <c r="QLP988" s="705"/>
      <c r="QLQ988" s="705"/>
      <c r="QLR988" s="705"/>
      <c r="QLS988" s="705"/>
      <c r="QLT988" s="705"/>
      <c r="QLU988" s="705"/>
      <c r="QLV988" s="705"/>
      <c r="QLW988" s="705"/>
      <c r="QLX988" s="705"/>
      <c r="QLY988" s="705"/>
      <c r="QLZ988" s="705"/>
      <c r="QMA988" s="705"/>
      <c r="QMB988" s="705"/>
      <c r="QMC988" s="705"/>
      <c r="QMD988" s="705"/>
      <c r="QME988" s="705"/>
      <c r="QMF988" s="705"/>
      <c r="QMG988" s="705"/>
      <c r="QMH988" s="705"/>
      <c r="QMI988" s="705"/>
      <c r="QMJ988" s="705"/>
      <c r="QMK988" s="705"/>
      <c r="QML988" s="705"/>
      <c r="QMM988" s="705"/>
      <c r="QMN988" s="705"/>
      <c r="QMO988" s="705"/>
      <c r="QMP988" s="705"/>
      <c r="QMQ988" s="705"/>
      <c r="QMR988" s="705"/>
      <c r="QMS988" s="705"/>
      <c r="QMT988" s="705"/>
      <c r="QMU988" s="705"/>
      <c r="QMV988" s="705"/>
      <c r="QMW988" s="705"/>
      <c r="QMX988" s="705"/>
      <c r="QMY988" s="705"/>
      <c r="QMZ988" s="705"/>
      <c r="QNA988" s="705"/>
      <c r="QNB988" s="705"/>
      <c r="QNC988" s="705"/>
      <c r="QND988" s="705"/>
      <c r="QNE988" s="705"/>
      <c r="QNF988" s="705"/>
      <c r="QNG988" s="705"/>
      <c r="QNH988" s="705"/>
      <c r="QNI988" s="705"/>
      <c r="QNJ988" s="705"/>
      <c r="QNK988" s="705"/>
      <c r="QNL988" s="705"/>
      <c r="QNM988" s="705"/>
      <c r="QNN988" s="705"/>
      <c r="QNO988" s="705"/>
      <c r="QNP988" s="705"/>
      <c r="QNQ988" s="705"/>
      <c r="QNR988" s="705"/>
      <c r="QNS988" s="705"/>
      <c r="QNT988" s="705"/>
      <c r="QNU988" s="705"/>
      <c r="QNV988" s="705"/>
      <c r="QNW988" s="705"/>
      <c r="QNX988" s="705"/>
      <c r="QNY988" s="705"/>
      <c r="QNZ988" s="705"/>
      <c r="QOA988" s="705"/>
      <c r="QOB988" s="705"/>
      <c r="QOC988" s="705"/>
      <c r="QOD988" s="705"/>
      <c r="QOE988" s="705"/>
      <c r="QOF988" s="705"/>
      <c r="QOG988" s="705"/>
      <c r="QOH988" s="705"/>
      <c r="QOI988" s="705"/>
      <c r="QOJ988" s="705"/>
      <c r="QOK988" s="705"/>
      <c r="QOL988" s="705"/>
      <c r="QOM988" s="705"/>
      <c r="QON988" s="705"/>
      <c r="QOO988" s="705"/>
      <c r="QOP988" s="705"/>
      <c r="QOQ988" s="705"/>
      <c r="QOR988" s="705"/>
      <c r="QOS988" s="705"/>
      <c r="QOT988" s="705"/>
      <c r="QOU988" s="705"/>
      <c r="QOV988" s="705"/>
      <c r="QOW988" s="705"/>
      <c r="QOX988" s="705"/>
      <c r="QOY988" s="705"/>
      <c r="QOZ988" s="705"/>
      <c r="QPA988" s="705"/>
      <c r="QPB988" s="705"/>
      <c r="QPC988" s="705"/>
      <c r="QPD988" s="705"/>
      <c r="QPE988" s="705"/>
      <c r="QPF988" s="705"/>
      <c r="QPG988" s="705"/>
      <c r="QPH988" s="705"/>
      <c r="QPI988" s="705"/>
      <c r="QPJ988" s="705"/>
      <c r="QPK988" s="705"/>
      <c r="QPL988" s="705"/>
      <c r="QPM988" s="705"/>
      <c r="QPN988" s="705"/>
      <c r="QPO988" s="705"/>
      <c r="QPP988" s="705"/>
      <c r="QPQ988" s="705"/>
      <c r="QPR988" s="705"/>
      <c r="QPS988" s="705"/>
      <c r="QPT988" s="705"/>
      <c r="QPU988" s="705"/>
      <c r="QPV988" s="705"/>
      <c r="QPW988" s="705"/>
      <c r="QPX988" s="705"/>
      <c r="QPY988" s="705"/>
      <c r="QPZ988" s="705"/>
      <c r="QQA988" s="705"/>
      <c r="QQB988" s="705"/>
      <c r="QQC988" s="705"/>
      <c r="QQD988" s="705"/>
      <c r="QQE988" s="705"/>
      <c r="QQF988" s="705"/>
      <c r="QQG988" s="705"/>
      <c r="QQH988" s="705"/>
      <c r="QQI988" s="705"/>
      <c r="QQJ988" s="705"/>
      <c r="QQK988" s="705"/>
      <c r="QQL988" s="705"/>
      <c r="QQM988" s="705"/>
      <c r="QQN988" s="705"/>
      <c r="QQO988" s="705"/>
      <c r="QQP988" s="705"/>
      <c r="QQQ988" s="705"/>
      <c r="QQR988" s="705"/>
      <c r="QQS988" s="705"/>
      <c r="QQT988" s="705"/>
      <c r="QQU988" s="705"/>
      <c r="QQV988" s="705"/>
      <c r="QQW988" s="705"/>
      <c r="QQX988" s="705"/>
      <c r="QQY988" s="705"/>
      <c r="QQZ988" s="705"/>
      <c r="QRA988" s="705"/>
      <c r="QRB988" s="705"/>
      <c r="QRC988" s="705"/>
      <c r="QRD988" s="705"/>
      <c r="QRE988" s="705"/>
      <c r="QRF988" s="705"/>
      <c r="QRG988" s="705"/>
      <c r="QRH988" s="705"/>
      <c r="QRI988" s="705"/>
      <c r="QRJ988" s="705"/>
      <c r="QRK988" s="705"/>
      <c r="QRL988" s="705"/>
      <c r="QRM988" s="705"/>
      <c r="QRN988" s="705"/>
      <c r="QRO988" s="705"/>
      <c r="QRP988" s="705"/>
      <c r="QRQ988" s="705"/>
      <c r="QRR988" s="705"/>
      <c r="QRS988" s="705"/>
      <c r="QRT988" s="705"/>
      <c r="QRU988" s="705"/>
      <c r="QRV988" s="705"/>
      <c r="QRW988" s="705"/>
      <c r="QRX988" s="705"/>
      <c r="QRY988" s="705"/>
      <c r="QRZ988" s="705"/>
      <c r="QSA988" s="705"/>
      <c r="QSB988" s="705"/>
      <c r="QSC988" s="705"/>
      <c r="QSD988" s="705"/>
      <c r="QSE988" s="705"/>
      <c r="QSF988" s="705"/>
      <c r="QSG988" s="705"/>
      <c r="QSH988" s="705"/>
      <c r="QSI988" s="705"/>
      <c r="QSJ988" s="705"/>
      <c r="QSK988" s="705"/>
      <c r="QSL988" s="705"/>
      <c r="QSM988" s="705"/>
      <c r="QSN988" s="705"/>
      <c r="QSO988" s="705"/>
      <c r="QSP988" s="705"/>
      <c r="QSQ988" s="705"/>
      <c r="QSR988" s="705"/>
      <c r="QSS988" s="705"/>
      <c r="QST988" s="705"/>
      <c r="QSU988" s="705"/>
      <c r="QSV988" s="705"/>
      <c r="QSW988" s="705"/>
      <c r="QSX988" s="705"/>
      <c r="QSY988" s="705"/>
      <c r="QSZ988" s="705"/>
      <c r="QTA988" s="705"/>
      <c r="QTB988" s="705"/>
      <c r="QTC988" s="705"/>
      <c r="QTD988" s="705"/>
      <c r="QTE988" s="705"/>
      <c r="QTF988" s="705"/>
      <c r="QTG988" s="705"/>
      <c r="QTH988" s="705"/>
      <c r="QTI988" s="705"/>
      <c r="QTJ988" s="705"/>
      <c r="QTK988" s="705"/>
      <c r="QTL988" s="705"/>
      <c r="QTM988" s="705"/>
      <c r="QTN988" s="705"/>
      <c r="QTO988" s="705"/>
      <c r="QTP988" s="705"/>
      <c r="QTQ988" s="705"/>
      <c r="QTR988" s="705"/>
      <c r="QTS988" s="705"/>
      <c r="QTT988" s="705"/>
      <c r="QTU988" s="705"/>
      <c r="QTV988" s="705"/>
      <c r="QTW988" s="705"/>
      <c r="QTX988" s="705"/>
      <c r="QTY988" s="705"/>
      <c r="QTZ988" s="705"/>
      <c r="QUA988" s="705"/>
      <c r="QUB988" s="705"/>
      <c r="QUC988" s="705"/>
      <c r="QUD988" s="705"/>
      <c r="QUE988" s="705"/>
      <c r="QUF988" s="705"/>
      <c r="QUG988" s="705"/>
      <c r="QUH988" s="705"/>
      <c r="QUI988" s="705"/>
      <c r="QUJ988" s="705"/>
      <c r="QUK988" s="705"/>
      <c r="QUL988" s="705"/>
      <c r="QUM988" s="705"/>
      <c r="QUN988" s="705"/>
      <c r="QUO988" s="705"/>
      <c r="QUP988" s="705"/>
      <c r="QUQ988" s="705"/>
      <c r="QUR988" s="705"/>
      <c r="QUS988" s="705"/>
      <c r="QUT988" s="705"/>
      <c r="QUU988" s="705"/>
      <c r="QUV988" s="705"/>
      <c r="QUW988" s="705"/>
      <c r="QUX988" s="705"/>
      <c r="QUY988" s="705"/>
      <c r="QUZ988" s="705"/>
      <c r="QVA988" s="705"/>
      <c r="QVB988" s="705"/>
      <c r="QVC988" s="705"/>
      <c r="QVD988" s="705"/>
      <c r="QVE988" s="705"/>
      <c r="QVF988" s="705"/>
      <c r="QVG988" s="705"/>
      <c r="QVH988" s="705"/>
      <c r="QVI988" s="705"/>
      <c r="QVJ988" s="705"/>
      <c r="QVK988" s="705"/>
      <c r="QVL988" s="705"/>
      <c r="QVM988" s="705"/>
      <c r="QVN988" s="705"/>
      <c r="QVO988" s="705"/>
      <c r="QVP988" s="705"/>
      <c r="QVQ988" s="705"/>
      <c r="QVR988" s="705"/>
      <c r="QVS988" s="705"/>
      <c r="QVT988" s="705"/>
      <c r="QVU988" s="705"/>
      <c r="QVV988" s="705"/>
      <c r="QVW988" s="705"/>
      <c r="QVX988" s="705"/>
      <c r="QVY988" s="705"/>
      <c r="QVZ988" s="705"/>
      <c r="QWA988" s="705"/>
      <c r="QWB988" s="705"/>
      <c r="QWC988" s="705"/>
      <c r="QWD988" s="705"/>
      <c r="QWE988" s="705"/>
      <c r="QWF988" s="705"/>
      <c r="QWG988" s="705"/>
      <c r="QWH988" s="705"/>
      <c r="QWI988" s="705"/>
      <c r="QWJ988" s="705"/>
      <c r="QWK988" s="705"/>
      <c r="QWL988" s="705"/>
      <c r="QWM988" s="705"/>
      <c r="QWN988" s="705"/>
      <c r="QWO988" s="705"/>
      <c r="QWP988" s="705"/>
      <c r="QWQ988" s="705"/>
      <c r="QWR988" s="705"/>
      <c r="QWS988" s="705"/>
      <c r="QWT988" s="705"/>
      <c r="QWU988" s="705"/>
      <c r="QWV988" s="705"/>
      <c r="QWW988" s="705"/>
      <c r="QWX988" s="705"/>
      <c r="QWY988" s="705"/>
      <c r="QWZ988" s="705"/>
      <c r="QXA988" s="705"/>
      <c r="QXB988" s="705"/>
      <c r="QXC988" s="705"/>
      <c r="QXD988" s="705"/>
      <c r="QXE988" s="705"/>
      <c r="QXF988" s="705"/>
      <c r="QXG988" s="705"/>
      <c r="QXH988" s="705"/>
      <c r="QXI988" s="705"/>
      <c r="QXJ988" s="705"/>
      <c r="QXK988" s="705"/>
      <c r="QXL988" s="705"/>
      <c r="QXM988" s="705"/>
      <c r="QXN988" s="705"/>
      <c r="QXO988" s="705"/>
      <c r="QXP988" s="705"/>
      <c r="QXQ988" s="705"/>
      <c r="QXR988" s="705"/>
      <c r="QXS988" s="705"/>
      <c r="QXT988" s="705"/>
      <c r="QXU988" s="705"/>
      <c r="QXV988" s="705"/>
      <c r="QXW988" s="705"/>
      <c r="QXX988" s="705"/>
      <c r="QXY988" s="705"/>
      <c r="QXZ988" s="705"/>
      <c r="QYA988" s="705"/>
      <c r="QYB988" s="705"/>
      <c r="QYC988" s="705"/>
      <c r="QYD988" s="705"/>
      <c r="QYE988" s="705"/>
      <c r="QYF988" s="705"/>
      <c r="QYG988" s="705"/>
      <c r="QYH988" s="705"/>
      <c r="QYI988" s="705"/>
      <c r="QYJ988" s="705"/>
      <c r="QYK988" s="705"/>
      <c r="QYL988" s="705"/>
      <c r="QYM988" s="705"/>
      <c r="QYN988" s="705"/>
      <c r="QYO988" s="705"/>
      <c r="QYP988" s="705"/>
      <c r="QYQ988" s="705"/>
      <c r="QYR988" s="705"/>
      <c r="QYS988" s="705"/>
      <c r="QYT988" s="705"/>
      <c r="QYU988" s="705"/>
      <c r="QYV988" s="705"/>
      <c r="QYW988" s="705"/>
      <c r="QYX988" s="705"/>
      <c r="QYY988" s="705"/>
      <c r="QYZ988" s="705"/>
      <c r="QZA988" s="705"/>
      <c r="QZB988" s="705"/>
      <c r="QZC988" s="705"/>
      <c r="QZD988" s="705"/>
      <c r="QZE988" s="705"/>
      <c r="QZF988" s="705"/>
      <c r="QZG988" s="705"/>
      <c r="QZH988" s="705"/>
      <c r="QZI988" s="705"/>
      <c r="QZJ988" s="705"/>
      <c r="QZK988" s="705"/>
      <c r="QZL988" s="705"/>
      <c r="QZM988" s="705"/>
      <c r="QZN988" s="705"/>
      <c r="QZO988" s="705"/>
      <c r="QZP988" s="705"/>
      <c r="QZQ988" s="705"/>
      <c r="QZR988" s="705"/>
      <c r="QZS988" s="705"/>
      <c r="QZT988" s="705"/>
      <c r="QZU988" s="705"/>
      <c r="QZV988" s="705"/>
      <c r="QZW988" s="705"/>
      <c r="QZX988" s="705"/>
      <c r="QZY988" s="705"/>
      <c r="QZZ988" s="705"/>
      <c r="RAA988" s="705"/>
      <c r="RAB988" s="705"/>
      <c r="RAC988" s="705"/>
      <c r="RAD988" s="705"/>
      <c r="RAE988" s="705"/>
      <c r="RAF988" s="705"/>
      <c r="RAG988" s="705"/>
      <c r="RAH988" s="705"/>
      <c r="RAI988" s="705"/>
      <c r="RAJ988" s="705"/>
      <c r="RAK988" s="705"/>
      <c r="RAL988" s="705"/>
      <c r="RAM988" s="705"/>
      <c r="RAN988" s="705"/>
      <c r="RAO988" s="705"/>
      <c r="RAP988" s="705"/>
      <c r="RAQ988" s="705"/>
      <c r="RAR988" s="705"/>
      <c r="RAS988" s="705"/>
      <c r="RAT988" s="705"/>
      <c r="RAU988" s="705"/>
      <c r="RAV988" s="705"/>
      <c r="RAW988" s="705"/>
      <c r="RAX988" s="705"/>
      <c r="RAY988" s="705"/>
      <c r="RAZ988" s="705"/>
      <c r="RBA988" s="705"/>
      <c r="RBB988" s="705"/>
      <c r="RBC988" s="705"/>
      <c r="RBD988" s="705"/>
      <c r="RBE988" s="705"/>
      <c r="RBF988" s="705"/>
      <c r="RBG988" s="705"/>
      <c r="RBH988" s="705"/>
      <c r="RBI988" s="705"/>
      <c r="RBJ988" s="705"/>
      <c r="RBK988" s="705"/>
      <c r="RBL988" s="705"/>
      <c r="RBM988" s="705"/>
      <c r="RBN988" s="705"/>
      <c r="RBO988" s="705"/>
      <c r="RBP988" s="705"/>
      <c r="RBQ988" s="705"/>
      <c r="RBR988" s="705"/>
      <c r="RBS988" s="705"/>
      <c r="RBT988" s="705"/>
      <c r="RBU988" s="705"/>
      <c r="RBV988" s="705"/>
      <c r="RBW988" s="705"/>
      <c r="RBX988" s="705"/>
      <c r="RBY988" s="705"/>
      <c r="RBZ988" s="705"/>
      <c r="RCA988" s="705"/>
      <c r="RCB988" s="705"/>
      <c r="RCC988" s="705"/>
      <c r="RCD988" s="705"/>
      <c r="RCE988" s="705"/>
      <c r="RCF988" s="705"/>
      <c r="RCG988" s="705"/>
      <c r="RCH988" s="705"/>
      <c r="RCI988" s="705"/>
      <c r="RCJ988" s="705"/>
      <c r="RCK988" s="705"/>
      <c r="RCL988" s="705"/>
      <c r="RCM988" s="705"/>
      <c r="RCN988" s="705"/>
      <c r="RCO988" s="705"/>
      <c r="RCP988" s="705"/>
      <c r="RCQ988" s="705"/>
      <c r="RCR988" s="705"/>
      <c r="RCS988" s="705"/>
      <c r="RCT988" s="705"/>
      <c r="RCU988" s="705"/>
      <c r="RCV988" s="705"/>
      <c r="RCW988" s="705"/>
      <c r="RCX988" s="705"/>
      <c r="RCY988" s="705"/>
      <c r="RCZ988" s="705"/>
      <c r="RDA988" s="705"/>
      <c r="RDB988" s="705"/>
      <c r="RDC988" s="705"/>
      <c r="RDD988" s="705"/>
      <c r="RDE988" s="705"/>
      <c r="RDF988" s="705"/>
      <c r="RDG988" s="705"/>
      <c r="RDH988" s="705"/>
      <c r="RDI988" s="705"/>
      <c r="RDJ988" s="705"/>
      <c r="RDK988" s="705"/>
      <c r="RDL988" s="705"/>
      <c r="RDM988" s="705"/>
      <c r="RDN988" s="705"/>
      <c r="RDO988" s="705"/>
      <c r="RDP988" s="705"/>
      <c r="RDQ988" s="705"/>
      <c r="RDR988" s="705"/>
      <c r="RDS988" s="705"/>
      <c r="RDT988" s="705"/>
      <c r="RDU988" s="705"/>
      <c r="RDV988" s="705"/>
      <c r="RDW988" s="705"/>
      <c r="RDX988" s="705"/>
      <c r="RDY988" s="705"/>
      <c r="RDZ988" s="705"/>
      <c r="REA988" s="705"/>
      <c r="REB988" s="705"/>
      <c r="REC988" s="705"/>
      <c r="RED988" s="705"/>
      <c r="REE988" s="705"/>
      <c r="REF988" s="705"/>
      <c r="REG988" s="705"/>
      <c r="REH988" s="705"/>
      <c r="REI988" s="705"/>
      <c r="REJ988" s="705"/>
      <c r="REK988" s="705"/>
      <c r="REL988" s="705"/>
      <c r="REM988" s="705"/>
      <c r="REN988" s="705"/>
      <c r="REO988" s="705"/>
      <c r="REP988" s="705"/>
      <c r="REQ988" s="705"/>
      <c r="RER988" s="705"/>
      <c r="RES988" s="705"/>
      <c r="RET988" s="705"/>
      <c r="REU988" s="705"/>
      <c r="REV988" s="705"/>
      <c r="REW988" s="705"/>
      <c r="REX988" s="705"/>
      <c r="REY988" s="705"/>
      <c r="REZ988" s="705"/>
      <c r="RFA988" s="705"/>
      <c r="RFB988" s="705"/>
      <c r="RFC988" s="705"/>
      <c r="RFD988" s="705"/>
      <c r="RFE988" s="705"/>
      <c r="RFF988" s="705"/>
      <c r="RFG988" s="705"/>
      <c r="RFH988" s="705"/>
      <c r="RFI988" s="705"/>
      <c r="RFJ988" s="705"/>
      <c r="RFK988" s="705"/>
      <c r="RFL988" s="705"/>
      <c r="RFM988" s="705"/>
      <c r="RFN988" s="705"/>
      <c r="RFO988" s="705"/>
      <c r="RFP988" s="705"/>
      <c r="RFQ988" s="705"/>
      <c r="RFR988" s="705"/>
      <c r="RFS988" s="705"/>
      <c r="RFT988" s="705"/>
      <c r="RFU988" s="705"/>
      <c r="RFV988" s="705"/>
      <c r="RFW988" s="705"/>
      <c r="RFX988" s="705"/>
      <c r="RFY988" s="705"/>
      <c r="RFZ988" s="705"/>
      <c r="RGA988" s="705"/>
      <c r="RGB988" s="705"/>
      <c r="RGC988" s="705"/>
      <c r="RGD988" s="705"/>
      <c r="RGE988" s="705"/>
      <c r="RGF988" s="705"/>
      <c r="RGG988" s="705"/>
      <c r="RGH988" s="705"/>
      <c r="RGI988" s="705"/>
      <c r="RGJ988" s="705"/>
      <c r="RGK988" s="705"/>
      <c r="RGL988" s="705"/>
      <c r="RGM988" s="705"/>
      <c r="RGN988" s="705"/>
      <c r="RGO988" s="705"/>
      <c r="RGP988" s="705"/>
      <c r="RGQ988" s="705"/>
      <c r="RGR988" s="705"/>
      <c r="RGS988" s="705"/>
      <c r="RGT988" s="705"/>
      <c r="RGU988" s="705"/>
      <c r="RGV988" s="705"/>
      <c r="RGW988" s="705"/>
      <c r="RGX988" s="705"/>
      <c r="RGY988" s="705"/>
      <c r="RGZ988" s="705"/>
      <c r="RHA988" s="705"/>
      <c r="RHB988" s="705"/>
      <c r="RHC988" s="705"/>
      <c r="RHD988" s="705"/>
      <c r="RHE988" s="705"/>
      <c r="RHF988" s="705"/>
      <c r="RHG988" s="705"/>
      <c r="RHH988" s="705"/>
      <c r="RHI988" s="705"/>
      <c r="RHJ988" s="705"/>
      <c r="RHK988" s="705"/>
      <c r="RHL988" s="705"/>
      <c r="RHM988" s="705"/>
      <c r="RHN988" s="705"/>
      <c r="RHO988" s="705"/>
      <c r="RHP988" s="705"/>
      <c r="RHQ988" s="705"/>
      <c r="RHR988" s="705"/>
      <c r="RHS988" s="705"/>
      <c r="RHT988" s="705"/>
      <c r="RHU988" s="705"/>
      <c r="RHV988" s="705"/>
      <c r="RHW988" s="705"/>
      <c r="RHX988" s="705"/>
      <c r="RHY988" s="705"/>
      <c r="RHZ988" s="705"/>
      <c r="RIA988" s="705"/>
      <c r="RIB988" s="705"/>
      <c r="RIC988" s="705"/>
      <c r="RID988" s="705"/>
      <c r="RIE988" s="705"/>
      <c r="RIF988" s="705"/>
      <c r="RIG988" s="705"/>
      <c r="RIH988" s="705"/>
      <c r="RII988" s="705"/>
      <c r="RIJ988" s="705"/>
      <c r="RIK988" s="705"/>
      <c r="RIL988" s="705"/>
      <c r="RIM988" s="705"/>
      <c r="RIN988" s="705"/>
      <c r="RIO988" s="705"/>
      <c r="RIP988" s="705"/>
      <c r="RIQ988" s="705"/>
      <c r="RIR988" s="705"/>
      <c r="RIS988" s="705"/>
      <c r="RIT988" s="705"/>
      <c r="RIU988" s="705"/>
      <c r="RIV988" s="705"/>
      <c r="RIW988" s="705"/>
      <c r="RIX988" s="705"/>
      <c r="RIY988" s="705"/>
      <c r="RIZ988" s="705"/>
      <c r="RJA988" s="705"/>
      <c r="RJB988" s="705"/>
      <c r="RJC988" s="705"/>
      <c r="RJD988" s="705"/>
      <c r="RJE988" s="705"/>
      <c r="RJF988" s="705"/>
      <c r="RJG988" s="705"/>
      <c r="RJH988" s="705"/>
      <c r="RJI988" s="705"/>
      <c r="RJJ988" s="705"/>
      <c r="RJK988" s="705"/>
      <c r="RJL988" s="705"/>
      <c r="RJM988" s="705"/>
      <c r="RJN988" s="705"/>
      <c r="RJO988" s="705"/>
      <c r="RJP988" s="705"/>
      <c r="RJQ988" s="705"/>
      <c r="RJR988" s="705"/>
      <c r="RJS988" s="705"/>
      <c r="RJT988" s="705"/>
      <c r="RJU988" s="705"/>
      <c r="RJV988" s="705"/>
      <c r="RJW988" s="705"/>
      <c r="RJX988" s="705"/>
      <c r="RJY988" s="705"/>
      <c r="RJZ988" s="705"/>
      <c r="RKA988" s="705"/>
      <c r="RKB988" s="705"/>
      <c r="RKC988" s="705"/>
      <c r="RKD988" s="705"/>
      <c r="RKE988" s="705"/>
      <c r="RKF988" s="705"/>
      <c r="RKG988" s="705"/>
      <c r="RKH988" s="705"/>
      <c r="RKI988" s="705"/>
      <c r="RKJ988" s="705"/>
      <c r="RKK988" s="705"/>
      <c r="RKL988" s="705"/>
      <c r="RKM988" s="705"/>
      <c r="RKN988" s="705"/>
      <c r="RKO988" s="705"/>
      <c r="RKP988" s="705"/>
      <c r="RKQ988" s="705"/>
      <c r="RKR988" s="705"/>
      <c r="RKS988" s="705"/>
      <c r="RKT988" s="705"/>
      <c r="RKU988" s="705"/>
      <c r="RKV988" s="705"/>
      <c r="RKW988" s="705"/>
      <c r="RKX988" s="705"/>
      <c r="RKY988" s="705"/>
      <c r="RKZ988" s="705"/>
      <c r="RLA988" s="705"/>
      <c r="RLB988" s="705"/>
      <c r="RLC988" s="705"/>
      <c r="RLD988" s="705"/>
      <c r="RLE988" s="705"/>
      <c r="RLF988" s="705"/>
      <c r="RLG988" s="705"/>
      <c r="RLH988" s="705"/>
      <c r="RLI988" s="705"/>
      <c r="RLJ988" s="705"/>
      <c r="RLK988" s="705"/>
      <c r="RLL988" s="705"/>
      <c r="RLM988" s="705"/>
      <c r="RLN988" s="705"/>
      <c r="RLO988" s="705"/>
      <c r="RLP988" s="705"/>
      <c r="RLQ988" s="705"/>
      <c r="RLR988" s="705"/>
      <c r="RLS988" s="705"/>
      <c r="RLT988" s="705"/>
      <c r="RLU988" s="705"/>
      <c r="RLV988" s="705"/>
      <c r="RLW988" s="705"/>
      <c r="RLX988" s="705"/>
      <c r="RLY988" s="705"/>
      <c r="RLZ988" s="705"/>
      <c r="RMA988" s="705"/>
      <c r="RMB988" s="705"/>
      <c r="RMC988" s="705"/>
      <c r="RMD988" s="705"/>
      <c r="RME988" s="705"/>
      <c r="RMF988" s="705"/>
      <c r="RMG988" s="705"/>
      <c r="RMH988" s="705"/>
      <c r="RMI988" s="705"/>
      <c r="RMJ988" s="705"/>
      <c r="RMK988" s="705"/>
      <c r="RML988" s="705"/>
      <c r="RMM988" s="705"/>
      <c r="RMN988" s="705"/>
      <c r="RMO988" s="705"/>
      <c r="RMP988" s="705"/>
      <c r="RMQ988" s="705"/>
      <c r="RMR988" s="705"/>
      <c r="RMS988" s="705"/>
      <c r="RMT988" s="705"/>
      <c r="RMU988" s="705"/>
      <c r="RMV988" s="705"/>
      <c r="RMW988" s="705"/>
      <c r="RMX988" s="705"/>
      <c r="RMY988" s="705"/>
      <c r="RMZ988" s="705"/>
      <c r="RNA988" s="705"/>
      <c r="RNB988" s="705"/>
      <c r="RNC988" s="705"/>
      <c r="RND988" s="705"/>
      <c r="RNE988" s="705"/>
      <c r="RNF988" s="705"/>
      <c r="RNG988" s="705"/>
      <c r="RNH988" s="705"/>
      <c r="RNI988" s="705"/>
      <c r="RNJ988" s="705"/>
      <c r="RNK988" s="705"/>
      <c r="RNL988" s="705"/>
      <c r="RNM988" s="705"/>
      <c r="RNN988" s="705"/>
      <c r="RNO988" s="705"/>
      <c r="RNP988" s="705"/>
      <c r="RNQ988" s="705"/>
      <c r="RNR988" s="705"/>
      <c r="RNS988" s="705"/>
      <c r="RNT988" s="705"/>
      <c r="RNU988" s="705"/>
      <c r="RNV988" s="705"/>
      <c r="RNW988" s="705"/>
      <c r="RNX988" s="705"/>
      <c r="RNY988" s="705"/>
      <c r="RNZ988" s="705"/>
      <c r="ROA988" s="705"/>
      <c r="ROB988" s="705"/>
      <c r="ROC988" s="705"/>
      <c r="ROD988" s="705"/>
      <c r="ROE988" s="705"/>
      <c r="ROF988" s="705"/>
      <c r="ROG988" s="705"/>
      <c r="ROH988" s="705"/>
      <c r="ROI988" s="705"/>
      <c r="ROJ988" s="705"/>
      <c r="ROK988" s="705"/>
      <c r="ROL988" s="705"/>
      <c r="ROM988" s="705"/>
      <c r="RON988" s="705"/>
      <c r="ROO988" s="705"/>
      <c r="ROP988" s="705"/>
      <c r="ROQ988" s="705"/>
      <c r="ROR988" s="705"/>
      <c r="ROS988" s="705"/>
      <c r="ROT988" s="705"/>
      <c r="ROU988" s="705"/>
      <c r="ROV988" s="705"/>
      <c r="ROW988" s="705"/>
      <c r="ROX988" s="705"/>
      <c r="ROY988" s="705"/>
      <c r="ROZ988" s="705"/>
      <c r="RPA988" s="705"/>
      <c r="RPB988" s="705"/>
      <c r="RPC988" s="705"/>
      <c r="RPD988" s="705"/>
      <c r="RPE988" s="705"/>
      <c r="RPF988" s="705"/>
      <c r="RPG988" s="705"/>
      <c r="RPH988" s="705"/>
      <c r="RPI988" s="705"/>
      <c r="RPJ988" s="705"/>
      <c r="RPK988" s="705"/>
      <c r="RPL988" s="705"/>
      <c r="RPM988" s="705"/>
      <c r="RPN988" s="705"/>
      <c r="RPO988" s="705"/>
      <c r="RPP988" s="705"/>
      <c r="RPQ988" s="705"/>
      <c r="RPR988" s="705"/>
      <c r="RPS988" s="705"/>
      <c r="RPT988" s="705"/>
      <c r="RPU988" s="705"/>
      <c r="RPV988" s="705"/>
      <c r="RPW988" s="705"/>
      <c r="RPX988" s="705"/>
      <c r="RPY988" s="705"/>
      <c r="RPZ988" s="705"/>
      <c r="RQA988" s="705"/>
      <c r="RQB988" s="705"/>
      <c r="RQC988" s="705"/>
      <c r="RQD988" s="705"/>
      <c r="RQE988" s="705"/>
      <c r="RQF988" s="705"/>
      <c r="RQG988" s="705"/>
      <c r="RQH988" s="705"/>
      <c r="RQI988" s="705"/>
      <c r="RQJ988" s="705"/>
      <c r="RQK988" s="705"/>
      <c r="RQL988" s="705"/>
      <c r="RQM988" s="705"/>
      <c r="RQN988" s="705"/>
      <c r="RQO988" s="705"/>
      <c r="RQP988" s="705"/>
      <c r="RQQ988" s="705"/>
      <c r="RQR988" s="705"/>
      <c r="RQS988" s="705"/>
      <c r="RQT988" s="705"/>
      <c r="RQU988" s="705"/>
      <c r="RQV988" s="705"/>
      <c r="RQW988" s="705"/>
      <c r="RQX988" s="705"/>
      <c r="RQY988" s="705"/>
      <c r="RQZ988" s="705"/>
      <c r="RRA988" s="705"/>
      <c r="RRB988" s="705"/>
      <c r="RRC988" s="705"/>
      <c r="RRD988" s="705"/>
      <c r="RRE988" s="705"/>
      <c r="RRF988" s="705"/>
      <c r="RRG988" s="705"/>
      <c r="RRH988" s="705"/>
      <c r="RRI988" s="705"/>
      <c r="RRJ988" s="705"/>
      <c r="RRK988" s="705"/>
      <c r="RRL988" s="705"/>
      <c r="RRM988" s="705"/>
      <c r="RRN988" s="705"/>
      <c r="RRO988" s="705"/>
      <c r="RRP988" s="705"/>
      <c r="RRQ988" s="705"/>
      <c r="RRR988" s="705"/>
      <c r="RRS988" s="705"/>
      <c r="RRT988" s="705"/>
      <c r="RRU988" s="705"/>
      <c r="RRV988" s="705"/>
      <c r="RRW988" s="705"/>
      <c r="RRX988" s="705"/>
      <c r="RRY988" s="705"/>
      <c r="RRZ988" s="705"/>
      <c r="RSA988" s="705"/>
      <c r="RSB988" s="705"/>
      <c r="RSC988" s="705"/>
      <c r="RSD988" s="705"/>
      <c r="RSE988" s="705"/>
      <c r="RSF988" s="705"/>
      <c r="RSG988" s="705"/>
      <c r="RSH988" s="705"/>
      <c r="RSI988" s="705"/>
      <c r="RSJ988" s="705"/>
      <c r="RSK988" s="705"/>
      <c r="RSL988" s="705"/>
      <c r="RSM988" s="705"/>
      <c r="RSN988" s="705"/>
      <c r="RSO988" s="705"/>
      <c r="RSP988" s="705"/>
      <c r="RSQ988" s="705"/>
      <c r="RSR988" s="705"/>
      <c r="RSS988" s="705"/>
      <c r="RST988" s="705"/>
      <c r="RSU988" s="705"/>
      <c r="RSV988" s="705"/>
      <c r="RSW988" s="705"/>
      <c r="RSX988" s="705"/>
      <c r="RSY988" s="705"/>
      <c r="RSZ988" s="705"/>
      <c r="RTA988" s="705"/>
      <c r="RTB988" s="705"/>
      <c r="RTC988" s="705"/>
      <c r="RTD988" s="705"/>
      <c r="RTE988" s="705"/>
      <c r="RTF988" s="705"/>
      <c r="RTG988" s="705"/>
      <c r="RTH988" s="705"/>
      <c r="RTI988" s="705"/>
      <c r="RTJ988" s="705"/>
      <c r="RTK988" s="705"/>
      <c r="RTL988" s="705"/>
      <c r="RTM988" s="705"/>
      <c r="RTN988" s="705"/>
      <c r="RTO988" s="705"/>
      <c r="RTP988" s="705"/>
      <c r="RTQ988" s="705"/>
      <c r="RTR988" s="705"/>
      <c r="RTS988" s="705"/>
      <c r="RTT988" s="705"/>
      <c r="RTU988" s="705"/>
      <c r="RTV988" s="705"/>
      <c r="RTW988" s="705"/>
      <c r="RTX988" s="705"/>
      <c r="RTY988" s="705"/>
      <c r="RTZ988" s="705"/>
      <c r="RUA988" s="705"/>
      <c r="RUB988" s="705"/>
      <c r="RUC988" s="705"/>
      <c r="RUD988" s="705"/>
      <c r="RUE988" s="705"/>
      <c r="RUF988" s="705"/>
      <c r="RUG988" s="705"/>
      <c r="RUH988" s="705"/>
      <c r="RUI988" s="705"/>
      <c r="RUJ988" s="705"/>
      <c r="RUK988" s="705"/>
      <c r="RUL988" s="705"/>
      <c r="RUM988" s="705"/>
      <c r="RUN988" s="705"/>
      <c r="RUO988" s="705"/>
      <c r="RUP988" s="705"/>
      <c r="RUQ988" s="705"/>
      <c r="RUR988" s="705"/>
      <c r="RUS988" s="705"/>
      <c r="RUT988" s="705"/>
      <c r="RUU988" s="705"/>
      <c r="RUV988" s="705"/>
      <c r="RUW988" s="705"/>
      <c r="RUX988" s="705"/>
      <c r="RUY988" s="705"/>
      <c r="RUZ988" s="705"/>
      <c r="RVA988" s="705"/>
      <c r="RVB988" s="705"/>
      <c r="RVC988" s="705"/>
      <c r="RVD988" s="705"/>
      <c r="RVE988" s="705"/>
      <c r="RVF988" s="705"/>
      <c r="RVG988" s="705"/>
      <c r="RVH988" s="705"/>
      <c r="RVI988" s="705"/>
      <c r="RVJ988" s="705"/>
      <c r="RVK988" s="705"/>
      <c r="RVL988" s="705"/>
      <c r="RVM988" s="705"/>
      <c r="RVN988" s="705"/>
      <c r="RVO988" s="705"/>
      <c r="RVP988" s="705"/>
      <c r="RVQ988" s="705"/>
      <c r="RVR988" s="705"/>
      <c r="RVS988" s="705"/>
      <c r="RVT988" s="705"/>
      <c r="RVU988" s="705"/>
      <c r="RVV988" s="705"/>
      <c r="RVW988" s="705"/>
      <c r="RVX988" s="705"/>
      <c r="RVY988" s="705"/>
      <c r="RVZ988" s="705"/>
      <c r="RWA988" s="705"/>
      <c r="RWB988" s="705"/>
      <c r="RWC988" s="705"/>
      <c r="RWD988" s="705"/>
      <c r="RWE988" s="705"/>
      <c r="RWF988" s="705"/>
      <c r="RWG988" s="705"/>
      <c r="RWH988" s="705"/>
      <c r="RWI988" s="705"/>
      <c r="RWJ988" s="705"/>
      <c r="RWK988" s="705"/>
      <c r="RWL988" s="705"/>
      <c r="RWM988" s="705"/>
      <c r="RWN988" s="705"/>
      <c r="RWO988" s="705"/>
      <c r="RWP988" s="705"/>
      <c r="RWQ988" s="705"/>
      <c r="RWR988" s="705"/>
      <c r="RWS988" s="705"/>
      <c r="RWT988" s="705"/>
      <c r="RWU988" s="705"/>
      <c r="RWV988" s="705"/>
      <c r="RWW988" s="705"/>
      <c r="RWX988" s="705"/>
      <c r="RWY988" s="705"/>
      <c r="RWZ988" s="705"/>
      <c r="RXA988" s="705"/>
      <c r="RXB988" s="705"/>
      <c r="RXC988" s="705"/>
      <c r="RXD988" s="705"/>
      <c r="RXE988" s="705"/>
      <c r="RXF988" s="705"/>
      <c r="RXG988" s="705"/>
      <c r="RXH988" s="705"/>
      <c r="RXI988" s="705"/>
      <c r="RXJ988" s="705"/>
      <c r="RXK988" s="705"/>
      <c r="RXL988" s="705"/>
      <c r="RXM988" s="705"/>
      <c r="RXN988" s="705"/>
      <c r="RXO988" s="705"/>
      <c r="RXP988" s="705"/>
      <c r="RXQ988" s="705"/>
      <c r="RXR988" s="705"/>
      <c r="RXS988" s="705"/>
      <c r="RXT988" s="705"/>
      <c r="RXU988" s="705"/>
      <c r="RXV988" s="705"/>
      <c r="RXW988" s="705"/>
      <c r="RXX988" s="705"/>
      <c r="RXY988" s="705"/>
      <c r="RXZ988" s="705"/>
      <c r="RYA988" s="705"/>
      <c r="RYB988" s="705"/>
      <c r="RYC988" s="705"/>
      <c r="RYD988" s="705"/>
      <c r="RYE988" s="705"/>
      <c r="RYF988" s="705"/>
      <c r="RYG988" s="705"/>
      <c r="RYH988" s="705"/>
      <c r="RYI988" s="705"/>
      <c r="RYJ988" s="705"/>
      <c r="RYK988" s="705"/>
      <c r="RYL988" s="705"/>
      <c r="RYM988" s="705"/>
      <c r="RYN988" s="705"/>
      <c r="RYO988" s="705"/>
      <c r="RYP988" s="705"/>
      <c r="RYQ988" s="705"/>
      <c r="RYR988" s="705"/>
      <c r="RYS988" s="705"/>
      <c r="RYT988" s="705"/>
      <c r="RYU988" s="705"/>
      <c r="RYV988" s="705"/>
      <c r="RYW988" s="705"/>
      <c r="RYX988" s="705"/>
      <c r="RYY988" s="705"/>
      <c r="RYZ988" s="705"/>
      <c r="RZA988" s="705"/>
      <c r="RZB988" s="705"/>
      <c r="RZC988" s="705"/>
      <c r="RZD988" s="705"/>
      <c r="RZE988" s="705"/>
      <c r="RZF988" s="705"/>
      <c r="RZG988" s="705"/>
      <c r="RZH988" s="705"/>
      <c r="RZI988" s="705"/>
      <c r="RZJ988" s="705"/>
      <c r="RZK988" s="705"/>
      <c r="RZL988" s="705"/>
      <c r="RZM988" s="705"/>
      <c r="RZN988" s="705"/>
      <c r="RZO988" s="705"/>
      <c r="RZP988" s="705"/>
      <c r="RZQ988" s="705"/>
      <c r="RZR988" s="705"/>
      <c r="RZS988" s="705"/>
      <c r="RZT988" s="705"/>
      <c r="RZU988" s="705"/>
      <c r="RZV988" s="705"/>
      <c r="RZW988" s="705"/>
      <c r="RZX988" s="705"/>
      <c r="RZY988" s="705"/>
      <c r="RZZ988" s="705"/>
      <c r="SAA988" s="705"/>
      <c r="SAB988" s="705"/>
      <c r="SAC988" s="705"/>
      <c r="SAD988" s="705"/>
      <c r="SAE988" s="705"/>
      <c r="SAF988" s="705"/>
      <c r="SAG988" s="705"/>
      <c r="SAH988" s="705"/>
      <c r="SAI988" s="705"/>
      <c r="SAJ988" s="705"/>
      <c r="SAK988" s="705"/>
      <c r="SAL988" s="705"/>
      <c r="SAM988" s="705"/>
      <c r="SAN988" s="705"/>
      <c r="SAO988" s="705"/>
      <c r="SAP988" s="705"/>
      <c r="SAQ988" s="705"/>
      <c r="SAR988" s="705"/>
      <c r="SAS988" s="705"/>
      <c r="SAT988" s="705"/>
      <c r="SAU988" s="705"/>
      <c r="SAV988" s="705"/>
      <c r="SAW988" s="705"/>
      <c r="SAX988" s="705"/>
      <c r="SAY988" s="705"/>
      <c r="SAZ988" s="705"/>
      <c r="SBA988" s="705"/>
      <c r="SBB988" s="705"/>
      <c r="SBC988" s="705"/>
      <c r="SBD988" s="705"/>
      <c r="SBE988" s="705"/>
      <c r="SBF988" s="705"/>
      <c r="SBG988" s="705"/>
      <c r="SBH988" s="705"/>
      <c r="SBI988" s="705"/>
      <c r="SBJ988" s="705"/>
      <c r="SBK988" s="705"/>
      <c r="SBL988" s="705"/>
      <c r="SBM988" s="705"/>
      <c r="SBN988" s="705"/>
      <c r="SBO988" s="705"/>
      <c r="SBP988" s="705"/>
      <c r="SBQ988" s="705"/>
      <c r="SBR988" s="705"/>
      <c r="SBS988" s="705"/>
      <c r="SBT988" s="705"/>
      <c r="SBU988" s="705"/>
      <c r="SBV988" s="705"/>
      <c r="SBW988" s="705"/>
      <c r="SBX988" s="705"/>
      <c r="SBY988" s="705"/>
      <c r="SBZ988" s="705"/>
      <c r="SCA988" s="705"/>
      <c r="SCB988" s="705"/>
      <c r="SCC988" s="705"/>
      <c r="SCD988" s="705"/>
      <c r="SCE988" s="705"/>
      <c r="SCF988" s="705"/>
      <c r="SCG988" s="705"/>
      <c r="SCH988" s="705"/>
      <c r="SCI988" s="705"/>
      <c r="SCJ988" s="705"/>
      <c r="SCK988" s="705"/>
      <c r="SCL988" s="705"/>
      <c r="SCM988" s="705"/>
      <c r="SCN988" s="705"/>
      <c r="SCO988" s="705"/>
      <c r="SCP988" s="705"/>
      <c r="SCQ988" s="705"/>
      <c r="SCR988" s="705"/>
      <c r="SCS988" s="705"/>
      <c r="SCT988" s="705"/>
      <c r="SCU988" s="705"/>
      <c r="SCV988" s="705"/>
      <c r="SCW988" s="705"/>
      <c r="SCX988" s="705"/>
      <c r="SCY988" s="705"/>
      <c r="SCZ988" s="705"/>
      <c r="SDA988" s="705"/>
      <c r="SDB988" s="705"/>
      <c r="SDC988" s="705"/>
      <c r="SDD988" s="705"/>
      <c r="SDE988" s="705"/>
      <c r="SDF988" s="705"/>
      <c r="SDG988" s="705"/>
      <c r="SDH988" s="705"/>
      <c r="SDI988" s="705"/>
      <c r="SDJ988" s="705"/>
      <c r="SDK988" s="705"/>
      <c r="SDL988" s="705"/>
      <c r="SDM988" s="705"/>
      <c r="SDN988" s="705"/>
      <c r="SDO988" s="705"/>
      <c r="SDP988" s="705"/>
      <c r="SDQ988" s="705"/>
      <c r="SDR988" s="705"/>
      <c r="SDS988" s="705"/>
      <c r="SDT988" s="705"/>
      <c r="SDU988" s="705"/>
      <c r="SDV988" s="705"/>
      <c r="SDW988" s="705"/>
      <c r="SDX988" s="705"/>
      <c r="SDY988" s="705"/>
      <c r="SDZ988" s="705"/>
      <c r="SEA988" s="705"/>
      <c r="SEB988" s="705"/>
      <c r="SEC988" s="705"/>
      <c r="SED988" s="705"/>
      <c r="SEE988" s="705"/>
      <c r="SEF988" s="705"/>
      <c r="SEG988" s="705"/>
      <c r="SEH988" s="705"/>
      <c r="SEI988" s="705"/>
      <c r="SEJ988" s="705"/>
      <c r="SEK988" s="705"/>
      <c r="SEL988" s="705"/>
      <c r="SEM988" s="705"/>
      <c r="SEN988" s="705"/>
      <c r="SEO988" s="705"/>
      <c r="SEP988" s="705"/>
      <c r="SEQ988" s="705"/>
      <c r="SER988" s="705"/>
      <c r="SES988" s="705"/>
      <c r="SET988" s="705"/>
      <c r="SEU988" s="705"/>
      <c r="SEV988" s="705"/>
      <c r="SEW988" s="705"/>
      <c r="SEX988" s="705"/>
      <c r="SEY988" s="705"/>
      <c r="SEZ988" s="705"/>
      <c r="SFA988" s="705"/>
      <c r="SFB988" s="705"/>
      <c r="SFC988" s="705"/>
      <c r="SFD988" s="705"/>
      <c r="SFE988" s="705"/>
      <c r="SFF988" s="705"/>
      <c r="SFG988" s="705"/>
      <c r="SFH988" s="705"/>
      <c r="SFI988" s="705"/>
      <c r="SFJ988" s="705"/>
      <c r="SFK988" s="705"/>
      <c r="SFL988" s="705"/>
      <c r="SFM988" s="705"/>
      <c r="SFN988" s="705"/>
      <c r="SFO988" s="705"/>
      <c r="SFP988" s="705"/>
      <c r="SFQ988" s="705"/>
      <c r="SFR988" s="705"/>
      <c r="SFS988" s="705"/>
      <c r="SFT988" s="705"/>
      <c r="SFU988" s="705"/>
      <c r="SFV988" s="705"/>
      <c r="SFW988" s="705"/>
      <c r="SFX988" s="705"/>
      <c r="SFY988" s="705"/>
      <c r="SFZ988" s="705"/>
      <c r="SGA988" s="705"/>
      <c r="SGB988" s="705"/>
      <c r="SGC988" s="705"/>
      <c r="SGD988" s="705"/>
      <c r="SGE988" s="705"/>
      <c r="SGF988" s="705"/>
      <c r="SGG988" s="705"/>
      <c r="SGH988" s="705"/>
      <c r="SGI988" s="705"/>
      <c r="SGJ988" s="705"/>
      <c r="SGK988" s="705"/>
      <c r="SGL988" s="705"/>
      <c r="SGM988" s="705"/>
      <c r="SGN988" s="705"/>
      <c r="SGO988" s="705"/>
      <c r="SGP988" s="705"/>
      <c r="SGQ988" s="705"/>
      <c r="SGR988" s="705"/>
      <c r="SGS988" s="705"/>
      <c r="SGT988" s="705"/>
      <c r="SGU988" s="705"/>
      <c r="SGV988" s="705"/>
      <c r="SGW988" s="705"/>
      <c r="SGX988" s="705"/>
      <c r="SGY988" s="705"/>
      <c r="SGZ988" s="705"/>
      <c r="SHA988" s="705"/>
      <c r="SHB988" s="705"/>
      <c r="SHC988" s="705"/>
      <c r="SHD988" s="705"/>
      <c r="SHE988" s="705"/>
      <c r="SHF988" s="705"/>
      <c r="SHG988" s="705"/>
      <c r="SHH988" s="705"/>
      <c r="SHI988" s="705"/>
      <c r="SHJ988" s="705"/>
      <c r="SHK988" s="705"/>
      <c r="SHL988" s="705"/>
      <c r="SHM988" s="705"/>
      <c r="SHN988" s="705"/>
      <c r="SHO988" s="705"/>
      <c r="SHP988" s="705"/>
      <c r="SHQ988" s="705"/>
      <c r="SHR988" s="705"/>
      <c r="SHS988" s="705"/>
      <c r="SHT988" s="705"/>
      <c r="SHU988" s="705"/>
      <c r="SHV988" s="705"/>
      <c r="SHW988" s="705"/>
      <c r="SHX988" s="705"/>
      <c r="SHY988" s="705"/>
      <c r="SHZ988" s="705"/>
      <c r="SIA988" s="705"/>
      <c r="SIB988" s="705"/>
      <c r="SIC988" s="705"/>
      <c r="SID988" s="705"/>
      <c r="SIE988" s="705"/>
      <c r="SIF988" s="705"/>
      <c r="SIG988" s="705"/>
      <c r="SIH988" s="705"/>
      <c r="SII988" s="705"/>
      <c r="SIJ988" s="705"/>
      <c r="SIK988" s="705"/>
      <c r="SIL988" s="705"/>
      <c r="SIM988" s="705"/>
      <c r="SIN988" s="705"/>
      <c r="SIO988" s="705"/>
      <c r="SIP988" s="705"/>
      <c r="SIQ988" s="705"/>
      <c r="SIR988" s="705"/>
      <c r="SIS988" s="705"/>
      <c r="SIT988" s="705"/>
      <c r="SIU988" s="705"/>
      <c r="SIV988" s="705"/>
      <c r="SIW988" s="705"/>
      <c r="SIX988" s="705"/>
      <c r="SIY988" s="705"/>
      <c r="SIZ988" s="705"/>
      <c r="SJA988" s="705"/>
      <c r="SJB988" s="705"/>
      <c r="SJC988" s="705"/>
      <c r="SJD988" s="705"/>
      <c r="SJE988" s="705"/>
      <c r="SJF988" s="705"/>
      <c r="SJG988" s="705"/>
      <c r="SJH988" s="705"/>
      <c r="SJI988" s="705"/>
      <c r="SJJ988" s="705"/>
      <c r="SJK988" s="705"/>
      <c r="SJL988" s="705"/>
      <c r="SJM988" s="705"/>
      <c r="SJN988" s="705"/>
      <c r="SJO988" s="705"/>
      <c r="SJP988" s="705"/>
      <c r="SJQ988" s="705"/>
      <c r="SJR988" s="705"/>
      <c r="SJS988" s="705"/>
      <c r="SJT988" s="705"/>
      <c r="SJU988" s="705"/>
      <c r="SJV988" s="705"/>
      <c r="SJW988" s="705"/>
      <c r="SJX988" s="705"/>
      <c r="SJY988" s="705"/>
      <c r="SJZ988" s="705"/>
      <c r="SKA988" s="705"/>
      <c r="SKB988" s="705"/>
      <c r="SKC988" s="705"/>
      <c r="SKD988" s="705"/>
      <c r="SKE988" s="705"/>
      <c r="SKF988" s="705"/>
      <c r="SKG988" s="705"/>
      <c r="SKH988" s="705"/>
      <c r="SKI988" s="705"/>
      <c r="SKJ988" s="705"/>
      <c r="SKK988" s="705"/>
      <c r="SKL988" s="705"/>
      <c r="SKM988" s="705"/>
      <c r="SKN988" s="705"/>
      <c r="SKO988" s="705"/>
      <c r="SKP988" s="705"/>
      <c r="SKQ988" s="705"/>
      <c r="SKR988" s="705"/>
      <c r="SKS988" s="705"/>
      <c r="SKT988" s="705"/>
      <c r="SKU988" s="705"/>
      <c r="SKV988" s="705"/>
      <c r="SKW988" s="705"/>
      <c r="SKX988" s="705"/>
      <c r="SKY988" s="705"/>
      <c r="SKZ988" s="705"/>
      <c r="SLA988" s="705"/>
      <c r="SLB988" s="705"/>
      <c r="SLC988" s="705"/>
      <c r="SLD988" s="705"/>
      <c r="SLE988" s="705"/>
      <c r="SLF988" s="705"/>
      <c r="SLG988" s="705"/>
      <c r="SLH988" s="705"/>
      <c r="SLI988" s="705"/>
      <c r="SLJ988" s="705"/>
      <c r="SLK988" s="705"/>
      <c r="SLL988" s="705"/>
      <c r="SLM988" s="705"/>
      <c r="SLN988" s="705"/>
      <c r="SLO988" s="705"/>
      <c r="SLP988" s="705"/>
      <c r="SLQ988" s="705"/>
      <c r="SLR988" s="705"/>
      <c r="SLS988" s="705"/>
      <c r="SLT988" s="705"/>
      <c r="SLU988" s="705"/>
      <c r="SLV988" s="705"/>
      <c r="SLW988" s="705"/>
      <c r="SLX988" s="705"/>
      <c r="SLY988" s="705"/>
      <c r="SLZ988" s="705"/>
      <c r="SMA988" s="705"/>
      <c r="SMB988" s="705"/>
      <c r="SMC988" s="705"/>
      <c r="SMD988" s="705"/>
      <c r="SME988" s="705"/>
      <c r="SMF988" s="705"/>
      <c r="SMG988" s="705"/>
      <c r="SMH988" s="705"/>
      <c r="SMI988" s="705"/>
      <c r="SMJ988" s="705"/>
      <c r="SMK988" s="705"/>
      <c r="SML988" s="705"/>
      <c r="SMM988" s="705"/>
      <c r="SMN988" s="705"/>
      <c r="SMO988" s="705"/>
      <c r="SMP988" s="705"/>
      <c r="SMQ988" s="705"/>
      <c r="SMR988" s="705"/>
      <c r="SMS988" s="705"/>
      <c r="SMT988" s="705"/>
      <c r="SMU988" s="705"/>
      <c r="SMV988" s="705"/>
      <c r="SMW988" s="705"/>
      <c r="SMX988" s="705"/>
      <c r="SMY988" s="705"/>
      <c r="SMZ988" s="705"/>
      <c r="SNA988" s="705"/>
      <c r="SNB988" s="705"/>
      <c r="SNC988" s="705"/>
      <c r="SND988" s="705"/>
      <c r="SNE988" s="705"/>
      <c r="SNF988" s="705"/>
      <c r="SNG988" s="705"/>
      <c r="SNH988" s="705"/>
      <c r="SNI988" s="705"/>
      <c r="SNJ988" s="705"/>
      <c r="SNK988" s="705"/>
      <c r="SNL988" s="705"/>
      <c r="SNM988" s="705"/>
      <c r="SNN988" s="705"/>
      <c r="SNO988" s="705"/>
      <c r="SNP988" s="705"/>
      <c r="SNQ988" s="705"/>
      <c r="SNR988" s="705"/>
      <c r="SNS988" s="705"/>
      <c r="SNT988" s="705"/>
      <c r="SNU988" s="705"/>
      <c r="SNV988" s="705"/>
      <c r="SNW988" s="705"/>
      <c r="SNX988" s="705"/>
      <c r="SNY988" s="705"/>
      <c r="SNZ988" s="705"/>
      <c r="SOA988" s="705"/>
      <c r="SOB988" s="705"/>
      <c r="SOC988" s="705"/>
      <c r="SOD988" s="705"/>
      <c r="SOE988" s="705"/>
      <c r="SOF988" s="705"/>
      <c r="SOG988" s="705"/>
      <c r="SOH988" s="705"/>
      <c r="SOI988" s="705"/>
      <c r="SOJ988" s="705"/>
      <c r="SOK988" s="705"/>
      <c r="SOL988" s="705"/>
      <c r="SOM988" s="705"/>
      <c r="SON988" s="705"/>
      <c r="SOO988" s="705"/>
      <c r="SOP988" s="705"/>
      <c r="SOQ988" s="705"/>
      <c r="SOR988" s="705"/>
      <c r="SOS988" s="705"/>
      <c r="SOT988" s="705"/>
      <c r="SOU988" s="705"/>
      <c r="SOV988" s="705"/>
      <c r="SOW988" s="705"/>
      <c r="SOX988" s="705"/>
      <c r="SOY988" s="705"/>
      <c r="SOZ988" s="705"/>
      <c r="SPA988" s="705"/>
      <c r="SPB988" s="705"/>
      <c r="SPC988" s="705"/>
      <c r="SPD988" s="705"/>
      <c r="SPE988" s="705"/>
      <c r="SPF988" s="705"/>
      <c r="SPG988" s="705"/>
      <c r="SPH988" s="705"/>
      <c r="SPI988" s="705"/>
      <c r="SPJ988" s="705"/>
      <c r="SPK988" s="705"/>
      <c r="SPL988" s="705"/>
      <c r="SPM988" s="705"/>
      <c r="SPN988" s="705"/>
      <c r="SPO988" s="705"/>
      <c r="SPP988" s="705"/>
      <c r="SPQ988" s="705"/>
      <c r="SPR988" s="705"/>
      <c r="SPS988" s="705"/>
      <c r="SPT988" s="705"/>
      <c r="SPU988" s="705"/>
      <c r="SPV988" s="705"/>
      <c r="SPW988" s="705"/>
      <c r="SPX988" s="705"/>
      <c r="SPY988" s="705"/>
      <c r="SPZ988" s="705"/>
      <c r="SQA988" s="705"/>
      <c r="SQB988" s="705"/>
      <c r="SQC988" s="705"/>
      <c r="SQD988" s="705"/>
      <c r="SQE988" s="705"/>
      <c r="SQF988" s="705"/>
      <c r="SQG988" s="705"/>
      <c r="SQH988" s="705"/>
      <c r="SQI988" s="705"/>
      <c r="SQJ988" s="705"/>
      <c r="SQK988" s="705"/>
      <c r="SQL988" s="705"/>
      <c r="SQM988" s="705"/>
      <c r="SQN988" s="705"/>
      <c r="SQO988" s="705"/>
      <c r="SQP988" s="705"/>
      <c r="SQQ988" s="705"/>
      <c r="SQR988" s="705"/>
      <c r="SQS988" s="705"/>
      <c r="SQT988" s="705"/>
      <c r="SQU988" s="705"/>
      <c r="SQV988" s="705"/>
      <c r="SQW988" s="705"/>
      <c r="SQX988" s="705"/>
      <c r="SQY988" s="705"/>
      <c r="SQZ988" s="705"/>
      <c r="SRA988" s="705"/>
      <c r="SRB988" s="705"/>
      <c r="SRC988" s="705"/>
      <c r="SRD988" s="705"/>
      <c r="SRE988" s="705"/>
      <c r="SRF988" s="705"/>
      <c r="SRG988" s="705"/>
      <c r="SRH988" s="705"/>
      <c r="SRI988" s="705"/>
      <c r="SRJ988" s="705"/>
      <c r="SRK988" s="705"/>
      <c r="SRL988" s="705"/>
      <c r="SRM988" s="705"/>
      <c r="SRN988" s="705"/>
      <c r="SRO988" s="705"/>
      <c r="SRP988" s="705"/>
      <c r="SRQ988" s="705"/>
      <c r="SRR988" s="705"/>
      <c r="SRS988" s="705"/>
      <c r="SRT988" s="705"/>
      <c r="SRU988" s="705"/>
      <c r="SRV988" s="705"/>
      <c r="SRW988" s="705"/>
      <c r="SRX988" s="705"/>
      <c r="SRY988" s="705"/>
      <c r="SRZ988" s="705"/>
      <c r="SSA988" s="705"/>
      <c r="SSB988" s="705"/>
      <c r="SSC988" s="705"/>
      <c r="SSD988" s="705"/>
      <c r="SSE988" s="705"/>
      <c r="SSF988" s="705"/>
      <c r="SSG988" s="705"/>
      <c r="SSH988" s="705"/>
      <c r="SSI988" s="705"/>
      <c r="SSJ988" s="705"/>
      <c r="SSK988" s="705"/>
      <c r="SSL988" s="705"/>
      <c r="SSM988" s="705"/>
      <c r="SSN988" s="705"/>
      <c r="SSO988" s="705"/>
      <c r="SSP988" s="705"/>
      <c r="SSQ988" s="705"/>
      <c r="SSR988" s="705"/>
      <c r="SSS988" s="705"/>
      <c r="SST988" s="705"/>
      <c r="SSU988" s="705"/>
      <c r="SSV988" s="705"/>
      <c r="SSW988" s="705"/>
      <c r="SSX988" s="705"/>
      <c r="SSY988" s="705"/>
      <c r="SSZ988" s="705"/>
      <c r="STA988" s="705"/>
      <c r="STB988" s="705"/>
      <c r="STC988" s="705"/>
      <c r="STD988" s="705"/>
      <c r="STE988" s="705"/>
      <c r="STF988" s="705"/>
      <c r="STG988" s="705"/>
      <c r="STH988" s="705"/>
      <c r="STI988" s="705"/>
      <c r="STJ988" s="705"/>
      <c r="STK988" s="705"/>
      <c r="STL988" s="705"/>
      <c r="STM988" s="705"/>
      <c r="STN988" s="705"/>
      <c r="STO988" s="705"/>
      <c r="STP988" s="705"/>
      <c r="STQ988" s="705"/>
      <c r="STR988" s="705"/>
      <c r="STS988" s="705"/>
      <c r="STT988" s="705"/>
      <c r="STU988" s="705"/>
      <c r="STV988" s="705"/>
      <c r="STW988" s="705"/>
      <c r="STX988" s="705"/>
      <c r="STY988" s="705"/>
      <c r="STZ988" s="705"/>
      <c r="SUA988" s="705"/>
      <c r="SUB988" s="705"/>
      <c r="SUC988" s="705"/>
      <c r="SUD988" s="705"/>
      <c r="SUE988" s="705"/>
      <c r="SUF988" s="705"/>
      <c r="SUG988" s="705"/>
      <c r="SUH988" s="705"/>
      <c r="SUI988" s="705"/>
      <c r="SUJ988" s="705"/>
      <c r="SUK988" s="705"/>
      <c r="SUL988" s="705"/>
      <c r="SUM988" s="705"/>
      <c r="SUN988" s="705"/>
      <c r="SUO988" s="705"/>
      <c r="SUP988" s="705"/>
      <c r="SUQ988" s="705"/>
      <c r="SUR988" s="705"/>
      <c r="SUS988" s="705"/>
      <c r="SUT988" s="705"/>
      <c r="SUU988" s="705"/>
      <c r="SUV988" s="705"/>
      <c r="SUW988" s="705"/>
      <c r="SUX988" s="705"/>
      <c r="SUY988" s="705"/>
      <c r="SUZ988" s="705"/>
      <c r="SVA988" s="705"/>
      <c r="SVB988" s="705"/>
      <c r="SVC988" s="705"/>
      <c r="SVD988" s="705"/>
      <c r="SVE988" s="705"/>
      <c r="SVF988" s="705"/>
      <c r="SVG988" s="705"/>
      <c r="SVH988" s="705"/>
      <c r="SVI988" s="705"/>
      <c r="SVJ988" s="705"/>
      <c r="SVK988" s="705"/>
      <c r="SVL988" s="705"/>
      <c r="SVM988" s="705"/>
      <c r="SVN988" s="705"/>
      <c r="SVO988" s="705"/>
      <c r="SVP988" s="705"/>
      <c r="SVQ988" s="705"/>
      <c r="SVR988" s="705"/>
      <c r="SVS988" s="705"/>
      <c r="SVT988" s="705"/>
      <c r="SVU988" s="705"/>
      <c r="SVV988" s="705"/>
      <c r="SVW988" s="705"/>
      <c r="SVX988" s="705"/>
      <c r="SVY988" s="705"/>
      <c r="SVZ988" s="705"/>
      <c r="SWA988" s="705"/>
      <c r="SWB988" s="705"/>
      <c r="SWC988" s="705"/>
      <c r="SWD988" s="705"/>
      <c r="SWE988" s="705"/>
      <c r="SWF988" s="705"/>
      <c r="SWG988" s="705"/>
      <c r="SWH988" s="705"/>
      <c r="SWI988" s="705"/>
      <c r="SWJ988" s="705"/>
      <c r="SWK988" s="705"/>
      <c r="SWL988" s="705"/>
      <c r="SWM988" s="705"/>
      <c r="SWN988" s="705"/>
      <c r="SWO988" s="705"/>
      <c r="SWP988" s="705"/>
      <c r="SWQ988" s="705"/>
      <c r="SWR988" s="705"/>
      <c r="SWS988" s="705"/>
      <c r="SWT988" s="705"/>
      <c r="SWU988" s="705"/>
      <c r="SWV988" s="705"/>
      <c r="SWW988" s="705"/>
      <c r="SWX988" s="705"/>
      <c r="SWY988" s="705"/>
      <c r="SWZ988" s="705"/>
      <c r="SXA988" s="705"/>
      <c r="SXB988" s="705"/>
      <c r="SXC988" s="705"/>
      <c r="SXD988" s="705"/>
      <c r="SXE988" s="705"/>
      <c r="SXF988" s="705"/>
      <c r="SXG988" s="705"/>
      <c r="SXH988" s="705"/>
      <c r="SXI988" s="705"/>
      <c r="SXJ988" s="705"/>
      <c r="SXK988" s="705"/>
      <c r="SXL988" s="705"/>
      <c r="SXM988" s="705"/>
      <c r="SXN988" s="705"/>
      <c r="SXO988" s="705"/>
      <c r="SXP988" s="705"/>
      <c r="SXQ988" s="705"/>
      <c r="SXR988" s="705"/>
      <c r="SXS988" s="705"/>
      <c r="SXT988" s="705"/>
      <c r="SXU988" s="705"/>
      <c r="SXV988" s="705"/>
      <c r="SXW988" s="705"/>
      <c r="SXX988" s="705"/>
      <c r="SXY988" s="705"/>
      <c r="SXZ988" s="705"/>
      <c r="SYA988" s="705"/>
      <c r="SYB988" s="705"/>
      <c r="SYC988" s="705"/>
      <c r="SYD988" s="705"/>
      <c r="SYE988" s="705"/>
      <c r="SYF988" s="705"/>
      <c r="SYG988" s="705"/>
      <c r="SYH988" s="705"/>
      <c r="SYI988" s="705"/>
      <c r="SYJ988" s="705"/>
      <c r="SYK988" s="705"/>
      <c r="SYL988" s="705"/>
      <c r="SYM988" s="705"/>
      <c r="SYN988" s="705"/>
      <c r="SYO988" s="705"/>
      <c r="SYP988" s="705"/>
      <c r="SYQ988" s="705"/>
      <c r="SYR988" s="705"/>
      <c r="SYS988" s="705"/>
      <c r="SYT988" s="705"/>
      <c r="SYU988" s="705"/>
      <c r="SYV988" s="705"/>
      <c r="SYW988" s="705"/>
      <c r="SYX988" s="705"/>
      <c r="SYY988" s="705"/>
      <c r="SYZ988" s="705"/>
      <c r="SZA988" s="705"/>
      <c r="SZB988" s="705"/>
      <c r="SZC988" s="705"/>
      <c r="SZD988" s="705"/>
      <c r="SZE988" s="705"/>
      <c r="SZF988" s="705"/>
      <c r="SZG988" s="705"/>
      <c r="SZH988" s="705"/>
      <c r="SZI988" s="705"/>
      <c r="SZJ988" s="705"/>
      <c r="SZK988" s="705"/>
      <c r="SZL988" s="705"/>
      <c r="SZM988" s="705"/>
      <c r="SZN988" s="705"/>
      <c r="SZO988" s="705"/>
      <c r="SZP988" s="705"/>
      <c r="SZQ988" s="705"/>
      <c r="SZR988" s="705"/>
      <c r="SZS988" s="705"/>
      <c r="SZT988" s="705"/>
      <c r="SZU988" s="705"/>
      <c r="SZV988" s="705"/>
      <c r="SZW988" s="705"/>
      <c r="SZX988" s="705"/>
      <c r="SZY988" s="705"/>
      <c r="SZZ988" s="705"/>
      <c r="TAA988" s="705"/>
      <c r="TAB988" s="705"/>
      <c r="TAC988" s="705"/>
      <c r="TAD988" s="705"/>
      <c r="TAE988" s="705"/>
      <c r="TAF988" s="705"/>
      <c r="TAG988" s="705"/>
      <c r="TAH988" s="705"/>
      <c r="TAI988" s="705"/>
      <c r="TAJ988" s="705"/>
      <c r="TAK988" s="705"/>
      <c r="TAL988" s="705"/>
      <c r="TAM988" s="705"/>
      <c r="TAN988" s="705"/>
      <c r="TAO988" s="705"/>
      <c r="TAP988" s="705"/>
      <c r="TAQ988" s="705"/>
      <c r="TAR988" s="705"/>
      <c r="TAS988" s="705"/>
      <c r="TAT988" s="705"/>
      <c r="TAU988" s="705"/>
      <c r="TAV988" s="705"/>
      <c r="TAW988" s="705"/>
      <c r="TAX988" s="705"/>
      <c r="TAY988" s="705"/>
      <c r="TAZ988" s="705"/>
      <c r="TBA988" s="705"/>
      <c r="TBB988" s="705"/>
      <c r="TBC988" s="705"/>
      <c r="TBD988" s="705"/>
      <c r="TBE988" s="705"/>
      <c r="TBF988" s="705"/>
      <c r="TBG988" s="705"/>
      <c r="TBH988" s="705"/>
      <c r="TBI988" s="705"/>
      <c r="TBJ988" s="705"/>
      <c r="TBK988" s="705"/>
      <c r="TBL988" s="705"/>
      <c r="TBM988" s="705"/>
      <c r="TBN988" s="705"/>
      <c r="TBO988" s="705"/>
      <c r="TBP988" s="705"/>
      <c r="TBQ988" s="705"/>
      <c r="TBR988" s="705"/>
      <c r="TBS988" s="705"/>
      <c r="TBT988" s="705"/>
      <c r="TBU988" s="705"/>
      <c r="TBV988" s="705"/>
      <c r="TBW988" s="705"/>
      <c r="TBX988" s="705"/>
      <c r="TBY988" s="705"/>
      <c r="TBZ988" s="705"/>
      <c r="TCA988" s="705"/>
      <c r="TCB988" s="705"/>
      <c r="TCC988" s="705"/>
      <c r="TCD988" s="705"/>
      <c r="TCE988" s="705"/>
      <c r="TCF988" s="705"/>
      <c r="TCG988" s="705"/>
      <c r="TCH988" s="705"/>
      <c r="TCI988" s="705"/>
      <c r="TCJ988" s="705"/>
      <c r="TCK988" s="705"/>
      <c r="TCL988" s="705"/>
      <c r="TCM988" s="705"/>
      <c r="TCN988" s="705"/>
      <c r="TCO988" s="705"/>
      <c r="TCP988" s="705"/>
      <c r="TCQ988" s="705"/>
      <c r="TCR988" s="705"/>
      <c r="TCS988" s="705"/>
      <c r="TCT988" s="705"/>
      <c r="TCU988" s="705"/>
      <c r="TCV988" s="705"/>
      <c r="TCW988" s="705"/>
      <c r="TCX988" s="705"/>
      <c r="TCY988" s="705"/>
      <c r="TCZ988" s="705"/>
      <c r="TDA988" s="705"/>
      <c r="TDB988" s="705"/>
      <c r="TDC988" s="705"/>
      <c r="TDD988" s="705"/>
      <c r="TDE988" s="705"/>
      <c r="TDF988" s="705"/>
      <c r="TDG988" s="705"/>
      <c r="TDH988" s="705"/>
      <c r="TDI988" s="705"/>
      <c r="TDJ988" s="705"/>
      <c r="TDK988" s="705"/>
      <c r="TDL988" s="705"/>
      <c r="TDM988" s="705"/>
      <c r="TDN988" s="705"/>
      <c r="TDO988" s="705"/>
      <c r="TDP988" s="705"/>
      <c r="TDQ988" s="705"/>
      <c r="TDR988" s="705"/>
      <c r="TDS988" s="705"/>
      <c r="TDT988" s="705"/>
      <c r="TDU988" s="705"/>
      <c r="TDV988" s="705"/>
      <c r="TDW988" s="705"/>
      <c r="TDX988" s="705"/>
      <c r="TDY988" s="705"/>
      <c r="TDZ988" s="705"/>
      <c r="TEA988" s="705"/>
      <c r="TEB988" s="705"/>
      <c r="TEC988" s="705"/>
      <c r="TED988" s="705"/>
      <c r="TEE988" s="705"/>
      <c r="TEF988" s="705"/>
      <c r="TEG988" s="705"/>
      <c r="TEH988" s="705"/>
      <c r="TEI988" s="705"/>
      <c r="TEJ988" s="705"/>
      <c r="TEK988" s="705"/>
      <c r="TEL988" s="705"/>
      <c r="TEM988" s="705"/>
      <c r="TEN988" s="705"/>
      <c r="TEO988" s="705"/>
      <c r="TEP988" s="705"/>
      <c r="TEQ988" s="705"/>
      <c r="TER988" s="705"/>
      <c r="TES988" s="705"/>
      <c r="TET988" s="705"/>
      <c r="TEU988" s="705"/>
      <c r="TEV988" s="705"/>
      <c r="TEW988" s="705"/>
      <c r="TEX988" s="705"/>
      <c r="TEY988" s="705"/>
      <c r="TEZ988" s="705"/>
      <c r="TFA988" s="705"/>
      <c r="TFB988" s="705"/>
      <c r="TFC988" s="705"/>
      <c r="TFD988" s="705"/>
      <c r="TFE988" s="705"/>
      <c r="TFF988" s="705"/>
      <c r="TFG988" s="705"/>
      <c r="TFH988" s="705"/>
      <c r="TFI988" s="705"/>
      <c r="TFJ988" s="705"/>
      <c r="TFK988" s="705"/>
      <c r="TFL988" s="705"/>
      <c r="TFM988" s="705"/>
      <c r="TFN988" s="705"/>
      <c r="TFO988" s="705"/>
      <c r="TFP988" s="705"/>
      <c r="TFQ988" s="705"/>
      <c r="TFR988" s="705"/>
      <c r="TFS988" s="705"/>
      <c r="TFT988" s="705"/>
      <c r="TFU988" s="705"/>
      <c r="TFV988" s="705"/>
      <c r="TFW988" s="705"/>
      <c r="TFX988" s="705"/>
      <c r="TFY988" s="705"/>
      <c r="TFZ988" s="705"/>
      <c r="TGA988" s="705"/>
      <c r="TGB988" s="705"/>
      <c r="TGC988" s="705"/>
      <c r="TGD988" s="705"/>
      <c r="TGE988" s="705"/>
      <c r="TGF988" s="705"/>
      <c r="TGG988" s="705"/>
      <c r="TGH988" s="705"/>
      <c r="TGI988" s="705"/>
      <c r="TGJ988" s="705"/>
      <c r="TGK988" s="705"/>
      <c r="TGL988" s="705"/>
      <c r="TGM988" s="705"/>
      <c r="TGN988" s="705"/>
      <c r="TGO988" s="705"/>
      <c r="TGP988" s="705"/>
      <c r="TGQ988" s="705"/>
      <c r="TGR988" s="705"/>
      <c r="TGS988" s="705"/>
      <c r="TGT988" s="705"/>
      <c r="TGU988" s="705"/>
      <c r="TGV988" s="705"/>
      <c r="TGW988" s="705"/>
      <c r="TGX988" s="705"/>
      <c r="TGY988" s="705"/>
      <c r="TGZ988" s="705"/>
      <c r="THA988" s="705"/>
      <c r="THB988" s="705"/>
      <c r="THC988" s="705"/>
      <c r="THD988" s="705"/>
      <c r="THE988" s="705"/>
      <c r="THF988" s="705"/>
      <c r="THG988" s="705"/>
      <c r="THH988" s="705"/>
      <c r="THI988" s="705"/>
      <c r="THJ988" s="705"/>
      <c r="THK988" s="705"/>
      <c r="THL988" s="705"/>
      <c r="THM988" s="705"/>
      <c r="THN988" s="705"/>
      <c r="THO988" s="705"/>
      <c r="THP988" s="705"/>
      <c r="THQ988" s="705"/>
      <c r="THR988" s="705"/>
      <c r="THS988" s="705"/>
      <c r="THT988" s="705"/>
      <c r="THU988" s="705"/>
      <c r="THV988" s="705"/>
      <c r="THW988" s="705"/>
      <c r="THX988" s="705"/>
      <c r="THY988" s="705"/>
      <c r="THZ988" s="705"/>
      <c r="TIA988" s="705"/>
      <c r="TIB988" s="705"/>
      <c r="TIC988" s="705"/>
      <c r="TID988" s="705"/>
      <c r="TIE988" s="705"/>
      <c r="TIF988" s="705"/>
      <c r="TIG988" s="705"/>
      <c r="TIH988" s="705"/>
      <c r="TII988" s="705"/>
      <c r="TIJ988" s="705"/>
      <c r="TIK988" s="705"/>
      <c r="TIL988" s="705"/>
      <c r="TIM988" s="705"/>
      <c r="TIN988" s="705"/>
      <c r="TIO988" s="705"/>
      <c r="TIP988" s="705"/>
      <c r="TIQ988" s="705"/>
      <c r="TIR988" s="705"/>
      <c r="TIS988" s="705"/>
      <c r="TIT988" s="705"/>
      <c r="TIU988" s="705"/>
      <c r="TIV988" s="705"/>
      <c r="TIW988" s="705"/>
      <c r="TIX988" s="705"/>
      <c r="TIY988" s="705"/>
      <c r="TIZ988" s="705"/>
      <c r="TJA988" s="705"/>
      <c r="TJB988" s="705"/>
      <c r="TJC988" s="705"/>
      <c r="TJD988" s="705"/>
      <c r="TJE988" s="705"/>
      <c r="TJF988" s="705"/>
      <c r="TJG988" s="705"/>
      <c r="TJH988" s="705"/>
      <c r="TJI988" s="705"/>
      <c r="TJJ988" s="705"/>
      <c r="TJK988" s="705"/>
      <c r="TJL988" s="705"/>
      <c r="TJM988" s="705"/>
      <c r="TJN988" s="705"/>
      <c r="TJO988" s="705"/>
      <c r="TJP988" s="705"/>
      <c r="TJQ988" s="705"/>
      <c r="TJR988" s="705"/>
      <c r="TJS988" s="705"/>
      <c r="TJT988" s="705"/>
      <c r="TJU988" s="705"/>
      <c r="TJV988" s="705"/>
      <c r="TJW988" s="705"/>
      <c r="TJX988" s="705"/>
      <c r="TJY988" s="705"/>
      <c r="TJZ988" s="705"/>
      <c r="TKA988" s="705"/>
      <c r="TKB988" s="705"/>
      <c r="TKC988" s="705"/>
      <c r="TKD988" s="705"/>
      <c r="TKE988" s="705"/>
      <c r="TKF988" s="705"/>
      <c r="TKG988" s="705"/>
      <c r="TKH988" s="705"/>
      <c r="TKI988" s="705"/>
      <c r="TKJ988" s="705"/>
      <c r="TKK988" s="705"/>
      <c r="TKL988" s="705"/>
      <c r="TKM988" s="705"/>
      <c r="TKN988" s="705"/>
      <c r="TKO988" s="705"/>
      <c r="TKP988" s="705"/>
      <c r="TKQ988" s="705"/>
      <c r="TKR988" s="705"/>
      <c r="TKS988" s="705"/>
      <c r="TKT988" s="705"/>
      <c r="TKU988" s="705"/>
      <c r="TKV988" s="705"/>
      <c r="TKW988" s="705"/>
      <c r="TKX988" s="705"/>
      <c r="TKY988" s="705"/>
      <c r="TKZ988" s="705"/>
      <c r="TLA988" s="705"/>
      <c r="TLB988" s="705"/>
      <c r="TLC988" s="705"/>
      <c r="TLD988" s="705"/>
      <c r="TLE988" s="705"/>
      <c r="TLF988" s="705"/>
      <c r="TLG988" s="705"/>
      <c r="TLH988" s="705"/>
      <c r="TLI988" s="705"/>
      <c r="TLJ988" s="705"/>
      <c r="TLK988" s="705"/>
      <c r="TLL988" s="705"/>
      <c r="TLM988" s="705"/>
      <c r="TLN988" s="705"/>
      <c r="TLO988" s="705"/>
      <c r="TLP988" s="705"/>
      <c r="TLQ988" s="705"/>
      <c r="TLR988" s="705"/>
      <c r="TLS988" s="705"/>
      <c r="TLT988" s="705"/>
      <c r="TLU988" s="705"/>
      <c r="TLV988" s="705"/>
      <c r="TLW988" s="705"/>
      <c r="TLX988" s="705"/>
      <c r="TLY988" s="705"/>
      <c r="TLZ988" s="705"/>
      <c r="TMA988" s="705"/>
      <c r="TMB988" s="705"/>
      <c r="TMC988" s="705"/>
      <c r="TMD988" s="705"/>
      <c r="TME988" s="705"/>
      <c r="TMF988" s="705"/>
      <c r="TMG988" s="705"/>
      <c r="TMH988" s="705"/>
      <c r="TMI988" s="705"/>
      <c r="TMJ988" s="705"/>
      <c r="TMK988" s="705"/>
      <c r="TML988" s="705"/>
      <c r="TMM988" s="705"/>
      <c r="TMN988" s="705"/>
      <c r="TMO988" s="705"/>
      <c r="TMP988" s="705"/>
      <c r="TMQ988" s="705"/>
      <c r="TMR988" s="705"/>
      <c r="TMS988" s="705"/>
      <c r="TMT988" s="705"/>
      <c r="TMU988" s="705"/>
      <c r="TMV988" s="705"/>
      <c r="TMW988" s="705"/>
      <c r="TMX988" s="705"/>
      <c r="TMY988" s="705"/>
      <c r="TMZ988" s="705"/>
      <c r="TNA988" s="705"/>
      <c r="TNB988" s="705"/>
      <c r="TNC988" s="705"/>
      <c r="TND988" s="705"/>
      <c r="TNE988" s="705"/>
      <c r="TNF988" s="705"/>
      <c r="TNG988" s="705"/>
      <c r="TNH988" s="705"/>
      <c r="TNI988" s="705"/>
      <c r="TNJ988" s="705"/>
      <c r="TNK988" s="705"/>
      <c r="TNL988" s="705"/>
      <c r="TNM988" s="705"/>
      <c r="TNN988" s="705"/>
      <c r="TNO988" s="705"/>
      <c r="TNP988" s="705"/>
      <c r="TNQ988" s="705"/>
      <c r="TNR988" s="705"/>
      <c r="TNS988" s="705"/>
      <c r="TNT988" s="705"/>
      <c r="TNU988" s="705"/>
      <c r="TNV988" s="705"/>
      <c r="TNW988" s="705"/>
      <c r="TNX988" s="705"/>
      <c r="TNY988" s="705"/>
      <c r="TNZ988" s="705"/>
      <c r="TOA988" s="705"/>
      <c r="TOB988" s="705"/>
      <c r="TOC988" s="705"/>
      <c r="TOD988" s="705"/>
      <c r="TOE988" s="705"/>
      <c r="TOF988" s="705"/>
      <c r="TOG988" s="705"/>
      <c r="TOH988" s="705"/>
      <c r="TOI988" s="705"/>
      <c r="TOJ988" s="705"/>
      <c r="TOK988" s="705"/>
      <c r="TOL988" s="705"/>
      <c r="TOM988" s="705"/>
      <c r="TON988" s="705"/>
      <c r="TOO988" s="705"/>
      <c r="TOP988" s="705"/>
      <c r="TOQ988" s="705"/>
      <c r="TOR988" s="705"/>
      <c r="TOS988" s="705"/>
      <c r="TOT988" s="705"/>
      <c r="TOU988" s="705"/>
      <c r="TOV988" s="705"/>
      <c r="TOW988" s="705"/>
      <c r="TOX988" s="705"/>
      <c r="TOY988" s="705"/>
      <c r="TOZ988" s="705"/>
      <c r="TPA988" s="705"/>
      <c r="TPB988" s="705"/>
      <c r="TPC988" s="705"/>
      <c r="TPD988" s="705"/>
      <c r="TPE988" s="705"/>
      <c r="TPF988" s="705"/>
      <c r="TPG988" s="705"/>
      <c r="TPH988" s="705"/>
      <c r="TPI988" s="705"/>
      <c r="TPJ988" s="705"/>
      <c r="TPK988" s="705"/>
      <c r="TPL988" s="705"/>
      <c r="TPM988" s="705"/>
      <c r="TPN988" s="705"/>
      <c r="TPO988" s="705"/>
      <c r="TPP988" s="705"/>
      <c r="TPQ988" s="705"/>
      <c r="TPR988" s="705"/>
      <c r="TPS988" s="705"/>
      <c r="TPT988" s="705"/>
      <c r="TPU988" s="705"/>
      <c r="TPV988" s="705"/>
      <c r="TPW988" s="705"/>
      <c r="TPX988" s="705"/>
      <c r="TPY988" s="705"/>
      <c r="TPZ988" s="705"/>
      <c r="TQA988" s="705"/>
      <c r="TQB988" s="705"/>
      <c r="TQC988" s="705"/>
      <c r="TQD988" s="705"/>
      <c r="TQE988" s="705"/>
      <c r="TQF988" s="705"/>
      <c r="TQG988" s="705"/>
      <c r="TQH988" s="705"/>
      <c r="TQI988" s="705"/>
      <c r="TQJ988" s="705"/>
      <c r="TQK988" s="705"/>
      <c r="TQL988" s="705"/>
      <c r="TQM988" s="705"/>
      <c r="TQN988" s="705"/>
      <c r="TQO988" s="705"/>
      <c r="TQP988" s="705"/>
      <c r="TQQ988" s="705"/>
      <c r="TQR988" s="705"/>
      <c r="TQS988" s="705"/>
      <c r="TQT988" s="705"/>
      <c r="TQU988" s="705"/>
      <c r="TQV988" s="705"/>
      <c r="TQW988" s="705"/>
      <c r="TQX988" s="705"/>
      <c r="TQY988" s="705"/>
      <c r="TQZ988" s="705"/>
      <c r="TRA988" s="705"/>
      <c r="TRB988" s="705"/>
      <c r="TRC988" s="705"/>
      <c r="TRD988" s="705"/>
      <c r="TRE988" s="705"/>
      <c r="TRF988" s="705"/>
      <c r="TRG988" s="705"/>
      <c r="TRH988" s="705"/>
      <c r="TRI988" s="705"/>
      <c r="TRJ988" s="705"/>
      <c r="TRK988" s="705"/>
      <c r="TRL988" s="705"/>
      <c r="TRM988" s="705"/>
      <c r="TRN988" s="705"/>
      <c r="TRO988" s="705"/>
      <c r="TRP988" s="705"/>
      <c r="TRQ988" s="705"/>
      <c r="TRR988" s="705"/>
      <c r="TRS988" s="705"/>
      <c r="TRT988" s="705"/>
      <c r="TRU988" s="705"/>
      <c r="TRV988" s="705"/>
      <c r="TRW988" s="705"/>
      <c r="TRX988" s="705"/>
      <c r="TRY988" s="705"/>
      <c r="TRZ988" s="705"/>
      <c r="TSA988" s="705"/>
      <c r="TSB988" s="705"/>
      <c r="TSC988" s="705"/>
      <c r="TSD988" s="705"/>
      <c r="TSE988" s="705"/>
      <c r="TSF988" s="705"/>
      <c r="TSG988" s="705"/>
      <c r="TSH988" s="705"/>
      <c r="TSI988" s="705"/>
      <c r="TSJ988" s="705"/>
      <c r="TSK988" s="705"/>
      <c r="TSL988" s="705"/>
      <c r="TSM988" s="705"/>
      <c r="TSN988" s="705"/>
      <c r="TSO988" s="705"/>
      <c r="TSP988" s="705"/>
      <c r="TSQ988" s="705"/>
      <c r="TSR988" s="705"/>
      <c r="TSS988" s="705"/>
      <c r="TST988" s="705"/>
      <c r="TSU988" s="705"/>
      <c r="TSV988" s="705"/>
      <c r="TSW988" s="705"/>
      <c r="TSX988" s="705"/>
      <c r="TSY988" s="705"/>
      <c r="TSZ988" s="705"/>
      <c r="TTA988" s="705"/>
      <c r="TTB988" s="705"/>
      <c r="TTC988" s="705"/>
      <c r="TTD988" s="705"/>
      <c r="TTE988" s="705"/>
      <c r="TTF988" s="705"/>
      <c r="TTG988" s="705"/>
      <c r="TTH988" s="705"/>
      <c r="TTI988" s="705"/>
      <c r="TTJ988" s="705"/>
      <c r="TTK988" s="705"/>
      <c r="TTL988" s="705"/>
      <c r="TTM988" s="705"/>
      <c r="TTN988" s="705"/>
      <c r="TTO988" s="705"/>
      <c r="TTP988" s="705"/>
      <c r="TTQ988" s="705"/>
      <c r="TTR988" s="705"/>
      <c r="TTS988" s="705"/>
      <c r="TTT988" s="705"/>
      <c r="TTU988" s="705"/>
      <c r="TTV988" s="705"/>
      <c r="TTW988" s="705"/>
      <c r="TTX988" s="705"/>
      <c r="TTY988" s="705"/>
      <c r="TTZ988" s="705"/>
      <c r="TUA988" s="705"/>
      <c r="TUB988" s="705"/>
      <c r="TUC988" s="705"/>
      <c r="TUD988" s="705"/>
      <c r="TUE988" s="705"/>
      <c r="TUF988" s="705"/>
      <c r="TUG988" s="705"/>
      <c r="TUH988" s="705"/>
      <c r="TUI988" s="705"/>
      <c r="TUJ988" s="705"/>
      <c r="TUK988" s="705"/>
      <c r="TUL988" s="705"/>
      <c r="TUM988" s="705"/>
      <c r="TUN988" s="705"/>
      <c r="TUO988" s="705"/>
      <c r="TUP988" s="705"/>
      <c r="TUQ988" s="705"/>
      <c r="TUR988" s="705"/>
      <c r="TUS988" s="705"/>
      <c r="TUT988" s="705"/>
      <c r="TUU988" s="705"/>
      <c r="TUV988" s="705"/>
      <c r="TUW988" s="705"/>
      <c r="TUX988" s="705"/>
      <c r="TUY988" s="705"/>
      <c r="TUZ988" s="705"/>
      <c r="TVA988" s="705"/>
      <c r="TVB988" s="705"/>
      <c r="TVC988" s="705"/>
      <c r="TVD988" s="705"/>
      <c r="TVE988" s="705"/>
      <c r="TVF988" s="705"/>
      <c r="TVG988" s="705"/>
      <c r="TVH988" s="705"/>
      <c r="TVI988" s="705"/>
      <c r="TVJ988" s="705"/>
      <c r="TVK988" s="705"/>
      <c r="TVL988" s="705"/>
      <c r="TVM988" s="705"/>
      <c r="TVN988" s="705"/>
      <c r="TVO988" s="705"/>
      <c r="TVP988" s="705"/>
      <c r="TVQ988" s="705"/>
      <c r="TVR988" s="705"/>
      <c r="TVS988" s="705"/>
      <c r="TVT988" s="705"/>
      <c r="TVU988" s="705"/>
      <c r="TVV988" s="705"/>
      <c r="TVW988" s="705"/>
      <c r="TVX988" s="705"/>
      <c r="TVY988" s="705"/>
      <c r="TVZ988" s="705"/>
      <c r="TWA988" s="705"/>
      <c r="TWB988" s="705"/>
      <c r="TWC988" s="705"/>
      <c r="TWD988" s="705"/>
      <c r="TWE988" s="705"/>
      <c r="TWF988" s="705"/>
      <c r="TWG988" s="705"/>
      <c r="TWH988" s="705"/>
      <c r="TWI988" s="705"/>
      <c r="TWJ988" s="705"/>
      <c r="TWK988" s="705"/>
      <c r="TWL988" s="705"/>
      <c r="TWM988" s="705"/>
      <c r="TWN988" s="705"/>
      <c r="TWO988" s="705"/>
      <c r="TWP988" s="705"/>
      <c r="TWQ988" s="705"/>
      <c r="TWR988" s="705"/>
      <c r="TWS988" s="705"/>
      <c r="TWT988" s="705"/>
      <c r="TWU988" s="705"/>
      <c r="TWV988" s="705"/>
      <c r="TWW988" s="705"/>
      <c r="TWX988" s="705"/>
      <c r="TWY988" s="705"/>
      <c r="TWZ988" s="705"/>
      <c r="TXA988" s="705"/>
      <c r="TXB988" s="705"/>
      <c r="TXC988" s="705"/>
      <c r="TXD988" s="705"/>
      <c r="TXE988" s="705"/>
      <c r="TXF988" s="705"/>
      <c r="TXG988" s="705"/>
      <c r="TXH988" s="705"/>
      <c r="TXI988" s="705"/>
      <c r="TXJ988" s="705"/>
      <c r="TXK988" s="705"/>
      <c r="TXL988" s="705"/>
      <c r="TXM988" s="705"/>
      <c r="TXN988" s="705"/>
      <c r="TXO988" s="705"/>
      <c r="TXP988" s="705"/>
      <c r="TXQ988" s="705"/>
      <c r="TXR988" s="705"/>
      <c r="TXS988" s="705"/>
      <c r="TXT988" s="705"/>
      <c r="TXU988" s="705"/>
      <c r="TXV988" s="705"/>
      <c r="TXW988" s="705"/>
      <c r="TXX988" s="705"/>
      <c r="TXY988" s="705"/>
      <c r="TXZ988" s="705"/>
      <c r="TYA988" s="705"/>
      <c r="TYB988" s="705"/>
      <c r="TYC988" s="705"/>
      <c r="TYD988" s="705"/>
      <c r="TYE988" s="705"/>
      <c r="TYF988" s="705"/>
      <c r="TYG988" s="705"/>
      <c r="TYH988" s="705"/>
      <c r="TYI988" s="705"/>
      <c r="TYJ988" s="705"/>
      <c r="TYK988" s="705"/>
      <c r="TYL988" s="705"/>
      <c r="TYM988" s="705"/>
      <c r="TYN988" s="705"/>
      <c r="TYO988" s="705"/>
      <c r="TYP988" s="705"/>
      <c r="TYQ988" s="705"/>
      <c r="TYR988" s="705"/>
      <c r="TYS988" s="705"/>
      <c r="TYT988" s="705"/>
      <c r="TYU988" s="705"/>
      <c r="TYV988" s="705"/>
      <c r="TYW988" s="705"/>
      <c r="TYX988" s="705"/>
      <c r="TYY988" s="705"/>
      <c r="TYZ988" s="705"/>
      <c r="TZA988" s="705"/>
      <c r="TZB988" s="705"/>
      <c r="TZC988" s="705"/>
      <c r="TZD988" s="705"/>
      <c r="TZE988" s="705"/>
      <c r="TZF988" s="705"/>
      <c r="TZG988" s="705"/>
      <c r="TZH988" s="705"/>
      <c r="TZI988" s="705"/>
      <c r="TZJ988" s="705"/>
      <c r="TZK988" s="705"/>
      <c r="TZL988" s="705"/>
      <c r="TZM988" s="705"/>
      <c r="TZN988" s="705"/>
      <c r="TZO988" s="705"/>
      <c r="TZP988" s="705"/>
      <c r="TZQ988" s="705"/>
      <c r="TZR988" s="705"/>
      <c r="TZS988" s="705"/>
      <c r="TZT988" s="705"/>
      <c r="TZU988" s="705"/>
      <c r="TZV988" s="705"/>
      <c r="TZW988" s="705"/>
      <c r="TZX988" s="705"/>
      <c r="TZY988" s="705"/>
      <c r="TZZ988" s="705"/>
      <c r="UAA988" s="705"/>
      <c r="UAB988" s="705"/>
      <c r="UAC988" s="705"/>
      <c r="UAD988" s="705"/>
      <c r="UAE988" s="705"/>
      <c r="UAF988" s="705"/>
      <c r="UAG988" s="705"/>
      <c r="UAH988" s="705"/>
      <c r="UAI988" s="705"/>
      <c r="UAJ988" s="705"/>
      <c r="UAK988" s="705"/>
      <c r="UAL988" s="705"/>
      <c r="UAM988" s="705"/>
      <c r="UAN988" s="705"/>
      <c r="UAO988" s="705"/>
      <c r="UAP988" s="705"/>
      <c r="UAQ988" s="705"/>
      <c r="UAR988" s="705"/>
      <c r="UAS988" s="705"/>
      <c r="UAT988" s="705"/>
      <c r="UAU988" s="705"/>
      <c r="UAV988" s="705"/>
      <c r="UAW988" s="705"/>
      <c r="UAX988" s="705"/>
      <c r="UAY988" s="705"/>
      <c r="UAZ988" s="705"/>
      <c r="UBA988" s="705"/>
      <c r="UBB988" s="705"/>
      <c r="UBC988" s="705"/>
      <c r="UBD988" s="705"/>
      <c r="UBE988" s="705"/>
      <c r="UBF988" s="705"/>
      <c r="UBG988" s="705"/>
      <c r="UBH988" s="705"/>
      <c r="UBI988" s="705"/>
      <c r="UBJ988" s="705"/>
      <c r="UBK988" s="705"/>
      <c r="UBL988" s="705"/>
      <c r="UBM988" s="705"/>
      <c r="UBN988" s="705"/>
      <c r="UBO988" s="705"/>
      <c r="UBP988" s="705"/>
      <c r="UBQ988" s="705"/>
      <c r="UBR988" s="705"/>
      <c r="UBS988" s="705"/>
      <c r="UBT988" s="705"/>
      <c r="UBU988" s="705"/>
      <c r="UBV988" s="705"/>
      <c r="UBW988" s="705"/>
      <c r="UBX988" s="705"/>
      <c r="UBY988" s="705"/>
      <c r="UBZ988" s="705"/>
      <c r="UCA988" s="705"/>
      <c r="UCB988" s="705"/>
      <c r="UCC988" s="705"/>
      <c r="UCD988" s="705"/>
      <c r="UCE988" s="705"/>
      <c r="UCF988" s="705"/>
      <c r="UCG988" s="705"/>
      <c r="UCH988" s="705"/>
      <c r="UCI988" s="705"/>
      <c r="UCJ988" s="705"/>
      <c r="UCK988" s="705"/>
      <c r="UCL988" s="705"/>
      <c r="UCM988" s="705"/>
      <c r="UCN988" s="705"/>
      <c r="UCO988" s="705"/>
      <c r="UCP988" s="705"/>
      <c r="UCQ988" s="705"/>
      <c r="UCR988" s="705"/>
      <c r="UCS988" s="705"/>
      <c r="UCT988" s="705"/>
      <c r="UCU988" s="705"/>
      <c r="UCV988" s="705"/>
      <c r="UCW988" s="705"/>
      <c r="UCX988" s="705"/>
      <c r="UCY988" s="705"/>
      <c r="UCZ988" s="705"/>
      <c r="UDA988" s="705"/>
      <c r="UDB988" s="705"/>
      <c r="UDC988" s="705"/>
      <c r="UDD988" s="705"/>
      <c r="UDE988" s="705"/>
      <c r="UDF988" s="705"/>
      <c r="UDG988" s="705"/>
      <c r="UDH988" s="705"/>
      <c r="UDI988" s="705"/>
      <c r="UDJ988" s="705"/>
      <c r="UDK988" s="705"/>
      <c r="UDL988" s="705"/>
      <c r="UDM988" s="705"/>
      <c r="UDN988" s="705"/>
      <c r="UDO988" s="705"/>
      <c r="UDP988" s="705"/>
      <c r="UDQ988" s="705"/>
      <c r="UDR988" s="705"/>
      <c r="UDS988" s="705"/>
      <c r="UDT988" s="705"/>
      <c r="UDU988" s="705"/>
      <c r="UDV988" s="705"/>
      <c r="UDW988" s="705"/>
      <c r="UDX988" s="705"/>
      <c r="UDY988" s="705"/>
      <c r="UDZ988" s="705"/>
      <c r="UEA988" s="705"/>
      <c r="UEB988" s="705"/>
      <c r="UEC988" s="705"/>
      <c r="UED988" s="705"/>
      <c r="UEE988" s="705"/>
      <c r="UEF988" s="705"/>
      <c r="UEG988" s="705"/>
      <c r="UEH988" s="705"/>
      <c r="UEI988" s="705"/>
      <c r="UEJ988" s="705"/>
      <c r="UEK988" s="705"/>
      <c r="UEL988" s="705"/>
      <c r="UEM988" s="705"/>
      <c r="UEN988" s="705"/>
      <c r="UEO988" s="705"/>
      <c r="UEP988" s="705"/>
      <c r="UEQ988" s="705"/>
      <c r="UER988" s="705"/>
      <c r="UES988" s="705"/>
      <c r="UET988" s="705"/>
      <c r="UEU988" s="705"/>
      <c r="UEV988" s="705"/>
      <c r="UEW988" s="705"/>
      <c r="UEX988" s="705"/>
      <c r="UEY988" s="705"/>
      <c r="UEZ988" s="705"/>
      <c r="UFA988" s="705"/>
      <c r="UFB988" s="705"/>
      <c r="UFC988" s="705"/>
      <c r="UFD988" s="705"/>
      <c r="UFE988" s="705"/>
      <c r="UFF988" s="705"/>
      <c r="UFG988" s="705"/>
      <c r="UFH988" s="705"/>
      <c r="UFI988" s="705"/>
      <c r="UFJ988" s="705"/>
      <c r="UFK988" s="705"/>
      <c r="UFL988" s="705"/>
      <c r="UFM988" s="705"/>
      <c r="UFN988" s="705"/>
      <c r="UFO988" s="705"/>
      <c r="UFP988" s="705"/>
      <c r="UFQ988" s="705"/>
      <c r="UFR988" s="705"/>
      <c r="UFS988" s="705"/>
      <c r="UFT988" s="705"/>
      <c r="UFU988" s="705"/>
      <c r="UFV988" s="705"/>
      <c r="UFW988" s="705"/>
      <c r="UFX988" s="705"/>
      <c r="UFY988" s="705"/>
      <c r="UFZ988" s="705"/>
      <c r="UGA988" s="705"/>
      <c r="UGB988" s="705"/>
      <c r="UGC988" s="705"/>
      <c r="UGD988" s="705"/>
      <c r="UGE988" s="705"/>
      <c r="UGF988" s="705"/>
      <c r="UGG988" s="705"/>
      <c r="UGH988" s="705"/>
      <c r="UGI988" s="705"/>
      <c r="UGJ988" s="705"/>
      <c r="UGK988" s="705"/>
      <c r="UGL988" s="705"/>
      <c r="UGM988" s="705"/>
      <c r="UGN988" s="705"/>
      <c r="UGO988" s="705"/>
      <c r="UGP988" s="705"/>
      <c r="UGQ988" s="705"/>
      <c r="UGR988" s="705"/>
      <c r="UGS988" s="705"/>
      <c r="UGT988" s="705"/>
      <c r="UGU988" s="705"/>
      <c r="UGV988" s="705"/>
      <c r="UGW988" s="705"/>
      <c r="UGX988" s="705"/>
      <c r="UGY988" s="705"/>
      <c r="UGZ988" s="705"/>
      <c r="UHA988" s="705"/>
      <c r="UHB988" s="705"/>
      <c r="UHC988" s="705"/>
      <c r="UHD988" s="705"/>
      <c r="UHE988" s="705"/>
      <c r="UHF988" s="705"/>
      <c r="UHG988" s="705"/>
      <c r="UHH988" s="705"/>
      <c r="UHI988" s="705"/>
      <c r="UHJ988" s="705"/>
      <c r="UHK988" s="705"/>
      <c r="UHL988" s="705"/>
      <c r="UHM988" s="705"/>
      <c r="UHN988" s="705"/>
      <c r="UHO988" s="705"/>
      <c r="UHP988" s="705"/>
      <c r="UHQ988" s="705"/>
      <c r="UHR988" s="705"/>
      <c r="UHS988" s="705"/>
      <c r="UHT988" s="705"/>
      <c r="UHU988" s="705"/>
      <c r="UHV988" s="705"/>
      <c r="UHW988" s="705"/>
      <c r="UHX988" s="705"/>
      <c r="UHY988" s="705"/>
      <c r="UHZ988" s="705"/>
      <c r="UIA988" s="705"/>
      <c r="UIB988" s="705"/>
      <c r="UIC988" s="705"/>
      <c r="UID988" s="705"/>
      <c r="UIE988" s="705"/>
      <c r="UIF988" s="705"/>
      <c r="UIG988" s="705"/>
      <c r="UIH988" s="705"/>
      <c r="UII988" s="705"/>
      <c r="UIJ988" s="705"/>
      <c r="UIK988" s="705"/>
      <c r="UIL988" s="705"/>
      <c r="UIM988" s="705"/>
      <c r="UIN988" s="705"/>
      <c r="UIO988" s="705"/>
      <c r="UIP988" s="705"/>
      <c r="UIQ988" s="705"/>
      <c r="UIR988" s="705"/>
      <c r="UIS988" s="705"/>
      <c r="UIT988" s="705"/>
      <c r="UIU988" s="705"/>
      <c r="UIV988" s="705"/>
      <c r="UIW988" s="705"/>
      <c r="UIX988" s="705"/>
      <c r="UIY988" s="705"/>
      <c r="UIZ988" s="705"/>
      <c r="UJA988" s="705"/>
      <c r="UJB988" s="705"/>
      <c r="UJC988" s="705"/>
      <c r="UJD988" s="705"/>
      <c r="UJE988" s="705"/>
      <c r="UJF988" s="705"/>
      <c r="UJG988" s="705"/>
      <c r="UJH988" s="705"/>
      <c r="UJI988" s="705"/>
      <c r="UJJ988" s="705"/>
      <c r="UJK988" s="705"/>
      <c r="UJL988" s="705"/>
      <c r="UJM988" s="705"/>
      <c r="UJN988" s="705"/>
      <c r="UJO988" s="705"/>
      <c r="UJP988" s="705"/>
      <c r="UJQ988" s="705"/>
      <c r="UJR988" s="705"/>
      <c r="UJS988" s="705"/>
      <c r="UJT988" s="705"/>
      <c r="UJU988" s="705"/>
      <c r="UJV988" s="705"/>
      <c r="UJW988" s="705"/>
      <c r="UJX988" s="705"/>
      <c r="UJY988" s="705"/>
      <c r="UJZ988" s="705"/>
      <c r="UKA988" s="705"/>
      <c r="UKB988" s="705"/>
      <c r="UKC988" s="705"/>
      <c r="UKD988" s="705"/>
      <c r="UKE988" s="705"/>
      <c r="UKF988" s="705"/>
      <c r="UKG988" s="705"/>
      <c r="UKH988" s="705"/>
      <c r="UKI988" s="705"/>
      <c r="UKJ988" s="705"/>
      <c r="UKK988" s="705"/>
      <c r="UKL988" s="705"/>
      <c r="UKM988" s="705"/>
      <c r="UKN988" s="705"/>
      <c r="UKO988" s="705"/>
      <c r="UKP988" s="705"/>
      <c r="UKQ988" s="705"/>
      <c r="UKR988" s="705"/>
      <c r="UKS988" s="705"/>
      <c r="UKT988" s="705"/>
      <c r="UKU988" s="705"/>
      <c r="UKV988" s="705"/>
      <c r="UKW988" s="705"/>
      <c r="UKX988" s="705"/>
      <c r="UKY988" s="705"/>
      <c r="UKZ988" s="705"/>
      <c r="ULA988" s="705"/>
      <c r="ULB988" s="705"/>
      <c r="ULC988" s="705"/>
      <c r="ULD988" s="705"/>
      <c r="ULE988" s="705"/>
      <c r="ULF988" s="705"/>
      <c r="ULG988" s="705"/>
      <c r="ULH988" s="705"/>
      <c r="ULI988" s="705"/>
      <c r="ULJ988" s="705"/>
      <c r="ULK988" s="705"/>
      <c r="ULL988" s="705"/>
      <c r="ULM988" s="705"/>
      <c r="ULN988" s="705"/>
      <c r="ULO988" s="705"/>
      <c r="ULP988" s="705"/>
      <c r="ULQ988" s="705"/>
      <c r="ULR988" s="705"/>
      <c r="ULS988" s="705"/>
      <c r="ULT988" s="705"/>
      <c r="ULU988" s="705"/>
      <c r="ULV988" s="705"/>
      <c r="ULW988" s="705"/>
      <c r="ULX988" s="705"/>
      <c r="ULY988" s="705"/>
      <c r="ULZ988" s="705"/>
      <c r="UMA988" s="705"/>
      <c r="UMB988" s="705"/>
      <c r="UMC988" s="705"/>
      <c r="UMD988" s="705"/>
      <c r="UME988" s="705"/>
      <c r="UMF988" s="705"/>
      <c r="UMG988" s="705"/>
      <c r="UMH988" s="705"/>
      <c r="UMI988" s="705"/>
      <c r="UMJ988" s="705"/>
      <c r="UMK988" s="705"/>
      <c r="UML988" s="705"/>
      <c r="UMM988" s="705"/>
      <c r="UMN988" s="705"/>
      <c r="UMO988" s="705"/>
      <c r="UMP988" s="705"/>
      <c r="UMQ988" s="705"/>
      <c r="UMR988" s="705"/>
      <c r="UMS988" s="705"/>
      <c r="UMT988" s="705"/>
      <c r="UMU988" s="705"/>
      <c r="UMV988" s="705"/>
      <c r="UMW988" s="705"/>
      <c r="UMX988" s="705"/>
      <c r="UMY988" s="705"/>
      <c r="UMZ988" s="705"/>
      <c r="UNA988" s="705"/>
      <c r="UNB988" s="705"/>
      <c r="UNC988" s="705"/>
      <c r="UND988" s="705"/>
      <c r="UNE988" s="705"/>
      <c r="UNF988" s="705"/>
      <c r="UNG988" s="705"/>
      <c r="UNH988" s="705"/>
      <c r="UNI988" s="705"/>
      <c r="UNJ988" s="705"/>
      <c r="UNK988" s="705"/>
      <c r="UNL988" s="705"/>
      <c r="UNM988" s="705"/>
      <c r="UNN988" s="705"/>
      <c r="UNO988" s="705"/>
      <c r="UNP988" s="705"/>
      <c r="UNQ988" s="705"/>
      <c r="UNR988" s="705"/>
      <c r="UNS988" s="705"/>
      <c r="UNT988" s="705"/>
      <c r="UNU988" s="705"/>
      <c r="UNV988" s="705"/>
      <c r="UNW988" s="705"/>
      <c r="UNX988" s="705"/>
      <c r="UNY988" s="705"/>
      <c r="UNZ988" s="705"/>
      <c r="UOA988" s="705"/>
      <c r="UOB988" s="705"/>
      <c r="UOC988" s="705"/>
      <c r="UOD988" s="705"/>
      <c r="UOE988" s="705"/>
      <c r="UOF988" s="705"/>
      <c r="UOG988" s="705"/>
      <c r="UOH988" s="705"/>
      <c r="UOI988" s="705"/>
      <c r="UOJ988" s="705"/>
      <c r="UOK988" s="705"/>
      <c r="UOL988" s="705"/>
      <c r="UOM988" s="705"/>
      <c r="UON988" s="705"/>
      <c r="UOO988" s="705"/>
      <c r="UOP988" s="705"/>
      <c r="UOQ988" s="705"/>
      <c r="UOR988" s="705"/>
      <c r="UOS988" s="705"/>
      <c r="UOT988" s="705"/>
      <c r="UOU988" s="705"/>
      <c r="UOV988" s="705"/>
      <c r="UOW988" s="705"/>
      <c r="UOX988" s="705"/>
      <c r="UOY988" s="705"/>
      <c r="UOZ988" s="705"/>
      <c r="UPA988" s="705"/>
      <c r="UPB988" s="705"/>
      <c r="UPC988" s="705"/>
      <c r="UPD988" s="705"/>
      <c r="UPE988" s="705"/>
      <c r="UPF988" s="705"/>
      <c r="UPG988" s="705"/>
      <c r="UPH988" s="705"/>
      <c r="UPI988" s="705"/>
      <c r="UPJ988" s="705"/>
      <c r="UPK988" s="705"/>
      <c r="UPL988" s="705"/>
      <c r="UPM988" s="705"/>
      <c r="UPN988" s="705"/>
      <c r="UPO988" s="705"/>
      <c r="UPP988" s="705"/>
      <c r="UPQ988" s="705"/>
      <c r="UPR988" s="705"/>
      <c r="UPS988" s="705"/>
      <c r="UPT988" s="705"/>
      <c r="UPU988" s="705"/>
      <c r="UPV988" s="705"/>
      <c r="UPW988" s="705"/>
      <c r="UPX988" s="705"/>
      <c r="UPY988" s="705"/>
      <c r="UPZ988" s="705"/>
      <c r="UQA988" s="705"/>
      <c r="UQB988" s="705"/>
      <c r="UQC988" s="705"/>
      <c r="UQD988" s="705"/>
      <c r="UQE988" s="705"/>
      <c r="UQF988" s="705"/>
      <c r="UQG988" s="705"/>
      <c r="UQH988" s="705"/>
      <c r="UQI988" s="705"/>
      <c r="UQJ988" s="705"/>
      <c r="UQK988" s="705"/>
      <c r="UQL988" s="705"/>
      <c r="UQM988" s="705"/>
      <c r="UQN988" s="705"/>
      <c r="UQO988" s="705"/>
      <c r="UQP988" s="705"/>
      <c r="UQQ988" s="705"/>
      <c r="UQR988" s="705"/>
      <c r="UQS988" s="705"/>
      <c r="UQT988" s="705"/>
      <c r="UQU988" s="705"/>
      <c r="UQV988" s="705"/>
      <c r="UQW988" s="705"/>
      <c r="UQX988" s="705"/>
      <c r="UQY988" s="705"/>
      <c r="UQZ988" s="705"/>
      <c r="URA988" s="705"/>
      <c r="URB988" s="705"/>
      <c r="URC988" s="705"/>
      <c r="URD988" s="705"/>
      <c r="URE988" s="705"/>
      <c r="URF988" s="705"/>
      <c r="URG988" s="705"/>
      <c r="URH988" s="705"/>
      <c r="URI988" s="705"/>
      <c r="URJ988" s="705"/>
      <c r="URK988" s="705"/>
      <c r="URL988" s="705"/>
      <c r="URM988" s="705"/>
      <c r="URN988" s="705"/>
      <c r="URO988" s="705"/>
      <c r="URP988" s="705"/>
      <c r="URQ988" s="705"/>
      <c r="URR988" s="705"/>
      <c r="URS988" s="705"/>
      <c r="URT988" s="705"/>
      <c r="URU988" s="705"/>
      <c r="URV988" s="705"/>
      <c r="URW988" s="705"/>
      <c r="URX988" s="705"/>
      <c r="URY988" s="705"/>
      <c r="URZ988" s="705"/>
      <c r="USA988" s="705"/>
      <c r="USB988" s="705"/>
      <c r="USC988" s="705"/>
      <c r="USD988" s="705"/>
      <c r="USE988" s="705"/>
      <c r="USF988" s="705"/>
      <c r="USG988" s="705"/>
      <c r="USH988" s="705"/>
      <c r="USI988" s="705"/>
      <c r="USJ988" s="705"/>
      <c r="USK988" s="705"/>
      <c r="USL988" s="705"/>
      <c r="USM988" s="705"/>
      <c r="USN988" s="705"/>
      <c r="USO988" s="705"/>
      <c r="USP988" s="705"/>
      <c r="USQ988" s="705"/>
      <c r="USR988" s="705"/>
      <c r="USS988" s="705"/>
      <c r="UST988" s="705"/>
      <c r="USU988" s="705"/>
      <c r="USV988" s="705"/>
      <c r="USW988" s="705"/>
      <c r="USX988" s="705"/>
      <c r="USY988" s="705"/>
      <c r="USZ988" s="705"/>
      <c r="UTA988" s="705"/>
      <c r="UTB988" s="705"/>
      <c r="UTC988" s="705"/>
      <c r="UTD988" s="705"/>
      <c r="UTE988" s="705"/>
      <c r="UTF988" s="705"/>
      <c r="UTG988" s="705"/>
      <c r="UTH988" s="705"/>
      <c r="UTI988" s="705"/>
      <c r="UTJ988" s="705"/>
      <c r="UTK988" s="705"/>
      <c r="UTL988" s="705"/>
      <c r="UTM988" s="705"/>
      <c r="UTN988" s="705"/>
      <c r="UTO988" s="705"/>
      <c r="UTP988" s="705"/>
      <c r="UTQ988" s="705"/>
      <c r="UTR988" s="705"/>
      <c r="UTS988" s="705"/>
      <c r="UTT988" s="705"/>
      <c r="UTU988" s="705"/>
      <c r="UTV988" s="705"/>
      <c r="UTW988" s="705"/>
      <c r="UTX988" s="705"/>
      <c r="UTY988" s="705"/>
      <c r="UTZ988" s="705"/>
      <c r="UUA988" s="705"/>
      <c r="UUB988" s="705"/>
      <c r="UUC988" s="705"/>
      <c r="UUD988" s="705"/>
      <c r="UUE988" s="705"/>
      <c r="UUF988" s="705"/>
      <c r="UUG988" s="705"/>
      <c r="UUH988" s="705"/>
      <c r="UUI988" s="705"/>
      <c r="UUJ988" s="705"/>
      <c r="UUK988" s="705"/>
      <c r="UUL988" s="705"/>
      <c r="UUM988" s="705"/>
      <c r="UUN988" s="705"/>
      <c r="UUO988" s="705"/>
      <c r="UUP988" s="705"/>
      <c r="UUQ988" s="705"/>
      <c r="UUR988" s="705"/>
      <c r="UUS988" s="705"/>
      <c r="UUT988" s="705"/>
      <c r="UUU988" s="705"/>
      <c r="UUV988" s="705"/>
      <c r="UUW988" s="705"/>
      <c r="UUX988" s="705"/>
      <c r="UUY988" s="705"/>
      <c r="UUZ988" s="705"/>
      <c r="UVA988" s="705"/>
      <c r="UVB988" s="705"/>
      <c r="UVC988" s="705"/>
      <c r="UVD988" s="705"/>
      <c r="UVE988" s="705"/>
      <c r="UVF988" s="705"/>
      <c r="UVG988" s="705"/>
      <c r="UVH988" s="705"/>
      <c r="UVI988" s="705"/>
      <c r="UVJ988" s="705"/>
      <c r="UVK988" s="705"/>
      <c r="UVL988" s="705"/>
      <c r="UVM988" s="705"/>
      <c r="UVN988" s="705"/>
      <c r="UVO988" s="705"/>
      <c r="UVP988" s="705"/>
      <c r="UVQ988" s="705"/>
      <c r="UVR988" s="705"/>
      <c r="UVS988" s="705"/>
      <c r="UVT988" s="705"/>
      <c r="UVU988" s="705"/>
      <c r="UVV988" s="705"/>
      <c r="UVW988" s="705"/>
      <c r="UVX988" s="705"/>
      <c r="UVY988" s="705"/>
      <c r="UVZ988" s="705"/>
      <c r="UWA988" s="705"/>
      <c r="UWB988" s="705"/>
      <c r="UWC988" s="705"/>
      <c r="UWD988" s="705"/>
      <c r="UWE988" s="705"/>
      <c r="UWF988" s="705"/>
      <c r="UWG988" s="705"/>
      <c r="UWH988" s="705"/>
      <c r="UWI988" s="705"/>
      <c r="UWJ988" s="705"/>
      <c r="UWK988" s="705"/>
      <c r="UWL988" s="705"/>
      <c r="UWM988" s="705"/>
      <c r="UWN988" s="705"/>
      <c r="UWO988" s="705"/>
      <c r="UWP988" s="705"/>
      <c r="UWQ988" s="705"/>
      <c r="UWR988" s="705"/>
      <c r="UWS988" s="705"/>
      <c r="UWT988" s="705"/>
      <c r="UWU988" s="705"/>
      <c r="UWV988" s="705"/>
      <c r="UWW988" s="705"/>
      <c r="UWX988" s="705"/>
      <c r="UWY988" s="705"/>
      <c r="UWZ988" s="705"/>
      <c r="UXA988" s="705"/>
      <c r="UXB988" s="705"/>
      <c r="UXC988" s="705"/>
      <c r="UXD988" s="705"/>
      <c r="UXE988" s="705"/>
      <c r="UXF988" s="705"/>
      <c r="UXG988" s="705"/>
      <c r="UXH988" s="705"/>
      <c r="UXI988" s="705"/>
      <c r="UXJ988" s="705"/>
      <c r="UXK988" s="705"/>
      <c r="UXL988" s="705"/>
      <c r="UXM988" s="705"/>
      <c r="UXN988" s="705"/>
      <c r="UXO988" s="705"/>
      <c r="UXP988" s="705"/>
      <c r="UXQ988" s="705"/>
      <c r="UXR988" s="705"/>
      <c r="UXS988" s="705"/>
      <c r="UXT988" s="705"/>
      <c r="UXU988" s="705"/>
      <c r="UXV988" s="705"/>
      <c r="UXW988" s="705"/>
      <c r="UXX988" s="705"/>
      <c r="UXY988" s="705"/>
      <c r="UXZ988" s="705"/>
      <c r="UYA988" s="705"/>
      <c r="UYB988" s="705"/>
      <c r="UYC988" s="705"/>
      <c r="UYD988" s="705"/>
      <c r="UYE988" s="705"/>
      <c r="UYF988" s="705"/>
      <c r="UYG988" s="705"/>
      <c r="UYH988" s="705"/>
      <c r="UYI988" s="705"/>
      <c r="UYJ988" s="705"/>
      <c r="UYK988" s="705"/>
      <c r="UYL988" s="705"/>
      <c r="UYM988" s="705"/>
      <c r="UYN988" s="705"/>
      <c r="UYO988" s="705"/>
      <c r="UYP988" s="705"/>
      <c r="UYQ988" s="705"/>
      <c r="UYR988" s="705"/>
      <c r="UYS988" s="705"/>
      <c r="UYT988" s="705"/>
      <c r="UYU988" s="705"/>
      <c r="UYV988" s="705"/>
      <c r="UYW988" s="705"/>
      <c r="UYX988" s="705"/>
      <c r="UYY988" s="705"/>
      <c r="UYZ988" s="705"/>
      <c r="UZA988" s="705"/>
      <c r="UZB988" s="705"/>
      <c r="UZC988" s="705"/>
      <c r="UZD988" s="705"/>
      <c r="UZE988" s="705"/>
      <c r="UZF988" s="705"/>
      <c r="UZG988" s="705"/>
      <c r="UZH988" s="705"/>
      <c r="UZI988" s="705"/>
      <c r="UZJ988" s="705"/>
      <c r="UZK988" s="705"/>
      <c r="UZL988" s="705"/>
      <c r="UZM988" s="705"/>
      <c r="UZN988" s="705"/>
      <c r="UZO988" s="705"/>
      <c r="UZP988" s="705"/>
      <c r="UZQ988" s="705"/>
      <c r="UZR988" s="705"/>
      <c r="UZS988" s="705"/>
      <c r="UZT988" s="705"/>
      <c r="UZU988" s="705"/>
      <c r="UZV988" s="705"/>
      <c r="UZW988" s="705"/>
      <c r="UZX988" s="705"/>
      <c r="UZY988" s="705"/>
      <c r="UZZ988" s="705"/>
      <c r="VAA988" s="705"/>
      <c r="VAB988" s="705"/>
      <c r="VAC988" s="705"/>
      <c r="VAD988" s="705"/>
      <c r="VAE988" s="705"/>
      <c r="VAF988" s="705"/>
      <c r="VAG988" s="705"/>
      <c r="VAH988" s="705"/>
      <c r="VAI988" s="705"/>
      <c r="VAJ988" s="705"/>
      <c r="VAK988" s="705"/>
      <c r="VAL988" s="705"/>
      <c r="VAM988" s="705"/>
      <c r="VAN988" s="705"/>
      <c r="VAO988" s="705"/>
      <c r="VAP988" s="705"/>
      <c r="VAQ988" s="705"/>
      <c r="VAR988" s="705"/>
      <c r="VAS988" s="705"/>
      <c r="VAT988" s="705"/>
      <c r="VAU988" s="705"/>
      <c r="VAV988" s="705"/>
      <c r="VAW988" s="705"/>
      <c r="VAX988" s="705"/>
      <c r="VAY988" s="705"/>
      <c r="VAZ988" s="705"/>
      <c r="VBA988" s="705"/>
      <c r="VBB988" s="705"/>
      <c r="VBC988" s="705"/>
      <c r="VBD988" s="705"/>
      <c r="VBE988" s="705"/>
      <c r="VBF988" s="705"/>
      <c r="VBG988" s="705"/>
      <c r="VBH988" s="705"/>
      <c r="VBI988" s="705"/>
      <c r="VBJ988" s="705"/>
      <c r="VBK988" s="705"/>
      <c r="VBL988" s="705"/>
      <c r="VBM988" s="705"/>
      <c r="VBN988" s="705"/>
      <c r="VBO988" s="705"/>
      <c r="VBP988" s="705"/>
      <c r="VBQ988" s="705"/>
      <c r="VBR988" s="705"/>
      <c r="VBS988" s="705"/>
      <c r="VBT988" s="705"/>
      <c r="VBU988" s="705"/>
      <c r="VBV988" s="705"/>
      <c r="VBW988" s="705"/>
      <c r="VBX988" s="705"/>
      <c r="VBY988" s="705"/>
      <c r="VBZ988" s="705"/>
      <c r="VCA988" s="705"/>
      <c r="VCB988" s="705"/>
      <c r="VCC988" s="705"/>
      <c r="VCD988" s="705"/>
      <c r="VCE988" s="705"/>
      <c r="VCF988" s="705"/>
      <c r="VCG988" s="705"/>
      <c r="VCH988" s="705"/>
      <c r="VCI988" s="705"/>
      <c r="VCJ988" s="705"/>
      <c r="VCK988" s="705"/>
      <c r="VCL988" s="705"/>
      <c r="VCM988" s="705"/>
      <c r="VCN988" s="705"/>
      <c r="VCO988" s="705"/>
      <c r="VCP988" s="705"/>
      <c r="VCQ988" s="705"/>
      <c r="VCR988" s="705"/>
      <c r="VCS988" s="705"/>
      <c r="VCT988" s="705"/>
      <c r="VCU988" s="705"/>
      <c r="VCV988" s="705"/>
      <c r="VCW988" s="705"/>
      <c r="VCX988" s="705"/>
      <c r="VCY988" s="705"/>
      <c r="VCZ988" s="705"/>
      <c r="VDA988" s="705"/>
      <c r="VDB988" s="705"/>
      <c r="VDC988" s="705"/>
      <c r="VDD988" s="705"/>
      <c r="VDE988" s="705"/>
      <c r="VDF988" s="705"/>
      <c r="VDG988" s="705"/>
      <c r="VDH988" s="705"/>
      <c r="VDI988" s="705"/>
      <c r="VDJ988" s="705"/>
      <c r="VDK988" s="705"/>
      <c r="VDL988" s="705"/>
      <c r="VDM988" s="705"/>
      <c r="VDN988" s="705"/>
      <c r="VDO988" s="705"/>
      <c r="VDP988" s="705"/>
      <c r="VDQ988" s="705"/>
      <c r="VDR988" s="705"/>
      <c r="VDS988" s="705"/>
      <c r="VDT988" s="705"/>
      <c r="VDU988" s="705"/>
      <c r="VDV988" s="705"/>
      <c r="VDW988" s="705"/>
      <c r="VDX988" s="705"/>
      <c r="VDY988" s="705"/>
      <c r="VDZ988" s="705"/>
      <c r="VEA988" s="705"/>
      <c r="VEB988" s="705"/>
      <c r="VEC988" s="705"/>
      <c r="VED988" s="705"/>
      <c r="VEE988" s="705"/>
      <c r="VEF988" s="705"/>
      <c r="VEG988" s="705"/>
      <c r="VEH988" s="705"/>
      <c r="VEI988" s="705"/>
      <c r="VEJ988" s="705"/>
      <c r="VEK988" s="705"/>
      <c r="VEL988" s="705"/>
      <c r="VEM988" s="705"/>
      <c r="VEN988" s="705"/>
      <c r="VEO988" s="705"/>
      <c r="VEP988" s="705"/>
      <c r="VEQ988" s="705"/>
      <c r="VER988" s="705"/>
      <c r="VES988" s="705"/>
      <c r="VET988" s="705"/>
      <c r="VEU988" s="705"/>
      <c r="VEV988" s="705"/>
      <c r="VEW988" s="705"/>
      <c r="VEX988" s="705"/>
      <c r="VEY988" s="705"/>
      <c r="VEZ988" s="705"/>
      <c r="VFA988" s="705"/>
      <c r="VFB988" s="705"/>
      <c r="VFC988" s="705"/>
      <c r="VFD988" s="705"/>
      <c r="VFE988" s="705"/>
      <c r="VFF988" s="705"/>
      <c r="VFG988" s="705"/>
      <c r="VFH988" s="705"/>
      <c r="VFI988" s="705"/>
      <c r="VFJ988" s="705"/>
      <c r="VFK988" s="705"/>
      <c r="VFL988" s="705"/>
      <c r="VFM988" s="705"/>
      <c r="VFN988" s="705"/>
      <c r="VFO988" s="705"/>
      <c r="VFP988" s="705"/>
      <c r="VFQ988" s="705"/>
      <c r="VFR988" s="705"/>
      <c r="VFS988" s="705"/>
      <c r="VFT988" s="705"/>
      <c r="VFU988" s="705"/>
      <c r="VFV988" s="705"/>
      <c r="VFW988" s="705"/>
      <c r="VFX988" s="705"/>
      <c r="VFY988" s="705"/>
      <c r="VFZ988" s="705"/>
      <c r="VGA988" s="705"/>
      <c r="VGB988" s="705"/>
      <c r="VGC988" s="705"/>
      <c r="VGD988" s="705"/>
      <c r="VGE988" s="705"/>
      <c r="VGF988" s="705"/>
      <c r="VGG988" s="705"/>
      <c r="VGH988" s="705"/>
      <c r="VGI988" s="705"/>
      <c r="VGJ988" s="705"/>
      <c r="VGK988" s="705"/>
      <c r="VGL988" s="705"/>
      <c r="VGM988" s="705"/>
      <c r="VGN988" s="705"/>
      <c r="VGO988" s="705"/>
      <c r="VGP988" s="705"/>
      <c r="VGQ988" s="705"/>
      <c r="VGR988" s="705"/>
      <c r="VGS988" s="705"/>
      <c r="VGT988" s="705"/>
      <c r="VGU988" s="705"/>
      <c r="VGV988" s="705"/>
      <c r="VGW988" s="705"/>
      <c r="VGX988" s="705"/>
      <c r="VGY988" s="705"/>
      <c r="VGZ988" s="705"/>
      <c r="VHA988" s="705"/>
      <c r="VHB988" s="705"/>
      <c r="VHC988" s="705"/>
      <c r="VHD988" s="705"/>
      <c r="VHE988" s="705"/>
      <c r="VHF988" s="705"/>
      <c r="VHG988" s="705"/>
      <c r="VHH988" s="705"/>
      <c r="VHI988" s="705"/>
      <c r="VHJ988" s="705"/>
      <c r="VHK988" s="705"/>
      <c r="VHL988" s="705"/>
      <c r="VHM988" s="705"/>
      <c r="VHN988" s="705"/>
      <c r="VHO988" s="705"/>
      <c r="VHP988" s="705"/>
      <c r="VHQ988" s="705"/>
      <c r="VHR988" s="705"/>
      <c r="VHS988" s="705"/>
      <c r="VHT988" s="705"/>
      <c r="VHU988" s="705"/>
      <c r="VHV988" s="705"/>
      <c r="VHW988" s="705"/>
      <c r="VHX988" s="705"/>
      <c r="VHY988" s="705"/>
      <c r="VHZ988" s="705"/>
      <c r="VIA988" s="705"/>
      <c r="VIB988" s="705"/>
      <c r="VIC988" s="705"/>
      <c r="VID988" s="705"/>
      <c r="VIE988" s="705"/>
      <c r="VIF988" s="705"/>
      <c r="VIG988" s="705"/>
      <c r="VIH988" s="705"/>
      <c r="VII988" s="705"/>
      <c r="VIJ988" s="705"/>
      <c r="VIK988" s="705"/>
      <c r="VIL988" s="705"/>
      <c r="VIM988" s="705"/>
      <c r="VIN988" s="705"/>
      <c r="VIO988" s="705"/>
      <c r="VIP988" s="705"/>
      <c r="VIQ988" s="705"/>
      <c r="VIR988" s="705"/>
      <c r="VIS988" s="705"/>
      <c r="VIT988" s="705"/>
      <c r="VIU988" s="705"/>
      <c r="VIV988" s="705"/>
      <c r="VIW988" s="705"/>
      <c r="VIX988" s="705"/>
      <c r="VIY988" s="705"/>
      <c r="VIZ988" s="705"/>
      <c r="VJA988" s="705"/>
      <c r="VJB988" s="705"/>
      <c r="VJC988" s="705"/>
      <c r="VJD988" s="705"/>
      <c r="VJE988" s="705"/>
      <c r="VJF988" s="705"/>
      <c r="VJG988" s="705"/>
      <c r="VJH988" s="705"/>
      <c r="VJI988" s="705"/>
      <c r="VJJ988" s="705"/>
      <c r="VJK988" s="705"/>
      <c r="VJL988" s="705"/>
      <c r="VJM988" s="705"/>
      <c r="VJN988" s="705"/>
      <c r="VJO988" s="705"/>
      <c r="VJP988" s="705"/>
      <c r="VJQ988" s="705"/>
      <c r="VJR988" s="705"/>
      <c r="VJS988" s="705"/>
      <c r="VJT988" s="705"/>
      <c r="VJU988" s="705"/>
      <c r="VJV988" s="705"/>
      <c r="VJW988" s="705"/>
      <c r="VJX988" s="705"/>
      <c r="VJY988" s="705"/>
      <c r="VJZ988" s="705"/>
      <c r="VKA988" s="705"/>
      <c r="VKB988" s="705"/>
      <c r="VKC988" s="705"/>
      <c r="VKD988" s="705"/>
      <c r="VKE988" s="705"/>
      <c r="VKF988" s="705"/>
      <c r="VKG988" s="705"/>
      <c r="VKH988" s="705"/>
      <c r="VKI988" s="705"/>
      <c r="VKJ988" s="705"/>
      <c r="VKK988" s="705"/>
      <c r="VKL988" s="705"/>
      <c r="VKM988" s="705"/>
      <c r="VKN988" s="705"/>
      <c r="VKO988" s="705"/>
      <c r="VKP988" s="705"/>
      <c r="VKQ988" s="705"/>
      <c r="VKR988" s="705"/>
      <c r="VKS988" s="705"/>
      <c r="VKT988" s="705"/>
      <c r="VKU988" s="705"/>
      <c r="VKV988" s="705"/>
      <c r="VKW988" s="705"/>
      <c r="VKX988" s="705"/>
      <c r="VKY988" s="705"/>
      <c r="VKZ988" s="705"/>
      <c r="VLA988" s="705"/>
      <c r="VLB988" s="705"/>
      <c r="VLC988" s="705"/>
      <c r="VLD988" s="705"/>
      <c r="VLE988" s="705"/>
      <c r="VLF988" s="705"/>
      <c r="VLG988" s="705"/>
      <c r="VLH988" s="705"/>
      <c r="VLI988" s="705"/>
      <c r="VLJ988" s="705"/>
      <c r="VLK988" s="705"/>
      <c r="VLL988" s="705"/>
      <c r="VLM988" s="705"/>
      <c r="VLN988" s="705"/>
      <c r="VLO988" s="705"/>
      <c r="VLP988" s="705"/>
      <c r="VLQ988" s="705"/>
      <c r="VLR988" s="705"/>
      <c r="VLS988" s="705"/>
      <c r="VLT988" s="705"/>
      <c r="VLU988" s="705"/>
      <c r="VLV988" s="705"/>
      <c r="VLW988" s="705"/>
      <c r="VLX988" s="705"/>
      <c r="VLY988" s="705"/>
      <c r="VLZ988" s="705"/>
      <c r="VMA988" s="705"/>
      <c r="VMB988" s="705"/>
      <c r="VMC988" s="705"/>
      <c r="VMD988" s="705"/>
      <c r="VME988" s="705"/>
      <c r="VMF988" s="705"/>
      <c r="VMG988" s="705"/>
      <c r="VMH988" s="705"/>
      <c r="VMI988" s="705"/>
      <c r="VMJ988" s="705"/>
      <c r="VMK988" s="705"/>
      <c r="VML988" s="705"/>
      <c r="VMM988" s="705"/>
      <c r="VMN988" s="705"/>
      <c r="VMO988" s="705"/>
      <c r="VMP988" s="705"/>
      <c r="VMQ988" s="705"/>
      <c r="VMR988" s="705"/>
      <c r="VMS988" s="705"/>
      <c r="VMT988" s="705"/>
      <c r="VMU988" s="705"/>
      <c r="VMV988" s="705"/>
      <c r="VMW988" s="705"/>
      <c r="VMX988" s="705"/>
      <c r="VMY988" s="705"/>
      <c r="VMZ988" s="705"/>
      <c r="VNA988" s="705"/>
      <c r="VNB988" s="705"/>
      <c r="VNC988" s="705"/>
      <c r="VND988" s="705"/>
      <c r="VNE988" s="705"/>
      <c r="VNF988" s="705"/>
      <c r="VNG988" s="705"/>
      <c r="VNH988" s="705"/>
      <c r="VNI988" s="705"/>
      <c r="VNJ988" s="705"/>
      <c r="VNK988" s="705"/>
      <c r="VNL988" s="705"/>
      <c r="VNM988" s="705"/>
      <c r="VNN988" s="705"/>
      <c r="VNO988" s="705"/>
      <c r="VNP988" s="705"/>
      <c r="VNQ988" s="705"/>
      <c r="VNR988" s="705"/>
      <c r="VNS988" s="705"/>
      <c r="VNT988" s="705"/>
      <c r="VNU988" s="705"/>
      <c r="VNV988" s="705"/>
      <c r="VNW988" s="705"/>
      <c r="VNX988" s="705"/>
      <c r="VNY988" s="705"/>
      <c r="VNZ988" s="705"/>
      <c r="VOA988" s="705"/>
      <c r="VOB988" s="705"/>
      <c r="VOC988" s="705"/>
      <c r="VOD988" s="705"/>
      <c r="VOE988" s="705"/>
      <c r="VOF988" s="705"/>
      <c r="VOG988" s="705"/>
      <c r="VOH988" s="705"/>
      <c r="VOI988" s="705"/>
      <c r="VOJ988" s="705"/>
      <c r="VOK988" s="705"/>
      <c r="VOL988" s="705"/>
      <c r="VOM988" s="705"/>
      <c r="VON988" s="705"/>
      <c r="VOO988" s="705"/>
      <c r="VOP988" s="705"/>
      <c r="VOQ988" s="705"/>
      <c r="VOR988" s="705"/>
      <c r="VOS988" s="705"/>
      <c r="VOT988" s="705"/>
      <c r="VOU988" s="705"/>
      <c r="VOV988" s="705"/>
      <c r="VOW988" s="705"/>
      <c r="VOX988" s="705"/>
      <c r="VOY988" s="705"/>
      <c r="VOZ988" s="705"/>
      <c r="VPA988" s="705"/>
      <c r="VPB988" s="705"/>
      <c r="VPC988" s="705"/>
      <c r="VPD988" s="705"/>
      <c r="VPE988" s="705"/>
      <c r="VPF988" s="705"/>
      <c r="VPG988" s="705"/>
      <c r="VPH988" s="705"/>
      <c r="VPI988" s="705"/>
      <c r="VPJ988" s="705"/>
      <c r="VPK988" s="705"/>
      <c r="VPL988" s="705"/>
      <c r="VPM988" s="705"/>
      <c r="VPN988" s="705"/>
      <c r="VPO988" s="705"/>
      <c r="VPP988" s="705"/>
      <c r="VPQ988" s="705"/>
      <c r="VPR988" s="705"/>
      <c r="VPS988" s="705"/>
      <c r="VPT988" s="705"/>
      <c r="VPU988" s="705"/>
      <c r="VPV988" s="705"/>
      <c r="VPW988" s="705"/>
      <c r="VPX988" s="705"/>
      <c r="VPY988" s="705"/>
      <c r="VPZ988" s="705"/>
      <c r="VQA988" s="705"/>
      <c r="VQB988" s="705"/>
      <c r="VQC988" s="705"/>
      <c r="VQD988" s="705"/>
      <c r="VQE988" s="705"/>
      <c r="VQF988" s="705"/>
      <c r="VQG988" s="705"/>
      <c r="VQH988" s="705"/>
      <c r="VQI988" s="705"/>
      <c r="VQJ988" s="705"/>
      <c r="VQK988" s="705"/>
      <c r="VQL988" s="705"/>
      <c r="VQM988" s="705"/>
      <c r="VQN988" s="705"/>
      <c r="VQO988" s="705"/>
      <c r="VQP988" s="705"/>
      <c r="VQQ988" s="705"/>
      <c r="VQR988" s="705"/>
      <c r="VQS988" s="705"/>
      <c r="VQT988" s="705"/>
      <c r="VQU988" s="705"/>
      <c r="VQV988" s="705"/>
      <c r="VQW988" s="705"/>
      <c r="VQX988" s="705"/>
      <c r="VQY988" s="705"/>
      <c r="VQZ988" s="705"/>
      <c r="VRA988" s="705"/>
      <c r="VRB988" s="705"/>
      <c r="VRC988" s="705"/>
      <c r="VRD988" s="705"/>
      <c r="VRE988" s="705"/>
      <c r="VRF988" s="705"/>
      <c r="VRG988" s="705"/>
      <c r="VRH988" s="705"/>
      <c r="VRI988" s="705"/>
      <c r="VRJ988" s="705"/>
      <c r="VRK988" s="705"/>
      <c r="VRL988" s="705"/>
      <c r="VRM988" s="705"/>
      <c r="VRN988" s="705"/>
      <c r="VRO988" s="705"/>
      <c r="VRP988" s="705"/>
      <c r="VRQ988" s="705"/>
      <c r="VRR988" s="705"/>
      <c r="VRS988" s="705"/>
      <c r="VRT988" s="705"/>
      <c r="VRU988" s="705"/>
      <c r="VRV988" s="705"/>
      <c r="VRW988" s="705"/>
      <c r="VRX988" s="705"/>
      <c r="VRY988" s="705"/>
      <c r="VRZ988" s="705"/>
      <c r="VSA988" s="705"/>
      <c r="VSB988" s="705"/>
      <c r="VSC988" s="705"/>
      <c r="VSD988" s="705"/>
      <c r="VSE988" s="705"/>
      <c r="VSF988" s="705"/>
      <c r="VSG988" s="705"/>
      <c r="VSH988" s="705"/>
      <c r="VSI988" s="705"/>
      <c r="VSJ988" s="705"/>
      <c r="VSK988" s="705"/>
      <c r="VSL988" s="705"/>
      <c r="VSM988" s="705"/>
      <c r="VSN988" s="705"/>
      <c r="VSO988" s="705"/>
      <c r="VSP988" s="705"/>
      <c r="VSQ988" s="705"/>
      <c r="VSR988" s="705"/>
      <c r="VSS988" s="705"/>
      <c r="VST988" s="705"/>
      <c r="VSU988" s="705"/>
      <c r="VSV988" s="705"/>
      <c r="VSW988" s="705"/>
      <c r="VSX988" s="705"/>
      <c r="VSY988" s="705"/>
      <c r="VSZ988" s="705"/>
      <c r="VTA988" s="705"/>
      <c r="VTB988" s="705"/>
      <c r="VTC988" s="705"/>
      <c r="VTD988" s="705"/>
      <c r="VTE988" s="705"/>
      <c r="VTF988" s="705"/>
      <c r="VTG988" s="705"/>
      <c r="VTH988" s="705"/>
      <c r="VTI988" s="705"/>
      <c r="VTJ988" s="705"/>
      <c r="VTK988" s="705"/>
      <c r="VTL988" s="705"/>
      <c r="VTM988" s="705"/>
      <c r="VTN988" s="705"/>
      <c r="VTO988" s="705"/>
      <c r="VTP988" s="705"/>
      <c r="VTQ988" s="705"/>
      <c r="VTR988" s="705"/>
      <c r="VTS988" s="705"/>
      <c r="VTT988" s="705"/>
      <c r="VTU988" s="705"/>
      <c r="VTV988" s="705"/>
      <c r="VTW988" s="705"/>
      <c r="VTX988" s="705"/>
      <c r="VTY988" s="705"/>
      <c r="VTZ988" s="705"/>
      <c r="VUA988" s="705"/>
      <c r="VUB988" s="705"/>
      <c r="VUC988" s="705"/>
      <c r="VUD988" s="705"/>
      <c r="VUE988" s="705"/>
      <c r="VUF988" s="705"/>
      <c r="VUG988" s="705"/>
      <c r="VUH988" s="705"/>
      <c r="VUI988" s="705"/>
      <c r="VUJ988" s="705"/>
      <c r="VUK988" s="705"/>
      <c r="VUL988" s="705"/>
      <c r="VUM988" s="705"/>
      <c r="VUN988" s="705"/>
      <c r="VUO988" s="705"/>
      <c r="VUP988" s="705"/>
      <c r="VUQ988" s="705"/>
      <c r="VUR988" s="705"/>
      <c r="VUS988" s="705"/>
      <c r="VUT988" s="705"/>
      <c r="VUU988" s="705"/>
      <c r="VUV988" s="705"/>
      <c r="VUW988" s="705"/>
      <c r="VUX988" s="705"/>
      <c r="VUY988" s="705"/>
      <c r="VUZ988" s="705"/>
      <c r="VVA988" s="705"/>
      <c r="VVB988" s="705"/>
      <c r="VVC988" s="705"/>
      <c r="VVD988" s="705"/>
      <c r="VVE988" s="705"/>
      <c r="VVF988" s="705"/>
      <c r="VVG988" s="705"/>
      <c r="VVH988" s="705"/>
      <c r="VVI988" s="705"/>
      <c r="VVJ988" s="705"/>
      <c r="VVK988" s="705"/>
      <c r="VVL988" s="705"/>
      <c r="VVM988" s="705"/>
      <c r="VVN988" s="705"/>
      <c r="VVO988" s="705"/>
      <c r="VVP988" s="705"/>
      <c r="VVQ988" s="705"/>
      <c r="VVR988" s="705"/>
      <c r="VVS988" s="705"/>
      <c r="VVT988" s="705"/>
      <c r="VVU988" s="705"/>
      <c r="VVV988" s="705"/>
      <c r="VVW988" s="705"/>
      <c r="VVX988" s="705"/>
      <c r="VVY988" s="705"/>
      <c r="VVZ988" s="705"/>
      <c r="VWA988" s="705"/>
      <c r="VWB988" s="705"/>
      <c r="VWC988" s="705"/>
      <c r="VWD988" s="705"/>
      <c r="VWE988" s="705"/>
      <c r="VWF988" s="705"/>
      <c r="VWG988" s="705"/>
      <c r="VWH988" s="705"/>
      <c r="VWI988" s="705"/>
      <c r="VWJ988" s="705"/>
      <c r="VWK988" s="705"/>
      <c r="VWL988" s="705"/>
      <c r="VWM988" s="705"/>
      <c r="VWN988" s="705"/>
      <c r="VWO988" s="705"/>
      <c r="VWP988" s="705"/>
      <c r="VWQ988" s="705"/>
      <c r="VWR988" s="705"/>
      <c r="VWS988" s="705"/>
      <c r="VWT988" s="705"/>
      <c r="VWU988" s="705"/>
      <c r="VWV988" s="705"/>
      <c r="VWW988" s="705"/>
      <c r="VWX988" s="705"/>
      <c r="VWY988" s="705"/>
      <c r="VWZ988" s="705"/>
      <c r="VXA988" s="705"/>
      <c r="VXB988" s="705"/>
      <c r="VXC988" s="705"/>
      <c r="VXD988" s="705"/>
      <c r="VXE988" s="705"/>
      <c r="VXF988" s="705"/>
      <c r="VXG988" s="705"/>
      <c r="VXH988" s="705"/>
      <c r="VXI988" s="705"/>
      <c r="VXJ988" s="705"/>
      <c r="VXK988" s="705"/>
      <c r="VXL988" s="705"/>
      <c r="VXM988" s="705"/>
      <c r="VXN988" s="705"/>
      <c r="VXO988" s="705"/>
      <c r="VXP988" s="705"/>
      <c r="VXQ988" s="705"/>
      <c r="VXR988" s="705"/>
      <c r="VXS988" s="705"/>
      <c r="VXT988" s="705"/>
      <c r="VXU988" s="705"/>
      <c r="VXV988" s="705"/>
      <c r="VXW988" s="705"/>
      <c r="VXX988" s="705"/>
      <c r="VXY988" s="705"/>
      <c r="VXZ988" s="705"/>
      <c r="VYA988" s="705"/>
      <c r="VYB988" s="705"/>
      <c r="VYC988" s="705"/>
      <c r="VYD988" s="705"/>
      <c r="VYE988" s="705"/>
      <c r="VYF988" s="705"/>
      <c r="VYG988" s="705"/>
      <c r="VYH988" s="705"/>
      <c r="VYI988" s="705"/>
      <c r="VYJ988" s="705"/>
      <c r="VYK988" s="705"/>
      <c r="VYL988" s="705"/>
      <c r="VYM988" s="705"/>
      <c r="VYN988" s="705"/>
      <c r="VYO988" s="705"/>
      <c r="VYP988" s="705"/>
      <c r="VYQ988" s="705"/>
      <c r="VYR988" s="705"/>
      <c r="VYS988" s="705"/>
      <c r="VYT988" s="705"/>
      <c r="VYU988" s="705"/>
      <c r="VYV988" s="705"/>
      <c r="VYW988" s="705"/>
      <c r="VYX988" s="705"/>
      <c r="VYY988" s="705"/>
      <c r="VYZ988" s="705"/>
      <c r="VZA988" s="705"/>
      <c r="VZB988" s="705"/>
      <c r="VZC988" s="705"/>
      <c r="VZD988" s="705"/>
      <c r="VZE988" s="705"/>
      <c r="VZF988" s="705"/>
      <c r="VZG988" s="705"/>
      <c r="VZH988" s="705"/>
      <c r="VZI988" s="705"/>
      <c r="VZJ988" s="705"/>
      <c r="VZK988" s="705"/>
      <c r="VZL988" s="705"/>
      <c r="VZM988" s="705"/>
      <c r="VZN988" s="705"/>
      <c r="VZO988" s="705"/>
      <c r="VZP988" s="705"/>
      <c r="VZQ988" s="705"/>
      <c r="VZR988" s="705"/>
      <c r="VZS988" s="705"/>
      <c r="VZT988" s="705"/>
      <c r="VZU988" s="705"/>
      <c r="VZV988" s="705"/>
      <c r="VZW988" s="705"/>
      <c r="VZX988" s="705"/>
      <c r="VZY988" s="705"/>
      <c r="VZZ988" s="705"/>
      <c r="WAA988" s="705"/>
      <c r="WAB988" s="705"/>
      <c r="WAC988" s="705"/>
      <c r="WAD988" s="705"/>
      <c r="WAE988" s="705"/>
      <c r="WAF988" s="705"/>
      <c r="WAG988" s="705"/>
      <c r="WAH988" s="705"/>
      <c r="WAI988" s="705"/>
      <c r="WAJ988" s="705"/>
      <c r="WAK988" s="705"/>
      <c r="WAL988" s="705"/>
      <c r="WAM988" s="705"/>
      <c r="WAN988" s="705"/>
      <c r="WAO988" s="705"/>
      <c r="WAP988" s="705"/>
      <c r="WAQ988" s="705"/>
      <c r="WAR988" s="705"/>
      <c r="WAS988" s="705"/>
      <c r="WAT988" s="705"/>
      <c r="WAU988" s="705"/>
      <c r="WAV988" s="705"/>
      <c r="WAW988" s="705"/>
      <c r="WAX988" s="705"/>
      <c r="WAY988" s="705"/>
      <c r="WAZ988" s="705"/>
      <c r="WBA988" s="705"/>
      <c r="WBB988" s="705"/>
      <c r="WBC988" s="705"/>
      <c r="WBD988" s="705"/>
      <c r="WBE988" s="705"/>
      <c r="WBF988" s="705"/>
      <c r="WBG988" s="705"/>
      <c r="WBH988" s="705"/>
      <c r="WBI988" s="705"/>
      <c r="WBJ988" s="705"/>
      <c r="WBK988" s="705"/>
      <c r="WBL988" s="705"/>
      <c r="WBM988" s="705"/>
      <c r="WBN988" s="705"/>
      <c r="WBO988" s="705"/>
      <c r="WBP988" s="705"/>
      <c r="WBQ988" s="705"/>
      <c r="WBR988" s="705"/>
      <c r="WBS988" s="705"/>
      <c r="WBT988" s="705"/>
      <c r="WBU988" s="705"/>
      <c r="WBV988" s="705"/>
      <c r="WBW988" s="705"/>
      <c r="WBX988" s="705"/>
      <c r="WBY988" s="705"/>
      <c r="WBZ988" s="705"/>
      <c r="WCA988" s="705"/>
      <c r="WCB988" s="705"/>
      <c r="WCC988" s="705"/>
      <c r="WCD988" s="705"/>
      <c r="WCE988" s="705"/>
      <c r="WCF988" s="705"/>
      <c r="WCG988" s="705"/>
      <c r="WCH988" s="705"/>
      <c r="WCI988" s="705"/>
      <c r="WCJ988" s="705"/>
      <c r="WCK988" s="705"/>
      <c r="WCL988" s="705"/>
      <c r="WCM988" s="705"/>
      <c r="WCN988" s="705"/>
      <c r="WCO988" s="705"/>
      <c r="WCP988" s="705"/>
      <c r="WCQ988" s="705"/>
      <c r="WCR988" s="705"/>
      <c r="WCS988" s="705"/>
      <c r="WCT988" s="705"/>
      <c r="WCU988" s="705"/>
      <c r="WCV988" s="705"/>
      <c r="WCW988" s="705"/>
      <c r="WCX988" s="705"/>
      <c r="WCY988" s="705"/>
      <c r="WCZ988" s="705"/>
      <c r="WDA988" s="705"/>
      <c r="WDB988" s="705"/>
      <c r="WDC988" s="705"/>
      <c r="WDD988" s="705"/>
      <c r="WDE988" s="705"/>
      <c r="WDF988" s="705"/>
      <c r="WDG988" s="705"/>
      <c r="WDH988" s="705"/>
      <c r="WDI988" s="705"/>
      <c r="WDJ988" s="705"/>
      <c r="WDK988" s="705"/>
      <c r="WDL988" s="705"/>
      <c r="WDM988" s="705"/>
      <c r="WDN988" s="705"/>
      <c r="WDO988" s="705"/>
      <c r="WDP988" s="705"/>
      <c r="WDQ988" s="705"/>
      <c r="WDR988" s="705"/>
      <c r="WDS988" s="705"/>
      <c r="WDT988" s="705"/>
      <c r="WDU988" s="705"/>
      <c r="WDV988" s="705"/>
      <c r="WDW988" s="705"/>
      <c r="WDX988" s="705"/>
      <c r="WDY988" s="705"/>
      <c r="WDZ988" s="705"/>
      <c r="WEA988" s="705"/>
      <c r="WEB988" s="705"/>
      <c r="WEC988" s="705"/>
      <c r="WED988" s="705"/>
      <c r="WEE988" s="705"/>
      <c r="WEF988" s="705"/>
      <c r="WEG988" s="705"/>
      <c r="WEH988" s="705"/>
      <c r="WEI988" s="705"/>
      <c r="WEJ988" s="705"/>
      <c r="WEK988" s="705"/>
      <c r="WEL988" s="705"/>
      <c r="WEM988" s="705"/>
      <c r="WEN988" s="705"/>
      <c r="WEO988" s="705"/>
      <c r="WEP988" s="705"/>
      <c r="WEQ988" s="705"/>
      <c r="WER988" s="705"/>
      <c r="WES988" s="705"/>
      <c r="WET988" s="705"/>
      <c r="WEU988" s="705"/>
      <c r="WEV988" s="705"/>
      <c r="WEW988" s="705"/>
      <c r="WEX988" s="705"/>
      <c r="WEY988" s="705"/>
      <c r="WEZ988" s="705"/>
      <c r="WFA988" s="705"/>
      <c r="WFB988" s="705"/>
      <c r="WFC988" s="705"/>
      <c r="WFD988" s="705"/>
      <c r="WFE988" s="705"/>
      <c r="WFF988" s="705"/>
      <c r="WFG988" s="705"/>
      <c r="WFH988" s="705"/>
      <c r="WFI988" s="705"/>
      <c r="WFJ988" s="705"/>
      <c r="WFK988" s="705"/>
      <c r="WFL988" s="705"/>
      <c r="WFM988" s="705"/>
      <c r="WFN988" s="705"/>
      <c r="WFO988" s="705"/>
      <c r="WFP988" s="705"/>
      <c r="WFQ988" s="705"/>
      <c r="WFR988" s="705"/>
      <c r="WFS988" s="705"/>
      <c r="WFT988" s="705"/>
      <c r="WFU988" s="705"/>
      <c r="WFV988" s="705"/>
      <c r="WFW988" s="705"/>
      <c r="WFX988" s="705"/>
      <c r="WFY988" s="705"/>
      <c r="WFZ988" s="705"/>
      <c r="WGA988" s="705"/>
      <c r="WGB988" s="705"/>
      <c r="WGC988" s="705"/>
      <c r="WGD988" s="705"/>
      <c r="WGE988" s="705"/>
      <c r="WGF988" s="705"/>
      <c r="WGG988" s="705"/>
      <c r="WGH988" s="705"/>
      <c r="WGI988" s="705"/>
      <c r="WGJ988" s="705"/>
      <c r="WGK988" s="705"/>
      <c r="WGL988" s="705"/>
      <c r="WGM988" s="705"/>
      <c r="WGN988" s="705"/>
      <c r="WGO988" s="705"/>
      <c r="WGP988" s="705"/>
      <c r="WGQ988" s="705"/>
      <c r="WGR988" s="705"/>
      <c r="WGS988" s="705"/>
      <c r="WGT988" s="705"/>
      <c r="WGU988" s="705"/>
      <c r="WGV988" s="705"/>
      <c r="WGW988" s="705"/>
      <c r="WGX988" s="705"/>
      <c r="WGY988" s="705"/>
      <c r="WGZ988" s="705"/>
      <c r="WHA988" s="705"/>
      <c r="WHB988" s="705"/>
      <c r="WHC988" s="705"/>
      <c r="WHD988" s="705"/>
      <c r="WHE988" s="705"/>
      <c r="WHF988" s="705"/>
      <c r="WHG988" s="705"/>
      <c r="WHH988" s="705"/>
      <c r="WHI988" s="705"/>
      <c r="WHJ988" s="705"/>
      <c r="WHK988" s="705"/>
      <c r="WHL988" s="705"/>
      <c r="WHM988" s="705"/>
      <c r="WHN988" s="705"/>
      <c r="WHO988" s="705"/>
      <c r="WHP988" s="705"/>
      <c r="WHQ988" s="705"/>
      <c r="WHR988" s="705"/>
      <c r="WHS988" s="705"/>
      <c r="WHT988" s="705"/>
      <c r="WHU988" s="705"/>
      <c r="WHV988" s="705"/>
      <c r="WHW988" s="705"/>
      <c r="WHX988" s="705"/>
      <c r="WHY988" s="705"/>
      <c r="WHZ988" s="705"/>
      <c r="WIA988" s="705"/>
      <c r="WIB988" s="705"/>
      <c r="WIC988" s="705"/>
      <c r="WID988" s="705"/>
      <c r="WIE988" s="705"/>
      <c r="WIF988" s="705"/>
      <c r="WIG988" s="705"/>
      <c r="WIH988" s="705"/>
      <c r="WII988" s="705"/>
      <c r="WIJ988" s="705"/>
      <c r="WIK988" s="705"/>
      <c r="WIL988" s="705"/>
      <c r="WIM988" s="705"/>
      <c r="WIN988" s="705"/>
      <c r="WIO988" s="705"/>
      <c r="WIP988" s="705"/>
      <c r="WIQ988" s="705"/>
      <c r="WIR988" s="705"/>
      <c r="WIS988" s="705"/>
      <c r="WIT988" s="705"/>
      <c r="WIU988" s="705"/>
      <c r="WIV988" s="705"/>
      <c r="WIW988" s="705"/>
      <c r="WIX988" s="705"/>
      <c r="WIY988" s="705"/>
      <c r="WIZ988" s="705"/>
      <c r="WJA988" s="705"/>
      <c r="WJB988" s="705"/>
      <c r="WJC988" s="705"/>
      <c r="WJD988" s="705"/>
      <c r="WJE988" s="705"/>
      <c r="WJF988" s="705"/>
      <c r="WJG988" s="705"/>
      <c r="WJH988" s="705"/>
      <c r="WJI988" s="705"/>
      <c r="WJJ988" s="705"/>
      <c r="WJK988" s="705"/>
      <c r="WJL988" s="705"/>
      <c r="WJM988" s="705"/>
      <c r="WJN988" s="705"/>
      <c r="WJO988" s="705"/>
      <c r="WJP988" s="705"/>
      <c r="WJQ988" s="705"/>
      <c r="WJR988" s="705"/>
      <c r="WJS988" s="705"/>
      <c r="WJT988" s="705"/>
      <c r="WJU988" s="705"/>
      <c r="WJV988" s="705"/>
      <c r="WJW988" s="705"/>
      <c r="WJX988" s="705"/>
      <c r="WJY988" s="705"/>
      <c r="WJZ988" s="705"/>
      <c r="WKA988" s="705"/>
      <c r="WKB988" s="705"/>
      <c r="WKC988" s="705"/>
      <c r="WKD988" s="705"/>
      <c r="WKE988" s="705"/>
      <c r="WKF988" s="705"/>
      <c r="WKG988" s="705"/>
      <c r="WKH988" s="705"/>
      <c r="WKI988" s="705"/>
      <c r="WKJ988" s="705"/>
      <c r="WKK988" s="705"/>
      <c r="WKL988" s="705"/>
      <c r="WKM988" s="705"/>
      <c r="WKN988" s="705"/>
      <c r="WKO988" s="705"/>
      <c r="WKP988" s="705"/>
      <c r="WKQ988" s="705"/>
      <c r="WKR988" s="705"/>
      <c r="WKS988" s="705"/>
      <c r="WKT988" s="705"/>
      <c r="WKU988" s="705"/>
      <c r="WKV988" s="705"/>
      <c r="WKW988" s="705"/>
      <c r="WKX988" s="705"/>
      <c r="WKY988" s="705"/>
      <c r="WKZ988" s="705"/>
      <c r="WLA988" s="705"/>
      <c r="WLB988" s="705"/>
      <c r="WLC988" s="705"/>
      <c r="WLD988" s="705"/>
      <c r="WLE988" s="705"/>
      <c r="WLF988" s="705"/>
      <c r="WLG988" s="705"/>
      <c r="WLH988" s="705"/>
      <c r="WLI988" s="705"/>
      <c r="WLJ988" s="705"/>
      <c r="WLK988" s="705"/>
      <c r="WLL988" s="705"/>
      <c r="WLM988" s="705"/>
      <c r="WLN988" s="705"/>
      <c r="WLO988" s="705"/>
      <c r="WLP988" s="705"/>
      <c r="WLQ988" s="705"/>
      <c r="WLR988" s="705"/>
      <c r="WLS988" s="705"/>
      <c r="WLT988" s="705"/>
      <c r="WLU988" s="705"/>
      <c r="WLV988" s="705"/>
      <c r="WLW988" s="705"/>
      <c r="WLX988" s="705"/>
      <c r="WLY988" s="705"/>
      <c r="WLZ988" s="705"/>
      <c r="WMA988" s="705"/>
      <c r="WMB988" s="705"/>
      <c r="WMC988" s="705"/>
      <c r="WMD988" s="705"/>
      <c r="WME988" s="705"/>
      <c r="WMF988" s="705"/>
      <c r="WMG988" s="705"/>
      <c r="WMH988" s="705"/>
      <c r="WMI988" s="705"/>
      <c r="WMJ988" s="705"/>
      <c r="WMK988" s="705"/>
      <c r="WML988" s="705"/>
      <c r="WMM988" s="705"/>
      <c r="WMN988" s="705"/>
      <c r="WMO988" s="705"/>
      <c r="WMP988" s="705"/>
      <c r="WMQ988" s="705"/>
      <c r="WMR988" s="705"/>
      <c r="WMS988" s="705"/>
      <c r="WMT988" s="705"/>
      <c r="WMU988" s="705"/>
      <c r="WMV988" s="705"/>
      <c r="WMW988" s="705"/>
      <c r="WMX988" s="705"/>
      <c r="WMY988" s="705"/>
      <c r="WMZ988" s="705"/>
      <c r="WNA988" s="705"/>
      <c r="WNB988" s="705"/>
      <c r="WNC988" s="705"/>
      <c r="WND988" s="705"/>
      <c r="WNE988" s="705"/>
      <c r="WNF988" s="705"/>
      <c r="WNG988" s="705"/>
      <c r="WNH988" s="705"/>
      <c r="WNI988" s="705"/>
      <c r="WNJ988" s="705"/>
      <c r="WNK988" s="705"/>
      <c r="WNL988" s="705"/>
      <c r="WNM988" s="705"/>
      <c r="WNN988" s="705"/>
      <c r="WNO988" s="705"/>
      <c r="WNP988" s="705"/>
      <c r="WNQ988" s="705"/>
      <c r="WNR988" s="705"/>
      <c r="WNS988" s="705"/>
      <c r="WNT988" s="705"/>
      <c r="WNU988" s="705"/>
      <c r="WNV988" s="705"/>
      <c r="WNW988" s="705"/>
      <c r="WNX988" s="705"/>
      <c r="WNY988" s="705"/>
      <c r="WNZ988" s="705"/>
      <c r="WOA988" s="705"/>
      <c r="WOB988" s="705"/>
      <c r="WOC988" s="705"/>
      <c r="WOD988" s="705"/>
      <c r="WOE988" s="705"/>
      <c r="WOF988" s="705"/>
      <c r="WOG988" s="705"/>
      <c r="WOH988" s="705"/>
      <c r="WOI988" s="705"/>
      <c r="WOJ988" s="705"/>
      <c r="WOK988" s="705"/>
      <c r="WOL988" s="705"/>
      <c r="WOM988" s="705"/>
      <c r="WON988" s="705"/>
      <c r="WOO988" s="705"/>
      <c r="WOP988" s="705"/>
      <c r="WOQ988" s="705"/>
      <c r="WOR988" s="705"/>
      <c r="WOS988" s="705"/>
      <c r="WOT988" s="705"/>
      <c r="WOU988" s="705"/>
      <c r="WOV988" s="705"/>
      <c r="WOW988" s="705"/>
      <c r="WOX988" s="705"/>
      <c r="WOY988" s="705"/>
      <c r="WOZ988" s="705"/>
      <c r="WPA988" s="705"/>
      <c r="WPB988" s="705"/>
      <c r="WPC988" s="705"/>
      <c r="WPD988" s="705"/>
      <c r="WPE988" s="705"/>
      <c r="WPF988" s="705"/>
      <c r="WPG988" s="705"/>
      <c r="WPH988" s="705"/>
      <c r="WPI988" s="705"/>
      <c r="WPJ988" s="705"/>
      <c r="WPK988" s="705"/>
      <c r="WPL988" s="705"/>
      <c r="WPM988" s="705"/>
      <c r="WPN988" s="705"/>
      <c r="WPO988" s="705"/>
      <c r="WPP988" s="705"/>
      <c r="WPQ988" s="705"/>
      <c r="WPR988" s="705"/>
      <c r="WPS988" s="705"/>
      <c r="WPT988" s="705"/>
      <c r="WPU988" s="705"/>
      <c r="WPV988" s="705"/>
      <c r="WPW988" s="705"/>
      <c r="WPX988" s="705"/>
      <c r="WPY988" s="705"/>
      <c r="WPZ988" s="705"/>
      <c r="WQA988" s="705"/>
      <c r="WQB988" s="705"/>
      <c r="WQC988" s="705"/>
      <c r="WQD988" s="705"/>
      <c r="WQE988" s="705"/>
      <c r="WQF988" s="705"/>
      <c r="WQG988" s="705"/>
      <c r="WQH988" s="705"/>
      <c r="WQI988" s="705"/>
      <c r="WQJ988" s="705"/>
      <c r="WQK988" s="705"/>
      <c r="WQL988" s="705"/>
      <c r="WQM988" s="705"/>
      <c r="WQN988" s="705"/>
      <c r="WQO988" s="705"/>
      <c r="WQP988" s="705"/>
      <c r="WQQ988" s="705"/>
      <c r="WQR988" s="705"/>
      <c r="WQS988" s="705"/>
      <c r="WQT988" s="705"/>
      <c r="WQU988" s="705"/>
      <c r="WQV988" s="705"/>
      <c r="WQW988" s="705"/>
      <c r="WQX988" s="705"/>
      <c r="WQY988" s="705"/>
      <c r="WQZ988" s="705"/>
      <c r="WRA988" s="705"/>
      <c r="WRB988" s="705"/>
      <c r="WRC988" s="705"/>
      <c r="WRD988" s="705"/>
      <c r="WRE988" s="705"/>
      <c r="WRF988" s="705"/>
      <c r="WRG988" s="705"/>
      <c r="WRH988" s="705"/>
      <c r="WRI988" s="705"/>
      <c r="WRJ988" s="705"/>
      <c r="WRK988" s="705"/>
      <c r="WRL988" s="705"/>
      <c r="WRM988" s="705"/>
      <c r="WRN988" s="705"/>
      <c r="WRO988" s="705"/>
      <c r="WRP988" s="705"/>
      <c r="WRQ988" s="705"/>
      <c r="WRR988" s="705"/>
      <c r="WRS988" s="705"/>
      <c r="WRT988" s="705"/>
      <c r="WRU988" s="705"/>
      <c r="WRV988" s="705"/>
      <c r="WRW988" s="705"/>
      <c r="WRX988" s="705"/>
      <c r="WRY988" s="705"/>
      <c r="WRZ988" s="705"/>
      <c r="WSA988" s="705"/>
      <c r="WSB988" s="705"/>
      <c r="WSC988" s="705"/>
      <c r="WSD988" s="705"/>
      <c r="WSE988" s="705"/>
      <c r="WSF988" s="705"/>
      <c r="WSG988" s="705"/>
      <c r="WSH988" s="705"/>
      <c r="WSI988" s="705"/>
      <c r="WSJ988" s="705"/>
      <c r="WSK988" s="705"/>
      <c r="WSL988" s="705"/>
      <c r="WSM988" s="705"/>
      <c r="WSN988" s="705"/>
      <c r="WSO988" s="705"/>
      <c r="WSP988" s="705"/>
      <c r="WSQ988" s="705"/>
      <c r="WSR988" s="705"/>
      <c r="WSS988" s="705"/>
      <c r="WST988" s="705"/>
      <c r="WSU988" s="705"/>
      <c r="WSV988" s="705"/>
      <c r="WSW988" s="705"/>
      <c r="WSX988" s="705"/>
      <c r="WSY988" s="705"/>
      <c r="WSZ988" s="705"/>
      <c r="WTA988" s="705"/>
      <c r="WTB988" s="705"/>
      <c r="WTC988" s="705"/>
      <c r="WTD988" s="705"/>
      <c r="WTE988" s="705"/>
      <c r="WTF988" s="705"/>
      <c r="WTG988" s="705"/>
      <c r="WTH988" s="705"/>
      <c r="WTI988" s="705"/>
      <c r="WTJ988" s="705"/>
      <c r="WTK988" s="705"/>
      <c r="WTL988" s="705"/>
      <c r="WTM988" s="705"/>
      <c r="WTN988" s="705"/>
      <c r="WTO988" s="705"/>
      <c r="WTP988" s="705"/>
      <c r="WTQ988" s="705"/>
      <c r="WTR988" s="705"/>
      <c r="WTS988" s="705"/>
      <c r="WTT988" s="705"/>
      <c r="WTU988" s="705"/>
      <c r="WTV988" s="705"/>
      <c r="WTW988" s="705"/>
      <c r="WTX988" s="705"/>
      <c r="WTY988" s="705"/>
      <c r="WTZ988" s="705"/>
      <c r="WUA988" s="705"/>
      <c r="WUB988" s="705"/>
      <c r="WUC988" s="705"/>
      <c r="WUD988" s="705"/>
      <c r="WUE988" s="705"/>
      <c r="WUF988" s="705"/>
      <c r="WUG988" s="705"/>
      <c r="WUH988" s="705"/>
      <c r="WUI988" s="705"/>
      <c r="WUJ988" s="705"/>
      <c r="WUK988" s="705"/>
      <c r="WUL988" s="705"/>
      <c r="WUM988" s="705"/>
      <c r="WUN988" s="705"/>
      <c r="WUO988" s="705"/>
      <c r="WUP988" s="705"/>
      <c r="WUQ988" s="705"/>
      <c r="WUR988" s="705"/>
      <c r="WUS988" s="705"/>
      <c r="WUT988" s="705"/>
      <c r="WUU988" s="705"/>
      <c r="WUV988" s="705"/>
      <c r="WUW988" s="705"/>
      <c r="WUX988" s="705"/>
      <c r="WUY988" s="705"/>
      <c r="WUZ988" s="705"/>
      <c r="WVA988" s="705"/>
      <c r="WVB988" s="705"/>
      <c r="WVC988" s="705"/>
      <c r="WVD988" s="705"/>
      <c r="WVE988" s="705"/>
      <c r="WVF988" s="705"/>
      <c r="WVG988" s="705"/>
      <c r="WVH988" s="705"/>
      <c r="WVI988" s="705"/>
      <c r="WVJ988" s="705"/>
      <c r="WVK988" s="705"/>
      <c r="WVL988" s="705"/>
      <c r="WVM988" s="705"/>
      <c r="WVN988" s="705"/>
      <c r="WVO988" s="705"/>
      <c r="WVP988" s="705"/>
      <c r="WVQ988" s="705"/>
      <c r="WVR988" s="705"/>
      <c r="WVS988" s="705"/>
      <c r="WVT988" s="705"/>
      <c r="WVU988" s="705"/>
      <c r="WVV988" s="705"/>
      <c r="WVW988" s="705"/>
      <c r="WVX988" s="705"/>
      <c r="WVY988" s="705"/>
      <c r="WVZ988" s="705"/>
      <c r="WWA988" s="705"/>
      <c r="WWB988" s="705"/>
      <c r="WWC988" s="705"/>
      <c r="WWD988" s="705"/>
      <c r="WWE988" s="705"/>
      <c r="WWF988" s="705"/>
      <c r="WWG988" s="705"/>
      <c r="WWH988" s="705"/>
      <c r="WWI988" s="705"/>
      <c r="WWJ988" s="705"/>
      <c r="WWK988" s="705"/>
      <c r="WWL988" s="705"/>
      <c r="WWM988" s="705"/>
      <c r="WWN988" s="705"/>
      <c r="WWO988" s="705"/>
      <c r="WWP988" s="705"/>
      <c r="WWQ988" s="705"/>
      <c r="WWR988" s="705"/>
      <c r="WWS988" s="705"/>
      <c r="WWT988" s="705"/>
      <c r="WWU988" s="705"/>
      <c r="WWV988" s="705"/>
      <c r="WWW988" s="705"/>
      <c r="WWX988" s="705"/>
      <c r="WWY988" s="705"/>
      <c r="WWZ988" s="705"/>
      <c r="WXA988" s="705"/>
      <c r="WXB988" s="705"/>
      <c r="WXC988" s="705"/>
      <c r="WXD988" s="705"/>
      <c r="WXE988" s="705"/>
      <c r="WXF988" s="705"/>
      <c r="WXG988" s="705"/>
      <c r="WXH988" s="705"/>
      <c r="WXI988" s="705"/>
      <c r="WXJ988" s="705"/>
      <c r="WXK988" s="705"/>
      <c r="WXL988" s="705"/>
      <c r="WXM988" s="705"/>
      <c r="WXN988" s="705"/>
      <c r="WXO988" s="705"/>
      <c r="WXP988" s="705"/>
      <c r="WXQ988" s="705"/>
      <c r="WXR988" s="705"/>
      <c r="WXS988" s="705"/>
      <c r="WXT988" s="705"/>
      <c r="WXU988" s="705"/>
      <c r="WXV988" s="705"/>
      <c r="WXW988" s="705"/>
      <c r="WXX988" s="705"/>
      <c r="WXY988" s="705"/>
      <c r="WXZ988" s="705"/>
      <c r="WYA988" s="705"/>
      <c r="WYB988" s="705"/>
      <c r="WYC988" s="705"/>
      <c r="WYD988" s="705"/>
      <c r="WYE988" s="705"/>
      <c r="WYF988" s="705"/>
      <c r="WYG988" s="705"/>
      <c r="WYH988" s="705"/>
      <c r="WYI988" s="705"/>
      <c r="WYJ988" s="705"/>
      <c r="WYK988" s="705"/>
      <c r="WYL988" s="705"/>
      <c r="WYM988" s="705"/>
      <c r="WYN988" s="705"/>
      <c r="WYO988" s="705"/>
      <c r="WYP988" s="705"/>
      <c r="WYQ988" s="705"/>
      <c r="WYR988" s="705"/>
      <c r="WYS988" s="705"/>
      <c r="WYT988" s="705"/>
      <c r="WYU988" s="705"/>
      <c r="WYV988" s="705"/>
      <c r="WYW988" s="705"/>
      <c r="WYX988" s="705"/>
      <c r="WYY988" s="705"/>
      <c r="WYZ988" s="705"/>
      <c r="WZA988" s="705"/>
      <c r="WZB988" s="705"/>
      <c r="WZC988" s="705"/>
      <c r="WZD988" s="705"/>
      <c r="WZE988" s="705"/>
      <c r="WZF988" s="705"/>
      <c r="WZG988" s="705"/>
      <c r="WZH988" s="705"/>
      <c r="WZI988" s="705"/>
      <c r="WZJ988" s="705"/>
      <c r="WZK988" s="705"/>
      <c r="WZL988" s="705"/>
      <c r="WZM988" s="705"/>
      <c r="WZN988" s="705"/>
      <c r="WZO988" s="705"/>
      <c r="WZP988" s="705"/>
      <c r="WZQ988" s="705"/>
      <c r="WZR988" s="705"/>
      <c r="WZS988" s="705"/>
      <c r="WZT988" s="705"/>
      <c r="WZU988" s="705"/>
      <c r="WZV988" s="705"/>
      <c r="WZW988" s="705"/>
      <c r="WZX988" s="705"/>
      <c r="WZY988" s="705"/>
      <c r="WZZ988" s="705"/>
      <c r="XAA988" s="705"/>
      <c r="XAB988" s="705"/>
      <c r="XAC988" s="705"/>
      <c r="XAD988" s="705"/>
      <c r="XAE988" s="705"/>
      <c r="XAF988" s="705"/>
      <c r="XAG988" s="705"/>
      <c r="XAH988" s="705"/>
      <c r="XAI988" s="705"/>
      <c r="XAJ988" s="705"/>
      <c r="XAK988" s="705"/>
      <c r="XAL988" s="705"/>
      <c r="XAM988" s="705"/>
      <c r="XAN988" s="705"/>
      <c r="XAO988" s="705"/>
      <c r="XAP988" s="705"/>
      <c r="XAQ988" s="705"/>
      <c r="XAR988" s="705"/>
      <c r="XAS988" s="705"/>
      <c r="XAT988" s="705"/>
      <c r="XAU988" s="705"/>
      <c r="XAV988" s="705"/>
      <c r="XAW988" s="705"/>
      <c r="XAX988" s="705"/>
      <c r="XAY988" s="705"/>
      <c r="XAZ988" s="705"/>
      <c r="XBA988" s="705"/>
      <c r="XBB988" s="705"/>
      <c r="XBC988" s="705"/>
      <c r="XBD988" s="705"/>
      <c r="XBE988" s="705"/>
      <c r="XBF988" s="705"/>
      <c r="XBG988" s="705"/>
      <c r="XBH988" s="705"/>
      <c r="XBI988" s="705"/>
      <c r="XBJ988" s="705"/>
      <c r="XBK988" s="705"/>
      <c r="XBL988" s="705"/>
      <c r="XBM988" s="705"/>
      <c r="XBN988" s="705"/>
      <c r="XBO988" s="705"/>
      <c r="XBP988" s="705"/>
      <c r="XBQ988" s="705"/>
      <c r="XBR988" s="705"/>
      <c r="XBS988" s="705"/>
      <c r="XBT988" s="705"/>
      <c r="XBU988" s="705"/>
      <c r="XBV988" s="705"/>
      <c r="XBW988" s="705"/>
      <c r="XBX988" s="705"/>
      <c r="XBY988" s="705"/>
      <c r="XBZ988" s="705"/>
      <c r="XCA988" s="705"/>
      <c r="XCB988" s="705"/>
      <c r="XCC988" s="705"/>
      <c r="XCD988" s="705"/>
      <c r="XCE988" s="705"/>
      <c r="XCF988" s="705"/>
      <c r="XCG988" s="705"/>
      <c r="XCH988" s="705"/>
      <c r="XCI988" s="705"/>
      <c r="XCJ988" s="705"/>
      <c r="XCK988" s="705"/>
      <c r="XCL988" s="705"/>
      <c r="XCM988" s="705"/>
      <c r="XCN988" s="705"/>
      <c r="XCO988" s="705"/>
      <c r="XCP988" s="705"/>
      <c r="XCQ988" s="705"/>
      <c r="XCR988" s="705"/>
      <c r="XCS988" s="705"/>
      <c r="XCT988" s="705"/>
      <c r="XCU988" s="705"/>
      <c r="XCV988" s="705"/>
      <c r="XCW988" s="705"/>
      <c r="XCX988" s="705"/>
      <c r="XCY988" s="705"/>
      <c r="XCZ988" s="705"/>
      <c r="XDA988" s="705"/>
      <c r="XDB988" s="705"/>
      <c r="XDC988" s="705"/>
      <c r="XDD988" s="705"/>
      <c r="XDE988" s="705"/>
      <c r="XDF988" s="705"/>
      <c r="XDG988" s="705"/>
      <c r="XDH988" s="705"/>
      <c r="XDI988" s="705"/>
      <c r="XDJ988" s="705"/>
      <c r="XDK988" s="705"/>
      <c r="XDL988" s="705"/>
      <c r="XDM988" s="705"/>
      <c r="XDN988" s="705"/>
      <c r="XDO988" s="705"/>
      <c r="XDP988" s="705"/>
      <c r="XDQ988" s="705"/>
      <c r="XDR988" s="705"/>
      <c r="XDS988" s="705"/>
      <c r="XDT988" s="705"/>
      <c r="XDU988" s="705"/>
      <c r="XDV988" s="705"/>
      <c r="XDW988" s="705"/>
      <c r="XDX988" s="705"/>
      <c r="XDY988" s="705"/>
      <c r="XDZ988" s="705"/>
      <c r="XEA988" s="705"/>
      <c r="XEB988" s="705"/>
      <c r="XEC988" s="705"/>
      <c r="XED988" s="705"/>
      <c r="XEE988" s="705"/>
      <c r="XEF988" s="705"/>
      <c r="XEG988" s="705"/>
      <c r="XEH988" s="705"/>
      <c r="XEI988" s="705"/>
      <c r="XEJ988" s="705"/>
      <c r="XEK988" s="705"/>
      <c r="XEL988" s="705"/>
      <c r="XEM988" s="705"/>
      <c r="XEN988" s="705"/>
      <c r="XEO988" s="705"/>
      <c r="XEP988" s="705"/>
      <c r="XEQ988" s="705"/>
      <c r="XER988" s="705"/>
      <c r="XES988" s="705"/>
      <c r="XET988" s="705"/>
      <c r="XEU988" s="705"/>
      <c r="XEV988" s="705"/>
      <c r="XEW988" s="705"/>
      <c r="XEX988" s="705"/>
      <c r="XEY988" s="705"/>
      <c r="XEZ988" s="705"/>
      <c r="XFA988" s="699"/>
    </row>
    <row r="989" spans="1:16381" s="694" customFormat="1" ht="12.75" customHeight="1" x14ac:dyDescent="0.15">
      <c r="A989" s="896" t="s">
        <v>3811</v>
      </c>
      <c r="B989" s="896"/>
      <c r="C989" s="899"/>
      <c r="D989" s="899"/>
      <c r="E989" s="899"/>
      <c r="F989" s="899"/>
      <c r="G989" s="899"/>
      <c r="H989" s="899"/>
      <c r="I989" s="899"/>
      <c r="J989" s="899"/>
      <c r="K989" s="899"/>
      <c r="L989" s="899"/>
      <c r="M989" s="899"/>
      <c r="N989" s="899"/>
      <c r="O989" s="899"/>
      <c r="P989" s="899"/>
      <c r="Q989" s="899"/>
      <c r="R989" s="899"/>
      <c r="S989" s="899"/>
      <c r="T989" s="899"/>
      <c r="U989" s="899"/>
      <c r="V989" s="899"/>
      <c r="W989" s="899"/>
      <c r="X989" s="899"/>
      <c r="Y989" s="899"/>
      <c r="Z989" s="899"/>
      <c r="AA989" s="899"/>
      <c r="AB989" s="899"/>
      <c r="AC989" s="899"/>
      <c r="AD989" s="899"/>
      <c r="AE989" s="899"/>
      <c r="AF989" s="899"/>
      <c r="AG989" s="899"/>
      <c r="AH989" s="899"/>
      <c r="AI989" s="899"/>
      <c r="AJ989" s="899"/>
      <c r="AK989" s="899"/>
      <c r="AL989" s="899"/>
      <c r="AM989" s="64"/>
      <c r="AN989" s="64"/>
      <c r="AO989" s="64"/>
      <c r="AP989" s="64"/>
      <c r="AQ989" s="64"/>
      <c r="AR989" s="693"/>
      <c r="XFA989" s="693"/>
    </row>
    <row r="990" spans="1:16381" s="694" customFormat="1" ht="12.75" customHeight="1" x14ac:dyDescent="0.15">
      <c r="A990" s="896" t="s">
        <v>3972</v>
      </c>
      <c r="B990" s="896"/>
      <c r="C990" s="899"/>
      <c r="D990" s="899"/>
      <c r="E990" s="899"/>
      <c r="F990" s="899"/>
      <c r="G990" s="899"/>
      <c r="H990" s="899"/>
      <c r="I990" s="899"/>
      <c r="J990" s="899"/>
      <c r="K990" s="899"/>
      <c r="L990" s="899"/>
      <c r="M990" s="899"/>
      <c r="N990" s="899"/>
      <c r="O990" s="899"/>
      <c r="P990" s="899"/>
      <c r="Q990" s="899"/>
      <c r="R990" s="899"/>
      <c r="S990" s="899"/>
      <c r="T990" s="899"/>
      <c r="U990" s="899"/>
      <c r="V990" s="899"/>
      <c r="W990" s="899"/>
      <c r="X990" s="899"/>
      <c r="Y990" s="899"/>
      <c r="Z990" s="899"/>
      <c r="AA990" s="899"/>
      <c r="AB990" s="899"/>
      <c r="AC990" s="899"/>
      <c r="AD990" s="899"/>
      <c r="AE990" s="899"/>
      <c r="AF990" s="899"/>
      <c r="AG990" s="899"/>
      <c r="AH990" s="899"/>
      <c r="AI990" s="899"/>
      <c r="AJ990" s="899"/>
      <c r="AK990" s="899"/>
      <c r="AL990" s="899"/>
      <c r="AM990" s="64"/>
      <c r="AN990" s="64"/>
      <c r="AO990" s="64"/>
      <c r="AP990" s="64"/>
      <c r="AQ990" s="64"/>
      <c r="AR990" s="693"/>
      <c r="XFA990" s="693"/>
    </row>
    <row r="991" spans="1:16381" s="694" customFormat="1" ht="12.75" customHeight="1" x14ac:dyDescent="0.15">
      <c r="A991" s="221"/>
      <c r="B991" s="235" t="s">
        <v>3947</v>
      </c>
      <c r="C991" s="897"/>
      <c r="D991" s="897"/>
      <c r="E991" s="897"/>
      <c r="F991" s="897"/>
      <c r="G991" s="897"/>
      <c r="H991" s="897"/>
      <c r="I991" s="897"/>
      <c r="J991" s="897"/>
      <c r="K991" s="897"/>
      <c r="L991" s="897"/>
      <c r="M991" s="897"/>
      <c r="N991" s="897"/>
      <c r="O991" s="897"/>
      <c r="P991" s="897"/>
      <c r="Q991" s="897"/>
      <c r="R991" s="897"/>
      <c r="S991" s="897"/>
      <c r="T991" s="897"/>
      <c r="U991" s="897"/>
      <c r="V991" s="897"/>
      <c r="W991" s="897"/>
      <c r="X991" s="897"/>
      <c r="Y991" s="897"/>
      <c r="Z991" s="897"/>
      <c r="AA991" s="219"/>
      <c r="AB991" s="219"/>
      <c r="AC991" s="219"/>
      <c r="AD991" s="898"/>
      <c r="AE991" s="898"/>
      <c r="AF991" s="898"/>
      <c r="AG991" s="898"/>
      <c r="AH991" s="898"/>
      <c r="AI991" s="898"/>
      <c r="AJ991" s="898"/>
      <c r="AK991" s="898"/>
      <c r="AL991" s="898"/>
      <c r="AM991" s="64"/>
      <c r="AN991" s="64"/>
      <c r="AO991" s="64"/>
      <c r="AP991" s="64"/>
      <c r="AQ991" s="64"/>
      <c r="AR991" s="693"/>
      <c r="XFA991" s="693"/>
    </row>
    <row r="992" spans="1:16381" s="707" customFormat="1" ht="12" customHeight="1" x14ac:dyDescent="0.15">
      <c r="A992" s="113" t="s">
        <v>1996</v>
      </c>
      <c r="B992" s="114" t="s">
        <v>330</v>
      </c>
      <c r="C992" s="199">
        <f t="shared" si="195"/>
        <v>0</v>
      </c>
      <c r="D992" s="203">
        <f t="shared" si="196"/>
        <v>0</v>
      </c>
      <c r="E992" s="78"/>
      <c r="F992" s="78"/>
      <c r="G992" s="78"/>
      <c r="H992" s="79"/>
      <c r="I992" s="79"/>
      <c r="J992" s="79"/>
      <c r="K992" s="79"/>
      <c r="L992" s="79"/>
      <c r="M992" s="79"/>
      <c r="N992" s="79"/>
      <c r="O992" s="79"/>
      <c r="P992" s="79"/>
      <c r="Q992" s="79"/>
      <c r="R992" s="79"/>
      <c r="S992" s="79"/>
      <c r="T992" s="79"/>
      <c r="U992" s="79"/>
      <c r="V992" s="79"/>
      <c r="W992" s="79"/>
      <c r="X992" s="79"/>
      <c r="Y992" s="79"/>
      <c r="Z992" s="79"/>
      <c r="AA992" s="78"/>
      <c r="AB992" s="78"/>
      <c r="AC992" s="78"/>
      <c r="AD992" s="78"/>
      <c r="AE992" s="78"/>
      <c r="AF992" s="78"/>
      <c r="AG992" s="78"/>
      <c r="AH992" s="78"/>
      <c r="AI992" s="78"/>
      <c r="AJ992" s="78"/>
      <c r="AK992" s="645">
        <v>21960</v>
      </c>
      <c r="AL992" s="651">
        <f>AK992*E992</f>
        <v>0</v>
      </c>
      <c r="AM992" s="64"/>
      <c r="AN992" s="64" t="s">
        <v>547</v>
      </c>
      <c r="AO992" s="64"/>
      <c r="AP992" s="64"/>
      <c r="AQ992" s="64"/>
      <c r="AR992" s="706"/>
      <c r="XFA992" s="706"/>
    </row>
    <row r="993" spans="1:16381" s="694" customFormat="1" ht="12" customHeight="1" x14ac:dyDescent="0.15">
      <c r="A993" s="113" t="s">
        <v>1997</v>
      </c>
      <c r="B993" s="114" t="s">
        <v>331</v>
      </c>
      <c r="C993" s="199">
        <f t="shared" si="195"/>
        <v>0</v>
      </c>
      <c r="D993" s="203">
        <f t="shared" si="196"/>
        <v>0</v>
      </c>
      <c r="E993" s="78"/>
      <c r="F993" s="78"/>
      <c r="G993" s="78"/>
      <c r="H993" s="79"/>
      <c r="I993" s="79"/>
      <c r="J993" s="79"/>
      <c r="K993" s="79"/>
      <c r="L993" s="79"/>
      <c r="M993" s="79"/>
      <c r="N993" s="79"/>
      <c r="O993" s="79"/>
      <c r="P993" s="79"/>
      <c r="Q993" s="79"/>
      <c r="R993" s="79"/>
      <c r="S993" s="79"/>
      <c r="T993" s="79"/>
      <c r="U993" s="79"/>
      <c r="V993" s="79"/>
      <c r="W993" s="79"/>
      <c r="X993" s="79"/>
      <c r="Y993" s="79"/>
      <c r="Z993" s="79"/>
      <c r="AA993" s="78"/>
      <c r="AB993" s="78"/>
      <c r="AC993" s="78"/>
      <c r="AD993" s="78"/>
      <c r="AE993" s="78"/>
      <c r="AF993" s="78"/>
      <c r="AG993" s="78"/>
      <c r="AH993" s="78"/>
      <c r="AI993" s="78"/>
      <c r="AJ993" s="78"/>
      <c r="AK993" s="645">
        <v>21960</v>
      </c>
      <c r="AL993" s="651">
        <f>AK993*E993</f>
        <v>0</v>
      </c>
      <c r="AM993" s="64"/>
      <c r="AN993" s="64"/>
      <c r="AO993" s="64"/>
      <c r="AP993" s="64"/>
      <c r="AQ993" s="64"/>
      <c r="AR993" s="693"/>
      <c r="XFA993" s="693"/>
    </row>
    <row r="994" spans="1:16381" s="698" customFormat="1" ht="12" customHeight="1" x14ac:dyDescent="0.15">
      <c r="A994" s="113" t="s">
        <v>1998</v>
      </c>
      <c r="B994" s="114" t="s">
        <v>332</v>
      </c>
      <c r="C994" s="199">
        <f t="shared" si="195"/>
        <v>0</v>
      </c>
      <c r="D994" s="203">
        <f t="shared" si="196"/>
        <v>0</v>
      </c>
      <c r="E994" s="78"/>
      <c r="F994" s="78"/>
      <c r="G994" s="78"/>
      <c r="H994" s="79"/>
      <c r="I994" s="79"/>
      <c r="J994" s="79"/>
      <c r="K994" s="79"/>
      <c r="L994" s="79"/>
      <c r="M994" s="79"/>
      <c r="N994" s="79"/>
      <c r="O994" s="79"/>
      <c r="P994" s="79"/>
      <c r="Q994" s="79"/>
      <c r="R994" s="79"/>
      <c r="S994" s="79"/>
      <c r="T994" s="79"/>
      <c r="U994" s="79"/>
      <c r="V994" s="79"/>
      <c r="W994" s="79"/>
      <c r="X994" s="79"/>
      <c r="Y994" s="79"/>
      <c r="Z994" s="79"/>
      <c r="AA994" s="78"/>
      <c r="AB994" s="78"/>
      <c r="AC994" s="78"/>
      <c r="AD994" s="78"/>
      <c r="AE994" s="78"/>
      <c r="AF994" s="78"/>
      <c r="AG994" s="78"/>
      <c r="AH994" s="78"/>
      <c r="AI994" s="78"/>
      <c r="AJ994" s="78"/>
      <c r="AK994" s="645">
        <v>32960</v>
      </c>
      <c r="AL994" s="651">
        <f>AK994*E994</f>
        <v>0</v>
      </c>
      <c r="AM994" s="64"/>
      <c r="AN994" s="64"/>
      <c r="AO994" s="64"/>
      <c r="AP994" s="64"/>
      <c r="AQ994" s="64"/>
      <c r="AR994" s="697"/>
      <c r="XFA994" s="697"/>
    </row>
    <row r="995" spans="1:16381" s="698" customFormat="1" ht="12" customHeight="1" x14ac:dyDescent="0.15">
      <c r="A995" s="113" t="s">
        <v>3284</v>
      </c>
      <c r="B995" s="114" t="s">
        <v>3286</v>
      </c>
      <c r="C995" s="199">
        <f t="shared" si="195"/>
        <v>0</v>
      </c>
      <c r="D995" s="203">
        <f t="shared" si="196"/>
        <v>0</v>
      </c>
      <c r="E995" s="78"/>
      <c r="F995" s="78"/>
      <c r="G995" s="78"/>
      <c r="H995" s="79"/>
      <c r="I995" s="79"/>
      <c r="J995" s="79"/>
      <c r="K995" s="79"/>
      <c r="L995" s="79"/>
      <c r="M995" s="79"/>
      <c r="N995" s="79"/>
      <c r="O995" s="79"/>
      <c r="P995" s="79"/>
      <c r="Q995" s="79"/>
      <c r="R995" s="79"/>
      <c r="S995" s="79"/>
      <c r="T995" s="79"/>
      <c r="U995" s="79"/>
      <c r="V995" s="79"/>
      <c r="W995" s="79"/>
      <c r="X995" s="79"/>
      <c r="Y995" s="79"/>
      <c r="Z995" s="79"/>
      <c r="AA995" s="78"/>
      <c r="AB995" s="78"/>
      <c r="AC995" s="78"/>
      <c r="AD995" s="78"/>
      <c r="AE995" s="78"/>
      <c r="AF995" s="78"/>
      <c r="AG995" s="78"/>
      <c r="AH995" s="78"/>
      <c r="AI995" s="78"/>
      <c r="AJ995" s="78"/>
      <c r="AK995" s="645">
        <v>96750</v>
      </c>
      <c r="AL995" s="651">
        <f>AK995*E995</f>
        <v>0</v>
      </c>
      <c r="AM995" s="64"/>
      <c r="AN995" s="64"/>
      <c r="AO995" s="64"/>
      <c r="AP995" s="64"/>
      <c r="AQ995" s="64"/>
      <c r="AR995" s="697"/>
      <c r="XFA995" s="697"/>
    </row>
    <row r="996" spans="1:16381" s="698" customFormat="1" ht="12" customHeight="1" x14ac:dyDescent="0.15">
      <c r="A996" s="113" t="s">
        <v>3285</v>
      </c>
      <c r="B996" s="114" t="s">
        <v>3287</v>
      </c>
      <c r="C996" s="199">
        <f t="shared" si="195"/>
        <v>0</v>
      </c>
      <c r="D996" s="203">
        <f t="shared" si="196"/>
        <v>0</v>
      </c>
      <c r="E996" s="78"/>
      <c r="F996" s="78"/>
      <c r="G996" s="78"/>
      <c r="H996" s="79"/>
      <c r="I996" s="79"/>
      <c r="J996" s="79"/>
      <c r="K996" s="79"/>
      <c r="L996" s="79"/>
      <c r="M996" s="79"/>
      <c r="N996" s="79"/>
      <c r="O996" s="79"/>
      <c r="P996" s="79"/>
      <c r="Q996" s="79"/>
      <c r="R996" s="79"/>
      <c r="S996" s="79"/>
      <c r="T996" s="79"/>
      <c r="U996" s="79"/>
      <c r="V996" s="79"/>
      <c r="W996" s="79"/>
      <c r="X996" s="79"/>
      <c r="Y996" s="79"/>
      <c r="Z996" s="79"/>
      <c r="AA996" s="78"/>
      <c r="AB996" s="78"/>
      <c r="AC996" s="78"/>
      <c r="AD996" s="78"/>
      <c r="AE996" s="78"/>
      <c r="AF996" s="78"/>
      <c r="AG996" s="78"/>
      <c r="AH996" s="78"/>
      <c r="AI996" s="78"/>
      <c r="AJ996" s="78"/>
      <c r="AK996" s="645">
        <v>116290</v>
      </c>
      <c r="AL996" s="651">
        <f>AK996*E996</f>
        <v>0</v>
      </c>
      <c r="AM996" s="64"/>
      <c r="AN996" s="64"/>
      <c r="AO996" s="64"/>
      <c r="AP996" s="64"/>
      <c r="AQ996" s="64"/>
      <c r="AR996" s="697"/>
      <c r="XFA996" s="697"/>
    </row>
    <row r="997" spans="1:16381" s="694" customFormat="1" ht="12.75" customHeight="1" x14ac:dyDescent="0.15">
      <c r="A997" s="213"/>
      <c r="B997" s="214" t="s">
        <v>384</v>
      </c>
      <c r="C997" s="215">
        <f>SUM(C992:C996)</f>
        <v>0</v>
      </c>
      <c r="D997" s="215">
        <f t="shared" ref="D997:G997" si="198">SUM(D992:D996)</f>
        <v>0</v>
      </c>
      <c r="E997" s="215">
        <f t="shared" si="198"/>
        <v>0</v>
      </c>
      <c r="F997" s="215">
        <f t="shared" si="198"/>
        <v>0</v>
      </c>
      <c r="G997" s="215">
        <f t="shared" si="198"/>
        <v>0</v>
      </c>
      <c r="H997" s="850"/>
      <c r="I997" s="851"/>
      <c r="J997" s="851"/>
      <c r="K997" s="851"/>
      <c r="L997" s="851"/>
      <c r="M997" s="851"/>
      <c r="N997" s="851"/>
      <c r="O997" s="851"/>
      <c r="P997" s="851"/>
      <c r="Q997" s="851"/>
      <c r="R997" s="851"/>
      <c r="S997" s="851"/>
      <c r="T997" s="851"/>
      <c r="U997" s="851"/>
      <c r="V997" s="851"/>
      <c r="W997" s="851"/>
      <c r="X997" s="851"/>
      <c r="Y997" s="851"/>
      <c r="Z997" s="852"/>
      <c r="AA997" s="215">
        <f>SUM(AA992:AA996)</f>
        <v>0</v>
      </c>
      <c r="AB997" s="215">
        <f t="shared" ref="AB997:AJ997" si="199">SUM(AB992:AB996)</f>
        <v>0</v>
      </c>
      <c r="AC997" s="215">
        <f t="shared" si="199"/>
        <v>0</v>
      </c>
      <c r="AD997" s="215">
        <f t="shared" si="199"/>
        <v>0</v>
      </c>
      <c r="AE997" s="215">
        <f t="shared" si="199"/>
        <v>0</v>
      </c>
      <c r="AF997" s="215">
        <f t="shared" si="199"/>
        <v>0</v>
      </c>
      <c r="AG997" s="215">
        <f t="shared" si="199"/>
        <v>0</v>
      </c>
      <c r="AH997" s="215">
        <f t="shared" si="199"/>
        <v>0</v>
      </c>
      <c r="AI997" s="215">
        <f t="shared" si="199"/>
        <v>0</v>
      </c>
      <c r="AJ997" s="215">
        <f t="shared" si="199"/>
        <v>0</v>
      </c>
      <c r="AK997" s="541"/>
      <c r="AL997" s="541">
        <f>SUM(AL992:AL996)</f>
        <v>0</v>
      </c>
      <c r="AM997" s="64"/>
      <c r="AN997" s="64"/>
      <c r="AO997" s="64"/>
      <c r="AP997" s="64"/>
      <c r="AQ997" s="64"/>
      <c r="AR997" s="693"/>
      <c r="XFA997" s="693"/>
    </row>
    <row r="998" spans="1:16381" s="694" customFormat="1" x14ac:dyDescent="0.15">
      <c r="A998" s="213"/>
      <c r="B998" s="216" t="s">
        <v>3812</v>
      </c>
      <c r="C998" s="849"/>
      <c r="D998" s="849"/>
      <c r="E998" s="849"/>
      <c r="F998" s="849"/>
      <c r="G998" s="849"/>
      <c r="H998" s="849"/>
      <c r="I998" s="849"/>
      <c r="J998" s="849"/>
      <c r="K998" s="849"/>
      <c r="L998" s="849"/>
      <c r="M998" s="849"/>
      <c r="N998" s="849"/>
      <c r="O998" s="849"/>
      <c r="P998" s="849"/>
      <c r="Q998" s="849"/>
      <c r="R998" s="849"/>
      <c r="S998" s="849"/>
      <c r="T998" s="849"/>
      <c r="U998" s="849"/>
      <c r="V998" s="849"/>
      <c r="W998" s="849"/>
      <c r="X998" s="849"/>
      <c r="Y998" s="849"/>
      <c r="Z998" s="849"/>
      <c r="AA998" s="219"/>
      <c r="AB998" s="219"/>
      <c r="AC998" s="219"/>
      <c r="AD998" s="898"/>
      <c r="AE998" s="898"/>
      <c r="AF998" s="898"/>
      <c r="AG998" s="898"/>
      <c r="AH998" s="898"/>
      <c r="AI998" s="898"/>
      <c r="AJ998" s="898"/>
      <c r="AK998" s="898"/>
      <c r="AL998" s="898"/>
      <c r="AM998" s="64"/>
      <c r="AN998" s="64"/>
      <c r="AO998" s="64"/>
      <c r="AP998" s="64"/>
      <c r="AQ998" s="64"/>
      <c r="AR998" s="693"/>
      <c r="XFA998" s="693"/>
    </row>
    <row r="999" spans="1:16381" s="698" customFormat="1" ht="12" customHeight="1" x14ac:dyDescent="0.15">
      <c r="A999" s="113" t="s">
        <v>3288</v>
      </c>
      <c r="B999" s="114" t="s">
        <v>3290</v>
      </c>
      <c r="C999" s="199">
        <f t="shared" si="195"/>
        <v>0</v>
      </c>
      <c r="D999" s="203">
        <f t="shared" si="196"/>
        <v>0</v>
      </c>
      <c r="E999" s="78"/>
      <c r="F999" s="78"/>
      <c r="G999" s="78"/>
      <c r="H999" s="79"/>
      <c r="I999" s="79"/>
      <c r="J999" s="79"/>
      <c r="K999" s="79"/>
      <c r="L999" s="79"/>
      <c r="M999" s="79"/>
      <c r="N999" s="79"/>
      <c r="O999" s="79"/>
      <c r="P999" s="79"/>
      <c r="Q999" s="79"/>
      <c r="R999" s="79"/>
      <c r="S999" s="79"/>
      <c r="T999" s="79"/>
      <c r="U999" s="79"/>
      <c r="V999" s="79"/>
      <c r="W999" s="79"/>
      <c r="X999" s="79"/>
      <c r="Y999" s="79"/>
      <c r="Z999" s="79"/>
      <c r="AA999" s="78"/>
      <c r="AB999" s="78"/>
      <c r="AC999" s="78"/>
      <c r="AD999" s="78"/>
      <c r="AE999" s="78"/>
      <c r="AF999" s="78"/>
      <c r="AG999" s="78"/>
      <c r="AH999" s="78"/>
      <c r="AI999" s="78"/>
      <c r="AJ999" s="78"/>
      <c r="AK999" s="645">
        <v>59360</v>
      </c>
      <c r="AL999" s="651">
        <f t="shared" ref="AL999:AL1004" si="200">AK999*E999</f>
        <v>0</v>
      </c>
      <c r="AM999" s="64"/>
      <c r="AN999" s="64" t="s">
        <v>547</v>
      </c>
      <c r="AO999" s="64"/>
      <c r="AP999" s="64"/>
      <c r="AQ999" s="64"/>
      <c r="AR999" s="697"/>
      <c r="XFA999" s="697"/>
    </row>
    <row r="1000" spans="1:16381" s="698" customFormat="1" ht="12" customHeight="1" x14ac:dyDescent="0.15">
      <c r="A1000" s="113" t="s">
        <v>3289</v>
      </c>
      <c r="B1000" s="114" t="s">
        <v>3291</v>
      </c>
      <c r="C1000" s="199">
        <f t="shared" si="195"/>
        <v>0</v>
      </c>
      <c r="D1000" s="203">
        <f t="shared" si="196"/>
        <v>0</v>
      </c>
      <c r="E1000" s="78"/>
      <c r="F1000" s="78"/>
      <c r="G1000" s="78"/>
      <c r="H1000" s="79"/>
      <c r="I1000" s="79"/>
      <c r="J1000" s="79"/>
      <c r="K1000" s="79"/>
      <c r="L1000" s="79"/>
      <c r="M1000" s="79"/>
      <c r="N1000" s="79"/>
      <c r="O1000" s="79"/>
      <c r="P1000" s="79"/>
      <c r="Q1000" s="79"/>
      <c r="R1000" s="79"/>
      <c r="S1000" s="79"/>
      <c r="T1000" s="79"/>
      <c r="U1000" s="79"/>
      <c r="V1000" s="79"/>
      <c r="W1000" s="79"/>
      <c r="X1000" s="79"/>
      <c r="Y1000" s="79"/>
      <c r="Z1000" s="79"/>
      <c r="AA1000" s="78"/>
      <c r="AB1000" s="78"/>
      <c r="AC1000" s="78"/>
      <c r="AD1000" s="78"/>
      <c r="AE1000" s="78"/>
      <c r="AF1000" s="78"/>
      <c r="AG1000" s="78"/>
      <c r="AH1000" s="78"/>
      <c r="AI1000" s="78"/>
      <c r="AJ1000" s="78"/>
      <c r="AK1000" s="645">
        <v>59360</v>
      </c>
      <c r="AL1000" s="651">
        <f t="shared" si="200"/>
        <v>0</v>
      </c>
      <c r="AM1000" s="64"/>
      <c r="AN1000" s="64"/>
      <c r="AO1000" s="64"/>
      <c r="AP1000" s="64"/>
      <c r="AQ1000" s="64"/>
      <c r="AR1000" s="697"/>
      <c r="XFA1000" s="697"/>
    </row>
    <row r="1001" spans="1:16381" s="698" customFormat="1" ht="12" customHeight="1" x14ac:dyDescent="0.15">
      <c r="A1001" s="113" t="s">
        <v>1999</v>
      </c>
      <c r="B1001" s="114" t="s">
        <v>333</v>
      </c>
      <c r="C1001" s="199">
        <f t="shared" si="195"/>
        <v>0</v>
      </c>
      <c r="D1001" s="203">
        <f t="shared" si="196"/>
        <v>0</v>
      </c>
      <c r="E1001" s="78"/>
      <c r="F1001" s="78"/>
      <c r="G1001" s="78"/>
      <c r="H1001" s="79"/>
      <c r="I1001" s="79"/>
      <c r="J1001" s="79"/>
      <c r="K1001" s="79"/>
      <c r="L1001" s="79"/>
      <c r="M1001" s="79"/>
      <c r="N1001" s="79"/>
      <c r="O1001" s="79"/>
      <c r="P1001" s="79"/>
      <c r="Q1001" s="79"/>
      <c r="R1001" s="79"/>
      <c r="S1001" s="79"/>
      <c r="T1001" s="79"/>
      <c r="U1001" s="79"/>
      <c r="V1001" s="79"/>
      <c r="W1001" s="79"/>
      <c r="X1001" s="79"/>
      <c r="Y1001" s="79"/>
      <c r="Z1001" s="79"/>
      <c r="AA1001" s="78"/>
      <c r="AB1001" s="78"/>
      <c r="AC1001" s="78"/>
      <c r="AD1001" s="78"/>
      <c r="AE1001" s="78"/>
      <c r="AF1001" s="78"/>
      <c r="AG1001" s="78"/>
      <c r="AH1001" s="78"/>
      <c r="AI1001" s="78"/>
      <c r="AJ1001" s="78"/>
      <c r="AK1001" s="645">
        <v>87950</v>
      </c>
      <c r="AL1001" s="651">
        <f t="shared" si="200"/>
        <v>0</v>
      </c>
      <c r="AM1001" s="64"/>
      <c r="AN1001" s="64"/>
      <c r="AO1001" s="64"/>
      <c r="AP1001" s="64"/>
      <c r="AQ1001" s="64"/>
      <c r="AR1001" s="697"/>
      <c r="XFA1001" s="697"/>
    </row>
    <row r="1002" spans="1:16381" s="698" customFormat="1" ht="12" customHeight="1" x14ac:dyDescent="0.15">
      <c r="A1002" s="113" t="s">
        <v>3292</v>
      </c>
      <c r="B1002" s="114" t="s">
        <v>3295</v>
      </c>
      <c r="C1002" s="199">
        <f t="shared" si="195"/>
        <v>0</v>
      </c>
      <c r="D1002" s="203">
        <f t="shared" si="196"/>
        <v>0</v>
      </c>
      <c r="E1002" s="78"/>
      <c r="F1002" s="78"/>
      <c r="G1002" s="78"/>
      <c r="H1002" s="79"/>
      <c r="I1002" s="79"/>
      <c r="J1002" s="79"/>
      <c r="K1002" s="79"/>
      <c r="L1002" s="79"/>
      <c r="M1002" s="79"/>
      <c r="N1002" s="79"/>
      <c r="O1002" s="79"/>
      <c r="P1002" s="79"/>
      <c r="Q1002" s="79"/>
      <c r="R1002" s="79"/>
      <c r="S1002" s="79"/>
      <c r="T1002" s="79"/>
      <c r="U1002" s="79"/>
      <c r="V1002" s="79"/>
      <c r="W1002" s="79"/>
      <c r="X1002" s="79"/>
      <c r="Y1002" s="79"/>
      <c r="Z1002" s="79"/>
      <c r="AA1002" s="78"/>
      <c r="AB1002" s="78"/>
      <c r="AC1002" s="78"/>
      <c r="AD1002" s="78"/>
      <c r="AE1002" s="78"/>
      <c r="AF1002" s="78"/>
      <c r="AG1002" s="78"/>
      <c r="AH1002" s="78"/>
      <c r="AI1002" s="78"/>
      <c r="AJ1002" s="78"/>
      <c r="AK1002" s="645">
        <v>144280</v>
      </c>
      <c r="AL1002" s="651">
        <f t="shared" si="200"/>
        <v>0</v>
      </c>
      <c r="AM1002" s="64"/>
      <c r="AN1002" s="64"/>
      <c r="AO1002" s="64"/>
      <c r="AP1002" s="64"/>
      <c r="AQ1002" s="64"/>
      <c r="AR1002" s="697"/>
      <c r="XFA1002" s="697"/>
    </row>
    <row r="1003" spans="1:16381" s="698" customFormat="1" ht="12" customHeight="1" x14ac:dyDescent="0.15">
      <c r="A1003" s="113" t="s">
        <v>3293</v>
      </c>
      <c r="B1003" s="114" t="s">
        <v>3296</v>
      </c>
      <c r="C1003" s="199">
        <f t="shared" si="195"/>
        <v>0</v>
      </c>
      <c r="D1003" s="203">
        <f t="shared" si="196"/>
        <v>0</v>
      </c>
      <c r="E1003" s="78"/>
      <c r="F1003" s="78"/>
      <c r="G1003" s="78"/>
      <c r="H1003" s="79"/>
      <c r="I1003" s="79"/>
      <c r="J1003" s="79"/>
      <c r="K1003" s="79"/>
      <c r="L1003" s="79"/>
      <c r="M1003" s="79"/>
      <c r="N1003" s="79"/>
      <c r="O1003" s="79"/>
      <c r="P1003" s="79"/>
      <c r="Q1003" s="79"/>
      <c r="R1003" s="79"/>
      <c r="S1003" s="79"/>
      <c r="T1003" s="79"/>
      <c r="U1003" s="79"/>
      <c r="V1003" s="79"/>
      <c r="W1003" s="79"/>
      <c r="X1003" s="79"/>
      <c r="Y1003" s="79"/>
      <c r="Z1003" s="79"/>
      <c r="AA1003" s="78"/>
      <c r="AB1003" s="78"/>
      <c r="AC1003" s="78"/>
      <c r="AD1003" s="78"/>
      <c r="AE1003" s="78"/>
      <c r="AF1003" s="78"/>
      <c r="AG1003" s="78"/>
      <c r="AH1003" s="78"/>
      <c r="AI1003" s="78"/>
      <c r="AJ1003" s="78"/>
      <c r="AK1003" s="645">
        <v>163820</v>
      </c>
      <c r="AL1003" s="651">
        <f t="shared" si="200"/>
        <v>0</v>
      </c>
      <c r="AM1003" s="64"/>
      <c r="AN1003" s="64"/>
      <c r="AO1003" s="64"/>
      <c r="AP1003" s="64"/>
      <c r="AQ1003" s="64"/>
      <c r="AR1003" s="697"/>
      <c r="XFA1003" s="697"/>
    </row>
    <row r="1004" spans="1:16381" s="698" customFormat="1" ht="12" customHeight="1" x14ac:dyDescent="0.15">
      <c r="A1004" s="113" t="s">
        <v>3294</v>
      </c>
      <c r="B1004" s="114" t="s">
        <v>3297</v>
      </c>
      <c r="C1004" s="199">
        <f t="shared" si="195"/>
        <v>0</v>
      </c>
      <c r="D1004" s="203">
        <f t="shared" si="196"/>
        <v>0</v>
      </c>
      <c r="E1004" s="78"/>
      <c r="F1004" s="78"/>
      <c r="G1004" s="78"/>
      <c r="H1004" s="79"/>
      <c r="I1004" s="79"/>
      <c r="J1004" s="79"/>
      <c r="K1004" s="79"/>
      <c r="L1004" s="79"/>
      <c r="M1004" s="79"/>
      <c r="N1004" s="79"/>
      <c r="O1004" s="79"/>
      <c r="P1004" s="79"/>
      <c r="Q1004" s="79"/>
      <c r="R1004" s="79"/>
      <c r="S1004" s="79"/>
      <c r="T1004" s="79"/>
      <c r="U1004" s="79"/>
      <c r="V1004" s="79"/>
      <c r="W1004" s="79"/>
      <c r="X1004" s="79"/>
      <c r="Y1004" s="79"/>
      <c r="Z1004" s="79"/>
      <c r="AA1004" s="78"/>
      <c r="AB1004" s="78"/>
      <c r="AC1004" s="78"/>
      <c r="AD1004" s="78"/>
      <c r="AE1004" s="78"/>
      <c r="AF1004" s="78"/>
      <c r="AG1004" s="78"/>
      <c r="AH1004" s="78"/>
      <c r="AI1004" s="78"/>
      <c r="AJ1004" s="78"/>
      <c r="AK1004" s="645">
        <v>96750</v>
      </c>
      <c r="AL1004" s="651">
        <f t="shared" si="200"/>
        <v>0</v>
      </c>
      <c r="AM1004" s="64"/>
      <c r="AN1004" s="64"/>
      <c r="AO1004" s="64"/>
      <c r="AP1004" s="64"/>
      <c r="AQ1004" s="64"/>
      <c r="AR1004" s="697"/>
      <c r="XFA1004" s="697"/>
    </row>
    <row r="1005" spans="1:16381" s="700" customFormat="1" ht="14.1" customHeight="1" x14ac:dyDescent="0.15">
      <c r="A1005" s="213"/>
      <c r="B1005" s="214" t="s">
        <v>384</v>
      </c>
      <c r="C1005" s="217">
        <f>SUM(C999:C1004)</f>
        <v>0</v>
      </c>
      <c r="D1005" s="217">
        <f t="shared" ref="D1005:G1005" si="201">SUM(D999:D1004)</f>
        <v>0</v>
      </c>
      <c r="E1005" s="217">
        <f t="shared" si="201"/>
        <v>0</v>
      </c>
      <c r="F1005" s="217">
        <f t="shared" si="201"/>
        <v>0</v>
      </c>
      <c r="G1005" s="217">
        <f t="shared" si="201"/>
        <v>0</v>
      </c>
      <c r="H1005" s="850"/>
      <c r="I1005" s="851"/>
      <c r="J1005" s="851"/>
      <c r="K1005" s="851"/>
      <c r="L1005" s="851"/>
      <c r="M1005" s="851"/>
      <c r="N1005" s="851"/>
      <c r="O1005" s="851"/>
      <c r="P1005" s="851"/>
      <c r="Q1005" s="851"/>
      <c r="R1005" s="851"/>
      <c r="S1005" s="851"/>
      <c r="T1005" s="851"/>
      <c r="U1005" s="851"/>
      <c r="V1005" s="851"/>
      <c r="W1005" s="851"/>
      <c r="X1005" s="851"/>
      <c r="Y1005" s="851"/>
      <c r="Z1005" s="852"/>
      <c r="AA1005" s="217">
        <f>SUM(AA999:AA1004)</f>
        <v>0</v>
      </c>
      <c r="AB1005" s="217">
        <f>SUM(AB999:AB1004)</f>
        <v>0</v>
      </c>
      <c r="AC1005" s="217">
        <f t="shared" ref="AC1005:AJ1005" si="202">SUM(AC999:AC1004)</f>
        <v>0</v>
      </c>
      <c r="AD1005" s="217">
        <f t="shared" si="202"/>
        <v>0</v>
      </c>
      <c r="AE1005" s="217">
        <f t="shared" si="202"/>
        <v>0</v>
      </c>
      <c r="AF1005" s="217">
        <f t="shared" si="202"/>
        <v>0</v>
      </c>
      <c r="AG1005" s="217">
        <f t="shared" si="202"/>
        <v>0</v>
      </c>
      <c r="AH1005" s="217">
        <f t="shared" si="202"/>
        <v>0</v>
      </c>
      <c r="AI1005" s="217">
        <f t="shared" si="202"/>
        <v>0</v>
      </c>
      <c r="AJ1005" s="217">
        <f t="shared" si="202"/>
        <v>0</v>
      </c>
      <c r="AK1005" s="535"/>
      <c r="AL1005" s="535">
        <f>SUM(AL999:AL1004)</f>
        <v>0</v>
      </c>
      <c r="AM1005" s="67"/>
      <c r="AN1005" s="67"/>
      <c r="AO1005" s="67"/>
      <c r="AP1005" s="67"/>
      <c r="AQ1005" s="67"/>
      <c r="AR1005" s="704"/>
      <c r="AS1005" s="705"/>
      <c r="AT1005" s="705"/>
      <c r="AU1005" s="705"/>
      <c r="AV1005" s="705"/>
      <c r="AW1005" s="705"/>
      <c r="AX1005" s="705"/>
      <c r="AY1005" s="705"/>
      <c r="AZ1005" s="705"/>
      <c r="BA1005" s="705"/>
      <c r="BB1005" s="705"/>
      <c r="BC1005" s="705"/>
      <c r="BD1005" s="705"/>
      <c r="BE1005" s="705"/>
      <c r="BF1005" s="705"/>
      <c r="BG1005" s="705"/>
      <c r="BH1005" s="705"/>
      <c r="BI1005" s="705"/>
      <c r="BJ1005" s="705"/>
      <c r="BK1005" s="705"/>
      <c r="BL1005" s="705"/>
      <c r="BM1005" s="705"/>
      <c r="BN1005" s="705"/>
      <c r="BO1005" s="705"/>
      <c r="BP1005" s="705"/>
      <c r="BQ1005" s="705"/>
      <c r="BR1005" s="705"/>
      <c r="BS1005" s="705"/>
      <c r="BT1005" s="705"/>
      <c r="BU1005" s="705"/>
      <c r="BV1005" s="705"/>
      <c r="BW1005" s="705"/>
      <c r="BX1005" s="705"/>
      <c r="BY1005" s="705"/>
      <c r="BZ1005" s="705"/>
      <c r="CA1005" s="705"/>
      <c r="CB1005" s="705"/>
      <c r="CC1005" s="705"/>
      <c r="CD1005" s="705"/>
      <c r="CE1005" s="705"/>
      <c r="CF1005" s="705"/>
      <c r="CG1005" s="705"/>
      <c r="CH1005" s="705"/>
      <c r="CI1005" s="705"/>
      <c r="CJ1005" s="705"/>
      <c r="CK1005" s="705"/>
      <c r="CL1005" s="705"/>
      <c r="CM1005" s="705"/>
      <c r="CN1005" s="705"/>
      <c r="CO1005" s="705"/>
      <c r="CP1005" s="705"/>
      <c r="CQ1005" s="705"/>
      <c r="CR1005" s="705"/>
      <c r="CS1005" s="705"/>
      <c r="CT1005" s="705"/>
      <c r="CU1005" s="705"/>
      <c r="CV1005" s="705"/>
      <c r="CW1005" s="705"/>
      <c r="CX1005" s="705"/>
      <c r="CY1005" s="705"/>
      <c r="CZ1005" s="705"/>
      <c r="DA1005" s="705"/>
      <c r="DB1005" s="705"/>
      <c r="DC1005" s="705"/>
      <c r="DD1005" s="705"/>
      <c r="DE1005" s="705"/>
      <c r="DF1005" s="705"/>
      <c r="DG1005" s="705"/>
      <c r="DH1005" s="705"/>
      <c r="DI1005" s="705"/>
      <c r="DJ1005" s="705"/>
      <c r="DK1005" s="705"/>
      <c r="DL1005" s="705"/>
      <c r="DM1005" s="705"/>
      <c r="DN1005" s="705"/>
      <c r="DO1005" s="705"/>
      <c r="DP1005" s="705"/>
      <c r="DQ1005" s="705"/>
      <c r="DR1005" s="705"/>
      <c r="DS1005" s="705"/>
      <c r="DT1005" s="705"/>
      <c r="DU1005" s="705"/>
      <c r="DV1005" s="705"/>
      <c r="DW1005" s="705"/>
      <c r="DX1005" s="705"/>
      <c r="DY1005" s="705"/>
      <c r="DZ1005" s="705"/>
      <c r="EA1005" s="705"/>
      <c r="EB1005" s="705"/>
      <c r="EC1005" s="705"/>
      <c r="ED1005" s="705"/>
      <c r="EE1005" s="705"/>
      <c r="EF1005" s="705"/>
      <c r="EG1005" s="705"/>
      <c r="EH1005" s="705"/>
      <c r="EI1005" s="705"/>
      <c r="EJ1005" s="705"/>
      <c r="EK1005" s="705"/>
      <c r="EL1005" s="705"/>
      <c r="EM1005" s="705"/>
      <c r="EN1005" s="705"/>
      <c r="EO1005" s="705"/>
      <c r="EP1005" s="705"/>
      <c r="EQ1005" s="705"/>
      <c r="ER1005" s="705"/>
      <c r="ES1005" s="705"/>
      <c r="ET1005" s="705"/>
      <c r="EU1005" s="705"/>
      <c r="EV1005" s="705"/>
      <c r="EW1005" s="705"/>
      <c r="EX1005" s="705"/>
      <c r="EY1005" s="705"/>
      <c r="EZ1005" s="705"/>
      <c r="FA1005" s="705"/>
      <c r="FB1005" s="705"/>
      <c r="FC1005" s="705"/>
      <c r="FD1005" s="705"/>
      <c r="FE1005" s="705"/>
      <c r="FF1005" s="705"/>
      <c r="FG1005" s="705"/>
      <c r="FH1005" s="705"/>
      <c r="FI1005" s="705"/>
      <c r="FJ1005" s="705"/>
      <c r="FK1005" s="705"/>
      <c r="FL1005" s="705"/>
      <c r="FM1005" s="705"/>
      <c r="FN1005" s="705"/>
      <c r="FO1005" s="705"/>
      <c r="FP1005" s="705"/>
      <c r="FQ1005" s="705"/>
      <c r="FR1005" s="705"/>
      <c r="FS1005" s="705"/>
      <c r="FT1005" s="705"/>
      <c r="FU1005" s="705"/>
      <c r="FV1005" s="705"/>
      <c r="FW1005" s="705"/>
      <c r="FX1005" s="705"/>
      <c r="FY1005" s="705"/>
      <c r="FZ1005" s="705"/>
      <c r="GA1005" s="705"/>
      <c r="GB1005" s="705"/>
      <c r="GC1005" s="705"/>
      <c r="GD1005" s="705"/>
      <c r="GE1005" s="705"/>
      <c r="GF1005" s="705"/>
      <c r="GG1005" s="705"/>
      <c r="GH1005" s="705"/>
      <c r="GI1005" s="705"/>
      <c r="GJ1005" s="705"/>
      <c r="GK1005" s="705"/>
      <c r="GL1005" s="705"/>
      <c r="GM1005" s="705"/>
      <c r="GN1005" s="705"/>
      <c r="GO1005" s="705"/>
      <c r="GP1005" s="705"/>
      <c r="GQ1005" s="705"/>
      <c r="GR1005" s="705"/>
      <c r="GS1005" s="705"/>
      <c r="GT1005" s="705"/>
      <c r="GU1005" s="705"/>
      <c r="GV1005" s="705"/>
      <c r="GW1005" s="705"/>
      <c r="GX1005" s="705"/>
      <c r="GY1005" s="705"/>
      <c r="GZ1005" s="705"/>
      <c r="HA1005" s="705"/>
      <c r="HB1005" s="705"/>
      <c r="HC1005" s="705"/>
      <c r="HD1005" s="705"/>
      <c r="HE1005" s="705"/>
      <c r="HF1005" s="705"/>
      <c r="HG1005" s="705"/>
      <c r="HH1005" s="705"/>
      <c r="HI1005" s="705"/>
      <c r="HJ1005" s="705"/>
      <c r="HK1005" s="705"/>
      <c r="HL1005" s="705"/>
      <c r="HM1005" s="705"/>
      <c r="HN1005" s="705"/>
      <c r="HO1005" s="705"/>
      <c r="HP1005" s="705"/>
      <c r="HQ1005" s="705"/>
      <c r="HR1005" s="705"/>
      <c r="HS1005" s="705"/>
      <c r="HT1005" s="705"/>
      <c r="HU1005" s="705"/>
      <c r="HV1005" s="705"/>
      <c r="HW1005" s="705"/>
      <c r="HX1005" s="705"/>
      <c r="HY1005" s="705"/>
      <c r="HZ1005" s="705"/>
      <c r="IA1005" s="705"/>
      <c r="IB1005" s="705"/>
      <c r="IC1005" s="705"/>
      <c r="ID1005" s="705"/>
      <c r="IE1005" s="705"/>
      <c r="IF1005" s="705"/>
      <c r="IG1005" s="705"/>
      <c r="IH1005" s="705"/>
      <c r="II1005" s="705"/>
      <c r="IJ1005" s="705"/>
      <c r="IK1005" s="705"/>
      <c r="IL1005" s="705"/>
      <c r="IM1005" s="705"/>
      <c r="IN1005" s="705"/>
      <c r="IO1005" s="705"/>
      <c r="IP1005" s="705"/>
      <c r="IQ1005" s="705"/>
      <c r="IR1005" s="705"/>
      <c r="IS1005" s="705"/>
      <c r="IT1005" s="705"/>
      <c r="IU1005" s="705"/>
      <c r="IV1005" s="705"/>
      <c r="IW1005" s="705"/>
      <c r="IX1005" s="705"/>
      <c r="IY1005" s="705"/>
      <c r="IZ1005" s="705"/>
      <c r="JA1005" s="705"/>
      <c r="JB1005" s="705"/>
      <c r="JC1005" s="705"/>
      <c r="JD1005" s="705"/>
      <c r="JE1005" s="705"/>
      <c r="JF1005" s="705"/>
      <c r="JG1005" s="705"/>
      <c r="JH1005" s="705"/>
      <c r="JI1005" s="705"/>
      <c r="JJ1005" s="705"/>
      <c r="JK1005" s="705"/>
      <c r="JL1005" s="705"/>
      <c r="JM1005" s="705"/>
      <c r="JN1005" s="705"/>
      <c r="JO1005" s="705"/>
      <c r="JP1005" s="705"/>
      <c r="JQ1005" s="705"/>
      <c r="JR1005" s="705"/>
      <c r="JS1005" s="705"/>
      <c r="JT1005" s="705"/>
      <c r="JU1005" s="705"/>
      <c r="JV1005" s="705"/>
      <c r="JW1005" s="705"/>
      <c r="JX1005" s="705"/>
      <c r="JY1005" s="705"/>
      <c r="JZ1005" s="705"/>
      <c r="KA1005" s="705"/>
      <c r="KB1005" s="705"/>
      <c r="KC1005" s="705"/>
      <c r="KD1005" s="705"/>
      <c r="KE1005" s="705"/>
      <c r="KF1005" s="705"/>
      <c r="KG1005" s="705"/>
      <c r="KH1005" s="705"/>
      <c r="KI1005" s="705"/>
      <c r="KJ1005" s="705"/>
      <c r="KK1005" s="705"/>
      <c r="KL1005" s="705"/>
      <c r="KM1005" s="705"/>
      <c r="KN1005" s="705"/>
      <c r="KO1005" s="705"/>
      <c r="KP1005" s="705"/>
      <c r="KQ1005" s="705"/>
      <c r="KR1005" s="705"/>
      <c r="KS1005" s="705"/>
      <c r="KT1005" s="705"/>
      <c r="KU1005" s="705"/>
      <c r="KV1005" s="705"/>
      <c r="KW1005" s="705"/>
      <c r="KX1005" s="705"/>
      <c r="KY1005" s="705"/>
      <c r="KZ1005" s="705"/>
      <c r="LA1005" s="705"/>
      <c r="LB1005" s="705"/>
      <c r="LC1005" s="705"/>
      <c r="LD1005" s="705"/>
      <c r="LE1005" s="705"/>
      <c r="LF1005" s="705"/>
      <c r="LG1005" s="705"/>
      <c r="LH1005" s="705"/>
      <c r="LI1005" s="705"/>
      <c r="LJ1005" s="705"/>
      <c r="LK1005" s="705"/>
      <c r="LL1005" s="705"/>
      <c r="LM1005" s="705"/>
      <c r="LN1005" s="705"/>
      <c r="LO1005" s="705"/>
      <c r="LP1005" s="705"/>
      <c r="LQ1005" s="705"/>
      <c r="LR1005" s="705"/>
      <c r="LS1005" s="705"/>
      <c r="LT1005" s="705"/>
      <c r="LU1005" s="705"/>
      <c r="LV1005" s="705"/>
      <c r="LW1005" s="705"/>
      <c r="LX1005" s="705"/>
      <c r="LY1005" s="705"/>
      <c r="LZ1005" s="705"/>
      <c r="MA1005" s="705"/>
      <c r="MB1005" s="705"/>
      <c r="MC1005" s="705"/>
      <c r="MD1005" s="705"/>
      <c r="ME1005" s="705"/>
      <c r="MF1005" s="705"/>
      <c r="MG1005" s="705"/>
      <c r="MH1005" s="705"/>
      <c r="MI1005" s="705"/>
      <c r="MJ1005" s="705"/>
      <c r="MK1005" s="705"/>
      <c r="ML1005" s="705"/>
      <c r="MM1005" s="705"/>
      <c r="MN1005" s="705"/>
      <c r="MO1005" s="705"/>
      <c r="MP1005" s="705"/>
      <c r="MQ1005" s="705"/>
      <c r="MR1005" s="705"/>
      <c r="MS1005" s="705"/>
      <c r="MT1005" s="705"/>
      <c r="MU1005" s="705"/>
      <c r="MV1005" s="705"/>
      <c r="MW1005" s="705"/>
      <c r="MX1005" s="705"/>
      <c r="MY1005" s="705"/>
      <c r="MZ1005" s="705"/>
      <c r="NA1005" s="705"/>
      <c r="NB1005" s="705"/>
      <c r="NC1005" s="705"/>
      <c r="ND1005" s="705"/>
      <c r="NE1005" s="705"/>
      <c r="NF1005" s="705"/>
      <c r="NG1005" s="705"/>
      <c r="NH1005" s="705"/>
      <c r="NI1005" s="705"/>
      <c r="NJ1005" s="705"/>
      <c r="NK1005" s="705"/>
      <c r="NL1005" s="705"/>
      <c r="NM1005" s="705"/>
      <c r="NN1005" s="705"/>
      <c r="NO1005" s="705"/>
      <c r="NP1005" s="705"/>
      <c r="NQ1005" s="705"/>
      <c r="NR1005" s="705"/>
      <c r="NS1005" s="705"/>
      <c r="NT1005" s="705"/>
      <c r="NU1005" s="705"/>
      <c r="NV1005" s="705"/>
      <c r="NW1005" s="705"/>
      <c r="NX1005" s="705"/>
      <c r="NY1005" s="705"/>
      <c r="NZ1005" s="705"/>
      <c r="OA1005" s="705"/>
      <c r="OB1005" s="705"/>
      <c r="OC1005" s="705"/>
      <c r="OD1005" s="705"/>
      <c r="OE1005" s="705"/>
      <c r="OF1005" s="705"/>
      <c r="OG1005" s="705"/>
      <c r="OH1005" s="705"/>
      <c r="OI1005" s="705"/>
      <c r="OJ1005" s="705"/>
      <c r="OK1005" s="705"/>
      <c r="OL1005" s="705"/>
      <c r="OM1005" s="705"/>
      <c r="ON1005" s="705"/>
      <c r="OO1005" s="705"/>
      <c r="OP1005" s="705"/>
      <c r="OQ1005" s="705"/>
      <c r="OR1005" s="705"/>
      <c r="OS1005" s="705"/>
      <c r="OT1005" s="705"/>
      <c r="OU1005" s="705"/>
      <c r="OV1005" s="705"/>
      <c r="OW1005" s="705"/>
      <c r="OX1005" s="705"/>
      <c r="OY1005" s="705"/>
      <c r="OZ1005" s="705"/>
      <c r="PA1005" s="705"/>
      <c r="PB1005" s="705"/>
      <c r="PC1005" s="705"/>
      <c r="PD1005" s="705"/>
      <c r="PE1005" s="705"/>
      <c r="PF1005" s="705"/>
      <c r="PG1005" s="705"/>
      <c r="PH1005" s="705"/>
      <c r="PI1005" s="705"/>
      <c r="PJ1005" s="705"/>
      <c r="PK1005" s="705"/>
      <c r="PL1005" s="705"/>
      <c r="PM1005" s="705"/>
      <c r="PN1005" s="705"/>
      <c r="PO1005" s="705"/>
      <c r="PP1005" s="705"/>
      <c r="PQ1005" s="705"/>
      <c r="PR1005" s="705"/>
      <c r="PS1005" s="705"/>
      <c r="PT1005" s="705"/>
      <c r="PU1005" s="705"/>
      <c r="PV1005" s="705"/>
      <c r="PW1005" s="705"/>
      <c r="PX1005" s="705"/>
      <c r="PY1005" s="705"/>
      <c r="PZ1005" s="705"/>
      <c r="QA1005" s="705"/>
      <c r="QB1005" s="705"/>
      <c r="QC1005" s="705"/>
      <c r="QD1005" s="705"/>
      <c r="QE1005" s="705"/>
      <c r="QF1005" s="705"/>
      <c r="QG1005" s="705"/>
      <c r="QH1005" s="705"/>
      <c r="QI1005" s="705"/>
      <c r="QJ1005" s="705"/>
      <c r="QK1005" s="705"/>
      <c r="QL1005" s="705"/>
      <c r="QM1005" s="705"/>
      <c r="QN1005" s="705"/>
      <c r="QO1005" s="705"/>
      <c r="QP1005" s="705"/>
      <c r="QQ1005" s="705"/>
      <c r="QR1005" s="705"/>
      <c r="QS1005" s="705"/>
      <c r="QT1005" s="705"/>
      <c r="QU1005" s="705"/>
      <c r="QV1005" s="705"/>
      <c r="QW1005" s="705"/>
      <c r="QX1005" s="705"/>
      <c r="QY1005" s="705"/>
      <c r="QZ1005" s="705"/>
      <c r="RA1005" s="705"/>
      <c r="RB1005" s="705"/>
      <c r="RC1005" s="705"/>
      <c r="RD1005" s="705"/>
      <c r="RE1005" s="705"/>
      <c r="RF1005" s="705"/>
      <c r="RG1005" s="705"/>
      <c r="RH1005" s="705"/>
      <c r="RI1005" s="705"/>
      <c r="RJ1005" s="705"/>
      <c r="RK1005" s="705"/>
      <c r="RL1005" s="705"/>
      <c r="RM1005" s="705"/>
      <c r="RN1005" s="705"/>
      <c r="RO1005" s="705"/>
      <c r="RP1005" s="705"/>
      <c r="RQ1005" s="705"/>
      <c r="RR1005" s="705"/>
      <c r="RS1005" s="705"/>
      <c r="RT1005" s="705"/>
      <c r="RU1005" s="705"/>
      <c r="RV1005" s="705"/>
      <c r="RW1005" s="705"/>
      <c r="RX1005" s="705"/>
      <c r="RY1005" s="705"/>
      <c r="RZ1005" s="705"/>
      <c r="SA1005" s="705"/>
      <c r="SB1005" s="705"/>
      <c r="SC1005" s="705"/>
      <c r="SD1005" s="705"/>
      <c r="SE1005" s="705"/>
      <c r="SF1005" s="705"/>
      <c r="SG1005" s="705"/>
      <c r="SH1005" s="705"/>
      <c r="SI1005" s="705"/>
      <c r="SJ1005" s="705"/>
      <c r="SK1005" s="705"/>
      <c r="SL1005" s="705"/>
      <c r="SM1005" s="705"/>
      <c r="SN1005" s="705"/>
      <c r="SO1005" s="705"/>
      <c r="SP1005" s="705"/>
      <c r="SQ1005" s="705"/>
      <c r="SR1005" s="705"/>
      <c r="SS1005" s="705"/>
      <c r="ST1005" s="705"/>
      <c r="SU1005" s="705"/>
      <c r="SV1005" s="705"/>
      <c r="SW1005" s="705"/>
      <c r="SX1005" s="705"/>
      <c r="SY1005" s="705"/>
      <c r="SZ1005" s="705"/>
      <c r="TA1005" s="705"/>
      <c r="TB1005" s="705"/>
      <c r="TC1005" s="705"/>
      <c r="TD1005" s="705"/>
      <c r="TE1005" s="705"/>
      <c r="TF1005" s="705"/>
      <c r="TG1005" s="705"/>
      <c r="TH1005" s="705"/>
      <c r="TI1005" s="705"/>
      <c r="TJ1005" s="705"/>
      <c r="TK1005" s="705"/>
      <c r="TL1005" s="705"/>
      <c r="TM1005" s="705"/>
      <c r="TN1005" s="705"/>
      <c r="TO1005" s="705"/>
      <c r="TP1005" s="705"/>
      <c r="TQ1005" s="705"/>
      <c r="TR1005" s="705"/>
      <c r="TS1005" s="705"/>
      <c r="TT1005" s="705"/>
      <c r="TU1005" s="705"/>
      <c r="TV1005" s="705"/>
      <c r="TW1005" s="705"/>
      <c r="TX1005" s="705"/>
      <c r="TY1005" s="705"/>
      <c r="TZ1005" s="705"/>
      <c r="UA1005" s="705"/>
      <c r="UB1005" s="705"/>
      <c r="UC1005" s="705"/>
      <c r="UD1005" s="705"/>
      <c r="UE1005" s="705"/>
      <c r="UF1005" s="705"/>
      <c r="UG1005" s="705"/>
      <c r="UH1005" s="705"/>
      <c r="UI1005" s="705"/>
      <c r="UJ1005" s="705"/>
      <c r="UK1005" s="705"/>
      <c r="UL1005" s="705"/>
      <c r="UM1005" s="705"/>
      <c r="UN1005" s="705"/>
      <c r="UO1005" s="705"/>
      <c r="UP1005" s="705"/>
      <c r="UQ1005" s="705"/>
      <c r="UR1005" s="705"/>
      <c r="US1005" s="705"/>
      <c r="UT1005" s="705"/>
      <c r="UU1005" s="705"/>
      <c r="UV1005" s="705"/>
      <c r="UW1005" s="705"/>
      <c r="UX1005" s="705"/>
      <c r="UY1005" s="705"/>
      <c r="UZ1005" s="705"/>
      <c r="VA1005" s="705"/>
      <c r="VB1005" s="705"/>
      <c r="VC1005" s="705"/>
      <c r="VD1005" s="705"/>
      <c r="VE1005" s="705"/>
      <c r="VF1005" s="705"/>
      <c r="VG1005" s="705"/>
      <c r="VH1005" s="705"/>
      <c r="VI1005" s="705"/>
      <c r="VJ1005" s="705"/>
      <c r="VK1005" s="705"/>
      <c r="VL1005" s="705"/>
      <c r="VM1005" s="705"/>
      <c r="VN1005" s="705"/>
      <c r="VO1005" s="705"/>
      <c r="VP1005" s="705"/>
      <c r="VQ1005" s="705"/>
      <c r="VR1005" s="705"/>
      <c r="VS1005" s="705"/>
      <c r="VT1005" s="705"/>
      <c r="VU1005" s="705"/>
      <c r="VV1005" s="705"/>
      <c r="VW1005" s="705"/>
      <c r="VX1005" s="705"/>
      <c r="VY1005" s="705"/>
      <c r="VZ1005" s="705"/>
      <c r="WA1005" s="705"/>
      <c r="WB1005" s="705"/>
      <c r="WC1005" s="705"/>
      <c r="WD1005" s="705"/>
      <c r="WE1005" s="705"/>
      <c r="WF1005" s="705"/>
      <c r="WG1005" s="705"/>
      <c r="WH1005" s="705"/>
      <c r="WI1005" s="705"/>
      <c r="WJ1005" s="705"/>
      <c r="WK1005" s="705"/>
      <c r="WL1005" s="705"/>
      <c r="WM1005" s="705"/>
      <c r="WN1005" s="705"/>
      <c r="WO1005" s="705"/>
      <c r="WP1005" s="705"/>
      <c r="WQ1005" s="705"/>
      <c r="WR1005" s="705"/>
      <c r="WS1005" s="705"/>
      <c r="WT1005" s="705"/>
      <c r="WU1005" s="705"/>
      <c r="WV1005" s="705"/>
      <c r="WW1005" s="705"/>
      <c r="WX1005" s="705"/>
      <c r="WY1005" s="705"/>
      <c r="WZ1005" s="705"/>
      <c r="XA1005" s="705"/>
      <c r="XB1005" s="705"/>
      <c r="XC1005" s="705"/>
      <c r="XD1005" s="705"/>
      <c r="XE1005" s="705"/>
      <c r="XF1005" s="705"/>
      <c r="XG1005" s="705"/>
      <c r="XH1005" s="705"/>
      <c r="XI1005" s="705"/>
      <c r="XJ1005" s="705"/>
      <c r="XK1005" s="705"/>
      <c r="XL1005" s="705"/>
      <c r="XM1005" s="705"/>
      <c r="XN1005" s="705"/>
      <c r="XO1005" s="705"/>
      <c r="XP1005" s="705"/>
      <c r="XQ1005" s="705"/>
      <c r="XR1005" s="705"/>
      <c r="XS1005" s="705"/>
      <c r="XT1005" s="705"/>
      <c r="XU1005" s="705"/>
      <c r="XV1005" s="705"/>
      <c r="XW1005" s="705"/>
      <c r="XX1005" s="705"/>
      <c r="XY1005" s="705"/>
      <c r="XZ1005" s="705"/>
      <c r="YA1005" s="705"/>
      <c r="YB1005" s="705"/>
      <c r="YC1005" s="705"/>
      <c r="YD1005" s="705"/>
      <c r="YE1005" s="705"/>
      <c r="YF1005" s="705"/>
      <c r="YG1005" s="705"/>
      <c r="YH1005" s="705"/>
      <c r="YI1005" s="705"/>
      <c r="YJ1005" s="705"/>
      <c r="YK1005" s="705"/>
      <c r="YL1005" s="705"/>
      <c r="YM1005" s="705"/>
      <c r="YN1005" s="705"/>
      <c r="YO1005" s="705"/>
      <c r="YP1005" s="705"/>
      <c r="YQ1005" s="705"/>
      <c r="YR1005" s="705"/>
      <c r="YS1005" s="705"/>
      <c r="YT1005" s="705"/>
      <c r="YU1005" s="705"/>
      <c r="YV1005" s="705"/>
      <c r="YW1005" s="705"/>
      <c r="YX1005" s="705"/>
      <c r="YY1005" s="705"/>
      <c r="YZ1005" s="705"/>
      <c r="ZA1005" s="705"/>
      <c r="ZB1005" s="705"/>
      <c r="ZC1005" s="705"/>
      <c r="ZD1005" s="705"/>
      <c r="ZE1005" s="705"/>
      <c r="ZF1005" s="705"/>
      <c r="ZG1005" s="705"/>
      <c r="ZH1005" s="705"/>
      <c r="ZI1005" s="705"/>
      <c r="ZJ1005" s="705"/>
      <c r="ZK1005" s="705"/>
      <c r="ZL1005" s="705"/>
      <c r="ZM1005" s="705"/>
      <c r="ZN1005" s="705"/>
      <c r="ZO1005" s="705"/>
      <c r="ZP1005" s="705"/>
      <c r="ZQ1005" s="705"/>
      <c r="ZR1005" s="705"/>
      <c r="ZS1005" s="705"/>
      <c r="ZT1005" s="705"/>
      <c r="ZU1005" s="705"/>
      <c r="ZV1005" s="705"/>
      <c r="ZW1005" s="705"/>
      <c r="ZX1005" s="705"/>
      <c r="ZY1005" s="705"/>
      <c r="ZZ1005" s="705"/>
      <c r="AAA1005" s="705"/>
      <c r="AAB1005" s="705"/>
      <c r="AAC1005" s="705"/>
      <c r="AAD1005" s="705"/>
      <c r="AAE1005" s="705"/>
      <c r="AAF1005" s="705"/>
      <c r="AAG1005" s="705"/>
      <c r="AAH1005" s="705"/>
      <c r="AAI1005" s="705"/>
      <c r="AAJ1005" s="705"/>
      <c r="AAK1005" s="705"/>
      <c r="AAL1005" s="705"/>
      <c r="AAM1005" s="705"/>
      <c r="AAN1005" s="705"/>
      <c r="AAO1005" s="705"/>
      <c r="AAP1005" s="705"/>
      <c r="AAQ1005" s="705"/>
      <c r="AAR1005" s="705"/>
      <c r="AAS1005" s="705"/>
      <c r="AAT1005" s="705"/>
      <c r="AAU1005" s="705"/>
      <c r="AAV1005" s="705"/>
      <c r="AAW1005" s="705"/>
      <c r="AAX1005" s="705"/>
      <c r="AAY1005" s="705"/>
      <c r="AAZ1005" s="705"/>
      <c r="ABA1005" s="705"/>
      <c r="ABB1005" s="705"/>
      <c r="ABC1005" s="705"/>
      <c r="ABD1005" s="705"/>
      <c r="ABE1005" s="705"/>
      <c r="ABF1005" s="705"/>
      <c r="ABG1005" s="705"/>
      <c r="ABH1005" s="705"/>
      <c r="ABI1005" s="705"/>
      <c r="ABJ1005" s="705"/>
      <c r="ABK1005" s="705"/>
      <c r="ABL1005" s="705"/>
      <c r="ABM1005" s="705"/>
      <c r="ABN1005" s="705"/>
      <c r="ABO1005" s="705"/>
      <c r="ABP1005" s="705"/>
      <c r="ABQ1005" s="705"/>
      <c r="ABR1005" s="705"/>
      <c r="ABS1005" s="705"/>
      <c r="ABT1005" s="705"/>
      <c r="ABU1005" s="705"/>
      <c r="ABV1005" s="705"/>
      <c r="ABW1005" s="705"/>
      <c r="ABX1005" s="705"/>
      <c r="ABY1005" s="705"/>
      <c r="ABZ1005" s="705"/>
      <c r="ACA1005" s="705"/>
      <c r="ACB1005" s="705"/>
      <c r="ACC1005" s="705"/>
      <c r="ACD1005" s="705"/>
      <c r="ACE1005" s="705"/>
      <c r="ACF1005" s="705"/>
      <c r="ACG1005" s="705"/>
      <c r="ACH1005" s="705"/>
      <c r="ACI1005" s="705"/>
      <c r="ACJ1005" s="705"/>
      <c r="ACK1005" s="705"/>
      <c r="ACL1005" s="705"/>
      <c r="ACM1005" s="705"/>
      <c r="ACN1005" s="705"/>
      <c r="ACO1005" s="705"/>
      <c r="ACP1005" s="705"/>
      <c r="ACQ1005" s="705"/>
      <c r="ACR1005" s="705"/>
      <c r="ACS1005" s="705"/>
      <c r="ACT1005" s="705"/>
      <c r="ACU1005" s="705"/>
      <c r="ACV1005" s="705"/>
      <c r="ACW1005" s="705"/>
      <c r="ACX1005" s="705"/>
      <c r="ACY1005" s="705"/>
      <c r="ACZ1005" s="705"/>
      <c r="ADA1005" s="705"/>
      <c r="ADB1005" s="705"/>
      <c r="ADC1005" s="705"/>
      <c r="ADD1005" s="705"/>
      <c r="ADE1005" s="705"/>
      <c r="ADF1005" s="705"/>
      <c r="ADG1005" s="705"/>
      <c r="ADH1005" s="705"/>
      <c r="ADI1005" s="705"/>
      <c r="ADJ1005" s="705"/>
      <c r="ADK1005" s="705"/>
      <c r="ADL1005" s="705"/>
      <c r="ADM1005" s="705"/>
      <c r="ADN1005" s="705"/>
      <c r="ADO1005" s="705"/>
      <c r="ADP1005" s="705"/>
      <c r="ADQ1005" s="705"/>
      <c r="ADR1005" s="705"/>
      <c r="ADS1005" s="705"/>
      <c r="ADT1005" s="705"/>
      <c r="ADU1005" s="705"/>
      <c r="ADV1005" s="705"/>
      <c r="ADW1005" s="705"/>
      <c r="ADX1005" s="705"/>
      <c r="ADY1005" s="705"/>
      <c r="ADZ1005" s="705"/>
      <c r="AEA1005" s="705"/>
      <c r="AEB1005" s="705"/>
      <c r="AEC1005" s="705"/>
      <c r="AED1005" s="705"/>
      <c r="AEE1005" s="705"/>
      <c r="AEF1005" s="705"/>
      <c r="AEG1005" s="705"/>
      <c r="AEH1005" s="705"/>
      <c r="AEI1005" s="705"/>
      <c r="AEJ1005" s="705"/>
      <c r="AEK1005" s="705"/>
      <c r="AEL1005" s="705"/>
      <c r="AEM1005" s="705"/>
      <c r="AEN1005" s="705"/>
      <c r="AEO1005" s="705"/>
      <c r="AEP1005" s="705"/>
      <c r="AEQ1005" s="705"/>
      <c r="AER1005" s="705"/>
      <c r="AES1005" s="705"/>
      <c r="AET1005" s="705"/>
      <c r="AEU1005" s="705"/>
      <c r="AEV1005" s="705"/>
      <c r="AEW1005" s="705"/>
      <c r="AEX1005" s="705"/>
      <c r="AEY1005" s="705"/>
      <c r="AEZ1005" s="705"/>
      <c r="AFA1005" s="705"/>
      <c r="AFB1005" s="705"/>
      <c r="AFC1005" s="705"/>
      <c r="AFD1005" s="705"/>
      <c r="AFE1005" s="705"/>
      <c r="AFF1005" s="705"/>
      <c r="AFG1005" s="705"/>
      <c r="AFH1005" s="705"/>
      <c r="AFI1005" s="705"/>
      <c r="AFJ1005" s="705"/>
      <c r="AFK1005" s="705"/>
      <c r="AFL1005" s="705"/>
      <c r="AFM1005" s="705"/>
      <c r="AFN1005" s="705"/>
      <c r="AFO1005" s="705"/>
      <c r="AFP1005" s="705"/>
      <c r="AFQ1005" s="705"/>
      <c r="AFR1005" s="705"/>
      <c r="AFS1005" s="705"/>
      <c r="AFT1005" s="705"/>
      <c r="AFU1005" s="705"/>
      <c r="AFV1005" s="705"/>
      <c r="AFW1005" s="705"/>
      <c r="AFX1005" s="705"/>
      <c r="AFY1005" s="705"/>
      <c r="AFZ1005" s="705"/>
      <c r="AGA1005" s="705"/>
      <c r="AGB1005" s="705"/>
      <c r="AGC1005" s="705"/>
      <c r="AGD1005" s="705"/>
      <c r="AGE1005" s="705"/>
      <c r="AGF1005" s="705"/>
      <c r="AGG1005" s="705"/>
      <c r="AGH1005" s="705"/>
      <c r="AGI1005" s="705"/>
      <c r="AGJ1005" s="705"/>
      <c r="AGK1005" s="705"/>
      <c r="AGL1005" s="705"/>
      <c r="AGM1005" s="705"/>
      <c r="AGN1005" s="705"/>
      <c r="AGO1005" s="705"/>
      <c r="AGP1005" s="705"/>
      <c r="AGQ1005" s="705"/>
      <c r="AGR1005" s="705"/>
      <c r="AGS1005" s="705"/>
      <c r="AGT1005" s="705"/>
      <c r="AGU1005" s="705"/>
      <c r="AGV1005" s="705"/>
      <c r="AGW1005" s="705"/>
      <c r="AGX1005" s="705"/>
      <c r="AGY1005" s="705"/>
      <c r="AGZ1005" s="705"/>
      <c r="AHA1005" s="705"/>
      <c r="AHB1005" s="705"/>
      <c r="AHC1005" s="705"/>
      <c r="AHD1005" s="705"/>
      <c r="AHE1005" s="705"/>
      <c r="AHF1005" s="705"/>
      <c r="AHG1005" s="705"/>
      <c r="AHH1005" s="705"/>
      <c r="AHI1005" s="705"/>
      <c r="AHJ1005" s="705"/>
      <c r="AHK1005" s="705"/>
      <c r="AHL1005" s="705"/>
      <c r="AHM1005" s="705"/>
      <c r="AHN1005" s="705"/>
      <c r="AHO1005" s="705"/>
      <c r="AHP1005" s="705"/>
      <c r="AHQ1005" s="705"/>
      <c r="AHR1005" s="705"/>
      <c r="AHS1005" s="705"/>
      <c r="AHT1005" s="705"/>
      <c r="AHU1005" s="705"/>
      <c r="AHV1005" s="705"/>
      <c r="AHW1005" s="705"/>
      <c r="AHX1005" s="705"/>
      <c r="AHY1005" s="705"/>
      <c r="AHZ1005" s="705"/>
      <c r="AIA1005" s="705"/>
      <c r="AIB1005" s="705"/>
      <c r="AIC1005" s="705"/>
      <c r="AID1005" s="705"/>
      <c r="AIE1005" s="705"/>
      <c r="AIF1005" s="705"/>
      <c r="AIG1005" s="705"/>
      <c r="AIH1005" s="705"/>
      <c r="AII1005" s="705"/>
      <c r="AIJ1005" s="705"/>
      <c r="AIK1005" s="705"/>
      <c r="AIL1005" s="705"/>
      <c r="AIM1005" s="705"/>
      <c r="AIN1005" s="705"/>
      <c r="AIO1005" s="705"/>
      <c r="AIP1005" s="705"/>
      <c r="AIQ1005" s="705"/>
      <c r="AIR1005" s="705"/>
      <c r="AIS1005" s="705"/>
      <c r="AIT1005" s="705"/>
      <c r="AIU1005" s="705"/>
      <c r="AIV1005" s="705"/>
      <c r="AIW1005" s="705"/>
      <c r="AIX1005" s="705"/>
      <c r="AIY1005" s="705"/>
      <c r="AIZ1005" s="705"/>
      <c r="AJA1005" s="705"/>
      <c r="AJB1005" s="705"/>
      <c r="AJC1005" s="705"/>
      <c r="AJD1005" s="705"/>
      <c r="AJE1005" s="705"/>
      <c r="AJF1005" s="705"/>
      <c r="AJG1005" s="705"/>
      <c r="AJH1005" s="705"/>
      <c r="AJI1005" s="705"/>
      <c r="AJJ1005" s="705"/>
      <c r="AJK1005" s="705"/>
      <c r="AJL1005" s="705"/>
      <c r="AJM1005" s="705"/>
      <c r="AJN1005" s="705"/>
      <c r="AJO1005" s="705"/>
      <c r="AJP1005" s="705"/>
      <c r="AJQ1005" s="705"/>
      <c r="AJR1005" s="705"/>
      <c r="AJS1005" s="705"/>
      <c r="AJT1005" s="705"/>
      <c r="AJU1005" s="705"/>
      <c r="AJV1005" s="705"/>
      <c r="AJW1005" s="705"/>
      <c r="AJX1005" s="705"/>
      <c r="AJY1005" s="705"/>
      <c r="AJZ1005" s="705"/>
      <c r="AKA1005" s="705"/>
      <c r="AKB1005" s="705"/>
      <c r="AKC1005" s="705"/>
      <c r="AKD1005" s="705"/>
      <c r="AKE1005" s="705"/>
      <c r="AKF1005" s="705"/>
      <c r="AKG1005" s="705"/>
      <c r="AKH1005" s="705"/>
      <c r="AKI1005" s="705"/>
      <c r="AKJ1005" s="705"/>
      <c r="AKK1005" s="705"/>
      <c r="AKL1005" s="705"/>
      <c r="AKM1005" s="705"/>
      <c r="AKN1005" s="705"/>
      <c r="AKO1005" s="705"/>
      <c r="AKP1005" s="705"/>
      <c r="AKQ1005" s="705"/>
      <c r="AKR1005" s="705"/>
      <c r="AKS1005" s="705"/>
      <c r="AKT1005" s="705"/>
      <c r="AKU1005" s="705"/>
      <c r="AKV1005" s="705"/>
      <c r="AKW1005" s="705"/>
      <c r="AKX1005" s="705"/>
      <c r="AKY1005" s="705"/>
      <c r="AKZ1005" s="705"/>
      <c r="ALA1005" s="705"/>
      <c r="ALB1005" s="705"/>
      <c r="ALC1005" s="705"/>
      <c r="ALD1005" s="705"/>
      <c r="ALE1005" s="705"/>
      <c r="ALF1005" s="705"/>
      <c r="ALG1005" s="705"/>
      <c r="ALH1005" s="705"/>
      <c r="ALI1005" s="705"/>
      <c r="ALJ1005" s="705"/>
      <c r="ALK1005" s="705"/>
      <c r="ALL1005" s="705"/>
      <c r="ALM1005" s="705"/>
      <c r="ALN1005" s="705"/>
      <c r="ALO1005" s="705"/>
      <c r="ALP1005" s="705"/>
      <c r="ALQ1005" s="705"/>
      <c r="ALR1005" s="705"/>
      <c r="ALS1005" s="705"/>
      <c r="ALT1005" s="705"/>
      <c r="ALU1005" s="705"/>
      <c r="ALV1005" s="705"/>
      <c r="ALW1005" s="705"/>
      <c r="ALX1005" s="705"/>
      <c r="ALY1005" s="705"/>
      <c r="ALZ1005" s="705"/>
      <c r="AMA1005" s="705"/>
      <c r="AMB1005" s="705"/>
      <c r="AMC1005" s="705"/>
      <c r="AMD1005" s="705"/>
      <c r="AME1005" s="705"/>
      <c r="AMF1005" s="705"/>
      <c r="AMG1005" s="705"/>
      <c r="AMH1005" s="705"/>
      <c r="AMI1005" s="705"/>
      <c r="AMJ1005" s="705"/>
      <c r="AMK1005" s="705"/>
      <c r="AML1005" s="705"/>
      <c r="AMM1005" s="705"/>
      <c r="AMN1005" s="705"/>
      <c r="AMO1005" s="705"/>
      <c r="AMP1005" s="705"/>
      <c r="AMQ1005" s="705"/>
      <c r="AMR1005" s="705"/>
      <c r="AMS1005" s="705"/>
      <c r="AMT1005" s="705"/>
      <c r="AMU1005" s="705"/>
      <c r="AMV1005" s="705"/>
      <c r="AMW1005" s="705"/>
      <c r="AMX1005" s="705"/>
      <c r="AMY1005" s="705"/>
      <c r="AMZ1005" s="705"/>
      <c r="ANA1005" s="705"/>
      <c r="ANB1005" s="705"/>
      <c r="ANC1005" s="705"/>
      <c r="AND1005" s="705"/>
      <c r="ANE1005" s="705"/>
      <c r="ANF1005" s="705"/>
      <c r="ANG1005" s="705"/>
      <c r="ANH1005" s="705"/>
      <c r="ANI1005" s="705"/>
      <c r="ANJ1005" s="705"/>
      <c r="ANK1005" s="705"/>
      <c r="ANL1005" s="705"/>
      <c r="ANM1005" s="705"/>
      <c r="ANN1005" s="705"/>
      <c r="ANO1005" s="705"/>
      <c r="ANP1005" s="705"/>
      <c r="ANQ1005" s="705"/>
      <c r="ANR1005" s="705"/>
      <c r="ANS1005" s="705"/>
      <c r="ANT1005" s="705"/>
      <c r="ANU1005" s="705"/>
      <c r="ANV1005" s="705"/>
      <c r="ANW1005" s="705"/>
      <c r="ANX1005" s="705"/>
      <c r="ANY1005" s="705"/>
      <c r="ANZ1005" s="705"/>
      <c r="AOA1005" s="705"/>
      <c r="AOB1005" s="705"/>
      <c r="AOC1005" s="705"/>
      <c r="AOD1005" s="705"/>
      <c r="AOE1005" s="705"/>
      <c r="AOF1005" s="705"/>
      <c r="AOG1005" s="705"/>
      <c r="AOH1005" s="705"/>
      <c r="AOI1005" s="705"/>
      <c r="AOJ1005" s="705"/>
      <c r="AOK1005" s="705"/>
      <c r="AOL1005" s="705"/>
      <c r="AOM1005" s="705"/>
      <c r="AON1005" s="705"/>
      <c r="AOO1005" s="705"/>
      <c r="AOP1005" s="705"/>
      <c r="AOQ1005" s="705"/>
      <c r="AOR1005" s="705"/>
      <c r="AOS1005" s="705"/>
      <c r="AOT1005" s="705"/>
      <c r="AOU1005" s="705"/>
      <c r="AOV1005" s="705"/>
      <c r="AOW1005" s="705"/>
      <c r="AOX1005" s="705"/>
      <c r="AOY1005" s="705"/>
      <c r="AOZ1005" s="705"/>
      <c r="APA1005" s="705"/>
      <c r="APB1005" s="705"/>
      <c r="APC1005" s="705"/>
      <c r="APD1005" s="705"/>
      <c r="APE1005" s="705"/>
      <c r="APF1005" s="705"/>
      <c r="APG1005" s="705"/>
      <c r="APH1005" s="705"/>
      <c r="API1005" s="705"/>
      <c r="APJ1005" s="705"/>
      <c r="APK1005" s="705"/>
      <c r="APL1005" s="705"/>
      <c r="APM1005" s="705"/>
      <c r="APN1005" s="705"/>
      <c r="APO1005" s="705"/>
      <c r="APP1005" s="705"/>
      <c r="APQ1005" s="705"/>
      <c r="APR1005" s="705"/>
      <c r="APS1005" s="705"/>
      <c r="APT1005" s="705"/>
      <c r="APU1005" s="705"/>
      <c r="APV1005" s="705"/>
      <c r="APW1005" s="705"/>
      <c r="APX1005" s="705"/>
      <c r="APY1005" s="705"/>
      <c r="APZ1005" s="705"/>
      <c r="AQA1005" s="705"/>
      <c r="AQB1005" s="705"/>
      <c r="AQC1005" s="705"/>
      <c r="AQD1005" s="705"/>
      <c r="AQE1005" s="705"/>
      <c r="AQF1005" s="705"/>
      <c r="AQG1005" s="705"/>
      <c r="AQH1005" s="705"/>
      <c r="AQI1005" s="705"/>
      <c r="AQJ1005" s="705"/>
      <c r="AQK1005" s="705"/>
      <c r="AQL1005" s="705"/>
      <c r="AQM1005" s="705"/>
      <c r="AQN1005" s="705"/>
      <c r="AQO1005" s="705"/>
      <c r="AQP1005" s="705"/>
      <c r="AQQ1005" s="705"/>
      <c r="AQR1005" s="705"/>
      <c r="AQS1005" s="705"/>
      <c r="AQT1005" s="705"/>
      <c r="AQU1005" s="705"/>
      <c r="AQV1005" s="705"/>
      <c r="AQW1005" s="705"/>
      <c r="AQX1005" s="705"/>
      <c r="AQY1005" s="705"/>
      <c r="AQZ1005" s="705"/>
      <c r="ARA1005" s="705"/>
      <c r="ARB1005" s="705"/>
      <c r="ARC1005" s="705"/>
      <c r="ARD1005" s="705"/>
      <c r="ARE1005" s="705"/>
      <c r="ARF1005" s="705"/>
      <c r="ARG1005" s="705"/>
      <c r="ARH1005" s="705"/>
      <c r="ARI1005" s="705"/>
      <c r="ARJ1005" s="705"/>
      <c r="ARK1005" s="705"/>
      <c r="ARL1005" s="705"/>
      <c r="ARM1005" s="705"/>
      <c r="ARN1005" s="705"/>
      <c r="ARO1005" s="705"/>
      <c r="ARP1005" s="705"/>
      <c r="ARQ1005" s="705"/>
      <c r="ARR1005" s="705"/>
      <c r="ARS1005" s="705"/>
      <c r="ART1005" s="705"/>
      <c r="ARU1005" s="705"/>
      <c r="ARV1005" s="705"/>
      <c r="ARW1005" s="705"/>
      <c r="ARX1005" s="705"/>
      <c r="ARY1005" s="705"/>
      <c r="ARZ1005" s="705"/>
      <c r="ASA1005" s="705"/>
      <c r="ASB1005" s="705"/>
      <c r="ASC1005" s="705"/>
      <c r="ASD1005" s="705"/>
      <c r="ASE1005" s="705"/>
      <c r="ASF1005" s="705"/>
      <c r="ASG1005" s="705"/>
      <c r="ASH1005" s="705"/>
      <c r="ASI1005" s="705"/>
      <c r="ASJ1005" s="705"/>
      <c r="ASK1005" s="705"/>
      <c r="ASL1005" s="705"/>
      <c r="ASM1005" s="705"/>
      <c r="ASN1005" s="705"/>
      <c r="ASO1005" s="705"/>
      <c r="ASP1005" s="705"/>
      <c r="ASQ1005" s="705"/>
      <c r="ASR1005" s="705"/>
      <c r="ASS1005" s="705"/>
      <c r="AST1005" s="705"/>
      <c r="ASU1005" s="705"/>
      <c r="ASV1005" s="705"/>
      <c r="ASW1005" s="705"/>
      <c r="ASX1005" s="705"/>
      <c r="ASY1005" s="705"/>
      <c r="ASZ1005" s="705"/>
      <c r="ATA1005" s="705"/>
      <c r="ATB1005" s="705"/>
      <c r="ATC1005" s="705"/>
      <c r="ATD1005" s="705"/>
      <c r="ATE1005" s="705"/>
      <c r="ATF1005" s="705"/>
      <c r="ATG1005" s="705"/>
      <c r="ATH1005" s="705"/>
      <c r="ATI1005" s="705"/>
      <c r="ATJ1005" s="705"/>
      <c r="ATK1005" s="705"/>
      <c r="ATL1005" s="705"/>
      <c r="ATM1005" s="705"/>
      <c r="ATN1005" s="705"/>
      <c r="ATO1005" s="705"/>
      <c r="ATP1005" s="705"/>
      <c r="ATQ1005" s="705"/>
      <c r="ATR1005" s="705"/>
      <c r="ATS1005" s="705"/>
      <c r="ATT1005" s="705"/>
      <c r="ATU1005" s="705"/>
      <c r="ATV1005" s="705"/>
      <c r="ATW1005" s="705"/>
      <c r="ATX1005" s="705"/>
      <c r="ATY1005" s="705"/>
      <c r="ATZ1005" s="705"/>
      <c r="AUA1005" s="705"/>
      <c r="AUB1005" s="705"/>
      <c r="AUC1005" s="705"/>
      <c r="AUD1005" s="705"/>
      <c r="AUE1005" s="705"/>
      <c r="AUF1005" s="705"/>
      <c r="AUG1005" s="705"/>
      <c r="AUH1005" s="705"/>
      <c r="AUI1005" s="705"/>
      <c r="AUJ1005" s="705"/>
      <c r="AUK1005" s="705"/>
      <c r="AUL1005" s="705"/>
      <c r="AUM1005" s="705"/>
      <c r="AUN1005" s="705"/>
      <c r="AUO1005" s="705"/>
      <c r="AUP1005" s="705"/>
      <c r="AUQ1005" s="705"/>
      <c r="AUR1005" s="705"/>
      <c r="AUS1005" s="705"/>
      <c r="AUT1005" s="705"/>
      <c r="AUU1005" s="705"/>
      <c r="AUV1005" s="705"/>
      <c r="AUW1005" s="705"/>
      <c r="AUX1005" s="705"/>
      <c r="AUY1005" s="705"/>
      <c r="AUZ1005" s="705"/>
      <c r="AVA1005" s="705"/>
      <c r="AVB1005" s="705"/>
      <c r="AVC1005" s="705"/>
      <c r="AVD1005" s="705"/>
      <c r="AVE1005" s="705"/>
      <c r="AVF1005" s="705"/>
      <c r="AVG1005" s="705"/>
      <c r="AVH1005" s="705"/>
      <c r="AVI1005" s="705"/>
      <c r="AVJ1005" s="705"/>
      <c r="AVK1005" s="705"/>
      <c r="AVL1005" s="705"/>
      <c r="AVM1005" s="705"/>
      <c r="AVN1005" s="705"/>
      <c r="AVO1005" s="705"/>
      <c r="AVP1005" s="705"/>
      <c r="AVQ1005" s="705"/>
      <c r="AVR1005" s="705"/>
      <c r="AVS1005" s="705"/>
      <c r="AVT1005" s="705"/>
      <c r="AVU1005" s="705"/>
      <c r="AVV1005" s="705"/>
      <c r="AVW1005" s="705"/>
      <c r="AVX1005" s="705"/>
      <c r="AVY1005" s="705"/>
      <c r="AVZ1005" s="705"/>
      <c r="AWA1005" s="705"/>
      <c r="AWB1005" s="705"/>
      <c r="AWC1005" s="705"/>
      <c r="AWD1005" s="705"/>
      <c r="AWE1005" s="705"/>
      <c r="AWF1005" s="705"/>
      <c r="AWG1005" s="705"/>
      <c r="AWH1005" s="705"/>
      <c r="AWI1005" s="705"/>
      <c r="AWJ1005" s="705"/>
      <c r="AWK1005" s="705"/>
      <c r="AWL1005" s="705"/>
      <c r="AWM1005" s="705"/>
      <c r="AWN1005" s="705"/>
      <c r="AWO1005" s="705"/>
      <c r="AWP1005" s="705"/>
      <c r="AWQ1005" s="705"/>
      <c r="AWR1005" s="705"/>
      <c r="AWS1005" s="705"/>
      <c r="AWT1005" s="705"/>
      <c r="AWU1005" s="705"/>
      <c r="AWV1005" s="705"/>
      <c r="AWW1005" s="705"/>
      <c r="AWX1005" s="705"/>
      <c r="AWY1005" s="705"/>
      <c r="AWZ1005" s="705"/>
      <c r="AXA1005" s="705"/>
      <c r="AXB1005" s="705"/>
      <c r="AXC1005" s="705"/>
      <c r="AXD1005" s="705"/>
      <c r="AXE1005" s="705"/>
      <c r="AXF1005" s="705"/>
      <c r="AXG1005" s="705"/>
      <c r="AXH1005" s="705"/>
      <c r="AXI1005" s="705"/>
      <c r="AXJ1005" s="705"/>
      <c r="AXK1005" s="705"/>
      <c r="AXL1005" s="705"/>
      <c r="AXM1005" s="705"/>
      <c r="AXN1005" s="705"/>
      <c r="AXO1005" s="705"/>
      <c r="AXP1005" s="705"/>
      <c r="AXQ1005" s="705"/>
      <c r="AXR1005" s="705"/>
      <c r="AXS1005" s="705"/>
      <c r="AXT1005" s="705"/>
      <c r="AXU1005" s="705"/>
      <c r="AXV1005" s="705"/>
      <c r="AXW1005" s="705"/>
      <c r="AXX1005" s="705"/>
      <c r="AXY1005" s="705"/>
      <c r="AXZ1005" s="705"/>
      <c r="AYA1005" s="705"/>
      <c r="AYB1005" s="705"/>
      <c r="AYC1005" s="705"/>
      <c r="AYD1005" s="705"/>
      <c r="AYE1005" s="705"/>
      <c r="AYF1005" s="705"/>
      <c r="AYG1005" s="705"/>
      <c r="AYH1005" s="705"/>
      <c r="AYI1005" s="705"/>
      <c r="AYJ1005" s="705"/>
      <c r="AYK1005" s="705"/>
      <c r="AYL1005" s="705"/>
      <c r="AYM1005" s="705"/>
      <c r="AYN1005" s="705"/>
      <c r="AYO1005" s="705"/>
      <c r="AYP1005" s="705"/>
      <c r="AYQ1005" s="705"/>
      <c r="AYR1005" s="705"/>
      <c r="AYS1005" s="705"/>
      <c r="AYT1005" s="705"/>
      <c r="AYU1005" s="705"/>
      <c r="AYV1005" s="705"/>
      <c r="AYW1005" s="705"/>
      <c r="AYX1005" s="705"/>
      <c r="AYY1005" s="705"/>
      <c r="AYZ1005" s="705"/>
      <c r="AZA1005" s="705"/>
      <c r="AZB1005" s="705"/>
      <c r="AZC1005" s="705"/>
      <c r="AZD1005" s="705"/>
      <c r="AZE1005" s="705"/>
      <c r="AZF1005" s="705"/>
      <c r="AZG1005" s="705"/>
      <c r="AZH1005" s="705"/>
      <c r="AZI1005" s="705"/>
      <c r="AZJ1005" s="705"/>
      <c r="AZK1005" s="705"/>
      <c r="AZL1005" s="705"/>
      <c r="AZM1005" s="705"/>
      <c r="AZN1005" s="705"/>
      <c r="AZO1005" s="705"/>
      <c r="AZP1005" s="705"/>
      <c r="AZQ1005" s="705"/>
      <c r="AZR1005" s="705"/>
      <c r="AZS1005" s="705"/>
      <c r="AZT1005" s="705"/>
      <c r="AZU1005" s="705"/>
      <c r="AZV1005" s="705"/>
      <c r="AZW1005" s="705"/>
      <c r="AZX1005" s="705"/>
      <c r="AZY1005" s="705"/>
      <c r="AZZ1005" s="705"/>
      <c r="BAA1005" s="705"/>
      <c r="BAB1005" s="705"/>
      <c r="BAC1005" s="705"/>
      <c r="BAD1005" s="705"/>
      <c r="BAE1005" s="705"/>
      <c r="BAF1005" s="705"/>
      <c r="BAG1005" s="705"/>
      <c r="BAH1005" s="705"/>
      <c r="BAI1005" s="705"/>
      <c r="BAJ1005" s="705"/>
      <c r="BAK1005" s="705"/>
      <c r="BAL1005" s="705"/>
      <c r="BAM1005" s="705"/>
      <c r="BAN1005" s="705"/>
      <c r="BAO1005" s="705"/>
      <c r="BAP1005" s="705"/>
      <c r="BAQ1005" s="705"/>
      <c r="BAR1005" s="705"/>
      <c r="BAS1005" s="705"/>
      <c r="BAT1005" s="705"/>
      <c r="BAU1005" s="705"/>
      <c r="BAV1005" s="705"/>
      <c r="BAW1005" s="705"/>
      <c r="BAX1005" s="705"/>
      <c r="BAY1005" s="705"/>
      <c r="BAZ1005" s="705"/>
      <c r="BBA1005" s="705"/>
      <c r="BBB1005" s="705"/>
      <c r="BBC1005" s="705"/>
      <c r="BBD1005" s="705"/>
      <c r="BBE1005" s="705"/>
      <c r="BBF1005" s="705"/>
      <c r="BBG1005" s="705"/>
      <c r="BBH1005" s="705"/>
      <c r="BBI1005" s="705"/>
      <c r="BBJ1005" s="705"/>
      <c r="BBK1005" s="705"/>
      <c r="BBL1005" s="705"/>
      <c r="BBM1005" s="705"/>
      <c r="BBN1005" s="705"/>
      <c r="BBO1005" s="705"/>
      <c r="BBP1005" s="705"/>
      <c r="BBQ1005" s="705"/>
      <c r="BBR1005" s="705"/>
      <c r="BBS1005" s="705"/>
      <c r="BBT1005" s="705"/>
      <c r="BBU1005" s="705"/>
      <c r="BBV1005" s="705"/>
      <c r="BBW1005" s="705"/>
      <c r="BBX1005" s="705"/>
      <c r="BBY1005" s="705"/>
      <c r="BBZ1005" s="705"/>
      <c r="BCA1005" s="705"/>
      <c r="BCB1005" s="705"/>
      <c r="BCC1005" s="705"/>
      <c r="BCD1005" s="705"/>
      <c r="BCE1005" s="705"/>
      <c r="BCF1005" s="705"/>
      <c r="BCG1005" s="705"/>
      <c r="BCH1005" s="705"/>
      <c r="BCI1005" s="705"/>
      <c r="BCJ1005" s="705"/>
      <c r="BCK1005" s="705"/>
      <c r="BCL1005" s="705"/>
      <c r="BCM1005" s="705"/>
      <c r="BCN1005" s="705"/>
      <c r="BCO1005" s="705"/>
      <c r="BCP1005" s="705"/>
      <c r="BCQ1005" s="705"/>
      <c r="BCR1005" s="705"/>
      <c r="BCS1005" s="705"/>
      <c r="BCT1005" s="705"/>
      <c r="BCU1005" s="705"/>
      <c r="BCV1005" s="705"/>
      <c r="BCW1005" s="705"/>
      <c r="BCX1005" s="705"/>
      <c r="BCY1005" s="705"/>
      <c r="BCZ1005" s="705"/>
      <c r="BDA1005" s="705"/>
      <c r="BDB1005" s="705"/>
      <c r="BDC1005" s="705"/>
      <c r="BDD1005" s="705"/>
      <c r="BDE1005" s="705"/>
      <c r="BDF1005" s="705"/>
      <c r="BDG1005" s="705"/>
      <c r="BDH1005" s="705"/>
      <c r="BDI1005" s="705"/>
      <c r="BDJ1005" s="705"/>
      <c r="BDK1005" s="705"/>
      <c r="BDL1005" s="705"/>
      <c r="BDM1005" s="705"/>
      <c r="BDN1005" s="705"/>
      <c r="BDO1005" s="705"/>
      <c r="BDP1005" s="705"/>
      <c r="BDQ1005" s="705"/>
      <c r="BDR1005" s="705"/>
      <c r="BDS1005" s="705"/>
      <c r="BDT1005" s="705"/>
      <c r="BDU1005" s="705"/>
      <c r="BDV1005" s="705"/>
      <c r="BDW1005" s="705"/>
      <c r="BDX1005" s="705"/>
      <c r="BDY1005" s="705"/>
      <c r="BDZ1005" s="705"/>
      <c r="BEA1005" s="705"/>
      <c r="BEB1005" s="705"/>
      <c r="BEC1005" s="705"/>
      <c r="BED1005" s="705"/>
      <c r="BEE1005" s="705"/>
      <c r="BEF1005" s="705"/>
      <c r="BEG1005" s="705"/>
      <c r="BEH1005" s="705"/>
      <c r="BEI1005" s="705"/>
      <c r="BEJ1005" s="705"/>
      <c r="BEK1005" s="705"/>
      <c r="BEL1005" s="705"/>
      <c r="BEM1005" s="705"/>
      <c r="BEN1005" s="705"/>
      <c r="BEO1005" s="705"/>
      <c r="BEP1005" s="705"/>
      <c r="BEQ1005" s="705"/>
      <c r="BER1005" s="705"/>
      <c r="BES1005" s="705"/>
      <c r="BET1005" s="705"/>
      <c r="BEU1005" s="705"/>
      <c r="BEV1005" s="705"/>
      <c r="BEW1005" s="705"/>
      <c r="BEX1005" s="705"/>
      <c r="BEY1005" s="705"/>
      <c r="BEZ1005" s="705"/>
      <c r="BFA1005" s="705"/>
      <c r="BFB1005" s="705"/>
      <c r="BFC1005" s="705"/>
      <c r="BFD1005" s="705"/>
      <c r="BFE1005" s="705"/>
      <c r="BFF1005" s="705"/>
      <c r="BFG1005" s="705"/>
      <c r="BFH1005" s="705"/>
      <c r="BFI1005" s="705"/>
      <c r="BFJ1005" s="705"/>
      <c r="BFK1005" s="705"/>
      <c r="BFL1005" s="705"/>
      <c r="BFM1005" s="705"/>
      <c r="BFN1005" s="705"/>
      <c r="BFO1005" s="705"/>
      <c r="BFP1005" s="705"/>
      <c r="BFQ1005" s="705"/>
      <c r="BFR1005" s="705"/>
      <c r="BFS1005" s="705"/>
      <c r="BFT1005" s="705"/>
      <c r="BFU1005" s="705"/>
      <c r="BFV1005" s="705"/>
      <c r="BFW1005" s="705"/>
      <c r="BFX1005" s="705"/>
      <c r="BFY1005" s="705"/>
      <c r="BFZ1005" s="705"/>
      <c r="BGA1005" s="705"/>
      <c r="BGB1005" s="705"/>
      <c r="BGC1005" s="705"/>
      <c r="BGD1005" s="705"/>
      <c r="BGE1005" s="705"/>
      <c r="BGF1005" s="705"/>
      <c r="BGG1005" s="705"/>
      <c r="BGH1005" s="705"/>
      <c r="BGI1005" s="705"/>
      <c r="BGJ1005" s="705"/>
      <c r="BGK1005" s="705"/>
      <c r="BGL1005" s="705"/>
      <c r="BGM1005" s="705"/>
      <c r="BGN1005" s="705"/>
      <c r="BGO1005" s="705"/>
      <c r="BGP1005" s="705"/>
      <c r="BGQ1005" s="705"/>
      <c r="BGR1005" s="705"/>
      <c r="BGS1005" s="705"/>
      <c r="BGT1005" s="705"/>
      <c r="BGU1005" s="705"/>
      <c r="BGV1005" s="705"/>
      <c r="BGW1005" s="705"/>
      <c r="BGX1005" s="705"/>
      <c r="BGY1005" s="705"/>
      <c r="BGZ1005" s="705"/>
      <c r="BHA1005" s="705"/>
      <c r="BHB1005" s="705"/>
      <c r="BHC1005" s="705"/>
      <c r="BHD1005" s="705"/>
      <c r="BHE1005" s="705"/>
      <c r="BHF1005" s="705"/>
      <c r="BHG1005" s="705"/>
      <c r="BHH1005" s="705"/>
      <c r="BHI1005" s="705"/>
      <c r="BHJ1005" s="705"/>
      <c r="BHK1005" s="705"/>
      <c r="BHL1005" s="705"/>
      <c r="BHM1005" s="705"/>
      <c r="BHN1005" s="705"/>
      <c r="BHO1005" s="705"/>
      <c r="BHP1005" s="705"/>
      <c r="BHQ1005" s="705"/>
      <c r="BHR1005" s="705"/>
      <c r="BHS1005" s="705"/>
      <c r="BHT1005" s="705"/>
      <c r="BHU1005" s="705"/>
      <c r="BHV1005" s="705"/>
      <c r="BHW1005" s="705"/>
      <c r="BHX1005" s="705"/>
      <c r="BHY1005" s="705"/>
      <c r="BHZ1005" s="705"/>
      <c r="BIA1005" s="705"/>
      <c r="BIB1005" s="705"/>
      <c r="BIC1005" s="705"/>
      <c r="BID1005" s="705"/>
      <c r="BIE1005" s="705"/>
      <c r="BIF1005" s="705"/>
      <c r="BIG1005" s="705"/>
      <c r="BIH1005" s="705"/>
      <c r="BII1005" s="705"/>
      <c r="BIJ1005" s="705"/>
      <c r="BIK1005" s="705"/>
      <c r="BIL1005" s="705"/>
      <c r="BIM1005" s="705"/>
      <c r="BIN1005" s="705"/>
      <c r="BIO1005" s="705"/>
      <c r="BIP1005" s="705"/>
      <c r="BIQ1005" s="705"/>
      <c r="BIR1005" s="705"/>
      <c r="BIS1005" s="705"/>
      <c r="BIT1005" s="705"/>
      <c r="BIU1005" s="705"/>
      <c r="BIV1005" s="705"/>
      <c r="BIW1005" s="705"/>
      <c r="BIX1005" s="705"/>
      <c r="BIY1005" s="705"/>
      <c r="BIZ1005" s="705"/>
      <c r="BJA1005" s="705"/>
      <c r="BJB1005" s="705"/>
      <c r="BJC1005" s="705"/>
      <c r="BJD1005" s="705"/>
      <c r="BJE1005" s="705"/>
      <c r="BJF1005" s="705"/>
      <c r="BJG1005" s="705"/>
      <c r="BJH1005" s="705"/>
      <c r="BJI1005" s="705"/>
      <c r="BJJ1005" s="705"/>
      <c r="BJK1005" s="705"/>
      <c r="BJL1005" s="705"/>
      <c r="BJM1005" s="705"/>
      <c r="BJN1005" s="705"/>
      <c r="BJO1005" s="705"/>
      <c r="BJP1005" s="705"/>
      <c r="BJQ1005" s="705"/>
      <c r="BJR1005" s="705"/>
      <c r="BJS1005" s="705"/>
      <c r="BJT1005" s="705"/>
      <c r="BJU1005" s="705"/>
      <c r="BJV1005" s="705"/>
      <c r="BJW1005" s="705"/>
      <c r="BJX1005" s="705"/>
      <c r="BJY1005" s="705"/>
      <c r="BJZ1005" s="705"/>
      <c r="BKA1005" s="705"/>
      <c r="BKB1005" s="705"/>
      <c r="BKC1005" s="705"/>
      <c r="BKD1005" s="705"/>
      <c r="BKE1005" s="705"/>
      <c r="BKF1005" s="705"/>
      <c r="BKG1005" s="705"/>
      <c r="BKH1005" s="705"/>
      <c r="BKI1005" s="705"/>
      <c r="BKJ1005" s="705"/>
      <c r="BKK1005" s="705"/>
      <c r="BKL1005" s="705"/>
      <c r="BKM1005" s="705"/>
      <c r="BKN1005" s="705"/>
      <c r="BKO1005" s="705"/>
      <c r="BKP1005" s="705"/>
      <c r="BKQ1005" s="705"/>
      <c r="BKR1005" s="705"/>
      <c r="BKS1005" s="705"/>
      <c r="BKT1005" s="705"/>
      <c r="BKU1005" s="705"/>
      <c r="BKV1005" s="705"/>
      <c r="BKW1005" s="705"/>
      <c r="BKX1005" s="705"/>
      <c r="BKY1005" s="705"/>
      <c r="BKZ1005" s="705"/>
      <c r="BLA1005" s="705"/>
      <c r="BLB1005" s="705"/>
      <c r="BLC1005" s="705"/>
      <c r="BLD1005" s="705"/>
      <c r="BLE1005" s="705"/>
      <c r="BLF1005" s="705"/>
      <c r="BLG1005" s="705"/>
      <c r="BLH1005" s="705"/>
      <c r="BLI1005" s="705"/>
      <c r="BLJ1005" s="705"/>
      <c r="BLK1005" s="705"/>
      <c r="BLL1005" s="705"/>
      <c r="BLM1005" s="705"/>
      <c r="BLN1005" s="705"/>
      <c r="BLO1005" s="705"/>
      <c r="BLP1005" s="705"/>
      <c r="BLQ1005" s="705"/>
      <c r="BLR1005" s="705"/>
      <c r="BLS1005" s="705"/>
      <c r="BLT1005" s="705"/>
      <c r="BLU1005" s="705"/>
      <c r="BLV1005" s="705"/>
      <c r="BLW1005" s="705"/>
      <c r="BLX1005" s="705"/>
      <c r="BLY1005" s="705"/>
      <c r="BLZ1005" s="705"/>
      <c r="BMA1005" s="705"/>
      <c r="BMB1005" s="705"/>
      <c r="BMC1005" s="705"/>
      <c r="BMD1005" s="705"/>
      <c r="BME1005" s="705"/>
      <c r="BMF1005" s="705"/>
      <c r="BMG1005" s="705"/>
      <c r="BMH1005" s="705"/>
      <c r="BMI1005" s="705"/>
      <c r="BMJ1005" s="705"/>
      <c r="BMK1005" s="705"/>
      <c r="BML1005" s="705"/>
      <c r="BMM1005" s="705"/>
      <c r="BMN1005" s="705"/>
      <c r="BMO1005" s="705"/>
      <c r="BMP1005" s="705"/>
      <c r="BMQ1005" s="705"/>
      <c r="BMR1005" s="705"/>
      <c r="BMS1005" s="705"/>
      <c r="BMT1005" s="705"/>
      <c r="BMU1005" s="705"/>
      <c r="BMV1005" s="705"/>
      <c r="BMW1005" s="705"/>
      <c r="BMX1005" s="705"/>
      <c r="BMY1005" s="705"/>
      <c r="BMZ1005" s="705"/>
      <c r="BNA1005" s="705"/>
      <c r="BNB1005" s="705"/>
      <c r="BNC1005" s="705"/>
      <c r="BND1005" s="705"/>
      <c r="BNE1005" s="705"/>
      <c r="BNF1005" s="705"/>
      <c r="BNG1005" s="705"/>
      <c r="BNH1005" s="705"/>
      <c r="BNI1005" s="705"/>
      <c r="BNJ1005" s="705"/>
      <c r="BNK1005" s="705"/>
      <c r="BNL1005" s="705"/>
      <c r="BNM1005" s="705"/>
      <c r="BNN1005" s="705"/>
      <c r="BNO1005" s="705"/>
      <c r="BNP1005" s="705"/>
      <c r="BNQ1005" s="705"/>
      <c r="BNR1005" s="705"/>
      <c r="BNS1005" s="705"/>
      <c r="BNT1005" s="705"/>
      <c r="BNU1005" s="705"/>
      <c r="BNV1005" s="705"/>
      <c r="BNW1005" s="705"/>
      <c r="BNX1005" s="705"/>
      <c r="BNY1005" s="705"/>
      <c r="BNZ1005" s="705"/>
      <c r="BOA1005" s="705"/>
      <c r="BOB1005" s="705"/>
      <c r="BOC1005" s="705"/>
      <c r="BOD1005" s="705"/>
      <c r="BOE1005" s="705"/>
      <c r="BOF1005" s="705"/>
      <c r="BOG1005" s="705"/>
      <c r="BOH1005" s="705"/>
      <c r="BOI1005" s="705"/>
      <c r="BOJ1005" s="705"/>
      <c r="BOK1005" s="705"/>
      <c r="BOL1005" s="705"/>
      <c r="BOM1005" s="705"/>
      <c r="BON1005" s="705"/>
      <c r="BOO1005" s="705"/>
      <c r="BOP1005" s="705"/>
      <c r="BOQ1005" s="705"/>
      <c r="BOR1005" s="705"/>
      <c r="BOS1005" s="705"/>
      <c r="BOT1005" s="705"/>
      <c r="BOU1005" s="705"/>
      <c r="BOV1005" s="705"/>
      <c r="BOW1005" s="705"/>
      <c r="BOX1005" s="705"/>
      <c r="BOY1005" s="705"/>
      <c r="BOZ1005" s="705"/>
      <c r="BPA1005" s="705"/>
      <c r="BPB1005" s="705"/>
      <c r="BPC1005" s="705"/>
      <c r="BPD1005" s="705"/>
      <c r="BPE1005" s="705"/>
      <c r="BPF1005" s="705"/>
      <c r="BPG1005" s="705"/>
      <c r="BPH1005" s="705"/>
      <c r="BPI1005" s="705"/>
      <c r="BPJ1005" s="705"/>
      <c r="BPK1005" s="705"/>
      <c r="BPL1005" s="705"/>
      <c r="BPM1005" s="705"/>
      <c r="BPN1005" s="705"/>
      <c r="BPO1005" s="705"/>
      <c r="BPP1005" s="705"/>
      <c r="BPQ1005" s="705"/>
      <c r="BPR1005" s="705"/>
      <c r="BPS1005" s="705"/>
      <c r="BPT1005" s="705"/>
      <c r="BPU1005" s="705"/>
      <c r="BPV1005" s="705"/>
      <c r="BPW1005" s="705"/>
      <c r="BPX1005" s="705"/>
      <c r="BPY1005" s="705"/>
      <c r="BPZ1005" s="705"/>
      <c r="BQA1005" s="705"/>
      <c r="BQB1005" s="705"/>
      <c r="BQC1005" s="705"/>
      <c r="BQD1005" s="705"/>
      <c r="BQE1005" s="705"/>
      <c r="BQF1005" s="705"/>
      <c r="BQG1005" s="705"/>
      <c r="BQH1005" s="705"/>
      <c r="BQI1005" s="705"/>
      <c r="BQJ1005" s="705"/>
      <c r="BQK1005" s="705"/>
      <c r="BQL1005" s="705"/>
      <c r="BQM1005" s="705"/>
      <c r="BQN1005" s="705"/>
      <c r="BQO1005" s="705"/>
      <c r="BQP1005" s="705"/>
      <c r="BQQ1005" s="705"/>
      <c r="BQR1005" s="705"/>
      <c r="BQS1005" s="705"/>
      <c r="BQT1005" s="705"/>
      <c r="BQU1005" s="705"/>
      <c r="BQV1005" s="705"/>
      <c r="BQW1005" s="705"/>
      <c r="BQX1005" s="705"/>
      <c r="BQY1005" s="705"/>
      <c r="BQZ1005" s="705"/>
      <c r="BRA1005" s="705"/>
      <c r="BRB1005" s="705"/>
      <c r="BRC1005" s="705"/>
      <c r="BRD1005" s="705"/>
      <c r="BRE1005" s="705"/>
      <c r="BRF1005" s="705"/>
      <c r="BRG1005" s="705"/>
      <c r="BRH1005" s="705"/>
      <c r="BRI1005" s="705"/>
      <c r="BRJ1005" s="705"/>
      <c r="BRK1005" s="705"/>
      <c r="BRL1005" s="705"/>
      <c r="BRM1005" s="705"/>
      <c r="BRN1005" s="705"/>
      <c r="BRO1005" s="705"/>
      <c r="BRP1005" s="705"/>
      <c r="BRQ1005" s="705"/>
      <c r="BRR1005" s="705"/>
      <c r="BRS1005" s="705"/>
      <c r="BRT1005" s="705"/>
      <c r="BRU1005" s="705"/>
      <c r="BRV1005" s="705"/>
      <c r="BRW1005" s="705"/>
      <c r="BRX1005" s="705"/>
      <c r="BRY1005" s="705"/>
      <c r="BRZ1005" s="705"/>
      <c r="BSA1005" s="705"/>
      <c r="BSB1005" s="705"/>
      <c r="BSC1005" s="705"/>
      <c r="BSD1005" s="705"/>
      <c r="BSE1005" s="705"/>
      <c r="BSF1005" s="705"/>
      <c r="BSG1005" s="705"/>
      <c r="BSH1005" s="705"/>
      <c r="BSI1005" s="705"/>
      <c r="BSJ1005" s="705"/>
      <c r="BSK1005" s="705"/>
      <c r="BSL1005" s="705"/>
      <c r="BSM1005" s="705"/>
      <c r="BSN1005" s="705"/>
      <c r="BSO1005" s="705"/>
      <c r="BSP1005" s="705"/>
      <c r="BSQ1005" s="705"/>
      <c r="BSR1005" s="705"/>
      <c r="BSS1005" s="705"/>
      <c r="BST1005" s="705"/>
      <c r="BSU1005" s="705"/>
      <c r="BSV1005" s="705"/>
      <c r="BSW1005" s="705"/>
      <c r="BSX1005" s="705"/>
      <c r="BSY1005" s="705"/>
      <c r="BSZ1005" s="705"/>
      <c r="BTA1005" s="705"/>
      <c r="BTB1005" s="705"/>
      <c r="BTC1005" s="705"/>
      <c r="BTD1005" s="705"/>
      <c r="BTE1005" s="705"/>
      <c r="BTF1005" s="705"/>
      <c r="BTG1005" s="705"/>
      <c r="BTH1005" s="705"/>
      <c r="BTI1005" s="705"/>
      <c r="BTJ1005" s="705"/>
      <c r="BTK1005" s="705"/>
      <c r="BTL1005" s="705"/>
      <c r="BTM1005" s="705"/>
      <c r="BTN1005" s="705"/>
      <c r="BTO1005" s="705"/>
      <c r="BTP1005" s="705"/>
      <c r="BTQ1005" s="705"/>
      <c r="BTR1005" s="705"/>
      <c r="BTS1005" s="705"/>
      <c r="BTT1005" s="705"/>
      <c r="BTU1005" s="705"/>
      <c r="BTV1005" s="705"/>
      <c r="BTW1005" s="705"/>
      <c r="BTX1005" s="705"/>
      <c r="BTY1005" s="705"/>
      <c r="BTZ1005" s="705"/>
      <c r="BUA1005" s="705"/>
      <c r="BUB1005" s="705"/>
      <c r="BUC1005" s="705"/>
      <c r="BUD1005" s="705"/>
      <c r="BUE1005" s="705"/>
      <c r="BUF1005" s="705"/>
      <c r="BUG1005" s="705"/>
      <c r="BUH1005" s="705"/>
      <c r="BUI1005" s="705"/>
      <c r="BUJ1005" s="705"/>
      <c r="BUK1005" s="705"/>
      <c r="BUL1005" s="705"/>
      <c r="BUM1005" s="705"/>
      <c r="BUN1005" s="705"/>
      <c r="BUO1005" s="705"/>
      <c r="BUP1005" s="705"/>
      <c r="BUQ1005" s="705"/>
      <c r="BUR1005" s="705"/>
      <c r="BUS1005" s="705"/>
      <c r="BUT1005" s="705"/>
      <c r="BUU1005" s="705"/>
      <c r="BUV1005" s="705"/>
      <c r="BUW1005" s="705"/>
      <c r="BUX1005" s="705"/>
      <c r="BUY1005" s="705"/>
      <c r="BUZ1005" s="705"/>
      <c r="BVA1005" s="705"/>
      <c r="BVB1005" s="705"/>
      <c r="BVC1005" s="705"/>
      <c r="BVD1005" s="705"/>
      <c r="BVE1005" s="705"/>
      <c r="BVF1005" s="705"/>
      <c r="BVG1005" s="705"/>
      <c r="BVH1005" s="705"/>
      <c r="BVI1005" s="705"/>
      <c r="BVJ1005" s="705"/>
      <c r="BVK1005" s="705"/>
      <c r="BVL1005" s="705"/>
      <c r="BVM1005" s="705"/>
      <c r="BVN1005" s="705"/>
      <c r="BVO1005" s="705"/>
      <c r="BVP1005" s="705"/>
      <c r="BVQ1005" s="705"/>
      <c r="BVR1005" s="705"/>
      <c r="BVS1005" s="705"/>
      <c r="BVT1005" s="705"/>
      <c r="BVU1005" s="705"/>
      <c r="BVV1005" s="705"/>
      <c r="BVW1005" s="705"/>
      <c r="BVX1005" s="705"/>
      <c r="BVY1005" s="705"/>
      <c r="BVZ1005" s="705"/>
      <c r="BWA1005" s="705"/>
      <c r="BWB1005" s="705"/>
      <c r="BWC1005" s="705"/>
      <c r="BWD1005" s="705"/>
      <c r="BWE1005" s="705"/>
      <c r="BWF1005" s="705"/>
      <c r="BWG1005" s="705"/>
      <c r="BWH1005" s="705"/>
      <c r="BWI1005" s="705"/>
      <c r="BWJ1005" s="705"/>
      <c r="BWK1005" s="705"/>
      <c r="BWL1005" s="705"/>
      <c r="BWM1005" s="705"/>
      <c r="BWN1005" s="705"/>
      <c r="BWO1005" s="705"/>
      <c r="BWP1005" s="705"/>
      <c r="BWQ1005" s="705"/>
      <c r="BWR1005" s="705"/>
      <c r="BWS1005" s="705"/>
      <c r="BWT1005" s="705"/>
      <c r="BWU1005" s="705"/>
      <c r="BWV1005" s="705"/>
      <c r="BWW1005" s="705"/>
      <c r="BWX1005" s="705"/>
      <c r="BWY1005" s="705"/>
      <c r="BWZ1005" s="705"/>
      <c r="BXA1005" s="705"/>
      <c r="BXB1005" s="705"/>
      <c r="BXC1005" s="705"/>
      <c r="BXD1005" s="705"/>
      <c r="BXE1005" s="705"/>
      <c r="BXF1005" s="705"/>
      <c r="BXG1005" s="705"/>
      <c r="BXH1005" s="705"/>
      <c r="BXI1005" s="705"/>
      <c r="BXJ1005" s="705"/>
      <c r="BXK1005" s="705"/>
      <c r="BXL1005" s="705"/>
      <c r="BXM1005" s="705"/>
      <c r="BXN1005" s="705"/>
      <c r="BXO1005" s="705"/>
      <c r="BXP1005" s="705"/>
      <c r="BXQ1005" s="705"/>
      <c r="BXR1005" s="705"/>
      <c r="BXS1005" s="705"/>
      <c r="BXT1005" s="705"/>
      <c r="BXU1005" s="705"/>
      <c r="BXV1005" s="705"/>
      <c r="BXW1005" s="705"/>
      <c r="BXX1005" s="705"/>
      <c r="BXY1005" s="705"/>
      <c r="BXZ1005" s="705"/>
      <c r="BYA1005" s="705"/>
      <c r="BYB1005" s="705"/>
      <c r="BYC1005" s="705"/>
      <c r="BYD1005" s="705"/>
      <c r="BYE1005" s="705"/>
      <c r="BYF1005" s="705"/>
      <c r="BYG1005" s="705"/>
      <c r="BYH1005" s="705"/>
      <c r="BYI1005" s="705"/>
      <c r="BYJ1005" s="705"/>
      <c r="BYK1005" s="705"/>
      <c r="BYL1005" s="705"/>
      <c r="BYM1005" s="705"/>
      <c r="BYN1005" s="705"/>
      <c r="BYO1005" s="705"/>
      <c r="BYP1005" s="705"/>
      <c r="BYQ1005" s="705"/>
      <c r="BYR1005" s="705"/>
      <c r="BYS1005" s="705"/>
      <c r="BYT1005" s="705"/>
      <c r="BYU1005" s="705"/>
      <c r="BYV1005" s="705"/>
      <c r="BYW1005" s="705"/>
      <c r="BYX1005" s="705"/>
      <c r="BYY1005" s="705"/>
      <c r="BYZ1005" s="705"/>
      <c r="BZA1005" s="705"/>
      <c r="BZB1005" s="705"/>
      <c r="BZC1005" s="705"/>
      <c r="BZD1005" s="705"/>
      <c r="BZE1005" s="705"/>
      <c r="BZF1005" s="705"/>
      <c r="BZG1005" s="705"/>
      <c r="BZH1005" s="705"/>
      <c r="BZI1005" s="705"/>
      <c r="BZJ1005" s="705"/>
      <c r="BZK1005" s="705"/>
      <c r="BZL1005" s="705"/>
      <c r="BZM1005" s="705"/>
      <c r="BZN1005" s="705"/>
      <c r="BZO1005" s="705"/>
      <c r="BZP1005" s="705"/>
      <c r="BZQ1005" s="705"/>
      <c r="BZR1005" s="705"/>
      <c r="BZS1005" s="705"/>
      <c r="BZT1005" s="705"/>
      <c r="BZU1005" s="705"/>
      <c r="BZV1005" s="705"/>
      <c r="BZW1005" s="705"/>
      <c r="BZX1005" s="705"/>
      <c r="BZY1005" s="705"/>
      <c r="BZZ1005" s="705"/>
      <c r="CAA1005" s="705"/>
      <c r="CAB1005" s="705"/>
      <c r="CAC1005" s="705"/>
      <c r="CAD1005" s="705"/>
      <c r="CAE1005" s="705"/>
      <c r="CAF1005" s="705"/>
      <c r="CAG1005" s="705"/>
      <c r="CAH1005" s="705"/>
      <c r="CAI1005" s="705"/>
      <c r="CAJ1005" s="705"/>
      <c r="CAK1005" s="705"/>
      <c r="CAL1005" s="705"/>
      <c r="CAM1005" s="705"/>
      <c r="CAN1005" s="705"/>
      <c r="CAO1005" s="705"/>
      <c r="CAP1005" s="705"/>
      <c r="CAQ1005" s="705"/>
      <c r="CAR1005" s="705"/>
      <c r="CAS1005" s="705"/>
      <c r="CAT1005" s="705"/>
      <c r="CAU1005" s="705"/>
      <c r="CAV1005" s="705"/>
      <c r="CAW1005" s="705"/>
      <c r="CAX1005" s="705"/>
      <c r="CAY1005" s="705"/>
      <c r="CAZ1005" s="705"/>
      <c r="CBA1005" s="705"/>
      <c r="CBB1005" s="705"/>
      <c r="CBC1005" s="705"/>
      <c r="CBD1005" s="705"/>
      <c r="CBE1005" s="705"/>
      <c r="CBF1005" s="705"/>
      <c r="CBG1005" s="705"/>
      <c r="CBH1005" s="705"/>
      <c r="CBI1005" s="705"/>
      <c r="CBJ1005" s="705"/>
      <c r="CBK1005" s="705"/>
      <c r="CBL1005" s="705"/>
      <c r="CBM1005" s="705"/>
      <c r="CBN1005" s="705"/>
      <c r="CBO1005" s="705"/>
      <c r="CBP1005" s="705"/>
      <c r="CBQ1005" s="705"/>
      <c r="CBR1005" s="705"/>
      <c r="CBS1005" s="705"/>
      <c r="CBT1005" s="705"/>
      <c r="CBU1005" s="705"/>
      <c r="CBV1005" s="705"/>
      <c r="CBW1005" s="705"/>
      <c r="CBX1005" s="705"/>
      <c r="CBY1005" s="705"/>
      <c r="CBZ1005" s="705"/>
      <c r="CCA1005" s="705"/>
      <c r="CCB1005" s="705"/>
      <c r="CCC1005" s="705"/>
      <c r="CCD1005" s="705"/>
      <c r="CCE1005" s="705"/>
      <c r="CCF1005" s="705"/>
      <c r="CCG1005" s="705"/>
      <c r="CCH1005" s="705"/>
      <c r="CCI1005" s="705"/>
      <c r="CCJ1005" s="705"/>
      <c r="CCK1005" s="705"/>
      <c r="CCL1005" s="705"/>
      <c r="CCM1005" s="705"/>
      <c r="CCN1005" s="705"/>
      <c r="CCO1005" s="705"/>
      <c r="CCP1005" s="705"/>
      <c r="CCQ1005" s="705"/>
      <c r="CCR1005" s="705"/>
      <c r="CCS1005" s="705"/>
      <c r="CCT1005" s="705"/>
      <c r="CCU1005" s="705"/>
      <c r="CCV1005" s="705"/>
      <c r="CCW1005" s="705"/>
      <c r="CCX1005" s="705"/>
      <c r="CCY1005" s="705"/>
      <c r="CCZ1005" s="705"/>
      <c r="CDA1005" s="705"/>
      <c r="CDB1005" s="705"/>
      <c r="CDC1005" s="705"/>
      <c r="CDD1005" s="705"/>
      <c r="CDE1005" s="705"/>
      <c r="CDF1005" s="705"/>
      <c r="CDG1005" s="705"/>
      <c r="CDH1005" s="705"/>
      <c r="CDI1005" s="705"/>
      <c r="CDJ1005" s="705"/>
      <c r="CDK1005" s="705"/>
      <c r="CDL1005" s="705"/>
      <c r="CDM1005" s="705"/>
      <c r="CDN1005" s="705"/>
      <c r="CDO1005" s="705"/>
      <c r="CDP1005" s="705"/>
      <c r="CDQ1005" s="705"/>
      <c r="CDR1005" s="705"/>
      <c r="CDS1005" s="705"/>
      <c r="CDT1005" s="705"/>
      <c r="CDU1005" s="705"/>
      <c r="CDV1005" s="705"/>
      <c r="CDW1005" s="705"/>
      <c r="CDX1005" s="705"/>
      <c r="CDY1005" s="705"/>
      <c r="CDZ1005" s="705"/>
      <c r="CEA1005" s="705"/>
      <c r="CEB1005" s="705"/>
      <c r="CEC1005" s="705"/>
      <c r="CED1005" s="705"/>
      <c r="CEE1005" s="705"/>
      <c r="CEF1005" s="705"/>
      <c r="CEG1005" s="705"/>
      <c r="CEH1005" s="705"/>
      <c r="CEI1005" s="705"/>
      <c r="CEJ1005" s="705"/>
      <c r="CEK1005" s="705"/>
      <c r="CEL1005" s="705"/>
      <c r="CEM1005" s="705"/>
      <c r="CEN1005" s="705"/>
      <c r="CEO1005" s="705"/>
      <c r="CEP1005" s="705"/>
      <c r="CEQ1005" s="705"/>
      <c r="CER1005" s="705"/>
      <c r="CES1005" s="705"/>
      <c r="CET1005" s="705"/>
      <c r="CEU1005" s="705"/>
      <c r="CEV1005" s="705"/>
      <c r="CEW1005" s="705"/>
      <c r="CEX1005" s="705"/>
      <c r="CEY1005" s="705"/>
      <c r="CEZ1005" s="705"/>
      <c r="CFA1005" s="705"/>
      <c r="CFB1005" s="705"/>
      <c r="CFC1005" s="705"/>
      <c r="CFD1005" s="705"/>
      <c r="CFE1005" s="705"/>
      <c r="CFF1005" s="705"/>
      <c r="CFG1005" s="705"/>
      <c r="CFH1005" s="705"/>
      <c r="CFI1005" s="705"/>
      <c r="CFJ1005" s="705"/>
      <c r="CFK1005" s="705"/>
      <c r="CFL1005" s="705"/>
      <c r="CFM1005" s="705"/>
      <c r="CFN1005" s="705"/>
      <c r="CFO1005" s="705"/>
      <c r="CFP1005" s="705"/>
      <c r="CFQ1005" s="705"/>
      <c r="CFR1005" s="705"/>
      <c r="CFS1005" s="705"/>
      <c r="CFT1005" s="705"/>
      <c r="CFU1005" s="705"/>
      <c r="CFV1005" s="705"/>
      <c r="CFW1005" s="705"/>
      <c r="CFX1005" s="705"/>
      <c r="CFY1005" s="705"/>
      <c r="CFZ1005" s="705"/>
      <c r="CGA1005" s="705"/>
      <c r="CGB1005" s="705"/>
      <c r="CGC1005" s="705"/>
      <c r="CGD1005" s="705"/>
      <c r="CGE1005" s="705"/>
      <c r="CGF1005" s="705"/>
      <c r="CGG1005" s="705"/>
      <c r="CGH1005" s="705"/>
      <c r="CGI1005" s="705"/>
      <c r="CGJ1005" s="705"/>
      <c r="CGK1005" s="705"/>
      <c r="CGL1005" s="705"/>
      <c r="CGM1005" s="705"/>
      <c r="CGN1005" s="705"/>
      <c r="CGO1005" s="705"/>
      <c r="CGP1005" s="705"/>
      <c r="CGQ1005" s="705"/>
      <c r="CGR1005" s="705"/>
      <c r="CGS1005" s="705"/>
      <c r="CGT1005" s="705"/>
      <c r="CGU1005" s="705"/>
      <c r="CGV1005" s="705"/>
      <c r="CGW1005" s="705"/>
      <c r="CGX1005" s="705"/>
      <c r="CGY1005" s="705"/>
      <c r="CGZ1005" s="705"/>
      <c r="CHA1005" s="705"/>
      <c r="CHB1005" s="705"/>
      <c r="CHC1005" s="705"/>
      <c r="CHD1005" s="705"/>
      <c r="CHE1005" s="705"/>
      <c r="CHF1005" s="705"/>
      <c r="CHG1005" s="705"/>
      <c r="CHH1005" s="705"/>
      <c r="CHI1005" s="705"/>
      <c r="CHJ1005" s="705"/>
      <c r="CHK1005" s="705"/>
      <c r="CHL1005" s="705"/>
      <c r="CHM1005" s="705"/>
      <c r="CHN1005" s="705"/>
      <c r="CHO1005" s="705"/>
      <c r="CHP1005" s="705"/>
      <c r="CHQ1005" s="705"/>
      <c r="CHR1005" s="705"/>
      <c r="CHS1005" s="705"/>
      <c r="CHT1005" s="705"/>
      <c r="CHU1005" s="705"/>
      <c r="CHV1005" s="705"/>
      <c r="CHW1005" s="705"/>
      <c r="CHX1005" s="705"/>
      <c r="CHY1005" s="705"/>
      <c r="CHZ1005" s="705"/>
      <c r="CIA1005" s="705"/>
      <c r="CIB1005" s="705"/>
      <c r="CIC1005" s="705"/>
      <c r="CID1005" s="705"/>
      <c r="CIE1005" s="705"/>
      <c r="CIF1005" s="705"/>
      <c r="CIG1005" s="705"/>
      <c r="CIH1005" s="705"/>
      <c r="CII1005" s="705"/>
      <c r="CIJ1005" s="705"/>
      <c r="CIK1005" s="705"/>
      <c r="CIL1005" s="705"/>
      <c r="CIM1005" s="705"/>
      <c r="CIN1005" s="705"/>
      <c r="CIO1005" s="705"/>
      <c r="CIP1005" s="705"/>
      <c r="CIQ1005" s="705"/>
      <c r="CIR1005" s="705"/>
      <c r="CIS1005" s="705"/>
      <c r="CIT1005" s="705"/>
      <c r="CIU1005" s="705"/>
      <c r="CIV1005" s="705"/>
      <c r="CIW1005" s="705"/>
      <c r="CIX1005" s="705"/>
      <c r="CIY1005" s="705"/>
      <c r="CIZ1005" s="705"/>
      <c r="CJA1005" s="705"/>
      <c r="CJB1005" s="705"/>
      <c r="CJC1005" s="705"/>
      <c r="CJD1005" s="705"/>
      <c r="CJE1005" s="705"/>
      <c r="CJF1005" s="705"/>
      <c r="CJG1005" s="705"/>
      <c r="CJH1005" s="705"/>
      <c r="CJI1005" s="705"/>
      <c r="CJJ1005" s="705"/>
      <c r="CJK1005" s="705"/>
      <c r="CJL1005" s="705"/>
      <c r="CJM1005" s="705"/>
      <c r="CJN1005" s="705"/>
      <c r="CJO1005" s="705"/>
      <c r="CJP1005" s="705"/>
      <c r="CJQ1005" s="705"/>
      <c r="CJR1005" s="705"/>
      <c r="CJS1005" s="705"/>
      <c r="CJT1005" s="705"/>
      <c r="CJU1005" s="705"/>
      <c r="CJV1005" s="705"/>
      <c r="CJW1005" s="705"/>
      <c r="CJX1005" s="705"/>
      <c r="CJY1005" s="705"/>
      <c r="CJZ1005" s="705"/>
      <c r="CKA1005" s="705"/>
      <c r="CKB1005" s="705"/>
      <c r="CKC1005" s="705"/>
      <c r="CKD1005" s="705"/>
      <c r="CKE1005" s="705"/>
      <c r="CKF1005" s="705"/>
      <c r="CKG1005" s="705"/>
      <c r="CKH1005" s="705"/>
      <c r="CKI1005" s="705"/>
      <c r="CKJ1005" s="705"/>
      <c r="CKK1005" s="705"/>
      <c r="CKL1005" s="705"/>
      <c r="CKM1005" s="705"/>
      <c r="CKN1005" s="705"/>
      <c r="CKO1005" s="705"/>
      <c r="CKP1005" s="705"/>
      <c r="CKQ1005" s="705"/>
      <c r="CKR1005" s="705"/>
      <c r="CKS1005" s="705"/>
      <c r="CKT1005" s="705"/>
      <c r="CKU1005" s="705"/>
      <c r="CKV1005" s="705"/>
      <c r="CKW1005" s="705"/>
      <c r="CKX1005" s="705"/>
      <c r="CKY1005" s="705"/>
      <c r="CKZ1005" s="705"/>
      <c r="CLA1005" s="705"/>
      <c r="CLB1005" s="705"/>
      <c r="CLC1005" s="705"/>
      <c r="CLD1005" s="705"/>
      <c r="CLE1005" s="705"/>
      <c r="CLF1005" s="705"/>
      <c r="CLG1005" s="705"/>
      <c r="CLH1005" s="705"/>
      <c r="CLI1005" s="705"/>
      <c r="CLJ1005" s="705"/>
      <c r="CLK1005" s="705"/>
      <c r="CLL1005" s="705"/>
      <c r="CLM1005" s="705"/>
      <c r="CLN1005" s="705"/>
      <c r="CLO1005" s="705"/>
      <c r="CLP1005" s="705"/>
      <c r="CLQ1005" s="705"/>
      <c r="CLR1005" s="705"/>
      <c r="CLS1005" s="705"/>
      <c r="CLT1005" s="705"/>
      <c r="CLU1005" s="705"/>
      <c r="CLV1005" s="705"/>
      <c r="CLW1005" s="705"/>
      <c r="CLX1005" s="705"/>
      <c r="CLY1005" s="705"/>
      <c r="CLZ1005" s="705"/>
      <c r="CMA1005" s="705"/>
      <c r="CMB1005" s="705"/>
      <c r="CMC1005" s="705"/>
      <c r="CMD1005" s="705"/>
      <c r="CME1005" s="705"/>
      <c r="CMF1005" s="705"/>
      <c r="CMG1005" s="705"/>
      <c r="CMH1005" s="705"/>
      <c r="CMI1005" s="705"/>
      <c r="CMJ1005" s="705"/>
      <c r="CMK1005" s="705"/>
      <c r="CML1005" s="705"/>
      <c r="CMM1005" s="705"/>
      <c r="CMN1005" s="705"/>
      <c r="CMO1005" s="705"/>
      <c r="CMP1005" s="705"/>
      <c r="CMQ1005" s="705"/>
      <c r="CMR1005" s="705"/>
      <c r="CMS1005" s="705"/>
      <c r="CMT1005" s="705"/>
      <c r="CMU1005" s="705"/>
      <c r="CMV1005" s="705"/>
      <c r="CMW1005" s="705"/>
      <c r="CMX1005" s="705"/>
      <c r="CMY1005" s="705"/>
      <c r="CMZ1005" s="705"/>
      <c r="CNA1005" s="705"/>
      <c r="CNB1005" s="705"/>
      <c r="CNC1005" s="705"/>
      <c r="CND1005" s="705"/>
      <c r="CNE1005" s="705"/>
      <c r="CNF1005" s="705"/>
      <c r="CNG1005" s="705"/>
      <c r="CNH1005" s="705"/>
      <c r="CNI1005" s="705"/>
      <c r="CNJ1005" s="705"/>
      <c r="CNK1005" s="705"/>
      <c r="CNL1005" s="705"/>
      <c r="CNM1005" s="705"/>
      <c r="CNN1005" s="705"/>
      <c r="CNO1005" s="705"/>
      <c r="CNP1005" s="705"/>
      <c r="CNQ1005" s="705"/>
      <c r="CNR1005" s="705"/>
      <c r="CNS1005" s="705"/>
      <c r="CNT1005" s="705"/>
      <c r="CNU1005" s="705"/>
      <c r="CNV1005" s="705"/>
      <c r="CNW1005" s="705"/>
      <c r="CNX1005" s="705"/>
      <c r="CNY1005" s="705"/>
      <c r="CNZ1005" s="705"/>
      <c r="COA1005" s="705"/>
      <c r="COB1005" s="705"/>
      <c r="COC1005" s="705"/>
      <c r="COD1005" s="705"/>
      <c r="COE1005" s="705"/>
      <c r="COF1005" s="705"/>
      <c r="COG1005" s="705"/>
      <c r="COH1005" s="705"/>
      <c r="COI1005" s="705"/>
      <c r="COJ1005" s="705"/>
      <c r="COK1005" s="705"/>
      <c r="COL1005" s="705"/>
      <c r="COM1005" s="705"/>
      <c r="CON1005" s="705"/>
      <c r="COO1005" s="705"/>
      <c r="COP1005" s="705"/>
      <c r="COQ1005" s="705"/>
      <c r="COR1005" s="705"/>
      <c r="COS1005" s="705"/>
      <c r="COT1005" s="705"/>
      <c r="COU1005" s="705"/>
      <c r="COV1005" s="705"/>
      <c r="COW1005" s="705"/>
      <c r="COX1005" s="705"/>
      <c r="COY1005" s="705"/>
      <c r="COZ1005" s="705"/>
      <c r="CPA1005" s="705"/>
      <c r="CPB1005" s="705"/>
      <c r="CPC1005" s="705"/>
      <c r="CPD1005" s="705"/>
      <c r="CPE1005" s="705"/>
      <c r="CPF1005" s="705"/>
      <c r="CPG1005" s="705"/>
      <c r="CPH1005" s="705"/>
      <c r="CPI1005" s="705"/>
      <c r="CPJ1005" s="705"/>
      <c r="CPK1005" s="705"/>
      <c r="CPL1005" s="705"/>
      <c r="CPM1005" s="705"/>
      <c r="CPN1005" s="705"/>
      <c r="CPO1005" s="705"/>
      <c r="CPP1005" s="705"/>
      <c r="CPQ1005" s="705"/>
      <c r="CPR1005" s="705"/>
      <c r="CPS1005" s="705"/>
      <c r="CPT1005" s="705"/>
      <c r="CPU1005" s="705"/>
      <c r="CPV1005" s="705"/>
      <c r="CPW1005" s="705"/>
      <c r="CPX1005" s="705"/>
      <c r="CPY1005" s="705"/>
      <c r="CPZ1005" s="705"/>
      <c r="CQA1005" s="705"/>
      <c r="CQB1005" s="705"/>
      <c r="CQC1005" s="705"/>
      <c r="CQD1005" s="705"/>
      <c r="CQE1005" s="705"/>
      <c r="CQF1005" s="705"/>
      <c r="CQG1005" s="705"/>
      <c r="CQH1005" s="705"/>
      <c r="CQI1005" s="705"/>
      <c r="CQJ1005" s="705"/>
      <c r="CQK1005" s="705"/>
      <c r="CQL1005" s="705"/>
      <c r="CQM1005" s="705"/>
      <c r="CQN1005" s="705"/>
      <c r="CQO1005" s="705"/>
      <c r="CQP1005" s="705"/>
      <c r="CQQ1005" s="705"/>
      <c r="CQR1005" s="705"/>
      <c r="CQS1005" s="705"/>
      <c r="CQT1005" s="705"/>
      <c r="CQU1005" s="705"/>
      <c r="CQV1005" s="705"/>
      <c r="CQW1005" s="705"/>
      <c r="CQX1005" s="705"/>
      <c r="CQY1005" s="705"/>
      <c r="CQZ1005" s="705"/>
      <c r="CRA1005" s="705"/>
      <c r="CRB1005" s="705"/>
      <c r="CRC1005" s="705"/>
      <c r="CRD1005" s="705"/>
      <c r="CRE1005" s="705"/>
      <c r="CRF1005" s="705"/>
      <c r="CRG1005" s="705"/>
      <c r="CRH1005" s="705"/>
      <c r="CRI1005" s="705"/>
      <c r="CRJ1005" s="705"/>
      <c r="CRK1005" s="705"/>
      <c r="CRL1005" s="705"/>
      <c r="CRM1005" s="705"/>
      <c r="CRN1005" s="705"/>
      <c r="CRO1005" s="705"/>
      <c r="CRP1005" s="705"/>
      <c r="CRQ1005" s="705"/>
      <c r="CRR1005" s="705"/>
      <c r="CRS1005" s="705"/>
      <c r="CRT1005" s="705"/>
      <c r="CRU1005" s="705"/>
      <c r="CRV1005" s="705"/>
      <c r="CRW1005" s="705"/>
      <c r="CRX1005" s="705"/>
      <c r="CRY1005" s="705"/>
      <c r="CRZ1005" s="705"/>
      <c r="CSA1005" s="705"/>
      <c r="CSB1005" s="705"/>
      <c r="CSC1005" s="705"/>
      <c r="CSD1005" s="705"/>
      <c r="CSE1005" s="705"/>
      <c r="CSF1005" s="705"/>
      <c r="CSG1005" s="705"/>
      <c r="CSH1005" s="705"/>
      <c r="CSI1005" s="705"/>
      <c r="CSJ1005" s="705"/>
      <c r="CSK1005" s="705"/>
      <c r="CSL1005" s="705"/>
      <c r="CSM1005" s="705"/>
      <c r="CSN1005" s="705"/>
      <c r="CSO1005" s="705"/>
      <c r="CSP1005" s="705"/>
      <c r="CSQ1005" s="705"/>
      <c r="CSR1005" s="705"/>
      <c r="CSS1005" s="705"/>
      <c r="CST1005" s="705"/>
      <c r="CSU1005" s="705"/>
      <c r="CSV1005" s="705"/>
      <c r="CSW1005" s="705"/>
      <c r="CSX1005" s="705"/>
      <c r="CSY1005" s="705"/>
      <c r="CSZ1005" s="705"/>
      <c r="CTA1005" s="705"/>
      <c r="CTB1005" s="705"/>
      <c r="CTC1005" s="705"/>
      <c r="CTD1005" s="705"/>
      <c r="CTE1005" s="705"/>
      <c r="CTF1005" s="705"/>
      <c r="CTG1005" s="705"/>
      <c r="CTH1005" s="705"/>
      <c r="CTI1005" s="705"/>
      <c r="CTJ1005" s="705"/>
      <c r="CTK1005" s="705"/>
      <c r="CTL1005" s="705"/>
      <c r="CTM1005" s="705"/>
      <c r="CTN1005" s="705"/>
      <c r="CTO1005" s="705"/>
      <c r="CTP1005" s="705"/>
      <c r="CTQ1005" s="705"/>
      <c r="CTR1005" s="705"/>
      <c r="CTS1005" s="705"/>
      <c r="CTT1005" s="705"/>
      <c r="CTU1005" s="705"/>
      <c r="CTV1005" s="705"/>
      <c r="CTW1005" s="705"/>
      <c r="CTX1005" s="705"/>
      <c r="CTY1005" s="705"/>
      <c r="CTZ1005" s="705"/>
      <c r="CUA1005" s="705"/>
      <c r="CUB1005" s="705"/>
      <c r="CUC1005" s="705"/>
      <c r="CUD1005" s="705"/>
      <c r="CUE1005" s="705"/>
      <c r="CUF1005" s="705"/>
      <c r="CUG1005" s="705"/>
      <c r="CUH1005" s="705"/>
      <c r="CUI1005" s="705"/>
      <c r="CUJ1005" s="705"/>
      <c r="CUK1005" s="705"/>
      <c r="CUL1005" s="705"/>
      <c r="CUM1005" s="705"/>
      <c r="CUN1005" s="705"/>
      <c r="CUO1005" s="705"/>
      <c r="CUP1005" s="705"/>
      <c r="CUQ1005" s="705"/>
      <c r="CUR1005" s="705"/>
      <c r="CUS1005" s="705"/>
      <c r="CUT1005" s="705"/>
      <c r="CUU1005" s="705"/>
      <c r="CUV1005" s="705"/>
      <c r="CUW1005" s="705"/>
      <c r="CUX1005" s="705"/>
      <c r="CUY1005" s="705"/>
      <c r="CUZ1005" s="705"/>
      <c r="CVA1005" s="705"/>
      <c r="CVB1005" s="705"/>
      <c r="CVC1005" s="705"/>
      <c r="CVD1005" s="705"/>
      <c r="CVE1005" s="705"/>
      <c r="CVF1005" s="705"/>
      <c r="CVG1005" s="705"/>
      <c r="CVH1005" s="705"/>
      <c r="CVI1005" s="705"/>
      <c r="CVJ1005" s="705"/>
      <c r="CVK1005" s="705"/>
      <c r="CVL1005" s="705"/>
      <c r="CVM1005" s="705"/>
      <c r="CVN1005" s="705"/>
      <c r="CVO1005" s="705"/>
      <c r="CVP1005" s="705"/>
      <c r="CVQ1005" s="705"/>
      <c r="CVR1005" s="705"/>
      <c r="CVS1005" s="705"/>
      <c r="CVT1005" s="705"/>
      <c r="CVU1005" s="705"/>
      <c r="CVV1005" s="705"/>
      <c r="CVW1005" s="705"/>
      <c r="CVX1005" s="705"/>
      <c r="CVY1005" s="705"/>
      <c r="CVZ1005" s="705"/>
      <c r="CWA1005" s="705"/>
      <c r="CWB1005" s="705"/>
      <c r="CWC1005" s="705"/>
      <c r="CWD1005" s="705"/>
      <c r="CWE1005" s="705"/>
      <c r="CWF1005" s="705"/>
      <c r="CWG1005" s="705"/>
      <c r="CWH1005" s="705"/>
      <c r="CWI1005" s="705"/>
      <c r="CWJ1005" s="705"/>
      <c r="CWK1005" s="705"/>
      <c r="CWL1005" s="705"/>
      <c r="CWM1005" s="705"/>
      <c r="CWN1005" s="705"/>
      <c r="CWO1005" s="705"/>
      <c r="CWP1005" s="705"/>
      <c r="CWQ1005" s="705"/>
      <c r="CWR1005" s="705"/>
      <c r="CWS1005" s="705"/>
      <c r="CWT1005" s="705"/>
      <c r="CWU1005" s="705"/>
      <c r="CWV1005" s="705"/>
      <c r="CWW1005" s="705"/>
      <c r="CWX1005" s="705"/>
      <c r="CWY1005" s="705"/>
      <c r="CWZ1005" s="705"/>
      <c r="CXA1005" s="705"/>
      <c r="CXB1005" s="705"/>
      <c r="CXC1005" s="705"/>
      <c r="CXD1005" s="705"/>
      <c r="CXE1005" s="705"/>
      <c r="CXF1005" s="705"/>
      <c r="CXG1005" s="705"/>
      <c r="CXH1005" s="705"/>
      <c r="CXI1005" s="705"/>
      <c r="CXJ1005" s="705"/>
      <c r="CXK1005" s="705"/>
      <c r="CXL1005" s="705"/>
      <c r="CXM1005" s="705"/>
      <c r="CXN1005" s="705"/>
      <c r="CXO1005" s="705"/>
      <c r="CXP1005" s="705"/>
      <c r="CXQ1005" s="705"/>
      <c r="CXR1005" s="705"/>
      <c r="CXS1005" s="705"/>
      <c r="CXT1005" s="705"/>
      <c r="CXU1005" s="705"/>
      <c r="CXV1005" s="705"/>
      <c r="CXW1005" s="705"/>
      <c r="CXX1005" s="705"/>
      <c r="CXY1005" s="705"/>
      <c r="CXZ1005" s="705"/>
      <c r="CYA1005" s="705"/>
      <c r="CYB1005" s="705"/>
      <c r="CYC1005" s="705"/>
      <c r="CYD1005" s="705"/>
      <c r="CYE1005" s="705"/>
      <c r="CYF1005" s="705"/>
      <c r="CYG1005" s="705"/>
      <c r="CYH1005" s="705"/>
      <c r="CYI1005" s="705"/>
      <c r="CYJ1005" s="705"/>
      <c r="CYK1005" s="705"/>
      <c r="CYL1005" s="705"/>
      <c r="CYM1005" s="705"/>
      <c r="CYN1005" s="705"/>
      <c r="CYO1005" s="705"/>
      <c r="CYP1005" s="705"/>
      <c r="CYQ1005" s="705"/>
      <c r="CYR1005" s="705"/>
      <c r="CYS1005" s="705"/>
      <c r="CYT1005" s="705"/>
      <c r="CYU1005" s="705"/>
      <c r="CYV1005" s="705"/>
      <c r="CYW1005" s="705"/>
      <c r="CYX1005" s="705"/>
      <c r="CYY1005" s="705"/>
      <c r="CYZ1005" s="705"/>
      <c r="CZA1005" s="705"/>
      <c r="CZB1005" s="705"/>
      <c r="CZC1005" s="705"/>
      <c r="CZD1005" s="705"/>
      <c r="CZE1005" s="705"/>
      <c r="CZF1005" s="705"/>
      <c r="CZG1005" s="705"/>
      <c r="CZH1005" s="705"/>
      <c r="CZI1005" s="705"/>
      <c r="CZJ1005" s="705"/>
      <c r="CZK1005" s="705"/>
      <c r="CZL1005" s="705"/>
      <c r="CZM1005" s="705"/>
      <c r="CZN1005" s="705"/>
      <c r="CZO1005" s="705"/>
      <c r="CZP1005" s="705"/>
      <c r="CZQ1005" s="705"/>
      <c r="CZR1005" s="705"/>
      <c r="CZS1005" s="705"/>
      <c r="CZT1005" s="705"/>
      <c r="CZU1005" s="705"/>
      <c r="CZV1005" s="705"/>
      <c r="CZW1005" s="705"/>
      <c r="CZX1005" s="705"/>
      <c r="CZY1005" s="705"/>
      <c r="CZZ1005" s="705"/>
      <c r="DAA1005" s="705"/>
      <c r="DAB1005" s="705"/>
      <c r="DAC1005" s="705"/>
      <c r="DAD1005" s="705"/>
      <c r="DAE1005" s="705"/>
      <c r="DAF1005" s="705"/>
      <c r="DAG1005" s="705"/>
      <c r="DAH1005" s="705"/>
      <c r="DAI1005" s="705"/>
      <c r="DAJ1005" s="705"/>
      <c r="DAK1005" s="705"/>
      <c r="DAL1005" s="705"/>
      <c r="DAM1005" s="705"/>
      <c r="DAN1005" s="705"/>
      <c r="DAO1005" s="705"/>
      <c r="DAP1005" s="705"/>
      <c r="DAQ1005" s="705"/>
      <c r="DAR1005" s="705"/>
      <c r="DAS1005" s="705"/>
      <c r="DAT1005" s="705"/>
      <c r="DAU1005" s="705"/>
      <c r="DAV1005" s="705"/>
      <c r="DAW1005" s="705"/>
      <c r="DAX1005" s="705"/>
      <c r="DAY1005" s="705"/>
      <c r="DAZ1005" s="705"/>
      <c r="DBA1005" s="705"/>
      <c r="DBB1005" s="705"/>
      <c r="DBC1005" s="705"/>
      <c r="DBD1005" s="705"/>
      <c r="DBE1005" s="705"/>
      <c r="DBF1005" s="705"/>
      <c r="DBG1005" s="705"/>
      <c r="DBH1005" s="705"/>
      <c r="DBI1005" s="705"/>
      <c r="DBJ1005" s="705"/>
      <c r="DBK1005" s="705"/>
      <c r="DBL1005" s="705"/>
      <c r="DBM1005" s="705"/>
      <c r="DBN1005" s="705"/>
      <c r="DBO1005" s="705"/>
      <c r="DBP1005" s="705"/>
      <c r="DBQ1005" s="705"/>
      <c r="DBR1005" s="705"/>
      <c r="DBS1005" s="705"/>
      <c r="DBT1005" s="705"/>
      <c r="DBU1005" s="705"/>
      <c r="DBV1005" s="705"/>
      <c r="DBW1005" s="705"/>
      <c r="DBX1005" s="705"/>
      <c r="DBY1005" s="705"/>
      <c r="DBZ1005" s="705"/>
      <c r="DCA1005" s="705"/>
      <c r="DCB1005" s="705"/>
      <c r="DCC1005" s="705"/>
      <c r="DCD1005" s="705"/>
      <c r="DCE1005" s="705"/>
      <c r="DCF1005" s="705"/>
      <c r="DCG1005" s="705"/>
      <c r="DCH1005" s="705"/>
      <c r="DCI1005" s="705"/>
      <c r="DCJ1005" s="705"/>
      <c r="DCK1005" s="705"/>
      <c r="DCL1005" s="705"/>
      <c r="DCM1005" s="705"/>
      <c r="DCN1005" s="705"/>
      <c r="DCO1005" s="705"/>
      <c r="DCP1005" s="705"/>
      <c r="DCQ1005" s="705"/>
      <c r="DCR1005" s="705"/>
      <c r="DCS1005" s="705"/>
      <c r="DCT1005" s="705"/>
      <c r="DCU1005" s="705"/>
      <c r="DCV1005" s="705"/>
      <c r="DCW1005" s="705"/>
      <c r="DCX1005" s="705"/>
      <c r="DCY1005" s="705"/>
      <c r="DCZ1005" s="705"/>
      <c r="DDA1005" s="705"/>
      <c r="DDB1005" s="705"/>
      <c r="DDC1005" s="705"/>
      <c r="DDD1005" s="705"/>
      <c r="DDE1005" s="705"/>
      <c r="DDF1005" s="705"/>
      <c r="DDG1005" s="705"/>
      <c r="DDH1005" s="705"/>
      <c r="DDI1005" s="705"/>
      <c r="DDJ1005" s="705"/>
      <c r="DDK1005" s="705"/>
      <c r="DDL1005" s="705"/>
      <c r="DDM1005" s="705"/>
      <c r="DDN1005" s="705"/>
      <c r="DDO1005" s="705"/>
      <c r="DDP1005" s="705"/>
      <c r="DDQ1005" s="705"/>
      <c r="DDR1005" s="705"/>
      <c r="DDS1005" s="705"/>
      <c r="DDT1005" s="705"/>
      <c r="DDU1005" s="705"/>
      <c r="DDV1005" s="705"/>
      <c r="DDW1005" s="705"/>
      <c r="DDX1005" s="705"/>
      <c r="DDY1005" s="705"/>
      <c r="DDZ1005" s="705"/>
      <c r="DEA1005" s="705"/>
      <c r="DEB1005" s="705"/>
      <c r="DEC1005" s="705"/>
      <c r="DED1005" s="705"/>
      <c r="DEE1005" s="705"/>
      <c r="DEF1005" s="705"/>
      <c r="DEG1005" s="705"/>
      <c r="DEH1005" s="705"/>
      <c r="DEI1005" s="705"/>
      <c r="DEJ1005" s="705"/>
      <c r="DEK1005" s="705"/>
      <c r="DEL1005" s="705"/>
      <c r="DEM1005" s="705"/>
      <c r="DEN1005" s="705"/>
      <c r="DEO1005" s="705"/>
      <c r="DEP1005" s="705"/>
      <c r="DEQ1005" s="705"/>
      <c r="DER1005" s="705"/>
      <c r="DES1005" s="705"/>
      <c r="DET1005" s="705"/>
      <c r="DEU1005" s="705"/>
      <c r="DEV1005" s="705"/>
      <c r="DEW1005" s="705"/>
      <c r="DEX1005" s="705"/>
      <c r="DEY1005" s="705"/>
      <c r="DEZ1005" s="705"/>
      <c r="DFA1005" s="705"/>
      <c r="DFB1005" s="705"/>
      <c r="DFC1005" s="705"/>
      <c r="DFD1005" s="705"/>
      <c r="DFE1005" s="705"/>
      <c r="DFF1005" s="705"/>
      <c r="DFG1005" s="705"/>
      <c r="DFH1005" s="705"/>
      <c r="DFI1005" s="705"/>
      <c r="DFJ1005" s="705"/>
      <c r="DFK1005" s="705"/>
      <c r="DFL1005" s="705"/>
      <c r="DFM1005" s="705"/>
      <c r="DFN1005" s="705"/>
      <c r="DFO1005" s="705"/>
      <c r="DFP1005" s="705"/>
      <c r="DFQ1005" s="705"/>
      <c r="DFR1005" s="705"/>
      <c r="DFS1005" s="705"/>
      <c r="DFT1005" s="705"/>
      <c r="DFU1005" s="705"/>
      <c r="DFV1005" s="705"/>
      <c r="DFW1005" s="705"/>
      <c r="DFX1005" s="705"/>
      <c r="DFY1005" s="705"/>
      <c r="DFZ1005" s="705"/>
      <c r="DGA1005" s="705"/>
      <c r="DGB1005" s="705"/>
      <c r="DGC1005" s="705"/>
      <c r="DGD1005" s="705"/>
      <c r="DGE1005" s="705"/>
      <c r="DGF1005" s="705"/>
      <c r="DGG1005" s="705"/>
      <c r="DGH1005" s="705"/>
      <c r="DGI1005" s="705"/>
      <c r="DGJ1005" s="705"/>
      <c r="DGK1005" s="705"/>
      <c r="DGL1005" s="705"/>
      <c r="DGM1005" s="705"/>
      <c r="DGN1005" s="705"/>
      <c r="DGO1005" s="705"/>
      <c r="DGP1005" s="705"/>
      <c r="DGQ1005" s="705"/>
      <c r="DGR1005" s="705"/>
      <c r="DGS1005" s="705"/>
      <c r="DGT1005" s="705"/>
      <c r="DGU1005" s="705"/>
      <c r="DGV1005" s="705"/>
      <c r="DGW1005" s="705"/>
      <c r="DGX1005" s="705"/>
      <c r="DGY1005" s="705"/>
      <c r="DGZ1005" s="705"/>
      <c r="DHA1005" s="705"/>
      <c r="DHB1005" s="705"/>
      <c r="DHC1005" s="705"/>
      <c r="DHD1005" s="705"/>
      <c r="DHE1005" s="705"/>
      <c r="DHF1005" s="705"/>
      <c r="DHG1005" s="705"/>
      <c r="DHH1005" s="705"/>
      <c r="DHI1005" s="705"/>
      <c r="DHJ1005" s="705"/>
      <c r="DHK1005" s="705"/>
      <c r="DHL1005" s="705"/>
      <c r="DHM1005" s="705"/>
      <c r="DHN1005" s="705"/>
      <c r="DHO1005" s="705"/>
      <c r="DHP1005" s="705"/>
      <c r="DHQ1005" s="705"/>
      <c r="DHR1005" s="705"/>
      <c r="DHS1005" s="705"/>
      <c r="DHT1005" s="705"/>
      <c r="DHU1005" s="705"/>
      <c r="DHV1005" s="705"/>
      <c r="DHW1005" s="705"/>
      <c r="DHX1005" s="705"/>
      <c r="DHY1005" s="705"/>
      <c r="DHZ1005" s="705"/>
      <c r="DIA1005" s="705"/>
      <c r="DIB1005" s="705"/>
      <c r="DIC1005" s="705"/>
      <c r="DID1005" s="705"/>
      <c r="DIE1005" s="705"/>
      <c r="DIF1005" s="705"/>
      <c r="DIG1005" s="705"/>
      <c r="DIH1005" s="705"/>
      <c r="DII1005" s="705"/>
      <c r="DIJ1005" s="705"/>
      <c r="DIK1005" s="705"/>
      <c r="DIL1005" s="705"/>
      <c r="DIM1005" s="705"/>
      <c r="DIN1005" s="705"/>
      <c r="DIO1005" s="705"/>
      <c r="DIP1005" s="705"/>
      <c r="DIQ1005" s="705"/>
      <c r="DIR1005" s="705"/>
      <c r="DIS1005" s="705"/>
      <c r="DIT1005" s="705"/>
      <c r="DIU1005" s="705"/>
      <c r="DIV1005" s="705"/>
      <c r="DIW1005" s="705"/>
      <c r="DIX1005" s="705"/>
      <c r="DIY1005" s="705"/>
      <c r="DIZ1005" s="705"/>
      <c r="DJA1005" s="705"/>
      <c r="DJB1005" s="705"/>
      <c r="DJC1005" s="705"/>
      <c r="DJD1005" s="705"/>
      <c r="DJE1005" s="705"/>
      <c r="DJF1005" s="705"/>
      <c r="DJG1005" s="705"/>
      <c r="DJH1005" s="705"/>
      <c r="DJI1005" s="705"/>
      <c r="DJJ1005" s="705"/>
      <c r="DJK1005" s="705"/>
      <c r="DJL1005" s="705"/>
      <c r="DJM1005" s="705"/>
      <c r="DJN1005" s="705"/>
      <c r="DJO1005" s="705"/>
      <c r="DJP1005" s="705"/>
      <c r="DJQ1005" s="705"/>
      <c r="DJR1005" s="705"/>
      <c r="DJS1005" s="705"/>
      <c r="DJT1005" s="705"/>
      <c r="DJU1005" s="705"/>
      <c r="DJV1005" s="705"/>
      <c r="DJW1005" s="705"/>
      <c r="DJX1005" s="705"/>
      <c r="DJY1005" s="705"/>
      <c r="DJZ1005" s="705"/>
      <c r="DKA1005" s="705"/>
      <c r="DKB1005" s="705"/>
      <c r="DKC1005" s="705"/>
      <c r="DKD1005" s="705"/>
      <c r="DKE1005" s="705"/>
      <c r="DKF1005" s="705"/>
      <c r="DKG1005" s="705"/>
      <c r="DKH1005" s="705"/>
      <c r="DKI1005" s="705"/>
      <c r="DKJ1005" s="705"/>
      <c r="DKK1005" s="705"/>
      <c r="DKL1005" s="705"/>
      <c r="DKM1005" s="705"/>
      <c r="DKN1005" s="705"/>
      <c r="DKO1005" s="705"/>
      <c r="DKP1005" s="705"/>
      <c r="DKQ1005" s="705"/>
      <c r="DKR1005" s="705"/>
      <c r="DKS1005" s="705"/>
      <c r="DKT1005" s="705"/>
      <c r="DKU1005" s="705"/>
      <c r="DKV1005" s="705"/>
      <c r="DKW1005" s="705"/>
      <c r="DKX1005" s="705"/>
      <c r="DKY1005" s="705"/>
      <c r="DKZ1005" s="705"/>
      <c r="DLA1005" s="705"/>
      <c r="DLB1005" s="705"/>
      <c r="DLC1005" s="705"/>
      <c r="DLD1005" s="705"/>
      <c r="DLE1005" s="705"/>
      <c r="DLF1005" s="705"/>
      <c r="DLG1005" s="705"/>
      <c r="DLH1005" s="705"/>
      <c r="DLI1005" s="705"/>
      <c r="DLJ1005" s="705"/>
      <c r="DLK1005" s="705"/>
      <c r="DLL1005" s="705"/>
      <c r="DLM1005" s="705"/>
      <c r="DLN1005" s="705"/>
      <c r="DLO1005" s="705"/>
      <c r="DLP1005" s="705"/>
      <c r="DLQ1005" s="705"/>
      <c r="DLR1005" s="705"/>
      <c r="DLS1005" s="705"/>
      <c r="DLT1005" s="705"/>
      <c r="DLU1005" s="705"/>
      <c r="DLV1005" s="705"/>
      <c r="DLW1005" s="705"/>
      <c r="DLX1005" s="705"/>
      <c r="DLY1005" s="705"/>
      <c r="DLZ1005" s="705"/>
      <c r="DMA1005" s="705"/>
      <c r="DMB1005" s="705"/>
      <c r="DMC1005" s="705"/>
      <c r="DMD1005" s="705"/>
      <c r="DME1005" s="705"/>
      <c r="DMF1005" s="705"/>
      <c r="DMG1005" s="705"/>
      <c r="DMH1005" s="705"/>
      <c r="DMI1005" s="705"/>
      <c r="DMJ1005" s="705"/>
      <c r="DMK1005" s="705"/>
      <c r="DML1005" s="705"/>
      <c r="DMM1005" s="705"/>
      <c r="DMN1005" s="705"/>
      <c r="DMO1005" s="705"/>
      <c r="DMP1005" s="705"/>
      <c r="DMQ1005" s="705"/>
      <c r="DMR1005" s="705"/>
      <c r="DMS1005" s="705"/>
      <c r="DMT1005" s="705"/>
      <c r="DMU1005" s="705"/>
      <c r="DMV1005" s="705"/>
      <c r="DMW1005" s="705"/>
      <c r="DMX1005" s="705"/>
      <c r="DMY1005" s="705"/>
      <c r="DMZ1005" s="705"/>
      <c r="DNA1005" s="705"/>
      <c r="DNB1005" s="705"/>
      <c r="DNC1005" s="705"/>
      <c r="DND1005" s="705"/>
      <c r="DNE1005" s="705"/>
      <c r="DNF1005" s="705"/>
      <c r="DNG1005" s="705"/>
      <c r="DNH1005" s="705"/>
      <c r="DNI1005" s="705"/>
      <c r="DNJ1005" s="705"/>
      <c r="DNK1005" s="705"/>
      <c r="DNL1005" s="705"/>
      <c r="DNM1005" s="705"/>
      <c r="DNN1005" s="705"/>
      <c r="DNO1005" s="705"/>
      <c r="DNP1005" s="705"/>
      <c r="DNQ1005" s="705"/>
      <c r="DNR1005" s="705"/>
      <c r="DNS1005" s="705"/>
      <c r="DNT1005" s="705"/>
      <c r="DNU1005" s="705"/>
      <c r="DNV1005" s="705"/>
      <c r="DNW1005" s="705"/>
      <c r="DNX1005" s="705"/>
      <c r="DNY1005" s="705"/>
      <c r="DNZ1005" s="705"/>
      <c r="DOA1005" s="705"/>
      <c r="DOB1005" s="705"/>
      <c r="DOC1005" s="705"/>
      <c r="DOD1005" s="705"/>
      <c r="DOE1005" s="705"/>
      <c r="DOF1005" s="705"/>
      <c r="DOG1005" s="705"/>
      <c r="DOH1005" s="705"/>
      <c r="DOI1005" s="705"/>
      <c r="DOJ1005" s="705"/>
      <c r="DOK1005" s="705"/>
      <c r="DOL1005" s="705"/>
      <c r="DOM1005" s="705"/>
      <c r="DON1005" s="705"/>
      <c r="DOO1005" s="705"/>
      <c r="DOP1005" s="705"/>
      <c r="DOQ1005" s="705"/>
      <c r="DOR1005" s="705"/>
      <c r="DOS1005" s="705"/>
      <c r="DOT1005" s="705"/>
      <c r="DOU1005" s="705"/>
      <c r="DOV1005" s="705"/>
      <c r="DOW1005" s="705"/>
      <c r="DOX1005" s="705"/>
      <c r="DOY1005" s="705"/>
      <c r="DOZ1005" s="705"/>
      <c r="DPA1005" s="705"/>
      <c r="DPB1005" s="705"/>
      <c r="DPC1005" s="705"/>
      <c r="DPD1005" s="705"/>
      <c r="DPE1005" s="705"/>
      <c r="DPF1005" s="705"/>
      <c r="DPG1005" s="705"/>
      <c r="DPH1005" s="705"/>
      <c r="DPI1005" s="705"/>
      <c r="DPJ1005" s="705"/>
      <c r="DPK1005" s="705"/>
      <c r="DPL1005" s="705"/>
      <c r="DPM1005" s="705"/>
      <c r="DPN1005" s="705"/>
      <c r="DPO1005" s="705"/>
      <c r="DPP1005" s="705"/>
      <c r="DPQ1005" s="705"/>
      <c r="DPR1005" s="705"/>
      <c r="DPS1005" s="705"/>
      <c r="DPT1005" s="705"/>
      <c r="DPU1005" s="705"/>
      <c r="DPV1005" s="705"/>
      <c r="DPW1005" s="705"/>
      <c r="DPX1005" s="705"/>
      <c r="DPY1005" s="705"/>
      <c r="DPZ1005" s="705"/>
      <c r="DQA1005" s="705"/>
      <c r="DQB1005" s="705"/>
      <c r="DQC1005" s="705"/>
      <c r="DQD1005" s="705"/>
      <c r="DQE1005" s="705"/>
      <c r="DQF1005" s="705"/>
      <c r="DQG1005" s="705"/>
      <c r="DQH1005" s="705"/>
      <c r="DQI1005" s="705"/>
      <c r="DQJ1005" s="705"/>
      <c r="DQK1005" s="705"/>
      <c r="DQL1005" s="705"/>
      <c r="DQM1005" s="705"/>
      <c r="DQN1005" s="705"/>
      <c r="DQO1005" s="705"/>
      <c r="DQP1005" s="705"/>
      <c r="DQQ1005" s="705"/>
      <c r="DQR1005" s="705"/>
      <c r="DQS1005" s="705"/>
      <c r="DQT1005" s="705"/>
      <c r="DQU1005" s="705"/>
      <c r="DQV1005" s="705"/>
      <c r="DQW1005" s="705"/>
      <c r="DQX1005" s="705"/>
      <c r="DQY1005" s="705"/>
      <c r="DQZ1005" s="705"/>
      <c r="DRA1005" s="705"/>
      <c r="DRB1005" s="705"/>
      <c r="DRC1005" s="705"/>
      <c r="DRD1005" s="705"/>
      <c r="DRE1005" s="705"/>
      <c r="DRF1005" s="705"/>
      <c r="DRG1005" s="705"/>
      <c r="DRH1005" s="705"/>
      <c r="DRI1005" s="705"/>
      <c r="DRJ1005" s="705"/>
      <c r="DRK1005" s="705"/>
      <c r="DRL1005" s="705"/>
      <c r="DRM1005" s="705"/>
      <c r="DRN1005" s="705"/>
      <c r="DRO1005" s="705"/>
      <c r="DRP1005" s="705"/>
      <c r="DRQ1005" s="705"/>
      <c r="DRR1005" s="705"/>
      <c r="DRS1005" s="705"/>
      <c r="DRT1005" s="705"/>
      <c r="DRU1005" s="705"/>
      <c r="DRV1005" s="705"/>
      <c r="DRW1005" s="705"/>
      <c r="DRX1005" s="705"/>
      <c r="DRY1005" s="705"/>
      <c r="DRZ1005" s="705"/>
      <c r="DSA1005" s="705"/>
      <c r="DSB1005" s="705"/>
      <c r="DSC1005" s="705"/>
      <c r="DSD1005" s="705"/>
      <c r="DSE1005" s="705"/>
      <c r="DSF1005" s="705"/>
      <c r="DSG1005" s="705"/>
      <c r="DSH1005" s="705"/>
      <c r="DSI1005" s="705"/>
      <c r="DSJ1005" s="705"/>
      <c r="DSK1005" s="705"/>
      <c r="DSL1005" s="705"/>
      <c r="DSM1005" s="705"/>
      <c r="DSN1005" s="705"/>
      <c r="DSO1005" s="705"/>
      <c r="DSP1005" s="705"/>
      <c r="DSQ1005" s="705"/>
      <c r="DSR1005" s="705"/>
      <c r="DSS1005" s="705"/>
      <c r="DST1005" s="705"/>
      <c r="DSU1005" s="705"/>
      <c r="DSV1005" s="705"/>
      <c r="DSW1005" s="705"/>
      <c r="DSX1005" s="705"/>
      <c r="DSY1005" s="705"/>
      <c r="DSZ1005" s="705"/>
      <c r="DTA1005" s="705"/>
      <c r="DTB1005" s="705"/>
      <c r="DTC1005" s="705"/>
      <c r="DTD1005" s="705"/>
      <c r="DTE1005" s="705"/>
      <c r="DTF1005" s="705"/>
      <c r="DTG1005" s="705"/>
      <c r="DTH1005" s="705"/>
      <c r="DTI1005" s="705"/>
      <c r="DTJ1005" s="705"/>
      <c r="DTK1005" s="705"/>
      <c r="DTL1005" s="705"/>
      <c r="DTM1005" s="705"/>
      <c r="DTN1005" s="705"/>
      <c r="DTO1005" s="705"/>
      <c r="DTP1005" s="705"/>
      <c r="DTQ1005" s="705"/>
      <c r="DTR1005" s="705"/>
      <c r="DTS1005" s="705"/>
      <c r="DTT1005" s="705"/>
      <c r="DTU1005" s="705"/>
      <c r="DTV1005" s="705"/>
      <c r="DTW1005" s="705"/>
      <c r="DTX1005" s="705"/>
      <c r="DTY1005" s="705"/>
      <c r="DTZ1005" s="705"/>
      <c r="DUA1005" s="705"/>
      <c r="DUB1005" s="705"/>
      <c r="DUC1005" s="705"/>
      <c r="DUD1005" s="705"/>
      <c r="DUE1005" s="705"/>
      <c r="DUF1005" s="705"/>
      <c r="DUG1005" s="705"/>
      <c r="DUH1005" s="705"/>
      <c r="DUI1005" s="705"/>
      <c r="DUJ1005" s="705"/>
      <c r="DUK1005" s="705"/>
      <c r="DUL1005" s="705"/>
      <c r="DUM1005" s="705"/>
      <c r="DUN1005" s="705"/>
      <c r="DUO1005" s="705"/>
      <c r="DUP1005" s="705"/>
      <c r="DUQ1005" s="705"/>
      <c r="DUR1005" s="705"/>
      <c r="DUS1005" s="705"/>
      <c r="DUT1005" s="705"/>
      <c r="DUU1005" s="705"/>
      <c r="DUV1005" s="705"/>
      <c r="DUW1005" s="705"/>
      <c r="DUX1005" s="705"/>
      <c r="DUY1005" s="705"/>
      <c r="DUZ1005" s="705"/>
      <c r="DVA1005" s="705"/>
      <c r="DVB1005" s="705"/>
      <c r="DVC1005" s="705"/>
      <c r="DVD1005" s="705"/>
      <c r="DVE1005" s="705"/>
      <c r="DVF1005" s="705"/>
      <c r="DVG1005" s="705"/>
      <c r="DVH1005" s="705"/>
      <c r="DVI1005" s="705"/>
      <c r="DVJ1005" s="705"/>
      <c r="DVK1005" s="705"/>
      <c r="DVL1005" s="705"/>
      <c r="DVM1005" s="705"/>
      <c r="DVN1005" s="705"/>
      <c r="DVO1005" s="705"/>
      <c r="DVP1005" s="705"/>
      <c r="DVQ1005" s="705"/>
      <c r="DVR1005" s="705"/>
      <c r="DVS1005" s="705"/>
      <c r="DVT1005" s="705"/>
      <c r="DVU1005" s="705"/>
      <c r="DVV1005" s="705"/>
      <c r="DVW1005" s="705"/>
      <c r="DVX1005" s="705"/>
      <c r="DVY1005" s="705"/>
      <c r="DVZ1005" s="705"/>
      <c r="DWA1005" s="705"/>
      <c r="DWB1005" s="705"/>
      <c r="DWC1005" s="705"/>
      <c r="DWD1005" s="705"/>
      <c r="DWE1005" s="705"/>
      <c r="DWF1005" s="705"/>
      <c r="DWG1005" s="705"/>
      <c r="DWH1005" s="705"/>
      <c r="DWI1005" s="705"/>
      <c r="DWJ1005" s="705"/>
      <c r="DWK1005" s="705"/>
      <c r="DWL1005" s="705"/>
      <c r="DWM1005" s="705"/>
      <c r="DWN1005" s="705"/>
      <c r="DWO1005" s="705"/>
      <c r="DWP1005" s="705"/>
      <c r="DWQ1005" s="705"/>
      <c r="DWR1005" s="705"/>
      <c r="DWS1005" s="705"/>
      <c r="DWT1005" s="705"/>
      <c r="DWU1005" s="705"/>
      <c r="DWV1005" s="705"/>
      <c r="DWW1005" s="705"/>
      <c r="DWX1005" s="705"/>
      <c r="DWY1005" s="705"/>
      <c r="DWZ1005" s="705"/>
      <c r="DXA1005" s="705"/>
      <c r="DXB1005" s="705"/>
      <c r="DXC1005" s="705"/>
      <c r="DXD1005" s="705"/>
      <c r="DXE1005" s="705"/>
      <c r="DXF1005" s="705"/>
      <c r="DXG1005" s="705"/>
      <c r="DXH1005" s="705"/>
      <c r="DXI1005" s="705"/>
      <c r="DXJ1005" s="705"/>
      <c r="DXK1005" s="705"/>
      <c r="DXL1005" s="705"/>
      <c r="DXM1005" s="705"/>
      <c r="DXN1005" s="705"/>
      <c r="DXO1005" s="705"/>
      <c r="DXP1005" s="705"/>
      <c r="DXQ1005" s="705"/>
      <c r="DXR1005" s="705"/>
      <c r="DXS1005" s="705"/>
      <c r="DXT1005" s="705"/>
      <c r="DXU1005" s="705"/>
      <c r="DXV1005" s="705"/>
      <c r="DXW1005" s="705"/>
      <c r="DXX1005" s="705"/>
      <c r="DXY1005" s="705"/>
      <c r="DXZ1005" s="705"/>
      <c r="DYA1005" s="705"/>
      <c r="DYB1005" s="705"/>
      <c r="DYC1005" s="705"/>
      <c r="DYD1005" s="705"/>
      <c r="DYE1005" s="705"/>
      <c r="DYF1005" s="705"/>
      <c r="DYG1005" s="705"/>
      <c r="DYH1005" s="705"/>
      <c r="DYI1005" s="705"/>
      <c r="DYJ1005" s="705"/>
      <c r="DYK1005" s="705"/>
      <c r="DYL1005" s="705"/>
      <c r="DYM1005" s="705"/>
      <c r="DYN1005" s="705"/>
      <c r="DYO1005" s="705"/>
      <c r="DYP1005" s="705"/>
      <c r="DYQ1005" s="705"/>
      <c r="DYR1005" s="705"/>
      <c r="DYS1005" s="705"/>
      <c r="DYT1005" s="705"/>
      <c r="DYU1005" s="705"/>
      <c r="DYV1005" s="705"/>
      <c r="DYW1005" s="705"/>
      <c r="DYX1005" s="705"/>
      <c r="DYY1005" s="705"/>
      <c r="DYZ1005" s="705"/>
      <c r="DZA1005" s="705"/>
      <c r="DZB1005" s="705"/>
      <c r="DZC1005" s="705"/>
      <c r="DZD1005" s="705"/>
      <c r="DZE1005" s="705"/>
      <c r="DZF1005" s="705"/>
      <c r="DZG1005" s="705"/>
      <c r="DZH1005" s="705"/>
      <c r="DZI1005" s="705"/>
      <c r="DZJ1005" s="705"/>
      <c r="DZK1005" s="705"/>
      <c r="DZL1005" s="705"/>
      <c r="DZM1005" s="705"/>
      <c r="DZN1005" s="705"/>
      <c r="DZO1005" s="705"/>
      <c r="DZP1005" s="705"/>
      <c r="DZQ1005" s="705"/>
      <c r="DZR1005" s="705"/>
      <c r="DZS1005" s="705"/>
      <c r="DZT1005" s="705"/>
      <c r="DZU1005" s="705"/>
      <c r="DZV1005" s="705"/>
      <c r="DZW1005" s="705"/>
      <c r="DZX1005" s="705"/>
      <c r="DZY1005" s="705"/>
      <c r="DZZ1005" s="705"/>
      <c r="EAA1005" s="705"/>
      <c r="EAB1005" s="705"/>
      <c r="EAC1005" s="705"/>
      <c r="EAD1005" s="705"/>
      <c r="EAE1005" s="705"/>
      <c r="EAF1005" s="705"/>
      <c r="EAG1005" s="705"/>
      <c r="EAH1005" s="705"/>
      <c r="EAI1005" s="705"/>
      <c r="EAJ1005" s="705"/>
      <c r="EAK1005" s="705"/>
      <c r="EAL1005" s="705"/>
      <c r="EAM1005" s="705"/>
      <c r="EAN1005" s="705"/>
      <c r="EAO1005" s="705"/>
      <c r="EAP1005" s="705"/>
      <c r="EAQ1005" s="705"/>
      <c r="EAR1005" s="705"/>
      <c r="EAS1005" s="705"/>
      <c r="EAT1005" s="705"/>
      <c r="EAU1005" s="705"/>
      <c r="EAV1005" s="705"/>
      <c r="EAW1005" s="705"/>
      <c r="EAX1005" s="705"/>
      <c r="EAY1005" s="705"/>
      <c r="EAZ1005" s="705"/>
      <c r="EBA1005" s="705"/>
      <c r="EBB1005" s="705"/>
      <c r="EBC1005" s="705"/>
      <c r="EBD1005" s="705"/>
      <c r="EBE1005" s="705"/>
      <c r="EBF1005" s="705"/>
      <c r="EBG1005" s="705"/>
      <c r="EBH1005" s="705"/>
      <c r="EBI1005" s="705"/>
      <c r="EBJ1005" s="705"/>
      <c r="EBK1005" s="705"/>
      <c r="EBL1005" s="705"/>
      <c r="EBM1005" s="705"/>
      <c r="EBN1005" s="705"/>
      <c r="EBO1005" s="705"/>
      <c r="EBP1005" s="705"/>
      <c r="EBQ1005" s="705"/>
      <c r="EBR1005" s="705"/>
      <c r="EBS1005" s="705"/>
      <c r="EBT1005" s="705"/>
      <c r="EBU1005" s="705"/>
      <c r="EBV1005" s="705"/>
      <c r="EBW1005" s="705"/>
      <c r="EBX1005" s="705"/>
      <c r="EBY1005" s="705"/>
      <c r="EBZ1005" s="705"/>
      <c r="ECA1005" s="705"/>
      <c r="ECB1005" s="705"/>
      <c r="ECC1005" s="705"/>
      <c r="ECD1005" s="705"/>
      <c r="ECE1005" s="705"/>
      <c r="ECF1005" s="705"/>
      <c r="ECG1005" s="705"/>
      <c r="ECH1005" s="705"/>
      <c r="ECI1005" s="705"/>
      <c r="ECJ1005" s="705"/>
      <c r="ECK1005" s="705"/>
      <c r="ECL1005" s="705"/>
      <c r="ECM1005" s="705"/>
      <c r="ECN1005" s="705"/>
      <c r="ECO1005" s="705"/>
      <c r="ECP1005" s="705"/>
      <c r="ECQ1005" s="705"/>
      <c r="ECR1005" s="705"/>
      <c r="ECS1005" s="705"/>
      <c r="ECT1005" s="705"/>
      <c r="ECU1005" s="705"/>
      <c r="ECV1005" s="705"/>
      <c r="ECW1005" s="705"/>
      <c r="ECX1005" s="705"/>
      <c r="ECY1005" s="705"/>
      <c r="ECZ1005" s="705"/>
      <c r="EDA1005" s="705"/>
      <c r="EDB1005" s="705"/>
      <c r="EDC1005" s="705"/>
      <c r="EDD1005" s="705"/>
      <c r="EDE1005" s="705"/>
      <c r="EDF1005" s="705"/>
      <c r="EDG1005" s="705"/>
      <c r="EDH1005" s="705"/>
      <c r="EDI1005" s="705"/>
      <c r="EDJ1005" s="705"/>
      <c r="EDK1005" s="705"/>
      <c r="EDL1005" s="705"/>
      <c r="EDM1005" s="705"/>
      <c r="EDN1005" s="705"/>
      <c r="EDO1005" s="705"/>
      <c r="EDP1005" s="705"/>
      <c r="EDQ1005" s="705"/>
      <c r="EDR1005" s="705"/>
      <c r="EDS1005" s="705"/>
      <c r="EDT1005" s="705"/>
      <c r="EDU1005" s="705"/>
      <c r="EDV1005" s="705"/>
      <c r="EDW1005" s="705"/>
      <c r="EDX1005" s="705"/>
      <c r="EDY1005" s="705"/>
      <c r="EDZ1005" s="705"/>
      <c r="EEA1005" s="705"/>
      <c r="EEB1005" s="705"/>
      <c r="EEC1005" s="705"/>
      <c r="EED1005" s="705"/>
      <c r="EEE1005" s="705"/>
      <c r="EEF1005" s="705"/>
      <c r="EEG1005" s="705"/>
      <c r="EEH1005" s="705"/>
      <c r="EEI1005" s="705"/>
      <c r="EEJ1005" s="705"/>
      <c r="EEK1005" s="705"/>
      <c r="EEL1005" s="705"/>
      <c r="EEM1005" s="705"/>
      <c r="EEN1005" s="705"/>
      <c r="EEO1005" s="705"/>
      <c r="EEP1005" s="705"/>
      <c r="EEQ1005" s="705"/>
      <c r="EER1005" s="705"/>
      <c r="EES1005" s="705"/>
      <c r="EET1005" s="705"/>
      <c r="EEU1005" s="705"/>
      <c r="EEV1005" s="705"/>
      <c r="EEW1005" s="705"/>
      <c r="EEX1005" s="705"/>
      <c r="EEY1005" s="705"/>
      <c r="EEZ1005" s="705"/>
      <c r="EFA1005" s="705"/>
      <c r="EFB1005" s="705"/>
      <c r="EFC1005" s="705"/>
      <c r="EFD1005" s="705"/>
      <c r="EFE1005" s="705"/>
      <c r="EFF1005" s="705"/>
      <c r="EFG1005" s="705"/>
      <c r="EFH1005" s="705"/>
      <c r="EFI1005" s="705"/>
      <c r="EFJ1005" s="705"/>
      <c r="EFK1005" s="705"/>
      <c r="EFL1005" s="705"/>
      <c r="EFM1005" s="705"/>
      <c r="EFN1005" s="705"/>
      <c r="EFO1005" s="705"/>
      <c r="EFP1005" s="705"/>
      <c r="EFQ1005" s="705"/>
      <c r="EFR1005" s="705"/>
      <c r="EFS1005" s="705"/>
      <c r="EFT1005" s="705"/>
      <c r="EFU1005" s="705"/>
      <c r="EFV1005" s="705"/>
      <c r="EFW1005" s="705"/>
      <c r="EFX1005" s="705"/>
      <c r="EFY1005" s="705"/>
      <c r="EFZ1005" s="705"/>
      <c r="EGA1005" s="705"/>
      <c r="EGB1005" s="705"/>
      <c r="EGC1005" s="705"/>
      <c r="EGD1005" s="705"/>
      <c r="EGE1005" s="705"/>
      <c r="EGF1005" s="705"/>
      <c r="EGG1005" s="705"/>
      <c r="EGH1005" s="705"/>
      <c r="EGI1005" s="705"/>
      <c r="EGJ1005" s="705"/>
      <c r="EGK1005" s="705"/>
      <c r="EGL1005" s="705"/>
      <c r="EGM1005" s="705"/>
      <c r="EGN1005" s="705"/>
      <c r="EGO1005" s="705"/>
      <c r="EGP1005" s="705"/>
      <c r="EGQ1005" s="705"/>
      <c r="EGR1005" s="705"/>
      <c r="EGS1005" s="705"/>
      <c r="EGT1005" s="705"/>
      <c r="EGU1005" s="705"/>
      <c r="EGV1005" s="705"/>
      <c r="EGW1005" s="705"/>
      <c r="EGX1005" s="705"/>
      <c r="EGY1005" s="705"/>
      <c r="EGZ1005" s="705"/>
      <c r="EHA1005" s="705"/>
      <c r="EHB1005" s="705"/>
      <c r="EHC1005" s="705"/>
      <c r="EHD1005" s="705"/>
      <c r="EHE1005" s="705"/>
      <c r="EHF1005" s="705"/>
      <c r="EHG1005" s="705"/>
      <c r="EHH1005" s="705"/>
      <c r="EHI1005" s="705"/>
      <c r="EHJ1005" s="705"/>
      <c r="EHK1005" s="705"/>
      <c r="EHL1005" s="705"/>
      <c r="EHM1005" s="705"/>
      <c r="EHN1005" s="705"/>
      <c r="EHO1005" s="705"/>
      <c r="EHP1005" s="705"/>
      <c r="EHQ1005" s="705"/>
      <c r="EHR1005" s="705"/>
      <c r="EHS1005" s="705"/>
      <c r="EHT1005" s="705"/>
      <c r="EHU1005" s="705"/>
      <c r="EHV1005" s="705"/>
      <c r="EHW1005" s="705"/>
      <c r="EHX1005" s="705"/>
      <c r="EHY1005" s="705"/>
      <c r="EHZ1005" s="705"/>
      <c r="EIA1005" s="705"/>
      <c r="EIB1005" s="705"/>
      <c r="EIC1005" s="705"/>
      <c r="EID1005" s="705"/>
      <c r="EIE1005" s="705"/>
      <c r="EIF1005" s="705"/>
      <c r="EIG1005" s="705"/>
      <c r="EIH1005" s="705"/>
      <c r="EII1005" s="705"/>
      <c r="EIJ1005" s="705"/>
      <c r="EIK1005" s="705"/>
      <c r="EIL1005" s="705"/>
      <c r="EIM1005" s="705"/>
      <c r="EIN1005" s="705"/>
      <c r="EIO1005" s="705"/>
      <c r="EIP1005" s="705"/>
      <c r="EIQ1005" s="705"/>
      <c r="EIR1005" s="705"/>
      <c r="EIS1005" s="705"/>
      <c r="EIT1005" s="705"/>
      <c r="EIU1005" s="705"/>
      <c r="EIV1005" s="705"/>
      <c r="EIW1005" s="705"/>
      <c r="EIX1005" s="705"/>
      <c r="EIY1005" s="705"/>
      <c r="EIZ1005" s="705"/>
      <c r="EJA1005" s="705"/>
      <c r="EJB1005" s="705"/>
      <c r="EJC1005" s="705"/>
      <c r="EJD1005" s="705"/>
      <c r="EJE1005" s="705"/>
      <c r="EJF1005" s="705"/>
      <c r="EJG1005" s="705"/>
      <c r="EJH1005" s="705"/>
      <c r="EJI1005" s="705"/>
      <c r="EJJ1005" s="705"/>
      <c r="EJK1005" s="705"/>
      <c r="EJL1005" s="705"/>
      <c r="EJM1005" s="705"/>
      <c r="EJN1005" s="705"/>
      <c r="EJO1005" s="705"/>
      <c r="EJP1005" s="705"/>
      <c r="EJQ1005" s="705"/>
      <c r="EJR1005" s="705"/>
      <c r="EJS1005" s="705"/>
      <c r="EJT1005" s="705"/>
      <c r="EJU1005" s="705"/>
      <c r="EJV1005" s="705"/>
      <c r="EJW1005" s="705"/>
      <c r="EJX1005" s="705"/>
      <c r="EJY1005" s="705"/>
      <c r="EJZ1005" s="705"/>
      <c r="EKA1005" s="705"/>
      <c r="EKB1005" s="705"/>
      <c r="EKC1005" s="705"/>
      <c r="EKD1005" s="705"/>
      <c r="EKE1005" s="705"/>
      <c r="EKF1005" s="705"/>
      <c r="EKG1005" s="705"/>
      <c r="EKH1005" s="705"/>
      <c r="EKI1005" s="705"/>
      <c r="EKJ1005" s="705"/>
      <c r="EKK1005" s="705"/>
      <c r="EKL1005" s="705"/>
      <c r="EKM1005" s="705"/>
      <c r="EKN1005" s="705"/>
      <c r="EKO1005" s="705"/>
      <c r="EKP1005" s="705"/>
      <c r="EKQ1005" s="705"/>
      <c r="EKR1005" s="705"/>
      <c r="EKS1005" s="705"/>
      <c r="EKT1005" s="705"/>
      <c r="EKU1005" s="705"/>
      <c r="EKV1005" s="705"/>
      <c r="EKW1005" s="705"/>
      <c r="EKX1005" s="705"/>
      <c r="EKY1005" s="705"/>
      <c r="EKZ1005" s="705"/>
      <c r="ELA1005" s="705"/>
      <c r="ELB1005" s="705"/>
      <c r="ELC1005" s="705"/>
      <c r="ELD1005" s="705"/>
      <c r="ELE1005" s="705"/>
      <c r="ELF1005" s="705"/>
      <c r="ELG1005" s="705"/>
      <c r="ELH1005" s="705"/>
      <c r="ELI1005" s="705"/>
      <c r="ELJ1005" s="705"/>
      <c r="ELK1005" s="705"/>
      <c r="ELL1005" s="705"/>
      <c r="ELM1005" s="705"/>
      <c r="ELN1005" s="705"/>
      <c r="ELO1005" s="705"/>
      <c r="ELP1005" s="705"/>
      <c r="ELQ1005" s="705"/>
      <c r="ELR1005" s="705"/>
      <c r="ELS1005" s="705"/>
      <c r="ELT1005" s="705"/>
      <c r="ELU1005" s="705"/>
      <c r="ELV1005" s="705"/>
      <c r="ELW1005" s="705"/>
      <c r="ELX1005" s="705"/>
      <c r="ELY1005" s="705"/>
      <c r="ELZ1005" s="705"/>
      <c r="EMA1005" s="705"/>
      <c r="EMB1005" s="705"/>
      <c r="EMC1005" s="705"/>
      <c r="EMD1005" s="705"/>
      <c r="EME1005" s="705"/>
      <c r="EMF1005" s="705"/>
      <c r="EMG1005" s="705"/>
      <c r="EMH1005" s="705"/>
      <c r="EMI1005" s="705"/>
      <c r="EMJ1005" s="705"/>
      <c r="EMK1005" s="705"/>
      <c r="EML1005" s="705"/>
      <c r="EMM1005" s="705"/>
      <c r="EMN1005" s="705"/>
      <c r="EMO1005" s="705"/>
      <c r="EMP1005" s="705"/>
      <c r="EMQ1005" s="705"/>
      <c r="EMR1005" s="705"/>
      <c r="EMS1005" s="705"/>
      <c r="EMT1005" s="705"/>
      <c r="EMU1005" s="705"/>
      <c r="EMV1005" s="705"/>
      <c r="EMW1005" s="705"/>
      <c r="EMX1005" s="705"/>
      <c r="EMY1005" s="705"/>
      <c r="EMZ1005" s="705"/>
      <c r="ENA1005" s="705"/>
      <c r="ENB1005" s="705"/>
      <c r="ENC1005" s="705"/>
      <c r="END1005" s="705"/>
      <c r="ENE1005" s="705"/>
      <c r="ENF1005" s="705"/>
      <c r="ENG1005" s="705"/>
      <c r="ENH1005" s="705"/>
      <c r="ENI1005" s="705"/>
      <c r="ENJ1005" s="705"/>
      <c r="ENK1005" s="705"/>
      <c r="ENL1005" s="705"/>
      <c r="ENM1005" s="705"/>
      <c r="ENN1005" s="705"/>
      <c r="ENO1005" s="705"/>
      <c r="ENP1005" s="705"/>
      <c r="ENQ1005" s="705"/>
      <c r="ENR1005" s="705"/>
      <c r="ENS1005" s="705"/>
      <c r="ENT1005" s="705"/>
      <c r="ENU1005" s="705"/>
      <c r="ENV1005" s="705"/>
      <c r="ENW1005" s="705"/>
      <c r="ENX1005" s="705"/>
      <c r="ENY1005" s="705"/>
      <c r="ENZ1005" s="705"/>
      <c r="EOA1005" s="705"/>
      <c r="EOB1005" s="705"/>
      <c r="EOC1005" s="705"/>
      <c r="EOD1005" s="705"/>
      <c r="EOE1005" s="705"/>
      <c r="EOF1005" s="705"/>
      <c r="EOG1005" s="705"/>
      <c r="EOH1005" s="705"/>
      <c r="EOI1005" s="705"/>
      <c r="EOJ1005" s="705"/>
      <c r="EOK1005" s="705"/>
      <c r="EOL1005" s="705"/>
      <c r="EOM1005" s="705"/>
      <c r="EON1005" s="705"/>
      <c r="EOO1005" s="705"/>
      <c r="EOP1005" s="705"/>
      <c r="EOQ1005" s="705"/>
      <c r="EOR1005" s="705"/>
      <c r="EOS1005" s="705"/>
      <c r="EOT1005" s="705"/>
      <c r="EOU1005" s="705"/>
      <c r="EOV1005" s="705"/>
      <c r="EOW1005" s="705"/>
      <c r="EOX1005" s="705"/>
      <c r="EOY1005" s="705"/>
      <c r="EOZ1005" s="705"/>
      <c r="EPA1005" s="705"/>
      <c r="EPB1005" s="705"/>
      <c r="EPC1005" s="705"/>
      <c r="EPD1005" s="705"/>
      <c r="EPE1005" s="705"/>
      <c r="EPF1005" s="705"/>
      <c r="EPG1005" s="705"/>
      <c r="EPH1005" s="705"/>
      <c r="EPI1005" s="705"/>
      <c r="EPJ1005" s="705"/>
      <c r="EPK1005" s="705"/>
      <c r="EPL1005" s="705"/>
      <c r="EPM1005" s="705"/>
      <c r="EPN1005" s="705"/>
      <c r="EPO1005" s="705"/>
      <c r="EPP1005" s="705"/>
      <c r="EPQ1005" s="705"/>
      <c r="EPR1005" s="705"/>
      <c r="EPS1005" s="705"/>
      <c r="EPT1005" s="705"/>
      <c r="EPU1005" s="705"/>
      <c r="EPV1005" s="705"/>
      <c r="EPW1005" s="705"/>
      <c r="EPX1005" s="705"/>
      <c r="EPY1005" s="705"/>
      <c r="EPZ1005" s="705"/>
      <c r="EQA1005" s="705"/>
      <c r="EQB1005" s="705"/>
      <c r="EQC1005" s="705"/>
      <c r="EQD1005" s="705"/>
      <c r="EQE1005" s="705"/>
      <c r="EQF1005" s="705"/>
      <c r="EQG1005" s="705"/>
      <c r="EQH1005" s="705"/>
      <c r="EQI1005" s="705"/>
      <c r="EQJ1005" s="705"/>
      <c r="EQK1005" s="705"/>
      <c r="EQL1005" s="705"/>
      <c r="EQM1005" s="705"/>
      <c r="EQN1005" s="705"/>
      <c r="EQO1005" s="705"/>
      <c r="EQP1005" s="705"/>
      <c r="EQQ1005" s="705"/>
      <c r="EQR1005" s="705"/>
      <c r="EQS1005" s="705"/>
      <c r="EQT1005" s="705"/>
      <c r="EQU1005" s="705"/>
      <c r="EQV1005" s="705"/>
      <c r="EQW1005" s="705"/>
      <c r="EQX1005" s="705"/>
      <c r="EQY1005" s="705"/>
      <c r="EQZ1005" s="705"/>
      <c r="ERA1005" s="705"/>
      <c r="ERB1005" s="705"/>
      <c r="ERC1005" s="705"/>
      <c r="ERD1005" s="705"/>
      <c r="ERE1005" s="705"/>
      <c r="ERF1005" s="705"/>
      <c r="ERG1005" s="705"/>
      <c r="ERH1005" s="705"/>
      <c r="ERI1005" s="705"/>
      <c r="ERJ1005" s="705"/>
      <c r="ERK1005" s="705"/>
      <c r="ERL1005" s="705"/>
      <c r="ERM1005" s="705"/>
      <c r="ERN1005" s="705"/>
      <c r="ERO1005" s="705"/>
      <c r="ERP1005" s="705"/>
      <c r="ERQ1005" s="705"/>
      <c r="ERR1005" s="705"/>
      <c r="ERS1005" s="705"/>
      <c r="ERT1005" s="705"/>
      <c r="ERU1005" s="705"/>
      <c r="ERV1005" s="705"/>
      <c r="ERW1005" s="705"/>
      <c r="ERX1005" s="705"/>
      <c r="ERY1005" s="705"/>
      <c r="ERZ1005" s="705"/>
      <c r="ESA1005" s="705"/>
      <c r="ESB1005" s="705"/>
      <c r="ESC1005" s="705"/>
      <c r="ESD1005" s="705"/>
      <c r="ESE1005" s="705"/>
      <c r="ESF1005" s="705"/>
      <c r="ESG1005" s="705"/>
      <c r="ESH1005" s="705"/>
      <c r="ESI1005" s="705"/>
      <c r="ESJ1005" s="705"/>
      <c r="ESK1005" s="705"/>
      <c r="ESL1005" s="705"/>
      <c r="ESM1005" s="705"/>
      <c r="ESN1005" s="705"/>
      <c r="ESO1005" s="705"/>
      <c r="ESP1005" s="705"/>
      <c r="ESQ1005" s="705"/>
      <c r="ESR1005" s="705"/>
      <c r="ESS1005" s="705"/>
      <c r="EST1005" s="705"/>
      <c r="ESU1005" s="705"/>
      <c r="ESV1005" s="705"/>
      <c r="ESW1005" s="705"/>
      <c r="ESX1005" s="705"/>
      <c r="ESY1005" s="705"/>
      <c r="ESZ1005" s="705"/>
      <c r="ETA1005" s="705"/>
      <c r="ETB1005" s="705"/>
      <c r="ETC1005" s="705"/>
      <c r="ETD1005" s="705"/>
      <c r="ETE1005" s="705"/>
      <c r="ETF1005" s="705"/>
      <c r="ETG1005" s="705"/>
      <c r="ETH1005" s="705"/>
      <c r="ETI1005" s="705"/>
      <c r="ETJ1005" s="705"/>
      <c r="ETK1005" s="705"/>
      <c r="ETL1005" s="705"/>
      <c r="ETM1005" s="705"/>
      <c r="ETN1005" s="705"/>
      <c r="ETO1005" s="705"/>
      <c r="ETP1005" s="705"/>
      <c r="ETQ1005" s="705"/>
      <c r="ETR1005" s="705"/>
      <c r="ETS1005" s="705"/>
      <c r="ETT1005" s="705"/>
      <c r="ETU1005" s="705"/>
      <c r="ETV1005" s="705"/>
      <c r="ETW1005" s="705"/>
      <c r="ETX1005" s="705"/>
      <c r="ETY1005" s="705"/>
      <c r="ETZ1005" s="705"/>
      <c r="EUA1005" s="705"/>
      <c r="EUB1005" s="705"/>
      <c r="EUC1005" s="705"/>
      <c r="EUD1005" s="705"/>
      <c r="EUE1005" s="705"/>
      <c r="EUF1005" s="705"/>
      <c r="EUG1005" s="705"/>
      <c r="EUH1005" s="705"/>
      <c r="EUI1005" s="705"/>
      <c r="EUJ1005" s="705"/>
      <c r="EUK1005" s="705"/>
      <c r="EUL1005" s="705"/>
      <c r="EUM1005" s="705"/>
      <c r="EUN1005" s="705"/>
      <c r="EUO1005" s="705"/>
      <c r="EUP1005" s="705"/>
      <c r="EUQ1005" s="705"/>
      <c r="EUR1005" s="705"/>
      <c r="EUS1005" s="705"/>
      <c r="EUT1005" s="705"/>
      <c r="EUU1005" s="705"/>
      <c r="EUV1005" s="705"/>
      <c r="EUW1005" s="705"/>
      <c r="EUX1005" s="705"/>
      <c r="EUY1005" s="705"/>
      <c r="EUZ1005" s="705"/>
      <c r="EVA1005" s="705"/>
      <c r="EVB1005" s="705"/>
      <c r="EVC1005" s="705"/>
      <c r="EVD1005" s="705"/>
      <c r="EVE1005" s="705"/>
      <c r="EVF1005" s="705"/>
      <c r="EVG1005" s="705"/>
      <c r="EVH1005" s="705"/>
      <c r="EVI1005" s="705"/>
      <c r="EVJ1005" s="705"/>
      <c r="EVK1005" s="705"/>
      <c r="EVL1005" s="705"/>
      <c r="EVM1005" s="705"/>
      <c r="EVN1005" s="705"/>
      <c r="EVO1005" s="705"/>
      <c r="EVP1005" s="705"/>
      <c r="EVQ1005" s="705"/>
      <c r="EVR1005" s="705"/>
      <c r="EVS1005" s="705"/>
      <c r="EVT1005" s="705"/>
      <c r="EVU1005" s="705"/>
      <c r="EVV1005" s="705"/>
      <c r="EVW1005" s="705"/>
      <c r="EVX1005" s="705"/>
      <c r="EVY1005" s="705"/>
      <c r="EVZ1005" s="705"/>
      <c r="EWA1005" s="705"/>
      <c r="EWB1005" s="705"/>
      <c r="EWC1005" s="705"/>
      <c r="EWD1005" s="705"/>
      <c r="EWE1005" s="705"/>
      <c r="EWF1005" s="705"/>
      <c r="EWG1005" s="705"/>
      <c r="EWH1005" s="705"/>
      <c r="EWI1005" s="705"/>
      <c r="EWJ1005" s="705"/>
      <c r="EWK1005" s="705"/>
      <c r="EWL1005" s="705"/>
      <c r="EWM1005" s="705"/>
      <c r="EWN1005" s="705"/>
      <c r="EWO1005" s="705"/>
      <c r="EWP1005" s="705"/>
      <c r="EWQ1005" s="705"/>
      <c r="EWR1005" s="705"/>
      <c r="EWS1005" s="705"/>
      <c r="EWT1005" s="705"/>
      <c r="EWU1005" s="705"/>
      <c r="EWV1005" s="705"/>
      <c r="EWW1005" s="705"/>
      <c r="EWX1005" s="705"/>
      <c r="EWY1005" s="705"/>
      <c r="EWZ1005" s="705"/>
      <c r="EXA1005" s="705"/>
      <c r="EXB1005" s="705"/>
      <c r="EXC1005" s="705"/>
      <c r="EXD1005" s="705"/>
      <c r="EXE1005" s="705"/>
      <c r="EXF1005" s="705"/>
      <c r="EXG1005" s="705"/>
      <c r="EXH1005" s="705"/>
      <c r="EXI1005" s="705"/>
      <c r="EXJ1005" s="705"/>
      <c r="EXK1005" s="705"/>
      <c r="EXL1005" s="705"/>
      <c r="EXM1005" s="705"/>
      <c r="EXN1005" s="705"/>
      <c r="EXO1005" s="705"/>
      <c r="EXP1005" s="705"/>
      <c r="EXQ1005" s="705"/>
      <c r="EXR1005" s="705"/>
      <c r="EXS1005" s="705"/>
      <c r="EXT1005" s="705"/>
      <c r="EXU1005" s="705"/>
      <c r="EXV1005" s="705"/>
      <c r="EXW1005" s="705"/>
      <c r="EXX1005" s="705"/>
      <c r="EXY1005" s="705"/>
      <c r="EXZ1005" s="705"/>
      <c r="EYA1005" s="705"/>
      <c r="EYB1005" s="705"/>
      <c r="EYC1005" s="705"/>
      <c r="EYD1005" s="705"/>
      <c r="EYE1005" s="705"/>
      <c r="EYF1005" s="705"/>
      <c r="EYG1005" s="705"/>
      <c r="EYH1005" s="705"/>
      <c r="EYI1005" s="705"/>
      <c r="EYJ1005" s="705"/>
      <c r="EYK1005" s="705"/>
      <c r="EYL1005" s="705"/>
      <c r="EYM1005" s="705"/>
      <c r="EYN1005" s="705"/>
      <c r="EYO1005" s="705"/>
      <c r="EYP1005" s="705"/>
      <c r="EYQ1005" s="705"/>
      <c r="EYR1005" s="705"/>
      <c r="EYS1005" s="705"/>
      <c r="EYT1005" s="705"/>
      <c r="EYU1005" s="705"/>
      <c r="EYV1005" s="705"/>
      <c r="EYW1005" s="705"/>
      <c r="EYX1005" s="705"/>
      <c r="EYY1005" s="705"/>
      <c r="EYZ1005" s="705"/>
      <c r="EZA1005" s="705"/>
      <c r="EZB1005" s="705"/>
      <c r="EZC1005" s="705"/>
      <c r="EZD1005" s="705"/>
      <c r="EZE1005" s="705"/>
      <c r="EZF1005" s="705"/>
      <c r="EZG1005" s="705"/>
      <c r="EZH1005" s="705"/>
      <c r="EZI1005" s="705"/>
      <c r="EZJ1005" s="705"/>
      <c r="EZK1005" s="705"/>
      <c r="EZL1005" s="705"/>
      <c r="EZM1005" s="705"/>
      <c r="EZN1005" s="705"/>
      <c r="EZO1005" s="705"/>
      <c r="EZP1005" s="705"/>
      <c r="EZQ1005" s="705"/>
      <c r="EZR1005" s="705"/>
      <c r="EZS1005" s="705"/>
      <c r="EZT1005" s="705"/>
      <c r="EZU1005" s="705"/>
      <c r="EZV1005" s="705"/>
      <c r="EZW1005" s="705"/>
      <c r="EZX1005" s="705"/>
      <c r="EZY1005" s="705"/>
      <c r="EZZ1005" s="705"/>
      <c r="FAA1005" s="705"/>
      <c r="FAB1005" s="705"/>
      <c r="FAC1005" s="705"/>
      <c r="FAD1005" s="705"/>
      <c r="FAE1005" s="705"/>
      <c r="FAF1005" s="705"/>
      <c r="FAG1005" s="705"/>
      <c r="FAH1005" s="705"/>
      <c r="FAI1005" s="705"/>
      <c r="FAJ1005" s="705"/>
      <c r="FAK1005" s="705"/>
      <c r="FAL1005" s="705"/>
      <c r="FAM1005" s="705"/>
      <c r="FAN1005" s="705"/>
      <c r="FAO1005" s="705"/>
      <c r="FAP1005" s="705"/>
      <c r="FAQ1005" s="705"/>
      <c r="FAR1005" s="705"/>
      <c r="FAS1005" s="705"/>
      <c r="FAT1005" s="705"/>
      <c r="FAU1005" s="705"/>
      <c r="FAV1005" s="705"/>
      <c r="FAW1005" s="705"/>
      <c r="FAX1005" s="705"/>
      <c r="FAY1005" s="705"/>
      <c r="FAZ1005" s="705"/>
      <c r="FBA1005" s="705"/>
      <c r="FBB1005" s="705"/>
      <c r="FBC1005" s="705"/>
      <c r="FBD1005" s="705"/>
      <c r="FBE1005" s="705"/>
      <c r="FBF1005" s="705"/>
      <c r="FBG1005" s="705"/>
      <c r="FBH1005" s="705"/>
      <c r="FBI1005" s="705"/>
      <c r="FBJ1005" s="705"/>
      <c r="FBK1005" s="705"/>
      <c r="FBL1005" s="705"/>
      <c r="FBM1005" s="705"/>
      <c r="FBN1005" s="705"/>
      <c r="FBO1005" s="705"/>
      <c r="FBP1005" s="705"/>
      <c r="FBQ1005" s="705"/>
      <c r="FBR1005" s="705"/>
      <c r="FBS1005" s="705"/>
      <c r="FBT1005" s="705"/>
      <c r="FBU1005" s="705"/>
      <c r="FBV1005" s="705"/>
      <c r="FBW1005" s="705"/>
      <c r="FBX1005" s="705"/>
      <c r="FBY1005" s="705"/>
      <c r="FBZ1005" s="705"/>
      <c r="FCA1005" s="705"/>
      <c r="FCB1005" s="705"/>
      <c r="FCC1005" s="705"/>
      <c r="FCD1005" s="705"/>
      <c r="FCE1005" s="705"/>
      <c r="FCF1005" s="705"/>
      <c r="FCG1005" s="705"/>
      <c r="FCH1005" s="705"/>
      <c r="FCI1005" s="705"/>
      <c r="FCJ1005" s="705"/>
      <c r="FCK1005" s="705"/>
      <c r="FCL1005" s="705"/>
      <c r="FCM1005" s="705"/>
      <c r="FCN1005" s="705"/>
      <c r="FCO1005" s="705"/>
      <c r="FCP1005" s="705"/>
      <c r="FCQ1005" s="705"/>
      <c r="FCR1005" s="705"/>
      <c r="FCS1005" s="705"/>
      <c r="FCT1005" s="705"/>
      <c r="FCU1005" s="705"/>
      <c r="FCV1005" s="705"/>
      <c r="FCW1005" s="705"/>
      <c r="FCX1005" s="705"/>
      <c r="FCY1005" s="705"/>
      <c r="FCZ1005" s="705"/>
      <c r="FDA1005" s="705"/>
      <c r="FDB1005" s="705"/>
      <c r="FDC1005" s="705"/>
      <c r="FDD1005" s="705"/>
      <c r="FDE1005" s="705"/>
      <c r="FDF1005" s="705"/>
      <c r="FDG1005" s="705"/>
      <c r="FDH1005" s="705"/>
      <c r="FDI1005" s="705"/>
      <c r="FDJ1005" s="705"/>
      <c r="FDK1005" s="705"/>
      <c r="FDL1005" s="705"/>
      <c r="FDM1005" s="705"/>
      <c r="FDN1005" s="705"/>
      <c r="FDO1005" s="705"/>
      <c r="FDP1005" s="705"/>
      <c r="FDQ1005" s="705"/>
      <c r="FDR1005" s="705"/>
      <c r="FDS1005" s="705"/>
      <c r="FDT1005" s="705"/>
      <c r="FDU1005" s="705"/>
      <c r="FDV1005" s="705"/>
      <c r="FDW1005" s="705"/>
      <c r="FDX1005" s="705"/>
      <c r="FDY1005" s="705"/>
      <c r="FDZ1005" s="705"/>
      <c r="FEA1005" s="705"/>
      <c r="FEB1005" s="705"/>
      <c r="FEC1005" s="705"/>
      <c r="FED1005" s="705"/>
      <c r="FEE1005" s="705"/>
      <c r="FEF1005" s="705"/>
      <c r="FEG1005" s="705"/>
      <c r="FEH1005" s="705"/>
      <c r="FEI1005" s="705"/>
      <c r="FEJ1005" s="705"/>
      <c r="FEK1005" s="705"/>
      <c r="FEL1005" s="705"/>
      <c r="FEM1005" s="705"/>
      <c r="FEN1005" s="705"/>
      <c r="FEO1005" s="705"/>
      <c r="FEP1005" s="705"/>
      <c r="FEQ1005" s="705"/>
      <c r="FER1005" s="705"/>
      <c r="FES1005" s="705"/>
      <c r="FET1005" s="705"/>
      <c r="FEU1005" s="705"/>
      <c r="FEV1005" s="705"/>
      <c r="FEW1005" s="705"/>
      <c r="FEX1005" s="705"/>
      <c r="FEY1005" s="705"/>
      <c r="FEZ1005" s="705"/>
      <c r="FFA1005" s="705"/>
      <c r="FFB1005" s="705"/>
      <c r="FFC1005" s="705"/>
      <c r="FFD1005" s="705"/>
      <c r="FFE1005" s="705"/>
      <c r="FFF1005" s="705"/>
      <c r="FFG1005" s="705"/>
      <c r="FFH1005" s="705"/>
      <c r="FFI1005" s="705"/>
      <c r="FFJ1005" s="705"/>
      <c r="FFK1005" s="705"/>
      <c r="FFL1005" s="705"/>
      <c r="FFM1005" s="705"/>
      <c r="FFN1005" s="705"/>
      <c r="FFO1005" s="705"/>
      <c r="FFP1005" s="705"/>
      <c r="FFQ1005" s="705"/>
      <c r="FFR1005" s="705"/>
      <c r="FFS1005" s="705"/>
      <c r="FFT1005" s="705"/>
      <c r="FFU1005" s="705"/>
      <c r="FFV1005" s="705"/>
      <c r="FFW1005" s="705"/>
      <c r="FFX1005" s="705"/>
      <c r="FFY1005" s="705"/>
      <c r="FFZ1005" s="705"/>
      <c r="FGA1005" s="705"/>
      <c r="FGB1005" s="705"/>
      <c r="FGC1005" s="705"/>
      <c r="FGD1005" s="705"/>
      <c r="FGE1005" s="705"/>
      <c r="FGF1005" s="705"/>
      <c r="FGG1005" s="705"/>
      <c r="FGH1005" s="705"/>
      <c r="FGI1005" s="705"/>
      <c r="FGJ1005" s="705"/>
      <c r="FGK1005" s="705"/>
      <c r="FGL1005" s="705"/>
      <c r="FGM1005" s="705"/>
      <c r="FGN1005" s="705"/>
      <c r="FGO1005" s="705"/>
      <c r="FGP1005" s="705"/>
      <c r="FGQ1005" s="705"/>
      <c r="FGR1005" s="705"/>
      <c r="FGS1005" s="705"/>
      <c r="FGT1005" s="705"/>
      <c r="FGU1005" s="705"/>
      <c r="FGV1005" s="705"/>
      <c r="FGW1005" s="705"/>
      <c r="FGX1005" s="705"/>
      <c r="FGY1005" s="705"/>
      <c r="FGZ1005" s="705"/>
      <c r="FHA1005" s="705"/>
      <c r="FHB1005" s="705"/>
      <c r="FHC1005" s="705"/>
      <c r="FHD1005" s="705"/>
      <c r="FHE1005" s="705"/>
      <c r="FHF1005" s="705"/>
      <c r="FHG1005" s="705"/>
      <c r="FHH1005" s="705"/>
      <c r="FHI1005" s="705"/>
      <c r="FHJ1005" s="705"/>
      <c r="FHK1005" s="705"/>
      <c r="FHL1005" s="705"/>
      <c r="FHM1005" s="705"/>
      <c r="FHN1005" s="705"/>
      <c r="FHO1005" s="705"/>
      <c r="FHP1005" s="705"/>
      <c r="FHQ1005" s="705"/>
      <c r="FHR1005" s="705"/>
      <c r="FHS1005" s="705"/>
      <c r="FHT1005" s="705"/>
      <c r="FHU1005" s="705"/>
      <c r="FHV1005" s="705"/>
      <c r="FHW1005" s="705"/>
      <c r="FHX1005" s="705"/>
      <c r="FHY1005" s="705"/>
      <c r="FHZ1005" s="705"/>
      <c r="FIA1005" s="705"/>
      <c r="FIB1005" s="705"/>
      <c r="FIC1005" s="705"/>
      <c r="FID1005" s="705"/>
      <c r="FIE1005" s="705"/>
      <c r="FIF1005" s="705"/>
      <c r="FIG1005" s="705"/>
      <c r="FIH1005" s="705"/>
      <c r="FII1005" s="705"/>
      <c r="FIJ1005" s="705"/>
      <c r="FIK1005" s="705"/>
      <c r="FIL1005" s="705"/>
      <c r="FIM1005" s="705"/>
      <c r="FIN1005" s="705"/>
      <c r="FIO1005" s="705"/>
      <c r="FIP1005" s="705"/>
      <c r="FIQ1005" s="705"/>
      <c r="FIR1005" s="705"/>
      <c r="FIS1005" s="705"/>
      <c r="FIT1005" s="705"/>
      <c r="FIU1005" s="705"/>
      <c r="FIV1005" s="705"/>
      <c r="FIW1005" s="705"/>
      <c r="FIX1005" s="705"/>
      <c r="FIY1005" s="705"/>
      <c r="FIZ1005" s="705"/>
      <c r="FJA1005" s="705"/>
      <c r="FJB1005" s="705"/>
      <c r="FJC1005" s="705"/>
      <c r="FJD1005" s="705"/>
      <c r="FJE1005" s="705"/>
      <c r="FJF1005" s="705"/>
      <c r="FJG1005" s="705"/>
      <c r="FJH1005" s="705"/>
      <c r="FJI1005" s="705"/>
      <c r="FJJ1005" s="705"/>
      <c r="FJK1005" s="705"/>
      <c r="FJL1005" s="705"/>
      <c r="FJM1005" s="705"/>
      <c r="FJN1005" s="705"/>
      <c r="FJO1005" s="705"/>
      <c r="FJP1005" s="705"/>
      <c r="FJQ1005" s="705"/>
      <c r="FJR1005" s="705"/>
      <c r="FJS1005" s="705"/>
      <c r="FJT1005" s="705"/>
      <c r="FJU1005" s="705"/>
      <c r="FJV1005" s="705"/>
      <c r="FJW1005" s="705"/>
      <c r="FJX1005" s="705"/>
      <c r="FJY1005" s="705"/>
      <c r="FJZ1005" s="705"/>
      <c r="FKA1005" s="705"/>
      <c r="FKB1005" s="705"/>
      <c r="FKC1005" s="705"/>
      <c r="FKD1005" s="705"/>
      <c r="FKE1005" s="705"/>
      <c r="FKF1005" s="705"/>
      <c r="FKG1005" s="705"/>
      <c r="FKH1005" s="705"/>
      <c r="FKI1005" s="705"/>
      <c r="FKJ1005" s="705"/>
      <c r="FKK1005" s="705"/>
      <c r="FKL1005" s="705"/>
      <c r="FKM1005" s="705"/>
      <c r="FKN1005" s="705"/>
      <c r="FKO1005" s="705"/>
      <c r="FKP1005" s="705"/>
      <c r="FKQ1005" s="705"/>
      <c r="FKR1005" s="705"/>
      <c r="FKS1005" s="705"/>
      <c r="FKT1005" s="705"/>
      <c r="FKU1005" s="705"/>
      <c r="FKV1005" s="705"/>
      <c r="FKW1005" s="705"/>
      <c r="FKX1005" s="705"/>
      <c r="FKY1005" s="705"/>
      <c r="FKZ1005" s="705"/>
      <c r="FLA1005" s="705"/>
      <c r="FLB1005" s="705"/>
      <c r="FLC1005" s="705"/>
      <c r="FLD1005" s="705"/>
      <c r="FLE1005" s="705"/>
      <c r="FLF1005" s="705"/>
      <c r="FLG1005" s="705"/>
      <c r="FLH1005" s="705"/>
      <c r="FLI1005" s="705"/>
      <c r="FLJ1005" s="705"/>
      <c r="FLK1005" s="705"/>
      <c r="FLL1005" s="705"/>
      <c r="FLM1005" s="705"/>
      <c r="FLN1005" s="705"/>
      <c r="FLO1005" s="705"/>
      <c r="FLP1005" s="705"/>
      <c r="FLQ1005" s="705"/>
      <c r="FLR1005" s="705"/>
      <c r="FLS1005" s="705"/>
      <c r="FLT1005" s="705"/>
      <c r="FLU1005" s="705"/>
      <c r="FLV1005" s="705"/>
      <c r="FLW1005" s="705"/>
      <c r="FLX1005" s="705"/>
      <c r="FLY1005" s="705"/>
      <c r="FLZ1005" s="705"/>
      <c r="FMA1005" s="705"/>
      <c r="FMB1005" s="705"/>
      <c r="FMC1005" s="705"/>
      <c r="FMD1005" s="705"/>
      <c r="FME1005" s="705"/>
      <c r="FMF1005" s="705"/>
      <c r="FMG1005" s="705"/>
      <c r="FMH1005" s="705"/>
      <c r="FMI1005" s="705"/>
      <c r="FMJ1005" s="705"/>
      <c r="FMK1005" s="705"/>
      <c r="FML1005" s="705"/>
      <c r="FMM1005" s="705"/>
      <c r="FMN1005" s="705"/>
      <c r="FMO1005" s="705"/>
      <c r="FMP1005" s="705"/>
      <c r="FMQ1005" s="705"/>
      <c r="FMR1005" s="705"/>
      <c r="FMS1005" s="705"/>
      <c r="FMT1005" s="705"/>
      <c r="FMU1005" s="705"/>
      <c r="FMV1005" s="705"/>
      <c r="FMW1005" s="705"/>
      <c r="FMX1005" s="705"/>
      <c r="FMY1005" s="705"/>
      <c r="FMZ1005" s="705"/>
      <c r="FNA1005" s="705"/>
      <c r="FNB1005" s="705"/>
      <c r="FNC1005" s="705"/>
      <c r="FND1005" s="705"/>
      <c r="FNE1005" s="705"/>
      <c r="FNF1005" s="705"/>
      <c r="FNG1005" s="705"/>
      <c r="FNH1005" s="705"/>
      <c r="FNI1005" s="705"/>
      <c r="FNJ1005" s="705"/>
      <c r="FNK1005" s="705"/>
      <c r="FNL1005" s="705"/>
      <c r="FNM1005" s="705"/>
      <c r="FNN1005" s="705"/>
      <c r="FNO1005" s="705"/>
      <c r="FNP1005" s="705"/>
      <c r="FNQ1005" s="705"/>
      <c r="FNR1005" s="705"/>
      <c r="FNS1005" s="705"/>
      <c r="FNT1005" s="705"/>
      <c r="FNU1005" s="705"/>
      <c r="FNV1005" s="705"/>
      <c r="FNW1005" s="705"/>
      <c r="FNX1005" s="705"/>
      <c r="FNY1005" s="705"/>
      <c r="FNZ1005" s="705"/>
      <c r="FOA1005" s="705"/>
      <c r="FOB1005" s="705"/>
      <c r="FOC1005" s="705"/>
      <c r="FOD1005" s="705"/>
      <c r="FOE1005" s="705"/>
      <c r="FOF1005" s="705"/>
      <c r="FOG1005" s="705"/>
      <c r="FOH1005" s="705"/>
      <c r="FOI1005" s="705"/>
      <c r="FOJ1005" s="705"/>
      <c r="FOK1005" s="705"/>
      <c r="FOL1005" s="705"/>
      <c r="FOM1005" s="705"/>
      <c r="FON1005" s="705"/>
      <c r="FOO1005" s="705"/>
      <c r="FOP1005" s="705"/>
      <c r="FOQ1005" s="705"/>
      <c r="FOR1005" s="705"/>
      <c r="FOS1005" s="705"/>
      <c r="FOT1005" s="705"/>
      <c r="FOU1005" s="705"/>
      <c r="FOV1005" s="705"/>
      <c r="FOW1005" s="705"/>
      <c r="FOX1005" s="705"/>
      <c r="FOY1005" s="705"/>
      <c r="FOZ1005" s="705"/>
      <c r="FPA1005" s="705"/>
      <c r="FPB1005" s="705"/>
      <c r="FPC1005" s="705"/>
      <c r="FPD1005" s="705"/>
      <c r="FPE1005" s="705"/>
      <c r="FPF1005" s="705"/>
      <c r="FPG1005" s="705"/>
      <c r="FPH1005" s="705"/>
      <c r="FPI1005" s="705"/>
      <c r="FPJ1005" s="705"/>
      <c r="FPK1005" s="705"/>
      <c r="FPL1005" s="705"/>
      <c r="FPM1005" s="705"/>
      <c r="FPN1005" s="705"/>
      <c r="FPO1005" s="705"/>
      <c r="FPP1005" s="705"/>
      <c r="FPQ1005" s="705"/>
      <c r="FPR1005" s="705"/>
      <c r="FPS1005" s="705"/>
      <c r="FPT1005" s="705"/>
      <c r="FPU1005" s="705"/>
      <c r="FPV1005" s="705"/>
      <c r="FPW1005" s="705"/>
      <c r="FPX1005" s="705"/>
      <c r="FPY1005" s="705"/>
      <c r="FPZ1005" s="705"/>
      <c r="FQA1005" s="705"/>
      <c r="FQB1005" s="705"/>
      <c r="FQC1005" s="705"/>
      <c r="FQD1005" s="705"/>
      <c r="FQE1005" s="705"/>
      <c r="FQF1005" s="705"/>
      <c r="FQG1005" s="705"/>
      <c r="FQH1005" s="705"/>
      <c r="FQI1005" s="705"/>
      <c r="FQJ1005" s="705"/>
      <c r="FQK1005" s="705"/>
      <c r="FQL1005" s="705"/>
      <c r="FQM1005" s="705"/>
      <c r="FQN1005" s="705"/>
      <c r="FQO1005" s="705"/>
      <c r="FQP1005" s="705"/>
      <c r="FQQ1005" s="705"/>
      <c r="FQR1005" s="705"/>
      <c r="FQS1005" s="705"/>
      <c r="FQT1005" s="705"/>
      <c r="FQU1005" s="705"/>
      <c r="FQV1005" s="705"/>
      <c r="FQW1005" s="705"/>
      <c r="FQX1005" s="705"/>
      <c r="FQY1005" s="705"/>
      <c r="FQZ1005" s="705"/>
      <c r="FRA1005" s="705"/>
      <c r="FRB1005" s="705"/>
      <c r="FRC1005" s="705"/>
      <c r="FRD1005" s="705"/>
      <c r="FRE1005" s="705"/>
      <c r="FRF1005" s="705"/>
      <c r="FRG1005" s="705"/>
      <c r="FRH1005" s="705"/>
      <c r="FRI1005" s="705"/>
      <c r="FRJ1005" s="705"/>
      <c r="FRK1005" s="705"/>
      <c r="FRL1005" s="705"/>
      <c r="FRM1005" s="705"/>
      <c r="FRN1005" s="705"/>
      <c r="FRO1005" s="705"/>
      <c r="FRP1005" s="705"/>
      <c r="FRQ1005" s="705"/>
      <c r="FRR1005" s="705"/>
      <c r="FRS1005" s="705"/>
      <c r="FRT1005" s="705"/>
      <c r="FRU1005" s="705"/>
      <c r="FRV1005" s="705"/>
      <c r="FRW1005" s="705"/>
      <c r="FRX1005" s="705"/>
      <c r="FRY1005" s="705"/>
      <c r="FRZ1005" s="705"/>
      <c r="FSA1005" s="705"/>
      <c r="FSB1005" s="705"/>
      <c r="FSC1005" s="705"/>
      <c r="FSD1005" s="705"/>
      <c r="FSE1005" s="705"/>
      <c r="FSF1005" s="705"/>
      <c r="FSG1005" s="705"/>
      <c r="FSH1005" s="705"/>
      <c r="FSI1005" s="705"/>
      <c r="FSJ1005" s="705"/>
      <c r="FSK1005" s="705"/>
      <c r="FSL1005" s="705"/>
      <c r="FSM1005" s="705"/>
      <c r="FSN1005" s="705"/>
      <c r="FSO1005" s="705"/>
      <c r="FSP1005" s="705"/>
      <c r="FSQ1005" s="705"/>
      <c r="FSR1005" s="705"/>
      <c r="FSS1005" s="705"/>
      <c r="FST1005" s="705"/>
      <c r="FSU1005" s="705"/>
      <c r="FSV1005" s="705"/>
      <c r="FSW1005" s="705"/>
      <c r="FSX1005" s="705"/>
      <c r="FSY1005" s="705"/>
      <c r="FSZ1005" s="705"/>
      <c r="FTA1005" s="705"/>
      <c r="FTB1005" s="705"/>
      <c r="FTC1005" s="705"/>
      <c r="FTD1005" s="705"/>
      <c r="FTE1005" s="705"/>
      <c r="FTF1005" s="705"/>
      <c r="FTG1005" s="705"/>
      <c r="FTH1005" s="705"/>
      <c r="FTI1005" s="705"/>
      <c r="FTJ1005" s="705"/>
      <c r="FTK1005" s="705"/>
      <c r="FTL1005" s="705"/>
      <c r="FTM1005" s="705"/>
      <c r="FTN1005" s="705"/>
      <c r="FTO1005" s="705"/>
      <c r="FTP1005" s="705"/>
      <c r="FTQ1005" s="705"/>
      <c r="FTR1005" s="705"/>
      <c r="FTS1005" s="705"/>
      <c r="FTT1005" s="705"/>
      <c r="FTU1005" s="705"/>
      <c r="FTV1005" s="705"/>
      <c r="FTW1005" s="705"/>
      <c r="FTX1005" s="705"/>
      <c r="FTY1005" s="705"/>
      <c r="FTZ1005" s="705"/>
      <c r="FUA1005" s="705"/>
      <c r="FUB1005" s="705"/>
      <c r="FUC1005" s="705"/>
      <c r="FUD1005" s="705"/>
      <c r="FUE1005" s="705"/>
      <c r="FUF1005" s="705"/>
      <c r="FUG1005" s="705"/>
      <c r="FUH1005" s="705"/>
      <c r="FUI1005" s="705"/>
      <c r="FUJ1005" s="705"/>
      <c r="FUK1005" s="705"/>
      <c r="FUL1005" s="705"/>
      <c r="FUM1005" s="705"/>
      <c r="FUN1005" s="705"/>
      <c r="FUO1005" s="705"/>
      <c r="FUP1005" s="705"/>
      <c r="FUQ1005" s="705"/>
      <c r="FUR1005" s="705"/>
      <c r="FUS1005" s="705"/>
      <c r="FUT1005" s="705"/>
      <c r="FUU1005" s="705"/>
      <c r="FUV1005" s="705"/>
      <c r="FUW1005" s="705"/>
      <c r="FUX1005" s="705"/>
      <c r="FUY1005" s="705"/>
      <c r="FUZ1005" s="705"/>
      <c r="FVA1005" s="705"/>
      <c r="FVB1005" s="705"/>
      <c r="FVC1005" s="705"/>
      <c r="FVD1005" s="705"/>
      <c r="FVE1005" s="705"/>
      <c r="FVF1005" s="705"/>
      <c r="FVG1005" s="705"/>
      <c r="FVH1005" s="705"/>
      <c r="FVI1005" s="705"/>
      <c r="FVJ1005" s="705"/>
      <c r="FVK1005" s="705"/>
      <c r="FVL1005" s="705"/>
      <c r="FVM1005" s="705"/>
      <c r="FVN1005" s="705"/>
      <c r="FVO1005" s="705"/>
      <c r="FVP1005" s="705"/>
      <c r="FVQ1005" s="705"/>
      <c r="FVR1005" s="705"/>
      <c r="FVS1005" s="705"/>
      <c r="FVT1005" s="705"/>
      <c r="FVU1005" s="705"/>
      <c r="FVV1005" s="705"/>
      <c r="FVW1005" s="705"/>
      <c r="FVX1005" s="705"/>
      <c r="FVY1005" s="705"/>
      <c r="FVZ1005" s="705"/>
      <c r="FWA1005" s="705"/>
      <c r="FWB1005" s="705"/>
      <c r="FWC1005" s="705"/>
      <c r="FWD1005" s="705"/>
      <c r="FWE1005" s="705"/>
      <c r="FWF1005" s="705"/>
      <c r="FWG1005" s="705"/>
      <c r="FWH1005" s="705"/>
      <c r="FWI1005" s="705"/>
      <c r="FWJ1005" s="705"/>
      <c r="FWK1005" s="705"/>
      <c r="FWL1005" s="705"/>
      <c r="FWM1005" s="705"/>
      <c r="FWN1005" s="705"/>
      <c r="FWO1005" s="705"/>
      <c r="FWP1005" s="705"/>
      <c r="FWQ1005" s="705"/>
      <c r="FWR1005" s="705"/>
      <c r="FWS1005" s="705"/>
      <c r="FWT1005" s="705"/>
      <c r="FWU1005" s="705"/>
      <c r="FWV1005" s="705"/>
      <c r="FWW1005" s="705"/>
      <c r="FWX1005" s="705"/>
      <c r="FWY1005" s="705"/>
      <c r="FWZ1005" s="705"/>
      <c r="FXA1005" s="705"/>
      <c r="FXB1005" s="705"/>
      <c r="FXC1005" s="705"/>
      <c r="FXD1005" s="705"/>
      <c r="FXE1005" s="705"/>
      <c r="FXF1005" s="705"/>
      <c r="FXG1005" s="705"/>
      <c r="FXH1005" s="705"/>
      <c r="FXI1005" s="705"/>
      <c r="FXJ1005" s="705"/>
      <c r="FXK1005" s="705"/>
      <c r="FXL1005" s="705"/>
      <c r="FXM1005" s="705"/>
      <c r="FXN1005" s="705"/>
      <c r="FXO1005" s="705"/>
      <c r="FXP1005" s="705"/>
      <c r="FXQ1005" s="705"/>
      <c r="FXR1005" s="705"/>
      <c r="FXS1005" s="705"/>
      <c r="FXT1005" s="705"/>
      <c r="FXU1005" s="705"/>
      <c r="FXV1005" s="705"/>
      <c r="FXW1005" s="705"/>
      <c r="FXX1005" s="705"/>
      <c r="FXY1005" s="705"/>
      <c r="FXZ1005" s="705"/>
      <c r="FYA1005" s="705"/>
      <c r="FYB1005" s="705"/>
      <c r="FYC1005" s="705"/>
      <c r="FYD1005" s="705"/>
      <c r="FYE1005" s="705"/>
      <c r="FYF1005" s="705"/>
      <c r="FYG1005" s="705"/>
      <c r="FYH1005" s="705"/>
      <c r="FYI1005" s="705"/>
      <c r="FYJ1005" s="705"/>
      <c r="FYK1005" s="705"/>
      <c r="FYL1005" s="705"/>
      <c r="FYM1005" s="705"/>
      <c r="FYN1005" s="705"/>
      <c r="FYO1005" s="705"/>
      <c r="FYP1005" s="705"/>
      <c r="FYQ1005" s="705"/>
      <c r="FYR1005" s="705"/>
      <c r="FYS1005" s="705"/>
      <c r="FYT1005" s="705"/>
      <c r="FYU1005" s="705"/>
      <c r="FYV1005" s="705"/>
      <c r="FYW1005" s="705"/>
      <c r="FYX1005" s="705"/>
      <c r="FYY1005" s="705"/>
      <c r="FYZ1005" s="705"/>
      <c r="FZA1005" s="705"/>
      <c r="FZB1005" s="705"/>
      <c r="FZC1005" s="705"/>
      <c r="FZD1005" s="705"/>
      <c r="FZE1005" s="705"/>
      <c r="FZF1005" s="705"/>
      <c r="FZG1005" s="705"/>
      <c r="FZH1005" s="705"/>
      <c r="FZI1005" s="705"/>
      <c r="FZJ1005" s="705"/>
      <c r="FZK1005" s="705"/>
      <c r="FZL1005" s="705"/>
      <c r="FZM1005" s="705"/>
      <c r="FZN1005" s="705"/>
      <c r="FZO1005" s="705"/>
      <c r="FZP1005" s="705"/>
      <c r="FZQ1005" s="705"/>
      <c r="FZR1005" s="705"/>
      <c r="FZS1005" s="705"/>
      <c r="FZT1005" s="705"/>
      <c r="FZU1005" s="705"/>
      <c r="FZV1005" s="705"/>
      <c r="FZW1005" s="705"/>
      <c r="FZX1005" s="705"/>
      <c r="FZY1005" s="705"/>
      <c r="FZZ1005" s="705"/>
      <c r="GAA1005" s="705"/>
      <c r="GAB1005" s="705"/>
      <c r="GAC1005" s="705"/>
      <c r="GAD1005" s="705"/>
      <c r="GAE1005" s="705"/>
      <c r="GAF1005" s="705"/>
      <c r="GAG1005" s="705"/>
      <c r="GAH1005" s="705"/>
      <c r="GAI1005" s="705"/>
      <c r="GAJ1005" s="705"/>
      <c r="GAK1005" s="705"/>
      <c r="GAL1005" s="705"/>
      <c r="GAM1005" s="705"/>
      <c r="GAN1005" s="705"/>
      <c r="GAO1005" s="705"/>
      <c r="GAP1005" s="705"/>
      <c r="GAQ1005" s="705"/>
      <c r="GAR1005" s="705"/>
      <c r="GAS1005" s="705"/>
      <c r="GAT1005" s="705"/>
      <c r="GAU1005" s="705"/>
      <c r="GAV1005" s="705"/>
      <c r="GAW1005" s="705"/>
      <c r="GAX1005" s="705"/>
      <c r="GAY1005" s="705"/>
      <c r="GAZ1005" s="705"/>
      <c r="GBA1005" s="705"/>
      <c r="GBB1005" s="705"/>
      <c r="GBC1005" s="705"/>
      <c r="GBD1005" s="705"/>
      <c r="GBE1005" s="705"/>
      <c r="GBF1005" s="705"/>
      <c r="GBG1005" s="705"/>
      <c r="GBH1005" s="705"/>
      <c r="GBI1005" s="705"/>
      <c r="GBJ1005" s="705"/>
      <c r="GBK1005" s="705"/>
      <c r="GBL1005" s="705"/>
      <c r="GBM1005" s="705"/>
      <c r="GBN1005" s="705"/>
      <c r="GBO1005" s="705"/>
      <c r="GBP1005" s="705"/>
      <c r="GBQ1005" s="705"/>
      <c r="GBR1005" s="705"/>
      <c r="GBS1005" s="705"/>
      <c r="GBT1005" s="705"/>
      <c r="GBU1005" s="705"/>
      <c r="GBV1005" s="705"/>
      <c r="GBW1005" s="705"/>
      <c r="GBX1005" s="705"/>
      <c r="GBY1005" s="705"/>
      <c r="GBZ1005" s="705"/>
      <c r="GCA1005" s="705"/>
      <c r="GCB1005" s="705"/>
      <c r="GCC1005" s="705"/>
      <c r="GCD1005" s="705"/>
      <c r="GCE1005" s="705"/>
      <c r="GCF1005" s="705"/>
      <c r="GCG1005" s="705"/>
      <c r="GCH1005" s="705"/>
      <c r="GCI1005" s="705"/>
      <c r="GCJ1005" s="705"/>
      <c r="GCK1005" s="705"/>
      <c r="GCL1005" s="705"/>
      <c r="GCM1005" s="705"/>
      <c r="GCN1005" s="705"/>
      <c r="GCO1005" s="705"/>
      <c r="GCP1005" s="705"/>
      <c r="GCQ1005" s="705"/>
      <c r="GCR1005" s="705"/>
      <c r="GCS1005" s="705"/>
      <c r="GCT1005" s="705"/>
      <c r="GCU1005" s="705"/>
      <c r="GCV1005" s="705"/>
      <c r="GCW1005" s="705"/>
      <c r="GCX1005" s="705"/>
      <c r="GCY1005" s="705"/>
      <c r="GCZ1005" s="705"/>
      <c r="GDA1005" s="705"/>
      <c r="GDB1005" s="705"/>
      <c r="GDC1005" s="705"/>
      <c r="GDD1005" s="705"/>
      <c r="GDE1005" s="705"/>
      <c r="GDF1005" s="705"/>
      <c r="GDG1005" s="705"/>
      <c r="GDH1005" s="705"/>
      <c r="GDI1005" s="705"/>
      <c r="GDJ1005" s="705"/>
      <c r="GDK1005" s="705"/>
      <c r="GDL1005" s="705"/>
      <c r="GDM1005" s="705"/>
      <c r="GDN1005" s="705"/>
      <c r="GDO1005" s="705"/>
      <c r="GDP1005" s="705"/>
      <c r="GDQ1005" s="705"/>
      <c r="GDR1005" s="705"/>
      <c r="GDS1005" s="705"/>
      <c r="GDT1005" s="705"/>
      <c r="GDU1005" s="705"/>
      <c r="GDV1005" s="705"/>
      <c r="GDW1005" s="705"/>
      <c r="GDX1005" s="705"/>
      <c r="GDY1005" s="705"/>
      <c r="GDZ1005" s="705"/>
      <c r="GEA1005" s="705"/>
      <c r="GEB1005" s="705"/>
      <c r="GEC1005" s="705"/>
      <c r="GED1005" s="705"/>
      <c r="GEE1005" s="705"/>
      <c r="GEF1005" s="705"/>
      <c r="GEG1005" s="705"/>
      <c r="GEH1005" s="705"/>
      <c r="GEI1005" s="705"/>
      <c r="GEJ1005" s="705"/>
      <c r="GEK1005" s="705"/>
      <c r="GEL1005" s="705"/>
      <c r="GEM1005" s="705"/>
      <c r="GEN1005" s="705"/>
      <c r="GEO1005" s="705"/>
      <c r="GEP1005" s="705"/>
      <c r="GEQ1005" s="705"/>
      <c r="GER1005" s="705"/>
      <c r="GES1005" s="705"/>
      <c r="GET1005" s="705"/>
      <c r="GEU1005" s="705"/>
      <c r="GEV1005" s="705"/>
      <c r="GEW1005" s="705"/>
      <c r="GEX1005" s="705"/>
      <c r="GEY1005" s="705"/>
      <c r="GEZ1005" s="705"/>
      <c r="GFA1005" s="705"/>
      <c r="GFB1005" s="705"/>
      <c r="GFC1005" s="705"/>
      <c r="GFD1005" s="705"/>
      <c r="GFE1005" s="705"/>
      <c r="GFF1005" s="705"/>
      <c r="GFG1005" s="705"/>
      <c r="GFH1005" s="705"/>
      <c r="GFI1005" s="705"/>
      <c r="GFJ1005" s="705"/>
      <c r="GFK1005" s="705"/>
      <c r="GFL1005" s="705"/>
      <c r="GFM1005" s="705"/>
      <c r="GFN1005" s="705"/>
      <c r="GFO1005" s="705"/>
      <c r="GFP1005" s="705"/>
      <c r="GFQ1005" s="705"/>
      <c r="GFR1005" s="705"/>
      <c r="GFS1005" s="705"/>
      <c r="GFT1005" s="705"/>
      <c r="GFU1005" s="705"/>
      <c r="GFV1005" s="705"/>
      <c r="GFW1005" s="705"/>
      <c r="GFX1005" s="705"/>
      <c r="GFY1005" s="705"/>
      <c r="GFZ1005" s="705"/>
      <c r="GGA1005" s="705"/>
      <c r="GGB1005" s="705"/>
      <c r="GGC1005" s="705"/>
      <c r="GGD1005" s="705"/>
      <c r="GGE1005" s="705"/>
      <c r="GGF1005" s="705"/>
      <c r="GGG1005" s="705"/>
      <c r="GGH1005" s="705"/>
      <c r="GGI1005" s="705"/>
      <c r="GGJ1005" s="705"/>
      <c r="GGK1005" s="705"/>
      <c r="GGL1005" s="705"/>
      <c r="GGM1005" s="705"/>
      <c r="GGN1005" s="705"/>
      <c r="GGO1005" s="705"/>
      <c r="GGP1005" s="705"/>
      <c r="GGQ1005" s="705"/>
      <c r="GGR1005" s="705"/>
      <c r="GGS1005" s="705"/>
      <c r="GGT1005" s="705"/>
      <c r="GGU1005" s="705"/>
      <c r="GGV1005" s="705"/>
      <c r="GGW1005" s="705"/>
      <c r="GGX1005" s="705"/>
      <c r="GGY1005" s="705"/>
      <c r="GGZ1005" s="705"/>
      <c r="GHA1005" s="705"/>
      <c r="GHB1005" s="705"/>
      <c r="GHC1005" s="705"/>
      <c r="GHD1005" s="705"/>
      <c r="GHE1005" s="705"/>
      <c r="GHF1005" s="705"/>
      <c r="GHG1005" s="705"/>
      <c r="GHH1005" s="705"/>
      <c r="GHI1005" s="705"/>
      <c r="GHJ1005" s="705"/>
      <c r="GHK1005" s="705"/>
      <c r="GHL1005" s="705"/>
      <c r="GHM1005" s="705"/>
      <c r="GHN1005" s="705"/>
      <c r="GHO1005" s="705"/>
      <c r="GHP1005" s="705"/>
      <c r="GHQ1005" s="705"/>
      <c r="GHR1005" s="705"/>
      <c r="GHS1005" s="705"/>
      <c r="GHT1005" s="705"/>
      <c r="GHU1005" s="705"/>
      <c r="GHV1005" s="705"/>
      <c r="GHW1005" s="705"/>
      <c r="GHX1005" s="705"/>
      <c r="GHY1005" s="705"/>
      <c r="GHZ1005" s="705"/>
      <c r="GIA1005" s="705"/>
      <c r="GIB1005" s="705"/>
      <c r="GIC1005" s="705"/>
      <c r="GID1005" s="705"/>
      <c r="GIE1005" s="705"/>
      <c r="GIF1005" s="705"/>
      <c r="GIG1005" s="705"/>
      <c r="GIH1005" s="705"/>
      <c r="GII1005" s="705"/>
      <c r="GIJ1005" s="705"/>
      <c r="GIK1005" s="705"/>
      <c r="GIL1005" s="705"/>
      <c r="GIM1005" s="705"/>
      <c r="GIN1005" s="705"/>
      <c r="GIO1005" s="705"/>
      <c r="GIP1005" s="705"/>
      <c r="GIQ1005" s="705"/>
      <c r="GIR1005" s="705"/>
      <c r="GIS1005" s="705"/>
      <c r="GIT1005" s="705"/>
      <c r="GIU1005" s="705"/>
      <c r="GIV1005" s="705"/>
      <c r="GIW1005" s="705"/>
      <c r="GIX1005" s="705"/>
      <c r="GIY1005" s="705"/>
      <c r="GIZ1005" s="705"/>
      <c r="GJA1005" s="705"/>
      <c r="GJB1005" s="705"/>
      <c r="GJC1005" s="705"/>
      <c r="GJD1005" s="705"/>
      <c r="GJE1005" s="705"/>
      <c r="GJF1005" s="705"/>
      <c r="GJG1005" s="705"/>
      <c r="GJH1005" s="705"/>
      <c r="GJI1005" s="705"/>
      <c r="GJJ1005" s="705"/>
      <c r="GJK1005" s="705"/>
      <c r="GJL1005" s="705"/>
      <c r="GJM1005" s="705"/>
      <c r="GJN1005" s="705"/>
      <c r="GJO1005" s="705"/>
      <c r="GJP1005" s="705"/>
      <c r="GJQ1005" s="705"/>
      <c r="GJR1005" s="705"/>
      <c r="GJS1005" s="705"/>
      <c r="GJT1005" s="705"/>
      <c r="GJU1005" s="705"/>
      <c r="GJV1005" s="705"/>
      <c r="GJW1005" s="705"/>
      <c r="GJX1005" s="705"/>
      <c r="GJY1005" s="705"/>
      <c r="GJZ1005" s="705"/>
      <c r="GKA1005" s="705"/>
      <c r="GKB1005" s="705"/>
      <c r="GKC1005" s="705"/>
      <c r="GKD1005" s="705"/>
      <c r="GKE1005" s="705"/>
      <c r="GKF1005" s="705"/>
      <c r="GKG1005" s="705"/>
      <c r="GKH1005" s="705"/>
      <c r="GKI1005" s="705"/>
      <c r="GKJ1005" s="705"/>
      <c r="GKK1005" s="705"/>
      <c r="GKL1005" s="705"/>
      <c r="GKM1005" s="705"/>
      <c r="GKN1005" s="705"/>
      <c r="GKO1005" s="705"/>
      <c r="GKP1005" s="705"/>
      <c r="GKQ1005" s="705"/>
      <c r="GKR1005" s="705"/>
      <c r="GKS1005" s="705"/>
      <c r="GKT1005" s="705"/>
      <c r="GKU1005" s="705"/>
      <c r="GKV1005" s="705"/>
      <c r="GKW1005" s="705"/>
      <c r="GKX1005" s="705"/>
      <c r="GKY1005" s="705"/>
      <c r="GKZ1005" s="705"/>
      <c r="GLA1005" s="705"/>
      <c r="GLB1005" s="705"/>
      <c r="GLC1005" s="705"/>
      <c r="GLD1005" s="705"/>
      <c r="GLE1005" s="705"/>
      <c r="GLF1005" s="705"/>
      <c r="GLG1005" s="705"/>
      <c r="GLH1005" s="705"/>
      <c r="GLI1005" s="705"/>
      <c r="GLJ1005" s="705"/>
      <c r="GLK1005" s="705"/>
      <c r="GLL1005" s="705"/>
      <c r="GLM1005" s="705"/>
      <c r="GLN1005" s="705"/>
      <c r="GLO1005" s="705"/>
      <c r="GLP1005" s="705"/>
      <c r="GLQ1005" s="705"/>
      <c r="GLR1005" s="705"/>
      <c r="GLS1005" s="705"/>
      <c r="GLT1005" s="705"/>
      <c r="GLU1005" s="705"/>
      <c r="GLV1005" s="705"/>
      <c r="GLW1005" s="705"/>
      <c r="GLX1005" s="705"/>
      <c r="GLY1005" s="705"/>
      <c r="GLZ1005" s="705"/>
      <c r="GMA1005" s="705"/>
      <c r="GMB1005" s="705"/>
      <c r="GMC1005" s="705"/>
      <c r="GMD1005" s="705"/>
      <c r="GME1005" s="705"/>
      <c r="GMF1005" s="705"/>
      <c r="GMG1005" s="705"/>
      <c r="GMH1005" s="705"/>
      <c r="GMI1005" s="705"/>
      <c r="GMJ1005" s="705"/>
      <c r="GMK1005" s="705"/>
      <c r="GML1005" s="705"/>
      <c r="GMM1005" s="705"/>
      <c r="GMN1005" s="705"/>
      <c r="GMO1005" s="705"/>
      <c r="GMP1005" s="705"/>
      <c r="GMQ1005" s="705"/>
      <c r="GMR1005" s="705"/>
      <c r="GMS1005" s="705"/>
      <c r="GMT1005" s="705"/>
      <c r="GMU1005" s="705"/>
      <c r="GMV1005" s="705"/>
      <c r="GMW1005" s="705"/>
      <c r="GMX1005" s="705"/>
      <c r="GMY1005" s="705"/>
      <c r="GMZ1005" s="705"/>
      <c r="GNA1005" s="705"/>
      <c r="GNB1005" s="705"/>
      <c r="GNC1005" s="705"/>
      <c r="GND1005" s="705"/>
      <c r="GNE1005" s="705"/>
      <c r="GNF1005" s="705"/>
      <c r="GNG1005" s="705"/>
      <c r="GNH1005" s="705"/>
      <c r="GNI1005" s="705"/>
      <c r="GNJ1005" s="705"/>
      <c r="GNK1005" s="705"/>
      <c r="GNL1005" s="705"/>
      <c r="GNM1005" s="705"/>
      <c r="GNN1005" s="705"/>
      <c r="GNO1005" s="705"/>
      <c r="GNP1005" s="705"/>
      <c r="GNQ1005" s="705"/>
      <c r="GNR1005" s="705"/>
      <c r="GNS1005" s="705"/>
      <c r="GNT1005" s="705"/>
      <c r="GNU1005" s="705"/>
      <c r="GNV1005" s="705"/>
      <c r="GNW1005" s="705"/>
      <c r="GNX1005" s="705"/>
      <c r="GNY1005" s="705"/>
      <c r="GNZ1005" s="705"/>
      <c r="GOA1005" s="705"/>
      <c r="GOB1005" s="705"/>
      <c r="GOC1005" s="705"/>
      <c r="GOD1005" s="705"/>
      <c r="GOE1005" s="705"/>
      <c r="GOF1005" s="705"/>
      <c r="GOG1005" s="705"/>
      <c r="GOH1005" s="705"/>
      <c r="GOI1005" s="705"/>
      <c r="GOJ1005" s="705"/>
      <c r="GOK1005" s="705"/>
      <c r="GOL1005" s="705"/>
      <c r="GOM1005" s="705"/>
      <c r="GON1005" s="705"/>
      <c r="GOO1005" s="705"/>
      <c r="GOP1005" s="705"/>
      <c r="GOQ1005" s="705"/>
      <c r="GOR1005" s="705"/>
      <c r="GOS1005" s="705"/>
      <c r="GOT1005" s="705"/>
      <c r="GOU1005" s="705"/>
      <c r="GOV1005" s="705"/>
      <c r="GOW1005" s="705"/>
      <c r="GOX1005" s="705"/>
      <c r="GOY1005" s="705"/>
      <c r="GOZ1005" s="705"/>
      <c r="GPA1005" s="705"/>
      <c r="GPB1005" s="705"/>
      <c r="GPC1005" s="705"/>
      <c r="GPD1005" s="705"/>
      <c r="GPE1005" s="705"/>
      <c r="GPF1005" s="705"/>
      <c r="GPG1005" s="705"/>
      <c r="GPH1005" s="705"/>
      <c r="GPI1005" s="705"/>
      <c r="GPJ1005" s="705"/>
      <c r="GPK1005" s="705"/>
      <c r="GPL1005" s="705"/>
      <c r="GPM1005" s="705"/>
      <c r="GPN1005" s="705"/>
      <c r="GPO1005" s="705"/>
      <c r="GPP1005" s="705"/>
      <c r="GPQ1005" s="705"/>
      <c r="GPR1005" s="705"/>
      <c r="GPS1005" s="705"/>
      <c r="GPT1005" s="705"/>
      <c r="GPU1005" s="705"/>
      <c r="GPV1005" s="705"/>
      <c r="GPW1005" s="705"/>
      <c r="GPX1005" s="705"/>
      <c r="GPY1005" s="705"/>
      <c r="GPZ1005" s="705"/>
      <c r="GQA1005" s="705"/>
      <c r="GQB1005" s="705"/>
      <c r="GQC1005" s="705"/>
      <c r="GQD1005" s="705"/>
      <c r="GQE1005" s="705"/>
      <c r="GQF1005" s="705"/>
      <c r="GQG1005" s="705"/>
      <c r="GQH1005" s="705"/>
      <c r="GQI1005" s="705"/>
      <c r="GQJ1005" s="705"/>
      <c r="GQK1005" s="705"/>
      <c r="GQL1005" s="705"/>
      <c r="GQM1005" s="705"/>
      <c r="GQN1005" s="705"/>
      <c r="GQO1005" s="705"/>
      <c r="GQP1005" s="705"/>
      <c r="GQQ1005" s="705"/>
      <c r="GQR1005" s="705"/>
      <c r="GQS1005" s="705"/>
      <c r="GQT1005" s="705"/>
      <c r="GQU1005" s="705"/>
      <c r="GQV1005" s="705"/>
      <c r="GQW1005" s="705"/>
      <c r="GQX1005" s="705"/>
      <c r="GQY1005" s="705"/>
      <c r="GQZ1005" s="705"/>
      <c r="GRA1005" s="705"/>
      <c r="GRB1005" s="705"/>
      <c r="GRC1005" s="705"/>
      <c r="GRD1005" s="705"/>
      <c r="GRE1005" s="705"/>
      <c r="GRF1005" s="705"/>
      <c r="GRG1005" s="705"/>
      <c r="GRH1005" s="705"/>
      <c r="GRI1005" s="705"/>
      <c r="GRJ1005" s="705"/>
      <c r="GRK1005" s="705"/>
      <c r="GRL1005" s="705"/>
      <c r="GRM1005" s="705"/>
      <c r="GRN1005" s="705"/>
      <c r="GRO1005" s="705"/>
      <c r="GRP1005" s="705"/>
      <c r="GRQ1005" s="705"/>
      <c r="GRR1005" s="705"/>
      <c r="GRS1005" s="705"/>
      <c r="GRT1005" s="705"/>
      <c r="GRU1005" s="705"/>
      <c r="GRV1005" s="705"/>
      <c r="GRW1005" s="705"/>
      <c r="GRX1005" s="705"/>
      <c r="GRY1005" s="705"/>
      <c r="GRZ1005" s="705"/>
      <c r="GSA1005" s="705"/>
      <c r="GSB1005" s="705"/>
      <c r="GSC1005" s="705"/>
      <c r="GSD1005" s="705"/>
      <c r="GSE1005" s="705"/>
      <c r="GSF1005" s="705"/>
      <c r="GSG1005" s="705"/>
      <c r="GSH1005" s="705"/>
      <c r="GSI1005" s="705"/>
      <c r="GSJ1005" s="705"/>
      <c r="GSK1005" s="705"/>
      <c r="GSL1005" s="705"/>
      <c r="GSM1005" s="705"/>
      <c r="GSN1005" s="705"/>
      <c r="GSO1005" s="705"/>
      <c r="GSP1005" s="705"/>
      <c r="GSQ1005" s="705"/>
      <c r="GSR1005" s="705"/>
      <c r="GSS1005" s="705"/>
      <c r="GST1005" s="705"/>
      <c r="GSU1005" s="705"/>
      <c r="GSV1005" s="705"/>
      <c r="GSW1005" s="705"/>
      <c r="GSX1005" s="705"/>
      <c r="GSY1005" s="705"/>
      <c r="GSZ1005" s="705"/>
      <c r="GTA1005" s="705"/>
      <c r="GTB1005" s="705"/>
      <c r="GTC1005" s="705"/>
      <c r="GTD1005" s="705"/>
      <c r="GTE1005" s="705"/>
      <c r="GTF1005" s="705"/>
      <c r="GTG1005" s="705"/>
      <c r="GTH1005" s="705"/>
      <c r="GTI1005" s="705"/>
      <c r="GTJ1005" s="705"/>
      <c r="GTK1005" s="705"/>
      <c r="GTL1005" s="705"/>
      <c r="GTM1005" s="705"/>
      <c r="GTN1005" s="705"/>
      <c r="GTO1005" s="705"/>
      <c r="GTP1005" s="705"/>
      <c r="GTQ1005" s="705"/>
      <c r="GTR1005" s="705"/>
      <c r="GTS1005" s="705"/>
      <c r="GTT1005" s="705"/>
      <c r="GTU1005" s="705"/>
      <c r="GTV1005" s="705"/>
      <c r="GTW1005" s="705"/>
      <c r="GTX1005" s="705"/>
      <c r="GTY1005" s="705"/>
      <c r="GTZ1005" s="705"/>
      <c r="GUA1005" s="705"/>
      <c r="GUB1005" s="705"/>
      <c r="GUC1005" s="705"/>
      <c r="GUD1005" s="705"/>
      <c r="GUE1005" s="705"/>
      <c r="GUF1005" s="705"/>
      <c r="GUG1005" s="705"/>
      <c r="GUH1005" s="705"/>
      <c r="GUI1005" s="705"/>
      <c r="GUJ1005" s="705"/>
      <c r="GUK1005" s="705"/>
      <c r="GUL1005" s="705"/>
      <c r="GUM1005" s="705"/>
      <c r="GUN1005" s="705"/>
      <c r="GUO1005" s="705"/>
      <c r="GUP1005" s="705"/>
      <c r="GUQ1005" s="705"/>
      <c r="GUR1005" s="705"/>
      <c r="GUS1005" s="705"/>
      <c r="GUT1005" s="705"/>
      <c r="GUU1005" s="705"/>
      <c r="GUV1005" s="705"/>
      <c r="GUW1005" s="705"/>
      <c r="GUX1005" s="705"/>
      <c r="GUY1005" s="705"/>
      <c r="GUZ1005" s="705"/>
      <c r="GVA1005" s="705"/>
      <c r="GVB1005" s="705"/>
      <c r="GVC1005" s="705"/>
      <c r="GVD1005" s="705"/>
      <c r="GVE1005" s="705"/>
      <c r="GVF1005" s="705"/>
      <c r="GVG1005" s="705"/>
      <c r="GVH1005" s="705"/>
      <c r="GVI1005" s="705"/>
      <c r="GVJ1005" s="705"/>
      <c r="GVK1005" s="705"/>
      <c r="GVL1005" s="705"/>
      <c r="GVM1005" s="705"/>
      <c r="GVN1005" s="705"/>
      <c r="GVO1005" s="705"/>
      <c r="GVP1005" s="705"/>
      <c r="GVQ1005" s="705"/>
      <c r="GVR1005" s="705"/>
      <c r="GVS1005" s="705"/>
      <c r="GVT1005" s="705"/>
      <c r="GVU1005" s="705"/>
      <c r="GVV1005" s="705"/>
      <c r="GVW1005" s="705"/>
      <c r="GVX1005" s="705"/>
      <c r="GVY1005" s="705"/>
      <c r="GVZ1005" s="705"/>
      <c r="GWA1005" s="705"/>
      <c r="GWB1005" s="705"/>
      <c r="GWC1005" s="705"/>
      <c r="GWD1005" s="705"/>
      <c r="GWE1005" s="705"/>
      <c r="GWF1005" s="705"/>
      <c r="GWG1005" s="705"/>
      <c r="GWH1005" s="705"/>
      <c r="GWI1005" s="705"/>
      <c r="GWJ1005" s="705"/>
      <c r="GWK1005" s="705"/>
      <c r="GWL1005" s="705"/>
      <c r="GWM1005" s="705"/>
      <c r="GWN1005" s="705"/>
      <c r="GWO1005" s="705"/>
      <c r="GWP1005" s="705"/>
      <c r="GWQ1005" s="705"/>
      <c r="GWR1005" s="705"/>
      <c r="GWS1005" s="705"/>
      <c r="GWT1005" s="705"/>
      <c r="GWU1005" s="705"/>
      <c r="GWV1005" s="705"/>
      <c r="GWW1005" s="705"/>
      <c r="GWX1005" s="705"/>
      <c r="GWY1005" s="705"/>
      <c r="GWZ1005" s="705"/>
      <c r="GXA1005" s="705"/>
      <c r="GXB1005" s="705"/>
      <c r="GXC1005" s="705"/>
      <c r="GXD1005" s="705"/>
      <c r="GXE1005" s="705"/>
      <c r="GXF1005" s="705"/>
      <c r="GXG1005" s="705"/>
      <c r="GXH1005" s="705"/>
      <c r="GXI1005" s="705"/>
      <c r="GXJ1005" s="705"/>
      <c r="GXK1005" s="705"/>
      <c r="GXL1005" s="705"/>
      <c r="GXM1005" s="705"/>
      <c r="GXN1005" s="705"/>
      <c r="GXO1005" s="705"/>
      <c r="GXP1005" s="705"/>
      <c r="GXQ1005" s="705"/>
      <c r="GXR1005" s="705"/>
      <c r="GXS1005" s="705"/>
      <c r="GXT1005" s="705"/>
      <c r="GXU1005" s="705"/>
      <c r="GXV1005" s="705"/>
      <c r="GXW1005" s="705"/>
      <c r="GXX1005" s="705"/>
      <c r="GXY1005" s="705"/>
      <c r="GXZ1005" s="705"/>
      <c r="GYA1005" s="705"/>
      <c r="GYB1005" s="705"/>
      <c r="GYC1005" s="705"/>
      <c r="GYD1005" s="705"/>
      <c r="GYE1005" s="705"/>
      <c r="GYF1005" s="705"/>
      <c r="GYG1005" s="705"/>
      <c r="GYH1005" s="705"/>
      <c r="GYI1005" s="705"/>
      <c r="GYJ1005" s="705"/>
      <c r="GYK1005" s="705"/>
      <c r="GYL1005" s="705"/>
      <c r="GYM1005" s="705"/>
      <c r="GYN1005" s="705"/>
      <c r="GYO1005" s="705"/>
      <c r="GYP1005" s="705"/>
      <c r="GYQ1005" s="705"/>
      <c r="GYR1005" s="705"/>
      <c r="GYS1005" s="705"/>
      <c r="GYT1005" s="705"/>
      <c r="GYU1005" s="705"/>
      <c r="GYV1005" s="705"/>
      <c r="GYW1005" s="705"/>
      <c r="GYX1005" s="705"/>
      <c r="GYY1005" s="705"/>
      <c r="GYZ1005" s="705"/>
      <c r="GZA1005" s="705"/>
      <c r="GZB1005" s="705"/>
      <c r="GZC1005" s="705"/>
      <c r="GZD1005" s="705"/>
      <c r="GZE1005" s="705"/>
      <c r="GZF1005" s="705"/>
      <c r="GZG1005" s="705"/>
      <c r="GZH1005" s="705"/>
      <c r="GZI1005" s="705"/>
      <c r="GZJ1005" s="705"/>
      <c r="GZK1005" s="705"/>
      <c r="GZL1005" s="705"/>
      <c r="GZM1005" s="705"/>
      <c r="GZN1005" s="705"/>
      <c r="GZO1005" s="705"/>
      <c r="GZP1005" s="705"/>
      <c r="GZQ1005" s="705"/>
      <c r="GZR1005" s="705"/>
      <c r="GZS1005" s="705"/>
      <c r="GZT1005" s="705"/>
      <c r="GZU1005" s="705"/>
      <c r="GZV1005" s="705"/>
      <c r="GZW1005" s="705"/>
      <c r="GZX1005" s="705"/>
      <c r="GZY1005" s="705"/>
      <c r="GZZ1005" s="705"/>
      <c r="HAA1005" s="705"/>
      <c r="HAB1005" s="705"/>
      <c r="HAC1005" s="705"/>
      <c r="HAD1005" s="705"/>
      <c r="HAE1005" s="705"/>
      <c r="HAF1005" s="705"/>
      <c r="HAG1005" s="705"/>
      <c r="HAH1005" s="705"/>
      <c r="HAI1005" s="705"/>
      <c r="HAJ1005" s="705"/>
      <c r="HAK1005" s="705"/>
      <c r="HAL1005" s="705"/>
      <c r="HAM1005" s="705"/>
      <c r="HAN1005" s="705"/>
      <c r="HAO1005" s="705"/>
      <c r="HAP1005" s="705"/>
      <c r="HAQ1005" s="705"/>
      <c r="HAR1005" s="705"/>
      <c r="HAS1005" s="705"/>
      <c r="HAT1005" s="705"/>
      <c r="HAU1005" s="705"/>
      <c r="HAV1005" s="705"/>
      <c r="HAW1005" s="705"/>
      <c r="HAX1005" s="705"/>
      <c r="HAY1005" s="705"/>
      <c r="HAZ1005" s="705"/>
      <c r="HBA1005" s="705"/>
      <c r="HBB1005" s="705"/>
      <c r="HBC1005" s="705"/>
      <c r="HBD1005" s="705"/>
      <c r="HBE1005" s="705"/>
      <c r="HBF1005" s="705"/>
      <c r="HBG1005" s="705"/>
      <c r="HBH1005" s="705"/>
      <c r="HBI1005" s="705"/>
      <c r="HBJ1005" s="705"/>
      <c r="HBK1005" s="705"/>
      <c r="HBL1005" s="705"/>
      <c r="HBM1005" s="705"/>
      <c r="HBN1005" s="705"/>
      <c r="HBO1005" s="705"/>
      <c r="HBP1005" s="705"/>
      <c r="HBQ1005" s="705"/>
      <c r="HBR1005" s="705"/>
      <c r="HBS1005" s="705"/>
      <c r="HBT1005" s="705"/>
      <c r="HBU1005" s="705"/>
      <c r="HBV1005" s="705"/>
      <c r="HBW1005" s="705"/>
      <c r="HBX1005" s="705"/>
      <c r="HBY1005" s="705"/>
      <c r="HBZ1005" s="705"/>
      <c r="HCA1005" s="705"/>
      <c r="HCB1005" s="705"/>
      <c r="HCC1005" s="705"/>
      <c r="HCD1005" s="705"/>
      <c r="HCE1005" s="705"/>
      <c r="HCF1005" s="705"/>
      <c r="HCG1005" s="705"/>
      <c r="HCH1005" s="705"/>
      <c r="HCI1005" s="705"/>
      <c r="HCJ1005" s="705"/>
      <c r="HCK1005" s="705"/>
      <c r="HCL1005" s="705"/>
      <c r="HCM1005" s="705"/>
      <c r="HCN1005" s="705"/>
      <c r="HCO1005" s="705"/>
      <c r="HCP1005" s="705"/>
      <c r="HCQ1005" s="705"/>
      <c r="HCR1005" s="705"/>
      <c r="HCS1005" s="705"/>
      <c r="HCT1005" s="705"/>
      <c r="HCU1005" s="705"/>
      <c r="HCV1005" s="705"/>
      <c r="HCW1005" s="705"/>
      <c r="HCX1005" s="705"/>
      <c r="HCY1005" s="705"/>
      <c r="HCZ1005" s="705"/>
      <c r="HDA1005" s="705"/>
      <c r="HDB1005" s="705"/>
      <c r="HDC1005" s="705"/>
      <c r="HDD1005" s="705"/>
      <c r="HDE1005" s="705"/>
      <c r="HDF1005" s="705"/>
      <c r="HDG1005" s="705"/>
      <c r="HDH1005" s="705"/>
      <c r="HDI1005" s="705"/>
      <c r="HDJ1005" s="705"/>
      <c r="HDK1005" s="705"/>
      <c r="HDL1005" s="705"/>
      <c r="HDM1005" s="705"/>
      <c r="HDN1005" s="705"/>
      <c r="HDO1005" s="705"/>
      <c r="HDP1005" s="705"/>
      <c r="HDQ1005" s="705"/>
      <c r="HDR1005" s="705"/>
      <c r="HDS1005" s="705"/>
      <c r="HDT1005" s="705"/>
      <c r="HDU1005" s="705"/>
      <c r="HDV1005" s="705"/>
      <c r="HDW1005" s="705"/>
      <c r="HDX1005" s="705"/>
      <c r="HDY1005" s="705"/>
      <c r="HDZ1005" s="705"/>
      <c r="HEA1005" s="705"/>
      <c r="HEB1005" s="705"/>
      <c r="HEC1005" s="705"/>
      <c r="HED1005" s="705"/>
      <c r="HEE1005" s="705"/>
      <c r="HEF1005" s="705"/>
      <c r="HEG1005" s="705"/>
      <c r="HEH1005" s="705"/>
      <c r="HEI1005" s="705"/>
      <c r="HEJ1005" s="705"/>
      <c r="HEK1005" s="705"/>
      <c r="HEL1005" s="705"/>
      <c r="HEM1005" s="705"/>
      <c r="HEN1005" s="705"/>
      <c r="HEO1005" s="705"/>
      <c r="HEP1005" s="705"/>
      <c r="HEQ1005" s="705"/>
      <c r="HER1005" s="705"/>
      <c r="HES1005" s="705"/>
      <c r="HET1005" s="705"/>
      <c r="HEU1005" s="705"/>
      <c r="HEV1005" s="705"/>
      <c r="HEW1005" s="705"/>
      <c r="HEX1005" s="705"/>
      <c r="HEY1005" s="705"/>
      <c r="HEZ1005" s="705"/>
      <c r="HFA1005" s="705"/>
      <c r="HFB1005" s="705"/>
      <c r="HFC1005" s="705"/>
      <c r="HFD1005" s="705"/>
      <c r="HFE1005" s="705"/>
      <c r="HFF1005" s="705"/>
      <c r="HFG1005" s="705"/>
      <c r="HFH1005" s="705"/>
      <c r="HFI1005" s="705"/>
      <c r="HFJ1005" s="705"/>
      <c r="HFK1005" s="705"/>
      <c r="HFL1005" s="705"/>
      <c r="HFM1005" s="705"/>
      <c r="HFN1005" s="705"/>
      <c r="HFO1005" s="705"/>
      <c r="HFP1005" s="705"/>
      <c r="HFQ1005" s="705"/>
      <c r="HFR1005" s="705"/>
      <c r="HFS1005" s="705"/>
      <c r="HFT1005" s="705"/>
      <c r="HFU1005" s="705"/>
      <c r="HFV1005" s="705"/>
      <c r="HFW1005" s="705"/>
      <c r="HFX1005" s="705"/>
      <c r="HFY1005" s="705"/>
      <c r="HFZ1005" s="705"/>
      <c r="HGA1005" s="705"/>
      <c r="HGB1005" s="705"/>
      <c r="HGC1005" s="705"/>
      <c r="HGD1005" s="705"/>
      <c r="HGE1005" s="705"/>
      <c r="HGF1005" s="705"/>
      <c r="HGG1005" s="705"/>
      <c r="HGH1005" s="705"/>
      <c r="HGI1005" s="705"/>
      <c r="HGJ1005" s="705"/>
      <c r="HGK1005" s="705"/>
      <c r="HGL1005" s="705"/>
      <c r="HGM1005" s="705"/>
      <c r="HGN1005" s="705"/>
      <c r="HGO1005" s="705"/>
      <c r="HGP1005" s="705"/>
      <c r="HGQ1005" s="705"/>
      <c r="HGR1005" s="705"/>
      <c r="HGS1005" s="705"/>
      <c r="HGT1005" s="705"/>
      <c r="HGU1005" s="705"/>
      <c r="HGV1005" s="705"/>
      <c r="HGW1005" s="705"/>
      <c r="HGX1005" s="705"/>
      <c r="HGY1005" s="705"/>
      <c r="HGZ1005" s="705"/>
      <c r="HHA1005" s="705"/>
      <c r="HHB1005" s="705"/>
      <c r="HHC1005" s="705"/>
      <c r="HHD1005" s="705"/>
      <c r="HHE1005" s="705"/>
      <c r="HHF1005" s="705"/>
      <c r="HHG1005" s="705"/>
      <c r="HHH1005" s="705"/>
      <c r="HHI1005" s="705"/>
      <c r="HHJ1005" s="705"/>
      <c r="HHK1005" s="705"/>
      <c r="HHL1005" s="705"/>
      <c r="HHM1005" s="705"/>
      <c r="HHN1005" s="705"/>
      <c r="HHO1005" s="705"/>
      <c r="HHP1005" s="705"/>
      <c r="HHQ1005" s="705"/>
      <c r="HHR1005" s="705"/>
      <c r="HHS1005" s="705"/>
      <c r="HHT1005" s="705"/>
      <c r="HHU1005" s="705"/>
      <c r="HHV1005" s="705"/>
      <c r="HHW1005" s="705"/>
      <c r="HHX1005" s="705"/>
      <c r="HHY1005" s="705"/>
      <c r="HHZ1005" s="705"/>
      <c r="HIA1005" s="705"/>
      <c r="HIB1005" s="705"/>
      <c r="HIC1005" s="705"/>
      <c r="HID1005" s="705"/>
      <c r="HIE1005" s="705"/>
      <c r="HIF1005" s="705"/>
      <c r="HIG1005" s="705"/>
      <c r="HIH1005" s="705"/>
      <c r="HII1005" s="705"/>
      <c r="HIJ1005" s="705"/>
      <c r="HIK1005" s="705"/>
      <c r="HIL1005" s="705"/>
      <c r="HIM1005" s="705"/>
      <c r="HIN1005" s="705"/>
      <c r="HIO1005" s="705"/>
      <c r="HIP1005" s="705"/>
      <c r="HIQ1005" s="705"/>
      <c r="HIR1005" s="705"/>
      <c r="HIS1005" s="705"/>
      <c r="HIT1005" s="705"/>
      <c r="HIU1005" s="705"/>
      <c r="HIV1005" s="705"/>
      <c r="HIW1005" s="705"/>
      <c r="HIX1005" s="705"/>
      <c r="HIY1005" s="705"/>
      <c r="HIZ1005" s="705"/>
      <c r="HJA1005" s="705"/>
      <c r="HJB1005" s="705"/>
      <c r="HJC1005" s="705"/>
      <c r="HJD1005" s="705"/>
      <c r="HJE1005" s="705"/>
      <c r="HJF1005" s="705"/>
      <c r="HJG1005" s="705"/>
      <c r="HJH1005" s="705"/>
      <c r="HJI1005" s="705"/>
      <c r="HJJ1005" s="705"/>
      <c r="HJK1005" s="705"/>
      <c r="HJL1005" s="705"/>
      <c r="HJM1005" s="705"/>
      <c r="HJN1005" s="705"/>
      <c r="HJO1005" s="705"/>
      <c r="HJP1005" s="705"/>
      <c r="HJQ1005" s="705"/>
      <c r="HJR1005" s="705"/>
      <c r="HJS1005" s="705"/>
      <c r="HJT1005" s="705"/>
      <c r="HJU1005" s="705"/>
      <c r="HJV1005" s="705"/>
      <c r="HJW1005" s="705"/>
      <c r="HJX1005" s="705"/>
      <c r="HJY1005" s="705"/>
      <c r="HJZ1005" s="705"/>
      <c r="HKA1005" s="705"/>
      <c r="HKB1005" s="705"/>
      <c r="HKC1005" s="705"/>
      <c r="HKD1005" s="705"/>
      <c r="HKE1005" s="705"/>
      <c r="HKF1005" s="705"/>
      <c r="HKG1005" s="705"/>
      <c r="HKH1005" s="705"/>
      <c r="HKI1005" s="705"/>
      <c r="HKJ1005" s="705"/>
      <c r="HKK1005" s="705"/>
      <c r="HKL1005" s="705"/>
      <c r="HKM1005" s="705"/>
      <c r="HKN1005" s="705"/>
      <c r="HKO1005" s="705"/>
      <c r="HKP1005" s="705"/>
      <c r="HKQ1005" s="705"/>
      <c r="HKR1005" s="705"/>
      <c r="HKS1005" s="705"/>
      <c r="HKT1005" s="705"/>
      <c r="HKU1005" s="705"/>
      <c r="HKV1005" s="705"/>
      <c r="HKW1005" s="705"/>
      <c r="HKX1005" s="705"/>
      <c r="HKY1005" s="705"/>
      <c r="HKZ1005" s="705"/>
      <c r="HLA1005" s="705"/>
      <c r="HLB1005" s="705"/>
      <c r="HLC1005" s="705"/>
      <c r="HLD1005" s="705"/>
      <c r="HLE1005" s="705"/>
      <c r="HLF1005" s="705"/>
      <c r="HLG1005" s="705"/>
      <c r="HLH1005" s="705"/>
      <c r="HLI1005" s="705"/>
      <c r="HLJ1005" s="705"/>
      <c r="HLK1005" s="705"/>
      <c r="HLL1005" s="705"/>
      <c r="HLM1005" s="705"/>
      <c r="HLN1005" s="705"/>
      <c r="HLO1005" s="705"/>
      <c r="HLP1005" s="705"/>
      <c r="HLQ1005" s="705"/>
      <c r="HLR1005" s="705"/>
      <c r="HLS1005" s="705"/>
      <c r="HLT1005" s="705"/>
      <c r="HLU1005" s="705"/>
      <c r="HLV1005" s="705"/>
      <c r="HLW1005" s="705"/>
      <c r="HLX1005" s="705"/>
      <c r="HLY1005" s="705"/>
      <c r="HLZ1005" s="705"/>
      <c r="HMA1005" s="705"/>
      <c r="HMB1005" s="705"/>
      <c r="HMC1005" s="705"/>
      <c r="HMD1005" s="705"/>
      <c r="HME1005" s="705"/>
      <c r="HMF1005" s="705"/>
      <c r="HMG1005" s="705"/>
      <c r="HMH1005" s="705"/>
      <c r="HMI1005" s="705"/>
      <c r="HMJ1005" s="705"/>
      <c r="HMK1005" s="705"/>
      <c r="HML1005" s="705"/>
      <c r="HMM1005" s="705"/>
      <c r="HMN1005" s="705"/>
      <c r="HMO1005" s="705"/>
      <c r="HMP1005" s="705"/>
      <c r="HMQ1005" s="705"/>
      <c r="HMR1005" s="705"/>
      <c r="HMS1005" s="705"/>
      <c r="HMT1005" s="705"/>
      <c r="HMU1005" s="705"/>
      <c r="HMV1005" s="705"/>
      <c r="HMW1005" s="705"/>
      <c r="HMX1005" s="705"/>
      <c r="HMY1005" s="705"/>
      <c r="HMZ1005" s="705"/>
      <c r="HNA1005" s="705"/>
      <c r="HNB1005" s="705"/>
      <c r="HNC1005" s="705"/>
      <c r="HND1005" s="705"/>
      <c r="HNE1005" s="705"/>
      <c r="HNF1005" s="705"/>
      <c r="HNG1005" s="705"/>
      <c r="HNH1005" s="705"/>
      <c r="HNI1005" s="705"/>
      <c r="HNJ1005" s="705"/>
      <c r="HNK1005" s="705"/>
      <c r="HNL1005" s="705"/>
      <c r="HNM1005" s="705"/>
      <c r="HNN1005" s="705"/>
      <c r="HNO1005" s="705"/>
      <c r="HNP1005" s="705"/>
      <c r="HNQ1005" s="705"/>
      <c r="HNR1005" s="705"/>
      <c r="HNS1005" s="705"/>
      <c r="HNT1005" s="705"/>
      <c r="HNU1005" s="705"/>
      <c r="HNV1005" s="705"/>
      <c r="HNW1005" s="705"/>
      <c r="HNX1005" s="705"/>
      <c r="HNY1005" s="705"/>
      <c r="HNZ1005" s="705"/>
      <c r="HOA1005" s="705"/>
      <c r="HOB1005" s="705"/>
      <c r="HOC1005" s="705"/>
      <c r="HOD1005" s="705"/>
      <c r="HOE1005" s="705"/>
      <c r="HOF1005" s="705"/>
      <c r="HOG1005" s="705"/>
      <c r="HOH1005" s="705"/>
      <c r="HOI1005" s="705"/>
      <c r="HOJ1005" s="705"/>
      <c r="HOK1005" s="705"/>
      <c r="HOL1005" s="705"/>
      <c r="HOM1005" s="705"/>
      <c r="HON1005" s="705"/>
      <c r="HOO1005" s="705"/>
      <c r="HOP1005" s="705"/>
      <c r="HOQ1005" s="705"/>
      <c r="HOR1005" s="705"/>
      <c r="HOS1005" s="705"/>
      <c r="HOT1005" s="705"/>
      <c r="HOU1005" s="705"/>
      <c r="HOV1005" s="705"/>
      <c r="HOW1005" s="705"/>
      <c r="HOX1005" s="705"/>
      <c r="HOY1005" s="705"/>
      <c r="HOZ1005" s="705"/>
      <c r="HPA1005" s="705"/>
      <c r="HPB1005" s="705"/>
      <c r="HPC1005" s="705"/>
      <c r="HPD1005" s="705"/>
      <c r="HPE1005" s="705"/>
      <c r="HPF1005" s="705"/>
      <c r="HPG1005" s="705"/>
      <c r="HPH1005" s="705"/>
      <c r="HPI1005" s="705"/>
      <c r="HPJ1005" s="705"/>
      <c r="HPK1005" s="705"/>
      <c r="HPL1005" s="705"/>
      <c r="HPM1005" s="705"/>
      <c r="HPN1005" s="705"/>
      <c r="HPO1005" s="705"/>
      <c r="HPP1005" s="705"/>
      <c r="HPQ1005" s="705"/>
      <c r="HPR1005" s="705"/>
      <c r="HPS1005" s="705"/>
      <c r="HPT1005" s="705"/>
      <c r="HPU1005" s="705"/>
      <c r="HPV1005" s="705"/>
      <c r="HPW1005" s="705"/>
      <c r="HPX1005" s="705"/>
      <c r="HPY1005" s="705"/>
      <c r="HPZ1005" s="705"/>
      <c r="HQA1005" s="705"/>
      <c r="HQB1005" s="705"/>
      <c r="HQC1005" s="705"/>
      <c r="HQD1005" s="705"/>
      <c r="HQE1005" s="705"/>
      <c r="HQF1005" s="705"/>
      <c r="HQG1005" s="705"/>
      <c r="HQH1005" s="705"/>
      <c r="HQI1005" s="705"/>
      <c r="HQJ1005" s="705"/>
      <c r="HQK1005" s="705"/>
      <c r="HQL1005" s="705"/>
      <c r="HQM1005" s="705"/>
      <c r="HQN1005" s="705"/>
      <c r="HQO1005" s="705"/>
      <c r="HQP1005" s="705"/>
      <c r="HQQ1005" s="705"/>
      <c r="HQR1005" s="705"/>
      <c r="HQS1005" s="705"/>
      <c r="HQT1005" s="705"/>
      <c r="HQU1005" s="705"/>
      <c r="HQV1005" s="705"/>
      <c r="HQW1005" s="705"/>
      <c r="HQX1005" s="705"/>
      <c r="HQY1005" s="705"/>
      <c r="HQZ1005" s="705"/>
      <c r="HRA1005" s="705"/>
      <c r="HRB1005" s="705"/>
      <c r="HRC1005" s="705"/>
      <c r="HRD1005" s="705"/>
      <c r="HRE1005" s="705"/>
      <c r="HRF1005" s="705"/>
      <c r="HRG1005" s="705"/>
      <c r="HRH1005" s="705"/>
      <c r="HRI1005" s="705"/>
      <c r="HRJ1005" s="705"/>
      <c r="HRK1005" s="705"/>
      <c r="HRL1005" s="705"/>
      <c r="HRM1005" s="705"/>
      <c r="HRN1005" s="705"/>
      <c r="HRO1005" s="705"/>
      <c r="HRP1005" s="705"/>
      <c r="HRQ1005" s="705"/>
      <c r="HRR1005" s="705"/>
      <c r="HRS1005" s="705"/>
      <c r="HRT1005" s="705"/>
      <c r="HRU1005" s="705"/>
      <c r="HRV1005" s="705"/>
      <c r="HRW1005" s="705"/>
      <c r="HRX1005" s="705"/>
      <c r="HRY1005" s="705"/>
      <c r="HRZ1005" s="705"/>
      <c r="HSA1005" s="705"/>
      <c r="HSB1005" s="705"/>
      <c r="HSC1005" s="705"/>
      <c r="HSD1005" s="705"/>
      <c r="HSE1005" s="705"/>
      <c r="HSF1005" s="705"/>
      <c r="HSG1005" s="705"/>
      <c r="HSH1005" s="705"/>
      <c r="HSI1005" s="705"/>
      <c r="HSJ1005" s="705"/>
      <c r="HSK1005" s="705"/>
      <c r="HSL1005" s="705"/>
      <c r="HSM1005" s="705"/>
      <c r="HSN1005" s="705"/>
      <c r="HSO1005" s="705"/>
      <c r="HSP1005" s="705"/>
      <c r="HSQ1005" s="705"/>
      <c r="HSR1005" s="705"/>
      <c r="HSS1005" s="705"/>
      <c r="HST1005" s="705"/>
      <c r="HSU1005" s="705"/>
      <c r="HSV1005" s="705"/>
      <c r="HSW1005" s="705"/>
      <c r="HSX1005" s="705"/>
      <c r="HSY1005" s="705"/>
      <c r="HSZ1005" s="705"/>
      <c r="HTA1005" s="705"/>
      <c r="HTB1005" s="705"/>
      <c r="HTC1005" s="705"/>
      <c r="HTD1005" s="705"/>
      <c r="HTE1005" s="705"/>
      <c r="HTF1005" s="705"/>
      <c r="HTG1005" s="705"/>
      <c r="HTH1005" s="705"/>
      <c r="HTI1005" s="705"/>
      <c r="HTJ1005" s="705"/>
      <c r="HTK1005" s="705"/>
      <c r="HTL1005" s="705"/>
      <c r="HTM1005" s="705"/>
      <c r="HTN1005" s="705"/>
      <c r="HTO1005" s="705"/>
      <c r="HTP1005" s="705"/>
      <c r="HTQ1005" s="705"/>
      <c r="HTR1005" s="705"/>
      <c r="HTS1005" s="705"/>
      <c r="HTT1005" s="705"/>
      <c r="HTU1005" s="705"/>
      <c r="HTV1005" s="705"/>
      <c r="HTW1005" s="705"/>
      <c r="HTX1005" s="705"/>
      <c r="HTY1005" s="705"/>
      <c r="HTZ1005" s="705"/>
      <c r="HUA1005" s="705"/>
      <c r="HUB1005" s="705"/>
      <c r="HUC1005" s="705"/>
      <c r="HUD1005" s="705"/>
      <c r="HUE1005" s="705"/>
      <c r="HUF1005" s="705"/>
      <c r="HUG1005" s="705"/>
      <c r="HUH1005" s="705"/>
      <c r="HUI1005" s="705"/>
      <c r="HUJ1005" s="705"/>
      <c r="HUK1005" s="705"/>
      <c r="HUL1005" s="705"/>
      <c r="HUM1005" s="705"/>
      <c r="HUN1005" s="705"/>
      <c r="HUO1005" s="705"/>
      <c r="HUP1005" s="705"/>
      <c r="HUQ1005" s="705"/>
      <c r="HUR1005" s="705"/>
      <c r="HUS1005" s="705"/>
      <c r="HUT1005" s="705"/>
      <c r="HUU1005" s="705"/>
      <c r="HUV1005" s="705"/>
      <c r="HUW1005" s="705"/>
      <c r="HUX1005" s="705"/>
      <c r="HUY1005" s="705"/>
      <c r="HUZ1005" s="705"/>
      <c r="HVA1005" s="705"/>
      <c r="HVB1005" s="705"/>
      <c r="HVC1005" s="705"/>
      <c r="HVD1005" s="705"/>
      <c r="HVE1005" s="705"/>
      <c r="HVF1005" s="705"/>
      <c r="HVG1005" s="705"/>
      <c r="HVH1005" s="705"/>
      <c r="HVI1005" s="705"/>
      <c r="HVJ1005" s="705"/>
      <c r="HVK1005" s="705"/>
      <c r="HVL1005" s="705"/>
      <c r="HVM1005" s="705"/>
      <c r="HVN1005" s="705"/>
      <c r="HVO1005" s="705"/>
      <c r="HVP1005" s="705"/>
      <c r="HVQ1005" s="705"/>
      <c r="HVR1005" s="705"/>
      <c r="HVS1005" s="705"/>
      <c r="HVT1005" s="705"/>
      <c r="HVU1005" s="705"/>
      <c r="HVV1005" s="705"/>
      <c r="HVW1005" s="705"/>
      <c r="HVX1005" s="705"/>
      <c r="HVY1005" s="705"/>
      <c r="HVZ1005" s="705"/>
      <c r="HWA1005" s="705"/>
      <c r="HWB1005" s="705"/>
      <c r="HWC1005" s="705"/>
      <c r="HWD1005" s="705"/>
      <c r="HWE1005" s="705"/>
      <c r="HWF1005" s="705"/>
      <c r="HWG1005" s="705"/>
      <c r="HWH1005" s="705"/>
      <c r="HWI1005" s="705"/>
      <c r="HWJ1005" s="705"/>
      <c r="HWK1005" s="705"/>
      <c r="HWL1005" s="705"/>
      <c r="HWM1005" s="705"/>
      <c r="HWN1005" s="705"/>
      <c r="HWO1005" s="705"/>
      <c r="HWP1005" s="705"/>
      <c r="HWQ1005" s="705"/>
      <c r="HWR1005" s="705"/>
      <c r="HWS1005" s="705"/>
      <c r="HWT1005" s="705"/>
      <c r="HWU1005" s="705"/>
      <c r="HWV1005" s="705"/>
      <c r="HWW1005" s="705"/>
      <c r="HWX1005" s="705"/>
      <c r="HWY1005" s="705"/>
      <c r="HWZ1005" s="705"/>
      <c r="HXA1005" s="705"/>
      <c r="HXB1005" s="705"/>
      <c r="HXC1005" s="705"/>
      <c r="HXD1005" s="705"/>
      <c r="HXE1005" s="705"/>
      <c r="HXF1005" s="705"/>
      <c r="HXG1005" s="705"/>
      <c r="HXH1005" s="705"/>
      <c r="HXI1005" s="705"/>
      <c r="HXJ1005" s="705"/>
      <c r="HXK1005" s="705"/>
      <c r="HXL1005" s="705"/>
      <c r="HXM1005" s="705"/>
      <c r="HXN1005" s="705"/>
      <c r="HXO1005" s="705"/>
      <c r="HXP1005" s="705"/>
      <c r="HXQ1005" s="705"/>
      <c r="HXR1005" s="705"/>
      <c r="HXS1005" s="705"/>
      <c r="HXT1005" s="705"/>
      <c r="HXU1005" s="705"/>
      <c r="HXV1005" s="705"/>
      <c r="HXW1005" s="705"/>
      <c r="HXX1005" s="705"/>
      <c r="HXY1005" s="705"/>
      <c r="HXZ1005" s="705"/>
      <c r="HYA1005" s="705"/>
      <c r="HYB1005" s="705"/>
      <c r="HYC1005" s="705"/>
      <c r="HYD1005" s="705"/>
      <c r="HYE1005" s="705"/>
      <c r="HYF1005" s="705"/>
      <c r="HYG1005" s="705"/>
      <c r="HYH1005" s="705"/>
      <c r="HYI1005" s="705"/>
      <c r="HYJ1005" s="705"/>
      <c r="HYK1005" s="705"/>
      <c r="HYL1005" s="705"/>
      <c r="HYM1005" s="705"/>
      <c r="HYN1005" s="705"/>
      <c r="HYO1005" s="705"/>
      <c r="HYP1005" s="705"/>
      <c r="HYQ1005" s="705"/>
      <c r="HYR1005" s="705"/>
      <c r="HYS1005" s="705"/>
      <c r="HYT1005" s="705"/>
      <c r="HYU1005" s="705"/>
      <c r="HYV1005" s="705"/>
      <c r="HYW1005" s="705"/>
      <c r="HYX1005" s="705"/>
      <c r="HYY1005" s="705"/>
      <c r="HYZ1005" s="705"/>
      <c r="HZA1005" s="705"/>
      <c r="HZB1005" s="705"/>
      <c r="HZC1005" s="705"/>
      <c r="HZD1005" s="705"/>
      <c r="HZE1005" s="705"/>
      <c r="HZF1005" s="705"/>
      <c r="HZG1005" s="705"/>
      <c r="HZH1005" s="705"/>
      <c r="HZI1005" s="705"/>
      <c r="HZJ1005" s="705"/>
      <c r="HZK1005" s="705"/>
      <c r="HZL1005" s="705"/>
      <c r="HZM1005" s="705"/>
      <c r="HZN1005" s="705"/>
      <c r="HZO1005" s="705"/>
      <c r="HZP1005" s="705"/>
      <c r="HZQ1005" s="705"/>
      <c r="HZR1005" s="705"/>
      <c r="HZS1005" s="705"/>
      <c r="HZT1005" s="705"/>
      <c r="HZU1005" s="705"/>
      <c r="HZV1005" s="705"/>
      <c r="HZW1005" s="705"/>
      <c r="HZX1005" s="705"/>
      <c r="HZY1005" s="705"/>
      <c r="HZZ1005" s="705"/>
      <c r="IAA1005" s="705"/>
      <c r="IAB1005" s="705"/>
      <c r="IAC1005" s="705"/>
      <c r="IAD1005" s="705"/>
      <c r="IAE1005" s="705"/>
      <c r="IAF1005" s="705"/>
      <c r="IAG1005" s="705"/>
      <c r="IAH1005" s="705"/>
      <c r="IAI1005" s="705"/>
      <c r="IAJ1005" s="705"/>
      <c r="IAK1005" s="705"/>
      <c r="IAL1005" s="705"/>
      <c r="IAM1005" s="705"/>
      <c r="IAN1005" s="705"/>
      <c r="IAO1005" s="705"/>
      <c r="IAP1005" s="705"/>
      <c r="IAQ1005" s="705"/>
      <c r="IAR1005" s="705"/>
      <c r="IAS1005" s="705"/>
      <c r="IAT1005" s="705"/>
      <c r="IAU1005" s="705"/>
      <c r="IAV1005" s="705"/>
      <c r="IAW1005" s="705"/>
      <c r="IAX1005" s="705"/>
      <c r="IAY1005" s="705"/>
      <c r="IAZ1005" s="705"/>
      <c r="IBA1005" s="705"/>
      <c r="IBB1005" s="705"/>
      <c r="IBC1005" s="705"/>
      <c r="IBD1005" s="705"/>
      <c r="IBE1005" s="705"/>
      <c r="IBF1005" s="705"/>
      <c r="IBG1005" s="705"/>
      <c r="IBH1005" s="705"/>
      <c r="IBI1005" s="705"/>
      <c r="IBJ1005" s="705"/>
      <c r="IBK1005" s="705"/>
      <c r="IBL1005" s="705"/>
      <c r="IBM1005" s="705"/>
      <c r="IBN1005" s="705"/>
      <c r="IBO1005" s="705"/>
      <c r="IBP1005" s="705"/>
      <c r="IBQ1005" s="705"/>
      <c r="IBR1005" s="705"/>
      <c r="IBS1005" s="705"/>
      <c r="IBT1005" s="705"/>
      <c r="IBU1005" s="705"/>
      <c r="IBV1005" s="705"/>
      <c r="IBW1005" s="705"/>
      <c r="IBX1005" s="705"/>
      <c r="IBY1005" s="705"/>
      <c r="IBZ1005" s="705"/>
      <c r="ICA1005" s="705"/>
      <c r="ICB1005" s="705"/>
      <c r="ICC1005" s="705"/>
      <c r="ICD1005" s="705"/>
      <c r="ICE1005" s="705"/>
      <c r="ICF1005" s="705"/>
      <c r="ICG1005" s="705"/>
      <c r="ICH1005" s="705"/>
      <c r="ICI1005" s="705"/>
      <c r="ICJ1005" s="705"/>
      <c r="ICK1005" s="705"/>
      <c r="ICL1005" s="705"/>
      <c r="ICM1005" s="705"/>
      <c r="ICN1005" s="705"/>
      <c r="ICO1005" s="705"/>
      <c r="ICP1005" s="705"/>
      <c r="ICQ1005" s="705"/>
      <c r="ICR1005" s="705"/>
      <c r="ICS1005" s="705"/>
      <c r="ICT1005" s="705"/>
      <c r="ICU1005" s="705"/>
      <c r="ICV1005" s="705"/>
      <c r="ICW1005" s="705"/>
      <c r="ICX1005" s="705"/>
      <c r="ICY1005" s="705"/>
      <c r="ICZ1005" s="705"/>
      <c r="IDA1005" s="705"/>
      <c r="IDB1005" s="705"/>
      <c r="IDC1005" s="705"/>
      <c r="IDD1005" s="705"/>
      <c r="IDE1005" s="705"/>
      <c r="IDF1005" s="705"/>
      <c r="IDG1005" s="705"/>
      <c r="IDH1005" s="705"/>
      <c r="IDI1005" s="705"/>
      <c r="IDJ1005" s="705"/>
      <c r="IDK1005" s="705"/>
      <c r="IDL1005" s="705"/>
      <c r="IDM1005" s="705"/>
      <c r="IDN1005" s="705"/>
      <c r="IDO1005" s="705"/>
      <c r="IDP1005" s="705"/>
      <c r="IDQ1005" s="705"/>
      <c r="IDR1005" s="705"/>
      <c r="IDS1005" s="705"/>
      <c r="IDT1005" s="705"/>
      <c r="IDU1005" s="705"/>
      <c r="IDV1005" s="705"/>
      <c r="IDW1005" s="705"/>
      <c r="IDX1005" s="705"/>
      <c r="IDY1005" s="705"/>
      <c r="IDZ1005" s="705"/>
      <c r="IEA1005" s="705"/>
      <c r="IEB1005" s="705"/>
      <c r="IEC1005" s="705"/>
      <c r="IED1005" s="705"/>
      <c r="IEE1005" s="705"/>
      <c r="IEF1005" s="705"/>
      <c r="IEG1005" s="705"/>
      <c r="IEH1005" s="705"/>
      <c r="IEI1005" s="705"/>
      <c r="IEJ1005" s="705"/>
      <c r="IEK1005" s="705"/>
      <c r="IEL1005" s="705"/>
      <c r="IEM1005" s="705"/>
      <c r="IEN1005" s="705"/>
      <c r="IEO1005" s="705"/>
      <c r="IEP1005" s="705"/>
      <c r="IEQ1005" s="705"/>
      <c r="IER1005" s="705"/>
      <c r="IES1005" s="705"/>
      <c r="IET1005" s="705"/>
      <c r="IEU1005" s="705"/>
      <c r="IEV1005" s="705"/>
      <c r="IEW1005" s="705"/>
      <c r="IEX1005" s="705"/>
      <c r="IEY1005" s="705"/>
      <c r="IEZ1005" s="705"/>
      <c r="IFA1005" s="705"/>
      <c r="IFB1005" s="705"/>
      <c r="IFC1005" s="705"/>
      <c r="IFD1005" s="705"/>
      <c r="IFE1005" s="705"/>
      <c r="IFF1005" s="705"/>
      <c r="IFG1005" s="705"/>
      <c r="IFH1005" s="705"/>
      <c r="IFI1005" s="705"/>
      <c r="IFJ1005" s="705"/>
      <c r="IFK1005" s="705"/>
      <c r="IFL1005" s="705"/>
      <c r="IFM1005" s="705"/>
      <c r="IFN1005" s="705"/>
      <c r="IFO1005" s="705"/>
      <c r="IFP1005" s="705"/>
      <c r="IFQ1005" s="705"/>
      <c r="IFR1005" s="705"/>
      <c r="IFS1005" s="705"/>
      <c r="IFT1005" s="705"/>
      <c r="IFU1005" s="705"/>
      <c r="IFV1005" s="705"/>
      <c r="IFW1005" s="705"/>
      <c r="IFX1005" s="705"/>
      <c r="IFY1005" s="705"/>
      <c r="IFZ1005" s="705"/>
      <c r="IGA1005" s="705"/>
      <c r="IGB1005" s="705"/>
      <c r="IGC1005" s="705"/>
      <c r="IGD1005" s="705"/>
      <c r="IGE1005" s="705"/>
      <c r="IGF1005" s="705"/>
      <c r="IGG1005" s="705"/>
      <c r="IGH1005" s="705"/>
      <c r="IGI1005" s="705"/>
      <c r="IGJ1005" s="705"/>
      <c r="IGK1005" s="705"/>
      <c r="IGL1005" s="705"/>
      <c r="IGM1005" s="705"/>
      <c r="IGN1005" s="705"/>
      <c r="IGO1005" s="705"/>
      <c r="IGP1005" s="705"/>
      <c r="IGQ1005" s="705"/>
      <c r="IGR1005" s="705"/>
      <c r="IGS1005" s="705"/>
      <c r="IGT1005" s="705"/>
      <c r="IGU1005" s="705"/>
      <c r="IGV1005" s="705"/>
      <c r="IGW1005" s="705"/>
      <c r="IGX1005" s="705"/>
      <c r="IGY1005" s="705"/>
      <c r="IGZ1005" s="705"/>
      <c r="IHA1005" s="705"/>
      <c r="IHB1005" s="705"/>
      <c r="IHC1005" s="705"/>
      <c r="IHD1005" s="705"/>
      <c r="IHE1005" s="705"/>
      <c r="IHF1005" s="705"/>
      <c r="IHG1005" s="705"/>
      <c r="IHH1005" s="705"/>
      <c r="IHI1005" s="705"/>
      <c r="IHJ1005" s="705"/>
      <c r="IHK1005" s="705"/>
      <c r="IHL1005" s="705"/>
      <c r="IHM1005" s="705"/>
      <c r="IHN1005" s="705"/>
      <c r="IHO1005" s="705"/>
      <c r="IHP1005" s="705"/>
      <c r="IHQ1005" s="705"/>
      <c r="IHR1005" s="705"/>
      <c r="IHS1005" s="705"/>
      <c r="IHT1005" s="705"/>
      <c r="IHU1005" s="705"/>
      <c r="IHV1005" s="705"/>
      <c r="IHW1005" s="705"/>
      <c r="IHX1005" s="705"/>
      <c r="IHY1005" s="705"/>
      <c r="IHZ1005" s="705"/>
      <c r="IIA1005" s="705"/>
      <c r="IIB1005" s="705"/>
      <c r="IIC1005" s="705"/>
      <c r="IID1005" s="705"/>
      <c r="IIE1005" s="705"/>
      <c r="IIF1005" s="705"/>
      <c r="IIG1005" s="705"/>
      <c r="IIH1005" s="705"/>
      <c r="III1005" s="705"/>
      <c r="IIJ1005" s="705"/>
      <c r="IIK1005" s="705"/>
      <c r="IIL1005" s="705"/>
      <c r="IIM1005" s="705"/>
      <c r="IIN1005" s="705"/>
      <c r="IIO1005" s="705"/>
      <c r="IIP1005" s="705"/>
      <c r="IIQ1005" s="705"/>
      <c r="IIR1005" s="705"/>
      <c r="IIS1005" s="705"/>
      <c r="IIT1005" s="705"/>
      <c r="IIU1005" s="705"/>
      <c r="IIV1005" s="705"/>
      <c r="IIW1005" s="705"/>
      <c r="IIX1005" s="705"/>
      <c r="IIY1005" s="705"/>
      <c r="IIZ1005" s="705"/>
      <c r="IJA1005" s="705"/>
      <c r="IJB1005" s="705"/>
      <c r="IJC1005" s="705"/>
      <c r="IJD1005" s="705"/>
      <c r="IJE1005" s="705"/>
      <c r="IJF1005" s="705"/>
      <c r="IJG1005" s="705"/>
      <c r="IJH1005" s="705"/>
      <c r="IJI1005" s="705"/>
      <c r="IJJ1005" s="705"/>
      <c r="IJK1005" s="705"/>
      <c r="IJL1005" s="705"/>
      <c r="IJM1005" s="705"/>
      <c r="IJN1005" s="705"/>
      <c r="IJO1005" s="705"/>
      <c r="IJP1005" s="705"/>
      <c r="IJQ1005" s="705"/>
      <c r="IJR1005" s="705"/>
      <c r="IJS1005" s="705"/>
      <c r="IJT1005" s="705"/>
      <c r="IJU1005" s="705"/>
      <c r="IJV1005" s="705"/>
      <c r="IJW1005" s="705"/>
      <c r="IJX1005" s="705"/>
      <c r="IJY1005" s="705"/>
      <c r="IJZ1005" s="705"/>
      <c r="IKA1005" s="705"/>
      <c r="IKB1005" s="705"/>
      <c r="IKC1005" s="705"/>
      <c r="IKD1005" s="705"/>
      <c r="IKE1005" s="705"/>
      <c r="IKF1005" s="705"/>
      <c r="IKG1005" s="705"/>
      <c r="IKH1005" s="705"/>
      <c r="IKI1005" s="705"/>
      <c r="IKJ1005" s="705"/>
      <c r="IKK1005" s="705"/>
      <c r="IKL1005" s="705"/>
      <c r="IKM1005" s="705"/>
      <c r="IKN1005" s="705"/>
      <c r="IKO1005" s="705"/>
      <c r="IKP1005" s="705"/>
      <c r="IKQ1005" s="705"/>
      <c r="IKR1005" s="705"/>
      <c r="IKS1005" s="705"/>
      <c r="IKT1005" s="705"/>
      <c r="IKU1005" s="705"/>
      <c r="IKV1005" s="705"/>
      <c r="IKW1005" s="705"/>
      <c r="IKX1005" s="705"/>
      <c r="IKY1005" s="705"/>
      <c r="IKZ1005" s="705"/>
      <c r="ILA1005" s="705"/>
      <c r="ILB1005" s="705"/>
      <c r="ILC1005" s="705"/>
      <c r="ILD1005" s="705"/>
      <c r="ILE1005" s="705"/>
      <c r="ILF1005" s="705"/>
      <c r="ILG1005" s="705"/>
      <c r="ILH1005" s="705"/>
      <c r="ILI1005" s="705"/>
      <c r="ILJ1005" s="705"/>
      <c r="ILK1005" s="705"/>
      <c r="ILL1005" s="705"/>
      <c r="ILM1005" s="705"/>
      <c r="ILN1005" s="705"/>
      <c r="ILO1005" s="705"/>
      <c r="ILP1005" s="705"/>
      <c r="ILQ1005" s="705"/>
      <c r="ILR1005" s="705"/>
      <c r="ILS1005" s="705"/>
      <c r="ILT1005" s="705"/>
      <c r="ILU1005" s="705"/>
      <c r="ILV1005" s="705"/>
      <c r="ILW1005" s="705"/>
      <c r="ILX1005" s="705"/>
      <c r="ILY1005" s="705"/>
      <c r="ILZ1005" s="705"/>
      <c r="IMA1005" s="705"/>
      <c r="IMB1005" s="705"/>
      <c r="IMC1005" s="705"/>
      <c r="IMD1005" s="705"/>
      <c r="IME1005" s="705"/>
      <c r="IMF1005" s="705"/>
      <c r="IMG1005" s="705"/>
      <c r="IMH1005" s="705"/>
      <c r="IMI1005" s="705"/>
      <c r="IMJ1005" s="705"/>
      <c r="IMK1005" s="705"/>
      <c r="IML1005" s="705"/>
      <c r="IMM1005" s="705"/>
      <c r="IMN1005" s="705"/>
      <c r="IMO1005" s="705"/>
      <c r="IMP1005" s="705"/>
      <c r="IMQ1005" s="705"/>
      <c r="IMR1005" s="705"/>
      <c r="IMS1005" s="705"/>
      <c r="IMT1005" s="705"/>
      <c r="IMU1005" s="705"/>
      <c r="IMV1005" s="705"/>
      <c r="IMW1005" s="705"/>
      <c r="IMX1005" s="705"/>
      <c r="IMY1005" s="705"/>
      <c r="IMZ1005" s="705"/>
      <c r="INA1005" s="705"/>
      <c r="INB1005" s="705"/>
      <c r="INC1005" s="705"/>
      <c r="IND1005" s="705"/>
      <c r="INE1005" s="705"/>
      <c r="INF1005" s="705"/>
      <c r="ING1005" s="705"/>
      <c r="INH1005" s="705"/>
      <c r="INI1005" s="705"/>
      <c r="INJ1005" s="705"/>
      <c r="INK1005" s="705"/>
      <c r="INL1005" s="705"/>
      <c r="INM1005" s="705"/>
      <c r="INN1005" s="705"/>
      <c r="INO1005" s="705"/>
      <c r="INP1005" s="705"/>
      <c r="INQ1005" s="705"/>
      <c r="INR1005" s="705"/>
      <c r="INS1005" s="705"/>
      <c r="INT1005" s="705"/>
      <c r="INU1005" s="705"/>
      <c r="INV1005" s="705"/>
      <c r="INW1005" s="705"/>
      <c r="INX1005" s="705"/>
      <c r="INY1005" s="705"/>
      <c r="INZ1005" s="705"/>
      <c r="IOA1005" s="705"/>
      <c r="IOB1005" s="705"/>
      <c r="IOC1005" s="705"/>
      <c r="IOD1005" s="705"/>
      <c r="IOE1005" s="705"/>
      <c r="IOF1005" s="705"/>
      <c r="IOG1005" s="705"/>
      <c r="IOH1005" s="705"/>
      <c r="IOI1005" s="705"/>
      <c r="IOJ1005" s="705"/>
      <c r="IOK1005" s="705"/>
      <c r="IOL1005" s="705"/>
      <c r="IOM1005" s="705"/>
      <c r="ION1005" s="705"/>
      <c r="IOO1005" s="705"/>
      <c r="IOP1005" s="705"/>
      <c r="IOQ1005" s="705"/>
      <c r="IOR1005" s="705"/>
      <c r="IOS1005" s="705"/>
      <c r="IOT1005" s="705"/>
      <c r="IOU1005" s="705"/>
      <c r="IOV1005" s="705"/>
      <c r="IOW1005" s="705"/>
      <c r="IOX1005" s="705"/>
      <c r="IOY1005" s="705"/>
      <c r="IOZ1005" s="705"/>
      <c r="IPA1005" s="705"/>
      <c r="IPB1005" s="705"/>
      <c r="IPC1005" s="705"/>
      <c r="IPD1005" s="705"/>
      <c r="IPE1005" s="705"/>
      <c r="IPF1005" s="705"/>
      <c r="IPG1005" s="705"/>
      <c r="IPH1005" s="705"/>
      <c r="IPI1005" s="705"/>
      <c r="IPJ1005" s="705"/>
      <c r="IPK1005" s="705"/>
      <c r="IPL1005" s="705"/>
      <c r="IPM1005" s="705"/>
      <c r="IPN1005" s="705"/>
      <c r="IPO1005" s="705"/>
      <c r="IPP1005" s="705"/>
      <c r="IPQ1005" s="705"/>
      <c r="IPR1005" s="705"/>
      <c r="IPS1005" s="705"/>
      <c r="IPT1005" s="705"/>
      <c r="IPU1005" s="705"/>
      <c r="IPV1005" s="705"/>
      <c r="IPW1005" s="705"/>
      <c r="IPX1005" s="705"/>
      <c r="IPY1005" s="705"/>
      <c r="IPZ1005" s="705"/>
      <c r="IQA1005" s="705"/>
      <c r="IQB1005" s="705"/>
      <c r="IQC1005" s="705"/>
      <c r="IQD1005" s="705"/>
      <c r="IQE1005" s="705"/>
      <c r="IQF1005" s="705"/>
      <c r="IQG1005" s="705"/>
      <c r="IQH1005" s="705"/>
      <c r="IQI1005" s="705"/>
      <c r="IQJ1005" s="705"/>
      <c r="IQK1005" s="705"/>
      <c r="IQL1005" s="705"/>
      <c r="IQM1005" s="705"/>
      <c r="IQN1005" s="705"/>
      <c r="IQO1005" s="705"/>
      <c r="IQP1005" s="705"/>
      <c r="IQQ1005" s="705"/>
      <c r="IQR1005" s="705"/>
      <c r="IQS1005" s="705"/>
      <c r="IQT1005" s="705"/>
      <c r="IQU1005" s="705"/>
      <c r="IQV1005" s="705"/>
      <c r="IQW1005" s="705"/>
      <c r="IQX1005" s="705"/>
      <c r="IQY1005" s="705"/>
      <c r="IQZ1005" s="705"/>
      <c r="IRA1005" s="705"/>
      <c r="IRB1005" s="705"/>
      <c r="IRC1005" s="705"/>
      <c r="IRD1005" s="705"/>
      <c r="IRE1005" s="705"/>
      <c r="IRF1005" s="705"/>
      <c r="IRG1005" s="705"/>
      <c r="IRH1005" s="705"/>
      <c r="IRI1005" s="705"/>
      <c r="IRJ1005" s="705"/>
      <c r="IRK1005" s="705"/>
      <c r="IRL1005" s="705"/>
      <c r="IRM1005" s="705"/>
      <c r="IRN1005" s="705"/>
      <c r="IRO1005" s="705"/>
      <c r="IRP1005" s="705"/>
      <c r="IRQ1005" s="705"/>
      <c r="IRR1005" s="705"/>
      <c r="IRS1005" s="705"/>
      <c r="IRT1005" s="705"/>
      <c r="IRU1005" s="705"/>
      <c r="IRV1005" s="705"/>
      <c r="IRW1005" s="705"/>
      <c r="IRX1005" s="705"/>
      <c r="IRY1005" s="705"/>
      <c r="IRZ1005" s="705"/>
      <c r="ISA1005" s="705"/>
      <c r="ISB1005" s="705"/>
      <c r="ISC1005" s="705"/>
      <c r="ISD1005" s="705"/>
      <c r="ISE1005" s="705"/>
      <c r="ISF1005" s="705"/>
      <c r="ISG1005" s="705"/>
      <c r="ISH1005" s="705"/>
      <c r="ISI1005" s="705"/>
      <c r="ISJ1005" s="705"/>
      <c r="ISK1005" s="705"/>
      <c r="ISL1005" s="705"/>
      <c r="ISM1005" s="705"/>
      <c r="ISN1005" s="705"/>
      <c r="ISO1005" s="705"/>
      <c r="ISP1005" s="705"/>
      <c r="ISQ1005" s="705"/>
      <c r="ISR1005" s="705"/>
      <c r="ISS1005" s="705"/>
      <c r="IST1005" s="705"/>
      <c r="ISU1005" s="705"/>
      <c r="ISV1005" s="705"/>
      <c r="ISW1005" s="705"/>
      <c r="ISX1005" s="705"/>
      <c r="ISY1005" s="705"/>
      <c r="ISZ1005" s="705"/>
      <c r="ITA1005" s="705"/>
      <c r="ITB1005" s="705"/>
      <c r="ITC1005" s="705"/>
      <c r="ITD1005" s="705"/>
      <c r="ITE1005" s="705"/>
      <c r="ITF1005" s="705"/>
      <c r="ITG1005" s="705"/>
      <c r="ITH1005" s="705"/>
      <c r="ITI1005" s="705"/>
      <c r="ITJ1005" s="705"/>
      <c r="ITK1005" s="705"/>
      <c r="ITL1005" s="705"/>
      <c r="ITM1005" s="705"/>
      <c r="ITN1005" s="705"/>
      <c r="ITO1005" s="705"/>
      <c r="ITP1005" s="705"/>
      <c r="ITQ1005" s="705"/>
      <c r="ITR1005" s="705"/>
      <c r="ITS1005" s="705"/>
      <c r="ITT1005" s="705"/>
      <c r="ITU1005" s="705"/>
      <c r="ITV1005" s="705"/>
      <c r="ITW1005" s="705"/>
      <c r="ITX1005" s="705"/>
      <c r="ITY1005" s="705"/>
      <c r="ITZ1005" s="705"/>
      <c r="IUA1005" s="705"/>
      <c r="IUB1005" s="705"/>
      <c r="IUC1005" s="705"/>
      <c r="IUD1005" s="705"/>
      <c r="IUE1005" s="705"/>
      <c r="IUF1005" s="705"/>
      <c r="IUG1005" s="705"/>
      <c r="IUH1005" s="705"/>
      <c r="IUI1005" s="705"/>
      <c r="IUJ1005" s="705"/>
      <c r="IUK1005" s="705"/>
      <c r="IUL1005" s="705"/>
      <c r="IUM1005" s="705"/>
      <c r="IUN1005" s="705"/>
      <c r="IUO1005" s="705"/>
      <c r="IUP1005" s="705"/>
      <c r="IUQ1005" s="705"/>
      <c r="IUR1005" s="705"/>
      <c r="IUS1005" s="705"/>
      <c r="IUT1005" s="705"/>
      <c r="IUU1005" s="705"/>
      <c r="IUV1005" s="705"/>
      <c r="IUW1005" s="705"/>
      <c r="IUX1005" s="705"/>
      <c r="IUY1005" s="705"/>
      <c r="IUZ1005" s="705"/>
      <c r="IVA1005" s="705"/>
      <c r="IVB1005" s="705"/>
      <c r="IVC1005" s="705"/>
      <c r="IVD1005" s="705"/>
      <c r="IVE1005" s="705"/>
      <c r="IVF1005" s="705"/>
      <c r="IVG1005" s="705"/>
      <c r="IVH1005" s="705"/>
      <c r="IVI1005" s="705"/>
      <c r="IVJ1005" s="705"/>
      <c r="IVK1005" s="705"/>
      <c r="IVL1005" s="705"/>
      <c r="IVM1005" s="705"/>
      <c r="IVN1005" s="705"/>
      <c r="IVO1005" s="705"/>
      <c r="IVP1005" s="705"/>
      <c r="IVQ1005" s="705"/>
      <c r="IVR1005" s="705"/>
      <c r="IVS1005" s="705"/>
      <c r="IVT1005" s="705"/>
      <c r="IVU1005" s="705"/>
      <c r="IVV1005" s="705"/>
      <c r="IVW1005" s="705"/>
      <c r="IVX1005" s="705"/>
      <c r="IVY1005" s="705"/>
      <c r="IVZ1005" s="705"/>
      <c r="IWA1005" s="705"/>
      <c r="IWB1005" s="705"/>
      <c r="IWC1005" s="705"/>
      <c r="IWD1005" s="705"/>
      <c r="IWE1005" s="705"/>
      <c r="IWF1005" s="705"/>
      <c r="IWG1005" s="705"/>
      <c r="IWH1005" s="705"/>
      <c r="IWI1005" s="705"/>
      <c r="IWJ1005" s="705"/>
      <c r="IWK1005" s="705"/>
      <c r="IWL1005" s="705"/>
      <c r="IWM1005" s="705"/>
      <c r="IWN1005" s="705"/>
      <c r="IWO1005" s="705"/>
      <c r="IWP1005" s="705"/>
      <c r="IWQ1005" s="705"/>
      <c r="IWR1005" s="705"/>
      <c r="IWS1005" s="705"/>
      <c r="IWT1005" s="705"/>
      <c r="IWU1005" s="705"/>
      <c r="IWV1005" s="705"/>
      <c r="IWW1005" s="705"/>
      <c r="IWX1005" s="705"/>
      <c r="IWY1005" s="705"/>
      <c r="IWZ1005" s="705"/>
      <c r="IXA1005" s="705"/>
      <c r="IXB1005" s="705"/>
      <c r="IXC1005" s="705"/>
      <c r="IXD1005" s="705"/>
      <c r="IXE1005" s="705"/>
      <c r="IXF1005" s="705"/>
      <c r="IXG1005" s="705"/>
      <c r="IXH1005" s="705"/>
      <c r="IXI1005" s="705"/>
      <c r="IXJ1005" s="705"/>
      <c r="IXK1005" s="705"/>
      <c r="IXL1005" s="705"/>
      <c r="IXM1005" s="705"/>
      <c r="IXN1005" s="705"/>
      <c r="IXO1005" s="705"/>
      <c r="IXP1005" s="705"/>
      <c r="IXQ1005" s="705"/>
      <c r="IXR1005" s="705"/>
      <c r="IXS1005" s="705"/>
      <c r="IXT1005" s="705"/>
      <c r="IXU1005" s="705"/>
      <c r="IXV1005" s="705"/>
      <c r="IXW1005" s="705"/>
      <c r="IXX1005" s="705"/>
      <c r="IXY1005" s="705"/>
      <c r="IXZ1005" s="705"/>
      <c r="IYA1005" s="705"/>
      <c r="IYB1005" s="705"/>
      <c r="IYC1005" s="705"/>
      <c r="IYD1005" s="705"/>
      <c r="IYE1005" s="705"/>
      <c r="IYF1005" s="705"/>
      <c r="IYG1005" s="705"/>
      <c r="IYH1005" s="705"/>
      <c r="IYI1005" s="705"/>
      <c r="IYJ1005" s="705"/>
      <c r="IYK1005" s="705"/>
      <c r="IYL1005" s="705"/>
      <c r="IYM1005" s="705"/>
      <c r="IYN1005" s="705"/>
      <c r="IYO1005" s="705"/>
      <c r="IYP1005" s="705"/>
      <c r="IYQ1005" s="705"/>
      <c r="IYR1005" s="705"/>
      <c r="IYS1005" s="705"/>
      <c r="IYT1005" s="705"/>
      <c r="IYU1005" s="705"/>
      <c r="IYV1005" s="705"/>
      <c r="IYW1005" s="705"/>
      <c r="IYX1005" s="705"/>
      <c r="IYY1005" s="705"/>
      <c r="IYZ1005" s="705"/>
      <c r="IZA1005" s="705"/>
      <c r="IZB1005" s="705"/>
      <c r="IZC1005" s="705"/>
      <c r="IZD1005" s="705"/>
      <c r="IZE1005" s="705"/>
      <c r="IZF1005" s="705"/>
      <c r="IZG1005" s="705"/>
      <c r="IZH1005" s="705"/>
      <c r="IZI1005" s="705"/>
      <c r="IZJ1005" s="705"/>
      <c r="IZK1005" s="705"/>
      <c r="IZL1005" s="705"/>
      <c r="IZM1005" s="705"/>
      <c r="IZN1005" s="705"/>
      <c r="IZO1005" s="705"/>
      <c r="IZP1005" s="705"/>
      <c r="IZQ1005" s="705"/>
      <c r="IZR1005" s="705"/>
      <c r="IZS1005" s="705"/>
      <c r="IZT1005" s="705"/>
      <c r="IZU1005" s="705"/>
      <c r="IZV1005" s="705"/>
      <c r="IZW1005" s="705"/>
      <c r="IZX1005" s="705"/>
      <c r="IZY1005" s="705"/>
      <c r="IZZ1005" s="705"/>
      <c r="JAA1005" s="705"/>
      <c r="JAB1005" s="705"/>
      <c r="JAC1005" s="705"/>
      <c r="JAD1005" s="705"/>
      <c r="JAE1005" s="705"/>
      <c r="JAF1005" s="705"/>
      <c r="JAG1005" s="705"/>
      <c r="JAH1005" s="705"/>
      <c r="JAI1005" s="705"/>
      <c r="JAJ1005" s="705"/>
      <c r="JAK1005" s="705"/>
      <c r="JAL1005" s="705"/>
      <c r="JAM1005" s="705"/>
      <c r="JAN1005" s="705"/>
      <c r="JAO1005" s="705"/>
      <c r="JAP1005" s="705"/>
      <c r="JAQ1005" s="705"/>
      <c r="JAR1005" s="705"/>
      <c r="JAS1005" s="705"/>
      <c r="JAT1005" s="705"/>
      <c r="JAU1005" s="705"/>
      <c r="JAV1005" s="705"/>
      <c r="JAW1005" s="705"/>
      <c r="JAX1005" s="705"/>
      <c r="JAY1005" s="705"/>
      <c r="JAZ1005" s="705"/>
      <c r="JBA1005" s="705"/>
      <c r="JBB1005" s="705"/>
      <c r="JBC1005" s="705"/>
      <c r="JBD1005" s="705"/>
      <c r="JBE1005" s="705"/>
      <c r="JBF1005" s="705"/>
      <c r="JBG1005" s="705"/>
      <c r="JBH1005" s="705"/>
      <c r="JBI1005" s="705"/>
      <c r="JBJ1005" s="705"/>
      <c r="JBK1005" s="705"/>
      <c r="JBL1005" s="705"/>
      <c r="JBM1005" s="705"/>
      <c r="JBN1005" s="705"/>
      <c r="JBO1005" s="705"/>
      <c r="JBP1005" s="705"/>
      <c r="JBQ1005" s="705"/>
      <c r="JBR1005" s="705"/>
      <c r="JBS1005" s="705"/>
      <c r="JBT1005" s="705"/>
      <c r="JBU1005" s="705"/>
      <c r="JBV1005" s="705"/>
      <c r="JBW1005" s="705"/>
      <c r="JBX1005" s="705"/>
      <c r="JBY1005" s="705"/>
      <c r="JBZ1005" s="705"/>
      <c r="JCA1005" s="705"/>
      <c r="JCB1005" s="705"/>
      <c r="JCC1005" s="705"/>
      <c r="JCD1005" s="705"/>
      <c r="JCE1005" s="705"/>
      <c r="JCF1005" s="705"/>
      <c r="JCG1005" s="705"/>
      <c r="JCH1005" s="705"/>
      <c r="JCI1005" s="705"/>
      <c r="JCJ1005" s="705"/>
      <c r="JCK1005" s="705"/>
      <c r="JCL1005" s="705"/>
      <c r="JCM1005" s="705"/>
      <c r="JCN1005" s="705"/>
      <c r="JCO1005" s="705"/>
      <c r="JCP1005" s="705"/>
      <c r="JCQ1005" s="705"/>
      <c r="JCR1005" s="705"/>
      <c r="JCS1005" s="705"/>
      <c r="JCT1005" s="705"/>
      <c r="JCU1005" s="705"/>
      <c r="JCV1005" s="705"/>
      <c r="JCW1005" s="705"/>
      <c r="JCX1005" s="705"/>
      <c r="JCY1005" s="705"/>
      <c r="JCZ1005" s="705"/>
      <c r="JDA1005" s="705"/>
      <c r="JDB1005" s="705"/>
      <c r="JDC1005" s="705"/>
      <c r="JDD1005" s="705"/>
      <c r="JDE1005" s="705"/>
      <c r="JDF1005" s="705"/>
      <c r="JDG1005" s="705"/>
      <c r="JDH1005" s="705"/>
      <c r="JDI1005" s="705"/>
      <c r="JDJ1005" s="705"/>
      <c r="JDK1005" s="705"/>
      <c r="JDL1005" s="705"/>
      <c r="JDM1005" s="705"/>
      <c r="JDN1005" s="705"/>
      <c r="JDO1005" s="705"/>
      <c r="JDP1005" s="705"/>
      <c r="JDQ1005" s="705"/>
      <c r="JDR1005" s="705"/>
      <c r="JDS1005" s="705"/>
      <c r="JDT1005" s="705"/>
      <c r="JDU1005" s="705"/>
      <c r="JDV1005" s="705"/>
      <c r="JDW1005" s="705"/>
      <c r="JDX1005" s="705"/>
      <c r="JDY1005" s="705"/>
      <c r="JDZ1005" s="705"/>
      <c r="JEA1005" s="705"/>
      <c r="JEB1005" s="705"/>
      <c r="JEC1005" s="705"/>
      <c r="JED1005" s="705"/>
      <c r="JEE1005" s="705"/>
      <c r="JEF1005" s="705"/>
      <c r="JEG1005" s="705"/>
      <c r="JEH1005" s="705"/>
      <c r="JEI1005" s="705"/>
      <c r="JEJ1005" s="705"/>
      <c r="JEK1005" s="705"/>
      <c r="JEL1005" s="705"/>
      <c r="JEM1005" s="705"/>
      <c r="JEN1005" s="705"/>
      <c r="JEO1005" s="705"/>
      <c r="JEP1005" s="705"/>
      <c r="JEQ1005" s="705"/>
      <c r="JER1005" s="705"/>
      <c r="JES1005" s="705"/>
      <c r="JET1005" s="705"/>
      <c r="JEU1005" s="705"/>
      <c r="JEV1005" s="705"/>
      <c r="JEW1005" s="705"/>
      <c r="JEX1005" s="705"/>
      <c r="JEY1005" s="705"/>
      <c r="JEZ1005" s="705"/>
      <c r="JFA1005" s="705"/>
      <c r="JFB1005" s="705"/>
      <c r="JFC1005" s="705"/>
      <c r="JFD1005" s="705"/>
      <c r="JFE1005" s="705"/>
      <c r="JFF1005" s="705"/>
      <c r="JFG1005" s="705"/>
      <c r="JFH1005" s="705"/>
      <c r="JFI1005" s="705"/>
      <c r="JFJ1005" s="705"/>
      <c r="JFK1005" s="705"/>
      <c r="JFL1005" s="705"/>
      <c r="JFM1005" s="705"/>
      <c r="JFN1005" s="705"/>
      <c r="JFO1005" s="705"/>
      <c r="JFP1005" s="705"/>
      <c r="JFQ1005" s="705"/>
      <c r="JFR1005" s="705"/>
      <c r="JFS1005" s="705"/>
      <c r="JFT1005" s="705"/>
      <c r="JFU1005" s="705"/>
      <c r="JFV1005" s="705"/>
      <c r="JFW1005" s="705"/>
      <c r="JFX1005" s="705"/>
      <c r="JFY1005" s="705"/>
      <c r="JFZ1005" s="705"/>
      <c r="JGA1005" s="705"/>
      <c r="JGB1005" s="705"/>
      <c r="JGC1005" s="705"/>
      <c r="JGD1005" s="705"/>
      <c r="JGE1005" s="705"/>
      <c r="JGF1005" s="705"/>
      <c r="JGG1005" s="705"/>
      <c r="JGH1005" s="705"/>
      <c r="JGI1005" s="705"/>
      <c r="JGJ1005" s="705"/>
      <c r="JGK1005" s="705"/>
      <c r="JGL1005" s="705"/>
      <c r="JGM1005" s="705"/>
      <c r="JGN1005" s="705"/>
      <c r="JGO1005" s="705"/>
      <c r="JGP1005" s="705"/>
      <c r="JGQ1005" s="705"/>
      <c r="JGR1005" s="705"/>
      <c r="JGS1005" s="705"/>
      <c r="JGT1005" s="705"/>
      <c r="JGU1005" s="705"/>
      <c r="JGV1005" s="705"/>
      <c r="JGW1005" s="705"/>
      <c r="JGX1005" s="705"/>
      <c r="JGY1005" s="705"/>
      <c r="JGZ1005" s="705"/>
      <c r="JHA1005" s="705"/>
      <c r="JHB1005" s="705"/>
      <c r="JHC1005" s="705"/>
      <c r="JHD1005" s="705"/>
      <c r="JHE1005" s="705"/>
      <c r="JHF1005" s="705"/>
      <c r="JHG1005" s="705"/>
      <c r="JHH1005" s="705"/>
      <c r="JHI1005" s="705"/>
      <c r="JHJ1005" s="705"/>
      <c r="JHK1005" s="705"/>
      <c r="JHL1005" s="705"/>
      <c r="JHM1005" s="705"/>
      <c r="JHN1005" s="705"/>
      <c r="JHO1005" s="705"/>
      <c r="JHP1005" s="705"/>
      <c r="JHQ1005" s="705"/>
      <c r="JHR1005" s="705"/>
      <c r="JHS1005" s="705"/>
      <c r="JHT1005" s="705"/>
      <c r="JHU1005" s="705"/>
      <c r="JHV1005" s="705"/>
      <c r="JHW1005" s="705"/>
      <c r="JHX1005" s="705"/>
      <c r="JHY1005" s="705"/>
      <c r="JHZ1005" s="705"/>
      <c r="JIA1005" s="705"/>
      <c r="JIB1005" s="705"/>
      <c r="JIC1005" s="705"/>
      <c r="JID1005" s="705"/>
      <c r="JIE1005" s="705"/>
      <c r="JIF1005" s="705"/>
      <c r="JIG1005" s="705"/>
      <c r="JIH1005" s="705"/>
      <c r="JII1005" s="705"/>
      <c r="JIJ1005" s="705"/>
      <c r="JIK1005" s="705"/>
      <c r="JIL1005" s="705"/>
      <c r="JIM1005" s="705"/>
      <c r="JIN1005" s="705"/>
      <c r="JIO1005" s="705"/>
      <c r="JIP1005" s="705"/>
      <c r="JIQ1005" s="705"/>
      <c r="JIR1005" s="705"/>
      <c r="JIS1005" s="705"/>
      <c r="JIT1005" s="705"/>
      <c r="JIU1005" s="705"/>
      <c r="JIV1005" s="705"/>
      <c r="JIW1005" s="705"/>
      <c r="JIX1005" s="705"/>
      <c r="JIY1005" s="705"/>
      <c r="JIZ1005" s="705"/>
      <c r="JJA1005" s="705"/>
      <c r="JJB1005" s="705"/>
      <c r="JJC1005" s="705"/>
      <c r="JJD1005" s="705"/>
      <c r="JJE1005" s="705"/>
      <c r="JJF1005" s="705"/>
      <c r="JJG1005" s="705"/>
      <c r="JJH1005" s="705"/>
      <c r="JJI1005" s="705"/>
      <c r="JJJ1005" s="705"/>
      <c r="JJK1005" s="705"/>
      <c r="JJL1005" s="705"/>
      <c r="JJM1005" s="705"/>
      <c r="JJN1005" s="705"/>
      <c r="JJO1005" s="705"/>
      <c r="JJP1005" s="705"/>
      <c r="JJQ1005" s="705"/>
      <c r="JJR1005" s="705"/>
      <c r="JJS1005" s="705"/>
      <c r="JJT1005" s="705"/>
      <c r="JJU1005" s="705"/>
      <c r="JJV1005" s="705"/>
      <c r="JJW1005" s="705"/>
      <c r="JJX1005" s="705"/>
      <c r="JJY1005" s="705"/>
      <c r="JJZ1005" s="705"/>
      <c r="JKA1005" s="705"/>
      <c r="JKB1005" s="705"/>
      <c r="JKC1005" s="705"/>
      <c r="JKD1005" s="705"/>
      <c r="JKE1005" s="705"/>
      <c r="JKF1005" s="705"/>
      <c r="JKG1005" s="705"/>
      <c r="JKH1005" s="705"/>
      <c r="JKI1005" s="705"/>
      <c r="JKJ1005" s="705"/>
      <c r="JKK1005" s="705"/>
      <c r="JKL1005" s="705"/>
      <c r="JKM1005" s="705"/>
      <c r="JKN1005" s="705"/>
      <c r="JKO1005" s="705"/>
      <c r="JKP1005" s="705"/>
      <c r="JKQ1005" s="705"/>
      <c r="JKR1005" s="705"/>
      <c r="JKS1005" s="705"/>
      <c r="JKT1005" s="705"/>
      <c r="JKU1005" s="705"/>
      <c r="JKV1005" s="705"/>
      <c r="JKW1005" s="705"/>
      <c r="JKX1005" s="705"/>
      <c r="JKY1005" s="705"/>
      <c r="JKZ1005" s="705"/>
      <c r="JLA1005" s="705"/>
      <c r="JLB1005" s="705"/>
      <c r="JLC1005" s="705"/>
      <c r="JLD1005" s="705"/>
      <c r="JLE1005" s="705"/>
      <c r="JLF1005" s="705"/>
      <c r="JLG1005" s="705"/>
      <c r="JLH1005" s="705"/>
      <c r="JLI1005" s="705"/>
      <c r="JLJ1005" s="705"/>
      <c r="JLK1005" s="705"/>
      <c r="JLL1005" s="705"/>
      <c r="JLM1005" s="705"/>
      <c r="JLN1005" s="705"/>
      <c r="JLO1005" s="705"/>
      <c r="JLP1005" s="705"/>
      <c r="JLQ1005" s="705"/>
      <c r="JLR1005" s="705"/>
      <c r="JLS1005" s="705"/>
      <c r="JLT1005" s="705"/>
      <c r="JLU1005" s="705"/>
      <c r="JLV1005" s="705"/>
      <c r="JLW1005" s="705"/>
      <c r="JLX1005" s="705"/>
      <c r="JLY1005" s="705"/>
      <c r="JLZ1005" s="705"/>
      <c r="JMA1005" s="705"/>
      <c r="JMB1005" s="705"/>
      <c r="JMC1005" s="705"/>
      <c r="JMD1005" s="705"/>
      <c r="JME1005" s="705"/>
      <c r="JMF1005" s="705"/>
      <c r="JMG1005" s="705"/>
      <c r="JMH1005" s="705"/>
      <c r="JMI1005" s="705"/>
      <c r="JMJ1005" s="705"/>
      <c r="JMK1005" s="705"/>
      <c r="JML1005" s="705"/>
      <c r="JMM1005" s="705"/>
      <c r="JMN1005" s="705"/>
      <c r="JMO1005" s="705"/>
      <c r="JMP1005" s="705"/>
      <c r="JMQ1005" s="705"/>
      <c r="JMR1005" s="705"/>
      <c r="JMS1005" s="705"/>
      <c r="JMT1005" s="705"/>
      <c r="JMU1005" s="705"/>
      <c r="JMV1005" s="705"/>
      <c r="JMW1005" s="705"/>
      <c r="JMX1005" s="705"/>
      <c r="JMY1005" s="705"/>
      <c r="JMZ1005" s="705"/>
      <c r="JNA1005" s="705"/>
      <c r="JNB1005" s="705"/>
      <c r="JNC1005" s="705"/>
      <c r="JND1005" s="705"/>
      <c r="JNE1005" s="705"/>
      <c r="JNF1005" s="705"/>
      <c r="JNG1005" s="705"/>
      <c r="JNH1005" s="705"/>
      <c r="JNI1005" s="705"/>
      <c r="JNJ1005" s="705"/>
      <c r="JNK1005" s="705"/>
      <c r="JNL1005" s="705"/>
      <c r="JNM1005" s="705"/>
      <c r="JNN1005" s="705"/>
      <c r="JNO1005" s="705"/>
      <c r="JNP1005" s="705"/>
      <c r="JNQ1005" s="705"/>
      <c r="JNR1005" s="705"/>
      <c r="JNS1005" s="705"/>
      <c r="JNT1005" s="705"/>
      <c r="JNU1005" s="705"/>
      <c r="JNV1005" s="705"/>
      <c r="JNW1005" s="705"/>
      <c r="JNX1005" s="705"/>
      <c r="JNY1005" s="705"/>
      <c r="JNZ1005" s="705"/>
      <c r="JOA1005" s="705"/>
      <c r="JOB1005" s="705"/>
      <c r="JOC1005" s="705"/>
      <c r="JOD1005" s="705"/>
      <c r="JOE1005" s="705"/>
      <c r="JOF1005" s="705"/>
      <c r="JOG1005" s="705"/>
      <c r="JOH1005" s="705"/>
      <c r="JOI1005" s="705"/>
      <c r="JOJ1005" s="705"/>
      <c r="JOK1005" s="705"/>
      <c r="JOL1005" s="705"/>
      <c r="JOM1005" s="705"/>
      <c r="JON1005" s="705"/>
      <c r="JOO1005" s="705"/>
      <c r="JOP1005" s="705"/>
      <c r="JOQ1005" s="705"/>
      <c r="JOR1005" s="705"/>
      <c r="JOS1005" s="705"/>
      <c r="JOT1005" s="705"/>
      <c r="JOU1005" s="705"/>
      <c r="JOV1005" s="705"/>
      <c r="JOW1005" s="705"/>
      <c r="JOX1005" s="705"/>
      <c r="JOY1005" s="705"/>
      <c r="JOZ1005" s="705"/>
      <c r="JPA1005" s="705"/>
      <c r="JPB1005" s="705"/>
      <c r="JPC1005" s="705"/>
      <c r="JPD1005" s="705"/>
      <c r="JPE1005" s="705"/>
      <c r="JPF1005" s="705"/>
      <c r="JPG1005" s="705"/>
      <c r="JPH1005" s="705"/>
      <c r="JPI1005" s="705"/>
      <c r="JPJ1005" s="705"/>
      <c r="JPK1005" s="705"/>
      <c r="JPL1005" s="705"/>
      <c r="JPM1005" s="705"/>
      <c r="JPN1005" s="705"/>
      <c r="JPO1005" s="705"/>
      <c r="JPP1005" s="705"/>
      <c r="JPQ1005" s="705"/>
      <c r="JPR1005" s="705"/>
      <c r="JPS1005" s="705"/>
      <c r="JPT1005" s="705"/>
      <c r="JPU1005" s="705"/>
      <c r="JPV1005" s="705"/>
      <c r="JPW1005" s="705"/>
      <c r="JPX1005" s="705"/>
      <c r="JPY1005" s="705"/>
      <c r="JPZ1005" s="705"/>
      <c r="JQA1005" s="705"/>
      <c r="JQB1005" s="705"/>
      <c r="JQC1005" s="705"/>
      <c r="JQD1005" s="705"/>
      <c r="JQE1005" s="705"/>
      <c r="JQF1005" s="705"/>
      <c r="JQG1005" s="705"/>
      <c r="JQH1005" s="705"/>
      <c r="JQI1005" s="705"/>
      <c r="JQJ1005" s="705"/>
      <c r="JQK1005" s="705"/>
      <c r="JQL1005" s="705"/>
      <c r="JQM1005" s="705"/>
      <c r="JQN1005" s="705"/>
      <c r="JQO1005" s="705"/>
      <c r="JQP1005" s="705"/>
      <c r="JQQ1005" s="705"/>
      <c r="JQR1005" s="705"/>
      <c r="JQS1005" s="705"/>
      <c r="JQT1005" s="705"/>
      <c r="JQU1005" s="705"/>
      <c r="JQV1005" s="705"/>
      <c r="JQW1005" s="705"/>
      <c r="JQX1005" s="705"/>
      <c r="JQY1005" s="705"/>
      <c r="JQZ1005" s="705"/>
      <c r="JRA1005" s="705"/>
      <c r="JRB1005" s="705"/>
      <c r="JRC1005" s="705"/>
      <c r="JRD1005" s="705"/>
      <c r="JRE1005" s="705"/>
      <c r="JRF1005" s="705"/>
      <c r="JRG1005" s="705"/>
      <c r="JRH1005" s="705"/>
      <c r="JRI1005" s="705"/>
      <c r="JRJ1005" s="705"/>
      <c r="JRK1005" s="705"/>
      <c r="JRL1005" s="705"/>
      <c r="JRM1005" s="705"/>
      <c r="JRN1005" s="705"/>
      <c r="JRO1005" s="705"/>
      <c r="JRP1005" s="705"/>
      <c r="JRQ1005" s="705"/>
      <c r="JRR1005" s="705"/>
      <c r="JRS1005" s="705"/>
      <c r="JRT1005" s="705"/>
      <c r="JRU1005" s="705"/>
      <c r="JRV1005" s="705"/>
      <c r="JRW1005" s="705"/>
      <c r="JRX1005" s="705"/>
      <c r="JRY1005" s="705"/>
      <c r="JRZ1005" s="705"/>
      <c r="JSA1005" s="705"/>
      <c r="JSB1005" s="705"/>
      <c r="JSC1005" s="705"/>
      <c r="JSD1005" s="705"/>
      <c r="JSE1005" s="705"/>
      <c r="JSF1005" s="705"/>
      <c r="JSG1005" s="705"/>
      <c r="JSH1005" s="705"/>
      <c r="JSI1005" s="705"/>
      <c r="JSJ1005" s="705"/>
      <c r="JSK1005" s="705"/>
      <c r="JSL1005" s="705"/>
      <c r="JSM1005" s="705"/>
      <c r="JSN1005" s="705"/>
      <c r="JSO1005" s="705"/>
      <c r="JSP1005" s="705"/>
      <c r="JSQ1005" s="705"/>
      <c r="JSR1005" s="705"/>
      <c r="JSS1005" s="705"/>
      <c r="JST1005" s="705"/>
      <c r="JSU1005" s="705"/>
      <c r="JSV1005" s="705"/>
      <c r="JSW1005" s="705"/>
      <c r="JSX1005" s="705"/>
      <c r="JSY1005" s="705"/>
      <c r="JSZ1005" s="705"/>
      <c r="JTA1005" s="705"/>
      <c r="JTB1005" s="705"/>
      <c r="JTC1005" s="705"/>
      <c r="JTD1005" s="705"/>
      <c r="JTE1005" s="705"/>
      <c r="JTF1005" s="705"/>
      <c r="JTG1005" s="705"/>
      <c r="JTH1005" s="705"/>
      <c r="JTI1005" s="705"/>
      <c r="JTJ1005" s="705"/>
      <c r="JTK1005" s="705"/>
      <c r="JTL1005" s="705"/>
      <c r="JTM1005" s="705"/>
      <c r="JTN1005" s="705"/>
      <c r="JTO1005" s="705"/>
      <c r="JTP1005" s="705"/>
      <c r="JTQ1005" s="705"/>
      <c r="JTR1005" s="705"/>
      <c r="JTS1005" s="705"/>
      <c r="JTT1005" s="705"/>
      <c r="JTU1005" s="705"/>
      <c r="JTV1005" s="705"/>
      <c r="JTW1005" s="705"/>
      <c r="JTX1005" s="705"/>
      <c r="JTY1005" s="705"/>
      <c r="JTZ1005" s="705"/>
      <c r="JUA1005" s="705"/>
      <c r="JUB1005" s="705"/>
      <c r="JUC1005" s="705"/>
      <c r="JUD1005" s="705"/>
      <c r="JUE1005" s="705"/>
      <c r="JUF1005" s="705"/>
      <c r="JUG1005" s="705"/>
      <c r="JUH1005" s="705"/>
      <c r="JUI1005" s="705"/>
      <c r="JUJ1005" s="705"/>
      <c r="JUK1005" s="705"/>
      <c r="JUL1005" s="705"/>
      <c r="JUM1005" s="705"/>
      <c r="JUN1005" s="705"/>
      <c r="JUO1005" s="705"/>
      <c r="JUP1005" s="705"/>
      <c r="JUQ1005" s="705"/>
      <c r="JUR1005" s="705"/>
      <c r="JUS1005" s="705"/>
      <c r="JUT1005" s="705"/>
      <c r="JUU1005" s="705"/>
      <c r="JUV1005" s="705"/>
      <c r="JUW1005" s="705"/>
      <c r="JUX1005" s="705"/>
      <c r="JUY1005" s="705"/>
      <c r="JUZ1005" s="705"/>
      <c r="JVA1005" s="705"/>
      <c r="JVB1005" s="705"/>
      <c r="JVC1005" s="705"/>
      <c r="JVD1005" s="705"/>
      <c r="JVE1005" s="705"/>
      <c r="JVF1005" s="705"/>
      <c r="JVG1005" s="705"/>
      <c r="JVH1005" s="705"/>
      <c r="JVI1005" s="705"/>
      <c r="JVJ1005" s="705"/>
      <c r="JVK1005" s="705"/>
      <c r="JVL1005" s="705"/>
      <c r="JVM1005" s="705"/>
      <c r="JVN1005" s="705"/>
      <c r="JVO1005" s="705"/>
      <c r="JVP1005" s="705"/>
      <c r="JVQ1005" s="705"/>
      <c r="JVR1005" s="705"/>
      <c r="JVS1005" s="705"/>
      <c r="JVT1005" s="705"/>
      <c r="JVU1005" s="705"/>
      <c r="JVV1005" s="705"/>
      <c r="JVW1005" s="705"/>
      <c r="JVX1005" s="705"/>
      <c r="JVY1005" s="705"/>
      <c r="JVZ1005" s="705"/>
      <c r="JWA1005" s="705"/>
      <c r="JWB1005" s="705"/>
      <c r="JWC1005" s="705"/>
      <c r="JWD1005" s="705"/>
      <c r="JWE1005" s="705"/>
      <c r="JWF1005" s="705"/>
      <c r="JWG1005" s="705"/>
      <c r="JWH1005" s="705"/>
      <c r="JWI1005" s="705"/>
      <c r="JWJ1005" s="705"/>
      <c r="JWK1005" s="705"/>
      <c r="JWL1005" s="705"/>
      <c r="JWM1005" s="705"/>
      <c r="JWN1005" s="705"/>
      <c r="JWO1005" s="705"/>
      <c r="JWP1005" s="705"/>
      <c r="JWQ1005" s="705"/>
      <c r="JWR1005" s="705"/>
      <c r="JWS1005" s="705"/>
      <c r="JWT1005" s="705"/>
      <c r="JWU1005" s="705"/>
      <c r="JWV1005" s="705"/>
      <c r="JWW1005" s="705"/>
      <c r="JWX1005" s="705"/>
      <c r="JWY1005" s="705"/>
      <c r="JWZ1005" s="705"/>
      <c r="JXA1005" s="705"/>
      <c r="JXB1005" s="705"/>
      <c r="JXC1005" s="705"/>
      <c r="JXD1005" s="705"/>
      <c r="JXE1005" s="705"/>
      <c r="JXF1005" s="705"/>
      <c r="JXG1005" s="705"/>
      <c r="JXH1005" s="705"/>
      <c r="JXI1005" s="705"/>
      <c r="JXJ1005" s="705"/>
      <c r="JXK1005" s="705"/>
      <c r="JXL1005" s="705"/>
      <c r="JXM1005" s="705"/>
      <c r="JXN1005" s="705"/>
      <c r="JXO1005" s="705"/>
      <c r="JXP1005" s="705"/>
      <c r="JXQ1005" s="705"/>
      <c r="JXR1005" s="705"/>
      <c r="JXS1005" s="705"/>
      <c r="JXT1005" s="705"/>
      <c r="JXU1005" s="705"/>
      <c r="JXV1005" s="705"/>
      <c r="JXW1005" s="705"/>
      <c r="JXX1005" s="705"/>
      <c r="JXY1005" s="705"/>
      <c r="JXZ1005" s="705"/>
      <c r="JYA1005" s="705"/>
      <c r="JYB1005" s="705"/>
      <c r="JYC1005" s="705"/>
      <c r="JYD1005" s="705"/>
      <c r="JYE1005" s="705"/>
      <c r="JYF1005" s="705"/>
      <c r="JYG1005" s="705"/>
      <c r="JYH1005" s="705"/>
      <c r="JYI1005" s="705"/>
      <c r="JYJ1005" s="705"/>
      <c r="JYK1005" s="705"/>
      <c r="JYL1005" s="705"/>
      <c r="JYM1005" s="705"/>
      <c r="JYN1005" s="705"/>
      <c r="JYO1005" s="705"/>
      <c r="JYP1005" s="705"/>
      <c r="JYQ1005" s="705"/>
      <c r="JYR1005" s="705"/>
      <c r="JYS1005" s="705"/>
      <c r="JYT1005" s="705"/>
      <c r="JYU1005" s="705"/>
      <c r="JYV1005" s="705"/>
      <c r="JYW1005" s="705"/>
      <c r="JYX1005" s="705"/>
      <c r="JYY1005" s="705"/>
      <c r="JYZ1005" s="705"/>
      <c r="JZA1005" s="705"/>
      <c r="JZB1005" s="705"/>
      <c r="JZC1005" s="705"/>
      <c r="JZD1005" s="705"/>
      <c r="JZE1005" s="705"/>
      <c r="JZF1005" s="705"/>
      <c r="JZG1005" s="705"/>
      <c r="JZH1005" s="705"/>
      <c r="JZI1005" s="705"/>
      <c r="JZJ1005" s="705"/>
      <c r="JZK1005" s="705"/>
      <c r="JZL1005" s="705"/>
      <c r="JZM1005" s="705"/>
      <c r="JZN1005" s="705"/>
      <c r="JZO1005" s="705"/>
      <c r="JZP1005" s="705"/>
      <c r="JZQ1005" s="705"/>
      <c r="JZR1005" s="705"/>
      <c r="JZS1005" s="705"/>
      <c r="JZT1005" s="705"/>
      <c r="JZU1005" s="705"/>
      <c r="JZV1005" s="705"/>
      <c r="JZW1005" s="705"/>
      <c r="JZX1005" s="705"/>
      <c r="JZY1005" s="705"/>
      <c r="JZZ1005" s="705"/>
      <c r="KAA1005" s="705"/>
      <c r="KAB1005" s="705"/>
      <c r="KAC1005" s="705"/>
      <c r="KAD1005" s="705"/>
      <c r="KAE1005" s="705"/>
      <c r="KAF1005" s="705"/>
      <c r="KAG1005" s="705"/>
      <c r="KAH1005" s="705"/>
      <c r="KAI1005" s="705"/>
      <c r="KAJ1005" s="705"/>
      <c r="KAK1005" s="705"/>
      <c r="KAL1005" s="705"/>
      <c r="KAM1005" s="705"/>
      <c r="KAN1005" s="705"/>
      <c r="KAO1005" s="705"/>
      <c r="KAP1005" s="705"/>
      <c r="KAQ1005" s="705"/>
      <c r="KAR1005" s="705"/>
      <c r="KAS1005" s="705"/>
      <c r="KAT1005" s="705"/>
      <c r="KAU1005" s="705"/>
      <c r="KAV1005" s="705"/>
      <c r="KAW1005" s="705"/>
      <c r="KAX1005" s="705"/>
      <c r="KAY1005" s="705"/>
      <c r="KAZ1005" s="705"/>
      <c r="KBA1005" s="705"/>
      <c r="KBB1005" s="705"/>
      <c r="KBC1005" s="705"/>
      <c r="KBD1005" s="705"/>
      <c r="KBE1005" s="705"/>
      <c r="KBF1005" s="705"/>
      <c r="KBG1005" s="705"/>
      <c r="KBH1005" s="705"/>
      <c r="KBI1005" s="705"/>
      <c r="KBJ1005" s="705"/>
      <c r="KBK1005" s="705"/>
      <c r="KBL1005" s="705"/>
      <c r="KBM1005" s="705"/>
      <c r="KBN1005" s="705"/>
      <c r="KBO1005" s="705"/>
      <c r="KBP1005" s="705"/>
      <c r="KBQ1005" s="705"/>
      <c r="KBR1005" s="705"/>
      <c r="KBS1005" s="705"/>
      <c r="KBT1005" s="705"/>
      <c r="KBU1005" s="705"/>
      <c r="KBV1005" s="705"/>
      <c r="KBW1005" s="705"/>
      <c r="KBX1005" s="705"/>
      <c r="KBY1005" s="705"/>
      <c r="KBZ1005" s="705"/>
      <c r="KCA1005" s="705"/>
      <c r="KCB1005" s="705"/>
      <c r="KCC1005" s="705"/>
      <c r="KCD1005" s="705"/>
      <c r="KCE1005" s="705"/>
      <c r="KCF1005" s="705"/>
      <c r="KCG1005" s="705"/>
      <c r="KCH1005" s="705"/>
      <c r="KCI1005" s="705"/>
      <c r="KCJ1005" s="705"/>
      <c r="KCK1005" s="705"/>
      <c r="KCL1005" s="705"/>
      <c r="KCM1005" s="705"/>
      <c r="KCN1005" s="705"/>
      <c r="KCO1005" s="705"/>
      <c r="KCP1005" s="705"/>
      <c r="KCQ1005" s="705"/>
      <c r="KCR1005" s="705"/>
      <c r="KCS1005" s="705"/>
      <c r="KCT1005" s="705"/>
      <c r="KCU1005" s="705"/>
      <c r="KCV1005" s="705"/>
      <c r="KCW1005" s="705"/>
      <c r="KCX1005" s="705"/>
      <c r="KCY1005" s="705"/>
      <c r="KCZ1005" s="705"/>
      <c r="KDA1005" s="705"/>
      <c r="KDB1005" s="705"/>
      <c r="KDC1005" s="705"/>
      <c r="KDD1005" s="705"/>
      <c r="KDE1005" s="705"/>
      <c r="KDF1005" s="705"/>
      <c r="KDG1005" s="705"/>
      <c r="KDH1005" s="705"/>
      <c r="KDI1005" s="705"/>
      <c r="KDJ1005" s="705"/>
      <c r="KDK1005" s="705"/>
      <c r="KDL1005" s="705"/>
      <c r="KDM1005" s="705"/>
      <c r="KDN1005" s="705"/>
      <c r="KDO1005" s="705"/>
      <c r="KDP1005" s="705"/>
      <c r="KDQ1005" s="705"/>
      <c r="KDR1005" s="705"/>
      <c r="KDS1005" s="705"/>
      <c r="KDT1005" s="705"/>
      <c r="KDU1005" s="705"/>
      <c r="KDV1005" s="705"/>
      <c r="KDW1005" s="705"/>
      <c r="KDX1005" s="705"/>
      <c r="KDY1005" s="705"/>
      <c r="KDZ1005" s="705"/>
      <c r="KEA1005" s="705"/>
      <c r="KEB1005" s="705"/>
      <c r="KEC1005" s="705"/>
      <c r="KED1005" s="705"/>
      <c r="KEE1005" s="705"/>
      <c r="KEF1005" s="705"/>
      <c r="KEG1005" s="705"/>
      <c r="KEH1005" s="705"/>
      <c r="KEI1005" s="705"/>
      <c r="KEJ1005" s="705"/>
      <c r="KEK1005" s="705"/>
      <c r="KEL1005" s="705"/>
      <c r="KEM1005" s="705"/>
      <c r="KEN1005" s="705"/>
      <c r="KEO1005" s="705"/>
      <c r="KEP1005" s="705"/>
      <c r="KEQ1005" s="705"/>
      <c r="KER1005" s="705"/>
      <c r="KES1005" s="705"/>
      <c r="KET1005" s="705"/>
      <c r="KEU1005" s="705"/>
      <c r="KEV1005" s="705"/>
      <c r="KEW1005" s="705"/>
      <c r="KEX1005" s="705"/>
      <c r="KEY1005" s="705"/>
      <c r="KEZ1005" s="705"/>
      <c r="KFA1005" s="705"/>
      <c r="KFB1005" s="705"/>
      <c r="KFC1005" s="705"/>
      <c r="KFD1005" s="705"/>
      <c r="KFE1005" s="705"/>
      <c r="KFF1005" s="705"/>
      <c r="KFG1005" s="705"/>
      <c r="KFH1005" s="705"/>
      <c r="KFI1005" s="705"/>
      <c r="KFJ1005" s="705"/>
      <c r="KFK1005" s="705"/>
      <c r="KFL1005" s="705"/>
      <c r="KFM1005" s="705"/>
      <c r="KFN1005" s="705"/>
      <c r="KFO1005" s="705"/>
      <c r="KFP1005" s="705"/>
      <c r="KFQ1005" s="705"/>
      <c r="KFR1005" s="705"/>
      <c r="KFS1005" s="705"/>
      <c r="KFT1005" s="705"/>
      <c r="KFU1005" s="705"/>
      <c r="KFV1005" s="705"/>
      <c r="KFW1005" s="705"/>
      <c r="KFX1005" s="705"/>
      <c r="KFY1005" s="705"/>
      <c r="KFZ1005" s="705"/>
      <c r="KGA1005" s="705"/>
      <c r="KGB1005" s="705"/>
      <c r="KGC1005" s="705"/>
      <c r="KGD1005" s="705"/>
      <c r="KGE1005" s="705"/>
      <c r="KGF1005" s="705"/>
      <c r="KGG1005" s="705"/>
      <c r="KGH1005" s="705"/>
      <c r="KGI1005" s="705"/>
      <c r="KGJ1005" s="705"/>
      <c r="KGK1005" s="705"/>
      <c r="KGL1005" s="705"/>
      <c r="KGM1005" s="705"/>
      <c r="KGN1005" s="705"/>
      <c r="KGO1005" s="705"/>
      <c r="KGP1005" s="705"/>
      <c r="KGQ1005" s="705"/>
      <c r="KGR1005" s="705"/>
      <c r="KGS1005" s="705"/>
      <c r="KGT1005" s="705"/>
      <c r="KGU1005" s="705"/>
      <c r="KGV1005" s="705"/>
      <c r="KGW1005" s="705"/>
      <c r="KGX1005" s="705"/>
      <c r="KGY1005" s="705"/>
      <c r="KGZ1005" s="705"/>
      <c r="KHA1005" s="705"/>
      <c r="KHB1005" s="705"/>
      <c r="KHC1005" s="705"/>
      <c r="KHD1005" s="705"/>
      <c r="KHE1005" s="705"/>
      <c r="KHF1005" s="705"/>
      <c r="KHG1005" s="705"/>
      <c r="KHH1005" s="705"/>
      <c r="KHI1005" s="705"/>
      <c r="KHJ1005" s="705"/>
      <c r="KHK1005" s="705"/>
      <c r="KHL1005" s="705"/>
      <c r="KHM1005" s="705"/>
      <c r="KHN1005" s="705"/>
      <c r="KHO1005" s="705"/>
      <c r="KHP1005" s="705"/>
      <c r="KHQ1005" s="705"/>
      <c r="KHR1005" s="705"/>
      <c r="KHS1005" s="705"/>
      <c r="KHT1005" s="705"/>
      <c r="KHU1005" s="705"/>
      <c r="KHV1005" s="705"/>
      <c r="KHW1005" s="705"/>
      <c r="KHX1005" s="705"/>
      <c r="KHY1005" s="705"/>
      <c r="KHZ1005" s="705"/>
      <c r="KIA1005" s="705"/>
      <c r="KIB1005" s="705"/>
      <c r="KIC1005" s="705"/>
      <c r="KID1005" s="705"/>
      <c r="KIE1005" s="705"/>
      <c r="KIF1005" s="705"/>
      <c r="KIG1005" s="705"/>
      <c r="KIH1005" s="705"/>
      <c r="KII1005" s="705"/>
      <c r="KIJ1005" s="705"/>
      <c r="KIK1005" s="705"/>
      <c r="KIL1005" s="705"/>
      <c r="KIM1005" s="705"/>
      <c r="KIN1005" s="705"/>
      <c r="KIO1005" s="705"/>
      <c r="KIP1005" s="705"/>
      <c r="KIQ1005" s="705"/>
      <c r="KIR1005" s="705"/>
      <c r="KIS1005" s="705"/>
      <c r="KIT1005" s="705"/>
      <c r="KIU1005" s="705"/>
      <c r="KIV1005" s="705"/>
      <c r="KIW1005" s="705"/>
      <c r="KIX1005" s="705"/>
      <c r="KIY1005" s="705"/>
      <c r="KIZ1005" s="705"/>
      <c r="KJA1005" s="705"/>
      <c r="KJB1005" s="705"/>
      <c r="KJC1005" s="705"/>
      <c r="KJD1005" s="705"/>
      <c r="KJE1005" s="705"/>
      <c r="KJF1005" s="705"/>
      <c r="KJG1005" s="705"/>
      <c r="KJH1005" s="705"/>
      <c r="KJI1005" s="705"/>
      <c r="KJJ1005" s="705"/>
      <c r="KJK1005" s="705"/>
      <c r="KJL1005" s="705"/>
      <c r="KJM1005" s="705"/>
      <c r="KJN1005" s="705"/>
      <c r="KJO1005" s="705"/>
      <c r="KJP1005" s="705"/>
      <c r="KJQ1005" s="705"/>
      <c r="KJR1005" s="705"/>
      <c r="KJS1005" s="705"/>
      <c r="KJT1005" s="705"/>
      <c r="KJU1005" s="705"/>
      <c r="KJV1005" s="705"/>
      <c r="KJW1005" s="705"/>
      <c r="KJX1005" s="705"/>
      <c r="KJY1005" s="705"/>
      <c r="KJZ1005" s="705"/>
      <c r="KKA1005" s="705"/>
      <c r="KKB1005" s="705"/>
      <c r="KKC1005" s="705"/>
      <c r="KKD1005" s="705"/>
      <c r="KKE1005" s="705"/>
      <c r="KKF1005" s="705"/>
      <c r="KKG1005" s="705"/>
      <c r="KKH1005" s="705"/>
      <c r="KKI1005" s="705"/>
      <c r="KKJ1005" s="705"/>
      <c r="KKK1005" s="705"/>
      <c r="KKL1005" s="705"/>
      <c r="KKM1005" s="705"/>
      <c r="KKN1005" s="705"/>
      <c r="KKO1005" s="705"/>
      <c r="KKP1005" s="705"/>
      <c r="KKQ1005" s="705"/>
      <c r="KKR1005" s="705"/>
      <c r="KKS1005" s="705"/>
      <c r="KKT1005" s="705"/>
      <c r="KKU1005" s="705"/>
      <c r="KKV1005" s="705"/>
      <c r="KKW1005" s="705"/>
      <c r="KKX1005" s="705"/>
      <c r="KKY1005" s="705"/>
      <c r="KKZ1005" s="705"/>
      <c r="KLA1005" s="705"/>
      <c r="KLB1005" s="705"/>
      <c r="KLC1005" s="705"/>
      <c r="KLD1005" s="705"/>
      <c r="KLE1005" s="705"/>
      <c r="KLF1005" s="705"/>
      <c r="KLG1005" s="705"/>
      <c r="KLH1005" s="705"/>
      <c r="KLI1005" s="705"/>
      <c r="KLJ1005" s="705"/>
      <c r="KLK1005" s="705"/>
      <c r="KLL1005" s="705"/>
      <c r="KLM1005" s="705"/>
      <c r="KLN1005" s="705"/>
      <c r="KLO1005" s="705"/>
      <c r="KLP1005" s="705"/>
      <c r="KLQ1005" s="705"/>
      <c r="KLR1005" s="705"/>
      <c r="KLS1005" s="705"/>
      <c r="KLT1005" s="705"/>
      <c r="KLU1005" s="705"/>
      <c r="KLV1005" s="705"/>
      <c r="KLW1005" s="705"/>
      <c r="KLX1005" s="705"/>
      <c r="KLY1005" s="705"/>
      <c r="KLZ1005" s="705"/>
      <c r="KMA1005" s="705"/>
      <c r="KMB1005" s="705"/>
      <c r="KMC1005" s="705"/>
      <c r="KMD1005" s="705"/>
      <c r="KME1005" s="705"/>
      <c r="KMF1005" s="705"/>
      <c r="KMG1005" s="705"/>
      <c r="KMH1005" s="705"/>
      <c r="KMI1005" s="705"/>
      <c r="KMJ1005" s="705"/>
      <c r="KMK1005" s="705"/>
      <c r="KML1005" s="705"/>
      <c r="KMM1005" s="705"/>
      <c r="KMN1005" s="705"/>
      <c r="KMO1005" s="705"/>
      <c r="KMP1005" s="705"/>
      <c r="KMQ1005" s="705"/>
      <c r="KMR1005" s="705"/>
      <c r="KMS1005" s="705"/>
      <c r="KMT1005" s="705"/>
      <c r="KMU1005" s="705"/>
      <c r="KMV1005" s="705"/>
      <c r="KMW1005" s="705"/>
      <c r="KMX1005" s="705"/>
      <c r="KMY1005" s="705"/>
      <c r="KMZ1005" s="705"/>
      <c r="KNA1005" s="705"/>
      <c r="KNB1005" s="705"/>
      <c r="KNC1005" s="705"/>
      <c r="KND1005" s="705"/>
      <c r="KNE1005" s="705"/>
      <c r="KNF1005" s="705"/>
      <c r="KNG1005" s="705"/>
      <c r="KNH1005" s="705"/>
      <c r="KNI1005" s="705"/>
      <c r="KNJ1005" s="705"/>
      <c r="KNK1005" s="705"/>
      <c r="KNL1005" s="705"/>
      <c r="KNM1005" s="705"/>
      <c r="KNN1005" s="705"/>
      <c r="KNO1005" s="705"/>
      <c r="KNP1005" s="705"/>
      <c r="KNQ1005" s="705"/>
      <c r="KNR1005" s="705"/>
      <c r="KNS1005" s="705"/>
      <c r="KNT1005" s="705"/>
      <c r="KNU1005" s="705"/>
      <c r="KNV1005" s="705"/>
      <c r="KNW1005" s="705"/>
      <c r="KNX1005" s="705"/>
      <c r="KNY1005" s="705"/>
      <c r="KNZ1005" s="705"/>
      <c r="KOA1005" s="705"/>
      <c r="KOB1005" s="705"/>
      <c r="KOC1005" s="705"/>
      <c r="KOD1005" s="705"/>
      <c r="KOE1005" s="705"/>
      <c r="KOF1005" s="705"/>
      <c r="KOG1005" s="705"/>
      <c r="KOH1005" s="705"/>
      <c r="KOI1005" s="705"/>
      <c r="KOJ1005" s="705"/>
      <c r="KOK1005" s="705"/>
      <c r="KOL1005" s="705"/>
      <c r="KOM1005" s="705"/>
      <c r="KON1005" s="705"/>
      <c r="KOO1005" s="705"/>
      <c r="KOP1005" s="705"/>
      <c r="KOQ1005" s="705"/>
      <c r="KOR1005" s="705"/>
      <c r="KOS1005" s="705"/>
      <c r="KOT1005" s="705"/>
      <c r="KOU1005" s="705"/>
      <c r="KOV1005" s="705"/>
      <c r="KOW1005" s="705"/>
      <c r="KOX1005" s="705"/>
      <c r="KOY1005" s="705"/>
      <c r="KOZ1005" s="705"/>
      <c r="KPA1005" s="705"/>
      <c r="KPB1005" s="705"/>
      <c r="KPC1005" s="705"/>
      <c r="KPD1005" s="705"/>
      <c r="KPE1005" s="705"/>
      <c r="KPF1005" s="705"/>
      <c r="KPG1005" s="705"/>
      <c r="KPH1005" s="705"/>
      <c r="KPI1005" s="705"/>
      <c r="KPJ1005" s="705"/>
      <c r="KPK1005" s="705"/>
      <c r="KPL1005" s="705"/>
      <c r="KPM1005" s="705"/>
      <c r="KPN1005" s="705"/>
      <c r="KPO1005" s="705"/>
      <c r="KPP1005" s="705"/>
      <c r="KPQ1005" s="705"/>
      <c r="KPR1005" s="705"/>
      <c r="KPS1005" s="705"/>
      <c r="KPT1005" s="705"/>
      <c r="KPU1005" s="705"/>
      <c r="KPV1005" s="705"/>
      <c r="KPW1005" s="705"/>
      <c r="KPX1005" s="705"/>
      <c r="KPY1005" s="705"/>
      <c r="KPZ1005" s="705"/>
      <c r="KQA1005" s="705"/>
      <c r="KQB1005" s="705"/>
      <c r="KQC1005" s="705"/>
      <c r="KQD1005" s="705"/>
      <c r="KQE1005" s="705"/>
      <c r="KQF1005" s="705"/>
      <c r="KQG1005" s="705"/>
      <c r="KQH1005" s="705"/>
      <c r="KQI1005" s="705"/>
      <c r="KQJ1005" s="705"/>
      <c r="KQK1005" s="705"/>
      <c r="KQL1005" s="705"/>
      <c r="KQM1005" s="705"/>
      <c r="KQN1005" s="705"/>
      <c r="KQO1005" s="705"/>
      <c r="KQP1005" s="705"/>
      <c r="KQQ1005" s="705"/>
      <c r="KQR1005" s="705"/>
      <c r="KQS1005" s="705"/>
      <c r="KQT1005" s="705"/>
      <c r="KQU1005" s="705"/>
      <c r="KQV1005" s="705"/>
      <c r="KQW1005" s="705"/>
      <c r="KQX1005" s="705"/>
      <c r="KQY1005" s="705"/>
      <c r="KQZ1005" s="705"/>
      <c r="KRA1005" s="705"/>
      <c r="KRB1005" s="705"/>
      <c r="KRC1005" s="705"/>
      <c r="KRD1005" s="705"/>
      <c r="KRE1005" s="705"/>
      <c r="KRF1005" s="705"/>
      <c r="KRG1005" s="705"/>
      <c r="KRH1005" s="705"/>
      <c r="KRI1005" s="705"/>
      <c r="KRJ1005" s="705"/>
      <c r="KRK1005" s="705"/>
      <c r="KRL1005" s="705"/>
      <c r="KRM1005" s="705"/>
      <c r="KRN1005" s="705"/>
      <c r="KRO1005" s="705"/>
      <c r="KRP1005" s="705"/>
      <c r="KRQ1005" s="705"/>
      <c r="KRR1005" s="705"/>
      <c r="KRS1005" s="705"/>
      <c r="KRT1005" s="705"/>
      <c r="KRU1005" s="705"/>
      <c r="KRV1005" s="705"/>
      <c r="KRW1005" s="705"/>
      <c r="KRX1005" s="705"/>
      <c r="KRY1005" s="705"/>
      <c r="KRZ1005" s="705"/>
      <c r="KSA1005" s="705"/>
      <c r="KSB1005" s="705"/>
      <c r="KSC1005" s="705"/>
      <c r="KSD1005" s="705"/>
      <c r="KSE1005" s="705"/>
      <c r="KSF1005" s="705"/>
      <c r="KSG1005" s="705"/>
      <c r="KSH1005" s="705"/>
      <c r="KSI1005" s="705"/>
      <c r="KSJ1005" s="705"/>
      <c r="KSK1005" s="705"/>
      <c r="KSL1005" s="705"/>
      <c r="KSM1005" s="705"/>
      <c r="KSN1005" s="705"/>
      <c r="KSO1005" s="705"/>
      <c r="KSP1005" s="705"/>
      <c r="KSQ1005" s="705"/>
      <c r="KSR1005" s="705"/>
      <c r="KSS1005" s="705"/>
      <c r="KST1005" s="705"/>
      <c r="KSU1005" s="705"/>
      <c r="KSV1005" s="705"/>
      <c r="KSW1005" s="705"/>
      <c r="KSX1005" s="705"/>
      <c r="KSY1005" s="705"/>
      <c r="KSZ1005" s="705"/>
      <c r="KTA1005" s="705"/>
      <c r="KTB1005" s="705"/>
      <c r="KTC1005" s="705"/>
      <c r="KTD1005" s="705"/>
      <c r="KTE1005" s="705"/>
      <c r="KTF1005" s="705"/>
      <c r="KTG1005" s="705"/>
      <c r="KTH1005" s="705"/>
      <c r="KTI1005" s="705"/>
      <c r="KTJ1005" s="705"/>
      <c r="KTK1005" s="705"/>
      <c r="KTL1005" s="705"/>
      <c r="KTM1005" s="705"/>
      <c r="KTN1005" s="705"/>
      <c r="KTO1005" s="705"/>
      <c r="KTP1005" s="705"/>
      <c r="KTQ1005" s="705"/>
      <c r="KTR1005" s="705"/>
      <c r="KTS1005" s="705"/>
      <c r="KTT1005" s="705"/>
      <c r="KTU1005" s="705"/>
      <c r="KTV1005" s="705"/>
      <c r="KTW1005" s="705"/>
      <c r="KTX1005" s="705"/>
      <c r="KTY1005" s="705"/>
      <c r="KTZ1005" s="705"/>
      <c r="KUA1005" s="705"/>
      <c r="KUB1005" s="705"/>
      <c r="KUC1005" s="705"/>
      <c r="KUD1005" s="705"/>
      <c r="KUE1005" s="705"/>
      <c r="KUF1005" s="705"/>
      <c r="KUG1005" s="705"/>
      <c r="KUH1005" s="705"/>
      <c r="KUI1005" s="705"/>
      <c r="KUJ1005" s="705"/>
      <c r="KUK1005" s="705"/>
      <c r="KUL1005" s="705"/>
      <c r="KUM1005" s="705"/>
      <c r="KUN1005" s="705"/>
      <c r="KUO1005" s="705"/>
      <c r="KUP1005" s="705"/>
      <c r="KUQ1005" s="705"/>
      <c r="KUR1005" s="705"/>
      <c r="KUS1005" s="705"/>
      <c r="KUT1005" s="705"/>
      <c r="KUU1005" s="705"/>
      <c r="KUV1005" s="705"/>
      <c r="KUW1005" s="705"/>
      <c r="KUX1005" s="705"/>
      <c r="KUY1005" s="705"/>
      <c r="KUZ1005" s="705"/>
      <c r="KVA1005" s="705"/>
      <c r="KVB1005" s="705"/>
      <c r="KVC1005" s="705"/>
      <c r="KVD1005" s="705"/>
      <c r="KVE1005" s="705"/>
      <c r="KVF1005" s="705"/>
      <c r="KVG1005" s="705"/>
      <c r="KVH1005" s="705"/>
      <c r="KVI1005" s="705"/>
      <c r="KVJ1005" s="705"/>
      <c r="KVK1005" s="705"/>
      <c r="KVL1005" s="705"/>
      <c r="KVM1005" s="705"/>
      <c r="KVN1005" s="705"/>
      <c r="KVO1005" s="705"/>
      <c r="KVP1005" s="705"/>
      <c r="KVQ1005" s="705"/>
      <c r="KVR1005" s="705"/>
      <c r="KVS1005" s="705"/>
      <c r="KVT1005" s="705"/>
      <c r="KVU1005" s="705"/>
      <c r="KVV1005" s="705"/>
      <c r="KVW1005" s="705"/>
      <c r="KVX1005" s="705"/>
      <c r="KVY1005" s="705"/>
      <c r="KVZ1005" s="705"/>
      <c r="KWA1005" s="705"/>
      <c r="KWB1005" s="705"/>
      <c r="KWC1005" s="705"/>
      <c r="KWD1005" s="705"/>
      <c r="KWE1005" s="705"/>
      <c r="KWF1005" s="705"/>
      <c r="KWG1005" s="705"/>
      <c r="KWH1005" s="705"/>
      <c r="KWI1005" s="705"/>
      <c r="KWJ1005" s="705"/>
      <c r="KWK1005" s="705"/>
      <c r="KWL1005" s="705"/>
      <c r="KWM1005" s="705"/>
      <c r="KWN1005" s="705"/>
      <c r="KWO1005" s="705"/>
      <c r="KWP1005" s="705"/>
      <c r="KWQ1005" s="705"/>
      <c r="KWR1005" s="705"/>
      <c r="KWS1005" s="705"/>
      <c r="KWT1005" s="705"/>
      <c r="KWU1005" s="705"/>
      <c r="KWV1005" s="705"/>
      <c r="KWW1005" s="705"/>
      <c r="KWX1005" s="705"/>
      <c r="KWY1005" s="705"/>
      <c r="KWZ1005" s="705"/>
      <c r="KXA1005" s="705"/>
      <c r="KXB1005" s="705"/>
      <c r="KXC1005" s="705"/>
      <c r="KXD1005" s="705"/>
      <c r="KXE1005" s="705"/>
      <c r="KXF1005" s="705"/>
      <c r="KXG1005" s="705"/>
      <c r="KXH1005" s="705"/>
      <c r="KXI1005" s="705"/>
      <c r="KXJ1005" s="705"/>
      <c r="KXK1005" s="705"/>
      <c r="KXL1005" s="705"/>
      <c r="KXM1005" s="705"/>
      <c r="KXN1005" s="705"/>
      <c r="KXO1005" s="705"/>
      <c r="KXP1005" s="705"/>
      <c r="KXQ1005" s="705"/>
      <c r="KXR1005" s="705"/>
      <c r="KXS1005" s="705"/>
      <c r="KXT1005" s="705"/>
      <c r="KXU1005" s="705"/>
      <c r="KXV1005" s="705"/>
      <c r="KXW1005" s="705"/>
      <c r="KXX1005" s="705"/>
      <c r="KXY1005" s="705"/>
      <c r="KXZ1005" s="705"/>
      <c r="KYA1005" s="705"/>
      <c r="KYB1005" s="705"/>
      <c r="KYC1005" s="705"/>
      <c r="KYD1005" s="705"/>
      <c r="KYE1005" s="705"/>
      <c r="KYF1005" s="705"/>
      <c r="KYG1005" s="705"/>
      <c r="KYH1005" s="705"/>
      <c r="KYI1005" s="705"/>
      <c r="KYJ1005" s="705"/>
      <c r="KYK1005" s="705"/>
      <c r="KYL1005" s="705"/>
      <c r="KYM1005" s="705"/>
      <c r="KYN1005" s="705"/>
      <c r="KYO1005" s="705"/>
      <c r="KYP1005" s="705"/>
      <c r="KYQ1005" s="705"/>
      <c r="KYR1005" s="705"/>
      <c r="KYS1005" s="705"/>
      <c r="KYT1005" s="705"/>
      <c r="KYU1005" s="705"/>
      <c r="KYV1005" s="705"/>
      <c r="KYW1005" s="705"/>
      <c r="KYX1005" s="705"/>
      <c r="KYY1005" s="705"/>
      <c r="KYZ1005" s="705"/>
      <c r="KZA1005" s="705"/>
      <c r="KZB1005" s="705"/>
      <c r="KZC1005" s="705"/>
      <c r="KZD1005" s="705"/>
      <c r="KZE1005" s="705"/>
      <c r="KZF1005" s="705"/>
      <c r="KZG1005" s="705"/>
      <c r="KZH1005" s="705"/>
      <c r="KZI1005" s="705"/>
      <c r="KZJ1005" s="705"/>
      <c r="KZK1005" s="705"/>
      <c r="KZL1005" s="705"/>
      <c r="KZM1005" s="705"/>
      <c r="KZN1005" s="705"/>
      <c r="KZO1005" s="705"/>
      <c r="KZP1005" s="705"/>
      <c r="KZQ1005" s="705"/>
      <c r="KZR1005" s="705"/>
      <c r="KZS1005" s="705"/>
      <c r="KZT1005" s="705"/>
      <c r="KZU1005" s="705"/>
      <c r="KZV1005" s="705"/>
      <c r="KZW1005" s="705"/>
      <c r="KZX1005" s="705"/>
      <c r="KZY1005" s="705"/>
      <c r="KZZ1005" s="705"/>
      <c r="LAA1005" s="705"/>
      <c r="LAB1005" s="705"/>
      <c r="LAC1005" s="705"/>
      <c r="LAD1005" s="705"/>
      <c r="LAE1005" s="705"/>
      <c r="LAF1005" s="705"/>
      <c r="LAG1005" s="705"/>
      <c r="LAH1005" s="705"/>
      <c r="LAI1005" s="705"/>
      <c r="LAJ1005" s="705"/>
      <c r="LAK1005" s="705"/>
      <c r="LAL1005" s="705"/>
      <c r="LAM1005" s="705"/>
      <c r="LAN1005" s="705"/>
      <c r="LAO1005" s="705"/>
      <c r="LAP1005" s="705"/>
      <c r="LAQ1005" s="705"/>
      <c r="LAR1005" s="705"/>
      <c r="LAS1005" s="705"/>
      <c r="LAT1005" s="705"/>
      <c r="LAU1005" s="705"/>
      <c r="LAV1005" s="705"/>
      <c r="LAW1005" s="705"/>
      <c r="LAX1005" s="705"/>
      <c r="LAY1005" s="705"/>
      <c r="LAZ1005" s="705"/>
      <c r="LBA1005" s="705"/>
      <c r="LBB1005" s="705"/>
      <c r="LBC1005" s="705"/>
      <c r="LBD1005" s="705"/>
      <c r="LBE1005" s="705"/>
      <c r="LBF1005" s="705"/>
      <c r="LBG1005" s="705"/>
      <c r="LBH1005" s="705"/>
      <c r="LBI1005" s="705"/>
      <c r="LBJ1005" s="705"/>
      <c r="LBK1005" s="705"/>
      <c r="LBL1005" s="705"/>
      <c r="LBM1005" s="705"/>
      <c r="LBN1005" s="705"/>
      <c r="LBO1005" s="705"/>
      <c r="LBP1005" s="705"/>
      <c r="LBQ1005" s="705"/>
      <c r="LBR1005" s="705"/>
      <c r="LBS1005" s="705"/>
      <c r="LBT1005" s="705"/>
      <c r="LBU1005" s="705"/>
      <c r="LBV1005" s="705"/>
      <c r="LBW1005" s="705"/>
      <c r="LBX1005" s="705"/>
      <c r="LBY1005" s="705"/>
      <c r="LBZ1005" s="705"/>
      <c r="LCA1005" s="705"/>
      <c r="LCB1005" s="705"/>
      <c r="LCC1005" s="705"/>
      <c r="LCD1005" s="705"/>
      <c r="LCE1005" s="705"/>
      <c r="LCF1005" s="705"/>
      <c r="LCG1005" s="705"/>
      <c r="LCH1005" s="705"/>
      <c r="LCI1005" s="705"/>
      <c r="LCJ1005" s="705"/>
      <c r="LCK1005" s="705"/>
      <c r="LCL1005" s="705"/>
      <c r="LCM1005" s="705"/>
      <c r="LCN1005" s="705"/>
      <c r="LCO1005" s="705"/>
      <c r="LCP1005" s="705"/>
      <c r="LCQ1005" s="705"/>
      <c r="LCR1005" s="705"/>
      <c r="LCS1005" s="705"/>
      <c r="LCT1005" s="705"/>
      <c r="LCU1005" s="705"/>
      <c r="LCV1005" s="705"/>
      <c r="LCW1005" s="705"/>
      <c r="LCX1005" s="705"/>
      <c r="LCY1005" s="705"/>
      <c r="LCZ1005" s="705"/>
      <c r="LDA1005" s="705"/>
      <c r="LDB1005" s="705"/>
      <c r="LDC1005" s="705"/>
      <c r="LDD1005" s="705"/>
      <c r="LDE1005" s="705"/>
      <c r="LDF1005" s="705"/>
      <c r="LDG1005" s="705"/>
      <c r="LDH1005" s="705"/>
      <c r="LDI1005" s="705"/>
      <c r="LDJ1005" s="705"/>
      <c r="LDK1005" s="705"/>
      <c r="LDL1005" s="705"/>
      <c r="LDM1005" s="705"/>
      <c r="LDN1005" s="705"/>
      <c r="LDO1005" s="705"/>
      <c r="LDP1005" s="705"/>
      <c r="LDQ1005" s="705"/>
      <c r="LDR1005" s="705"/>
      <c r="LDS1005" s="705"/>
      <c r="LDT1005" s="705"/>
      <c r="LDU1005" s="705"/>
      <c r="LDV1005" s="705"/>
      <c r="LDW1005" s="705"/>
      <c r="LDX1005" s="705"/>
      <c r="LDY1005" s="705"/>
      <c r="LDZ1005" s="705"/>
      <c r="LEA1005" s="705"/>
      <c r="LEB1005" s="705"/>
      <c r="LEC1005" s="705"/>
      <c r="LED1005" s="705"/>
      <c r="LEE1005" s="705"/>
      <c r="LEF1005" s="705"/>
      <c r="LEG1005" s="705"/>
      <c r="LEH1005" s="705"/>
      <c r="LEI1005" s="705"/>
      <c r="LEJ1005" s="705"/>
      <c r="LEK1005" s="705"/>
      <c r="LEL1005" s="705"/>
      <c r="LEM1005" s="705"/>
      <c r="LEN1005" s="705"/>
      <c r="LEO1005" s="705"/>
      <c r="LEP1005" s="705"/>
      <c r="LEQ1005" s="705"/>
      <c r="LER1005" s="705"/>
      <c r="LES1005" s="705"/>
      <c r="LET1005" s="705"/>
      <c r="LEU1005" s="705"/>
      <c r="LEV1005" s="705"/>
      <c r="LEW1005" s="705"/>
      <c r="LEX1005" s="705"/>
      <c r="LEY1005" s="705"/>
      <c r="LEZ1005" s="705"/>
      <c r="LFA1005" s="705"/>
      <c r="LFB1005" s="705"/>
      <c r="LFC1005" s="705"/>
      <c r="LFD1005" s="705"/>
      <c r="LFE1005" s="705"/>
      <c r="LFF1005" s="705"/>
      <c r="LFG1005" s="705"/>
      <c r="LFH1005" s="705"/>
      <c r="LFI1005" s="705"/>
      <c r="LFJ1005" s="705"/>
      <c r="LFK1005" s="705"/>
      <c r="LFL1005" s="705"/>
      <c r="LFM1005" s="705"/>
      <c r="LFN1005" s="705"/>
      <c r="LFO1005" s="705"/>
      <c r="LFP1005" s="705"/>
      <c r="LFQ1005" s="705"/>
      <c r="LFR1005" s="705"/>
      <c r="LFS1005" s="705"/>
      <c r="LFT1005" s="705"/>
      <c r="LFU1005" s="705"/>
      <c r="LFV1005" s="705"/>
      <c r="LFW1005" s="705"/>
      <c r="LFX1005" s="705"/>
      <c r="LFY1005" s="705"/>
      <c r="LFZ1005" s="705"/>
      <c r="LGA1005" s="705"/>
      <c r="LGB1005" s="705"/>
      <c r="LGC1005" s="705"/>
      <c r="LGD1005" s="705"/>
      <c r="LGE1005" s="705"/>
      <c r="LGF1005" s="705"/>
      <c r="LGG1005" s="705"/>
      <c r="LGH1005" s="705"/>
      <c r="LGI1005" s="705"/>
      <c r="LGJ1005" s="705"/>
      <c r="LGK1005" s="705"/>
      <c r="LGL1005" s="705"/>
      <c r="LGM1005" s="705"/>
      <c r="LGN1005" s="705"/>
      <c r="LGO1005" s="705"/>
      <c r="LGP1005" s="705"/>
      <c r="LGQ1005" s="705"/>
      <c r="LGR1005" s="705"/>
      <c r="LGS1005" s="705"/>
      <c r="LGT1005" s="705"/>
      <c r="LGU1005" s="705"/>
      <c r="LGV1005" s="705"/>
      <c r="LGW1005" s="705"/>
      <c r="LGX1005" s="705"/>
      <c r="LGY1005" s="705"/>
      <c r="LGZ1005" s="705"/>
      <c r="LHA1005" s="705"/>
      <c r="LHB1005" s="705"/>
      <c r="LHC1005" s="705"/>
      <c r="LHD1005" s="705"/>
      <c r="LHE1005" s="705"/>
      <c r="LHF1005" s="705"/>
      <c r="LHG1005" s="705"/>
      <c r="LHH1005" s="705"/>
      <c r="LHI1005" s="705"/>
      <c r="LHJ1005" s="705"/>
      <c r="LHK1005" s="705"/>
      <c r="LHL1005" s="705"/>
      <c r="LHM1005" s="705"/>
      <c r="LHN1005" s="705"/>
      <c r="LHO1005" s="705"/>
      <c r="LHP1005" s="705"/>
      <c r="LHQ1005" s="705"/>
      <c r="LHR1005" s="705"/>
      <c r="LHS1005" s="705"/>
      <c r="LHT1005" s="705"/>
      <c r="LHU1005" s="705"/>
      <c r="LHV1005" s="705"/>
      <c r="LHW1005" s="705"/>
      <c r="LHX1005" s="705"/>
      <c r="LHY1005" s="705"/>
      <c r="LHZ1005" s="705"/>
      <c r="LIA1005" s="705"/>
      <c r="LIB1005" s="705"/>
      <c r="LIC1005" s="705"/>
      <c r="LID1005" s="705"/>
      <c r="LIE1005" s="705"/>
      <c r="LIF1005" s="705"/>
      <c r="LIG1005" s="705"/>
      <c r="LIH1005" s="705"/>
      <c r="LII1005" s="705"/>
      <c r="LIJ1005" s="705"/>
      <c r="LIK1005" s="705"/>
      <c r="LIL1005" s="705"/>
      <c r="LIM1005" s="705"/>
      <c r="LIN1005" s="705"/>
      <c r="LIO1005" s="705"/>
      <c r="LIP1005" s="705"/>
      <c r="LIQ1005" s="705"/>
      <c r="LIR1005" s="705"/>
      <c r="LIS1005" s="705"/>
      <c r="LIT1005" s="705"/>
      <c r="LIU1005" s="705"/>
      <c r="LIV1005" s="705"/>
      <c r="LIW1005" s="705"/>
      <c r="LIX1005" s="705"/>
      <c r="LIY1005" s="705"/>
      <c r="LIZ1005" s="705"/>
      <c r="LJA1005" s="705"/>
      <c r="LJB1005" s="705"/>
      <c r="LJC1005" s="705"/>
      <c r="LJD1005" s="705"/>
      <c r="LJE1005" s="705"/>
      <c r="LJF1005" s="705"/>
      <c r="LJG1005" s="705"/>
      <c r="LJH1005" s="705"/>
      <c r="LJI1005" s="705"/>
      <c r="LJJ1005" s="705"/>
      <c r="LJK1005" s="705"/>
      <c r="LJL1005" s="705"/>
      <c r="LJM1005" s="705"/>
      <c r="LJN1005" s="705"/>
      <c r="LJO1005" s="705"/>
      <c r="LJP1005" s="705"/>
      <c r="LJQ1005" s="705"/>
      <c r="LJR1005" s="705"/>
      <c r="LJS1005" s="705"/>
      <c r="LJT1005" s="705"/>
      <c r="LJU1005" s="705"/>
      <c r="LJV1005" s="705"/>
      <c r="LJW1005" s="705"/>
      <c r="LJX1005" s="705"/>
      <c r="LJY1005" s="705"/>
      <c r="LJZ1005" s="705"/>
      <c r="LKA1005" s="705"/>
      <c r="LKB1005" s="705"/>
      <c r="LKC1005" s="705"/>
      <c r="LKD1005" s="705"/>
      <c r="LKE1005" s="705"/>
      <c r="LKF1005" s="705"/>
      <c r="LKG1005" s="705"/>
      <c r="LKH1005" s="705"/>
      <c r="LKI1005" s="705"/>
      <c r="LKJ1005" s="705"/>
      <c r="LKK1005" s="705"/>
      <c r="LKL1005" s="705"/>
      <c r="LKM1005" s="705"/>
      <c r="LKN1005" s="705"/>
      <c r="LKO1005" s="705"/>
      <c r="LKP1005" s="705"/>
      <c r="LKQ1005" s="705"/>
      <c r="LKR1005" s="705"/>
      <c r="LKS1005" s="705"/>
      <c r="LKT1005" s="705"/>
      <c r="LKU1005" s="705"/>
      <c r="LKV1005" s="705"/>
      <c r="LKW1005" s="705"/>
      <c r="LKX1005" s="705"/>
      <c r="LKY1005" s="705"/>
      <c r="LKZ1005" s="705"/>
      <c r="LLA1005" s="705"/>
      <c r="LLB1005" s="705"/>
      <c r="LLC1005" s="705"/>
      <c r="LLD1005" s="705"/>
      <c r="LLE1005" s="705"/>
      <c r="LLF1005" s="705"/>
      <c r="LLG1005" s="705"/>
      <c r="LLH1005" s="705"/>
      <c r="LLI1005" s="705"/>
      <c r="LLJ1005" s="705"/>
      <c r="LLK1005" s="705"/>
      <c r="LLL1005" s="705"/>
      <c r="LLM1005" s="705"/>
      <c r="LLN1005" s="705"/>
      <c r="LLO1005" s="705"/>
      <c r="LLP1005" s="705"/>
      <c r="LLQ1005" s="705"/>
      <c r="LLR1005" s="705"/>
      <c r="LLS1005" s="705"/>
      <c r="LLT1005" s="705"/>
      <c r="LLU1005" s="705"/>
      <c r="LLV1005" s="705"/>
      <c r="LLW1005" s="705"/>
      <c r="LLX1005" s="705"/>
      <c r="LLY1005" s="705"/>
      <c r="LLZ1005" s="705"/>
      <c r="LMA1005" s="705"/>
      <c r="LMB1005" s="705"/>
      <c r="LMC1005" s="705"/>
      <c r="LMD1005" s="705"/>
      <c r="LME1005" s="705"/>
      <c r="LMF1005" s="705"/>
      <c r="LMG1005" s="705"/>
      <c r="LMH1005" s="705"/>
      <c r="LMI1005" s="705"/>
      <c r="LMJ1005" s="705"/>
      <c r="LMK1005" s="705"/>
      <c r="LML1005" s="705"/>
      <c r="LMM1005" s="705"/>
      <c r="LMN1005" s="705"/>
      <c r="LMO1005" s="705"/>
      <c r="LMP1005" s="705"/>
      <c r="LMQ1005" s="705"/>
      <c r="LMR1005" s="705"/>
      <c r="LMS1005" s="705"/>
      <c r="LMT1005" s="705"/>
      <c r="LMU1005" s="705"/>
      <c r="LMV1005" s="705"/>
      <c r="LMW1005" s="705"/>
      <c r="LMX1005" s="705"/>
      <c r="LMY1005" s="705"/>
      <c r="LMZ1005" s="705"/>
      <c r="LNA1005" s="705"/>
      <c r="LNB1005" s="705"/>
      <c r="LNC1005" s="705"/>
      <c r="LND1005" s="705"/>
      <c r="LNE1005" s="705"/>
      <c r="LNF1005" s="705"/>
      <c r="LNG1005" s="705"/>
      <c r="LNH1005" s="705"/>
      <c r="LNI1005" s="705"/>
      <c r="LNJ1005" s="705"/>
      <c r="LNK1005" s="705"/>
      <c r="LNL1005" s="705"/>
      <c r="LNM1005" s="705"/>
      <c r="LNN1005" s="705"/>
      <c r="LNO1005" s="705"/>
      <c r="LNP1005" s="705"/>
      <c r="LNQ1005" s="705"/>
      <c r="LNR1005" s="705"/>
      <c r="LNS1005" s="705"/>
      <c r="LNT1005" s="705"/>
      <c r="LNU1005" s="705"/>
      <c r="LNV1005" s="705"/>
      <c r="LNW1005" s="705"/>
      <c r="LNX1005" s="705"/>
      <c r="LNY1005" s="705"/>
      <c r="LNZ1005" s="705"/>
      <c r="LOA1005" s="705"/>
      <c r="LOB1005" s="705"/>
      <c r="LOC1005" s="705"/>
      <c r="LOD1005" s="705"/>
      <c r="LOE1005" s="705"/>
      <c r="LOF1005" s="705"/>
      <c r="LOG1005" s="705"/>
      <c r="LOH1005" s="705"/>
      <c r="LOI1005" s="705"/>
      <c r="LOJ1005" s="705"/>
      <c r="LOK1005" s="705"/>
      <c r="LOL1005" s="705"/>
      <c r="LOM1005" s="705"/>
      <c r="LON1005" s="705"/>
      <c r="LOO1005" s="705"/>
      <c r="LOP1005" s="705"/>
      <c r="LOQ1005" s="705"/>
      <c r="LOR1005" s="705"/>
      <c r="LOS1005" s="705"/>
      <c r="LOT1005" s="705"/>
      <c r="LOU1005" s="705"/>
      <c r="LOV1005" s="705"/>
      <c r="LOW1005" s="705"/>
      <c r="LOX1005" s="705"/>
      <c r="LOY1005" s="705"/>
      <c r="LOZ1005" s="705"/>
      <c r="LPA1005" s="705"/>
      <c r="LPB1005" s="705"/>
      <c r="LPC1005" s="705"/>
      <c r="LPD1005" s="705"/>
      <c r="LPE1005" s="705"/>
      <c r="LPF1005" s="705"/>
      <c r="LPG1005" s="705"/>
      <c r="LPH1005" s="705"/>
      <c r="LPI1005" s="705"/>
      <c r="LPJ1005" s="705"/>
      <c r="LPK1005" s="705"/>
      <c r="LPL1005" s="705"/>
      <c r="LPM1005" s="705"/>
      <c r="LPN1005" s="705"/>
      <c r="LPO1005" s="705"/>
      <c r="LPP1005" s="705"/>
      <c r="LPQ1005" s="705"/>
      <c r="LPR1005" s="705"/>
      <c r="LPS1005" s="705"/>
      <c r="LPT1005" s="705"/>
      <c r="LPU1005" s="705"/>
      <c r="LPV1005" s="705"/>
      <c r="LPW1005" s="705"/>
      <c r="LPX1005" s="705"/>
      <c r="LPY1005" s="705"/>
      <c r="LPZ1005" s="705"/>
      <c r="LQA1005" s="705"/>
      <c r="LQB1005" s="705"/>
      <c r="LQC1005" s="705"/>
      <c r="LQD1005" s="705"/>
      <c r="LQE1005" s="705"/>
      <c r="LQF1005" s="705"/>
      <c r="LQG1005" s="705"/>
      <c r="LQH1005" s="705"/>
      <c r="LQI1005" s="705"/>
      <c r="LQJ1005" s="705"/>
      <c r="LQK1005" s="705"/>
      <c r="LQL1005" s="705"/>
      <c r="LQM1005" s="705"/>
      <c r="LQN1005" s="705"/>
      <c r="LQO1005" s="705"/>
      <c r="LQP1005" s="705"/>
      <c r="LQQ1005" s="705"/>
      <c r="LQR1005" s="705"/>
      <c r="LQS1005" s="705"/>
      <c r="LQT1005" s="705"/>
      <c r="LQU1005" s="705"/>
      <c r="LQV1005" s="705"/>
      <c r="LQW1005" s="705"/>
      <c r="LQX1005" s="705"/>
      <c r="LQY1005" s="705"/>
      <c r="LQZ1005" s="705"/>
      <c r="LRA1005" s="705"/>
      <c r="LRB1005" s="705"/>
      <c r="LRC1005" s="705"/>
      <c r="LRD1005" s="705"/>
      <c r="LRE1005" s="705"/>
      <c r="LRF1005" s="705"/>
      <c r="LRG1005" s="705"/>
      <c r="LRH1005" s="705"/>
      <c r="LRI1005" s="705"/>
      <c r="LRJ1005" s="705"/>
      <c r="LRK1005" s="705"/>
      <c r="LRL1005" s="705"/>
      <c r="LRM1005" s="705"/>
      <c r="LRN1005" s="705"/>
      <c r="LRO1005" s="705"/>
      <c r="LRP1005" s="705"/>
      <c r="LRQ1005" s="705"/>
      <c r="LRR1005" s="705"/>
      <c r="LRS1005" s="705"/>
      <c r="LRT1005" s="705"/>
      <c r="LRU1005" s="705"/>
      <c r="LRV1005" s="705"/>
      <c r="LRW1005" s="705"/>
      <c r="LRX1005" s="705"/>
      <c r="LRY1005" s="705"/>
      <c r="LRZ1005" s="705"/>
      <c r="LSA1005" s="705"/>
      <c r="LSB1005" s="705"/>
      <c r="LSC1005" s="705"/>
      <c r="LSD1005" s="705"/>
      <c r="LSE1005" s="705"/>
      <c r="LSF1005" s="705"/>
      <c r="LSG1005" s="705"/>
      <c r="LSH1005" s="705"/>
      <c r="LSI1005" s="705"/>
      <c r="LSJ1005" s="705"/>
      <c r="LSK1005" s="705"/>
      <c r="LSL1005" s="705"/>
      <c r="LSM1005" s="705"/>
      <c r="LSN1005" s="705"/>
      <c r="LSO1005" s="705"/>
      <c r="LSP1005" s="705"/>
      <c r="LSQ1005" s="705"/>
      <c r="LSR1005" s="705"/>
      <c r="LSS1005" s="705"/>
      <c r="LST1005" s="705"/>
      <c r="LSU1005" s="705"/>
      <c r="LSV1005" s="705"/>
      <c r="LSW1005" s="705"/>
      <c r="LSX1005" s="705"/>
      <c r="LSY1005" s="705"/>
      <c r="LSZ1005" s="705"/>
      <c r="LTA1005" s="705"/>
      <c r="LTB1005" s="705"/>
      <c r="LTC1005" s="705"/>
      <c r="LTD1005" s="705"/>
      <c r="LTE1005" s="705"/>
      <c r="LTF1005" s="705"/>
      <c r="LTG1005" s="705"/>
      <c r="LTH1005" s="705"/>
      <c r="LTI1005" s="705"/>
      <c r="LTJ1005" s="705"/>
      <c r="LTK1005" s="705"/>
      <c r="LTL1005" s="705"/>
      <c r="LTM1005" s="705"/>
      <c r="LTN1005" s="705"/>
      <c r="LTO1005" s="705"/>
      <c r="LTP1005" s="705"/>
      <c r="LTQ1005" s="705"/>
      <c r="LTR1005" s="705"/>
      <c r="LTS1005" s="705"/>
      <c r="LTT1005" s="705"/>
      <c r="LTU1005" s="705"/>
      <c r="LTV1005" s="705"/>
      <c r="LTW1005" s="705"/>
      <c r="LTX1005" s="705"/>
      <c r="LTY1005" s="705"/>
      <c r="LTZ1005" s="705"/>
      <c r="LUA1005" s="705"/>
      <c r="LUB1005" s="705"/>
      <c r="LUC1005" s="705"/>
      <c r="LUD1005" s="705"/>
      <c r="LUE1005" s="705"/>
      <c r="LUF1005" s="705"/>
      <c r="LUG1005" s="705"/>
      <c r="LUH1005" s="705"/>
      <c r="LUI1005" s="705"/>
      <c r="LUJ1005" s="705"/>
      <c r="LUK1005" s="705"/>
      <c r="LUL1005" s="705"/>
      <c r="LUM1005" s="705"/>
      <c r="LUN1005" s="705"/>
      <c r="LUO1005" s="705"/>
      <c r="LUP1005" s="705"/>
      <c r="LUQ1005" s="705"/>
      <c r="LUR1005" s="705"/>
      <c r="LUS1005" s="705"/>
      <c r="LUT1005" s="705"/>
      <c r="LUU1005" s="705"/>
      <c r="LUV1005" s="705"/>
      <c r="LUW1005" s="705"/>
      <c r="LUX1005" s="705"/>
      <c r="LUY1005" s="705"/>
      <c r="LUZ1005" s="705"/>
      <c r="LVA1005" s="705"/>
      <c r="LVB1005" s="705"/>
      <c r="LVC1005" s="705"/>
      <c r="LVD1005" s="705"/>
      <c r="LVE1005" s="705"/>
      <c r="LVF1005" s="705"/>
      <c r="LVG1005" s="705"/>
      <c r="LVH1005" s="705"/>
      <c r="LVI1005" s="705"/>
      <c r="LVJ1005" s="705"/>
      <c r="LVK1005" s="705"/>
      <c r="LVL1005" s="705"/>
      <c r="LVM1005" s="705"/>
      <c r="LVN1005" s="705"/>
      <c r="LVO1005" s="705"/>
      <c r="LVP1005" s="705"/>
      <c r="LVQ1005" s="705"/>
      <c r="LVR1005" s="705"/>
      <c r="LVS1005" s="705"/>
      <c r="LVT1005" s="705"/>
      <c r="LVU1005" s="705"/>
      <c r="LVV1005" s="705"/>
      <c r="LVW1005" s="705"/>
      <c r="LVX1005" s="705"/>
      <c r="LVY1005" s="705"/>
      <c r="LVZ1005" s="705"/>
      <c r="LWA1005" s="705"/>
      <c r="LWB1005" s="705"/>
      <c r="LWC1005" s="705"/>
      <c r="LWD1005" s="705"/>
      <c r="LWE1005" s="705"/>
      <c r="LWF1005" s="705"/>
      <c r="LWG1005" s="705"/>
      <c r="LWH1005" s="705"/>
      <c r="LWI1005" s="705"/>
      <c r="LWJ1005" s="705"/>
      <c r="LWK1005" s="705"/>
      <c r="LWL1005" s="705"/>
      <c r="LWM1005" s="705"/>
      <c r="LWN1005" s="705"/>
      <c r="LWO1005" s="705"/>
      <c r="LWP1005" s="705"/>
      <c r="LWQ1005" s="705"/>
      <c r="LWR1005" s="705"/>
      <c r="LWS1005" s="705"/>
      <c r="LWT1005" s="705"/>
      <c r="LWU1005" s="705"/>
      <c r="LWV1005" s="705"/>
      <c r="LWW1005" s="705"/>
      <c r="LWX1005" s="705"/>
      <c r="LWY1005" s="705"/>
      <c r="LWZ1005" s="705"/>
      <c r="LXA1005" s="705"/>
      <c r="LXB1005" s="705"/>
      <c r="LXC1005" s="705"/>
      <c r="LXD1005" s="705"/>
      <c r="LXE1005" s="705"/>
      <c r="LXF1005" s="705"/>
      <c r="LXG1005" s="705"/>
      <c r="LXH1005" s="705"/>
      <c r="LXI1005" s="705"/>
      <c r="LXJ1005" s="705"/>
      <c r="LXK1005" s="705"/>
      <c r="LXL1005" s="705"/>
      <c r="LXM1005" s="705"/>
      <c r="LXN1005" s="705"/>
      <c r="LXO1005" s="705"/>
      <c r="LXP1005" s="705"/>
      <c r="LXQ1005" s="705"/>
      <c r="LXR1005" s="705"/>
      <c r="LXS1005" s="705"/>
      <c r="LXT1005" s="705"/>
      <c r="LXU1005" s="705"/>
      <c r="LXV1005" s="705"/>
      <c r="LXW1005" s="705"/>
      <c r="LXX1005" s="705"/>
      <c r="LXY1005" s="705"/>
      <c r="LXZ1005" s="705"/>
      <c r="LYA1005" s="705"/>
      <c r="LYB1005" s="705"/>
      <c r="LYC1005" s="705"/>
      <c r="LYD1005" s="705"/>
      <c r="LYE1005" s="705"/>
      <c r="LYF1005" s="705"/>
      <c r="LYG1005" s="705"/>
      <c r="LYH1005" s="705"/>
      <c r="LYI1005" s="705"/>
      <c r="LYJ1005" s="705"/>
      <c r="LYK1005" s="705"/>
      <c r="LYL1005" s="705"/>
      <c r="LYM1005" s="705"/>
      <c r="LYN1005" s="705"/>
      <c r="LYO1005" s="705"/>
      <c r="LYP1005" s="705"/>
      <c r="LYQ1005" s="705"/>
      <c r="LYR1005" s="705"/>
      <c r="LYS1005" s="705"/>
      <c r="LYT1005" s="705"/>
      <c r="LYU1005" s="705"/>
      <c r="LYV1005" s="705"/>
      <c r="LYW1005" s="705"/>
      <c r="LYX1005" s="705"/>
      <c r="LYY1005" s="705"/>
      <c r="LYZ1005" s="705"/>
      <c r="LZA1005" s="705"/>
      <c r="LZB1005" s="705"/>
      <c r="LZC1005" s="705"/>
      <c r="LZD1005" s="705"/>
      <c r="LZE1005" s="705"/>
      <c r="LZF1005" s="705"/>
      <c r="LZG1005" s="705"/>
      <c r="LZH1005" s="705"/>
      <c r="LZI1005" s="705"/>
      <c r="LZJ1005" s="705"/>
      <c r="LZK1005" s="705"/>
      <c r="LZL1005" s="705"/>
      <c r="LZM1005" s="705"/>
      <c r="LZN1005" s="705"/>
      <c r="LZO1005" s="705"/>
      <c r="LZP1005" s="705"/>
      <c r="LZQ1005" s="705"/>
      <c r="LZR1005" s="705"/>
      <c r="LZS1005" s="705"/>
      <c r="LZT1005" s="705"/>
      <c r="LZU1005" s="705"/>
      <c r="LZV1005" s="705"/>
      <c r="LZW1005" s="705"/>
      <c r="LZX1005" s="705"/>
      <c r="LZY1005" s="705"/>
      <c r="LZZ1005" s="705"/>
      <c r="MAA1005" s="705"/>
      <c r="MAB1005" s="705"/>
      <c r="MAC1005" s="705"/>
      <c r="MAD1005" s="705"/>
      <c r="MAE1005" s="705"/>
      <c r="MAF1005" s="705"/>
      <c r="MAG1005" s="705"/>
      <c r="MAH1005" s="705"/>
      <c r="MAI1005" s="705"/>
      <c r="MAJ1005" s="705"/>
      <c r="MAK1005" s="705"/>
      <c r="MAL1005" s="705"/>
      <c r="MAM1005" s="705"/>
      <c r="MAN1005" s="705"/>
      <c r="MAO1005" s="705"/>
      <c r="MAP1005" s="705"/>
      <c r="MAQ1005" s="705"/>
      <c r="MAR1005" s="705"/>
      <c r="MAS1005" s="705"/>
      <c r="MAT1005" s="705"/>
      <c r="MAU1005" s="705"/>
      <c r="MAV1005" s="705"/>
      <c r="MAW1005" s="705"/>
      <c r="MAX1005" s="705"/>
      <c r="MAY1005" s="705"/>
      <c r="MAZ1005" s="705"/>
      <c r="MBA1005" s="705"/>
      <c r="MBB1005" s="705"/>
      <c r="MBC1005" s="705"/>
      <c r="MBD1005" s="705"/>
      <c r="MBE1005" s="705"/>
      <c r="MBF1005" s="705"/>
      <c r="MBG1005" s="705"/>
      <c r="MBH1005" s="705"/>
      <c r="MBI1005" s="705"/>
      <c r="MBJ1005" s="705"/>
      <c r="MBK1005" s="705"/>
      <c r="MBL1005" s="705"/>
      <c r="MBM1005" s="705"/>
      <c r="MBN1005" s="705"/>
      <c r="MBO1005" s="705"/>
      <c r="MBP1005" s="705"/>
      <c r="MBQ1005" s="705"/>
      <c r="MBR1005" s="705"/>
      <c r="MBS1005" s="705"/>
      <c r="MBT1005" s="705"/>
      <c r="MBU1005" s="705"/>
      <c r="MBV1005" s="705"/>
      <c r="MBW1005" s="705"/>
      <c r="MBX1005" s="705"/>
      <c r="MBY1005" s="705"/>
      <c r="MBZ1005" s="705"/>
      <c r="MCA1005" s="705"/>
      <c r="MCB1005" s="705"/>
      <c r="MCC1005" s="705"/>
      <c r="MCD1005" s="705"/>
      <c r="MCE1005" s="705"/>
      <c r="MCF1005" s="705"/>
      <c r="MCG1005" s="705"/>
      <c r="MCH1005" s="705"/>
      <c r="MCI1005" s="705"/>
      <c r="MCJ1005" s="705"/>
      <c r="MCK1005" s="705"/>
      <c r="MCL1005" s="705"/>
      <c r="MCM1005" s="705"/>
      <c r="MCN1005" s="705"/>
      <c r="MCO1005" s="705"/>
      <c r="MCP1005" s="705"/>
      <c r="MCQ1005" s="705"/>
      <c r="MCR1005" s="705"/>
      <c r="MCS1005" s="705"/>
      <c r="MCT1005" s="705"/>
      <c r="MCU1005" s="705"/>
      <c r="MCV1005" s="705"/>
      <c r="MCW1005" s="705"/>
      <c r="MCX1005" s="705"/>
      <c r="MCY1005" s="705"/>
      <c r="MCZ1005" s="705"/>
      <c r="MDA1005" s="705"/>
      <c r="MDB1005" s="705"/>
      <c r="MDC1005" s="705"/>
      <c r="MDD1005" s="705"/>
      <c r="MDE1005" s="705"/>
      <c r="MDF1005" s="705"/>
      <c r="MDG1005" s="705"/>
      <c r="MDH1005" s="705"/>
      <c r="MDI1005" s="705"/>
      <c r="MDJ1005" s="705"/>
      <c r="MDK1005" s="705"/>
      <c r="MDL1005" s="705"/>
      <c r="MDM1005" s="705"/>
      <c r="MDN1005" s="705"/>
      <c r="MDO1005" s="705"/>
      <c r="MDP1005" s="705"/>
      <c r="MDQ1005" s="705"/>
      <c r="MDR1005" s="705"/>
      <c r="MDS1005" s="705"/>
      <c r="MDT1005" s="705"/>
      <c r="MDU1005" s="705"/>
      <c r="MDV1005" s="705"/>
      <c r="MDW1005" s="705"/>
      <c r="MDX1005" s="705"/>
      <c r="MDY1005" s="705"/>
      <c r="MDZ1005" s="705"/>
      <c r="MEA1005" s="705"/>
      <c r="MEB1005" s="705"/>
      <c r="MEC1005" s="705"/>
      <c r="MED1005" s="705"/>
      <c r="MEE1005" s="705"/>
      <c r="MEF1005" s="705"/>
      <c r="MEG1005" s="705"/>
      <c r="MEH1005" s="705"/>
      <c r="MEI1005" s="705"/>
      <c r="MEJ1005" s="705"/>
      <c r="MEK1005" s="705"/>
      <c r="MEL1005" s="705"/>
      <c r="MEM1005" s="705"/>
      <c r="MEN1005" s="705"/>
      <c r="MEO1005" s="705"/>
      <c r="MEP1005" s="705"/>
      <c r="MEQ1005" s="705"/>
      <c r="MER1005" s="705"/>
      <c r="MES1005" s="705"/>
      <c r="MET1005" s="705"/>
      <c r="MEU1005" s="705"/>
      <c r="MEV1005" s="705"/>
      <c r="MEW1005" s="705"/>
      <c r="MEX1005" s="705"/>
      <c r="MEY1005" s="705"/>
      <c r="MEZ1005" s="705"/>
      <c r="MFA1005" s="705"/>
      <c r="MFB1005" s="705"/>
      <c r="MFC1005" s="705"/>
      <c r="MFD1005" s="705"/>
      <c r="MFE1005" s="705"/>
      <c r="MFF1005" s="705"/>
      <c r="MFG1005" s="705"/>
      <c r="MFH1005" s="705"/>
      <c r="MFI1005" s="705"/>
      <c r="MFJ1005" s="705"/>
      <c r="MFK1005" s="705"/>
      <c r="MFL1005" s="705"/>
      <c r="MFM1005" s="705"/>
      <c r="MFN1005" s="705"/>
      <c r="MFO1005" s="705"/>
      <c r="MFP1005" s="705"/>
      <c r="MFQ1005" s="705"/>
      <c r="MFR1005" s="705"/>
      <c r="MFS1005" s="705"/>
      <c r="MFT1005" s="705"/>
      <c r="MFU1005" s="705"/>
      <c r="MFV1005" s="705"/>
      <c r="MFW1005" s="705"/>
      <c r="MFX1005" s="705"/>
      <c r="MFY1005" s="705"/>
      <c r="MFZ1005" s="705"/>
      <c r="MGA1005" s="705"/>
      <c r="MGB1005" s="705"/>
      <c r="MGC1005" s="705"/>
      <c r="MGD1005" s="705"/>
      <c r="MGE1005" s="705"/>
      <c r="MGF1005" s="705"/>
      <c r="MGG1005" s="705"/>
      <c r="MGH1005" s="705"/>
      <c r="MGI1005" s="705"/>
      <c r="MGJ1005" s="705"/>
      <c r="MGK1005" s="705"/>
      <c r="MGL1005" s="705"/>
      <c r="MGM1005" s="705"/>
      <c r="MGN1005" s="705"/>
      <c r="MGO1005" s="705"/>
      <c r="MGP1005" s="705"/>
      <c r="MGQ1005" s="705"/>
      <c r="MGR1005" s="705"/>
      <c r="MGS1005" s="705"/>
      <c r="MGT1005" s="705"/>
      <c r="MGU1005" s="705"/>
      <c r="MGV1005" s="705"/>
      <c r="MGW1005" s="705"/>
      <c r="MGX1005" s="705"/>
      <c r="MGY1005" s="705"/>
      <c r="MGZ1005" s="705"/>
      <c r="MHA1005" s="705"/>
      <c r="MHB1005" s="705"/>
      <c r="MHC1005" s="705"/>
      <c r="MHD1005" s="705"/>
      <c r="MHE1005" s="705"/>
      <c r="MHF1005" s="705"/>
      <c r="MHG1005" s="705"/>
      <c r="MHH1005" s="705"/>
      <c r="MHI1005" s="705"/>
      <c r="MHJ1005" s="705"/>
      <c r="MHK1005" s="705"/>
      <c r="MHL1005" s="705"/>
      <c r="MHM1005" s="705"/>
      <c r="MHN1005" s="705"/>
      <c r="MHO1005" s="705"/>
      <c r="MHP1005" s="705"/>
      <c r="MHQ1005" s="705"/>
      <c r="MHR1005" s="705"/>
      <c r="MHS1005" s="705"/>
      <c r="MHT1005" s="705"/>
      <c r="MHU1005" s="705"/>
      <c r="MHV1005" s="705"/>
      <c r="MHW1005" s="705"/>
      <c r="MHX1005" s="705"/>
      <c r="MHY1005" s="705"/>
      <c r="MHZ1005" s="705"/>
      <c r="MIA1005" s="705"/>
      <c r="MIB1005" s="705"/>
      <c r="MIC1005" s="705"/>
      <c r="MID1005" s="705"/>
      <c r="MIE1005" s="705"/>
      <c r="MIF1005" s="705"/>
      <c r="MIG1005" s="705"/>
      <c r="MIH1005" s="705"/>
      <c r="MII1005" s="705"/>
      <c r="MIJ1005" s="705"/>
      <c r="MIK1005" s="705"/>
      <c r="MIL1005" s="705"/>
      <c r="MIM1005" s="705"/>
      <c r="MIN1005" s="705"/>
      <c r="MIO1005" s="705"/>
      <c r="MIP1005" s="705"/>
      <c r="MIQ1005" s="705"/>
      <c r="MIR1005" s="705"/>
      <c r="MIS1005" s="705"/>
      <c r="MIT1005" s="705"/>
      <c r="MIU1005" s="705"/>
      <c r="MIV1005" s="705"/>
      <c r="MIW1005" s="705"/>
      <c r="MIX1005" s="705"/>
      <c r="MIY1005" s="705"/>
      <c r="MIZ1005" s="705"/>
      <c r="MJA1005" s="705"/>
      <c r="MJB1005" s="705"/>
      <c r="MJC1005" s="705"/>
      <c r="MJD1005" s="705"/>
      <c r="MJE1005" s="705"/>
      <c r="MJF1005" s="705"/>
      <c r="MJG1005" s="705"/>
      <c r="MJH1005" s="705"/>
      <c r="MJI1005" s="705"/>
      <c r="MJJ1005" s="705"/>
      <c r="MJK1005" s="705"/>
      <c r="MJL1005" s="705"/>
      <c r="MJM1005" s="705"/>
      <c r="MJN1005" s="705"/>
      <c r="MJO1005" s="705"/>
      <c r="MJP1005" s="705"/>
      <c r="MJQ1005" s="705"/>
      <c r="MJR1005" s="705"/>
      <c r="MJS1005" s="705"/>
      <c r="MJT1005" s="705"/>
      <c r="MJU1005" s="705"/>
      <c r="MJV1005" s="705"/>
      <c r="MJW1005" s="705"/>
      <c r="MJX1005" s="705"/>
      <c r="MJY1005" s="705"/>
      <c r="MJZ1005" s="705"/>
      <c r="MKA1005" s="705"/>
      <c r="MKB1005" s="705"/>
      <c r="MKC1005" s="705"/>
      <c r="MKD1005" s="705"/>
      <c r="MKE1005" s="705"/>
      <c r="MKF1005" s="705"/>
      <c r="MKG1005" s="705"/>
      <c r="MKH1005" s="705"/>
      <c r="MKI1005" s="705"/>
      <c r="MKJ1005" s="705"/>
      <c r="MKK1005" s="705"/>
      <c r="MKL1005" s="705"/>
      <c r="MKM1005" s="705"/>
      <c r="MKN1005" s="705"/>
      <c r="MKO1005" s="705"/>
      <c r="MKP1005" s="705"/>
      <c r="MKQ1005" s="705"/>
      <c r="MKR1005" s="705"/>
      <c r="MKS1005" s="705"/>
      <c r="MKT1005" s="705"/>
      <c r="MKU1005" s="705"/>
      <c r="MKV1005" s="705"/>
      <c r="MKW1005" s="705"/>
      <c r="MKX1005" s="705"/>
      <c r="MKY1005" s="705"/>
      <c r="MKZ1005" s="705"/>
      <c r="MLA1005" s="705"/>
      <c r="MLB1005" s="705"/>
      <c r="MLC1005" s="705"/>
      <c r="MLD1005" s="705"/>
      <c r="MLE1005" s="705"/>
      <c r="MLF1005" s="705"/>
      <c r="MLG1005" s="705"/>
      <c r="MLH1005" s="705"/>
      <c r="MLI1005" s="705"/>
      <c r="MLJ1005" s="705"/>
      <c r="MLK1005" s="705"/>
      <c r="MLL1005" s="705"/>
      <c r="MLM1005" s="705"/>
      <c r="MLN1005" s="705"/>
      <c r="MLO1005" s="705"/>
      <c r="MLP1005" s="705"/>
      <c r="MLQ1005" s="705"/>
      <c r="MLR1005" s="705"/>
      <c r="MLS1005" s="705"/>
      <c r="MLT1005" s="705"/>
      <c r="MLU1005" s="705"/>
      <c r="MLV1005" s="705"/>
      <c r="MLW1005" s="705"/>
      <c r="MLX1005" s="705"/>
      <c r="MLY1005" s="705"/>
      <c r="MLZ1005" s="705"/>
      <c r="MMA1005" s="705"/>
      <c r="MMB1005" s="705"/>
      <c r="MMC1005" s="705"/>
      <c r="MMD1005" s="705"/>
      <c r="MME1005" s="705"/>
      <c r="MMF1005" s="705"/>
      <c r="MMG1005" s="705"/>
      <c r="MMH1005" s="705"/>
      <c r="MMI1005" s="705"/>
      <c r="MMJ1005" s="705"/>
      <c r="MMK1005" s="705"/>
      <c r="MML1005" s="705"/>
      <c r="MMM1005" s="705"/>
      <c r="MMN1005" s="705"/>
      <c r="MMO1005" s="705"/>
      <c r="MMP1005" s="705"/>
      <c r="MMQ1005" s="705"/>
      <c r="MMR1005" s="705"/>
      <c r="MMS1005" s="705"/>
      <c r="MMT1005" s="705"/>
      <c r="MMU1005" s="705"/>
      <c r="MMV1005" s="705"/>
      <c r="MMW1005" s="705"/>
      <c r="MMX1005" s="705"/>
      <c r="MMY1005" s="705"/>
      <c r="MMZ1005" s="705"/>
      <c r="MNA1005" s="705"/>
      <c r="MNB1005" s="705"/>
      <c r="MNC1005" s="705"/>
      <c r="MND1005" s="705"/>
      <c r="MNE1005" s="705"/>
      <c r="MNF1005" s="705"/>
      <c r="MNG1005" s="705"/>
      <c r="MNH1005" s="705"/>
      <c r="MNI1005" s="705"/>
      <c r="MNJ1005" s="705"/>
      <c r="MNK1005" s="705"/>
      <c r="MNL1005" s="705"/>
      <c r="MNM1005" s="705"/>
      <c r="MNN1005" s="705"/>
      <c r="MNO1005" s="705"/>
      <c r="MNP1005" s="705"/>
      <c r="MNQ1005" s="705"/>
      <c r="MNR1005" s="705"/>
      <c r="MNS1005" s="705"/>
      <c r="MNT1005" s="705"/>
      <c r="MNU1005" s="705"/>
      <c r="MNV1005" s="705"/>
      <c r="MNW1005" s="705"/>
      <c r="MNX1005" s="705"/>
      <c r="MNY1005" s="705"/>
      <c r="MNZ1005" s="705"/>
      <c r="MOA1005" s="705"/>
      <c r="MOB1005" s="705"/>
      <c r="MOC1005" s="705"/>
      <c r="MOD1005" s="705"/>
      <c r="MOE1005" s="705"/>
      <c r="MOF1005" s="705"/>
      <c r="MOG1005" s="705"/>
      <c r="MOH1005" s="705"/>
      <c r="MOI1005" s="705"/>
      <c r="MOJ1005" s="705"/>
      <c r="MOK1005" s="705"/>
      <c r="MOL1005" s="705"/>
      <c r="MOM1005" s="705"/>
      <c r="MON1005" s="705"/>
      <c r="MOO1005" s="705"/>
      <c r="MOP1005" s="705"/>
      <c r="MOQ1005" s="705"/>
      <c r="MOR1005" s="705"/>
      <c r="MOS1005" s="705"/>
      <c r="MOT1005" s="705"/>
      <c r="MOU1005" s="705"/>
      <c r="MOV1005" s="705"/>
      <c r="MOW1005" s="705"/>
      <c r="MOX1005" s="705"/>
      <c r="MOY1005" s="705"/>
      <c r="MOZ1005" s="705"/>
      <c r="MPA1005" s="705"/>
      <c r="MPB1005" s="705"/>
      <c r="MPC1005" s="705"/>
      <c r="MPD1005" s="705"/>
      <c r="MPE1005" s="705"/>
      <c r="MPF1005" s="705"/>
      <c r="MPG1005" s="705"/>
      <c r="MPH1005" s="705"/>
      <c r="MPI1005" s="705"/>
      <c r="MPJ1005" s="705"/>
      <c r="MPK1005" s="705"/>
      <c r="MPL1005" s="705"/>
      <c r="MPM1005" s="705"/>
      <c r="MPN1005" s="705"/>
      <c r="MPO1005" s="705"/>
      <c r="MPP1005" s="705"/>
      <c r="MPQ1005" s="705"/>
      <c r="MPR1005" s="705"/>
      <c r="MPS1005" s="705"/>
      <c r="MPT1005" s="705"/>
      <c r="MPU1005" s="705"/>
      <c r="MPV1005" s="705"/>
      <c r="MPW1005" s="705"/>
      <c r="MPX1005" s="705"/>
      <c r="MPY1005" s="705"/>
      <c r="MPZ1005" s="705"/>
      <c r="MQA1005" s="705"/>
      <c r="MQB1005" s="705"/>
      <c r="MQC1005" s="705"/>
      <c r="MQD1005" s="705"/>
      <c r="MQE1005" s="705"/>
      <c r="MQF1005" s="705"/>
      <c r="MQG1005" s="705"/>
      <c r="MQH1005" s="705"/>
      <c r="MQI1005" s="705"/>
      <c r="MQJ1005" s="705"/>
      <c r="MQK1005" s="705"/>
      <c r="MQL1005" s="705"/>
      <c r="MQM1005" s="705"/>
      <c r="MQN1005" s="705"/>
      <c r="MQO1005" s="705"/>
      <c r="MQP1005" s="705"/>
      <c r="MQQ1005" s="705"/>
      <c r="MQR1005" s="705"/>
      <c r="MQS1005" s="705"/>
      <c r="MQT1005" s="705"/>
      <c r="MQU1005" s="705"/>
      <c r="MQV1005" s="705"/>
      <c r="MQW1005" s="705"/>
      <c r="MQX1005" s="705"/>
      <c r="MQY1005" s="705"/>
      <c r="MQZ1005" s="705"/>
      <c r="MRA1005" s="705"/>
      <c r="MRB1005" s="705"/>
      <c r="MRC1005" s="705"/>
      <c r="MRD1005" s="705"/>
      <c r="MRE1005" s="705"/>
      <c r="MRF1005" s="705"/>
      <c r="MRG1005" s="705"/>
      <c r="MRH1005" s="705"/>
      <c r="MRI1005" s="705"/>
      <c r="MRJ1005" s="705"/>
      <c r="MRK1005" s="705"/>
      <c r="MRL1005" s="705"/>
      <c r="MRM1005" s="705"/>
      <c r="MRN1005" s="705"/>
      <c r="MRO1005" s="705"/>
      <c r="MRP1005" s="705"/>
      <c r="MRQ1005" s="705"/>
      <c r="MRR1005" s="705"/>
      <c r="MRS1005" s="705"/>
      <c r="MRT1005" s="705"/>
      <c r="MRU1005" s="705"/>
      <c r="MRV1005" s="705"/>
      <c r="MRW1005" s="705"/>
      <c r="MRX1005" s="705"/>
      <c r="MRY1005" s="705"/>
      <c r="MRZ1005" s="705"/>
      <c r="MSA1005" s="705"/>
      <c r="MSB1005" s="705"/>
      <c r="MSC1005" s="705"/>
      <c r="MSD1005" s="705"/>
      <c r="MSE1005" s="705"/>
      <c r="MSF1005" s="705"/>
      <c r="MSG1005" s="705"/>
      <c r="MSH1005" s="705"/>
      <c r="MSI1005" s="705"/>
      <c r="MSJ1005" s="705"/>
      <c r="MSK1005" s="705"/>
      <c r="MSL1005" s="705"/>
      <c r="MSM1005" s="705"/>
      <c r="MSN1005" s="705"/>
      <c r="MSO1005" s="705"/>
      <c r="MSP1005" s="705"/>
      <c r="MSQ1005" s="705"/>
      <c r="MSR1005" s="705"/>
      <c r="MSS1005" s="705"/>
      <c r="MST1005" s="705"/>
      <c r="MSU1005" s="705"/>
      <c r="MSV1005" s="705"/>
      <c r="MSW1005" s="705"/>
      <c r="MSX1005" s="705"/>
      <c r="MSY1005" s="705"/>
      <c r="MSZ1005" s="705"/>
      <c r="MTA1005" s="705"/>
      <c r="MTB1005" s="705"/>
      <c r="MTC1005" s="705"/>
      <c r="MTD1005" s="705"/>
      <c r="MTE1005" s="705"/>
      <c r="MTF1005" s="705"/>
      <c r="MTG1005" s="705"/>
      <c r="MTH1005" s="705"/>
      <c r="MTI1005" s="705"/>
      <c r="MTJ1005" s="705"/>
      <c r="MTK1005" s="705"/>
      <c r="MTL1005" s="705"/>
      <c r="MTM1005" s="705"/>
      <c r="MTN1005" s="705"/>
      <c r="MTO1005" s="705"/>
      <c r="MTP1005" s="705"/>
      <c r="MTQ1005" s="705"/>
      <c r="MTR1005" s="705"/>
      <c r="MTS1005" s="705"/>
      <c r="MTT1005" s="705"/>
      <c r="MTU1005" s="705"/>
      <c r="MTV1005" s="705"/>
      <c r="MTW1005" s="705"/>
      <c r="MTX1005" s="705"/>
      <c r="MTY1005" s="705"/>
      <c r="MTZ1005" s="705"/>
      <c r="MUA1005" s="705"/>
      <c r="MUB1005" s="705"/>
      <c r="MUC1005" s="705"/>
      <c r="MUD1005" s="705"/>
      <c r="MUE1005" s="705"/>
      <c r="MUF1005" s="705"/>
      <c r="MUG1005" s="705"/>
      <c r="MUH1005" s="705"/>
      <c r="MUI1005" s="705"/>
      <c r="MUJ1005" s="705"/>
      <c r="MUK1005" s="705"/>
      <c r="MUL1005" s="705"/>
      <c r="MUM1005" s="705"/>
      <c r="MUN1005" s="705"/>
      <c r="MUO1005" s="705"/>
      <c r="MUP1005" s="705"/>
      <c r="MUQ1005" s="705"/>
      <c r="MUR1005" s="705"/>
      <c r="MUS1005" s="705"/>
      <c r="MUT1005" s="705"/>
      <c r="MUU1005" s="705"/>
      <c r="MUV1005" s="705"/>
      <c r="MUW1005" s="705"/>
      <c r="MUX1005" s="705"/>
      <c r="MUY1005" s="705"/>
      <c r="MUZ1005" s="705"/>
      <c r="MVA1005" s="705"/>
      <c r="MVB1005" s="705"/>
      <c r="MVC1005" s="705"/>
      <c r="MVD1005" s="705"/>
      <c r="MVE1005" s="705"/>
      <c r="MVF1005" s="705"/>
      <c r="MVG1005" s="705"/>
      <c r="MVH1005" s="705"/>
      <c r="MVI1005" s="705"/>
      <c r="MVJ1005" s="705"/>
      <c r="MVK1005" s="705"/>
      <c r="MVL1005" s="705"/>
      <c r="MVM1005" s="705"/>
      <c r="MVN1005" s="705"/>
      <c r="MVO1005" s="705"/>
      <c r="MVP1005" s="705"/>
      <c r="MVQ1005" s="705"/>
      <c r="MVR1005" s="705"/>
      <c r="MVS1005" s="705"/>
      <c r="MVT1005" s="705"/>
      <c r="MVU1005" s="705"/>
      <c r="MVV1005" s="705"/>
      <c r="MVW1005" s="705"/>
      <c r="MVX1005" s="705"/>
      <c r="MVY1005" s="705"/>
      <c r="MVZ1005" s="705"/>
      <c r="MWA1005" s="705"/>
      <c r="MWB1005" s="705"/>
      <c r="MWC1005" s="705"/>
      <c r="MWD1005" s="705"/>
      <c r="MWE1005" s="705"/>
      <c r="MWF1005" s="705"/>
      <c r="MWG1005" s="705"/>
      <c r="MWH1005" s="705"/>
      <c r="MWI1005" s="705"/>
      <c r="MWJ1005" s="705"/>
      <c r="MWK1005" s="705"/>
      <c r="MWL1005" s="705"/>
      <c r="MWM1005" s="705"/>
      <c r="MWN1005" s="705"/>
      <c r="MWO1005" s="705"/>
      <c r="MWP1005" s="705"/>
      <c r="MWQ1005" s="705"/>
      <c r="MWR1005" s="705"/>
      <c r="MWS1005" s="705"/>
      <c r="MWT1005" s="705"/>
      <c r="MWU1005" s="705"/>
      <c r="MWV1005" s="705"/>
      <c r="MWW1005" s="705"/>
      <c r="MWX1005" s="705"/>
      <c r="MWY1005" s="705"/>
      <c r="MWZ1005" s="705"/>
      <c r="MXA1005" s="705"/>
      <c r="MXB1005" s="705"/>
      <c r="MXC1005" s="705"/>
      <c r="MXD1005" s="705"/>
      <c r="MXE1005" s="705"/>
      <c r="MXF1005" s="705"/>
      <c r="MXG1005" s="705"/>
      <c r="MXH1005" s="705"/>
      <c r="MXI1005" s="705"/>
      <c r="MXJ1005" s="705"/>
      <c r="MXK1005" s="705"/>
      <c r="MXL1005" s="705"/>
      <c r="MXM1005" s="705"/>
      <c r="MXN1005" s="705"/>
      <c r="MXO1005" s="705"/>
      <c r="MXP1005" s="705"/>
      <c r="MXQ1005" s="705"/>
      <c r="MXR1005" s="705"/>
      <c r="MXS1005" s="705"/>
      <c r="MXT1005" s="705"/>
      <c r="MXU1005" s="705"/>
      <c r="MXV1005" s="705"/>
      <c r="MXW1005" s="705"/>
      <c r="MXX1005" s="705"/>
      <c r="MXY1005" s="705"/>
      <c r="MXZ1005" s="705"/>
      <c r="MYA1005" s="705"/>
      <c r="MYB1005" s="705"/>
      <c r="MYC1005" s="705"/>
      <c r="MYD1005" s="705"/>
      <c r="MYE1005" s="705"/>
      <c r="MYF1005" s="705"/>
      <c r="MYG1005" s="705"/>
      <c r="MYH1005" s="705"/>
      <c r="MYI1005" s="705"/>
      <c r="MYJ1005" s="705"/>
      <c r="MYK1005" s="705"/>
      <c r="MYL1005" s="705"/>
      <c r="MYM1005" s="705"/>
      <c r="MYN1005" s="705"/>
      <c r="MYO1005" s="705"/>
      <c r="MYP1005" s="705"/>
      <c r="MYQ1005" s="705"/>
      <c r="MYR1005" s="705"/>
      <c r="MYS1005" s="705"/>
      <c r="MYT1005" s="705"/>
      <c r="MYU1005" s="705"/>
      <c r="MYV1005" s="705"/>
      <c r="MYW1005" s="705"/>
      <c r="MYX1005" s="705"/>
      <c r="MYY1005" s="705"/>
      <c r="MYZ1005" s="705"/>
      <c r="MZA1005" s="705"/>
      <c r="MZB1005" s="705"/>
      <c r="MZC1005" s="705"/>
      <c r="MZD1005" s="705"/>
      <c r="MZE1005" s="705"/>
      <c r="MZF1005" s="705"/>
      <c r="MZG1005" s="705"/>
      <c r="MZH1005" s="705"/>
      <c r="MZI1005" s="705"/>
      <c r="MZJ1005" s="705"/>
      <c r="MZK1005" s="705"/>
      <c r="MZL1005" s="705"/>
      <c r="MZM1005" s="705"/>
      <c r="MZN1005" s="705"/>
      <c r="MZO1005" s="705"/>
      <c r="MZP1005" s="705"/>
      <c r="MZQ1005" s="705"/>
      <c r="MZR1005" s="705"/>
      <c r="MZS1005" s="705"/>
      <c r="MZT1005" s="705"/>
      <c r="MZU1005" s="705"/>
      <c r="MZV1005" s="705"/>
      <c r="MZW1005" s="705"/>
      <c r="MZX1005" s="705"/>
      <c r="MZY1005" s="705"/>
      <c r="MZZ1005" s="705"/>
      <c r="NAA1005" s="705"/>
      <c r="NAB1005" s="705"/>
      <c r="NAC1005" s="705"/>
      <c r="NAD1005" s="705"/>
      <c r="NAE1005" s="705"/>
      <c r="NAF1005" s="705"/>
      <c r="NAG1005" s="705"/>
      <c r="NAH1005" s="705"/>
      <c r="NAI1005" s="705"/>
      <c r="NAJ1005" s="705"/>
      <c r="NAK1005" s="705"/>
      <c r="NAL1005" s="705"/>
      <c r="NAM1005" s="705"/>
      <c r="NAN1005" s="705"/>
      <c r="NAO1005" s="705"/>
      <c r="NAP1005" s="705"/>
      <c r="NAQ1005" s="705"/>
      <c r="NAR1005" s="705"/>
      <c r="NAS1005" s="705"/>
      <c r="NAT1005" s="705"/>
      <c r="NAU1005" s="705"/>
      <c r="NAV1005" s="705"/>
      <c r="NAW1005" s="705"/>
      <c r="NAX1005" s="705"/>
      <c r="NAY1005" s="705"/>
      <c r="NAZ1005" s="705"/>
      <c r="NBA1005" s="705"/>
      <c r="NBB1005" s="705"/>
      <c r="NBC1005" s="705"/>
      <c r="NBD1005" s="705"/>
      <c r="NBE1005" s="705"/>
      <c r="NBF1005" s="705"/>
      <c r="NBG1005" s="705"/>
      <c r="NBH1005" s="705"/>
      <c r="NBI1005" s="705"/>
      <c r="NBJ1005" s="705"/>
      <c r="NBK1005" s="705"/>
      <c r="NBL1005" s="705"/>
      <c r="NBM1005" s="705"/>
      <c r="NBN1005" s="705"/>
      <c r="NBO1005" s="705"/>
      <c r="NBP1005" s="705"/>
      <c r="NBQ1005" s="705"/>
      <c r="NBR1005" s="705"/>
      <c r="NBS1005" s="705"/>
      <c r="NBT1005" s="705"/>
      <c r="NBU1005" s="705"/>
      <c r="NBV1005" s="705"/>
      <c r="NBW1005" s="705"/>
      <c r="NBX1005" s="705"/>
      <c r="NBY1005" s="705"/>
      <c r="NBZ1005" s="705"/>
      <c r="NCA1005" s="705"/>
      <c r="NCB1005" s="705"/>
      <c r="NCC1005" s="705"/>
      <c r="NCD1005" s="705"/>
      <c r="NCE1005" s="705"/>
      <c r="NCF1005" s="705"/>
      <c r="NCG1005" s="705"/>
      <c r="NCH1005" s="705"/>
      <c r="NCI1005" s="705"/>
      <c r="NCJ1005" s="705"/>
      <c r="NCK1005" s="705"/>
      <c r="NCL1005" s="705"/>
      <c r="NCM1005" s="705"/>
      <c r="NCN1005" s="705"/>
      <c r="NCO1005" s="705"/>
      <c r="NCP1005" s="705"/>
      <c r="NCQ1005" s="705"/>
      <c r="NCR1005" s="705"/>
      <c r="NCS1005" s="705"/>
      <c r="NCT1005" s="705"/>
      <c r="NCU1005" s="705"/>
      <c r="NCV1005" s="705"/>
      <c r="NCW1005" s="705"/>
      <c r="NCX1005" s="705"/>
      <c r="NCY1005" s="705"/>
      <c r="NCZ1005" s="705"/>
      <c r="NDA1005" s="705"/>
      <c r="NDB1005" s="705"/>
      <c r="NDC1005" s="705"/>
      <c r="NDD1005" s="705"/>
      <c r="NDE1005" s="705"/>
      <c r="NDF1005" s="705"/>
      <c r="NDG1005" s="705"/>
      <c r="NDH1005" s="705"/>
      <c r="NDI1005" s="705"/>
      <c r="NDJ1005" s="705"/>
      <c r="NDK1005" s="705"/>
      <c r="NDL1005" s="705"/>
      <c r="NDM1005" s="705"/>
      <c r="NDN1005" s="705"/>
      <c r="NDO1005" s="705"/>
      <c r="NDP1005" s="705"/>
      <c r="NDQ1005" s="705"/>
      <c r="NDR1005" s="705"/>
      <c r="NDS1005" s="705"/>
      <c r="NDT1005" s="705"/>
      <c r="NDU1005" s="705"/>
      <c r="NDV1005" s="705"/>
      <c r="NDW1005" s="705"/>
      <c r="NDX1005" s="705"/>
      <c r="NDY1005" s="705"/>
      <c r="NDZ1005" s="705"/>
      <c r="NEA1005" s="705"/>
      <c r="NEB1005" s="705"/>
      <c r="NEC1005" s="705"/>
      <c r="NED1005" s="705"/>
      <c r="NEE1005" s="705"/>
      <c r="NEF1005" s="705"/>
      <c r="NEG1005" s="705"/>
      <c r="NEH1005" s="705"/>
      <c r="NEI1005" s="705"/>
      <c r="NEJ1005" s="705"/>
      <c r="NEK1005" s="705"/>
      <c r="NEL1005" s="705"/>
      <c r="NEM1005" s="705"/>
      <c r="NEN1005" s="705"/>
      <c r="NEO1005" s="705"/>
      <c r="NEP1005" s="705"/>
      <c r="NEQ1005" s="705"/>
      <c r="NER1005" s="705"/>
      <c r="NES1005" s="705"/>
      <c r="NET1005" s="705"/>
      <c r="NEU1005" s="705"/>
      <c r="NEV1005" s="705"/>
      <c r="NEW1005" s="705"/>
      <c r="NEX1005" s="705"/>
      <c r="NEY1005" s="705"/>
      <c r="NEZ1005" s="705"/>
      <c r="NFA1005" s="705"/>
      <c r="NFB1005" s="705"/>
      <c r="NFC1005" s="705"/>
      <c r="NFD1005" s="705"/>
      <c r="NFE1005" s="705"/>
      <c r="NFF1005" s="705"/>
      <c r="NFG1005" s="705"/>
      <c r="NFH1005" s="705"/>
      <c r="NFI1005" s="705"/>
      <c r="NFJ1005" s="705"/>
      <c r="NFK1005" s="705"/>
      <c r="NFL1005" s="705"/>
      <c r="NFM1005" s="705"/>
      <c r="NFN1005" s="705"/>
      <c r="NFO1005" s="705"/>
      <c r="NFP1005" s="705"/>
      <c r="NFQ1005" s="705"/>
      <c r="NFR1005" s="705"/>
      <c r="NFS1005" s="705"/>
      <c r="NFT1005" s="705"/>
      <c r="NFU1005" s="705"/>
      <c r="NFV1005" s="705"/>
      <c r="NFW1005" s="705"/>
      <c r="NFX1005" s="705"/>
      <c r="NFY1005" s="705"/>
      <c r="NFZ1005" s="705"/>
      <c r="NGA1005" s="705"/>
      <c r="NGB1005" s="705"/>
      <c r="NGC1005" s="705"/>
      <c r="NGD1005" s="705"/>
      <c r="NGE1005" s="705"/>
      <c r="NGF1005" s="705"/>
      <c r="NGG1005" s="705"/>
      <c r="NGH1005" s="705"/>
      <c r="NGI1005" s="705"/>
      <c r="NGJ1005" s="705"/>
      <c r="NGK1005" s="705"/>
      <c r="NGL1005" s="705"/>
      <c r="NGM1005" s="705"/>
      <c r="NGN1005" s="705"/>
      <c r="NGO1005" s="705"/>
      <c r="NGP1005" s="705"/>
      <c r="NGQ1005" s="705"/>
      <c r="NGR1005" s="705"/>
      <c r="NGS1005" s="705"/>
      <c r="NGT1005" s="705"/>
      <c r="NGU1005" s="705"/>
      <c r="NGV1005" s="705"/>
      <c r="NGW1005" s="705"/>
      <c r="NGX1005" s="705"/>
      <c r="NGY1005" s="705"/>
      <c r="NGZ1005" s="705"/>
      <c r="NHA1005" s="705"/>
      <c r="NHB1005" s="705"/>
      <c r="NHC1005" s="705"/>
      <c r="NHD1005" s="705"/>
      <c r="NHE1005" s="705"/>
      <c r="NHF1005" s="705"/>
      <c r="NHG1005" s="705"/>
      <c r="NHH1005" s="705"/>
      <c r="NHI1005" s="705"/>
      <c r="NHJ1005" s="705"/>
      <c r="NHK1005" s="705"/>
      <c r="NHL1005" s="705"/>
      <c r="NHM1005" s="705"/>
      <c r="NHN1005" s="705"/>
      <c r="NHO1005" s="705"/>
      <c r="NHP1005" s="705"/>
      <c r="NHQ1005" s="705"/>
      <c r="NHR1005" s="705"/>
      <c r="NHS1005" s="705"/>
      <c r="NHT1005" s="705"/>
      <c r="NHU1005" s="705"/>
      <c r="NHV1005" s="705"/>
      <c r="NHW1005" s="705"/>
      <c r="NHX1005" s="705"/>
      <c r="NHY1005" s="705"/>
      <c r="NHZ1005" s="705"/>
      <c r="NIA1005" s="705"/>
      <c r="NIB1005" s="705"/>
      <c r="NIC1005" s="705"/>
      <c r="NID1005" s="705"/>
      <c r="NIE1005" s="705"/>
      <c r="NIF1005" s="705"/>
      <c r="NIG1005" s="705"/>
      <c r="NIH1005" s="705"/>
      <c r="NII1005" s="705"/>
      <c r="NIJ1005" s="705"/>
      <c r="NIK1005" s="705"/>
      <c r="NIL1005" s="705"/>
      <c r="NIM1005" s="705"/>
      <c r="NIN1005" s="705"/>
      <c r="NIO1005" s="705"/>
      <c r="NIP1005" s="705"/>
      <c r="NIQ1005" s="705"/>
      <c r="NIR1005" s="705"/>
      <c r="NIS1005" s="705"/>
      <c r="NIT1005" s="705"/>
      <c r="NIU1005" s="705"/>
      <c r="NIV1005" s="705"/>
      <c r="NIW1005" s="705"/>
      <c r="NIX1005" s="705"/>
      <c r="NIY1005" s="705"/>
      <c r="NIZ1005" s="705"/>
      <c r="NJA1005" s="705"/>
      <c r="NJB1005" s="705"/>
      <c r="NJC1005" s="705"/>
      <c r="NJD1005" s="705"/>
      <c r="NJE1005" s="705"/>
      <c r="NJF1005" s="705"/>
      <c r="NJG1005" s="705"/>
      <c r="NJH1005" s="705"/>
      <c r="NJI1005" s="705"/>
      <c r="NJJ1005" s="705"/>
      <c r="NJK1005" s="705"/>
      <c r="NJL1005" s="705"/>
      <c r="NJM1005" s="705"/>
      <c r="NJN1005" s="705"/>
      <c r="NJO1005" s="705"/>
      <c r="NJP1005" s="705"/>
      <c r="NJQ1005" s="705"/>
      <c r="NJR1005" s="705"/>
      <c r="NJS1005" s="705"/>
      <c r="NJT1005" s="705"/>
      <c r="NJU1005" s="705"/>
      <c r="NJV1005" s="705"/>
      <c r="NJW1005" s="705"/>
      <c r="NJX1005" s="705"/>
      <c r="NJY1005" s="705"/>
      <c r="NJZ1005" s="705"/>
      <c r="NKA1005" s="705"/>
      <c r="NKB1005" s="705"/>
      <c r="NKC1005" s="705"/>
      <c r="NKD1005" s="705"/>
      <c r="NKE1005" s="705"/>
      <c r="NKF1005" s="705"/>
      <c r="NKG1005" s="705"/>
      <c r="NKH1005" s="705"/>
      <c r="NKI1005" s="705"/>
      <c r="NKJ1005" s="705"/>
      <c r="NKK1005" s="705"/>
      <c r="NKL1005" s="705"/>
      <c r="NKM1005" s="705"/>
      <c r="NKN1005" s="705"/>
      <c r="NKO1005" s="705"/>
      <c r="NKP1005" s="705"/>
      <c r="NKQ1005" s="705"/>
      <c r="NKR1005" s="705"/>
      <c r="NKS1005" s="705"/>
      <c r="NKT1005" s="705"/>
      <c r="NKU1005" s="705"/>
      <c r="NKV1005" s="705"/>
      <c r="NKW1005" s="705"/>
      <c r="NKX1005" s="705"/>
      <c r="NKY1005" s="705"/>
      <c r="NKZ1005" s="705"/>
      <c r="NLA1005" s="705"/>
      <c r="NLB1005" s="705"/>
      <c r="NLC1005" s="705"/>
      <c r="NLD1005" s="705"/>
      <c r="NLE1005" s="705"/>
      <c r="NLF1005" s="705"/>
      <c r="NLG1005" s="705"/>
      <c r="NLH1005" s="705"/>
      <c r="NLI1005" s="705"/>
      <c r="NLJ1005" s="705"/>
      <c r="NLK1005" s="705"/>
      <c r="NLL1005" s="705"/>
      <c r="NLM1005" s="705"/>
      <c r="NLN1005" s="705"/>
      <c r="NLO1005" s="705"/>
      <c r="NLP1005" s="705"/>
      <c r="NLQ1005" s="705"/>
      <c r="NLR1005" s="705"/>
      <c r="NLS1005" s="705"/>
      <c r="NLT1005" s="705"/>
      <c r="NLU1005" s="705"/>
      <c r="NLV1005" s="705"/>
      <c r="NLW1005" s="705"/>
      <c r="NLX1005" s="705"/>
      <c r="NLY1005" s="705"/>
      <c r="NLZ1005" s="705"/>
      <c r="NMA1005" s="705"/>
      <c r="NMB1005" s="705"/>
      <c r="NMC1005" s="705"/>
      <c r="NMD1005" s="705"/>
      <c r="NME1005" s="705"/>
      <c r="NMF1005" s="705"/>
      <c r="NMG1005" s="705"/>
      <c r="NMH1005" s="705"/>
      <c r="NMI1005" s="705"/>
      <c r="NMJ1005" s="705"/>
      <c r="NMK1005" s="705"/>
      <c r="NML1005" s="705"/>
      <c r="NMM1005" s="705"/>
      <c r="NMN1005" s="705"/>
      <c r="NMO1005" s="705"/>
      <c r="NMP1005" s="705"/>
      <c r="NMQ1005" s="705"/>
      <c r="NMR1005" s="705"/>
      <c r="NMS1005" s="705"/>
      <c r="NMT1005" s="705"/>
      <c r="NMU1005" s="705"/>
      <c r="NMV1005" s="705"/>
      <c r="NMW1005" s="705"/>
      <c r="NMX1005" s="705"/>
      <c r="NMY1005" s="705"/>
      <c r="NMZ1005" s="705"/>
      <c r="NNA1005" s="705"/>
      <c r="NNB1005" s="705"/>
      <c r="NNC1005" s="705"/>
      <c r="NND1005" s="705"/>
      <c r="NNE1005" s="705"/>
      <c r="NNF1005" s="705"/>
      <c r="NNG1005" s="705"/>
      <c r="NNH1005" s="705"/>
      <c r="NNI1005" s="705"/>
      <c r="NNJ1005" s="705"/>
      <c r="NNK1005" s="705"/>
      <c r="NNL1005" s="705"/>
      <c r="NNM1005" s="705"/>
      <c r="NNN1005" s="705"/>
      <c r="NNO1005" s="705"/>
      <c r="NNP1005" s="705"/>
      <c r="NNQ1005" s="705"/>
      <c r="NNR1005" s="705"/>
      <c r="NNS1005" s="705"/>
      <c r="NNT1005" s="705"/>
      <c r="NNU1005" s="705"/>
      <c r="NNV1005" s="705"/>
      <c r="NNW1005" s="705"/>
      <c r="NNX1005" s="705"/>
      <c r="NNY1005" s="705"/>
      <c r="NNZ1005" s="705"/>
      <c r="NOA1005" s="705"/>
      <c r="NOB1005" s="705"/>
      <c r="NOC1005" s="705"/>
      <c r="NOD1005" s="705"/>
      <c r="NOE1005" s="705"/>
      <c r="NOF1005" s="705"/>
      <c r="NOG1005" s="705"/>
      <c r="NOH1005" s="705"/>
      <c r="NOI1005" s="705"/>
      <c r="NOJ1005" s="705"/>
      <c r="NOK1005" s="705"/>
      <c r="NOL1005" s="705"/>
      <c r="NOM1005" s="705"/>
      <c r="NON1005" s="705"/>
      <c r="NOO1005" s="705"/>
      <c r="NOP1005" s="705"/>
      <c r="NOQ1005" s="705"/>
      <c r="NOR1005" s="705"/>
      <c r="NOS1005" s="705"/>
      <c r="NOT1005" s="705"/>
      <c r="NOU1005" s="705"/>
      <c r="NOV1005" s="705"/>
      <c r="NOW1005" s="705"/>
      <c r="NOX1005" s="705"/>
      <c r="NOY1005" s="705"/>
      <c r="NOZ1005" s="705"/>
      <c r="NPA1005" s="705"/>
      <c r="NPB1005" s="705"/>
      <c r="NPC1005" s="705"/>
      <c r="NPD1005" s="705"/>
      <c r="NPE1005" s="705"/>
      <c r="NPF1005" s="705"/>
      <c r="NPG1005" s="705"/>
      <c r="NPH1005" s="705"/>
      <c r="NPI1005" s="705"/>
      <c r="NPJ1005" s="705"/>
      <c r="NPK1005" s="705"/>
      <c r="NPL1005" s="705"/>
      <c r="NPM1005" s="705"/>
      <c r="NPN1005" s="705"/>
      <c r="NPO1005" s="705"/>
      <c r="NPP1005" s="705"/>
      <c r="NPQ1005" s="705"/>
      <c r="NPR1005" s="705"/>
      <c r="NPS1005" s="705"/>
      <c r="NPT1005" s="705"/>
      <c r="NPU1005" s="705"/>
      <c r="NPV1005" s="705"/>
      <c r="NPW1005" s="705"/>
      <c r="NPX1005" s="705"/>
      <c r="NPY1005" s="705"/>
      <c r="NPZ1005" s="705"/>
      <c r="NQA1005" s="705"/>
      <c r="NQB1005" s="705"/>
      <c r="NQC1005" s="705"/>
      <c r="NQD1005" s="705"/>
      <c r="NQE1005" s="705"/>
      <c r="NQF1005" s="705"/>
      <c r="NQG1005" s="705"/>
      <c r="NQH1005" s="705"/>
      <c r="NQI1005" s="705"/>
      <c r="NQJ1005" s="705"/>
      <c r="NQK1005" s="705"/>
      <c r="NQL1005" s="705"/>
      <c r="NQM1005" s="705"/>
      <c r="NQN1005" s="705"/>
      <c r="NQO1005" s="705"/>
      <c r="NQP1005" s="705"/>
      <c r="NQQ1005" s="705"/>
      <c r="NQR1005" s="705"/>
      <c r="NQS1005" s="705"/>
      <c r="NQT1005" s="705"/>
      <c r="NQU1005" s="705"/>
      <c r="NQV1005" s="705"/>
      <c r="NQW1005" s="705"/>
      <c r="NQX1005" s="705"/>
      <c r="NQY1005" s="705"/>
      <c r="NQZ1005" s="705"/>
      <c r="NRA1005" s="705"/>
      <c r="NRB1005" s="705"/>
      <c r="NRC1005" s="705"/>
      <c r="NRD1005" s="705"/>
      <c r="NRE1005" s="705"/>
      <c r="NRF1005" s="705"/>
      <c r="NRG1005" s="705"/>
      <c r="NRH1005" s="705"/>
      <c r="NRI1005" s="705"/>
      <c r="NRJ1005" s="705"/>
      <c r="NRK1005" s="705"/>
      <c r="NRL1005" s="705"/>
      <c r="NRM1005" s="705"/>
      <c r="NRN1005" s="705"/>
      <c r="NRO1005" s="705"/>
      <c r="NRP1005" s="705"/>
      <c r="NRQ1005" s="705"/>
      <c r="NRR1005" s="705"/>
      <c r="NRS1005" s="705"/>
      <c r="NRT1005" s="705"/>
      <c r="NRU1005" s="705"/>
      <c r="NRV1005" s="705"/>
      <c r="NRW1005" s="705"/>
      <c r="NRX1005" s="705"/>
      <c r="NRY1005" s="705"/>
      <c r="NRZ1005" s="705"/>
      <c r="NSA1005" s="705"/>
      <c r="NSB1005" s="705"/>
      <c r="NSC1005" s="705"/>
      <c r="NSD1005" s="705"/>
      <c r="NSE1005" s="705"/>
      <c r="NSF1005" s="705"/>
      <c r="NSG1005" s="705"/>
      <c r="NSH1005" s="705"/>
      <c r="NSI1005" s="705"/>
      <c r="NSJ1005" s="705"/>
      <c r="NSK1005" s="705"/>
      <c r="NSL1005" s="705"/>
      <c r="NSM1005" s="705"/>
      <c r="NSN1005" s="705"/>
      <c r="NSO1005" s="705"/>
      <c r="NSP1005" s="705"/>
      <c r="NSQ1005" s="705"/>
      <c r="NSR1005" s="705"/>
      <c r="NSS1005" s="705"/>
      <c r="NST1005" s="705"/>
      <c r="NSU1005" s="705"/>
      <c r="NSV1005" s="705"/>
      <c r="NSW1005" s="705"/>
      <c r="NSX1005" s="705"/>
      <c r="NSY1005" s="705"/>
      <c r="NSZ1005" s="705"/>
      <c r="NTA1005" s="705"/>
      <c r="NTB1005" s="705"/>
      <c r="NTC1005" s="705"/>
      <c r="NTD1005" s="705"/>
      <c r="NTE1005" s="705"/>
      <c r="NTF1005" s="705"/>
      <c r="NTG1005" s="705"/>
      <c r="NTH1005" s="705"/>
      <c r="NTI1005" s="705"/>
      <c r="NTJ1005" s="705"/>
      <c r="NTK1005" s="705"/>
      <c r="NTL1005" s="705"/>
      <c r="NTM1005" s="705"/>
      <c r="NTN1005" s="705"/>
      <c r="NTO1005" s="705"/>
      <c r="NTP1005" s="705"/>
      <c r="NTQ1005" s="705"/>
      <c r="NTR1005" s="705"/>
      <c r="NTS1005" s="705"/>
      <c r="NTT1005" s="705"/>
      <c r="NTU1005" s="705"/>
      <c r="NTV1005" s="705"/>
      <c r="NTW1005" s="705"/>
      <c r="NTX1005" s="705"/>
      <c r="NTY1005" s="705"/>
      <c r="NTZ1005" s="705"/>
      <c r="NUA1005" s="705"/>
      <c r="NUB1005" s="705"/>
      <c r="NUC1005" s="705"/>
      <c r="NUD1005" s="705"/>
      <c r="NUE1005" s="705"/>
      <c r="NUF1005" s="705"/>
      <c r="NUG1005" s="705"/>
      <c r="NUH1005" s="705"/>
      <c r="NUI1005" s="705"/>
      <c r="NUJ1005" s="705"/>
      <c r="NUK1005" s="705"/>
      <c r="NUL1005" s="705"/>
      <c r="NUM1005" s="705"/>
      <c r="NUN1005" s="705"/>
      <c r="NUO1005" s="705"/>
      <c r="NUP1005" s="705"/>
      <c r="NUQ1005" s="705"/>
      <c r="NUR1005" s="705"/>
      <c r="NUS1005" s="705"/>
      <c r="NUT1005" s="705"/>
      <c r="NUU1005" s="705"/>
      <c r="NUV1005" s="705"/>
      <c r="NUW1005" s="705"/>
      <c r="NUX1005" s="705"/>
      <c r="NUY1005" s="705"/>
      <c r="NUZ1005" s="705"/>
      <c r="NVA1005" s="705"/>
      <c r="NVB1005" s="705"/>
      <c r="NVC1005" s="705"/>
      <c r="NVD1005" s="705"/>
      <c r="NVE1005" s="705"/>
      <c r="NVF1005" s="705"/>
      <c r="NVG1005" s="705"/>
      <c r="NVH1005" s="705"/>
      <c r="NVI1005" s="705"/>
      <c r="NVJ1005" s="705"/>
      <c r="NVK1005" s="705"/>
      <c r="NVL1005" s="705"/>
      <c r="NVM1005" s="705"/>
      <c r="NVN1005" s="705"/>
      <c r="NVO1005" s="705"/>
      <c r="NVP1005" s="705"/>
      <c r="NVQ1005" s="705"/>
      <c r="NVR1005" s="705"/>
      <c r="NVS1005" s="705"/>
      <c r="NVT1005" s="705"/>
      <c r="NVU1005" s="705"/>
      <c r="NVV1005" s="705"/>
      <c r="NVW1005" s="705"/>
      <c r="NVX1005" s="705"/>
      <c r="NVY1005" s="705"/>
      <c r="NVZ1005" s="705"/>
      <c r="NWA1005" s="705"/>
      <c r="NWB1005" s="705"/>
      <c r="NWC1005" s="705"/>
      <c r="NWD1005" s="705"/>
      <c r="NWE1005" s="705"/>
      <c r="NWF1005" s="705"/>
      <c r="NWG1005" s="705"/>
      <c r="NWH1005" s="705"/>
      <c r="NWI1005" s="705"/>
      <c r="NWJ1005" s="705"/>
      <c r="NWK1005" s="705"/>
      <c r="NWL1005" s="705"/>
      <c r="NWM1005" s="705"/>
      <c r="NWN1005" s="705"/>
      <c r="NWO1005" s="705"/>
      <c r="NWP1005" s="705"/>
      <c r="NWQ1005" s="705"/>
      <c r="NWR1005" s="705"/>
      <c r="NWS1005" s="705"/>
      <c r="NWT1005" s="705"/>
      <c r="NWU1005" s="705"/>
      <c r="NWV1005" s="705"/>
      <c r="NWW1005" s="705"/>
      <c r="NWX1005" s="705"/>
      <c r="NWY1005" s="705"/>
      <c r="NWZ1005" s="705"/>
      <c r="NXA1005" s="705"/>
      <c r="NXB1005" s="705"/>
      <c r="NXC1005" s="705"/>
      <c r="NXD1005" s="705"/>
      <c r="NXE1005" s="705"/>
      <c r="NXF1005" s="705"/>
      <c r="NXG1005" s="705"/>
      <c r="NXH1005" s="705"/>
      <c r="NXI1005" s="705"/>
      <c r="NXJ1005" s="705"/>
      <c r="NXK1005" s="705"/>
      <c r="NXL1005" s="705"/>
      <c r="NXM1005" s="705"/>
      <c r="NXN1005" s="705"/>
      <c r="NXO1005" s="705"/>
      <c r="NXP1005" s="705"/>
      <c r="NXQ1005" s="705"/>
      <c r="NXR1005" s="705"/>
      <c r="NXS1005" s="705"/>
      <c r="NXT1005" s="705"/>
      <c r="NXU1005" s="705"/>
      <c r="NXV1005" s="705"/>
      <c r="NXW1005" s="705"/>
      <c r="NXX1005" s="705"/>
      <c r="NXY1005" s="705"/>
      <c r="NXZ1005" s="705"/>
      <c r="NYA1005" s="705"/>
      <c r="NYB1005" s="705"/>
      <c r="NYC1005" s="705"/>
      <c r="NYD1005" s="705"/>
      <c r="NYE1005" s="705"/>
      <c r="NYF1005" s="705"/>
      <c r="NYG1005" s="705"/>
      <c r="NYH1005" s="705"/>
      <c r="NYI1005" s="705"/>
      <c r="NYJ1005" s="705"/>
      <c r="NYK1005" s="705"/>
      <c r="NYL1005" s="705"/>
      <c r="NYM1005" s="705"/>
      <c r="NYN1005" s="705"/>
      <c r="NYO1005" s="705"/>
      <c r="NYP1005" s="705"/>
      <c r="NYQ1005" s="705"/>
      <c r="NYR1005" s="705"/>
      <c r="NYS1005" s="705"/>
      <c r="NYT1005" s="705"/>
      <c r="NYU1005" s="705"/>
      <c r="NYV1005" s="705"/>
      <c r="NYW1005" s="705"/>
      <c r="NYX1005" s="705"/>
      <c r="NYY1005" s="705"/>
      <c r="NYZ1005" s="705"/>
      <c r="NZA1005" s="705"/>
      <c r="NZB1005" s="705"/>
      <c r="NZC1005" s="705"/>
      <c r="NZD1005" s="705"/>
      <c r="NZE1005" s="705"/>
      <c r="NZF1005" s="705"/>
      <c r="NZG1005" s="705"/>
      <c r="NZH1005" s="705"/>
      <c r="NZI1005" s="705"/>
      <c r="NZJ1005" s="705"/>
      <c r="NZK1005" s="705"/>
      <c r="NZL1005" s="705"/>
      <c r="NZM1005" s="705"/>
      <c r="NZN1005" s="705"/>
      <c r="NZO1005" s="705"/>
      <c r="NZP1005" s="705"/>
      <c r="NZQ1005" s="705"/>
      <c r="NZR1005" s="705"/>
      <c r="NZS1005" s="705"/>
      <c r="NZT1005" s="705"/>
      <c r="NZU1005" s="705"/>
      <c r="NZV1005" s="705"/>
      <c r="NZW1005" s="705"/>
      <c r="NZX1005" s="705"/>
      <c r="NZY1005" s="705"/>
      <c r="NZZ1005" s="705"/>
      <c r="OAA1005" s="705"/>
      <c r="OAB1005" s="705"/>
      <c r="OAC1005" s="705"/>
      <c r="OAD1005" s="705"/>
      <c r="OAE1005" s="705"/>
      <c r="OAF1005" s="705"/>
      <c r="OAG1005" s="705"/>
      <c r="OAH1005" s="705"/>
      <c r="OAI1005" s="705"/>
      <c r="OAJ1005" s="705"/>
      <c r="OAK1005" s="705"/>
      <c r="OAL1005" s="705"/>
      <c r="OAM1005" s="705"/>
      <c r="OAN1005" s="705"/>
      <c r="OAO1005" s="705"/>
      <c r="OAP1005" s="705"/>
      <c r="OAQ1005" s="705"/>
      <c r="OAR1005" s="705"/>
      <c r="OAS1005" s="705"/>
      <c r="OAT1005" s="705"/>
      <c r="OAU1005" s="705"/>
      <c r="OAV1005" s="705"/>
      <c r="OAW1005" s="705"/>
      <c r="OAX1005" s="705"/>
      <c r="OAY1005" s="705"/>
      <c r="OAZ1005" s="705"/>
      <c r="OBA1005" s="705"/>
      <c r="OBB1005" s="705"/>
      <c r="OBC1005" s="705"/>
      <c r="OBD1005" s="705"/>
      <c r="OBE1005" s="705"/>
      <c r="OBF1005" s="705"/>
      <c r="OBG1005" s="705"/>
      <c r="OBH1005" s="705"/>
      <c r="OBI1005" s="705"/>
      <c r="OBJ1005" s="705"/>
      <c r="OBK1005" s="705"/>
      <c r="OBL1005" s="705"/>
      <c r="OBM1005" s="705"/>
      <c r="OBN1005" s="705"/>
      <c r="OBO1005" s="705"/>
      <c r="OBP1005" s="705"/>
      <c r="OBQ1005" s="705"/>
      <c r="OBR1005" s="705"/>
      <c r="OBS1005" s="705"/>
      <c r="OBT1005" s="705"/>
      <c r="OBU1005" s="705"/>
      <c r="OBV1005" s="705"/>
      <c r="OBW1005" s="705"/>
      <c r="OBX1005" s="705"/>
      <c r="OBY1005" s="705"/>
      <c r="OBZ1005" s="705"/>
      <c r="OCA1005" s="705"/>
      <c r="OCB1005" s="705"/>
      <c r="OCC1005" s="705"/>
      <c r="OCD1005" s="705"/>
      <c r="OCE1005" s="705"/>
      <c r="OCF1005" s="705"/>
      <c r="OCG1005" s="705"/>
      <c r="OCH1005" s="705"/>
      <c r="OCI1005" s="705"/>
      <c r="OCJ1005" s="705"/>
      <c r="OCK1005" s="705"/>
      <c r="OCL1005" s="705"/>
      <c r="OCM1005" s="705"/>
      <c r="OCN1005" s="705"/>
      <c r="OCO1005" s="705"/>
      <c r="OCP1005" s="705"/>
      <c r="OCQ1005" s="705"/>
      <c r="OCR1005" s="705"/>
      <c r="OCS1005" s="705"/>
      <c r="OCT1005" s="705"/>
      <c r="OCU1005" s="705"/>
      <c r="OCV1005" s="705"/>
      <c r="OCW1005" s="705"/>
      <c r="OCX1005" s="705"/>
      <c r="OCY1005" s="705"/>
      <c r="OCZ1005" s="705"/>
      <c r="ODA1005" s="705"/>
      <c r="ODB1005" s="705"/>
      <c r="ODC1005" s="705"/>
      <c r="ODD1005" s="705"/>
      <c r="ODE1005" s="705"/>
      <c r="ODF1005" s="705"/>
      <c r="ODG1005" s="705"/>
      <c r="ODH1005" s="705"/>
      <c r="ODI1005" s="705"/>
      <c r="ODJ1005" s="705"/>
      <c r="ODK1005" s="705"/>
      <c r="ODL1005" s="705"/>
      <c r="ODM1005" s="705"/>
      <c r="ODN1005" s="705"/>
      <c r="ODO1005" s="705"/>
      <c r="ODP1005" s="705"/>
      <c r="ODQ1005" s="705"/>
      <c r="ODR1005" s="705"/>
      <c r="ODS1005" s="705"/>
      <c r="ODT1005" s="705"/>
      <c r="ODU1005" s="705"/>
      <c r="ODV1005" s="705"/>
      <c r="ODW1005" s="705"/>
      <c r="ODX1005" s="705"/>
      <c r="ODY1005" s="705"/>
      <c r="ODZ1005" s="705"/>
      <c r="OEA1005" s="705"/>
      <c r="OEB1005" s="705"/>
      <c r="OEC1005" s="705"/>
      <c r="OED1005" s="705"/>
      <c r="OEE1005" s="705"/>
      <c r="OEF1005" s="705"/>
      <c r="OEG1005" s="705"/>
      <c r="OEH1005" s="705"/>
      <c r="OEI1005" s="705"/>
      <c r="OEJ1005" s="705"/>
      <c r="OEK1005" s="705"/>
      <c r="OEL1005" s="705"/>
      <c r="OEM1005" s="705"/>
      <c r="OEN1005" s="705"/>
      <c r="OEO1005" s="705"/>
      <c r="OEP1005" s="705"/>
      <c r="OEQ1005" s="705"/>
      <c r="OER1005" s="705"/>
      <c r="OES1005" s="705"/>
      <c r="OET1005" s="705"/>
      <c r="OEU1005" s="705"/>
      <c r="OEV1005" s="705"/>
      <c r="OEW1005" s="705"/>
      <c r="OEX1005" s="705"/>
      <c r="OEY1005" s="705"/>
      <c r="OEZ1005" s="705"/>
      <c r="OFA1005" s="705"/>
      <c r="OFB1005" s="705"/>
      <c r="OFC1005" s="705"/>
      <c r="OFD1005" s="705"/>
      <c r="OFE1005" s="705"/>
      <c r="OFF1005" s="705"/>
      <c r="OFG1005" s="705"/>
      <c r="OFH1005" s="705"/>
      <c r="OFI1005" s="705"/>
      <c r="OFJ1005" s="705"/>
      <c r="OFK1005" s="705"/>
      <c r="OFL1005" s="705"/>
      <c r="OFM1005" s="705"/>
      <c r="OFN1005" s="705"/>
      <c r="OFO1005" s="705"/>
      <c r="OFP1005" s="705"/>
      <c r="OFQ1005" s="705"/>
      <c r="OFR1005" s="705"/>
      <c r="OFS1005" s="705"/>
      <c r="OFT1005" s="705"/>
      <c r="OFU1005" s="705"/>
      <c r="OFV1005" s="705"/>
      <c r="OFW1005" s="705"/>
      <c r="OFX1005" s="705"/>
      <c r="OFY1005" s="705"/>
      <c r="OFZ1005" s="705"/>
      <c r="OGA1005" s="705"/>
      <c r="OGB1005" s="705"/>
      <c r="OGC1005" s="705"/>
      <c r="OGD1005" s="705"/>
      <c r="OGE1005" s="705"/>
      <c r="OGF1005" s="705"/>
      <c r="OGG1005" s="705"/>
      <c r="OGH1005" s="705"/>
      <c r="OGI1005" s="705"/>
      <c r="OGJ1005" s="705"/>
      <c r="OGK1005" s="705"/>
      <c r="OGL1005" s="705"/>
      <c r="OGM1005" s="705"/>
      <c r="OGN1005" s="705"/>
      <c r="OGO1005" s="705"/>
      <c r="OGP1005" s="705"/>
      <c r="OGQ1005" s="705"/>
      <c r="OGR1005" s="705"/>
      <c r="OGS1005" s="705"/>
      <c r="OGT1005" s="705"/>
      <c r="OGU1005" s="705"/>
      <c r="OGV1005" s="705"/>
      <c r="OGW1005" s="705"/>
      <c r="OGX1005" s="705"/>
      <c r="OGY1005" s="705"/>
      <c r="OGZ1005" s="705"/>
      <c r="OHA1005" s="705"/>
      <c r="OHB1005" s="705"/>
      <c r="OHC1005" s="705"/>
      <c r="OHD1005" s="705"/>
      <c r="OHE1005" s="705"/>
      <c r="OHF1005" s="705"/>
      <c r="OHG1005" s="705"/>
      <c r="OHH1005" s="705"/>
      <c r="OHI1005" s="705"/>
      <c r="OHJ1005" s="705"/>
      <c r="OHK1005" s="705"/>
      <c r="OHL1005" s="705"/>
      <c r="OHM1005" s="705"/>
      <c r="OHN1005" s="705"/>
      <c r="OHO1005" s="705"/>
      <c r="OHP1005" s="705"/>
      <c r="OHQ1005" s="705"/>
      <c r="OHR1005" s="705"/>
      <c r="OHS1005" s="705"/>
      <c r="OHT1005" s="705"/>
      <c r="OHU1005" s="705"/>
      <c r="OHV1005" s="705"/>
      <c r="OHW1005" s="705"/>
      <c r="OHX1005" s="705"/>
      <c r="OHY1005" s="705"/>
      <c r="OHZ1005" s="705"/>
      <c r="OIA1005" s="705"/>
      <c r="OIB1005" s="705"/>
      <c r="OIC1005" s="705"/>
      <c r="OID1005" s="705"/>
      <c r="OIE1005" s="705"/>
      <c r="OIF1005" s="705"/>
      <c r="OIG1005" s="705"/>
      <c r="OIH1005" s="705"/>
      <c r="OII1005" s="705"/>
      <c r="OIJ1005" s="705"/>
      <c r="OIK1005" s="705"/>
      <c r="OIL1005" s="705"/>
      <c r="OIM1005" s="705"/>
      <c r="OIN1005" s="705"/>
      <c r="OIO1005" s="705"/>
      <c r="OIP1005" s="705"/>
      <c r="OIQ1005" s="705"/>
      <c r="OIR1005" s="705"/>
      <c r="OIS1005" s="705"/>
      <c r="OIT1005" s="705"/>
      <c r="OIU1005" s="705"/>
      <c r="OIV1005" s="705"/>
      <c r="OIW1005" s="705"/>
      <c r="OIX1005" s="705"/>
      <c r="OIY1005" s="705"/>
      <c r="OIZ1005" s="705"/>
      <c r="OJA1005" s="705"/>
      <c r="OJB1005" s="705"/>
      <c r="OJC1005" s="705"/>
      <c r="OJD1005" s="705"/>
      <c r="OJE1005" s="705"/>
      <c r="OJF1005" s="705"/>
      <c r="OJG1005" s="705"/>
      <c r="OJH1005" s="705"/>
      <c r="OJI1005" s="705"/>
      <c r="OJJ1005" s="705"/>
      <c r="OJK1005" s="705"/>
      <c r="OJL1005" s="705"/>
      <c r="OJM1005" s="705"/>
      <c r="OJN1005" s="705"/>
      <c r="OJO1005" s="705"/>
      <c r="OJP1005" s="705"/>
      <c r="OJQ1005" s="705"/>
      <c r="OJR1005" s="705"/>
      <c r="OJS1005" s="705"/>
      <c r="OJT1005" s="705"/>
      <c r="OJU1005" s="705"/>
      <c r="OJV1005" s="705"/>
      <c r="OJW1005" s="705"/>
      <c r="OJX1005" s="705"/>
      <c r="OJY1005" s="705"/>
      <c r="OJZ1005" s="705"/>
      <c r="OKA1005" s="705"/>
      <c r="OKB1005" s="705"/>
      <c r="OKC1005" s="705"/>
      <c r="OKD1005" s="705"/>
      <c r="OKE1005" s="705"/>
      <c r="OKF1005" s="705"/>
      <c r="OKG1005" s="705"/>
      <c r="OKH1005" s="705"/>
      <c r="OKI1005" s="705"/>
      <c r="OKJ1005" s="705"/>
      <c r="OKK1005" s="705"/>
      <c r="OKL1005" s="705"/>
      <c r="OKM1005" s="705"/>
      <c r="OKN1005" s="705"/>
      <c r="OKO1005" s="705"/>
      <c r="OKP1005" s="705"/>
      <c r="OKQ1005" s="705"/>
      <c r="OKR1005" s="705"/>
      <c r="OKS1005" s="705"/>
      <c r="OKT1005" s="705"/>
      <c r="OKU1005" s="705"/>
      <c r="OKV1005" s="705"/>
      <c r="OKW1005" s="705"/>
      <c r="OKX1005" s="705"/>
      <c r="OKY1005" s="705"/>
      <c r="OKZ1005" s="705"/>
      <c r="OLA1005" s="705"/>
      <c r="OLB1005" s="705"/>
      <c r="OLC1005" s="705"/>
      <c r="OLD1005" s="705"/>
      <c r="OLE1005" s="705"/>
      <c r="OLF1005" s="705"/>
      <c r="OLG1005" s="705"/>
      <c r="OLH1005" s="705"/>
      <c r="OLI1005" s="705"/>
      <c r="OLJ1005" s="705"/>
      <c r="OLK1005" s="705"/>
      <c r="OLL1005" s="705"/>
      <c r="OLM1005" s="705"/>
      <c r="OLN1005" s="705"/>
      <c r="OLO1005" s="705"/>
      <c r="OLP1005" s="705"/>
      <c r="OLQ1005" s="705"/>
      <c r="OLR1005" s="705"/>
      <c r="OLS1005" s="705"/>
      <c r="OLT1005" s="705"/>
      <c r="OLU1005" s="705"/>
      <c r="OLV1005" s="705"/>
      <c r="OLW1005" s="705"/>
      <c r="OLX1005" s="705"/>
      <c r="OLY1005" s="705"/>
      <c r="OLZ1005" s="705"/>
      <c r="OMA1005" s="705"/>
      <c r="OMB1005" s="705"/>
      <c r="OMC1005" s="705"/>
      <c r="OMD1005" s="705"/>
      <c r="OME1005" s="705"/>
      <c r="OMF1005" s="705"/>
      <c r="OMG1005" s="705"/>
      <c r="OMH1005" s="705"/>
      <c r="OMI1005" s="705"/>
      <c r="OMJ1005" s="705"/>
      <c r="OMK1005" s="705"/>
      <c r="OML1005" s="705"/>
      <c r="OMM1005" s="705"/>
      <c r="OMN1005" s="705"/>
      <c r="OMO1005" s="705"/>
      <c r="OMP1005" s="705"/>
      <c r="OMQ1005" s="705"/>
      <c r="OMR1005" s="705"/>
      <c r="OMS1005" s="705"/>
      <c r="OMT1005" s="705"/>
      <c r="OMU1005" s="705"/>
      <c r="OMV1005" s="705"/>
      <c r="OMW1005" s="705"/>
      <c r="OMX1005" s="705"/>
      <c r="OMY1005" s="705"/>
      <c r="OMZ1005" s="705"/>
      <c r="ONA1005" s="705"/>
      <c r="ONB1005" s="705"/>
      <c r="ONC1005" s="705"/>
      <c r="OND1005" s="705"/>
      <c r="ONE1005" s="705"/>
      <c r="ONF1005" s="705"/>
      <c r="ONG1005" s="705"/>
      <c r="ONH1005" s="705"/>
      <c r="ONI1005" s="705"/>
      <c r="ONJ1005" s="705"/>
      <c r="ONK1005" s="705"/>
      <c r="ONL1005" s="705"/>
      <c r="ONM1005" s="705"/>
      <c r="ONN1005" s="705"/>
      <c r="ONO1005" s="705"/>
      <c r="ONP1005" s="705"/>
      <c r="ONQ1005" s="705"/>
      <c r="ONR1005" s="705"/>
      <c r="ONS1005" s="705"/>
      <c r="ONT1005" s="705"/>
      <c r="ONU1005" s="705"/>
      <c r="ONV1005" s="705"/>
      <c r="ONW1005" s="705"/>
      <c r="ONX1005" s="705"/>
      <c r="ONY1005" s="705"/>
      <c r="ONZ1005" s="705"/>
      <c r="OOA1005" s="705"/>
      <c r="OOB1005" s="705"/>
      <c r="OOC1005" s="705"/>
      <c r="OOD1005" s="705"/>
      <c r="OOE1005" s="705"/>
      <c r="OOF1005" s="705"/>
      <c r="OOG1005" s="705"/>
      <c r="OOH1005" s="705"/>
      <c r="OOI1005" s="705"/>
      <c r="OOJ1005" s="705"/>
      <c r="OOK1005" s="705"/>
      <c r="OOL1005" s="705"/>
      <c r="OOM1005" s="705"/>
      <c r="OON1005" s="705"/>
      <c r="OOO1005" s="705"/>
      <c r="OOP1005" s="705"/>
      <c r="OOQ1005" s="705"/>
      <c r="OOR1005" s="705"/>
      <c r="OOS1005" s="705"/>
      <c r="OOT1005" s="705"/>
      <c r="OOU1005" s="705"/>
      <c r="OOV1005" s="705"/>
      <c r="OOW1005" s="705"/>
      <c r="OOX1005" s="705"/>
      <c r="OOY1005" s="705"/>
      <c r="OOZ1005" s="705"/>
      <c r="OPA1005" s="705"/>
      <c r="OPB1005" s="705"/>
      <c r="OPC1005" s="705"/>
      <c r="OPD1005" s="705"/>
      <c r="OPE1005" s="705"/>
      <c r="OPF1005" s="705"/>
      <c r="OPG1005" s="705"/>
      <c r="OPH1005" s="705"/>
      <c r="OPI1005" s="705"/>
      <c r="OPJ1005" s="705"/>
      <c r="OPK1005" s="705"/>
      <c r="OPL1005" s="705"/>
      <c r="OPM1005" s="705"/>
      <c r="OPN1005" s="705"/>
      <c r="OPO1005" s="705"/>
      <c r="OPP1005" s="705"/>
      <c r="OPQ1005" s="705"/>
      <c r="OPR1005" s="705"/>
      <c r="OPS1005" s="705"/>
      <c r="OPT1005" s="705"/>
      <c r="OPU1005" s="705"/>
      <c r="OPV1005" s="705"/>
      <c r="OPW1005" s="705"/>
      <c r="OPX1005" s="705"/>
      <c r="OPY1005" s="705"/>
      <c r="OPZ1005" s="705"/>
      <c r="OQA1005" s="705"/>
      <c r="OQB1005" s="705"/>
      <c r="OQC1005" s="705"/>
      <c r="OQD1005" s="705"/>
      <c r="OQE1005" s="705"/>
      <c r="OQF1005" s="705"/>
      <c r="OQG1005" s="705"/>
      <c r="OQH1005" s="705"/>
      <c r="OQI1005" s="705"/>
      <c r="OQJ1005" s="705"/>
      <c r="OQK1005" s="705"/>
      <c r="OQL1005" s="705"/>
      <c r="OQM1005" s="705"/>
      <c r="OQN1005" s="705"/>
      <c r="OQO1005" s="705"/>
      <c r="OQP1005" s="705"/>
      <c r="OQQ1005" s="705"/>
      <c r="OQR1005" s="705"/>
      <c r="OQS1005" s="705"/>
      <c r="OQT1005" s="705"/>
      <c r="OQU1005" s="705"/>
      <c r="OQV1005" s="705"/>
      <c r="OQW1005" s="705"/>
      <c r="OQX1005" s="705"/>
      <c r="OQY1005" s="705"/>
      <c r="OQZ1005" s="705"/>
      <c r="ORA1005" s="705"/>
      <c r="ORB1005" s="705"/>
      <c r="ORC1005" s="705"/>
      <c r="ORD1005" s="705"/>
      <c r="ORE1005" s="705"/>
      <c r="ORF1005" s="705"/>
      <c r="ORG1005" s="705"/>
      <c r="ORH1005" s="705"/>
      <c r="ORI1005" s="705"/>
      <c r="ORJ1005" s="705"/>
      <c r="ORK1005" s="705"/>
      <c r="ORL1005" s="705"/>
      <c r="ORM1005" s="705"/>
      <c r="ORN1005" s="705"/>
      <c r="ORO1005" s="705"/>
      <c r="ORP1005" s="705"/>
      <c r="ORQ1005" s="705"/>
      <c r="ORR1005" s="705"/>
      <c r="ORS1005" s="705"/>
      <c r="ORT1005" s="705"/>
      <c r="ORU1005" s="705"/>
      <c r="ORV1005" s="705"/>
      <c r="ORW1005" s="705"/>
      <c r="ORX1005" s="705"/>
      <c r="ORY1005" s="705"/>
      <c r="ORZ1005" s="705"/>
      <c r="OSA1005" s="705"/>
      <c r="OSB1005" s="705"/>
      <c r="OSC1005" s="705"/>
      <c r="OSD1005" s="705"/>
      <c r="OSE1005" s="705"/>
      <c r="OSF1005" s="705"/>
      <c r="OSG1005" s="705"/>
      <c r="OSH1005" s="705"/>
      <c r="OSI1005" s="705"/>
      <c r="OSJ1005" s="705"/>
      <c r="OSK1005" s="705"/>
      <c r="OSL1005" s="705"/>
      <c r="OSM1005" s="705"/>
      <c r="OSN1005" s="705"/>
      <c r="OSO1005" s="705"/>
      <c r="OSP1005" s="705"/>
      <c r="OSQ1005" s="705"/>
      <c r="OSR1005" s="705"/>
      <c r="OSS1005" s="705"/>
      <c r="OST1005" s="705"/>
      <c r="OSU1005" s="705"/>
      <c r="OSV1005" s="705"/>
      <c r="OSW1005" s="705"/>
      <c r="OSX1005" s="705"/>
      <c r="OSY1005" s="705"/>
      <c r="OSZ1005" s="705"/>
      <c r="OTA1005" s="705"/>
      <c r="OTB1005" s="705"/>
      <c r="OTC1005" s="705"/>
      <c r="OTD1005" s="705"/>
      <c r="OTE1005" s="705"/>
      <c r="OTF1005" s="705"/>
      <c r="OTG1005" s="705"/>
      <c r="OTH1005" s="705"/>
      <c r="OTI1005" s="705"/>
      <c r="OTJ1005" s="705"/>
      <c r="OTK1005" s="705"/>
      <c r="OTL1005" s="705"/>
      <c r="OTM1005" s="705"/>
      <c r="OTN1005" s="705"/>
      <c r="OTO1005" s="705"/>
      <c r="OTP1005" s="705"/>
      <c r="OTQ1005" s="705"/>
      <c r="OTR1005" s="705"/>
      <c r="OTS1005" s="705"/>
      <c r="OTT1005" s="705"/>
      <c r="OTU1005" s="705"/>
      <c r="OTV1005" s="705"/>
      <c r="OTW1005" s="705"/>
      <c r="OTX1005" s="705"/>
      <c r="OTY1005" s="705"/>
      <c r="OTZ1005" s="705"/>
      <c r="OUA1005" s="705"/>
      <c r="OUB1005" s="705"/>
      <c r="OUC1005" s="705"/>
      <c r="OUD1005" s="705"/>
      <c r="OUE1005" s="705"/>
      <c r="OUF1005" s="705"/>
      <c r="OUG1005" s="705"/>
      <c r="OUH1005" s="705"/>
      <c r="OUI1005" s="705"/>
      <c r="OUJ1005" s="705"/>
      <c r="OUK1005" s="705"/>
      <c r="OUL1005" s="705"/>
      <c r="OUM1005" s="705"/>
      <c r="OUN1005" s="705"/>
      <c r="OUO1005" s="705"/>
      <c r="OUP1005" s="705"/>
      <c r="OUQ1005" s="705"/>
      <c r="OUR1005" s="705"/>
      <c r="OUS1005" s="705"/>
      <c r="OUT1005" s="705"/>
      <c r="OUU1005" s="705"/>
      <c r="OUV1005" s="705"/>
      <c r="OUW1005" s="705"/>
      <c r="OUX1005" s="705"/>
      <c r="OUY1005" s="705"/>
      <c r="OUZ1005" s="705"/>
      <c r="OVA1005" s="705"/>
      <c r="OVB1005" s="705"/>
      <c r="OVC1005" s="705"/>
      <c r="OVD1005" s="705"/>
      <c r="OVE1005" s="705"/>
      <c r="OVF1005" s="705"/>
      <c r="OVG1005" s="705"/>
      <c r="OVH1005" s="705"/>
      <c r="OVI1005" s="705"/>
      <c r="OVJ1005" s="705"/>
      <c r="OVK1005" s="705"/>
      <c r="OVL1005" s="705"/>
      <c r="OVM1005" s="705"/>
      <c r="OVN1005" s="705"/>
      <c r="OVO1005" s="705"/>
      <c r="OVP1005" s="705"/>
      <c r="OVQ1005" s="705"/>
      <c r="OVR1005" s="705"/>
      <c r="OVS1005" s="705"/>
      <c r="OVT1005" s="705"/>
      <c r="OVU1005" s="705"/>
      <c r="OVV1005" s="705"/>
      <c r="OVW1005" s="705"/>
      <c r="OVX1005" s="705"/>
      <c r="OVY1005" s="705"/>
      <c r="OVZ1005" s="705"/>
      <c r="OWA1005" s="705"/>
      <c r="OWB1005" s="705"/>
      <c r="OWC1005" s="705"/>
      <c r="OWD1005" s="705"/>
      <c r="OWE1005" s="705"/>
      <c r="OWF1005" s="705"/>
      <c r="OWG1005" s="705"/>
      <c r="OWH1005" s="705"/>
      <c r="OWI1005" s="705"/>
      <c r="OWJ1005" s="705"/>
      <c r="OWK1005" s="705"/>
      <c r="OWL1005" s="705"/>
      <c r="OWM1005" s="705"/>
      <c r="OWN1005" s="705"/>
      <c r="OWO1005" s="705"/>
      <c r="OWP1005" s="705"/>
      <c r="OWQ1005" s="705"/>
      <c r="OWR1005" s="705"/>
      <c r="OWS1005" s="705"/>
      <c r="OWT1005" s="705"/>
      <c r="OWU1005" s="705"/>
      <c r="OWV1005" s="705"/>
      <c r="OWW1005" s="705"/>
      <c r="OWX1005" s="705"/>
      <c r="OWY1005" s="705"/>
      <c r="OWZ1005" s="705"/>
      <c r="OXA1005" s="705"/>
      <c r="OXB1005" s="705"/>
      <c r="OXC1005" s="705"/>
      <c r="OXD1005" s="705"/>
      <c r="OXE1005" s="705"/>
      <c r="OXF1005" s="705"/>
      <c r="OXG1005" s="705"/>
      <c r="OXH1005" s="705"/>
      <c r="OXI1005" s="705"/>
      <c r="OXJ1005" s="705"/>
      <c r="OXK1005" s="705"/>
      <c r="OXL1005" s="705"/>
      <c r="OXM1005" s="705"/>
      <c r="OXN1005" s="705"/>
      <c r="OXO1005" s="705"/>
      <c r="OXP1005" s="705"/>
      <c r="OXQ1005" s="705"/>
      <c r="OXR1005" s="705"/>
      <c r="OXS1005" s="705"/>
      <c r="OXT1005" s="705"/>
      <c r="OXU1005" s="705"/>
      <c r="OXV1005" s="705"/>
      <c r="OXW1005" s="705"/>
      <c r="OXX1005" s="705"/>
      <c r="OXY1005" s="705"/>
      <c r="OXZ1005" s="705"/>
      <c r="OYA1005" s="705"/>
      <c r="OYB1005" s="705"/>
      <c r="OYC1005" s="705"/>
      <c r="OYD1005" s="705"/>
      <c r="OYE1005" s="705"/>
      <c r="OYF1005" s="705"/>
      <c r="OYG1005" s="705"/>
      <c r="OYH1005" s="705"/>
      <c r="OYI1005" s="705"/>
      <c r="OYJ1005" s="705"/>
      <c r="OYK1005" s="705"/>
      <c r="OYL1005" s="705"/>
      <c r="OYM1005" s="705"/>
      <c r="OYN1005" s="705"/>
      <c r="OYO1005" s="705"/>
      <c r="OYP1005" s="705"/>
      <c r="OYQ1005" s="705"/>
      <c r="OYR1005" s="705"/>
      <c r="OYS1005" s="705"/>
      <c r="OYT1005" s="705"/>
      <c r="OYU1005" s="705"/>
      <c r="OYV1005" s="705"/>
      <c r="OYW1005" s="705"/>
      <c r="OYX1005" s="705"/>
      <c r="OYY1005" s="705"/>
      <c r="OYZ1005" s="705"/>
      <c r="OZA1005" s="705"/>
      <c r="OZB1005" s="705"/>
      <c r="OZC1005" s="705"/>
      <c r="OZD1005" s="705"/>
      <c r="OZE1005" s="705"/>
      <c r="OZF1005" s="705"/>
      <c r="OZG1005" s="705"/>
      <c r="OZH1005" s="705"/>
      <c r="OZI1005" s="705"/>
      <c r="OZJ1005" s="705"/>
      <c r="OZK1005" s="705"/>
      <c r="OZL1005" s="705"/>
      <c r="OZM1005" s="705"/>
      <c r="OZN1005" s="705"/>
      <c r="OZO1005" s="705"/>
      <c r="OZP1005" s="705"/>
      <c r="OZQ1005" s="705"/>
      <c r="OZR1005" s="705"/>
      <c r="OZS1005" s="705"/>
      <c r="OZT1005" s="705"/>
      <c r="OZU1005" s="705"/>
      <c r="OZV1005" s="705"/>
      <c r="OZW1005" s="705"/>
      <c r="OZX1005" s="705"/>
      <c r="OZY1005" s="705"/>
      <c r="OZZ1005" s="705"/>
      <c r="PAA1005" s="705"/>
      <c r="PAB1005" s="705"/>
      <c r="PAC1005" s="705"/>
      <c r="PAD1005" s="705"/>
      <c r="PAE1005" s="705"/>
      <c r="PAF1005" s="705"/>
      <c r="PAG1005" s="705"/>
      <c r="PAH1005" s="705"/>
      <c r="PAI1005" s="705"/>
      <c r="PAJ1005" s="705"/>
      <c r="PAK1005" s="705"/>
      <c r="PAL1005" s="705"/>
      <c r="PAM1005" s="705"/>
      <c r="PAN1005" s="705"/>
      <c r="PAO1005" s="705"/>
      <c r="PAP1005" s="705"/>
      <c r="PAQ1005" s="705"/>
      <c r="PAR1005" s="705"/>
      <c r="PAS1005" s="705"/>
      <c r="PAT1005" s="705"/>
      <c r="PAU1005" s="705"/>
      <c r="PAV1005" s="705"/>
      <c r="PAW1005" s="705"/>
      <c r="PAX1005" s="705"/>
      <c r="PAY1005" s="705"/>
      <c r="PAZ1005" s="705"/>
      <c r="PBA1005" s="705"/>
      <c r="PBB1005" s="705"/>
      <c r="PBC1005" s="705"/>
      <c r="PBD1005" s="705"/>
      <c r="PBE1005" s="705"/>
      <c r="PBF1005" s="705"/>
      <c r="PBG1005" s="705"/>
      <c r="PBH1005" s="705"/>
      <c r="PBI1005" s="705"/>
      <c r="PBJ1005" s="705"/>
      <c r="PBK1005" s="705"/>
      <c r="PBL1005" s="705"/>
      <c r="PBM1005" s="705"/>
      <c r="PBN1005" s="705"/>
      <c r="PBO1005" s="705"/>
      <c r="PBP1005" s="705"/>
      <c r="PBQ1005" s="705"/>
      <c r="PBR1005" s="705"/>
      <c r="PBS1005" s="705"/>
      <c r="PBT1005" s="705"/>
      <c r="PBU1005" s="705"/>
      <c r="PBV1005" s="705"/>
      <c r="PBW1005" s="705"/>
      <c r="PBX1005" s="705"/>
      <c r="PBY1005" s="705"/>
      <c r="PBZ1005" s="705"/>
      <c r="PCA1005" s="705"/>
      <c r="PCB1005" s="705"/>
      <c r="PCC1005" s="705"/>
      <c r="PCD1005" s="705"/>
      <c r="PCE1005" s="705"/>
      <c r="PCF1005" s="705"/>
      <c r="PCG1005" s="705"/>
      <c r="PCH1005" s="705"/>
      <c r="PCI1005" s="705"/>
      <c r="PCJ1005" s="705"/>
      <c r="PCK1005" s="705"/>
      <c r="PCL1005" s="705"/>
      <c r="PCM1005" s="705"/>
      <c r="PCN1005" s="705"/>
      <c r="PCO1005" s="705"/>
      <c r="PCP1005" s="705"/>
      <c r="PCQ1005" s="705"/>
      <c r="PCR1005" s="705"/>
      <c r="PCS1005" s="705"/>
      <c r="PCT1005" s="705"/>
      <c r="PCU1005" s="705"/>
      <c r="PCV1005" s="705"/>
      <c r="PCW1005" s="705"/>
      <c r="PCX1005" s="705"/>
      <c r="PCY1005" s="705"/>
      <c r="PCZ1005" s="705"/>
      <c r="PDA1005" s="705"/>
      <c r="PDB1005" s="705"/>
      <c r="PDC1005" s="705"/>
      <c r="PDD1005" s="705"/>
      <c r="PDE1005" s="705"/>
      <c r="PDF1005" s="705"/>
      <c r="PDG1005" s="705"/>
      <c r="PDH1005" s="705"/>
      <c r="PDI1005" s="705"/>
      <c r="PDJ1005" s="705"/>
      <c r="PDK1005" s="705"/>
      <c r="PDL1005" s="705"/>
      <c r="PDM1005" s="705"/>
      <c r="PDN1005" s="705"/>
      <c r="PDO1005" s="705"/>
      <c r="PDP1005" s="705"/>
      <c r="PDQ1005" s="705"/>
      <c r="PDR1005" s="705"/>
      <c r="PDS1005" s="705"/>
      <c r="PDT1005" s="705"/>
      <c r="PDU1005" s="705"/>
      <c r="PDV1005" s="705"/>
      <c r="PDW1005" s="705"/>
      <c r="PDX1005" s="705"/>
      <c r="PDY1005" s="705"/>
      <c r="PDZ1005" s="705"/>
      <c r="PEA1005" s="705"/>
      <c r="PEB1005" s="705"/>
      <c r="PEC1005" s="705"/>
      <c r="PED1005" s="705"/>
      <c r="PEE1005" s="705"/>
      <c r="PEF1005" s="705"/>
      <c r="PEG1005" s="705"/>
      <c r="PEH1005" s="705"/>
      <c r="PEI1005" s="705"/>
      <c r="PEJ1005" s="705"/>
      <c r="PEK1005" s="705"/>
      <c r="PEL1005" s="705"/>
      <c r="PEM1005" s="705"/>
      <c r="PEN1005" s="705"/>
      <c r="PEO1005" s="705"/>
      <c r="PEP1005" s="705"/>
      <c r="PEQ1005" s="705"/>
      <c r="PER1005" s="705"/>
      <c r="PES1005" s="705"/>
      <c r="PET1005" s="705"/>
      <c r="PEU1005" s="705"/>
      <c r="PEV1005" s="705"/>
      <c r="PEW1005" s="705"/>
      <c r="PEX1005" s="705"/>
      <c r="PEY1005" s="705"/>
      <c r="PEZ1005" s="705"/>
      <c r="PFA1005" s="705"/>
      <c r="PFB1005" s="705"/>
      <c r="PFC1005" s="705"/>
      <c r="PFD1005" s="705"/>
      <c r="PFE1005" s="705"/>
      <c r="PFF1005" s="705"/>
      <c r="PFG1005" s="705"/>
      <c r="PFH1005" s="705"/>
      <c r="PFI1005" s="705"/>
      <c r="PFJ1005" s="705"/>
      <c r="PFK1005" s="705"/>
      <c r="PFL1005" s="705"/>
      <c r="PFM1005" s="705"/>
      <c r="PFN1005" s="705"/>
      <c r="PFO1005" s="705"/>
      <c r="PFP1005" s="705"/>
      <c r="PFQ1005" s="705"/>
      <c r="PFR1005" s="705"/>
      <c r="PFS1005" s="705"/>
      <c r="PFT1005" s="705"/>
      <c r="PFU1005" s="705"/>
      <c r="PFV1005" s="705"/>
      <c r="PFW1005" s="705"/>
      <c r="PFX1005" s="705"/>
      <c r="PFY1005" s="705"/>
      <c r="PFZ1005" s="705"/>
      <c r="PGA1005" s="705"/>
      <c r="PGB1005" s="705"/>
      <c r="PGC1005" s="705"/>
      <c r="PGD1005" s="705"/>
      <c r="PGE1005" s="705"/>
      <c r="PGF1005" s="705"/>
      <c r="PGG1005" s="705"/>
      <c r="PGH1005" s="705"/>
      <c r="PGI1005" s="705"/>
      <c r="PGJ1005" s="705"/>
      <c r="PGK1005" s="705"/>
      <c r="PGL1005" s="705"/>
      <c r="PGM1005" s="705"/>
      <c r="PGN1005" s="705"/>
      <c r="PGO1005" s="705"/>
      <c r="PGP1005" s="705"/>
      <c r="PGQ1005" s="705"/>
      <c r="PGR1005" s="705"/>
      <c r="PGS1005" s="705"/>
      <c r="PGT1005" s="705"/>
      <c r="PGU1005" s="705"/>
      <c r="PGV1005" s="705"/>
      <c r="PGW1005" s="705"/>
      <c r="PGX1005" s="705"/>
      <c r="PGY1005" s="705"/>
      <c r="PGZ1005" s="705"/>
      <c r="PHA1005" s="705"/>
      <c r="PHB1005" s="705"/>
      <c r="PHC1005" s="705"/>
      <c r="PHD1005" s="705"/>
      <c r="PHE1005" s="705"/>
      <c r="PHF1005" s="705"/>
      <c r="PHG1005" s="705"/>
      <c r="PHH1005" s="705"/>
      <c r="PHI1005" s="705"/>
      <c r="PHJ1005" s="705"/>
      <c r="PHK1005" s="705"/>
      <c r="PHL1005" s="705"/>
      <c r="PHM1005" s="705"/>
      <c r="PHN1005" s="705"/>
      <c r="PHO1005" s="705"/>
      <c r="PHP1005" s="705"/>
      <c r="PHQ1005" s="705"/>
      <c r="PHR1005" s="705"/>
      <c r="PHS1005" s="705"/>
      <c r="PHT1005" s="705"/>
      <c r="PHU1005" s="705"/>
      <c r="PHV1005" s="705"/>
      <c r="PHW1005" s="705"/>
      <c r="PHX1005" s="705"/>
      <c r="PHY1005" s="705"/>
      <c r="PHZ1005" s="705"/>
      <c r="PIA1005" s="705"/>
      <c r="PIB1005" s="705"/>
      <c r="PIC1005" s="705"/>
      <c r="PID1005" s="705"/>
      <c r="PIE1005" s="705"/>
      <c r="PIF1005" s="705"/>
      <c r="PIG1005" s="705"/>
      <c r="PIH1005" s="705"/>
      <c r="PII1005" s="705"/>
      <c r="PIJ1005" s="705"/>
      <c r="PIK1005" s="705"/>
      <c r="PIL1005" s="705"/>
      <c r="PIM1005" s="705"/>
      <c r="PIN1005" s="705"/>
      <c r="PIO1005" s="705"/>
      <c r="PIP1005" s="705"/>
      <c r="PIQ1005" s="705"/>
      <c r="PIR1005" s="705"/>
      <c r="PIS1005" s="705"/>
      <c r="PIT1005" s="705"/>
      <c r="PIU1005" s="705"/>
      <c r="PIV1005" s="705"/>
      <c r="PIW1005" s="705"/>
      <c r="PIX1005" s="705"/>
      <c r="PIY1005" s="705"/>
      <c r="PIZ1005" s="705"/>
      <c r="PJA1005" s="705"/>
      <c r="PJB1005" s="705"/>
      <c r="PJC1005" s="705"/>
      <c r="PJD1005" s="705"/>
      <c r="PJE1005" s="705"/>
      <c r="PJF1005" s="705"/>
      <c r="PJG1005" s="705"/>
      <c r="PJH1005" s="705"/>
      <c r="PJI1005" s="705"/>
      <c r="PJJ1005" s="705"/>
      <c r="PJK1005" s="705"/>
      <c r="PJL1005" s="705"/>
      <c r="PJM1005" s="705"/>
      <c r="PJN1005" s="705"/>
      <c r="PJO1005" s="705"/>
      <c r="PJP1005" s="705"/>
      <c r="PJQ1005" s="705"/>
      <c r="PJR1005" s="705"/>
      <c r="PJS1005" s="705"/>
      <c r="PJT1005" s="705"/>
      <c r="PJU1005" s="705"/>
      <c r="PJV1005" s="705"/>
      <c r="PJW1005" s="705"/>
      <c r="PJX1005" s="705"/>
      <c r="PJY1005" s="705"/>
      <c r="PJZ1005" s="705"/>
      <c r="PKA1005" s="705"/>
      <c r="PKB1005" s="705"/>
      <c r="PKC1005" s="705"/>
      <c r="PKD1005" s="705"/>
      <c r="PKE1005" s="705"/>
      <c r="PKF1005" s="705"/>
      <c r="PKG1005" s="705"/>
      <c r="PKH1005" s="705"/>
      <c r="PKI1005" s="705"/>
      <c r="PKJ1005" s="705"/>
      <c r="PKK1005" s="705"/>
      <c r="PKL1005" s="705"/>
      <c r="PKM1005" s="705"/>
      <c r="PKN1005" s="705"/>
      <c r="PKO1005" s="705"/>
      <c r="PKP1005" s="705"/>
      <c r="PKQ1005" s="705"/>
      <c r="PKR1005" s="705"/>
      <c r="PKS1005" s="705"/>
      <c r="PKT1005" s="705"/>
      <c r="PKU1005" s="705"/>
      <c r="PKV1005" s="705"/>
      <c r="PKW1005" s="705"/>
      <c r="PKX1005" s="705"/>
      <c r="PKY1005" s="705"/>
      <c r="PKZ1005" s="705"/>
      <c r="PLA1005" s="705"/>
      <c r="PLB1005" s="705"/>
      <c r="PLC1005" s="705"/>
      <c r="PLD1005" s="705"/>
      <c r="PLE1005" s="705"/>
      <c r="PLF1005" s="705"/>
      <c r="PLG1005" s="705"/>
      <c r="PLH1005" s="705"/>
      <c r="PLI1005" s="705"/>
      <c r="PLJ1005" s="705"/>
      <c r="PLK1005" s="705"/>
      <c r="PLL1005" s="705"/>
      <c r="PLM1005" s="705"/>
      <c r="PLN1005" s="705"/>
      <c r="PLO1005" s="705"/>
      <c r="PLP1005" s="705"/>
      <c r="PLQ1005" s="705"/>
      <c r="PLR1005" s="705"/>
      <c r="PLS1005" s="705"/>
      <c r="PLT1005" s="705"/>
      <c r="PLU1005" s="705"/>
      <c r="PLV1005" s="705"/>
      <c r="PLW1005" s="705"/>
      <c r="PLX1005" s="705"/>
      <c r="PLY1005" s="705"/>
      <c r="PLZ1005" s="705"/>
      <c r="PMA1005" s="705"/>
      <c r="PMB1005" s="705"/>
      <c r="PMC1005" s="705"/>
      <c r="PMD1005" s="705"/>
      <c r="PME1005" s="705"/>
      <c r="PMF1005" s="705"/>
      <c r="PMG1005" s="705"/>
      <c r="PMH1005" s="705"/>
      <c r="PMI1005" s="705"/>
      <c r="PMJ1005" s="705"/>
      <c r="PMK1005" s="705"/>
      <c r="PML1005" s="705"/>
      <c r="PMM1005" s="705"/>
      <c r="PMN1005" s="705"/>
      <c r="PMO1005" s="705"/>
      <c r="PMP1005" s="705"/>
      <c r="PMQ1005" s="705"/>
      <c r="PMR1005" s="705"/>
      <c r="PMS1005" s="705"/>
      <c r="PMT1005" s="705"/>
      <c r="PMU1005" s="705"/>
      <c r="PMV1005" s="705"/>
      <c r="PMW1005" s="705"/>
      <c r="PMX1005" s="705"/>
      <c r="PMY1005" s="705"/>
      <c r="PMZ1005" s="705"/>
      <c r="PNA1005" s="705"/>
      <c r="PNB1005" s="705"/>
      <c r="PNC1005" s="705"/>
      <c r="PND1005" s="705"/>
      <c r="PNE1005" s="705"/>
      <c r="PNF1005" s="705"/>
      <c r="PNG1005" s="705"/>
      <c r="PNH1005" s="705"/>
      <c r="PNI1005" s="705"/>
      <c r="PNJ1005" s="705"/>
      <c r="PNK1005" s="705"/>
      <c r="PNL1005" s="705"/>
      <c r="PNM1005" s="705"/>
      <c r="PNN1005" s="705"/>
      <c r="PNO1005" s="705"/>
      <c r="PNP1005" s="705"/>
      <c r="PNQ1005" s="705"/>
      <c r="PNR1005" s="705"/>
      <c r="PNS1005" s="705"/>
      <c r="PNT1005" s="705"/>
      <c r="PNU1005" s="705"/>
      <c r="PNV1005" s="705"/>
      <c r="PNW1005" s="705"/>
      <c r="PNX1005" s="705"/>
      <c r="PNY1005" s="705"/>
      <c r="PNZ1005" s="705"/>
      <c r="POA1005" s="705"/>
      <c r="POB1005" s="705"/>
      <c r="POC1005" s="705"/>
      <c r="POD1005" s="705"/>
      <c r="POE1005" s="705"/>
      <c r="POF1005" s="705"/>
      <c r="POG1005" s="705"/>
      <c r="POH1005" s="705"/>
      <c r="POI1005" s="705"/>
      <c r="POJ1005" s="705"/>
      <c r="POK1005" s="705"/>
      <c r="POL1005" s="705"/>
      <c r="POM1005" s="705"/>
      <c r="PON1005" s="705"/>
      <c r="POO1005" s="705"/>
      <c r="POP1005" s="705"/>
      <c r="POQ1005" s="705"/>
      <c r="POR1005" s="705"/>
      <c r="POS1005" s="705"/>
      <c r="POT1005" s="705"/>
      <c r="POU1005" s="705"/>
      <c r="POV1005" s="705"/>
      <c r="POW1005" s="705"/>
      <c r="POX1005" s="705"/>
      <c r="POY1005" s="705"/>
      <c r="POZ1005" s="705"/>
      <c r="PPA1005" s="705"/>
      <c r="PPB1005" s="705"/>
      <c r="PPC1005" s="705"/>
      <c r="PPD1005" s="705"/>
      <c r="PPE1005" s="705"/>
      <c r="PPF1005" s="705"/>
      <c r="PPG1005" s="705"/>
      <c r="PPH1005" s="705"/>
      <c r="PPI1005" s="705"/>
      <c r="PPJ1005" s="705"/>
      <c r="PPK1005" s="705"/>
      <c r="PPL1005" s="705"/>
      <c r="PPM1005" s="705"/>
      <c r="PPN1005" s="705"/>
      <c r="PPO1005" s="705"/>
      <c r="PPP1005" s="705"/>
      <c r="PPQ1005" s="705"/>
      <c r="PPR1005" s="705"/>
      <c r="PPS1005" s="705"/>
      <c r="PPT1005" s="705"/>
      <c r="PPU1005" s="705"/>
      <c r="PPV1005" s="705"/>
      <c r="PPW1005" s="705"/>
      <c r="PPX1005" s="705"/>
      <c r="PPY1005" s="705"/>
      <c r="PPZ1005" s="705"/>
      <c r="PQA1005" s="705"/>
      <c r="PQB1005" s="705"/>
      <c r="PQC1005" s="705"/>
      <c r="PQD1005" s="705"/>
      <c r="PQE1005" s="705"/>
      <c r="PQF1005" s="705"/>
      <c r="PQG1005" s="705"/>
      <c r="PQH1005" s="705"/>
      <c r="PQI1005" s="705"/>
      <c r="PQJ1005" s="705"/>
      <c r="PQK1005" s="705"/>
      <c r="PQL1005" s="705"/>
      <c r="PQM1005" s="705"/>
      <c r="PQN1005" s="705"/>
      <c r="PQO1005" s="705"/>
      <c r="PQP1005" s="705"/>
      <c r="PQQ1005" s="705"/>
      <c r="PQR1005" s="705"/>
      <c r="PQS1005" s="705"/>
      <c r="PQT1005" s="705"/>
      <c r="PQU1005" s="705"/>
      <c r="PQV1005" s="705"/>
      <c r="PQW1005" s="705"/>
      <c r="PQX1005" s="705"/>
      <c r="PQY1005" s="705"/>
      <c r="PQZ1005" s="705"/>
      <c r="PRA1005" s="705"/>
      <c r="PRB1005" s="705"/>
      <c r="PRC1005" s="705"/>
      <c r="PRD1005" s="705"/>
      <c r="PRE1005" s="705"/>
      <c r="PRF1005" s="705"/>
      <c r="PRG1005" s="705"/>
      <c r="PRH1005" s="705"/>
      <c r="PRI1005" s="705"/>
      <c r="PRJ1005" s="705"/>
      <c r="PRK1005" s="705"/>
      <c r="PRL1005" s="705"/>
      <c r="PRM1005" s="705"/>
      <c r="PRN1005" s="705"/>
      <c r="PRO1005" s="705"/>
      <c r="PRP1005" s="705"/>
      <c r="PRQ1005" s="705"/>
      <c r="PRR1005" s="705"/>
      <c r="PRS1005" s="705"/>
      <c r="PRT1005" s="705"/>
      <c r="PRU1005" s="705"/>
      <c r="PRV1005" s="705"/>
      <c r="PRW1005" s="705"/>
      <c r="PRX1005" s="705"/>
      <c r="PRY1005" s="705"/>
      <c r="PRZ1005" s="705"/>
      <c r="PSA1005" s="705"/>
      <c r="PSB1005" s="705"/>
      <c r="PSC1005" s="705"/>
      <c r="PSD1005" s="705"/>
      <c r="PSE1005" s="705"/>
      <c r="PSF1005" s="705"/>
      <c r="PSG1005" s="705"/>
      <c r="PSH1005" s="705"/>
      <c r="PSI1005" s="705"/>
      <c r="PSJ1005" s="705"/>
      <c r="PSK1005" s="705"/>
      <c r="PSL1005" s="705"/>
      <c r="PSM1005" s="705"/>
      <c r="PSN1005" s="705"/>
      <c r="PSO1005" s="705"/>
      <c r="PSP1005" s="705"/>
      <c r="PSQ1005" s="705"/>
      <c r="PSR1005" s="705"/>
      <c r="PSS1005" s="705"/>
      <c r="PST1005" s="705"/>
      <c r="PSU1005" s="705"/>
      <c r="PSV1005" s="705"/>
      <c r="PSW1005" s="705"/>
      <c r="PSX1005" s="705"/>
      <c r="PSY1005" s="705"/>
      <c r="PSZ1005" s="705"/>
      <c r="PTA1005" s="705"/>
      <c r="PTB1005" s="705"/>
      <c r="PTC1005" s="705"/>
      <c r="PTD1005" s="705"/>
      <c r="PTE1005" s="705"/>
      <c r="PTF1005" s="705"/>
      <c r="PTG1005" s="705"/>
      <c r="PTH1005" s="705"/>
      <c r="PTI1005" s="705"/>
      <c r="PTJ1005" s="705"/>
      <c r="PTK1005" s="705"/>
      <c r="PTL1005" s="705"/>
      <c r="PTM1005" s="705"/>
      <c r="PTN1005" s="705"/>
      <c r="PTO1005" s="705"/>
      <c r="PTP1005" s="705"/>
      <c r="PTQ1005" s="705"/>
      <c r="PTR1005" s="705"/>
      <c r="PTS1005" s="705"/>
      <c r="PTT1005" s="705"/>
      <c r="PTU1005" s="705"/>
      <c r="PTV1005" s="705"/>
      <c r="PTW1005" s="705"/>
      <c r="PTX1005" s="705"/>
      <c r="PTY1005" s="705"/>
      <c r="PTZ1005" s="705"/>
      <c r="PUA1005" s="705"/>
      <c r="PUB1005" s="705"/>
      <c r="PUC1005" s="705"/>
      <c r="PUD1005" s="705"/>
      <c r="PUE1005" s="705"/>
      <c r="PUF1005" s="705"/>
      <c r="PUG1005" s="705"/>
      <c r="PUH1005" s="705"/>
      <c r="PUI1005" s="705"/>
      <c r="PUJ1005" s="705"/>
      <c r="PUK1005" s="705"/>
      <c r="PUL1005" s="705"/>
      <c r="PUM1005" s="705"/>
      <c r="PUN1005" s="705"/>
      <c r="PUO1005" s="705"/>
      <c r="PUP1005" s="705"/>
      <c r="PUQ1005" s="705"/>
      <c r="PUR1005" s="705"/>
      <c r="PUS1005" s="705"/>
      <c r="PUT1005" s="705"/>
      <c r="PUU1005" s="705"/>
      <c r="PUV1005" s="705"/>
      <c r="PUW1005" s="705"/>
      <c r="PUX1005" s="705"/>
      <c r="PUY1005" s="705"/>
      <c r="PUZ1005" s="705"/>
      <c r="PVA1005" s="705"/>
      <c r="PVB1005" s="705"/>
      <c r="PVC1005" s="705"/>
      <c r="PVD1005" s="705"/>
      <c r="PVE1005" s="705"/>
      <c r="PVF1005" s="705"/>
      <c r="PVG1005" s="705"/>
      <c r="PVH1005" s="705"/>
      <c r="PVI1005" s="705"/>
      <c r="PVJ1005" s="705"/>
      <c r="PVK1005" s="705"/>
      <c r="PVL1005" s="705"/>
      <c r="PVM1005" s="705"/>
      <c r="PVN1005" s="705"/>
      <c r="PVO1005" s="705"/>
      <c r="PVP1005" s="705"/>
      <c r="PVQ1005" s="705"/>
      <c r="PVR1005" s="705"/>
      <c r="PVS1005" s="705"/>
      <c r="PVT1005" s="705"/>
      <c r="PVU1005" s="705"/>
      <c r="PVV1005" s="705"/>
      <c r="PVW1005" s="705"/>
      <c r="PVX1005" s="705"/>
      <c r="PVY1005" s="705"/>
      <c r="PVZ1005" s="705"/>
      <c r="PWA1005" s="705"/>
      <c r="PWB1005" s="705"/>
      <c r="PWC1005" s="705"/>
      <c r="PWD1005" s="705"/>
      <c r="PWE1005" s="705"/>
      <c r="PWF1005" s="705"/>
      <c r="PWG1005" s="705"/>
      <c r="PWH1005" s="705"/>
      <c r="PWI1005" s="705"/>
      <c r="PWJ1005" s="705"/>
      <c r="PWK1005" s="705"/>
      <c r="PWL1005" s="705"/>
      <c r="PWM1005" s="705"/>
      <c r="PWN1005" s="705"/>
      <c r="PWO1005" s="705"/>
      <c r="PWP1005" s="705"/>
      <c r="PWQ1005" s="705"/>
      <c r="PWR1005" s="705"/>
      <c r="PWS1005" s="705"/>
      <c r="PWT1005" s="705"/>
      <c r="PWU1005" s="705"/>
      <c r="PWV1005" s="705"/>
      <c r="PWW1005" s="705"/>
      <c r="PWX1005" s="705"/>
      <c r="PWY1005" s="705"/>
      <c r="PWZ1005" s="705"/>
      <c r="PXA1005" s="705"/>
      <c r="PXB1005" s="705"/>
      <c r="PXC1005" s="705"/>
      <c r="PXD1005" s="705"/>
      <c r="PXE1005" s="705"/>
      <c r="PXF1005" s="705"/>
      <c r="PXG1005" s="705"/>
      <c r="PXH1005" s="705"/>
      <c r="PXI1005" s="705"/>
      <c r="PXJ1005" s="705"/>
      <c r="PXK1005" s="705"/>
      <c r="PXL1005" s="705"/>
      <c r="PXM1005" s="705"/>
      <c r="PXN1005" s="705"/>
      <c r="PXO1005" s="705"/>
      <c r="PXP1005" s="705"/>
      <c r="PXQ1005" s="705"/>
      <c r="PXR1005" s="705"/>
      <c r="PXS1005" s="705"/>
      <c r="PXT1005" s="705"/>
      <c r="PXU1005" s="705"/>
      <c r="PXV1005" s="705"/>
      <c r="PXW1005" s="705"/>
      <c r="PXX1005" s="705"/>
      <c r="PXY1005" s="705"/>
      <c r="PXZ1005" s="705"/>
      <c r="PYA1005" s="705"/>
      <c r="PYB1005" s="705"/>
      <c r="PYC1005" s="705"/>
      <c r="PYD1005" s="705"/>
      <c r="PYE1005" s="705"/>
      <c r="PYF1005" s="705"/>
      <c r="PYG1005" s="705"/>
      <c r="PYH1005" s="705"/>
      <c r="PYI1005" s="705"/>
      <c r="PYJ1005" s="705"/>
      <c r="PYK1005" s="705"/>
      <c r="PYL1005" s="705"/>
      <c r="PYM1005" s="705"/>
      <c r="PYN1005" s="705"/>
      <c r="PYO1005" s="705"/>
      <c r="PYP1005" s="705"/>
      <c r="PYQ1005" s="705"/>
      <c r="PYR1005" s="705"/>
      <c r="PYS1005" s="705"/>
      <c r="PYT1005" s="705"/>
      <c r="PYU1005" s="705"/>
      <c r="PYV1005" s="705"/>
      <c r="PYW1005" s="705"/>
      <c r="PYX1005" s="705"/>
      <c r="PYY1005" s="705"/>
      <c r="PYZ1005" s="705"/>
      <c r="PZA1005" s="705"/>
      <c r="PZB1005" s="705"/>
      <c r="PZC1005" s="705"/>
      <c r="PZD1005" s="705"/>
      <c r="PZE1005" s="705"/>
      <c r="PZF1005" s="705"/>
      <c r="PZG1005" s="705"/>
      <c r="PZH1005" s="705"/>
      <c r="PZI1005" s="705"/>
      <c r="PZJ1005" s="705"/>
      <c r="PZK1005" s="705"/>
      <c r="PZL1005" s="705"/>
      <c r="PZM1005" s="705"/>
      <c r="PZN1005" s="705"/>
      <c r="PZO1005" s="705"/>
      <c r="PZP1005" s="705"/>
      <c r="PZQ1005" s="705"/>
      <c r="PZR1005" s="705"/>
      <c r="PZS1005" s="705"/>
      <c r="PZT1005" s="705"/>
      <c r="PZU1005" s="705"/>
      <c r="PZV1005" s="705"/>
      <c r="PZW1005" s="705"/>
      <c r="PZX1005" s="705"/>
      <c r="PZY1005" s="705"/>
      <c r="PZZ1005" s="705"/>
      <c r="QAA1005" s="705"/>
      <c r="QAB1005" s="705"/>
      <c r="QAC1005" s="705"/>
      <c r="QAD1005" s="705"/>
      <c r="QAE1005" s="705"/>
      <c r="QAF1005" s="705"/>
      <c r="QAG1005" s="705"/>
      <c r="QAH1005" s="705"/>
      <c r="QAI1005" s="705"/>
      <c r="QAJ1005" s="705"/>
      <c r="QAK1005" s="705"/>
      <c r="QAL1005" s="705"/>
      <c r="QAM1005" s="705"/>
      <c r="QAN1005" s="705"/>
      <c r="QAO1005" s="705"/>
      <c r="QAP1005" s="705"/>
      <c r="QAQ1005" s="705"/>
      <c r="QAR1005" s="705"/>
      <c r="QAS1005" s="705"/>
      <c r="QAT1005" s="705"/>
      <c r="QAU1005" s="705"/>
      <c r="QAV1005" s="705"/>
      <c r="QAW1005" s="705"/>
      <c r="QAX1005" s="705"/>
      <c r="QAY1005" s="705"/>
      <c r="QAZ1005" s="705"/>
      <c r="QBA1005" s="705"/>
      <c r="QBB1005" s="705"/>
      <c r="QBC1005" s="705"/>
      <c r="QBD1005" s="705"/>
      <c r="QBE1005" s="705"/>
      <c r="QBF1005" s="705"/>
      <c r="QBG1005" s="705"/>
      <c r="QBH1005" s="705"/>
      <c r="QBI1005" s="705"/>
      <c r="QBJ1005" s="705"/>
      <c r="QBK1005" s="705"/>
      <c r="QBL1005" s="705"/>
      <c r="QBM1005" s="705"/>
      <c r="QBN1005" s="705"/>
      <c r="QBO1005" s="705"/>
      <c r="QBP1005" s="705"/>
      <c r="QBQ1005" s="705"/>
      <c r="QBR1005" s="705"/>
      <c r="QBS1005" s="705"/>
      <c r="QBT1005" s="705"/>
      <c r="QBU1005" s="705"/>
      <c r="QBV1005" s="705"/>
      <c r="QBW1005" s="705"/>
      <c r="QBX1005" s="705"/>
      <c r="QBY1005" s="705"/>
      <c r="QBZ1005" s="705"/>
      <c r="QCA1005" s="705"/>
      <c r="QCB1005" s="705"/>
      <c r="QCC1005" s="705"/>
      <c r="QCD1005" s="705"/>
      <c r="QCE1005" s="705"/>
      <c r="QCF1005" s="705"/>
      <c r="QCG1005" s="705"/>
      <c r="QCH1005" s="705"/>
      <c r="QCI1005" s="705"/>
      <c r="QCJ1005" s="705"/>
      <c r="QCK1005" s="705"/>
      <c r="QCL1005" s="705"/>
      <c r="QCM1005" s="705"/>
      <c r="QCN1005" s="705"/>
      <c r="QCO1005" s="705"/>
      <c r="QCP1005" s="705"/>
      <c r="QCQ1005" s="705"/>
      <c r="QCR1005" s="705"/>
      <c r="QCS1005" s="705"/>
      <c r="QCT1005" s="705"/>
      <c r="QCU1005" s="705"/>
      <c r="QCV1005" s="705"/>
      <c r="QCW1005" s="705"/>
      <c r="QCX1005" s="705"/>
      <c r="QCY1005" s="705"/>
      <c r="QCZ1005" s="705"/>
      <c r="QDA1005" s="705"/>
      <c r="QDB1005" s="705"/>
      <c r="QDC1005" s="705"/>
      <c r="QDD1005" s="705"/>
      <c r="QDE1005" s="705"/>
      <c r="QDF1005" s="705"/>
      <c r="QDG1005" s="705"/>
      <c r="QDH1005" s="705"/>
      <c r="QDI1005" s="705"/>
      <c r="QDJ1005" s="705"/>
      <c r="QDK1005" s="705"/>
      <c r="QDL1005" s="705"/>
      <c r="QDM1005" s="705"/>
      <c r="QDN1005" s="705"/>
      <c r="QDO1005" s="705"/>
      <c r="QDP1005" s="705"/>
      <c r="QDQ1005" s="705"/>
      <c r="QDR1005" s="705"/>
      <c r="QDS1005" s="705"/>
      <c r="QDT1005" s="705"/>
      <c r="QDU1005" s="705"/>
      <c r="QDV1005" s="705"/>
      <c r="QDW1005" s="705"/>
      <c r="QDX1005" s="705"/>
      <c r="QDY1005" s="705"/>
      <c r="QDZ1005" s="705"/>
      <c r="QEA1005" s="705"/>
      <c r="QEB1005" s="705"/>
      <c r="QEC1005" s="705"/>
      <c r="QED1005" s="705"/>
      <c r="QEE1005" s="705"/>
      <c r="QEF1005" s="705"/>
      <c r="QEG1005" s="705"/>
      <c r="QEH1005" s="705"/>
      <c r="QEI1005" s="705"/>
      <c r="QEJ1005" s="705"/>
      <c r="QEK1005" s="705"/>
      <c r="QEL1005" s="705"/>
      <c r="QEM1005" s="705"/>
      <c r="QEN1005" s="705"/>
      <c r="QEO1005" s="705"/>
      <c r="QEP1005" s="705"/>
      <c r="QEQ1005" s="705"/>
      <c r="QER1005" s="705"/>
      <c r="QES1005" s="705"/>
      <c r="QET1005" s="705"/>
      <c r="QEU1005" s="705"/>
      <c r="QEV1005" s="705"/>
      <c r="QEW1005" s="705"/>
      <c r="QEX1005" s="705"/>
      <c r="QEY1005" s="705"/>
      <c r="QEZ1005" s="705"/>
      <c r="QFA1005" s="705"/>
      <c r="QFB1005" s="705"/>
      <c r="QFC1005" s="705"/>
      <c r="QFD1005" s="705"/>
      <c r="QFE1005" s="705"/>
      <c r="QFF1005" s="705"/>
      <c r="QFG1005" s="705"/>
      <c r="QFH1005" s="705"/>
      <c r="QFI1005" s="705"/>
      <c r="QFJ1005" s="705"/>
      <c r="QFK1005" s="705"/>
      <c r="QFL1005" s="705"/>
      <c r="QFM1005" s="705"/>
      <c r="QFN1005" s="705"/>
      <c r="QFO1005" s="705"/>
      <c r="QFP1005" s="705"/>
      <c r="QFQ1005" s="705"/>
      <c r="QFR1005" s="705"/>
      <c r="QFS1005" s="705"/>
      <c r="QFT1005" s="705"/>
      <c r="QFU1005" s="705"/>
      <c r="QFV1005" s="705"/>
      <c r="QFW1005" s="705"/>
      <c r="QFX1005" s="705"/>
      <c r="QFY1005" s="705"/>
      <c r="QFZ1005" s="705"/>
      <c r="QGA1005" s="705"/>
      <c r="QGB1005" s="705"/>
      <c r="QGC1005" s="705"/>
      <c r="QGD1005" s="705"/>
      <c r="QGE1005" s="705"/>
      <c r="QGF1005" s="705"/>
      <c r="QGG1005" s="705"/>
      <c r="QGH1005" s="705"/>
      <c r="QGI1005" s="705"/>
      <c r="QGJ1005" s="705"/>
      <c r="QGK1005" s="705"/>
      <c r="QGL1005" s="705"/>
      <c r="QGM1005" s="705"/>
      <c r="QGN1005" s="705"/>
      <c r="QGO1005" s="705"/>
      <c r="QGP1005" s="705"/>
      <c r="QGQ1005" s="705"/>
      <c r="QGR1005" s="705"/>
      <c r="QGS1005" s="705"/>
      <c r="QGT1005" s="705"/>
      <c r="QGU1005" s="705"/>
      <c r="QGV1005" s="705"/>
      <c r="QGW1005" s="705"/>
      <c r="QGX1005" s="705"/>
      <c r="QGY1005" s="705"/>
      <c r="QGZ1005" s="705"/>
      <c r="QHA1005" s="705"/>
      <c r="QHB1005" s="705"/>
      <c r="QHC1005" s="705"/>
      <c r="QHD1005" s="705"/>
      <c r="QHE1005" s="705"/>
      <c r="QHF1005" s="705"/>
      <c r="QHG1005" s="705"/>
      <c r="QHH1005" s="705"/>
      <c r="QHI1005" s="705"/>
      <c r="QHJ1005" s="705"/>
      <c r="QHK1005" s="705"/>
      <c r="QHL1005" s="705"/>
      <c r="QHM1005" s="705"/>
      <c r="QHN1005" s="705"/>
      <c r="QHO1005" s="705"/>
      <c r="QHP1005" s="705"/>
      <c r="QHQ1005" s="705"/>
      <c r="QHR1005" s="705"/>
      <c r="QHS1005" s="705"/>
      <c r="QHT1005" s="705"/>
      <c r="QHU1005" s="705"/>
      <c r="QHV1005" s="705"/>
      <c r="QHW1005" s="705"/>
      <c r="QHX1005" s="705"/>
      <c r="QHY1005" s="705"/>
      <c r="QHZ1005" s="705"/>
      <c r="QIA1005" s="705"/>
      <c r="QIB1005" s="705"/>
      <c r="QIC1005" s="705"/>
      <c r="QID1005" s="705"/>
      <c r="QIE1005" s="705"/>
      <c r="QIF1005" s="705"/>
      <c r="QIG1005" s="705"/>
      <c r="QIH1005" s="705"/>
      <c r="QII1005" s="705"/>
      <c r="QIJ1005" s="705"/>
      <c r="QIK1005" s="705"/>
      <c r="QIL1005" s="705"/>
      <c r="QIM1005" s="705"/>
      <c r="QIN1005" s="705"/>
      <c r="QIO1005" s="705"/>
      <c r="QIP1005" s="705"/>
      <c r="QIQ1005" s="705"/>
      <c r="QIR1005" s="705"/>
      <c r="QIS1005" s="705"/>
      <c r="QIT1005" s="705"/>
      <c r="QIU1005" s="705"/>
      <c r="QIV1005" s="705"/>
      <c r="QIW1005" s="705"/>
      <c r="QIX1005" s="705"/>
      <c r="QIY1005" s="705"/>
      <c r="QIZ1005" s="705"/>
      <c r="QJA1005" s="705"/>
      <c r="QJB1005" s="705"/>
      <c r="QJC1005" s="705"/>
      <c r="QJD1005" s="705"/>
      <c r="QJE1005" s="705"/>
      <c r="QJF1005" s="705"/>
      <c r="QJG1005" s="705"/>
      <c r="QJH1005" s="705"/>
      <c r="QJI1005" s="705"/>
      <c r="QJJ1005" s="705"/>
      <c r="QJK1005" s="705"/>
      <c r="QJL1005" s="705"/>
      <c r="QJM1005" s="705"/>
      <c r="QJN1005" s="705"/>
      <c r="QJO1005" s="705"/>
      <c r="QJP1005" s="705"/>
      <c r="QJQ1005" s="705"/>
      <c r="QJR1005" s="705"/>
      <c r="QJS1005" s="705"/>
      <c r="QJT1005" s="705"/>
      <c r="QJU1005" s="705"/>
      <c r="QJV1005" s="705"/>
      <c r="QJW1005" s="705"/>
      <c r="QJX1005" s="705"/>
      <c r="QJY1005" s="705"/>
      <c r="QJZ1005" s="705"/>
      <c r="QKA1005" s="705"/>
      <c r="QKB1005" s="705"/>
      <c r="QKC1005" s="705"/>
      <c r="QKD1005" s="705"/>
      <c r="QKE1005" s="705"/>
      <c r="QKF1005" s="705"/>
      <c r="QKG1005" s="705"/>
      <c r="QKH1005" s="705"/>
      <c r="QKI1005" s="705"/>
      <c r="QKJ1005" s="705"/>
      <c r="QKK1005" s="705"/>
      <c r="QKL1005" s="705"/>
      <c r="QKM1005" s="705"/>
      <c r="QKN1005" s="705"/>
      <c r="QKO1005" s="705"/>
      <c r="QKP1005" s="705"/>
      <c r="QKQ1005" s="705"/>
      <c r="QKR1005" s="705"/>
      <c r="QKS1005" s="705"/>
      <c r="QKT1005" s="705"/>
      <c r="QKU1005" s="705"/>
      <c r="QKV1005" s="705"/>
      <c r="QKW1005" s="705"/>
      <c r="QKX1005" s="705"/>
      <c r="QKY1005" s="705"/>
      <c r="QKZ1005" s="705"/>
      <c r="QLA1005" s="705"/>
      <c r="QLB1005" s="705"/>
      <c r="QLC1005" s="705"/>
      <c r="QLD1005" s="705"/>
      <c r="QLE1005" s="705"/>
      <c r="QLF1005" s="705"/>
      <c r="QLG1005" s="705"/>
      <c r="QLH1005" s="705"/>
      <c r="QLI1005" s="705"/>
      <c r="QLJ1005" s="705"/>
      <c r="QLK1005" s="705"/>
      <c r="QLL1005" s="705"/>
      <c r="QLM1005" s="705"/>
      <c r="QLN1005" s="705"/>
      <c r="QLO1005" s="705"/>
      <c r="QLP1005" s="705"/>
      <c r="QLQ1005" s="705"/>
      <c r="QLR1005" s="705"/>
      <c r="QLS1005" s="705"/>
      <c r="QLT1005" s="705"/>
      <c r="QLU1005" s="705"/>
      <c r="QLV1005" s="705"/>
      <c r="QLW1005" s="705"/>
      <c r="QLX1005" s="705"/>
      <c r="QLY1005" s="705"/>
      <c r="QLZ1005" s="705"/>
      <c r="QMA1005" s="705"/>
      <c r="QMB1005" s="705"/>
      <c r="QMC1005" s="705"/>
      <c r="QMD1005" s="705"/>
      <c r="QME1005" s="705"/>
      <c r="QMF1005" s="705"/>
      <c r="QMG1005" s="705"/>
      <c r="QMH1005" s="705"/>
      <c r="QMI1005" s="705"/>
      <c r="QMJ1005" s="705"/>
      <c r="QMK1005" s="705"/>
      <c r="QML1005" s="705"/>
      <c r="QMM1005" s="705"/>
      <c r="QMN1005" s="705"/>
      <c r="QMO1005" s="705"/>
      <c r="QMP1005" s="705"/>
      <c r="QMQ1005" s="705"/>
      <c r="QMR1005" s="705"/>
      <c r="QMS1005" s="705"/>
      <c r="QMT1005" s="705"/>
      <c r="QMU1005" s="705"/>
      <c r="QMV1005" s="705"/>
      <c r="QMW1005" s="705"/>
      <c r="QMX1005" s="705"/>
      <c r="QMY1005" s="705"/>
      <c r="QMZ1005" s="705"/>
      <c r="QNA1005" s="705"/>
      <c r="QNB1005" s="705"/>
      <c r="QNC1005" s="705"/>
      <c r="QND1005" s="705"/>
      <c r="QNE1005" s="705"/>
      <c r="QNF1005" s="705"/>
      <c r="QNG1005" s="705"/>
      <c r="QNH1005" s="705"/>
      <c r="QNI1005" s="705"/>
      <c r="QNJ1005" s="705"/>
      <c r="QNK1005" s="705"/>
      <c r="QNL1005" s="705"/>
      <c r="QNM1005" s="705"/>
      <c r="QNN1005" s="705"/>
      <c r="QNO1005" s="705"/>
      <c r="QNP1005" s="705"/>
      <c r="QNQ1005" s="705"/>
      <c r="QNR1005" s="705"/>
      <c r="QNS1005" s="705"/>
      <c r="QNT1005" s="705"/>
      <c r="QNU1005" s="705"/>
      <c r="QNV1005" s="705"/>
      <c r="QNW1005" s="705"/>
      <c r="QNX1005" s="705"/>
      <c r="QNY1005" s="705"/>
      <c r="QNZ1005" s="705"/>
      <c r="QOA1005" s="705"/>
      <c r="QOB1005" s="705"/>
      <c r="QOC1005" s="705"/>
      <c r="QOD1005" s="705"/>
      <c r="QOE1005" s="705"/>
      <c r="QOF1005" s="705"/>
      <c r="QOG1005" s="705"/>
      <c r="QOH1005" s="705"/>
      <c r="QOI1005" s="705"/>
      <c r="QOJ1005" s="705"/>
      <c r="QOK1005" s="705"/>
      <c r="QOL1005" s="705"/>
      <c r="QOM1005" s="705"/>
      <c r="QON1005" s="705"/>
      <c r="QOO1005" s="705"/>
      <c r="QOP1005" s="705"/>
      <c r="QOQ1005" s="705"/>
      <c r="QOR1005" s="705"/>
      <c r="QOS1005" s="705"/>
      <c r="QOT1005" s="705"/>
      <c r="QOU1005" s="705"/>
      <c r="QOV1005" s="705"/>
      <c r="QOW1005" s="705"/>
      <c r="QOX1005" s="705"/>
      <c r="QOY1005" s="705"/>
      <c r="QOZ1005" s="705"/>
      <c r="QPA1005" s="705"/>
      <c r="QPB1005" s="705"/>
      <c r="QPC1005" s="705"/>
      <c r="QPD1005" s="705"/>
      <c r="QPE1005" s="705"/>
      <c r="QPF1005" s="705"/>
      <c r="QPG1005" s="705"/>
      <c r="QPH1005" s="705"/>
      <c r="QPI1005" s="705"/>
      <c r="QPJ1005" s="705"/>
      <c r="QPK1005" s="705"/>
      <c r="QPL1005" s="705"/>
      <c r="QPM1005" s="705"/>
      <c r="QPN1005" s="705"/>
      <c r="QPO1005" s="705"/>
      <c r="QPP1005" s="705"/>
      <c r="QPQ1005" s="705"/>
      <c r="QPR1005" s="705"/>
      <c r="QPS1005" s="705"/>
      <c r="QPT1005" s="705"/>
      <c r="QPU1005" s="705"/>
      <c r="QPV1005" s="705"/>
      <c r="QPW1005" s="705"/>
      <c r="QPX1005" s="705"/>
      <c r="QPY1005" s="705"/>
      <c r="QPZ1005" s="705"/>
      <c r="QQA1005" s="705"/>
      <c r="QQB1005" s="705"/>
      <c r="QQC1005" s="705"/>
      <c r="QQD1005" s="705"/>
      <c r="QQE1005" s="705"/>
      <c r="QQF1005" s="705"/>
      <c r="QQG1005" s="705"/>
      <c r="QQH1005" s="705"/>
      <c r="QQI1005" s="705"/>
      <c r="QQJ1005" s="705"/>
      <c r="QQK1005" s="705"/>
      <c r="QQL1005" s="705"/>
      <c r="QQM1005" s="705"/>
      <c r="QQN1005" s="705"/>
      <c r="QQO1005" s="705"/>
      <c r="QQP1005" s="705"/>
      <c r="QQQ1005" s="705"/>
      <c r="QQR1005" s="705"/>
      <c r="QQS1005" s="705"/>
      <c r="QQT1005" s="705"/>
      <c r="QQU1005" s="705"/>
      <c r="QQV1005" s="705"/>
      <c r="QQW1005" s="705"/>
      <c r="QQX1005" s="705"/>
      <c r="QQY1005" s="705"/>
      <c r="QQZ1005" s="705"/>
      <c r="QRA1005" s="705"/>
      <c r="QRB1005" s="705"/>
      <c r="QRC1005" s="705"/>
      <c r="QRD1005" s="705"/>
      <c r="QRE1005" s="705"/>
      <c r="QRF1005" s="705"/>
      <c r="QRG1005" s="705"/>
      <c r="QRH1005" s="705"/>
      <c r="QRI1005" s="705"/>
      <c r="QRJ1005" s="705"/>
      <c r="QRK1005" s="705"/>
      <c r="QRL1005" s="705"/>
      <c r="QRM1005" s="705"/>
      <c r="QRN1005" s="705"/>
      <c r="QRO1005" s="705"/>
      <c r="QRP1005" s="705"/>
      <c r="QRQ1005" s="705"/>
      <c r="QRR1005" s="705"/>
      <c r="QRS1005" s="705"/>
      <c r="QRT1005" s="705"/>
      <c r="QRU1005" s="705"/>
      <c r="QRV1005" s="705"/>
      <c r="QRW1005" s="705"/>
      <c r="QRX1005" s="705"/>
      <c r="QRY1005" s="705"/>
      <c r="QRZ1005" s="705"/>
      <c r="QSA1005" s="705"/>
      <c r="QSB1005" s="705"/>
      <c r="QSC1005" s="705"/>
      <c r="QSD1005" s="705"/>
      <c r="QSE1005" s="705"/>
      <c r="QSF1005" s="705"/>
      <c r="QSG1005" s="705"/>
      <c r="QSH1005" s="705"/>
      <c r="QSI1005" s="705"/>
      <c r="QSJ1005" s="705"/>
      <c r="QSK1005" s="705"/>
      <c r="QSL1005" s="705"/>
      <c r="QSM1005" s="705"/>
      <c r="QSN1005" s="705"/>
      <c r="QSO1005" s="705"/>
      <c r="QSP1005" s="705"/>
      <c r="QSQ1005" s="705"/>
      <c r="QSR1005" s="705"/>
      <c r="QSS1005" s="705"/>
      <c r="QST1005" s="705"/>
      <c r="QSU1005" s="705"/>
      <c r="QSV1005" s="705"/>
      <c r="QSW1005" s="705"/>
      <c r="QSX1005" s="705"/>
      <c r="QSY1005" s="705"/>
      <c r="QSZ1005" s="705"/>
      <c r="QTA1005" s="705"/>
      <c r="QTB1005" s="705"/>
      <c r="QTC1005" s="705"/>
      <c r="QTD1005" s="705"/>
      <c r="QTE1005" s="705"/>
      <c r="QTF1005" s="705"/>
      <c r="QTG1005" s="705"/>
      <c r="QTH1005" s="705"/>
      <c r="QTI1005" s="705"/>
      <c r="QTJ1005" s="705"/>
      <c r="QTK1005" s="705"/>
      <c r="QTL1005" s="705"/>
      <c r="QTM1005" s="705"/>
      <c r="QTN1005" s="705"/>
      <c r="QTO1005" s="705"/>
      <c r="QTP1005" s="705"/>
      <c r="QTQ1005" s="705"/>
      <c r="QTR1005" s="705"/>
      <c r="QTS1005" s="705"/>
      <c r="QTT1005" s="705"/>
      <c r="QTU1005" s="705"/>
      <c r="QTV1005" s="705"/>
      <c r="QTW1005" s="705"/>
      <c r="QTX1005" s="705"/>
      <c r="QTY1005" s="705"/>
      <c r="QTZ1005" s="705"/>
      <c r="QUA1005" s="705"/>
      <c r="QUB1005" s="705"/>
      <c r="QUC1005" s="705"/>
      <c r="QUD1005" s="705"/>
      <c r="QUE1005" s="705"/>
      <c r="QUF1005" s="705"/>
      <c r="QUG1005" s="705"/>
      <c r="QUH1005" s="705"/>
      <c r="QUI1005" s="705"/>
      <c r="QUJ1005" s="705"/>
      <c r="QUK1005" s="705"/>
      <c r="QUL1005" s="705"/>
      <c r="QUM1005" s="705"/>
      <c r="QUN1005" s="705"/>
      <c r="QUO1005" s="705"/>
      <c r="QUP1005" s="705"/>
      <c r="QUQ1005" s="705"/>
      <c r="QUR1005" s="705"/>
      <c r="QUS1005" s="705"/>
      <c r="QUT1005" s="705"/>
      <c r="QUU1005" s="705"/>
      <c r="QUV1005" s="705"/>
      <c r="QUW1005" s="705"/>
      <c r="QUX1005" s="705"/>
      <c r="QUY1005" s="705"/>
      <c r="QUZ1005" s="705"/>
      <c r="QVA1005" s="705"/>
      <c r="QVB1005" s="705"/>
      <c r="QVC1005" s="705"/>
      <c r="QVD1005" s="705"/>
      <c r="QVE1005" s="705"/>
      <c r="QVF1005" s="705"/>
      <c r="QVG1005" s="705"/>
      <c r="QVH1005" s="705"/>
      <c r="QVI1005" s="705"/>
      <c r="QVJ1005" s="705"/>
      <c r="QVK1005" s="705"/>
      <c r="QVL1005" s="705"/>
      <c r="QVM1005" s="705"/>
      <c r="QVN1005" s="705"/>
      <c r="QVO1005" s="705"/>
      <c r="QVP1005" s="705"/>
      <c r="QVQ1005" s="705"/>
      <c r="QVR1005" s="705"/>
      <c r="QVS1005" s="705"/>
      <c r="QVT1005" s="705"/>
      <c r="QVU1005" s="705"/>
      <c r="QVV1005" s="705"/>
      <c r="QVW1005" s="705"/>
      <c r="QVX1005" s="705"/>
      <c r="QVY1005" s="705"/>
      <c r="QVZ1005" s="705"/>
      <c r="QWA1005" s="705"/>
      <c r="QWB1005" s="705"/>
      <c r="QWC1005" s="705"/>
      <c r="QWD1005" s="705"/>
      <c r="QWE1005" s="705"/>
      <c r="QWF1005" s="705"/>
      <c r="QWG1005" s="705"/>
      <c r="QWH1005" s="705"/>
      <c r="QWI1005" s="705"/>
      <c r="QWJ1005" s="705"/>
      <c r="QWK1005" s="705"/>
      <c r="QWL1005" s="705"/>
      <c r="QWM1005" s="705"/>
      <c r="QWN1005" s="705"/>
      <c r="QWO1005" s="705"/>
      <c r="QWP1005" s="705"/>
      <c r="QWQ1005" s="705"/>
      <c r="QWR1005" s="705"/>
      <c r="QWS1005" s="705"/>
      <c r="QWT1005" s="705"/>
      <c r="QWU1005" s="705"/>
      <c r="QWV1005" s="705"/>
      <c r="QWW1005" s="705"/>
      <c r="QWX1005" s="705"/>
      <c r="QWY1005" s="705"/>
      <c r="QWZ1005" s="705"/>
      <c r="QXA1005" s="705"/>
      <c r="QXB1005" s="705"/>
      <c r="QXC1005" s="705"/>
      <c r="QXD1005" s="705"/>
      <c r="QXE1005" s="705"/>
      <c r="QXF1005" s="705"/>
      <c r="QXG1005" s="705"/>
      <c r="QXH1005" s="705"/>
      <c r="QXI1005" s="705"/>
      <c r="QXJ1005" s="705"/>
      <c r="QXK1005" s="705"/>
      <c r="QXL1005" s="705"/>
      <c r="QXM1005" s="705"/>
      <c r="QXN1005" s="705"/>
      <c r="QXO1005" s="705"/>
      <c r="QXP1005" s="705"/>
      <c r="QXQ1005" s="705"/>
      <c r="QXR1005" s="705"/>
      <c r="QXS1005" s="705"/>
      <c r="QXT1005" s="705"/>
      <c r="QXU1005" s="705"/>
      <c r="QXV1005" s="705"/>
      <c r="QXW1005" s="705"/>
      <c r="QXX1005" s="705"/>
      <c r="QXY1005" s="705"/>
      <c r="QXZ1005" s="705"/>
      <c r="QYA1005" s="705"/>
      <c r="QYB1005" s="705"/>
      <c r="QYC1005" s="705"/>
      <c r="QYD1005" s="705"/>
      <c r="QYE1005" s="705"/>
      <c r="QYF1005" s="705"/>
      <c r="QYG1005" s="705"/>
      <c r="QYH1005" s="705"/>
      <c r="QYI1005" s="705"/>
      <c r="QYJ1005" s="705"/>
      <c r="QYK1005" s="705"/>
      <c r="QYL1005" s="705"/>
      <c r="QYM1005" s="705"/>
      <c r="QYN1005" s="705"/>
      <c r="QYO1005" s="705"/>
      <c r="QYP1005" s="705"/>
      <c r="QYQ1005" s="705"/>
      <c r="QYR1005" s="705"/>
      <c r="QYS1005" s="705"/>
      <c r="QYT1005" s="705"/>
      <c r="QYU1005" s="705"/>
      <c r="QYV1005" s="705"/>
      <c r="QYW1005" s="705"/>
      <c r="QYX1005" s="705"/>
      <c r="QYY1005" s="705"/>
      <c r="QYZ1005" s="705"/>
      <c r="QZA1005" s="705"/>
      <c r="QZB1005" s="705"/>
      <c r="QZC1005" s="705"/>
      <c r="QZD1005" s="705"/>
      <c r="QZE1005" s="705"/>
      <c r="QZF1005" s="705"/>
      <c r="QZG1005" s="705"/>
      <c r="QZH1005" s="705"/>
      <c r="QZI1005" s="705"/>
      <c r="QZJ1005" s="705"/>
      <c r="QZK1005" s="705"/>
      <c r="QZL1005" s="705"/>
      <c r="QZM1005" s="705"/>
      <c r="QZN1005" s="705"/>
      <c r="QZO1005" s="705"/>
      <c r="QZP1005" s="705"/>
      <c r="QZQ1005" s="705"/>
      <c r="QZR1005" s="705"/>
      <c r="QZS1005" s="705"/>
      <c r="QZT1005" s="705"/>
      <c r="QZU1005" s="705"/>
      <c r="QZV1005" s="705"/>
      <c r="QZW1005" s="705"/>
      <c r="QZX1005" s="705"/>
      <c r="QZY1005" s="705"/>
      <c r="QZZ1005" s="705"/>
      <c r="RAA1005" s="705"/>
      <c r="RAB1005" s="705"/>
      <c r="RAC1005" s="705"/>
      <c r="RAD1005" s="705"/>
      <c r="RAE1005" s="705"/>
      <c r="RAF1005" s="705"/>
      <c r="RAG1005" s="705"/>
      <c r="RAH1005" s="705"/>
      <c r="RAI1005" s="705"/>
      <c r="RAJ1005" s="705"/>
      <c r="RAK1005" s="705"/>
      <c r="RAL1005" s="705"/>
      <c r="RAM1005" s="705"/>
      <c r="RAN1005" s="705"/>
      <c r="RAO1005" s="705"/>
      <c r="RAP1005" s="705"/>
      <c r="RAQ1005" s="705"/>
      <c r="RAR1005" s="705"/>
      <c r="RAS1005" s="705"/>
      <c r="RAT1005" s="705"/>
      <c r="RAU1005" s="705"/>
      <c r="RAV1005" s="705"/>
      <c r="RAW1005" s="705"/>
      <c r="RAX1005" s="705"/>
      <c r="RAY1005" s="705"/>
      <c r="RAZ1005" s="705"/>
      <c r="RBA1005" s="705"/>
      <c r="RBB1005" s="705"/>
      <c r="RBC1005" s="705"/>
      <c r="RBD1005" s="705"/>
      <c r="RBE1005" s="705"/>
      <c r="RBF1005" s="705"/>
      <c r="RBG1005" s="705"/>
      <c r="RBH1005" s="705"/>
      <c r="RBI1005" s="705"/>
      <c r="RBJ1005" s="705"/>
      <c r="RBK1005" s="705"/>
      <c r="RBL1005" s="705"/>
      <c r="RBM1005" s="705"/>
      <c r="RBN1005" s="705"/>
      <c r="RBO1005" s="705"/>
      <c r="RBP1005" s="705"/>
      <c r="RBQ1005" s="705"/>
      <c r="RBR1005" s="705"/>
      <c r="RBS1005" s="705"/>
      <c r="RBT1005" s="705"/>
      <c r="RBU1005" s="705"/>
      <c r="RBV1005" s="705"/>
      <c r="RBW1005" s="705"/>
      <c r="RBX1005" s="705"/>
      <c r="RBY1005" s="705"/>
      <c r="RBZ1005" s="705"/>
      <c r="RCA1005" s="705"/>
      <c r="RCB1005" s="705"/>
      <c r="RCC1005" s="705"/>
      <c r="RCD1005" s="705"/>
      <c r="RCE1005" s="705"/>
      <c r="RCF1005" s="705"/>
      <c r="RCG1005" s="705"/>
      <c r="RCH1005" s="705"/>
      <c r="RCI1005" s="705"/>
      <c r="RCJ1005" s="705"/>
      <c r="RCK1005" s="705"/>
      <c r="RCL1005" s="705"/>
      <c r="RCM1005" s="705"/>
      <c r="RCN1005" s="705"/>
      <c r="RCO1005" s="705"/>
      <c r="RCP1005" s="705"/>
      <c r="RCQ1005" s="705"/>
      <c r="RCR1005" s="705"/>
      <c r="RCS1005" s="705"/>
      <c r="RCT1005" s="705"/>
      <c r="RCU1005" s="705"/>
      <c r="RCV1005" s="705"/>
      <c r="RCW1005" s="705"/>
      <c r="RCX1005" s="705"/>
      <c r="RCY1005" s="705"/>
      <c r="RCZ1005" s="705"/>
      <c r="RDA1005" s="705"/>
      <c r="RDB1005" s="705"/>
      <c r="RDC1005" s="705"/>
      <c r="RDD1005" s="705"/>
      <c r="RDE1005" s="705"/>
      <c r="RDF1005" s="705"/>
      <c r="RDG1005" s="705"/>
      <c r="RDH1005" s="705"/>
      <c r="RDI1005" s="705"/>
      <c r="RDJ1005" s="705"/>
      <c r="RDK1005" s="705"/>
      <c r="RDL1005" s="705"/>
      <c r="RDM1005" s="705"/>
      <c r="RDN1005" s="705"/>
      <c r="RDO1005" s="705"/>
      <c r="RDP1005" s="705"/>
      <c r="RDQ1005" s="705"/>
      <c r="RDR1005" s="705"/>
      <c r="RDS1005" s="705"/>
      <c r="RDT1005" s="705"/>
      <c r="RDU1005" s="705"/>
      <c r="RDV1005" s="705"/>
      <c r="RDW1005" s="705"/>
      <c r="RDX1005" s="705"/>
      <c r="RDY1005" s="705"/>
      <c r="RDZ1005" s="705"/>
      <c r="REA1005" s="705"/>
      <c r="REB1005" s="705"/>
      <c r="REC1005" s="705"/>
      <c r="RED1005" s="705"/>
      <c r="REE1005" s="705"/>
      <c r="REF1005" s="705"/>
      <c r="REG1005" s="705"/>
      <c r="REH1005" s="705"/>
      <c r="REI1005" s="705"/>
      <c r="REJ1005" s="705"/>
      <c r="REK1005" s="705"/>
      <c r="REL1005" s="705"/>
      <c r="REM1005" s="705"/>
      <c r="REN1005" s="705"/>
      <c r="REO1005" s="705"/>
      <c r="REP1005" s="705"/>
      <c r="REQ1005" s="705"/>
      <c r="RER1005" s="705"/>
      <c r="RES1005" s="705"/>
      <c r="RET1005" s="705"/>
      <c r="REU1005" s="705"/>
      <c r="REV1005" s="705"/>
      <c r="REW1005" s="705"/>
      <c r="REX1005" s="705"/>
      <c r="REY1005" s="705"/>
      <c r="REZ1005" s="705"/>
      <c r="RFA1005" s="705"/>
      <c r="RFB1005" s="705"/>
      <c r="RFC1005" s="705"/>
      <c r="RFD1005" s="705"/>
      <c r="RFE1005" s="705"/>
      <c r="RFF1005" s="705"/>
      <c r="RFG1005" s="705"/>
      <c r="RFH1005" s="705"/>
      <c r="RFI1005" s="705"/>
      <c r="RFJ1005" s="705"/>
      <c r="RFK1005" s="705"/>
      <c r="RFL1005" s="705"/>
      <c r="RFM1005" s="705"/>
      <c r="RFN1005" s="705"/>
      <c r="RFO1005" s="705"/>
      <c r="RFP1005" s="705"/>
      <c r="RFQ1005" s="705"/>
      <c r="RFR1005" s="705"/>
      <c r="RFS1005" s="705"/>
      <c r="RFT1005" s="705"/>
      <c r="RFU1005" s="705"/>
      <c r="RFV1005" s="705"/>
      <c r="RFW1005" s="705"/>
      <c r="RFX1005" s="705"/>
      <c r="RFY1005" s="705"/>
      <c r="RFZ1005" s="705"/>
      <c r="RGA1005" s="705"/>
      <c r="RGB1005" s="705"/>
      <c r="RGC1005" s="705"/>
      <c r="RGD1005" s="705"/>
      <c r="RGE1005" s="705"/>
      <c r="RGF1005" s="705"/>
      <c r="RGG1005" s="705"/>
      <c r="RGH1005" s="705"/>
      <c r="RGI1005" s="705"/>
      <c r="RGJ1005" s="705"/>
      <c r="RGK1005" s="705"/>
      <c r="RGL1005" s="705"/>
      <c r="RGM1005" s="705"/>
      <c r="RGN1005" s="705"/>
      <c r="RGO1005" s="705"/>
      <c r="RGP1005" s="705"/>
      <c r="RGQ1005" s="705"/>
      <c r="RGR1005" s="705"/>
      <c r="RGS1005" s="705"/>
      <c r="RGT1005" s="705"/>
      <c r="RGU1005" s="705"/>
      <c r="RGV1005" s="705"/>
      <c r="RGW1005" s="705"/>
      <c r="RGX1005" s="705"/>
      <c r="RGY1005" s="705"/>
      <c r="RGZ1005" s="705"/>
      <c r="RHA1005" s="705"/>
      <c r="RHB1005" s="705"/>
      <c r="RHC1005" s="705"/>
      <c r="RHD1005" s="705"/>
      <c r="RHE1005" s="705"/>
      <c r="RHF1005" s="705"/>
      <c r="RHG1005" s="705"/>
      <c r="RHH1005" s="705"/>
      <c r="RHI1005" s="705"/>
      <c r="RHJ1005" s="705"/>
      <c r="RHK1005" s="705"/>
      <c r="RHL1005" s="705"/>
      <c r="RHM1005" s="705"/>
      <c r="RHN1005" s="705"/>
      <c r="RHO1005" s="705"/>
      <c r="RHP1005" s="705"/>
      <c r="RHQ1005" s="705"/>
      <c r="RHR1005" s="705"/>
      <c r="RHS1005" s="705"/>
      <c r="RHT1005" s="705"/>
      <c r="RHU1005" s="705"/>
      <c r="RHV1005" s="705"/>
      <c r="RHW1005" s="705"/>
      <c r="RHX1005" s="705"/>
      <c r="RHY1005" s="705"/>
      <c r="RHZ1005" s="705"/>
      <c r="RIA1005" s="705"/>
      <c r="RIB1005" s="705"/>
      <c r="RIC1005" s="705"/>
      <c r="RID1005" s="705"/>
      <c r="RIE1005" s="705"/>
      <c r="RIF1005" s="705"/>
      <c r="RIG1005" s="705"/>
      <c r="RIH1005" s="705"/>
      <c r="RII1005" s="705"/>
      <c r="RIJ1005" s="705"/>
      <c r="RIK1005" s="705"/>
      <c r="RIL1005" s="705"/>
      <c r="RIM1005" s="705"/>
      <c r="RIN1005" s="705"/>
      <c r="RIO1005" s="705"/>
      <c r="RIP1005" s="705"/>
      <c r="RIQ1005" s="705"/>
      <c r="RIR1005" s="705"/>
      <c r="RIS1005" s="705"/>
      <c r="RIT1005" s="705"/>
      <c r="RIU1005" s="705"/>
      <c r="RIV1005" s="705"/>
      <c r="RIW1005" s="705"/>
      <c r="RIX1005" s="705"/>
      <c r="RIY1005" s="705"/>
      <c r="RIZ1005" s="705"/>
      <c r="RJA1005" s="705"/>
      <c r="RJB1005" s="705"/>
      <c r="RJC1005" s="705"/>
      <c r="RJD1005" s="705"/>
      <c r="RJE1005" s="705"/>
      <c r="RJF1005" s="705"/>
      <c r="RJG1005" s="705"/>
      <c r="RJH1005" s="705"/>
      <c r="RJI1005" s="705"/>
      <c r="RJJ1005" s="705"/>
      <c r="RJK1005" s="705"/>
      <c r="RJL1005" s="705"/>
      <c r="RJM1005" s="705"/>
      <c r="RJN1005" s="705"/>
      <c r="RJO1005" s="705"/>
      <c r="RJP1005" s="705"/>
      <c r="RJQ1005" s="705"/>
      <c r="RJR1005" s="705"/>
      <c r="RJS1005" s="705"/>
      <c r="RJT1005" s="705"/>
      <c r="RJU1005" s="705"/>
      <c r="RJV1005" s="705"/>
      <c r="RJW1005" s="705"/>
      <c r="RJX1005" s="705"/>
      <c r="RJY1005" s="705"/>
      <c r="RJZ1005" s="705"/>
      <c r="RKA1005" s="705"/>
      <c r="RKB1005" s="705"/>
      <c r="RKC1005" s="705"/>
      <c r="RKD1005" s="705"/>
      <c r="RKE1005" s="705"/>
      <c r="RKF1005" s="705"/>
      <c r="RKG1005" s="705"/>
      <c r="RKH1005" s="705"/>
      <c r="RKI1005" s="705"/>
      <c r="RKJ1005" s="705"/>
      <c r="RKK1005" s="705"/>
      <c r="RKL1005" s="705"/>
      <c r="RKM1005" s="705"/>
      <c r="RKN1005" s="705"/>
      <c r="RKO1005" s="705"/>
      <c r="RKP1005" s="705"/>
      <c r="RKQ1005" s="705"/>
      <c r="RKR1005" s="705"/>
      <c r="RKS1005" s="705"/>
      <c r="RKT1005" s="705"/>
      <c r="RKU1005" s="705"/>
      <c r="RKV1005" s="705"/>
      <c r="RKW1005" s="705"/>
      <c r="RKX1005" s="705"/>
      <c r="RKY1005" s="705"/>
      <c r="RKZ1005" s="705"/>
      <c r="RLA1005" s="705"/>
      <c r="RLB1005" s="705"/>
      <c r="RLC1005" s="705"/>
      <c r="RLD1005" s="705"/>
      <c r="RLE1005" s="705"/>
      <c r="RLF1005" s="705"/>
      <c r="RLG1005" s="705"/>
      <c r="RLH1005" s="705"/>
      <c r="RLI1005" s="705"/>
      <c r="RLJ1005" s="705"/>
      <c r="RLK1005" s="705"/>
      <c r="RLL1005" s="705"/>
      <c r="RLM1005" s="705"/>
      <c r="RLN1005" s="705"/>
      <c r="RLO1005" s="705"/>
      <c r="RLP1005" s="705"/>
      <c r="RLQ1005" s="705"/>
      <c r="RLR1005" s="705"/>
      <c r="RLS1005" s="705"/>
      <c r="RLT1005" s="705"/>
      <c r="RLU1005" s="705"/>
      <c r="RLV1005" s="705"/>
      <c r="RLW1005" s="705"/>
      <c r="RLX1005" s="705"/>
      <c r="RLY1005" s="705"/>
      <c r="RLZ1005" s="705"/>
      <c r="RMA1005" s="705"/>
      <c r="RMB1005" s="705"/>
      <c r="RMC1005" s="705"/>
      <c r="RMD1005" s="705"/>
      <c r="RME1005" s="705"/>
      <c r="RMF1005" s="705"/>
      <c r="RMG1005" s="705"/>
      <c r="RMH1005" s="705"/>
      <c r="RMI1005" s="705"/>
      <c r="RMJ1005" s="705"/>
      <c r="RMK1005" s="705"/>
      <c r="RML1005" s="705"/>
      <c r="RMM1005" s="705"/>
      <c r="RMN1005" s="705"/>
      <c r="RMO1005" s="705"/>
      <c r="RMP1005" s="705"/>
      <c r="RMQ1005" s="705"/>
      <c r="RMR1005" s="705"/>
      <c r="RMS1005" s="705"/>
      <c r="RMT1005" s="705"/>
      <c r="RMU1005" s="705"/>
      <c r="RMV1005" s="705"/>
      <c r="RMW1005" s="705"/>
      <c r="RMX1005" s="705"/>
      <c r="RMY1005" s="705"/>
      <c r="RMZ1005" s="705"/>
      <c r="RNA1005" s="705"/>
      <c r="RNB1005" s="705"/>
      <c r="RNC1005" s="705"/>
      <c r="RND1005" s="705"/>
      <c r="RNE1005" s="705"/>
      <c r="RNF1005" s="705"/>
      <c r="RNG1005" s="705"/>
      <c r="RNH1005" s="705"/>
      <c r="RNI1005" s="705"/>
      <c r="RNJ1005" s="705"/>
      <c r="RNK1005" s="705"/>
      <c r="RNL1005" s="705"/>
      <c r="RNM1005" s="705"/>
      <c r="RNN1005" s="705"/>
      <c r="RNO1005" s="705"/>
      <c r="RNP1005" s="705"/>
      <c r="RNQ1005" s="705"/>
      <c r="RNR1005" s="705"/>
      <c r="RNS1005" s="705"/>
      <c r="RNT1005" s="705"/>
      <c r="RNU1005" s="705"/>
      <c r="RNV1005" s="705"/>
      <c r="RNW1005" s="705"/>
      <c r="RNX1005" s="705"/>
      <c r="RNY1005" s="705"/>
      <c r="RNZ1005" s="705"/>
      <c r="ROA1005" s="705"/>
      <c r="ROB1005" s="705"/>
      <c r="ROC1005" s="705"/>
      <c r="ROD1005" s="705"/>
      <c r="ROE1005" s="705"/>
      <c r="ROF1005" s="705"/>
      <c r="ROG1005" s="705"/>
      <c r="ROH1005" s="705"/>
      <c r="ROI1005" s="705"/>
      <c r="ROJ1005" s="705"/>
      <c r="ROK1005" s="705"/>
      <c r="ROL1005" s="705"/>
      <c r="ROM1005" s="705"/>
      <c r="RON1005" s="705"/>
      <c r="ROO1005" s="705"/>
      <c r="ROP1005" s="705"/>
      <c r="ROQ1005" s="705"/>
      <c r="ROR1005" s="705"/>
      <c r="ROS1005" s="705"/>
      <c r="ROT1005" s="705"/>
      <c r="ROU1005" s="705"/>
      <c r="ROV1005" s="705"/>
      <c r="ROW1005" s="705"/>
      <c r="ROX1005" s="705"/>
      <c r="ROY1005" s="705"/>
      <c r="ROZ1005" s="705"/>
      <c r="RPA1005" s="705"/>
      <c r="RPB1005" s="705"/>
      <c r="RPC1005" s="705"/>
      <c r="RPD1005" s="705"/>
      <c r="RPE1005" s="705"/>
      <c r="RPF1005" s="705"/>
      <c r="RPG1005" s="705"/>
      <c r="RPH1005" s="705"/>
      <c r="RPI1005" s="705"/>
      <c r="RPJ1005" s="705"/>
      <c r="RPK1005" s="705"/>
      <c r="RPL1005" s="705"/>
      <c r="RPM1005" s="705"/>
      <c r="RPN1005" s="705"/>
      <c r="RPO1005" s="705"/>
      <c r="RPP1005" s="705"/>
      <c r="RPQ1005" s="705"/>
      <c r="RPR1005" s="705"/>
      <c r="RPS1005" s="705"/>
      <c r="RPT1005" s="705"/>
      <c r="RPU1005" s="705"/>
      <c r="RPV1005" s="705"/>
      <c r="RPW1005" s="705"/>
      <c r="RPX1005" s="705"/>
      <c r="RPY1005" s="705"/>
      <c r="RPZ1005" s="705"/>
      <c r="RQA1005" s="705"/>
      <c r="RQB1005" s="705"/>
      <c r="RQC1005" s="705"/>
      <c r="RQD1005" s="705"/>
      <c r="RQE1005" s="705"/>
      <c r="RQF1005" s="705"/>
      <c r="RQG1005" s="705"/>
      <c r="RQH1005" s="705"/>
      <c r="RQI1005" s="705"/>
      <c r="RQJ1005" s="705"/>
      <c r="RQK1005" s="705"/>
      <c r="RQL1005" s="705"/>
      <c r="RQM1005" s="705"/>
      <c r="RQN1005" s="705"/>
      <c r="RQO1005" s="705"/>
      <c r="RQP1005" s="705"/>
      <c r="RQQ1005" s="705"/>
      <c r="RQR1005" s="705"/>
      <c r="RQS1005" s="705"/>
      <c r="RQT1005" s="705"/>
      <c r="RQU1005" s="705"/>
      <c r="RQV1005" s="705"/>
      <c r="RQW1005" s="705"/>
      <c r="RQX1005" s="705"/>
      <c r="RQY1005" s="705"/>
      <c r="RQZ1005" s="705"/>
      <c r="RRA1005" s="705"/>
      <c r="RRB1005" s="705"/>
      <c r="RRC1005" s="705"/>
      <c r="RRD1005" s="705"/>
      <c r="RRE1005" s="705"/>
      <c r="RRF1005" s="705"/>
      <c r="RRG1005" s="705"/>
      <c r="RRH1005" s="705"/>
      <c r="RRI1005" s="705"/>
      <c r="RRJ1005" s="705"/>
      <c r="RRK1005" s="705"/>
      <c r="RRL1005" s="705"/>
      <c r="RRM1005" s="705"/>
      <c r="RRN1005" s="705"/>
      <c r="RRO1005" s="705"/>
      <c r="RRP1005" s="705"/>
      <c r="RRQ1005" s="705"/>
      <c r="RRR1005" s="705"/>
      <c r="RRS1005" s="705"/>
      <c r="RRT1005" s="705"/>
      <c r="RRU1005" s="705"/>
      <c r="RRV1005" s="705"/>
      <c r="RRW1005" s="705"/>
      <c r="RRX1005" s="705"/>
      <c r="RRY1005" s="705"/>
      <c r="RRZ1005" s="705"/>
      <c r="RSA1005" s="705"/>
      <c r="RSB1005" s="705"/>
      <c r="RSC1005" s="705"/>
      <c r="RSD1005" s="705"/>
      <c r="RSE1005" s="705"/>
      <c r="RSF1005" s="705"/>
      <c r="RSG1005" s="705"/>
      <c r="RSH1005" s="705"/>
      <c r="RSI1005" s="705"/>
      <c r="RSJ1005" s="705"/>
      <c r="RSK1005" s="705"/>
      <c r="RSL1005" s="705"/>
      <c r="RSM1005" s="705"/>
      <c r="RSN1005" s="705"/>
      <c r="RSO1005" s="705"/>
      <c r="RSP1005" s="705"/>
      <c r="RSQ1005" s="705"/>
      <c r="RSR1005" s="705"/>
      <c r="RSS1005" s="705"/>
      <c r="RST1005" s="705"/>
      <c r="RSU1005" s="705"/>
      <c r="RSV1005" s="705"/>
      <c r="RSW1005" s="705"/>
      <c r="RSX1005" s="705"/>
      <c r="RSY1005" s="705"/>
      <c r="RSZ1005" s="705"/>
      <c r="RTA1005" s="705"/>
      <c r="RTB1005" s="705"/>
      <c r="RTC1005" s="705"/>
      <c r="RTD1005" s="705"/>
      <c r="RTE1005" s="705"/>
      <c r="RTF1005" s="705"/>
      <c r="RTG1005" s="705"/>
      <c r="RTH1005" s="705"/>
      <c r="RTI1005" s="705"/>
      <c r="RTJ1005" s="705"/>
      <c r="RTK1005" s="705"/>
      <c r="RTL1005" s="705"/>
      <c r="RTM1005" s="705"/>
      <c r="RTN1005" s="705"/>
      <c r="RTO1005" s="705"/>
      <c r="RTP1005" s="705"/>
      <c r="RTQ1005" s="705"/>
      <c r="RTR1005" s="705"/>
      <c r="RTS1005" s="705"/>
      <c r="RTT1005" s="705"/>
      <c r="RTU1005" s="705"/>
      <c r="RTV1005" s="705"/>
      <c r="RTW1005" s="705"/>
      <c r="RTX1005" s="705"/>
      <c r="RTY1005" s="705"/>
      <c r="RTZ1005" s="705"/>
      <c r="RUA1005" s="705"/>
      <c r="RUB1005" s="705"/>
      <c r="RUC1005" s="705"/>
      <c r="RUD1005" s="705"/>
      <c r="RUE1005" s="705"/>
      <c r="RUF1005" s="705"/>
      <c r="RUG1005" s="705"/>
      <c r="RUH1005" s="705"/>
      <c r="RUI1005" s="705"/>
      <c r="RUJ1005" s="705"/>
      <c r="RUK1005" s="705"/>
      <c r="RUL1005" s="705"/>
      <c r="RUM1005" s="705"/>
      <c r="RUN1005" s="705"/>
      <c r="RUO1005" s="705"/>
      <c r="RUP1005" s="705"/>
      <c r="RUQ1005" s="705"/>
      <c r="RUR1005" s="705"/>
      <c r="RUS1005" s="705"/>
      <c r="RUT1005" s="705"/>
      <c r="RUU1005" s="705"/>
      <c r="RUV1005" s="705"/>
      <c r="RUW1005" s="705"/>
      <c r="RUX1005" s="705"/>
      <c r="RUY1005" s="705"/>
      <c r="RUZ1005" s="705"/>
      <c r="RVA1005" s="705"/>
      <c r="RVB1005" s="705"/>
      <c r="RVC1005" s="705"/>
      <c r="RVD1005" s="705"/>
      <c r="RVE1005" s="705"/>
      <c r="RVF1005" s="705"/>
      <c r="RVG1005" s="705"/>
      <c r="RVH1005" s="705"/>
      <c r="RVI1005" s="705"/>
      <c r="RVJ1005" s="705"/>
      <c r="RVK1005" s="705"/>
      <c r="RVL1005" s="705"/>
      <c r="RVM1005" s="705"/>
      <c r="RVN1005" s="705"/>
      <c r="RVO1005" s="705"/>
      <c r="RVP1005" s="705"/>
      <c r="RVQ1005" s="705"/>
      <c r="RVR1005" s="705"/>
      <c r="RVS1005" s="705"/>
      <c r="RVT1005" s="705"/>
      <c r="RVU1005" s="705"/>
      <c r="RVV1005" s="705"/>
      <c r="RVW1005" s="705"/>
      <c r="RVX1005" s="705"/>
      <c r="RVY1005" s="705"/>
      <c r="RVZ1005" s="705"/>
      <c r="RWA1005" s="705"/>
      <c r="RWB1005" s="705"/>
      <c r="RWC1005" s="705"/>
      <c r="RWD1005" s="705"/>
      <c r="RWE1005" s="705"/>
      <c r="RWF1005" s="705"/>
      <c r="RWG1005" s="705"/>
      <c r="RWH1005" s="705"/>
      <c r="RWI1005" s="705"/>
      <c r="RWJ1005" s="705"/>
      <c r="RWK1005" s="705"/>
      <c r="RWL1005" s="705"/>
      <c r="RWM1005" s="705"/>
      <c r="RWN1005" s="705"/>
      <c r="RWO1005" s="705"/>
      <c r="RWP1005" s="705"/>
      <c r="RWQ1005" s="705"/>
      <c r="RWR1005" s="705"/>
      <c r="RWS1005" s="705"/>
      <c r="RWT1005" s="705"/>
      <c r="RWU1005" s="705"/>
      <c r="RWV1005" s="705"/>
      <c r="RWW1005" s="705"/>
      <c r="RWX1005" s="705"/>
      <c r="RWY1005" s="705"/>
      <c r="RWZ1005" s="705"/>
      <c r="RXA1005" s="705"/>
      <c r="RXB1005" s="705"/>
      <c r="RXC1005" s="705"/>
      <c r="RXD1005" s="705"/>
      <c r="RXE1005" s="705"/>
      <c r="RXF1005" s="705"/>
      <c r="RXG1005" s="705"/>
      <c r="RXH1005" s="705"/>
      <c r="RXI1005" s="705"/>
      <c r="RXJ1005" s="705"/>
      <c r="RXK1005" s="705"/>
      <c r="RXL1005" s="705"/>
      <c r="RXM1005" s="705"/>
      <c r="RXN1005" s="705"/>
      <c r="RXO1005" s="705"/>
      <c r="RXP1005" s="705"/>
      <c r="RXQ1005" s="705"/>
      <c r="RXR1005" s="705"/>
      <c r="RXS1005" s="705"/>
      <c r="RXT1005" s="705"/>
      <c r="RXU1005" s="705"/>
      <c r="RXV1005" s="705"/>
      <c r="RXW1005" s="705"/>
      <c r="RXX1005" s="705"/>
      <c r="RXY1005" s="705"/>
      <c r="RXZ1005" s="705"/>
      <c r="RYA1005" s="705"/>
      <c r="RYB1005" s="705"/>
      <c r="RYC1005" s="705"/>
      <c r="RYD1005" s="705"/>
      <c r="RYE1005" s="705"/>
      <c r="RYF1005" s="705"/>
      <c r="RYG1005" s="705"/>
      <c r="RYH1005" s="705"/>
      <c r="RYI1005" s="705"/>
      <c r="RYJ1005" s="705"/>
      <c r="RYK1005" s="705"/>
      <c r="RYL1005" s="705"/>
      <c r="RYM1005" s="705"/>
      <c r="RYN1005" s="705"/>
      <c r="RYO1005" s="705"/>
      <c r="RYP1005" s="705"/>
      <c r="RYQ1005" s="705"/>
      <c r="RYR1005" s="705"/>
      <c r="RYS1005" s="705"/>
      <c r="RYT1005" s="705"/>
      <c r="RYU1005" s="705"/>
      <c r="RYV1005" s="705"/>
      <c r="RYW1005" s="705"/>
      <c r="RYX1005" s="705"/>
      <c r="RYY1005" s="705"/>
      <c r="RYZ1005" s="705"/>
      <c r="RZA1005" s="705"/>
      <c r="RZB1005" s="705"/>
      <c r="RZC1005" s="705"/>
      <c r="RZD1005" s="705"/>
      <c r="RZE1005" s="705"/>
      <c r="RZF1005" s="705"/>
      <c r="RZG1005" s="705"/>
      <c r="RZH1005" s="705"/>
      <c r="RZI1005" s="705"/>
      <c r="RZJ1005" s="705"/>
      <c r="RZK1005" s="705"/>
      <c r="RZL1005" s="705"/>
      <c r="RZM1005" s="705"/>
      <c r="RZN1005" s="705"/>
      <c r="RZO1005" s="705"/>
      <c r="RZP1005" s="705"/>
      <c r="RZQ1005" s="705"/>
      <c r="RZR1005" s="705"/>
      <c r="RZS1005" s="705"/>
      <c r="RZT1005" s="705"/>
      <c r="RZU1005" s="705"/>
      <c r="RZV1005" s="705"/>
      <c r="RZW1005" s="705"/>
      <c r="RZX1005" s="705"/>
      <c r="RZY1005" s="705"/>
      <c r="RZZ1005" s="705"/>
      <c r="SAA1005" s="705"/>
      <c r="SAB1005" s="705"/>
      <c r="SAC1005" s="705"/>
      <c r="SAD1005" s="705"/>
      <c r="SAE1005" s="705"/>
      <c r="SAF1005" s="705"/>
      <c r="SAG1005" s="705"/>
      <c r="SAH1005" s="705"/>
      <c r="SAI1005" s="705"/>
      <c r="SAJ1005" s="705"/>
      <c r="SAK1005" s="705"/>
      <c r="SAL1005" s="705"/>
      <c r="SAM1005" s="705"/>
      <c r="SAN1005" s="705"/>
      <c r="SAO1005" s="705"/>
      <c r="SAP1005" s="705"/>
      <c r="SAQ1005" s="705"/>
      <c r="SAR1005" s="705"/>
      <c r="SAS1005" s="705"/>
      <c r="SAT1005" s="705"/>
      <c r="SAU1005" s="705"/>
      <c r="SAV1005" s="705"/>
      <c r="SAW1005" s="705"/>
      <c r="SAX1005" s="705"/>
      <c r="SAY1005" s="705"/>
      <c r="SAZ1005" s="705"/>
      <c r="SBA1005" s="705"/>
      <c r="SBB1005" s="705"/>
      <c r="SBC1005" s="705"/>
      <c r="SBD1005" s="705"/>
      <c r="SBE1005" s="705"/>
      <c r="SBF1005" s="705"/>
      <c r="SBG1005" s="705"/>
      <c r="SBH1005" s="705"/>
      <c r="SBI1005" s="705"/>
      <c r="SBJ1005" s="705"/>
      <c r="SBK1005" s="705"/>
      <c r="SBL1005" s="705"/>
      <c r="SBM1005" s="705"/>
      <c r="SBN1005" s="705"/>
      <c r="SBO1005" s="705"/>
      <c r="SBP1005" s="705"/>
      <c r="SBQ1005" s="705"/>
      <c r="SBR1005" s="705"/>
      <c r="SBS1005" s="705"/>
      <c r="SBT1005" s="705"/>
      <c r="SBU1005" s="705"/>
      <c r="SBV1005" s="705"/>
      <c r="SBW1005" s="705"/>
      <c r="SBX1005" s="705"/>
      <c r="SBY1005" s="705"/>
      <c r="SBZ1005" s="705"/>
      <c r="SCA1005" s="705"/>
      <c r="SCB1005" s="705"/>
      <c r="SCC1005" s="705"/>
      <c r="SCD1005" s="705"/>
      <c r="SCE1005" s="705"/>
      <c r="SCF1005" s="705"/>
      <c r="SCG1005" s="705"/>
      <c r="SCH1005" s="705"/>
      <c r="SCI1005" s="705"/>
      <c r="SCJ1005" s="705"/>
      <c r="SCK1005" s="705"/>
      <c r="SCL1005" s="705"/>
      <c r="SCM1005" s="705"/>
      <c r="SCN1005" s="705"/>
      <c r="SCO1005" s="705"/>
      <c r="SCP1005" s="705"/>
      <c r="SCQ1005" s="705"/>
      <c r="SCR1005" s="705"/>
      <c r="SCS1005" s="705"/>
      <c r="SCT1005" s="705"/>
      <c r="SCU1005" s="705"/>
      <c r="SCV1005" s="705"/>
      <c r="SCW1005" s="705"/>
      <c r="SCX1005" s="705"/>
      <c r="SCY1005" s="705"/>
      <c r="SCZ1005" s="705"/>
      <c r="SDA1005" s="705"/>
      <c r="SDB1005" s="705"/>
      <c r="SDC1005" s="705"/>
      <c r="SDD1005" s="705"/>
      <c r="SDE1005" s="705"/>
      <c r="SDF1005" s="705"/>
      <c r="SDG1005" s="705"/>
      <c r="SDH1005" s="705"/>
      <c r="SDI1005" s="705"/>
      <c r="SDJ1005" s="705"/>
      <c r="SDK1005" s="705"/>
      <c r="SDL1005" s="705"/>
      <c r="SDM1005" s="705"/>
      <c r="SDN1005" s="705"/>
      <c r="SDO1005" s="705"/>
      <c r="SDP1005" s="705"/>
      <c r="SDQ1005" s="705"/>
      <c r="SDR1005" s="705"/>
      <c r="SDS1005" s="705"/>
      <c r="SDT1005" s="705"/>
      <c r="SDU1005" s="705"/>
      <c r="SDV1005" s="705"/>
      <c r="SDW1005" s="705"/>
      <c r="SDX1005" s="705"/>
      <c r="SDY1005" s="705"/>
      <c r="SDZ1005" s="705"/>
      <c r="SEA1005" s="705"/>
      <c r="SEB1005" s="705"/>
      <c r="SEC1005" s="705"/>
      <c r="SED1005" s="705"/>
      <c r="SEE1005" s="705"/>
      <c r="SEF1005" s="705"/>
      <c r="SEG1005" s="705"/>
      <c r="SEH1005" s="705"/>
      <c r="SEI1005" s="705"/>
      <c r="SEJ1005" s="705"/>
      <c r="SEK1005" s="705"/>
      <c r="SEL1005" s="705"/>
      <c r="SEM1005" s="705"/>
      <c r="SEN1005" s="705"/>
      <c r="SEO1005" s="705"/>
      <c r="SEP1005" s="705"/>
      <c r="SEQ1005" s="705"/>
      <c r="SER1005" s="705"/>
      <c r="SES1005" s="705"/>
      <c r="SET1005" s="705"/>
      <c r="SEU1005" s="705"/>
      <c r="SEV1005" s="705"/>
      <c r="SEW1005" s="705"/>
      <c r="SEX1005" s="705"/>
      <c r="SEY1005" s="705"/>
      <c r="SEZ1005" s="705"/>
      <c r="SFA1005" s="705"/>
      <c r="SFB1005" s="705"/>
      <c r="SFC1005" s="705"/>
      <c r="SFD1005" s="705"/>
      <c r="SFE1005" s="705"/>
      <c r="SFF1005" s="705"/>
      <c r="SFG1005" s="705"/>
      <c r="SFH1005" s="705"/>
      <c r="SFI1005" s="705"/>
      <c r="SFJ1005" s="705"/>
      <c r="SFK1005" s="705"/>
      <c r="SFL1005" s="705"/>
      <c r="SFM1005" s="705"/>
      <c r="SFN1005" s="705"/>
      <c r="SFO1005" s="705"/>
      <c r="SFP1005" s="705"/>
      <c r="SFQ1005" s="705"/>
      <c r="SFR1005" s="705"/>
      <c r="SFS1005" s="705"/>
      <c r="SFT1005" s="705"/>
      <c r="SFU1005" s="705"/>
      <c r="SFV1005" s="705"/>
      <c r="SFW1005" s="705"/>
      <c r="SFX1005" s="705"/>
      <c r="SFY1005" s="705"/>
      <c r="SFZ1005" s="705"/>
      <c r="SGA1005" s="705"/>
      <c r="SGB1005" s="705"/>
      <c r="SGC1005" s="705"/>
      <c r="SGD1005" s="705"/>
      <c r="SGE1005" s="705"/>
      <c r="SGF1005" s="705"/>
      <c r="SGG1005" s="705"/>
      <c r="SGH1005" s="705"/>
      <c r="SGI1005" s="705"/>
      <c r="SGJ1005" s="705"/>
      <c r="SGK1005" s="705"/>
      <c r="SGL1005" s="705"/>
      <c r="SGM1005" s="705"/>
      <c r="SGN1005" s="705"/>
      <c r="SGO1005" s="705"/>
      <c r="SGP1005" s="705"/>
      <c r="SGQ1005" s="705"/>
      <c r="SGR1005" s="705"/>
      <c r="SGS1005" s="705"/>
      <c r="SGT1005" s="705"/>
      <c r="SGU1005" s="705"/>
      <c r="SGV1005" s="705"/>
      <c r="SGW1005" s="705"/>
      <c r="SGX1005" s="705"/>
      <c r="SGY1005" s="705"/>
      <c r="SGZ1005" s="705"/>
      <c r="SHA1005" s="705"/>
      <c r="SHB1005" s="705"/>
      <c r="SHC1005" s="705"/>
      <c r="SHD1005" s="705"/>
      <c r="SHE1005" s="705"/>
      <c r="SHF1005" s="705"/>
      <c r="SHG1005" s="705"/>
      <c r="SHH1005" s="705"/>
      <c r="SHI1005" s="705"/>
      <c r="SHJ1005" s="705"/>
      <c r="SHK1005" s="705"/>
      <c r="SHL1005" s="705"/>
      <c r="SHM1005" s="705"/>
      <c r="SHN1005" s="705"/>
      <c r="SHO1005" s="705"/>
      <c r="SHP1005" s="705"/>
      <c r="SHQ1005" s="705"/>
      <c r="SHR1005" s="705"/>
      <c r="SHS1005" s="705"/>
      <c r="SHT1005" s="705"/>
      <c r="SHU1005" s="705"/>
      <c r="SHV1005" s="705"/>
      <c r="SHW1005" s="705"/>
      <c r="SHX1005" s="705"/>
      <c r="SHY1005" s="705"/>
      <c r="SHZ1005" s="705"/>
      <c r="SIA1005" s="705"/>
      <c r="SIB1005" s="705"/>
      <c r="SIC1005" s="705"/>
      <c r="SID1005" s="705"/>
      <c r="SIE1005" s="705"/>
      <c r="SIF1005" s="705"/>
      <c r="SIG1005" s="705"/>
      <c r="SIH1005" s="705"/>
      <c r="SII1005" s="705"/>
      <c r="SIJ1005" s="705"/>
      <c r="SIK1005" s="705"/>
      <c r="SIL1005" s="705"/>
      <c r="SIM1005" s="705"/>
      <c r="SIN1005" s="705"/>
      <c r="SIO1005" s="705"/>
      <c r="SIP1005" s="705"/>
      <c r="SIQ1005" s="705"/>
      <c r="SIR1005" s="705"/>
      <c r="SIS1005" s="705"/>
      <c r="SIT1005" s="705"/>
      <c r="SIU1005" s="705"/>
      <c r="SIV1005" s="705"/>
      <c r="SIW1005" s="705"/>
      <c r="SIX1005" s="705"/>
      <c r="SIY1005" s="705"/>
      <c r="SIZ1005" s="705"/>
      <c r="SJA1005" s="705"/>
      <c r="SJB1005" s="705"/>
      <c r="SJC1005" s="705"/>
      <c r="SJD1005" s="705"/>
      <c r="SJE1005" s="705"/>
      <c r="SJF1005" s="705"/>
      <c r="SJG1005" s="705"/>
      <c r="SJH1005" s="705"/>
      <c r="SJI1005" s="705"/>
      <c r="SJJ1005" s="705"/>
      <c r="SJK1005" s="705"/>
      <c r="SJL1005" s="705"/>
      <c r="SJM1005" s="705"/>
      <c r="SJN1005" s="705"/>
      <c r="SJO1005" s="705"/>
      <c r="SJP1005" s="705"/>
      <c r="SJQ1005" s="705"/>
      <c r="SJR1005" s="705"/>
      <c r="SJS1005" s="705"/>
      <c r="SJT1005" s="705"/>
      <c r="SJU1005" s="705"/>
      <c r="SJV1005" s="705"/>
      <c r="SJW1005" s="705"/>
      <c r="SJX1005" s="705"/>
      <c r="SJY1005" s="705"/>
      <c r="SJZ1005" s="705"/>
      <c r="SKA1005" s="705"/>
      <c r="SKB1005" s="705"/>
      <c r="SKC1005" s="705"/>
      <c r="SKD1005" s="705"/>
      <c r="SKE1005" s="705"/>
      <c r="SKF1005" s="705"/>
      <c r="SKG1005" s="705"/>
      <c r="SKH1005" s="705"/>
      <c r="SKI1005" s="705"/>
      <c r="SKJ1005" s="705"/>
      <c r="SKK1005" s="705"/>
      <c r="SKL1005" s="705"/>
      <c r="SKM1005" s="705"/>
      <c r="SKN1005" s="705"/>
      <c r="SKO1005" s="705"/>
      <c r="SKP1005" s="705"/>
      <c r="SKQ1005" s="705"/>
      <c r="SKR1005" s="705"/>
      <c r="SKS1005" s="705"/>
      <c r="SKT1005" s="705"/>
      <c r="SKU1005" s="705"/>
      <c r="SKV1005" s="705"/>
      <c r="SKW1005" s="705"/>
      <c r="SKX1005" s="705"/>
      <c r="SKY1005" s="705"/>
      <c r="SKZ1005" s="705"/>
      <c r="SLA1005" s="705"/>
      <c r="SLB1005" s="705"/>
      <c r="SLC1005" s="705"/>
      <c r="SLD1005" s="705"/>
      <c r="SLE1005" s="705"/>
      <c r="SLF1005" s="705"/>
      <c r="SLG1005" s="705"/>
      <c r="SLH1005" s="705"/>
      <c r="SLI1005" s="705"/>
      <c r="SLJ1005" s="705"/>
      <c r="SLK1005" s="705"/>
      <c r="SLL1005" s="705"/>
      <c r="SLM1005" s="705"/>
      <c r="SLN1005" s="705"/>
      <c r="SLO1005" s="705"/>
      <c r="SLP1005" s="705"/>
      <c r="SLQ1005" s="705"/>
      <c r="SLR1005" s="705"/>
      <c r="SLS1005" s="705"/>
      <c r="SLT1005" s="705"/>
      <c r="SLU1005" s="705"/>
      <c r="SLV1005" s="705"/>
      <c r="SLW1005" s="705"/>
      <c r="SLX1005" s="705"/>
      <c r="SLY1005" s="705"/>
      <c r="SLZ1005" s="705"/>
      <c r="SMA1005" s="705"/>
      <c r="SMB1005" s="705"/>
      <c r="SMC1005" s="705"/>
      <c r="SMD1005" s="705"/>
      <c r="SME1005" s="705"/>
      <c r="SMF1005" s="705"/>
      <c r="SMG1005" s="705"/>
      <c r="SMH1005" s="705"/>
      <c r="SMI1005" s="705"/>
      <c r="SMJ1005" s="705"/>
      <c r="SMK1005" s="705"/>
      <c r="SML1005" s="705"/>
      <c r="SMM1005" s="705"/>
      <c r="SMN1005" s="705"/>
      <c r="SMO1005" s="705"/>
      <c r="SMP1005" s="705"/>
      <c r="SMQ1005" s="705"/>
      <c r="SMR1005" s="705"/>
      <c r="SMS1005" s="705"/>
      <c r="SMT1005" s="705"/>
      <c r="SMU1005" s="705"/>
      <c r="SMV1005" s="705"/>
      <c r="SMW1005" s="705"/>
      <c r="SMX1005" s="705"/>
      <c r="SMY1005" s="705"/>
      <c r="SMZ1005" s="705"/>
      <c r="SNA1005" s="705"/>
      <c r="SNB1005" s="705"/>
      <c r="SNC1005" s="705"/>
      <c r="SND1005" s="705"/>
      <c r="SNE1005" s="705"/>
      <c r="SNF1005" s="705"/>
      <c r="SNG1005" s="705"/>
      <c r="SNH1005" s="705"/>
      <c r="SNI1005" s="705"/>
      <c r="SNJ1005" s="705"/>
      <c r="SNK1005" s="705"/>
      <c r="SNL1005" s="705"/>
      <c r="SNM1005" s="705"/>
      <c r="SNN1005" s="705"/>
      <c r="SNO1005" s="705"/>
      <c r="SNP1005" s="705"/>
      <c r="SNQ1005" s="705"/>
      <c r="SNR1005" s="705"/>
      <c r="SNS1005" s="705"/>
      <c r="SNT1005" s="705"/>
      <c r="SNU1005" s="705"/>
      <c r="SNV1005" s="705"/>
      <c r="SNW1005" s="705"/>
      <c r="SNX1005" s="705"/>
      <c r="SNY1005" s="705"/>
      <c r="SNZ1005" s="705"/>
      <c r="SOA1005" s="705"/>
      <c r="SOB1005" s="705"/>
      <c r="SOC1005" s="705"/>
      <c r="SOD1005" s="705"/>
      <c r="SOE1005" s="705"/>
      <c r="SOF1005" s="705"/>
      <c r="SOG1005" s="705"/>
      <c r="SOH1005" s="705"/>
      <c r="SOI1005" s="705"/>
      <c r="SOJ1005" s="705"/>
      <c r="SOK1005" s="705"/>
      <c r="SOL1005" s="705"/>
      <c r="SOM1005" s="705"/>
      <c r="SON1005" s="705"/>
      <c r="SOO1005" s="705"/>
      <c r="SOP1005" s="705"/>
      <c r="SOQ1005" s="705"/>
      <c r="SOR1005" s="705"/>
      <c r="SOS1005" s="705"/>
      <c r="SOT1005" s="705"/>
      <c r="SOU1005" s="705"/>
      <c r="SOV1005" s="705"/>
      <c r="SOW1005" s="705"/>
      <c r="SOX1005" s="705"/>
      <c r="SOY1005" s="705"/>
      <c r="SOZ1005" s="705"/>
      <c r="SPA1005" s="705"/>
      <c r="SPB1005" s="705"/>
      <c r="SPC1005" s="705"/>
      <c r="SPD1005" s="705"/>
      <c r="SPE1005" s="705"/>
      <c r="SPF1005" s="705"/>
      <c r="SPG1005" s="705"/>
      <c r="SPH1005" s="705"/>
      <c r="SPI1005" s="705"/>
      <c r="SPJ1005" s="705"/>
      <c r="SPK1005" s="705"/>
      <c r="SPL1005" s="705"/>
      <c r="SPM1005" s="705"/>
      <c r="SPN1005" s="705"/>
      <c r="SPO1005" s="705"/>
      <c r="SPP1005" s="705"/>
      <c r="SPQ1005" s="705"/>
      <c r="SPR1005" s="705"/>
      <c r="SPS1005" s="705"/>
      <c r="SPT1005" s="705"/>
      <c r="SPU1005" s="705"/>
      <c r="SPV1005" s="705"/>
      <c r="SPW1005" s="705"/>
      <c r="SPX1005" s="705"/>
      <c r="SPY1005" s="705"/>
      <c r="SPZ1005" s="705"/>
      <c r="SQA1005" s="705"/>
      <c r="SQB1005" s="705"/>
      <c r="SQC1005" s="705"/>
      <c r="SQD1005" s="705"/>
      <c r="SQE1005" s="705"/>
      <c r="SQF1005" s="705"/>
      <c r="SQG1005" s="705"/>
      <c r="SQH1005" s="705"/>
      <c r="SQI1005" s="705"/>
      <c r="SQJ1005" s="705"/>
      <c r="SQK1005" s="705"/>
      <c r="SQL1005" s="705"/>
      <c r="SQM1005" s="705"/>
      <c r="SQN1005" s="705"/>
      <c r="SQO1005" s="705"/>
      <c r="SQP1005" s="705"/>
      <c r="SQQ1005" s="705"/>
      <c r="SQR1005" s="705"/>
      <c r="SQS1005" s="705"/>
      <c r="SQT1005" s="705"/>
      <c r="SQU1005" s="705"/>
      <c r="SQV1005" s="705"/>
      <c r="SQW1005" s="705"/>
      <c r="SQX1005" s="705"/>
      <c r="SQY1005" s="705"/>
      <c r="SQZ1005" s="705"/>
      <c r="SRA1005" s="705"/>
      <c r="SRB1005" s="705"/>
      <c r="SRC1005" s="705"/>
      <c r="SRD1005" s="705"/>
      <c r="SRE1005" s="705"/>
      <c r="SRF1005" s="705"/>
      <c r="SRG1005" s="705"/>
      <c r="SRH1005" s="705"/>
      <c r="SRI1005" s="705"/>
      <c r="SRJ1005" s="705"/>
      <c r="SRK1005" s="705"/>
      <c r="SRL1005" s="705"/>
      <c r="SRM1005" s="705"/>
      <c r="SRN1005" s="705"/>
      <c r="SRO1005" s="705"/>
      <c r="SRP1005" s="705"/>
      <c r="SRQ1005" s="705"/>
      <c r="SRR1005" s="705"/>
      <c r="SRS1005" s="705"/>
      <c r="SRT1005" s="705"/>
      <c r="SRU1005" s="705"/>
      <c r="SRV1005" s="705"/>
      <c r="SRW1005" s="705"/>
      <c r="SRX1005" s="705"/>
      <c r="SRY1005" s="705"/>
      <c r="SRZ1005" s="705"/>
      <c r="SSA1005" s="705"/>
      <c r="SSB1005" s="705"/>
      <c r="SSC1005" s="705"/>
      <c r="SSD1005" s="705"/>
      <c r="SSE1005" s="705"/>
      <c r="SSF1005" s="705"/>
      <c r="SSG1005" s="705"/>
      <c r="SSH1005" s="705"/>
      <c r="SSI1005" s="705"/>
      <c r="SSJ1005" s="705"/>
      <c r="SSK1005" s="705"/>
      <c r="SSL1005" s="705"/>
      <c r="SSM1005" s="705"/>
      <c r="SSN1005" s="705"/>
      <c r="SSO1005" s="705"/>
      <c r="SSP1005" s="705"/>
      <c r="SSQ1005" s="705"/>
      <c r="SSR1005" s="705"/>
      <c r="SSS1005" s="705"/>
      <c r="SST1005" s="705"/>
      <c r="SSU1005" s="705"/>
      <c r="SSV1005" s="705"/>
      <c r="SSW1005" s="705"/>
      <c r="SSX1005" s="705"/>
      <c r="SSY1005" s="705"/>
      <c r="SSZ1005" s="705"/>
      <c r="STA1005" s="705"/>
      <c r="STB1005" s="705"/>
      <c r="STC1005" s="705"/>
      <c r="STD1005" s="705"/>
      <c r="STE1005" s="705"/>
      <c r="STF1005" s="705"/>
      <c r="STG1005" s="705"/>
      <c r="STH1005" s="705"/>
      <c r="STI1005" s="705"/>
      <c r="STJ1005" s="705"/>
      <c r="STK1005" s="705"/>
      <c r="STL1005" s="705"/>
      <c r="STM1005" s="705"/>
      <c r="STN1005" s="705"/>
      <c r="STO1005" s="705"/>
      <c r="STP1005" s="705"/>
      <c r="STQ1005" s="705"/>
      <c r="STR1005" s="705"/>
      <c r="STS1005" s="705"/>
      <c r="STT1005" s="705"/>
      <c r="STU1005" s="705"/>
      <c r="STV1005" s="705"/>
      <c r="STW1005" s="705"/>
      <c r="STX1005" s="705"/>
      <c r="STY1005" s="705"/>
      <c r="STZ1005" s="705"/>
      <c r="SUA1005" s="705"/>
      <c r="SUB1005" s="705"/>
      <c r="SUC1005" s="705"/>
      <c r="SUD1005" s="705"/>
      <c r="SUE1005" s="705"/>
      <c r="SUF1005" s="705"/>
      <c r="SUG1005" s="705"/>
      <c r="SUH1005" s="705"/>
      <c r="SUI1005" s="705"/>
      <c r="SUJ1005" s="705"/>
      <c r="SUK1005" s="705"/>
      <c r="SUL1005" s="705"/>
      <c r="SUM1005" s="705"/>
      <c r="SUN1005" s="705"/>
      <c r="SUO1005" s="705"/>
      <c r="SUP1005" s="705"/>
      <c r="SUQ1005" s="705"/>
      <c r="SUR1005" s="705"/>
      <c r="SUS1005" s="705"/>
      <c r="SUT1005" s="705"/>
      <c r="SUU1005" s="705"/>
      <c r="SUV1005" s="705"/>
      <c r="SUW1005" s="705"/>
      <c r="SUX1005" s="705"/>
      <c r="SUY1005" s="705"/>
      <c r="SUZ1005" s="705"/>
      <c r="SVA1005" s="705"/>
      <c r="SVB1005" s="705"/>
      <c r="SVC1005" s="705"/>
      <c r="SVD1005" s="705"/>
      <c r="SVE1005" s="705"/>
      <c r="SVF1005" s="705"/>
      <c r="SVG1005" s="705"/>
      <c r="SVH1005" s="705"/>
      <c r="SVI1005" s="705"/>
      <c r="SVJ1005" s="705"/>
      <c r="SVK1005" s="705"/>
      <c r="SVL1005" s="705"/>
      <c r="SVM1005" s="705"/>
      <c r="SVN1005" s="705"/>
      <c r="SVO1005" s="705"/>
      <c r="SVP1005" s="705"/>
      <c r="SVQ1005" s="705"/>
      <c r="SVR1005" s="705"/>
      <c r="SVS1005" s="705"/>
      <c r="SVT1005" s="705"/>
      <c r="SVU1005" s="705"/>
      <c r="SVV1005" s="705"/>
      <c r="SVW1005" s="705"/>
      <c r="SVX1005" s="705"/>
      <c r="SVY1005" s="705"/>
      <c r="SVZ1005" s="705"/>
      <c r="SWA1005" s="705"/>
      <c r="SWB1005" s="705"/>
      <c r="SWC1005" s="705"/>
      <c r="SWD1005" s="705"/>
      <c r="SWE1005" s="705"/>
      <c r="SWF1005" s="705"/>
      <c r="SWG1005" s="705"/>
      <c r="SWH1005" s="705"/>
      <c r="SWI1005" s="705"/>
      <c r="SWJ1005" s="705"/>
      <c r="SWK1005" s="705"/>
      <c r="SWL1005" s="705"/>
      <c r="SWM1005" s="705"/>
      <c r="SWN1005" s="705"/>
      <c r="SWO1005" s="705"/>
      <c r="SWP1005" s="705"/>
      <c r="SWQ1005" s="705"/>
      <c r="SWR1005" s="705"/>
      <c r="SWS1005" s="705"/>
      <c r="SWT1005" s="705"/>
      <c r="SWU1005" s="705"/>
      <c r="SWV1005" s="705"/>
      <c r="SWW1005" s="705"/>
      <c r="SWX1005" s="705"/>
      <c r="SWY1005" s="705"/>
      <c r="SWZ1005" s="705"/>
      <c r="SXA1005" s="705"/>
      <c r="SXB1005" s="705"/>
      <c r="SXC1005" s="705"/>
      <c r="SXD1005" s="705"/>
      <c r="SXE1005" s="705"/>
      <c r="SXF1005" s="705"/>
      <c r="SXG1005" s="705"/>
      <c r="SXH1005" s="705"/>
      <c r="SXI1005" s="705"/>
      <c r="SXJ1005" s="705"/>
      <c r="SXK1005" s="705"/>
      <c r="SXL1005" s="705"/>
      <c r="SXM1005" s="705"/>
      <c r="SXN1005" s="705"/>
      <c r="SXO1005" s="705"/>
      <c r="SXP1005" s="705"/>
      <c r="SXQ1005" s="705"/>
      <c r="SXR1005" s="705"/>
      <c r="SXS1005" s="705"/>
      <c r="SXT1005" s="705"/>
      <c r="SXU1005" s="705"/>
      <c r="SXV1005" s="705"/>
      <c r="SXW1005" s="705"/>
      <c r="SXX1005" s="705"/>
      <c r="SXY1005" s="705"/>
      <c r="SXZ1005" s="705"/>
      <c r="SYA1005" s="705"/>
      <c r="SYB1005" s="705"/>
      <c r="SYC1005" s="705"/>
      <c r="SYD1005" s="705"/>
      <c r="SYE1005" s="705"/>
      <c r="SYF1005" s="705"/>
      <c r="SYG1005" s="705"/>
      <c r="SYH1005" s="705"/>
      <c r="SYI1005" s="705"/>
      <c r="SYJ1005" s="705"/>
      <c r="SYK1005" s="705"/>
      <c r="SYL1005" s="705"/>
      <c r="SYM1005" s="705"/>
      <c r="SYN1005" s="705"/>
      <c r="SYO1005" s="705"/>
      <c r="SYP1005" s="705"/>
      <c r="SYQ1005" s="705"/>
      <c r="SYR1005" s="705"/>
      <c r="SYS1005" s="705"/>
      <c r="SYT1005" s="705"/>
      <c r="SYU1005" s="705"/>
      <c r="SYV1005" s="705"/>
      <c r="SYW1005" s="705"/>
      <c r="SYX1005" s="705"/>
      <c r="SYY1005" s="705"/>
      <c r="SYZ1005" s="705"/>
      <c r="SZA1005" s="705"/>
      <c r="SZB1005" s="705"/>
      <c r="SZC1005" s="705"/>
      <c r="SZD1005" s="705"/>
      <c r="SZE1005" s="705"/>
      <c r="SZF1005" s="705"/>
      <c r="SZG1005" s="705"/>
      <c r="SZH1005" s="705"/>
      <c r="SZI1005" s="705"/>
      <c r="SZJ1005" s="705"/>
      <c r="SZK1005" s="705"/>
      <c r="SZL1005" s="705"/>
      <c r="SZM1005" s="705"/>
      <c r="SZN1005" s="705"/>
      <c r="SZO1005" s="705"/>
      <c r="SZP1005" s="705"/>
      <c r="SZQ1005" s="705"/>
      <c r="SZR1005" s="705"/>
      <c r="SZS1005" s="705"/>
      <c r="SZT1005" s="705"/>
      <c r="SZU1005" s="705"/>
      <c r="SZV1005" s="705"/>
      <c r="SZW1005" s="705"/>
      <c r="SZX1005" s="705"/>
      <c r="SZY1005" s="705"/>
      <c r="SZZ1005" s="705"/>
      <c r="TAA1005" s="705"/>
      <c r="TAB1005" s="705"/>
      <c r="TAC1005" s="705"/>
      <c r="TAD1005" s="705"/>
      <c r="TAE1005" s="705"/>
      <c r="TAF1005" s="705"/>
      <c r="TAG1005" s="705"/>
      <c r="TAH1005" s="705"/>
      <c r="TAI1005" s="705"/>
      <c r="TAJ1005" s="705"/>
      <c r="TAK1005" s="705"/>
      <c r="TAL1005" s="705"/>
      <c r="TAM1005" s="705"/>
      <c r="TAN1005" s="705"/>
      <c r="TAO1005" s="705"/>
      <c r="TAP1005" s="705"/>
      <c r="TAQ1005" s="705"/>
      <c r="TAR1005" s="705"/>
      <c r="TAS1005" s="705"/>
      <c r="TAT1005" s="705"/>
      <c r="TAU1005" s="705"/>
      <c r="TAV1005" s="705"/>
      <c r="TAW1005" s="705"/>
      <c r="TAX1005" s="705"/>
      <c r="TAY1005" s="705"/>
      <c r="TAZ1005" s="705"/>
      <c r="TBA1005" s="705"/>
      <c r="TBB1005" s="705"/>
      <c r="TBC1005" s="705"/>
      <c r="TBD1005" s="705"/>
      <c r="TBE1005" s="705"/>
      <c r="TBF1005" s="705"/>
      <c r="TBG1005" s="705"/>
      <c r="TBH1005" s="705"/>
      <c r="TBI1005" s="705"/>
      <c r="TBJ1005" s="705"/>
      <c r="TBK1005" s="705"/>
      <c r="TBL1005" s="705"/>
      <c r="TBM1005" s="705"/>
      <c r="TBN1005" s="705"/>
      <c r="TBO1005" s="705"/>
      <c r="TBP1005" s="705"/>
      <c r="TBQ1005" s="705"/>
      <c r="TBR1005" s="705"/>
      <c r="TBS1005" s="705"/>
      <c r="TBT1005" s="705"/>
      <c r="TBU1005" s="705"/>
      <c r="TBV1005" s="705"/>
      <c r="TBW1005" s="705"/>
      <c r="TBX1005" s="705"/>
      <c r="TBY1005" s="705"/>
      <c r="TBZ1005" s="705"/>
      <c r="TCA1005" s="705"/>
      <c r="TCB1005" s="705"/>
      <c r="TCC1005" s="705"/>
      <c r="TCD1005" s="705"/>
      <c r="TCE1005" s="705"/>
      <c r="TCF1005" s="705"/>
      <c r="TCG1005" s="705"/>
      <c r="TCH1005" s="705"/>
      <c r="TCI1005" s="705"/>
      <c r="TCJ1005" s="705"/>
      <c r="TCK1005" s="705"/>
      <c r="TCL1005" s="705"/>
      <c r="TCM1005" s="705"/>
      <c r="TCN1005" s="705"/>
      <c r="TCO1005" s="705"/>
      <c r="TCP1005" s="705"/>
      <c r="TCQ1005" s="705"/>
      <c r="TCR1005" s="705"/>
      <c r="TCS1005" s="705"/>
      <c r="TCT1005" s="705"/>
      <c r="TCU1005" s="705"/>
      <c r="TCV1005" s="705"/>
      <c r="TCW1005" s="705"/>
      <c r="TCX1005" s="705"/>
      <c r="TCY1005" s="705"/>
      <c r="TCZ1005" s="705"/>
      <c r="TDA1005" s="705"/>
      <c r="TDB1005" s="705"/>
      <c r="TDC1005" s="705"/>
      <c r="TDD1005" s="705"/>
      <c r="TDE1005" s="705"/>
      <c r="TDF1005" s="705"/>
      <c r="TDG1005" s="705"/>
      <c r="TDH1005" s="705"/>
      <c r="TDI1005" s="705"/>
      <c r="TDJ1005" s="705"/>
      <c r="TDK1005" s="705"/>
      <c r="TDL1005" s="705"/>
      <c r="TDM1005" s="705"/>
      <c r="TDN1005" s="705"/>
      <c r="TDO1005" s="705"/>
      <c r="TDP1005" s="705"/>
      <c r="TDQ1005" s="705"/>
      <c r="TDR1005" s="705"/>
      <c r="TDS1005" s="705"/>
      <c r="TDT1005" s="705"/>
      <c r="TDU1005" s="705"/>
      <c r="TDV1005" s="705"/>
      <c r="TDW1005" s="705"/>
      <c r="TDX1005" s="705"/>
      <c r="TDY1005" s="705"/>
      <c r="TDZ1005" s="705"/>
      <c r="TEA1005" s="705"/>
      <c r="TEB1005" s="705"/>
      <c r="TEC1005" s="705"/>
      <c r="TED1005" s="705"/>
      <c r="TEE1005" s="705"/>
      <c r="TEF1005" s="705"/>
      <c r="TEG1005" s="705"/>
      <c r="TEH1005" s="705"/>
      <c r="TEI1005" s="705"/>
      <c r="TEJ1005" s="705"/>
      <c r="TEK1005" s="705"/>
      <c r="TEL1005" s="705"/>
      <c r="TEM1005" s="705"/>
      <c r="TEN1005" s="705"/>
      <c r="TEO1005" s="705"/>
      <c r="TEP1005" s="705"/>
      <c r="TEQ1005" s="705"/>
      <c r="TER1005" s="705"/>
      <c r="TES1005" s="705"/>
      <c r="TET1005" s="705"/>
      <c r="TEU1005" s="705"/>
      <c r="TEV1005" s="705"/>
      <c r="TEW1005" s="705"/>
      <c r="TEX1005" s="705"/>
      <c r="TEY1005" s="705"/>
      <c r="TEZ1005" s="705"/>
      <c r="TFA1005" s="705"/>
      <c r="TFB1005" s="705"/>
      <c r="TFC1005" s="705"/>
      <c r="TFD1005" s="705"/>
      <c r="TFE1005" s="705"/>
      <c r="TFF1005" s="705"/>
      <c r="TFG1005" s="705"/>
      <c r="TFH1005" s="705"/>
      <c r="TFI1005" s="705"/>
      <c r="TFJ1005" s="705"/>
      <c r="TFK1005" s="705"/>
      <c r="TFL1005" s="705"/>
      <c r="TFM1005" s="705"/>
      <c r="TFN1005" s="705"/>
      <c r="TFO1005" s="705"/>
      <c r="TFP1005" s="705"/>
      <c r="TFQ1005" s="705"/>
      <c r="TFR1005" s="705"/>
      <c r="TFS1005" s="705"/>
      <c r="TFT1005" s="705"/>
      <c r="TFU1005" s="705"/>
      <c r="TFV1005" s="705"/>
      <c r="TFW1005" s="705"/>
      <c r="TFX1005" s="705"/>
      <c r="TFY1005" s="705"/>
      <c r="TFZ1005" s="705"/>
      <c r="TGA1005" s="705"/>
      <c r="TGB1005" s="705"/>
      <c r="TGC1005" s="705"/>
      <c r="TGD1005" s="705"/>
      <c r="TGE1005" s="705"/>
      <c r="TGF1005" s="705"/>
      <c r="TGG1005" s="705"/>
      <c r="TGH1005" s="705"/>
      <c r="TGI1005" s="705"/>
      <c r="TGJ1005" s="705"/>
      <c r="TGK1005" s="705"/>
      <c r="TGL1005" s="705"/>
      <c r="TGM1005" s="705"/>
      <c r="TGN1005" s="705"/>
      <c r="TGO1005" s="705"/>
      <c r="TGP1005" s="705"/>
      <c r="TGQ1005" s="705"/>
      <c r="TGR1005" s="705"/>
      <c r="TGS1005" s="705"/>
      <c r="TGT1005" s="705"/>
      <c r="TGU1005" s="705"/>
      <c r="TGV1005" s="705"/>
      <c r="TGW1005" s="705"/>
      <c r="TGX1005" s="705"/>
      <c r="TGY1005" s="705"/>
      <c r="TGZ1005" s="705"/>
      <c r="THA1005" s="705"/>
      <c r="THB1005" s="705"/>
      <c r="THC1005" s="705"/>
      <c r="THD1005" s="705"/>
      <c r="THE1005" s="705"/>
      <c r="THF1005" s="705"/>
      <c r="THG1005" s="705"/>
      <c r="THH1005" s="705"/>
      <c r="THI1005" s="705"/>
      <c r="THJ1005" s="705"/>
      <c r="THK1005" s="705"/>
      <c r="THL1005" s="705"/>
      <c r="THM1005" s="705"/>
      <c r="THN1005" s="705"/>
      <c r="THO1005" s="705"/>
      <c r="THP1005" s="705"/>
      <c r="THQ1005" s="705"/>
      <c r="THR1005" s="705"/>
      <c r="THS1005" s="705"/>
      <c r="THT1005" s="705"/>
      <c r="THU1005" s="705"/>
      <c r="THV1005" s="705"/>
      <c r="THW1005" s="705"/>
      <c r="THX1005" s="705"/>
      <c r="THY1005" s="705"/>
      <c r="THZ1005" s="705"/>
      <c r="TIA1005" s="705"/>
      <c r="TIB1005" s="705"/>
      <c r="TIC1005" s="705"/>
      <c r="TID1005" s="705"/>
      <c r="TIE1005" s="705"/>
      <c r="TIF1005" s="705"/>
      <c r="TIG1005" s="705"/>
      <c r="TIH1005" s="705"/>
      <c r="TII1005" s="705"/>
      <c r="TIJ1005" s="705"/>
      <c r="TIK1005" s="705"/>
      <c r="TIL1005" s="705"/>
      <c r="TIM1005" s="705"/>
      <c r="TIN1005" s="705"/>
      <c r="TIO1005" s="705"/>
      <c r="TIP1005" s="705"/>
      <c r="TIQ1005" s="705"/>
      <c r="TIR1005" s="705"/>
      <c r="TIS1005" s="705"/>
      <c r="TIT1005" s="705"/>
      <c r="TIU1005" s="705"/>
      <c r="TIV1005" s="705"/>
      <c r="TIW1005" s="705"/>
      <c r="TIX1005" s="705"/>
      <c r="TIY1005" s="705"/>
      <c r="TIZ1005" s="705"/>
      <c r="TJA1005" s="705"/>
      <c r="TJB1005" s="705"/>
      <c r="TJC1005" s="705"/>
      <c r="TJD1005" s="705"/>
      <c r="TJE1005" s="705"/>
      <c r="TJF1005" s="705"/>
      <c r="TJG1005" s="705"/>
      <c r="TJH1005" s="705"/>
      <c r="TJI1005" s="705"/>
      <c r="TJJ1005" s="705"/>
      <c r="TJK1005" s="705"/>
      <c r="TJL1005" s="705"/>
      <c r="TJM1005" s="705"/>
      <c r="TJN1005" s="705"/>
      <c r="TJO1005" s="705"/>
      <c r="TJP1005" s="705"/>
      <c r="TJQ1005" s="705"/>
      <c r="TJR1005" s="705"/>
      <c r="TJS1005" s="705"/>
      <c r="TJT1005" s="705"/>
      <c r="TJU1005" s="705"/>
      <c r="TJV1005" s="705"/>
      <c r="TJW1005" s="705"/>
      <c r="TJX1005" s="705"/>
      <c r="TJY1005" s="705"/>
      <c r="TJZ1005" s="705"/>
      <c r="TKA1005" s="705"/>
      <c r="TKB1005" s="705"/>
      <c r="TKC1005" s="705"/>
      <c r="TKD1005" s="705"/>
      <c r="TKE1005" s="705"/>
      <c r="TKF1005" s="705"/>
      <c r="TKG1005" s="705"/>
      <c r="TKH1005" s="705"/>
      <c r="TKI1005" s="705"/>
      <c r="TKJ1005" s="705"/>
      <c r="TKK1005" s="705"/>
      <c r="TKL1005" s="705"/>
      <c r="TKM1005" s="705"/>
      <c r="TKN1005" s="705"/>
      <c r="TKO1005" s="705"/>
      <c r="TKP1005" s="705"/>
      <c r="TKQ1005" s="705"/>
      <c r="TKR1005" s="705"/>
      <c r="TKS1005" s="705"/>
      <c r="TKT1005" s="705"/>
      <c r="TKU1005" s="705"/>
      <c r="TKV1005" s="705"/>
      <c r="TKW1005" s="705"/>
      <c r="TKX1005" s="705"/>
      <c r="TKY1005" s="705"/>
      <c r="TKZ1005" s="705"/>
      <c r="TLA1005" s="705"/>
      <c r="TLB1005" s="705"/>
      <c r="TLC1005" s="705"/>
      <c r="TLD1005" s="705"/>
      <c r="TLE1005" s="705"/>
      <c r="TLF1005" s="705"/>
      <c r="TLG1005" s="705"/>
      <c r="TLH1005" s="705"/>
      <c r="TLI1005" s="705"/>
      <c r="TLJ1005" s="705"/>
      <c r="TLK1005" s="705"/>
      <c r="TLL1005" s="705"/>
      <c r="TLM1005" s="705"/>
      <c r="TLN1005" s="705"/>
      <c r="TLO1005" s="705"/>
      <c r="TLP1005" s="705"/>
      <c r="TLQ1005" s="705"/>
      <c r="TLR1005" s="705"/>
      <c r="TLS1005" s="705"/>
      <c r="TLT1005" s="705"/>
      <c r="TLU1005" s="705"/>
      <c r="TLV1005" s="705"/>
      <c r="TLW1005" s="705"/>
      <c r="TLX1005" s="705"/>
      <c r="TLY1005" s="705"/>
      <c r="TLZ1005" s="705"/>
      <c r="TMA1005" s="705"/>
      <c r="TMB1005" s="705"/>
      <c r="TMC1005" s="705"/>
      <c r="TMD1005" s="705"/>
      <c r="TME1005" s="705"/>
      <c r="TMF1005" s="705"/>
      <c r="TMG1005" s="705"/>
      <c r="TMH1005" s="705"/>
      <c r="TMI1005" s="705"/>
      <c r="TMJ1005" s="705"/>
      <c r="TMK1005" s="705"/>
      <c r="TML1005" s="705"/>
      <c r="TMM1005" s="705"/>
      <c r="TMN1005" s="705"/>
      <c r="TMO1005" s="705"/>
      <c r="TMP1005" s="705"/>
      <c r="TMQ1005" s="705"/>
      <c r="TMR1005" s="705"/>
      <c r="TMS1005" s="705"/>
      <c r="TMT1005" s="705"/>
      <c r="TMU1005" s="705"/>
      <c r="TMV1005" s="705"/>
      <c r="TMW1005" s="705"/>
      <c r="TMX1005" s="705"/>
      <c r="TMY1005" s="705"/>
      <c r="TMZ1005" s="705"/>
      <c r="TNA1005" s="705"/>
      <c r="TNB1005" s="705"/>
      <c r="TNC1005" s="705"/>
      <c r="TND1005" s="705"/>
      <c r="TNE1005" s="705"/>
      <c r="TNF1005" s="705"/>
      <c r="TNG1005" s="705"/>
      <c r="TNH1005" s="705"/>
      <c r="TNI1005" s="705"/>
      <c r="TNJ1005" s="705"/>
      <c r="TNK1005" s="705"/>
      <c r="TNL1005" s="705"/>
      <c r="TNM1005" s="705"/>
      <c r="TNN1005" s="705"/>
      <c r="TNO1005" s="705"/>
      <c r="TNP1005" s="705"/>
      <c r="TNQ1005" s="705"/>
      <c r="TNR1005" s="705"/>
      <c r="TNS1005" s="705"/>
      <c r="TNT1005" s="705"/>
      <c r="TNU1005" s="705"/>
      <c r="TNV1005" s="705"/>
      <c r="TNW1005" s="705"/>
      <c r="TNX1005" s="705"/>
      <c r="TNY1005" s="705"/>
      <c r="TNZ1005" s="705"/>
      <c r="TOA1005" s="705"/>
      <c r="TOB1005" s="705"/>
      <c r="TOC1005" s="705"/>
      <c r="TOD1005" s="705"/>
      <c r="TOE1005" s="705"/>
      <c r="TOF1005" s="705"/>
      <c r="TOG1005" s="705"/>
      <c r="TOH1005" s="705"/>
      <c r="TOI1005" s="705"/>
      <c r="TOJ1005" s="705"/>
      <c r="TOK1005" s="705"/>
      <c r="TOL1005" s="705"/>
      <c r="TOM1005" s="705"/>
      <c r="TON1005" s="705"/>
      <c r="TOO1005" s="705"/>
      <c r="TOP1005" s="705"/>
      <c r="TOQ1005" s="705"/>
      <c r="TOR1005" s="705"/>
      <c r="TOS1005" s="705"/>
      <c r="TOT1005" s="705"/>
      <c r="TOU1005" s="705"/>
      <c r="TOV1005" s="705"/>
      <c r="TOW1005" s="705"/>
      <c r="TOX1005" s="705"/>
      <c r="TOY1005" s="705"/>
      <c r="TOZ1005" s="705"/>
      <c r="TPA1005" s="705"/>
      <c r="TPB1005" s="705"/>
      <c r="TPC1005" s="705"/>
      <c r="TPD1005" s="705"/>
      <c r="TPE1005" s="705"/>
      <c r="TPF1005" s="705"/>
      <c r="TPG1005" s="705"/>
      <c r="TPH1005" s="705"/>
      <c r="TPI1005" s="705"/>
      <c r="TPJ1005" s="705"/>
      <c r="TPK1005" s="705"/>
      <c r="TPL1005" s="705"/>
      <c r="TPM1005" s="705"/>
      <c r="TPN1005" s="705"/>
      <c r="TPO1005" s="705"/>
      <c r="TPP1005" s="705"/>
      <c r="TPQ1005" s="705"/>
      <c r="TPR1005" s="705"/>
      <c r="TPS1005" s="705"/>
      <c r="TPT1005" s="705"/>
      <c r="TPU1005" s="705"/>
      <c r="TPV1005" s="705"/>
      <c r="TPW1005" s="705"/>
      <c r="TPX1005" s="705"/>
      <c r="TPY1005" s="705"/>
      <c r="TPZ1005" s="705"/>
      <c r="TQA1005" s="705"/>
      <c r="TQB1005" s="705"/>
      <c r="TQC1005" s="705"/>
      <c r="TQD1005" s="705"/>
      <c r="TQE1005" s="705"/>
      <c r="TQF1005" s="705"/>
      <c r="TQG1005" s="705"/>
      <c r="TQH1005" s="705"/>
      <c r="TQI1005" s="705"/>
      <c r="TQJ1005" s="705"/>
      <c r="TQK1005" s="705"/>
      <c r="TQL1005" s="705"/>
      <c r="TQM1005" s="705"/>
      <c r="TQN1005" s="705"/>
      <c r="TQO1005" s="705"/>
      <c r="TQP1005" s="705"/>
      <c r="TQQ1005" s="705"/>
      <c r="TQR1005" s="705"/>
      <c r="TQS1005" s="705"/>
      <c r="TQT1005" s="705"/>
      <c r="TQU1005" s="705"/>
      <c r="TQV1005" s="705"/>
      <c r="TQW1005" s="705"/>
      <c r="TQX1005" s="705"/>
      <c r="TQY1005" s="705"/>
      <c r="TQZ1005" s="705"/>
      <c r="TRA1005" s="705"/>
      <c r="TRB1005" s="705"/>
      <c r="TRC1005" s="705"/>
      <c r="TRD1005" s="705"/>
      <c r="TRE1005" s="705"/>
      <c r="TRF1005" s="705"/>
      <c r="TRG1005" s="705"/>
      <c r="TRH1005" s="705"/>
      <c r="TRI1005" s="705"/>
      <c r="TRJ1005" s="705"/>
      <c r="TRK1005" s="705"/>
      <c r="TRL1005" s="705"/>
      <c r="TRM1005" s="705"/>
      <c r="TRN1005" s="705"/>
      <c r="TRO1005" s="705"/>
      <c r="TRP1005" s="705"/>
      <c r="TRQ1005" s="705"/>
      <c r="TRR1005" s="705"/>
      <c r="TRS1005" s="705"/>
      <c r="TRT1005" s="705"/>
      <c r="TRU1005" s="705"/>
      <c r="TRV1005" s="705"/>
      <c r="TRW1005" s="705"/>
      <c r="TRX1005" s="705"/>
      <c r="TRY1005" s="705"/>
      <c r="TRZ1005" s="705"/>
      <c r="TSA1005" s="705"/>
      <c r="TSB1005" s="705"/>
      <c r="TSC1005" s="705"/>
      <c r="TSD1005" s="705"/>
      <c r="TSE1005" s="705"/>
      <c r="TSF1005" s="705"/>
      <c r="TSG1005" s="705"/>
      <c r="TSH1005" s="705"/>
      <c r="TSI1005" s="705"/>
      <c r="TSJ1005" s="705"/>
      <c r="TSK1005" s="705"/>
      <c r="TSL1005" s="705"/>
      <c r="TSM1005" s="705"/>
      <c r="TSN1005" s="705"/>
      <c r="TSO1005" s="705"/>
      <c r="TSP1005" s="705"/>
      <c r="TSQ1005" s="705"/>
      <c r="TSR1005" s="705"/>
      <c r="TSS1005" s="705"/>
      <c r="TST1005" s="705"/>
      <c r="TSU1005" s="705"/>
      <c r="TSV1005" s="705"/>
      <c r="TSW1005" s="705"/>
      <c r="TSX1005" s="705"/>
      <c r="TSY1005" s="705"/>
      <c r="TSZ1005" s="705"/>
      <c r="TTA1005" s="705"/>
      <c r="TTB1005" s="705"/>
      <c r="TTC1005" s="705"/>
      <c r="TTD1005" s="705"/>
      <c r="TTE1005" s="705"/>
      <c r="TTF1005" s="705"/>
      <c r="TTG1005" s="705"/>
      <c r="TTH1005" s="705"/>
      <c r="TTI1005" s="705"/>
      <c r="TTJ1005" s="705"/>
      <c r="TTK1005" s="705"/>
      <c r="TTL1005" s="705"/>
      <c r="TTM1005" s="705"/>
      <c r="TTN1005" s="705"/>
      <c r="TTO1005" s="705"/>
      <c r="TTP1005" s="705"/>
      <c r="TTQ1005" s="705"/>
      <c r="TTR1005" s="705"/>
      <c r="TTS1005" s="705"/>
      <c r="TTT1005" s="705"/>
      <c r="TTU1005" s="705"/>
      <c r="TTV1005" s="705"/>
      <c r="TTW1005" s="705"/>
      <c r="TTX1005" s="705"/>
      <c r="TTY1005" s="705"/>
      <c r="TTZ1005" s="705"/>
      <c r="TUA1005" s="705"/>
      <c r="TUB1005" s="705"/>
      <c r="TUC1005" s="705"/>
      <c r="TUD1005" s="705"/>
      <c r="TUE1005" s="705"/>
      <c r="TUF1005" s="705"/>
      <c r="TUG1005" s="705"/>
      <c r="TUH1005" s="705"/>
      <c r="TUI1005" s="705"/>
      <c r="TUJ1005" s="705"/>
      <c r="TUK1005" s="705"/>
      <c r="TUL1005" s="705"/>
      <c r="TUM1005" s="705"/>
      <c r="TUN1005" s="705"/>
      <c r="TUO1005" s="705"/>
      <c r="TUP1005" s="705"/>
      <c r="TUQ1005" s="705"/>
      <c r="TUR1005" s="705"/>
      <c r="TUS1005" s="705"/>
      <c r="TUT1005" s="705"/>
      <c r="TUU1005" s="705"/>
      <c r="TUV1005" s="705"/>
      <c r="TUW1005" s="705"/>
      <c r="TUX1005" s="705"/>
      <c r="TUY1005" s="705"/>
      <c r="TUZ1005" s="705"/>
      <c r="TVA1005" s="705"/>
      <c r="TVB1005" s="705"/>
      <c r="TVC1005" s="705"/>
      <c r="TVD1005" s="705"/>
      <c r="TVE1005" s="705"/>
      <c r="TVF1005" s="705"/>
      <c r="TVG1005" s="705"/>
      <c r="TVH1005" s="705"/>
      <c r="TVI1005" s="705"/>
      <c r="TVJ1005" s="705"/>
      <c r="TVK1005" s="705"/>
      <c r="TVL1005" s="705"/>
      <c r="TVM1005" s="705"/>
      <c r="TVN1005" s="705"/>
      <c r="TVO1005" s="705"/>
      <c r="TVP1005" s="705"/>
      <c r="TVQ1005" s="705"/>
      <c r="TVR1005" s="705"/>
      <c r="TVS1005" s="705"/>
      <c r="TVT1005" s="705"/>
      <c r="TVU1005" s="705"/>
      <c r="TVV1005" s="705"/>
      <c r="TVW1005" s="705"/>
      <c r="TVX1005" s="705"/>
      <c r="TVY1005" s="705"/>
      <c r="TVZ1005" s="705"/>
      <c r="TWA1005" s="705"/>
      <c r="TWB1005" s="705"/>
      <c r="TWC1005" s="705"/>
      <c r="TWD1005" s="705"/>
      <c r="TWE1005" s="705"/>
      <c r="TWF1005" s="705"/>
      <c r="TWG1005" s="705"/>
      <c r="TWH1005" s="705"/>
      <c r="TWI1005" s="705"/>
      <c r="TWJ1005" s="705"/>
      <c r="TWK1005" s="705"/>
      <c r="TWL1005" s="705"/>
      <c r="TWM1005" s="705"/>
      <c r="TWN1005" s="705"/>
      <c r="TWO1005" s="705"/>
      <c r="TWP1005" s="705"/>
      <c r="TWQ1005" s="705"/>
      <c r="TWR1005" s="705"/>
      <c r="TWS1005" s="705"/>
      <c r="TWT1005" s="705"/>
      <c r="TWU1005" s="705"/>
      <c r="TWV1005" s="705"/>
      <c r="TWW1005" s="705"/>
      <c r="TWX1005" s="705"/>
      <c r="TWY1005" s="705"/>
      <c r="TWZ1005" s="705"/>
      <c r="TXA1005" s="705"/>
      <c r="TXB1005" s="705"/>
      <c r="TXC1005" s="705"/>
      <c r="TXD1005" s="705"/>
      <c r="TXE1005" s="705"/>
      <c r="TXF1005" s="705"/>
      <c r="TXG1005" s="705"/>
      <c r="TXH1005" s="705"/>
      <c r="TXI1005" s="705"/>
      <c r="TXJ1005" s="705"/>
      <c r="TXK1005" s="705"/>
      <c r="TXL1005" s="705"/>
      <c r="TXM1005" s="705"/>
      <c r="TXN1005" s="705"/>
      <c r="TXO1005" s="705"/>
      <c r="TXP1005" s="705"/>
      <c r="TXQ1005" s="705"/>
      <c r="TXR1005" s="705"/>
      <c r="TXS1005" s="705"/>
      <c r="TXT1005" s="705"/>
      <c r="TXU1005" s="705"/>
      <c r="TXV1005" s="705"/>
      <c r="TXW1005" s="705"/>
      <c r="TXX1005" s="705"/>
      <c r="TXY1005" s="705"/>
      <c r="TXZ1005" s="705"/>
      <c r="TYA1005" s="705"/>
      <c r="TYB1005" s="705"/>
      <c r="TYC1005" s="705"/>
      <c r="TYD1005" s="705"/>
      <c r="TYE1005" s="705"/>
      <c r="TYF1005" s="705"/>
      <c r="TYG1005" s="705"/>
      <c r="TYH1005" s="705"/>
      <c r="TYI1005" s="705"/>
      <c r="TYJ1005" s="705"/>
      <c r="TYK1005" s="705"/>
      <c r="TYL1005" s="705"/>
      <c r="TYM1005" s="705"/>
      <c r="TYN1005" s="705"/>
      <c r="TYO1005" s="705"/>
      <c r="TYP1005" s="705"/>
      <c r="TYQ1005" s="705"/>
      <c r="TYR1005" s="705"/>
      <c r="TYS1005" s="705"/>
      <c r="TYT1005" s="705"/>
      <c r="TYU1005" s="705"/>
      <c r="TYV1005" s="705"/>
      <c r="TYW1005" s="705"/>
      <c r="TYX1005" s="705"/>
      <c r="TYY1005" s="705"/>
      <c r="TYZ1005" s="705"/>
      <c r="TZA1005" s="705"/>
      <c r="TZB1005" s="705"/>
      <c r="TZC1005" s="705"/>
      <c r="TZD1005" s="705"/>
      <c r="TZE1005" s="705"/>
      <c r="TZF1005" s="705"/>
      <c r="TZG1005" s="705"/>
      <c r="TZH1005" s="705"/>
      <c r="TZI1005" s="705"/>
      <c r="TZJ1005" s="705"/>
      <c r="TZK1005" s="705"/>
      <c r="TZL1005" s="705"/>
      <c r="TZM1005" s="705"/>
      <c r="TZN1005" s="705"/>
      <c r="TZO1005" s="705"/>
      <c r="TZP1005" s="705"/>
      <c r="TZQ1005" s="705"/>
      <c r="TZR1005" s="705"/>
      <c r="TZS1005" s="705"/>
      <c r="TZT1005" s="705"/>
      <c r="TZU1005" s="705"/>
      <c r="TZV1005" s="705"/>
      <c r="TZW1005" s="705"/>
      <c r="TZX1005" s="705"/>
      <c r="TZY1005" s="705"/>
      <c r="TZZ1005" s="705"/>
      <c r="UAA1005" s="705"/>
      <c r="UAB1005" s="705"/>
      <c r="UAC1005" s="705"/>
      <c r="UAD1005" s="705"/>
      <c r="UAE1005" s="705"/>
      <c r="UAF1005" s="705"/>
      <c r="UAG1005" s="705"/>
      <c r="UAH1005" s="705"/>
      <c r="UAI1005" s="705"/>
      <c r="UAJ1005" s="705"/>
      <c r="UAK1005" s="705"/>
      <c r="UAL1005" s="705"/>
      <c r="UAM1005" s="705"/>
      <c r="UAN1005" s="705"/>
      <c r="UAO1005" s="705"/>
      <c r="UAP1005" s="705"/>
      <c r="UAQ1005" s="705"/>
      <c r="UAR1005" s="705"/>
      <c r="UAS1005" s="705"/>
      <c r="UAT1005" s="705"/>
      <c r="UAU1005" s="705"/>
      <c r="UAV1005" s="705"/>
      <c r="UAW1005" s="705"/>
      <c r="UAX1005" s="705"/>
      <c r="UAY1005" s="705"/>
      <c r="UAZ1005" s="705"/>
      <c r="UBA1005" s="705"/>
      <c r="UBB1005" s="705"/>
      <c r="UBC1005" s="705"/>
      <c r="UBD1005" s="705"/>
      <c r="UBE1005" s="705"/>
      <c r="UBF1005" s="705"/>
      <c r="UBG1005" s="705"/>
      <c r="UBH1005" s="705"/>
      <c r="UBI1005" s="705"/>
      <c r="UBJ1005" s="705"/>
      <c r="UBK1005" s="705"/>
      <c r="UBL1005" s="705"/>
      <c r="UBM1005" s="705"/>
      <c r="UBN1005" s="705"/>
      <c r="UBO1005" s="705"/>
      <c r="UBP1005" s="705"/>
      <c r="UBQ1005" s="705"/>
      <c r="UBR1005" s="705"/>
      <c r="UBS1005" s="705"/>
      <c r="UBT1005" s="705"/>
      <c r="UBU1005" s="705"/>
      <c r="UBV1005" s="705"/>
      <c r="UBW1005" s="705"/>
      <c r="UBX1005" s="705"/>
      <c r="UBY1005" s="705"/>
      <c r="UBZ1005" s="705"/>
      <c r="UCA1005" s="705"/>
      <c r="UCB1005" s="705"/>
      <c r="UCC1005" s="705"/>
      <c r="UCD1005" s="705"/>
      <c r="UCE1005" s="705"/>
      <c r="UCF1005" s="705"/>
      <c r="UCG1005" s="705"/>
      <c r="UCH1005" s="705"/>
      <c r="UCI1005" s="705"/>
      <c r="UCJ1005" s="705"/>
      <c r="UCK1005" s="705"/>
      <c r="UCL1005" s="705"/>
      <c r="UCM1005" s="705"/>
      <c r="UCN1005" s="705"/>
      <c r="UCO1005" s="705"/>
      <c r="UCP1005" s="705"/>
      <c r="UCQ1005" s="705"/>
      <c r="UCR1005" s="705"/>
      <c r="UCS1005" s="705"/>
      <c r="UCT1005" s="705"/>
      <c r="UCU1005" s="705"/>
      <c r="UCV1005" s="705"/>
      <c r="UCW1005" s="705"/>
      <c r="UCX1005" s="705"/>
      <c r="UCY1005" s="705"/>
      <c r="UCZ1005" s="705"/>
      <c r="UDA1005" s="705"/>
      <c r="UDB1005" s="705"/>
      <c r="UDC1005" s="705"/>
      <c r="UDD1005" s="705"/>
      <c r="UDE1005" s="705"/>
      <c r="UDF1005" s="705"/>
      <c r="UDG1005" s="705"/>
      <c r="UDH1005" s="705"/>
      <c r="UDI1005" s="705"/>
      <c r="UDJ1005" s="705"/>
      <c r="UDK1005" s="705"/>
      <c r="UDL1005" s="705"/>
      <c r="UDM1005" s="705"/>
      <c r="UDN1005" s="705"/>
      <c r="UDO1005" s="705"/>
      <c r="UDP1005" s="705"/>
      <c r="UDQ1005" s="705"/>
      <c r="UDR1005" s="705"/>
      <c r="UDS1005" s="705"/>
      <c r="UDT1005" s="705"/>
      <c r="UDU1005" s="705"/>
      <c r="UDV1005" s="705"/>
      <c r="UDW1005" s="705"/>
      <c r="UDX1005" s="705"/>
      <c r="UDY1005" s="705"/>
      <c r="UDZ1005" s="705"/>
      <c r="UEA1005" s="705"/>
      <c r="UEB1005" s="705"/>
      <c r="UEC1005" s="705"/>
      <c r="UED1005" s="705"/>
      <c r="UEE1005" s="705"/>
      <c r="UEF1005" s="705"/>
      <c r="UEG1005" s="705"/>
      <c r="UEH1005" s="705"/>
      <c r="UEI1005" s="705"/>
      <c r="UEJ1005" s="705"/>
      <c r="UEK1005" s="705"/>
      <c r="UEL1005" s="705"/>
      <c r="UEM1005" s="705"/>
      <c r="UEN1005" s="705"/>
      <c r="UEO1005" s="705"/>
      <c r="UEP1005" s="705"/>
      <c r="UEQ1005" s="705"/>
      <c r="UER1005" s="705"/>
      <c r="UES1005" s="705"/>
      <c r="UET1005" s="705"/>
      <c r="UEU1005" s="705"/>
      <c r="UEV1005" s="705"/>
      <c r="UEW1005" s="705"/>
      <c r="UEX1005" s="705"/>
      <c r="UEY1005" s="705"/>
      <c r="UEZ1005" s="705"/>
      <c r="UFA1005" s="705"/>
      <c r="UFB1005" s="705"/>
      <c r="UFC1005" s="705"/>
      <c r="UFD1005" s="705"/>
      <c r="UFE1005" s="705"/>
      <c r="UFF1005" s="705"/>
      <c r="UFG1005" s="705"/>
      <c r="UFH1005" s="705"/>
      <c r="UFI1005" s="705"/>
      <c r="UFJ1005" s="705"/>
      <c r="UFK1005" s="705"/>
      <c r="UFL1005" s="705"/>
      <c r="UFM1005" s="705"/>
      <c r="UFN1005" s="705"/>
      <c r="UFO1005" s="705"/>
      <c r="UFP1005" s="705"/>
      <c r="UFQ1005" s="705"/>
      <c r="UFR1005" s="705"/>
      <c r="UFS1005" s="705"/>
      <c r="UFT1005" s="705"/>
      <c r="UFU1005" s="705"/>
      <c r="UFV1005" s="705"/>
      <c r="UFW1005" s="705"/>
      <c r="UFX1005" s="705"/>
      <c r="UFY1005" s="705"/>
      <c r="UFZ1005" s="705"/>
      <c r="UGA1005" s="705"/>
      <c r="UGB1005" s="705"/>
      <c r="UGC1005" s="705"/>
      <c r="UGD1005" s="705"/>
      <c r="UGE1005" s="705"/>
      <c r="UGF1005" s="705"/>
      <c r="UGG1005" s="705"/>
      <c r="UGH1005" s="705"/>
      <c r="UGI1005" s="705"/>
      <c r="UGJ1005" s="705"/>
      <c r="UGK1005" s="705"/>
      <c r="UGL1005" s="705"/>
      <c r="UGM1005" s="705"/>
      <c r="UGN1005" s="705"/>
      <c r="UGO1005" s="705"/>
      <c r="UGP1005" s="705"/>
      <c r="UGQ1005" s="705"/>
      <c r="UGR1005" s="705"/>
      <c r="UGS1005" s="705"/>
      <c r="UGT1005" s="705"/>
      <c r="UGU1005" s="705"/>
      <c r="UGV1005" s="705"/>
      <c r="UGW1005" s="705"/>
      <c r="UGX1005" s="705"/>
      <c r="UGY1005" s="705"/>
      <c r="UGZ1005" s="705"/>
      <c r="UHA1005" s="705"/>
      <c r="UHB1005" s="705"/>
      <c r="UHC1005" s="705"/>
      <c r="UHD1005" s="705"/>
      <c r="UHE1005" s="705"/>
      <c r="UHF1005" s="705"/>
      <c r="UHG1005" s="705"/>
      <c r="UHH1005" s="705"/>
      <c r="UHI1005" s="705"/>
      <c r="UHJ1005" s="705"/>
      <c r="UHK1005" s="705"/>
      <c r="UHL1005" s="705"/>
      <c r="UHM1005" s="705"/>
      <c r="UHN1005" s="705"/>
      <c r="UHO1005" s="705"/>
      <c r="UHP1005" s="705"/>
      <c r="UHQ1005" s="705"/>
      <c r="UHR1005" s="705"/>
      <c r="UHS1005" s="705"/>
      <c r="UHT1005" s="705"/>
      <c r="UHU1005" s="705"/>
      <c r="UHV1005" s="705"/>
      <c r="UHW1005" s="705"/>
      <c r="UHX1005" s="705"/>
      <c r="UHY1005" s="705"/>
      <c r="UHZ1005" s="705"/>
      <c r="UIA1005" s="705"/>
      <c r="UIB1005" s="705"/>
      <c r="UIC1005" s="705"/>
      <c r="UID1005" s="705"/>
      <c r="UIE1005" s="705"/>
      <c r="UIF1005" s="705"/>
      <c r="UIG1005" s="705"/>
      <c r="UIH1005" s="705"/>
      <c r="UII1005" s="705"/>
      <c r="UIJ1005" s="705"/>
      <c r="UIK1005" s="705"/>
      <c r="UIL1005" s="705"/>
      <c r="UIM1005" s="705"/>
      <c r="UIN1005" s="705"/>
      <c r="UIO1005" s="705"/>
      <c r="UIP1005" s="705"/>
      <c r="UIQ1005" s="705"/>
      <c r="UIR1005" s="705"/>
      <c r="UIS1005" s="705"/>
      <c r="UIT1005" s="705"/>
      <c r="UIU1005" s="705"/>
      <c r="UIV1005" s="705"/>
      <c r="UIW1005" s="705"/>
      <c r="UIX1005" s="705"/>
      <c r="UIY1005" s="705"/>
      <c r="UIZ1005" s="705"/>
      <c r="UJA1005" s="705"/>
      <c r="UJB1005" s="705"/>
      <c r="UJC1005" s="705"/>
      <c r="UJD1005" s="705"/>
      <c r="UJE1005" s="705"/>
      <c r="UJF1005" s="705"/>
      <c r="UJG1005" s="705"/>
      <c r="UJH1005" s="705"/>
      <c r="UJI1005" s="705"/>
      <c r="UJJ1005" s="705"/>
      <c r="UJK1005" s="705"/>
      <c r="UJL1005" s="705"/>
      <c r="UJM1005" s="705"/>
      <c r="UJN1005" s="705"/>
      <c r="UJO1005" s="705"/>
      <c r="UJP1005" s="705"/>
      <c r="UJQ1005" s="705"/>
      <c r="UJR1005" s="705"/>
      <c r="UJS1005" s="705"/>
      <c r="UJT1005" s="705"/>
      <c r="UJU1005" s="705"/>
      <c r="UJV1005" s="705"/>
      <c r="UJW1005" s="705"/>
      <c r="UJX1005" s="705"/>
      <c r="UJY1005" s="705"/>
      <c r="UJZ1005" s="705"/>
      <c r="UKA1005" s="705"/>
      <c r="UKB1005" s="705"/>
      <c r="UKC1005" s="705"/>
      <c r="UKD1005" s="705"/>
      <c r="UKE1005" s="705"/>
      <c r="UKF1005" s="705"/>
      <c r="UKG1005" s="705"/>
      <c r="UKH1005" s="705"/>
      <c r="UKI1005" s="705"/>
      <c r="UKJ1005" s="705"/>
      <c r="UKK1005" s="705"/>
      <c r="UKL1005" s="705"/>
      <c r="UKM1005" s="705"/>
      <c r="UKN1005" s="705"/>
      <c r="UKO1005" s="705"/>
      <c r="UKP1005" s="705"/>
      <c r="UKQ1005" s="705"/>
      <c r="UKR1005" s="705"/>
      <c r="UKS1005" s="705"/>
      <c r="UKT1005" s="705"/>
      <c r="UKU1005" s="705"/>
      <c r="UKV1005" s="705"/>
      <c r="UKW1005" s="705"/>
      <c r="UKX1005" s="705"/>
      <c r="UKY1005" s="705"/>
      <c r="UKZ1005" s="705"/>
      <c r="ULA1005" s="705"/>
      <c r="ULB1005" s="705"/>
      <c r="ULC1005" s="705"/>
      <c r="ULD1005" s="705"/>
      <c r="ULE1005" s="705"/>
      <c r="ULF1005" s="705"/>
      <c r="ULG1005" s="705"/>
      <c r="ULH1005" s="705"/>
      <c r="ULI1005" s="705"/>
      <c r="ULJ1005" s="705"/>
      <c r="ULK1005" s="705"/>
      <c r="ULL1005" s="705"/>
      <c r="ULM1005" s="705"/>
      <c r="ULN1005" s="705"/>
      <c r="ULO1005" s="705"/>
      <c r="ULP1005" s="705"/>
      <c r="ULQ1005" s="705"/>
      <c r="ULR1005" s="705"/>
      <c r="ULS1005" s="705"/>
      <c r="ULT1005" s="705"/>
      <c r="ULU1005" s="705"/>
      <c r="ULV1005" s="705"/>
      <c r="ULW1005" s="705"/>
      <c r="ULX1005" s="705"/>
      <c r="ULY1005" s="705"/>
      <c r="ULZ1005" s="705"/>
      <c r="UMA1005" s="705"/>
      <c r="UMB1005" s="705"/>
      <c r="UMC1005" s="705"/>
      <c r="UMD1005" s="705"/>
      <c r="UME1005" s="705"/>
      <c r="UMF1005" s="705"/>
      <c r="UMG1005" s="705"/>
      <c r="UMH1005" s="705"/>
      <c r="UMI1005" s="705"/>
      <c r="UMJ1005" s="705"/>
      <c r="UMK1005" s="705"/>
      <c r="UML1005" s="705"/>
      <c r="UMM1005" s="705"/>
      <c r="UMN1005" s="705"/>
      <c r="UMO1005" s="705"/>
      <c r="UMP1005" s="705"/>
      <c r="UMQ1005" s="705"/>
      <c r="UMR1005" s="705"/>
      <c r="UMS1005" s="705"/>
      <c r="UMT1005" s="705"/>
      <c r="UMU1005" s="705"/>
      <c r="UMV1005" s="705"/>
      <c r="UMW1005" s="705"/>
      <c r="UMX1005" s="705"/>
      <c r="UMY1005" s="705"/>
      <c r="UMZ1005" s="705"/>
      <c r="UNA1005" s="705"/>
      <c r="UNB1005" s="705"/>
      <c r="UNC1005" s="705"/>
      <c r="UND1005" s="705"/>
      <c r="UNE1005" s="705"/>
      <c r="UNF1005" s="705"/>
      <c r="UNG1005" s="705"/>
      <c r="UNH1005" s="705"/>
      <c r="UNI1005" s="705"/>
      <c r="UNJ1005" s="705"/>
      <c r="UNK1005" s="705"/>
      <c r="UNL1005" s="705"/>
      <c r="UNM1005" s="705"/>
      <c r="UNN1005" s="705"/>
      <c r="UNO1005" s="705"/>
      <c r="UNP1005" s="705"/>
      <c r="UNQ1005" s="705"/>
      <c r="UNR1005" s="705"/>
      <c r="UNS1005" s="705"/>
      <c r="UNT1005" s="705"/>
      <c r="UNU1005" s="705"/>
      <c r="UNV1005" s="705"/>
      <c r="UNW1005" s="705"/>
      <c r="UNX1005" s="705"/>
      <c r="UNY1005" s="705"/>
      <c r="UNZ1005" s="705"/>
      <c r="UOA1005" s="705"/>
      <c r="UOB1005" s="705"/>
      <c r="UOC1005" s="705"/>
      <c r="UOD1005" s="705"/>
      <c r="UOE1005" s="705"/>
      <c r="UOF1005" s="705"/>
      <c r="UOG1005" s="705"/>
      <c r="UOH1005" s="705"/>
      <c r="UOI1005" s="705"/>
      <c r="UOJ1005" s="705"/>
      <c r="UOK1005" s="705"/>
      <c r="UOL1005" s="705"/>
      <c r="UOM1005" s="705"/>
      <c r="UON1005" s="705"/>
      <c r="UOO1005" s="705"/>
      <c r="UOP1005" s="705"/>
      <c r="UOQ1005" s="705"/>
      <c r="UOR1005" s="705"/>
      <c r="UOS1005" s="705"/>
      <c r="UOT1005" s="705"/>
      <c r="UOU1005" s="705"/>
      <c r="UOV1005" s="705"/>
      <c r="UOW1005" s="705"/>
      <c r="UOX1005" s="705"/>
      <c r="UOY1005" s="705"/>
      <c r="UOZ1005" s="705"/>
      <c r="UPA1005" s="705"/>
      <c r="UPB1005" s="705"/>
      <c r="UPC1005" s="705"/>
      <c r="UPD1005" s="705"/>
      <c r="UPE1005" s="705"/>
      <c r="UPF1005" s="705"/>
      <c r="UPG1005" s="705"/>
      <c r="UPH1005" s="705"/>
      <c r="UPI1005" s="705"/>
      <c r="UPJ1005" s="705"/>
      <c r="UPK1005" s="705"/>
      <c r="UPL1005" s="705"/>
      <c r="UPM1005" s="705"/>
      <c r="UPN1005" s="705"/>
      <c r="UPO1005" s="705"/>
      <c r="UPP1005" s="705"/>
      <c r="UPQ1005" s="705"/>
      <c r="UPR1005" s="705"/>
      <c r="UPS1005" s="705"/>
      <c r="UPT1005" s="705"/>
      <c r="UPU1005" s="705"/>
      <c r="UPV1005" s="705"/>
      <c r="UPW1005" s="705"/>
      <c r="UPX1005" s="705"/>
      <c r="UPY1005" s="705"/>
      <c r="UPZ1005" s="705"/>
      <c r="UQA1005" s="705"/>
      <c r="UQB1005" s="705"/>
      <c r="UQC1005" s="705"/>
      <c r="UQD1005" s="705"/>
      <c r="UQE1005" s="705"/>
      <c r="UQF1005" s="705"/>
      <c r="UQG1005" s="705"/>
      <c r="UQH1005" s="705"/>
      <c r="UQI1005" s="705"/>
      <c r="UQJ1005" s="705"/>
      <c r="UQK1005" s="705"/>
      <c r="UQL1005" s="705"/>
      <c r="UQM1005" s="705"/>
      <c r="UQN1005" s="705"/>
      <c r="UQO1005" s="705"/>
      <c r="UQP1005" s="705"/>
      <c r="UQQ1005" s="705"/>
      <c r="UQR1005" s="705"/>
      <c r="UQS1005" s="705"/>
      <c r="UQT1005" s="705"/>
      <c r="UQU1005" s="705"/>
      <c r="UQV1005" s="705"/>
      <c r="UQW1005" s="705"/>
      <c r="UQX1005" s="705"/>
      <c r="UQY1005" s="705"/>
      <c r="UQZ1005" s="705"/>
      <c r="URA1005" s="705"/>
      <c r="URB1005" s="705"/>
      <c r="URC1005" s="705"/>
      <c r="URD1005" s="705"/>
      <c r="URE1005" s="705"/>
      <c r="URF1005" s="705"/>
      <c r="URG1005" s="705"/>
      <c r="URH1005" s="705"/>
      <c r="URI1005" s="705"/>
      <c r="URJ1005" s="705"/>
      <c r="URK1005" s="705"/>
      <c r="URL1005" s="705"/>
      <c r="URM1005" s="705"/>
      <c r="URN1005" s="705"/>
      <c r="URO1005" s="705"/>
      <c r="URP1005" s="705"/>
      <c r="URQ1005" s="705"/>
      <c r="URR1005" s="705"/>
      <c r="URS1005" s="705"/>
      <c r="URT1005" s="705"/>
      <c r="URU1005" s="705"/>
      <c r="URV1005" s="705"/>
      <c r="URW1005" s="705"/>
      <c r="URX1005" s="705"/>
      <c r="URY1005" s="705"/>
      <c r="URZ1005" s="705"/>
      <c r="USA1005" s="705"/>
      <c r="USB1005" s="705"/>
      <c r="USC1005" s="705"/>
      <c r="USD1005" s="705"/>
      <c r="USE1005" s="705"/>
      <c r="USF1005" s="705"/>
      <c r="USG1005" s="705"/>
      <c r="USH1005" s="705"/>
      <c r="USI1005" s="705"/>
      <c r="USJ1005" s="705"/>
      <c r="USK1005" s="705"/>
      <c r="USL1005" s="705"/>
      <c r="USM1005" s="705"/>
      <c r="USN1005" s="705"/>
      <c r="USO1005" s="705"/>
      <c r="USP1005" s="705"/>
      <c r="USQ1005" s="705"/>
      <c r="USR1005" s="705"/>
      <c r="USS1005" s="705"/>
      <c r="UST1005" s="705"/>
      <c r="USU1005" s="705"/>
      <c r="USV1005" s="705"/>
      <c r="USW1005" s="705"/>
      <c r="USX1005" s="705"/>
      <c r="USY1005" s="705"/>
      <c r="USZ1005" s="705"/>
      <c r="UTA1005" s="705"/>
      <c r="UTB1005" s="705"/>
      <c r="UTC1005" s="705"/>
      <c r="UTD1005" s="705"/>
      <c r="UTE1005" s="705"/>
      <c r="UTF1005" s="705"/>
      <c r="UTG1005" s="705"/>
      <c r="UTH1005" s="705"/>
      <c r="UTI1005" s="705"/>
      <c r="UTJ1005" s="705"/>
      <c r="UTK1005" s="705"/>
      <c r="UTL1005" s="705"/>
      <c r="UTM1005" s="705"/>
      <c r="UTN1005" s="705"/>
      <c r="UTO1005" s="705"/>
      <c r="UTP1005" s="705"/>
      <c r="UTQ1005" s="705"/>
      <c r="UTR1005" s="705"/>
      <c r="UTS1005" s="705"/>
      <c r="UTT1005" s="705"/>
      <c r="UTU1005" s="705"/>
      <c r="UTV1005" s="705"/>
      <c r="UTW1005" s="705"/>
      <c r="UTX1005" s="705"/>
      <c r="UTY1005" s="705"/>
      <c r="UTZ1005" s="705"/>
      <c r="UUA1005" s="705"/>
      <c r="UUB1005" s="705"/>
      <c r="UUC1005" s="705"/>
      <c r="UUD1005" s="705"/>
      <c r="UUE1005" s="705"/>
      <c r="UUF1005" s="705"/>
      <c r="UUG1005" s="705"/>
      <c r="UUH1005" s="705"/>
      <c r="UUI1005" s="705"/>
      <c r="UUJ1005" s="705"/>
      <c r="UUK1005" s="705"/>
      <c r="UUL1005" s="705"/>
      <c r="UUM1005" s="705"/>
      <c r="UUN1005" s="705"/>
      <c r="UUO1005" s="705"/>
      <c r="UUP1005" s="705"/>
      <c r="UUQ1005" s="705"/>
      <c r="UUR1005" s="705"/>
      <c r="UUS1005" s="705"/>
      <c r="UUT1005" s="705"/>
      <c r="UUU1005" s="705"/>
      <c r="UUV1005" s="705"/>
      <c r="UUW1005" s="705"/>
      <c r="UUX1005" s="705"/>
      <c r="UUY1005" s="705"/>
      <c r="UUZ1005" s="705"/>
      <c r="UVA1005" s="705"/>
      <c r="UVB1005" s="705"/>
      <c r="UVC1005" s="705"/>
      <c r="UVD1005" s="705"/>
      <c r="UVE1005" s="705"/>
      <c r="UVF1005" s="705"/>
      <c r="UVG1005" s="705"/>
      <c r="UVH1005" s="705"/>
      <c r="UVI1005" s="705"/>
      <c r="UVJ1005" s="705"/>
      <c r="UVK1005" s="705"/>
      <c r="UVL1005" s="705"/>
      <c r="UVM1005" s="705"/>
      <c r="UVN1005" s="705"/>
      <c r="UVO1005" s="705"/>
      <c r="UVP1005" s="705"/>
      <c r="UVQ1005" s="705"/>
      <c r="UVR1005" s="705"/>
      <c r="UVS1005" s="705"/>
      <c r="UVT1005" s="705"/>
      <c r="UVU1005" s="705"/>
      <c r="UVV1005" s="705"/>
      <c r="UVW1005" s="705"/>
      <c r="UVX1005" s="705"/>
      <c r="UVY1005" s="705"/>
      <c r="UVZ1005" s="705"/>
      <c r="UWA1005" s="705"/>
      <c r="UWB1005" s="705"/>
      <c r="UWC1005" s="705"/>
      <c r="UWD1005" s="705"/>
      <c r="UWE1005" s="705"/>
      <c r="UWF1005" s="705"/>
      <c r="UWG1005" s="705"/>
      <c r="UWH1005" s="705"/>
      <c r="UWI1005" s="705"/>
      <c r="UWJ1005" s="705"/>
      <c r="UWK1005" s="705"/>
      <c r="UWL1005" s="705"/>
      <c r="UWM1005" s="705"/>
      <c r="UWN1005" s="705"/>
      <c r="UWO1005" s="705"/>
      <c r="UWP1005" s="705"/>
      <c r="UWQ1005" s="705"/>
      <c r="UWR1005" s="705"/>
      <c r="UWS1005" s="705"/>
      <c r="UWT1005" s="705"/>
      <c r="UWU1005" s="705"/>
      <c r="UWV1005" s="705"/>
      <c r="UWW1005" s="705"/>
      <c r="UWX1005" s="705"/>
      <c r="UWY1005" s="705"/>
      <c r="UWZ1005" s="705"/>
      <c r="UXA1005" s="705"/>
      <c r="UXB1005" s="705"/>
      <c r="UXC1005" s="705"/>
      <c r="UXD1005" s="705"/>
      <c r="UXE1005" s="705"/>
      <c r="UXF1005" s="705"/>
      <c r="UXG1005" s="705"/>
      <c r="UXH1005" s="705"/>
      <c r="UXI1005" s="705"/>
      <c r="UXJ1005" s="705"/>
      <c r="UXK1005" s="705"/>
      <c r="UXL1005" s="705"/>
      <c r="UXM1005" s="705"/>
      <c r="UXN1005" s="705"/>
      <c r="UXO1005" s="705"/>
      <c r="UXP1005" s="705"/>
      <c r="UXQ1005" s="705"/>
      <c r="UXR1005" s="705"/>
      <c r="UXS1005" s="705"/>
      <c r="UXT1005" s="705"/>
      <c r="UXU1005" s="705"/>
      <c r="UXV1005" s="705"/>
      <c r="UXW1005" s="705"/>
      <c r="UXX1005" s="705"/>
      <c r="UXY1005" s="705"/>
      <c r="UXZ1005" s="705"/>
      <c r="UYA1005" s="705"/>
      <c r="UYB1005" s="705"/>
      <c r="UYC1005" s="705"/>
      <c r="UYD1005" s="705"/>
      <c r="UYE1005" s="705"/>
      <c r="UYF1005" s="705"/>
      <c r="UYG1005" s="705"/>
      <c r="UYH1005" s="705"/>
      <c r="UYI1005" s="705"/>
      <c r="UYJ1005" s="705"/>
      <c r="UYK1005" s="705"/>
      <c r="UYL1005" s="705"/>
      <c r="UYM1005" s="705"/>
      <c r="UYN1005" s="705"/>
      <c r="UYO1005" s="705"/>
      <c r="UYP1005" s="705"/>
      <c r="UYQ1005" s="705"/>
      <c r="UYR1005" s="705"/>
      <c r="UYS1005" s="705"/>
      <c r="UYT1005" s="705"/>
      <c r="UYU1005" s="705"/>
      <c r="UYV1005" s="705"/>
      <c r="UYW1005" s="705"/>
      <c r="UYX1005" s="705"/>
      <c r="UYY1005" s="705"/>
      <c r="UYZ1005" s="705"/>
      <c r="UZA1005" s="705"/>
      <c r="UZB1005" s="705"/>
      <c r="UZC1005" s="705"/>
      <c r="UZD1005" s="705"/>
      <c r="UZE1005" s="705"/>
      <c r="UZF1005" s="705"/>
      <c r="UZG1005" s="705"/>
      <c r="UZH1005" s="705"/>
      <c r="UZI1005" s="705"/>
      <c r="UZJ1005" s="705"/>
      <c r="UZK1005" s="705"/>
      <c r="UZL1005" s="705"/>
      <c r="UZM1005" s="705"/>
      <c r="UZN1005" s="705"/>
      <c r="UZO1005" s="705"/>
      <c r="UZP1005" s="705"/>
      <c r="UZQ1005" s="705"/>
      <c r="UZR1005" s="705"/>
      <c r="UZS1005" s="705"/>
      <c r="UZT1005" s="705"/>
      <c r="UZU1005" s="705"/>
      <c r="UZV1005" s="705"/>
      <c r="UZW1005" s="705"/>
      <c r="UZX1005" s="705"/>
      <c r="UZY1005" s="705"/>
      <c r="UZZ1005" s="705"/>
      <c r="VAA1005" s="705"/>
      <c r="VAB1005" s="705"/>
      <c r="VAC1005" s="705"/>
      <c r="VAD1005" s="705"/>
      <c r="VAE1005" s="705"/>
      <c r="VAF1005" s="705"/>
      <c r="VAG1005" s="705"/>
      <c r="VAH1005" s="705"/>
      <c r="VAI1005" s="705"/>
      <c r="VAJ1005" s="705"/>
      <c r="VAK1005" s="705"/>
      <c r="VAL1005" s="705"/>
      <c r="VAM1005" s="705"/>
      <c r="VAN1005" s="705"/>
      <c r="VAO1005" s="705"/>
      <c r="VAP1005" s="705"/>
      <c r="VAQ1005" s="705"/>
      <c r="VAR1005" s="705"/>
      <c r="VAS1005" s="705"/>
      <c r="VAT1005" s="705"/>
      <c r="VAU1005" s="705"/>
      <c r="VAV1005" s="705"/>
      <c r="VAW1005" s="705"/>
      <c r="VAX1005" s="705"/>
      <c r="VAY1005" s="705"/>
      <c r="VAZ1005" s="705"/>
      <c r="VBA1005" s="705"/>
      <c r="VBB1005" s="705"/>
      <c r="VBC1005" s="705"/>
      <c r="VBD1005" s="705"/>
      <c r="VBE1005" s="705"/>
      <c r="VBF1005" s="705"/>
      <c r="VBG1005" s="705"/>
      <c r="VBH1005" s="705"/>
      <c r="VBI1005" s="705"/>
      <c r="VBJ1005" s="705"/>
      <c r="VBK1005" s="705"/>
      <c r="VBL1005" s="705"/>
      <c r="VBM1005" s="705"/>
      <c r="VBN1005" s="705"/>
      <c r="VBO1005" s="705"/>
      <c r="VBP1005" s="705"/>
      <c r="VBQ1005" s="705"/>
      <c r="VBR1005" s="705"/>
      <c r="VBS1005" s="705"/>
      <c r="VBT1005" s="705"/>
      <c r="VBU1005" s="705"/>
      <c r="VBV1005" s="705"/>
      <c r="VBW1005" s="705"/>
      <c r="VBX1005" s="705"/>
      <c r="VBY1005" s="705"/>
      <c r="VBZ1005" s="705"/>
      <c r="VCA1005" s="705"/>
      <c r="VCB1005" s="705"/>
      <c r="VCC1005" s="705"/>
      <c r="VCD1005" s="705"/>
      <c r="VCE1005" s="705"/>
      <c r="VCF1005" s="705"/>
      <c r="VCG1005" s="705"/>
      <c r="VCH1005" s="705"/>
      <c r="VCI1005" s="705"/>
      <c r="VCJ1005" s="705"/>
      <c r="VCK1005" s="705"/>
      <c r="VCL1005" s="705"/>
      <c r="VCM1005" s="705"/>
      <c r="VCN1005" s="705"/>
      <c r="VCO1005" s="705"/>
      <c r="VCP1005" s="705"/>
      <c r="VCQ1005" s="705"/>
      <c r="VCR1005" s="705"/>
      <c r="VCS1005" s="705"/>
      <c r="VCT1005" s="705"/>
      <c r="VCU1005" s="705"/>
      <c r="VCV1005" s="705"/>
      <c r="VCW1005" s="705"/>
      <c r="VCX1005" s="705"/>
      <c r="VCY1005" s="705"/>
      <c r="VCZ1005" s="705"/>
      <c r="VDA1005" s="705"/>
      <c r="VDB1005" s="705"/>
      <c r="VDC1005" s="705"/>
      <c r="VDD1005" s="705"/>
      <c r="VDE1005" s="705"/>
      <c r="VDF1005" s="705"/>
      <c r="VDG1005" s="705"/>
      <c r="VDH1005" s="705"/>
      <c r="VDI1005" s="705"/>
      <c r="VDJ1005" s="705"/>
      <c r="VDK1005" s="705"/>
      <c r="VDL1005" s="705"/>
      <c r="VDM1005" s="705"/>
      <c r="VDN1005" s="705"/>
      <c r="VDO1005" s="705"/>
      <c r="VDP1005" s="705"/>
      <c r="VDQ1005" s="705"/>
      <c r="VDR1005" s="705"/>
      <c r="VDS1005" s="705"/>
      <c r="VDT1005" s="705"/>
      <c r="VDU1005" s="705"/>
      <c r="VDV1005" s="705"/>
      <c r="VDW1005" s="705"/>
      <c r="VDX1005" s="705"/>
      <c r="VDY1005" s="705"/>
      <c r="VDZ1005" s="705"/>
      <c r="VEA1005" s="705"/>
      <c r="VEB1005" s="705"/>
      <c r="VEC1005" s="705"/>
      <c r="VED1005" s="705"/>
      <c r="VEE1005" s="705"/>
      <c r="VEF1005" s="705"/>
      <c r="VEG1005" s="705"/>
      <c r="VEH1005" s="705"/>
      <c r="VEI1005" s="705"/>
      <c r="VEJ1005" s="705"/>
      <c r="VEK1005" s="705"/>
      <c r="VEL1005" s="705"/>
      <c r="VEM1005" s="705"/>
      <c r="VEN1005" s="705"/>
      <c r="VEO1005" s="705"/>
      <c r="VEP1005" s="705"/>
      <c r="VEQ1005" s="705"/>
      <c r="VER1005" s="705"/>
      <c r="VES1005" s="705"/>
      <c r="VET1005" s="705"/>
      <c r="VEU1005" s="705"/>
      <c r="VEV1005" s="705"/>
      <c r="VEW1005" s="705"/>
      <c r="VEX1005" s="705"/>
      <c r="VEY1005" s="705"/>
      <c r="VEZ1005" s="705"/>
      <c r="VFA1005" s="705"/>
      <c r="VFB1005" s="705"/>
      <c r="VFC1005" s="705"/>
      <c r="VFD1005" s="705"/>
      <c r="VFE1005" s="705"/>
      <c r="VFF1005" s="705"/>
      <c r="VFG1005" s="705"/>
      <c r="VFH1005" s="705"/>
      <c r="VFI1005" s="705"/>
      <c r="VFJ1005" s="705"/>
      <c r="VFK1005" s="705"/>
      <c r="VFL1005" s="705"/>
      <c r="VFM1005" s="705"/>
      <c r="VFN1005" s="705"/>
      <c r="VFO1005" s="705"/>
      <c r="VFP1005" s="705"/>
      <c r="VFQ1005" s="705"/>
      <c r="VFR1005" s="705"/>
      <c r="VFS1005" s="705"/>
      <c r="VFT1005" s="705"/>
      <c r="VFU1005" s="705"/>
      <c r="VFV1005" s="705"/>
      <c r="VFW1005" s="705"/>
      <c r="VFX1005" s="705"/>
      <c r="VFY1005" s="705"/>
      <c r="VFZ1005" s="705"/>
      <c r="VGA1005" s="705"/>
      <c r="VGB1005" s="705"/>
      <c r="VGC1005" s="705"/>
      <c r="VGD1005" s="705"/>
      <c r="VGE1005" s="705"/>
      <c r="VGF1005" s="705"/>
      <c r="VGG1005" s="705"/>
      <c r="VGH1005" s="705"/>
      <c r="VGI1005" s="705"/>
      <c r="VGJ1005" s="705"/>
      <c r="VGK1005" s="705"/>
      <c r="VGL1005" s="705"/>
      <c r="VGM1005" s="705"/>
      <c r="VGN1005" s="705"/>
      <c r="VGO1005" s="705"/>
      <c r="VGP1005" s="705"/>
      <c r="VGQ1005" s="705"/>
      <c r="VGR1005" s="705"/>
      <c r="VGS1005" s="705"/>
      <c r="VGT1005" s="705"/>
      <c r="VGU1005" s="705"/>
      <c r="VGV1005" s="705"/>
      <c r="VGW1005" s="705"/>
      <c r="VGX1005" s="705"/>
      <c r="VGY1005" s="705"/>
      <c r="VGZ1005" s="705"/>
      <c r="VHA1005" s="705"/>
      <c r="VHB1005" s="705"/>
      <c r="VHC1005" s="705"/>
      <c r="VHD1005" s="705"/>
      <c r="VHE1005" s="705"/>
      <c r="VHF1005" s="705"/>
      <c r="VHG1005" s="705"/>
      <c r="VHH1005" s="705"/>
      <c r="VHI1005" s="705"/>
      <c r="VHJ1005" s="705"/>
      <c r="VHK1005" s="705"/>
      <c r="VHL1005" s="705"/>
      <c r="VHM1005" s="705"/>
      <c r="VHN1005" s="705"/>
      <c r="VHO1005" s="705"/>
      <c r="VHP1005" s="705"/>
      <c r="VHQ1005" s="705"/>
      <c r="VHR1005" s="705"/>
      <c r="VHS1005" s="705"/>
      <c r="VHT1005" s="705"/>
      <c r="VHU1005" s="705"/>
      <c r="VHV1005" s="705"/>
      <c r="VHW1005" s="705"/>
      <c r="VHX1005" s="705"/>
      <c r="VHY1005" s="705"/>
      <c r="VHZ1005" s="705"/>
      <c r="VIA1005" s="705"/>
      <c r="VIB1005" s="705"/>
      <c r="VIC1005" s="705"/>
      <c r="VID1005" s="705"/>
      <c r="VIE1005" s="705"/>
      <c r="VIF1005" s="705"/>
      <c r="VIG1005" s="705"/>
      <c r="VIH1005" s="705"/>
      <c r="VII1005" s="705"/>
      <c r="VIJ1005" s="705"/>
      <c r="VIK1005" s="705"/>
      <c r="VIL1005" s="705"/>
      <c r="VIM1005" s="705"/>
      <c r="VIN1005" s="705"/>
      <c r="VIO1005" s="705"/>
      <c r="VIP1005" s="705"/>
      <c r="VIQ1005" s="705"/>
      <c r="VIR1005" s="705"/>
      <c r="VIS1005" s="705"/>
      <c r="VIT1005" s="705"/>
      <c r="VIU1005" s="705"/>
      <c r="VIV1005" s="705"/>
      <c r="VIW1005" s="705"/>
      <c r="VIX1005" s="705"/>
      <c r="VIY1005" s="705"/>
      <c r="VIZ1005" s="705"/>
      <c r="VJA1005" s="705"/>
      <c r="VJB1005" s="705"/>
      <c r="VJC1005" s="705"/>
      <c r="VJD1005" s="705"/>
      <c r="VJE1005" s="705"/>
      <c r="VJF1005" s="705"/>
      <c r="VJG1005" s="705"/>
      <c r="VJH1005" s="705"/>
      <c r="VJI1005" s="705"/>
      <c r="VJJ1005" s="705"/>
      <c r="VJK1005" s="705"/>
      <c r="VJL1005" s="705"/>
      <c r="VJM1005" s="705"/>
      <c r="VJN1005" s="705"/>
      <c r="VJO1005" s="705"/>
      <c r="VJP1005" s="705"/>
      <c r="VJQ1005" s="705"/>
      <c r="VJR1005" s="705"/>
      <c r="VJS1005" s="705"/>
      <c r="VJT1005" s="705"/>
      <c r="VJU1005" s="705"/>
      <c r="VJV1005" s="705"/>
      <c r="VJW1005" s="705"/>
      <c r="VJX1005" s="705"/>
      <c r="VJY1005" s="705"/>
      <c r="VJZ1005" s="705"/>
      <c r="VKA1005" s="705"/>
      <c r="VKB1005" s="705"/>
      <c r="VKC1005" s="705"/>
      <c r="VKD1005" s="705"/>
      <c r="VKE1005" s="705"/>
      <c r="VKF1005" s="705"/>
      <c r="VKG1005" s="705"/>
      <c r="VKH1005" s="705"/>
      <c r="VKI1005" s="705"/>
      <c r="VKJ1005" s="705"/>
      <c r="VKK1005" s="705"/>
      <c r="VKL1005" s="705"/>
      <c r="VKM1005" s="705"/>
      <c r="VKN1005" s="705"/>
      <c r="VKO1005" s="705"/>
      <c r="VKP1005" s="705"/>
      <c r="VKQ1005" s="705"/>
      <c r="VKR1005" s="705"/>
      <c r="VKS1005" s="705"/>
      <c r="VKT1005" s="705"/>
      <c r="VKU1005" s="705"/>
      <c r="VKV1005" s="705"/>
      <c r="VKW1005" s="705"/>
      <c r="VKX1005" s="705"/>
      <c r="VKY1005" s="705"/>
      <c r="VKZ1005" s="705"/>
      <c r="VLA1005" s="705"/>
      <c r="VLB1005" s="705"/>
      <c r="VLC1005" s="705"/>
      <c r="VLD1005" s="705"/>
      <c r="VLE1005" s="705"/>
      <c r="VLF1005" s="705"/>
      <c r="VLG1005" s="705"/>
      <c r="VLH1005" s="705"/>
      <c r="VLI1005" s="705"/>
      <c r="VLJ1005" s="705"/>
      <c r="VLK1005" s="705"/>
      <c r="VLL1005" s="705"/>
      <c r="VLM1005" s="705"/>
      <c r="VLN1005" s="705"/>
      <c r="VLO1005" s="705"/>
      <c r="VLP1005" s="705"/>
      <c r="VLQ1005" s="705"/>
      <c r="VLR1005" s="705"/>
      <c r="VLS1005" s="705"/>
      <c r="VLT1005" s="705"/>
      <c r="VLU1005" s="705"/>
      <c r="VLV1005" s="705"/>
      <c r="VLW1005" s="705"/>
      <c r="VLX1005" s="705"/>
      <c r="VLY1005" s="705"/>
      <c r="VLZ1005" s="705"/>
      <c r="VMA1005" s="705"/>
      <c r="VMB1005" s="705"/>
      <c r="VMC1005" s="705"/>
      <c r="VMD1005" s="705"/>
      <c r="VME1005" s="705"/>
      <c r="VMF1005" s="705"/>
      <c r="VMG1005" s="705"/>
      <c r="VMH1005" s="705"/>
      <c r="VMI1005" s="705"/>
      <c r="VMJ1005" s="705"/>
      <c r="VMK1005" s="705"/>
      <c r="VML1005" s="705"/>
      <c r="VMM1005" s="705"/>
      <c r="VMN1005" s="705"/>
      <c r="VMO1005" s="705"/>
      <c r="VMP1005" s="705"/>
      <c r="VMQ1005" s="705"/>
      <c r="VMR1005" s="705"/>
      <c r="VMS1005" s="705"/>
      <c r="VMT1005" s="705"/>
      <c r="VMU1005" s="705"/>
      <c r="VMV1005" s="705"/>
      <c r="VMW1005" s="705"/>
      <c r="VMX1005" s="705"/>
      <c r="VMY1005" s="705"/>
      <c r="VMZ1005" s="705"/>
      <c r="VNA1005" s="705"/>
      <c r="VNB1005" s="705"/>
      <c r="VNC1005" s="705"/>
      <c r="VND1005" s="705"/>
      <c r="VNE1005" s="705"/>
      <c r="VNF1005" s="705"/>
      <c r="VNG1005" s="705"/>
      <c r="VNH1005" s="705"/>
      <c r="VNI1005" s="705"/>
      <c r="VNJ1005" s="705"/>
      <c r="VNK1005" s="705"/>
      <c r="VNL1005" s="705"/>
      <c r="VNM1005" s="705"/>
      <c r="VNN1005" s="705"/>
      <c r="VNO1005" s="705"/>
      <c r="VNP1005" s="705"/>
      <c r="VNQ1005" s="705"/>
      <c r="VNR1005" s="705"/>
      <c r="VNS1005" s="705"/>
      <c r="VNT1005" s="705"/>
      <c r="VNU1005" s="705"/>
      <c r="VNV1005" s="705"/>
      <c r="VNW1005" s="705"/>
      <c r="VNX1005" s="705"/>
      <c r="VNY1005" s="705"/>
      <c r="VNZ1005" s="705"/>
      <c r="VOA1005" s="705"/>
      <c r="VOB1005" s="705"/>
      <c r="VOC1005" s="705"/>
      <c r="VOD1005" s="705"/>
      <c r="VOE1005" s="705"/>
      <c r="VOF1005" s="705"/>
      <c r="VOG1005" s="705"/>
      <c r="VOH1005" s="705"/>
      <c r="VOI1005" s="705"/>
      <c r="VOJ1005" s="705"/>
      <c r="VOK1005" s="705"/>
      <c r="VOL1005" s="705"/>
      <c r="VOM1005" s="705"/>
      <c r="VON1005" s="705"/>
      <c r="VOO1005" s="705"/>
      <c r="VOP1005" s="705"/>
      <c r="VOQ1005" s="705"/>
      <c r="VOR1005" s="705"/>
      <c r="VOS1005" s="705"/>
      <c r="VOT1005" s="705"/>
      <c r="VOU1005" s="705"/>
      <c r="VOV1005" s="705"/>
      <c r="VOW1005" s="705"/>
      <c r="VOX1005" s="705"/>
      <c r="VOY1005" s="705"/>
      <c r="VOZ1005" s="705"/>
      <c r="VPA1005" s="705"/>
      <c r="VPB1005" s="705"/>
      <c r="VPC1005" s="705"/>
      <c r="VPD1005" s="705"/>
      <c r="VPE1005" s="705"/>
      <c r="VPF1005" s="705"/>
      <c r="VPG1005" s="705"/>
      <c r="VPH1005" s="705"/>
      <c r="VPI1005" s="705"/>
      <c r="VPJ1005" s="705"/>
      <c r="VPK1005" s="705"/>
      <c r="VPL1005" s="705"/>
      <c r="VPM1005" s="705"/>
      <c r="VPN1005" s="705"/>
      <c r="VPO1005" s="705"/>
      <c r="VPP1005" s="705"/>
      <c r="VPQ1005" s="705"/>
      <c r="VPR1005" s="705"/>
      <c r="VPS1005" s="705"/>
      <c r="VPT1005" s="705"/>
      <c r="VPU1005" s="705"/>
      <c r="VPV1005" s="705"/>
      <c r="VPW1005" s="705"/>
      <c r="VPX1005" s="705"/>
      <c r="VPY1005" s="705"/>
      <c r="VPZ1005" s="705"/>
      <c r="VQA1005" s="705"/>
      <c r="VQB1005" s="705"/>
      <c r="VQC1005" s="705"/>
      <c r="VQD1005" s="705"/>
      <c r="VQE1005" s="705"/>
      <c r="VQF1005" s="705"/>
      <c r="VQG1005" s="705"/>
      <c r="VQH1005" s="705"/>
      <c r="VQI1005" s="705"/>
      <c r="VQJ1005" s="705"/>
      <c r="VQK1005" s="705"/>
      <c r="VQL1005" s="705"/>
      <c r="VQM1005" s="705"/>
      <c r="VQN1005" s="705"/>
      <c r="VQO1005" s="705"/>
      <c r="VQP1005" s="705"/>
      <c r="VQQ1005" s="705"/>
      <c r="VQR1005" s="705"/>
      <c r="VQS1005" s="705"/>
      <c r="VQT1005" s="705"/>
      <c r="VQU1005" s="705"/>
      <c r="VQV1005" s="705"/>
      <c r="VQW1005" s="705"/>
      <c r="VQX1005" s="705"/>
      <c r="VQY1005" s="705"/>
      <c r="VQZ1005" s="705"/>
      <c r="VRA1005" s="705"/>
      <c r="VRB1005" s="705"/>
      <c r="VRC1005" s="705"/>
      <c r="VRD1005" s="705"/>
      <c r="VRE1005" s="705"/>
      <c r="VRF1005" s="705"/>
      <c r="VRG1005" s="705"/>
      <c r="VRH1005" s="705"/>
      <c r="VRI1005" s="705"/>
      <c r="VRJ1005" s="705"/>
      <c r="VRK1005" s="705"/>
      <c r="VRL1005" s="705"/>
      <c r="VRM1005" s="705"/>
      <c r="VRN1005" s="705"/>
      <c r="VRO1005" s="705"/>
      <c r="VRP1005" s="705"/>
      <c r="VRQ1005" s="705"/>
      <c r="VRR1005" s="705"/>
      <c r="VRS1005" s="705"/>
      <c r="VRT1005" s="705"/>
      <c r="VRU1005" s="705"/>
      <c r="VRV1005" s="705"/>
      <c r="VRW1005" s="705"/>
      <c r="VRX1005" s="705"/>
      <c r="VRY1005" s="705"/>
      <c r="VRZ1005" s="705"/>
      <c r="VSA1005" s="705"/>
      <c r="VSB1005" s="705"/>
      <c r="VSC1005" s="705"/>
      <c r="VSD1005" s="705"/>
      <c r="VSE1005" s="705"/>
      <c r="VSF1005" s="705"/>
      <c r="VSG1005" s="705"/>
      <c r="VSH1005" s="705"/>
      <c r="VSI1005" s="705"/>
      <c r="VSJ1005" s="705"/>
      <c r="VSK1005" s="705"/>
      <c r="VSL1005" s="705"/>
      <c r="VSM1005" s="705"/>
      <c r="VSN1005" s="705"/>
      <c r="VSO1005" s="705"/>
      <c r="VSP1005" s="705"/>
      <c r="VSQ1005" s="705"/>
      <c r="VSR1005" s="705"/>
      <c r="VSS1005" s="705"/>
      <c r="VST1005" s="705"/>
      <c r="VSU1005" s="705"/>
      <c r="VSV1005" s="705"/>
      <c r="VSW1005" s="705"/>
      <c r="VSX1005" s="705"/>
      <c r="VSY1005" s="705"/>
      <c r="VSZ1005" s="705"/>
      <c r="VTA1005" s="705"/>
      <c r="VTB1005" s="705"/>
      <c r="VTC1005" s="705"/>
      <c r="VTD1005" s="705"/>
      <c r="VTE1005" s="705"/>
      <c r="VTF1005" s="705"/>
      <c r="VTG1005" s="705"/>
      <c r="VTH1005" s="705"/>
      <c r="VTI1005" s="705"/>
      <c r="VTJ1005" s="705"/>
      <c r="VTK1005" s="705"/>
      <c r="VTL1005" s="705"/>
      <c r="VTM1005" s="705"/>
      <c r="VTN1005" s="705"/>
      <c r="VTO1005" s="705"/>
      <c r="VTP1005" s="705"/>
      <c r="VTQ1005" s="705"/>
      <c r="VTR1005" s="705"/>
      <c r="VTS1005" s="705"/>
      <c r="VTT1005" s="705"/>
      <c r="VTU1005" s="705"/>
      <c r="VTV1005" s="705"/>
      <c r="VTW1005" s="705"/>
      <c r="VTX1005" s="705"/>
      <c r="VTY1005" s="705"/>
      <c r="VTZ1005" s="705"/>
      <c r="VUA1005" s="705"/>
      <c r="VUB1005" s="705"/>
      <c r="VUC1005" s="705"/>
      <c r="VUD1005" s="705"/>
      <c r="VUE1005" s="705"/>
      <c r="VUF1005" s="705"/>
      <c r="VUG1005" s="705"/>
      <c r="VUH1005" s="705"/>
      <c r="VUI1005" s="705"/>
      <c r="VUJ1005" s="705"/>
      <c r="VUK1005" s="705"/>
      <c r="VUL1005" s="705"/>
      <c r="VUM1005" s="705"/>
      <c r="VUN1005" s="705"/>
      <c r="VUO1005" s="705"/>
      <c r="VUP1005" s="705"/>
      <c r="VUQ1005" s="705"/>
      <c r="VUR1005" s="705"/>
      <c r="VUS1005" s="705"/>
      <c r="VUT1005" s="705"/>
      <c r="VUU1005" s="705"/>
      <c r="VUV1005" s="705"/>
      <c r="VUW1005" s="705"/>
      <c r="VUX1005" s="705"/>
      <c r="VUY1005" s="705"/>
      <c r="VUZ1005" s="705"/>
      <c r="VVA1005" s="705"/>
      <c r="VVB1005" s="705"/>
      <c r="VVC1005" s="705"/>
      <c r="VVD1005" s="705"/>
      <c r="VVE1005" s="705"/>
      <c r="VVF1005" s="705"/>
      <c r="VVG1005" s="705"/>
      <c r="VVH1005" s="705"/>
      <c r="VVI1005" s="705"/>
      <c r="VVJ1005" s="705"/>
      <c r="VVK1005" s="705"/>
      <c r="VVL1005" s="705"/>
      <c r="VVM1005" s="705"/>
      <c r="VVN1005" s="705"/>
      <c r="VVO1005" s="705"/>
      <c r="VVP1005" s="705"/>
      <c r="VVQ1005" s="705"/>
      <c r="VVR1005" s="705"/>
      <c r="VVS1005" s="705"/>
      <c r="VVT1005" s="705"/>
      <c r="VVU1005" s="705"/>
      <c r="VVV1005" s="705"/>
      <c r="VVW1005" s="705"/>
      <c r="VVX1005" s="705"/>
      <c r="VVY1005" s="705"/>
      <c r="VVZ1005" s="705"/>
      <c r="VWA1005" s="705"/>
      <c r="VWB1005" s="705"/>
      <c r="VWC1005" s="705"/>
      <c r="VWD1005" s="705"/>
      <c r="VWE1005" s="705"/>
      <c r="VWF1005" s="705"/>
      <c r="VWG1005" s="705"/>
      <c r="VWH1005" s="705"/>
      <c r="VWI1005" s="705"/>
      <c r="VWJ1005" s="705"/>
      <c r="VWK1005" s="705"/>
      <c r="VWL1005" s="705"/>
      <c r="VWM1005" s="705"/>
      <c r="VWN1005" s="705"/>
      <c r="VWO1005" s="705"/>
      <c r="VWP1005" s="705"/>
      <c r="VWQ1005" s="705"/>
      <c r="VWR1005" s="705"/>
      <c r="VWS1005" s="705"/>
      <c r="VWT1005" s="705"/>
      <c r="VWU1005" s="705"/>
      <c r="VWV1005" s="705"/>
      <c r="VWW1005" s="705"/>
      <c r="VWX1005" s="705"/>
      <c r="VWY1005" s="705"/>
      <c r="VWZ1005" s="705"/>
      <c r="VXA1005" s="705"/>
      <c r="VXB1005" s="705"/>
      <c r="VXC1005" s="705"/>
      <c r="VXD1005" s="705"/>
      <c r="VXE1005" s="705"/>
      <c r="VXF1005" s="705"/>
      <c r="VXG1005" s="705"/>
      <c r="VXH1005" s="705"/>
      <c r="VXI1005" s="705"/>
      <c r="VXJ1005" s="705"/>
      <c r="VXK1005" s="705"/>
      <c r="VXL1005" s="705"/>
      <c r="VXM1005" s="705"/>
      <c r="VXN1005" s="705"/>
      <c r="VXO1005" s="705"/>
      <c r="VXP1005" s="705"/>
      <c r="VXQ1005" s="705"/>
      <c r="VXR1005" s="705"/>
      <c r="VXS1005" s="705"/>
      <c r="VXT1005" s="705"/>
      <c r="VXU1005" s="705"/>
      <c r="VXV1005" s="705"/>
      <c r="VXW1005" s="705"/>
      <c r="VXX1005" s="705"/>
      <c r="VXY1005" s="705"/>
      <c r="VXZ1005" s="705"/>
      <c r="VYA1005" s="705"/>
      <c r="VYB1005" s="705"/>
      <c r="VYC1005" s="705"/>
      <c r="VYD1005" s="705"/>
      <c r="VYE1005" s="705"/>
      <c r="VYF1005" s="705"/>
      <c r="VYG1005" s="705"/>
      <c r="VYH1005" s="705"/>
      <c r="VYI1005" s="705"/>
      <c r="VYJ1005" s="705"/>
      <c r="VYK1005" s="705"/>
      <c r="VYL1005" s="705"/>
      <c r="VYM1005" s="705"/>
      <c r="VYN1005" s="705"/>
      <c r="VYO1005" s="705"/>
      <c r="VYP1005" s="705"/>
      <c r="VYQ1005" s="705"/>
      <c r="VYR1005" s="705"/>
      <c r="VYS1005" s="705"/>
      <c r="VYT1005" s="705"/>
      <c r="VYU1005" s="705"/>
      <c r="VYV1005" s="705"/>
      <c r="VYW1005" s="705"/>
      <c r="VYX1005" s="705"/>
      <c r="VYY1005" s="705"/>
      <c r="VYZ1005" s="705"/>
      <c r="VZA1005" s="705"/>
      <c r="VZB1005" s="705"/>
      <c r="VZC1005" s="705"/>
      <c r="VZD1005" s="705"/>
      <c r="VZE1005" s="705"/>
      <c r="VZF1005" s="705"/>
      <c r="VZG1005" s="705"/>
      <c r="VZH1005" s="705"/>
      <c r="VZI1005" s="705"/>
      <c r="VZJ1005" s="705"/>
      <c r="VZK1005" s="705"/>
      <c r="VZL1005" s="705"/>
      <c r="VZM1005" s="705"/>
      <c r="VZN1005" s="705"/>
      <c r="VZO1005" s="705"/>
      <c r="VZP1005" s="705"/>
      <c r="VZQ1005" s="705"/>
      <c r="VZR1005" s="705"/>
      <c r="VZS1005" s="705"/>
      <c r="VZT1005" s="705"/>
      <c r="VZU1005" s="705"/>
      <c r="VZV1005" s="705"/>
      <c r="VZW1005" s="705"/>
      <c r="VZX1005" s="705"/>
      <c r="VZY1005" s="705"/>
      <c r="VZZ1005" s="705"/>
      <c r="WAA1005" s="705"/>
      <c r="WAB1005" s="705"/>
      <c r="WAC1005" s="705"/>
      <c r="WAD1005" s="705"/>
      <c r="WAE1005" s="705"/>
      <c r="WAF1005" s="705"/>
      <c r="WAG1005" s="705"/>
      <c r="WAH1005" s="705"/>
      <c r="WAI1005" s="705"/>
      <c r="WAJ1005" s="705"/>
      <c r="WAK1005" s="705"/>
      <c r="WAL1005" s="705"/>
      <c r="WAM1005" s="705"/>
      <c r="WAN1005" s="705"/>
      <c r="WAO1005" s="705"/>
      <c r="WAP1005" s="705"/>
      <c r="WAQ1005" s="705"/>
      <c r="WAR1005" s="705"/>
      <c r="WAS1005" s="705"/>
      <c r="WAT1005" s="705"/>
      <c r="WAU1005" s="705"/>
      <c r="WAV1005" s="705"/>
      <c r="WAW1005" s="705"/>
      <c r="WAX1005" s="705"/>
      <c r="WAY1005" s="705"/>
      <c r="WAZ1005" s="705"/>
      <c r="WBA1005" s="705"/>
      <c r="WBB1005" s="705"/>
      <c r="WBC1005" s="705"/>
      <c r="WBD1005" s="705"/>
      <c r="WBE1005" s="705"/>
      <c r="WBF1005" s="705"/>
      <c r="WBG1005" s="705"/>
      <c r="WBH1005" s="705"/>
      <c r="WBI1005" s="705"/>
      <c r="WBJ1005" s="705"/>
      <c r="WBK1005" s="705"/>
      <c r="WBL1005" s="705"/>
      <c r="WBM1005" s="705"/>
      <c r="WBN1005" s="705"/>
      <c r="WBO1005" s="705"/>
      <c r="WBP1005" s="705"/>
      <c r="WBQ1005" s="705"/>
      <c r="WBR1005" s="705"/>
      <c r="WBS1005" s="705"/>
      <c r="WBT1005" s="705"/>
      <c r="WBU1005" s="705"/>
      <c r="WBV1005" s="705"/>
      <c r="WBW1005" s="705"/>
      <c r="WBX1005" s="705"/>
      <c r="WBY1005" s="705"/>
      <c r="WBZ1005" s="705"/>
      <c r="WCA1005" s="705"/>
      <c r="WCB1005" s="705"/>
      <c r="WCC1005" s="705"/>
      <c r="WCD1005" s="705"/>
      <c r="WCE1005" s="705"/>
      <c r="WCF1005" s="705"/>
      <c r="WCG1005" s="705"/>
      <c r="WCH1005" s="705"/>
      <c r="WCI1005" s="705"/>
      <c r="WCJ1005" s="705"/>
      <c r="WCK1005" s="705"/>
      <c r="WCL1005" s="705"/>
      <c r="WCM1005" s="705"/>
      <c r="WCN1005" s="705"/>
      <c r="WCO1005" s="705"/>
      <c r="WCP1005" s="705"/>
      <c r="WCQ1005" s="705"/>
      <c r="WCR1005" s="705"/>
      <c r="WCS1005" s="705"/>
      <c r="WCT1005" s="705"/>
      <c r="WCU1005" s="705"/>
      <c r="WCV1005" s="705"/>
      <c r="WCW1005" s="705"/>
      <c r="WCX1005" s="705"/>
      <c r="WCY1005" s="705"/>
      <c r="WCZ1005" s="705"/>
      <c r="WDA1005" s="705"/>
      <c r="WDB1005" s="705"/>
      <c r="WDC1005" s="705"/>
      <c r="WDD1005" s="705"/>
      <c r="WDE1005" s="705"/>
      <c r="WDF1005" s="705"/>
      <c r="WDG1005" s="705"/>
      <c r="WDH1005" s="705"/>
      <c r="WDI1005" s="705"/>
      <c r="WDJ1005" s="705"/>
      <c r="WDK1005" s="705"/>
      <c r="WDL1005" s="705"/>
      <c r="WDM1005" s="705"/>
      <c r="WDN1005" s="705"/>
      <c r="WDO1005" s="705"/>
      <c r="WDP1005" s="705"/>
      <c r="WDQ1005" s="705"/>
      <c r="WDR1005" s="705"/>
      <c r="WDS1005" s="705"/>
      <c r="WDT1005" s="705"/>
      <c r="WDU1005" s="705"/>
      <c r="WDV1005" s="705"/>
      <c r="WDW1005" s="705"/>
      <c r="WDX1005" s="705"/>
      <c r="WDY1005" s="705"/>
      <c r="WDZ1005" s="705"/>
      <c r="WEA1005" s="705"/>
      <c r="WEB1005" s="705"/>
      <c r="WEC1005" s="705"/>
      <c r="WED1005" s="705"/>
      <c r="WEE1005" s="705"/>
      <c r="WEF1005" s="705"/>
      <c r="WEG1005" s="705"/>
      <c r="WEH1005" s="705"/>
      <c r="WEI1005" s="705"/>
      <c r="WEJ1005" s="705"/>
      <c r="WEK1005" s="705"/>
      <c r="WEL1005" s="705"/>
      <c r="WEM1005" s="705"/>
      <c r="WEN1005" s="705"/>
      <c r="WEO1005" s="705"/>
      <c r="WEP1005" s="705"/>
      <c r="WEQ1005" s="705"/>
      <c r="WER1005" s="705"/>
      <c r="WES1005" s="705"/>
      <c r="WET1005" s="705"/>
      <c r="WEU1005" s="705"/>
      <c r="WEV1005" s="705"/>
      <c r="WEW1005" s="705"/>
      <c r="WEX1005" s="705"/>
      <c r="WEY1005" s="705"/>
      <c r="WEZ1005" s="705"/>
      <c r="WFA1005" s="705"/>
      <c r="WFB1005" s="705"/>
      <c r="WFC1005" s="705"/>
      <c r="WFD1005" s="705"/>
      <c r="WFE1005" s="705"/>
      <c r="WFF1005" s="705"/>
      <c r="WFG1005" s="705"/>
      <c r="WFH1005" s="705"/>
      <c r="WFI1005" s="705"/>
      <c r="WFJ1005" s="705"/>
      <c r="WFK1005" s="705"/>
      <c r="WFL1005" s="705"/>
      <c r="WFM1005" s="705"/>
      <c r="WFN1005" s="705"/>
      <c r="WFO1005" s="705"/>
      <c r="WFP1005" s="705"/>
      <c r="WFQ1005" s="705"/>
      <c r="WFR1005" s="705"/>
      <c r="WFS1005" s="705"/>
      <c r="WFT1005" s="705"/>
      <c r="WFU1005" s="705"/>
      <c r="WFV1005" s="705"/>
      <c r="WFW1005" s="705"/>
      <c r="WFX1005" s="705"/>
      <c r="WFY1005" s="705"/>
      <c r="WFZ1005" s="705"/>
      <c r="WGA1005" s="705"/>
      <c r="WGB1005" s="705"/>
      <c r="WGC1005" s="705"/>
      <c r="WGD1005" s="705"/>
      <c r="WGE1005" s="705"/>
      <c r="WGF1005" s="705"/>
      <c r="WGG1005" s="705"/>
      <c r="WGH1005" s="705"/>
      <c r="WGI1005" s="705"/>
      <c r="WGJ1005" s="705"/>
      <c r="WGK1005" s="705"/>
      <c r="WGL1005" s="705"/>
      <c r="WGM1005" s="705"/>
      <c r="WGN1005" s="705"/>
      <c r="WGO1005" s="705"/>
      <c r="WGP1005" s="705"/>
      <c r="WGQ1005" s="705"/>
      <c r="WGR1005" s="705"/>
      <c r="WGS1005" s="705"/>
      <c r="WGT1005" s="705"/>
      <c r="WGU1005" s="705"/>
      <c r="WGV1005" s="705"/>
      <c r="WGW1005" s="705"/>
      <c r="WGX1005" s="705"/>
      <c r="WGY1005" s="705"/>
      <c r="WGZ1005" s="705"/>
      <c r="WHA1005" s="705"/>
      <c r="WHB1005" s="705"/>
      <c r="WHC1005" s="705"/>
      <c r="WHD1005" s="705"/>
      <c r="WHE1005" s="705"/>
      <c r="WHF1005" s="705"/>
      <c r="WHG1005" s="705"/>
      <c r="WHH1005" s="705"/>
      <c r="WHI1005" s="705"/>
      <c r="WHJ1005" s="705"/>
      <c r="WHK1005" s="705"/>
      <c r="WHL1005" s="705"/>
      <c r="WHM1005" s="705"/>
      <c r="WHN1005" s="705"/>
      <c r="WHO1005" s="705"/>
      <c r="WHP1005" s="705"/>
      <c r="WHQ1005" s="705"/>
      <c r="WHR1005" s="705"/>
      <c r="WHS1005" s="705"/>
      <c r="WHT1005" s="705"/>
      <c r="WHU1005" s="705"/>
      <c r="WHV1005" s="705"/>
      <c r="WHW1005" s="705"/>
      <c r="WHX1005" s="705"/>
      <c r="WHY1005" s="705"/>
      <c r="WHZ1005" s="705"/>
      <c r="WIA1005" s="705"/>
      <c r="WIB1005" s="705"/>
      <c r="WIC1005" s="705"/>
      <c r="WID1005" s="705"/>
      <c r="WIE1005" s="705"/>
      <c r="WIF1005" s="705"/>
      <c r="WIG1005" s="705"/>
      <c r="WIH1005" s="705"/>
      <c r="WII1005" s="705"/>
      <c r="WIJ1005" s="705"/>
      <c r="WIK1005" s="705"/>
      <c r="WIL1005" s="705"/>
      <c r="WIM1005" s="705"/>
      <c r="WIN1005" s="705"/>
      <c r="WIO1005" s="705"/>
      <c r="WIP1005" s="705"/>
      <c r="WIQ1005" s="705"/>
      <c r="WIR1005" s="705"/>
      <c r="WIS1005" s="705"/>
      <c r="WIT1005" s="705"/>
      <c r="WIU1005" s="705"/>
      <c r="WIV1005" s="705"/>
      <c r="WIW1005" s="705"/>
      <c r="WIX1005" s="705"/>
      <c r="WIY1005" s="705"/>
      <c r="WIZ1005" s="705"/>
      <c r="WJA1005" s="705"/>
      <c r="WJB1005" s="705"/>
      <c r="WJC1005" s="705"/>
      <c r="WJD1005" s="705"/>
      <c r="WJE1005" s="705"/>
      <c r="WJF1005" s="705"/>
      <c r="WJG1005" s="705"/>
      <c r="WJH1005" s="705"/>
      <c r="WJI1005" s="705"/>
      <c r="WJJ1005" s="705"/>
      <c r="WJK1005" s="705"/>
      <c r="WJL1005" s="705"/>
      <c r="WJM1005" s="705"/>
      <c r="WJN1005" s="705"/>
      <c r="WJO1005" s="705"/>
      <c r="WJP1005" s="705"/>
      <c r="WJQ1005" s="705"/>
      <c r="WJR1005" s="705"/>
      <c r="WJS1005" s="705"/>
      <c r="WJT1005" s="705"/>
      <c r="WJU1005" s="705"/>
      <c r="WJV1005" s="705"/>
      <c r="WJW1005" s="705"/>
      <c r="WJX1005" s="705"/>
      <c r="WJY1005" s="705"/>
      <c r="WJZ1005" s="705"/>
      <c r="WKA1005" s="705"/>
      <c r="WKB1005" s="705"/>
      <c r="WKC1005" s="705"/>
      <c r="WKD1005" s="705"/>
      <c r="WKE1005" s="705"/>
      <c r="WKF1005" s="705"/>
      <c r="WKG1005" s="705"/>
      <c r="WKH1005" s="705"/>
      <c r="WKI1005" s="705"/>
      <c r="WKJ1005" s="705"/>
      <c r="WKK1005" s="705"/>
      <c r="WKL1005" s="705"/>
      <c r="WKM1005" s="705"/>
      <c r="WKN1005" s="705"/>
      <c r="WKO1005" s="705"/>
      <c r="WKP1005" s="705"/>
      <c r="WKQ1005" s="705"/>
      <c r="WKR1005" s="705"/>
      <c r="WKS1005" s="705"/>
      <c r="WKT1005" s="705"/>
      <c r="WKU1005" s="705"/>
      <c r="WKV1005" s="705"/>
      <c r="WKW1005" s="705"/>
      <c r="WKX1005" s="705"/>
      <c r="WKY1005" s="705"/>
      <c r="WKZ1005" s="705"/>
      <c r="WLA1005" s="705"/>
      <c r="WLB1005" s="705"/>
      <c r="WLC1005" s="705"/>
      <c r="WLD1005" s="705"/>
      <c r="WLE1005" s="705"/>
      <c r="WLF1005" s="705"/>
      <c r="WLG1005" s="705"/>
      <c r="WLH1005" s="705"/>
      <c r="WLI1005" s="705"/>
      <c r="WLJ1005" s="705"/>
      <c r="WLK1005" s="705"/>
      <c r="WLL1005" s="705"/>
      <c r="WLM1005" s="705"/>
      <c r="WLN1005" s="705"/>
      <c r="WLO1005" s="705"/>
      <c r="WLP1005" s="705"/>
      <c r="WLQ1005" s="705"/>
      <c r="WLR1005" s="705"/>
      <c r="WLS1005" s="705"/>
      <c r="WLT1005" s="705"/>
      <c r="WLU1005" s="705"/>
      <c r="WLV1005" s="705"/>
      <c r="WLW1005" s="705"/>
      <c r="WLX1005" s="705"/>
      <c r="WLY1005" s="705"/>
      <c r="WLZ1005" s="705"/>
      <c r="WMA1005" s="705"/>
      <c r="WMB1005" s="705"/>
      <c r="WMC1005" s="705"/>
      <c r="WMD1005" s="705"/>
      <c r="WME1005" s="705"/>
      <c r="WMF1005" s="705"/>
      <c r="WMG1005" s="705"/>
      <c r="WMH1005" s="705"/>
      <c r="WMI1005" s="705"/>
      <c r="WMJ1005" s="705"/>
      <c r="WMK1005" s="705"/>
      <c r="WML1005" s="705"/>
      <c r="WMM1005" s="705"/>
      <c r="WMN1005" s="705"/>
      <c r="WMO1005" s="705"/>
      <c r="WMP1005" s="705"/>
      <c r="WMQ1005" s="705"/>
      <c r="WMR1005" s="705"/>
      <c r="WMS1005" s="705"/>
      <c r="WMT1005" s="705"/>
      <c r="WMU1005" s="705"/>
      <c r="WMV1005" s="705"/>
      <c r="WMW1005" s="705"/>
      <c r="WMX1005" s="705"/>
      <c r="WMY1005" s="705"/>
      <c r="WMZ1005" s="705"/>
      <c r="WNA1005" s="705"/>
      <c r="WNB1005" s="705"/>
      <c r="WNC1005" s="705"/>
      <c r="WND1005" s="705"/>
      <c r="WNE1005" s="705"/>
      <c r="WNF1005" s="705"/>
      <c r="WNG1005" s="705"/>
      <c r="WNH1005" s="705"/>
      <c r="WNI1005" s="705"/>
      <c r="WNJ1005" s="705"/>
      <c r="WNK1005" s="705"/>
      <c r="WNL1005" s="705"/>
      <c r="WNM1005" s="705"/>
      <c r="WNN1005" s="705"/>
      <c r="WNO1005" s="705"/>
      <c r="WNP1005" s="705"/>
      <c r="WNQ1005" s="705"/>
      <c r="WNR1005" s="705"/>
      <c r="WNS1005" s="705"/>
      <c r="WNT1005" s="705"/>
      <c r="WNU1005" s="705"/>
      <c r="WNV1005" s="705"/>
      <c r="WNW1005" s="705"/>
      <c r="WNX1005" s="705"/>
      <c r="WNY1005" s="705"/>
      <c r="WNZ1005" s="705"/>
      <c r="WOA1005" s="705"/>
      <c r="WOB1005" s="705"/>
      <c r="WOC1005" s="705"/>
      <c r="WOD1005" s="705"/>
      <c r="WOE1005" s="705"/>
      <c r="WOF1005" s="705"/>
      <c r="WOG1005" s="705"/>
      <c r="WOH1005" s="705"/>
      <c r="WOI1005" s="705"/>
      <c r="WOJ1005" s="705"/>
      <c r="WOK1005" s="705"/>
      <c r="WOL1005" s="705"/>
      <c r="WOM1005" s="705"/>
      <c r="WON1005" s="705"/>
      <c r="WOO1005" s="705"/>
      <c r="WOP1005" s="705"/>
      <c r="WOQ1005" s="705"/>
      <c r="WOR1005" s="705"/>
      <c r="WOS1005" s="705"/>
      <c r="WOT1005" s="705"/>
      <c r="WOU1005" s="705"/>
      <c r="WOV1005" s="705"/>
      <c r="WOW1005" s="705"/>
      <c r="WOX1005" s="705"/>
      <c r="WOY1005" s="705"/>
      <c r="WOZ1005" s="705"/>
      <c r="WPA1005" s="705"/>
      <c r="WPB1005" s="705"/>
      <c r="WPC1005" s="705"/>
      <c r="WPD1005" s="705"/>
      <c r="WPE1005" s="705"/>
      <c r="WPF1005" s="705"/>
      <c r="WPG1005" s="705"/>
      <c r="WPH1005" s="705"/>
      <c r="WPI1005" s="705"/>
      <c r="WPJ1005" s="705"/>
      <c r="WPK1005" s="705"/>
      <c r="WPL1005" s="705"/>
      <c r="WPM1005" s="705"/>
      <c r="WPN1005" s="705"/>
      <c r="WPO1005" s="705"/>
      <c r="WPP1005" s="705"/>
      <c r="WPQ1005" s="705"/>
      <c r="WPR1005" s="705"/>
      <c r="WPS1005" s="705"/>
      <c r="WPT1005" s="705"/>
      <c r="WPU1005" s="705"/>
      <c r="WPV1005" s="705"/>
      <c r="WPW1005" s="705"/>
      <c r="WPX1005" s="705"/>
      <c r="WPY1005" s="705"/>
      <c r="WPZ1005" s="705"/>
      <c r="WQA1005" s="705"/>
      <c r="WQB1005" s="705"/>
      <c r="WQC1005" s="705"/>
      <c r="WQD1005" s="705"/>
      <c r="WQE1005" s="705"/>
      <c r="WQF1005" s="705"/>
      <c r="WQG1005" s="705"/>
      <c r="WQH1005" s="705"/>
      <c r="WQI1005" s="705"/>
      <c r="WQJ1005" s="705"/>
      <c r="WQK1005" s="705"/>
      <c r="WQL1005" s="705"/>
      <c r="WQM1005" s="705"/>
      <c r="WQN1005" s="705"/>
      <c r="WQO1005" s="705"/>
      <c r="WQP1005" s="705"/>
      <c r="WQQ1005" s="705"/>
      <c r="WQR1005" s="705"/>
      <c r="WQS1005" s="705"/>
      <c r="WQT1005" s="705"/>
      <c r="WQU1005" s="705"/>
      <c r="WQV1005" s="705"/>
      <c r="WQW1005" s="705"/>
      <c r="WQX1005" s="705"/>
      <c r="WQY1005" s="705"/>
      <c r="WQZ1005" s="705"/>
      <c r="WRA1005" s="705"/>
      <c r="WRB1005" s="705"/>
      <c r="WRC1005" s="705"/>
      <c r="WRD1005" s="705"/>
      <c r="WRE1005" s="705"/>
      <c r="WRF1005" s="705"/>
      <c r="WRG1005" s="705"/>
      <c r="WRH1005" s="705"/>
      <c r="WRI1005" s="705"/>
      <c r="WRJ1005" s="705"/>
      <c r="WRK1005" s="705"/>
      <c r="WRL1005" s="705"/>
      <c r="WRM1005" s="705"/>
      <c r="WRN1005" s="705"/>
      <c r="WRO1005" s="705"/>
      <c r="WRP1005" s="705"/>
      <c r="WRQ1005" s="705"/>
      <c r="WRR1005" s="705"/>
      <c r="WRS1005" s="705"/>
      <c r="WRT1005" s="705"/>
      <c r="WRU1005" s="705"/>
      <c r="WRV1005" s="705"/>
      <c r="WRW1005" s="705"/>
      <c r="WRX1005" s="705"/>
      <c r="WRY1005" s="705"/>
      <c r="WRZ1005" s="705"/>
      <c r="WSA1005" s="705"/>
      <c r="WSB1005" s="705"/>
      <c r="WSC1005" s="705"/>
      <c r="WSD1005" s="705"/>
      <c r="WSE1005" s="705"/>
      <c r="WSF1005" s="705"/>
      <c r="WSG1005" s="705"/>
      <c r="WSH1005" s="705"/>
      <c r="WSI1005" s="705"/>
      <c r="WSJ1005" s="705"/>
      <c r="WSK1005" s="705"/>
      <c r="WSL1005" s="705"/>
      <c r="WSM1005" s="705"/>
      <c r="WSN1005" s="705"/>
      <c r="WSO1005" s="705"/>
      <c r="WSP1005" s="705"/>
      <c r="WSQ1005" s="705"/>
      <c r="WSR1005" s="705"/>
      <c r="WSS1005" s="705"/>
      <c r="WST1005" s="705"/>
      <c r="WSU1005" s="705"/>
      <c r="WSV1005" s="705"/>
      <c r="WSW1005" s="705"/>
      <c r="WSX1005" s="705"/>
      <c r="WSY1005" s="705"/>
      <c r="WSZ1005" s="705"/>
      <c r="WTA1005" s="705"/>
      <c r="WTB1005" s="705"/>
      <c r="WTC1005" s="705"/>
      <c r="WTD1005" s="705"/>
      <c r="WTE1005" s="705"/>
      <c r="WTF1005" s="705"/>
      <c r="WTG1005" s="705"/>
      <c r="WTH1005" s="705"/>
      <c r="WTI1005" s="705"/>
      <c r="WTJ1005" s="705"/>
      <c r="WTK1005" s="705"/>
      <c r="WTL1005" s="705"/>
      <c r="WTM1005" s="705"/>
      <c r="WTN1005" s="705"/>
      <c r="WTO1005" s="705"/>
      <c r="WTP1005" s="705"/>
      <c r="WTQ1005" s="705"/>
      <c r="WTR1005" s="705"/>
      <c r="WTS1005" s="705"/>
      <c r="WTT1005" s="705"/>
      <c r="WTU1005" s="705"/>
      <c r="WTV1005" s="705"/>
      <c r="WTW1005" s="705"/>
      <c r="WTX1005" s="705"/>
      <c r="WTY1005" s="705"/>
      <c r="WTZ1005" s="705"/>
      <c r="WUA1005" s="705"/>
      <c r="WUB1005" s="705"/>
      <c r="WUC1005" s="705"/>
      <c r="WUD1005" s="705"/>
      <c r="WUE1005" s="705"/>
      <c r="WUF1005" s="705"/>
      <c r="WUG1005" s="705"/>
      <c r="WUH1005" s="705"/>
      <c r="WUI1005" s="705"/>
      <c r="WUJ1005" s="705"/>
      <c r="WUK1005" s="705"/>
      <c r="WUL1005" s="705"/>
      <c r="WUM1005" s="705"/>
      <c r="WUN1005" s="705"/>
      <c r="WUO1005" s="705"/>
      <c r="WUP1005" s="705"/>
      <c r="WUQ1005" s="705"/>
      <c r="WUR1005" s="705"/>
      <c r="WUS1005" s="705"/>
      <c r="WUT1005" s="705"/>
      <c r="WUU1005" s="705"/>
      <c r="WUV1005" s="705"/>
      <c r="WUW1005" s="705"/>
      <c r="WUX1005" s="705"/>
      <c r="WUY1005" s="705"/>
      <c r="WUZ1005" s="705"/>
      <c r="WVA1005" s="705"/>
      <c r="WVB1005" s="705"/>
      <c r="WVC1005" s="705"/>
      <c r="WVD1005" s="705"/>
      <c r="WVE1005" s="705"/>
      <c r="WVF1005" s="705"/>
      <c r="WVG1005" s="705"/>
      <c r="WVH1005" s="705"/>
      <c r="WVI1005" s="705"/>
      <c r="WVJ1005" s="705"/>
      <c r="WVK1005" s="705"/>
      <c r="WVL1005" s="705"/>
      <c r="WVM1005" s="705"/>
      <c r="WVN1005" s="705"/>
      <c r="WVO1005" s="705"/>
      <c r="WVP1005" s="705"/>
      <c r="WVQ1005" s="705"/>
      <c r="WVR1005" s="705"/>
      <c r="WVS1005" s="705"/>
      <c r="WVT1005" s="705"/>
      <c r="WVU1005" s="705"/>
      <c r="WVV1005" s="705"/>
      <c r="WVW1005" s="705"/>
      <c r="WVX1005" s="705"/>
      <c r="WVY1005" s="705"/>
      <c r="WVZ1005" s="705"/>
      <c r="WWA1005" s="705"/>
      <c r="WWB1005" s="705"/>
      <c r="WWC1005" s="705"/>
      <c r="WWD1005" s="705"/>
      <c r="WWE1005" s="705"/>
      <c r="WWF1005" s="705"/>
      <c r="WWG1005" s="705"/>
      <c r="WWH1005" s="705"/>
      <c r="WWI1005" s="705"/>
      <c r="WWJ1005" s="705"/>
      <c r="WWK1005" s="705"/>
      <c r="WWL1005" s="705"/>
      <c r="WWM1005" s="705"/>
      <c r="WWN1005" s="705"/>
      <c r="WWO1005" s="705"/>
      <c r="WWP1005" s="705"/>
      <c r="WWQ1005" s="705"/>
      <c r="WWR1005" s="705"/>
      <c r="WWS1005" s="705"/>
      <c r="WWT1005" s="705"/>
      <c r="WWU1005" s="705"/>
      <c r="WWV1005" s="705"/>
      <c r="WWW1005" s="705"/>
      <c r="WWX1005" s="705"/>
      <c r="WWY1005" s="705"/>
      <c r="WWZ1005" s="705"/>
      <c r="WXA1005" s="705"/>
      <c r="WXB1005" s="705"/>
      <c r="WXC1005" s="705"/>
      <c r="WXD1005" s="705"/>
      <c r="WXE1005" s="705"/>
      <c r="WXF1005" s="705"/>
      <c r="WXG1005" s="705"/>
      <c r="WXH1005" s="705"/>
      <c r="WXI1005" s="705"/>
      <c r="WXJ1005" s="705"/>
      <c r="WXK1005" s="705"/>
      <c r="WXL1005" s="705"/>
      <c r="WXM1005" s="705"/>
      <c r="WXN1005" s="705"/>
      <c r="WXO1005" s="705"/>
      <c r="WXP1005" s="705"/>
      <c r="WXQ1005" s="705"/>
      <c r="WXR1005" s="705"/>
      <c r="WXS1005" s="705"/>
      <c r="WXT1005" s="705"/>
      <c r="WXU1005" s="705"/>
      <c r="WXV1005" s="705"/>
      <c r="WXW1005" s="705"/>
      <c r="WXX1005" s="705"/>
      <c r="WXY1005" s="705"/>
      <c r="WXZ1005" s="705"/>
      <c r="WYA1005" s="705"/>
      <c r="WYB1005" s="705"/>
      <c r="WYC1005" s="705"/>
      <c r="WYD1005" s="705"/>
      <c r="WYE1005" s="705"/>
      <c r="WYF1005" s="705"/>
      <c r="WYG1005" s="705"/>
      <c r="WYH1005" s="705"/>
      <c r="WYI1005" s="705"/>
      <c r="WYJ1005" s="705"/>
      <c r="WYK1005" s="705"/>
      <c r="WYL1005" s="705"/>
      <c r="WYM1005" s="705"/>
      <c r="WYN1005" s="705"/>
      <c r="WYO1005" s="705"/>
      <c r="WYP1005" s="705"/>
      <c r="WYQ1005" s="705"/>
      <c r="WYR1005" s="705"/>
      <c r="WYS1005" s="705"/>
      <c r="WYT1005" s="705"/>
      <c r="WYU1005" s="705"/>
      <c r="WYV1005" s="705"/>
      <c r="WYW1005" s="705"/>
      <c r="WYX1005" s="705"/>
      <c r="WYY1005" s="705"/>
      <c r="WYZ1005" s="705"/>
      <c r="WZA1005" s="705"/>
      <c r="WZB1005" s="705"/>
      <c r="WZC1005" s="705"/>
      <c r="WZD1005" s="705"/>
      <c r="WZE1005" s="705"/>
      <c r="WZF1005" s="705"/>
      <c r="WZG1005" s="705"/>
      <c r="WZH1005" s="705"/>
      <c r="WZI1005" s="705"/>
      <c r="WZJ1005" s="705"/>
      <c r="WZK1005" s="705"/>
      <c r="WZL1005" s="705"/>
      <c r="WZM1005" s="705"/>
      <c r="WZN1005" s="705"/>
      <c r="WZO1005" s="705"/>
      <c r="WZP1005" s="705"/>
      <c r="WZQ1005" s="705"/>
      <c r="WZR1005" s="705"/>
      <c r="WZS1005" s="705"/>
      <c r="WZT1005" s="705"/>
      <c r="WZU1005" s="705"/>
      <c r="WZV1005" s="705"/>
      <c r="WZW1005" s="705"/>
      <c r="WZX1005" s="705"/>
      <c r="WZY1005" s="705"/>
      <c r="WZZ1005" s="705"/>
      <c r="XAA1005" s="705"/>
      <c r="XAB1005" s="705"/>
      <c r="XAC1005" s="705"/>
      <c r="XAD1005" s="705"/>
      <c r="XAE1005" s="705"/>
      <c r="XAF1005" s="705"/>
      <c r="XAG1005" s="705"/>
      <c r="XAH1005" s="705"/>
      <c r="XAI1005" s="705"/>
      <c r="XAJ1005" s="705"/>
      <c r="XAK1005" s="705"/>
      <c r="XAL1005" s="705"/>
      <c r="XAM1005" s="705"/>
      <c r="XAN1005" s="705"/>
      <c r="XAO1005" s="705"/>
      <c r="XAP1005" s="705"/>
      <c r="XAQ1005" s="705"/>
      <c r="XAR1005" s="705"/>
      <c r="XAS1005" s="705"/>
      <c r="XAT1005" s="705"/>
      <c r="XAU1005" s="705"/>
      <c r="XAV1005" s="705"/>
      <c r="XAW1005" s="705"/>
      <c r="XAX1005" s="705"/>
      <c r="XAY1005" s="705"/>
      <c r="XAZ1005" s="705"/>
      <c r="XBA1005" s="705"/>
      <c r="XBB1005" s="705"/>
      <c r="XBC1005" s="705"/>
      <c r="XBD1005" s="705"/>
      <c r="XBE1005" s="705"/>
      <c r="XBF1005" s="705"/>
      <c r="XBG1005" s="705"/>
      <c r="XBH1005" s="705"/>
      <c r="XBI1005" s="705"/>
      <c r="XBJ1005" s="705"/>
      <c r="XBK1005" s="705"/>
      <c r="XBL1005" s="705"/>
      <c r="XBM1005" s="705"/>
      <c r="XBN1005" s="705"/>
      <c r="XBO1005" s="705"/>
      <c r="XBP1005" s="705"/>
      <c r="XBQ1005" s="705"/>
      <c r="XBR1005" s="705"/>
      <c r="XBS1005" s="705"/>
      <c r="XBT1005" s="705"/>
      <c r="XBU1005" s="705"/>
      <c r="XBV1005" s="705"/>
      <c r="XBW1005" s="705"/>
      <c r="XBX1005" s="705"/>
      <c r="XBY1005" s="705"/>
      <c r="XBZ1005" s="705"/>
      <c r="XCA1005" s="705"/>
      <c r="XCB1005" s="705"/>
      <c r="XCC1005" s="705"/>
      <c r="XCD1005" s="705"/>
      <c r="XCE1005" s="705"/>
      <c r="XCF1005" s="705"/>
      <c r="XCG1005" s="705"/>
      <c r="XCH1005" s="705"/>
      <c r="XCI1005" s="705"/>
      <c r="XCJ1005" s="705"/>
      <c r="XCK1005" s="705"/>
      <c r="XCL1005" s="705"/>
      <c r="XCM1005" s="705"/>
      <c r="XCN1005" s="705"/>
      <c r="XCO1005" s="705"/>
      <c r="XCP1005" s="705"/>
      <c r="XCQ1005" s="705"/>
      <c r="XCR1005" s="705"/>
      <c r="XCS1005" s="705"/>
      <c r="XCT1005" s="705"/>
      <c r="XCU1005" s="705"/>
      <c r="XCV1005" s="705"/>
      <c r="XCW1005" s="705"/>
      <c r="XCX1005" s="705"/>
      <c r="XCY1005" s="705"/>
      <c r="XCZ1005" s="705"/>
      <c r="XDA1005" s="705"/>
      <c r="XDB1005" s="705"/>
      <c r="XDC1005" s="705"/>
      <c r="XDD1005" s="705"/>
      <c r="XDE1005" s="705"/>
      <c r="XDF1005" s="705"/>
      <c r="XDG1005" s="705"/>
      <c r="XDH1005" s="705"/>
      <c r="XDI1005" s="705"/>
      <c r="XDJ1005" s="705"/>
      <c r="XDK1005" s="705"/>
      <c r="XDL1005" s="705"/>
      <c r="XDM1005" s="705"/>
      <c r="XDN1005" s="705"/>
      <c r="XDO1005" s="705"/>
      <c r="XDP1005" s="705"/>
      <c r="XDQ1005" s="705"/>
      <c r="XDR1005" s="705"/>
      <c r="XDS1005" s="705"/>
      <c r="XDT1005" s="705"/>
      <c r="XDU1005" s="705"/>
      <c r="XDV1005" s="705"/>
      <c r="XDW1005" s="705"/>
      <c r="XDX1005" s="705"/>
      <c r="XDY1005" s="705"/>
      <c r="XDZ1005" s="705"/>
      <c r="XEA1005" s="705"/>
      <c r="XEB1005" s="705"/>
      <c r="XEC1005" s="705"/>
      <c r="XED1005" s="705"/>
      <c r="XEE1005" s="705"/>
      <c r="XEF1005" s="705"/>
      <c r="XEG1005" s="705"/>
      <c r="XEH1005" s="705"/>
      <c r="XEI1005" s="705"/>
      <c r="XEJ1005" s="705"/>
      <c r="XEK1005" s="705"/>
      <c r="XEL1005" s="705"/>
      <c r="XEM1005" s="705"/>
      <c r="XEN1005" s="705"/>
      <c r="XEO1005" s="705"/>
      <c r="XEP1005" s="705"/>
      <c r="XEQ1005" s="705"/>
      <c r="XER1005" s="705"/>
      <c r="XES1005" s="705"/>
      <c r="XET1005" s="705"/>
      <c r="XEU1005" s="705"/>
      <c r="XEV1005" s="705"/>
      <c r="XEW1005" s="705"/>
      <c r="XEX1005" s="705"/>
      <c r="XEY1005" s="705"/>
      <c r="XEZ1005" s="705"/>
      <c r="XFA1005" s="699"/>
    </row>
    <row r="1006" spans="1:16381" s="694" customFormat="1" ht="14.1" customHeight="1" x14ac:dyDescent="0.15">
      <c r="A1006" s="213"/>
      <c r="B1006" s="216" t="s">
        <v>3813</v>
      </c>
      <c r="C1006" s="849"/>
      <c r="D1006" s="849"/>
      <c r="E1006" s="849"/>
      <c r="F1006" s="849"/>
      <c r="G1006" s="849"/>
      <c r="H1006" s="849"/>
      <c r="I1006" s="849"/>
      <c r="J1006" s="849"/>
      <c r="K1006" s="849"/>
      <c r="L1006" s="849"/>
      <c r="M1006" s="849"/>
      <c r="N1006" s="849"/>
      <c r="O1006" s="849"/>
      <c r="P1006" s="849"/>
      <c r="Q1006" s="849"/>
      <c r="R1006" s="849"/>
      <c r="S1006" s="849"/>
      <c r="T1006" s="849"/>
      <c r="U1006" s="849"/>
      <c r="V1006" s="849"/>
      <c r="W1006" s="849"/>
      <c r="X1006" s="849"/>
      <c r="Y1006" s="849"/>
      <c r="Z1006" s="849"/>
      <c r="AA1006" s="212"/>
      <c r="AB1006" s="212"/>
      <c r="AC1006" s="212"/>
      <c r="AD1006" s="849"/>
      <c r="AE1006" s="849"/>
      <c r="AF1006" s="849"/>
      <c r="AG1006" s="849"/>
      <c r="AH1006" s="849"/>
      <c r="AI1006" s="849"/>
      <c r="AJ1006" s="849"/>
      <c r="AK1006" s="849"/>
      <c r="AL1006" s="849"/>
      <c r="AM1006" s="64"/>
      <c r="AN1006" s="64"/>
      <c r="AO1006" s="64"/>
      <c r="AP1006" s="64"/>
      <c r="AQ1006" s="64"/>
      <c r="AR1006" s="693"/>
      <c r="XFA1006" s="693"/>
    </row>
    <row r="1007" spans="1:16381" s="707" customFormat="1" ht="12" customHeight="1" x14ac:dyDescent="0.15">
      <c r="A1007" s="113" t="s">
        <v>2000</v>
      </c>
      <c r="B1007" s="114" t="s">
        <v>4105</v>
      </c>
      <c r="C1007" s="199">
        <f t="shared" si="195"/>
        <v>0</v>
      </c>
      <c r="D1007" s="203">
        <f t="shared" si="196"/>
        <v>0</v>
      </c>
      <c r="E1007" s="78"/>
      <c r="F1007" s="78"/>
      <c r="G1007" s="78"/>
      <c r="H1007" s="79"/>
      <c r="I1007" s="79"/>
      <c r="J1007" s="79"/>
      <c r="K1007" s="79"/>
      <c r="L1007" s="79"/>
      <c r="M1007" s="79"/>
      <c r="N1007" s="79"/>
      <c r="O1007" s="79"/>
      <c r="P1007" s="79"/>
      <c r="Q1007" s="79"/>
      <c r="R1007" s="79"/>
      <c r="S1007" s="79"/>
      <c r="T1007" s="79"/>
      <c r="U1007" s="79"/>
      <c r="V1007" s="79"/>
      <c r="W1007" s="79"/>
      <c r="X1007" s="79"/>
      <c r="Y1007" s="79"/>
      <c r="Z1007" s="79"/>
      <c r="AA1007" s="78"/>
      <c r="AB1007" s="78"/>
      <c r="AC1007" s="78"/>
      <c r="AD1007" s="78"/>
      <c r="AE1007" s="78"/>
      <c r="AF1007" s="78"/>
      <c r="AG1007" s="78"/>
      <c r="AH1007" s="78"/>
      <c r="AI1007" s="78"/>
      <c r="AJ1007" s="78"/>
      <c r="AK1007" s="645">
        <v>159810</v>
      </c>
      <c r="AL1007" s="651">
        <f t="shared" ref="AL1007:AL1013" si="203">AK1007*E1007</f>
        <v>0</v>
      </c>
      <c r="AM1007" s="64"/>
      <c r="AN1007" s="64" t="s">
        <v>547</v>
      </c>
      <c r="AO1007" s="64"/>
      <c r="AP1007" s="64"/>
      <c r="AQ1007" s="64"/>
      <c r="AR1007" s="706"/>
      <c r="XFA1007" s="706"/>
    </row>
    <row r="1008" spans="1:16381" s="694" customFormat="1" ht="12" customHeight="1" x14ac:dyDescent="0.15">
      <c r="A1008" s="113" t="s">
        <v>2001</v>
      </c>
      <c r="B1008" s="114" t="s">
        <v>2373</v>
      </c>
      <c r="C1008" s="199">
        <f t="shared" si="195"/>
        <v>0</v>
      </c>
      <c r="D1008" s="203">
        <f t="shared" si="196"/>
        <v>0</v>
      </c>
      <c r="E1008" s="78"/>
      <c r="F1008" s="78"/>
      <c r="G1008" s="78"/>
      <c r="H1008" s="79"/>
      <c r="I1008" s="79"/>
      <c r="J1008" s="79"/>
      <c r="K1008" s="79"/>
      <c r="L1008" s="79"/>
      <c r="M1008" s="79"/>
      <c r="N1008" s="79"/>
      <c r="O1008" s="79"/>
      <c r="P1008" s="79"/>
      <c r="Q1008" s="79"/>
      <c r="R1008" s="79"/>
      <c r="S1008" s="79"/>
      <c r="T1008" s="79"/>
      <c r="U1008" s="79"/>
      <c r="V1008" s="79"/>
      <c r="W1008" s="79"/>
      <c r="X1008" s="79"/>
      <c r="Y1008" s="79"/>
      <c r="Z1008" s="79"/>
      <c r="AA1008" s="78"/>
      <c r="AB1008" s="78"/>
      <c r="AC1008" s="78"/>
      <c r="AD1008" s="78"/>
      <c r="AE1008" s="78"/>
      <c r="AF1008" s="78"/>
      <c r="AG1008" s="78"/>
      <c r="AH1008" s="78"/>
      <c r="AI1008" s="78"/>
      <c r="AJ1008" s="78"/>
      <c r="AK1008" s="645">
        <v>49450</v>
      </c>
      <c r="AL1008" s="651">
        <f t="shared" si="203"/>
        <v>0</v>
      </c>
      <c r="AM1008" s="64"/>
      <c r="AN1008" s="64"/>
      <c r="AO1008" s="64"/>
      <c r="AP1008" s="64"/>
      <c r="AQ1008" s="64"/>
      <c r="AR1008" s="693"/>
      <c r="XFA1008" s="693"/>
    </row>
    <row r="1009" spans="1:16381" s="694" customFormat="1" ht="12" customHeight="1" x14ac:dyDescent="0.15">
      <c r="A1009" s="113" t="s">
        <v>2002</v>
      </c>
      <c r="B1009" s="114" t="s">
        <v>4106</v>
      </c>
      <c r="C1009" s="199">
        <f t="shared" si="195"/>
        <v>0</v>
      </c>
      <c r="D1009" s="203">
        <f t="shared" si="196"/>
        <v>0</v>
      </c>
      <c r="E1009" s="78"/>
      <c r="F1009" s="78"/>
      <c r="G1009" s="78"/>
      <c r="H1009" s="79"/>
      <c r="I1009" s="79"/>
      <c r="J1009" s="79"/>
      <c r="K1009" s="79"/>
      <c r="L1009" s="79"/>
      <c r="M1009" s="79"/>
      <c r="N1009" s="79"/>
      <c r="O1009" s="79"/>
      <c r="P1009" s="79"/>
      <c r="Q1009" s="79"/>
      <c r="R1009" s="79"/>
      <c r="S1009" s="79"/>
      <c r="T1009" s="79"/>
      <c r="U1009" s="79"/>
      <c r="V1009" s="79"/>
      <c r="W1009" s="79"/>
      <c r="X1009" s="79"/>
      <c r="Y1009" s="79"/>
      <c r="Z1009" s="79"/>
      <c r="AA1009" s="78"/>
      <c r="AB1009" s="78"/>
      <c r="AC1009" s="78"/>
      <c r="AD1009" s="78"/>
      <c r="AE1009" s="78"/>
      <c r="AF1009" s="78"/>
      <c r="AG1009" s="78"/>
      <c r="AH1009" s="78"/>
      <c r="AI1009" s="78"/>
      <c r="AJ1009" s="78"/>
      <c r="AK1009" s="645">
        <v>21960</v>
      </c>
      <c r="AL1009" s="651">
        <f t="shared" si="203"/>
        <v>0</v>
      </c>
      <c r="AM1009" s="64"/>
      <c r="AN1009" s="64"/>
      <c r="AO1009" s="64"/>
      <c r="AP1009" s="64"/>
      <c r="AQ1009" s="64"/>
      <c r="AR1009" s="693"/>
      <c r="XFA1009" s="693"/>
    </row>
    <row r="1010" spans="1:16381" s="694" customFormat="1" ht="12" customHeight="1" x14ac:dyDescent="0.15">
      <c r="A1010" s="113" t="s">
        <v>2003</v>
      </c>
      <c r="B1010" s="114" t="s">
        <v>334</v>
      </c>
      <c r="C1010" s="199">
        <f t="shared" si="195"/>
        <v>0</v>
      </c>
      <c r="D1010" s="203">
        <f t="shared" si="196"/>
        <v>0</v>
      </c>
      <c r="E1010" s="78"/>
      <c r="F1010" s="78"/>
      <c r="G1010" s="78"/>
      <c r="H1010" s="79"/>
      <c r="I1010" s="79"/>
      <c r="J1010" s="79"/>
      <c r="K1010" s="79"/>
      <c r="L1010" s="79"/>
      <c r="M1010" s="79"/>
      <c r="N1010" s="79"/>
      <c r="O1010" s="79"/>
      <c r="P1010" s="79"/>
      <c r="Q1010" s="79"/>
      <c r="R1010" s="79"/>
      <c r="S1010" s="79"/>
      <c r="T1010" s="79"/>
      <c r="U1010" s="79"/>
      <c r="V1010" s="79"/>
      <c r="W1010" s="79"/>
      <c r="X1010" s="79"/>
      <c r="Y1010" s="79"/>
      <c r="Z1010" s="79"/>
      <c r="AA1010" s="78"/>
      <c r="AB1010" s="78"/>
      <c r="AC1010" s="78"/>
      <c r="AD1010" s="78"/>
      <c r="AE1010" s="78"/>
      <c r="AF1010" s="78"/>
      <c r="AG1010" s="78"/>
      <c r="AH1010" s="78"/>
      <c r="AI1010" s="78"/>
      <c r="AJ1010" s="78"/>
      <c r="AK1010" s="645">
        <v>65950</v>
      </c>
      <c r="AL1010" s="651">
        <f t="shared" si="203"/>
        <v>0</v>
      </c>
      <c r="AM1010" s="64"/>
      <c r="AN1010" s="64"/>
      <c r="AO1010" s="64"/>
      <c r="AP1010" s="64"/>
      <c r="AQ1010" s="64"/>
      <c r="AR1010" s="693"/>
      <c r="XFA1010" s="693"/>
    </row>
    <row r="1011" spans="1:16381" s="698" customFormat="1" ht="12" customHeight="1" x14ac:dyDescent="0.15">
      <c r="A1011" s="113" t="s">
        <v>2004</v>
      </c>
      <c r="B1011" s="114" t="s">
        <v>335</v>
      </c>
      <c r="C1011" s="199">
        <f t="shared" si="195"/>
        <v>0</v>
      </c>
      <c r="D1011" s="203">
        <f t="shared" si="196"/>
        <v>0</v>
      </c>
      <c r="E1011" s="78"/>
      <c r="F1011" s="78"/>
      <c r="G1011" s="78"/>
      <c r="H1011" s="79"/>
      <c r="I1011" s="79"/>
      <c r="J1011" s="79"/>
      <c r="K1011" s="79"/>
      <c r="L1011" s="79"/>
      <c r="M1011" s="79"/>
      <c r="N1011" s="79"/>
      <c r="O1011" s="79"/>
      <c r="P1011" s="79"/>
      <c r="Q1011" s="79"/>
      <c r="R1011" s="79"/>
      <c r="S1011" s="79"/>
      <c r="T1011" s="79"/>
      <c r="U1011" s="79"/>
      <c r="V1011" s="79"/>
      <c r="W1011" s="79"/>
      <c r="X1011" s="79"/>
      <c r="Y1011" s="79"/>
      <c r="Z1011" s="79"/>
      <c r="AA1011" s="78"/>
      <c r="AB1011" s="78"/>
      <c r="AC1011" s="78"/>
      <c r="AD1011" s="78"/>
      <c r="AE1011" s="78"/>
      <c r="AF1011" s="78"/>
      <c r="AG1011" s="78"/>
      <c r="AH1011" s="78"/>
      <c r="AI1011" s="78"/>
      <c r="AJ1011" s="78"/>
      <c r="AK1011" s="645">
        <v>65950</v>
      </c>
      <c r="AL1011" s="651">
        <f t="shared" si="203"/>
        <v>0</v>
      </c>
      <c r="AM1011" s="64"/>
      <c r="AN1011" s="64"/>
      <c r="AO1011" s="64"/>
      <c r="AP1011" s="64"/>
      <c r="AQ1011" s="64"/>
      <c r="AR1011" s="697"/>
      <c r="XFA1011" s="697"/>
    </row>
    <row r="1012" spans="1:16381" s="698" customFormat="1" ht="12" customHeight="1" x14ac:dyDescent="0.15">
      <c r="A1012" s="113" t="s">
        <v>3298</v>
      </c>
      <c r="B1012" s="114" t="s">
        <v>3300</v>
      </c>
      <c r="C1012" s="199">
        <f t="shared" si="195"/>
        <v>0</v>
      </c>
      <c r="D1012" s="203">
        <f t="shared" si="196"/>
        <v>0</v>
      </c>
      <c r="E1012" s="78"/>
      <c r="F1012" s="78"/>
      <c r="G1012" s="78"/>
      <c r="H1012" s="79"/>
      <c r="I1012" s="79"/>
      <c r="J1012" s="79"/>
      <c r="K1012" s="79"/>
      <c r="L1012" s="79"/>
      <c r="M1012" s="79"/>
      <c r="N1012" s="79"/>
      <c r="O1012" s="79"/>
      <c r="P1012" s="79"/>
      <c r="Q1012" s="79"/>
      <c r="R1012" s="79"/>
      <c r="S1012" s="79"/>
      <c r="T1012" s="79"/>
      <c r="U1012" s="79"/>
      <c r="V1012" s="79"/>
      <c r="W1012" s="79"/>
      <c r="X1012" s="79"/>
      <c r="Y1012" s="79"/>
      <c r="Z1012" s="79"/>
      <c r="AA1012" s="78"/>
      <c r="AB1012" s="78"/>
      <c r="AC1012" s="78"/>
      <c r="AD1012" s="78"/>
      <c r="AE1012" s="78"/>
      <c r="AF1012" s="78"/>
      <c r="AG1012" s="78"/>
      <c r="AH1012" s="78"/>
      <c r="AI1012" s="78"/>
      <c r="AJ1012" s="78"/>
      <c r="AK1012" s="645">
        <v>96750</v>
      </c>
      <c r="AL1012" s="651">
        <f t="shared" si="203"/>
        <v>0</v>
      </c>
      <c r="AM1012" s="64"/>
      <c r="AN1012" s="64"/>
      <c r="AO1012" s="64"/>
      <c r="AP1012" s="64"/>
      <c r="AQ1012" s="64"/>
      <c r="AR1012" s="697"/>
      <c r="XFA1012" s="697"/>
    </row>
    <row r="1013" spans="1:16381" s="698" customFormat="1" ht="12" customHeight="1" x14ac:dyDescent="0.15">
      <c r="A1013" s="113" t="s">
        <v>3299</v>
      </c>
      <c r="B1013" s="114" t="s">
        <v>3301</v>
      </c>
      <c r="C1013" s="199">
        <f t="shared" si="195"/>
        <v>0</v>
      </c>
      <c r="D1013" s="203">
        <f t="shared" si="196"/>
        <v>0</v>
      </c>
      <c r="E1013" s="78"/>
      <c r="F1013" s="78"/>
      <c r="G1013" s="78"/>
      <c r="H1013" s="79"/>
      <c r="I1013" s="79"/>
      <c r="J1013" s="79"/>
      <c r="K1013" s="79"/>
      <c r="L1013" s="79"/>
      <c r="M1013" s="79"/>
      <c r="N1013" s="79"/>
      <c r="O1013" s="79"/>
      <c r="P1013" s="79"/>
      <c r="Q1013" s="79"/>
      <c r="R1013" s="79"/>
      <c r="S1013" s="79"/>
      <c r="T1013" s="79"/>
      <c r="U1013" s="79"/>
      <c r="V1013" s="79"/>
      <c r="W1013" s="79"/>
      <c r="X1013" s="79"/>
      <c r="Y1013" s="79"/>
      <c r="Z1013" s="79"/>
      <c r="AA1013" s="78"/>
      <c r="AB1013" s="78"/>
      <c r="AC1013" s="78"/>
      <c r="AD1013" s="78"/>
      <c r="AE1013" s="78"/>
      <c r="AF1013" s="78"/>
      <c r="AG1013" s="78"/>
      <c r="AH1013" s="78"/>
      <c r="AI1013" s="78"/>
      <c r="AJ1013" s="78"/>
      <c r="AK1013" s="645">
        <v>116290</v>
      </c>
      <c r="AL1013" s="651">
        <f t="shared" si="203"/>
        <v>0</v>
      </c>
      <c r="AM1013" s="64"/>
      <c r="AN1013" s="64"/>
      <c r="AO1013" s="64"/>
      <c r="AP1013" s="64"/>
      <c r="AQ1013" s="64"/>
      <c r="AR1013" s="697"/>
      <c r="XFA1013" s="697"/>
    </row>
    <row r="1014" spans="1:16381" s="700" customFormat="1" ht="12.75" customHeight="1" x14ac:dyDescent="0.15">
      <c r="A1014" s="213"/>
      <c r="B1014" s="214" t="s">
        <v>384</v>
      </c>
      <c r="C1014" s="215">
        <f>SUM(C1007:C1013)</f>
        <v>0</v>
      </c>
      <c r="D1014" s="215">
        <f t="shared" ref="D1014:G1014" si="204">SUM(D1007:D1013)</f>
        <v>0</v>
      </c>
      <c r="E1014" s="215">
        <f t="shared" si="204"/>
        <v>0</v>
      </c>
      <c r="F1014" s="215">
        <f t="shared" si="204"/>
        <v>0</v>
      </c>
      <c r="G1014" s="215">
        <f t="shared" si="204"/>
        <v>0</v>
      </c>
      <c r="H1014" s="871"/>
      <c r="I1014" s="872"/>
      <c r="J1014" s="872"/>
      <c r="K1014" s="872"/>
      <c r="L1014" s="872"/>
      <c r="M1014" s="872"/>
      <c r="N1014" s="872"/>
      <c r="O1014" s="872"/>
      <c r="P1014" s="872"/>
      <c r="Q1014" s="872"/>
      <c r="R1014" s="872"/>
      <c r="S1014" s="872"/>
      <c r="T1014" s="872"/>
      <c r="U1014" s="872"/>
      <c r="V1014" s="872"/>
      <c r="W1014" s="872"/>
      <c r="X1014" s="872"/>
      <c r="Y1014" s="872"/>
      <c r="Z1014" s="873"/>
      <c r="AA1014" s="215">
        <f>SUM(AA1007:AA1013)</f>
        <v>0</v>
      </c>
      <c r="AB1014" s="215">
        <f t="shared" ref="AB1014:AL1014" si="205">SUM(AB1007:AB1013)</f>
        <v>0</v>
      </c>
      <c r="AC1014" s="215">
        <f t="shared" si="205"/>
        <v>0</v>
      </c>
      <c r="AD1014" s="215">
        <f t="shared" si="205"/>
        <v>0</v>
      </c>
      <c r="AE1014" s="215">
        <f t="shared" si="205"/>
        <v>0</v>
      </c>
      <c r="AF1014" s="215">
        <f t="shared" si="205"/>
        <v>0</v>
      </c>
      <c r="AG1014" s="215">
        <f t="shared" si="205"/>
        <v>0</v>
      </c>
      <c r="AH1014" s="215">
        <f t="shared" si="205"/>
        <v>0</v>
      </c>
      <c r="AI1014" s="215">
        <f t="shared" si="205"/>
        <v>0</v>
      </c>
      <c r="AJ1014" s="215">
        <f t="shared" si="205"/>
        <v>0</v>
      </c>
      <c r="AK1014" s="535"/>
      <c r="AL1014" s="535">
        <f t="shared" si="205"/>
        <v>0</v>
      </c>
      <c r="AM1014" s="66"/>
      <c r="AN1014" s="66"/>
      <c r="AO1014" s="66"/>
      <c r="AP1014" s="66"/>
      <c r="AQ1014" s="66"/>
      <c r="AR1014" s="699"/>
      <c r="XFA1014" s="699"/>
    </row>
    <row r="1015" spans="1:16381" s="718" customFormat="1" x14ac:dyDescent="0.15">
      <c r="A1015" s="213"/>
      <c r="B1015" s="216" t="s">
        <v>3814</v>
      </c>
      <c r="C1015" s="849"/>
      <c r="D1015" s="849"/>
      <c r="E1015" s="849"/>
      <c r="F1015" s="849"/>
      <c r="G1015" s="849"/>
      <c r="H1015" s="849"/>
      <c r="I1015" s="849"/>
      <c r="J1015" s="849"/>
      <c r="K1015" s="849"/>
      <c r="L1015" s="849"/>
      <c r="M1015" s="849"/>
      <c r="N1015" s="849"/>
      <c r="O1015" s="849"/>
      <c r="P1015" s="849"/>
      <c r="Q1015" s="849"/>
      <c r="R1015" s="849"/>
      <c r="S1015" s="849"/>
      <c r="T1015" s="849"/>
      <c r="U1015" s="849"/>
      <c r="V1015" s="849"/>
      <c r="W1015" s="849"/>
      <c r="X1015" s="849"/>
      <c r="Y1015" s="849"/>
      <c r="Z1015" s="849"/>
      <c r="AA1015" s="212"/>
      <c r="AB1015" s="212"/>
      <c r="AC1015" s="212"/>
      <c r="AD1015" s="849"/>
      <c r="AE1015" s="849"/>
      <c r="AF1015" s="849"/>
      <c r="AG1015" s="849"/>
      <c r="AH1015" s="849"/>
      <c r="AI1015" s="849"/>
      <c r="AJ1015" s="849"/>
      <c r="AK1015" s="849"/>
      <c r="AL1015" s="849"/>
      <c r="AM1015" s="69"/>
      <c r="AN1015" s="69"/>
      <c r="AO1015" s="69"/>
      <c r="AP1015" s="69"/>
      <c r="AQ1015" s="69"/>
      <c r="AR1015" s="716"/>
      <c r="AS1015" s="716"/>
      <c r="AT1015" s="716"/>
      <c r="AU1015" s="716"/>
      <c r="AV1015" s="716"/>
      <c r="AW1015" s="716"/>
      <c r="AX1015" s="716"/>
      <c r="AY1015" s="716"/>
      <c r="AZ1015" s="716"/>
      <c r="BA1015" s="716"/>
      <c r="BB1015" s="716"/>
      <c r="BC1015" s="716"/>
      <c r="BD1015" s="716"/>
      <c r="BE1015" s="716"/>
      <c r="BF1015" s="716"/>
      <c r="BG1015" s="716"/>
      <c r="BH1015" s="716"/>
      <c r="BI1015" s="716"/>
      <c r="BJ1015" s="716"/>
      <c r="BK1015" s="716"/>
      <c r="BL1015" s="716"/>
      <c r="BM1015" s="716"/>
      <c r="BN1015" s="716"/>
      <c r="BO1015" s="716"/>
      <c r="BP1015" s="716"/>
      <c r="BQ1015" s="716"/>
      <c r="BR1015" s="716"/>
      <c r="BS1015" s="716"/>
      <c r="BT1015" s="716"/>
      <c r="BU1015" s="716"/>
      <c r="BV1015" s="716"/>
      <c r="BW1015" s="716"/>
      <c r="BX1015" s="716"/>
      <c r="BY1015" s="716"/>
      <c r="BZ1015" s="716"/>
      <c r="CA1015" s="716"/>
      <c r="CB1015" s="716"/>
      <c r="CC1015" s="716"/>
      <c r="CD1015" s="716"/>
      <c r="CE1015" s="716"/>
      <c r="CF1015" s="716"/>
      <c r="CG1015" s="716"/>
      <c r="CH1015" s="716"/>
      <c r="CI1015" s="716"/>
      <c r="CJ1015" s="716"/>
      <c r="CK1015" s="716"/>
      <c r="CL1015" s="716"/>
      <c r="CM1015" s="716"/>
      <c r="CN1015" s="716"/>
      <c r="CO1015" s="716"/>
      <c r="CP1015" s="716"/>
      <c r="CQ1015" s="716"/>
      <c r="CR1015" s="716"/>
      <c r="CS1015" s="716"/>
      <c r="CT1015" s="716"/>
      <c r="CU1015" s="716"/>
      <c r="CV1015" s="716"/>
      <c r="CW1015" s="716"/>
      <c r="CX1015" s="716"/>
      <c r="CY1015" s="716"/>
      <c r="CZ1015" s="716"/>
      <c r="DA1015" s="716"/>
      <c r="DB1015" s="716"/>
      <c r="DC1015" s="716"/>
      <c r="DD1015" s="716"/>
      <c r="DE1015" s="716"/>
      <c r="DF1015" s="716"/>
      <c r="DG1015" s="716"/>
      <c r="DH1015" s="716"/>
      <c r="DI1015" s="716"/>
      <c r="DJ1015" s="716"/>
      <c r="DK1015" s="716"/>
      <c r="DL1015" s="716"/>
      <c r="DM1015" s="716"/>
      <c r="DN1015" s="716"/>
      <c r="DO1015" s="716"/>
      <c r="DP1015" s="716"/>
      <c r="DQ1015" s="716"/>
      <c r="DR1015" s="716"/>
      <c r="DS1015" s="716"/>
      <c r="DT1015" s="716"/>
      <c r="DU1015" s="716"/>
      <c r="DV1015" s="716"/>
      <c r="DW1015" s="716"/>
      <c r="DX1015" s="716"/>
      <c r="DY1015" s="716"/>
      <c r="DZ1015" s="716"/>
      <c r="EA1015" s="716"/>
      <c r="EB1015" s="716"/>
      <c r="EC1015" s="716"/>
      <c r="ED1015" s="716"/>
      <c r="EE1015" s="716"/>
      <c r="EF1015" s="716"/>
      <c r="EG1015" s="716"/>
      <c r="EH1015" s="716"/>
      <c r="EI1015" s="716"/>
      <c r="EJ1015" s="716"/>
      <c r="EK1015" s="716"/>
      <c r="EL1015" s="716"/>
      <c r="EM1015" s="716"/>
      <c r="EN1015" s="716"/>
      <c r="EO1015" s="716"/>
      <c r="EP1015" s="716"/>
      <c r="EQ1015" s="716"/>
      <c r="ER1015" s="716"/>
      <c r="ES1015" s="716"/>
      <c r="ET1015" s="716"/>
      <c r="EU1015" s="716"/>
      <c r="EV1015" s="716"/>
      <c r="EW1015" s="716"/>
      <c r="EX1015" s="716"/>
      <c r="EY1015" s="716"/>
      <c r="EZ1015" s="716"/>
      <c r="FA1015" s="716"/>
      <c r="FB1015" s="716"/>
      <c r="FC1015" s="716"/>
      <c r="FD1015" s="716"/>
      <c r="FE1015" s="716"/>
      <c r="FF1015" s="716"/>
      <c r="FG1015" s="716"/>
      <c r="FH1015" s="716"/>
      <c r="FI1015" s="716"/>
      <c r="FJ1015" s="716"/>
      <c r="FK1015" s="716"/>
      <c r="FL1015" s="716"/>
      <c r="FM1015" s="716"/>
      <c r="FN1015" s="716"/>
      <c r="FO1015" s="716"/>
      <c r="FP1015" s="716"/>
      <c r="FQ1015" s="716"/>
      <c r="FR1015" s="716"/>
      <c r="FS1015" s="716"/>
      <c r="FT1015" s="716"/>
      <c r="FU1015" s="716"/>
      <c r="FV1015" s="716"/>
      <c r="FW1015" s="716"/>
      <c r="FX1015" s="716"/>
      <c r="FY1015" s="716"/>
      <c r="FZ1015" s="716"/>
      <c r="GA1015" s="716"/>
      <c r="GB1015" s="716"/>
      <c r="GC1015" s="716"/>
      <c r="GD1015" s="716"/>
      <c r="GE1015" s="716"/>
      <c r="GF1015" s="716"/>
      <c r="GG1015" s="716"/>
      <c r="GH1015" s="716"/>
      <c r="GI1015" s="716"/>
      <c r="GJ1015" s="716"/>
      <c r="GK1015" s="716"/>
      <c r="GL1015" s="716"/>
      <c r="GM1015" s="716"/>
      <c r="GN1015" s="716"/>
      <c r="GO1015" s="716"/>
      <c r="GP1015" s="716"/>
      <c r="GQ1015" s="716"/>
      <c r="GR1015" s="716"/>
      <c r="GS1015" s="716"/>
      <c r="GT1015" s="716"/>
      <c r="GU1015" s="716"/>
      <c r="GV1015" s="716"/>
      <c r="GW1015" s="716"/>
      <c r="GX1015" s="716"/>
      <c r="GY1015" s="716"/>
      <c r="GZ1015" s="716"/>
      <c r="HA1015" s="716"/>
      <c r="HB1015" s="716"/>
      <c r="HC1015" s="716"/>
      <c r="HD1015" s="716"/>
      <c r="HE1015" s="716"/>
      <c r="HF1015" s="716"/>
      <c r="HG1015" s="716"/>
      <c r="HH1015" s="716"/>
      <c r="HI1015" s="716"/>
      <c r="HJ1015" s="716"/>
      <c r="HK1015" s="716"/>
      <c r="HL1015" s="716"/>
      <c r="HM1015" s="716"/>
      <c r="HN1015" s="716"/>
      <c r="HO1015" s="716"/>
      <c r="HP1015" s="716"/>
      <c r="HQ1015" s="716"/>
      <c r="HR1015" s="716"/>
      <c r="HS1015" s="716"/>
      <c r="HT1015" s="716"/>
      <c r="HU1015" s="716"/>
      <c r="HV1015" s="716"/>
      <c r="HW1015" s="716"/>
      <c r="HX1015" s="716"/>
      <c r="HY1015" s="716"/>
      <c r="HZ1015" s="716"/>
      <c r="IA1015" s="716"/>
      <c r="IB1015" s="716"/>
      <c r="IC1015" s="716"/>
      <c r="ID1015" s="716"/>
      <c r="IE1015" s="716"/>
      <c r="IF1015" s="716"/>
      <c r="IG1015" s="716"/>
      <c r="IH1015" s="716"/>
      <c r="II1015" s="716"/>
      <c r="IJ1015" s="716"/>
      <c r="IK1015" s="716"/>
      <c r="IL1015" s="716"/>
      <c r="IM1015" s="716"/>
      <c r="IN1015" s="716"/>
      <c r="IO1015" s="716"/>
      <c r="IP1015" s="716"/>
      <c r="IQ1015" s="716"/>
      <c r="IR1015" s="716"/>
      <c r="IS1015" s="716"/>
      <c r="IT1015" s="716"/>
      <c r="IU1015" s="716"/>
      <c r="IV1015" s="716"/>
      <c r="IW1015" s="716"/>
      <c r="IX1015" s="716"/>
      <c r="IY1015" s="716"/>
      <c r="IZ1015" s="716"/>
      <c r="JA1015" s="716"/>
      <c r="JB1015" s="716"/>
      <c r="JC1015" s="716"/>
      <c r="JD1015" s="716"/>
      <c r="JE1015" s="716"/>
      <c r="JF1015" s="716"/>
      <c r="JG1015" s="716"/>
      <c r="JH1015" s="716"/>
      <c r="JI1015" s="716"/>
      <c r="JJ1015" s="716"/>
      <c r="JK1015" s="716"/>
      <c r="JL1015" s="716"/>
      <c r="JM1015" s="716"/>
      <c r="JN1015" s="716"/>
      <c r="JO1015" s="716"/>
      <c r="JP1015" s="716"/>
      <c r="JQ1015" s="716"/>
      <c r="JR1015" s="716"/>
      <c r="JS1015" s="716"/>
      <c r="JT1015" s="716"/>
      <c r="JU1015" s="716"/>
      <c r="JV1015" s="716"/>
      <c r="JW1015" s="716"/>
      <c r="JX1015" s="716"/>
      <c r="JY1015" s="716"/>
      <c r="JZ1015" s="716"/>
      <c r="KA1015" s="716"/>
      <c r="KB1015" s="716"/>
      <c r="KC1015" s="716"/>
      <c r="KD1015" s="716"/>
      <c r="KE1015" s="716"/>
      <c r="KF1015" s="716"/>
      <c r="KG1015" s="716"/>
      <c r="KH1015" s="716"/>
      <c r="KI1015" s="716"/>
      <c r="KJ1015" s="716"/>
      <c r="KK1015" s="716"/>
      <c r="KL1015" s="716"/>
      <c r="KM1015" s="716"/>
      <c r="KN1015" s="716"/>
      <c r="KO1015" s="716"/>
      <c r="KP1015" s="716"/>
      <c r="KQ1015" s="716"/>
      <c r="KR1015" s="716"/>
      <c r="KS1015" s="716"/>
      <c r="KT1015" s="716"/>
      <c r="KU1015" s="716"/>
      <c r="KV1015" s="716"/>
      <c r="KW1015" s="716"/>
      <c r="KX1015" s="716"/>
      <c r="KY1015" s="716"/>
      <c r="KZ1015" s="716"/>
      <c r="LA1015" s="716"/>
      <c r="LB1015" s="716"/>
      <c r="LC1015" s="716"/>
      <c r="LD1015" s="716"/>
      <c r="LE1015" s="716"/>
      <c r="LF1015" s="716"/>
      <c r="LG1015" s="716"/>
      <c r="LH1015" s="716"/>
      <c r="LI1015" s="716"/>
      <c r="LJ1015" s="716"/>
      <c r="LK1015" s="716"/>
      <c r="LL1015" s="716"/>
      <c r="LM1015" s="716"/>
      <c r="LN1015" s="716"/>
      <c r="LO1015" s="716"/>
      <c r="LP1015" s="716"/>
      <c r="LQ1015" s="716"/>
      <c r="LR1015" s="716"/>
      <c r="LS1015" s="716"/>
      <c r="LT1015" s="716"/>
      <c r="LU1015" s="716"/>
      <c r="LV1015" s="716"/>
      <c r="LW1015" s="716"/>
      <c r="LX1015" s="716"/>
      <c r="LY1015" s="716"/>
      <c r="LZ1015" s="716"/>
      <c r="MA1015" s="716"/>
      <c r="MB1015" s="716"/>
      <c r="MC1015" s="716"/>
      <c r="MD1015" s="716"/>
      <c r="ME1015" s="716"/>
      <c r="MF1015" s="716"/>
      <c r="MG1015" s="716"/>
      <c r="MH1015" s="716"/>
      <c r="MI1015" s="716"/>
      <c r="MJ1015" s="716"/>
      <c r="MK1015" s="716"/>
      <c r="ML1015" s="716"/>
      <c r="MM1015" s="716"/>
      <c r="MN1015" s="716"/>
      <c r="MO1015" s="716"/>
      <c r="MP1015" s="716"/>
      <c r="MQ1015" s="716"/>
      <c r="MR1015" s="716"/>
      <c r="MS1015" s="716"/>
      <c r="MT1015" s="716"/>
      <c r="MU1015" s="716"/>
      <c r="MV1015" s="716"/>
      <c r="MW1015" s="716"/>
      <c r="MX1015" s="716"/>
      <c r="MY1015" s="716"/>
      <c r="MZ1015" s="716"/>
      <c r="NA1015" s="716"/>
      <c r="NB1015" s="716"/>
      <c r="NC1015" s="716"/>
      <c r="ND1015" s="716"/>
      <c r="NE1015" s="716"/>
      <c r="NF1015" s="716"/>
      <c r="NG1015" s="716"/>
      <c r="NH1015" s="716"/>
      <c r="NI1015" s="716"/>
      <c r="NJ1015" s="716"/>
      <c r="NK1015" s="716"/>
      <c r="NL1015" s="716"/>
      <c r="NM1015" s="716"/>
      <c r="NN1015" s="716"/>
      <c r="NO1015" s="716"/>
      <c r="NP1015" s="716"/>
      <c r="NQ1015" s="716"/>
      <c r="NR1015" s="716"/>
      <c r="NS1015" s="716"/>
      <c r="NT1015" s="716"/>
      <c r="NU1015" s="716"/>
      <c r="NV1015" s="716"/>
      <c r="NW1015" s="716"/>
      <c r="NX1015" s="716"/>
      <c r="NY1015" s="716"/>
      <c r="NZ1015" s="716"/>
      <c r="OA1015" s="716"/>
      <c r="OB1015" s="716"/>
      <c r="OC1015" s="716"/>
      <c r="OD1015" s="716"/>
      <c r="OE1015" s="716"/>
      <c r="OF1015" s="716"/>
      <c r="OG1015" s="716"/>
      <c r="OH1015" s="716"/>
      <c r="OI1015" s="716"/>
      <c r="OJ1015" s="716"/>
      <c r="OK1015" s="716"/>
      <c r="OL1015" s="716"/>
      <c r="OM1015" s="716"/>
      <c r="ON1015" s="716"/>
      <c r="OO1015" s="716"/>
      <c r="OP1015" s="716"/>
      <c r="OQ1015" s="716"/>
      <c r="OR1015" s="716"/>
      <c r="OS1015" s="716"/>
      <c r="OT1015" s="716"/>
      <c r="OU1015" s="716"/>
      <c r="OV1015" s="716"/>
      <c r="OW1015" s="716"/>
      <c r="OX1015" s="716"/>
      <c r="OY1015" s="716"/>
      <c r="OZ1015" s="716"/>
      <c r="PA1015" s="716"/>
      <c r="PB1015" s="716"/>
      <c r="PC1015" s="716"/>
      <c r="PD1015" s="716"/>
      <c r="PE1015" s="716"/>
      <c r="PF1015" s="716"/>
      <c r="PG1015" s="716"/>
      <c r="PH1015" s="716"/>
      <c r="PI1015" s="716"/>
      <c r="PJ1015" s="716"/>
      <c r="PK1015" s="716"/>
      <c r="PL1015" s="716"/>
      <c r="PM1015" s="716"/>
      <c r="PN1015" s="716"/>
      <c r="PO1015" s="716"/>
      <c r="PP1015" s="716"/>
      <c r="PQ1015" s="716"/>
      <c r="PR1015" s="716"/>
      <c r="PS1015" s="716"/>
      <c r="PT1015" s="716"/>
      <c r="PU1015" s="716"/>
      <c r="PV1015" s="716"/>
      <c r="PW1015" s="716"/>
      <c r="PX1015" s="716"/>
      <c r="PY1015" s="716"/>
      <c r="PZ1015" s="716"/>
      <c r="QA1015" s="716"/>
      <c r="QB1015" s="716"/>
      <c r="QC1015" s="716"/>
      <c r="QD1015" s="716"/>
      <c r="QE1015" s="716"/>
      <c r="QF1015" s="716"/>
      <c r="QG1015" s="716"/>
      <c r="QH1015" s="716"/>
      <c r="QI1015" s="716"/>
      <c r="QJ1015" s="716"/>
      <c r="QK1015" s="716"/>
      <c r="QL1015" s="716"/>
      <c r="QM1015" s="716"/>
      <c r="QN1015" s="716"/>
      <c r="QO1015" s="716"/>
      <c r="QP1015" s="716"/>
      <c r="QQ1015" s="716"/>
      <c r="QR1015" s="716"/>
      <c r="QS1015" s="716"/>
      <c r="QT1015" s="716"/>
      <c r="QU1015" s="716"/>
      <c r="QV1015" s="716"/>
      <c r="QW1015" s="716"/>
      <c r="QX1015" s="716"/>
      <c r="QY1015" s="716"/>
      <c r="QZ1015" s="716"/>
      <c r="RA1015" s="716"/>
      <c r="RB1015" s="716"/>
      <c r="RC1015" s="716"/>
      <c r="RD1015" s="716"/>
      <c r="RE1015" s="716"/>
      <c r="RF1015" s="716"/>
      <c r="RG1015" s="716"/>
      <c r="RH1015" s="716"/>
      <c r="RI1015" s="716"/>
      <c r="RJ1015" s="716"/>
      <c r="RK1015" s="716"/>
      <c r="RL1015" s="716"/>
      <c r="RM1015" s="716"/>
      <c r="RN1015" s="716"/>
      <c r="RO1015" s="716"/>
      <c r="RP1015" s="716"/>
      <c r="RQ1015" s="716"/>
      <c r="RR1015" s="716"/>
      <c r="RS1015" s="716"/>
      <c r="RT1015" s="716"/>
      <c r="RU1015" s="716"/>
      <c r="RV1015" s="716"/>
      <c r="RW1015" s="716"/>
      <c r="RX1015" s="716"/>
      <c r="RY1015" s="716"/>
      <c r="RZ1015" s="716"/>
      <c r="SA1015" s="716"/>
      <c r="SB1015" s="716"/>
      <c r="SC1015" s="716"/>
      <c r="SD1015" s="716"/>
      <c r="SE1015" s="716"/>
      <c r="SF1015" s="716"/>
      <c r="SG1015" s="716"/>
      <c r="SH1015" s="716"/>
      <c r="SI1015" s="716"/>
      <c r="SJ1015" s="716"/>
      <c r="SK1015" s="716"/>
      <c r="SL1015" s="716"/>
      <c r="SM1015" s="716"/>
      <c r="SN1015" s="716"/>
      <c r="SO1015" s="716"/>
      <c r="SP1015" s="716"/>
      <c r="SQ1015" s="716"/>
      <c r="SR1015" s="716"/>
      <c r="SS1015" s="716"/>
      <c r="ST1015" s="716"/>
      <c r="SU1015" s="716"/>
      <c r="SV1015" s="716"/>
      <c r="SW1015" s="716"/>
      <c r="SX1015" s="716"/>
      <c r="SY1015" s="716"/>
      <c r="SZ1015" s="716"/>
      <c r="TA1015" s="716"/>
      <c r="TB1015" s="716"/>
      <c r="TC1015" s="716"/>
      <c r="TD1015" s="716"/>
      <c r="TE1015" s="716"/>
      <c r="TF1015" s="716"/>
      <c r="TG1015" s="716"/>
      <c r="TH1015" s="716"/>
      <c r="TI1015" s="716"/>
      <c r="TJ1015" s="716"/>
      <c r="TK1015" s="716"/>
      <c r="TL1015" s="716"/>
      <c r="TM1015" s="716"/>
      <c r="TN1015" s="716"/>
      <c r="TO1015" s="716"/>
      <c r="TP1015" s="716"/>
      <c r="TQ1015" s="716"/>
      <c r="TR1015" s="716"/>
      <c r="TS1015" s="716"/>
      <c r="TT1015" s="716"/>
      <c r="TU1015" s="716"/>
      <c r="TV1015" s="716"/>
      <c r="TW1015" s="716"/>
      <c r="TX1015" s="716"/>
      <c r="TY1015" s="716"/>
      <c r="TZ1015" s="716"/>
      <c r="UA1015" s="716"/>
      <c r="UB1015" s="716"/>
      <c r="UC1015" s="716"/>
      <c r="UD1015" s="716"/>
      <c r="UE1015" s="716"/>
      <c r="UF1015" s="716"/>
      <c r="UG1015" s="716"/>
      <c r="UH1015" s="716"/>
      <c r="UI1015" s="716"/>
      <c r="UJ1015" s="716"/>
      <c r="UK1015" s="716"/>
      <c r="UL1015" s="716"/>
      <c r="UM1015" s="716"/>
      <c r="UN1015" s="716"/>
      <c r="UO1015" s="716"/>
      <c r="UP1015" s="716"/>
      <c r="UQ1015" s="716"/>
      <c r="UR1015" s="716"/>
      <c r="US1015" s="716"/>
      <c r="UT1015" s="716"/>
      <c r="UU1015" s="716"/>
      <c r="UV1015" s="716"/>
      <c r="UW1015" s="716"/>
      <c r="UX1015" s="716"/>
      <c r="UY1015" s="716"/>
      <c r="UZ1015" s="716"/>
      <c r="VA1015" s="716"/>
      <c r="VB1015" s="716"/>
      <c r="VC1015" s="716"/>
      <c r="VD1015" s="716"/>
      <c r="VE1015" s="716"/>
      <c r="VF1015" s="716"/>
      <c r="VG1015" s="716"/>
      <c r="VH1015" s="716"/>
      <c r="VI1015" s="716"/>
      <c r="VJ1015" s="716"/>
      <c r="VK1015" s="716"/>
      <c r="VL1015" s="716"/>
      <c r="VM1015" s="716"/>
      <c r="VN1015" s="716"/>
      <c r="VO1015" s="716"/>
      <c r="VP1015" s="716"/>
      <c r="VQ1015" s="716"/>
      <c r="VR1015" s="716"/>
      <c r="VS1015" s="716"/>
      <c r="VT1015" s="716"/>
      <c r="VU1015" s="716"/>
      <c r="VV1015" s="716"/>
      <c r="VW1015" s="716"/>
      <c r="VX1015" s="716"/>
      <c r="VY1015" s="716"/>
      <c r="VZ1015" s="716"/>
      <c r="WA1015" s="716"/>
      <c r="WB1015" s="716"/>
      <c r="WC1015" s="716"/>
      <c r="WD1015" s="716"/>
      <c r="WE1015" s="716"/>
      <c r="WF1015" s="716"/>
      <c r="WG1015" s="716"/>
      <c r="WH1015" s="716"/>
      <c r="WI1015" s="716"/>
      <c r="WJ1015" s="716"/>
      <c r="WK1015" s="716"/>
      <c r="WL1015" s="716"/>
      <c r="WM1015" s="716"/>
      <c r="WN1015" s="716"/>
      <c r="WO1015" s="716"/>
      <c r="WP1015" s="716"/>
      <c r="WQ1015" s="716"/>
      <c r="WR1015" s="716"/>
      <c r="WS1015" s="716"/>
      <c r="WT1015" s="716"/>
      <c r="WU1015" s="716"/>
      <c r="WV1015" s="716"/>
      <c r="WW1015" s="716"/>
      <c r="WX1015" s="716"/>
      <c r="WY1015" s="716"/>
      <c r="WZ1015" s="716"/>
      <c r="XA1015" s="716"/>
      <c r="XB1015" s="716"/>
      <c r="XC1015" s="716"/>
      <c r="XD1015" s="716"/>
      <c r="XE1015" s="716"/>
      <c r="XF1015" s="716"/>
      <c r="XG1015" s="716"/>
      <c r="XH1015" s="716"/>
      <c r="XI1015" s="716"/>
      <c r="XJ1015" s="716"/>
      <c r="XK1015" s="716"/>
      <c r="XL1015" s="716"/>
      <c r="XM1015" s="716"/>
      <c r="XN1015" s="716"/>
      <c r="XO1015" s="716"/>
      <c r="XP1015" s="716"/>
      <c r="XQ1015" s="716"/>
      <c r="XR1015" s="716"/>
      <c r="XS1015" s="716"/>
      <c r="XT1015" s="716"/>
      <c r="XU1015" s="716"/>
      <c r="XV1015" s="716"/>
      <c r="XW1015" s="716"/>
      <c r="XX1015" s="716"/>
      <c r="XY1015" s="716"/>
      <c r="XZ1015" s="716"/>
      <c r="YA1015" s="716"/>
      <c r="YB1015" s="716"/>
      <c r="YC1015" s="716"/>
      <c r="YD1015" s="716"/>
      <c r="YE1015" s="716"/>
      <c r="YF1015" s="716"/>
      <c r="YG1015" s="716"/>
      <c r="YH1015" s="716"/>
      <c r="YI1015" s="716"/>
      <c r="YJ1015" s="716"/>
      <c r="YK1015" s="716"/>
      <c r="YL1015" s="716"/>
      <c r="YM1015" s="716"/>
      <c r="YN1015" s="716"/>
      <c r="YO1015" s="716"/>
      <c r="YP1015" s="716"/>
      <c r="YQ1015" s="716"/>
      <c r="YR1015" s="716"/>
      <c r="YS1015" s="716"/>
      <c r="YT1015" s="716"/>
      <c r="YU1015" s="716"/>
      <c r="YV1015" s="716"/>
      <c r="YW1015" s="716"/>
      <c r="YX1015" s="716"/>
      <c r="YY1015" s="716"/>
      <c r="YZ1015" s="716"/>
      <c r="ZA1015" s="716"/>
      <c r="ZB1015" s="716"/>
      <c r="ZC1015" s="716"/>
      <c r="ZD1015" s="716"/>
      <c r="ZE1015" s="716"/>
      <c r="ZF1015" s="716"/>
      <c r="ZG1015" s="716"/>
      <c r="ZH1015" s="716"/>
      <c r="ZI1015" s="716"/>
      <c r="ZJ1015" s="716"/>
      <c r="ZK1015" s="716"/>
      <c r="ZL1015" s="716"/>
      <c r="ZM1015" s="716"/>
      <c r="ZN1015" s="716"/>
      <c r="ZO1015" s="716"/>
      <c r="ZP1015" s="716"/>
      <c r="ZQ1015" s="716"/>
      <c r="ZR1015" s="716"/>
      <c r="ZS1015" s="716"/>
      <c r="ZT1015" s="716"/>
      <c r="ZU1015" s="716"/>
      <c r="ZV1015" s="716"/>
      <c r="ZW1015" s="716"/>
      <c r="ZX1015" s="716"/>
      <c r="ZY1015" s="716"/>
      <c r="ZZ1015" s="716"/>
      <c r="AAA1015" s="716"/>
      <c r="AAB1015" s="716"/>
      <c r="AAC1015" s="716"/>
      <c r="AAD1015" s="716"/>
      <c r="AAE1015" s="716"/>
      <c r="AAF1015" s="716"/>
      <c r="AAG1015" s="716"/>
      <c r="AAH1015" s="716"/>
      <c r="AAI1015" s="716"/>
      <c r="AAJ1015" s="716"/>
      <c r="AAK1015" s="716"/>
      <c r="AAL1015" s="716"/>
      <c r="AAM1015" s="716"/>
      <c r="AAN1015" s="716"/>
      <c r="AAO1015" s="716"/>
      <c r="AAP1015" s="716"/>
      <c r="AAQ1015" s="716"/>
      <c r="AAR1015" s="716"/>
      <c r="AAS1015" s="716"/>
      <c r="AAT1015" s="716"/>
      <c r="AAU1015" s="716"/>
      <c r="AAV1015" s="716"/>
      <c r="AAW1015" s="716"/>
      <c r="AAX1015" s="716"/>
      <c r="AAY1015" s="716"/>
      <c r="AAZ1015" s="716"/>
      <c r="ABA1015" s="716"/>
      <c r="ABB1015" s="716"/>
      <c r="ABC1015" s="716"/>
      <c r="ABD1015" s="716"/>
      <c r="ABE1015" s="716"/>
      <c r="ABF1015" s="716"/>
      <c r="ABG1015" s="716"/>
      <c r="ABH1015" s="716"/>
      <c r="ABI1015" s="716"/>
      <c r="ABJ1015" s="716"/>
      <c r="ABK1015" s="716"/>
      <c r="ABL1015" s="716"/>
      <c r="ABM1015" s="716"/>
      <c r="ABN1015" s="716"/>
      <c r="ABO1015" s="716"/>
      <c r="ABP1015" s="716"/>
      <c r="ABQ1015" s="716"/>
      <c r="ABR1015" s="716"/>
      <c r="ABS1015" s="716"/>
      <c r="ABT1015" s="716"/>
      <c r="ABU1015" s="716"/>
      <c r="ABV1015" s="716"/>
      <c r="ABW1015" s="716"/>
      <c r="ABX1015" s="716"/>
      <c r="ABY1015" s="716"/>
      <c r="ABZ1015" s="716"/>
      <c r="ACA1015" s="716"/>
      <c r="ACB1015" s="716"/>
      <c r="ACC1015" s="716"/>
      <c r="ACD1015" s="716"/>
      <c r="ACE1015" s="716"/>
      <c r="ACF1015" s="716"/>
      <c r="ACG1015" s="716"/>
      <c r="ACH1015" s="716"/>
      <c r="ACI1015" s="716"/>
      <c r="ACJ1015" s="716"/>
      <c r="ACK1015" s="716"/>
      <c r="ACL1015" s="716"/>
      <c r="ACM1015" s="716"/>
      <c r="ACN1015" s="716"/>
      <c r="ACO1015" s="716"/>
      <c r="ACP1015" s="716"/>
      <c r="ACQ1015" s="716"/>
      <c r="ACR1015" s="716"/>
      <c r="ACS1015" s="716"/>
      <c r="ACT1015" s="716"/>
      <c r="ACU1015" s="716"/>
      <c r="ACV1015" s="716"/>
      <c r="ACW1015" s="716"/>
      <c r="ACX1015" s="716"/>
      <c r="ACY1015" s="716"/>
      <c r="ACZ1015" s="716"/>
      <c r="ADA1015" s="716"/>
      <c r="ADB1015" s="716"/>
      <c r="ADC1015" s="716"/>
      <c r="ADD1015" s="716"/>
      <c r="ADE1015" s="716"/>
      <c r="ADF1015" s="716"/>
      <c r="ADG1015" s="716"/>
      <c r="ADH1015" s="716"/>
      <c r="ADI1015" s="716"/>
      <c r="ADJ1015" s="716"/>
      <c r="ADK1015" s="716"/>
      <c r="ADL1015" s="716"/>
      <c r="ADM1015" s="716"/>
      <c r="ADN1015" s="716"/>
      <c r="ADO1015" s="716"/>
      <c r="ADP1015" s="716"/>
      <c r="ADQ1015" s="716"/>
      <c r="ADR1015" s="716"/>
      <c r="ADS1015" s="716"/>
      <c r="ADT1015" s="716"/>
      <c r="ADU1015" s="716"/>
      <c r="ADV1015" s="716"/>
      <c r="ADW1015" s="716"/>
      <c r="ADX1015" s="716"/>
      <c r="ADY1015" s="716"/>
      <c r="ADZ1015" s="716"/>
      <c r="AEA1015" s="716"/>
      <c r="AEB1015" s="716"/>
      <c r="AEC1015" s="716"/>
      <c r="AED1015" s="716"/>
      <c r="AEE1015" s="716"/>
      <c r="AEF1015" s="716"/>
      <c r="AEG1015" s="716"/>
      <c r="AEH1015" s="716"/>
      <c r="AEI1015" s="716"/>
      <c r="AEJ1015" s="716"/>
      <c r="AEK1015" s="716"/>
      <c r="AEL1015" s="716"/>
      <c r="AEM1015" s="716"/>
      <c r="AEN1015" s="716"/>
      <c r="AEO1015" s="716"/>
      <c r="AEP1015" s="716"/>
      <c r="AEQ1015" s="716"/>
      <c r="AER1015" s="716"/>
      <c r="AES1015" s="716"/>
      <c r="AET1015" s="716"/>
      <c r="AEU1015" s="716"/>
      <c r="AEV1015" s="716"/>
      <c r="AEW1015" s="716"/>
      <c r="AEX1015" s="716"/>
      <c r="AEY1015" s="716"/>
      <c r="AEZ1015" s="716"/>
      <c r="AFA1015" s="716"/>
      <c r="AFB1015" s="716"/>
      <c r="AFC1015" s="716"/>
      <c r="AFD1015" s="716"/>
      <c r="AFE1015" s="716"/>
      <c r="AFF1015" s="716"/>
      <c r="AFG1015" s="716"/>
      <c r="AFH1015" s="716"/>
      <c r="AFI1015" s="716"/>
      <c r="AFJ1015" s="716"/>
      <c r="AFK1015" s="716"/>
      <c r="AFL1015" s="716"/>
      <c r="AFM1015" s="716"/>
      <c r="AFN1015" s="716"/>
      <c r="AFO1015" s="716"/>
      <c r="AFP1015" s="716"/>
      <c r="AFQ1015" s="716"/>
      <c r="AFR1015" s="716"/>
      <c r="AFS1015" s="716"/>
      <c r="AFT1015" s="716"/>
      <c r="AFU1015" s="716"/>
      <c r="AFV1015" s="716"/>
      <c r="AFW1015" s="716"/>
      <c r="AFX1015" s="716"/>
      <c r="AFY1015" s="716"/>
      <c r="AFZ1015" s="716"/>
      <c r="AGA1015" s="716"/>
      <c r="AGB1015" s="716"/>
      <c r="AGC1015" s="716"/>
      <c r="AGD1015" s="716"/>
      <c r="AGE1015" s="716"/>
      <c r="AGF1015" s="716"/>
      <c r="AGG1015" s="716"/>
      <c r="AGH1015" s="716"/>
      <c r="AGI1015" s="716"/>
      <c r="AGJ1015" s="716"/>
      <c r="AGK1015" s="716"/>
      <c r="AGL1015" s="716"/>
      <c r="AGM1015" s="716"/>
      <c r="AGN1015" s="716"/>
      <c r="AGO1015" s="716"/>
      <c r="AGP1015" s="716"/>
      <c r="AGQ1015" s="716"/>
      <c r="AGR1015" s="716"/>
      <c r="AGS1015" s="716"/>
      <c r="AGT1015" s="716"/>
      <c r="AGU1015" s="716"/>
      <c r="AGV1015" s="716"/>
      <c r="AGW1015" s="716"/>
      <c r="AGX1015" s="716"/>
      <c r="AGY1015" s="716"/>
      <c r="AGZ1015" s="716"/>
      <c r="AHA1015" s="716"/>
      <c r="AHB1015" s="716"/>
      <c r="AHC1015" s="716"/>
      <c r="AHD1015" s="716"/>
      <c r="AHE1015" s="716"/>
      <c r="AHF1015" s="716"/>
      <c r="AHG1015" s="716"/>
      <c r="AHH1015" s="716"/>
      <c r="AHI1015" s="716"/>
      <c r="AHJ1015" s="716"/>
      <c r="AHK1015" s="716"/>
      <c r="AHL1015" s="716"/>
      <c r="AHM1015" s="716"/>
      <c r="AHN1015" s="716"/>
      <c r="AHO1015" s="716"/>
      <c r="AHP1015" s="716"/>
      <c r="AHQ1015" s="716"/>
      <c r="AHR1015" s="716"/>
      <c r="AHS1015" s="716"/>
      <c r="AHT1015" s="716"/>
      <c r="AHU1015" s="716"/>
      <c r="AHV1015" s="716"/>
      <c r="AHW1015" s="716"/>
      <c r="AHX1015" s="716"/>
      <c r="AHY1015" s="716"/>
      <c r="AHZ1015" s="716"/>
      <c r="AIA1015" s="716"/>
      <c r="AIB1015" s="716"/>
      <c r="AIC1015" s="716"/>
      <c r="AID1015" s="716"/>
      <c r="AIE1015" s="716"/>
      <c r="AIF1015" s="716"/>
      <c r="AIG1015" s="716"/>
      <c r="AIH1015" s="716"/>
      <c r="AII1015" s="716"/>
      <c r="AIJ1015" s="716"/>
      <c r="AIK1015" s="716"/>
      <c r="AIL1015" s="716"/>
      <c r="AIM1015" s="716"/>
      <c r="AIN1015" s="716"/>
      <c r="AIO1015" s="716"/>
      <c r="AIP1015" s="716"/>
      <c r="AIQ1015" s="716"/>
      <c r="AIR1015" s="716"/>
      <c r="AIS1015" s="716"/>
      <c r="AIT1015" s="716"/>
      <c r="AIU1015" s="716"/>
      <c r="AIV1015" s="716"/>
      <c r="AIW1015" s="716"/>
      <c r="AIX1015" s="716"/>
      <c r="AIY1015" s="716"/>
      <c r="AIZ1015" s="716"/>
      <c r="AJA1015" s="716"/>
      <c r="AJB1015" s="716"/>
      <c r="AJC1015" s="716"/>
      <c r="AJD1015" s="716"/>
      <c r="AJE1015" s="716"/>
      <c r="AJF1015" s="716"/>
      <c r="AJG1015" s="716"/>
      <c r="AJH1015" s="716"/>
      <c r="AJI1015" s="716"/>
      <c r="AJJ1015" s="716"/>
      <c r="AJK1015" s="716"/>
      <c r="AJL1015" s="716"/>
      <c r="AJM1015" s="716"/>
      <c r="AJN1015" s="716"/>
      <c r="AJO1015" s="716"/>
      <c r="AJP1015" s="716"/>
      <c r="AJQ1015" s="716"/>
      <c r="AJR1015" s="716"/>
      <c r="AJS1015" s="716"/>
      <c r="AJT1015" s="716"/>
      <c r="AJU1015" s="716"/>
      <c r="AJV1015" s="716"/>
      <c r="AJW1015" s="716"/>
      <c r="AJX1015" s="716"/>
      <c r="AJY1015" s="716"/>
      <c r="AJZ1015" s="716"/>
      <c r="AKA1015" s="716"/>
      <c r="AKB1015" s="716"/>
      <c r="AKC1015" s="716"/>
      <c r="AKD1015" s="716"/>
      <c r="AKE1015" s="716"/>
      <c r="AKF1015" s="716"/>
      <c r="AKG1015" s="716"/>
      <c r="AKH1015" s="716"/>
      <c r="AKI1015" s="716"/>
      <c r="AKJ1015" s="716"/>
      <c r="AKK1015" s="716"/>
      <c r="AKL1015" s="716"/>
      <c r="AKM1015" s="716"/>
      <c r="AKN1015" s="716"/>
      <c r="AKO1015" s="716"/>
      <c r="AKP1015" s="716"/>
      <c r="AKQ1015" s="716"/>
      <c r="AKR1015" s="716"/>
      <c r="AKS1015" s="716"/>
      <c r="AKT1015" s="716"/>
      <c r="AKU1015" s="716"/>
      <c r="AKV1015" s="716"/>
      <c r="AKW1015" s="716"/>
      <c r="AKX1015" s="716"/>
      <c r="AKY1015" s="716"/>
      <c r="AKZ1015" s="716"/>
      <c r="ALA1015" s="716"/>
      <c r="ALB1015" s="716"/>
      <c r="ALC1015" s="716"/>
      <c r="ALD1015" s="716"/>
      <c r="ALE1015" s="716"/>
      <c r="ALF1015" s="716"/>
      <c r="ALG1015" s="716"/>
      <c r="ALH1015" s="716"/>
      <c r="ALI1015" s="716"/>
      <c r="ALJ1015" s="716"/>
      <c r="ALK1015" s="716"/>
      <c r="ALL1015" s="716"/>
      <c r="ALM1015" s="716"/>
      <c r="ALN1015" s="716"/>
      <c r="ALO1015" s="716"/>
      <c r="ALP1015" s="716"/>
      <c r="ALQ1015" s="716"/>
      <c r="ALR1015" s="716"/>
      <c r="ALS1015" s="716"/>
      <c r="ALT1015" s="716"/>
      <c r="ALU1015" s="716"/>
      <c r="ALV1015" s="716"/>
      <c r="ALW1015" s="716"/>
      <c r="ALX1015" s="716"/>
      <c r="ALY1015" s="716"/>
      <c r="ALZ1015" s="716"/>
      <c r="AMA1015" s="716"/>
      <c r="AMB1015" s="716"/>
      <c r="AMC1015" s="716"/>
      <c r="AMD1015" s="716"/>
      <c r="AME1015" s="716"/>
      <c r="AMF1015" s="716"/>
      <c r="AMG1015" s="716"/>
      <c r="AMH1015" s="716"/>
      <c r="AMI1015" s="716"/>
      <c r="AMJ1015" s="716"/>
      <c r="AMK1015" s="716"/>
      <c r="AML1015" s="716"/>
      <c r="AMM1015" s="716"/>
      <c r="AMN1015" s="716"/>
      <c r="AMO1015" s="716"/>
      <c r="AMP1015" s="716"/>
      <c r="AMQ1015" s="716"/>
      <c r="AMR1015" s="716"/>
      <c r="AMS1015" s="716"/>
      <c r="AMT1015" s="716"/>
      <c r="AMU1015" s="716"/>
      <c r="AMV1015" s="716"/>
      <c r="AMW1015" s="716"/>
      <c r="AMX1015" s="716"/>
      <c r="AMY1015" s="716"/>
      <c r="AMZ1015" s="716"/>
      <c r="ANA1015" s="716"/>
      <c r="ANB1015" s="716"/>
      <c r="ANC1015" s="716"/>
      <c r="AND1015" s="716"/>
      <c r="ANE1015" s="716"/>
      <c r="ANF1015" s="716"/>
      <c r="ANG1015" s="716"/>
      <c r="ANH1015" s="716"/>
      <c r="ANI1015" s="716"/>
      <c r="ANJ1015" s="716"/>
      <c r="ANK1015" s="716"/>
      <c r="ANL1015" s="716"/>
      <c r="ANM1015" s="716"/>
      <c r="ANN1015" s="716"/>
      <c r="ANO1015" s="716"/>
      <c r="ANP1015" s="716"/>
      <c r="ANQ1015" s="716"/>
      <c r="ANR1015" s="716"/>
      <c r="ANS1015" s="716"/>
      <c r="ANT1015" s="716"/>
      <c r="ANU1015" s="716"/>
      <c r="ANV1015" s="716"/>
      <c r="ANW1015" s="716"/>
      <c r="ANX1015" s="716"/>
      <c r="ANY1015" s="716"/>
      <c r="ANZ1015" s="716"/>
      <c r="AOA1015" s="716"/>
      <c r="AOB1015" s="716"/>
      <c r="AOC1015" s="716"/>
      <c r="AOD1015" s="716"/>
      <c r="AOE1015" s="716"/>
      <c r="AOF1015" s="716"/>
      <c r="AOG1015" s="716"/>
      <c r="AOH1015" s="716"/>
      <c r="AOI1015" s="716"/>
      <c r="AOJ1015" s="716"/>
      <c r="AOK1015" s="716"/>
      <c r="AOL1015" s="716"/>
      <c r="AOM1015" s="716"/>
      <c r="AON1015" s="716"/>
      <c r="AOO1015" s="716"/>
      <c r="AOP1015" s="716"/>
      <c r="AOQ1015" s="716"/>
      <c r="AOR1015" s="716"/>
      <c r="AOS1015" s="716"/>
      <c r="AOT1015" s="716"/>
      <c r="AOU1015" s="716"/>
      <c r="AOV1015" s="716"/>
      <c r="AOW1015" s="716"/>
      <c r="AOX1015" s="716"/>
      <c r="AOY1015" s="716"/>
      <c r="AOZ1015" s="716"/>
      <c r="APA1015" s="716"/>
      <c r="APB1015" s="716"/>
      <c r="APC1015" s="716"/>
      <c r="APD1015" s="716"/>
      <c r="APE1015" s="716"/>
      <c r="APF1015" s="716"/>
      <c r="APG1015" s="716"/>
      <c r="APH1015" s="716"/>
      <c r="API1015" s="716"/>
      <c r="APJ1015" s="716"/>
      <c r="APK1015" s="716"/>
      <c r="APL1015" s="716"/>
      <c r="APM1015" s="716"/>
      <c r="APN1015" s="716"/>
      <c r="APO1015" s="716"/>
      <c r="APP1015" s="716"/>
      <c r="APQ1015" s="716"/>
      <c r="APR1015" s="716"/>
      <c r="APS1015" s="716"/>
      <c r="APT1015" s="716"/>
      <c r="APU1015" s="716"/>
      <c r="APV1015" s="716"/>
      <c r="APW1015" s="716"/>
      <c r="APX1015" s="716"/>
      <c r="APY1015" s="716"/>
      <c r="APZ1015" s="716"/>
      <c r="AQA1015" s="716"/>
      <c r="AQB1015" s="716"/>
      <c r="AQC1015" s="716"/>
      <c r="AQD1015" s="716"/>
      <c r="AQE1015" s="716"/>
      <c r="AQF1015" s="716"/>
      <c r="AQG1015" s="716"/>
      <c r="AQH1015" s="716"/>
      <c r="AQI1015" s="716"/>
      <c r="AQJ1015" s="716"/>
      <c r="AQK1015" s="716"/>
      <c r="AQL1015" s="716"/>
      <c r="AQM1015" s="716"/>
      <c r="AQN1015" s="716"/>
      <c r="AQO1015" s="716"/>
      <c r="AQP1015" s="716"/>
      <c r="AQQ1015" s="716"/>
      <c r="AQR1015" s="716"/>
      <c r="AQS1015" s="716"/>
      <c r="AQT1015" s="716"/>
      <c r="AQU1015" s="716"/>
      <c r="AQV1015" s="716"/>
      <c r="AQW1015" s="716"/>
      <c r="AQX1015" s="716"/>
      <c r="AQY1015" s="716"/>
      <c r="AQZ1015" s="716"/>
      <c r="ARA1015" s="716"/>
      <c r="ARB1015" s="716"/>
      <c r="ARC1015" s="716"/>
      <c r="ARD1015" s="716"/>
      <c r="ARE1015" s="716"/>
      <c r="ARF1015" s="716"/>
      <c r="ARG1015" s="716"/>
      <c r="ARH1015" s="716"/>
      <c r="ARI1015" s="716"/>
      <c r="ARJ1015" s="716"/>
      <c r="ARK1015" s="716"/>
      <c r="ARL1015" s="716"/>
      <c r="ARM1015" s="716"/>
      <c r="ARN1015" s="716"/>
      <c r="ARO1015" s="716"/>
      <c r="ARP1015" s="716"/>
      <c r="ARQ1015" s="716"/>
      <c r="ARR1015" s="716"/>
      <c r="ARS1015" s="716"/>
      <c r="ART1015" s="716"/>
      <c r="ARU1015" s="716"/>
      <c r="ARV1015" s="716"/>
      <c r="ARW1015" s="716"/>
      <c r="ARX1015" s="716"/>
      <c r="ARY1015" s="716"/>
      <c r="ARZ1015" s="716"/>
      <c r="ASA1015" s="716"/>
      <c r="ASB1015" s="716"/>
      <c r="ASC1015" s="716"/>
      <c r="ASD1015" s="716"/>
      <c r="ASE1015" s="716"/>
      <c r="ASF1015" s="716"/>
      <c r="ASG1015" s="716"/>
      <c r="ASH1015" s="716"/>
      <c r="ASI1015" s="716"/>
      <c r="ASJ1015" s="716"/>
      <c r="ASK1015" s="716"/>
      <c r="ASL1015" s="716"/>
      <c r="ASM1015" s="716"/>
      <c r="ASN1015" s="716"/>
      <c r="ASO1015" s="716"/>
      <c r="ASP1015" s="716"/>
      <c r="ASQ1015" s="716"/>
      <c r="ASR1015" s="716"/>
      <c r="ASS1015" s="716"/>
      <c r="AST1015" s="716"/>
      <c r="ASU1015" s="716"/>
      <c r="ASV1015" s="716"/>
      <c r="ASW1015" s="716"/>
      <c r="ASX1015" s="716"/>
      <c r="ASY1015" s="716"/>
      <c r="ASZ1015" s="716"/>
      <c r="ATA1015" s="716"/>
      <c r="ATB1015" s="716"/>
      <c r="ATC1015" s="716"/>
      <c r="ATD1015" s="716"/>
      <c r="ATE1015" s="716"/>
      <c r="ATF1015" s="716"/>
      <c r="ATG1015" s="716"/>
      <c r="ATH1015" s="716"/>
      <c r="ATI1015" s="716"/>
      <c r="ATJ1015" s="716"/>
      <c r="ATK1015" s="716"/>
      <c r="ATL1015" s="716"/>
      <c r="ATM1015" s="716"/>
      <c r="ATN1015" s="716"/>
      <c r="ATO1015" s="716"/>
      <c r="ATP1015" s="716"/>
      <c r="ATQ1015" s="716"/>
      <c r="ATR1015" s="716"/>
      <c r="ATS1015" s="716"/>
      <c r="ATT1015" s="716"/>
      <c r="ATU1015" s="716"/>
      <c r="ATV1015" s="716"/>
      <c r="ATW1015" s="716"/>
      <c r="ATX1015" s="716"/>
      <c r="ATY1015" s="716"/>
      <c r="ATZ1015" s="716"/>
      <c r="AUA1015" s="716"/>
      <c r="AUB1015" s="716"/>
      <c r="AUC1015" s="716"/>
      <c r="AUD1015" s="716"/>
      <c r="AUE1015" s="716"/>
      <c r="AUF1015" s="716"/>
      <c r="AUG1015" s="716"/>
      <c r="AUH1015" s="716"/>
      <c r="AUI1015" s="716"/>
      <c r="AUJ1015" s="716"/>
      <c r="AUK1015" s="716"/>
      <c r="AUL1015" s="716"/>
      <c r="AUM1015" s="716"/>
      <c r="AUN1015" s="716"/>
      <c r="AUO1015" s="716"/>
      <c r="AUP1015" s="716"/>
      <c r="AUQ1015" s="716"/>
      <c r="AUR1015" s="716"/>
      <c r="AUS1015" s="716"/>
      <c r="AUT1015" s="716"/>
      <c r="AUU1015" s="716"/>
      <c r="AUV1015" s="716"/>
      <c r="AUW1015" s="716"/>
      <c r="AUX1015" s="716"/>
      <c r="AUY1015" s="716"/>
      <c r="AUZ1015" s="716"/>
      <c r="AVA1015" s="716"/>
      <c r="AVB1015" s="716"/>
      <c r="AVC1015" s="716"/>
      <c r="AVD1015" s="716"/>
      <c r="AVE1015" s="716"/>
      <c r="AVF1015" s="716"/>
      <c r="AVG1015" s="716"/>
      <c r="AVH1015" s="716"/>
      <c r="AVI1015" s="716"/>
      <c r="AVJ1015" s="716"/>
      <c r="AVK1015" s="716"/>
      <c r="AVL1015" s="716"/>
      <c r="AVM1015" s="716"/>
      <c r="AVN1015" s="716"/>
      <c r="AVO1015" s="716"/>
      <c r="AVP1015" s="716"/>
      <c r="AVQ1015" s="716"/>
      <c r="AVR1015" s="716"/>
      <c r="AVS1015" s="716"/>
      <c r="AVT1015" s="716"/>
      <c r="AVU1015" s="716"/>
      <c r="AVV1015" s="716"/>
      <c r="AVW1015" s="716"/>
      <c r="AVX1015" s="716"/>
      <c r="AVY1015" s="716"/>
      <c r="AVZ1015" s="716"/>
      <c r="AWA1015" s="716"/>
      <c r="AWB1015" s="716"/>
      <c r="AWC1015" s="716"/>
      <c r="AWD1015" s="716"/>
      <c r="AWE1015" s="716"/>
      <c r="AWF1015" s="716"/>
      <c r="AWG1015" s="716"/>
      <c r="AWH1015" s="716"/>
      <c r="AWI1015" s="716"/>
      <c r="AWJ1015" s="716"/>
      <c r="AWK1015" s="716"/>
      <c r="AWL1015" s="716"/>
      <c r="AWM1015" s="716"/>
      <c r="AWN1015" s="716"/>
      <c r="AWO1015" s="716"/>
      <c r="AWP1015" s="716"/>
      <c r="AWQ1015" s="716"/>
      <c r="AWR1015" s="716"/>
      <c r="AWS1015" s="716"/>
      <c r="AWT1015" s="716"/>
      <c r="AWU1015" s="716"/>
      <c r="AWV1015" s="716"/>
      <c r="AWW1015" s="716"/>
      <c r="AWX1015" s="716"/>
      <c r="AWY1015" s="716"/>
      <c r="AWZ1015" s="716"/>
      <c r="AXA1015" s="716"/>
      <c r="AXB1015" s="716"/>
      <c r="AXC1015" s="716"/>
      <c r="AXD1015" s="716"/>
      <c r="AXE1015" s="716"/>
      <c r="AXF1015" s="716"/>
      <c r="AXG1015" s="716"/>
      <c r="AXH1015" s="716"/>
      <c r="AXI1015" s="716"/>
      <c r="AXJ1015" s="716"/>
      <c r="AXK1015" s="716"/>
      <c r="AXL1015" s="716"/>
      <c r="AXM1015" s="716"/>
      <c r="AXN1015" s="716"/>
      <c r="AXO1015" s="716"/>
      <c r="AXP1015" s="716"/>
      <c r="AXQ1015" s="716"/>
      <c r="AXR1015" s="716"/>
      <c r="AXS1015" s="716"/>
      <c r="AXT1015" s="716"/>
      <c r="AXU1015" s="716"/>
      <c r="AXV1015" s="716"/>
      <c r="AXW1015" s="716"/>
      <c r="AXX1015" s="716"/>
      <c r="AXY1015" s="716"/>
      <c r="AXZ1015" s="716"/>
      <c r="AYA1015" s="716"/>
      <c r="AYB1015" s="716"/>
      <c r="AYC1015" s="716"/>
      <c r="AYD1015" s="716"/>
      <c r="AYE1015" s="716"/>
      <c r="AYF1015" s="716"/>
      <c r="AYG1015" s="716"/>
      <c r="AYH1015" s="716"/>
      <c r="AYI1015" s="716"/>
      <c r="AYJ1015" s="716"/>
      <c r="AYK1015" s="716"/>
      <c r="AYL1015" s="716"/>
      <c r="AYM1015" s="716"/>
      <c r="AYN1015" s="716"/>
      <c r="AYO1015" s="716"/>
      <c r="AYP1015" s="716"/>
      <c r="AYQ1015" s="716"/>
      <c r="AYR1015" s="716"/>
      <c r="AYS1015" s="716"/>
      <c r="AYT1015" s="716"/>
      <c r="AYU1015" s="716"/>
      <c r="AYV1015" s="716"/>
      <c r="AYW1015" s="716"/>
      <c r="AYX1015" s="716"/>
      <c r="AYY1015" s="716"/>
      <c r="AYZ1015" s="716"/>
      <c r="AZA1015" s="716"/>
      <c r="AZB1015" s="716"/>
      <c r="AZC1015" s="716"/>
      <c r="AZD1015" s="716"/>
      <c r="AZE1015" s="716"/>
      <c r="AZF1015" s="716"/>
      <c r="AZG1015" s="716"/>
      <c r="AZH1015" s="716"/>
      <c r="AZI1015" s="716"/>
      <c r="AZJ1015" s="716"/>
      <c r="AZK1015" s="716"/>
      <c r="AZL1015" s="716"/>
      <c r="AZM1015" s="716"/>
      <c r="AZN1015" s="716"/>
      <c r="AZO1015" s="716"/>
      <c r="AZP1015" s="716"/>
      <c r="AZQ1015" s="716"/>
      <c r="AZR1015" s="716"/>
      <c r="AZS1015" s="716"/>
      <c r="AZT1015" s="716"/>
      <c r="AZU1015" s="716"/>
      <c r="AZV1015" s="716"/>
      <c r="AZW1015" s="716"/>
      <c r="AZX1015" s="716"/>
      <c r="AZY1015" s="716"/>
      <c r="AZZ1015" s="716"/>
      <c r="BAA1015" s="716"/>
      <c r="BAB1015" s="716"/>
      <c r="BAC1015" s="716"/>
      <c r="BAD1015" s="716"/>
      <c r="BAE1015" s="716"/>
      <c r="BAF1015" s="716"/>
      <c r="BAG1015" s="716"/>
      <c r="BAH1015" s="716"/>
      <c r="BAI1015" s="716"/>
      <c r="BAJ1015" s="716"/>
      <c r="BAK1015" s="716"/>
      <c r="BAL1015" s="716"/>
      <c r="BAM1015" s="716"/>
      <c r="BAN1015" s="716"/>
      <c r="BAO1015" s="716"/>
      <c r="BAP1015" s="716"/>
      <c r="BAQ1015" s="716"/>
      <c r="BAR1015" s="716"/>
      <c r="BAS1015" s="716"/>
      <c r="BAT1015" s="716"/>
      <c r="BAU1015" s="716"/>
      <c r="BAV1015" s="716"/>
      <c r="BAW1015" s="716"/>
      <c r="BAX1015" s="716"/>
      <c r="BAY1015" s="716"/>
      <c r="BAZ1015" s="716"/>
      <c r="BBA1015" s="716"/>
      <c r="BBB1015" s="716"/>
      <c r="BBC1015" s="716"/>
      <c r="BBD1015" s="716"/>
      <c r="BBE1015" s="716"/>
      <c r="BBF1015" s="716"/>
      <c r="BBG1015" s="716"/>
      <c r="BBH1015" s="716"/>
      <c r="BBI1015" s="716"/>
      <c r="BBJ1015" s="716"/>
      <c r="BBK1015" s="716"/>
      <c r="BBL1015" s="716"/>
      <c r="BBM1015" s="716"/>
      <c r="BBN1015" s="716"/>
      <c r="BBO1015" s="716"/>
      <c r="BBP1015" s="716"/>
      <c r="BBQ1015" s="716"/>
      <c r="BBR1015" s="716"/>
      <c r="BBS1015" s="716"/>
      <c r="BBT1015" s="716"/>
      <c r="BBU1015" s="716"/>
      <c r="BBV1015" s="716"/>
      <c r="BBW1015" s="716"/>
      <c r="BBX1015" s="716"/>
      <c r="BBY1015" s="716"/>
      <c r="BBZ1015" s="716"/>
      <c r="BCA1015" s="716"/>
      <c r="BCB1015" s="716"/>
      <c r="BCC1015" s="716"/>
      <c r="BCD1015" s="716"/>
      <c r="BCE1015" s="716"/>
      <c r="BCF1015" s="716"/>
      <c r="BCG1015" s="716"/>
      <c r="BCH1015" s="716"/>
      <c r="BCI1015" s="716"/>
      <c r="BCJ1015" s="716"/>
      <c r="BCK1015" s="716"/>
      <c r="BCL1015" s="716"/>
      <c r="BCM1015" s="716"/>
      <c r="BCN1015" s="716"/>
      <c r="BCO1015" s="716"/>
      <c r="BCP1015" s="716"/>
      <c r="BCQ1015" s="716"/>
      <c r="BCR1015" s="716"/>
      <c r="BCS1015" s="716"/>
      <c r="BCT1015" s="716"/>
      <c r="BCU1015" s="716"/>
      <c r="BCV1015" s="716"/>
      <c r="BCW1015" s="716"/>
      <c r="BCX1015" s="716"/>
      <c r="BCY1015" s="716"/>
      <c r="BCZ1015" s="716"/>
      <c r="BDA1015" s="716"/>
      <c r="BDB1015" s="716"/>
      <c r="BDC1015" s="716"/>
      <c r="BDD1015" s="716"/>
      <c r="BDE1015" s="716"/>
      <c r="BDF1015" s="716"/>
      <c r="BDG1015" s="716"/>
      <c r="BDH1015" s="716"/>
      <c r="BDI1015" s="716"/>
      <c r="BDJ1015" s="716"/>
      <c r="BDK1015" s="716"/>
      <c r="BDL1015" s="716"/>
      <c r="BDM1015" s="716"/>
      <c r="BDN1015" s="716"/>
      <c r="BDO1015" s="716"/>
      <c r="BDP1015" s="716"/>
      <c r="BDQ1015" s="716"/>
      <c r="BDR1015" s="716"/>
      <c r="BDS1015" s="716"/>
      <c r="BDT1015" s="716"/>
      <c r="BDU1015" s="716"/>
      <c r="BDV1015" s="716"/>
      <c r="BDW1015" s="716"/>
      <c r="BDX1015" s="716"/>
      <c r="BDY1015" s="716"/>
      <c r="BDZ1015" s="716"/>
      <c r="BEA1015" s="716"/>
      <c r="BEB1015" s="716"/>
      <c r="BEC1015" s="716"/>
      <c r="BED1015" s="716"/>
      <c r="BEE1015" s="716"/>
      <c r="BEF1015" s="716"/>
      <c r="BEG1015" s="716"/>
      <c r="BEH1015" s="716"/>
      <c r="BEI1015" s="716"/>
      <c r="BEJ1015" s="716"/>
      <c r="BEK1015" s="716"/>
      <c r="BEL1015" s="716"/>
      <c r="BEM1015" s="716"/>
      <c r="BEN1015" s="716"/>
      <c r="BEO1015" s="716"/>
      <c r="BEP1015" s="716"/>
      <c r="BEQ1015" s="716"/>
      <c r="BER1015" s="716"/>
      <c r="BES1015" s="716"/>
      <c r="BET1015" s="716"/>
      <c r="BEU1015" s="716"/>
      <c r="BEV1015" s="716"/>
      <c r="BEW1015" s="716"/>
      <c r="BEX1015" s="716"/>
      <c r="BEY1015" s="716"/>
      <c r="BEZ1015" s="716"/>
      <c r="BFA1015" s="716"/>
      <c r="BFB1015" s="716"/>
      <c r="BFC1015" s="716"/>
      <c r="BFD1015" s="716"/>
      <c r="BFE1015" s="716"/>
      <c r="BFF1015" s="716"/>
      <c r="BFG1015" s="716"/>
      <c r="BFH1015" s="716"/>
      <c r="BFI1015" s="716"/>
      <c r="BFJ1015" s="716"/>
      <c r="BFK1015" s="716"/>
      <c r="BFL1015" s="716"/>
      <c r="BFM1015" s="716"/>
      <c r="BFN1015" s="716"/>
      <c r="BFO1015" s="716"/>
      <c r="BFP1015" s="716"/>
      <c r="BFQ1015" s="716"/>
      <c r="BFR1015" s="716"/>
      <c r="BFS1015" s="716"/>
      <c r="BFT1015" s="716"/>
      <c r="BFU1015" s="716"/>
      <c r="BFV1015" s="716"/>
      <c r="BFW1015" s="716"/>
      <c r="BFX1015" s="716"/>
      <c r="BFY1015" s="716"/>
      <c r="BFZ1015" s="716"/>
      <c r="BGA1015" s="716"/>
      <c r="BGB1015" s="716"/>
      <c r="BGC1015" s="716"/>
      <c r="BGD1015" s="716"/>
      <c r="BGE1015" s="716"/>
      <c r="BGF1015" s="716"/>
      <c r="BGG1015" s="716"/>
      <c r="BGH1015" s="716"/>
      <c r="BGI1015" s="716"/>
      <c r="BGJ1015" s="716"/>
      <c r="BGK1015" s="716"/>
      <c r="BGL1015" s="716"/>
      <c r="BGM1015" s="716"/>
      <c r="BGN1015" s="716"/>
      <c r="BGO1015" s="716"/>
      <c r="BGP1015" s="716"/>
      <c r="BGQ1015" s="716"/>
      <c r="BGR1015" s="716"/>
      <c r="BGS1015" s="716"/>
      <c r="BGT1015" s="716"/>
      <c r="BGU1015" s="716"/>
      <c r="BGV1015" s="716"/>
      <c r="BGW1015" s="716"/>
      <c r="BGX1015" s="716"/>
      <c r="BGY1015" s="716"/>
      <c r="BGZ1015" s="716"/>
      <c r="BHA1015" s="716"/>
      <c r="BHB1015" s="716"/>
      <c r="BHC1015" s="716"/>
      <c r="BHD1015" s="716"/>
      <c r="BHE1015" s="716"/>
      <c r="BHF1015" s="716"/>
      <c r="BHG1015" s="716"/>
      <c r="BHH1015" s="716"/>
      <c r="BHI1015" s="716"/>
      <c r="BHJ1015" s="716"/>
      <c r="BHK1015" s="716"/>
      <c r="BHL1015" s="716"/>
      <c r="BHM1015" s="716"/>
      <c r="BHN1015" s="716"/>
      <c r="BHO1015" s="716"/>
      <c r="BHP1015" s="716"/>
      <c r="BHQ1015" s="716"/>
      <c r="BHR1015" s="716"/>
      <c r="BHS1015" s="716"/>
      <c r="BHT1015" s="716"/>
      <c r="BHU1015" s="716"/>
      <c r="BHV1015" s="716"/>
      <c r="BHW1015" s="716"/>
      <c r="BHX1015" s="716"/>
      <c r="BHY1015" s="716"/>
      <c r="BHZ1015" s="716"/>
      <c r="BIA1015" s="716"/>
      <c r="BIB1015" s="716"/>
      <c r="BIC1015" s="716"/>
      <c r="BID1015" s="716"/>
      <c r="BIE1015" s="716"/>
      <c r="BIF1015" s="716"/>
      <c r="BIG1015" s="716"/>
      <c r="BIH1015" s="716"/>
      <c r="BII1015" s="716"/>
      <c r="BIJ1015" s="716"/>
      <c r="BIK1015" s="716"/>
      <c r="BIL1015" s="716"/>
      <c r="BIM1015" s="716"/>
      <c r="BIN1015" s="716"/>
      <c r="BIO1015" s="716"/>
      <c r="BIP1015" s="716"/>
      <c r="BIQ1015" s="716"/>
      <c r="BIR1015" s="716"/>
      <c r="BIS1015" s="716"/>
      <c r="BIT1015" s="716"/>
      <c r="BIU1015" s="716"/>
      <c r="BIV1015" s="716"/>
      <c r="BIW1015" s="716"/>
      <c r="BIX1015" s="716"/>
      <c r="BIY1015" s="716"/>
      <c r="BIZ1015" s="716"/>
      <c r="BJA1015" s="716"/>
      <c r="BJB1015" s="716"/>
      <c r="BJC1015" s="716"/>
      <c r="BJD1015" s="716"/>
      <c r="BJE1015" s="716"/>
      <c r="BJF1015" s="716"/>
      <c r="BJG1015" s="716"/>
      <c r="BJH1015" s="716"/>
      <c r="BJI1015" s="716"/>
      <c r="BJJ1015" s="716"/>
      <c r="BJK1015" s="716"/>
      <c r="BJL1015" s="716"/>
      <c r="BJM1015" s="716"/>
      <c r="BJN1015" s="716"/>
      <c r="BJO1015" s="716"/>
      <c r="BJP1015" s="716"/>
      <c r="BJQ1015" s="716"/>
      <c r="BJR1015" s="716"/>
      <c r="BJS1015" s="716"/>
      <c r="BJT1015" s="716"/>
      <c r="BJU1015" s="716"/>
      <c r="BJV1015" s="716"/>
      <c r="BJW1015" s="716"/>
      <c r="BJX1015" s="716"/>
      <c r="BJY1015" s="716"/>
      <c r="BJZ1015" s="716"/>
      <c r="BKA1015" s="716"/>
      <c r="BKB1015" s="716"/>
      <c r="BKC1015" s="716"/>
      <c r="BKD1015" s="716"/>
      <c r="BKE1015" s="716"/>
      <c r="BKF1015" s="716"/>
      <c r="BKG1015" s="716"/>
      <c r="BKH1015" s="716"/>
      <c r="BKI1015" s="716"/>
      <c r="BKJ1015" s="716"/>
      <c r="BKK1015" s="716"/>
      <c r="BKL1015" s="716"/>
      <c r="BKM1015" s="716"/>
      <c r="BKN1015" s="716"/>
      <c r="BKO1015" s="716"/>
      <c r="BKP1015" s="716"/>
      <c r="BKQ1015" s="716"/>
      <c r="BKR1015" s="716"/>
      <c r="BKS1015" s="716"/>
      <c r="BKT1015" s="716"/>
      <c r="BKU1015" s="716"/>
      <c r="BKV1015" s="716"/>
      <c r="BKW1015" s="716"/>
      <c r="BKX1015" s="716"/>
      <c r="BKY1015" s="716"/>
      <c r="BKZ1015" s="716"/>
      <c r="BLA1015" s="716"/>
      <c r="BLB1015" s="716"/>
      <c r="BLC1015" s="716"/>
      <c r="BLD1015" s="716"/>
      <c r="BLE1015" s="716"/>
      <c r="BLF1015" s="716"/>
      <c r="BLG1015" s="716"/>
      <c r="BLH1015" s="716"/>
      <c r="BLI1015" s="716"/>
      <c r="BLJ1015" s="716"/>
      <c r="BLK1015" s="716"/>
      <c r="BLL1015" s="716"/>
      <c r="BLM1015" s="716"/>
      <c r="BLN1015" s="716"/>
      <c r="BLO1015" s="716"/>
      <c r="BLP1015" s="716"/>
      <c r="BLQ1015" s="716"/>
      <c r="BLR1015" s="716"/>
      <c r="BLS1015" s="716"/>
      <c r="BLT1015" s="716"/>
      <c r="BLU1015" s="716"/>
      <c r="BLV1015" s="716"/>
      <c r="BLW1015" s="716"/>
      <c r="BLX1015" s="716"/>
      <c r="BLY1015" s="716"/>
      <c r="BLZ1015" s="716"/>
      <c r="BMA1015" s="716"/>
      <c r="BMB1015" s="716"/>
      <c r="BMC1015" s="716"/>
      <c r="BMD1015" s="716"/>
      <c r="BME1015" s="716"/>
      <c r="BMF1015" s="716"/>
      <c r="BMG1015" s="716"/>
      <c r="BMH1015" s="716"/>
      <c r="BMI1015" s="716"/>
      <c r="BMJ1015" s="716"/>
      <c r="BMK1015" s="716"/>
      <c r="BML1015" s="716"/>
      <c r="BMM1015" s="716"/>
      <c r="BMN1015" s="716"/>
      <c r="BMO1015" s="716"/>
      <c r="BMP1015" s="716"/>
      <c r="BMQ1015" s="716"/>
      <c r="BMR1015" s="716"/>
      <c r="BMS1015" s="716"/>
      <c r="BMT1015" s="716"/>
      <c r="BMU1015" s="716"/>
      <c r="BMV1015" s="716"/>
      <c r="BMW1015" s="716"/>
      <c r="BMX1015" s="716"/>
      <c r="BMY1015" s="716"/>
      <c r="BMZ1015" s="716"/>
      <c r="BNA1015" s="716"/>
      <c r="BNB1015" s="716"/>
      <c r="BNC1015" s="716"/>
      <c r="BND1015" s="716"/>
      <c r="BNE1015" s="716"/>
      <c r="BNF1015" s="716"/>
      <c r="BNG1015" s="716"/>
      <c r="BNH1015" s="716"/>
      <c r="BNI1015" s="716"/>
      <c r="BNJ1015" s="716"/>
      <c r="BNK1015" s="716"/>
      <c r="BNL1015" s="716"/>
      <c r="BNM1015" s="716"/>
      <c r="BNN1015" s="716"/>
      <c r="BNO1015" s="716"/>
      <c r="BNP1015" s="716"/>
      <c r="BNQ1015" s="716"/>
      <c r="BNR1015" s="716"/>
      <c r="BNS1015" s="716"/>
      <c r="BNT1015" s="716"/>
      <c r="BNU1015" s="716"/>
      <c r="BNV1015" s="716"/>
      <c r="BNW1015" s="716"/>
      <c r="BNX1015" s="716"/>
      <c r="BNY1015" s="716"/>
      <c r="BNZ1015" s="716"/>
      <c r="BOA1015" s="716"/>
      <c r="BOB1015" s="716"/>
      <c r="BOC1015" s="716"/>
      <c r="BOD1015" s="716"/>
      <c r="BOE1015" s="716"/>
      <c r="BOF1015" s="716"/>
      <c r="BOG1015" s="716"/>
      <c r="BOH1015" s="716"/>
      <c r="BOI1015" s="716"/>
      <c r="BOJ1015" s="716"/>
      <c r="BOK1015" s="716"/>
      <c r="BOL1015" s="716"/>
      <c r="BOM1015" s="716"/>
      <c r="BON1015" s="716"/>
      <c r="BOO1015" s="716"/>
      <c r="BOP1015" s="716"/>
      <c r="BOQ1015" s="716"/>
      <c r="BOR1015" s="716"/>
      <c r="BOS1015" s="716"/>
      <c r="BOT1015" s="716"/>
      <c r="BOU1015" s="716"/>
      <c r="BOV1015" s="716"/>
      <c r="BOW1015" s="716"/>
      <c r="BOX1015" s="716"/>
      <c r="BOY1015" s="716"/>
      <c r="BOZ1015" s="716"/>
      <c r="BPA1015" s="716"/>
      <c r="BPB1015" s="716"/>
      <c r="BPC1015" s="716"/>
      <c r="BPD1015" s="716"/>
      <c r="BPE1015" s="716"/>
      <c r="BPF1015" s="716"/>
      <c r="BPG1015" s="716"/>
      <c r="BPH1015" s="716"/>
      <c r="BPI1015" s="716"/>
      <c r="BPJ1015" s="716"/>
      <c r="BPK1015" s="716"/>
      <c r="BPL1015" s="716"/>
      <c r="BPM1015" s="716"/>
      <c r="BPN1015" s="716"/>
      <c r="BPO1015" s="716"/>
      <c r="BPP1015" s="716"/>
      <c r="BPQ1015" s="716"/>
      <c r="BPR1015" s="716"/>
      <c r="BPS1015" s="716"/>
      <c r="BPT1015" s="716"/>
      <c r="BPU1015" s="716"/>
      <c r="BPV1015" s="716"/>
      <c r="BPW1015" s="716"/>
      <c r="BPX1015" s="716"/>
      <c r="BPY1015" s="716"/>
      <c r="BPZ1015" s="716"/>
      <c r="BQA1015" s="716"/>
      <c r="BQB1015" s="716"/>
      <c r="BQC1015" s="716"/>
      <c r="BQD1015" s="716"/>
      <c r="BQE1015" s="716"/>
      <c r="BQF1015" s="716"/>
      <c r="BQG1015" s="716"/>
      <c r="BQH1015" s="716"/>
      <c r="BQI1015" s="716"/>
      <c r="BQJ1015" s="716"/>
      <c r="BQK1015" s="716"/>
      <c r="BQL1015" s="716"/>
      <c r="BQM1015" s="716"/>
      <c r="BQN1015" s="716"/>
      <c r="BQO1015" s="716"/>
      <c r="BQP1015" s="716"/>
      <c r="BQQ1015" s="716"/>
      <c r="BQR1015" s="716"/>
      <c r="BQS1015" s="716"/>
      <c r="BQT1015" s="716"/>
      <c r="BQU1015" s="716"/>
      <c r="BQV1015" s="716"/>
      <c r="BQW1015" s="716"/>
      <c r="BQX1015" s="716"/>
      <c r="BQY1015" s="716"/>
      <c r="BQZ1015" s="716"/>
      <c r="BRA1015" s="716"/>
      <c r="BRB1015" s="716"/>
      <c r="BRC1015" s="716"/>
      <c r="BRD1015" s="716"/>
      <c r="BRE1015" s="716"/>
      <c r="BRF1015" s="716"/>
      <c r="BRG1015" s="716"/>
      <c r="BRH1015" s="716"/>
      <c r="BRI1015" s="716"/>
      <c r="BRJ1015" s="716"/>
      <c r="BRK1015" s="716"/>
      <c r="BRL1015" s="716"/>
      <c r="BRM1015" s="716"/>
      <c r="BRN1015" s="716"/>
      <c r="BRO1015" s="716"/>
      <c r="BRP1015" s="716"/>
      <c r="BRQ1015" s="716"/>
      <c r="BRR1015" s="716"/>
      <c r="BRS1015" s="716"/>
      <c r="BRT1015" s="716"/>
      <c r="BRU1015" s="716"/>
      <c r="BRV1015" s="716"/>
      <c r="BRW1015" s="716"/>
      <c r="BRX1015" s="716"/>
      <c r="BRY1015" s="716"/>
      <c r="BRZ1015" s="716"/>
      <c r="BSA1015" s="716"/>
      <c r="BSB1015" s="716"/>
      <c r="BSC1015" s="716"/>
      <c r="BSD1015" s="716"/>
      <c r="BSE1015" s="716"/>
      <c r="BSF1015" s="716"/>
      <c r="BSG1015" s="716"/>
      <c r="BSH1015" s="716"/>
      <c r="BSI1015" s="716"/>
      <c r="BSJ1015" s="716"/>
      <c r="BSK1015" s="716"/>
      <c r="BSL1015" s="716"/>
      <c r="BSM1015" s="716"/>
      <c r="BSN1015" s="716"/>
      <c r="BSO1015" s="716"/>
      <c r="BSP1015" s="716"/>
      <c r="BSQ1015" s="716"/>
      <c r="BSR1015" s="716"/>
      <c r="BSS1015" s="716"/>
      <c r="BST1015" s="716"/>
      <c r="BSU1015" s="716"/>
      <c r="BSV1015" s="716"/>
      <c r="BSW1015" s="716"/>
      <c r="BSX1015" s="716"/>
      <c r="BSY1015" s="716"/>
      <c r="BSZ1015" s="716"/>
      <c r="BTA1015" s="716"/>
      <c r="BTB1015" s="716"/>
      <c r="BTC1015" s="716"/>
      <c r="BTD1015" s="716"/>
      <c r="BTE1015" s="716"/>
      <c r="BTF1015" s="716"/>
      <c r="BTG1015" s="716"/>
      <c r="BTH1015" s="716"/>
      <c r="BTI1015" s="716"/>
      <c r="BTJ1015" s="716"/>
      <c r="BTK1015" s="716"/>
      <c r="BTL1015" s="716"/>
      <c r="BTM1015" s="716"/>
      <c r="BTN1015" s="716"/>
      <c r="BTO1015" s="716"/>
      <c r="BTP1015" s="716"/>
      <c r="BTQ1015" s="716"/>
      <c r="BTR1015" s="716"/>
      <c r="BTS1015" s="716"/>
      <c r="BTT1015" s="716"/>
      <c r="BTU1015" s="716"/>
      <c r="BTV1015" s="716"/>
      <c r="BTW1015" s="716"/>
      <c r="BTX1015" s="716"/>
      <c r="BTY1015" s="716"/>
      <c r="BTZ1015" s="716"/>
      <c r="BUA1015" s="716"/>
      <c r="BUB1015" s="716"/>
      <c r="BUC1015" s="716"/>
      <c r="BUD1015" s="716"/>
      <c r="BUE1015" s="716"/>
      <c r="BUF1015" s="716"/>
      <c r="BUG1015" s="716"/>
      <c r="BUH1015" s="716"/>
      <c r="BUI1015" s="716"/>
      <c r="BUJ1015" s="716"/>
      <c r="BUK1015" s="716"/>
      <c r="BUL1015" s="716"/>
      <c r="BUM1015" s="716"/>
      <c r="BUN1015" s="716"/>
      <c r="BUO1015" s="716"/>
      <c r="BUP1015" s="716"/>
      <c r="BUQ1015" s="716"/>
      <c r="BUR1015" s="716"/>
      <c r="BUS1015" s="716"/>
      <c r="BUT1015" s="716"/>
      <c r="BUU1015" s="716"/>
      <c r="BUV1015" s="716"/>
      <c r="BUW1015" s="716"/>
      <c r="BUX1015" s="716"/>
      <c r="BUY1015" s="716"/>
      <c r="BUZ1015" s="716"/>
      <c r="BVA1015" s="716"/>
      <c r="BVB1015" s="716"/>
      <c r="BVC1015" s="716"/>
      <c r="BVD1015" s="716"/>
      <c r="BVE1015" s="716"/>
      <c r="BVF1015" s="716"/>
      <c r="BVG1015" s="716"/>
      <c r="BVH1015" s="716"/>
      <c r="BVI1015" s="716"/>
      <c r="BVJ1015" s="716"/>
      <c r="BVK1015" s="716"/>
      <c r="BVL1015" s="716"/>
      <c r="BVM1015" s="716"/>
      <c r="BVN1015" s="716"/>
      <c r="BVO1015" s="716"/>
      <c r="BVP1015" s="716"/>
      <c r="BVQ1015" s="716"/>
      <c r="BVR1015" s="716"/>
      <c r="BVS1015" s="716"/>
      <c r="BVT1015" s="716"/>
      <c r="BVU1015" s="716"/>
      <c r="BVV1015" s="716"/>
      <c r="BVW1015" s="716"/>
      <c r="BVX1015" s="716"/>
      <c r="BVY1015" s="716"/>
      <c r="BVZ1015" s="716"/>
      <c r="BWA1015" s="716"/>
      <c r="BWB1015" s="716"/>
      <c r="BWC1015" s="716"/>
      <c r="BWD1015" s="716"/>
      <c r="BWE1015" s="716"/>
      <c r="BWF1015" s="716"/>
      <c r="BWG1015" s="716"/>
      <c r="BWH1015" s="716"/>
      <c r="BWI1015" s="716"/>
      <c r="BWJ1015" s="716"/>
      <c r="BWK1015" s="716"/>
      <c r="BWL1015" s="716"/>
      <c r="BWM1015" s="716"/>
      <c r="BWN1015" s="716"/>
      <c r="BWO1015" s="716"/>
      <c r="BWP1015" s="716"/>
      <c r="BWQ1015" s="716"/>
      <c r="BWR1015" s="716"/>
      <c r="BWS1015" s="716"/>
      <c r="BWT1015" s="716"/>
      <c r="BWU1015" s="716"/>
      <c r="BWV1015" s="716"/>
      <c r="BWW1015" s="716"/>
      <c r="BWX1015" s="716"/>
      <c r="BWY1015" s="716"/>
      <c r="BWZ1015" s="716"/>
      <c r="BXA1015" s="716"/>
      <c r="BXB1015" s="716"/>
      <c r="BXC1015" s="716"/>
      <c r="BXD1015" s="716"/>
      <c r="BXE1015" s="716"/>
      <c r="BXF1015" s="716"/>
      <c r="BXG1015" s="716"/>
      <c r="BXH1015" s="716"/>
      <c r="BXI1015" s="716"/>
      <c r="BXJ1015" s="716"/>
      <c r="BXK1015" s="716"/>
      <c r="BXL1015" s="716"/>
      <c r="BXM1015" s="716"/>
      <c r="BXN1015" s="716"/>
      <c r="BXO1015" s="716"/>
      <c r="BXP1015" s="716"/>
      <c r="BXQ1015" s="716"/>
      <c r="BXR1015" s="716"/>
      <c r="BXS1015" s="716"/>
      <c r="BXT1015" s="716"/>
      <c r="BXU1015" s="716"/>
      <c r="BXV1015" s="716"/>
      <c r="BXW1015" s="716"/>
      <c r="BXX1015" s="716"/>
      <c r="BXY1015" s="716"/>
      <c r="BXZ1015" s="716"/>
      <c r="BYA1015" s="716"/>
      <c r="BYB1015" s="716"/>
      <c r="BYC1015" s="716"/>
      <c r="BYD1015" s="716"/>
      <c r="BYE1015" s="716"/>
      <c r="BYF1015" s="716"/>
      <c r="BYG1015" s="716"/>
      <c r="BYH1015" s="716"/>
      <c r="BYI1015" s="716"/>
      <c r="BYJ1015" s="716"/>
      <c r="BYK1015" s="716"/>
      <c r="BYL1015" s="716"/>
      <c r="BYM1015" s="716"/>
      <c r="BYN1015" s="716"/>
      <c r="BYO1015" s="716"/>
      <c r="BYP1015" s="716"/>
      <c r="BYQ1015" s="716"/>
      <c r="BYR1015" s="716"/>
      <c r="BYS1015" s="716"/>
      <c r="BYT1015" s="716"/>
      <c r="BYU1015" s="716"/>
      <c r="BYV1015" s="716"/>
      <c r="BYW1015" s="716"/>
      <c r="BYX1015" s="716"/>
      <c r="BYY1015" s="716"/>
      <c r="BYZ1015" s="716"/>
      <c r="BZA1015" s="716"/>
      <c r="BZB1015" s="716"/>
      <c r="BZC1015" s="716"/>
      <c r="BZD1015" s="716"/>
      <c r="BZE1015" s="716"/>
      <c r="BZF1015" s="716"/>
      <c r="BZG1015" s="716"/>
      <c r="BZH1015" s="716"/>
      <c r="BZI1015" s="716"/>
      <c r="BZJ1015" s="716"/>
      <c r="BZK1015" s="716"/>
      <c r="BZL1015" s="716"/>
      <c r="BZM1015" s="716"/>
      <c r="BZN1015" s="716"/>
      <c r="BZO1015" s="716"/>
      <c r="BZP1015" s="716"/>
      <c r="BZQ1015" s="716"/>
      <c r="BZR1015" s="716"/>
      <c r="BZS1015" s="716"/>
      <c r="BZT1015" s="716"/>
      <c r="BZU1015" s="716"/>
      <c r="BZV1015" s="716"/>
      <c r="BZW1015" s="716"/>
      <c r="BZX1015" s="716"/>
      <c r="BZY1015" s="716"/>
      <c r="BZZ1015" s="716"/>
      <c r="CAA1015" s="716"/>
      <c r="CAB1015" s="716"/>
      <c r="CAC1015" s="716"/>
      <c r="CAD1015" s="716"/>
      <c r="CAE1015" s="716"/>
      <c r="CAF1015" s="716"/>
      <c r="CAG1015" s="716"/>
      <c r="CAH1015" s="716"/>
      <c r="CAI1015" s="716"/>
      <c r="CAJ1015" s="716"/>
      <c r="CAK1015" s="716"/>
      <c r="CAL1015" s="716"/>
      <c r="CAM1015" s="716"/>
      <c r="CAN1015" s="716"/>
      <c r="CAO1015" s="716"/>
      <c r="CAP1015" s="716"/>
      <c r="CAQ1015" s="716"/>
      <c r="CAR1015" s="716"/>
      <c r="CAS1015" s="716"/>
      <c r="CAT1015" s="716"/>
      <c r="CAU1015" s="716"/>
      <c r="CAV1015" s="716"/>
      <c r="CAW1015" s="716"/>
      <c r="CAX1015" s="716"/>
      <c r="CAY1015" s="716"/>
      <c r="CAZ1015" s="716"/>
      <c r="CBA1015" s="716"/>
      <c r="CBB1015" s="716"/>
      <c r="CBC1015" s="716"/>
      <c r="CBD1015" s="716"/>
      <c r="CBE1015" s="716"/>
      <c r="CBF1015" s="716"/>
      <c r="CBG1015" s="716"/>
      <c r="CBH1015" s="716"/>
      <c r="CBI1015" s="716"/>
      <c r="CBJ1015" s="716"/>
      <c r="CBK1015" s="716"/>
      <c r="CBL1015" s="716"/>
      <c r="CBM1015" s="716"/>
      <c r="CBN1015" s="716"/>
      <c r="CBO1015" s="716"/>
      <c r="CBP1015" s="716"/>
      <c r="CBQ1015" s="716"/>
      <c r="CBR1015" s="716"/>
      <c r="CBS1015" s="716"/>
      <c r="CBT1015" s="716"/>
      <c r="CBU1015" s="716"/>
      <c r="CBV1015" s="716"/>
      <c r="CBW1015" s="716"/>
      <c r="CBX1015" s="716"/>
      <c r="CBY1015" s="716"/>
      <c r="CBZ1015" s="716"/>
      <c r="CCA1015" s="716"/>
      <c r="CCB1015" s="716"/>
      <c r="CCC1015" s="716"/>
      <c r="CCD1015" s="716"/>
      <c r="CCE1015" s="716"/>
      <c r="CCF1015" s="716"/>
      <c r="CCG1015" s="716"/>
      <c r="CCH1015" s="716"/>
      <c r="CCI1015" s="716"/>
      <c r="CCJ1015" s="716"/>
      <c r="CCK1015" s="716"/>
      <c r="CCL1015" s="716"/>
      <c r="CCM1015" s="716"/>
      <c r="CCN1015" s="716"/>
      <c r="CCO1015" s="716"/>
      <c r="CCP1015" s="716"/>
      <c r="CCQ1015" s="716"/>
      <c r="CCR1015" s="716"/>
      <c r="CCS1015" s="716"/>
      <c r="CCT1015" s="716"/>
      <c r="CCU1015" s="716"/>
      <c r="CCV1015" s="716"/>
      <c r="CCW1015" s="716"/>
      <c r="CCX1015" s="716"/>
      <c r="CCY1015" s="716"/>
      <c r="CCZ1015" s="716"/>
      <c r="CDA1015" s="716"/>
      <c r="CDB1015" s="716"/>
      <c r="CDC1015" s="716"/>
      <c r="CDD1015" s="716"/>
      <c r="CDE1015" s="716"/>
      <c r="CDF1015" s="716"/>
      <c r="CDG1015" s="716"/>
      <c r="CDH1015" s="716"/>
      <c r="CDI1015" s="716"/>
      <c r="CDJ1015" s="716"/>
      <c r="CDK1015" s="716"/>
      <c r="CDL1015" s="716"/>
      <c r="CDM1015" s="716"/>
      <c r="CDN1015" s="716"/>
      <c r="CDO1015" s="716"/>
      <c r="CDP1015" s="716"/>
      <c r="CDQ1015" s="716"/>
      <c r="CDR1015" s="716"/>
      <c r="CDS1015" s="716"/>
      <c r="CDT1015" s="716"/>
      <c r="CDU1015" s="716"/>
      <c r="CDV1015" s="716"/>
      <c r="CDW1015" s="716"/>
      <c r="CDX1015" s="716"/>
      <c r="CDY1015" s="716"/>
      <c r="CDZ1015" s="716"/>
      <c r="CEA1015" s="716"/>
      <c r="CEB1015" s="716"/>
      <c r="CEC1015" s="716"/>
      <c r="CED1015" s="716"/>
      <c r="CEE1015" s="716"/>
      <c r="CEF1015" s="716"/>
      <c r="CEG1015" s="716"/>
      <c r="CEH1015" s="716"/>
      <c r="CEI1015" s="716"/>
      <c r="CEJ1015" s="716"/>
      <c r="CEK1015" s="716"/>
      <c r="CEL1015" s="716"/>
      <c r="CEM1015" s="716"/>
      <c r="CEN1015" s="716"/>
      <c r="CEO1015" s="716"/>
      <c r="CEP1015" s="716"/>
      <c r="CEQ1015" s="716"/>
      <c r="CER1015" s="716"/>
      <c r="CES1015" s="716"/>
      <c r="CET1015" s="716"/>
      <c r="CEU1015" s="716"/>
      <c r="CEV1015" s="716"/>
      <c r="CEW1015" s="716"/>
      <c r="CEX1015" s="716"/>
      <c r="CEY1015" s="716"/>
      <c r="CEZ1015" s="716"/>
      <c r="CFA1015" s="716"/>
      <c r="CFB1015" s="716"/>
      <c r="CFC1015" s="716"/>
      <c r="CFD1015" s="716"/>
      <c r="CFE1015" s="716"/>
      <c r="CFF1015" s="716"/>
      <c r="CFG1015" s="716"/>
      <c r="CFH1015" s="716"/>
      <c r="CFI1015" s="716"/>
      <c r="CFJ1015" s="716"/>
      <c r="CFK1015" s="716"/>
      <c r="CFL1015" s="716"/>
      <c r="CFM1015" s="716"/>
      <c r="CFN1015" s="716"/>
      <c r="CFO1015" s="716"/>
      <c r="CFP1015" s="716"/>
      <c r="CFQ1015" s="716"/>
      <c r="CFR1015" s="716"/>
      <c r="CFS1015" s="716"/>
      <c r="CFT1015" s="716"/>
      <c r="CFU1015" s="716"/>
      <c r="CFV1015" s="716"/>
      <c r="CFW1015" s="716"/>
      <c r="CFX1015" s="716"/>
      <c r="CFY1015" s="716"/>
      <c r="CFZ1015" s="716"/>
      <c r="CGA1015" s="716"/>
      <c r="CGB1015" s="716"/>
      <c r="CGC1015" s="716"/>
      <c r="CGD1015" s="716"/>
      <c r="CGE1015" s="716"/>
      <c r="CGF1015" s="716"/>
      <c r="CGG1015" s="716"/>
      <c r="CGH1015" s="716"/>
      <c r="CGI1015" s="716"/>
      <c r="CGJ1015" s="716"/>
      <c r="CGK1015" s="716"/>
      <c r="CGL1015" s="716"/>
      <c r="CGM1015" s="716"/>
      <c r="CGN1015" s="716"/>
      <c r="CGO1015" s="716"/>
      <c r="CGP1015" s="716"/>
      <c r="CGQ1015" s="716"/>
      <c r="CGR1015" s="716"/>
      <c r="CGS1015" s="716"/>
      <c r="CGT1015" s="716"/>
      <c r="CGU1015" s="716"/>
      <c r="CGV1015" s="716"/>
      <c r="CGW1015" s="716"/>
      <c r="CGX1015" s="716"/>
      <c r="CGY1015" s="716"/>
      <c r="CGZ1015" s="716"/>
      <c r="CHA1015" s="716"/>
      <c r="CHB1015" s="716"/>
      <c r="CHC1015" s="716"/>
      <c r="CHD1015" s="716"/>
      <c r="CHE1015" s="716"/>
      <c r="CHF1015" s="716"/>
      <c r="CHG1015" s="716"/>
      <c r="CHH1015" s="716"/>
      <c r="CHI1015" s="716"/>
      <c r="CHJ1015" s="716"/>
      <c r="CHK1015" s="716"/>
      <c r="CHL1015" s="716"/>
      <c r="CHM1015" s="716"/>
      <c r="CHN1015" s="716"/>
      <c r="CHO1015" s="716"/>
      <c r="CHP1015" s="716"/>
      <c r="CHQ1015" s="716"/>
      <c r="CHR1015" s="716"/>
      <c r="CHS1015" s="716"/>
      <c r="CHT1015" s="716"/>
      <c r="CHU1015" s="716"/>
      <c r="CHV1015" s="716"/>
      <c r="CHW1015" s="716"/>
      <c r="CHX1015" s="716"/>
      <c r="CHY1015" s="716"/>
      <c r="CHZ1015" s="716"/>
      <c r="CIA1015" s="716"/>
      <c r="CIB1015" s="716"/>
      <c r="CIC1015" s="716"/>
      <c r="CID1015" s="716"/>
      <c r="CIE1015" s="716"/>
      <c r="CIF1015" s="716"/>
      <c r="CIG1015" s="716"/>
      <c r="CIH1015" s="716"/>
      <c r="CII1015" s="716"/>
      <c r="CIJ1015" s="716"/>
      <c r="CIK1015" s="716"/>
      <c r="CIL1015" s="716"/>
      <c r="CIM1015" s="716"/>
      <c r="CIN1015" s="716"/>
      <c r="CIO1015" s="716"/>
      <c r="CIP1015" s="716"/>
      <c r="CIQ1015" s="716"/>
      <c r="CIR1015" s="716"/>
      <c r="CIS1015" s="716"/>
      <c r="CIT1015" s="716"/>
      <c r="CIU1015" s="716"/>
      <c r="CIV1015" s="716"/>
      <c r="CIW1015" s="716"/>
      <c r="CIX1015" s="716"/>
      <c r="CIY1015" s="716"/>
      <c r="CIZ1015" s="716"/>
      <c r="CJA1015" s="716"/>
      <c r="CJB1015" s="716"/>
      <c r="CJC1015" s="716"/>
      <c r="CJD1015" s="716"/>
      <c r="CJE1015" s="716"/>
      <c r="CJF1015" s="716"/>
      <c r="CJG1015" s="716"/>
      <c r="CJH1015" s="716"/>
      <c r="CJI1015" s="716"/>
      <c r="CJJ1015" s="716"/>
      <c r="CJK1015" s="716"/>
      <c r="CJL1015" s="716"/>
      <c r="CJM1015" s="716"/>
      <c r="CJN1015" s="716"/>
      <c r="CJO1015" s="716"/>
      <c r="CJP1015" s="716"/>
      <c r="CJQ1015" s="716"/>
      <c r="CJR1015" s="716"/>
      <c r="CJS1015" s="716"/>
      <c r="CJT1015" s="716"/>
      <c r="CJU1015" s="716"/>
      <c r="CJV1015" s="716"/>
      <c r="CJW1015" s="716"/>
      <c r="CJX1015" s="716"/>
      <c r="CJY1015" s="716"/>
      <c r="CJZ1015" s="716"/>
      <c r="CKA1015" s="716"/>
      <c r="CKB1015" s="716"/>
      <c r="CKC1015" s="716"/>
      <c r="CKD1015" s="716"/>
      <c r="CKE1015" s="716"/>
      <c r="CKF1015" s="716"/>
      <c r="CKG1015" s="716"/>
      <c r="CKH1015" s="716"/>
      <c r="CKI1015" s="716"/>
      <c r="CKJ1015" s="716"/>
      <c r="CKK1015" s="716"/>
      <c r="CKL1015" s="716"/>
      <c r="CKM1015" s="716"/>
      <c r="CKN1015" s="716"/>
      <c r="CKO1015" s="716"/>
      <c r="CKP1015" s="716"/>
      <c r="CKQ1015" s="716"/>
      <c r="CKR1015" s="716"/>
      <c r="CKS1015" s="716"/>
      <c r="CKT1015" s="716"/>
      <c r="CKU1015" s="716"/>
      <c r="CKV1015" s="716"/>
      <c r="CKW1015" s="716"/>
      <c r="CKX1015" s="716"/>
      <c r="CKY1015" s="716"/>
      <c r="CKZ1015" s="716"/>
      <c r="CLA1015" s="716"/>
      <c r="CLB1015" s="716"/>
      <c r="CLC1015" s="716"/>
      <c r="CLD1015" s="716"/>
      <c r="CLE1015" s="716"/>
      <c r="CLF1015" s="716"/>
      <c r="CLG1015" s="716"/>
      <c r="CLH1015" s="716"/>
      <c r="CLI1015" s="716"/>
      <c r="CLJ1015" s="716"/>
      <c r="CLK1015" s="716"/>
      <c r="CLL1015" s="716"/>
      <c r="CLM1015" s="716"/>
      <c r="CLN1015" s="716"/>
      <c r="CLO1015" s="716"/>
      <c r="CLP1015" s="716"/>
      <c r="CLQ1015" s="716"/>
      <c r="CLR1015" s="716"/>
      <c r="CLS1015" s="716"/>
      <c r="CLT1015" s="716"/>
      <c r="CLU1015" s="716"/>
      <c r="CLV1015" s="716"/>
      <c r="CLW1015" s="716"/>
      <c r="CLX1015" s="716"/>
      <c r="CLY1015" s="716"/>
      <c r="CLZ1015" s="716"/>
      <c r="CMA1015" s="716"/>
      <c r="CMB1015" s="716"/>
      <c r="CMC1015" s="716"/>
      <c r="CMD1015" s="716"/>
      <c r="CME1015" s="716"/>
      <c r="CMF1015" s="716"/>
      <c r="CMG1015" s="716"/>
      <c r="CMH1015" s="716"/>
      <c r="CMI1015" s="716"/>
      <c r="CMJ1015" s="716"/>
      <c r="CMK1015" s="716"/>
      <c r="CML1015" s="716"/>
      <c r="CMM1015" s="716"/>
      <c r="CMN1015" s="716"/>
      <c r="CMO1015" s="716"/>
      <c r="CMP1015" s="716"/>
      <c r="CMQ1015" s="716"/>
      <c r="CMR1015" s="716"/>
      <c r="CMS1015" s="716"/>
      <c r="CMT1015" s="716"/>
      <c r="CMU1015" s="716"/>
      <c r="CMV1015" s="716"/>
      <c r="CMW1015" s="716"/>
      <c r="CMX1015" s="716"/>
      <c r="CMY1015" s="716"/>
      <c r="CMZ1015" s="716"/>
      <c r="CNA1015" s="716"/>
      <c r="CNB1015" s="716"/>
      <c r="CNC1015" s="716"/>
      <c r="CND1015" s="716"/>
      <c r="CNE1015" s="716"/>
      <c r="CNF1015" s="716"/>
      <c r="CNG1015" s="716"/>
      <c r="CNH1015" s="716"/>
      <c r="CNI1015" s="716"/>
      <c r="CNJ1015" s="716"/>
      <c r="CNK1015" s="716"/>
      <c r="CNL1015" s="716"/>
      <c r="CNM1015" s="716"/>
      <c r="CNN1015" s="716"/>
      <c r="CNO1015" s="716"/>
      <c r="CNP1015" s="716"/>
      <c r="CNQ1015" s="716"/>
      <c r="CNR1015" s="716"/>
      <c r="CNS1015" s="716"/>
      <c r="CNT1015" s="716"/>
      <c r="CNU1015" s="716"/>
      <c r="CNV1015" s="716"/>
      <c r="CNW1015" s="716"/>
      <c r="CNX1015" s="716"/>
      <c r="CNY1015" s="716"/>
      <c r="CNZ1015" s="716"/>
      <c r="COA1015" s="716"/>
      <c r="COB1015" s="716"/>
      <c r="COC1015" s="716"/>
      <c r="COD1015" s="716"/>
      <c r="COE1015" s="716"/>
      <c r="COF1015" s="716"/>
      <c r="COG1015" s="716"/>
      <c r="COH1015" s="716"/>
      <c r="COI1015" s="716"/>
      <c r="COJ1015" s="716"/>
      <c r="COK1015" s="716"/>
      <c r="COL1015" s="716"/>
      <c r="COM1015" s="716"/>
      <c r="CON1015" s="716"/>
      <c r="COO1015" s="716"/>
      <c r="COP1015" s="716"/>
      <c r="COQ1015" s="716"/>
      <c r="COR1015" s="716"/>
      <c r="COS1015" s="716"/>
      <c r="COT1015" s="716"/>
      <c r="COU1015" s="716"/>
      <c r="COV1015" s="716"/>
      <c r="COW1015" s="716"/>
      <c r="COX1015" s="716"/>
      <c r="COY1015" s="716"/>
      <c r="COZ1015" s="716"/>
      <c r="CPA1015" s="716"/>
      <c r="CPB1015" s="716"/>
      <c r="CPC1015" s="716"/>
      <c r="CPD1015" s="716"/>
      <c r="CPE1015" s="716"/>
      <c r="CPF1015" s="716"/>
      <c r="CPG1015" s="716"/>
      <c r="CPH1015" s="716"/>
      <c r="CPI1015" s="716"/>
      <c r="CPJ1015" s="716"/>
      <c r="CPK1015" s="716"/>
      <c r="CPL1015" s="716"/>
      <c r="CPM1015" s="716"/>
      <c r="CPN1015" s="716"/>
      <c r="CPO1015" s="716"/>
      <c r="CPP1015" s="716"/>
      <c r="CPQ1015" s="716"/>
      <c r="CPR1015" s="716"/>
      <c r="CPS1015" s="716"/>
      <c r="CPT1015" s="716"/>
      <c r="CPU1015" s="716"/>
      <c r="CPV1015" s="716"/>
      <c r="CPW1015" s="716"/>
      <c r="CPX1015" s="716"/>
      <c r="CPY1015" s="716"/>
      <c r="CPZ1015" s="716"/>
      <c r="CQA1015" s="716"/>
      <c r="CQB1015" s="716"/>
      <c r="CQC1015" s="716"/>
      <c r="CQD1015" s="716"/>
      <c r="CQE1015" s="716"/>
      <c r="CQF1015" s="716"/>
      <c r="CQG1015" s="716"/>
      <c r="CQH1015" s="716"/>
      <c r="CQI1015" s="716"/>
      <c r="CQJ1015" s="716"/>
      <c r="CQK1015" s="716"/>
      <c r="CQL1015" s="716"/>
      <c r="CQM1015" s="716"/>
      <c r="CQN1015" s="716"/>
      <c r="CQO1015" s="716"/>
      <c r="CQP1015" s="716"/>
      <c r="CQQ1015" s="716"/>
      <c r="CQR1015" s="716"/>
      <c r="CQS1015" s="716"/>
      <c r="CQT1015" s="716"/>
      <c r="CQU1015" s="716"/>
      <c r="CQV1015" s="716"/>
      <c r="CQW1015" s="716"/>
      <c r="CQX1015" s="716"/>
      <c r="CQY1015" s="716"/>
      <c r="CQZ1015" s="716"/>
      <c r="CRA1015" s="716"/>
      <c r="CRB1015" s="716"/>
      <c r="CRC1015" s="716"/>
      <c r="CRD1015" s="716"/>
      <c r="CRE1015" s="716"/>
      <c r="CRF1015" s="716"/>
      <c r="CRG1015" s="716"/>
      <c r="CRH1015" s="716"/>
      <c r="CRI1015" s="716"/>
      <c r="CRJ1015" s="716"/>
      <c r="CRK1015" s="716"/>
      <c r="CRL1015" s="716"/>
      <c r="CRM1015" s="716"/>
      <c r="CRN1015" s="716"/>
      <c r="CRO1015" s="716"/>
      <c r="CRP1015" s="716"/>
      <c r="CRQ1015" s="716"/>
      <c r="CRR1015" s="716"/>
      <c r="CRS1015" s="716"/>
      <c r="CRT1015" s="716"/>
      <c r="CRU1015" s="716"/>
      <c r="CRV1015" s="716"/>
      <c r="CRW1015" s="716"/>
      <c r="CRX1015" s="716"/>
      <c r="CRY1015" s="716"/>
      <c r="CRZ1015" s="716"/>
      <c r="CSA1015" s="716"/>
      <c r="CSB1015" s="716"/>
      <c r="CSC1015" s="716"/>
      <c r="CSD1015" s="716"/>
      <c r="CSE1015" s="716"/>
      <c r="CSF1015" s="716"/>
      <c r="CSG1015" s="716"/>
      <c r="CSH1015" s="716"/>
      <c r="CSI1015" s="716"/>
      <c r="CSJ1015" s="716"/>
      <c r="CSK1015" s="716"/>
      <c r="CSL1015" s="716"/>
      <c r="CSM1015" s="716"/>
      <c r="CSN1015" s="716"/>
      <c r="CSO1015" s="716"/>
      <c r="CSP1015" s="716"/>
      <c r="CSQ1015" s="716"/>
      <c r="CSR1015" s="716"/>
      <c r="CSS1015" s="716"/>
      <c r="CST1015" s="716"/>
      <c r="CSU1015" s="716"/>
      <c r="CSV1015" s="716"/>
      <c r="CSW1015" s="716"/>
      <c r="CSX1015" s="716"/>
      <c r="CSY1015" s="716"/>
      <c r="CSZ1015" s="716"/>
      <c r="CTA1015" s="716"/>
      <c r="CTB1015" s="716"/>
      <c r="CTC1015" s="716"/>
      <c r="CTD1015" s="716"/>
      <c r="CTE1015" s="716"/>
      <c r="CTF1015" s="716"/>
      <c r="CTG1015" s="716"/>
      <c r="CTH1015" s="716"/>
      <c r="CTI1015" s="716"/>
      <c r="CTJ1015" s="716"/>
      <c r="CTK1015" s="716"/>
      <c r="CTL1015" s="716"/>
      <c r="CTM1015" s="716"/>
      <c r="CTN1015" s="716"/>
      <c r="CTO1015" s="716"/>
      <c r="CTP1015" s="716"/>
      <c r="CTQ1015" s="716"/>
      <c r="CTR1015" s="716"/>
      <c r="CTS1015" s="716"/>
      <c r="CTT1015" s="716"/>
      <c r="CTU1015" s="716"/>
      <c r="CTV1015" s="716"/>
      <c r="CTW1015" s="716"/>
      <c r="CTX1015" s="716"/>
      <c r="CTY1015" s="716"/>
      <c r="CTZ1015" s="716"/>
      <c r="CUA1015" s="716"/>
      <c r="CUB1015" s="716"/>
      <c r="CUC1015" s="716"/>
      <c r="CUD1015" s="716"/>
      <c r="CUE1015" s="716"/>
      <c r="CUF1015" s="716"/>
      <c r="CUG1015" s="716"/>
      <c r="CUH1015" s="716"/>
      <c r="CUI1015" s="716"/>
      <c r="CUJ1015" s="716"/>
      <c r="CUK1015" s="716"/>
      <c r="CUL1015" s="716"/>
      <c r="CUM1015" s="716"/>
      <c r="CUN1015" s="716"/>
      <c r="CUO1015" s="716"/>
      <c r="CUP1015" s="716"/>
      <c r="CUQ1015" s="716"/>
      <c r="CUR1015" s="716"/>
      <c r="CUS1015" s="716"/>
      <c r="CUT1015" s="716"/>
      <c r="CUU1015" s="716"/>
      <c r="CUV1015" s="716"/>
      <c r="CUW1015" s="716"/>
      <c r="CUX1015" s="716"/>
      <c r="CUY1015" s="716"/>
      <c r="CUZ1015" s="716"/>
      <c r="CVA1015" s="716"/>
      <c r="CVB1015" s="716"/>
      <c r="CVC1015" s="716"/>
      <c r="CVD1015" s="716"/>
      <c r="CVE1015" s="716"/>
      <c r="CVF1015" s="716"/>
      <c r="CVG1015" s="716"/>
      <c r="CVH1015" s="716"/>
      <c r="CVI1015" s="716"/>
      <c r="CVJ1015" s="716"/>
      <c r="CVK1015" s="716"/>
      <c r="CVL1015" s="716"/>
      <c r="CVM1015" s="716"/>
      <c r="CVN1015" s="716"/>
      <c r="CVO1015" s="716"/>
      <c r="CVP1015" s="716"/>
      <c r="CVQ1015" s="716"/>
      <c r="CVR1015" s="716"/>
      <c r="CVS1015" s="716"/>
      <c r="CVT1015" s="716"/>
      <c r="CVU1015" s="716"/>
      <c r="CVV1015" s="716"/>
      <c r="CVW1015" s="716"/>
      <c r="CVX1015" s="716"/>
      <c r="CVY1015" s="716"/>
      <c r="CVZ1015" s="716"/>
      <c r="CWA1015" s="716"/>
      <c r="CWB1015" s="716"/>
      <c r="CWC1015" s="716"/>
      <c r="CWD1015" s="716"/>
      <c r="CWE1015" s="716"/>
      <c r="CWF1015" s="716"/>
      <c r="CWG1015" s="716"/>
      <c r="CWH1015" s="716"/>
      <c r="CWI1015" s="716"/>
      <c r="CWJ1015" s="716"/>
      <c r="CWK1015" s="716"/>
      <c r="CWL1015" s="716"/>
      <c r="CWM1015" s="716"/>
      <c r="CWN1015" s="716"/>
      <c r="CWO1015" s="716"/>
      <c r="CWP1015" s="716"/>
      <c r="CWQ1015" s="716"/>
      <c r="CWR1015" s="716"/>
      <c r="CWS1015" s="716"/>
      <c r="CWT1015" s="716"/>
      <c r="CWU1015" s="716"/>
      <c r="CWV1015" s="716"/>
      <c r="CWW1015" s="716"/>
      <c r="CWX1015" s="716"/>
      <c r="CWY1015" s="716"/>
      <c r="CWZ1015" s="716"/>
      <c r="CXA1015" s="716"/>
      <c r="CXB1015" s="716"/>
      <c r="CXC1015" s="716"/>
      <c r="CXD1015" s="716"/>
      <c r="CXE1015" s="716"/>
      <c r="CXF1015" s="716"/>
      <c r="CXG1015" s="716"/>
      <c r="CXH1015" s="716"/>
      <c r="CXI1015" s="716"/>
      <c r="CXJ1015" s="716"/>
      <c r="CXK1015" s="716"/>
      <c r="CXL1015" s="716"/>
      <c r="CXM1015" s="716"/>
      <c r="CXN1015" s="716"/>
      <c r="CXO1015" s="716"/>
      <c r="CXP1015" s="716"/>
      <c r="CXQ1015" s="716"/>
      <c r="CXR1015" s="716"/>
      <c r="CXS1015" s="716"/>
      <c r="CXT1015" s="716"/>
      <c r="CXU1015" s="716"/>
      <c r="CXV1015" s="716"/>
      <c r="CXW1015" s="716"/>
      <c r="CXX1015" s="716"/>
      <c r="CXY1015" s="716"/>
      <c r="CXZ1015" s="716"/>
      <c r="CYA1015" s="716"/>
      <c r="CYB1015" s="716"/>
      <c r="CYC1015" s="716"/>
      <c r="CYD1015" s="716"/>
      <c r="CYE1015" s="716"/>
      <c r="CYF1015" s="716"/>
      <c r="CYG1015" s="716"/>
      <c r="CYH1015" s="716"/>
      <c r="CYI1015" s="716"/>
      <c r="CYJ1015" s="716"/>
      <c r="CYK1015" s="716"/>
      <c r="CYL1015" s="716"/>
      <c r="CYM1015" s="716"/>
      <c r="CYN1015" s="716"/>
      <c r="CYO1015" s="716"/>
      <c r="CYP1015" s="716"/>
      <c r="CYQ1015" s="716"/>
      <c r="CYR1015" s="716"/>
      <c r="CYS1015" s="716"/>
      <c r="CYT1015" s="716"/>
      <c r="CYU1015" s="716"/>
      <c r="CYV1015" s="716"/>
      <c r="CYW1015" s="716"/>
      <c r="CYX1015" s="716"/>
      <c r="CYY1015" s="716"/>
      <c r="CYZ1015" s="716"/>
      <c r="CZA1015" s="716"/>
      <c r="CZB1015" s="716"/>
      <c r="CZC1015" s="716"/>
      <c r="CZD1015" s="716"/>
      <c r="CZE1015" s="716"/>
      <c r="CZF1015" s="716"/>
      <c r="CZG1015" s="716"/>
      <c r="CZH1015" s="716"/>
      <c r="CZI1015" s="716"/>
      <c r="CZJ1015" s="716"/>
      <c r="CZK1015" s="716"/>
      <c r="CZL1015" s="716"/>
      <c r="CZM1015" s="716"/>
      <c r="CZN1015" s="716"/>
      <c r="CZO1015" s="716"/>
      <c r="CZP1015" s="716"/>
      <c r="CZQ1015" s="716"/>
      <c r="CZR1015" s="716"/>
      <c r="CZS1015" s="716"/>
      <c r="CZT1015" s="716"/>
      <c r="CZU1015" s="716"/>
      <c r="CZV1015" s="716"/>
      <c r="CZW1015" s="716"/>
      <c r="CZX1015" s="716"/>
      <c r="CZY1015" s="716"/>
      <c r="CZZ1015" s="716"/>
      <c r="DAA1015" s="716"/>
      <c r="DAB1015" s="716"/>
      <c r="DAC1015" s="716"/>
      <c r="DAD1015" s="716"/>
      <c r="DAE1015" s="716"/>
      <c r="DAF1015" s="716"/>
      <c r="DAG1015" s="716"/>
      <c r="DAH1015" s="716"/>
      <c r="DAI1015" s="716"/>
      <c r="DAJ1015" s="716"/>
      <c r="DAK1015" s="716"/>
      <c r="DAL1015" s="716"/>
      <c r="DAM1015" s="716"/>
      <c r="DAN1015" s="716"/>
      <c r="DAO1015" s="716"/>
      <c r="DAP1015" s="716"/>
      <c r="DAQ1015" s="716"/>
      <c r="DAR1015" s="716"/>
      <c r="DAS1015" s="716"/>
      <c r="DAT1015" s="716"/>
      <c r="DAU1015" s="716"/>
      <c r="DAV1015" s="716"/>
      <c r="DAW1015" s="716"/>
      <c r="DAX1015" s="716"/>
      <c r="DAY1015" s="716"/>
      <c r="DAZ1015" s="716"/>
      <c r="DBA1015" s="716"/>
      <c r="DBB1015" s="716"/>
      <c r="DBC1015" s="716"/>
      <c r="DBD1015" s="716"/>
      <c r="DBE1015" s="716"/>
      <c r="DBF1015" s="716"/>
      <c r="DBG1015" s="716"/>
      <c r="DBH1015" s="716"/>
      <c r="DBI1015" s="716"/>
      <c r="DBJ1015" s="716"/>
      <c r="DBK1015" s="716"/>
      <c r="DBL1015" s="716"/>
      <c r="DBM1015" s="716"/>
      <c r="DBN1015" s="716"/>
      <c r="DBO1015" s="716"/>
      <c r="DBP1015" s="716"/>
      <c r="DBQ1015" s="716"/>
      <c r="DBR1015" s="716"/>
      <c r="DBS1015" s="716"/>
      <c r="DBT1015" s="716"/>
      <c r="DBU1015" s="716"/>
      <c r="DBV1015" s="716"/>
      <c r="DBW1015" s="716"/>
      <c r="DBX1015" s="716"/>
      <c r="DBY1015" s="716"/>
      <c r="DBZ1015" s="716"/>
      <c r="DCA1015" s="716"/>
      <c r="DCB1015" s="716"/>
      <c r="DCC1015" s="716"/>
      <c r="DCD1015" s="716"/>
      <c r="DCE1015" s="716"/>
      <c r="DCF1015" s="716"/>
      <c r="DCG1015" s="716"/>
      <c r="DCH1015" s="716"/>
      <c r="DCI1015" s="716"/>
      <c r="DCJ1015" s="716"/>
      <c r="DCK1015" s="716"/>
      <c r="DCL1015" s="716"/>
      <c r="DCM1015" s="716"/>
      <c r="DCN1015" s="716"/>
      <c r="DCO1015" s="716"/>
      <c r="DCP1015" s="716"/>
      <c r="DCQ1015" s="716"/>
      <c r="DCR1015" s="716"/>
      <c r="DCS1015" s="716"/>
      <c r="DCT1015" s="716"/>
      <c r="DCU1015" s="716"/>
      <c r="DCV1015" s="716"/>
      <c r="DCW1015" s="716"/>
      <c r="DCX1015" s="716"/>
      <c r="DCY1015" s="716"/>
      <c r="DCZ1015" s="716"/>
      <c r="DDA1015" s="716"/>
      <c r="DDB1015" s="716"/>
      <c r="DDC1015" s="716"/>
      <c r="DDD1015" s="716"/>
      <c r="DDE1015" s="716"/>
      <c r="DDF1015" s="716"/>
      <c r="DDG1015" s="716"/>
      <c r="DDH1015" s="716"/>
      <c r="DDI1015" s="716"/>
      <c r="DDJ1015" s="716"/>
      <c r="DDK1015" s="716"/>
      <c r="DDL1015" s="716"/>
      <c r="DDM1015" s="716"/>
      <c r="DDN1015" s="716"/>
      <c r="DDO1015" s="716"/>
      <c r="DDP1015" s="716"/>
      <c r="DDQ1015" s="716"/>
      <c r="DDR1015" s="716"/>
      <c r="DDS1015" s="716"/>
      <c r="DDT1015" s="716"/>
      <c r="DDU1015" s="716"/>
      <c r="DDV1015" s="716"/>
      <c r="DDW1015" s="716"/>
      <c r="DDX1015" s="716"/>
      <c r="DDY1015" s="716"/>
      <c r="DDZ1015" s="716"/>
      <c r="DEA1015" s="716"/>
      <c r="DEB1015" s="716"/>
      <c r="DEC1015" s="716"/>
      <c r="DED1015" s="716"/>
      <c r="DEE1015" s="716"/>
      <c r="DEF1015" s="716"/>
      <c r="DEG1015" s="716"/>
      <c r="DEH1015" s="716"/>
      <c r="DEI1015" s="716"/>
      <c r="DEJ1015" s="716"/>
      <c r="DEK1015" s="716"/>
      <c r="DEL1015" s="716"/>
      <c r="DEM1015" s="716"/>
      <c r="DEN1015" s="716"/>
      <c r="DEO1015" s="716"/>
      <c r="DEP1015" s="716"/>
      <c r="DEQ1015" s="716"/>
      <c r="DER1015" s="716"/>
      <c r="DES1015" s="716"/>
      <c r="DET1015" s="716"/>
      <c r="DEU1015" s="716"/>
      <c r="DEV1015" s="716"/>
      <c r="DEW1015" s="716"/>
      <c r="DEX1015" s="716"/>
      <c r="DEY1015" s="716"/>
      <c r="DEZ1015" s="716"/>
      <c r="DFA1015" s="716"/>
      <c r="DFB1015" s="716"/>
      <c r="DFC1015" s="716"/>
      <c r="DFD1015" s="716"/>
      <c r="DFE1015" s="716"/>
      <c r="DFF1015" s="716"/>
      <c r="DFG1015" s="716"/>
      <c r="DFH1015" s="716"/>
      <c r="DFI1015" s="716"/>
      <c r="DFJ1015" s="716"/>
      <c r="DFK1015" s="716"/>
      <c r="DFL1015" s="716"/>
      <c r="DFM1015" s="716"/>
      <c r="DFN1015" s="716"/>
      <c r="DFO1015" s="716"/>
      <c r="DFP1015" s="716"/>
      <c r="DFQ1015" s="716"/>
      <c r="DFR1015" s="716"/>
      <c r="DFS1015" s="716"/>
      <c r="DFT1015" s="716"/>
      <c r="DFU1015" s="716"/>
      <c r="DFV1015" s="716"/>
      <c r="DFW1015" s="716"/>
      <c r="DFX1015" s="716"/>
      <c r="DFY1015" s="716"/>
      <c r="DFZ1015" s="716"/>
      <c r="DGA1015" s="716"/>
      <c r="DGB1015" s="716"/>
      <c r="DGC1015" s="716"/>
      <c r="DGD1015" s="716"/>
      <c r="DGE1015" s="716"/>
      <c r="DGF1015" s="716"/>
      <c r="DGG1015" s="716"/>
      <c r="DGH1015" s="716"/>
      <c r="DGI1015" s="716"/>
      <c r="DGJ1015" s="716"/>
      <c r="DGK1015" s="716"/>
      <c r="DGL1015" s="716"/>
      <c r="DGM1015" s="716"/>
      <c r="DGN1015" s="716"/>
      <c r="DGO1015" s="716"/>
      <c r="DGP1015" s="716"/>
      <c r="DGQ1015" s="716"/>
      <c r="DGR1015" s="716"/>
      <c r="DGS1015" s="716"/>
      <c r="DGT1015" s="716"/>
      <c r="DGU1015" s="716"/>
      <c r="DGV1015" s="716"/>
      <c r="DGW1015" s="716"/>
      <c r="DGX1015" s="716"/>
      <c r="DGY1015" s="716"/>
      <c r="DGZ1015" s="716"/>
      <c r="DHA1015" s="716"/>
      <c r="DHB1015" s="716"/>
      <c r="DHC1015" s="716"/>
      <c r="DHD1015" s="716"/>
      <c r="DHE1015" s="716"/>
      <c r="DHF1015" s="716"/>
      <c r="DHG1015" s="716"/>
      <c r="DHH1015" s="716"/>
      <c r="DHI1015" s="716"/>
      <c r="DHJ1015" s="716"/>
      <c r="DHK1015" s="716"/>
      <c r="DHL1015" s="716"/>
      <c r="DHM1015" s="716"/>
      <c r="DHN1015" s="716"/>
      <c r="DHO1015" s="716"/>
      <c r="DHP1015" s="716"/>
      <c r="DHQ1015" s="716"/>
      <c r="DHR1015" s="716"/>
      <c r="DHS1015" s="716"/>
      <c r="DHT1015" s="716"/>
      <c r="DHU1015" s="716"/>
      <c r="DHV1015" s="716"/>
      <c r="DHW1015" s="716"/>
      <c r="DHX1015" s="716"/>
      <c r="DHY1015" s="716"/>
      <c r="DHZ1015" s="716"/>
      <c r="DIA1015" s="716"/>
      <c r="DIB1015" s="716"/>
      <c r="DIC1015" s="716"/>
      <c r="DID1015" s="716"/>
      <c r="DIE1015" s="716"/>
      <c r="DIF1015" s="716"/>
      <c r="DIG1015" s="716"/>
      <c r="DIH1015" s="716"/>
      <c r="DII1015" s="716"/>
      <c r="DIJ1015" s="716"/>
      <c r="DIK1015" s="716"/>
      <c r="DIL1015" s="716"/>
      <c r="DIM1015" s="716"/>
      <c r="DIN1015" s="716"/>
      <c r="DIO1015" s="716"/>
      <c r="DIP1015" s="716"/>
      <c r="DIQ1015" s="716"/>
      <c r="DIR1015" s="716"/>
      <c r="DIS1015" s="716"/>
      <c r="DIT1015" s="716"/>
      <c r="DIU1015" s="716"/>
      <c r="DIV1015" s="716"/>
      <c r="DIW1015" s="716"/>
      <c r="DIX1015" s="716"/>
      <c r="DIY1015" s="716"/>
      <c r="DIZ1015" s="716"/>
      <c r="DJA1015" s="716"/>
      <c r="DJB1015" s="716"/>
      <c r="DJC1015" s="716"/>
      <c r="DJD1015" s="716"/>
      <c r="DJE1015" s="716"/>
      <c r="DJF1015" s="716"/>
      <c r="DJG1015" s="716"/>
      <c r="DJH1015" s="716"/>
      <c r="DJI1015" s="716"/>
      <c r="DJJ1015" s="716"/>
      <c r="DJK1015" s="716"/>
      <c r="DJL1015" s="716"/>
      <c r="DJM1015" s="716"/>
      <c r="DJN1015" s="716"/>
      <c r="DJO1015" s="716"/>
      <c r="DJP1015" s="716"/>
      <c r="DJQ1015" s="716"/>
      <c r="DJR1015" s="716"/>
      <c r="DJS1015" s="716"/>
      <c r="DJT1015" s="716"/>
      <c r="DJU1015" s="716"/>
      <c r="DJV1015" s="716"/>
      <c r="DJW1015" s="716"/>
      <c r="DJX1015" s="716"/>
      <c r="DJY1015" s="716"/>
      <c r="DJZ1015" s="716"/>
      <c r="DKA1015" s="716"/>
      <c r="DKB1015" s="716"/>
      <c r="DKC1015" s="716"/>
      <c r="DKD1015" s="716"/>
      <c r="DKE1015" s="716"/>
      <c r="DKF1015" s="716"/>
      <c r="DKG1015" s="716"/>
      <c r="DKH1015" s="716"/>
      <c r="DKI1015" s="716"/>
      <c r="DKJ1015" s="716"/>
      <c r="DKK1015" s="716"/>
      <c r="DKL1015" s="716"/>
      <c r="DKM1015" s="716"/>
      <c r="DKN1015" s="716"/>
      <c r="DKO1015" s="716"/>
      <c r="DKP1015" s="716"/>
      <c r="DKQ1015" s="716"/>
      <c r="DKR1015" s="716"/>
      <c r="DKS1015" s="716"/>
      <c r="DKT1015" s="716"/>
      <c r="DKU1015" s="716"/>
      <c r="DKV1015" s="716"/>
      <c r="DKW1015" s="716"/>
      <c r="DKX1015" s="716"/>
      <c r="DKY1015" s="716"/>
      <c r="DKZ1015" s="716"/>
      <c r="DLA1015" s="716"/>
      <c r="DLB1015" s="716"/>
      <c r="DLC1015" s="716"/>
      <c r="DLD1015" s="716"/>
      <c r="DLE1015" s="716"/>
      <c r="DLF1015" s="716"/>
      <c r="DLG1015" s="716"/>
      <c r="DLH1015" s="716"/>
      <c r="DLI1015" s="716"/>
      <c r="DLJ1015" s="716"/>
      <c r="DLK1015" s="716"/>
      <c r="DLL1015" s="716"/>
      <c r="DLM1015" s="716"/>
      <c r="DLN1015" s="716"/>
      <c r="DLO1015" s="716"/>
      <c r="DLP1015" s="716"/>
      <c r="DLQ1015" s="716"/>
      <c r="DLR1015" s="716"/>
      <c r="DLS1015" s="716"/>
      <c r="DLT1015" s="716"/>
      <c r="DLU1015" s="716"/>
      <c r="DLV1015" s="716"/>
      <c r="DLW1015" s="716"/>
      <c r="DLX1015" s="716"/>
      <c r="DLY1015" s="716"/>
      <c r="DLZ1015" s="716"/>
      <c r="DMA1015" s="716"/>
      <c r="DMB1015" s="716"/>
      <c r="DMC1015" s="716"/>
      <c r="DMD1015" s="716"/>
      <c r="DME1015" s="716"/>
      <c r="DMF1015" s="716"/>
      <c r="DMG1015" s="716"/>
      <c r="DMH1015" s="716"/>
      <c r="DMI1015" s="716"/>
      <c r="DMJ1015" s="716"/>
      <c r="DMK1015" s="716"/>
      <c r="DML1015" s="716"/>
      <c r="DMM1015" s="716"/>
      <c r="DMN1015" s="716"/>
      <c r="DMO1015" s="716"/>
      <c r="DMP1015" s="716"/>
      <c r="DMQ1015" s="716"/>
      <c r="DMR1015" s="716"/>
      <c r="DMS1015" s="716"/>
      <c r="DMT1015" s="716"/>
      <c r="DMU1015" s="716"/>
      <c r="DMV1015" s="716"/>
      <c r="DMW1015" s="716"/>
      <c r="DMX1015" s="716"/>
      <c r="DMY1015" s="716"/>
      <c r="DMZ1015" s="716"/>
      <c r="DNA1015" s="716"/>
      <c r="DNB1015" s="716"/>
      <c r="DNC1015" s="716"/>
      <c r="DND1015" s="716"/>
      <c r="DNE1015" s="716"/>
      <c r="DNF1015" s="716"/>
      <c r="DNG1015" s="716"/>
      <c r="DNH1015" s="716"/>
      <c r="DNI1015" s="716"/>
      <c r="DNJ1015" s="716"/>
      <c r="DNK1015" s="716"/>
      <c r="DNL1015" s="716"/>
      <c r="DNM1015" s="716"/>
      <c r="DNN1015" s="716"/>
      <c r="DNO1015" s="716"/>
      <c r="DNP1015" s="716"/>
      <c r="DNQ1015" s="716"/>
      <c r="DNR1015" s="716"/>
      <c r="DNS1015" s="716"/>
      <c r="DNT1015" s="716"/>
      <c r="DNU1015" s="716"/>
      <c r="DNV1015" s="716"/>
      <c r="DNW1015" s="716"/>
      <c r="DNX1015" s="716"/>
      <c r="DNY1015" s="716"/>
      <c r="DNZ1015" s="716"/>
      <c r="DOA1015" s="716"/>
      <c r="DOB1015" s="716"/>
      <c r="DOC1015" s="716"/>
      <c r="DOD1015" s="716"/>
      <c r="DOE1015" s="716"/>
      <c r="DOF1015" s="716"/>
      <c r="DOG1015" s="716"/>
      <c r="DOH1015" s="716"/>
      <c r="DOI1015" s="716"/>
      <c r="DOJ1015" s="716"/>
      <c r="DOK1015" s="716"/>
      <c r="DOL1015" s="716"/>
      <c r="DOM1015" s="716"/>
      <c r="DON1015" s="716"/>
      <c r="DOO1015" s="716"/>
      <c r="DOP1015" s="716"/>
      <c r="DOQ1015" s="716"/>
      <c r="DOR1015" s="716"/>
      <c r="DOS1015" s="716"/>
      <c r="DOT1015" s="716"/>
      <c r="DOU1015" s="716"/>
      <c r="DOV1015" s="716"/>
      <c r="DOW1015" s="716"/>
      <c r="DOX1015" s="716"/>
      <c r="DOY1015" s="716"/>
      <c r="DOZ1015" s="716"/>
      <c r="DPA1015" s="716"/>
      <c r="DPB1015" s="716"/>
      <c r="DPC1015" s="716"/>
      <c r="DPD1015" s="716"/>
      <c r="DPE1015" s="716"/>
      <c r="DPF1015" s="716"/>
      <c r="DPG1015" s="716"/>
      <c r="DPH1015" s="716"/>
      <c r="DPI1015" s="716"/>
      <c r="DPJ1015" s="716"/>
      <c r="DPK1015" s="716"/>
      <c r="DPL1015" s="716"/>
      <c r="DPM1015" s="716"/>
      <c r="DPN1015" s="716"/>
      <c r="DPO1015" s="716"/>
      <c r="DPP1015" s="716"/>
      <c r="DPQ1015" s="716"/>
      <c r="DPR1015" s="716"/>
      <c r="DPS1015" s="716"/>
      <c r="DPT1015" s="716"/>
      <c r="DPU1015" s="716"/>
      <c r="DPV1015" s="716"/>
      <c r="DPW1015" s="716"/>
      <c r="DPX1015" s="716"/>
      <c r="DPY1015" s="716"/>
      <c r="DPZ1015" s="716"/>
      <c r="DQA1015" s="716"/>
      <c r="DQB1015" s="716"/>
      <c r="DQC1015" s="716"/>
      <c r="DQD1015" s="716"/>
      <c r="DQE1015" s="716"/>
      <c r="DQF1015" s="716"/>
      <c r="DQG1015" s="716"/>
      <c r="DQH1015" s="716"/>
      <c r="DQI1015" s="716"/>
      <c r="DQJ1015" s="716"/>
      <c r="DQK1015" s="716"/>
      <c r="DQL1015" s="716"/>
      <c r="DQM1015" s="716"/>
      <c r="DQN1015" s="716"/>
      <c r="DQO1015" s="716"/>
      <c r="DQP1015" s="716"/>
      <c r="DQQ1015" s="716"/>
      <c r="DQR1015" s="716"/>
      <c r="DQS1015" s="716"/>
      <c r="DQT1015" s="716"/>
      <c r="DQU1015" s="716"/>
      <c r="DQV1015" s="716"/>
      <c r="DQW1015" s="716"/>
      <c r="DQX1015" s="716"/>
      <c r="DQY1015" s="716"/>
      <c r="DQZ1015" s="716"/>
      <c r="DRA1015" s="716"/>
      <c r="DRB1015" s="716"/>
      <c r="DRC1015" s="716"/>
      <c r="DRD1015" s="716"/>
      <c r="DRE1015" s="716"/>
      <c r="DRF1015" s="716"/>
      <c r="DRG1015" s="716"/>
      <c r="DRH1015" s="716"/>
      <c r="DRI1015" s="716"/>
      <c r="DRJ1015" s="716"/>
      <c r="DRK1015" s="716"/>
      <c r="DRL1015" s="716"/>
      <c r="DRM1015" s="716"/>
      <c r="DRN1015" s="716"/>
      <c r="DRO1015" s="716"/>
      <c r="DRP1015" s="716"/>
      <c r="DRQ1015" s="716"/>
      <c r="DRR1015" s="716"/>
      <c r="DRS1015" s="716"/>
      <c r="DRT1015" s="716"/>
      <c r="DRU1015" s="716"/>
      <c r="DRV1015" s="716"/>
      <c r="DRW1015" s="716"/>
      <c r="DRX1015" s="716"/>
      <c r="DRY1015" s="716"/>
      <c r="DRZ1015" s="716"/>
      <c r="DSA1015" s="716"/>
      <c r="DSB1015" s="716"/>
      <c r="DSC1015" s="716"/>
      <c r="DSD1015" s="716"/>
      <c r="DSE1015" s="716"/>
      <c r="DSF1015" s="716"/>
      <c r="DSG1015" s="716"/>
      <c r="DSH1015" s="716"/>
      <c r="DSI1015" s="716"/>
      <c r="DSJ1015" s="716"/>
      <c r="DSK1015" s="716"/>
      <c r="DSL1015" s="716"/>
      <c r="DSM1015" s="716"/>
      <c r="DSN1015" s="716"/>
      <c r="DSO1015" s="716"/>
      <c r="DSP1015" s="716"/>
      <c r="DSQ1015" s="716"/>
      <c r="DSR1015" s="716"/>
      <c r="DSS1015" s="716"/>
      <c r="DST1015" s="716"/>
      <c r="DSU1015" s="716"/>
      <c r="DSV1015" s="716"/>
      <c r="DSW1015" s="716"/>
      <c r="DSX1015" s="716"/>
      <c r="DSY1015" s="716"/>
      <c r="DSZ1015" s="716"/>
      <c r="DTA1015" s="716"/>
      <c r="DTB1015" s="716"/>
      <c r="DTC1015" s="716"/>
      <c r="DTD1015" s="716"/>
      <c r="DTE1015" s="716"/>
      <c r="DTF1015" s="716"/>
      <c r="DTG1015" s="716"/>
      <c r="DTH1015" s="716"/>
      <c r="DTI1015" s="716"/>
      <c r="DTJ1015" s="716"/>
      <c r="DTK1015" s="716"/>
      <c r="DTL1015" s="716"/>
      <c r="DTM1015" s="716"/>
      <c r="DTN1015" s="716"/>
      <c r="DTO1015" s="716"/>
      <c r="DTP1015" s="716"/>
      <c r="DTQ1015" s="716"/>
      <c r="DTR1015" s="716"/>
      <c r="DTS1015" s="716"/>
      <c r="DTT1015" s="716"/>
      <c r="DTU1015" s="716"/>
      <c r="DTV1015" s="716"/>
      <c r="DTW1015" s="716"/>
      <c r="DTX1015" s="716"/>
      <c r="DTY1015" s="716"/>
      <c r="DTZ1015" s="716"/>
      <c r="DUA1015" s="716"/>
      <c r="DUB1015" s="716"/>
      <c r="DUC1015" s="716"/>
      <c r="DUD1015" s="716"/>
      <c r="DUE1015" s="716"/>
      <c r="DUF1015" s="716"/>
      <c r="DUG1015" s="716"/>
      <c r="DUH1015" s="716"/>
      <c r="DUI1015" s="716"/>
      <c r="DUJ1015" s="716"/>
      <c r="DUK1015" s="716"/>
      <c r="DUL1015" s="716"/>
      <c r="DUM1015" s="716"/>
      <c r="DUN1015" s="716"/>
      <c r="DUO1015" s="716"/>
      <c r="DUP1015" s="716"/>
      <c r="DUQ1015" s="716"/>
      <c r="DUR1015" s="716"/>
      <c r="DUS1015" s="716"/>
      <c r="DUT1015" s="716"/>
      <c r="DUU1015" s="716"/>
      <c r="DUV1015" s="716"/>
      <c r="DUW1015" s="716"/>
      <c r="DUX1015" s="716"/>
      <c r="DUY1015" s="716"/>
      <c r="DUZ1015" s="716"/>
      <c r="DVA1015" s="716"/>
      <c r="DVB1015" s="716"/>
      <c r="DVC1015" s="716"/>
      <c r="DVD1015" s="716"/>
      <c r="DVE1015" s="716"/>
      <c r="DVF1015" s="716"/>
      <c r="DVG1015" s="716"/>
      <c r="DVH1015" s="716"/>
      <c r="DVI1015" s="716"/>
      <c r="DVJ1015" s="716"/>
      <c r="DVK1015" s="716"/>
      <c r="DVL1015" s="716"/>
      <c r="DVM1015" s="716"/>
      <c r="DVN1015" s="716"/>
      <c r="DVO1015" s="716"/>
      <c r="DVP1015" s="716"/>
      <c r="DVQ1015" s="716"/>
      <c r="DVR1015" s="716"/>
      <c r="DVS1015" s="716"/>
      <c r="DVT1015" s="716"/>
      <c r="DVU1015" s="716"/>
      <c r="DVV1015" s="716"/>
      <c r="DVW1015" s="716"/>
      <c r="DVX1015" s="716"/>
      <c r="DVY1015" s="716"/>
      <c r="DVZ1015" s="716"/>
      <c r="DWA1015" s="716"/>
      <c r="DWB1015" s="716"/>
      <c r="DWC1015" s="716"/>
      <c r="DWD1015" s="716"/>
      <c r="DWE1015" s="716"/>
      <c r="DWF1015" s="716"/>
      <c r="DWG1015" s="716"/>
      <c r="DWH1015" s="716"/>
      <c r="DWI1015" s="716"/>
      <c r="DWJ1015" s="716"/>
      <c r="DWK1015" s="716"/>
      <c r="DWL1015" s="716"/>
      <c r="DWM1015" s="716"/>
      <c r="DWN1015" s="716"/>
      <c r="DWO1015" s="716"/>
      <c r="DWP1015" s="716"/>
      <c r="DWQ1015" s="716"/>
      <c r="DWR1015" s="716"/>
      <c r="DWS1015" s="716"/>
      <c r="DWT1015" s="716"/>
      <c r="DWU1015" s="716"/>
      <c r="DWV1015" s="716"/>
      <c r="DWW1015" s="716"/>
      <c r="DWX1015" s="716"/>
      <c r="DWY1015" s="716"/>
      <c r="DWZ1015" s="716"/>
      <c r="DXA1015" s="716"/>
      <c r="DXB1015" s="716"/>
      <c r="DXC1015" s="716"/>
      <c r="DXD1015" s="716"/>
      <c r="DXE1015" s="716"/>
      <c r="DXF1015" s="716"/>
      <c r="DXG1015" s="716"/>
      <c r="DXH1015" s="716"/>
      <c r="DXI1015" s="716"/>
      <c r="DXJ1015" s="716"/>
      <c r="DXK1015" s="716"/>
      <c r="DXL1015" s="716"/>
      <c r="DXM1015" s="716"/>
      <c r="DXN1015" s="716"/>
      <c r="DXO1015" s="716"/>
      <c r="DXP1015" s="716"/>
      <c r="DXQ1015" s="716"/>
      <c r="DXR1015" s="716"/>
      <c r="DXS1015" s="716"/>
      <c r="DXT1015" s="716"/>
      <c r="DXU1015" s="716"/>
      <c r="DXV1015" s="716"/>
      <c r="DXW1015" s="716"/>
      <c r="DXX1015" s="716"/>
      <c r="DXY1015" s="716"/>
      <c r="DXZ1015" s="716"/>
      <c r="DYA1015" s="716"/>
      <c r="DYB1015" s="716"/>
      <c r="DYC1015" s="716"/>
      <c r="DYD1015" s="716"/>
      <c r="DYE1015" s="716"/>
      <c r="DYF1015" s="716"/>
      <c r="DYG1015" s="716"/>
      <c r="DYH1015" s="716"/>
      <c r="DYI1015" s="716"/>
      <c r="DYJ1015" s="716"/>
      <c r="DYK1015" s="716"/>
      <c r="DYL1015" s="716"/>
      <c r="DYM1015" s="716"/>
      <c r="DYN1015" s="716"/>
      <c r="DYO1015" s="716"/>
      <c r="DYP1015" s="716"/>
      <c r="DYQ1015" s="716"/>
      <c r="DYR1015" s="716"/>
      <c r="DYS1015" s="716"/>
      <c r="DYT1015" s="716"/>
      <c r="DYU1015" s="716"/>
      <c r="DYV1015" s="716"/>
      <c r="DYW1015" s="716"/>
      <c r="DYX1015" s="716"/>
      <c r="DYY1015" s="716"/>
      <c r="DYZ1015" s="716"/>
      <c r="DZA1015" s="716"/>
      <c r="DZB1015" s="716"/>
      <c r="DZC1015" s="716"/>
      <c r="DZD1015" s="716"/>
      <c r="DZE1015" s="716"/>
      <c r="DZF1015" s="716"/>
      <c r="DZG1015" s="716"/>
      <c r="DZH1015" s="716"/>
      <c r="DZI1015" s="716"/>
      <c r="DZJ1015" s="716"/>
      <c r="DZK1015" s="716"/>
      <c r="DZL1015" s="716"/>
      <c r="DZM1015" s="716"/>
      <c r="DZN1015" s="716"/>
      <c r="DZO1015" s="716"/>
      <c r="DZP1015" s="716"/>
      <c r="DZQ1015" s="716"/>
      <c r="DZR1015" s="716"/>
      <c r="DZS1015" s="716"/>
      <c r="DZT1015" s="716"/>
      <c r="DZU1015" s="716"/>
      <c r="DZV1015" s="716"/>
      <c r="DZW1015" s="716"/>
      <c r="DZX1015" s="716"/>
      <c r="DZY1015" s="716"/>
      <c r="DZZ1015" s="716"/>
      <c r="EAA1015" s="716"/>
      <c r="EAB1015" s="716"/>
      <c r="EAC1015" s="716"/>
      <c r="EAD1015" s="716"/>
      <c r="EAE1015" s="716"/>
      <c r="EAF1015" s="716"/>
      <c r="EAG1015" s="716"/>
      <c r="EAH1015" s="716"/>
      <c r="EAI1015" s="716"/>
      <c r="EAJ1015" s="716"/>
      <c r="EAK1015" s="716"/>
      <c r="EAL1015" s="716"/>
      <c r="EAM1015" s="716"/>
      <c r="EAN1015" s="716"/>
      <c r="EAO1015" s="716"/>
      <c r="EAP1015" s="716"/>
      <c r="EAQ1015" s="716"/>
      <c r="EAR1015" s="716"/>
      <c r="EAS1015" s="716"/>
      <c r="EAT1015" s="716"/>
      <c r="EAU1015" s="716"/>
      <c r="EAV1015" s="716"/>
      <c r="EAW1015" s="716"/>
      <c r="EAX1015" s="716"/>
      <c r="EAY1015" s="716"/>
      <c r="EAZ1015" s="716"/>
      <c r="EBA1015" s="716"/>
      <c r="EBB1015" s="716"/>
      <c r="EBC1015" s="716"/>
      <c r="EBD1015" s="716"/>
      <c r="EBE1015" s="716"/>
      <c r="EBF1015" s="716"/>
      <c r="EBG1015" s="716"/>
      <c r="EBH1015" s="716"/>
      <c r="EBI1015" s="716"/>
      <c r="EBJ1015" s="716"/>
      <c r="EBK1015" s="716"/>
      <c r="EBL1015" s="716"/>
      <c r="EBM1015" s="716"/>
      <c r="EBN1015" s="716"/>
      <c r="EBO1015" s="716"/>
      <c r="EBP1015" s="716"/>
      <c r="EBQ1015" s="716"/>
      <c r="EBR1015" s="716"/>
      <c r="EBS1015" s="716"/>
      <c r="EBT1015" s="716"/>
      <c r="EBU1015" s="716"/>
      <c r="EBV1015" s="716"/>
      <c r="EBW1015" s="716"/>
      <c r="EBX1015" s="716"/>
      <c r="EBY1015" s="716"/>
      <c r="EBZ1015" s="716"/>
      <c r="ECA1015" s="716"/>
      <c r="ECB1015" s="716"/>
      <c r="ECC1015" s="716"/>
      <c r="ECD1015" s="716"/>
      <c r="ECE1015" s="716"/>
      <c r="ECF1015" s="716"/>
      <c r="ECG1015" s="716"/>
      <c r="ECH1015" s="716"/>
      <c r="ECI1015" s="716"/>
      <c r="ECJ1015" s="716"/>
      <c r="ECK1015" s="716"/>
      <c r="ECL1015" s="716"/>
      <c r="ECM1015" s="716"/>
      <c r="ECN1015" s="716"/>
      <c r="ECO1015" s="716"/>
      <c r="ECP1015" s="716"/>
      <c r="ECQ1015" s="716"/>
      <c r="ECR1015" s="716"/>
      <c r="ECS1015" s="716"/>
      <c r="ECT1015" s="716"/>
      <c r="ECU1015" s="716"/>
      <c r="ECV1015" s="716"/>
      <c r="ECW1015" s="716"/>
      <c r="ECX1015" s="716"/>
      <c r="ECY1015" s="716"/>
      <c r="ECZ1015" s="716"/>
      <c r="EDA1015" s="716"/>
      <c r="EDB1015" s="716"/>
      <c r="EDC1015" s="716"/>
      <c r="EDD1015" s="716"/>
      <c r="EDE1015" s="716"/>
      <c r="EDF1015" s="716"/>
      <c r="EDG1015" s="716"/>
      <c r="EDH1015" s="716"/>
      <c r="EDI1015" s="716"/>
      <c r="EDJ1015" s="716"/>
      <c r="EDK1015" s="716"/>
      <c r="EDL1015" s="716"/>
      <c r="EDM1015" s="716"/>
      <c r="EDN1015" s="716"/>
      <c r="EDO1015" s="716"/>
      <c r="EDP1015" s="716"/>
      <c r="EDQ1015" s="716"/>
      <c r="EDR1015" s="716"/>
      <c r="EDS1015" s="716"/>
      <c r="EDT1015" s="716"/>
      <c r="EDU1015" s="716"/>
      <c r="EDV1015" s="716"/>
      <c r="EDW1015" s="716"/>
      <c r="EDX1015" s="716"/>
      <c r="EDY1015" s="716"/>
      <c r="EDZ1015" s="716"/>
      <c r="EEA1015" s="716"/>
      <c r="EEB1015" s="716"/>
      <c r="EEC1015" s="716"/>
      <c r="EED1015" s="716"/>
      <c r="EEE1015" s="716"/>
      <c r="EEF1015" s="716"/>
      <c r="EEG1015" s="716"/>
      <c r="EEH1015" s="716"/>
      <c r="EEI1015" s="716"/>
      <c r="EEJ1015" s="716"/>
      <c r="EEK1015" s="716"/>
      <c r="EEL1015" s="716"/>
      <c r="EEM1015" s="716"/>
      <c r="EEN1015" s="716"/>
      <c r="EEO1015" s="716"/>
      <c r="EEP1015" s="716"/>
      <c r="EEQ1015" s="716"/>
      <c r="EER1015" s="716"/>
      <c r="EES1015" s="716"/>
      <c r="EET1015" s="716"/>
      <c r="EEU1015" s="716"/>
      <c r="EEV1015" s="716"/>
      <c r="EEW1015" s="716"/>
      <c r="EEX1015" s="716"/>
      <c r="EEY1015" s="716"/>
      <c r="EEZ1015" s="716"/>
      <c r="EFA1015" s="716"/>
      <c r="EFB1015" s="716"/>
      <c r="EFC1015" s="716"/>
      <c r="EFD1015" s="716"/>
      <c r="EFE1015" s="716"/>
      <c r="EFF1015" s="716"/>
      <c r="EFG1015" s="716"/>
      <c r="EFH1015" s="716"/>
      <c r="EFI1015" s="716"/>
      <c r="EFJ1015" s="716"/>
      <c r="EFK1015" s="716"/>
      <c r="EFL1015" s="716"/>
      <c r="EFM1015" s="716"/>
      <c r="EFN1015" s="716"/>
      <c r="EFO1015" s="716"/>
      <c r="EFP1015" s="716"/>
      <c r="EFQ1015" s="716"/>
      <c r="EFR1015" s="716"/>
      <c r="EFS1015" s="716"/>
      <c r="EFT1015" s="716"/>
      <c r="EFU1015" s="716"/>
      <c r="EFV1015" s="716"/>
      <c r="EFW1015" s="716"/>
      <c r="EFX1015" s="716"/>
      <c r="EFY1015" s="716"/>
      <c r="EFZ1015" s="716"/>
      <c r="EGA1015" s="716"/>
      <c r="EGB1015" s="716"/>
      <c r="EGC1015" s="716"/>
      <c r="EGD1015" s="716"/>
      <c r="EGE1015" s="716"/>
      <c r="EGF1015" s="716"/>
      <c r="EGG1015" s="716"/>
      <c r="EGH1015" s="716"/>
      <c r="EGI1015" s="716"/>
      <c r="EGJ1015" s="716"/>
      <c r="EGK1015" s="716"/>
      <c r="EGL1015" s="716"/>
      <c r="EGM1015" s="716"/>
      <c r="EGN1015" s="716"/>
      <c r="EGO1015" s="716"/>
      <c r="EGP1015" s="716"/>
      <c r="EGQ1015" s="716"/>
      <c r="EGR1015" s="716"/>
      <c r="EGS1015" s="716"/>
      <c r="EGT1015" s="716"/>
      <c r="EGU1015" s="716"/>
      <c r="EGV1015" s="716"/>
      <c r="EGW1015" s="716"/>
      <c r="EGX1015" s="716"/>
      <c r="EGY1015" s="716"/>
      <c r="EGZ1015" s="716"/>
      <c r="EHA1015" s="716"/>
      <c r="EHB1015" s="716"/>
      <c r="EHC1015" s="716"/>
      <c r="EHD1015" s="716"/>
      <c r="EHE1015" s="716"/>
      <c r="EHF1015" s="716"/>
      <c r="EHG1015" s="716"/>
      <c r="EHH1015" s="716"/>
      <c r="EHI1015" s="716"/>
      <c r="EHJ1015" s="716"/>
      <c r="EHK1015" s="716"/>
      <c r="EHL1015" s="716"/>
      <c r="EHM1015" s="716"/>
      <c r="EHN1015" s="716"/>
      <c r="EHO1015" s="716"/>
      <c r="EHP1015" s="716"/>
      <c r="EHQ1015" s="716"/>
      <c r="EHR1015" s="716"/>
      <c r="EHS1015" s="716"/>
      <c r="EHT1015" s="716"/>
      <c r="EHU1015" s="716"/>
      <c r="EHV1015" s="716"/>
      <c r="EHW1015" s="716"/>
      <c r="EHX1015" s="716"/>
      <c r="EHY1015" s="716"/>
      <c r="EHZ1015" s="716"/>
      <c r="EIA1015" s="716"/>
      <c r="EIB1015" s="716"/>
      <c r="EIC1015" s="716"/>
      <c r="EID1015" s="716"/>
      <c r="EIE1015" s="716"/>
      <c r="EIF1015" s="716"/>
      <c r="EIG1015" s="716"/>
      <c r="EIH1015" s="716"/>
      <c r="EII1015" s="716"/>
      <c r="EIJ1015" s="716"/>
      <c r="EIK1015" s="716"/>
      <c r="EIL1015" s="716"/>
      <c r="EIM1015" s="716"/>
      <c r="EIN1015" s="716"/>
      <c r="EIO1015" s="716"/>
      <c r="EIP1015" s="716"/>
      <c r="EIQ1015" s="716"/>
      <c r="EIR1015" s="716"/>
      <c r="EIS1015" s="716"/>
      <c r="EIT1015" s="716"/>
      <c r="EIU1015" s="716"/>
      <c r="EIV1015" s="716"/>
      <c r="EIW1015" s="716"/>
      <c r="EIX1015" s="716"/>
      <c r="EIY1015" s="716"/>
      <c r="EIZ1015" s="716"/>
      <c r="EJA1015" s="716"/>
      <c r="EJB1015" s="716"/>
      <c r="EJC1015" s="716"/>
      <c r="EJD1015" s="716"/>
      <c r="EJE1015" s="716"/>
      <c r="EJF1015" s="716"/>
      <c r="EJG1015" s="716"/>
      <c r="EJH1015" s="716"/>
      <c r="EJI1015" s="716"/>
      <c r="EJJ1015" s="716"/>
      <c r="EJK1015" s="716"/>
      <c r="EJL1015" s="716"/>
      <c r="EJM1015" s="716"/>
      <c r="EJN1015" s="716"/>
      <c r="EJO1015" s="716"/>
      <c r="EJP1015" s="716"/>
      <c r="EJQ1015" s="716"/>
      <c r="EJR1015" s="716"/>
      <c r="EJS1015" s="716"/>
      <c r="EJT1015" s="716"/>
      <c r="EJU1015" s="716"/>
      <c r="EJV1015" s="716"/>
      <c r="EJW1015" s="716"/>
      <c r="EJX1015" s="716"/>
      <c r="EJY1015" s="716"/>
      <c r="EJZ1015" s="716"/>
      <c r="EKA1015" s="716"/>
      <c r="EKB1015" s="716"/>
      <c r="EKC1015" s="716"/>
      <c r="EKD1015" s="716"/>
      <c r="EKE1015" s="716"/>
      <c r="EKF1015" s="716"/>
      <c r="EKG1015" s="716"/>
      <c r="EKH1015" s="716"/>
      <c r="EKI1015" s="716"/>
      <c r="EKJ1015" s="716"/>
      <c r="EKK1015" s="716"/>
      <c r="EKL1015" s="716"/>
      <c r="EKM1015" s="716"/>
      <c r="EKN1015" s="716"/>
      <c r="EKO1015" s="716"/>
      <c r="EKP1015" s="716"/>
      <c r="EKQ1015" s="716"/>
      <c r="EKR1015" s="716"/>
      <c r="EKS1015" s="716"/>
      <c r="EKT1015" s="716"/>
      <c r="EKU1015" s="716"/>
      <c r="EKV1015" s="716"/>
      <c r="EKW1015" s="716"/>
      <c r="EKX1015" s="716"/>
      <c r="EKY1015" s="716"/>
      <c r="EKZ1015" s="716"/>
      <c r="ELA1015" s="716"/>
      <c r="ELB1015" s="716"/>
      <c r="ELC1015" s="716"/>
      <c r="ELD1015" s="716"/>
      <c r="ELE1015" s="716"/>
      <c r="ELF1015" s="716"/>
      <c r="ELG1015" s="716"/>
      <c r="ELH1015" s="716"/>
      <c r="ELI1015" s="716"/>
      <c r="ELJ1015" s="716"/>
      <c r="ELK1015" s="716"/>
      <c r="ELL1015" s="716"/>
      <c r="ELM1015" s="716"/>
      <c r="ELN1015" s="716"/>
      <c r="ELO1015" s="716"/>
      <c r="ELP1015" s="716"/>
      <c r="ELQ1015" s="716"/>
      <c r="ELR1015" s="716"/>
      <c r="ELS1015" s="716"/>
      <c r="ELT1015" s="716"/>
      <c r="ELU1015" s="716"/>
      <c r="ELV1015" s="716"/>
      <c r="ELW1015" s="716"/>
      <c r="ELX1015" s="716"/>
      <c r="ELY1015" s="716"/>
      <c r="ELZ1015" s="716"/>
      <c r="EMA1015" s="716"/>
      <c r="EMB1015" s="716"/>
      <c r="EMC1015" s="716"/>
      <c r="EMD1015" s="716"/>
      <c r="EME1015" s="716"/>
      <c r="EMF1015" s="716"/>
      <c r="EMG1015" s="716"/>
      <c r="EMH1015" s="716"/>
      <c r="EMI1015" s="716"/>
      <c r="EMJ1015" s="716"/>
      <c r="EMK1015" s="716"/>
      <c r="EML1015" s="716"/>
      <c r="EMM1015" s="716"/>
      <c r="EMN1015" s="716"/>
      <c r="EMO1015" s="716"/>
      <c r="EMP1015" s="716"/>
      <c r="EMQ1015" s="716"/>
      <c r="EMR1015" s="716"/>
      <c r="EMS1015" s="716"/>
      <c r="EMT1015" s="716"/>
      <c r="EMU1015" s="716"/>
      <c r="EMV1015" s="716"/>
      <c r="EMW1015" s="716"/>
      <c r="EMX1015" s="716"/>
      <c r="EMY1015" s="716"/>
      <c r="EMZ1015" s="716"/>
      <c r="ENA1015" s="716"/>
      <c r="ENB1015" s="716"/>
      <c r="ENC1015" s="716"/>
      <c r="END1015" s="716"/>
      <c r="ENE1015" s="716"/>
      <c r="ENF1015" s="716"/>
      <c r="ENG1015" s="716"/>
      <c r="ENH1015" s="716"/>
      <c r="ENI1015" s="716"/>
      <c r="ENJ1015" s="716"/>
      <c r="ENK1015" s="716"/>
      <c r="ENL1015" s="716"/>
      <c r="ENM1015" s="716"/>
      <c r="ENN1015" s="716"/>
      <c r="ENO1015" s="716"/>
      <c r="ENP1015" s="716"/>
      <c r="ENQ1015" s="716"/>
      <c r="ENR1015" s="716"/>
      <c r="ENS1015" s="716"/>
      <c r="ENT1015" s="716"/>
      <c r="ENU1015" s="716"/>
      <c r="ENV1015" s="716"/>
      <c r="ENW1015" s="716"/>
      <c r="ENX1015" s="716"/>
      <c r="ENY1015" s="716"/>
      <c r="ENZ1015" s="716"/>
      <c r="EOA1015" s="716"/>
      <c r="EOB1015" s="716"/>
      <c r="EOC1015" s="716"/>
      <c r="EOD1015" s="716"/>
      <c r="EOE1015" s="716"/>
      <c r="EOF1015" s="716"/>
      <c r="EOG1015" s="716"/>
      <c r="EOH1015" s="716"/>
      <c r="EOI1015" s="716"/>
      <c r="EOJ1015" s="716"/>
      <c r="EOK1015" s="716"/>
      <c r="EOL1015" s="716"/>
      <c r="EOM1015" s="716"/>
      <c r="EON1015" s="716"/>
      <c r="EOO1015" s="716"/>
      <c r="EOP1015" s="716"/>
      <c r="EOQ1015" s="716"/>
      <c r="EOR1015" s="716"/>
      <c r="EOS1015" s="716"/>
      <c r="EOT1015" s="716"/>
      <c r="EOU1015" s="716"/>
      <c r="EOV1015" s="716"/>
      <c r="EOW1015" s="716"/>
      <c r="EOX1015" s="716"/>
      <c r="EOY1015" s="716"/>
      <c r="EOZ1015" s="716"/>
      <c r="EPA1015" s="716"/>
      <c r="EPB1015" s="716"/>
      <c r="EPC1015" s="716"/>
      <c r="EPD1015" s="716"/>
      <c r="EPE1015" s="716"/>
      <c r="EPF1015" s="716"/>
      <c r="EPG1015" s="716"/>
      <c r="EPH1015" s="716"/>
      <c r="EPI1015" s="716"/>
      <c r="EPJ1015" s="716"/>
      <c r="EPK1015" s="716"/>
      <c r="EPL1015" s="716"/>
      <c r="EPM1015" s="716"/>
      <c r="EPN1015" s="716"/>
      <c r="EPO1015" s="716"/>
      <c r="EPP1015" s="716"/>
      <c r="EPQ1015" s="716"/>
      <c r="EPR1015" s="716"/>
      <c r="EPS1015" s="716"/>
      <c r="EPT1015" s="716"/>
      <c r="EPU1015" s="716"/>
      <c r="EPV1015" s="716"/>
      <c r="EPW1015" s="716"/>
      <c r="EPX1015" s="716"/>
      <c r="EPY1015" s="716"/>
      <c r="EPZ1015" s="716"/>
      <c r="EQA1015" s="716"/>
      <c r="EQB1015" s="716"/>
      <c r="EQC1015" s="716"/>
      <c r="EQD1015" s="716"/>
      <c r="EQE1015" s="716"/>
      <c r="EQF1015" s="716"/>
      <c r="EQG1015" s="716"/>
      <c r="EQH1015" s="716"/>
      <c r="EQI1015" s="716"/>
      <c r="EQJ1015" s="716"/>
      <c r="EQK1015" s="716"/>
      <c r="EQL1015" s="716"/>
      <c r="EQM1015" s="716"/>
      <c r="EQN1015" s="716"/>
      <c r="EQO1015" s="716"/>
      <c r="EQP1015" s="716"/>
      <c r="EQQ1015" s="716"/>
      <c r="EQR1015" s="716"/>
      <c r="EQS1015" s="716"/>
      <c r="EQT1015" s="716"/>
      <c r="EQU1015" s="716"/>
      <c r="EQV1015" s="716"/>
      <c r="EQW1015" s="716"/>
      <c r="EQX1015" s="716"/>
      <c r="EQY1015" s="716"/>
      <c r="EQZ1015" s="716"/>
      <c r="ERA1015" s="716"/>
      <c r="ERB1015" s="716"/>
      <c r="ERC1015" s="716"/>
      <c r="ERD1015" s="716"/>
      <c r="ERE1015" s="716"/>
      <c r="ERF1015" s="716"/>
      <c r="ERG1015" s="716"/>
      <c r="ERH1015" s="716"/>
      <c r="ERI1015" s="716"/>
      <c r="ERJ1015" s="716"/>
      <c r="ERK1015" s="716"/>
      <c r="ERL1015" s="716"/>
      <c r="ERM1015" s="716"/>
      <c r="ERN1015" s="716"/>
      <c r="ERO1015" s="716"/>
      <c r="ERP1015" s="716"/>
      <c r="ERQ1015" s="716"/>
      <c r="ERR1015" s="716"/>
      <c r="ERS1015" s="716"/>
      <c r="ERT1015" s="716"/>
      <c r="ERU1015" s="716"/>
      <c r="ERV1015" s="716"/>
      <c r="ERW1015" s="716"/>
      <c r="ERX1015" s="716"/>
      <c r="ERY1015" s="716"/>
      <c r="ERZ1015" s="716"/>
      <c r="ESA1015" s="716"/>
      <c r="ESB1015" s="716"/>
      <c r="ESC1015" s="716"/>
      <c r="ESD1015" s="716"/>
      <c r="ESE1015" s="716"/>
      <c r="ESF1015" s="716"/>
      <c r="ESG1015" s="716"/>
      <c r="ESH1015" s="716"/>
      <c r="ESI1015" s="716"/>
      <c r="ESJ1015" s="716"/>
      <c r="ESK1015" s="716"/>
      <c r="ESL1015" s="716"/>
      <c r="ESM1015" s="716"/>
      <c r="ESN1015" s="716"/>
      <c r="ESO1015" s="716"/>
      <c r="ESP1015" s="716"/>
      <c r="ESQ1015" s="716"/>
      <c r="ESR1015" s="716"/>
      <c r="ESS1015" s="716"/>
      <c r="EST1015" s="716"/>
      <c r="ESU1015" s="716"/>
      <c r="ESV1015" s="716"/>
      <c r="ESW1015" s="716"/>
      <c r="ESX1015" s="716"/>
      <c r="ESY1015" s="716"/>
      <c r="ESZ1015" s="716"/>
      <c r="ETA1015" s="716"/>
      <c r="ETB1015" s="716"/>
      <c r="ETC1015" s="716"/>
      <c r="ETD1015" s="716"/>
      <c r="ETE1015" s="716"/>
      <c r="ETF1015" s="716"/>
      <c r="ETG1015" s="716"/>
      <c r="ETH1015" s="716"/>
      <c r="ETI1015" s="716"/>
      <c r="ETJ1015" s="716"/>
      <c r="ETK1015" s="716"/>
      <c r="ETL1015" s="716"/>
      <c r="ETM1015" s="716"/>
      <c r="ETN1015" s="716"/>
      <c r="ETO1015" s="716"/>
      <c r="ETP1015" s="716"/>
      <c r="ETQ1015" s="716"/>
      <c r="ETR1015" s="716"/>
      <c r="ETS1015" s="716"/>
      <c r="ETT1015" s="716"/>
      <c r="ETU1015" s="716"/>
      <c r="ETV1015" s="716"/>
      <c r="ETW1015" s="716"/>
      <c r="ETX1015" s="716"/>
      <c r="ETY1015" s="716"/>
      <c r="ETZ1015" s="716"/>
      <c r="EUA1015" s="716"/>
      <c r="EUB1015" s="716"/>
      <c r="EUC1015" s="716"/>
      <c r="EUD1015" s="716"/>
      <c r="EUE1015" s="716"/>
      <c r="EUF1015" s="716"/>
      <c r="EUG1015" s="716"/>
      <c r="EUH1015" s="716"/>
      <c r="EUI1015" s="716"/>
      <c r="EUJ1015" s="716"/>
      <c r="EUK1015" s="716"/>
      <c r="EUL1015" s="716"/>
      <c r="EUM1015" s="716"/>
      <c r="EUN1015" s="716"/>
      <c r="EUO1015" s="716"/>
      <c r="EUP1015" s="716"/>
      <c r="EUQ1015" s="716"/>
      <c r="EUR1015" s="716"/>
      <c r="EUS1015" s="716"/>
      <c r="EUT1015" s="716"/>
      <c r="EUU1015" s="716"/>
      <c r="EUV1015" s="716"/>
      <c r="EUW1015" s="716"/>
      <c r="EUX1015" s="716"/>
      <c r="EUY1015" s="716"/>
      <c r="EUZ1015" s="716"/>
      <c r="EVA1015" s="716"/>
      <c r="EVB1015" s="716"/>
      <c r="EVC1015" s="716"/>
      <c r="EVD1015" s="716"/>
      <c r="EVE1015" s="716"/>
      <c r="EVF1015" s="716"/>
      <c r="EVG1015" s="716"/>
      <c r="EVH1015" s="716"/>
      <c r="EVI1015" s="716"/>
      <c r="EVJ1015" s="716"/>
      <c r="EVK1015" s="716"/>
      <c r="EVL1015" s="716"/>
      <c r="EVM1015" s="716"/>
      <c r="EVN1015" s="716"/>
      <c r="EVO1015" s="716"/>
      <c r="EVP1015" s="716"/>
      <c r="EVQ1015" s="716"/>
      <c r="EVR1015" s="716"/>
      <c r="EVS1015" s="716"/>
      <c r="EVT1015" s="716"/>
      <c r="EVU1015" s="716"/>
      <c r="EVV1015" s="716"/>
      <c r="EVW1015" s="716"/>
      <c r="EVX1015" s="716"/>
      <c r="EVY1015" s="716"/>
      <c r="EVZ1015" s="716"/>
      <c r="EWA1015" s="716"/>
      <c r="EWB1015" s="716"/>
      <c r="EWC1015" s="716"/>
      <c r="EWD1015" s="716"/>
      <c r="EWE1015" s="716"/>
      <c r="EWF1015" s="716"/>
      <c r="EWG1015" s="716"/>
      <c r="EWH1015" s="716"/>
      <c r="EWI1015" s="716"/>
      <c r="EWJ1015" s="716"/>
      <c r="EWK1015" s="716"/>
      <c r="EWL1015" s="716"/>
      <c r="EWM1015" s="716"/>
      <c r="EWN1015" s="716"/>
      <c r="EWO1015" s="716"/>
      <c r="EWP1015" s="716"/>
      <c r="EWQ1015" s="716"/>
      <c r="EWR1015" s="716"/>
      <c r="EWS1015" s="716"/>
      <c r="EWT1015" s="716"/>
      <c r="EWU1015" s="716"/>
      <c r="EWV1015" s="716"/>
      <c r="EWW1015" s="716"/>
      <c r="EWX1015" s="716"/>
      <c r="EWY1015" s="716"/>
      <c r="EWZ1015" s="716"/>
      <c r="EXA1015" s="716"/>
      <c r="EXB1015" s="716"/>
      <c r="EXC1015" s="716"/>
      <c r="EXD1015" s="716"/>
      <c r="EXE1015" s="716"/>
      <c r="EXF1015" s="716"/>
      <c r="EXG1015" s="716"/>
      <c r="EXH1015" s="716"/>
      <c r="EXI1015" s="716"/>
      <c r="EXJ1015" s="716"/>
      <c r="EXK1015" s="716"/>
      <c r="EXL1015" s="716"/>
      <c r="EXM1015" s="716"/>
      <c r="EXN1015" s="716"/>
      <c r="EXO1015" s="716"/>
      <c r="EXP1015" s="716"/>
      <c r="EXQ1015" s="716"/>
      <c r="EXR1015" s="716"/>
      <c r="EXS1015" s="716"/>
      <c r="EXT1015" s="716"/>
      <c r="EXU1015" s="716"/>
      <c r="EXV1015" s="716"/>
      <c r="EXW1015" s="716"/>
      <c r="EXX1015" s="716"/>
      <c r="EXY1015" s="716"/>
      <c r="EXZ1015" s="716"/>
      <c r="EYA1015" s="716"/>
      <c r="EYB1015" s="716"/>
      <c r="EYC1015" s="716"/>
      <c r="EYD1015" s="716"/>
      <c r="EYE1015" s="716"/>
      <c r="EYF1015" s="716"/>
      <c r="EYG1015" s="716"/>
      <c r="EYH1015" s="716"/>
      <c r="EYI1015" s="716"/>
      <c r="EYJ1015" s="716"/>
      <c r="EYK1015" s="716"/>
      <c r="EYL1015" s="716"/>
      <c r="EYM1015" s="716"/>
      <c r="EYN1015" s="716"/>
      <c r="EYO1015" s="716"/>
      <c r="EYP1015" s="716"/>
      <c r="EYQ1015" s="716"/>
      <c r="EYR1015" s="716"/>
      <c r="EYS1015" s="716"/>
      <c r="EYT1015" s="716"/>
      <c r="EYU1015" s="716"/>
      <c r="EYV1015" s="716"/>
      <c r="EYW1015" s="716"/>
      <c r="EYX1015" s="716"/>
      <c r="EYY1015" s="716"/>
      <c r="EYZ1015" s="716"/>
      <c r="EZA1015" s="716"/>
      <c r="EZB1015" s="716"/>
      <c r="EZC1015" s="716"/>
      <c r="EZD1015" s="716"/>
      <c r="EZE1015" s="716"/>
      <c r="EZF1015" s="716"/>
      <c r="EZG1015" s="716"/>
      <c r="EZH1015" s="716"/>
      <c r="EZI1015" s="716"/>
      <c r="EZJ1015" s="716"/>
      <c r="EZK1015" s="716"/>
      <c r="EZL1015" s="716"/>
      <c r="EZM1015" s="716"/>
      <c r="EZN1015" s="716"/>
      <c r="EZO1015" s="716"/>
      <c r="EZP1015" s="716"/>
      <c r="EZQ1015" s="716"/>
      <c r="EZR1015" s="716"/>
      <c r="EZS1015" s="716"/>
      <c r="EZT1015" s="716"/>
      <c r="EZU1015" s="716"/>
      <c r="EZV1015" s="716"/>
      <c r="EZW1015" s="716"/>
      <c r="EZX1015" s="716"/>
      <c r="EZY1015" s="716"/>
      <c r="EZZ1015" s="716"/>
      <c r="FAA1015" s="716"/>
      <c r="FAB1015" s="716"/>
      <c r="FAC1015" s="716"/>
      <c r="FAD1015" s="716"/>
      <c r="FAE1015" s="716"/>
      <c r="FAF1015" s="716"/>
      <c r="FAG1015" s="716"/>
      <c r="FAH1015" s="716"/>
      <c r="FAI1015" s="716"/>
      <c r="FAJ1015" s="716"/>
      <c r="FAK1015" s="716"/>
      <c r="FAL1015" s="716"/>
      <c r="FAM1015" s="716"/>
      <c r="FAN1015" s="716"/>
      <c r="FAO1015" s="716"/>
      <c r="FAP1015" s="716"/>
      <c r="FAQ1015" s="716"/>
      <c r="FAR1015" s="716"/>
      <c r="FAS1015" s="716"/>
      <c r="FAT1015" s="716"/>
      <c r="FAU1015" s="716"/>
      <c r="FAV1015" s="716"/>
      <c r="FAW1015" s="716"/>
      <c r="FAX1015" s="716"/>
      <c r="FAY1015" s="716"/>
      <c r="FAZ1015" s="716"/>
      <c r="FBA1015" s="716"/>
      <c r="FBB1015" s="716"/>
      <c r="FBC1015" s="716"/>
      <c r="FBD1015" s="716"/>
      <c r="FBE1015" s="716"/>
      <c r="FBF1015" s="716"/>
      <c r="FBG1015" s="716"/>
      <c r="FBH1015" s="716"/>
      <c r="FBI1015" s="716"/>
      <c r="FBJ1015" s="716"/>
      <c r="FBK1015" s="716"/>
      <c r="FBL1015" s="716"/>
      <c r="FBM1015" s="716"/>
      <c r="FBN1015" s="716"/>
      <c r="FBO1015" s="716"/>
      <c r="FBP1015" s="716"/>
      <c r="FBQ1015" s="716"/>
      <c r="FBR1015" s="716"/>
      <c r="FBS1015" s="716"/>
      <c r="FBT1015" s="716"/>
      <c r="FBU1015" s="716"/>
      <c r="FBV1015" s="716"/>
      <c r="FBW1015" s="716"/>
      <c r="FBX1015" s="716"/>
      <c r="FBY1015" s="716"/>
      <c r="FBZ1015" s="716"/>
      <c r="FCA1015" s="716"/>
      <c r="FCB1015" s="716"/>
      <c r="FCC1015" s="716"/>
      <c r="FCD1015" s="716"/>
      <c r="FCE1015" s="716"/>
      <c r="FCF1015" s="716"/>
      <c r="FCG1015" s="716"/>
      <c r="FCH1015" s="716"/>
      <c r="FCI1015" s="716"/>
      <c r="FCJ1015" s="716"/>
      <c r="FCK1015" s="716"/>
      <c r="FCL1015" s="716"/>
      <c r="FCM1015" s="716"/>
      <c r="FCN1015" s="716"/>
      <c r="FCO1015" s="716"/>
      <c r="FCP1015" s="716"/>
      <c r="FCQ1015" s="716"/>
      <c r="FCR1015" s="716"/>
      <c r="FCS1015" s="716"/>
      <c r="FCT1015" s="716"/>
      <c r="FCU1015" s="716"/>
      <c r="FCV1015" s="716"/>
      <c r="FCW1015" s="716"/>
      <c r="FCX1015" s="716"/>
      <c r="FCY1015" s="716"/>
      <c r="FCZ1015" s="716"/>
      <c r="FDA1015" s="716"/>
      <c r="FDB1015" s="716"/>
      <c r="FDC1015" s="716"/>
      <c r="FDD1015" s="716"/>
      <c r="FDE1015" s="716"/>
      <c r="FDF1015" s="716"/>
      <c r="FDG1015" s="716"/>
      <c r="FDH1015" s="716"/>
      <c r="FDI1015" s="716"/>
      <c r="FDJ1015" s="716"/>
      <c r="FDK1015" s="716"/>
      <c r="FDL1015" s="716"/>
      <c r="FDM1015" s="716"/>
      <c r="FDN1015" s="716"/>
      <c r="FDO1015" s="716"/>
      <c r="FDP1015" s="716"/>
      <c r="FDQ1015" s="716"/>
      <c r="FDR1015" s="716"/>
      <c r="FDS1015" s="716"/>
      <c r="FDT1015" s="716"/>
      <c r="FDU1015" s="716"/>
      <c r="FDV1015" s="716"/>
      <c r="FDW1015" s="716"/>
      <c r="FDX1015" s="716"/>
      <c r="FDY1015" s="716"/>
      <c r="FDZ1015" s="716"/>
      <c r="FEA1015" s="716"/>
      <c r="FEB1015" s="716"/>
      <c r="FEC1015" s="716"/>
      <c r="FED1015" s="716"/>
      <c r="FEE1015" s="716"/>
      <c r="FEF1015" s="716"/>
      <c r="FEG1015" s="716"/>
      <c r="FEH1015" s="716"/>
      <c r="FEI1015" s="716"/>
      <c r="FEJ1015" s="716"/>
      <c r="FEK1015" s="716"/>
      <c r="FEL1015" s="716"/>
      <c r="FEM1015" s="716"/>
      <c r="FEN1015" s="716"/>
      <c r="FEO1015" s="716"/>
      <c r="FEP1015" s="716"/>
      <c r="FEQ1015" s="716"/>
      <c r="FER1015" s="716"/>
      <c r="FES1015" s="716"/>
      <c r="FET1015" s="716"/>
      <c r="FEU1015" s="716"/>
      <c r="FEV1015" s="716"/>
      <c r="FEW1015" s="716"/>
      <c r="FEX1015" s="716"/>
      <c r="FEY1015" s="716"/>
      <c r="FEZ1015" s="716"/>
      <c r="FFA1015" s="716"/>
      <c r="FFB1015" s="716"/>
      <c r="FFC1015" s="716"/>
      <c r="FFD1015" s="716"/>
      <c r="FFE1015" s="716"/>
      <c r="FFF1015" s="716"/>
      <c r="FFG1015" s="716"/>
      <c r="FFH1015" s="716"/>
      <c r="FFI1015" s="716"/>
      <c r="FFJ1015" s="716"/>
      <c r="FFK1015" s="716"/>
      <c r="FFL1015" s="716"/>
      <c r="FFM1015" s="716"/>
      <c r="FFN1015" s="716"/>
      <c r="FFO1015" s="716"/>
      <c r="FFP1015" s="716"/>
      <c r="FFQ1015" s="716"/>
      <c r="FFR1015" s="716"/>
      <c r="FFS1015" s="716"/>
      <c r="FFT1015" s="716"/>
      <c r="FFU1015" s="716"/>
      <c r="FFV1015" s="716"/>
      <c r="FFW1015" s="716"/>
      <c r="FFX1015" s="716"/>
      <c r="FFY1015" s="716"/>
      <c r="FFZ1015" s="716"/>
      <c r="FGA1015" s="716"/>
      <c r="FGB1015" s="716"/>
      <c r="FGC1015" s="716"/>
      <c r="FGD1015" s="716"/>
      <c r="FGE1015" s="716"/>
      <c r="FGF1015" s="716"/>
      <c r="FGG1015" s="716"/>
      <c r="FGH1015" s="716"/>
      <c r="FGI1015" s="716"/>
      <c r="FGJ1015" s="716"/>
      <c r="FGK1015" s="716"/>
      <c r="FGL1015" s="716"/>
      <c r="FGM1015" s="716"/>
      <c r="FGN1015" s="716"/>
      <c r="FGO1015" s="716"/>
      <c r="FGP1015" s="716"/>
      <c r="FGQ1015" s="716"/>
      <c r="FGR1015" s="716"/>
      <c r="FGS1015" s="716"/>
      <c r="FGT1015" s="716"/>
      <c r="FGU1015" s="716"/>
      <c r="FGV1015" s="716"/>
      <c r="FGW1015" s="716"/>
      <c r="FGX1015" s="716"/>
      <c r="FGY1015" s="716"/>
      <c r="FGZ1015" s="716"/>
      <c r="FHA1015" s="716"/>
      <c r="FHB1015" s="716"/>
      <c r="FHC1015" s="716"/>
      <c r="FHD1015" s="716"/>
      <c r="FHE1015" s="716"/>
      <c r="FHF1015" s="716"/>
      <c r="FHG1015" s="716"/>
      <c r="FHH1015" s="716"/>
      <c r="FHI1015" s="716"/>
      <c r="FHJ1015" s="716"/>
      <c r="FHK1015" s="716"/>
      <c r="FHL1015" s="716"/>
      <c r="FHM1015" s="716"/>
      <c r="FHN1015" s="716"/>
      <c r="FHO1015" s="716"/>
      <c r="FHP1015" s="716"/>
      <c r="FHQ1015" s="716"/>
      <c r="FHR1015" s="716"/>
      <c r="FHS1015" s="716"/>
      <c r="FHT1015" s="716"/>
      <c r="FHU1015" s="716"/>
      <c r="FHV1015" s="716"/>
      <c r="FHW1015" s="716"/>
      <c r="FHX1015" s="716"/>
      <c r="FHY1015" s="716"/>
      <c r="FHZ1015" s="716"/>
      <c r="FIA1015" s="716"/>
      <c r="FIB1015" s="716"/>
      <c r="FIC1015" s="716"/>
      <c r="FID1015" s="716"/>
      <c r="FIE1015" s="716"/>
      <c r="FIF1015" s="716"/>
      <c r="FIG1015" s="716"/>
      <c r="FIH1015" s="716"/>
      <c r="FII1015" s="716"/>
      <c r="FIJ1015" s="716"/>
      <c r="FIK1015" s="716"/>
      <c r="FIL1015" s="716"/>
      <c r="FIM1015" s="716"/>
      <c r="FIN1015" s="716"/>
      <c r="FIO1015" s="716"/>
      <c r="FIP1015" s="716"/>
      <c r="FIQ1015" s="716"/>
      <c r="FIR1015" s="716"/>
      <c r="FIS1015" s="716"/>
      <c r="FIT1015" s="716"/>
      <c r="FIU1015" s="716"/>
      <c r="FIV1015" s="716"/>
      <c r="FIW1015" s="716"/>
      <c r="FIX1015" s="716"/>
      <c r="FIY1015" s="716"/>
      <c r="FIZ1015" s="716"/>
      <c r="FJA1015" s="716"/>
      <c r="FJB1015" s="716"/>
      <c r="FJC1015" s="716"/>
      <c r="FJD1015" s="716"/>
      <c r="FJE1015" s="716"/>
      <c r="FJF1015" s="716"/>
      <c r="FJG1015" s="716"/>
      <c r="FJH1015" s="716"/>
      <c r="FJI1015" s="716"/>
      <c r="FJJ1015" s="716"/>
      <c r="FJK1015" s="716"/>
      <c r="FJL1015" s="716"/>
      <c r="FJM1015" s="716"/>
      <c r="FJN1015" s="716"/>
      <c r="FJO1015" s="716"/>
      <c r="FJP1015" s="716"/>
      <c r="FJQ1015" s="716"/>
      <c r="FJR1015" s="716"/>
      <c r="FJS1015" s="716"/>
      <c r="FJT1015" s="716"/>
      <c r="FJU1015" s="716"/>
      <c r="FJV1015" s="716"/>
      <c r="FJW1015" s="716"/>
      <c r="FJX1015" s="716"/>
      <c r="FJY1015" s="716"/>
      <c r="FJZ1015" s="716"/>
      <c r="FKA1015" s="716"/>
      <c r="FKB1015" s="716"/>
      <c r="FKC1015" s="716"/>
      <c r="FKD1015" s="716"/>
      <c r="FKE1015" s="716"/>
      <c r="FKF1015" s="716"/>
      <c r="FKG1015" s="716"/>
      <c r="FKH1015" s="716"/>
      <c r="FKI1015" s="716"/>
      <c r="FKJ1015" s="716"/>
      <c r="FKK1015" s="716"/>
      <c r="FKL1015" s="716"/>
      <c r="FKM1015" s="716"/>
      <c r="FKN1015" s="716"/>
      <c r="FKO1015" s="716"/>
      <c r="FKP1015" s="716"/>
      <c r="FKQ1015" s="716"/>
      <c r="FKR1015" s="716"/>
      <c r="FKS1015" s="716"/>
      <c r="FKT1015" s="716"/>
      <c r="FKU1015" s="716"/>
      <c r="FKV1015" s="716"/>
      <c r="FKW1015" s="716"/>
      <c r="FKX1015" s="716"/>
      <c r="FKY1015" s="716"/>
      <c r="FKZ1015" s="716"/>
      <c r="FLA1015" s="716"/>
      <c r="FLB1015" s="716"/>
      <c r="FLC1015" s="716"/>
      <c r="FLD1015" s="716"/>
      <c r="FLE1015" s="716"/>
      <c r="FLF1015" s="716"/>
      <c r="FLG1015" s="716"/>
      <c r="FLH1015" s="716"/>
      <c r="FLI1015" s="716"/>
      <c r="FLJ1015" s="716"/>
      <c r="FLK1015" s="716"/>
      <c r="FLL1015" s="716"/>
      <c r="FLM1015" s="716"/>
      <c r="FLN1015" s="716"/>
      <c r="FLO1015" s="716"/>
      <c r="FLP1015" s="716"/>
      <c r="FLQ1015" s="716"/>
      <c r="FLR1015" s="716"/>
      <c r="FLS1015" s="716"/>
      <c r="FLT1015" s="716"/>
      <c r="FLU1015" s="716"/>
      <c r="FLV1015" s="716"/>
      <c r="FLW1015" s="716"/>
      <c r="FLX1015" s="716"/>
      <c r="FLY1015" s="716"/>
      <c r="FLZ1015" s="716"/>
      <c r="FMA1015" s="716"/>
      <c r="FMB1015" s="716"/>
      <c r="FMC1015" s="716"/>
      <c r="FMD1015" s="716"/>
      <c r="FME1015" s="716"/>
      <c r="FMF1015" s="716"/>
      <c r="FMG1015" s="716"/>
      <c r="FMH1015" s="716"/>
      <c r="FMI1015" s="716"/>
      <c r="FMJ1015" s="716"/>
      <c r="FMK1015" s="716"/>
      <c r="FML1015" s="716"/>
      <c r="FMM1015" s="716"/>
      <c r="FMN1015" s="716"/>
      <c r="FMO1015" s="716"/>
      <c r="FMP1015" s="716"/>
      <c r="FMQ1015" s="716"/>
      <c r="FMR1015" s="716"/>
      <c r="FMS1015" s="716"/>
      <c r="FMT1015" s="716"/>
      <c r="FMU1015" s="716"/>
      <c r="FMV1015" s="716"/>
      <c r="FMW1015" s="716"/>
      <c r="FMX1015" s="716"/>
      <c r="FMY1015" s="716"/>
      <c r="FMZ1015" s="716"/>
      <c r="FNA1015" s="716"/>
      <c r="FNB1015" s="716"/>
      <c r="FNC1015" s="716"/>
      <c r="FND1015" s="716"/>
      <c r="FNE1015" s="716"/>
      <c r="FNF1015" s="716"/>
      <c r="FNG1015" s="716"/>
      <c r="FNH1015" s="716"/>
      <c r="FNI1015" s="716"/>
      <c r="FNJ1015" s="716"/>
      <c r="FNK1015" s="716"/>
      <c r="FNL1015" s="716"/>
      <c r="FNM1015" s="716"/>
      <c r="FNN1015" s="716"/>
      <c r="FNO1015" s="716"/>
      <c r="FNP1015" s="716"/>
      <c r="FNQ1015" s="716"/>
      <c r="FNR1015" s="716"/>
      <c r="FNS1015" s="716"/>
      <c r="FNT1015" s="716"/>
      <c r="FNU1015" s="716"/>
      <c r="FNV1015" s="716"/>
      <c r="FNW1015" s="716"/>
      <c r="FNX1015" s="716"/>
      <c r="FNY1015" s="716"/>
      <c r="FNZ1015" s="716"/>
      <c r="FOA1015" s="716"/>
      <c r="FOB1015" s="716"/>
      <c r="FOC1015" s="716"/>
      <c r="FOD1015" s="716"/>
      <c r="FOE1015" s="716"/>
      <c r="FOF1015" s="716"/>
      <c r="FOG1015" s="716"/>
      <c r="FOH1015" s="716"/>
      <c r="FOI1015" s="716"/>
      <c r="FOJ1015" s="716"/>
      <c r="FOK1015" s="716"/>
      <c r="FOL1015" s="716"/>
      <c r="FOM1015" s="716"/>
      <c r="FON1015" s="716"/>
      <c r="FOO1015" s="716"/>
      <c r="FOP1015" s="716"/>
      <c r="FOQ1015" s="716"/>
      <c r="FOR1015" s="716"/>
      <c r="FOS1015" s="716"/>
      <c r="FOT1015" s="716"/>
      <c r="FOU1015" s="716"/>
      <c r="FOV1015" s="716"/>
      <c r="FOW1015" s="716"/>
      <c r="FOX1015" s="716"/>
      <c r="FOY1015" s="716"/>
      <c r="FOZ1015" s="716"/>
      <c r="FPA1015" s="716"/>
      <c r="FPB1015" s="716"/>
      <c r="FPC1015" s="716"/>
      <c r="FPD1015" s="716"/>
      <c r="FPE1015" s="716"/>
      <c r="FPF1015" s="716"/>
      <c r="FPG1015" s="716"/>
      <c r="FPH1015" s="716"/>
      <c r="FPI1015" s="716"/>
      <c r="FPJ1015" s="716"/>
      <c r="FPK1015" s="716"/>
      <c r="FPL1015" s="716"/>
      <c r="FPM1015" s="716"/>
      <c r="FPN1015" s="716"/>
      <c r="FPO1015" s="716"/>
      <c r="FPP1015" s="716"/>
      <c r="FPQ1015" s="716"/>
      <c r="FPR1015" s="716"/>
      <c r="FPS1015" s="716"/>
      <c r="FPT1015" s="716"/>
      <c r="FPU1015" s="716"/>
      <c r="FPV1015" s="716"/>
      <c r="FPW1015" s="716"/>
      <c r="FPX1015" s="716"/>
      <c r="FPY1015" s="716"/>
      <c r="FPZ1015" s="716"/>
      <c r="FQA1015" s="716"/>
      <c r="FQB1015" s="716"/>
      <c r="FQC1015" s="716"/>
      <c r="FQD1015" s="716"/>
      <c r="FQE1015" s="716"/>
      <c r="FQF1015" s="716"/>
      <c r="FQG1015" s="716"/>
      <c r="FQH1015" s="716"/>
      <c r="FQI1015" s="716"/>
      <c r="FQJ1015" s="716"/>
      <c r="FQK1015" s="716"/>
      <c r="FQL1015" s="716"/>
      <c r="FQM1015" s="716"/>
      <c r="FQN1015" s="716"/>
      <c r="FQO1015" s="716"/>
      <c r="FQP1015" s="716"/>
      <c r="FQQ1015" s="716"/>
      <c r="FQR1015" s="716"/>
      <c r="FQS1015" s="716"/>
      <c r="FQT1015" s="716"/>
      <c r="FQU1015" s="716"/>
      <c r="FQV1015" s="716"/>
      <c r="FQW1015" s="716"/>
      <c r="FQX1015" s="716"/>
      <c r="FQY1015" s="716"/>
      <c r="FQZ1015" s="716"/>
      <c r="FRA1015" s="716"/>
      <c r="FRB1015" s="716"/>
      <c r="FRC1015" s="716"/>
      <c r="FRD1015" s="716"/>
      <c r="FRE1015" s="716"/>
      <c r="FRF1015" s="716"/>
      <c r="FRG1015" s="716"/>
      <c r="FRH1015" s="716"/>
      <c r="FRI1015" s="716"/>
      <c r="FRJ1015" s="716"/>
      <c r="FRK1015" s="716"/>
      <c r="FRL1015" s="716"/>
      <c r="FRM1015" s="716"/>
      <c r="FRN1015" s="716"/>
      <c r="FRO1015" s="716"/>
      <c r="FRP1015" s="716"/>
      <c r="FRQ1015" s="716"/>
      <c r="FRR1015" s="716"/>
      <c r="FRS1015" s="716"/>
      <c r="FRT1015" s="716"/>
      <c r="FRU1015" s="716"/>
      <c r="FRV1015" s="716"/>
      <c r="FRW1015" s="716"/>
      <c r="FRX1015" s="716"/>
      <c r="FRY1015" s="716"/>
      <c r="FRZ1015" s="716"/>
      <c r="FSA1015" s="716"/>
      <c r="FSB1015" s="716"/>
      <c r="FSC1015" s="716"/>
      <c r="FSD1015" s="716"/>
      <c r="FSE1015" s="716"/>
      <c r="FSF1015" s="716"/>
      <c r="FSG1015" s="716"/>
      <c r="FSH1015" s="716"/>
      <c r="FSI1015" s="716"/>
      <c r="FSJ1015" s="716"/>
      <c r="FSK1015" s="716"/>
      <c r="FSL1015" s="716"/>
      <c r="FSM1015" s="716"/>
      <c r="FSN1015" s="716"/>
      <c r="FSO1015" s="716"/>
      <c r="FSP1015" s="716"/>
      <c r="FSQ1015" s="716"/>
      <c r="FSR1015" s="716"/>
      <c r="FSS1015" s="716"/>
      <c r="FST1015" s="716"/>
      <c r="FSU1015" s="716"/>
      <c r="FSV1015" s="716"/>
      <c r="FSW1015" s="716"/>
      <c r="FSX1015" s="716"/>
      <c r="FSY1015" s="716"/>
      <c r="FSZ1015" s="716"/>
      <c r="FTA1015" s="716"/>
      <c r="FTB1015" s="716"/>
      <c r="FTC1015" s="716"/>
      <c r="FTD1015" s="716"/>
      <c r="FTE1015" s="716"/>
      <c r="FTF1015" s="716"/>
      <c r="FTG1015" s="716"/>
      <c r="FTH1015" s="716"/>
      <c r="FTI1015" s="716"/>
      <c r="FTJ1015" s="716"/>
      <c r="FTK1015" s="716"/>
      <c r="FTL1015" s="716"/>
      <c r="FTM1015" s="716"/>
      <c r="FTN1015" s="716"/>
      <c r="FTO1015" s="716"/>
      <c r="FTP1015" s="716"/>
      <c r="FTQ1015" s="716"/>
      <c r="FTR1015" s="716"/>
      <c r="FTS1015" s="716"/>
      <c r="FTT1015" s="716"/>
      <c r="FTU1015" s="716"/>
      <c r="FTV1015" s="716"/>
      <c r="FTW1015" s="716"/>
      <c r="FTX1015" s="716"/>
      <c r="FTY1015" s="716"/>
      <c r="FTZ1015" s="716"/>
      <c r="FUA1015" s="716"/>
      <c r="FUB1015" s="716"/>
      <c r="FUC1015" s="716"/>
      <c r="FUD1015" s="716"/>
      <c r="FUE1015" s="716"/>
      <c r="FUF1015" s="716"/>
      <c r="FUG1015" s="716"/>
      <c r="FUH1015" s="716"/>
      <c r="FUI1015" s="716"/>
      <c r="FUJ1015" s="716"/>
      <c r="FUK1015" s="716"/>
      <c r="FUL1015" s="716"/>
      <c r="FUM1015" s="716"/>
      <c r="FUN1015" s="716"/>
      <c r="FUO1015" s="716"/>
      <c r="FUP1015" s="716"/>
      <c r="FUQ1015" s="716"/>
      <c r="FUR1015" s="716"/>
      <c r="FUS1015" s="716"/>
      <c r="FUT1015" s="716"/>
      <c r="FUU1015" s="716"/>
      <c r="FUV1015" s="716"/>
      <c r="FUW1015" s="716"/>
      <c r="FUX1015" s="716"/>
      <c r="FUY1015" s="716"/>
      <c r="FUZ1015" s="716"/>
      <c r="FVA1015" s="716"/>
      <c r="FVB1015" s="716"/>
      <c r="FVC1015" s="716"/>
      <c r="FVD1015" s="716"/>
      <c r="FVE1015" s="716"/>
      <c r="FVF1015" s="716"/>
      <c r="FVG1015" s="716"/>
      <c r="FVH1015" s="716"/>
      <c r="FVI1015" s="716"/>
      <c r="FVJ1015" s="716"/>
      <c r="FVK1015" s="716"/>
      <c r="FVL1015" s="716"/>
      <c r="FVM1015" s="716"/>
      <c r="FVN1015" s="716"/>
      <c r="FVO1015" s="716"/>
      <c r="FVP1015" s="716"/>
      <c r="FVQ1015" s="716"/>
      <c r="FVR1015" s="716"/>
      <c r="FVS1015" s="716"/>
      <c r="FVT1015" s="716"/>
      <c r="FVU1015" s="716"/>
      <c r="FVV1015" s="716"/>
      <c r="FVW1015" s="716"/>
      <c r="FVX1015" s="716"/>
      <c r="FVY1015" s="716"/>
      <c r="FVZ1015" s="716"/>
      <c r="FWA1015" s="716"/>
      <c r="FWB1015" s="716"/>
      <c r="FWC1015" s="716"/>
      <c r="FWD1015" s="716"/>
      <c r="FWE1015" s="716"/>
      <c r="FWF1015" s="716"/>
      <c r="FWG1015" s="716"/>
      <c r="FWH1015" s="716"/>
      <c r="FWI1015" s="716"/>
      <c r="FWJ1015" s="716"/>
      <c r="FWK1015" s="716"/>
      <c r="FWL1015" s="716"/>
      <c r="FWM1015" s="716"/>
      <c r="FWN1015" s="716"/>
      <c r="FWO1015" s="716"/>
      <c r="FWP1015" s="716"/>
      <c r="FWQ1015" s="716"/>
      <c r="FWR1015" s="716"/>
      <c r="FWS1015" s="716"/>
      <c r="FWT1015" s="716"/>
      <c r="FWU1015" s="716"/>
      <c r="FWV1015" s="716"/>
      <c r="FWW1015" s="716"/>
      <c r="FWX1015" s="716"/>
      <c r="FWY1015" s="716"/>
      <c r="FWZ1015" s="716"/>
      <c r="FXA1015" s="716"/>
      <c r="FXB1015" s="716"/>
      <c r="FXC1015" s="716"/>
      <c r="FXD1015" s="716"/>
      <c r="FXE1015" s="716"/>
      <c r="FXF1015" s="716"/>
      <c r="FXG1015" s="716"/>
      <c r="FXH1015" s="716"/>
      <c r="FXI1015" s="716"/>
      <c r="FXJ1015" s="716"/>
      <c r="FXK1015" s="716"/>
      <c r="FXL1015" s="716"/>
      <c r="FXM1015" s="716"/>
      <c r="FXN1015" s="716"/>
      <c r="FXO1015" s="716"/>
      <c r="FXP1015" s="716"/>
      <c r="FXQ1015" s="716"/>
      <c r="FXR1015" s="716"/>
      <c r="FXS1015" s="716"/>
      <c r="FXT1015" s="716"/>
      <c r="FXU1015" s="716"/>
      <c r="FXV1015" s="716"/>
      <c r="FXW1015" s="716"/>
      <c r="FXX1015" s="716"/>
      <c r="FXY1015" s="716"/>
      <c r="FXZ1015" s="716"/>
      <c r="FYA1015" s="716"/>
      <c r="FYB1015" s="716"/>
      <c r="FYC1015" s="716"/>
      <c r="FYD1015" s="716"/>
      <c r="FYE1015" s="716"/>
      <c r="FYF1015" s="716"/>
      <c r="FYG1015" s="716"/>
      <c r="FYH1015" s="716"/>
      <c r="FYI1015" s="716"/>
      <c r="FYJ1015" s="716"/>
      <c r="FYK1015" s="716"/>
      <c r="FYL1015" s="716"/>
      <c r="FYM1015" s="716"/>
      <c r="FYN1015" s="716"/>
      <c r="FYO1015" s="716"/>
      <c r="FYP1015" s="716"/>
      <c r="FYQ1015" s="716"/>
      <c r="FYR1015" s="716"/>
      <c r="FYS1015" s="716"/>
      <c r="FYT1015" s="716"/>
      <c r="FYU1015" s="716"/>
      <c r="FYV1015" s="716"/>
      <c r="FYW1015" s="716"/>
      <c r="FYX1015" s="716"/>
      <c r="FYY1015" s="716"/>
      <c r="FYZ1015" s="716"/>
      <c r="FZA1015" s="716"/>
      <c r="FZB1015" s="716"/>
      <c r="FZC1015" s="716"/>
      <c r="FZD1015" s="716"/>
      <c r="FZE1015" s="716"/>
      <c r="FZF1015" s="716"/>
      <c r="FZG1015" s="716"/>
      <c r="FZH1015" s="716"/>
      <c r="FZI1015" s="716"/>
      <c r="FZJ1015" s="716"/>
      <c r="FZK1015" s="716"/>
      <c r="FZL1015" s="716"/>
      <c r="FZM1015" s="716"/>
      <c r="FZN1015" s="716"/>
      <c r="FZO1015" s="716"/>
      <c r="FZP1015" s="716"/>
      <c r="FZQ1015" s="716"/>
      <c r="FZR1015" s="716"/>
      <c r="FZS1015" s="716"/>
      <c r="FZT1015" s="716"/>
      <c r="FZU1015" s="716"/>
      <c r="FZV1015" s="716"/>
      <c r="FZW1015" s="716"/>
      <c r="FZX1015" s="716"/>
      <c r="FZY1015" s="716"/>
      <c r="FZZ1015" s="716"/>
      <c r="GAA1015" s="716"/>
      <c r="GAB1015" s="716"/>
      <c r="GAC1015" s="716"/>
      <c r="GAD1015" s="716"/>
      <c r="GAE1015" s="716"/>
      <c r="GAF1015" s="716"/>
      <c r="GAG1015" s="716"/>
      <c r="GAH1015" s="716"/>
      <c r="GAI1015" s="716"/>
      <c r="GAJ1015" s="716"/>
      <c r="GAK1015" s="716"/>
      <c r="GAL1015" s="716"/>
      <c r="GAM1015" s="716"/>
      <c r="GAN1015" s="716"/>
      <c r="GAO1015" s="716"/>
      <c r="GAP1015" s="716"/>
      <c r="GAQ1015" s="716"/>
      <c r="GAR1015" s="716"/>
      <c r="GAS1015" s="716"/>
      <c r="GAT1015" s="716"/>
      <c r="GAU1015" s="716"/>
      <c r="GAV1015" s="716"/>
      <c r="GAW1015" s="716"/>
      <c r="GAX1015" s="716"/>
      <c r="GAY1015" s="716"/>
      <c r="GAZ1015" s="716"/>
      <c r="GBA1015" s="716"/>
      <c r="GBB1015" s="716"/>
      <c r="GBC1015" s="716"/>
      <c r="GBD1015" s="716"/>
      <c r="GBE1015" s="716"/>
      <c r="GBF1015" s="716"/>
      <c r="GBG1015" s="716"/>
      <c r="GBH1015" s="716"/>
      <c r="GBI1015" s="716"/>
      <c r="GBJ1015" s="716"/>
      <c r="GBK1015" s="716"/>
      <c r="GBL1015" s="716"/>
      <c r="GBM1015" s="716"/>
      <c r="GBN1015" s="716"/>
      <c r="GBO1015" s="716"/>
      <c r="GBP1015" s="716"/>
      <c r="GBQ1015" s="716"/>
      <c r="GBR1015" s="716"/>
      <c r="GBS1015" s="716"/>
      <c r="GBT1015" s="716"/>
      <c r="GBU1015" s="716"/>
      <c r="GBV1015" s="716"/>
      <c r="GBW1015" s="716"/>
      <c r="GBX1015" s="716"/>
      <c r="GBY1015" s="716"/>
      <c r="GBZ1015" s="716"/>
      <c r="GCA1015" s="716"/>
      <c r="GCB1015" s="716"/>
      <c r="GCC1015" s="716"/>
      <c r="GCD1015" s="716"/>
      <c r="GCE1015" s="716"/>
      <c r="GCF1015" s="716"/>
      <c r="GCG1015" s="716"/>
      <c r="GCH1015" s="716"/>
      <c r="GCI1015" s="716"/>
      <c r="GCJ1015" s="716"/>
      <c r="GCK1015" s="716"/>
      <c r="GCL1015" s="716"/>
      <c r="GCM1015" s="716"/>
      <c r="GCN1015" s="716"/>
      <c r="GCO1015" s="716"/>
      <c r="GCP1015" s="716"/>
      <c r="GCQ1015" s="716"/>
      <c r="GCR1015" s="716"/>
      <c r="GCS1015" s="716"/>
      <c r="GCT1015" s="716"/>
      <c r="GCU1015" s="716"/>
      <c r="GCV1015" s="716"/>
      <c r="GCW1015" s="716"/>
      <c r="GCX1015" s="716"/>
      <c r="GCY1015" s="716"/>
      <c r="GCZ1015" s="716"/>
      <c r="GDA1015" s="716"/>
      <c r="GDB1015" s="716"/>
      <c r="GDC1015" s="716"/>
      <c r="GDD1015" s="716"/>
      <c r="GDE1015" s="716"/>
      <c r="GDF1015" s="716"/>
      <c r="GDG1015" s="716"/>
      <c r="GDH1015" s="716"/>
      <c r="GDI1015" s="716"/>
      <c r="GDJ1015" s="716"/>
      <c r="GDK1015" s="716"/>
      <c r="GDL1015" s="716"/>
      <c r="GDM1015" s="716"/>
      <c r="GDN1015" s="716"/>
      <c r="GDO1015" s="716"/>
      <c r="GDP1015" s="716"/>
      <c r="GDQ1015" s="716"/>
      <c r="GDR1015" s="716"/>
      <c r="GDS1015" s="716"/>
      <c r="GDT1015" s="716"/>
      <c r="GDU1015" s="716"/>
      <c r="GDV1015" s="716"/>
      <c r="GDW1015" s="716"/>
      <c r="GDX1015" s="716"/>
      <c r="GDY1015" s="716"/>
      <c r="GDZ1015" s="716"/>
      <c r="GEA1015" s="716"/>
      <c r="GEB1015" s="716"/>
      <c r="GEC1015" s="716"/>
      <c r="GED1015" s="716"/>
      <c r="GEE1015" s="716"/>
      <c r="GEF1015" s="716"/>
      <c r="GEG1015" s="716"/>
      <c r="GEH1015" s="716"/>
      <c r="GEI1015" s="716"/>
      <c r="GEJ1015" s="716"/>
      <c r="GEK1015" s="716"/>
      <c r="GEL1015" s="716"/>
      <c r="GEM1015" s="716"/>
      <c r="GEN1015" s="716"/>
      <c r="GEO1015" s="716"/>
      <c r="GEP1015" s="716"/>
      <c r="GEQ1015" s="716"/>
      <c r="GER1015" s="716"/>
      <c r="GES1015" s="716"/>
      <c r="GET1015" s="716"/>
      <c r="GEU1015" s="716"/>
      <c r="GEV1015" s="716"/>
      <c r="GEW1015" s="716"/>
      <c r="GEX1015" s="716"/>
      <c r="GEY1015" s="716"/>
      <c r="GEZ1015" s="716"/>
      <c r="GFA1015" s="716"/>
      <c r="GFB1015" s="716"/>
      <c r="GFC1015" s="716"/>
      <c r="GFD1015" s="716"/>
      <c r="GFE1015" s="716"/>
      <c r="GFF1015" s="716"/>
      <c r="GFG1015" s="716"/>
      <c r="GFH1015" s="716"/>
      <c r="GFI1015" s="716"/>
      <c r="GFJ1015" s="716"/>
      <c r="GFK1015" s="716"/>
      <c r="GFL1015" s="716"/>
      <c r="GFM1015" s="716"/>
      <c r="GFN1015" s="716"/>
      <c r="GFO1015" s="716"/>
      <c r="GFP1015" s="716"/>
      <c r="GFQ1015" s="716"/>
      <c r="GFR1015" s="716"/>
      <c r="GFS1015" s="716"/>
      <c r="GFT1015" s="716"/>
      <c r="GFU1015" s="716"/>
      <c r="GFV1015" s="716"/>
      <c r="GFW1015" s="716"/>
      <c r="GFX1015" s="716"/>
      <c r="GFY1015" s="716"/>
      <c r="GFZ1015" s="716"/>
      <c r="GGA1015" s="716"/>
      <c r="GGB1015" s="716"/>
      <c r="GGC1015" s="716"/>
      <c r="GGD1015" s="716"/>
      <c r="GGE1015" s="716"/>
      <c r="GGF1015" s="716"/>
      <c r="GGG1015" s="716"/>
      <c r="GGH1015" s="716"/>
      <c r="GGI1015" s="716"/>
      <c r="GGJ1015" s="716"/>
      <c r="GGK1015" s="716"/>
      <c r="GGL1015" s="716"/>
      <c r="GGM1015" s="716"/>
      <c r="GGN1015" s="716"/>
      <c r="GGO1015" s="716"/>
      <c r="GGP1015" s="716"/>
      <c r="GGQ1015" s="716"/>
      <c r="GGR1015" s="716"/>
      <c r="GGS1015" s="716"/>
      <c r="GGT1015" s="716"/>
      <c r="GGU1015" s="716"/>
      <c r="GGV1015" s="716"/>
      <c r="GGW1015" s="716"/>
      <c r="GGX1015" s="716"/>
      <c r="GGY1015" s="716"/>
      <c r="GGZ1015" s="716"/>
      <c r="GHA1015" s="716"/>
      <c r="GHB1015" s="716"/>
      <c r="GHC1015" s="716"/>
      <c r="GHD1015" s="716"/>
      <c r="GHE1015" s="716"/>
      <c r="GHF1015" s="716"/>
      <c r="GHG1015" s="716"/>
      <c r="GHH1015" s="716"/>
      <c r="GHI1015" s="716"/>
      <c r="GHJ1015" s="716"/>
      <c r="GHK1015" s="716"/>
      <c r="GHL1015" s="716"/>
      <c r="GHM1015" s="716"/>
      <c r="GHN1015" s="716"/>
      <c r="GHO1015" s="716"/>
      <c r="GHP1015" s="716"/>
      <c r="GHQ1015" s="716"/>
      <c r="GHR1015" s="716"/>
      <c r="GHS1015" s="716"/>
      <c r="GHT1015" s="716"/>
      <c r="GHU1015" s="716"/>
      <c r="GHV1015" s="716"/>
      <c r="GHW1015" s="716"/>
      <c r="GHX1015" s="716"/>
      <c r="GHY1015" s="716"/>
      <c r="GHZ1015" s="716"/>
      <c r="GIA1015" s="716"/>
      <c r="GIB1015" s="716"/>
      <c r="GIC1015" s="716"/>
      <c r="GID1015" s="716"/>
      <c r="GIE1015" s="716"/>
      <c r="GIF1015" s="716"/>
      <c r="GIG1015" s="716"/>
      <c r="GIH1015" s="716"/>
      <c r="GII1015" s="716"/>
      <c r="GIJ1015" s="716"/>
      <c r="GIK1015" s="716"/>
      <c r="GIL1015" s="716"/>
      <c r="GIM1015" s="716"/>
      <c r="GIN1015" s="716"/>
      <c r="GIO1015" s="716"/>
      <c r="GIP1015" s="716"/>
      <c r="GIQ1015" s="716"/>
      <c r="GIR1015" s="716"/>
      <c r="GIS1015" s="716"/>
      <c r="GIT1015" s="716"/>
      <c r="GIU1015" s="716"/>
      <c r="GIV1015" s="716"/>
      <c r="GIW1015" s="716"/>
      <c r="GIX1015" s="716"/>
      <c r="GIY1015" s="716"/>
      <c r="GIZ1015" s="716"/>
      <c r="GJA1015" s="716"/>
      <c r="GJB1015" s="716"/>
      <c r="GJC1015" s="716"/>
      <c r="GJD1015" s="716"/>
      <c r="GJE1015" s="716"/>
      <c r="GJF1015" s="716"/>
      <c r="GJG1015" s="716"/>
      <c r="GJH1015" s="716"/>
      <c r="GJI1015" s="716"/>
      <c r="GJJ1015" s="716"/>
      <c r="GJK1015" s="716"/>
      <c r="GJL1015" s="716"/>
      <c r="GJM1015" s="716"/>
      <c r="GJN1015" s="716"/>
      <c r="GJO1015" s="716"/>
      <c r="GJP1015" s="716"/>
      <c r="GJQ1015" s="716"/>
      <c r="GJR1015" s="716"/>
      <c r="GJS1015" s="716"/>
      <c r="GJT1015" s="716"/>
      <c r="GJU1015" s="716"/>
      <c r="GJV1015" s="716"/>
      <c r="GJW1015" s="716"/>
      <c r="GJX1015" s="716"/>
      <c r="GJY1015" s="716"/>
      <c r="GJZ1015" s="716"/>
      <c r="GKA1015" s="716"/>
      <c r="GKB1015" s="716"/>
      <c r="GKC1015" s="716"/>
      <c r="GKD1015" s="716"/>
      <c r="GKE1015" s="716"/>
      <c r="GKF1015" s="716"/>
      <c r="GKG1015" s="716"/>
      <c r="GKH1015" s="716"/>
      <c r="GKI1015" s="716"/>
      <c r="GKJ1015" s="716"/>
      <c r="GKK1015" s="716"/>
      <c r="GKL1015" s="716"/>
      <c r="GKM1015" s="716"/>
      <c r="GKN1015" s="716"/>
      <c r="GKO1015" s="716"/>
      <c r="GKP1015" s="716"/>
      <c r="GKQ1015" s="716"/>
      <c r="GKR1015" s="716"/>
      <c r="GKS1015" s="716"/>
      <c r="GKT1015" s="716"/>
      <c r="GKU1015" s="716"/>
      <c r="GKV1015" s="716"/>
      <c r="GKW1015" s="716"/>
      <c r="GKX1015" s="716"/>
      <c r="GKY1015" s="716"/>
      <c r="GKZ1015" s="716"/>
      <c r="GLA1015" s="716"/>
      <c r="GLB1015" s="716"/>
      <c r="GLC1015" s="716"/>
      <c r="GLD1015" s="716"/>
      <c r="GLE1015" s="716"/>
      <c r="GLF1015" s="716"/>
      <c r="GLG1015" s="716"/>
      <c r="GLH1015" s="716"/>
      <c r="GLI1015" s="716"/>
      <c r="GLJ1015" s="716"/>
      <c r="GLK1015" s="716"/>
      <c r="GLL1015" s="716"/>
      <c r="GLM1015" s="716"/>
      <c r="GLN1015" s="716"/>
      <c r="GLO1015" s="716"/>
      <c r="GLP1015" s="716"/>
      <c r="GLQ1015" s="716"/>
      <c r="GLR1015" s="716"/>
      <c r="GLS1015" s="716"/>
      <c r="GLT1015" s="716"/>
      <c r="GLU1015" s="716"/>
      <c r="GLV1015" s="716"/>
      <c r="GLW1015" s="716"/>
      <c r="GLX1015" s="716"/>
      <c r="GLY1015" s="716"/>
      <c r="GLZ1015" s="716"/>
      <c r="GMA1015" s="716"/>
      <c r="GMB1015" s="716"/>
      <c r="GMC1015" s="716"/>
      <c r="GMD1015" s="716"/>
      <c r="GME1015" s="716"/>
      <c r="GMF1015" s="716"/>
      <c r="GMG1015" s="716"/>
      <c r="GMH1015" s="716"/>
      <c r="GMI1015" s="716"/>
      <c r="GMJ1015" s="716"/>
      <c r="GMK1015" s="716"/>
      <c r="GML1015" s="716"/>
      <c r="GMM1015" s="716"/>
      <c r="GMN1015" s="716"/>
      <c r="GMO1015" s="716"/>
      <c r="GMP1015" s="716"/>
      <c r="GMQ1015" s="716"/>
      <c r="GMR1015" s="716"/>
      <c r="GMS1015" s="716"/>
      <c r="GMT1015" s="716"/>
      <c r="GMU1015" s="716"/>
      <c r="GMV1015" s="716"/>
      <c r="GMW1015" s="716"/>
      <c r="GMX1015" s="716"/>
      <c r="GMY1015" s="716"/>
      <c r="GMZ1015" s="716"/>
      <c r="GNA1015" s="716"/>
      <c r="GNB1015" s="716"/>
      <c r="GNC1015" s="716"/>
      <c r="GND1015" s="716"/>
      <c r="GNE1015" s="716"/>
      <c r="GNF1015" s="716"/>
      <c r="GNG1015" s="716"/>
      <c r="GNH1015" s="716"/>
      <c r="GNI1015" s="716"/>
      <c r="GNJ1015" s="716"/>
      <c r="GNK1015" s="716"/>
      <c r="GNL1015" s="716"/>
      <c r="GNM1015" s="716"/>
      <c r="GNN1015" s="716"/>
      <c r="GNO1015" s="716"/>
      <c r="GNP1015" s="716"/>
      <c r="GNQ1015" s="716"/>
      <c r="GNR1015" s="716"/>
      <c r="GNS1015" s="716"/>
      <c r="GNT1015" s="716"/>
      <c r="GNU1015" s="716"/>
      <c r="GNV1015" s="716"/>
      <c r="GNW1015" s="716"/>
      <c r="GNX1015" s="716"/>
      <c r="GNY1015" s="716"/>
      <c r="GNZ1015" s="716"/>
      <c r="GOA1015" s="716"/>
      <c r="GOB1015" s="716"/>
      <c r="GOC1015" s="716"/>
      <c r="GOD1015" s="716"/>
      <c r="GOE1015" s="716"/>
      <c r="GOF1015" s="716"/>
      <c r="GOG1015" s="716"/>
      <c r="GOH1015" s="716"/>
      <c r="GOI1015" s="716"/>
      <c r="GOJ1015" s="716"/>
      <c r="GOK1015" s="716"/>
      <c r="GOL1015" s="716"/>
      <c r="GOM1015" s="716"/>
      <c r="GON1015" s="716"/>
      <c r="GOO1015" s="716"/>
      <c r="GOP1015" s="716"/>
      <c r="GOQ1015" s="716"/>
      <c r="GOR1015" s="716"/>
      <c r="GOS1015" s="716"/>
      <c r="GOT1015" s="716"/>
      <c r="GOU1015" s="716"/>
      <c r="GOV1015" s="716"/>
      <c r="GOW1015" s="716"/>
      <c r="GOX1015" s="716"/>
      <c r="GOY1015" s="716"/>
      <c r="GOZ1015" s="716"/>
      <c r="GPA1015" s="716"/>
      <c r="GPB1015" s="716"/>
      <c r="GPC1015" s="716"/>
      <c r="GPD1015" s="716"/>
      <c r="GPE1015" s="716"/>
      <c r="GPF1015" s="716"/>
      <c r="GPG1015" s="716"/>
      <c r="GPH1015" s="716"/>
      <c r="GPI1015" s="716"/>
      <c r="GPJ1015" s="716"/>
      <c r="GPK1015" s="716"/>
      <c r="GPL1015" s="716"/>
      <c r="GPM1015" s="716"/>
      <c r="GPN1015" s="716"/>
      <c r="GPO1015" s="716"/>
      <c r="GPP1015" s="716"/>
      <c r="GPQ1015" s="716"/>
      <c r="GPR1015" s="716"/>
      <c r="GPS1015" s="716"/>
      <c r="GPT1015" s="716"/>
      <c r="GPU1015" s="716"/>
      <c r="GPV1015" s="716"/>
      <c r="GPW1015" s="716"/>
      <c r="GPX1015" s="716"/>
      <c r="GPY1015" s="716"/>
      <c r="GPZ1015" s="716"/>
      <c r="GQA1015" s="716"/>
      <c r="GQB1015" s="716"/>
      <c r="GQC1015" s="716"/>
      <c r="GQD1015" s="716"/>
      <c r="GQE1015" s="716"/>
      <c r="GQF1015" s="716"/>
      <c r="GQG1015" s="716"/>
      <c r="GQH1015" s="716"/>
      <c r="GQI1015" s="716"/>
      <c r="GQJ1015" s="716"/>
      <c r="GQK1015" s="716"/>
      <c r="GQL1015" s="716"/>
      <c r="GQM1015" s="716"/>
      <c r="GQN1015" s="716"/>
      <c r="GQO1015" s="716"/>
      <c r="GQP1015" s="716"/>
      <c r="GQQ1015" s="716"/>
      <c r="GQR1015" s="716"/>
      <c r="GQS1015" s="716"/>
      <c r="GQT1015" s="716"/>
      <c r="GQU1015" s="716"/>
      <c r="GQV1015" s="716"/>
      <c r="GQW1015" s="716"/>
      <c r="GQX1015" s="716"/>
      <c r="GQY1015" s="716"/>
      <c r="GQZ1015" s="716"/>
      <c r="GRA1015" s="716"/>
      <c r="GRB1015" s="716"/>
      <c r="GRC1015" s="716"/>
      <c r="GRD1015" s="716"/>
      <c r="GRE1015" s="716"/>
      <c r="GRF1015" s="716"/>
      <c r="GRG1015" s="716"/>
      <c r="GRH1015" s="716"/>
      <c r="GRI1015" s="716"/>
      <c r="GRJ1015" s="716"/>
      <c r="GRK1015" s="716"/>
      <c r="GRL1015" s="716"/>
      <c r="GRM1015" s="716"/>
      <c r="GRN1015" s="716"/>
      <c r="GRO1015" s="716"/>
      <c r="GRP1015" s="716"/>
      <c r="GRQ1015" s="716"/>
      <c r="GRR1015" s="716"/>
      <c r="GRS1015" s="716"/>
      <c r="GRT1015" s="716"/>
      <c r="GRU1015" s="716"/>
      <c r="GRV1015" s="716"/>
      <c r="GRW1015" s="716"/>
      <c r="GRX1015" s="716"/>
      <c r="GRY1015" s="716"/>
      <c r="GRZ1015" s="716"/>
      <c r="GSA1015" s="716"/>
      <c r="GSB1015" s="716"/>
      <c r="GSC1015" s="716"/>
      <c r="GSD1015" s="716"/>
      <c r="GSE1015" s="716"/>
      <c r="GSF1015" s="716"/>
      <c r="GSG1015" s="716"/>
      <c r="GSH1015" s="716"/>
      <c r="GSI1015" s="716"/>
      <c r="GSJ1015" s="716"/>
      <c r="GSK1015" s="716"/>
      <c r="GSL1015" s="716"/>
      <c r="GSM1015" s="716"/>
      <c r="GSN1015" s="716"/>
      <c r="GSO1015" s="716"/>
      <c r="GSP1015" s="716"/>
      <c r="GSQ1015" s="716"/>
      <c r="GSR1015" s="716"/>
      <c r="GSS1015" s="716"/>
      <c r="GST1015" s="716"/>
      <c r="GSU1015" s="716"/>
      <c r="GSV1015" s="716"/>
      <c r="GSW1015" s="716"/>
      <c r="GSX1015" s="716"/>
      <c r="GSY1015" s="716"/>
      <c r="GSZ1015" s="716"/>
      <c r="GTA1015" s="716"/>
      <c r="GTB1015" s="716"/>
      <c r="GTC1015" s="716"/>
      <c r="GTD1015" s="716"/>
      <c r="GTE1015" s="716"/>
      <c r="GTF1015" s="716"/>
      <c r="GTG1015" s="716"/>
      <c r="GTH1015" s="716"/>
      <c r="GTI1015" s="716"/>
      <c r="GTJ1015" s="716"/>
      <c r="GTK1015" s="716"/>
      <c r="GTL1015" s="716"/>
      <c r="GTM1015" s="716"/>
      <c r="GTN1015" s="716"/>
      <c r="GTO1015" s="716"/>
      <c r="GTP1015" s="716"/>
      <c r="GTQ1015" s="716"/>
      <c r="GTR1015" s="716"/>
      <c r="GTS1015" s="716"/>
      <c r="GTT1015" s="716"/>
      <c r="GTU1015" s="716"/>
      <c r="GTV1015" s="716"/>
      <c r="GTW1015" s="716"/>
      <c r="GTX1015" s="716"/>
      <c r="GTY1015" s="716"/>
      <c r="GTZ1015" s="716"/>
      <c r="GUA1015" s="716"/>
      <c r="GUB1015" s="716"/>
      <c r="GUC1015" s="716"/>
      <c r="GUD1015" s="716"/>
      <c r="GUE1015" s="716"/>
      <c r="GUF1015" s="716"/>
      <c r="GUG1015" s="716"/>
      <c r="GUH1015" s="716"/>
      <c r="GUI1015" s="716"/>
      <c r="GUJ1015" s="716"/>
      <c r="GUK1015" s="716"/>
      <c r="GUL1015" s="716"/>
      <c r="GUM1015" s="716"/>
      <c r="GUN1015" s="716"/>
      <c r="GUO1015" s="716"/>
      <c r="GUP1015" s="716"/>
      <c r="GUQ1015" s="716"/>
      <c r="GUR1015" s="716"/>
      <c r="GUS1015" s="716"/>
      <c r="GUT1015" s="716"/>
      <c r="GUU1015" s="716"/>
      <c r="GUV1015" s="716"/>
      <c r="GUW1015" s="716"/>
      <c r="GUX1015" s="716"/>
      <c r="GUY1015" s="716"/>
      <c r="GUZ1015" s="716"/>
      <c r="GVA1015" s="716"/>
      <c r="GVB1015" s="716"/>
      <c r="GVC1015" s="716"/>
      <c r="GVD1015" s="716"/>
      <c r="GVE1015" s="716"/>
      <c r="GVF1015" s="716"/>
      <c r="GVG1015" s="716"/>
      <c r="GVH1015" s="716"/>
      <c r="GVI1015" s="716"/>
      <c r="GVJ1015" s="716"/>
      <c r="GVK1015" s="716"/>
      <c r="GVL1015" s="716"/>
      <c r="GVM1015" s="716"/>
      <c r="GVN1015" s="716"/>
      <c r="GVO1015" s="716"/>
      <c r="GVP1015" s="716"/>
      <c r="GVQ1015" s="716"/>
      <c r="GVR1015" s="716"/>
      <c r="GVS1015" s="716"/>
      <c r="GVT1015" s="716"/>
      <c r="GVU1015" s="716"/>
      <c r="GVV1015" s="716"/>
      <c r="GVW1015" s="716"/>
      <c r="GVX1015" s="716"/>
      <c r="GVY1015" s="716"/>
      <c r="GVZ1015" s="716"/>
      <c r="GWA1015" s="716"/>
      <c r="GWB1015" s="716"/>
      <c r="GWC1015" s="716"/>
      <c r="GWD1015" s="716"/>
      <c r="GWE1015" s="716"/>
      <c r="GWF1015" s="716"/>
      <c r="GWG1015" s="716"/>
      <c r="GWH1015" s="716"/>
      <c r="GWI1015" s="716"/>
      <c r="GWJ1015" s="716"/>
      <c r="GWK1015" s="716"/>
      <c r="GWL1015" s="716"/>
      <c r="GWM1015" s="716"/>
      <c r="GWN1015" s="716"/>
      <c r="GWO1015" s="716"/>
      <c r="GWP1015" s="716"/>
      <c r="GWQ1015" s="716"/>
      <c r="GWR1015" s="716"/>
      <c r="GWS1015" s="716"/>
      <c r="GWT1015" s="716"/>
      <c r="GWU1015" s="716"/>
      <c r="GWV1015" s="716"/>
      <c r="GWW1015" s="716"/>
      <c r="GWX1015" s="716"/>
      <c r="GWY1015" s="716"/>
      <c r="GWZ1015" s="716"/>
      <c r="GXA1015" s="716"/>
      <c r="GXB1015" s="716"/>
      <c r="GXC1015" s="716"/>
      <c r="GXD1015" s="716"/>
      <c r="GXE1015" s="716"/>
      <c r="GXF1015" s="716"/>
      <c r="GXG1015" s="716"/>
      <c r="GXH1015" s="716"/>
      <c r="GXI1015" s="716"/>
      <c r="GXJ1015" s="716"/>
      <c r="GXK1015" s="716"/>
      <c r="GXL1015" s="716"/>
      <c r="GXM1015" s="716"/>
      <c r="GXN1015" s="716"/>
      <c r="GXO1015" s="716"/>
      <c r="GXP1015" s="716"/>
      <c r="GXQ1015" s="716"/>
      <c r="GXR1015" s="716"/>
      <c r="GXS1015" s="716"/>
      <c r="GXT1015" s="716"/>
      <c r="GXU1015" s="716"/>
      <c r="GXV1015" s="716"/>
      <c r="GXW1015" s="716"/>
      <c r="GXX1015" s="716"/>
      <c r="GXY1015" s="716"/>
      <c r="GXZ1015" s="716"/>
      <c r="GYA1015" s="716"/>
      <c r="GYB1015" s="716"/>
      <c r="GYC1015" s="716"/>
      <c r="GYD1015" s="716"/>
      <c r="GYE1015" s="716"/>
      <c r="GYF1015" s="716"/>
      <c r="GYG1015" s="716"/>
      <c r="GYH1015" s="716"/>
      <c r="GYI1015" s="716"/>
      <c r="GYJ1015" s="716"/>
      <c r="GYK1015" s="716"/>
      <c r="GYL1015" s="716"/>
      <c r="GYM1015" s="716"/>
      <c r="GYN1015" s="716"/>
      <c r="GYO1015" s="716"/>
      <c r="GYP1015" s="716"/>
      <c r="GYQ1015" s="716"/>
      <c r="GYR1015" s="716"/>
      <c r="GYS1015" s="716"/>
      <c r="GYT1015" s="716"/>
      <c r="GYU1015" s="716"/>
      <c r="GYV1015" s="716"/>
      <c r="GYW1015" s="716"/>
      <c r="GYX1015" s="716"/>
      <c r="GYY1015" s="716"/>
      <c r="GYZ1015" s="716"/>
      <c r="GZA1015" s="716"/>
      <c r="GZB1015" s="716"/>
      <c r="GZC1015" s="716"/>
      <c r="GZD1015" s="716"/>
      <c r="GZE1015" s="716"/>
      <c r="GZF1015" s="716"/>
      <c r="GZG1015" s="716"/>
      <c r="GZH1015" s="716"/>
      <c r="GZI1015" s="716"/>
      <c r="GZJ1015" s="716"/>
      <c r="GZK1015" s="716"/>
      <c r="GZL1015" s="716"/>
      <c r="GZM1015" s="716"/>
      <c r="GZN1015" s="716"/>
      <c r="GZO1015" s="716"/>
      <c r="GZP1015" s="716"/>
      <c r="GZQ1015" s="716"/>
      <c r="GZR1015" s="716"/>
      <c r="GZS1015" s="716"/>
      <c r="GZT1015" s="716"/>
      <c r="GZU1015" s="716"/>
      <c r="GZV1015" s="716"/>
      <c r="GZW1015" s="716"/>
      <c r="GZX1015" s="716"/>
      <c r="GZY1015" s="716"/>
      <c r="GZZ1015" s="716"/>
      <c r="HAA1015" s="716"/>
      <c r="HAB1015" s="716"/>
      <c r="HAC1015" s="716"/>
      <c r="HAD1015" s="716"/>
      <c r="HAE1015" s="716"/>
      <c r="HAF1015" s="716"/>
      <c r="HAG1015" s="716"/>
      <c r="HAH1015" s="716"/>
      <c r="HAI1015" s="716"/>
      <c r="HAJ1015" s="716"/>
      <c r="HAK1015" s="716"/>
      <c r="HAL1015" s="716"/>
      <c r="HAM1015" s="716"/>
      <c r="HAN1015" s="716"/>
      <c r="HAO1015" s="716"/>
      <c r="HAP1015" s="716"/>
      <c r="HAQ1015" s="716"/>
      <c r="HAR1015" s="716"/>
      <c r="HAS1015" s="716"/>
      <c r="HAT1015" s="716"/>
      <c r="HAU1015" s="716"/>
      <c r="HAV1015" s="716"/>
      <c r="HAW1015" s="716"/>
      <c r="HAX1015" s="716"/>
      <c r="HAY1015" s="716"/>
      <c r="HAZ1015" s="716"/>
      <c r="HBA1015" s="716"/>
      <c r="HBB1015" s="716"/>
      <c r="HBC1015" s="716"/>
      <c r="HBD1015" s="716"/>
      <c r="HBE1015" s="716"/>
      <c r="HBF1015" s="716"/>
      <c r="HBG1015" s="716"/>
      <c r="HBH1015" s="716"/>
      <c r="HBI1015" s="716"/>
      <c r="HBJ1015" s="716"/>
      <c r="HBK1015" s="716"/>
      <c r="HBL1015" s="716"/>
      <c r="HBM1015" s="716"/>
      <c r="HBN1015" s="716"/>
      <c r="HBO1015" s="716"/>
      <c r="HBP1015" s="716"/>
      <c r="HBQ1015" s="716"/>
      <c r="HBR1015" s="716"/>
      <c r="HBS1015" s="716"/>
      <c r="HBT1015" s="716"/>
      <c r="HBU1015" s="716"/>
      <c r="HBV1015" s="716"/>
      <c r="HBW1015" s="716"/>
      <c r="HBX1015" s="716"/>
      <c r="HBY1015" s="716"/>
      <c r="HBZ1015" s="716"/>
      <c r="HCA1015" s="716"/>
      <c r="HCB1015" s="716"/>
      <c r="HCC1015" s="716"/>
      <c r="HCD1015" s="716"/>
      <c r="HCE1015" s="716"/>
      <c r="HCF1015" s="716"/>
      <c r="HCG1015" s="716"/>
      <c r="HCH1015" s="716"/>
      <c r="HCI1015" s="716"/>
      <c r="HCJ1015" s="716"/>
      <c r="HCK1015" s="716"/>
      <c r="HCL1015" s="716"/>
      <c r="HCM1015" s="716"/>
      <c r="HCN1015" s="716"/>
      <c r="HCO1015" s="716"/>
      <c r="HCP1015" s="716"/>
      <c r="HCQ1015" s="716"/>
      <c r="HCR1015" s="716"/>
      <c r="HCS1015" s="716"/>
      <c r="HCT1015" s="716"/>
      <c r="HCU1015" s="716"/>
      <c r="HCV1015" s="716"/>
      <c r="HCW1015" s="716"/>
      <c r="HCX1015" s="716"/>
      <c r="HCY1015" s="716"/>
      <c r="HCZ1015" s="716"/>
      <c r="HDA1015" s="716"/>
      <c r="HDB1015" s="716"/>
      <c r="HDC1015" s="716"/>
      <c r="HDD1015" s="716"/>
      <c r="HDE1015" s="716"/>
      <c r="HDF1015" s="716"/>
      <c r="HDG1015" s="716"/>
      <c r="HDH1015" s="716"/>
      <c r="HDI1015" s="716"/>
      <c r="HDJ1015" s="716"/>
      <c r="HDK1015" s="716"/>
      <c r="HDL1015" s="716"/>
      <c r="HDM1015" s="716"/>
      <c r="HDN1015" s="716"/>
      <c r="HDO1015" s="716"/>
      <c r="HDP1015" s="716"/>
      <c r="HDQ1015" s="716"/>
      <c r="HDR1015" s="716"/>
      <c r="HDS1015" s="716"/>
      <c r="HDT1015" s="716"/>
      <c r="HDU1015" s="716"/>
      <c r="HDV1015" s="716"/>
      <c r="HDW1015" s="716"/>
      <c r="HDX1015" s="716"/>
      <c r="HDY1015" s="716"/>
      <c r="HDZ1015" s="716"/>
      <c r="HEA1015" s="716"/>
      <c r="HEB1015" s="716"/>
      <c r="HEC1015" s="716"/>
      <c r="HED1015" s="716"/>
      <c r="HEE1015" s="716"/>
      <c r="HEF1015" s="716"/>
      <c r="HEG1015" s="716"/>
      <c r="HEH1015" s="716"/>
      <c r="HEI1015" s="716"/>
      <c r="HEJ1015" s="716"/>
      <c r="HEK1015" s="716"/>
      <c r="HEL1015" s="716"/>
      <c r="HEM1015" s="716"/>
      <c r="HEN1015" s="716"/>
      <c r="HEO1015" s="716"/>
      <c r="HEP1015" s="716"/>
      <c r="HEQ1015" s="716"/>
      <c r="HER1015" s="716"/>
      <c r="HES1015" s="716"/>
      <c r="HET1015" s="716"/>
      <c r="HEU1015" s="716"/>
      <c r="HEV1015" s="716"/>
      <c r="HEW1015" s="716"/>
      <c r="HEX1015" s="716"/>
      <c r="HEY1015" s="716"/>
      <c r="HEZ1015" s="716"/>
      <c r="HFA1015" s="716"/>
      <c r="HFB1015" s="716"/>
      <c r="HFC1015" s="716"/>
      <c r="HFD1015" s="716"/>
      <c r="HFE1015" s="716"/>
      <c r="HFF1015" s="716"/>
      <c r="HFG1015" s="716"/>
      <c r="HFH1015" s="716"/>
      <c r="HFI1015" s="716"/>
      <c r="HFJ1015" s="716"/>
      <c r="HFK1015" s="716"/>
      <c r="HFL1015" s="716"/>
      <c r="HFM1015" s="716"/>
      <c r="HFN1015" s="716"/>
      <c r="HFO1015" s="716"/>
      <c r="HFP1015" s="716"/>
      <c r="HFQ1015" s="716"/>
      <c r="HFR1015" s="716"/>
      <c r="HFS1015" s="716"/>
      <c r="HFT1015" s="716"/>
      <c r="HFU1015" s="716"/>
      <c r="HFV1015" s="716"/>
      <c r="HFW1015" s="716"/>
      <c r="HFX1015" s="716"/>
      <c r="HFY1015" s="716"/>
      <c r="HFZ1015" s="716"/>
      <c r="HGA1015" s="716"/>
      <c r="HGB1015" s="716"/>
      <c r="HGC1015" s="716"/>
      <c r="HGD1015" s="716"/>
      <c r="HGE1015" s="716"/>
      <c r="HGF1015" s="716"/>
      <c r="HGG1015" s="716"/>
      <c r="HGH1015" s="716"/>
      <c r="HGI1015" s="716"/>
      <c r="HGJ1015" s="716"/>
      <c r="HGK1015" s="716"/>
      <c r="HGL1015" s="716"/>
      <c r="HGM1015" s="716"/>
      <c r="HGN1015" s="716"/>
      <c r="HGO1015" s="716"/>
      <c r="HGP1015" s="716"/>
      <c r="HGQ1015" s="716"/>
      <c r="HGR1015" s="716"/>
      <c r="HGS1015" s="716"/>
      <c r="HGT1015" s="716"/>
      <c r="HGU1015" s="716"/>
      <c r="HGV1015" s="716"/>
      <c r="HGW1015" s="716"/>
      <c r="HGX1015" s="716"/>
      <c r="HGY1015" s="716"/>
      <c r="HGZ1015" s="716"/>
      <c r="HHA1015" s="716"/>
      <c r="HHB1015" s="716"/>
      <c r="HHC1015" s="716"/>
      <c r="HHD1015" s="716"/>
      <c r="HHE1015" s="716"/>
      <c r="HHF1015" s="716"/>
      <c r="HHG1015" s="716"/>
      <c r="HHH1015" s="716"/>
      <c r="HHI1015" s="716"/>
      <c r="HHJ1015" s="716"/>
      <c r="HHK1015" s="716"/>
      <c r="HHL1015" s="716"/>
      <c r="HHM1015" s="716"/>
      <c r="HHN1015" s="716"/>
      <c r="HHO1015" s="716"/>
      <c r="HHP1015" s="716"/>
      <c r="HHQ1015" s="716"/>
      <c r="HHR1015" s="716"/>
      <c r="HHS1015" s="716"/>
      <c r="HHT1015" s="716"/>
      <c r="HHU1015" s="716"/>
      <c r="HHV1015" s="716"/>
      <c r="HHW1015" s="716"/>
      <c r="HHX1015" s="716"/>
      <c r="HHY1015" s="716"/>
      <c r="HHZ1015" s="716"/>
      <c r="HIA1015" s="716"/>
      <c r="HIB1015" s="716"/>
      <c r="HIC1015" s="716"/>
      <c r="HID1015" s="716"/>
      <c r="HIE1015" s="716"/>
      <c r="HIF1015" s="716"/>
      <c r="HIG1015" s="716"/>
      <c r="HIH1015" s="716"/>
      <c r="HII1015" s="716"/>
      <c r="HIJ1015" s="716"/>
      <c r="HIK1015" s="716"/>
      <c r="HIL1015" s="716"/>
      <c r="HIM1015" s="716"/>
      <c r="HIN1015" s="716"/>
      <c r="HIO1015" s="716"/>
      <c r="HIP1015" s="716"/>
      <c r="HIQ1015" s="716"/>
      <c r="HIR1015" s="716"/>
      <c r="HIS1015" s="716"/>
      <c r="HIT1015" s="716"/>
      <c r="HIU1015" s="716"/>
      <c r="HIV1015" s="716"/>
      <c r="HIW1015" s="716"/>
      <c r="HIX1015" s="716"/>
      <c r="HIY1015" s="716"/>
      <c r="HIZ1015" s="716"/>
      <c r="HJA1015" s="716"/>
      <c r="HJB1015" s="716"/>
      <c r="HJC1015" s="716"/>
      <c r="HJD1015" s="716"/>
      <c r="HJE1015" s="716"/>
      <c r="HJF1015" s="716"/>
      <c r="HJG1015" s="716"/>
      <c r="HJH1015" s="716"/>
      <c r="HJI1015" s="716"/>
      <c r="HJJ1015" s="716"/>
      <c r="HJK1015" s="716"/>
      <c r="HJL1015" s="716"/>
      <c r="HJM1015" s="716"/>
      <c r="HJN1015" s="716"/>
      <c r="HJO1015" s="716"/>
      <c r="HJP1015" s="716"/>
      <c r="HJQ1015" s="716"/>
      <c r="HJR1015" s="716"/>
      <c r="HJS1015" s="716"/>
      <c r="HJT1015" s="716"/>
      <c r="HJU1015" s="716"/>
      <c r="HJV1015" s="716"/>
      <c r="HJW1015" s="716"/>
      <c r="HJX1015" s="716"/>
      <c r="HJY1015" s="716"/>
      <c r="HJZ1015" s="716"/>
      <c r="HKA1015" s="716"/>
      <c r="HKB1015" s="716"/>
      <c r="HKC1015" s="716"/>
      <c r="HKD1015" s="716"/>
      <c r="HKE1015" s="716"/>
      <c r="HKF1015" s="716"/>
      <c r="HKG1015" s="716"/>
      <c r="HKH1015" s="716"/>
      <c r="HKI1015" s="716"/>
      <c r="HKJ1015" s="716"/>
      <c r="HKK1015" s="716"/>
      <c r="HKL1015" s="716"/>
      <c r="HKM1015" s="716"/>
      <c r="HKN1015" s="716"/>
      <c r="HKO1015" s="716"/>
      <c r="HKP1015" s="716"/>
      <c r="HKQ1015" s="716"/>
      <c r="HKR1015" s="716"/>
      <c r="HKS1015" s="716"/>
      <c r="HKT1015" s="716"/>
      <c r="HKU1015" s="716"/>
      <c r="HKV1015" s="716"/>
      <c r="HKW1015" s="716"/>
      <c r="HKX1015" s="716"/>
      <c r="HKY1015" s="716"/>
      <c r="HKZ1015" s="716"/>
      <c r="HLA1015" s="716"/>
      <c r="HLB1015" s="716"/>
      <c r="HLC1015" s="716"/>
      <c r="HLD1015" s="716"/>
      <c r="HLE1015" s="716"/>
      <c r="HLF1015" s="716"/>
      <c r="HLG1015" s="716"/>
      <c r="HLH1015" s="716"/>
      <c r="HLI1015" s="716"/>
      <c r="HLJ1015" s="716"/>
      <c r="HLK1015" s="716"/>
      <c r="HLL1015" s="716"/>
      <c r="HLM1015" s="716"/>
      <c r="HLN1015" s="716"/>
      <c r="HLO1015" s="716"/>
      <c r="HLP1015" s="716"/>
      <c r="HLQ1015" s="716"/>
      <c r="HLR1015" s="716"/>
      <c r="HLS1015" s="716"/>
      <c r="HLT1015" s="716"/>
      <c r="HLU1015" s="716"/>
      <c r="HLV1015" s="716"/>
      <c r="HLW1015" s="716"/>
      <c r="HLX1015" s="716"/>
      <c r="HLY1015" s="716"/>
      <c r="HLZ1015" s="716"/>
      <c r="HMA1015" s="716"/>
      <c r="HMB1015" s="716"/>
      <c r="HMC1015" s="716"/>
      <c r="HMD1015" s="716"/>
      <c r="HME1015" s="716"/>
      <c r="HMF1015" s="716"/>
      <c r="HMG1015" s="716"/>
      <c r="HMH1015" s="716"/>
      <c r="HMI1015" s="716"/>
      <c r="HMJ1015" s="716"/>
      <c r="HMK1015" s="716"/>
      <c r="HML1015" s="716"/>
      <c r="HMM1015" s="716"/>
      <c r="HMN1015" s="716"/>
      <c r="HMO1015" s="716"/>
      <c r="HMP1015" s="716"/>
      <c r="HMQ1015" s="716"/>
      <c r="HMR1015" s="716"/>
      <c r="HMS1015" s="716"/>
      <c r="HMT1015" s="716"/>
      <c r="HMU1015" s="716"/>
      <c r="HMV1015" s="716"/>
      <c r="HMW1015" s="716"/>
      <c r="HMX1015" s="716"/>
      <c r="HMY1015" s="716"/>
      <c r="HMZ1015" s="716"/>
      <c r="HNA1015" s="716"/>
      <c r="HNB1015" s="716"/>
      <c r="HNC1015" s="716"/>
      <c r="HND1015" s="716"/>
      <c r="HNE1015" s="716"/>
      <c r="HNF1015" s="716"/>
      <c r="HNG1015" s="716"/>
      <c r="HNH1015" s="716"/>
      <c r="HNI1015" s="716"/>
      <c r="HNJ1015" s="716"/>
      <c r="HNK1015" s="716"/>
      <c r="HNL1015" s="716"/>
      <c r="HNM1015" s="716"/>
      <c r="HNN1015" s="716"/>
      <c r="HNO1015" s="716"/>
      <c r="HNP1015" s="716"/>
      <c r="HNQ1015" s="716"/>
      <c r="HNR1015" s="716"/>
      <c r="HNS1015" s="716"/>
      <c r="HNT1015" s="716"/>
      <c r="HNU1015" s="716"/>
      <c r="HNV1015" s="716"/>
      <c r="HNW1015" s="716"/>
      <c r="HNX1015" s="716"/>
      <c r="HNY1015" s="716"/>
      <c r="HNZ1015" s="716"/>
      <c r="HOA1015" s="716"/>
      <c r="HOB1015" s="716"/>
      <c r="HOC1015" s="716"/>
      <c r="HOD1015" s="716"/>
      <c r="HOE1015" s="716"/>
      <c r="HOF1015" s="716"/>
      <c r="HOG1015" s="716"/>
      <c r="HOH1015" s="716"/>
      <c r="HOI1015" s="716"/>
      <c r="HOJ1015" s="716"/>
      <c r="HOK1015" s="716"/>
      <c r="HOL1015" s="716"/>
      <c r="HOM1015" s="716"/>
      <c r="HON1015" s="716"/>
      <c r="HOO1015" s="716"/>
      <c r="HOP1015" s="716"/>
      <c r="HOQ1015" s="716"/>
      <c r="HOR1015" s="716"/>
      <c r="HOS1015" s="716"/>
      <c r="HOT1015" s="716"/>
      <c r="HOU1015" s="716"/>
      <c r="HOV1015" s="716"/>
      <c r="HOW1015" s="716"/>
      <c r="HOX1015" s="716"/>
      <c r="HOY1015" s="716"/>
      <c r="HOZ1015" s="716"/>
      <c r="HPA1015" s="716"/>
      <c r="HPB1015" s="716"/>
      <c r="HPC1015" s="716"/>
      <c r="HPD1015" s="716"/>
      <c r="HPE1015" s="716"/>
      <c r="HPF1015" s="716"/>
      <c r="HPG1015" s="716"/>
      <c r="HPH1015" s="716"/>
      <c r="HPI1015" s="716"/>
      <c r="HPJ1015" s="716"/>
      <c r="HPK1015" s="716"/>
      <c r="HPL1015" s="716"/>
      <c r="HPM1015" s="716"/>
      <c r="HPN1015" s="716"/>
      <c r="HPO1015" s="716"/>
      <c r="HPP1015" s="716"/>
      <c r="HPQ1015" s="716"/>
      <c r="HPR1015" s="716"/>
      <c r="HPS1015" s="716"/>
      <c r="HPT1015" s="716"/>
      <c r="HPU1015" s="716"/>
      <c r="HPV1015" s="716"/>
      <c r="HPW1015" s="716"/>
      <c r="HPX1015" s="716"/>
      <c r="HPY1015" s="716"/>
      <c r="HPZ1015" s="716"/>
      <c r="HQA1015" s="716"/>
      <c r="HQB1015" s="716"/>
      <c r="HQC1015" s="716"/>
      <c r="HQD1015" s="716"/>
      <c r="HQE1015" s="716"/>
      <c r="HQF1015" s="716"/>
      <c r="HQG1015" s="716"/>
      <c r="HQH1015" s="716"/>
      <c r="HQI1015" s="716"/>
      <c r="HQJ1015" s="716"/>
      <c r="HQK1015" s="716"/>
      <c r="HQL1015" s="716"/>
      <c r="HQM1015" s="716"/>
      <c r="HQN1015" s="716"/>
      <c r="HQO1015" s="716"/>
      <c r="HQP1015" s="716"/>
      <c r="HQQ1015" s="716"/>
      <c r="HQR1015" s="716"/>
      <c r="HQS1015" s="716"/>
      <c r="HQT1015" s="716"/>
      <c r="HQU1015" s="716"/>
      <c r="HQV1015" s="716"/>
      <c r="HQW1015" s="716"/>
      <c r="HQX1015" s="716"/>
      <c r="HQY1015" s="716"/>
      <c r="HQZ1015" s="716"/>
      <c r="HRA1015" s="716"/>
      <c r="HRB1015" s="716"/>
      <c r="HRC1015" s="716"/>
      <c r="HRD1015" s="716"/>
      <c r="HRE1015" s="716"/>
      <c r="HRF1015" s="716"/>
      <c r="HRG1015" s="716"/>
      <c r="HRH1015" s="716"/>
      <c r="HRI1015" s="716"/>
      <c r="HRJ1015" s="716"/>
      <c r="HRK1015" s="716"/>
      <c r="HRL1015" s="716"/>
      <c r="HRM1015" s="716"/>
      <c r="HRN1015" s="716"/>
      <c r="HRO1015" s="716"/>
      <c r="HRP1015" s="716"/>
      <c r="HRQ1015" s="716"/>
      <c r="HRR1015" s="716"/>
      <c r="HRS1015" s="716"/>
      <c r="HRT1015" s="716"/>
      <c r="HRU1015" s="716"/>
      <c r="HRV1015" s="716"/>
      <c r="HRW1015" s="716"/>
      <c r="HRX1015" s="716"/>
      <c r="HRY1015" s="716"/>
      <c r="HRZ1015" s="716"/>
      <c r="HSA1015" s="716"/>
      <c r="HSB1015" s="716"/>
      <c r="HSC1015" s="716"/>
      <c r="HSD1015" s="716"/>
      <c r="HSE1015" s="716"/>
      <c r="HSF1015" s="716"/>
      <c r="HSG1015" s="716"/>
      <c r="HSH1015" s="716"/>
      <c r="HSI1015" s="716"/>
      <c r="HSJ1015" s="716"/>
      <c r="HSK1015" s="716"/>
      <c r="HSL1015" s="716"/>
      <c r="HSM1015" s="716"/>
      <c r="HSN1015" s="716"/>
      <c r="HSO1015" s="716"/>
      <c r="HSP1015" s="716"/>
      <c r="HSQ1015" s="716"/>
      <c r="HSR1015" s="716"/>
      <c r="HSS1015" s="716"/>
      <c r="HST1015" s="716"/>
      <c r="HSU1015" s="716"/>
      <c r="HSV1015" s="716"/>
      <c r="HSW1015" s="716"/>
      <c r="HSX1015" s="716"/>
      <c r="HSY1015" s="716"/>
      <c r="HSZ1015" s="716"/>
      <c r="HTA1015" s="716"/>
      <c r="HTB1015" s="716"/>
      <c r="HTC1015" s="716"/>
      <c r="HTD1015" s="716"/>
      <c r="HTE1015" s="716"/>
      <c r="HTF1015" s="716"/>
      <c r="HTG1015" s="716"/>
      <c r="HTH1015" s="716"/>
      <c r="HTI1015" s="716"/>
      <c r="HTJ1015" s="716"/>
      <c r="HTK1015" s="716"/>
      <c r="HTL1015" s="716"/>
      <c r="HTM1015" s="716"/>
      <c r="HTN1015" s="716"/>
      <c r="HTO1015" s="716"/>
      <c r="HTP1015" s="716"/>
      <c r="HTQ1015" s="716"/>
      <c r="HTR1015" s="716"/>
      <c r="HTS1015" s="716"/>
      <c r="HTT1015" s="716"/>
      <c r="HTU1015" s="716"/>
      <c r="HTV1015" s="716"/>
      <c r="HTW1015" s="716"/>
      <c r="HTX1015" s="716"/>
      <c r="HTY1015" s="716"/>
      <c r="HTZ1015" s="716"/>
      <c r="HUA1015" s="716"/>
      <c r="HUB1015" s="716"/>
      <c r="HUC1015" s="716"/>
      <c r="HUD1015" s="716"/>
      <c r="HUE1015" s="716"/>
      <c r="HUF1015" s="716"/>
      <c r="HUG1015" s="716"/>
      <c r="HUH1015" s="716"/>
      <c r="HUI1015" s="716"/>
      <c r="HUJ1015" s="716"/>
      <c r="HUK1015" s="716"/>
      <c r="HUL1015" s="716"/>
      <c r="HUM1015" s="716"/>
      <c r="HUN1015" s="716"/>
      <c r="HUO1015" s="716"/>
      <c r="HUP1015" s="716"/>
      <c r="HUQ1015" s="716"/>
      <c r="HUR1015" s="716"/>
      <c r="HUS1015" s="716"/>
      <c r="HUT1015" s="716"/>
      <c r="HUU1015" s="716"/>
      <c r="HUV1015" s="716"/>
      <c r="HUW1015" s="716"/>
      <c r="HUX1015" s="716"/>
      <c r="HUY1015" s="716"/>
      <c r="HUZ1015" s="716"/>
      <c r="HVA1015" s="716"/>
      <c r="HVB1015" s="716"/>
      <c r="HVC1015" s="716"/>
      <c r="HVD1015" s="716"/>
      <c r="HVE1015" s="716"/>
      <c r="HVF1015" s="716"/>
      <c r="HVG1015" s="716"/>
      <c r="HVH1015" s="716"/>
      <c r="HVI1015" s="716"/>
      <c r="HVJ1015" s="716"/>
      <c r="HVK1015" s="716"/>
      <c r="HVL1015" s="716"/>
      <c r="HVM1015" s="716"/>
      <c r="HVN1015" s="716"/>
      <c r="HVO1015" s="716"/>
      <c r="HVP1015" s="716"/>
      <c r="HVQ1015" s="716"/>
      <c r="HVR1015" s="716"/>
      <c r="HVS1015" s="716"/>
      <c r="HVT1015" s="716"/>
      <c r="HVU1015" s="716"/>
      <c r="HVV1015" s="716"/>
      <c r="HVW1015" s="716"/>
      <c r="HVX1015" s="716"/>
      <c r="HVY1015" s="716"/>
      <c r="HVZ1015" s="716"/>
      <c r="HWA1015" s="716"/>
      <c r="HWB1015" s="716"/>
      <c r="HWC1015" s="716"/>
      <c r="HWD1015" s="716"/>
      <c r="HWE1015" s="716"/>
      <c r="HWF1015" s="716"/>
      <c r="HWG1015" s="716"/>
      <c r="HWH1015" s="716"/>
      <c r="HWI1015" s="716"/>
      <c r="HWJ1015" s="716"/>
      <c r="HWK1015" s="716"/>
      <c r="HWL1015" s="716"/>
      <c r="HWM1015" s="716"/>
      <c r="HWN1015" s="716"/>
      <c r="HWO1015" s="716"/>
      <c r="HWP1015" s="716"/>
      <c r="HWQ1015" s="716"/>
      <c r="HWR1015" s="716"/>
      <c r="HWS1015" s="716"/>
      <c r="HWT1015" s="716"/>
      <c r="HWU1015" s="716"/>
      <c r="HWV1015" s="716"/>
      <c r="HWW1015" s="716"/>
      <c r="HWX1015" s="716"/>
      <c r="HWY1015" s="716"/>
      <c r="HWZ1015" s="716"/>
      <c r="HXA1015" s="716"/>
      <c r="HXB1015" s="716"/>
      <c r="HXC1015" s="716"/>
      <c r="HXD1015" s="716"/>
      <c r="HXE1015" s="716"/>
      <c r="HXF1015" s="716"/>
      <c r="HXG1015" s="716"/>
      <c r="HXH1015" s="716"/>
      <c r="HXI1015" s="716"/>
      <c r="HXJ1015" s="716"/>
      <c r="HXK1015" s="716"/>
      <c r="HXL1015" s="716"/>
      <c r="HXM1015" s="716"/>
      <c r="HXN1015" s="716"/>
      <c r="HXO1015" s="716"/>
      <c r="HXP1015" s="716"/>
      <c r="HXQ1015" s="716"/>
      <c r="HXR1015" s="716"/>
      <c r="HXS1015" s="716"/>
      <c r="HXT1015" s="716"/>
      <c r="HXU1015" s="716"/>
      <c r="HXV1015" s="716"/>
      <c r="HXW1015" s="716"/>
      <c r="HXX1015" s="716"/>
      <c r="HXY1015" s="716"/>
      <c r="HXZ1015" s="716"/>
      <c r="HYA1015" s="716"/>
      <c r="HYB1015" s="716"/>
      <c r="HYC1015" s="716"/>
      <c r="HYD1015" s="716"/>
      <c r="HYE1015" s="716"/>
      <c r="HYF1015" s="716"/>
      <c r="HYG1015" s="716"/>
      <c r="HYH1015" s="716"/>
      <c r="HYI1015" s="716"/>
      <c r="HYJ1015" s="716"/>
      <c r="HYK1015" s="716"/>
      <c r="HYL1015" s="716"/>
      <c r="HYM1015" s="716"/>
      <c r="HYN1015" s="716"/>
      <c r="HYO1015" s="716"/>
      <c r="HYP1015" s="716"/>
      <c r="HYQ1015" s="716"/>
      <c r="HYR1015" s="716"/>
      <c r="HYS1015" s="716"/>
      <c r="HYT1015" s="716"/>
      <c r="HYU1015" s="716"/>
      <c r="HYV1015" s="716"/>
      <c r="HYW1015" s="716"/>
      <c r="HYX1015" s="716"/>
      <c r="HYY1015" s="716"/>
      <c r="HYZ1015" s="716"/>
      <c r="HZA1015" s="716"/>
      <c r="HZB1015" s="716"/>
      <c r="HZC1015" s="716"/>
      <c r="HZD1015" s="716"/>
      <c r="HZE1015" s="716"/>
      <c r="HZF1015" s="716"/>
      <c r="HZG1015" s="716"/>
      <c r="HZH1015" s="716"/>
      <c r="HZI1015" s="716"/>
      <c r="HZJ1015" s="716"/>
      <c r="HZK1015" s="716"/>
      <c r="HZL1015" s="716"/>
      <c r="HZM1015" s="716"/>
      <c r="HZN1015" s="716"/>
      <c r="HZO1015" s="716"/>
      <c r="HZP1015" s="716"/>
      <c r="HZQ1015" s="716"/>
      <c r="HZR1015" s="716"/>
      <c r="HZS1015" s="716"/>
      <c r="HZT1015" s="716"/>
      <c r="HZU1015" s="716"/>
      <c r="HZV1015" s="716"/>
      <c r="HZW1015" s="716"/>
      <c r="HZX1015" s="716"/>
      <c r="HZY1015" s="716"/>
      <c r="HZZ1015" s="716"/>
      <c r="IAA1015" s="716"/>
      <c r="IAB1015" s="716"/>
      <c r="IAC1015" s="716"/>
      <c r="IAD1015" s="716"/>
      <c r="IAE1015" s="716"/>
      <c r="IAF1015" s="716"/>
      <c r="IAG1015" s="716"/>
      <c r="IAH1015" s="716"/>
      <c r="IAI1015" s="716"/>
      <c r="IAJ1015" s="716"/>
      <c r="IAK1015" s="716"/>
      <c r="IAL1015" s="716"/>
      <c r="IAM1015" s="716"/>
      <c r="IAN1015" s="716"/>
      <c r="IAO1015" s="716"/>
      <c r="IAP1015" s="716"/>
      <c r="IAQ1015" s="716"/>
      <c r="IAR1015" s="716"/>
      <c r="IAS1015" s="716"/>
      <c r="IAT1015" s="716"/>
      <c r="IAU1015" s="716"/>
      <c r="IAV1015" s="716"/>
      <c r="IAW1015" s="716"/>
      <c r="IAX1015" s="716"/>
      <c r="IAY1015" s="716"/>
      <c r="IAZ1015" s="716"/>
      <c r="IBA1015" s="716"/>
      <c r="IBB1015" s="716"/>
      <c r="IBC1015" s="716"/>
      <c r="IBD1015" s="716"/>
      <c r="IBE1015" s="716"/>
      <c r="IBF1015" s="716"/>
      <c r="IBG1015" s="716"/>
      <c r="IBH1015" s="716"/>
      <c r="IBI1015" s="716"/>
      <c r="IBJ1015" s="716"/>
      <c r="IBK1015" s="716"/>
      <c r="IBL1015" s="716"/>
      <c r="IBM1015" s="716"/>
      <c r="IBN1015" s="716"/>
      <c r="IBO1015" s="716"/>
      <c r="IBP1015" s="716"/>
      <c r="IBQ1015" s="716"/>
      <c r="IBR1015" s="716"/>
      <c r="IBS1015" s="716"/>
      <c r="IBT1015" s="716"/>
      <c r="IBU1015" s="716"/>
      <c r="IBV1015" s="716"/>
      <c r="IBW1015" s="716"/>
      <c r="IBX1015" s="716"/>
      <c r="IBY1015" s="716"/>
      <c r="IBZ1015" s="716"/>
      <c r="ICA1015" s="716"/>
      <c r="ICB1015" s="716"/>
      <c r="ICC1015" s="716"/>
      <c r="ICD1015" s="716"/>
      <c r="ICE1015" s="716"/>
      <c r="ICF1015" s="716"/>
      <c r="ICG1015" s="716"/>
      <c r="ICH1015" s="716"/>
      <c r="ICI1015" s="716"/>
      <c r="ICJ1015" s="716"/>
      <c r="ICK1015" s="716"/>
      <c r="ICL1015" s="716"/>
      <c r="ICM1015" s="716"/>
      <c r="ICN1015" s="716"/>
      <c r="ICO1015" s="716"/>
      <c r="ICP1015" s="716"/>
      <c r="ICQ1015" s="716"/>
      <c r="ICR1015" s="716"/>
      <c r="ICS1015" s="716"/>
      <c r="ICT1015" s="716"/>
      <c r="ICU1015" s="716"/>
      <c r="ICV1015" s="716"/>
      <c r="ICW1015" s="716"/>
      <c r="ICX1015" s="716"/>
      <c r="ICY1015" s="716"/>
      <c r="ICZ1015" s="716"/>
      <c r="IDA1015" s="716"/>
      <c r="IDB1015" s="716"/>
      <c r="IDC1015" s="716"/>
      <c r="IDD1015" s="716"/>
      <c r="IDE1015" s="716"/>
      <c r="IDF1015" s="716"/>
      <c r="IDG1015" s="716"/>
      <c r="IDH1015" s="716"/>
      <c r="IDI1015" s="716"/>
      <c r="IDJ1015" s="716"/>
      <c r="IDK1015" s="716"/>
      <c r="IDL1015" s="716"/>
      <c r="IDM1015" s="716"/>
      <c r="IDN1015" s="716"/>
      <c r="IDO1015" s="716"/>
      <c r="IDP1015" s="716"/>
      <c r="IDQ1015" s="716"/>
      <c r="IDR1015" s="716"/>
      <c r="IDS1015" s="716"/>
      <c r="IDT1015" s="716"/>
      <c r="IDU1015" s="716"/>
      <c r="IDV1015" s="716"/>
      <c r="IDW1015" s="716"/>
      <c r="IDX1015" s="716"/>
      <c r="IDY1015" s="716"/>
      <c r="IDZ1015" s="716"/>
      <c r="IEA1015" s="716"/>
      <c r="IEB1015" s="716"/>
      <c r="IEC1015" s="716"/>
      <c r="IED1015" s="716"/>
      <c r="IEE1015" s="716"/>
      <c r="IEF1015" s="716"/>
      <c r="IEG1015" s="716"/>
      <c r="IEH1015" s="716"/>
      <c r="IEI1015" s="716"/>
      <c r="IEJ1015" s="716"/>
      <c r="IEK1015" s="716"/>
      <c r="IEL1015" s="716"/>
      <c r="IEM1015" s="716"/>
      <c r="IEN1015" s="716"/>
      <c r="IEO1015" s="716"/>
      <c r="IEP1015" s="716"/>
      <c r="IEQ1015" s="716"/>
      <c r="IER1015" s="716"/>
      <c r="IES1015" s="716"/>
      <c r="IET1015" s="716"/>
      <c r="IEU1015" s="716"/>
      <c r="IEV1015" s="716"/>
      <c r="IEW1015" s="716"/>
      <c r="IEX1015" s="716"/>
      <c r="IEY1015" s="716"/>
      <c r="IEZ1015" s="716"/>
      <c r="IFA1015" s="716"/>
      <c r="IFB1015" s="716"/>
      <c r="IFC1015" s="716"/>
      <c r="IFD1015" s="716"/>
      <c r="IFE1015" s="716"/>
      <c r="IFF1015" s="716"/>
      <c r="IFG1015" s="716"/>
      <c r="IFH1015" s="716"/>
      <c r="IFI1015" s="716"/>
      <c r="IFJ1015" s="716"/>
      <c r="IFK1015" s="716"/>
      <c r="IFL1015" s="716"/>
      <c r="IFM1015" s="716"/>
      <c r="IFN1015" s="716"/>
      <c r="IFO1015" s="716"/>
      <c r="IFP1015" s="716"/>
      <c r="IFQ1015" s="716"/>
      <c r="IFR1015" s="716"/>
      <c r="IFS1015" s="716"/>
      <c r="IFT1015" s="716"/>
      <c r="IFU1015" s="716"/>
      <c r="IFV1015" s="716"/>
      <c r="IFW1015" s="716"/>
      <c r="IFX1015" s="716"/>
      <c r="IFY1015" s="716"/>
      <c r="IFZ1015" s="716"/>
      <c r="IGA1015" s="716"/>
      <c r="IGB1015" s="716"/>
      <c r="IGC1015" s="716"/>
      <c r="IGD1015" s="716"/>
      <c r="IGE1015" s="716"/>
      <c r="IGF1015" s="716"/>
      <c r="IGG1015" s="716"/>
      <c r="IGH1015" s="716"/>
      <c r="IGI1015" s="716"/>
      <c r="IGJ1015" s="716"/>
      <c r="IGK1015" s="716"/>
      <c r="IGL1015" s="716"/>
      <c r="IGM1015" s="716"/>
      <c r="IGN1015" s="716"/>
      <c r="IGO1015" s="716"/>
      <c r="IGP1015" s="716"/>
      <c r="IGQ1015" s="716"/>
      <c r="IGR1015" s="716"/>
      <c r="IGS1015" s="716"/>
      <c r="IGT1015" s="716"/>
      <c r="IGU1015" s="716"/>
      <c r="IGV1015" s="716"/>
      <c r="IGW1015" s="716"/>
      <c r="IGX1015" s="716"/>
      <c r="IGY1015" s="716"/>
      <c r="IGZ1015" s="716"/>
      <c r="IHA1015" s="716"/>
      <c r="IHB1015" s="716"/>
      <c r="IHC1015" s="716"/>
      <c r="IHD1015" s="716"/>
      <c r="IHE1015" s="716"/>
      <c r="IHF1015" s="716"/>
      <c r="IHG1015" s="716"/>
      <c r="IHH1015" s="716"/>
      <c r="IHI1015" s="716"/>
      <c r="IHJ1015" s="716"/>
      <c r="IHK1015" s="716"/>
      <c r="IHL1015" s="716"/>
      <c r="IHM1015" s="716"/>
      <c r="IHN1015" s="716"/>
      <c r="IHO1015" s="716"/>
      <c r="IHP1015" s="716"/>
      <c r="IHQ1015" s="716"/>
      <c r="IHR1015" s="716"/>
      <c r="IHS1015" s="716"/>
      <c r="IHT1015" s="716"/>
      <c r="IHU1015" s="716"/>
      <c r="IHV1015" s="716"/>
      <c r="IHW1015" s="716"/>
      <c r="IHX1015" s="716"/>
      <c r="IHY1015" s="716"/>
      <c r="IHZ1015" s="716"/>
      <c r="IIA1015" s="716"/>
      <c r="IIB1015" s="716"/>
      <c r="IIC1015" s="716"/>
      <c r="IID1015" s="716"/>
      <c r="IIE1015" s="716"/>
      <c r="IIF1015" s="716"/>
      <c r="IIG1015" s="716"/>
      <c r="IIH1015" s="716"/>
      <c r="III1015" s="716"/>
      <c r="IIJ1015" s="716"/>
      <c r="IIK1015" s="716"/>
      <c r="IIL1015" s="716"/>
      <c r="IIM1015" s="716"/>
      <c r="IIN1015" s="716"/>
      <c r="IIO1015" s="716"/>
      <c r="IIP1015" s="716"/>
      <c r="IIQ1015" s="716"/>
      <c r="IIR1015" s="716"/>
      <c r="IIS1015" s="716"/>
      <c r="IIT1015" s="716"/>
      <c r="IIU1015" s="716"/>
      <c r="IIV1015" s="716"/>
      <c r="IIW1015" s="716"/>
      <c r="IIX1015" s="716"/>
      <c r="IIY1015" s="716"/>
      <c r="IIZ1015" s="716"/>
      <c r="IJA1015" s="716"/>
      <c r="IJB1015" s="716"/>
      <c r="IJC1015" s="716"/>
      <c r="IJD1015" s="716"/>
      <c r="IJE1015" s="716"/>
      <c r="IJF1015" s="716"/>
      <c r="IJG1015" s="716"/>
      <c r="IJH1015" s="716"/>
      <c r="IJI1015" s="716"/>
      <c r="IJJ1015" s="716"/>
      <c r="IJK1015" s="716"/>
      <c r="IJL1015" s="716"/>
      <c r="IJM1015" s="716"/>
      <c r="IJN1015" s="716"/>
      <c r="IJO1015" s="716"/>
      <c r="IJP1015" s="716"/>
      <c r="IJQ1015" s="716"/>
      <c r="IJR1015" s="716"/>
      <c r="IJS1015" s="716"/>
      <c r="IJT1015" s="716"/>
      <c r="IJU1015" s="716"/>
      <c r="IJV1015" s="716"/>
      <c r="IJW1015" s="716"/>
      <c r="IJX1015" s="716"/>
      <c r="IJY1015" s="716"/>
      <c r="IJZ1015" s="716"/>
      <c r="IKA1015" s="716"/>
      <c r="IKB1015" s="716"/>
      <c r="IKC1015" s="716"/>
      <c r="IKD1015" s="716"/>
      <c r="IKE1015" s="716"/>
      <c r="IKF1015" s="716"/>
      <c r="IKG1015" s="716"/>
      <c r="IKH1015" s="716"/>
      <c r="IKI1015" s="716"/>
      <c r="IKJ1015" s="716"/>
      <c r="IKK1015" s="716"/>
      <c r="IKL1015" s="716"/>
      <c r="IKM1015" s="716"/>
      <c r="IKN1015" s="716"/>
      <c r="IKO1015" s="716"/>
      <c r="IKP1015" s="716"/>
      <c r="IKQ1015" s="716"/>
      <c r="IKR1015" s="716"/>
      <c r="IKS1015" s="716"/>
      <c r="IKT1015" s="716"/>
      <c r="IKU1015" s="716"/>
      <c r="IKV1015" s="716"/>
      <c r="IKW1015" s="716"/>
      <c r="IKX1015" s="716"/>
      <c r="IKY1015" s="716"/>
      <c r="IKZ1015" s="716"/>
      <c r="ILA1015" s="716"/>
      <c r="ILB1015" s="716"/>
      <c r="ILC1015" s="716"/>
      <c r="ILD1015" s="716"/>
      <c r="ILE1015" s="716"/>
      <c r="ILF1015" s="716"/>
      <c r="ILG1015" s="716"/>
      <c r="ILH1015" s="716"/>
      <c r="ILI1015" s="716"/>
      <c r="ILJ1015" s="716"/>
      <c r="ILK1015" s="716"/>
      <c r="ILL1015" s="716"/>
      <c r="ILM1015" s="716"/>
      <c r="ILN1015" s="716"/>
      <c r="ILO1015" s="716"/>
      <c r="ILP1015" s="716"/>
      <c r="ILQ1015" s="716"/>
      <c r="ILR1015" s="716"/>
      <c r="ILS1015" s="716"/>
      <c r="ILT1015" s="716"/>
      <c r="ILU1015" s="716"/>
      <c r="ILV1015" s="716"/>
      <c r="ILW1015" s="716"/>
      <c r="ILX1015" s="716"/>
      <c r="ILY1015" s="716"/>
      <c r="ILZ1015" s="716"/>
      <c r="IMA1015" s="716"/>
      <c r="IMB1015" s="716"/>
      <c r="IMC1015" s="716"/>
      <c r="IMD1015" s="716"/>
      <c r="IME1015" s="716"/>
      <c r="IMF1015" s="716"/>
      <c r="IMG1015" s="716"/>
      <c r="IMH1015" s="716"/>
      <c r="IMI1015" s="716"/>
      <c r="IMJ1015" s="716"/>
      <c r="IMK1015" s="716"/>
      <c r="IML1015" s="716"/>
      <c r="IMM1015" s="716"/>
      <c r="IMN1015" s="716"/>
      <c r="IMO1015" s="716"/>
      <c r="IMP1015" s="716"/>
      <c r="IMQ1015" s="716"/>
      <c r="IMR1015" s="716"/>
      <c r="IMS1015" s="716"/>
      <c r="IMT1015" s="716"/>
      <c r="IMU1015" s="716"/>
      <c r="IMV1015" s="716"/>
      <c r="IMW1015" s="716"/>
      <c r="IMX1015" s="716"/>
      <c r="IMY1015" s="716"/>
      <c r="IMZ1015" s="716"/>
      <c r="INA1015" s="716"/>
      <c r="INB1015" s="716"/>
      <c r="INC1015" s="716"/>
      <c r="IND1015" s="716"/>
      <c r="INE1015" s="716"/>
      <c r="INF1015" s="716"/>
      <c r="ING1015" s="716"/>
      <c r="INH1015" s="716"/>
      <c r="INI1015" s="716"/>
      <c r="INJ1015" s="716"/>
      <c r="INK1015" s="716"/>
      <c r="INL1015" s="716"/>
      <c r="INM1015" s="716"/>
      <c r="INN1015" s="716"/>
      <c r="INO1015" s="716"/>
      <c r="INP1015" s="716"/>
      <c r="INQ1015" s="716"/>
      <c r="INR1015" s="716"/>
      <c r="INS1015" s="716"/>
      <c r="INT1015" s="716"/>
      <c r="INU1015" s="716"/>
      <c r="INV1015" s="716"/>
      <c r="INW1015" s="716"/>
      <c r="INX1015" s="716"/>
      <c r="INY1015" s="716"/>
      <c r="INZ1015" s="716"/>
      <c r="IOA1015" s="716"/>
      <c r="IOB1015" s="716"/>
      <c r="IOC1015" s="716"/>
      <c r="IOD1015" s="716"/>
      <c r="IOE1015" s="716"/>
      <c r="IOF1015" s="716"/>
      <c r="IOG1015" s="716"/>
      <c r="IOH1015" s="716"/>
      <c r="IOI1015" s="716"/>
      <c r="IOJ1015" s="716"/>
      <c r="IOK1015" s="716"/>
      <c r="IOL1015" s="716"/>
      <c r="IOM1015" s="716"/>
      <c r="ION1015" s="716"/>
      <c r="IOO1015" s="716"/>
      <c r="IOP1015" s="716"/>
      <c r="IOQ1015" s="716"/>
      <c r="IOR1015" s="716"/>
      <c r="IOS1015" s="716"/>
      <c r="IOT1015" s="716"/>
      <c r="IOU1015" s="716"/>
      <c r="IOV1015" s="716"/>
      <c r="IOW1015" s="716"/>
      <c r="IOX1015" s="716"/>
      <c r="IOY1015" s="716"/>
      <c r="IOZ1015" s="716"/>
      <c r="IPA1015" s="716"/>
      <c r="IPB1015" s="716"/>
      <c r="IPC1015" s="716"/>
      <c r="IPD1015" s="716"/>
      <c r="IPE1015" s="716"/>
      <c r="IPF1015" s="716"/>
      <c r="IPG1015" s="716"/>
      <c r="IPH1015" s="716"/>
      <c r="IPI1015" s="716"/>
      <c r="IPJ1015" s="716"/>
      <c r="IPK1015" s="716"/>
      <c r="IPL1015" s="716"/>
      <c r="IPM1015" s="716"/>
      <c r="IPN1015" s="716"/>
      <c r="IPO1015" s="716"/>
      <c r="IPP1015" s="716"/>
      <c r="IPQ1015" s="716"/>
      <c r="IPR1015" s="716"/>
      <c r="IPS1015" s="716"/>
      <c r="IPT1015" s="716"/>
      <c r="IPU1015" s="716"/>
      <c r="IPV1015" s="716"/>
      <c r="IPW1015" s="716"/>
      <c r="IPX1015" s="716"/>
      <c r="IPY1015" s="716"/>
      <c r="IPZ1015" s="716"/>
      <c r="IQA1015" s="716"/>
      <c r="IQB1015" s="716"/>
      <c r="IQC1015" s="716"/>
      <c r="IQD1015" s="716"/>
      <c r="IQE1015" s="716"/>
      <c r="IQF1015" s="716"/>
      <c r="IQG1015" s="716"/>
      <c r="IQH1015" s="716"/>
      <c r="IQI1015" s="716"/>
      <c r="IQJ1015" s="716"/>
      <c r="IQK1015" s="716"/>
      <c r="IQL1015" s="716"/>
      <c r="IQM1015" s="716"/>
      <c r="IQN1015" s="716"/>
      <c r="IQO1015" s="716"/>
      <c r="IQP1015" s="716"/>
      <c r="IQQ1015" s="716"/>
      <c r="IQR1015" s="716"/>
      <c r="IQS1015" s="716"/>
      <c r="IQT1015" s="716"/>
      <c r="IQU1015" s="716"/>
      <c r="IQV1015" s="716"/>
      <c r="IQW1015" s="716"/>
      <c r="IQX1015" s="716"/>
      <c r="IQY1015" s="716"/>
      <c r="IQZ1015" s="716"/>
      <c r="IRA1015" s="716"/>
      <c r="IRB1015" s="716"/>
      <c r="IRC1015" s="716"/>
      <c r="IRD1015" s="716"/>
      <c r="IRE1015" s="716"/>
      <c r="IRF1015" s="716"/>
      <c r="IRG1015" s="716"/>
      <c r="IRH1015" s="716"/>
      <c r="IRI1015" s="716"/>
      <c r="IRJ1015" s="716"/>
      <c r="IRK1015" s="716"/>
      <c r="IRL1015" s="716"/>
      <c r="IRM1015" s="716"/>
      <c r="IRN1015" s="716"/>
      <c r="IRO1015" s="716"/>
      <c r="IRP1015" s="716"/>
      <c r="IRQ1015" s="716"/>
      <c r="IRR1015" s="716"/>
      <c r="IRS1015" s="716"/>
      <c r="IRT1015" s="716"/>
      <c r="IRU1015" s="716"/>
      <c r="IRV1015" s="716"/>
      <c r="IRW1015" s="716"/>
      <c r="IRX1015" s="716"/>
      <c r="IRY1015" s="716"/>
      <c r="IRZ1015" s="716"/>
      <c r="ISA1015" s="716"/>
      <c r="ISB1015" s="716"/>
      <c r="ISC1015" s="716"/>
      <c r="ISD1015" s="716"/>
      <c r="ISE1015" s="716"/>
      <c r="ISF1015" s="716"/>
      <c r="ISG1015" s="716"/>
      <c r="ISH1015" s="716"/>
      <c r="ISI1015" s="716"/>
      <c r="ISJ1015" s="716"/>
      <c r="ISK1015" s="716"/>
      <c r="ISL1015" s="716"/>
      <c r="ISM1015" s="716"/>
      <c r="ISN1015" s="716"/>
      <c r="ISO1015" s="716"/>
      <c r="ISP1015" s="716"/>
      <c r="ISQ1015" s="716"/>
      <c r="ISR1015" s="716"/>
      <c r="ISS1015" s="716"/>
      <c r="IST1015" s="716"/>
      <c r="ISU1015" s="716"/>
      <c r="ISV1015" s="716"/>
      <c r="ISW1015" s="716"/>
      <c r="ISX1015" s="716"/>
      <c r="ISY1015" s="716"/>
      <c r="ISZ1015" s="716"/>
      <c r="ITA1015" s="716"/>
      <c r="ITB1015" s="716"/>
      <c r="ITC1015" s="716"/>
      <c r="ITD1015" s="716"/>
      <c r="ITE1015" s="716"/>
      <c r="ITF1015" s="716"/>
      <c r="ITG1015" s="716"/>
      <c r="ITH1015" s="716"/>
      <c r="ITI1015" s="716"/>
      <c r="ITJ1015" s="716"/>
      <c r="ITK1015" s="716"/>
      <c r="ITL1015" s="716"/>
      <c r="ITM1015" s="716"/>
      <c r="ITN1015" s="716"/>
      <c r="ITO1015" s="716"/>
      <c r="ITP1015" s="716"/>
      <c r="ITQ1015" s="716"/>
      <c r="ITR1015" s="716"/>
      <c r="ITS1015" s="716"/>
      <c r="ITT1015" s="716"/>
      <c r="ITU1015" s="716"/>
      <c r="ITV1015" s="716"/>
      <c r="ITW1015" s="716"/>
      <c r="ITX1015" s="716"/>
      <c r="ITY1015" s="716"/>
      <c r="ITZ1015" s="716"/>
      <c r="IUA1015" s="716"/>
      <c r="IUB1015" s="716"/>
      <c r="IUC1015" s="716"/>
      <c r="IUD1015" s="716"/>
      <c r="IUE1015" s="716"/>
      <c r="IUF1015" s="716"/>
      <c r="IUG1015" s="716"/>
      <c r="IUH1015" s="716"/>
      <c r="IUI1015" s="716"/>
      <c r="IUJ1015" s="716"/>
      <c r="IUK1015" s="716"/>
      <c r="IUL1015" s="716"/>
      <c r="IUM1015" s="716"/>
      <c r="IUN1015" s="716"/>
      <c r="IUO1015" s="716"/>
      <c r="IUP1015" s="716"/>
      <c r="IUQ1015" s="716"/>
      <c r="IUR1015" s="716"/>
      <c r="IUS1015" s="716"/>
      <c r="IUT1015" s="716"/>
      <c r="IUU1015" s="716"/>
      <c r="IUV1015" s="716"/>
      <c r="IUW1015" s="716"/>
      <c r="IUX1015" s="716"/>
      <c r="IUY1015" s="716"/>
      <c r="IUZ1015" s="716"/>
      <c r="IVA1015" s="716"/>
      <c r="IVB1015" s="716"/>
      <c r="IVC1015" s="716"/>
      <c r="IVD1015" s="716"/>
      <c r="IVE1015" s="716"/>
      <c r="IVF1015" s="716"/>
      <c r="IVG1015" s="716"/>
      <c r="IVH1015" s="716"/>
      <c r="IVI1015" s="716"/>
      <c r="IVJ1015" s="716"/>
      <c r="IVK1015" s="716"/>
      <c r="IVL1015" s="716"/>
      <c r="IVM1015" s="716"/>
      <c r="IVN1015" s="716"/>
      <c r="IVO1015" s="716"/>
      <c r="IVP1015" s="716"/>
      <c r="IVQ1015" s="716"/>
      <c r="IVR1015" s="716"/>
      <c r="IVS1015" s="716"/>
      <c r="IVT1015" s="716"/>
      <c r="IVU1015" s="716"/>
      <c r="IVV1015" s="716"/>
      <c r="IVW1015" s="716"/>
      <c r="IVX1015" s="716"/>
      <c r="IVY1015" s="716"/>
      <c r="IVZ1015" s="716"/>
      <c r="IWA1015" s="716"/>
      <c r="IWB1015" s="716"/>
      <c r="IWC1015" s="716"/>
      <c r="IWD1015" s="716"/>
      <c r="IWE1015" s="716"/>
      <c r="IWF1015" s="716"/>
      <c r="IWG1015" s="716"/>
      <c r="IWH1015" s="716"/>
      <c r="IWI1015" s="716"/>
      <c r="IWJ1015" s="716"/>
      <c r="IWK1015" s="716"/>
      <c r="IWL1015" s="716"/>
      <c r="IWM1015" s="716"/>
      <c r="IWN1015" s="716"/>
      <c r="IWO1015" s="716"/>
      <c r="IWP1015" s="716"/>
      <c r="IWQ1015" s="716"/>
      <c r="IWR1015" s="716"/>
      <c r="IWS1015" s="716"/>
      <c r="IWT1015" s="716"/>
      <c r="IWU1015" s="716"/>
      <c r="IWV1015" s="716"/>
      <c r="IWW1015" s="716"/>
      <c r="IWX1015" s="716"/>
      <c r="IWY1015" s="716"/>
      <c r="IWZ1015" s="716"/>
      <c r="IXA1015" s="716"/>
      <c r="IXB1015" s="716"/>
      <c r="IXC1015" s="716"/>
      <c r="IXD1015" s="716"/>
      <c r="IXE1015" s="716"/>
      <c r="IXF1015" s="716"/>
      <c r="IXG1015" s="716"/>
      <c r="IXH1015" s="716"/>
      <c r="IXI1015" s="716"/>
      <c r="IXJ1015" s="716"/>
      <c r="IXK1015" s="716"/>
      <c r="IXL1015" s="716"/>
      <c r="IXM1015" s="716"/>
      <c r="IXN1015" s="716"/>
      <c r="IXO1015" s="716"/>
      <c r="IXP1015" s="716"/>
      <c r="IXQ1015" s="716"/>
      <c r="IXR1015" s="716"/>
      <c r="IXS1015" s="716"/>
      <c r="IXT1015" s="716"/>
      <c r="IXU1015" s="716"/>
      <c r="IXV1015" s="716"/>
      <c r="IXW1015" s="716"/>
      <c r="IXX1015" s="716"/>
      <c r="IXY1015" s="716"/>
      <c r="IXZ1015" s="716"/>
      <c r="IYA1015" s="716"/>
      <c r="IYB1015" s="716"/>
      <c r="IYC1015" s="716"/>
      <c r="IYD1015" s="716"/>
      <c r="IYE1015" s="716"/>
      <c r="IYF1015" s="716"/>
      <c r="IYG1015" s="716"/>
      <c r="IYH1015" s="716"/>
      <c r="IYI1015" s="716"/>
      <c r="IYJ1015" s="716"/>
      <c r="IYK1015" s="716"/>
      <c r="IYL1015" s="716"/>
      <c r="IYM1015" s="716"/>
      <c r="IYN1015" s="716"/>
      <c r="IYO1015" s="716"/>
      <c r="IYP1015" s="716"/>
      <c r="IYQ1015" s="716"/>
      <c r="IYR1015" s="716"/>
      <c r="IYS1015" s="716"/>
      <c r="IYT1015" s="716"/>
      <c r="IYU1015" s="716"/>
      <c r="IYV1015" s="716"/>
      <c r="IYW1015" s="716"/>
      <c r="IYX1015" s="716"/>
      <c r="IYY1015" s="716"/>
      <c r="IYZ1015" s="716"/>
      <c r="IZA1015" s="716"/>
      <c r="IZB1015" s="716"/>
      <c r="IZC1015" s="716"/>
      <c r="IZD1015" s="716"/>
      <c r="IZE1015" s="716"/>
      <c r="IZF1015" s="716"/>
      <c r="IZG1015" s="716"/>
      <c r="IZH1015" s="716"/>
      <c r="IZI1015" s="716"/>
      <c r="IZJ1015" s="716"/>
      <c r="IZK1015" s="716"/>
      <c r="IZL1015" s="716"/>
      <c r="IZM1015" s="716"/>
      <c r="IZN1015" s="716"/>
      <c r="IZO1015" s="716"/>
      <c r="IZP1015" s="716"/>
      <c r="IZQ1015" s="716"/>
      <c r="IZR1015" s="716"/>
      <c r="IZS1015" s="716"/>
      <c r="IZT1015" s="716"/>
      <c r="IZU1015" s="716"/>
      <c r="IZV1015" s="716"/>
      <c r="IZW1015" s="716"/>
      <c r="IZX1015" s="716"/>
      <c r="IZY1015" s="716"/>
      <c r="IZZ1015" s="716"/>
      <c r="JAA1015" s="716"/>
      <c r="JAB1015" s="716"/>
      <c r="JAC1015" s="716"/>
      <c r="JAD1015" s="716"/>
      <c r="JAE1015" s="716"/>
      <c r="JAF1015" s="716"/>
      <c r="JAG1015" s="716"/>
      <c r="JAH1015" s="716"/>
      <c r="JAI1015" s="716"/>
      <c r="JAJ1015" s="716"/>
      <c r="JAK1015" s="716"/>
      <c r="JAL1015" s="716"/>
      <c r="JAM1015" s="716"/>
      <c r="JAN1015" s="716"/>
      <c r="JAO1015" s="716"/>
      <c r="JAP1015" s="716"/>
      <c r="JAQ1015" s="716"/>
      <c r="JAR1015" s="716"/>
      <c r="JAS1015" s="716"/>
      <c r="JAT1015" s="716"/>
      <c r="JAU1015" s="716"/>
      <c r="JAV1015" s="716"/>
      <c r="JAW1015" s="716"/>
      <c r="JAX1015" s="716"/>
      <c r="JAY1015" s="716"/>
      <c r="JAZ1015" s="716"/>
      <c r="JBA1015" s="716"/>
      <c r="JBB1015" s="716"/>
      <c r="JBC1015" s="716"/>
      <c r="JBD1015" s="716"/>
      <c r="JBE1015" s="716"/>
      <c r="JBF1015" s="716"/>
      <c r="JBG1015" s="716"/>
      <c r="JBH1015" s="716"/>
      <c r="JBI1015" s="716"/>
      <c r="JBJ1015" s="716"/>
      <c r="JBK1015" s="716"/>
      <c r="JBL1015" s="716"/>
      <c r="JBM1015" s="716"/>
      <c r="JBN1015" s="716"/>
      <c r="JBO1015" s="716"/>
      <c r="JBP1015" s="716"/>
      <c r="JBQ1015" s="716"/>
      <c r="JBR1015" s="716"/>
      <c r="JBS1015" s="716"/>
      <c r="JBT1015" s="716"/>
      <c r="JBU1015" s="716"/>
      <c r="JBV1015" s="716"/>
      <c r="JBW1015" s="716"/>
      <c r="JBX1015" s="716"/>
      <c r="JBY1015" s="716"/>
      <c r="JBZ1015" s="716"/>
      <c r="JCA1015" s="716"/>
      <c r="JCB1015" s="716"/>
      <c r="JCC1015" s="716"/>
      <c r="JCD1015" s="716"/>
      <c r="JCE1015" s="716"/>
      <c r="JCF1015" s="716"/>
      <c r="JCG1015" s="716"/>
      <c r="JCH1015" s="716"/>
      <c r="JCI1015" s="716"/>
      <c r="JCJ1015" s="716"/>
      <c r="JCK1015" s="716"/>
      <c r="JCL1015" s="716"/>
      <c r="JCM1015" s="716"/>
      <c r="JCN1015" s="716"/>
      <c r="JCO1015" s="716"/>
      <c r="JCP1015" s="716"/>
      <c r="JCQ1015" s="716"/>
      <c r="JCR1015" s="716"/>
      <c r="JCS1015" s="716"/>
      <c r="JCT1015" s="716"/>
      <c r="JCU1015" s="716"/>
      <c r="JCV1015" s="716"/>
      <c r="JCW1015" s="716"/>
      <c r="JCX1015" s="716"/>
      <c r="JCY1015" s="716"/>
      <c r="JCZ1015" s="716"/>
      <c r="JDA1015" s="716"/>
      <c r="JDB1015" s="716"/>
      <c r="JDC1015" s="716"/>
      <c r="JDD1015" s="716"/>
      <c r="JDE1015" s="716"/>
      <c r="JDF1015" s="716"/>
      <c r="JDG1015" s="716"/>
      <c r="JDH1015" s="716"/>
      <c r="JDI1015" s="716"/>
      <c r="JDJ1015" s="716"/>
      <c r="JDK1015" s="716"/>
      <c r="JDL1015" s="716"/>
      <c r="JDM1015" s="716"/>
      <c r="JDN1015" s="716"/>
      <c r="JDO1015" s="716"/>
      <c r="JDP1015" s="716"/>
      <c r="JDQ1015" s="716"/>
      <c r="JDR1015" s="716"/>
      <c r="JDS1015" s="716"/>
      <c r="JDT1015" s="716"/>
      <c r="JDU1015" s="716"/>
      <c r="JDV1015" s="716"/>
      <c r="JDW1015" s="716"/>
      <c r="JDX1015" s="716"/>
      <c r="JDY1015" s="716"/>
      <c r="JDZ1015" s="716"/>
      <c r="JEA1015" s="716"/>
      <c r="JEB1015" s="716"/>
      <c r="JEC1015" s="716"/>
      <c r="JED1015" s="716"/>
      <c r="JEE1015" s="716"/>
      <c r="JEF1015" s="716"/>
      <c r="JEG1015" s="716"/>
      <c r="JEH1015" s="716"/>
      <c r="JEI1015" s="716"/>
      <c r="JEJ1015" s="716"/>
      <c r="JEK1015" s="716"/>
      <c r="JEL1015" s="716"/>
      <c r="JEM1015" s="716"/>
      <c r="JEN1015" s="716"/>
      <c r="JEO1015" s="716"/>
      <c r="JEP1015" s="716"/>
      <c r="JEQ1015" s="716"/>
      <c r="JER1015" s="716"/>
      <c r="JES1015" s="716"/>
      <c r="JET1015" s="716"/>
      <c r="JEU1015" s="716"/>
      <c r="JEV1015" s="716"/>
      <c r="JEW1015" s="716"/>
      <c r="JEX1015" s="716"/>
      <c r="JEY1015" s="716"/>
      <c r="JEZ1015" s="716"/>
      <c r="JFA1015" s="716"/>
      <c r="JFB1015" s="716"/>
      <c r="JFC1015" s="716"/>
      <c r="JFD1015" s="716"/>
      <c r="JFE1015" s="716"/>
      <c r="JFF1015" s="716"/>
      <c r="JFG1015" s="716"/>
      <c r="JFH1015" s="716"/>
      <c r="JFI1015" s="716"/>
      <c r="JFJ1015" s="716"/>
      <c r="JFK1015" s="716"/>
      <c r="JFL1015" s="716"/>
      <c r="JFM1015" s="716"/>
      <c r="JFN1015" s="716"/>
      <c r="JFO1015" s="716"/>
      <c r="JFP1015" s="716"/>
      <c r="JFQ1015" s="716"/>
      <c r="JFR1015" s="716"/>
      <c r="JFS1015" s="716"/>
      <c r="JFT1015" s="716"/>
      <c r="JFU1015" s="716"/>
      <c r="JFV1015" s="716"/>
      <c r="JFW1015" s="716"/>
      <c r="JFX1015" s="716"/>
      <c r="JFY1015" s="716"/>
      <c r="JFZ1015" s="716"/>
      <c r="JGA1015" s="716"/>
      <c r="JGB1015" s="716"/>
      <c r="JGC1015" s="716"/>
      <c r="JGD1015" s="716"/>
      <c r="JGE1015" s="716"/>
      <c r="JGF1015" s="716"/>
      <c r="JGG1015" s="716"/>
      <c r="JGH1015" s="716"/>
      <c r="JGI1015" s="716"/>
      <c r="JGJ1015" s="716"/>
      <c r="JGK1015" s="716"/>
      <c r="JGL1015" s="716"/>
      <c r="JGM1015" s="716"/>
      <c r="JGN1015" s="716"/>
      <c r="JGO1015" s="716"/>
      <c r="JGP1015" s="716"/>
      <c r="JGQ1015" s="716"/>
      <c r="JGR1015" s="716"/>
      <c r="JGS1015" s="716"/>
      <c r="JGT1015" s="716"/>
      <c r="JGU1015" s="716"/>
      <c r="JGV1015" s="716"/>
      <c r="JGW1015" s="716"/>
      <c r="JGX1015" s="716"/>
      <c r="JGY1015" s="716"/>
      <c r="JGZ1015" s="716"/>
      <c r="JHA1015" s="716"/>
      <c r="JHB1015" s="716"/>
      <c r="JHC1015" s="716"/>
      <c r="JHD1015" s="716"/>
      <c r="JHE1015" s="716"/>
      <c r="JHF1015" s="716"/>
      <c r="JHG1015" s="716"/>
      <c r="JHH1015" s="716"/>
      <c r="JHI1015" s="716"/>
      <c r="JHJ1015" s="716"/>
      <c r="JHK1015" s="716"/>
      <c r="JHL1015" s="716"/>
      <c r="JHM1015" s="716"/>
      <c r="JHN1015" s="716"/>
      <c r="JHO1015" s="716"/>
      <c r="JHP1015" s="716"/>
      <c r="JHQ1015" s="716"/>
      <c r="JHR1015" s="716"/>
      <c r="JHS1015" s="716"/>
      <c r="JHT1015" s="716"/>
      <c r="JHU1015" s="716"/>
      <c r="JHV1015" s="716"/>
      <c r="JHW1015" s="716"/>
      <c r="JHX1015" s="716"/>
      <c r="JHY1015" s="716"/>
      <c r="JHZ1015" s="716"/>
      <c r="JIA1015" s="716"/>
      <c r="JIB1015" s="716"/>
      <c r="JIC1015" s="716"/>
      <c r="JID1015" s="716"/>
      <c r="JIE1015" s="716"/>
      <c r="JIF1015" s="716"/>
      <c r="JIG1015" s="716"/>
      <c r="JIH1015" s="716"/>
      <c r="JII1015" s="716"/>
      <c r="JIJ1015" s="716"/>
      <c r="JIK1015" s="716"/>
      <c r="JIL1015" s="716"/>
      <c r="JIM1015" s="716"/>
      <c r="JIN1015" s="716"/>
      <c r="JIO1015" s="716"/>
      <c r="JIP1015" s="716"/>
      <c r="JIQ1015" s="716"/>
      <c r="JIR1015" s="716"/>
      <c r="JIS1015" s="716"/>
      <c r="JIT1015" s="716"/>
      <c r="JIU1015" s="716"/>
      <c r="JIV1015" s="716"/>
      <c r="JIW1015" s="716"/>
      <c r="JIX1015" s="716"/>
      <c r="JIY1015" s="716"/>
      <c r="JIZ1015" s="716"/>
      <c r="JJA1015" s="716"/>
      <c r="JJB1015" s="716"/>
      <c r="JJC1015" s="716"/>
      <c r="JJD1015" s="716"/>
      <c r="JJE1015" s="716"/>
      <c r="JJF1015" s="716"/>
      <c r="JJG1015" s="716"/>
      <c r="JJH1015" s="716"/>
      <c r="JJI1015" s="716"/>
      <c r="JJJ1015" s="716"/>
      <c r="JJK1015" s="716"/>
      <c r="JJL1015" s="716"/>
      <c r="JJM1015" s="716"/>
      <c r="JJN1015" s="716"/>
      <c r="JJO1015" s="716"/>
      <c r="JJP1015" s="716"/>
      <c r="JJQ1015" s="716"/>
      <c r="JJR1015" s="716"/>
      <c r="JJS1015" s="716"/>
      <c r="JJT1015" s="716"/>
      <c r="JJU1015" s="716"/>
      <c r="JJV1015" s="716"/>
      <c r="JJW1015" s="716"/>
      <c r="JJX1015" s="716"/>
      <c r="JJY1015" s="716"/>
      <c r="JJZ1015" s="716"/>
      <c r="JKA1015" s="716"/>
      <c r="JKB1015" s="716"/>
      <c r="JKC1015" s="716"/>
      <c r="JKD1015" s="716"/>
      <c r="JKE1015" s="716"/>
      <c r="JKF1015" s="716"/>
      <c r="JKG1015" s="716"/>
      <c r="JKH1015" s="716"/>
      <c r="JKI1015" s="716"/>
      <c r="JKJ1015" s="716"/>
      <c r="JKK1015" s="716"/>
      <c r="JKL1015" s="716"/>
      <c r="JKM1015" s="716"/>
      <c r="JKN1015" s="716"/>
      <c r="JKO1015" s="716"/>
      <c r="JKP1015" s="716"/>
      <c r="JKQ1015" s="716"/>
      <c r="JKR1015" s="716"/>
      <c r="JKS1015" s="716"/>
      <c r="JKT1015" s="716"/>
      <c r="JKU1015" s="716"/>
      <c r="JKV1015" s="716"/>
      <c r="JKW1015" s="716"/>
      <c r="JKX1015" s="716"/>
      <c r="JKY1015" s="716"/>
      <c r="JKZ1015" s="716"/>
      <c r="JLA1015" s="716"/>
      <c r="JLB1015" s="716"/>
      <c r="JLC1015" s="716"/>
      <c r="JLD1015" s="716"/>
      <c r="JLE1015" s="716"/>
      <c r="JLF1015" s="716"/>
      <c r="JLG1015" s="716"/>
      <c r="JLH1015" s="716"/>
      <c r="JLI1015" s="716"/>
      <c r="JLJ1015" s="716"/>
      <c r="JLK1015" s="716"/>
      <c r="JLL1015" s="716"/>
      <c r="JLM1015" s="716"/>
      <c r="JLN1015" s="716"/>
      <c r="JLO1015" s="716"/>
      <c r="JLP1015" s="716"/>
      <c r="JLQ1015" s="716"/>
      <c r="JLR1015" s="716"/>
      <c r="JLS1015" s="716"/>
      <c r="JLT1015" s="716"/>
      <c r="JLU1015" s="716"/>
      <c r="JLV1015" s="716"/>
      <c r="JLW1015" s="716"/>
      <c r="JLX1015" s="716"/>
      <c r="JLY1015" s="716"/>
      <c r="JLZ1015" s="716"/>
      <c r="JMA1015" s="716"/>
      <c r="JMB1015" s="716"/>
      <c r="JMC1015" s="716"/>
      <c r="JMD1015" s="716"/>
      <c r="JME1015" s="716"/>
      <c r="JMF1015" s="716"/>
      <c r="JMG1015" s="716"/>
      <c r="JMH1015" s="716"/>
      <c r="JMI1015" s="716"/>
      <c r="JMJ1015" s="716"/>
      <c r="JMK1015" s="716"/>
      <c r="JML1015" s="716"/>
      <c r="JMM1015" s="716"/>
      <c r="JMN1015" s="716"/>
      <c r="JMO1015" s="716"/>
      <c r="JMP1015" s="716"/>
      <c r="JMQ1015" s="716"/>
      <c r="JMR1015" s="716"/>
      <c r="JMS1015" s="716"/>
      <c r="JMT1015" s="716"/>
      <c r="JMU1015" s="716"/>
      <c r="JMV1015" s="716"/>
      <c r="JMW1015" s="716"/>
      <c r="JMX1015" s="716"/>
      <c r="JMY1015" s="716"/>
      <c r="JMZ1015" s="716"/>
      <c r="JNA1015" s="716"/>
      <c r="JNB1015" s="716"/>
      <c r="JNC1015" s="716"/>
      <c r="JND1015" s="716"/>
      <c r="JNE1015" s="716"/>
      <c r="JNF1015" s="716"/>
      <c r="JNG1015" s="716"/>
      <c r="JNH1015" s="716"/>
      <c r="JNI1015" s="716"/>
      <c r="JNJ1015" s="716"/>
      <c r="JNK1015" s="716"/>
      <c r="JNL1015" s="716"/>
      <c r="JNM1015" s="716"/>
      <c r="JNN1015" s="716"/>
      <c r="JNO1015" s="716"/>
      <c r="JNP1015" s="716"/>
      <c r="JNQ1015" s="716"/>
      <c r="JNR1015" s="716"/>
      <c r="JNS1015" s="716"/>
      <c r="JNT1015" s="716"/>
      <c r="JNU1015" s="716"/>
      <c r="JNV1015" s="716"/>
      <c r="JNW1015" s="716"/>
      <c r="JNX1015" s="716"/>
      <c r="JNY1015" s="716"/>
      <c r="JNZ1015" s="716"/>
      <c r="JOA1015" s="716"/>
      <c r="JOB1015" s="716"/>
      <c r="JOC1015" s="716"/>
      <c r="JOD1015" s="716"/>
      <c r="JOE1015" s="716"/>
      <c r="JOF1015" s="716"/>
      <c r="JOG1015" s="716"/>
      <c r="JOH1015" s="716"/>
      <c r="JOI1015" s="716"/>
      <c r="JOJ1015" s="716"/>
      <c r="JOK1015" s="716"/>
      <c r="JOL1015" s="716"/>
      <c r="JOM1015" s="716"/>
      <c r="JON1015" s="716"/>
      <c r="JOO1015" s="716"/>
      <c r="JOP1015" s="716"/>
      <c r="JOQ1015" s="716"/>
      <c r="JOR1015" s="716"/>
      <c r="JOS1015" s="716"/>
      <c r="JOT1015" s="716"/>
      <c r="JOU1015" s="716"/>
      <c r="JOV1015" s="716"/>
      <c r="JOW1015" s="716"/>
      <c r="JOX1015" s="716"/>
      <c r="JOY1015" s="716"/>
      <c r="JOZ1015" s="716"/>
      <c r="JPA1015" s="716"/>
      <c r="JPB1015" s="716"/>
      <c r="JPC1015" s="716"/>
      <c r="JPD1015" s="716"/>
      <c r="JPE1015" s="716"/>
      <c r="JPF1015" s="716"/>
      <c r="JPG1015" s="716"/>
      <c r="JPH1015" s="716"/>
      <c r="JPI1015" s="716"/>
      <c r="JPJ1015" s="716"/>
      <c r="JPK1015" s="716"/>
      <c r="JPL1015" s="716"/>
      <c r="JPM1015" s="716"/>
      <c r="JPN1015" s="716"/>
      <c r="JPO1015" s="716"/>
      <c r="JPP1015" s="716"/>
      <c r="JPQ1015" s="716"/>
      <c r="JPR1015" s="716"/>
      <c r="JPS1015" s="716"/>
      <c r="JPT1015" s="716"/>
      <c r="JPU1015" s="716"/>
      <c r="JPV1015" s="716"/>
      <c r="JPW1015" s="716"/>
      <c r="JPX1015" s="716"/>
      <c r="JPY1015" s="716"/>
      <c r="JPZ1015" s="716"/>
      <c r="JQA1015" s="716"/>
      <c r="JQB1015" s="716"/>
      <c r="JQC1015" s="716"/>
      <c r="JQD1015" s="716"/>
      <c r="JQE1015" s="716"/>
      <c r="JQF1015" s="716"/>
      <c r="JQG1015" s="716"/>
      <c r="JQH1015" s="716"/>
      <c r="JQI1015" s="716"/>
      <c r="JQJ1015" s="716"/>
      <c r="JQK1015" s="716"/>
      <c r="JQL1015" s="716"/>
      <c r="JQM1015" s="716"/>
      <c r="JQN1015" s="716"/>
      <c r="JQO1015" s="716"/>
      <c r="JQP1015" s="716"/>
      <c r="JQQ1015" s="716"/>
      <c r="JQR1015" s="716"/>
      <c r="JQS1015" s="716"/>
      <c r="JQT1015" s="716"/>
      <c r="JQU1015" s="716"/>
      <c r="JQV1015" s="716"/>
      <c r="JQW1015" s="716"/>
      <c r="JQX1015" s="716"/>
      <c r="JQY1015" s="716"/>
      <c r="JQZ1015" s="716"/>
      <c r="JRA1015" s="716"/>
      <c r="JRB1015" s="716"/>
      <c r="JRC1015" s="716"/>
      <c r="JRD1015" s="716"/>
      <c r="JRE1015" s="716"/>
      <c r="JRF1015" s="716"/>
      <c r="JRG1015" s="716"/>
      <c r="JRH1015" s="716"/>
      <c r="JRI1015" s="716"/>
      <c r="JRJ1015" s="716"/>
      <c r="JRK1015" s="716"/>
      <c r="JRL1015" s="716"/>
      <c r="JRM1015" s="716"/>
      <c r="JRN1015" s="716"/>
      <c r="JRO1015" s="716"/>
      <c r="JRP1015" s="716"/>
      <c r="JRQ1015" s="716"/>
      <c r="JRR1015" s="716"/>
      <c r="JRS1015" s="716"/>
      <c r="JRT1015" s="716"/>
      <c r="JRU1015" s="716"/>
      <c r="JRV1015" s="716"/>
      <c r="JRW1015" s="716"/>
      <c r="JRX1015" s="716"/>
      <c r="JRY1015" s="716"/>
      <c r="JRZ1015" s="716"/>
      <c r="JSA1015" s="716"/>
      <c r="JSB1015" s="716"/>
      <c r="JSC1015" s="716"/>
      <c r="JSD1015" s="716"/>
      <c r="JSE1015" s="716"/>
      <c r="JSF1015" s="716"/>
      <c r="JSG1015" s="716"/>
      <c r="JSH1015" s="716"/>
      <c r="JSI1015" s="716"/>
      <c r="JSJ1015" s="716"/>
      <c r="JSK1015" s="716"/>
      <c r="JSL1015" s="716"/>
      <c r="JSM1015" s="716"/>
      <c r="JSN1015" s="716"/>
      <c r="JSO1015" s="716"/>
      <c r="JSP1015" s="716"/>
      <c r="JSQ1015" s="716"/>
      <c r="JSR1015" s="716"/>
      <c r="JSS1015" s="716"/>
      <c r="JST1015" s="716"/>
      <c r="JSU1015" s="716"/>
      <c r="JSV1015" s="716"/>
      <c r="JSW1015" s="716"/>
      <c r="JSX1015" s="716"/>
      <c r="JSY1015" s="716"/>
      <c r="JSZ1015" s="716"/>
      <c r="JTA1015" s="716"/>
      <c r="JTB1015" s="716"/>
      <c r="JTC1015" s="716"/>
      <c r="JTD1015" s="716"/>
      <c r="JTE1015" s="716"/>
      <c r="JTF1015" s="716"/>
      <c r="JTG1015" s="716"/>
      <c r="JTH1015" s="716"/>
      <c r="JTI1015" s="716"/>
      <c r="JTJ1015" s="716"/>
      <c r="JTK1015" s="716"/>
      <c r="JTL1015" s="716"/>
      <c r="JTM1015" s="716"/>
      <c r="JTN1015" s="716"/>
      <c r="JTO1015" s="716"/>
      <c r="JTP1015" s="716"/>
      <c r="JTQ1015" s="716"/>
      <c r="JTR1015" s="716"/>
      <c r="JTS1015" s="716"/>
      <c r="JTT1015" s="716"/>
      <c r="JTU1015" s="716"/>
      <c r="JTV1015" s="716"/>
      <c r="JTW1015" s="716"/>
      <c r="JTX1015" s="716"/>
      <c r="JTY1015" s="716"/>
      <c r="JTZ1015" s="716"/>
      <c r="JUA1015" s="716"/>
      <c r="JUB1015" s="716"/>
      <c r="JUC1015" s="716"/>
      <c r="JUD1015" s="716"/>
      <c r="JUE1015" s="716"/>
      <c r="JUF1015" s="716"/>
      <c r="JUG1015" s="716"/>
      <c r="JUH1015" s="716"/>
      <c r="JUI1015" s="716"/>
      <c r="JUJ1015" s="716"/>
      <c r="JUK1015" s="716"/>
      <c r="JUL1015" s="716"/>
      <c r="JUM1015" s="716"/>
      <c r="JUN1015" s="716"/>
      <c r="JUO1015" s="716"/>
      <c r="JUP1015" s="716"/>
      <c r="JUQ1015" s="716"/>
      <c r="JUR1015" s="716"/>
      <c r="JUS1015" s="716"/>
      <c r="JUT1015" s="716"/>
      <c r="JUU1015" s="716"/>
      <c r="JUV1015" s="716"/>
      <c r="JUW1015" s="716"/>
      <c r="JUX1015" s="716"/>
      <c r="JUY1015" s="716"/>
      <c r="JUZ1015" s="716"/>
      <c r="JVA1015" s="716"/>
      <c r="JVB1015" s="716"/>
      <c r="JVC1015" s="716"/>
      <c r="JVD1015" s="716"/>
      <c r="JVE1015" s="716"/>
      <c r="JVF1015" s="716"/>
      <c r="JVG1015" s="716"/>
      <c r="JVH1015" s="716"/>
      <c r="JVI1015" s="716"/>
      <c r="JVJ1015" s="716"/>
      <c r="JVK1015" s="716"/>
      <c r="JVL1015" s="716"/>
      <c r="JVM1015" s="716"/>
      <c r="JVN1015" s="716"/>
      <c r="JVO1015" s="716"/>
      <c r="JVP1015" s="716"/>
      <c r="JVQ1015" s="716"/>
      <c r="JVR1015" s="716"/>
      <c r="JVS1015" s="716"/>
      <c r="JVT1015" s="716"/>
      <c r="JVU1015" s="716"/>
      <c r="JVV1015" s="716"/>
      <c r="JVW1015" s="716"/>
      <c r="JVX1015" s="716"/>
      <c r="JVY1015" s="716"/>
      <c r="JVZ1015" s="716"/>
      <c r="JWA1015" s="716"/>
      <c r="JWB1015" s="716"/>
      <c r="JWC1015" s="716"/>
      <c r="JWD1015" s="716"/>
      <c r="JWE1015" s="716"/>
      <c r="JWF1015" s="716"/>
      <c r="JWG1015" s="716"/>
      <c r="JWH1015" s="716"/>
      <c r="JWI1015" s="716"/>
      <c r="JWJ1015" s="716"/>
      <c r="JWK1015" s="716"/>
      <c r="JWL1015" s="716"/>
      <c r="JWM1015" s="716"/>
      <c r="JWN1015" s="716"/>
      <c r="JWO1015" s="716"/>
      <c r="JWP1015" s="716"/>
      <c r="JWQ1015" s="716"/>
      <c r="JWR1015" s="716"/>
      <c r="JWS1015" s="716"/>
      <c r="JWT1015" s="716"/>
      <c r="JWU1015" s="716"/>
      <c r="JWV1015" s="716"/>
      <c r="JWW1015" s="716"/>
      <c r="JWX1015" s="716"/>
      <c r="JWY1015" s="716"/>
      <c r="JWZ1015" s="716"/>
      <c r="JXA1015" s="716"/>
      <c r="JXB1015" s="716"/>
      <c r="JXC1015" s="716"/>
      <c r="JXD1015" s="716"/>
      <c r="JXE1015" s="716"/>
      <c r="JXF1015" s="716"/>
      <c r="JXG1015" s="716"/>
      <c r="JXH1015" s="716"/>
      <c r="JXI1015" s="716"/>
      <c r="JXJ1015" s="716"/>
      <c r="JXK1015" s="716"/>
      <c r="JXL1015" s="716"/>
      <c r="JXM1015" s="716"/>
      <c r="JXN1015" s="716"/>
      <c r="JXO1015" s="716"/>
      <c r="JXP1015" s="716"/>
      <c r="JXQ1015" s="716"/>
      <c r="JXR1015" s="716"/>
      <c r="JXS1015" s="716"/>
      <c r="JXT1015" s="716"/>
      <c r="JXU1015" s="716"/>
      <c r="JXV1015" s="716"/>
      <c r="JXW1015" s="716"/>
      <c r="JXX1015" s="716"/>
      <c r="JXY1015" s="716"/>
      <c r="JXZ1015" s="716"/>
      <c r="JYA1015" s="716"/>
      <c r="JYB1015" s="716"/>
      <c r="JYC1015" s="716"/>
      <c r="JYD1015" s="716"/>
      <c r="JYE1015" s="716"/>
      <c r="JYF1015" s="716"/>
      <c r="JYG1015" s="716"/>
      <c r="JYH1015" s="716"/>
      <c r="JYI1015" s="716"/>
      <c r="JYJ1015" s="716"/>
      <c r="JYK1015" s="716"/>
      <c r="JYL1015" s="716"/>
      <c r="JYM1015" s="716"/>
      <c r="JYN1015" s="716"/>
      <c r="JYO1015" s="716"/>
      <c r="JYP1015" s="716"/>
      <c r="JYQ1015" s="716"/>
      <c r="JYR1015" s="716"/>
      <c r="JYS1015" s="716"/>
      <c r="JYT1015" s="716"/>
      <c r="JYU1015" s="716"/>
      <c r="JYV1015" s="716"/>
      <c r="JYW1015" s="716"/>
      <c r="JYX1015" s="716"/>
      <c r="JYY1015" s="716"/>
      <c r="JYZ1015" s="716"/>
      <c r="JZA1015" s="716"/>
      <c r="JZB1015" s="716"/>
      <c r="JZC1015" s="716"/>
      <c r="JZD1015" s="716"/>
      <c r="JZE1015" s="716"/>
      <c r="JZF1015" s="716"/>
      <c r="JZG1015" s="716"/>
      <c r="JZH1015" s="716"/>
      <c r="JZI1015" s="716"/>
      <c r="JZJ1015" s="716"/>
      <c r="JZK1015" s="716"/>
      <c r="JZL1015" s="716"/>
      <c r="JZM1015" s="716"/>
      <c r="JZN1015" s="716"/>
      <c r="JZO1015" s="716"/>
      <c r="JZP1015" s="716"/>
      <c r="JZQ1015" s="716"/>
      <c r="JZR1015" s="716"/>
      <c r="JZS1015" s="716"/>
      <c r="JZT1015" s="716"/>
      <c r="JZU1015" s="716"/>
      <c r="JZV1015" s="716"/>
      <c r="JZW1015" s="716"/>
      <c r="JZX1015" s="716"/>
      <c r="JZY1015" s="716"/>
      <c r="JZZ1015" s="716"/>
      <c r="KAA1015" s="716"/>
      <c r="KAB1015" s="716"/>
      <c r="KAC1015" s="716"/>
      <c r="KAD1015" s="716"/>
      <c r="KAE1015" s="716"/>
      <c r="KAF1015" s="716"/>
      <c r="KAG1015" s="716"/>
      <c r="KAH1015" s="716"/>
      <c r="KAI1015" s="716"/>
      <c r="KAJ1015" s="716"/>
      <c r="KAK1015" s="716"/>
      <c r="KAL1015" s="716"/>
      <c r="KAM1015" s="716"/>
      <c r="KAN1015" s="716"/>
      <c r="KAO1015" s="716"/>
      <c r="KAP1015" s="716"/>
      <c r="KAQ1015" s="716"/>
      <c r="KAR1015" s="716"/>
      <c r="KAS1015" s="716"/>
      <c r="KAT1015" s="716"/>
      <c r="KAU1015" s="716"/>
      <c r="KAV1015" s="716"/>
      <c r="KAW1015" s="716"/>
      <c r="KAX1015" s="716"/>
      <c r="KAY1015" s="716"/>
      <c r="KAZ1015" s="716"/>
      <c r="KBA1015" s="716"/>
      <c r="KBB1015" s="716"/>
      <c r="KBC1015" s="716"/>
      <c r="KBD1015" s="716"/>
      <c r="KBE1015" s="716"/>
      <c r="KBF1015" s="716"/>
      <c r="KBG1015" s="716"/>
      <c r="KBH1015" s="716"/>
      <c r="KBI1015" s="716"/>
      <c r="KBJ1015" s="716"/>
      <c r="KBK1015" s="716"/>
      <c r="KBL1015" s="716"/>
      <c r="KBM1015" s="716"/>
      <c r="KBN1015" s="716"/>
      <c r="KBO1015" s="716"/>
      <c r="KBP1015" s="716"/>
      <c r="KBQ1015" s="716"/>
      <c r="KBR1015" s="716"/>
      <c r="KBS1015" s="716"/>
      <c r="KBT1015" s="716"/>
      <c r="KBU1015" s="716"/>
      <c r="KBV1015" s="716"/>
      <c r="KBW1015" s="716"/>
      <c r="KBX1015" s="716"/>
      <c r="KBY1015" s="716"/>
      <c r="KBZ1015" s="716"/>
      <c r="KCA1015" s="716"/>
      <c r="KCB1015" s="716"/>
      <c r="KCC1015" s="716"/>
      <c r="KCD1015" s="716"/>
      <c r="KCE1015" s="716"/>
      <c r="KCF1015" s="716"/>
      <c r="KCG1015" s="716"/>
      <c r="KCH1015" s="716"/>
      <c r="KCI1015" s="716"/>
      <c r="KCJ1015" s="716"/>
      <c r="KCK1015" s="716"/>
      <c r="KCL1015" s="716"/>
      <c r="KCM1015" s="716"/>
      <c r="KCN1015" s="716"/>
      <c r="KCO1015" s="716"/>
      <c r="KCP1015" s="716"/>
      <c r="KCQ1015" s="716"/>
      <c r="KCR1015" s="716"/>
      <c r="KCS1015" s="716"/>
      <c r="KCT1015" s="716"/>
      <c r="KCU1015" s="716"/>
      <c r="KCV1015" s="716"/>
      <c r="KCW1015" s="716"/>
      <c r="KCX1015" s="716"/>
      <c r="KCY1015" s="716"/>
      <c r="KCZ1015" s="716"/>
      <c r="KDA1015" s="716"/>
      <c r="KDB1015" s="716"/>
      <c r="KDC1015" s="716"/>
      <c r="KDD1015" s="716"/>
      <c r="KDE1015" s="716"/>
      <c r="KDF1015" s="716"/>
      <c r="KDG1015" s="716"/>
      <c r="KDH1015" s="716"/>
      <c r="KDI1015" s="716"/>
      <c r="KDJ1015" s="716"/>
      <c r="KDK1015" s="716"/>
      <c r="KDL1015" s="716"/>
      <c r="KDM1015" s="716"/>
      <c r="KDN1015" s="716"/>
      <c r="KDO1015" s="716"/>
      <c r="KDP1015" s="716"/>
      <c r="KDQ1015" s="716"/>
      <c r="KDR1015" s="716"/>
      <c r="KDS1015" s="716"/>
      <c r="KDT1015" s="716"/>
      <c r="KDU1015" s="716"/>
      <c r="KDV1015" s="716"/>
      <c r="KDW1015" s="716"/>
      <c r="KDX1015" s="716"/>
      <c r="KDY1015" s="716"/>
      <c r="KDZ1015" s="716"/>
      <c r="KEA1015" s="716"/>
      <c r="KEB1015" s="716"/>
      <c r="KEC1015" s="716"/>
      <c r="KED1015" s="716"/>
      <c r="KEE1015" s="716"/>
      <c r="KEF1015" s="716"/>
      <c r="KEG1015" s="716"/>
      <c r="KEH1015" s="716"/>
      <c r="KEI1015" s="716"/>
      <c r="KEJ1015" s="716"/>
      <c r="KEK1015" s="716"/>
      <c r="KEL1015" s="716"/>
      <c r="KEM1015" s="716"/>
      <c r="KEN1015" s="716"/>
      <c r="KEO1015" s="716"/>
      <c r="KEP1015" s="716"/>
      <c r="KEQ1015" s="716"/>
      <c r="KER1015" s="716"/>
      <c r="KES1015" s="716"/>
      <c r="KET1015" s="716"/>
      <c r="KEU1015" s="716"/>
      <c r="KEV1015" s="716"/>
      <c r="KEW1015" s="716"/>
      <c r="KEX1015" s="716"/>
      <c r="KEY1015" s="716"/>
      <c r="KEZ1015" s="716"/>
      <c r="KFA1015" s="716"/>
      <c r="KFB1015" s="716"/>
      <c r="KFC1015" s="716"/>
      <c r="KFD1015" s="716"/>
      <c r="KFE1015" s="716"/>
      <c r="KFF1015" s="716"/>
      <c r="KFG1015" s="716"/>
      <c r="KFH1015" s="716"/>
      <c r="KFI1015" s="716"/>
      <c r="KFJ1015" s="716"/>
      <c r="KFK1015" s="716"/>
      <c r="KFL1015" s="716"/>
      <c r="KFM1015" s="716"/>
      <c r="KFN1015" s="716"/>
      <c r="KFO1015" s="716"/>
      <c r="KFP1015" s="716"/>
      <c r="KFQ1015" s="716"/>
      <c r="KFR1015" s="716"/>
      <c r="KFS1015" s="716"/>
      <c r="KFT1015" s="716"/>
      <c r="KFU1015" s="716"/>
      <c r="KFV1015" s="716"/>
      <c r="KFW1015" s="716"/>
      <c r="KFX1015" s="716"/>
      <c r="KFY1015" s="716"/>
      <c r="KFZ1015" s="716"/>
      <c r="KGA1015" s="716"/>
      <c r="KGB1015" s="716"/>
      <c r="KGC1015" s="716"/>
      <c r="KGD1015" s="716"/>
      <c r="KGE1015" s="716"/>
      <c r="KGF1015" s="716"/>
      <c r="KGG1015" s="716"/>
      <c r="KGH1015" s="716"/>
      <c r="KGI1015" s="716"/>
      <c r="KGJ1015" s="716"/>
      <c r="KGK1015" s="716"/>
      <c r="KGL1015" s="716"/>
      <c r="KGM1015" s="716"/>
      <c r="KGN1015" s="716"/>
      <c r="KGO1015" s="716"/>
      <c r="KGP1015" s="716"/>
      <c r="KGQ1015" s="716"/>
      <c r="KGR1015" s="716"/>
      <c r="KGS1015" s="716"/>
      <c r="KGT1015" s="716"/>
      <c r="KGU1015" s="716"/>
      <c r="KGV1015" s="716"/>
      <c r="KGW1015" s="716"/>
      <c r="KGX1015" s="716"/>
      <c r="KGY1015" s="716"/>
      <c r="KGZ1015" s="716"/>
      <c r="KHA1015" s="716"/>
      <c r="KHB1015" s="716"/>
      <c r="KHC1015" s="716"/>
      <c r="KHD1015" s="716"/>
      <c r="KHE1015" s="716"/>
      <c r="KHF1015" s="716"/>
      <c r="KHG1015" s="716"/>
      <c r="KHH1015" s="716"/>
      <c r="KHI1015" s="716"/>
      <c r="KHJ1015" s="716"/>
      <c r="KHK1015" s="716"/>
      <c r="KHL1015" s="716"/>
      <c r="KHM1015" s="716"/>
      <c r="KHN1015" s="716"/>
      <c r="KHO1015" s="716"/>
      <c r="KHP1015" s="716"/>
      <c r="KHQ1015" s="716"/>
      <c r="KHR1015" s="716"/>
      <c r="KHS1015" s="716"/>
      <c r="KHT1015" s="716"/>
      <c r="KHU1015" s="716"/>
      <c r="KHV1015" s="716"/>
      <c r="KHW1015" s="716"/>
      <c r="KHX1015" s="716"/>
      <c r="KHY1015" s="716"/>
      <c r="KHZ1015" s="716"/>
      <c r="KIA1015" s="716"/>
      <c r="KIB1015" s="716"/>
      <c r="KIC1015" s="716"/>
      <c r="KID1015" s="716"/>
      <c r="KIE1015" s="716"/>
      <c r="KIF1015" s="716"/>
      <c r="KIG1015" s="716"/>
      <c r="KIH1015" s="716"/>
      <c r="KII1015" s="716"/>
      <c r="KIJ1015" s="716"/>
      <c r="KIK1015" s="716"/>
      <c r="KIL1015" s="716"/>
      <c r="KIM1015" s="716"/>
      <c r="KIN1015" s="716"/>
      <c r="KIO1015" s="716"/>
      <c r="KIP1015" s="716"/>
      <c r="KIQ1015" s="716"/>
      <c r="KIR1015" s="716"/>
      <c r="KIS1015" s="716"/>
      <c r="KIT1015" s="716"/>
      <c r="KIU1015" s="716"/>
      <c r="KIV1015" s="716"/>
      <c r="KIW1015" s="716"/>
      <c r="KIX1015" s="716"/>
      <c r="KIY1015" s="716"/>
      <c r="KIZ1015" s="716"/>
      <c r="KJA1015" s="716"/>
      <c r="KJB1015" s="716"/>
      <c r="KJC1015" s="716"/>
      <c r="KJD1015" s="716"/>
      <c r="KJE1015" s="716"/>
      <c r="KJF1015" s="716"/>
      <c r="KJG1015" s="716"/>
      <c r="KJH1015" s="716"/>
      <c r="KJI1015" s="716"/>
      <c r="KJJ1015" s="716"/>
      <c r="KJK1015" s="716"/>
      <c r="KJL1015" s="716"/>
      <c r="KJM1015" s="716"/>
      <c r="KJN1015" s="716"/>
      <c r="KJO1015" s="716"/>
      <c r="KJP1015" s="716"/>
      <c r="KJQ1015" s="716"/>
      <c r="KJR1015" s="716"/>
      <c r="KJS1015" s="716"/>
      <c r="KJT1015" s="716"/>
      <c r="KJU1015" s="716"/>
      <c r="KJV1015" s="716"/>
      <c r="KJW1015" s="716"/>
      <c r="KJX1015" s="716"/>
      <c r="KJY1015" s="716"/>
      <c r="KJZ1015" s="716"/>
      <c r="KKA1015" s="716"/>
      <c r="KKB1015" s="716"/>
      <c r="KKC1015" s="716"/>
      <c r="KKD1015" s="716"/>
      <c r="KKE1015" s="716"/>
      <c r="KKF1015" s="716"/>
      <c r="KKG1015" s="716"/>
      <c r="KKH1015" s="716"/>
      <c r="KKI1015" s="716"/>
      <c r="KKJ1015" s="716"/>
      <c r="KKK1015" s="716"/>
      <c r="KKL1015" s="716"/>
      <c r="KKM1015" s="716"/>
      <c r="KKN1015" s="716"/>
      <c r="KKO1015" s="716"/>
      <c r="KKP1015" s="716"/>
      <c r="KKQ1015" s="716"/>
      <c r="KKR1015" s="716"/>
      <c r="KKS1015" s="716"/>
      <c r="KKT1015" s="716"/>
      <c r="KKU1015" s="716"/>
      <c r="KKV1015" s="716"/>
      <c r="KKW1015" s="716"/>
      <c r="KKX1015" s="716"/>
      <c r="KKY1015" s="716"/>
      <c r="KKZ1015" s="716"/>
      <c r="KLA1015" s="716"/>
      <c r="KLB1015" s="716"/>
      <c r="KLC1015" s="716"/>
      <c r="KLD1015" s="716"/>
      <c r="KLE1015" s="716"/>
      <c r="KLF1015" s="716"/>
      <c r="KLG1015" s="716"/>
      <c r="KLH1015" s="716"/>
      <c r="KLI1015" s="716"/>
      <c r="KLJ1015" s="716"/>
      <c r="KLK1015" s="716"/>
      <c r="KLL1015" s="716"/>
      <c r="KLM1015" s="716"/>
      <c r="KLN1015" s="716"/>
      <c r="KLO1015" s="716"/>
      <c r="KLP1015" s="716"/>
      <c r="KLQ1015" s="716"/>
      <c r="KLR1015" s="716"/>
      <c r="KLS1015" s="716"/>
      <c r="KLT1015" s="716"/>
      <c r="KLU1015" s="716"/>
      <c r="KLV1015" s="716"/>
      <c r="KLW1015" s="716"/>
      <c r="KLX1015" s="716"/>
      <c r="KLY1015" s="716"/>
      <c r="KLZ1015" s="716"/>
      <c r="KMA1015" s="716"/>
      <c r="KMB1015" s="716"/>
      <c r="KMC1015" s="716"/>
      <c r="KMD1015" s="716"/>
      <c r="KME1015" s="716"/>
      <c r="KMF1015" s="716"/>
      <c r="KMG1015" s="716"/>
      <c r="KMH1015" s="716"/>
      <c r="KMI1015" s="716"/>
      <c r="KMJ1015" s="716"/>
      <c r="KMK1015" s="716"/>
      <c r="KML1015" s="716"/>
      <c r="KMM1015" s="716"/>
      <c r="KMN1015" s="716"/>
      <c r="KMO1015" s="716"/>
      <c r="KMP1015" s="716"/>
      <c r="KMQ1015" s="716"/>
      <c r="KMR1015" s="716"/>
      <c r="KMS1015" s="716"/>
      <c r="KMT1015" s="716"/>
      <c r="KMU1015" s="716"/>
      <c r="KMV1015" s="716"/>
      <c r="KMW1015" s="716"/>
      <c r="KMX1015" s="716"/>
      <c r="KMY1015" s="716"/>
      <c r="KMZ1015" s="716"/>
      <c r="KNA1015" s="716"/>
      <c r="KNB1015" s="716"/>
      <c r="KNC1015" s="716"/>
      <c r="KND1015" s="716"/>
      <c r="KNE1015" s="716"/>
      <c r="KNF1015" s="716"/>
      <c r="KNG1015" s="716"/>
      <c r="KNH1015" s="716"/>
      <c r="KNI1015" s="716"/>
      <c r="KNJ1015" s="716"/>
      <c r="KNK1015" s="716"/>
      <c r="KNL1015" s="716"/>
      <c r="KNM1015" s="716"/>
      <c r="KNN1015" s="716"/>
      <c r="KNO1015" s="716"/>
      <c r="KNP1015" s="716"/>
      <c r="KNQ1015" s="716"/>
      <c r="KNR1015" s="716"/>
      <c r="KNS1015" s="716"/>
      <c r="KNT1015" s="716"/>
      <c r="KNU1015" s="716"/>
      <c r="KNV1015" s="716"/>
      <c r="KNW1015" s="716"/>
      <c r="KNX1015" s="716"/>
      <c r="KNY1015" s="716"/>
      <c r="KNZ1015" s="716"/>
      <c r="KOA1015" s="716"/>
      <c r="KOB1015" s="716"/>
      <c r="KOC1015" s="716"/>
      <c r="KOD1015" s="716"/>
      <c r="KOE1015" s="716"/>
      <c r="KOF1015" s="716"/>
      <c r="KOG1015" s="716"/>
      <c r="KOH1015" s="716"/>
      <c r="KOI1015" s="716"/>
      <c r="KOJ1015" s="716"/>
      <c r="KOK1015" s="716"/>
      <c r="KOL1015" s="716"/>
      <c r="KOM1015" s="716"/>
      <c r="KON1015" s="716"/>
      <c r="KOO1015" s="716"/>
      <c r="KOP1015" s="716"/>
      <c r="KOQ1015" s="716"/>
      <c r="KOR1015" s="716"/>
      <c r="KOS1015" s="716"/>
      <c r="KOT1015" s="716"/>
      <c r="KOU1015" s="716"/>
      <c r="KOV1015" s="716"/>
      <c r="KOW1015" s="716"/>
      <c r="KOX1015" s="716"/>
      <c r="KOY1015" s="716"/>
      <c r="KOZ1015" s="716"/>
      <c r="KPA1015" s="716"/>
      <c r="KPB1015" s="716"/>
      <c r="KPC1015" s="716"/>
      <c r="KPD1015" s="716"/>
      <c r="KPE1015" s="716"/>
      <c r="KPF1015" s="716"/>
      <c r="KPG1015" s="716"/>
      <c r="KPH1015" s="716"/>
      <c r="KPI1015" s="716"/>
      <c r="KPJ1015" s="716"/>
      <c r="KPK1015" s="716"/>
      <c r="KPL1015" s="716"/>
      <c r="KPM1015" s="716"/>
      <c r="KPN1015" s="716"/>
      <c r="KPO1015" s="716"/>
      <c r="KPP1015" s="716"/>
      <c r="KPQ1015" s="716"/>
      <c r="KPR1015" s="716"/>
      <c r="KPS1015" s="716"/>
      <c r="KPT1015" s="716"/>
      <c r="KPU1015" s="716"/>
      <c r="KPV1015" s="716"/>
      <c r="KPW1015" s="716"/>
      <c r="KPX1015" s="716"/>
      <c r="KPY1015" s="716"/>
      <c r="KPZ1015" s="716"/>
      <c r="KQA1015" s="716"/>
      <c r="KQB1015" s="716"/>
      <c r="KQC1015" s="716"/>
      <c r="KQD1015" s="716"/>
      <c r="KQE1015" s="716"/>
      <c r="KQF1015" s="716"/>
      <c r="KQG1015" s="716"/>
      <c r="KQH1015" s="716"/>
      <c r="KQI1015" s="716"/>
      <c r="KQJ1015" s="716"/>
      <c r="KQK1015" s="716"/>
      <c r="KQL1015" s="716"/>
      <c r="KQM1015" s="716"/>
      <c r="KQN1015" s="716"/>
      <c r="KQO1015" s="716"/>
      <c r="KQP1015" s="716"/>
      <c r="KQQ1015" s="716"/>
      <c r="KQR1015" s="716"/>
      <c r="KQS1015" s="716"/>
      <c r="KQT1015" s="716"/>
      <c r="KQU1015" s="716"/>
      <c r="KQV1015" s="716"/>
      <c r="KQW1015" s="716"/>
      <c r="KQX1015" s="716"/>
      <c r="KQY1015" s="716"/>
      <c r="KQZ1015" s="716"/>
      <c r="KRA1015" s="716"/>
      <c r="KRB1015" s="716"/>
      <c r="KRC1015" s="716"/>
      <c r="KRD1015" s="716"/>
      <c r="KRE1015" s="716"/>
      <c r="KRF1015" s="716"/>
      <c r="KRG1015" s="716"/>
      <c r="KRH1015" s="716"/>
      <c r="KRI1015" s="716"/>
      <c r="KRJ1015" s="716"/>
      <c r="KRK1015" s="716"/>
      <c r="KRL1015" s="716"/>
      <c r="KRM1015" s="716"/>
      <c r="KRN1015" s="716"/>
      <c r="KRO1015" s="716"/>
      <c r="KRP1015" s="716"/>
      <c r="KRQ1015" s="716"/>
      <c r="KRR1015" s="716"/>
      <c r="KRS1015" s="716"/>
      <c r="KRT1015" s="716"/>
      <c r="KRU1015" s="716"/>
      <c r="KRV1015" s="716"/>
      <c r="KRW1015" s="716"/>
      <c r="KRX1015" s="716"/>
      <c r="KRY1015" s="716"/>
      <c r="KRZ1015" s="716"/>
      <c r="KSA1015" s="716"/>
      <c r="KSB1015" s="716"/>
      <c r="KSC1015" s="716"/>
      <c r="KSD1015" s="716"/>
      <c r="KSE1015" s="716"/>
      <c r="KSF1015" s="716"/>
      <c r="KSG1015" s="716"/>
      <c r="KSH1015" s="716"/>
      <c r="KSI1015" s="716"/>
      <c r="KSJ1015" s="716"/>
      <c r="KSK1015" s="716"/>
      <c r="KSL1015" s="716"/>
      <c r="KSM1015" s="716"/>
      <c r="KSN1015" s="716"/>
      <c r="KSO1015" s="716"/>
      <c r="KSP1015" s="716"/>
      <c r="KSQ1015" s="716"/>
      <c r="KSR1015" s="716"/>
      <c r="KSS1015" s="716"/>
      <c r="KST1015" s="716"/>
      <c r="KSU1015" s="716"/>
      <c r="KSV1015" s="716"/>
      <c r="KSW1015" s="716"/>
      <c r="KSX1015" s="716"/>
      <c r="KSY1015" s="716"/>
      <c r="KSZ1015" s="716"/>
      <c r="KTA1015" s="716"/>
      <c r="KTB1015" s="716"/>
      <c r="KTC1015" s="716"/>
      <c r="KTD1015" s="716"/>
      <c r="KTE1015" s="716"/>
      <c r="KTF1015" s="716"/>
      <c r="KTG1015" s="716"/>
      <c r="KTH1015" s="716"/>
      <c r="KTI1015" s="716"/>
      <c r="KTJ1015" s="716"/>
      <c r="KTK1015" s="716"/>
      <c r="KTL1015" s="716"/>
      <c r="KTM1015" s="716"/>
      <c r="KTN1015" s="716"/>
      <c r="KTO1015" s="716"/>
      <c r="KTP1015" s="716"/>
      <c r="KTQ1015" s="716"/>
      <c r="KTR1015" s="716"/>
      <c r="KTS1015" s="716"/>
      <c r="KTT1015" s="716"/>
      <c r="KTU1015" s="716"/>
      <c r="KTV1015" s="716"/>
      <c r="KTW1015" s="716"/>
      <c r="KTX1015" s="716"/>
      <c r="KTY1015" s="716"/>
      <c r="KTZ1015" s="716"/>
      <c r="KUA1015" s="716"/>
      <c r="KUB1015" s="716"/>
      <c r="KUC1015" s="716"/>
      <c r="KUD1015" s="716"/>
      <c r="KUE1015" s="716"/>
      <c r="KUF1015" s="716"/>
      <c r="KUG1015" s="716"/>
      <c r="KUH1015" s="716"/>
      <c r="KUI1015" s="716"/>
      <c r="KUJ1015" s="716"/>
      <c r="KUK1015" s="716"/>
      <c r="KUL1015" s="716"/>
      <c r="KUM1015" s="716"/>
      <c r="KUN1015" s="716"/>
      <c r="KUO1015" s="716"/>
      <c r="KUP1015" s="716"/>
      <c r="KUQ1015" s="716"/>
      <c r="KUR1015" s="716"/>
      <c r="KUS1015" s="716"/>
      <c r="KUT1015" s="716"/>
      <c r="KUU1015" s="716"/>
      <c r="KUV1015" s="716"/>
      <c r="KUW1015" s="716"/>
      <c r="KUX1015" s="716"/>
      <c r="KUY1015" s="716"/>
      <c r="KUZ1015" s="716"/>
      <c r="KVA1015" s="716"/>
      <c r="KVB1015" s="716"/>
      <c r="KVC1015" s="716"/>
      <c r="KVD1015" s="716"/>
      <c r="KVE1015" s="716"/>
      <c r="KVF1015" s="716"/>
      <c r="KVG1015" s="716"/>
      <c r="KVH1015" s="716"/>
      <c r="KVI1015" s="716"/>
      <c r="KVJ1015" s="716"/>
      <c r="KVK1015" s="716"/>
      <c r="KVL1015" s="716"/>
      <c r="KVM1015" s="716"/>
      <c r="KVN1015" s="716"/>
      <c r="KVO1015" s="716"/>
      <c r="KVP1015" s="716"/>
      <c r="KVQ1015" s="716"/>
      <c r="KVR1015" s="716"/>
      <c r="KVS1015" s="716"/>
      <c r="KVT1015" s="716"/>
      <c r="KVU1015" s="716"/>
      <c r="KVV1015" s="716"/>
      <c r="KVW1015" s="716"/>
      <c r="KVX1015" s="716"/>
      <c r="KVY1015" s="716"/>
      <c r="KVZ1015" s="716"/>
      <c r="KWA1015" s="716"/>
      <c r="KWB1015" s="716"/>
      <c r="KWC1015" s="716"/>
      <c r="KWD1015" s="716"/>
      <c r="KWE1015" s="716"/>
      <c r="KWF1015" s="716"/>
      <c r="KWG1015" s="716"/>
      <c r="KWH1015" s="716"/>
      <c r="KWI1015" s="716"/>
      <c r="KWJ1015" s="716"/>
      <c r="KWK1015" s="716"/>
      <c r="KWL1015" s="716"/>
      <c r="KWM1015" s="716"/>
      <c r="KWN1015" s="716"/>
      <c r="KWO1015" s="716"/>
      <c r="KWP1015" s="716"/>
      <c r="KWQ1015" s="716"/>
      <c r="KWR1015" s="716"/>
      <c r="KWS1015" s="716"/>
      <c r="KWT1015" s="716"/>
      <c r="KWU1015" s="716"/>
      <c r="KWV1015" s="716"/>
      <c r="KWW1015" s="716"/>
      <c r="KWX1015" s="716"/>
      <c r="KWY1015" s="716"/>
      <c r="KWZ1015" s="716"/>
      <c r="KXA1015" s="716"/>
      <c r="KXB1015" s="716"/>
      <c r="KXC1015" s="716"/>
      <c r="KXD1015" s="716"/>
      <c r="KXE1015" s="716"/>
      <c r="KXF1015" s="716"/>
      <c r="KXG1015" s="716"/>
      <c r="KXH1015" s="716"/>
      <c r="KXI1015" s="716"/>
      <c r="KXJ1015" s="716"/>
      <c r="KXK1015" s="716"/>
      <c r="KXL1015" s="716"/>
      <c r="KXM1015" s="716"/>
      <c r="KXN1015" s="716"/>
      <c r="KXO1015" s="716"/>
      <c r="KXP1015" s="716"/>
      <c r="KXQ1015" s="716"/>
      <c r="KXR1015" s="716"/>
      <c r="KXS1015" s="716"/>
      <c r="KXT1015" s="716"/>
      <c r="KXU1015" s="716"/>
      <c r="KXV1015" s="716"/>
      <c r="KXW1015" s="716"/>
      <c r="KXX1015" s="716"/>
      <c r="KXY1015" s="716"/>
      <c r="KXZ1015" s="716"/>
      <c r="KYA1015" s="716"/>
      <c r="KYB1015" s="716"/>
      <c r="KYC1015" s="716"/>
      <c r="KYD1015" s="716"/>
      <c r="KYE1015" s="716"/>
      <c r="KYF1015" s="716"/>
      <c r="KYG1015" s="716"/>
      <c r="KYH1015" s="716"/>
      <c r="KYI1015" s="716"/>
      <c r="KYJ1015" s="716"/>
      <c r="KYK1015" s="716"/>
      <c r="KYL1015" s="716"/>
      <c r="KYM1015" s="716"/>
      <c r="KYN1015" s="716"/>
      <c r="KYO1015" s="716"/>
      <c r="KYP1015" s="716"/>
      <c r="KYQ1015" s="716"/>
      <c r="KYR1015" s="716"/>
      <c r="KYS1015" s="716"/>
      <c r="KYT1015" s="716"/>
      <c r="KYU1015" s="716"/>
      <c r="KYV1015" s="716"/>
      <c r="KYW1015" s="716"/>
      <c r="KYX1015" s="716"/>
      <c r="KYY1015" s="716"/>
      <c r="KYZ1015" s="716"/>
      <c r="KZA1015" s="716"/>
      <c r="KZB1015" s="716"/>
      <c r="KZC1015" s="716"/>
      <c r="KZD1015" s="716"/>
      <c r="KZE1015" s="716"/>
      <c r="KZF1015" s="716"/>
      <c r="KZG1015" s="716"/>
      <c r="KZH1015" s="716"/>
      <c r="KZI1015" s="716"/>
      <c r="KZJ1015" s="716"/>
      <c r="KZK1015" s="716"/>
      <c r="KZL1015" s="716"/>
      <c r="KZM1015" s="716"/>
      <c r="KZN1015" s="716"/>
      <c r="KZO1015" s="716"/>
      <c r="KZP1015" s="716"/>
      <c r="KZQ1015" s="716"/>
      <c r="KZR1015" s="716"/>
      <c r="KZS1015" s="716"/>
      <c r="KZT1015" s="716"/>
      <c r="KZU1015" s="716"/>
      <c r="KZV1015" s="716"/>
      <c r="KZW1015" s="716"/>
      <c r="KZX1015" s="716"/>
      <c r="KZY1015" s="716"/>
      <c r="KZZ1015" s="716"/>
      <c r="LAA1015" s="716"/>
      <c r="LAB1015" s="716"/>
      <c r="LAC1015" s="716"/>
      <c r="LAD1015" s="716"/>
      <c r="LAE1015" s="716"/>
      <c r="LAF1015" s="716"/>
      <c r="LAG1015" s="716"/>
      <c r="LAH1015" s="716"/>
      <c r="LAI1015" s="716"/>
      <c r="LAJ1015" s="716"/>
      <c r="LAK1015" s="716"/>
      <c r="LAL1015" s="716"/>
      <c r="LAM1015" s="716"/>
      <c r="LAN1015" s="716"/>
      <c r="LAO1015" s="716"/>
      <c r="LAP1015" s="716"/>
      <c r="LAQ1015" s="716"/>
      <c r="LAR1015" s="716"/>
      <c r="LAS1015" s="716"/>
      <c r="LAT1015" s="716"/>
      <c r="LAU1015" s="716"/>
      <c r="LAV1015" s="716"/>
      <c r="LAW1015" s="716"/>
      <c r="LAX1015" s="716"/>
      <c r="LAY1015" s="716"/>
      <c r="LAZ1015" s="716"/>
      <c r="LBA1015" s="716"/>
      <c r="LBB1015" s="716"/>
      <c r="LBC1015" s="716"/>
      <c r="LBD1015" s="716"/>
      <c r="LBE1015" s="716"/>
      <c r="LBF1015" s="716"/>
      <c r="LBG1015" s="716"/>
      <c r="LBH1015" s="716"/>
      <c r="LBI1015" s="716"/>
      <c r="LBJ1015" s="716"/>
      <c r="LBK1015" s="716"/>
      <c r="LBL1015" s="716"/>
      <c r="LBM1015" s="716"/>
      <c r="LBN1015" s="716"/>
      <c r="LBO1015" s="716"/>
      <c r="LBP1015" s="716"/>
      <c r="LBQ1015" s="716"/>
      <c r="LBR1015" s="716"/>
      <c r="LBS1015" s="716"/>
      <c r="LBT1015" s="716"/>
      <c r="LBU1015" s="716"/>
      <c r="LBV1015" s="716"/>
      <c r="LBW1015" s="716"/>
      <c r="LBX1015" s="716"/>
      <c r="LBY1015" s="716"/>
      <c r="LBZ1015" s="716"/>
      <c r="LCA1015" s="716"/>
      <c r="LCB1015" s="716"/>
      <c r="LCC1015" s="716"/>
      <c r="LCD1015" s="716"/>
      <c r="LCE1015" s="716"/>
      <c r="LCF1015" s="716"/>
      <c r="LCG1015" s="716"/>
      <c r="LCH1015" s="716"/>
      <c r="LCI1015" s="716"/>
      <c r="LCJ1015" s="716"/>
      <c r="LCK1015" s="716"/>
      <c r="LCL1015" s="716"/>
      <c r="LCM1015" s="716"/>
      <c r="LCN1015" s="716"/>
      <c r="LCO1015" s="716"/>
      <c r="LCP1015" s="716"/>
      <c r="LCQ1015" s="716"/>
      <c r="LCR1015" s="716"/>
      <c r="LCS1015" s="716"/>
      <c r="LCT1015" s="716"/>
      <c r="LCU1015" s="716"/>
      <c r="LCV1015" s="716"/>
      <c r="LCW1015" s="716"/>
      <c r="LCX1015" s="716"/>
      <c r="LCY1015" s="716"/>
      <c r="LCZ1015" s="716"/>
      <c r="LDA1015" s="716"/>
      <c r="LDB1015" s="716"/>
      <c r="LDC1015" s="716"/>
      <c r="LDD1015" s="716"/>
      <c r="LDE1015" s="716"/>
      <c r="LDF1015" s="716"/>
      <c r="LDG1015" s="716"/>
      <c r="LDH1015" s="716"/>
      <c r="LDI1015" s="716"/>
      <c r="LDJ1015" s="716"/>
      <c r="LDK1015" s="716"/>
      <c r="LDL1015" s="716"/>
      <c r="LDM1015" s="716"/>
      <c r="LDN1015" s="716"/>
      <c r="LDO1015" s="716"/>
      <c r="LDP1015" s="716"/>
      <c r="LDQ1015" s="716"/>
      <c r="LDR1015" s="716"/>
      <c r="LDS1015" s="716"/>
      <c r="LDT1015" s="716"/>
      <c r="LDU1015" s="716"/>
      <c r="LDV1015" s="716"/>
      <c r="LDW1015" s="716"/>
      <c r="LDX1015" s="716"/>
      <c r="LDY1015" s="716"/>
      <c r="LDZ1015" s="716"/>
      <c r="LEA1015" s="716"/>
      <c r="LEB1015" s="716"/>
      <c r="LEC1015" s="716"/>
      <c r="LED1015" s="716"/>
      <c r="LEE1015" s="716"/>
      <c r="LEF1015" s="716"/>
      <c r="LEG1015" s="716"/>
      <c r="LEH1015" s="716"/>
      <c r="LEI1015" s="716"/>
      <c r="LEJ1015" s="716"/>
      <c r="LEK1015" s="716"/>
      <c r="LEL1015" s="716"/>
      <c r="LEM1015" s="716"/>
      <c r="LEN1015" s="716"/>
      <c r="LEO1015" s="716"/>
      <c r="LEP1015" s="716"/>
      <c r="LEQ1015" s="716"/>
      <c r="LER1015" s="716"/>
      <c r="LES1015" s="716"/>
      <c r="LET1015" s="716"/>
      <c r="LEU1015" s="716"/>
      <c r="LEV1015" s="716"/>
      <c r="LEW1015" s="716"/>
      <c r="LEX1015" s="716"/>
      <c r="LEY1015" s="716"/>
      <c r="LEZ1015" s="716"/>
      <c r="LFA1015" s="716"/>
      <c r="LFB1015" s="716"/>
      <c r="LFC1015" s="716"/>
      <c r="LFD1015" s="716"/>
      <c r="LFE1015" s="716"/>
      <c r="LFF1015" s="716"/>
      <c r="LFG1015" s="716"/>
      <c r="LFH1015" s="716"/>
      <c r="LFI1015" s="716"/>
      <c r="LFJ1015" s="716"/>
      <c r="LFK1015" s="716"/>
      <c r="LFL1015" s="716"/>
      <c r="LFM1015" s="716"/>
      <c r="LFN1015" s="716"/>
      <c r="LFO1015" s="716"/>
      <c r="LFP1015" s="716"/>
      <c r="LFQ1015" s="716"/>
      <c r="LFR1015" s="716"/>
      <c r="LFS1015" s="716"/>
      <c r="LFT1015" s="716"/>
      <c r="LFU1015" s="716"/>
      <c r="LFV1015" s="716"/>
      <c r="LFW1015" s="716"/>
      <c r="LFX1015" s="716"/>
      <c r="LFY1015" s="716"/>
      <c r="LFZ1015" s="716"/>
      <c r="LGA1015" s="716"/>
      <c r="LGB1015" s="716"/>
      <c r="LGC1015" s="716"/>
      <c r="LGD1015" s="716"/>
      <c r="LGE1015" s="716"/>
      <c r="LGF1015" s="716"/>
      <c r="LGG1015" s="716"/>
      <c r="LGH1015" s="716"/>
      <c r="LGI1015" s="716"/>
      <c r="LGJ1015" s="716"/>
      <c r="LGK1015" s="716"/>
      <c r="LGL1015" s="716"/>
      <c r="LGM1015" s="716"/>
      <c r="LGN1015" s="716"/>
      <c r="LGO1015" s="716"/>
      <c r="LGP1015" s="716"/>
      <c r="LGQ1015" s="716"/>
      <c r="LGR1015" s="716"/>
      <c r="LGS1015" s="716"/>
      <c r="LGT1015" s="716"/>
      <c r="LGU1015" s="716"/>
      <c r="LGV1015" s="716"/>
      <c r="LGW1015" s="716"/>
      <c r="LGX1015" s="716"/>
      <c r="LGY1015" s="716"/>
      <c r="LGZ1015" s="716"/>
      <c r="LHA1015" s="716"/>
      <c r="LHB1015" s="716"/>
      <c r="LHC1015" s="716"/>
      <c r="LHD1015" s="716"/>
      <c r="LHE1015" s="716"/>
      <c r="LHF1015" s="716"/>
      <c r="LHG1015" s="716"/>
      <c r="LHH1015" s="716"/>
      <c r="LHI1015" s="716"/>
      <c r="LHJ1015" s="716"/>
      <c r="LHK1015" s="716"/>
      <c r="LHL1015" s="716"/>
      <c r="LHM1015" s="716"/>
      <c r="LHN1015" s="716"/>
      <c r="LHO1015" s="716"/>
      <c r="LHP1015" s="716"/>
      <c r="LHQ1015" s="716"/>
      <c r="LHR1015" s="716"/>
      <c r="LHS1015" s="716"/>
      <c r="LHT1015" s="716"/>
      <c r="LHU1015" s="716"/>
      <c r="LHV1015" s="716"/>
      <c r="LHW1015" s="716"/>
      <c r="LHX1015" s="716"/>
      <c r="LHY1015" s="716"/>
      <c r="LHZ1015" s="716"/>
      <c r="LIA1015" s="716"/>
      <c r="LIB1015" s="716"/>
      <c r="LIC1015" s="716"/>
      <c r="LID1015" s="716"/>
      <c r="LIE1015" s="716"/>
      <c r="LIF1015" s="716"/>
      <c r="LIG1015" s="716"/>
      <c r="LIH1015" s="716"/>
      <c r="LII1015" s="716"/>
      <c r="LIJ1015" s="716"/>
      <c r="LIK1015" s="716"/>
      <c r="LIL1015" s="716"/>
      <c r="LIM1015" s="716"/>
      <c r="LIN1015" s="716"/>
      <c r="LIO1015" s="716"/>
      <c r="LIP1015" s="716"/>
      <c r="LIQ1015" s="716"/>
      <c r="LIR1015" s="716"/>
      <c r="LIS1015" s="716"/>
      <c r="LIT1015" s="716"/>
      <c r="LIU1015" s="716"/>
      <c r="LIV1015" s="716"/>
      <c r="LIW1015" s="716"/>
      <c r="LIX1015" s="716"/>
      <c r="LIY1015" s="716"/>
      <c r="LIZ1015" s="716"/>
      <c r="LJA1015" s="716"/>
      <c r="LJB1015" s="716"/>
      <c r="LJC1015" s="716"/>
      <c r="LJD1015" s="716"/>
      <c r="LJE1015" s="716"/>
      <c r="LJF1015" s="716"/>
      <c r="LJG1015" s="716"/>
      <c r="LJH1015" s="716"/>
      <c r="LJI1015" s="716"/>
      <c r="LJJ1015" s="716"/>
      <c r="LJK1015" s="716"/>
      <c r="LJL1015" s="716"/>
      <c r="LJM1015" s="716"/>
      <c r="LJN1015" s="716"/>
      <c r="LJO1015" s="716"/>
      <c r="LJP1015" s="716"/>
      <c r="LJQ1015" s="716"/>
      <c r="LJR1015" s="716"/>
      <c r="LJS1015" s="716"/>
      <c r="LJT1015" s="716"/>
      <c r="LJU1015" s="716"/>
      <c r="LJV1015" s="716"/>
      <c r="LJW1015" s="716"/>
      <c r="LJX1015" s="716"/>
      <c r="LJY1015" s="716"/>
      <c r="LJZ1015" s="716"/>
      <c r="LKA1015" s="716"/>
      <c r="LKB1015" s="716"/>
      <c r="LKC1015" s="716"/>
      <c r="LKD1015" s="716"/>
      <c r="LKE1015" s="716"/>
      <c r="LKF1015" s="716"/>
      <c r="LKG1015" s="716"/>
      <c r="LKH1015" s="716"/>
      <c r="LKI1015" s="716"/>
      <c r="LKJ1015" s="716"/>
      <c r="LKK1015" s="716"/>
      <c r="LKL1015" s="716"/>
      <c r="LKM1015" s="716"/>
      <c r="LKN1015" s="716"/>
      <c r="LKO1015" s="716"/>
      <c r="LKP1015" s="716"/>
      <c r="LKQ1015" s="716"/>
      <c r="LKR1015" s="716"/>
      <c r="LKS1015" s="716"/>
      <c r="LKT1015" s="716"/>
      <c r="LKU1015" s="716"/>
      <c r="LKV1015" s="716"/>
      <c r="LKW1015" s="716"/>
      <c r="LKX1015" s="716"/>
      <c r="LKY1015" s="716"/>
      <c r="LKZ1015" s="716"/>
      <c r="LLA1015" s="716"/>
      <c r="LLB1015" s="716"/>
      <c r="LLC1015" s="716"/>
      <c r="LLD1015" s="716"/>
      <c r="LLE1015" s="716"/>
      <c r="LLF1015" s="716"/>
      <c r="LLG1015" s="716"/>
      <c r="LLH1015" s="716"/>
      <c r="LLI1015" s="716"/>
      <c r="LLJ1015" s="716"/>
      <c r="LLK1015" s="716"/>
      <c r="LLL1015" s="716"/>
      <c r="LLM1015" s="716"/>
      <c r="LLN1015" s="716"/>
      <c r="LLO1015" s="716"/>
      <c r="LLP1015" s="716"/>
      <c r="LLQ1015" s="716"/>
      <c r="LLR1015" s="716"/>
      <c r="LLS1015" s="716"/>
      <c r="LLT1015" s="716"/>
      <c r="LLU1015" s="716"/>
      <c r="LLV1015" s="716"/>
      <c r="LLW1015" s="716"/>
      <c r="LLX1015" s="716"/>
      <c r="LLY1015" s="716"/>
      <c r="LLZ1015" s="716"/>
      <c r="LMA1015" s="716"/>
      <c r="LMB1015" s="716"/>
      <c r="LMC1015" s="716"/>
      <c r="LMD1015" s="716"/>
      <c r="LME1015" s="716"/>
      <c r="LMF1015" s="716"/>
      <c r="LMG1015" s="716"/>
      <c r="LMH1015" s="716"/>
      <c r="LMI1015" s="716"/>
      <c r="LMJ1015" s="716"/>
      <c r="LMK1015" s="716"/>
      <c r="LML1015" s="716"/>
      <c r="LMM1015" s="716"/>
      <c r="LMN1015" s="716"/>
      <c r="LMO1015" s="716"/>
      <c r="LMP1015" s="716"/>
      <c r="LMQ1015" s="716"/>
      <c r="LMR1015" s="716"/>
      <c r="LMS1015" s="716"/>
      <c r="LMT1015" s="716"/>
      <c r="LMU1015" s="716"/>
      <c r="LMV1015" s="716"/>
      <c r="LMW1015" s="716"/>
      <c r="LMX1015" s="716"/>
      <c r="LMY1015" s="716"/>
      <c r="LMZ1015" s="716"/>
      <c r="LNA1015" s="716"/>
      <c r="LNB1015" s="716"/>
      <c r="LNC1015" s="716"/>
      <c r="LND1015" s="716"/>
      <c r="LNE1015" s="716"/>
      <c r="LNF1015" s="716"/>
      <c r="LNG1015" s="716"/>
      <c r="LNH1015" s="716"/>
      <c r="LNI1015" s="716"/>
      <c r="LNJ1015" s="716"/>
      <c r="LNK1015" s="716"/>
      <c r="LNL1015" s="716"/>
      <c r="LNM1015" s="716"/>
      <c r="LNN1015" s="716"/>
      <c r="LNO1015" s="716"/>
      <c r="LNP1015" s="716"/>
      <c r="LNQ1015" s="716"/>
      <c r="LNR1015" s="716"/>
      <c r="LNS1015" s="716"/>
      <c r="LNT1015" s="716"/>
      <c r="LNU1015" s="716"/>
      <c r="LNV1015" s="716"/>
      <c r="LNW1015" s="716"/>
      <c r="LNX1015" s="716"/>
      <c r="LNY1015" s="716"/>
      <c r="LNZ1015" s="716"/>
      <c r="LOA1015" s="716"/>
      <c r="LOB1015" s="716"/>
      <c r="LOC1015" s="716"/>
      <c r="LOD1015" s="716"/>
      <c r="LOE1015" s="716"/>
      <c r="LOF1015" s="716"/>
      <c r="LOG1015" s="716"/>
      <c r="LOH1015" s="716"/>
      <c r="LOI1015" s="716"/>
      <c r="LOJ1015" s="716"/>
      <c r="LOK1015" s="716"/>
      <c r="LOL1015" s="716"/>
      <c r="LOM1015" s="716"/>
      <c r="LON1015" s="716"/>
      <c r="LOO1015" s="716"/>
      <c r="LOP1015" s="716"/>
      <c r="LOQ1015" s="716"/>
      <c r="LOR1015" s="716"/>
      <c r="LOS1015" s="716"/>
      <c r="LOT1015" s="716"/>
      <c r="LOU1015" s="716"/>
      <c r="LOV1015" s="716"/>
      <c r="LOW1015" s="716"/>
      <c r="LOX1015" s="716"/>
      <c r="LOY1015" s="716"/>
      <c r="LOZ1015" s="716"/>
      <c r="LPA1015" s="716"/>
      <c r="LPB1015" s="716"/>
      <c r="LPC1015" s="716"/>
      <c r="LPD1015" s="716"/>
      <c r="LPE1015" s="716"/>
      <c r="LPF1015" s="716"/>
      <c r="LPG1015" s="716"/>
      <c r="LPH1015" s="716"/>
      <c r="LPI1015" s="716"/>
      <c r="LPJ1015" s="716"/>
      <c r="LPK1015" s="716"/>
      <c r="LPL1015" s="716"/>
      <c r="LPM1015" s="716"/>
      <c r="LPN1015" s="716"/>
      <c r="LPO1015" s="716"/>
      <c r="LPP1015" s="716"/>
      <c r="LPQ1015" s="716"/>
      <c r="LPR1015" s="716"/>
      <c r="LPS1015" s="716"/>
      <c r="LPT1015" s="716"/>
      <c r="LPU1015" s="716"/>
      <c r="LPV1015" s="716"/>
      <c r="LPW1015" s="716"/>
      <c r="LPX1015" s="716"/>
      <c r="LPY1015" s="716"/>
      <c r="LPZ1015" s="716"/>
      <c r="LQA1015" s="716"/>
      <c r="LQB1015" s="716"/>
      <c r="LQC1015" s="716"/>
      <c r="LQD1015" s="716"/>
      <c r="LQE1015" s="716"/>
      <c r="LQF1015" s="716"/>
      <c r="LQG1015" s="716"/>
      <c r="LQH1015" s="716"/>
      <c r="LQI1015" s="716"/>
      <c r="LQJ1015" s="716"/>
      <c r="LQK1015" s="716"/>
      <c r="LQL1015" s="716"/>
      <c r="LQM1015" s="716"/>
      <c r="LQN1015" s="716"/>
      <c r="LQO1015" s="716"/>
      <c r="LQP1015" s="716"/>
      <c r="LQQ1015" s="716"/>
      <c r="LQR1015" s="716"/>
      <c r="LQS1015" s="716"/>
      <c r="LQT1015" s="716"/>
      <c r="LQU1015" s="716"/>
      <c r="LQV1015" s="716"/>
      <c r="LQW1015" s="716"/>
      <c r="LQX1015" s="716"/>
      <c r="LQY1015" s="716"/>
      <c r="LQZ1015" s="716"/>
      <c r="LRA1015" s="716"/>
      <c r="LRB1015" s="716"/>
      <c r="LRC1015" s="716"/>
      <c r="LRD1015" s="716"/>
      <c r="LRE1015" s="716"/>
      <c r="LRF1015" s="716"/>
      <c r="LRG1015" s="716"/>
      <c r="LRH1015" s="716"/>
      <c r="LRI1015" s="716"/>
      <c r="LRJ1015" s="716"/>
      <c r="LRK1015" s="716"/>
      <c r="LRL1015" s="716"/>
      <c r="LRM1015" s="716"/>
      <c r="LRN1015" s="716"/>
      <c r="LRO1015" s="716"/>
      <c r="LRP1015" s="716"/>
      <c r="LRQ1015" s="716"/>
      <c r="LRR1015" s="716"/>
      <c r="LRS1015" s="716"/>
      <c r="LRT1015" s="716"/>
      <c r="LRU1015" s="716"/>
      <c r="LRV1015" s="716"/>
      <c r="LRW1015" s="716"/>
      <c r="LRX1015" s="716"/>
      <c r="LRY1015" s="716"/>
      <c r="LRZ1015" s="716"/>
      <c r="LSA1015" s="716"/>
      <c r="LSB1015" s="716"/>
      <c r="LSC1015" s="716"/>
      <c r="LSD1015" s="716"/>
      <c r="LSE1015" s="716"/>
      <c r="LSF1015" s="716"/>
      <c r="LSG1015" s="716"/>
      <c r="LSH1015" s="716"/>
      <c r="LSI1015" s="716"/>
      <c r="LSJ1015" s="716"/>
      <c r="LSK1015" s="716"/>
      <c r="LSL1015" s="716"/>
      <c r="LSM1015" s="716"/>
      <c r="LSN1015" s="716"/>
      <c r="LSO1015" s="716"/>
      <c r="LSP1015" s="716"/>
      <c r="LSQ1015" s="716"/>
      <c r="LSR1015" s="716"/>
      <c r="LSS1015" s="716"/>
      <c r="LST1015" s="716"/>
      <c r="LSU1015" s="716"/>
      <c r="LSV1015" s="716"/>
      <c r="LSW1015" s="716"/>
      <c r="LSX1015" s="716"/>
      <c r="LSY1015" s="716"/>
      <c r="LSZ1015" s="716"/>
      <c r="LTA1015" s="716"/>
      <c r="LTB1015" s="716"/>
      <c r="LTC1015" s="716"/>
      <c r="LTD1015" s="716"/>
      <c r="LTE1015" s="716"/>
      <c r="LTF1015" s="716"/>
      <c r="LTG1015" s="716"/>
      <c r="LTH1015" s="716"/>
      <c r="LTI1015" s="716"/>
      <c r="LTJ1015" s="716"/>
      <c r="LTK1015" s="716"/>
      <c r="LTL1015" s="716"/>
      <c r="LTM1015" s="716"/>
      <c r="LTN1015" s="716"/>
      <c r="LTO1015" s="716"/>
      <c r="LTP1015" s="716"/>
      <c r="LTQ1015" s="716"/>
      <c r="LTR1015" s="716"/>
      <c r="LTS1015" s="716"/>
      <c r="LTT1015" s="716"/>
      <c r="LTU1015" s="716"/>
      <c r="LTV1015" s="716"/>
      <c r="LTW1015" s="716"/>
      <c r="LTX1015" s="716"/>
      <c r="LTY1015" s="716"/>
      <c r="LTZ1015" s="716"/>
      <c r="LUA1015" s="716"/>
      <c r="LUB1015" s="716"/>
      <c r="LUC1015" s="716"/>
      <c r="LUD1015" s="716"/>
      <c r="LUE1015" s="716"/>
      <c r="LUF1015" s="716"/>
      <c r="LUG1015" s="716"/>
      <c r="LUH1015" s="716"/>
      <c r="LUI1015" s="716"/>
      <c r="LUJ1015" s="716"/>
      <c r="LUK1015" s="716"/>
      <c r="LUL1015" s="716"/>
      <c r="LUM1015" s="716"/>
      <c r="LUN1015" s="716"/>
      <c r="LUO1015" s="716"/>
      <c r="LUP1015" s="716"/>
      <c r="LUQ1015" s="716"/>
      <c r="LUR1015" s="716"/>
      <c r="LUS1015" s="716"/>
      <c r="LUT1015" s="716"/>
      <c r="LUU1015" s="716"/>
      <c r="LUV1015" s="716"/>
      <c r="LUW1015" s="716"/>
      <c r="LUX1015" s="716"/>
      <c r="LUY1015" s="716"/>
      <c r="LUZ1015" s="716"/>
      <c r="LVA1015" s="716"/>
      <c r="LVB1015" s="716"/>
      <c r="LVC1015" s="716"/>
      <c r="LVD1015" s="716"/>
      <c r="LVE1015" s="716"/>
      <c r="LVF1015" s="716"/>
      <c r="LVG1015" s="716"/>
      <c r="LVH1015" s="716"/>
      <c r="LVI1015" s="716"/>
      <c r="LVJ1015" s="716"/>
      <c r="LVK1015" s="716"/>
      <c r="LVL1015" s="716"/>
      <c r="LVM1015" s="716"/>
      <c r="LVN1015" s="716"/>
      <c r="LVO1015" s="716"/>
      <c r="LVP1015" s="716"/>
      <c r="LVQ1015" s="716"/>
      <c r="LVR1015" s="716"/>
      <c r="LVS1015" s="716"/>
      <c r="LVT1015" s="716"/>
      <c r="LVU1015" s="716"/>
      <c r="LVV1015" s="716"/>
      <c r="LVW1015" s="716"/>
      <c r="LVX1015" s="716"/>
      <c r="LVY1015" s="716"/>
      <c r="LVZ1015" s="716"/>
      <c r="LWA1015" s="716"/>
      <c r="LWB1015" s="716"/>
      <c r="LWC1015" s="716"/>
      <c r="LWD1015" s="716"/>
      <c r="LWE1015" s="716"/>
      <c r="LWF1015" s="716"/>
      <c r="LWG1015" s="716"/>
      <c r="LWH1015" s="716"/>
      <c r="LWI1015" s="716"/>
      <c r="LWJ1015" s="716"/>
      <c r="LWK1015" s="716"/>
      <c r="LWL1015" s="716"/>
      <c r="LWM1015" s="716"/>
      <c r="LWN1015" s="716"/>
      <c r="LWO1015" s="716"/>
      <c r="LWP1015" s="716"/>
      <c r="LWQ1015" s="716"/>
      <c r="LWR1015" s="716"/>
      <c r="LWS1015" s="716"/>
      <c r="LWT1015" s="716"/>
      <c r="LWU1015" s="716"/>
      <c r="LWV1015" s="716"/>
      <c r="LWW1015" s="716"/>
      <c r="LWX1015" s="716"/>
      <c r="LWY1015" s="716"/>
      <c r="LWZ1015" s="716"/>
      <c r="LXA1015" s="716"/>
      <c r="LXB1015" s="716"/>
      <c r="LXC1015" s="716"/>
      <c r="LXD1015" s="716"/>
      <c r="LXE1015" s="716"/>
      <c r="LXF1015" s="716"/>
      <c r="LXG1015" s="716"/>
      <c r="LXH1015" s="716"/>
      <c r="LXI1015" s="716"/>
      <c r="LXJ1015" s="716"/>
      <c r="LXK1015" s="716"/>
      <c r="LXL1015" s="716"/>
      <c r="LXM1015" s="716"/>
      <c r="LXN1015" s="716"/>
      <c r="LXO1015" s="716"/>
      <c r="LXP1015" s="716"/>
      <c r="LXQ1015" s="716"/>
      <c r="LXR1015" s="716"/>
      <c r="LXS1015" s="716"/>
      <c r="LXT1015" s="716"/>
      <c r="LXU1015" s="716"/>
      <c r="LXV1015" s="716"/>
      <c r="LXW1015" s="716"/>
      <c r="LXX1015" s="716"/>
      <c r="LXY1015" s="716"/>
      <c r="LXZ1015" s="716"/>
      <c r="LYA1015" s="716"/>
      <c r="LYB1015" s="716"/>
      <c r="LYC1015" s="716"/>
      <c r="LYD1015" s="716"/>
      <c r="LYE1015" s="716"/>
      <c r="LYF1015" s="716"/>
      <c r="LYG1015" s="716"/>
      <c r="LYH1015" s="716"/>
      <c r="LYI1015" s="716"/>
      <c r="LYJ1015" s="716"/>
      <c r="LYK1015" s="716"/>
      <c r="LYL1015" s="716"/>
      <c r="LYM1015" s="716"/>
      <c r="LYN1015" s="716"/>
      <c r="LYO1015" s="716"/>
      <c r="LYP1015" s="716"/>
      <c r="LYQ1015" s="716"/>
      <c r="LYR1015" s="716"/>
      <c r="LYS1015" s="716"/>
      <c r="LYT1015" s="716"/>
      <c r="LYU1015" s="716"/>
      <c r="LYV1015" s="716"/>
      <c r="LYW1015" s="716"/>
      <c r="LYX1015" s="716"/>
      <c r="LYY1015" s="716"/>
      <c r="LYZ1015" s="716"/>
      <c r="LZA1015" s="716"/>
      <c r="LZB1015" s="716"/>
      <c r="LZC1015" s="716"/>
      <c r="LZD1015" s="716"/>
      <c r="LZE1015" s="716"/>
      <c r="LZF1015" s="716"/>
      <c r="LZG1015" s="716"/>
      <c r="LZH1015" s="716"/>
      <c r="LZI1015" s="716"/>
      <c r="LZJ1015" s="716"/>
      <c r="LZK1015" s="716"/>
      <c r="LZL1015" s="716"/>
      <c r="LZM1015" s="716"/>
      <c r="LZN1015" s="716"/>
      <c r="LZO1015" s="716"/>
      <c r="LZP1015" s="716"/>
      <c r="LZQ1015" s="716"/>
      <c r="LZR1015" s="716"/>
      <c r="LZS1015" s="716"/>
      <c r="LZT1015" s="716"/>
      <c r="LZU1015" s="716"/>
      <c r="LZV1015" s="716"/>
      <c r="LZW1015" s="716"/>
      <c r="LZX1015" s="716"/>
      <c r="LZY1015" s="716"/>
      <c r="LZZ1015" s="716"/>
      <c r="MAA1015" s="716"/>
      <c r="MAB1015" s="716"/>
      <c r="MAC1015" s="716"/>
      <c r="MAD1015" s="716"/>
      <c r="MAE1015" s="716"/>
      <c r="MAF1015" s="716"/>
      <c r="MAG1015" s="716"/>
      <c r="MAH1015" s="716"/>
      <c r="MAI1015" s="716"/>
      <c r="MAJ1015" s="716"/>
      <c r="MAK1015" s="716"/>
      <c r="MAL1015" s="716"/>
      <c r="MAM1015" s="716"/>
      <c r="MAN1015" s="716"/>
      <c r="MAO1015" s="716"/>
      <c r="MAP1015" s="716"/>
      <c r="MAQ1015" s="716"/>
      <c r="MAR1015" s="716"/>
      <c r="MAS1015" s="716"/>
      <c r="MAT1015" s="716"/>
      <c r="MAU1015" s="716"/>
      <c r="MAV1015" s="716"/>
      <c r="MAW1015" s="716"/>
      <c r="MAX1015" s="716"/>
      <c r="MAY1015" s="716"/>
      <c r="MAZ1015" s="716"/>
      <c r="MBA1015" s="716"/>
      <c r="MBB1015" s="716"/>
      <c r="MBC1015" s="716"/>
      <c r="MBD1015" s="716"/>
      <c r="MBE1015" s="716"/>
      <c r="MBF1015" s="716"/>
      <c r="MBG1015" s="716"/>
      <c r="MBH1015" s="716"/>
      <c r="MBI1015" s="716"/>
      <c r="MBJ1015" s="716"/>
      <c r="MBK1015" s="716"/>
      <c r="MBL1015" s="716"/>
      <c r="MBM1015" s="716"/>
      <c r="MBN1015" s="716"/>
      <c r="MBO1015" s="716"/>
      <c r="MBP1015" s="716"/>
      <c r="MBQ1015" s="716"/>
      <c r="MBR1015" s="716"/>
      <c r="MBS1015" s="716"/>
      <c r="MBT1015" s="716"/>
      <c r="MBU1015" s="716"/>
      <c r="MBV1015" s="716"/>
      <c r="MBW1015" s="716"/>
      <c r="MBX1015" s="716"/>
      <c r="MBY1015" s="716"/>
      <c r="MBZ1015" s="716"/>
      <c r="MCA1015" s="716"/>
      <c r="MCB1015" s="716"/>
      <c r="MCC1015" s="716"/>
      <c r="MCD1015" s="716"/>
      <c r="MCE1015" s="716"/>
      <c r="MCF1015" s="716"/>
      <c r="MCG1015" s="716"/>
      <c r="MCH1015" s="716"/>
      <c r="MCI1015" s="716"/>
      <c r="MCJ1015" s="716"/>
      <c r="MCK1015" s="716"/>
      <c r="MCL1015" s="716"/>
      <c r="MCM1015" s="716"/>
      <c r="MCN1015" s="716"/>
      <c r="MCO1015" s="716"/>
      <c r="MCP1015" s="716"/>
      <c r="MCQ1015" s="716"/>
      <c r="MCR1015" s="716"/>
      <c r="MCS1015" s="716"/>
      <c r="MCT1015" s="716"/>
      <c r="MCU1015" s="716"/>
      <c r="MCV1015" s="716"/>
      <c r="MCW1015" s="716"/>
      <c r="MCX1015" s="716"/>
      <c r="MCY1015" s="716"/>
      <c r="MCZ1015" s="716"/>
      <c r="MDA1015" s="716"/>
      <c r="MDB1015" s="716"/>
      <c r="MDC1015" s="716"/>
      <c r="MDD1015" s="716"/>
      <c r="MDE1015" s="716"/>
      <c r="MDF1015" s="716"/>
      <c r="MDG1015" s="716"/>
      <c r="MDH1015" s="716"/>
      <c r="MDI1015" s="716"/>
      <c r="MDJ1015" s="716"/>
      <c r="MDK1015" s="716"/>
      <c r="MDL1015" s="716"/>
      <c r="MDM1015" s="716"/>
      <c r="MDN1015" s="716"/>
      <c r="MDO1015" s="716"/>
      <c r="MDP1015" s="716"/>
      <c r="MDQ1015" s="716"/>
      <c r="MDR1015" s="716"/>
      <c r="MDS1015" s="716"/>
      <c r="MDT1015" s="716"/>
      <c r="MDU1015" s="716"/>
      <c r="MDV1015" s="716"/>
      <c r="MDW1015" s="716"/>
      <c r="MDX1015" s="716"/>
      <c r="MDY1015" s="716"/>
      <c r="MDZ1015" s="716"/>
      <c r="MEA1015" s="716"/>
      <c r="MEB1015" s="716"/>
      <c r="MEC1015" s="716"/>
      <c r="MED1015" s="716"/>
      <c r="MEE1015" s="716"/>
      <c r="MEF1015" s="716"/>
      <c r="MEG1015" s="716"/>
      <c r="MEH1015" s="716"/>
      <c r="MEI1015" s="716"/>
      <c r="MEJ1015" s="716"/>
      <c r="MEK1015" s="716"/>
      <c r="MEL1015" s="716"/>
      <c r="MEM1015" s="716"/>
      <c r="MEN1015" s="716"/>
      <c r="MEO1015" s="716"/>
      <c r="MEP1015" s="716"/>
      <c r="MEQ1015" s="716"/>
      <c r="MER1015" s="716"/>
      <c r="MES1015" s="716"/>
      <c r="MET1015" s="716"/>
      <c r="MEU1015" s="716"/>
      <c r="MEV1015" s="716"/>
      <c r="MEW1015" s="716"/>
      <c r="MEX1015" s="716"/>
      <c r="MEY1015" s="716"/>
      <c r="MEZ1015" s="716"/>
      <c r="MFA1015" s="716"/>
      <c r="MFB1015" s="716"/>
      <c r="MFC1015" s="716"/>
      <c r="MFD1015" s="716"/>
      <c r="MFE1015" s="716"/>
      <c r="MFF1015" s="716"/>
      <c r="MFG1015" s="716"/>
      <c r="MFH1015" s="716"/>
      <c r="MFI1015" s="716"/>
      <c r="MFJ1015" s="716"/>
      <c r="MFK1015" s="716"/>
      <c r="MFL1015" s="716"/>
      <c r="MFM1015" s="716"/>
      <c r="MFN1015" s="716"/>
      <c r="MFO1015" s="716"/>
      <c r="MFP1015" s="716"/>
      <c r="MFQ1015" s="716"/>
      <c r="MFR1015" s="716"/>
      <c r="MFS1015" s="716"/>
      <c r="MFT1015" s="716"/>
      <c r="MFU1015" s="716"/>
      <c r="MFV1015" s="716"/>
      <c r="MFW1015" s="716"/>
      <c r="MFX1015" s="716"/>
      <c r="MFY1015" s="716"/>
      <c r="MFZ1015" s="716"/>
      <c r="MGA1015" s="716"/>
      <c r="MGB1015" s="716"/>
      <c r="MGC1015" s="716"/>
      <c r="MGD1015" s="716"/>
      <c r="MGE1015" s="716"/>
      <c r="MGF1015" s="716"/>
      <c r="MGG1015" s="716"/>
      <c r="MGH1015" s="716"/>
      <c r="MGI1015" s="716"/>
      <c r="MGJ1015" s="716"/>
      <c r="MGK1015" s="716"/>
      <c r="MGL1015" s="716"/>
      <c r="MGM1015" s="716"/>
      <c r="MGN1015" s="716"/>
      <c r="MGO1015" s="716"/>
      <c r="MGP1015" s="716"/>
      <c r="MGQ1015" s="716"/>
      <c r="MGR1015" s="716"/>
      <c r="MGS1015" s="716"/>
      <c r="MGT1015" s="716"/>
      <c r="MGU1015" s="716"/>
      <c r="MGV1015" s="716"/>
      <c r="MGW1015" s="716"/>
      <c r="MGX1015" s="716"/>
      <c r="MGY1015" s="716"/>
      <c r="MGZ1015" s="716"/>
      <c r="MHA1015" s="716"/>
      <c r="MHB1015" s="716"/>
      <c r="MHC1015" s="716"/>
      <c r="MHD1015" s="716"/>
      <c r="MHE1015" s="716"/>
      <c r="MHF1015" s="716"/>
      <c r="MHG1015" s="716"/>
      <c r="MHH1015" s="716"/>
      <c r="MHI1015" s="716"/>
      <c r="MHJ1015" s="716"/>
      <c r="MHK1015" s="716"/>
      <c r="MHL1015" s="716"/>
      <c r="MHM1015" s="716"/>
      <c r="MHN1015" s="716"/>
      <c r="MHO1015" s="716"/>
      <c r="MHP1015" s="716"/>
      <c r="MHQ1015" s="716"/>
      <c r="MHR1015" s="716"/>
      <c r="MHS1015" s="716"/>
      <c r="MHT1015" s="716"/>
      <c r="MHU1015" s="716"/>
      <c r="MHV1015" s="716"/>
      <c r="MHW1015" s="716"/>
      <c r="MHX1015" s="716"/>
      <c r="MHY1015" s="716"/>
      <c r="MHZ1015" s="716"/>
      <c r="MIA1015" s="716"/>
      <c r="MIB1015" s="716"/>
      <c r="MIC1015" s="716"/>
      <c r="MID1015" s="716"/>
      <c r="MIE1015" s="716"/>
      <c r="MIF1015" s="716"/>
      <c r="MIG1015" s="716"/>
      <c r="MIH1015" s="716"/>
      <c r="MII1015" s="716"/>
      <c r="MIJ1015" s="716"/>
      <c r="MIK1015" s="716"/>
      <c r="MIL1015" s="716"/>
      <c r="MIM1015" s="716"/>
      <c r="MIN1015" s="716"/>
      <c r="MIO1015" s="716"/>
      <c r="MIP1015" s="716"/>
      <c r="MIQ1015" s="716"/>
      <c r="MIR1015" s="716"/>
      <c r="MIS1015" s="716"/>
      <c r="MIT1015" s="716"/>
      <c r="MIU1015" s="716"/>
      <c r="MIV1015" s="716"/>
      <c r="MIW1015" s="716"/>
      <c r="MIX1015" s="716"/>
      <c r="MIY1015" s="716"/>
      <c r="MIZ1015" s="716"/>
      <c r="MJA1015" s="716"/>
      <c r="MJB1015" s="716"/>
      <c r="MJC1015" s="716"/>
      <c r="MJD1015" s="716"/>
      <c r="MJE1015" s="716"/>
      <c r="MJF1015" s="716"/>
      <c r="MJG1015" s="716"/>
      <c r="MJH1015" s="716"/>
      <c r="MJI1015" s="716"/>
      <c r="MJJ1015" s="716"/>
      <c r="MJK1015" s="716"/>
      <c r="MJL1015" s="716"/>
      <c r="MJM1015" s="716"/>
      <c r="MJN1015" s="716"/>
      <c r="MJO1015" s="716"/>
      <c r="MJP1015" s="716"/>
      <c r="MJQ1015" s="716"/>
      <c r="MJR1015" s="716"/>
      <c r="MJS1015" s="716"/>
      <c r="MJT1015" s="716"/>
      <c r="MJU1015" s="716"/>
      <c r="MJV1015" s="716"/>
      <c r="MJW1015" s="716"/>
      <c r="MJX1015" s="716"/>
      <c r="MJY1015" s="716"/>
      <c r="MJZ1015" s="716"/>
      <c r="MKA1015" s="716"/>
      <c r="MKB1015" s="716"/>
      <c r="MKC1015" s="716"/>
      <c r="MKD1015" s="716"/>
      <c r="MKE1015" s="716"/>
      <c r="MKF1015" s="716"/>
      <c r="MKG1015" s="716"/>
      <c r="MKH1015" s="716"/>
      <c r="MKI1015" s="716"/>
      <c r="MKJ1015" s="716"/>
      <c r="MKK1015" s="716"/>
      <c r="MKL1015" s="716"/>
      <c r="MKM1015" s="716"/>
      <c r="MKN1015" s="716"/>
      <c r="MKO1015" s="716"/>
      <c r="MKP1015" s="716"/>
      <c r="MKQ1015" s="716"/>
      <c r="MKR1015" s="716"/>
      <c r="MKS1015" s="716"/>
      <c r="MKT1015" s="716"/>
      <c r="MKU1015" s="716"/>
      <c r="MKV1015" s="716"/>
      <c r="MKW1015" s="716"/>
      <c r="MKX1015" s="716"/>
      <c r="MKY1015" s="716"/>
      <c r="MKZ1015" s="716"/>
      <c r="MLA1015" s="716"/>
      <c r="MLB1015" s="716"/>
      <c r="MLC1015" s="716"/>
      <c r="MLD1015" s="716"/>
      <c r="MLE1015" s="716"/>
      <c r="MLF1015" s="716"/>
      <c r="MLG1015" s="716"/>
      <c r="MLH1015" s="716"/>
      <c r="MLI1015" s="716"/>
      <c r="MLJ1015" s="716"/>
      <c r="MLK1015" s="716"/>
      <c r="MLL1015" s="716"/>
      <c r="MLM1015" s="716"/>
      <c r="MLN1015" s="716"/>
      <c r="MLO1015" s="716"/>
      <c r="MLP1015" s="716"/>
      <c r="MLQ1015" s="716"/>
      <c r="MLR1015" s="716"/>
      <c r="MLS1015" s="716"/>
      <c r="MLT1015" s="716"/>
      <c r="MLU1015" s="716"/>
      <c r="MLV1015" s="716"/>
      <c r="MLW1015" s="716"/>
      <c r="MLX1015" s="716"/>
      <c r="MLY1015" s="716"/>
      <c r="MLZ1015" s="716"/>
      <c r="MMA1015" s="716"/>
      <c r="MMB1015" s="716"/>
      <c r="MMC1015" s="716"/>
      <c r="MMD1015" s="716"/>
      <c r="MME1015" s="716"/>
      <c r="MMF1015" s="716"/>
      <c r="MMG1015" s="716"/>
      <c r="MMH1015" s="716"/>
      <c r="MMI1015" s="716"/>
      <c r="MMJ1015" s="716"/>
      <c r="MMK1015" s="716"/>
      <c r="MML1015" s="716"/>
      <c r="MMM1015" s="716"/>
      <c r="MMN1015" s="716"/>
      <c r="MMO1015" s="716"/>
      <c r="MMP1015" s="716"/>
      <c r="MMQ1015" s="716"/>
      <c r="MMR1015" s="716"/>
      <c r="MMS1015" s="716"/>
      <c r="MMT1015" s="716"/>
      <c r="MMU1015" s="716"/>
      <c r="MMV1015" s="716"/>
      <c r="MMW1015" s="716"/>
      <c r="MMX1015" s="716"/>
      <c r="MMY1015" s="716"/>
      <c r="MMZ1015" s="716"/>
      <c r="MNA1015" s="716"/>
      <c r="MNB1015" s="716"/>
      <c r="MNC1015" s="716"/>
      <c r="MND1015" s="716"/>
      <c r="MNE1015" s="716"/>
      <c r="MNF1015" s="716"/>
      <c r="MNG1015" s="716"/>
      <c r="MNH1015" s="716"/>
      <c r="MNI1015" s="716"/>
      <c r="MNJ1015" s="716"/>
      <c r="MNK1015" s="716"/>
      <c r="MNL1015" s="716"/>
      <c r="MNM1015" s="716"/>
      <c r="MNN1015" s="716"/>
      <c r="MNO1015" s="716"/>
      <c r="MNP1015" s="716"/>
      <c r="MNQ1015" s="716"/>
      <c r="MNR1015" s="716"/>
      <c r="MNS1015" s="716"/>
      <c r="MNT1015" s="716"/>
      <c r="MNU1015" s="716"/>
      <c r="MNV1015" s="716"/>
      <c r="MNW1015" s="716"/>
      <c r="MNX1015" s="716"/>
      <c r="MNY1015" s="716"/>
      <c r="MNZ1015" s="716"/>
      <c r="MOA1015" s="716"/>
      <c r="MOB1015" s="716"/>
      <c r="MOC1015" s="716"/>
      <c r="MOD1015" s="716"/>
      <c r="MOE1015" s="716"/>
      <c r="MOF1015" s="716"/>
      <c r="MOG1015" s="716"/>
      <c r="MOH1015" s="716"/>
      <c r="MOI1015" s="716"/>
      <c r="MOJ1015" s="716"/>
      <c r="MOK1015" s="716"/>
      <c r="MOL1015" s="716"/>
      <c r="MOM1015" s="716"/>
      <c r="MON1015" s="716"/>
      <c r="MOO1015" s="716"/>
      <c r="MOP1015" s="716"/>
      <c r="MOQ1015" s="716"/>
      <c r="MOR1015" s="716"/>
      <c r="MOS1015" s="716"/>
      <c r="MOT1015" s="716"/>
      <c r="MOU1015" s="716"/>
      <c r="MOV1015" s="716"/>
      <c r="MOW1015" s="716"/>
      <c r="MOX1015" s="716"/>
      <c r="MOY1015" s="716"/>
      <c r="MOZ1015" s="716"/>
      <c r="MPA1015" s="716"/>
      <c r="MPB1015" s="716"/>
      <c r="MPC1015" s="716"/>
      <c r="MPD1015" s="716"/>
      <c r="MPE1015" s="716"/>
      <c r="MPF1015" s="716"/>
      <c r="MPG1015" s="716"/>
      <c r="MPH1015" s="716"/>
      <c r="MPI1015" s="716"/>
      <c r="MPJ1015" s="716"/>
      <c r="MPK1015" s="716"/>
      <c r="MPL1015" s="716"/>
      <c r="MPM1015" s="716"/>
      <c r="MPN1015" s="716"/>
      <c r="MPO1015" s="716"/>
      <c r="MPP1015" s="716"/>
      <c r="MPQ1015" s="716"/>
      <c r="MPR1015" s="716"/>
      <c r="MPS1015" s="716"/>
      <c r="MPT1015" s="716"/>
      <c r="MPU1015" s="716"/>
      <c r="MPV1015" s="716"/>
      <c r="MPW1015" s="716"/>
      <c r="MPX1015" s="716"/>
      <c r="MPY1015" s="716"/>
      <c r="MPZ1015" s="716"/>
      <c r="MQA1015" s="716"/>
      <c r="MQB1015" s="716"/>
      <c r="MQC1015" s="716"/>
      <c r="MQD1015" s="716"/>
      <c r="MQE1015" s="716"/>
      <c r="MQF1015" s="716"/>
      <c r="MQG1015" s="716"/>
      <c r="MQH1015" s="716"/>
      <c r="MQI1015" s="716"/>
      <c r="MQJ1015" s="716"/>
      <c r="MQK1015" s="716"/>
      <c r="MQL1015" s="716"/>
      <c r="MQM1015" s="716"/>
      <c r="MQN1015" s="716"/>
      <c r="MQO1015" s="716"/>
      <c r="MQP1015" s="716"/>
      <c r="MQQ1015" s="716"/>
      <c r="MQR1015" s="716"/>
      <c r="MQS1015" s="716"/>
      <c r="MQT1015" s="716"/>
      <c r="MQU1015" s="716"/>
      <c r="MQV1015" s="716"/>
      <c r="MQW1015" s="716"/>
      <c r="MQX1015" s="716"/>
      <c r="MQY1015" s="716"/>
      <c r="MQZ1015" s="716"/>
      <c r="MRA1015" s="716"/>
      <c r="MRB1015" s="716"/>
      <c r="MRC1015" s="716"/>
      <c r="MRD1015" s="716"/>
      <c r="MRE1015" s="716"/>
      <c r="MRF1015" s="716"/>
      <c r="MRG1015" s="716"/>
      <c r="MRH1015" s="716"/>
      <c r="MRI1015" s="716"/>
      <c r="MRJ1015" s="716"/>
      <c r="MRK1015" s="716"/>
      <c r="MRL1015" s="716"/>
      <c r="MRM1015" s="716"/>
      <c r="MRN1015" s="716"/>
      <c r="MRO1015" s="716"/>
      <c r="MRP1015" s="716"/>
      <c r="MRQ1015" s="716"/>
      <c r="MRR1015" s="716"/>
      <c r="MRS1015" s="716"/>
      <c r="MRT1015" s="716"/>
      <c r="MRU1015" s="716"/>
      <c r="MRV1015" s="716"/>
      <c r="MRW1015" s="716"/>
      <c r="MRX1015" s="716"/>
      <c r="MRY1015" s="716"/>
      <c r="MRZ1015" s="716"/>
      <c r="MSA1015" s="716"/>
      <c r="MSB1015" s="716"/>
      <c r="MSC1015" s="716"/>
      <c r="MSD1015" s="716"/>
      <c r="MSE1015" s="716"/>
      <c r="MSF1015" s="716"/>
      <c r="MSG1015" s="716"/>
      <c r="MSH1015" s="716"/>
      <c r="MSI1015" s="716"/>
      <c r="MSJ1015" s="716"/>
      <c r="MSK1015" s="716"/>
      <c r="MSL1015" s="716"/>
      <c r="MSM1015" s="716"/>
      <c r="MSN1015" s="716"/>
      <c r="MSO1015" s="716"/>
      <c r="MSP1015" s="716"/>
      <c r="MSQ1015" s="716"/>
      <c r="MSR1015" s="716"/>
      <c r="MSS1015" s="716"/>
      <c r="MST1015" s="716"/>
      <c r="MSU1015" s="716"/>
      <c r="MSV1015" s="716"/>
      <c r="MSW1015" s="716"/>
      <c r="MSX1015" s="716"/>
      <c r="MSY1015" s="716"/>
      <c r="MSZ1015" s="716"/>
      <c r="MTA1015" s="716"/>
      <c r="MTB1015" s="716"/>
      <c r="MTC1015" s="716"/>
      <c r="MTD1015" s="716"/>
      <c r="MTE1015" s="716"/>
      <c r="MTF1015" s="716"/>
      <c r="MTG1015" s="716"/>
      <c r="MTH1015" s="716"/>
      <c r="MTI1015" s="716"/>
      <c r="MTJ1015" s="716"/>
      <c r="MTK1015" s="716"/>
      <c r="MTL1015" s="716"/>
      <c r="MTM1015" s="716"/>
      <c r="MTN1015" s="716"/>
      <c r="MTO1015" s="716"/>
      <c r="MTP1015" s="716"/>
      <c r="MTQ1015" s="716"/>
      <c r="MTR1015" s="716"/>
      <c r="MTS1015" s="716"/>
      <c r="MTT1015" s="716"/>
      <c r="MTU1015" s="716"/>
      <c r="MTV1015" s="716"/>
      <c r="MTW1015" s="716"/>
      <c r="MTX1015" s="716"/>
      <c r="MTY1015" s="716"/>
      <c r="MTZ1015" s="716"/>
      <c r="MUA1015" s="716"/>
      <c r="MUB1015" s="716"/>
      <c r="MUC1015" s="716"/>
      <c r="MUD1015" s="716"/>
      <c r="MUE1015" s="716"/>
      <c r="MUF1015" s="716"/>
      <c r="MUG1015" s="716"/>
      <c r="MUH1015" s="716"/>
      <c r="MUI1015" s="716"/>
      <c r="MUJ1015" s="716"/>
      <c r="MUK1015" s="716"/>
      <c r="MUL1015" s="716"/>
      <c r="MUM1015" s="716"/>
      <c r="MUN1015" s="716"/>
      <c r="MUO1015" s="716"/>
      <c r="MUP1015" s="716"/>
      <c r="MUQ1015" s="716"/>
      <c r="MUR1015" s="716"/>
      <c r="MUS1015" s="716"/>
      <c r="MUT1015" s="716"/>
      <c r="MUU1015" s="716"/>
      <c r="MUV1015" s="716"/>
      <c r="MUW1015" s="716"/>
      <c r="MUX1015" s="716"/>
      <c r="MUY1015" s="716"/>
      <c r="MUZ1015" s="716"/>
      <c r="MVA1015" s="716"/>
      <c r="MVB1015" s="716"/>
      <c r="MVC1015" s="716"/>
      <c r="MVD1015" s="716"/>
      <c r="MVE1015" s="716"/>
      <c r="MVF1015" s="716"/>
      <c r="MVG1015" s="716"/>
      <c r="MVH1015" s="716"/>
      <c r="MVI1015" s="716"/>
      <c r="MVJ1015" s="716"/>
      <c r="MVK1015" s="716"/>
      <c r="MVL1015" s="716"/>
      <c r="MVM1015" s="716"/>
      <c r="MVN1015" s="716"/>
      <c r="MVO1015" s="716"/>
      <c r="MVP1015" s="716"/>
      <c r="MVQ1015" s="716"/>
      <c r="MVR1015" s="716"/>
      <c r="MVS1015" s="716"/>
      <c r="MVT1015" s="716"/>
      <c r="MVU1015" s="716"/>
      <c r="MVV1015" s="716"/>
      <c r="MVW1015" s="716"/>
      <c r="MVX1015" s="716"/>
      <c r="MVY1015" s="716"/>
      <c r="MVZ1015" s="716"/>
      <c r="MWA1015" s="716"/>
      <c r="MWB1015" s="716"/>
      <c r="MWC1015" s="716"/>
      <c r="MWD1015" s="716"/>
      <c r="MWE1015" s="716"/>
      <c r="MWF1015" s="716"/>
      <c r="MWG1015" s="716"/>
      <c r="MWH1015" s="716"/>
      <c r="MWI1015" s="716"/>
      <c r="MWJ1015" s="716"/>
      <c r="MWK1015" s="716"/>
      <c r="MWL1015" s="716"/>
      <c r="MWM1015" s="716"/>
      <c r="MWN1015" s="716"/>
      <c r="MWO1015" s="716"/>
      <c r="MWP1015" s="716"/>
      <c r="MWQ1015" s="716"/>
      <c r="MWR1015" s="716"/>
      <c r="MWS1015" s="716"/>
      <c r="MWT1015" s="716"/>
      <c r="MWU1015" s="716"/>
      <c r="MWV1015" s="716"/>
      <c r="MWW1015" s="716"/>
      <c r="MWX1015" s="716"/>
      <c r="MWY1015" s="716"/>
      <c r="MWZ1015" s="716"/>
      <c r="MXA1015" s="716"/>
      <c r="MXB1015" s="716"/>
      <c r="MXC1015" s="716"/>
      <c r="MXD1015" s="716"/>
      <c r="MXE1015" s="716"/>
      <c r="MXF1015" s="716"/>
      <c r="MXG1015" s="716"/>
      <c r="MXH1015" s="716"/>
      <c r="MXI1015" s="716"/>
      <c r="MXJ1015" s="716"/>
      <c r="MXK1015" s="716"/>
      <c r="MXL1015" s="716"/>
      <c r="MXM1015" s="716"/>
      <c r="MXN1015" s="716"/>
      <c r="MXO1015" s="716"/>
      <c r="MXP1015" s="716"/>
      <c r="MXQ1015" s="716"/>
      <c r="MXR1015" s="716"/>
      <c r="MXS1015" s="716"/>
      <c r="MXT1015" s="716"/>
      <c r="MXU1015" s="716"/>
      <c r="MXV1015" s="716"/>
      <c r="MXW1015" s="716"/>
      <c r="MXX1015" s="716"/>
      <c r="MXY1015" s="716"/>
      <c r="MXZ1015" s="716"/>
      <c r="MYA1015" s="716"/>
      <c r="MYB1015" s="716"/>
      <c r="MYC1015" s="716"/>
      <c r="MYD1015" s="716"/>
      <c r="MYE1015" s="716"/>
      <c r="MYF1015" s="716"/>
      <c r="MYG1015" s="716"/>
      <c r="MYH1015" s="716"/>
      <c r="MYI1015" s="716"/>
      <c r="MYJ1015" s="716"/>
      <c r="MYK1015" s="716"/>
      <c r="MYL1015" s="716"/>
      <c r="MYM1015" s="716"/>
      <c r="MYN1015" s="716"/>
      <c r="MYO1015" s="716"/>
      <c r="MYP1015" s="716"/>
      <c r="MYQ1015" s="716"/>
      <c r="MYR1015" s="716"/>
      <c r="MYS1015" s="716"/>
      <c r="MYT1015" s="716"/>
      <c r="MYU1015" s="716"/>
      <c r="MYV1015" s="716"/>
      <c r="MYW1015" s="716"/>
      <c r="MYX1015" s="716"/>
      <c r="MYY1015" s="716"/>
      <c r="MYZ1015" s="716"/>
      <c r="MZA1015" s="716"/>
      <c r="MZB1015" s="716"/>
      <c r="MZC1015" s="716"/>
      <c r="MZD1015" s="716"/>
      <c r="MZE1015" s="716"/>
      <c r="MZF1015" s="716"/>
      <c r="MZG1015" s="716"/>
      <c r="MZH1015" s="716"/>
      <c r="MZI1015" s="716"/>
      <c r="MZJ1015" s="716"/>
      <c r="MZK1015" s="716"/>
      <c r="MZL1015" s="716"/>
      <c r="MZM1015" s="716"/>
      <c r="MZN1015" s="716"/>
      <c r="MZO1015" s="716"/>
      <c r="MZP1015" s="716"/>
      <c r="MZQ1015" s="716"/>
      <c r="MZR1015" s="716"/>
      <c r="MZS1015" s="716"/>
      <c r="MZT1015" s="716"/>
      <c r="MZU1015" s="716"/>
      <c r="MZV1015" s="716"/>
      <c r="MZW1015" s="716"/>
      <c r="MZX1015" s="716"/>
      <c r="MZY1015" s="716"/>
      <c r="MZZ1015" s="716"/>
      <c r="NAA1015" s="716"/>
      <c r="NAB1015" s="716"/>
      <c r="NAC1015" s="716"/>
      <c r="NAD1015" s="716"/>
      <c r="NAE1015" s="716"/>
      <c r="NAF1015" s="716"/>
      <c r="NAG1015" s="716"/>
      <c r="NAH1015" s="716"/>
      <c r="NAI1015" s="716"/>
      <c r="NAJ1015" s="716"/>
      <c r="NAK1015" s="716"/>
      <c r="NAL1015" s="716"/>
      <c r="NAM1015" s="716"/>
      <c r="NAN1015" s="716"/>
      <c r="NAO1015" s="716"/>
      <c r="NAP1015" s="716"/>
      <c r="NAQ1015" s="716"/>
      <c r="NAR1015" s="716"/>
      <c r="NAS1015" s="716"/>
      <c r="NAT1015" s="716"/>
      <c r="NAU1015" s="716"/>
      <c r="NAV1015" s="716"/>
      <c r="NAW1015" s="716"/>
      <c r="NAX1015" s="716"/>
      <c r="NAY1015" s="716"/>
      <c r="NAZ1015" s="716"/>
      <c r="NBA1015" s="716"/>
      <c r="NBB1015" s="716"/>
      <c r="NBC1015" s="716"/>
      <c r="NBD1015" s="716"/>
      <c r="NBE1015" s="716"/>
      <c r="NBF1015" s="716"/>
      <c r="NBG1015" s="716"/>
      <c r="NBH1015" s="716"/>
      <c r="NBI1015" s="716"/>
      <c r="NBJ1015" s="716"/>
      <c r="NBK1015" s="716"/>
      <c r="NBL1015" s="716"/>
      <c r="NBM1015" s="716"/>
      <c r="NBN1015" s="716"/>
      <c r="NBO1015" s="716"/>
      <c r="NBP1015" s="716"/>
      <c r="NBQ1015" s="716"/>
      <c r="NBR1015" s="716"/>
      <c r="NBS1015" s="716"/>
      <c r="NBT1015" s="716"/>
      <c r="NBU1015" s="716"/>
      <c r="NBV1015" s="716"/>
      <c r="NBW1015" s="716"/>
      <c r="NBX1015" s="716"/>
      <c r="NBY1015" s="716"/>
      <c r="NBZ1015" s="716"/>
      <c r="NCA1015" s="716"/>
      <c r="NCB1015" s="716"/>
      <c r="NCC1015" s="716"/>
      <c r="NCD1015" s="716"/>
      <c r="NCE1015" s="716"/>
      <c r="NCF1015" s="716"/>
      <c r="NCG1015" s="716"/>
      <c r="NCH1015" s="716"/>
      <c r="NCI1015" s="716"/>
      <c r="NCJ1015" s="716"/>
      <c r="NCK1015" s="716"/>
      <c r="NCL1015" s="716"/>
      <c r="NCM1015" s="716"/>
      <c r="NCN1015" s="716"/>
      <c r="NCO1015" s="716"/>
      <c r="NCP1015" s="716"/>
      <c r="NCQ1015" s="716"/>
      <c r="NCR1015" s="716"/>
      <c r="NCS1015" s="716"/>
      <c r="NCT1015" s="716"/>
      <c r="NCU1015" s="716"/>
      <c r="NCV1015" s="716"/>
      <c r="NCW1015" s="716"/>
      <c r="NCX1015" s="716"/>
      <c r="NCY1015" s="716"/>
      <c r="NCZ1015" s="716"/>
      <c r="NDA1015" s="716"/>
      <c r="NDB1015" s="716"/>
      <c r="NDC1015" s="716"/>
      <c r="NDD1015" s="716"/>
      <c r="NDE1015" s="716"/>
      <c r="NDF1015" s="716"/>
      <c r="NDG1015" s="716"/>
      <c r="NDH1015" s="716"/>
      <c r="NDI1015" s="716"/>
      <c r="NDJ1015" s="716"/>
      <c r="NDK1015" s="716"/>
      <c r="NDL1015" s="716"/>
      <c r="NDM1015" s="716"/>
      <c r="NDN1015" s="716"/>
      <c r="NDO1015" s="716"/>
      <c r="NDP1015" s="716"/>
      <c r="NDQ1015" s="716"/>
      <c r="NDR1015" s="716"/>
      <c r="NDS1015" s="716"/>
      <c r="NDT1015" s="716"/>
      <c r="NDU1015" s="716"/>
      <c r="NDV1015" s="716"/>
      <c r="NDW1015" s="716"/>
      <c r="NDX1015" s="716"/>
      <c r="NDY1015" s="716"/>
      <c r="NDZ1015" s="716"/>
      <c r="NEA1015" s="716"/>
      <c r="NEB1015" s="716"/>
      <c r="NEC1015" s="716"/>
      <c r="NED1015" s="716"/>
      <c r="NEE1015" s="716"/>
      <c r="NEF1015" s="716"/>
      <c r="NEG1015" s="716"/>
      <c r="NEH1015" s="716"/>
      <c r="NEI1015" s="716"/>
      <c r="NEJ1015" s="716"/>
      <c r="NEK1015" s="716"/>
      <c r="NEL1015" s="716"/>
      <c r="NEM1015" s="716"/>
      <c r="NEN1015" s="716"/>
      <c r="NEO1015" s="716"/>
      <c r="NEP1015" s="716"/>
      <c r="NEQ1015" s="716"/>
      <c r="NER1015" s="716"/>
      <c r="NES1015" s="716"/>
      <c r="NET1015" s="716"/>
      <c r="NEU1015" s="716"/>
      <c r="NEV1015" s="716"/>
      <c r="NEW1015" s="716"/>
      <c r="NEX1015" s="716"/>
      <c r="NEY1015" s="716"/>
      <c r="NEZ1015" s="716"/>
      <c r="NFA1015" s="716"/>
      <c r="NFB1015" s="716"/>
      <c r="NFC1015" s="716"/>
      <c r="NFD1015" s="716"/>
      <c r="NFE1015" s="716"/>
      <c r="NFF1015" s="716"/>
      <c r="NFG1015" s="716"/>
      <c r="NFH1015" s="716"/>
      <c r="NFI1015" s="716"/>
      <c r="NFJ1015" s="716"/>
      <c r="NFK1015" s="716"/>
      <c r="NFL1015" s="716"/>
      <c r="NFM1015" s="716"/>
      <c r="NFN1015" s="716"/>
      <c r="NFO1015" s="716"/>
      <c r="NFP1015" s="716"/>
      <c r="NFQ1015" s="716"/>
      <c r="NFR1015" s="716"/>
      <c r="NFS1015" s="716"/>
      <c r="NFT1015" s="716"/>
      <c r="NFU1015" s="716"/>
      <c r="NFV1015" s="716"/>
      <c r="NFW1015" s="716"/>
      <c r="NFX1015" s="716"/>
      <c r="NFY1015" s="716"/>
      <c r="NFZ1015" s="716"/>
      <c r="NGA1015" s="716"/>
      <c r="NGB1015" s="716"/>
      <c r="NGC1015" s="716"/>
      <c r="NGD1015" s="716"/>
      <c r="NGE1015" s="716"/>
      <c r="NGF1015" s="716"/>
      <c r="NGG1015" s="716"/>
      <c r="NGH1015" s="716"/>
      <c r="NGI1015" s="716"/>
      <c r="NGJ1015" s="716"/>
      <c r="NGK1015" s="716"/>
      <c r="NGL1015" s="716"/>
      <c r="NGM1015" s="716"/>
      <c r="NGN1015" s="716"/>
      <c r="NGO1015" s="716"/>
      <c r="NGP1015" s="716"/>
      <c r="NGQ1015" s="716"/>
      <c r="NGR1015" s="716"/>
      <c r="NGS1015" s="716"/>
      <c r="NGT1015" s="716"/>
      <c r="NGU1015" s="716"/>
      <c r="NGV1015" s="716"/>
      <c r="NGW1015" s="716"/>
      <c r="NGX1015" s="716"/>
      <c r="NGY1015" s="716"/>
      <c r="NGZ1015" s="716"/>
      <c r="NHA1015" s="716"/>
      <c r="NHB1015" s="716"/>
      <c r="NHC1015" s="716"/>
      <c r="NHD1015" s="716"/>
      <c r="NHE1015" s="716"/>
      <c r="NHF1015" s="716"/>
      <c r="NHG1015" s="716"/>
      <c r="NHH1015" s="716"/>
      <c r="NHI1015" s="716"/>
      <c r="NHJ1015" s="716"/>
      <c r="NHK1015" s="716"/>
      <c r="NHL1015" s="716"/>
      <c r="NHM1015" s="716"/>
      <c r="NHN1015" s="716"/>
      <c r="NHO1015" s="716"/>
      <c r="NHP1015" s="716"/>
      <c r="NHQ1015" s="716"/>
      <c r="NHR1015" s="716"/>
      <c r="NHS1015" s="716"/>
      <c r="NHT1015" s="716"/>
      <c r="NHU1015" s="716"/>
      <c r="NHV1015" s="716"/>
      <c r="NHW1015" s="716"/>
      <c r="NHX1015" s="716"/>
      <c r="NHY1015" s="716"/>
      <c r="NHZ1015" s="716"/>
      <c r="NIA1015" s="716"/>
      <c r="NIB1015" s="716"/>
      <c r="NIC1015" s="716"/>
      <c r="NID1015" s="716"/>
      <c r="NIE1015" s="716"/>
      <c r="NIF1015" s="716"/>
      <c r="NIG1015" s="716"/>
      <c r="NIH1015" s="716"/>
      <c r="NII1015" s="716"/>
      <c r="NIJ1015" s="716"/>
      <c r="NIK1015" s="716"/>
      <c r="NIL1015" s="716"/>
      <c r="NIM1015" s="716"/>
      <c r="NIN1015" s="716"/>
      <c r="NIO1015" s="716"/>
      <c r="NIP1015" s="716"/>
      <c r="NIQ1015" s="716"/>
      <c r="NIR1015" s="716"/>
      <c r="NIS1015" s="716"/>
      <c r="NIT1015" s="716"/>
      <c r="NIU1015" s="716"/>
      <c r="NIV1015" s="716"/>
      <c r="NIW1015" s="716"/>
      <c r="NIX1015" s="716"/>
      <c r="NIY1015" s="716"/>
      <c r="NIZ1015" s="716"/>
      <c r="NJA1015" s="716"/>
      <c r="NJB1015" s="716"/>
      <c r="NJC1015" s="716"/>
      <c r="NJD1015" s="716"/>
      <c r="NJE1015" s="716"/>
      <c r="NJF1015" s="716"/>
      <c r="NJG1015" s="716"/>
      <c r="NJH1015" s="716"/>
      <c r="NJI1015" s="716"/>
      <c r="NJJ1015" s="716"/>
      <c r="NJK1015" s="716"/>
      <c r="NJL1015" s="716"/>
      <c r="NJM1015" s="716"/>
      <c r="NJN1015" s="716"/>
      <c r="NJO1015" s="716"/>
      <c r="NJP1015" s="716"/>
      <c r="NJQ1015" s="716"/>
      <c r="NJR1015" s="716"/>
      <c r="NJS1015" s="716"/>
      <c r="NJT1015" s="716"/>
      <c r="NJU1015" s="716"/>
      <c r="NJV1015" s="716"/>
      <c r="NJW1015" s="716"/>
      <c r="NJX1015" s="716"/>
      <c r="NJY1015" s="716"/>
      <c r="NJZ1015" s="716"/>
      <c r="NKA1015" s="716"/>
      <c r="NKB1015" s="716"/>
      <c r="NKC1015" s="716"/>
      <c r="NKD1015" s="716"/>
      <c r="NKE1015" s="716"/>
      <c r="NKF1015" s="716"/>
      <c r="NKG1015" s="716"/>
      <c r="NKH1015" s="716"/>
      <c r="NKI1015" s="716"/>
      <c r="NKJ1015" s="716"/>
      <c r="NKK1015" s="716"/>
      <c r="NKL1015" s="716"/>
      <c r="NKM1015" s="716"/>
      <c r="NKN1015" s="716"/>
      <c r="NKO1015" s="716"/>
      <c r="NKP1015" s="716"/>
      <c r="NKQ1015" s="716"/>
      <c r="NKR1015" s="716"/>
      <c r="NKS1015" s="716"/>
      <c r="NKT1015" s="716"/>
      <c r="NKU1015" s="716"/>
      <c r="NKV1015" s="716"/>
      <c r="NKW1015" s="716"/>
      <c r="NKX1015" s="716"/>
      <c r="NKY1015" s="716"/>
      <c r="NKZ1015" s="716"/>
      <c r="NLA1015" s="716"/>
      <c r="NLB1015" s="716"/>
      <c r="NLC1015" s="716"/>
      <c r="NLD1015" s="716"/>
      <c r="NLE1015" s="716"/>
      <c r="NLF1015" s="716"/>
      <c r="NLG1015" s="716"/>
      <c r="NLH1015" s="716"/>
      <c r="NLI1015" s="716"/>
      <c r="NLJ1015" s="716"/>
      <c r="NLK1015" s="716"/>
      <c r="NLL1015" s="716"/>
      <c r="NLM1015" s="716"/>
      <c r="NLN1015" s="716"/>
      <c r="NLO1015" s="716"/>
      <c r="NLP1015" s="716"/>
      <c r="NLQ1015" s="716"/>
      <c r="NLR1015" s="716"/>
      <c r="NLS1015" s="716"/>
      <c r="NLT1015" s="716"/>
      <c r="NLU1015" s="716"/>
      <c r="NLV1015" s="716"/>
      <c r="NLW1015" s="716"/>
      <c r="NLX1015" s="716"/>
      <c r="NLY1015" s="716"/>
      <c r="NLZ1015" s="716"/>
      <c r="NMA1015" s="716"/>
      <c r="NMB1015" s="716"/>
      <c r="NMC1015" s="716"/>
      <c r="NMD1015" s="716"/>
      <c r="NME1015" s="716"/>
      <c r="NMF1015" s="716"/>
      <c r="NMG1015" s="716"/>
      <c r="NMH1015" s="716"/>
      <c r="NMI1015" s="716"/>
      <c r="NMJ1015" s="716"/>
      <c r="NMK1015" s="716"/>
      <c r="NML1015" s="716"/>
      <c r="NMM1015" s="716"/>
      <c r="NMN1015" s="716"/>
      <c r="NMO1015" s="716"/>
      <c r="NMP1015" s="716"/>
      <c r="NMQ1015" s="716"/>
      <c r="NMR1015" s="716"/>
      <c r="NMS1015" s="716"/>
      <c r="NMT1015" s="716"/>
      <c r="NMU1015" s="716"/>
      <c r="NMV1015" s="716"/>
      <c r="NMW1015" s="716"/>
      <c r="NMX1015" s="716"/>
      <c r="NMY1015" s="716"/>
      <c r="NMZ1015" s="716"/>
      <c r="NNA1015" s="716"/>
      <c r="NNB1015" s="716"/>
      <c r="NNC1015" s="716"/>
      <c r="NND1015" s="716"/>
      <c r="NNE1015" s="716"/>
      <c r="NNF1015" s="716"/>
      <c r="NNG1015" s="716"/>
      <c r="NNH1015" s="716"/>
      <c r="NNI1015" s="716"/>
      <c r="NNJ1015" s="716"/>
      <c r="NNK1015" s="716"/>
      <c r="NNL1015" s="716"/>
      <c r="NNM1015" s="716"/>
      <c r="NNN1015" s="716"/>
      <c r="NNO1015" s="716"/>
      <c r="NNP1015" s="716"/>
      <c r="NNQ1015" s="716"/>
      <c r="NNR1015" s="716"/>
      <c r="NNS1015" s="716"/>
      <c r="NNT1015" s="716"/>
      <c r="NNU1015" s="716"/>
      <c r="NNV1015" s="716"/>
      <c r="NNW1015" s="716"/>
      <c r="NNX1015" s="716"/>
      <c r="NNY1015" s="716"/>
      <c r="NNZ1015" s="716"/>
      <c r="NOA1015" s="716"/>
      <c r="NOB1015" s="716"/>
      <c r="NOC1015" s="716"/>
      <c r="NOD1015" s="716"/>
      <c r="NOE1015" s="716"/>
      <c r="NOF1015" s="716"/>
      <c r="NOG1015" s="716"/>
      <c r="NOH1015" s="716"/>
      <c r="NOI1015" s="716"/>
      <c r="NOJ1015" s="716"/>
      <c r="NOK1015" s="716"/>
      <c r="NOL1015" s="716"/>
      <c r="NOM1015" s="716"/>
      <c r="NON1015" s="716"/>
      <c r="NOO1015" s="716"/>
      <c r="NOP1015" s="716"/>
      <c r="NOQ1015" s="716"/>
      <c r="NOR1015" s="716"/>
      <c r="NOS1015" s="716"/>
      <c r="NOT1015" s="716"/>
      <c r="NOU1015" s="716"/>
      <c r="NOV1015" s="716"/>
      <c r="NOW1015" s="716"/>
      <c r="NOX1015" s="716"/>
      <c r="NOY1015" s="716"/>
      <c r="NOZ1015" s="716"/>
      <c r="NPA1015" s="716"/>
      <c r="NPB1015" s="716"/>
      <c r="NPC1015" s="716"/>
      <c r="NPD1015" s="716"/>
      <c r="NPE1015" s="716"/>
      <c r="NPF1015" s="716"/>
      <c r="NPG1015" s="716"/>
      <c r="NPH1015" s="716"/>
      <c r="NPI1015" s="716"/>
      <c r="NPJ1015" s="716"/>
      <c r="NPK1015" s="716"/>
      <c r="NPL1015" s="716"/>
      <c r="NPM1015" s="716"/>
      <c r="NPN1015" s="716"/>
      <c r="NPO1015" s="716"/>
      <c r="NPP1015" s="716"/>
      <c r="NPQ1015" s="716"/>
      <c r="NPR1015" s="716"/>
      <c r="NPS1015" s="716"/>
      <c r="NPT1015" s="716"/>
      <c r="NPU1015" s="716"/>
      <c r="NPV1015" s="716"/>
      <c r="NPW1015" s="716"/>
      <c r="NPX1015" s="716"/>
      <c r="NPY1015" s="716"/>
      <c r="NPZ1015" s="716"/>
      <c r="NQA1015" s="716"/>
      <c r="NQB1015" s="716"/>
      <c r="NQC1015" s="716"/>
      <c r="NQD1015" s="716"/>
      <c r="NQE1015" s="716"/>
      <c r="NQF1015" s="716"/>
      <c r="NQG1015" s="716"/>
      <c r="NQH1015" s="716"/>
      <c r="NQI1015" s="716"/>
      <c r="NQJ1015" s="716"/>
      <c r="NQK1015" s="716"/>
      <c r="NQL1015" s="716"/>
      <c r="NQM1015" s="716"/>
      <c r="NQN1015" s="716"/>
      <c r="NQO1015" s="716"/>
      <c r="NQP1015" s="716"/>
      <c r="NQQ1015" s="716"/>
      <c r="NQR1015" s="716"/>
      <c r="NQS1015" s="716"/>
      <c r="NQT1015" s="716"/>
      <c r="NQU1015" s="716"/>
      <c r="NQV1015" s="716"/>
      <c r="NQW1015" s="716"/>
      <c r="NQX1015" s="716"/>
      <c r="NQY1015" s="716"/>
      <c r="NQZ1015" s="716"/>
      <c r="NRA1015" s="716"/>
      <c r="NRB1015" s="716"/>
      <c r="NRC1015" s="716"/>
      <c r="NRD1015" s="716"/>
      <c r="NRE1015" s="716"/>
      <c r="NRF1015" s="716"/>
      <c r="NRG1015" s="716"/>
      <c r="NRH1015" s="716"/>
      <c r="NRI1015" s="716"/>
      <c r="NRJ1015" s="716"/>
      <c r="NRK1015" s="716"/>
      <c r="NRL1015" s="716"/>
      <c r="NRM1015" s="716"/>
      <c r="NRN1015" s="716"/>
      <c r="NRO1015" s="716"/>
      <c r="NRP1015" s="716"/>
      <c r="NRQ1015" s="716"/>
      <c r="NRR1015" s="716"/>
      <c r="NRS1015" s="716"/>
      <c r="NRT1015" s="716"/>
      <c r="NRU1015" s="716"/>
      <c r="NRV1015" s="716"/>
      <c r="NRW1015" s="716"/>
      <c r="NRX1015" s="716"/>
      <c r="NRY1015" s="716"/>
      <c r="NRZ1015" s="716"/>
      <c r="NSA1015" s="716"/>
      <c r="NSB1015" s="716"/>
      <c r="NSC1015" s="716"/>
      <c r="NSD1015" s="716"/>
      <c r="NSE1015" s="716"/>
      <c r="NSF1015" s="716"/>
      <c r="NSG1015" s="716"/>
      <c r="NSH1015" s="716"/>
      <c r="NSI1015" s="716"/>
      <c r="NSJ1015" s="716"/>
      <c r="NSK1015" s="716"/>
      <c r="NSL1015" s="716"/>
      <c r="NSM1015" s="716"/>
      <c r="NSN1015" s="716"/>
      <c r="NSO1015" s="716"/>
      <c r="NSP1015" s="716"/>
      <c r="NSQ1015" s="716"/>
      <c r="NSR1015" s="716"/>
      <c r="NSS1015" s="716"/>
      <c r="NST1015" s="716"/>
      <c r="NSU1015" s="716"/>
      <c r="NSV1015" s="716"/>
      <c r="NSW1015" s="716"/>
      <c r="NSX1015" s="716"/>
      <c r="NSY1015" s="716"/>
      <c r="NSZ1015" s="716"/>
      <c r="NTA1015" s="716"/>
      <c r="NTB1015" s="716"/>
      <c r="NTC1015" s="716"/>
      <c r="NTD1015" s="716"/>
      <c r="NTE1015" s="716"/>
      <c r="NTF1015" s="716"/>
      <c r="NTG1015" s="716"/>
      <c r="NTH1015" s="716"/>
      <c r="NTI1015" s="716"/>
      <c r="NTJ1015" s="716"/>
      <c r="NTK1015" s="716"/>
      <c r="NTL1015" s="716"/>
      <c r="NTM1015" s="716"/>
      <c r="NTN1015" s="716"/>
      <c r="NTO1015" s="716"/>
      <c r="NTP1015" s="716"/>
      <c r="NTQ1015" s="716"/>
      <c r="NTR1015" s="716"/>
      <c r="NTS1015" s="716"/>
      <c r="NTT1015" s="716"/>
      <c r="NTU1015" s="716"/>
      <c r="NTV1015" s="716"/>
      <c r="NTW1015" s="716"/>
      <c r="NTX1015" s="716"/>
      <c r="NTY1015" s="716"/>
      <c r="NTZ1015" s="716"/>
      <c r="NUA1015" s="716"/>
      <c r="NUB1015" s="716"/>
      <c r="NUC1015" s="716"/>
      <c r="NUD1015" s="716"/>
      <c r="NUE1015" s="716"/>
      <c r="NUF1015" s="716"/>
      <c r="NUG1015" s="716"/>
      <c r="NUH1015" s="716"/>
      <c r="NUI1015" s="716"/>
      <c r="NUJ1015" s="716"/>
      <c r="NUK1015" s="716"/>
      <c r="NUL1015" s="716"/>
      <c r="NUM1015" s="716"/>
      <c r="NUN1015" s="716"/>
      <c r="NUO1015" s="716"/>
      <c r="NUP1015" s="716"/>
      <c r="NUQ1015" s="716"/>
      <c r="NUR1015" s="716"/>
      <c r="NUS1015" s="716"/>
      <c r="NUT1015" s="716"/>
      <c r="NUU1015" s="716"/>
      <c r="NUV1015" s="716"/>
      <c r="NUW1015" s="716"/>
      <c r="NUX1015" s="716"/>
      <c r="NUY1015" s="716"/>
      <c r="NUZ1015" s="716"/>
      <c r="NVA1015" s="716"/>
      <c r="NVB1015" s="716"/>
      <c r="NVC1015" s="716"/>
      <c r="NVD1015" s="716"/>
      <c r="NVE1015" s="716"/>
      <c r="NVF1015" s="716"/>
      <c r="NVG1015" s="716"/>
      <c r="NVH1015" s="716"/>
      <c r="NVI1015" s="716"/>
      <c r="NVJ1015" s="716"/>
      <c r="NVK1015" s="716"/>
      <c r="NVL1015" s="716"/>
      <c r="NVM1015" s="716"/>
      <c r="NVN1015" s="716"/>
      <c r="NVO1015" s="716"/>
      <c r="NVP1015" s="716"/>
      <c r="NVQ1015" s="716"/>
      <c r="NVR1015" s="716"/>
      <c r="NVS1015" s="716"/>
      <c r="NVT1015" s="716"/>
      <c r="NVU1015" s="716"/>
      <c r="NVV1015" s="716"/>
      <c r="NVW1015" s="716"/>
      <c r="NVX1015" s="716"/>
      <c r="NVY1015" s="716"/>
      <c r="NVZ1015" s="716"/>
      <c r="NWA1015" s="716"/>
      <c r="NWB1015" s="716"/>
      <c r="NWC1015" s="716"/>
      <c r="NWD1015" s="716"/>
      <c r="NWE1015" s="716"/>
      <c r="NWF1015" s="716"/>
      <c r="NWG1015" s="716"/>
      <c r="NWH1015" s="716"/>
      <c r="NWI1015" s="716"/>
      <c r="NWJ1015" s="716"/>
      <c r="NWK1015" s="716"/>
      <c r="NWL1015" s="716"/>
      <c r="NWM1015" s="716"/>
      <c r="NWN1015" s="716"/>
      <c r="NWO1015" s="716"/>
      <c r="NWP1015" s="716"/>
      <c r="NWQ1015" s="716"/>
      <c r="NWR1015" s="716"/>
      <c r="NWS1015" s="716"/>
      <c r="NWT1015" s="716"/>
      <c r="NWU1015" s="716"/>
      <c r="NWV1015" s="716"/>
      <c r="NWW1015" s="716"/>
      <c r="NWX1015" s="716"/>
      <c r="NWY1015" s="716"/>
      <c r="NWZ1015" s="716"/>
      <c r="NXA1015" s="716"/>
      <c r="NXB1015" s="716"/>
      <c r="NXC1015" s="716"/>
      <c r="NXD1015" s="716"/>
      <c r="NXE1015" s="716"/>
      <c r="NXF1015" s="716"/>
      <c r="NXG1015" s="716"/>
      <c r="NXH1015" s="716"/>
      <c r="NXI1015" s="716"/>
      <c r="NXJ1015" s="716"/>
      <c r="NXK1015" s="716"/>
      <c r="NXL1015" s="716"/>
      <c r="NXM1015" s="716"/>
      <c r="NXN1015" s="716"/>
      <c r="NXO1015" s="716"/>
      <c r="NXP1015" s="716"/>
      <c r="NXQ1015" s="716"/>
      <c r="NXR1015" s="716"/>
      <c r="NXS1015" s="716"/>
      <c r="NXT1015" s="716"/>
      <c r="NXU1015" s="716"/>
      <c r="NXV1015" s="716"/>
      <c r="NXW1015" s="716"/>
      <c r="NXX1015" s="716"/>
      <c r="NXY1015" s="716"/>
      <c r="NXZ1015" s="716"/>
      <c r="NYA1015" s="716"/>
      <c r="NYB1015" s="716"/>
      <c r="NYC1015" s="716"/>
      <c r="NYD1015" s="716"/>
      <c r="NYE1015" s="716"/>
      <c r="NYF1015" s="716"/>
      <c r="NYG1015" s="716"/>
      <c r="NYH1015" s="716"/>
      <c r="NYI1015" s="716"/>
      <c r="NYJ1015" s="716"/>
      <c r="NYK1015" s="716"/>
      <c r="NYL1015" s="716"/>
      <c r="NYM1015" s="716"/>
      <c r="NYN1015" s="716"/>
      <c r="NYO1015" s="716"/>
      <c r="NYP1015" s="716"/>
      <c r="NYQ1015" s="716"/>
      <c r="NYR1015" s="716"/>
      <c r="NYS1015" s="716"/>
      <c r="NYT1015" s="716"/>
      <c r="NYU1015" s="716"/>
      <c r="NYV1015" s="716"/>
      <c r="NYW1015" s="716"/>
      <c r="NYX1015" s="716"/>
      <c r="NYY1015" s="716"/>
      <c r="NYZ1015" s="716"/>
      <c r="NZA1015" s="716"/>
      <c r="NZB1015" s="716"/>
      <c r="NZC1015" s="716"/>
      <c r="NZD1015" s="716"/>
      <c r="NZE1015" s="716"/>
      <c r="NZF1015" s="716"/>
      <c r="NZG1015" s="716"/>
      <c r="NZH1015" s="716"/>
      <c r="NZI1015" s="716"/>
      <c r="NZJ1015" s="716"/>
      <c r="NZK1015" s="716"/>
      <c r="NZL1015" s="716"/>
      <c r="NZM1015" s="716"/>
      <c r="NZN1015" s="716"/>
      <c r="NZO1015" s="716"/>
      <c r="NZP1015" s="716"/>
      <c r="NZQ1015" s="716"/>
      <c r="NZR1015" s="716"/>
      <c r="NZS1015" s="716"/>
      <c r="NZT1015" s="716"/>
      <c r="NZU1015" s="716"/>
      <c r="NZV1015" s="716"/>
      <c r="NZW1015" s="716"/>
      <c r="NZX1015" s="716"/>
      <c r="NZY1015" s="716"/>
      <c r="NZZ1015" s="716"/>
      <c r="OAA1015" s="716"/>
      <c r="OAB1015" s="716"/>
      <c r="OAC1015" s="716"/>
      <c r="OAD1015" s="716"/>
      <c r="OAE1015" s="716"/>
      <c r="OAF1015" s="716"/>
      <c r="OAG1015" s="716"/>
      <c r="OAH1015" s="716"/>
      <c r="OAI1015" s="716"/>
      <c r="OAJ1015" s="716"/>
      <c r="OAK1015" s="716"/>
      <c r="OAL1015" s="716"/>
      <c r="OAM1015" s="716"/>
      <c r="OAN1015" s="716"/>
      <c r="OAO1015" s="716"/>
      <c r="OAP1015" s="716"/>
      <c r="OAQ1015" s="716"/>
      <c r="OAR1015" s="716"/>
      <c r="OAS1015" s="716"/>
      <c r="OAT1015" s="716"/>
      <c r="OAU1015" s="716"/>
      <c r="OAV1015" s="716"/>
      <c r="OAW1015" s="716"/>
      <c r="OAX1015" s="716"/>
      <c r="OAY1015" s="716"/>
      <c r="OAZ1015" s="716"/>
      <c r="OBA1015" s="716"/>
      <c r="OBB1015" s="716"/>
      <c r="OBC1015" s="716"/>
      <c r="OBD1015" s="716"/>
      <c r="OBE1015" s="716"/>
      <c r="OBF1015" s="716"/>
      <c r="OBG1015" s="716"/>
      <c r="OBH1015" s="716"/>
      <c r="OBI1015" s="716"/>
      <c r="OBJ1015" s="716"/>
      <c r="OBK1015" s="716"/>
      <c r="OBL1015" s="716"/>
      <c r="OBM1015" s="716"/>
      <c r="OBN1015" s="716"/>
      <c r="OBO1015" s="716"/>
      <c r="OBP1015" s="716"/>
      <c r="OBQ1015" s="716"/>
      <c r="OBR1015" s="716"/>
      <c r="OBS1015" s="716"/>
      <c r="OBT1015" s="716"/>
      <c r="OBU1015" s="716"/>
      <c r="OBV1015" s="716"/>
      <c r="OBW1015" s="716"/>
      <c r="OBX1015" s="716"/>
      <c r="OBY1015" s="716"/>
      <c r="OBZ1015" s="716"/>
      <c r="OCA1015" s="716"/>
      <c r="OCB1015" s="716"/>
      <c r="OCC1015" s="716"/>
      <c r="OCD1015" s="716"/>
      <c r="OCE1015" s="716"/>
      <c r="OCF1015" s="716"/>
      <c r="OCG1015" s="716"/>
      <c r="OCH1015" s="716"/>
      <c r="OCI1015" s="716"/>
      <c r="OCJ1015" s="716"/>
      <c r="OCK1015" s="716"/>
      <c r="OCL1015" s="716"/>
      <c r="OCM1015" s="716"/>
      <c r="OCN1015" s="716"/>
      <c r="OCO1015" s="716"/>
      <c r="OCP1015" s="716"/>
      <c r="OCQ1015" s="716"/>
      <c r="OCR1015" s="716"/>
      <c r="OCS1015" s="716"/>
      <c r="OCT1015" s="716"/>
      <c r="OCU1015" s="716"/>
      <c r="OCV1015" s="716"/>
      <c r="OCW1015" s="716"/>
      <c r="OCX1015" s="716"/>
      <c r="OCY1015" s="716"/>
      <c r="OCZ1015" s="716"/>
      <c r="ODA1015" s="716"/>
      <c r="ODB1015" s="716"/>
      <c r="ODC1015" s="716"/>
      <c r="ODD1015" s="716"/>
      <c r="ODE1015" s="716"/>
      <c r="ODF1015" s="716"/>
      <c r="ODG1015" s="716"/>
      <c r="ODH1015" s="716"/>
      <c r="ODI1015" s="716"/>
      <c r="ODJ1015" s="716"/>
      <c r="ODK1015" s="716"/>
      <c r="ODL1015" s="716"/>
      <c r="ODM1015" s="716"/>
      <c r="ODN1015" s="716"/>
      <c r="ODO1015" s="716"/>
      <c r="ODP1015" s="716"/>
      <c r="ODQ1015" s="716"/>
      <c r="ODR1015" s="716"/>
      <c r="ODS1015" s="716"/>
      <c r="ODT1015" s="716"/>
      <c r="ODU1015" s="716"/>
      <c r="ODV1015" s="716"/>
      <c r="ODW1015" s="716"/>
      <c r="ODX1015" s="716"/>
      <c r="ODY1015" s="716"/>
      <c r="ODZ1015" s="716"/>
      <c r="OEA1015" s="716"/>
      <c r="OEB1015" s="716"/>
      <c r="OEC1015" s="716"/>
      <c r="OED1015" s="716"/>
      <c r="OEE1015" s="716"/>
      <c r="OEF1015" s="716"/>
      <c r="OEG1015" s="716"/>
      <c r="OEH1015" s="716"/>
      <c r="OEI1015" s="716"/>
      <c r="OEJ1015" s="716"/>
      <c r="OEK1015" s="716"/>
      <c r="OEL1015" s="716"/>
      <c r="OEM1015" s="716"/>
      <c r="OEN1015" s="716"/>
      <c r="OEO1015" s="716"/>
      <c r="OEP1015" s="716"/>
      <c r="OEQ1015" s="716"/>
      <c r="OER1015" s="716"/>
      <c r="OES1015" s="716"/>
      <c r="OET1015" s="716"/>
      <c r="OEU1015" s="716"/>
      <c r="OEV1015" s="716"/>
      <c r="OEW1015" s="716"/>
      <c r="OEX1015" s="716"/>
      <c r="OEY1015" s="716"/>
      <c r="OEZ1015" s="716"/>
      <c r="OFA1015" s="716"/>
      <c r="OFB1015" s="716"/>
      <c r="OFC1015" s="716"/>
      <c r="OFD1015" s="716"/>
      <c r="OFE1015" s="716"/>
      <c r="OFF1015" s="716"/>
      <c r="OFG1015" s="716"/>
      <c r="OFH1015" s="716"/>
      <c r="OFI1015" s="716"/>
      <c r="OFJ1015" s="716"/>
      <c r="OFK1015" s="716"/>
      <c r="OFL1015" s="716"/>
      <c r="OFM1015" s="716"/>
      <c r="OFN1015" s="716"/>
      <c r="OFO1015" s="716"/>
      <c r="OFP1015" s="716"/>
      <c r="OFQ1015" s="716"/>
      <c r="OFR1015" s="716"/>
      <c r="OFS1015" s="716"/>
      <c r="OFT1015" s="716"/>
      <c r="OFU1015" s="716"/>
      <c r="OFV1015" s="716"/>
      <c r="OFW1015" s="716"/>
      <c r="OFX1015" s="716"/>
      <c r="OFY1015" s="716"/>
      <c r="OFZ1015" s="716"/>
      <c r="OGA1015" s="716"/>
      <c r="OGB1015" s="716"/>
      <c r="OGC1015" s="716"/>
      <c r="OGD1015" s="716"/>
      <c r="OGE1015" s="716"/>
      <c r="OGF1015" s="716"/>
      <c r="OGG1015" s="716"/>
      <c r="OGH1015" s="716"/>
      <c r="OGI1015" s="716"/>
      <c r="OGJ1015" s="716"/>
      <c r="OGK1015" s="716"/>
      <c r="OGL1015" s="716"/>
      <c r="OGM1015" s="716"/>
      <c r="OGN1015" s="716"/>
      <c r="OGO1015" s="716"/>
      <c r="OGP1015" s="716"/>
      <c r="OGQ1015" s="716"/>
      <c r="OGR1015" s="716"/>
      <c r="OGS1015" s="716"/>
      <c r="OGT1015" s="716"/>
      <c r="OGU1015" s="716"/>
      <c r="OGV1015" s="716"/>
      <c r="OGW1015" s="716"/>
      <c r="OGX1015" s="716"/>
      <c r="OGY1015" s="716"/>
      <c r="OGZ1015" s="716"/>
      <c r="OHA1015" s="716"/>
      <c r="OHB1015" s="716"/>
      <c r="OHC1015" s="716"/>
      <c r="OHD1015" s="716"/>
      <c r="OHE1015" s="716"/>
      <c r="OHF1015" s="716"/>
      <c r="OHG1015" s="716"/>
      <c r="OHH1015" s="716"/>
      <c r="OHI1015" s="716"/>
      <c r="OHJ1015" s="716"/>
      <c r="OHK1015" s="716"/>
      <c r="OHL1015" s="716"/>
      <c r="OHM1015" s="716"/>
      <c r="OHN1015" s="716"/>
      <c r="OHO1015" s="716"/>
      <c r="OHP1015" s="716"/>
      <c r="OHQ1015" s="716"/>
      <c r="OHR1015" s="716"/>
      <c r="OHS1015" s="716"/>
      <c r="OHT1015" s="716"/>
      <c r="OHU1015" s="716"/>
      <c r="OHV1015" s="716"/>
      <c r="OHW1015" s="716"/>
      <c r="OHX1015" s="716"/>
      <c r="OHY1015" s="716"/>
      <c r="OHZ1015" s="716"/>
      <c r="OIA1015" s="716"/>
      <c r="OIB1015" s="716"/>
      <c r="OIC1015" s="716"/>
      <c r="OID1015" s="716"/>
      <c r="OIE1015" s="716"/>
      <c r="OIF1015" s="716"/>
      <c r="OIG1015" s="716"/>
      <c r="OIH1015" s="716"/>
      <c r="OII1015" s="716"/>
      <c r="OIJ1015" s="716"/>
      <c r="OIK1015" s="716"/>
      <c r="OIL1015" s="716"/>
      <c r="OIM1015" s="716"/>
      <c r="OIN1015" s="716"/>
      <c r="OIO1015" s="716"/>
      <c r="OIP1015" s="716"/>
      <c r="OIQ1015" s="716"/>
      <c r="OIR1015" s="716"/>
      <c r="OIS1015" s="716"/>
      <c r="OIT1015" s="716"/>
      <c r="OIU1015" s="716"/>
      <c r="OIV1015" s="716"/>
      <c r="OIW1015" s="716"/>
      <c r="OIX1015" s="716"/>
      <c r="OIY1015" s="716"/>
      <c r="OIZ1015" s="716"/>
      <c r="OJA1015" s="716"/>
      <c r="OJB1015" s="716"/>
      <c r="OJC1015" s="716"/>
      <c r="OJD1015" s="716"/>
      <c r="OJE1015" s="716"/>
      <c r="OJF1015" s="716"/>
      <c r="OJG1015" s="716"/>
      <c r="OJH1015" s="716"/>
      <c r="OJI1015" s="716"/>
      <c r="OJJ1015" s="716"/>
      <c r="OJK1015" s="716"/>
      <c r="OJL1015" s="716"/>
      <c r="OJM1015" s="716"/>
      <c r="OJN1015" s="716"/>
      <c r="OJO1015" s="716"/>
      <c r="OJP1015" s="716"/>
      <c r="OJQ1015" s="716"/>
      <c r="OJR1015" s="716"/>
      <c r="OJS1015" s="716"/>
      <c r="OJT1015" s="716"/>
      <c r="OJU1015" s="716"/>
      <c r="OJV1015" s="716"/>
      <c r="OJW1015" s="716"/>
      <c r="OJX1015" s="716"/>
      <c r="OJY1015" s="716"/>
      <c r="OJZ1015" s="716"/>
      <c r="OKA1015" s="716"/>
      <c r="OKB1015" s="716"/>
      <c r="OKC1015" s="716"/>
      <c r="OKD1015" s="716"/>
      <c r="OKE1015" s="716"/>
      <c r="OKF1015" s="716"/>
      <c r="OKG1015" s="716"/>
      <c r="OKH1015" s="716"/>
      <c r="OKI1015" s="716"/>
      <c r="OKJ1015" s="716"/>
      <c r="OKK1015" s="716"/>
      <c r="OKL1015" s="716"/>
      <c r="OKM1015" s="716"/>
      <c r="OKN1015" s="716"/>
      <c r="OKO1015" s="716"/>
      <c r="OKP1015" s="716"/>
      <c r="OKQ1015" s="716"/>
      <c r="OKR1015" s="716"/>
      <c r="OKS1015" s="716"/>
      <c r="OKT1015" s="716"/>
      <c r="OKU1015" s="716"/>
      <c r="OKV1015" s="716"/>
      <c r="OKW1015" s="716"/>
      <c r="OKX1015" s="716"/>
      <c r="OKY1015" s="716"/>
      <c r="OKZ1015" s="716"/>
      <c r="OLA1015" s="716"/>
      <c r="OLB1015" s="716"/>
      <c r="OLC1015" s="716"/>
      <c r="OLD1015" s="716"/>
      <c r="OLE1015" s="716"/>
      <c r="OLF1015" s="716"/>
      <c r="OLG1015" s="716"/>
      <c r="OLH1015" s="716"/>
      <c r="OLI1015" s="716"/>
      <c r="OLJ1015" s="716"/>
      <c r="OLK1015" s="716"/>
      <c r="OLL1015" s="716"/>
      <c r="OLM1015" s="716"/>
      <c r="OLN1015" s="716"/>
      <c r="OLO1015" s="716"/>
      <c r="OLP1015" s="716"/>
      <c r="OLQ1015" s="716"/>
      <c r="OLR1015" s="716"/>
      <c r="OLS1015" s="716"/>
      <c r="OLT1015" s="716"/>
      <c r="OLU1015" s="716"/>
      <c r="OLV1015" s="716"/>
      <c r="OLW1015" s="716"/>
      <c r="OLX1015" s="716"/>
      <c r="OLY1015" s="716"/>
      <c r="OLZ1015" s="716"/>
      <c r="OMA1015" s="716"/>
      <c r="OMB1015" s="716"/>
      <c r="OMC1015" s="716"/>
      <c r="OMD1015" s="716"/>
      <c r="OME1015" s="716"/>
      <c r="OMF1015" s="716"/>
      <c r="OMG1015" s="716"/>
      <c r="OMH1015" s="716"/>
      <c r="OMI1015" s="716"/>
      <c r="OMJ1015" s="716"/>
      <c r="OMK1015" s="716"/>
      <c r="OML1015" s="716"/>
      <c r="OMM1015" s="716"/>
      <c r="OMN1015" s="716"/>
      <c r="OMO1015" s="716"/>
      <c r="OMP1015" s="716"/>
      <c r="OMQ1015" s="716"/>
      <c r="OMR1015" s="716"/>
      <c r="OMS1015" s="716"/>
      <c r="OMT1015" s="716"/>
      <c r="OMU1015" s="716"/>
      <c r="OMV1015" s="716"/>
      <c r="OMW1015" s="716"/>
      <c r="OMX1015" s="716"/>
      <c r="OMY1015" s="716"/>
      <c r="OMZ1015" s="716"/>
      <c r="ONA1015" s="716"/>
      <c r="ONB1015" s="716"/>
      <c r="ONC1015" s="716"/>
      <c r="OND1015" s="716"/>
      <c r="ONE1015" s="716"/>
      <c r="ONF1015" s="716"/>
      <c r="ONG1015" s="716"/>
      <c r="ONH1015" s="716"/>
      <c r="ONI1015" s="716"/>
      <c r="ONJ1015" s="716"/>
      <c r="ONK1015" s="716"/>
      <c r="ONL1015" s="716"/>
      <c r="ONM1015" s="716"/>
      <c r="ONN1015" s="716"/>
      <c r="ONO1015" s="716"/>
      <c r="ONP1015" s="716"/>
      <c r="ONQ1015" s="716"/>
      <c r="ONR1015" s="716"/>
      <c r="ONS1015" s="716"/>
      <c r="ONT1015" s="716"/>
      <c r="ONU1015" s="716"/>
      <c r="ONV1015" s="716"/>
      <c r="ONW1015" s="716"/>
      <c r="ONX1015" s="716"/>
      <c r="ONY1015" s="716"/>
      <c r="ONZ1015" s="716"/>
      <c r="OOA1015" s="716"/>
      <c r="OOB1015" s="716"/>
      <c r="OOC1015" s="716"/>
      <c r="OOD1015" s="716"/>
      <c r="OOE1015" s="716"/>
      <c r="OOF1015" s="716"/>
      <c r="OOG1015" s="716"/>
      <c r="OOH1015" s="716"/>
      <c r="OOI1015" s="716"/>
      <c r="OOJ1015" s="716"/>
      <c r="OOK1015" s="716"/>
      <c r="OOL1015" s="716"/>
      <c r="OOM1015" s="716"/>
      <c r="OON1015" s="716"/>
      <c r="OOO1015" s="716"/>
      <c r="OOP1015" s="716"/>
      <c r="OOQ1015" s="716"/>
      <c r="OOR1015" s="716"/>
      <c r="OOS1015" s="716"/>
      <c r="OOT1015" s="716"/>
      <c r="OOU1015" s="716"/>
      <c r="OOV1015" s="716"/>
      <c r="OOW1015" s="716"/>
      <c r="OOX1015" s="716"/>
      <c r="OOY1015" s="716"/>
      <c r="OOZ1015" s="716"/>
      <c r="OPA1015" s="716"/>
      <c r="OPB1015" s="716"/>
      <c r="OPC1015" s="716"/>
      <c r="OPD1015" s="716"/>
      <c r="OPE1015" s="716"/>
      <c r="OPF1015" s="716"/>
      <c r="OPG1015" s="716"/>
      <c r="OPH1015" s="716"/>
      <c r="OPI1015" s="716"/>
      <c r="OPJ1015" s="716"/>
      <c r="OPK1015" s="716"/>
      <c r="OPL1015" s="716"/>
      <c r="OPM1015" s="716"/>
      <c r="OPN1015" s="716"/>
      <c r="OPO1015" s="716"/>
      <c r="OPP1015" s="716"/>
      <c r="OPQ1015" s="716"/>
      <c r="OPR1015" s="716"/>
      <c r="OPS1015" s="716"/>
      <c r="OPT1015" s="716"/>
      <c r="OPU1015" s="716"/>
      <c r="OPV1015" s="716"/>
      <c r="OPW1015" s="716"/>
      <c r="OPX1015" s="716"/>
      <c r="OPY1015" s="716"/>
      <c r="OPZ1015" s="716"/>
      <c r="OQA1015" s="716"/>
      <c r="OQB1015" s="716"/>
      <c r="OQC1015" s="716"/>
      <c r="OQD1015" s="716"/>
      <c r="OQE1015" s="716"/>
      <c r="OQF1015" s="716"/>
      <c r="OQG1015" s="716"/>
      <c r="OQH1015" s="716"/>
      <c r="OQI1015" s="716"/>
      <c r="OQJ1015" s="716"/>
      <c r="OQK1015" s="716"/>
      <c r="OQL1015" s="716"/>
      <c r="OQM1015" s="716"/>
      <c r="OQN1015" s="716"/>
      <c r="OQO1015" s="716"/>
      <c r="OQP1015" s="716"/>
      <c r="OQQ1015" s="716"/>
      <c r="OQR1015" s="716"/>
      <c r="OQS1015" s="716"/>
      <c r="OQT1015" s="716"/>
      <c r="OQU1015" s="716"/>
      <c r="OQV1015" s="716"/>
      <c r="OQW1015" s="716"/>
      <c r="OQX1015" s="716"/>
      <c r="OQY1015" s="716"/>
      <c r="OQZ1015" s="716"/>
      <c r="ORA1015" s="716"/>
      <c r="ORB1015" s="716"/>
      <c r="ORC1015" s="716"/>
      <c r="ORD1015" s="716"/>
      <c r="ORE1015" s="716"/>
      <c r="ORF1015" s="716"/>
      <c r="ORG1015" s="716"/>
      <c r="ORH1015" s="716"/>
      <c r="ORI1015" s="716"/>
      <c r="ORJ1015" s="716"/>
      <c r="ORK1015" s="716"/>
      <c r="ORL1015" s="716"/>
      <c r="ORM1015" s="716"/>
      <c r="ORN1015" s="716"/>
      <c r="ORO1015" s="716"/>
      <c r="ORP1015" s="716"/>
      <c r="ORQ1015" s="716"/>
      <c r="ORR1015" s="716"/>
      <c r="ORS1015" s="716"/>
      <c r="ORT1015" s="716"/>
      <c r="ORU1015" s="716"/>
      <c r="ORV1015" s="716"/>
      <c r="ORW1015" s="716"/>
      <c r="ORX1015" s="716"/>
      <c r="ORY1015" s="716"/>
      <c r="ORZ1015" s="716"/>
      <c r="OSA1015" s="716"/>
      <c r="OSB1015" s="716"/>
      <c r="OSC1015" s="716"/>
      <c r="OSD1015" s="716"/>
      <c r="OSE1015" s="716"/>
      <c r="OSF1015" s="716"/>
      <c r="OSG1015" s="716"/>
      <c r="OSH1015" s="716"/>
      <c r="OSI1015" s="716"/>
      <c r="OSJ1015" s="716"/>
      <c r="OSK1015" s="716"/>
      <c r="OSL1015" s="716"/>
      <c r="OSM1015" s="716"/>
      <c r="OSN1015" s="716"/>
      <c r="OSO1015" s="716"/>
      <c r="OSP1015" s="716"/>
      <c r="OSQ1015" s="716"/>
      <c r="OSR1015" s="716"/>
      <c r="OSS1015" s="716"/>
      <c r="OST1015" s="716"/>
      <c r="OSU1015" s="716"/>
      <c r="OSV1015" s="716"/>
      <c r="OSW1015" s="716"/>
      <c r="OSX1015" s="716"/>
      <c r="OSY1015" s="716"/>
      <c r="OSZ1015" s="716"/>
      <c r="OTA1015" s="716"/>
      <c r="OTB1015" s="716"/>
      <c r="OTC1015" s="716"/>
      <c r="OTD1015" s="716"/>
      <c r="OTE1015" s="716"/>
      <c r="OTF1015" s="716"/>
      <c r="OTG1015" s="716"/>
      <c r="OTH1015" s="716"/>
      <c r="OTI1015" s="716"/>
      <c r="OTJ1015" s="716"/>
      <c r="OTK1015" s="716"/>
      <c r="OTL1015" s="716"/>
      <c r="OTM1015" s="716"/>
      <c r="OTN1015" s="716"/>
      <c r="OTO1015" s="716"/>
      <c r="OTP1015" s="716"/>
      <c r="OTQ1015" s="716"/>
      <c r="OTR1015" s="716"/>
      <c r="OTS1015" s="716"/>
      <c r="OTT1015" s="716"/>
      <c r="OTU1015" s="716"/>
      <c r="OTV1015" s="716"/>
      <c r="OTW1015" s="716"/>
      <c r="OTX1015" s="716"/>
      <c r="OTY1015" s="716"/>
      <c r="OTZ1015" s="716"/>
      <c r="OUA1015" s="716"/>
      <c r="OUB1015" s="716"/>
      <c r="OUC1015" s="716"/>
      <c r="OUD1015" s="716"/>
      <c r="OUE1015" s="716"/>
      <c r="OUF1015" s="716"/>
      <c r="OUG1015" s="716"/>
      <c r="OUH1015" s="716"/>
      <c r="OUI1015" s="716"/>
      <c r="OUJ1015" s="716"/>
      <c r="OUK1015" s="716"/>
      <c r="OUL1015" s="716"/>
      <c r="OUM1015" s="716"/>
      <c r="OUN1015" s="716"/>
      <c r="OUO1015" s="716"/>
      <c r="OUP1015" s="716"/>
      <c r="OUQ1015" s="716"/>
      <c r="OUR1015" s="716"/>
      <c r="OUS1015" s="716"/>
      <c r="OUT1015" s="716"/>
      <c r="OUU1015" s="716"/>
      <c r="OUV1015" s="716"/>
      <c r="OUW1015" s="716"/>
      <c r="OUX1015" s="716"/>
      <c r="OUY1015" s="716"/>
      <c r="OUZ1015" s="716"/>
      <c r="OVA1015" s="716"/>
      <c r="OVB1015" s="716"/>
      <c r="OVC1015" s="716"/>
      <c r="OVD1015" s="716"/>
      <c r="OVE1015" s="716"/>
      <c r="OVF1015" s="716"/>
      <c r="OVG1015" s="716"/>
      <c r="OVH1015" s="716"/>
      <c r="OVI1015" s="716"/>
      <c r="OVJ1015" s="716"/>
      <c r="OVK1015" s="716"/>
      <c r="OVL1015" s="716"/>
      <c r="OVM1015" s="716"/>
      <c r="OVN1015" s="716"/>
      <c r="OVO1015" s="716"/>
      <c r="OVP1015" s="716"/>
      <c r="OVQ1015" s="716"/>
      <c r="OVR1015" s="716"/>
      <c r="OVS1015" s="716"/>
      <c r="OVT1015" s="716"/>
      <c r="OVU1015" s="716"/>
      <c r="OVV1015" s="716"/>
      <c r="OVW1015" s="716"/>
      <c r="OVX1015" s="716"/>
      <c r="OVY1015" s="716"/>
      <c r="OVZ1015" s="716"/>
      <c r="OWA1015" s="716"/>
      <c r="OWB1015" s="716"/>
      <c r="OWC1015" s="716"/>
      <c r="OWD1015" s="716"/>
      <c r="OWE1015" s="716"/>
      <c r="OWF1015" s="716"/>
      <c r="OWG1015" s="716"/>
      <c r="OWH1015" s="716"/>
      <c r="OWI1015" s="716"/>
      <c r="OWJ1015" s="716"/>
      <c r="OWK1015" s="716"/>
      <c r="OWL1015" s="716"/>
      <c r="OWM1015" s="716"/>
      <c r="OWN1015" s="716"/>
      <c r="OWO1015" s="716"/>
      <c r="OWP1015" s="716"/>
      <c r="OWQ1015" s="716"/>
      <c r="OWR1015" s="716"/>
      <c r="OWS1015" s="716"/>
      <c r="OWT1015" s="716"/>
      <c r="OWU1015" s="716"/>
      <c r="OWV1015" s="716"/>
      <c r="OWW1015" s="716"/>
      <c r="OWX1015" s="716"/>
      <c r="OWY1015" s="716"/>
      <c r="OWZ1015" s="716"/>
      <c r="OXA1015" s="716"/>
      <c r="OXB1015" s="716"/>
      <c r="OXC1015" s="716"/>
      <c r="OXD1015" s="716"/>
      <c r="OXE1015" s="716"/>
      <c r="OXF1015" s="716"/>
      <c r="OXG1015" s="716"/>
      <c r="OXH1015" s="716"/>
      <c r="OXI1015" s="716"/>
      <c r="OXJ1015" s="716"/>
      <c r="OXK1015" s="716"/>
      <c r="OXL1015" s="716"/>
      <c r="OXM1015" s="716"/>
      <c r="OXN1015" s="716"/>
      <c r="OXO1015" s="716"/>
      <c r="OXP1015" s="716"/>
      <c r="OXQ1015" s="716"/>
      <c r="OXR1015" s="716"/>
      <c r="OXS1015" s="716"/>
      <c r="OXT1015" s="716"/>
      <c r="OXU1015" s="716"/>
      <c r="OXV1015" s="716"/>
      <c r="OXW1015" s="716"/>
      <c r="OXX1015" s="716"/>
      <c r="OXY1015" s="716"/>
      <c r="OXZ1015" s="716"/>
      <c r="OYA1015" s="716"/>
      <c r="OYB1015" s="716"/>
      <c r="OYC1015" s="716"/>
      <c r="OYD1015" s="716"/>
      <c r="OYE1015" s="716"/>
      <c r="OYF1015" s="716"/>
      <c r="OYG1015" s="716"/>
      <c r="OYH1015" s="716"/>
      <c r="OYI1015" s="716"/>
      <c r="OYJ1015" s="716"/>
      <c r="OYK1015" s="716"/>
      <c r="OYL1015" s="716"/>
      <c r="OYM1015" s="716"/>
      <c r="OYN1015" s="716"/>
      <c r="OYO1015" s="716"/>
      <c r="OYP1015" s="716"/>
      <c r="OYQ1015" s="716"/>
      <c r="OYR1015" s="716"/>
      <c r="OYS1015" s="716"/>
      <c r="OYT1015" s="716"/>
      <c r="OYU1015" s="716"/>
      <c r="OYV1015" s="716"/>
      <c r="OYW1015" s="716"/>
      <c r="OYX1015" s="716"/>
      <c r="OYY1015" s="716"/>
      <c r="OYZ1015" s="716"/>
      <c r="OZA1015" s="716"/>
      <c r="OZB1015" s="716"/>
      <c r="OZC1015" s="716"/>
      <c r="OZD1015" s="716"/>
      <c r="OZE1015" s="716"/>
      <c r="OZF1015" s="716"/>
      <c r="OZG1015" s="716"/>
      <c r="OZH1015" s="716"/>
      <c r="OZI1015" s="716"/>
      <c r="OZJ1015" s="716"/>
      <c r="OZK1015" s="716"/>
      <c r="OZL1015" s="716"/>
      <c r="OZM1015" s="716"/>
      <c r="OZN1015" s="716"/>
      <c r="OZO1015" s="716"/>
      <c r="OZP1015" s="716"/>
      <c r="OZQ1015" s="716"/>
      <c r="OZR1015" s="716"/>
      <c r="OZS1015" s="716"/>
      <c r="OZT1015" s="716"/>
      <c r="OZU1015" s="716"/>
      <c r="OZV1015" s="716"/>
      <c r="OZW1015" s="716"/>
      <c r="OZX1015" s="716"/>
      <c r="OZY1015" s="716"/>
      <c r="OZZ1015" s="716"/>
      <c r="PAA1015" s="716"/>
      <c r="PAB1015" s="716"/>
      <c r="PAC1015" s="716"/>
      <c r="PAD1015" s="716"/>
      <c r="PAE1015" s="716"/>
      <c r="PAF1015" s="716"/>
      <c r="PAG1015" s="716"/>
      <c r="PAH1015" s="716"/>
      <c r="PAI1015" s="716"/>
      <c r="PAJ1015" s="716"/>
      <c r="PAK1015" s="716"/>
      <c r="PAL1015" s="716"/>
      <c r="PAM1015" s="716"/>
      <c r="PAN1015" s="716"/>
      <c r="PAO1015" s="716"/>
      <c r="PAP1015" s="716"/>
      <c r="PAQ1015" s="716"/>
      <c r="PAR1015" s="716"/>
      <c r="PAS1015" s="716"/>
      <c r="PAT1015" s="716"/>
      <c r="PAU1015" s="716"/>
      <c r="PAV1015" s="716"/>
      <c r="PAW1015" s="716"/>
      <c r="PAX1015" s="716"/>
      <c r="PAY1015" s="716"/>
      <c r="PAZ1015" s="716"/>
      <c r="PBA1015" s="716"/>
      <c r="PBB1015" s="716"/>
      <c r="PBC1015" s="716"/>
      <c r="PBD1015" s="716"/>
      <c r="PBE1015" s="716"/>
      <c r="PBF1015" s="716"/>
      <c r="PBG1015" s="716"/>
      <c r="PBH1015" s="716"/>
      <c r="PBI1015" s="716"/>
      <c r="PBJ1015" s="716"/>
      <c r="PBK1015" s="716"/>
      <c r="PBL1015" s="716"/>
      <c r="PBM1015" s="716"/>
      <c r="PBN1015" s="716"/>
      <c r="PBO1015" s="716"/>
      <c r="PBP1015" s="716"/>
      <c r="PBQ1015" s="716"/>
      <c r="PBR1015" s="716"/>
      <c r="PBS1015" s="716"/>
      <c r="PBT1015" s="716"/>
      <c r="PBU1015" s="716"/>
      <c r="PBV1015" s="716"/>
      <c r="PBW1015" s="716"/>
      <c r="PBX1015" s="716"/>
      <c r="PBY1015" s="716"/>
      <c r="PBZ1015" s="716"/>
      <c r="PCA1015" s="716"/>
      <c r="PCB1015" s="716"/>
      <c r="PCC1015" s="716"/>
      <c r="PCD1015" s="716"/>
      <c r="PCE1015" s="716"/>
      <c r="PCF1015" s="716"/>
      <c r="PCG1015" s="716"/>
      <c r="PCH1015" s="716"/>
      <c r="PCI1015" s="716"/>
      <c r="PCJ1015" s="716"/>
      <c r="PCK1015" s="716"/>
      <c r="PCL1015" s="716"/>
      <c r="PCM1015" s="716"/>
      <c r="PCN1015" s="716"/>
      <c r="PCO1015" s="716"/>
      <c r="PCP1015" s="716"/>
      <c r="PCQ1015" s="716"/>
      <c r="PCR1015" s="716"/>
      <c r="PCS1015" s="716"/>
      <c r="PCT1015" s="716"/>
      <c r="PCU1015" s="716"/>
      <c r="PCV1015" s="716"/>
      <c r="PCW1015" s="716"/>
      <c r="PCX1015" s="716"/>
      <c r="PCY1015" s="716"/>
      <c r="PCZ1015" s="716"/>
      <c r="PDA1015" s="716"/>
      <c r="PDB1015" s="716"/>
      <c r="PDC1015" s="716"/>
      <c r="PDD1015" s="716"/>
      <c r="PDE1015" s="716"/>
      <c r="PDF1015" s="716"/>
      <c r="PDG1015" s="716"/>
      <c r="PDH1015" s="716"/>
      <c r="PDI1015" s="716"/>
      <c r="PDJ1015" s="716"/>
      <c r="PDK1015" s="716"/>
      <c r="PDL1015" s="716"/>
      <c r="PDM1015" s="716"/>
      <c r="PDN1015" s="716"/>
      <c r="PDO1015" s="716"/>
      <c r="PDP1015" s="716"/>
      <c r="PDQ1015" s="716"/>
      <c r="PDR1015" s="716"/>
      <c r="PDS1015" s="716"/>
      <c r="PDT1015" s="716"/>
      <c r="PDU1015" s="716"/>
      <c r="PDV1015" s="716"/>
      <c r="PDW1015" s="716"/>
      <c r="PDX1015" s="716"/>
      <c r="PDY1015" s="716"/>
      <c r="PDZ1015" s="716"/>
      <c r="PEA1015" s="716"/>
      <c r="PEB1015" s="716"/>
      <c r="PEC1015" s="716"/>
      <c r="PED1015" s="716"/>
      <c r="PEE1015" s="716"/>
      <c r="PEF1015" s="716"/>
      <c r="PEG1015" s="716"/>
      <c r="PEH1015" s="716"/>
      <c r="PEI1015" s="716"/>
      <c r="PEJ1015" s="716"/>
      <c r="PEK1015" s="716"/>
      <c r="PEL1015" s="716"/>
      <c r="PEM1015" s="716"/>
      <c r="PEN1015" s="716"/>
      <c r="PEO1015" s="716"/>
      <c r="PEP1015" s="716"/>
      <c r="PEQ1015" s="716"/>
      <c r="PER1015" s="716"/>
      <c r="PES1015" s="716"/>
      <c r="PET1015" s="716"/>
      <c r="PEU1015" s="716"/>
      <c r="PEV1015" s="716"/>
      <c r="PEW1015" s="716"/>
      <c r="PEX1015" s="716"/>
      <c r="PEY1015" s="716"/>
      <c r="PEZ1015" s="716"/>
      <c r="PFA1015" s="716"/>
      <c r="PFB1015" s="716"/>
      <c r="PFC1015" s="716"/>
      <c r="PFD1015" s="716"/>
      <c r="PFE1015" s="716"/>
      <c r="PFF1015" s="716"/>
      <c r="PFG1015" s="716"/>
      <c r="PFH1015" s="716"/>
      <c r="PFI1015" s="716"/>
      <c r="PFJ1015" s="716"/>
      <c r="PFK1015" s="716"/>
      <c r="PFL1015" s="716"/>
      <c r="PFM1015" s="716"/>
      <c r="PFN1015" s="716"/>
      <c r="PFO1015" s="716"/>
      <c r="PFP1015" s="716"/>
      <c r="PFQ1015" s="716"/>
      <c r="PFR1015" s="716"/>
      <c r="PFS1015" s="716"/>
      <c r="PFT1015" s="716"/>
      <c r="PFU1015" s="716"/>
      <c r="PFV1015" s="716"/>
      <c r="PFW1015" s="716"/>
      <c r="PFX1015" s="716"/>
      <c r="PFY1015" s="716"/>
      <c r="PFZ1015" s="716"/>
      <c r="PGA1015" s="716"/>
      <c r="PGB1015" s="716"/>
      <c r="PGC1015" s="716"/>
      <c r="PGD1015" s="716"/>
      <c r="PGE1015" s="716"/>
      <c r="PGF1015" s="716"/>
      <c r="PGG1015" s="716"/>
      <c r="PGH1015" s="716"/>
      <c r="PGI1015" s="716"/>
      <c r="PGJ1015" s="716"/>
      <c r="PGK1015" s="716"/>
      <c r="PGL1015" s="716"/>
      <c r="PGM1015" s="716"/>
      <c r="PGN1015" s="716"/>
      <c r="PGO1015" s="716"/>
      <c r="PGP1015" s="716"/>
      <c r="PGQ1015" s="716"/>
      <c r="PGR1015" s="716"/>
      <c r="PGS1015" s="716"/>
      <c r="PGT1015" s="716"/>
      <c r="PGU1015" s="716"/>
      <c r="PGV1015" s="716"/>
      <c r="PGW1015" s="716"/>
      <c r="PGX1015" s="716"/>
      <c r="PGY1015" s="716"/>
      <c r="PGZ1015" s="716"/>
      <c r="PHA1015" s="716"/>
      <c r="PHB1015" s="716"/>
      <c r="PHC1015" s="716"/>
      <c r="PHD1015" s="716"/>
      <c r="PHE1015" s="716"/>
      <c r="PHF1015" s="716"/>
      <c r="PHG1015" s="716"/>
      <c r="PHH1015" s="716"/>
      <c r="PHI1015" s="716"/>
      <c r="PHJ1015" s="716"/>
      <c r="PHK1015" s="716"/>
      <c r="PHL1015" s="716"/>
      <c r="PHM1015" s="716"/>
      <c r="PHN1015" s="716"/>
      <c r="PHO1015" s="716"/>
      <c r="PHP1015" s="716"/>
      <c r="PHQ1015" s="716"/>
      <c r="PHR1015" s="716"/>
      <c r="PHS1015" s="716"/>
      <c r="PHT1015" s="716"/>
      <c r="PHU1015" s="716"/>
      <c r="PHV1015" s="716"/>
      <c r="PHW1015" s="716"/>
      <c r="PHX1015" s="716"/>
      <c r="PHY1015" s="716"/>
      <c r="PHZ1015" s="716"/>
      <c r="PIA1015" s="716"/>
      <c r="PIB1015" s="716"/>
      <c r="PIC1015" s="716"/>
      <c r="PID1015" s="716"/>
      <c r="PIE1015" s="716"/>
      <c r="PIF1015" s="716"/>
      <c r="PIG1015" s="716"/>
      <c r="PIH1015" s="716"/>
      <c r="PII1015" s="716"/>
      <c r="PIJ1015" s="716"/>
      <c r="PIK1015" s="716"/>
      <c r="PIL1015" s="716"/>
      <c r="PIM1015" s="716"/>
      <c r="PIN1015" s="716"/>
      <c r="PIO1015" s="716"/>
      <c r="PIP1015" s="716"/>
      <c r="PIQ1015" s="716"/>
      <c r="PIR1015" s="716"/>
      <c r="PIS1015" s="716"/>
      <c r="PIT1015" s="716"/>
      <c r="PIU1015" s="716"/>
      <c r="PIV1015" s="716"/>
      <c r="PIW1015" s="716"/>
      <c r="PIX1015" s="716"/>
      <c r="PIY1015" s="716"/>
      <c r="PIZ1015" s="716"/>
      <c r="PJA1015" s="716"/>
      <c r="PJB1015" s="716"/>
      <c r="PJC1015" s="716"/>
      <c r="PJD1015" s="716"/>
      <c r="PJE1015" s="716"/>
      <c r="PJF1015" s="716"/>
      <c r="PJG1015" s="716"/>
      <c r="PJH1015" s="716"/>
      <c r="PJI1015" s="716"/>
      <c r="PJJ1015" s="716"/>
      <c r="PJK1015" s="716"/>
      <c r="PJL1015" s="716"/>
      <c r="PJM1015" s="716"/>
      <c r="PJN1015" s="716"/>
      <c r="PJO1015" s="716"/>
      <c r="PJP1015" s="716"/>
      <c r="PJQ1015" s="716"/>
      <c r="PJR1015" s="716"/>
      <c r="PJS1015" s="716"/>
      <c r="PJT1015" s="716"/>
      <c r="PJU1015" s="716"/>
      <c r="PJV1015" s="716"/>
      <c r="PJW1015" s="716"/>
      <c r="PJX1015" s="716"/>
      <c r="PJY1015" s="716"/>
      <c r="PJZ1015" s="716"/>
      <c r="PKA1015" s="716"/>
      <c r="PKB1015" s="716"/>
      <c r="PKC1015" s="716"/>
      <c r="PKD1015" s="716"/>
      <c r="PKE1015" s="716"/>
      <c r="PKF1015" s="716"/>
      <c r="PKG1015" s="716"/>
      <c r="PKH1015" s="716"/>
      <c r="PKI1015" s="716"/>
      <c r="PKJ1015" s="716"/>
      <c r="PKK1015" s="716"/>
      <c r="PKL1015" s="716"/>
      <c r="PKM1015" s="716"/>
      <c r="PKN1015" s="716"/>
      <c r="PKO1015" s="716"/>
      <c r="PKP1015" s="716"/>
      <c r="PKQ1015" s="716"/>
      <c r="PKR1015" s="716"/>
      <c r="PKS1015" s="716"/>
      <c r="PKT1015" s="716"/>
      <c r="PKU1015" s="716"/>
      <c r="PKV1015" s="716"/>
      <c r="PKW1015" s="716"/>
      <c r="PKX1015" s="716"/>
      <c r="PKY1015" s="716"/>
      <c r="PKZ1015" s="716"/>
      <c r="PLA1015" s="716"/>
      <c r="PLB1015" s="716"/>
      <c r="PLC1015" s="716"/>
      <c r="PLD1015" s="716"/>
      <c r="PLE1015" s="716"/>
      <c r="PLF1015" s="716"/>
      <c r="PLG1015" s="716"/>
      <c r="PLH1015" s="716"/>
      <c r="PLI1015" s="716"/>
      <c r="PLJ1015" s="716"/>
      <c r="PLK1015" s="716"/>
      <c r="PLL1015" s="716"/>
      <c r="PLM1015" s="716"/>
      <c r="PLN1015" s="716"/>
      <c r="PLO1015" s="716"/>
      <c r="PLP1015" s="716"/>
      <c r="PLQ1015" s="716"/>
      <c r="PLR1015" s="716"/>
      <c r="PLS1015" s="716"/>
      <c r="PLT1015" s="716"/>
      <c r="PLU1015" s="716"/>
      <c r="PLV1015" s="716"/>
      <c r="PLW1015" s="716"/>
      <c r="PLX1015" s="716"/>
      <c r="PLY1015" s="716"/>
      <c r="PLZ1015" s="716"/>
      <c r="PMA1015" s="716"/>
      <c r="PMB1015" s="716"/>
      <c r="PMC1015" s="716"/>
      <c r="PMD1015" s="716"/>
      <c r="PME1015" s="716"/>
      <c r="PMF1015" s="716"/>
      <c r="PMG1015" s="716"/>
      <c r="PMH1015" s="716"/>
      <c r="PMI1015" s="716"/>
      <c r="PMJ1015" s="716"/>
      <c r="PMK1015" s="716"/>
      <c r="PML1015" s="716"/>
      <c r="PMM1015" s="716"/>
      <c r="PMN1015" s="716"/>
      <c r="PMO1015" s="716"/>
      <c r="PMP1015" s="716"/>
      <c r="PMQ1015" s="716"/>
      <c r="PMR1015" s="716"/>
      <c r="PMS1015" s="716"/>
      <c r="PMT1015" s="716"/>
      <c r="PMU1015" s="716"/>
      <c r="PMV1015" s="716"/>
      <c r="PMW1015" s="716"/>
      <c r="PMX1015" s="716"/>
      <c r="PMY1015" s="716"/>
      <c r="PMZ1015" s="716"/>
      <c r="PNA1015" s="716"/>
      <c r="PNB1015" s="716"/>
      <c r="PNC1015" s="716"/>
      <c r="PND1015" s="716"/>
      <c r="PNE1015" s="716"/>
      <c r="PNF1015" s="716"/>
      <c r="PNG1015" s="716"/>
      <c r="PNH1015" s="716"/>
      <c r="PNI1015" s="716"/>
      <c r="PNJ1015" s="716"/>
      <c r="PNK1015" s="716"/>
      <c r="PNL1015" s="716"/>
      <c r="PNM1015" s="716"/>
      <c r="PNN1015" s="716"/>
      <c r="PNO1015" s="716"/>
      <c r="PNP1015" s="716"/>
      <c r="PNQ1015" s="716"/>
      <c r="PNR1015" s="716"/>
      <c r="PNS1015" s="716"/>
      <c r="PNT1015" s="716"/>
      <c r="PNU1015" s="716"/>
      <c r="PNV1015" s="716"/>
      <c r="PNW1015" s="716"/>
      <c r="PNX1015" s="716"/>
      <c r="PNY1015" s="716"/>
      <c r="PNZ1015" s="716"/>
      <c r="POA1015" s="716"/>
      <c r="POB1015" s="716"/>
      <c r="POC1015" s="716"/>
      <c r="POD1015" s="716"/>
      <c r="POE1015" s="716"/>
      <c r="POF1015" s="716"/>
      <c r="POG1015" s="716"/>
      <c r="POH1015" s="716"/>
      <c r="POI1015" s="716"/>
      <c r="POJ1015" s="716"/>
      <c r="POK1015" s="716"/>
      <c r="POL1015" s="716"/>
      <c r="POM1015" s="716"/>
      <c r="PON1015" s="716"/>
      <c r="POO1015" s="716"/>
      <c r="POP1015" s="716"/>
      <c r="POQ1015" s="716"/>
      <c r="POR1015" s="716"/>
      <c r="POS1015" s="716"/>
      <c r="POT1015" s="716"/>
      <c r="POU1015" s="716"/>
      <c r="POV1015" s="716"/>
      <c r="POW1015" s="716"/>
      <c r="POX1015" s="716"/>
      <c r="POY1015" s="716"/>
      <c r="POZ1015" s="716"/>
      <c r="PPA1015" s="716"/>
      <c r="PPB1015" s="716"/>
      <c r="PPC1015" s="716"/>
      <c r="PPD1015" s="716"/>
      <c r="PPE1015" s="716"/>
      <c r="PPF1015" s="716"/>
      <c r="PPG1015" s="716"/>
      <c r="PPH1015" s="716"/>
      <c r="PPI1015" s="716"/>
      <c r="PPJ1015" s="716"/>
      <c r="PPK1015" s="716"/>
      <c r="PPL1015" s="716"/>
      <c r="PPM1015" s="716"/>
      <c r="PPN1015" s="716"/>
      <c r="PPO1015" s="716"/>
      <c r="PPP1015" s="716"/>
      <c r="PPQ1015" s="716"/>
      <c r="PPR1015" s="716"/>
      <c r="PPS1015" s="716"/>
      <c r="PPT1015" s="716"/>
      <c r="PPU1015" s="716"/>
      <c r="PPV1015" s="716"/>
      <c r="PPW1015" s="716"/>
      <c r="PPX1015" s="716"/>
      <c r="PPY1015" s="716"/>
      <c r="PPZ1015" s="716"/>
      <c r="PQA1015" s="716"/>
      <c r="PQB1015" s="716"/>
      <c r="PQC1015" s="716"/>
      <c r="PQD1015" s="716"/>
      <c r="PQE1015" s="716"/>
      <c r="PQF1015" s="716"/>
      <c r="PQG1015" s="716"/>
      <c r="PQH1015" s="716"/>
      <c r="PQI1015" s="716"/>
      <c r="PQJ1015" s="716"/>
      <c r="PQK1015" s="716"/>
      <c r="PQL1015" s="716"/>
      <c r="PQM1015" s="716"/>
      <c r="PQN1015" s="716"/>
      <c r="PQO1015" s="716"/>
      <c r="PQP1015" s="716"/>
      <c r="PQQ1015" s="716"/>
      <c r="PQR1015" s="716"/>
      <c r="PQS1015" s="716"/>
      <c r="PQT1015" s="716"/>
      <c r="PQU1015" s="716"/>
      <c r="PQV1015" s="716"/>
      <c r="PQW1015" s="716"/>
      <c r="PQX1015" s="716"/>
      <c r="PQY1015" s="716"/>
      <c r="PQZ1015" s="716"/>
      <c r="PRA1015" s="716"/>
      <c r="PRB1015" s="716"/>
      <c r="PRC1015" s="716"/>
      <c r="PRD1015" s="716"/>
      <c r="PRE1015" s="716"/>
      <c r="PRF1015" s="716"/>
      <c r="PRG1015" s="716"/>
      <c r="PRH1015" s="716"/>
      <c r="PRI1015" s="716"/>
      <c r="PRJ1015" s="716"/>
      <c r="PRK1015" s="716"/>
      <c r="PRL1015" s="716"/>
      <c r="PRM1015" s="716"/>
      <c r="PRN1015" s="716"/>
      <c r="PRO1015" s="716"/>
      <c r="PRP1015" s="716"/>
      <c r="PRQ1015" s="716"/>
      <c r="PRR1015" s="716"/>
      <c r="PRS1015" s="716"/>
      <c r="PRT1015" s="716"/>
      <c r="PRU1015" s="716"/>
      <c r="PRV1015" s="716"/>
      <c r="PRW1015" s="716"/>
      <c r="PRX1015" s="716"/>
      <c r="PRY1015" s="716"/>
      <c r="PRZ1015" s="716"/>
      <c r="PSA1015" s="716"/>
      <c r="PSB1015" s="716"/>
      <c r="PSC1015" s="716"/>
      <c r="PSD1015" s="716"/>
      <c r="PSE1015" s="716"/>
      <c r="PSF1015" s="716"/>
      <c r="PSG1015" s="716"/>
      <c r="PSH1015" s="716"/>
      <c r="PSI1015" s="716"/>
      <c r="PSJ1015" s="716"/>
      <c r="PSK1015" s="716"/>
      <c r="PSL1015" s="716"/>
      <c r="PSM1015" s="716"/>
      <c r="PSN1015" s="716"/>
      <c r="PSO1015" s="716"/>
      <c r="PSP1015" s="716"/>
      <c r="PSQ1015" s="716"/>
      <c r="PSR1015" s="716"/>
      <c r="PSS1015" s="716"/>
      <c r="PST1015" s="716"/>
      <c r="PSU1015" s="716"/>
      <c r="PSV1015" s="716"/>
      <c r="PSW1015" s="716"/>
      <c r="PSX1015" s="716"/>
      <c r="PSY1015" s="716"/>
      <c r="PSZ1015" s="716"/>
      <c r="PTA1015" s="716"/>
      <c r="PTB1015" s="716"/>
      <c r="PTC1015" s="716"/>
      <c r="PTD1015" s="716"/>
      <c r="PTE1015" s="716"/>
      <c r="PTF1015" s="716"/>
      <c r="PTG1015" s="716"/>
      <c r="PTH1015" s="716"/>
      <c r="PTI1015" s="716"/>
      <c r="PTJ1015" s="716"/>
      <c r="PTK1015" s="716"/>
      <c r="PTL1015" s="716"/>
      <c r="PTM1015" s="716"/>
      <c r="PTN1015" s="716"/>
      <c r="PTO1015" s="716"/>
      <c r="PTP1015" s="716"/>
      <c r="PTQ1015" s="716"/>
      <c r="PTR1015" s="716"/>
      <c r="PTS1015" s="716"/>
      <c r="PTT1015" s="716"/>
      <c r="PTU1015" s="716"/>
      <c r="PTV1015" s="716"/>
      <c r="PTW1015" s="716"/>
      <c r="PTX1015" s="716"/>
      <c r="PTY1015" s="716"/>
      <c r="PTZ1015" s="716"/>
      <c r="PUA1015" s="716"/>
      <c r="PUB1015" s="716"/>
      <c r="PUC1015" s="716"/>
      <c r="PUD1015" s="716"/>
      <c r="PUE1015" s="716"/>
      <c r="PUF1015" s="716"/>
      <c r="PUG1015" s="716"/>
      <c r="PUH1015" s="716"/>
      <c r="PUI1015" s="716"/>
      <c r="PUJ1015" s="716"/>
      <c r="PUK1015" s="716"/>
      <c r="PUL1015" s="716"/>
      <c r="PUM1015" s="716"/>
      <c r="PUN1015" s="716"/>
      <c r="PUO1015" s="716"/>
      <c r="PUP1015" s="716"/>
      <c r="PUQ1015" s="716"/>
      <c r="PUR1015" s="716"/>
      <c r="PUS1015" s="716"/>
      <c r="PUT1015" s="716"/>
      <c r="PUU1015" s="716"/>
      <c r="PUV1015" s="716"/>
      <c r="PUW1015" s="716"/>
      <c r="PUX1015" s="716"/>
      <c r="PUY1015" s="716"/>
      <c r="PUZ1015" s="716"/>
      <c r="PVA1015" s="716"/>
      <c r="PVB1015" s="716"/>
      <c r="PVC1015" s="716"/>
      <c r="PVD1015" s="716"/>
      <c r="PVE1015" s="716"/>
      <c r="PVF1015" s="716"/>
      <c r="PVG1015" s="716"/>
      <c r="PVH1015" s="716"/>
      <c r="PVI1015" s="716"/>
      <c r="PVJ1015" s="716"/>
      <c r="PVK1015" s="716"/>
      <c r="PVL1015" s="716"/>
      <c r="PVM1015" s="716"/>
      <c r="PVN1015" s="716"/>
      <c r="PVO1015" s="716"/>
      <c r="PVP1015" s="716"/>
      <c r="PVQ1015" s="716"/>
      <c r="PVR1015" s="716"/>
      <c r="PVS1015" s="716"/>
      <c r="PVT1015" s="716"/>
      <c r="PVU1015" s="716"/>
      <c r="PVV1015" s="716"/>
      <c r="PVW1015" s="716"/>
      <c r="PVX1015" s="716"/>
      <c r="PVY1015" s="716"/>
      <c r="PVZ1015" s="716"/>
      <c r="PWA1015" s="716"/>
      <c r="PWB1015" s="716"/>
      <c r="PWC1015" s="716"/>
      <c r="PWD1015" s="716"/>
      <c r="PWE1015" s="716"/>
      <c r="PWF1015" s="716"/>
      <c r="PWG1015" s="716"/>
      <c r="PWH1015" s="716"/>
      <c r="PWI1015" s="716"/>
      <c r="PWJ1015" s="716"/>
      <c r="PWK1015" s="716"/>
      <c r="PWL1015" s="716"/>
      <c r="PWM1015" s="716"/>
      <c r="PWN1015" s="716"/>
      <c r="PWO1015" s="716"/>
      <c r="PWP1015" s="716"/>
      <c r="PWQ1015" s="716"/>
      <c r="PWR1015" s="716"/>
      <c r="PWS1015" s="716"/>
      <c r="PWT1015" s="716"/>
      <c r="PWU1015" s="716"/>
      <c r="PWV1015" s="716"/>
      <c r="PWW1015" s="716"/>
      <c r="PWX1015" s="716"/>
      <c r="PWY1015" s="716"/>
      <c r="PWZ1015" s="716"/>
      <c r="PXA1015" s="716"/>
      <c r="PXB1015" s="716"/>
      <c r="PXC1015" s="716"/>
      <c r="PXD1015" s="716"/>
      <c r="PXE1015" s="716"/>
      <c r="PXF1015" s="716"/>
      <c r="PXG1015" s="716"/>
      <c r="PXH1015" s="716"/>
      <c r="PXI1015" s="716"/>
      <c r="PXJ1015" s="716"/>
      <c r="PXK1015" s="716"/>
      <c r="PXL1015" s="716"/>
      <c r="PXM1015" s="716"/>
      <c r="PXN1015" s="716"/>
      <c r="PXO1015" s="716"/>
      <c r="PXP1015" s="716"/>
      <c r="PXQ1015" s="716"/>
      <c r="PXR1015" s="716"/>
      <c r="PXS1015" s="716"/>
      <c r="PXT1015" s="716"/>
      <c r="PXU1015" s="716"/>
      <c r="PXV1015" s="716"/>
      <c r="PXW1015" s="716"/>
      <c r="PXX1015" s="716"/>
      <c r="PXY1015" s="716"/>
      <c r="PXZ1015" s="716"/>
      <c r="PYA1015" s="716"/>
      <c r="PYB1015" s="716"/>
      <c r="PYC1015" s="716"/>
      <c r="PYD1015" s="716"/>
      <c r="PYE1015" s="716"/>
      <c r="PYF1015" s="716"/>
      <c r="PYG1015" s="716"/>
      <c r="PYH1015" s="716"/>
      <c r="PYI1015" s="716"/>
      <c r="PYJ1015" s="716"/>
      <c r="PYK1015" s="716"/>
      <c r="PYL1015" s="716"/>
      <c r="PYM1015" s="716"/>
      <c r="PYN1015" s="716"/>
      <c r="PYO1015" s="716"/>
      <c r="PYP1015" s="716"/>
      <c r="PYQ1015" s="716"/>
      <c r="PYR1015" s="716"/>
      <c r="PYS1015" s="716"/>
      <c r="PYT1015" s="716"/>
      <c r="PYU1015" s="716"/>
      <c r="PYV1015" s="716"/>
      <c r="PYW1015" s="716"/>
      <c r="PYX1015" s="716"/>
      <c r="PYY1015" s="716"/>
      <c r="PYZ1015" s="716"/>
      <c r="PZA1015" s="716"/>
      <c r="PZB1015" s="716"/>
      <c r="PZC1015" s="716"/>
      <c r="PZD1015" s="716"/>
      <c r="PZE1015" s="716"/>
      <c r="PZF1015" s="716"/>
      <c r="PZG1015" s="716"/>
      <c r="PZH1015" s="716"/>
      <c r="PZI1015" s="716"/>
      <c r="PZJ1015" s="716"/>
      <c r="PZK1015" s="716"/>
      <c r="PZL1015" s="716"/>
      <c r="PZM1015" s="716"/>
      <c r="PZN1015" s="716"/>
      <c r="PZO1015" s="716"/>
      <c r="PZP1015" s="716"/>
      <c r="PZQ1015" s="716"/>
      <c r="PZR1015" s="716"/>
      <c r="PZS1015" s="716"/>
      <c r="PZT1015" s="716"/>
      <c r="PZU1015" s="716"/>
      <c r="PZV1015" s="716"/>
      <c r="PZW1015" s="716"/>
      <c r="PZX1015" s="716"/>
      <c r="PZY1015" s="716"/>
      <c r="PZZ1015" s="716"/>
      <c r="QAA1015" s="716"/>
      <c r="QAB1015" s="716"/>
      <c r="QAC1015" s="716"/>
      <c r="QAD1015" s="716"/>
      <c r="QAE1015" s="716"/>
      <c r="QAF1015" s="716"/>
      <c r="QAG1015" s="716"/>
      <c r="QAH1015" s="716"/>
      <c r="QAI1015" s="716"/>
      <c r="QAJ1015" s="716"/>
      <c r="QAK1015" s="716"/>
      <c r="QAL1015" s="716"/>
      <c r="QAM1015" s="716"/>
      <c r="QAN1015" s="716"/>
      <c r="QAO1015" s="716"/>
      <c r="QAP1015" s="716"/>
      <c r="QAQ1015" s="716"/>
      <c r="QAR1015" s="716"/>
      <c r="QAS1015" s="716"/>
      <c r="QAT1015" s="716"/>
      <c r="QAU1015" s="716"/>
      <c r="QAV1015" s="716"/>
      <c r="QAW1015" s="716"/>
      <c r="QAX1015" s="716"/>
      <c r="QAY1015" s="716"/>
      <c r="QAZ1015" s="716"/>
      <c r="QBA1015" s="716"/>
      <c r="QBB1015" s="716"/>
      <c r="QBC1015" s="716"/>
      <c r="QBD1015" s="716"/>
      <c r="QBE1015" s="716"/>
      <c r="QBF1015" s="716"/>
      <c r="QBG1015" s="716"/>
      <c r="QBH1015" s="716"/>
      <c r="QBI1015" s="716"/>
      <c r="QBJ1015" s="716"/>
      <c r="QBK1015" s="716"/>
      <c r="QBL1015" s="716"/>
      <c r="QBM1015" s="716"/>
      <c r="QBN1015" s="716"/>
      <c r="QBO1015" s="716"/>
      <c r="QBP1015" s="716"/>
      <c r="QBQ1015" s="716"/>
      <c r="QBR1015" s="716"/>
      <c r="QBS1015" s="716"/>
      <c r="QBT1015" s="716"/>
      <c r="QBU1015" s="716"/>
      <c r="QBV1015" s="716"/>
      <c r="QBW1015" s="716"/>
      <c r="QBX1015" s="716"/>
      <c r="QBY1015" s="716"/>
      <c r="QBZ1015" s="716"/>
      <c r="QCA1015" s="716"/>
      <c r="QCB1015" s="716"/>
      <c r="QCC1015" s="716"/>
      <c r="QCD1015" s="716"/>
      <c r="QCE1015" s="716"/>
      <c r="QCF1015" s="716"/>
      <c r="QCG1015" s="716"/>
      <c r="QCH1015" s="716"/>
      <c r="QCI1015" s="716"/>
      <c r="QCJ1015" s="716"/>
      <c r="QCK1015" s="716"/>
      <c r="QCL1015" s="716"/>
      <c r="QCM1015" s="716"/>
      <c r="QCN1015" s="716"/>
      <c r="QCO1015" s="716"/>
      <c r="QCP1015" s="716"/>
      <c r="QCQ1015" s="716"/>
      <c r="QCR1015" s="716"/>
      <c r="QCS1015" s="716"/>
      <c r="QCT1015" s="716"/>
      <c r="QCU1015" s="716"/>
      <c r="QCV1015" s="716"/>
      <c r="QCW1015" s="716"/>
      <c r="QCX1015" s="716"/>
      <c r="QCY1015" s="716"/>
      <c r="QCZ1015" s="716"/>
      <c r="QDA1015" s="716"/>
      <c r="QDB1015" s="716"/>
      <c r="QDC1015" s="716"/>
      <c r="QDD1015" s="716"/>
      <c r="QDE1015" s="716"/>
      <c r="QDF1015" s="716"/>
      <c r="QDG1015" s="716"/>
      <c r="QDH1015" s="716"/>
      <c r="QDI1015" s="716"/>
      <c r="QDJ1015" s="716"/>
      <c r="QDK1015" s="716"/>
      <c r="QDL1015" s="716"/>
      <c r="QDM1015" s="716"/>
      <c r="QDN1015" s="716"/>
      <c r="QDO1015" s="716"/>
      <c r="QDP1015" s="716"/>
      <c r="QDQ1015" s="716"/>
      <c r="QDR1015" s="716"/>
      <c r="QDS1015" s="716"/>
      <c r="QDT1015" s="716"/>
      <c r="QDU1015" s="716"/>
      <c r="QDV1015" s="716"/>
      <c r="QDW1015" s="716"/>
      <c r="QDX1015" s="716"/>
      <c r="QDY1015" s="716"/>
      <c r="QDZ1015" s="716"/>
      <c r="QEA1015" s="716"/>
      <c r="QEB1015" s="716"/>
      <c r="QEC1015" s="716"/>
      <c r="QED1015" s="716"/>
      <c r="QEE1015" s="716"/>
      <c r="QEF1015" s="716"/>
      <c r="QEG1015" s="716"/>
      <c r="QEH1015" s="716"/>
      <c r="QEI1015" s="716"/>
      <c r="QEJ1015" s="716"/>
      <c r="QEK1015" s="716"/>
      <c r="QEL1015" s="716"/>
      <c r="QEM1015" s="716"/>
      <c r="QEN1015" s="716"/>
      <c r="QEO1015" s="716"/>
      <c r="QEP1015" s="716"/>
      <c r="QEQ1015" s="716"/>
      <c r="QER1015" s="716"/>
      <c r="QES1015" s="716"/>
      <c r="QET1015" s="716"/>
      <c r="QEU1015" s="716"/>
      <c r="QEV1015" s="716"/>
      <c r="QEW1015" s="716"/>
      <c r="QEX1015" s="716"/>
      <c r="QEY1015" s="716"/>
      <c r="QEZ1015" s="716"/>
      <c r="QFA1015" s="716"/>
      <c r="QFB1015" s="716"/>
      <c r="QFC1015" s="716"/>
      <c r="QFD1015" s="716"/>
      <c r="QFE1015" s="716"/>
      <c r="QFF1015" s="716"/>
      <c r="QFG1015" s="716"/>
      <c r="QFH1015" s="716"/>
      <c r="QFI1015" s="716"/>
      <c r="QFJ1015" s="716"/>
      <c r="QFK1015" s="716"/>
      <c r="QFL1015" s="716"/>
      <c r="QFM1015" s="716"/>
      <c r="QFN1015" s="716"/>
      <c r="QFO1015" s="716"/>
      <c r="QFP1015" s="716"/>
      <c r="QFQ1015" s="716"/>
      <c r="QFR1015" s="716"/>
      <c r="QFS1015" s="716"/>
      <c r="QFT1015" s="716"/>
      <c r="QFU1015" s="716"/>
      <c r="QFV1015" s="716"/>
      <c r="QFW1015" s="716"/>
      <c r="QFX1015" s="716"/>
      <c r="QFY1015" s="716"/>
      <c r="QFZ1015" s="716"/>
      <c r="QGA1015" s="716"/>
      <c r="QGB1015" s="716"/>
      <c r="QGC1015" s="716"/>
      <c r="QGD1015" s="716"/>
      <c r="QGE1015" s="716"/>
      <c r="QGF1015" s="716"/>
      <c r="QGG1015" s="716"/>
      <c r="QGH1015" s="716"/>
      <c r="QGI1015" s="716"/>
      <c r="QGJ1015" s="716"/>
      <c r="QGK1015" s="716"/>
      <c r="QGL1015" s="716"/>
      <c r="QGM1015" s="716"/>
      <c r="QGN1015" s="716"/>
      <c r="QGO1015" s="716"/>
      <c r="QGP1015" s="716"/>
      <c r="QGQ1015" s="716"/>
      <c r="QGR1015" s="716"/>
      <c r="QGS1015" s="716"/>
      <c r="QGT1015" s="716"/>
      <c r="QGU1015" s="716"/>
      <c r="QGV1015" s="716"/>
      <c r="QGW1015" s="716"/>
      <c r="QGX1015" s="716"/>
      <c r="QGY1015" s="716"/>
      <c r="QGZ1015" s="716"/>
      <c r="QHA1015" s="716"/>
      <c r="QHB1015" s="716"/>
      <c r="QHC1015" s="716"/>
      <c r="QHD1015" s="716"/>
      <c r="QHE1015" s="716"/>
      <c r="QHF1015" s="716"/>
      <c r="QHG1015" s="716"/>
      <c r="QHH1015" s="716"/>
      <c r="QHI1015" s="716"/>
      <c r="QHJ1015" s="716"/>
      <c r="QHK1015" s="716"/>
      <c r="QHL1015" s="716"/>
      <c r="QHM1015" s="716"/>
      <c r="QHN1015" s="716"/>
      <c r="QHO1015" s="716"/>
      <c r="QHP1015" s="716"/>
      <c r="QHQ1015" s="716"/>
      <c r="QHR1015" s="716"/>
      <c r="QHS1015" s="716"/>
      <c r="QHT1015" s="716"/>
      <c r="QHU1015" s="716"/>
      <c r="QHV1015" s="716"/>
      <c r="QHW1015" s="716"/>
      <c r="QHX1015" s="716"/>
      <c r="QHY1015" s="716"/>
      <c r="QHZ1015" s="716"/>
      <c r="QIA1015" s="716"/>
      <c r="QIB1015" s="716"/>
      <c r="QIC1015" s="716"/>
      <c r="QID1015" s="716"/>
      <c r="QIE1015" s="716"/>
      <c r="QIF1015" s="716"/>
      <c r="QIG1015" s="716"/>
      <c r="QIH1015" s="716"/>
      <c r="QII1015" s="716"/>
      <c r="QIJ1015" s="716"/>
      <c r="QIK1015" s="716"/>
      <c r="QIL1015" s="716"/>
      <c r="QIM1015" s="716"/>
      <c r="QIN1015" s="716"/>
      <c r="QIO1015" s="716"/>
      <c r="QIP1015" s="716"/>
      <c r="QIQ1015" s="716"/>
      <c r="QIR1015" s="716"/>
      <c r="QIS1015" s="716"/>
      <c r="QIT1015" s="716"/>
      <c r="QIU1015" s="716"/>
      <c r="QIV1015" s="716"/>
      <c r="QIW1015" s="716"/>
      <c r="QIX1015" s="716"/>
      <c r="QIY1015" s="716"/>
      <c r="QIZ1015" s="716"/>
      <c r="QJA1015" s="716"/>
      <c r="QJB1015" s="716"/>
      <c r="QJC1015" s="716"/>
      <c r="QJD1015" s="716"/>
      <c r="QJE1015" s="716"/>
      <c r="QJF1015" s="716"/>
      <c r="QJG1015" s="716"/>
      <c r="QJH1015" s="716"/>
      <c r="QJI1015" s="716"/>
      <c r="QJJ1015" s="716"/>
      <c r="QJK1015" s="716"/>
      <c r="QJL1015" s="716"/>
      <c r="QJM1015" s="716"/>
      <c r="QJN1015" s="716"/>
      <c r="QJO1015" s="716"/>
      <c r="QJP1015" s="716"/>
      <c r="QJQ1015" s="716"/>
      <c r="QJR1015" s="716"/>
      <c r="QJS1015" s="716"/>
      <c r="QJT1015" s="716"/>
      <c r="QJU1015" s="716"/>
      <c r="QJV1015" s="716"/>
      <c r="QJW1015" s="716"/>
      <c r="QJX1015" s="716"/>
      <c r="QJY1015" s="716"/>
      <c r="QJZ1015" s="716"/>
      <c r="QKA1015" s="716"/>
      <c r="QKB1015" s="716"/>
      <c r="QKC1015" s="716"/>
      <c r="QKD1015" s="716"/>
      <c r="QKE1015" s="716"/>
      <c r="QKF1015" s="716"/>
      <c r="QKG1015" s="716"/>
      <c r="QKH1015" s="716"/>
      <c r="QKI1015" s="716"/>
      <c r="QKJ1015" s="716"/>
      <c r="QKK1015" s="716"/>
      <c r="QKL1015" s="716"/>
      <c r="QKM1015" s="716"/>
      <c r="QKN1015" s="716"/>
      <c r="QKO1015" s="716"/>
      <c r="QKP1015" s="716"/>
      <c r="QKQ1015" s="716"/>
      <c r="QKR1015" s="716"/>
      <c r="QKS1015" s="716"/>
      <c r="QKT1015" s="716"/>
      <c r="QKU1015" s="716"/>
      <c r="QKV1015" s="716"/>
      <c r="QKW1015" s="716"/>
      <c r="QKX1015" s="716"/>
      <c r="QKY1015" s="716"/>
      <c r="QKZ1015" s="716"/>
      <c r="QLA1015" s="716"/>
      <c r="QLB1015" s="716"/>
      <c r="QLC1015" s="716"/>
      <c r="QLD1015" s="716"/>
      <c r="QLE1015" s="716"/>
      <c r="QLF1015" s="716"/>
      <c r="QLG1015" s="716"/>
      <c r="QLH1015" s="716"/>
      <c r="QLI1015" s="716"/>
      <c r="QLJ1015" s="716"/>
      <c r="QLK1015" s="716"/>
      <c r="QLL1015" s="716"/>
      <c r="QLM1015" s="716"/>
      <c r="QLN1015" s="716"/>
      <c r="QLO1015" s="716"/>
      <c r="QLP1015" s="716"/>
      <c r="QLQ1015" s="716"/>
      <c r="QLR1015" s="716"/>
      <c r="QLS1015" s="716"/>
      <c r="QLT1015" s="716"/>
      <c r="QLU1015" s="716"/>
      <c r="QLV1015" s="716"/>
      <c r="QLW1015" s="716"/>
      <c r="QLX1015" s="716"/>
      <c r="QLY1015" s="716"/>
      <c r="QLZ1015" s="716"/>
      <c r="QMA1015" s="716"/>
      <c r="QMB1015" s="716"/>
      <c r="QMC1015" s="716"/>
      <c r="QMD1015" s="716"/>
      <c r="QME1015" s="716"/>
      <c r="QMF1015" s="716"/>
      <c r="QMG1015" s="716"/>
      <c r="QMH1015" s="716"/>
      <c r="QMI1015" s="716"/>
      <c r="QMJ1015" s="716"/>
      <c r="QMK1015" s="716"/>
      <c r="QML1015" s="716"/>
      <c r="QMM1015" s="716"/>
      <c r="QMN1015" s="716"/>
      <c r="QMO1015" s="716"/>
      <c r="QMP1015" s="716"/>
      <c r="QMQ1015" s="716"/>
      <c r="QMR1015" s="716"/>
      <c r="QMS1015" s="716"/>
      <c r="QMT1015" s="716"/>
      <c r="QMU1015" s="716"/>
      <c r="QMV1015" s="716"/>
      <c r="QMW1015" s="716"/>
      <c r="QMX1015" s="716"/>
      <c r="QMY1015" s="716"/>
      <c r="QMZ1015" s="716"/>
      <c r="QNA1015" s="716"/>
      <c r="QNB1015" s="716"/>
      <c r="QNC1015" s="716"/>
      <c r="QND1015" s="716"/>
      <c r="QNE1015" s="716"/>
      <c r="QNF1015" s="716"/>
      <c r="QNG1015" s="716"/>
      <c r="QNH1015" s="716"/>
      <c r="QNI1015" s="716"/>
      <c r="QNJ1015" s="716"/>
      <c r="QNK1015" s="716"/>
      <c r="QNL1015" s="716"/>
      <c r="QNM1015" s="716"/>
      <c r="QNN1015" s="716"/>
      <c r="QNO1015" s="716"/>
      <c r="QNP1015" s="716"/>
      <c r="QNQ1015" s="716"/>
      <c r="QNR1015" s="716"/>
      <c r="QNS1015" s="716"/>
      <c r="QNT1015" s="716"/>
      <c r="QNU1015" s="716"/>
      <c r="QNV1015" s="716"/>
      <c r="QNW1015" s="716"/>
      <c r="QNX1015" s="716"/>
      <c r="QNY1015" s="716"/>
      <c r="QNZ1015" s="716"/>
      <c r="QOA1015" s="716"/>
      <c r="QOB1015" s="716"/>
      <c r="QOC1015" s="716"/>
      <c r="QOD1015" s="716"/>
      <c r="QOE1015" s="716"/>
      <c r="QOF1015" s="716"/>
      <c r="QOG1015" s="716"/>
      <c r="QOH1015" s="716"/>
      <c r="QOI1015" s="716"/>
      <c r="QOJ1015" s="716"/>
      <c r="QOK1015" s="716"/>
      <c r="QOL1015" s="716"/>
      <c r="QOM1015" s="716"/>
      <c r="QON1015" s="716"/>
      <c r="QOO1015" s="716"/>
      <c r="QOP1015" s="716"/>
      <c r="QOQ1015" s="716"/>
      <c r="QOR1015" s="716"/>
      <c r="QOS1015" s="716"/>
      <c r="QOT1015" s="716"/>
      <c r="QOU1015" s="716"/>
      <c r="QOV1015" s="716"/>
      <c r="QOW1015" s="716"/>
      <c r="QOX1015" s="716"/>
      <c r="QOY1015" s="716"/>
      <c r="QOZ1015" s="716"/>
      <c r="QPA1015" s="716"/>
      <c r="QPB1015" s="716"/>
      <c r="QPC1015" s="716"/>
      <c r="QPD1015" s="716"/>
      <c r="QPE1015" s="716"/>
      <c r="QPF1015" s="716"/>
      <c r="QPG1015" s="716"/>
      <c r="QPH1015" s="716"/>
      <c r="QPI1015" s="716"/>
      <c r="QPJ1015" s="716"/>
      <c r="QPK1015" s="716"/>
      <c r="QPL1015" s="716"/>
      <c r="QPM1015" s="716"/>
      <c r="QPN1015" s="716"/>
      <c r="QPO1015" s="716"/>
      <c r="QPP1015" s="716"/>
      <c r="QPQ1015" s="716"/>
      <c r="QPR1015" s="716"/>
      <c r="QPS1015" s="716"/>
      <c r="QPT1015" s="716"/>
      <c r="QPU1015" s="716"/>
      <c r="QPV1015" s="716"/>
      <c r="QPW1015" s="716"/>
      <c r="QPX1015" s="716"/>
      <c r="QPY1015" s="716"/>
      <c r="QPZ1015" s="716"/>
      <c r="QQA1015" s="716"/>
      <c r="QQB1015" s="716"/>
      <c r="QQC1015" s="716"/>
      <c r="QQD1015" s="716"/>
      <c r="QQE1015" s="716"/>
      <c r="QQF1015" s="716"/>
      <c r="QQG1015" s="716"/>
      <c r="QQH1015" s="716"/>
      <c r="QQI1015" s="716"/>
      <c r="QQJ1015" s="716"/>
      <c r="QQK1015" s="716"/>
      <c r="QQL1015" s="716"/>
      <c r="QQM1015" s="716"/>
      <c r="QQN1015" s="716"/>
      <c r="QQO1015" s="716"/>
      <c r="QQP1015" s="716"/>
      <c r="QQQ1015" s="716"/>
      <c r="QQR1015" s="716"/>
      <c r="QQS1015" s="716"/>
      <c r="QQT1015" s="716"/>
      <c r="QQU1015" s="716"/>
      <c r="QQV1015" s="716"/>
      <c r="QQW1015" s="716"/>
      <c r="QQX1015" s="716"/>
      <c r="QQY1015" s="716"/>
      <c r="QQZ1015" s="716"/>
      <c r="QRA1015" s="716"/>
      <c r="QRB1015" s="716"/>
      <c r="QRC1015" s="716"/>
      <c r="QRD1015" s="716"/>
      <c r="QRE1015" s="716"/>
      <c r="QRF1015" s="716"/>
      <c r="QRG1015" s="716"/>
      <c r="QRH1015" s="716"/>
      <c r="QRI1015" s="716"/>
      <c r="QRJ1015" s="716"/>
      <c r="QRK1015" s="716"/>
      <c r="QRL1015" s="716"/>
      <c r="QRM1015" s="716"/>
      <c r="QRN1015" s="716"/>
      <c r="QRO1015" s="716"/>
      <c r="QRP1015" s="716"/>
      <c r="QRQ1015" s="716"/>
      <c r="QRR1015" s="716"/>
      <c r="QRS1015" s="716"/>
      <c r="QRT1015" s="716"/>
      <c r="QRU1015" s="716"/>
      <c r="QRV1015" s="716"/>
      <c r="QRW1015" s="716"/>
      <c r="QRX1015" s="716"/>
      <c r="QRY1015" s="716"/>
      <c r="QRZ1015" s="716"/>
      <c r="QSA1015" s="716"/>
      <c r="QSB1015" s="716"/>
      <c r="QSC1015" s="716"/>
      <c r="QSD1015" s="716"/>
      <c r="QSE1015" s="716"/>
      <c r="QSF1015" s="716"/>
      <c r="QSG1015" s="716"/>
      <c r="QSH1015" s="716"/>
      <c r="QSI1015" s="716"/>
      <c r="QSJ1015" s="716"/>
      <c r="QSK1015" s="716"/>
      <c r="QSL1015" s="716"/>
      <c r="QSM1015" s="716"/>
      <c r="QSN1015" s="716"/>
      <c r="QSO1015" s="716"/>
      <c r="QSP1015" s="716"/>
      <c r="QSQ1015" s="716"/>
      <c r="QSR1015" s="716"/>
      <c r="QSS1015" s="716"/>
      <c r="QST1015" s="716"/>
      <c r="QSU1015" s="716"/>
      <c r="QSV1015" s="716"/>
      <c r="QSW1015" s="716"/>
      <c r="QSX1015" s="716"/>
      <c r="QSY1015" s="716"/>
      <c r="QSZ1015" s="716"/>
      <c r="QTA1015" s="716"/>
      <c r="QTB1015" s="716"/>
      <c r="QTC1015" s="716"/>
      <c r="QTD1015" s="716"/>
      <c r="QTE1015" s="716"/>
      <c r="QTF1015" s="716"/>
      <c r="QTG1015" s="716"/>
      <c r="QTH1015" s="716"/>
      <c r="QTI1015" s="716"/>
      <c r="QTJ1015" s="716"/>
      <c r="QTK1015" s="716"/>
      <c r="QTL1015" s="716"/>
      <c r="QTM1015" s="716"/>
      <c r="QTN1015" s="716"/>
      <c r="QTO1015" s="716"/>
      <c r="QTP1015" s="716"/>
      <c r="QTQ1015" s="716"/>
      <c r="QTR1015" s="716"/>
      <c r="QTS1015" s="716"/>
      <c r="QTT1015" s="716"/>
      <c r="QTU1015" s="716"/>
      <c r="QTV1015" s="716"/>
      <c r="QTW1015" s="716"/>
      <c r="QTX1015" s="716"/>
      <c r="QTY1015" s="716"/>
      <c r="QTZ1015" s="716"/>
      <c r="QUA1015" s="716"/>
      <c r="QUB1015" s="716"/>
      <c r="QUC1015" s="716"/>
      <c r="QUD1015" s="716"/>
      <c r="QUE1015" s="716"/>
      <c r="QUF1015" s="716"/>
      <c r="QUG1015" s="716"/>
      <c r="QUH1015" s="716"/>
      <c r="QUI1015" s="716"/>
      <c r="QUJ1015" s="716"/>
      <c r="QUK1015" s="716"/>
      <c r="QUL1015" s="716"/>
      <c r="QUM1015" s="716"/>
      <c r="QUN1015" s="716"/>
      <c r="QUO1015" s="716"/>
      <c r="QUP1015" s="716"/>
      <c r="QUQ1015" s="716"/>
      <c r="QUR1015" s="716"/>
      <c r="QUS1015" s="716"/>
      <c r="QUT1015" s="716"/>
      <c r="QUU1015" s="716"/>
      <c r="QUV1015" s="716"/>
      <c r="QUW1015" s="716"/>
      <c r="QUX1015" s="716"/>
      <c r="QUY1015" s="716"/>
      <c r="QUZ1015" s="716"/>
      <c r="QVA1015" s="716"/>
      <c r="QVB1015" s="716"/>
      <c r="QVC1015" s="716"/>
      <c r="QVD1015" s="716"/>
      <c r="QVE1015" s="716"/>
      <c r="QVF1015" s="716"/>
      <c r="QVG1015" s="716"/>
      <c r="QVH1015" s="716"/>
      <c r="QVI1015" s="716"/>
      <c r="QVJ1015" s="716"/>
      <c r="QVK1015" s="716"/>
      <c r="QVL1015" s="716"/>
      <c r="QVM1015" s="716"/>
      <c r="QVN1015" s="716"/>
      <c r="QVO1015" s="716"/>
      <c r="QVP1015" s="716"/>
      <c r="QVQ1015" s="716"/>
      <c r="QVR1015" s="716"/>
      <c r="QVS1015" s="716"/>
      <c r="QVT1015" s="716"/>
      <c r="QVU1015" s="716"/>
      <c r="QVV1015" s="716"/>
      <c r="QVW1015" s="716"/>
      <c r="QVX1015" s="716"/>
      <c r="QVY1015" s="716"/>
      <c r="QVZ1015" s="716"/>
      <c r="QWA1015" s="716"/>
      <c r="QWB1015" s="716"/>
      <c r="QWC1015" s="716"/>
      <c r="QWD1015" s="716"/>
      <c r="QWE1015" s="716"/>
      <c r="QWF1015" s="716"/>
      <c r="QWG1015" s="716"/>
      <c r="QWH1015" s="716"/>
      <c r="QWI1015" s="716"/>
      <c r="QWJ1015" s="716"/>
      <c r="QWK1015" s="716"/>
      <c r="QWL1015" s="716"/>
      <c r="QWM1015" s="716"/>
      <c r="QWN1015" s="716"/>
      <c r="QWO1015" s="716"/>
      <c r="QWP1015" s="716"/>
      <c r="QWQ1015" s="716"/>
      <c r="QWR1015" s="716"/>
      <c r="QWS1015" s="716"/>
      <c r="QWT1015" s="716"/>
      <c r="QWU1015" s="716"/>
      <c r="QWV1015" s="716"/>
      <c r="QWW1015" s="716"/>
      <c r="QWX1015" s="716"/>
      <c r="QWY1015" s="716"/>
      <c r="QWZ1015" s="716"/>
      <c r="QXA1015" s="716"/>
      <c r="QXB1015" s="716"/>
      <c r="QXC1015" s="716"/>
      <c r="QXD1015" s="716"/>
      <c r="QXE1015" s="716"/>
      <c r="QXF1015" s="716"/>
      <c r="QXG1015" s="716"/>
      <c r="QXH1015" s="716"/>
      <c r="QXI1015" s="716"/>
      <c r="QXJ1015" s="716"/>
      <c r="QXK1015" s="716"/>
      <c r="QXL1015" s="716"/>
      <c r="QXM1015" s="716"/>
      <c r="QXN1015" s="716"/>
      <c r="QXO1015" s="716"/>
      <c r="QXP1015" s="716"/>
      <c r="QXQ1015" s="716"/>
      <c r="QXR1015" s="716"/>
      <c r="QXS1015" s="716"/>
      <c r="QXT1015" s="716"/>
      <c r="QXU1015" s="716"/>
      <c r="QXV1015" s="716"/>
      <c r="QXW1015" s="716"/>
      <c r="QXX1015" s="716"/>
      <c r="QXY1015" s="716"/>
      <c r="QXZ1015" s="716"/>
      <c r="QYA1015" s="716"/>
      <c r="QYB1015" s="716"/>
      <c r="QYC1015" s="716"/>
      <c r="QYD1015" s="716"/>
      <c r="QYE1015" s="716"/>
      <c r="QYF1015" s="716"/>
      <c r="QYG1015" s="716"/>
      <c r="QYH1015" s="716"/>
      <c r="QYI1015" s="716"/>
      <c r="QYJ1015" s="716"/>
      <c r="QYK1015" s="716"/>
      <c r="QYL1015" s="716"/>
      <c r="QYM1015" s="716"/>
      <c r="QYN1015" s="716"/>
      <c r="QYO1015" s="716"/>
      <c r="QYP1015" s="716"/>
      <c r="QYQ1015" s="716"/>
      <c r="QYR1015" s="716"/>
      <c r="QYS1015" s="716"/>
      <c r="QYT1015" s="716"/>
      <c r="QYU1015" s="716"/>
      <c r="QYV1015" s="716"/>
      <c r="QYW1015" s="716"/>
      <c r="QYX1015" s="716"/>
      <c r="QYY1015" s="716"/>
      <c r="QYZ1015" s="716"/>
      <c r="QZA1015" s="716"/>
      <c r="QZB1015" s="716"/>
      <c r="QZC1015" s="716"/>
      <c r="QZD1015" s="716"/>
      <c r="QZE1015" s="716"/>
      <c r="QZF1015" s="716"/>
      <c r="QZG1015" s="716"/>
      <c r="QZH1015" s="716"/>
      <c r="QZI1015" s="716"/>
      <c r="QZJ1015" s="716"/>
      <c r="QZK1015" s="716"/>
      <c r="QZL1015" s="716"/>
      <c r="QZM1015" s="716"/>
      <c r="QZN1015" s="716"/>
      <c r="QZO1015" s="716"/>
      <c r="QZP1015" s="716"/>
      <c r="QZQ1015" s="716"/>
      <c r="QZR1015" s="716"/>
      <c r="QZS1015" s="716"/>
      <c r="QZT1015" s="716"/>
      <c r="QZU1015" s="716"/>
      <c r="QZV1015" s="716"/>
      <c r="QZW1015" s="716"/>
      <c r="QZX1015" s="716"/>
      <c r="QZY1015" s="716"/>
      <c r="QZZ1015" s="716"/>
      <c r="RAA1015" s="716"/>
      <c r="RAB1015" s="716"/>
      <c r="RAC1015" s="716"/>
      <c r="RAD1015" s="716"/>
      <c r="RAE1015" s="716"/>
      <c r="RAF1015" s="716"/>
      <c r="RAG1015" s="716"/>
      <c r="RAH1015" s="716"/>
      <c r="RAI1015" s="716"/>
      <c r="RAJ1015" s="716"/>
      <c r="RAK1015" s="716"/>
      <c r="RAL1015" s="716"/>
      <c r="RAM1015" s="716"/>
      <c r="RAN1015" s="716"/>
      <c r="RAO1015" s="716"/>
      <c r="RAP1015" s="716"/>
      <c r="RAQ1015" s="716"/>
      <c r="RAR1015" s="716"/>
      <c r="RAS1015" s="716"/>
      <c r="RAT1015" s="716"/>
      <c r="RAU1015" s="716"/>
      <c r="RAV1015" s="716"/>
      <c r="RAW1015" s="716"/>
      <c r="RAX1015" s="716"/>
      <c r="RAY1015" s="716"/>
      <c r="RAZ1015" s="716"/>
      <c r="RBA1015" s="716"/>
      <c r="RBB1015" s="716"/>
      <c r="RBC1015" s="716"/>
      <c r="RBD1015" s="716"/>
      <c r="RBE1015" s="716"/>
      <c r="RBF1015" s="716"/>
      <c r="RBG1015" s="716"/>
      <c r="RBH1015" s="716"/>
      <c r="RBI1015" s="716"/>
      <c r="RBJ1015" s="716"/>
      <c r="RBK1015" s="716"/>
      <c r="RBL1015" s="716"/>
      <c r="RBM1015" s="716"/>
      <c r="RBN1015" s="716"/>
      <c r="RBO1015" s="716"/>
      <c r="RBP1015" s="716"/>
      <c r="RBQ1015" s="716"/>
      <c r="RBR1015" s="716"/>
      <c r="RBS1015" s="716"/>
      <c r="RBT1015" s="716"/>
      <c r="RBU1015" s="716"/>
      <c r="RBV1015" s="716"/>
      <c r="RBW1015" s="716"/>
      <c r="RBX1015" s="716"/>
      <c r="RBY1015" s="716"/>
      <c r="RBZ1015" s="716"/>
      <c r="RCA1015" s="716"/>
      <c r="RCB1015" s="716"/>
      <c r="RCC1015" s="716"/>
      <c r="RCD1015" s="716"/>
      <c r="RCE1015" s="716"/>
      <c r="RCF1015" s="716"/>
      <c r="RCG1015" s="716"/>
      <c r="RCH1015" s="716"/>
      <c r="RCI1015" s="716"/>
      <c r="RCJ1015" s="716"/>
      <c r="RCK1015" s="716"/>
      <c r="RCL1015" s="716"/>
      <c r="RCM1015" s="716"/>
      <c r="RCN1015" s="716"/>
      <c r="RCO1015" s="716"/>
      <c r="RCP1015" s="716"/>
      <c r="RCQ1015" s="716"/>
      <c r="RCR1015" s="716"/>
      <c r="RCS1015" s="716"/>
      <c r="RCT1015" s="716"/>
      <c r="RCU1015" s="716"/>
      <c r="RCV1015" s="716"/>
      <c r="RCW1015" s="716"/>
      <c r="RCX1015" s="716"/>
      <c r="RCY1015" s="716"/>
      <c r="RCZ1015" s="716"/>
      <c r="RDA1015" s="716"/>
      <c r="RDB1015" s="716"/>
      <c r="RDC1015" s="716"/>
      <c r="RDD1015" s="716"/>
      <c r="RDE1015" s="716"/>
      <c r="RDF1015" s="716"/>
      <c r="RDG1015" s="716"/>
      <c r="RDH1015" s="716"/>
      <c r="RDI1015" s="716"/>
      <c r="RDJ1015" s="716"/>
      <c r="RDK1015" s="716"/>
      <c r="RDL1015" s="716"/>
      <c r="RDM1015" s="716"/>
      <c r="RDN1015" s="716"/>
      <c r="RDO1015" s="716"/>
      <c r="RDP1015" s="716"/>
      <c r="RDQ1015" s="716"/>
      <c r="RDR1015" s="716"/>
      <c r="RDS1015" s="716"/>
      <c r="RDT1015" s="716"/>
      <c r="RDU1015" s="716"/>
      <c r="RDV1015" s="716"/>
      <c r="RDW1015" s="716"/>
      <c r="RDX1015" s="716"/>
      <c r="RDY1015" s="716"/>
      <c r="RDZ1015" s="716"/>
      <c r="REA1015" s="716"/>
      <c r="REB1015" s="716"/>
      <c r="REC1015" s="716"/>
      <c r="RED1015" s="716"/>
      <c r="REE1015" s="716"/>
      <c r="REF1015" s="716"/>
      <c r="REG1015" s="716"/>
      <c r="REH1015" s="716"/>
      <c r="REI1015" s="716"/>
      <c r="REJ1015" s="716"/>
      <c r="REK1015" s="716"/>
      <c r="REL1015" s="716"/>
      <c r="REM1015" s="716"/>
      <c r="REN1015" s="716"/>
      <c r="REO1015" s="716"/>
      <c r="REP1015" s="716"/>
      <c r="REQ1015" s="716"/>
      <c r="RER1015" s="716"/>
      <c r="RES1015" s="716"/>
      <c r="RET1015" s="716"/>
      <c r="REU1015" s="716"/>
      <c r="REV1015" s="716"/>
      <c r="REW1015" s="716"/>
      <c r="REX1015" s="716"/>
      <c r="REY1015" s="716"/>
      <c r="REZ1015" s="716"/>
      <c r="RFA1015" s="716"/>
      <c r="RFB1015" s="716"/>
      <c r="RFC1015" s="716"/>
      <c r="RFD1015" s="716"/>
      <c r="RFE1015" s="716"/>
      <c r="RFF1015" s="716"/>
      <c r="RFG1015" s="716"/>
      <c r="RFH1015" s="716"/>
      <c r="RFI1015" s="716"/>
      <c r="RFJ1015" s="716"/>
      <c r="RFK1015" s="716"/>
      <c r="RFL1015" s="716"/>
      <c r="RFM1015" s="716"/>
      <c r="RFN1015" s="716"/>
      <c r="RFO1015" s="716"/>
      <c r="RFP1015" s="716"/>
      <c r="RFQ1015" s="716"/>
      <c r="RFR1015" s="716"/>
      <c r="RFS1015" s="716"/>
      <c r="RFT1015" s="716"/>
      <c r="RFU1015" s="716"/>
      <c r="RFV1015" s="716"/>
      <c r="RFW1015" s="716"/>
      <c r="RFX1015" s="716"/>
      <c r="RFY1015" s="716"/>
      <c r="RFZ1015" s="716"/>
      <c r="RGA1015" s="716"/>
      <c r="RGB1015" s="716"/>
      <c r="RGC1015" s="716"/>
      <c r="RGD1015" s="716"/>
      <c r="RGE1015" s="716"/>
      <c r="RGF1015" s="716"/>
      <c r="RGG1015" s="716"/>
      <c r="RGH1015" s="716"/>
      <c r="RGI1015" s="716"/>
      <c r="RGJ1015" s="716"/>
      <c r="RGK1015" s="716"/>
      <c r="RGL1015" s="716"/>
      <c r="RGM1015" s="716"/>
      <c r="RGN1015" s="716"/>
      <c r="RGO1015" s="716"/>
      <c r="RGP1015" s="716"/>
      <c r="RGQ1015" s="716"/>
      <c r="RGR1015" s="716"/>
      <c r="RGS1015" s="716"/>
      <c r="RGT1015" s="716"/>
      <c r="RGU1015" s="716"/>
      <c r="RGV1015" s="716"/>
      <c r="RGW1015" s="716"/>
      <c r="RGX1015" s="716"/>
      <c r="RGY1015" s="716"/>
      <c r="RGZ1015" s="716"/>
      <c r="RHA1015" s="716"/>
      <c r="RHB1015" s="716"/>
      <c r="RHC1015" s="716"/>
      <c r="RHD1015" s="716"/>
      <c r="RHE1015" s="716"/>
      <c r="RHF1015" s="716"/>
      <c r="RHG1015" s="716"/>
      <c r="RHH1015" s="716"/>
      <c r="RHI1015" s="716"/>
      <c r="RHJ1015" s="716"/>
      <c r="RHK1015" s="716"/>
      <c r="RHL1015" s="716"/>
      <c r="RHM1015" s="716"/>
      <c r="RHN1015" s="716"/>
      <c r="RHO1015" s="716"/>
      <c r="RHP1015" s="716"/>
      <c r="RHQ1015" s="716"/>
      <c r="RHR1015" s="716"/>
      <c r="RHS1015" s="716"/>
      <c r="RHT1015" s="716"/>
      <c r="RHU1015" s="716"/>
      <c r="RHV1015" s="716"/>
      <c r="RHW1015" s="716"/>
      <c r="RHX1015" s="716"/>
      <c r="RHY1015" s="716"/>
      <c r="RHZ1015" s="716"/>
      <c r="RIA1015" s="716"/>
      <c r="RIB1015" s="716"/>
      <c r="RIC1015" s="716"/>
      <c r="RID1015" s="716"/>
      <c r="RIE1015" s="716"/>
      <c r="RIF1015" s="716"/>
      <c r="RIG1015" s="716"/>
      <c r="RIH1015" s="716"/>
      <c r="RII1015" s="716"/>
      <c r="RIJ1015" s="716"/>
      <c r="RIK1015" s="716"/>
      <c r="RIL1015" s="716"/>
      <c r="RIM1015" s="716"/>
      <c r="RIN1015" s="716"/>
      <c r="RIO1015" s="716"/>
      <c r="RIP1015" s="716"/>
      <c r="RIQ1015" s="716"/>
      <c r="RIR1015" s="716"/>
      <c r="RIS1015" s="716"/>
      <c r="RIT1015" s="716"/>
      <c r="RIU1015" s="716"/>
      <c r="RIV1015" s="716"/>
      <c r="RIW1015" s="716"/>
      <c r="RIX1015" s="716"/>
      <c r="RIY1015" s="716"/>
      <c r="RIZ1015" s="716"/>
      <c r="RJA1015" s="716"/>
      <c r="RJB1015" s="716"/>
      <c r="RJC1015" s="716"/>
      <c r="RJD1015" s="716"/>
      <c r="RJE1015" s="716"/>
      <c r="RJF1015" s="716"/>
      <c r="RJG1015" s="716"/>
      <c r="RJH1015" s="716"/>
      <c r="RJI1015" s="716"/>
      <c r="RJJ1015" s="716"/>
      <c r="RJK1015" s="716"/>
      <c r="RJL1015" s="716"/>
      <c r="RJM1015" s="716"/>
      <c r="RJN1015" s="716"/>
      <c r="RJO1015" s="716"/>
      <c r="RJP1015" s="716"/>
      <c r="RJQ1015" s="716"/>
      <c r="RJR1015" s="716"/>
      <c r="RJS1015" s="716"/>
      <c r="RJT1015" s="716"/>
      <c r="RJU1015" s="716"/>
      <c r="RJV1015" s="716"/>
      <c r="RJW1015" s="716"/>
      <c r="RJX1015" s="716"/>
      <c r="RJY1015" s="716"/>
      <c r="RJZ1015" s="716"/>
      <c r="RKA1015" s="716"/>
      <c r="RKB1015" s="716"/>
      <c r="RKC1015" s="716"/>
      <c r="RKD1015" s="716"/>
      <c r="RKE1015" s="716"/>
      <c r="RKF1015" s="716"/>
      <c r="RKG1015" s="716"/>
      <c r="RKH1015" s="716"/>
      <c r="RKI1015" s="716"/>
      <c r="RKJ1015" s="716"/>
      <c r="RKK1015" s="716"/>
      <c r="RKL1015" s="716"/>
      <c r="RKM1015" s="716"/>
      <c r="RKN1015" s="716"/>
      <c r="RKO1015" s="716"/>
      <c r="RKP1015" s="716"/>
      <c r="RKQ1015" s="716"/>
      <c r="RKR1015" s="716"/>
      <c r="RKS1015" s="716"/>
      <c r="RKT1015" s="716"/>
      <c r="RKU1015" s="716"/>
      <c r="RKV1015" s="716"/>
      <c r="RKW1015" s="716"/>
      <c r="RKX1015" s="716"/>
      <c r="RKY1015" s="716"/>
      <c r="RKZ1015" s="716"/>
      <c r="RLA1015" s="716"/>
      <c r="RLB1015" s="716"/>
      <c r="RLC1015" s="716"/>
      <c r="RLD1015" s="716"/>
      <c r="RLE1015" s="716"/>
      <c r="RLF1015" s="716"/>
      <c r="RLG1015" s="716"/>
      <c r="RLH1015" s="716"/>
      <c r="RLI1015" s="716"/>
      <c r="RLJ1015" s="716"/>
      <c r="RLK1015" s="716"/>
      <c r="RLL1015" s="716"/>
      <c r="RLM1015" s="716"/>
      <c r="RLN1015" s="716"/>
      <c r="RLO1015" s="716"/>
      <c r="RLP1015" s="716"/>
      <c r="RLQ1015" s="716"/>
      <c r="RLR1015" s="716"/>
      <c r="RLS1015" s="716"/>
      <c r="RLT1015" s="716"/>
      <c r="RLU1015" s="716"/>
      <c r="RLV1015" s="716"/>
      <c r="RLW1015" s="716"/>
      <c r="RLX1015" s="716"/>
      <c r="RLY1015" s="716"/>
      <c r="RLZ1015" s="716"/>
      <c r="RMA1015" s="716"/>
      <c r="RMB1015" s="716"/>
      <c r="RMC1015" s="716"/>
      <c r="RMD1015" s="716"/>
      <c r="RME1015" s="716"/>
      <c r="RMF1015" s="716"/>
      <c r="RMG1015" s="716"/>
      <c r="RMH1015" s="716"/>
      <c r="RMI1015" s="716"/>
      <c r="RMJ1015" s="716"/>
      <c r="RMK1015" s="716"/>
      <c r="RML1015" s="716"/>
      <c r="RMM1015" s="716"/>
      <c r="RMN1015" s="716"/>
      <c r="RMO1015" s="716"/>
      <c r="RMP1015" s="716"/>
      <c r="RMQ1015" s="716"/>
      <c r="RMR1015" s="716"/>
      <c r="RMS1015" s="716"/>
      <c r="RMT1015" s="716"/>
      <c r="RMU1015" s="716"/>
      <c r="RMV1015" s="716"/>
      <c r="RMW1015" s="716"/>
      <c r="RMX1015" s="716"/>
      <c r="RMY1015" s="716"/>
      <c r="RMZ1015" s="716"/>
      <c r="RNA1015" s="716"/>
      <c r="RNB1015" s="716"/>
      <c r="RNC1015" s="716"/>
      <c r="RND1015" s="716"/>
      <c r="RNE1015" s="716"/>
      <c r="RNF1015" s="716"/>
      <c r="RNG1015" s="716"/>
      <c r="RNH1015" s="716"/>
      <c r="RNI1015" s="716"/>
      <c r="RNJ1015" s="716"/>
      <c r="RNK1015" s="716"/>
      <c r="RNL1015" s="716"/>
      <c r="RNM1015" s="716"/>
      <c r="RNN1015" s="716"/>
      <c r="RNO1015" s="716"/>
      <c r="RNP1015" s="716"/>
      <c r="RNQ1015" s="716"/>
      <c r="RNR1015" s="716"/>
      <c r="RNS1015" s="716"/>
      <c r="RNT1015" s="716"/>
      <c r="RNU1015" s="716"/>
      <c r="RNV1015" s="716"/>
      <c r="RNW1015" s="716"/>
      <c r="RNX1015" s="716"/>
      <c r="RNY1015" s="716"/>
      <c r="RNZ1015" s="716"/>
      <c r="ROA1015" s="716"/>
      <c r="ROB1015" s="716"/>
      <c r="ROC1015" s="716"/>
      <c r="ROD1015" s="716"/>
      <c r="ROE1015" s="716"/>
      <c r="ROF1015" s="716"/>
      <c r="ROG1015" s="716"/>
      <c r="ROH1015" s="716"/>
      <c r="ROI1015" s="716"/>
      <c r="ROJ1015" s="716"/>
      <c r="ROK1015" s="716"/>
      <c r="ROL1015" s="716"/>
      <c r="ROM1015" s="716"/>
      <c r="RON1015" s="716"/>
      <c r="ROO1015" s="716"/>
      <c r="ROP1015" s="716"/>
      <c r="ROQ1015" s="716"/>
      <c r="ROR1015" s="716"/>
      <c r="ROS1015" s="716"/>
      <c r="ROT1015" s="716"/>
      <c r="ROU1015" s="716"/>
      <c r="ROV1015" s="716"/>
      <c r="ROW1015" s="716"/>
      <c r="ROX1015" s="716"/>
      <c r="ROY1015" s="716"/>
      <c r="ROZ1015" s="716"/>
      <c r="RPA1015" s="716"/>
      <c r="RPB1015" s="716"/>
      <c r="RPC1015" s="716"/>
      <c r="RPD1015" s="716"/>
      <c r="RPE1015" s="716"/>
      <c r="RPF1015" s="716"/>
      <c r="RPG1015" s="716"/>
      <c r="RPH1015" s="716"/>
      <c r="RPI1015" s="716"/>
      <c r="RPJ1015" s="716"/>
      <c r="RPK1015" s="716"/>
      <c r="RPL1015" s="716"/>
      <c r="RPM1015" s="716"/>
      <c r="RPN1015" s="716"/>
      <c r="RPO1015" s="716"/>
      <c r="RPP1015" s="716"/>
      <c r="RPQ1015" s="716"/>
      <c r="RPR1015" s="716"/>
      <c r="RPS1015" s="716"/>
      <c r="RPT1015" s="716"/>
      <c r="RPU1015" s="716"/>
      <c r="RPV1015" s="716"/>
      <c r="RPW1015" s="716"/>
      <c r="RPX1015" s="716"/>
      <c r="RPY1015" s="716"/>
      <c r="RPZ1015" s="716"/>
      <c r="RQA1015" s="716"/>
      <c r="RQB1015" s="716"/>
      <c r="RQC1015" s="716"/>
      <c r="RQD1015" s="716"/>
      <c r="RQE1015" s="716"/>
      <c r="RQF1015" s="716"/>
      <c r="RQG1015" s="716"/>
      <c r="RQH1015" s="716"/>
      <c r="RQI1015" s="716"/>
      <c r="RQJ1015" s="716"/>
      <c r="RQK1015" s="716"/>
      <c r="RQL1015" s="716"/>
      <c r="RQM1015" s="716"/>
      <c r="RQN1015" s="716"/>
      <c r="RQO1015" s="716"/>
      <c r="RQP1015" s="716"/>
      <c r="RQQ1015" s="716"/>
      <c r="RQR1015" s="716"/>
      <c r="RQS1015" s="716"/>
      <c r="RQT1015" s="716"/>
      <c r="RQU1015" s="716"/>
      <c r="RQV1015" s="716"/>
      <c r="RQW1015" s="716"/>
      <c r="RQX1015" s="716"/>
      <c r="RQY1015" s="716"/>
      <c r="RQZ1015" s="716"/>
      <c r="RRA1015" s="716"/>
      <c r="RRB1015" s="716"/>
      <c r="RRC1015" s="716"/>
      <c r="RRD1015" s="716"/>
      <c r="RRE1015" s="716"/>
      <c r="RRF1015" s="716"/>
      <c r="RRG1015" s="716"/>
      <c r="RRH1015" s="716"/>
      <c r="RRI1015" s="716"/>
      <c r="RRJ1015" s="716"/>
      <c r="RRK1015" s="716"/>
      <c r="RRL1015" s="716"/>
      <c r="RRM1015" s="716"/>
      <c r="RRN1015" s="716"/>
      <c r="RRO1015" s="716"/>
      <c r="RRP1015" s="716"/>
      <c r="RRQ1015" s="716"/>
      <c r="RRR1015" s="716"/>
      <c r="RRS1015" s="716"/>
      <c r="RRT1015" s="716"/>
      <c r="RRU1015" s="716"/>
      <c r="RRV1015" s="716"/>
      <c r="RRW1015" s="716"/>
      <c r="RRX1015" s="716"/>
      <c r="RRY1015" s="716"/>
      <c r="RRZ1015" s="716"/>
      <c r="RSA1015" s="716"/>
      <c r="RSB1015" s="716"/>
      <c r="RSC1015" s="716"/>
      <c r="RSD1015" s="716"/>
      <c r="RSE1015" s="716"/>
      <c r="RSF1015" s="716"/>
      <c r="RSG1015" s="716"/>
      <c r="RSH1015" s="716"/>
      <c r="RSI1015" s="716"/>
      <c r="RSJ1015" s="716"/>
      <c r="RSK1015" s="716"/>
      <c r="RSL1015" s="716"/>
      <c r="RSM1015" s="716"/>
      <c r="RSN1015" s="716"/>
      <c r="RSO1015" s="716"/>
      <c r="RSP1015" s="716"/>
      <c r="RSQ1015" s="716"/>
      <c r="RSR1015" s="716"/>
      <c r="RSS1015" s="716"/>
      <c r="RST1015" s="716"/>
      <c r="RSU1015" s="716"/>
      <c r="RSV1015" s="716"/>
      <c r="RSW1015" s="716"/>
      <c r="RSX1015" s="716"/>
      <c r="RSY1015" s="716"/>
      <c r="RSZ1015" s="716"/>
      <c r="RTA1015" s="716"/>
      <c r="RTB1015" s="716"/>
      <c r="RTC1015" s="716"/>
      <c r="RTD1015" s="716"/>
      <c r="RTE1015" s="716"/>
      <c r="RTF1015" s="716"/>
      <c r="RTG1015" s="716"/>
      <c r="RTH1015" s="716"/>
      <c r="RTI1015" s="716"/>
      <c r="RTJ1015" s="716"/>
      <c r="RTK1015" s="716"/>
      <c r="RTL1015" s="716"/>
      <c r="RTM1015" s="716"/>
      <c r="RTN1015" s="716"/>
      <c r="RTO1015" s="716"/>
      <c r="RTP1015" s="716"/>
      <c r="RTQ1015" s="716"/>
      <c r="RTR1015" s="716"/>
      <c r="RTS1015" s="716"/>
      <c r="RTT1015" s="716"/>
      <c r="RTU1015" s="716"/>
      <c r="RTV1015" s="716"/>
      <c r="RTW1015" s="716"/>
      <c r="RTX1015" s="716"/>
      <c r="RTY1015" s="716"/>
      <c r="RTZ1015" s="716"/>
      <c r="RUA1015" s="716"/>
      <c r="RUB1015" s="716"/>
      <c r="RUC1015" s="716"/>
      <c r="RUD1015" s="716"/>
      <c r="RUE1015" s="716"/>
      <c r="RUF1015" s="716"/>
      <c r="RUG1015" s="716"/>
      <c r="RUH1015" s="716"/>
      <c r="RUI1015" s="716"/>
      <c r="RUJ1015" s="716"/>
      <c r="RUK1015" s="716"/>
      <c r="RUL1015" s="716"/>
      <c r="RUM1015" s="716"/>
      <c r="RUN1015" s="716"/>
      <c r="RUO1015" s="716"/>
      <c r="RUP1015" s="716"/>
      <c r="RUQ1015" s="716"/>
      <c r="RUR1015" s="716"/>
      <c r="RUS1015" s="716"/>
      <c r="RUT1015" s="716"/>
      <c r="RUU1015" s="716"/>
      <c r="RUV1015" s="716"/>
      <c r="RUW1015" s="716"/>
      <c r="RUX1015" s="716"/>
      <c r="RUY1015" s="716"/>
      <c r="RUZ1015" s="716"/>
      <c r="RVA1015" s="716"/>
      <c r="RVB1015" s="716"/>
      <c r="RVC1015" s="716"/>
      <c r="RVD1015" s="716"/>
      <c r="RVE1015" s="716"/>
      <c r="RVF1015" s="716"/>
      <c r="RVG1015" s="716"/>
      <c r="RVH1015" s="716"/>
      <c r="RVI1015" s="716"/>
      <c r="RVJ1015" s="716"/>
      <c r="RVK1015" s="716"/>
      <c r="RVL1015" s="716"/>
      <c r="RVM1015" s="716"/>
      <c r="RVN1015" s="716"/>
      <c r="RVO1015" s="716"/>
      <c r="RVP1015" s="716"/>
      <c r="RVQ1015" s="716"/>
      <c r="RVR1015" s="716"/>
      <c r="RVS1015" s="716"/>
      <c r="RVT1015" s="716"/>
      <c r="RVU1015" s="716"/>
      <c r="RVV1015" s="716"/>
      <c r="RVW1015" s="716"/>
      <c r="RVX1015" s="716"/>
      <c r="RVY1015" s="716"/>
      <c r="RVZ1015" s="716"/>
      <c r="RWA1015" s="716"/>
      <c r="RWB1015" s="716"/>
      <c r="RWC1015" s="716"/>
      <c r="RWD1015" s="716"/>
      <c r="RWE1015" s="716"/>
      <c r="RWF1015" s="716"/>
      <c r="RWG1015" s="716"/>
      <c r="RWH1015" s="716"/>
      <c r="RWI1015" s="716"/>
      <c r="RWJ1015" s="716"/>
      <c r="RWK1015" s="716"/>
      <c r="RWL1015" s="716"/>
      <c r="RWM1015" s="716"/>
      <c r="RWN1015" s="716"/>
      <c r="RWO1015" s="716"/>
      <c r="RWP1015" s="716"/>
      <c r="RWQ1015" s="716"/>
      <c r="RWR1015" s="716"/>
      <c r="RWS1015" s="716"/>
      <c r="RWT1015" s="716"/>
      <c r="RWU1015" s="716"/>
      <c r="RWV1015" s="716"/>
      <c r="RWW1015" s="716"/>
      <c r="RWX1015" s="716"/>
      <c r="RWY1015" s="716"/>
      <c r="RWZ1015" s="716"/>
      <c r="RXA1015" s="716"/>
      <c r="RXB1015" s="716"/>
      <c r="RXC1015" s="716"/>
      <c r="RXD1015" s="716"/>
      <c r="RXE1015" s="716"/>
      <c r="RXF1015" s="716"/>
      <c r="RXG1015" s="716"/>
      <c r="RXH1015" s="716"/>
      <c r="RXI1015" s="716"/>
      <c r="RXJ1015" s="716"/>
      <c r="RXK1015" s="716"/>
      <c r="RXL1015" s="716"/>
      <c r="RXM1015" s="716"/>
      <c r="RXN1015" s="716"/>
      <c r="RXO1015" s="716"/>
      <c r="RXP1015" s="716"/>
      <c r="RXQ1015" s="716"/>
      <c r="RXR1015" s="716"/>
      <c r="RXS1015" s="716"/>
      <c r="RXT1015" s="716"/>
      <c r="RXU1015" s="716"/>
      <c r="RXV1015" s="716"/>
      <c r="RXW1015" s="716"/>
      <c r="RXX1015" s="716"/>
      <c r="RXY1015" s="716"/>
      <c r="RXZ1015" s="716"/>
      <c r="RYA1015" s="716"/>
      <c r="RYB1015" s="716"/>
      <c r="RYC1015" s="716"/>
      <c r="RYD1015" s="716"/>
      <c r="RYE1015" s="716"/>
      <c r="RYF1015" s="716"/>
      <c r="RYG1015" s="716"/>
      <c r="RYH1015" s="716"/>
      <c r="RYI1015" s="716"/>
      <c r="RYJ1015" s="716"/>
      <c r="RYK1015" s="716"/>
      <c r="RYL1015" s="716"/>
      <c r="RYM1015" s="716"/>
      <c r="RYN1015" s="716"/>
      <c r="RYO1015" s="716"/>
      <c r="RYP1015" s="716"/>
      <c r="RYQ1015" s="716"/>
      <c r="RYR1015" s="716"/>
      <c r="RYS1015" s="716"/>
      <c r="RYT1015" s="716"/>
      <c r="RYU1015" s="716"/>
      <c r="RYV1015" s="716"/>
      <c r="RYW1015" s="716"/>
      <c r="RYX1015" s="716"/>
      <c r="RYY1015" s="716"/>
      <c r="RYZ1015" s="716"/>
      <c r="RZA1015" s="716"/>
      <c r="RZB1015" s="716"/>
      <c r="RZC1015" s="716"/>
      <c r="RZD1015" s="716"/>
      <c r="RZE1015" s="716"/>
      <c r="RZF1015" s="716"/>
      <c r="RZG1015" s="716"/>
      <c r="RZH1015" s="716"/>
      <c r="RZI1015" s="716"/>
      <c r="RZJ1015" s="716"/>
      <c r="RZK1015" s="716"/>
      <c r="RZL1015" s="716"/>
      <c r="RZM1015" s="716"/>
      <c r="RZN1015" s="716"/>
      <c r="RZO1015" s="716"/>
      <c r="RZP1015" s="716"/>
      <c r="RZQ1015" s="716"/>
      <c r="RZR1015" s="716"/>
      <c r="RZS1015" s="716"/>
      <c r="RZT1015" s="716"/>
      <c r="RZU1015" s="716"/>
      <c r="RZV1015" s="716"/>
      <c r="RZW1015" s="716"/>
      <c r="RZX1015" s="716"/>
      <c r="RZY1015" s="716"/>
      <c r="RZZ1015" s="716"/>
      <c r="SAA1015" s="716"/>
      <c r="SAB1015" s="716"/>
      <c r="SAC1015" s="716"/>
      <c r="SAD1015" s="716"/>
      <c r="SAE1015" s="716"/>
      <c r="SAF1015" s="716"/>
      <c r="SAG1015" s="716"/>
      <c r="SAH1015" s="716"/>
      <c r="SAI1015" s="716"/>
      <c r="SAJ1015" s="716"/>
      <c r="SAK1015" s="716"/>
      <c r="SAL1015" s="716"/>
      <c r="SAM1015" s="716"/>
      <c r="SAN1015" s="716"/>
      <c r="SAO1015" s="716"/>
      <c r="SAP1015" s="716"/>
      <c r="SAQ1015" s="716"/>
      <c r="SAR1015" s="716"/>
      <c r="SAS1015" s="716"/>
      <c r="SAT1015" s="716"/>
      <c r="SAU1015" s="716"/>
      <c r="SAV1015" s="716"/>
      <c r="SAW1015" s="716"/>
      <c r="SAX1015" s="716"/>
      <c r="SAY1015" s="716"/>
      <c r="SAZ1015" s="716"/>
      <c r="SBA1015" s="716"/>
      <c r="SBB1015" s="716"/>
      <c r="SBC1015" s="716"/>
      <c r="SBD1015" s="716"/>
      <c r="SBE1015" s="716"/>
      <c r="SBF1015" s="716"/>
      <c r="SBG1015" s="716"/>
      <c r="SBH1015" s="716"/>
      <c r="SBI1015" s="716"/>
      <c r="SBJ1015" s="716"/>
      <c r="SBK1015" s="716"/>
      <c r="SBL1015" s="716"/>
      <c r="SBM1015" s="716"/>
      <c r="SBN1015" s="716"/>
      <c r="SBO1015" s="716"/>
      <c r="SBP1015" s="716"/>
      <c r="SBQ1015" s="716"/>
      <c r="SBR1015" s="716"/>
      <c r="SBS1015" s="716"/>
      <c r="SBT1015" s="716"/>
      <c r="SBU1015" s="716"/>
      <c r="SBV1015" s="716"/>
      <c r="SBW1015" s="716"/>
      <c r="SBX1015" s="716"/>
      <c r="SBY1015" s="716"/>
      <c r="SBZ1015" s="716"/>
      <c r="SCA1015" s="716"/>
      <c r="SCB1015" s="716"/>
      <c r="SCC1015" s="716"/>
      <c r="SCD1015" s="716"/>
      <c r="SCE1015" s="716"/>
      <c r="SCF1015" s="716"/>
      <c r="SCG1015" s="716"/>
      <c r="SCH1015" s="716"/>
      <c r="SCI1015" s="716"/>
      <c r="SCJ1015" s="716"/>
      <c r="SCK1015" s="716"/>
      <c r="SCL1015" s="716"/>
      <c r="SCM1015" s="716"/>
      <c r="SCN1015" s="716"/>
      <c r="SCO1015" s="716"/>
      <c r="SCP1015" s="716"/>
      <c r="SCQ1015" s="716"/>
      <c r="SCR1015" s="716"/>
      <c r="SCS1015" s="716"/>
      <c r="SCT1015" s="716"/>
      <c r="SCU1015" s="716"/>
      <c r="SCV1015" s="716"/>
      <c r="SCW1015" s="716"/>
      <c r="SCX1015" s="716"/>
      <c r="SCY1015" s="716"/>
      <c r="SCZ1015" s="716"/>
      <c r="SDA1015" s="716"/>
      <c r="SDB1015" s="716"/>
      <c r="SDC1015" s="716"/>
      <c r="SDD1015" s="716"/>
      <c r="SDE1015" s="716"/>
      <c r="SDF1015" s="716"/>
      <c r="SDG1015" s="716"/>
      <c r="SDH1015" s="716"/>
      <c r="SDI1015" s="716"/>
      <c r="SDJ1015" s="716"/>
      <c r="SDK1015" s="716"/>
      <c r="SDL1015" s="716"/>
      <c r="SDM1015" s="716"/>
      <c r="SDN1015" s="716"/>
      <c r="SDO1015" s="716"/>
      <c r="SDP1015" s="716"/>
      <c r="SDQ1015" s="716"/>
      <c r="SDR1015" s="716"/>
      <c r="SDS1015" s="716"/>
      <c r="SDT1015" s="716"/>
      <c r="SDU1015" s="716"/>
      <c r="SDV1015" s="716"/>
      <c r="SDW1015" s="716"/>
      <c r="SDX1015" s="716"/>
      <c r="SDY1015" s="716"/>
      <c r="SDZ1015" s="716"/>
      <c r="SEA1015" s="716"/>
      <c r="SEB1015" s="716"/>
      <c r="SEC1015" s="716"/>
      <c r="SED1015" s="716"/>
      <c r="SEE1015" s="716"/>
      <c r="SEF1015" s="716"/>
      <c r="SEG1015" s="716"/>
      <c r="SEH1015" s="716"/>
      <c r="SEI1015" s="716"/>
      <c r="SEJ1015" s="716"/>
      <c r="SEK1015" s="716"/>
      <c r="SEL1015" s="716"/>
      <c r="SEM1015" s="716"/>
      <c r="SEN1015" s="716"/>
      <c r="SEO1015" s="716"/>
      <c r="SEP1015" s="716"/>
      <c r="SEQ1015" s="716"/>
      <c r="SER1015" s="716"/>
      <c r="SES1015" s="716"/>
      <c r="SET1015" s="716"/>
      <c r="SEU1015" s="716"/>
      <c r="SEV1015" s="716"/>
      <c r="SEW1015" s="716"/>
      <c r="SEX1015" s="716"/>
      <c r="SEY1015" s="716"/>
      <c r="SEZ1015" s="716"/>
      <c r="SFA1015" s="716"/>
      <c r="SFB1015" s="716"/>
      <c r="SFC1015" s="716"/>
      <c r="SFD1015" s="716"/>
      <c r="SFE1015" s="716"/>
      <c r="SFF1015" s="716"/>
      <c r="SFG1015" s="716"/>
      <c r="SFH1015" s="716"/>
      <c r="SFI1015" s="716"/>
      <c r="SFJ1015" s="716"/>
      <c r="SFK1015" s="716"/>
      <c r="SFL1015" s="716"/>
      <c r="SFM1015" s="716"/>
      <c r="SFN1015" s="716"/>
      <c r="SFO1015" s="716"/>
      <c r="SFP1015" s="716"/>
      <c r="SFQ1015" s="716"/>
      <c r="SFR1015" s="716"/>
      <c r="SFS1015" s="716"/>
      <c r="SFT1015" s="716"/>
      <c r="SFU1015" s="716"/>
      <c r="SFV1015" s="716"/>
      <c r="SFW1015" s="716"/>
      <c r="SFX1015" s="716"/>
      <c r="SFY1015" s="716"/>
      <c r="SFZ1015" s="716"/>
      <c r="SGA1015" s="716"/>
      <c r="SGB1015" s="716"/>
      <c r="SGC1015" s="716"/>
      <c r="SGD1015" s="716"/>
      <c r="SGE1015" s="716"/>
      <c r="SGF1015" s="716"/>
      <c r="SGG1015" s="716"/>
      <c r="SGH1015" s="716"/>
      <c r="SGI1015" s="716"/>
      <c r="SGJ1015" s="716"/>
      <c r="SGK1015" s="716"/>
      <c r="SGL1015" s="716"/>
      <c r="SGM1015" s="716"/>
      <c r="SGN1015" s="716"/>
      <c r="SGO1015" s="716"/>
      <c r="SGP1015" s="716"/>
      <c r="SGQ1015" s="716"/>
      <c r="SGR1015" s="716"/>
      <c r="SGS1015" s="716"/>
      <c r="SGT1015" s="716"/>
      <c r="SGU1015" s="716"/>
      <c r="SGV1015" s="716"/>
      <c r="SGW1015" s="716"/>
      <c r="SGX1015" s="716"/>
      <c r="SGY1015" s="716"/>
      <c r="SGZ1015" s="716"/>
      <c r="SHA1015" s="716"/>
      <c r="SHB1015" s="716"/>
      <c r="SHC1015" s="716"/>
      <c r="SHD1015" s="716"/>
      <c r="SHE1015" s="716"/>
      <c r="SHF1015" s="716"/>
      <c r="SHG1015" s="716"/>
      <c r="SHH1015" s="716"/>
      <c r="SHI1015" s="716"/>
      <c r="SHJ1015" s="716"/>
      <c r="SHK1015" s="716"/>
      <c r="SHL1015" s="716"/>
      <c r="SHM1015" s="716"/>
      <c r="SHN1015" s="716"/>
      <c r="SHO1015" s="716"/>
      <c r="SHP1015" s="716"/>
      <c r="SHQ1015" s="716"/>
      <c r="SHR1015" s="716"/>
      <c r="SHS1015" s="716"/>
      <c r="SHT1015" s="716"/>
      <c r="SHU1015" s="716"/>
      <c r="SHV1015" s="716"/>
      <c r="SHW1015" s="716"/>
      <c r="SHX1015" s="716"/>
      <c r="SHY1015" s="716"/>
      <c r="SHZ1015" s="716"/>
      <c r="SIA1015" s="716"/>
      <c r="SIB1015" s="716"/>
      <c r="SIC1015" s="716"/>
      <c r="SID1015" s="716"/>
      <c r="SIE1015" s="716"/>
      <c r="SIF1015" s="716"/>
      <c r="SIG1015" s="716"/>
      <c r="SIH1015" s="716"/>
      <c r="SII1015" s="716"/>
      <c r="SIJ1015" s="716"/>
      <c r="SIK1015" s="716"/>
      <c r="SIL1015" s="716"/>
      <c r="SIM1015" s="716"/>
      <c r="SIN1015" s="716"/>
      <c r="SIO1015" s="716"/>
      <c r="SIP1015" s="716"/>
      <c r="SIQ1015" s="716"/>
      <c r="SIR1015" s="716"/>
      <c r="SIS1015" s="716"/>
      <c r="SIT1015" s="716"/>
      <c r="SIU1015" s="716"/>
      <c r="SIV1015" s="716"/>
      <c r="SIW1015" s="716"/>
      <c r="SIX1015" s="716"/>
      <c r="SIY1015" s="716"/>
      <c r="SIZ1015" s="716"/>
      <c r="SJA1015" s="716"/>
      <c r="SJB1015" s="716"/>
      <c r="SJC1015" s="716"/>
      <c r="SJD1015" s="716"/>
      <c r="SJE1015" s="716"/>
      <c r="SJF1015" s="716"/>
      <c r="SJG1015" s="716"/>
      <c r="SJH1015" s="716"/>
      <c r="SJI1015" s="716"/>
      <c r="SJJ1015" s="716"/>
      <c r="SJK1015" s="716"/>
      <c r="SJL1015" s="716"/>
      <c r="SJM1015" s="716"/>
      <c r="SJN1015" s="716"/>
      <c r="SJO1015" s="716"/>
      <c r="SJP1015" s="716"/>
      <c r="SJQ1015" s="716"/>
      <c r="SJR1015" s="716"/>
      <c r="SJS1015" s="716"/>
      <c r="SJT1015" s="716"/>
      <c r="SJU1015" s="716"/>
      <c r="SJV1015" s="716"/>
      <c r="SJW1015" s="716"/>
      <c r="SJX1015" s="716"/>
      <c r="SJY1015" s="716"/>
      <c r="SJZ1015" s="716"/>
      <c r="SKA1015" s="716"/>
      <c r="SKB1015" s="716"/>
      <c r="SKC1015" s="716"/>
      <c r="SKD1015" s="716"/>
      <c r="SKE1015" s="716"/>
      <c r="SKF1015" s="716"/>
      <c r="SKG1015" s="716"/>
      <c r="SKH1015" s="716"/>
      <c r="SKI1015" s="716"/>
      <c r="SKJ1015" s="716"/>
      <c r="SKK1015" s="716"/>
      <c r="SKL1015" s="716"/>
      <c r="SKM1015" s="716"/>
      <c r="SKN1015" s="716"/>
      <c r="SKO1015" s="716"/>
      <c r="SKP1015" s="716"/>
      <c r="SKQ1015" s="716"/>
      <c r="SKR1015" s="716"/>
      <c r="SKS1015" s="716"/>
      <c r="SKT1015" s="716"/>
      <c r="SKU1015" s="716"/>
      <c r="SKV1015" s="716"/>
      <c r="SKW1015" s="716"/>
      <c r="SKX1015" s="716"/>
      <c r="SKY1015" s="716"/>
      <c r="SKZ1015" s="716"/>
      <c r="SLA1015" s="716"/>
      <c r="SLB1015" s="716"/>
      <c r="SLC1015" s="716"/>
      <c r="SLD1015" s="716"/>
      <c r="SLE1015" s="716"/>
      <c r="SLF1015" s="716"/>
      <c r="SLG1015" s="716"/>
      <c r="SLH1015" s="716"/>
      <c r="SLI1015" s="716"/>
      <c r="SLJ1015" s="716"/>
      <c r="SLK1015" s="716"/>
      <c r="SLL1015" s="716"/>
      <c r="SLM1015" s="716"/>
      <c r="SLN1015" s="716"/>
      <c r="SLO1015" s="716"/>
      <c r="SLP1015" s="716"/>
      <c r="SLQ1015" s="716"/>
      <c r="SLR1015" s="716"/>
      <c r="SLS1015" s="716"/>
      <c r="SLT1015" s="716"/>
      <c r="SLU1015" s="716"/>
      <c r="SLV1015" s="716"/>
      <c r="SLW1015" s="716"/>
      <c r="SLX1015" s="716"/>
      <c r="SLY1015" s="716"/>
      <c r="SLZ1015" s="716"/>
      <c r="SMA1015" s="716"/>
      <c r="SMB1015" s="716"/>
      <c r="SMC1015" s="716"/>
      <c r="SMD1015" s="716"/>
      <c r="SME1015" s="716"/>
      <c r="SMF1015" s="716"/>
      <c r="SMG1015" s="716"/>
      <c r="SMH1015" s="716"/>
      <c r="SMI1015" s="716"/>
      <c r="SMJ1015" s="716"/>
      <c r="SMK1015" s="716"/>
      <c r="SML1015" s="716"/>
      <c r="SMM1015" s="716"/>
      <c r="SMN1015" s="716"/>
      <c r="SMO1015" s="716"/>
      <c r="SMP1015" s="716"/>
      <c r="SMQ1015" s="716"/>
      <c r="SMR1015" s="716"/>
      <c r="SMS1015" s="716"/>
      <c r="SMT1015" s="716"/>
      <c r="SMU1015" s="716"/>
      <c r="SMV1015" s="716"/>
      <c r="SMW1015" s="716"/>
      <c r="SMX1015" s="716"/>
      <c r="SMY1015" s="716"/>
      <c r="SMZ1015" s="716"/>
      <c r="SNA1015" s="716"/>
      <c r="SNB1015" s="716"/>
      <c r="SNC1015" s="716"/>
      <c r="SND1015" s="716"/>
      <c r="SNE1015" s="716"/>
      <c r="SNF1015" s="716"/>
      <c r="SNG1015" s="716"/>
      <c r="SNH1015" s="716"/>
      <c r="SNI1015" s="716"/>
      <c r="SNJ1015" s="716"/>
      <c r="SNK1015" s="716"/>
      <c r="SNL1015" s="716"/>
      <c r="SNM1015" s="716"/>
      <c r="SNN1015" s="716"/>
      <c r="SNO1015" s="716"/>
      <c r="SNP1015" s="716"/>
      <c r="SNQ1015" s="716"/>
      <c r="SNR1015" s="716"/>
      <c r="SNS1015" s="716"/>
      <c r="SNT1015" s="716"/>
      <c r="SNU1015" s="716"/>
      <c r="SNV1015" s="716"/>
      <c r="SNW1015" s="716"/>
      <c r="SNX1015" s="716"/>
      <c r="SNY1015" s="716"/>
      <c r="SNZ1015" s="716"/>
      <c r="SOA1015" s="716"/>
      <c r="SOB1015" s="716"/>
      <c r="SOC1015" s="716"/>
      <c r="SOD1015" s="716"/>
      <c r="SOE1015" s="716"/>
      <c r="SOF1015" s="716"/>
      <c r="SOG1015" s="716"/>
      <c r="SOH1015" s="716"/>
      <c r="SOI1015" s="716"/>
      <c r="SOJ1015" s="716"/>
      <c r="SOK1015" s="716"/>
      <c r="SOL1015" s="716"/>
      <c r="SOM1015" s="716"/>
      <c r="SON1015" s="716"/>
      <c r="SOO1015" s="716"/>
      <c r="SOP1015" s="716"/>
      <c r="SOQ1015" s="716"/>
      <c r="SOR1015" s="716"/>
      <c r="SOS1015" s="716"/>
      <c r="SOT1015" s="716"/>
      <c r="SOU1015" s="716"/>
      <c r="SOV1015" s="716"/>
      <c r="SOW1015" s="716"/>
      <c r="SOX1015" s="716"/>
      <c r="SOY1015" s="716"/>
      <c r="SOZ1015" s="716"/>
      <c r="SPA1015" s="716"/>
      <c r="SPB1015" s="716"/>
      <c r="SPC1015" s="716"/>
      <c r="SPD1015" s="716"/>
      <c r="SPE1015" s="716"/>
      <c r="SPF1015" s="716"/>
      <c r="SPG1015" s="716"/>
      <c r="SPH1015" s="716"/>
      <c r="SPI1015" s="716"/>
      <c r="SPJ1015" s="716"/>
      <c r="SPK1015" s="716"/>
      <c r="SPL1015" s="716"/>
      <c r="SPM1015" s="716"/>
      <c r="SPN1015" s="716"/>
      <c r="SPO1015" s="716"/>
      <c r="SPP1015" s="716"/>
      <c r="SPQ1015" s="716"/>
      <c r="SPR1015" s="716"/>
      <c r="SPS1015" s="716"/>
      <c r="SPT1015" s="716"/>
      <c r="SPU1015" s="716"/>
      <c r="SPV1015" s="716"/>
      <c r="SPW1015" s="716"/>
      <c r="SPX1015" s="716"/>
      <c r="SPY1015" s="716"/>
      <c r="SPZ1015" s="716"/>
      <c r="SQA1015" s="716"/>
      <c r="SQB1015" s="716"/>
      <c r="SQC1015" s="716"/>
      <c r="SQD1015" s="716"/>
      <c r="SQE1015" s="716"/>
      <c r="SQF1015" s="716"/>
      <c r="SQG1015" s="716"/>
      <c r="SQH1015" s="716"/>
      <c r="SQI1015" s="716"/>
      <c r="SQJ1015" s="716"/>
      <c r="SQK1015" s="716"/>
      <c r="SQL1015" s="716"/>
      <c r="SQM1015" s="716"/>
      <c r="SQN1015" s="716"/>
      <c r="SQO1015" s="716"/>
      <c r="SQP1015" s="716"/>
      <c r="SQQ1015" s="716"/>
      <c r="SQR1015" s="716"/>
      <c r="SQS1015" s="716"/>
      <c r="SQT1015" s="716"/>
      <c r="SQU1015" s="716"/>
      <c r="SQV1015" s="716"/>
      <c r="SQW1015" s="716"/>
      <c r="SQX1015" s="716"/>
      <c r="SQY1015" s="716"/>
      <c r="SQZ1015" s="716"/>
      <c r="SRA1015" s="716"/>
      <c r="SRB1015" s="716"/>
      <c r="SRC1015" s="716"/>
      <c r="SRD1015" s="716"/>
      <c r="SRE1015" s="716"/>
      <c r="SRF1015" s="716"/>
      <c r="SRG1015" s="716"/>
      <c r="SRH1015" s="716"/>
      <c r="SRI1015" s="716"/>
      <c r="SRJ1015" s="716"/>
      <c r="SRK1015" s="716"/>
      <c r="SRL1015" s="716"/>
      <c r="SRM1015" s="716"/>
      <c r="SRN1015" s="716"/>
      <c r="SRO1015" s="716"/>
      <c r="SRP1015" s="716"/>
      <c r="SRQ1015" s="716"/>
      <c r="SRR1015" s="716"/>
      <c r="SRS1015" s="716"/>
      <c r="SRT1015" s="716"/>
      <c r="SRU1015" s="716"/>
      <c r="SRV1015" s="716"/>
      <c r="SRW1015" s="716"/>
      <c r="SRX1015" s="716"/>
      <c r="SRY1015" s="716"/>
      <c r="SRZ1015" s="716"/>
      <c r="SSA1015" s="716"/>
      <c r="SSB1015" s="716"/>
      <c r="SSC1015" s="716"/>
      <c r="SSD1015" s="716"/>
      <c r="SSE1015" s="716"/>
      <c r="SSF1015" s="716"/>
      <c r="SSG1015" s="716"/>
      <c r="SSH1015" s="716"/>
      <c r="SSI1015" s="716"/>
      <c r="SSJ1015" s="716"/>
      <c r="SSK1015" s="716"/>
      <c r="SSL1015" s="716"/>
      <c r="SSM1015" s="716"/>
      <c r="SSN1015" s="716"/>
      <c r="SSO1015" s="716"/>
      <c r="SSP1015" s="716"/>
      <c r="SSQ1015" s="716"/>
      <c r="SSR1015" s="716"/>
      <c r="SSS1015" s="716"/>
      <c r="SST1015" s="716"/>
      <c r="SSU1015" s="716"/>
      <c r="SSV1015" s="716"/>
      <c r="SSW1015" s="716"/>
      <c r="SSX1015" s="716"/>
      <c r="SSY1015" s="716"/>
      <c r="SSZ1015" s="716"/>
      <c r="STA1015" s="716"/>
      <c r="STB1015" s="716"/>
      <c r="STC1015" s="716"/>
      <c r="STD1015" s="716"/>
      <c r="STE1015" s="716"/>
      <c r="STF1015" s="716"/>
      <c r="STG1015" s="716"/>
      <c r="STH1015" s="716"/>
      <c r="STI1015" s="716"/>
      <c r="STJ1015" s="716"/>
      <c r="STK1015" s="716"/>
      <c r="STL1015" s="716"/>
      <c r="STM1015" s="716"/>
      <c r="STN1015" s="716"/>
      <c r="STO1015" s="716"/>
      <c r="STP1015" s="716"/>
      <c r="STQ1015" s="716"/>
      <c r="STR1015" s="716"/>
      <c r="STS1015" s="716"/>
      <c r="STT1015" s="716"/>
      <c r="STU1015" s="716"/>
      <c r="STV1015" s="716"/>
      <c r="STW1015" s="716"/>
      <c r="STX1015" s="716"/>
      <c r="STY1015" s="716"/>
      <c r="STZ1015" s="716"/>
      <c r="SUA1015" s="716"/>
      <c r="SUB1015" s="716"/>
      <c r="SUC1015" s="716"/>
      <c r="SUD1015" s="716"/>
      <c r="SUE1015" s="716"/>
      <c r="SUF1015" s="716"/>
      <c r="SUG1015" s="716"/>
      <c r="SUH1015" s="716"/>
      <c r="SUI1015" s="716"/>
      <c r="SUJ1015" s="716"/>
      <c r="SUK1015" s="716"/>
      <c r="SUL1015" s="716"/>
      <c r="SUM1015" s="716"/>
      <c r="SUN1015" s="716"/>
      <c r="SUO1015" s="716"/>
      <c r="SUP1015" s="716"/>
      <c r="SUQ1015" s="716"/>
      <c r="SUR1015" s="716"/>
      <c r="SUS1015" s="716"/>
      <c r="SUT1015" s="716"/>
      <c r="SUU1015" s="716"/>
      <c r="SUV1015" s="716"/>
      <c r="SUW1015" s="716"/>
      <c r="SUX1015" s="716"/>
      <c r="SUY1015" s="716"/>
      <c r="SUZ1015" s="716"/>
      <c r="SVA1015" s="716"/>
      <c r="SVB1015" s="716"/>
      <c r="SVC1015" s="716"/>
      <c r="SVD1015" s="716"/>
      <c r="SVE1015" s="716"/>
      <c r="SVF1015" s="716"/>
      <c r="SVG1015" s="716"/>
      <c r="SVH1015" s="716"/>
      <c r="SVI1015" s="716"/>
      <c r="SVJ1015" s="716"/>
      <c r="SVK1015" s="716"/>
      <c r="SVL1015" s="716"/>
      <c r="SVM1015" s="716"/>
      <c r="SVN1015" s="716"/>
      <c r="SVO1015" s="716"/>
      <c r="SVP1015" s="716"/>
      <c r="SVQ1015" s="716"/>
      <c r="SVR1015" s="716"/>
      <c r="SVS1015" s="716"/>
      <c r="SVT1015" s="716"/>
      <c r="SVU1015" s="716"/>
      <c r="SVV1015" s="716"/>
      <c r="SVW1015" s="716"/>
      <c r="SVX1015" s="716"/>
      <c r="SVY1015" s="716"/>
      <c r="SVZ1015" s="716"/>
      <c r="SWA1015" s="716"/>
      <c r="SWB1015" s="716"/>
      <c r="SWC1015" s="716"/>
      <c r="SWD1015" s="716"/>
      <c r="SWE1015" s="716"/>
      <c r="SWF1015" s="716"/>
      <c r="SWG1015" s="716"/>
      <c r="SWH1015" s="716"/>
      <c r="SWI1015" s="716"/>
      <c r="SWJ1015" s="716"/>
      <c r="SWK1015" s="716"/>
      <c r="SWL1015" s="716"/>
      <c r="SWM1015" s="716"/>
      <c r="SWN1015" s="716"/>
      <c r="SWO1015" s="716"/>
      <c r="SWP1015" s="716"/>
      <c r="SWQ1015" s="716"/>
      <c r="SWR1015" s="716"/>
      <c r="SWS1015" s="716"/>
      <c r="SWT1015" s="716"/>
      <c r="SWU1015" s="716"/>
      <c r="SWV1015" s="716"/>
      <c r="SWW1015" s="716"/>
      <c r="SWX1015" s="716"/>
      <c r="SWY1015" s="716"/>
      <c r="SWZ1015" s="716"/>
      <c r="SXA1015" s="716"/>
      <c r="SXB1015" s="716"/>
      <c r="SXC1015" s="716"/>
      <c r="SXD1015" s="716"/>
      <c r="SXE1015" s="716"/>
      <c r="SXF1015" s="716"/>
      <c r="SXG1015" s="716"/>
      <c r="SXH1015" s="716"/>
      <c r="SXI1015" s="716"/>
      <c r="SXJ1015" s="716"/>
      <c r="SXK1015" s="716"/>
      <c r="SXL1015" s="716"/>
      <c r="SXM1015" s="716"/>
      <c r="SXN1015" s="716"/>
      <c r="SXO1015" s="716"/>
      <c r="SXP1015" s="716"/>
      <c r="SXQ1015" s="716"/>
      <c r="SXR1015" s="716"/>
      <c r="SXS1015" s="716"/>
      <c r="SXT1015" s="716"/>
      <c r="SXU1015" s="716"/>
      <c r="SXV1015" s="716"/>
      <c r="SXW1015" s="716"/>
      <c r="SXX1015" s="716"/>
      <c r="SXY1015" s="716"/>
      <c r="SXZ1015" s="716"/>
      <c r="SYA1015" s="716"/>
      <c r="SYB1015" s="716"/>
      <c r="SYC1015" s="716"/>
      <c r="SYD1015" s="716"/>
      <c r="SYE1015" s="716"/>
      <c r="SYF1015" s="716"/>
      <c r="SYG1015" s="716"/>
      <c r="SYH1015" s="716"/>
      <c r="SYI1015" s="716"/>
      <c r="SYJ1015" s="716"/>
      <c r="SYK1015" s="716"/>
      <c r="SYL1015" s="716"/>
      <c r="SYM1015" s="716"/>
      <c r="SYN1015" s="716"/>
      <c r="SYO1015" s="716"/>
      <c r="SYP1015" s="716"/>
      <c r="SYQ1015" s="716"/>
      <c r="SYR1015" s="716"/>
      <c r="SYS1015" s="716"/>
      <c r="SYT1015" s="716"/>
      <c r="SYU1015" s="716"/>
      <c r="SYV1015" s="716"/>
      <c r="SYW1015" s="716"/>
      <c r="SYX1015" s="716"/>
      <c r="SYY1015" s="716"/>
      <c r="SYZ1015" s="716"/>
      <c r="SZA1015" s="716"/>
      <c r="SZB1015" s="716"/>
      <c r="SZC1015" s="716"/>
      <c r="SZD1015" s="716"/>
      <c r="SZE1015" s="716"/>
      <c r="SZF1015" s="716"/>
      <c r="SZG1015" s="716"/>
      <c r="SZH1015" s="716"/>
      <c r="SZI1015" s="716"/>
      <c r="SZJ1015" s="716"/>
      <c r="SZK1015" s="716"/>
      <c r="SZL1015" s="716"/>
      <c r="SZM1015" s="716"/>
      <c r="SZN1015" s="716"/>
      <c r="SZO1015" s="716"/>
      <c r="SZP1015" s="716"/>
      <c r="SZQ1015" s="716"/>
      <c r="SZR1015" s="716"/>
      <c r="SZS1015" s="716"/>
      <c r="SZT1015" s="716"/>
      <c r="SZU1015" s="716"/>
      <c r="SZV1015" s="716"/>
      <c r="SZW1015" s="716"/>
      <c r="SZX1015" s="716"/>
      <c r="SZY1015" s="716"/>
      <c r="SZZ1015" s="716"/>
      <c r="TAA1015" s="716"/>
      <c r="TAB1015" s="716"/>
      <c r="TAC1015" s="716"/>
      <c r="TAD1015" s="716"/>
      <c r="TAE1015" s="716"/>
      <c r="TAF1015" s="716"/>
      <c r="TAG1015" s="716"/>
      <c r="TAH1015" s="716"/>
      <c r="TAI1015" s="716"/>
      <c r="TAJ1015" s="716"/>
      <c r="TAK1015" s="716"/>
      <c r="TAL1015" s="716"/>
      <c r="TAM1015" s="716"/>
      <c r="TAN1015" s="716"/>
      <c r="TAO1015" s="716"/>
      <c r="TAP1015" s="716"/>
      <c r="TAQ1015" s="716"/>
      <c r="TAR1015" s="716"/>
      <c r="TAS1015" s="716"/>
      <c r="TAT1015" s="716"/>
      <c r="TAU1015" s="716"/>
      <c r="TAV1015" s="716"/>
      <c r="TAW1015" s="716"/>
      <c r="TAX1015" s="716"/>
      <c r="TAY1015" s="716"/>
      <c r="TAZ1015" s="716"/>
      <c r="TBA1015" s="716"/>
      <c r="TBB1015" s="716"/>
      <c r="TBC1015" s="716"/>
      <c r="TBD1015" s="716"/>
      <c r="TBE1015" s="716"/>
      <c r="TBF1015" s="716"/>
      <c r="TBG1015" s="716"/>
      <c r="TBH1015" s="716"/>
      <c r="TBI1015" s="716"/>
      <c r="TBJ1015" s="716"/>
      <c r="TBK1015" s="716"/>
      <c r="TBL1015" s="716"/>
      <c r="TBM1015" s="716"/>
      <c r="TBN1015" s="716"/>
      <c r="TBO1015" s="716"/>
      <c r="TBP1015" s="716"/>
      <c r="TBQ1015" s="716"/>
      <c r="TBR1015" s="716"/>
      <c r="TBS1015" s="716"/>
      <c r="TBT1015" s="716"/>
      <c r="TBU1015" s="716"/>
      <c r="TBV1015" s="716"/>
      <c r="TBW1015" s="716"/>
      <c r="TBX1015" s="716"/>
      <c r="TBY1015" s="716"/>
      <c r="TBZ1015" s="716"/>
      <c r="TCA1015" s="716"/>
      <c r="TCB1015" s="716"/>
      <c r="TCC1015" s="716"/>
      <c r="TCD1015" s="716"/>
      <c r="TCE1015" s="716"/>
      <c r="TCF1015" s="716"/>
      <c r="TCG1015" s="716"/>
      <c r="TCH1015" s="716"/>
      <c r="TCI1015" s="716"/>
      <c r="TCJ1015" s="716"/>
      <c r="TCK1015" s="716"/>
      <c r="TCL1015" s="716"/>
      <c r="TCM1015" s="716"/>
      <c r="TCN1015" s="716"/>
      <c r="TCO1015" s="716"/>
      <c r="TCP1015" s="716"/>
      <c r="TCQ1015" s="716"/>
      <c r="TCR1015" s="716"/>
      <c r="TCS1015" s="716"/>
      <c r="TCT1015" s="716"/>
      <c r="TCU1015" s="716"/>
      <c r="TCV1015" s="716"/>
      <c r="TCW1015" s="716"/>
      <c r="TCX1015" s="716"/>
      <c r="TCY1015" s="716"/>
      <c r="TCZ1015" s="716"/>
      <c r="TDA1015" s="716"/>
      <c r="TDB1015" s="716"/>
      <c r="TDC1015" s="716"/>
      <c r="TDD1015" s="716"/>
      <c r="TDE1015" s="716"/>
      <c r="TDF1015" s="716"/>
      <c r="TDG1015" s="716"/>
      <c r="TDH1015" s="716"/>
      <c r="TDI1015" s="716"/>
      <c r="TDJ1015" s="716"/>
      <c r="TDK1015" s="716"/>
      <c r="TDL1015" s="716"/>
      <c r="TDM1015" s="716"/>
      <c r="TDN1015" s="716"/>
      <c r="TDO1015" s="716"/>
      <c r="TDP1015" s="716"/>
      <c r="TDQ1015" s="716"/>
      <c r="TDR1015" s="716"/>
      <c r="TDS1015" s="716"/>
      <c r="TDT1015" s="716"/>
      <c r="TDU1015" s="716"/>
      <c r="TDV1015" s="716"/>
      <c r="TDW1015" s="716"/>
      <c r="TDX1015" s="716"/>
      <c r="TDY1015" s="716"/>
      <c r="TDZ1015" s="716"/>
      <c r="TEA1015" s="716"/>
      <c r="TEB1015" s="716"/>
      <c r="TEC1015" s="716"/>
      <c r="TED1015" s="716"/>
      <c r="TEE1015" s="716"/>
      <c r="TEF1015" s="716"/>
      <c r="TEG1015" s="716"/>
      <c r="TEH1015" s="716"/>
      <c r="TEI1015" s="716"/>
      <c r="TEJ1015" s="716"/>
      <c r="TEK1015" s="716"/>
      <c r="TEL1015" s="716"/>
      <c r="TEM1015" s="716"/>
      <c r="TEN1015" s="716"/>
      <c r="TEO1015" s="716"/>
      <c r="TEP1015" s="716"/>
      <c r="TEQ1015" s="716"/>
      <c r="TER1015" s="716"/>
      <c r="TES1015" s="716"/>
      <c r="TET1015" s="716"/>
      <c r="TEU1015" s="716"/>
      <c r="TEV1015" s="716"/>
      <c r="TEW1015" s="716"/>
      <c r="TEX1015" s="716"/>
      <c r="TEY1015" s="716"/>
      <c r="TEZ1015" s="716"/>
      <c r="TFA1015" s="716"/>
      <c r="TFB1015" s="716"/>
      <c r="TFC1015" s="716"/>
      <c r="TFD1015" s="716"/>
      <c r="TFE1015" s="716"/>
      <c r="TFF1015" s="716"/>
      <c r="TFG1015" s="716"/>
      <c r="TFH1015" s="716"/>
      <c r="TFI1015" s="716"/>
      <c r="TFJ1015" s="716"/>
      <c r="TFK1015" s="716"/>
      <c r="TFL1015" s="716"/>
      <c r="TFM1015" s="716"/>
      <c r="TFN1015" s="716"/>
      <c r="TFO1015" s="716"/>
      <c r="TFP1015" s="716"/>
      <c r="TFQ1015" s="716"/>
      <c r="TFR1015" s="716"/>
      <c r="TFS1015" s="716"/>
      <c r="TFT1015" s="716"/>
      <c r="TFU1015" s="716"/>
      <c r="TFV1015" s="716"/>
      <c r="TFW1015" s="716"/>
      <c r="TFX1015" s="716"/>
      <c r="TFY1015" s="716"/>
      <c r="TFZ1015" s="716"/>
      <c r="TGA1015" s="716"/>
      <c r="TGB1015" s="716"/>
      <c r="TGC1015" s="716"/>
      <c r="TGD1015" s="716"/>
      <c r="TGE1015" s="716"/>
      <c r="TGF1015" s="716"/>
      <c r="TGG1015" s="716"/>
      <c r="TGH1015" s="716"/>
      <c r="TGI1015" s="716"/>
      <c r="TGJ1015" s="716"/>
      <c r="TGK1015" s="716"/>
      <c r="TGL1015" s="716"/>
      <c r="TGM1015" s="716"/>
      <c r="TGN1015" s="716"/>
      <c r="TGO1015" s="716"/>
      <c r="TGP1015" s="716"/>
      <c r="TGQ1015" s="716"/>
      <c r="TGR1015" s="716"/>
      <c r="TGS1015" s="716"/>
      <c r="TGT1015" s="716"/>
      <c r="TGU1015" s="716"/>
      <c r="TGV1015" s="716"/>
      <c r="TGW1015" s="716"/>
      <c r="TGX1015" s="716"/>
      <c r="TGY1015" s="716"/>
      <c r="TGZ1015" s="716"/>
      <c r="THA1015" s="716"/>
      <c r="THB1015" s="716"/>
      <c r="THC1015" s="716"/>
      <c r="THD1015" s="716"/>
      <c r="THE1015" s="716"/>
      <c r="THF1015" s="716"/>
      <c r="THG1015" s="716"/>
      <c r="THH1015" s="716"/>
      <c r="THI1015" s="716"/>
      <c r="THJ1015" s="716"/>
      <c r="THK1015" s="716"/>
      <c r="THL1015" s="716"/>
      <c r="THM1015" s="716"/>
      <c r="THN1015" s="716"/>
      <c r="THO1015" s="716"/>
      <c r="THP1015" s="716"/>
      <c r="THQ1015" s="716"/>
      <c r="THR1015" s="716"/>
      <c r="THS1015" s="716"/>
      <c r="THT1015" s="716"/>
      <c r="THU1015" s="716"/>
      <c r="THV1015" s="716"/>
      <c r="THW1015" s="716"/>
      <c r="THX1015" s="716"/>
      <c r="THY1015" s="716"/>
      <c r="THZ1015" s="716"/>
      <c r="TIA1015" s="716"/>
      <c r="TIB1015" s="716"/>
      <c r="TIC1015" s="716"/>
      <c r="TID1015" s="716"/>
      <c r="TIE1015" s="716"/>
      <c r="TIF1015" s="716"/>
      <c r="TIG1015" s="716"/>
      <c r="TIH1015" s="716"/>
      <c r="TII1015" s="716"/>
      <c r="TIJ1015" s="716"/>
      <c r="TIK1015" s="716"/>
      <c r="TIL1015" s="716"/>
      <c r="TIM1015" s="716"/>
      <c r="TIN1015" s="716"/>
      <c r="TIO1015" s="716"/>
      <c r="TIP1015" s="716"/>
      <c r="TIQ1015" s="716"/>
      <c r="TIR1015" s="716"/>
      <c r="TIS1015" s="716"/>
      <c r="TIT1015" s="716"/>
      <c r="TIU1015" s="716"/>
      <c r="TIV1015" s="716"/>
      <c r="TIW1015" s="716"/>
      <c r="TIX1015" s="716"/>
      <c r="TIY1015" s="716"/>
      <c r="TIZ1015" s="716"/>
      <c r="TJA1015" s="716"/>
      <c r="TJB1015" s="716"/>
      <c r="TJC1015" s="716"/>
      <c r="TJD1015" s="716"/>
      <c r="TJE1015" s="716"/>
      <c r="TJF1015" s="716"/>
      <c r="TJG1015" s="716"/>
      <c r="TJH1015" s="716"/>
      <c r="TJI1015" s="716"/>
      <c r="TJJ1015" s="716"/>
      <c r="TJK1015" s="716"/>
      <c r="TJL1015" s="716"/>
      <c r="TJM1015" s="716"/>
      <c r="TJN1015" s="716"/>
      <c r="TJO1015" s="716"/>
      <c r="TJP1015" s="716"/>
      <c r="TJQ1015" s="716"/>
      <c r="TJR1015" s="716"/>
      <c r="TJS1015" s="716"/>
      <c r="TJT1015" s="716"/>
      <c r="TJU1015" s="716"/>
      <c r="TJV1015" s="716"/>
      <c r="TJW1015" s="716"/>
      <c r="TJX1015" s="716"/>
      <c r="TJY1015" s="716"/>
      <c r="TJZ1015" s="716"/>
      <c r="TKA1015" s="716"/>
      <c r="TKB1015" s="716"/>
      <c r="TKC1015" s="716"/>
      <c r="TKD1015" s="716"/>
      <c r="TKE1015" s="716"/>
      <c r="TKF1015" s="716"/>
      <c r="TKG1015" s="716"/>
      <c r="TKH1015" s="716"/>
      <c r="TKI1015" s="716"/>
      <c r="TKJ1015" s="716"/>
      <c r="TKK1015" s="716"/>
      <c r="TKL1015" s="716"/>
      <c r="TKM1015" s="716"/>
      <c r="TKN1015" s="716"/>
      <c r="TKO1015" s="716"/>
      <c r="TKP1015" s="716"/>
      <c r="TKQ1015" s="716"/>
      <c r="TKR1015" s="716"/>
      <c r="TKS1015" s="716"/>
      <c r="TKT1015" s="716"/>
      <c r="TKU1015" s="716"/>
      <c r="TKV1015" s="716"/>
      <c r="TKW1015" s="716"/>
      <c r="TKX1015" s="716"/>
      <c r="TKY1015" s="716"/>
      <c r="TKZ1015" s="716"/>
      <c r="TLA1015" s="716"/>
      <c r="TLB1015" s="716"/>
      <c r="TLC1015" s="716"/>
      <c r="TLD1015" s="716"/>
      <c r="TLE1015" s="716"/>
      <c r="TLF1015" s="716"/>
      <c r="TLG1015" s="716"/>
      <c r="TLH1015" s="716"/>
      <c r="TLI1015" s="716"/>
      <c r="TLJ1015" s="716"/>
      <c r="TLK1015" s="716"/>
      <c r="TLL1015" s="716"/>
      <c r="TLM1015" s="716"/>
      <c r="TLN1015" s="716"/>
      <c r="TLO1015" s="716"/>
      <c r="TLP1015" s="716"/>
      <c r="TLQ1015" s="716"/>
      <c r="TLR1015" s="716"/>
      <c r="TLS1015" s="716"/>
      <c r="TLT1015" s="716"/>
      <c r="TLU1015" s="716"/>
      <c r="TLV1015" s="716"/>
      <c r="TLW1015" s="716"/>
      <c r="TLX1015" s="716"/>
      <c r="TLY1015" s="716"/>
      <c r="TLZ1015" s="716"/>
      <c r="TMA1015" s="716"/>
      <c r="TMB1015" s="716"/>
      <c r="TMC1015" s="716"/>
      <c r="TMD1015" s="716"/>
      <c r="TME1015" s="716"/>
      <c r="TMF1015" s="716"/>
      <c r="TMG1015" s="716"/>
      <c r="TMH1015" s="716"/>
      <c r="TMI1015" s="716"/>
      <c r="TMJ1015" s="716"/>
      <c r="TMK1015" s="716"/>
      <c r="TML1015" s="716"/>
      <c r="TMM1015" s="716"/>
      <c r="TMN1015" s="716"/>
      <c r="TMO1015" s="716"/>
      <c r="TMP1015" s="716"/>
      <c r="TMQ1015" s="716"/>
      <c r="TMR1015" s="716"/>
      <c r="TMS1015" s="716"/>
      <c r="TMT1015" s="716"/>
      <c r="TMU1015" s="716"/>
      <c r="TMV1015" s="716"/>
      <c r="TMW1015" s="716"/>
      <c r="TMX1015" s="716"/>
      <c r="TMY1015" s="716"/>
      <c r="TMZ1015" s="716"/>
      <c r="TNA1015" s="716"/>
      <c r="TNB1015" s="716"/>
      <c r="TNC1015" s="716"/>
      <c r="TND1015" s="716"/>
      <c r="TNE1015" s="716"/>
      <c r="TNF1015" s="716"/>
      <c r="TNG1015" s="716"/>
      <c r="TNH1015" s="716"/>
      <c r="TNI1015" s="716"/>
      <c r="TNJ1015" s="716"/>
      <c r="TNK1015" s="716"/>
      <c r="TNL1015" s="716"/>
      <c r="TNM1015" s="716"/>
      <c r="TNN1015" s="716"/>
      <c r="TNO1015" s="716"/>
      <c r="TNP1015" s="716"/>
      <c r="TNQ1015" s="716"/>
      <c r="TNR1015" s="716"/>
      <c r="TNS1015" s="716"/>
      <c r="TNT1015" s="716"/>
      <c r="TNU1015" s="716"/>
      <c r="TNV1015" s="716"/>
      <c r="TNW1015" s="716"/>
      <c r="TNX1015" s="716"/>
      <c r="TNY1015" s="716"/>
      <c r="TNZ1015" s="716"/>
      <c r="TOA1015" s="716"/>
      <c r="TOB1015" s="716"/>
      <c r="TOC1015" s="716"/>
      <c r="TOD1015" s="716"/>
      <c r="TOE1015" s="716"/>
      <c r="TOF1015" s="716"/>
      <c r="TOG1015" s="716"/>
      <c r="TOH1015" s="716"/>
      <c r="TOI1015" s="716"/>
      <c r="TOJ1015" s="716"/>
      <c r="TOK1015" s="716"/>
      <c r="TOL1015" s="716"/>
      <c r="TOM1015" s="716"/>
      <c r="TON1015" s="716"/>
      <c r="TOO1015" s="716"/>
      <c r="TOP1015" s="716"/>
      <c r="TOQ1015" s="716"/>
      <c r="TOR1015" s="716"/>
      <c r="TOS1015" s="716"/>
      <c r="TOT1015" s="716"/>
      <c r="TOU1015" s="716"/>
      <c r="TOV1015" s="716"/>
      <c r="TOW1015" s="716"/>
      <c r="TOX1015" s="716"/>
      <c r="TOY1015" s="716"/>
      <c r="TOZ1015" s="716"/>
      <c r="TPA1015" s="716"/>
      <c r="TPB1015" s="716"/>
      <c r="TPC1015" s="716"/>
      <c r="TPD1015" s="716"/>
      <c r="TPE1015" s="716"/>
      <c r="TPF1015" s="716"/>
      <c r="TPG1015" s="716"/>
      <c r="TPH1015" s="716"/>
      <c r="TPI1015" s="716"/>
      <c r="TPJ1015" s="716"/>
      <c r="TPK1015" s="716"/>
      <c r="TPL1015" s="716"/>
      <c r="TPM1015" s="716"/>
      <c r="TPN1015" s="716"/>
      <c r="TPO1015" s="716"/>
      <c r="TPP1015" s="716"/>
      <c r="TPQ1015" s="716"/>
      <c r="TPR1015" s="716"/>
      <c r="TPS1015" s="716"/>
      <c r="TPT1015" s="716"/>
      <c r="TPU1015" s="716"/>
      <c r="TPV1015" s="716"/>
      <c r="TPW1015" s="716"/>
      <c r="TPX1015" s="716"/>
      <c r="TPY1015" s="716"/>
      <c r="TPZ1015" s="716"/>
      <c r="TQA1015" s="716"/>
      <c r="TQB1015" s="716"/>
      <c r="TQC1015" s="716"/>
      <c r="TQD1015" s="716"/>
      <c r="TQE1015" s="716"/>
      <c r="TQF1015" s="716"/>
      <c r="TQG1015" s="716"/>
      <c r="TQH1015" s="716"/>
      <c r="TQI1015" s="716"/>
      <c r="TQJ1015" s="716"/>
      <c r="TQK1015" s="716"/>
      <c r="TQL1015" s="716"/>
      <c r="TQM1015" s="716"/>
      <c r="TQN1015" s="716"/>
      <c r="TQO1015" s="716"/>
      <c r="TQP1015" s="716"/>
      <c r="TQQ1015" s="716"/>
      <c r="TQR1015" s="716"/>
      <c r="TQS1015" s="716"/>
      <c r="TQT1015" s="716"/>
      <c r="TQU1015" s="716"/>
      <c r="TQV1015" s="716"/>
      <c r="TQW1015" s="716"/>
      <c r="TQX1015" s="716"/>
      <c r="TQY1015" s="716"/>
      <c r="TQZ1015" s="716"/>
      <c r="TRA1015" s="716"/>
      <c r="TRB1015" s="716"/>
      <c r="TRC1015" s="716"/>
      <c r="TRD1015" s="716"/>
      <c r="TRE1015" s="716"/>
      <c r="TRF1015" s="716"/>
      <c r="TRG1015" s="716"/>
      <c r="TRH1015" s="716"/>
      <c r="TRI1015" s="716"/>
      <c r="TRJ1015" s="716"/>
      <c r="TRK1015" s="716"/>
      <c r="TRL1015" s="716"/>
      <c r="TRM1015" s="716"/>
      <c r="TRN1015" s="716"/>
      <c r="TRO1015" s="716"/>
      <c r="TRP1015" s="716"/>
      <c r="TRQ1015" s="716"/>
      <c r="TRR1015" s="716"/>
      <c r="TRS1015" s="716"/>
      <c r="TRT1015" s="716"/>
      <c r="TRU1015" s="716"/>
      <c r="TRV1015" s="716"/>
      <c r="TRW1015" s="716"/>
      <c r="TRX1015" s="716"/>
      <c r="TRY1015" s="716"/>
      <c r="TRZ1015" s="716"/>
      <c r="TSA1015" s="716"/>
      <c r="TSB1015" s="716"/>
      <c r="TSC1015" s="716"/>
      <c r="TSD1015" s="716"/>
      <c r="TSE1015" s="716"/>
      <c r="TSF1015" s="716"/>
      <c r="TSG1015" s="716"/>
      <c r="TSH1015" s="716"/>
      <c r="TSI1015" s="716"/>
      <c r="TSJ1015" s="716"/>
      <c r="TSK1015" s="716"/>
      <c r="TSL1015" s="716"/>
      <c r="TSM1015" s="716"/>
      <c r="TSN1015" s="716"/>
      <c r="TSO1015" s="716"/>
      <c r="TSP1015" s="716"/>
      <c r="TSQ1015" s="716"/>
      <c r="TSR1015" s="716"/>
      <c r="TSS1015" s="716"/>
      <c r="TST1015" s="716"/>
      <c r="TSU1015" s="716"/>
      <c r="TSV1015" s="716"/>
      <c r="TSW1015" s="716"/>
      <c r="TSX1015" s="716"/>
      <c r="TSY1015" s="716"/>
      <c r="TSZ1015" s="716"/>
      <c r="TTA1015" s="716"/>
      <c r="TTB1015" s="716"/>
      <c r="TTC1015" s="716"/>
      <c r="TTD1015" s="716"/>
      <c r="TTE1015" s="716"/>
      <c r="TTF1015" s="716"/>
      <c r="TTG1015" s="716"/>
      <c r="TTH1015" s="716"/>
      <c r="TTI1015" s="716"/>
      <c r="TTJ1015" s="716"/>
      <c r="TTK1015" s="716"/>
      <c r="TTL1015" s="716"/>
      <c r="TTM1015" s="716"/>
      <c r="TTN1015" s="716"/>
      <c r="TTO1015" s="716"/>
      <c r="TTP1015" s="716"/>
      <c r="TTQ1015" s="716"/>
      <c r="TTR1015" s="716"/>
      <c r="TTS1015" s="716"/>
      <c r="TTT1015" s="716"/>
      <c r="TTU1015" s="716"/>
      <c r="TTV1015" s="716"/>
      <c r="TTW1015" s="716"/>
      <c r="TTX1015" s="716"/>
      <c r="TTY1015" s="716"/>
      <c r="TTZ1015" s="716"/>
      <c r="TUA1015" s="716"/>
      <c r="TUB1015" s="716"/>
      <c r="TUC1015" s="716"/>
      <c r="TUD1015" s="716"/>
      <c r="TUE1015" s="716"/>
      <c r="TUF1015" s="716"/>
      <c r="TUG1015" s="716"/>
      <c r="TUH1015" s="716"/>
      <c r="TUI1015" s="716"/>
      <c r="TUJ1015" s="716"/>
      <c r="TUK1015" s="716"/>
      <c r="TUL1015" s="716"/>
      <c r="TUM1015" s="716"/>
      <c r="TUN1015" s="716"/>
      <c r="TUO1015" s="716"/>
      <c r="TUP1015" s="716"/>
      <c r="TUQ1015" s="716"/>
      <c r="TUR1015" s="716"/>
      <c r="TUS1015" s="716"/>
      <c r="TUT1015" s="716"/>
      <c r="TUU1015" s="716"/>
      <c r="TUV1015" s="716"/>
      <c r="TUW1015" s="716"/>
      <c r="TUX1015" s="716"/>
      <c r="TUY1015" s="716"/>
      <c r="TUZ1015" s="716"/>
      <c r="TVA1015" s="716"/>
      <c r="TVB1015" s="716"/>
      <c r="TVC1015" s="716"/>
      <c r="TVD1015" s="716"/>
      <c r="TVE1015" s="716"/>
      <c r="TVF1015" s="716"/>
      <c r="TVG1015" s="716"/>
      <c r="TVH1015" s="716"/>
      <c r="TVI1015" s="716"/>
      <c r="TVJ1015" s="716"/>
      <c r="TVK1015" s="716"/>
      <c r="TVL1015" s="716"/>
      <c r="TVM1015" s="716"/>
      <c r="TVN1015" s="716"/>
      <c r="TVO1015" s="716"/>
      <c r="TVP1015" s="716"/>
      <c r="TVQ1015" s="716"/>
      <c r="TVR1015" s="716"/>
      <c r="TVS1015" s="716"/>
      <c r="TVT1015" s="716"/>
      <c r="TVU1015" s="716"/>
      <c r="TVV1015" s="716"/>
      <c r="TVW1015" s="716"/>
      <c r="TVX1015" s="716"/>
      <c r="TVY1015" s="716"/>
      <c r="TVZ1015" s="716"/>
      <c r="TWA1015" s="716"/>
      <c r="TWB1015" s="716"/>
      <c r="TWC1015" s="716"/>
      <c r="TWD1015" s="716"/>
      <c r="TWE1015" s="716"/>
      <c r="TWF1015" s="716"/>
      <c r="TWG1015" s="716"/>
      <c r="TWH1015" s="716"/>
      <c r="TWI1015" s="716"/>
      <c r="TWJ1015" s="716"/>
      <c r="TWK1015" s="716"/>
      <c r="TWL1015" s="716"/>
      <c r="TWM1015" s="716"/>
      <c r="TWN1015" s="716"/>
      <c r="TWO1015" s="716"/>
      <c r="TWP1015" s="716"/>
      <c r="TWQ1015" s="716"/>
      <c r="TWR1015" s="716"/>
      <c r="TWS1015" s="716"/>
      <c r="TWT1015" s="716"/>
      <c r="TWU1015" s="716"/>
      <c r="TWV1015" s="716"/>
      <c r="TWW1015" s="716"/>
      <c r="TWX1015" s="716"/>
      <c r="TWY1015" s="716"/>
      <c r="TWZ1015" s="716"/>
      <c r="TXA1015" s="716"/>
      <c r="TXB1015" s="716"/>
      <c r="TXC1015" s="716"/>
      <c r="TXD1015" s="716"/>
      <c r="TXE1015" s="716"/>
      <c r="TXF1015" s="716"/>
      <c r="TXG1015" s="716"/>
      <c r="TXH1015" s="716"/>
      <c r="TXI1015" s="716"/>
      <c r="TXJ1015" s="716"/>
      <c r="TXK1015" s="716"/>
      <c r="TXL1015" s="716"/>
      <c r="TXM1015" s="716"/>
      <c r="TXN1015" s="716"/>
      <c r="TXO1015" s="716"/>
      <c r="TXP1015" s="716"/>
      <c r="TXQ1015" s="716"/>
      <c r="TXR1015" s="716"/>
      <c r="TXS1015" s="716"/>
      <c r="TXT1015" s="716"/>
      <c r="TXU1015" s="716"/>
      <c r="TXV1015" s="716"/>
      <c r="TXW1015" s="716"/>
      <c r="TXX1015" s="716"/>
      <c r="TXY1015" s="716"/>
      <c r="TXZ1015" s="716"/>
      <c r="TYA1015" s="716"/>
      <c r="TYB1015" s="716"/>
      <c r="TYC1015" s="716"/>
      <c r="TYD1015" s="716"/>
      <c r="TYE1015" s="716"/>
      <c r="TYF1015" s="716"/>
      <c r="TYG1015" s="716"/>
      <c r="TYH1015" s="716"/>
      <c r="TYI1015" s="716"/>
      <c r="TYJ1015" s="716"/>
      <c r="TYK1015" s="716"/>
      <c r="TYL1015" s="716"/>
      <c r="TYM1015" s="716"/>
      <c r="TYN1015" s="716"/>
      <c r="TYO1015" s="716"/>
      <c r="TYP1015" s="716"/>
      <c r="TYQ1015" s="716"/>
      <c r="TYR1015" s="716"/>
      <c r="TYS1015" s="716"/>
      <c r="TYT1015" s="716"/>
      <c r="TYU1015" s="716"/>
      <c r="TYV1015" s="716"/>
      <c r="TYW1015" s="716"/>
      <c r="TYX1015" s="716"/>
      <c r="TYY1015" s="716"/>
      <c r="TYZ1015" s="716"/>
      <c r="TZA1015" s="716"/>
      <c r="TZB1015" s="716"/>
      <c r="TZC1015" s="716"/>
      <c r="TZD1015" s="716"/>
      <c r="TZE1015" s="716"/>
      <c r="TZF1015" s="716"/>
      <c r="TZG1015" s="716"/>
      <c r="TZH1015" s="716"/>
      <c r="TZI1015" s="716"/>
      <c r="TZJ1015" s="716"/>
      <c r="TZK1015" s="716"/>
      <c r="TZL1015" s="716"/>
      <c r="TZM1015" s="716"/>
      <c r="TZN1015" s="716"/>
      <c r="TZO1015" s="716"/>
      <c r="TZP1015" s="716"/>
      <c r="TZQ1015" s="716"/>
      <c r="TZR1015" s="716"/>
      <c r="TZS1015" s="716"/>
      <c r="TZT1015" s="716"/>
      <c r="TZU1015" s="716"/>
      <c r="TZV1015" s="716"/>
      <c r="TZW1015" s="716"/>
      <c r="TZX1015" s="716"/>
      <c r="TZY1015" s="716"/>
      <c r="TZZ1015" s="716"/>
      <c r="UAA1015" s="716"/>
      <c r="UAB1015" s="716"/>
      <c r="UAC1015" s="716"/>
      <c r="UAD1015" s="716"/>
      <c r="UAE1015" s="716"/>
      <c r="UAF1015" s="716"/>
      <c r="UAG1015" s="716"/>
      <c r="UAH1015" s="716"/>
      <c r="UAI1015" s="716"/>
      <c r="UAJ1015" s="716"/>
      <c r="UAK1015" s="716"/>
      <c r="UAL1015" s="716"/>
      <c r="UAM1015" s="716"/>
      <c r="UAN1015" s="716"/>
      <c r="UAO1015" s="716"/>
      <c r="UAP1015" s="716"/>
      <c r="UAQ1015" s="716"/>
      <c r="UAR1015" s="716"/>
      <c r="UAS1015" s="716"/>
      <c r="UAT1015" s="716"/>
      <c r="UAU1015" s="716"/>
      <c r="UAV1015" s="716"/>
      <c r="UAW1015" s="716"/>
      <c r="UAX1015" s="716"/>
      <c r="UAY1015" s="716"/>
      <c r="UAZ1015" s="716"/>
      <c r="UBA1015" s="716"/>
      <c r="UBB1015" s="716"/>
      <c r="UBC1015" s="716"/>
      <c r="UBD1015" s="716"/>
      <c r="UBE1015" s="716"/>
      <c r="UBF1015" s="716"/>
      <c r="UBG1015" s="716"/>
      <c r="UBH1015" s="716"/>
      <c r="UBI1015" s="716"/>
      <c r="UBJ1015" s="716"/>
      <c r="UBK1015" s="716"/>
      <c r="UBL1015" s="716"/>
      <c r="UBM1015" s="716"/>
      <c r="UBN1015" s="716"/>
      <c r="UBO1015" s="716"/>
      <c r="UBP1015" s="716"/>
      <c r="UBQ1015" s="716"/>
      <c r="UBR1015" s="716"/>
      <c r="UBS1015" s="716"/>
      <c r="UBT1015" s="716"/>
      <c r="UBU1015" s="716"/>
      <c r="UBV1015" s="716"/>
      <c r="UBW1015" s="716"/>
      <c r="UBX1015" s="716"/>
      <c r="UBY1015" s="716"/>
      <c r="UBZ1015" s="716"/>
      <c r="UCA1015" s="716"/>
      <c r="UCB1015" s="716"/>
      <c r="UCC1015" s="716"/>
      <c r="UCD1015" s="716"/>
      <c r="UCE1015" s="716"/>
      <c r="UCF1015" s="716"/>
      <c r="UCG1015" s="716"/>
      <c r="UCH1015" s="716"/>
      <c r="UCI1015" s="716"/>
      <c r="UCJ1015" s="716"/>
      <c r="UCK1015" s="716"/>
      <c r="UCL1015" s="716"/>
      <c r="UCM1015" s="716"/>
      <c r="UCN1015" s="716"/>
      <c r="UCO1015" s="716"/>
      <c r="UCP1015" s="716"/>
      <c r="UCQ1015" s="716"/>
      <c r="UCR1015" s="716"/>
      <c r="UCS1015" s="716"/>
      <c r="UCT1015" s="716"/>
      <c r="UCU1015" s="716"/>
      <c r="UCV1015" s="716"/>
      <c r="UCW1015" s="716"/>
      <c r="UCX1015" s="716"/>
      <c r="UCY1015" s="716"/>
      <c r="UCZ1015" s="716"/>
      <c r="UDA1015" s="716"/>
      <c r="UDB1015" s="716"/>
      <c r="UDC1015" s="716"/>
      <c r="UDD1015" s="716"/>
      <c r="UDE1015" s="716"/>
      <c r="UDF1015" s="716"/>
      <c r="UDG1015" s="716"/>
      <c r="UDH1015" s="716"/>
      <c r="UDI1015" s="716"/>
      <c r="UDJ1015" s="716"/>
      <c r="UDK1015" s="716"/>
      <c r="UDL1015" s="716"/>
      <c r="UDM1015" s="716"/>
      <c r="UDN1015" s="716"/>
      <c r="UDO1015" s="716"/>
      <c r="UDP1015" s="716"/>
      <c r="UDQ1015" s="716"/>
      <c r="UDR1015" s="716"/>
      <c r="UDS1015" s="716"/>
      <c r="UDT1015" s="716"/>
      <c r="UDU1015" s="716"/>
      <c r="UDV1015" s="716"/>
      <c r="UDW1015" s="716"/>
      <c r="UDX1015" s="716"/>
      <c r="UDY1015" s="716"/>
      <c r="UDZ1015" s="716"/>
      <c r="UEA1015" s="716"/>
      <c r="UEB1015" s="716"/>
      <c r="UEC1015" s="716"/>
      <c r="UED1015" s="716"/>
      <c r="UEE1015" s="716"/>
      <c r="UEF1015" s="716"/>
      <c r="UEG1015" s="716"/>
      <c r="UEH1015" s="716"/>
      <c r="UEI1015" s="716"/>
      <c r="UEJ1015" s="716"/>
      <c r="UEK1015" s="716"/>
      <c r="UEL1015" s="716"/>
      <c r="UEM1015" s="716"/>
      <c r="UEN1015" s="716"/>
      <c r="UEO1015" s="716"/>
      <c r="UEP1015" s="716"/>
      <c r="UEQ1015" s="716"/>
      <c r="UER1015" s="716"/>
      <c r="UES1015" s="716"/>
      <c r="UET1015" s="716"/>
      <c r="UEU1015" s="716"/>
      <c r="UEV1015" s="716"/>
      <c r="UEW1015" s="716"/>
      <c r="UEX1015" s="716"/>
      <c r="UEY1015" s="716"/>
      <c r="UEZ1015" s="716"/>
      <c r="UFA1015" s="716"/>
      <c r="UFB1015" s="716"/>
      <c r="UFC1015" s="716"/>
      <c r="UFD1015" s="716"/>
      <c r="UFE1015" s="716"/>
      <c r="UFF1015" s="716"/>
      <c r="UFG1015" s="716"/>
      <c r="UFH1015" s="716"/>
      <c r="UFI1015" s="716"/>
      <c r="UFJ1015" s="716"/>
      <c r="UFK1015" s="716"/>
      <c r="UFL1015" s="716"/>
      <c r="UFM1015" s="716"/>
      <c r="UFN1015" s="716"/>
      <c r="UFO1015" s="716"/>
      <c r="UFP1015" s="716"/>
      <c r="UFQ1015" s="716"/>
      <c r="UFR1015" s="716"/>
      <c r="UFS1015" s="716"/>
      <c r="UFT1015" s="716"/>
      <c r="UFU1015" s="716"/>
      <c r="UFV1015" s="716"/>
      <c r="UFW1015" s="716"/>
      <c r="UFX1015" s="716"/>
      <c r="UFY1015" s="716"/>
      <c r="UFZ1015" s="716"/>
      <c r="UGA1015" s="716"/>
      <c r="UGB1015" s="716"/>
      <c r="UGC1015" s="716"/>
      <c r="UGD1015" s="716"/>
      <c r="UGE1015" s="716"/>
      <c r="UGF1015" s="716"/>
      <c r="UGG1015" s="716"/>
      <c r="UGH1015" s="716"/>
      <c r="UGI1015" s="716"/>
      <c r="UGJ1015" s="716"/>
      <c r="UGK1015" s="716"/>
      <c r="UGL1015" s="716"/>
      <c r="UGM1015" s="716"/>
      <c r="UGN1015" s="716"/>
      <c r="UGO1015" s="716"/>
      <c r="UGP1015" s="716"/>
      <c r="UGQ1015" s="716"/>
      <c r="UGR1015" s="716"/>
      <c r="UGS1015" s="716"/>
      <c r="UGT1015" s="716"/>
      <c r="UGU1015" s="716"/>
      <c r="UGV1015" s="716"/>
      <c r="UGW1015" s="716"/>
      <c r="UGX1015" s="716"/>
      <c r="UGY1015" s="716"/>
      <c r="UGZ1015" s="716"/>
      <c r="UHA1015" s="716"/>
      <c r="UHB1015" s="716"/>
      <c r="UHC1015" s="716"/>
      <c r="UHD1015" s="716"/>
      <c r="UHE1015" s="716"/>
      <c r="UHF1015" s="716"/>
      <c r="UHG1015" s="716"/>
      <c r="UHH1015" s="716"/>
      <c r="UHI1015" s="716"/>
      <c r="UHJ1015" s="716"/>
      <c r="UHK1015" s="716"/>
      <c r="UHL1015" s="716"/>
      <c r="UHM1015" s="716"/>
      <c r="UHN1015" s="716"/>
      <c r="UHO1015" s="716"/>
      <c r="UHP1015" s="716"/>
      <c r="UHQ1015" s="716"/>
      <c r="UHR1015" s="716"/>
      <c r="UHS1015" s="716"/>
      <c r="UHT1015" s="716"/>
      <c r="UHU1015" s="716"/>
      <c r="UHV1015" s="716"/>
      <c r="UHW1015" s="716"/>
      <c r="UHX1015" s="716"/>
      <c r="UHY1015" s="716"/>
      <c r="UHZ1015" s="716"/>
      <c r="UIA1015" s="716"/>
      <c r="UIB1015" s="716"/>
      <c r="UIC1015" s="716"/>
      <c r="UID1015" s="716"/>
      <c r="UIE1015" s="716"/>
      <c r="UIF1015" s="716"/>
      <c r="UIG1015" s="716"/>
      <c r="UIH1015" s="716"/>
      <c r="UII1015" s="716"/>
      <c r="UIJ1015" s="716"/>
      <c r="UIK1015" s="716"/>
      <c r="UIL1015" s="716"/>
      <c r="UIM1015" s="716"/>
      <c r="UIN1015" s="716"/>
      <c r="UIO1015" s="716"/>
      <c r="UIP1015" s="716"/>
      <c r="UIQ1015" s="716"/>
      <c r="UIR1015" s="716"/>
      <c r="UIS1015" s="716"/>
      <c r="UIT1015" s="716"/>
      <c r="UIU1015" s="716"/>
      <c r="UIV1015" s="716"/>
      <c r="UIW1015" s="716"/>
      <c r="UIX1015" s="716"/>
      <c r="UIY1015" s="716"/>
      <c r="UIZ1015" s="716"/>
      <c r="UJA1015" s="716"/>
      <c r="UJB1015" s="716"/>
      <c r="UJC1015" s="716"/>
      <c r="UJD1015" s="716"/>
      <c r="UJE1015" s="716"/>
      <c r="UJF1015" s="716"/>
      <c r="UJG1015" s="716"/>
      <c r="UJH1015" s="716"/>
      <c r="UJI1015" s="716"/>
      <c r="UJJ1015" s="716"/>
      <c r="UJK1015" s="716"/>
      <c r="UJL1015" s="716"/>
      <c r="UJM1015" s="716"/>
      <c r="UJN1015" s="716"/>
      <c r="UJO1015" s="716"/>
      <c r="UJP1015" s="716"/>
      <c r="UJQ1015" s="716"/>
      <c r="UJR1015" s="716"/>
      <c r="UJS1015" s="716"/>
      <c r="UJT1015" s="716"/>
      <c r="UJU1015" s="716"/>
      <c r="UJV1015" s="716"/>
      <c r="UJW1015" s="716"/>
      <c r="UJX1015" s="716"/>
      <c r="UJY1015" s="716"/>
      <c r="UJZ1015" s="716"/>
      <c r="UKA1015" s="716"/>
      <c r="UKB1015" s="716"/>
      <c r="UKC1015" s="716"/>
      <c r="UKD1015" s="716"/>
      <c r="UKE1015" s="716"/>
      <c r="UKF1015" s="716"/>
      <c r="UKG1015" s="716"/>
      <c r="UKH1015" s="716"/>
      <c r="UKI1015" s="716"/>
      <c r="UKJ1015" s="716"/>
      <c r="UKK1015" s="716"/>
      <c r="UKL1015" s="716"/>
      <c r="UKM1015" s="716"/>
      <c r="UKN1015" s="716"/>
      <c r="UKO1015" s="716"/>
      <c r="UKP1015" s="716"/>
      <c r="UKQ1015" s="716"/>
      <c r="UKR1015" s="716"/>
      <c r="UKS1015" s="716"/>
      <c r="UKT1015" s="716"/>
      <c r="UKU1015" s="716"/>
      <c r="UKV1015" s="716"/>
      <c r="UKW1015" s="716"/>
      <c r="UKX1015" s="716"/>
      <c r="UKY1015" s="716"/>
      <c r="UKZ1015" s="716"/>
      <c r="ULA1015" s="716"/>
      <c r="ULB1015" s="716"/>
      <c r="ULC1015" s="716"/>
      <c r="ULD1015" s="716"/>
      <c r="ULE1015" s="716"/>
      <c r="ULF1015" s="716"/>
      <c r="ULG1015" s="716"/>
      <c r="ULH1015" s="716"/>
      <c r="ULI1015" s="716"/>
      <c r="ULJ1015" s="716"/>
      <c r="ULK1015" s="716"/>
      <c r="ULL1015" s="716"/>
      <c r="ULM1015" s="716"/>
      <c r="ULN1015" s="716"/>
      <c r="ULO1015" s="716"/>
      <c r="ULP1015" s="716"/>
      <c r="ULQ1015" s="716"/>
      <c r="ULR1015" s="716"/>
      <c r="ULS1015" s="716"/>
      <c r="ULT1015" s="716"/>
      <c r="ULU1015" s="716"/>
      <c r="ULV1015" s="716"/>
      <c r="ULW1015" s="716"/>
      <c r="ULX1015" s="716"/>
      <c r="ULY1015" s="716"/>
      <c r="ULZ1015" s="716"/>
      <c r="UMA1015" s="716"/>
      <c r="UMB1015" s="716"/>
      <c r="UMC1015" s="716"/>
      <c r="UMD1015" s="716"/>
      <c r="UME1015" s="716"/>
      <c r="UMF1015" s="716"/>
      <c r="UMG1015" s="716"/>
      <c r="UMH1015" s="716"/>
      <c r="UMI1015" s="716"/>
      <c r="UMJ1015" s="716"/>
      <c r="UMK1015" s="716"/>
      <c r="UML1015" s="716"/>
      <c r="UMM1015" s="716"/>
      <c r="UMN1015" s="716"/>
      <c r="UMO1015" s="716"/>
      <c r="UMP1015" s="716"/>
      <c r="UMQ1015" s="716"/>
      <c r="UMR1015" s="716"/>
      <c r="UMS1015" s="716"/>
      <c r="UMT1015" s="716"/>
      <c r="UMU1015" s="716"/>
      <c r="UMV1015" s="716"/>
      <c r="UMW1015" s="716"/>
      <c r="UMX1015" s="716"/>
      <c r="UMY1015" s="716"/>
      <c r="UMZ1015" s="716"/>
      <c r="UNA1015" s="716"/>
      <c r="UNB1015" s="716"/>
      <c r="UNC1015" s="716"/>
      <c r="UND1015" s="716"/>
      <c r="UNE1015" s="716"/>
      <c r="UNF1015" s="716"/>
      <c r="UNG1015" s="716"/>
      <c r="UNH1015" s="716"/>
      <c r="UNI1015" s="716"/>
      <c r="UNJ1015" s="716"/>
      <c r="UNK1015" s="716"/>
      <c r="UNL1015" s="716"/>
      <c r="UNM1015" s="716"/>
      <c r="UNN1015" s="716"/>
      <c r="UNO1015" s="716"/>
      <c r="UNP1015" s="716"/>
      <c r="UNQ1015" s="716"/>
      <c r="UNR1015" s="716"/>
      <c r="UNS1015" s="716"/>
      <c r="UNT1015" s="716"/>
      <c r="UNU1015" s="716"/>
      <c r="UNV1015" s="716"/>
      <c r="UNW1015" s="716"/>
      <c r="UNX1015" s="716"/>
      <c r="UNY1015" s="716"/>
      <c r="UNZ1015" s="716"/>
      <c r="UOA1015" s="716"/>
      <c r="UOB1015" s="716"/>
      <c r="UOC1015" s="716"/>
      <c r="UOD1015" s="716"/>
      <c r="UOE1015" s="716"/>
      <c r="UOF1015" s="716"/>
      <c r="UOG1015" s="716"/>
      <c r="UOH1015" s="716"/>
      <c r="UOI1015" s="716"/>
      <c r="UOJ1015" s="716"/>
      <c r="UOK1015" s="716"/>
      <c r="UOL1015" s="716"/>
      <c r="UOM1015" s="716"/>
      <c r="UON1015" s="716"/>
      <c r="UOO1015" s="716"/>
      <c r="UOP1015" s="716"/>
      <c r="UOQ1015" s="716"/>
      <c r="UOR1015" s="716"/>
      <c r="UOS1015" s="716"/>
      <c r="UOT1015" s="716"/>
      <c r="UOU1015" s="716"/>
      <c r="UOV1015" s="716"/>
      <c r="UOW1015" s="716"/>
      <c r="UOX1015" s="716"/>
      <c r="UOY1015" s="716"/>
      <c r="UOZ1015" s="716"/>
      <c r="UPA1015" s="716"/>
      <c r="UPB1015" s="716"/>
      <c r="UPC1015" s="716"/>
      <c r="UPD1015" s="716"/>
      <c r="UPE1015" s="716"/>
      <c r="UPF1015" s="716"/>
      <c r="UPG1015" s="716"/>
      <c r="UPH1015" s="716"/>
      <c r="UPI1015" s="716"/>
      <c r="UPJ1015" s="716"/>
      <c r="UPK1015" s="716"/>
      <c r="UPL1015" s="716"/>
      <c r="UPM1015" s="716"/>
      <c r="UPN1015" s="716"/>
      <c r="UPO1015" s="716"/>
      <c r="UPP1015" s="716"/>
      <c r="UPQ1015" s="716"/>
      <c r="UPR1015" s="716"/>
      <c r="UPS1015" s="716"/>
      <c r="UPT1015" s="716"/>
      <c r="UPU1015" s="716"/>
      <c r="UPV1015" s="716"/>
      <c r="UPW1015" s="716"/>
      <c r="UPX1015" s="716"/>
      <c r="UPY1015" s="716"/>
      <c r="UPZ1015" s="716"/>
      <c r="UQA1015" s="716"/>
      <c r="UQB1015" s="716"/>
      <c r="UQC1015" s="716"/>
      <c r="UQD1015" s="716"/>
      <c r="UQE1015" s="716"/>
      <c r="UQF1015" s="716"/>
      <c r="UQG1015" s="716"/>
      <c r="UQH1015" s="716"/>
      <c r="UQI1015" s="716"/>
      <c r="UQJ1015" s="716"/>
      <c r="UQK1015" s="716"/>
      <c r="UQL1015" s="716"/>
      <c r="UQM1015" s="716"/>
      <c r="UQN1015" s="716"/>
      <c r="UQO1015" s="716"/>
      <c r="UQP1015" s="716"/>
      <c r="UQQ1015" s="716"/>
      <c r="UQR1015" s="716"/>
      <c r="UQS1015" s="716"/>
      <c r="UQT1015" s="716"/>
      <c r="UQU1015" s="716"/>
      <c r="UQV1015" s="716"/>
      <c r="UQW1015" s="716"/>
      <c r="UQX1015" s="716"/>
      <c r="UQY1015" s="716"/>
      <c r="UQZ1015" s="716"/>
      <c r="URA1015" s="716"/>
      <c r="URB1015" s="716"/>
      <c r="URC1015" s="716"/>
      <c r="URD1015" s="716"/>
      <c r="URE1015" s="716"/>
      <c r="URF1015" s="716"/>
      <c r="URG1015" s="716"/>
      <c r="URH1015" s="716"/>
      <c r="URI1015" s="716"/>
      <c r="URJ1015" s="716"/>
      <c r="URK1015" s="716"/>
      <c r="URL1015" s="716"/>
      <c r="URM1015" s="716"/>
      <c r="URN1015" s="716"/>
      <c r="URO1015" s="716"/>
      <c r="URP1015" s="716"/>
      <c r="URQ1015" s="716"/>
      <c r="URR1015" s="716"/>
      <c r="URS1015" s="716"/>
      <c r="URT1015" s="716"/>
      <c r="URU1015" s="716"/>
      <c r="URV1015" s="716"/>
      <c r="URW1015" s="716"/>
      <c r="URX1015" s="716"/>
      <c r="URY1015" s="716"/>
      <c r="URZ1015" s="716"/>
      <c r="USA1015" s="716"/>
      <c r="USB1015" s="716"/>
      <c r="USC1015" s="716"/>
      <c r="USD1015" s="716"/>
      <c r="USE1015" s="716"/>
      <c r="USF1015" s="716"/>
      <c r="USG1015" s="716"/>
      <c r="USH1015" s="716"/>
      <c r="USI1015" s="716"/>
      <c r="USJ1015" s="716"/>
      <c r="USK1015" s="716"/>
      <c r="USL1015" s="716"/>
      <c r="USM1015" s="716"/>
      <c r="USN1015" s="716"/>
      <c r="USO1015" s="716"/>
      <c r="USP1015" s="716"/>
      <c r="USQ1015" s="716"/>
      <c r="USR1015" s="716"/>
      <c r="USS1015" s="716"/>
      <c r="UST1015" s="716"/>
      <c r="USU1015" s="716"/>
      <c r="USV1015" s="716"/>
      <c r="USW1015" s="716"/>
      <c r="USX1015" s="716"/>
      <c r="USY1015" s="716"/>
      <c r="USZ1015" s="716"/>
      <c r="UTA1015" s="716"/>
      <c r="UTB1015" s="716"/>
      <c r="UTC1015" s="716"/>
      <c r="UTD1015" s="716"/>
      <c r="UTE1015" s="716"/>
      <c r="UTF1015" s="716"/>
      <c r="UTG1015" s="716"/>
      <c r="UTH1015" s="716"/>
      <c r="UTI1015" s="716"/>
      <c r="UTJ1015" s="716"/>
      <c r="UTK1015" s="716"/>
      <c r="UTL1015" s="716"/>
      <c r="UTM1015" s="716"/>
      <c r="UTN1015" s="716"/>
      <c r="UTO1015" s="716"/>
      <c r="UTP1015" s="716"/>
      <c r="UTQ1015" s="716"/>
      <c r="UTR1015" s="716"/>
      <c r="UTS1015" s="716"/>
      <c r="UTT1015" s="716"/>
      <c r="UTU1015" s="716"/>
      <c r="UTV1015" s="716"/>
      <c r="UTW1015" s="716"/>
      <c r="UTX1015" s="716"/>
      <c r="UTY1015" s="716"/>
      <c r="UTZ1015" s="716"/>
      <c r="UUA1015" s="716"/>
      <c r="UUB1015" s="716"/>
      <c r="UUC1015" s="716"/>
      <c r="UUD1015" s="716"/>
      <c r="UUE1015" s="716"/>
      <c r="UUF1015" s="716"/>
      <c r="UUG1015" s="716"/>
      <c r="UUH1015" s="716"/>
      <c r="UUI1015" s="716"/>
      <c r="UUJ1015" s="716"/>
      <c r="UUK1015" s="716"/>
      <c r="UUL1015" s="716"/>
      <c r="UUM1015" s="716"/>
      <c r="UUN1015" s="716"/>
      <c r="UUO1015" s="716"/>
      <c r="UUP1015" s="716"/>
      <c r="UUQ1015" s="716"/>
      <c r="UUR1015" s="716"/>
      <c r="UUS1015" s="716"/>
      <c r="UUT1015" s="716"/>
      <c r="UUU1015" s="716"/>
      <c r="UUV1015" s="716"/>
      <c r="UUW1015" s="716"/>
      <c r="UUX1015" s="716"/>
      <c r="UUY1015" s="716"/>
      <c r="UUZ1015" s="716"/>
      <c r="UVA1015" s="716"/>
      <c r="UVB1015" s="716"/>
      <c r="UVC1015" s="716"/>
      <c r="UVD1015" s="716"/>
      <c r="UVE1015" s="716"/>
      <c r="UVF1015" s="716"/>
      <c r="UVG1015" s="716"/>
      <c r="UVH1015" s="716"/>
      <c r="UVI1015" s="716"/>
      <c r="UVJ1015" s="716"/>
      <c r="UVK1015" s="716"/>
      <c r="UVL1015" s="716"/>
      <c r="UVM1015" s="716"/>
      <c r="UVN1015" s="716"/>
      <c r="UVO1015" s="716"/>
      <c r="UVP1015" s="716"/>
      <c r="UVQ1015" s="716"/>
      <c r="UVR1015" s="716"/>
      <c r="UVS1015" s="716"/>
      <c r="UVT1015" s="716"/>
      <c r="UVU1015" s="716"/>
      <c r="UVV1015" s="716"/>
      <c r="UVW1015" s="716"/>
      <c r="UVX1015" s="716"/>
      <c r="UVY1015" s="716"/>
      <c r="UVZ1015" s="716"/>
      <c r="UWA1015" s="716"/>
      <c r="UWB1015" s="716"/>
      <c r="UWC1015" s="716"/>
      <c r="UWD1015" s="716"/>
      <c r="UWE1015" s="716"/>
      <c r="UWF1015" s="716"/>
      <c r="UWG1015" s="716"/>
      <c r="UWH1015" s="716"/>
      <c r="UWI1015" s="716"/>
      <c r="UWJ1015" s="716"/>
      <c r="UWK1015" s="716"/>
      <c r="UWL1015" s="716"/>
      <c r="UWM1015" s="716"/>
      <c r="UWN1015" s="716"/>
      <c r="UWO1015" s="716"/>
      <c r="UWP1015" s="716"/>
      <c r="UWQ1015" s="716"/>
      <c r="UWR1015" s="716"/>
      <c r="UWS1015" s="716"/>
      <c r="UWT1015" s="716"/>
      <c r="UWU1015" s="716"/>
      <c r="UWV1015" s="716"/>
      <c r="UWW1015" s="716"/>
      <c r="UWX1015" s="716"/>
      <c r="UWY1015" s="716"/>
      <c r="UWZ1015" s="716"/>
      <c r="UXA1015" s="716"/>
      <c r="UXB1015" s="716"/>
      <c r="UXC1015" s="716"/>
      <c r="UXD1015" s="716"/>
      <c r="UXE1015" s="716"/>
      <c r="UXF1015" s="716"/>
      <c r="UXG1015" s="716"/>
      <c r="UXH1015" s="716"/>
      <c r="UXI1015" s="716"/>
      <c r="UXJ1015" s="716"/>
      <c r="UXK1015" s="716"/>
      <c r="UXL1015" s="716"/>
      <c r="UXM1015" s="716"/>
      <c r="UXN1015" s="716"/>
      <c r="UXO1015" s="716"/>
      <c r="UXP1015" s="716"/>
      <c r="UXQ1015" s="716"/>
      <c r="UXR1015" s="716"/>
      <c r="UXS1015" s="716"/>
      <c r="UXT1015" s="716"/>
      <c r="UXU1015" s="716"/>
      <c r="UXV1015" s="716"/>
      <c r="UXW1015" s="716"/>
      <c r="UXX1015" s="716"/>
      <c r="UXY1015" s="716"/>
      <c r="UXZ1015" s="716"/>
      <c r="UYA1015" s="716"/>
      <c r="UYB1015" s="716"/>
      <c r="UYC1015" s="716"/>
      <c r="UYD1015" s="716"/>
      <c r="UYE1015" s="716"/>
      <c r="UYF1015" s="716"/>
      <c r="UYG1015" s="716"/>
      <c r="UYH1015" s="716"/>
      <c r="UYI1015" s="716"/>
      <c r="UYJ1015" s="716"/>
      <c r="UYK1015" s="716"/>
      <c r="UYL1015" s="716"/>
      <c r="UYM1015" s="716"/>
      <c r="UYN1015" s="716"/>
      <c r="UYO1015" s="716"/>
      <c r="UYP1015" s="716"/>
      <c r="UYQ1015" s="716"/>
      <c r="UYR1015" s="716"/>
      <c r="UYS1015" s="716"/>
      <c r="UYT1015" s="716"/>
      <c r="UYU1015" s="716"/>
      <c r="UYV1015" s="716"/>
      <c r="UYW1015" s="716"/>
      <c r="UYX1015" s="716"/>
      <c r="UYY1015" s="716"/>
      <c r="UYZ1015" s="716"/>
      <c r="UZA1015" s="716"/>
      <c r="UZB1015" s="716"/>
      <c r="UZC1015" s="716"/>
      <c r="UZD1015" s="716"/>
      <c r="UZE1015" s="716"/>
      <c r="UZF1015" s="716"/>
      <c r="UZG1015" s="716"/>
      <c r="UZH1015" s="716"/>
      <c r="UZI1015" s="716"/>
      <c r="UZJ1015" s="716"/>
      <c r="UZK1015" s="716"/>
      <c r="UZL1015" s="716"/>
      <c r="UZM1015" s="716"/>
      <c r="UZN1015" s="716"/>
      <c r="UZO1015" s="716"/>
      <c r="UZP1015" s="716"/>
      <c r="UZQ1015" s="716"/>
      <c r="UZR1015" s="716"/>
      <c r="UZS1015" s="716"/>
      <c r="UZT1015" s="716"/>
      <c r="UZU1015" s="716"/>
      <c r="UZV1015" s="716"/>
      <c r="UZW1015" s="716"/>
      <c r="UZX1015" s="716"/>
      <c r="UZY1015" s="716"/>
      <c r="UZZ1015" s="716"/>
      <c r="VAA1015" s="716"/>
      <c r="VAB1015" s="716"/>
      <c r="VAC1015" s="716"/>
      <c r="VAD1015" s="716"/>
      <c r="VAE1015" s="716"/>
      <c r="VAF1015" s="716"/>
      <c r="VAG1015" s="716"/>
      <c r="VAH1015" s="716"/>
      <c r="VAI1015" s="716"/>
      <c r="VAJ1015" s="716"/>
      <c r="VAK1015" s="716"/>
      <c r="VAL1015" s="716"/>
      <c r="VAM1015" s="716"/>
      <c r="VAN1015" s="716"/>
      <c r="VAO1015" s="716"/>
      <c r="VAP1015" s="716"/>
      <c r="VAQ1015" s="716"/>
      <c r="VAR1015" s="716"/>
      <c r="VAS1015" s="716"/>
      <c r="VAT1015" s="716"/>
      <c r="VAU1015" s="716"/>
      <c r="VAV1015" s="716"/>
      <c r="VAW1015" s="716"/>
      <c r="VAX1015" s="716"/>
      <c r="VAY1015" s="716"/>
      <c r="VAZ1015" s="716"/>
      <c r="VBA1015" s="716"/>
      <c r="VBB1015" s="716"/>
      <c r="VBC1015" s="716"/>
      <c r="VBD1015" s="716"/>
      <c r="VBE1015" s="716"/>
      <c r="VBF1015" s="716"/>
      <c r="VBG1015" s="716"/>
      <c r="VBH1015" s="716"/>
      <c r="VBI1015" s="716"/>
      <c r="VBJ1015" s="716"/>
      <c r="VBK1015" s="716"/>
      <c r="VBL1015" s="716"/>
      <c r="VBM1015" s="716"/>
      <c r="VBN1015" s="716"/>
      <c r="VBO1015" s="716"/>
      <c r="VBP1015" s="716"/>
      <c r="VBQ1015" s="716"/>
      <c r="VBR1015" s="716"/>
      <c r="VBS1015" s="716"/>
      <c r="VBT1015" s="716"/>
      <c r="VBU1015" s="716"/>
      <c r="VBV1015" s="716"/>
      <c r="VBW1015" s="716"/>
      <c r="VBX1015" s="716"/>
      <c r="VBY1015" s="716"/>
      <c r="VBZ1015" s="716"/>
      <c r="VCA1015" s="716"/>
      <c r="VCB1015" s="716"/>
      <c r="VCC1015" s="716"/>
      <c r="VCD1015" s="716"/>
      <c r="VCE1015" s="716"/>
      <c r="VCF1015" s="716"/>
      <c r="VCG1015" s="716"/>
      <c r="VCH1015" s="716"/>
      <c r="VCI1015" s="716"/>
      <c r="VCJ1015" s="716"/>
      <c r="VCK1015" s="716"/>
      <c r="VCL1015" s="716"/>
      <c r="VCM1015" s="716"/>
      <c r="VCN1015" s="716"/>
      <c r="VCO1015" s="716"/>
      <c r="VCP1015" s="716"/>
      <c r="VCQ1015" s="716"/>
      <c r="VCR1015" s="716"/>
      <c r="VCS1015" s="716"/>
      <c r="VCT1015" s="716"/>
      <c r="VCU1015" s="716"/>
      <c r="VCV1015" s="716"/>
      <c r="VCW1015" s="716"/>
      <c r="VCX1015" s="716"/>
      <c r="VCY1015" s="716"/>
      <c r="VCZ1015" s="716"/>
      <c r="VDA1015" s="716"/>
      <c r="VDB1015" s="716"/>
      <c r="VDC1015" s="716"/>
      <c r="VDD1015" s="716"/>
      <c r="VDE1015" s="716"/>
      <c r="VDF1015" s="716"/>
      <c r="VDG1015" s="716"/>
      <c r="VDH1015" s="716"/>
      <c r="VDI1015" s="716"/>
      <c r="VDJ1015" s="716"/>
      <c r="VDK1015" s="716"/>
      <c r="VDL1015" s="716"/>
      <c r="VDM1015" s="716"/>
      <c r="VDN1015" s="716"/>
      <c r="VDO1015" s="716"/>
      <c r="VDP1015" s="716"/>
      <c r="VDQ1015" s="716"/>
      <c r="VDR1015" s="716"/>
      <c r="VDS1015" s="716"/>
      <c r="VDT1015" s="716"/>
      <c r="VDU1015" s="716"/>
      <c r="VDV1015" s="716"/>
      <c r="VDW1015" s="716"/>
      <c r="VDX1015" s="716"/>
      <c r="VDY1015" s="716"/>
      <c r="VDZ1015" s="716"/>
      <c r="VEA1015" s="716"/>
      <c r="VEB1015" s="716"/>
      <c r="VEC1015" s="716"/>
      <c r="VED1015" s="716"/>
      <c r="VEE1015" s="716"/>
      <c r="VEF1015" s="716"/>
      <c r="VEG1015" s="716"/>
      <c r="VEH1015" s="716"/>
      <c r="VEI1015" s="716"/>
      <c r="VEJ1015" s="716"/>
      <c r="VEK1015" s="716"/>
      <c r="VEL1015" s="716"/>
      <c r="VEM1015" s="716"/>
      <c r="VEN1015" s="716"/>
      <c r="VEO1015" s="716"/>
      <c r="VEP1015" s="716"/>
      <c r="VEQ1015" s="716"/>
      <c r="VER1015" s="716"/>
      <c r="VES1015" s="716"/>
      <c r="VET1015" s="716"/>
      <c r="VEU1015" s="716"/>
      <c r="VEV1015" s="716"/>
      <c r="VEW1015" s="716"/>
      <c r="VEX1015" s="716"/>
      <c r="VEY1015" s="716"/>
      <c r="VEZ1015" s="716"/>
      <c r="VFA1015" s="716"/>
      <c r="VFB1015" s="716"/>
      <c r="VFC1015" s="716"/>
      <c r="VFD1015" s="716"/>
      <c r="VFE1015" s="716"/>
      <c r="VFF1015" s="716"/>
      <c r="VFG1015" s="716"/>
      <c r="VFH1015" s="716"/>
      <c r="VFI1015" s="716"/>
      <c r="VFJ1015" s="716"/>
      <c r="VFK1015" s="716"/>
      <c r="VFL1015" s="716"/>
      <c r="VFM1015" s="716"/>
      <c r="VFN1015" s="716"/>
      <c r="VFO1015" s="716"/>
      <c r="VFP1015" s="716"/>
      <c r="VFQ1015" s="716"/>
      <c r="VFR1015" s="716"/>
      <c r="VFS1015" s="716"/>
      <c r="VFT1015" s="716"/>
      <c r="VFU1015" s="716"/>
      <c r="VFV1015" s="716"/>
      <c r="VFW1015" s="716"/>
      <c r="VFX1015" s="716"/>
      <c r="VFY1015" s="716"/>
      <c r="VFZ1015" s="716"/>
      <c r="VGA1015" s="716"/>
      <c r="VGB1015" s="716"/>
      <c r="VGC1015" s="716"/>
      <c r="VGD1015" s="716"/>
      <c r="VGE1015" s="716"/>
      <c r="VGF1015" s="716"/>
      <c r="VGG1015" s="716"/>
      <c r="VGH1015" s="716"/>
      <c r="VGI1015" s="716"/>
      <c r="VGJ1015" s="716"/>
      <c r="VGK1015" s="716"/>
      <c r="VGL1015" s="716"/>
      <c r="VGM1015" s="716"/>
      <c r="VGN1015" s="716"/>
      <c r="VGO1015" s="716"/>
      <c r="VGP1015" s="716"/>
      <c r="VGQ1015" s="716"/>
      <c r="VGR1015" s="716"/>
      <c r="VGS1015" s="716"/>
      <c r="VGT1015" s="716"/>
      <c r="VGU1015" s="716"/>
      <c r="VGV1015" s="716"/>
      <c r="VGW1015" s="716"/>
      <c r="VGX1015" s="716"/>
      <c r="VGY1015" s="716"/>
      <c r="VGZ1015" s="716"/>
      <c r="VHA1015" s="716"/>
      <c r="VHB1015" s="716"/>
      <c r="VHC1015" s="716"/>
      <c r="VHD1015" s="716"/>
      <c r="VHE1015" s="716"/>
      <c r="VHF1015" s="716"/>
      <c r="VHG1015" s="716"/>
      <c r="VHH1015" s="716"/>
      <c r="VHI1015" s="716"/>
      <c r="VHJ1015" s="716"/>
      <c r="VHK1015" s="716"/>
      <c r="VHL1015" s="716"/>
      <c r="VHM1015" s="716"/>
      <c r="VHN1015" s="716"/>
      <c r="VHO1015" s="716"/>
      <c r="VHP1015" s="716"/>
      <c r="VHQ1015" s="716"/>
      <c r="VHR1015" s="716"/>
      <c r="VHS1015" s="716"/>
      <c r="VHT1015" s="716"/>
      <c r="VHU1015" s="716"/>
      <c r="VHV1015" s="716"/>
      <c r="VHW1015" s="716"/>
      <c r="VHX1015" s="716"/>
      <c r="VHY1015" s="716"/>
      <c r="VHZ1015" s="716"/>
      <c r="VIA1015" s="716"/>
      <c r="VIB1015" s="716"/>
      <c r="VIC1015" s="716"/>
      <c r="VID1015" s="716"/>
      <c r="VIE1015" s="716"/>
      <c r="VIF1015" s="716"/>
      <c r="VIG1015" s="716"/>
      <c r="VIH1015" s="716"/>
      <c r="VII1015" s="716"/>
      <c r="VIJ1015" s="716"/>
      <c r="VIK1015" s="716"/>
      <c r="VIL1015" s="716"/>
      <c r="VIM1015" s="716"/>
      <c r="VIN1015" s="716"/>
      <c r="VIO1015" s="716"/>
      <c r="VIP1015" s="716"/>
      <c r="VIQ1015" s="716"/>
      <c r="VIR1015" s="716"/>
      <c r="VIS1015" s="716"/>
      <c r="VIT1015" s="716"/>
      <c r="VIU1015" s="716"/>
      <c r="VIV1015" s="716"/>
      <c r="VIW1015" s="716"/>
      <c r="VIX1015" s="716"/>
      <c r="VIY1015" s="716"/>
      <c r="VIZ1015" s="716"/>
      <c r="VJA1015" s="716"/>
      <c r="VJB1015" s="716"/>
      <c r="VJC1015" s="716"/>
      <c r="VJD1015" s="716"/>
      <c r="VJE1015" s="716"/>
      <c r="VJF1015" s="716"/>
      <c r="VJG1015" s="716"/>
      <c r="VJH1015" s="716"/>
      <c r="VJI1015" s="716"/>
      <c r="VJJ1015" s="716"/>
      <c r="VJK1015" s="716"/>
      <c r="VJL1015" s="716"/>
      <c r="VJM1015" s="716"/>
      <c r="VJN1015" s="716"/>
      <c r="VJO1015" s="716"/>
      <c r="VJP1015" s="716"/>
      <c r="VJQ1015" s="716"/>
      <c r="VJR1015" s="716"/>
      <c r="VJS1015" s="716"/>
      <c r="VJT1015" s="716"/>
      <c r="VJU1015" s="716"/>
      <c r="VJV1015" s="716"/>
      <c r="VJW1015" s="716"/>
      <c r="VJX1015" s="716"/>
      <c r="VJY1015" s="716"/>
      <c r="VJZ1015" s="716"/>
      <c r="VKA1015" s="716"/>
      <c r="VKB1015" s="716"/>
      <c r="VKC1015" s="716"/>
      <c r="VKD1015" s="716"/>
      <c r="VKE1015" s="716"/>
      <c r="VKF1015" s="716"/>
      <c r="VKG1015" s="716"/>
      <c r="VKH1015" s="716"/>
      <c r="VKI1015" s="716"/>
      <c r="VKJ1015" s="716"/>
      <c r="VKK1015" s="716"/>
      <c r="VKL1015" s="716"/>
      <c r="VKM1015" s="716"/>
      <c r="VKN1015" s="716"/>
      <c r="VKO1015" s="716"/>
      <c r="VKP1015" s="716"/>
      <c r="VKQ1015" s="716"/>
      <c r="VKR1015" s="716"/>
      <c r="VKS1015" s="716"/>
      <c r="VKT1015" s="716"/>
      <c r="VKU1015" s="716"/>
      <c r="VKV1015" s="716"/>
      <c r="VKW1015" s="716"/>
      <c r="VKX1015" s="716"/>
      <c r="VKY1015" s="716"/>
      <c r="VKZ1015" s="716"/>
      <c r="VLA1015" s="716"/>
      <c r="VLB1015" s="716"/>
      <c r="VLC1015" s="716"/>
      <c r="VLD1015" s="716"/>
      <c r="VLE1015" s="716"/>
      <c r="VLF1015" s="716"/>
      <c r="VLG1015" s="716"/>
      <c r="VLH1015" s="716"/>
      <c r="VLI1015" s="716"/>
      <c r="VLJ1015" s="716"/>
      <c r="VLK1015" s="716"/>
      <c r="VLL1015" s="716"/>
      <c r="VLM1015" s="716"/>
      <c r="VLN1015" s="716"/>
      <c r="VLO1015" s="716"/>
      <c r="VLP1015" s="716"/>
      <c r="VLQ1015" s="716"/>
      <c r="VLR1015" s="716"/>
      <c r="VLS1015" s="716"/>
      <c r="VLT1015" s="716"/>
      <c r="VLU1015" s="716"/>
      <c r="VLV1015" s="716"/>
      <c r="VLW1015" s="716"/>
      <c r="VLX1015" s="716"/>
      <c r="VLY1015" s="716"/>
      <c r="VLZ1015" s="716"/>
      <c r="VMA1015" s="716"/>
      <c r="VMB1015" s="716"/>
      <c r="VMC1015" s="716"/>
      <c r="VMD1015" s="716"/>
      <c r="VME1015" s="716"/>
      <c r="VMF1015" s="716"/>
      <c r="VMG1015" s="716"/>
      <c r="VMH1015" s="716"/>
      <c r="VMI1015" s="716"/>
      <c r="VMJ1015" s="716"/>
      <c r="VMK1015" s="716"/>
      <c r="VML1015" s="716"/>
      <c r="VMM1015" s="716"/>
      <c r="VMN1015" s="716"/>
      <c r="VMO1015" s="716"/>
      <c r="VMP1015" s="716"/>
      <c r="VMQ1015" s="716"/>
      <c r="VMR1015" s="716"/>
      <c r="VMS1015" s="716"/>
      <c r="VMT1015" s="716"/>
      <c r="VMU1015" s="716"/>
      <c r="VMV1015" s="716"/>
      <c r="VMW1015" s="716"/>
      <c r="VMX1015" s="716"/>
      <c r="VMY1015" s="716"/>
      <c r="VMZ1015" s="716"/>
      <c r="VNA1015" s="716"/>
      <c r="VNB1015" s="716"/>
      <c r="VNC1015" s="716"/>
      <c r="VND1015" s="716"/>
      <c r="VNE1015" s="716"/>
      <c r="VNF1015" s="716"/>
      <c r="VNG1015" s="716"/>
      <c r="VNH1015" s="716"/>
      <c r="VNI1015" s="716"/>
      <c r="VNJ1015" s="716"/>
      <c r="VNK1015" s="716"/>
      <c r="VNL1015" s="716"/>
      <c r="VNM1015" s="716"/>
      <c r="VNN1015" s="716"/>
      <c r="VNO1015" s="716"/>
      <c r="VNP1015" s="716"/>
      <c r="VNQ1015" s="716"/>
      <c r="VNR1015" s="716"/>
      <c r="VNS1015" s="716"/>
      <c r="VNT1015" s="716"/>
      <c r="VNU1015" s="716"/>
      <c r="VNV1015" s="716"/>
      <c r="VNW1015" s="716"/>
      <c r="VNX1015" s="716"/>
      <c r="VNY1015" s="716"/>
      <c r="VNZ1015" s="716"/>
      <c r="VOA1015" s="716"/>
      <c r="VOB1015" s="716"/>
      <c r="VOC1015" s="716"/>
      <c r="VOD1015" s="716"/>
      <c r="VOE1015" s="716"/>
      <c r="VOF1015" s="716"/>
      <c r="VOG1015" s="716"/>
      <c r="VOH1015" s="716"/>
      <c r="VOI1015" s="716"/>
      <c r="VOJ1015" s="716"/>
      <c r="VOK1015" s="716"/>
      <c r="VOL1015" s="716"/>
      <c r="VOM1015" s="716"/>
      <c r="VON1015" s="716"/>
      <c r="VOO1015" s="716"/>
      <c r="VOP1015" s="716"/>
      <c r="VOQ1015" s="716"/>
      <c r="VOR1015" s="716"/>
      <c r="VOS1015" s="716"/>
      <c r="VOT1015" s="716"/>
      <c r="VOU1015" s="716"/>
      <c r="VOV1015" s="716"/>
      <c r="VOW1015" s="716"/>
      <c r="VOX1015" s="716"/>
      <c r="VOY1015" s="716"/>
      <c r="VOZ1015" s="716"/>
      <c r="VPA1015" s="716"/>
      <c r="VPB1015" s="716"/>
      <c r="VPC1015" s="716"/>
      <c r="VPD1015" s="716"/>
      <c r="VPE1015" s="716"/>
      <c r="VPF1015" s="716"/>
      <c r="VPG1015" s="716"/>
      <c r="VPH1015" s="716"/>
      <c r="VPI1015" s="716"/>
      <c r="VPJ1015" s="716"/>
      <c r="VPK1015" s="716"/>
      <c r="VPL1015" s="716"/>
      <c r="VPM1015" s="716"/>
      <c r="VPN1015" s="716"/>
      <c r="VPO1015" s="716"/>
      <c r="VPP1015" s="716"/>
      <c r="VPQ1015" s="716"/>
      <c r="VPR1015" s="716"/>
      <c r="VPS1015" s="716"/>
      <c r="VPT1015" s="716"/>
      <c r="VPU1015" s="716"/>
      <c r="VPV1015" s="716"/>
      <c r="VPW1015" s="716"/>
      <c r="VPX1015" s="716"/>
      <c r="VPY1015" s="716"/>
      <c r="VPZ1015" s="716"/>
      <c r="VQA1015" s="716"/>
      <c r="VQB1015" s="716"/>
      <c r="VQC1015" s="716"/>
      <c r="VQD1015" s="716"/>
      <c r="VQE1015" s="716"/>
      <c r="VQF1015" s="716"/>
      <c r="VQG1015" s="716"/>
      <c r="VQH1015" s="716"/>
      <c r="VQI1015" s="716"/>
      <c r="VQJ1015" s="716"/>
      <c r="VQK1015" s="716"/>
      <c r="VQL1015" s="716"/>
      <c r="VQM1015" s="716"/>
      <c r="VQN1015" s="716"/>
      <c r="VQO1015" s="716"/>
      <c r="VQP1015" s="716"/>
      <c r="VQQ1015" s="716"/>
      <c r="VQR1015" s="716"/>
      <c r="VQS1015" s="716"/>
      <c r="VQT1015" s="716"/>
      <c r="VQU1015" s="716"/>
      <c r="VQV1015" s="716"/>
      <c r="VQW1015" s="716"/>
      <c r="VQX1015" s="716"/>
      <c r="VQY1015" s="716"/>
      <c r="VQZ1015" s="716"/>
      <c r="VRA1015" s="716"/>
      <c r="VRB1015" s="716"/>
      <c r="VRC1015" s="716"/>
      <c r="VRD1015" s="716"/>
      <c r="VRE1015" s="716"/>
      <c r="VRF1015" s="716"/>
      <c r="VRG1015" s="716"/>
      <c r="VRH1015" s="716"/>
      <c r="VRI1015" s="716"/>
      <c r="VRJ1015" s="716"/>
      <c r="VRK1015" s="716"/>
      <c r="VRL1015" s="716"/>
      <c r="VRM1015" s="716"/>
      <c r="VRN1015" s="716"/>
      <c r="VRO1015" s="716"/>
      <c r="VRP1015" s="716"/>
      <c r="VRQ1015" s="716"/>
      <c r="VRR1015" s="716"/>
      <c r="VRS1015" s="716"/>
      <c r="VRT1015" s="716"/>
      <c r="VRU1015" s="716"/>
      <c r="VRV1015" s="716"/>
      <c r="VRW1015" s="716"/>
      <c r="VRX1015" s="716"/>
      <c r="VRY1015" s="716"/>
      <c r="VRZ1015" s="716"/>
      <c r="VSA1015" s="716"/>
      <c r="VSB1015" s="716"/>
      <c r="VSC1015" s="716"/>
      <c r="VSD1015" s="716"/>
      <c r="VSE1015" s="716"/>
      <c r="VSF1015" s="716"/>
      <c r="VSG1015" s="716"/>
      <c r="VSH1015" s="716"/>
      <c r="VSI1015" s="716"/>
      <c r="VSJ1015" s="716"/>
      <c r="VSK1015" s="716"/>
      <c r="VSL1015" s="716"/>
      <c r="VSM1015" s="716"/>
      <c r="VSN1015" s="716"/>
      <c r="VSO1015" s="716"/>
      <c r="VSP1015" s="716"/>
      <c r="VSQ1015" s="716"/>
      <c r="VSR1015" s="716"/>
      <c r="VSS1015" s="716"/>
      <c r="VST1015" s="716"/>
      <c r="VSU1015" s="716"/>
      <c r="VSV1015" s="716"/>
      <c r="VSW1015" s="716"/>
      <c r="VSX1015" s="716"/>
      <c r="VSY1015" s="716"/>
      <c r="VSZ1015" s="716"/>
      <c r="VTA1015" s="716"/>
      <c r="VTB1015" s="716"/>
      <c r="VTC1015" s="716"/>
      <c r="VTD1015" s="716"/>
      <c r="VTE1015" s="716"/>
      <c r="VTF1015" s="716"/>
      <c r="VTG1015" s="716"/>
      <c r="VTH1015" s="716"/>
      <c r="VTI1015" s="716"/>
      <c r="VTJ1015" s="716"/>
      <c r="VTK1015" s="716"/>
      <c r="VTL1015" s="716"/>
      <c r="VTM1015" s="716"/>
      <c r="VTN1015" s="716"/>
      <c r="VTO1015" s="716"/>
      <c r="VTP1015" s="716"/>
      <c r="VTQ1015" s="716"/>
      <c r="VTR1015" s="716"/>
      <c r="VTS1015" s="716"/>
      <c r="VTT1015" s="716"/>
      <c r="VTU1015" s="716"/>
      <c r="VTV1015" s="716"/>
      <c r="VTW1015" s="716"/>
      <c r="VTX1015" s="716"/>
      <c r="VTY1015" s="716"/>
      <c r="VTZ1015" s="716"/>
      <c r="VUA1015" s="716"/>
      <c r="VUB1015" s="716"/>
      <c r="VUC1015" s="716"/>
      <c r="VUD1015" s="716"/>
      <c r="VUE1015" s="716"/>
      <c r="VUF1015" s="716"/>
      <c r="VUG1015" s="716"/>
      <c r="VUH1015" s="716"/>
      <c r="VUI1015" s="716"/>
      <c r="VUJ1015" s="716"/>
      <c r="VUK1015" s="716"/>
      <c r="VUL1015" s="716"/>
      <c r="VUM1015" s="716"/>
      <c r="VUN1015" s="716"/>
      <c r="VUO1015" s="716"/>
      <c r="VUP1015" s="716"/>
      <c r="VUQ1015" s="716"/>
      <c r="VUR1015" s="716"/>
      <c r="VUS1015" s="716"/>
      <c r="VUT1015" s="716"/>
      <c r="VUU1015" s="716"/>
      <c r="VUV1015" s="716"/>
      <c r="VUW1015" s="716"/>
      <c r="VUX1015" s="716"/>
      <c r="VUY1015" s="716"/>
      <c r="VUZ1015" s="716"/>
      <c r="VVA1015" s="716"/>
      <c r="VVB1015" s="716"/>
      <c r="VVC1015" s="716"/>
      <c r="VVD1015" s="716"/>
      <c r="VVE1015" s="716"/>
      <c r="VVF1015" s="716"/>
      <c r="VVG1015" s="716"/>
      <c r="VVH1015" s="716"/>
      <c r="VVI1015" s="716"/>
      <c r="VVJ1015" s="716"/>
      <c r="VVK1015" s="716"/>
      <c r="VVL1015" s="716"/>
      <c r="VVM1015" s="716"/>
      <c r="VVN1015" s="716"/>
      <c r="VVO1015" s="716"/>
      <c r="VVP1015" s="716"/>
      <c r="VVQ1015" s="716"/>
      <c r="VVR1015" s="716"/>
      <c r="VVS1015" s="716"/>
      <c r="VVT1015" s="716"/>
      <c r="VVU1015" s="716"/>
      <c r="VVV1015" s="716"/>
      <c r="VVW1015" s="716"/>
      <c r="VVX1015" s="716"/>
      <c r="VVY1015" s="716"/>
      <c r="VVZ1015" s="716"/>
      <c r="VWA1015" s="716"/>
      <c r="VWB1015" s="716"/>
      <c r="VWC1015" s="716"/>
      <c r="VWD1015" s="716"/>
      <c r="VWE1015" s="716"/>
      <c r="VWF1015" s="716"/>
      <c r="VWG1015" s="716"/>
      <c r="VWH1015" s="716"/>
      <c r="VWI1015" s="716"/>
      <c r="VWJ1015" s="716"/>
      <c r="VWK1015" s="716"/>
      <c r="VWL1015" s="716"/>
      <c r="VWM1015" s="716"/>
      <c r="VWN1015" s="716"/>
      <c r="VWO1015" s="716"/>
      <c r="VWP1015" s="716"/>
      <c r="VWQ1015" s="716"/>
      <c r="VWR1015" s="716"/>
      <c r="VWS1015" s="716"/>
      <c r="VWT1015" s="716"/>
      <c r="VWU1015" s="716"/>
      <c r="VWV1015" s="716"/>
      <c r="VWW1015" s="716"/>
      <c r="VWX1015" s="716"/>
      <c r="VWY1015" s="716"/>
      <c r="VWZ1015" s="716"/>
      <c r="VXA1015" s="716"/>
      <c r="VXB1015" s="716"/>
      <c r="VXC1015" s="716"/>
      <c r="VXD1015" s="716"/>
      <c r="VXE1015" s="716"/>
      <c r="VXF1015" s="716"/>
      <c r="VXG1015" s="716"/>
      <c r="VXH1015" s="716"/>
      <c r="VXI1015" s="716"/>
      <c r="VXJ1015" s="716"/>
      <c r="VXK1015" s="716"/>
      <c r="VXL1015" s="716"/>
      <c r="VXM1015" s="716"/>
      <c r="VXN1015" s="716"/>
      <c r="VXO1015" s="716"/>
      <c r="VXP1015" s="716"/>
      <c r="VXQ1015" s="716"/>
      <c r="VXR1015" s="716"/>
      <c r="VXS1015" s="716"/>
      <c r="VXT1015" s="716"/>
      <c r="VXU1015" s="716"/>
      <c r="VXV1015" s="716"/>
      <c r="VXW1015" s="716"/>
      <c r="VXX1015" s="716"/>
      <c r="VXY1015" s="716"/>
      <c r="VXZ1015" s="716"/>
      <c r="VYA1015" s="716"/>
      <c r="VYB1015" s="716"/>
      <c r="VYC1015" s="716"/>
      <c r="VYD1015" s="716"/>
      <c r="VYE1015" s="716"/>
      <c r="VYF1015" s="716"/>
      <c r="VYG1015" s="716"/>
      <c r="VYH1015" s="716"/>
      <c r="VYI1015" s="716"/>
      <c r="VYJ1015" s="716"/>
      <c r="VYK1015" s="716"/>
      <c r="VYL1015" s="716"/>
      <c r="VYM1015" s="716"/>
      <c r="VYN1015" s="716"/>
      <c r="VYO1015" s="716"/>
      <c r="VYP1015" s="716"/>
      <c r="VYQ1015" s="716"/>
      <c r="VYR1015" s="716"/>
      <c r="VYS1015" s="716"/>
      <c r="VYT1015" s="716"/>
      <c r="VYU1015" s="716"/>
      <c r="VYV1015" s="716"/>
      <c r="VYW1015" s="716"/>
      <c r="VYX1015" s="716"/>
      <c r="VYY1015" s="716"/>
      <c r="VYZ1015" s="716"/>
      <c r="VZA1015" s="716"/>
      <c r="VZB1015" s="716"/>
      <c r="VZC1015" s="716"/>
      <c r="VZD1015" s="716"/>
      <c r="VZE1015" s="716"/>
      <c r="VZF1015" s="716"/>
      <c r="VZG1015" s="716"/>
      <c r="VZH1015" s="716"/>
      <c r="VZI1015" s="716"/>
      <c r="VZJ1015" s="716"/>
      <c r="VZK1015" s="716"/>
      <c r="VZL1015" s="716"/>
      <c r="VZM1015" s="716"/>
      <c r="VZN1015" s="716"/>
      <c r="VZO1015" s="716"/>
      <c r="VZP1015" s="716"/>
      <c r="VZQ1015" s="716"/>
      <c r="VZR1015" s="716"/>
      <c r="VZS1015" s="716"/>
      <c r="VZT1015" s="716"/>
      <c r="VZU1015" s="716"/>
      <c r="VZV1015" s="716"/>
      <c r="VZW1015" s="716"/>
      <c r="VZX1015" s="716"/>
      <c r="VZY1015" s="716"/>
      <c r="VZZ1015" s="716"/>
      <c r="WAA1015" s="716"/>
      <c r="WAB1015" s="716"/>
      <c r="WAC1015" s="716"/>
      <c r="WAD1015" s="716"/>
      <c r="WAE1015" s="716"/>
      <c r="WAF1015" s="716"/>
      <c r="WAG1015" s="716"/>
      <c r="WAH1015" s="716"/>
      <c r="WAI1015" s="716"/>
      <c r="WAJ1015" s="716"/>
      <c r="WAK1015" s="716"/>
      <c r="WAL1015" s="716"/>
      <c r="WAM1015" s="716"/>
      <c r="WAN1015" s="716"/>
      <c r="WAO1015" s="716"/>
      <c r="WAP1015" s="716"/>
      <c r="WAQ1015" s="716"/>
      <c r="WAR1015" s="716"/>
      <c r="WAS1015" s="716"/>
      <c r="WAT1015" s="716"/>
      <c r="WAU1015" s="716"/>
      <c r="WAV1015" s="716"/>
      <c r="WAW1015" s="716"/>
      <c r="WAX1015" s="716"/>
      <c r="WAY1015" s="716"/>
      <c r="WAZ1015" s="716"/>
      <c r="WBA1015" s="716"/>
      <c r="WBB1015" s="716"/>
      <c r="WBC1015" s="716"/>
      <c r="WBD1015" s="716"/>
      <c r="WBE1015" s="716"/>
      <c r="WBF1015" s="716"/>
      <c r="WBG1015" s="716"/>
      <c r="WBH1015" s="716"/>
      <c r="WBI1015" s="716"/>
      <c r="WBJ1015" s="716"/>
      <c r="WBK1015" s="716"/>
      <c r="WBL1015" s="716"/>
      <c r="WBM1015" s="716"/>
      <c r="WBN1015" s="716"/>
      <c r="WBO1015" s="716"/>
      <c r="WBP1015" s="716"/>
      <c r="WBQ1015" s="716"/>
      <c r="WBR1015" s="716"/>
      <c r="WBS1015" s="716"/>
      <c r="WBT1015" s="716"/>
      <c r="WBU1015" s="716"/>
      <c r="WBV1015" s="716"/>
      <c r="WBW1015" s="716"/>
      <c r="WBX1015" s="716"/>
      <c r="WBY1015" s="716"/>
      <c r="WBZ1015" s="716"/>
      <c r="WCA1015" s="716"/>
      <c r="WCB1015" s="716"/>
      <c r="WCC1015" s="716"/>
      <c r="WCD1015" s="716"/>
      <c r="WCE1015" s="716"/>
      <c r="WCF1015" s="716"/>
      <c r="WCG1015" s="716"/>
      <c r="WCH1015" s="716"/>
      <c r="WCI1015" s="716"/>
      <c r="WCJ1015" s="716"/>
      <c r="WCK1015" s="716"/>
      <c r="WCL1015" s="716"/>
      <c r="WCM1015" s="716"/>
      <c r="WCN1015" s="716"/>
      <c r="WCO1015" s="716"/>
      <c r="WCP1015" s="716"/>
      <c r="WCQ1015" s="716"/>
      <c r="WCR1015" s="716"/>
      <c r="WCS1015" s="716"/>
      <c r="WCT1015" s="716"/>
      <c r="WCU1015" s="716"/>
      <c r="WCV1015" s="716"/>
      <c r="WCW1015" s="716"/>
      <c r="WCX1015" s="716"/>
      <c r="WCY1015" s="716"/>
      <c r="WCZ1015" s="716"/>
      <c r="WDA1015" s="716"/>
      <c r="WDB1015" s="716"/>
      <c r="WDC1015" s="716"/>
      <c r="WDD1015" s="716"/>
      <c r="WDE1015" s="716"/>
      <c r="WDF1015" s="716"/>
      <c r="WDG1015" s="716"/>
      <c r="WDH1015" s="716"/>
      <c r="WDI1015" s="716"/>
      <c r="WDJ1015" s="716"/>
      <c r="WDK1015" s="716"/>
      <c r="WDL1015" s="716"/>
      <c r="WDM1015" s="716"/>
      <c r="WDN1015" s="716"/>
      <c r="WDO1015" s="716"/>
      <c r="WDP1015" s="716"/>
      <c r="WDQ1015" s="716"/>
      <c r="WDR1015" s="716"/>
      <c r="WDS1015" s="716"/>
      <c r="WDT1015" s="716"/>
      <c r="WDU1015" s="716"/>
      <c r="WDV1015" s="716"/>
      <c r="WDW1015" s="716"/>
      <c r="WDX1015" s="716"/>
      <c r="WDY1015" s="716"/>
      <c r="WDZ1015" s="716"/>
      <c r="WEA1015" s="716"/>
      <c r="WEB1015" s="716"/>
      <c r="WEC1015" s="716"/>
      <c r="WED1015" s="716"/>
      <c r="WEE1015" s="716"/>
      <c r="WEF1015" s="716"/>
      <c r="WEG1015" s="716"/>
      <c r="WEH1015" s="716"/>
      <c r="WEI1015" s="716"/>
      <c r="WEJ1015" s="716"/>
      <c r="WEK1015" s="716"/>
      <c r="WEL1015" s="716"/>
      <c r="WEM1015" s="716"/>
      <c r="WEN1015" s="716"/>
      <c r="WEO1015" s="716"/>
      <c r="WEP1015" s="716"/>
      <c r="WEQ1015" s="716"/>
      <c r="WER1015" s="716"/>
      <c r="WES1015" s="716"/>
      <c r="WET1015" s="716"/>
      <c r="WEU1015" s="716"/>
      <c r="WEV1015" s="716"/>
      <c r="WEW1015" s="716"/>
      <c r="WEX1015" s="716"/>
      <c r="WEY1015" s="716"/>
      <c r="WEZ1015" s="716"/>
      <c r="WFA1015" s="716"/>
      <c r="WFB1015" s="716"/>
      <c r="WFC1015" s="716"/>
      <c r="WFD1015" s="716"/>
      <c r="WFE1015" s="716"/>
      <c r="WFF1015" s="716"/>
      <c r="WFG1015" s="716"/>
      <c r="WFH1015" s="716"/>
      <c r="WFI1015" s="716"/>
      <c r="WFJ1015" s="716"/>
      <c r="WFK1015" s="716"/>
      <c r="WFL1015" s="716"/>
      <c r="WFM1015" s="716"/>
      <c r="WFN1015" s="716"/>
      <c r="WFO1015" s="716"/>
      <c r="WFP1015" s="716"/>
      <c r="WFQ1015" s="716"/>
      <c r="WFR1015" s="716"/>
      <c r="WFS1015" s="716"/>
      <c r="WFT1015" s="716"/>
      <c r="WFU1015" s="716"/>
      <c r="WFV1015" s="716"/>
      <c r="WFW1015" s="716"/>
      <c r="WFX1015" s="716"/>
      <c r="WFY1015" s="716"/>
      <c r="WFZ1015" s="716"/>
      <c r="WGA1015" s="716"/>
      <c r="WGB1015" s="716"/>
      <c r="WGC1015" s="716"/>
      <c r="WGD1015" s="716"/>
      <c r="WGE1015" s="716"/>
      <c r="WGF1015" s="716"/>
      <c r="WGG1015" s="716"/>
      <c r="WGH1015" s="716"/>
      <c r="WGI1015" s="716"/>
      <c r="WGJ1015" s="716"/>
      <c r="WGK1015" s="716"/>
      <c r="WGL1015" s="716"/>
      <c r="WGM1015" s="716"/>
      <c r="WGN1015" s="716"/>
      <c r="WGO1015" s="716"/>
      <c r="WGP1015" s="716"/>
      <c r="WGQ1015" s="716"/>
      <c r="WGR1015" s="716"/>
      <c r="WGS1015" s="716"/>
      <c r="WGT1015" s="716"/>
      <c r="WGU1015" s="716"/>
      <c r="WGV1015" s="716"/>
      <c r="WGW1015" s="716"/>
      <c r="WGX1015" s="716"/>
      <c r="WGY1015" s="716"/>
      <c r="WGZ1015" s="716"/>
      <c r="WHA1015" s="716"/>
      <c r="WHB1015" s="716"/>
      <c r="WHC1015" s="716"/>
      <c r="WHD1015" s="716"/>
      <c r="WHE1015" s="716"/>
      <c r="WHF1015" s="716"/>
      <c r="WHG1015" s="716"/>
      <c r="WHH1015" s="716"/>
      <c r="WHI1015" s="716"/>
      <c r="WHJ1015" s="716"/>
      <c r="WHK1015" s="716"/>
      <c r="WHL1015" s="716"/>
      <c r="WHM1015" s="716"/>
      <c r="WHN1015" s="716"/>
      <c r="WHO1015" s="716"/>
      <c r="WHP1015" s="716"/>
      <c r="WHQ1015" s="716"/>
      <c r="WHR1015" s="716"/>
      <c r="WHS1015" s="716"/>
      <c r="WHT1015" s="716"/>
      <c r="WHU1015" s="716"/>
      <c r="WHV1015" s="716"/>
      <c r="WHW1015" s="716"/>
      <c r="WHX1015" s="716"/>
      <c r="WHY1015" s="716"/>
      <c r="WHZ1015" s="716"/>
      <c r="WIA1015" s="716"/>
      <c r="WIB1015" s="716"/>
      <c r="WIC1015" s="716"/>
      <c r="WID1015" s="716"/>
      <c r="WIE1015" s="716"/>
      <c r="WIF1015" s="716"/>
      <c r="WIG1015" s="716"/>
      <c r="WIH1015" s="716"/>
      <c r="WII1015" s="716"/>
      <c r="WIJ1015" s="716"/>
      <c r="WIK1015" s="716"/>
      <c r="WIL1015" s="716"/>
      <c r="WIM1015" s="716"/>
      <c r="WIN1015" s="716"/>
      <c r="WIO1015" s="716"/>
      <c r="WIP1015" s="716"/>
      <c r="WIQ1015" s="716"/>
      <c r="WIR1015" s="716"/>
      <c r="WIS1015" s="716"/>
      <c r="WIT1015" s="716"/>
      <c r="WIU1015" s="716"/>
      <c r="WIV1015" s="716"/>
      <c r="WIW1015" s="716"/>
      <c r="WIX1015" s="716"/>
      <c r="WIY1015" s="716"/>
      <c r="WIZ1015" s="716"/>
      <c r="WJA1015" s="716"/>
      <c r="WJB1015" s="716"/>
      <c r="WJC1015" s="716"/>
      <c r="WJD1015" s="716"/>
      <c r="WJE1015" s="716"/>
      <c r="WJF1015" s="716"/>
      <c r="WJG1015" s="716"/>
      <c r="WJH1015" s="716"/>
      <c r="WJI1015" s="716"/>
      <c r="WJJ1015" s="716"/>
      <c r="WJK1015" s="716"/>
      <c r="WJL1015" s="716"/>
      <c r="WJM1015" s="716"/>
      <c r="WJN1015" s="716"/>
      <c r="WJO1015" s="716"/>
      <c r="WJP1015" s="716"/>
      <c r="WJQ1015" s="716"/>
      <c r="WJR1015" s="716"/>
      <c r="WJS1015" s="716"/>
      <c r="WJT1015" s="716"/>
      <c r="WJU1015" s="716"/>
      <c r="WJV1015" s="716"/>
      <c r="WJW1015" s="716"/>
      <c r="WJX1015" s="716"/>
      <c r="WJY1015" s="716"/>
      <c r="WJZ1015" s="716"/>
      <c r="WKA1015" s="716"/>
      <c r="WKB1015" s="716"/>
      <c r="WKC1015" s="716"/>
      <c r="WKD1015" s="716"/>
      <c r="WKE1015" s="716"/>
      <c r="WKF1015" s="716"/>
      <c r="WKG1015" s="716"/>
      <c r="WKH1015" s="716"/>
      <c r="WKI1015" s="716"/>
      <c r="WKJ1015" s="716"/>
      <c r="WKK1015" s="716"/>
      <c r="WKL1015" s="716"/>
      <c r="WKM1015" s="716"/>
      <c r="WKN1015" s="716"/>
      <c r="WKO1015" s="716"/>
      <c r="WKP1015" s="716"/>
      <c r="WKQ1015" s="716"/>
      <c r="WKR1015" s="716"/>
      <c r="WKS1015" s="716"/>
      <c r="WKT1015" s="716"/>
      <c r="WKU1015" s="716"/>
      <c r="WKV1015" s="716"/>
      <c r="WKW1015" s="716"/>
      <c r="WKX1015" s="716"/>
      <c r="WKY1015" s="716"/>
      <c r="WKZ1015" s="716"/>
      <c r="WLA1015" s="716"/>
      <c r="WLB1015" s="716"/>
      <c r="WLC1015" s="716"/>
      <c r="WLD1015" s="716"/>
      <c r="WLE1015" s="716"/>
      <c r="WLF1015" s="716"/>
      <c r="WLG1015" s="716"/>
      <c r="WLH1015" s="716"/>
      <c r="WLI1015" s="716"/>
      <c r="WLJ1015" s="716"/>
      <c r="WLK1015" s="716"/>
      <c r="WLL1015" s="716"/>
      <c r="WLM1015" s="716"/>
      <c r="WLN1015" s="716"/>
      <c r="WLO1015" s="716"/>
      <c r="WLP1015" s="716"/>
      <c r="WLQ1015" s="716"/>
      <c r="WLR1015" s="716"/>
      <c r="WLS1015" s="716"/>
      <c r="WLT1015" s="716"/>
      <c r="WLU1015" s="716"/>
      <c r="WLV1015" s="716"/>
      <c r="WLW1015" s="716"/>
      <c r="WLX1015" s="716"/>
      <c r="WLY1015" s="716"/>
      <c r="WLZ1015" s="716"/>
      <c r="WMA1015" s="716"/>
      <c r="WMB1015" s="716"/>
      <c r="WMC1015" s="716"/>
      <c r="WMD1015" s="716"/>
      <c r="WME1015" s="716"/>
      <c r="WMF1015" s="716"/>
      <c r="WMG1015" s="716"/>
      <c r="WMH1015" s="716"/>
      <c r="WMI1015" s="716"/>
      <c r="WMJ1015" s="716"/>
      <c r="WMK1015" s="716"/>
      <c r="WML1015" s="716"/>
      <c r="WMM1015" s="716"/>
      <c r="WMN1015" s="716"/>
      <c r="WMO1015" s="716"/>
      <c r="WMP1015" s="716"/>
      <c r="WMQ1015" s="716"/>
      <c r="WMR1015" s="716"/>
      <c r="WMS1015" s="716"/>
      <c r="WMT1015" s="716"/>
      <c r="WMU1015" s="716"/>
      <c r="WMV1015" s="716"/>
      <c r="WMW1015" s="716"/>
      <c r="WMX1015" s="716"/>
      <c r="WMY1015" s="716"/>
      <c r="WMZ1015" s="716"/>
      <c r="WNA1015" s="716"/>
      <c r="WNB1015" s="716"/>
      <c r="WNC1015" s="716"/>
      <c r="WND1015" s="716"/>
      <c r="WNE1015" s="716"/>
      <c r="WNF1015" s="716"/>
      <c r="WNG1015" s="716"/>
      <c r="WNH1015" s="716"/>
      <c r="WNI1015" s="716"/>
      <c r="WNJ1015" s="716"/>
      <c r="WNK1015" s="716"/>
      <c r="WNL1015" s="716"/>
      <c r="WNM1015" s="716"/>
      <c r="WNN1015" s="716"/>
      <c r="WNO1015" s="716"/>
      <c r="WNP1015" s="716"/>
      <c r="WNQ1015" s="716"/>
      <c r="WNR1015" s="716"/>
      <c r="WNS1015" s="716"/>
      <c r="WNT1015" s="716"/>
      <c r="WNU1015" s="716"/>
      <c r="WNV1015" s="716"/>
      <c r="WNW1015" s="716"/>
      <c r="WNX1015" s="716"/>
      <c r="WNY1015" s="716"/>
      <c r="WNZ1015" s="716"/>
      <c r="WOA1015" s="716"/>
      <c r="WOB1015" s="716"/>
      <c r="WOC1015" s="716"/>
      <c r="WOD1015" s="716"/>
      <c r="WOE1015" s="716"/>
      <c r="WOF1015" s="716"/>
      <c r="WOG1015" s="716"/>
      <c r="WOH1015" s="716"/>
      <c r="WOI1015" s="716"/>
      <c r="WOJ1015" s="716"/>
      <c r="WOK1015" s="716"/>
      <c r="WOL1015" s="716"/>
      <c r="WOM1015" s="716"/>
      <c r="WON1015" s="716"/>
      <c r="WOO1015" s="716"/>
      <c r="WOP1015" s="716"/>
      <c r="WOQ1015" s="716"/>
      <c r="WOR1015" s="716"/>
      <c r="WOS1015" s="716"/>
      <c r="WOT1015" s="716"/>
      <c r="WOU1015" s="716"/>
      <c r="WOV1015" s="716"/>
      <c r="WOW1015" s="716"/>
      <c r="WOX1015" s="716"/>
      <c r="WOY1015" s="716"/>
      <c r="WOZ1015" s="716"/>
      <c r="WPA1015" s="716"/>
      <c r="WPB1015" s="716"/>
      <c r="WPC1015" s="716"/>
      <c r="WPD1015" s="716"/>
      <c r="WPE1015" s="716"/>
      <c r="WPF1015" s="716"/>
      <c r="WPG1015" s="716"/>
      <c r="WPH1015" s="716"/>
      <c r="WPI1015" s="716"/>
      <c r="WPJ1015" s="716"/>
      <c r="WPK1015" s="716"/>
      <c r="WPL1015" s="716"/>
      <c r="WPM1015" s="716"/>
      <c r="WPN1015" s="716"/>
      <c r="WPO1015" s="716"/>
      <c r="WPP1015" s="716"/>
      <c r="WPQ1015" s="716"/>
      <c r="WPR1015" s="716"/>
      <c r="WPS1015" s="716"/>
      <c r="WPT1015" s="716"/>
      <c r="WPU1015" s="716"/>
      <c r="WPV1015" s="716"/>
      <c r="WPW1015" s="716"/>
      <c r="WPX1015" s="716"/>
      <c r="WPY1015" s="716"/>
      <c r="WPZ1015" s="716"/>
      <c r="WQA1015" s="716"/>
      <c r="WQB1015" s="716"/>
      <c r="WQC1015" s="716"/>
      <c r="WQD1015" s="716"/>
      <c r="WQE1015" s="716"/>
      <c r="WQF1015" s="716"/>
      <c r="WQG1015" s="716"/>
      <c r="WQH1015" s="716"/>
      <c r="WQI1015" s="716"/>
      <c r="WQJ1015" s="716"/>
      <c r="WQK1015" s="716"/>
      <c r="WQL1015" s="716"/>
      <c r="WQM1015" s="716"/>
      <c r="WQN1015" s="716"/>
      <c r="WQO1015" s="716"/>
      <c r="WQP1015" s="716"/>
      <c r="WQQ1015" s="716"/>
      <c r="WQR1015" s="716"/>
      <c r="WQS1015" s="716"/>
      <c r="WQT1015" s="716"/>
      <c r="WQU1015" s="716"/>
      <c r="WQV1015" s="716"/>
      <c r="WQW1015" s="716"/>
      <c r="WQX1015" s="716"/>
      <c r="WQY1015" s="716"/>
      <c r="WQZ1015" s="716"/>
      <c r="WRA1015" s="716"/>
      <c r="WRB1015" s="716"/>
      <c r="WRC1015" s="716"/>
      <c r="WRD1015" s="716"/>
      <c r="WRE1015" s="716"/>
      <c r="WRF1015" s="716"/>
      <c r="WRG1015" s="716"/>
      <c r="WRH1015" s="716"/>
      <c r="WRI1015" s="716"/>
      <c r="WRJ1015" s="716"/>
      <c r="WRK1015" s="716"/>
      <c r="WRL1015" s="716"/>
      <c r="WRM1015" s="716"/>
      <c r="WRN1015" s="716"/>
      <c r="WRO1015" s="716"/>
      <c r="WRP1015" s="716"/>
      <c r="WRQ1015" s="716"/>
      <c r="WRR1015" s="716"/>
      <c r="WRS1015" s="716"/>
      <c r="WRT1015" s="716"/>
      <c r="WRU1015" s="716"/>
      <c r="WRV1015" s="716"/>
      <c r="WRW1015" s="716"/>
      <c r="WRX1015" s="716"/>
      <c r="WRY1015" s="716"/>
      <c r="WRZ1015" s="716"/>
      <c r="WSA1015" s="716"/>
      <c r="WSB1015" s="716"/>
      <c r="WSC1015" s="716"/>
      <c r="WSD1015" s="716"/>
      <c r="WSE1015" s="716"/>
      <c r="WSF1015" s="716"/>
      <c r="WSG1015" s="716"/>
      <c r="WSH1015" s="716"/>
      <c r="WSI1015" s="716"/>
      <c r="WSJ1015" s="716"/>
      <c r="WSK1015" s="716"/>
      <c r="WSL1015" s="716"/>
      <c r="WSM1015" s="716"/>
      <c r="WSN1015" s="716"/>
      <c r="WSO1015" s="716"/>
      <c r="WSP1015" s="716"/>
      <c r="WSQ1015" s="716"/>
      <c r="WSR1015" s="716"/>
      <c r="WSS1015" s="716"/>
      <c r="WST1015" s="716"/>
      <c r="WSU1015" s="716"/>
      <c r="WSV1015" s="716"/>
      <c r="WSW1015" s="716"/>
      <c r="WSX1015" s="716"/>
      <c r="WSY1015" s="716"/>
      <c r="WSZ1015" s="716"/>
      <c r="WTA1015" s="716"/>
      <c r="WTB1015" s="716"/>
      <c r="WTC1015" s="716"/>
      <c r="WTD1015" s="716"/>
      <c r="WTE1015" s="716"/>
      <c r="WTF1015" s="716"/>
      <c r="WTG1015" s="716"/>
      <c r="WTH1015" s="716"/>
      <c r="WTI1015" s="716"/>
      <c r="WTJ1015" s="716"/>
      <c r="WTK1015" s="716"/>
      <c r="WTL1015" s="716"/>
      <c r="WTM1015" s="716"/>
      <c r="WTN1015" s="716"/>
      <c r="WTO1015" s="716"/>
      <c r="WTP1015" s="716"/>
      <c r="WTQ1015" s="716"/>
      <c r="WTR1015" s="716"/>
      <c r="WTS1015" s="716"/>
      <c r="WTT1015" s="716"/>
      <c r="WTU1015" s="716"/>
      <c r="WTV1015" s="716"/>
      <c r="WTW1015" s="716"/>
      <c r="WTX1015" s="716"/>
      <c r="WTY1015" s="716"/>
      <c r="WTZ1015" s="716"/>
      <c r="WUA1015" s="716"/>
      <c r="WUB1015" s="716"/>
      <c r="WUC1015" s="716"/>
      <c r="WUD1015" s="716"/>
      <c r="WUE1015" s="716"/>
      <c r="WUF1015" s="716"/>
      <c r="WUG1015" s="716"/>
      <c r="WUH1015" s="716"/>
      <c r="WUI1015" s="716"/>
      <c r="WUJ1015" s="716"/>
      <c r="WUK1015" s="716"/>
      <c r="WUL1015" s="716"/>
      <c r="WUM1015" s="716"/>
      <c r="WUN1015" s="716"/>
      <c r="WUO1015" s="716"/>
      <c r="WUP1015" s="716"/>
      <c r="WUQ1015" s="716"/>
      <c r="WUR1015" s="716"/>
      <c r="WUS1015" s="716"/>
      <c r="WUT1015" s="716"/>
      <c r="WUU1015" s="716"/>
      <c r="WUV1015" s="716"/>
      <c r="WUW1015" s="716"/>
      <c r="WUX1015" s="716"/>
      <c r="WUY1015" s="716"/>
      <c r="WUZ1015" s="716"/>
      <c r="WVA1015" s="716"/>
      <c r="WVB1015" s="716"/>
      <c r="WVC1015" s="716"/>
      <c r="WVD1015" s="716"/>
      <c r="WVE1015" s="716"/>
      <c r="WVF1015" s="716"/>
      <c r="WVG1015" s="716"/>
      <c r="WVH1015" s="716"/>
      <c r="WVI1015" s="716"/>
      <c r="WVJ1015" s="716"/>
      <c r="WVK1015" s="716"/>
      <c r="WVL1015" s="716"/>
      <c r="WVM1015" s="716"/>
      <c r="WVN1015" s="716"/>
      <c r="WVO1015" s="716"/>
      <c r="WVP1015" s="716"/>
      <c r="WVQ1015" s="716"/>
      <c r="WVR1015" s="716"/>
      <c r="WVS1015" s="716"/>
      <c r="WVT1015" s="716"/>
      <c r="WVU1015" s="716"/>
      <c r="WVV1015" s="716"/>
      <c r="WVW1015" s="716"/>
      <c r="WVX1015" s="716"/>
      <c r="WVY1015" s="716"/>
      <c r="WVZ1015" s="716"/>
      <c r="WWA1015" s="716"/>
      <c r="WWB1015" s="716"/>
      <c r="WWC1015" s="716"/>
      <c r="WWD1015" s="716"/>
      <c r="WWE1015" s="716"/>
      <c r="WWF1015" s="716"/>
      <c r="WWG1015" s="716"/>
      <c r="WWH1015" s="716"/>
      <c r="WWI1015" s="716"/>
      <c r="WWJ1015" s="716"/>
      <c r="WWK1015" s="716"/>
      <c r="WWL1015" s="716"/>
      <c r="WWM1015" s="716"/>
      <c r="WWN1015" s="716"/>
      <c r="WWO1015" s="716"/>
      <c r="WWP1015" s="716"/>
      <c r="WWQ1015" s="716"/>
      <c r="WWR1015" s="716"/>
      <c r="WWS1015" s="716"/>
      <c r="WWT1015" s="716"/>
      <c r="WWU1015" s="716"/>
      <c r="WWV1015" s="716"/>
      <c r="WWW1015" s="716"/>
      <c r="WWX1015" s="716"/>
      <c r="WWY1015" s="716"/>
      <c r="WWZ1015" s="716"/>
      <c r="WXA1015" s="716"/>
      <c r="WXB1015" s="716"/>
      <c r="WXC1015" s="716"/>
      <c r="WXD1015" s="716"/>
      <c r="WXE1015" s="716"/>
      <c r="WXF1015" s="716"/>
      <c r="WXG1015" s="716"/>
      <c r="WXH1015" s="716"/>
      <c r="WXI1015" s="716"/>
      <c r="WXJ1015" s="716"/>
      <c r="WXK1015" s="716"/>
      <c r="WXL1015" s="716"/>
      <c r="WXM1015" s="716"/>
      <c r="WXN1015" s="716"/>
      <c r="WXO1015" s="716"/>
      <c r="WXP1015" s="716"/>
      <c r="WXQ1015" s="716"/>
      <c r="WXR1015" s="716"/>
      <c r="WXS1015" s="716"/>
      <c r="WXT1015" s="716"/>
      <c r="WXU1015" s="716"/>
      <c r="WXV1015" s="716"/>
      <c r="WXW1015" s="716"/>
      <c r="WXX1015" s="716"/>
      <c r="WXY1015" s="716"/>
      <c r="WXZ1015" s="716"/>
      <c r="WYA1015" s="716"/>
      <c r="WYB1015" s="716"/>
      <c r="WYC1015" s="716"/>
      <c r="WYD1015" s="716"/>
      <c r="WYE1015" s="716"/>
      <c r="WYF1015" s="716"/>
      <c r="WYG1015" s="716"/>
      <c r="WYH1015" s="716"/>
      <c r="WYI1015" s="716"/>
      <c r="WYJ1015" s="716"/>
      <c r="WYK1015" s="716"/>
      <c r="WYL1015" s="716"/>
      <c r="WYM1015" s="716"/>
      <c r="WYN1015" s="716"/>
      <c r="WYO1015" s="716"/>
      <c r="WYP1015" s="716"/>
      <c r="WYQ1015" s="716"/>
      <c r="WYR1015" s="716"/>
      <c r="WYS1015" s="716"/>
      <c r="WYT1015" s="716"/>
      <c r="WYU1015" s="716"/>
      <c r="WYV1015" s="716"/>
      <c r="WYW1015" s="716"/>
      <c r="WYX1015" s="716"/>
      <c r="WYY1015" s="716"/>
      <c r="WYZ1015" s="716"/>
      <c r="WZA1015" s="716"/>
      <c r="WZB1015" s="716"/>
      <c r="WZC1015" s="716"/>
      <c r="WZD1015" s="716"/>
      <c r="WZE1015" s="716"/>
      <c r="WZF1015" s="716"/>
      <c r="WZG1015" s="716"/>
      <c r="WZH1015" s="716"/>
      <c r="WZI1015" s="716"/>
      <c r="WZJ1015" s="716"/>
      <c r="WZK1015" s="716"/>
      <c r="WZL1015" s="716"/>
      <c r="WZM1015" s="716"/>
      <c r="WZN1015" s="716"/>
      <c r="WZO1015" s="716"/>
      <c r="WZP1015" s="716"/>
      <c r="WZQ1015" s="716"/>
      <c r="WZR1015" s="716"/>
      <c r="WZS1015" s="716"/>
      <c r="WZT1015" s="716"/>
      <c r="WZU1015" s="716"/>
      <c r="WZV1015" s="716"/>
      <c r="WZW1015" s="716"/>
      <c r="WZX1015" s="716"/>
      <c r="WZY1015" s="716"/>
      <c r="WZZ1015" s="716"/>
      <c r="XAA1015" s="716"/>
      <c r="XAB1015" s="716"/>
      <c r="XAC1015" s="716"/>
      <c r="XAD1015" s="716"/>
      <c r="XAE1015" s="716"/>
      <c r="XAF1015" s="716"/>
      <c r="XAG1015" s="716"/>
      <c r="XAH1015" s="716"/>
      <c r="XAI1015" s="716"/>
      <c r="XAJ1015" s="716"/>
      <c r="XAK1015" s="716"/>
      <c r="XAL1015" s="716"/>
      <c r="XAM1015" s="716"/>
      <c r="XAN1015" s="716"/>
      <c r="XAO1015" s="716"/>
      <c r="XAP1015" s="716"/>
      <c r="XAQ1015" s="716"/>
      <c r="XAR1015" s="716"/>
      <c r="XAS1015" s="716"/>
      <c r="XAT1015" s="716"/>
      <c r="XAU1015" s="716"/>
      <c r="XAV1015" s="716"/>
      <c r="XAW1015" s="716"/>
      <c r="XAX1015" s="716"/>
      <c r="XAY1015" s="716"/>
      <c r="XAZ1015" s="716"/>
      <c r="XBA1015" s="716"/>
      <c r="XBB1015" s="716"/>
      <c r="XBC1015" s="716"/>
      <c r="XBD1015" s="716"/>
      <c r="XBE1015" s="716"/>
      <c r="XBF1015" s="716"/>
      <c r="XBG1015" s="716"/>
      <c r="XBH1015" s="716"/>
      <c r="XBI1015" s="716"/>
      <c r="XBJ1015" s="716"/>
      <c r="XBK1015" s="716"/>
      <c r="XBL1015" s="716"/>
      <c r="XBM1015" s="716"/>
      <c r="XBN1015" s="716"/>
      <c r="XBO1015" s="716"/>
      <c r="XBP1015" s="716"/>
      <c r="XBQ1015" s="716"/>
      <c r="XBR1015" s="716"/>
      <c r="XBS1015" s="716"/>
      <c r="XBT1015" s="716"/>
      <c r="XBU1015" s="716"/>
      <c r="XBV1015" s="716"/>
      <c r="XBW1015" s="716"/>
      <c r="XBX1015" s="716"/>
      <c r="XBY1015" s="716"/>
      <c r="XBZ1015" s="716"/>
      <c r="XCA1015" s="716"/>
      <c r="XCB1015" s="716"/>
      <c r="XCC1015" s="716"/>
      <c r="XCD1015" s="716"/>
      <c r="XCE1015" s="716"/>
      <c r="XCF1015" s="716"/>
      <c r="XCG1015" s="716"/>
      <c r="XCH1015" s="716"/>
      <c r="XCI1015" s="716"/>
      <c r="XCJ1015" s="716"/>
      <c r="XCK1015" s="716"/>
      <c r="XCL1015" s="716"/>
      <c r="XCM1015" s="716"/>
      <c r="XCN1015" s="716"/>
      <c r="XCO1015" s="716"/>
      <c r="XCP1015" s="716"/>
      <c r="XCQ1015" s="716"/>
      <c r="XCR1015" s="716"/>
      <c r="XCS1015" s="716"/>
      <c r="XCT1015" s="716"/>
      <c r="XCU1015" s="716"/>
      <c r="XCV1015" s="716"/>
      <c r="XCW1015" s="716"/>
      <c r="XCX1015" s="716"/>
      <c r="XCY1015" s="716"/>
      <c r="XCZ1015" s="716"/>
      <c r="XDA1015" s="716"/>
      <c r="XDB1015" s="716"/>
      <c r="XDC1015" s="716"/>
      <c r="XDD1015" s="716"/>
      <c r="XDE1015" s="716"/>
      <c r="XDF1015" s="716"/>
      <c r="XDG1015" s="716"/>
      <c r="XDH1015" s="716"/>
      <c r="XDI1015" s="716"/>
      <c r="XDJ1015" s="716"/>
      <c r="XDK1015" s="716"/>
      <c r="XDL1015" s="716"/>
      <c r="XDM1015" s="716"/>
      <c r="XDN1015" s="716"/>
      <c r="XDO1015" s="716"/>
      <c r="XDP1015" s="716"/>
      <c r="XDQ1015" s="716"/>
      <c r="XDR1015" s="716"/>
      <c r="XDS1015" s="716"/>
      <c r="XDT1015" s="716"/>
      <c r="XDU1015" s="716"/>
      <c r="XDV1015" s="716"/>
      <c r="XDW1015" s="716"/>
      <c r="XDX1015" s="716"/>
      <c r="XDY1015" s="716"/>
      <c r="XDZ1015" s="716"/>
      <c r="XEA1015" s="716"/>
      <c r="XEB1015" s="716"/>
      <c r="XEC1015" s="716"/>
      <c r="XED1015" s="716"/>
      <c r="XEE1015" s="716"/>
      <c r="XEF1015" s="716"/>
      <c r="XEG1015" s="716"/>
      <c r="XEH1015" s="716"/>
      <c r="XEI1015" s="716"/>
      <c r="XEJ1015" s="716"/>
      <c r="XEK1015" s="716"/>
      <c r="XEL1015" s="716"/>
      <c r="XEM1015" s="716"/>
      <c r="XEN1015" s="716"/>
      <c r="XEO1015" s="716"/>
      <c r="XEP1015" s="716"/>
      <c r="XEQ1015" s="716"/>
      <c r="XER1015" s="716"/>
      <c r="XES1015" s="716"/>
      <c r="XET1015" s="716"/>
      <c r="XEU1015" s="716"/>
      <c r="XEV1015" s="716"/>
      <c r="XEW1015" s="716"/>
      <c r="XEX1015" s="716"/>
      <c r="XEY1015" s="716"/>
      <c r="XEZ1015" s="717"/>
      <c r="XFA1015" s="717"/>
    </row>
    <row r="1016" spans="1:16381" s="694" customFormat="1" ht="12" customHeight="1" x14ac:dyDescent="0.15">
      <c r="A1016" s="113" t="s">
        <v>3302</v>
      </c>
      <c r="B1016" s="114" t="s">
        <v>3304</v>
      </c>
      <c r="C1016" s="199">
        <f t="shared" si="195"/>
        <v>0</v>
      </c>
      <c r="D1016" s="203">
        <f t="shared" si="196"/>
        <v>0</v>
      </c>
      <c r="E1016" s="78"/>
      <c r="F1016" s="78"/>
      <c r="G1016" s="78"/>
      <c r="H1016" s="79"/>
      <c r="I1016" s="79"/>
      <c r="J1016" s="79"/>
      <c r="K1016" s="79"/>
      <c r="L1016" s="79"/>
      <c r="M1016" s="79"/>
      <c r="N1016" s="79"/>
      <c r="O1016" s="79"/>
      <c r="P1016" s="79"/>
      <c r="Q1016" s="79"/>
      <c r="R1016" s="79"/>
      <c r="S1016" s="79"/>
      <c r="T1016" s="79"/>
      <c r="U1016" s="79"/>
      <c r="V1016" s="79"/>
      <c r="W1016" s="79"/>
      <c r="X1016" s="79"/>
      <c r="Y1016" s="79"/>
      <c r="Z1016" s="79"/>
      <c r="AA1016" s="78"/>
      <c r="AB1016" s="78"/>
      <c r="AC1016" s="78"/>
      <c r="AD1016" s="78"/>
      <c r="AE1016" s="78"/>
      <c r="AF1016" s="78"/>
      <c r="AG1016" s="78"/>
      <c r="AH1016" s="78"/>
      <c r="AI1016" s="78"/>
      <c r="AJ1016" s="78"/>
      <c r="AK1016" s="645">
        <v>32960</v>
      </c>
      <c r="AL1016" s="651">
        <f t="shared" ref="AL1016:AL1023" si="206">AK1016*E1016</f>
        <v>0</v>
      </c>
      <c r="AM1016" s="64"/>
      <c r="AN1016" s="64" t="s">
        <v>547</v>
      </c>
      <c r="AO1016" s="64"/>
      <c r="AP1016" s="64"/>
      <c r="AQ1016" s="64"/>
      <c r="AR1016" s="693"/>
      <c r="XFA1016" s="693"/>
    </row>
    <row r="1017" spans="1:16381" s="694" customFormat="1" ht="12" customHeight="1" x14ac:dyDescent="0.15">
      <c r="A1017" s="113" t="s">
        <v>3303</v>
      </c>
      <c r="B1017" s="114" t="s">
        <v>3305</v>
      </c>
      <c r="C1017" s="199">
        <f t="shared" si="195"/>
        <v>0</v>
      </c>
      <c r="D1017" s="203">
        <f t="shared" si="196"/>
        <v>0</v>
      </c>
      <c r="E1017" s="78"/>
      <c r="F1017" s="78"/>
      <c r="G1017" s="78"/>
      <c r="H1017" s="79"/>
      <c r="I1017" s="79"/>
      <c r="J1017" s="79"/>
      <c r="K1017" s="79"/>
      <c r="L1017" s="79"/>
      <c r="M1017" s="79"/>
      <c r="N1017" s="79"/>
      <c r="O1017" s="79"/>
      <c r="P1017" s="79"/>
      <c r="Q1017" s="79"/>
      <c r="R1017" s="79"/>
      <c r="S1017" s="79"/>
      <c r="T1017" s="79"/>
      <c r="U1017" s="79"/>
      <c r="V1017" s="79"/>
      <c r="W1017" s="79"/>
      <c r="X1017" s="79"/>
      <c r="Y1017" s="79"/>
      <c r="Z1017" s="79"/>
      <c r="AA1017" s="78"/>
      <c r="AB1017" s="78"/>
      <c r="AC1017" s="78"/>
      <c r="AD1017" s="78"/>
      <c r="AE1017" s="78"/>
      <c r="AF1017" s="78"/>
      <c r="AG1017" s="78"/>
      <c r="AH1017" s="78"/>
      <c r="AI1017" s="78"/>
      <c r="AJ1017" s="78"/>
      <c r="AK1017" s="645">
        <v>32960</v>
      </c>
      <c r="AL1017" s="651">
        <f t="shared" si="206"/>
        <v>0</v>
      </c>
      <c r="AM1017" s="64"/>
      <c r="AN1017" s="64"/>
      <c r="AO1017" s="64"/>
      <c r="AP1017" s="64"/>
      <c r="AQ1017" s="64"/>
      <c r="AR1017" s="693"/>
      <c r="XFA1017" s="693"/>
    </row>
    <row r="1018" spans="1:16381" s="694" customFormat="1" ht="12" customHeight="1" x14ac:dyDescent="0.15">
      <c r="A1018" s="113" t="s">
        <v>2005</v>
      </c>
      <c r="B1018" s="114" t="s">
        <v>336</v>
      </c>
      <c r="C1018" s="199">
        <f t="shared" si="195"/>
        <v>0</v>
      </c>
      <c r="D1018" s="203">
        <f t="shared" si="196"/>
        <v>0</v>
      </c>
      <c r="E1018" s="78"/>
      <c r="F1018" s="78"/>
      <c r="G1018" s="78"/>
      <c r="H1018" s="79"/>
      <c r="I1018" s="79"/>
      <c r="J1018" s="79"/>
      <c r="K1018" s="79"/>
      <c r="L1018" s="79"/>
      <c r="M1018" s="79"/>
      <c r="N1018" s="79"/>
      <c r="O1018" s="79"/>
      <c r="P1018" s="79"/>
      <c r="Q1018" s="79"/>
      <c r="R1018" s="79"/>
      <c r="S1018" s="79"/>
      <c r="T1018" s="79"/>
      <c r="U1018" s="79"/>
      <c r="V1018" s="79"/>
      <c r="W1018" s="79"/>
      <c r="X1018" s="79"/>
      <c r="Y1018" s="79"/>
      <c r="Z1018" s="79"/>
      <c r="AA1018" s="78"/>
      <c r="AB1018" s="78"/>
      <c r="AC1018" s="78"/>
      <c r="AD1018" s="78"/>
      <c r="AE1018" s="78"/>
      <c r="AF1018" s="78"/>
      <c r="AG1018" s="78"/>
      <c r="AH1018" s="78"/>
      <c r="AI1018" s="78"/>
      <c r="AJ1018" s="78"/>
      <c r="AK1018" s="645">
        <v>49450</v>
      </c>
      <c r="AL1018" s="651">
        <f t="shared" si="206"/>
        <v>0</v>
      </c>
      <c r="AM1018" s="64"/>
      <c r="AN1018" s="64"/>
      <c r="AO1018" s="64"/>
      <c r="AP1018" s="64"/>
      <c r="AQ1018" s="64"/>
      <c r="AR1018" s="693"/>
      <c r="XFA1018" s="693"/>
    </row>
    <row r="1019" spans="1:16381" s="694" customFormat="1" ht="12" customHeight="1" x14ac:dyDescent="0.15">
      <c r="A1019" s="113" t="s">
        <v>2006</v>
      </c>
      <c r="B1019" s="114" t="s">
        <v>337</v>
      </c>
      <c r="C1019" s="199">
        <f t="shared" si="195"/>
        <v>0</v>
      </c>
      <c r="D1019" s="203">
        <f t="shared" si="196"/>
        <v>0</v>
      </c>
      <c r="E1019" s="78"/>
      <c r="F1019" s="78"/>
      <c r="G1019" s="78"/>
      <c r="H1019" s="79"/>
      <c r="I1019" s="79"/>
      <c r="J1019" s="79"/>
      <c r="K1019" s="79"/>
      <c r="L1019" s="79"/>
      <c r="M1019" s="79"/>
      <c r="N1019" s="79"/>
      <c r="O1019" s="79"/>
      <c r="P1019" s="79"/>
      <c r="Q1019" s="79"/>
      <c r="R1019" s="79"/>
      <c r="S1019" s="79"/>
      <c r="T1019" s="79"/>
      <c r="U1019" s="79"/>
      <c r="V1019" s="79"/>
      <c r="W1019" s="79"/>
      <c r="X1019" s="79"/>
      <c r="Y1019" s="79"/>
      <c r="Z1019" s="79"/>
      <c r="AA1019" s="78"/>
      <c r="AB1019" s="78"/>
      <c r="AC1019" s="78"/>
      <c r="AD1019" s="78"/>
      <c r="AE1019" s="78"/>
      <c r="AF1019" s="78"/>
      <c r="AG1019" s="78"/>
      <c r="AH1019" s="78"/>
      <c r="AI1019" s="78"/>
      <c r="AJ1019" s="78"/>
      <c r="AK1019" s="645">
        <v>87950</v>
      </c>
      <c r="AL1019" s="651">
        <f t="shared" si="206"/>
        <v>0</v>
      </c>
      <c r="AM1019" s="64"/>
      <c r="AN1019" s="64"/>
      <c r="AO1019" s="64"/>
      <c r="AP1019" s="64"/>
      <c r="AQ1019" s="64"/>
      <c r="AR1019" s="693"/>
      <c r="XFA1019" s="693"/>
    </row>
    <row r="1020" spans="1:16381" s="694" customFormat="1" ht="12" customHeight="1" x14ac:dyDescent="0.15">
      <c r="A1020" s="113" t="s">
        <v>2007</v>
      </c>
      <c r="B1020" s="114" t="s">
        <v>338</v>
      </c>
      <c r="C1020" s="199">
        <f t="shared" si="195"/>
        <v>0</v>
      </c>
      <c r="D1020" s="203">
        <f t="shared" si="196"/>
        <v>0</v>
      </c>
      <c r="E1020" s="78"/>
      <c r="F1020" s="78"/>
      <c r="G1020" s="78"/>
      <c r="H1020" s="79"/>
      <c r="I1020" s="79"/>
      <c r="J1020" s="79"/>
      <c r="K1020" s="79"/>
      <c r="L1020" s="79"/>
      <c r="M1020" s="79"/>
      <c r="N1020" s="79"/>
      <c r="O1020" s="79"/>
      <c r="P1020" s="79"/>
      <c r="Q1020" s="79"/>
      <c r="R1020" s="79"/>
      <c r="S1020" s="79"/>
      <c r="T1020" s="79"/>
      <c r="U1020" s="79"/>
      <c r="V1020" s="79"/>
      <c r="W1020" s="79"/>
      <c r="X1020" s="79"/>
      <c r="Y1020" s="79"/>
      <c r="Z1020" s="79"/>
      <c r="AA1020" s="78"/>
      <c r="AB1020" s="78"/>
      <c r="AC1020" s="78"/>
      <c r="AD1020" s="78"/>
      <c r="AE1020" s="78"/>
      <c r="AF1020" s="78"/>
      <c r="AG1020" s="78"/>
      <c r="AH1020" s="78"/>
      <c r="AI1020" s="78"/>
      <c r="AJ1020" s="78"/>
      <c r="AK1020" s="645">
        <v>98930</v>
      </c>
      <c r="AL1020" s="651">
        <f t="shared" si="206"/>
        <v>0</v>
      </c>
      <c r="AM1020" s="64"/>
      <c r="AN1020" s="64"/>
      <c r="AO1020" s="64"/>
      <c r="AP1020" s="64"/>
      <c r="AQ1020" s="64"/>
      <c r="AR1020" s="693"/>
      <c r="XFA1020" s="693"/>
    </row>
    <row r="1021" spans="1:16381" s="694" customFormat="1" ht="12" customHeight="1" x14ac:dyDescent="0.15">
      <c r="A1021" s="113" t="s">
        <v>2008</v>
      </c>
      <c r="B1021" s="114" t="s">
        <v>216</v>
      </c>
      <c r="C1021" s="199">
        <f t="shared" si="195"/>
        <v>0</v>
      </c>
      <c r="D1021" s="203">
        <f t="shared" si="196"/>
        <v>0</v>
      </c>
      <c r="E1021" s="78"/>
      <c r="F1021" s="78"/>
      <c r="G1021" s="78"/>
      <c r="H1021" s="79"/>
      <c r="I1021" s="79"/>
      <c r="J1021" s="79"/>
      <c r="K1021" s="79"/>
      <c r="L1021" s="79"/>
      <c r="M1021" s="79"/>
      <c r="N1021" s="79"/>
      <c r="O1021" s="79"/>
      <c r="P1021" s="79"/>
      <c r="Q1021" s="79"/>
      <c r="R1021" s="79"/>
      <c r="S1021" s="79"/>
      <c r="T1021" s="79"/>
      <c r="U1021" s="79"/>
      <c r="V1021" s="79"/>
      <c r="W1021" s="79"/>
      <c r="X1021" s="79"/>
      <c r="Y1021" s="79"/>
      <c r="Z1021" s="79"/>
      <c r="AA1021" s="78"/>
      <c r="AB1021" s="78"/>
      <c r="AC1021" s="78"/>
      <c r="AD1021" s="78"/>
      <c r="AE1021" s="78"/>
      <c r="AF1021" s="78"/>
      <c r="AG1021" s="78"/>
      <c r="AH1021" s="78"/>
      <c r="AI1021" s="78"/>
      <c r="AJ1021" s="78"/>
      <c r="AK1021" s="645">
        <v>109920</v>
      </c>
      <c r="AL1021" s="651">
        <f t="shared" si="206"/>
        <v>0</v>
      </c>
      <c r="AM1021" s="64"/>
      <c r="AN1021" s="64"/>
      <c r="AO1021" s="64"/>
      <c r="AP1021" s="64"/>
      <c r="AQ1021" s="64"/>
      <c r="AR1021" s="693"/>
      <c r="XFA1021" s="693"/>
    </row>
    <row r="1022" spans="1:16381" s="694" customFormat="1" ht="12" customHeight="1" x14ac:dyDescent="0.15">
      <c r="A1022" s="113" t="s">
        <v>2009</v>
      </c>
      <c r="B1022" s="114" t="s">
        <v>339</v>
      </c>
      <c r="C1022" s="199">
        <f t="shared" si="195"/>
        <v>0</v>
      </c>
      <c r="D1022" s="203">
        <f t="shared" si="196"/>
        <v>0</v>
      </c>
      <c r="E1022" s="78"/>
      <c r="F1022" s="78"/>
      <c r="G1022" s="78"/>
      <c r="H1022" s="79"/>
      <c r="I1022" s="79"/>
      <c r="J1022" s="79"/>
      <c r="K1022" s="79"/>
      <c r="L1022" s="79"/>
      <c r="M1022" s="79"/>
      <c r="N1022" s="79"/>
      <c r="O1022" s="79"/>
      <c r="P1022" s="79"/>
      <c r="Q1022" s="79"/>
      <c r="R1022" s="79"/>
      <c r="S1022" s="79"/>
      <c r="T1022" s="79"/>
      <c r="U1022" s="79"/>
      <c r="V1022" s="79"/>
      <c r="W1022" s="79"/>
      <c r="X1022" s="79"/>
      <c r="Y1022" s="79"/>
      <c r="Z1022" s="79"/>
      <c r="AA1022" s="78"/>
      <c r="AB1022" s="78"/>
      <c r="AC1022" s="78"/>
      <c r="AD1022" s="78"/>
      <c r="AE1022" s="78"/>
      <c r="AF1022" s="78"/>
      <c r="AG1022" s="78"/>
      <c r="AH1022" s="78"/>
      <c r="AI1022" s="78"/>
      <c r="AJ1022" s="78"/>
      <c r="AK1022" s="645">
        <v>32960</v>
      </c>
      <c r="AL1022" s="651">
        <f t="shared" si="206"/>
        <v>0</v>
      </c>
      <c r="AM1022" s="64"/>
      <c r="AN1022" s="64"/>
      <c r="AO1022" s="64"/>
      <c r="AP1022" s="64"/>
      <c r="AQ1022" s="64"/>
      <c r="AR1022" s="693"/>
      <c r="XFA1022" s="693"/>
    </row>
    <row r="1023" spans="1:16381" s="698" customFormat="1" ht="21" x14ac:dyDescent="0.15">
      <c r="A1023" s="113" t="s">
        <v>2010</v>
      </c>
      <c r="B1023" s="114" t="s">
        <v>217</v>
      </c>
      <c r="C1023" s="202">
        <f t="shared" si="195"/>
        <v>0</v>
      </c>
      <c r="D1023" s="203">
        <f t="shared" si="196"/>
        <v>0</v>
      </c>
      <c r="E1023" s="78"/>
      <c r="F1023" s="78"/>
      <c r="G1023" s="78"/>
      <c r="H1023" s="79"/>
      <c r="I1023" s="79"/>
      <c r="J1023" s="79"/>
      <c r="K1023" s="79"/>
      <c r="L1023" s="79"/>
      <c r="M1023" s="79"/>
      <c r="N1023" s="79"/>
      <c r="O1023" s="79"/>
      <c r="P1023" s="79"/>
      <c r="Q1023" s="79"/>
      <c r="R1023" s="79"/>
      <c r="S1023" s="79"/>
      <c r="T1023" s="79"/>
      <c r="U1023" s="79"/>
      <c r="V1023" s="79"/>
      <c r="W1023" s="79"/>
      <c r="X1023" s="79"/>
      <c r="Y1023" s="79"/>
      <c r="Z1023" s="79"/>
      <c r="AA1023" s="78"/>
      <c r="AB1023" s="78"/>
      <c r="AC1023" s="78"/>
      <c r="AD1023" s="78"/>
      <c r="AE1023" s="78"/>
      <c r="AF1023" s="78"/>
      <c r="AG1023" s="78"/>
      <c r="AH1023" s="78"/>
      <c r="AI1023" s="78"/>
      <c r="AJ1023" s="78"/>
      <c r="AK1023" s="645">
        <v>98930</v>
      </c>
      <c r="AL1023" s="651">
        <f t="shared" si="206"/>
        <v>0</v>
      </c>
      <c r="AM1023" s="64"/>
      <c r="AN1023" s="64"/>
      <c r="AO1023" s="64"/>
      <c r="AP1023" s="64"/>
      <c r="AQ1023" s="64"/>
      <c r="AR1023" s="697"/>
      <c r="XFA1023" s="697"/>
    </row>
    <row r="1024" spans="1:16381" s="700" customFormat="1" ht="12.75" customHeight="1" x14ac:dyDescent="0.15">
      <c r="A1024" s="213"/>
      <c r="B1024" s="214" t="s">
        <v>384</v>
      </c>
      <c r="C1024" s="215">
        <f>SUM(C1016:C1023)</f>
        <v>0</v>
      </c>
      <c r="D1024" s="215">
        <f t="shared" ref="D1024:F1024" si="207">SUM(D1016:D1023)</f>
        <v>0</v>
      </c>
      <c r="E1024" s="215">
        <f t="shared" si="207"/>
        <v>0</v>
      </c>
      <c r="F1024" s="215">
        <f t="shared" si="207"/>
        <v>0</v>
      </c>
      <c r="G1024" s="215">
        <f>SUM(G1016:G1023)</f>
        <v>0</v>
      </c>
      <c r="H1024" s="871"/>
      <c r="I1024" s="872"/>
      <c r="J1024" s="872"/>
      <c r="K1024" s="872"/>
      <c r="L1024" s="872"/>
      <c r="M1024" s="872"/>
      <c r="N1024" s="872"/>
      <c r="O1024" s="872"/>
      <c r="P1024" s="872"/>
      <c r="Q1024" s="872"/>
      <c r="R1024" s="872"/>
      <c r="S1024" s="872"/>
      <c r="T1024" s="872"/>
      <c r="U1024" s="872"/>
      <c r="V1024" s="872"/>
      <c r="W1024" s="872"/>
      <c r="X1024" s="872"/>
      <c r="Y1024" s="872"/>
      <c r="Z1024" s="873"/>
      <c r="AA1024" s="215">
        <f>SUM(AA1016:AA1023)</f>
        <v>0</v>
      </c>
      <c r="AB1024" s="215">
        <f t="shared" ref="AB1024:AL1024" si="208">SUM(AB1016:AB1023)</f>
        <v>0</v>
      </c>
      <c r="AC1024" s="215">
        <f t="shared" si="208"/>
        <v>0</v>
      </c>
      <c r="AD1024" s="215">
        <f t="shared" si="208"/>
        <v>0</v>
      </c>
      <c r="AE1024" s="215">
        <f t="shared" si="208"/>
        <v>0</v>
      </c>
      <c r="AF1024" s="215">
        <f t="shared" si="208"/>
        <v>0</v>
      </c>
      <c r="AG1024" s="215">
        <f t="shared" si="208"/>
        <v>0</v>
      </c>
      <c r="AH1024" s="215">
        <f t="shared" si="208"/>
        <v>0</v>
      </c>
      <c r="AI1024" s="215">
        <f t="shared" si="208"/>
        <v>0</v>
      </c>
      <c r="AJ1024" s="215">
        <f t="shared" si="208"/>
        <v>0</v>
      </c>
      <c r="AK1024" s="535"/>
      <c r="AL1024" s="535">
        <f t="shared" si="208"/>
        <v>0</v>
      </c>
      <c r="AM1024" s="66"/>
      <c r="AN1024" s="66"/>
      <c r="AO1024" s="66"/>
      <c r="AP1024" s="66"/>
      <c r="AQ1024" s="66"/>
      <c r="AR1024" s="699"/>
      <c r="XFA1024" s="699"/>
    </row>
    <row r="1025" spans="1:16381" s="718" customFormat="1" x14ac:dyDescent="0.15">
      <c r="A1025" s="234"/>
      <c r="B1025" s="236" t="s">
        <v>3815</v>
      </c>
      <c r="C1025" s="845"/>
      <c r="D1025" s="845"/>
      <c r="E1025" s="845"/>
      <c r="F1025" s="845"/>
      <c r="G1025" s="845"/>
      <c r="H1025" s="845"/>
      <c r="I1025" s="845"/>
      <c r="J1025" s="845"/>
      <c r="K1025" s="845"/>
      <c r="L1025" s="845"/>
      <c r="M1025" s="845"/>
      <c r="N1025" s="845"/>
      <c r="O1025" s="845"/>
      <c r="P1025" s="845"/>
      <c r="Q1025" s="845"/>
      <c r="R1025" s="845"/>
      <c r="S1025" s="845"/>
      <c r="T1025" s="845"/>
      <c r="U1025" s="845"/>
      <c r="V1025" s="845"/>
      <c r="W1025" s="845"/>
      <c r="X1025" s="845"/>
      <c r="Y1025" s="845"/>
      <c r="Z1025" s="845"/>
      <c r="AA1025" s="845"/>
      <c r="AB1025" s="845"/>
      <c r="AC1025" s="845"/>
      <c r="AD1025" s="845"/>
      <c r="AE1025" s="845"/>
      <c r="AF1025" s="845"/>
      <c r="AG1025" s="845"/>
      <c r="AH1025" s="845"/>
      <c r="AI1025" s="845"/>
      <c r="AJ1025" s="845"/>
      <c r="AK1025" s="845"/>
      <c r="AL1025" s="845"/>
      <c r="AM1025" s="237"/>
      <c r="AN1025" s="237"/>
      <c r="AO1025" s="237"/>
      <c r="AP1025" s="237"/>
      <c r="AQ1025" s="237"/>
      <c r="AR1025" s="716"/>
      <c r="AS1025" s="716"/>
      <c r="AT1025" s="716"/>
      <c r="AU1025" s="716"/>
      <c r="AV1025" s="716"/>
      <c r="AW1025" s="716"/>
      <c r="AX1025" s="716"/>
      <c r="AY1025" s="716"/>
      <c r="AZ1025" s="716"/>
      <c r="BA1025" s="716"/>
      <c r="BB1025" s="716"/>
      <c r="BC1025" s="716"/>
      <c r="BD1025" s="716"/>
      <c r="BE1025" s="716"/>
      <c r="BF1025" s="716"/>
      <c r="BG1025" s="716"/>
      <c r="BH1025" s="716"/>
      <c r="BI1025" s="716"/>
      <c r="BJ1025" s="716"/>
      <c r="BK1025" s="716"/>
      <c r="BL1025" s="716"/>
      <c r="BM1025" s="716"/>
      <c r="BN1025" s="716"/>
      <c r="BO1025" s="716"/>
      <c r="BP1025" s="716"/>
      <c r="BQ1025" s="716"/>
      <c r="BR1025" s="716"/>
      <c r="BS1025" s="716"/>
      <c r="BT1025" s="716"/>
      <c r="BU1025" s="716"/>
      <c r="BV1025" s="716"/>
      <c r="BW1025" s="716"/>
      <c r="BX1025" s="716"/>
      <c r="BY1025" s="716"/>
      <c r="BZ1025" s="716"/>
      <c r="CA1025" s="716"/>
      <c r="CB1025" s="716"/>
      <c r="CC1025" s="716"/>
      <c r="CD1025" s="716"/>
      <c r="CE1025" s="716"/>
      <c r="CF1025" s="716"/>
      <c r="CG1025" s="716"/>
      <c r="CH1025" s="716"/>
      <c r="CI1025" s="716"/>
      <c r="CJ1025" s="716"/>
      <c r="CK1025" s="716"/>
      <c r="CL1025" s="716"/>
      <c r="CM1025" s="716"/>
      <c r="CN1025" s="716"/>
      <c r="CO1025" s="716"/>
      <c r="CP1025" s="716"/>
      <c r="CQ1025" s="716"/>
      <c r="CR1025" s="716"/>
      <c r="CS1025" s="716"/>
      <c r="CT1025" s="716"/>
      <c r="CU1025" s="716"/>
      <c r="CV1025" s="716"/>
      <c r="CW1025" s="716"/>
      <c r="CX1025" s="716"/>
      <c r="CY1025" s="716"/>
      <c r="CZ1025" s="716"/>
      <c r="DA1025" s="716"/>
      <c r="DB1025" s="716"/>
      <c r="DC1025" s="716"/>
      <c r="DD1025" s="716"/>
      <c r="DE1025" s="716"/>
      <c r="DF1025" s="716"/>
      <c r="DG1025" s="716"/>
      <c r="DH1025" s="716"/>
      <c r="DI1025" s="716"/>
      <c r="DJ1025" s="716"/>
      <c r="DK1025" s="716"/>
      <c r="DL1025" s="716"/>
      <c r="DM1025" s="716"/>
      <c r="DN1025" s="716"/>
      <c r="DO1025" s="716"/>
      <c r="DP1025" s="716"/>
      <c r="DQ1025" s="716"/>
      <c r="DR1025" s="716"/>
      <c r="DS1025" s="716"/>
      <c r="DT1025" s="716"/>
      <c r="DU1025" s="716"/>
      <c r="DV1025" s="716"/>
      <c r="DW1025" s="716"/>
      <c r="DX1025" s="716"/>
      <c r="DY1025" s="716"/>
      <c r="DZ1025" s="716"/>
      <c r="EA1025" s="716"/>
      <c r="EB1025" s="716"/>
      <c r="EC1025" s="716"/>
      <c r="ED1025" s="716"/>
      <c r="EE1025" s="716"/>
      <c r="EF1025" s="716"/>
      <c r="EG1025" s="716"/>
      <c r="EH1025" s="716"/>
      <c r="EI1025" s="716"/>
      <c r="EJ1025" s="716"/>
      <c r="EK1025" s="716"/>
      <c r="EL1025" s="716"/>
      <c r="EM1025" s="716"/>
      <c r="EN1025" s="716"/>
      <c r="EO1025" s="716"/>
      <c r="EP1025" s="716"/>
      <c r="EQ1025" s="716"/>
      <c r="ER1025" s="716"/>
      <c r="ES1025" s="716"/>
      <c r="ET1025" s="716"/>
      <c r="EU1025" s="716"/>
      <c r="EV1025" s="716"/>
      <c r="EW1025" s="716"/>
      <c r="EX1025" s="716"/>
      <c r="EY1025" s="716"/>
      <c r="EZ1025" s="716"/>
      <c r="FA1025" s="716"/>
      <c r="FB1025" s="716"/>
      <c r="FC1025" s="716"/>
      <c r="FD1025" s="716"/>
      <c r="FE1025" s="716"/>
      <c r="FF1025" s="716"/>
      <c r="FG1025" s="716"/>
      <c r="FH1025" s="716"/>
      <c r="FI1025" s="716"/>
      <c r="FJ1025" s="716"/>
      <c r="FK1025" s="716"/>
      <c r="FL1025" s="716"/>
      <c r="FM1025" s="716"/>
      <c r="FN1025" s="716"/>
      <c r="FO1025" s="716"/>
      <c r="FP1025" s="716"/>
      <c r="FQ1025" s="716"/>
      <c r="FR1025" s="716"/>
      <c r="FS1025" s="716"/>
      <c r="FT1025" s="716"/>
      <c r="FU1025" s="716"/>
      <c r="FV1025" s="716"/>
      <c r="FW1025" s="716"/>
      <c r="FX1025" s="716"/>
      <c r="FY1025" s="716"/>
      <c r="FZ1025" s="716"/>
      <c r="GA1025" s="716"/>
      <c r="GB1025" s="716"/>
      <c r="GC1025" s="716"/>
      <c r="GD1025" s="716"/>
      <c r="GE1025" s="716"/>
      <c r="GF1025" s="716"/>
      <c r="GG1025" s="716"/>
      <c r="GH1025" s="716"/>
      <c r="GI1025" s="716"/>
      <c r="GJ1025" s="716"/>
      <c r="GK1025" s="716"/>
      <c r="GL1025" s="716"/>
      <c r="GM1025" s="716"/>
      <c r="GN1025" s="716"/>
      <c r="GO1025" s="716"/>
      <c r="GP1025" s="716"/>
      <c r="GQ1025" s="716"/>
      <c r="GR1025" s="716"/>
      <c r="GS1025" s="716"/>
      <c r="GT1025" s="716"/>
      <c r="GU1025" s="716"/>
      <c r="GV1025" s="716"/>
      <c r="GW1025" s="716"/>
      <c r="GX1025" s="716"/>
      <c r="GY1025" s="716"/>
      <c r="GZ1025" s="716"/>
      <c r="HA1025" s="716"/>
      <c r="HB1025" s="716"/>
      <c r="HC1025" s="716"/>
      <c r="HD1025" s="716"/>
      <c r="HE1025" s="716"/>
      <c r="HF1025" s="716"/>
      <c r="HG1025" s="716"/>
      <c r="HH1025" s="716"/>
      <c r="HI1025" s="716"/>
      <c r="HJ1025" s="716"/>
      <c r="HK1025" s="716"/>
      <c r="HL1025" s="716"/>
      <c r="HM1025" s="716"/>
      <c r="HN1025" s="716"/>
      <c r="HO1025" s="716"/>
      <c r="HP1025" s="716"/>
      <c r="HQ1025" s="716"/>
      <c r="HR1025" s="716"/>
      <c r="HS1025" s="716"/>
      <c r="HT1025" s="716"/>
      <c r="HU1025" s="716"/>
      <c r="HV1025" s="716"/>
      <c r="HW1025" s="716"/>
      <c r="HX1025" s="716"/>
      <c r="HY1025" s="716"/>
      <c r="HZ1025" s="716"/>
      <c r="IA1025" s="716"/>
      <c r="IB1025" s="716"/>
      <c r="IC1025" s="716"/>
      <c r="ID1025" s="716"/>
      <c r="IE1025" s="716"/>
      <c r="IF1025" s="716"/>
      <c r="IG1025" s="716"/>
      <c r="IH1025" s="716"/>
      <c r="II1025" s="716"/>
      <c r="IJ1025" s="716"/>
      <c r="IK1025" s="716"/>
      <c r="IL1025" s="716"/>
      <c r="IM1025" s="716"/>
      <c r="IN1025" s="716"/>
      <c r="IO1025" s="716"/>
      <c r="IP1025" s="716"/>
      <c r="IQ1025" s="716"/>
      <c r="IR1025" s="716"/>
      <c r="IS1025" s="716"/>
      <c r="IT1025" s="716"/>
      <c r="IU1025" s="716"/>
      <c r="IV1025" s="716"/>
      <c r="IW1025" s="716"/>
      <c r="IX1025" s="716"/>
      <c r="IY1025" s="716"/>
      <c r="IZ1025" s="716"/>
      <c r="JA1025" s="716"/>
      <c r="JB1025" s="716"/>
      <c r="JC1025" s="716"/>
      <c r="JD1025" s="716"/>
      <c r="JE1025" s="716"/>
      <c r="JF1025" s="716"/>
      <c r="JG1025" s="716"/>
      <c r="JH1025" s="716"/>
      <c r="JI1025" s="716"/>
      <c r="JJ1025" s="716"/>
      <c r="JK1025" s="716"/>
      <c r="JL1025" s="716"/>
      <c r="JM1025" s="716"/>
      <c r="JN1025" s="716"/>
      <c r="JO1025" s="716"/>
      <c r="JP1025" s="716"/>
      <c r="JQ1025" s="716"/>
      <c r="JR1025" s="716"/>
      <c r="JS1025" s="716"/>
      <c r="JT1025" s="716"/>
      <c r="JU1025" s="716"/>
      <c r="JV1025" s="716"/>
      <c r="JW1025" s="716"/>
      <c r="JX1025" s="716"/>
      <c r="JY1025" s="716"/>
      <c r="JZ1025" s="716"/>
      <c r="KA1025" s="716"/>
      <c r="KB1025" s="716"/>
      <c r="KC1025" s="716"/>
      <c r="KD1025" s="716"/>
      <c r="KE1025" s="716"/>
      <c r="KF1025" s="716"/>
      <c r="KG1025" s="716"/>
      <c r="KH1025" s="716"/>
      <c r="KI1025" s="716"/>
      <c r="KJ1025" s="716"/>
      <c r="KK1025" s="716"/>
      <c r="KL1025" s="716"/>
      <c r="KM1025" s="716"/>
      <c r="KN1025" s="716"/>
      <c r="KO1025" s="716"/>
      <c r="KP1025" s="716"/>
      <c r="KQ1025" s="716"/>
      <c r="KR1025" s="716"/>
      <c r="KS1025" s="716"/>
      <c r="KT1025" s="716"/>
      <c r="KU1025" s="716"/>
      <c r="KV1025" s="716"/>
      <c r="KW1025" s="716"/>
      <c r="KX1025" s="716"/>
      <c r="KY1025" s="716"/>
      <c r="KZ1025" s="716"/>
      <c r="LA1025" s="716"/>
      <c r="LB1025" s="716"/>
      <c r="LC1025" s="716"/>
      <c r="LD1025" s="716"/>
      <c r="LE1025" s="716"/>
      <c r="LF1025" s="716"/>
      <c r="LG1025" s="716"/>
      <c r="LH1025" s="716"/>
      <c r="LI1025" s="716"/>
      <c r="LJ1025" s="716"/>
      <c r="LK1025" s="716"/>
      <c r="LL1025" s="716"/>
      <c r="LM1025" s="716"/>
      <c r="LN1025" s="716"/>
      <c r="LO1025" s="716"/>
      <c r="LP1025" s="716"/>
      <c r="LQ1025" s="716"/>
      <c r="LR1025" s="716"/>
      <c r="LS1025" s="716"/>
      <c r="LT1025" s="716"/>
      <c r="LU1025" s="716"/>
      <c r="LV1025" s="716"/>
      <c r="LW1025" s="716"/>
      <c r="LX1025" s="716"/>
      <c r="LY1025" s="716"/>
      <c r="LZ1025" s="716"/>
      <c r="MA1025" s="716"/>
      <c r="MB1025" s="716"/>
      <c r="MC1025" s="716"/>
      <c r="MD1025" s="716"/>
      <c r="ME1025" s="716"/>
      <c r="MF1025" s="716"/>
      <c r="MG1025" s="716"/>
      <c r="MH1025" s="716"/>
      <c r="MI1025" s="716"/>
      <c r="MJ1025" s="716"/>
      <c r="MK1025" s="716"/>
      <c r="ML1025" s="716"/>
      <c r="MM1025" s="716"/>
      <c r="MN1025" s="716"/>
      <c r="MO1025" s="716"/>
      <c r="MP1025" s="716"/>
      <c r="MQ1025" s="716"/>
      <c r="MR1025" s="716"/>
      <c r="MS1025" s="716"/>
      <c r="MT1025" s="716"/>
      <c r="MU1025" s="716"/>
      <c r="MV1025" s="716"/>
      <c r="MW1025" s="716"/>
      <c r="MX1025" s="716"/>
      <c r="MY1025" s="716"/>
      <c r="MZ1025" s="716"/>
      <c r="NA1025" s="716"/>
      <c r="NB1025" s="716"/>
      <c r="NC1025" s="716"/>
      <c r="ND1025" s="716"/>
      <c r="NE1025" s="716"/>
      <c r="NF1025" s="716"/>
      <c r="NG1025" s="716"/>
      <c r="NH1025" s="716"/>
      <c r="NI1025" s="716"/>
      <c r="NJ1025" s="716"/>
      <c r="NK1025" s="716"/>
      <c r="NL1025" s="716"/>
      <c r="NM1025" s="716"/>
      <c r="NN1025" s="716"/>
      <c r="NO1025" s="716"/>
      <c r="NP1025" s="716"/>
      <c r="NQ1025" s="716"/>
      <c r="NR1025" s="716"/>
      <c r="NS1025" s="716"/>
      <c r="NT1025" s="716"/>
      <c r="NU1025" s="716"/>
      <c r="NV1025" s="716"/>
      <c r="NW1025" s="716"/>
      <c r="NX1025" s="716"/>
      <c r="NY1025" s="716"/>
      <c r="NZ1025" s="716"/>
      <c r="OA1025" s="716"/>
      <c r="OB1025" s="716"/>
      <c r="OC1025" s="716"/>
      <c r="OD1025" s="716"/>
      <c r="OE1025" s="716"/>
      <c r="OF1025" s="716"/>
      <c r="OG1025" s="716"/>
      <c r="OH1025" s="716"/>
      <c r="OI1025" s="716"/>
      <c r="OJ1025" s="716"/>
      <c r="OK1025" s="716"/>
      <c r="OL1025" s="716"/>
      <c r="OM1025" s="716"/>
      <c r="ON1025" s="716"/>
      <c r="OO1025" s="716"/>
      <c r="OP1025" s="716"/>
      <c r="OQ1025" s="716"/>
      <c r="OR1025" s="716"/>
      <c r="OS1025" s="716"/>
      <c r="OT1025" s="716"/>
      <c r="OU1025" s="716"/>
      <c r="OV1025" s="716"/>
      <c r="OW1025" s="716"/>
      <c r="OX1025" s="716"/>
      <c r="OY1025" s="716"/>
      <c r="OZ1025" s="716"/>
      <c r="PA1025" s="716"/>
      <c r="PB1025" s="716"/>
      <c r="PC1025" s="716"/>
      <c r="PD1025" s="716"/>
      <c r="PE1025" s="716"/>
      <c r="PF1025" s="716"/>
      <c r="PG1025" s="716"/>
      <c r="PH1025" s="716"/>
      <c r="PI1025" s="716"/>
      <c r="PJ1025" s="716"/>
      <c r="PK1025" s="716"/>
      <c r="PL1025" s="716"/>
      <c r="PM1025" s="716"/>
      <c r="PN1025" s="716"/>
      <c r="PO1025" s="716"/>
      <c r="PP1025" s="716"/>
      <c r="PQ1025" s="716"/>
      <c r="PR1025" s="716"/>
      <c r="PS1025" s="716"/>
      <c r="PT1025" s="716"/>
      <c r="PU1025" s="716"/>
      <c r="PV1025" s="716"/>
      <c r="PW1025" s="716"/>
      <c r="PX1025" s="716"/>
      <c r="PY1025" s="716"/>
      <c r="PZ1025" s="716"/>
      <c r="QA1025" s="716"/>
      <c r="QB1025" s="716"/>
      <c r="QC1025" s="716"/>
      <c r="QD1025" s="716"/>
      <c r="QE1025" s="716"/>
      <c r="QF1025" s="716"/>
      <c r="QG1025" s="716"/>
      <c r="QH1025" s="716"/>
      <c r="QI1025" s="716"/>
      <c r="QJ1025" s="716"/>
      <c r="QK1025" s="716"/>
      <c r="QL1025" s="716"/>
      <c r="QM1025" s="716"/>
      <c r="QN1025" s="716"/>
      <c r="QO1025" s="716"/>
      <c r="QP1025" s="716"/>
      <c r="QQ1025" s="716"/>
      <c r="QR1025" s="716"/>
      <c r="QS1025" s="716"/>
      <c r="QT1025" s="716"/>
      <c r="QU1025" s="716"/>
      <c r="QV1025" s="716"/>
      <c r="QW1025" s="716"/>
      <c r="QX1025" s="716"/>
      <c r="QY1025" s="716"/>
      <c r="QZ1025" s="716"/>
      <c r="RA1025" s="716"/>
      <c r="RB1025" s="716"/>
      <c r="RC1025" s="716"/>
      <c r="RD1025" s="716"/>
      <c r="RE1025" s="716"/>
      <c r="RF1025" s="716"/>
      <c r="RG1025" s="716"/>
      <c r="RH1025" s="716"/>
      <c r="RI1025" s="716"/>
      <c r="RJ1025" s="716"/>
      <c r="RK1025" s="716"/>
      <c r="RL1025" s="716"/>
      <c r="RM1025" s="716"/>
      <c r="RN1025" s="716"/>
      <c r="RO1025" s="716"/>
      <c r="RP1025" s="716"/>
      <c r="RQ1025" s="716"/>
      <c r="RR1025" s="716"/>
      <c r="RS1025" s="716"/>
      <c r="RT1025" s="716"/>
      <c r="RU1025" s="716"/>
      <c r="RV1025" s="716"/>
      <c r="RW1025" s="716"/>
      <c r="RX1025" s="716"/>
      <c r="RY1025" s="716"/>
      <c r="RZ1025" s="716"/>
      <c r="SA1025" s="716"/>
      <c r="SB1025" s="716"/>
      <c r="SC1025" s="716"/>
      <c r="SD1025" s="716"/>
      <c r="SE1025" s="716"/>
      <c r="SF1025" s="716"/>
      <c r="SG1025" s="716"/>
      <c r="SH1025" s="716"/>
      <c r="SI1025" s="716"/>
      <c r="SJ1025" s="716"/>
      <c r="SK1025" s="716"/>
      <c r="SL1025" s="716"/>
      <c r="SM1025" s="716"/>
      <c r="SN1025" s="716"/>
      <c r="SO1025" s="716"/>
      <c r="SP1025" s="716"/>
      <c r="SQ1025" s="716"/>
      <c r="SR1025" s="716"/>
      <c r="SS1025" s="716"/>
      <c r="ST1025" s="716"/>
      <c r="SU1025" s="716"/>
      <c r="SV1025" s="716"/>
      <c r="SW1025" s="716"/>
      <c r="SX1025" s="716"/>
      <c r="SY1025" s="716"/>
      <c r="SZ1025" s="716"/>
      <c r="TA1025" s="716"/>
      <c r="TB1025" s="716"/>
      <c r="TC1025" s="716"/>
      <c r="TD1025" s="716"/>
      <c r="TE1025" s="716"/>
      <c r="TF1025" s="716"/>
      <c r="TG1025" s="716"/>
      <c r="TH1025" s="716"/>
      <c r="TI1025" s="716"/>
      <c r="TJ1025" s="716"/>
      <c r="TK1025" s="716"/>
      <c r="TL1025" s="716"/>
      <c r="TM1025" s="716"/>
      <c r="TN1025" s="716"/>
      <c r="TO1025" s="716"/>
      <c r="TP1025" s="716"/>
      <c r="TQ1025" s="716"/>
      <c r="TR1025" s="716"/>
      <c r="TS1025" s="716"/>
      <c r="TT1025" s="716"/>
      <c r="TU1025" s="716"/>
      <c r="TV1025" s="716"/>
      <c r="TW1025" s="716"/>
      <c r="TX1025" s="716"/>
      <c r="TY1025" s="716"/>
      <c r="TZ1025" s="716"/>
      <c r="UA1025" s="716"/>
      <c r="UB1025" s="716"/>
      <c r="UC1025" s="716"/>
      <c r="UD1025" s="716"/>
      <c r="UE1025" s="716"/>
      <c r="UF1025" s="716"/>
      <c r="UG1025" s="716"/>
      <c r="UH1025" s="716"/>
      <c r="UI1025" s="716"/>
      <c r="UJ1025" s="716"/>
      <c r="UK1025" s="716"/>
      <c r="UL1025" s="716"/>
      <c r="UM1025" s="716"/>
      <c r="UN1025" s="716"/>
      <c r="UO1025" s="716"/>
      <c r="UP1025" s="716"/>
      <c r="UQ1025" s="716"/>
      <c r="UR1025" s="716"/>
      <c r="US1025" s="716"/>
      <c r="UT1025" s="716"/>
      <c r="UU1025" s="716"/>
      <c r="UV1025" s="716"/>
      <c r="UW1025" s="716"/>
      <c r="UX1025" s="716"/>
      <c r="UY1025" s="716"/>
      <c r="UZ1025" s="716"/>
      <c r="VA1025" s="716"/>
      <c r="VB1025" s="716"/>
      <c r="VC1025" s="716"/>
      <c r="VD1025" s="716"/>
      <c r="VE1025" s="716"/>
      <c r="VF1025" s="716"/>
      <c r="VG1025" s="716"/>
      <c r="VH1025" s="716"/>
      <c r="VI1025" s="716"/>
      <c r="VJ1025" s="716"/>
      <c r="VK1025" s="716"/>
      <c r="VL1025" s="716"/>
      <c r="VM1025" s="716"/>
      <c r="VN1025" s="716"/>
      <c r="VO1025" s="716"/>
      <c r="VP1025" s="716"/>
      <c r="VQ1025" s="716"/>
      <c r="VR1025" s="716"/>
      <c r="VS1025" s="716"/>
      <c r="VT1025" s="716"/>
      <c r="VU1025" s="716"/>
      <c r="VV1025" s="716"/>
      <c r="VW1025" s="716"/>
      <c r="VX1025" s="716"/>
      <c r="VY1025" s="716"/>
      <c r="VZ1025" s="716"/>
      <c r="WA1025" s="716"/>
      <c r="WB1025" s="716"/>
      <c r="WC1025" s="716"/>
      <c r="WD1025" s="716"/>
      <c r="WE1025" s="716"/>
      <c r="WF1025" s="716"/>
      <c r="WG1025" s="716"/>
      <c r="WH1025" s="716"/>
      <c r="WI1025" s="716"/>
      <c r="WJ1025" s="716"/>
      <c r="WK1025" s="716"/>
      <c r="WL1025" s="716"/>
      <c r="WM1025" s="716"/>
      <c r="WN1025" s="716"/>
      <c r="WO1025" s="716"/>
      <c r="WP1025" s="716"/>
      <c r="WQ1025" s="716"/>
      <c r="WR1025" s="716"/>
      <c r="WS1025" s="716"/>
      <c r="WT1025" s="716"/>
      <c r="WU1025" s="716"/>
      <c r="WV1025" s="716"/>
      <c r="WW1025" s="716"/>
      <c r="WX1025" s="716"/>
      <c r="WY1025" s="716"/>
      <c r="WZ1025" s="716"/>
      <c r="XA1025" s="716"/>
      <c r="XB1025" s="716"/>
      <c r="XC1025" s="716"/>
      <c r="XD1025" s="716"/>
      <c r="XE1025" s="716"/>
      <c r="XF1025" s="716"/>
      <c r="XG1025" s="716"/>
      <c r="XH1025" s="716"/>
      <c r="XI1025" s="716"/>
      <c r="XJ1025" s="716"/>
      <c r="XK1025" s="716"/>
      <c r="XL1025" s="716"/>
      <c r="XM1025" s="716"/>
      <c r="XN1025" s="716"/>
      <c r="XO1025" s="716"/>
      <c r="XP1025" s="716"/>
      <c r="XQ1025" s="716"/>
      <c r="XR1025" s="716"/>
      <c r="XS1025" s="716"/>
      <c r="XT1025" s="716"/>
      <c r="XU1025" s="716"/>
      <c r="XV1025" s="716"/>
      <c r="XW1025" s="716"/>
      <c r="XX1025" s="716"/>
      <c r="XY1025" s="716"/>
      <c r="XZ1025" s="716"/>
      <c r="YA1025" s="716"/>
      <c r="YB1025" s="716"/>
      <c r="YC1025" s="716"/>
      <c r="YD1025" s="716"/>
      <c r="YE1025" s="716"/>
      <c r="YF1025" s="716"/>
      <c r="YG1025" s="716"/>
      <c r="YH1025" s="716"/>
      <c r="YI1025" s="716"/>
      <c r="YJ1025" s="716"/>
      <c r="YK1025" s="716"/>
      <c r="YL1025" s="716"/>
      <c r="YM1025" s="716"/>
      <c r="YN1025" s="716"/>
      <c r="YO1025" s="716"/>
      <c r="YP1025" s="716"/>
      <c r="YQ1025" s="716"/>
      <c r="YR1025" s="716"/>
      <c r="YS1025" s="716"/>
      <c r="YT1025" s="716"/>
      <c r="YU1025" s="716"/>
      <c r="YV1025" s="716"/>
      <c r="YW1025" s="716"/>
      <c r="YX1025" s="716"/>
      <c r="YY1025" s="716"/>
      <c r="YZ1025" s="716"/>
      <c r="ZA1025" s="716"/>
      <c r="ZB1025" s="716"/>
      <c r="ZC1025" s="716"/>
      <c r="ZD1025" s="716"/>
      <c r="ZE1025" s="716"/>
      <c r="ZF1025" s="716"/>
      <c r="ZG1025" s="716"/>
      <c r="ZH1025" s="716"/>
      <c r="ZI1025" s="716"/>
      <c r="ZJ1025" s="716"/>
      <c r="ZK1025" s="716"/>
      <c r="ZL1025" s="716"/>
      <c r="ZM1025" s="716"/>
      <c r="ZN1025" s="716"/>
      <c r="ZO1025" s="716"/>
      <c r="ZP1025" s="716"/>
      <c r="ZQ1025" s="716"/>
      <c r="ZR1025" s="716"/>
      <c r="ZS1025" s="716"/>
      <c r="ZT1025" s="716"/>
      <c r="ZU1025" s="716"/>
      <c r="ZV1025" s="716"/>
      <c r="ZW1025" s="716"/>
      <c r="ZX1025" s="716"/>
      <c r="ZY1025" s="716"/>
      <c r="ZZ1025" s="716"/>
      <c r="AAA1025" s="716"/>
      <c r="AAB1025" s="716"/>
      <c r="AAC1025" s="716"/>
      <c r="AAD1025" s="716"/>
      <c r="AAE1025" s="716"/>
      <c r="AAF1025" s="716"/>
      <c r="AAG1025" s="716"/>
      <c r="AAH1025" s="716"/>
      <c r="AAI1025" s="716"/>
      <c r="AAJ1025" s="716"/>
      <c r="AAK1025" s="716"/>
      <c r="AAL1025" s="716"/>
      <c r="AAM1025" s="716"/>
      <c r="AAN1025" s="716"/>
      <c r="AAO1025" s="716"/>
      <c r="AAP1025" s="716"/>
      <c r="AAQ1025" s="716"/>
      <c r="AAR1025" s="716"/>
      <c r="AAS1025" s="716"/>
      <c r="AAT1025" s="716"/>
      <c r="AAU1025" s="716"/>
      <c r="AAV1025" s="716"/>
      <c r="AAW1025" s="716"/>
      <c r="AAX1025" s="716"/>
      <c r="AAY1025" s="716"/>
      <c r="AAZ1025" s="716"/>
      <c r="ABA1025" s="716"/>
      <c r="ABB1025" s="716"/>
      <c r="ABC1025" s="716"/>
      <c r="ABD1025" s="716"/>
      <c r="ABE1025" s="716"/>
      <c r="ABF1025" s="716"/>
      <c r="ABG1025" s="716"/>
      <c r="ABH1025" s="716"/>
      <c r="ABI1025" s="716"/>
      <c r="ABJ1025" s="716"/>
      <c r="ABK1025" s="716"/>
      <c r="ABL1025" s="716"/>
      <c r="ABM1025" s="716"/>
      <c r="ABN1025" s="716"/>
      <c r="ABO1025" s="716"/>
      <c r="ABP1025" s="716"/>
      <c r="ABQ1025" s="716"/>
      <c r="ABR1025" s="716"/>
      <c r="ABS1025" s="716"/>
      <c r="ABT1025" s="716"/>
      <c r="ABU1025" s="716"/>
      <c r="ABV1025" s="716"/>
      <c r="ABW1025" s="716"/>
      <c r="ABX1025" s="716"/>
      <c r="ABY1025" s="716"/>
      <c r="ABZ1025" s="716"/>
      <c r="ACA1025" s="716"/>
      <c r="ACB1025" s="716"/>
      <c r="ACC1025" s="716"/>
      <c r="ACD1025" s="716"/>
      <c r="ACE1025" s="716"/>
      <c r="ACF1025" s="716"/>
      <c r="ACG1025" s="716"/>
      <c r="ACH1025" s="716"/>
      <c r="ACI1025" s="716"/>
      <c r="ACJ1025" s="716"/>
      <c r="ACK1025" s="716"/>
      <c r="ACL1025" s="716"/>
      <c r="ACM1025" s="716"/>
      <c r="ACN1025" s="716"/>
      <c r="ACO1025" s="716"/>
      <c r="ACP1025" s="716"/>
      <c r="ACQ1025" s="716"/>
      <c r="ACR1025" s="716"/>
      <c r="ACS1025" s="716"/>
      <c r="ACT1025" s="716"/>
      <c r="ACU1025" s="716"/>
      <c r="ACV1025" s="716"/>
      <c r="ACW1025" s="716"/>
      <c r="ACX1025" s="716"/>
      <c r="ACY1025" s="716"/>
      <c r="ACZ1025" s="716"/>
      <c r="ADA1025" s="716"/>
      <c r="ADB1025" s="716"/>
      <c r="ADC1025" s="716"/>
      <c r="ADD1025" s="716"/>
      <c r="ADE1025" s="716"/>
      <c r="ADF1025" s="716"/>
      <c r="ADG1025" s="716"/>
      <c r="ADH1025" s="716"/>
      <c r="ADI1025" s="716"/>
      <c r="ADJ1025" s="716"/>
      <c r="ADK1025" s="716"/>
      <c r="ADL1025" s="716"/>
      <c r="ADM1025" s="716"/>
      <c r="ADN1025" s="716"/>
      <c r="ADO1025" s="716"/>
      <c r="ADP1025" s="716"/>
      <c r="ADQ1025" s="716"/>
      <c r="ADR1025" s="716"/>
      <c r="ADS1025" s="716"/>
      <c r="ADT1025" s="716"/>
      <c r="ADU1025" s="716"/>
      <c r="ADV1025" s="716"/>
      <c r="ADW1025" s="716"/>
      <c r="ADX1025" s="716"/>
      <c r="ADY1025" s="716"/>
      <c r="ADZ1025" s="716"/>
      <c r="AEA1025" s="716"/>
      <c r="AEB1025" s="716"/>
      <c r="AEC1025" s="716"/>
      <c r="AED1025" s="716"/>
      <c r="AEE1025" s="716"/>
      <c r="AEF1025" s="716"/>
      <c r="AEG1025" s="716"/>
      <c r="AEH1025" s="716"/>
      <c r="AEI1025" s="716"/>
      <c r="AEJ1025" s="716"/>
      <c r="AEK1025" s="716"/>
      <c r="AEL1025" s="716"/>
      <c r="AEM1025" s="716"/>
      <c r="AEN1025" s="716"/>
      <c r="AEO1025" s="716"/>
      <c r="AEP1025" s="716"/>
      <c r="AEQ1025" s="716"/>
      <c r="AER1025" s="716"/>
      <c r="AES1025" s="716"/>
      <c r="AET1025" s="716"/>
      <c r="AEU1025" s="716"/>
      <c r="AEV1025" s="716"/>
      <c r="AEW1025" s="716"/>
      <c r="AEX1025" s="716"/>
      <c r="AEY1025" s="716"/>
      <c r="AEZ1025" s="716"/>
      <c r="AFA1025" s="716"/>
      <c r="AFB1025" s="716"/>
      <c r="AFC1025" s="716"/>
      <c r="AFD1025" s="716"/>
      <c r="AFE1025" s="716"/>
      <c r="AFF1025" s="716"/>
      <c r="AFG1025" s="716"/>
      <c r="AFH1025" s="716"/>
      <c r="AFI1025" s="716"/>
      <c r="AFJ1025" s="716"/>
      <c r="AFK1025" s="716"/>
      <c r="AFL1025" s="716"/>
      <c r="AFM1025" s="716"/>
      <c r="AFN1025" s="716"/>
      <c r="AFO1025" s="716"/>
      <c r="AFP1025" s="716"/>
      <c r="AFQ1025" s="716"/>
      <c r="AFR1025" s="716"/>
      <c r="AFS1025" s="716"/>
      <c r="AFT1025" s="716"/>
      <c r="AFU1025" s="716"/>
      <c r="AFV1025" s="716"/>
      <c r="AFW1025" s="716"/>
      <c r="AFX1025" s="716"/>
      <c r="AFY1025" s="716"/>
      <c r="AFZ1025" s="716"/>
      <c r="AGA1025" s="716"/>
      <c r="AGB1025" s="716"/>
      <c r="AGC1025" s="716"/>
      <c r="AGD1025" s="716"/>
      <c r="AGE1025" s="716"/>
      <c r="AGF1025" s="716"/>
      <c r="AGG1025" s="716"/>
      <c r="AGH1025" s="716"/>
      <c r="AGI1025" s="716"/>
      <c r="AGJ1025" s="716"/>
      <c r="AGK1025" s="716"/>
      <c r="AGL1025" s="716"/>
      <c r="AGM1025" s="716"/>
      <c r="AGN1025" s="716"/>
      <c r="AGO1025" s="716"/>
      <c r="AGP1025" s="716"/>
      <c r="AGQ1025" s="716"/>
      <c r="AGR1025" s="716"/>
      <c r="AGS1025" s="716"/>
      <c r="AGT1025" s="716"/>
      <c r="AGU1025" s="716"/>
      <c r="AGV1025" s="716"/>
      <c r="AGW1025" s="716"/>
      <c r="AGX1025" s="716"/>
      <c r="AGY1025" s="716"/>
      <c r="AGZ1025" s="716"/>
      <c r="AHA1025" s="716"/>
      <c r="AHB1025" s="716"/>
      <c r="AHC1025" s="716"/>
      <c r="AHD1025" s="716"/>
      <c r="AHE1025" s="716"/>
      <c r="AHF1025" s="716"/>
      <c r="AHG1025" s="716"/>
      <c r="AHH1025" s="716"/>
      <c r="AHI1025" s="716"/>
      <c r="AHJ1025" s="716"/>
      <c r="AHK1025" s="716"/>
      <c r="AHL1025" s="716"/>
      <c r="AHM1025" s="716"/>
      <c r="AHN1025" s="716"/>
      <c r="AHO1025" s="716"/>
      <c r="AHP1025" s="716"/>
      <c r="AHQ1025" s="716"/>
      <c r="AHR1025" s="716"/>
      <c r="AHS1025" s="716"/>
      <c r="AHT1025" s="716"/>
      <c r="AHU1025" s="716"/>
      <c r="AHV1025" s="716"/>
      <c r="AHW1025" s="716"/>
      <c r="AHX1025" s="716"/>
      <c r="AHY1025" s="716"/>
      <c r="AHZ1025" s="716"/>
      <c r="AIA1025" s="716"/>
      <c r="AIB1025" s="716"/>
      <c r="AIC1025" s="716"/>
      <c r="AID1025" s="716"/>
      <c r="AIE1025" s="716"/>
      <c r="AIF1025" s="716"/>
      <c r="AIG1025" s="716"/>
      <c r="AIH1025" s="716"/>
      <c r="AII1025" s="716"/>
      <c r="AIJ1025" s="716"/>
      <c r="AIK1025" s="716"/>
      <c r="AIL1025" s="716"/>
      <c r="AIM1025" s="716"/>
      <c r="AIN1025" s="716"/>
      <c r="AIO1025" s="716"/>
      <c r="AIP1025" s="716"/>
      <c r="AIQ1025" s="716"/>
      <c r="AIR1025" s="716"/>
      <c r="AIS1025" s="716"/>
      <c r="AIT1025" s="716"/>
      <c r="AIU1025" s="716"/>
      <c r="AIV1025" s="716"/>
      <c r="AIW1025" s="716"/>
      <c r="AIX1025" s="716"/>
      <c r="AIY1025" s="716"/>
      <c r="AIZ1025" s="716"/>
      <c r="AJA1025" s="716"/>
      <c r="AJB1025" s="716"/>
      <c r="AJC1025" s="716"/>
      <c r="AJD1025" s="716"/>
      <c r="AJE1025" s="716"/>
      <c r="AJF1025" s="716"/>
      <c r="AJG1025" s="716"/>
      <c r="AJH1025" s="716"/>
      <c r="AJI1025" s="716"/>
      <c r="AJJ1025" s="716"/>
      <c r="AJK1025" s="716"/>
      <c r="AJL1025" s="716"/>
      <c r="AJM1025" s="716"/>
      <c r="AJN1025" s="716"/>
      <c r="AJO1025" s="716"/>
      <c r="AJP1025" s="716"/>
      <c r="AJQ1025" s="716"/>
      <c r="AJR1025" s="716"/>
      <c r="AJS1025" s="716"/>
      <c r="AJT1025" s="716"/>
      <c r="AJU1025" s="716"/>
      <c r="AJV1025" s="716"/>
      <c r="AJW1025" s="716"/>
      <c r="AJX1025" s="716"/>
      <c r="AJY1025" s="716"/>
      <c r="AJZ1025" s="716"/>
      <c r="AKA1025" s="716"/>
      <c r="AKB1025" s="716"/>
      <c r="AKC1025" s="716"/>
      <c r="AKD1025" s="716"/>
      <c r="AKE1025" s="716"/>
      <c r="AKF1025" s="716"/>
      <c r="AKG1025" s="716"/>
      <c r="AKH1025" s="716"/>
      <c r="AKI1025" s="716"/>
      <c r="AKJ1025" s="716"/>
      <c r="AKK1025" s="716"/>
      <c r="AKL1025" s="716"/>
      <c r="AKM1025" s="716"/>
      <c r="AKN1025" s="716"/>
      <c r="AKO1025" s="716"/>
      <c r="AKP1025" s="716"/>
      <c r="AKQ1025" s="716"/>
      <c r="AKR1025" s="716"/>
      <c r="AKS1025" s="716"/>
      <c r="AKT1025" s="716"/>
      <c r="AKU1025" s="716"/>
      <c r="AKV1025" s="716"/>
      <c r="AKW1025" s="716"/>
      <c r="AKX1025" s="716"/>
      <c r="AKY1025" s="716"/>
      <c r="AKZ1025" s="716"/>
      <c r="ALA1025" s="716"/>
      <c r="ALB1025" s="716"/>
      <c r="ALC1025" s="716"/>
      <c r="ALD1025" s="716"/>
      <c r="ALE1025" s="716"/>
      <c r="ALF1025" s="716"/>
      <c r="ALG1025" s="716"/>
      <c r="ALH1025" s="716"/>
      <c r="ALI1025" s="716"/>
      <c r="ALJ1025" s="716"/>
      <c r="ALK1025" s="716"/>
      <c r="ALL1025" s="716"/>
      <c r="ALM1025" s="716"/>
      <c r="ALN1025" s="716"/>
      <c r="ALO1025" s="716"/>
      <c r="ALP1025" s="716"/>
      <c r="ALQ1025" s="716"/>
      <c r="ALR1025" s="716"/>
      <c r="ALS1025" s="716"/>
      <c r="ALT1025" s="716"/>
      <c r="ALU1025" s="716"/>
      <c r="ALV1025" s="716"/>
      <c r="ALW1025" s="716"/>
      <c r="ALX1025" s="716"/>
      <c r="ALY1025" s="716"/>
      <c r="ALZ1025" s="716"/>
      <c r="AMA1025" s="716"/>
      <c r="AMB1025" s="716"/>
      <c r="AMC1025" s="716"/>
      <c r="AMD1025" s="716"/>
      <c r="AME1025" s="716"/>
      <c r="AMF1025" s="716"/>
      <c r="AMG1025" s="716"/>
      <c r="AMH1025" s="716"/>
      <c r="AMI1025" s="716"/>
      <c r="AMJ1025" s="716"/>
      <c r="AMK1025" s="716"/>
      <c r="AML1025" s="716"/>
      <c r="AMM1025" s="716"/>
      <c r="AMN1025" s="716"/>
      <c r="AMO1025" s="716"/>
      <c r="AMP1025" s="716"/>
      <c r="AMQ1025" s="716"/>
      <c r="AMR1025" s="716"/>
      <c r="AMS1025" s="716"/>
      <c r="AMT1025" s="716"/>
      <c r="AMU1025" s="716"/>
      <c r="AMV1025" s="716"/>
      <c r="AMW1025" s="716"/>
      <c r="AMX1025" s="716"/>
      <c r="AMY1025" s="716"/>
      <c r="AMZ1025" s="716"/>
      <c r="ANA1025" s="716"/>
      <c r="ANB1025" s="716"/>
      <c r="ANC1025" s="716"/>
      <c r="AND1025" s="716"/>
      <c r="ANE1025" s="716"/>
      <c r="ANF1025" s="716"/>
      <c r="ANG1025" s="716"/>
      <c r="ANH1025" s="716"/>
      <c r="ANI1025" s="716"/>
      <c r="ANJ1025" s="716"/>
      <c r="ANK1025" s="716"/>
      <c r="ANL1025" s="716"/>
      <c r="ANM1025" s="716"/>
      <c r="ANN1025" s="716"/>
      <c r="ANO1025" s="716"/>
      <c r="ANP1025" s="716"/>
      <c r="ANQ1025" s="716"/>
      <c r="ANR1025" s="716"/>
      <c r="ANS1025" s="716"/>
      <c r="ANT1025" s="716"/>
      <c r="ANU1025" s="716"/>
      <c r="ANV1025" s="716"/>
      <c r="ANW1025" s="716"/>
      <c r="ANX1025" s="716"/>
      <c r="ANY1025" s="716"/>
      <c r="ANZ1025" s="716"/>
      <c r="AOA1025" s="716"/>
      <c r="AOB1025" s="716"/>
      <c r="AOC1025" s="716"/>
      <c r="AOD1025" s="716"/>
      <c r="AOE1025" s="716"/>
      <c r="AOF1025" s="716"/>
      <c r="AOG1025" s="716"/>
      <c r="AOH1025" s="716"/>
      <c r="AOI1025" s="716"/>
      <c r="AOJ1025" s="716"/>
      <c r="AOK1025" s="716"/>
      <c r="AOL1025" s="716"/>
      <c r="AOM1025" s="716"/>
      <c r="AON1025" s="716"/>
      <c r="AOO1025" s="716"/>
      <c r="AOP1025" s="716"/>
      <c r="AOQ1025" s="716"/>
      <c r="AOR1025" s="716"/>
      <c r="AOS1025" s="716"/>
      <c r="AOT1025" s="716"/>
      <c r="AOU1025" s="716"/>
      <c r="AOV1025" s="716"/>
      <c r="AOW1025" s="716"/>
      <c r="AOX1025" s="716"/>
      <c r="AOY1025" s="716"/>
      <c r="AOZ1025" s="716"/>
      <c r="APA1025" s="716"/>
      <c r="APB1025" s="716"/>
      <c r="APC1025" s="716"/>
      <c r="APD1025" s="716"/>
      <c r="APE1025" s="716"/>
      <c r="APF1025" s="716"/>
      <c r="APG1025" s="716"/>
      <c r="APH1025" s="716"/>
      <c r="API1025" s="716"/>
      <c r="APJ1025" s="716"/>
      <c r="APK1025" s="716"/>
      <c r="APL1025" s="716"/>
      <c r="APM1025" s="716"/>
      <c r="APN1025" s="716"/>
      <c r="APO1025" s="716"/>
      <c r="APP1025" s="716"/>
      <c r="APQ1025" s="716"/>
      <c r="APR1025" s="716"/>
      <c r="APS1025" s="716"/>
      <c r="APT1025" s="716"/>
      <c r="APU1025" s="716"/>
      <c r="APV1025" s="716"/>
      <c r="APW1025" s="716"/>
      <c r="APX1025" s="716"/>
      <c r="APY1025" s="716"/>
      <c r="APZ1025" s="716"/>
      <c r="AQA1025" s="716"/>
      <c r="AQB1025" s="716"/>
      <c r="AQC1025" s="716"/>
      <c r="AQD1025" s="716"/>
      <c r="AQE1025" s="716"/>
      <c r="AQF1025" s="716"/>
      <c r="AQG1025" s="716"/>
      <c r="AQH1025" s="716"/>
      <c r="AQI1025" s="716"/>
      <c r="AQJ1025" s="716"/>
      <c r="AQK1025" s="716"/>
      <c r="AQL1025" s="716"/>
      <c r="AQM1025" s="716"/>
      <c r="AQN1025" s="716"/>
      <c r="AQO1025" s="716"/>
      <c r="AQP1025" s="716"/>
      <c r="AQQ1025" s="716"/>
      <c r="AQR1025" s="716"/>
      <c r="AQS1025" s="716"/>
      <c r="AQT1025" s="716"/>
      <c r="AQU1025" s="716"/>
      <c r="AQV1025" s="716"/>
      <c r="AQW1025" s="716"/>
      <c r="AQX1025" s="716"/>
      <c r="AQY1025" s="716"/>
      <c r="AQZ1025" s="716"/>
      <c r="ARA1025" s="716"/>
      <c r="ARB1025" s="716"/>
      <c r="ARC1025" s="716"/>
      <c r="ARD1025" s="716"/>
      <c r="ARE1025" s="716"/>
      <c r="ARF1025" s="716"/>
      <c r="ARG1025" s="716"/>
      <c r="ARH1025" s="716"/>
      <c r="ARI1025" s="716"/>
      <c r="ARJ1025" s="716"/>
      <c r="ARK1025" s="716"/>
      <c r="ARL1025" s="716"/>
      <c r="ARM1025" s="716"/>
      <c r="ARN1025" s="716"/>
      <c r="ARO1025" s="716"/>
      <c r="ARP1025" s="716"/>
      <c r="ARQ1025" s="716"/>
      <c r="ARR1025" s="716"/>
      <c r="ARS1025" s="716"/>
      <c r="ART1025" s="716"/>
      <c r="ARU1025" s="716"/>
      <c r="ARV1025" s="716"/>
      <c r="ARW1025" s="716"/>
      <c r="ARX1025" s="716"/>
      <c r="ARY1025" s="716"/>
      <c r="ARZ1025" s="716"/>
      <c r="ASA1025" s="716"/>
      <c r="ASB1025" s="716"/>
      <c r="ASC1025" s="716"/>
      <c r="ASD1025" s="716"/>
      <c r="ASE1025" s="716"/>
      <c r="ASF1025" s="716"/>
      <c r="ASG1025" s="716"/>
      <c r="ASH1025" s="716"/>
      <c r="ASI1025" s="716"/>
      <c r="ASJ1025" s="716"/>
      <c r="ASK1025" s="716"/>
      <c r="ASL1025" s="716"/>
      <c r="ASM1025" s="716"/>
      <c r="ASN1025" s="716"/>
      <c r="ASO1025" s="716"/>
      <c r="ASP1025" s="716"/>
      <c r="ASQ1025" s="716"/>
      <c r="ASR1025" s="716"/>
      <c r="ASS1025" s="716"/>
      <c r="AST1025" s="716"/>
      <c r="ASU1025" s="716"/>
      <c r="ASV1025" s="716"/>
      <c r="ASW1025" s="716"/>
      <c r="ASX1025" s="716"/>
      <c r="ASY1025" s="716"/>
      <c r="ASZ1025" s="716"/>
      <c r="ATA1025" s="716"/>
      <c r="ATB1025" s="716"/>
      <c r="ATC1025" s="716"/>
      <c r="ATD1025" s="716"/>
      <c r="ATE1025" s="716"/>
      <c r="ATF1025" s="716"/>
      <c r="ATG1025" s="716"/>
      <c r="ATH1025" s="716"/>
      <c r="ATI1025" s="716"/>
      <c r="ATJ1025" s="716"/>
      <c r="ATK1025" s="716"/>
      <c r="ATL1025" s="716"/>
      <c r="ATM1025" s="716"/>
      <c r="ATN1025" s="716"/>
      <c r="ATO1025" s="716"/>
      <c r="ATP1025" s="716"/>
      <c r="ATQ1025" s="716"/>
      <c r="ATR1025" s="716"/>
      <c r="ATS1025" s="716"/>
      <c r="ATT1025" s="716"/>
      <c r="ATU1025" s="716"/>
      <c r="ATV1025" s="716"/>
      <c r="ATW1025" s="716"/>
      <c r="ATX1025" s="716"/>
      <c r="ATY1025" s="716"/>
      <c r="ATZ1025" s="716"/>
      <c r="AUA1025" s="716"/>
      <c r="AUB1025" s="716"/>
      <c r="AUC1025" s="716"/>
      <c r="AUD1025" s="716"/>
      <c r="AUE1025" s="716"/>
      <c r="AUF1025" s="716"/>
      <c r="AUG1025" s="716"/>
      <c r="AUH1025" s="716"/>
      <c r="AUI1025" s="716"/>
      <c r="AUJ1025" s="716"/>
      <c r="AUK1025" s="716"/>
      <c r="AUL1025" s="716"/>
      <c r="AUM1025" s="716"/>
      <c r="AUN1025" s="716"/>
      <c r="AUO1025" s="716"/>
      <c r="AUP1025" s="716"/>
      <c r="AUQ1025" s="716"/>
      <c r="AUR1025" s="716"/>
      <c r="AUS1025" s="716"/>
      <c r="AUT1025" s="716"/>
      <c r="AUU1025" s="716"/>
      <c r="AUV1025" s="716"/>
      <c r="AUW1025" s="716"/>
      <c r="AUX1025" s="716"/>
      <c r="AUY1025" s="716"/>
      <c r="AUZ1025" s="716"/>
      <c r="AVA1025" s="716"/>
      <c r="AVB1025" s="716"/>
      <c r="AVC1025" s="716"/>
      <c r="AVD1025" s="716"/>
      <c r="AVE1025" s="716"/>
      <c r="AVF1025" s="716"/>
      <c r="AVG1025" s="716"/>
      <c r="AVH1025" s="716"/>
      <c r="AVI1025" s="716"/>
      <c r="AVJ1025" s="716"/>
      <c r="AVK1025" s="716"/>
      <c r="AVL1025" s="716"/>
      <c r="AVM1025" s="716"/>
      <c r="AVN1025" s="716"/>
      <c r="AVO1025" s="716"/>
      <c r="AVP1025" s="716"/>
      <c r="AVQ1025" s="716"/>
      <c r="AVR1025" s="716"/>
      <c r="AVS1025" s="716"/>
      <c r="AVT1025" s="716"/>
      <c r="AVU1025" s="716"/>
      <c r="AVV1025" s="716"/>
      <c r="AVW1025" s="716"/>
      <c r="AVX1025" s="716"/>
      <c r="AVY1025" s="716"/>
      <c r="AVZ1025" s="716"/>
      <c r="AWA1025" s="716"/>
      <c r="AWB1025" s="716"/>
      <c r="AWC1025" s="716"/>
      <c r="AWD1025" s="716"/>
      <c r="AWE1025" s="716"/>
      <c r="AWF1025" s="716"/>
      <c r="AWG1025" s="716"/>
      <c r="AWH1025" s="716"/>
      <c r="AWI1025" s="716"/>
      <c r="AWJ1025" s="716"/>
      <c r="AWK1025" s="716"/>
      <c r="AWL1025" s="716"/>
      <c r="AWM1025" s="716"/>
      <c r="AWN1025" s="716"/>
      <c r="AWO1025" s="716"/>
      <c r="AWP1025" s="716"/>
      <c r="AWQ1025" s="716"/>
      <c r="AWR1025" s="716"/>
      <c r="AWS1025" s="716"/>
      <c r="AWT1025" s="716"/>
      <c r="AWU1025" s="716"/>
      <c r="AWV1025" s="716"/>
      <c r="AWW1025" s="716"/>
      <c r="AWX1025" s="716"/>
      <c r="AWY1025" s="716"/>
      <c r="AWZ1025" s="716"/>
      <c r="AXA1025" s="716"/>
      <c r="AXB1025" s="716"/>
      <c r="AXC1025" s="716"/>
      <c r="AXD1025" s="716"/>
      <c r="AXE1025" s="716"/>
      <c r="AXF1025" s="716"/>
      <c r="AXG1025" s="716"/>
      <c r="AXH1025" s="716"/>
      <c r="AXI1025" s="716"/>
      <c r="AXJ1025" s="716"/>
      <c r="AXK1025" s="716"/>
      <c r="AXL1025" s="716"/>
      <c r="AXM1025" s="716"/>
      <c r="AXN1025" s="716"/>
      <c r="AXO1025" s="716"/>
      <c r="AXP1025" s="716"/>
      <c r="AXQ1025" s="716"/>
      <c r="AXR1025" s="716"/>
      <c r="AXS1025" s="716"/>
      <c r="AXT1025" s="716"/>
      <c r="AXU1025" s="716"/>
      <c r="AXV1025" s="716"/>
      <c r="AXW1025" s="716"/>
      <c r="AXX1025" s="716"/>
      <c r="AXY1025" s="716"/>
      <c r="AXZ1025" s="716"/>
      <c r="AYA1025" s="716"/>
      <c r="AYB1025" s="716"/>
      <c r="AYC1025" s="716"/>
      <c r="AYD1025" s="716"/>
      <c r="AYE1025" s="716"/>
      <c r="AYF1025" s="716"/>
      <c r="AYG1025" s="716"/>
      <c r="AYH1025" s="716"/>
      <c r="AYI1025" s="716"/>
      <c r="AYJ1025" s="716"/>
      <c r="AYK1025" s="716"/>
      <c r="AYL1025" s="716"/>
      <c r="AYM1025" s="716"/>
      <c r="AYN1025" s="716"/>
      <c r="AYO1025" s="716"/>
      <c r="AYP1025" s="716"/>
      <c r="AYQ1025" s="716"/>
      <c r="AYR1025" s="716"/>
      <c r="AYS1025" s="716"/>
      <c r="AYT1025" s="716"/>
      <c r="AYU1025" s="716"/>
      <c r="AYV1025" s="716"/>
      <c r="AYW1025" s="716"/>
      <c r="AYX1025" s="716"/>
      <c r="AYY1025" s="716"/>
      <c r="AYZ1025" s="716"/>
      <c r="AZA1025" s="716"/>
      <c r="AZB1025" s="716"/>
      <c r="AZC1025" s="716"/>
      <c r="AZD1025" s="716"/>
      <c r="AZE1025" s="716"/>
      <c r="AZF1025" s="716"/>
      <c r="AZG1025" s="716"/>
      <c r="AZH1025" s="716"/>
      <c r="AZI1025" s="716"/>
      <c r="AZJ1025" s="716"/>
      <c r="AZK1025" s="716"/>
      <c r="AZL1025" s="716"/>
      <c r="AZM1025" s="716"/>
      <c r="AZN1025" s="716"/>
      <c r="AZO1025" s="716"/>
      <c r="AZP1025" s="716"/>
      <c r="AZQ1025" s="716"/>
      <c r="AZR1025" s="716"/>
      <c r="AZS1025" s="716"/>
      <c r="AZT1025" s="716"/>
      <c r="AZU1025" s="716"/>
      <c r="AZV1025" s="716"/>
      <c r="AZW1025" s="716"/>
      <c r="AZX1025" s="716"/>
      <c r="AZY1025" s="716"/>
      <c r="AZZ1025" s="716"/>
      <c r="BAA1025" s="716"/>
      <c r="BAB1025" s="716"/>
      <c r="BAC1025" s="716"/>
      <c r="BAD1025" s="716"/>
      <c r="BAE1025" s="716"/>
      <c r="BAF1025" s="716"/>
      <c r="BAG1025" s="716"/>
      <c r="BAH1025" s="716"/>
      <c r="BAI1025" s="716"/>
      <c r="BAJ1025" s="716"/>
      <c r="BAK1025" s="716"/>
      <c r="BAL1025" s="716"/>
      <c r="BAM1025" s="716"/>
      <c r="BAN1025" s="716"/>
      <c r="BAO1025" s="716"/>
      <c r="BAP1025" s="716"/>
      <c r="BAQ1025" s="716"/>
      <c r="BAR1025" s="716"/>
      <c r="BAS1025" s="716"/>
      <c r="BAT1025" s="716"/>
      <c r="BAU1025" s="716"/>
      <c r="BAV1025" s="716"/>
      <c r="BAW1025" s="716"/>
      <c r="BAX1025" s="716"/>
      <c r="BAY1025" s="716"/>
      <c r="BAZ1025" s="716"/>
      <c r="BBA1025" s="716"/>
      <c r="BBB1025" s="716"/>
      <c r="BBC1025" s="716"/>
      <c r="BBD1025" s="716"/>
      <c r="BBE1025" s="716"/>
      <c r="BBF1025" s="716"/>
      <c r="BBG1025" s="716"/>
      <c r="BBH1025" s="716"/>
      <c r="BBI1025" s="716"/>
      <c r="BBJ1025" s="716"/>
      <c r="BBK1025" s="716"/>
      <c r="BBL1025" s="716"/>
      <c r="BBM1025" s="716"/>
      <c r="BBN1025" s="716"/>
      <c r="BBO1025" s="716"/>
      <c r="BBP1025" s="716"/>
      <c r="BBQ1025" s="716"/>
      <c r="BBR1025" s="716"/>
      <c r="BBS1025" s="716"/>
      <c r="BBT1025" s="716"/>
      <c r="BBU1025" s="716"/>
      <c r="BBV1025" s="716"/>
      <c r="BBW1025" s="716"/>
      <c r="BBX1025" s="716"/>
      <c r="BBY1025" s="716"/>
      <c r="BBZ1025" s="716"/>
      <c r="BCA1025" s="716"/>
      <c r="BCB1025" s="716"/>
      <c r="BCC1025" s="716"/>
      <c r="BCD1025" s="716"/>
      <c r="BCE1025" s="716"/>
      <c r="BCF1025" s="716"/>
      <c r="BCG1025" s="716"/>
      <c r="BCH1025" s="716"/>
      <c r="BCI1025" s="716"/>
      <c r="BCJ1025" s="716"/>
      <c r="BCK1025" s="716"/>
      <c r="BCL1025" s="716"/>
      <c r="BCM1025" s="716"/>
      <c r="BCN1025" s="716"/>
      <c r="BCO1025" s="716"/>
      <c r="BCP1025" s="716"/>
      <c r="BCQ1025" s="716"/>
      <c r="BCR1025" s="716"/>
      <c r="BCS1025" s="716"/>
      <c r="BCT1025" s="716"/>
      <c r="BCU1025" s="716"/>
      <c r="BCV1025" s="716"/>
      <c r="BCW1025" s="716"/>
      <c r="BCX1025" s="716"/>
      <c r="BCY1025" s="716"/>
      <c r="BCZ1025" s="716"/>
      <c r="BDA1025" s="716"/>
      <c r="BDB1025" s="716"/>
      <c r="BDC1025" s="716"/>
      <c r="BDD1025" s="716"/>
      <c r="BDE1025" s="716"/>
      <c r="BDF1025" s="716"/>
      <c r="BDG1025" s="716"/>
      <c r="BDH1025" s="716"/>
      <c r="BDI1025" s="716"/>
      <c r="BDJ1025" s="716"/>
      <c r="BDK1025" s="716"/>
      <c r="BDL1025" s="716"/>
      <c r="BDM1025" s="716"/>
      <c r="BDN1025" s="716"/>
      <c r="BDO1025" s="716"/>
      <c r="BDP1025" s="716"/>
      <c r="BDQ1025" s="716"/>
      <c r="BDR1025" s="716"/>
      <c r="BDS1025" s="716"/>
      <c r="BDT1025" s="716"/>
      <c r="BDU1025" s="716"/>
      <c r="BDV1025" s="716"/>
      <c r="BDW1025" s="716"/>
      <c r="BDX1025" s="716"/>
      <c r="BDY1025" s="716"/>
      <c r="BDZ1025" s="716"/>
      <c r="BEA1025" s="716"/>
      <c r="BEB1025" s="716"/>
      <c r="BEC1025" s="716"/>
      <c r="BED1025" s="716"/>
      <c r="BEE1025" s="716"/>
      <c r="BEF1025" s="716"/>
      <c r="BEG1025" s="716"/>
      <c r="BEH1025" s="716"/>
      <c r="BEI1025" s="716"/>
      <c r="BEJ1025" s="716"/>
      <c r="BEK1025" s="716"/>
      <c r="BEL1025" s="716"/>
      <c r="BEM1025" s="716"/>
      <c r="BEN1025" s="716"/>
      <c r="BEO1025" s="716"/>
      <c r="BEP1025" s="716"/>
      <c r="BEQ1025" s="716"/>
      <c r="BER1025" s="716"/>
      <c r="BES1025" s="716"/>
      <c r="BET1025" s="716"/>
      <c r="BEU1025" s="716"/>
      <c r="BEV1025" s="716"/>
      <c r="BEW1025" s="716"/>
      <c r="BEX1025" s="716"/>
      <c r="BEY1025" s="716"/>
      <c r="BEZ1025" s="716"/>
      <c r="BFA1025" s="716"/>
      <c r="BFB1025" s="716"/>
      <c r="BFC1025" s="716"/>
      <c r="BFD1025" s="716"/>
      <c r="BFE1025" s="716"/>
      <c r="BFF1025" s="716"/>
      <c r="BFG1025" s="716"/>
      <c r="BFH1025" s="716"/>
      <c r="BFI1025" s="716"/>
      <c r="BFJ1025" s="716"/>
      <c r="BFK1025" s="716"/>
      <c r="BFL1025" s="716"/>
      <c r="BFM1025" s="716"/>
      <c r="BFN1025" s="716"/>
      <c r="BFO1025" s="716"/>
      <c r="BFP1025" s="716"/>
      <c r="BFQ1025" s="716"/>
      <c r="BFR1025" s="716"/>
      <c r="BFS1025" s="716"/>
      <c r="BFT1025" s="716"/>
      <c r="BFU1025" s="716"/>
      <c r="BFV1025" s="716"/>
      <c r="BFW1025" s="716"/>
      <c r="BFX1025" s="716"/>
      <c r="BFY1025" s="716"/>
      <c r="BFZ1025" s="716"/>
      <c r="BGA1025" s="716"/>
      <c r="BGB1025" s="716"/>
      <c r="BGC1025" s="716"/>
      <c r="BGD1025" s="716"/>
      <c r="BGE1025" s="716"/>
      <c r="BGF1025" s="716"/>
      <c r="BGG1025" s="716"/>
      <c r="BGH1025" s="716"/>
      <c r="BGI1025" s="716"/>
      <c r="BGJ1025" s="716"/>
      <c r="BGK1025" s="716"/>
      <c r="BGL1025" s="716"/>
      <c r="BGM1025" s="716"/>
      <c r="BGN1025" s="716"/>
      <c r="BGO1025" s="716"/>
      <c r="BGP1025" s="716"/>
      <c r="BGQ1025" s="716"/>
      <c r="BGR1025" s="716"/>
      <c r="BGS1025" s="716"/>
      <c r="BGT1025" s="716"/>
      <c r="BGU1025" s="716"/>
      <c r="BGV1025" s="716"/>
      <c r="BGW1025" s="716"/>
      <c r="BGX1025" s="716"/>
      <c r="BGY1025" s="716"/>
      <c r="BGZ1025" s="716"/>
      <c r="BHA1025" s="716"/>
      <c r="BHB1025" s="716"/>
      <c r="BHC1025" s="716"/>
      <c r="BHD1025" s="716"/>
      <c r="BHE1025" s="716"/>
      <c r="BHF1025" s="716"/>
      <c r="BHG1025" s="716"/>
      <c r="BHH1025" s="716"/>
      <c r="BHI1025" s="716"/>
      <c r="BHJ1025" s="716"/>
      <c r="BHK1025" s="716"/>
      <c r="BHL1025" s="716"/>
      <c r="BHM1025" s="716"/>
      <c r="BHN1025" s="716"/>
      <c r="BHO1025" s="716"/>
      <c r="BHP1025" s="716"/>
      <c r="BHQ1025" s="716"/>
      <c r="BHR1025" s="716"/>
      <c r="BHS1025" s="716"/>
      <c r="BHT1025" s="716"/>
      <c r="BHU1025" s="716"/>
      <c r="BHV1025" s="716"/>
      <c r="BHW1025" s="716"/>
      <c r="BHX1025" s="716"/>
      <c r="BHY1025" s="716"/>
      <c r="BHZ1025" s="716"/>
      <c r="BIA1025" s="716"/>
      <c r="BIB1025" s="716"/>
      <c r="BIC1025" s="716"/>
      <c r="BID1025" s="716"/>
      <c r="BIE1025" s="716"/>
      <c r="BIF1025" s="716"/>
      <c r="BIG1025" s="716"/>
      <c r="BIH1025" s="716"/>
      <c r="BII1025" s="716"/>
      <c r="BIJ1025" s="716"/>
      <c r="BIK1025" s="716"/>
      <c r="BIL1025" s="716"/>
      <c r="BIM1025" s="716"/>
      <c r="BIN1025" s="716"/>
      <c r="BIO1025" s="716"/>
      <c r="BIP1025" s="716"/>
      <c r="BIQ1025" s="716"/>
      <c r="BIR1025" s="716"/>
      <c r="BIS1025" s="716"/>
      <c r="BIT1025" s="716"/>
      <c r="BIU1025" s="716"/>
      <c r="BIV1025" s="716"/>
      <c r="BIW1025" s="716"/>
      <c r="BIX1025" s="716"/>
      <c r="BIY1025" s="716"/>
      <c r="BIZ1025" s="716"/>
      <c r="BJA1025" s="716"/>
      <c r="BJB1025" s="716"/>
      <c r="BJC1025" s="716"/>
      <c r="BJD1025" s="716"/>
      <c r="BJE1025" s="716"/>
      <c r="BJF1025" s="716"/>
      <c r="BJG1025" s="716"/>
      <c r="BJH1025" s="716"/>
      <c r="BJI1025" s="716"/>
      <c r="BJJ1025" s="716"/>
      <c r="BJK1025" s="716"/>
      <c r="BJL1025" s="716"/>
      <c r="BJM1025" s="716"/>
      <c r="BJN1025" s="716"/>
      <c r="BJO1025" s="716"/>
      <c r="BJP1025" s="716"/>
      <c r="BJQ1025" s="716"/>
      <c r="BJR1025" s="716"/>
      <c r="BJS1025" s="716"/>
      <c r="BJT1025" s="716"/>
      <c r="BJU1025" s="716"/>
      <c r="BJV1025" s="716"/>
      <c r="BJW1025" s="716"/>
      <c r="BJX1025" s="716"/>
      <c r="BJY1025" s="716"/>
      <c r="BJZ1025" s="716"/>
      <c r="BKA1025" s="716"/>
      <c r="BKB1025" s="716"/>
      <c r="BKC1025" s="716"/>
      <c r="BKD1025" s="716"/>
      <c r="BKE1025" s="716"/>
      <c r="BKF1025" s="716"/>
      <c r="BKG1025" s="716"/>
      <c r="BKH1025" s="716"/>
      <c r="BKI1025" s="716"/>
      <c r="BKJ1025" s="716"/>
      <c r="BKK1025" s="716"/>
      <c r="BKL1025" s="716"/>
      <c r="BKM1025" s="716"/>
      <c r="BKN1025" s="716"/>
      <c r="BKO1025" s="716"/>
      <c r="BKP1025" s="716"/>
      <c r="BKQ1025" s="716"/>
      <c r="BKR1025" s="716"/>
      <c r="BKS1025" s="716"/>
      <c r="BKT1025" s="716"/>
      <c r="BKU1025" s="716"/>
      <c r="BKV1025" s="716"/>
      <c r="BKW1025" s="716"/>
      <c r="BKX1025" s="716"/>
      <c r="BKY1025" s="716"/>
      <c r="BKZ1025" s="716"/>
      <c r="BLA1025" s="716"/>
      <c r="BLB1025" s="716"/>
      <c r="BLC1025" s="716"/>
      <c r="BLD1025" s="716"/>
      <c r="BLE1025" s="716"/>
      <c r="BLF1025" s="716"/>
      <c r="BLG1025" s="716"/>
      <c r="BLH1025" s="716"/>
      <c r="BLI1025" s="716"/>
      <c r="BLJ1025" s="716"/>
      <c r="BLK1025" s="716"/>
      <c r="BLL1025" s="716"/>
      <c r="BLM1025" s="716"/>
      <c r="BLN1025" s="716"/>
      <c r="BLO1025" s="716"/>
      <c r="BLP1025" s="716"/>
      <c r="BLQ1025" s="716"/>
      <c r="BLR1025" s="716"/>
      <c r="BLS1025" s="716"/>
      <c r="BLT1025" s="716"/>
      <c r="BLU1025" s="716"/>
      <c r="BLV1025" s="716"/>
      <c r="BLW1025" s="716"/>
      <c r="BLX1025" s="716"/>
      <c r="BLY1025" s="716"/>
      <c r="BLZ1025" s="716"/>
      <c r="BMA1025" s="716"/>
      <c r="BMB1025" s="716"/>
      <c r="BMC1025" s="716"/>
      <c r="BMD1025" s="716"/>
      <c r="BME1025" s="716"/>
      <c r="BMF1025" s="716"/>
      <c r="BMG1025" s="716"/>
      <c r="BMH1025" s="716"/>
      <c r="BMI1025" s="716"/>
      <c r="BMJ1025" s="716"/>
      <c r="BMK1025" s="716"/>
      <c r="BML1025" s="716"/>
      <c r="BMM1025" s="716"/>
      <c r="BMN1025" s="716"/>
      <c r="BMO1025" s="716"/>
      <c r="BMP1025" s="716"/>
      <c r="BMQ1025" s="716"/>
      <c r="BMR1025" s="716"/>
      <c r="BMS1025" s="716"/>
      <c r="BMT1025" s="716"/>
      <c r="BMU1025" s="716"/>
      <c r="BMV1025" s="716"/>
      <c r="BMW1025" s="716"/>
      <c r="BMX1025" s="716"/>
      <c r="BMY1025" s="716"/>
      <c r="BMZ1025" s="716"/>
      <c r="BNA1025" s="716"/>
      <c r="BNB1025" s="716"/>
      <c r="BNC1025" s="716"/>
      <c r="BND1025" s="716"/>
      <c r="BNE1025" s="716"/>
      <c r="BNF1025" s="716"/>
      <c r="BNG1025" s="716"/>
      <c r="BNH1025" s="716"/>
      <c r="BNI1025" s="716"/>
      <c r="BNJ1025" s="716"/>
      <c r="BNK1025" s="716"/>
      <c r="BNL1025" s="716"/>
      <c r="BNM1025" s="716"/>
      <c r="BNN1025" s="716"/>
      <c r="BNO1025" s="716"/>
      <c r="BNP1025" s="716"/>
      <c r="BNQ1025" s="716"/>
      <c r="BNR1025" s="716"/>
      <c r="BNS1025" s="716"/>
      <c r="BNT1025" s="716"/>
      <c r="BNU1025" s="716"/>
      <c r="BNV1025" s="716"/>
      <c r="BNW1025" s="716"/>
      <c r="BNX1025" s="716"/>
      <c r="BNY1025" s="716"/>
      <c r="BNZ1025" s="716"/>
      <c r="BOA1025" s="716"/>
      <c r="BOB1025" s="716"/>
      <c r="BOC1025" s="716"/>
      <c r="BOD1025" s="716"/>
      <c r="BOE1025" s="716"/>
      <c r="BOF1025" s="716"/>
      <c r="BOG1025" s="716"/>
      <c r="BOH1025" s="716"/>
      <c r="BOI1025" s="716"/>
      <c r="BOJ1025" s="716"/>
      <c r="BOK1025" s="716"/>
      <c r="BOL1025" s="716"/>
      <c r="BOM1025" s="716"/>
      <c r="BON1025" s="716"/>
      <c r="BOO1025" s="716"/>
      <c r="BOP1025" s="716"/>
      <c r="BOQ1025" s="716"/>
      <c r="BOR1025" s="716"/>
      <c r="BOS1025" s="716"/>
      <c r="BOT1025" s="716"/>
      <c r="BOU1025" s="716"/>
      <c r="BOV1025" s="716"/>
      <c r="BOW1025" s="716"/>
      <c r="BOX1025" s="716"/>
      <c r="BOY1025" s="716"/>
      <c r="BOZ1025" s="716"/>
      <c r="BPA1025" s="716"/>
      <c r="BPB1025" s="716"/>
      <c r="BPC1025" s="716"/>
      <c r="BPD1025" s="716"/>
      <c r="BPE1025" s="716"/>
      <c r="BPF1025" s="716"/>
      <c r="BPG1025" s="716"/>
      <c r="BPH1025" s="716"/>
      <c r="BPI1025" s="716"/>
      <c r="BPJ1025" s="716"/>
      <c r="BPK1025" s="716"/>
      <c r="BPL1025" s="716"/>
      <c r="BPM1025" s="716"/>
      <c r="BPN1025" s="716"/>
      <c r="BPO1025" s="716"/>
      <c r="BPP1025" s="716"/>
      <c r="BPQ1025" s="716"/>
      <c r="BPR1025" s="716"/>
      <c r="BPS1025" s="716"/>
      <c r="BPT1025" s="716"/>
      <c r="BPU1025" s="716"/>
      <c r="BPV1025" s="716"/>
      <c r="BPW1025" s="716"/>
      <c r="BPX1025" s="716"/>
      <c r="BPY1025" s="716"/>
      <c r="BPZ1025" s="716"/>
      <c r="BQA1025" s="716"/>
      <c r="BQB1025" s="716"/>
      <c r="BQC1025" s="716"/>
      <c r="BQD1025" s="716"/>
      <c r="BQE1025" s="716"/>
      <c r="BQF1025" s="716"/>
      <c r="BQG1025" s="716"/>
      <c r="BQH1025" s="716"/>
      <c r="BQI1025" s="716"/>
      <c r="BQJ1025" s="716"/>
      <c r="BQK1025" s="716"/>
      <c r="BQL1025" s="716"/>
      <c r="BQM1025" s="716"/>
      <c r="BQN1025" s="716"/>
      <c r="BQO1025" s="716"/>
      <c r="BQP1025" s="716"/>
      <c r="BQQ1025" s="716"/>
      <c r="BQR1025" s="716"/>
      <c r="BQS1025" s="716"/>
      <c r="BQT1025" s="716"/>
      <c r="BQU1025" s="716"/>
      <c r="BQV1025" s="716"/>
      <c r="BQW1025" s="716"/>
      <c r="BQX1025" s="716"/>
      <c r="BQY1025" s="716"/>
      <c r="BQZ1025" s="716"/>
      <c r="BRA1025" s="716"/>
      <c r="BRB1025" s="716"/>
      <c r="BRC1025" s="716"/>
      <c r="BRD1025" s="716"/>
      <c r="BRE1025" s="716"/>
      <c r="BRF1025" s="716"/>
      <c r="BRG1025" s="716"/>
      <c r="BRH1025" s="716"/>
      <c r="BRI1025" s="716"/>
      <c r="BRJ1025" s="716"/>
      <c r="BRK1025" s="716"/>
      <c r="BRL1025" s="716"/>
      <c r="BRM1025" s="716"/>
      <c r="BRN1025" s="716"/>
      <c r="BRO1025" s="716"/>
      <c r="BRP1025" s="716"/>
      <c r="BRQ1025" s="716"/>
      <c r="BRR1025" s="716"/>
      <c r="BRS1025" s="716"/>
      <c r="BRT1025" s="716"/>
      <c r="BRU1025" s="716"/>
      <c r="BRV1025" s="716"/>
      <c r="BRW1025" s="716"/>
      <c r="BRX1025" s="716"/>
      <c r="BRY1025" s="716"/>
      <c r="BRZ1025" s="716"/>
      <c r="BSA1025" s="716"/>
      <c r="BSB1025" s="716"/>
      <c r="BSC1025" s="716"/>
      <c r="BSD1025" s="716"/>
      <c r="BSE1025" s="716"/>
      <c r="BSF1025" s="716"/>
      <c r="BSG1025" s="716"/>
      <c r="BSH1025" s="716"/>
      <c r="BSI1025" s="716"/>
      <c r="BSJ1025" s="716"/>
      <c r="BSK1025" s="716"/>
      <c r="BSL1025" s="716"/>
      <c r="BSM1025" s="716"/>
      <c r="BSN1025" s="716"/>
      <c r="BSO1025" s="716"/>
      <c r="BSP1025" s="716"/>
      <c r="BSQ1025" s="716"/>
      <c r="BSR1025" s="716"/>
      <c r="BSS1025" s="716"/>
      <c r="BST1025" s="716"/>
      <c r="BSU1025" s="716"/>
      <c r="BSV1025" s="716"/>
      <c r="BSW1025" s="716"/>
      <c r="BSX1025" s="716"/>
      <c r="BSY1025" s="716"/>
      <c r="BSZ1025" s="716"/>
      <c r="BTA1025" s="716"/>
      <c r="BTB1025" s="716"/>
      <c r="BTC1025" s="716"/>
      <c r="BTD1025" s="716"/>
      <c r="BTE1025" s="716"/>
      <c r="BTF1025" s="716"/>
      <c r="BTG1025" s="716"/>
      <c r="BTH1025" s="716"/>
      <c r="BTI1025" s="716"/>
      <c r="BTJ1025" s="716"/>
      <c r="BTK1025" s="716"/>
      <c r="BTL1025" s="716"/>
      <c r="BTM1025" s="716"/>
      <c r="BTN1025" s="716"/>
      <c r="BTO1025" s="716"/>
      <c r="BTP1025" s="716"/>
      <c r="BTQ1025" s="716"/>
      <c r="BTR1025" s="716"/>
      <c r="BTS1025" s="716"/>
      <c r="BTT1025" s="716"/>
      <c r="BTU1025" s="716"/>
      <c r="BTV1025" s="716"/>
      <c r="BTW1025" s="716"/>
      <c r="BTX1025" s="716"/>
      <c r="BTY1025" s="716"/>
      <c r="BTZ1025" s="716"/>
      <c r="BUA1025" s="716"/>
      <c r="BUB1025" s="716"/>
      <c r="BUC1025" s="716"/>
      <c r="BUD1025" s="716"/>
      <c r="BUE1025" s="716"/>
      <c r="BUF1025" s="716"/>
      <c r="BUG1025" s="716"/>
      <c r="BUH1025" s="716"/>
      <c r="BUI1025" s="716"/>
      <c r="BUJ1025" s="716"/>
      <c r="BUK1025" s="716"/>
      <c r="BUL1025" s="716"/>
      <c r="BUM1025" s="716"/>
      <c r="BUN1025" s="716"/>
      <c r="BUO1025" s="716"/>
      <c r="BUP1025" s="716"/>
      <c r="BUQ1025" s="716"/>
      <c r="BUR1025" s="716"/>
      <c r="BUS1025" s="716"/>
      <c r="BUT1025" s="716"/>
      <c r="BUU1025" s="716"/>
      <c r="BUV1025" s="716"/>
      <c r="BUW1025" s="716"/>
      <c r="BUX1025" s="716"/>
      <c r="BUY1025" s="716"/>
      <c r="BUZ1025" s="716"/>
      <c r="BVA1025" s="716"/>
      <c r="BVB1025" s="716"/>
      <c r="BVC1025" s="716"/>
      <c r="BVD1025" s="716"/>
      <c r="BVE1025" s="716"/>
      <c r="BVF1025" s="716"/>
      <c r="BVG1025" s="716"/>
      <c r="BVH1025" s="716"/>
      <c r="BVI1025" s="716"/>
      <c r="BVJ1025" s="716"/>
      <c r="BVK1025" s="716"/>
      <c r="BVL1025" s="716"/>
      <c r="BVM1025" s="716"/>
      <c r="BVN1025" s="716"/>
      <c r="BVO1025" s="716"/>
      <c r="BVP1025" s="716"/>
      <c r="BVQ1025" s="716"/>
      <c r="BVR1025" s="716"/>
      <c r="BVS1025" s="716"/>
      <c r="BVT1025" s="716"/>
      <c r="BVU1025" s="716"/>
      <c r="BVV1025" s="716"/>
      <c r="BVW1025" s="716"/>
      <c r="BVX1025" s="716"/>
      <c r="BVY1025" s="716"/>
      <c r="BVZ1025" s="716"/>
      <c r="BWA1025" s="716"/>
      <c r="BWB1025" s="716"/>
      <c r="BWC1025" s="716"/>
      <c r="BWD1025" s="716"/>
      <c r="BWE1025" s="716"/>
      <c r="BWF1025" s="716"/>
      <c r="BWG1025" s="716"/>
      <c r="BWH1025" s="716"/>
      <c r="BWI1025" s="716"/>
      <c r="BWJ1025" s="716"/>
      <c r="BWK1025" s="716"/>
      <c r="BWL1025" s="716"/>
      <c r="BWM1025" s="716"/>
      <c r="BWN1025" s="716"/>
      <c r="BWO1025" s="716"/>
      <c r="BWP1025" s="716"/>
      <c r="BWQ1025" s="716"/>
      <c r="BWR1025" s="716"/>
      <c r="BWS1025" s="716"/>
      <c r="BWT1025" s="716"/>
      <c r="BWU1025" s="716"/>
      <c r="BWV1025" s="716"/>
      <c r="BWW1025" s="716"/>
      <c r="BWX1025" s="716"/>
      <c r="BWY1025" s="716"/>
      <c r="BWZ1025" s="716"/>
      <c r="BXA1025" s="716"/>
      <c r="BXB1025" s="716"/>
      <c r="BXC1025" s="716"/>
      <c r="BXD1025" s="716"/>
      <c r="BXE1025" s="716"/>
      <c r="BXF1025" s="716"/>
      <c r="BXG1025" s="716"/>
      <c r="BXH1025" s="716"/>
      <c r="BXI1025" s="716"/>
      <c r="BXJ1025" s="716"/>
      <c r="BXK1025" s="716"/>
      <c r="BXL1025" s="716"/>
      <c r="BXM1025" s="716"/>
      <c r="BXN1025" s="716"/>
      <c r="BXO1025" s="716"/>
      <c r="BXP1025" s="716"/>
      <c r="BXQ1025" s="716"/>
      <c r="BXR1025" s="716"/>
      <c r="BXS1025" s="716"/>
      <c r="BXT1025" s="716"/>
      <c r="BXU1025" s="716"/>
      <c r="BXV1025" s="716"/>
      <c r="BXW1025" s="716"/>
      <c r="BXX1025" s="716"/>
      <c r="BXY1025" s="716"/>
      <c r="BXZ1025" s="716"/>
      <c r="BYA1025" s="716"/>
      <c r="BYB1025" s="716"/>
      <c r="BYC1025" s="716"/>
      <c r="BYD1025" s="716"/>
      <c r="BYE1025" s="716"/>
      <c r="BYF1025" s="716"/>
      <c r="BYG1025" s="716"/>
      <c r="BYH1025" s="716"/>
      <c r="BYI1025" s="716"/>
      <c r="BYJ1025" s="716"/>
      <c r="BYK1025" s="716"/>
      <c r="BYL1025" s="716"/>
      <c r="BYM1025" s="716"/>
      <c r="BYN1025" s="716"/>
      <c r="BYO1025" s="716"/>
      <c r="BYP1025" s="716"/>
      <c r="BYQ1025" s="716"/>
      <c r="BYR1025" s="716"/>
      <c r="BYS1025" s="716"/>
      <c r="BYT1025" s="716"/>
      <c r="BYU1025" s="716"/>
      <c r="BYV1025" s="716"/>
      <c r="BYW1025" s="716"/>
      <c r="BYX1025" s="716"/>
      <c r="BYY1025" s="716"/>
      <c r="BYZ1025" s="716"/>
      <c r="BZA1025" s="716"/>
      <c r="BZB1025" s="716"/>
      <c r="BZC1025" s="716"/>
      <c r="BZD1025" s="716"/>
      <c r="BZE1025" s="716"/>
      <c r="BZF1025" s="716"/>
      <c r="BZG1025" s="716"/>
      <c r="BZH1025" s="716"/>
      <c r="BZI1025" s="716"/>
      <c r="BZJ1025" s="716"/>
      <c r="BZK1025" s="716"/>
      <c r="BZL1025" s="716"/>
      <c r="BZM1025" s="716"/>
      <c r="BZN1025" s="716"/>
      <c r="BZO1025" s="716"/>
      <c r="BZP1025" s="716"/>
      <c r="BZQ1025" s="716"/>
      <c r="BZR1025" s="716"/>
      <c r="BZS1025" s="716"/>
      <c r="BZT1025" s="716"/>
      <c r="BZU1025" s="716"/>
      <c r="BZV1025" s="716"/>
      <c r="BZW1025" s="716"/>
      <c r="BZX1025" s="716"/>
      <c r="BZY1025" s="716"/>
      <c r="BZZ1025" s="716"/>
      <c r="CAA1025" s="716"/>
      <c r="CAB1025" s="716"/>
      <c r="CAC1025" s="716"/>
      <c r="CAD1025" s="716"/>
      <c r="CAE1025" s="716"/>
      <c r="CAF1025" s="716"/>
      <c r="CAG1025" s="716"/>
      <c r="CAH1025" s="716"/>
      <c r="CAI1025" s="716"/>
      <c r="CAJ1025" s="716"/>
      <c r="CAK1025" s="716"/>
      <c r="CAL1025" s="716"/>
      <c r="CAM1025" s="716"/>
      <c r="CAN1025" s="716"/>
      <c r="CAO1025" s="716"/>
      <c r="CAP1025" s="716"/>
      <c r="CAQ1025" s="716"/>
      <c r="CAR1025" s="716"/>
      <c r="CAS1025" s="716"/>
      <c r="CAT1025" s="716"/>
      <c r="CAU1025" s="716"/>
      <c r="CAV1025" s="716"/>
      <c r="CAW1025" s="716"/>
      <c r="CAX1025" s="716"/>
      <c r="CAY1025" s="716"/>
      <c r="CAZ1025" s="716"/>
      <c r="CBA1025" s="716"/>
      <c r="CBB1025" s="716"/>
      <c r="CBC1025" s="716"/>
      <c r="CBD1025" s="716"/>
      <c r="CBE1025" s="716"/>
      <c r="CBF1025" s="716"/>
      <c r="CBG1025" s="716"/>
      <c r="CBH1025" s="716"/>
      <c r="CBI1025" s="716"/>
      <c r="CBJ1025" s="716"/>
      <c r="CBK1025" s="716"/>
      <c r="CBL1025" s="716"/>
      <c r="CBM1025" s="716"/>
      <c r="CBN1025" s="716"/>
      <c r="CBO1025" s="716"/>
      <c r="CBP1025" s="716"/>
      <c r="CBQ1025" s="716"/>
      <c r="CBR1025" s="716"/>
      <c r="CBS1025" s="716"/>
      <c r="CBT1025" s="716"/>
      <c r="CBU1025" s="716"/>
      <c r="CBV1025" s="716"/>
      <c r="CBW1025" s="716"/>
      <c r="CBX1025" s="716"/>
      <c r="CBY1025" s="716"/>
      <c r="CBZ1025" s="716"/>
      <c r="CCA1025" s="716"/>
      <c r="CCB1025" s="716"/>
      <c r="CCC1025" s="716"/>
      <c r="CCD1025" s="716"/>
      <c r="CCE1025" s="716"/>
      <c r="CCF1025" s="716"/>
      <c r="CCG1025" s="716"/>
      <c r="CCH1025" s="716"/>
      <c r="CCI1025" s="716"/>
      <c r="CCJ1025" s="716"/>
      <c r="CCK1025" s="716"/>
      <c r="CCL1025" s="716"/>
      <c r="CCM1025" s="716"/>
      <c r="CCN1025" s="716"/>
      <c r="CCO1025" s="716"/>
      <c r="CCP1025" s="716"/>
      <c r="CCQ1025" s="716"/>
      <c r="CCR1025" s="716"/>
      <c r="CCS1025" s="716"/>
      <c r="CCT1025" s="716"/>
      <c r="CCU1025" s="716"/>
      <c r="CCV1025" s="716"/>
      <c r="CCW1025" s="716"/>
      <c r="CCX1025" s="716"/>
      <c r="CCY1025" s="716"/>
      <c r="CCZ1025" s="716"/>
      <c r="CDA1025" s="716"/>
      <c r="CDB1025" s="716"/>
      <c r="CDC1025" s="716"/>
      <c r="CDD1025" s="716"/>
      <c r="CDE1025" s="716"/>
      <c r="CDF1025" s="716"/>
      <c r="CDG1025" s="716"/>
      <c r="CDH1025" s="716"/>
      <c r="CDI1025" s="716"/>
      <c r="CDJ1025" s="716"/>
      <c r="CDK1025" s="716"/>
      <c r="CDL1025" s="716"/>
      <c r="CDM1025" s="716"/>
      <c r="CDN1025" s="716"/>
      <c r="CDO1025" s="716"/>
      <c r="CDP1025" s="716"/>
      <c r="CDQ1025" s="716"/>
      <c r="CDR1025" s="716"/>
      <c r="CDS1025" s="716"/>
      <c r="CDT1025" s="716"/>
      <c r="CDU1025" s="716"/>
      <c r="CDV1025" s="716"/>
      <c r="CDW1025" s="716"/>
      <c r="CDX1025" s="716"/>
      <c r="CDY1025" s="716"/>
      <c r="CDZ1025" s="716"/>
      <c r="CEA1025" s="716"/>
      <c r="CEB1025" s="716"/>
      <c r="CEC1025" s="716"/>
      <c r="CED1025" s="716"/>
      <c r="CEE1025" s="716"/>
      <c r="CEF1025" s="716"/>
      <c r="CEG1025" s="716"/>
      <c r="CEH1025" s="716"/>
      <c r="CEI1025" s="716"/>
      <c r="CEJ1025" s="716"/>
      <c r="CEK1025" s="716"/>
      <c r="CEL1025" s="716"/>
      <c r="CEM1025" s="716"/>
      <c r="CEN1025" s="716"/>
      <c r="CEO1025" s="716"/>
      <c r="CEP1025" s="716"/>
      <c r="CEQ1025" s="716"/>
      <c r="CER1025" s="716"/>
      <c r="CES1025" s="716"/>
      <c r="CET1025" s="716"/>
      <c r="CEU1025" s="716"/>
      <c r="CEV1025" s="716"/>
      <c r="CEW1025" s="716"/>
      <c r="CEX1025" s="716"/>
      <c r="CEY1025" s="716"/>
      <c r="CEZ1025" s="716"/>
      <c r="CFA1025" s="716"/>
      <c r="CFB1025" s="716"/>
      <c r="CFC1025" s="716"/>
      <c r="CFD1025" s="716"/>
      <c r="CFE1025" s="716"/>
      <c r="CFF1025" s="716"/>
      <c r="CFG1025" s="716"/>
      <c r="CFH1025" s="716"/>
      <c r="CFI1025" s="716"/>
      <c r="CFJ1025" s="716"/>
      <c r="CFK1025" s="716"/>
      <c r="CFL1025" s="716"/>
      <c r="CFM1025" s="716"/>
      <c r="CFN1025" s="716"/>
      <c r="CFO1025" s="716"/>
      <c r="CFP1025" s="716"/>
      <c r="CFQ1025" s="716"/>
      <c r="CFR1025" s="716"/>
      <c r="CFS1025" s="716"/>
      <c r="CFT1025" s="716"/>
      <c r="CFU1025" s="716"/>
      <c r="CFV1025" s="716"/>
      <c r="CFW1025" s="716"/>
      <c r="CFX1025" s="716"/>
      <c r="CFY1025" s="716"/>
      <c r="CFZ1025" s="716"/>
      <c r="CGA1025" s="716"/>
      <c r="CGB1025" s="716"/>
      <c r="CGC1025" s="716"/>
      <c r="CGD1025" s="716"/>
      <c r="CGE1025" s="716"/>
      <c r="CGF1025" s="716"/>
      <c r="CGG1025" s="716"/>
      <c r="CGH1025" s="716"/>
      <c r="CGI1025" s="716"/>
      <c r="CGJ1025" s="716"/>
      <c r="CGK1025" s="716"/>
      <c r="CGL1025" s="716"/>
      <c r="CGM1025" s="716"/>
      <c r="CGN1025" s="716"/>
      <c r="CGO1025" s="716"/>
      <c r="CGP1025" s="716"/>
      <c r="CGQ1025" s="716"/>
      <c r="CGR1025" s="716"/>
      <c r="CGS1025" s="716"/>
      <c r="CGT1025" s="716"/>
      <c r="CGU1025" s="716"/>
      <c r="CGV1025" s="716"/>
      <c r="CGW1025" s="716"/>
      <c r="CGX1025" s="716"/>
      <c r="CGY1025" s="716"/>
      <c r="CGZ1025" s="716"/>
      <c r="CHA1025" s="716"/>
      <c r="CHB1025" s="716"/>
      <c r="CHC1025" s="716"/>
      <c r="CHD1025" s="716"/>
      <c r="CHE1025" s="716"/>
      <c r="CHF1025" s="716"/>
      <c r="CHG1025" s="716"/>
      <c r="CHH1025" s="716"/>
      <c r="CHI1025" s="716"/>
      <c r="CHJ1025" s="716"/>
      <c r="CHK1025" s="716"/>
      <c r="CHL1025" s="716"/>
      <c r="CHM1025" s="716"/>
      <c r="CHN1025" s="716"/>
      <c r="CHO1025" s="716"/>
      <c r="CHP1025" s="716"/>
      <c r="CHQ1025" s="716"/>
      <c r="CHR1025" s="716"/>
      <c r="CHS1025" s="716"/>
      <c r="CHT1025" s="716"/>
      <c r="CHU1025" s="716"/>
      <c r="CHV1025" s="716"/>
      <c r="CHW1025" s="716"/>
      <c r="CHX1025" s="716"/>
      <c r="CHY1025" s="716"/>
      <c r="CHZ1025" s="716"/>
      <c r="CIA1025" s="716"/>
      <c r="CIB1025" s="716"/>
      <c r="CIC1025" s="716"/>
      <c r="CID1025" s="716"/>
      <c r="CIE1025" s="716"/>
      <c r="CIF1025" s="716"/>
      <c r="CIG1025" s="716"/>
      <c r="CIH1025" s="716"/>
      <c r="CII1025" s="716"/>
      <c r="CIJ1025" s="716"/>
      <c r="CIK1025" s="716"/>
      <c r="CIL1025" s="716"/>
      <c r="CIM1025" s="716"/>
      <c r="CIN1025" s="716"/>
      <c r="CIO1025" s="716"/>
      <c r="CIP1025" s="716"/>
      <c r="CIQ1025" s="716"/>
      <c r="CIR1025" s="716"/>
      <c r="CIS1025" s="716"/>
      <c r="CIT1025" s="716"/>
      <c r="CIU1025" s="716"/>
      <c r="CIV1025" s="716"/>
      <c r="CIW1025" s="716"/>
      <c r="CIX1025" s="716"/>
      <c r="CIY1025" s="716"/>
      <c r="CIZ1025" s="716"/>
      <c r="CJA1025" s="716"/>
      <c r="CJB1025" s="716"/>
      <c r="CJC1025" s="716"/>
      <c r="CJD1025" s="716"/>
      <c r="CJE1025" s="716"/>
      <c r="CJF1025" s="716"/>
      <c r="CJG1025" s="716"/>
      <c r="CJH1025" s="716"/>
      <c r="CJI1025" s="716"/>
      <c r="CJJ1025" s="716"/>
      <c r="CJK1025" s="716"/>
      <c r="CJL1025" s="716"/>
      <c r="CJM1025" s="716"/>
      <c r="CJN1025" s="716"/>
      <c r="CJO1025" s="716"/>
      <c r="CJP1025" s="716"/>
      <c r="CJQ1025" s="716"/>
      <c r="CJR1025" s="716"/>
      <c r="CJS1025" s="716"/>
      <c r="CJT1025" s="716"/>
      <c r="CJU1025" s="716"/>
      <c r="CJV1025" s="716"/>
      <c r="CJW1025" s="716"/>
      <c r="CJX1025" s="716"/>
      <c r="CJY1025" s="716"/>
      <c r="CJZ1025" s="716"/>
      <c r="CKA1025" s="716"/>
      <c r="CKB1025" s="716"/>
      <c r="CKC1025" s="716"/>
      <c r="CKD1025" s="716"/>
      <c r="CKE1025" s="716"/>
      <c r="CKF1025" s="716"/>
      <c r="CKG1025" s="716"/>
      <c r="CKH1025" s="716"/>
      <c r="CKI1025" s="716"/>
      <c r="CKJ1025" s="716"/>
      <c r="CKK1025" s="716"/>
      <c r="CKL1025" s="716"/>
      <c r="CKM1025" s="716"/>
      <c r="CKN1025" s="716"/>
      <c r="CKO1025" s="716"/>
      <c r="CKP1025" s="716"/>
      <c r="CKQ1025" s="716"/>
      <c r="CKR1025" s="716"/>
      <c r="CKS1025" s="716"/>
      <c r="CKT1025" s="716"/>
      <c r="CKU1025" s="716"/>
      <c r="CKV1025" s="716"/>
      <c r="CKW1025" s="716"/>
      <c r="CKX1025" s="716"/>
      <c r="CKY1025" s="716"/>
      <c r="CKZ1025" s="716"/>
      <c r="CLA1025" s="716"/>
      <c r="CLB1025" s="716"/>
      <c r="CLC1025" s="716"/>
      <c r="CLD1025" s="716"/>
      <c r="CLE1025" s="716"/>
      <c r="CLF1025" s="716"/>
      <c r="CLG1025" s="716"/>
      <c r="CLH1025" s="716"/>
      <c r="CLI1025" s="716"/>
      <c r="CLJ1025" s="716"/>
      <c r="CLK1025" s="716"/>
      <c r="CLL1025" s="716"/>
      <c r="CLM1025" s="716"/>
      <c r="CLN1025" s="716"/>
      <c r="CLO1025" s="716"/>
      <c r="CLP1025" s="716"/>
      <c r="CLQ1025" s="716"/>
      <c r="CLR1025" s="716"/>
      <c r="CLS1025" s="716"/>
      <c r="CLT1025" s="716"/>
      <c r="CLU1025" s="716"/>
      <c r="CLV1025" s="716"/>
      <c r="CLW1025" s="716"/>
      <c r="CLX1025" s="716"/>
      <c r="CLY1025" s="716"/>
      <c r="CLZ1025" s="716"/>
      <c r="CMA1025" s="716"/>
      <c r="CMB1025" s="716"/>
      <c r="CMC1025" s="716"/>
      <c r="CMD1025" s="716"/>
      <c r="CME1025" s="716"/>
      <c r="CMF1025" s="716"/>
      <c r="CMG1025" s="716"/>
      <c r="CMH1025" s="716"/>
      <c r="CMI1025" s="716"/>
      <c r="CMJ1025" s="716"/>
      <c r="CMK1025" s="716"/>
      <c r="CML1025" s="716"/>
      <c r="CMM1025" s="716"/>
      <c r="CMN1025" s="716"/>
      <c r="CMO1025" s="716"/>
      <c r="CMP1025" s="716"/>
      <c r="CMQ1025" s="716"/>
      <c r="CMR1025" s="716"/>
      <c r="CMS1025" s="716"/>
      <c r="CMT1025" s="716"/>
      <c r="CMU1025" s="716"/>
      <c r="CMV1025" s="716"/>
      <c r="CMW1025" s="716"/>
      <c r="CMX1025" s="716"/>
      <c r="CMY1025" s="716"/>
      <c r="CMZ1025" s="716"/>
      <c r="CNA1025" s="716"/>
      <c r="CNB1025" s="716"/>
      <c r="CNC1025" s="716"/>
      <c r="CND1025" s="716"/>
      <c r="CNE1025" s="716"/>
      <c r="CNF1025" s="716"/>
      <c r="CNG1025" s="716"/>
      <c r="CNH1025" s="716"/>
      <c r="CNI1025" s="716"/>
      <c r="CNJ1025" s="716"/>
      <c r="CNK1025" s="716"/>
      <c r="CNL1025" s="716"/>
      <c r="CNM1025" s="716"/>
      <c r="CNN1025" s="716"/>
      <c r="CNO1025" s="716"/>
      <c r="CNP1025" s="716"/>
      <c r="CNQ1025" s="716"/>
      <c r="CNR1025" s="716"/>
      <c r="CNS1025" s="716"/>
      <c r="CNT1025" s="716"/>
      <c r="CNU1025" s="716"/>
      <c r="CNV1025" s="716"/>
      <c r="CNW1025" s="716"/>
      <c r="CNX1025" s="716"/>
      <c r="CNY1025" s="716"/>
      <c r="CNZ1025" s="716"/>
      <c r="COA1025" s="716"/>
      <c r="COB1025" s="716"/>
      <c r="COC1025" s="716"/>
      <c r="COD1025" s="716"/>
      <c r="COE1025" s="716"/>
      <c r="COF1025" s="716"/>
      <c r="COG1025" s="716"/>
      <c r="COH1025" s="716"/>
      <c r="COI1025" s="716"/>
      <c r="COJ1025" s="716"/>
      <c r="COK1025" s="716"/>
      <c r="COL1025" s="716"/>
      <c r="COM1025" s="716"/>
      <c r="CON1025" s="716"/>
      <c r="COO1025" s="716"/>
      <c r="COP1025" s="716"/>
      <c r="COQ1025" s="716"/>
      <c r="COR1025" s="716"/>
      <c r="COS1025" s="716"/>
      <c r="COT1025" s="716"/>
      <c r="COU1025" s="716"/>
      <c r="COV1025" s="716"/>
      <c r="COW1025" s="716"/>
      <c r="COX1025" s="716"/>
      <c r="COY1025" s="716"/>
      <c r="COZ1025" s="716"/>
      <c r="CPA1025" s="716"/>
      <c r="CPB1025" s="716"/>
      <c r="CPC1025" s="716"/>
      <c r="CPD1025" s="716"/>
      <c r="CPE1025" s="716"/>
      <c r="CPF1025" s="716"/>
      <c r="CPG1025" s="716"/>
      <c r="CPH1025" s="716"/>
      <c r="CPI1025" s="716"/>
      <c r="CPJ1025" s="716"/>
      <c r="CPK1025" s="716"/>
      <c r="CPL1025" s="716"/>
      <c r="CPM1025" s="716"/>
      <c r="CPN1025" s="716"/>
      <c r="CPO1025" s="716"/>
      <c r="CPP1025" s="716"/>
      <c r="CPQ1025" s="716"/>
      <c r="CPR1025" s="716"/>
      <c r="CPS1025" s="716"/>
      <c r="CPT1025" s="716"/>
      <c r="CPU1025" s="716"/>
      <c r="CPV1025" s="716"/>
      <c r="CPW1025" s="716"/>
      <c r="CPX1025" s="716"/>
      <c r="CPY1025" s="716"/>
      <c r="CPZ1025" s="716"/>
      <c r="CQA1025" s="716"/>
      <c r="CQB1025" s="716"/>
      <c r="CQC1025" s="716"/>
      <c r="CQD1025" s="716"/>
      <c r="CQE1025" s="716"/>
      <c r="CQF1025" s="716"/>
      <c r="CQG1025" s="716"/>
      <c r="CQH1025" s="716"/>
      <c r="CQI1025" s="716"/>
      <c r="CQJ1025" s="716"/>
      <c r="CQK1025" s="716"/>
      <c r="CQL1025" s="716"/>
      <c r="CQM1025" s="716"/>
      <c r="CQN1025" s="716"/>
      <c r="CQO1025" s="716"/>
      <c r="CQP1025" s="716"/>
      <c r="CQQ1025" s="716"/>
      <c r="CQR1025" s="716"/>
      <c r="CQS1025" s="716"/>
      <c r="CQT1025" s="716"/>
      <c r="CQU1025" s="716"/>
      <c r="CQV1025" s="716"/>
      <c r="CQW1025" s="716"/>
      <c r="CQX1025" s="716"/>
      <c r="CQY1025" s="716"/>
      <c r="CQZ1025" s="716"/>
      <c r="CRA1025" s="716"/>
      <c r="CRB1025" s="716"/>
      <c r="CRC1025" s="716"/>
      <c r="CRD1025" s="716"/>
      <c r="CRE1025" s="716"/>
      <c r="CRF1025" s="716"/>
      <c r="CRG1025" s="716"/>
      <c r="CRH1025" s="716"/>
      <c r="CRI1025" s="716"/>
      <c r="CRJ1025" s="716"/>
      <c r="CRK1025" s="716"/>
      <c r="CRL1025" s="716"/>
      <c r="CRM1025" s="716"/>
      <c r="CRN1025" s="716"/>
      <c r="CRO1025" s="716"/>
      <c r="CRP1025" s="716"/>
      <c r="CRQ1025" s="716"/>
      <c r="CRR1025" s="716"/>
      <c r="CRS1025" s="716"/>
      <c r="CRT1025" s="716"/>
      <c r="CRU1025" s="716"/>
      <c r="CRV1025" s="716"/>
      <c r="CRW1025" s="716"/>
      <c r="CRX1025" s="716"/>
      <c r="CRY1025" s="716"/>
      <c r="CRZ1025" s="716"/>
      <c r="CSA1025" s="716"/>
      <c r="CSB1025" s="716"/>
      <c r="CSC1025" s="716"/>
      <c r="CSD1025" s="716"/>
      <c r="CSE1025" s="716"/>
      <c r="CSF1025" s="716"/>
      <c r="CSG1025" s="716"/>
      <c r="CSH1025" s="716"/>
      <c r="CSI1025" s="716"/>
      <c r="CSJ1025" s="716"/>
      <c r="CSK1025" s="716"/>
      <c r="CSL1025" s="716"/>
      <c r="CSM1025" s="716"/>
      <c r="CSN1025" s="716"/>
      <c r="CSO1025" s="716"/>
      <c r="CSP1025" s="716"/>
      <c r="CSQ1025" s="716"/>
      <c r="CSR1025" s="716"/>
      <c r="CSS1025" s="716"/>
      <c r="CST1025" s="716"/>
      <c r="CSU1025" s="716"/>
      <c r="CSV1025" s="716"/>
      <c r="CSW1025" s="716"/>
      <c r="CSX1025" s="716"/>
      <c r="CSY1025" s="716"/>
      <c r="CSZ1025" s="716"/>
      <c r="CTA1025" s="716"/>
      <c r="CTB1025" s="716"/>
      <c r="CTC1025" s="716"/>
      <c r="CTD1025" s="716"/>
      <c r="CTE1025" s="716"/>
      <c r="CTF1025" s="716"/>
      <c r="CTG1025" s="716"/>
      <c r="CTH1025" s="716"/>
      <c r="CTI1025" s="716"/>
      <c r="CTJ1025" s="716"/>
      <c r="CTK1025" s="716"/>
      <c r="CTL1025" s="716"/>
      <c r="CTM1025" s="716"/>
      <c r="CTN1025" s="716"/>
      <c r="CTO1025" s="716"/>
      <c r="CTP1025" s="716"/>
      <c r="CTQ1025" s="716"/>
      <c r="CTR1025" s="716"/>
      <c r="CTS1025" s="716"/>
      <c r="CTT1025" s="716"/>
      <c r="CTU1025" s="716"/>
      <c r="CTV1025" s="716"/>
      <c r="CTW1025" s="716"/>
      <c r="CTX1025" s="716"/>
      <c r="CTY1025" s="716"/>
      <c r="CTZ1025" s="716"/>
      <c r="CUA1025" s="716"/>
      <c r="CUB1025" s="716"/>
      <c r="CUC1025" s="716"/>
      <c r="CUD1025" s="716"/>
      <c r="CUE1025" s="716"/>
      <c r="CUF1025" s="716"/>
      <c r="CUG1025" s="716"/>
      <c r="CUH1025" s="716"/>
      <c r="CUI1025" s="716"/>
      <c r="CUJ1025" s="716"/>
      <c r="CUK1025" s="716"/>
      <c r="CUL1025" s="716"/>
      <c r="CUM1025" s="716"/>
      <c r="CUN1025" s="716"/>
      <c r="CUO1025" s="716"/>
      <c r="CUP1025" s="716"/>
      <c r="CUQ1025" s="716"/>
      <c r="CUR1025" s="716"/>
      <c r="CUS1025" s="716"/>
      <c r="CUT1025" s="716"/>
      <c r="CUU1025" s="716"/>
      <c r="CUV1025" s="716"/>
      <c r="CUW1025" s="716"/>
      <c r="CUX1025" s="716"/>
      <c r="CUY1025" s="716"/>
      <c r="CUZ1025" s="716"/>
      <c r="CVA1025" s="716"/>
      <c r="CVB1025" s="716"/>
      <c r="CVC1025" s="716"/>
      <c r="CVD1025" s="716"/>
      <c r="CVE1025" s="716"/>
      <c r="CVF1025" s="716"/>
      <c r="CVG1025" s="716"/>
      <c r="CVH1025" s="716"/>
      <c r="CVI1025" s="716"/>
      <c r="CVJ1025" s="716"/>
      <c r="CVK1025" s="716"/>
      <c r="CVL1025" s="716"/>
      <c r="CVM1025" s="716"/>
      <c r="CVN1025" s="716"/>
      <c r="CVO1025" s="716"/>
      <c r="CVP1025" s="716"/>
      <c r="CVQ1025" s="716"/>
      <c r="CVR1025" s="716"/>
      <c r="CVS1025" s="716"/>
      <c r="CVT1025" s="716"/>
      <c r="CVU1025" s="716"/>
      <c r="CVV1025" s="716"/>
      <c r="CVW1025" s="716"/>
      <c r="CVX1025" s="716"/>
      <c r="CVY1025" s="716"/>
      <c r="CVZ1025" s="716"/>
      <c r="CWA1025" s="716"/>
      <c r="CWB1025" s="716"/>
      <c r="CWC1025" s="716"/>
      <c r="CWD1025" s="716"/>
      <c r="CWE1025" s="716"/>
      <c r="CWF1025" s="716"/>
      <c r="CWG1025" s="716"/>
      <c r="CWH1025" s="716"/>
      <c r="CWI1025" s="716"/>
      <c r="CWJ1025" s="716"/>
      <c r="CWK1025" s="716"/>
      <c r="CWL1025" s="716"/>
      <c r="CWM1025" s="716"/>
      <c r="CWN1025" s="716"/>
      <c r="CWO1025" s="716"/>
      <c r="CWP1025" s="716"/>
      <c r="CWQ1025" s="716"/>
      <c r="CWR1025" s="716"/>
      <c r="CWS1025" s="716"/>
      <c r="CWT1025" s="716"/>
      <c r="CWU1025" s="716"/>
      <c r="CWV1025" s="716"/>
      <c r="CWW1025" s="716"/>
      <c r="CWX1025" s="716"/>
      <c r="CWY1025" s="716"/>
      <c r="CWZ1025" s="716"/>
      <c r="CXA1025" s="716"/>
      <c r="CXB1025" s="716"/>
      <c r="CXC1025" s="716"/>
      <c r="CXD1025" s="716"/>
      <c r="CXE1025" s="716"/>
      <c r="CXF1025" s="716"/>
      <c r="CXG1025" s="716"/>
      <c r="CXH1025" s="716"/>
      <c r="CXI1025" s="716"/>
      <c r="CXJ1025" s="716"/>
      <c r="CXK1025" s="716"/>
      <c r="CXL1025" s="716"/>
      <c r="CXM1025" s="716"/>
      <c r="CXN1025" s="716"/>
      <c r="CXO1025" s="716"/>
      <c r="CXP1025" s="716"/>
      <c r="CXQ1025" s="716"/>
      <c r="CXR1025" s="716"/>
      <c r="CXS1025" s="716"/>
      <c r="CXT1025" s="716"/>
      <c r="CXU1025" s="716"/>
      <c r="CXV1025" s="716"/>
      <c r="CXW1025" s="716"/>
      <c r="CXX1025" s="716"/>
      <c r="CXY1025" s="716"/>
      <c r="CXZ1025" s="716"/>
      <c r="CYA1025" s="716"/>
      <c r="CYB1025" s="716"/>
      <c r="CYC1025" s="716"/>
      <c r="CYD1025" s="716"/>
      <c r="CYE1025" s="716"/>
      <c r="CYF1025" s="716"/>
      <c r="CYG1025" s="716"/>
      <c r="CYH1025" s="716"/>
      <c r="CYI1025" s="716"/>
      <c r="CYJ1025" s="716"/>
      <c r="CYK1025" s="716"/>
      <c r="CYL1025" s="716"/>
      <c r="CYM1025" s="716"/>
      <c r="CYN1025" s="716"/>
      <c r="CYO1025" s="716"/>
      <c r="CYP1025" s="716"/>
      <c r="CYQ1025" s="716"/>
      <c r="CYR1025" s="716"/>
      <c r="CYS1025" s="716"/>
      <c r="CYT1025" s="716"/>
      <c r="CYU1025" s="716"/>
      <c r="CYV1025" s="716"/>
      <c r="CYW1025" s="716"/>
      <c r="CYX1025" s="716"/>
      <c r="CYY1025" s="716"/>
      <c r="CYZ1025" s="716"/>
      <c r="CZA1025" s="716"/>
      <c r="CZB1025" s="716"/>
      <c r="CZC1025" s="716"/>
      <c r="CZD1025" s="716"/>
      <c r="CZE1025" s="716"/>
      <c r="CZF1025" s="716"/>
      <c r="CZG1025" s="716"/>
      <c r="CZH1025" s="716"/>
      <c r="CZI1025" s="716"/>
      <c r="CZJ1025" s="716"/>
      <c r="CZK1025" s="716"/>
      <c r="CZL1025" s="716"/>
      <c r="CZM1025" s="716"/>
      <c r="CZN1025" s="716"/>
      <c r="CZO1025" s="716"/>
      <c r="CZP1025" s="716"/>
      <c r="CZQ1025" s="716"/>
      <c r="CZR1025" s="716"/>
      <c r="CZS1025" s="716"/>
      <c r="CZT1025" s="716"/>
      <c r="CZU1025" s="716"/>
      <c r="CZV1025" s="716"/>
      <c r="CZW1025" s="716"/>
      <c r="CZX1025" s="716"/>
      <c r="CZY1025" s="716"/>
      <c r="CZZ1025" s="716"/>
      <c r="DAA1025" s="716"/>
      <c r="DAB1025" s="716"/>
      <c r="DAC1025" s="716"/>
      <c r="DAD1025" s="716"/>
      <c r="DAE1025" s="716"/>
      <c r="DAF1025" s="716"/>
      <c r="DAG1025" s="716"/>
      <c r="DAH1025" s="716"/>
      <c r="DAI1025" s="716"/>
      <c r="DAJ1025" s="716"/>
      <c r="DAK1025" s="716"/>
      <c r="DAL1025" s="716"/>
      <c r="DAM1025" s="716"/>
      <c r="DAN1025" s="716"/>
      <c r="DAO1025" s="716"/>
      <c r="DAP1025" s="716"/>
      <c r="DAQ1025" s="716"/>
      <c r="DAR1025" s="716"/>
      <c r="DAS1025" s="716"/>
      <c r="DAT1025" s="716"/>
      <c r="DAU1025" s="716"/>
      <c r="DAV1025" s="716"/>
      <c r="DAW1025" s="716"/>
      <c r="DAX1025" s="716"/>
      <c r="DAY1025" s="716"/>
      <c r="DAZ1025" s="716"/>
      <c r="DBA1025" s="716"/>
      <c r="DBB1025" s="716"/>
      <c r="DBC1025" s="716"/>
      <c r="DBD1025" s="716"/>
      <c r="DBE1025" s="716"/>
      <c r="DBF1025" s="716"/>
      <c r="DBG1025" s="716"/>
      <c r="DBH1025" s="716"/>
      <c r="DBI1025" s="716"/>
      <c r="DBJ1025" s="716"/>
      <c r="DBK1025" s="716"/>
      <c r="DBL1025" s="716"/>
      <c r="DBM1025" s="716"/>
      <c r="DBN1025" s="716"/>
      <c r="DBO1025" s="716"/>
      <c r="DBP1025" s="716"/>
      <c r="DBQ1025" s="716"/>
      <c r="DBR1025" s="716"/>
      <c r="DBS1025" s="716"/>
      <c r="DBT1025" s="716"/>
      <c r="DBU1025" s="716"/>
      <c r="DBV1025" s="716"/>
      <c r="DBW1025" s="716"/>
      <c r="DBX1025" s="716"/>
      <c r="DBY1025" s="716"/>
      <c r="DBZ1025" s="716"/>
      <c r="DCA1025" s="716"/>
      <c r="DCB1025" s="716"/>
      <c r="DCC1025" s="716"/>
      <c r="DCD1025" s="716"/>
      <c r="DCE1025" s="716"/>
      <c r="DCF1025" s="716"/>
      <c r="DCG1025" s="716"/>
      <c r="DCH1025" s="716"/>
      <c r="DCI1025" s="716"/>
      <c r="DCJ1025" s="716"/>
      <c r="DCK1025" s="716"/>
      <c r="DCL1025" s="716"/>
      <c r="DCM1025" s="716"/>
      <c r="DCN1025" s="716"/>
      <c r="DCO1025" s="716"/>
      <c r="DCP1025" s="716"/>
      <c r="DCQ1025" s="716"/>
      <c r="DCR1025" s="716"/>
      <c r="DCS1025" s="716"/>
      <c r="DCT1025" s="716"/>
      <c r="DCU1025" s="716"/>
      <c r="DCV1025" s="716"/>
      <c r="DCW1025" s="716"/>
      <c r="DCX1025" s="716"/>
      <c r="DCY1025" s="716"/>
      <c r="DCZ1025" s="716"/>
      <c r="DDA1025" s="716"/>
      <c r="DDB1025" s="716"/>
      <c r="DDC1025" s="716"/>
      <c r="DDD1025" s="716"/>
      <c r="DDE1025" s="716"/>
      <c r="DDF1025" s="716"/>
      <c r="DDG1025" s="716"/>
      <c r="DDH1025" s="716"/>
      <c r="DDI1025" s="716"/>
      <c r="DDJ1025" s="716"/>
      <c r="DDK1025" s="716"/>
      <c r="DDL1025" s="716"/>
      <c r="DDM1025" s="716"/>
      <c r="DDN1025" s="716"/>
      <c r="DDO1025" s="716"/>
      <c r="DDP1025" s="716"/>
      <c r="DDQ1025" s="716"/>
      <c r="DDR1025" s="716"/>
      <c r="DDS1025" s="716"/>
      <c r="DDT1025" s="716"/>
      <c r="DDU1025" s="716"/>
      <c r="DDV1025" s="716"/>
      <c r="DDW1025" s="716"/>
      <c r="DDX1025" s="716"/>
      <c r="DDY1025" s="716"/>
      <c r="DDZ1025" s="716"/>
      <c r="DEA1025" s="716"/>
      <c r="DEB1025" s="716"/>
      <c r="DEC1025" s="716"/>
      <c r="DED1025" s="716"/>
      <c r="DEE1025" s="716"/>
      <c r="DEF1025" s="716"/>
      <c r="DEG1025" s="716"/>
      <c r="DEH1025" s="716"/>
      <c r="DEI1025" s="716"/>
      <c r="DEJ1025" s="716"/>
      <c r="DEK1025" s="716"/>
      <c r="DEL1025" s="716"/>
      <c r="DEM1025" s="716"/>
      <c r="DEN1025" s="716"/>
      <c r="DEO1025" s="716"/>
      <c r="DEP1025" s="716"/>
      <c r="DEQ1025" s="716"/>
      <c r="DER1025" s="716"/>
      <c r="DES1025" s="716"/>
      <c r="DET1025" s="716"/>
      <c r="DEU1025" s="716"/>
      <c r="DEV1025" s="716"/>
      <c r="DEW1025" s="716"/>
      <c r="DEX1025" s="716"/>
      <c r="DEY1025" s="716"/>
      <c r="DEZ1025" s="716"/>
      <c r="DFA1025" s="716"/>
      <c r="DFB1025" s="716"/>
      <c r="DFC1025" s="716"/>
      <c r="DFD1025" s="716"/>
      <c r="DFE1025" s="716"/>
      <c r="DFF1025" s="716"/>
      <c r="DFG1025" s="716"/>
      <c r="DFH1025" s="716"/>
      <c r="DFI1025" s="716"/>
      <c r="DFJ1025" s="716"/>
      <c r="DFK1025" s="716"/>
      <c r="DFL1025" s="716"/>
      <c r="DFM1025" s="716"/>
      <c r="DFN1025" s="716"/>
      <c r="DFO1025" s="716"/>
      <c r="DFP1025" s="716"/>
      <c r="DFQ1025" s="716"/>
      <c r="DFR1025" s="716"/>
      <c r="DFS1025" s="716"/>
      <c r="DFT1025" s="716"/>
      <c r="DFU1025" s="716"/>
      <c r="DFV1025" s="716"/>
      <c r="DFW1025" s="716"/>
      <c r="DFX1025" s="716"/>
      <c r="DFY1025" s="716"/>
      <c r="DFZ1025" s="716"/>
      <c r="DGA1025" s="716"/>
      <c r="DGB1025" s="716"/>
      <c r="DGC1025" s="716"/>
      <c r="DGD1025" s="716"/>
      <c r="DGE1025" s="716"/>
      <c r="DGF1025" s="716"/>
      <c r="DGG1025" s="716"/>
      <c r="DGH1025" s="716"/>
      <c r="DGI1025" s="716"/>
      <c r="DGJ1025" s="716"/>
      <c r="DGK1025" s="716"/>
      <c r="DGL1025" s="716"/>
      <c r="DGM1025" s="716"/>
      <c r="DGN1025" s="716"/>
      <c r="DGO1025" s="716"/>
      <c r="DGP1025" s="716"/>
      <c r="DGQ1025" s="716"/>
      <c r="DGR1025" s="716"/>
      <c r="DGS1025" s="716"/>
      <c r="DGT1025" s="716"/>
      <c r="DGU1025" s="716"/>
      <c r="DGV1025" s="716"/>
      <c r="DGW1025" s="716"/>
      <c r="DGX1025" s="716"/>
      <c r="DGY1025" s="716"/>
      <c r="DGZ1025" s="716"/>
      <c r="DHA1025" s="716"/>
      <c r="DHB1025" s="716"/>
      <c r="DHC1025" s="716"/>
      <c r="DHD1025" s="716"/>
      <c r="DHE1025" s="716"/>
      <c r="DHF1025" s="716"/>
      <c r="DHG1025" s="716"/>
      <c r="DHH1025" s="716"/>
      <c r="DHI1025" s="716"/>
      <c r="DHJ1025" s="716"/>
      <c r="DHK1025" s="716"/>
      <c r="DHL1025" s="716"/>
      <c r="DHM1025" s="716"/>
      <c r="DHN1025" s="716"/>
      <c r="DHO1025" s="716"/>
      <c r="DHP1025" s="716"/>
      <c r="DHQ1025" s="716"/>
      <c r="DHR1025" s="716"/>
      <c r="DHS1025" s="716"/>
      <c r="DHT1025" s="716"/>
      <c r="DHU1025" s="716"/>
      <c r="DHV1025" s="716"/>
      <c r="DHW1025" s="716"/>
      <c r="DHX1025" s="716"/>
      <c r="DHY1025" s="716"/>
      <c r="DHZ1025" s="716"/>
      <c r="DIA1025" s="716"/>
      <c r="DIB1025" s="716"/>
      <c r="DIC1025" s="716"/>
      <c r="DID1025" s="716"/>
      <c r="DIE1025" s="716"/>
      <c r="DIF1025" s="716"/>
      <c r="DIG1025" s="716"/>
      <c r="DIH1025" s="716"/>
      <c r="DII1025" s="716"/>
      <c r="DIJ1025" s="716"/>
      <c r="DIK1025" s="716"/>
      <c r="DIL1025" s="716"/>
      <c r="DIM1025" s="716"/>
      <c r="DIN1025" s="716"/>
      <c r="DIO1025" s="716"/>
      <c r="DIP1025" s="716"/>
      <c r="DIQ1025" s="716"/>
      <c r="DIR1025" s="716"/>
      <c r="DIS1025" s="716"/>
      <c r="DIT1025" s="716"/>
      <c r="DIU1025" s="716"/>
      <c r="DIV1025" s="716"/>
      <c r="DIW1025" s="716"/>
      <c r="DIX1025" s="716"/>
      <c r="DIY1025" s="716"/>
      <c r="DIZ1025" s="716"/>
      <c r="DJA1025" s="716"/>
      <c r="DJB1025" s="716"/>
      <c r="DJC1025" s="716"/>
      <c r="DJD1025" s="716"/>
      <c r="DJE1025" s="716"/>
      <c r="DJF1025" s="716"/>
      <c r="DJG1025" s="716"/>
      <c r="DJH1025" s="716"/>
      <c r="DJI1025" s="716"/>
      <c r="DJJ1025" s="716"/>
      <c r="DJK1025" s="716"/>
      <c r="DJL1025" s="716"/>
      <c r="DJM1025" s="716"/>
      <c r="DJN1025" s="716"/>
      <c r="DJO1025" s="716"/>
      <c r="DJP1025" s="716"/>
      <c r="DJQ1025" s="716"/>
      <c r="DJR1025" s="716"/>
      <c r="DJS1025" s="716"/>
      <c r="DJT1025" s="716"/>
      <c r="DJU1025" s="716"/>
      <c r="DJV1025" s="716"/>
      <c r="DJW1025" s="716"/>
      <c r="DJX1025" s="716"/>
      <c r="DJY1025" s="716"/>
      <c r="DJZ1025" s="716"/>
      <c r="DKA1025" s="716"/>
      <c r="DKB1025" s="716"/>
      <c r="DKC1025" s="716"/>
      <c r="DKD1025" s="716"/>
      <c r="DKE1025" s="716"/>
      <c r="DKF1025" s="716"/>
      <c r="DKG1025" s="716"/>
      <c r="DKH1025" s="716"/>
      <c r="DKI1025" s="716"/>
      <c r="DKJ1025" s="716"/>
      <c r="DKK1025" s="716"/>
      <c r="DKL1025" s="716"/>
      <c r="DKM1025" s="716"/>
      <c r="DKN1025" s="716"/>
      <c r="DKO1025" s="716"/>
      <c r="DKP1025" s="716"/>
      <c r="DKQ1025" s="716"/>
      <c r="DKR1025" s="716"/>
      <c r="DKS1025" s="716"/>
      <c r="DKT1025" s="716"/>
      <c r="DKU1025" s="716"/>
      <c r="DKV1025" s="716"/>
      <c r="DKW1025" s="716"/>
      <c r="DKX1025" s="716"/>
      <c r="DKY1025" s="716"/>
      <c r="DKZ1025" s="716"/>
      <c r="DLA1025" s="716"/>
      <c r="DLB1025" s="716"/>
      <c r="DLC1025" s="716"/>
      <c r="DLD1025" s="716"/>
      <c r="DLE1025" s="716"/>
      <c r="DLF1025" s="716"/>
      <c r="DLG1025" s="716"/>
      <c r="DLH1025" s="716"/>
      <c r="DLI1025" s="716"/>
      <c r="DLJ1025" s="716"/>
      <c r="DLK1025" s="716"/>
      <c r="DLL1025" s="716"/>
      <c r="DLM1025" s="716"/>
      <c r="DLN1025" s="716"/>
      <c r="DLO1025" s="716"/>
      <c r="DLP1025" s="716"/>
      <c r="DLQ1025" s="716"/>
      <c r="DLR1025" s="716"/>
      <c r="DLS1025" s="716"/>
      <c r="DLT1025" s="716"/>
      <c r="DLU1025" s="716"/>
      <c r="DLV1025" s="716"/>
      <c r="DLW1025" s="716"/>
      <c r="DLX1025" s="716"/>
      <c r="DLY1025" s="716"/>
      <c r="DLZ1025" s="716"/>
      <c r="DMA1025" s="716"/>
      <c r="DMB1025" s="716"/>
      <c r="DMC1025" s="716"/>
      <c r="DMD1025" s="716"/>
      <c r="DME1025" s="716"/>
      <c r="DMF1025" s="716"/>
      <c r="DMG1025" s="716"/>
      <c r="DMH1025" s="716"/>
      <c r="DMI1025" s="716"/>
      <c r="DMJ1025" s="716"/>
      <c r="DMK1025" s="716"/>
      <c r="DML1025" s="716"/>
      <c r="DMM1025" s="716"/>
      <c r="DMN1025" s="716"/>
      <c r="DMO1025" s="716"/>
      <c r="DMP1025" s="716"/>
      <c r="DMQ1025" s="716"/>
      <c r="DMR1025" s="716"/>
      <c r="DMS1025" s="716"/>
      <c r="DMT1025" s="716"/>
      <c r="DMU1025" s="716"/>
      <c r="DMV1025" s="716"/>
      <c r="DMW1025" s="716"/>
      <c r="DMX1025" s="716"/>
      <c r="DMY1025" s="716"/>
      <c r="DMZ1025" s="716"/>
      <c r="DNA1025" s="716"/>
      <c r="DNB1025" s="716"/>
      <c r="DNC1025" s="716"/>
      <c r="DND1025" s="716"/>
      <c r="DNE1025" s="716"/>
      <c r="DNF1025" s="716"/>
      <c r="DNG1025" s="716"/>
      <c r="DNH1025" s="716"/>
      <c r="DNI1025" s="716"/>
      <c r="DNJ1025" s="716"/>
      <c r="DNK1025" s="716"/>
      <c r="DNL1025" s="716"/>
      <c r="DNM1025" s="716"/>
      <c r="DNN1025" s="716"/>
      <c r="DNO1025" s="716"/>
      <c r="DNP1025" s="716"/>
      <c r="DNQ1025" s="716"/>
      <c r="DNR1025" s="716"/>
      <c r="DNS1025" s="716"/>
      <c r="DNT1025" s="716"/>
      <c r="DNU1025" s="716"/>
      <c r="DNV1025" s="716"/>
      <c r="DNW1025" s="716"/>
      <c r="DNX1025" s="716"/>
      <c r="DNY1025" s="716"/>
      <c r="DNZ1025" s="716"/>
      <c r="DOA1025" s="716"/>
      <c r="DOB1025" s="716"/>
      <c r="DOC1025" s="716"/>
      <c r="DOD1025" s="716"/>
      <c r="DOE1025" s="716"/>
      <c r="DOF1025" s="716"/>
      <c r="DOG1025" s="716"/>
      <c r="DOH1025" s="716"/>
      <c r="DOI1025" s="716"/>
      <c r="DOJ1025" s="716"/>
      <c r="DOK1025" s="716"/>
      <c r="DOL1025" s="716"/>
      <c r="DOM1025" s="716"/>
      <c r="DON1025" s="716"/>
      <c r="DOO1025" s="716"/>
      <c r="DOP1025" s="716"/>
      <c r="DOQ1025" s="716"/>
      <c r="DOR1025" s="716"/>
      <c r="DOS1025" s="716"/>
      <c r="DOT1025" s="716"/>
      <c r="DOU1025" s="716"/>
      <c r="DOV1025" s="716"/>
      <c r="DOW1025" s="716"/>
      <c r="DOX1025" s="716"/>
      <c r="DOY1025" s="716"/>
      <c r="DOZ1025" s="716"/>
      <c r="DPA1025" s="716"/>
      <c r="DPB1025" s="716"/>
      <c r="DPC1025" s="716"/>
      <c r="DPD1025" s="716"/>
      <c r="DPE1025" s="716"/>
      <c r="DPF1025" s="716"/>
      <c r="DPG1025" s="716"/>
      <c r="DPH1025" s="716"/>
      <c r="DPI1025" s="716"/>
      <c r="DPJ1025" s="716"/>
      <c r="DPK1025" s="716"/>
      <c r="DPL1025" s="716"/>
      <c r="DPM1025" s="716"/>
      <c r="DPN1025" s="716"/>
      <c r="DPO1025" s="716"/>
      <c r="DPP1025" s="716"/>
      <c r="DPQ1025" s="716"/>
      <c r="DPR1025" s="716"/>
      <c r="DPS1025" s="716"/>
      <c r="DPT1025" s="716"/>
      <c r="DPU1025" s="716"/>
      <c r="DPV1025" s="716"/>
      <c r="DPW1025" s="716"/>
      <c r="DPX1025" s="716"/>
      <c r="DPY1025" s="716"/>
      <c r="DPZ1025" s="716"/>
      <c r="DQA1025" s="716"/>
      <c r="DQB1025" s="716"/>
      <c r="DQC1025" s="716"/>
      <c r="DQD1025" s="716"/>
      <c r="DQE1025" s="716"/>
      <c r="DQF1025" s="716"/>
      <c r="DQG1025" s="716"/>
      <c r="DQH1025" s="716"/>
      <c r="DQI1025" s="716"/>
      <c r="DQJ1025" s="716"/>
      <c r="DQK1025" s="716"/>
      <c r="DQL1025" s="716"/>
      <c r="DQM1025" s="716"/>
      <c r="DQN1025" s="716"/>
      <c r="DQO1025" s="716"/>
      <c r="DQP1025" s="716"/>
      <c r="DQQ1025" s="716"/>
      <c r="DQR1025" s="716"/>
      <c r="DQS1025" s="716"/>
      <c r="DQT1025" s="716"/>
      <c r="DQU1025" s="716"/>
      <c r="DQV1025" s="716"/>
      <c r="DQW1025" s="716"/>
      <c r="DQX1025" s="716"/>
      <c r="DQY1025" s="716"/>
      <c r="DQZ1025" s="716"/>
      <c r="DRA1025" s="716"/>
      <c r="DRB1025" s="716"/>
      <c r="DRC1025" s="716"/>
      <c r="DRD1025" s="716"/>
      <c r="DRE1025" s="716"/>
      <c r="DRF1025" s="716"/>
      <c r="DRG1025" s="716"/>
      <c r="DRH1025" s="716"/>
      <c r="DRI1025" s="716"/>
      <c r="DRJ1025" s="716"/>
      <c r="DRK1025" s="716"/>
      <c r="DRL1025" s="716"/>
      <c r="DRM1025" s="716"/>
      <c r="DRN1025" s="716"/>
      <c r="DRO1025" s="716"/>
      <c r="DRP1025" s="716"/>
      <c r="DRQ1025" s="716"/>
      <c r="DRR1025" s="716"/>
      <c r="DRS1025" s="716"/>
      <c r="DRT1025" s="716"/>
      <c r="DRU1025" s="716"/>
      <c r="DRV1025" s="716"/>
      <c r="DRW1025" s="716"/>
      <c r="DRX1025" s="716"/>
      <c r="DRY1025" s="716"/>
      <c r="DRZ1025" s="716"/>
      <c r="DSA1025" s="716"/>
      <c r="DSB1025" s="716"/>
      <c r="DSC1025" s="716"/>
      <c r="DSD1025" s="716"/>
      <c r="DSE1025" s="716"/>
      <c r="DSF1025" s="716"/>
      <c r="DSG1025" s="716"/>
      <c r="DSH1025" s="716"/>
      <c r="DSI1025" s="716"/>
      <c r="DSJ1025" s="716"/>
      <c r="DSK1025" s="716"/>
      <c r="DSL1025" s="716"/>
      <c r="DSM1025" s="716"/>
      <c r="DSN1025" s="716"/>
      <c r="DSO1025" s="716"/>
      <c r="DSP1025" s="716"/>
      <c r="DSQ1025" s="716"/>
      <c r="DSR1025" s="716"/>
      <c r="DSS1025" s="716"/>
      <c r="DST1025" s="716"/>
      <c r="DSU1025" s="716"/>
      <c r="DSV1025" s="716"/>
      <c r="DSW1025" s="716"/>
      <c r="DSX1025" s="716"/>
      <c r="DSY1025" s="716"/>
      <c r="DSZ1025" s="716"/>
      <c r="DTA1025" s="716"/>
      <c r="DTB1025" s="716"/>
      <c r="DTC1025" s="716"/>
      <c r="DTD1025" s="716"/>
      <c r="DTE1025" s="716"/>
      <c r="DTF1025" s="716"/>
      <c r="DTG1025" s="716"/>
      <c r="DTH1025" s="716"/>
      <c r="DTI1025" s="716"/>
      <c r="DTJ1025" s="716"/>
      <c r="DTK1025" s="716"/>
      <c r="DTL1025" s="716"/>
      <c r="DTM1025" s="716"/>
      <c r="DTN1025" s="716"/>
      <c r="DTO1025" s="716"/>
      <c r="DTP1025" s="716"/>
      <c r="DTQ1025" s="716"/>
      <c r="DTR1025" s="716"/>
      <c r="DTS1025" s="716"/>
      <c r="DTT1025" s="716"/>
      <c r="DTU1025" s="716"/>
      <c r="DTV1025" s="716"/>
      <c r="DTW1025" s="716"/>
      <c r="DTX1025" s="716"/>
      <c r="DTY1025" s="716"/>
      <c r="DTZ1025" s="716"/>
      <c r="DUA1025" s="716"/>
      <c r="DUB1025" s="716"/>
      <c r="DUC1025" s="716"/>
      <c r="DUD1025" s="716"/>
      <c r="DUE1025" s="716"/>
      <c r="DUF1025" s="716"/>
      <c r="DUG1025" s="716"/>
      <c r="DUH1025" s="716"/>
      <c r="DUI1025" s="716"/>
      <c r="DUJ1025" s="716"/>
      <c r="DUK1025" s="716"/>
      <c r="DUL1025" s="716"/>
      <c r="DUM1025" s="716"/>
      <c r="DUN1025" s="716"/>
      <c r="DUO1025" s="716"/>
      <c r="DUP1025" s="716"/>
      <c r="DUQ1025" s="716"/>
      <c r="DUR1025" s="716"/>
      <c r="DUS1025" s="716"/>
      <c r="DUT1025" s="716"/>
      <c r="DUU1025" s="716"/>
      <c r="DUV1025" s="716"/>
      <c r="DUW1025" s="716"/>
      <c r="DUX1025" s="716"/>
      <c r="DUY1025" s="716"/>
      <c r="DUZ1025" s="716"/>
      <c r="DVA1025" s="716"/>
      <c r="DVB1025" s="716"/>
      <c r="DVC1025" s="716"/>
      <c r="DVD1025" s="716"/>
      <c r="DVE1025" s="716"/>
      <c r="DVF1025" s="716"/>
      <c r="DVG1025" s="716"/>
      <c r="DVH1025" s="716"/>
      <c r="DVI1025" s="716"/>
      <c r="DVJ1025" s="716"/>
      <c r="DVK1025" s="716"/>
      <c r="DVL1025" s="716"/>
      <c r="DVM1025" s="716"/>
      <c r="DVN1025" s="716"/>
      <c r="DVO1025" s="716"/>
      <c r="DVP1025" s="716"/>
      <c r="DVQ1025" s="716"/>
      <c r="DVR1025" s="716"/>
      <c r="DVS1025" s="716"/>
      <c r="DVT1025" s="716"/>
      <c r="DVU1025" s="716"/>
      <c r="DVV1025" s="716"/>
      <c r="DVW1025" s="716"/>
      <c r="DVX1025" s="716"/>
      <c r="DVY1025" s="716"/>
      <c r="DVZ1025" s="716"/>
      <c r="DWA1025" s="716"/>
      <c r="DWB1025" s="716"/>
      <c r="DWC1025" s="716"/>
      <c r="DWD1025" s="716"/>
      <c r="DWE1025" s="716"/>
      <c r="DWF1025" s="716"/>
      <c r="DWG1025" s="716"/>
      <c r="DWH1025" s="716"/>
      <c r="DWI1025" s="716"/>
      <c r="DWJ1025" s="716"/>
      <c r="DWK1025" s="716"/>
      <c r="DWL1025" s="716"/>
      <c r="DWM1025" s="716"/>
      <c r="DWN1025" s="716"/>
      <c r="DWO1025" s="716"/>
      <c r="DWP1025" s="716"/>
      <c r="DWQ1025" s="716"/>
      <c r="DWR1025" s="716"/>
      <c r="DWS1025" s="716"/>
      <c r="DWT1025" s="716"/>
      <c r="DWU1025" s="716"/>
      <c r="DWV1025" s="716"/>
      <c r="DWW1025" s="716"/>
      <c r="DWX1025" s="716"/>
      <c r="DWY1025" s="716"/>
      <c r="DWZ1025" s="716"/>
      <c r="DXA1025" s="716"/>
      <c r="DXB1025" s="716"/>
      <c r="DXC1025" s="716"/>
      <c r="DXD1025" s="716"/>
      <c r="DXE1025" s="716"/>
      <c r="DXF1025" s="716"/>
      <c r="DXG1025" s="716"/>
      <c r="DXH1025" s="716"/>
      <c r="DXI1025" s="716"/>
      <c r="DXJ1025" s="716"/>
      <c r="DXK1025" s="716"/>
      <c r="DXL1025" s="716"/>
      <c r="DXM1025" s="716"/>
      <c r="DXN1025" s="716"/>
      <c r="DXO1025" s="716"/>
      <c r="DXP1025" s="716"/>
      <c r="DXQ1025" s="716"/>
      <c r="DXR1025" s="716"/>
      <c r="DXS1025" s="716"/>
      <c r="DXT1025" s="716"/>
      <c r="DXU1025" s="716"/>
      <c r="DXV1025" s="716"/>
      <c r="DXW1025" s="716"/>
      <c r="DXX1025" s="716"/>
      <c r="DXY1025" s="716"/>
      <c r="DXZ1025" s="716"/>
      <c r="DYA1025" s="716"/>
      <c r="DYB1025" s="716"/>
      <c r="DYC1025" s="716"/>
      <c r="DYD1025" s="716"/>
      <c r="DYE1025" s="716"/>
      <c r="DYF1025" s="716"/>
      <c r="DYG1025" s="716"/>
      <c r="DYH1025" s="716"/>
      <c r="DYI1025" s="716"/>
      <c r="DYJ1025" s="716"/>
      <c r="DYK1025" s="716"/>
      <c r="DYL1025" s="716"/>
      <c r="DYM1025" s="716"/>
      <c r="DYN1025" s="716"/>
      <c r="DYO1025" s="716"/>
      <c r="DYP1025" s="716"/>
      <c r="DYQ1025" s="716"/>
      <c r="DYR1025" s="716"/>
      <c r="DYS1025" s="716"/>
      <c r="DYT1025" s="716"/>
      <c r="DYU1025" s="716"/>
      <c r="DYV1025" s="716"/>
      <c r="DYW1025" s="716"/>
      <c r="DYX1025" s="716"/>
      <c r="DYY1025" s="716"/>
      <c r="DYZ1025" s="716"/>
      <c r="DZA1025" s="716"/>
      <c r="DZB1025" s="716"/>
      <c r="DZC1025" s="716"/>
      <c r="DZD1025" s="716"/>
      <c r="DZE1025" s="716"/>
      <c r="DZF1025" s="716"/>
      <c r="DZG1025" s="716"/>
      <c r="DZH1025" s="716"/>
      <c r="DZI1025" s="716"/>
      <c r="DZJ1025" s="716"/>
      <c r="DZK1025" s="716"/>
      <c r="DZL1025" s="716"/>
      <c r="DZM1025" s="716"/>
      <c r="DZN1025" s="716"/>
      <c r="DZO1025" s="716"/>
      <c r="DZP1025" s="716"/>
      <c r="DZQ1025" s="716"/>
      <c r="DZR1025" s="716"/>
      <c r="DZS1025" s="716"/>
      <c r="DZT1025" s="716"/>
      <c r="DZU1025" s="716"/>
      <c r="DZV1025" s="716"/>
      <c r="DZW1025" s="716"/>
      <c r="DZX1025" s="716"/>
      <c r="DZY1025" s="716"/>
      <c r="DZZ1025" s="716"/>
      <c r="EAA1025" s="716"/>
      <c r="EAB1025" s="716"/>
      <c r="EAC1025" s="716"/>
      <c r="EAD1025" s="716"/>
      <c r="EAE1025" s="716"/>
      <c r="EAF1025" s="716"/>
      <c r="EAG1025" s="716"/>
      <c r="EAH1025" s="716"/>
      <c r="EAI1025" s="716"/>
      <c r="EAJ1025" s="716"/>
      <c r="EAK1025" s="716"/>
      <c r="EAL1025" s="716"/>
      <c r="EAM1025" s="716"/>
      <c r="EAN1025" s="716"/>
      <c r="EAO1025" s="716"/>
      <c r="EAP1025" s="716"/>
      <c r="EAQ1025" s="716"/>
      <c r="EAR1025" s="716"/>
      <c r="EAS1025" s="716"/>
      <c r="EAT1025" s="716"/>
      <c r="EAU1025" s="716"/>
      <c r="EAV1025" s="716"/>
      <c r="EAW1025" s="716"/>
      <c r="EAX1025" s="716"/>
      <c r="EAY1025" s="716"/>
      <c r="EAZ1025" s="716"/>
      <c r="EBA1025" s="716"/>
      <c r="EBB1025" s="716"/>
      <c r="EBC1025" s="716"/>
      <c r="EBD1025" s="716"/>
      <c r="EBE1025" s="716"/>
      <c r="EBF1025" s="716"/>
      <c r="EBG1025" s="716"/>
      <c r="EBH1025" s="716"/>
      <c r="EBI1025" s="716"/>
      <c r="EBJ1025" s="716"/>
      <c r="EBK1025" s="716"/>
      <c r="EBL1025" s="716"/>
      <c r="EBM1025" s="716"/>
      <c r="EBN1025" s="716"/>
      <c r="EBO1025" s="716"/>
      <c r="EBP1025" s="716"/>
      <c r="EBQ1025" s="716"/>
      <c r="EBR1025" s="716"/>
      <c r="EBS1025" s="716"/>
      <c r="EBT1025" s="716"/>
      <c r="EBU1025" s="716"/>
      <c r="EBV1025" s="716"/>
      <c r="EBW1025" s="716"/>
      <c r="EBX1025" s="716"/>
      <c r="EBY1025" s="716"/>
      <c r="EBZ1025" s="716"/>
      <c r="ECA1025" s="716"/>
      <c r="ECB1025" s="716"/>
      <c r="ECC1025" s="716"/>
      <c r="ECD1025" s="716"/>
      <c r="ECE1025" s="716"/>
      <c r="ECF1025" s="716"/>
      <c r="ECG1025" s="716"/>
      <c r="ECH1025" s="716"/>
      <c r="ECI1025" s="716"/>
      <c r="ECJ1025" s="716"/>
      <c r="ECK1025" s="716"/>
      <c r="ECL1025" s="716"/>
      <c r="ECM1025" s="716"/>
      <c r="ECN1025" s="716"/>
      <c r="ECO1025" s="716"/>
      <c r="ECP1025" s="716"/>
      <c r="ECQ1025" s="716"/>
      <c r="ECR1025" s="716"/>
      <c r="ECS1025" s="716"/>
      <c r="ECT1025" s="716"/>
      <c r="ECU1025" s="716"/>
      <c r="ECV1025" s="716"/>
      <c r="ECW1025" s="716"/>
      <c r="ECX1025" s="716"/>
      <c r="ECY1025" s="716"/>
      <c r="ECZ1025" s="716"/>
      <c r="EDA1025" s="716"/>
      <c r="EDB1025" s="716"/>
      <c r="EDC1025" s="716"/>
      <c r="EDD1025" s="716"/>
      <c r="EDE1025" s="716"/>
      <c r="EDF1025" s="716"/>
      <c r="EDG1025" s="716"/>
      <c r="EDH1025" s="716"/>
      <c r="EDI1025" s="716"/>
      <c r="EDJ1025" s="716"/>
      <c r="EDK1025" s="716"/>
      <c r="EDL1025" s="716"/>
      <c r="EDM1025" s="716"/>
      <c r="EDN1025" s="716"/>
      <c r="EDO1025" s="716"/>
      <c r="EDP1025" s="716"/>
      <c r="EDQ1025" s="716"/>
      <c r="EDR1025" s="716"/>
      <c r="EDS1025" s="716"/>
      <c r="EDT1025" s="716"/>
      <c r="EDU1025" s="716"/>
      <c r="EDV1025" s="716"/>
      <c r="EDW1025" s="716"/>
      <c r="EDX1025" s="716"/>
      <c r="EDY1025" s="716"/>
      <c r="EDZ1025" s="716"/>
      <c r="EEA1025" s="716"/>
      <c r="EEB1025" s="716"/>
      <c r="EEC1025" s="716"/>
      <c r="EED1025" s="716"/>
      <c r="EEE1025" s="716"/>
      <c r="EEF1025" s="716"/>
      <c r="EEG1025" s="716"/>
      <c r="EEH1025" s="716"/>
      <c r="EEI1025" s="716"/>
      <c r="EEJ1025" s="716"/>
      <c r="EEK1025" s="716"/>
      <c r="EEL1025" s="716"/>
      <c r="EEM1025" s="716"/>
      <c r="EEN1025" s="716"/>
      <c r="EEO1025" s="716"/>
      <c r="EEP1025" s="716"/>
      <c r="EEQ1025" s="716"/>
      <c r="EER1025" s="716"/>
      <c r="EES1025" s="716"/>
      <c r="EET1025" s="716"/>
      <c r="EEU1025" s="716"/>
      <c r="EEV1025" s="716"/>
      <c r="EEW1025" s="716"/>
      <c r="EEX1025" s="716"/>
      <c r="EEY1025" s="716"/>
      <c r="EEZ1025" s="716"/>
      <c r="EFA1025" s="716"/>
      <c r="EFB1025" s="716"/>
      <c r="EFC1025" s="716"/>
      <c r="EFD1025" s="716"/>
      <c r="EFE1025" s="716"/>
      <c r="EFF1025" s="716"/>
      <c r="EFG1025" s="716"/>
      <c r="EFH1025" s="716"/>
      <c r="EFI1025" s="716"/>
      <c r="EFJ1025" s="716"/>
      <c r="EFK1025" s="716"/>
      <c r="EFL1025" s="716"/>
      <c r="EFM1025" s="716"/>
      <c r="EFN1025" s="716"/>
      <c r="EFO1025" s="716"/>
      <c r="EFP1025" s="716"/>
      <c r="EFQ1025" s="716"/>
      <c r="EFR1025" s="716"/>
      <c r="EFS1025" s="716"/>
      <c r="EFT1025" s="716"/>
      <c r="EFU1025" s="716"/>
      <c r="EFV1025" s="716"/>
      <c r="EFW1025" s="716"/>
      <c r="EFX1025" s="716"/>
      <c r="EFY1025" s="716"/>
      <c r="EFZ1025" s="716"/>
      <c r="EGA1025" s="716"/>
      <c r="EGB1025" s="716"/>
      <c r="EGC1025" s="716"/>
      <c r="EGD1025" s="716"/>
      <c r="EGE1025" s="716"/>
      <c r="EGF1025" s="716"/>
      <c r="EGG1025" s="716"/>
      <c r="EGH1025" s="716"/>
      <c r="EGI1025" s="716"/>
      <c r="EGJ1025" s="716"/>
      <c r="EGK1025" s="716"/>
      <c r="EGL1025" s="716"/>
      <c r="EGM1025" s="716"/>
      <c r="EGN1025" s="716"/>
      <c r="EGO1025" s="716"/>
      <c r="EGP1025" s="716"/>
      <c r="EGQ1025" s="716"/>
      <c r="EGR1025" s="716"/>
      <c r="EGS1025" s="716"/>
      <c r="EGT1025" s="716"/>
      <c r="EGU1025" s="716"/>
      <c r="EGV1025" s="716"/>
      <c r="EGW1025" s="716"/>
      <c r="EGX1025" s="716"/>
      <c r="EGY1025" s="716"/>
      <c r="EGZ1025" s="716"/>
      <c r="EHA1025" s="716"/>
      <c r="EHB1025" s="716"/>
      <c r="EHC1025" s="716"/>
      <c r="EHD1025" s="716"/>
      <c r="EHE1025" s="716"/>
      <c r="EHF1025" s="716"/>
      <c r="EHG1025" s="716"/>
      <c r="EHH1025" s="716"/>
      <c r="EHI1025" s="716"/>
      <c r="EHJ1025" s="716"/>
      <c r="EHK1025" s="716"/>
      <c r="EHL1025" s="716"/>
      <c r="EHM1025" s="716"/>
      <c r="EHN1025" s="716"/>
      <c r="EHO1025" s="716"/>
      <c r="EHP1025" s="716"/>
      <c r="EHQ1025" s="716"/>
      <c r="EHR1025" s="716"/>
      <c r="EHS1025" s="716"/>
      <c r="EHT1025" s="716"/>
      <c r="EHU1025" s="716"/>
      <c r="EHV1025" s="716"/>
      <c r="EHW1025" s="716"/>
      <c r="EHX1025" s="716"/>
      <c r="EHY1025" s="716"/>
      <c r="EHZ1025" s="716"/>
      <c r="EIA1025" s="716"/>
      <c r="EIB1025" s="716"/>
      <c r="EIC1025" s="716"/>
      <c r="EID1025" s="716"/>
      <c r="EIE1025" s="716"/>
      <c r="EIF1025" s="716"/>
      <c r="EIG1025" s="716"/>
      <c r="EIH1025" s="716"/>
      <c r="EII1025" s="716"/>
      <c r="EIJ1025" s="716"/>
      <c r="EIK1025" s="716"/>
      <c r="EIL1025" s="716"/>
      <c r="EIM1025" s="716"/>
      <c r="EIN1025" s="716"/>
      <c r="EIO1025" s="716"/>
      <c r="EIP1025" s="716"/>
      <c r="EIQ1025" s="716"/>
      <c r="EIR1025" s="716"/>
      <c r="EIS1025" s="716"/>
      <c r="EIT1025" s="716"/>
      <c r="EIU1025" s="716"/>
      <c r="EIV1025" s="716"/>
      <c r="EIW1025" s="716"/>
      <c r="EIX1025" s="716"/>
      <c r="EIY1025" s="716"/>
      <c r="EIZ1025" s="716"/>
      <c r="EJA1025" s="716"/>
      <c r="EJB1025" s="716"/>
      <c r="EJC1025" s="716"/>
      <c r="EJD1025" s="716"/>
      <c r="EJE1025" s="716"/>
      <c r="EJF1025" s="716"/>
      <c r="EJG1025" s="716"/>
      <c r="EJH1025" s="716"/>
      <c r="EJI1025" s="716"/>
      <c r="EJJ1025" s="716"/>
      <c r="EJK1025" s="716"/>
      <c r="EJL1025" s="716"/>
      <c r="EJM1025" s="716"/>
      <c r="EJN1025" s="716"/>
      <c r="EJO1025" s="716"/>
      <c r="EJP1025" s="716"/>
      <c r="EJQ1025" s="716"/>
      <c r="EJR1025" s="716"/>
      <c r="EJS1025" s="716"/>
      <c r="EJT1025" s="716"/>
      <c r="EJU1025" s="716"/>
      <c r="EJV1025" s="716"/>
      <c r="EJW1025" s="716"/>
      <c r="EJX1025" s="716"/>
      <c r="EJY1025" s="716"/>
      <c r="EJZ1025" s="716"/>
      <c r="EKA1025" s="716"/>
      <c r="EKB1025" s="716"/>
      <c r="EKC1025" s="716"/>
      <c r="EKD1025" s="716"/>
      <c r="EKE1025" s="716"/>
      <c r="EKF1025" s="716"/>
      <c r="EKG1025" s="716"/>
      <c r="EKH1025" s="716"/>
      <c r="EKI1025" s="716"/>
      <c r="EKJ1025" s="716"/>
      <c r="EKK1025" s="716"/>
      <c r="EKL1025" s="716"/>
      <c r="EKM1025" s="716"/>
      <c r="EKN1025" s="716"/>
      <c r="EKO1025" s="716"/>
      <c r="EKP1025" s="716"/>
      <c r="EKQ1025" s="716"/>
      <c r="EKR1025" s="716"/>
      <c r="EKS1025" s="716"/>
      <c r="EKT1025" s="716"/>
      <c r="EKU1025" s="716"/>
      <c r="EKV1025" s="716"/>
      <c r="EKW1025" s="716"/>
      <c r="EKX1025" s="716"/>
      <c r="EKY1025" s="716"/>
      <c r="EKZ1025" s="716"/>
      <c r="ELA1025" s="716"/>
      <c r="ELB1025" s="716"/>
      <c r="ELC1025" s="716"/>
      <c r="ELD1025" s="716"/>
      <c r="ELE1025" s="716"/>
      <c r="ELF1025" s="716"/>
      <c r="ELG1025" s="716"/>
      <c r="ELH1025" s="716"/>
      <c r="ELI1025" s="716"/>
      <c r="ELJ1025" s="716"/>
      <c r="ELK1025" s="716"/>
      <c r="ELL1025" s="716"/>
      <c r="ELM1025" s="716"/>
      <c r="ELN1025" s="716"/>
      <c r="ELO1025" s="716"/>
      <c r="ELP1025" s="716"/>
      <c r="ELQ1025" s="716"/>
      <c r="ELR1025" s="716"/>
      <c r="ELS1025" s="716"/>
      <c r="ELT1025" s="716"/>
      <c r="ELU1025" s="716"/>
      <c r="ELV1025" s="716"/>
      <c r="ELW1025" s="716"/>
      <c r="ELX1025" s="716"/>
      <c r="ELY1025" s="716"/>
      <c r="ELZ1025" s="716"/>
      <c r="EMA1025" s="716"/>
      <c r="EMB1025" s="716"/>
      <c r="EMC1025" s="716"/>
      <c r="EMD1025" s="716"/>
      <c r="EME1025" s="716"/>
      <c r="EMF1025" s="716"/>
      <c r="EMG1025" s="716"/>
      <c r="EMH1025" s="716"/>
      <c r="EMI1025" s="716"/>
      <c r="EMJ1025" s="716"/>
      <c r="EMK1025" s="716"/>
      <c r="EML1025" s="716"/>
      <c r="EMM1025" s="716"/>
      <c r="EMN1025" s="716"/>
      <c r="EMO1025" s="716"/>
      <c r="EMP1025" s="716"/>
      <c r="EMQ1025" s="716"/>
      <c r="EMR1025" s="716"/>
      <c r="EMS1025" s="716"/>
      <c r="EMT1025" s="716"/>
      <c r="EMU1025" s="716"/>
      <c r="EMV1025" s="716"/>
      <c r="EMW1025" s="716"/>
      <c r="EMX1025" s="716"/>
      <c r="EMY1025" s="716"/>
      <c r="EMZ1025" s="716"/>
      <c r="ENA1025" s="716"/>
      <c r="ENB1025" s="716"/>
      <c r="ENC1025" s="716"/>
      <c r="END1025" s="716"/>
      <c r="ENE1025" s="716"/>
      <c r="ENF1025" s="716"/>
      <c r="ENG1025" s="716"/>
      <c r="ENH1025" s="716"/>
      <c r="ENI1025" s="716"/>
      <c r="ENJ1025" s="716"/>
      <c r="ENK1025" s="716"/>
      <c r="ENL1025" s="716"/>
      <c r="ENM1025" s="716"/>
      <c r="ENN1025" s="716"/>
      <c r="ENO1025" s="716"/>
      <c r="ENP1025" s="716"/>
      <c r="ENQ1025" s="716"/>
      <c r="ENR1025" s="716"/>
      <c r="ENS1025" s="716"/>
      <c r="ENT1025" s="716"/>
      <c r="ENU1025" s="716"/>
      <c r="ENV1025" s="716"/>
      <c r="ENW1025" s="716"/>
      <c r="ENX1025" s="716"/>
      <c r="ENY1025" s="716"/>
      <c r="ENZ1025" s="716"/>
      <c r="EOA1025" s="716"/>
      <c r="EOB1025" s="716"/>
      <c r="EOC1025" s="716"/>
      <c r="EOD1025" s="716"/>
      <c r="EOE1025" s="716"/>
      <c r="EOF1025" s="716"/>
      <c r="EOG1025" s="716"/>
      <c r="EOH1025" s="716"/>
      <c r="EOI1025" s="716"/>
      <c r="EOJ1025" s="716"/>
      <c r="EOK1025" s="716"/>
      <c r="EOL1025" s="716"/>
      <c r="EOM1025" s="716"/>
      <c r="EON1025" s="716"/>
      <c r="EOO1025" s="716"/>
      <c r="EOP1025" s="716"/>
      <c r="EOQ1025" s="716"/>
      <c r="EOR1025" s="716"/>
      <c r="EOS1025" s="716"/>
      <c r="EOT1025" s="716"/>
      <c r="EOU1025" s="716"/>
      <c r="EOV1025" s="716"/>
      <c r="EOW1025" s="716"/>
      <c r="EOX1025" s="716"/>
      <c r="EOY1025" s="716"/>
      <c r="EOZ1025" s="716"/>
      <c r="EPA1025" s="716"/>
      <c r="EPB1025" s="716"/>
      <c r="EPC1025" s="716"/>
      <c r="EPD1025" s="716"/>
      <c r="EPE1025" s="716"/>
      <c r="EPF1025" s="716"/>
      <c r="EPG1025" s="716"/>
      <c r="EPH1025" s="716"/>
      <c r="EPI1025" s="716"/>
      <c r="EPJ1025" s="716"/>
      <c r="EPK1025" s="716"/>
      <c r="EPL1025" s="716"/>
      <c r="EPM1025" s="716"/>
      <c r="EPN1025" s="716"/>
      <c r="EPO1025" s="716"/>
      <c r="EPP1025" s="716"/>
      <c r="EPQ1025" s="716"/>
      <c r="EPR1025" s="716"/>
      <c r="EPS1025" s="716"/>
      <c r="EPT1025" s="716"/>
      <c r="EPU1025" s="716"/>
      <c r="EPV1025" s="716"/>
      <c r="EPW1025" s="716"/>
      <c r="EPX1025" s="716"/>
      <c r="EPY1025" s="716"/>
      <c r="EPZ1025" s="716"/>
      <c r="EQA1025" s="716"/>
      <c r="EQB1025" s="716"/>
      <c r="EQC1025" s="716"/>
      <c r="EQD1025" s="716"/>
      <c r="EQE1025" s="716"/>
      <c r="EQF1025" s="716"/>
      <c r="EQG1025" s="716"/>
      <c r="EQH1025" s="716"/>
      <c r="EQI1025" s="716"/>
      <c r="EQJ1025" s="716"/>
      <c r="EQK1025" s="716"/>
      <c r="EQL1025" s="716"/>
      <c r="EQM1025" s="716"/>
      <c r="EQN1025" s="716"/>
      <c r="EQO1025" s="716"/>
      <c r="EQP1025" s="716"/>
      <c r="EQQ1025" s="716"/>
      <c r="EQR1025" s="716"/>
      <c r="EQS1025" s="716"/>
      <c r="EQT1025" s="716"/>
      <c r="EQU1025" s="716"/>
      <c r="EQV1025" s="716"/>
      <c r="EQW1025" s="716"/>
      <c r="EQX1025" s="716"/>
      <c r="EQY1025" s="716"/>
      <c r="EQZ1025" s="716"/>
      <c r="ERA1025" s="716"/>
      <c r="ERB1025" s="716"/>
      <c r="ERC1025" s="716"/>
      <c r="ERD1025" s="716"/>
      <c r="ERE1025" s="716"/>
      <c r="ERF1025" s="716"/>
      <c r="ERG1025" s="716"/>
      <c r="ERH1025" s="716"/>
      <c r="ERI1025" s="716"/>
      <c r="ERJ1025" s="716"/>
      <c r="ERK1025" s="716"/>
      <c r="ERL1025" s="716"/>
      <c r="ERM1025" s="716"/>
      <c r="ERN1025" s="716"/>
      <c r="ERO1025" s="716"/>
      <c r="ERP1025" s="716"/>
      <c r="ERQ1025" s="716"/>
      <c r="ERR1025" s="716"/>
      <c r="ERS1025" s="716"/>
      <c r="ERT1025" s="716"/>
      <c r="ERU1025" s="716"/>
      <c r="ERV1025" s="716"/>
      <c r="ERW1025" s="716"/>
      <c r="ERX1025" s="716"/>
      <c r="ERY1025" s="716"/>
      <c r="ERZ1025" s="716"/>
      <c r="ESA1025" s="716"/>
      <c r="ESB1025" s="716"/>
      <c r="ESC1025" s="716"/>
      <c r="ESD1025" s="716"/>
      <c r="ESE1025" s="716"/>
      <c r="ESF1025" s="716"/>
      <c r="ESG1025" s="716"/>
      <c r="ESH1025" s="716"/>
      <c r="ESI1025" s="716"/>
      <c r="ESJ1025" s="716"/>
      <c r="ESK1025" s="716"/>
      <c r="ESL1025" s="716"/>
      <c r="ESM1025" s="716"/>
      <c r="ESN1025" s="716"/>
      <c r="ESO1025" s="716"/>
      <c r="ESP1025" s="716"/>
      <c r="ESQ1025" s="716"/>
      <c r="ESR1025" s="716"/>
      <c r="ESS1025" s="716"/>
      <c r="EST1025" s="716"/>
      <c r="ESU1025" s="716"/>
      <c r="ESV1025" s="716"/>
      <c r="ESW1025" s="716"/>
      <c r="ESX1025" s="716"/>
      <c r="ESY1025" s="716"/>
      <c r="ESZ1025" s="716"/>
      <c r="ETA1025" s="716"/>
      <c r="ETB1025" s="716"/>
      <c r="ETC1025" s="716"/>
      <c r="ETD1025" s="716"/>
      <c r="ETE1025" s="716"/>
      <c r="ETF1025" s="716"/>
      <c r="ETG1025" s="716"/>
      <c r="ETH1025" s="716"/>
      <c r="ETI1025" s="716"/>
      <c r="ETJ1025" s="716"/>
      <c r="ETK1025" s="716"/>
      <c r="ETL1025" s="716"/>
      <c r="ETM1025" s="716"/>
      <c r="ETN1025" s="716"/>
      <c r="ETO1025" s="716"/>
      <c r="ETP1025" s="716"/>
      <c r="ETQ1025" s="716"/>
      <c r="ETR1025" s="716"/>
      <c r="ETS1025" s="716"/>
      <c r="ETT1025" s="716"/>
      <c r="ETU1025" s="716"/>
      <c r="ETV1025" s="716"/>
      <c r="ETW1025" s="716"/>
      <c r="ETX1025" s="716"/>
      <c r="ETY1025" s="716"/>
      <c r="ETZ1025" s="716"/>
      <c r="EUA1025" s="716"/>
      <c r="EUB1025" s="716"/>
      <c r="EUC1025" s="716"/>
      <c r="EUD1025" s="716"/>
      <c r="EUE1025" s="716"/>
      <c r="EUF1025" s="716"/>
      <c r="EUG1025" s="716"/>
      <c r="EUH1025" s="716"/>
      <c r="EUI1025" s="716"/>
      <c r="EUJ1025" s="716"/>
      <c r="EUK1025" s="716"/>
      <c r="EUL1025" s="716"/>
      <c r="EUM1025" s="716"/>
      <c r="EUN1025" s="716"/>
      <c r="EUO1025" s="716"/>
      <c r="EUP1025" s="716"/>
      <c r="EUQ1025" s="716"/>
      <c r="EUR1025" s="716"/>
      <c r="EUS1025" s="716"/>
      <c r="EUT1025" s="716"/>
      <c r="EUU1025" s="716"/>
      <c r="EUV1025" s="716"/>
      <c r="EUW1025" s="716"/>
      <c r="EUX1025" s="716"/>
      <c r="EUY1025" s="716"/>
      <c r="EUZ1025" s="716"/>
      <c r="EVA1025" s="716"/>
      <c r="EVB1025" s="716"/>
      <c r="EVC1025" s="716"/>
      <c r="EVD1025" s="716"/>
      <c r="EVE1025" s="716"/>
      <c r="EVF1025" s="716"/>
      <c r="EVG1025" s="716"/>
      <c r="EVH1025" s="716"/>
      <c r="EVI1025" s="716"/>
      <c r="EVJ1025" s="716"/>
      <c r="EVK1025" s="716"/>
      <c r="EVL1025" s="716"/>
      <c r="EVM1025" s="716"/>
      <c r="EVN1025" s="716"/>
      <c r="EVO1025" s="716"/>
      <c r="EVP1025" s="716"/>
      <c r="EVQ1025" s="716"/>
      <c r="EVR1025" s="716"/>
      <c r="EVS1025" s="716"/>
      <c r="EVT1025" s="716"/>
      <c r="EVU1025" s="716"/>
      <c r="EVV1025" s="716"/>
      <c r="EVW1025" s="716"/>
      <c r="EVX1025" s="716"/>
      <c r="EVY1025" s="716"/>
      <c r="EVZ1025" s="716"/>
      <c r="EWA1025" s="716"/>
      <c r="EWB1025" s="716"/>
      <c r="EWC1025" s="716"/>
      <c r="EWD1025" s="716"/>
      <c r="EWE1025" s="716"/>
      <c r="EWF1025" s="716"/>
      <c r="EWG1025" s="716"/>
      <c r="EWH1025" s="716"/>
      <c r="EWI1025" s="716"/>
      <c r="EWJ1025" s="716"/>
      <c r="EWK1025" s="716"/>
      <c r="EWL1025" s="716"/>
      <c r="EWM1025" s="716"/>
      <c r="EWN1025" s="716"/>
      <c r="EWO1025" s="716"/>
      <c r="EWP1025" s="716"/>
      <c r="EWQ1025" s="716"/>
      <c r="EWR1025" s="716"/>
      <c r="EWS1025" s="716"/>
      <c r="EWT1025" s="716"/>
      <c r="EWU1025" s="716"/>
      <c r="EWV1025" s="716"/>
      <c r="EWW1025" s="716"/>
      <c r="EWX1025" s="716"/>
      <c r="EWY1025" s="716"/>
      <c r="EWZ1025" s="716"/>
      <c r="EXA1025" s="716"/>
      <c r="EXB1025" s="716"/>
      <c r="EXC1025" s="716"/>
      <c r="EXD1025" s="716"/>
      <c r="EXE1025" s="716"/>
      <c r="EXF1025" s="716"/>
      <c r="EXG1025" s="716"/>
      <c r="EXH1025" s="716"/>
      <c r="EXI1025" s="716"/>
      <c r="EXJ1025" s="716"/>
      <c r="EXK1025" s="716"/>
      <c r="EXL1025" s="716"/>
      <c r="EXM1025" s="716"/>
      <c r="EXN1025" s="716"/>
      <c r="EXO1025" s="716"/>
      <c r="EXP1025" s="716"/>
      <c r="EXQ1025" s="716"/>
      <c r="EXR1025" s="716"/>
      <c r="EXS1025" s="716"/>
      <c r="EXT1025" s="716"/>
      <c r="EXU1025" s="716"/>
      <c r="EXV1025" s="716"/>
      <c r="EXW1025" s="716"/>
      <c r="EXX1025" s="716"/>
      <c r="EXY1025" s="716"/>
      <c r="EXZ1025" s="716"/>
      <c r="EYA1025" s="716"/>
      <c r="EYB1025" s="716"/>
      <c r="EYC1025" s="716"/>
      <c r="EYD1025" s="716"/>
      <c r="EYE1025" s="716"/>
      <c r="EYF1025" s="716"/>
      <c r="EYG1025" s="716"/>
      <c r="EYH1025" s="716"/>
      <c r="EYI1025" s="716"/>
      <c r="EYJ1025" s="716"/>
      <c r="EYK1025" s="716"/>
      <c r="EYL1025" s="716"/>
      <c r="EYM1025" s="716"/>
      <c r="EYN1025" s="716"/>
      <c r="EYO1025" s="716"/>
      <c r="EYP1025" s="716"/>
      <c r="EYQ1025" s="716"/>
      <c r="EYR1025" s="716"/>
      <c r="EYS1025" s="716"/>
      <c r="EYT1025" s="716"/>
      <c r="EYU1025" s="716"/>
      <c r="EYV1025" s="716"/>
      <c r="EYW1025" s="716"/>
      <c r="EYX1025" s="716"/>
      <c r="EYY1025" s="716"/>
      <c r="EYZ1025" s="716"/>
      <c r="EZA1025" s="716"/>
      <c r="EZB1025" s="716"/>
      <c r="EZC1025" s="716"/>
      <c r="EZD1025" s="716"/>
      <c r="EZE1025" s="716"/>
      <c r="EZF1025" s="716"/>
      <c r="EZG1025" s="716"/>
      <c r="EZH1025" s="716"/>
      <c r="EZI1025" s="716"/>
      <c r="EZJ1025" s="716"/>
      <c r="EZK1025" s="716"/>
      <c r="EZL1025" s="716"/>
      <c r="EZM1025" s="716"/>
      <c r="EZN1025" s="716"/>
      <c r="EZO1025" s="716"/>
      <c r="EZP1025" s="716"/>
      <c r="EZQ1025" s="716"/>
      <c r="EZR1025" s="716"/>
      <c r="EZS1025" s="716"/>
      <c r="EZT1025" s="716"/>
      <c r="EZU1025" s="716"/>
      <c r="EZV1025" s="716"/>
      <c r="EZW1025" s="716"/>
      <c r="EZX1025" s="716"/>
      <c r="EZY1025" s="716"/>
      <c r="EZZ1025" s="716"/>
      <c r="FAA1025" s="716"/>
      <c r="FAB1025" s="716"/>
      <c r="FAC1025" s="716"/>
      <c r="FAD1025" s="716"/>
      <c r="FAE1025" s="716"/>
      <c r="FAF1025" s="716"/>
      <c r="FAG1025" s="716"/>
      <c r="FAH1025" s="716"/>
      <c r="FAI1025" s="716"/>
      <c r="FAJ1025" s="716"/>
      <c r="FAK1025" s="716"/>
      <c r="FAL1025" s="716"/>
      <c r="FAM1025" s="716"/>
      <c r="FAN1025" s="716"/>
      <c r="FAO1025" s="716"/>
      <c r="FAP1025" s="716"/>
      <c r="FAQ1025" s="716"/>
      <c r="FAR1025" s="716"/>
      <c r="FAS1025" s="716"/>
      <c r="FAT1025" s="716"/>
      <c r="FAU1025" s="716"/>
      <c r="FAV1025" s="716"/>
      <c r="FAW1025" s="716"/>
      <c r="FAX1025" s="716"/>
      <c r="FAY1025" s="716"/>
      <c r="FAZ1025" s="716"/>
      <c r="FBA1025" s="716"/>
      <c r="FBB1025" s="716"/>
      <c r="FBC1025" s="716"/>
      <c r="FBD1025" s="716"/>
      <c r="FBE1025" s="716"/>
      <c r="FBF1025" s="716"/>
      <c r="FBG1025" s="716"/>
      <c r="FBH1025" s="716"/>
      <c r="FBI1025" s="716"/>
      <c r="FBJ1025" s="716"/>
      <c r="FBK1025" s="716"/>
      <c r="FBL1025" s="716"/>
      <c r="FBM1025" s="716"/>
      <c r="FBN1025" s="716"/>
      <c r="FBO1025" s="716"/>
      <c r="FBP1025" s="716"/>
      <c r="FBQ1025" s="716"/>
      <c r="FBR1025" s="716"/>
      <c r="FBS1025" s="716"/>
      <c r="FBT1025" s="716"/>
      <c r="FBU1025" s="716"/>
      <c r="FBV1025" s="716"/>
      <c r="FBW1025" s="716"/>
      <c r="FBX1025" s="716"/>
      <c r="FBY1025" s="716"/>
      <c r="FBZ1025" s="716"/>
      <c r="FCA1025" s="716"/>
      <c r="FCB1025" s="716"/>
      <c r="FCC1025" s="716"/>
      <c r="FCD1025" s="716"/>
      <c r="FCE1025" s="716"/>
      <c r="FCF1025" s="716"/>
      <c r="FCG1025" s="716"/>
      <c r="FCH1025" s="716"/>
      <c r="FCI1025" s="716"/>
      <c r="FCJ1025" s="716"/>
      <c r="FCK1025" s="716"/>
      <c r="FCL1025" s="716"/>
      <c r="FCM1025" s="716"/>
      <c r="FCN1025" s="716"/>
      <c r="FCO1025" s="716"/>
      <c r="FCP1025" s="716"/>
      <c r="FCQ1025" s="716"/>
      <c r="FCR1025" s="716"/>
      <c r="FCS1025" s="716"/>
      <c r="FCT1025" s="716"/>
      <c r="FCU1025" s="716"/>
      <c r="FCV1025" s="716"/>
      <c r="FCW1025" s="716"/>
      <c r="FCX1025" s="716"/>
      <c r="FCY1025" s="716"/>
      <c r="FCZ1025" s="716"/>
      <c r="FDA1025" s="716"/>
      <c r="FDB1025" s="716"/>
      <c r="FDC1025" s="716"/>
      <c r="FDD1025" s="716"/>
      <c r="FDE1025" s="716"/>
      <c r="FDF1025" s="716"/>
      <c r="FDG1025" s="716"/>
      <c r="FDH1025" s="716"/>
      <c r="FDI1025" s="716"/>
      <c r="FDJ1025" s="716"/>
      <c r="FDK1025" s="716"/>
      <c r="FDL1025" s="716"/>
      <c r="FDM1025" s="716"/>
      <c r="FDN1025" s="716"/>
      <c r="FDO1025" s="716"/>
      <c r="FDP1025" s="716"/>
      <c r="FDQ1025" s="716"/>
      <c r="FDR1025" s="716"/>
      <c r="FDS1025" s="716"/>
      <c r="FDT1025" s="716"/>
      <c r="FDU1025" s="716"/>
      <c r="FDV1025" s="716"/>
      <c r="FDW1025" s="716"/>
      <c r="FDX1025" s="716"/>
      <c r="FDY1025" s="716"/>
      <c r="FDZ1025" s="716"/>
      <c r="FEA1025" s="716"/>
      <c r="FEB1025" s="716"/>
      <c r="FEC1025" s="716"/>
      <c r="FED1025" s="716"/>
      <c r="FEE1025" s="716"/>
      <c r="FEF1025" s="716"/>
      <c r="FEG1025" s="716"/>
      <c r="FEH1025" s="716"/>
      <c r="FEI1025" s="716"/>
      <c r="FEJ1025" s="716"/>
      <c r="FEK1025" s="716"/>
      <c r="FEL1025" s="716"/>
      <c r="FEM1025" s="716"/>
      <c r="FEN1025" s="716"/>
      <c r="FEO1025" s="716"/>
      <c r="FEP1025" s="716"/>
      <c r="FEQ1025" s="716"/>
      <c r="FER1025" s="716"/>
      <c r="FES1025" s="716"/>
      <c r="FET1025" s="716"/>
      <c r="FEU1025" s="716"/>
      <c r="FEV1025" s="716"/>
      <c r="FEW1025" s="716"/>
      <c r="FEX1025" s="716"/>
      <c r="FEY1025" s="716"/>
      <c r="FEZ1025" s="716"/>
      <c r="FFA1025" s="716"/>
      <c r="FFB1025" s="716"/>
      <c r="FFC1025" s="716"/>
      <c r="FFD1025" s="716"/>
      <c r="FFE1025" s="716"/>
      <c r="FFF1025" s="716"/>
      <c r="FFG1025" s="716"/>
      <c r="FFH1025" s="716"/>
      <c r="FFI1025" s="716"/>
      <c r="FFJ1025" s="716"/>
      <c r="FFK1025" s="716"/>
      <c r="FFL1025" s="716"/>
      <c r="FFM1025" s="716"/>
      <c r="FFN1025" s="716"/>
      <c r="FFO1025" s="716"/>
      <c r="FFP1025" s="716"/>
      <c r="FFQ1025" s="716"/>
      <c r="FFR1025" s="716"/>
      <c r="FFS1025" s="716"/>
      <c r="FFT1025" s="716"/>
      <c r="FFU1025" s="716"/>
      <c r="FFV1025" s="716"/>
      <c r="FFW1025" s="716"/>
      <c r="FFX1025" s="716"/>
      <c r="FFY1025" s="716"/>
      <c r="FFZ1025" s="716"/>
      <c r="FGA1025" s="716"/>
      <c r="FGB1025" s="716"/>
      <c r="FGC1025" s="716"/>
      <c r="FGD1025" s="716"/>
      <c r="FGE1025" s="716"/>
      <c r="FGF1025" s="716"/>
      <c r="FGG1025" s="716"/>
      <c r="FGH1025" s="716"/>
      <c r="FGI1025" s="716"/>
      <c r="FGJ1025" s="716"/>
      <c r="FGK1025" s="716"/>
      <c r="FGL1025" s="716"/>
      <c r="FGM1025" s="716"/>
      <c r="FGN1025" s="716"/>
      <c r="FGO1025" s="716"/>
      <c r="FGP1025" s="716"/>
      <c r="FGQ1025" s="716"/>
      <c r="FGR1025" s="716"/>
      <c r="FGS1025" s="716"/>
      <c r="FGT1025" s="716"/>
      <c r="FGU1025" s="716"/>
      <c r="FGV1025" s="716"/>
      <c r="FGW1025" s="716"/>
      <c r="FGX1025" s="716"/>
      <c r="FGY1025" s="716"/>
      <c r="FGZ1025" s="716"/>
      <c r="FHA1025" s="716"/>
      <c r="FHB1025" s="716"/>
      <c r="FHC1025" s="716"/>
      <c r="FHD1025" s="716"/>
      <c r="FHE1025" s="716"/>
      <c r="FHF1025" s="716"/>
      <c r="FHG1025" s="716"/>
      <c r="FHH1025" s="716"/>
      <c r="FHI1025" s="716"/>
      <c r="FHJ1025" s="716"/>
      <c r="FHK1025" s="716"/>
      <c r="FHL1025" s="716"/>
      <c r="FHM1025" s="716"/>
      <c r="FHN1025" s="716"/>
      <c r="FHO1025" s="716"/>
      <c r="FHP1025" s="716"/>
      <c r="FHQ1025" s="716"/>
      <c r="FHR1025" s="716"/>
      <c r="FHS1025" s="716"/>
      <c r="FHT1025" s="716"/>
      <c r="FHU1025" s="716"/>
      <c r="FHV1025" s="716"/>
      <c r="FHW1025" s="716"/>
      <c r="FHX1025" s="716"/>
      <c r="FHY1025" s="716"/>
      <c r="FHZ1025" s="716"/>
      <c r="FIA1025" s="716"/>
      <c r="FIB1025" s="716"/>
      <c r="FIC1025" s="716"/>
      <c r="FID1025" s="716"/>
      <c r="FIE1025" s="716"/>
      <c r="FIF1025" s="716"/>
      <c r="FIG1025" s="716"/>
      <c r="FIH1025" s="716"/>
      <c r="FII1025" s="716"/>
      <c r="FIJ1025" s="716"/>
      <c r="FIK1025" s="716"/>
      <c r="FIL1025" s="716"/>
      <c r="FIM1025" s="716"/>
      <c r="FIN1025" s="716"/>
      <c r="FIO1025" s="716"/>
      <c r="FIP1025" s="716"/>
      <c r="FIQ1025" s="716"/>
      <c r="FIR1025" s="716"/>
      <c r="FIS1025" s="716"/>
      <c r="FIT1025" s="716"/>
      <c r="FIU1025" s="716"/>
      <c r="FIV1025" s="716"/>
      <c r="FIW1025" s="716"/>
      <c r="FIX1025" s="716"/>
      <c r="FIY1025" s="716"/>
      <c r="FIZ1025" s="716"/>
      <c r="FJA1025" s="716"/>
      <c r="FJB1025" s="716"/>
      <c r="FJC1025" s="716"/>
      <c r="FJD1025" s="716"/>
      <c r="FJE1025" s="716"/>
      <c r="FJF1025" s="716"/>
      <c r="FJG1025" s="716"/>
      <c r="FJH1025" s="716"/>
      <c r="FJI1025" s="716"/>
      <c r="FJJ1025" s="716"/>
      <c r="FJK1025" s="716"/>
      <c r="FJL1025" s="716"/>
      <c r="FJM1025" s="716"/>
      <c r="FJN1025" s="716"/>
      <c r="FJO1025" s="716"/>
      <c r="FJP1025" s="716"/>
      <c r="FJQ1025" s="716"/>
      <c r="FJR1025" s="716"/>
      <c r="FJS1025" s="716"/>
      <c r="FJT1025" s="716"/>
      <c r="FJU1025" s="716"/>
      <c r="FJV1025" s="716"/>
      <c r="FJW1025" s="716"/>
      <c r="FJX1025" s="716"/>
      <c r="FJY1025" s="716"/>
      <c r="FJZ1025" s="716"/>
      <c r="FKA1025" s="716"/>
      <c r="FKB1025" s="716"/>
      <c r="FKC1025" s="716"/>
      <c r="FKD1025" s="716"/>
      <c r="FKE1025" s="716"/>
      <c r="FKF1025" s="716"/>
      <c r="FKG1025" s="716"/>
      <c r="FKH1025" s="716"/>
      <c r="FKI1025" s="716"/>
      <c r="FKJ1025" s="716"/>
      <c r="FKK1025" s="716"/>
      <c r="FKL1025" s="716"/>
      <c r="FKM1025" s="716"/>
      <c r="FKN1025" s="716"/>
      <c r="FKO1025" s="716"/>
      <c r="FKP1025" s="716"/>
      <c r="FKQ1025" s="716"/>
      <c r="FKR1025" s="716"/>
      <c r="FKS1025" s="716"/>
      <c r="FKT1025" s="716"/>
      <c r="FKU1025" s="716"/>
      <c r="FKV1025" s="716"/>
      <c r="FKW1025" s="716"/>
      <c r="FKX1025" s="716"/>
      <c r="FKY1025" s="716"/>
      <c r="FKZ1025" s="716"/>
      <c r="FLA1025" s="716"/>
      <c r="FLB1025" s="716"/>
      <c r="FLC1025" s="716"/>
      <c r="FLD1025" s="716"/>
      <c r="FLE1025" s="716"/>
      <c r="FLF1025" s="716"/>
      <c r="FLG1025" s="716"/>
      <c r="FLH1025" s="716"/>
      <c r="FLI1025" s="716"/>
      <c r="FLJ1025" s="716"/>
      <c r="FLK1025" s="716"/>
      <c r="FLL1025" s="716"/>
      <c r="FLM1025" s="716"/>
      <c r="FLN1025" s="716"/>
      <c r="FLO1025" s="716"/>
      <c r="FLP1025" s="716"/>
      <c r="FLQ1025" s="716"/>
      <c r="FLR1025" s="716"/>
      <c r="FLS1025" s="716"/>
      <c r="FLT1025" s="716"/>
      <c r="FLU1025" s="716"/>
      <c r="FLV1025" s="716"/>
      <c r="FLW1025" s="716"/>
      <c r="FLX1025" s="716"/>
      <c r="FLY1025" s="716"/>
      <c r="FLZ1025" s="716"/>
      <c r="FMA1025" s="716"/>
      <c r="FMB1025" s="716"/>
      <c r="FMC1025" s="716"/>
      <c r="FMD1025" s="716"/>
      <c r="FME1025" s="716"/>
      <c r="FMF1025" s="716"/>
      <c r="FMG1025" s="716"/>
      <c r="FMH1025" s="716"/>
      <c r="FMI1025" s="716"/>
      <c r="FMJ1025" s="716"/>
      <c r="FMK1025" s="716"/>
      <c r="FML1025" s="716"/>
      <c r="FMM1025" s="716"/>
      <c r="FMN1025" s="716"/>
      <c r="FMO1025" s="716"/>
      <c r="FMP1025" s="716"/>
      <c r="FMQ1025" s="716"/>
      <c r="FMR1025" s="716"/>
      <c r="FMS1025" s="716"/>
      <c r="FMT1025" s="716"/>
      <c r="FMU1025" s="716"/>
      <c r="FMV1025" s="716"/>
      <c r="FMW1025" s="716"/>
      <c r="FMX1025" s="716"/>
      <c r="FMY1025" s="716"/>
      <c r="FMZ1025" s="716"/>
      <c r="FNA1025" s="716"/>
      <c r="FNB1025" s="716"/>
      <c r="FNC1025" s="716"/>
      <c r="FND1025" s="716"/>
      <c r="FNE1025" s="716"/>
      <c r="FNF1025" s="716"/>
      <c r="FNG1025" s="716"/>
      <c r="FNH1025" s="716"/>
      <c r="FNI1025" s="716"/>
      <c r="FNJ1025" s="716"/>
      <c r="FNK1025" s="716"/>
      <c r="FNL1025" s="716"/>
      <c r="FNM1025" s="716"/>
      <c r="FNN1025" s="716"/>
      <c r="FNO1025" s="716"/>
      <c r="FNP1025" s="716"/>
      <c r="FNQ1025" s="716"/>
      <c r="FNR1025" s="716"/>
      <c r="FNS1025" s="716"/>
      <c r="FNT1025" s="716"/>
      <c r="FNU1025" s="716"/>
      <c r="FNV1025" s="716"/>
      <c r="FNW1025" s="716"/>
      <c r="FNX1025" s="716"/>
      <c r="FNY1025" s="716"/>
      <c r="FNZ1025" s="716"/>
      <c r="FOA1025" s="716"/>
      <c r="FOB1025" s="716"/>
      <c r="FOC1025" s="716"/>
      <c r="FOD1025" s="716"/>
      <c r="FOE1025" s="716"/>
      <c r="FOF1025" s="716"/>
      <c r="FOG1025" s="716"/>
      <c r="FOH1025" s="716"/>
      <c r="FOI1025" s="716"/>
      <c r="FOJ1025" s="716"/>
      <c r="FOK1025" s="716"/>
      <c r="FOL1025" s="716"/>
      <c r="FOM1025" s="716"/>
      <c r="FON1025" s="716"/>
      <c r="FOO1025" s="716"/>
      <c r="FOP1025" s="716"/>
      <c r="FOQ1025" s="716"/>
      <c r="FOR1025" s="716"/>
      <c r="FOS1025" s="716"/>
      <c r="FOT1025" s="716"/>
      <c r="FOU1025" s="716"/>
      <c r="FOV1025" s="716"/>
      <c r="FOW1025" s="716"/>
      <c r="FOX1025" s="716"/>
      <c r="FOY1025" s="716"/>
      <c r="FOZ1025" s="716"/>
      <c r="FPA1025" s="716"/>
      <c r="FPB1025" s="716"/>
      <c r="FPC1025" s="716"/>
      <c r="FPD1025" s="716"/>
      <c r="FPE1025" s="716"/>
      <c r="FPF1025" s="716"/>
      <c r="FPG1025" s="716"/>
      <c r="FPH1025" s="716"/>
      <c r="FPI1025" s="716"/>
      <c r="FPJ1025" s="716"/>
      <c r="FPK1025" s="716"/>
      <c r="FPL1025" s="716"/>
      <c r="FPM1025" s="716"/>
      <c r="FPN1025" s="716"/>
      <c r="FPO1025" s="716"/>
      <c r="FPP1025" s="716"/>
      <c r="FPQ1025" s="716"/>
      <c r="FPR1025" s="716"/>
      <c r="FPS1025" s="716"/>
      <c r="FPT1025" s="716"/>
      <c r="FPU1025" s="716"/>
      <c r="FPV1025" s="716"/>
      <c r="FPW1025" s="716"/>
      <c r="FPX1025" s="716"/>
      <c r="FPY1025" s="716"/>
      <c r="FPZ1025" s="716"/>
      <c r="FQA1025" s="716"/>
      <c r="FQB1025" s="716"/>
      <c r="FQC1025" s="716"/>
      <c r="FQD1025" s="716"/>
      <c r="FQE1025" s="716"/>
      <c r="FQF1025" s="716"/>
      <c r="FQG1025" s="716"/>
      <c r="FQH1025" s="716"/>
      <c r="FQI1025" s="716"/>
      <c r="FQJ1025" s="716"/>
      <c r="FQK1025" s="716"/>
      <c r="FQL1025" s="716"/>
      <c r="FQM1025" s="716"/>
      <c r="FQN1025" s="716"/>
      <c r="FQO1025" s="716"/>
      <c r="FQP1025" s="716"/>
      <c r="FQQ1025" s="716"/>
      <c r="FQR1025" s="716"/>
      <c r="FQS1025" s="716"/>
      <c r="FQT1025" s="716"/>
      <c r="FQU1025" s="716"/>
      <c r="FQV1025" s="716"/>
      <c r="FQW1025" s="716"/>
      <c r="FQX1025" s="716"/>
      <c r="FQY1025" s="716"/>
      <c r="FQZ1025" s="716"/>
      <c r="FRA1025" s="716"/>
      <c r="FRB1025" s="716"/>
      <c r="FRC1025" s="716"/>
      <c r="FRD1025" s="716"/>
      <c r="FRE1025" s="716"/>
      <c r="FRF1025" s="716"/>
      <c r="FRG1025" s="716"/>
      <c r="FRH1025" s="716"/>
      <c r="FRI1025" s="716"/>
      <c r="FRJ1025" s="716"/>
      <c r="FRK1025" s="716"/>
      <c r="FRL1025" s="716"/>
      <c r="FRM1025" s="716"/>
      <c r="FRN1025" s="716"/>
      <c r="FRO1025" s="716"/>
      <c r="FRP1025" s="716"/>
      <c r="FRQ1025" s="716"/>
      <c r="FRR1025" s="716"/>
      <c r="FRS1025" s="716"/>
      <c r="FRT1025" s="716"/>
      <c r="FRU1025" s="716"/>
      <c r="FRV1025" s="716"/>
      <c r="FRW1025" s="716"/>
      <c r="FRX1025" s="716"/>
      <c r="FRY1025" s="716"/>
      <c r="FRZ1025" s="716"/>
      <c r="FSA1025" s="716"/>
      <c r="FSB1025" s="716"/>
      <c r="FSC1025" s="716"/>
      <c r="FSD1025" s="716"/>
      <c r="FSE1025" s="716"/>
      <c r="FSF1025" s="716"/>
      <c r="FSG1025" s="716"/>
      <c r="FSH1025" s="716"/>
      <c r="FSI1025" s="716"/>
      <c r="FSJ1025" s="716"/>
      <c r="FSK1025" s="716"/>
      <c r="FSL1025" s="716"/>
      <c r="FSM1025" s="716"/>
      <c r="FSN1025" s="716"/>
      <c r="FSO1025" s="716"/>
      <c r="FSP1025" s="716"/>
      <c r="FSQ1025" s="716"/>
      <c r="FSR1025" s="716"/>
      <c r="FSS1025" s="716"/>
      <c r="FST1025" s="716"/>
      <c r="FSU1025" s="716"/>
      <c r="FSV1025" s="716"/>
      <c r="FSW1025" s="716"/>
      <c r="FSX1025" s="716"/>
      <c r="FSY1025" s="716"/>
      <c r="FSZ1025" s="716"/>
      <c r="FTA1025" s="716"/>
      <c r="FTB1025" s="716"/>
      <c r="FTC1025" s="716"/>
      <c r="FTD1025" s="716"/>
      <c r="FTE1025" s="716"/>
      <c r="FTF1025" s="716"/>
      <c r="FTG1025" s="716"/>
      <c r="FTH1025" s="716"/>
      <c r="FTI1025" s="716"/>
      <c r="FTJ1025" s="716"/>
      <c r="FTK1025" s="716"/>
      <c r="FTL1025" s="716"/>
      <c r="FTM1025" s="716"/>
      <c r="FTN1025" s="716"/>
      <c r="FTO1025" s="716"/>
      <c r="FTP1025" s="716"/>
      <c r="FTQ1025" s="716"/>
      <c r="FTR1025" s="716"/>
      <c r="FTS1025" s="716"/>
      <c r="FTT1025" s="716"/>
      <c r="FTU1025" s="716"/>
      <c r="FTV1025" s="716"/>
      <c r="FTW1025" s="716"/>
      <c r="FTX1025" s="716"/>
      <c r="FTY1025" s="716"/>
      <c r="FTZ1025" s="716"/>
      <c r="FUA1025" s="716"/>
      <c r="FUB1025" s="716"/>
      <c r="FUC1025" s="716"/>
      <c r="FUD1025" s="716"/>
      <c r="FUE1025" s="716"/>
      <c r="FUF1025" s="716"/>
      <c r="FUG1025" s="716"/>
      <c r="FUH1025" s="716"/>
      <c r="FUI1025" s="716"/>
      <c r="FUJ1025" s="716"/>
      <c r="FUK1025" s="716"/>
      <c r="FUL1025" s="716"/>
      <c r="FUM1025" s="716"/>
      <c r="FUN1025" s="716"/>
      <c r="FUO1025" s="716"/>
      <c r="FUP1025" s="716"/>
      <c r="FUQ1025" s="716"/>
      <c r="FUR1025" s="716"/>
      <c r="FUS1025" s="716"/>
      <c r="FUT1025" s="716"/>
      <c r="FUU1025" s="716"/>
      <c r="FUV1025" s="716"/>
      <c r="FUW1025" s="716"/>
      <c r="FUX1025" s="716"/>
      <c r="FUY1025" s="716"/>
      <c r="FUZ1025" s="716"/>
      <c r="FVA1025" s="716"/>
      <c r="FVB1025" s="716"/>
      <c r="FVC1025" s="716"/>
      <c r="FVD1025" s="716"/>
      <c r="FVE1025" s="716"/>
      <c r="FVF1025" s="716"/>
      <c r="FVG1025" s="716"/>
      <c r="FVH1025" s="716"/>
      <c r="FVI1025" s="716"/>
      <c r="FVJ1025" s="716"/>
      <c r="FVK1025" s="716"/>
      <c r="FVL1025" s="716"/>
      <c r="FVM1025" s="716"/>
      <c r="FVN1025" s="716"/>
      <c r="FVO1025" s="716"/>
      <c r="FVP1025" s="716"/>
      <c r="FVQ1025" s="716"/>
      <c r="FVR1025" s="716"/>
      <c r="FVS1025" s="716"/>
      <c r="FVT1025" s="716"/>
      <c r="FVU1025" s="716"/>
      <c r="FVV1025" s="716"/>
      <c r="FVW1025" s="716"/>
      <c r="FVX1025" s="716"/>
      <c r="FVY1025" s="716"/>
      <c r="FVZ1025" s="716"/>
      <c r="FWA1025" s="716"/>
      <c r="FWB1025" s="716"/>
      <c r="FWC1025" s="716"/>
      <c r="FWD1025" s="716"/>
      <c r="FWE1025" s="716"/>
      <c r="FWF1025" s="716"/>
      <c r="FWG1025" s="716"/>
      <c r="FWH1025" s="716"/>
      <c r="FWI1025" s="716"/>
      <c r="FWJ1025" s="716"/>
      <c r="FWK1025" s="716"/>
      <c r="FWL1025" s="716"/>
      <c r="FWM1025" s="716"/>
      <c r="FWN1025" s="716"/>
      <c r="FWO1025" s="716"/>
      <c r="FWP1025" s="716"/>
      <c r="FWQ1025" s="716"/>
      <c r="FWR1025" s="716"/>
      <c r="FWS1025" s="716"/>
      <c r="FWT1025" s="716"/>
      <c r="FWU1025" s="716"/>
      <c r="FWV1025" s="716"/>
      <c r="FWW1025" s="716"/>
      <c r="FWX1025" s="716"/>
      <c r="FWY1025" s="716"/>
      <c r="FWZ1025" s="716"/>
      <c r="FXA1025" s="716"/>
      <c r="FXB1025" s="716"/>
      <c r="FXC1025" s="716"/>
      <c r="FXD1025" s="716"/>
      <c r="FXE1025" s="716"/>
      <c r="FXF1025" s="716"/>
      <c r="FXG1025" s="716"/>
      <c r="FXH1025" s="716"/>
      <c r="FXI1025" s="716"/>
      <c r="FXJ1025" s="716"/>
      <c r="FXK1025" s="716"/>
      <c r="FXL1025" s="716"/>
      <c r="FXM1025" s="716"/>
      <c r="FXN1025" s="716"/>
      <c r="FXO1025" s="716"/>
      <c r="FXP1025" s="716"/>
      <c r="FXQ1025" s="716"/>
      <c r="FXR1025" s="716"/>
      <c r="FXS1025" s="716"/>
      <c r="FXT1025" s="716"/>
      <c r="FXU1025" s="716"/>
      <c r="FXV1025" s="716"/>
      <c r="FXW1025" s="716"/>
      <c r="FXX1025" s="716"/>
      <c r="FXY1025" s="716"/>
      <c r="FXZ1025" s="716"/>
      <c r="FYA1025" s="716"/>
      <c r="FYB1025" s="716"/>
      <c r="FYC1025" s="716"/>
      <c r="FYD1025" s="716"/>
      <c r="FYE1025" s="716"/>
      <c r="FYF1025" s="716"/>
      <c r="FYG1025" s="716"/>
      <c r="FYH1025" s="716"/>
      <c r="FYI1025" s="716"/>
      <c r="FYJ1025" s="716"/>
      <c r="FYK1025" s="716"/>
      <c r="FYL1025" s="716"/>
      <c r="FYM1025" s="716"/>
      <c r="FYN1025" s="716"/>
      <c r="FYO1025" s="716"/>
      <c r="FYP1025" s="716"/>
      <c r="FYQ1025" s="716"/>
      <c r="FYR1025" s="716"/>
      <c r="FYS1025" s="716"/>
      <c r="FYT1025" s="716"/>
      <c r="FYU1025" s="716"/>
      <c r="FYV1025" s="716"/>
      <c r="FYW1025" s="716"/>
      <c r="FYX1025" s="716"/>
      <c r="FYY1025" s="716"/>
      <c r="FYZ1025" s="716"/>
      <c r="FZA1025" s="716"/>
      <c r="FZB1025" s="716"/>
      <c r="FZC1025" s="716"/>
      <c r="FZD1025" s="716"/>
      <c r="FZE1025" s="716"/>
      <c r="FZF1025" s="716"/>
      <c r="FZG1025" s="716"/>
      <c r="FZH1025" s="716"/>
      <c r="FZI1025" s="716"/>
      <c r="FZJ1025" s="716"/>
      <c r="FZK1025" s="716"/>
      <c r="FZL1025" s="716"/>
      <c r="FZM1025" s="716"/>
      <c r="FZN1025" s="716"/>
      <c r="FZO1025" s="716"/>
      <c r="FZP1025" s="716"/>
      <c r="FZQ1025" s="716"/>
      <c r="FZR1025" s="716"/>
      <c r="FZS1025" s="716"/>
      <c r="FZT1025" s="716"/>
      <c r="FZU1025" s="716"/>
      <c r="FZV1025" s="716"/>
      <c r="FZW1025" s="716"/>
      <c r="FZX1025" s="716"/>
      <c r="FZY1025" s="716"/>
      <c r="FZZ1025" s="716"/>
      <c r="GAA1025" s="716"/>
      <c r="GAB1025" s="716"/>
      <c r="GAC1025" s="716"/>
      <c r="GAD1025" s="716"/>
      <c r="GAE1025" s="716"/>
      <c r="GAF1025" s="716"/>
      <c r="GAG1025" s="716"/>
      <c r="GAH1025" s="716"/>
      <c r="GAI1025" s="716"/>
      <c r="GAJ1025" s="716"/>
      <c r="GAK1025" s="716"/>
      <c r="GAL1025" s="716"/>
      <c r="GAM1025" s="716"/>
      <c r="GAN1025" s="716"/>
      <c r="GAO1025" s="716"/>
      <c r="GAP1025" s="716"/>
      <c r="GAQ1025" s="716"/>
      <c r="GAR1025" s="716"/>
      <c r="GAS1025" s="716"/>
      <c r="GAT1025" s="716"/>
      <c r="GAU1025" s="716"/>
      <c r="GAV1025" s="716"/>
      <c r="GAW1025" s="716"/>
      <c r="GAX1025" s="716"/>
      <c r="GAY1025" s="716"/>
      <c r="GAZ1025" s="716"/>
      <c r="GBA1025" s="716"/>
      <c r="GBB1025" s="716"/>
      <c r="GBC1025" s="716"/>
      <c r="GBD1025" s="716"/>
      <c r="GBE1025" s="716"/>
      <c r="GBF1025" s="716"/>
      <c r="GBG1025" s="716"/>
      <c r="GBH1025" s="716"/>
      <c r="GBI1025" s="716"/>
      <c r="GBJ1025" s="716"/>
      <c r="GBK1025" s="716"/>
      <c r="GBL1025" s="716"/>
      <c r="GBM1025" s="716"/>
      <c r="GBN1025" s="716"/>
      <c r="GBO1025" s="716"/>
      <c r="GBP1025" s="716"/>
      <c r="GBQ1025" s="716"/>
      <c r="GBR1025" s="716"/>
      <c r="GBS1025" s="716"/>
      <c r="GBT1025" s="716"/>
      <c r="GBU1025" s="716"/>
      <c r="GBV1025" s="716"/>
      <c r="GBW1025" s="716"/>
      <c r="GBX1025" s="716"/>
      <c r="GBY1025" s="716"/>
      <c r="GBZ1025" s="716"/>
      <c r="GCA1025" s="716"/>
      <c r="GCB1025" s="716"/>
      <c r="GCC1025" s="716"/>
      <c r="GCD1025" s="716"/>
      <c r="GCE1025" s="716"/>
      <c r="GCF1025" s="716"/>
      <c r="GCG1025" s="716"/>
      <c r="GCH1025" s="716"/>
      <c r="GCI1025" s="716"/>
      <c r="GCJ1025" s="716"/>
      <c r="GCK1025" s="716"/>
      <c r="GCL1025" s="716"/>
      <c r="GCM1025" s="716"/>
      <c r="GCN1025" s="716"/>
      <c r="GCO1025" s="716"/>
      <c r="GCP1025" s="716"/>
      <c r="GCQ1025" s="716"/>
      <c r="GCR1025" s="716"/>
      <c r="GCS1025" s="716"/>
      <c r="GCT1025" s="716"/>
      <c r="GCU1025" s="716"/>
      <c r="GCV1025" s="716"/>
      <c r="GCW1025" s="716"/>
      <c r="GCX1025" s="716"/>
      <c r="GCY1025" s="716"/>
      <c r="GCZ1025" s="716"/>
      <c r="GDA1025" s="716"/>
      <c r="GDB1025" s="716"/>
      <c r="GDC1025" s="716"/>
      <c r="GDD1025" s="716"/>
      <c r="GDE1025" s="716"/>
      <c r="GDF1025" s="716"/>
      <c r="GDG1025" s="716"/>
      <c r="GDH1025" s="716"/>
      <c r="GDI1025" s="716"/>
      <c r="GDJ1025" s="716"/>
      <c r="GDK1025" s="716"/>
      <c r="GDL1025" s="716"/>
      <c r="GDM1025" s="716"/>
      <c r="GDN1025" s="716"/>
      <c r="GDO1025" s="716"/>
      <c r="GDP1025" s="716"/>
      <c r="GDQ1025" s="716"/>
      <c r="GDR1025" s="716"/>
      <c r="GDS1025" s="716"/>
      <c r="GDT1025" s="716"/>
      <c r="GDU1025" s="716"/>
      <c r="GDV1025" s="716"/>
      <c r="GDW1025" s="716"/>
      <c r="GDX1025" s="716"/>
      <c r="GDY1025" s="716"/>
      <c r="GDZ1025" s="716"/>
      <c r="GEA1025" s="716"/>
      <c r="GEB1025" s="716"/>
      <c r="GEC1025" s="716"/>
      <c r="GED1025" s="716"/>
      <c r="GEE1025" s="716"/>
      <c r="GEF1025" s="716"/>
      <c r="GEG1025" s="716"/>
      <c r="GEH1025" s="716"/>
      <c r="GEI1025" s="716"/>
      <c r="GEJ1025" s="716"/>
      <c r="GEK1025" s="716"/>
      <c r="GEL1025" s="716"/>
      <c r="GEM1025" s="716"/>
      <c r="GEN1025" s="716"/>
      <c r="GEO1025" s="716"/>
      <c r="GEP1025" s="716"/>
      <c r="GEQ1025" s="716"/>
      <c r="GER1025" s="716"/>
      <c r="GES1025" s="716"/>
      <c r="GET1025" s="716"/>
      <c r="GEU1025" s="716"/>
      <c r="GEV1025" s="716"/>
      <c r="GEW1025" s="716"/>
      <c r="GEX1025" s="716"/>
      <c r="GEY1025" s="716"/>
      <c r="GEZ1025" s="716"/>
      <c r="GFA1025" s="716"/>
      <c r="GFB1025" s="716"/>
      <c r="GFC1025" s="716"/>
      <c r="GFD1025" s="716"/>
      <c r="GFE1025" s="716"/>
      <c r="GFF1025" s="716"/>
      <c r="GFG1025" s="716"/>
      <c r="GFH1025" s="716"/>
      <c r="GFI1025" s="716"/>
      <c r="GFJ1025" s="716"/>
      <c r="GFK1025" s="716"/>
      <c r="GFL1025" s="716"/>
      <c r="GFM1025" s="716"/>
      <c r="GFN1025" s="716"/>
      <c r="GFO1025" s="716"/>
      <c r="GFP1025" s="716"/>
      <c r="GFQ1025" s="716"/>
      <c r="GFR1025" s="716"/>
      <c r="GFS1025" s="716"/>
      <c r="GFT1025" s="716"/>
      <c r="GFU1025" s="716"/>
      <c r="GFV1025" s="716"/>
      <c r="GFW1025" s="716"/>
      <c r="GFX1025" s="716"/>
      <c r="GFY1025" s="716"/>
      <c r="GFZ1025" s="716"/>
      <c r="GGA1025" s="716"/>
      <c r="GGB1025" s="716"/>
      <c r="GGC1025" s="716"/>
      <c r="GGD1025" s="716"/>
      <c r="GGE1025" s="716"/>
      <c r="GGF1025" s="716"/>
      <c r="GGG1025" s="716"/>
      <c r="GGH1025" s="716"/>
      <c r="GGI1025" s="716"/>
      <c r="GGJ1025" s="716"/>
      <c r="GGK1025" s="716"/>
      <c r="GGL1025" s="716"/>
      <c r="GGM1025" s="716"/>
      <c r="GGN1025" s="716"/>
      <c r="GGO1025" s="716"/>
      <c r="GGP1025" s="716"/>
      <c r="GGQ1025" s="716"/>
      <c r="GGR1025" s="716"/>
      <c r="GGS1025" s="716"/>
      <c r="GGT1025" s="716"/>
      <c r="GGU1025" s="716"/>
      <c r="GGV1025" s="716"/>
      <c r="GGW1025" s="716"/>
      <c r="GGX1025" s="716"/>
      <c r="GGY1025" s="716"/>
      <c r="GGZ1025" s="716"/>
      <c r="GHA1025" s="716"/>
      <c r="GHB1025" s="716"/>
      <c r="GHC1025" s="716"/>
      <c r="GHD1025" s="716"/>
      <c r="GHE1025" s="716"/>
      <c r="GHF1025" s="716"/>
      <c r="GHG1025" s="716"/>
      <c r="GHH1025" s="716"/>
      <c r="GHI1025" s="716"/>
      <c r="GHJ1025" s="716"/>
      <c r="GHK1025" s="716"/>
      <c r="GHL1025" s="716"/>
      <c r="GHM1025" s="716"/>
      <c r="GHN1025" s="716"/>
      <c r="GHO1025" s="716"/>
      <c r="GHP1025" s="716"/>
      <c r="GHQ1025" s="716"/>
      <c r="GHR1025" s="716"/>
      <c r="GHS1025" s="716"/>
      <c r="GHT1025" s="716"/>
      <c r="GHU1025" s="716"/>
      <c r="GHV1025" s="716"/>
      <c r="GHW1025" s="716"/>
      <c r="GHX1025" s="716"/>
      <c r="GHY1025" s="716"/>
      <c r="GHZ1025" s="716"/>
      <c r="GIA1025" s="716"/>
      <c r="GIB1025" s="716"/>
      <c r="GIC1025" s="716"/>
      <c r="GID1025" s="716"/>
      <c r="GIE1025" s="716"/>
      <c r="GIF1025" s="716"/>
      <c r="GIG1025" s="716"/>
      <c r="GIH1025" s="716"/>
      <c r="GII1025" s="716"/>
      <c r="GIJ1025" s="716"/>
      <c r="GIK1025" s="716"/>
      <c r="GIL1025" s="716"/>
      <c r="GIM1025" s="716"/>
      <c r="GIN1025" s="716"/>
      <c r="GIO1025" s="716"/>
      <c r="GIP1025" s="716"/>
      <c r="GIQ1025" s="716"/>
      <c r="GIR1025" s="716"/>
      <c r="GIS1025" s="716"/>
      <c r="GIT1025" s="716"/>
      <c r="GIU1025" s="716"/>
      <c r="GIV1025" s="716"/>
      <c r="GIW1025" s="716"/>
      <c r="GIX1025" s="716"/>
      <c r="GIY1025" s="716"/>
      <c r="GIZ1025" s="716"/>
      <c r="GJA1025" s="716"/>
      <c r="GJB1025" s="716"/>
      <c r="GJC1025" s="716"/>
      <c r="GJD1025" s="716"/>
      <c r="GJE1025" s="716"/>
      <c r="GJF1025" s="716"/>
      <c r="GJG1025" s="716"/>
      <c r="GJH1025" s="716"/>
      <c r="GJI1025" s="716"/>
      <c r="GJJ1025" s="716"/>
      <c r="GJK1025" s="716"/>
      <c r="GJL1025" s="716"/>
      <c r="GJM1025" s="716"/>
      <c r="GJN1025" s="716"/>
      <c r="GJO1025" s="716"/>
      <c r="GJP1025" s="716"/>
      <c r="GJQ1025" s="716"/>
      <c r="GJR1025" s="716"/>
      <c r="GJS1025" s="716"/>
      <c r="GJT1025" s="716"/>
      <c r="GJU1025" s="716"/>
      <c r="GJV1025" s="716"/>
      <c r="GJW1025" s="716"/>
      <c r="GJX1025" s="716"/>
      <c r="GJY1025" s="716"/>
      <c r="GJZ1025" s="716"/>
      <c r="GKA1025" s="716"/>
      <c r="GKB1025" s="716"/>
      <c r="GKC1025" s="716"/>
      <c r="GKD1025" s="716"/>
      <c r="GKE1025" s="716"/>
      <c r="GKF1025" s="716"/>
      <c r="GKG1025" s="716"/>
      <c r="GKH1025" s="716"/>
      <c r="GKI1025" s="716"/>
      <c r="GKJ1025" s="716"/>
      <c r="GKK1025" s="716"/>
      <c r="GKL1025" s="716"/>
      <c r="GKM1025" s="716"/>
      <c r="GKN1025" s="716"/>
      <c r="GKO1025" s="716"/>
      <c r="GKP1025" s="716"/>
      <c r="GKQ1025" s="716"/>
      <c r="GKR1025" s="716"/>
      <c r="GKS1025" s="716"/>
      <c r="GKT1025" s="716"/>
      <c r="GKU1025" s="716"/>
      <c r="GKV1025" s="716"/>
      <c r="GKW1025" s="716"/>
      <c r="GKX1025" s="716"/>
      <c r="GKY1025" s="716"/>
      <c r="GKZ1025" s="716"/>
      <c r="GLA1025" s="716"/>
      <c r="GLB1025" s="716"/>
      <c r="GLC1025" s="716"/>
      <c r="GLD1025" s="716"/>
      <c r="GLE1025" s="716"/>
      <c r="GLF1025" s="716"/>
      <c r="GLG1025" s="716"/>
      <c r="GLH1025" s="716"/>
      <c r="GLI1025" s="716"/>
      <c r="GLJ1025" s="716"/>
      <c r="GLK1025" s="716"/>
      <c r="GLL1025" s="716"/>
      <c r="GLM1025" s="716"/>
      <c r="GLN1025" s="716"/>
      <c r="GLO1025" s="716"/>
      <c r="GLP1025" s="716"/>
      <c r="GLQ1025" s="716"/>
      <c r="GLR1025" s="716"/>
      <c r="GLS1025" s="716"/>
      <c r="GLT1025" s="716"/>
      <c r="GLU1025" s="716"/>
      <c r="GLV1025" s="716"/>
      <c r="GLW1025" s="716"/>
      <c r="GLX1025" s="716"/>
      <c r="GLY1025" s="716"/>
      <c r="GLZ1025" s="716"/>
      <c r="GMA1025" s="716"/>
      <c r="GMB1025" s="716"/>
      <c r="GMC1025" s="716"/>
      <c r="GMD1025" s="716"/>
      <c r="GME1025" s="716"/>
      <c r="GMF1025" s="716"/>
      <c r="GMG1025" s="716"/>
      <c r="GMH1025" s="716"/>
      <c r="GMI1025" s="716"/>
      <c r="GMJ1025" s="716"/>
      <c r="GMK1025" s="716"/>
      <c r="GML1025" s="716"/>
      <c r="GMM1025" s="716"/>
      <c r="GMN1025" s="716"/>
      <c r="GMO1025" s="716"/>
      <c r="GMP1025" s="716"/>
      <c r="GMQ1025" s="716"/>
      <c r="GMR1025" s="716"/>
      <c r="GMS1025" s="716"/>
      <c r="GMT1025" s="716"/>
      <c r="GMU1025" s="716"/>
      <c r="GMV1025" s="716"/>
      <c r="GMW1025" s="716"/>
      <c r="GMX1025" s="716"/>
      <c r="GMY1025" s="716"/>
      <c r="GMZ1025" s="716"/>
      <c r="GNA1025" s="716"/>
      <c r="GNB1025" s="716"/>
      <c r="GNC1025" s="716"/>
      <c r="GND1025" s="716"/>
      <c r="GNE1025" s="716"/>
      <c r="GNF1025" s="716"/>
      <c r="GNG1025" s="716"/>
      <c r="GNH1025" s="716"/>
      <c r="GNI1025" s="716"/>
      <c r="GNJ1025" s="716"/>
      <c r="GNK1025" s="716"/>
      <c r="GNL1025" s="716"/>
      <c r="GNM1025" s="716"/>
      <c r="GNN1025" s="716"/>
      <c r="GNO1025" s="716"/>
      <c r="GNP1025" s="716"/>
      <c r="GNQ1025" s="716"/>
      <c r="GNR1025" s="716"/>
      <c r="GNS1025" s="716"/>
      <c r="GNT1025" s="716"/>
      <c r="GNU1025" s="716"/>
      <c r="GNV1025" s="716"/>
      <c r="GNW1025" s="716"/>
      <c r="GNX1025" s="716"/>
      <c r="GNY1025" s="716"/>
      <c r="GNZ1025" s="716"/>
      <c r="GOA1025" s="716"/>
      <c r="GOB1025" s="716"/>
      <c r="GOC1025" s="716"/>
      <c r="GOD1025" s="716"/>
      <c r="GOE1025" s="716"/>
      <c r="GOF1025" s="716"/>
      <c r="GOG1025" s="716"/>
      <c r="GOH1025" s="716"/>
      <c r="GOI1025" s="716"/>
      <c r="GOJ1025" s="716"/>
      <c r="GOK1025" s="716"/>
      <c r="GOL1025" s="716"/>
      <c r="GOM1025" s="716"/>
      <c r="GON1025" s="716"/>
      <c r="GOO1025" s="716"/>
      <c r="GOP1025" s="716"/>
      <c r="GOQ1025" s="716"/>
      <c r="GOR1025" s="716"/>
      <c r="GOS1025" s="716"/>
      <c r="GOT1025" s="716"/>
      <c r="GOU1025" s="716"/>
      <c r="GOV1025" s="716"/>
      <c r="GOW1025" s="716"/>
      <c r="GOX1025" s="716"/>
      <c r="GOY1025" s="716"/>
      <c r="GOZ1025" s="716"/>
      <c r="GPA1025" s="716"/>
      <c r="GPB1025" s="716"/>
      <c r="GPC1025" s="716"/>
      <c r="GPD1025" s="716"/>
      <c r="GPE1025" s="716"/>
      <c r="GPF1025" s="716"/>
      <c r="GPG1025" s="716"/>
      <c r="GPH1025" s="716"/>
      <c r="GPI1025" s="716"/>
      <c r="GPJ1025" s="716"/>
      <c r="GPK1025" s="716"/>
      <c r="GPL1025" s="716"/>
      <c r="GPM1025" s="716"/>
      <c r="GPN1025" s="716"/>
      <c r="GPO1025" s="716"/>
      <c r="GPP1025" s="716"/>
      <c r="GPQ1025" s="716"/>
      <c r="GPR1025" s="716"/>
      <c r="GPS1025" s="716"/>
      <c r="GPT1025" s="716"/>
      <c r="GPU1025" s="716"/>
      <c r="GPV1025" s="716"/>
      <c r="GPW1025" s="716"/>
      <c r="GPX1025" s="716"/>
      <c r="GPY1025" s="716"/>
      <c r="GPZ1025" s="716"/>
      <c r="GQA1025" s="716"/>
      <c r="GQB1025" s="716"/>
      <c r="GQC1025" s="716"/>
      <c r="GQD1025" s="716"/>
      <c r="GQE1025" s="716"/>
      <c r="GQF1025" s="716"/>
      <c r="GQG1025" s="716"/>
      <c r="GQH1025" s="716"/>
      <c r="GQI1025" s="716"/>
      <c r="GQJ1025" s="716"/>
      <c r="GQK1025" s="716"/>
      <c r="GQL1025" s="716"/>
      <c r="GQM1025" s="716"/>
      <c r="GQN1025" s="716"/>
      <c r="GQO1025" s="716"/>
      <c r="GQP1025" s="716"/>
      <c r="GQQ1025" s="716"/>
      <c r="GQR1025" s="716"/>
      <c r="GQS1025" s="716"/>
      <c r="GQT1025" s="716"/>
      <c r="GQU1025" s="716"/>
      <c r="GQV1025" s="716"/>
      <c r="GQW1025" s="716"/>
      <c r="GQX1025" s="716"/>
      <c r="GQY1025" s="716"/>
      <c r="GQZ1025" s="716"/>
      <c r="GRA1025" s="716"/>
      <c r="GRB1025" s="716"/>
      <c r="GRC1025" s="716"/>
      <c r="GRD1025" s="716"/>
      <c r="GRE1025" s="716"/>
      <c r="GRF1025" s="716"/>
      <c r="GRG1025" s="716"/>
      <c r="GRH1025" s="716"/>
      <c r="GRI1025" s="716"/>
      <c r="GRJ1025" s="716"/>
      <c r="GRK1025" s="716"/>
      <c r="GRL1025" s="716"/>
      <c r="GRM1025" s="716"/>
      <c r="GRN1025" s="716"/>
      <c r="GRO1025" s="716"/>
      <c r="GRP1025" s="716"/>
      <c r="GRQ1025" s="716"/>
      <c r="GRR1025" s="716"/>
      <c r="GRS1025" s="716"/>
      <c r="GRT1025" s="716"/>
      <c r="GRU1025" s="716"/>
      <c r="GRV1025" s="716"/>
      <c r="GRW1025" s="716"/>
      <c r="GRX1025" s="716"/>
      <c r="GRY1025" s="716"/>
      <c r="GRZ1025" s="716"/>
      <c r="GSA1025" s="716"/>
      <c r="GSB1025" s="716"/>
      <c r="GSC1025" s="716"/>
      <c r="GSD1025" s="716"/>
      <c r="GSE1025" s="716"/>
      <c r="GSF1025" s="716"/>
      <c r="GSG1025" s="716"/>
      <c r="GSH1025" s="716"/>
      <c r="GSI1025" s="716"/>
      <c r="GSJ1025" s="716"/>
      <c r="GSK1025" s="716"/>
      <c r="GSL1025" s="716"/>
      <c r="GSM1025" s="716"/>
      <c r="GSN1025" s="716"/>
      <c r="GSO1025" s="716"/>
      <c r="GSP1025" s="716"/>
      <c r="GSQ1025" s="716"/>
      <c r="GSR1025" s="716"/>
      <c r="GSS1025" s="716"/>
      <c r="GST1025" s="716"/>
      <c r="GSU1025" s="716"/>
      <c r="GSV1025" s="716"/>
      <c r="GSW1025" s="716"/>
      <c r="GSX1025" s="716"/>
      <c r="GSY1025" s="716"/>
      <c r="GSZ1025" s="716"/>
      <c r="GTA1025" s="716"/>
      <c r="GTB1025" s="716"/>
      <c r="GTC1025" s="716"/>
      <c r="GTD1025" s="716"/>
      <c r="GTE1025" s="716"/>
      <c r="GTF1025" s="716"/>
      <c r="GTG1025" s="716"/>
      <c r="GTH1025" s="716"/>
      <c r="GTI1025" s="716"/>
      <c r="GTJ1025" s="716"/>
      <c r="GTK1025" s="716"/>
      <c r="GTL1025" s="716"/>
      <c r="GTM1025" s="716"/>
      <c r="GTN1025" s="716"/>
      <c r="GTO1025" s="716"/>
      <c r="GTP1025" s="716"/>
      <c r="GTQ1025" s="716"/>
      <c r="GTR1025" s="716"/>
      <c r="GTS1025" s="716"/>
      <c r="GTT1025" s="716"/>
      <c r="GTU1025" s="716"/>
      <c r="GTV1025" s="716"/>
      <c r="GTW1025" s="716"/>
      <c r="GTX1025" s="716"/>
      <c r="GTY1025" s="716"/>
      <c r="GTZ1025" s="716"/>
      <c r="GUA1025" s="716"/>
      <c r="GUB1025" s="716"/>
      <c r="GUC1025" s="716"/>
      <c r="GUD1025" s="716"/>
      <c r="GUE1025" s="716"/>
      <c r="GUF1025" s="716"/>
      <c r="GUG1025" s="716"/>
      <c r="GUH1025" s="716"/>
      <c r="GUI1025" s="716"/>
      <c r="GUJ1025" s="716"/>
      <c r="GUK1025" s="716"/>
      <c r="GUL1025" s="716"/>
      <c r="GUM1025" s="716"/>
      <c r="GUN1025" s="716"/>
      <c r="GUO1025" s="716"/>
      <c r="GUP1025" s="716"/>
      <c r="GUQ1025" s="716"/>
      <c r="GUR1025" s="716"/>
      <c r="GUS1025" s="716"/>
      <c r="GUT1025" s="716"/>
      <c r="GUU1025" s="716"/>
      <c r="GUV1025" s="716"/>
      <c r="GUW1025" s="716"/>
      <c r="GUX1025" s="716"/>
      <c r="GUY1025" s="716"/>
      <c r="GUZ1025" s="716"/>
      <c r="GVA1025" s="716"/>
      <c r="GVB1025" s="716"/>
      <c r="GVC1025" s="716"/>
      <c r="GVD1025" s="716"/>
      <c r="GVE1025" s="716"/>
      <c r="GVF1025" s="716"/>
      <c r="GVG1025" s="716"/>
      <c r="GVH1025" s="716"/>
      <c r="GVI1025" s="716"/>
      <c r="GVJ1025" s="716"/>
      <c r="GVK1025" s="716"/>
      <c r="GVL1025" s="716"/>
      <c r="GVM1025" s="716"/>
      <c r="GVN1025" s="716"/>
      <c r="GVO1025" s="716"/>
      <c r="GVP1025" s="716"/>
      <c r="GVQ1025" s="716"/>
      <c r="GVR1025" s="716"/>
      <c r="GVS1025" s="716"/>
      <c r="GVT1025" s="716"/>
      <c r="GVU1025" s="716"/>
      <c r="GVV1025" s="716"/>
      <c r="GVW1025" s="716"/>
      <c r="GVX1025" s="716"/>
      <c r="GVY1025" s="716"/>
      <c r="GVZ1025" s="716"/>
      <c r="GWA1025" s="716"/>
      <c r="GWB1025" s="716"/>
      <c r="GWC1025" s="716"/>
      <c r="GWD1025" s="716"/>
      <c r="GWE1025" s="716"/>
      <c r="GWF1025" s="716"/>
      <c r="GWG1025" s="716"/>
      <c r="GWH1025" s="716"/>
      <c r="GWI1025" s="716"/>
      <c r="GWJ1025" s="716"/>
      <c r="GWK1025" s="716"/>
      <c r="GWL1025" s="716"/>
      <c r="GWM1025" s="716"/>
      <c r="GWN1025" s="716"/>
      <c r="GWO1025" s="716"/>
      <c r="GWP1025" s="716"/>
      <c r="GWQ1025" s="716"/>
      <c r="GWR1025" s="716"/>
      <c r="GWS1025" s="716"/>
      <c r="GWT1025" s="716"/>
      <c r="GWU1025" s="716"/>
      <c r="GWV1025" s="716"/>
      <c r="GWW1025" s="716"/>
      <c r="GWX1025" s="716"/>
      <c r="GWY1025" s="716"/>
      <c r="GWZ1025" s="716"/>
      <c r="GXA1025" s="716"/>
      <c r="GXB1025" s="716"/>
      <c r="GXC1025" s="716"/>
      <c r="GXD1025" s="716"/>
      <c r="GXE1025" s="716"/>
      <c r="GXF1025" s="716"/>
      <c r="GXG1025" s="716"/>
      <c r="GXH1025" s="716"/>
      <c r="GXI1025" s="716"/>
      <c r="GXJ1025" s="716"/>
      <c r="GXK1025" s="716"/>
      <c r="GXL1025" s="716"/>
      <c r="GXM1025" s="716"/>
      <c r="GXN1025" s="716"/>
      <c r="GXO1025" s="716"/>
      <c r="GXP1025" s="716"/>
      <c r="GXQ1025" s="716"/>
      <c r="GXR1025" s="716"/>
      <c r="GXS1025" s="716"/>
      <c r="GXT1025" s="716"/>
      <c r="GXU1025" s="716"/>
      <c r="GXV1025" s="716"/>
      <c r="GXW1025" s="716"/>
      <c r="GXX1025" s="716"/>
      <c r="GXY1025" s="716"/>
      <c r="GXZ1025" s="716"/>
      <c r="GYA1025" s="716"/>
      <c r="GYB1025" s="716"/>
      <c r="GYC1025" s="716"/>
      <c r="GYD1025" s="716"/>
      <c r="GYE1025" s="716"/>
      <c r="GYF1025" s="716"/>
      <c r="GYG1025" s="716"/>
      <c r="GYH1025" s="716"/>
      <c r="GYI1025" s="716"/>
      <c r="GYJ1025" s="716"/>
      <c r="GYK1025" s="716"/>
      <c r="GYL1025" s="716"/>
      <c r="GYM1025" s="716"/>
      <c r="GYN1025" s="716"/>
      <c r="GYO1025" s="716"/>
      <c r="GYP1025" s="716"/>
      <c r="GYQ1025" s="716"/>
      <c r="GYR1025" s="716"/>
      <c r="GYS1025" s="716"/>
      <c r="GYT1025" s="716"/>
      <c r="GYU1025" s="716"/>
      <c r="GYV1025" s="716"/>
      <c r="GYW1025" s="716"/>
      <c r="GYX1025" s="716"/>
      <c r="GYY1025" s="716"/>
      <c r="GYZ1025" s="716"/>
      <c r="GZA1025" s="716"/>
      <c r="GZB1025" s="716"/>
      <c r="GZC1025" s="716"/>
      <c r="GZD1025" s="716"/>
      <c r="GZE1025" s="716"/>
      <c r="GZF1025" s="716"/>
      <c r="GZG1025" s="716"/>
      <c r="GZH1025" s="716"/>
      <c r="GZI1025" s="716"/>
      <c r="GZJ1025" s="716"/>
      <c r="GZK1025" s="716"/>
      <c r="GZL1025" s="716"/>
      <c r="GZM1025" s="716"/>
      <c r="GZN1025" s="716"/>
      <c r="GZO1025" s="716"/>
      <c r="GZP1025" s="716"/>
      <c r="GZQ1025" s="716"/>
      <c r="GZR1025" s="716"/>
      <c r="GZS1025" s="716"/>
      <c r="GZT1025" s="716"/>
      <c r="GZU1025" s="716"/>
      <c r="GZV1025" s="716"/>
      <c r="GZW1025" s="716"/>
      <c r="GZX1025" s="716"/>
      <c r="GZY1025" s="716"/>
      <c r="GZZ1025" s="716"/>
      <c r="HAA1025" s="716"/>
      <c r="HAB1025" s="716"/>
      <c r="HAC1025" s="716"/>
      <c r="HAD1025" s="716"/>
      <c r="HAE1025" s="716"/>
      <c r="HAF1025" s="716"/>
      <c r="HAG1025" s="716"/>
      <c r="HAH1025" s="716"/>
      <c r="HAI1025" s="716"/>
      <c r="HAJ1025" s="716"/>
      <c r="HAK1025" s="716"/>
      <c r="HAL1025" s="716"/>
      <c r="HAM1025" s="716"/>
      <c r="HAN1025" s="716"/>
      <c r="HAO1025" s="716"/>
      <c r="HAP1025" s="716"/>
      <c r="HAQ1025" s="716"/>
      <c r="HAR1025" s="716"/>
      <c r="HAS1025" s="716"/>
      <c r="HAT1025" s="716"/>
      <c r="HAU1025" s="716"/>
      <c r="HAV1025" s="716"/>
      <c r="HAW1025" s="716"/>
      <c r="HAX1025" s="716"/>
      <c r="HAY1025" s="716"/>
      <c r="HAZ1025" s="716"/>
      <c r="HBA1025" s="716"/>
      <c r="HBB1025" s="716"/>
      <c r="HBC1025" s="716"/>
      <c r="HBD1025" s="716"/>
      <c r="HBE1025" s="716"/>
      <c r="HBF1025" s="716"/>
      <c r="HBG1025" s="716"/>
      <c r="HBH1025" s="716"/>
      <c r="HBI1025" s="716"/>
      <c r="HBJ1025" s="716"/>
      <c r="HBK1025" s="716"/>
      <c r="HBL1025" s="716"/>
      <c r="HBM1025" s="716"/>
      <c r="HBN1025" s="716"/>
      <c r="HBO1025" s="716"/>
      <c r="HBP1025" s="716"/>
      <c r="HBQ1025" s="716"/>
      <c r="HBR1025" s="716"/>
      <c r="HBS1025" s="716"/>
      <c r="HBT1025" s="716"/>
      <c r="HBU1025" s="716"/>
      <c r="HBV1025" s="716"/>
      <c r="HBW1025" s="716"/>
      <c r="HBX1025" s="716"/>
      <c r="HBY1025" s="716"/>
      <c r="HBZ1025" s="716"/>
      <c r="HCA1025" s="716"/>
      <c r="HCB1025" s="716"/>
      <c r="HCC1025" s="716"/>
      <c r="HCD1025" s="716"/>
      <c r="HCE1025" s="716"/>
      <c r="HCF1025" s="716"/>
      <c r="HCG1025" s="716"/>
      <c r="HCH1025" s="716"/>
      <c r="HCI1025" s="716"/>
      <c r="HCJ1025" s="716"/>
      <c r="HCK1025" s="716"/>
      <c r="HCL1025" s="716"/>
      <c r="HCM1025" s="716"/>
      <c r="HCN1025" s="716"/>
      <c r="HCO1025" s="716"/>
      <c r="HCP1025" s="716"/>
      <c r="HCQ1025" s="716"/>
      <c r="HCR1025" s="716"/>
      <c r="HCS1025" s="716"/>
      <c r="HCT1025" s="716"/>
      <c r="HCU1025" s="716"/>
      <c r="HCV1025" s="716"/>
      <c r="HCW1025" s="716"/>
      <c r="HCX1025" s="716"/>
      <c r="HCY1025" s="716"/>
      <c r="HCZ1025" s="716"/>
      <c r="HDA1025" s="716"/>
      <c r="HDB1025" s="716"/>
      <c r="HDC1025" s="716"/>
      <c r="HDD1025" s="716"/>
      <c r="HDE1025" s="716"/>
      <c r="HDF1025" s="716"/>
      <c r="HDG1025" s="716"/>
      <c r="HDH1025" s="716"/>
      <c r="HDI1025" s="716"/>
      <c r="HDJ1025" s="716"/>
      <c r="HDK1025" s="716"/>
      <c r="HDL1025" s="716"/>
      <c r="HDM1025" s="716"/>
      <c r="HDN1025" s="716"/>
      <c r="HDO1025" s="716"/>
      <c r="HDP1025" s="716"/>
      <c r="HDQ1025" s="716"/>
      <c r="HDR1025" s="716"/>
      <c r="HDS1025" s="716"/>
      <c r="HDT1025" s="716"/>
      <c r="HDU1025" s="716"/>
      <c r="HDV1025" s="716"/>
      <c r="HDW1025" s="716"/>
      <c r="HDX1025" s="716"/>
      <c r="HDY1025" s="716"/>
      <c r="HDZ1025" s="716"/>
      <c r="HEA1025" s="716"/>
      <c r="HEB1025" s="716"/>
      <c r="HEC1025" s="716"/>
      <c r="HED1025" s="716"/>
      <c r="HEE1025" s="716"/>
      <c r="HEF1025" s="716"/>
      <c r="HEG1025" s="716"/>
      <c r="HEH1025" s="716"/>
      <c r="HEI1025" s="716"/>
      <c r="HEJ1025" s="716"/>
      <c r="HEK1025" s="716"/>
      <c r="HEL1025" s="716"/>
      <c r="HEM1025" s="716"/>
      <c r="HEN1025" s="716"/>
      <c r="HEO1025" s="716"/>
      <c r="HEP1025" s="716"/>
      <c r="HEQ1025" s="716"/>
      <c r="HER1025" s="716"/>
      <c r="HES1025" s="716"/>
      <c r="HET1025" s="716"/>
      <c r="HEU1025" s="716"/>
      <c r="HEV1025" s="716"/>
      <c r="HEW1025" s="716"/>
      <c r="HEX1025" s="716"/>
      <c r="HEY1025" s="716"/>
      <c r="HEZ1025" s="716"/>
      <c r="HFA1025" s="716"/>
      <c r="HFB1025" s="716"/>
      <c r="HFC1025" s="716"/>
      <c r="HFD1025" s="716"/>
      <c r="HFE1025" s="716"/>
      <c r="HFF1025" s="716"/>
      <c r="HFG1025" s="716"/>
      <c r="HFH1025" s="716"/>
      <c r="HFI1025" s="716"/>
      <c r="HFJ1025" s="716"/>
      <c r="HFK1025" s="716"/>
      <c r="HFL1025" s="716"/>
      <c r="HFM1025" s="716"/>
      <c r="HFN1025" s="716"/>
      <c r="HFO1025" s="716"/>
      <c r="HFP1025" s="716"/>
      <c r="HFQ1025" s="716"/>
      <c r="HFR1025" s="716"/>
      <c r="HFS1025" s="716"/>
      <c r="HFT1025" s="716"/>
      <c r="HFU1025" s="716"/>
      <c r="HFV1025" s="716"/>
      <c r="HFW1025" s="716"/>
      <c r="HFX1025" s="716"/>
      <c r="HFY1025" s="716"/>
      <c r="HFZ1025" s="716"/>
      <c r="HGA1025" s="716"/>
      <c r="HGB1025" s="716"/>
      <c r="HGC1025" s="716"/>
      <c r="HGD1025" s="716"/>
      <c r="HGE1025" s="716"/>
      <c r="HGF1025" s="716"/>
      <c r="HGG1025" s="716"/>
      <c r="HGH1025" s="716"/>
      <c r="HGI1025" s="716"/>
      <c r="HGJ1025" s="716"/>
      <c r="HGK1025" s="716"/>
      <c r="HGL1025" s="716"/>
      <c r="HGM1025" s="716"/>
      <c r="HGN1025" s="716"/>
      <c r="HGO1025" s="716"/>
      <c r="HGP1025" s="716"/>
      <c r="HGQ1025" s="716"/>
      <c r="HGR1025" s="716"/>
      <c r="HGS1025" s="716"/>
      <c r="HGT1025" s="716"/>
      <c r="HGU1025" s="716"/>
      <c r="HGV1025" s="716"/>
      <c r="HGW1025" s="716"/>
      <c r="HGX1025" s="716"/>
      <c r="HGY1025" s="716"/>
      <c r="HGZ1025" s="716"/>
      <c r="HHA1025" s="716"/>
      <c r="HHB1025" s="716"/>
      <c r="HHC1025" s="716"/>
      <c r="HHD1025" s="716"/>
      <c r="HHE1025" s="716"/>
      <c r="HHF1025" s="716"/>
      <c r="HHG1025" s="716"/>
      <c r="HHH1025" s="716"/>
      <c r="HHI1025" s="716"/>
      <c r="HHJ1025" s="716"/>
      <c r="HHK1025" s="716"/>
      <c r="HHL1025" s="716"/>
      <c r="HHM1025" s="716"/>
      <c r="HHN1025" s="716"/>
      <c r="HHO1025" s="716"/>
      <c r="HHP1025" s="716"/>
      <c r="HHQ1025" s="716"/>
      <c r="HHR1025" s="716"/>
      <c r="HHS1025" s="716"/>
      <c r="HHT1025" s="716"/>
      <c r="HHU1025" s="716"/>
      <c r="HHV1025" s="716"/>
      <c r="HHW1025" s="716"/>
      <c r="HHX1025" s="716"/>
      <c r="HHY1025" s="716"/>
      <c r="HHZ1025" s="716"/>
      <c r="HIA1025" s="716"/>
      <c r="HIB1025" s="716"/>
      <c r="HIC1025" s="716"/>
      <c r="HID1025" s="716"/>
      <c r="HIE1025" s="716"/>
      <c r="HIF1025" s="716"/>
      <c r="HIG1025" s="716"/>
      <c r="HIH1025" s="716"/>
      <c r="HII1025" s="716"/>
      <c r="HIJ1025" s="716"/>
      <c r="HIK1025" s="716"/>
      <c r="HIL1025" s="716"/>
      <c r="HIM1025" s="716"/>
      <c r="HIN1025" s="716"/>
      <c r="HIO1025" s="716"/>
      <c r="HIP1025" s="716"/>
      <c r="HIQ1025" s="716"/>
      <c r="HIR1025" s="716"/>
      <c r="HIS1025" s="716"/>
      <c r="HIT1025" s="716"/>
      <c r="HIU1025" s="716"/>
      <c r="HIV1025" s="716"/>
      <c r="HIW1025" s="716"/>
      <c r="HIX1025" s="716"/>
      <c r="HIY1025" s="716"/>
      <c r="HIZ1025" s="716"/>
      <c r="HJA1025" s="716"/>
      <c r="HJB1025" s="716"/>
      <c r="HJC1025" s="716"/>
      <c r="HJD1025" s="716"/>
      <c r="HJE1025" s="716"/>
      <c r="HJF1025" s="716"/>
      <c r="HJG1025" s="716"/>
      <c r="HJH1025" s="716"/>
      <c r="HJI1025" s="716"/>
      <c r="HJJ1025" s="716"/>
      <c r="HJK1025" s="716"/>
      <c r="HJL1025" s="716"/>
      <c r="HJM1025" s="716"/>
      <c r="HJN1025" s="716"/>
      <c r="HJO1025" s="716"/>
      <c r="HJP1025" s="716"/>
      <c r="HJQ1025" s="716"/>
      <c r="HJR1025" s="716"/>
      <c r="HJS1025" s="716"/>
      <c r="HJT1025" s="716"/>
      <c r="HJU1025" s="716"/>
      <c r="HJV1025" s="716"/>
      <c r="HJW1025" s="716"/>
      <c r="HJX1025" s="716"/>
      <c r="HJY1025" s="716"/>
      <c r="HJZ1025" s="716"/>
      <c r="HKA1025" s="716"/>
      <c r="HKB1025" s="716"/>
      <c r="HKC1025" s="716"/>
      <c r="HKD1025" s="716"/>
      <c r="HKE1025" s="716"/>
      <c r="HKF1025" s="716"/>
      <c r="HKG1025" s="716"/>
      <c r="HKH1025" s="716"/>
      <c r="HKI1025" s="716"/>
      <c r="HKJ1025" s="716"/>
      <c r="HKK1025" s="716"/>
      <c r="HKL1025" s="716"/>
      <c r="HKM1025" s="716"/>
      <c r="HKN1025" s="716"/>
      <c r="HKO1025" s="716"/>
      <c r="HKP1025" s="716"/>
      <c r="HKQ1025" s="716"/>
      <c r="HKR1025" s="716"/>
      <c r="HKS1025" s="716"/>
      <c r="HKT1025" s="716"/>
      <c r="HKU1025" s="716"/>
      <c r="HKV1025" s="716"/>
      <c r="HKW1025" s="716"/>
      <c r="HKX1025" s="716"/>
      <c r="HKY1025" s="716"/>
      <c r="HKZ1025" s="716"/>
      <c r="HLA1025" s="716"/>
      <c r="HLB1025" s="716"/>
      <c r="HLC1025" s="716"/>
      <c r="HLD1025" s="716"/>
      <c r="HLE1025" s="716"/>
      <c r="HLF1025" s="716"/>
      <c r="HLG1025" s="716"/>
      <c r="HLH1025" s="716"/>
      <c r="HLI1025" s="716"/>
      <c r="HLJ1025" s="716"/>
      <c r="HLK1025" s="716"/>
      <c r="HLL1025" s="716"/>
      <c r="HLM1025" s="716"/>
      <c r="HLN1025" s="716"/>
      <c r="HLO1025" s="716"/>
      <c r="HLP1025" s="716"/>
      <c r="HLQ1025" s="716"/>
      <c r="HLR1025" s="716"/>
      <c r="HLS1025" s="716"/>
      <c r="HLT1025" s="716"/>
      <c r="HLU1025" s="716"/>
      <c r="HLV1025" s="716"/>
      <c r="HLW1025" s="716"/>
      <c r="HLX1025" s="716"/>
      <c r="HLY1025" s="716"/>
      <c r="HLZ1025" s="716"/>
      <c r="HMA1025" s="716"/>
      <c r="HMB1025" s="716"/>
      <c r="HMC1025" s="716"/>
      <c r="HMD1025" s="716"/>
      <c r="HME1025" s="716"/>
      <c r="HMF1025" s="716"/>
      <c r="HMG1025" s="716"/>
      <c r="HMH1025" s="716"/>
      <c r="HMI1025" s="716"/>
      <c r="HMJ1025" s="716"/>
      <c r="HMK1025" s="716"/>
      <c r="HML1025" s="716"/>
      <c r="HMM1025" s="716"/>
      <c r="HMN1025" s="716"/>
      <c r="HMO1025" s="716"/>
      <c r="HMP1025" s="716"/>
      <c r="HMQ1025" s="716"/>
      <c r="HMR1025" s="716"/>
      <c r="HMS1025" s="716"/>
      <c r="HMT1025" s="716"/>
      <c r="HMU1025" s="716"/>
      <c r="HMV1025" s="716"/>
      <c r="HMW1025" s="716"/>
      <c r="HMX1025" s="716"/>
      <c r="HMY1025" s="716"/>
      <c r="HMZ1025" s="716"/>
      <c r="HNA1025" s="716"/>
      <c r="HNB1025" s="716"/>
      <c r="HNC1025" s="716"/>
      <c r="HND1025" s="716"/>
      <c r="HNE1025" s="716"/>
      <c r="HNF1025" s="716"/>
      <c r="HNG1025" s="716"/>
      <c r="HNH1025" s="716"/>
      <c r="HNI1025" s="716"/>
      <c r="HNJ1025" s="716"/>
      <c r="HNK1025" s="716"/>
      <c r="HNL1025" s="716"/>
      <c r="HNM1025" s="716"/>
      <c r="HNN1025" s="716"/>
      <c r="HNO1025" s="716"/>
      <c r="HNP1025" s="716"/>
      <c r="HNQ1025" s="716"/>
      <c r="HNR1025" s="716"/>
      <c r="HNS1025" s="716"/>
      <c r="HNT1025" s="716"/>
      <c r="HNU1025" s="716"/>
      <c r="HNV1025" s="716"/>
      <c r="HNW1025" s="716"/>
      <c r="HNX1025" s="716"/>
      <c r="HNY1025" s="716"/>
      <c r="HNZ1025" s="716"/>
      <c r="HOA1025" s="716"/>
      <c r="HOB1025" s="716"/>
      <c r="HOC1025" s="716"/>
      <c r="HOD1025" s="716"/>
      <c r="HOE1025" s="716"/>
      <c r="HOF1025" s="716"/>
      <c r="HOG1025" s="716"/>
      <c r="HOH1025" s="716"/>
      <c r="HOI1025" s="716"/>
      <c r="HOJ1025" s="716"/>
      <c r="HOK1025" s="716"/>
      <c r="HOL1025" s="716"/>
      <c r="HOM1025" s="716"/>
      <c r="HON1025" s="716"/>
      <c r="HOO1025" s="716"/>
      <c r="HOP1025" s="716"/>
      <c r="HOQ1025" s="716"/>
      <c r="HOR1025" s="716"/>
      <c r="HOS1025" s="716"/>
      <c r="HOT1025" s="716"/>
      <c r="HOU1025" s="716"/>
      <c r="HOV1025" s="716"/>
      <c r="HOW1025" s="716"/>
      <c r="HOX1025" s="716"/>
      <c r="HOY1025" s="716"/>
      <c r="HOZ1025" s="716"/>
      <c r="HPA1025" s="716"/>
      <c r="HPB1025" s="716"/>
      <c r="HPC1025" s="716"/>
      <c r="HPD1025" s="716"/>
      <c r="HPE1025" s="716"/>
      <c r="HPF1025" s="716"/>
      <c r="HPG1025" s="716"/>
      <c r="HPH1025" s="716"/>
      <c r="HPI1025" s="716"/>
      <c r="HPJ1025" s="716"/>
      <c r="HPK1025" s="716"/>
      <c r="HPL1025" s="716"/>
      <c r="HPM1025" s="716"/>
      <c r="HPN1025" s="716"/>
      <c r="HPO1025" s="716"/>
      <c r="HPP1025" s="716"/>
      <c r="HPQ1025" s="716"/>
      <c r="HPR1025" s="716"/>
      <c r="HPS1025" s="716"/>
      <c r="HPT1025" s="716"/>
      <c r="HPU1025" s="716"/>
      <c r="HPV1025" s="716"/>
      <c r="HPW1025" s="716"/>
      <c r="HPX1025" s="716"/>
      <c r="HPY1025" s="716"/>
      <c r="HPZ1025" s="716"/>
      <c r="HQA1025" s="716"/>
      <c r="HQB1025" s="716"/>
      <c r="HQC1025" s="716"/>
      <c r="HQD1025" s="716"/>
      <c r="HQE1025" s="716"/>
      <c r="HQF1025" s="716"/>
      <c r="HQG1025" s="716"/>
      <c r="HQH1025" s="716"/>
      <c r="HQI1025" s="716"/>
      <c r="HQJ1025" s="716"/>
      <c r="HQK1025" s="716"/>
      <c r="HQL1025" s="716"/>
      <c r="HQM1025" s="716"/>
      <c r="HQN1025" s="716"/>
      <c r="HQO1025" s="716"/>
      <c r="HQP1025" s="716"/>
      <c r="HQQ1025" s="716"/>
      <c r="HQR1025" s="716"/>
      <c r="HQS1025" s="716"/>
      <c r="HQT1025" s="716"/>
      <c r="HQU1025" s="716"/>
      <c r="HQV1025" s="716"/>
      <c r="HQW1025" s="716"/>
      <c r="HQX1025" s="716"/>
      <c r="HQY1025" s="716"/>
      <c r="HQZ1025" s="716"/>
      <c r="HRA1025" s="716"/>
      <c r="HRB1025" s="716"/>
      <c r="HRC1025" s="716"/>
      <c r="HRD1025" s="716"/>
      <c r="HRE1025" s="716"/>
      <c r="HRF1025" s="716"/>
      <c r="HRG1025" s="716"/>
      <c r="HRH1025" s="716"/>
      <c r="HRI1025" s="716"/>
      <c r="HRJ1025" s="716"/>
      <c r="HRK1025" s="716"/>
      <c r="HRL1025" s="716"/>
      <c r="HRM1025" s="716"/>
      <c r="HRN1025" s="716"/>
      <c r="HRO1025" s="716"/>
      <c r="HRP1025" s="716"/>
      <c r="HRQ1025" s="716"/>
      <c r="HRR1025" s="716"/>
      <c r="HRS1025" s="716"/>
      <c r="HRT1025" s="716"/>
      <c r="HRU1025" s="716"/>
      <c r="HRV1025" s="716"/>
      <c r="HRW1025" s="716"/>
      <c r="HRX1025" s="716"/>
      <c r="HRY1025" s="716"/>
      <c r="HRZ1025" s="716"/>
      <c r="HSA1025" s="716"/>
      <c r="HSB1025" s="716"/>
      <c r="HSC1025" s="716"/>
      <c r="HSD1025" s="716"/>
      <c r="HSE1025" s="716"/>
      <c r="HSF1025" s="716"/>
      <c r="HSG1025" s="716"/>
      <c r="HSH1025" s="716"/>
      <c r="HSI1025" s="716"/>
      <c r="HSJ1025" s="716"/>
      <c r="HSK1025" s="716"/>
      <c r="HSL1025" s="716"/>
      <c r="HSM1025" s="716"/>
      <c r="HSN1025" s="716"/>
      <c r="HSO1025" s="716"/>
      <c r="HSP1025" s="716"/>
      <c r="HSQ1025" s="716"/>
      <c r="HSR1025" s="716"/>
      <c r="HSS1025" s="716"/>
      <c r="HST1025" s="716"/>
      <c r="HSU1025" s="716"/>
      <c r="HSV1025" s="716"/>
      <c r="HSW1025" s="716"/>
      <c r="HSX1025" s="716"/>
      <c r="HSY1025" s="716"/>
      <c r="HSZ1025" s="716"/>
      <c r="HTA1025" s="716"/>
      <c r="HTB1025" s="716"/>
      <c r="HTC1025" s="716"/>
      <c r="HTD1025" s="716"/>
      <c r="HTE1025" s="716"/>
      <c r="HTF1025" s="716"/>
      <c r="HTG1025" s="716"/>
      <c r="HTH1025" s="716"/>
      <c r="HTI1025" s="716"/>
      <c r="HTJ1025" s="716"/>
      <c r="HTK1025" s="716"/>
      <c r="HTL1025" s="716"/>
      <c r="HTM1025" s="716"/>
      <c r="HTN1025" s="716"/>
      <c r="HTO1025" s="716"/>
      <c r="HTP1025" s="716"/>
      <c r="HTQ1025" s="716"/>
      <c r="HTR1025" s="716"/>
      <c r="HTS1025" s="716"/>
      <c r="HTT1025" s="716"/>
      <c r="HTU1025" s="716"/>
      <c r="HTV1025" s="716"/>
      <c r="HTW1025" s="716"/>
      <c r="HTX1025" s="716"/>
      <c r="HTY1025" s="716"/>
      <c r="HTZ1025" s="716"/>
      <c r="HUA1025" s="716"/>
      <c r="HUB1025" s="716"/>
      <c r="HUC1025" s="716"/>
      <c r="HUD1025" s="716"/>
      <c r="HUE1025" s="716"/>
      <c r="HUF1025" s="716"/>
      <c r="HUG1025" s="716"/>
      <c r="HUH1025" s="716"/>
      <c r="HUI1025" s="716"/>
      <c r="HUJ1025" s="716"/>
      <c r="HUK1025" s="716"/>
      <c r="HUL1025" s="716"/>
      <c r="HUM1025" s="716"/>
      <c r="HUN1025" s="716"/>
      <c r="HUO1025" s="716"/>
      <c r="HUP1025" s="716"/>
      <c r="HUQ1025" s="716"/>
      <c r="HUR1025" s="716"/>
      <c r="HUS1025" s="716"/>
      <c r="HUT1025" s="716"/>
      <c r="HUU1025" s="716"/>
      <c r="HUV1025" s="716"/>
      <c r="HUW1025" s="716"/>
      <c r="HUX1025" s="716"/>
      <c r="HUY1025" s="716"/>
      <c r="HUZ1025" s="716"/>
      <c r="HVA1025" s="716"/>
      <c r="HVB1025" s="716"/>
      <c r="HVC1025" s="716"/>
      <c r="HVD1025" s="716"/>
      <c r="HVE1025" s="716"/>
      <c r="HVF1025" s="716"/>
      <c r="HVG1025" s="716"/>
      <c r="HVH1025" s="716"/>
      <c r="HVI1025" s="716"/>
      <c r="HVJ1025" s="716"/>
      <c r="HVK1025" s="716"/>
      <c r="HVL1025" s="716"/>
      <c r="HVM1025" s="716"/>
      <c r="HVN1025" s="716"/>
      <c r="HVO1025" s="716"/>
      <c r="HVP1025" s="716"/>
      <c r="HVQ1025" s="716"/>
      <c r="HVR1025" s="716"/>
      <c r="HVS1025" s="716"/>
      <c r="HVT1025" s="716"/>
      <c r="HVU1025" s="716"/>
      <c r="HVV1025" s="716"/>
      <c r="HVW1025" s="716"/>
      <c r="HVX1025" s="716"/>
      <c r="HVY1025" s="716"/>
      <c r="HVZ1025" s="716"/>
      <c r="HWA1025" s="716"/>
      <c r="HWB1025" s="716"/>
      <c r="HWC1025" s="716"/>
      <c r="HWD1025" s="716"/>
      <c r="HWE1025" s="716"/>
      <c r="HWF1025" s="716"/>
      <c r="HWG1025" s="716"/>
      <c r="HWH1025" s="716"/>
      <c r="HWI1025" s="716"/>
      <c r="HWJ1025" s="716"/>
      <c r="HWK1025" s="716"/>
      <c r="HWL1025" s="716"/>
      <c r="HWM1025" s="716"/>
      <c r="HWN1025" s="716"/>
      <c r="HWO1025" s="716"/>
      <c r="HWP1025" s="716"/>
      <c r="HWQ1025" s="716"/>
      <c r="HWR1025" s="716"/>
      <c r="HWS1025" s="716"/>
      <c r="HWT1025" s="716"/>
      <c r="HWU1025" s="716"/>
      <c r="HWV1025" s="716"/>
      <c r="HWW1025" s="716"/>
      <c r="HWX1025" s="716"/>
      <c r="HWY1025" s="716"/>
      <c r="HWZ1025" s="716"/>
      <c r="HXA1025" s="716"/>
      <c r="HXB1025" s="716"/>
      <c r="HXC1025" s="716"/>
      <c r="HXD1025" s="716"/>
      <c r="HXE1025" s="716"/>
      <c r="HXF1025" s="716"/>
      <c r="HXG1025" s="716"/>
      <c r="HXH1025" s="716"/>
      <c r="HXI1025" s="716"/>
      <c r="HXJ1025" s="716"/>
      <c r="HXK1025" s="716"/>
      <c r="HXL1025" s="716"/>
      <c r="HXM1025" s="716"/>
      <c r="HXN1025" s="716"/>
      <c r="HXO1025" s="716"/>
      <c r="HXP1025" s="716"/>
      <c r="HXQ1025" s="716"/>
      <c r="HXR1025" s="716"/>
      <c r="HXS1025" s="716"/>
      <c r="HXT1025" s="716"/>
      <c r="HXU1025" s="716"/>
      <c r="HXV1025" s="716"/>
      <c r="HXW1025" s="716"/>
      <c r="HXX1025" s="716"/>
      <c r="HXY1025" s="716"/>
      <c r="HXZ1025" s="716"/>
      <c r="HYA1025" s="716"/>
      <c r="HYB1025" s="716"/>
      <c r="HYC1025" s="716"/>
      <c r="HYD1025" s="716"/>
      <c r="HYE1025" s="716"/>
      <c r="HYF1025" s="716"/>
      <c r="HYG1025" s="716"/>
      <c r="HYH1025" s="716"/>
      <c r="HYI1025" s="716"/>
      <c r="HYJ1025" s="716"/>
      <c r="HYK1025" s="716"/>
      <c r="HYL1025" s="716"/>
      <c r="HYM1025" s="716"/>
      <c r="HYN1025" s="716"/>
      <c r="HYO1025" s="716"/>
      <c r="HYP1025" s="716"/>
      <c r="HYQ1025" s="716"/>
      <c r="HYR1025" s="716"/>
      <c r="HYS1025" s="716"/>
      <c r="HYT1025" s="716"/>
      <c r="HYU1025" s="716"/>
      <c r="HYV1025" s="716"/>
      <c r="HYW1025" s="716"/>
      <c r="HYX1025" s="716"/>
      <c r="HYY1025" s="716"/>
      <c r="HYZ1025" s="716"/>
      <c r="HZA1025" s="716"/>
      <c r="HZB1025" s="716"/>
      <c r="HZC1025" s="716"/>
      <c r="HZD1025" s="716"/>
      <c r="HZE1025" s="716"/>
      <c r="HZF1025" s="716"/>
      <c r="HZG1025" s="716"/>
      <c r="HZH1025" s="716"/>
      <c r="HZI1025" s="716"/>
      <c r="HZJ1025" s="716"/>
      <c r="HZK1025" s="716"/>
      <c r="HZL1025" s="716"/>
      <c r="HZM1025" s="716"/>
      <c r="HZN1025" s="716"/>
      <c r="HZO1025" s="716"/>
      <c r="HZP1025" s="716"/>
      <c r="HZQ1025" s="716"/>
      <c r="HZR1025" s="716"/>
      <c r="HZS1025" s="716"/>
      <c r="HZT1025" s="716"/>
      <c r="HZU1025" s="716"/>
      <c r="HZV1025" s="716"/>
      <c r="HZW1025" s="716"/>
      <c r="HZX1025" s="716"/>
      <c r="HZY1025" s="716"/>
      <c r="HZZ1025" s="716"/>
      <c r="IAA1025" s="716"/>
      <c r="IAB1025" s="716"/>
      <c r="IAC1025" s="716"/>
      <c r="IAD1025" s="716"/>
      <c r="IAE1025" s="716"/>
      <c r="IAF1025" s="716"/>
      <c r="IAG1025" s="716"/>
      <c r="IAH1025" s="716"/>
      <c r="IAI1025" s="716"/>
      <c r="IAJ1025" s="716"/>
      <c r="IAK1025" s="716"/>
      <c r="IAL1025" s="716"/>
      <c r="IAM1025" s="716"/>
      <c r="IAN1025" s="716"/>
      <c r="IAO1025" s="716"/>
      <c r="IAP1025" s="716"/>
      <c r="IAQ1025" s="716"/>
      <c r="IAR1025" s="716"/>
      <c r="IAS1025" s="716"/>
      <c r="IAT1025" s="716"/>
      <c r="IAU1025" s="716"/>
      <c r="IAV1025" s="716"/>
      <c r="IAW1025" s="716"/>
      <c r="IAX1025" s="716"/>
      <c r="IAY1025" s="716"/>
      <c r="IAZ1025" s="716"/>
      <c r="IBA1025" s="716"/>
      <c r="IBB1025" s="716"/>
      <c r="IBC1025" s="716"/>
      <c r="IBD1025" s="716"/>
      <c r="IBE1025" s="716"/>
      <c r="IBF1025" s="716"/>
      <c r="IBG1025" s="716"/>
      <c r="IBH1025" s="716"/>
      <c r="IBI1025" s="716"/>
      <c r="IBJ1025" s="716"/>
      <c r="IBK1025" s="716"/>
      <c r="IBL1025" s="716"/>
      <c r="IBM1025" s="716"/>
      <c r="IBN1025" s="716"/>
      <c r="IBO1025" s="716"/>
      <c r="IBP1025" s="716"/>
      <c r="IBQ1025" s="716"/>
      <c r="IBR1025" s="716"/>
      <c r="IBS1025" s="716"/>
      <c r="IBT1025" s="716"/>
      <c r="IBU1025" s="716"/>
      <c r="IBV1025" s="716"/>
      <c r="IBW1025" s="716"/>
      <c r="IBX1025" s="716"/>
      <c r="IBY1025" s="716"/>
      <c r="IBZ1025" s="716"/>
      <c r="ICA1025" s="716"/>
      <c r="ICB1025" s="716"/>
      <c r="ICC1025" s="716"/>
      <c r="ICD1025" s="716"/>
      <c r="ICE1025" s="716"/>
      <c r="ICF1025" s="716"/>
      <c r="ICG1025" s="716"/>
      <c r="ICH1025" s="716"/>
      <c r="ICI1025" s="716"/>
      <c r="ICJ1025" s="716"/>
      <c r="ICK1025" s="716"/>
      <c r="ICL1025" s="716"/>
      <c r="ICM1025" s="716"/>
      <c r="ICN1025" s="716"/>
      <c r="ICO1025" s="716"/>
      <c r="ICP1025" s="716"/>
      <c r="ICQ1025" s="716"/>
      <c r="ICR1025" s="716"/>
      <c r="ICS1025" s="716"/>
      <c r="ICT1025" s="716"/>
      <c r="ICU1025" s="716"/>
      <c r="ICV1025" s="716"/>
      <c r="ICW1025" s="716"/>
      <c r="ICX1025" s="716"/>
      <c r="ICY1025" s="716"/>
      <c r="ICZ1025" s="716"/>
      <c r="IDA1025" s="716"/>
      <c r="IDB1025" s="716"/>
      <c r="IDC1025" s="716"/>
      <c r="IDD1025" s="716"/>
      <c r="IDE1025" s="716"/>
      <c r="IDF1025" s="716"/>
      <c r="IDG1025" s="716"/>
      <c r="IDH1025" s="716"/>
      <c r="IDI1025" s="716"/>
      <c r="IDJ1025" s="716"/>
      <c r="IDK1025" s="716"/>
      <c r="IDL1025" s="716"/>
      <c r="IDM1025" s="716"/>
      <c r="IDN1025" s="716"/>
      <c r="IDO1025" s="716"/>
      <c r="IDP1025" s="716"/>
      <c r="IDQ1025" s="716"/>
      <c r="IDR1025" s="716"/>
      <c r="IDS1025" s="716"/>
      <c r="IDT1025" s="716"/>
      <c r="IDU1025" s="716"/>
      <c r="IDV1025" s="716"/>
      <c r="IDW1025" s="716"/>
      <c r="IDX1025" s="716"/>
      <c r="IDY1025" s="716"/>
      <c r="IDZ1025" s="716"/>
      <c r="IEA1025" s="716"/>
      <c r="IEB1025" s="716"/>
      <c r="IEC1025" s="716"/>
      <c r="IED1025" s="716"/>
      <c r="IEE1025" s="716"/>
      <c r="IEF1025" s="716"/>
      <c r="IEG1025" s="716"/>
      <c r="IEH1025" s="716"/>
      <c r="IEI1025" s="716"/>
      <c r="IEJ1025" s="716"/>
      <c r="IEK1025" s="716"/>
      <c r="IEL1025" s="716"/>
      <c r="IEM1025" s="716"/>
      <c r="IEN1025" s="716"/>
      <c r="IEO1025" s="716"/>
      <c r="IEP1025" s="716"/>
      <c r="IEQ1025" s="716"/>
      <c r="IER1025" s="716"/>
      <c r="IES1025" s="716"/>
      <c r="IET1025" s="716"/>
      <c r="IEU1025" s="716"/>
      <c r="IEV1025" s="716"/>
      <c r="IEW1025" s="716"/>
      <c r="IEX1025" s="716"/>
      <c r="IEY1025" s="716"/>
      <c r="IEZ1025" s="716"/>
      <c r="IFA1025" s="716"/>
      <c r="IFB1025" s="716"/>
      <c r="IFC1025" s="716"/>
      <c r="IFD1025" s="716"/>
      <c r="IFE1025" s="716"/>
      <c r="IFF1025" s="716"/>
      <c r="IFG1025" s="716"/>
      <c r="IFH1025" s="716"/>
      <c r="IFI1025" s="716"/>
      <c r="IFJ1025" s="716"/>
      <c r="IFK1025" s="716"/>
      <c r="IFL1025" s="716"/>
      <c r="IFM1025" s="716"/>
      <c r="IFN1025" s="716"/>
      <c r="IFO1025" s="716"/>
      <c r="IFP1025" s="716"/>
      <c r="IFQ1025" s="716"/>
      <c r="IFR1025" s="716"/>
      <c r="IFS1025" s="716"/>
      <c r="IFT1025" s="716"/>
      <c r="IFU1025" s="716"/>
      <c r="IFV1025" s="716"/>
      <c r="IFW1025" s="716"/>
      <c r="IFX1025" s="716"/>
      <c r="IFY1025" s="716"/>
      <c r="IFZ1025" s="716"/>
      <c r="IGA1025" s="716"/>
      <c r="IGB1025" s="716"/>
      <c r="IGC1025" s="716"/>
      <c r="IGD1025" s="716"/>
      <c r="IGE1025" s="716"/>
      <c r="IGF1025" s="716"/>
      <c r="IGG1025" s="716"/>
      <c r="IGH1025" s="716"/>
      <c r="IGI1025" s="716"/>
      <c r="IGJ1025" s="716"/>
      <c r="IGK1025" s="716"/>
      <c r="IGL1025" s="716"/>
      <c r="IGM1025" s="716"/>
      <c r="IGN1025" s="716"/>
      <c r="IGO1025" s="716"/>
      <c r="IGP1025" s="716"/>
      <c r="IGQ1025" s="716"/>
      <c r="IGR1025" s="716"/>
      <c r="IGS1025" s="716"/>
      <c r="IGT1025" s="716"/>
      <c r="IGU1025" s="716"/>
      <c r="IGV1025" s="716"/>
      <c r="IGW1025" s="716"/>
      <c r="IGX1025" s="716"/>
      <c r="IGY1025" s="716"/>
      <c r="IGZ1025" s="716"/>
      <c r="IHA1025" s="716"/>
      <c r="IHB1025" s="716"/>
      <c r="IHC1025" s="716"/>
      <c r="IHD1025" s="716"/>
      <c r="IHE1025" s="716"/>
      <c r="IHF1025" s="716"/>
      <c r="IHG1025" s="716"/>
      <c r="IHH1025" s="716"/>
      <c r="IHI1025" s="716"/>
      <c r="IHJ1025" s="716"/>
      <c r="IHK1025" s="716"/>
      <c r="IHL1025" s="716"/>
      <c r="IHM1025" s="716"/>
      <c r="IHN1025" s="716"/>
      <c r="IHO1025" s="716"/>
      <c r="IHP1025" s="716"/>
      <c r="IHQ1025" s="716"/>
      <c r="IHR1025" s="716"/>
      <c r="IHS1025" s="716"/>
      <c r="IHT1025" s="716"/>
      <c r="IHU1025" s="716"/>
      <c r="IHV1025" s="716"/>
      <c r="IHW1025" s="716"/>
      <c r="IHX1025" s="716"/>
      <c r="IHY1025" s="716"/>
      <c r="IHZ1025" s="716"/>
      <c r="IIA1025" s="716"/>
      <c r="IIB1025" s="716"/>
      <c r="IIC1025" s="716"/>
      <c r="IID1025" s="716"/>
      <c r="IIE1025" s="716"/>
      <c r="IIF1025" s="716"/>
      <c r="IIG1025" s="716"/>
      <c r="IIH1025" s="716"/>
      <c r="III1025" s="716"/>
      <c r="IIJ1025" s="716"/>
      <c r="IIK1025" s="716"/>
      <c r="IIL1025" s="716"/>
      <c r="IIM1025" s="716"/>
      <c r="IIN1025" s="716"/>
      <c r="IIO1025" s="716"/>
      <c r="IIP1025" s="716"/>
      <c r="IIQ1025" s="716"/>
      <c r="IIR1025" s="716"/>
      <c r="IIS1025" s="716"/>
      <c r="IIT1025" s="716"/>
      <c r="IIU1025" s="716"/>
      <c r="IIV1025" s="716"/>
      <c r="IIW1025" s="716"/>
      <c r="IIX1025" s="716"/>
      <c r="IIY1025" s="716"/>
      <c r="IIZ1025" s="716"/>
      <c r="IJA1025" s="716"/>
      <c r="IJB1025" s="716"/>
      <c r="IJC1025" s="716"/>
      <c r="IJD1025" s="716"/>
      <c r="IJE1025" s="716"/>
      <c r="IJF1025" s="716"/>
      <c r="IJG1025" s="716"/>
      <c r="IJH1025" s="716"/>
      <c r="IJI1025" s="716"/>
      <c r="IJJ1025" s="716"/>
      <c r="IJK1025" s="716"/>
      <c r="IJL1025" s="716"/>
      <c r="IJM1025" s="716"/>
      <c r="IJN1025" s="716"/>
      <c r="IJO1025" s="716"/>
      <c r="IJP1025" s="716"/>
      <c r="IJQ1025" s="716"/>
      <c r="IJR1025" s="716"/>
      <c r="IJS1025" s="716"/>
      <c r="IJT1025" s="716"/>
      <c r="IJU1025" s="716"/>
      <c r="IJV1025" s="716"/>
      <c r="IJW1025" s="716"/>
      <c r="IJX1025" s="716"/>
      <c r="IJY1025" s="716"/>
      <c r="IJZ1025" s="716"/>
      <c r="IKA1025" s="716"/>
      <c r="IKB1025" s="716"/>
      <c r="IKC1025" s="716"/>
      <c r="IKD1025" s="716"/>
      <c r="IKE1025" s="716"/>
      <c r="IKF1025" s="716"/>
      <c r="IKG1025" s="716"/>
      <c r="IKH1025" s="716"/>
      <c r="IKI1025" s="716"/>
      <c r="IKJ1025" s="716"/>
      <c r="IKK1025" s="716"/>
      <c r="IKL1025" s="716"/>
      <c r="IKM1025" s="716"/>
      <c r="IKN1025" s="716"/>
      <c r="IKO1025" s="716"/>
      <c r="IKP1025" s="716"/>
      <c r="IKQ1025" s="716"/>
      <c r="IKR1025" s="716"/>
      <c r="IKS1025" s="716"/>
      <c r="IKT1025" s="716"/>
      <c r="IKU1025" s="716"/>
      <c r="IKV1025" s="716"/>
      <c r="IKW1025" s="716"/>
      <c r="IKX1025" s="716"/>
      <c r="IKY1025" s="716"/>
      <c r="IKZ1025" s="716"/>
      <c r="ILA1025" s="716"/>
      <c r="ILB1025" s="716"/>
      <c r="ILC1025" s="716"/>
      <c r="ILD1025" s="716"/>
      <c r="ILE1025" s="716"/>
      <c r="ILF1025" s="716"/>
      <c r="ILG1025" s="716"/>
      <c r="ILH1025" s="716"/>
      <c r="ILI1025" s="716"/>
      <c r="ILJ1025" s="716"/>
      <c r="ILK1025" s="716"/>
      <c r="ILL1025" s="716"/>
      <c r="ILM1025" s="716"/>
      <c r="ILN1025" s="716"/>
      <c r="ILO1025" s="716"/>
      <c r="ILP1025" s="716"/>
      <c r="ILQ1025" s="716"/>
      <c r="ILR1025" s="716"/>
      <c r="ILS1025" s="716"/>
      <c r="ILT1025" s="716"/>
      <c r="ILU1025" s="716"/>
      <c r="ILV1025" s="716"/>
      <c r="ILW1025" s="716"/>
      <c r="ILX1025" s="716"/>
      <c r="ILY1025" s="716"/>
      <c r="ILZ1025" s="716"/>
      <c r="IMA1025" s="716"/>
      <c r="IMB1025" s="716"/>
      <c r="IMC1025" s="716"/>
      <c r="IMD1025" s="716"/>
      <c r="IME1025" s="716"/>
      <c r="IMF1025" s="716"/>
      <c r="IMG1025" s="716"/>
      <c r="IMH1025" s="716"/>
      <c r="IMI1025" s="716"/>
      <c r="IMJ1025" s="716"/>
      <c r="IMK1025" s="716"/>
      <c r="IML1025" s="716"/>
      <c r="IMM1025" s="716"/>
      <c r="IMN1025" s="716"/>
      <c r="IMO1025" s="716"/>
      <c r="IMP1025" s="716"/>
      <c r="IMQ1025" s="716"/>
      <c r="IMR1025" s="716"/>
      <c r="IMS1025" s="716"/>
      <c r="IMT1025" s="716"/>
      <c r="IMU1025" s="716"/>
      <c r="IMV1025" s="716"/>
      <c r="IMW1025" s="716"/>
      <c r="IMX1025" s="716"/>
      <c r="IMY1025" s="716"/>
      <c r="IMZ1025" s="716"/>
      <c r="INA1025" s="716"/>
      <c r="INB1025" s="716"/>
      <c r="INC1025" s="716"/>
      <c r="IND1025" s="716"/>
      <c r="INE1025" s="716"/>
      <c r="INF1025" s="716"/>
      <c r="ING1025" s="716"/>
      <c r="INH1025" s="716"/>
      <c r="INI1025" s="716"/>
      <c r="INJ1025" s="716"/>
      <c r="INK1025" s="716"/>
      <c r="INL1025" s="716"/>
      <c r="INM1025" s="716"/>
      <c r="INN1025" s="716"/>
      <c r="INO1025" s="716"/>
      <c r="INP1025" s="716"/>
      <c r="INQ1025" s="716"/>
      <c r="INR1025" s="716"/>
      <c r="INS1025" s="716"/>
      <c r="INT1025" s="716"/>
      <c r="INU1025" s="716"/>
      <c r="INV1025" s="716"/>
      <c r="INW1025" s="716"/>
      <c r="INX1025" s="716"/>
      <c r="INY1025" s="716"/>
      <c r="INZ1025" s="716"/>
      <c r="IOA1025" s="716"/>
      <c r="IOB1025" s="716"/>
      <c r="IOC1025" s="716"/>
      <c r="IOD1025" s="716"/>
      <c r="IOE1025" s="716"/>
      <c r="IOF1025" s="716"/>
      <c r="IOG1025" s="716"/>
      <c r="IOH1025" s="716"/>
      <c r="IOI1025" s="716"/>
      <c r="IOJ1025" s="716"/>
      <c r="IOK1025" s="716"/>
      <c r="IOL1025" s="716"/>
      <c r="IOM1025" s="716"/>
      <c r="ION1025" s="716"/>
      <c r="IOO1025" s="716"/>
      <c r="IOP1025" s="716"/>
      <c r="IOQ1025" s="716"/>
      <c r="IOR1025" s="716"/>
      <c r="IOS1025" s="716"/>
      <c r="IOT1025" s="716"/>
      <c r="IOU1025" s="716"/>
      <c r="IOV1025" s="716"/>
      <c r="IOW1025" s="716"/>
      <c r="IOX1025" s="716"/>
      <c r="IOY1025" s="716"/>
      <c r="IOZ1025" s="716"/>
      <c r="IPA1025" s="716"/>
      <c r="IPB1025" s="716"/>
      <c r="IPC1025" s="716"/>
      <c r="IPD1025" s="716"/>
      <c r="IPE1025" s="716"/>
      <c r="IPF1025" s="716"/>
      <c r="IPG1025" s="716"/>
      <c r="IPH1025" s="716"/>
      <c r="IPI1025" s="716"/>
      <c r="IPJ1025" s="716"/>
      <c r="IPK1025" s="716"/>
      <c r="IPL1025" s="716"/>
      <c r="IPM1025" s="716"/>
      <c r="IPN1025" s="716"/>
      <c r="IPO1025" s="716"/>
      <c r="IPP1025" s="716"/>
      <c r="IPQ1025" s="716"/>
      <c r="IPR1025" s="716"/>
      <c r="IPS1025" s="716"/>
      <c r="IPT1025" s="716"/>
      <c r="IPU1025" s="716"/>
      <c r="IPV1025" s="716"/>
      <c r="IPW1025" s="716"/>
      <c r="IPX1025" s="716"/>
      <c r="IPY1025" s="716"/>
      <c r="IPZ1025" s="716"/>
      <c r="IQA1025" s="716"/>
      <c r="IQB1025" s="716"/>
      <c r="IQC1025" s="716"/>
      <c r="IQD1025" s="716"/>
      <c r="IQE1025" s="716"/>
      <c r="IQF1025" s="716"/>
      <c r="IQG1025" s="716"/>
      <c r="IQH1025" s="716"/>
      <c r="IQI1025" s="716"/>
      <c r="IQJ1025" s="716"/>
      <c r="IQK1025" s="716"/>
      <c r="IQL1025" s="716"/>
      <c r="IQM1025" s="716"/>
      <c r="IQN1025" s="716"/>
      <c r="IQO1025" s="716"/>
      <c r="IQP1025" s="716"/>
      <c r="IQQ1025" s="716"/>
      <c r="IQR1025" s="716"/>
      <c r="IQS1025" s="716"/>
      <c r="IQT1025" s="716"/>
      <c r="IQU1025" s="716"/>
      <c r="IQV1025" s="716"/>
      <c r="IQW1025" s="716"/>
      <c r="IQX1025" s="716"/>
      <c r="IQY1025" s="716"/>
      <c r="IQZ1025" s="716"/>
      <c r="IRA1025" s="716"/>
      <c r="IRB1025" s="716"/>
      <c r="IRC1025" s="716"/>
      <c r="IRD1025" s="716"/>
      <c r="IRE1025" s="716"/>
      <c r="IRF1025" s="716"/>
      <c r="IRG1025" s="716"/>
      <c r="IRH1025" s="716"/>
      <c r="IRI1025" s="716"/>
      <c r="IRJ1025" s="716"/>
      <c r="IRK1025" s="716"/>
      <c r="IRL1025" s="716"/>
      <c r="IRM1025" s="716"/>
      <c r="IRN1025" s="716"/>
      <c r="IRO1025" s="716"/>
      <c r="IRP1025" s="716"/>
      <c r="IRQ1025" s="716"/>
      <c r="IRR1025" s="716"/>
      <c r="IRS1025" s="716"/>
      <c r="IRT1025" s="716"/>
      <c r="IRU1025" s="716"/>
      <c r="IRV1025" s="716"/>
      <c r="IRW1025" s="716"/>
      <c r="IRX1025" s="716"/>
      <c r="IRY1025" s="716"/>
      <c r="IRZ1025" s="716"/>
      <c r="ISA1025" s="716"/>
      <c r="ISB1025" s="716"/>
      <c r="ISC1025" s="716"/>
      <c r="ISD1025" s="716"/>
      <c r="ISE1025" s="716"/>
      <c r="ISF1025" s="716"/>
      <c r="ISG1025" s="716"/>
      <c r="ISH1025" s="716"/>
      <c r="ISI1025" s="716"/>
      <c r="ISJ1025" s="716"/>
      <c r="ISK1025" s="716"/>
      <c r="ISL1025" s="716"/>
      <c r="ISM1025" s="716"/>
      <c r="ISN1025" s="716"/>
      <c r="ISO1025" s="716"/>
      <c r="ISP1025" s="716"/>
      <c r="ISQ1025" s="716"/>
      <c r="ISR1025" s="716"/>
      <c r="ISS1025" s="716"/>
      <c r="IST1025" s="716"/>
      <c r="ISU1025" s="716"/>
      <c r="ISV1025" s="716"/>
      <c r="ISW1025" s="716"/>
      <c r="ISX1025" s="716"/>
      <c r="ISY1025" s="716"/>
      <c r="ISZ1025" s="716"/>
      <c r="ITA1025" s="716"/>
      <c r="ITB1025" s="716"/>
      <c r="ITC1025" s="716"/>
      <c r="ITD1025" s="716"/>
      <c r="ITE1025" s="716"/>
      <c r="ITF1025" s="716"/>
      <c r="ITG1025" s="716"/>
      <c r="ITH1025" s="716"/>
      <c r="ITI1025" s="716"/>
      <c r="ITJ1025" s="716"/>
      <c r="ITK1025" s="716"/>
      <c r="ITL1025" s="716"/>
      <c r="ITM1025" s="716"/>
      <c r="ITN1025" s="716"/>
      <c r="ITO1025" s="716"/>
      <c r="ITP1025" s="716"/>
      <c r="ITQ1025" s="716"/>
      <c r="ITR1025" s="716"/>
      <c r="ITS1025" s="716"/>
      <c r="ITT1025" s="716"/>
      <c r="ITU1025" s="716"/>
      <c r="ITV1025" s="716"/>
      <c r="ITW1025" s="716"/>
      <c r="ITX1025" s="716"/>
      <c r="ITY1025" s="716"/>
      <c r="ITZ1025" s="716"/>
      <c r="IUA1025" s="716"/>
      <c r="IUB1025" s="716"/>
      <c r="IUC1025" s="716"/>
      <c r="IUD1025" s="716"/>
      <c r="IUE1025" s="716"/>
      <c r="IUF1025" s="716"/>
      <c r="IUG1025" s="716"/>
      <c r="IUH1025" s="716"/>
      <c r="IUI1025" s="716"/>
      <c r="IUJ1025" s="716"/>
      <c r="IUK1025" s="716"/>
      <c r="IUL1025" s="716"/>
      <c r="IUM1025" s="716"/>
      <c r="IUN1025" s="716"/>
      <c r="IUO1025" s="716"/>
      <c r="IUP1025" s="716"/>
      <c r="IUQ1025" s="716"/>
      <c r="IUR1025" s="716"/>
      <c r="IUS1025" s="716"/>
      <c r="IUT1025" s="716"/>
      <c r="IUU1025" s="716"/>
      <c r="IUV1025" s="716"/>
      <c r="IUW1025" s="716"/>
      <c r="IUX1025" s="716"/>
      <c r="IUY1025" s="716"/>
      <c r="IUZ1025" s="716"/>
      <c r="IVA1025" s="716"/>
      <c r="IVB1025" s="716"/>
      <c r="IVC1025" s="716"/>
      <c r="IVD1025" s="716"/>
      <c r="IVE1025" s="716"/>
      <c r="IVF1025" s="716"/>
      <c r="IVG1025" s="716"/>
      <c r="IVH1025" s="716"/>
      <c r="IVI1025" s="716"/>
      <c r="IVJ1025" s="716"/>
      <c r="IVK1025" s="716"/>
      <c r="IVL1025" s="716"/>
      <c r="IVM1025" s="716"/>
      <c r="IVN1025" s="716"/>
      <c r="IVO1025" s="716"/>
      <c r="IVP1025" s="716"/>
      <c r="IVQ1025" s="716"/>
      <c r="IVR1025" s="716"/>
      <c r="IVS1025" s="716"/>
      <c r="IVT1025" s="716"/>
      <c r="IVU1025" s="716"/>
      <c r="IVV1025" s="716"/>
      <c r="IVW1025" s="716"/>
      <c r="IVX1025" s="716"/>
      <c r="IVY1025" s="716"/>
      <c r="IVZ1025" s="716"/>
      <c r="IWA1025" s="716"/>
      <c r="IWB1025" s="716"/>
      <c r="IWC1025" s="716"/>
      <c r="IWD1025" s="716"/>
      <c r="IWE1025" s="716"/>
      <c r="IWF1025" s="716"/>
      <c r="IWG1025" s="716"/>
      <c r="IWH1025" s="716"/>
      <c r="IWI1025" s="716"/>
      <c r="IWJ1025" s="716"/>
      <c r="IWK1025" s="716"/>
      <c r="IWL1025" s="716"/>
      <c r="IWM1025" s="716"/>
      <c r="IWN1025" s="716"/>
      <c r="IWO1025" s="716"/>
      <c r="IWP1025" s="716"/>
      <c r="IWQ1025" s="716"/>
      <c r="IWR1025" s="716"/>
      <c r="IWS1025" s="716"/>
      <c r="IWT1025" s="716"/>
      <c r="IWU1025" s="716"/>
      <c r="IWV1025" s="716"/>
      <c r="IWW1025" s="716"/>
      <c r="IWX1025" s="716"/>
      <c r="IWY1025" s="716"/>
      <c r="IWZ1025" s="716"/>
      <c r="IXA1025" s="716"/>
      <c r="IXB1025" s="716"/>
      <c r="IXC1025" s="716"/>
      <c r="IXD1025" s="716"/>
      <c r="IXE1025" s="716"/>
      <c r="IXF1025" s="716"/>
      <c r="IXG1025" s="716"/>
      <c r="IXH1025" s="716"/>
      <c r="IXI1025" s="716"/>
      <c r="IXJ1025" s="716"/>
      <c r="IXK1025" s="716"/>
      <c r="IXL1025" s="716"/>
      <c r="IXM1025" s="716"/>
      <c r="IXN1025" s="716"/>
      <c r="IXO1025" s="716"/>
      <c r="IXP1025" s="716"/>
      <c r="IXQ1025" s="716"/>
      <c r="IXR1025" s="716"/>
      <c r="IXS1025" s="716"/>
      <c r="IXT1025" s="716"/>
      <c r="IXU1025" s="716"/>
      <c r="IXV1025" s="716"/>
      <c r="IXW1025" s="716"/>
      <c r="IXX1025" s="716"/>
      <c r="IXY1025" s="716"/>
      <c r="IXZ1025" s="716"/>
      <c r="IYA1025" s="716"/>
      <c r="IYB1025" s="716"/>
      <c r="IYC1025" s="716"/>
      <c r="IYD1025" s="716"/>
      <c r="IYE1025" s="716"/>
      <c r="IYF1025" s="716"/>
      <c r="IYG1025" s="716"/>
      <c r="IYH1025" s="716"/>
      <c r="IYI1025" s="716"/>
      <c r="IYJ1025" s="716"/>
      <c r="IYK1025" s="716"/>
      <c r="IYL1025" s="716"/>
      <c r="IYM1025" s="716"/>
      <c r="IYN1025" s="716"/>
      <c r="IYO1025" s="716"/>
      <c r="IYP1025" s="716"/>
      <c r="IYQ1025" s="716"/>
      <c r="IYR1025" s="716"/>
      <c r="IYS1025" s="716"/>
      <c r="IYT1025" s="716"/>
      <c r="IYU1025" s="716"/>
      <c r="IYV1025" s="716"/>
      <c r="IYW1025" s="716"/>
      <c r="IYX1025" s="716"/>
      <c r="IYY1025" s="716"/>
      <c r="IYZ1025" s="716"/>
      <c r="IZA1025" s="716"/>
      <c r="IZB1025" s="716"/>
      <c r="IZC1025" s="716"/>
      <c r="IZD1025" s="716"/>
      <c r="IZE1025" s="716"/>
      <c r="IZF1025" s="716"/>
      <c r="IZG1025" s="716"/>
      <c r="IZH1025" s="716"/>
      <c r="IZI1025" s="716"/>
      <c r="IZJ1025" s="716"/>
      <c r="IZK1025" s="716"/>
      <c r="IZL1025" s="716"/>
      <c r="IZM1025" s="716"/>
      <c r="IZN1025" s="716"/>
      <c r="IZO1025" s="716"/>
      <c r="IZP1025" s="716"/>
      <c r="IZQ1025" s="716"/>
      <c r="IZR1025" s="716"/>
      <c r="IZS1025" s="716"/>
      <c r="IZT1025" s="716"/>
      <c r="IZU1025" s="716"/>
      <c r="IZV1025" s="716"/>
      <c r="IZW1025" s="716"/>
      <c r="IZX1025" s="716"/>
      <c r="IZY1025" s="716"/>
      <c r="IZZ1025" s="716"/>
      <c r="JAA1025" s="716"/>
      <c r="JAB1025" s="716"/>
      <c r="JAC1025" s="716"/>
      <c r="JAD1025" s="716"/>
      <c r="JAE1025" s="716"/>
      <c r="JAF1025" s="716"/>
      <c r="JAG1025" s="716"/>
      <c r="JAH1025" s="716"/>
      <c r="JAI1025" s="716"/>
      <c r="JAJ1025" s="716"/>
      <c r="JAK1025" s="716"/>
      <c r="JAL1025" s="716"/>
      <c r="JAM1025" s="716"/>
      <c r="JAN1025" s="716"/>
      <c r="JAO1025" s="716"/>
      <c r="JAP1025" s="716"/>
      <c r="JAQ1025" s="716"/>
      <c r="JAR1025" s="716"/>
      <c r="JAS1025" s="716"/>
      <c r="JAT1025" s="716"/>
      <c r="JAU1025" s="716"/>
      <c r="JAV1025" s="716"/>
      <c r="JAW1025" s="716"/>
      <c r="JAX1025" s="716"/>
      <c r="JAY1025" s="716"/>
      <c r="JAZ1025" s="716"/>
      <c r="JBA1025" s="716"/>
      <c r="JBB1025" s="716"/>
      <c r="JBC1025" s="716"/>
      <c r="JBD1025" s="716"/>
      <c r="JBE1025" s="716"/>
      <c r="JBF1025" s="716"/>
      <c r="JBG1025" s="716"/>
      <c r="JBH1025" s="716"/>
      <c r="JBI1025" s="716"/>
      <c r="JBJ1025" s="716"/>
      <c r="JBK1025" s="716"/>
      <c r="JBL1025" s="716"/>
      <c r="JBM1025" s="716"/>
      <c r="JBN1025" s="716"/>
      <c r="JBO1025" s="716"/>
      <c r="JBP1025" s="716"/>
      <c r="JBQ1025" s="716"/>
      <c r="JBR1025" s="716"/>
      <c r="JBS1025" s="716"/>
      <c r="JBT1025" s="716"/>
      <c r="JBU1025" s="716"/>
      <c r="JBV1025" s="716"/>
      <c r="JBW1025" s="716"/>
      <c r="JBX1025" s="716"/>
      <c r="JBY1025" s="716"/>
      <c r="JBZ1025" s="716"/>
      <c r="JCA1025" s="716"/>
      <c r="JCB1025" s="716"/>
      <c r="JCC1025" s="716"/>
      <c r="JCD1025" s="716"/>
      <c r="JCE1025" s="716"/>
      <c r="JCF1025" s="716"/>
      <c r="JCG1025" s="716"/>
      <c r="JCH1025" s="716"/>
      <c r="JCI1025" s="716"/>
      <c r="JCJ1025" s="716"/>
      <c r="JCK1025" s="716"/>
      <c r="JCL1025" s="716"/>
      <c r="JCM1025" s="716"/>
      <c r="JCN1025" s="716"/>
      <c r="JCO1025" s="716"/>
      <c r="JCP1025" s="716"/>
      <c r="JCQ1025" s="716"/>
      <c r="JCR1025" s="716"/>
      <c r="JCS1025" s="716"/>
      <c r="JCT1025" s="716"/>
      <c r="JCU1025" s="716"/>
      <c r="JCV1025" s="716"/>
      <c r="JCW1025" s="716"/>
      <c r="JCX1025" s="716"/>
      <c r="JCY1025" s="716"/>
      <c r="JCZ1025" s="716"/>
      <c r="JDA1025" s="716"/>
      <c r="JDB1025" s="716"/>
      <c r="JDC1025" s="716"/>
      <c r="JDD1025" s="716"/>
      <c r="JDE1025" s="716"/>
      <c r="JDF1025" s="716"/>
      <c r="JDG1025" s="716"/>
      <c r="JDH1025" s="716"/>
      <c r="JDI1025" s="716"/>
      <c r="JDJ1025" s="716"/>
      <c r="JDK1025" s="716"/>
      <c r="JDL1025" s="716"/>
      <c r="JDM1025" s="716"/>
      <c r="JDN1025" s="716"/>
      <c r="JDO1025" s="716"/>
      <c r="JDP1025" s="716"/>
      <c r="JDQ1025" s="716"/>
      <c r="JDR1025" s="716"/>
      <c r="JDS1025" s="716"/>
      <c r="JDT1025" s="716"/>
      <c r="JDU1025" s="716"/>
      <c r="JDV1025" s="716"/>
      <c r="JDW1025" s="716"/>
      <c r="JDX1025" s="716"/>
      <c r="JDY1025" s="716"/>
      <c r="JDZ1025" s="716"/>
      <c r="JEA1025" s="716"/>
      <c r="JEB1025" s="716"/>
      <c r="JEC1025" s="716"/>
      <c r="JED1025" s="716"/>
      <c r="JEE1025" s="716"/>
      <c r="JEF1025" s="716"/>
      <c r="JEG1025" s="716"/>
      <c r="JEH1025" s="716"/>
      <c r="JEI1025" s="716"/>
      <c r="JEJ1025" s="716"/>
      <c r="JEK1025" s="716"/>
      <c r="JEL1025" s="716"/>
      <c r="JEM1025" s="716"/>
      <c r="JEN1025" s="716"/>
      <c r="JEO1025" s="716"/>
      <c r="JEP1025" s="716"/>
      <c r="JEQ1025" s="716"/>
      <c r="JER1025" s="716"/>
      <c r="JES1025" s="716"/>
      <c r="JET1025" s="716"/>
      <c r="JEU1025" s="716"/>
      <c r="JEV1025" s="716"/>
      <c r="JEW1025" s="716"/>
      <c r="JEX1025" s="716"/>
      <c r="JEY1025" s="716"/>
      <c r="JEZ1025" s="716"/>
      <c r="JFA1025" s="716"/>
      <c r="JFB1025" s="716"/>
      <c r="JFC1025" s="716"/>
      <c r="JFD1025" s="716"/>
      <c r="JFE1025" s="716"/>
      <c r="JFF1025" s="716"/>
      <c r="JFG1025" s="716"/>
      <c r="JFH1025" s="716"/>
      <c r="JFI1025" s="716"/>
      <c r="JFJ1025" s="716"/>
      <c r="JFK1025" s="716"/>
      <c r="JFL1025" s="716"/>
      <c r="JFM1025" s="716"/>
      <c r="JFN1025" s="716"/>
      <c r="JFO1025" s="716"/>
      <c r="JFP1025" s="716"/>
      <c r="JFQ1025" s="716"/>
      <c r="JFR1025" s="716"/>
      <c r="JFS1025" s="716"/>
      <c r="JFT1025" s="716"/>
      <c r="JFU1025" s="716"/>
      <c r="JFV1025" s="716"/>
      <c r="JFW1025" s="716"/>
      <c r="JFX1025" s="716"/>
      <c r="JFY1025" s="716"/>
      <c r="JFZ1025" s="716"/>
      <c r="JGA1025" s="716"/>
      <c r="JGB1025" s="716"/>
      <c r="JGC1025" s="716"/>
      <c r="JGD1025" s="716"/>
      <c r="JGE1025" s="716"/>
      <c r="JGF1025" s="716"/>
      <c r="JGG1025" s="716"/>
      <c r="JGH1025" s="716"/>
      <c r="JGI1025" s="716"/>
      <c r="JGJ1025" s="716"/>
      <c r="JGK1025" s="716"/>
      <c r="JGL1025" s="716"/>
      <c r="JGM1025" s="716"/>
      <c r="JGN1025" s="716"/>
      <c r="JGO1025" s="716"/>
      <c r="JGP1025" s="716"/>
      <c r="JGQ1025" s="716"/>
      <c r="JGR1025" s="716"/>
      <c r="JGS1025" s="716"/>
      <c r="JGT1025" s="716"/>
      <c r="JGU1025" s="716"/>
      <c r="JGV1025" s="716"/>
      <c r="JGW1025" s="716"/>
      <c r="JGX1025" s="716"/>
      <c r="JGY1025" s="716"/>
      <c r="JGZ1025" s="716"/>
      <c r="JHA1025" s="716"/>
      <c r="JHB1025" s="716"/>
      <c r="JHC1025" s="716"/>
      <c r="JHD1025" s="716"/>
      <c r="JHE1025" s="716"/>
      <c r="JHF1025" s="716"/>
      <c r="JHG1025" s="716"/>
      <c r="JHH1025" s="716"/>
      <c r="JHI1025" s="716"/>
      <c r="JHJ1025" s="716"/>
      <c r="JHK1025" s="716"/>
      <c r="JHL1025" s="716"/>
      <c r="JHM1025" s="716"/>
      <c r="JHN1025" s="716"/>
      <c r="JHO1025" s="716"/>
      <c r="JHP1025" s="716"/>
      <c r="JHQ1025" s="716"/>
      <c r="JHR1025" s="716"/>
      <c r="JHS1025" s="716"/>
      <c r="JHT1025" s="716"/>
      <c r="JHU1025" s="716"/>
      <c r="JHV1025" s="716"/>
      <c r="JHW1025" s="716"/>
      <c r="JHX1025" s="716"/>
      <c r="JHY1025" s="716"/>
      <c r="JHZ1025" s="716"/>
      <c r="JIA1025" s="716"/>
      <c r="JIB1025" s="716"/>
      <c r="JIC1025" s="716"/>
      <c r="JID1025" s="716"/>
      <c r="JIE1025" s="716"/>
      <c r="JIF1025" s="716"/>
      <c r="JIG1025" s="716"/>
      <c r="JIH1025" s="716"/>
      <c r="JII1025" s="716"/>
      <c r="JIJ1025" s="716"/>
      <c r="JIK1025" s="716"/>
      <c r="JIL1025" s="716"/>
      <c r="JIM1025" s="716"/>
      <c r="JIN1025" s="716"/>
      <c r="JIO1025" s="716"/>
      <c r="JIP1025" s="716"/>
      <c r="JIQ1025" s="716"/>
      <c r="JIR1025" s="716"/>
      <c r="JIS1025" s="716"/>
      <c r="JIT1025" s="716"/>
      <c r="JIU1025" s="716"/>
      <c r="JIV1025" s="716"/>
      <c r="JIW1025" s="716"/>
      <c r="JIX1025" s="716"/>
      <c r="JIY1025" s="716"/>
      <c r="JIZ1025" s="716"/>
      <c r="JJA1025" s="716"/>
      <c r="JJB1025" s="716"/>
      <c r="JJC1025" s="716"/>
      <c r="JJD1025" s="716"/>
      <c r="JJE1025" s="716"/>
      <c r="JJF1025" s="716"/>
      <c r="JJG1025" s="716"/>
      <c r="JJH1025" s="716"/>
      <c r="JJI1025" s="716"/>
      <c r="JJJ1025" s="716"/>
      <c r="JJK1025" s="716"/>
      <c r="JJL1025" s="716"/>
      <c r="JJM1025" s="716"/>
      <c r="JJN1025" s="716"/>
      <c r="JJO1025" s="716"/>
      <c r="JJP1025" s="716"/>
      <c r="JJQ1025" s="716"/>
      <c r="JJR1025" s="716"/>
      <c r="JJS1025" s="716"/>
      <c r="JJT1025" s="716"/>
      <c r="JJU1025" s="716"/>
      <c r="JJV1025" s="716"/>
      <c r="JJW1025" s="716"/>
      <c r="JJX1025" s="716"/>
      <c r="JJY1025" s="716"/>
      <c r="JJZ1025" s="716"/>
      <c r="JKA1025" s="716"/>
      <c r="JKB1025" s="716"/>
      <c r="JKC1025" s="716"/>
      <c r="JKD1025" s="716"/>
      <c r="JKE1025" s="716"/>
      <c r="JKF1025" s="716"/>
      <c r="JKG1025" s="716"/>
      <c r="JKH1025" s="716"/>
      <c r="JKI1025" s="716"/>
      <c r="JKJ1025" s="716"/>
      <c r="JKK1025" s="716"/>
      <c r="JKL1025" s="716"/>
      <c r="JKM1025" s="716"/>
      <c r="JKN1025" s="716"/>
      <c r="JKO1025" s="716"/>
      <c r="JKP1025" s="716"/>
      <c r="JKQ1025" s="716"/>
      <c r="JKR1025" s="716"/>
      <c r="JKS1025" s="716"/>
      <c r="JKT1025" s="716"/>
      <c r="JKU1025" s="716"/>
      <c r="JKV1025" s="716"/>
      <c r="JKW1025" s="716"/>
      <c r="JKX1025" s="716"/>
      <c r="JKY1025" s="716"/>
      <c r="JKZ1025" s="716"/>
      <c r="JLA1025" s="716"/>
      <c r="JLB1025" s="716"/>
      <c r="JLC1025" s="716"/>
      <c r="JLD1025" s="716"/>
      <c r="JLE1025" s="716"/>
      <c r="JLF1025" s="716"/>
      <c r="JLG1025" s="716"/>
      <c r="JLH1025" s="716"/>
      <c r="JLI1025" s="716"/>
      <c r="JLJ1025" s="716"/>
      <c r="JLK1025" s="716"/>
      <c r="JLL1025" s="716"/>
      <c r="JLM1025" s="716"/>
      <c r="JLN1025" s="716"/>
      <c r="JLO1025" s="716"/>
      <c r="JLP1025" s="716"/>
      <c r="JLQ1025" s="716"/>
      <c r="JLR1025" s="716"/>
      <c r="JLS1025" s="716"/>
      <c r="JLT1025" s="716"/>
      <c r="JLU1025" s="716"/>
      <c r="JLV1025" s="716"/>
      <c r="JLW1025" s="716"/>
      <c r="JLX1025" s="716"/>
      <c r="JLY1025" s="716"/>
      <c r="JLZ1025" s="716"/>
      <c r="JMA1025" s="716"/>
      <c r="JMB1025" s="716"/>
      <c r="JMC1025" s="716"/>
      <c r="JMD1025" s="716"/>
      <c r="JME1025" s="716"/>
      <c r="JMF1025" s="716"/>
      <c r="JMG1025" s="716"/>
      <c r="JMH1025" s="716"/>
      <c r="JMI1025" s="716"/>
      <c r="JMJ1025" s="716"/>
      <c r="JMK1025" s="716"/>
      <c r="JML1025" s="716"/>
      <c r="JMM1025" s="716"/>
      <c r="JMN1025" s="716"/>
      <c r="JMO1025" s="716"/>
      <c r="JMP1025" s="716"/>
      <c r="JMQ1025" s="716"/>
      <c r="JMR1025" s="716"/>
      <c r="JMS1025" s="716"/>
      <c r="JMT1025" s="716"/>
      <c r="JMU1025" s="716"/>
      <c r="JMV1025" s="716"/>
      <c r="JMW1025" s="716"/>
      <c r="JMX1025" s="716"/>
      <c r="JMY1025" s="716"/>
      <c r="JMZ1025" s="716"/>
      <c r="JNA1025" s="716"/>
      <c r="JNB1025" s="716"/>
      <c r="JNC1025" s="716"/>
      <c r="JND1025" s="716"/>
      <c r="JNE1025" s="716"/>
      <c r="JNF1025" s="716"/>
      <c r="JNG1025" s="716"/>
      <c r="JNH1025" s="716"/>
      <c r="JNI1025" s="716"/>
      <c r="JNJ1025" s="716"/>
      <c r="JNK1025" s="716"/>
      <c r="JNL1025" s="716"/>
      <c r="JNM1025" s="716"/>
      <c r="JNN1025" s="716"/>
      <c r="JNO1025" s="716"/>
      <c r="JNP1025" s="716"/>
      <c r="JNQ1025" s="716"/>
      <c r="JNR1025" s="716"/>
      <c r="JNS1025" s="716"/>
      <c r="JNT1025" s="716"/>
      <c r="JNU1025" s="716"/>
      <c r="JNV1025" s="716"/>
      <c r="JNW1025" s="716"/>
      <c r="JNX1025" s="716"/>
      <c r="JNY1025" s="716"/>
      <c r="JNZ1025" s="716"/>
      <c r="JOA1025" s="716"/>
      <c r="JOB1025" s="716"/>
      <c r="JOC1025" s="716"/>
      <c r="JOD1025" s="716"/>
      <c r="JOE1025" s="716"/>
      <c r="JOF1025" s="716"/>
      <c r="JOG1025" s="716"/>
      <c r="JOH1025" s="716"/>
      <c r="JOI1025" s="716"/>
      <c r="JOJ1025" s="716"/>
      <c r="JOK1025" s="716"/>
      <c r="JOL1025" s="716"/>
      <c r="JOM1025" s="716"/>
      <c r="JON1025" s="716"/>
      <c r="JOO1025" s="716"/>
      <c r="JOP1025" s="716"/>
      <c r="JOQ1025" s="716"/>
      <c r="JOR1025" s="716"/>
      <c r="JOS1025" s="716"/>
      <c r="JOT1025" s="716"/>
      <c r="JOU1025" s="716"/>
      <c r="JOV1025" s="716"/>
      <c r="JOW1025" s="716"/>
      <c r="JOX1025" s="716"/>
      <c r="JOY1025" s="716"/>
      <c r="JOZ1025" s="716"/>
      <c r="JPA1025" s="716"/>
      <c r="JPB1025" s="716"/>
      <c r="JPC1025" s="716"/>
      <c r="JPD1025" s="716"/>
      <c r="JPE1025" s="716"/>
      <c r="JPF1025" s="716"/>
      <c r="JPG1025" s="716"/>
      <c r="JPH1025" s="716"/>
      <c r="JPI1025" s="716"/>
      <c r="JPJ1025" s="716"/>
      <c r="JPK1025" s="716"/>
      <c r="JPL1025" s="716"/>
      <c r="JPM1025" s="716"/>
      <c r="JPN1025" s="716"/>
      <c r="JPO1025" s="716"/>
      <c r="JPP1025" s="716"/>
      <c r="JPQ1025" s="716"/>
      <c r="JPR1025" s="716"/>
      <c r="JPS1025" s="716"/>
      <c r="JPT1025" s="716"/>
      <c r="JPU1025" s="716"/>
      <c r="JPV1025" s="716"/>
      <c r="JPW1025" s="716"/>
      <c r="JPX1025" s="716"/>
      <c r="JPY1025" s="716"/>
      <c r="JPZ1025" s="716"/>
      <c r="JQA1025" s="716"/>
      <c r="JQB1025" s="716"/>
      <c r="JQC1025" s="716"/>
      <c r="JQD1025" s="716"/>
      <c r="JQE1025" s="716"/>
      <c r="JQF1025" s="716"/>
      <c r="JQG1025" s="716"/>
      <c r="JQH1025" s="716"/>
      <c r="JQI1025" s="716"/>
      <c r="JQJ1025" s="716"/>
      <c r="JQK1025" s="716"/>
      <c r="JQL1025" s="716"/>
      <c r="JQM1025" s="716"/>
      <c r="JQN1025" s="716"/>
      <c r="JQO1025" s="716"/>
      <c r="JQP1025" s="716"/>
      <c r="JQQ1025" s="716"/>
      <c r="JQR1025" s="716"/>
      <c r="JQS1025" s="716"/>
      <c r="JQT1025" s="716"/>
      <c r="JQU1025" s="716"/>
      <c r="JQV1025" s="716"/>
      <c r="JQW1025" s="716"/>
      <c r="JQX1025" s="716"/>
      <c r="JQY1025" s="716"/>
      <c r="JQZ1025" s="716"/>
      <c r="JRA1025" s="716"/>
      <c r="JRB1025" s="716"/>
      <c r="JRC1025" s="716"/>
      <c r="JRD1025" s="716"/>
      <c r="JRE1025" s="716"/>
      <c r="JRF1025" s="716"/>
      <c r="JRG1025" s="716"/>
      <c r="JRH1025" s="716"/>
      <c r="JRI1025" s="716"/>
      <c r="JRJ1025" s="716"/>
      <c r="JRK1025" s="716"/>
      <c r="JRL1025" s="716"/>
      <c r="JRM1025" s="716"/>
      <c r="JRN1025" s="716"/>
      <c r="JRO1025" s="716"/>
      <c r="JRP1025" s="716"/>
      <c r="JRQ1025" s="716"/>
      <c r="JRR1025" s="716"/>
      <c r="JRS1025" s="716"/>
      <c r="JRT1025" s="716"/>
      <c r="JRU1025" s="716"/>
      <c r="JRV1025" s="716"/>
      <c r="JRW1025" s="716"/>
      <c r="JRX1025" s="716"/>
      <c r="JRY1025" s="716"/>
      <c r="JRZ1025" s="716"/>
      <c r="JSA1025" s="716"/>
      <c r="JSB1025" s="716"/>
      <c r="JSC1025" s="716"/>
      <c r="JSD1025" s="716"/>
      <c r="JSE1025" s="716"/>
      <c r="JSF1025" s="716"/>
      <c r="JSG1025" s="716"/>
      <c r="JSH1025" s="716"/>
      <c r="JSI1025" s="716"/>
      <c r="JSJ1025" s="716"/>
      <c r="JSK1025" s="716"/>
      <c r="JSL1025" s="716"/>
      <c r="JSM1025" s="716"/>
      <c r="JSN1025" s="716"/>
      <c r="JSO1025" s="716"/>
      <c r="JSP1025" s="716"/>
      <c r="JSQ1025" s="716"/>
      <c r="JSR1025" s="716"/>
      <c r="JSS1025" s="716"/>
      <c r="JST1025" s="716"/>
      <c r="JSU1025" s="716"/>
      <c r="JSV1025" s="716"/>
      <c r="JSW1025" s="716"/>
      <c r="JSX1025" s="716"/>
      <c r="JSY1025" s="716"/>
      <c r="JSZ1025" s="716"/>
      <c r="JTA1025" s="716"/>
      <c r="JTB1025" s="716"/>
      <c r="JTC1025" s="716"/>
      <c r="JTD1025" s="716"/>
      <c r="JTE1025" s="716"/>
      <c r="JTF1025" s="716"/>
      <c r="JTG1025" s="716"/>
      <c r="JTH1025" s="716"/>
      <c r="JTI1025" s="716"/>
      <c r="JTJ1025" s="716"/>
      <c r="JTK1025" s="716"/>
      <c r="JTL1025" s="716"/>
      <c r="JTM1025" s="716"/>
      <c r="JTN1025" s="716"/>
      <c r="JTO1025" s="716"/>
      <c r="JTP1025" s="716"/>
      <c r="JTQ1025" s="716"/>
      <c r="JTR1025" s="716"/>
      <c r="JTS1025" s="716"/>
      <c r="JTT1025" s="716"/>
      <c r="JTU1025" s="716"/>
      <c r="JTV1025" s="716"/>
      <c r="JTW1025" s="716"/>
      <c r="JTX1025" s="716"/>
      <c r="JTY1025" s="716"/>
      <c r="JTZ1025" s="716"/>
      <c r="JUA1025" s="716"/>
      <c r="JUB1025" s="716"/>
      <c r="JUC1025" s="716"/>
      <c r="JUD1025" s="716"/>
      <c r="JUE1025" s="716"/>
      <c r="JUF1025" s="716"/>
      <c r="JUG1025" s="716"/>
      <c r="JUH1025" s="716"/>
      <c r="JUI1025" s="716"/>
      <c r="JUJ1025" s="716"/>
      <c r="JUK1025" s="716"/>
      <c r="JUL1025" s="716"/>
      <c r="JUM1025" s="716"/>
      <c r="JUN1025" s="716"/>
      <c r="JUO1025" s="716"/>
      <c r="JUP1025" s="716"/>
      <c r="JUQ1025" s="716"/>
      <c r="JUR1025" s="716"/>
      <c r="JUS1025" s="716"/>
      <c r="JUT1025" s="716"/>
      <c r="JUU1025" s="716"/>
      <c r="JUV1025" s="716"/>
      <c r="JUW1025" s="716"/>
      <c r="JUX1025" s="716"/>
      <c r="JUY1025" s="716"/>
      <c r="JUZ1025" s="716"/>
      <c r="JVA1025" s="716"/>
      <c r="JVB1025" s="716"/>
      <c r="JVC1025" s="716"/>
      <c r="JVD1025" s="716"/>
      <c r="JVE1025" s="716"/>
      <c r="JVF1025" s="716"/>
      <c r="JVG1025" s="716"/>
      <c r="JVH1025" s="716"/>
      <c r="JVI1025" s="716"/>
      <c r="JVJ1025" s="716"/>
      <c r="JVK1025" s="716"/>
      <c r="JVL1025" s="716"/>
      <c r="JVM1025" s="716"/>
      <c r="JVN1025" s="716"/>
      <c r="JVO1025" s="716"/>
      <c r="JVP1025" s="716"/>
      <c r="JVQ1025" s="716"/>
      <c r="JVR1025" s="716"/>
      <c r="JVS1025" s="716"/>
      <c r="JVT1025" s="716"/>
      <c r="JVU1025" s="716"/>
      <c r="JVV1025" s="716"/>
      <c r="JVW1025" s="716"/>
      <c r="JVX1025" s="716"/>
      <c r="JVY1025" s="716"/>
      <c r="JVZ1025" s="716"/>
      <c r="JWA1025" s="716"/>
      <c r="JWB1025" s="716"/>
      <c r="JWC1025" s="716"/>
      <c r="JWD1025" s="716"/>
      <c r="JWE1025" s="716"/>
      <c r="JWF1025" s="716"/>
      <c r="JWG1025" s="716"/>
      <c r="JWH1025" s="716"/>
      <c r="JWI1025" s="716"/>
      <c r="JWJ1025" s="716"/>
      <c r="JWK1025" s="716"/>
      <c r="JWL1025" s="716"/>
      <c r="JWM1025" s="716"/>
      <c r="JWN1025" s="716"/>
      <c r="JWO1025" s="716"/>
      <c r="JWP1025" s="716"/>
      <c r="JWQ1025" s="716"/>
      <c r="JWR1025" s="716"/>
      <c r="JWS1025" s="716"/>
      <c r="JWT1025" s="716"/>
      <c r="JWU1025" s="716"/>
      <c r="JWV1025" s="716"/>
      <c r="JWW1025" s="716"/>
      <c r="JWX1025" s="716"/>
      <c r="JWY1025" s="716"/>
      <c r="JWZ1025" s="716"/>
      <c r="JXA1025" s="716"/>
      <c r="JXB1025" s="716"/>
      <c r="JXC1025" s="716"/>
      <c r="JXD1025" s="716"/>
      <c r="JXE1025" s="716"/>
      <c r="JXF1025" s="716"/>
      <c r="JXG1025" s="716"/>
      <c r="JXH1025" s="716"/>
      <c r="JXI1025" s="716"/>
      <c r="JXJ1025" s="716"/>
      <c r="JXK1025" s="716"/>
      <c r="JXL1025" s="716"/>
      <c r="JXM1025" s="716"/>
      <c r="JXN1025" s="716"/>
      <c r="JXO1025" s="716"/>
      <c r="JXP1025" s="716"/>
      <c r="JXQ1025" s="716"/>
      <c r="JXR1025" s="716"/>
      <c r="JXS1025" s="716"/>
      <c r="JXT1025" s="716"/>
      <c r="JXU1025" s="716"/>
      <c r="JXV1025" s="716"/>
      <c r="JXW1025" s="716"/>
      <c r="JXX1025" s="716"/>
      <c r="JXY1025" s="716"/>
      <c r="JXZ1025" s="716"/>
      <c r="JYA1025" s="716"/>
      <c r="JYB1025" s="716"/>
      <c r="JYC1025" s="716"/>
      <c r="JYD1025" s="716"/>
      <c r="JYE1025" s="716"/>
      <c r="JYF1025" s="716"/>
      <c r="JYG1025" s="716"/>
      <c r="JYH1025" s="716"/>
      <c r="JYI1025" s="716"/>
      <c r="JYJ1025" s="716"/>
      <c r="JYK1025" s="716"/>
      <c r="JYL1025" s="716"/>
      <c r="JYM1025" s="716"/>
      <c r="JYN1025" s="716"/>
      <c r="JYO1025" s="716"/>
      <c r="JYP1025" s="716"/>
      <c r="JYQ1025" s="716"/>
      <c r="JYR1025" s="716"/>
      <c r="JYS1025" s="716"/>
      <c r="JYT1025" s="716"/>
      <c r="JYU1025" s="716"/>
      <c r="JYV1025" s="716"/>
      <c r="JYW1025" s="716"/>
      <c r="JYX1025" s="716"/>
      <c r="JYY1025" s="716"/>
      <c r="JYZ1025" s="716"/>
      <c r="JZA1025" s="716"/>
      <c r="JZB1025" s="716"/>
      <c r="JZC1025" s="716"/>
      <c r="JZD1025" s="716"/>
      <c r="JZE1025" s="716"/>
      <c r="JZF1025" s="716"/>
      <c r="JZG1025" s="716"/>
      <c r="JZH1025" s="716"/>
      <c r="JZI1025" s="716"/>
      <c r="JZJ1025" s="716"/>
      <c r="JZK1025" s="716"/>
      <c r="JZL1025" s="716"/>
      <c r="JZM1025" s="716"/>
      <c r="JZN1025" s="716"/>
      <c r="JZO1025" s="716"/>
      <c r="JZP1025" s="716"/>
      <c r="JZQ1025" s="716"/>
      <c r="JZR1025" s="716"/>
      <c r="JZS1025" s="716"/>
      <c r="JZT1025" s="716"/>
      <c r="JZU1025" s="716"/>
      <c r="JZV1025" s="716"/>
      <c r="JZW1025" s="716"/>
      <c r="JZX1025" s="716"/>
      <c r="JZY1025" s="716"/>
      <c r="JZZ1025" s="716"/>
      <c r="KAA1025" s="716"/>
      <c r="KAB1025" s="716"/>
      <c r="KAC1025" s="716"/>
      <c r="KAD1025" s="716"/>
      <c r="KAE1025" s="716"/>
      <c r="KAF1025" s="716"/>
      <c r="KAG1025" s="716"/>
      <c r="KAH1025" s="716"/>
      <c r="KAI1025" s="716"/>
      <c r="KAJ1025" s="716"/>
      <c r="KAK1025" s="716"/>
      <c r="KAL1025" s="716"/>
      <c r="KAM1025" s="716"/>
      <c r="KAN1025" s="716"/>
      <c r="KAO1025" s="716"/>
      <c r="KAP1025" s="716"/>
      <c r="KAQ1025" s="716"/>
      <c r="KAR1025" s="716"/>
      <c r="KAS1025" s="716"/>
      <c r="KAT1025" s="716"/>
      <c r="KAU1025" s="716"/>
      <c r="KAV1025" s="716"/>
      <c r="KAW1025" s="716"/>
      <c r="KAX1025" s="716"/>
      <c r="KAY1025" s="716"/>
      <c r="KAZ1025" s="716"/>
      <c r="KBA1025" s="716"/>
      <c r="KBB1025" s="716"/>
      <c r="KBC1025" s="716"/>
      <c r="KBD1025" s="716"/>
      <c r="KBE1025" s="716"/>
      <c r="KBF1025" s="716"/>
      <c r="KBG1025" s="716"/>
      <c r="KBH1025" s="716"/>
      <c r="KBI1025" s="716"/>
      <c r="KBJ1025" s="716"/>
      <c r="KBK1025" s="716"/>
      <c r="KBL1025" s="716"/>
      <c r="KBM1025" s="716"/>
      <c r="KBN1025" s="716"/>
      <c r="KBO1025" s="716"/>
      <c r="KBP1025" s="716"/>
      <c r="KBQ1025" s="716"/>
      <c r="KBR1025" s="716"/>
      <c r="KBS1025" s="716"/>
      <c r="KBT1025" s="716"/>
      <c r="KBU1025" s="716"/>
      <c r="KBV1025" s="716"/>
      <c r="KBW1025" s="716"/>
      <c r="KBX1025" s="716"/>
      <c r="KBY1025" s="716"/>
      <c r="KBZ1025" s="716"/>
      <c r="KCA1025" s="716"/>
      <c r="KCB1025" s="716"/>
      <c r="KCC1025" s="716"/>
      <c r="KCD1025" s="716"/>
      <c r="KCE1025" s="716"/>
      <c r="KCF1025" s="716"/>
      <c r="KCG1025" s="716"/>
      <c r="KCH1025" s="716"/>
      <c r="KCI1025" s="716"/>
      <c r="KCJ1025" s="716"/>
      <c r="KCK1025" s="716"/>
      <c r="KCL1025" s="716"/>
      <c r="KCM1025" s="716"/>
      <c r="KCN1025" s="716"/>
      <c r="KCO1025" s="716"/>
      <c r="KCP1025" s="716"/>
      <c r="KCQ1025" s="716"/>
      <c r="KCR1025" s="716"/>
      <c r="KCS1025" s="716"/>
      <c r="KCT1025" s="716"/>
      <c r="KCU1025" s="716"/>
      <c r="KCV1025" s="716"/>
      <c r="KCW1025" s="716"/>
      <c r="KCX1025" s="716"/>
      <c r="KCY1025" s="716"/>
      <c r="KCZ1025" s="716"/>
      <c r="KDA1025" s="716"/>
      <c r="KDB1025" s="716"/>
      <c r="KDC1025" s="716"/>
      <c r="KDD1025" s="716"/>
      <c r="KDE1025" s="716"/>
      <c r="KDF1025" s="716"/>
      <c r="KDG1025" s="716"/>
      <c r="KDH1025" s="716"/>
      <c r="KDI1025" s="716"/>
      <c r="KDJ1025" s="716"/>
      <c r="KDK1025" s="716"/>
      <c r="KDL1025" s="716"/>
      <c r="KDM1025" s="716"/>
      <c r="KDN1025" s="716"/>
      <c r="KDO1025" s="716"/>
      <c r="KDP1025" s="716"/>
      <c r="KDQ1025" s="716"/>
      <c r="KDR1025" s="716"/>
      <c r="KDS1025" s="716"/>
      <c r="KDT1025" s="716"/>
      <c r="KDU1025" s="716"/>
      <c r="KDV1025" s="716"/>
      <c r="KDW1025" s="716"/>
      <c r="KDX1025" s="716"/>
      <c r="KDY1025" s="716"/>
      <c r="KDZ1025" s="716"/>
      <c r="KEA1025" s="716"/>
      <c r="KEB1025" s="716"/>
      <c r="KEC1025" s="716"/>
      <c r="KED1025" s="716"/>
      <c r="KEE1025" s="716"/>
      <c r="KEF1025" s="716"/>
      <c r="KEG1025" s="716"/>
      <c r="KEH1025" s="716"/>
      <c r="KEI1025" s="716"/>
      <c r="KEJ1025" s="716"/>
      <c r="KEK1025" s="716"/>
      <c r="KEL1025" s="716"/>
      <c r="KEM1025" s="716"/>
      <c r="KEN1025" s="716"/>
      <c r="KEO1025" s="716"/>
      <c r="KEP1025" s="716"/>
      <c r="KEQ1025" s="716"/>
      <c r="KER1025" s="716"/>
      <c r="KES1025" s="716"/>
      <c r="KET1025" s="716"/>
      <c r="KEU1025" s="716"/>
      <c r="KEV1025" s="716"/>
      <c r="KEW1025" s="716"/>
      <c r="KEX1025" s="716"/>
      <c r="KEY1025" s="716"/>
      <c r="KEZ1025" s="716"/>
      <c r="KFA1025" s="716"/>
      <c r="KFB1025" s="716"/>
      <c r="KFC1025" s="716"/>
      <c r="KFD1025" s="716"/>
      <c r="KFE1025" s="716"/>
      <c r="KFF1025" s="716"/>
      <c r="KFG1025" s="716"/>
      <c r="KFH1025" s="716"/>
      <c r="KFI1025" s="716"/>
      <c r="KFJ1025" s="716"/>
      <c r="KFK1025" s="716"/>
      <c r="KFL1025" s="716"/>
      <c r="KFM1025" s="716"/>
      <c r="KFN1025" s="716"/>
      <c r="KFO1025" s="716"/>
      <c r="KFP1025" s="716"/>
      <c r="KFQ1025" s="716"/>
      <c r="KFR1025" s="716"/>
      <c r="KFS1025" s="716"/>
      <c r="KFT1025" s="716"/>
      <c r="KFU1025" s="716"/>
      <c r="KFV1025" s="716"/>
      <c r="KFW1025" s="716"/>
      <c r="KFX1025" s="716"/>
      <c r="KFY1025" s="716"/>
      <c r="KFZ1025" s="716"/>
      <c r="KGA1025" s="716"/>
      <c r="KGB1025" s="716"/>
      <c r="KGC1025" s="716"/>
      <c r="KGD1025" s="716"/>
      <c r="KGE1025" s="716"/>
      <c r="KGF1025" s="716"/>
      <c r="KGG1025" s="716"/>
      <c r="KGH1025" s="716"/>
      <c r="KGI1025" s="716"/>
      <c r="KGJ1025" s="716"/>
      <c r="KGK1025" s="716"/>
      <c r="KGL1025" s="716"/>
      <c r="KGM1025" s="716"/>
      <c r="KGN1025" s="716"/>
      <c r="KGO1025" s="716"/>
      <c r="KGP1025" s="716"/>
      <c r="KGQ1025" s="716"/>
      <c r="KGR1025" s="716"/>
      <c r="KGS1025" s="716"/>
      <c r="KGT1025" s="716"/>
      <c r="KGU1025" s="716"/>
      <c r="KGV1025" s="716"/>
      <c r="KGW1025" s="716"/>
      <c r="KGX1025" s="716"/>
      <c r="KGY1025" s="716"/>
      <c r="KGZ1025" s="716"/>
      <c r="KHA1025" s="716"/>
      <c r="KHB1025" s="716"/>
      <c r="KHC1025" s="716"/>
      <c r="KHD1025" s="716"/>
      <c r="KHE1025" s="716"/>
      <c r="KHF1025" s="716"/>
      <c r="KHG1025" s="716"/>
      <c r="KHH1025" s="716"/>
      <c r="KHI1025" s="716"/>
      <c r="KHJ1025" s="716"/>
      <c r="KHK1025" s="716"/>
      <c r="KHL1025" s="716"/>
      <c r="KHM1025" s="716"/>
      <c r="KHN1025" s="716"/>
      <c r="KHO1025" s="716"/>
      <c r="KHP1025" s="716"/>
      <c r="KHQ1025" s="716"/>
      <c r="KHR1025" s="716"/>
      <c r="KHS1025" s="716"/>
      <c r="KHT1025" s="716"/>
      <c r="KHU1025" s="716"/>
      <c r="KHV1025" s="716"/>
      <c r="KHW1025" s="716"/>
      <c r="KHX1025" s="716"/>
      <c r="KHY1025" s="716"/>
      <c r="KHZ1025" s="716"/>
      <c r="KIA1025" s="716"/>
      <c r="KIB1025" s="716"/>
      <c r="KIC1025" s="716"/>
      <c r="KID1025" s="716"/>
      <c r="KIE1025" s="716"/>
      <c r="KIF1025" s="716"/>
      <c r="KIG1025" s="716"/>
      <c r="KIH1025" s="716"/>
      <c r="KII1025" s="716"/>
      <c r="KIJ1025" s="716"/>
      <c r="KIK1025" s="716"/>
      <c r="KIL1025" s="716"/>
      <c r="KIM1025" s="716"/>
      <c r="KIN1025" s="716"/>
      <c r="KIO1025" s="716"/>
      <c r="KIP1025" s="716"/>
      <c r="KIQ1025" s="716"/>
      <c r="KIR1025" s="716"/>
      <c r="KIS1025" s="716"/>
      <c r="KIT1025" s="716"/>
      <c r="KIU1025" s="716"/>
      <c r="KIV1025" s="716"/>
      <c r="KIW1025" s="716"/>
      <c r="KIX1025" s="716"/>
      <c r="KIY1025" s="716"/>
      <c r="KIZ1025" s="716"/>
      <c r="KJA1025" s="716"/>
      <c r="KJB1025" s="716"/>
      <c r="KJC1025" s="716"/>
      <c r="KJD1025" s="716"/>
      <c r="KJE1025" s="716"/>
      <c r="KJF1025" s="716"/>
      <c r="KJG1025" s="716"/>
      <c r="KJH1025" s="716"/>
      <c r="KJI1025" s="716"/>
      <c r="KJJ1025" s="716"/>
      <c r="KJK1025" s="716"/>
      <c r="KJL1025" s="716"/>
      <c r="KJM1025" s="716"/>
      <c r="KJN1025" s="716"/>
      <c r="KJO1025" s="716"/>
      <c r="KJP1025" s="716"/>
      <c r="KJQ1025" s="716"/>
      <c r="KJR1025" s="716"/>
      <c r="KJS1025" s="716"/>
      <c r="KJT1025" s="716"/>
      <c r="KJU1025" s="716"/>
      <c r="KJV1025" s="716"/>
      <c r="KJW1025" s="716"/>
      <c r="KJX1025" s="716"/>
      <c r="KJY1025" s="716"/>
      <c r="KJZ1025" s="716"/>
      <c r="KKA1025" s="716"/>
      <c r="KKB1025" s="716"/>
      <c r="KKC1025" s="716"/>
      <c r="KKD1025" s="716"/>
      <c r="KKE1025" s="716"/>
      <c r="KKF1025" s="716"/>
      <c r="KKG1025" s="716"/>
      <c r="KKH1025" s="716"/>
      <c r="KKI1025" s="716"/>
      <c r="KKJ1025" s="716"/>
      <c r="KKK1025" s="716"/>
      <c r="KKL1025" s="716"/>
      <c r="KKM1025" s="716"/>
      <c r="KKN1025" s="716"/>
      <c r="KKO1025" s="716"/>
      <c r="KKP1025" s="716"/>
      <c r="KKQ1025" s="716"/>
      <c r="KKR1025" s="716"/>
      <c r="KKS1025" s="716"/>
      <c r="KKT1025" s="716"/>
      <c r="KKU1025" s="716"/>
      <c r="KKV1025" s="716"/>
      <c r="KKW1025" s="716"/>
      <c r="KKX1025" s="716"/>
      <c r="KKY1025" s="716"/>
      <c r="KKZ1025" s="716"/>
      <c r="KLA1025" s="716"/>
      <c r="KLB1025" s="716"/>
      <c r="KLC1025" s="716"/>
      <c r="KLD1025" s="716"/>
      <c r="KLE1025" s="716"/>
      <c r="KLF1025" s="716"/>
      <c r="KLG1025" s="716"/>
      <c r="KLH1025" s="716"/>
      <c r="KLI1025" s="716"/>
      <c r="KLJ1025" s="716"/>
      <c r="KLK1025" s="716"/>
      <c r="KLL1025" s="716"/>
      <c r="KLM1025" s="716"/>
      <c r="KLN1025" s="716"/>
      <c r="KLO1025" s="716"/>
      <c r="KLP1025" s="716"/>
      <c r="KLQ1025" s="716"/>
      <c r="KLR1025" s="716"/>
      <c r="KLS1025" s="716"/>
      <c r="KLT1025" s="716"/>
      <c r="KLU1025" s="716"/>
      <c r="KLV1025" s="716"/>
      <c r="KLW1025" s="716"/>
      <c r="KLX1025" s="716"/>
      <c r="KLY1025" s="716"/>
      <c r="KLZ1025" s="716"/>
      <c r="KMA1025" s="716"/>
      <c r="KMB1025" s="716"/>
      <c r="KMC1025" s="716"/>
      <c r="KMD1025" s="716"/>
      <c r="KME1025" s="716"/>
      <c r="KMF1025" s="716"/>
      <c r="KMG1025" s="716"/>
      <c r="KMH1025" s="716"/>
      <c r="KMI1025" s="716"/>
      <c r="KMJ1025" s="716"/>
      <c r="KMK1025" s="716"/>
      <c r="KML1025" s="716"/>
      <c r="KMM1025" s="716"/>
      <c r="KMN1025" s="716"/>
      <c r="KMO1025" s="716"/>
      <c r="KMP1025" s="716"/>
      <c r="KMQ1025" s="716"/>
      <c r="KMR1025" s="716"/>
      <c r="KMS1025" s="716"/>
      <c r="KMT1025" s="716"/>
      <c r="KMU1025" s="716"/>
      <c r="KMV1025" s="716"/>
      <c r="KMW1025" s="716"/>
      <c r="KMX1025" s="716"/>
      <c r="KMY1025" s="716"/>
      <c r="KMZ1025" s="716"/>
      <c r="KNA1025" s="716"/>
      <c r="KNB1025" s="716"/>
      <c r="KNC1025" s="716"/>
      <c r="KND1025" s="716"/>
      <c r="KNE1025" s="716"/>
      <c r="KNF1025" s="716"/>
      <c r="KNG1025" s="716"/>
      <c r="KNH1025" s="716"/>
      <c r="KNI1025" s="716"/>
      <c r="KNJ1025" s="716"/>
      <c r="KNK1025" s="716"/>
      <c r="KNL1025" s="716"/>
      <c r="KNM1025" s="716"/>
      <c r="KNN1025" s="716"/>
      <c r="KNO1025" s="716"/>
      <c r="KNP1025" s="716"/>
      <c r="KNQ1025" s="716"/>
      <c r="KNR1025" s="716"/>
      <c r="KNS1025" s="716"/>
      <c r="KNT1025" s="716"/>
      <c r="KNU1025" s="716"/>
      <c r="KNV1025" s="716"/>
      <c r="KNW1025" s="716"/>
      <c r="KNX1025" s="716"/>
      <c r="KNY1025" s="716"/>
      <c r="KNZ1025" s="716"/>
      <c r="KOA1025" s="716"/>
      <c r="KOB1025" s="716"/>
      <c r="KOC1025" s="716"/>
      <c r="KOD1025" s="716"/>
      <c r="KOE1025" s="716"/>
      <c r="KOF1025" s="716"/>
      <c r="KOG1025" s="716"/>
      <c r="KOH1025" s="716"/>
      <c r="KOI1025" s="716"/>
      <c r="KOJ1025" s="716"/>
      <c r="KOK1025" s="716"/>
      <c r="KOL1025" s="716"/>
      <c r="KOM1025" s="716"/>
      <c r="KON1025" s="716"/>
      <c r="KOO1025" s="716"/>
      <c r="KOP1025" s="716"/>
      <c r="KOQ1025" s="716"/>
      <c r="KOR1025" s="716"/>
      <c r="KOS1025" s="716"/>
      <c r="KOT1025" s="716"/>
      <c r="KOU1025" s="716"/>
      <c r="KOV1025" s="716"/>
      <c r="KOW1025" s="716"/>
      <c r="KOX1025" s="716"/>
      <c r="KOY1025" s="716"/>
      <c r="KOZ1025" s="716"/>
      <c r="KPA1025" s="716"/>
      <c r="KPB1025" s="716"/>
      <c r="KPC1025" s="716"/>
      <c r="KPD1025" s="716"/>
      <c r="KPE1025" s="716"/>
      <c r="KPF1025" s="716"/>
      <c r="KPG1025" s="716"/>
      <c r="KPH1025" s="716"/>
      <c r="KPI1025" s="716"/>
      <c r="KPJ1025" s="716"/>
      <c r="KPK1025" s="716"/>
      <c r="KPL1025" s="716"/>
      <c r="KPM1025" s="716"/>
      <c r="KPN1025" s="716"/>
      <c r="KPO1025" s="716"/>
      <c r="KPP1025" s="716"/>
      <c r="KPQ1025" s="716"/>
      <c r="KPR1025" s="716"/>
      <c r="KPS1025" s="716"/>
      <c r="KPT1025" s="716"/>
      <c r="KPU1025" s="716"/>
      <c r="KPV1025" s="716"/>
      <c r="KPW1025" s="716"/>
      <c r="KPX1025" s="716"/>
      <c r="KPY1025" s="716"/>
      <c r="KPZ1025" s="716"/>
      <c r="KQA1025" s="716"/>
      <c r="KQB1025" s="716"/>
      <c r="KQC1025" s="716"/>
      <c r="KQD1025" s="716"/>
      <c r="KQE1025" s="716"/>
      <c r="KQF1025" s="716"/>
      <c r="KQG1025" s="716"/>
      <c r="KQH1025" s="716"/>
      <c r="KQI1025" s="716"/>
      <c r="KQJ1025" s="716"/>
      <c r="KQK1025" s="716"/>
      <c r="KQL1025" s="716"/>
      <c r="KQM1025" s="716"/>
      <c r="KQN1025" s="716"/>
      <c r="KQO1025" s="716"/>
      <c r="KQP1025" s="716"/>
      <c r="KQQ1025" s="716"/>
      <c r="KQR1025" s="716"/>
      <c r="KQS1025" s="716"/>
      <c r="KQT1025" s="716"/>
      <c r="KQU1025" s="716"/>
      <c r="KQV1025" s="716"/>
      <c r="KQW1025" s="716"/>
      <c r="KQX1025" s="716"/>
      <c r="KQY1025" s="716"/>
      <c r="KQZ1025" s="716"/>
      <c r="KRA1025" s="716"/>
      <c r="KRB1025" s="716"/>
      <c r="KRC1025" s="716"/>
      <c r="KRD1025" s="716"/>
      <c r="KRE1025" s="716"/>
      <c r="KRF1025" s="716"/>
      <c r="KRG1025" s="716"/>
      <c r="KRH1025" s="716"/>
      <c r="KRI1025" s="716"/>
      <c r="KRJ1025" s="716"/>
      <c r="KRK1025" s="716"/>
      <c r="KRL1025" s="716"/>
      <c r="KRM1025" s="716"/>
      <c r="KRN1025" s="716"/>
      <c r="KRO1025" s="716"/>
      <c r="KRP1025" s="716"/>
      <c r="KRQ1025" s="716"/>
      <c r="KRR1025" s="716"/>
      <c r="KRS1025" s="716"/>
      <c r="KRT1025" s="716"/>
      <c r="KRU1025" s="716"/>
      <c r="KRV1025" s="716"/>
      <c r="KRW1025" s="716"/>
      <c r="KRX1025" s="716"/>
      <c r="KRY1025" s="716"/>
      <c r="KRZ1025" s="716"/>
      <c r="KSA1025" s="716"/>
      <c r="KSB1025" s="716"/>
      <c r="KSC1025" s="716"/>
      <c r="KSD1025" s="716"/>
      <c r="KSE1025" s="716"/>
      <c r="KSF1025" s="716"/>
      <c r="KSG1025" s="716"/>
      <c r="KSH1025" s="716"/>
      <c r="KSI1025" s="716"/>
      <c r="KSJ1025" s="716"/>
      <c r="KSK1025" s="716"/>
      <c r="KSL1025" s="716"/>
      <c r="KSM1025" s="716"/>
      <c r="KSN1025" s="716"/>
      <c r="KSO1025" s="716"/>
      <c r="KSP1025" s="716"/>
      <c r="KSQ1025" s="716"/>
      <c r="KSR1025" s="716"/>
      <c r="KSS1025" s="716"/>
      <c r="KST1025" s="716"/>
      <c r="KSU1025" s="716"/>
      <c r="KSV1025" s="716"/>
      <c r="KSW1025" s="716"/>
      <c r="KSX1025" s="716"/>
      <c r="KSY1025" s="716"/>
      <c r="KSZ1025" s="716"/>
      <c r="KTA1025" s="716"/>
      <c r="KTB1025" s="716"/>
      <c r="KTC1025" s="716"/>
      <c r="KTD1025" s="716"/>
      <c r="KTE1025" s="716"/>
      <c r="KTF1025" s="716"/>
      <c r="KTG1025" s="716"/>
      <c r="KTH1025" s="716"/>
      <c r="KTI1025" s="716"/>
      <c r="KTJ1025" s="716"/>
      <c r="KTK1025" s="716"/>
      <c r="KTL1025" s="716"/>
      <c r="KTM1025" s="716"/>
      <c r="KTN1025" s="716"/>
      <c r="KTO1025" s="716"/>
      <c r="KTP1025" s="716"/>
      <c r="KTQ1025" s="716"/>
      <c r="KTR1025" s="716"/>
      <c r="KTS1025" s="716"/>
      <c r="KTT1025" s="716"/>
      <c r="KTU1025" s="716"/>
      <c r="KTV1025" s="716"/>
      <c r="KTW1025" s="716"/>
      <c r="KTX1025" s="716"/>
      <c r="KTY1025" s="716"/>
      <c r="KTZ1025" s="716"/>
      <c r="KUA1025" s="716"/>
      <c r="KUB1025" s="716"/>
      <c r="KUC1025" s="716"/>
      <c r="KUD1025" s="716"/>
      <c r="KUE1025" s="716"/>
      <c r="KUF1025" s="716"/>
      <c r="KUG1025" s="716"/>
      <c r="KUH1025" s="716"/>
      <c r="KUI1025" s="716"/>
      <c r="KUJ1025" s="716"/>
      <c r="KUK1025" s="716"/>
      <c r="KUL1025" s="716"/>
      <c r="KUM1025" s="716"/>
      <c r="KUN1025" s="716"/>
      <c r="KUO1025" s="716"/>
      <c r="KUP1025" s="716"/>
      <c r="KUQ1025" s="716"/>
      <c r="KUR1025" s="716"/>
      <c r="KUS1025" s="716"/>
      <c r="KUT1025" s="716"/>
      <c r="KUU1025" s="716"/>
      <c r="KUV1025" s="716"/>
      <c r="KUW1025" s="716"/>
      <c r="KUX1025" s="716"/>
      <c r="KUY1025" s="716"/>
      <c r="KUZ1025" s="716"/>
      <c r="KVA1025" s="716"/>
      <c r="KVB1025" s="716"/>
      <c r="KVC1025" s="716"/>
      <c r="KVD1025" s="716"/>
      <c r="KVE1025" s="716"/>
      <c r="KVF1025" s="716"/>
      <c r="KVG1025" s="716"/>
      <c r="KVH1025" s="716"/>
      <c r="KVI1025" s="716"/>
      <c r="KVJ1025" s="716"/>
      <c r="KVK1025" s="716"/>
      <c r="KVL1025" s="716"/>
      <c r="KVM1025" s="716"/>
      <c r="KVN1025" s="716"/>
      <c r="KVO1025" s="716"/>
      <c r="KVP1025" s="716"/>
      <c r="KVQ1025" s="716"/>
      <c r="KVR1025" s="716"/>
      <c r="KVS1025" s="716"/>
      <c r="KVT1025" s="716"/>
      <c r="KVU1025" s="716"/>
      <c r="KVV1025" s="716"/>
      <c r="KVW1025" s="716"/>
      <c r="KVX1025" s="716"/>
      <c r="KVY1025" s="716"/>
      <c r="KVZ1025" s="716"/>
      <c r="KWA1025" s="716"/>
      <c r="KWB1025" s="716"/>
      <c r="KWC1025" s="716"/>
      <c r="KWD1025" s="716"/>
      <c r="KWE1025" s="716"/>
      <c r="KWF1025" s="716"/>
      <c r="KWG1025" s="716"/>
      <c r="KWH1025" s="716"/>
      <c r="KWI1025" s="716"/>
      <c r="KWJ1025" s="716"/>
      <c r="KWK1025" s="716"/>
      <c r="KWL1025" s="716"/>
      <c r="KWM1025" s="716"/>
      <c r="KWN1025" s="716"/>
      <c r="KWO1025" s="716"/>
      <c r="KWP1025" s="716"/>
      <c r="KWQ1025" s="716"/>
      <c r="KWR1025" s="716"/>
      <c r="KWS1025" s="716"/>
      <c r="KWT1025" s="716"/>
      <c r="KWU1025" s="716"/>
      <c r="KWV1025" s="716"/>
      <c r="KWW1025" s="716"/>
      <c r="KWX1025" s="716"/>
      <c r="KWY1025" s="716"/>
      <c r="KWZ1025" s="716"/>
      <c r="KXA1025" s="716"/>
      <c r="KXB1025" s="716"/>
      <c r="KXC1025" s="716"/>
      <c r="KXD1025" s="716"/>
      <c r="KXE1025" s="716"/>
      <c r="KXF1025" s="716"/>
      <c r="KXG1025" s="716"/>
      <c r="KXH1025" s="716"/>
      <c r="KXI1025" s="716"/>
      <c r="KXJ1025" s="716"/>
      <c r="KXK1025" s="716"/>
      <c r="KXL1025" s="716"/>
      <c r="KXM1025" s="716"/>
      <c r="KXN1025" s="716"/>
      <c r="KXO1025" s="716"/>
      <c r="KXP1025" s="716"/>
      <c r="KXQ1025" s="716"/>
      <c r="KXR1025" s="716"/>
      <c r="KXS1025" s="716"/>
      <c r="KXT1025" s="716"/>
      <c r="KXU1025" s="716"/>
      <c r="KXV1025" s="716"/>
      <c r="KXW1025" s="716"/>
      <c r="KXX1025" s="716"/>
      <c r="KXY1025" s="716"/>
      <c r="KXZ1025" s="716"/>
      <c r="KYA1025" s="716"/>
      <c r="KYB1025" s="716"/>
      <c r="KYC1025" s="716"/>
      <c r="KYD1025" s="716"/>
      <c r="KYE1025" s="716"/>
      <c r="KYF1025" s="716"/>
      <c r="KYG1025" s="716"/>
      <c r="KYH1025" s="716"/>
      <c r="KYI1025" s="716"/>
      <c r="KYJ1025" s="716"/>
      <c r="KYK1025" s="716"/>
      <c r="KYL1025" s="716"/>
      <c r="KYM1025" s="716"/>
      <c r="KYN1025" s="716"/>
      <c r="KYO1025" s="716"/>
      <c r="KYP1025" s="716"/>
      <c r="KYQ1025" s="716"/>
      <c r="KYR1025" s="716"/>
      <c r="KYS1025" s="716"/>
      <c r="KYT1025" s="716"/>
      <c r="KYU1025" s="716"/>
      <c r="KYV1025" s="716"/>
      <c r="KYW1025" s="716"/>
      <c r="KYX1025" s="716"/>
      <c r="KYY1025" s="716"/>
      <c r="KYZ1025" s="716"/>
      <c r="KZA1025" s="716"/>
      <c r="KZB1025" s="716"/>
      <c r="KZC1025" s="716"/>
      <c r="KZD1025" s="716"/>
      <c r="KZE1025" s="716"/>
      <c r="KZF1025" s="716"/>
      <c r="KZG1025" s="716"/>
      <c r="KZH1025" s="716"/>
      <c r="KZI1025" s="716"/>
      <c r="KZJ1025" s="716"/>
      <c r="KZK1025" s="716"/>
      <c r="KZL1025" s="716"/>
      <c r="KZM1025" s="716"/>
      <c r="KZN1025" s="716"/>
      <c r="KZO1025" s="716"/>
      <c r="KZP1025" s="716"/>
      <c r="KZQ1025" s="716"/>
      <c r="KZR1025" s="716"/>
      <c r="KZS1025" s="716"/>
      <c r="KZT1025" s="716"/>
      <c r="KZU1025" s="716"/>
      <c r="KZV1025" s="716"/>
      <c r="KZW1025" s="716"/>
      <c r="KZX1025" s="716"/>
      <c r="KZY1025" s="716"/>
      <c r="KZZ1025" s="716"/>
      <c r="LAA1025" s="716"/>
      <c r="LAB1025" s="716"/>
      <c r="LAC1025" s="716"/>
      <c r="LAD1025" s="716"/>
      <c r="LAE1025" s="716"/>
      <c r="LAF1025" s="716"/>
      <c r="LAG1025" s="716"/>
      <c r="LAH1025" s="716"/>
      <c r="LAI1025" s="716"/>
      <c r="LAJ1025" s="716"/>
      <c r="LAK1025" s="716"/>
      <c r="LAL1025" s="716"/>
      <c r="LAM1025" s="716"/>
      <c r="LAN1025" s="716"/>
      <c r="LAO1025" s="716"/>
      <c r="LAP1025" s="716"/>
      <c r="LAQ1025" s="716"/>
      <c r="LAR1025" s="716"/>
      <c r="LAS1025" s="716"/>
      <c r="LAT1025" s="716"/>
      <c r="LAU1025" s="716"/>
      <c r="LAV1025" s="716"/>
      <c r="LAW1025" s="716"/>
      <c r="LAX1025" s="716"/>
      <c r="LAY1025" s="716"/>
      <c r="LAZ1025" s="716"/>
      <c r="LBA1025" s="716"/>
      <c r="LBB1025" s="716"/>
      <c r="LBC1025" s="716"/>
      <c r="LBD1025" s="716"/>
      <c r="LBE1025" s="716"/>
      <c r="LBF1025" s="716"/>
      <c r="LBG1025" s="716"/>
      <c r="LBH1025" s="716"/>
      <c r="LBI1025" s="716"/>
      <c r="LBJ1025" s="716"/>
      <c r="LBK1025" s="716"/>
      <c r="LBL1025" s="716"/>
      <c r="LBM1025" s="716"/>
      <c r="LBN1025" s="716"/>
      <c r="LBO1025" s="716"/>
      <c r="LBP1025" s="716"/>
      <c r="LBQ1025" s="716"/>
      <c r="LBR1025" s="716"/>
      <c r="LBS1025" s="716"/>
      <c r="LBT1025" s="716"/>
      <c r="LBU1025" s="716"/>
      <c r="LBV1025" s="716"/>
      <c r="LBW1025" s="716"/>
      <c r="LBX1025" s="716"/>
      <c r="LBY1025" s="716"/>
      <c r="LBZ1025" s="716"/>
      <c r="LCA1025" s="716"/>
      <c r="LCB1025" s="716"/>
      <c r="LCC1025" s="716"/>
      <c r="LCD1025" s="716"/>
      <c r="LCE1025" s="716"/>
      <c r="LCF1025" s="716"/>
      <c r="LCG1025" s="716"/>
      <c r="LCH1025" s="716"/>
      <c r="LCI1025" s="716"/>
      <c r="LCJ1025" s="716"/>
      <c r="LCK1025" s="716"/>
      <c r="LCL1025" s="716"/>
      <c r="LCM1025" s="716"/>
      <c r="LCN1025" s="716"/>
      <c r="LCO1025" s="716"/>
      <c r="LCP1025" s="716"/>
      <c r="LCQ1025" s="716"/>
      <c r="LCR1025" s="716"/>
      <c r="LCS1025" s="716"/>
      <c r="LCT1025" s="716"/>
      <c r="LCU1025" s="716"/>
      <c r="LCV1025" s="716"/>
      <c r="LCW1025" s="716"/>
      <c r="LCX1025" s="716"/>
      <c r="LCY1025" s="716"/>
      <c r="LCZ1025" s="716"/>
      <c r="LDA1025" s="716"/>
      <c r="LDB1025" s="716"/>
      <c r="LDC1025" s="716"/>
      <c r="LDD1025" s="716"/>
      <c r="LDE1025" s="716"/>
      <c r="LDF1025" s="716"/>
      <c r="LDG1025" s="716"/>
      <c r="LDH1025" s="716"/>
      <c r="LDI1025" s="716"/>
      <c r="LDJ1025" s="716"/>
      <c r="LDK1025" s="716"/>
      <c r="LDL1025" s="716"/>
      <c r="LDM1025" s="716"/>
      <c r="LDN1025" s="716"/>
      <c r="LDO1025" s="716"/>
      <c r="LDP1025" s="716"/>
      <c r="LDQ1025" s="716"/>
      <c r="LDR1025" s="716"/>
      <c r="LDS1025" s="716"/>
      <c r="LDT1025" s="716"/>
      <c r="LDU1025" s="716"/>
      <c r="LDV1025" s="716"/>
      <c r="LDW1025" s="716"/>
      <c r="LDX1025" s="716"/>
      <c r="LDY1025" s="716"/>
      <c r="LDZ1025" s="716"/>
      <c r="LEA1025" s="716"/>
      <c r="LEB1025" s="716"/>
      <c r="LEC1025" s="716"/>
      <c r="LED1025" s="716"/>
      <c r="LEE1025" s="716"/>
      <c r="LEF1025" s="716"/>
      <c r="LEG1025" s="716"/>
      <c r="LEH1025" s="716"/>
      <c r="LEI1025" s="716"/>
      <c r="LEJ1025" s="716"/>
      <c r="LEK1025" s="716"/>
      <c r="LEL1025" s="716"/>
      <c r="LEM1025" s="716"/>
      <c r="LEN1025" s="716"/>
      <c r="LEO1025" s="716"/>
      <c r="LEP1025" s="716"/>
      <c r="LEQ1025" s="716"/>
      <c r="LER1025" s="716"/>
      <c r="LES1025" s="716"/>
      <c r="LET1025" s="716"/>
      <c r="LEU1025" s="716"/>
      <c r="LEV1025" s="716"/>
      <c r="LEW1025" s="716"/>
      <c r="LEX1025" s="716"/>
      <c r="LEY1025" s="716"/>
      <c r="LEZ1025" s="716"/>
      <c r="LFA1025" s="716"/>
      <c r="LFB1025" s="716"/>
      <c r="LFC1025" s="716"/>
      <c r="LFD1025" s="716"/>
      <c r="LFE1025" s="716"/>
      <c r="LFF1025" s="716"/>
      <c r="LFG1025" s="716"/>
      <c r="LFH1025" s="716"/>
      <c r="LFI1025" s="716"/>
      <c r="LFJ1025" s="716"/>
      <c r="LFK1025" s="716"/>
      <c r="LFL1025" s="716"/>
      <c r="LFM1025" s="716"/>
      <c r="LFN1025" s="716"/>
      <c r="LFO1025" s="716"/>
      <c r="LFP1025" s="716"/>
      <c r="LFQ1025" s="716"/>
      <c r="LFR1025" s="716"/>
      <c r="LFS1025" s="716"/>
      <c r="LFT1025" s="716"/>
      <c r="LFU1025" s="716"/>
      <c r="LFV1025" s="716"/>
      <c r="LFW1025" s="716"/>
      <c r="LFX1025" s="716"/>
      <c r="LFY1025" s="716"/>
      <c r="LFZ1025" s="716"/>
      <c r="LGA1025" s="716"/>
      <c r="LGB1025" s="716"/>
      <c r="LGC1025" s="716"/>
      <c r="LGD1025" s="716"/>
      <c r="LGE1025" s="716"/>
      <c r="LGF1025" s="716"/>
      <c r="LGG1025" s="716"/>
      <c r="LGH1025" s="716"/>
      <c r="LGI1025" s="716"/>
      <c r="LGJ1025" s="716"/>
      <c r="LGK1025" s="716"/>
      <c r="LGL1025" s="716"/>
      <c r="LGM1025" s="716"/>
      <c r="LGN1025" s="716"/>
      <c r="LGO1025" s="716"/>
      <c r="LGP1025" s="716"/>
      <c r="LGQ1025" s="716"/>
      <c r="LGR1025" s="716"/>
      <c r="LGS1025" s="716"/>
      <c r="LGT1025" s="716"/>
      <c r="LGU1025" s="716"/>
      <c r="LGV1025" s="716"/>
      <c r="LGW1025" s="716"/>
      <c r="LGX1025" s="716"/>
      <c r="LGY1025" s="716"/>
      <c r="LGZ1025" s="716"/>
      <c r="LHA1025" s="716"/>
      <c r="LHB1025" s="716"/>
      <c r="LHC1025" s="716"/>
      <c r="LHD1025" s="716"/>
      <c r="LHE1025" s="716"/>
      <c r="LHF1025" s="716"/>
      <c r="LHG1025" s="716"/>
      <c r="LHH1025" s="716"/>
      <c r="LHI1025" s="716"/>
      <c r="LHJ1025" s="716"/>
      <c r="LHK1025" s="716"/>
      <c r="LHL1025" s="716"/>
      <c r="LHM1025" s="716"/>
      <c r="LHN1025" s="716"/>
      <c r="LHO1025" s="716"/>
      <c r="LHP1025" s="716"/>
      <c r="LHQ1025" s="716"/>
      <c r="LHR1025" s="716"/>
      <c r="LHS1025" s="716"/>
      <c r="LHT1025" s="716"/>
      <c r="LHU1025" s="716"/>
      <c r="LHV1025" s="716"/>
      <c r="LHW1025" s="716"/>
      <c r="LHX1025" s="716"/>
      <c r="LHY1025" s="716"/>
      <c r="LHZ1025" s="716"/>
      <c r="LIA1025" s="716"/>
      <c r="LIB1025" s="716"/>
      <c r="LIC1025" s="716"/>
      <c r="LID1025" s="716"/>
      <c r="LIE1025" s="716"/>
      <c r="LIF1025" s="716"/>
      <c r="LIG1025" s="716"/>
      <c r="LIH1025" s="716"/>
      <c r="LII1025" s="716"/>
      <c r="LIJ1025" s="716"/>
      <c r="LIK1025" s="716"/>
      <c r="LIL1025" s="716"/>
      <c r="LIM1025" s="716"/>
      <c r="LIN1025" s="716"/>
      <c r="LIO1025" s="716"/>
      <c r="LIP1025" s="716"/>
      <c r="LIQ1025" s="716"/>
      <c r="LIR1025" s="716"/>
      <c r="LIS1025" s="716"/>
      <c r="LIT1025" s="716"/>
      <c r="LIU1025" s="716"/>
      <c r="LIV1025" s="716"/>
      <c r="LIW1025" s="716"/>
      <c r="LIX1025" s="716"/>
      <c r="LIY1025" s="716"/>
      <c r="LIZ1025" s="716"/>
      <c r="LJA1025" s="716"/>
      <c r="LJB1025" s="716"/>
      <c r="LJC1025" s="716"/>
      <c r="LJD1025" s="716"/>
      <c r="LJE1025" s="716"/>
      <c r="LJF1025" s="716"/>
      <c r="LJG1025" s="716"/>
      <c r="LJH1025" s="716"/>
      <c r="LJI1025" s="716"/>
      <c r="LJJ1025" s="716"/>
      <c r="LJK1025" s="716"/>
      <c r="LJL1025" s="716"/>
      <c r="LJM1025" s="716"/>
      <c r="LJN1025" s="716"/>
      <c r="LJO1025" s="716"/>
      <c r="LJP1025" s="716"/>
      <c r="LJQ1025" s="716"/>
      <c r="LJR1025" s="716"/>
      <c r="LJS1025" s="716"/>
      <c r="LJT1025" s="716"/>
      <c r="LJU1025" s="716"/>
      <c r="LJV1025" s="716"/>
      <c r="LJW1025" s="716"/>
      <c r="LJX1025" s="716"/>
      <c r="LJY1025" s="716"/>
      <c r="LJZ1025" s="716"/>
      <c r="LKA1025" s="716"/>
      <c r="LKB1025" s="716"/>
      <c r="LKC1025" s="716"/>
      <c r="LKD1025" s="716"/>
      <c r="LKE1025" s="716"/>
      <c r="LKF1025" s="716"/>
      <c r="LKG1025" s="716"/>
      <c r="LKH1025" s="716"/>
      <c r="LKI1025" s="716"/>
      <c r="LKJ1025" s="716"/>
      <c r="LKK1025" s="716"/>
      <c r="LKL1025" s="716"/>
      <c r="LKM1025" s="716"/>
      <c r="LKN1025" s="716"/>
      <c r="LKO1025" s="716"/>
      <c r="LKP1025" s="716"/>
      <c r="LKQ1025" s="716"/>
      <c r="LKR1025" s="716"/>
      <c r="LKS1025" s="716"/>
      <c r="LKT1025" s="716"/>
      <c r="LKU1025" s="716"/>
      <c r="LKV1025" s="716"/>
      <c r="LKW1025" s="716"/>
      <c r="LKX1025" s="716"/>
      <c r="LKY1025" s="716"/>
      <c r="LKZ1025" s="716"/>
      <c r="LLA1025" s="716"/>
      <c r="LLB1025" s="716"/>
      <c r="LLC1025" s="716"/>
      <c r="LLD1025" s="716"/>
      <c r="LLE1025" s="716"/>
      <c r="LLF1025" s="716"/>
      <c r="LLG1025" s="716"/>
      <c r="LLH1025" s="716"/>
      <c r="LLI1025" s="716"/>
      <c r="LLJ1025" s="716"/>
      <c r="LLK1025" s="716"/>
      <c r="LLL1025" s="716"/>
      <c r="LLM1025" s="716"/>
      <c r="LLN1025" s="716"/>
      <c r="LLO1025" s="716"/>
      <c r="LLP1025" s="716"/>
      <c r="LLQ1025" s="716"/>
      <c r="LLR1025" s="716"/>
      <c r="LLS1025" s="716"/>
      <c r="LLT1025" s="716"/>
      <c r="LLU1025" s="716"/>
      <c r="LLV1025" s="716"/>
      <c r="LLW1025" s="716"/>
      <c r="LLX1025" s="716"/>
      <c r="LLY1025" s="716"/>
      <c r="LLZ1025" s="716"/>
      <c r="LMA1025" s="716"/>
      <c r="LMB1025" s="716"/>
      <c r="LMC1025" s="716"/>
      <c r="LMD1025" s="716"/>
      <c r="LME1025" s="716"/>
      <c r="LMF1025" s="716"/>
      <c r="LMG1025" s="716"/>
      <c r="LMH1025" s="716"/>
      <c r="LMI1025" s="716"/>
      <c r="LMJ1025" s="716"/>
      <c r="LMK1025" s="716"/>
      <c r="LML1025" s="716"/>
      <c r="LMM1025" s="716"/>
      <c r="LMN1025" s="716"/>
      <c r="LMO1025" s="716"/>
      <c r="LMP1025" s="716"/>
      <c r="LMQ1025" s="716"/>
      <c r="LMR1025" s="716"/>
      <c r="LMS1025" s="716"/>
      <c r="LMT1025" s="716"/>
      <c r="LMU1025" s="716"/>
      <c r="LMV1025" s="716"/>
      <c r="LMW1025" s="716"/>
      <c r="LMX1025" s="716"/>
      <c r="LMY1025" s="716"/>
      <c r="LMZ1025" s="716"/>
      <c r="LNA1025" s="716"/>
      <c r="LNB1025" s="716"/>
      <c r="LNC1025" s="716"/>
      <c r="LND1025" s="716"/>
      <c r="LNE1025" s="716"/>
      <c r="LNF1025" s="716"/>
      <c r="LNG1025" s="716"/>
      <c r="LNH1025" s="716"/>
      <c r="LNI1025" s="716"/>
      <c r="LNJ1025" s="716"/>
      <c r="LNK1025" s="716"/>
      <c r="LNL1025" s="716"/>
      <c r="LNM1025" s="716"/>
      <c r="LNN1025" s="716"/>
      <c r="LNO1025" s="716"/>
      <c r="LNP1025" s="716"/>
      <c r="LNQ1025" s="716"/>
      <c r="LNR1025" s="716"/>
      <c r="LNS1025" s="716"/>
      <c r="LNT1025" s="716"/>
      <c r="LNU1025" s="716"/>
      <c r="LNV1025" s="716"/>
      <c r="LNW1025" s="716"/>
      <c r="LNX1025" s="716"/>
      <c r="LNY1025" s="716"/>
      <c r="LNZ1025" s="716"/>
      <c r="LOA1025" s="716"/>
      <c r="LOB1025" s="716"/>
      <c r="LOC1025" s="716"/>
      <c r="LOD1025" s="716"/>
      <c r="LOE1025" s="716"/>
      <c r="LOF1025" s="716"/>
      <c r="LOG1025" s="716"/>
      <c r="LOH1025" s="716"/>
      <c r="LOI1025" s="716"/>
      <c r="LOJ1025" s="716"/>
      <c r="LOK1025" s="716"/>
      <c r="LOL1025" s="716"/>
      <c r="LOM1025" s="716"/>
      <c r="LON1025" s="716"/>
      <c r="LOO1025" s="716"/>
      <c r="LOP1025" s="716"/>
      <c r="LOQ1025" s="716"/>
      <c r="LOR1025" s="716"/>
      <c r="LOS1025" s="716"/>
      <c r="LOT1025" s="716"/>
      <c r="LOU1025" s="716"/>
      <c r="LOV1025" s="716"/>
      <c r="LOW1025" s="716"/>
      <c r="LOX1025" s="716"/>
      <c r="LOY1025" s="716"/>
      <c r="LOZ1025" s="716"/>
      <c r="LPA1025" s="716"/>
      <c r="LPB1025" s="716"/>
      <c r="LPC1025" s="716"/>
      <c r="LPD1025" s="716"/>
      <c r="LPE1025" s="716"/>
      <c r="LPF1025" s="716"/>
      <c r="LPG1025" s="716"/>
      <c r="LPH1025" s="716"/>
      <c r="LPI1025" s="716"/>
      <c r="LPJ1025" s="716"/>
      <c r="LPK1025" s="716"/>
      <c r="LPL1025" s="716"/>
      <c r="LPM1025" s="716"/>
      <c r="LPN1025" s="716"/>
      <c r="LPO1025" s="716"/>
      <c r="LPP1025" s="716"/>
      <c r="LPQ1025" s="716"/>
      <c r="LPR1025" s="716"/>
      <c r="LPS1025" s="716"/>
      <c r="LPT1025" s="716"/>
      <c r="LPU1025" s="716"/>
      <c r="LPV1025" s="716"/>
      <c r="LPW1025" s="716"/>
      <c r="LPX1025" s="716"/>
      <c r="LPY1025" s="716"/>
      <c r="LPZ1025" s="716"/>
      <c r="LQA1025" s="716"/>
      <c r="LQB1025" s="716"/>
      <c r="LQC1025" s="716"/>
      <c r="LQD1025" s="716"/>
      <c r="LQE1025" s="716"/>
      <c r="LQF1025" s="716"/>
      <c r="LQG1025" s="716"/>
      <c r="LQH1025" s="716"/>
      <c r="LQI1025" s="716"/>
      <c r="LQJ1025" s="716"/>
      <c r="LQK1025" s="716"/>
      <c r="LQL1025" s="716"/>
      <c r="LQM1025" s="716"/>
      <c r="LQN1025" s="716"/>
      <c r="LQO1025" s="716"/>
      <c r="LQP1025" s="716"/>
      <c r="LQQ1025" s="716"/>
      <c r="LQR1025" s="716"/>
      <c r="LQS1025" s="716"/>
      <c r="LQT1025" s="716"/>
      <c r="LQU1025" s="716"/>
      <c r="LQV1025" s="716"/>
      <c r="LQW1025" s="716"/>
      <c r="LQX1025" s="716"/>
      <c r="LQY1025" s="716"/>
      <c r="LQZ1025" s="716"/>
      <c r="LRA1025" s="716"/>
      <c r="LRB1025" s="716"/>
      <c r="LRC1025" s="716"/>
      <c r="LRD1025" s="716"/>
      <c r="LRE1025" s="716"/>
      <c r="LRF1025" s="716"/>
      <c r="LRG1025" s="716"/>
      <c r="LRH1025" s="716"/>
      <c r="LRI1025" s="716"/>
      <c r="LRJ1025" s="716"/>
      <c r="LRK1025" s="716"/>
      <c r="LRL1025" s="716"/>
      <c r="LRM1025" s="716"/>
      <c r="LRN1025" s="716"/>
      <c r="LRO1025" s="716"/>
      <c r="LRP1025" s="716"/>
      <c r="LRQ1025" s="716"/>
      <c r="LRR1025" s="716"/>
      <c r="LRS1025" s="716"/>
      <c r="LRT1025" s="716"/>
      <c r="LRU1025" s="716"/>
      <c r="LRV1025" s="716"/>
      <c r="LRW1025" s="716"/>
      <c r="LRX1025" s="716"/>
      <c r="LRY1025" s="716"/>
      <c r="LRZ1025" s="716"/>
      <c r="LSA1025" s="716"/>
      <c r="LSB1025" s="716"/>
      <c r="LSC1025" s="716"/>
      <c r="LSD1025" s="716"/>
      <c r="LSE1025" s="716"/>
      <c r="LSF1025" s="716"/>
      <c r="LSG1025" s="716"/>
      <c r="LSH1025" s="716"/>
      <c r="LSI1025" s="716"/>
      <c r="LSJ1025" s="716"/>
      <c r="LSK1025" s="716"/>
      <c r="LSL1025" s="716"/>
      <c r="LSM1025" s="716"/>
      <c r="LSN1025" s="716"/>
      <c r="LSO1025" s="716"/>
      <c r="LSP1025" s="716"/>
      <c r="LSQ1025" s="716"/>
      <c r="LSR1025" s="716"/>
      <c r="LSS1025" s="716"/>
      <c r="LST1025" s="716"/>
      <c r="LSU1025" s="716"/>
      <c r="LSV1025" s="716"/>
      <c r="LSW1025" s="716"/>
      <c r="LSX1025" s="716"/>
      <c r="LSY1025" s="716"/>
      <c r="LSZ1025" s="716"/>
      <c r="LTA1025" s="716"/>
      <c r="LTB1025" s="716"/>
      <c r="LTC1025" s="716"/>
      <c r="LTD1025" s="716"/>
      <c r="LTE1025" s="716"/>
      <c r="LTF1025" s="716"/>
      <c r="LTG1025" s="716"/>
      <c r="LTH1025" s="716"/>
      <c r="LTI1025" s="716"/>
      <c r="LTJ1025" s="716"/>
      <c r="LTK1025" s="716"/>
      <c r="LTL1025" s="716"/>
      <c r="LTM1025" s="716"/>
      <c r="LTN1025" s="716"/>
      <c r="LTO1025" s="716"/>
      <c r="LTP1025" s="716"/>
      <c r="LTQ1025" s="716"/>
      <c r="LTR1025" s="716"/>
      <c r="LTS1025" s="716"/>
      <c r="LTT1025" s="716"/>
      <c r="LTU1025" s="716"/>
      <c r="LTV1025" s="716"/>
      <c r="LTW1025" s="716"/>
      <c r="LTX1025" s="716"/>
      <c r="LTY1025" s="716"/>
      <c r="LTZ1025" s="716"/>
      <c r="LUA1025" s="716"/>
      <c r="LUB1025" s="716"/>
      <c r="LUC1025" s="716"/>
      <c r="LUD1025" s="716"/>
      <c r="LUE1025" s="716"/>
      <c r="LUF1025" s="716"/>
      <c r="LUG1025" s="716"/>
      <c r="LUH1025" s="716"/>
      <c r="LUI1025" s="716"/>
      <c r="LUJ1025" s="716"/>
      <c r="LUK1025" s="716"/>
      <c r="LUL1025" s="716"/>
      <c r="LUM1025" s="716"/>
      <c r="LUN1025" s="716"/>
      <c r="LUO1025" s="716"/>
      <c r="LUP1025" s="716"/>
      <c r="LUQ1025" s="716"/>
      <c r="LUR1025" s="716"/>
      <c r="LUS1025" s="716"/>
      <c r="LUT1025" s="716"/>
      <c r="LUU1025" s="716"/>
      <c r="LUV1025" s="716"/>
      <c r="LUW1025" s="716"/>
      <c r="LUX1025" s="716"/>
      <c r="LUY1025" s="716"/>
      <c r="LUZ1025" s="716"/>
      <c r="LVA1025" s="716"/>
      <c r="LVB1025" s="716"/>
      <c r="LVC1025" s="716"/>
      <c r="LVD1025" s="716"/>
      <c r="LVE1025" s="716"/>
      <c r="LVF1025" s="716"/>
      <c r="LVG1025" s="716"/>
      <c r="LVH1025" s="716"/>
      <c r="LVI1025" s="716"/>
      <c r="LVJ1025" s="716"/>
      <c r="LVK1025" s="716"/>
      <c r="LVL1025" s="716"/>
      <c r="LVM1025" s="716"/>
      <c r="LVN1025" s="716"/>
      <c r="LVO1025" s="716"/>
      <c r="LVP1025" s="716"/>
      <c r="LVQ1025" s="716"/>
      <c r="LVR1025" s="716"/>
      <c r="LVS1025" s="716"/>
      <c r="LVT1025" s="716"/>
      <c r="LVU1025" s="716"/>
      <c r="LVV1025" s="716"/>
      <c r="LVW1025" s="716"/>
      <c r="LVX1025" s="716"/>
      <c r="LVY1025" s="716"/>
      <c r="LVZ1025" s="716"/>
      <c r="LWA1025" s="716"/>
      <c r="LWB1025" s="716"/>
      <c r="LWC1025" s="716"/>
      <c r="LWD1025" s="716"/>
      <c r="LWE1025" s="716"/>
      <c r="LWF1025" s="716"/>
      <c r="LWG1025" s="716"/>
      <c r="LWH1025" s="716"/>
      <c r="LWI1025" s="716"/>
      <c r="LWJ1025" s="716"/>
      <c r="LWK1025" s="716"/>
      <c r="LWL1025" s="716"/>
      <c r="LWM1025" s="716"/>
      <c r="LWN1025" s="716"/>
      <c r="LWO1025" s="716"/>
      <c r="LWP1025" s="716"/>
      <c r="LWQ1025" s="716"/>
      <c r="LWR1025" s="716"/>
      <c r="LWS1025" s="716"/>
      <c r="LWT1025" s="716"/>
      <c r="LWU1025" s="716"/>
      <c r="LWV1025" s="716"/>
      <c r="LWW1025" s="716"/>
      <c r="LWX1025" s="716"/>
      <c r="LWY1025" s="716"/>
      <c r="LWZ1025" s="716"/>
      <c r="LXA1025" s="716"/>
      <c r="LXB1025" s="716"/>
      <c r="LXC1025" s="716"/>
      <c r="LXD1025" s="716"/>
      <c r="LXE1025" s="716"/>
      <c r="LXF1025" s="716"/>
      <c r="LXG1025" s="716"/>
      <c r="LXH1025" s="716"/>
      <c r="LXI1025" s="716"/>
      <c r="LXJ1025" s="716"/>
      <c r="LXK1025" s="716"/>
      <c r="LXL1025" s="716"/>
      <c r="LXM1025" s="716"/>
      <c r="LXN1025" s="716"/>
      <c r="LXO1025" s="716"/>
      <c r="LXP1025" s="716"/>
      <c r="LXQ1025" s="716"/>
      <c r="LXR1025" s="716"/>
      <c r="LXS1025" s="716"/>
      <c r="LXT1025" s="716"/>
      <c r="LXU1025" s="716"/>
      <c r="LXV1025" s="716"/>
      <c r="LXW1025" s="716"/>
      <c r="LXX1025" s="716"/>
      <c r="LXY1025" s="716"/>
      <c r="LXZ1025" s="716"/>
      <c r="LYA1025" s="716"/>
      <c r="LYB1025" s="716"/>
      <c r="LYC1025" s="716"/>
      <c r="LYD1025" s="716"/>
      <c r="LYE1025" s="716"/>
      <c r="LYF1025" s="716"/>
      <c r="LYG1025" s="716"/>
      <c r="LYH1025" s="716"/>
      <c r="LYI1025" s="716"/>
      <c r="LYJ1025" s="716"/>
      <c r="LYK1025" s="716"/>
      <c r="LYL1025" s="716"/>
      <c r="LYM1025" s="716"/>
      <c r="LYN1025" s="716"/>
      <c r="LYO1025" s="716"/>
      <c r="LYP1025" s="716"/>
      <c r="LYQ1025" s="716"/>
      <c r="LYR1025" s="716"/>
      <c r="LYS1025" s="716"/>
      <c r="LYT1025" s="716"/>
      <c r="LYU1025" s="716"/>
      <c r="LYV1025" s="716"/>
      <c r="LYW1025" s="716"/>
      <c r="LYX1025" s="716"/>
      <c r="LYY1025" s="716"/>
      <c r="LYZ1025" s="716"/>
      <c r="LZA1025" s="716"/>
      <c r="LZB1025" s="716"/>
      <c r="LZC1025" s="716"/>
      <c r="LZD1025" s="716"/>
      <c r="LZE1025" s="716"/>
      <c r="LZF1025" s="716"/>
      <c r="LZG1025" s="716"/>
      <c r="LZH1025" s="716"/>
      <c r="LZI1025" s="716"/>
      <c r="LZJ1025" s="716"/>
      <c r="LZK1025" s="716"/>
      <c r="LZL1025" s="716"/>
      <c r="LZM1025" s="716"/>
      <c r="LZN1025" s="716"/>
      <c r="LZO1025" s="716"/>
      <c r="LZP1025" s="716"/>
      <c r="LZQ1025" s="716"/>
      <c r="LZR1025" s="716"/>
      <c r="LZS1025" s="716"/>
      <c r="LZT1025" s="716"/>
      <c r="LZU1025" s="716"/>
      <c r="LZV1025" s="716"/>
      <c r="LZW1025" s="716"/>
      <c r="LZX1025" s="716"/>
      <c r="LZY1025" s="716"/>
      <c r="LZZ1025" s="716"/>
      <c r="MAA1025" s="716"/>
      <c r="MAB1025" s="716"/>
      <c r="MAC1025" s="716"/>
      <c r="MAD1025" s="716"/>
      <c r="MAE1025" s="716"/>
      <c r="MAF1025" s="716"/>
      <c r="MAG1025" s="716"/>
      <c r="MAH1025" s="716"/>
      <c r="MAI1025" s="716"/>
      <c r="MAJ1025" s="716"/>
      <c r="MAK1025" s="716"/>
      <c r="MAL1025" s="716"/>
      <c r="MAM1025" s="716"/>
      <c r="MAN1025" s="716"/>
      <c r="MAO1025" s="716"/>
      <c r="MAP1025" s="716"/>
      <c r="MAQ1025" s="716"/>
      <c r="MAR1025" s="716"/>
      <c r="MAS1025" s="716"/>
      <c r="MAT1025" s="716"/>
      <c r="MAU1025" s="716"/>
      <c r="MAV1025" s="716"/>
      <c r="MAW1025" s="716"/>
      <c r="MAX1025" s="716"/>
      <c r="MAY1025" s="716"/>
      <c r="MAZ1025" s="716"/>
      <c r="MBA1025" s="716"/>
      <c r="MBB1025" s="716"/>
      <c r="MBC1025" s="716"/>
      <c r="MBD1025" s="716"/>
      <c r="MBE1025" s="716"/>
      <c r="MBF1025" s="716"/>
      <c r="MBG1025" s="716"/>
      <c r="MBH1025" s="716"/>
      <c r="MBI1025" s="716"/>
      <c r="MBJ1025" s="716"/>
      <c r="MBK1025" s="716"/>
      <c r="MBL1025" s="716"/>
      <c r="MBM1025" s="716"/>
      <c r="MBN1025" s="716"/>
      <c r="MBO1025" s="716"/>
      <c r="MBP1025" s="716"/>
      <c r="MBQ1025" s="716"/>
      <c r="MBR1025" s="716"/>
      <c r="MBS1025" s="716"/>
      <c r="MBT1025" s="716"/>
      <c r="MBU1025" s="716"/>
      <c r="MBV1025" s="716"/>
      <c r="MBW1025" s="716"/>
      <c r="MBX1025" s="716"/>
      <c r="MBY1025" s="716"/>
      <c r="MBZ1025" s="716"/>
      <c r="MCA1025" s="716"/>
      <c r="MCB1025" s="716"/>
      <c r="MCC1025" s="716"/>
      <c r="MCD1025" s="716"/>
      <c r="MCE1025" s="716"/>
      <c r="MCF1025" s="716"/>
      <c r="MCG1025" s="716"/>
      <c r="MCH1025" s="716"/>
      <c r="MCI1025" s="716"/>
      <c r="MCJ1025" s="716"/>
      <c r="MCK1025" s="716"/>
      <c r="MCL1025" s="716"/>
      <c r="MCM1025" s="716"/>
      <c r="MCN1025" s="716"/>
      <c r="MCO1025" s="716"/>
      <c r="MCP1025" s="716"/>
      <c r="MCQ1025" s="716"/>
      <c r="MCR1025" s="716"/>
      <c r="MCS1025" s="716"/>
      <c r="MCT1025" s="716"/>
      <c r="MCU1025" s="716"/>
      <c r="MCV1025" s="716"/>
      <c r="MCW1025" s="716"/>
      <c r="MCX1025" s="716"/>
      <c r="MCY1025" s="716"/>
      <c r="MCZ1025" s="716"/>
      <c r="MDA1025" s="716"/>
      <c r="MDB1025" s="716"/>
      <c r="MDC1025" s="716"/>
      <c r="MDD1025" s="716"/>
      <c r="MDE1025" s="716"/>
      <c r="MDF1025" s="716"/>
      <c r="MDG1025" s="716"/>
      <c r="MDH1025" s="716"/>
      <c r="MDI1025" s="716"/>
      <c r="MDJ1025" s="716"/>
      <c r="MDK1025" s="716"/>
      <c r="MDL1025" s="716"/>
      <c r="MDM1025" s="716"/>
      <c r="MDN1025" s="716"/>
      <c r="MDO1025" s="716"/>
      <c r="MDP1025" s="716"/>
      <c r="MDQ1025" s="716"/>
      <c r="MDR1025" s="716"/>
      <c r="MDS1025" s="716"/>
      <c r="MDT1025" s="716"/>
      <c r="MDU1025" s="716"/>
      <c r="MDV1025" s="716"/>
      <c r="MDW1025" s="716"/>
      <c r="MDX1025" s="716"/>
      <c r="MDY1025" s="716"/>
      <c r="MDZ1025" s="716"/>
      <c r="MEA1025" s="716"/>
      <c r="MEB1025" s="716"/>
      <c r="MEC1025" s="716"/>
      <c r="MED1025" s="716"/>
      <c r="MEE1025" s="716"/>
      <c r="MEF1025" s="716"/>
      <c r="MEG1025" s="716"/>
      <c r="MEH1025" s="716"/>
      <c r="MEI1025" s="716"/>
      <c r="MEJ1025" s="716"/>
      <c r="MEK1025" s="716"/>
      <c r="MEL1025" s="716"/>
      <c r="MEM1025" s="716"/>
      <c r="MEN1025" s="716"/>
      <c r="MEO1025" s="716"/>
      <c r="MEP1025" s="716"/>
      <c r="MEQ1025" s="716"/>
      <c r="MER1025" s="716"/>
      <c r="MES1025" s="716"/>
      <c r="MET1025" s="716"/>
      <c r="MEU1025" s="716"/>
      <c r="MEV1025" s="716"/>
      <c r="MEW1025" s="716"/>
      <c r="MEX1025" s="716"/>
      <c r="MEY1025" s="716"/>
      <c r="MEZ1025" s="716"/>
      <c r="MFA1025" s="716"/>
      <c r="MFB1025" s="716"/>
      <c r="MFC1025" s="716"/>
      <c r="MFD1025" s="716"/>
      <c r="MFE1025" s="716"/>
      <c r="MFF1025" s="716"/>
      <c r="MFG1025" s="716"/>
      <c r="MFH1025" s="716"/>
      <c r="MFI1025" s="716"/>
      <c r="MFJ1025" s="716"/>
      <c r="MFK1025" s="716"/>
      <c r="MFL1025" s="716"/>
      <c r="MFM1025" s="716"/>
      <c r="MFN1025" s="716"/>
      <c r="MFO1025" s="716"/>
      <c r="MFP1025" s="716"/>
      <c r="MFQ1025" s="716"/>
      <c r="MFR1025" s="716"/>
      <c r="MFS1025" s="716"/>
      <c r="MFT1025" s="716"/>
      <c r="MFU1025" s="716"/>
      <c r="MFV1025" s="716"/>
      <c r="MFW1025" s="716"/>
      <c r="MFX1025" s="716"/>
      <c r="MFY1025" s="716"/>
      <c r="MFZ1025" s="716"/>
      <c r="MGA1025" s="716"/>
      <c r="MGB1025" s="716"/>
      <c r="MGC1025" s="716"/>
      <c r="MGD1025" s="716"/>
      <c r="MGE1025" s="716"/>
      <c r="MGF1025" s="716"/>
      <c r="MGG1025" s="716"/>
      <c r="MGH1025" s="716"/>
      <c r="MGI1025" s="716"/>
      <c r="MGJ1025" s="716"/>
      <c r="MGK1025" s="716"/>
      <c r="MGL1025" s="716"/>
      <c r="MGM1025" s="716"/>
      <c r="MGN1025" s="716"/>
      <c r="MGO1025" s="716"/>
      <c r="MGP1025" s="716"/>
      <c r="MGQ1025" s="716"/>
      <c r="MGR1025" s="716"/>
      <c r="MGS1025" s="716"/>
      <c r="MGT1025" s="716"/>
      <c r="MGU1025" s="716"/>
      <c r="MGV1025" s="716"/>
      <c r="MGW1025" s="716"/>
      <c r="MGX1025" s="716"/>
      <c r="MGY1025" s="716"/>
      <c r="MGZ1025" s="716"/>
      <c r="MHA1025" s="716"/>
      <c r="MHB1025" s="716"/>
      <c r="MHC1025" s="716"/>
      <c r="MHD1025" s="716"/>
      <c r="MHE1025" s="716"/>
      <c r="MHF1025" s="716"/>
      <c r="MHG1025" s="716"/>
      <c r="MHH1025" s="716"/>
      <c r="MHI1025" s="716"/>
      <c r="MHJ1025" s="716"/>
      <c r="MHK1025" s="716"/>
      <c r="MHL1025" s="716"/>
      <c r="MHM1025" s="716"/>
      <c r="MHN1025" s="716"/>
      <c r="MHO1025" s="716"/>
      <c r="MHP1025" s="716"/>
      <c r="MHQ1025" s="716"/>
      <c r="MHR1025" s="716"/>
      <c r="MHS1025" s="716"/>
      <c r="MHT1025" s="716"/>
      <c r="MHU1025" s="716"/>
      <c r="MHV1025" s="716"/>
      <c r="MHW1025" s="716"/>
      <c r="MHX1025" s="716"/>
      <c r="MHY1025" s="716"/>
      <c r="MHZ1025" s="716"/>
      <c r="MIA1025" s="716"/>
      <c r="MIB1025" s="716"/>
      <c r="MIC1025" s="716"/>
      <c r="MID1025" s="716"/>
      <c r="MIE1025" s="716"/>
      <c r="MIF1025" s="716"/>
      <c r="MIG1025" s="716"/>
      <c r="MIH1025" s="716"/>
      <c r="MII1025" s="716"/>
      <c r="MIJ1025" s="716"/>
      <c r="MIK1025" s="716"/>
      <c r="MIL1025" s="716"/>
      <c r="MIM1025" s="716"/>
      <c r="MIN1025" s="716"/>
      <c r="MIO1025" s="716"/>
      <c r="MIP1025" s="716"/>
      <c r="MIQ1025" s="716"/>
      <c r="MIR1025" s="716"/>
      <c r="MIS1025" s="716"/>
      <c r="MIT1025" s="716"/>
      <c r="MIU1025" s="716"/>
      <c r="MIV1025" s="716"/>
      <c r="MIW1025" s="716"/>
      <c r="MIX1025" s="716"/>
      <c r="MIY1025" s="716"/>
      <c r="MIZ1025" s="716"/>
      <c r="MJA1025" s="716"/>
      <c r="MJB1025" s="716"/>
      <c r="MJC1025" s="716"/>
      <c r="MJD1025" s="716"/>
      <c r="MJE1025" s="716"/>
      <c r="MJF1025" s="716"/>
      <c r="MJG1025" s="716"/>
      <c r="MJH1025" s="716"/>
      <c r="MJI1025" s="716"/>
      <c r="MJJ1025" s="716"/>
      <c r="MJK1025" s="716"/>
      <c r="MJL1025" s="716"/>
      <c r="MJM1025" s="716"/>
      <c r="MJN1025" s="716"/>
      <c r="MJO1025" s="716"/>
      <c r="MJP1025" s="716"/>
      <c r="MJQ1025" s="716"/>
      <c r="MJR1025" s="716"/>
      <c r="MJS1025" s="716"/>
      <c r="MJT1025" s="716"/>
      <c r="MJU1025" s="716"/>
      <c r="MJV1025" s="716"/>
      <c r="MJW1025" s="716"/>
      <c r="MJX1025" s="716"/>
      <c r="MJY1025" s="716"/>
      <c r="MJZ1025" s="716"/>
      <c r="MKA1025" s="716"/>
      <c r="MKB1025" s="716"/>
      <c r="MKC1025" s="716"/>
      <c r="MKD1025" s="716"/>
      <c r="MKE1025" s="716"/>
      <c r="MKF1025" s="716"/>
      <c r="MKG1025" s="716"/>
      <c r="MKH1025" s="716"/>
      <c r="MKI1025" s="716"/>
      <c r="MKJ1025" s="716"/>
      <c r="MKK1025" s="716"/>
      <c r="MKL1025" s="716"/>
      <c r="MKM1025" s="716"/>
      <c r="MKN1025" s="716"/>
      <c r="MKO1025" s="716"/>
      <c r="MKP1025" s="716"/>
      <c r="MKQ1025" s="716"/>
      <c r="MKR1025" s="716"/>
      <c r="MKS1025" s="716"/>
      <c r="MKT1025" s="716"/>
      <c r="MKU1025" s="716"/>
      <c r="MKV1025" s="716"/>
      <c r="MKW1025" s="716"/>
      <c r="MKX1025" s="716"/>
      <c r="MKY1025" s="716"/>
      <c r="MKZ1025" s="716"/>
      <c r="MLA1025" s="716"/>
      <c r="MLB1025" s="716"/>
      <c r="MLC1025" s="716"/>
      <c r="MLD1025" s="716"/>
      <c r="MLE1025" s="716"/>
      <c r="MLF1025" s="716"/>
      <c r="MLG1025" s="716"/>
      <c r="MLH1025" s="716"/>
      <c r="MLI1025" s="716"/>
      <c r="MLJ1025" s="716"/>
      <c r="MLK1025" s="716"/>
      <c r="MLL1025" s="716"/>
      <c r="MLM1025" s="716"/>
      <c r="MLN1025" s="716"/>
      <c r="MLO1025" s="716"/>
      <c r="MLP1025" s="716"/>
      <c r="MLQ1025" s="716"/>
      <c r="MLR1025" s="716"/>
      <c r="MLS1025" s="716"/>
      <c r="MLT1025" s="716"/>
      <c r="MLU1025" s="716"/>
      <c r="MLV1025" s="716"/>
      <c r="MLW1025" s="716"/>
      <c r="MLX1025" s="716"/>
      <c r="MLY1025" s="716"/>
      <c r="MLZ1025" s="716"/>
      <c r="MMA1025" s="716"/>
      <c r="MMB1025" s="716"/>
      <c r="MMC1025" s="716"/>
      <c r="MMD1025" s="716"/>
      <c r="MME1025" s="716"/>
      <c r="MMF1025" s="716"/>
      <c r="MMG1025" s="716"/>
      <c r="MMH1025" s="716"/>
      <c r="MMI1025" s="716"/>
      <c r="MMJ1025" s="716"/>
      <c r="MMK1025" s="716"/>
      <c r="MML1025" s="716"/>
      <c r="MMM1025" s="716"/>
      <c r="MMN1025" s="716"/>
      <c r="MMO1025" s="716"/>
      <c r="MMP1025" s="716"/>
      <c r="MMQ1025" s="716"/>
      <c r="MMR1025" s="716"/>
      <c r="MMS1025" s="716"/>
      <c r="MMT1025" s="716"/>
      <c r="MMU1025" s="716"/>
      <c r="MMV1025" s="716"/>
      <c r="MMW1025" s="716"/>
      <c r="MMX1025" s="716"/>
      <c r="MMY1025" s="716"/>
      <c r="MMZ1025" s="716"/>
      <c r="MNA1025" s="716"/>
      <c r="MNB1025" s="716"/>
      <c r="MNC1025" s="716"/>
      <c r="MND1025" s="716"/>
      <c r="MNE1025" s="716"/>
      <c r="MNF1025" s="716"/>
      <c r="MNG1025" s="716"/>
      <c r="MNH1025" s="716"/>
      <c r="MNI1025" s="716"/>
      <c r="MNJ1025" s="716"/>
      <c r="MNK1025" s="716"/>
      <c r="MNL1025" s="716"/>
      <c r="MNM1025" s="716"/>
      <c r="MNN1025" s="716"/>
      <c r="MNO1025" s="716"/>
      <c r="MNP1025" s="716"/>
      <c r="MNQ1025" s="716"/>
      <c r="MNR1025" s="716"/>
      <c r="MNS1025" s="716"/>
      <c r="MNT1025" s="716"/>
      <c r="MNU1025" s="716"/>
      <c r="MNV1025" s="716"/>
      <c r="MNW1025" s="716"/>
      <c r="MNX1025" s="716"/>
      <c r="MNY1025" s="716"/>
      <c r="MNZ1025" s="716"/>
      <c r="MOA1025" s="716"/>
      <c r="MOB1025" s="716"/>
      <c r="MOC1025" s="716"/>
      <c r="MOD1025" s="716"/>
      <c r="MOE1025" s="716"/>
      <c r="MOF1025" s="716"/>
      <c r="MOG1025" s="716"/>
      <c r="MOH1025" s="716"/>
      <c r="MOI1025" s="716"/>
      <c r="MOJ1025" s="716"/>
      <c r="MOK1025" s="716"/>
      <c r="MOL1025" s="716"/>
      <c r="MOM1025" s="716"/>
      <c r="MON1025" s="716"/>
      <c r="MOO1025" s="716"/>
      <c r="MOP1025" s="716"/>
      <c r="MOQ1025" s="716"/>
      <c r="MOR1025" s="716"/>
      <c r="MOS1025" s="716"/>
      <c r="MOT1025" s="716"/>
      <c r="MOU1025" s="716"/>
      <c r="MOV1025" s="716"/>
      <c r="MOW1025" s="716"/>
      <c r="MOX1025" s="716"/>
      <c r="MOY1025" s="716"/>
      <c r="MOZ1025" s="716"/>
      <c r="MPA1025" s="716"/>
      <c r="MPB1025" s="716"/>
      <c r="MPC1025" s="716"/>
      <c r="MPD1025" s="716"/>
      <c r="MPE1025" s="716"/>
      <c r="MPF1025" s="716"/>
      <c r="MPG1025" s="716"/>
      <c r="MPH1025" s="716"/>
      <c r="MPI1025" s="716"/>
      <c r="MPJ1025" s="716"/>
      <c r="MPK1025" s="716"/>
      <c r="MPL1025" s="716"/>
      <c r="MPM1025" s="716"/>
      <c r="MPN1025" s="716"/>
      <c r="MPO1025" s="716"/>
      <c r="MPP1025" s="716"/>
      <c r="MPQ1025" s="716"/>
      <c r="MPR1025" s="716"/>
      <c r="MPS1025" s="716"/>
      <c r="MPT1025" s="716"/>
      <c r="MPU1025" s="716"/>
      <c r="MPV1025" s="716"/>
      <c r="MPW1025" s="716"/>
      <c r="MPX1025" s="716"/>
      <c r="MPY1025" s="716"/>
      <c r="MPZ1025" s="716"/>
      <c r="MQA1025" s="716"/>
      <c r="MQB1025" s="716"/>
      <c r="MQC1025" s="716"/>
      <c r="MQD1025" s="716"/>
      <c r="MQE1025" s="716"/>
      <c r="MQF1025" s="716"/>
      <c r="MQG1025" s="716"/>
      <c r="MQH1025" s="716"/>
      <c r="MQI1025" s="716"/>
      <c r="MQJ1025" s="716"/>
      <c r="MQK1025" s="716"/>
      <c r="MQL1025" s="716"/>
      <c r="MQM1025" s="716"/>
      <c r="MQN1025" s="716"/>
      <c r="MQO1025" s="716"/>
      <c r="MQP1025" s="716"/>
      <c r="MQQ1025" s="716"/>
      <c r="MQR1025" s="716"/>
      <c r="MQS1025" s="716"/>
      <c r="MQT1025" s="716"/>
      <c r="MQU1025" s="716"/>
      <c r="MQV1025" s="716"/>
      <c r="MQW1025" s="716"/>
      <c r="MQX1025" s="716"/>
      <c r="MQY1025" s="716"/>
      <c r="MQZ1025" s="716"/>
      <c r="MRA1025" s="716"/>
      <c r="MRB1025" s="716"/>
      <c r="MRC1025" s="716"/>
      <c r="MRD1025" s="716"/>
      <c r="MRE1025" s="716"/>
      <c r="MRF1025" s="716"/>
      <c r="MRG1025" s="716"/>
      <c r="MRH1025" s="716"/>
      <c r="MRI1025" s="716"/>
      <c r="MRJ1025" s="716"/>
      <c r="MRK1025" s="716"/>
      <c r="MRL1025" s="716"/>
      <c r="MRM1025" s="716"/>
      <c r="MRN1025" s="716"/>
      <c r="MRO1025" s="716"/>
      <c r="MRP1025" s="716"/>
      <c r="MRQ1025" s="716"/>
      <c r="MRR1025" s="716"/>
      <c r="MRS1025" s="716"/>
      <c r="MRT1025" s="716"/>
      <c r="MRU1025" s="716"/>
      <c r="MRV1025" s="716"/>
      <c r="MRW1025" s="716"/>
      <c r="MRX1025" s="716"/>
      <c r="MRY1025" s="716"/>
      <c r="MRZ1025" s="716"/>
      <c r="MSA1025" s="716"/>
      <c r="MSB1025" s="716"/>
      <c r="MSC1025" s="716"/>
      <c r="MSD1025" s="716"/>
      <c r="MSE1025" s="716"/>
      <c r="MSF1025" s="716"/>
      <c r="MSG1025" s="716"/>
      <c r="MSH1025" s="716"/>
      <c r="MSI1025" s="716"/>
      <c r="MSJ1025" s="716"/>
      <c r="MSK1025" s="716"/>
      <c r="MSL1025" s="716"/>
      <c r="MSM1025" s="716"/>
      <c r="MSN1025" s="716"/>
      <c r="MSO1025" s="716"/>
      <c r="MSP1025" s="716"/>
      <c r="MSQ1025" s="716"/>
      <c r="MSR1025" s="716"/>
      <c r="MSS1025" s="716"/>
      <c r="MST1025" s="716"/>
      <c r="MSU1025" s="716"/>
      <c r="MSV1025" s="716"/>
      <c r="MSW1025" s="716"/>
      <c r="MSX1025" s="716"/>
      <c r="MSY1025" s="716"/>
      <c r="MSZ1025" s="716"/>
      <c r="MTA1025" s="716"/>
      <c r="MTB1025" s="716"/>
      <c r="MTC1025" s="716"/>
      <c r="MTD1025" s="716"/>
      <c r="MTE1025" s="716"/>
      <c r="MTF1025" s="716"/>
      <c r="MTG1025" s="716"/>
      <c r="MTH1025" s="716"/>
      <c r="MTI1025" s="716"/>
      <c r="MTJ1025" s="716"/>
      <c r="MTK1025" s="716"/>
      <c r="MTL1025" s="716"/>
      <c r="MTM1025" s="716"/>
      <c r="MTN1025" s="716"/>
      <c r="MTO1025" s="716"/>
      <c r="MTP1025" s="716"/>
      <c r="MTQ1025" s="716"/>
      <c r="MTR1025" s="716"/>
      <c r="MTS1025" s="716"/>
      <c r="MTT1025" s="716"/>
      <c r="MTU1025" s="716"/>
      <c r="MTV1025" s="716"/>
      <c r="MTW1025" s="716"/>
      <c r="MTX1025" s="716"/>
      <c r="MTY1025" s="716"/>
      <c r="MTZ1025" s="716"/>
      <c r="MUA1025" s="716"/>
      <c r="MUB1025" s="716"/>
      <c r="MUC1025" s="716"/>
      <c r="MUD1025" s="716"/>
      <c r="MUE1025" s="716"/>
      <c r="MUF1025" s="716"/>
      <c r="MUG1025" s="716"/>
      <c r="MUH1025" s="716"/>
      <c r="MUI1025" s="716"/>
      <c r="MUJ1025" s="716"/>
      <c r="MUK1025" s="716"/>
      <c r="MUL1025" s="716"/>
      <c r="MUM1025" s="716"/>
      <c r="MUN1025" s="716"/>
      <c r="MUO1025" s="716"/>
      <c r="MUP1025" s="716"/>
      <c r="MUQ1025" s="716"/>
      <c r="MUR1025" s="716"/>
      <c r="MUS1025" s="716"/>
      <c r="MUT1025" s="716"/>
      <c r="MUU1025" s="716"/>
      <c r="MUV1025" s="716"/>
      <c r="MUW1025" s="716"/>
      <c r="MUX1025" s="716"/>
      <c r="MUY1025" s="716"/>
      <c r="MUZ1025" s="716"/>
      <c r="MVA1025" s="716"/>
      <c r="MVB1025" s="716"/>
      <c r="MVC1025" s="716"/>
      <c r="MVD1025" s="716"/>
      <c r="MVE1025" s="716"/>
      <c r="MVF1025" s="716"/>
      <c r="MVG1025" s="716"/>
      <c r="MVH1025" s="716"/>
      <c r="MVI1025" s="716"/>
      <c r="MVJ1025" s="716"/>
      <c r="MVK1025" s="716"/>
      <c r="MVL1025" s="716"/>
      <c r="MVM1025" s="716"/>
      <c r="MVN1025" s="716"/>
      <c r="MVO1025" s="716"/>
      <c r="MVP1025" s="716"/>
      <c r="MVQ1025" s="716"/>
      <c r="MVR1025" s="716"/>
      <c r="MVS1025" s="716"/>
      <c r="MVT1025" s="716"/>
      <c r="MVU1025" s="716"/>
      <c r="MVV1025" s="716"/>
      <c r="MVW1025" s="716"/>
      <c r="MVX1025" s="716"/>
      <c r="MVY1025" s="716"/>
      <c r="MVZ1025" s="716"/>
      <c r="MWA1025" s="716"/>
      <c r="MWB1025" s="716"/>
      <c r="MWC1025" s="716"/>
      <c r="MWD1025" s="716"/>
      <c r="MWE1025" s="716"/>
      <c r="MWF1025" s="716"/>
      <c r="MWG1025" s="716"/>
      <c r="MWH1025" s="716"/>
      <c r="MWI1025" s="716"/>
      <c r="MWJ1025" s="716"/>
      <c r="MWK1025" s="716"/>
      <c r="MWL1025" s="716"/>
      <c r="MWM1025" s="716"/>
      <c r="MWN1025" s="716"/>
      <c r="MWO1025" s="716"/>
      <c r="MWP1025" s="716"/>
      <c r="MWQ1025" s="716"/>
      <c r="MWR1025" s="716"/>
      <c r="MWS1025" s="716"/>
      <c r="MWT1025" s="716"/>
      <c r="MWU1025" s="716"/>
      <c r="MWV1025" s="716"/>
      <c r="MWW1025" s="716"/>
      <c r="MWX1025" s="716"/>
      <c r="MWY1025" s="716"/>
      <c r="MWZ1025" s="716"/>
      <c r="MXA1025" s="716"/>
      <c r="MXB1025" s="716"/>
      <c r="MXC1025" s="716"/>
      <c r="MXD1025" s="716"/>
      <c r="MXE1025" s="716"/>
      <c r="MXF1025" s="716"/>
      <c r="MXG1025" s="716"/>
      <c r="MXH1025" s="716"/>
      <c r="MXI1025" s="716"/>
      <c r="MXJ1025" s="716"/>
      <c r="MXK1025" s="716"/>
      <c r="MXL1025" s="716"/>
      <c r="MXM1025" s="716"/>
      <c r="MXN1025" s="716"/>
      <c r="MXO1025" s="716"/>
      <c r="MXP1025" s="716"/>
      <c r="MXQ1025" s="716"/>
      <c r="MXR1025" s="716"/>
      <c r="MXS1025" s="716"/>
      <c r="MXT1025" s="716"/>
      <c r="MXU1025" s="716"/>
      <c r="MXV1025" s="716"/>
      <c r="MXW1025" s="716"/>
      <c r="MXX1025" s="716"/>
      <c r="MXY1025" s="716"/>
      <c r="MXZ1025" s="716"/>
      <c r="MYA1025" s="716"/>
      <c r="MYB1025" s="716"/>
      <c r="MYC1025" s="716"/>
      <c r="MYD1025" s="716"/>
      <c r="MYE1025" s="716"/>
      <c r="MYF1025" s="716"/>
      <c r="MYG1025" s="716"/>
      <c r="MYH1025" s="716"/>
      <c r="MYI1025" s="716"/>
      <c r="MYJ1025" s="716"/>
      <c r="MYK1025" s="716"/>
      <c r="MYL1025" s="716"/>
      <c r="MYM1025" s="716"/>
      <c r="MYN1025" s="716"/>
      <c r="MYO1025" s="716"/>
      <c r="MYP1025" s="716"/>
      <c r="MYQ1025" s="716"/>
      <c r="MYR1025" s="716"/>
      <c r="MYS1025" s="716"/>
      <c r="MYT1025" s="716"/>
      <c r="MYU1025" s="716"/>
      <c r="MYV1025" s="716"/>
      <c r="MYW1025" s="716"/>
      <c r="MYX1025" s="716"/>
      <c r="MYY1025" s="716"/>
      <c r="MYZ1025" s="716"/>
      <c r="MZA1025" s="716"/>
      <c r="MZB1025" s="716"/>
      <c r="MZC1025" s="716"/>
      <c r="MZD1025" s="716"/>
      <c r="MZE1025" s="716"/>
      <c r="MZF1025" s="716"/>
      <c r="MZG1025" s="716"/>
      <c r="MZH1025" s="716"/>
      <c r="MZI1025" s="716"/>
      <c r="MZJ1025" s="716"/>
      <c r="MZK1025" s="716"/>
      <c r="MZL1025" s="716"/>
      <c r="MZM1025" s="716"/>
      <c r="MZN1025" s="716"/>
      <c r="MZO1025" s="716"/>
      <c r="MZP1025" s="716"/>
      <c r="MZQ1025" s="716"/>
      <c r="MZR1025" s="716"/>
      <c r="MZS1025" s="716"/>
      <c r="MZT1025" s="716"/>
      <c r="MZU1025" s="716"/>
      <c r="MZV1025" s="716"/>
      <c r="MZW1025" s="716"/>
      <c r="MZX1025" s="716"/>
      <c r="MZY1025" s="716"/>
      <c r="MZZ1025" s="716"/>
      <c r="NAA1025" s="716"/>
      <c r="NAB1025" s="716"/>
      <c r="NAC1025" s="716"/>
      <c r="NAD1025" s="716"/>
      <c r="NAE1025" s="716"/>
      <c r="NAF1025" s="716"/>
      <c r="NAG1025" s="716"/>
      <c r="NAH1025" s="716"/>
      <c r="NAI1025" s="716"/>
      <c r="NAJ1025" s="716"/>
      <c r="NAK1025" s="716"/>
      <c r="NAL1025" s="716"/>
      <c r="NAM1025" s="716"/>
      <c r="NAN1025" s="716"/>
      <c r="NAO1025" s="716"/>
      <c r="NAP1025" s="716"/>
      <c r="NAQ1025" s="716"/>
      <c r="NAR1025" s="716"/>
      <c r="NAS1025" s="716"/>
      <c r="NAT1025" s="716"/>
      <c r="NAU1025" s="716"/>
      <c r="NAV1025" s="716"/>
      <c r="NAW1025" s="716"/>
      <c r="NAX1025" s="716"/>
      <c r="NAY1025" s="716"/>
      <c r="NAZ1025" s="716"/>
      <c r="NBA1025" s="716"/>
      <c r="NBB1025" s="716"/>
      <c r="NBC1025" s="716"/>
      <c r="NBD1025" s="716"/>
      <c r="NBE1025" s="716"/>
      <c r="NBF1025" s="716"/>
      <c r="NBG1025" s="716"/>
      <c r="NBH1025" s="716"/>
      <c r="NBI1025" s="716"/>
      <c r="NBJ1025" s="716"/>
      <c r="NBK1025" s="716"/>
      <c r="NBL1025" s="716"/>
      <c r="NBM1025" s="716"/>
      <c r="NBN1025" s="716"/>
      <c r="NBO1025" s="716"/>
      <c r="NBP1025" s="716"/>
      <c r="NBQ1025" s="716"/>
      <c r="NBR1025" s="716"/>
      <c r="NBS1025" s="716"/>
      <c r="NBT1025" s="716"/>
      <c r="NBU1025" s="716"/>
      <c r="NBV1025" s="716"/>
      <c r="NBW1025" s="716"/>
      <c r="NBX1025" s="716"/>
      <c r="NBY1025" s="716"/>
      <c r="NBZ1025" s="716"/>
      <c r="NCA1025" s="716"/>
      <c r="NCB1025" s="716"/>
      <c r="NCC1025" s="716"/>
      <c r="NCD1025" s="716"/>
      <c r="NCE1025" s="716"/>
      <c r="NCF1025" s="716"/>
      <c r="NCG1025" s="716"/>
      <c r="NCH1025" s="716"/>
      <c r="NCI1025" s="716"/>
      <c r="NCJ1025" s="716"/>
      <c r="NCK1025" s="716"/>
      <c r="NCL1025" s="716"/>
      <c r="NCM1025" s="716"/>
      <c r="NCN1025" s="716"/>
      <c r="NCO1025" s="716"/>
      <c r="NCP1025" s="716"/>
      <c r="NCQ1025" s="716"/>
      <c r="NCR1025" s="716"/>
      <c r="NCS1025" s="716"/>
      <c r="NCT1025" s="716"/>
      <c r="NCU1025" s="716"/>
      <c r="NCV1025" s="716"/>
      <c r="NCW1025" s="716"/>
      <c r="NCX1025" s="716"/>
      <c r="NCY1025" s="716"/>
      <c r="NCZ1025" s="716"/>
      <c r="NDA1025" s="716"/>
      <c r="NDB1025" s="716"/>
      <c r="NDC1025" s="716"/>
      <c r="NDD1025" s="716"/>
      <c r="NDE1025" s="716"/>
      <c r="NDF1025" s="716"/>
      <c r="NDG1025" s="716"/>
      <c r="NDH1025" s="716"/>
      <c r="NDI1025" s="716"/>
      <c r="NDJ1025" s="716"/>
      <c r="NDK1025" s="716"/>
      <c r="NDL1025" s="716"/>
      <c r="NDM1025" s="716"/>
      <c r="NDN1025" s="716"/>
      <c r="NDO1025" s="716"/>
      <c r="NDP1025" s="716"/>
      <c r="NDQ1025" s="716"/>
      <c r="NDR1025" s="716"/>
      <c r="NDS1025" s="716"/>
      <c r="NDT1025" s="716"/>
      <c r="NDU1025" s="716"/>
      <c r="NDV1025" s="716"/>
      <c r="NDW1025" s="716"/>
      <c r="NDX1025" s="716"/>
      <c r="NDY1025" s="716"/>
      <c r="NDZ1025" s="716"/>
      <c r="NEA1025" s="716"/>
      <c r="NEB1025" s="716"/>
      <c r="NEC1025" s="716"/>
      <c r="NED1025" s="716"/>
      <c r="NEE1025" s="716"/>
      <c r="NEF1025" s="716"/>
      <c r="NEG1025" s="716"/>
      <c r="NEH1025" s="716"/>
      <c r="NEI1025" s="716"/>
      <c r="NEJ1025" s="716"/>
      <c r="NEK1025" s="716"/>
      <c r="NEL1025" s="716"/>
      <c r="NEM1025" s="716"/>
      <c r="NEN1025" s="716"/>
      <c r="NEO1025" s="716"/>
      <c r="NEP1025" s="716"/>
      <c r="NEQ1025" s="716"/>
      <c r="NER1025" s="716"/>
      <c r="NES1025" s="716"/>
      <c r="NET1025" s="716"/>
      <c r="NEU1025" s="716"/>
      <c r="NEV1025" s="716"/>
      <c r="NEW1025" s="716"/>
      <c r="NEX1025" s="716"/>
      <c r="NEY1025" s="716"/>
      <c r="NEZ1025" s="716"/>
      <c r="NFA1025" s="716"/>
      <c r="NFB1025" s="716"/>
      <c r="NFC1025" s="716"/>
      <c r="NFD1025" s="716"/>
      <c r="NFE1025" s="716"/>
      <c r="NFF1025" s="716"/>
      <c r="NFG1025" s="716"/>
      <c r="NFH1025" s="716"/>
      <c r="NFI1025" s="716"/>
      <c r="NFJ1025" s="716"/>
      <c r="NFK1025" s="716"/>
      <c r="NFL1025" s="716"/>
      <c r="NFM1025" s="716"/>
      <c r="NFN1025" s="716"/>
      <c r="NFO1025" s="716"/>
      <c r="NFP1025" s="716"/>
      <c r="NFQ1025" s="716"/>
      <c r="NFR1025" s="716"/>
      <c r="NFS1025" s="716"/>
      <c r="NFT1025" s="716"/>
      <c r="NFU1025" s="716"/>
      <c r="NFV1025" s="716"/>
      <c r="NFW1025" s="716"/>
      <c r="NFX1025" s="716"/>
      <c r="NFY1025" s="716"/>
      <c r="NFZ1025" s="716"/>
      <c r="NGA1025" s="716"/>
      <c r="NGB1025" s="716"/>
      <c r="NGC1025" s="716"/>
      <c r="NGD1025" s="716"/>
      <c r="NGE1025" s="716"/>
      <c r="NGF1025" s="716"/>
      <c r="NGG1025" s="716"/>
      <c r="NGH1025" s="716"/>
      <c r="NGI1025" s="716"/>
      <c r="NGJ1025" s="716"/>
      <c r="NGK1025" s="716"/>
      <c r="NGL1025" s="716"/>
      <c r="NGM1025" s="716"/>
      <c r="NGN1025" s="716"/>
      <c r="NGO1025" s="716"/>
      <c r="NGP1025" s="716"/>
      <c r="NGQ1025" s="716"/>
      <c r="NGR1025" s="716"/>
      <c r="NGS1025" s="716"/>
      <c r="NGT1025" s="716"/>
      <c r="NGU1025" s="716"/>
      <c r="NGV1025" s="716"/>
      <c r="NGW1025" s="716"/>
      <c r="NGX1025" s="716"/>
      <c r="NGY1025" s="716"/>
      <c r="NGZ1025" s="716"/>
      <c r="NHA1025" s="716"/>
      <c r="NHB1025" s="716"/>
      <c r="NHC1025" s="716"/>
      <c r="NHD1025" s="716"/>
      <c r="NHE1025" s="716"/>
      <c r="NHF1025" s="716"/>
      <c r="NHG1025" s="716"/>
      <c r="NHH1025" s="716"/>
      <c r="NHI1025" s="716"/>
      <c r="NHJ1025" s="716"/>
      <c r="NHK1025" s="716"/>
      <c r="NHL1025" s="716"/>
      <c r="NHM1025" s="716"/>
      <c r="NHN1025" s="716"/>
      <c r="NHO1025" s="716"/>
      <c r="NHP1025" s="716"/>
      <c r="NHQ1025" s="716"/>
      <c r="NHR1025" s="716"/>
      <c r="NHS1025" s="716"/>
      <c r="NHT1025" s="716"/>
      <c r="NHU1025" s="716"/>
      <c r="NHV1025" s="716"/>
      <c r="NHW1025" s="716"/>
      <c r="NHX1025" s="716"/>
      <c r="NHY1025" s="716"/>
      <c r="NHZ1025" s="716"/>
      <c r="NIA1025" s="716"/>
      <c r="NIB1025" s="716"/>
      <c r="NIC1025" s="716"/>
      <c r="NID1025" s="716"/>
      <c r="NIE1025" s="716"/>
      <c r="NIF1025" s="716"/>
      <c r="NIG1025" s="716"/>
      <c r="NIH1025" s="716"/>
      <c r="NII1025" s="716"/>
      <c r="NIJ1025" s="716"/>
      <c r="NIK1025" s="716"/>
      <c r="NIL1025" s="716"/>
      <c r="NIM1025" s="716"/>
      <c r="NIN1025" s="716"/>
      <c r="NIO1025" s="716"/>
      <c r="NIP1025" s="716"/>
      <c r="NIQ1025" s="716"/>
      <c r="NIR1025" s="716"/>
      <c r="NIS1025" s="716"/>
      <c r="NIT1025" s="716"/>
      <c r="NIU1025" s="716"/>
      <c r="NIV1025" s="716"/>
      <c r="NIW1025" s="716"/>
      <c r="NIX1025" s="716"/>
      <c r="NIY1025" s="716"/>
      <c r="NIZ1025" s="716"/>
      <c r="NJA1025" s="716"/>
      <c r="NJB1025" s="716"/>
      <c r="NJC1025" s="716"/>
      <c r="NJD1025" s="716"/>
      <c r="NJE1025" s="716"/>
      <c r="NJF1025" s="716"/>
      <c r="NJG1025" s="716"/>
      <c r="NJH1025" s="716"/>
      <c r="NJI1025" s="716"/>
      <c r="NJJ1025" s="716"/>
      <c r="NJK1025" s="716"/>
      <c r="NJL1025" s="716"/>
      <c r="NJM1025" s="716"/>
      <c r="NJN1025" s="716"/>
      <c r="NJO1025" s="716"/>
      <c r="NJP1025" s="716"/>
      <c r="NJQ1025" s="716"/>
      <c r="NJR1025" s="716"/>
      <c r="NJS1025" s="716"/>
      <c r="NJT1025" s="716"/>
      <c r="NJU1025" s="716"/>
      <c r="NJV1025" s="716"/>
      <c r="NJW1025" s="716"/>
      <c r="NJX1025" s="716"/>
      <c r="NJY1025" s="716"/>
      <c r="NJZ1025" s="716"/>
      <c r="NKA1025" s="716"/>
      <c r="NKB1025" s="716"/>
      <c r="NKC1025" s="716"/>
      <c r="NKD1025" s="716"/>
      <c r="NKE1025" s="716"/>
      <c r="NKF1025" s="716"/>
      <c r="NKG1025" s="716"/>
      <c r="NKH1025" s="716"/>
      <c r="NKI1025" s="716"/>
      <c r="NKJ1025" s="716"/>
      <c r="NKK1025" s="716"/>
      <c r="NKL1025" s="716"/>
      <c r="NKM1025" s="716"/>
      <c r="NKN1025" s="716"/>
      <c r="NKO1025" s="716"/>
      <c r="NKP1025" s="716"/>
      <c r="NKQ1025" s="716"/>
      <c r="NKR1025" s="716"/>
      <c r="NKS1025" s="716"/>
      <c r="NKT1025" s="716"/>
      <c r="NKU1025" s="716"/>
      <c r="NKV1025" s="716"/>
      <c r="NKW1025" s="716"/>
      <c r="NKX1025" s="716"/>
      <c r="NKY1025" s="716"/>
      <c r="NKZ1025" s="716"/>
      <c r="NLA1025" s="716"/>
      <c r="NLB1025" s="716"/>
      <c r="NLC1025" s="716"/>
      <c r="NLD1025" s="716"/>
      <c r="NLE1025" s="716"/>
      <c r="NLF1025" s="716"/>
      <c r="NLG1025" s="716"/>
      <c r="NLH1025" s="716"/>
      <c r="NLI1025" s="716"/>
      <c r="NLJ1025" s="716"/>
      <c r="NLK1025" s="716"/>
      <c r="NLL1025" s="716"/>
      <c r="NLM1025" s="716"/>
      <c r="NLN1025" s="716"/>
      <c r="NLO1025" s="716"/>
      <c r="NLP1025" s="716"/>
      <c r="NLQ1025" s="716"/>
      <c r="NLR1025" s="716"/>
      <c r="NLS1025" s="716"/>
      <c r="NLT1025" s="716"/>
      <c r="NLU1025" s="716"/>
      <c r="NLV1025" s="716"/>
      <c r="NLW1025" s="716"/>
      <c r="NLX1025" s="716"/>
      <c r="NLY1025" s="716"/>
      <c r="NLZ1025" s="716"/>
      <c r="NMA1025" s="716"/>
      <c r="NMB1025" s="716"/>
      <c r="NMC1025" s="716"/>
      <c r="NMD1025" s="716"/>
      <c r="NME1025" s="716"/>
      <c r="NMF1025" s="716"/>
      <c r="NMG1025" s="716"/>
      <c r="NMH1025" s="716"/>
      <c r="NMI1025" s="716"/>
      <c r="NMJ1025" s="716"/>
      <c r="NMK1025" s="716"/>
      <c r="NML1025" s="716"/>
      <c r="NMM1025" s="716"/>
      <c r="NMN1025" s="716"/>
      <c r="NMO1025" s="716"/>
      <c r="NMP1025" s="716"/>
      <c r="NMQ1025" s="716"/>
      <c r="NMR1025" s="716"/>
      <c r="NMS1025" s="716"/>
      <c r="NMT1025" s="716"/>
      <c r="NMU1025" s="716"/>
      <c r="NMV1025" s="716"/>
      <c r="NMW1025" s="716"/>
      <c r="NMX1025" s="716"/>
      <c r="NMY1025" s="716"/>
      <c r="NMZ1025" s="716"/>
      <c r="NNA1025" s="716"/>
      <c r="NNB1025" s="716"/>
      <c r="NNC1025" s="716"/>
      <c r="NND1025" s="716"/>
      <c r="NNE1025" s="716"/>
      <c r="NNF1025" s="716"/>
      <c r="NNG1025" s="716"/>
      <c r="NNH1025" s="716"/>
      <c r="NNI1025" s="716"/>
      <c r="NNJ1025" s="716"/>
      <c r="NNK1025" s="716"/>
      <c r="NNL1025" s="716"/>
      <c r="NNM1025" s="716"/>
      <c r="NNN1025" s="716"/>
      <c r="NNO1025" s="716"/>
      <c r="NNP1025" s="716"/>
      <c r="NNQ1025" s="716"/>
      <c r="NNR1025" s="716"/>
      <c r="NNS1025" s="716"/>
      <c r="NNT1025" s="716"/>
      <c r="NNU1025" s="716"/>
      <c r="NNV1025" s="716"/>
      <c r="NNW1025" s="716"/>
      <c r="NNX1025" s="716"/>
      <c r="NNY1025" s="716"/>
      <c r="NNZ1025" s="716"/>
      <c r="NOA1025" s="716"/>
      <c r="NOB1025" s="716"/>
      <c r="NOC1025" s="716"/>
      <c r="NOD1025" s="716"/>
      <c r="NOE1025" s="716"/>
      <c r="NOF1025" s="716"/>
      <c r="NOG1025" s="716"/>
      <c r="NOH1025" s="716"/>
      <c r="NOI1025" s="716"/>
      <c r="NOJ1025" s="716"/>
      <c r="NOK1025" s="716"/>
      <c r="NOL1025" s="716"/>
      <c r="NOM1025" s="716"/>
      <c r="NON1025" s="716"/>
      <c r="NOO1025" s="716"/>
      <c r="NOP1025" s="716"/>
      <c r="NOQ1025" s="716"/>
      <c r="NOR1025" s="716"/>
      <c r="NOS1025" s="716"/>
      <c r="NOT1025" s="716"/>
      <c r="NOU1025" s="716"/>
      <c r="NOV1025" s="716"/>
      <c r="NOW1025" s="716"/>
      <c r="NOX1025" s="716"/>
      <c r="NOY1025" s="716"/>
      <c r="NOZ1025" s="716"/>
      <c r="NPA1025" s="716"/>
      <c r="NPB1025" s="716"/>
      <c r="NPC1025" s="716"/>
      <c r="NPD1025" s="716"/>
      <c r="NPE1025" s="716"/>
      <c r="NPF1025" s="716"/>
      <c r="NPG1025" s="716"/>
      <c r="NPH1025" s="716"/>
      <c r="NPI1025" s="716"/>
      <c r="NPJ1025" s="716"/>
      <c r="NPK1025" s="716"/>
      <c r="NPL1025" s="716"/>
      <c r="NPM1025" s="716"/>
      <c r="NPN1025" s="716"/>
      <c r="NPO1025" s="716"/>
      <c r="NPP1025" s="716"/>
      <c r="NPQ1025" s="716"/>
      <c r="NPR1025" s="716"/>
      <c r="NPS1025" s="716"/>
      <c r="NPT1025" s="716"/>
      <c r="NPU1025" s="716"/>
      <c r="NPV1025" s="716"/>
      <c r="NPW1025" s="716"/>
      <c r="NPX1025" s="716"/>
      <c r="NPY1025" s="716"/>
      <c r="NPZ1025" s="716"/>
      <c r="NQA1025" s="716"/>
      <c r="NQB1025" s="716"/>
      <c r="NQC1025" s="716"/>
      <c r="NQD1025" s="716"/>
      <c r="NQE1025" s="716"/>
      <c r="NQF1025" s="716"/>
      <c r="NQG1025" s="716"/>
      <c r="NQH1025" s="716"/>
      <c r="NQI1025" s="716"/>
      <c r="NQJ1025" s="716"/>
      <c r="NQK1025" s="716"/>
      <c r="NQL1025" s="716"/>
      <c r="NQM1025" s="716"/>
      <c r="NQN1025" s="716"/>
      <c r="NQO1025" s="716"/>
      <c r="NQP1025" s="716"/>
      <c r="NQQ1025" s="716"/>
      <c r="NQR1025" s="716"/>
      <c r="NQS1025" s="716"/>
      <c r="NQT1025" s="716"/>
      <c r="NQU1025" s="716"/>
      <c r="NQV1025" s="716"/>
      <c r="NQW1025" s="716"/>
      <c r="NQX1025" s="716"/>
      <c r="NQY1025" s="716"/>
      <c r="NQZ1025" s="716"/>
      <c r="NRA1025" s="716"/>
      <c r="NRB1025" s="716"/>
      <c r="NRC1025" s="716"/>
      <c r="NRD1025" s="716"/>
      <c r="NRE1025" s="716"/>
      <c r="NRF1025" s="716"/>
      <c r="NRG1025" s="716"/>
      <c r="NRH1025" s="716"/>
      <c r="NRI1025" s="716"/>
      <c r="NRJ1025" s="716"/>
      <c r="NRK1025" s="716"/>
      <c r="NRL1025" s="716"/>
      <c r="NRM1025" s="716"/>
      <c r="NRN1025" s="716"/>
      <c r="NRO1025" s="716"/>
      <c r="NRP1025" s="716"/>
      <c r="NRQ1025" s="716"/>
      <c r="NRR1025" s="716"/>
      <c r="NRS1025" s="716"/>
      <c r="NRT1025" s="716"/>
      <c r="NRU1025" s="716"/>
      <c r="NRV1025" s="716"/>
      <c r="NRW1025" s="716"/>
      <c r="NRX1025" s="716"/>
      <c r="NRY1025" s="716"/>
      <c r="NRZ1025" s="716"/>
      <c r="NSA1025" s="716"/>
      <c r="NSB1025" s="716"/>
      <c r="NSC1025" s="716"/>
      <c r="NSD1025" s="716"/>
      <c r="NSE1025" s="716"/>
      <c r="NSF1025" s="716"/>
      <c r="NSG1025" s="716"/>
      <c r="NSH1025" s="716"/>
      <c r="NSI1025" s="716"/>
      <c r="NSJ1025" s="716"/>
      <c r="NSK1025" s="716"/>
      <c r="NSL1025" s="716"/>
      <c r="NSM1025" s="716"/>
      <c r="NSN1025" s="716"/>
      <c r="NSO1025" s="716"/>
      <c r="NSP1025" s="716"/>
      <c r="NSQ1025" s="716"/>
      <c r="NSR1025" s="716"/>
      <c r="NSS1025" s="716"/>
      <c r="NST1025" s="716"/>
      <c r="NSU1025" s="716"/>
      <c r="NSV1025" s="716"/>
      <c r="NSW1025" s="716"/>
      <c r="NSX1025" s="716"/>
      <c r="NSY1025" s="716"/>
      <c r="NSZ1025" s="716"/>
      <c r="NTA1025" s="716"/>
      <c r="NTB1025" s="716"/>
      <c r="NTC1025" s="716"/>
      <c r="NTD1025" s="716"/>
      <c r="NTE1025" s="716"/>
      <c r="NTF1025" s="716"/>
      <c r="NTG1025" s="716"/>
      <c r="NTH1025" s="716"/>
      <c r="NTI1025" s="716"/>
      <c r="NTJ1025" s="716"/>
      <c r="NTK1025" s="716"/>
      <c r="NTL1025" s="716"/>
      <c r="NTM1025" s="716"/>
      <c r="NTN1025" s="716"/>
      <c r="NTO1025" s="716"/>
      <c r="NTP1025" s="716"/>
      <c r="NTQ1025" s="716"/>
      <c r="NTR1025" s="716"/>
      <c r="NTS1025" s="716"/>
      <c r="NTT1025" s="716"/>
      <c r="NTU1025" s="716"/>
      <c r="NTV1025" s="716"/>
      <c r="NTW1025" s="716"/>
      <c r="NTX1025" s="716"/>
      <c r="NTY1025" s="716"/>
      <c r="NTZ1025" s="716"/>
      <c r="NUA1025" s="716"/>
      <c r="NUB1025" s="716"/>
      <c r="NUC1025" s="716"/>
      <c r="NUD1025" s="716"/>
      <c r="NUE1025" s="716"/>
      <c r="NUF1025" s="716"/>
      <c r="NUG1025" s="716"/>
      <c r="NUH1025" s="716"/>
      <c r="NUI1025" s="716"/>
      <c r="NUJ1025" s="716"/>
      <c r="NUK1025" s="716"/>
      <c r="NUL1025" s="716"/>
      <c r="NUM1025" s="716"/>
      <c r="NUN1025" s="716"/>
      <c r="NUO1025" s="716"/>
      <c r="NUP1025" s="716"/>
      <c r="NUQ1025" s="716"/>
      <c r="NUR1025" s="716"/>
      <c r="NUS1025" s="716"/>
      <c r="NUT1025" s="716"/>
      <c r="NUU1025" s="716"/>
      <c r="NUV1025" s="716"/>
      <c r="NUW1025" s="716"/>
      <c r="NUX1025" s="716"/>
      <c r="NUY1025" s="716"/>
      <c r="NUZ1025" s="716"/>
      <c r="NVA1025" s="716"/>
      <c r="NVB1025" s="716"/>
      <c r="NVC1025" s="716"/>
      <c r="NVD1025" s="716"/>
      <c r="NVE1025" s="716"/>
      <c r="NVF1025" s="716"/>
      <c r="NVG1025" s="716"/>
      <c r="NVH1025" s="716"/>
      <c r="NVI1025" s="716"/>
      <c r="NVJ1025" s="716"/>
      <c r="NVK1025" s="716"/>
      <c r="NVL1025" s="716"/>
      <c r="NVM1025" s="716"/>
      <c r="NVN1025" s="716"/>
      <c r="NVO1025" s="716"/>
      <c r="NVP1025" s="716"/>
      <c r="NVQ1025" s="716"/>
      <c r="NVR1025" s="716"/>
      <c r="NVS1025" s="716"/>
      <c r="NVT1025" s="716"/>
      <c r="NVU1025" s="716"/>
      <c r="NVV1025" s="716"/>
      <c r="NVW1025" s="716"/>
      <c r="NVX1025" s="716"/>
      <c r="NVY1025" s="716"/>
      <c r="NVZ1025" s="716"/>
      <c r="NWA1025" s="716"/>
      <c r="NWB1025" s="716"/>
      <c r="NWC1025" s="716"/>
      <c r="NWD1025" s="716"/>
      <c r="NWE1025" s="716"/>
      <c r="NWF1025" s="716"/>
      <c r="NWG1025" s="716"/>
      <c r="NWH1025" s="716"/>
      <c r="NWI1025" s="716"/>
      <c r="NWJ1025" s="716"/>
      <c r="NWK1025" s="716"/>
      <c r="NWL1025" s="716"/>
      <c r="NWM1025" s="716"/>
      <c r="NWN1025" s="716"/>
      <c r="NWO1025" s="716"/>
      <c r="NWP1025" s="716"/>
      <c r="NWQ1025" s="716"/>
      <c r="NWR1025" s="716"/>
      <c r="NWS1025" s="716"/>
      <c r="NWT1025" s="716"/>
      <c r="NWU1025" s="716"/>
      <c r="NWV1025" s="716"/>
      <c r="NWW1025" s="716"/>
      <c r="NWX1025" s="716"/>
      <c r="NWY1025" s="716"/>
      <c r="NWZ1025" s="716"/>
      <c r="NXA1025" s="716"/>
      <c r="NXB1025" s="716"/>
      <c r="NXC1025" s="716"/>
      <c r="NXD1025" s="716"/>
      <c r="NXE1025" s="716"/>
      <c r="NXF1025" s="716"/>
      <c r="NXG1025" s="716"/>
      <c r="NXH1025" s="716"/>
      <c r="NXI1025" s="716"/>
      <c r="NXJ1025" s="716"/>
      <c r="NXK1025" s="716"/>
      <c r="NXL1025" s="716"/>
      <c r="NXM1025" s="716"/>
      <c r="NXN1025" s="716"/>
      <c r="NXO1025" s="716"/>
      <c r="NXP1025" s="716"/>
      <c r="NXQ1025" s="716"/>
      <c r="NXR1025" s="716"/>
      <c r="NXS1025" s="716"/>
      <c r="NXT1025" s="716"/>
      <c r="NXU1025" s="716"/>
      <c r="NXV1025" s="716"/>
      <c r="NXW1025" s="716"/>
      <c r="NXX1025" s="716"/>
      <c r="NXY1025" s="716"/>
      <c r="NXZ1025" s="716"/>
      <c r="NYA1025" s="716"/>
      <c r="NYB1025" s="716"/>
      <c r="NYC1025" s="716"/>
      <c r="NYD1025" s="716"/>
      <c r="NYE1025" s="716"/>
      <c r="NYF1025" s="716"/>
      <c r="NYG1025" s="716"/>
      <c r="NYH1025" s="716"/>
      <c r="NYI1025" s="716"/>
      <c r="NYJ1025" s="716"/>
      <c r="NYK1025" s="716"/>
      <c r="NYL1025" s="716"/>
      <c r="NYM1025" s="716"/>
      <c r="NYN1025" s="716"/>
      <c r="NYO1025" s="716"/>
      <c r="NYP1025" s="716"/>
      <c r="NYQ1025" s="716"/>
      <c r="NYR1025" s="716"/>
      <c r="NYS1025" s="716"/>
      <c r="NYT1025" s="716"/>
      <c r="NYU1025" s="716"/>
      <c r="NYV1025" s="716"/>
      <c r="NYW1025" s="716"/>
      <c r="NYX1025" s="716"/>
      <c r="NYY1025" s="716"/>
      <c r="NYZ1025" s="716"/>
      <c r="NZA1025" s="716"/>
      <c r="NZB1025" s="716"/>
      <c r="NZC1025" s="716"/>
      <c r="NZD1025" s="716"/>
      <c r="NZE1025" s="716"/>
      <c r="NZF1025" s="716"/>
      <c r="NZG1025" s="716"/>
      <c r="NZH1025" s="716"/>
      <c r="NZI1025" s="716"/>
      <c r="NZJ1025" s="716"/>
      <c r="NZK1025" s="716"/>
      <c r="NZL1025" s="716"/>
      <c r="NZM1025" s="716"/>
      <c r="NZN1025" s="716"/>
      <c r="NZO1025" s="716"/>
      <c r="NZP1025" s="716"/>
      <c r="NZQ1025" s="716"/>
      <c r="NZR1025" s="716"/>
      <c r="NZS1025" s="716"/>
      <c r="NZT1025" s="716"/>
      <c r="NZU1025" s="716"/>
      <c r="NZV1025" s="716"/>
      <c r="NZW1025" s="716"/>
      <c r="NZX1025" s="716"/>
      <c r="NZY1025" s="716"/>
      <c r="NZZ1025" s="716"/>
      <c r="OAA1025" s="716"/>
      <c r="OAB1025" s="716"/>
      <c r="OAC1025" s="716"/>
      <c r="OAD1025" s="716"/>
      <c r="OAE1025" s="716"/>
      <c r="OAF1025" s="716"/>
      <c r="OAG1025" s="716"/>
      <c r="OAH1025" s="716"/>
      <c r="OAI1025" s="716"/>
      <c r="OAJ1025" s="716"/>
      <c r="OAK1025" s="716"/>
      <c r="OAL1025" s="716"/>
      <c r="OAM1025" s="716"/>
      <c r="OAN1025" s="716"/>
      <c r="OAO1025" s="716"/>
      <c r="OAP1025" s="716"/>
      <c r="OAQ1025" s="716"/>
      <c r="OAR1025" s="716"/>
      <c r="OAS1025" s="716"/>
      <c r="OAT1025" s="716"/>
      <c r="OAU1025" s="716"/>
      <c r="OAV1025" s="716"/>
      <c r="OAW1025" s="716"/>
      <c r="OAX1025" s="716"/>
      <c r="OAY1025" s="716"/>
      <c r="OAZ1025" s="716"/>
      <c r="OBA1025" s="716"/>
      <c r="OBB1025" s="716"/>
      <c r="OBC1025" s="716"/>
      <c r="OBD1025" s="716"/>
      <c r="OBE1025" s="716"/>
      <c r="OBF1025" s="716"/>
      <c r="OBG1025" s="716"/>
      <c r="OBH1025" s="716"/>
      <c r="OBI1025" s="716"/>
      <c r="OBJ1025" s="716"/>
      <c r="OBK1025" s="716"/>
      <c r="OBL1025" s="716"/>
      <c r="OBM1025" s="716"/>
      <c r="OBN1025" s="716"/>
      <c r="OBO1025" s="716"/>
      <c r="OBP1025" s="716"/>
      <c r="OBQ1025" s="716"/>
      <c r="OBR1025" s="716"/>
      <c r="OBS1025" s="716"/>
      <c r="OBT1025" s="716"/>
      <c r="OBU1025" s="716"/>
      <c r="OBV1025" s="716"/>
      <c r="OBW1025" s="716"/>
      <c r="OBX1025" s="716"/>
      <c r="OBY1025" s="716"/>
      <c r="OBZ1025" s="716"/>
      <c r="OCA1025" s="716"/>
      <c r="OCB1025" s="716"/>
      <c r="OCC1025" s="716"/>
      <c r="OCD1025" s="716"/>
      <c r="OCE1025" s="716"/>
      <c r="OCF1025" s="716"/>
      <c r="OCG1025" s="716"/>
      <c r="OCH1025" s="716"/>
      <c r="OCI1025" s="716"/>
      <c r="OCJ1025" s="716"/>
      <c r="OCK1025" s="716"/>
      <c r="OCL1025" s="716"/>
      <c r="OCM1025" s="716"/>
      <c r="OCN1025" s="716"/>
      <c r="OCO1025" s="716"/>
      <c r="OCP1025" s="716"/>
      <c r="OCQ1025" s="716"/>
      <c r="OCR1025" s="716"/>
      <c r="OCS1025" s="716"/>
      <c r="OCT1025" s="716"/>
      <c r="OCU1025" s="716"/>
      <c r="OCV1025" s="716"/>
      <c r="OCW1025" s="716"/>
      <c r="OCX1025" s="716"/>
      <c r="OCY1025" s="716"/>
      <c r="OCZ1025" s="716"/>
      <c r="ODA1025" s="716"/>
      <c r="ODB1025" s="716"/>
      <c r="ODC1025" s="716"/>
      <c r="ODD1025" s="716"/>
      <c r="ODE1025" s="716"/>
      <c r="ODF1025" s="716"/>
      <c r="ODG1025" s="716"/>
      <c r="ODH1025" s="716"/>
      <c r="ODI1025" s="716"/>
      <c r="ODJ1025" s="716"/>
      <c r="ODK1025" s="716"/>
      <c r="ODL1025" s="716"/>
      <c r="ODM1025" s="716"/>
      <c r="ODN1025" s="716"/>
      <c r="ODO1025" s="716"/>
      <c r="ODP1025" s="716"/>
      <c r="ODQ1025" s="716"/>
      <c r="ODR1025" s="716"/>
      <c r="ODS1025" s="716"/>
      <c r="ODT1025" s="716"/>
      <c r="ODU1025" s="716"/>
      <c r="ODV1025" s="716"/>
      <c r="ODW1025" s="716"/>
      <c r="ODX1025" s="716"/>
      <c r="ODY1025" s="716"/>
      <c r="ODZ1025" s="716"/>
      <c r="OEA1025" s="716"/>
      <c r="OEB1025" s="716"/>
      <c r="OEC1025" s="716"/>
      <c r="OED1025" s="716"/>
      <c r="OEE1025" s="716"/>
      <c r="OEF1025" s="716"/>
      <c r="OEG1025" s="716"/>
      <c r="OEH1025" s="716"/>
      <c r="OEI1025" s="716"/>
      <c r="OEJ1025" s="716"/>
      <c r="OEK1025" s="716"/>
      <c r="OEL1025" s="716"/>
      <c r="OEM1025" s="716"/>
      <c r="OEN1025" s="716"/>
      <c r="OEO1025" s="716"/>
      <c r="OEP1025" s="716"/>
      <c r="OEQ1025" s="716"/>
      <c r="OER1025" s="716"/>
      <c r="OES1025" s="716"/>
      <c r="OET1025" s="716"/>
      <c r="OEU1025" s="716"/>
      <c r="OEV1025" s="716"/>
      <c r="OEW1025" s="716"/>
      <c r="OEX1025" s="716"/>
      <c r="OEY1025" s="716"/>
      <c r="OEZ1025" s="716"/>
      <c r="OFA1025" s="716"/>
      <c r="OFB1025" s="716"/>
      <c r="OFC1025" s="716"/>
      <c r="OFD1025" s="716"/>
      <c r="OFE1025" s="716"/>
      <c r="OFF1025" s="716"/>
      <c r="OFG1025" s="716"/>
      <c r="OFH1025" s="716"/>
      <c r="OFI1025" s="716"/>
      <c r="OFJ1025" s="716"/>
      <c r="OFK1025" s="716"/>
      <c r="OFL1025" s="716"/>
      <c r="OFM1025" s="716"/>
      <c r="OFN1025" s="716"/>
      <c r="OFO1025" s="716"/>
      <c r="OFP1025" s="716"/>
      <c r="OFQ1025" s="716"/>
      <c r="OFR1025" s="716"/>
      <c r="OFS1025" s="716"/>
      <c r="OFT1025" s="716"/>
      <c r="OFU1025" s="716"/>
      <c r="OFV1025" s="716"/>
      <c r="OFW1025" s="716"/>
      <c r="OFX1025" s="716"/>
      <c r="OFY1025" s="716"/>
      <c r="OFZ1025" s="716"/>
      <c r="OGA1025" s="716"/>
      <c r="OGB1025" s="716"/>
      <c r="OGC1025" s="716"/>
      <c r="OGD1025" s="716"/>
      <c r="OGE1025" s="716"/>
      <c r="OGF1025" s="716"/>
      <c r="OGG1025" s="716"/>
      <c r="OGH1025" s="716"/>
      <c r="OGI1025" s="716"/>
      <c r="OGJ1025" s="716"/>
      <c r="OGK1025" s="716"/>
      <c r="OGL1025" s="716"/>
      <c r="OGM1025" s="716"/>
      <c r="OGN1025" s="716"/>
      <c r="OGO1025" s="716"/>
      <c r="OGP1025" s="716"/>
      <c r="OGQ1025" s="716"/>
      <c r="OGR1025" s="716"/>
      <c r="OGS1025" s="716"/>
      <c r="OGT1025" s="716"/>
      <c r="OGU1025" s="716"/>
      <c r="OGV1025" s="716"/>
      <c r="OGW1025" s="716"/>
      <c r="OGX1025" s="716"/>
      <c r="OGY1025" s="716"/>
      <c r="OGZ1025" s="716"/>
      <c r="OHA1025" s="716"/>
      <c r="OHB1025" s="716"/>
      <c r="OHC1025" s="716"/>
      <c r="OHD1025" s="716"/>
      <c r="OHE1025" s="716"/>
      <c r="OHF1025" s="716"/>
      <c r="OHG1025" s="716"/>
      <c r="OHH1025" s="716"/>
      <c r="OHI1025" s="716"/>
      <c r="OHJ1025" s="716"/>
      <c r="OHK1025" s="716"/>
      <c r="OHL1025" s="716"/>
      <c r="OHM1025" s="716"/>
      <c r="OHN1025" s="716"/>
      <c r="OHO1025" s="716"/>
      <c r="OHP1025" s="716"/>
      <c r="OHQ1025" s="716"/>
      <c r="OHR1025" s="716"/>
      <c r="OHS1025" s="716"/>
      <c r="OHT1025" s="716"/>
      <c r="OHU1025" s="716"/>
      <c r="OHV1025" s="716"/>
      <c r="OHW1025" s="716"/>
      <c r="OHX1025" s="716"/>
      <c r="OHY1025" s="716"/>
      <c r="OHZ1025" s="716"/>
      <c r="OIA1025" s="716"/>
      <c r="OIB1025" s="716"/>
      <c r="OIC1025" s="716"/>
      <c r="OID1025" s="716"/>
      <c r="OIE1025" s="716"/>
      <c r="OIF1025" s="716"/>
      <c r="OIG1025" s="716"/>
      <c r="OIH1025" s="716"/>
      <c r="OII1025" s="716"/>
      <c r="OIJ1025" s="716"/>
      <c r="OIK1025" s="716"/>
      <c r="OIL1025" s="716"/>
      <c r="OIM1025" s="716"/>
      <c r="OIN1025" s="716"/>
      <c r="OIO1025" s="716"/>
      <c r="OIP1025" s="716"/>
      <c r="OIQ1025" s="716"/>
      <c r="OIR1025" s="716"/>
      <c r="OIS1025" s="716"/>
      <c r="OIT1025" s="716"/>
      <c r="OIU1025" s="716"/>
      <c r="OIV1025" s="716"/>
      <c r="OIW1025" s="716"/>
      <c r="OIX1025" s="716"/>
      <c r="OIY1025" s="716"/>
      <c r="OIZ1025" s="716"/>
      <c r="OJA1025" s="716"/>
      <c r="OJB1025" s="716"/>
      <c r="OJC1025" s="716"/>
      <c r="OJD1025" s="716"/>
      <c r="OJE1025" s="716"/>
      <c r="OJF1025" s="716"/>
      <c r="OJG1025" s="716"/>
      <c r="OJH1025" s="716"/>
      <c r="OJI1025" s="716"/>
      <c r="OJJ1025" s="716"/>
      <c r="OJK1025" s="716"/>
      <c r="OJL1025" s="716"/>
      <c r="OJM1025" s="716"/>
      <c r="OJN1025" s="716"/>
      <c r="OJO1025" s="716"/>
      <c r="OJP1025" s="716"/>
      <c r="OJQ1025" s="716"/>
      <c r="OJR1025" s="716"/>
      <c r="OJS1025" s="716"/>
      <c r="OJT1025" s="716"/>
      <c r="OJU1025" s="716"/>
      <c r="OJV1025" s="716"/>
      <c r="OJW1025" s="716"/>
      <c r="OJX1025" s="716"/>
      <c r="OJY1025" s="716"/>
      <c r="OJZ1025" s="716"/>
      <c r="OKA1025" s="716"/>
      <c r="OKB1025" s="716"/>
      <c r="OKC1025" s="716"/>
      <c r="OKD1025" s="716"/>
      <c r="OKE1025" s="716"/>
      <c r="OKF1025" s="716"/>
      <c r="OKG1025" s="716"/>
      <c r="OKH1025" s="716"/>
      <c r="OKI1025" s="716"/>
      <c r="OKJ1025" s="716"/>
      <c r="OKK1025" s="716"/>
      <c r="OKL1025" s="716"/>
      <c r="OKM1025" s="716"/>
      <c r="OKN1025" s="716"/>
      <c r="OKO1025" s="716"/>
      <c r="OKP1025" s="716"/>
      <c r="OKQ1025" s="716"/>
      <c r="OKR1025" s="716"/>
      <c r="OKS1025" s="716"/>
      <c r="OKT1025" s="716"/>
      <c r="OKU1025" s="716"/>
      <c r="OKV1025" s="716"/>
      <c r="OKW1025" s="716"/>
      <c r="OKX1025" s="716"/>
      <c r="OKY1025" s="716"/>
      <c r="OKZ1025" s="716"/>
      <c r="OLA1025" s="716"/>
      <c r="OLB1025" s="716"/>
      <c r="OLC1025" s="716"/>
      <c r="OLD1025" s="716"/>
      <c r="OLE1025" s="716"/>
      <c r="OLF1025" s="716"/>
      <c r="OLG1025" s="716"/>
      <c r="OLH1025" s="716"/>
      <c r="OLI1025" s="716"/>
      <c r="OLJ1025" s="716"/>
      <c r="OLK1025" s="716"/>
      <c r="OLL1025" s="716"/>
      <c r="OLM1025" s="716"/>
      <c r="OLN1025" s="716"/>
      <c r="OLO1025" s="716"/>
      <c r="OLP1025" s="716"/>
      <c r="OLQ1025" s="716"/>
      <c r="OLR1025" s="716"/>
      <c r="OLS1025" s="716"/>
      <c r="OLT1025" s="716"/>
      <c r="OLU1025" s="716"/>
      <c r="OLV1025" s="716"/>
      <c r="OLW1025" s="716"/>
      <c r="OLX1025" s="716"/>
      <c r="OLY1025" s="716"/>
      <c r="OLZ1025" s="716"/>
      <c r="OMA1025" s="716"/>
      <c r="OMB1025" s="716"/>
      <c r="OMC1025" s="716"/>
      <c r="OMD1025" s="716"/>
      <c r="OME1025" s="716"/>
      <c r="OMF1025" s="716"/>
      <c r="OMG1025" s="716"/>
      <c r="OMH1025" s="716"/>
      <c r="OMI1025" s="716"/>
      <c r="OMJ1025" s="716"/>
      <c r="OMK1025" s="716"/>
      <c r="OML1025" s="716"/>
      <c r="OMM1025" s="716"/>
      <c r="OMN1025" s="716"/>
      <c r="OMO1025" s="716"/>
      <c r="OMP1025" s="716"/>
      <c r="OMQ1025" s="716"/>
      <c r="OMR1025" s="716"/>
      <c r="OMS1025" s="716"/>
      <c r="OMT1025" s="716"/>
      <c r="OMU1025" s="716"/>
      <c r="OMV1025" s="716"/>
      <c r="OMW1025" s="716"/>
      <c r="OMX1025" s="716"/>
      <c r="OMY1025" s="716"/>
      <c r="OMZ1025" s="716"/>
      <c r="ONA1025" s="716"/>
      <c r="ONB1025" s="716"/>
      <c r="ONC1025" s="716"/>
      <c r="OND1025" s="716"/>
      <c r="ONE1025" s="716"/>
      <c r="ONF1025" s="716"/>
      <c r="ONG1025" s="716"/>
      <c r="ONH1025" s="716"/>
      <c r="ONI1025" s="716"/>
      <c r="ONJ1025" s="716"/>
      <c r="ONK1025" s="716"/>
      <c r="ONL1025" s="716"/>
      <c r="ONM1025" s="716"/>
      <c r="ONN1025" s="716"/>
      <c r="ONO1025" s="716"/>
      <c r="ONP1025" s="716"/>
      <c r="ONQ1025" s="716"/>
      <c r="ONR1025" s="716"/>
      <c r="ONS1025" s="716"/>
      <c r="ONT1025" s="716"/>
      <c r="ONU1025" s="716"/>
      <c r="ONV1025" s="716"/>
      <c r="ONW1025" s="716"/>
      <c r="ONX1025" s="716"/>
      <c r="ONY1025" s="716"/>
      <c r="ONZ1025" s="716"/>
      <c r="OOA1025" s="716"/>
      <c r="OOB1025" s="716"/>
      <c r="OOC1025" s="716"/>
      <c r="OOD1025" s="716"/>
      <c r="OOE1025" s="716"/>
      <c r="OOF1025" s="716"/>
      <c r="OOG1025" s="716"/>
      <c r="OOH1025" s="716"/>
      <c r="OOI1025" s="716"/>
      <c r="OOJ1025" s="716"/>
      <c r="OOK1025" s="716"/>
      <c r="OOL1025" s="716"/>
      <c r="OOM1025" s="716"/>
      <c r="OON1025" s="716"/>
      <c r="OOO1025" s="716"/>
      <c r="OOP1025" s="716"/>
      <c r="OOQ1025" s="716"/>
      <c r="OOR1025" s="716"/>
      <c r="OOS1025" s="716"/>
      <c r="OOT1025" s="716"/>
      <c r="OOU1025" s="716"/>
      <c r="OOV1025" s="716"/>
      <c r="OOW1025" s="716"/>
      <c r="OOX1025" s="716"/>
      <c r="OOY1025" s="716"/>
      <c r="OOZ1025" s="716"/>
      <c r="OPA1025" s="716"/>
      <c r="OPB1025" s="716"/>
      <c r="OPC1025" s="716"/>
      <c r="OPD1025" s="716"/>
      <c r="OPE1025" s="716"/>
      <c r="OPF1025" s="716"/>
      <c r="OPG1025" s="716"/>
      <c r="OPH1025" s="716"/>
      <c r="OPI1025" s="716"/>
      <c r="OPJ1025" s="716"/>
      <c r="OPK1025" s="716"/>
      <c r="OPL1025" s="716"/>
      <c r="OPM1025" s="716"/>
      <c r="OPN1025" s="716"/>
      <c r="OPO1025" s="716"/>
      <c r="OPP1025" s="716"/>
      <c r="OPQ1025" s="716"/>
      <c r="OPR1025" s="716"/>
      <c r="OPS1025" s="716"/>
      <c r="OPT1025" s="716"/>
      <c r="OPU1025" s="716"/>
      <c r="OPV1025" s="716"/>
      <c r="OPW1025" s="716"/>
      <c r="OPX1025" s="716"/>
      <c r="OPY1025" s="716"/>
      <c r="OPZ1025" s="716"/>
      <c r="OQA1025" s="716"/>
      <c r="OQB1025" s="716"/>
      <c r="OQC1025" s="716"/>
      <c r="OQD1025" s="716"/>
      <c r="OQE1025" s="716"/>
      <c r="OQF1025" s="716"/>
      <c r="OQG1025" s="716"/>
      <c r="OQH1025" s="716"/>
      <c r="OQI1025" s="716"/>
      <c r="OQJ1025" s="716"/>
      <c r="OQK1025" s="716"/>
      <c r="OQL1025" s="716"/>
      <c r="OQM1025" s="716"/>
      <c r="OQN1025" s="716"/>
      <c r="OQO1025" s="716"/>
      <c r="OQP1025" s="716"/>
      <c r="OQQ1025" s="716"/>
      <c r="OQR1025" s="716"/>
      <c r="OQS1025" s="716"/>
      <c r="OQT1025" s="716"/>
      <c r="OQU1025" s="716"/>
      <c r="OQV1025" s="716"/>
      <c r="OQW1025" s="716"/>
      <c r="OQX1025" s="716"/>
      <c r="OQY1025" s="716"/>
      <c r="OQZ1025" s="716"/>
      <c r="ORA1025" s="716"/>
      <c r="ORB1025" s="716"/>
      <c r="ORC1025" s="716"/>
      <c r="ORD1025" s="716"/>
      <c r="ORE1025" s="716"/>
      <c r="ORF1025" s="716"/>
      <c r="ORG1025" s="716"/>
      <c r="ORH1025" s="716"/>
      <c r="ORI1025" s="716"/>
      <c r="ORJ1025" s="716"/>
      <c r="ORK1025" s="716"/>
      <c r="ORL1025" s="716"/>
      <c r="ORM1025" s="716"/>
      <c r="ORN1025" s="716"/>
      <c r="ORO1025" s="716"/>
      <c r="ORP1025" s="716"/>
      <c r="ORQ1025" s="716"/>
      <c r="ORR1025" s="716"/>
      <c r="ORS1025" s="716"/>
      <c r="ORT1025" s="716"/>
      <c r="ORU1025" s="716"/>
      <c r="ORV1025" s="716"/>
      <c r="ORW1025" s="716"/>
      <c r="ORX1025" s="716"/>
      <c r="ORY1025" s="716"/>
      <c r="ORZ1025" s="716"/>
      <c r="OSA1025" s="716"/>
      <c r="OSB1025" s="716"/>
      <c r="OSC1025" s="716"/>
      <c r="OSD1025" s="716"/>
      <c r="OSE1025" s="716"/>
      <c r="OSF1025" s="716"/>
      <c r="OSG1025" s="716"/>
      <c r="OSH1025" s="716"/>
      <c r="OSI1025" s="716"/>
      <c r="OSJ1025" s="716"/>
      <c r="OSK1025" s="716"/>
      <c r="OSL1025" s="716"/>
      <c r="OSM1025" s="716"/>
      <c r="OSN1025" s="716"/>
      <c r="OSO1025" s="716"/>
      <c r="OSP1025" s="716"/>
      <c r="OSQ1025" s="716"/>
      <c r="OSR1025" s="716"/>
      <c r="OSS1025" s="716"/>
      <c r="OST1025" s="716"/>
      <c r="OSU1025" s="716"/>
      <c r="OSV1025" s="716"/>
      <c r="OSW1025" s="716"/>
      <c r="OSX1025" s="716"/>
      <c r="OSY1025" s="716"/>
      <c r="OSZ1025" s="716"/>
      <c r="OTA1025" s="716"/>
      <c r="OTB1025" s="716"/>
      <c r="OTC1025" s="716"/>
      <c r="OTD1025" s="716"/>
      <c r="OTE1025" s="716"/>
      <c r="OTF1025" s="716"/>
      <c r="OTG1025" s="716"/>
      <c r="OTH1025" s="716"/>
      <c r="OTI1025" s="716"/>
      <c r="OTJ1025" s="716"/>
      <c r="OTK1025" s="716"/>
      <c r="OTL1025" s="716"/>
      <c r="OTM1025" s="716"/>
      <c r="OTN1025" s="716"/>
      <c r="OTO1025" s="716"/>
      <c r="OTP1025" s="716"/>
      <c r="OTQ1025" s="716"/>
      <c r="OTR1025" s="716"/>
      <c r="OTS1025" s="716"/>
      <c r="OTT1025" s="716"/>
      <c r="OTU1025" s="716"/>
      <c r="OTV1025" s="716"/>
      <c r="OTW1025" s="716"/>
      <c r="OTX1025" s="716"/>
      <c r="OTY1025" s="716"/>
      <c r="OTZ1025" s="716"/>
      <c r="OUA1025" s="716"/>
      <c r="OUB1025" s="716"/>
      <c r="OUC1025" s="716"/>
      <c r="OUD1025" s="716"/>
      <c r="OUE1025" s="716"/>
      <c r="OUF1025" s="716"/>
      <c r="OUG1025" s="716"/>
      <c r="OUH1025" s="716"/>
      <c r="OUI1025" s="716"/>
      <c r="OUJ1025" s="716"/>
      <c r="OUK1025" s="716"/>
      <c r="OUL1025" s="716"/>
      <c r="OUM1025" s="716"/>
      <c r="OUN1025" s="716"/>
      <c r="OUO1025" s="716"/>
      <c r="OUP1025" s="716"/>
      <c r="OUQ1025" s="716"/>
      <c r="OUR1025" s="716"/>
      <c r="OUS1025" s="716"/>
      <c r="OUT1025" s="716"/>
      <c r="OUU1025" s="716"/>
      <c r="OUV1025" s="716"/>
      <c r="OUW1025" s="716"/>
      <c r="OUX1025" s="716"/>
      <c r="OUY1025" s="716"/>
      <c r="OUZ1025" s="716"/>
      <c r="OVA1025" s="716"/>
      <c r="OVB1025" s="716"/>
      <c r="OVC1025" s="716"/>
      <c r="OVD1025" s="716"/>
      <c r="OVE1025" s="716"/>
      <c r="OVF1025" s="716"/>
      <c r="OVG1025" s="716"/>
      <c r="OVH1025" s="716"/>
      <c r="OVI1025" s="716"/>
      <c r="OVJ1025" s="716"/>
      <c r="OVK1025" s="716"/>
      <c r="OVL1025" s="716"/>
      <c r="OVM1025" s="716"/>
      <c r="OVN1025" s="716"/>
      <c r="OVO1025" s="716"/>
      <c r="OVP1025" s="716"/>
      <c r="OVQ1025" s="716"/>
      <c r="OVR1025" s="716"/>
      <c r="OVS1025" s="716"/>
      <c r="OVT1025" s="716"/>
      <c r="OVU1025" s="716"/>
      <c r="OVV1025" s="716"/>
      <c r="OVW1025" s="716"/>
      <c r="OVX1025" s="716"/>
      <c r="OVY1025" s="716"/>
      <c r="OVZ1025" s="716"/>
      <c r="OWA1025" s="716"/>
      <c r="OWB1025" s="716"/>
      <c r="OWC1025" s="716"/>
      <c r="OWD1025" s="716"/>
      <c r="OWE1025" s="716"/>
      <c r="OWF1025" s="716"/>
      <c r="OWG1025" s="716"/>
      <c r="OWH1025" s="716"/>
      <c r="OWI1025" s="716"/>
      <c r="OWJ1025" s="716"/>
      <c r="OWK1025" s="716"/>
      <c r="OWL1025" s="716"/>
      <c r="OWM1025" s="716"/>
      <c r="OWN1025" s="716"/>
      <c r="OWO1025" s="716"/>
      <c r="OWP1025" s="716"/>
      <c r="OWQ1025" s="716"/>
      <c r="OWR1025" s="716"/>
      <c r="OWS1025" s="716"/>
      <c r="OWT1025" s="716"/>
      <c r="OWU1025" s="716"/>
      <c r="OWV1025" s="716"/>
      <c r="OWW1025" s="716"/>
      <c r="OWX1025" s="716"/>
      <c r="OWY1025" s="716"/>
      <c r="OWZ1025" s="716"/>
      <c r="OXA1025" s="716"/>
      <c r="OXB1025" s="716"/>
      <c r="OXC1025" s="716"/>
      <c r="OXD1025" s="716"/>
      <c r="OXE1025" s="716"/>
      <c r="OXF1025" s="716"/>
      <c r="OXG1025" s="716"/>
      <c r="OXH1025" s="716"/>
      <c r="OXI1025" s="716"/>
      <c r="OXJ1025" s="716"/>
      <c r="OXK1025" s="716"/>
      <c r="OXL1025" s="716"/>
      <c r="OXM1025" s="716"/>
      <c r="OXN1025" s="716"/>
      <c r="OXO1025" s="716"/>
      <c r="OXP1025" s="716"/>
      <c r="OXQ1025" s="716"/>
      <c r="OXR1025" s="716"/>
      <c r="OXS1025" s="716"/>
      <c r="OXT1025" s="716"/>
      <c r="OXU1025" s="716"/>
      <c r="OXV1025" s="716"/>
      <c r="OXW1025" s="716"/>
      <c r="OXX1025" s="716"/>
      <c r="OXY1025" s="716"/>
      <c r="OXZ1025" s="716"/>
      <c r="OYA1025" s="716"/>
      <c r="OYB1025" s="716"/>
      <c r="OYC1025" s="716"/>
      <c r="OYD1025" s="716"/>
      <c r="OYE1025" s="716"/>
      <c r="OYF1025" s="716"/>
      <c r="OYG1025" s="716"/>
      <c r="OYH1025" s="716"/>
      <c r="OYI1025" s="716"/>
      <c r="OYJ1025" s="716"/>
      <c r="OYK1025" s="716"/>
      <c r="OYL1025" s="716"/>
      <c r="OYM1025" s="716"/>
      <c r="OYN1025" s="716"/>
      <c r="OYO1025" s="716"/>
      <c r="OYP1025" s="716"/>
      <c r="OYQ1025" s="716"/>
      <c r="OYR1025" s="716"/>
      <c r="OYS1025" s="716"/>
      <c r="OYT1025" s="716"/>
      <c r="OYU1025" s="716"/>
      <c r="OYV1025" s="716"/>
      <c r="OYW1025" s="716"/>
      <c r="OYX1025" s="716"/>
      <c r="OYY1025" s="716"/>
      <c r="OYZ1025" s="716"/>
      <c r="OZA1025" s="716"/>
      <c r="OZB1025" s="716"/>
      <c r="OZC1025" s="716"/>
      <c r="OZD1025" s="716"/>
      <c r="OZE1025" s="716"/>
      <c r="OZF1025" s="716"/>
      <c r="OZG1025" s="716"/>
      <c r="OZH1025" s="716"/>
      <c r="OZI1025" s="716"/>
      <c r="OZJ1025" s="716"/>
      <c r="OZK1025" s="716"/>
      <c r="OZL1025" s="716"/>
      <c r="OZM1025" s="716"/>
      <c r="OZN1025" s="716"/>
      <c r="OZO1025" s="716"/>
      <c r="OZP1025" s="716"/>
      <c r="OZQ1025" s="716"/>
      <c r="OZR1025" s="716"/>
      <c r="OZS1025" s="716"/>
      <c r="OZT1025" s="716"/>
      <c r="OZU1025" s="716"/>
      <c r="OZV1025" s="716"/>
      <c r="OZW1025" s="716"/>
      <c r="OZX1025" s="716"/>
      <c r="OZY1025" s="716"/>
      <c r="OZZ1025" s="716"/>
      <c r="PAA1025" s="716"/>
      <c r="PAB1025" s="716"/>
      <c r="PAC1025" s="716"/>
      <c r="PAD1025" s="716"/>
      <c r="PAE1025" s="716"/>
      <c r="PAF1025" s="716"/>
      <c r="PAG1025" s="716"/>
      <c r="PAH1025" s="716"/>
      <c r="PAI1025" s="716"/>
      <c r="PAJ1025" s="716"/>
      <c r="PAK1025" s="716"/>
      <c r="PAL1025" s="716"/>
      <c r="PAM1025" s="716"/>
      <c r="PAN1025" s="716"/>
      <c r="PAO1025" s="716"/>
      <c r="PAP1025" s="716"/>
      <c r="PAQ1025" s="716"/>
      <c r="PAR1025" s="716"/>
      <c r="PAS1025" s="716"/>
      <c r="PAT1025" s="716"/>
      <c r="PAU1025" s="716"/>
      <c r="PAV1025" s="716"/>
      <c r="PAW1025" s="716"/>
      <c r="PAX1025" s="716"/>
      <c r="PAY1025" s="716"/>
      <c r="PAZ1025" s="716"/>
      <c r="PBA1025" s="716"/>
      <c r="PBB1025" s="716"/>
      <c r="PBC1025" s="716"/>
      <c r="PBD1025" s="716"/>
      <c r="PBE1025" s="716"/>
      <c r="PBF1025" s="716"/>
      <c r="PBG1025" s="716"/>
      <c r="PBH1025" s="716"/>
      <c r="PBI1025" s="716"/>
      <c r="PBJ1025" s="716"/>
      <c r="PBK1025" s="716"/>
      <c r="PBL1025" s="716"/>
      <c r="PBM1025" s="716"/>
      <c r="PBN1025" s="716"/>
      <c r="PBO1025" s="716"/>
      <c r="PBP1025" s="716"/>
      <c r="PBQ1025" s="716"/>
      <c r="PBR1025" s="716"/>
      <c r="PBS1025" s="716"/>
      <c r="PBT1025" s="716"/>
      <c r="PBU1025" s="716"/>
      <c r="PBV1025" s="716"/>
      <c r="PBW1025" s="716"/>
      <c r="PBX1025" s="716"/>
      <c r="PBY1025" s="716"/>
      <c r="PBZ1025" s="716"/>
      <c r="PCA1025" s="716"/>
      <c r="PCB1025" s="716"/>
      <c r="PCC1025" s="716"/>
      <c r="PCD1025" s="716"/>
      <c r="PCE1025" s="716"/>
      <c r="PCF1025" s="716"/>
      <c r="PCG1025" s="716"/>
      <c r="PCH1025" s="716"/>
      <c r="PCI1025" s="716"/>
      <c r="PCJ1025" s="716"/>
      <c r="PCK1025" s="716"/>
      <c r="PCL1025" s="716"/>
      <c r="PCM1025" s="716"/>
      <c r="PCN1025" s="716"/>
      <c r="PCO1025" s="716"/>
      <c r="PCP1025" s="716"/>
      <c r="PCQ1025" s="716"/>
      <c r="PCR1025" s="716"/>
      <c r="PCS1025" s="716"/>
      <c r="PCT1025" s="716"/>
      <c r="PCU1025" s="716"/>
      <c r="PCV1025" s="716"/>
      <c r="PCW1025" s="716"/>
      <c r="PCX1025" s="716"/>
      <c r="PCY1025" s="716"/>
      <c r="PCZ1025" s="716"/>
      <c r="PDA1025" s="716"/>
      <c r="PDB1025" s="716"/>
      <c r="PDC1025" s="716"/>
      <c r="PDD1025" s="716"/>
      <c r="PDE1025" s="716"/>
      <c r="PDF1025" s="716"/>
      <c r="PDG1025" s="716"/>
      <c r="PDH1025" s="716"/>
      <c r="PDI1025" s="716"/>
      <c r="PDJ1025" s="716"/>
      <c r="PDK1025" s="716"/>
      <c r="PDL1025" s="716"/>
      <c r="PDM1025" s="716"/>
      <c r="PDN1025" s="716"/>
      <c r="PDO1025" s="716"/>
      <c r="PDP1025" s="716"/>
      <c r="PDQ1025" s="716"/>
      <c r="PDR1025" s="716"/>
      <c r="PDS1025" s="716"/>
      <c r="PDT1025" s="716"/>
      <c r="PDU1025" s="716"/>
      <c r="PDV1025" s="716"/>
      <c r="PDW1025" s="716"/>
      <c r="PDX1025" s="716"/>
      <c r="PDY1025" s="716"/>
      <c r="PDZ1025" s="716"/>
      <c r="PEA1025" s="716"/>
      <c r="PEB1025" s="716"/>
      <c r="PEC1025" s="716"/>
      <c r="PED1025" s="716"/>
      <c r="PEE1025" s="716"/>
      <c r="PEF1025" s="716"/>
      <c r="PEG1025" s="716"/>
      <c r="PEH1025" s="716"/>
      <c r="PEI1025" s="716"/>
      <c r="PEJ1025" s="716"/>
      <c r="PEK1025" s="716"/>
      <c r="PEL1025" s="716"/>
      <c r="PEM1025" s="716"/>
      <c r="PEN1025" s="716"/>
      <c r="PEO1025" s="716"/>
      <c r="PEP1025" s="716"/>
      <c r="PEQ1025" s="716"/>
      <c r="PER1025" s="716"/>
      <c r="PES1025" s="716"/>
      <c r="PET1025" s="716"/>
      <c r="PEU1025" s="716"/>
      <c r="PEV1025" s="716"/>
      <c r="PEW1025" s="716"/>
      <c r="PEX1025" s="716"/>
      <c r="PEY1025" s="716"/>
      <c r="PEZ1025" s="716"/>
      <c r="PFA1025" s="716"/>
      <c r="PFB1025" s="716"/>
      <c r="PFC1025" s="716"/>
      <c r="PFD1025" s="716"/>
      <c r="PFE1025" s="716"/>
      <c r="PFF1025" s="716"/>
      <c r="PFG1025" s="716"/>
      <c r="PFH1025" s="716"/>
      <c r="PFI1025" s="716"/>
      <c r="PFJ1025" s="716"/>
      <c r="PFK1025" s="716"/>
      <c r="PFL1025" s="716"/>
      <c r="PFM1025" s="716"/>
      <c r="PFN1025" s="716"/>
      <c r="PFO1025" s="716"/>
      <c r="PFP1025" s="716"/>
      <c r="PFQ1025" s="716"/>
      <c r="PFR1025" s="716"/>
      <c r="PFS1025" s="716"/>
      <c r="PFT1025" s="716"/>
      <c r="PFU1025" s="716"/>
      <c r="PFV1025" s="716"/>
      <c r="PFW1025" s="716"/>
      <c r="PFX1025" s="716"/>
      <c r="PFY1025" s="716"/>
      <c r="PFZ1025" s="716"/>
      <c r="PGA1025" s="716"/>
      <c r="PGB1025" s="716"/>
      <c r="PGC1025" s="716"/>
      <c r="PGD1025" s="716"/>
      <c r="PGE1025" s="716"/>
      <c r="PGF1025" s="716"/>
      <c r="PGG1025" s="716"/>
      <c r="PGH1025" s="716"/>
      <c r="PGI1025" s="716"/>
      <c r="PGJ1025" s="716"/>
      <c r="PGK1025" s="716"/>
      <c r="PGL1025" s="716"/>
      <c r="PGM1025" s="716"/>
      <c r="PGN1025" s="716"/>
      <c r="PGO1025" s="716"/>
      <c r="PGP1025" s="716"/>
      <c r="PGQ1025" s="716"/>
      <c r="PGR1025" s="716"/>
      <c r="PGS1025" s="716"/>
      <c r="PGT1025" s="716"/>
      <c r="PGU1025" s="716"/>
      <c r="PGV1025" s="716"/>
      <c r="PGW1025" s="716"/>
      <c r="PGX1025" s="716"/>
      <c r="PGY1025" s="716"/>
      <c r="PGZ1025" s="716"/>
      <c r="PHA1025" s="716"/>
      <c r="PHB1025" s="716"/>
      <c r="PHC1025" s="716"/>
      <c r="PHD1025" s="716"/>
      <c r="PHE1025" s="716"/>
      <c r="PHF1025" s="716"/>
      <c r="PHG1025" s="716"/>
      <c r="PHH1025" s="716"/>
      <c r="PHI1025" s="716"/>
      <c r="PHJ1025" s="716"/>
      <c r="PHK1025" s="716"/>
      <c r="PHL1025" s="716"/>
      <c r="PHM1025" s="716"/>
      <c r="PHN1025" s="716"/>
      <c r="PHO1025" s="716"/>
      <c r="PHP1025" s="716"/>
      <c r="PHQ1025" s="716"/>
      <c r="PHR1025" s="716"/>
      <c r="PHS1025" s="716"/>
      <c r="PHT1025" s="716"/>
      <c r="PHU1025" s="716"/>
      <c r="PHV1025" s="716"/>
      <c r="PHW1025" s="716"/>
      <c r="PHX1025" s="716"/>
      <c r="PHY1025" s="716"/>
      <c r="PHZ1025" s="716"/>
      <c r="PIA1025" s="716"/>
      <c r="PIB1025" s="716"/>
      <c r="PIC1025" s="716"/>
      <c r="PID1025" s="716"/>
      <c r="PIE1025" s="716"/>
      <c r="PIF1025" s="716"/>
      <c r="PIG1025" s="716"/>
      <c r="PIH1025" s="716"/>
      <c r="PII1025" s="716"/>
      <c r="PIJ1025" s="716"/>
      <c r="PIK1025" s="716"/>
      <c r="PIL1025" s="716"/>
      <c r="PIM1025" s="716"/>
      <c r="PIN1025" s="716"/>
      <c r="PIO1025" s="716"/>
      <c r="PIP1025" s="716"/>
      <c r="PIQ1025" s="716"/>
      <c r="PIR1025" s="716"/>
      <c r="PIS1025" s="716"/>
      <c r="PIT1025" s="716"/>
      <c r="PIU1025" s="716"/>
      <c r="PIV1025" s="716"/>
      <c r="PIW1025" s="716"/>
      <c r="PIX1025" s="716"/>
      <c r="PIY1025" s="716"/>
      <c r="PIZ1025" s="716"/>
      <c r="PJA1025" s="716"/>
      <c r="PJB1025" s="716"/>
      <c r="PJC1025" s="716"/>
      <c r="PJD1025" s="716"/>
      <c r="PJE1025" s="716"/>
      <c r="PJF1025" s="716"/>
      <c r="PJG1025" s="716"/>
      <c r="PJH1025" s="716"/>
      <c r="PJI1025" s="716"/>
      <c r="PJJ1025" s="716"/>
      <c r="PJK1025" s="716"/>
      <c r="PJL1025" s="716"/>
      <c r="PJM1025" s="716"/>
      <c r="PJN1025" s="716"/>
      <c r="PJO1025" s="716"/>
      <c r="PJP1025" s="716"/>
      <c r="PJQ1025" s="716"/>
      <c r="PJR1025" s="716"/>
      <c r="PJS1025" s="716"/>
      <c r="PJT1025" s="716"/>
      <c r="PJU1025" s="716"/>
      <c r="PJV1025" s="716"/>
      <c r="PJW1025" s="716"/>
      <c r="PJX1025" s="716"/>
      <c r="PJY1025" s="716"/>
      <c r="PJZ1025" s="716"/>
      <c r="PKA1025" s="716"/>
      <c r="PKB1025" s="716"/>
      <c r="PKC1025" s="716"/>
      <c r="PKD1025" s="716"/>
      <c r="PKE1025" s="716"/>
      <c r="PKF1025" s="716"/>
      <c r="PKG1025" s="716"/>
      <c r="PKH1025" s="716"/>
      <c r="PKI1025" s="716"/>
      <c r="PKJ1025" s="716"/>
      <c r="PKK1025" s="716"/>
      <c r="PKL1025" s="716"/>
      <c r="PKM1025" s="716"/>
      <c r="PKN1025" s="716"/>
      <c r="PKO1025" s="716"/>
      <c r="PKP1025" s="716"/>
      <c r="PKQ1025" s="716"/>
      <c r="PKR1025" s="716"/>
      <c r="PKS1025" s="716"/>
      <c r="PKT1025" s="716"/>
      <c r="PKU1025" s="716"/>
      <c r="PKV1025" s="716"/>
      <c r="PKW1025" s="716"/>
      <c r="PKX1025" s="716"/>
      <c r="PKY1025" s="716"/>
      <c r="PKZ1025" s="716"/>
      <c r="PLA1025" s="716"/>
      <c r="PLB1025" s="716"/>
      <c r="PLC1025" s="716"/>
      <c r="PLD1025" s="716"/>
      <c r="PLE1025" s="716"/>
      <c r="PLF1025" s="716"/>
      <c r="PLG1025" s="716"/>
      <c r="PLH1025" s="716"/>
      <c r="PLI1025" s="716"/>
      <c r="PLJ1025" s="716"/>
      <c r="PLK1025" s="716"/>
      <c r="PLL1025" s="716"/>
      <c r="PLM1025" s="716"/>
      <c r="PLN1025" s="716"/>
      <c r="PLO1025" s="716"/>
      <c r="PLP1025" s="716"/>
      <c r="PLQ1025" s="716"/>
      <c r="PLR1025" s="716"/>
      <c r="PLS1025" s="716"/>
      <c r="PLT1025" s="716"/>
      <c r="PLU1025" s="716"/>
      <c r="PLV1025" s="716"/>
      <c r="PLW1025" s="716"/>
      <c r="PLX1025" s="716"/>
      <c r="PLY1025" s="716"/>
      <c r="PLZ1025" s="716"/>
      <c r="PMA1025" s="716"/>
      <c r="PMB1025" s="716"/>
      <c r="PMC1025" s="716"/>
      <c r="PMD1025" s="716"/>
      <c r="PME1025" s="716"/>
      <c r="PMF1025" s="716"/>
      <c r="PMG1025" s="716"/>
      <c r="PMH1025" s="716"/>
      <c r="PMI1025" s="716"/>
      <c r="PMJ1025" s="716"/>
      <c r="PMK1025" s="716"/>
      <c r="PML1025" s="716"/>
      <c r="PMM1025" s="716"/>
      <c r="PMN1025" s="716"/>
      <c r="PMO1025" s="716"/>
      <c r="PMP1025" s="716"/>
      <c r="PMQ1025" s="716"/>
      <c r="PMR1025" s="716"/>
      <c r="PMS1025" s="716"/>
      <c r="PMT1025" s="716"/>
      <c r="PMU1025" s="716"/>
      <c r="PMV1025" s="716"/>
      <c r="PMW1025" s="716"/>
      <c r="PMX1025" s="716"/>
      <c r="PMY1025" s="716"/>
      <c r="PMZ1025" s="716"/>
      <c r="PNA1025" s="716"/>
      <c r="PNB1025" s="716"/>
      <c r="PNC1025" s="716"/>
      <c r="PND1025" s="716"/>
      <c r="PNE1025" s="716"/>
      <c r="PNF1025" s="716"/>
      <c r="PNG1025" s="716"/>
      <c r="PNH1025" s="716"/>
      <c r="PNI1025" s="716"/>
      <c r="PNJ1025" s="716"/>
      <c r="PNK1025" s="716"/>
      <c r="PNL1025" s="716"/>
      <c r="PNM1025" s="716"/>
      <c r="PNN1025" s="716"/>
      <c r="PNO1025" s="716"/>
      <c r="PNP1025" s="716"/>
      <c r="PNQ1025" s="716"/>
      <c r="PNR1025" s="716"/>
      <c r="PNS1025" s="716"/>
      <c r="PNT1025" s="716"/>
      <c r="PNU1025" s="716"/>
      <c r="PNV1025" s="716"/>
      <c r="PNW1025" s="716"/>
      <c r="PNX1025" s="716"/>
      <c r="PNY1025" s="716"/>
      <c r="PNZ1025" s="716"/>
      <c r="POA1025" s="716"/>
      <c r="POB1025" s="716"/>
      <c r="POC1025" s="716"/>
      <c r="POD1025" s="716"/>
      <c r="POE1025" s="716"/>
      <c r="POF1025" s="716"/>
      <c r="POG1025" s="716"/>
      <c r="POH1025" s="716"/>
      <c r="POI1025" s="716"/>
      <c r="POJ1025" s="716"/>
      <c r="POK1025" s="716"/>
      <c r="POL1025" s="716"/>
      <c r="POM1025" s="716"/>
      <c r="PON1025" s="716"/>
      <c r="POO1025" s="716"/>
      <c r="POP1025" s="716"/>
      <c r="POQ1025" s="716"/>
      <c r="POR1025" s="716"/>
      <c r="POS1025" s="716"/>
      <c r="POT1025" s="716"/>
      <c r="POU1025" s="716"/>
      <c r="POV1025" s="716"/>
      <c r="POW1025" s="716"/>
      <c r="POX1025" s="716"/>
      <c r="POY1025" s="716"/>
      <c r="POZ1025" s="716"/>
      <c r="PPA1025" s="716"/>
      <c r="PPB1025" s="716"/>
      <c r="PPC1025" s="716"/>
      <c r="PPD1025" s="716"/>
      <c r="PPE1025" s="716"/>
      <c r="PPF1025" s="716"/>
      <c r="PPG1025" s="716"/>
      <c r="PPH1025" s="716"/>
      <c r="PPI1025" s="716"/>
      <c r="PPJ1025" s="716"/>
      <c r="PPK1025" s="716"/>
      <c r="PPL1025" s="716"/>
      <c r="PPM1025" s="716"/>
      <c r="PPN1025" s="716"/>
      <c r="PPO1025" s="716"/>
      <c r="PPP1025" s="716"/>
      <c r="PPQ1025" s="716"/>
      <c r="PPR1025" s="716"/>
      <c r="PPS1025" s="716"/>
      <c r="PPT1025" s="716"/>
      <c r="PPU1025" s="716"/>
      <c r="PPV1025" s="716"/>
      <c r="PPW1025" s="716"/>
      <c r="PPX1025" s="716"/>
      <c r="PPY1025" s="716"/>
      <c r="PPZ1025" s="716"/>
      <c r="PQA1025" s="716"/>
      <c r="PQB1025" s="716"/>
      <c r="PQC1025" s="716"/>
      <c r="PQD1025" s="716"/>
      <c r="PQE1025" s="716"/>
      <c r="PQF1025" s="716"/>
      <c r="PQG1025" s="716"/>
      <c r="PQH1025" s="716"/>
      <c r="PQI1025" s="716"/>
      <c r="PQJ1025" s="716"/>
      <c r="PQK1025" s="716"/>
      <c r="PQL1025" s="716"/>
      <c r="PQM1025" s="716"/>
      <c r="PQN1025" s="716"/>
      <c r="PQO1025" s="716"/>
      <c r="PQP1025" s="716"/>
      <c r="PQQ1025" s="716"/>
      <c r="PQR1025" s="716"/>
      <c r="PQS1025" s="716"/>
      <c r="PQT1025" s="716"/>
      <c r="PQU1025" s="716"/>
      <c r="PQV1025" s="716"/>
      <c r="PQW1025" s="716"/>
      <c r="PQX1025" s="716"/>
      <c r="PQY1025" s="716"/>
      <c r="PQZ1025" s="716"/>
      <c r="PRA1025" s="716"/>
      <c r="PRB1025" s="716"/>
      <c r="PRC1025" s="716"/>
      <c r="PRD1025" s="716"/>
      <c r="PRE1025" s="716"/>
      <c r="PRF1025" s="716"/>
      <c r="PRG1025" s="716"/>
      <c r="PRH1025" s="716"/>
      <c r="PRI1025" s="716"/>
      <c r="PRJ1025" s="716"/>
      <c r="PRK1025" s="716"/>
      <c r="PRL1025" s="716"/>
      <c r="PRM1025" s="716"/>
      <c r="PRN1025" s="716"/>
      <c r="PRO1025" s="716"/>
      <c r="PRP1025" s="716"/>
      <c r="PRQ1025" s="716"/>
      <c r="PRR1025" s="716"/>
      <c r="PRS1025" s="716"/>
      <c r="PRT1025" s="716"/>
      <c r="PRU1025" s="716"/>
      <c r="PRV1025" s="716"/>
      <c r="PRW1025" s="716"/>
      <c r="PRX1025" s="716"/>
      <c r="PRY1025" s="716"/>
      <c r="PRZ1025" s="716"/>
      <c r="PSA1025" s="716"/>
      <c r="PSB1025" s="716"/>
      <c r="PSC1025" s="716"/>
      <c r="PSD1025" s="716"/>
      <c r="PSE1025" s="716"/>
      <c r="PSF1025" s="716"/>
      <c r="PSG1025" s="716"/>
      <c r="PSH1025" s="716"/>
      <c r="PSI1025" s="716"/>
      <c r="PSJ1025" s="716"/>
      <c r="PSK1025" s="716"/>
      <c r="PSL1025" s="716"/>
      <c r="PSM1025" s="716"/>
      <c r="PSN1025" s="716"/>
      <c r="PSO1025" s="716"/>
      <c r="PSP1025" s="716"/>
      <c r="PSQ1025" s="716"/>
      <c r="PSR1025" s="716"/>
      <c r="PSS1025" s="716"/>
      <c r="PST1025" s="716"/>
      <c r="PSU1025" s="716"/>
      <c r="PSV1025" s="716"/>
      <c r="PSW1025" s="716"/>
      <c r="PSX1025" s="716"/>
      <c r="PSY1025" s="716"/>
      <c r="PSZ1025" s="716"/>
      <c r="PTA1025" s="716"/>
      <c r="PTB1025" s="716"/>
      <c r="PTC1025" s="716"/>
      <c r="PTD1025" s="716"/>
      <c r="PTE1025" s="716"/>
      <c r="PTF1025" s="716"/>
      <c r="PTG1025" s="716"/>
      <c r="PTH1025" s="716"/>
      <c r="PTI1025" s="716"/>
      <c r="PTJ1025" s="716"/>
      <c r="PTK1025" s="716"/>
      <c r="PTL1025" s="716"/>
      <c r="PTM1025" s="716"/>
      <c r="PTN1025" s="716"/>
      <c r="PTO1025" s="716"/>
      <c r="PTP1025" s="716"/>
      <c r="PTQ1025" s="716"/>
      <c r="PTR1025" s="716"/>
      <c r="PTS1025" s="716"/>
      <c r="PTT1025" s="716"/>
      <c r="PTU1025" s="716"/>
      <c r="PTV1025" s="716"/>
      <c r="PTW1025" s="716"/>
      <c r="PTX1025" s="716"/>
      <c r="PTY1025" s="716"/>
      <c r="PTZ1025" s="716"/>
      <c r="PUA1025" s="716"/>
      <c r="PUB1025" s="716"/>
      <c r="PUC1025" s="716"/>
      <c r="PUD1025" s="716"/>
      <c r="PUE1025" s="716"/>
      <c r="PUF1025" s="716"/>
      <c r="PUG1025" s="716"/>
      <c r="PUH1025" s="716"/>
      <c r="PUI1025" s="716"/>
      <c r="PUJ1025" s="716"/>
      <c r="PUK1025" s="716"/>
      <c r="PUL1025" s="716"/>
      <c r="PUM1025" s="716"/>
      <c r="PUN1025" s="716"/>
      <c r="PUO1025" s="716"/>
      <c r="PUP1025" s="716"/>
      <c r="PUQ1025" s="716"/>
      <c r="PUR1025" s="716"/>
      <c r="PUS1025" s="716"/>
      <c r="PUT1025" s="716"/>
      <c r="PUU1025" s="716"/>
      <c r="PUV1025" s="716"/>
      <c r="PUW1025" s="716"/>
      <c r="PUX1025" s="716"/>
      <c r="PUY1025" s="716"/>
      <c r="PUZ1025" s="716"/>
      <c r="PVA1025" s="716"/>
      <c r="PVB1025" s="716"/>
      <c r="PVC1025" s="716"/>
      <c r="PVD1025" s="716"/>
      <c r="PVE1025" s="716"/>
      <c r="PVF1025" s="716"/>
      <c r="PVG1025" s="716"/>
      <c r="PVH1025" s="716"/>
      <c r="PVI1025" s="716"/>
      <c r="PVJ1025" s="716"/>
      <c r="PVK1025" s="716"/>
      <c r="PVL1025" s="716"/>
      <c r="PVM1025" s="716"/>
      <c r="PVN1025" s="716"/>
      <c r="PVO1025" s="716"/>
      <c r="PVP1025" s="716"/>
      <c r="PVQ1025" s="716"/>
      <c r="PVR1025" s="716"/>
      <c r="PVS1025" s="716"/>
      <c r="PVT1025" s="716"/>
      <c r="PVU1025" s="716"/>
      <c r="PVV1025" s="716"/>
      <c r="PVW1025" s="716"/>
      <c r="PVX1025" s="716"/>
      <c r="PVY1025" s="716"/>
      <c r="PVZ1025" s="716"/>
      <c r="PWA1025" s="716"/>
      <c r="PWB1025" s="716"/>
      <c r="PWC1025" s="716"/>
      <c r="PWD1025" s="716"/>
      <c r="PWE1025" s="716"/>
      <c r="PWF1025" s="716"/>
      <c r="PWG1025" s="716"/>
      <c r="PWH1025" s="716"/>
      <c r="PWI1025" s="716"/>
      <c r="PWJ1025" s="716"/>
      <c r="PWK1025" s="716"/>
      <c r="PWL1025" s="716"/>
      <c r="PWM1025" s="716"/>
      <c r="PWN1025" s="716"/>
      <c r="PWO1025" s="716"/>
      <c r="PWP1025" s="716"/>
      <c r="PWQ1025" s="716"/>
      <c r="PWR1025" s="716"/>
      <c r="PWS1025" s="716"/>
      <c r="PWT1025" s="716"/>
      <c r="PWU1025" s="716"/>
      <c r="PWV1025" s="716"/>
      <c r="PWW1025" s="716"/>
      <c r="PWX1025" s="716"/>
      <c r="PWY1025" s="716"/>
      <c r="PWZ1025" s="716"/>
      <c r="PXA1025" s="716"/>
      <c r="PXB1025" s="716"/>
      <c r="PXC1025" s="716"/>
      <c r="PXD1025" s="716"/>
      <c r="PXE1025" s="716"/>
      <c r="PXF1025" s="716"/>
      <c r="PXG1025" s="716"/>
      <c r="PXH1025" s="716"/>
      <c r="PXI1025" s="716"/>
      <c r="PXJ1025" s="716"/>
      <c r="PXK1025" s="716"/>
      <c r="PXL1025" s="716"/>
      <c r="PXM1025" s="716"/>
      <c r="PXN1025" s="716"/>
      <c r="PXO1025" s="716"/>
      <c r="PXP1025" s="716"/>
      <c r="PXQ1025" s="716"/>
      <c r="PXR1025" s="716"/>
      <c r="PXS1025" s="716"/>
      <c r="PXT1025" s="716"/>
      <c r="PXU1025" s="716"/>
      <c r="PXV1025" s="716"/>
      <c r="PXW1025" s="716"/>
      <c r="PXX1025" s="716"/>
      <c r="PXY1025" s="716"/>
      <c r="PXZ1025" s="716"/>
      <c r="PYA1025" s="716"/>
      <c r="PYB1025" s="716"/>
      <c r="PYC1025" s="716"/>
      <c r="PYD1025" s="716"/>
      <c r="PYE1025" s="716"/>
      <c r="PYF1025" s="716"/>
      <c r="PYG1025" s="716"/>
      <c r="PYH1025" s="716"/>
      <c r="PYI1025" s="716"/>
      <c r="PYJ1025" s="716"/>
      <c r="PYK1025" s="716"/>
      <c r="PYL1025" s="716"/>
      <c r="PYM1025" s="716"/>
      <c r="PYN1025" s="716"/>
      <c r="PYO1025" s="716"/>
      <c r="PYP1025" s="716"/>
      <c r="PYQ1025" s="716"/>
      <c r="PYR1025" s="716"/>
      <c r="PYS1025" s="716"/>
      <c r="PYT1025" s="716"/>
      <c r="PYU1025" s="716"/>
      <c r="PYV1025" s="716"/>
      <c r="PYW1025" s="716"/>
      <c r="PYX1025" s="716"/>
      <c r="PYY1025" s="716"/>
      <c r="PYZ1025" s="716"/>
      <c r="PZA1025" s="716"/>
      <c r="PZB1025" s="716"/>
      <c r="PZC1025" s="716"/>
      <c r="PZD1025" s="716"/>
      <c r="PZE1025" s="716"/>
      <c r="PZF1025" s="716"/>
      <c r="PZG1025" s="716"/>
      <c r="PZH1025" s="716"/>
      <c r="PZI1025" s="716"/>
      <c r="PZJ1025" s="716"/>
      <c r="PZK1025" s="716"/>
      <c r="PZL1025" s="716"/>
      <c r="PZM1025" s="716"/>
      <c r="PZN1025" s="716"/>
      <c r="PZO1025" s="716"/>
      <c r="PZP1025" s="716"/>
      <c r="PZQ1025" s="716"/>
      <c r="PZR1025" s="716"/>
      <c r="PZS1025" s="716"/>
      <c r="PZT1025" s="716"/>
      <c r="PZU1025" s="716"/>
      <c r="PZV1025" s="716"/>
      <c r="PZW1025" s="716"/>
      <c r="PZX1025" s="716"/>
      <c r="PZY1025" s="716"/>
      <c r="PZZ1025" s="716"/>
      <c r="QAA1025" s="716"/>
      <c r="QAB1025" s="716"/>
      <c r="QAC1025" s="716"/>
      <c r="QAD1025" s="716"/>
      <c r="QAE1025" s="716"/>
      <c r="QAF1025" s="716"/>
      <c r="QAG1025" s="716"/>
      <c r="QAH1025" s="716"/>
      <c r="QAI1025" s="716"/>
      <c r="QAJ1025" s="716"/>
      <c r="QAK1025" s="716"/>
      <c r="QAL1025" s="716"/>
      <c r="QAM1025" s="716"/>
      <c r="QAN1025" s="716"/>
      <c r="QAO1025" s="716"/>
      <c r="QAP1025" s="716"/>
      <c r="QAQ1025" s="716"/>
      <c r="QAR1025" s="716"/>
      <c r="QAS1025" s="716"/>
      <c r="QAT1025" s="716"/>
      <c r="QAU1025" s="716"/>
      <c r="QAV1025" s="716"/>
      <c r="QAW1025" s="716"/>
      <c r="QAX1025" s="716"/>
      <c r="QAY1025" s="716"/>
      <c r="QAZ1025" s="716"/>
      <c r="QBA1025" s="716"/>
      <c r="QBB1025" s="716"/>
      <c r="QBC1025" s="716"/>
      <c r="QBD1025" s="716"/>
      <c r="QBE1025" s="716"/>
      <c r="QBF1025" s="716"/>
      <c r="QBG1025" s="716"/>
      <c r="QBH1025" s="716"/>
      <c r="QBI1025" s="716"/>
      <c r="QBJ1025" s="716"/>
      <c r="QBK1025" s="716"/>
      <c r="QBL1025" s="716"/>
      <c r="QBM1025" s="716"/>
      <c r="QBN1025" s="716"/>
      <c r="QBO1025" s="716"/>
      <c r="QBP1025" s="716"/>
      <c r="QBQ1025" s="716"/>
      <c r="QBR1025" s="716"/>
      <c r="QBS1025" s="716"/>
      <c r="QBT1025" s="716"/>
      <c r="QBU1025" s="716"/>
      <c r="QBV1025" s="716"/>
      <c r="QBW1025" s="716"/>
      <c r="QBX1025" s="716"/>
      <c r="QBY1025" s="716"/>
      <c r="QBZ1025" s="716"/>
      <c r="QCA1025" s="716"/>
      <c r="QCB1025" s="716"/>
      <c r="QCC1025" s="716"/>
      <c r="QCD1025" s="716"/>
      <c r="QCE1025" s="716"/>
      <c r="QCF1025" s="716"/>
      <c r="QCG1025" s="716"/>
      <c r="QCH1025" s="716"/>
      <c r="QCI1025" s="716"/>
      <c r="QCJ1025" s="716"/>
      <c r="QCK1025" s="716"/>
      <c r="QCL1025" s="716"/>
      <c r="QCM1025" s="716"/>
      <c r="QCN1025" s="716"/>
      <c r="QCO1025" s="716"/>
      <c r="QCP1025" s="716"/>
      <c r="QCQ1025" s="716"/>
      <c r="QCR1025" s="716"/>
      <c r="QCS1025" s="716"/>
      <c r="QCT1025" s="716"/>
      <c r="QCU1025" s="716"/>
      <c r="QCV1025" s="716"/>
      <c r="QCW1025" s="716"/>
      <c r="QCX1025" s="716"/>
      <c r="QCY1025" s="716"/>
      <c r="QCZ1025" s="716"/>
      <c r="QDA1025" s="716"/>
      <c r="QDB1025" s="716"/>
      <c r="QDC1025" s="716"/>
      <c r="QDD1025" s="716"/>
      <c r="QDE1025" s="716"/>
      <c r="QDF1025" s="716"/>
      <c r="QDG1025" s="716"/>
      <c r="QDH1025" s="716"/>
      <c r="QDI1025" s="716"/>
      <c r="QDJ1025" s="716"/>
      <c r="QDK1025" s="716"/>
      <c r="QDL1025" s="716"/>
      <c r="QDM1025" s="716"/>
      <c r="QDN1025" s="716"/>
      <c r="QDO1025" s="716"/>
      <c r="QDP1025" s="716"/>
      <c r="QDQ1025" s="716"/>
      <c r="QDR1025" s="716"/>
      <c r="QDS1025" s="716"/>
      <c r="QDT1025" s="716"/>
      <c r="QDU1025" s="716"/>
      <c r="QDV1025" s="716"/>
      <c r="QDW1025" s="716"/>
      <c r="QDX1025" s="716"/>
      <c r="QDY1025" s="716"/>
      <c r="QDZ1025" s="716"/>
      <c r="QEA1025" s="716"/>
      <c r="QEB1025" s="716"/>
      <c r="QEC1025" s="716"/>
      <c r="QED1025" s="716"/>
      <c r="QEE1025" s="716"/>
      <c r="QEF1025" s="716"/>
      <c r="QEG1025" s="716"/>
      <c r="QEH1025" s="716"/>
      <c r="QEI1025" s="716"/>
      <c r="QEJ1025" s="716"/>
      <c r="QEK1025" s="716"/>
      <c r="QEL1025" s="716"/>
      <c r="QEM1025" s="716"/>
      <c r="QEN1025" s="716"/>
      <c r="QEO1025" s="716"/>
      <c r="QEP1025" s="716"/>
      <c r="QEQ1025" s="716"/>
      <c r="QER1025" s="716"/>
      <c r="QES1025" s="716"/>
      <c r="QET1025" s="716"/>
      <c r="QEU1025" s="716"/>
      <c r="QEV1025" s="716"/>
      <c r="QEW1025" s="716"/>
      <c r="QEX1025" s="716"/>
      <c r="QEY1025" s="716"/>
      <c r="QEZ1025" s="716"/>
      <c r="QFA1025" s="716"/>
      <c r="QFB1025" s="716"/>
      <c r="QFC1025" s="716"/>
      <c r="QFD1025" s="716"/>
      <c r="QFE1025" s="716"/>
      <c r="QFF1025" s="716"/>
      <c r="QFG1025" s="716"/>
      <c r="QFH1025" s="716"/>
      <c r="QFI1025" s="716"/>
      <c r="QFJ1025" s="716"/>
      <c r="QFK1025" s="716"/>
      <c r="QFL1025" s="716"/>
      <c r="QFM1025" s="716"/>
      <c r="QFN1025" s="716"/>
      <c r="QFO1025" s="716"/>
      <c r="QFP1025" s="716"/>
      <c r="QFQ1025" s="716"/>
      <c r="QFR1025" s="716"/>
      <c r="QFS1025" s="716"/>
      <c r="QFT1025" s="716"/>
      <c r="QFU1025" s="716"/>
      <c r="QFV1025" s="716"/>
      <c r="QFW1025" s="716"/>
      <c r="QFX1025" s="716"/>
      <c r="QFY1025" s="716"/>
      <c r="QFZ1025" s="716"/>
      <c r="QGA1025" s="716"/>
      <c r="QGB1025" s="716"/>
      <c r="QGC1025" s="716"/>
      <c r="QGD1025" s="716"/>
      <c r="QGE1025" s="716"/>
      <c r="QGF1025" s="716"/>
      <c r="QGG1025" s="716"/>
      <c r="QGH1025" s="716"/>
      <c r="QGI1025" s="716"/>
      <c r="QGJ1025" s="716"/>
      <c r="QGK1025" s="716"/>
      <c r="QGL1025" s="716"/>
      <c r="QGM1025" s="716"/>
      <c r="QGN1025" s="716"/>
      <c r="QGO1025" s="716"/>
      <c r="QGP1025" s="716"/>
      <c r="QGQ1025" s="716"/>
      <c r="QGR1025" s="716"/>
      <c r="QGS1025" s="716"/>
      <c r="QGT1025" s="716"/>
      <c r="QGU1025" s="716"/>
      <c r="QGV1025" s="716"/>
      <c r="QGW1025" s="716"/>
      <c r="QGX1025" s="716"/>
      <c r="QGY1025" s="716"/>
      <c r="QGZ1025" s="716"/>
      <c r="QHA1025" s="716"/>
      <c r="QHB1025" s="716"/>
      <c r="QHC1025" s="716"/>
      <c r="QHD1025" s="716"/>
      <c r="QHE1025" s="716"/>
      <c r="QHF1025" s="716"/>
      <c r="QHG1025" s="716"/>
      <c r="QHH1025" s="716"/>
      <c r="QHI1025" s="716"/>
      <c r="QHJ1025" s="716"/>
      <c r="QHK1025" s="716"/>
      <c r="QHL1025" s="716"/>
      <c r="QHM1025" s="716"/>
      <c r="QHN1025" s="716"/>
      <c r="QHO1025" s="716"/>
      <c r="QHP1025" s="716"/>
      <c r="QHQ1025" s="716"/>
      <c r="QHR1025" s="716"/>
      <c r="QHS1025" s="716"/>
      <c r="QHT1025" s="716"/>
      <c r="QHU1025" s="716"/>
      <c r="QHV1025" s="716"/>
      <c r="QHW1025" s="716"/>
      <c r="QHX1025" s="716"/>
      <c r="QHY1025" s="716"/>
      <c r="QHZ1025" s="716"/>
      <c r="QIA1025" s="716"/>
      <c r="QIB1025" s="716"/>
      <c r="QIC1025" s="716"/>
      <c r="QID1025" s="716"/>
      <c r="QIE1025" s="716"/>
      <c r="QIF1025" s="716"/>
      <c r="QIG1025" s="716"/>
      <c r="QIH1025" s="716"/>
      <c r="QII1025" s="716"/>
      <c r="QIJ1025" s="716"/>
      <c r="QIK1025" s="716"/>
      <c r="QIL1025" s="716"/>
      <c r="QIM1025" s="716"/>
      <c r="QIN1025" s="716"/>
      <c r="QIO1025" s="716"/>
      <c r="QIP1025" s="716"/>
      <c r="QIQ1025" s="716"/>
      <c r="QIR1025" s="716"/>
      <c r="QIS1025" s="716"/>
      <c r="QIT1025" s="716"/>
      <c r="QIU1025" s="716"/>
      <c r="QIV1025" s="716"/>
      <c r="QIW1025" s="716"/>
      <c r="QIX1025" s="716"/>
      <c r="QIY1025" s="716"/>
      <c r="QIZ1025" s="716"/>
      <c r="QJA1025" s="716"/>
      <c r="QJB1025" s="716"/>
      <c r="QJC1025" s="716"/>
      <c r="QJD1025" s="716"/>
      <c r="QJE1025" s="716"/>
      <c r="QJF1025" s="716"/>
      <c r="QJG1025" s="716"/>
      <c r="QJH1025" s="716"/>
      <c r="QJI1025" s="716"/>
      <c r="QJJ1025" s="716"/>
      <c r="QJK1025" s="716"/>
      <c r="QJL1025" s="716"/>
      <c r="QJM1025" s="716"/>
      <c r="QJN1025" s="716"/>
      <c r="QJO1025" s="716"/>
      <c r="QJP1025" s="716"/>
      <c r="QJQ1025" s="716"/>
      <c r="QJR1025" s="716"/>
      <c r="QJS1025" s="716"/>
      <c r="QJT1025" s="716"/>
      <c r="QJU1025" s="716"/>
      <c r="QJV1025" s="716"/>
      <c r="QJW1025" s="716"/>
      <c r="QJX1025" s="716"/>
      <c r="QJY1025" s="716"/>
      <c r="QJZ1025" s="716"/>
      <c r="QKA1025" s="716"/>
      <c r="QKB1025" s="716"/>
      <c r="QKC1025" s="716"/>
      <c r="QKD1025" s="716"/>
      <c r="QKE1025" s="716"/>
      <c r="QKF1025" s="716"/>
      <c r="QKG1025" s="716"/>
      <c r="QKH1025" s="716"/>
      <c r="QKI1025" s="716"/>
      <c r="QKJ1025" s="716"/>
      <c r="QKK1025" s="716"/>
      <c r="QKL1025" s="716"/>
      <c r="QKM1025" s="716"/>
      <c r="QKN1025" s="716"/>
      <c r="QKO1025" s="716"/>
      <c r="QKP1025" s="716"/>
      <c r="QKQ1025" s="716"/>
      <c r="QKR1025" s="716"/>
      <c r="QKS1025" s="716"/>
      <c r="QKT1025" s="716"/>
      <c r="QKU1025" s="716"/>
      <c r="QKV1025" s="716"/>
      <c r="QKW1025" s="716"/>
      <c r="QKX1025" s="716"/>
      <c r="QKY1025" s="716"/>
      <c r="QKZ1025" s="716"/>
      <c r="QLA1025" s="716"/>
      <c r="QLB1025" s="716"/>
      <c r="QLC1025" s="716"/>
      <c r="QLD1025" s="716"/>
      <c r="QLE1025" s="716"/>
      <c r="QLF1025" s="716"/>
      <c r="QLG1025" s="716"/>
      <c r="QLH1025" s="716"/>
      <c r="QLI1025" s="716"/>
      <c r="QLJ1025" s="716"/>
      <c r="QLK1025" s="716"/>
      <c r="QLL1025" s="716"/>
      <c r="QLM1025" s="716"/>
      <c r="QLN1025" s="716"/>
      <c r="QLO1025" s="716"/>
      <c r="QLP1025" s="716"/>
      <c r="QLQ1025" s="716"/>
      <c r="QLR1025" s="716"/>
      <c r="QLS1025" s="716"/>
      <c r="QLT1025" s="716"/>
      <c r="QLU1025" s="716"/>
      <c r="QLV1025" s="716"/>
      <c r="QLW1025" s="716"/>
      <c r="QLX1025" s="716"/>
      <c r="QLY1025" s="716"/>
      <c r="QLZ1025" s="716"/>
      <c r="QMA1025" s="716"/>
      <c r="QMB1025" s="716"/>
      <c r="QMC1025" s="716"/>
      <c r="QMD1025" s="716"/>
      <c r="QME1025" s="716"/>
      <c r="QMF1025" s="716"/>
      <c r="QMG1025" s="716"/>
      <c r="QMH1025" s="716"/>
      <c r="QMI1025" s="716"/>
      <c r="QMJ1025" s="716"/>
      <c r="QMK1025" s="716"/>
      <c r="QML1025" s="716"/>
      <c r="QMM1025" s="716"/>
      <c r="QMN1025" s="716"/>
      <c r="QMO1025" s="716"/>
      <c r="QMP1025" s="716"/>
      <c r="QMQ1025" s="716"/>
      <c r="QMR1025" s="716"/>
      <c r="QMS1025" s="716"/>
      <c r="QMT1025" s="716"/>
      <c r="QMU1025" s="716"/>
      <c r="QMV1025" s="716"/>
      <c r="QMW1025" s="716"/>
      <c r="QMX1025" s="716"/>
      <c r="QMY1025" s="716"/>
      <c r="QMZ1025" s="716"/>
      <c r="QNA1025" s="716"/>
      <c r="QNB1025" s="716"/>
      <c r="QNC1025" s="716"/>
      <c r="QND1025" s="716"/>
      <c r="QNE1025" s="716"/>
      <c r="QNF1025" s="716"/>
      <c r="QNG1025" s="716"/>
      <c r="QNH1025" s="716"/>
      <c r="QNI1025" s="716"/>
      <c r="QNJ1025" s="716"/>
      <c r="QNK1025" s="716"/>
      <c r="QNL1025" s="716"/>
      <c r="QNM1025" s="716"/>
      <c r="QNN1025" s="716"/>
      <c r="QNO1025" s="716"/>
      <c r="QNP1025" s="716"/>
      <c r="QNQ1025" s="716"/>
      <c r="QNR1025" s="716"/>
      <c r="QNS1025" s="716"/>
      <c r="QNT1025" s="716"/>
      <c r="QNU1025" s="716"/>
      <c r="QNV1025" s="716"/>
      <c r="QNW1025" s="716"/>
      <c r="QNX1025" s="716"/>
      <c r="QNY1025" s="716"/>
      <c r="QNZ1025" s="716"/>
      <c r="QOA1025" s="716"/>
      <c r="QOB1025" s="716"/>
      <c r="QOC1025" s="716"/>
      <c r="QOD1025" s="716"/>
      <c r="QOE1025" s="716"/>
      <c r="QOF1025" s="716"/>
      <c r="QOG1025" s="716"/>
      <c r="QOH1025" s="716"/>
      <c r="QOI1025" s="716"/>
      <c r="QOJ1025" s="716"/>
      <c r="QOK1025" s="716"/>
      <c r="QOL1025" s="716"/>
      <c r="QOM1025" s="716"/>
      <c r="QON1025" s="716"/>
      <c r="QOO1025" s="716"/>
      <c r="QOP1025" s="716"/>
      <c r="QOQ1025" s="716"/>
      <c r="QOR1025" s="716"/>
      <c r="QOS1025" s="716"/>
      <c r="QOT1025" s="716"/>
      <c r="QOU1025" s="716"/>
      <c r="QOV1025" s="716"/>
      <c r="QOW1025" s="716"/>
      <c r="QOX1025" s="716"/>
      <c r="QOY1025" s="716"/>
      <c r="QOZ1025" s="716"/>
      <c r="QPA1025" s="716"/>
      <c r="QPB1025" s="716"/>
      <c r="QPC1025" s="716"/>
      <c r="QPD1025" s="716"/>
      <c r="QPE1025" s="716"/>
      <c r="QPF1025" s="716"/>
      <c r="QPG1025" s="716"/>
      <c r="QPH1025" s="716"/>
      <c r="QPI1025" s="716"/>
      <c r="QPJ1025" s="716"/>
      <c r="QPK1025" s="716"/>
      <c r="QPL1025" s="716"/>
      <c r="QPM1025" s="716"/>
      <c r="QPN1025" s="716"/>
      <c r="QPO1025" s="716"/>
      <c r="QPP1025" s="716"/>
      <c r="QPQ1025" s="716"/>
      <c r="QPR1025" s="716"/>
      <c r="QPS1025" s="716"/>
      <c r="QPT1025" s="716"/>
      <c r="QPU1025" s="716"/>
      <c r="QPV1025" s="716"/>
      <c r="QPW1025" s="716"/>
      <c r="QPX1025" s="716"/>
      <c r="QPY1025" s="716"/>
      <c r="QPZ1025" s="716"/>
      <c r="QQA1025" s="716"/>
      <c r="QQB1025" s="716"/>
      <c r="QQC1025" s="716"/>
      <c r="QQD1025" s="716"/>
      <c r="QQE1025" s="716"/>
      <c r="QQF1025" s="716"/>
      <c r="QQG1025" s="716"/>
      <c r="QQH1025" s="716"/>
      <c r="QQI1025" s="716"/>
      <c r="QQJ1025" s="716"/>
      <c r="QQK1025" s="716"/>
      <c r="QQL1025" s="716"/>
      <c r="QQM1025" s="716"/>
      <c r="QQN1025" s="716"/>
      <c r="QQO1025" s="716"/>
      <c r="QQP1025" s="716"/>
      <c r="QQQ1025" s="716"/>
      <c r="QQR1025" s="716"/>
      <c r="QQS1025" s="716"/>
      <c r="QQT1025" s="716"/>
      <c r="QQU1025" s="716"/>
      <c r="QQV1025" s="716"/>
      <c r="QQW1025" s="716"/>
      <c r="QQX1025" s="716"/>
      <c r="QQY1025" s="716"/>
      <c r="QQZ1025" s="716"/>
      <c r="QRA1025" s="716"/>
      <c r="QRB1025" s="716"/>
      <c r="QRC1025" s="716"/>
      <c r="QRD1025" s="716"/>
      <c r="QRE1025" s="716"/>
      <c r="QRF1025" s="716"/>
      <c r="QRG1025" s="716"/>
      <c r="QRH1025" s="716"/>
      <c r="QRI1025" s="716"/>
      <c r="QRJ1025" s="716"/>
      <c r="QRK1025" s="716"/>
      <c r="QRL1025" s="716"/>
      <c r="QRM1025" s="716"/>
      <c r="QRN1025" s="716"/>
      <c r="QRO1025" s="716"/>
      <c r="QRP1025" s="716"/>
      <c r="QRQ1025" s="716"/>
      <c r="QRR1025" s="716"/>
      <c r="QRS1025" s="716"/>
      <c r="QRT1025" s="716"/>
      <c r="QRU1025" s="716"/>
      <c r="QRV1025" s="716"/>
      <c r="QRW1025" s="716"/>
      <c r="QRX1025" s="716"/>
      <c r="QRY1025" s="716"/>
      <c r="QRZ1025" s="716"/>
      <c r="QSA1025" s="716"/>
      <c r="QSB1025" s="716"/>
      <c r="QSC1025" s="716"/>
      <c r="QSD1025" s="716"/>
      <c r="QSE1025" s="716"/>
      <c r="QSF1025" s="716"/>
      <c r="QSG1025" s="716"/>
      <c r="QSH1025" s="716"/>
      <c r="QSI1025" s="716"/>
      <c r="QSJ1025" s="716"/>
      <c r="QSK1025" s="716"/>
      <c r="QSL1025" s="716"/>
      <c r="QSM1025" s="716"/>
      <c r="QSN1025" s="716"/>
      <c r="QSO1025" s="716"/>
      <c r="QSP1025" s="716"/>
      <c r="QSQ1025" s="716"/>
      <c r="QSR1025" s="716"/>
      <c r="QSS1025" s="716"/>
      <c r="QST1025" s="716"/>
      <c r="QSU1025" s="716"/>
      <c r="QSV1025" s="716"/>
      <c r="QSW1025" s="716"/>
      <c r="QSX1025" s="716"/>
      <c r="QSY1025" s="716"/>
      <c r="QSZ1025" s="716"/>
      <c r="QTA1025" s="716"/>
      <c r="QTB1025" s="716"/>
      <c r="QTC1025" s="716"/>
      <c r="QTD1025" s="716"/>
      <c r="QTE1025" s="716"/>
      <c r="QTF1025" s="716"/>
      <c r="QTG1025" s="716"/>
      <c r="QTH1025" s="716"/>
      <c r="QTI1025" s="716"/>
      <c r="QTJ1025" s="716"/>
      <c r="QTK1025" s="716"/>
      <c r="QTL1025" s="716"/>
      <c r="QTM1025" s="716"/>
      <c r="QTN1025" s="716"/>
      <c r="QTO1025" s="716"/>
      <c r="QTP1025" s="716"/>
      <c r="QTQ1025" s="716"/>
      <c r="QTR1025" s="716"/>
      <c r="QTS1025" s="716"/>
      <c r="QTT1025" s="716"/>
      <c r="QTU1025" s="716"/>
      <c r="QTV1025" s="716"/>
      <c r="QTW1025" s="716"/>
      <c r="QTX1025" s="716"/>
      <c r="QTY1025" s="716"/>
      <c r="QTZ1025" s="716"/>
      <c r="QUA1025" s="716"/>
      <c r="QUB1025" s="716"/>
      <c r="QUC1025" s="716"/>
      <c r="QUD1025" s="716"/>
      <c r="QUE1025" s="716"/>
      <c r="QUF1025" s="716"/>
      <c r="QUG1025" s="716"/>
      <c r="QUH1025" s="716"/>
      <c r="QUI1025" s="716"/>
      <c r="QUJ1025" s="716"/>
      <c r="QUK1025" s="716"/>
      <c r="QUL1025" s="716"/>
      <c r="QUM1025" s="716"/>
      <c r="QUN1025" s="716"/>
      <c r="QUO1025" s="716"/>
      <c r="QUP1025" s="716"/>
      <c r="QUQ1025" s="716"/>
      <c r="QUR1025" s="716"/>
      <c r="QUS1025" s="716"/>
      <c r="QUT1025" s="716"/>
      <c r="QUU1025" s="716"/>
      <c r="QUV1025" s="716"/>
      <c r="QUW1025" s="716"/>
      <c r="QUX1025" s="716"/>
      <c r="QUY1025" s="716"/>
      <c r="QUZ1025" s="716"/>
      <c r="QVA1025" s="716"/>
      <c r="QVB1025" s="716"/>
      <c r="QVC1025" s="716"/>
      <c r="QVD1025" s="716"/>
      <c r="QVE1025" s="716"/>
      <c r="QVF1025" s="716"/>
      <c r="QVG1025" s="716"/>
      <c r="QVH1025" s="716"/>
      <c r="QVI1025" s="716"/>
      <c r="QVJ1025" s="716"/>
      <c r="QVK1025" s="716"/>
      <c r="QVL1025" s="716"/>
      <c r="QVM1025" s="716"/>
      <c r="QVN1025" s="716"/>
      <c r="QVO1025" s="716"/>
      <c r="QVP1025" s="716"/>
      <c r="QVQ1025" s="716"/>
      <c r="QVR1025" s="716"/>
      <c r="QVS1025" s="716"/>
      <c r="QVT1025" s="716"/>
      <c r="QVU1025" s="716"/>
      <c r="QVV1025" s="716"/>
      <c r="QVW1025" s="716"/>
      <c r="QVX1025" s="716"/>
      <c r="QVY1025" s="716"/>
      <c r="QVZ1025" s="716"/>
      <c r="QWA1025" s="716"/>
      <c r="QWB1025" s="716"/>
      <c r="QWC1025" s="716"/>
      <c r="QWD1025" s="716"/>
      <c r="QWE1025" s="716"/>
      <c r="QWF1025" s="716"/>
      <c r="QWG1025" s="716"/>
      <c r="QWH1025" s="716"/>
      <c r="QWI1025" s="716"/>
      <c r="QWJ1025" s="716"/>
      <c r="QWK1025" s="716"/>
      <c r="QWL1025" s="716"/>
      <c r="QWM1025" s="716"/>
      <c r="QWN1025" s="716"/>
      <c r="QWO1025" s="716"/>
      <c r="QWP1025" s="716"/>
      <c r="QWQ1025" s="716"/>
      <c r="QWR1025" s="716"/>
      <c r="QWS1025" s="716"/>
      <c r="QWT1025" s="716"/>
      <c r="QWU1025" s="716"/>
      <c r="QWV1025" s="716"/>
      <c r="QWW1025" s="716"/>
      <c r="QWX1025" s="716"/>
      <c r="QWY1025" s="716"/>
      <c r="QWZ1025" s="716"/>
      <c r="QXA1025" s="716"/>
      <c r="QXB1025" s="716"/>
      <c r="QXC1025" s="716"/>
      <c r="QXD1025" s="716"/>
      <c r="QXE1025" s="716"/>
      <c r="QXF1025" s="716"/>
      <c r="QXG1025" s="716"/>
      <c r="QXH1025" s="716"/>
      <c r="QXI1025" s="716"/>
      <c r="QXJ1025" s="716"/>
      <c r="QXK1025" s="716"/>
      <c r="QXL1025" s="716"/>
      <c r="QXM1025" s="716"/>
      <c r="QXN1025" s="716"/>
      <c r="QXO1025" s="716"/>
      <c r="QXP1025" s="716"/>
      <c r="QXQ1025" s="716"/>
      <c r="QXR1025" s="716"/>
      <c r="QXS1025" s="716"/>
      <c r="QXT1025" s="716"/>
      <c r="QXU1025" s="716"/>
      <c r="QXV1025" s="716"/>
      <c r="QXW1025" s="716"/>
      <c r="QXX1025" s="716"/>
      <c r="QXY1025" s="716"/>
      <c r="QXZ1025" s="716"/>
      <c r="QYA1025" s="716"/>
      <c r="QYB1025" s="716"/>
      <c r="QYC1025" s="716"/>
      <c r="QYD1025" s="716"/>
      <c r="QYE1025" s="716"/>
      <c r="QYF1025" s="716"/>
      <c r="QYG1025" s="716"/>
      <c r="QYH1025" s="716"/>
      <c r="QYI1025" s="716"/>
      <c r="QYJ1025" s="716"/>
      <c r="QYK1025" s="716"/>
      <c r="QYL1025" s="716"/>
      <c r="QYM1025" s="716"/>
      <c r="QYN1025" s="716"/>
      <c r="QYO1025" s="716"/>
      <c r="QYP1025" s="716"/>
      <c r="QYQ1025" s="716"/>
      <c r="QYR1025" s="716"/>
      <c r="QYS1025" s="716"/>
      <c r="QYT1025" s="716"/>
      <c r="QYU1025" s="716"/>
      <c r="QYV1025" s="716"/>
      <c r="QYW1025" s="716"/>
      <c r="QYX1025" s="716"/>
      <c r="QYY1025" s="716"/>
      <c r="QYZ1025" s="716"/>
      <c r="QZA1025" s="716"/>
      <c r="QZB1025" s="716"/>
      <c r="QZC1025" s="716"/>
      <c r="QZD1025" s="716"/>
      <c r="QZE1025" s="716"/>
      <c r="QZF1025" s="716"/>
      <c r="QZG1025" s="716"/>
      <c r="QZH1025" s="716"/>
      <c r="QZI1025" s="716"/>
      <c r="QZJ1025" s="716"/>
      <c r="QZK1025" s="716"/>
      <c r="QZL1025" s="716"/>
      <c r="QZM1025" s="716"/>
      <c r="QZN1025" s="716"/>
      <c r="QZO1025" s="716"/>
      <c r="QZP1025" s="716"/>
      <c r="QZQ1025" s="716"/>
      <c r="QZR1025" s="716"/>
      <c r="QZS1025" s="716"/>
      <c r="QZT1025" s="716"/>
      <c r="QZU1025" s="716"/>
      <c r="QZV1025" s="716"/>
      <c r="QZW1025" s="716"/>
      <c r="QZX1025" s="716"/>
      <c r="QZY1025" s="716"/>
      <c r="QZZ1025" s="716"/>
      <c r="RAA1025" s="716"/>
      <c r="RAB1025" s="716"/>
      <c r="RAC1025" s="716"/>
      <c r="RAD1025" s="716"/>
      <c r="RAE1025" s="716"/>
      <c r="RAF1025" s="716"/>
      <c r="RAG1025" s="716"/>
      <c r="RAH1025" s="716"/>
      <c r="RAI1025" s="716"/>
      <c r="RAJ1025" s="716"/>
      <c r="RAK1025" s="716"/>
      <c r="RAL1025" s="716"/>
      <c r="RAM1025" s="716"/>
      <c r="RAN1025" s="716"/>
      <c r="RAO1025" s="716"/>
      <c r="RAP1025" s="716"/>
      <c r="RAQ1025" s="716"/>
      <c r="RAR1025" s="716"/>
      <c r="RAS1025" s="716"/>
      <c r="RAT1025" s="716"/>
      <c r="RAU1025" s="716"/>
      <c r="RAV1025" s="716"/>
      <c r="RAW1025" s="716"/>
      <c r="RAX1025" s="716"/>
      <c r="RAY1025" s="716"/>
      <c r="RAZ1025" s="716"/>
      <c r="RBA1025" s="716"/>
      <c r="RBB1025" s="716"/>
      <c r="RBC1025" s="716"/>
      <c r="RBD1025" s="716"/>
      <c r="RBE1025" s="716"/>
      <c r="RBF1025" s="716"/>
      <c r="RBG1025" s="716"/>
      <c r="RBH1025" s="716"/>
      <c r="RBI1025" s="716"/>
      <c r="RBJ1025" s="716"/>
      <c r="RBK1025" s="716"/>
      <c r="RBL1025" s="716"/>
      <c r="RBM1025" s="716"/>
      <c r="RBN1025" s="716"/>
      <c r="RBO1025" s="716"/>
      <c r="RBP1025" s="716"/>
      <c r="RBQ1025" s="716"/>
      <c r="RBR1025" s="716"/>
      <c r="RBS1025" s="716"/>
      <c r="RBT1025" s="716"/>
      <c r="RBU1025" s="716"/>
      <c r="RBV1025" s="716"/>
      <c r="RBW1025" s="716"/>
      <c r="RBX1025" s="716"/>
      <c r="RBY1025" s="716"/>
      <c r="RBZ1025" s="716"/>
      <c r="RCA1025" s="716"/>
      <c r="RCB1025" s="716"/>
      <c r="RCC1025" s="716"/>
      <c r="RCD1025" s="716"/>
      <c r="RCE1025" s="716"/>
      <c r="RCF1025" s="716"/>
      <c r="RCG1025" s="716"/>
      <c r="RCH1025" s="716"/>
      <c r="RCI1025" s="716"/>
      <c r="RCJ1025" s="716"/>
      <c r="RCK1025" s="716"/>
      <c r="RCL1025" s="716"/>
      <c r="RCM1025" s="716"/>
      <c r="RCN1025" s="716"/>
      <c r="RCO1025" s="716"/>
      <c r="RCP1025" s="716"/>
      <c r="RCQ1025" s="716"/>
      <c r="RCR1025" s="716"/>
      <c r="RCS1025" s="716"/>
      <c r="RCT1025" s="716"/>
      <c r="RCU1025" s="716"/>
      <c r="RCV1025" s="716"/>
      <c r="RCW1025" s="716"/>
      <c r="RCX1025" s="716"/>
      <c r="RCY1025" s="716"/>
      <c r="RCZ1025" s="716"/>
      <c r="RDA1025" s="716"/>
      <c r="RDB1025" s="716"/>
      <c r="RDC1025" s="716"/>
      <c r="RDD1025" s="716"/>
      <c r="RDE1025" s="716"/>
      <c r="RDF1025" s="716"/>
      <c r="RDG1025" s="716"/>
      <c r="RDH1025" s="716"/>
      <c r="RDI1025" s="716"/>
      <c r="RDJ1025" s="716"/>
      <c r="RDK1025" s="716"/>
      <c r="RDL1025" s="716"/>
      <c r="RDM1025" s="716"/>
      <c r="RDN1025" s="716"/>
      <c r="RDO1025" s="716"/>
      <c r="RDP1025" s="716"/>
      <c r="RDQ1025" s="716"/>
      <c r="RDR1025" s="716"/>
      <c r="RDS1025" s="716"/>
      <c r="RDT1025" s="716"/>
      <c r="RDU1025" s="716"/>
      <c r="RDV1025" s="716"/>
      <c r="RDW1025" s="716"/>
      <c r="RDX1025" s="716"/>
      <c r="RDY1025" s="716"/>
      <c r="RDZ1025" s="716"/>
      <c r="REA1025" s="716"/>
      <c r="REB1025" s="716"/>
      <c r="REC1025" s="716"/>
      <c r="RED1025" s="716"/>
      <c r="REE1025" s="716"/>
      <c r="REF1025" s="716"/>
      <c r="REG1025" s="716"/>
      <c r="REH1025" s="716"/>
      <c r="REI1025" s="716"/>
      <c r="REJ1025" s="716"/>
      <c r="REK1025" s="716"/>
      <c r="REL1025" s="716"/>
      <c r="REM1025" s="716"/>
      <c r="REN1025" s="716"/>
      <c r="REO1025" s="716"/>
      <c r="REP1025" s="716"/>
      <c r="REQ1025" s="716"/>
      <c r="RER1025" s="716"/>
      <c r="RES1025" s="716"/>
      <c r="RET1025" s="716"/>
      <c r="REU1025" s="716"/>
      <c r="REV1025" s="716"/>
      <c r="REW1025" s="716"/>
      <c r="REX1025" s="716"/>
      <c r="REY1025" s="716"/>
      <c r="REZ1025" s="716"/>
      <c r="RFA1025" s="716"/>
      <c r="RFB1025" s="716"/>
      <c r="RFC1025" s="716"/>
      <c r="RFD1025" s="716"/>
      <c r="RFE1025" s="716"/>
      <c r="RFF1025" s="716"/>
      <c r="RFG1025" s="716"/>
      <c r="RFH1025" s="716"/>
      <c r="RFI1025" s="716"/>
      <c r="RFJ1025" s="716"/>
      <c r="RFK1025" s="716"/>
      <c r="RFL1025" s="716"/>
      <c r="RFM1025" s="716"/>
      <c r="RFN1025" s="716"/>
      <c r="RFO1025" s="716"/>
      <c r="RFP1025" s="716"/>
      <c r="RFQ1025" s="716"/>
      <c r="RFR1025" s="716"/>
      <c r="RFS1025" s="716"/>
      <c r="RFT1025" s="716"/>
      <c r="RFU1025" s="716"/>
      <c r="RFV1025" s="716"/>
      <c r="RFW1025" s="716"/>
      <c r="RFX1025" s="716"/>
      <c r="RFY1025" s="716"/>
      <c r="RFZ1025" s="716"/>
      <c r="RGA1025" s="716"/>
      <c r="RGB1025" s="716"/>
      <c r="RGC1025" s="716"/>
      <c r="RGD1025" s="716"/>
      <c r="RGE1025" s="716"/>
      <c r="RGF1025" s="716"/>
      <c r="RGG1025" s="716"/>
      <c r="RGH1025" s="716"/>
      <c r="RGI1025" s="716"/>
      <c r="RGJ1025" s="716"/>
      <c r="RGK1025" s="716"/>
      <c r="RGL1025" s="716"/>
      <c r="RGM1025" s="716"/>
      <c r="RGN1025" s="716"/>
      <c r="RGO1025" s="716"/>
      <c r="RGP1025" s="716"/>
      <c r="RGQ1025" s="716"/>
      <c r="RGR1025" s="716"/>
      <c r="RGS1025" s="716"/>
      <c r="RGT1025" s="716"/>
      <c r="RGU1025" s="716"/>
      <c r="RGV1025" s="716"/>
      <c r="RGW1025" s="716"/>
      <c r="RGX1025" s="716"/>
      <c r="RGY1025" s="716"/>
      <c r="RGZ1025" s="716"/>
      <c r="RHA1025" s="716"/>
      <c r="RHB1025" s="716"/>
      <c r="RHC1025" s="716"/>
      <c r="RHD1025" s="716"/>
      <c r="RHE1025" s="716"/>
      <c r="RHF1025" s="716"/>
      <c r="RHG1025" s="716"/>
      <c r="RHH1025" s="716"/>
      <c r="RHI1025" s="716"/>
      <c r="RHJ1025" s="716"/>
      <c r="RHK1025" s="716"/>
      <c r="RHL1025" s="716"/>
      <c r="RHM1025" s="716"/>
      <c r="RHN1025" s="716"/>
      <c r="RHO1025" s="716"/>
      <c r="RHP1025" s="716"/>
      <c r="RHQ1025" s="716"/>
      <c r="RHR1025" s="716"/>
      <c r="RHS1025" s="716"/>
      <c r="RHT1025" s="716"/>
      <c r="RHU1025" s="716"/>
      <c r="RHV1025" s="716"/>
      <c r="RHW1025" s="716"/>
      <c r="RHX1025" s="716"/>
      <c r="RHY1025" s="716"/>
      <c r="RHZ1025" s="716"/>
      <c r="RIA1025" s="716"/>
      <c r="RIB1025" s="716"/>
      <c r="RIC1025" s="716"/>
      <c r="RID1025" s="716"/>
      <c r="RIE1025" s="716"/>
      <c r="RIF1025" s="716"/>
      <c r="RIG1025" s="716"/>
      <c r="RIH1025" s="716"/>
      <c r="RII1025" s="716"/>
      <c r="RIJ1025" s="716"/>
      <c r="RIK1025" s="716"/>
      <c r="RIL1025" s="716"/>
      <c r="RIM1025" s="716"/>
      <c r="RIN1025" s="716"/>
      <c r="RIO1025" s="716"/>
      <c r="RIP1025" s="716"/>
      <c r="RIQ1025" s="716"/>
      <c r="RIR1025" s="716"/>
      <c r="RIS1025" s="716"/>
      <c r="RIT1025" s="716"/>
      <c r="RIU1025" s="716"/>
      <c r="RIV1025" s="716"/>
      <c r="RIW1025" s="716"/>
      <c r="RIX1025" s="716"/>
      <c r="RIY1025" s="716"/>
      <c r="RIZ1025" s="716"/>
      <c r="RJA1025" s="716"/>
      <c r="RJB1025" s="716"/>
      <c r="RJC1025" s="716"/>
      <c r="RJD1025" s="716"/>
      <c r="RJE1025" s="716"/>
      <c r="RJF1025" s="716"/>
      <c r="RJG1025" s="716"/>
      <c r="RJH1025" s="716"/>
      <c r="RJI1025" s="716"/>
      <c r="RJJ1025" s="716"/>
      <c r="RJK1025" s="716"/>
      <c r="RJL1025" s="716"/>
      <c r="RJM1025" s="716"/>
      <c r="RJN1025" s="716"/>
      <c r="RJO1025" s="716"/>
      <c r="RJP1025" s="716"/>
      <c r="RJQ1025" s="716"/>
      <c r="RJR1025" s="716"/>
      <c r="RJS1025" s="716"/>
      <c r="RJT1025" s="716"/>
      <c r="RJU1025" s="716"/>
      <c r="RJV1025" s="716"/>
      <c r="RJW1025" s="716"/>
      <c r="RJX1025" s="716"/>
      <c r="RJY1025" s="716"/>
      <c r="RJZ1025" s="716"/>
      <c r="RKA1025" s="716"/>
      <c r="RKB1025" s="716"/>
      <c r="RKC1025" s="716"/>
      <c r="RKD1025" s="716"/>
      <c r="RKE1025" s="716"/>
      <c r="RKF1025" s="716"/>
      <c r="RKG1025" s="716"/>
      <c r="RKH1025" s="716"/>
      <c r="RKI1025" s="716"/>
      <c r="RKJ1025" s="716"/>
      <c r="RKK1025" s="716"/>
      <c r="RKL1025" s="716"/>
      <c r="RKM1025" s="716"/>
      <c r="RKN1025" s="716"/>
      <c r="RKO1025" s="716"/>
      <c r="RKP1025" s="716"/>
      <c r="RKQ1025" s="716"/>
      <c r="RKR1025" s="716"/>
      <c r="RKS1025" s="716"/>
      <c r="RKT1025" s="716"/>
      <c r="RKU1025" s="716"/>
      <c r="RKV1025" s="716"/>
      <c r="RKW1025" s="716"/>
      <c r="RKX1025" s="716"/>
      <c r="RKY1025" s="716"/>
      <c r="RKZ1025" s="716"/>
      <c r="RLA1025" s="716"/>
      <c r="RLB1025" s="716"/>
      <c r="RLC1025" s="716"/>
      <c r="RLD1025" s="716"/>
      <c r="RLE1025" s="716"/>
      <c r="RLF1025" s="716"/>
      <c r="RLG1025" s="716"/>
      <c r="RLH1025" s="716"/>
      <c r="RLI1025" s="716"/>
      <c r="RLJ1025" s="716"/>
      <c r="RLK1025" s="716"/>
      <c r="RLL1025" s="716"/>
      <c r="RLM1025" s="716"/>
      <c r="RLN1025" s="716"/>
      <c r="RLO1025" s="716"/>
      <c r="RLP1025" s="716"/>
      <c r="RLQ1025" s="716"/>
      <c r="RLR1025" s="716"/>
      <c r="RLS1025" s="716"/>
      <c r="RLT1025" s="716"/>
      <c r="RLU1025" s="716"/>
      <c r="RLV1025" s="716"/>
      <c r="RLW1025" s="716"/>
      <c r="RLX1025" s="716"/>
      <c r="RLY1025" s="716"/>
      <c r="RLZ1025" s="716"/>
      <c r="RMA1025" s="716"/>
      <c r="RMB1025" s="716"/>
      <c r="RMC1025" s="716"/>
      <c r="RMD1025" s="716"/>
      <c r="RME1025" s="716"/>
      <c r="RMF1025" s="716"/>
      <c r="RMG1025" s="716"/>
      <c r="RMH1025" s="716"/>
      <c r="RMI1025" s="716"/>
      <c r="RMJ1025" s="716"/>
      <c r="RMK1025" s="716"/>
      <c r="RML1025" s="716"/>
      <c r="RMM1025" s="716"/>
      <c r="RMN1025" s="716"/>
      <c r="RMO1025" s="716"/>
      <c r="RMP1025" s="716"/>
      <c r="RMQ1025" s="716"/>
      <c r="RMR1025" s="716"/>
      <c r="RMS1025" s="716"/>
      <c r="RMT1025" s="716"/>
      <c r="RMU1025" s="716"/>
      <c r="RMV1025" s="716"/>
      <c r="RMW1025" s="716"/>
      <c r="RMX1025" s="716"/>
      <c r="RMY1025" s="716"/>
      <c r="RMZ1025" s="716"/>
      <c r="RNA1025" s="716"/>
      <c r="RNB1025" s="716"/>
      <c r="RNC1025" s="716"/>
      <c r="RND1025" s="716"/>
      <c r="RNE1025" s="716"/>
      <c r="RNF1025" s="716"/>
      <c r="RNG1025" s="716"/>
      <c r="RNH1025" s="716"/>
      <c r="RNI1025" s="716"/>
      <c r="RNJ1025" s="716"/>
      <c r="RNK1025" s="716"/>
      <c r="RNL1025" s="716"/>
      <c r="RNM1025" s="716"/>
      <c r="RNN1025" s="716"/>
      <c r="RNO1025" s="716"/>
      <c r="RNP1025" s="716"/>
      <c r="RNQ1025" s="716"/>
      <c r="RNR1025" s="716"/>
      <c r="RNS1025" s="716"/>
      <c r="RNT1025" s="716"/>
      <c r="RNU1025" s="716"/>
      <c r="RNV1025" s="716"/>
      <c r="RNW1025" s="716"/>
      <c r="RNX1025" s="716"/>
      <c r="RNY1025" s="716"/>
      <c r="RNZ1025" s="716"/>
      <c r="ROA1025" s="716"/>
      <c r="ROB1025" s="716"/>
      <c r="ROC1025" s="716"/>
      <c r="ROD1025" s="716"/>
      <c r="ROE1025" s="716"/>
      <c r="ROF1025" s="716"/>
      <c r="ROG1025" s="716"/>
      <c r="ROH1025" s="716"/>
      <c r="ROI1025" s="716"/>
      <c r="ROJ1025" s="716"/>
      <c r="ROK1025" s="716"/>
      <c r="ROL1025" s="716"/>
      <c r="ROM1025" s="716"/>
      <c r="RON1025" s="716"/>
      <c r="ROO1025" s="716"/>
      <c r="ROP1025" s="716"/>
      <c r="ROQ1025" s="716"/>
      <c r="ROR1025" s="716"/>
      <c r="ROS1025" s="716"/>
      <c r="ROT1025" s="716"/>
      <c r="ROU1025" s="716"/>
      <c r="ROV1025" s="716"/>
      <c r="ROW1025" s="716"/>
      <c r="ROX1025" s="716"/>
      <c r="ROY1025" s="716"/>
      <c r="ROZ1025" s="716"/>
      <c r="RPA1025" s="716"/>
      <c r="RPB1025" s="716"/>
      <c r="RPC1025" s="716"/>
      <c r="RPD1025" s="716"/>
      <c r="RPE1025" s="716"/>
      <c r="RPF1025" s="716"/>
      <c r="RPG1025" s="716"/>
      <c r="RPH1025" s="716"/>
      <c r="RPI1025" s="716"/>
      <c r="RPJ1025" s="716"/>
      <c r="RPK1025" s="716"/>
      <c r="RPL1025" s="716"/>
      <c r="RPM1025" s="716"/>
      <c r="RPN1025" s="716"/>
      <c r="RPO1025" s="716"/>
      <c r="RPP1025" s="716"/>
      <c r="RPQ1025" s="716"/>
      <c r="RPR1025" s="716"/>
      <c r="RPS1025" s="716"/>
      <c r="RPT1025" s="716"/>
      <c r="RPU1025" s="716"/>
      <c r="RPV1025" s="716"/>
      <c r="RPW1025" s="716"/>
      <c r="RPX1025" s="716"/>
      <c r="RPY1025" s="716"/>
      <c r="RPZ1025" s="716"/>
      <c r="RQA1025" s="716"/>
      <c r="RQB1025" s="716"/>
      <c r="RQC1025" s="716"/>
      <c r="RQD1025" s="716"/>
      <c r="RQE1025" s="716"/>
      <c r="RQF1025" s="716"/>
      <c r="RQG1025" s="716"/>
      <c r="RQH1025" s="716"/>
      <c r="RQI1025" s="716"/>
      <c r="RQJ1025" s="716"/>
      <c r="RQK1025" s="716"/>
      <c r="RQL1025" s="716"/>
      <c r="RQM1025" s="716"/>
      <c r="RQN1025" s="716"/>
      <c r="RQO1025" s="716"/>
      <c r="RQP1025" s="716"/>
      <c r="RQQ1025" s="716"/>
      <c r="RQR1025" s="716"/>
      <c r="RQS1025" s="716"/>
      <c r="RQT1025" s="716"/>
      <c r="RQU1025" s="716"/>
      <c r="RQV1025" s="716"/>
      <c r="RQW1025" s="716"/>
      <c r="RQX1025" s="716"/>
      <c r="RQY1025" s="716"/>
      <c r="RQZ1025" s="716"/>
      <c r="RRA1025" s="716"/>
      <c r="RRB1025" s="716"/>
      <c r="RRC1025" s="716"/>
      <c r="RRD1025" s="716"/>
      <c r="RRE1025" s="716"/>
      <c r="RRF1025" s="716"/>
      <c r="RRG1025" s="716"/>
      <c r="RRH1025" s="716"/>
      <c r="RRI1025" s="716"/>
      <c r="RRJ1025" s="716"/>
      <c r="RRK1025" s="716"/>
      <c r="RRL1025" s="716"/>
      <c r="RRM1025" s="716"/>
      <c r="RRN1025" s="716"/>
      <c r="RRO1025" s="716"/>
      <c r="RRP1025" s="716"/>
      <c r="RRQ1025" s="716"/>
      <c r="RRR1025" s="716"/>
      <c r="RRS1025" s="716"/>
      <c r="RRT1025" s="716"/>
      <c r="RRU1025" s="716"/>
      <c r="RRV1025" s="716"/>
      <c r="RRW1025" s="716"/>
      <c r="RRX1025" s="716"/>
      <c r="RRY1025" s="716"/>
      <c r="RRZ1025" s="716"/>
      <c r="RSA1025" s="716"/>
      <c r="RSB1025" s="716"/>
      <c r="RSC1025" s="716"/>
      <c r="RSD1025" s="716"/>
      <c r="RSE1025" s="716"/>
      <c r="RSF1025" s="716"/>
      <c r="RSG1025" s="716"/>
      <c r="RSH1025" s="716"/>
      <c r="RSI1025" s="716"/>
      <c r="RSJ1025" s="716"/>
      <c r="RSK1025" s="716"/>
      <c r="RSL1025" s="716"/>
      <c r="RSM1025" s="716"/>
      <c r="RSN1025" s="716"/>
      <c r="RSO1025" s="716"/>
      <c r="RSP1025" s="716"/>
      <c r="RSQ1025" s="716"/>
      <c r="RSR1025" s="716"/>
      <c r="RSS1025" s="716"/>
      <c r="RST1025" s="716"/>
      <c r="RSU1025" s="716"/>
      <c r="RSV1025" s="716"/>
      <c r="RSW1025" s="716"/>
      <c r="RSX1025" s="716"/>
      <c r="RSY1025" s="716"/>
      <c r="RSZ1025" s="716"/>
      <c r="RTA1025" s="716"/>
      <c r="RTB1025" s="716"/>
      <c r="RTC1025" s="716"/>
      <c r="RTD1025" s="716"/>
      <c r="RTE1025" s="716"/>
      <c r="RTF1025" s="716"/>
      <c r="RTG1025" s="716"/>
      <c r="RTH1025" s="716"/>
      <c r="RTI1025" s="716"/>
      <c r="RTJ1025" s="716"/>
      <c r="RTK1025" s="716"/>
      <c r="RTL1025" s="716"/>
      <c r="RTM1025" s="716"/>
      <c r="RTN1025" s="716"/>
      <c r="RTO1025" s="716"/>
      <c r="RTP1025" s="716"/>
      <c r="RTQ1025" s="716"/>
      <c r="RTR1025" s="716"/>
      <c r="RTS1025" s="716"/>
      <c r="RTT1025" s="716"/>
      <c r="RTU1025" s="716"/>
      <c r="RTV1025" s="716"/>
      <c r="RTW1025" s="716"/>
      <c r="RTX1025" s="716"/>
      <c r="RTY1025" s="716"/>
      <c r="RTZ1025" s="716"/>
      <c r="RUA1025" s="716"/>
      <c r="RUB1025" s="716"/>
      <c r="RUC1025" s="716"/>
      <c r="RUD1025" s="716"/>
      <c r="RUE1025" s="716"/>
      <c r="RUF1025" s="716"/>
      <c r="RUG1025" s="716"/>
      <c r="RUH1025" s="716"/>
      <c r="RUI1025" s="716"/>
      <c r="RUJ1025" s="716"/>
      <c r="RUK1025" s="716"/>
      <c r="RUL1025" s="716"/>
      <c r="RUM1025" s="716"/>
      <c r="RUN1025" s="716"/>
      <c r="RUO1025" s="716"/>
      <c r="RUP1025" s="716"/>
      <c r="RUQ1025" s="716"/>
      <c r="RUR1025" s="716"/>
      <c r="RUS1025" s="716"/>
      <c r="RUT1025" s="716"/>
      <c r="RUU1025" s="716"/>
      <c r="RUV1025" s="716"/>
      <c r="RUW1025" s="716"/>
      <c r="RUX1025" s="716"/>
      <c r="RUY1025" s="716"/>
      <c r="RUZ1025" s="716"/>
      <c r="RVA1025" s="716"/>
      <c r="RVB1025" s="716"/>
      <c r="RVC1025" s="716"/>
      <c r="RVD1025" s="716"/>
      <c r="RVE1025" s="716"/>
      <c r="RVF1025" s="716"/>
      <c r="RVG1025" s="716"/>
      <c r="RVH1025" s="716"/>
      <c r="RVI1025" s="716"/>
      <c r="RVJ1025" s="716"/>
      <c r="RVK1025" s="716"/>
      <c r="RVL1025" s="716"/>
      <c r="RVM1025" s="716"/>
      <c r="RVN1025" s="716"/>
      <c r="RVO1025" s="716"/>
      <c r="RVP1025" s="716"/>
      <c r="RVQ1025" s="716"/>
      <c r="RVR1025" s="716"/>
      <c r="RVS1025" s="716"/>
      <c r="RVT1025" s="716"/>
      <c r="RVU1025" s="716"/>
      <c r="RVV1025" s="716"/>
      <c r="RVW1025" s="716"/>
      <c r="RVX1025" s="716"/>
      <c r="RVY1025" s="716"/>
      <c r="RVZ1025" s="716"/>
      <c r="RWA1025" s="716"/>
      <c r="RWB1025" s="716"/>
      <c r="RWC1025" s="716"/>
      <c r="RWD1025" s="716"/>
      <c r="RWE1025" s="716"/>
      <c r="RWF1025" s="716"/>
      <c r="RWG1025" s="716"/>
      <c r="RWH1025" s="716"/>
      <c r="RWI1025" s="716"/>
      <c r="RWJ1025" s="716"/>
      <c r="RWK1025" s="716"/>
      <c r="RWL1025" s="716"/>
      <c r="RWM1025" s="716"/>
      <c r="RWN1025" s="716"/>
      <c r="RWO1025" s="716"/>
      <c r="RWP1025" s="716"/>
      <c r="RWQ1025" s="716"/>
      <c r="RWR1025" s="716"/>
      <c r="RWS1025" s="716"/>
      <c r="RWT1025" s="716"/>
      <c r="RWU1025" s="716"/>
      <c r="RWV1025" s="716"/>
      <c r="RWW1025" s="716"/>
      <c r="RWX1025" s="716"/>
      <c r="RWY1025" s="716"/>
      <c r="RWZ1025" s="716"/>
      <c r="RXA1025" s="716"/>
      <c r="RXB1025" s="716"/>
      <c r="RXC1025" s="716"/>
      <c r="RXD1025" s="716"/>
      <c r="RXE1025" s="716"/>
      <c r="RXF1025" s="716"/>
      <c r="RXG1025" s="716"/>
      <c r="RXH1025" s="716"/>
      <c r="RXI1025" s="716"/>
      <c r="RXJ1025" s="716"/>
      <c r="RXK1025" s="716"/>
      <c r="RXL1025" s="716"/>
      <c r="RXM1025" s="716"/>
      <c r="RXN1025" s="716"/>
      <c r="RXO1025" s="716"/>
      <c r="RXP1025" s="716"/>
      <c r="RXQ1025" s="716"/>
      <c r="RXR1025" s="716"/>
      <c r="RXS1025" s="716"/>
      <c r="RXT1025" s="716"/>
      <c r="RXU1025" s="716"/>
      <c r="RXV1025" s="716"/>
      <c r="RXW1025" s="716"/>
      <c r="RXX1025" s="716"/>
      <c r="RXY1025" s="716"/>
      <c r="RXZ1025" s="716"/>
      <c r="RYA1025" s="716"/>
      <c r="RYB1025" s="716"/>
      <c r="RYC1025" s="716"/>
      <c r="RYD1025" s="716"/>
      <c r="RYE1025" s="716"/>
      <c r="RYF1025" s="716"/>
      <c r="RYG1025" s="716"/>
      <c r="RYH1025" s="716"/>
      <c r="RYI1025" s="716"/>
      <c r="RYJ1025" s="716"/>
      <c r="RYK1025" s="716"/>
      <c r="RYL1025" s="716"/>
      <c r="RYM1025" s="716"/>
      <c r="RYN1025" s="716"/>
      <c r="RYO1025" s="716"/>
      <c r="RYP1025" s="716"/>
      <c r="RYQ1025" s="716"/>
      <c r="RYR1025" s="716"/>
      <c r="RYS1025" s="716"/>
      <c r="RYT1025" s="716"/>
      <c r="RYU1025" s="716"/>
      <c r="RYV1025" s="716"/>
      <c r="RYW1025" s="716"/>
      <c r="RYX1025" s="716"/>
      <c r="RYY1025" s="716"/>
      <c r="RYZ1025" s="716"/>
      <c r="RZA1025" s="716"/>
      <c r="RZB1025" s="716"/>
      <c r="RZC1025" s="716"/>
      <c r="RZD1025" s="716"/>
      <c r="RZE1025" s="716"/>
      <c r="RZF1025" s="716"/>
      <c r="RZG1025" s="716"/>
      <c r="RZH1025" s="716"/>
      <c r="RZI1025" s="716"/>
      <c r="RZJ1025" s="716"/>
      <c r="RZK1025" s="716"/>
      <c r="RZL1025" s="716"/>
      <c r="RZM1025" s="716"/>
      <c r="RZN1025" s="716"/>
      <c r="RZO1025" s="716"/>
      <c r="RZP1025" s="716"/>
      <c r="RZQ1025" s="716"/>
      <c r="RZR1025" s="716"/>
      <c r="RZS1025" s="716"/>
      <c r="RZT1025" s="716"/>
      <c r="RZU1025" s="716"/>
      <c r="RZV1025" s="716"/>
      <c r="RZW1025" s="716"/>
      <c r="RZX1025" s="716"/>
      <c r="RZY1025" s="716"/>
      <c r="RZZ1025" s="716"/>
      <c r="SAA1025" s="716"/>
      <c r="SAB1025" s="716"/>
      <c r="SAC1025" s="716"/>
      <c r="SAD1025" s="716"/>
      <c r="SAE1025" s="716"/>
      <c r="SAF1025" s="716"/>
      <c r="SAG1025" s="716"/>
      <c r="SAH1025" s="716"/>
      <c r="SAI1025" s="716"/>
      <c r="SAJ1025" s="716"/>
      <c r="SAK1025" s="716"/>
      <c r="SAL1025" s="716"/>
      <c r="SAM1025" s="716"/>
      <c r="SAN1025" s="716"/>
      <c r="SAO1025" s="716"/>
      <c r="SAP1025" s="716"/>
      <c r="SAQ1025" s="716"/>
      <c r="SAR1025" s="716"/>
      <c r="SAS1025" s="716"/>
      <c r="SAT1025" s="716"/>
      <c r="SAU1025" s="716"/>
      <c r="SAV1025" s="716"/>
      <c r="SAW1025" s="716"/>
      <c r="SAX1025" s="716"/>
      <c r="SAY1025" s="716"/>
      <c r="SAZ1025" s="716"/>
      <c r="SBA1025" s="716"/>
      <c r="SBB1025" s="716"/>
      <c r="SBC1025" s="716"/>
      <c r="SBD1025" s="716"/>
      <c r="SBE1025" s="716"/>
      <c r="SBF1025" s="716"/>
      <c r="SBG1025" s="716"/>
      <c r="SBH1025" s="716"/>
      <c r="SBI1025" s="716"/>
      <c r="SBJ1025" s="716"/>
      <c r="SBK1025" s="716"/>
      <c r="SBL1025" s="716"/>
      <c r="SBM1025" s="716"/>
      <c r="SBN1025" s="716"/>
      <c r="SBO1025" s="716"/>
      <c r="SBP1025" s="716"/>
      <c r="SBQ1025" s="716"/>
      <c r="SBR1025" s="716"/>
      <c r="SBS1025" s="716"/>
      <c r="SBT1025" s="716"/>
      <c r="SBU1025" s="716"/>
      <c r="SBV1025" s="716"/>
      <c r="SBW1025" s="716"/>
      <c r="SBX1025" s="716"/>
      <c r="SBY1025" s="716"/>
      <c r="SBZ1025" s="716"/>
      <c r="SCA1025" s="716"/>
      <c r="SCB1025" s="716"/>
      <c r="SCC1025" s="716"/>
      <c r="SCD1025" s="716"/>
      <c r="SCE1025" s="716"/>
      <c r="SCF1025" s="716"/>
      <c r="SCG1025" s="716"/>
      <c r="SCH1025" s="716"/>
      <c r="SCI1025" s="716"/>
      <c r="SCJ1025" s="716"/>
      <c r="SCK1025" s="716"/>
      <c r="SCL1025" s="716"/>
      <c r="SCM1025" s="716"/>
      <c r="SCN1025" s="716"/>
      <c r="SCO1025" s="716"/>
      <c r="SCP1025" s="716"/>
      <c r="SCQ1025" s="716"/>
      <c r="SCR1025" s="716"/>
      <c r="SCS1025" s="716"/>
      <c r="SCT1025" s="716"/>
      <c r="SCU1025" s="716"/>
      <c r="SCV1025" s="716"/>
      <c r="SCW1025" s="716"/>
      <c r="SCX1025" s="716"/>
      <c r="SCY1025" s="716"/>
      <c r="SCZ1025" s="716"/>
      <c r="SDA1025" s="716"/>
      <c r="SDB1025" s="716"/>
      <c r="SDC1025" s="716"/>
      <c r="SDD1025" s="716"/>
      <c r="SDE1025" s="716"/>
      <c r="SDF1025" s="716"/>
      <c r="SDG1025" s="716"/>
      <c r="SDH1025" s="716"/>
      <c r="SDI1025" s="716"/>
      <c r="SDJ1025" s="716"/>
      <c r="SDK1025" s="716"/>
      <c r="SDL1025" s="716"/>
      <c r="SDM1025" s="716"/>
      <c r="SDN1025" s="716"/>
      <c r="SDO1025" s="716"/>
      <c r="SDP1025" s="716"/>
      <c r="SDQ1025" s="716"/>
      <c r="SDR1025" s="716"/>
      <c r="SDS1025" s="716"/>
      <c r="SDT1025" s="716"/>
      <c r="SDU1025" s="716"/>
      <c r="SDV1025" s="716"/>
      <c r="SDW1025" s="716"/>
      <c r="SDX1025" s="716"/>
      <c r="SDY1025" s="716"/>
      <c r="SDZ1025" s="716"/>
      <c r="SEA1025" s="716"/>
      <c r="SEB1025" s="716"/>
      <c r="SEC1025" s="716"/>
      <c r="SED1025" s="716"/>
      <c r="SEE1025" s="716"/>
      <c r="SEF1025" s="716"/>
      <c r="SEG1025" s="716"/>
      <c r="SEH1025" s="716"/>
      <c r="SEI1025" s="716"/>
      <c r="SEJ1025" s="716"/>
      <c r="SEK1025" s="716"/>
      <c r="SEL1025" s="716"/>
      <c r="SEM1025" s="716"/>
      <c r="SEN1025" s="716"/>
      <c r="SEO1025" s="716"/>
      <c r="SEP1025" s="716"/>
      <c r="SEQ1025" s="716"/>
      <c r="SER1025" s="716"/>
      <c r="SES1025" s="716"/>
      <c r="SET1025" s="716"/>
      <c r="SEU1025" s="716"/>
      <c r="SEV1025" s="716"/>
      <c r="SEW1025" s="716"/>
      <c r="SEX1025" s="716"/>
      <c r="SEY1025" s="716"/>
      <c r="SEZ1025" s="716"/>
      <c r="SFA1025" s="716"/>
      <c r="SFB1025" s="716"/>
      <c r="SFC1025" s="716"/>
      <c r="SFD1025" s="716"/>
      <c r="SFE1025" s="716"/>
      <c r="SFF1025" s="716"/>
      <c r="SFG1025" s="716"/>
      <c r="SFH1025" s="716"/>
      <c r="SFI1025" s="716"/>
      <c r="SFJ1025" s="716"/>
      <c r="SFK1025" s="716"/>
      <c r="SFL1025" s="716"/>
      <c r="SFM1025" s="716"/>
      <c r="SFN1025" s="716"/>
      <c r="SFO1025" s="716"/>
      <c r="SFP1025" s="716"/>
      <c r="SFQ1025" s="716"/>
      <c r="SFR1025" s="716"/>
      <c r="SFS1025" s="716"/>
      <c r="SFT1025" s="716"/>
      <c r="SFU1025" s="716"/>
      <c r="SFV1025" s="716"/>
      <c r="SFW1025" s="716"/>
      <c r="SFX1025" s="716"/>
      <c r="SFY1025" s="716"/>
      <c r="SFZ1025" s="716"/>
      <c r="SGA1025" s="716"/>
      <c r="SGB1025" s="716"/>
      <c r="SGC1025" s="716"/>
      <c r="SGD1025" s="716"/>
      <c r="SGE1025" s="716"/>
      <c r="SGF1025" s="716"/>
      <c r="SGG1025" s="716"/>
      <c r="SGH1025" s="716"/>
      <c r="SGI1025" s="716"/>
      <c r="SGJ1025" s="716"/>
      <c r="SGK1025" s="716"/>
      <c r="SGL1025" s="716"/>
      <c r="SGM1025" s="716"/>
      <c r="SGN1025" s="716"/>
      <c r="SGO1025" s="716"/>
      <c r="SGP1025" s="716"/>
      <c r="SGQ1025" s="716"/>
      <c r="SGR1025" s="716"/>
      <c r="SGS1025" s="716"/>
      <c r="SGT1025" s="716"/>
      <c r="SGU1025" s="716"/>
      <c r="SGV1025" s="716"/>
      <c r="SGW1025" s="716"/>
      <c r="SGX1025" s="716"/>
      <c r="SGY1025" s="716"/>
      <c r="SGZ1025" s="716"/>
      <c r="SHA1025" s="716"/>
      <c r="SHB1025" s="716"/>
      <c r="SHC1025" s="716"/>
      <c r="SHD1025" s="716"/>
      <c r="SHE1025" s="716"/>
      <c r="SHF1025" s="716"/>
      <c r="SHG1025" s="716"/>
      <c r="SHH1025" s="716"/>
      <c r="SHI1025" s="716"/>
      <c r="SHJ1025" s="716"/>
      <c r="SHK1025" s="716"/>
      <c r="SHL1025" s="716"/>
      <c r="SHM1025" s="716"/>
      <c r="SHN1025" s="716"/>
      <c r="SHO1025" s="716"/>
      <c r="SHP1025" s="716"/>
      <c r="SHQ1025" s="716"/>
      <c r="SHR1025" s="716"/>
      <c r="SHS1025" s="716"/>
      <c r="SHT1025" s="716"/>
      <c r="SHU1025" s="716"/>
      <c r="SHV1025" s="716"/>
      <c r="SHW1025" s="716"/>
      <c r="SHX1025" s="716"/>
      <c r="SHY1025" s="716"/>
      <c r="SHZ1025" s="716"/>
      <c r="SIA1025" s="716"/>
      <c r="SIB1025" s="716"/>
      <c r="SIC1025" s="716"/>
      <c r="SID1025" s="716"/>
      <c r="SIE1025" s="716"/>
      <c r="SIF1025" s="716"/>
      <c r="SIG1025" s="716"/>
      <c r="SIH1025" s="716"/>
      <c r="SII1025" s="716"/>
      <c r="SIJ1025" s="716"/>
      <c r="SIK1025" s="716"/>
      <c r="SIL1025" s="716"/>
      <c r="SIM1025" s="716"/>
      <c r="SIN1025" s="716"/>
      <c r="SIO1025" s="716"/>
      <c r="SIP1025" s="716"/>
      <c r="SIQ1025" s="716"/>
      <c r="SIR1025" s="716"/>
      <c r="SIS1025" s="716"/>
      <c r="SIT1025" s="716"/>
      <c r="SIU1025" s="716"/>
      <c r="SIV1025" s="716"/>
      <c r="SIW1025" s="716"/>
      <c r="SIX1025" s="716"/>
      <c r="SIY1025" s="716"/>
      <c r="SIZ1025" s="716"/>
      <c r="SJA1025" s="716"/>
      <c r="SJB1025" s="716"/>
      <c r="SJC1025" s="716"/>
      <c r="SJD1025" s="716"/>
      <c r="SJE1025" s="716"/>
      <c r="SJF1025" s="716"/>
      <c r="SJG1025" s="716"/>
      <c r="SJH1025" s="716"/>
      <c r="SJI1025" s="716"/>
      <c r="SJJ1025" s="716"/>
      <c r="SJK1025" s="716"/>
      <c r="SJL1025" s="716"/>
      <c r="SJM1025" s="716"/>
      <c r="SJN1025" s="716"/>
      <c r="SJO1025" s="716"/>
      <c r="SJP1025" s="716"/>
      <c r="SJQ1025" s="716"/>
      <c r="SJR1025" s="716"/>
      <c r="SJS1025" s="716"/>
      <c r="SJT1025" s="716"/>
      <c r="SJU1025" s="716"/>
      <c r="SJV1025" s="716"/>
      <c r="SJW1025" s="716"/>
      <c r="SJX1025" s="716"/>
      <c r="SJY1025" s="716"/>
      <c r="SJZ1025" s="716"/>
      <c r="SKA1025" s="716"/>
      <c r="SKB1025" s="716"/>
      <c r="SKC1025" s="716"/>
      <c r="SKD1025" s="716"/>
      <c r="SKE1025" s="716"/>
      <c r="SKF1025" s="716"/>
      <c r="SKG1025" s="716"/>
      <c r="SKH1025" s="716"/>
      <c r="SKI1025" s="716"/>
      <c r="SKJ1025" s="716"/>
      <c r="SKK1025" s="716"/>
      <c r="SKL1025" s="716"/>
      <c r="SKM1025" s="716"/>
      <c r="SKN1025" s="716"/>
      <c r="SKO1025" s="716"/>
      <c r="SKP1025" s="716"/>
      <c r="SKQ1025" s="716"/>
      <c r="SKR1025" s="716"/>
      <c r="SKS1025" s="716"/>
      <c r="SKT1025" s="716"/>
      <c r="SKU1025" s="716"/>
      <c r="SKV1025" s="716"/>
      <c r="SKW1025" s="716"/>
      <c r="SKX1025" s="716"/>
      <c r="SKY1025" s="716"/>
      <c r="SKZ1025" s="716"/>
      <c r="SLA1025" s="716"/>
      <c r="SLB1025" s="716"/>
      <c r="SLC1025" s="716"/>
      <c r="SLD1025" s="716"/>
      <c r="SLE1025" s="716"/>
      <c r="SLF1025" s="716"/>
      <c r="SLG1025" s="716"/>
      <c r="SLH1025" s="716"/>
      <c r="SLI1025" s="716"/>
      <c r="SLJ1025" s="716"/>
      <c r="SLK1025" s="716"/>
      <c r="SLL1025" s="716"/>
      <c r="SLM1025" s="716"/>
      <c r="SLN1025" s="716"/>
      <c r="SLO1025" s="716"/>
      <c r="SLP1025" s="716"/>
      <c r="SLQ1025" s="716"/>
      <c r="SLR1025" s="716"/>
      <c r="SLS1025" s="716"/>
      <c r="SLT1025" s="716"/>
      <c r="SLU1025" s="716"/>
      <c r="SLV1025" s="716"/>
      <c r="SLW1025" s="716"/>
      <c r="SLX1025" s="716"/>
      <c r="SLY1025" s="716"/>
      <c r="SLZ1025" s="716"/>
      <c r="SMA1025" s="716"/>
      <c r="SMB1025" s="716"/>
      <c r="SMC1025" s="716"/>
      <c r="SMD1025" s="716"/>
      <c r="SME1025" s="716"/>
      <c r="SMF1025" s="716"/>
      <c r="SMG1025" s="716"/>
      <c r="SMH1025" s="716"/>
      <c r="SMI1025" s="716"/>
      <c r="SMJ1025" s="716"/>
      <c r="SMK1025" s="716"/>
      <c r="SML1025" s="716"/>
      <c r="SMM1025" s="716"/>
      <c r="SMN1025" s="716"/>
      <c r="SMO1025" s="716"/>
      <c r="SMP1025" s="716"/>
      <c r="SMQ1025" s="716"/>
      <c r="SMR1025" s="716"/>
      <c r="SMS1025" s="716"/>
      <c r="SMT1025" s="716"/>
      <c r="SMU1025" s="716"/>
      <c r="SMV1025" s="716"/>
      <c r="SMW1025" s="716"/>
      <c r="SMX1025" s="716"/>
      <c r="SMY1025" s="716"/>
      <c r="SMZ1025" s="716"/>
      <c r="SNA1025" s="716"/>
      <c r="SNB1025" s="716"/>
      <c r="SNC1025" s="716"/>
      <c r="SND1025" s="716"/>
      <c r="SNE1025" s="716"/>
      <c r="SNF1025" s="716"/>
      <c r="SNG1025" s="716"/>
      <c r="SNH1025" s="716"/>
      <c r="SNI1025" s="716"/>
      <c r="SNJ1025" s="716"/>
      <c r="SNK1025" s="716"/>
      <c r="SNL1025" s="716"/>
      <c r="SNM1025" s="716"/>
      <c r="SNN1025" s="716"/>
      <c r="SNO1025" s="716"/>
      <c r="SNP1025" s="716"/>
      <c r="SNQ1025" s="716"/>
      <c r="SNR1025" s="716"/>
      <c r="SNS1025" s="716"/>
      <c r="SNT1025" s="716"/>
      <c r="SNU1025" s="716"/>
      <c r="SNV1025" s="716"/>
      <c r="SNW1025" s="716"/>
      <c r="SNX1025" s="716"/>
      <c r="SNY1025" s="716"/>
      <c r="SNZ1025" s="716"/>
      <c r="SOA1025" s="716"/>
      <c r="SOB1025" s="716"/>
      <c r="SOC1025" s="716"/>
      <c r="SOD1025" s="716"/>
      <c r="SOE1025" s="716"/>
      <c r="SOF1025" s="716"/>
      <c r="SOG1025" s="716"/>
      <c r="SOH1025" s="716"/>
      <c r="SOI1025" s="716"/>
      <c r="SOJ1025" s="716"/>
      <c r="SOK1025" s="716"/>
      <c r="SOL1025" s="716"/>
      <c r="SOM1025" s="716"/>
      <c r="SON1025" s="716"/>
      <c r="SOO1025" s="716"/>
      <c r="SOP1025" s="716"/>
      <c r="SOQ1025" s="716"/>
      <c r="SOR1025" s="716"/>
      <c r="SOS1025" s="716"/>
      <c r="SOT1025" s="716"/>
      <c r="SOU1025" s="716"/>
      <c r="SOV1025" s="716"/>
      <c r="SOW1025" s="716"/>
      <c r="SOX1025" s="716"/>
      <c r="SOY1025" s="716"/>
      <c r="SOZ1025" s="716"/>
      <c r="SPA1025" s="716"/>
      <c r="SPB1025" s="716"/>
      <c r="SPC1025" s="716"/>
      <c r="SPD1025" s="716"/>
      <c r="SPE1025" s="716"/>
      <c r="SPF1025" s="716"/>
      <c r="SPG1025" s="716"/>
      <c r="SPH1025" s="716"/>
      <c r="SPI1025" s="716"/>
      <c r="SPJ1025" s="716"/>
      <c r="SPK1025" s="716"/>
      <c r="SPL1025" s="716"/>
      <c r="SPM1025" s="716"/>
      <c r="SPN1025" s="716"/>
      <c r="SPO1025" s="716"/>
      <c r="SPP1025" s="716"/>
      <c r="SPQ1025" s="716"/>
      <c r="SPR1025" s="716"/>
      <c r="SPS1025" s="716"/>
      <c r="SPT1025" s="716"/>
      <c r="SPU1025" s="716"/>
      <c r="SPV1025" s="716"/>
      <c r="SPW1025" s="716"/>
      <c r="SPX1025" s="716"/>
      <c r="SPY1025" s="716"/>
      <c r="SPZ1025" s="716"/>
      <c r="SQA1025" s="716"/>
      <c r="SQB1025" s="716"/>
      <c r="SQC1025" s="716"/>
      <c r="SQD1025" s="716"/>
      <c r="SQE1025" s="716"/>
      <c r="SQF1025" s="716"/>
      <c r="SQG1025" s="716"/>
      <c r="SQH1025" s="716"/>
      <c r="SQI1025" s="716"/>
      <c r="SQJ1025" s="716"/>
      <c r="SQK1025" s="716"/>
      <c r="SQL1025" s="716"/>
      <c r="SQM1025" s="716"/>
      <c r="SQN1025" s="716"/>
      <c r="SQO1025" s="716"/>
      <c r="SQP1025" s="716"/>
      <c r="SQQ1025" s="716"/>
      <c r="SQR1025" s="716"/>
      <c r="SQS1025" s="716"/>
      <c r="SQT1025" s="716"/>
      <c r="SQU1025" s="716"/>
      <c r="SQV1025" s="716"/>
      <c r="SQW1025" s="716"/>
      <c r="SQX1025" s="716"/>
      <c r="SQY1025" s="716"/>
      <c r="SQZ1025" s="716"/>
      <c r="SRA1025" s="716"/>
      <c r="SRB1025" s="716"/>
      <c r="SRC1025" s="716"/>
      <c r="SRD1025" s="716"/>
      <c r="SRE1025" s="716"/>
      <c r="SRF1025" s="716"/>
      <c r="SRG1025" s="716"/>
      <c r="SRH1025" s="716"/>
      <c r="SRI1025" s="716"/>
      <c r="SRJ1025" s="716"/>
      <c r="SRK1025" s="716"/>
      <c r="SRL1025" s="716"/>
      <c r="SRM1025" s="716"/>
      <c r="SRN1025" s="716"/>
      <c r="SRO1025" s="716"/>
      <c r="SRP1025" s="716"/>
      <c r="SRQ1025" s="716"/>
      <c r="SRR1025" s="716"/>
      <c r="SRS1025" s="716"/>
      <c r="SRT1025" s="716"/>
      <c r="SRU1025" s="716"/>
      <c r="SRV1025" s="716"/>
      <c r="SRW1025" s="716"/>
      <c r="SRX1025" s="716"/>
      <c r="SRY1025" s="716"/>
      <c r="SRZ1025" s="716"/>
      <c r="SSA1025" s="716"/>
      <c r="SSB1025" s="716"/>
      <c r="SSC1025" s="716"/>
      <c r="SSD1025" s="716"/>
      <c r="SSE1025" s="716"/>
      <c r="SSF1025" s="716"/>
      <c r="SSG1025" s="716"/>
      <c r="SSH1025" s="716"/>
      <c r="SSI1025" s="716"/>
      <c r="SSJ1025" s="716"/>
      <c r="SSK1025" s="716"/>
      <c r="SSL1025" s="716"/>
      <c r="SSM1025" s="716"/>
      <c r="SSN1025" s="716"/>
      <c r="SSO1025" s="716"/>
      <c r="SSP1025" s="716"/>
      <c r="SSQ1025" s="716"/>
      <c r="SSR1025" s="716"/>
      <c r="SSS1025" s="716"/>
      <c r="SST1025" s="716"/>
      <c r="SSU1025" s="716"/>
      <c r="SSV1025" s="716"/>
      <c r="SSW1025" s="716"/>
      <c r="SSX1025" s="716"/>
      <c r="SSY1025" s="716"/>
      <c r="SSZ1025" s="716"/>
      <c r="STA1025" s="716"/>
      <c r="STB1025" s="716"/>
      <c r="STC1025" s="716"/>
      <c r="STD1025" s="716"/>
      <c r="STE1025" s="716"/>
      <c r="STF1025" s="716"/>
      <c r="STG1025" s="716"/>
      <c r="STH1025" s="716"/>
      <c r="STI1025" s="716"/>
      <c r="STJ1025" s="716"/>
      <c r="STK1025" s="716"/>
      <c r="STL1025" s="716"/>
      <c r="STM1025" s="716"/>
      <c r="STN1025" s="716"/>
      <c r="STO1025" s="716"/>
      <c r="STP1025" s="716"/>
      <c r="STQ1025" s="716"/>
      <c r="STR1025" s="716"/>
      <c r="STS1025" s="716"/>
      <c r="STT1025" s="716"/>
      <c r="STU1025" s="716"/>
      <c r="STV1025" s="716"/>
      <c r="STW1025" s="716"/>
      <c r="STX1025" s="716"/>
      <c r="STY1025" s="716"/>
      <c r="STZ1025" s="716"/>
      <c r="SUA1025" s="716"/>
      <c r="SUB1025" s="716"/>
      <c r="SUC1025" s="716"/>
      <c r="SUD1025" s="716"/>
      <c r="SUE1025" s="716"/>
      <c r="SUF1025" s="716"/>
      <c r="SUG1025" s="716"/>
      <c r="SUH1025" s="716"/>
      <c r="SUI1025" s="716"/>
      <c r="SUJ1025" s="716"/>
      <c r="SUK1025" s="716"/>
      <c r="SUL1025" s="716"/>
      <c r="SUM1025" s="716"/>
      <c r="SUN1025" s="716"/>
      <c r="SUO1025" s="716"/>
      <c r="SUP1025" s="716"/>
      <c r="SUQ1025" s="716"/>
      <c r="SUR1025" s="716"/>
      <c r="SUS1025" s="716"/>
      <c r="SUT1025" s="716"/>
      <c r="SUU1025" s="716"/>
      <c r="SUV1025" s="716"/>
      <c r="SUW1025" s="716"/>
      <c r="SUX1025" s="716"/>
      <c r="SUY1025" s="716"/>
      <c r="SUZ1025" s="716"/>
      <c r="SVA1025" s="716"/>
      <c r="SVB1025" s="716"/>
      <c r="SVC1025" s="716"/>
      <c r="SVD1025" s="716"/>
      <c r="SVE1025" s="716"/>
      <c r="SVF1025" s="716"/>
      <c r="SVG1025" s="716"/>
      <c r="SVH1025" s="716"/>
      <c r="SVI1025" s="716"/>
      <c r="SVJ1025" s="716"/>
      <c r="SVK1025" s="716"/>
      <c r="SVL1025" s="716"/>
      <c r="SVM1025" s="716"/>
      <c r="SVN1025" s="716"/>
      <c r="SVO1025" s="716"/>
      <c r="SVP1025" s="716"/>
      <c r="SVQ1025" s="716"/>
      <c r="SVR1025" s="716"/>
      <c r="SVS1025" s="716"/>
      <c r="SVT1025" s="716"/>
      <c r="SVU1025" s="716"/>
      <c r="SVV1025" s="716"/>
      <c r="SVW1025" s="716"/>
      <c r="SVX1025" s="716"/>
      <c r="SVY1025" s="716"/>
      <c r="SVZ1025" s="716"/>
      <c r="SWA1025" s="716"/>
      <c r="SWB1025" s="716"/>
      <c r="SWC1025" s="716"/>
      <c r="SWD1025" s="716"/>
      <c r="SWE1025" s="716"/>
      <c r="SWF1025" s="716"/>
      <c r="SWG1025" s="716"/>
      <c r="SWH1025" s="716"/>
      <c r="SWI1025" s="716"/>
      <c r="SWJ1025" s="716"/>
      <c r="SWK1025" s="716"/>
      <c r="SWL1025" s="716"/>
      <c r="SWM1025" s="716"/>
      <c r="SWN1025" s="716"/>
      <c r="SWO1025" s="716"/>
      <c r="SWP1025" s="716"/>
      <c r="SWQ1025" s="716"/>
      <c r="SWR1025" s="716"/>
      <c r="SWS1025" s="716"/>
      <c r="SWT1025" s="716"/>
      <c r="SWU1025" s="716"/>
      <c r="SWV1025" s="716"/>
      <c r="SWW1025" s="716"/>
      <c r="SWX1025" s="716"/>
      <c r="SWY1025" s="716"/>
      <c r="SWZ1025" s="716"/>
      <c r="SXA1025" s="716"/>
      <c r="SXB1025" s="716"/>
      <c r="SXC1025" s="716"/>
      <c r="SXD1025" s="716"/>
      <c r="SXE1025" s="716"/>
      <c r="SXF1025" s="716"/>
      <c r="SXG1025" s="716"/>
      <c r="SXH1025" s="716"/>
      <c r="SXI1025" s="716"/>
      <c r="SXJ1025" s="716"/>
      <c r="SXK1025" s="716"/>
      <c r="SXL1025" s="716"/>
      <c r="SXM1025" s="716"/>
      <c r="SXN1025" s="716"/>
      <c r="SXO1025" s="716"/>
      <c r="SXP1025" s="716"/>
      <c r="SXQ1025" s="716"/>
      <c r="SXR1025" s="716"/>
      <c r="SXS1025" s="716"/>
      <c r="SXT1025" s="716"/>
      <c r="SXU1025" s="716"/>
      <c r="SXV1025" s="716"/>
      <c r="SXW1025" s="716"/>
      <c r="SXX1025" s="716"/>
      <c r="SXY1025" s="716"/>
      <c r="SXZ1025" s="716"/>
      <c r="SYA1025" s="716"/>
      <c r="SYB1025" s="716"/>
      <c r="SYC1025" s="716"/>
      <c r="SYD1025" s="716"/>
      <c r="SYE1025" s="716"/>
      <c r="SYF1025" s="716"/>
      <c r="SYG1025" s="716"/>
      <c r="SYH1025" s="716"/>
      <c r="SYI1025" s="716"/>
      <c r="SYJ1025" s="716"/>
      <c r="SYK1025" s="716"/>
      <c r="SYL1025" s="716"/>
      <c r="SYM1025" s="716"/>
      <c r="SYN1025" s="716"/>
      <c r="SYO1025" s="716"/>
      <c r="SYP1025" s="716"/>
      <c r="SYQ1025" s="716"/>
      <c r="SYR1025" s="716"/>
      <c r="SYS1025" s="716"/>
      <c r="SYT1025" s="716"/>
      <c r="SYU1025" s="716"/>
      <c r="SYV1025" s="716"/>
      <c r="SYW1025" s="716"/>
      <c r="SYX1025" s="716"/>
      <c r="SYY1025" s="716"/>
      <c r="SYZ1025" s="716"/>
      <c r="SZA1025" s="716"/>
      <c r="SZB1025" s="716"/>
      <c r="SZC1025" s="716"/>
      <c r="SZD1025" s="716"/>
      <c r="SZE1025" s="716"/>
      <c r="SZF1025" s="716"/>
      <c r="SZG1025" s="716"/>
      <c r="SZH1025" s="716"/>
      <c r="SZI1025" s="716"/>
      <c r="SZJ1025" s="716"/>
      <c r="SZK1025" s="716"/>
      <c r="SZL1025" s="716"/>
      <c r="SZM1025" s="716"/>
      <c r="SZN1025" s="716"/>
      <c r="SZO1025" s="716"/>
      <c r="SZP1025" s="716"/>
      <c r="SZQ1025" s="716"/>
      <c r="SZR1025" s="716"/>
      <c r="SZS1025" s="716"/>
      <c r="SZT1025" s="716"/>
      <c r="SZU1025" s="716"/>
      <c r="SZV1025" s="716"/>
      <c r="SZW1025" s="716"/>
      <c r="SZX1025" s="716"/>
      <c r="SZY1025" s="716"/>
      <c r="SZZ1025" s="716"/>
      <c r="TAA1025" s="716"/>
      <c r="TAB1025" s="716"/>
      <c r="TAC1025" s="716"/>
      <c r="TAD1025" s="716"/>
      <c r="TAE1025" s="716"/>
      <c r="TAF1025" s="716"/>
      <c r="TAG1025" s="716"/>
      <c r="TAH1025" s="716"/>
      <c r="TAI1025" s="716"/>
      <c r="TAJ1025" s="716"/>
      <c r="TAK1025" s="716"/>
      <c r="TAL1025" s="716"/>
      <c r="TAM1025" s="716"/>
      <c r="TAN1025" s="716"/>
      <c r="TAO1025" s="716"/>
      <c r="TAP1025" s="716"/>
      <c r="TAQ1025" s="716"/>
      <c r="TAR1025" s="716"/>
      <c r="TAS1025" s="716"/>
      <c r="TAT1025" s="716"/>
      <c r="TAU1025" s="716"/>
      <c r="TAV1025" s="716"/>
      <c r="TAW1025" s="716"/>
      <c r="TAX1025" s="716"/>
      <c r="TAY1025" s="716"/>
      <c r="TAZ1025" s="716"/>
      <c r="TBA1025" s="716"/>
      <c r="TBB1025" s="716"/>
      <c r="TBC1025" s="716"/>
      <c r="TBD1025" s="716"/>
      <c r="TBE1025" s="716"/>
      <c r="TBF1025" s="716"/>
      <c r="TBG1025" s="716"/>
      <c r="TBH1025" s="716"/>
      <c r="TBI1025" s="716"/>
      <c r="TBJ1025" s="716"/>
      <c r="TBK1025" s="716"/>
      <c r="TBL1025" s="716"/>
      <c r="TBM1025" s="716"/>
      <c r="TBN1025" s="716"/>
      <c r="TBO1025" s="716"/>
      <c r="TBP1025" s="716"/>
      <c r="TBQ1025" s="716"/>
      <c r="TBR1025" s="716"/>
      <c r="TBS1025" s="716"/>
      <c r="TBT1025" s="716"/>
      <c r="TBU1025" s="716"/>
      <c r="TBV1025" s="716"/>
      <c r="TBW1025" s="716"/>
      <c r="TBX1025" s="716"/>
      <c r="TBY1025" s="716"/>
      <c r="TBZ1025" s="716"/>
      <c r="TCA1025" s="716"/>
      <c r="TCB1025" s="716"/>
      <c r="TCC1025" s="716"/>
      <c r="TCD1025" s="716"/>
      <c r="TCE1025" s="716"/>
      <c r="TCF1025" s="716"/>
      <c r="TCG1025" s="716"/>
      <c r="TCH1025" s="716"/>
      <c r="TCI1025" s="716"/>
      <c r="TCJ1025" s="716"/>
      <c r="TCK1025" s="716"/>
      <c r="TCL1025" s="716"/>
      <c r="TCM1025" s="716"/>
      <c r="TCN1025" s="716"/>
      <c r="TCO1025" s="716"/>
      <c r="TCP1025" s="716"/>
      <c r="TCQ1025" s="716"/>
      <c r="TCR1025" s="716"/>
      <c r="TCS1025" s="716"/>
      <c r="TCT1025" s="716"/>
      <c r="TCU1025" s="716"/>
      <c r="TCV1025" s="716"/>
      <c r="TCW1025" s="716"/>
      <c r="TCX1025" s="716"/>
      <c r="TCY1025" s="716"/>
      <c r="TCZ1025" s="716"/>
      <c r="TDA1025" s="716"/>
      <c r="TDB1025" s="716"/>
      <c r="TDC1025" s="716"/>
      <c r="TDD1025" s="716"/>
      <c r="TDE1025" s="716"/>
      <c r="TDF1025" s="716"/>
      <c r="TDG1025" s="716"/>
      <c r="TDH1025" s="716"/>
      <c r="TDI1025" s="716"/>
      <c r="TDJ1025" s="716"/>
      <c r="TDK1025" s="716"/>
      <c r="TDL1025" s="716"/>
      <c r="TDM1025" s="716"/>
      <c r="TDN1025" s="716"/>
      <c r="TDO1025" s="716"/>
      <c r="TDP1025" s="716"/>
      <c r="TDQ1025" s="716"/>
      <c r="TDR1025" s="716"/>
      <c r="TDS1025" s="716"/>
      <c r="TDT1025" s="716"/>
      <c r="TDU1025" s="716"/>
      <c r="TDV1025" s="716"/>
      <c r="TDW1025" s="716"/>
      <c r="TDX1025" s="716"/>
      <c r="TDY1025" s="716"/>
      <c r="TDZ1025" s="716"/>
      <c r="TEA1025" s="716"/>
      <c r="TEB1025" s="716"/>
      <c r="TEC1025" s="716"/>
      <c r="TED1025" s="716"/>
      <c r="TEE1025" s="716"/>
      <c r="TEF1025" s="716"/>
      <c r="TEG1025" s="716"/>
      <c r="TEH1025" s="716"/>
      <c r="TEI1025" s="716"/>
      <c r="TEJ1025" s="716"/>
      <c r="TEK1025" s="716"/>
      <c r="TEL1025" s="716"/>
      <c r="TEM1025" s="716"/>
      <c r="TEN1025" s="716"/>
      <c r="TEO1025" s="716"/>
      <c r="TEP1025" s="716"/>
      <c r="TEQ1025" s="716"/>
      <c r="TER1025" s="716"/>
      <c r="TES1025" s="716"/>
      <c r="TET1025" s="716"/>
      <c r="TEU1025" s="716"/>
      <c r="TEV1025" s="716"/>
      <c r="TEW1025" s="716"/>
      <c r="TEX1025" s="716"/>
      <c r="TEY1025" s="716"/>
      <c r="TEZ1025" s="716"/>
      <c r="TFA1025" s="716"/>
      <c r="TFB1025" s="716"/>
      <c r="TFC1025" s="716"/>
      <c r="TFD1025" s="716"/>
      <c r="TFE1025" s="716"/>
      <c r="TFF1025" s="716"/>
      <c r="TFG1025" s="716"/>
      <c r="TFH1025" s="716"/>
      <c r="TFI1025" s="716"/>
      <c r="TFJ1025" s="716"/>
      <c r="TFK1025" s="716"/>
      <c r="TFL1025" s="716"/>
      <c r="TFM1025" s="716"/>
      <c r="TFN1025" s="716"/>
      <c r="TFO1025" s="716"/>
      <c r="TFP1025" s="716"/>
      <c r="TFQ1025" s="716"/>
      <c r="TFR1025" s="716"/>
      <c r="TFS1025" s="716"/>
      <c r="TFT1025" s="716"/>
      <c r="TFU1025" s="716"/>
      <c r="TFV1025" s="716"/>
      <c r="TFW1025" s="716"/>
      <c r="TFX1025" s="716"/>
      <c r="TFY1025" s="716"/>
      <c r="TFZ1025" s="716"/>
      <c r="TGA1025" s="716"/>
      <c r="TGB1025" s="716"/>
      <c r="TGC1025" s="716"/>
      <c r="TGD1025" s="716"/>
      <c r="TGE1025" s="716"/>
      <c r="TGF1025" s="716"/>
      <c r="TGG1025" s="716"/>
      <c r="TGH1025" s="716"/>
      <c r="TGI1025" s="716"/>
      <c r="TGJ1025" s="716"/>
      <c r="TGK1025" s="716"/>
      <c r="TGL1025" s="716"/>
      <c r="TGM1025" s="716"/>
      <c r="TGN1025" s="716"/>
      <c r="TGO1025" s="716"/>
      <c r="TGP1025" s="716"/>
      <c r="TGQ1025" s="716"/>
      <c r="TGR1025" s="716"/>
      <c r="TGS1025" s="716"/>
      <c r="TGT1025" s="716"/>
      <c r="TGU1025" s="716"/>
      <c r="TGV1025" s="716"/>
      <c r="TGW1025" s="716"/>
      <c r="TGX1025" s="716"/>
      <c r="TGY1025" s="716"/>
      <c r="TGZ1025" s="716"/>
      <c r="THA1025" s="716"/>
      <c r="THB1025" s="716"/>
      <c r="THC1025" s="716"/>
      <c r="THD1025" s="716"/>
      <c r="THE1025" s="716"/>
      <c r="THF1025" s="716"/>
      <c r="THG1025" s="716"/>
      <c r="THH1025" s="716"/>
      <c r="THI1025" s="716"/>
      <c r="THJ1025" s="716"/>
      <c r="THK1025" s="716"/>
      <c r="THL1025" s="716"/>
      <c r="THM1025" s="716"/>
      <c r="THN1025" s="716"/>
      <c r="THO1025" s="716"/>
      <c r="THP1025" s="716"/>
      <c r="THQ1025" s="716"/>
      <c r="THR1025" s="716"/>
      <c r="THS1025" s="716"/>
      <c r="THT1025" s="716"/>
      <c r="THU1025" s="716"/>
      <c r="THV1025" s="716"/>
      <c r="THW1025" s="716"/>
      <c r="THX1025" s="716"/>
      <c r="THY1025" s="716"/>
      <c r="THZ1025" s="716"/>
      <c r="TIA1025" s="716"/>
      <c r="TIB1025" s="716"/>
      <c r="TIC1025" s="716"/>
      <c r="TID1025" s="716"/>
      <c r="TIE1025" s="716"/>
      <c r="TIF1025" s="716"/>
      <c r="TIG1025" s="716"/>
      <c r="TIH1025" s="716"/>
      <c r="TII1025" s="716"/>
      <c r="TIJ1025" s="716"/>
      <c r="TIK1025" s="716"/>
      <c r="TIL1025" s="716"/>
      <c r="TIM1025" s="716"/>
      <c r="TIN1025" s="716"/>
      <c r="TIO1025" s="716"/>
      <c r="TIP1025" s="716"/>
      <c r="TIQ1025" s="716"/>
      <c r="TIR1025" s="716"/>
      <c r="TIS1025" s="716"/>
      <c r="TIT1025" s="716"/>
      <c r="TIU1025" s="716"/>
      <c r="TIV1025" s="716"/>
      <c r="TIW1025" s="716"/>
      <c r="TIX1025" s="716"/>
      <c r="TIY1025" s="716"/>
      <c r="TIZ1025" s="716"/>
      <c r="TJA1025" s="716"/>
      <c r="TJB1025" s="716"/>
      <c r="TJC1025" s="716"/>
      <c r="TJD1025" s="716"/>
      <c r="TJE1025" s="716"/>
      <c r="TJF1025" s="716"/>
      <c r="TJG1025" s="716"/>
      <c r="TJH1025" s="716"/>
      <c r="TJI1025" s="716"/>
      <c r="TJJ1025" s="716"/>
      <c r="TJK1025" s="716"/>
      <c r="TJL1025" s="716"/>
      <c r="TJM1025" s="716"/>
      <c r="TJN1025" s="716"/>
      <c r="TJO1025" s="716"/>
      <c r="TJP1025" s="716"/>
      <c r="TJQ1025" s="716"/>
      <c r="TJR1025" s="716"/>
      <c r="TJS1025" s="716"/>
      <c r="TJT1025" s="716"/>
      <c r="TJU1025" s="716"/>
      <c r="TJV1025" s="716"/>
      <c r="TJW1025" s="716"/>
      <c r="TJX1025" s="716"/>
      <c r="TJY1025" s="716"/>
      <c r="TJZ1025" s="716"/>
      <c r="TKA1025" s="716"/>
      <c r="TKB1025" s="716"/>
      <c r="TKC1025" s="716"/>
      <c r="TKD1025" s="716"/>
      <c r="TKE1025" s="716"/>
      <c r="TKF1025" s="716"/>
      <c r="TKG1025" s="716"/>
      <c r="TKH1025" s="716"/>
      <c r="TKI1025" s="716"/>
      <c r="TKJ1025" s="716"/>
      <c r="TKK1025" s="716"/>
      <c r="TKL1025" s="716"/>
      <c r="TKM1025" s="716"/>
      <c r="TKN1025" s="716"/>
      <c r="TKO1025" s="716"/>
      <c r="TKP1025" s="716"/>
      <c r="TKQ1025" s="716"/>
      <c r="TKR1025" s="716"/>
      <c r="TKS1025" s="716"/>
      <c r="TKT1025" s="716"/>
      <c r="TKU1025" s="716"/>
      <c r="TKV1025" s="716"/>
      <c r="TKW1025" s="716"/>
      <c r="TKX1025" s="716"/>
      <c r="TKY1025" s="716"/>
      <c r="TKZ1025" s="716"/>
      <c r="TLA1025" s="716"/>
      <c r="TLB1025" s="716"/>
      <c r="TLC1025" s="716"/>
      <c r="TLD1025" s="716"/>
      <c r="TLE1025" s="716"/>
      <c r="TLF1025" s="716"/>
      <c r="TLG1025" s="716"/>
      <c r="TLH1025" s="716"/>
      <c r="TLI1025" s="716"/>
      <c r="TLJ1025" s="716"/>
      <c r="TLK1025" s="716"/>
      <c r="TLL1025" s="716"/>
      <c r="TLM1025" s="716"/>
      <c r="TLN1025" s="716"/>
      <c r="TLO1025" s="716"/>
      <c r="TLP1025" s="716"/>
      <c r="TLQ1025" s="716"/>
      <c r="TLR1025" s="716"/>
      <c r="TLS1025" s="716"/>
      <c r="TLT1025" s="716"/>
      <c r="TLU1025" s="716"/>
      <c r="TLV1025" s="716"/>
      <c r="TLW1025" s="716"/>
      <c r="TLX1025" s="716"/>
      <c r="TLY1025" s="716"/>
      <c r="TLZ1025" s="716"/>
      <c r="TMA1025" s="716"/>
      <c r="TMB1025" s="716"/>
      <c r="TMC1025" s="716"/>
      <c r="TMD1025" s="716"/>
      <c r="TME1025" s="716"/>
      <c r="TMF1025" s="716"/>
      <c r="TMG1025" s="716"/>
      <c r="TMH1025" s="716"/>
      <c r="TMI1025" s="716"/>
      <c r="TMJ1025" s="716"/>
      <c r="TMK1025" s="716"/>
      <c r="TML1025" s="716"/>
      <c r="TMM1025" s="716"/>
      <c r="TMN1025" s="716"/>
      <c r="TMO1025" s="716"/>
      <c r="TMP1025" s="716"/>
      <c r="TMQ1025" s="716"/>
      <c r="TMR1025" s="716"/>
      <c r="TMS1025" s="716"/>
      <c r="TMT1025" s="716"/>
      <c r="TMU1025" s="716"/>
      <c r="TMV1025" s="716"/>
      <c r="TMW1025" s="716"/>
      <c r="TMX1025" s="716"/>
      <c r="TMY1025" s="716"/>
      <c r="TMZ1025" s="716"/>
      <c r="TNA1025" s="716"/>
      <c r="TNB1025" s="716"/>
      <c r="TNC1025" s="716"/>
      <c r="TND1025" s="716"/>
      <c r="TNE1025" s="716"/>
      <c r="TNF1025" s="716"/>
      <c r="TNG1025" s="716"/>
      <c r="TNH1025" s="716"/>
      <c r="TNI1025" s="716"/>
      <c r="TNJ1025" s="716"/>
      <c r="TNK1025" s="716"/>
      <c r="TNL1025" s="716"/>
      <c r="TNM1025" s="716"/>
      <c r="TNN1025" s="716"/>
      <c r="TNO1025" s="716"/>
      <c r="TNP1025" s="716"/>
      <c r="TNQ1025" s="716"/>
      <c r="TNR1025" s="716"/>
      <c r="TNS1025" s="716"/>
      <c r="TNT1025" s="716"/>
      <c r="TNU1025" s="716"/>
      <c r="TNV1025" s="716"/>
      <c r="TNW1025" s="716"/>
      <c r="TNX1025" s="716"/>
      <c r="TNY1025" s="716"/>
      <c r="TNZ1025" s="716"/>
      <c r="TOA1025" s="716"/>
      <c r="TOB1025" s="716"/>
      <c r="TOC1025" s="716"/>
      <c r="TOD1025" s="716"/>
      <c r="TOE1025" s="716"/>
      <c r="TOF1025" s="716"/>
      <c r="TOG1025" s="716"/>
      <c r="TOH1025" s="716"/>
      <c r="TOI1025" s="716"/>
      <c r="TOJ1025" s="716"/>
      <c r="TOK1025" s="716"/>
      <c r="TOL1025" s="716"/>
      <c r="TOM1025" s="716"/>
      <c r="TON1025" s="716"/>
      <c r="TOO1025" s="716"/>
      <c r="TOP1025" s="716"/>
      <c r="TOQ1025" s="716"/>
      <c r="TOR1025" s="716"/>
      <c r="TOS1025" s="716"/>
      <c r="TOT1025" s="716"/>
      <c r="TOU1025" s="716"/>
      <c r="TOV1025" s="716"/>
      <c r="TOW1025" s="716"/>
      <c r="TOX1025" s="716"/>
      <c r="TOY1025" s="716"/>
      <c r="TOZ1025" s="716"/>
      <c r="TPA1025" s="716"/>
      <c r="TPB1025" s="716"/>
      <c r="TPC1025" s="716"/>
      <c r="TPD1025" s="716"/>
      <c r="TPE1025" s="716"/>
      <c r="TPF1025" s="716"/>
      <c r="TPG1025" s="716"/>
      <c r="TPH1025" s="716"/>
      <c r="TPI1025" s="716"/>
      <c r="TPJ1025" s="716"/>
      <c r="TPK1025" s="716"/>
      <c r="TPL1025" s="716"/>
      <c r="TPM1025" s="716"/>
      <c r="TPN1025" s="716"/>
      <c r="TPO1025" s="716"/>
      <c r="TPP1025" s="716"/>
      <c r="TPQ1025" s="716"/>
      <c r="TPR1025" s="716"/>
      <c r="TPS1025" s="716"/>
      <c r="TPT1025" s="716"/>
      <c r="TPU1025" s="716"/>
      <c r="TPV1025" s="716"/>
      <c r="TPW1025" s="716"/>
      <c r="TPX1025" s="716"/>
      <c r="TPY1025" s="716"/>
      <c r="TPZ1025" s="716"/>
      <c r="TQA1025" s="716"/>
      <c r="TQB1025" s="716"/>
      <c r="TQC1025" s="716"/>
      <c r="TQD1025" s="716"/>
      <c r="TQE1025" s="716"/>
      <c r="TQF1025" s="716"/>
      <c r="TQG1025" s="716"/>
      <c r="TQH1025" s="716"/>
      <c r="TQI1025" s="716"/>
      <c r="TQJ1025" s="716"/>
      <c r="TQK1025" s="716"/>
      <c r="TQL1025" s="716"/>
      <c r="TQM1025" s="716"/>
      <c r="TQN1025" s="716"/>
      <c r="TQO1025" s="716"/>
      <c r="TQP1025" s="716"/>
      <c r="TQQ1025" s="716"/>
      <c r="TQR1025" s="716"/>
      <c r="TQS1025" s="716"/>
      <c r="TQT1025" s="716"/>
      <c r="TQU1025" s="716"/>
      <c r="TQV1025" s="716"/>
      <c r="TQW1025" s="716"/>
      <c r="TQX1025" s="716"/>
      <c r="TQY1025" s="716"/>
      <c r="TQZ1025" s="716"/>
      <c r="TRA1025" s="716"/>
      <c r="TRB1025" s="716"/>
      <c r="TRC1025" s="716"/>
      <c r="TRD1025" s="716"/>
      <c r="TRE1025" s="716"/>
      <c r="TRF1025" s="716"/>
      <c r="TRG1025" s="716"/>
      <c r="TRH1025" s="716"/>
      <c r="TRI1025" s="716"/>
      <c r="TRJ1025" s="716"/>
      <c r="TRK1025" s="716"/>
      <c r="TRL1025" s="716"/>
      <c r="TRM1025" s="716"/>
      <c r="TRN1025" s="716"/>
      <c r="TRO1025" s="716"/>
      <c r="TRP1025" s="716"/>
      <c r="TRQ1025" s="716"/>
      <c r="TRR1025" s="716"/>
      <c r="TRS1025" s="716"/>
      <c r="TRT1025" s="716"/>
      <c r="TRU1025" s="716"/>
      <c r="TRV1025" s="716"/>
      <c r="TRW1025" s="716"/>
      <c r="TRX1025" s="716"/>
      <c r="TRY1025" s="716"/>
      <c r="TRZ1025" s="716"/>
      <c r="TSA1025" s="716"/>
      <c r="TSB1025" s="716"/>
      <c r="TSC1025" s="716"/>
      <c r="TSD1025" s="716"/>
      <c r="TSE1025" s="716"/>
      <c r="TSF1025" s="716"/>
      <c r="TSG1025" s="716"/>
      <c r="TSH1025" s="716"/>
      <c r="TSI1025" s="716"/>
      <c r="TSJ1025" s="716"/>
      <c r="TSK1025" s="716"/>
      <c r="TSL1025" s="716"/>
      <c r="TSM1025" s="716"/>
      <c r="TSN1025" s="716"/>
      <c r="TSO1025" s="716"/>
      <c r="TSP1025" s="716"/>
      <c r="TSQ1025" s="716"/>
      <c r="TSR1025" s="716"/>
      <c r="TSS1025" s="716"/>
      <c r="TST1025" s="716"/>
      <c r="TSU1025" s="716"/>
      <c r="TSV1025" s="716"/>
      <c r="TSW1025" s="716"/>
      <c r="TSX1025" s="716"/>
      <c r="TSY1025" s="716"/>
      <c r="TSZ1025" s="716"/>
      <c r="TTA1025" s="716"/>
      <c r="TTB1025" s="716"/>
      <c r="TTC1025" s="716"/>
      <c r="TTD1025" s="716"/>
      <c r="TTE1025" s="716"/>
      <c r="TTF1025" s="716"/>
      <c r="TTG1025" s="716"/>
      <c r="TTH1025" s="716"/>
      <c r="TTI1025" s="716"/>
      <c r="TTJ1025" s="716"/>
      <c r="TTK1025" s="716"/>
      <c r="TTL1025" s="716"/>
      <c r="TTM1025" s="716"/>
      <c r="TTN1025" s="716"/>
      <c r="TTO1025" s="716"/>
      <c r="TTP1025" s="716"/>
      <c r="TTQ1025" s="716"/>
      <c r="TTR1025" s="716"/>
      <c r="TTS1025" s="716"/>
      <c r="TTT1025" s="716"/>
      <c r="TTU1025" s="716"/>
      <c r="TTV1025" s="716"/>
      <c r="TTW1025" s="716"/>
      <c r="TTX1025" s="716"/>
      <c r="TTY1025" s="716"/>
      <c r="TTZ1025" s="716"/>
      <c r="TUA1025" s="716"/>
      <c r="TUB1025" s="716"/>
      <c r="TUC1025" s="716"/>
      <c r="TUD1025" s="716"/>
      <c r="TUE1025" s="716"/>
      <c r="TUF1025" s="716"/>
      <c r="TUG1025" s="716"/>
      <c r="TUH1025" s="716"/>
      <c r="TUI1025" s="716"/>
      <c r="TUJ1025" s="716"/>
      <c r="TUK1025" s="716"/>
      <c r="TUL1025" s="716"/>
      <c r="TUM1025" s="716"/>
      <c r="TUN1025" s="716"/>
      <c r="TUO1025" s="716"/>
      <c r="TUP1025" s="716"/>
      <c r="TUQ1025" s="716"/>
      <c r="TUR1025" s="716"/>
      <c r="TUS1025" s="716"/>
      <c r="TUT1025" s="716"/>
      <c r="TUU1025" s="716"/>
      <c r="TUV1025" s="716"/>
      <c r="TUW1025" s="716"/>
      <c r="TUX1025" s="716"/>
      <c r="TUY1025" s="716"/>
      <c r="TUZ1025" s="716"/>
      <c r="TVA1025" s="716"/>
      <c r="TVB1025" s="716"/>
      <c r="TVC1025" s="716"/>
      <c r="TVD1025" s="716"/>
      <c r="TVE1025" s="716"/>
      <c r="TVF1025" s="716"/>
      <c r="TVG1025" s="716"/>
      <c r="TVH1025" s="716"/>
      <c r="TVI1025" s="716"/>
      <c r="TVJ1025" s="716"/>
      <c r="TVK1025" s="716"/>
      <c r="TVL1025" s="716"/>
      <c r="TVM1025" s="716"/>
      <c r="TVN1025" s="716"/>
      <c r="TVO1025" s="716"/>
      <c r="TVP1025" s="716"/>
      <c r="TVQ1025" s="716"/>
      <c r="TVR1025" s="716"/>
      <c r="TVS1025" s="716"/>
      <c r="TVT1025" s="716"/>
      <c r="TVU1025" s="716"/>
      <c r="TVV1025" s="716"/>
      <c r="TVW1025" s="716"/>
      <c r="TVX1025" s="716"/>
      <c r="TVY1025" s="716"/>
      <c r="TVZ1025" s="716"/>
      <c r="TWA1025" s="716"/>
      <c r="TWB1025" s="716"/>
      <c r="TWC1025" s="716"/>
      <c r="TWD1025" s="716"/>
      <c r="TWE1025" s="716"/>
      <c r="TWF1025" s="716"/>
      <c r="TWG1025" s="716"/>
      <c r="TWH1025" s="716"/>
      <c r="TWI1025" s="716"/>
      <c r="TWJ1025" s="716"/>
      <c r="TWK1025" s="716"/>
      <c r="TWL1025" s="716"/>
      <c r="TWM1025" s="716"/>
      <c r="TWN1025" s="716"/>
      <c r="TWO1025" s="716"/>
      <c r="TWP1025" s="716"/>
      <c r="TWQ1025" s="716"/>
      <c r="TWR1025" s="716"/>
      <c r="TWS1025" s="716"/>
      <c r="TWT1025" s="716"/>
      <c r="TWU1025" s="716"/>
      <c r="TWV1025" s="716"/>
      <c r="TWW1025" s="716"/>
      <c r="TWX1025" s="716"/>
      <c r="TWY1025" s="716"/>
      <c r="TWZ1025" s="716"/>
      <c r="TXA1025" s="716"/>
      <c r="TXB1025" s="716"/>
      <c r="TXC1025" s="716"/>
      <c r="TXD1025" s="716"/>
      <c r="TXE1025" s="716"/>
      <c r="TXF1025" s="716"/>
      <c r="TXG1025" s="716"/>
      <c r="TXH1025" s="716"/>
      <c r="TXI1025" s="716"/>
      <c r="TXJ1025" s="716"/>
      <c r="TXK1025" s="716"/>
      <c r="TXL1025" s="716"/>
      <c r="TXM1025" s="716"/>
      <c r="TXN1025" s="716"/>
      <c r="TXO1025" s="716"/>
      <c r="TXP1025" s="716"/>
      <c r="TXQ1025" s="716"/>
      <c r="TXR1025" s="716"/>
      <c r="TXS1025" s="716"/>
      <c r="TXT1025" s="716"/>
      <c r="TXU1025" s="716"/>
      <c r="TXV1025" s="716"/>
      <c r="TXW1025" s="716"/>
      <c r="TXX1025" s="716"/>
      <c r="TXY1025" s="716"/>
      <c r="TXZ1025" s="716"/>
      <c r="TYA1025" s="716"/>
      <c r="TYB1025" s="716"/>
      <c r="TYC1025" s="716"/>
      <c r="TYD1025" s="716"/>
      <c r="TYE1025" s="716"/>
      <c r="TYF1025" s="716"/>
      <c r="TYG1025" s="716"/>
      <c r="TYH1025" s="716"/>
      <c r="TYI1025" s="716"/>
      <c r="TYJ1025" s="716"/>
      <c r="TYK1025" s="716"/>
      <c r="TYL1025" s="716"/>
      <c r="TYM1025" s="716"/>
      <c r="TYN1025" s="716"/>
      <c r="TYO1025" s="716"/>
      <c r="TYP1025" s="716"/>
      <c r="TYQ1025" s="716"/>
      <c r="TYR1025" s="716"/>
      <c r="TYS1025" s="716"/>
      <c r="TYT1025" s="716"/>
      <c r="TYU1025" s="716"/>
      <c r="TYV1025" s="716"/>
      <c r="TYW1025" s="716"/>
      <c r="TYX1025" s="716"/>
      <c r="TYY1025" s="716"/>
      <c r="TYZ1025" s="716"/>
      <c r="TZA1025" s="716"/>
      <c r="TZB1025" s="716"/>
      <c r="TZC1025" s="716"/>
      <c r="TZD1025" s="716"/>
      <c r="TZE1025" s="716"/>
      <c r="TZF1025" s="716"/>
      <c r="TZG1025" s="716"/>
      <c r="TZH1025" s="716"/>
      <c r="TZI1025" s="716"/>
      <c r="TZJ1025" s="716"/>
      <c r="TZK1025" s="716"/>
      <c r="TZL1025" s="716"/>
      <c r="TZM1025" s="716"/>
      <c r="TZN1025" s="716"/>
      <c r="TZO1025" s="716"/>
      <c r="TZP1025" s="716"/>
      <c r="TZQ1025" s="716"/>
      <c r="TZR1025" s="716"/>
      <c r="TZS1025" s="716"/>
      <c r="TZT1025" s="716"/>
      <c r="TZU1025" s="716"/>
      <c r="TZV1025" s="716"/>
      <c r="TZW1025" s="716"/>
      <c r="TZX1025" s="716"/>
      <c r="TZY1025" s="716"/>
      <c r="TZZ1025" s="716"/>
      <c r="UAA1025" s="716"/>
      <c r="UAB1025" s="716"/>
      <c r="UAC1025" s="716"/>
      <c r="UAD1025" s="716"/>
      <c r="UAE1025" s="716"/>
      <c r="UAF1025" s="716"/>
      <c r="UAG1025" s="716"/>
      <c r="UAH1025" s="716"/>
      <c r="UAI1025" s="716"/>
      <c r="UAJ1025" s="716"/>
      <c r="UAK1025" s="716"/>
      <c r="UAL1025" s="716"/>
      <c r="UAM1025" s="716"/>
      <c r="UAN1025" s="716"/>
      <c r="UAO1025" s="716"/>
      <c r="UAP1025" s="716"/>
      <c r="UAQ1025" s="716"/>
      <c r="UAR1025" s="716"/>
      <c r="UAS1025" s="716"/>
      <c r="UAT1025" s="716"/>
      <c r="UAU1025" s="716"/>
      <c r="UAV1025" s="716"/>
      <c r="UAW1025" s="716"/>
      <c r="UAX1025" s="716"/>
      <c r="UAY1025" s="716"/>
      <c r="UAZ1025" s="716"/>
      <c r="UBA1025" s="716"/>
      <c r="UBB1025" s="716"/>
      <c r="UBC1025" s="716"/>
      <c r="UBD1025" s="716"/>
      <c r="UBE1025" s="716"/>
      <c r="UBF1025" s="716"/>
      <c r="UBG1025" s="716"/>
      <c r="UBH1025" s="716"/>
      <c r="UBI1025" s="716"/>
      <c r="UBJ1025" s="716"/>
      <c r="UBK1025" s="716"/>
      <c r="UBL1025" s="716"/>
      <c r="UBM1025" s="716"/>
      <c r="UBN1025" s="716"/>
      <c r="UBO1025" s="716"/>
      <c r="UBP1025" s="716"/>
      <c r="UBQ1025" s="716"/>
      <c r="UBR1025" s="716"/>
      <c r="UBS1025" s="716"/>
      <c r="UBT1025" s="716"/>
      <c r="UBU1025" s="716"/>
      <c r="UBV1025" s="716"/>
      <c r="UBW1025" s="716"/>
      <c r="UBX1025" s="716"/>
      <c r="UBY1025" s="716"/>
      <c r="UBZ1025" s="716"/>
      <c r="UCA1025" s="716"/>
      <c r="UCB1025" s="716"/>
      <c r="UCC1025" s="716"/>
      <c r="UCD1025" s="716"/>
      <c r="UCE1025" s="716"/>
      <c r="UCF1025" s="716"/>
      <c r="UCG1025" s="716"/>
      <c r="UCH1025" s="716"/>
      <c r="UCI1025" s="716"/>
      <c r="UCJ1025" s="716"/>
      <c r="UCK1025" s="716"/>
      <c r="UCL1025" s="716"/>
      <c r="UCM1025" s="716"/>
      <c r="UCN1025" s="716"/>
      <c r="UCO1025" s="716"/>
      <c r="UCP1025" s="716"/>
      <c r="UCQ1025" s="716"/>
      <c r="UCR1025" s="716"/>
      <c r="UCS1025" s="716"/>
      <c r="UCT1025" s="716"/>
      <c r="UCU1025" s="716"/>
      <c r="UCV1025" s="716"/>
      <c r="UCW1025" s="716"/>
      <c r="UCX1025" s="716"/>
      <c r="UCY1025" s="716"/>
      <c r="UCZ1025" s="716"/>
      <c r="UDA1025" s="716"/>
      <c r="UDB1025" s="716"/>
      <c r="UDC1025" s="716"/>
      <c r="UDD1025" s="716"/>
      <c r="UDE1025" s="716"/>
      <c r="UDF1025" s="716"/>
      <c r="UDG1025" s="716"/>
      <c r="UDH1025" s="716"/>
      <c r="UDI1025" s="716"/>
      <c r="UDJ1025" s="716"/>
      <c r="UDK1025" s="716"/>
      <c r="UDL1025" s="716"/>
      <c r="UDM1025" s="716"/>
      <c r="UDN1025" s="716"/>
      <c r="UDO1025" s="716"/>
      <c r="UDP1025" s="716"/>
      <c r="UDQ1025" s="716"/>
      <c r="UDR1025" s="716"/>
      <c r="UDS1025" s="716"/>
      <c r="UDT1025" s="716"/>
      <c r="UDU1025" s="716"/>
      <c r="UDV1025" s="716"/>
      <c r="UDW1025" s="716"/>
      <c r="UDX1025" s="716"/>
      <c r="UDY1025" s="716"/>
      <c r="UDZ1025" s="716"/>
      <c r="UEA1025" s="716"/>
      <c r="UEB1025" s="716"/>
      <c r="UEC1025" s="716"/>
      <c r="UED1025" s="716"/>
      <c r="UEE1025" s="716"/>
      <c r="UEF1025" s="716"/>
      <c r="UEG1025" s="716"/>
      <c r="UEH1025" s="716"/>
      <c r="UEI1025" s="716"/>
      <c r="UEJ1025" s="716"/>
      <c r="UEK1025" s="716"/>
      <c r="UEL1025" s="716"/>
      <c r="UEM1025" s="716"/>
      <c r="UEN1025" s="716"/>
      <c r="UEO1025" s="716"/>
      <c r="UEP1025" s="716"/>
      <c r="UEQ1025" s="716"/>
      <c r="UER1025" s="716"/>
      <c r="UES1025" s="716"/>
      <c r="UET1025" s="716"/>
      <c r="UEU1025" s="716"/>
      <c r="UEV1025" s="716"/>
      <c r="UEW1025" s="716"/>
      <c r="UEX1025" s="716"/>
      <c r="UEY1025" s="716"/>
      <c r="UEZ1025" s="716"/>
      <c r="UFA1025" s="716"/>
      <c r="UFB1025" s="716"/>
      <c r="UFC1025" s="716"/>
      <c r="UFD1025" s="716"/>
      <c r="UFE1025" s="716"/>
      <c r="UFF1025" s="716"/>
      <c r="UFG1025" s="716"/>
      <c r="UFH1025" s="716"/>
      <c r="UFI1025" s="716"/>
      <c r="UFJ1025" s="716"/>
      <c r="UFK1025" s="716"/>
      <c r="UFL1025" s="716"/>
      <c r="UFM1025" s="716"/>
      <c r="UFN1025" s="716"/>
      <c r="UFO1025" s="716"/>
      <c r="UFP1025" s="716"/>
      <c r="UFQ1025" s="716"/>
      <c r="UFR1025" s="716"/>
      <c r="UFS1025" s="716"/>
      <c r="UFT1025" s="716"/>
      <c r="UFU1025" s="716"/>
      <c r="UFV1025" s="716"/>
      <c r="UFW1025" s="716"/>
      <c r="UFX1025" s="716"/>
      <c r="UFY1025" s="716"/>
      <c r="UFZ1025" s="716"/>
      <c r="UGA1025" s="716"/>
      <c r="UGB1025" s="716"/>
      <c r="UGC1025" s="716"/>
      <c r="UGD1025" s="716"/>
      <c r="UGE1025" s="716"/>
      <c r="UGF1025" s="716"/>
      <c r="UGG1025" s="716"/>
      <c r="UGH1025" s="716"/>
      <c r="UGI1025" s="716"/>
      <c r="UGJ1025" s="716"/>
      <c r="UGK1025" s="716"/>
      <c r="UGL1025" s="716"/>
      <c r="UGM1025" s="716"/>
      <c r="UGN1025" s="716"/>
      <c r="UGO1025" s="716"/>
      <c r="UGP1025" s="716"/>
      <c r="UGQ1025" s="716"/>
      <c r="UGR1025" s="716"/>
      <c r="UGS1025" s="716"/>
      <c r="UGT1025" s="716"/>
      <c r="UGU1025" s="716"/>
      <c r="UGV1025" s="716"/>
      <c r="UGW1025" s="716"/>
      <c r="UGX1025" s="716"/>
      <c r="UGY1025" s="716"/>
      <c r="UGZ1025" s="716"/>
      <c r="UHA1025" s="716"/>
      <c r="UHB1025" s="716"/>
      <c r="UHC1025" s="716"/>
      <c r="UHD1025" s="716"/>
      <c r="UHE1025" s="716"/>
      <c r="UHF1025" s="716"/>
      <c r="UHG1025" s="716"/>
      <c r="UHH1025" s="716"/>
      <c r="UHI1025" s="716"/>
      <c r="UHJ1025" s="716"/>
      <c r="UHK1025" s="716"/>
      <c r="UHL1025" s="716"/>
      <c r="UHM1025" s="716"/>
      <c r="UHN1025" s="716"/>
      <c r="UHO1025" s="716"/>
      <c r="UHP1025" s="716"/>
      <c r="UHQ1025" s="716"/>
      <c r="UHR1025" s="716"/>
      <c r="UHS1025" s="716"/>
      <c r="UHT1025" s="716"/>
      <c r="UHU1025" s="716"/>
      <c r="UHV1025" s="716"/>
      <c r="UHW1025" s="716"/>
      <c r="UHX1025" s="716"/>
      <c r="UHY1025" s="716"/>
      <c r="UHZ1025" s="716"/>
      <c r="UIA1025" s="716"/>
      <c r="UIB1025" s="716"/>
      <c r="UIC1025" s="716"/>
      <c r="UID1025" s="716"/>
      <c r="UIE1025" s="716"/>
      <c r="UIF1025" s="716"/>
      <c r="UIG1025" s="716"/>
      <c r="UIH1025" s="716"/>
      <c r="UII1025" s="716"/>
      <c r="UIJ1025" s="716"/>
      <c r="UIK1025" s="716"/>
      <c r="UIL1025" s="716"/>
      <c r="UIM1025" s="716"/>
      <c r="UIN1025" s="716"/>
      <c r="UIO1025" s="716"/>
      <c r="UIP1025" s="716"/>
      <c r="UIQ1025" s="716"/>
      <c r="UIR1025" s="716"/>
      <c r="UIS1025" s="716"/>
      <c r="UIT1025" s="716"/>
      <c r="UIU1025" s="716"/>
      <c r="UIV1025" s="716"/>
      <c r="UIW1025" s="716"/>
      <c r="UIX1025" s="716"/>
      <c r="UIY1025" s="716"/>
      <c r="UIZ1025" s="716"/>
      <c r="UJA1025" s="716"/>
      <c r="UJB1025" s="716"/>
      <c r="UJC1025" s="716"/>
      <c r="UJD1025" s="716"/>
      <c r="UJE1025" s="716"/>
      <c r="UJF1025" s="716"/>
      <c r="UJG1025" s="716"/>
      <c r="UJH1025" s="716"/>
      <c r="UJI1025" s="716"/>
      <c r="UJJ1025" s="716"/>
      <c r="UJK1025" s="716"/>
      <c r="UJL1025" s="716"/>
      <c r="UJM1025" s="716"/>
      <c r="UJN1025" s="716"/>
      <c r="UJO1025" s="716"/>
      <c r="UJP1025" s="716"/>
      <c r="UJQ1025" s="716"/>
      <c r="UJR1025" s="716"/>
      <c r="UJS1025" s="716"/>
      <c r="UJT1025" s="716"/>
      <c r="UJU1025" s="716"/>
      <c r="UJV1025" s="716"/>
      <c r="UJW1025" s="716"/>
      <c r="UJX1025" s="716"/>
      <c r="UJY1025" s="716"/>
      <c r="UJZ1025" s="716"/>
      <c r="UKA1025" s="716"/>
      <c r="UKB1025" s="716"/>
      <c r="UKC1025" s="716"/>
      <c r="UKD1025" s="716"/>
      <c r="UKE1025" s="716"/>
      <c r="UKF1025" s="716"/>
      <c r="UKG1025" s="716"/>
      <c r="UKH1025" s="716"/>
      <c r="UKI1025" s="716"/>
      <c r="UKJ1025" s="716"/>
      <c r="UKK1025" s="716"/>
      <c r="UKL1025" s="716"/>
      <c r="UKM1025" s="716"/>
      <c r="UKN1025" s="716"/>
      <c r="UKO1025" s="716"/>
      <c r="UKP1025" s="716"/>
      <c r="UKQ1025" s="716"/>
      <c r="UKR1025" s="716"/>
      <c r="UKS1025" s="716"/>
      <c r="UKT1025" s="716"/>
      <c r="UKU1025" s="716"/>
      <c r="UKV1025" s="716"/>
      <c r="UKW1025" s="716"/>
      <c r="UKX1025" s="716"/>
      <c r="UKY1025" s="716"/>
      <c r="UKZ1025" s="716"/>
      <c r="ULA1025" s="716"/>
      <c r="ULB1025" s="716"/>
      <c r="ULC1025" s="716"/>
      <c r="ULD1025" s="716"/>
      <c r="ULE1025" s="716"/>
      <c r="ULF1025" s="716"/>
      <c r="ULG1025" s="716"/>
      <c r="ULH1025" s="716"/>
      <c r="ULI1025" s="716"/>
      <c r="ULJ1025" s="716"/>
      <c r="ULK1025" s="716"/>
      <c r="ULL1025" s="716"/>
      <c r="ULM1025" s="716"/>
      <c r="ULN1025" s="716"/>
      <c r="ULO1025" s="716"/>
      <c r="ULP1025" s="716"/>
      <c r="ULQ1025" s="716"/>
      <c r="ULR1025" s="716"/>
      <c r="ULS1025" s="716"/>
      <c r="ULT1025" s="716"/>
      <c r="ULU1025" s="716"/>
      <c r="ULV1025" s="716"/>
      <c r="ULW1025" s="716"/>
      <c r="ULX1025" s="716"/>
      <c r="ULY1025" s="716"/>
      <c r="ULZ1025" s="716"/>
      <c r="UMA1025" s="716"/>
      <c r="UMB1025" s="716"/>
      <c r="UMC1025" s="716"/>
      <c r="UMD1025" s="716"/>
      <c r="UME1025" s="716"/>
      <c r="UMF1025" s="716"/>
      <c r="UMG1025" s="716"/>
      <c r="UMH1025" s="716"/>
      <c r="UMI1025" s="716"/>
      <c r="UMJ1025" s="716"/>
      <c r="UMK1025" s="716"/>
      <c r="UML1025" s="716"/>
      <c r="UMM1025" s="716"/>
      <c r="UMN1025" s="716"/>
      <c r="UMO1025" s="716"/>
      <c r="UMP1025" s="716"/>
      <c r="UMQ1025" s="716"/>
      <c r="UMR1025" s="716"/>
      <c r="UMS1025" s="716"/>
      <c r="UMT1025" s="716"/>
      <c r="UMU1025" s="716"/>
      <c r="UMV1025" s="716"/>
      <c r="UMW1025" s="716"/>
      <c r="UMX1025" s="716"/>
      <c r="UMY1025" s="716"/>
      <c r="UMZ1025" s="716"/>
      <c r="UNA1025" s="716"/>
      <c r="UNB1025" s="716"/>
      <c r="UNC1025" s="716"/>
      <c r="UND1025" s="716"/>
      <c r="UNE1025" s="716"/>
      <c r="UNF1025" s="716"/>
      <c r="UNG1025" s="716"/>
      <c r="UNH1025" s="716"/>
      <c r="UNI1025" s="716"/>
      <c r="UNJ1025" s="716"/>
      <c r="UNK1025" s="716"/>
      <c r="UNL1025" s="716"/>
      <c r="UNM1025" s="716"/>
      <c r="UNN1025" s="716"/>
      <c r="UNO1025" s="716"/>
      <c r="UNP1025" s="716"/>
      <c r="UNQ1025" s="716"/>
      <c r="UNR1025" s="716"/>
      <c r="UNS1025" s="716"/>
      <c r="UNT1025" s="716"/>
      <c r="UNU1025" s="716"/>
      <c r="UNV1025" s="716"/>
      <c r="UNW1025" s="716"/>
      <c r="UNX1025" s="716"/>
      <c r="UNY1025" s="716"/>
      <c r="UNZ1025" s="716"/>
      <c r="UOA1025" s="716"/>
      <c r="UOB1025" s="716"/>
      <c r="UOC1025" s="716"/>
      <c r="UOD1025" s="716"/>
      <c r="UOE1025" s="716"/>
      <c r="UOF1025" s="716"/>
      <c r="UOG1025" s="716"/>
      <c r="UOH1025" s="716"/>
      <c r="UOI1025" s="716"/>
      <c r="UOJ1025" s="716"/>
      <c r="UOK1025" s="716"/>
      <c r="UOL1025" s="716"/>
      <c r="UOM1025" s="716"/>
      <c r="UON1025" s="716"/>
      <c r="UOO1025" s="716"/>
      <c r="UOP1025" s="716"/>
      <c r="UOQ1025" s="716"/>
      <c r="UOR1025" s="716"/>
      <c r="UOS1025" s="716"/>
      <c r="UOT1025" s="716"/>
      <c r="UOU1025" s="716"/>
      <c r="UOV1025" s="716"/>
      <c r="UOW1025" s="716"/>
      <c r="UOX1025" s="716"/>
      <c r="UOY1025" s="716"/>
      <c r="UOZ1025" s="716"/>
      <c r="UPA1025" s="716"/>
      <c r="UPB1025" s="716"/>
      <c r="UPC1025" s="716"/>
      <c r="UPD1025" s="716"/>
      <c r="UPE1025" s="716"/>
      <c r="UPF1025" s="716"/>
      <c r="UPG1025" s="716"/>
      <c r="UPH1025" s="716"/>
      <c r="UPI1025" s="716"/>
      <c r="UPJ1025" s="716"/>
      <c r="UPK1025" s="716"/>
      <c r="UPL1025" s="716"/>
      <c r="UPM1025" s="716"/>
      <c r="UPN1025" s="716"/>
      <c r="UPO1025" s="716"/>
      <c r="UPP1025" s="716"/>
      <c r="UPQ1025" s="716"/>
      <c r="UPR1025" s="716"/>
      <c r="UPS1025" s="716"/>
      <c r="UPT1025" s="716"/>
      <c r="UPU1025" s="716"/>
      <c r="UPV1025" s="716"/>
      <c r="UPW1025" s="716"/>
      <c r="UPX1025" s="716"/>
      <c r="UPY1025" s="716"/>
      <c r="UPZ1025" s="716"/>
      <c r="UQA1025" s="716"/>
      <c r="UQB1025" s="716"/>
      <c r="UQC1025" s="716"/>
      <c r="UQD1025" s="716"/>
      <c r="UQE1025" s="716"/>
      <c r="UQF1025" s="716"/>
      <c r="UQG1025" s="716"/>
      <c r="UQH1025" s="716"/>
      <c r="UQI1025" s="716"/>
      <c r="UQJ1025" s="716"/>
      <c r="UQK1025" s="716"/>
      <c r="UQL1025" s="716"/>
      <c r="UQM1025" s="716"/>
      <c r="UQN1025" s="716"/>
      <c r="UQO1025" s="716"/>
      <c r="UQP1025" s="716"/>
      <c r="UQQ1025" s="716"/>
      <c r="UQR1025" s="716"/>
      <c r="UQS1025" s="716"/>
      <c r="UQT1025" s="716"/>
      <c r="UQU1025" s="716"/>
      <c r="UQV1025" s="716"/>
      <c r="UQW1025" s="716"/>
      <c r="UQX1025" s="716"/>
      <c r="UQY1025" s="716"/>
      <c r="UQZ1025" s="716"/>
      <c r="URA1025" s="716"/>
      <c r="URB1025" s="716"/>
      <c r="URC1025" s="716"/>
      <c r="URD1025" s="716"/>
      <c r="URE1025" s="716"/>
      <c r="URF1025" s="716"/>
      <c r="URG1025" s="716"/>
      <c r="URH1025" s="716"/>
      <c r="URI1025" s="716"/>
      <c r="URJ1025" s="716"/>
      <c r="URK1025" s="716"/>
      <c r="URL1025" s="716"/>
      <c r="URM1025" s="716"/>
      <c r="URN1025" s="716"/>
      <c r="URO1025" s="716"/>
      <c r="URP1025" s="716"/>
      <c r="URQ1025" s="716"/>
      <c r="URR1025" s="716"/>
      <c r="URS1025" s="716"/>
      <c r="URT1025" s="716"/>
      <c r="URU1025" s="716"/>
      <c r="URV1025" s="716"/>
      <c r="URW1025" s="716"/>
      <c r="URX1025" s="716"/>
      <c r="URY1025" s="716"/>
      <c r="URZ1025" s="716"/>
      <c r="USA1025" s="716"/>
      <c r="USB1025" s="716"/>
      <c r="USC1025" s="716"/>
      <c r="USD1025" s="716"/>
      <c r="USE1025" s="716"/>
      <c r="USF1025" s="716"/>
      <c r="USG1025" s="716"/>
      <c r="USH1025" s="716"/>
      <c r="USI1025" s="716"/>
      <c r="USJ1025" s="716"/>
      <c r="USK1025" s="716"/>
      <c r="USL1025" s="716"/>
      <c r="USM1025" s="716"/>
      <c r="USN1025" s="716"/>
      <c r="USO1025" s="716"/>
      <c r="USP1025" s="716"/>
      <c r="USQ1025" s="716"/>
      <c r="USR1025" s="716"/>
      <c r="USS1025" s="716"/>
      <c r="UST1025" s="716"/>
      <c r="USU1025" s="716"/>
      <c r="USV1025" s="716"/>
      <c r="USW1025" s="716"/>
      <c r="USX1025" s="716"/>
      <c r="USY1025" s="716"/>
      <c r="USZ1025" s="716"/>
      <c r="UTA1025" s="716"/>
      <c r="UTB1025" s="716"/>
      <c r="UTC1025" s="716"/>
      <c r="UTD1025" s="716"/>
      <c r="UTE1025" s="716"/>
      <c r="UTF1025" s="716"/>
      <c r="UTG1025" s="716"/>
      <c r="UTH1025" s="716"/>
      <c r="UTI1025" s="716"/>
      <c r="UTJ1025" s="716"/>
      <c r="UTK1025" s="716"/>
      <c r="UTL1025" s="716"/>
      <c r="UTM1025" s="716"/>
      <c r="UTN1025" s="716"/>
      <c r="UTO1025" s="716"/>
      <c r="UTP1025" s="716"/>
      <c r="UTQ1025" s="716"/>
      <c r="UTR1025" s="716"/>
      <c r="UTS1025" s="716"/>
      <c r="UTT1025" s="716"/>
      <c r="UTU1025" s="716"/>
      <c r="UTV1025" s="716"/>
      <c r="UTW1025" s="716"/>
      <c r="UTX1025" s="716"/>
      <c r="UTY1025" s="716"/>
      <c r="UTZ1025" s="716"/>
      <c r="UUA1025" s="716"/>
      <c r="UUB1025" s="716"/>
      <c r="UUC1025" s="716"/>
      <c r="UUD1025" s="716"/>
      <c r="UUE1025" s="716"/>
      <c r="UUF1025" s="716"/>
      <c r="UUG1025" s="716"/>
      <c r="UUH1025" s="716"/>
      <c r="UUI1025" s="716"/>
      <c r="UUJ1025" s="716"/>
      <c r="UUK1025" s="716"/>
      <c r="UUL1025" s="716"/>
      <c r="UUM1025" s="716"/>
      <c r="UUN1025" s="716"/>
      <c r="UUO1025" s="716"/>
      <c r="UUP1025" s="716"/>
      <c r="UUQ1025" s="716"/>
      <c r="UUR1025" s="716"/>
      <c r="UUS1025" s="716"/>
      <c r="UUT1025" s="716"/>
      <c r="UUU1025" s="716"/>
      <c r="UUV1025" s="716"/>
      <c r="UUW1025" s="716"/>
      <c r="UUX1025" s="716"/>
      <c r="UUY1025" s="716"/>
      <c r="UUZ1025" s="716"/>
      <c r="UVA1025" s="716"/>
      <c r="UVB1025" s="716"/>
      <c r="UVC1025" s="716"/>
      <c r="UVD1025" s="716"/>
      <c r="UVE1025" s="716"/>
      <c r="UVF1025" s="716"/>
      <c r="UVG1025" s="716"/>
      <c r="UVH1025" s="716"/>
      <c r="UVI1025" s="716"/>
      <c r="UVJ1025" s="716"/>
      <c r="UVK1025" s="716"/>
      <c r="UVL1025" s="716"/>
      <c r="UVM1025" s="716"/>
      <c r="UVN1025" s="716"/>
      <c r="UVO1025" s="716"/>
      <c r="UVP1025" s="716"/>
      <c r="UVQ1025" s="716"/>
      <c r="UVR1025" s="716"/>
      <c r="UVS1025" s="716"/>
      <c r="UVT1025" s="716"/>
      <c r="UVU1025" s="716"/>
      <c r="UVV1025" s="716"/>
      <c r="UVW1025" s="716"/>
      <c r="UVX1025" s="716"/>
      <c r="UVY1025" s="716"/>
      <c r="UVZ1025" s="716"/>
      <c r="UWA1025" s="716"/>
      <c r="UWB1025" s="716"/>
      <c r="UWC1025" s="716"/>
      <c r="UWD1025" s="716"/>
      <c r="UWE1025" s="716"/>
      <c r="UWF1025" s="716"/>
      <c r="UWG1025" s="716"/>
      <c r="UWH1025" s="716"/>
      <c r="UWI1025" s="716"/>
      <c r="UWJ1025" s="716"/>
      <c r="UWK1025" s="716"/>
      <c r="UWL1025" s="716"/>
      <c r="UWM1025" s="716"/>
      <c r="UWN1025" s="716"/>
      <c r="UWO1025" s="716"/>
      <c r="UWP1025" s="716"/>
      <c r="UWQ1025" s="716"/>
      <c r="UWR1025" s="716"/>
      <c r="UWS1025" s="716"/>
      <c r="UWT1025" s="716"/>
      <c r="UWU1025" s="716"/>
      <c r="UWV1025" s="716"/>
      <c r="UWW1025" s="716"/>
      <c r="UWX1025" s="716"/>
      <c r="UWY1025" s="716"/>
      <c r="UWZ1025" s="716"/>
      <c r="UXA1025" s="716"/>
      <c r="UXB1025" s="716"/>
      <c r="UXC1025" s="716"/>
      <c r="UXD1025" s="716"/>
      <c r="UXE1025" s="716"/>
      <c r="UXF1025" s="716"/>
      <c r="UXG1025" s="716"/>
      <c r="UXH1025" s="716"/>
      <c r="UXI1025" s="716"/>
      <c r="UXJ1025" s="716"/>
      <c r="UXK1025" s="716"/>
      <c r="UXL1025" s="716"/>
      <c r="UXM1025" s="716"/>
      <c r="UXN1025" s="716"/>
      <c r="UXO1025" s="716"/>
      <c r="UXP1025" s="716"/>
      <c r="UXQ1025" s="716"/>
      <c r="UXR1025" s="716"/>
      <c r="UXS1025" s="716"/>
      <c r="UXT1025" s="716"/>
      <c r="UXU1025" s="716"/>
      <c r="UXV1025" s="716"/>
      <c r="UXW1025" s="716"/>
      <c r="UXX1025" s="716"/>
      <c r="UXY1025" s="716"/>
      <c r="UXZ1025" s="716"/>
      <c r="UYA1025" s="716"/>
      <c r="UYB1025" s="716"/>
      <c r="UYC1025" s="716"/>
      <c r="UYD1025" s="716"/>
      <c r="UYE1025" s="716"/>
      <c r="UYF1025" s="716"/>
      <c r="UYG1025" s="716"/>
      <c r="UYH1025" s="716"/>
      <c r="UYI1025" s="716"/>
      <c r="UYJ1025" s="716"/>
      <c r="UYK1025" s="716"/>
      <c r="UYL1025" s="716"/>
      <c r="UYM1025" s="716"/>
      <c r="UYN1025" s="716"/>
      <c r="UYO1025" s="716"/>
      <c r="UYP1025" s="716"/>
      <c r="UYQ1025" s="716"/>
      <c r="UYR1025" s="716"/>
      <c r="UYS1025" s="716"/>
      <c r="UYT1025" s="716"/>
      <c r="UYU1025" s="716"/>
      <c r="UYV1025" s="716"/>
      <c r="UYW1025" s="716"/>
      <c r="UYX1025" s="716"/>
      <c r="UYY1025" s="716"/>
      <c r="UYZ1025" s="716"/>
      <c r="UZA1025" s="716"/>
      <c r="UZB1025" s="716"/>
      <c r="UZC1025" s="716"/>
      <c r="UZD1025" s="716"/>
      <c r="UZE1025" s="716"/>
      <c r="UZF1025" s="716"/>
      <c r="UZG1025" s="716"/>
      <c r="UZH1025" s="716"/>
      <c r="UZI1025" s="716"/>
      <c r="UZJ1025" s="716"/>
      <c r="UZK1025" s="716"/>
      <c r="UZL1025" s="716"/>
      <c r="UZM1025" s="716"/>
      <c r="UZN1025" s="716"/>
      <c r="UZO1025" s="716"/>
      <c r="UZP1025" s="716"/>
      <c r="UZQ1025" s="716"/>
      <c r="UZR1025" s="716"/>
      <c r="UZS1025" s="716"/>
      <c r="UZT1025" s="716"/>
      <c r="UZU1025" s="716"/>
      <c r="UZV1025" s="716"/>
      <c r="UZW1025" s="716"/>
      <c r="UZX1025" s="716"/>
      <c r="UZY1025" s="716"/>
      <c r="UZZ1025" s="716"/>
      <c r="VAA1025" s="716"/>
      <c r="VAB1025" s="716"/>
      <c r="VAC1025" s="716"/>
      <c r="VAD1025" s="716"/>
      <c r="VAE1025" s="716"/>
      <c r="VAF1025" s="716"/>
      <c r="VAG1025" s="716"/>
      <c r="VAH1025" s="716"/>
      <c r="VAI1025" s="716"/>
      <c r="VAJ1025" s="716"/>
      <c r="VAK1025" s="716"/>
      <c r="VAL1025" s="716"/>
      <c r="VAM1025" s="716"/>
      <c r="VAN1025" s="716"/>
      <c r="VAO1025" s="716"/>
      <c r="VAP1025" s="716"/>
      <c r="VAQ1025" s="716"/>
      <c r="VAR1025" s="716"/>
      <c r="VAS1025" s="716"/>
      <c r="VAT1025" s="716"/>
      <c r="VAU1025" s="716"/>
      <c r="VAV1025" s="716"/>
      <c r="VAW1025" s="716"/>
      <c r="VAX1025" s="716"/>
      <c r="VAY1025" s="716"/>
      <c r="VAZ1025" s="716"/>
      <c r="VBA1025" s="716"/>
      <c r="VBB1025" s="716"/>
      <c r="VBC1025" s="716"/>
      <c r="VBD1025" s="716"/>
      <c r="VBE1025" s="716"/>
      <c r="VBF1025" s="716"/>
      <c r="VBG1025" s="716"/>
      <c r="VBH1025" s="716"/>
      <c r="VBI1025" s="716"/>
      <c r="VBJ1025" s="716"/>
      <c r="VBK1025" s="716"/>
      <c r="VBL1025" s="716"/>
      <c r="VBM1025" s="716"/>
      <c r="VBN1025" s="716"/>
      <c r="VBO1025" s="716"/>
      <c r="VBP1025" s="716"/>
      <c r="VBQ1025" s="716"/>
      <c r="VBR1025" s="716"/>
      <c r="VBS1025" s="716"/>
      <c r="VBT1025" s="716"/>
      <c r="VBU1025" s="716"/>
      <c r="VBV1025" s="716"/>
      <c r="VBW1025" s="716"/>
      <c r="VBX1025" s="716"/>
      <c r="VBY1025" s="716"/>
      <c r="VBZ1025" s="716"/>
      <c r="VCA1025" s="716"/>
      <c r="VCB1025" s="716"/>
      <c r="VCC1025" s="716"/>
      <c r="VCD1025" s="716"/>
      <c r="VCE1025" s="716"/>
      <c r="VCF1025" s="716"/>
      <c r="VCG1025" s="716"/>
      <c r="VCH1025" s="716"/>
      <c r="VCI1025" s="716"/>
      <c r="VCJ1025" s="716"/>
      <c r="VCK1025" s="716"/>
      <c r="VCL1025" s="716"/>
      <c r="VCM1025" s="716"/>
      <c r="VCN1025" s="716"/>
      <c r="VCO1025" s="716"/>
      <c r="VCP1025" s="716"/>
      <c r="VCQ1025" s="716"/>
      <c r="VCR1025" s="716"/>
      <c r="VCS1025" s="716"/>
      <c r="VCT1025" s="716"/>
      <c r="VCU1025" s="716"/>
      <c r="VCV1025" s="716"/>
      <c r="VCW1025" s="716"/>
      <c r="VCX1025" s="716"/>
      <c r="VCY1025" s="716"/>
      <c r="VCZ1025" s="716"/>
      <c r="VDA1025" s="716"/>
      <c r="VDB1025" s="716"/>
      <c r="VDC1025" s="716"/>
      <c r="VDD1025" s="716"/>
      <c r="VDE1025" s="716"/>
      <c r="VDF1025" s="716"/>
      <c r="VDG1025" s="716"/>
      <c r="VDH1025" s="716"/>
      <c r="VDI1025" s="716"/>
      <c r="VDJ1025" s="716"/>
      <c r="VDK1025" s="716"/>
      <c r="VDL1025" s="716"/>
      <c r="VDM1025" s="716"/>
      <c r="VDN1025" s="716"/>
      <c r="VDO1025" s="716"/>
      <c r="VDP1025" s="716"/>
      <c r="VDQ1025" s="716"/>
      <c r="VDR1025" s="716"/>
      <c r="VDS1025" s="716"/>
      <c r="VDT1025" s="716"/>
      <c r="VDU1025" s="716"/>
      <c r="VDV1025" s="716"/>
      <c r="VDW1025" s="716"/>
      <c r="VDX1025" s="716"/>
      <c r="VDY1025" s="716"/>
      <c r="VDZ1025" s="716"/>
      <c r="VEA1025" s="716"/>
      <c r="VEB1025" s="716"/>
      <c r="VEC1025" s="716"/>
      <c r="VED1025" s="716"/>
      <c r="VEE1025" s="716"/>
      <c r="VEF1025" s="716"/>
      <c r="VEG1025" s="716"/>
      <c r="VEH1025" s="716"/>
      <c r="VEI1025" s="716"/>
      <c r="VEJ1025" s="716"/>
      <c r="VEK1025" s="716"/>
      <c r="VEL1025" s="716"/>
      <c r="VEM1025" s="716"/>
      <c r="VEN1025" s="716"/>
      <c r="VEO1025" s="716"/>
      <c r="VEP1025" s="716"/>
      <c r="VEQ1025" s="716"/>
      <c r="VER1025" s="716"/>
      <c r="VES1025" s="716"/>
      <c r="VET1025" s="716"/>
      <c r="VEU1025" s="716"/>
      <c r="VEV1025" s="716"/>
      <c r="VEW1025" s="716"/>
      <c r="VEX1025" s="716"/>
      <c r="VEY1025" s="716"/>
      <c r="VEZ1025" s="716"/>
      <c r="VFA1025" s="716"/>
      <c r="VFB1025" s="716"/>
      <c r="VFC1025" s="716"/>
      <c r="VFD1025" s="716"/>
      <c r="VFE1025" s="716"/>
      <c r="VFF1025" s="716"/>
      <c r="VFG1025" s="716"/>
      <c r="VFH1025" s="716"/>
      <c r="VFI1025" s="716"/>
      <c r="VFJ1025" s="716"/>
      <c r="VFK1025" s="716"/>
      <c r="VFL1025" s="716"/>
      <c r="VFM1025" s="716"/>
      <c r="VFN1025" s="716"/>
      <c r="VFO1025" s="716"/>
      <c r="VFP1025" s="716"/>
      <c r="VFQ1025" s="716"/>
      <c r="VFR1025" s="716"/>
      <c r="VFS1025" s="716"/>
      <c r="VFT1025" s="716"/>
      <c r="VFU1025" s="716"/>
      <c r="VFV1025" s="716"/>
      <c r="VFW1025" s="716"/>
      <c r="VFX1025" s="716"/>
      <c r="VFY1025" s="716"/>
      <c r="VFZ1025" s="716"/>
      <c r="VGA1025" s="716"/>
      <c r="VGB1025" s="716"/>
      <c r="VGC1025" s="716"/>
      <c r="VGD1025" s="716"/>
      <c r="VGE1025" s="716"/>
      <c r="VGF1025" s="716"/>
      <c r="VGG1025" s="716"/>
      <c r="VGH1025" s="716"/>
      <c r="VGI1025" s="716"/>
      <c r="VGJ1025" s="716"/>
      <c r="VGK1025" s="716"/>
      <c r="VGL1025" s="716"/>
      <c r="VGM1025" s="716"/>
      <c r="VGN1025" s="716"/>
      <c r="VGO1025" s="716"/>
      <c r="VGP1025" s="716"/>
      <c r="VGQ1025" s="716"/>
      <c r="VGR1025" s="716"/>
      <c r="VGS1025" s="716"/>
      <c r="VGT1025" s="716"/>
      <c r="VGU1025" s="716"/>
      <c r="VGV1025" s="716"/>
      <c r="VGW1025" s="716"/>
      <c r="VGX1025" s="716"/>
      <c r="VGY1025" s="716"/>
      <c r="VGZ1025" s="716"/>
      <c r="VHA1025" s="716"/>
      <c r="VHB1025" s="716"/>
      <c r="VHC1025" s="716"/>
      <c r="VHD1025" s="716"/>
      <c r="VHE1025" s="716"/>
      <c r="VHF1025" s="716"/>
      <c r="VHG1025" s="716"/>
      <c r="VHH1025" s="716"/>
      <c r="VHI1025" s="716"/>
      <c r="VHJ1025" s="716"/>
      <c r="VHK1025" s="716"/>
      <c r="VHL1025" s="716"/>
      <c r="VHM1025" s="716"/>
      <c r="VHN1025" s="716"/>
      <c r="VHO1025" s="716"/>
      <c r="VHP1025" s="716"/>
      <c r="VHQ1025" s="716"/>
      <c r="VHR1025" s="716"/>
      <c r="VHS1025" s="716"/>
      <c r="VHT1025" s="716"/>
      <c r="VHU1025" s="716"/>
      <c r="VHV1025" s="716"/>
      <c r="VHW1025" s="716"/>
      <c r="VHX1025" s="716"/>
      <c r="VHY1025" s="716"/>
      <c r="VHZ1025" s="716"/>
      <c r="VIA1025" s="716"/>
      <c r="VIB1025" s="716"/>
      <c r="VIC1025" s="716"/>
      <c r="VID1025" s="716"/>
      <c r="VIE1025" s="716"/>
      <c r="VIF1025" s="716"/>
      <c r="VIG1025" s="716"/>
      <c r="VIH1025" s="716"/>
      <c r="VII1025" s="716"/>
      <c r="VIJ1025" s="716"/>
      <c r="VIK1025" s="716"/>
      <c r="VIL1025" s="716"/>
      <c r="VIM1025" s="716"/>
      <c r="VIN1025" s="716"/>
      <c r="VIO1025" s="716"/>
      <c r="VIP1025" s="716"/>
      <c r="VIQ1025" s="716"/>
      <c r="VIR1025" s="716"/>
      <c r="VIS1025" s="716"/>
      <c r="VIT1025" s="716"/>
      <c r="VIU1025" s="716"/>
      <c r="VIV1025" s="716"/>
      <c r="VIW1025" s="716"/>
      <c r="VIX1025" s="716"/>
      <c r="VIY1025" s="716"/>
      <c r="VIZ1025" s="716"/>
      <c r="VJA1025" s="716"/>
      <c r="VJB1025" s="716"/>
      <c r="VJC1025" s="716"/>
      <c r="VJD1025" s="716"/>
      <c r="VJE1025" s="716"/>
      <c r="VJF1025" s="716"/>
      <c r="VJG1025" s="716"/>
      <c r="VJH1025" s="716"/>
      <c r="VJI1025" s="716"/>
      <c r="VJJ1025" s="716"/>
      <c r="VJK1025" s="716"/>
      <c r="VJL1025" s="716"/>
      <c r="VJM1025" s="716"/>
      <c r="VJN1025" s="716"/>
      <c r="VJO1025" s="716"/>
      <c r="VJP1025" s="716"/>
      <c r="VJQ1025" s="716"/>
      <c r="VJR1025" s="716"/>
      <c r="VJS1025" s="716"/>
      <c r="VJT1025" s="716"/>
      <c r="VJU1025" s="716"/>
      <c r="VJV1025" s="716"/>
      <c r="VJW1025" s="716"/>
      <c r="VJX1025" s="716"/>
      <c r="VJY1025" s="716"/>
      <c r="VJZ1025" s="716"/>
      <c r="VKA1025" s="716"/>
      <c r="VKB1025" s="716"/>
      <c r="VKC1025" s="716"/>
      <c r="VKD1025" s="716"/>
      <c r="VKE1025" s="716"/>
      <c r="VKF1025" s="716"/>
      <c r="VKG1025" s="716"/>
      <c r="VKH1025" s="716"/>
      <c r="VKI1025" s="716"/>
      <c r="VKJ1025" s="716"/>
      <c r="VKK1025" s="716"/>
      <c r="VKL1025" s="716"/>
      <c r="VKM1025" s="716"/>
      <c r="VKN1025" s="716"/>
      <c r="VKO1025" s="716"/>
      <c r="VKP1025" s="716"/>
      <c r="VKQ1025" s="716"/>
      <c r="VKR1025" s="716"/>
      <c r="VKS1025" s="716"/>
      <c r="VKT1025" s="716"/>
      <c r="VKU1025" s="716"/>
      <c r="VKV1025" s="716"/>
      <c r="VKW1025" s="716"/>
      <c r="VKX1025" s="716"/>
      <c r="VKY1025" s="716"/>
      <c r="VKZ1025" s="716"/>
      <c r="VLA1025" s="716"/>
      <c r="VLB1025" s="716"/>
      <c r="VLC1025" s="716"/>
      <c r="VLD1025" s="716"/>
      <c r="VLE1025" s="716"/>
      <c r="VLF1025" s="716"/>
      <c r="VLG1025" s="716"/>
      <c r="VLH1025" s="716"/>
      <c r="VLI1025" s="716"/>
      <c r="VLJ1025" s="716"/>
      <c r="VLK1025" s="716"/>
      <c r="VLL1025" s="716"/>
      <c r="VLM1025" s="716"/>
      <c r="VLN1025" s="716"/>
      <c r="VLO1025" s="716"/>
      <c r="VLP1025" s="716"/>
      <c r="VLQ1025" s="716"/>
      <c r="VLR1025" s="716"/>
      <c r="VLS1025" s="716"/>
      <c r="VLT1025" s="716"/>
      <c r="VLU1025" s="716"/>
      <c r="VLV1025" s="716"/>
      <c r="VLW1025" s="716"/>
      <c r="VLX1025" s="716"/>
      <c r="VLY1025" s="716"/>
      <c r="VLZ1025" s="716"/>
      <c r="VMA1025" s="716"/>
      <c r="VMB1025" s="716"/>
      <c r="VMC1025" s="716"/>
      <c r="VMD1025" s="716"/>
      <c r="VME1025" s="716"/>
      <c r="VMF1025" s="716"/>
      <c r="VMG1025" s="716"/>
      <c r="VMH1025" s="716"/>
      <c r="VMI1025" s="716"/>
      <c r="VMJ1025" s="716"/>
      <c r="VMK1025" s="716"/>
      <c r="VML1025" s="716"/>
      <c r="VMM1025" s="716"/>
      <c r="VMN1025" s="716"/>
      <c r="VMO1025" s="716"/>
      <c r="VMP1025" s="716"/>
      <c r="VMQ1025" s="716"/>
      <c r="VMR1025" s="716"/>
      <c r="VMS1025" s="716"/>
      <c r="VMT1025" s="716"/>
      <c r="VMU1025" s="716"/>
      <c r="VMV1025" s="716"/>
      <c r="VMW1025" s="716"/>
      <c r="VMX1025" s="716"/>
      <c r="VMY1025" s="716"/>
      <c r="VMZ1025" s="716"/>
      <c r="VNA1025" s="716"/>
      <c r="VNB1025" s="716"/>
      <c r="VNC1025" s="716"/>
      <c r="VND1025" s="716"/>
      <c r="VNE1025" s="716"/>
      <c r="VNF1025" s="716"/>
      <c r="VNG1025" s="716"/>
      <c r="VNH1025" s="716"/>
      <c r="VNI1025" s="716"/>
      <c r="VNJ1025" s="716"/>
      <c r="VNK1025" s="716"/>
      <c r="VNL1025" s="716"/>
      <c r="VNM1025" s="716"/>
      <c r="VNN1025" s="716"/>
      <c r="VNO1025" s="716"/>
      <c r="VNP1025" s="716"/>
      <c r="VNQ1025" s="716"/>
      <c r="VNR1025" s="716"/>
      <c r="VNS1025" s="716"/>
      <c r="VNT1025" s="716"/>
      <c r="VNU1025" s="716"/>
      <c r="VNV1025" s="716"/>
      <c r="VNW1025" s="716"/>
      <c r="VNX1025" s="716"/>
      <c r="VNY1025" s="716"/>
      <c r="VNZ1025" s="716"/>
      <c r="VOA1025" s="716"/>
      <c r="VOB1025" s="716"/>
      <c r="VOC1025" s="716"/>
      <c r="VOD1025" s="716"/>
      <c r="VOE1025" s="716"/>
      <c r="VOF1025" s="716"/>
      <c r="VOG1025" s="716"/>
      <c r="VOH1025" s="716"/>
      <c r="VOI1025" s="716"/>
      <c r="VOJ1025" s="716"/>
      <c r="VOK1025" s="716"/>
      <c r="VOL1025" s="716"/>
      <c r="VOM1025" s="716"/>
      <c r="VON1025" s="716"/>
      <c r="VOO1025" s="716"/>
      <c r="VOP1025" s="716"/>
      <c r="VOQ1025" s="716"/>
      <c r="VOR1025" s="716"/>
      <c r="VOS1025" s="716"/>
      <c r="VOT1025" s="716"/>
      <c r="VOU1025" s="716"/>
      <c r="VOV1025" s="716"/>
      <c r="VOW1025" s="716"/>
      <c r="VOX1025" s="716"/>
      <c r="VOY1025" s="716"/>
      <c r="VOZ1025" s="716"/>
      <c r="VPA1025" s="716"/>
      <c r="VPB1025" s="716"/>
      <c r="VPC1025" s="716"/>
      <c r="VPD1025" s="716"/>
      <c r="VPE1025" s="716"/>
      <c r="VPF1025" s="716"/>
      <c r="VPG1025" s="716"/>
      <c r="VPH1025" s="716"/>
      <c r="VPI1025" s="716"/>
      <c r="VPJ1025" s="716"/>
      <c r="VPK1025" s="716"/>
      <c r="VPL1025" s="716"/>
      <c r="VPM1025" s="716"/>
      <c r="VPN1025" s="716"/>
      <c r="VPO1025" s="716"/>
      <c r="VPP1025" s="716"/>
      <c r="VPQ1025" s="716"/>
      <c r="VPR1025" s="716"/>
      <c r="VPS1025" s="716"/>
      <c r="VPT1025" s="716"/>
      <c r="VPU1025" s="716"/>
      <c r="VPV1025" s="716"/>
      <c r="VPW1025" s="716"/>
      <c r="VPX1025" s="716"/>
      <c r="VPY1025" s="716"/>
      <c r="VPZ1025" s="716"/>
      <c r="VQA1025" s="716"/>
      <c r="VQB1025" s="716"/>
      <c r="VQC1025" s="716"/>
      <c r="VQD1025" s="716"/>
      <c r="VQE1025" s="716"/>
      <c r="VQF1025" s="716"/>
      <c r="VQG1025" s="716"/>
      <c r="VQH1025" s="716"/>
      <c r="VQI1025" s="716"/>
      <c r="VQJ1025" s="716"/>
      <c r="VQK1025" s="716"/>
      <c r="VQL1025" s="716"/>
      <c r="VQM1025" s="716"/>
      <c r="VQN1025" s="716"/>
      <c r="VQO1025" s="716"/>
      <c r="VQP1025" s="716"/>
      <c r="VQQ1025" s="716"/>
      <c r="VQR1025" s="716"/>
      <c r="VQS1025" s="716"/>
      <c r="VQT1025" s="716"/>
      <c r="VQU1025" s="716"/>
      <c r="VQV1025" s="716"/>
      <c r="VQW1025" s="716"/>
      <c r="VQX1025" s="716"/>
      <c r="VQY1025" s="716"/>
      <c r="VQZ1025" s="716"/>
      <c r="VRA1025" s="716"/>
      <c r="VRB1025" s="716"/>
      <c r="VRC1025" s="716"/>
      <c r="VRD1025" s="716"/>
      <c r="VRE1025" s="716"/>
      <c r="VRF1025" s="716"/>
      <c r="VRG1025" s="716"/>
      <c r="VRH1025" s="716"/>
      <c r="VRI1025" s="716"/>
      <c r="VRJ1025" s="716"/>
      <c r="VRK1025" s="716"/>
      <c r="VRL1025" s="716"/>
      <c r="VRM1025" s="716"/>
      <c r="VRN1025" s="716"/>
      <c r="VRO1025" s="716"/>
      <c r="VRP1025" s="716"/>
      <c r="VRQ1025" s="716"/>
      <c r="VRR1025" s="716"/>
      <c r="VRS1025" s="716"/>
      <c r="VRT1025" s="716"/>
      <c r="VRU1025" s="716"/>
      <c r="VRV1025" s="716"/>
      <c r="VRW1025" s="716"/>
      <c r="VRX1025" s="716"/>
      <c r="VRY1025" s="716"/>
      <c r="VRZ1025" s="716"/>
      <c r="VSA1025" s="716"/>
      <c r="VSB1025" s="716"/>
      <c r="VSC1025" s="716"/>
      <c r="VSD1025" s="716"/>
      <c r="VSE1025" s="716"/>
      <c r="VSF1025" s="716"/>
      <c r="VSG1025" s="716"/>
      <c r="VSH1025" s="716"/>
      <c r="VSI1025" s="716"/>
      <c r="VSJ1025" s="716"/>
      <c r="VSK1025" s="716"/>
      <c r="VSL1025" s="716"/>
      <c r="VSM1025" s="716"/>
      <c r="VSN1025" s="716"/>
      <c r="VSO1025" s="716"/>
      <c r="VSP1025" s="716"/>
      <c r="VSQ1025" s="716"/>
      <c r="VSR1025" s="716"/>
      <c r="VSS1025" s="716"/>
      <c r="VST1025" s="716"/>
      <c r="VSU1025" s="716"/>
      <c r="VSV1025" s="716"/>
      <c r="VSW1025" s="716"/>
      <c r="VSX1025" s="716"/>
      <c r="VSY1025" s="716"/>
      <c r="VSZ1025" s="716"/>
      <c r="VTA1025" s="716"/>
      <c r="VTB1025" s="716"/>
      <c r="VTC1025" s="716"/>
      <c r="VTD1025" s="716"/>
      <c r="VTE1025" s="716"/>
      <c r="VTF1025" s="716"/>
      <c r="VTG1025" s="716"/>
      <c r="VTH1025" s="716"/>
      <c r="VTI1025" s="716"/>
      <c r="VTJ1025" s="716"/>
      <c r="VTK1025" s="716"/>
      <c r="VTL1025" s="716"/>
      <c r="VTM1025" s="716"/>
      <c r="VTN1025" s="716"/>
      <c r="VTO1025" s="716"/>
      <c r="VTP1025" s="716"/>
      <c r="VTQ1025" s="716"/>
      <c r="VTR1025" s="716"/>
      <c r="VTS1025" s="716"/>
      <c r="VTT1025" s="716"/>
      <c r="VTU1025" s="716"/>
      <c r="VTV1025" s="716"/>
      <c r="VTW1025" s="716"/>
      <c r="VTX1025" s="716"/>
      <c r="VTY1025" s="716"/>
      <c r="VTZ1025" s="716"/>
      <c r="VUA1025" s="716"/>
      <c r="VUB1025" s="716"/>
      <c r="VUC1025" s="716"/>
      <c r="VUD1025" s="716"/>
      <c r="VUE1025" s="716"/>
      <c r="VUF1025" s="716"/>
      <c r="VUG1025" s="716"/>
      <c r="VUH1025" s="716"/>
      <c r="VUI1025" s="716"/>
      <c r="VUJ1025" s="716"/>
      <c r="VUK1025" s="716"/>
      <c r="VUL1025" s="716"/>
      <c r="VUM1025" s="716"/>
      <c r="VUN1025" s="716"/>
      <c r="VUO1025" s="716"/>
      <c r="VUP1025" s="716"/>
      <c r="VUQ1025" s="716"/>
      <c r="VUR1025" s="716"/>
      <c r="VUS1025" s="716"/>
      <c r="VUT1025" s="716"/>
      <c r="VUU1025" s="716"/>
      <c r="VUV1025" s="716"/>
      <c r="VUW1025" s="716"/>
      <c r="VUX1025" s="716"/>
      <c r="VUY1025" s="716"/>
      <c r="VUZ1025" s="716"/>
      <c r="VVA1025" s="716"/>
      <c r="VVB1025" s="716"/>
      <c r="VVC1025" s="716"/>
      <c r="VVD1025" s="716"/>
      <c r="VVE1025" s="716"/>
      <c r="VVF1025" s="716"/>
      <c r="VVG1025" s="716"/>
      <c r="VVH1025" s="716"/>
      <c r="VVI1025" s="716"/>
      <c r="VVJ1025" s="716"/>
      <c r="VVK1025" s="716"/>
      <c r="VVL1025" s="716"/>
      <c r="VVM1025" s="716"/>
      <c r="VVN1025" s="716"/>
      <c r="VVO1025" s="716"/>
      <c r="VVP1025" s="716"/>
      <c r="VVQ1025" s="716"/>
      <c r="VVR1025" s="716"/>
      <c r="VVS1025" s="716"/>
      <c r="VVT1025" s="716"/>
      <c r="VVU1025" s="716"/>
      <c r="VVV1025" s="716"/>
      <c r="VVW1025" s="716"/>
      <c r="VVX1025" s="716"/>
      <c r="VVY1025" s="716"/>
      <c r="VVZ1025" s="716"/>
      <c r="VWA1025" s="716"/>
      <c r="VWB1025" s="716"/>
      <c r="VWC1025" s="716"/>
      <c r="VWD1025" s="716"/>
      <c r="VWE1025" s="716"/>
      <c r="VWF1025" s="716"/>
      <c r="VWG1025" s="716"/>
      <c r="VWH1025" s="716"/>
      <c r="VWI1025" s="716"/>
      <c r="VWJ1025" s="716"/>
      <c r="VWK1025" s="716"/>
      <c r="VWL1025" s="716"/>
      <c r="VWM1025" s="716"/>
      <c r="VWN1025" s="716"/>
      <c r="VWO1025" s="716"/>
      <c r="VWP1025" s="716"/>
      <c r="VWQ1025" s="716"/>
      <c r="VWR1025" s="716"/>
      <c r="VWS1025" s="716"/>
      <c r="VWT1025" s="716"/>
      <c r="VWU1025" s="716"/>
      <c r="VWV1025" s="716"/>
      <c r="VWW1025" s="716"/>
      <c r="VWX1025" s="716"/>
      <c r="VWY1025" s="716"/>
      <c r="VWZ1025" s="716"/>
      <c r="VXA1025" s="716"/>
      <c r="VXB1025" s="716"/>
      <c r="VXC1025" s="716"/>
      <c r="VXD1025" s="716"/>
      <c r="VXE1025" s="716"/>
      <c r="VXF1025" s="716"/>
      <c r="VXG1025" s="716"/>
      <c r="VXH1025" s="716"/>
      <c r="VXI1025" s="716"/>
      <c r="VXJ1025" s="716"/>
      <c r="VXK1025" s="716"/>
      <c r="VXL1025" s="716"/>
      <c r="VXM1025" s="716"/>
      <c r="VXN1025" s="716"/>
      <c r="VXO1025" s="716"/>
      <c r="VXP1025" s="716"/>
      <c r="VXQ1025" s="716"/>
      <c r="VXR1025" s="716"/>
      <c r="VXS1025" s="716"/>
      <c r="VXT1025" s="716"/>
      <c r="VXU1025" s="716"/>
      <c r="VXV1025" s="716"/>
      <c r="VXW1025" s="716"/>
      <c r="VXX1025" s="716"/>
      <c r="VXY1025" s="716"/>
      <c r="VXZ1025" s="716"/>
      <c r="VYA1025" s="716"/>
      <c r="VYB1025" s="716"/>
      <c r="VYC1025" s="716"/>
      <c r="VYD1025" s="716"/>
      <c r="VYE1025" s="716"/>
      <c r="VYF1025" s="716"/>
      <c r="VYG1025" s="716"/>
      <c r="VYH1025" s="716"/>
      <c r="VYI1025" s="716"/>
      <c r="VYJ1025" s="716"/>
      <c r="VYK1025" s="716"/>
      <c r="VYL1025" s="716"/>
      <c r="VYM1025" s="716"/>
      <c r="VYN1025" s="716"/>
      <c r="VYO1025" s="716"/>
      <c r="VYP1025" s="716"/>
      <c r="VYQ1025" s="716"/>
      <c r="VYR1025" s="716"/>
      <c r="VYS1025" s="716"/>
      <c r="VYT1025" s="716"/>
      <c r="VYU1025" s="716"/>
      <c r="VYV1025" s="716"/>
      <c r="VYW1025" s="716"/>
      <c r="VYX1025" s="716"/>
      <c r="VYY1025" s="716"/>
      <c r="VYZ1025" s="716"/>
      <c r="VZA1025" s="716"/>
      <c r="VZB1025" s="716"/>
      <c r="VZC1025" s="716"/>
      <c r="VZD1025" s="716"/>
      <c r="VZE1025" s="716"/>
      <c r="VZF1025" s="716"/>
      <c r="VZG1025" s="716"/>
      <c r="VZH1025" s="716"/>
      <c r="VZI1025" s="716"/>
      <c r="VZJ1025" s="716"/>
      <c r="VZK1025" s="716"/>
      <c r="VZL1025" s="716"/>
      <c r="VZM1025" s="716"/>
      <c r="VZN1025" s="716"/>
      <c r="VZO1025" s="716"/>
      <c r="VZP1025" s="716"/>
      <c r="VZQ1025" s="716"/>
      <c r="VZR1025" s="716"/>
      <c r="VZS1025" s="716"/>
      <c r="VZT1025" s="716"/>
      <c r="VZU1025" s="716"/>
      <c r="VZV1025" s="716"/>
      <c r="VZW1025" s="716"/>
      <c r="VZX1025" s="716"/>
      <c r="VZY1025" s="716"/>
      <c r="VZZ1025" s="716"/>
      <c r="WAA1025" s="716"/>
      <c r="WAB1025" s="716"/>
      <c r="WAC1025" s="716"/>
      <c r="WAD1025" s="716"/>
      <c r="WAE1025" s="716"/>
      <c r="WAF1025" s="716"/>
      <c r="WAG1025" s="716"/>
      <c r="WAH1025" s="716"/>
      <c r="WAI1025" s="716"/>
      <c r="WAJ1025" s="716"/>
      <c r="WAK1025" s="716"/>
      <c r="WAL1025" s="716"/>
      <c r="WAM1025" s="716"/>
      <c r="WAN1025" s="716"/>
      <c r="WAO1025" s="716"/>
      <c r="WAP1025" s="716"/>
      <c r="WAQ1025" s="716"/>
      <c r="WAR1025" s="716"/>
      <c r="WAS1025" s="716"/>
      <c r="WAT1025" s="716"/>
      <c r="WAU1025" s="716"/>
      <c r="WAV1025" s="716"/>
      <c r="WAW1025" s="716"/>
      <c r="WAX1025" s="716"/>
      <c r="WAY1025" s="716"/>
      <c r="WAZ1025" s="716"/>
      <c r="WBA1025" s="716"/>
      <c r="WBB1025" s="716"/>
      <c r="WBC1025" s="716"/>
      <c r="WBD1025" s="716"/>
      <c r="WBE1025" s="716"/>
      <c r="WBF1025" s="716"/>
      <c r="WBG1025" s="716"/>
      <c r="WBH1025" s="716"/>
      <c r="WBI1025" s="716"/>
      <c r="WBJ1025" s="716"/>
      <c r="WBK1025" s="716"/>
      <c r="WBL1025" s="716"/>
      <c r="WBM1025" s="716"/>
      <c r="WBN1025" s="716"/>
      <c r="WBO1025" s="716"/>
      <c r="WBP1025" s="716"/>
      <c r="WBQ1025" s="716"/>
      <c r="WBR1025" s="716"/>
      <c r="WBS1025" s="716"/>
      <c r="WBT1025" s="716"/>
      <c r="WBU1025" s="716"/>
      <c r="WBV1025" s="716"/>
      <c r="WBW1025" s="716"/>
      <c r="WBX1025" s="716"/>
      <c r="WBY1025" s="716"/>
      <c r="WBZ1025" s="716"/>
      <c r="WCA1025" s="716"/>
      <c r="WCB1025" s="716"/>
      <c r="WCC1025" s="716"/>
      <c r="WCD1025" s="716"/>
      <c r="WCE1025" s="716"/>
      <c r="WCF1025" s="716"/>
      <c r="WCG1025" s="716"/>
      <c r="WCH1025" s="716"/>
      <c r="WCI1025" s="716"/>
      <c r="WCJ1025" s="716"/>
      <c r="WCK1025" s="716"/>
      <c r="WCL1025" s="716"/>
      <c r="WCM1025" s="716"/>
      <c r="WCN1025" s="716"/>
      <c r="WCO1025" s="716"/>
      <c r="WCP1025" s="716"/>
      <c r="WCQ1025" s="716"/>
      <c r="WCR1025" s="716"/>
      <c r="WCS1025" s="716"/>
      <c r="WCT1025" s="716"/>
      <c r="WCU1025" s="716"/>
      <c r="WCV1025" s="716"/>
      <c r="WCW1025" s="716"/>
      <c r="WCX1025" s="716"/>
      <c r="WCY1025" s="716"/>
      <c r="WCZ1025" s="716"/>
      <c r="WDA1025" s="716"/>
      <c r="WDB1025" s="716"/>
      <c r="WDC1025" s="716"/>
      <c r="WDD1025" s="716"/>
      <c r="WDE1025" s="716"/>
      <c r="WDF1025" s="716"/>
      <c r="WDG1025" s="716"/>
      <c r="WDH1025" s="716"/>
      <c r="WDI1025" s="716"/>
      <c r="WDJ1025" s="716"/>
      <c r="WDK1025" s="716"/>
      <c r="WDL1025" s="716"/>
      <c r="WDM1025" s="716"/>
      <c r="WDN1025" s="716"/>
      <c r="WDO1025" s="716"/>
      <c r="WDP1025" s="716"/>
      <c r="WDQ1025" s="716"/>
      <c r="WDR1025" s="716"/>
      <c r="WDS1025" s="716"/>
      <c r="WDT1025" s="716"/>
      <c r="WDU1025" s="716"/>
      <c r="WDV1025" s="716"/>
      <c r="WDW1025" s="716"/>
      <c r="WDX1025" s="716"/>
      <c r="WDY1025" s="716"/>
      <c r="WDZ1025" s="716"/>
      <c r="WEA1025" s="716"/>
      <c r="WEB1025" s="716"/>
      <c r="WEC1025" s="716"/>
      <c r="WED1025" s="716"/>
      <c r="WEE1025" s="716"/>
      <c r="WEF1025" s="716"/>
      <c r="WEG1025" s="716"/>
      <c r="WEH1025" s="716"/>
      <c r="WEI1025" s="716"/>
      <c r="WEJ1025" s="716"/>
      <c r="WEK1025" s="716"/>
      <c r="WEL1025" s="716"/>
      <c r="WEM1025" s="716"/>
      <c r="WEN1025" s="716"/>
      <c r="WEO1025" s="716"/>
      <c r="WEP1025" s="716"/>
      <c r="WEQ1025" s="716"/>
      <c r="WER1025" s="716"/>
      <c r="WES1025" s="716"/>
      <c r="WET1025" s="716"/>
      <c r="WEU1025" s="716"/>
      <c r="WEV1025" s="716"/>
      <c r="WEW1025" s="716"/>
      <c r="WEX1025" s="716"/>
      <c r="WEY1025" s="716"/>
      <c r="WEZ1025" s="716"/>
      <c r="WFA1025" s="716"/>
      <c r="WFB1025" s="716"/>
      <c r="WFC1025" s="716"/>
      <c r="WFD1025" s="716"/>
      <c r="WFE1025" s="716"/>
      <c r="WFF1025" s="716"/>
      <c r="WFG1025" s="716"/>
      <c r="WFH1025" s="716"/>
      <c r="WFI1025" s="716"/>
      <c r="WFJ1025" s="716"/>
      <c r="WFK1025" s="716"/>
      <c r="WFL1025" s="716"/>
      <c r="WFM1025" s="716"/>
      <c r="WFN1025" s="716"/>
      <c r="WFO1025" s="716"/>
      <c r="WFP1025" s="716"/>
      <c r="WFQ1025" s="716"/>
      <c r="WFR1025" s="716"/>
      <c r="WFS1025" s="716"/>
      <c r="WFT1025" s="716"/>
      <c r="WFU1025" s="716"/>
      <c r="WFV1025" s="716"/>
      <c r="WFW1025" s="716"/>
      <c r="WFX1025" s="716"/>
      <c r="WFY1025" s="716"/>
      <c r="WFZ1025" s="716"/>
      <c r="WGA1025" s="716"/>
      <c r="WGB1025" s="716"/>
      <c r="WGC1025" s="716"/>
      <c r="WGD1025" s="716"/>
      <c r="WGE1025" s="716"/>
      <c r="WGF1025" s="716"/>
      <c r="WGG1025" s="716"/>
      <c r="WGH1025" s="716"/>
      <c r="WGI1025" s="716"/>
      <c r="WGJ1025" s="716"/>
      <c r="WGK1025" s="716"/>
      <c r="WGL1025" s="716"/>
      <c r="WGM1025" s="716"/>
      <c r="WGN1025" s="716"/>
      <c r="WGO1025" s="716"/>
      <c r="WGP1025" s="716"/>
      <c r="WGQ1025" s="716"/>
      <c r="WGR1025" s="716"/>
      <c r="WGS1025" s="716"/>
      <c r="WGT1025" s="716"/>
      <c r="WGU1025" s="716"/>
      <c r="WGV1025" s="716"/>
      <c r="WGW1025" s="716"/>
      <c r="WGX1025" s="716"/>
      <c r="WGY1025" s="716"/>
      <c r="WGZ1025" s="716"/>
      <c r="WHA1025" s="716"/>
      <c r="WHB1025" s="716"/>
      <c r="WHC1025" s="716"/>
      <c r="WHD1025" s="716"/>
      <c r="WHE1025" s="716"/>
      <c r="WHF1025" s="716"/>
      <c r="WHG1025" s="716"/>
      <c r="WHH1025" s="716"/>
      <c r="WHI1025" s="716"/>
      <c r="WHJ1025" s="716"/>
      <c r="WHK1025" s="716"/>
      <c r="WHL1025" s="716"/>
      <c r="WHM1025" s="716"/>
      <c r="WHN1025" s="716"/>
      <c r="WHO1025" s="716"/>
      <c r="WHP1025" s="716"/>
      <c r="WHQ1025" s="716"/>
      <c r="WHR1025" s="716"/>
      <c r="WHS1025" s="716"/>
      <c r="WHT1025" s="716"/>
      <c r="WHU1025" s="716"/>
      <c r="WHV1025" s="716"/>
      <c r="WHW1025" s="716"/>
      <c r="WHX1025" s="716"/>
      <c r="WHY1025" s="716"/>
      <c r="WHZ1025" s="716"/>
      <c r="WIA1025" s="716"/>
      <c r="WIB1025" s="716"/>
      <c r="WIC1025" s="716"/>
      <c r="WID1025" s="716"/>
      <c r="WIE1025" s="716"/>
      <c r="WIF1025" s="716"/>
      <c r="WIG1025" s="716"/>
      <c r="WIH1025" s="716"/>
      <c r="WII1025" s="716"/>
      <c r="WIJ1025" s="716"/>
      <c r="WIK1025" s="716"/>
      <c r="WIL1025" s="716"/>
      <c r="WIM1025" s="716"/>
      <c r="WIN1025" s="716"/>
      <c r="WIO1025" s="716"/>
      <c r="WIP1025" s="716"/>
      <c r="WIQ1025" s="716"/>
      <c r="WIR1025" s="716"/>
      <c r="WIS1025" s="716"/>
      <c r="WIT1025" s="716"/>
      <c r="WIU1025" s="716"/>
      <c r="WIV1025" s="716"/>
      <c r="WIW1025" s="716"/>
      <c r="WIX1025" s="716"/>
      <c r="WIY1025" s="716"/>
      <c r="WIZ1025" s="716"/>
      <c r="WJA1025" s="716"/>
      <c r="WJB1025" s="716"/>
      <c r="WJC1025" s="716"/>
      <c r="WJD1025" s="716"/>
      <c r="WJE1025" s="716"/>
      <c r="WJF1025" s="716"/>
      <c r="WJG1025" s="716"/>
      <c r="WJH1025" s="716"/>
      <c r="WJI1025" s="716"/>
      <c r="WJJ1025" s="716"/>
      <c r="WJK1025" s="716"/>
      <c r="WJL1025" s="716"/>
      <c r="WJM1025" s="716"/>
      <c r="WJN1025" s="716"/>
      <c r="WJO1025" s="716"/>
      <c r="WJP1025" s="716"/>
      <c r="WJQ1025" s="716"/>
      <c r="WJR1025" s="716"/>
      <c r="WJS1025" s="716"/>
      <c r="WJT1025" s="716"/>
      <c r="WJU1025" s="716"/>
      <c r="WJV1025" s="716"/>
      <c r="WJW1025" s="716"/>
      <c r="WJX1025" s="716"/>
      <c r="WJY1025" s="716"/>
      <c r="WJZ1025" s="716"/>
      <c r="WKA1025" s="716"/>
      <c r="WKB1025" s="716"/>
      <c r="WKC1025" s="716"/>
      <c r="WKD1025" s="716"/>
      <c r="WKE1025" s="716"/>
      <c r="WKF1025" s="716"/>
      <c r="WKG1025" s="716"/>
      <c r="WKH1025" s="716"/>
      <c r="WKI1025" s="716"/>
      <c r="WKJ1025" s="716"/>
      <c r="WKK1025" s="716"/>
      <c r="WKL1025" s="716"/>
      <c r="WKM1025" s="716"/>
      <c r="WKN1025" s="716"/>
      <c r="WKO1025" s="716"/>
      <c r="WKP1025" s="716"/>
      <c r="WKQ1025" s="716"/>
      <c r="WKR1025" s="716"/>
      <c r="WKS1025" s="716"/>
      <c r="WKT1025" s="716"/>
      <c r="WKU1025" s="716"/>
      <c r="WKV1025" s="716"/>
      <c r="WKW1025" s="716"/>
      <c r="WKX1025" s="716"/>
      <c r="WKY1025" s="716"/>
      <c r="WKZ1025" s="716"/>
      <c r="WLA1025" s="716"/>
      <c r="WLB1025" s="716"/>
      <c r="WLC1025" s="716"/>
      <c r="WLD1025" s="716"/>
      <c r="WLE1025" s="716"/>
      <c r="WLF1025" s="716"/>
      <c r="WLG1025" s="716"/>
      <c r="WLH1025" s="716"/>
      <c r="WLI1025" s="716"/>
      <c r="WLJ1025" s="716"/>
      <c r="WLK1025" s="716"/>
      <c r="WLL1025" s="716"/>
      <c r="WLM1025" s="716"/>
      <c r="WLN1025" s="716"/>
      <c r="WLO1025" s="716"/>
      <c r="WLP1025" s="716"/>
      <c r="WLQ1025" s="716"/>
      <c r="WLR1025" s="716"/>
      <c r="WLS1025" s="716"/>
      <c r="WLT1025" s="716"/>
      <c r="WLU1025" s="716"/>
      <c r="WLV1025" s="716"/>
      <c r="WLW1025" s="716"/>
      <c r="WLX1025" s="716"/>
      <c r="WLY1025" s="716"/>
      <c r="WLZ1025" s="716"/>
      <c r="WMA1025" s="716"/>
      <c r="WMB1025" s="716"/>
      <c r="WMC1025" s="716"/>
      <c r="WMD1025" s="716"/>
      <c r="WME1025" s="716"/>
      <c r="WMF1025" s="716"/>
      <c r="WMG1025" s="716"/>
      <c r="WMH1025" s="716"/>
      <c r="WMI1025" s="716"/>
      <c r="WMJ1025" s="716"/>
      <c r="WMK1025" s="716"/>
      <c r="WML1025" s="716"/>
      <c r="WMM1025" s="716"/>
      <c r="WMN1025" s="716"/>
      <c r="WMO1025" s="716"/>
      <c r="WMP1025" s="716"/>
      <c r="WMQ1025" s="716"/>
      <c r="WMR1025" s="716"/>
      <c r="WMS1025" s="716"/>
      <c r="WMT1025" s="716"/>
      <c r="WMU1025" s="716"/>
      <c r="WMV1025" s="716"/>
      <c r="WMW1025" s="716"/>
      <c r="WMX1025" s="716"/>
      <c r="WMY1025" s="716"/>
      <c r="WMZ1025" s="716"/>
      <c r="WNA1025" s="716"/>
      <c r="WNB1025" s="716"/>
      <c r="WNC1025" s="716"/>
      <c r="WND1025" s="716"/>
      <c r="WNE1025" s="716"/>
      <c r="WNF1025" s="716"/>
      <c r="WNG1025" s="716"/>
      <c r="WNH1025" s="716"/>
      <c r="WNI1025" s="716"/>
      <c r="WNJ1025" s="716"/>
      <c r="WNK1025" s="716"/>
      <c r="WNL1025" s="716"/>
      <c r="WNM1025" s="716"/>
      <c r="WNN1025" s="716"/>
      <c r="WNO1025" s="716"/>
      <c r="WNP1025" s="716"/>
      <c r="WNQ1025" s="716"/>
      <c r="WNR1025" s="716"/>
      <c r="WNS1025" s="716"/>
      <c r="WNT1025" s="716"/>
      <c r="WNU1025" s="716"/>
      <c r="WNV1025" s="716"/>
      <c r="WNW1025" s="716"/>
      <c r="WNX1025" s="716"/>
      <c r="WNY1025" s="716"/>
      <c r="WNZ1025" s="716"/>
      <c r="WOA1025" s="716"/>
      <c r="WOB1025" s="716"/>
      <c r="WOC1025" s="716"/>
      <c r="WOD1025" s="716"/>
      <c r="WOE1025" s="716"/>
      <c r="WOF1025" s="716"/>
      <c r="WOG1025" s="716"/>
      <c r="WOH1025" s="716"/>
      <c r="WOI1025" s="716"/>
      <c r="WOJ1025" s="716"/>
      <c r="WOK1025" s="716"/>
      <c r="WOL1025" s="716"/>
      <c r="WOM1025" s="716"/>
      <c r="WON1025" s="716"/>
      <c r="WOO1025" s="716"/>
      <c r="WOP1025" s="716"/>
      <c r="WOQ1025" s="716"/>
      <c r="WOR1025" s="716"/>
      <c r="WOS1025" s="716"/>
      <c r="WOT1025" s="716"/>
      <c r="WOU1025" s="716"/>
      <c r="WOV1025" s="716"/>
      <c r="WOW1025" s="716"/>
      <c r="WOX1025" s="716"/>
      <c r="WOY1025" s="716"/>
      <c r="WOZ1025" s="716"/>
      <c r="WPA1025" s="716"/>
      <c r="WPB1025" s="716"/>
      <c r="WPC1025" s="716"/>
      <c r="WPD1025" s="716"/>
      <c r="WPE1025" s="716"/>
      <c r="WPF1025" s="716"/>
      <c r="WPG1025" s="716"/>
      <c r="WPH1025" s="716"/>
      <c r="WPI1025" s="716"/>
      <c r="WPJ1025" s="716"/>
      <c r="WPK1025" s="716"/>
      <c r="WPL1025" s="716"/>
      <c r="WPM1025" s="716"/>
      <c r="WPN1025" s="716"/>
      <c r="WPO1025" s="716"/>
      <c r="WPP1025" s="716"/>
      <c r="WPQ1025" s="716"/>
      <c r="WPR1025" s="716"/>
      <c r="WPS1025" s="716"/>
      <c r="WPT1025" s="716"/>
      <c r="WPU1025" s="716"/>
      <c r="WPV1025" s="716"/>
      <c r="WPW1025" s="716"/>
      <c r="WPX1025" s="716"/>
      <c r="WPY1025" s="716"/>
      <c r="WPZ1025" s="716"/>
      <c r="WQA1025" s="716"/>
      <c r="WQB1025" s="716"/>
      <c r="WQC1025" s="716"/>
      <c r="WQD1025" s="716"/>
      <c r="WQE1025" s="716"/>
      <c r="WQF1025" s="716"/>
      <c r="WQG1025" s="716"/>
      <c r="WQH1025" s="716"/>
      <c r="WQI1025" s="716"/>
      <c r="WQJ1025" s="716"/>
      <c r="WQK1025" s="716"/>
      <c r="WQL1025" s="716"/>
      <c r="WQM1025" s="716"/>
      <c r="WQN1025" s="716"/>
      <c r="WQO1025" s="716"/>
      <c r="WQP1025" s="716"/>
      <c r="WQQ1025" s="716"/>
      <c r="WQR1025" s="716"/>
      <c r="WQS1025" s="716"/>
      <c r="WQT1025" s="716"/>
      <c r="WQU1025" s="716"/>
      <c r="WQV1025" s="716"/>
      <c r="WQW1025" s="716"/>
      <c r="WQX1025" s="716"/>
      <c r="WQY1025" s="716"/>
      <c r="WQZ1025" s="716"/>
      <c r="WRA1025" s="716"/>
      <c r="WRB1025" s="716"/>
      <c r="WRC1025" s="716"/>
      <c r="WRD1025" s="716"/>
      <c r="WRE1025" s="716"/>
      <c r="WRF1025" s="716"/>
      <c r="WRG1025" s="716"/>
      <c r="WRH1025" s="716"/>
      <c r="WRI1025" s="716"/>
      <c r="WRJ1025" s="716"/>
      <c r="WRK1025" s="716"/>
      <c r="WRL1025" s="716"/>
      <c r="WRM1025" s="716"/>
      <c r="WRN1025" s="716"/>
      <c r="WRO1025" s="716"/>
      <c r="WRP1025" s="716"/>
      <c r="WRQ1025" s="716"/>
      <c r="WRR1025" s="716"/>
      <c r="WRS1025" s="716"/>
      <c r="WRT1025" s="716"/>
      <c r="WRU1025" s="716"/>
      <c r="WRV1025" s="716"/>
      <c r="WRW1025" s="716"/>
      <c r="WRX1025" s="716"/>
      <c r="WRY1025" s="716"/>
      <c r="WRZ1025" s="716"/>
      <c r="WSA1025" s="716"/>
      <c r="WSB1025" s="716"/>
      <c r="WSC1025" s="716"/>
      <c r="WSD1025" s="716"/>
      <c r="WSE1025" s="716"/>
      <c r="WSF1025" s="716"/>
      <c r="WSG1025" s="716"/>
      <c r="WSH1025" s="716"/>
      <c r="WSI1025" s="716"/>
      <c r="WSJ1025" s="716"/>
      <c r="WSK1025" s="716"/>
      <c r="WSL1025" s="716"/>
      <c r="WSM1025" s="716"/>
      <c r="WSN1025" s="716"/>
      <c r="WSO1025" s="716"/>
      <c r="WSP1025" s="716"/>
      <c r="WSQ1025" s="716"/>
      <c r="WSR1025" s="716"/>
      <c r="WSS1025" s="716"/>
      <c r="WST1025" s="716"/>
      <c r="WSU1025" s="716"/>
      <c r="WSV1025" s="716"/>
      <c r="WSW1025" s="716"/>
      <c r="WSX1025" s="716"/>
      <c r="WSY1025" s="716"/>
      <c r="WSZ1025" s="716"/>
      <c r="WTA1025" s="716"/>
      <c r="WTB1025" s="716"/>
      <c r="WTC1025" s="716"/>
      <c r="WTD1025" s="716"/>
      <c r="WTE1025" s="716"/>
      <c r="WTF1025" s="716"/>
      <c r="WTG1025" s="716"/>
      <c r="WTH1025" s="716"/>
      <c r="WTI1025" s="716"/>
      <c r="WTJ1025" s="716"/>
      <c r="WTK1025" s="716"/>
      <c r="WTL1025" s="716"/>
      <c r="WTM1025" s="716"/>
      <c r="WTN1025" s="716"/>
      <c r="WTO1025" s="716"/>
      <c r="WTP1025" s="716"/>
      <c r="WTQ1025" s="716"/>
      <c r="WTR1025" s="716"/>
      <c r="WTS1025" s="716"/>
      <c r="WTT1025" s="716"/>
      <c r="WTU1025" s="716"/>
      <c r="WTV1025" s="716"/>
      <c r="WTW1025" s="716"/>
      <c r="WTX1025" s="716"/>
      <c r="WTY1025" s="716"/>
      <c r="WTZ1025" s="716"/>
      <c r="WUA1025" s="716"/>
      <c r="WUB1025" s="716"/>
      <c r="WUC1025" s="716"/>
      <c r="WUD1025" s="716"/>
      <c r="WUE1025" s="716"/>
      <c r="WUF1025" s="716"/>
      <c r="WUG1025" s="716"/>
      <c r="WUH1025" s="716"/>
      <c r="WUI1025" s="716"/>
      <c r="WUJ1025" s="716"/>
      <c r="WUK1025" s="716"/>
      <c r="WUL1025" s="716"/>
      <c r="WUM1025" s="716"/>
      <c r="WUN1025" s="716"/>
      <c r="WUO1025" s="716"/>
      <c r="WUP1025" s="716"/>
      <c r="WUQ1025" s="716"/>
      <c r="WUR1025" s="716"/>
      <c r="WUS1025" s="716"/>
      <c r="WUT1025" s="716"/>
      <c r="WUU1025" s="716"/>
      <c r="WUV1025" s="716"/>
      <c r="WUW1025" s="716"/>
      <c r="WUX1025" s="716"/>
      <c r="WUY1025" s="716"/>
      <c r="WUZ1025" s="716"/>
      <c r="WVA1025" s="716"/>
      <c r="WVB1025" s="716"/>
      <c r="WVC1025" s="716"/>
      <c r="WVD1025" s="716"/>
      <c r="WVE1025" s="716"/>
      <c r="WVF1025" s="716"/>
      <c r="WVG1025" s="716"/>
      <c r="WVH1025" s="716"/>
      <c r="WVI1025" s="716"/>
      <c r="WVJ1025" s="716"/>
      <c r="WVK1025" s="716"/>
      <c r="WVL1025" s="716"/>
      <c r="WVM1025" s="716"/>
      <c r="WVN1025" s="716"/>
      <c r="WVO1025" s="716"/>
      <c r="WVP1025" s="716"/>
      <c r="WVQ1025" s="716"/>
      <c r="WVR1025" s="716"/>
      <c r="WVS1025" s="716"/>
      <c r="WVT1025" s="716"/>
      <c r="WVU1025" s="716"/>
      <c r="WVV1025" s="716"/>
      <c r="WVW1025" s="716"/>
      <c r="WVX1025" s="716"/>
      <c r="WVY1025" s="716"/>
      <c r="WVZ1025" s="716"/>
      <c r="WWA1025" s="716"/>
      <c r="WWB1025" s="716"/>
      <c r="WWC1025" s="716"/>
      <c r="WWD1025" s="716"/>
      <c r="WWE1025" s="716"/>
      <c r="WWF1025" s="716"/>
      <c r="WWG1025" s="716"/>
      <c r="WWH1025" s="716"/>
      <c r="WWI1025" s="716"/>
      <c r="WWJ1025" s="716"/>
      <c r="WWK1025" s="716"/>
      <c r="WWL1025" s="716"/>
      <c r="WWM1025" s="716"/>
      <c r="WWN1025" s="716"/>
      <c r="WWO1025" s="716"/>
      <c r="WWP1025" s="716"/>
      <c r="WWQ1025" s="716"/>
      <c r="WWR1025" s="716"/>
      <c r="WWS1025" s="716"/>
      <c r="WWT1025" s="716"/>
      <c r="WWU1025" s="716"/>
      <c r="WWV1025" s="716"/>
      <c r="WWW1025" s="716"/>
      <c r="WWX1025" s="716"/>
      <c r="WWY1025" s="716"/>
      <c r="WWZ1025" s="716"/>
      <c r="WXA1025" s="716"/>
      <c r="WXB1025" s="716"/>
      <c r="WXC1025" s="716"/>
      <c r="WXD1025" s="716"/>
      <c r="WXE1025" s="716"/>
      <c r="WXF1025" s="716"/>
      <c r="WXG1025" s="716"/>
      <c r="WXH1025" s="716"/>
      <c r="WXI1025" s="716"/>
      <c r="WXJ1025" s="716"/>
      <c r="WXK1025" s="716"/>
      <c r="WXL1025" s="716"/>
      <c r="WXM1025" s="716"/>
      <c r="WXN1025" s="716"/>
      <c r="WXO1025" s="716"/>
      <c r="WXP1025" s="716"/>
      <c r="WXQ1025" s="716"/>
      <c r="WXR1025" s="716"/>
      <c r="WXS1025" s="716"/>
      <c r="WXT1025" s="716"/>
      <c r="WXU1025" s="716"/>
      <c r="WXV1025" s="716"/>
      <c r="WXW1025" s="716"/>
      <c r="WXX1025" s="716"/>
      <c r="WXY1025" s="716"/>
      <c r="WXZ1025" s="716"/>
      <c r="WYA1025" s="716"/>
      <c r="WYB1025" s="716"/>
      <c r="WYC1025" s="716"/>
      <c r="WYD1025" s="716"/>
      <c r="WYE1025" s="716"/>
      <c r="WYF1025" s="716"/>
      <c r="WYG1025" s="716"/>
      <c r="WYH1025" s="716"/>
      <c r="WYI1025" s="716"/>
      <c r="WYJ1025" s="716"/>
      <c r="WYK1025" s="716"/>
      <c r="WYL1025" s="716"/>
      <c r="WYM1025" s="716"/>
      <c r="WYN1025" s="716"/>
      <c r="WYO1025" s="716"/>
      <c r="WYP1025" s="716"/>
      <c r="WYQ1025" s="716"/>
      <c r="WYR1025" s="716"/>
      <c r="WYS1025" s="716"/>
      <c r="WYT1025" s="716"/>
      <c r="WYU1025" s="716"/>
      <c r="WYV1025" s="716"/>
      <c r="WYW1025" s="716"/>
      <c r="WYX1025" s="716"/>
      <c r="WYY1025" s="716"/>
      <c r="WYZ1025" s="716"/>
      <c r="WZA1025" s="716"/>
      <c r="WZB1025" s="716"/>
      <c r="WZC1025" s="716"/>
      <c r="WZD1025" s="716"/>
      <c r="WZE1025" s="716"/>
      <c r="WZF1025" s="716"/>
      <c r="WZG1025" s="716"/>
      <c r="WZH1025" s="716"/>
      <c r="WZI1025" s="716"/>
      <c r="WZJ1025" s="716"/>
      <c r="WZK1025" s="716"/>
      <c r="WZL1025" s="716"/>
      <c r="WZM1025" s="716"/>
      <c r="WZN1025" s="716"/>
      <c r="WZO1025" s="716"/>
      <c r="WZP1025" s="716"/>
      <c r="WZQ1025" s="716"/>
      <c r="WZR1025" s="716"/>
      <c r="WZS1025" s="716"/>
      <c r="WZT1025" s="716"/>
      <c r="WZU1025" s="716"/>
      <c r="WZV1025" s="716"/>
      <c r="WZW1025" s="716"/>
      <c r="WZX1025" s="716"/>
      <c r="WZY1025" s="716"/>
      <c r="WZZ1025" s="716"/>
      <c r="XAA1025" s="716"/>
      <c r="XAB1025" s="716"/>
      <c r="XAC1025" s="716"/>
      <c r="XAD1025" s="716"/>
      <c r="XAE1025" s="716"/>
      <c r="XAF1025" s="716"/>
      <c r="XAG1025" s="716"/>
      <c r="XAH1025" s="716"/>
      <c r="XAI1025" s="716"/>
      <c r="XAJ1025" s="716"/>
      <c r="XAK1025" s="716"/>
      <c r="XAL1025" s="716"/>
      <c r="XAM1025" s="716"/>
      <c r="XAN1025" s="716"/>
      <c r="XAO1025" s="716"/>
      <c r="XAP1025" s="716"/>
      <c r="XAQ1025" s="716"/>
      <c r="XAR1025" s="716"/>
      <c r="XAS1025" s="716"/>
      <c r="XAT1025" s="716"/>
      <c r="XAU1025" s="716"/>
      <c r="XAV1025" s="716"/>
      <c r="XAW1025" s="716"/>
      <c r="XAX1025" s="716"/>
      <c r="XAY1025" s="716"/>
      <c r="XAZ1025" s="716"/>
      <c r="XBA1025" s="716"/>
      <c r="XBB1025" s="716"/>
      <c r="XBC1025" s="716"/>
      <c r="XBD1025" s="716"/>
      <c r="XBE1025" s="716"/>
      <c r="XBF1025" s="716"/>
      <c r="XBG1025" s="716"/>
      <c r="XBH1025" s="716"/>
      <c r="XBI1025" s="716"/>
      <c r="XBJ1025" s="716"/>
      <c r="XBK1025" s="716"/>
      <c r="XBL1025" s="716"/>
      <c r="XBM1025" s="716"/>
      <c r="XBN1025" s="716"/>
      <c r="XBO1025" s="716"/>
      <c r="XBP1025" s="716"/>
      <c r="XBQ1025" s="716"/>
      <c r="XBR1025" s="716"/>
      <c r="XBS1025" s="716"/>
      <c r="XBT1025" s="716"/>
      <c r="XBU1025" s="716"/>
      <c r="XBV1025" s="716"/>
      <c r="XBW1025" s="716"/>
      <c r="XBX1025" s="716"/>
      <c r="XBY1025" s="716"/>
      <c r="XBZ1025" s="716"/>
      <c r="XCA1025" s="716"/>
      <c r="XCB1025" s="716"/>
      <c r="XCC1025" s="716"/>
      <c r="XCD1025" s="716"/>
      <c r="XCE1025" s="716"/>
      <c r="XCF1025" s="716"/>
      <c r="XCG1025" s="716"/>
      <c r="XCH1025" s="716"/>
      <c r="XCI1025" s="716"/>
      <c r="XCJ1025" s="716"/>
      <c r="XCK1025" s="716"/>
      <c r="XCL1025" s="716"/>
      <c r="XCM1025" s="716"/>
      <c r="XCN1025" s="716"/>
      <c r="XCO1025" s="716"/>
      <c r="XCP1025" s="716"/>
      <c r="XCQ1025" s="716"/>
      <c r="XCR1025" s="716"/>
      <c r="XCS1025" s="716"/>
      <c r="XCT1025" s="716"/>
      <c r="XCU1025" s="716"/>
      <c r="XCV1025" s="716"/>
      <c r="XCW1025" s="716"/>
      <c r="XCX1025" s="716"/>
      <c r="XCY1025" s="716"/>
      <c r="XCZ1025" s="716"/>
      <c r="XDA1025" s="716"/>
      <c r="XDB1025" s="716"/>
      <c r="XDC1025" s="716"/>
      <c r="XDD1025" s="716"/>
      <c r="XDE1025" s="716"/>
      <c r="XDF1025" s="716"/>
      <c r="XDG1025" s="716"/>
      <c r="XDH1025" s="716"/>
      <c r="XDI1025" s="716"/>
      <c r="XDJ1025" s="716"/>
      <c r="XDK1025" s="716"/>
      <c r="XDL1025" s="716"/>
      <c r="XDM1025" s="716"/>
      <c r="XDN1025" s="716"/>
      <c r="XDO1025" s="716"/>
      <c r="XDP1025" s="716"/>
      <c r="XDQ1025" s="716"/>
      <c r="XDR1025" s="716"/>
      <c r="XDS1025" s="716"/>
      <c r="XDT1025" s="716"/>
      <c r="XDU1025" s="716"/>
      <c r="XDV1025" s="716"/>
      <c r="XDW1025" s="716"/>
      <c r="XDX1025" s="716"/>
      <c r="XDY1025" s="716"/>
      <c r="XDZ1025" s="716"/>
      <c r="XEA1025" s="716"/>
      <c r="XEB1025" s="716"/>
      <c r="XEC1025" s="716"/>
      <c r="XED1025" s="716"/>
      <c r="XEE1025" s="716"/>
      <c r="XEF1025" s="716"/>
      <c r="XEG1025" s="716"/>
      <c r="XEH1025" s="716"/>
      <c r="XEI1025" s="716"/>
      <c r="XEJ1025" s="716"/>
      <c r="XEK1025" s="716"/>
      <c r="XEL1025" s="716"/>
      <c r="XEM1025" s="716"/>
      <c r="XEN1025" s="716"/>
      <c r="XEO1025" s="716"/>
      <c r="XEP1025" s="716"/>
      <c r="XEQ1025" s="716"/>
      <c r="XER1025" s="716"/>
      <c r="XES1025" s="716"/>
      <c r="XET1025" s="716"/>
      <c r="XEU1025" s="716"/>
      <c r="XEV1025" s="716"/>
      <c r="XEW1025" s="716"/>
      <c r="XEX1025" s="716"/>
      <c r="XEY1025" s="716"/>
      <c r="XEZ1025" s="717"/>
      <c r="XFA1025" s="717"/>
    </row>
    <row r="1026" spans="1:16381" s="707" customFormat="1" ht="12" customHeight="1" x14ac:dyDescent="0.15">
      <c r="A1026" s="113" t="s">
        <v>2011</v>
      </c>
      <c r="B1026" s="114" t="s">
        <v>719</v>
      </c>
      <c r="C1026" s="199">
        <f>SUM(D1026+G1026)</f>
        <v>0</v>
      </c>
      <c r="D1026" s="203">
        <f>SUM(E1026:F1026)</f>
        <v>0</v>
      </c>
      <c r="E1026" s="78"/>
      <c r="F1026" s="78"/>
      <c r="G1026" s="78"/>
      <c r="H1026" s="79"/>
      <c r="I1026" s="79"/>
      <c r="J1026" s="79"/>
      <c r="K1026" s="79"/>
      <c r="L1026" s="79"/>
      <c r="M1026" s="79"/>
      <c r="N1026" s="79"/>
      <c r="O1026" s="79"/>
      <c r="P1026" s="79"/>
      <c r="Q1026" s="79"/>
      <c r="R1026" s="79"/>
      <c r="S1026" s="79"/>
      <c r="T1026" s="79"/>
      <c r="U1026" s="79"/>
      <c r="V1026" s="79"/>
      <c r="W1026" s="79"/>
      <c r="X1026" s="79"/>
      <c r="Y1026" s="79"/>
      <c r="Z1026" s="79"/>
      <c r="AA1026" s="78"/>
      <c r="AB1026" s="78"/>
      <c r="AC1026" s="78"/>
      <c r="AD1026" s="78"/>
      <c r="AE1026" s="78"/>
      <c r="AF1026" s="78"/>
      <c r="AG1026" s="78"/>
      <c r="AH1026" s="78"/>
      <c r="AI1026" s="78"/>
      <c r="AJ1026" s="78"/>
      <c r="AK1026" s="645">
        <v>32960</v>
      </c>
      <c r="AL1026" s="651">
        <f>SUM(AK1026*E1026)</f>
        <v>0</v>
      </c>
      <c r="AM1026" s="64"/>
      <c r="AN1026" s="64" t="s">
        <v>547</v>
      </c>
      <c r="AO1026" s="64"/>
      <c r="AP1026" s="64"/>
      <c r="AQ1026" s="64"/>
      <c r="AR1026" s="706"/>
      <c r="XFA1026" s="706"/>
    </row>
    <row r="1027" spans="1:16381" s="694" customFormat="1" ht="12" customHeight="1" x14ac:dyDescent="0.15">
      <c r="A1027" s="113" t="s">
        <v>2012</v>
      </c>
      <c r="B1027" s="114" t="s">
        <v>720</v>
      </c>
      <c r="C1027" s="199">
        <f>SUM(D1027+G1027)</f>
        <v>0</v>
      </c>
      <c r="D1027" s="203">
        <f>SUM(E1027:F1027)</f>
        <v>0</v>
      </c>
      <c r="E1027" s="78"/>
      <c r="F1027" s="78"/>
      <c r="G1027" s="78"/>
      <c r="H1027" s="79"/>
      <c r="I1027" s="79"/>
      <c r="J1027" s="79"/>
      <c r="K1027" s="79"/>
      <c r="L1027" s="79"/>
      <c r="M1027" s="79"/>
      <c r="N1027" s="79"/>
      <c r="O1027" s="79"/>
      <c r="P1027" s="79"/>
      <c r="Q1027" s="79"/>
      <c r="R1027" s="79"/>
      <c r="S1027" s="79"/>
      <c r="T1027" s="79"/>
      <c r="U1027" s="79"/>
      <c r="V1027" s="79"/>
      <c r="W1027" s="79"/>
      <c r="X1027" s="79"/>
      <c r="Y1027" s="79"/>
      <c r="Z1027" s="79"/>
      <c r="AA1027" s="78"/>
      <c r="AB1027" s="78"/>
      <c r="AC1027" s="78"/>
      <c r="AD1027" s="78"/>
      <c r="AE1027" s="78"/>
      <c r="AF1027" s="78"/>
      <c r="AG1027" s="78"/>
      <c r="AH1027" s="78"/>
      <c r="AI1027" s="78"/>
      <c r="AJ1027" s="78"/>
      <c r="AK1027" s="645">
        <v>49450</v>
      </c>
      <c r="AL1027" s="651">
        <f>SUM(AK1027*E1027)</f>
        <v>0</v>
      </c>
      <c r="AM1027" s="64"/>
      <c r="AN1027" s="64"/>
      <c r="AO1027" s="64"/>
      <c r="AP1027" s="64"/>
      <c r="AQ1027" s="64"/>
      <c r="AR1027" s="693"/>
      <c r="XFA1027" s="693"/>
    </row>
    <row r="1028" spans="1:16381" s="694" customFormat="1" ht="12" customHeight="1" x14ac:dyDescent="0.15">
      <c r="A1028" s="113" t="s">
        <v>2013</v>
      </c>
      <c r="B1028" s="114" t="s">
        <v>2374</v>
      </c>
      <c r="C1028" s="199">
        <f>SUM(D1028+G1028)</f>
        <v>0</v>
      </c>
      <c r="D1028" s="203">
        <f>SUM(E1028:F1028)</f>
        <v>0</v>
      </c>
      <c r="E1028" s="78"/>
      <c r="F1028" s="78"/>
      <c r="G1028" s="78"/>
      <c r="H1028" s="79"/>
      <c r="I1028" s="79"/>
      <c r="J1028" s="79"/>
      <c r="K1028" s="79"/>
      <c r="L1028" s="79"/>
      <c r="M1028" s="79"/>
      <c r="N1028" s="79"/>
      <c r="O1028" s="79"/>
      <c r="P1028" s="79"/>
      <c r="Q1028" s="79"/>
      <c r="R1028" s="79"/>
      <c r="S1028" s="79"/>
      <c r="T1028" s="79"/>
      <c r="U1028" s="79"/>
      <c r="V1028" s="79"/>
      <c r="W1028" s="79"/>
      <c r="X1028" s="79"/>
      <c r="Y1028" s="79"/>
      <c r="Z1028" s="79"/>
      <c r="AA1028" s="78"/>
      <c r="AB1028" s="78"/>
      <c r="AC1028" s="78"/>
      <c r="AD1028" s="78"/>
      <c r="AE1028" s="78"/>
      <c r="AF1028" s="78"/>
      <c r="AG1028" s="78"/>
      <c r="AH1028" s="78"/>
      <c r="AI1028" s="78"/>
      <c r="AJ1028" s="78"/>
      <c r="AK1028" s="645">
        <v>85740</v>
      </c>
      <c r="AL1028" s="651">
        <f>SUM(AK1028*E1028)</f>
        <v>0</v>
      </c>
      <c r="AM1028" s="64"/>
      <c r="AN1028" s="64"/>
      <c r="AO1028" s="64"/>
      <c r="AP1028" s="64"/>
      <c r="AQ1028" s="64"/>
      <c r="AR1028" s="693"/>
      <c r="XFA1028" s="693"/>
    </row>
    <row r="1029" spans="1:16381" s="694" customFormat="1" ht="12" customHeight="1" x14ac:dyDescent="0.15">
      <c r="A1029" s="113" t="s">
        <v>2014</v>
      </c>
      <c r="B1029" s="114" t="s">
        <v>747</v>
      </c>
      <c r="C1029" s="199">
        <f>SUM(D1029+G1029)</f>
        <v>0</v>
      </c>
      <c r="D1029" s="203">
        <f>SUM(E1029:F1029)</f>
        <v>0</v>
      </c>
      <c r="E1029" s="78"/>
      <c r="F1029" s="78"/>
      <c r="G1029" s="78"/>
      <c r="H1029" s="79"/>
      <c r="I1029" s="79"/>
      <c r="J1029" s="79"/>
      <c r="K1029" s="79"/>
      <c r="L1029" s="79"/>
      <c r="M1029" s="79"/>
      <c r="N1029" s="79"/>
      <c r="O1029" s="79"/>
      <c r="P1029" s="79"/>
      <c r="Q1029" s="79"/>
      <c r="R1029" s="79"/>
      <c r="S1029" s="79"/>
      <c r="T1029" s="79"/>
      <c r="U1029" s="79"/>
      <c r="V1029" s="79"/>
      <c r="W1029" s="79"/>
      <c r="X1029" s="79"/>
      <c r="Y1029" s="79"/>
      <c r="Z1029" s="79"/>
      <c r="AA1029" s="78"/>
      <c r="AB1029" s="78"/>
      <c r="AC1029" s="78"/>
      <c r="AD1029" s="78"/>
      <c r="AE1029" s="78"/>
      <c r="AF1029" s="78"/>
      <c r="AG1029" s="78"/>
      <c r="AH1029" s="78"/>
      <c r="AI1029" s="78"/>
      <c r="AJ1029" s="78"/>
      <c r="AK1029" s="645">
        <v>32960</v>
      </c>
      <c r="AL1029" s="651">
        <f>SUM(AK1029*E1029)</f>
        <v>0</v>
      </c>
      <c r="AM1029" s="64"/>
      <c r="AN1029" s="64"/>
      <c r="AO1029" s="64"/>
      <c r="AP1029" s="64"/>
      <c r="AQ1029" s="64"/>
      <c r="AR1029" s="693"/>
      <c r="XFA1029" s="693"/>
    </row>
    <row r="1030" spans="1:16381" s="698" customFormat="1" ht="12" customHeight="1" x14ac:dyDescent="0.15">
      <c r="A1030" s="113" t="s">
        <v>2015</v>
      </c>
      <c r="B1030" s="114" t="s">
        <v>748</v>
      </c>
      <c r="C1030" s="199">
        <f>SUM(D1030+G1030)</f>
        <v>0</v>
      </c>
      <c r="D1030" s="203">
        <f>SUM(E1030:F1030)</f>
        <v>0</v>
      </c>
      <c r="E1030" s="78"/>
      <c r="F1030" s="78"/>
      <c r="G1030" s="78"/>
      <c r="H1030" s="79"/>
      <c r="I1030" s="79"/>
      <c r="J1030" s="79"/>
      <c r="K1030" s="79"/>
      <c r="L1030" s="79"/>
      <c r="M1030" s="79"/>
      <c r="N1030" s="79"/>
      <c r="O1030" s="79"/>
      <c r="P1030" s="79"/>
      <c r="Q1030" s="79"/>
      <c r="R1030" s="79"/>
      <c r="S1030" s="79"/>
      <c r="T1030" s="79"/>
      <c r="U1030" s="79"/>
      <c r="V1030" s="79"/>
      <c r="W1030" s="79"/>
      <c r="X1030" s="79"/>
      <c r="Y1030" s="79"/>
      <c r="Z1030" s="79"/>
      <c r="AA1030" s="78"/>
      <c r="AB1030" s="78"/>
      <c r="AC1030" s="78"/>
      <c r="AD1030" s="78"/>
      <c r="AE1030" s="78"/>
      <c r="AF1030" s="78"/>
      <c r="AG1030" s="78"/>
      <c r="AH1030" s="78"/>
      <c r="AI1030" s="78"/>
      <c r="AJ1030" s="78"/>
      <c r="AK1030" s="645">
        <v>32960</v>
      </c>
      <c r="AL1030" s="651">
        <f>SUM(AK1030*E1030)</f>
        <v>0</v>
      </c>
      <c r="AM1030" s="64"/>
      <c r="AN1030" s="64"/>
      <c r="AO1030" s="64"/>
      <c r="AP1030" s="64"/>
      <c r="AQ1030" s="64"/>
      <c r="AR1030" s="697"/>
      <c r="XFA1030" s="697"/>
    </row>
    <row r="1031" spans="1:16381" s="700" customFormat="1" ht="12.75" customHeight="1" x14ac:dyDescent="0.15">
      <c r="A1031" s="213"/>
      <c r="B1031" s="214" t="s">
        <v>384</v>
      </c>
      <c r="C1031" s="215">
        <f>SUM(C1026:C1030)</f>
        <v>0</v>
      </c>
      <c r="D1031" s="215">
        <f>SUM(D1026:D1030)</f>
        <v>0</v>
      </c>
      <c r="E1031" s="215">
        <f>SUM(E1026:E1030)</f>
        <v>0</v>
      </c>
      <c r="F1031" s="215">
        <f>SUM(F1026:F1030)</f>
        <v>0</v>
      </c>
      <c r="G1031" s="215">
        <f>SUM(G1026:G1030)</f>
        <v>0</v>
      </c>
      <c r="H1031" s="850"/>
      <c r="I1031" s="851"/>
      <c r="J1031" s="851"/>
      <c r="K1031" s="851"/>
      <c r="L1031" s="851"/>
      <c r="M1031" s="851"/>
      <c r="N1031" s="851"/>
      <c r="O1031" s="851"/>
      <c r="P1031" s="851"/>
      <c r="Q1031" s="851"/>
      <c r="R1031" s="851"/>
      <c r="S1031" s="851"/>
      <c r="T1031" s="851"/>
      <c r="U1031" s="851"/>
      <c r="V1031" s="851"/>
      <c r="W1031" s="851"/>
      <c r="X1031" s="851"/>
      <c r="Y1031" s="851"/>
      <c r="Z1031" s="852"/>
      <c r="AA1031" s="215">
        <f t="shared" ref="AA1031:AJ1031" si="209">SUM(AA1026:AA1030)</f>
        <v>0</v>
      </c>
      <c r="AB1031" s="215">
        <f t="shared" si="209"/>
        <v>0</v>
      </c>
      <c r="AC1031" s="215">
        <f t="shared" si="209"/>
        <v>0</v>
      </c>
      <c r="AD1031" s="215">
        <f t="shared" si="209"/>
        <v>0</v>
      </c>
      <c r="AE1031" s="215">
        <f t="shared" si="209"/>
        <v>0</v>
      </c>
      <c r="AF1031" s="215">
        <f t="shared" si="209"/>
        <v>0</v>
      </c>
      <c r="AG1031" s="215">
        <f t="shared" si="209"/>
        <v>0</v>
      </c>
      <c r="AH1031" s="215">
        <f t="shared" si="209"/>
        <v>0</v>
      </c>
      <c r="AI1031" s="215">
        <f t="shared" si="209"/>
        <v>0</v>
      </c>
      <c r="AJ1031" s="215">
        <f t="shared" si="209"/>
        <v>0</v>
      </c>
      <c r="AK1031" s="535"/>
      <c r="AL1031" s="535">
        <f>SUM(AL1026:AL1030)</f>
        <v>0</v>
      </c>
      <c r="AM1031" s="67"/>
      <c r="AN1031" s="67"/>
      <c r="AO1031" s="67"/>
      <c r="AP1031" s="67"/>
      <c r="AQ1031" s="67"/>
      <c r="AR1031" s="704"/>
      <c r="AS1031" s="705"/>
      <c r="AT1031" s="705"/>
      <c r="AU1031" s="705"/>
      <c r="AV1031" s="705"/>
      <c r="AW1031" s="705"/>
      <c r="AX1031" s="705"/>
      <c r="AY1031" s="705"/>
      <c r="AZ1031" s="705"/>
      <c r="BA1031" s="705"/>
      <c r="BB1031" s="705"/>
      <c r="BC1031" s="705"/>
      <c r="BD1031" s="705"/>
      <c r="BE1031" s="705"/>
      <c r="BF1031" s="705"/>
      <c r="BG1031" s="705"/>
      <c r="BH1031" s="705"/>
      <c r="BI1031" s="705"/>
      <c r="BJ1031" s="705"/>
      <c r="BK1031" s="705"/>
      <c r="BL1031" s="705"/>
      <c r="BM1031" s="705"/>
      <c r="BN1031" s="705"/>
      <c r="BO1031" s="705"/>
      <c r="BP1031" s="705"/>
      <c r="BQ1031" s="705"/>
      <c r="BR1031" s="705"/>
      <c r="BS1031" s="705"/>
      <c r="BT1031" s="705"/>
      <c r="BU1031" s="705"/>
      <c r="BV1031" s="705"/>
      <c r="BW1031" s="705"/>
      <c r="BX1031" s="705"/>
      <c r="BY1031" s="705"/>
      <c r="BZ1031" s="705"/>
      <c r="CA1031" s="705"/>
      <c r="CB1031" s="705"/>
      <c r="CC1031" s="705"/>
      <c r="CD1031" s="705"/>
      <c r="CE1031" s="705"/>
      <c r="CF1031" s="705"/>
      <c r="CG1031" s="705"/>
      <c r="CH1031" s="705"/>
      <c r="CI1031" s="705"/>
      <c r="CJ1031" s="705"/>
      <c r="CK1031" s="705"/>
      <c r="CL1031" s="705"/>
      <c r="CM1031" s="705"/>
      <c r="CN1031" s="705"/>
      <c r="CO1031" s="705"/>
      <c r="CP1031" s="705"/>
      <c r="CQ1031" s="705"/>
      <c r="CR1031" s="705"/>
      <c r="CS1031" s="705"/>
      <c r="CT1031" s="705"/>
      <c r="CU1031" s="705"/>
      <c r="CV1031" s="705"/>
      <c r="CW1031" s="705"/>
      <c r="CX1031" s="705"/>
      <c r="CY1031" s="705"/>
      <c r="CZ1031" s="705"/>
      <c r="DA1031" s="705"/>
      <c r="DB1031" s="705"/>
      <c r="DC1031" s="705"/>
      <c r="DD1031" s="705"/>
      <c r="DE1031" s="705"/>
      <c r="DF1031" s="705"/>
      <c r="DG1031" s="705"/>
      <c r="DH1031" s="705"/>
      <c r="DI1031" s="705"/>
      <c r="DJ1031" s="705"/>
      <c r="DK1031" s="705"/>
      <c r="DL1031" s="705"/>
      <c r="DM1031" s="705"/>
      <c r="DN1031" s="705"/>
      <c r="DO1031" s="705"/>
      <c r="DP1031" s="705"/>
      <c r="DQ1031" s="705"/>
      <c r="DR1031" s="705"/>
      <c r="DS1031" s="705"/>
      <c r="DT1031" s="705"/>
      <c r="DU1031" s="705"/>
      <c r="DV1031" s="705"/>
      <c r="DW1031" s="705"/>
      <c r="DX1031" s="705"/>
      <c r="DY1031" s="705"/>
      <c r="DZ1031" s="705"/>
      <c r="EA1031" s="705"/>
      <c r="EB1031" s="705"/>
      <c r="EC1031" s="705"/>
      <c r="ED1031" s="705"/>
      <c r="EE1031" s="705"/>
      <c r="EF1031" s="705"/>
      <c r="EG1031" s="705"/>
      <c r="EH1031" s="705"/>
      <c r="EI1031" s="705"/>
      <c r="EJ1031" s="705"/>
      <c r="EK1031" s="705"/>
      <c r="EL1031" s="705"/>
      <c r="EM1031" s="705"/>
      <c r="EN1031" s="705"/>
      <c r="EO1031" s="705"/>
      <c r="EP1031" s="705"/>
      <c r="EQ1031" s="705"/>
      <c r="ER1031" s="705"/>
      <c r="ES1031" s="705"/>
      <c r="ET1031" s="705"/>
      <c r="EU1031" s="705"/>
      <c r="EV1031" s="705"/>
      <c r="EW1031" s="705"/>
      <c r="EX1031" s="705"/>
      <c r="EY1031" s="705"/>
      <c r="EZ1031" s="705"/>
      <c r="FA1031" s="705"/>
      <c r="FB1031" s="705"/>
      <c r="FC1031" s="705"/>
      <c r="FD1031" s="705"/>
      <c r="FE1031" s="705"/>
      <c r="FF1031" s="705"/>
      <c r="FG1031" s="705"/>
      <c r="FH1031" s="705"/>
      <c r="FI1031" s="705"/>
      <c r="FJ1031" s="705"/>
      <c r="FK1031" s="705"/>
      <c r="FL1031" s="705"/>
      <c r="FM1031" s="705"/>
      <c r="FN1031" s="705"/>
      <c r="FO1031" s="705"/>
      <c r="FP1031" s="705"/>
      <c r="FQ1031" s="705"/>
      <c r="FR1031" s="705"/>
      <c r="FS1031" s="705"/>
      <c r="FT1031" s="705"/>
      <c r="FU1031" s="705"/>
      <c r="FV1031" s="705"/>
      <c r="FW1031" s="705"/>
      <c r="FX1031" s="705"/>
      <c r="FY1031" s="705"/>
      <c r="FZ1031" s="705"/>
      <c r="GA1031" s="705"/>
      <c r="GB1031" s="705"/>
      <c r="GC1031" s="705"/>
      <c r="GD1031" s="705"/>
      <c r="GE1031" s="705"/>
      <c r="GF1031" s="705"/>
      <c r="GG1031" s="705"/>
      <c r="GH1031" s="705"/>
      <c r="GI1031" s="705"/>
      <c r="GJ1031" s="705"/>
      <c r="GK1031" s="705"/>
      <c r="GL1031" s="705"/>
      <c r="GM1031" s="705"/>
      <c r="GN1031" s="705"/>
      <c r="GO1031" s="705"/>
      <c r="GP1031" s="705"/>
      <c r="GQ1031" s="705"/>
      <c r="GR1031" s="705"/>
      <c r="GS1031" s="705"/>
      <c r="GT1031" s="705"/>
      <c r="GU1031" s="705"/>
      <c r="GV1031" s="705"/>
      <c r="GW1031" s="705"/>
      <c r="GX1031" s="705"/>
      <c r="GY1031" s="705"/>
      <c r="GZ1031" s="705"/>
      <c r="HA1031" s="705"/>
      <c r="HB1031" s="705"/>
      <c r="HC1031" s="705"/>
      <c r="HD1031" s="705"/>
      <c r="HE1031" s="705"/>
      <c r="HF1031" s="705"/>
      <c r="HG1031" s="705"/>
      <c r="HH1031" s="705"/>
      <c r="HI1031" s="705"/>
      <c r="HJ1031" s="705"/>
      <c r="HK1031" s="705"/>
      <c r="HL1031" s="705"/>
      <c r="HM1031" s="705"/>
      <c r="HN1031" s="705"/>
      <c r="HO1031" s="705"/>
      <c r="HP1031" s="705"/>
      <c r="HQ1031" s="705"/>
      <c r="HR1031" s="705"/>
      <c r="HS1031" s="705"/>
      <c r="HT1031" s="705"/>
      <c r="HU1031" s="705"/>
      <c r="HV1031" s="705"/>
      <c r="HW1031" s="705"/>
      <c r="HX1031" s="705"/>
      <c r="HY1031" s="705"/>
      <c r="HZ1031" s="705"/>
      <c r="IA1031" s="705"/>
      <c r="IB1031" s="705"/>
      <c r="IC1031" s="705"/>
      <c r="ID1031" s="705"/>
      <c r="IE1031" s="705"/>
      <c r="IF1031" s="705"/>
      <c r="IG1031" s="705"/>
      <c r="IH1031" s="705"/>
      <c r="II1031" s="705"/>
      <c r="IJ1031" s="705"/>
      <c r="IK1031" s="705"/>
      <c r="IL1031" s="705"/>
      <c r="IM1031" s="705"/>
      <c r="IN1031" s="705"/>
      <c r="IO1031" s="705"/>
      <c r="IP1031" s="705"/>
      <c r="IQ1031" s="705"/>
      <c r="IR1031" s="705"/>
      <c r="IS1031" s="705"/>
      <c r="IT1031" s="705"/>
      <c r="IU1031" s="705"/>
      <c r="IV1031" s="705"/>
      <c r="IW1031" s="705"/>
      <c r="IX1031" s="705"/>
      <c r="IY1031" s="705"/>
      <c r="IZ1031" s="705"/>
      <c r="JA1031" s="705"/>
      <c r="JB1031" s="705"/>
      <c r="JC1031" s="705"/>
      <c r="JD1031" s="705"/>
      <c r="JE1031" s="705"/>
      <c r="JF1031" s="705"/>
      <c r="JG1031" s="705"/>
      <c r="JH1031" s="705"/>
      <c r="JI1031" s="705"/>
      <c r="JJ1031" s="705"/>
      <c r="JK1031" s="705"/>
      <c r="JL1031" s="705"/>
      <c r="JM1031" s="705"/>
      <c r="JN1031" s="705"/>
      <c r="JO1031" s="705"/>
      <c r="JP1031" s="705"/>
      <c r="JQ1031" s="705"/>
      <c r="JR1031" s="705"/>
      <c r="JS1031" s="705"/>
      <c r="JT1031" s="705"/>
      <c r="JU1031" s="705"/>
      <c r="JV1031" s="705"/>
      <c r="JW1031" s="705"/>
      <c r="JX1031" s="705"/>
      <c r="JY1031" s="705"/>
      <c r="JZ1031" s="705"/>
      <c r="KA1031" s="705"/>
      <c r="KB1031" s="705"/>
      <c r="KC1031" s="705"/>
      <c r="KD1031" s="705"/>
      <c r="KE1031" s="705"/>
      <c r="KF1031" s="705"/>
      <c r="KG1031" s="705"/>
      <c r="KH1031" s="705"/>
      <c r="KI1031" s="705"/>
      <c r="KJ1031" s="705"/>
      <c r="KK1031" s="705"/>
      <c r="KL1031" s="705"/>
      <c r="KM1031" s="705"/>
      <c r="KN1031" s="705"/>
      <c r="KO1031" s="705"/>
      <c r="KP1031" s="705"/>
      <c r="KQ1031" s="705"/>
      <c r="KR1031" s="705"/>
      <c r="KS1031" s="705"/>
      <c r="KT1031" s="705"/>
      <c r="KU1031" s="705"/>
      <c r="KV1031" s="705"/>
      <c r="KW1031" s="705"/>
      <c r="KX1031" s="705"/>
      <c r="KY1031" s="705"/>
      <c r="KZ1031" s="705"/>
      <c r="LA1031" s="705"/>
      <c r="LB1031" s="705"/>
      <c r="LC1031" s="705"/>
      <c r="LD1031" s="705"/>
      <c r="LE1031" s="705"/>
      <c r="LF1031" s="705"/>
      <c r="LG1031" s="705"/>
      <c r="LH1031" s="705"/>
      <c r="LI1031" s="705"/>
      <c r="LJ1031" s="705"/>
      <c r="LK1031" s="705"/>
      <c r="LL1031" s="705"/>
      <c r="LM1031" s="705"/>
      <c r="LN1031" s="705"/>
      <c r="LO1031" s="705"/>
      <c r="LP1031" s="705"/>
      <c r="LQ1031" s="705"/>
      <c r="LR1031" s="705"/>
      <c r="LS1031" s="705"/>
      <c r="LT1031" s="705"/>
      <c r="LU1031" s="705"/>
      <c r="LV1031" s="705"/>
      <c r="LW1031" s="705"/>
      <c r="LX1031" s="705"/>
      <c r="LY1031" s="705"/>
      <c r="LZ1031" s="705"/>
      <c r="MA1031" s="705"/>
      <c r="MB1031" s="705"/>
      <c r="MC1031" s="705"/>
      <c r="MD1031" s="705"/>
      <c r="ME1031" s="705"/>
      <c r="MF1031" s="705"/>
      <c r="MG1031" s="705"/>
      <c r="MH1031" s="705"/>
      <c r="MI1031" s="705"/>
      <c r="MJ1031" s="705"/>
      <c r="MK1031" s="705"/>
      <c r="ML1031" s="705"/>
      <c r="MM1031" s="705"/>
      <c r="MN1031" s="705"/>
      <c r="MO1031" s="705"/>
      <c r="MP1031" s="705"/>
      <c r="MQ1031" s="705"/>
      <c r="MR1031" s="705"/>
      <c r="MS1031" s="705"/>
      <c r="MT1031" s="705"/>
      <c r="MU1031" s="705"/>
      <c r="MV1031" s="705"/>
      <c r="MW1031" s="705"/>
      <c r="MX1031" s="705"/>
      <c r="MY1031" s="705"/>
      <c r="MZ1031" s="705"/>
      <c r="NA1031" s="705"/>
      <c r="NB1031" s="705"/>
      <c r="NC1031" s="705"/>
      <c r="ND1031" s="705"/>
      <c r="NE1031" s="705"/>
      <c r="NF1031" s="705"/>
      <c r="NG1031" s="705"/>
      <c r="NH1031" s="705"/>
      <c r="NI1031" s="705"/>
      <c r="NJ1031" s="705"/>
      <c r="NK1031" s="705"/>
      <c r="NL1031" s="705"/>
      <c r="NM1031" s="705"/>
      <c r="NN1031" s="705"/>
      <c r="NO1031" s="705"/>
      <c r="NP1031" s="705"/>
      <c r="NQ1031" s="705"/>
      <c r="NR1031" s="705"/>
      <c r="NS1031" s="705"/>
      <c r="NT1031" s="705"/>
      <c r="NU1031" s="705"/>
      <c r="NV1031" s="705"/>
      <c r="NW1031" s="705"/>
      <c r="NX1031" s="705"/>
      <c r="NY1031" s="705"/>
      <c r="NZ1031" s="705"/>
      <c r="OA1031" s="705"/>
      <c r="OB1031" s="705"/>
      <c r="OC1031" s="705"/>
      <c r="OD1031" s="705"/>
      <c r="OE1031" s="705"/>
      <c r="OF1031" s="705"/>
      <c r="OG1031" s="705"/>
      <c r="OH1031" s="705"/>
      <c r="OI1031" s="705"/>
      <c r="OJ1031" s="705"/>
      <c r="OK1031" s="705"/>
      <c r="OL1031" s="705"/>
      <c r="OM1031" s="705"/>
      <c r="ON1031" s="705"/>
      <c r="OO1031" s="705"/>
      <c r="OP1031" s="705"/>
      <c r="OQ1031" s="705"/>
      <c r="OR1031" s="705"/>
      <c r="OS1031" s="705"/>
      <c r="OT1031" s="705"/>
      <c r="OU1031" s="705"/>
      <c r="OV1031" s="705"/>
      <c r="OW1031" s="705"/>
      <c r="OX1031" s="705"/>
      <c r="OY1031" s="705"/>
      <c r="OZ1031" s="705"/>
      <c r="PA1031" s="705"/>
      <c r="PB1031" s="705"/>
      <c r="PC1031" s="705"/>
      <c r="PD1031" s="705"/>
      <c r="PE1031" s="705"/>
      <c r="PF1031" s="705"/>
      <c r="PG1031" s="705"/>
      <c r="PH1031" s="705"/>
      <c r="PI1031" s="705"/>
      <c r="PJ1031" s="705"/>
      <c r="PK1031" s="705"/>
      <c r="PL1031" s="705"/>
      <c r="PM1031" s="705"/>
      <c r="PN1031" s="705"/>
      <c r="PO1031" s="705"/>
      <c r="PP1031" s="705"/>
      <c r="PQ1031" s="705"/>
      <c r="PR1031" s="705"/>
      <c r="PS1031" s="705"/>
      <c r="PT1031" s="705"/>
      <c r="PU1031" s="705"/>
      <c r="PV1031" s="705"/>
      <c r="PW1031" s="705"/>
      <c r="PX1031" s="705"/>
      <c r="PY1031" s="705"/>
      <c r="PZ1031" s="705"/>
      <c r="QA1031" s="705"/>
      <c r="QB1031" s="705"/>
      <c r="QC1031" s="705"/>
      <c r="QD1031" s="705"/>
      <c r="QE1031" s="705"/>
      <c r="QF1031" s="705"/>
      <c r="QG1031" s="705"/>
      <c r="QH1031" s="705"/>
      <c r="QI1031" s="705"/>
      <c r="QJ1031" s="705"/>
      <c r="QK1031" s="705"/>
      <c r="QL1031" s="705"/>
      <c r="QM1031" s="705"/>
      <c r="QN1031" s="705"/>
      <c r="QO1031" s="705"/>
      <c r="QP1031" s="705"/>
      <c r="QQ1031" s="705"/>
      <c r="QR1031" s="705"/>
      <c r="QS1031" s="705"/>
      <c r="QT1031" s="705"/>
      <c r="QU1031" s="705"/>
      <c r="QV1031" s="705"/>
      <c r="QW1031" s="705"/>
      <c r="QX1031" s="705"/>
      <c r="QY1031" s="705"/>
      <c r="QZ1031" s="705"/>
      <c r="RA1031" s="705"/>
      <c r="RB1031" s="705"/>
      <c r="RC1031" s="705"/>
      <c r="RD1031" s="705"/>
      <c r="RE1031" s="705"/>
      <c r="RF1031" s="705"/>
      <c r="RG1031" s="705"/>
      <c r="RH1031" s="705"/>
      <c r="RI1031" s="705"/>
      <c r="RJ1031" s="705"/>
      <c r="RK1031" s="705"/>
      <c r="RL1031" s="705"/>
      <c r="RM1031" s="705"/>
      <c r="RN1031" s="705"/>
      <c r="RO1031" s="705"/>
      <c r="RP1031" s="705"/>
      <c r="RQ1031" s="705"/>
      <c r="RR1031" s="705"/>
      <c r="RS1031" s="705"/>
      <c r="RT1031" s="705"/>
      <c r="RU1031" s="705"/>
      <c r="RV1031" s="705"/>
      <c r="RW1031" s="705"/>
      <c r="RX1031" s="705"/>
      <c r="RY1031" s="705"/>
      <c r="RZ1031" s="705"/>
      <c r="SA1031" s="705"/>
      <c r="SB1031" s="705"/>
      <c r="SC1031" s="705"/>
      <c r="SD1031" s="705"/>
      <c r="SE1031" s="705"/>
      <c r="SF1031" s="705"/>
      <c r="SG1031" s="705"/>
      <c r="SH1031" s="705"/>
      <c r="SI1031" s="705"/>
      <c r="SJ1031" s="705"/>
      <c r="SK1031" s="705"/>
      <c r="SL1031" s="705"/>
      <c r="SM1031" s="705"/>
      <c r="SN1031" s="705"/>
      <c r="SO1031" s="705"/>
      <c r="SP1031" s="705"/>
      <c r="SQ1031" s="705"/>
      <c r="SR1031" s="705"/>
      <c r="SS1031" s="705"/>
      <c r="ST1031" s="705"/>
      <c r="SU1031" s="705"/>
      <c r="SV1031" s="705"/>
      <c r="SW1031" s="705"/>
      <c r="SX1031" s="705"/>
      <c r="SY1031" s="705"/>
      <c r="SZ1031" s="705"/>
      <c r="TA1031" s="705"/>
      <c r="TB1031" s="705"/>
      <c r="TC1031" s="705"/>
      <c r="TD1031" s="705"/>
      <c r="TE1031" s="705"/>
      <c r="TF1031" s="705"/>
      <c r="TG1031" s="705"/>
      <c r="TH1031" s="705"/>
      <c r="TI1031" s="705"/>
      <c r="TJ1031" s="705"/>
      <c r="TK1031" s="705"/>
      <c r="TL1031" s="705"/>
      <c r="TM1031" s="705"/>
      <c r="TN1031" s="705"/>
      <c r="TO1031" s="705"/>
      <c r="TP1031" s="705"/>
      <c r="TQ1031" s="705"/>
      <c r="TR1031" s="705"/>
      <c r="TS1031" s="705"/>
      <c r="TT1031" s="705"/>
      <c r="TU1031" s="705"/>
      <c r="TV1031" s="705"/>
      <c r="TW1031" s="705"/>
      <c r="TX1031" s="705"/>
      <c r="TY1031" s="705"/>
      <c r="TZ1031" s="705"/>
      <c r="UA1031" s="705"/>
      <c r="UB1031" s="705"/>
      <c r="UC1031" s="705"/>
      <c r="UD1031" s="705"/>
      <c r="UE1031" s="705"/>
      <c r="UF1031" s="705"/>
      <c r="UG1031" s="705"/>
      <c r="UH1031" s="705"/>
      <c r="UI1031" s="705"/>
      <c r="UJ1031" s="705"/>
      <c r="UK1031" s="705"/>
      <c r="UL1031" s="705"/>
      <c r="UM1031" s="705"/>
      <c r="UN1031" s="705"/>
      <c r="UO1031" s="705"/>
      <c r="UP1031" s="705"/>
      <c r="UQ1031" s="705"/>
      <c r="UR1031" s="705"/>
      <c r="US1031" s="705"/>
      <c r="UT1031" s="705"/>
      <c r="UU1031" s="705"/>
      <c r="UV1031" s="705"/>
      <c r="UW1031" s="705"/>
      <c r="UX1031" s="705"/>
      <c r="UY1031" s="705"/>
      <c r="UZ1031" s="705"/>
      <c r="VA1031" s="705"/>
      <c r="VB1031" s="705"/>
      <c r="VC1031" s="705"/>
      <c r="VD1031" s="705"/>
      <c r="VE1031" s="705"/>
      <c r="VF1031" s="705"/>
      <c r="VG1031" s="705"/>
      <c r="VH1031" s="705"/>
      <c r="VI1031" s="705"/>
      <c r="VJ1031" s="705"/>
      <c r="VK1031" s="705"/>
      <c r="VL1031" s="705"/>
      <c r="VM1031" s="705"/>
      <c r="VN1031" s="705"/>
      <c r="VO1031" s="705"/>
      <c r="VP1031" s="705"/>
      <c r="VQ1031" s="705"/>
      <c r="VR1031" s="705"/>
      <c r="VS1031" s="705"/>
      <c r="VT1031" s="705"/>
      <c r="VU1031" s="705"/>
      <c r="VV1031" s="705"/>
      <c r="VW1031" s="705"/>
      <c r="VX1031" s="705"/>
      <c r="VY1031" s="705"/>
      <c r="VZ1031" s="705"/>
      <c r="WA1031" s="705"/>
      <c r="WB1031" s="705"/>
      <c r="WC1031" s="705"/>
      <c r="WD1031" s="705"/>
      <c r="WE1031" s="705"/>
      <c r="WF1031" s="705"/>
      <c r="WG1031" s="705"/>
      <c r="WH1031" s="705"/>
      <c r="WI1031" s="705"/>
      <c r="WJ1031" s="705"/>
      <c r="WK1031" s="705"/>
      <c r="WL1031" s="705"/>
      <c r="WM1031" s="705"/>
      <c r="WN1031" s="705"/>
      <c r="WO1031" s="705"/>
      <c r="WP1031" s="705"/>
      <c r="WQ1031" s="705"/>
      <c r="WR1031" s="705"/>
      <c r="WS1031" s="705"/>
      <c r="WT1031" s="705"/>
      <c r="WU1031" s="705"/>
      <c r="WV1031" s="705"/>
      <c r="WW1031" s="705"/>
      <c r="WX1031" s="705"/>
      <c r="WY1031" s="705"/>
      <c r="WZ1031" s="705"/>
      <c r="XA1031" s="705"/>
      <c r="XB1031" s="705"/>
      <c r="XC1031" s="705"/>
      <c r="XD1031" s="705"/>
      <c r="XE1031" s="705"/>
      <c r="XF1031" s="705"/>
      <c r="XG1031" s="705"/>
      <c r="XH1031" s="705"/>
      <c r="XI1031" s="705"/>
      <c r="XJ1031" s="705"/>
      <c r="XK1031" s="705"/>
      <c r="XL1031" s="705"/>
      <c r="XM1031" s="705"/>
      <c r="XN1031" s="705"/>
      <c r="XO1031" s="705"/>
      <c r="XP1031" s="705"/>
      <c r="XQ1031" s="705"/>
      <c r="XR1031" s="705"/>
      <c r="XS1031" s="705"/>
      <c r="XT1031" s="705"/>
      <c r="XU1031" s="705"/>
      <c r="XV1031" s="705"/>
      <c r="XW1031" s="705"/>
      <c r="XX1031" s="705"/>
      <c r="XY1031" s="705"/>
      <c r="XZ1031" s="705"/>
      <c r="YA1031" s="705"/>
      <c r="YB1031" s="705"/>
      <c r="YC1031" s="705"/>
      <c r="YD1031" s="705"/>
      <c r="YE1031" s="705"/>
      <c r="YF1031" s="705"/>
      <c r="YG1031" s="705"/>
      <c r="YH1031" s="705"/>
      <c r="YI1031" s="705"/>
      <c r="YJ1031" s="705"/>
      <c r="YK1031" s="705"/>
      <c r="YL1031" s="705"/>
      <c r="YM1031" s="705"/>
      <c r="YN1031" s="705"/>
      <c r="YO1031" s="705"/>
      <c r="YP1031" s="705"/>
      <c r="YQ1031" s="705"/>
      <c r="YR1031" s="705"/>
      <c r="YS1031" s="705"/>
      <c r="YT1031" s="705"/>
      <c r="YU1031" s="705"/>
      <c r="YV1031" s="705"/>
      <c r="YW1031" s="705"/>
      <c r="YX1031" s="705"/>
      <c r="YY1031" s="705"/>
      <c r="YZ1031" s="705"/>
      <c r="ZA1031" s="705"/>
      <c r="ZB1031" s="705"/>
      <c r="ZC1031" s="705"/>
      <c r="ZD1031" s="705"/>
      <c r="ZE1031" s="705"/>
      <c r="ZF1031" s="705"/>
      <c r="ZG1031" s="705"/>
      <c r="ZH1031" s="705"/>
      <c r="ZI1031" s="705"/>
      <c r="ZJ1031" s="705"/>
      <c r="ZK1031" s="705"/>
      <c r="ZL1031" s="705"/>
      <c r="ZM1031" s="705"/>
      <c r="ZN1031" s="705"/>
      <c r="ZO1031" s="705"/>
      <c r="ZP1031" s="705"/>
      <c r="ZQ1031" s="705"/>
      <c r="ZR1031" s="705"/>
      <c r="ZS1031" s="705"/>
      <c r="ZT1031" s="705"/>
      <c r="ZU1031" s="705"/>
      <c r="ZV1031" s="705"/>
      <c r="ZW1031" s="705"/>
      <c r="ZX1031" s="705"/>
      <c r="ZY1031" s="705"/>
      <c r="ZZ1031" s="705"/>
      <c r="AAA1031" s="705"/>
      <c r="AAB1031" s="705"/>
      <c r="AAC1031" s="705"/>
      <c r="AAD1031" s="705"/>
      <c r="AAE1031" s="705"/>
      <c r="AAF1031" s="705"/>
      <c r="AAG1031" s="705"/>
      <c r="AAH1031" s="705"/>
      <c r="AAI1031" s="705"/>
      <c r="AAJ1031" s="705"/>
      <c r="AAK1031" s="705"/>
      <c r="AAL1031" s="705"/>
      <c r="AAM1031" s="705"/>
      <c r="AAN1031" s="705"/>
      <c r="AAO1031" s="705"/>
      <c r="AAP1031" s="705"/>
      <c r="AAQ1031" s="705"/>
      <c r="AAR1031" s="705"/>
      <c r="AAS1031" s="705"/>
      <c r="AAT1031" s="705"/>
      <c r="AAU1031" s="705"/>
      <c r="AAV1031" s="705"/>
      <c r="AAW1031" s="705"/>
      <c r="AAX1031" s="705"/>
      <c r="AAY1031" s="705"/>
      <c r="AAZ1031" s="705"/>
      <c r="ABA1031" s="705"/>
      <c r="ABB1031" s="705"/>
      <c r="ABC1031" s="705"/>
      <c r="ABD1031" s="705"/>
      <c r="ABE1031" s="705"/>
      <c r="ABF1031" s="705"/>
      <c r="ABG1031" s="705"/>
      <c r="ABH1031" s="705"/>
      <c r="ABI1031" s="705"/>
      <c r="ABJ1031" s="705"/>
      <c r="ABK1031" s="705"/>
      <c r="ABL1031" s="705"/>
      <c r="ABM1031" s="705"/>
      <c r="ABN1031" s="705"/>
      <c r="ABO1031" s="705"/>
      <c r="ABP1031" s="705"/>
      <c r="ABQ1031" s="705"/>
      <c r="ABR1031" s="705"/>
      <c r="ABS1031" s="705"/>
      <c r="ABT1031" s="705"/>
      <c r="ABU1031" s="705"/>
      <c r="ABV1031" s="705"/>
      <c r="ABW1031" s="705"/>
      <c r="ABX1031" s="705"/>
      <c r="ABY1031" s="705"/>
      <c r="ABZ1031" s="705"/>
      <c r="ACA1031" s="705"/>
      <c r="ACB1031" s="705"/>
      <c r="ACC1031" s="705"/>
      <c r="ACD1031" s="705"/>
      <c r="ACE1031" s="705"/>
      <c r="ACF1031" s="705"/>
      <c r="ACG1031" s="705"/>
      <c r="ACH1031" s="705"/>
      <c r="ACI1031" s="705"/>
      <c r="ACJ1031" s="705"/>
      <c r="ACK1031" s="705"/>
      <c r="ACL1031" s="705"/>
      <c r="ACM1031" s="705"/>
      <c r="ACN1031" s="705"/>
      <c r="ACO1031" s="705"/>
      <c r="ACP1031" s="705"/>
      <c r="ACQ1031" s="705"/>
      <c r="ACR1031" s="705"/>
      <c r="ACS1031" s="705"/>
      <c r="ACT1031" s="705"/>
      <c r="ACU1031" s="705"/>
      <c r="ACV1031" s="705"/>
      <c r="ACW1031" s="705"/>
      <c r="ACX1031" s="705"/>
      <c r="ACY1031" s="705"/>
      <c r="ACZ1031" s="705"/>
      <c r="ADA1031" s="705"/>
      <c r="ADB1031" s="705"/>
      <c r="ADC1031" s="705"/>
      <c r="ADD1031" s="705"/>
      <c r="ADE1031" s="705"/>
      <c r="ADF1031" s="705"/>
      <c r="ADG1031" s="705"/>
      <c r="ADH1031" s="705"/>
      <c r="ADI1031" s="705"/>
      <c r="ADJ1031" s="705"/>
      <c r="ADK1031" s="705"/>
      <c r="ADL1031" s="705"/>
      <c r="ADM1031" s="705"/>
      <c r="ADN1031" s="705"/>
      <c r="ADO1031" s="705"/>
      <c r="ADP1031" s="705"/>
      <c r="ADQ1031" s="705"/>
      <c r="ADR1031" s="705"/>
      <c r="ADS1031" s="705"/>
      <c r="ADT1031" s="705"/>
      <c r="ADU1031" s="705"/>
      <c r="ADV1031" s="705"/>
      <c r="ADW1031" s="705"/>
      <c r="ADX1031" s="705"/>
      <c r="ADY1031" s="705"/>
      <c r="ADZ1031" s="705"/>
      <c r="AEA1031" s="705"/>
      <c r="AEB1031" s="705"/>
      <c r="AEC1031" s="705"/>
      <c r="AED1031" s="705"/>
      <c r="AEE1031" s="705"/>
      <c r="AEF1031" s="705"/>
      <c r="AEG1031" s="705"/>
      <c r="AEH1031" s="705"/>
      <c r="AEI1031" s="705"/>
      <c r="AEJ1031" s="705"/>
      <c r="AEK1031" s="705"/>
      <c r="AEL1031" s="705"/>
      <c r="AEM1031" s="705"/>
      <c r="AEN1031" s="705"/>
      <c r="AEO1031" s="705"/>
      <c r="AEP1031" s="705"/>
      <c r="AEQ1031" s="705"/>
      <c r="AER1031" s="705"/>
      <c r="AES1031" s="705"/>
      <c r="AET1031" s="705"/>
      <c r="AEU1031" s="705"/>
      <c r="AEV1031" s="705"/>
      <c r="AEW1031" s="705"/>
      <c r="AEX1031" s="705"/>
      <c r="AEY1031" s="705"/>
      <c r="AEZ1031" s="705"/>
      <c r="AFA1031" s="705"/>
      <c r="AFB1031" s="705"/>
      <c r="AFC1031" s="705"/>
      <c r="AFD1031" s="705"/>
      <c r="AFE1031" s="705"/>
      <c r="AFF1031" s="705"/>
      <c r="AFG1031" s="705"/>
      <c r="AFH1031" s="705"/>
      <c r="AFI1031" s="705"/>
      <c r="AFJ1031" s="705"/>
      <c r="AFK1031" s="705"/>
      <c r="AFL1031" s="705"/>
      <c r="AFM1031" s="705"/>
      <c r="AFN1031" s="705"/>
      <c r="AFO1031" s="705"/>
      <c r="AFP1031" s="705"/>
      <c r="AFQ1031" s="705"/>
      <c r="AFR1031" s="705"/>
      <c r="AFS1031" s="705"/>
      <c r="AFT1031" s="705"/>
      <c r="AFU1031" s="705"/>
      <c r="AFV1031" s="705"/>
      <c r="AFW1031" s="705"/>
      <c r="AFX1031" s="705"/>
      <c r="AFY1031" s="705"/>
      <c r="AFZ1031" s="705"/>
      <c r="AGA1031" s="705"/>
      <c r="AGB1031" s="705"/>
      <c r="AGC1031" s="705"/>
      <c r="AGD1031" s="705"/>
      <c r="AGE1031" s="705"/>
      <c r="AGF1031" s="705"/>
      <c r="AGG1031" s="705"/>
      <c r="AGH1031" s="705"/>
      <c r="AGI1031" s="705"/>
      <c r="AGJ1031" s="705"/>
      <c r="AGK1031" s="705"/>
      <c r="AGL1031" s="705"/>
      <c r="AGM1031" s="705"/>
      <c r="AGN1031" s="705"/>
      <c r="AGO1031" s="705"/>
      <c r="AGP1031" s="705"/>
      <c r="AGQ1031" s="705"/>
      <c r="AGR1031" s="705"/>
      <c r="AGS1031" s="705"/>
      <c r="AGT1031" s="705"/>
      <c r="AGU1031" s="705"/>
      <c r="AGV1031" s="705"/>
      <c r="AGW1031" s="705"/>
      <c r="AGX1031" s="705"/>
      <c r="AGY1031" s="705"/>
      <c r="AGZ1031" s="705"/>
      <c r="AHA1031" s="705"/>
      <c r="AHB1031" s="705"/>
      <c r="AHC1031" s="705"/>
      <c r="AHD1031" s="705"/>
      <c r="AHE1031" s="705"/>
      <c r="AHF1031" s="705"/>
      <c r="AHG1031" s="705"/>
      <c r="AHH1031" s="705"/>
      <c r="AHI1031" s="705"/>
      <c r="AHJ1031" s="705"/>
      <c r="AHK1031" s="705"/>
      <c r="AHL1031" s="705"/>
      <c r="AHM1031" s="705"/>
      <c r="AHN1031" s="705"/>
      <c r="AHO1031" s="705"/>
      <c r="AHP1031" s="705"/>
      <c r="AHQ1031" s="705"/>
      <c r="AHR1031" s="705"/>
      <c r="AHS1031" s="705"/>
      <c r="AHT1031" s="705"/>
      <c r="AHU1031" s="705"/>
      <c r="AHV1031" s="705"/>
      <c r="AHW1031" s="705"/>
      <c r="AHX1031" s="705"/>
      <c r="AHY1031" s="705"/>
      <c r="AHZ1031" s="705"/>
      <c r="AIA1031" s="705"/>
      <c r="AIB1031" s="705"/>
      <c r="AIC1031" s="705"/>
      <c r="AID1031" s="705"/>
      <c r="AIE1031" s="705"/>
      <c r="AIF1031" s="705"/>
      <c r="AIG1031" s="705"/>
      <c r="AIH1031" s="705"/>
      <c r="AII1031" s="705"/>
      <c r="AIJ1031" s="705"/>
      <c r="AIK1031" s="705"/>
      <c r="AIL1031" s="705"/>
      <c r="AIM1031" s="705"/>
      <c r="AIN1031" s="705"/>
      <c r="AIO1031" s="705"/>
      <c r="AIP1031" s="705"/>
      <c r="AIQ1031" s="705"/>
      <c r="AIR1031" s="705"/>
      <c r="AIS1031" s="705"/>
      <c r="AIT1031" s="705"/>
      <c r="AIU1031" s="705"/>
      <c r="AIV1031" s="705"/>
      <c r="AIW1031" s="705"/>
      <c r="AIX1031" s="705"/>
      <c r="AIY1031" s="705"/>
      <c r="AIZ1031" s="705"/>
      <c r="AJA1031" s="705"/>
      <c r="AJB1031" s="705"/>
      <c r="AJC1031" s="705"/>
      <c r="AJD1031" s="705"/>
      <c r="AJE1031" s="705"/>
      <c r="AJF1031" s="705"/>
      <c r="AJG1031" s="705"/>
      <c r="AJH1031" s="705"/>
      <c r="AJI1031" s="705"/>
      <c r="AJJ1031" s="705"/>
      <c r="AJK1031" s="705"/>
      <c r="AJL1031" s="705"/>
      <c r="AJM1031" s="705"/>
      <c r="AJN1031" s="705"/>
      <c r="AJO1031" s="705"/>
      <c r="AJP1031" s="705"/>
      <c r="AJQ1031" s="705"/>
      <c r="AJR1031" s="705"/>
      <c r="AJS1031" s="705"/>
      <c r="AJT1031" s="705"/>
      <c r="AJU1031" s="705"/>
      <c r="AJV1031" s="705"/>
      <c r="AJW1031" s="705"/>
      <c r="AJX1031" s="705"/>
      <c r="AJY1031" s="705"/>
      <c r="AJZ1031" s="705"/>
      <c r="AKA1031" s="705"/>
      <c r="AKB1031" s="705"/>
      <c r="AKC1031" s="705"/>
      <c r="AKD1031" s="705"/>
      <c r="AKE1031" s="705"/>
      <c r="AKF1031" s="705"/>
      <c r="AKG1031" s="705"/>
      <c r="AKH1031" s="705"/>
      <c r="AKI1031" s="705"/>
      <c r="AKJ1031" s="705"/>
      <c r="AKK1031" s="705"/>
      <c r="AKL1031" s="705"/>
      <c r="AKM1031" s="705"/>
      <c r="AKN1031" s="705"/>
      <c r="AKO1031" s="705"/>
      <c r="AKP1031" s="705"/>
      <c r="AKQ1031" s="705"/>
      <c r="AKR1031" s="705"/>
      <c r="AKS1031" s="705"/>
      <c r="AKT1031" s="705"/>
      <c r="AKU1031" s="705"/>
      <c r="AKV1031" s="705"/>
      <c r="AKW1031" s="705"/>
      <c r="AKX1031" s="705"/>
      <c r="AKY1031" s="705"/>
      <c r="AKZ1031" s="705"/>
      <c r="ALA1031" s="705"/>
      <c r="ALB1031" s="705"/>
      <c r="ALC1031" s="705"/>
      <c r="ALD1031" s="705"/>
      <c r="ALE1031" s="705"/>
      <c r="ALF1031" s="705"/>
      <c r="ALG1031" s="705"/>
      <c r="ALH1031" s="705"/>
      <c r="ALI1031" s="705"/>
      <c r="ALJ1031" s="705"/>
      <c r="ALK1031" s="705"/>
      <c r="ALL1031" s="705"/>
      <c r="ALM1031" s="705"/>
      <c r="ALN1031" s="705"/>
      <c r="ALO1031" s="705"/>
      <c r="ALP1031" s="705"/>
      <c r="ALQ1031" s="705"/>
      <c r="ALR1031" s="705"/>
      <c r="ALS1031" s="705"/>
      <c r="ALT1031" s="705"/>
      <c r="ALU1031" s="705"/>
      <c r="ALV1031" s="705"/>
      <c r="ALW1031" s="705"/>
      <c r="ALX1031" s="705"/>
      <c r="ALY1031" s="705"/>
      <c r="ALZ1031" s="705"/>
      <c r="AMA1031" s="705"/>
      <c r="AMB1031" s="705"/>
      <c r="AMC1031" s="705"/>
      <c r="AMD1031" s="705"/>
      <c r="AME1031" s="705"/>
      <c r="AMF1031" s="705"/>
      <c r="AMG1031" s="705"/>
      <c r="AMH1031" s="705"/>
      <c r="AMI1031" s="705"/>
      <c r="AMJ1031" s="705"/>
      <c r="AMK1031" s="705"/>
      <c r="AML1031" s="705"/>
      <c r="AMM1031" s="705"/>
      <c r="AMN1031" s="705"/>
      <c r="AMO1031" s="705"/>
      <c r="AMP1031" s="705"/>
      <c r="AMQ1031" s="705"/>
      <c r="AMR1031" s="705"/>
      <c r="AMS1031" s="705"/>
      <c r="AMT1031" s="705"/>
      <c r="AMU1031" s="705"/>
      <c r="AMV1031" s="705"/>
      <c r="AMW1031" s="705"/>
      <c r="AMX1031" s="705"/>
      <c r="AMY1031" s="705"/>
      <c r="AMZ1031" s="705"/>
      <c r="ANA1031" s="705"/>
      <c r="ANB1031" s="705"/>
      <c r="ANC1031" s="705"/>
      <c r="AND1031" s="705"/>
      <c r="ANE1031" s="705"/>
      <c r="ANF1031" s="705"/>
      <c r="ANG1031" s="705"/>
      <c r="ANH1031" s="705"/>
      <c r="ANI1031" s="705"/>
      <c r="ANJ1031" s="705"/>
      <c r="ANK1031" s="705"/>
      <c r="ANL1031" s="705"/>
      <c r="ANM1031" s="705"/>
      <c r="ANN1031" s="705"/>
      <c r="ANO1031" s="705"/>
      <c r="ANP1031" s="705"/>
      <c r="ANQ1031" s="705"/>
      <c r="ANR1031" s="705"/>
      <c r="ANS1031" s="705"/>
      <c r="ANT1031" s="705"/>
      <c r="ANU1031" s="705"/>
      <c r="ANV1031" s="705"/>
      <c r="ANW1031" s="705"/>
      <c r="ANX1031" s="705"/>
      <c r="ANY1031" s="705"/>
      <c r="ANZ1031" s="705"/>
      <c r="AOA1031" s="705"/>
      <c r="AOB1031" s="705"/>
      <c r="AOC1031" s="705"/>
      <c r="AOD1031" s="705"/>
      <c r="AOE1031" s="705"/>
      <c r="AOF1031" s="705"/>
      <c r="AOG1031" s="705"/>
      <c r="AOH1031" s="705"/>
      <c r="AOI1031" s="705"/>
      <c r="AOJ1031" s="705"/>
      <c r="AOK1031" s="705"/>
      <c r="AOL1031" s="705"/>
      <c r="AOM1031" s="705"/>
      <c r="AON1031" s="705"/>
      <c r="AOO1031" s="705"/>
      <c r="AOP1031" s="705"/>
      <c r="AOQ1031" s="705"/>
      <c r="AOR1031" s="705"/>
      <c r="AOS1031" s="705"/>
      <c r="AOT1031" s="705"/>
      <c r="AOU1031" s="705"/>
      <c r="AOV1031" s="705"/>
      <c r="AOW1031" s="705"/>
      <c r="AOX1031" s="705"/>
      <c r="AOY1031" s="705"/>
      <c r="AOZ1031" s="705"/>
      <c r="APA1031" s="705"/>
      <c r="APB1031" s="705"/>
      <c r="APC1031" s="705"/>
      <c r="APD1031" s="705"/>
      <c r="APE1031" s="705"/>
      <c r="APF1031" s="705"/>
      <c r="APG1031" s="705"/>
      <c r="APH1031" s="705"/>
      <c r="API1031" s="705"/>
      <c r="APJ1031" s="705"/>
      <c r="APK1031" s="705"/>
      <c r="APL1031" s="705"/>
      <c r="APM1031" s="705"/>
      <c r="APN1031" s="705"/>
      <c r="APO1031" s="705"/>
      <c r="APP1031" s="705"/>
      <c r="APQ1031" s="705"/>
      <c r="APR1031" s="705"/>
      <c r="APS1031" s="705"/>
      <c r="APT1031" s="705"/>
      <c r="APU1031" s="705"/>
      <c r="APV1031" s="705"/>
      <c r="APW1031" s="705"/>
      <c r="APX1031" s="705"/>
      <c r="APY1031" s="705"/>
      <c r="APZ1031" s="705"/>
      <c r="AQA1031" s="705"/>
      <c r="AQB1031" s="705"/>
      <c r="AQC1031" s="705"/>
      <c r="AQD1031" s="705"/>
      <c r="AQE1031" s="705"/>
      <c r="AQF1031" s="705"/>
      <c r="AQG1031" s="705"/>
      <c r="AQH1031" s="705"/>
      <c r="AQI1031" s="705"/>
      <c r="AQJ1031" s="705"/>
      <c r="AQK1031" s="705"/>
      <c r="AQL1031" s="705"/>
      <c r="AQM1031" s="705"/>
      <c r="AQN1031" s="705"/>
      <c r="AQO1031" s="705"/>
      <c r="AQP1031" s="705"/>
      <c r="AQQ1031" s="705"/>
      <c r="AQR1031" s="705"/>
      <c r="AQS1031" s="705"/>
      <c r="AQT1031" s="705"/>
      <c r="AQU1031" s="705"/>
      <c r="AQV1031" s="705"/>
      <c r="AQW1031" s="705"/>
      <c r="AQX1031" s="705"/>
      <c r="AQY1031" s="705"/>
      <c r="AQZ1031" s="705"/>
      <c r="ARA1031" s="705"/>
      <c r="ARB1031" s="705"/>
      <c r="ARC1031" s="705"/>
      <c r="ARD1031" s="705"/>
      <c r="ARE1031" s="705"/>
      <c r="ARF1031" s="705"/>
      <c r="ARG1031" s="705"/>
      <c r="ARH1031" s="705"/>
      <c r="ARI1031" s="705"/>
      <c r="ARJ1031" s="705"/>
      <c r="ARK1031" s="705"/>
      <c r="ARL1031" s="705"/>
      <c r="ARM1031" s="705"/>
      <c r="ARN1031" s="705"/>
      <c r="ARO1031" s="705"/>
      <c r="ARP1031" s="705"/>
      <c r="ARQ1031" s="705"/>
      <c r="ARR1031" s="705"/>
      <c r="ARS1031" s="705"/>
      <c r="ART1031" s="705"/>
      <c r="ARU1031" s="705"/>
      <c r="ARV1031" s="705"/>
      <c r="ARW1031" s="705"/>
      <c r="ARX1031" s="705"/>
      <c r="ARY1031" s="705"/>
      <c r="ARZ1031" s="705"/>
      <c r="ASA1031" s="705"/>
      <c r="ASB1031" s="705"/>
      <c r="ASC1031" s="705"/>
      <c r="ASD1031" s="705"/>
      <c r="ASE1031" s="705"/>
      <c r="ASF1031" s="705"/>
      <c r="ASG1031" s="705"/>
      <c r="ASH1031" s="705"/>
      <c r="ASI1031" s="705"/>
      <c r="ASJ1031" s="705"/>
      <c r="ASK1031" s="705"/>
      <c r="ASL1031" s="705"/>
      <c r="ASM1031" s="705"/>
      <c r="ASN1031" s="705"/>
      <c r="ASO1031" s="705"/>
      <c r="ASP1031" s="705"/>
      <c r="ASQ1031" s="705"/>
      <c r="ASR1031" s="705"/>
      <c r="ASS1031" s="705"/>
      <c r="AST1031" s="705"/>
      <c r="ASU1031" s="705"/>
      <c r="ASV1031" s="705"/>
      <c r="ASW1031" s="705"/>
      <c r="ASX1031" s="705"/>
      <c r="ASY1031" s="705"/>
      <c r="ASZ1031" s="705"/>
      <c r="ATA1031" s="705"/>
      <c r="ATB1031" s="705"/>
      <c r="ATC1031" s="705"/>
      <c r="ATD1031" s="705"/>
      <c r="ATE1031" s="705"/>
      <c r="ATF1031" s="705"/>
      <c r="ATG1031" s="705"/>
      <c r="ATH1031" s="705"/>
      <c r="ATI1031" s="705"/>
      <c r="ATJ1031" s="705"/>
      <c r="ATK1031" s="705"/>
      <c r="ATL1031" s="705"/>
      <c r="ATM1031" s="705"/>
      <c r="ATN1031" s="705"/>
      <c r="ATO1031" s="705"/>
      <c r="ATP1031" s="705"/>
      <c r="ATQ1031" s="705"/>
      <c r="ATR1031" s="705"/>
      <c r="ATS1031" s="705"/>
      <c r="ATT1031" s="705"/>
      <c r="ATU1031" s="705"/>
      <c r="ATV1031" s="705"/>
      <c r="ATW1031" s="705"/>
      <c r="ATX1031" s="705"/>
      <c r="ATY1031" s="705"/>
      <c r="ATZ1031" s="705"/>
      <c r="AUA1031" s="705"/>
      <c r="AUB1031" s="705"/>
      <c r="AUC1031" s="705"/>
      <c r="AUD1031" s="705"/>
      <c r="AUE1031" s="705"/>
      <c r="AUF1031" s="705"/>
      <c r="AUG1031" s="705"/>
      <c r="AUH1031" s="705"/>
      <c r="AUI1031" s="705"/>
      <c r="AUJ1031" s="705"/>
      <c r="AUK1031" s="705"/>
      <c r="AUL1031" s="705"/>
      <c r="AUM1031" s="705"/>
      <c r="AUN1031" s="705"/>
      <c r="AUO1031" s="705"/>
      <c r="AUP1031" s="705"/>
      <c r="AUQ1031" s="705"/>
      <c r="AUR1031" s="705"/>
      <c r="AUS1031" s="705"/>
      <c r="AUT1031" s="705"/>
      <c r="AUU1031" s="705"/>
      <c r="AUV1031" s="705"/>
      <c r="AUW1031" s="705"/>
      <c r="AUX1031" s="705"/>
      <c r="AUY1031" s="705"/>
      <c r="AUZ1031" s="705"/>
      <c r="AVA1031" s="705"/>
      <c r="AVB1031" s="705"/>
      <c r="AVC1031" s="705"/>
      <c r="AVD1031" s="705"/>
      <c r="AVE1031" s="705"/>
      <c r="AVF1031" s="705"/>
      <c r="AVG1031" s="705"/>
      <c r="AVH1031" s="705"/>
      <c r="AVI1031" s="705"/>
      <c r="AVJ1031" s="705"/>
      <c r="AVK1031" s="705"/>
      <c r="AVL1031" s="705"/>
      <c r="AVM1031" s="705"/>
      <c r="AVN1031" s="705"/>
      <c r="AVO1031" s="705"/>
      <c r="AVP1031" s="705"/>
      <c r="AVQ1031" s="705"/>
      <c r="AVR1031" s="705"/>
      <c r="AVS1031" s="705"/>
      <c r="AVT1031" s="705"/>
      <c r="AVU1031" s="705"/>
      <c r="AVV1031" s="705"/>
      <c r="AVW1031" s="705"/>
      <c r="AVX1031" s="705"/>
      <c r="AVY1031" s="705"/>
      <c r="AVZ1031" s="705"/>
      <c r="AWA1031" s="705"/>
      <c r="AWB1031" s="705"/>
      <c r="AWC1031" s="705"/>
      <c r="AWD1031" s="705"/>
      <c r="AWE1031" s="705"/>
      <c r="AWF1031" s="705"/>
      <c r="AWG1031" s="705"/>
      <c r="AWH1031" s="705"/>
      <c r="AWI1031" s="705"/>
      <c r="AWJ1031" s="705"/>
      <c r="AWK1031" s="705"/>
      <c r="AWL1031" s="705"/>
      <c r="AWM1031" s="705"/>
      <c r="AWN1031" s="705"/>
      <c r="AWO1031" s="705"/>
      <c r="AWP1031" s="705"/>
      <c r="AWQ1031" s="705"/>
      <c r="AWR1031" s="705"/>
      <c r="AWS1031" s="705"/>
      <c r="AWT1031" s="705"/>
      <c r="AWU1031" s="705"/>
      <c r="AWV1031" s="705"/>
      <c r="AWW1031" s="705"/>
      <c r="AWX1031" s="705"/>
      <c r="AWY1031" s="705"/>
      <c r="AWZ1031" s="705"/>
      <c r="AXA1031" s="705"/>
      <c r="AXB1031" s="705"/>
      <c r="AXC1031" s="705"/>
      <c r="AXD1031" s="705"/>
      <c r="AXE1031" s="705"/>
      <c r="AXF1031" s="705"/>
      <c r="AXG1031" s="705"/>
      <c r="AXH1031" s="705"/>
      <c r="AXI1031" s="705"/>
      <c r="AXJ1031" s="705"/>
      <c r="AXK1031" s="705"/>
      <c r="AXL1031" s="705"/>
      <c r="AXM1031" s="705"/>
      <c r="AXN1031" s="705"/>
      <c r="AXO1031" s="705"/>
      <c r="AXP1031" s="705"/>
      <c r="AXQ1031" s="705"/>
      <c r="AXR1031" s="705"/>
      <c r="AXS1031" s="705"/>
      <c r="AXT1031" s="705"/>
      <c r="AXU1031" s="705"/>
      <c r="AXV1031" s="705"/>
      <c r="AXW1031" s="705"/>
      <c r="AXX1031" s="705"/>
      <c r="AXY1031" s="705"/>
      <c r="AXZ1031" s="705"/>
      <c r="AYA1031" s="705"/>
      <c r="AYB1031" s="705"/>
      <c r="AYC1031" s="705"/>
      <c r="AYD1031" s="705"/>
      <c r="AYE1031" s="705"/>
      <c r="AYF1031" s="705"/>
      <c r="AYG1031" s="705"/>
      <c r="AYH1031" s="705"/>
      <c r="AYI1031" s="705"/>
      <c r="AYJ1031" s="705"/>
      <c r="AYK1031" s="705"/>
      <c r="AYL1031" s="705"/>
      <c r="AYM1031" s="705"/>
      <c r="AYN1031" s="705"/>
      <c r="AYO1031" s="705"/>
      <c r="AYP1031" s="705"/>
      <c r="AYQ1031" s="705"/>
      <c r="AYR1031" s="705"/>
      <c r="AYS1031" s="705"/>
      <c r="AYT1031" s="705"/>
      <c r="AYU1031" s="705"/>
      <c r="AYV1031" s="705"/>
      <c r="AYW1031" s="705"/>
      <c r="AYX1031" s="705"/>
      <c r="AYY1031" s="705"/>
      <c r="AYZ1031" s="705"/>
      <c r="AZA1031" s="705"/>
      <c r="AZB1031" s="705"/>
      <c r="AZC1031" s="705"/>
      <c r="AZD1031" s="705"/>
      <c r="AZE1031" s="705"/>
      <c r="AZF1031" s="705"/>
      <c r="AZG1031" s="705"/>
      <c r="AZH1031" s="705"/>
      <c r="AZI1031" s="705"/>
      <c r="AZJ1031" s="705"/>
      <c r="AZK1031" s="705"/>
      <c r="AZL1031" s="705"/>
      <c r="AZM1031" s="705"/>
      <c r="AZN1031" s="705"/>
      <c r="AZO1031" s="705"/>
      <c r="AZP1031" s="705"/>
      <c r="AZQ1031" s="705"/>
      <c r="AZR1031" s="705"/>
      <c r="AZS1031" s="705"/>
      <c r="AZT1031" s="705"/>
      <c r="AZU1031" s="705"/>
      <c r="AZV1031" s="705"/>
      <c r="AZW1031" s="705"/>
      <c r="AZX1031" s="705"/>
      <c r="AZY1031" s="705"/>
      <c r="AZZ1031" s="705"/>
      <c r="BAA1031" s="705"/>
      <c r="BAB1031" s="705"/>
      <c r="BAC1031" s="705"/>
      <c r="BAD1031" s="705"/>
      <c r="BAE1031" s="705"/>
      <c r="BAF1031" s="705"/>
      <c r="BAG1031" s="705"/>
      <c r="BAH1031" s="705"/>
      <c r="BAI1031" s="705"/>
      <c r="BAJ1031" s="705"/>
      <c r="BAK1031" s="705"/>
      <c r="BAL1031" s="705"/>
      <c r="BAM1031" s="705"/>
      <c r="BAN1031" s="705"/>
      <c r="BAO1031" s="705"/>
      <c r="BAP1031" s="705"/>
      <c r="BAQ1031" s="705"/>
      <c r="BAR1031" s="705"/>
      <c r="BAS1031" s="705"/>
      <c r="BAT1031" s="705"/>
      <c r="BAU1031" s="705"/>
      <c r="BAV1031" s="705"/>
      <c r="BAW1031" s="705"/>
      <c r="BAX1031" s="705"/>
      <c r="BAY1031" s="705"/>
      <c r="BAZ1031" s="705"/>
      <c r="BBA1031" s="705"/>
      <c r="BBB1031" s="705"/>
      <c r="BBC1031" s="705"/>
      <c r="BBD1031" s="705"/>
      <c r="BBE1031" s="705"/>
      <c r="BBF1031" s="705"/>
      <c r="BBG1031" s="705"/>
      <c r="BBH1031" s="705"/>
      <c r="BBI1031" s="705"/>
      <c r="BBJ1031" s="705"/>
      <c r="BBK1031" s="705"/>
      <c r="BBL1031" s="705"/>
      <c r="BBM1031" s="705"/>
      <c r="BBN1031" s="705"/>
      <c r="BBO1031" s="705"/>
      <c r="BBP1031" s="705"/>
      <c r="BBQ1031" s="705"/>
      <c r="BBR1031" s="705"/>
      <c r="BBS1031" s="705"/>
      <c r="BBT1031" s="705"/>
      <c r="BBU1031" s="705"/>
      <c r="BBV1031" s="705"/>
      <c r="BBW1031" s="705"/>
      <c r="BBX1031" s="705"/>
      <c r="BBY1031" s="705"/>
      <c r="BBZ1031" s="705"/>
      <c r="BCA1031" s="705"/>
      <c r="BCB1031" s="705"/>
      <c r="BCC1031" s="705"/>
      <c r="BCD1031" s="705"/>
      <c r="BCE1031" s="705"/>
      <c r="BCF1031" s="705"/>
      <c r="BCG1031" s="705"/>
      <c r="BCH1031" s="705"/>
      <c r="BCI1031" s="705"/>
      <c r="BCJ1031" s="705"/>
      <c r="BCK1031" s="705"/>
      <c r="BCL1031" s="705"/>
      <c r="BCM1031" s="705"/>
      <c r="BCN1031" s="705"/>
      <c r="BCO1031" s="705"/>
      <c r="BCP1031" s="705"/>
      <c r="BCQ1031" s="705"/>
      <c r="BCR1031" s="705"/>
      <c r="BCS1031" s="705"/>
      <c r="BCT1031" s="705"/>
      <c r="BCU1031" s="705"/>
      <c r="BCV1031" s="705"/>
      <c r="BCW1031" s="705"/>
      <c r="BCX1031" s="705"/>
      <c r="BCY1031" s="705"/>
      <c r="BCZ1031" s="705"/>
      <c r="BDA1031" s="705"/>
      <c r="BDB1031" s="705"/>
      <c r="BDC1031" s="705"/>
      <c r="BDD1031" s="705"/>
      <c r="BDE1031" s="705"/>
      <c r="BDF1031" s="705"/>
      <c r="BDG1031" s="705"/>
      <c r="BDH1031" s="705"/>
      <c r="BDI1031" s="705"/>
      <c r="BDJ1031" s="705"/>
      <c r="BDK1031" s="705"/>
      <c r="BDL1031" s="705"/>
      <c r="BDM1031" s="705"/>
      <c r="BDN1031" s="705"/>
      <c r="BDO1031" s="705"/>
      <c r="BDP1031" s="705"/>
      <c r="BDQ1031" s="705"/>
      <c r="BDR1031" s="705"/>
      <c r="BDS1031" s="705"/>
      <c r="BDT1031" s="705"/>
      <c r="BDU1031" s="705"/>
      <c r="BDV1031" s="705"/>
      <c r="BDW1031" s="705"/>
      <c r="BDX1031" s="705"/>
      <c r="BDY1031" s="705"/>
      <c r="BDZ1031" s="705"/>
      <c r="BEA1031" s="705"/>
      <c r="BEB1031" s="705"/>
      <c r="BEC1031" s="705"/>
      <c r="BED1031" s="705"/>
      <c r="BEE1031" s="705"/>
      <c r="BEF1031" s="705"/>
      <c r="BEG1031" s="705"/>
      <c r="BEH1031" s="705"/>
      <c r="BEI1031" s="705"/>
      <c r="BEJ1031" s="705"/>
      <c r="BEK1031" s="705"/>
      <c r="BEL1031" s="705"/>
      <c r="BEM1031" s="705"/>
      <c r="BEN1031" s="705"/>
      <c r="BEO1031" s="705"/>
      <c r="BEP1031" s="705"/>
      <c r="BEQ1031" s="705"/>
      <c r="BER1031" s="705"/>
      <c r="BES1031" s="705"/>
      <c r="BET1031" s="705"/>
      <c r="BEU1031" s="705"/>
      <c r="BEV1031" s="705"/>
      <c r="BEW1031" s="705"/>
      <c r="BEX1031" s="705"/>
      <c r="BEY1031" s="705"/>
      <c r="BEZ1031" s="705"/>
      <c r="BFA1031" s="705"/>
      <c r="BFB1031" s="705"/>
      <c r="BFC1031" s="705"/>
      <c r="BFD1031" s="705"/>
      <c r="BFE1031" s="705"/>
      <c r="BFF1031" s="705"/>
      <c r="BFG1031" s="705"/>
      <c r="BFH1031" s="705"/>
      <c r="BFI1031" s="705"/>
      <c r="BFJ1031" s="705"/>
      <c r="BFK1031" s="705"/>
      <c r="BFL1031" s="705"/>
      <c r="BFM1031" s="705"/>
      <c r="BFN1031" s="705"/>
      <c r="BFO1031" s="705"/>
      <c r="BFP1031" s="705"/>
      <c r="BFQ1031" s="705"/>
      <c r="BFR1031" s="705"/>
      <c r="BFS1031" s="705"/>
      <c r="BFT1031" s="705"/>
      <c r="BFU1031" s="705"/>
      <c r="BFV1031" s="705"/>
      <c r="BFW1031" s="705"/>
      <c r="BFX1031" s="705"/>
      <c r="BFY1031" s="705"/>
      <c r="BFZ1031" s="705"/>
      <c r="BGA1031" s="705"/>
      <c r="BGB1031" s="705"/>
      <c r="BGC1031" s="705"/>
      <c r="BGD1031" s="705"/>
      <c r="BGE1031" s="705"/>
      <c r="BGF1031" s="705"/>
      <c r="BGG1031" s="705"/>
      <c r="BGH1031" s="705"/>
      <c r="BGI1031" s="705"/>
      <c r="BGJ1031" s="705"/>
      <c r="BGK1031" s="705"/>
      <c r="BGL1031" s="705"/>
      <c r="BGM1031" s="705"/>
      <c r="BGN1031" s="705"/>
      <c r="BGO1031" s="705"/>
      <c r="BGP1031" s="705"/>
      <c r="BGQ1031" s="705"/>
      <c r="BGR1031" s="705"/>
      <c r="BGS1031" s="705"/>
      <c r="BGT1031" s="705"/>
      <c r="BGU1031" s="705"/>
      <c r="BGV1031" s="705"/>
      <c r="BGW1031" s="705"/>
      <c r="BGX1031" s="705"/>
      <c r="BGY1031" s="705"/>
      <c r="BGZ1031" s="705"/>
      <c r="BHA1031" s="705"/>
      <c r="BHB1031" s="705"/>
      <c r="BHC1031" s="705"/>
      <c r="BHD1031" s="705"/>
      <c r="BHE1031" s="705"/>
      <c r="BHF1031" s="705"/>
      <c r="BHG1031" s="705"/>
      <c r="BHH1031" s="705"/>
      <c r="BHI1031" s="705"/>
      <c r="BHJ1031" s="705"/>
      <c r="BHK1031" s="705"/>
      <c r="BHL1031" s="705"/>
      <c r="BHM1031" s="705"/>
      <c r="BHN1031" s="705"/>
      <c r="BHO1031" s="705"/>
      <c r="BHP1031" s="705"/>
      <c r="BHQ1031" s="705"/>
      <c r="BHR1031" s="705"/>
      <c r="BHS1031" s="705"/>
      <c r="BHT1031" s="705"/>
      <c r="BHU1031" s="705"/>
      <c r="BHV1031" s="705"/>
      <c r="BHW1031" s="705"/>
      <c r="BHX1031" s="705"/>
      <c r="BHY1031" s="705"/>
      <c r="BHZ1031" s="705"/>
      <c r="BIA1031" s="705"/>
      <c r="BIB1031" s="705"/>
      <c r="BIC1031" s="705"/>
      <c r="BID1031" s="705"/>
      <c r="BIE1031" s="705"/>
      <c r="BIF1031" s="705"/>
      <c r="BIG1031" s="705"/>
      <c r="BIH1031" s="705"/>
      <c r="BII1031" s="705"/>
      <c r="BIJ1031" s="705"/>
      <c r="BIK1031" s="705"/>
      <c r="BIL1031" s="705"/>
      <c r="BIM1031" s="705"/>
      <c r="BIN1031" s="705"/>
      <c r="BIO1031" s="705"/>
      <c r="BIP1031" s="705"/>
      <c r="BIQ1031" s="705"/>
      <c r="BIR1031" s="705"/>
      <c r="BIS1031" s="705"/>
      <c r="BIT1031" s="705"/>
      <c r="BIU1031" s="705"/>
      <c r="BIV1031" s="705"/>
      <c r="BIW1031" s="705"/>
      <c r="BIX1031" s="705"/>
      <c r="BIY1031" s="705"/>
      <c r="BIZ1031" s="705"/>
      <c r="BJA1031" s="705"/>
      <c r="BJB1031" s="705"/>
      <c r="BJC1031" s="705"/>
      <c r="BJD1031" s="705"/>
      <c r="BJE1031" s="705"/>
      <c r="BJF1031" s="705"/>
      <c r="BJG1031" s="705"/>
      <c r="BJH1031" s="705"/>
      <c r="BJI1031" s="705"/>
      <c r="BJJ1031" s="705"/>
      <c r="BJK1031" s="705"/>
      <c r="BJL1031" s="705"/>
      <c r="BJM1031" s="705"/>
      <c r="BJN1031" s="705"/>
      <c r="BJO1031" s="705"/>
      <c r="BJP1031" s="705"/>
      <c r="BJQ1031" s="705"/>
      <c r="BJR1031" s="705"/>
      <c r="BJS1031" s="705"/>
      <c r="BJT1031" s="705"/>
      <c r="BJU1031" s="705"/>
      <c r="BJV1031" s="705"/>
      <c r="BJW1031" s="705"/>
      <c r="BJX1031" s="705"/>
      <c r="BJY1031" s="705"/>
      <c r="BJZ1031" s="705"/>
      <c r="BKA1031" s="705"/>
      <c r="BKB1031" s="705"/>
      <c r="BKC1031" s="705"/>
      <c r="BKD1031" s="705"/>
      <c r="BKE1031" s="705"/>
      <c r="BKF1031" s="705"/>
      <c r="BKG1031" s="705"/>
      <c r="BKH1031" s="705"/>
      <c r="BKI1031" s="705"/>
      <c r="BKJ1031" s="705"/>
      <c r="BKK1031" s="705"/>
      <c r="BKL1031" s="705"/>
      <c r="BKM1031" s="705"/>
      <c r="BKN1031" s="705"/>
      <c r="BKO1031" s="705"/>
      <c r="BKP1031" s="705"/>
      <c r="BKQ1031" s="705"/>
      <c r="BKR1031" s="705"/>
      <c r="BKS1031" s="705"/>
      <c r="BKT1031" s="705"/>
      <c r="BKU1031" s="705"/>
      <c r="BKV1031" s="705"/>
      <c r="BKW1031" s="705"/>
      <c r="BKX1031" s="705"/>
      <c r="BKY1031" s="705"/>
      <c r="BKZ1031" s="705"/>
      <c r="BLA1031" s="705"/>
      <c r="BLB1031" s="705"/>
      <c r="BLC1031" s="705"/>
      <c r="BLD1031" s="705"/>
      <c r="BLE1031" s="705"/>
      <c r="BLF1031" s="705"/>
      <c r="BLG1031" s="705"/>
      <c r="BLH1031" s="705"/>
      <c r="BLI1031" s="705"/>
      <c r="BLJ1031" s="705"/>
      <c r="BLK1031" s="705"/>
      <c r="BLL1031" s="705"/>
      <c r="BLM1031" s="705"/>
      <c r="BLN1031" s="705"/>
      <c r="BLO1031" s="705"/>
      <c r="BLP1031" s="705"/>
      <c r="BLQ1031" s="705"/>
      <c r="BLR1031" s="705"/>
      <c r="BLS1031" s="705"/>
      <c r="BLT1031" s="705"/>
      <c r="BLU1031" s="705"/>
      <c r="BLV1031" s="705"/>
      <c r="BLW1031" s="705"/>
      <c r="BLX1031" s="705"/>
      <c r="BLY1031" s="705"/>
      <c r="BLZ1031" s="705"/>
      <c r="BMA1031" s="705"/>
      <c r="BMB1031" s="705"/>
      <c r="BMC1031" s="705"/>
      <c r="BMD1031" s="705"/>
      <c r="BME1031" s="705"/>
      <c r="BMF1031" s="705"/>
      <c r="BMG1031" s="705"/>
      <c r="BMH1031" s="705"/>
      <c r="BMI1031" s="705"/>
      <c r="BMJ1031" s="705"/>
      <c r="BMK1031" s="705"/>
      <c r="BML1031" s="705"/>
      <c r="BMM1031" s="705"/>
      <c r="BMN1031" s="705"/>
      <c r="BMO1031" s="705"/>
      <c r="BMP1031" s="705"/>
      <c r="BMQ1031" s="705"/>
      <c r="BMR1031" s="705"/>
      <c r="BMS1031" s="705"/>
      <c r="BMT1031" s="705"/>
      <c r="BMU1031" s="705"/>
      <c r="BMV1031" s="705"/>
      <c r="BMW1031" s="705"/>
      <c r="BMX1031" s="705"/>
      <c r="BMY1031" s="705"/>
      <c r="BMZ1031" s="705"/>
      <c r="BNA1031" s="705"/>
      <c r="BNB1031" s="705"/>
      <c r="BNC1031" s="705"/>
      <c r="BND1031" s="705"/>
      <c r="BNE1031" s="705"/>
      <c r="BNF1031" s="705"/>
      <c r="BNG1031" s="705"/>
      <c r="BNH1031" s="705"/>
      <c r="BNI1031" s="705"/>
      <c r="BNJ1031" s="705"/>
      <c r="BNK1031" s="705"/>
      <c r="BNL1031" s="705"/>
      <c r="BNM1031" s="705"/>
      <c r="BNN1031" s="705"/>
      <c r="BNO1031" s="705"/>
      <c r="BNP1031" s="705"/>
      <c r="BNQ1031" s="705"/>
      <c r="BNR1031" s="705"/>
      <c r="BNS1031" s="705"/>
      <c r="BNT1031" s="705"/>
      <c r="BNU1031" s="705"/>
      <c r="BNV1031" s="705"/>
      <c r="BNW1031" s="705"/>
      <c r="BNX1031" s="705"/>
      <c r="BNY1031" s="705"/>
      <c r="BNZ1031" s="705"/>
      <c r="BOA1031" s="705"/>
      <c r="BOB1031" s="705"/>
      <c r="BOC1031" s="705"/>
      <c r="BOD1031" s="705"/>
      <c r="BOE1031" s="705"/>
      <c r="BOF1031" s="705"/>
      <c r="BOG1031" s="705"/>
      <c r="BOH1031" s="705"/>
      <c r="BOI1031" s="705"/>
      <c r="BOJ1031" s="705"/>
      <c r="BOK1031" s="705"/>
      <c r="BOL1031" s="705"/>
      <c r="BOM1031" s="705"/>
      <c r="BON1031" s="705"/>
      <c r="BOO1031" s="705"/>
      <c r="BOP1031" s="705"/>
      <c r="BOQ1031" s="705"/>
      <c r="BOR1031" s="705"/>
      <c r="BOS1031" s="705"/>
      <c r="BOT1031" s="705"/>
      <c r="BOU1031" s="705"/>
      <c r="BOV1031" s="705"/>
      <c r="BOW1031" s="705"/>
      <c r="BOX1031" s="705"/>
      <c r="BOY1031" s="705"/>
      <c r="BOZ1031" s="705"/>
      <c r="BPA1031" s="705"/>
      <c r="BPB1031" s="705"/>
      <c r="BPC1031" s="705"/>
      <c r="BPD1031" s="705"/>
      <c r="BPE1031" s="705"/>
      <c r="BPF1031" s="705"/>
      <c r="BPG1031" s="705"/>
      <c r="BPH1031" s="705"/>
      <c r="BPI1031" s="705"/>
      <c r="BPJ1031" s="705"/>
      <c r="BPK1031" s="705"/>
      <c r="BPL1031" s="705"/>
      <c r="BPM1031" s="705"/>
      <c r="BPN1031" s="705"/>
      <c r="BPO1031" s="705"/>
      <c r="BPP1031" s="705"/>
      <c r="BPQ1031" s="705"/>
      <c r="BPR1031" s="705"/>
      <c r="BPS1031" s="705"/>
      <c r="BPT1031" s="705"/>
      <c r="BPU1031" s="705"/>
      <c r="BPV1031" s="705"/>
      <c r="BPW1031" s="705"/>
      <c r="BPX1031" s="705"/>
      <c r="BPY1031" s="705"/>
      <c r="BPZ1031" s="705"/>
      <c r="BQA1031" s="705"/>
      <c r="BQB1031" s="705"/>
      <c r="BQC1031" s="705"/>
      <c r="BQD1031" s="705"/>
      <c r="BQE1031" s="705"/>
      <c r="BQF1031" s="705"/>
      <c r="BQG1031" s="705"/>
      <c r="BQH1031" s="705"/>
      <c r="BQI1031" s="705"/>
      <c r="BQJ1031" s="705"/>
      <c r="BQK1031" s="705"/>
      <c r="BQL1031" s="705"/>
      <c r="BQM1031" s="705"/>
      <c r="BQN1031" s="705"/>
      <c r="BQO1031" s="705"/>
      <c r="BQP1031" s="705"/>
      <c r="BQQ1031" s="705"/>
      <c r="BQR1031" s="705"/>
      <c r="BQS1031" s="705"/>
      <c r="BQT1031" s="705"/>
      <c r="BQU1031" s="705"/>
      <c r="BQV1031" s="705"/>
      <c r="BQW1031" s="705"/>
      <c r="BQX1031" s="705"/>
      <c r="BQY1031" s="705"/>
      <c r="BQZ1031" s="705"/>
      <c r="BRA1031" s="705"/>
      <c r="BRB1031" s="705"/>
      <c r="BRC1031" s="705"/>
      <c r="BRD1031" s="705"/>
      <c r="BRE1031" s="705"/>
      <c r="BRF1031" s="705"/>
      <c r="BRG1031" s="705"/>
      <c r="BRH1031" s="705"/>
      <c r="BRI1031" s="705"/>
      <c r="BRJ1031" s="705"/>
      <c r="BRK1031" s="705"/>
      <c r="BRL1031" s="705"/>
      <c r="BRM1031" s="705"/>
      <c r="BRN1031" s="705"/>
      <c r="BRO1031" s="705"/>
      <c r="BRP1031" s="705"/>
      <c r="BRQ1031" s="705"/>
      <c r="BRR1031" s="705"/>
      <c r="BRS1031" s="705"/>
      <c r="BRT1031" s="705"/>
      <c r="BRU1031" s="705"/>
      <c r="BRV1031" s="705"/>
      <c r="BRW1031" s="705"/>
      <c r="BRX1031" s="705"/>
      <c r="BRY1031" s="705"/>
      <c r="BRZ1031" s="705"/>
      <c r="BSA1031" s="705"/>
      <c r="BSB1031" s="705"/>
      <c r="BSC1031" s="705"/>
      <c r="BSD1031" s="705"/>
      <c r="BSE1031" s="705"/>
      <c r="BSF1031" s="705"/>
      <c r="BSG1031" s="705"/>
      <c r="BSH1031" s="705"/>
      <c r="BSI1031" s="705"/>
      <c r="BSJ1031" s="705"/>
      <c r="BSK1031" s="705"/>
      <c r="BSL1031" s="705"/>
      <c r="BSM1031" s="705"/>
      <c r="BSN1031" s="705"/>
      <c r="BSO1031" s="705"/>
      <c r="BSP1031" s="705"/>
      <c r="BSQ1031" s="705"/>
      <c r="BSR1031" s="705"/>
      <c r="BSS1031" s="705"/>
      <c r="BST1031" s="705"/>
      <c r="BSU1031" s="705"/>
      <c r="BSV1031" s="705"/>
      <c r="BSW1031" s="705"/>
      <c r="BSX1031" s="705"/>
      <c r="BSY1031" s="705"/>
      <c r="BSZ1031" s="705"/>
      <c r="BTA1031" s="705"/>
      <c r="BTB1031" s="705"/>
      <c r="BTC1031" s="705"/>
      <c r="BTD1031" s="705"/>
      <c r="BTE1031" s="705"/>
      <c r="BTF1031" s="705"/>
      <c r="BTG1031" s="705"/>
      <c r="BTH1031" s="705"/>
      <c r="BTI1031" s="705"/>
      <c r="BTJ1031" s="705"/>
      <c r="BTK1031" s="705"/>
      <c r="BTL1031" s="705"/>
      <c r="BTM1031" s="705"/>
      <c r="BTN1031" s="705"/>
      <c r="BTO1031" s="705"/>
      <c r="BTP1031" s="705"/>
      <c r="BTQ1031" s="705"/>
      <c r="BTR1031" s="705"/>
      <c r="BTS1031" s="705"/>
      <c r="BTT1031" s="705"/>
      <c r="BTU1031" s="705"/>
      <c r="BTV1031" s="705"/>
      <c r="BTW1031" s="705"/>
      <c r="BTX1031" s="705"/>
      <c r="BTY1031" s="705"/>
      <c r="BTZ1031" s="705"/>
      <c r="BUA1031" s="705"/>
      <c r="BUB1031" s="705"/>
      <c r="BUC1031" s="705"/>
      <c r="BUD1031" s="705"/>
      <c r="BUE1031" s="705"/>
      <c r="BUF1031" s="705"/>
      <c r="BUG1031" s="705"/>
      <c r="BUH1031" s="705"/>
      <c r="BUI1031" s="705"/>
      <c r="BUJ1031" s="705"/>
      <c r="BUK1031" s="705"/>
      <c r="BUL1031" s="705"/>
      <c r="BUM1031" s="705"/>
      <c r="BUN1031" s="705"/>
      <c r="BUO1031" s="705"/>
      <c r="BUP1031" s="705"/>
      <c r="BUQ1031" s="705"/>
      <c r="BUR1031" s="705"/>
      <c r="BUS1031" s="705"/>
      <c r="BUT1031" s="705"/>
      <c r="BUU1031" s="705"/>
      <c r="BUV1031" s="705"/>
      <c r="BUW1031" s="705"/>
      <c r="BUX1031" s="705"/>
      <c r="BUY1031" s="705"/>
      <c r="BUZ1031" s="705"/>
      <c r="BVA1031" s="705"/>
      <c r="BVB1031" s="705"/>
      <c r="BVC1031" s="705"/>
      <c r="BVD1031" s="705"/>
      <c r="BVE1031" s="705"/>
      <c r="BVF1031" s="705"/>
      <c r="BVG1031" s="705"/>
      <c r="BVH1031" s="705"/>
      <c r="BVI1031" s="705"/>
      <c r="BVJ1031" s="705"/>
      <c r="BVK1031" s="705"/>
      <c r="BVL1031" s="705"/>
      <c r="BVM1031" s="705"/>
      <c r="BVN1031" s="705"/>
      <c r="BVO1031" s="705"/>
      <c r="BVP1031" s="705"/>
      <c r="BVQ1031" s="705"/>
      <c r="BVR1031" s="705"/>
      <c r="BVS1031" s="705"/>
      <c r="BVT1031" s="705"/>
      <c r="BVU1031" s="705"/>
      <c r="BVV1031" s="705"/>
      <c r="BVW1031" s="705"/>
      <c r="BVX1031" s="705"/>
      <c r="BVY1031" s="705"/>
      <c r="BVZ1031" s="705"/>
      <c r="BWA1031" s="705"/>
      <c r="BWB1031" s="705"/>
      <c r="BWC1031" s="705"/>
      <c r="BWD1031" s="705"/>
      <c r="BWE1031" s="705"/>
      <c r="BWF1031" s="705"/>
      <c r="BWG1031" s="705"/>
      <c r="BWH1031" s="705"/>
      <c r="BWI1031" s="705"/>
      <c r="BWJ1031" s="705"/>
      <c r="BWK1031" s="705"/>
      <c r="BWL1031" s="705"/>
      <c r="BWM1031" s="705"/>
      <c r="BWN1031" s="705"/>
      <c r="BWO1031" s="705"/>
      <c r="BWP1031" s="705"/>
      <c r="BWQ1031" s="705"/>
      <c r="BWR1031" s="705"/>
      <c r="BWS1031" s="705"/>
      <c r="BWT1031" s="705"/>
      <c r="BWU1031" s="705"/>
      <c r="BWV1031" s="705"/>
      <c r="BWW1031" s="705"/>
      <c r="BWX1031" s="705"/>
      <c r="BWY1031" s="705"/>
      <c r="BWZ1031" s="705"/>
      <c r="BXA1031" s="705"/>
      <c r="BXB1031" s="705"/>
      <c r="BXC1031" s="705"/>
      <c r="BXD1031" s="705"/>
      <c r="BXE1031" s="705"/>
      <c r="BXF1031" s="705"/>
      <c r="BXG1031" s="705"/>
      <c r="BXH1031" s="705"/>
      <c r="BXI1031" s="705"/>
      <c r="BXJ1031" s="705"/>
      <c r="BXK1031" s="705"/>
      <c r="BXL1031" s="705"/>
      <c r="BXM1031" s="705"/>
      <c r="BXN1031" s="705"/>
      <c r="BXO1031" s="705"/>
      <c r="BXP1031" s="705"/>
      <c r="BXQ1031" s="705"/>
      <c r="BXR1031" s="705"/>
      <c r="BXS1031" s="705"/>
      <c r="BXT1031" s="705"/>
      <c r="BXU1031" s="705"/>
      <c r="BXV1031" s="705"/>
      <c r="BXW1031" s="705"/>
      <c r="BXX1031" s="705"/>
      <c r="BXY1031" s="705"/>
      <c r="BXZ1031" s="705"/>
      <c r="BYA1031" s="705"/>
      <c r="BYB1031" s="705"/>
      <c r="BYC1031" s="705"/>
      <c r="BYD1031" s="705"/>
      <c r="BYE1031" s="705"/>
      <c r="BYF1031" s="705"/>
      <c r="BYG1031" s="705"/>
      <c r="BYH1031" s="705"/>
      <c r="BYI1031" s="705"/>
      <c r="BYJ1031" s="705"/>
      <c r="BYK1031" s="705"/>
      <c r="BYL1031" s="705"/>
      <c r="BYM1031" s="705"/>
      <c r="BYN1031" s="705"/>
      <c r="BYO1031" s="705"/>
      <c r="BYP1031" s="705"/>
      <c r="BYQ1031" s="705"/>
      <c r="BYR1031" s="705"/>
      <c r="BYS1031" s="705"/>
      <c r="BYT1031" s="705"/>
      <c r="BYU1031" s="705"/>
      <c r="BYV1031" s="705"/>
      <c r="BYW1031" s="705"/>
      <c r="BYX1031" s="705"/>
      <c r="BYY1031" s="705"/>
      <c r="BYZ1031" s="705"/>
      <c r="BZA1031" s="705"/>
      <c r="BZB1031" s="705"/>
      <c r="BZC1031" s="705"/>
      <c r="BZD1031" s="705"/>
      <c r="BZE1031" s="705"/>
      <c r="BZF1031" s="705"/>
      <c r="BZG1031" s="705"/>
      <c r="BZH1031" s="705"/>
      <c r="BZI1031" s="705"/>
      <c r="BZJ1031" s="705"/>
      <c r="BZK1031" s="705"/>
      <c r="BZL1031" s="705"/>
      <c r="BZM1031" s="705"/>
      <c r="BZN1031" s="705"/>
      <c r="BZO1031" s="705"/>
      <c r="BZP1031" s="705"/>
      <c r="BZQ1031" s="705"/>
      <c r="BZR1031" s="705"/>
      <c r="BZS1031" s="705"/>
      <c r="BZT1031" s="705"/>
      <c r="BZU1031" s="705"/>
      <c r="BZV1031" s="705"/>
      <c r="BZW1031" s="705"/>
      <c r="BZX1031" s="705"/>
      <c r="BZY1031" s="705"/>
      <c r="BZZ1031" s="705"/>
      <c r="CAA1031" s="705"/>
      <c r="CAB1031" s="705"/>
      <c r="CAC1031" s="705"/>
      <c r="CAD1031" s="705"/>
      <c r="CAE1031" s="705"/>
      <c r="CAF1031" s="705"/>
      <c r="CAG1031" s="705"/>
      <c r="CAH1031" s="705"/>
      <c r="CAI1031" s="705"/>
      <c r="CAJ1031" s="705"/>
      <c r="CAK1031" s="705"/>
      <c r="CAL1031" s="705"/>
      <c r="CAM1031" s="705"/>
      <c r="CAN1031" s="705"/>
      <c r="CAO1031" s="705"/>
      <c r="CAP1031" s="705"/>
      <c r="CAQ1031" s="705"/>
      <c r="CAR1031" s="705"/>
      <c r="CAS1031" s="705"/>
      <c r="CAT1031" s="705"/>
      <c r="CAU1031" s="705"/>
      <c r="CAV1031" s="705"/>
      <c r="CAW1031" s="705"/>
      <c r="CAX1031" s="705"/>
      <c r="CAY1031" s="705"/>
      <c r="CAZ1031" s="705"/>
      <c r="CBA1031" s="705"/>
      <c r="CBB1031" s="705"/>
      <c r="CBC1031" s="705"/>
      <c r="CBD1031" s="705"/>
      <c r="CBE1031" s="705"/>
      <c r="CBF1031" s="705"/>
      <c r="CBG1031" s="705"/>
      <c r="CBH1031" s="705"/>
      <c r="CBI1031" s="705"/>
      <c r="CBJ1031" s="705"/>
      <c r="CBK1031" s="705"/>
      <c r="CBL1031" s="705"/>
      <c r="CBM1031" s="705"/>
      <c r="CBN1031" s="705"/>
      <c r="CBO1031" s="705"/>
      <c r="CBP1031" s="705"/>
      <c r="CBQ1031" s="705"/>
      <c r="CBR1031" s="705"/>
      <c r="CBS1031" s="705"/>
      <c r="CBT1031" s="705"/>
      <c r="CBU1031" s="705"/>
      <c r="CBV1031" s="705"/>
      <c r="CBW1031" s="705"/>
      <c r="CBX1031" s="705"/>
      <c r="CBY1031" s="705"/>
      <c r="CBZ1031" s="705"/>
      <c r="CCA1031" s="705"/>
      <c r="CCB1031" s="705"/>
      <c r="CCC1031" s="705"/>
      <c r="CCD1031" s="705"/>
      <c r="CCE1031" s="705"/>
      <c r="CCF1031" s="705"/>
      <c r="CCG1031" s="705"/>
      <c r="CCH1031" s="705"/>
      <c r="CCI1031" s="705"/>
      <c r="CCJ1031" s="705"/>
      <c r="CCK1031" s="705"/>
      <c r="CCL1031" s="705"/>
      <c r="CCM1031" s="705"/>
      <c r="CCN1031" s="705"/>
      <c r="CCO1031" s="705"/>
      <c r="CCP1031" s="705"/>
      <c r="CCQ1031" s="705"/>
      <c r="CCR1031" s="705"/>
      <c r="CCS1031" s="705"/>
      <c r="CCT1031" s="705"/>
      <c r="CCU1031" s="705"/>
      <c r="CCV1031" s="705"/>
      <c r="CCW1031" s="705"/>
      <c r="CCX1031" s="705"/>
      <c r="CCY1031" s="705"/>
      <c r="CCZ1031" s="705"/>
      <c r="CDA1031" s="705"/>
      <c r="CDB1031" s="705"/>
      <c r="CDC1031" s="705"/>
      <c r="CDD1031" s="705"/>
      <c r="CDE1031" s="705"/>
      <c r="CDF1031" s="705"/>
      <c r="CDG1031" s="705"/>
      <c r="CDH1031" s="705"/>
      <c r="CDI1031" s="705"/>
      <c r="CDJ1031" s="705"/>
      <c r="CDK1031" s="705"/>
      <c r="CDL1031" s="705"/>
      <c r="CDM1031" s="705"/>
      <c r="CDN1031" s="705"/>
      <c r="CDO1031" s="705"/>
      <c r="CDP1031" s="705"/>
      <c r="CDQ1031" s="705"/>
      <c r="CDR1031" s="705"/>
      <c r="CDS1031" s="705"/>
      <c r="CDT1031" s="705"/>
      <c r="CDU1031" s="705"/>
      <c r="CDV1031" s="705"/>
      <c r="CDW1031" s="705"/>
      <c r="CDX1031" s="705"/>
      <c r="CDY1031" s="705"/>
      <c r="CDZ1031" s="705"/>
      <c r="CEA1031" s="705"/>
      <c r="CEB1031" s="705"/>
      <c r="CEC1031" s="705"/>
      <c r="CED1031" s="705"/>
      <c r="CEE1031" s="705"/>
      <c r="CEF1031" s="705"/>
      <c r="CEG1031" s="705"/>
      <c r="CEH1031" s="705"/>
      <c r="CEI1031" s="705"/>
      <c r="CEJ1031" s="705"/>
      <c r="CEK1031" s="705"/>
      <c r="CEL1031" s="705"/>
      <c r="CEM1031" s="705"/>
      <c r="CEN1031" s="705"/>
      <c r="CEO1031" s="705"/>
      <c r="CEP1031" s="705"/>
      <c r="CEQ1031" s="705"/>
      <c r="CER1031" s="705"/>
      <c r="CES1031" s="705"/>
      <c r="CET1031" s="705"/>
      <c r="CEU1031" s="705"/>
      <c r="CEV1031" s="705"/>
      <c r="CEW1031" s="705"/>
      <c r="CEX1031" s="705"/>
      <c r="CEY1031" s="705"/>
      <c r="CEZ1031" s="705"/>
      <c r="CFA1031" s="705"/>
      <c r="CFB1031" s="705"/>
      <c r="CFC1031" s="705"/>
      <c r="CFD1031" s="705"/>
      <c r="CFE1031" s="705"/>
      <c r="CFF1031" s="705"/>
      <c r="CFG1031" s="705"/>
      <c r="CFH1031" s="705"/>
      <c r="CFI1031" s="705"/>
      <c r="CFJ1031" s="705"/>
      <c r="CFK1031" s="705"/>
      <c r="CFL1031" s="705"/>
      <c r="CFM1031" s="705"/>
      <c r="CFN1031" s="705"/>
      <c r="CFO1031" s="705"/>
      <c r="CFP1031" s="705"/>
      <c r="CFQ1031" s="705"/>
      <c r="CFR1031" s="705"/>
      <c r="CFS1031" s="705"/>
      <c r="CFT1031" s="705"/>
      <c r="CFU1031" s="705"/>
      <c r="CFV1031" s="705"/>
      <c r="CFW1031" s="705"/>
      <c r="CFX1031" s="705"/>
      <c r="CFY1031" s="705"/>
      <c r="CFZ1031" s="705"/>
      <c r="CGA1031" s="705"/>
      <c r="CGB1031" s="705"/>
      <c r="CGC1031" s="705"/>
      <c r="CGD1031" s="705"/>
      <c r="CGE1031" s="705"/>
      <c r="CGF1031" s="705"/>
      <c r="CGG1031" s="705"/>
      <c r="CGH1031" s="705"/>
      <c r="CGI1031" s="705"/>
      <c r="CGJ1031" s="705"/>
      <c r="CGK1031" s="705"/>
      <c r="CGL1031" s="705"/>
      <c r="CGM1031" s="705"/>
      <c r="CGN1031" s="705"/>
      <c r="CGO1031" s="705"/>
      <c r="CGP1031" s="705"/>
      <c r="CGQ1031" s="705"/>
      <c r="CGR1031" s="705"/>
      <c r="CGS1031" s="705"/>
      <c r="CGT1031" s="705"/>
      <c r="CGU1031" s="705"/>
      <c r="CGV1031" s="705"/>
      <c r="CGW1031" s="705"/>
      <c r="CGX1031" s="705"/>
      <c r="CGY1031" s="705"/>
      <c r="CGZ1031" s="705"/>
      <c r="CHA1031" s="705"/>
      <c r="CHB1031" s="705"/>
      <c r="CHC1031" s="705"/>
      <c r="CHD1031" s="705"/>
      <c r="CHE1031" s="705"/>
      <c r="CHF1031" s="705"/>
      <c r="CHG1031" s="705"/>
      <c r="CHH1031" s="705"/>
      <c r="CHI1031" s="705"/>
      <c r="CHJ1031" s="705"/>
      <c r="CHK1031" s="705"/>
      <c r="CHL1031" s="705"/>
      <c r="CHM1031" s="705"/>
      <c r="CHN1031" s="705"/>
      <c r="CHO1031" s="705"/>
      <c r="CHP1031" s="705"/>
      <c r="CHQ1031" s="705"/>
      <c r="CHR1031" s="705"/>
      <c r="CHS1031" s="705"/>
      <c r="CHT1031" s="705"/>
      <c r="CHU1031" s="705"/>
      <c r="CHV1031" s="705"/>
      <c r="CHW1031" s="705"/>
      <c r="CHX1031" s="705"/>
      <c r="CHY1031" s="705"/>
      <c r="CHZ1031" s="705"/>
      <c r="CIA1031" s="705"/>
      <c r="CIB1031" s="705"/>
      <c r="CIC1031" s="705"/>
      <c r="CID1031" s="705"/>
      <c r="CIE1031" s="705"/>
      <c r="CIF1031" s="705"/>
      <c r="CIG1031" s="705"/>
      <c r="CIH1031" s="705"/>
      <c r="CII1031" s="705"/>
      <c r="CIJ1031" s="705"/>
      <c r="CIK1031" s="705"/>
      <c r="CIL1031" s="705"/>
      <c r="CIM1031" s="705"/>
      <c r="CIN1031" s="705"/>
      <c r="CIO1031" s="705"/>
      <c r="CIP1031" s="705"/>
      <c r="CIQ1031" s="705"/>
      <c r="CIR1031" s="705"/>
      <c r="CIS1031" s="705"/>
      <c r="CIT1031" s="705"/>
      <c r="CIU1031" s="705"/>
      <c r="CIV1031" s="705"/>
      <c r="CIW1031" s="705"/>
      <c r="CIX1031" s="705"/>
      <c r="CIY1031" s="705"/>
      <c r="CIZ1031" s="705"/>
      <c r="CJA1031" s="705"/>
      <c r="CJB1031" s="705"/>
      <c r="CJC1031" s="705"/>
      <c r="CJD1031" s="705"/>
      <c r="CJE1031" s="705"/>
      <c r="CJF1031" s="705"/>
      <c r="CJG1031" s="705"/>
      <c r="CJH1031" s="705"/>
      <c r="CJI1031" s="705"/>
      <c r="CJJ1031" s="705"/>
      <c r="CJK1031" s="705"/>
      <c r="CJL1031" s="705"/>
      <c r="CJM1031" s="705"/>
      <c r="CJN1031" s="705"/>
      <c r="CJO1031" s="705"/>
      <c r="CJP1031" s="705"/>
      <c r="CJQ1031" s="705"/>
      <c r="CJR1031" s="705"/>
      <c r="CJS1031" s="705"/>
      <c r="CJT1031" s="705"/>
      <c r="CJU1031" s="705"/>
      <c r="CJV1031" s="705"/>
      <c r="CJW1031" s="705"/>
      <c r="CJX1031" s="705"/>
      <c r="CJY1031" s="705"/>
      <c r="CJZ1031" s="705"/>
      <c r="CKA1031" s="705"/>
      <c r="CKB1031" s="705"/>
      <c r="CKC1031" s="705"/>
      <c r="CKD1031" s="705"/>
      <c r="CKE1031" s="705"/>
      <c r="CKF1031" s="705"/>
      <c r="CKG1031" s="705"/>
      <c r="CKH1031" s="705"/>
      <c r="CKI1031" s="705"/>
      <c r="CKJ1031" s="705"/>
      <c r="CKK1031" s="705"/>
      <c r="CKL1031" s="705"/>
      <c r="CKM1031" s="705"/>
      <c r="CKN1031" s="705"/>
      <c r="CKO1031" s="705"/>
      <c r="CKP1031" s="705"/>
      <c r="CKQ1031" s="705"/>
      <c r="CKR1031" s="705"/>
      <c r="CKS1031" s="705"/>
      <c r="CKT1031" s="705"/>
      <c r="CKU1031" s="705"/>
      <c r="CKV1031" s="705"/>
      <c r="CKW1031" s="705"/>
      <c r="CKX1031" s="705"/>
      <c r="CKY1031" s="705"/>
      <c r="CKZ1031" s="705"/>
      <c r="CLA1031" s="705"/>
      <c r="CLB1031" s="705"/>
      <c r="CLC1031" s="705"/>
      <c r="CLD1031" s="705"/>
      <c r="CLE1031" s="705"/>
      <c r="CLF1031" s="705"/>
      <c r="CLG1031" s="705"/>
      <c r="CLH1031" s="705"/>
      <c r="CLI1031" s="705"/>
      <c r="CLJ1031" s="705"/>
      <c r="CLK1031" s="705"/>
      <c r="CLL1031" s="705"/>
      <c r="CLM1031" s="705"/>
      <c r="CLN1031" s="705"/>
      <c r="CLO1031" s="705"/>
      <c r="CLP1031" s="705"/>
      <c r="CLQ1031" s="705"/>
      <c r="CLR1031" s="705"/>
      <c r="CLS1031" s="705"/>
      <c r="CLT1031" s="705"/>
      <c r="CLU1031" s="705"/>
      <c r="CLV1031" s="705"/>
      <c r="CLW1031" s="705"/>
      <c r="CLX1031" s="705"/>
      <c r="CLY1031" s="705"/>
      <c r="CLZ1031" s="705"/>
      <c r="CMA1031" s="705"/>
      <c r="CMB1031" s="705"/>
      <c r="CMC1031" s="705"/>
      <c r="CMD1031" s="705"/>
      <c r="CME1031" s="705"/>
      <c r="CMF1031" s="705"/>
      <c r="CMG1031" s="705"/>
      <c r="CMH1031" s="705"/>
      <c r="CMI1031" s="705"/>
      <c r="CMJ1031" s="705"/>
      <c r="CMK1031" s="705"/>
      <c r="CML1031" s="705"/>
      <c r="CMM1031" s="705"/>
      <c r="CMN1031" s="705"/>
      <c r="CMO1031" s="705"/>
      <c r="CMP1031" s="705"/>
      <c r="CMQ1031" s="705"/>
      <c r="CMR1031" s="705"/>
      <c r="CMS1031" s="705"/>
      <c r="CMT1031" s="705"/>
      <c r="CMU1031" s="705"/>
      <c r="CMV1031" s="705"/>
      <c r="CMW1031" s="705"/>
      <c r="CMX1031" s="705"/>
      <c r="CMY1031" s="705"/>
      <c r="CMZ1031" s="705"/>
      <c r="CNA1031" s="705"/>
      <c r="CNB1031" s="705"/>
      <c r="CNC1031" s="705"/>
      <c r="CND1031" s="705"/>
      <c r="CNE1031" s="705"/>
      <c r="CNF1031" s="705"/>
      <c r="CNG1031" s="705"/>
      <c r="CNH1031" s="705"/>
      <c r="CNI1031" s="705"/>
      <c r="CNJ1031" s="705"/>
      <c r="CNK1031" s="705"/>
      <c r="CNL1031" s="705"/>
      <c r="CNM1031" s="705"/>
      <c r="CNN1031" s="705"/>
      <c r="CNO1031" s="705"/>
      <c r="CNP1031" s="705"/>
      <c r="CNQ1031" s="705"/>
      <c r="CNR1031" s="705"/>
      <c r="CNS1031" s="705"/>
      <c r="CNT1031" s="705"/>
      <c r="CNU1031" s="705"/>
      <c r="CNV1031" s="705"/>
      <c r="CNW1031" s="705"/>
      <c r="CNX1031" s="705"/>
      <c r="CNY1031" s="705"/>
      <c r="CNZ1031" s="705"/>
      <c r="COA1031" s="705"/>
      <c r="COB1031" s="705"/>
      <c r="COC1031" s="705"/>
      <c r="COD1031" s="705"/>
      <c r="COE1031" s="705"/>
      <c r="COF1031" s="705"/>
      <c r="COG1031" s="705"/>
      <c r="COH1031" s="705"/>
      <c r="COI1031" s="705"/>
      <c r="COJ1031" s="705"/>
      <c r="COK1031" s="705"/>
      <c r="COL1031" s="705"/>
      <c r="COM1031" s="705"/>
      <c r="CON1031" s="705"/>
      <c r="COO1031" s="705"/>
      <c r="COP1031" s="705"/>
      <c r="COQ1031" s="705"/>
      <c r="COR1031" s="705"/>
      <c r="COS1031" s="705"/>
      <c r="COT1031" s="705"/>
      <c r="COU1031" s="705"/>
      <c r="COV1031" s="705"/>
      <c r="COW1031" s="705"/>
      <c r="COX1031" s="705"/>
      <c r="COY1031" s="705"/>
      <c r="COZ1031" s="705"/>
      <c r="CPA1031" s="705"/>
      <c r="CPB1031" s="705"/>
      <c r="CPC1031" s="705"/>
      <c r="CPD1031" s="705"/>
      <c r="CPE1031" s="705"/>
      <c r="CPF1031" s="705"/>
      <c r="CPG1031" s="705"/>
      <c r="CPH1031" s="705"/>
      <c r="CPI1031" s="705"/>
      <c r="CPJ1031" s="705"/>
      <c r="CPK1031" s="705"/>
      <c r="CPL1031" s="705"/>
      <c r="CPM1031" s="705"/>
      <c r="CPN1031" s="705"/>
      <c r="CPO1031" s="705"/>
      <c r="CPP1031" s="705"/>
      <c r="CPQ1031" s="705"/>
      <c r="CPR1031" s="705"/>
      <c r="CPS1031" s="705"/>
      <c r="CPT1031" s="705"/>
      <c r="CPU1031" s="705"/>
      <c r="CPV1031" s="705"/>
      <c r="CPW1031" s="705"/>
      <c r="CPX1031" s="705"/>
      <c r="CPY1031" s="705"/>
      <c r="CPZ1031" s="705"/>
      <c r="CQA1031" s="705"/>
      <c r="CQB1031" s="705"/>
      <c r="CQC1031" s="705"/>
      <c r="CQD1031" s="705"/>
      <c r="CQE1031" s="705"/>
      <c r="CQF1031" s="705"/>
      <c r="CQG1031" s="705"/>
      <c r="CQH1031" s="705"/>
      <c r="CQI1031" s="705"/>
      <c r="CQJ1031" s="705"/>
      <c r="CQK1031" s="705"/>
      <c r="CQL1031" s="705"/>
      <c r="CQM1031" s="705"/>
      <c r="CQN1031" s="705"/>
      <c r="CQO1031" s="705"/>
      <c r="CQP1031" s="705"/>
      <c r="CQQ1031" s="705"/>
      <c r="CQR1031" s="705"/>
      <c r="CQS1031" s="705"/>
      <c r="CQT1031" s="705"/>
      <c r="CQU1031" s="705"/>
      <c r="CQV1031" s="705"/>
      <c r="CQW1031" s="705"/>
      <c r="CQX1031" s="705"/>
      <c r="CQY1031" s="705"/>
      <c r="CQZ1031" s="705"/>
      <c r="CRA1031" s="705"/>
      <c r="CRB1031" s="705"/>
      <c r="CRC1031" s="705"/>
      <c r="CRD1031" s="705"/>
      <c r="CRE1031" s="705"/>
      <c r="CRF1031" s="705"/>
      <c r="CRG1031" s="705"/>
      <c r="CRH1031" s="705"/>
      <c r="CRI1031" s="705"/>
      <c r="CRJ1031" s="705"/>
      <c r="CRK1031" s="705"/>
      <c r="CRL1031" s="705"/>
      <c r="CRM1031" s="705"/>
      <c r="CRN1031" s="705"/>
      <c r="CRO1031" s="705"/>
      <c r="CRP1031" s="705"/>
      <c r="CRQ1031" s="705"/>
      <c r="CRR1031" s="705"/>
      <c r="CRS1031" s="705"/>
      <c r="CRT1031" s="705"/>
      <c r="CRU1031" s="705"/>
      <c r="CRV1031" s="705"/>
      <c r="CRW1031" s="705"/>
      <c r="CRX1031" s="705"/>
      <c r="CRY1031" s="705"/>
      <c r="CRZ1031" s="705"/>
      <c r="CSA1031" s="705"/>
      <c r="CSB1031" s="705"/>
      <c r="CSC1031" s="705"/>
      <c r="CSD1031" s="705"/>
      <c r="CSE1031" s="705"/>
      <c r="CSF1031" s="705"/>
      <c r="CSG1031" s="705"/>
      <c r="CSH1031" s="705"/>
      <c r="CSI1031" s="705"/>
      <c r="CSJ1031" s="705"/>
      <c r="CSK1031" s="705"/>
      <c r="CSL1031" s="705"/>
      <c r="CSM1031" s="705"/>
      <c r="CSN1031" s="705"/>
      <c r="CSO1031" s="705"/>
      <c r="CSP1031" s="705"/>
      <c r="CSQ1031" s="705"/>
      <c r="CSR1031" s="705"/>
      <c r="CSS1031" s="705"/>
      <c r="CST1031" s="705"/>
      <c r="CSU1031" s="705"/>
      <c r="CSV1031" s="705"/>
      <c r="CSW1031" s="705"/>
      <c r="CSX1031" s="705"/>
      <c r="CSY1031" s="705"/>
      <c r="CSZ1031" s="705"/>
      <c r="CTA1031" s="705"/>
      <c r="CTB1031" s="705"/>
      <c r="CTC1031" s="705"/>
      <c r="CTD1031" s="705"/>
      <c r="CTE1031" s="705"/>
      <c r="CTF1031" s="705"/>
      <c r="CTG1031" s="705"/>
      <c r="CTH1031" s="705"/>
      <c r="CTI1031" s="705"/>
      <c r="CTJ1031" s="705"/>
      <c r="CTK1031" s="705"/>
      <c r="CTL1031" s="705"/>
      <c r="CTM1031" s="705"/>
      <c r="CTN1031" s="705"/>
      <c r="CTO1031" s="705"/>
      <c r="CTP1031" s="705"/>
      <c r="CTQ1031" s="705"/>
      <c r="CTR1031" s="705"/>
      <c r="CTS1031" s="705"/>
      <c r="CTT1031" s="705"/>
      <c r="CTU1031" s="705"/>
      <c r="CTV1031" s="705"/>
      <c r="CTW1031" s="705"/>
      <c r="CTX1031" s="705"/>
      <c r="CTY1031" s="705"/>
      <c r="CTZ1031" s="705"/>
      <c r="CUA1031" s="705"/>
      <c r="CUB1031" s="705"/>
      <c r="CUC1031" s="705"/>
      <c r="CUD1031" s="705"/>
      <c r="CUE1031" s="705"/>
      <c r="CUF1031" s="705"/>
      <c r="CUG1031" s="705"/>
      <c r="CUH1031" s="705"/>
      <c r="CUI1031" s="705"/>
      <c r="CUJ1031" s="705"/>
      <c r="CUK1031" s="705"/>
      <c r="CUL1031" s="705"/>
      <c r="CUM1031" s="705"/>
      <c r="CUN1031" s="705"/>
      <c r="CUO1031" s="705"/>
      <c r="CUP1031" s="705"/>
      <c r="CUQ1031" s="705"/>
      <c r="CUR1031" s="705"/>
      <c r="CUS1031" s="705"/>
      <c r="CUT1031" s="705"/>
      <c r="CUU1031" s="705"/>
      <c r="CUV1031" s="705"/>
      <c r="CUW1031" s="705"/>
      <c r="CUX1031" s="705"/>
      <c r="CUY1031" s="705"/>
      <c r="CUZ1031" s="705"/>
      <c r="CVA1031" s="705"/>
      <c r="CVB1031" s="705"/>
      <c r="CVC1031" s="705"/>
      <c r="CVD1031" s="705"/>
      <c r="CVE1031" s="705"/>
      <c r="CVF1031" s="705"/>
      <c r="CVG1031" s="705"/>
      <c r="CVH1031" s="705"/>
      <c r="CVI1031" s="705"/>
      <c r="CVJ1031" s="705"/>
      <c r="CVK1031" s="705"/>
      <c r="CVL1031" s="705"/>
      <c r="CVM1031" s="705"/>
      <c r="CVN1031" s="705"/>
      <c r="CVO1031" s="705"/>
      <c r="CVP1031" s="705"/>
      <c r="CVQ1031" s="705"/>
      <c r="CVR1031" s="705"/>
      <c r="CVS1031" s="705"/>
      <c r="CVT1031" s="705"/>
      <c r="CVU1031" s="705"/>
      <c r="CVV1031" s="705"/>
      <c r="CVW1031" s="705"/>
      <c r="CVX1031" s="705"/>
      <c r="CVY1031" s="705"/>
      <c r="CVZ1031" s="705"/>
      <c r="CWA1031" s="705"/>
      <c r="CWB1031" s="705"/>
      <c r="CWC1031" s="705"/>
      <c r="CWD1031" s="705"/>
      <c r="CWE1031" s="705"/>
      <c r="CWF1031" s="705"/>
      <c r="CWG1031" s="705"/>
      <c r="CWH1031" s="705"/>
      <c r="CWI1031" s="705"/>
      <c r="CWJ1031" s="705"/>
      <c r="CWK1031" s="705"/>
      <c r="CWL1031" s="705"/>
      <c r="CWM1031" s="705"/>
      <c r="CWN1031" s="705"/>
      <c r="CWO1031" s="705"/>
      <c r="CWP1031" s="705"/>
      <c r="CWQ1031" s="705"/>
      <c r="CWR1031" s="705"/>
      <c r="CWS1031" s="705"/>
      <c r="CWT1031" s="705"/>
      <c r="CWU1031" s="705"/>
      <c r="CWV1031" s="705"/>
      <c r="CWW1031" s="705"/>
      <c r="CWX1031" s="705"/>
      <c r="CWY1031" s="705"/>
      <c r="CWZ1031" s="705"/>
      <c r="CXA1031" s="705"/>
      <c r="CXB1031" s="705"/>
      <c r="CXC1031" s="705"/>
      <c r="CXD1031" s="705"/>
      <c r="CXE1031" s="705"/>
      <c r="CXF1031" s="705"/>
      <c r="CXG1031" s="705"/>
      <c r="CXH1031" s="705"/>
      <c r="CXI1031" s="705"/>
      <c r="CXJ1031" s="705"/>
      <c r="CXK1031" s="705"/>
      <c r="CXL1031" s="705"/>
      <c r="CXM1031" s="705"/>
      <c r="CXN1031" s="705"/>
      <c r="CXO1031" s="705"/>
      <c r="CXP1031" s="705"/>
      <c r="CXQ1031" s="705"/>
      <c r="CXR1031" s="705"/>
      <c r="CXS1031" s="705"/>
      <c r="CXT1031" s="705"/>
      <c r="CXU1031" s="705"/>
      <c r="CXV1031" s="705"/>
      <c r="CXW1031" s="705"/>
      <c r="CXX1031" s="705"/>
      <c r="CXY1031" s="705"/>
      <c r="CXZ1031" s="705"/>
      <c r="CYA1031" s="705"/>
      <c r="CYB1031" s="705"/>
      <c r="CYC1031" s="705"/>
      <c r="CYD1031" s="705"/>
      <c r="CYE1031" s="705"/>
      <c r="CYF1031" s="705"/>
      <c r="CYG1031" s="705"/>
      <c r="CYH1031" s="705"/>
      <c r="CYI1031" s="705"/>
      <c r="CYJ1031" s="705"/>
      <c r="CYK1031" s="705"/>
      <c r="CYL1031" s="705"/>
      <c r="CYM1031" s="705"/>
      <c r="CYN1031" s="705"/>
      <c r="CYO1031" s="705"/>
      <c r="CYP1031" s="705"/>
      <c r="CYQ1031" s="705"/>
      <c r="CYR1031" s="705"/>
      <c r="CYS1031" s="705"/>
      <c r="CYT1031" s="705"/>
      <c r="CYU1031" s="705"/>
      <c r="CYV1031" s="705"/>
      <c r="CYW1031" s="705"/>
      <c r="CYX1031" s="705"/>
      <c r="CYY1031" s="705"/>
      <c r="CYZ1031" s="705"/>
      <c r="CZA1031" s="705"/>
      <c r="CZB1031" s="705"/>
      <c r="CZC1031" s="705"/>
      <c r="CZD1031" s="705"/>
      <c r="CZE1031" s="705"/>
      <c r="CZF1031" s="705"/>
      <c r="CZG1031" s="705"/>
      <c r="CZH1031" s="705"/>
      <c r="CZI1031" s="705"/>
      <c r="CZJ1031" s="705"/>
      <c r="CZK1031" s="705"/>
      <c r="CZL1031" s="705"/>
      <c r="CZM1031" s="705"/>
      <c r="CZN1031" s="705"/>
      <c r="CZO1031" s="705"/>
      <c r="CZP1031" s="705"/>
      <c r="CZQ1031" s="705"/>
      <c r="CZR1031" s="705"/>
      <c r="CZS1031" s="705"/>
      <c r="CZT1031" s="705"/>
      <c r="CZU1031" s="705"/>
      <c r="CZV1031" s="705"/>
      <c r="CZW1031" s="705"/>
      <c r="CZX1031" s="705"/>
      <c r="CZY1031" s="705"/>
      <c r="CZZ1031" s="705"/>
      <c r="DAA1031" s="705"/>
      <c r="DAB1031" s="705"/>
      <c r="DAC1031" s="705"/>
      <c r="DAD1031" s="705"/>
      <c r="DAE1031" s="705"/>
      <c r="DAF1031" s="705"/>
      <c r="DAG1031" s="705"/>
      <c r="DAH1031" s="705"/>
      <c r="DAI1031" s="705"/>
      <c r="DAJ1031" s="705"/>
      <c r="DAK1031" s="705"/>
      <c r="DAL1031" s="705"/>
      <c r="DAM1031" s="705"/>
      <c r="DAN1031" s="705"/>
      <c r="DAO1031" s="705"/>
      <c r="DAP1031" s="705"/>
      <c r="DAQ1031" s="705"/>
      <c r="DAR1031" s="705"/>
      <c r="DAS1031" s="705"/>
      <c r="DAT1031" s="705"/>
      <c r="DAU1031" s="705"/>
      <c r="DAV1031" s="705"/>
      <c r="DAW1031" s="705"/>
      <c r="DAX1031" s="705"/>
      <c r="DAY1031" s="705"/>
      <c r="DAZ1031" s="705"/>
      <c r="DBA1031" s="705"/>
      <c r="DBB1031" s="705"/>
      <c r="DBC1031" s="705"/>
      <c r="DBD1031" s="705"/>
      <c r="DBE1031" s="705"/>
      <c r="DBF1031" s="705"/>
      <c r="DBG1031" s="705"/>
      <c r="DBH1031" s="705"/>
      <c r="DBI1031" s="705"/>
      <c r="DBJ1031" s="705"/>
      <c r="DBK1031" s="705"/>
      <c r="DBL1031" s="705"/>
      <c r="DBM1031" s="705"/>
      <c r="DBN1031" s="705"/>
      <c r="DBO1031" s="705"/>
      <c r="DBP1031" s="705"/>
      <c r="DBQ1031" s="705"/>
      <c r="DBR1031" s="705"/>
      <c r="DBS1031" s="705"/>
      <c r="DBT1031" s="705"/>
      <c r="DBU1031" s="705"/>
      <c r="DBV1031" s="705"/>
      <c r="DBW1031" s="705"/>
      <c r="DBX1031" s="705"/>
      <c r="DBY1031" s="705"/>
      <c r="DBZ1031" s="705"/>
      <c r="DCA1031" s="705"/>
      <c r="DCB1031" s="705"/>
      <c r="DCC1031" s="705"/>
      <c r="DCD1031" s="705"/>
      <c r="DCE1031" s="705"/>
      <c r="DCF1031" s="705"/>
      <c r="DCG1031" s="705"/>
      <c r="DCH1031" s="705"/>
      <c r="DCI1031" s="705"/>
      <c r="DCJ1031" s="705"/>
      <c r="DCK1031" s="705"/>
      <c r="DCL1031" s="705"/>
      <c r="DCM1031" s="705"/>
      <c r="DCN1031" s="705"/>
      <c r="DCO1031" s="705"/>
      <c r="DCP1031" s="705"/>
      <c r="DCQ1031" s="705"/>
      <c r="DCR1031" s="705"/>
      <c r="DCS1031" s="705"/>
      <c r="DCT1031" s="705"/>
      <c r="DCU1031" s="705"/>
      <c r="DCV1031" s="705"/>
      <c r="DCW1031" s="705"/>
      <c r="DCX1031" s="705"/>
      <c r="DCY1031" s="705"/>
      <c r="DCZ1031" s="705"/>
      <c r="DDA1031" s="705"/>
      <c r="DDB1031" s="705"/>
      <c r="DDC1031" s="705"/>
      <c r="DDD1031" s="705"/>
      <c r="DDE1031" s="705"/>
      <c r="DDF1031" s="705"/>
      <c r="DDG1031" s="705"/>
      <c r="DDH1031" s="705"/>
      <c r="DDI1031" s="705"/>
      <c r="DDJ1031" s="705"/>
      <c r="DDK1031" s="705"/>
      <c r="DDL1031" s="705"/>
      <c r="DDM1031" s="705"/>
      <c r="DDN1031" s="705"/>
      <c r="DDO1031" s="705"/>
      <c r="DDP1031" s="705"/>
      <c r="DDQ1031" s="705"/>
      <c r="DDR1031" s="705"/>
      <c r="DDS1031" s="705"/>
      <c r="DDT1031" s="705"/>
      <c r="DDU1031" s="705"/>
      <c r="DDV1031" s="705"/>
      <c r="DDW1031" s="705"/>
      <c r="DDX1031" s="705"/>
      <c r="DDY1031" s="705"/>
      <c r="DDZ1031" s="705"/>
      <c r="DEA1031" s="705"/>
      <c r="DEB1031" s="705"/>
      <c r="DEC1031" s="705"/>
      <c r="DED1031" s="705"/>
      <c r="DEE1031" s="705"/>
      <c r="DEF1031" s="705"/>
      <c r="DEG1031" s="705"/>
      <c r="DEH1031" s="705"/>
      <c r="DEI1031" s="705"/>
      <c r="DEJ1031" s="705"/>
      <c r="DEK1031" s="705"/>
      <c r="DEL1031" s="705"/>
      <c r="DEM1031" s="705"/>
      <c r="DEN1031" s="705"/>
      <c r="DEO1031" s="705"/>
      <c r="DEP1031" s="705"/>
      <c r="DEQ1031" s="705"/>
      <c r="DER1031" s="705"/>
      <c r="DES1031" s="705"/>
      <c r="DET1031" s="705"/>
      <c r="DEU1031" s="705"/>
      <c r="DEV1031" s="705"/>
      <c r="DEW1031" s="705"/>
      <c r="DEX1031" s="705"/>
      <c r="DEY1031" s="705"/>
      <c r="DEZ1031" s="705"/>
      <c r="DFA1031" s="705"/>
      <c r="DFB1031" s="705"/>
      <c r="DFC1031" s="705"/>
      <c r="DFD1031" s="705"/>
      <c r="DFE1031" s="705"/>
      <c r="DFF1031" s="705"/>
      <c r="DFG1031" s="705"/>
      <c r="DFH1031" s="705"/>
      <c r="DFI1031" s="705"/>
      <c r="DFJ1031" s="705"/>
      <c r="DFK1031" s="705"/>
      <c r="DFL1031" s="705"/>
      <c r="DFM1031" s="705"/>
      <c r="DFN1031" s="705"/>
      <c r="DFO1031" s="705"/>
      <c r="DFP1031" s="705"/>
      <c r="DFQ1031" s="705"/>
      <c r="DFR1031" s="705"/>
      <c r="DFS1031" s="705"/>
      <c r="DFT1031" s="705"/>
      <c r="DFU1031" s="705"/>
      <c r="DFV1031" s="705"/>
      <c r="DFW1031" s="705"/>
      <c r="DFX1031" s="705"/>
      <c r="DFY1031" s="705"/>
      <c r="DFZ1031" s="705"/>
      <c r="DGA1031" s="705"/>
      <c r="DGB1031" s="705"/>
      <c r="DGC1031" s="705"/>
      <c r="DGD1031" s="705"/>
      <c r="DGE1031" s="705"/>
      <c r="DGF1031" s="705"/>
      <c r="DGG1031" s="705"/>
      <c r="DGH1031" s="705"/>
      <c r="DGI1031" s="705"/>
      <c r="DGJ1031" s="705"/>
      <c r="DGK1031" s="705"/>
      <c r="DGL1031" s="705"/>
      <c r="DGM1031" s="705"/>
      <c r="DGN1031" s="705"/>
      <c r="DGO1031" s="705"/>
      <c r="DGP1031" s="705"/>
      <c r="DGQ1031" s="705"/>
      <c r="DGR1031" s="705"/>
      <c r="DGS1031" s="705"/>
      <c r="DGT1031" s="705"/>
      <c r="DGU1031" s="705"/>
      <c r="DGV1031" s="705"/>
      <c r="DGW1031" s="705"/>
      <c r="DGX1031" s="705"/>
      <c r="DGY1031" s="705"/>
      <c r="DGZ1031" s="705"/>
      <c r="DHA1031" s="705"/>
      <c r="DHB1031" s="705"/>
      <c r="DHC1031" s="705"/>
      <c r="DHD1031" s="705"/>
      <c r="DHE1031" s="705"/>
      <c r="DHF1031" s="705"/>
      <c r="DHG1031" s="705"/>
      <c r="DHH1031" s="705"/>
      <c r="DHI1031" s="705"/>
      <c r="DHJ1031" s="705"/>
      <c r="DHK1031" s="705"/>
      <c r="DHL1031" s="705"/>
      <c r="DHM1031" s="705"/>
      <c r="DHN1031" s="705"/>
      <c r="DHO1031" s="705"/>
      <c r="DHP1031" s="705"/>
      <c r="DHQ1031" s="705"/>
      <c r="DHR1031" s="705"/>
      <c r="DHS1031" s="705"/>
      <c r="DHT1031" s="705"/>
      <c r="DHU1031" s="705"/>
      <c r="DHV1031" s="705"/>
      <c r="DHW1031" s="705"/>
      <c r="DHX1031" s="705"/>
      <c r="DHY1031" s="705"/>
      <c r="DHZ1031" s="705"/>
      <c r="DIA1031" s="705"/>
      <c r="DIB1031" s="705"/>
      <c r="DIC1031" s="705"/>
      <c r="DID1031" s="705"/>
      <c r="DIE1031" s="705"/>
      <c r="DIF1031" s="705"/>
      <c r="DIG1031" s="705"/>
      <c r="DIH1031" s="705"/>
      <c r="DII1031" s="705"/>
      <c r="DIJ1031" s="705"/>
      <c r="DIK1031" s="705"/>
      <c r="DIL1031" s="705"/>
      <c r="DIM1031" s="705"/>
      <c r="DIN1031" s="705"/>
      <c r="DIO1031" s="705"/>
      <c r="DIP1031" s="705"/>
      <c r="DIQ1031" s="705"/>
      <c r="DIR1031" s="705"/>
      <c r="DIS1031" s="705"/>
      <c r="DIT1031" s="705"/>
      <c r="DIU1031" s="705"/>
      <c r="DIV1031" s="705"/>
      <c r="DIW1031" s="705"/>
      <c r="DIX1031" s="705"/>
      <c r="DIY1031" s="705"/>
      <c r="DIZ1031" s="705"/>
      <c r="DJA1031" s="705"/>
      <c r="DJB1031" s="705"/>
      <c r="DJC1031" s="705"/>
      <c r="DJD1031" s="705"/>
      <c r="DJE1031" s="705"/>
      <c r="DJF1031" s="705"/>
      <c r="DJG1031" s="705"/>
      <c r="DJH1031" s="705"/>
      <c r="DJI1031" s="705"/>
      <c r="DJJ1031" s="705"/>
      <c r="DJK1031" s="705"/>
      <c r="DJL1031" s="705"/>
      <c r="DJM1031" s="705"/>
      <c r="DJN1031" s="705"/>
      <c r="DJO1031" s="705"/>
      <c r="DJP1031" s="705"/>
      <c r="DJQ1031" s="705"/>
      <c r="DJR1031" s="705"/>
      <c r="DJS1031" s="705"/>
      <c r="DJT1031" s="705"/>
      <c r="DJU1031" s="705"/>
      <c r="DJV1031" s="705"/>
      <c r="DJW1031" s="705"/>
      <c r="DJX1031" s="705"/>
      <c r="DJY1031" s="705"/>
      <c r="DJZ1031" s="705"/>
      <c r="DKA1031" s="705"/>
      <c r="DKB1031" s="705"/>
      <c r="DKC1031" s="705"/>
      <c r="DKD1031" s="705"/>
      <c r="DKE1031" s="705"/>
      <c r="DKF1031" s="705"/>
      <c r="DKG1031" s="705"/>
      <c r="DKH1031" s="705"/>
      <c r="DKI1031" s="705"/>
      <c r="DKJ1031" s="705"/>
      <c r="DKK1031" s="705"/>
      <c r="DKL1031" s="705"/>
      <c r="DKM1031" s="705"/>
      <c r="DKN1031" s="705"/>
      <c r="DKO1031" s="705"/>
      <c r="DKP1031" s="705"/>
      <c r="DKQ1031" s="705"/>
      <c r="DKR1031" s="705"/>
      <c r="DKS1031" s="705"/>
      <c r="DKT1031" s="705"/>
      <c r="DKU1031" s="705"/>
      <c r="DKV1031" s="705"/>
      <c r="DKW1031" s="705"/>
      <c r="DKX1031" s="705"/>
      <c r="DKY1031" s="705"/>
      <c r="DKZ1031" s="705"/>
      <c r="DLA1031" s="705"/>
      <c r="DLB1031" s="705"/>
      <c r="DLC1031" s="705"/>
      <c r="DLD1031" s="705"/>
      <c r="DLE1031" s="705"/>
      <c r="DLF1031" s="705"/>
      <c r="DLG1031" s="705"/>
      <c r="DLH1031" s="705"/>
      <c r="DLI1031" s="705"/>
      <c r="DLJ1031" s="705"/>
      <c r="DLK1031" s="705"/>
      <c r="DLL1031" s="705"/>
      <c r="DLM1031" s="705"/>
      <c r="DLN1031" s="705"/>
      <c r="DLO1031" s="705"/>
      <c r="DLP1031" s="705"/>
      <c r="DLQ1031" s="705"/>
      <c r="DLR1031" s="705"/>
      <c r="DLS1031" s="705"/>
      <c r="DLT1031" s="705"/>
      <c r="DLU1031" s="705"/>
      <c r="DLV1031" s="705"/>
      <c r="DLW1031" s="705"/>
      <c r="DLX1031" s="705"/>
      <c r="DLY1031" s="705"/>
      <c r="DLZ1031" s="705"/>
      <c r="DMA1031" s="705"/>
      <c r="DMB1031" s="705"/>
      <c r="DMC1031" s="705"/>
      <c r="DMD1031" s="705"/>
      <c r="DME1031" s="705"/>
      <c r="DMF1031" s="705"/>
      <c r="DMG1031" s="705"/>
      <c r="DMH1031" s="705"/>
      <c r="DMI1031" s="705"/>
      <c r="DMJ1031" s="705"/>
      <c r="DMK1031" s="705"/>
      <c r="DML1031" s="705"/>
      <c r="DMM1031" s="705"/>
      <c r="DMN1031" s="705"/>
      <c r="DMO1031" s="705"/>
      <c r="DMP1031" s="705"/>
      <c r="DMQ1031" s="705"/>
      <c r="DMR1031" s="705"/>
      <c r="DMS1031" s="705"/>
      <c r="DMT1031" s="705"/>
      <c r="DMU1031" s="705"/>
      <c r="DMV1031" s="705"/>
      <c r="DMW1031" s="705"/>
      <c r="DMX1031" s="705"/>
      <c r="DMY1031" s="705"/>
      <c r="DMZ1031" s="705"/>
      <c r="DNA1031" s="705"/>
      <c r="DNB1031" s="705"/>
      <c r="DNC1031" s="705"/>
      <c r="DND1031" s="705"/>
      <c r="DNE1031" s="705"/>
      <c r="DNF1031" s="705"/>
      <c r="DNG1031" s="705"/>
      <c r="DNH1031" s="705"/>
      <c r="DNI1031" s="705"/>
      <c r="DNJ1031" s="705"/>
      <c r="DNK1031" s="705"/>
      <c r="DNL1031" s="705"/>
      <c r="DNM1031" s="705"/>
      <c r="DNN1031" s="705"/>
      <c r="DNO1031" s="705"/>
      <c r="DNP1031" s="705"/>
      <c r="DNQ1031" s="705"/>
      <c r="DNR1031" s="705"/>
      <c r="DNS1031" s="705"/>
      <c r="DNT1031" s="705"/>
      <c r="DNU1031" s="705"/>
      <c r="DNV1031" s="705"/>
      <c r="DNW1031" s="705"/>
      <c r="DNX1031" s="705"/>
      <c r="DNY1031" s="705"/>
      <c r="DNZ1031" s="705"/>
      <c r="DOA1031" s="705"/>
      <c r="DOB1031" s="705"/>
      <c r="DOC1031" s="705"/>
      <c r="DOD1031" s="705"/>
      <c r="DOE1031" s="705"/>
      <c r="DOF1031" s="705"/>
      <c r="DOG1031" s="705"/>
      <c r="DOH1031" s="705"/>
      <c r="DOI1031" s="705"/>
      <c r="DOJ1031" s="705"/>
      <c r="DOK1031" s="705"/>
      <c r="DOL1031" s="705"/>
      <c r="DOM1031" s="705"/>
      <c r="DON1031" s="705"/>
      <c r="DOO1031" s="705"/>
      <c r="DOP1031" s="705"/>
      <c r="DOQ1031" s="705"/>
      <c r="DOR1031" s="705"/>
      <c r="DOS1031" s="705"/>
      <c r="DOT1031" s="705"/>
      <c r="DOU1031" s="705"/>
      <c r="DOV1031" s="705"/>
      <c r="DOW1031" s="705"/>
      <c r="DOX1031" s="705"/>
      <c r="DOY1031" s="705"/>
      <c r="DOZ1031" s="705"/>
      <c r="DPA1031" s="705"/>
      <c r="DPB1031" s="705"/>
      <c r="DPC1031" s="705"/>
      <c r="DPD1031" s="705"/>
      <c r="DPE1031" s="705"/>
      <c r="DPF1031" s="705"/>
      <c r="DPG1031" s="705"/>
      <c r="DPH1031" s="705"/>
      <c r="DPI1031" s="705"/>
      <c r="DPJ1031" s="705"/>
      <c r="DPK1031" s="705"/>
      <c r="DPL1031" s="705"/>
      <c r="DPM1031" s="705"/>
      <c r="DPN1031" s="705"/>
      <c r="DPO1031" s="705"/>
      <c r="DPP1031" s="705"/>
      <c r="DPQ1031" s="705"/>
      <c r="DPR1031" s="705"/>
      <c r="DPS1031" s="705"/>
      <c r="DPT1031" s="705"/>
      <c r="DPU1031" s="705"/>
      <c r="DPV1031" s="705"/>
      <c r="DPW1031" s="705"/>
      <c r="DPX1031" s="705"/>
      <c r="DPY1031" s="705"/>
      <c r="DPZ1031" s="705"/>
      <c r="DQA1031" s="705"/>
      <c r="DQB1031" s="705"/>
      <c r="DQC1031" s="705"/>
      <c r="DQD1031" s="705"/>
      <c r="DQE1031" s="705"/>
      <c r="DQF1031" s="705"/>
      <c r="DQG1031" s="705"/>
      <c r="DQH1031" s="705"/>
      <c r="DQI1031" s="705"/>
      <c r="DQJ1031" s="705"/>
      <c r="DQK1031" s="705"/>
      <c r="DQL1031" s="705"/>
      <c r="DQM1031" s="705"/>
      <c r="DQN1031" s="705"/>
      <c r="DQO1031" s="705"/>
      <c r="DQP1031" s="705"/>
      <c r="DQQ1031" s="705"/>
      <c r="DQR1031" s="705"/>
      <c r="DQS1031" s="705"/>
      <c r="DQT1031" s="705"/>
      <c r="DQU1031" s="705"/>
      <c r="DQV1031" s="705"/>
      <c r="DQW1031" s="705"/>
      <c r="DQX1031" s="705"/>
      <c r="DQY1031" s="705"/>
      <c r="DQZ1031" s="705"/>
      <c r="DRA1031" s="705"/>
      <c r="DRB1031" s="705"/>
      <c r="DRC1031" s="705"/>
      <c r="DRD1031" s="705"/>
      <c r="DRE1031" s="705"/>
      <c r="DRF1031" s="705"/>
      <c r="DRG1031" s="705"/>
      <c r="DRH1031" s="705"/>
      <c r="DRI1031" s="705"/>
      <c r="DRJ1031" s="705"/>
      <c r="DRK1031" s="705"/>
      <c r="DRL1031" s="705"/>
      <c r="DRM1031" s="705"/>
      <c r="DRN1031" s="705"/>
      <c r="DRO1031" s="705"/>
      <c r="DRP1031" s="705"/>
      <c r="DRQ1031" s="705"/>
      <c r="DRR1031" s="705"/>
      <c r="DRS1031" s="705"/>
      <c r="DRT1031" s="705"/>
      <c r="DRU1031" s="705"/>
      <c r="DRV1031" s="705"/>
      <c r="DRW1031" s="705"/>
      <c r="DRX1031" s="705"/>
      <c r="DRY1031" s="705"/>
      <c r="DRZ1031" s="705"/>
      <c r="DSA1031" s="705"/>
      <c r="DSB1031" s="705"/>
      <c r="DSC1031" s="705"/>
      <c r="DSD1031" s="705"/>
      <c r="DSE1031" s="705"/>
      <c r="DSF1031" s="705"/>
      <c r="DSG1031" s="705"/>
      <c r="DSH1031" s="705"/>
      <c r="DSI1031" s="705"/>
      <c r="DSJ1031" s="705"/>
      <c r="DSK1031" s="705"/>
      <c r="DSL1031" s="705"/>
      <c r="DSM1031" s="705"/>
      <c r="DSN1031" s="705"/>
      <c r="DSO1031" s="705"/>
      <c r="DSP1031" s="705"/>
      <c r="DSQ1031" s="705"/>
      <c r="DSR1031" s="705"/>
      <c r="DSS1031" s="705"/>
      <c r="DST1031" s="705"/>
      <c r="DSU1031" s="705"/>
      <c r="DSV1031" s="705"/>
      <c r="DSW1031" s="705"/>
      <c r="DSX1031" s="705"/>
      <c r="DSY1031" s="705"/>
      <c r="DSZ1031" s="705"/>
      <c r="DTA1031" s="705"/>
      <c r="DTB1031" s="705"/>
      <c r="DTC1031" s="705"/>
      <c r="DTD1031" s="705"/>
      <c r="DTE1031" s="705"/>
      <c r="DTF1031" s="705"/>
      <c r="DTG1031" s="705"/>
      <c r="DTH1031" s="705"/>
      <c r="DTI1031" s="705"/>
      <c r="DTJ1031" s="705"/>
      <c r="DTK1031" s="705"/>
      <c r="DTL1031" s="705"/>
      <c r="DTM1031" s="705"/>
      <c r="DTN1031" s="705"/>
      <c r="DTO1031" s="705"/>
      <c r="DTP1031" s="705"/>
      <c r="DTQ1031" s="705"/>
      <c r="DTR1031" s="705"/>
      <c r="DTS1031" s="705"/>
      <c r="DTT1031" s="705"/>
      <c r="DTU1031" s="705"/>
      <c r="DTV1031" s="705"/>
      <c r="DTW1031" s="705"/>
      <c r="DTX1031" s="705"/>
      <c r="DTY1031" s="705"/>
      <c r="DTZ1031" s="705"/>
      <c r="DUA1031" s="705"/>
      <c r="DUB1031" s="705"/>
      <c r="DUC1031" s="705"/>
      <c r="DUD1031" s="705"/>
      <c r="DUE1031" s="705"/>
      <c r="DUF1031" s="705"/>
      <c r="DUG1031" s="705"/>
      <c r="DUH1031" s="705"/>
      <c r="DUI1031" s="705"/>
      <c r="DUJ1031" s="705"/>
      <c r="DUK1031" s="705"/>
      <c r="DUL1031" s="705"/>
      <c r="DUM1031" s="705"/>
      <c r="DUN1031" s="705"/>
      <c r="DUO1031" s="705"/>
      <c r="DUP1031" s="705"/>
      <c r="DUQ1031" s="705"/>
      <c r="DUR1031" s="705"/>
      <c r="DUS1031" s="705"/>
      <c r="DUT1031" s="705"/>
      <c r="DUU1031" s="705"/>
      <c r="DUV1031" s="705"/>
      <c r="DUW1031" s="705"/>
      <c r="DUX1031" s="705"/>
      <c r="DUY1031" s="705"/>
      <c r="DUZ1031" s="705"/>
      <c r="DVA1031" s="705"/>
      <c r="DVB1031" s="705"/>
      <c r="DVC1031" s="705"/>
      <c r="DVD1031" s="705"/>
      <c r="DVE1031" s="705"/>
      <c r="DVF1031" s="705"/>
      <c r="DVG1031" s="705"/>
      <c r="DVH1031" s="705"/>
      <c r="DVI1031" s="705"/>
      <c r="DVJ1031" s="705"/>
      <c r="DVK1031" s="705"/>
      <c r="DVL1031" s="705"/>
      <c r="DVM1031" s="705"/>
      <c r="DVN1031" s="705"/>
      <c r="DVO1031" s="705"/>
      <c r="DVP1031" s="705"/>
      <c r="DVQ1031" s="705"/>
      <c r="DVR1031" s="705"/>
      <c r="DVS1031" s="705"/>
      <c r="DVT1031" s="705"/>
      <c r="DVU1031" s="705"/>
      <c r="DVV1031" s="705"/>
      <c r="DVW1031" s="705"/>
      <c r="DVX1031" s="705"/>
      <c r="DVY1031" s="705"/>
      <c r="DVZ1031" s="705"/>
      <c r="DWA1031" s="705"/>
      <c r="DWB1031" s="705"/>
      <c r="DWC1031" s="705"/>
      <c r="DWD1031" s="705"/>
      <c r="DWE1031" s="705"/>
      <c r="DWF1031" s="705"/>
      <c r="DWG1031" s="705"/>
      <c r="DWH1031" s="705"/>
      <c r="DWI1031" s="705"/>
      <c r="DWJ1031" s="705"/>
      <c r="DWK1031" s="705"/>
      <c r="DWL1031" s="705"/>
      <c r="DWM1031" s="705"/>
      <c r="DWN1031" s="705"/>
      <c r="DWO1031" s="705"/>
      <c r="DWP1031" s="705"/>
      <c r="DWQ1031" s="705"/>
      <c r="DWR1031" s="705"/>
      <c r="DWS1031" s="705"/>
      <c r="DWT1031" s="705"/>
      <c r="DWU1031" s="705"/>
      <c r="DWV1031" s="705"/>
      <c r="DWW1031" s="705"/>
      <c r="DWX1031" s="705"/>
      <c r="DWY1031" s="705"/>
      <c r="DWZ1031" s="705"/>
      <c r="DXA1031" s="705"/>
      <c r="DXB1031" s="705"/>
      <c r="DXC1031" s="705"/>
      <c r="DXD1031" s="705"/>
      <c r="DXE1031" s="705"/>
      <c r="DXF1031" s="705"/>
      <c r="DXG1031" s="705"/>
      <c r="DXH1031" s="705"/>
      <c r="DXI1031" s="705"/>
      <c r="DXJ1031" s="705"/>
      <c r="DXK1031" s="705"/>
      <c r="DXL1031" s="705"/>
      <c r="DXM1031" s="705"/>
      <c r="DXN1031" s="705"/>
      <c r="DXO1031" s="705"/>
      <c r="DXP1031" s="705"/>
      <c r="DXQ1031" s="705"/>
      <c r="DXR1031" s="705"/>
      <c r="DXS1031" s="705"/>
      <c r="DXT1031" s="705"/>
      <c r="DXU1031" s="705"/>
      <c r="DXV1031" s="705"/>
      <c r="DXW1031" s="705"/>
      <c r="DXX1031" s="705"/>
      <c r="DXY1031" s="705"/>
      <c r="DXZ1031" s="705"/>
      <c r="DYA1031" s="705"/>
      <c r="DYB1031" s="705"/>
      <c r="DYC1031" s="705"/>
      <c r="DYD1031" s="705"/>
      <c r="DYE1031" s="705"/>
      <c r="DYF1031" s="705"/>
      <c r="DYG1031" s="705"/>
      <c r="DYH1031" s="705"/>
      <c r="DYI1031" s="705"/>
      <c r="DYJ1031" s="705"/>
      <c r="DYK1031" s="705"/>
      <c r="DYL1031" s="705"/>
      <c r="DYM1031" s="705"/>
      <c r="DYN1031" s="705"/>
      <c r="DYO1031" s="705"/>
      <c r="DYP1031" s="705"/>
      <c r="DYQ1031" s="705"/>
      <c r="DYR1031" s="705"/>
      <c r="DYS1031" s="705"/>
      <c r="DYT1031" s="705"/>
      <c r="DYU1031" s="705"/>
      <c r="DYV1031" s="705"/>
      <c r="DYW1031" s="705"/>
      <c r="DYX1031" s="705"/>
      <c r="DYY1031" s="705"/>
      <c r="DYZ1031" s="705"/>
      <c r="DZA1031" s="705"/>
      <c r="DZB1031" s="705"/>
      <c r="DZC1031" s="705"/>
      <c r="DZD1031" s="705"/>
      <c r="DZE1031" s="705"/>
      <c r="DZF1031" s="705"/>
      <c r="DZG1031" s="705"/>
      <c r="DZH1031" s="705"/>
      <c r="DZI1031" s="705"/>
      <c r="DZJ1031" s="705"/>
      <c r="DZK1031" s="705"/>
      <c r="DZL1031" s="705"/>
      <c r="DZM1031" s="705"/>
      <c r="DZN1031" s="705"/>
      <c r="DZO1031" s="705"/>
      <c r="DZP1031" s="705"/>
      <c r="DZQ1031" s="705"/>
      <c r="DZR1031" s="705"/>
      <c r="DZS1031" s="705"/>
      <c r="DZT1031" s="705"/>
      <c r="DZU1031" s="705"/>
      <c r="DZV1031" s="705"/>
      <c r="DZW1031" s="705"/>
      <c r="DZX1031" s="705"/>
      <c r="DZY1031" s="705"/>
      <c r="DZZ1031" s="705"/>
      <c r="EAA1031" s="705"/>
      <c r="EAB1031" s="705"/>
      <c r="EAC1031" s="705"/>
      <c r="EAD1031" s="705"/>
      <c r="EAE1031" s="705"/>
      <c r="EAF1031" s="705"/>
      <c r="EAG1031" s="705"/>
      <c r="EAH1031" s="705"/>
      <c r="EAI1031" s="705"/>
      <c r="EAJ1031" s="705"/>
      <c r="EAK1031" s="705"/>
      <c r="EAL1031" s="705"/>
      <c r="EAM1031" s="705"/>
      <c r="EAN1031" s="705"/>
      <c r="EAO1031" s="705"/>
      <c r="EAP1031" s="705"/>
      <c r="EAQ1031" s="705"/>
      <c r="EAR1031" s="705"/>
      <c r="EAS1031" s="705"/>
      <c r="EAT1031" s="705"/>
      <c r="EAU1031" s="705"/>
      <c r="EAV1031" s="705"/>
      <c r="EAW1031" s="705"/>
      <c r="EAX1031" s="705"/>
      <c r="EAY1031" s="705"/>
      <c r="EAZ1031" s="705"/>
      <c r="EBA1031" s="705"/>
      <c r="EBB1031" s="705"/>
      <c r="EBC1031" s="705"/>
      <c r="EBD1031" s="705"/>
      <c r="EBE1031" s="705"/>
      <c r="EBF1031" s="705"/>
      <c r="EBG1031" s="705"/>
      <c r="EBH1031" s="705"/>
      <c r="EBI1031" s="705"/>
      <c r="EBJ1031" s="705"/>
      <c r="EBK1031" s="705"/>
      <c r="EBL1031" s="705"/>
      <c r="EBM1031" s="705"/>
      <c r="EBN1031" s="705"/>
      <c r="EBO1031" s="705"/>
      <c r="EBP1031" s="705"/>
      <c r="EBQ1031" s="705"/>
      <c r="EBR1031" s="705"/>
      <c r="EBS1031" s="705"/>
      <c r="EBT1031" s="705"/>
      <c r="EBU1031" s="705"/>
      <c r="EBV1031" s="705"/>
      <c r="EBW1031" s="705"/>
      <c r="EBX1031" s="705"/>
      <c r="EBY1031" s="705"/>
      <c r="EBZ1031" s="705"/>
      <c r="ECA1031" s="705"/>
      <c r="ECB1031" s="705"/>
      <c r="ECC1031" s="705"/>
      <c r="ECD1031" s="705"/>
      <c r="ECE1031" s="705"/>
      <c r="ECF1031" s="705"/>
      <c r="ECG1031" s="705"/>
      <c r="ECH1031" s="705"/>
      <c r="ECI1031" s="705"/>
      <c r="ECJ1031" s="705"/>
      <c r="ECK1031" s="705"/>
      <c r="ECL1031" s="705"/>
      <c r="ECM1031" s="705"/>
      <c r="ECN1031" s="705"/>
      <c r="ECO1031" s="705"/>
      <c r="ECP1031" s="705"/>
      <c r="ECQ1031" s="705"/>
      <c r="ECR1031" s="705"/>
      <c r="ECS1031" s="705"/>
      <c r="ECT1031" s="705"/>
      <c r="ECU1031" s="705"/>
      <c r="ECV1031" s="705"/>
      <c r="ECW1031" s="705"/>
      <c r="ECX1031" s="705"/>
      <c r="ECY1031" s="705"/>
      <c r="ECZ1031" s="705"/>
      <c r="EDA1031" s="705"/>
      <c r="EDB1031" s="705"/>
      <c r="EDC1031" s="705"/>
      <c r="EDD1031" s="705"/>
      <c r="EDE1031" s="705"/>
      <c r="EDF1031" s="705"/>
      <c r="EDG1031" s="705"/>
      <c r="EDH1031" s="705"/>
      <c r="EDI1031" s="705"/>
      <c r="EDJ1031" s="705"/>
      <c r="EDK1031" s="705"/>
      <c r="EDL1031" s="705"/>
      <c r="EDM1031" s="705"/>
      <c r="EDN1031" s="705"/>
      <c r="EDO1031" s="705"/>
      <c r="EDP1031" s="705"/>
      <c r="EDQ1031" s="705"/>
      <c r="EDR1031" s="705"/>
      <c r="EDS1031" s="705"/>
      <c r="EDT1031" s="705"/>
      <c r="EDU1031" s="705"/>
      <c r="EDV1031" s="705"/>
      <c r="EDW1031" s="705"/>
      <c r="EDX1031" s="705"/>
      <c r="EDY1031" s="705"/>
      <c r="EDZ1031" s="705"/>
      <c r="EEA1031" s="705"/>
      <c r="EEB1031" s="705"/>
      <c r="EEC1031" s="705"/>
      <c r="EED1031" s="705"/>
      <c r="EEE1031" s="705"/>
      <c r="EEF1031" s="705"/>
      <c r="EEG1031" s="705"/>
      <c r="EEH1031" s="705"/>
      <c r="EEI1031" s="705"/>
      <c r="EEJ1031" s="705"/>
      <c r="EEK1031" s="705"/>
      <c r="EEL1031" s="705"/>
      <c r="EEM1031" s="705"/>
      <c r="EEN1031" s="705"/>
      <c r="EEO1031" s="705"/>
      <c r="EEP1031" s="705"/>
      <c r="EEQ1031" s="705"/>
      <c r="EER1031" s="705"/>
      <c r="EES1031" s="705"/>
      <c r="EET1031" s="705"/>
      <c r="EEU1031" s="705"/>
      <c r="EEV1031" s="705"/>
      <c r="EEW1031" s="705"/>
      <c r="EEX1031" s="705"/>
      <c r="EEY1031" s="705"/>
      <c r="EEZ1031" s="705"/>
      <c r="EFA1031" s="705"/>
      <c r="EFB1031" s="705"/>
      <c r="EFC1031" s="705"/>
      <c r="EFD1031" s="705"/>
      <c r="EFE1031" s="705"/>
      <c r="EFF1031" s="705"/>
      <c r="EFG1031" s="705"/>
      <c r="EFH1031" s="705"/>
      <c r="EFI1031" s="705"/>
      <c r="EFJ1031" s="705"/>
      <c r="EFK1031" s="705"/>
      <c r="EFL1031" s="705"/>
      <c r="EFM1031" s="705"/>
      <c r="EFN1031" s="705"/>
      <c r="EFO1031" s="705"/>
      <c r="EFP1031" s="705"/>
      <c r="EFQ1031" s="705"/>
      <c r="EFR1031" s="705"/>
      <c r="EFS1031" s="705"/>
      <c r="EFT1031" s="705"/>
      <c r="EFU1031" s="705"/>
      <c r="EFV1031" s="705"/>
      <c r="EFW1031" s="705"/>
      <c r="EFX1031" s="705"/>
      <c r="EFY1031" s="705"/>
      <c r="EFZ1031" s="705"/>
      <c r="EGA1031" s="705"/>
      <c r="EGB1031" s="705"/>
      <c r="EGC1031" s="705"/>
      <c r="EGD1031" s="705"/>
      <c r="EGE1031" s="705"/>
      <c r="EGF1031" s="705"/>
      <c r="EGG1031" s="705"/>
      <c r="EGH1031" s="705"/>
      <c r="EGI1031" s="705"/>
      <c r="EGJ1031" s="705"/>
      <c r="EGK1031" s="705"/>
      <c r="EGL1031" s="705"/>
      <c r="EGM1031" s="705"/>
      <c r="EGN1031" s="705"/>
      <c r="EGO1031" s="705"/>
      <c r="EGP1031" s="705"/>
      <c r="EGQ1031" s="705"/>
      <c r="EGR1031" s="705"/>
      <c r="EGS1031" s="705"/>
      <c r="EGT1031" s="705"/>
      <c r="EGU1031" s="705"/>
      <c r="EGV1031" s="705"/>
      <c r="EGW1031" s="705"/>
      <c r="EGX1031" s="705"/>
      <c r="EGY1031" s="705"/>
      <c r="EGZ1031" s="705"/>
      <c r="EHA1031" s="705"/>
      <c r="EHB1031" s="705"/>
      <c r="EHC1031" s="705"/>
      <c r="EHD1031" s="705"/>
      <c r="EHE1031" s="705"/>
      <c r="EHF1031" s="705"/>
      <c r="EHG1031" s="705"/>
      <c r="EHH1031" s="705"/>
      <c r="EHI1031" s="705"/>
      <c r="EHJ1031" s="705"/>
      <c r="EHK1031" s="705"/>
      <c r="EHL1031" s="705"/>
      <c r="EHM1031" s="705"/>
      <c r="EHN1031" s="705"/>
      <c r="EHO1031" s="705"/>
      <c r="EHP1031" s="705"/>
      <c r="EHQ1031" s="705"/>
      <c r="EHR1031" s="705"/>
      <c r="EHS1031" s="705"/>
      <c r="EHT1031" s="705"/>
      <c r="EHU1031" s="705"/>
      <c r="EHV1031" s="705"/>
      <c r="EHW1031" s="705"/>
      <c r="EHX1031" s="705"/>
      <c r="EHY1031" s="705"/>
      <c r="EHZ1031" s="705"/>
      <c r="EIA1031" s="705"/>
      <c r="EIB1031" s="705"/>
      <c r="EIC1031" s="705"/>
      <c r="EID1031" s="705"/>
      <c r="EIE1031" s="705"/>
      <c r="EIF1031" s="705"/>
      <c r="EIG1031" s="705"/>
      <c r="EIH1031" s="705"/>
      <c r="EII1031" s="705"/>
      <c r="EIJ1031" s="705"/>
      <c r="EIK1031" s="705"/>
      <c r="EIL1031" s="705"/>
      <c r="EIM1031" s="705"/>
      <c r="EIN1031" s="705"/>
      <c r="EIO1031" s="705"/>
      <c r="EIP1031" s="705"/>
      <c r="EIQ1031" s="705"/>
      <c r="EIR1031" s="705"/>
      <c r="EIS1031" s="705"/>
      <c r="EIT1031" s="705"/>
      <c r="EIU1031" s="705"/>
      <c r="EIV1031" s="705"/>
      <c r="EIW1031" s="705"/>
      <c r="EIX1031" s="705"/>
      <c r="EIY1031" s="705"/>
      <c r="EIZ1031" s="705"/>
      <c r="EJA1031" s="705"/>
      <c r="EJB1031" s="705"/>
      <c r="EJC1031" s="705"/>
      <c r="EJD1031" s="705"/>
      <c r="EJE1031" s="705"/>
      <c r="EJF1031" s="705"/>
      <c r="EJG1031" s="705"/>
      <c r="EJH1031" s="705"/>
      <c r="EJI1031" s="705"/>
      <c r="EJJ1031" s="705"/>
      <c r="EJK1031" s="705"/>
      <c r="EJL1031" s="705"/>
      <c r="EJM1031" s="705"/>
      <c r="EJN1031" s="705"/>
      <c r="EJO1031" s="705"/>
      <c r="EJP1031" s="705"/>
      <c r="EJQ1031" s="705"/>
      <c r="EJR1031" s="705"/>
      <c r="EJS1031" s="705"/>
      <c r="EJT1031" s="705"/>
      <c r="EJU1031" s="705"/>
      <c r="EJV1031" s="705"/>
      <c r="EJW1031" s="705"/>
      <c r="EJX1031" s="705"/>
      <c r="EJY1031" s="705"/>
      <c r="EJZ1031" s="705"/>
      <c r="EKA1031" s="705"/>
      <c r="EKB1031" s="705"/>
      <c r="EKC1031" s="705"/>
      <c r="EKD1031" s="705"/>
      <c r="EKE1031" s="705"/>
      <c r="EKF1031" s="705"/>
      <c r="EKG1031" s="705"/>
      <c r="EKH1031" s="705"/>
      <c r="EKI1031" s="705"/>
      <c r="EKJ1031" s="705"/>
      <c r="EKK1031" s="705"/>
      <c r="EKL1031" s="705"/>
      <c r="EKM1031" s="705"/>
      <c r="EKN1031" s="705"/>
      <c r="EKO1031" s="705"/>
      <c r="EKP1031" s="705"/>
      <c r="EKQ1031" s="705"/>
      <c r="EKR1031" s="705"/>
      <c r="EKS1031" s="705"/>
      <c r="EKT1031" s="705"/>
      <c r="EKU1031" s="705"/>
      <c r="EKV1031" s="705"/>
      <c r="EKW1031" s="705"/>
      <c r="EKX1031" s="705"/>
      <c r="EKY1031" s="705"/>
      <c r="EKZ1031" s="705"/>
      <c r="ELA1031" s="705"/>
      <c r="ELB1031" s="705"/>
      <c r="ELC1031" s="705"/>
      <c r="ELD1031" s="705"/>
      <c r="ELE1031" s="705"/>
      <c r="ELF1031" s="705"/>
      <c r="ELG1031" s="705"/>
      <c r="ELH1031" s="705"/>
      <c r="ELI1031" s="705"/>
      <c r="ELJ1031" s="705"/>
      <c r="ELK1031" s="705"/>
      <c r="ELL1031" s="705"/>
      <c r="ELM1031" s="705"/>
      <c r="ELN1031" s="705"/>
      <c r="ELO1031" s="705"/>
      <c r="ELP1031" s="705"/>
      <c r="ELQ1031" s="705"/>
      <c r="ELR1031" s="705"/>
      <c r="ELS1031" s="705"/>
      <c r="ELT1031" s="705"/>
      <c r="ELU1031" s="705"/>
      <c r="ELV1031" s="705"/>
      <c r="ELW1031" s="705"/>
      <c r="ELX1031" s="705"/>
      <c r="ELY1031" s="705"/>
      <c r="ELZ1031" s="705"/>
      <c r="EMA1031" s="705"/>
      <c r="EMB1031" s="705"/>
      <c r="EMC1031" s="705"/>
      <c r="EMD1031" s="705"/>
      <c r="EME1031" s="705"/>
      <c r="EMF1031" s="705"/>
      <c r="EMG1031" s="705"/>
      <c r="EMH1031" s="705"/>
      <c r="EMI1031" s="705"/>
      <c r="EMJ1031" s="705"/>
      <c r="EMK1031" s="705"/>
      <c r="EML1031" s="705"/>
      <c r="EMM1031" s="705"/>
      <c r="EMN1031" s="705"/>
      <c r="EMO1031" s="705"/>
      <c r="EMP1031" s="705"/>
      <c r="EMQ1031" s="705"/>
      <c r="EMR1031" s="705"/>
      <c r="EMS1031" s="705"/>
      <c r="EMT1031" s="705"/>
      <c r="EMU1031" s="705"/>
      <c r="EMV1031" s="705"/>
      <c r="EMW1031" s="705"/>
      <c r="EMX1031" s="705"/>
      <c r="EMY1031" s="705"/>
      <c r="EMZ1031" s="705"/>
      <c r="ENA1031" s="705"/>
      <c r="ENB1031" s="705"/>
      <c r="ENC1031" s="705"/>
      <c r="END1031" s="705"/>
      <c r="ENE1031" s="705"/>
      <c r="ENF1031" s="705"/>
      <c r="ENG1031" s="705"/>
      <c r="ENH1031" s="705"/>
      <c r="ENI1031" s="705"/>
      <c r="ENJ1031" s="705"/>
      <c r="ENK1031" s="705"/>
      <c r="ENL1031" s="705"/>
      <c r="ENM1031" s="705"/>
      <c r="ENN1031" s="705"/>
      <c r="ENO1031" s="705"/>
      <c r="ENP1031" s="705"/>
      <c r="ENQ1031" s="705"/>
      <c r="ENR1031" s="705"/>
      <c r="ENS1031" s="705"/>
      <c r="ENT1031" s="705"/>
      <c r="ENU1031" s="705"/>
      <c r="ENV1031" s="705"/>
      <c r="ENW1031" s="705"/>
      <c r="ENX1031" s="705"/>
      <c r="ENY1031" s="705"/>
      <c r="ENZ1031" s="705"/>
      <c r="EOA1031" s="705"/>
      <c r="EOB1031" s="705"/>
      <c r="EOC1031" s="705"/>
      <c r="EOD1031" s="705"/>
      <c r="EOE1031" s="705"/>
      <c r="EOF1031" s="705"/>
      <c r="EOG1031" s="705"/>
      <c r="EOH1031" s="705"/>
      <c r="EOI1031" s="705"/>
      <c r="EOJ1031" s="705"/>
      <c r="EOK1031" s="705"/>
      <c r="EOL1031" s="705"/>
      <c r="EOM1031" s="705"/>
      <c r="EON1031" s="705"/>
      <c r="EOO1031" s="705"/>
      <c r="EOP1031" s="705"/>
      <c r="EOQ1031" s="705"/>
      <c r="EOR1031" s="705"/>
      <c r="EOS1031" s="705"/>
      <c r="EOT1031" s="705"/>
      <c r="EOU1031" s="705"/>
      <c r="EOV1031" s="705"/>
      <c r="EOW1031" s="705"/>
      <c r="EOX1031" s="705"/>
      <c r="EOY1031" s="705"/>
      <c r="EOZ1031" s="705"/>
      <c r="EPA1031" s="705"/>
      <c r="EPB1031" s="705"/>
      <c r="EPC1031" s="705"/>
      <c r="EPD1031" s="705"/>
      <c r="EPE1031" s="705"/>
      <c r="EPF1031" s="705"/>
      <c r="EPG1031" s="705"/>
      <c r="EPH1031" s="705"/>
      <c r="EPI1031" s="705"/>
      <c r="EPJ1031" s="705"/>
      <c r="EPK1031" s="705"/>
      <c r="EPL1031" s="705"/>
      <c r="EPM1031" s="705"/>
      <c r="EPN1031" s="705"/>
      <c r="EPO1031" s="705"/>
      <c r="EPP1031" s="705"/>
      <c r="EPQ1031" s="705"/>
      <c r="EPR1031" s="705"/>
      <c r="EPS1031" s="705"/>
      <c r="EPT1031" s="705"/>
      <c r="EPU1031" s="705"/>
      <c r="EPV1031" s="705"/>
      <c r="EPW1031" s="705"/>
      <c r="EPX1031" s="705"/>
      <c r="EPY1031" s="705"/>
      <c r="EPZ1031" s="705"/>
      <c r="EQA1031" s="705"/>
      <c r="EQB1031" s="705"/>
      <c r="EQC1031" s="705"/>
      <c r="EQD1031" s="705"/>
      <c r="EQE1031" s="705"/>
      <c r="EQF1031" s="705"/>
      <c r="EQG1031" s="705"/>
      <c r="EQH1031" s="705"/>
      <c r="EQI1031" s="705"/>
      <c r="EQJ1031" s="705"/>
      <c r="EQK1031" s="705"/>
      <c r="EQL1031" s="705"/>
      <c r="EQM1031" s="705"/>
      <c r="EQN1031" s="705"/>
      <c r="EQO1031" s="705"/>
      <c r="EQP1031" s="705"/>
      <c r="EQQ1031" s="705"/>
      <c r="EQR1031" s="705"/>
      <c r="EQS1031" s="705"/>
      <c r="EQT1031" s="705"/>
      <c r="EQU1031" s="705"/>
      <c r="EQV1031" s="705"/>
      <c r="EQW1031" s="705"/>
      <c r="EQX1031" s="705"/>
      <c r="EQY1031" s="705"/>
      <c r="EQZ1031" s="705"/>
      <c r="ERA1031" s="705"/>
      <c r="ERB1031" s="705"/>
      <c r="ERC1031" s="705"/>
      <c r="ERD1031" s="705"/>
      <c r="ERE1031" s="705"/>
      <c r="ERF1031" s="705"/>
      <c r="ERG1031" s="705"/>
      <c r="ERH1031" s="705"/>
      <c r="ERI1031" s="705"/>
      <c r="ERJ1031" s="705"/>
      <c r="ERK1031" s="705"/>
      <c r="ERL1031" s="705"/>
      <c r="ERM1031" s="705"/>
      <c r="ERN1031" s="705"/>
      <c r="ERO1031" s="705"/>
      <c r="ERP1031" s="705"/>
      <c r="ERQ1031" s="705"/>
      <c r="ERR1031" s="705"/>
      <c r="ERS1031" s="705"/>
      <c r="ERT1031" s="705"/>
      <c r="ERU1031" s="705"/>
      <c r="ERV1031" s="705"/>
      <c r="ERW1031" s="705"/>
      <c r="ERX1031" s="705"/>
      <c r="ERY1031" s="705"/>
      <c r="ERZ1031" s="705"/>
      <c r="ESA1031" s="705"/>
      <c r="ESB1031" s="705"/>
      <c r="ESC1031" s="705"/>
      <c r="ESD1031" s="705"/>
      <c r="ESE1031" s="705"/>
      <c r="ESF1031" s="705"/>
      <c r="ESG1031" s="705"/>
      <c r="ESH1031" s="705"/>
      <c r="ESI1031" s="705"/>
      <c r="ESJ1031" s="705"/>
      <c r="ESK1031" s="705"/>
      <c r="ESL1031" s="705"/>
      <c r="ESM1031" s="705"/>
      <c r="ESN1031" s="705"/>
      <c r="ESO1031" s="705"/>
      <c r="ESP1031" s="705"/>
      <c r="ESQ1031" s="705"/>
      <c r="ESR1031" s="705"/>
      <c r="ESS1031" s="705"/>
      <c r="EST1031" s="705"/>
      <c r="ESU1031" s="705"/>
      <c r="ESV1031" s="705"/>
      <c r="ESW1031" s="705"/>
      <c r="ESX1031" s="705"/>
      <c r="ESY1031" s="705"/>
      <c r="ESZ1031" s="705"/>
      <c r="ETA1031" s="705"/>
      <c r="ETB1031" s="705"/>
      <c r="ETC1031" s="705"/>
      <c r="ETD1031" s="705"/>
      <c r="ETE1031" s="705"/>
      <c r="ETF1031" s="705"/>
      <c r="ETG1031" s="705"/>
      <c r="ETH1031" s="705"/>
      <c r="ETI1031" s="705"/>
      <c r="ETJ1031" s="705"/>
      <c r="ETK1031" s="705"/>
      <c r="ETL1031" s="705"/>
      <c r="ETM1031" s="705"/>
      <c r="ETN1031" s="705"/>
      <c r="ETO1031" s="705"/>
      <c r="ETP1031" s="705"/>
      <c r="ETQ1031" s="705"/>
      <c r="ETR1031" s="705"/>
      <c r="ETS1031" s="705"/>
      <c r="ETT1031" s="705"/>
      <c r="ETU1031" s="705"/>
      <c r="ETV1031" s="705"/>
      <c r="ETW1031" s="705"/>
      <c r="ETX1031" s="705"/>
      <c r="ETY1031" s="705"/>
      <c r="ETZ1031" s="705"/>
      <c r="EUA1031" s="705"/>
      <c r="EUB1031" s="705"/>
      <c r="EUC1031" s="705"/>
      <c r="EUD1031" s="705"/>
      <c r="EUE1031" s="705"/>
      <c r="EUF1031" s="705"/>
      <c r="EUG1031" s="705"/>
      <c r="EUH1031" s="705"/>
      <c r="EUI1031" s="705"/>
      <c r="EUJ1031" s="705"/>
      <c r="EUK1031" s="705"/>
      <c r="EUL1031" s="705"/>
      <c r="EUM1031" s="705"/>
      <c r="EUN1031" s="705"/>
      <c r="EUO1031" s="705"/>
      <c r="EUP1031" s="705"/>
      <c r="EUQ1031" s="705"/>
      <c r="EUR1031" s="705"/>
      <c r="EUS1031" s="705"/>
      <c r="EUT1031" s="705"/>
      <c r="EUU1031" s="705"/>
      <c r="EUV1031" s="705"/>
      <c r="EUW1031" s="705"/>
      <c r="EUX1031" s="705"/>
      <c r="EUY1031" s="705"/>
      <c r="EUZ1031" s="705"/>
      <c r="EVA1031" s="705"/>
      <c r="EVB1031" s="705"/>
      <c r="EVC1031" s="705"/>
      <c r="EVD1031" s="705"/>
      <c r="EVE1031" s="705"/>
      <c r="EVF1031" s="705"/>
      <c r="EVG1031" s="705"/>
      <c r="EVH1031" s="705"/>
      <c r="EVI1031" s="705"/>
      <c r="EVJ1031" s="705"/>
      <c r="EVK1031" s="705"/>
      <c r="EVL1031" s="705"/>
      <c r="EVM1031" s="705"/>
      <c r="EVN1031" s="705"/>
      <c r="EVO1031" s="705"/>
      <c r="EVP1031" s="705"/>
      <c r="EVQ1031" s="705"/>
      <c r="EVR1031" s="705"/>
      <c r="EVS1031" s="705"/>
      <c r="EVT1031" s="705"/>
      <c r="EVU1031" s="705"/>
      <c r="EVV1031" s="705"/>
      <c r="EVW1031" s="705"/>
      <c r="EVX1031" s="705"/>
      <c r="EVY1031" s="705"/>
      <c r="EVZ1031" s="705"/>
      <c r="EWA1031" s="705"/>
      <c r="EWB1031" s="705"/>
      <c r="EWC1031" s="705"/>
      <c r="EWD1031" s="705"/>
      <c r="EWE1031" s="705"/>
      <c r="EWF1031" s="705"/>
      <c r="EWG1031" s="705"/>
      <c r="EWH1031" s="705"/>
      <c r="EWI1031" s="705"/>
      <c r="EWJ1031" s="705"/>
      <c r="EWK1031" s="705"/>
      <c r="EWL1031" s="705"/>
      <c r="EWM1031" s="705"/>
      <c r="EWN1031" s="705"/>
      <c r="EWO1031" s="705"/>
      <c r="EWP1031" s="705"/>
      <c r="EWQ1031" s="705"/>
      <c r="EWR1031" s="705"/>
      <c r="EWS1031" s="705"/>
      <c r="EWT1031" s="705"/>
      <c r="EWU1031" s="705"/>
      <c r="EWV1031" s="705"/>
      <c r="EWW1031" s="705"/>
      <c r="EWX1031" s="705"/>
      <c r="EWY1031" s="705"/>
      <c r="EWZ1031" s="705"/>
      <c r="EXA1031" s="705"/>
      <c r="EXB1031" s="705"/>
      <c r="EXC1031" s="705"/>
      <c r="EXD1031" s="705"/>
      <c r="EXE1031" s="705"/>
      <c r="EXF1031" s="705"/>
      <c r="EXG1031" s="705"/>
      <c r="EXH1031" s="705"/>
      <c r="EXI1031" s="705"/>
      <c r="EXJ1031" s="705"/>
      <c r="EXK1031" s="705"/>
      <c r="EXL1031" s="705"/>
      <c r="EXM1031" s="705"/>
      <c r="EXN1031" s="705"/>
      <c r="EXO1031" s="705"/>
      <c r="EXP1031" s="705"/>
      <c r="EXQ1031" s="705"/>
      <c r="EXR1031" s="705"/>
      <c r="EXS1031" s="705"/>
      <c r="EXT1031" s="705"/>
      <c r="EXU1031" s="705"/>
      <c r="EXV1031" s="705"/>
      <c r="EXW1031" s="705"/>
      <c r="EXX1031" s="705"/>
      <c r="EXY1031" s="705"/>
      <c r="EXZ1031" s="705"/>
      <c r="EYA1031" s="705"/>
      <c r="EYB1031" s="705"/>
      <c r="EYC1031" s="705"/>
      <c r="EYD1031" s="705"/>
      <c r="EYE1031" s="705"/>
      <c r="EYF1031" s="705"/>
      <c r="EYG1031" s="705"/>
      <c r="EYH1031" s="705"/>
      <c r="EYI1031" s="705"/>
      <c r="EYJ1031" s="705"/>
      <c r="EYK1031" s="705"/>
      <c r="EYL1031" s="705"/>
      <c r="EYM1031" s="705"/>
      <c r="EYN1031" s="705"/>
      <c r="EYO1031" s="705"/>
      <c r="EYP1031" s="705"/>
      <c r="EYQ1031" s="705"/>
      <c r="EYR1031" s="705"/>
      <c r="EYS1031" s="705"/>
      <c r="EYT1031" s="705"/>
      <c r="EYU1031" s="705"/>
      <c r="EYV1031" s="705"/>
      <c r="EYW1031" s="705"/>
      <c r="EYX1031" s="705"/>
      <c r="EYY1031" s="705"/>
      <c r="EYZ1031" s="705"/>
      <c r="EZA1031" s="705"/>
      <c r="EZB1031" s="705"/>
      <c r="EZC1031" s="705"/>
      <c r="EZD1031" s="705"/>
      <c r="EZE1031" s="705"/>
      <c r="EZF1031" s="705"/>
      <c r="EZG1031" s="705"/>
      <c r="EZH1031" s="705"/>
      <c r="EZI1031" s="705"/>
      <c r="EZJ1031" s="705"/>
      <c r="EZK1031" s="705"/>
      <c r="EZL1031" s="705"/>
      <c r="EZM1031" s="705"/>
      <c r="EZN1031" s="705"/>
      <c r="EZO1031" s="705"/>
      <c r="EZP1031" s="705"/>
      <c r="EZQ1031" s="705"/>
      <c r="EZR1031" s="705"/>
      <c r="EZS1031" s="705"/>
      <c r="EZT1031" s="705"/>
      <c r="EZU1031" s="705"/>
      <c r="EZV1031" s="705"/>
      <c r="EZW1031" s="705"/>
      <c r="EZX1031" s="705"/>
      <c r="EZY1031" s="705"/>
      <c r="EZZ1031" s="705"/>
      <c r="FAA1031" s="705"/>
      <c r="FAB1031" s="705"/>
      <c r="FAC1031" s="705"/>
      <c r="FAD1031" s="705"/>
      <c r="FAE1031" s="705"/>
      <c r="FAF1031" s="705"/>
      <c r="FAG1031" s="705"/>
      <c r="FAH1031" s="705"/>
      <c r="FAI1031" s="705"/>
      <c r="FAJ1031" s="705"/>
      <c r="FAK1031" s="705"/>
      <c r="FAL1031" s="705"/>
      <c r="FAM1031" s="705"/>
      <c r="FAN1031" s="705"/>
      <c r="FAO1031" s="705"/>
      <c r="FAP1031" s="705"/>
      <c r="FAQ1031" s="705"/>
      <c r="FAR1031" s="705"/>
      <c r="FAS1031" s="705"/>
      <c r="FAT1031" s="705"/>
      <c r="FAU1031" s="705"/>
      <c r="FAV1031" s="705"/>
      <c r="FAW1031" s="705"/>
      <c r="FAX1031" s="705"/>
      <c r="FAY1031" s="705"/>
      <c r="FAZ1031" s="705"/>
      <c r="FBA1031" s="705"/>
      <c r="FBB1031" s="705"/>
      <c r="FBC1031" s="705"/>
      <c r="FBD1031" s="705"/>
      <c r="FBE1031" s="705"/>
      <c r="FBF1031" s="705"/>
      <c r="FBG1031" s="705"/>
      <c r="FBH1031" s="705"/>
      <c r="FBI1031" s="705"/>
      <c r="FBJ1031" s="705"/>
      <c r="FBK1031" s="705"/>
      <c r="FBL1031" s="705"/>
      <c r="FBM1031" s="705"/>
      <c r="FBN1031" s="705"/>
      <c r="FBO1031" s="705"/>
      <c r="FBP1031" s="705"/>
      <c r="FBQ1031" s="705"/>
      <c r="FBR1031" s="705"/>
      <c r="FBS1031" s="705"/>
      <c r="FBT1031" s="705"/>
      <c r="FBU1031" s="705"/>
      <c r="FBV1031" s="705"/>
      <c r="FBW1031" s="705"/>
      <c r="FBX1031" s="705"/>
      <c r="FBY1031" s="705"/>
      <c r="FBZ1031" s="705"/>
      <c r="FCA1031" s="705"/>
      <c r="FCB1031" s="705"/>
      <c r="FCC1031" s="705"/>
      <c r="FCD1031" s="705"/>
      <c r="FCE1031" s="705"/>
      <c r="FCF1031" s="705"/>
      <c r="FCG1031" s="705"/>
      <c r="FCH1031" s="705"/>
      <c r="FCI1031" s="705"/>
      <c r="FCJ1031" s="705"/>
      <c r="FCK1031" s="705"/>
      <c r="FCL1031" s="705"/>
      <c r="FCM1031" s="705"/>
      <c r="FCN1031" s="705"/>
      <c r="FCO1031" s="705"/>
      <c r="FCP1031" s="705"/>
      <c r="FCQ1031" s="705"/>
      <c r="FCR1031" s="705"/>
      <c r="FCS1031" s="705"/>
      <c r="FCT1031" s="705"/>
      <c r="FCU1031" s="705"/>
      <c r="FCV1031" s="705"/>
      <c r="FCW1031" s="705"/>
      <c r="FCX1031" s="705"/>
      <c r="FCY1031" s="705"/>
      <c r="FCZ1031" s="705"/>
      <c r="FDA1031" s="705"/>
      <c r="FDB1031" s="705"/>
      <c r="FDC1031" s="705"/>
      <c r="FDD1031" s="705"/>
      <c r="FDE1031" s="705"/>
      <c r="FDF1031" s="705"/>
      <c r="FDG1031" s="705"/>
      <c r="FDH1031" s="705"/>
      <c r="FDI1031" s="705"/>
      <c r="FDJ1031" s="705"/>
      <c r="FDK1031" s="705"/>
      <c r="FDL1031" s="705"/>
      <c r="FDM1031" s="705"/>
      <c r="FDN1031" s="705"/>
      <c r="FDO1031" s="705"/>
      <c r="FDP1031" s="705"/>
      <c r="FDQ1031" s="705"/>
      <c r="FDR1031" s="705"/>
      <c r="FDS1031" s="705"/>
      <c r="FDT1031" s="705"/>
      <c r="FDU1031" s="705"/>
      <c r="FDV1031" s="705"/>
      <c r="FDW1031" s="705"/>
      <c r="FDX1031" s="705"/>
      <c r="FDY1031" s="705"/>
      <c r="FDZ1031" s="705"/>
      <c r="FEA1031" s="705"/>
      <c r="FEB1031" s="705"/>
      <c r="FEC1031" s="705"/>
      <c r="FED1031" s="705"/>
      <c r="FEE1031" s="705"/>
      <c r="FEF1031" s="705"/>
      <c r="FEG1031" s="705"/>
      <c r="FEH1031" s="705"/>
      <c r="FEI1031" s="705"/>
      <c r="FEJ1031" s="705"/>
      <c r="FEK1031" s="705"/>
      <c r="FEL1031" s="705"/>
      <c r="FEM1031" s="705"/>
      <c r="FEN1031" s="705"/>
      <c r="FEO1031" s="705"/>
      <c r="FEP1031" s="705"/>
      <c r="FEQ1031" s="705"/>
      <c r="FER1031" s="705"/>
      <c r="FES1031" s="705"/>
      <c r="FET1031" s="705"/>
      <c r="FEU1031" s="705"/>
      <c r="FEV1031" s="705"/>
      <c r="FEW1031" s="705"/>
      <c r="FEX1031" s="705"/>
      <c r="FEY1031" s="705"/>
      <c r="FEZ1031" s="705"/>
      <c r="FFA1031" s="705"/>
      <c r="FFB1031" s="705"/>
      <c r="FFC1031" s="705"/>
      <c r="FFD1031" s="705"/>
      <c r="FFE1031" s="705"/>
      <c r="FFF1031" s="705"/>
      <c r="FFG1031" s="705"/>
      <c r="FFH1031" s="705"/>
      <c r="FFI1031" s="705"/>
      <c r="FFJ1031" s="705"/>
      <c r="FFK1031" s="705"/>
      <c r="FFL1031" s="705"/>
      <c r="FFM1031" s="705"/>
      <c r="FFN1031" s="705"/>
      <c r="FFO1031" s="705"/>
      <c r="FFP1031" s="705"/>
      <c r="FFQ1031" s="705"/>
      <c r="FFR1031" s="705"/>
      <c r="FFS1031" s="705"/>
      <c r="FFT1031" s="705"/>
      <c r="FFU1031" s="705"/>
      <c r="FFV1031" s="705"/>
      <c r="FFW1031" s="705"/>
      <c r="FFX1031" s="705"/>
      <c r="FFY1031" s="705"/>
      <c r="FFZ1031" s="705"/>
      <c r="FGA1031" s="705"/>
      <c r="FGB1031" s="705"/>
      <c r="FGC1031" s="705"/>
      <c r="FGD1031" s="705"/>
      <c r="FGE1031" s="705"/>
      <c r="FGF1031" s="705"/>
      <c r="FGG1031" s="705"/>
      <c r="FGH1031" s="705"/>
      <c r="FGI1031" s="705"/>
      <c r="FGJ1031" s="705"/>
      <c r="FGK1031" s="705"/>
      <c r="FGL1031" s="705"/>
      <c r="FGM1031" s="705"/>
      <c r="FGN1031" s="705"/>
      <c r="FGO1031" s="705"/>
      <c r="FGP1031" s="705"/>
      <c r="FGQ1031" s="705"/>
      <c r="FGR1031" s="705"/>
      <c r="FGS1031" s="705"/>
      <c r="FGT1031" s="705"/>
      <c r="FGU1031" s="705"/>
      <c r="FGV1031" s="705"/>
      <c r="FGW1031" s="705"/>
      <c r="FGX1031" s="705"/>
      <c r="FGY1031" s="705"/>
      <c r="FGZ1031" s="705"/>
      <c r="FHA1031" s="705"/>
      <c r="FHB1031" s="705"/>
      <c r="FHC1031" s="705"/>
      <c r="FHD1031" s="705"/>
      <c r="FHE1031" s="705"/>
      <c r="FHF1031" s="705"/>
      <c r="FHG1031" s="705"/>
      <c r="FHH1031" s="705"/>
      <c r="FHI1031" s="705"/>
      <c r="FHJ1031" s="705"/>
      <c r="FHK1031" s="705"/>
      <c r="FHL1031" s="705"/>
      <c r="FHM1031" s="705"/>
      <c r="FHN1031" s="705"/>
      <c r="FHO1031" s="705"/>
      <c r="FHP1031" s="705"/>
      <c r="FHQ1031" s="705"/>
      <c r="FHR1031" s="705"/>
      <c r="FHS1031" s="705"/>
      <c r="FHT1031" s="705"/>
      <c r="FHU1031" s="705"/>
      <c r="FHV1031" s="705"/>
      <c r="FHW1031" s="705"/>
      <c r="FHX1031" s="705"/>
      <c r="FHY1031" s="705"/>
      <c r="FHZ1031" s="705"/>
      <c r="FIA1031" s="705"/>
      <c r="FIB1031" s="705"/>
      <c r="FIC1031" s="705"/>
      <c r="FID1031" s="705"/>
      <c r="FIE1031" s="705"/>
      <c r="FIF1031" s="705"/>
      <c r="FIG1031" s="705"/>
      <c r="FIH1031" s="705"/>
      <c r="FII1031" s="705"/>
      <c r="FIJ1031" s="705"/>
      <c r="FIK1031" s="705"/>
      <c r="FIL1031" s="705"/>
      <c r="FIM1031" s="705"/>
      <c r="FIN1031" s="705"/>
      <c r="FIO1031" s="705"/>
      <c r="FIP1031" s="705"/>
      <c r="FIQ1031" s="705"/>
      <c r="FIR1031" s="705"/>
      <c r="FIS1031" s="705"/>
      <c r="FIT1031" s="705"/>
      <c r="FIU1031" s="705"/>
      <c r="FIV1031" s="705"/>
      <c r="FIW1031" s="705"/>
      <c r="FIX1031" s="705"/>
      <c r="FIY1031" s="705"/>
      <c r="FIZ1031" s="705"/>
      <c r="FJA1031" s="705"/>
      <c r="FJB1031" s="705"/>
      <c r="FJC1031" s="705"/>
      <c r="FJD1031" s="705"/>
      <c r="FJE1031" s="705"/>
      <c r="FJF1031" s="705"/>
      <c r="FJG1031" s="705"/>
      <c r="FJH1031" s="705"/>
      <c r="FJI1031" s="705"/>
      <c r="FJJ1031" s="705"/>
      <c r="FJK1031" s="705"/>
      <c r="FJL1031" s="705"/>
      <c r="FJM1031" s="705"/>
      <c r="FJN1031" s="705"/>
      <c r="FJO1031" s="705"/>
      <c r="FJP1031" s="705"/>
      <c r="FJQ1031" s="705"/>
      <c r="FJR1031" s="705"/>
      <c r="FJS1031" s="705"/>
      <c r="FJT1031" s="705"/>
      <c r="FJU1031" s="705"/>
      <c r="FJV1031" s="705"/>
      <c r="FJW1031" s="705"/>
      <c r="FJX1031" s="705"/>
      <c r="FJY1031" s="705"/>
      <c r="FJZ1031" s="705"/>
      <c r="FKA1031" s="705"/>
      <c r="FKB1031" s="705"/>
      <c r="FKC1031" s="705"/>
      <c r="FKD1031" s="705"/>
      <c r="FKE1031" s="705"/>
      <c r="FKF1031" s="705"/>
      <c r="FKG1031" s="705"/>
      <c r="FKH1031" s="705"/>
      <c r="FKI1031" s="705"/>
      <c r="FKJ1031" s="705"/>
      <c r="FKK1031" s="705"/>
      <c r="FKL1031" s="705"/>
      <c r="FKM1031" s="705"/>
      <c r="FKN1031" s="705"/>
      <c r="FKO1031" s="705"/>
      <c r="FKP1031" s="705"/>
      <c r="FKQ1031" s="705"/>
      <c r="FKR1031" s="705"/>
      <c r="FKS1031" s="705"/>
      <c r="FKT1031" s="705"/>
      <c r="FKU1031" s="705"/>
      <c r="FKV1031" s="705"/>
      <c r="FKW1031" s="705"/>
      <c r="FKX1031" s="705"/>
      <c r="FKY1031" s="705"/>
      <c r="FKZ1031" s="705"/>
      <c r="FLA1031" s="705"/>
      <c r="FLB1031" s="705"/>
      <c r="FLC1031" s="705"/>
      <c r="FLD1031" s="705"/>
      <c r="FLE1031" s="705"/>
      <c r="FLF1031" s="705"/>
      <c r="FLG1031" s="705"/>
      <c r="FLH1031" s="705"/>
      <c r="FLI1031" s="705"/>
      <c r="FLJ1031" s="705"/>
      <c r="FLK1031" s="705"/>
      <c r="FLL1031" s="705"/>
      <c r="FLM1031" s="705"/>
      <c r="FLN1031" s="705"/>
      <c r="FLO1031" s="705"/>
      <c r="FLP1031" s="705"/>
      <c r="FLQ1031" s="705"/>
      <c r="FLR1031" s="705"/>
      <c r="FLS1031" s="705"/>
      <c r="FLT1031" s="705"/>
      <c r="FLU1031" s="705"/>
      <c r="FLV1031" s="705"/>
      <c r="FLW1031" s="705"/>
      <c r="FLX1031" s="705"/>
      <c r="FLY1031" s="705"/>
      <c r="FLZ1031" s="705"/>
      <c r="FMA1031" s="705"/>
      <c r="FMB1031" s="705"/>
      <c r="FMC1031" s="705"/>
      <c r="FMD1031" s="705"/>
      <c r="FME1031" s="705"/>
      <c r="FMF1031" s="705"/>
      <c r="FMG1031" s="705"/>
      <c r="FMH1031" s="705"/>
      <c r="FMI1031" s="705"/>
      <c r="FMJ1031" s="705"/>
      <c r="FMK1031" s="705"/>
      <c r="FML1031" s="705"/>
      <c r="FMM1031" s="705"/>
      <c r="FMN1031" s="705"/>
      <c r="FMO1031" s="705"/>
      <c r="FMP1031" s="705"/>
      <c r="FMQ1031" s="705"/>
      <c r="FMR1031" s="705"/>
      <c r="FMS1031" s="705"/>
      <c r="FMT1031" s="705"/>
      <c r="FMU1031" s="705"/>
      <c r="FMV1031" s="705"/>
      <c r="FMW1031" s="705"/>
      <c r="FMX1031" s="705"/>
      <c r="FMY1031" s="705"/>
      <c r="FMZ1031" s="705"/>
      <c r="FNA1031" s="705"/>
      <c r="FNB1031" s="705"/>
      <c r="FNC1031" s="705"/>
      <c r="FND1031" s="705"/>
      <c r="FNE1031" s="705"/>
      <c r="FNF1031" s="705"/>
      <c r="FNG1031" s="705"/>
      <c r="FNH1031" s="705"/>
      <c r="FNI1031" s="705"/>
      <c r="FNJ1031" s="705"/>
      <c r="FNK1031" s="705"/>
      <c r="FNL1031" s="705"/>
      <c r="FNM1031" s="705"/>
      <c r="FNN1031" s="705"/>
      <c r="FNO1031" s="705"/>
      <c r="FNP1031" s="705"/>
      <c r="FNQ1031" s="705"/>
      <c r="FNR1031" s="705"/>
      <c r="FNS1031" s="705"/>
      <c r="FNT1031" s="705"/>
      <c r="FNU1031" s="705"/>
      <c r="FNV1031" s="705"/>
      <c r="FNW1031" s="705"/>
      <c r="FNX1031" s="705"/>
      <c r="FNY1031" s="705"/>
      <c r="FNZ1031" s="705"/>
      <c r="FOA1031" s="705"/>
      <c r="FOB1031" s="705"/>
      <c r="FOC1031" s="705"/>
      <c r="FOD1031" s="705"/>
      <c r="FOE1031" s="705"/>
      <c r="FOF1031" s="705"/>
      <c r="FOG1031" s="705"/>
      <c r="FOH1031" s="705"/>
      <c r="FOI1031" s="705"/>
      <c r="FOJ1031" s="705"/>
      <c r="FOK1031" s="705"/>
      <c r="FOL1031" s="705"/>
      <c r="FOM1031" s="705"/>
      <c r="FON1031" s="705"/>
      <c r="FOO1031" s="705"/>
      <c r="FOP1031" s="705"/>
      <c r="FOQ1031" s="705"/>
      <c r="FOR1031" s="705"/>
      <c r="FOS1031" s="705"/>
      <c r="FOT1031" s="705"/>
      <c r="FOU1031" s="705"/>
      <c r="FOV1031" s="705"/>
      <c r="FOW1031" s="705"/>
      <c r="FOX1031" s="705"/>
      <c r="FOY1031" s="705"/>
      <c r="FOZ1031" s="705"/>
      <c r="FPA1031" s="705"/>
      <c r="FPB1031" s="705"/>
      <c r="FPC1031" s="705"/>
      <c r="FPD1031" s="705"/>
      <c r="FPE1031" s="705"/>
      <c r="FPF1031" s="705"/>
      <c r="FPG1031" s="705"/>
      <c r="FPH1031" s="705"/>
      <c r="FPI1031" s="705"/>
      <c r="FPJ1031" s="705"/>
      <c r="FPK1031" s="705"/>
      <c r="FPL1031" s="705"/>
      <c r="FPM1031" s="705"/>
      <c r="FPN1031" s="705"/>
      <c r="FPO1031" s="705"/>
      <c r="FPP1031" s="705"/>
      <c r="FPQ1031" s="705"/>
      <c r="FPR1031" s="705"/>
      <c r="FPS1031" s="705"/>
      <c r="FPT1031" s="705"/>
      <c r="FPU1031" s="705"/>
      <c r="FPV1031" s="705"/>
      <c r="FPW1031" s="705"/>
      <c r="FPX1031" s="705"/>
      <c r="FPY1031" s="705"/>
      <c r="FPZ1031" s="705"/>
      <c r="FQA1031" s="705"/>
      <c r="FQB1031" s="705"/>
      <c r="FQC1031" s="705"/>
      <c r="FQD1031" s="705"/>
      <c r="FQE1031" s="705"/>
      <c r="FQF1031" s="705"/>
      <c r="FQG1031" s="705"/>
      <c r="FQH1031" s="705"/>
      <c r="FQI1031" s="705"/>
      <c r="FQJ1031" s="705"/>
      <c r="FQK1031" s="705"/>
      <c r="FQL1031" s="705"/>
      <c r="FQM1031" s="705"/>
      <c r="FQN1031" s="705"/>
      <c r="FQO1031" s="705"/>
      <c r="FQP1031" s="705"/>
      <c r="FQQ1031" s="705"/>
      <c r="FQR1031" s="705"/>
      <c r="FQS1031" s="705"/>
      <c r="FQT1031" s="705"/>
      <c r="FQU1031" s="705"/>
      <c r="FQV1031" s="705"/>
      <c r="FQW1031" s="705"/>
      <c r="FQX1031" s="705"/>
      <c r="FQY1031" s="705"/>
      <c r="FQZ1031" s="705"/>
      <c r="FRA1031" s="705"/>
      <c r="FRB1031" s="705"/>
      <c r="FRC1031" s="705"/>
      <c r="FRD1031" s="705"/>
      <c r="FRE1031" s="705"/>
      <c r="FRF1031" s="705"/>
      <c r="FRG1031" s="705"/>
      <c r="FRH1031" s="705"/>
      <c r="FRI1031" s="705"/>
      <c r="FRJ1031" s="705"/>
      <c r="FRK1031" s="705"/>
      <c r="FRL1031" s="705"/>
      <c r="FRM1031" s="705"/>
      <c r="FRN1031" s="705"/>
      <c r="FRO1031" s="705"/>
      <c r="FRP1031" s="705"/>
      <c r="FRQ1031" s="705"/>
      <c r="FRR1031" s="705"/>
      <c r="FRS1031" s="705"/>
      <c r="FRT1031" s="705"/>
      <c r="FRU1031" s="705"/>
      <c r="FRV1031" s="705"/>
      <c r="FRW1031" s="705"/>
      <c r="FRX1031" s="705"/>
      <c r="FRY1031" s="705"/>
      <c r="FRZ1031" s="705"/>
      <c r="FSA1031" s="705"/>
      <c r="FSB1031" s="705"/>
      <c r="FSC1031" s="705"/>
      <c r="FSD1031" s="705"/>
      <c r="FSE1031" s="705"/>
      <c r="FSF1031" s="705"/>
      <c r="FSG1031" s="705"/>
      <c r="FSH1031" s="705"/>
      <c r="FSI1031" s="705"/>
      <c r="FSJ1031" s="705"/>
      <c r="FSK1031" s="705"/>
      <c r="FSL1031" s="705"/>
      <c r="FSM1031" s="705"/>
      <c r="FSN1031" s="705"/>
      <c r="FSO1031" s="705"/>
      <c r="FSP1031" s="705"/>
      <c r="FSQ1031" s="705"/>
      <c r="FSR1031" s="705"/>
      <c r="FSS1031" s="705"/>
      <c r="FST1031" s="705"/>
      <c r="FSU1031" s="705"/>
      <c r="FSV1031" s="705"/>
      <c r="FSW1031" s="705"/>
      <c r="FSX1031" s="705"/>
      <c r="FSY1031" s="705"/>
      <c r="FSZ1031" s="705"/>
      <c r="FTA1031" s="705"/>
      <c r="FTB1031" s="705"/>
      <c r="FTC1031" s="705"/>
      <c r="FTD1031" s="705"/>
      <c r="FTE1031" s="705"/>
      <c r="FTF1031" s="705"/>
      <c r="FTG1031" s="705"/>
      <c r="FTH1031" s="705"/>
      <c r="FTI1031" s="705"/>
      <c r="FTJ1031" s="705"/>
      <c r="FTK1031" s="705"/>
      <c r="FTL1031" s="705"/>
      <c r="FTM1031" s="705"/>
      <c r="FTN1031" s="705"/>
      <c r="FTO1031" s="705"/>
      <c r="FTP1031" s="705"/>
      <c r="FTQ1031" s="705"/>
      <c r="FTR1031" s="705"/>
      <c r="FTS1031" s="705"/>
      <c r="FTT1031" s="705"/>
      <c r="FTU1031" s="705"/>
      <c r="FTV1031" s="705"/>
      <c r="FTW1031" s="705"/>
      <c r="FTX1031" s="705"/>
      <c r="FTY1031" s="705"/>
      <c r="FTZ1031" s="705"/>
      <c r="FUA1031" s="705"/>
      <c r="FUB1031" s="705"/>
      <c r="FUC1031" s="705"/>
      <c r="FUD1031" s="705"/>
      <c r="FUE1031" s="705"/>
      <c r="FUF1031" s="705"/>
      <c r="FUG1031" s="705"/>
      <c r="FUH1031" s="705"/>
      <c r="FUI1031" s="705"/>
      <c r="FUJ1031" s="705"/>
      <c r="FUK1031" s="705"/>
      <c r="FUL1031" s="705"/>
      <c r="FUM1031" s="705"/>
      <c r="FUN1031" s="705"/>
      <c r="FUO1031" s="705"/>
      <c r="FUP1031" s="705"/>
      <c r="FUQ1031" s="705"/>
      <c r="FUR1031" s="705"/>
      <c r="FUS1031" s="705"/>
      <c r="FUT1031" s="705"/>
      <c r="FUU1031" s="705"/>
      <c r="FUV1031" s="705"/>
      <c r="FUW1031" s="705"/>
      <c r="FUX1031" s="705"/>
      <c r="FUY1031" s="705"/>
      <c r="FUZ1031" s="705"/>
      <c r="FVA1031" s="705"/>
      <c r="FVB1031" s="705"/>
      <c r="FVC1031" s="705"/>
      <c r="FVD1031" s="705"/>
      <c r="FVE1031" s="705"/>
      <c r="FVF1031" s="705"/>
      <c r="FVG1031" s="705"/>
      <c r="FVH1031" s="705"/>
      <c r="FVI1031" s="705"/>
      <c r="FVJ1031" s="705"/>
      <c r="FVK1031" s="705"/>
      <c r="FVL1031" s="705"/>
      <c r="FVM1031" s="705"/>
      <c r="FVN1031" s="705"/>
      <c r="FVO1031" s="705"/>
      <c r="FVP1031" s="705"/>
      <c r="FVQ1031" s="705"/>
      <c r="FVR1031" s="705"/>
      <c r="FVS1031" s="705"/>
      <c r="FVT1031" s="705"/>
      <c r="FVU1031" s="705"/>
      <c r="FVV1031" s="705"/>
      <c r="FVW1031" s="705"/>
      <c r="FVX1031" s="705"/>
      <c r="FVY1031" s="705"/>
      <c r="FVZ1031" s="705"/>
      <c r="FWA1031" s="705"/>
      <c r="FWB1031" s="705"/>
      <c r="FWC1031" s="705"/>
      <c r="FWD1031" s="705"/>
      <c r="FWE1031" s="705"/>
      <c r="FWF1031" s="705"/>
      <c r="FWG1031" s="705"/>
      <c r="FWH1031" s="705"/>
      <c r="FWI1031" s="705"/>
      <c r="FWJ1031" s="705"/>
      <c r="FWK1031" s="705"/>
      <c r="FWL1031" s="705"/>
      <c r="FWM1031" s="705"/>
      <c r="FWN1031" s="705"/>
      <c r="FWO1031" s="705"/>
      <c r="FWP1031" s="705"/>
      <c r="FWQ1031" s="705"/>
      <c r="FWR1031" s="705"/>
      <c r="FWS1031" s="705"/>
      <c r="FWT1031" s="705"/>
      <c r="FWU1031" s="705"/>
      <c r="FWV1031" s="705"/>
      <c r="FWW1031" s="705"/>
      <c r="FWX1031" s="705"/>
      <c r="FWY1031" s="705"/>
      <c r="FWZ1031" s="705"/>
      <c r="FXA1031" s="705"/>
      <c r="FXB1031" s="705"/>
      <c r="FXC1031" s="705"/>
      <c r="FXD1031" s="705"/>
      <c r="FXE1031" s="705"/>
      <c r="FXF1031" s="705"/>
      <c r="FXG1031" s="705"/>
      <c r="FXH1031" s="705"/>
      <c r="FXI1031" s="705"/>
      <c r="FXJ1031" s="705"/>
      <c r="FXK1031" s="705"/>
      <c r="FXL1031" s="705"/>
      <c r="FXM1031" s="705"/>
      <c r="FXN1031" s="705"/>
      <c r="FXO1031" s="705"/>
      <c r="FXP1031" s="705"/>
      <c r="FXQ1031" s="705"/>
      <c r="FXR1031" s="705"/>
      <c r="FXS1031" s="705"/>
      <c r="FXT1031" s="705"/>
      <c r="FXU1031" s="705"/>
      <c r="FXV1031" s="705"/>
      <c r="FXW1031" s="705"/>
      <c r="FXX1031" s="705"/>
      <c r="FXY1031" s="705"/>
      <c r="FXZ1031" s="705"/>
      <c r="FYA1031" s="705"/>
      <c r="FYB1031" s="705"/>
      <c r="FYC1031" s="705"/>
      <c r="FYD1031" s="705"/>
      <c r="FYE1031" s="705"/>
      <c r="FYF1031" s="705"/>
      <c r="FYG1031" s="705"/>
      <c r="FYH1031" s="705"/>
      <c r="FYI1031" s="705"/>
      <c r="FYJ1031" s="705"/>
      <c r="FYK1031" s="705"/>
      <c r="FYL1031" s="705"/>
      <c r="FYM1031" s="705"/>
      <c r="FYN1031" s="705"/>
      <c r="FYO1031" s="705"/>
      <c r="FYP1031" s="705"/>
      <c r="FYQ1031" s="705"/>
      <c r="FYR1031" s="705"/>
      <c r="FYS1031" s="705"/>
      <c r="FYT1031" s="705"/>
      <c r="FYU1031" s="705"/>
      <c r="FYV1031" s="705"/>
      <c r="FYW1031" s="705"/>
      <c r="FYX1031" s="705"/>
      <c r="FYY1031" s="705"/>
      <c r="FYZ1031" s="705"/>
      <c r="FZA1031" s="705"/>
      <c r="FZB1031" s="705"/>
      <c r="FZC1031" s="705"/>
      <c r="FZD1031" s="705"/>
      <c r="FZE1031" s="705"/>
      <c r="FZF1031" s="705"/>
      <c r="FZG1031" s="705"/>
      <c r="FZH1031" s="705"/>
      <c r="FZI1031" s="705"/>
      <c r="FZJ1031" s="705"/>
      <c r="FZK1031" s="705"/>
      <c r="FZL1031" s="705"/>
      <c r="FZM1031" s="705"/>
      <c r="FZN1031" s="705"/>
      <c r="FZO1031" s="705"/>
      <c r="FZP1031" s="705"/>
      <c r="FZQ1031" s="705"/>
      <c r="FZR1031" s="705"/>
      <c r="FZS1031" s="705"/>
      <c r="FZT1031" s="705"/>
      <c r="FZU1031" s="705"/>
      <c r="FZV1031" s="705"/>
      <c r="FZW1031" s="705"/>
      <c r="FZX1031" s="705"/>
      <c r="FZY1031" s="705"/>
      <c r="FZZ1031" s="705"/>
      <c r="GAA1031" s="705"/>
      <c r="GAB1031" s="705"/>
      <c r="GAC1031" s="705"/>
      <c r="GAD1031" s="705"/>
      <c r="GAE1031" s="705"/>
      <c r="GAF1031" s="705"/>
      <c r="GAG1031" s="705"/>
      <c r="GAH1031" s="705"/>
      <c r="GAI1031" s="705"/>
      <c r="GAJ1031" s="705"/>
      <c r="GAK1031" s="705"/>
      <c r="GAL1031" s="705"/>
      <c r="GAM1031" s="705"/>
      <c r="GAN1031" s="705"/>
      <c r="GAO1031" s="705"/>
      <c r="GAP1031" s="705"/>
      <c r="GAQ1031" s="705"/>
      <c r="GAR1031" s="705"/>
      <c r="GAS1031" s="705"/>
      <c r="GAT1031" s="705"/>
      <c r="GAU1031" s="705"/>
      <c r="GAV1031" s="705"/>
      <c r="GAW1031" s="705"/>
      <c r="GAX1031" s="705"/>
      <c r="GAY1031" s="705"/>
      <c r="GAZ1031" s="705"/>
      <c r="GBA1031" s="705"/>
      <c r="GBB1031" s="705"/>
      <c r="GBC1031" s="705"/>
      <c r="GBD1031" s="705"/>
      <c r="GBE1031" s="705"/>
      <c r="GBF1031" s="705"/>
      <c r="GBG1031" s="705"/>
      <c r="GBH1031" s="705"/>
      <c r="GBI1031" s="705"/>
      <c r="GBJ1031" s="705"/>
      <c r="GBK1031" s="705"/>
      <c r="GBL1031" s="705"/>
      <c r="GBM1031" s="705"/>
      <c r="GBN1031" s="705"/>
      <c r="GBO1031" s="705"/>
      <c r="GBP1031" s="705"/>
      <c r="GBQ1031" s="705"/>
      <c r="GBR1031" s="705"/>
      <c r="GBS1031" s="705"/>
      <c r="GBT1031" s="705"/>
      <c r="GBU1031" s="705"/>
      <c r="GBV1031" s="705"/>
      <c r="GBW1031" s="705"/>
      <c r="GBX1031" s="705"/>
      <c r="GBY1031" s="705"/>
      <c r="GBZ1031" s="705"/>
      <c r="GCA1031" s="705"/>
      <c r="GCB1031" s="705"/>
      <c r="GCC1031" s="705"/>
      <c r="GCD1031" s="705"/>
      <c r="GCE1031" s="705"/>
      <c r="GCF1031" s="705"/>
      <c r="GCG1031" s="705"/>
      <c r="GCH1031" s="705"/>
      <c r="GCI1031" s="705"/>
      <c r="GCJ1031" s="705"/>
      <c r="GCK1031" s="705"/>
      <c r="GCL1031" s="705"/>
      <c r="GCM1031" s="705"/>
      <c r="GCN1031" s="705"/>
      <c r="GCO1031" s="705"/>
      <c r="GCP1031" s="705"/>
      <c r="GCQ1031" s="705"/>
      <c r="GCR1031" s="705"/>
      <c r="GCS1031" s="705"/>
      <c r="GCT1031" s="705"/>
      <c r="GCU1031" s="705"/>
      <c r="GCV1031" s="705"/>
      <c r="GCW1031" s="705"/>
      <c r="GCX1031" s="705"/>
      <c r="GCY1031" s="705"/>
      <c r="GCZ1031" s="705"/>
      <c r="GDA1031" s="705"/>
      <c r="GDB1031" s="705"/>
      <c r="GDC1031" s="705"/>
      <c r="GDD1031" s="705"/>
      <c r="GDE1031" s="705"/>
      <c r="GDF1031" s="705"/>
      <c r="GDG1031" s="705"/>
      <c r="GDH1031" s="705"/>
      <c r="GDI1031" s="705"/>
      <c r="GDJ1031" s="705"/>
      <c r="GDK1031" s="705"/>
      <c r="GDL1031" s="705"/>
      <c r="GDM1031" s="705"/>
      <c r="GDN1031" s="705"/>
      <c r="GDO1031" s="705"/>
      <c r="GDP1031" s="705"/>
      <c r="GDQ1031" s="705"/>
      <c r="GDR1031" s="705"/>
      <c r="GDS1031" s="705"/>
      <c r="GDT1031" s="705"/>
      <c r="GDU1031" s="705"/>
      <c r="GDV1031" s="705"/>
      <c r="GDW1031" s="705"/>
      <c r="GDX1031" s="705"/>
      <c r="GDY1031" s="705"/>
      <c r="GDZ1031" s="705"/>
      <c r="GEA1031" s="705"/>
      <c r="GEB1031" s="705"/>
      <c r="GEC1031" s="705"/>
      <c r="GED1031" s="705"/>
      <c r="GEE1031" s="705"/>
      <c r="GEF1031" s="705"/>
      <c r="GEG1031" s="705"/>
      <c r="GEH1031" s="705"/>
      <c r="GEI1031" s="705"/>
      <c r="GEJ1031" s="705"/>
      <c r="GEK1031" s="705"/>
      <c r="GEL1031" s="705"/>
      <c r="GEM1031" s="705"/>
      <c r="GEN1031" s="705"/>
      <c r="GEO1031" s="705"/>
      <c r="GEP1031" s="705"/>
      <c r="GEQ1031" s="705"/>
      <c r="GER1031" s="705"/>
      <c r="GES1031" s="705"/>
      <c r="GET1031" s="705"/>
      <c r="GEU1031" s="705"/>
      <c r="GEV1031" s="705"/>
      <c r="GEW1031" s="705"/>
      <c r="GEX1031" s="705"/>
      <c r="GEY1031" s="705"/>
      <c r="GEZ1031" s="705"/>
      <c r="GFA1031" s="705"/>
      <c r="GFB1031" s="705"/>
      <c r="GFC1031" s="705"/>
      <c r="GFD1031" s="705"/>
      <c r="GFE1031" s="705"/>
      <c r="GFF1031" s="705"/>
      <c r="GFG1031" s="705"/>
      <c r="GFH1031" s="705"/>
      <c r="GFI1031" s="705"/>
      <c r="GFJ1031" s="705"/>
      <c r="GFK1031" s="705"/>
      <c r="GFL1031" s="705"/>
      <c r="GFM1031" s="705"/>
      <c r="GFN1031" s="705"/>
      <c r="GFO1031" s="705"/>
      <c r="GFP1031" s="705"/>
      <c r="GFQ1031" s="705"/>
      <c r="GFR1031" s="705"/>
      <c r="GFS1031" s="705"/>
      <c r="GFT1031" s="705"/>
      <c r="GFU1031" s="705"/>
      <c r="GFV1031" s="705"/>
      <c r="GFW1031" s="705"/>
      <c r="GFX1031" s="705"/>
      <c r="GFY1031" s="705"/>
      <c r="GFZ1031" s="705"/>
      <c r="GGA1031" s="705"/>
      <c r="GGB1031" s="705"/>
      <c r="GGC1031" s="705"/>
      <c r="GGD1031" s="705"/>
      <c r="GGE1031" s="705"/>
      <c r="GGF1031" s="705"/>
      <c r="GGG1031" s="705"/>
      <c r="GGH1031" s="705"/>
      <c r="GGI1031" s="705"/>
      <c r="GGJ1031" s="705"/>
      <c r="GGK1031" s="705"/>
      <c r="GGL1031" s="705"/>
      <c r="GGM1031" s="705"/>
      <c r="GGN1031" s="705"/>
      <c r="GGO1031" s="705"/>
      <c r="GGP1031" s="705"/>
      <c r="GGQ1031" s="705"/>
      <c r="GGR1031" s="705"/>
      <c r="GGS1031" s="705"/>
      <c r="GGT1031" s="705"/>
      <c r="GGU1031" s="705"/>
      <c r="GGV1031" s="705"/>
      <c r="GGW1031" s="705"/>
      <c r="GGX1031" s="705"/>
      <c r="GGY1031" s="705"/>
      <c r="GGZ1031" s="705"/>
      <c r="GHA1031" s="705"/>
      <c r="GHB1031" s="705"/>
      <c r="GHC1031" s="705"/>
      <c r="GHD1031" s="705"/>
      <c r="GHE1031" s="705"/>
      <c r="GHF1031" s="705"/>
      <c r="GHG1031" s="705"/>
      <c r="GHH1031" s="705"/>
      <c r="GHI1031" s="705"/>
      <c r="GHJ1031" s="705"/>
      <c r="GHK1031" s="705"/>
      <c r="GHL1031" s="705"/>
      <c r="GHM1031" s="705"/>
      <c r="GHN1031" s="705"/>
      <c r="GHO1031" s="705"/>
      <c r="GHP1031" s="705"/>
      <c r="GHQ1031" s="705"/>
      <c r="GHR1031" s="705"/>
      <c r="GHS1031" s="705"/>
      <c r="GHT1031" s="705"/>
      <c r="GHU1031" s="705"/>
      <c r="GHV1031" s="705"/>
      <c r="GHW1031" s="705"/>
      <c r="GHX1031" s="705"/>
      <c r="GHY1031" s="705"/>
      <c r="GHZ1031" s="705"/>
      <c r="GIA1031" s="705"/>
      <c r="GIB1031" s="705"/>
      <c r="GIC1031" s="705"/>
      <c r="GID1031" s="705"/>
      <c r="GIE1031" s="705"/>
      <c r="GIF1031" s="705"/>
      <c r="GIG1031" s="705"/>
      <c r="GIH1031" s="705"/>
      <c r="GII1031" s="705"/>
      <c r="GIJ1031" s="705"/>
      <c r="GIK1031" s="705"/>
      <c r="GIL1031" s="705"/>
      <c r="GIM1031" s="705"/>
      <c r="GIN1031" s="705"/>
      <c r="GIO1031" s="705"/>
      <c r="GIP1031" s="705"/>
      <c r="GIQ1031" s="705"/>
      <c r="GIR1031" s="705"/>
      <c r="GIS1031" s="705"/>
      <c r="GIT1031" s="705"/>
      <c r="GIU1031" s="705"/>
      <c r="GIV1031" s="705"/>
      <c r="GIW1031" s="705"/>
      <c r="GIX1031" s="705"/>
      <c r="GIY1031" s="705"/>
      <c r="GIZ1031" s="705"/>
      <c r="GJA1031" s="705"/>
      <c r="GJB1031" s="705"/>
      <c r="GJC1031" s="705"/>
      <c r="GJD1031" s="705"/>
      <c r="GJE1031" s="705"/>
      <c r="GJF1031" s="705"/>
      <c r="GJG1031" s="705"/>
      <c r="GJH1031" s="705"/>
      <c r="GJI1031" s="705"/>
      <c r="GJJ1031" s="705"/>
      <c r="GJK1031" s="705"/>
      <c r="GJL1031" s="705"/>
      <c r="GJM1031" s="705"/>
      <c r="GJN1031" s="705"/>
      <c r="GJO1031" s="705"/>
      <c r="GJP1031" s="705"/>
      <c r="GJQ1031" s="705"/>
      <c r="GJR1031" s="705"/>
      <c r="GJS1031" s="705"/>
      <c r="GJT1031" s="705"/>
      <c r="GJU1031" s="705"/>
      <c r="GJV1031" s="705"/>
      <c r="GJW1031" s="705"/>
      <c r="GJX1031" s="705"/>
      <c r="GJY1031" s="705"/>
      <c r="GJZ1031" s="705"/>
      <c r="GKA1031" s="705"/>
      <c r="GKB1031" s="705"/>
      <c r="GKC1031" s="705"/>
      <c r="GKD1031" s="705"/>
      <c r="GKE1031" s="705"/>
      <c r="GKF1031" s="705"/>
      <c r="GKG1031" s="705"/>
      <c r="GKH1031" s="705"/>
      <c r="GKI1031" s="705"/>
      <c r="GKJ1031" s="705"/>
      <c r="GKK1031" s="705"/>
      <c r="GKL1031" s="705"/>
      <c r="GKM1031" s="705"/>
      <c r="GKN1031" s="705"/>
      <c r="GKO1031" s="705"/>
      <c r="GKP1031" s="705"/>
      <c r="GKQ1031" s="705"/>
      <c r="GKR1031" s="705"/>
      <c r="GKS1031" s="705"/>
      <c r="GKT1031" s="705"/>
      <c r="GKU1031" s="705"/>
      <c r="GKV1031" s="705"/>
      <c r="GKW1031" s="705"/>
      <c r="GKX1031" s="705"/>
      <c r="GKY1031" s="705"/>
      <c r="GKZ1031" s="705"/>
      <c r="GLA1031" s="705"/>
      <c r="GLB1031" s="705"/>
      <c r="GLC1031" s="705"/>
      <c r="GLD1031" s="705"/>
      <c r="GLE1031" s="705"/>
      <c r="GLF1031" s="705"/>
      <c r="GLG1031" s="705"/>
      <c r="GLH1031" s="705"/>
      <c r="GLI1031" s="705"/>
      <c r="GLJ1031" s="705"/>
      <c r="GLK1031" s="705"/>
      <c r="GLL1031" s="705"/>
      <c r="GLM1031" s="705"/>
      <c r="GLN1031" s="705"/>
      <c r="GLO1031" s="705"/>
      <c r="GLP1031" s="705"/>
      <c r="GLQ1031" s="705"/>
      <c r="GLR1031" s="705"/>
      <c r="GLS1031" s="705"/>
      <c r="GLT1031" s="705"/>
      <c r="GLU1031" s="705"/>
      <c r="GLV1031" s="705"/>
      <c r="GLW1031" s="705"/>
      <c r="GLX1031" s="705"/>
      <c r="GLY1031" s="705"/>
      <c r="GLZ1031" s="705"/>
      <c r="GMA1031" s="705"/>
      <c r="GMB1031" s="705"/>
      <c r="GMC1031" s="705"/>
      <c r="GMD1031" s="705"/>
      <c r="GME1031" s="705"/>
      <c r="GMF1031" s="705"/>
      <c r="GMG1031" s="705"/>
      <c r="GMH1031" s="705"/>
      <c r="GMI1031" s="705"/>
      <c r="GMJ1031" s="705"/>
      <c r="GMK1031" s="705"/>
      <c r="GML1031" s="705"/>
      <c r="GMM1031" s="705"/>
      <c r="GMN1031" s="705"/>
      <c r="GMO1031" s="705"/>
      <c r="GMP1031" s="705"/>
      <c r="GMQ1031" s="705"/>
      <c r="GMR1031" s="705"/>
      <c r="GMS1031" s="705"/>
      <c r="GMT1031" s="705"/>
      <c r="GMU1031" s="705"/>
      <c r="GMV1031" s="705"/>
      <c r="GMW1031" s="705"/>
      <c r="GMX1031" s="705"/>
      <c r="GMY1031" s="705"/>
      <c r="GMZ1031" s="705"/>
      <c r="GNA1031" s="705"/>
      <c r="GNB1031" s="705"/>
      <c r="GNC1031" s="705"/>
      <c r="GND1031" s="705"/>
      <c r="GNE1031" s="705"/>
      <c r="GNF1031" s="705"/>
      <c r="GNG1031" s="705"/>
      <c r="GNH1031" s="705"/>
      <c r="GNI1031" s="705"/>
      <c r="GNJ1031" s="705"/>
      <c r="GNK1031" s="705"/>
      <c r="GNL1031" s="705"/>
      <c r="GNM1031" s="705"/>
      <c r="GNN1031" s="705"/>
      <c r="GNO1031" s="705"/>
      <c r="GNP1031" s="705"/>
      <c r="GNQ1031" s="705"/>
      <c r="GNR1031" s="705"/>
      <c r="GNS1031" s="705"/>
      <c r="GNT1031" s="705"/>
      <c r="GNU1031" s="705"/>
      <c r="GNV1031" s="705"/>
      <c r="GNW1031" s="705"/>
      <c r="GNX1031" s="705"/>
      <c r="GNY1031" s="705"/>
      <c r="GNZ1031" s="705"/>
      <c r="GOA1031" s="705"/>
      <c r="GOB1031" s="705"/>
      <c r="GOC1031" s="705"/>
      <c r="GOD1031" s="705"/>
      <c r="GOE1031" s="705"/>
      <c r="GOF1031" s="705"/>
      <c r="GOG1031" s="705"/>
      <c r="GOH1031" s="705"/>
      <c r="GOI1031" s="705"/>
      <c r="GOJ1031" s="705"/>
      <c r="GOK1031" s="705"/>
      <c r="GOL1031" s="705"/>
      <c r="GOM1031" s="705"/>
      <c r="GON1031" s="705"/>
      <c r="GOO1031" s="705"/>
      <c r="GOP1031" s="705"/>
      <c r="GOQ1031" s="705"/>
      <c r="GOR1031" s="705"/>
      <c r="GOS1031" s="705"/>
      <c r="GOT1031" s="705"/>
      <c r="GOU1031" s="705"/>
      <c r="GOV1031" s="705"/>
      <c r="GOW1031" s="705"/>
      <c r="GOX1031" s="705"/>
      <c r="GOY1031" s="705"/>
      <c r="GOZ1031" s="705"/>
      <c r="GPA1031" s="705"/>
      <c r="GPB1031" s="705"/>
      <c r="GPC1031" s="705"/>
      <c r="GPD1031" s="705"/>
      <c r="GPE1031" s="705"/>
      <c r="GPF1031" s="705"/>
      <c r="GPG1031" s="705"/>
      <c r="GPH1031" s="705"/>
      <c r="GPI1031" s="705"/>
      <c r="GPJ1031" s="705"/>
      <c r="GPK1031" s="705"/>
      <c r="GPL1031" s="705"/>
      <c r="GPM1031" s="705"/>
      <c r="GPN1031" s="705"/>
      <c r="GPO1031" s="705"/>
      <c r="GPP1031" s="705"/>
      <c r="GPQ1031" s="705"/>
      <c r="GPR1031" s="705"/>
      <c r="GPS1031" s="705"/>
      <c r="GPT1031" s="705"/>
      <c r="GPU1031" s="705"/>
      <c r="GPV1031" s="705"/>
      <c r="GPW1031" s="705"/>
      <c r="GPX1031" s="705"/>
      <c r="GPY1031" s="705"/>
      <c r="GPZ1031" s="705"/>
      <c r="GQA1031" s="705"/>
      <c r="GQB1031" s="705"/>
      <c r="GQC1031" s="705"/>
      <c r="GQD1031" s="705"/>
      <c r="GQE1031" s="705"/>
      <c r="GQF1031" s="705"/>
      <c r="GQG1031" s="705"/>
      <c r="GQH1031" s="705"/>
      <c r="GQI1031" s="705"/>
      <c r="GQJ1031" s="705"/>
      <c r="GQK1031" s="705"/>
      <c r="GQL1031" s="705"/>
      <c r="GQM1031" s="705"/>
      <c r="GQN1031" s="705"/>
      <c r="GQO1031" s="705"/>
      <c r="GQP1031" s="705"/>
      <c r="GQQ1031" s="705"/>
      <c r="GQR1031" s="705"/>
      <c r="GQS1031" s="705"/>
      <c r="GQT1031" s="705"/>
      <c r="GQU1031" s="705"/>
      <c r="GQV1031" s="705"/>
      <c r="GQW1031" s="705"/>
      <c r="GQX1031" s="705"/>
      <c r="GQY1031" s="705"/>
      <c r="GQZ1031" s="705"/>
      <c r="GRA1031" s="705"/>
      <c r="GRB1031" s="705"/>
      <c r="GRC1031" s="705"/>
      <c r="GRD1031" s="705"/>
      <c r="GRE1031" s="705"/>
      <c r="GRF1031" s="705"/>
      <c r="GRG1031" s="705"/>
      <c r="GRH1031" s="705"/>
      <c r="GRI1031" s="705"/>
      <c r="GRJ1031" s="705"/>
      <c r="GRK1031" s="705"/>
      <c r="GRL1031" s="705"/>
      <c r="GRM1031" s="705"/>
      <c r="GRN1031" s="705"/>
      <c r="GRO1031" s="705"/>
      <c r="GRP1031" s="705"/>
      <c r="GRQ1031" s="705"/>
      <c r="GRR1031" s="705"/>
      <c r="GRS1031" s="705"/>
      <c r="GRT1031" s="705"/>
      <c r="GRU1031" s="705"/>
      <c r="GRV1031" s="705"/>
      <c r="GRW1031" s="705"/>
      <c r="GRX1031" s="705"/>
      <c r="GRY1031" s="705"/>
      <c r="GRZ1031" s="705"/>
      <c r="GSA1031" s="705"/>
      <c r="GSB1031" s="705"/>
      <c r="GSC1031" s="705"/>
      <c r="GSD1031" s="705"/>
      <c r="GSE1031" s="705"/>
      <c r="GSF1031" s="705"/>
      <c r="GSG1031" s="705"/>
      <c r="GSH1031" s="705"/>
      <c r="GSI1031" s="705"/>
      <c r="GSJ1031" s="705"/>
      <c r="GSK1031" s="705"/>
      <c r="GSL1031" s="705"/>
      <c r="GSM1031" s="705"/>
      <c r="GSN1031" s="705"/>
      <c r="GSO1031" s="705"/>
      <c r="GSP1031" s="705"/>
      <c r="GSQ1031" s="705"/>
      <c r="GSR1031" s="705"/>
      <c r="GSS1031" s="705"/>
      <c r="GST1031" s="705"/>
      <c r="GSU1031" s="705"/>
      <c r="GSV1031" s="705"/>
      <c r="GSW1031" s="705"/>
      <c r="GSX1031" s="705"/>
      <c r="GSY1031" s="705"/>
      <c r="GSZ1031" s="705"/>
      <c r="GTA1031" s="705"/>
      <c r="GTB1031" s="705"/>
      <c r="GTC1031" s="705"/>
      <c r="GTD1031" s="705"/>
      <c r="GTE1031" s="705"/>
      <c r="GTF1031" s="705"/>
      <c r="GTG1031" s="705"/>
      <c r="GTH1031" s="705"/>
      <c r="GTI1031" s="705"/>
      <c r="GTJ1031" s="705"/>
      <c r="GTK1031" s="705"/>
      <c r="GTL1031" s="705"/>
      <c r="GTM1031" s="705"/>
      <c r="GTN1031" s="705"/>
      <c r="GTO1031" s="705"/>
      <c r="GTP1031" s="705"/>
      <c r="GTQ1031" s="705"/>
      <c r="GTR1031" s="705"/>
      <c r="GTS1031" s="705"/>
      <c r="GTT1031" s="705"/>
      <c r="GTU1031" s="705"/>
      <c r="GTV1031" s="705"/>
      <c r="GTW1031" s="705"/>
      <c r="GTX1031" s="705"/>
      <c r="GTY1031" s="705"/>
      <c r="GTZ1031" s="705"/>
      <c r="GUA1031" s="705"/>
      <c r="GUB1031" s="705"/>
      <c r="GUC1031" s="705"/>
      <c r="GUD1031" s="705"/>
      <c r="GUE1031" s="705"/>
      <c r="GUF1031" s="705"/>
      <c r="GUG1031" s="705"/>
      <c r="GUH1031" s="705"/>
      <c r="GUI1031" s="705"/>
      <c r="GUJ1031" s="705"/>
      <c r="GUK1031" s="705"/>
      <c r="GUL1031" s="705"/>
      <c r="GUM1031" s="705"/>
      <c r="GUN1031" s="705"/>
      <c r="GUO1031" s="705"/>
      <c r="GUP1031" s="705"/>
      <c r="GUQ1031" s="705"/>
      <c r="GUR1031" s="705"/>
      <c r="GUS1031" s="705"/>
      <c r="GUT1031" s="705"/>
      <c r="GUU1031" s="705"/>
      <c r="GUV1031" s="705"/>
      <c r="GUW1031" s="705"/>
      <c r="GUX1031" s="705"/>
      <c r="GUY1031" s="705"/>
      <c r="GUZ1031" s="705"/>
      <c r="GVA1031" s="705"/>
      <c r="GVB1031" s="705"/>
      <c r="GVC1031" s="705"/>
      <c r="GVD1031" s="705"/>
      <c r="GVE1031" s="705"/>
      <c r="GVF1031" s="705"/>
      <c r="GVG1031" s="705"/>
      <c r="GVH1031" s="705"/>
      <c r="GVI1031" s="705"/>
      <c r="GVJ1031" s="705"/>
      <c r="GVK1031" s="705"/>
      <c r="GVL1031" s="705"/>
      <c r="GVM1031" s="705"/>
      <c r="GVN1031" s="705"/>
      <c r="GVO1031" s="705"/>
      <c r="GVP1031" s="705"/>
      <c r="GVQ1031" s="705"/>
      <c r="GVR1031" s="705"/>
      <c r="GVS1031" s="705"/>
      <c r="GVT1031" s="705"/>
      <c r="GVU1031" s="705"/>
      <c r="GVV1031" s="705"/>
      <c r="GVW1031" s="705"/>
      <c r="GVX1031" s="705"/>
      <c r="GVY1031" s="705"/>
      <c r="GVZ1031" s="705"/>
      <c r="GWA1031" s="705"/>
      <c r="GWB1031" s="705"/>
      <c r="GWC1031" s="705"/>
      <c r="GWD1031" s="705"/>
      <c r="GWE1031" s="705"/>
      <c r="GWF1031" s="705"/>
      <c r="GWG1031" s="705"/>
      <c r="GWH1031" s="705"/>
      <c r="GWI1031" s="705"/>
      <c r="GWJ1031" s="705"/>
      <c r="GWK1031" s="705"/>
      <c r="GWL1031" s="705"/>
      <c r="GWM1031" s="705"/>
      <c r="GWN1031" s="705"/>
      <c r="GWO1031" s="705"/>
      <c r="GWP1031" s="705"/>
      <c r="GWQ1031" s="705"/>
      <c r="GWR1031" s="705"/>
      <c r="GWS1031" s="705"/>
      <c r="GWT1031" s="705"/>
      <c r="GWU1031" s="705"/>
      <c r="GWV1031" s="705"/>
      <c r="GWW1031" s="705"/>
      <c r="GWX1031" s="705"/>
      <c r="GWY1031" s="705"/>
      <c r="GWZ1031" s="705"/>
      <c r="GXA1031" s="705"/>
      <c r="GXB1031" s="705"/>
      <c r="GXC1031" s="705"/>
      <c r="GXD1031" s="705"/>
      <c r="GXE1031" s="705"/>
      <c r="GXF1031" s="705"/>
      <c r="GXG1031" s="705"/>
      <c r="GXH1031" s="705"/>
      <c r="GXI1031" s="705"/>
      <c r="GXJ1031" s="705"/>
      <c r="GXK1031" s="705"/>
      <c r="GXL1031" s="705"/>
      <c r="GXM1031" s="705"/>
      <c r="GXN1031" s="705"/>
      <c r="GXO1031" s="705"/>
      <c r="GXP1031" s="705"/>
      <c r="GXQ1031" s="705"/>
      <c r="GXR1031" s="705"/>
      <c r="GXS1031" s="705"/>
      <c r="GXT1031" s="705"/>
      <c r="GXU1031" s="705"/>
      <c r="GXV1031" s="705"/>
      <c r="GXW1031" s="705"/>
      <c r="GXX1031" s="705"/>
      <c r="GXY1031" s="705"/>
      <c r="GXZ1031" s="705"/>
      <c r="GYA1031" s="705"/>
      <c r="GYB1031" s="705"/>
      <c r="GYC1031" s="705"/>
      <c r="GYD1031" s="705"/>
      <c r="GYE1031" s="705"/>
      <c r="GYF1031" s="705"/>
      <c r="GYG1031" s="705"/>
      <c r="GYH1031" s="705"/>
      <c r="GYI1031" s="705"/>
      <c r="GYJ1031" s="705"/>
      <c r="GYK1031" s="705"/>
      <c r="GYL1031" s="705"/>
      <c r="GYM1031" s="705"/>
      <c r="GYN1031" s="705"/>
      <c r="GYO1031" s="705"/>
      <c r="GYP1031" s="705"/>
      <c r="GYQ1031" s="705"/>
      <c r="GYR1031" s="705"/>
      <c r="GYS1031" s="705"/>
      <c r="GYT1031" s="705"/>
      <c r="GYU1031" s="705"/>
      <c r="GYV1031" s="705"/>
      <c r="GYW1031" s="705"/>
      <c r="GYX1031" s="705"/>
      <c r="GYY1031" s="705"/>
      <c r="GYZ1031" s="705"/>
      <c r="GZA1031" s="705"/>
      <c r="GZB1031" s="705"/>
      <c r="GZC1031" s="705"/>
      <c r="GZD1031" s="705"/>
      <c r="GZE1031" s="705"/>
      <c r="GZF1031" s="705"/>
      <c r="GZG1031" s="705"/>
      <c r="GZH1031" s="705"/>
      <c r="GZI1031" s="705"/>
      <c r="GZJ1031" s="705"/>
      <c r="GZK1031" s="705"/>
      <c r="GZL1031" s="705"/>
      <c r="GZM1031" s="705"/>
      <c r="GZN1031" s="705"/>
      <c r="GZO1031" s="705"/>
      <c r="GZP1031" s="705"/>
      <c r="GZQ1031" s="705"/>
      <c r="GZR1031" s="705"/>
      <c r="GZS1031" s="705"/>
      <c r="GZT1031" s="705"/>
      <c r="GZU1031" s="705"/>
      <c r="GZV1031" s="705"/>
      <c r="GZW1031" s="705"/>
      <c r="GZX1031" s="705"/>
      <c r="GZY1031" s="705"/>
      <c r="GZZ1031" s="705"/>
      <c r="HAA1031" s="705"/>
      <c r="HAB1031" s="705"/>
      <c r="HAC1031" s="705"/>
      <c r="HAD1031" s="705"/>
      <c r="HAE1031" s="705"/>
      <c r="HAF1031" s="705"/>
      <c r="HAG1031" s="705"/>
      <c r="HAH1031" s="705"/>
      <c r="HAI1031" s="705"/>
      <c r="HAJ1031" s="705"/>
      <c r="HAK1031" s="705"/>
      <c r="HAL1031" s="705"/>
      <c r="HAM1031" s="705"/>
      <c r="HAN1031" s="705"/>
      <c r="HAO1031" s="705"/>
      <c r="HAP1031" s="705"/>
      <c r="HAQ1031" s="705"/>
      <c r="HAR1031" s="705"/>
      <c r="HAS1031" s="705"/>
      <c r="HAT1031" s="705"/>
      <c r="HAU1031" s="705"/>
      <c r="HAV1031" s="705"/>
      <c r="HAW1031" s="705"/>
      <c r="HAX1031" s="705"/>
      <c r="HAY1031" s="705"/>
      <c r="HAZ1031" s="705"/>
      <c r="HBA1031" s="705"/>
      <c r="HBB1031" s="705"/>
      <c r="HBC1031" s="705"/>
      <c r="HBD1031" s="705"/>
      <c r="HBE1031" s="705"/>
      <c r="HBF1031" s="705"/>
      <c r="HBG1031" s="705"/>
      <c r="HBH1031" s="705"/>
      <c r="HBI1031" s="705"/>
      <c r="HBJ1031" s="705"/>
      <c r="HBK1031" s="705"/>
      <c r="HBL1031" s="705"/>
      <c r="HBM1031" s="705"/>
      <c r="HBN1031" s="705"/>
      <c r="HBO1031" s="705"/>
      <c r="HBP1031" s="705"/>
      <c r="HBQ1031" s="705"/>
      <c r="HBR1031" s="705"/>
      <c r="HBS1031" s="705"/>
      <c r="HBT1031" s="705"/>
      <c r="HBU1031" s="705"/>
      <c r="HBV1031" s="705"/>
      <c r="HBW1031" s="705"/>
      <c r="HBX1031" s="705"/>
      <c r="HBY1031" s="705"/>
      <c r="HBZ1031" s="705"/>
      <c r="HCA1031" s="705"/>
      <c r="HCB1031" s="705"/>
      <c r="HCC1031" s="705"/>
      <c r="HCD1031" s="705"/>
      <c r="HCE1031" s="705"/>
      <c r="HCF1031" s="705"/>
      <c r="HCG1031" s="705"/>
      <c r="HCH1031" s="705"/>
      <c r="HCI1031" s="705"/>
      <c r="HCJ1031" s="705"/>
      <c r="HCK1031" s="705"/>
      <c r="HCL1031" s="705"/>
      <c r="HCM1031" s="705"/>
      <c r="HCN1031" s="705"/>
      <c r="HCO1031" s="705"/>
      <c r="HCP1031" s="705"/>
      <c r="HCQ1031" s="705"/>
      <c r="HCR1031" s="705"/>
      <c r="HCS1031" s="705"/>
      <c r="HCT1031" s="705"/>
      <c r="HCU1031" s="705"/>
      <c r="HCV1031" s="705"/>
      <c r="HCW1031" s="705"/>
      <c r="HCX1031" s="705"/>
      <c r="HCY1031" s="705"/>
      <c r="HCZ1031" s="705"/>
      <c r="HDA1031" s="705"/>
      <c r="HDB1031" s="705"/>
      <c r="HDC1031" s="705"/>
      <c r="HDD1031" s="705"/>
      <c r="HDE1031" s="705"/>
      <c r="HDF1031" s="705"/>
      <c r="HDG1031" s="705"/>
      <c r="HDH1031" s="705"/>
      <c r="HDI1031" s="705"/>
      <c r="HDJ1031" s="705"/>
      <c r="HDK1031" s="705"/>
      <c r="HDL1031" s="705"/>
      <c r="HDM1031" s="705"/>
      <c r="HDN1031" s="705"/>
      <c r="HDO1031" s="705"/>
      <c r="HDP1031" s="705"/>
      <c r="HDQ1031" s="705"/>
      <c r="HDR1031" s="705"/>
      <c r="HDS1031" s="705"/>
      <c r="HDT1031" s="705"/>
      <c r="HDU1031" s="705"/>
      <c r="HDV1031" s="705"/>
      <c r="HDW1031" s="705"/>
      <c r="HDX1031" s="705"/>
      <c r="HDY1031" s="705"/>
      <c r="HDZ1031" s="705"/>
      <c r="HEA1031" s="705"/>
      <c r="HEB1031" s="705"/>
      <c r="HEC1031" s="705"/>
      <c r="HED1031" s="705"/>
      <c r="HEE1031" s="705"/>
      <c r="HEF1031" s="705"/>
      <c r="HEG1031" s="705"/>
      <c r="HEH1031" s="705"/>
      <c r="HEI1031" s="705"/>
      <c r="HEJ1031" s="705"/>
      <c r="HEK1031" s="705"/>
      <c r="HEL1031" s="705"/>
      <c r="HEM1031" s="705"/>
      <c r="HEN1031" s="705"/>
      <c r="HEO1031" s="705"/>
      <c r="HEP1031" s="705"/>
      <c r="HEQ1031" s="705"/>
      <c r="HER1031" s="705"/>
      <c r="HES1031" s="705"/>
      <c r="HET1031" s="705"/>
      <c r="HEU1031" s="705"/>
      <c r="HEV1031" s="705"/>
      <c r="HEW1031" s="705"/>
      <c r="HEX1031" s="705"/>
      <c r="HEY1031" s="705"/>
      <c r="HEZ1031" s="705"/>
      <c r="HFA1031" s="705"/>
      <c r="HFB1031" s="705"/>
      <c r="HFC1031" s="705"/>
      <c r="HFD1031" s="705"/>
      <c r="HFE1031" s="705"/>
      <c r="HFF1031" s="705"/>
      <c r="HFG1031" s="705"/>
      <c r="HFH1031" s="705"/>
      <c r="HFI1031" s="705"/>
      <c r="HFJ1031" s="705"/>
      <c r="HFK1031" s="705"/>
      <c r="HFL1031" s="705"/>
      <c r="HFM1031" s="705"/>
      <c r="HFN1031" s="705"/>
      <c r="HFO1031" s="705"/>
      <c r="HFP1031" s="705"/>
      <c r="HFQ1031" s="705"/>
      <c r="HFR1031" s="705"/>
      <c r="HFS1031" s="705"/>
      <c r="HFT1031" s="705"/>
      <c r="HFU1031" s="705"/>
      <c r="HFV1031" s="705"/>
      <c r="HFW1031" s="705"/>
      <c r="HFX1031" s="705"/>
      <c r="HFY1031" s="705"/>
      <c r="HFZ1031" s="705"/>
      <c r="HGA1031" s="705"/>
      <c r="HGB1031" s="705"/>
      <c r="HGC1031" s="705"/>
      <c r="HGD1031" s="705"/>
      <c r="HGE1031" s="705"/>
      <c r="HGF1031" s="705"/>
      <c r="HGG1031" s="705"/>
      <c r="HGH1031" s="705"/>
      <c r="HGI1031" s="705"/>
      <c r="HGJ1031" s="705"/>
      <c r="HGK1031" s="705"/>
      <c r="HGL1031" s="705"/>
      <c r="HGM1031" s="705"/>
      <c r="HGN1031" s="705"/>
      <c r="HGO1031" s="705"/>
      <c r="HGP1031" s="705"/>
      <c r="HGQ1031" s="705"/>
      <c r="HGR1031" s="705"/>
      <c r="HGS1031" s="705"/>
      <c r="HGT1031" s="705"/>
      <c r="HGU1031" s="705"/>
      <c r="HGV1031" s="705"/>
      <c r="HGW1031" s="705"/>
      <c r="HGX1031" s="705"/>
      <c r="HGY1031" s="705"/>
      <c r="HGZ1031" s="705"/>
      <c r="HHA1031" s="705"/>
      <c r="HHB1031" s="705"/>
      <c r="HHC1031" s="705"/>
      <c r="HHD1031" s="705"/>
      <c r="HHE1031" s="705"/>
      <c r="HHF1031" s="705"/>
      <c r="HHG1031" s="705"/>
      <c r="HHH1031" s="705"/>
      <c r="HHI1031" s="705"/>
      <c r="HHJ1031" s="705"/>
      <c r="HHK1031" s="705"/>
      <c r="HHL1031" s="705"/>
      <c r="HHM1031" s="705"/>
      <c r="HHN1031" s="705"/>
      <c r="HHO1031" s="705"/>
      <c r="HHP1031" s="705"/>
      <c r="HHQ1031" s="705"/>
      <c r="HHR1031" s="705"/>
      <c r="HHS1031" s="705"/>
      <c r="HHT1031" s="705"/>
      <c r="HHU1031" s="705"/>
      <c r="HHV1031" s="705"/>
      <c r="HHW1031" s="705"/>
      <c r="HHX1031" s="705"/>
      <c r="HHY1031" s="705"/>
      <c r="HHZ1031" s="705"/>
      <c r="HIA1031" s="705"/>
      <c r="HIB1031" s="705"/>
      <c r="HIC1031" s="705"/>
      <c r="HID1031" s="705"/>
      <c r="HIE1031" s="705"/>
      <c r="HIF1031" s="705"/>
      <c r="HIG1031" s="705"/>
      <c r="HIH1031" s="705"/>
      <c r="HII1031" s="705"/>
      <c r="HIJ1031" s="705"/>
      <c r="HIK1031" s="705"/>
      <c r="HIL1031" s="705"/>
      <c r="HIM1031" s="705"/>
      <c r="HIN1031" s="705"/>
      <c r="HIO1031" s="705"/>
      <c r="HIP1031" s="705"/>
      <c r="HIQ1031" s="705"/>
      <c r="HIR1031" s="705"/>
      <c r="HIS1031" s="705"/>
      <c r="HIT1031" s="705"/>
      <c r="HIU1031" s="705"/>
      <c r="HIV1031" s="705"/>
      <c r="HIW1031" s="705"/>
      <c r="HIX1031" s="705"/>
      <c r="HIY1031" s="705"/>
      <c r="HIZ1031" s="705"/>
      <c r="HJA1031" s="705"/>
      <c r="HJB1031" s="705"/>
      <c r="HJC1031" s="705"/>
      <c r="HJD1031" s="705"/>
      <c r="HJE1031" s="705"/>
      <c r="HJF1031" s="705"/>
      <c r="HJG1031" s="705"/>
      <c r="HJH1031" s="705"/>
      <c r="HJI1031" s="705"/>
      <c r="HJJ1031" s="705"/>
      <c r="HJK1031" s="705"/>
      <c r="HJL1031" s="705"/>
      <c r="HJM1031" s="705"/>
      <c r="HJN1031" s="705"/>
      <c r="HJO1031" s="705"/>
      <c r="HJP1031" s="705"/>
      <c r="HJQ1031" s="705"/>
      <c r="HJR1031" s="705"/>
      <c r="HJS1031" s="705"/>
      <c r="HJT1031" s="705"/>
      <c r="HJU1031" s="705"/>
      <c r="HJV1031" s="705"/>
      <c r="HJW1031" s="705"/>
      <c r="HJX1031" s="705"/>
      <c r="HJY1031" s="705"/>
      <c r="HJZ1031" s="705"/>
      <c r="HKA1031" s="705"/>
      <c r="HKB1031" s="705"/>
      <c r="HKC1031" s="705"/>
      <c r="HKD1031" s="705"/>
      <c r="HKE1031" s="705"/>
      <c r="HKF1031" s="705"/>
      <c r="HKG1031" s="705"/>
      <c r="HKH1031" s="705"/>
      <c r="HKI1031" s="705"/>
      <c r="HKJ1031" s="705"/>
      <c r="HKK1031" s="705"/>
      <c r="HKL1031" s="705"/>
      <c r="HKM1031" s="705"/>
      <c r="HKN1031" s="705"/>
      <c r="HKO1031" s="705"/>
      <c r="HKP1031" s="705"/>
      <c r="HKQ1031" s="705"/>
      <c r="HKR1031" s="705"/>
      <c r="HKS1031" s="705"/>
      <c r="HKT1031" s="705"/>
      <c r="HKU1031" s="705"/>
      <c r="HKV1031" s="705"/>
      <c r="HKW1031" s="705"/>
      <c r="HKX1031" s="705"/>
      <c r="HKY1031" s="705"/>
      <c r="HKZ1031" s="705"/>
      <c r="HLA1031" s="705"/>
      <c r="HLB1031" s="705"/>
      <c r="HLC1031" s="705"/>
      <c r="HLD1031" s="705"/>
      <c r="HLE1031" s="705"/>
      <c r="HLF1031" s="705"/>
      <c r="HLG1031" s="705"/>
      <c r="HLH1031" s="705"/>
      <c r="HLI1031" s="705"/>
      <c r="HLJ1031" s="705"/>
      <c r="HLK1031" s="705"/>
      <c r="HLL1031" s="705"/>
      <c r="HLM1031" s="705"/>
      <c r="HLN1031" s="705"/>
      <c r="HLO1031" s="705"/>
      <c r="HLP1031" s="705"/>
      <c r="HLQ1031" s="705"/>
      <c r="HLR1031" s="705"/>
      <c r="HLS1031" s="705"/>
      <c r="HLT1031" s="705"/>
      <c r="HLU1031" s="705"/>
      <c r="HLV1031" s="705"/>
      <c r="HLW1031" s="705"/>
      <c r="HLX1031" s="705"/>
      <c r="HLY1031" s="705"/>
      <c r="HLZ1031" s="705"/>
      <c r="HMA1031" s="705"/>
      <c r="HMB1031" s="705"/>
      <c r="HMC1031" s="705"/>
      <c r="HMD1031" s="705"/>
      <c r="HME1031" s="705"/>
      <c r="HMF1031" s="705"/>
      <c r="HMG1031" s="705"/>
      <c r="HMH1031" s="705"/>
      <c r="HMI1031" s="705"/>
      <c r="HMJ1031" s="705"/>
      <c r="HMK1031" s="705"/>
      <c r="HML1031" s="705"/>
      <c r="HMM1031" s="705"/>
      <c r="HMN1031" s="705"/>
      <c r="HMO1031" s="705"/>
      <c r="HMP1031" s="705"/>
      <c r="HMQ1031" s="705"/>
      <c r="HMR1031" s="705"/>
      <c r="HMS1031" s="705"/>
      <c r="HMT1031" s="705"/>
      <c r="HMU1031" s="705"/>
      <c r="HMV1031" s="705"/>
      <c r="HMW1031" s="705"/>
      <c r="HMX1031" s="705"/>
      <c r="HMY1031" s="705"/>
      <c r="HMZ1031" s="705"/>
      <c r="HNA1031" s="705"/>
      <c r="HNB1031" s="705"/>
      <c r="HNC1031" s="705"/>
      <c r="HND1031" s="705"/>
      <c r="HNE1031" s="705"/>
      <c r="HNF1031" s="705"/>
      <c r="HNG1031" s="705"/>
      <c r="HNH1031" s="705"/>
      <c r="HNI1031" s="705"/>
      <c r="HNJ1031" s="705"/>
      <c r="HNK1031" s="705"/>
      <c r="HNL1031" s="705"/>
      <c r="HNM1031" s="705"/>
      <c r="HNN1031" s="705"/>
      <c r="HNO1031" s="705"/>
      <c r="HNP1031" s="705"/>
      <c r="HNQ1031" s="705"/>
      <c r="HNR1031" s="705"/>
      <c r="HNS1031" s="705"/>
      <c r="HNT1031" s="705"/>
      <c r="HNU1031" s="705"/>
      <c r="HNV1031" s="705"/>
      <c r="HNW1031" s="705"/>
      <c r="HNX1031" s="705"/>
      <c r="HNY1031" s="705"/>
      <c r="HNZ1031" s="705"/>
      <c r="HOA1031" s="705"/>
      <c r="HOB1031" s="705"/>
      <c r="HOC1031" s="705"/>
      <c r="HOD1031" s="705"/>
      <c r="HOE1031" s="705"/>
      <c r="HOF1031" s="705"/>
      <c r="HOG1031" s="705"/>
      <c r="HOH1031" s="705"/>
      <c r="HOI1031" s="705"/>
      <c r="HOJ1031" s="705"/>
      <c r="HOK1031" s="705"/>
      <c r="HOL1031" s="705"/>
      <c r="HOM1031" s="705"/>
      <c r="HON1031" s="705"/>
      <c r="HOO1031" s="705"/>
      <c r="HOP1031" s="705"/>
      <c r="HOQ1031" s="705"/>
      <c r="HOR1031" s="705"/>
      <c r="HOS1031" s="705"/>
      <c r="HOT1031" s="705"/>
      <c r="HOU1031" s="705"/>
      <c r="HOV1031" s="705"/>
      <c r="HOW1031" s="705"/>
      <c r="HOX1031" s="705"/>
      <c r="HOY1031" s="705"/>
      <c r="HOZ1031" s="705"/>
      <c r="HPA1031" s="705"/>
      <c r="HPB1031" s="705"/>
      <c r="HPC1031" s="705"/>
      <c r="HPD1031" s="705"/>
      <c r="HPE1031" s="705"/>
      <c r="HPF1031" s="705"/>
      <c r="HPG1031" s="705"/>
      <c r="HPH1031" s="705"/>
      <c r="HPI1031" s="705"/>
      <c r="HPJ1031" s="705"/>
      <c r="HPK1031" s="705"/>
      <c r="HPL1031" s="705"/>
      <c r="HPM1031" s="705"/>
      <c r="HPN1031" s="705"/>
      <c r="HPO1031" s="705"/>
      <c r="HPP1031" s="705"/>
      <c r="HPQ1031" s="705"/>
      <c r="HPR1031" s="705"/>
      <c r="HPS1031" s="705"/>
      <c r="HPT1031" s="705"/>
      <c r="HPU1031" s="705"/>
      <c r="HPV1031" s="705"/>
      <c r="HPW1031" s="705"/>
      <c r="HPX1031" s="705"/>
      <c r="HPY1031" s="705"/>
      <c r="HPZ1031" s="705"/>
      <c r="HQA1031" s="705"/>
      <c r="HQB1031" s="705"/>
      <c r="HQC1031" s="705"/>
      <c r="HQD1031" s="705"/>
      <c r="HQE1031" s="705"/>
      <c r="HQF1031" s="705"/>
      <c r="HQG1031" s="705"/>
      <c r="HQH1031" s="705"/>
      <c r="HQI1031" s="705"/>
      <c r="HQJ1031" s="705"/>
      <c r="HQK1031" s="705"/>
      <c r="HQL1031" s="705"/>
      <c r="HQM1031" s="705"/>
      <c r="HQN1031" s="705"/>
      <c r="HQO1031" s="705"/>
      <c r="HQP1031" s="705"/>
      <c r="HQQ1031" s="705"/>
      <c r="HQR1031" s="705"/>
      <c r="HQS1031" s="705"/>
      <c r="HQT1031" s="705"/>
      <c r="HQU1031" s="705"/>
      <c r="HQV1031" s="705"/>
      <c r="HQW1031" s="705"/>
      <c r="HQX1031" s="705"/>
      <c r="HQY1031" s="705"/>
      <c r="HQZ1031" s="705"/>
      <c r="HRA1031" s="705"/>
      <c r="HRB1031" s="705"/>
      <c r="HRC1031" s="705"/>
      <c r="HRD1031" s="705"/>
      <c r="HRE1031" s="705"/>
      <c r="HRF1031" s="705"/>
      <c r="HRG1031" s="705"/>
      <c r="HRH1031" s="705"/>
      <c r="HRI1031" s="705"/>
      <c r="HRJ1031" s="705"/>
      <c r="HRK1031" s="705"/>
      <c r="HRL1031" s="705"/>
      <c r="HRM1031" s="705"/>
      <c r="HRN1031" s="705"/>
      <c r="HRO1031" s="705"/>
      <c r="HRP1031" s="705"/>
      <c r="HRQ1031" s="705"/>
      <c r="HRR1031" s="705"/>
      <c r="HRS1031" s="705"/>
      <c r="HRT1031" s="705"/>
      <c r="HRU1031" s="705"/>
      <c r="HRV1031" s="705"/>
      <c r="HRW1031" s="705"/>
      <c r="HRX1031" s="705"/>
      <c r="HRY1031" s="705"/>
      <c r="HRZ1031" s="705"/>
      <c r="HSA1031" s="705"/>
      <c r="HSB1031" s="705"/>
      <c r="HSC1031" s="705"/>
      <c r="HSD1031" s="705"/>
      <c r="HSE1031" s="705"/>
      <c r="HSF1031" s="705"/>
      <c r="HSG1031" s="705"/>
      <c r="HSH1031" s="705"/>
      <c r="HSI1031" s="705"/>
      <c r="HSJ1031" s="705"/>
      <c r="HSK1031" s="705"/>
      <c r="HSL1031" s="705"/>
      <c r="HSM1031" s="705"/>
      <c r="HSN1031" s="705"/>
      <c r="HSO1031" s="705"/>
      <c r="HSP1031" s="705"/>
      <c r="HSQ1031" s="705"/>
      <c r="HSR1031" s="705"/>
      <c r="HSS1031" s="705"/>
      <c r="HST1031" s="705"/>
      <c r="HSU1031" s="705"/>
      <c r="HSV1031" s="705"/>
      <c r="HSW1031" s="705"/>
      <c r="HSX1031" s="705"/>
      <c r="HSY1031" s="705"/>
      <c r="HSZ1031" s="705"/>
      <c r="HTA1031" s="705"/>
      <c r="HTB1031" s="705"/>
      <c r="HTC1031" s="705"/>
      <c r="HTD1031" s="705"/>
      <c r="HTE1031" s="705"/>
      <c r="HTF1031" s="705"/>
      <c r="HTG1031" s="705"/>
      <c r="HTH1031" s="705"/>
      <c r="HTI1031" s="705"/>
      <c r="HTJ1031" s="705"/>
      <c r="HTK1031" s="705"/>
      <c r="HTL1031" s="705"/>
      <c r="HTM1031" s="705"/>
      <c r="HTN1031" s="705"/>
      <c r="HTO1031" s="705"/>
      <c r="HTP1031" s="705"/>
      <c r="HTQ1031" s="705"/>
      <c r="HTR1031" s="705"/>
      <c r="HTS1031" s="705"/>
      <c r="HTT1031" s="705"/>
      <c r="HTU1031" s="705"/>
      <c r="HTV1031" s="705"/>
      <c r="HTW1031" s="705"/>
      <c r="HTX1031" s="705"/>
      <c r="HTY1031" s="705"/>
      <c r="HTZ1031" s="705"/>
      <c r="HUA1031" s="705"/>
      <c r="HUB1031" s="705"/>
      <c r="HUC1031" s="705"/>
      <c r="HUD1031" s="705"/>
      <c r="HUE1031" s="705"/>
      <c r="HUF1031" s="705"/>
      <c r="HUG1031" s="705"/>
      <c r="HUH1031" s="705"/>
      <c r="HUI1031" s="705"/>
      <c r="HUJ1031" s="705"/>
      <c r="HUK1031" s="705"/>
      <c r="HUL1031" s="705"/>
      <c r="HUM1031" s="705"/>
      <c r="HUN1031" s="705"/>
      <c r="HUO1031" s="705"/>
      <c r="HUP1031" s="705"/>
      <c r="HUQ1031" s="705"/>
      <c r="HUR1031" s="705"/>
      <c r="HUS1031" s="705"/>
      <c r="HUT1031" s="705"/>
      <c r="HUU1031" s="705"/>
      <c r="HUV1031" s="705"/>
      <c r="HUW1031" s="705"/>
      <c r="HUX1031" s="705"/>
      <c r="HUY1031" s="705"/>
      <c r="HUZ1031" s="705"/>
      <c r="HVA1031" s="705"/>
      <c r="HVB1031" s="705"/>
      <c r="HVC1031" s="705"/>
      <c r="HVD1031" s="705"/>
      <c r="HVE1031" s="705"/>
      <c r="HVF1031" s="705"/>
      <c r="HVG1031" s="705"/>
      <c r="HVH1031" s="705"/>
      <c r="HVI1031" s="705"/>
      <c r="HVJ1031" s="705"/>
      <c r="HVK1031" s="705"/>
      <c r="HVL1031" s="705"/>
      <c r="HVM1031" s="705"/>
      <c r="HVN1031" s="705"/>
      <c r="HVO1031" s="705"/>
      <c r="HVP1031" s="705"/>
      <c r="HVQ1031" s="705"/>
      <c r="HVR1031" s="705"/>
      <c r="HVS1031" s="705"/>
      <c r="HVT1031" s="705"/>
      <c r="HVU1031" s="705"/>
      <c r="HVV1031" s="705"/>
      <c r="HVW1031" s="705"/>
      <c r="HVX1031" s="705"/>
      <c r="HVY1031" s="705"/>
      <c r="HVZ1031" s="705"/>
      <c r="HWA1031" s="705"/>
      <c r="HWB1031" s="705"/>
      <c r="HWC1031" s="705"/>
      <c r="HWD1031" s="705"/>
      <c r="HWE1031" s="705"/>
      <c r="HWF1031" s="705"/>
      <c r="HWG1031" s="705"/>
      <c r="HWH1031" s="705"/>
      <c r="HWI1031" s="705"/>
      <c r="HWJ1031" s="705"/>
      <c r="HWK1031" s="705"/>
      <c r="HWL1031" s="705"/>
      <c r="HWM1031" s="705"/>
      <c r="HWN1031" s="705"/>
      <c r="HWO1031" s="705"/>
      <c r="HWP1031" s="705"/>
      <c r="HWQ1031" s="705"/>
      <c r="HWR1031" s="705"/>
      <c r="HWS1031" s="705"/>
      <c r="HWT1031" s="705"/>
      <c r="HWU1031" s="705"/>
      <c r="HWV1031" s="705"/>
      <c r="HWW1031" s="705"/>
      <c r="HWX1031" s="705"/>
      <c r="HWY1031" s="705"/>
      <c r="HWZ1031" s="705"/>
      <c r="HXA1031" s="705"/>
      <c r="HXB1031" s="705"/>
      <c r="HXC1031" s="705"/>
      <c r="HXD1031" s="705"/>
      <c r="HXE1031" s="705"/>
      <c r="HXF1031" s="705"/>
      <c r="HXG1031" s="705"/>
      <c r="HXH1031" s="705"/>
      <c r="HXI1031" s="705"/>
      <c r="HXJ1031" s="705"/>
      <c r="HXK1031" s="705"/>
      <c r="HXL1031" s="705"/>
      <c r="HXM1031" s="705"/>
      <c r="HXN1031" s="705"/>
      <c r="HXO1031" s="705"/>
      <c r="HXP1031" s="705"/>
      <c r="HXQ1031" s="705"/>
      <c r="HXR1031" s="705"/>
      <c r="HXS1031" s="705"/>
      <c r="HXT1031" s="705"/>
      <c r="HXU1031" s="705"/>
      <c r="HXV1031" s="705"/>
      <c r="HXW1031" s="705"/>
      <c r="HXX1031" s="705"/>
      <c r="HXY1031" s="705"/>
      <c r="HXZ1031" s="705"/>
      <c r="HYA1031" s="705"/>
      <c r="HYB1031" s="705"/>
      <c r="HYC1031" s="705"/>
      <c r="HYD1031" s="705"/>
      <c r="HYE1031" s="705"/>
      <c r="HYF1031" s="705"/>
      <c r="HYG1031" s="705"/>
      <c r="HYH1031" s="705"/>
      <c r="HYI1031" s="705"/>
      <c r="HYJ1031" s="705"/>
      <c r="HYK1031" s="705"/>
      <c r="HYL1031" s="705"/>
      <c r="HYM1031" s="705"/>
      <c r="HYN1031" s="705"/>
      <c r="HYO1031" s="705"/>
      <c r="HYP1031" s="705"/>
      <c r="HYQ1031" s="705"/>
      <c r="HYR1031" s="705"/>
      <c r="HYS1031" s="705"/>
      <c r="HYT1031" s="705"/>
      <c r="HYU1031" s="705"/>
      <c r="HYV1031" s="705"/>
      <c r="HYW1031" s="705"/>
      <c r="HYX1031" s="705"/>
      <c r="HYY1031" s="705"/>
      <c r="HYZ1031" s="705"/>
      <c r="HZA1031" s="705"/>
      <c r="HZB1031" s="705"/>
      <c r="HZC1031" s="705"/>
      <c r="HZD1031" s="705"/>
      <c r="HZE1031" s="705"/>
      <c r="HZF1031" s="705"/>
      <c r="HZG1031" s="705"/>
      <c r="HZH1031" s="705"/>
      <c r="HZI1031" s="705"/>
      <c r="HZJ1031" s="705"/>
      <c r="HZK1031" s="705"/>
      <c r="HZL1031" s="705"/>
      <c r="HZM1031" s="705"/>
      <c r="HZN1031" s="705"/>
      <c r="HZO1031" s="705"/>
      <c r="HZP1031" s="705"/>
      <c r="HZQ1031" s="705"/>
      <c r="HZR1031" s="705"/>
      <c r="HZS1031" s="705"/>
      <c r="HZT1031" s="705"/>
      <c r="HZU1031" s="705"/>
      <c r="HZV1031" s="705"/>
      <c r="HZW1031" s="705"/>
      <c r="HZX1031" s="705"/>
      <c r="HZY1031" s="705"/>
      <c r="HZZ1031" s="705"/>
      <c r="IAA1031" s="705"/>
      <c r="IAB1031" s="705"/>
      <c r="IAC1031" s="705"/>
      <c r="IAD1031" s="705"/>
      <c r="IAE1031" s="705"/>
      <c r="IAF1031" s="705"/>
      <c r="IAG1031" s="705"/>
      <c r="IAH1031" s="705"/>
      <c r="IAI1031" s="705"/>
      <c r="IAJ1031" s="705"/>
      <c r="IAK1031" s="705"/>
      <c r="IAL1031" s="705"/>
      <c r="IAM1031" s="705"/>
      <c r="IAN1031" s="705"/>
      <c r="IAO1031" s="705"/>
      <c r="IAP1031" s="705"/>
      <c r="IAQ1031" s="705"/>
      <c r="IAR1031" s="705"/>
      <c r="IAS1031" s="705"/>
      <c r="IAT1031" s="705"/>
      <c r="IAU1031" s="705"/>
      <c r="IAV1031" s="705"/>
      <c r="IAW1031" s="705"/>
      <c r="IAX1031" s="705"/>
      <c r="IAY1031" s="705"/>
      <c r="IAZ1031" s="705"/>
      <c r="IBA1031" s="705"/>
      <c r="IBB1031" s="705"/>
      <c r="IBC1031" s="705"/>
      <c r="IBD1031" s="705"/>
      <c r="IBE1031" s="705"/>
      <c r="IBF1031" s="705"/>
      <c r="IBG1031" s="705"/>
      <c r="IBH1031" s="705"/>
      <c r="IBI1031" s="705"/>
      <c r="IBJ1031" s="705"/>
      <c r="IBK1031" s="705"/>
      <c r="IBL1031" s="705"/>
      <c r="IBM1031" s="705"/>
      <c r="IBN1031" s="705"/>
      <c r="IBO1031" s="705"/>
      <c r="IBP1031" s="705"/>
      <c r="IBQ1031" s="705"/>
      <c r="IBR1031" s="705"/>
      <c r="IBS1031" s="705"/>
      <c r="IBT1031" s="705"/>
      <c r="IBU1031" s="705"/>
      <c r="IBV1031" s="705"/>
      <c r="IBW1031" s="705"/>
      <c r="IBX1031" s="705"/>
      <c r="IBY1031" s="705"/>
      <c r="IBZ1031" s="705"/>
      <c r="ICA1031" s="705"/>
      <c r="ICB1031" s="705"/>
      <c r="ICC1031" s="705"/>
      <c r="ICD1031" s="705"/>
      <c r="ICE1031" s="705"/>
      <c r="ICF1031" s="705"/>
      <c r="ICG1031" s="705"/>
      <c r="ICH1031" s="705"/>
      <c r="ICI1031" s="705"/>
      <c r="ICJ1031" s="705"/>
      <c r="ICK1031" s="705"/>
      <c r="ICL1031" s="705"/>
      <c r="ICM1031" s="705"/>
      <c r="ICN1031" s="705"/>
      <c r="ICO1031" s="705"/>
      <c r="ICP1031" s="705"/>
      <c r="ICQ1031" s="705"/>
      <c r="ICR1031" s="705"/>
      <c r="ICS1031" s="705"/>
      <c r="ICT1031" s="705"/>
      <c r="ICU1031" s="705"/>
      <c r="ICV1031" s="705"/>
      <c r="ICW1031" s="705"/>
      <c r="ICX1031" s="705"/>
      <c r="ICY1031" s="705"/>
      <c r="ICZ1031" s="705"/>
      <c r="IDA1031" s="705"/>
      <c r="IDB1031" s="705"/>
      <c r="IDC1031" s="705"/>
      <c r="IDD1031" s="705"/>
      <c r="IDE1031" s="705"/>
      <c r="IDF1031" s="705"/>
      <c r="IDG1031" s="705"/>
      <c r="IDH1031" s="705"/>
      <c r="IDI1031" s="705"/>
      <c r="IDJ1031" s="705"/>
      <c r="IDK1031" s="705"/>
      <c r="IDL1031" s="705"/>
      <c r="IDM1031" s="705"/>
      <c r="IDN1031" s="705"/>
      <c r="IDO1031" s="705"/>
      <c r="IDP1031" s="705"/>
      <c r="IDQ1031" s="705"/>
      <c r="IDR1031" s="705"/>
      <c r="IDS1031" s="705"/>
      <c r="IDT1031" s="705"/>
      <c r="IDU1031" s="705"/>
      <c r="IDV1031" s="705"/>
      <c r="IDW1031" s="705"/>
      <c r="IDX1031" s="705"/>
      <c r="IDY1031" s="705"/>
      <c r="IDZ1031" s="705"/>
      <c r="IEA1031" s="705"/>
      <c r="IEB1031" s="705"/>
      <c r="IEC1031" s="705"/>
      <c r="IED1031" s="705"/>
      <c r="IEE1031" s="705"/>
      <c r="IEF1031" s="705"/>
      <c r="IEG1031" s="705"/>
      <c r="IEH1031" s="705"/>
      <c r="IEI1031" s="705"/>
      <c r="IEJ1031" s="705"/>
      <c r="IEK1031" s="705"/>
      <c r="IEL1031" s="705"/>
      <c r="IEM1031" s="705"/>
      <c r="IEN1031" s="705"/>
      <c r="IEO1031" s="705"/>
      <c r="IEP1031" s="705"/>
      <c r="IEQ1031" s="705"/>
      <c r="IER1031" s="705"/>
      <c r="IES1031" s="705"/>
      <c r="IET1031" s="705"/>
      <c r="IEU1031" s="705"/>
      <c r="IEV1031" s="705"/>
      <c r="IEW1031" s="705"/>
      <c r="IEX1031" s="705"/>
      <c r="IEY1031" s="705"/>
      <c r="IEZ1031" s="705"/>
      <c r="IFA1031" s="705"/>
      <c r="IFB1031" s="705"/>
      <c r="IFC1031" s="705"/>
      <c r="IFD1031" s="705"/>
      <c r="IFE1031" s="705"/>
      <c r="IFF1031" s="705"/>
      <c r="IFG1031" s="705"/>
      <c r="IFH1031" s="705"/>
      <c r="IFI1031" s="705"/>
      <c r="IFJ1031" s="705"/>
      <c r="IFK1031" s="705"/>
      <c r="IFL1031" s="705"/>
      <c r="IFM1031" s="705"/>
      <c r="IFN1031" s="705"/>
      <c r="IFO1031" s="705"/>
      <c r="IFP1031" s="705"/>
      <c r="IFQ1031" s="705"/>
      <c r="IFR1031" s="705"/>
      <c r="IFS1031" s="705"/>
      <c r="IFT1031" s="705"/>
      <c r="IFU1031" s="705"/>
      <c r="IFV1031" s="705"/>
      <c r="IFW1031" s="705"/>
      <c r="IFX1031" s="705"/>
      <c r="IFY1031" s="705"/>
      <c r="IFZ1031" s="705"/>
      <c r="IGA1031" s="705"/>
      <c r="IGB1031" s="705"/>
      <c r="IGC1031" s="705"/>
      <c r="IGD1031" s="705"/>
      <c r="IGE1031" s="705"/>
      <c r="IGF1031" s="705"/>
      <c r="IGG1031" s="705"/>
      <c r="IGH1031" s="705"/>
      <c r="IGI1031" s="705"/>
      <c r="IGJ1031" s="705"/>
      <c r="IGK1031" s="705"/>
      <c r="IGL1031" s="705"/>
      <c r="IGM1031" s="705"/>
      <c r="IGN1031" s="705"/>
      <c r="IGO1031" s="705"/>
      <c r="IGP1031" s="705"/>
      <c r="IGQ1031" s="705"/>
      <c r="IGR1031" s="705"/>
      <c r="IGS1031" s="705"/>
      <c r="IGT1031" s="705"/>
      <c r="IGU1031" s="705"/>
      <c r="IGV1031" s="705"/>
      <c r="IGW1031" s="705"/>
      <c r="IGX1031" s="705"/>
      <c r="IGY1031" s="705"/>
      <c r="IGZ1031" s="705"/>
      <c r="IHA1031" s="705"/>
      <c r="IHB1031" s="705"/>
      <c r="IHC1031" s="705"/>
      <c r="IHD1031" s="705"/>
      <c r="IHE1031" s="705"/>
      <c r="IHF1031" s="705"/>
      <c r="IHG1031" s="705"/>
      <c r="IHH1031" s="705"/>
      <c r="IHI1031" s="705"/>
      <c r="IHJ1031" s="705"/>
      <c r="IHK1031" s="705"/>
      <c r="IHL1031" s="705"/>
      <c r="IHM1031" s="705"/>
      <c r="IHN1031" s="705"/>
      <c r="IHO1031" s="705"/>
      <c r="IHP1031" s="705"/>
      <c r="IHQ1031" s="705"/>
      <c r="IHR1031" s="705"/>
      <c r="IHS1031" s="705"/>
      <c r="IHT1031" s="705"/>
      <c r="IHU1031" s="705"/>
      <c r="IHV1031" s="705"/>
      <c r="IHW1031" s="705"/>
      <c r="IHX1031" s="705"/>
      <c r="IHY1031" s="705"/>
      <c r="IHZ1031" s="705"/>
      <c r="IIA1031" s="705"/>
      <c r="IIB1031" s="705"/>
      <c r="IIC1031" s="705"/>
      <c r="IID1031" s="705"/>
      <c r="IIE1031" s="705"/>
      <c r="IIF1031" s="705"/>
      <c r="IIG1031" s="705"/>
      <c r="IIH1031" s="705"/>
      <c r="III1031" s="705"/>
      <c r="IIJ1031" s="705"/>
      <c r="IIK1031" s="705"/>
      <c r="IIL1031" s="705"/>
      <c r="IIM1031" s="705"/>
      <c r="IIN1031" s="705"/>
      <c r="IIO1031" s="705"/>
      <c r="IIP1031" s="705"/>
      <c r="IIQ1031" s="705"/>
      <c r="IIR1031" s="705"/>
      <c r="IIS1031" s="705"/>
      <c r="IIT1031" s="705"/>
      <c r="IIU1031" s="705"/>
      <c r="IIV1031" s="705"/>
      <c r="IIW1031" s="705"/>
      <c r="IIX1031" s="705"/>
      <c r="IIY1031" s="705"/>
      <c r="IIZ1031" s="705"/>
      <c r="IJA1031" s="705"/>
      <c r="IJB1031" s="705"/>
      <c r="IJC1031" s="705"/>
      <c r="IJD1031" s="705"/>
      <c r="IJE1031" s="705"/>
      <c r="IJF1031" s="705"/>
      <c r="IJG1031" s="705"/>
      <c r="IJH1031" s="705"/>
      <c r="IJI1031" s="705"/>
      <c r="IJJ1031" s="705"/>
      <c r="IJK1031" s="705"/>
      <c r="IJL1031" s="705"/>
      <c r="IJM1031" s="705"/>
      <c r="IJN1031" s="705"/>
      <c r="IJO1031" s="705"/>
      <c r="IJP1031" s="705"/>
      <c r="IJQ1031" s="705"/>
      <c r="IJR1031" s="705"/>
      <c r="IJS1031" s="705"/>
      <c r="IJT1031" s="705"/>
      <c r="IJU1031" s="705"/>
      <c r="IJV1031" s="705"/>
      <c r="IJW1031" s="705"/>
      <c r="IJX1031" s="705"/>
      <c r="IJY1031" s="705"/>
      <c r="IJZ1031" s="705"/>
      <c r="IKA1031" s="705"/>
      <c r="IKB1031" s="705"/>
      <c r="IKC1031" s="705"/>
      <c r="IKD1031" s="705"/>
      <c r="IKE1031" s="705"/>
      <c r="IKF1031" s="705"/>
      <c r="IKG1031" s="705"/>
      <c r="IKH1031" s="705"/>
      <c r="IKI1031" s="705"/>
      <c r="IKJ1031" s="705"/>
      <c r="IKK1031" s="705"/>
      <c r="IKL1031" s="705"/>
      <c r="IKM1031" s="705"/>
      <c r="IKN1031" s="705"/>
      <c r="IKO1031" s="705"/>
      <c r="IKP1031" s="705"/>
      <c r="IKQ1031" s="705"/>
      <c r="IKR1031" s="705"/>
      <c r="IKS1031" s="705"/>
      <c r="IKT1031" s="705"/>
      <c r="IKU1031" s="705"/>
      <c r="IKV1031" s="705"/>
      <c r="IKW1031" s="705"/>
      <c r="IKX1031" s="705"/>
      <c r="IKY1031" s="705"/>
      <c r="IKZ1031" s="705"/>
      <c r="ILA1031" s="705"/>
      <c r="ILB1031" s="705"/>
      <c r="ILC1031" s="705"/>
      <c r="ILD1031" s="705"/>
      <c r="ILE1031" s="705"/>
      <c r="ILF1031" s="705"/>
      <c r="ILG1031" s="705"/>
      <c r="ILH1031" s="705"/>
      <c r="ILI1031" s="705"/>
      <c r="ILJ1031" s="705"/>
      <c r="ILK1031" s="705"/>
      <c r="ILL1031" s="705"/>
      <c r="ILM1031" s="705"/>
      <c r="ILN1031" s="705"/>
      <c r="ILO1031" s="705"/>
      <c r="ILP1031" s="705"/>
      <c r="ILQ1031" s="705"/>
      <c r="ILR1031" s="705"/>
      <c r="ILS1031" s="705"/>
      <c r="ILT1031" s="705"/>
      <c r="ILU1031" s="705"/>
      <c r="ILV1031" s="705"/>
      <c r="ILW1031" s="705"/>
      <c r="ILX1031" s="705"/>
      <c r="ILY1031" s="705"/>
      <c r="ILZ1031" s="705"/>
      <c r="IMA1031" s="705"/>
      <c r="IMB1031" s="705"/>
      <c r="IMC1031" s="705"/>
      <c r="IMD1031" s="705"/>
      <c r="IME1031" s="705"/>
      <c r="IMF1031" s="705"/>
      <c r="IMG1031" s="705"/>
      <c r="IMH1031" s="705"/>
      <c r="IMI1031" s="705"/>
      <c r="IMJ1031" s="705"/>
      <c r="IMK1031" s="705"/>
      <c r="IML1031" s="705"/>
      <c r="IMM1031" s="705"/>
      <c r="IMN1031" s="705"/>
      <c r="IMO1031" s="705"/>
      <c r="IMP1031" s="705"/>
      <c r="IMQ1031" s="705"/>
      <c r="IMR1031" s="705"/>
      <c r="IMS1031" s="705"/>
      <c r="IMT1031" s="705"/>
      <c r="IMU1031" s="705"/>
      <c r="IMV1031" s="705"/>
      <c r="IMW1031" s="705"/>
      <c r="IMX1031" s="705"/>
      <c r="IMY1031" s="705"/>
      <c r="IMZ1031" s="705"/>
      <c r="INA1031" s="705"/>
      <c r="INB1031" s="705"/>
      <c r="INC1031" s="705"/>
      <c r="IND1031" s="705"/>
      <c r="INE1031" s="705"/>
      <c r="INF1031" s="705"/>
      <c r="ING1031" s="705"/>
      <c r="INH1031" s="705"/>
      <c r="INI1031" s="705"/>
      <c r="INJ1031" s="705"/>
      <c r="INK1031" s="705"/>
      <c r="INL1031" s="705"/>
      <c r="INM1031" s="705"/>
      <c r="INN1031" s="705"/>
      <c r="INO1031" s="705"/>
      <c r="INP1031" s="705"/>
      <c r="INQ1031" s="705"/>
      <c r="INR1031" s="705"/>
      <c r="INS1031" s="705"/>
      <c r="INT1031" s="705"/>
      <c r="INU1031" s="705"/>
      <c r="INV1031" s="705"/>
      <c r="INW1031" s="705"/>
      <c r="INX1031" s="705"/>
      <c r="INY1031" s="705"/>
      <c r="INZ1031" s="705"/>
      <c r="IOA1031" s="705"/>
      <c r="IOB1031" s="705"/>
      <c r="IOC1031" s="705"/>
      <c r="IOD1031" s="705"/>
      <c r="IOE1031" s="705"/>
      <c r="IOF1031" s="705"/>
      <c r="IOG1031" s="705"/>
      <c r="IOH1031" s="705"/>
      <c r="IOI1031" s="705"/>
      <c r="IOJ1031" s="705"/>
      <c r="IOK1031" s="705"/>
      <c r="IOL1031" s="705"/>
      <c r="IOM1031" s="705"/>
      <c r="ION1031" s="705"/>
      <c r="IOO1031" s="705"/>
      <c r="IOP1031" s="705"/>
      <c r="IOQ1031" s="705"/>
      <c r="IOR1031" s="705"/>
      <c r="IOS1031" s="705"/>
      <c r="IOT1031" s="705"/>
      <c r="IOU1031" s="705"/>
      <c r="IOV1031" s="705"/>
      <c r="IOW1031" s="705"/>
      <c r="IOX1031" s="705"/>
      <c r="IOY1031" s="705"/>
      <c r="IOZ1031" s="705"/>
      <c r="IPA1031" s="705"/>
      <c r="IPB1031" s="705"/>
      <c r="IPC1031" s="705"/>
      <c r="IPD1031" s="705"/>
      <c r="IPE1031" s="705"/>
      <c r="IPF1031" s="705"/>
      <c r="IPG1031" s="705"/>
      <c r="IPH1031" s="705"/>
      <c r="IPI1031" s="705"/>
      <c r="IPJ1031" s="705"/>
      <c r="IPK1031" s="705"/>
      <c r="IPL1031" s="705"/>
      <c r="IPM1031" s="705"/>
      <c r="IPN1031" s="705"/>
      <c r="IPO1031" s="705"/>
      <c r="IPP1031" s="705"/>
      <c r="IPQ1031" s="705"/>
      <c r="IPR1031" s="705"/>
      <c r="IPS1031" s="705"/>
      <c r="IPT1031" s="705"/>
      <c r="IPU1031" s="705"/>
      <c r="IPV1031" s="705"/>
      <c r="IPW1031" s="705"/>
      <c r="IPX1031" s="705"/>
      <c r="IPY1031" s="705"/>
      <c r="IPZ1031" s="705"/>
      <c r="IQA1031" s="705"/>
      <c r="IQB1031" s="705"/>
      <c r="IQC1031" s="705"/>
      <c r="IQD1031" s="705"/>
      <c r="IQE1031" s="705"/>
      <c r="IQF1031" s="705"/>
      <c r="IQG1031" s="705"/>
      <c r="IQH1031" s="705"/>
      <c r="IQI1031" s="705"/>
      <c r="IQJ1031" s="705"/>
      <c r="IQK1031" s="705"/>
      <c r="IQL1031" s="705"/>
      <c r="IQM1031" s="705"/>
      <c r="IQN1031" s="705"/>
      <c r="IQO1031" s="705"/>
      <c r="IQP1031" s="705"/>
      <c r="IQQ1031" s="705"/>
      <c r="IQR1031" s="705"/>
      <c r="IQS1031" s="705"/>
      <c r="IQT1031" s="705"/>
      <c r="IQU1031" s="705"/>
      <c r="IQV1031" s="705"/>
      <c r="IQW1031" s="705"/>
      <c r="IQX1031" s="705"/>
      <c r="IQY1031" s="705"/>
      <c r="IQZ1031" s="705"/>
      <c r="IRA1031" s="705"/>
      <c r="IRB1031" s="705"/>
      <c r="IRC1031" s="705"/>
      <c r="IRD1031" s="705"/>
      <c r="IRE1031" s="705"/>
      <c r="IRF1031" s="705"/>
      <c r="IRG1031" s="705"/>
      <c r="IRH1031" s="705"/>
      <c r="IRI1031" s="705"/>
      <c r="IRJ1031" s="705"/>
      <c r="IRK1031" s="705"/>
      <c r="IRL1031" s="705"/>
      <c r="IRM1031" s="705"/>
      <c r="IRN1031" s="705"/>
      <c r="IRO1031" s="705"/>
      <c r="IRP1031" s="705"/>
      <c r="IRQ1031" s="705"/>
      <c r="IRR1031" s="705"/>
      <c r="IRS1031" s="705"/>
      <c r="IRT1031" s="705"/>
      <c r="IRU1031" s="705"/>
      <c r="IRV1031" s="705"/>
      <c r="IRW1031" s="705"/>
      <c r="IRX1031" s="705"/>
      <c r="IRY1031" s="705"/>
      <c r="IRZ1031" s="705"/>
      <c r="ISA1031" s="705"/>
      <c r="ISB1031" s="705"/>
      <c r="ISC1031" s="705"/>
      <c r="ISD1031" s="705"/>
      <c r="ISE1031" s="705"/>
      <c r="ISF1031" s="705"/>
      <c r="ISG1031" s="705"/>
      <c r="ISH1031" s="705"/>
      <c r="ISI1031" s="705"/>
      <c r="ISJ1031" s="705"/>
      <c r="ISK1031" s="705"/>
      <c r="ISL1031" s="705"/>
      <c r="ISM1031" s="705"/>
      <c r="ISN1031" s="705"/>
      <c r="ISO1031" s="705"/>
      <c r="ISP1031" s="705"/>
      <c r="ISQ1031" s="705"/>
      <c r="ISR1031" s="705"/>
      <c r="ISS1031" s="705"/>
      <c r="IST1031" s="705"/>
      <c r="ISU1031" s="705"/>
      <c r="ISV1031" s="705"/>
      <c r="ISW1031" s="705"/>
      <c r="ISX1031" s="705"/>
      <c r="ISY1031" s="705"/>
      <c r="ISZ1031" s="705"/>
      <c r="ITA1031" s="705"/>
      <c r="ITB1031" s="705"/>
      <c r="ITC1031" s="705"/>
      <c r="ITD1031" s="705"/>
      <c r="ITE1031" s="705"/>
      <c r="ITF1031" s="705"/>
      <c r="ITG1031" s="705"/>
      <c r="ITH1031" s="705"/>
      <c r="ITI1031" s="705"/>
      <c r="ITJ1031" s="705"/>
      <c r="ITK1031" s="705"/>
      <c r="ITL1031" s="705"/>
      <c r="ITM1031" s="705"/>
      <c r="ITN1031" s="705"/>
      <c r="ITO1031" s="705"/>
      <c r="ITP1031" s="705"/>
      <c r="ITQ1031" s="705"/>
      <c r="ITR1031" s="705"/>
      <c r="ITS1031" s="705"/>
      <c r="ITT1031" s="705"/>
      <c r="ITU1031" s="705"/>
      <c r="ITV1031" s="705"/>
      <c r="ITW1031" s="705"/>
      <c r="ITX1031" s="705"/>
      <c r="ITY1031" s="705"/>
      <c r="ITZ1031" s="705"/>
      <c r="IUA1031" s="705"/>
      <c r="IUB1031" s="705"/>
      <c r="IUC1031" s="705"/>
      <c r="IUD1031" s="705"/>
      <c r="IUE1031" s="705"/>
      <c r="IUF1031" s="705"/>
      <c r="IUG1031" s="705"/>
      <c r="IUH1031" s="705"/>
      <c r="IUI1031" s="705"/>
      <c r="IUJ1031" s="705"/>
      <c r="IUK1031" s="705"/>
      <c r="IUL1031" s="705"/>
      <c r="IUM1031" s="705"/>
      <c r="IUN1031" s="705"/>
      <c r="IUO1031" s="705"/>
      <c r="IUP1031" s="705"/>
      <c r="IUQ1031" s="705"/>
      <c r="IUR1031" s="705"/>
      <c r="IUS1031" s="705"/>
      <c r="IUT1031" s="705"/>
      <c r="IUU1031" s="705"/>
      <c r="IUV1031" s="705"/>
      <c r="IUW1031" s="705"/>
      <c r="IUX1031" s="705"/>
      <c r="IUY1031" s="705"/>
      <c r="IUZ1031" s="705"/>
      <c r="IVA1031" s="705"/>
      <c r="IVB1031" s="705"/>
      <c r="IVC1031" s="705"/>
      <c r="IVD1031" s="705"/>
      <c r="IVE1031" s="705"/>
      <c r="IVF1031" s="705"/>
      <c r="IVG1031" s="705"/>
      <c r="IVH1031" s="705"/>
      <c r="IVI1031" s="705"/>
      <c r="IVJ1031" s="705"/>
      <c r="IVK1031" s="705"/>
      <c r="IVL1031" s="705"/>
      <c r="IVM1031" s="705"/>
      <c r="IVN1031" s="705"/>
      <c r="IVO1031" s="705"/>
      <c r="IVP1031" s="705"/>
      <c r="IVQ1031" s="705"/>
      <c r="IVR1031" s="705"/>
      <c r="IVS1031" s="705"/>
      <c r="IVT1031" s="705"/>
      <c r="IVU1031" s="705"/>
      <c r="IVV1031" s="705"/>
      <c r="IVW1031" s="705"/>
      <c r="IVX1031" s="705"/>
      <c r="IVY1031" s="705"/>
      <c r="IVZ1031" s="705"/>
      <c r="IWA1031" s="705"/>
      <c r="IWB1031" s="705"/>
      <c r="IWC1031" s="705"/>
      <c r="IWD1031" s="705"/>
      <c r="IWE1031" s="705"/>
      <c r="IWF1031" s="705"/>
      <c r="IWG1031" s="705"/>
      <c r="IWH1031" s="705"/>
      <c r="IWI1031" s="705"/>
      <c r="IWJ1031" s="705"/>
      <c r="IWK1031" s="705"/>
      <c r="IWL1031" s="705"/>
      <c r="IWM1031" s="705"/>
      <c r="IWN1031" s="705"/>
      <c r="IWO1031" s="705"/>
      <c r="IWP1031" s="705"/>
      <c r="IWQ1031" s="705"/>
      <c r="IWR1031" s="705"/>
      <c r="IWS1031" s="705"/>
      <c r="IWT1031" s="705"/>
      <c r="IWU1031" s="705"/>
      <c r="IWV1031" s="705"/>
      <c r="IWW1031" s="705"/>
      <c r="IWX1031" s="705"/>
      <c r="IWY1031" s="705"/>
      <c r="IWZ1031" s="705"/>
      <c r="IXA1031" s="705"/>
      <c r="IXB1031" s="705"/>
      <c r="IXC1031" s="705"/>
      <c r="IXD1031" s="705"/>
      <c r="IXE1031" s="705"/>
      <c r="IXF1031" s="705"/>
      <c r="IXG1031" s="705"/>
      <c r="IXH1031" s="705"/>
      <c r="IXI1031" s="705"/>
      <c r="IXJ1031" s="705"/>
      <c r="IXK1031" s="705"/>
      <c r="IXL1031" s="705"/>
      <c r="IXM1031" s="705"/>
      <c r="IXN1031" s="705"/>
      <c r="IXO1031" s="705"/>
      <c r="IXP1031" s="705"/>
      <c r="IXQ1031" s="705"/>
      <c r="IXR1031" s="705"/>
      <c r="IXS1031" s="705"/>
      <c r="IXT1031" s="705"/>
      <c r="IXU1031" s="705"/>
      <c r="IXV1031" s="705"/>
      <c r="IXW1031" s="705"/>
      <c r="IXX1031" s="705"/>
      <c r="IXY1031" s="705"/>
      <c r="IXZ1031" s="705"/>
      <c r="IYA1031" s="705"/>
      <c r="IYB1031" s="705"/>
      <c r="IYC1031" s="705"/>
      <c r="IYD1031" s="705"/>
      <c r="IYE1031" s="705"/>
      <c r="IYF1031" s="705"/>
      <c r="IYG1031" s="705"/>
      <c r="IYH1031" s="705"/>
      <c r="IYI1031" s="705"/>
      <c r="IYJ1031" s="705"/>
      <c r="IYK1031" s="705"/>
      <c r="IYL1031" s="705"/>
      <c r="IYM1031" s="705"/>
      <c r="IYN1031" s="705"/>
      <c r="IYO1031" s="705"/>
      <c r="IYP1031" s="705"/>
      <c r="IYQ1031" s="705"/>
      <c r="IYR1031" s="705"/>
      <c r="IYS1031" s="705"/>
      <c r="IYT1031" s="705"/>
      <c r="IYU1031" s="705"/>
      <c r="IYV1031" s="705"/>
      <c r="IYW1031" s="705"/>
      <c r="IYX1031" s="705"/>
      <c r="IYY1031" s="705"/>
      <c r="IYZ1031" s="705"/>
      <c r="IZA1031" s="705"/>
      <c r="IZB1031" s="705"/>
      <c r="IZC1031" s="705"/>
      <c r="IZD1031" s="705"/>
      <c r="IZE1031" s="705"/>
      <c r="IZF1031" s="705"/>
      <c r="IZG1031" s="705"/>
      <c r="IZH1031" s="705"/>
      <c r="IZI1031" s="705"/>
      <c r="IZJ1031" s="705"/>
      <c r="IZK1031" s="705"/>
      <c r="IZL1031" s="705"/>
      <c r="IZM1031" s="705"/>
      <c r="IZN1031" s="705"/>
      <c r="IZO1031" s="705"/>
      <c r="IZP1031" s="705"/>
      <c r="IZQ1031" s="705"/>
      <c r="IZR1031" s="705"/>
      <c r="IZS1031" s="705"/>
      <c r="IZT1031" s="705"/>
      <c r="IZU1031" s="705"/>
      <c r="IZV1031" s="705"/>
      <c r="IZW1031" s="705"/>
      <c r="IZX1031" s="705"/>
      <c r="IZY1031" s="705"/>
      <c r="IZZ1031" s="705"/>
      <c r="JAA1031" s="705"/>
      <c r="JAB1031" s="705"/>
      <c r="JAC1031" s="705"/>
      <c r="JAD1031" s="705"/>
      <c r="JAE1031" s="705"/>
      <c r="JAF1031" s="705"/>
      <c r="JAG1031" s="705"/>
      <c r="JAH1031" s="705"/>
      <c r="JAI1031" s="705"/>
      <c r="JAJ1031" s="705"/>
      <c r="JAK1031" s="705"/>
      <c r="JAL1031" s="705"/>
      <c r="JAM1031" s="705"/>
      <c r="JAN1031" s="705"/>
      <c r="JAO1031" s="705"/>
      <c r="JAP1031" s="705"/>
      <c r="JAQ1031" s="705"/>
      <c r="JAR1031" s="705"/>
      <c r="JAS1031" s="705"/>
      <c r="JAT1031" s="705"/>
      <c r="JAU1031" s="705"/>
      <c r="JAV1031" s="705"/>
      <c r="JAW1031" s="705"/>
      <c r="JAX1031" s="705"/>
      <c r="JAY1031" s="705"/>
      <c r="JAZ1031" s="705"/>
      <c r="JBA1031" s="705"/>
      <c r="JBB1031" s="705"/>
      <c r="JBC1031" s="705"/>
      <c r="JBD1031" s="705"/>
      <c r="JBE1031" s="705"/>
      <c r="JBF1031" s="705"/>
      <c r="JBG1031" s="705"/>
      <c r="JBH1031" s="705"/>
      <c r="JBI1031" s="705"/>
      <c r="JBJ1031" s="705"/>
      <c r="JBK1031" s="705"/>
      <c r="JBL1031" s="705"/>
      <c r="JBM1031" s="705"/>
      <c r="JBN1031" s="705"/>
      <c r="JBO1031" s="705"/>
      <c r="JBP1031" s="705"/>
      <c r="JBQ1031" s="705"/>
      <c r="JBR1031" s="705"/>
      <c r="JBS1031" s="705"/>
      <c r="JBT1031" s="705"/>
      <c r="JBU1031" s="705"/>
      <c r="JBV1031" s="705"/>
      <c r="JBW1031" s="705"/>
      <c r="JBX1031" s="705"/>
      <c r="JBY1031" s="705"/>
      <c r="JBZ1031" s="705"/>
      <c r="JCA1031" s="705"/>
      <c r="JCB1031" s="705"/>
      <c r="JCC1031" s="705"/>
      <c r="JCD1031" s="705"/>
      <c r="JCE1031" s="705"/>
      <c r="JCF1031" s="705"/>
      <c r="JCG1031" s="705"/>
      <c r="JCH1031" s="705"/>
      <c r="JCI1031" s="705"/>
      <c r="JCJ1031" s="705"/>
      <c r="JCK1031" s="705"/>
      <c r="JCL1031" s="705"/>
      <c r="JCM1031" s="705"/>
      <c r="JCN1031" s="705"/>
      <c r="JCO1031" s="705"/>
      <c r="JCP1031" s="705"/>
      <c r="JCQ1031" s="705"/>
      <c r="JCR1031" s="705"/>
      <c r="JCS1031" s="705"/>
      <c r="JCT1031" s="705"/>
      <c r="JCU1031" s="705"/>
      <c r="JCV1031" s="705"/>
      <c r="JCW1031" s="705"/>
      <c r="JCX1031" s="705"/>
      <c r="JCY1031" s="705"/>
      <c r="JCZ1031" s="705"/>
      <c r="JDA1031" s="705"/>
      <c r="JDB1031" s="705"/>
      <c r="JDC1031" s="705"/>
      <c r="JDD1031" s="705"/>
      <c r="JDE1031" s="705"/>
      <c r="JDF1031" s="705"/>
      <c r="JDG1031" s="705"/>
      <c r="JDH1031" s="705"/>
      <c r="JDI1031" s="705"/>
      <c r="JDJ1031" s="705"/>
      <c r="JDK1031" s="705"/>
      <c r="JDL1031" s="705"/>
      <c r="JDM1031" s="705"/>
      <c r="JDN1031" s="705"/>
      <c r="JDO1031" s="705"/>
      <c r="JDP1031" s="705"/>
      <c r="JDQ1031" s="705"/>
      <c r="JDR1031" s="705"/>
      <c r="JDS1031" s="705"/>
      <c r="JDT1031" s="705"/>
      <c r="JDU1031" s="705"/>
      <c r="JDV1031" s="705"/>
      <c r="JDW1031" s="705"/>
      <c r="JDX1031" s="705"/>
      <c r="JDY1031" s="705"/>
      <c r="JDZ1031" s="705"/>
      <c r="JEA1031" s="705"/>
      <c r="JEB1031" s="705"/>
      <c r="JEC1031" s="705"/>
      <c r="JED1031" s="705"/>
      <c r="JEE1031" s="705"/>
      <c r="JEF1031" s="705"/>
      <c r="JEG1031" s="705"/>
      <c r="JEH1031" s="705"/>
      <c r="JEI1031" s="705"/>
      <c r="JEJ1031" s="705"/>
      <c r="JEK1031" s="705"/>
      <c r="JEL1031" s="705"/>
      <c r="JEM1031" s="705"/>
      <c r="JEN1031" s="705"/>
      <c r="JEO1031" s="705"/>
      <c r="JEP1031" s="705"/>
      <c r="JEQ1031" s="705"/>
      <c r="JER1031" s="705"/>
      <c r="JES1031" s="705"/>
      <c r="JET1031" s="705"/>
      <c r="JEU1031" s="705"/>
      <c r="JEV1031" s="705"/>
      <c r="JEW1031" s="705"/>
      <c r="JEX1031" s="705"/>
      <c r="JEY1031" s="705"/>
      <c r="JEZ1031" s="705"/>
      <c r="JFA1031" s="705"/>
      <c r="JFB1031" s="705"/>
      <c r="JFC1031" s="705"/>
      <c r="JFD1031" s="705"/>
      <c r="JFE1031" s="705"/>
      <c r="JFF1031" s="705"/>
      <c r="JFG1031" s="705"/>
      <c r="JFH1031" s="705"/>
      <c r="JFI1031" s="705"/>
      <c r="JFJ1031" s="705"/>
      <c r="JFK1031" s="705"/>
      <c r="JFL1031" s="705"/>
      <c r="JFM1031" s="705"/>
      <c r="JFN1031" s="705"/>
      <c r="JFO1031" s="705"/>
      <c r="JFP1031" s="705"/>
      <c r="JFQ1031" s="705"/>
      <c r="JFR1031" s="705"/>
      <c r="JFS1031" s="705"/>
      <c r="JFT1031" s="705"/>
      <c r="JFU1031" s="705"/>
      <c r="JFV1031" s="705"/>
      <c r="JFW1031" s="705"/>
      <c r="JFX1031" s="705"/>
      <c r="JFY1031" s="705"/>
      <c r="JFZ1031" s="705"/>
      <c r="JGA1031" s="705"/>
      <c r="JGB1031" s="705"/>
      <c r="JGC1031" s="705"/>
      <c r="JGD1031" s="705"/>
      <c r="JGE1031" s="705"/>
      <c r="JGF1031" s="705"/>
      <c r="JGG1031" s="705"/>
      <c r="JGH1031" s="705"/>
      <c r="JGI1031" s="705"/>
      <c r="JGJ1031" s="705"/>
      <c r="JGK1031" s="705"/>
      <c r="JGL1031" s="705"/>
      <c r="JGM1031" s="705"/>
      <c r="JGN1031" s="705"/>
      <c r="JGO1031" s="705"/>
      <c r="JGP1031" s="705"/>
      <c r="JGQ1031" s="705"/>
      <c r="JGR1031" s="705"/>
      <c r="JGS1031" s="705"/>
      <c r="JGT1031" s="705"/>
      <c r="JGU1031" s="705"/>
      <c r="JGV1031" s="705"/>
      <c r="JGW1031" s="705"/>
      <c r="JGX1031" s="705"/>
      <c r="JGY1031" s="705"/>
      <c r="JGZ1031" s="705"/>
      <c r="JHA1031" s="705"/>
      <c r="JHB1031" s="705"/>
      <c r="JHC1031" s="705"/>
      <c r="JHD1031" s="705"/>
      <c r="JHE1031" s="705"/>
      <c r="JHF1031" s="705"/>
      <c r="JHG1031" s="705"/>
      <c r="JHH1031" s="705"/>
      <c r="JHI1031" s="705"/>
      <c r="JHJ1031" s="705"/>
      <c r="JHK1031" s="705"/>
      <c r="JHL1031" s="705"/>
      <c r="JHM1031" s="705"/>
      <c r="JHN1031" s="705"/>
      <c r="JHO1031" s="705"/>
      <c r="JHP1031" s="705"/>
      <c r="JHQ1031" s="705"/>
      <c r="JHR1031" s="705"/>
      <c r="JHS1031" s="705"/>
      <c r="JHT1031" s="705"/>
      <c r="JHU1031" s="705"/>
      <c r="JHV1031" s="705"/>
      <c r="JHW1031" s="705"/>
      <c r="JHX1031" s="705"/>
      <c r="JHY1031" s="705"/>
      <c r="JHZ1031" s="705"/>
      <c r="JIA1031" s="705"/>
      <c r="JIB1031" s="705"/>
      <c r="JIC1031" s="705"/>
      <c r="JID1031" s="705"/>
      <c r="JIE1031" s="705"/>
      <c r="JIF1031" s="705"/>
      <c r="JIG1031" s="705"/>
      <c r="JIH1031" s="705"/>
      <c r="JII1031" s="705"/>
      <c r="JIJ1031" s="705"/>
      <c r="JIK1031" s="705"/>
      <c r="JIL1031" s="705"/>
      <c r="JIM1031" s="705"/>
      <c r="JIN1031" s="705"/>
      <c r="JIO1031" s="705"/>
      <c r="JIP1031" s="705"/>
      <c r="JIQ1031" s="705"/>
      <c r="JIR1031" s="705"/>
      <c r="JIS1031" s="705"/>
      <c r="JIT1031" s="705"/>
      <c r="JIU1031" s="705"/>
      <c r="JIV1031" s="705"/>
      <c r="JIW1031" s="705"/>
      <c r="JIX1031" s="705"/>
      <c r="JIY1031" s="705"/>
      <c r="JIZ1031" s="705"/>
      <c r="JJA1031" s="705"/>
      <c r="JJB1031" s="705"/>
      <c r="JJC1031" s="705"/>
      <c r="JJD1031" s="705"/>
      <c r="JJE1031" s="705"/>
      <c r="JJF1031" s="705"/>
      <c r="JJG1031" s="705"/>
      <c r="JJH1031" s="705"/>
      <c r="JJI1031" s="705"/>
      <c r="JJJ1031" s="705"/>
      <c r="JJK1031" s="705"/>
      <c r="JJL1031" s="705"/>
      <c r="JJM1031" s="705"/>
      <c r="JJN1031" s="705"/>
      <c r="JJO1031" s="705"/>
      <c r="JJP1031" s="705"/>
      <c r="JJQ1031" s="705"/>
      <c r="JJR1031" s="705"/>
      <c r="JJS1031" s="705"/>
      <c r="JJT1031" s="705"/>
      <c r="JJU1031" s="705"/>
      <c r="JJV1031" s="705"/>
      <c r="JJW1031" s="705"/>
      <c r="JJX1031" s="705"/>
      <c r="JJY1031" s="705"/>
      <c r="JJZ1031" s="705"/>
      <c r="JKA1031" s="705"/>
      <c r="JKB1031" s="705"/>
      <c r="JKC1031" s="705"/>
      <c r="JKD1031" s="705"/>
      <c r="JKE1031" s="705"/>
      <c r="JKF1031" s="705"/>
      <c r="JKG1031" s="705"/>
      <c r="JKH1031" s="705"/>
      <c r="JKI1031" s="705"/>
      <c r="JKJ1031" s="705"/>
      <c r="JKK1031" s="705"/>
      <c r="JKL1031" s="705"/>
      <c r="JKM1031" s="705"/>
      <c r="JKN1031" s="705"/>
      <c r="JKO1031" s="705"/>
      <c r="JKP1031" s="705"/>
      <c r="JKQ1031" s="705"/>
      <c r="JKR1031" s="705"/>
      <c r="JKS1031" s="705"/>
      <c r="JKT1031" s="705"/>
      <c r="JKU1031" s="705"/>
      <c r="JKV1031" s="705"/>
      <c r="JKW1031" s="705"/>
      <c r="JKX1031" s="705"/>
      <c r="JKY1031" s="705"/>
      <c r="JKZ1031" s="705"/>
      <c r="JLA1031" s="705"/>
      <c r="JLB1031" s="705"/>
      <c r="JLC1031" s="705"/>
      <c r="JLD1031" s="705"/>
      <c r="JLE1031" s="705"/>
      <c r="JLF1031" s="705"/>
      <c r="JLG1031" s="705"/>
      <c r="JLH1031" s="705"/>
      <c r="JLI1031" s="705"/>
      <c r="JLJ1031" s="705"/>
      <c r="JLK1031" s="705"/>
      <c r="JLL1031" s="705"/>
      <c r="JLM1031" s="705"/>
      <c r="JLN1031" s="705"/>
      <c r="JLO1031" s="705"/>
      <c r="JLP1031" s="705"/>
      <c r="JLQ1031" s="705"/>
      <c r="JLR1031" s="705"/>
      <c r="JLS1031" s="705"/>
      <c r="JLT1031" s="705"/>
      <c r="JLU1031" s="705"/>
      <c r="JLV1031" s="705"/>
      <c r="JLW1031" s="705"/>
      <c r="JLX1031" s="705"/>
      <c r="JLY1031" s="705"/>
      <c r="JLZ1031" s="705"/>
      <c r="JMA1031" s="705"/>
      <c r="JMB1031" s="705"/>
      <c r="JMC1031" s="705"/>
      <c r="JMD1031" s="705"/>
      <c r="JME1031" s="705"/>
      <c r="JMF1031" s="705"/>
      <c r="JMG1031" s="705"/>
      <c r="JMH1031" s="705"/>
      <c r="JMI1031" s="705"/>
      <c r="JMJ1031" s="705"/>
      <c r="JMK1031" s="705"/>
      <c r="JML1031" s="705"/>
      <c r="JMM1031" s="705"/>
      <c r="JMN1031" s="705"/>
      <c r="JMO1031" s="705"/>
      <c r="JMP1031" s="705"/>
      <c r="JMQ1031" s="705"/>
      <c r="JMR1031" s="705"/>
      <c r="JMS1031" s="705"/>
      <c r="JMT1031" s="705"/>
      <c r="JMU1031" s="705"/>
      <c r="JMV1031" s="705"/>
      <c r="JMW1031" s="705"/>
      <c r="JMX1031" s="705"/>
      <c r="JMY1031" s="705"/>
      <c r="JMZ1031" s="705"/>
      <c r="JNA1031" s="705"/>
      <c r="JNB1031" s="705"/>
      <c r="JNC1031" s="705"/>
      <c r="JND1031" s="705"/>
      <c r="JNE1031" s="705"/>
      <c r="JNF1031" s="705"/>
      <c r="JNG1031" s="705"/>
      <c r="JNH1031" s="705"/>
      <c r="JNI1031" s="705"/>
      <c r="JNJ1031" s="705"/>
      <c r="JNK1031" s="705"/>
      <c r="JNL1031" s="705"/>
      <c r="JNM1031" s="705"/>
      <c r="JNN1031" s="705"/>
      <c r="JNO1031" s="705"/>
      <c r="JNP1031" s="705"/>
      <c r="JNQ1031" s="705"/>
      <c r="JNR1031" s="705"/>
      <c r="JNS1031" s="705"/>
      <c r="JNT1031" s="705"/>
      <c r="JNU1031" s="705"/>
      <c r="JNV1031" s="705"/>
      <c r="JNW1031" s="705"/>
      <c r="JNX1031" s="705"/>
      <c r="JNY1031" s="705"/>
      <c r="JNZ1031" s="705"/>
      <c r="JOA1031" s="705"/>
      <c r="JOB1031" s="705"/>
      <c r="JOC1031" s="705"/>
      <c r="JOD1031" s="705"/>
      <c r="JOE1031" s="705"/>
      <c r="JOF1031" s="705"/>
      <c r="JOG1031" s="705"/>
      <c r="JOH1031" s="705"/>
      <c r="JOI1031" s="705"/>
      <c r="JOJ1031" s="705"/>
      <c r="JOK1031" s="705"/>
      <c r="JOL1031" s="705"/>
      <c r="JOM1031" s="705"/>
      <c r="JON1031" s="705"/>
      <c r="JOO1031" s="705"/>
      <c r="JOP1031" s="705"/>
      <c r="JOQ1031" s="705"/>
      <c r="JOR1031" s="705"/>
      <c r="JOS1031" s="705"/>
      <c r="JOT1031" s="705"/>
      <c r="JOU1031" s="705"/>
      <c r="JOV1031" s="705"/>
      <c r="JOW1031" s="705"/>
      <c r="JOX1031" s="705"/>
      <c r="JOY1031" s="705"/>
      <c r="JOZ1031" s="705"/>
      <c r="JPA1031" s="705"/>
      <c r="JPB1031" s="705"/>
      <c r="JPC1031" s="705"/>
      <c r="JPD1031" s="705"/>
      <c r="JPE1031" s="705"/>
      <c r="JPF1031" s="705"/>
      <c r="JPG1031" s="705"/>
      <c r="JPH1031" s="705"/>
      <c r="JPI1031" s="705"/>
      <c r="JPJ1031" s="705"/>
      <c r="JPK1031" s="705"/>
      <c r="JPL1031" s="705"/>
      <c r="JPM1031" s="705"/>
      <c r="JPN1031" s="705"/>
      <c r="JPO1031" s="705"/>
      <c r="JPP1031" s="705"/>
      <c r="JPQ1031" s="705"/>
      <c r="JPR1031" s="705"/>
      <c r="JPS1031" s="705"/>
      <c r="JPT1031" s="705"/>
      <c r="JPU1031" s="705"/>
      <c r="JPV1031" s="705"/>
      <c r="JPW1031" s="705"/>
      <c r="JPX1031" s="705"/>
      <c r="JPY1031" s="705"/>
      <c r="JPZ1031" s="705"/>
      <c r="JQA1031" s="705"/>
      <c r="JQB1031" s="705"/>
      <c r="JQC1031" s="705"/>
      <c r="JQD1031" s="705"/>
      <c r="JQE1031" s="705"/>
      <c r="JQF1031" s="705"/>
      <c r="JQG1031" s="705"/>
      <c r="JQH1031" s="705"/>
      <c r="JQI1031" s="705"/>
      <c r="JQJ1031" s="705"/>
      <c r="JQK1031" s="705"/>
      <c r="JQL1031" s="705"/>
      <c r="JQM1031" s="705"/>
      <c r="JQN1031" s="705"/>
      <c r="JQO1031" s="705"/>
      <c r="JQP1031" s="705"/>
      <c r="JQQ1031" s="705"/>
      <c r="JQR1031" s="705"/>
      <c r="JQS1031" s="705"/>
      <c r="JQT1031" s="705"/>
      <c r="JQU1031" s="705"/>
      <c r="JQV1031" s="705"/>
      <c r="JQW1031" s="705"/>
      <c r="JQX1031" s="705"/>
      <c r="JQY1031" s="705"/>
      <c r="JQZ1031" s="705"/>
      <c r="JRA1031" s="705"/>
      <c r="JRB1031" s="705"/>
      <c r="JRC1031" s="705"/>
      <c r="JRD1031" s="705"/>
      <c r="JRE1031" s="705"/>
      <c r="JRF1031" s="705"/>
      <c r="JRG1031" s="705"/>
      <c r="JRH1031" s="705"/>
      <c r="JRI1031" s="705"/>
      <c r="JRJ1031" s="705"/>
      <c r="JRK1031" s="705"/>
      <c r="JRL1031" s="705"/>
      <c r="JRM1031" s="705"/>
      <c r="JRN1031" s="705"/>
      <c r="JRO1031" s="705"/>
      <c r="JRP1031" s="705"/>
      <c r="JRQ1031" s="705"/>
      <c r="JRR1031" s="705"/>
      <c r="JRS1031" s="705"/>
      <c r="JRT1031" s="705"/>
      <c r="JRU1031" s="705"/>
      <c r="JRV1031" s="705"/>
      <c r="JRW1031" s="705"/>
      <c r="JRX1031" s="705"/>
      <c r="JRY1031" s="705"/>
      <c r="JRZ1031" s="705"/>
      <c r="JSA1031" s="705"/>
      <c r="JSB1031" s="705"/>
      <c r="JSC1031" s="705"/>
      <c r="JSD1031" s="705"/>
      <c r="JSE1031" s="705"/>
      <c r="JSF1031" s="705"/>
      <c r="JSG1031" s="705"/>
      <c r="JSH1031" s="705"/>
      <c r="JSI1031" s="705"/>
      <c r="JSJ1031" s="705"/>
      <c r="JSK1031" s="705"/>
      <c r="JSL1031" s="705"/>
      <c r="JSM1031" s="705"/>
      <c r="JSN1031" s="705"/>
      <c r="JSO1031" s="705"/>
      <c r="JSP1031" s="705"/>
      <c r="JSQ1031" s="705"/>
      <c r="JSR1031" s="705"/>
      <c r="JSS1031" s="705"/>
      <c r="JST1031" s="705"/>
      <c r="JSU1031" s="705"/>
      <c r="JSV1031" s="705"/>
      <c r="JSW1031" s="705"/>
      <c r="JSX1031" s="705"/>
      <c r="JSY1031" s="705"/>
      <c r="JSZ1031" s="705"/>
      <c r="JTA1031" s="705"/>
      <c r="JTB1031" s="705"/>
      <c r="JTC1031" s="705"/>
      <c r="JTD1031" s="705"/>
      <c r="JTE1031" s="705"/>
      <c r="JTF1031" s="705"/>
      <c r="JTG1031" s="705"/>
      <c r="JTH1031" s="705"/>
      <c r="JTI1031" s="705"/>
      <c r="JTJ1031" s="705"/>
      <c r="JTK1031" s="705"/>
      <c r="JTL1031" s="705"/>
      <c r="JTM1031" s="705"/>
      <c r="JTN1031" s="705"/>
      <c r="JTO1031" s="705"/>
      <c r="JTP1031" s="705"/>
      <c r="JTQ1031" s="705"/>
      <c r="JTR1031" s="705"/>
      <c r="JTS1031" s="705"/>
      <c r="JTT1031" s="705"/>
      <c r="JTU1031" s="705"/>
      <c r="JTV1031" s="705"/>
      <c r="JTW1031" s="705"/>
      <c r="JTX1031" s="705"/>
      <c r="JTY1031" s="705"/>
      <c r="JTZ1031" s="705"/>
      <c r="JUA1031" s="705"/>
      <c r="JUB1031" s="705"/>
      <c r="JUC1031" s="705"/>
      <c r="JUD1031" s="705"/>
      <c r="JUE1031" s="705"/>
      <c r="JUF1031" s="705"/>
      <c r="JUG1031" s="705"/>
      <c r="JUH1031" s="705"/>
      <c r="JUI1031" s="705"/>
      <c r="JUJ1031" s="705"/>
      <c r="JUK1031" s="705"/>
      <c r="JUL1031" s="705"/>
      <c r="JUM1031" s="705"/>
      <c r="JUN1031" s="705"/>
      <c r="JUO1031" s="705"/>
      <c r="JUP1031" s="705"/>
      <c r="JUQ1031" s="705"/>
      <c r="JUR1031" s="705"/>
      <c r="JUS1031" s="705"/>
      <c r="JUT1031" s="705"/>
      <c r="JUU1031" s="705"/>
      <c r="JUV1031" s="705"/>
      <c r="JUW1031" s="705"/>
      <c r="JUX1031" s="705"/>
      <c r="JUY1031" s="705"/>
      <c r="JUZ1031" s="705"/>
      <c r="JVA1031" s="705"/>
      <c r="JVB1031" s="705"/>
      <c r="JVC1031" s="705"/>
      <c r="JVD1031" s="705"/>
      <c r="JVE1031" s="705"/>
      <c r="JVF1031" s="705"/>
      <c r="JVG1031" s="705"/>
      <c r="JVH1031" s="705"/>
      <c r="JVI1031" s="705"/>
      <c r="JVJ1031" s="705"/>
      <c r="JVK1031" s="705"/>
      <c r="JVL1031" s="705"/>
      <c r="JVM1031" s="705"/>
      <c r="JVN1031" s="705"/>
      <c r="JVO1031" s="705"/>
      <c r="JVP1031" s="705"/>
      <c r="JVQ1031" s="705"/>
      <c r="JVR1031" s="705"/>
      <c r="JVS1031" s="705"/>
      <c r="JVT1031" s="705"/>
      <c r="JVU1031" s="705"/>
      <c r="JVV1031" s="705"/>
      <c r="JVW1031" s="705"/>
      <c r="JVX1031" s="705"/>
      <c r="JVY1031" s="705"/>
      <c r="JVZ1031" s="705"/>
      <c r="JWA1031" s="705"/>
      <c r="JWB1031" s="705"/>
      <c r="JWC1031" s="705"/>
      <c r="JWD1031" s="705"/>
      <c r="JWE1031" s="705"/>
      <c r="JWF1031" s="705"/>
      <c r="JWG1031" s="705"/>
      <c r="JWH1031" s="705"/>
      <c r="JWI1031" s="705"/>
      <c r="JWJ1031" s="705"/>
      <c r="JWK1031" s="705"/>
      <c r="JWL1031" s="705"/>
      <c r="JWM1031" s="705"/>
      <c r="JWN1031" s="705"/>
      <c r="JWO1031" s="705"/>
      <c r="JWP1031" s="705"/>
      <c r="JWQ1031" s="705"/>
      <c r="JWR1031" s="705"/>
      <c r="JWS1031" s="705"/>
      <c r="JWT1031" s="705"/>
      <c r="JWU1031" s="705"/>
      <c r="JWV1031" s="705"/>
      <c r="JWW1031" s="705"/>
      <c r="JWX1031" s="705"/>
      <c r="JWY1031" s="705"/>
      <c r="JWZ1031" s="705"/>
      <c r="JXA1031" s="705"/>
      <c r="JXB1031" s="705"/>
      <c r="JXC1031" s="705"/>
      <c r="JXD1031" s="705"/>
      <c r="JXE1031" s="705"/>
      <c r="JXF1031" s="705"/>
      <c r="JXG1031" s="705"/>
      <c r="JXH1031" s="705"/>
      <c r="JXI1031" s="705"/>
      <c r="JXJ1031" s="705"/>
      <c r="JXK1031" s="705"/>
      <c r="JXL1031" s="705"/>
      <c r="JXM1031" s="705"/>
      <c r="JXN1031" s="705"/>
      <c r="JXO1031" s="705"/>
      <c r="JXP1031" s="705"/>
      <c r="JXQ1031" s="705"/>
      <c r="JXR1031" s="705"/>
      <c r="JXS1031" s="705"/>
      <c r="JXT1031" s="705"/>
      <c r="JXU1031" s="705"/>
      <c r="JXV1031" s="705"/>
      <c r="JXW1031" s="705"/>
      <c r="JXX1031" s="705"/>
      <c r="JXY1031" s="705"/>
      <c r="JXZ1031" s="705"/>
      <c r="JYA1031" s="705"/>
      <c r="JYB1031" s="705"/>
      <c r="JYC1031" s="705"/>
      <c r="JYD1031" s="705"/>
      <c r="JYE1031" s="705"/>
      <c r="JYF1031" s="705"/>
      <c r="JYG1031" s="705"/>
      <c r="JYH1031" s="705"/>
      <c r="JYI1031" s="705"/>
      <c r="JYJ1031" s="705"/>
      <c r="JYK1031" s="705"/>
      <c r="JYL1031" s="705"/>
      <c r="JYM1031" s="705"/>
      <c r="JYN1031" s="705"/>
      <c r="JYO1031" s="705"/>
      <c r="JYP1031" s="705"/>
      <c r="JYQ1031" s="705"/>
      <c r="JYR1031" s="705"/>
      <c r="JYS1031" s="705"/>
      <c r="JYT1031" s="705"/>
      <c r="JYU1031" s="705"/>
      <c r="JYV1031" s="705"/>
      <c r="JYW1031" s="705"/>
      <c r="JYX1031" s="705"/>
      <c r="JYY1031" s="705"/>
      <c r="JYZ1031" s="705"/>
      <c r="JZA1031" s="705"/>
      <c r="JZB1031" s="705"/>
      <c r="JZC1031" s="705"/>
      <c r="JZD1031" s="705"/>
      <c r="JZE1031" s="705"/>
      <c r="JZF1031" s="705"/>
      <c r="JZG1031" s="705"/>
      <c r="JZH1031" s="705"/>
      <c r="JZI1031" s="705"/>
      <c r="JZJ1031" s="705"/>
      <c r="JZK1031" s="705"/>
      <c r="JZL1031" s="705"/>
      <c r="JZM1031" s="705"/>
      <c r="JZN1031" s="705"/>
      <c r="JZO1031" s="705"/>
      <c r="JZP1031" s="705"/>
      <c r="JZQ1031" s="705"/>
      <c r="JZR1031" s="705"/>
      <c r="JZS1031" s="705"/>
      <c r="JZT1031" s="705"/>
      <c r="JZU1031" s="705"/>
      <c r="JZV1031" s="705"/>
      <c r="JZW1031" s="705"/>
      <c r="JZX1031" s="705"/>
      <c r="JZY1031" s="705"/>
      <c r="JZZ1031" s="705"/>
      <c r="KAA1031" s="705"/>
      <c r="KAB1031" s="705"/>
      <c r="KAC1031" s="705"/>
      <c r="KAD1031" s="705"/>
      <c r="KAE1031" s="705"/>
      <c r="KAF1031" s="705"/>
      <c r="KAG1031" s="705"/>
      <c r="KAH1031" s="705"/>
      <c r="KAI1031" s="705"/>
      <c r="KAJ1031" s="705"/>
      <c r="KAK1031" s="705"/>
      <c r="KAL1031" s="705"/>
      <c r="KAM1031" s="705"/>
      <c r="KAN1031" s="705"/>
      <c r="KAO1031" s="705"/>
      <c r="KAP1031" s="705"/>
      <c r="KAQ1031" s="705"/>
      <c r="KAR1031" s="705"/>
      <c r="KAS1031" s="705"/>
      <c r="KAT1031" s="705"/>
      <c r="KAU1031" s="705"/>
      <c r="KAV1031" s="705"/>
      <c r="KAW1031" s="705"/>
      <c r="KAX1031" s="705"/>
      <c r="KAY1031" s="705"/>
      <c r="KAZ1031" s="705"/>
      <c r="KBA1031" s="705"/>
      <c r="KBB1031" s="705"/>
      <c r="KBC1031" s="705"/>
      <c r="KBD1031" s="705"/>
      <c r="KBE1031" s="705"/>
      <c r="KBF1031" s="705"/>
      <c r="KBG1031" s="705"/>
      <c r="KBH1031" s="705"/>
      <c r="KBI1031" s="705"/>
      <c r="KBJ1031" s="705"/>
      <c r="KBK1031" s="705"/>
      <c r="KBL1031" s="705"/>
      <c r="KBM1031" s="705"/>
      <c r="KBN1031" s="705"/>
      <c r="KBO1031" s="705"/>
      <c r="KBP1031" s="705"/>
      <c r="KBQ1031" s="705"/>
      <c r="KBR1031" s="705"/>
      <c r="KBS1031" s="705"/>
      <c r="KBT1031" s="705"/>
      <c r="KBU1031" s="705"/>
      <c r="KBV1031" s="705"/>
      <c r="KBW1031" s="705"/>
      <c r="KBX1031" s="705"/>
      <c r="KBY1031" s="705"/>
      <c r="KBZ1031" s="705"/>
      <c r="KCA1031" s="705"/>
      <c r="KCB1031" s="705"/>
      <c r="KCC1031" s="705"/>
      <c r="KCD1031" s="705"/>
      <c r="KCE1031" s="705"/>
      <c r="KCF1031" s="705"/>
      <c r="KCG1031" s="705"/>
      <c r="KCH1031" s="705"/>
      <c r="KCI1031" s="705"/>
      <c r="KCJ1031" s="705"/>
      <c r="KCK1031" s="705"/>
      <c r="KCL1031" s="705"/>
      <c r="KCM1031" s="705"/>
      <c r="KCN1031" s="705"/>
      <c r="KCO1031" s="705"/>
      <c r="KCP1031" s="705"/>
      <c r="KCQ1031" s="705"/>
      <c r="KCR1031" s="705"/>
      <c r="KCS1031" s="705"/>
      <c r="KCT1031" s="705"/>
      <c r="KCU1031" s="705"/>
      <c r="KCV1031" s="705"/>
      <c r="KCW1031" s="705"/>
      <c r="KCX1031" s="705"/>
      <c r="KCY1031" s="705"/>
      <c r="KCZ1031" s="705"/>
      <c r="KDA1031" s="705"/>
      <c r="KDB1031" s="705"/>
      <c r="KDC1031" s="705"/>
      <c r="KDD1031" s="705"/>
      <c r="KDE1031" s="705"/>
      <c r="KDF1031" s="705"/>
      <c r="KDG1031" s="705"/>
      <c r="KDH1031" s="705"/>
      <c r="KDI1031" s="705"/>
      <c r="KDJ1031" s="705"/>
      <c r="KDK1031" s="705"/>
      <c r="KDL1031" s="705"/>
      <c r="KDM1031" s="705"/>
      <c r="KDN1031" s="705"/>
      <c r="KDO1031" s="705"/>
      <c r="KDP1031" s="705"/>
      <c r="KDQ1031" s="705"/>
      <c r="KDR1031" s="705"/>
      <c r="KDS1031" s="705"/>
      <c r="KDT1031" s="705"/>
      <c r="KDU1031" s="705"/>
      <c r="KDV1031" s="705"/>
      <c r="KDW1031" s="705"/>
      <c r="KDX1031" s="705"/>
      <c r="KDY1031" s="705"/>
      <c r="KDZ1031" s="705"/>
      <c r="KEA1031" s="705"/>
      <c r="KEB1031" s="705"/>
      <c r="KEC1031" s="705"/>
      <c r="KED1031" s="705"/>
      <c r="KEE1031" s="705"/>
      <c r="KEF1031" s="705"/>
      <c r="KEG1031" s="705"/>
      <c r="KEH1031" s="705"/>
      <c r="KEI1031" s="705"/>
      <c r="KEJ1031" s="705"/>
      <c r="KEK1031" s="705"/>
      <c r="KEL1031" s="705"/>
      <c r="KEM1031" s="705"/>
      <c r="KEN1031" s="705"/>
      <c r="KEO1031" s="705"/>
      <c r="KEP1031" s="705"/>
      <c r="KEQ1031" s="705"/>
      <c r="KER1031" s="705"/>
      <c r="KES1031" s="705"/>
      <c r="KET1031" s="705"/>
      <c r="KEU1031" s="705"/>
      <c r="KEV1031" s="705"/>
      <c r="KEW1031" s="705"/>
      <c r="KEX1031" s="705"/>
      <c r="KEY1031" s="705"/>
      <c r="KEZ1031" s="705"/>
      <c r="KFA1031" s="705"/>
      <c r="KFB1031" s="705"/>
      <c r="KFC1031" s="705"/>
      <c r="KFD1031" s="705"/>
      <c r="KFE1031" s="705"/>
      <c r="KFF1031" s="705"/>
      <c r="KFG1031" s="705"/>
      <c r="KFH1031" s="705"/>
      <c r="KFI1031" s="705"/>
      <c r="KFJ1031" s="705"/>
      <c r="KFK1031" s="705"/>
      <c r="KFL1031" s="705"/>
      <c r="KFM1031" s="705"/>
      <c r="KFN1031" s="705"/>
      <c r="KFO1031" s="705"/>
      <c r="KFP1031" s="705"/>
      <c r="KFQ1031" s="705"/>
      <c r="KFR1031" s="705"/>
      <c r="KFS1031" s="705"/>
      <c r="KFT1031" s="705"/>
      <c r="KFU1031" s="705"/>
      <c r="KFV1031" s="705"/>
      <c r="KFW1031" s="705"/>
      <c r="KFX1031" s="705"/>
      <c r="KFY1031" s="705"/>
      <c r="KFZ1031" s="705"/>
      <c r="KGA1031" s="705"/>
      <c r="KGB1031" s="705"/>
      <c r="KGC1031" s="705"/>
      <c r="KGD1031" s="705"/>
      <c r="KGE1031" s="705"/>
      <c r="KGF1031" s="705"/>
      <c r="KGG1031" s="705"/>
      <c r="KGH1031" s="705"/>
      <c r="KGI1031" s="705"/>
      <c r="KGJ1031" s="705"/>
      <c r="KGK1031" s="705"/>
      <c r="KGL1031" s="705"/>
      <c r="KGM1031" s="705"/>
      <c r="KGN1031" s="705"/>
      <c r="KGO1031" s="705"/>
      <c r="KGP1031" s="705"/>
      <c r="KGQ1031" s="705"/>
      <c r="KGR1031" s="705"/>
      <c r="KGS1031" s="705"/>
      <c r="KGT1031" s="705"/>
      <c r="KGU1031" s="705"/>
      <c r="KGV1031" s="705"/>
      <c r="KGW1031" s="705"/>
      <c r="KGX1031" s="705"/>
      <c r="KGY1031" s="705"/>
      <c r="KGZ1031" s="705"/>
      <c r="KHA1031" s="705"/>
      <c r="KHB1031" s="705"/>
      <c r="KHC1031" s="705"/>
      <c r="KHD1031" s="705"/>
      <c r="KHE1031" s="705"/>
      <c r="KHF1031" s="705"/>
      <c r="KHG1031" s="705"/>
      <c r="KHH1031" s="705"/>
      <c r="KHI1031" s="705"/>
      <c r="KHJ1031" s="705"/>
      <c r="KHK1031" s="705"/>
      <c r="KHL1031" s="705"/>
      <c r="KHM1031" s="705"/>
      <c r="KHN1031" s="705"/>
      <c r="KHO1031" s="705"/>
      <c r="KHP1031" s="705"/>
      <c r="KHQ1031" s="705"/>
      <c r="KHR1031" s="705"/>
      <c r="KHS1031" s="705"/>
      <c r="KHT1031" s="705"/>
      <c r="KHU1031" s="705"/>
      <c r="KHV1031" s="705"/>
      <c r="KHW1031" s="705"/>
      <c r="KHX1031" s="705"/>
      <c r="KHY1031" s="705"/>
      <c r="KHZ1031" s="705"/>
      <c r="KIA1031" s="705"/>
      <c r="KIB1031" s="705"/>
      <c r="KIC1031" s="705"/>
      <c r="KID1031" s="705"/>
      <c r="KIE1031" s="705"/>
      <c r="KIF1031" s="705"/>
      <c r="KIG1031" s="705"/>
      <c r="KIH1031" s="705"/>
      <c r="KII1031" s="705"/>
      <c r="KIJ1031" s="705"/>
      <c r="KIK1031" s="705"/>
      <c r="KIL1031" s="705"/>
      <c r="KIM1031" s="705"/>
      <c r="KIN1031" s="705"/>
      <c r="KIO1031" s="705"/>
      <c r="KIP1031" s="705"/>
      <c r="KIQ1031" s="705"/>
      <c r="KIR1031" s="705"/>
      <c r="KIS1031" s="705"/>
      <c r="KIT1031" s="705"/>
      <c r="KIU1031" s="705"/>
      <c r="KIV1031" s="705"/>
      <c r="KIW1031" s="705"/>
      <c r="KIX1031" s="705"/>
      <c r="KIY1031" s="705"/>
      <c r="KIZ1031" s="705"/>
      <c r="KJA1031" s="705"/>
      <c r="KJB1031" s="705"/>
      <c r="KJC1031" s="705"/>
      <c r="KJD1031" s="705"/>
      <c r="KJE1031" s="705"/>
      <c r="KJF1031" s="705"/>
      <c r="KJG1031" s="705"/>
      <c r="KJH1031" s="705"/>
      <c r="KJI1031" s="705"/>
      <c r="KJJ1031" s="705"/>
      <c r="KJK1031" s="705"/>
      <c r="KJL1031" s="705"/>
      <c r="KJM1031" s="705"/>
      <c r="KJN1031" s="705"/>
      <c r="KJO1031" s="705"/>
      <c r="KJP1031" s="705"/>
      <c r="KJQ1031" s="705"/>
      <c r="KJR1031" s="705"/>
      <c r="KJS1031" s="705"/>
      <c r="KJT1031" s="705"/>
      <c r="KJU1031" s="705"/>
      <c r="KJV1031" s="705"/>
      <c r="KJW1031" s="705"/>
      <c r="KJX1031" s="705"/>
      <c r="KJY1031" s="705"/>
      <c r="KJZ1031" s="705"/>
      <c r="KKA1031" s="705"/>
      <c r="KKB1031" s="705"/>
      <c r="KKC1031" s="705"/>
      <c r="KKD1031" s="705"/>
      <c r="KKE1031" s="705"/>
      <c r="KKF1031" s="705"/>
      <c r="KKG1031" s="705"/>
      <c r="KKH1031" s="705"/>
      <c r="KKI1031" s="705"/>
      <c r="KKJ1031" s="705"/>
      <c r="KKK1031" s="705"/>
      <c r="KKL1031" s="705"/>
      <c r="KKM1031" s="705"/>
      <c r="KKN1031" s="705"/>
      <c r="KKO1031" s="705"/>
      <c r="KKP1031" s="705"/>
      <c r="KKQ1031" s="705"/>
      <c r="KKR1031" s="705"/>
      <c r="KKS1031" s="705"/>
      <c r="KKT1031" s="705"/>
      <c r="KKU1031" s="705"/>
      <c r="KKV1031" s="705"/>
      <c r="KKW1031" s="705"/>
      <c r="KKX1031" s="705"/>
      <c r="KKY1031" s="705"/>
      <c r="KKZ1031" s="705"/>
      <c r="KLA1031" s="705"/>
      <c r="KLB1031" s="705"/>
      <c r="KLC1031" s="705"/>
      <c r="KLD1031" s="705"/>
      <c r="KLE1031" s="705"/>
      <c r="KLF1031" s="705"/>
      <c r="KLG1031" s="705"/>
      <c r="KLH1031" s="705"/>
      <c r="KLI1031" s="705"/>
      <c r="KLJ1031" s="705"/>
      <c r="KLK1031" s="705"/>
      <c r="KLL1031" s="705"/>
      <c r="KLM1031" s="705"/>
      <c r="KLN1031" s="705"/>
      <c r="KLO1031" s="705"/>
      <c r="KLP1031" s="705"/>
      <c r="KLQ1031" s="705"/>
      <c r="KLR1031" s="705"/>
      <c r="KLS1031" s="705"/>
      <c r="KLT1031" s="705"/>
      <c r="KLU1031" s="705"/>
      <c r="KLV1031" s="705"/>
      <c r="KLW1031" s="705"/>
      <c r="KLX1031" s="705"/>
      <c r="KLY1031" s="705"/>
      <c r="KLZ1031" s="705"/>
      <c r="KMA1031" s="705"/>
      <c r="KMB1031" s="705"/>
      <c r="KMC1031" s="705"/>
      <c r="KMD1031" s="705"/>
      <c r="KME1031" s="705"/>
      <c r="KMF1031" s="705"/>
      <c r="KMG1031" s="705"/>
      <c r="KMH1031" s="705"/>
      <c r="KMI1031" s="705"/>
      <c r="KMJ1031" s="705"/>
      <c r="KMK1031" s="705"/>
      <c r="KML1031" s="705"/>
      <c r="KMM1031" s="705"/>
      <c r="KMN1031" s="705"/>
      <c r="KMO1031" s="705"/>
      <c r="KMP1031" s="705"/>
      <c r="KMQ1031" s="705"/>
      <c r="KMR1031" s="705"/>
      <c r="KMS1031" s="705"/>
      <c r="KMT1031" s="705"/>
      <c r="KMU1031" s="705"/>
      <c r="KMV1031" s="705"/>
      <c r="KMW1031" s="705"/>
      <c r="KMX1031" s="705"/>
      <c r="KMY1031" s="705"/>
      <c r="KMZ1031" s="705"/>
      <c r="KNA1031" s="705"/>
      <c r="KNB1031" s="705"/>
      <c r="KNC1031" s="705"/>
      <c r="KND1031" s="705"/>
      <c r="KNE1031" s="705"/>
      <c r="KNF1031" s="705"/>
      <c r="KNG1031" s="705"/>
      <c r="KNH1031" s="705"/>
      <c r="KNI1031" s="705"/>
      <c r="KNJ1031" s="705"/>
      <c r="KNK1031" s="705"/>
      <c r="KNL1031" s="705"/>
      <c r="KNM1031" s="705"/>
      <c r="KNN1031" s="705"/>
      <c r="KNO1031" s="705"/>
      <c r="KNP1031" s="705"/>
      <c r="KNQ1031" s="705"/>
      <c r="KNR1031" s="705"/>
      <c r="KNS1031" s="705"/>
      <c r="KNT1031" s="705"/>
      <c r="KNU1031" s="705"/>
      <c r="KNV1031" s="705"/>
      <c r="KNW1031" s="705"/>
      <c r="KNX1031" s="705"/>
      <c r="KNY1031" s="705"/>
      <c r="KNZ1031" s="705"/>
      <c r="KOA1031" s="705"/>
      <c r="KOB1031" s="705"/>
      <c r="KOC1031" s="705"/>
      <c r="KOD1031" s="705"/>
      <c r="KOE1031" s="705"/>
      <c r="KOF1031" s="705"/>
      <c r="KOG1031" s="705"/>
      <c r="KOH1031" s="705"/>
      <c r="KOI1031" s="705"/>
      <c r="KOJ1031" s="705"/>
      <c r="KOK1031" s="705"/>
      <c r="KOL1031" s="705"/>
      <c r="KOM1031" s="705"/>
      <c r="KON1031" s="705"/>
      <c r="KOO1031" s="705"/>
      <c r="KOP1031" s="705"/>
      <c r="KOQ1031" s="705"/>
      <c r="KOR1031" s="705"/>
      <c r="KOS1031" s="705"/>
      <c r="KOT1031" s="705"/>
      <c r="KOU1031" s="705"/>
      <c r="KOV1031" s="705"/>
      <c r="KOW1031" s="705"/>
      <c r="KOX1031" s="705"/>
      <c r="KOY1031" s="705"/>
      <c r="KOZ1031" s="705"/>
      <c r="KPA1031" s="705"/>
      <c r="KPB1031" s="705"/>
      <c r="KPC1031" s="705"/>
      <c r="KPD1031" s="705"/>
      <c r="KPE1031" s="705"/>
      <c r="KPF1031" s="705"/>
      <c r="KPG1031" s="705"/>
      <c r="KPH1031" s="705"/>
      <c r="KPI1031" s="705"/>
      <c r="KPJ1031" s="705"/>
      <c r="KPK1031" s="705"/>
      <c r="KPL1031" s="705"/>
      <c r="KPM1031" s="705"/>
      <c r="KPN1031" s="705"/>
      <c r="KPO1031" s="705"/>
      <c r="KPP1031" s="705"/>
      <c r="KPQ1031" s="705"/>
      <c r="KPR1031" s="705"/>
      <c r="KPS1031" s="705"/>
      <c r="KPT1031" s="705"/>
      <c r="KPU1031" s="705"/>
      <c r="KPV1031" s="705"/>
      <c r="KPW1031" s="705"/>
      <c r="KPX1031" s="705"/>
      <c r="KPY1031" s="705"/>
      <c r="KPZ1031" s="705"/>
      <c r="KQA1031" s="705"/>
      <c r="KQB1031" s="705"/>
      <c r="KQC1031" s="705"/>
      <c r="KQD1031" s="705"/>
      <c r="KQE1031" s="705"/>
      <c r="KQF1031" s="705"/>
      <c r="KQG1031" s="705"/>
      <c r="KQH1031" s="705"/>
      <c r="KQI1031" s="705"/>
      <c r="KQJ1031" s="705"/>
      <c r="KQK1031" s="705"/>
      <c r="KQL1031" s="705"/>
      <c r="KQM1031" s="705"/>
      <c r="KQN1031" s="705"/>
      <c r="KQO1031" s="705"/>
      <c r="KQP1031" s="705"/>
      <c r="KQQ1031" s="705"/>
      <c r="KQR1031" s="705"/>
      <c r="KQS1031" s="705"/>
      <c r="KQT1031" s="705"/>
      <c r="KQU1031" s="705"/>
      <c r="KQV1031" s="705"/>
      <c r="KQW1031" s="705"/>
      <c r="KQX1031" s="705"/>
      <c r="KQY1031" s="705"/>
      <c r="KQZ1031" s="705"/>
      <c r="KRA1031" s="705"/>
      <c r="KRB1031" s="705"/>
      <c r="KRC1031" s="705"/>
      <c r="KRD1031" s="705"/>
      <c r="KRE1031" s="705"/>
      <c r="KRF1031" s="705"/>
      <c r="KRG1031" s="705"/>
      <c r="KRH1031" s="705"/>
      <c r="KRI1031" s="705"/>
      <c r="KRJ1031" s="705"/>
      <c r="KRK1031" s="705"/>
      <c r="KRL1031" s="705"/>
      <c r="KRM1031" s="705"/>
      <c r="KRN1031" s="705"/>
      <c r="KRO1031" s="705"/>
      <c r="KRP1031" s="705"/>
      <c r="KRQ1031" s="705"/>
      <c r="KRR1031" s="705"/>
      <c r="KRS1031" s="705"/>
      <c r="KRT1031" s="705"/>
      <c r="KRU1031" s="705"/>
      <c r="KRV1031" s="705"/>
      <c r="KRW1031" s="705"/>
      <c r="KRX1031" s="705"/>
      <c r="KRY1031" s="705"/>
      <c r="KRZ1031" s="705"/>
      <c r="KSA1031" s="705"/>
      <c r="KSB1031" s="705"/>
      <c r="KSC1031" s="705"/>
      <c r="KSD1031" s="705"/>
      <c r="KSE1031" s="705"/>
      <c r="KSF1031" s="705"/>
      <c r="KSG1031" s="705"/>
      <c r="KSH1031" s="705"/>
      <c r="KSI1031" s="705"/>
      <c r="KSJ1031" s="705"/>
      <c r="KSK1031" s="705"/>
      <c r="KSL1031" s="705"/>
      <c r="KSM1031" s="705"/>
      <c r="KSN1031" s="705"/>
      <c r="KSO1031" s="705"/>
      <c r="KSP1031" s="705"/>
      <c r="KSQ1031" s="705"/>
      <c r="KSR1031" s="705"/>
      <c r="KSS1031" s="705"/>
      <c r="KST1031" s="705"/>
      <c r="KSU1031" s="705"/>
      <c r="KSV1031" s="705"/>
      <c r="KSW1031" s="705"/>
      <c r="KSX1031" s="705"/>
      <c r="KSY1031" s="705"/>
      <c r="KSZ1031" s="705"/>
      <c r="KTA1031" s="705"/>
      <c r="KTB1031" s="705"/>
      <c r="KTC1031" s="705"/>
      <c r="KTD1031" s="705"/>
      <c r="KTE1031" s="705"/>
      <c r="KTF1031" s="705"/>
      <c r="KTG1031" s="705"/>
      <c r="KTH1031" s="705"/>
      <c r="KTI1031" s="705"/>
      <c r="KTJ1031" s="705"/>
      <c r="KTK1031" s="705"/>
      <c r="KTL1031" s="705"/>
      <c r="KTM1031" s="705"/>
      <c r="KTN1031" s="705"/>
      <c r="KTO1031" s="705"/>
      <c r="KTP1031" s="705"/>
      <c r="KTQ1031" s="705"/>
      <c r="KTR1031" s="705"/>
      <c r="KTS1031" s="705"/>
      <c r="KTT1031" s="705"/>
      <c r="KTU1031" s="705"/>
      <c r="KTV1031" s="705"/>
      <c r="KTW1031" s="705"/>
      <c r="KTX1031" s="705"/>
      <c r="KTY1031" s="705"/>
      <c r="KTZ1031" s="705"/>
      <c r="KUA1031" s="705"/>
      <c r="KUB1031" s="705"/>
      <c r="KUC1031" s="705"/>
      <c r="KUD1031" s="705"/>
      <c r="KUE1031" s="705"/>
      <c r="KUF1031" s="705"/>
      <c r="KUG1031" s="705"/>
      <c r="KUH1031" s="705"/>
      <c r="KUI1031" s="705"/>
      <c r="KUJ1031" s="705"/>
      <c r="KUK1031" s="705"/>
      <c r="KUL1031" s="705"/>
      <c r="KUM1031" s="705"/>
      <c r="KUN1031" s="705"/>
      <c r="KUO1031" s="705"/>
      <c r="KUP1031" s="705"/>
      <c r="KUQ1031" s="705"/>
      <c r="KUR1031" s="705"/>
      <c r="KUS1031" s="705"/>
      <c r="KUT1031" s="705"/>
      <c r="KUU1031" s="705"/>
      <c r="KUV1031" s="705"/>
      <c r="KUW1031" s="705"/>
      <c r="KUX1031" s="705"/>
      <c r="KUY1031" s="705"/>
      <c r="KUZ1031" s="705"/>
      <c r="KVA1031" s="705"/>
      <c r="KVB1031" s="705"/>
      <c r="KVC1031" s="705"/>
      <c r="KVD1031" s="705"/>
      <c r="KVE1031" s="705"/>
      <c r="KVF1031" s="705"/>
      <c r="KVG1031" s="705"/>
      <c r="KVH1031" s="705"/>
      <c r="KVI1031" s="705"/>
      <c r="KVJ1031" s="705"/>
      <c r="KVK1031" s="705"/>
      <c r="KVL1031" s="705"/>
      <c r="KVM1031" s="705"/>
      <c r="KVN1031" s="705"/>
      <c r="KVO1031" s="705"/>
      <c r="KVP1031" s="705"/>
      <c r="KVQ1031" s="705"/>
      <c r="KVR1031" s="705"/>
      <c r="KVS1031" s="705"/>
      <c r="KVT1031" s="705"/>
      <c r="KVU1031" s="705"/>
      <c r="KVV1031" s="705"/>
      <c r="KVW1031" s="705"/>
      <c r="KVX1031" s="705"/>
      <c r="KVY1031" s="705"/>
      <c r="KVZ1031" s="705"/>
      <c r="KWA1031" s="705"/>
      <c r="KWB1031" s="705"/>
      <c r="KWC1031" s="705"/>
      <c r="KWD1031" s="705"/>
      <c r="KWE1031" s="705"/>
      <c r="KWF1031" s="705"/>
      <c r="KWG1031" s="705"/>
      <c r="KWH1031" s="705"/>
      <c r="KWI1031" s="705"/>
      <c r="KWJ1031" s="705"/>
      <c r="KWK1031" s="705"/>
      <c r="KWL1031" s="705"/>
      <c r="KWM1031" s="705"/>
      <c r="KWN1031" s="705"/>
      <c r="KWO1031" s="705"/>
      <c r="KWP1031" s="705"/>
      <c r="KWQ1031" s="705"/>
      <c r="KWR1031" s="705"/>
      <c r="KWS1031" s="705"/>
      <c r="KWT1031" s="705"/>
      <c r="KWU1031" s="705"/>
      <c r="KWV1031" s="705"/>
      <c r="KWW1031" s="705"/>
      <c r="KWX1031" s="705"/>
      <c r="KWY1031" s="705"/>
      <c r="KWZ1031" s="705"/>
      <c r="KXA1031" s="705"/>
      <c r="KXB1031" s="705"/>
      <c r="KXC1031" s="705"/>
      <c r="KXD1031" s="705"/>
      <c r="KXE1031" s="705"/>
      <c r="KXF1031" s="705"/>
      <c r="KXG1031" s="705"/>
      <c r="KXH1031" s="705"/>
      <c r="KXI1031" s="705"/>
      <c r="KXJ1031" s="705"/>
      <c r="KXK1031" s="705"/>
      <c r="KXL1031" s="705"/>
      <c r="KXM1031" s="705"/>
      <c r="KXN1031" s="705"/>
      <c r="KXO1031" s="705"/>
      <c r="KXP1031" s="705"/>
      <c r="KXQ1031" s="705"/>
      <c r="KXR1031" s="705"/>
      <c r="KXS1031" s="705"/>
      <c r="KXT1031" s="705"/>
      <c r="KXU1031" s="705"/>
      <c r="KXV1031" s="705"/>
      <c r="KXW1031" s="705"/>
      <c r="KXX1031" s="705"/>
      <c r="KXY1031" s="705"/>
      <c r="KXZ1031" s="705"/>
      <c r="KYA1031" s="705"/>
      <c r="KYB1031" s="705"/>
      <c r="KYC1031" s="705"/>
      <c r="KYD1031" s="705"/>
      <c r="KYE1031" s="705"/>
      <c r="KYF1031" s="705"/>
      <c r="KYG1031" s="705"/>
      <c r="KYH1031" s="705"/>
      <c r="KYI1031" s="705"/>
      <c r="KYJ1031" s="705"/>
      <c r="KYK1031" s="705"/>
      <c r="KYL1031" s="705"/>
      <c r="KYM1031" s="705"/>
      <c r="KYN1031" s="705"/>
      <c r="KYO1031" s="705"/>
      <c r="KYP1031" s="705"/>
      <c r="KYQ1031" s="705"/>
      <c r="KYR1031" s="705"/>
      <c r="KYS1031" s="705"/>
      <c r="KYT1031" s="705"/>
      <c r="KYU1031" s="705"/>
      <c r="KYV1031" s="705"/>
      <c r="KYW1031" s="705"/>
      <c r="KYX1031" s="705"/>
      <c r="KYY1031" s="705"/>
      <c r="KYZ1031" s="705"/>
      <c r="KZA1031" s="705"/>
      <c r="KZB1031" s="705"/>
      <c r="KZC1031" s="705"/>
      <c r="KZD1031" s="705"/>
      <c r="KZE1031" s="705"/>
      <c r="KZF1031" s="705"/>
      <c r="KZG1031" s="705"/>
      <c r="KZH1031" s="705"/>
      <c r="KZI1031" s="705"/>
      <c r="KZJ1031" s="705"/>
      <c r="KZK1031" s="705"/>
      <c r="KZL1031" s="705"/>
      <c r="KZM1031" s="705"/>
      <c r="KZN1031" s="705"/>
      <c r="KZO1031" s="705"/>
      <c r="KZP1031" s="705"/>
      <c r="KZQ1031" s="705"/>
      <c r="KZR1031" s="705"/>
      <c r="KZS1031" s="705"/>
      <c r="KZT1031" s="705"/>
      <c r="KZU1031" s="705"/>
      <c r="KZV1031" s="705"/>
      <c r="KZW1031" s="705"/>
      <c r="KZX1031" s="705"/>
      <c r="KZY1031" s="705"/>
      <c r="KZZ1031" s="705"/>
      <c r="LAA1031" s="705"/>
      <c r="LAB1031" s="705"/>
      <c r="LAC1031" s="705"/>
      <c r="LAD1031" s="705"/>
      <c r="LAE1031" s="705"/>
      <c r="LAF1031" s="705"/>
      <c r="LAG1031" s="705"/>
      <c r="LAH1031" s="705"/>
      <c r="LAI1031" s="705"/>
      <c r="LAJ1031" s="705"/>
      <c r="LAK1031" s="705"/>
      <c r="LAL1031" s="705"/>
      <c r="LAM1031" s="705"/>
      <c r="LAN1031" s="705"/>
      <c r="LAO1031" s="705"/>
      <c r="LAP1031" s="705"/>
      <c r="LAQ1031" s="705"/>
      <c r="LAR1031" s="705"/>
      <c r="LAS1031" s="705"/>
      <c r="LAT1031" s="705"/>
      <c r="LAU1031" s="705"/>
      <c r="LAV1031" s="705"/>
      <c r="LAW1031" s="705"/>
      <c r="LAX1031" s="705"/>
      <c r="LAY1031" s="705"/>
      <c r="LAZ1031" s="705"/>
      <c r="LBA1031" s="705"/>
      <c r="LBB1031" s="705"/>
      <c r="LBC1031" s="705"/>
      <c r="LBD1031" s="705"/>
      <c r="LBE1031" s="705"/>
      <c r="LBF1031" s="705"/>
      <c r="LBG1031" s="705"/>
      <c r="LBH1031" s="705"/>
      <c r="LBI1031" s="705"/>
      <c r="LBJ1031" s="705"/>
      <c r="LBK1031" s="705"/>
      <c r="LBL1031" s="705"/>
      <c r="LBM1031" s="705"/>
      <c r="LBN1031" s="705"/>
      <c r="LBO1031" s="705"/>
      <c r="LBP1031" s="705"/>
      <c r="LBQ1031" s="705"/>
      <c r="LBR1031" s="705"/>
      <c r="LBS1031" s="705"/>
      <c r="LBT1031" s="705"/>
      <c r="LBU1031" s="705"/>
      <c r="LBV1031" s="705"/>
      <c r="LBW1031" s="705"/>
      <c r="LBX1031" s="705"/>
      <c r="LBY1031" s="705"/>
      <c r="LBZ1031" s="705"/>
      <c r="LCA1031" s="705"/>
      <c r="LCB1031" s="705"/>
      <c r="LCC1031" s="705"/>
      <c r="LCD1031" s="705"/>
      <c r="LCE1031" s="705"/>
      <c r="LCF1031" s="705"/>
      <c r="LCG1031" s="705"/>
      <c r="LCH1031" s="705"/>
      <c r="LCI1031" s="705"/>
      <c r="LCJ1031" s="705"/>
      <c r="LCK1031" s="705"/>
      <c r="LCL1031" s="705"/>
      <c r="LCM1031" s="705"/>
      <c r="LCN1031" s="705"/>
      <c r="LCO1031" s="705"/>
      <c r="LCP1031" s="705"/>
      <c r="LCQ1031" s="705"/>
      <c r="LCR1031" s="705"/>
      <c r="LCS1031" s="705"/>
      <c r="LCT1031" s="705"/>
      <c r="LCU1031" s="705"/>
      <c r="LCV1031" s="705"/>
      <c r="LCW1031" s="705"/>
      <c r="LCX1031" s="705"/>
      <c r="LCY1031" s="705"/>
      <c r="LCZ1031" s="705"/>
      <c r="LDA1031" s="705"/>
      <c r="LDB1031" s="705"/>
      <c r="LDC1031" s="705"/>
      <c r="LDD1031" s="705"/>
      <c r="LDE1031" s="705"/>
      <c r="LDF1031" s="705"/>
      <c r="LDG1031" s="705"/>
      <c r="LDH1031" s="705"/>
      <c r="LDI1031" s="705"/>
      <c r="LDJ1031" s="705"/>
      <c r="LDK1031" s="705"/>
      <c r="LDL1031" s="705"/>
      <c r="LDM1031" s="705"/>
      <c r="LDN1031" s="705"/>
      <c r="LDO1031" s="705"/>
      <c r="LDP1031" s="705"/>
      <c r="LDQ1031" s="705"/>
      <c r="LDR1031" s="705"/>
      <c r="LDS1031" s="705"/>
      <c r="LDT1031" s="705"/>
      <c r="LDU1031" s="705"/>
      <c r="LDV1031" s="705"/>
      <c r="LDW1031" s="705"/>
      <c r="LDX1031" s="705"/>
      <c r="LDY1031" s="705"/>
      <c r="LDZ1031" s="705"/>
      <c r="LEA1031" s="705"/>
      <c r="LEB1031" s="705"/>
      <c r="LEC1031" s="705"/>
      <c r="LED1031" s="705"/>
      <c r="LEE1031" s="705"/>
      <c r="LEF1031" s="705"/>
      <c r="LEG1031" s="705"/>
      <c r="LEH1031" s="705"/>
      <c r="LEI1031" s="705"/>
      <c r="LEJ1031" s="705"/>
      <c r="LEK1031" s="705"/>
      <c r="LEL1031" s="705"/>
      <c r="LEM1031" s="705"/>
      <c r="LEN1031" s="705"/>
      <c r="LEO1031" s="705"/>
      <c r="LEP1031" s="705"/>
      <c r="LEQ1031" s="705"/>
      <c r="LER1031" s="705"/>
      <c r="LES1031" s="705"/>
      <c r="LET1031" s="705"/>
      <c r="LEU1031" s="705"/>
      <c r="LEV1031" s="705"/>
      <c r="LEW1031" s="705"/>
      <c r="LEX1031" s="705"/>
      <c r="LEY1031" s="705"/>
      <c r="LEZ1031" s="705"/>
      <c r="LFA1031" s="705"/>
      <c r="LFB1031" s="705"/>
      <c r="LFC1031" s="705"/>
      <c r="LFD1031" s="705"/>
      <c r="LFE1031" s="705"/>
      <c r="LFF1031" s="705"/>
      <c r="LFG1031" s="705"/>
      <c r="LFH1031" s="705"/>
      <c r="LFI1031" s="705"/>
      <c r="LFJ1031" s="705"/>
      <c r="LFK1031" s="705"/>
      <c r="LFL1031" s="705"/>
      <c r="LFM1031" s="705"/>
      <c r="LFN1031" s="705"/>
      <c r="LFO1031" s="705"/>
      <c r="LFP1031" s="705"/>
      <c r="LFQ1031" s="705"/>
      <c r="LFR1031" s="705"/>
      <c r="LFS1031" s="705"/>
      <c r="LFT1031" s="705"/>
      <c r="LFU1031" s="705"/>
      <c r="LFV1031" s="705"/>
      <c r="LFW1031" s="705"/>
      <c r="LFX1031" s="705"/>
      <c r="LFY1031" s="705"/>
      <c r="LFZ1031" s="705"/>
      <c r="LGA1031" s="705"/>
      <c r="LGB1031" s="705"/>
      <c r="LGC1031" s="705"/>
      <c r="LGD1031" s="705"/>
      <c r="LGE1031" s="705"/>
      <c r="LGF1031" s="705"/>
      <c r="LGG1031" s="705"/>
      <c r="LGH1031" s="705"/>
      <c r="LGI1031" s="705"/>
      <c r="LGJ1031" s="705"/>
      <c r="LGK1031" s="705"/>
      <c r="LGL1031" s="705"/>
      <c r="LGM1031" s="705"/>
      <c r="LGN1031" s="705"/>
      <c r="LGO1031" s="705"/>
      <c r="LGP1031" s="705"/>
      <c r="LGQ1031" s="705"/>
      <c r="LGR1031" s="705"/>
      <c r="LGS1031" s="705"/>
      <c r="LGT1031" s="705"/>
      <c r="LGU1031" s="705"/>
      <c r="LGV1031" s="705"/>
      <c r="LGW1031" s="705"/>
      <c r="LGX1031" s="705"/>
      <c r="LGY1031" s="705"/>
      <c r="LGZ1031" s="705"/>
      <c r="LHA1031" s="705"/>
      <c r="LHB1031" s="705"/>
      <c r="LHC1031" s="705"/>
      <c r="LHD1031" s="705"/>
      <c r="LHE1031" s="705"/>
      <c r="LHF1031" s="705"/>
      <c r="LHG1031" s="705"/>
      <c r="LHH1031" s="705"/>
      <c r="LHI1031" s="705"/>
      <c r="LHJ1031" s="705"/>
      <c r="LHK1031" s="705"/>
      <c r="LHL1031" s="705"/>
      <c r="LHM1031" s="705"/>
      <c r="LHN1031" s="705"/>
      <c r="LHO1031" s="705"/>
      <c r="LHP1031" s="705"/>
      <c r="LHQ1031" s="705"/>
      <c r="LHR1031" s="705"/>
      <c r="LHS1031" s="705"/>
      <c r="LHT1031" s="705"/>
      <c r="LHU1031" s="705"/>
      <c r="LHV1031" s="705"/>
      <c r="LHW1031" s="705"/>
      <c r="LHX1031" s="705"/>
      <c r="LHY1031" s="705"/>
      <c r="LHZ1031" s="705"/>
      <c r="LIA1031" s="705"/>
      <c r="LIB1031" s="705"/>
      <c r="LIC1031" s="705"/>
      <c r="LID1031" s="705"/>
      <c r="LIE1031" s="705"/>
      <c r="LIF1031" s="705"/>
      <c r="LIG1031" s="705"/>
      <c r="LIH1031" s="705"/>
      <c r="LII1031" s="705"/>
      <c r="LIJ1031" s="705"/>
      <c r="LIK1031" s="705"/>
      <c r="LIL1031" s="705"/>
      <c r="LIM1031" s="705"/>
      <c r="LIN1031" s="705"/>
      <c r="LIO1031" s="705"/>
      <c r="LIP1031" s="705"/>
      <c r="LIQ1031" s="705"/>
      <c r="LIR1031" s="705"/>
      <c r="LIS1031" s="705"/>
      <c r="LIT1031" s="705"/>
      <c r="LIU1031" s="705"/>
      <c r="LIV1031" s="705"/>
      <c r="LIW1031" s="705"/>
      <c r="LIX1031" s="705"/>
      <c r="LIY1031" s="705"/>
      <c r="LIZ1031" s="705"/>
      <c r="LJA1031" s="705"/>
      <c r="LJB1031" s="705"/>
      <c r="LJC1031" s="705"/>
      <c r="LJD1031" s="705"/>
      <c r="LJE1031" s="705"/>
      <c r="LJF1031" s="705"/>
      <c r="LJG1031" s="705"/>
      <c r="LJH1031" s="705"/>
      <c r="LJI1031" s="705"/>
      <c r="LJJ1031" s="705"/>
      <c r="LJK1031" s="705"/>
      <c r="LJL1031" s="705"/>
      <c r="LJM1031" s="705"/>
      <c r="LJN1031" s="705"/>
      <c r="LJO1031" s="705"/>
      <c r="LJP1031" s="705"/>
      <c r="LJQ1031" s="705"/>
      <c r="LJR1031" s="705"/>
      <c r="LJS1031" s="705"/>
      <c r="LJT1031" s="705"/>
      <c r="LJU1031" s="705"/>
      <c r="LJV1031" s="705"/>
      <c r="LJW1031" s="705"/>
      <c r="LJX1031" s="705"/>
      <c r="LJY1031" s="705"/>
      <c r="LJZ1031" s="705"/>
      <c r="LKA1031" s="705"/>
      <c r="LKB1031" s="705"/>
      <c r="LKC1031" s="705"/>
      <c r="LKD1031" s="705"/>
      <c r="LKE1031" s="705"/>
      <c r="LKF1031" s="705"/>
      <c r="LKG1031" s="705"/>
      <c r="LKH1031" s="705"/>
      <c r="LKI1031" s="705"/>
      <c r="LKJ1031" s="705"/>
      <c r="LKK1031" s="705"/>
      <c r="LKL1031" s="705"/>
      <c r="LKM1031" s="705"/>
      <c r="LKN1031" s="705"/>
      <c r="LKO1031" s="705"/>
      <c r="LKP1031" s="705"/>
      <c r="LKQ1031" s="705"/>
      <c r="LKR1031" s="705"/>
      <c r="LKS1031" s="705"/>
      <c r="LKT1031" s="705"/>
      <c r="LKU1031" s="705"/>
      <c r="LKV1031" s="705"/>
      <c r="LKW1031" s="705"/>
      <c r="LKX1031" s="705"/>
      <c r="LKY1031" s="705"/>
      <c r="LKZ1031" s="705"/>
      <c r="LLA1031" s="705"/>
      <c r="LLB1031" s="705"/>
      <c r="LLC1031" s="705"/>
      <c r="LLD1031" s="705"/>
      <c r="LLE1031" s="705"/>
      <c r="LLF1031" s="705"/>
      <c r="LLG1031" s="705"/>
      <c r="LLH1031" s="705"/>
      <c r="LLI1031" s="705"/>
      <c r="LLJ1031" s="705"/>
      <c r="LLK1031" s="705"/>
      <c r="LLL1031" s="705"/>
      <c r="LLM1031" s="705"/>
      <c r="LLN1031" s="705"/>
      <c r="LLO1031" s="705"/>
      <c r="LLP1031" s="705"/>
      <c r="LLQ1031" s="705"/>
      <c r="LLR1031" s="705"/>
      <c r="LLS1031" s="705"/>
      <c r="LLT1031" s="705"/>
      <c r="LLU1031" s="705"/>
      <c r="LLV1031" s="705"/>
      <c r="LLW1031" s="705"/>
      <c r="LLX1031" s="705"/>
      <c r="LLY1031" s="705"/>
      <c r="LLZ1031" s="705"/>
      <c r="LMA1031" s="705"/>
      <c r="LMB1031" s="705"/>
      <c r="LMC1031" s="705"/>
      <c r="LMD1031" s="705"/>
      <c r="LME1031" s="705"/>
      <c r="LMF1031" s="705"/>
      <c r="LMG1031" s="705"/>
      <c r="LMH1031" s="705"/>
      <c r="LMI1031" s="705"/>
      <c r="LMJ1031" s="705"/>
      <c r="LMK1031" s="705"/>
      <c r="LML1031" s="705"/>
      <c r="LMM1031" s="705"/>
      <c r="LMN1031" s="705"/>
      <c r="LMO1031" s="705"/>
      <c r="LMP1031" s="705"/>
      <c r="LMQ1031" s="705"/>
      <c r="LMR1031" s="705"/>
      <c r="LMS1031" s="705"/>
      <c r="LMT1031" s="705"/>
      <c r="LMU1031" s="705"/>
      <c r="LMV1031" s="705"/>
      <c r="LMW1031" s="705"/>
      <c r="LMX1031" s="705"/>
      <c r="LMY1031" s="705"/>
      <c r="LMZ1031" s="705"/>
      <c r="LNA1031" s="705"/>
      <c r="LNB1031" s="705"/>
      <c r="LNC1031" s="705"/>
      <c r="LND1031" s="705"/>
      <c r="LNE1031" s="705"/>
      <c r="LNF1031" s="705"/>
      <c r="LNG1031" s="705"/>
      <c r="LNH1031" s="705"/>
      <c r="LNI1031" s="705"/>
      <c r="LNJ1031" s="705"/>
      <c r="LNK1031" s="705"/>
      <c r="LNL1031" s="705"/>
      <c r="LNM1031" s="705"/>
      <c r="LNN1031" s="705"/>
      <c r="LNO1031" s="705"/>
      <c r="LNP1031" s="705"/>
      <c r="LNQ1031" s="705"/>
      <c r="LNR1031" s="705"/>
      <c r="LNS1031" s="705"/>
      <c r="LNT1031" s="705"/>
      <c r="LNU1031" s="705"/>
      <c r="LNV1031" s="705"/>
      <c r="LNW1031" s="705"/>
      <c r="LNX1031" s="705"/>
      <c r="LNY1031" s="705"/>
      <c r="LNZ1031" s="705"/>
      <c r="LOA1031" s="705"/>
      <c r="LOB1031" s="705"/>
      <c r="LOC1031" s="705"/>
      <c r="LOD1031" s="705"/>
      <c r="LOE1031" s="705"/>
      <c r="LOF1031" s="705"/>
      <c r="LOG1031" s="705"/>
      <c r="LOH1031" s="705"/>
      <c r="LOI1031" s="705"/>
      <c r="LOJ1031" s="705"/>
      <c r="LOK1031" s="705"/>
      <c r="LOL1031" s="705"/>
      <c r="LOM1031" s="705"/>
      <c r="LON1031" s="705"/>
      <c r="LOO1031" s="705"/>
      <c r="LOP1031" s="705"/>
      <c r="LOQ1031" s="705"/>
      <c r="LOR1031" s="705"/>
      <c r="LOS1031" s="705"/>
      <c r="LOT1031" s="705"/>
      <c r="LOU1031" s="705"/>
      <c r="LOV1031" s="705"/>
      <c r="LOW1031" s="705"/>
      <c r="LOX1031" s="705"/>
      <c r="LOY1031" s="705"/>
      <c r="LOZ1031" s="705"/>
      <c r="LPA1031" s="705"/>
      <c r="LPB1031" s="705"/>
      <c r="LPC1031" s="705"/>
      <c r="LPD1031" s="705"/>
      <c r="LPE1031" s="705"/>
      <c r="LPF1031" s="705"/>
      <c r="LPG1031" s="705"/>
      <c r="LPH1031" s="705"/>
      <c r="LPI1031" s="705"/>
      <c r="LPJ1031" s="705"/>
      <c r="LPK1031" s="705"/>
      <c r="LPL1031" s="705"/>
      <c r="LPM1031" s="705"/>
      <c r="LPN1031" s="705"/>
      <c r="LPO1031" s="705"/>
      <c r="LPP1031" s="705"/>
      <c r="LPQ1031" s="705"/>
      <c r="LPR1031" s="705"/>
      <c r="LPS1031" s="705"/>
      <c r="LPT1031" s="705"/>
      <c r="LPU1031" s="705"/>
      <c r="LPV1031" s="705"/>
      <c r="LPW1031" s="705"/>
      <c r="LPX1031" s="705"/>
      <c r="LPY1031" s="705"/>
      <c r="LPZ1031" s="705"/>
      <c r="LQA1031" s="705"/>
      <c r="LQB1031" s="705"/>
      <c r="LQC1031" s="705"/>
      <c r="LQD1031" s="705"/>
      <c r="LQE1031" s="705"/>
      <c r="LQF1031" s="705"/>
      <c r="LQG1031" s="705"/>
      <c r="LQH1031" s="705"/>
      <c r="LQI1031" s="705"/>
      <c r="LQJ1031" s="705"/>
      <c r="LQK1031" s="705"/>
      <c r="LQL1031" s="705"/>
      <c r="LQM1031" s="705"/>
      <c r="LQN1031" s="705"/>
      <c r="LQO1031" s="705"/>
      <c r="LQP1031" s="705"/>
      <c r="LQQ1031" s="705"/>
      <c r="LQR1031" s="705"/>
      <c r="LQS1031" s="705"/>
      <c r="LQT1031" s="705"/>
      <c r="LQU1031" s="705"/>
      <c r="LQV1031" s="705"/>
      <c r="LQW1031" s="705"/>
      <c r="LQX1031" s="705"/>
      <c r="LQY1031" s="705"/>
      <c r="LQZ1031" s="705"/>
      <c r="LRA1031" s="705"/>
      <c r="LRB1031" s="705"/>
      <c r="LRC1031" s="705"/>
      <c r="LRD1031" s="705"/>
      <c r="LRE1031" s="705"/>
      <c r="LRF1031" s="705"/>
      <c r="LRG1031" s="705"/>
      <c r="LRH1031" s="705"/>
      <c r="LRI1031" s="705"/>
      <c r="LRJ1031" s="705"/>
      <c r="LRK1031" s="705"/>
      <c r="LRL1031" s="705"/>
      <c r="LRM1031" s="705"/>
      <c r="LRN1031" s="705"/>
      <c r="LRO1031" s="705"/>
      <c r="LRP1031" s="705"/>
      <c r="LRQ1031" s="705"/>
      <c r="LRR1031" s="705"/>
      <c r="LRS1031" s="705"/>
      <c r="LRT1031" s="705"/>
      <c r="LRU1031" s="705"/>
      <c r="LRV1031" s="705"/>
      <c r="LRW1031" s="705"/>
      <c r="LRX1031" s="705"/>
      <c r="LRY1031" s="705"/>
      <c r="LRZ1031" s="705"/>
      <c r="LSA1031" s="705"/>
      <c r="LSB1031" s="705"/>
      <c r="LSC1031" s="705"/>
      <c r="LSD1031" s="705"/>
      <c r="LSE1031" s="705"/>
      <c r="LSF1031" s="705"/>
      <c r="LSG1031" s="705"/>
      <c r="LSH1031" s="705"/>
      <c r="LSI1031" s="705"/>
      <c r="LSJ1031" s="705"/>
      <c r="LSK1031" s="705"/>
      <c r="LSL1031" s="705"/>
      <c r="LSM1031" s="705"/>
      <c r="LSN1031" s="705"/>
      <c r="LSO1031" s="705"/>
      <c r="LSP1031" s="705"/>
      <c r="LSQ1031" s="705"/>
      <c r="LSR1031" s="705"/>
      <c r="LSS1031" s="705"/>
      <c r="LST1031" s="705"/>
      <c r="LSU1031" s="705"/>
      <c r="LSV1031" s="705"/>
      <c r="LSW1031" s="705"/>
      <c r="LSX1031" s="705"/>
      <c r="LSY1031" s="705"/>
      <c r="LSZ1031" s="705"/>
      <c r="LTA1031" s="705"/>
      <c r="LTB1031" s="705"/>
      <c r="LTC1031" s="705"/>
      <c r="LTD1031" s="705"/>
      <c r="LTE1031" s="705"/>
      <c r="LTF1031" s="705"/>
      <c r="LTG1031" s="705"/>
      <c r="LTH1031" s="705"/>
      <c r="LTI1031" s="705"/>
      <c r="LTJ1031" s="705"/>
      <c r="LTK1031" s="705"/>
      <c r="LTL1031" s="705"/>
      <c r="LTM1031" s="705"/>
      <c r="LTN1031" s="705"/>
      <c r="LTO1031" s="705"/>
      <c r="LTP1031" s="705"/>
      <c r="LTQ1031" s="705"/>
      <c r="LTR1031" s="705"/>
      <c r="LTS1031" s="705"/>
      <c r="LTT1031" s="705"/>
      <c r="LTU1031" s="705"/>
      <c r="LTV1031" s="705"/>
      <c r="LTW1031" s="705"/>
      <c r="LTX1031" s="705"/>
      <c r="LTY1031" s="705"/>
      <c r="LTZ1031" s="705"/>
      <c r="LUA1031" s="705"/>
      <c r="LUB1031" s="705"/>
      <c r="LUC1031" s="705"/>
      <c r="LUD1031" s="705"/>
      <c r="LUE1031" s="705"/>
      <c r="LUF1031" s="705"/>
      <c r="LUG1031" s="705"/>
      <c r="LUH1031" s="705"/>
      <c r="LUI1031" s="705"/>
      <c r="LUJ1031" s="705"/>
      <c r="LUK1031" s="705"/>
      <c r="LUL1031" s="705"/>
      <c r="LUM1031" s="705"/>
      <c r="LUN1031" s="705"/>
      <c r="LUO1031" s="705"/>
      <c r="LUP1031" s="705"/>
      <c r="LUQ1031" s="705"/>
      <c r="LUR1031" s="705"/>
      <c r="LUS1031" s="705"/>
      <c r="LUT1031" s="705"/>
      <c r="LUU1031" s="705"/>
      <c r="LUV1031" s="705"/>
      <c r="LUW1031" s="705"/>
      <c r="LUX1031" s="705"/>
      <c r="LUY1031" s="705"/>
      <c r="LUZ1031" s="705"/>
      <c r="LVA1031" s="705"/>
      <c r="LVB1031" s="705"/>
      <c r="LVC1031" s="705"/>
      <c r="LVD1031" s="705"/>
      <c r="LVE1031" s="705"/>
      <c r="LVF1031" s="705"/>
      <c r="LVG1031" s="705"/>
      <c r="LVH1031" s="705"/>
      <c r="LVI1031" s="705"/>
      <c r="LVJ1031" s="705"/>
      <c r="LVK1031" s="705"/>
      <c r="LVL1031" s="705"/>
      <c r="LVM1031" s="705"/>
      <c r="LVN1031" s="705"/>
      <c r="LVO1031" s="705"/>
      <c r="LVP1031" s="705"/>
      <c r="LVQ1031" s="705"/>
      <c r="LVR1031" s="705"/>
      <c r="LVS1031" s="705"/>
      <c r="LVT1031" s="705"/>
      <c r="LVU1031" s="705"/>
      <c r="LVV1031" s="705"/>
      <c r="LVW1031" s="705"/>
      <c r="LVX1031" s="705"/>
      <c r="LVY1031" s="705"/>
      <c r="LVZ1031" s="705"/>
      <c r="LWA1031" s="705"/>
      <c r="LWB1031" s="705"/>
      <c r="LWC1031" s="705"/>
      <c r="LWD1031" s="705"/>
      <c r="LWE1031" s="705"/>
      <c r="LWF1031" s="705"/>
      <c r="LWG1031" s="705"/>
      <c r="LWH1031" s="705"/>
      <c r="LWI1031" s="705"/>
      <c r="LWJ1031" s="705"/>
      <c r="LWK1031" s="705"/>
      <c r="LWL1031" s="705"/>
      <c r="LWM1031" s="705"/>
      <c r="LWN1031" s="705"/>
      <c r="LWO1031" s="705"/>
      <c r="LWP1031" s="705"/>
      <c r="LWQ1031" s="705"/>
      <c r="LWR1031" s="705"/>
      <c r="LWS1031" s="705"/>
      <c r="LWT1031" s="705"/>
      <c r="LWU1031" s="705"/>
      <c r="LWV1031" s="705"/>
      <c r="LWW1031" s="705"/>
      <c r="LWX1031" s="705"/>
      <c r="LWY1031" s="705"/>
      <c r="LWZ1031" s="705"/>
      <c r="LXA1031" s="705"/>
      <c r="LXB1031" s="705"/>
      <c r="LXC1031" s="705"/>
      <c r="LXD1031" s="705"/>
      <c r="LXE1031" s="705"/>
      <c r="LXF1031" s="705"/>
      <c r="LXG1031" s="705"/>
      <c r="LXH1031" s="705"/>
      <c r="LXI1031" s="705"/>
      <c r="LXJ1031" s="705"/>
      <c r="LXK1031" s="705"/>
      <c r="LXL1031" s="705"/>
      <c r="LXM1031" s="705"/>
      <c r="LXN1031" s="705"/>
      <c r="LXO1031" s="705"/>
      <c r="LXP1031" s="705"/>
      <c r="LXQ1031" s="705"/>
      <c r="LXR1031" s="705"/>
      <c r="LXS1031" s="705"/>
      <c r="LXT1031" s="705"/>
      <c r="LXU1031" s="705"/>
      <c r="LXV1031" s="705"/>
      <c r="LXW1031" s="705"/>
      <c r="LXX1031" s="705"/>
      <c r="LXY1031" s="705"/>
      <c r="LXZ1031" s="705"/>
      <c r="LYA1031" s="705"/>
      <c r="LYB1031" s="705"/>
      <c r="LYC1031" s="705"/>
      <c r="LYD1031" s="705"/>
      <c r="LYE1031" s="705"/>
      <c r="LYF1031" s="705"/>
      <c r="LYG1031" s="705"/>
      <c r="LYH1031" s="705"/>
      <c r="LYI1031" s="705"/>
      <c r="LYJ1031" s="705"/>
      <c r="LYK1031" s="705"/>
      <c r="LYL1031" s="705"/>
      <c r="LYM1031" s="705"/>
      <c r="LYN1031" s="705"/>
      <c r="LYO1031" s="705"/>
      <c r="LYP1031" s="705"/>
      <c r="LYQ1031" s="705"/>
      <c r="LYR1031" s="705"/>
      <c r="LYS1031" s="705"/>
      <c r="LYT1031" s="705"/>
      <c r="LYU1031" s="705"/>
      <c r="LYV1031" s="705"/>
      <c r="LYW1031" s="705"/>
      <c r="LYX1031" s="705"/>
      <c r="LYY1031" s="705"/>
      <c r="LYZ1031" s="705"/>
      <c r="LZA1031" s="705"/>
      <c r="LZB1031" s="705"/>
      <c r="LZC1031" s="705"/>
      <c r="LZD1031" s="705"/>
      <c r="LZE1031" s="705"/>
      <c r="LZF1031" s="705"/>
      <c r="LZG1031" s="705"/>
      <c r="LZH1031" s="705"/>
      <c r="LZI1031" s="705"/>
      <c r="LZJ1031" s="705"/>
      <c r="LZK1031" s="705"/>
      <c r="LZL1031" s="705"/>
      <c r="LZM1031" s="705"/>
      <c r="LZN1031" s="705"/>
      <c r="LZO1031" s="705"/>
      <c r="LZP1031" s="705"/>
      <c r="LZQ1031" s="705"/>
      <c r="LZR1031" s="705"/>
      <c r="LZS1031" s="705"/>
      <c r="LZT1031" s="705"/>
      <c r="LZU1031" s="705"/>
      <c r="LZV1031" s="705"/>
      <c r="LZW1031" s="705"/>
      <c r="LZX1031" s="705"/>
      <c r="LZY1031" s="705"/>
      <c r="LZZ1031" s="705"/>
      <c r="MAA1031" s="705"/>
      <c r="MAB1031" s="705"/>
      <c r="MAC1031" s="705"/>
      <c r="MAD1031" s="705"/>
      <c r="MAE1031" s="705"/>
      <c r="MAF1031" s="705"/>
      <c r="MAG1031" s="705"/>
      <c r="MAH1031" s="705"/>
      <c r="MAI1031" s="705"/>
      <c r="MAJ1031" s="705"/>
      <c r="MAK1031" s="705"/>
      <c r="MAL1031" s="705"/>
      <c r="MAM1031" s="705"/>
      <c r="MAN1031" s="705"/>
      <c r="MAO1031" s="705"/>
      <c r="MAP1031" s="705"/>
      <c r="MAQ1031" s="705"/>
      <c r="MAR1031" s="705"/>
      <c r="MAS1031" s="705"/>
      <c r="MAT1031" s="705"/>
      <c r="MAU1031" s="705"/>
      <c r="MAV1031" s="705"/>
      <c r="MAW1031" s="705"/>
      <c r="MAX1031" s="705"/>
      <c r="MAY1031" s="705"/>
      <c r="MAZ1031" s="705"/>
      <c r="MBA1031" s="705"/>
      <c r="MBB1031" s="705"/>
      <c r="MBC1031" s="705"/>
      <c r="MBD1031" s="705"/>
      <c r="MBE1031" s="705"/>
      <c r="MBF1031" s="705"/>
      <c r="MBG1031" s="705"/>
      <c r="MBH1031" s="705"/>
      <c r="MBI1031" s="705"/>
      <c r="MBJ1031" s="705"/>
      <c r="MBK1031" s="705"/>
      <c r="MBL1031" s="705"/>
      <c r="MBM1031" s="705"/>
      <c r="MBN1031" s="705"/>
      <c r="MBO1031" s="705"/>
      <c r="MBP1031" s="705"/>
      <c r="MBQ1031" s="705"/>
      <c r="MBR1031" s="705"/>
      <c r="MBS1031" s="705"/>
      <c r="MBT1031" s="705"/>
      <c r="MBU1031" s="705"/>
      <c r="MBV1031" s="705"/>
      <c r="MBW1031" s="705"/>
      <c r="MBX1031" s="705"/>
      <c r="MBY1031" s="705"/>
      <c r="MBZ1031" s="705"/>
      <c r="MCA1031" s="705"/>
      <c r="MCB1031" s="705"/>
      <c r="MCC1031" s="705"/>
      <c r="MCD1031" s="705"/>
      <c r="MCE1031" s="705"/>
      <c r="MCF1031" s="705"/>
      <c r="MCG1031" s="705"/>
      <c r="MCH1031" s="705"/>
      <c r="MCI1031" s="705"/>
      <c r="MCJ1031" s="705"/>
      <c r="MCK1031" s="705"/>
      <c r="MCL1031" s="705"/>
      <c r="MCM1031" s="705"/>
      <c r="MCN1031" s="705"/>
      <c r="MCO1031" s="705"/>
      <c r="MCP1031" s="705"/>
      <c r="MCQ1031" s="705"/>
      <c r="MCR1031" s="705"/>
      <c r="MCS1031" s="705"/>
      <c r="MCT1031" s="705"/>
      <c r="MCU1031" s="705"/>
      <c r="MCV1031" s="705"/>
      <c r="MCW1031" s="705"/>
      <c r="MCX1031" s="705"/>
      <c r="MCY1031" s="705"/>
      <c r="MCZ1031" s="705"/>
      <c r="MDA1031" s="705"/>
      <c r="MDB1031" s="705"/>
      <c r="MDC1031" s="705"/>
      <c r="MDD1031" s="705"/>
      <c r="MDE1031" s="705"/>
      <c r="MDF1031" s="705"/>
      <c r="MDG1031" s="705"/>
      <c r="MDH1031" s="705"/>
      <c r="MDI1031" s="705"/>
      <c r="MDJ1031" s="705"/>
      <c r="MDK1031" s="705"/>
      <c r="MDL1031" s="705"/>
      <c r="MDM1031" s="705"/>
      <c r="MDN1031" s="705"/>
      <c r="MDO1031" s="705"/>
      <c r="MDP1031" s="705"/>
      <c r="MDQ1031" s="705"/>
      <c r="MDR1031" s="705"/>
      <c r="MDS1031" s="705"/>
      <c r="MDT1031" s="705"/>
      <c r="MDU1031" s="705"/>
      <c r="MDV1031" s="705"/>
      <c r="MDW1031" s="705"/>
      <c r="MDX1031" s="705"/>
      <c r="MDY1031" s="705"/>
      <c r="MDZ1031" s="705"/>
      <c r="MEA1031" s="705"/>
      <c r="MEB1031" s="705"/>
      <c r="MEC1031" s="705"/>
      <c r="MED1031" s="705"/>
      <c r="MEE1031" s="705"/>
      <c r="MEF1031" s="705"/>
      <c r="MEG1031" s="705"/>
      <c r="MEH1031" s="705"/>
      <c r="MEI1031" s="705"/>
      <c r="MEJ1031" s="705"/>
      <c r="MEK1031" s="705"/>
      <c r="MEL1031" s="705"/>
      <c r="MEM1031" s="705"/>
      <c r="MEN1031" s="705"/>
      <c r="MEO1031" s="705"/>
      <c r="MEP1031" s="705"/>
      <c r="MEQ1031" s="705"/>
      <c r="MER1031" s="705"/>
      <c r="MES1031" s="705"/>
      <c r="MET1031" s="705"/>
      <c r="MEU1031" s="705"/>
      <c r="MEV1031" s="705"/>
      <c r="MEW1031" s="705"/>
      <c r="MEX1031" s="705"/>
      <c r="MEY1031" s="705"/>
      <c r="MEZ1031" s="705"/>
      <c r="MFA1031" s="705"/>
      <c r="MFB1031" s="705"/>
      <c r="MFC1031" s="705"/>
      <c r="MFD1031" s="705"/>
      <c r="MFE1031" s="705"/>
      <c r="MFF1031" s="705"/>
      <c r="MFG1031" s="705"/>
      <c r="MFH1031" s="705"/>
      <c r="MFI1031" s="705"/>
      <c r="MFJ1031" s="705"/>
      <c r="MFK1031" s="705"/>
      <c r="MFL1031" s="705"/>
      <c r="MFM1031" s="705"/>
      <c r="MFN1031" s="705"/>
      <c r="MFO1031" s="705"/>
      <c r="MFP1031" s="705"/>
      <c r="MFQ1031" s="705"/>
      <c r="MFR1031" s="705"/>
      <c r="MFS1031" s="705"/>
      <c r="MFT1031" s="705"/>
      <c r="MFU1031" s="705"/>
      <c r="MFV1031" s="705"/>
      <c r="MFW1031" s="705"/>
      <c r="MFX1031" s="705"/>
      <c r="MFY1031" s="705"/>
      <c r="MFZ1031" s="705"/>
      <c r="MGA1031" s="705"/>
      <c r="MGB1031" s="705"/>
      <c r="MGC1031" s="705"/>
      <c r="MGD1031" s="705"/>
      <c r="MGE1031" s="705"/>
      <c r="MGF1031" s="705"/>
      <c r="MGG1031" s="705"/>
      <c r="MGH1031" s="705"/>
      <c r="MGI1031" s="705"/>
      <c r="MGJ1031" s="705"/>
      <c r="MGK1031" s="705"/>
      <c r="MGL1031" s="705"/>
      <c r="MGM1031" s="705"/>
      <c r="MGN1031" s="705"/>
      <c r="MGO1031" s="705"/>
      <c r="MGP1031" s="705"/>
      <c r="MGQ1031" s="705"/>
      <c r="MGR1031" s="705"/>
      <c r="MGS1031" s="705"/>
      <c r="MGT1031" s="705"/>
      <c r="MGU1031" s="705"/>
      <c r="MGV1031" s="705"/>
      <c r="MGW1031" s="705"/>
      <c r="MGX1031" s="705"/>
      <c r="MGY1031" s="705"/>
      <c r="MGZ1031" s="705"/>
      <c r="MHA1031" s="705"/>
      <c r="MHB1031" s="705"/>
      <c r="MHC1031" s="705"/>
      <c r="MHD1031" s="705"/>
      <c r="MHE1031" s="705"/>
      <c r="MHF1031" s="705"/>
      <c r="MHG1031" s="705"/>
      <c r="MHH1031" s="705"/>
      <c r="MHI1031" s="705"/>
      <c r="MHJ1031" s="705"/>
      <c r="MHK1031" s="705"/>
      <c r="MHL1031" s="705"/>
      <c r="MHM1031" s="705"/>
      <c r="MHN1031" s="705"/>
      <c r="MHO1031" s="705"/>
      <c r="MHP1031" s="705"/>
      <c r="MHQ1031" s="705"/>
      <c r="MHR1031" s="705"/>
      <c r="MHS1031" s="705"/>
      <c r="MHT1031" s="705"/>
      <c r="MHU1031" s="705"/>
      <c r="MHV1031" s="705"/>
      <c r="MHW1031" s="705"/>
      <c r="MHX1031" s="705"/>
      <c r="MHY1031" s="705"/>
      <c r="MHZ1031" s="705"/>
      <c r="MIA1031" s="705"/>
      <c r="MIB1031" s="705"/>
      <c r="MIC1031" s="705"/>
      <c r="MID1031" s="705"/>
      <c r="MIE1031" s="705"/>
      <c r="MIF1031" s="705"/>
      <c r="MIG1031" s="705"/>
      <c r="MIH1031" s="705"/>
      <c r="MII1031" s="705"/>
      <c r="MIJ1031" s="705"/>
      <c r="MIK1031" s="705"/>
      <c r="MIL1031" s="705"/>
      <c r="MIM1031" s="705"/>
      <c r="MIN1031" s="705"/>
      <c r="MIO1031" s="705"/>
      <c r="MIP1031" s="705"/>
      <c r="MIQ1031" s="705"/>
      <c r="MIR1031" s="705"/>
      <c r="MIS1031" s="705"/>
      <c r="MIT1031" s="705"/>
      <c r="MIU1031" s="705"/>
      <c r="MIV1031" s="705"/>
      <c r="MIW1031" s="705"/>
      <c r="MIX1031" s="705"/>
      <c r="MIY1031" s="705"/>
      <c r="MIZ1031" s="705"/>
      <c r="MJA1031" s="705"/>
      <c r="MJB1031" s="705"/>
      <c r="MJC1031" s="705"/>
      <c r="MJD1031" s="705"/>
      <c r="MJE1031" s="705"/>
      <c r="MJF1031" s="705"/>
      <c r="MJG1031" s="705"/>
      <c r="MJH1031" s="705"/>
      <c r="MJI1031" s="705"/>
      <c r="MJJ1031" s="705"/>
      <c r="MJK1031" s="705"/>
      <c r="MJL1031" s="705"/>
      <c r="MJM1031" s="705"/>
      <c r="MJN1031" s="705"/>
      <c r="MJO1031" s="705"/>
      <c r="MJP1031" s="705"/>
      <c r="MJQ1031" s="705"/>
      <c r="MJR1031" s="705"/>
      <c r="MJS1031" s="705"/>
      <c r="MJT1031" s="705"/>
      <c r="MJU1031" s="705"/>
      <c r="MJV1031" s="705"/>
      <c r="MJW1031" s="705"/>
      <c r="MJX1031" s="705"/>
      <c r="MJY1031" s="705"/>
      <c r="MJZ1031" s="705"/>
      <c r="MKA1031" s="705"/>
      <c r="MKB1031" s="705"/>
      <c r="MKC1031" s="705"/>
      <c r="MKD1031" s="705"/>
      <c r="MKE1031" s="705"/>
      <c r="MKF1031" s="705"/>
      <c r="MKG1031" s="705"/>
      <c r="MKH1031" s="705"/>
      <c r="MKI1031" s="705"/>
      <c r="MKJ1031" s="705"/>
      <c r="MKK1031" s="705"/>
      <c r="MKL1031" s="705"/>
      <c r="MKM1031" s="705"/>
      <c r="MKN1031" s="705"/>
      <c r="MKO1031" s="705"/>
      <c r="MKP1031" s="705"/>
      <c r="MKQ1031" s="705"/>
      <c r="MKR1031" s="705"/>
      <c r="MKS1031" s="705"/>
      <c r="MKT1031" s="705"/>
      <c r="MKU1031" s="705"/>
      <c r="MKV1031" s="705"/>
      <c r="MKW1031" s="705"/>
      <c r="MKX1031" s="705"/>
      <c r="MKY1031" s="705"/>
      <c r="MKZ1031" s="705"/>
      <c r="MLA1031" s="705"/>
      <c r="MLB1031" s="705"/>
      <c r="MLC1031" s="705"/>
      <c r="MLD1031" s="705"/>
      <c r="MLE1031" s="705"/>
      <c r="MLF1031" s="705"/>
      <c r="MLG1031" s="705"/>
      <c r="MLH1031" s="705"/>
      <c r="MLI1031" s="705"/>
      <c r="MLJ1031" s="705"/>
      <c r="MLK1031" s="705"/>
      <c r="MLL1031" s="705"/>
      <c r="MLM1031" s="705"/>
      <c r="MLN1031" s="705"/>
      <c r="MLO1031" s="705"/>
      <c r="MLP1031" s="705"/>
      <c r="MLQ1031" s="705"/>
      <c r="MLR1031" s="705"/>
      <c r="MLS1031" s="705"/>
      <c r="MLT1031" s="705"/>
      <c r="MLU1031" s="705"/>
      <c r="MLV1031" s="705"/>
      <c r="MLW1031" s="705"/>
      <c r="MLX1031" s="705"/>
      <c r="MLY1031" s="705"/>
      <c r="MLZ1031" s="705"/>
      <c r="MMA1031" s="705"/>
      <c r="MMB1031" s="705"/>
      <c r="MMC1031" s="705"/>
      <c r="MMD1031" s="705"/>
      <c r="MME1031" s="705"/>
      <c r="MMF1031" s="705"/>
      <c r="MMG1031" s="705"/>
      <c r="MMH1031" s="705"/>
      <c r="MMI1031" s="705"/>
      <c r="MMJ1031" s="705"/>
      <c r="MMK1031" s="705"/>
      <c r="MML1031" s="705"/>
      <c r="MMM1031" s="705"/>
      <c r="MMN1031" s="705"/>
      <c r="MMO1031" s="705"/>
      <c r="MMP1031" s="705"/>
      <c r="MMQ1031" s="705"/>
      <c r="MMR1031" s="705"/>
      <c r="MMS1031" s="705"/>
      <c r="MMT1031" s="705"/>
      <c r="MMU1031" s="705"/>
      <c r="MMV1031" s="705"/>
      <c r="MMW1031" s="705"/>
      <c r="MMX1031" s="705"/>
      <c r="MMY1031" s="705"/>
      <c r="MMZ1031" s="705"/>
      <c r="MNA1031" s="705"/>
      <c r="MNB1031" s="705"/>
      <c r="MNC1031" s="705"/>
      <c r="MND1031" s="705"/>
      <c r="MNE1031" s="705"/>
      <c r="MNF1031" s="705"/>
      <c r="MNG1031" s="705"/>
      <c r="MNH1031" s="705"/>
      <c r="MNI1031" s="705"/>
      <c r="MNJ1031" s="705"/>
      <c r="MNK1031" s="705"/>
      <c r="MNL1031" s="705"/>
      <c r="MNM1031" s="705"/>
      <c r="MNN1031" s="705"/>
      <c r="MNO1031" s="705"/>
      <c r="MNP1031" s="705"/>
      <c r="MNQ1031" s="705"/>
      <c r="MNR1031" s="705"/>
      <c r="MNS1031" s="705"/>
      <c r="MNT1031" s="705"/>
      <c r="MNU1031" s="705"/>
      <c r="MNV1031" s="705"/>
      <c r="MNW1031" s="705"/>
      <c r="MNX1031" s="705"/>
      <c r="MNY1031" s="705"/>
      <c r="MNZ1031" s="705"/>
      <c r="MOA1031" s="705"/>
      <c r="MOB1031" s="705"/>
      <c r="MOC1031" s="705"/>
      <c r="MOD1031" s="705"/>
      <c r="MOE1031" s="705"/>
      <c r="MOF1031" s="705"/>
      <c r="MOG1031" s="705"/>
      <c r="MOH1031" s="705"/>
      <c r="MOI1031" s="705"/>
      <c r="MOJ1031" s="705"/>
      <c r="MOK1031" s="705"/>
      <c r="MOL1031" s="705"/>
      <c r="MOM1031" s="705"/>
      <c r="MON1031" s="705"/>
      <c r="MOO1031" s="705"/>
      <c r="MOP1031" s="705"/>
      <c r="MOQ1031" s="705"/>
      <c r="MOR1031" s="705"/>
      <c r="MOS1031" s="705"/>
      <c r="MOT1031" s="705"/>
      <c r="MOU1031" s="705"/>
      <c r="MOV1031" s="705"/>
      <c r="MOW1031" s="705"/>
      <c r="MOX1031" s="705"/>
      <c r="MOY1031" s="705"/>
      <c r="MOZ1031" s="705"/>
      <c r="MPA1031" s="705"/>
      <c r="MPB1031" s="705"/>
      <c r="MPC1031" s="705"/>
      <c r="MPD1031" s="705"/>
      <c r="MPE1031" s="705"/>
      <c r="MPF1031" s="705"/>
      <c r="MPG1031" s="705"/>
      <c r="MPH1031" s="705"/>
      <c r="MPI1031" s="705"/>
      <c r="MPJ1031" s="705"/>
      <c r="MPK1031" s="705"/>
      <c r="MPL1031" s="705"/>
      <c r="MPM1031" s="705"/>
      <c r="MPN1031" s="705"/>
      <c r="MPO1031" s="705"/>
      <c r="MPP1031" s="705"/>
      <c r="MPQ1031" s="705"/>
      <c r="MPR1031" s="705"/>
      <c r="MPS1031" s="705"/>
      <c r="MPT1031" s="705"/>
      <c r="MPU1031" s="705"/>
      <c r="MPV1031" s="705"/>
      <c r="MPW1031" s="705"/>
      <c r="MPX1031" s="705"/>
      <c r="MPY1031" s="705"/>
      <c r="MPZ1031" s="705"/>
      <c r="MQA1031" s="705"/>
      <c r="MQB1031" s="705"/>
      <c r="MQC1031" s="705"/>
      <c r="MQD1031" s="705"/>
      <c r="MQE1031" s="705"/>
      <c r="MQF1031" s="705"/>
      <c r="MQG1031" s="705"/>
      <c r="MQH1031" s="705"/>
      <c r="MQI1031" s="705"/>
      <c r="MQJ1031" s="705"/>
      <c r="MQK1031" s="705"/>
      <c r="MQL1031" s="705"/>
      <c r="MQM1031" s="705"/>
      <c r="MQN1031" s="705"/>
      <c r="MQO1031" s="705"/>
      <c r="MQP1031" s="705"/>
      <c r="MQQ1031" s="705"/>
      <c r="MQR1031" s="705"/>
      <c r="MQS1031" s="705"/>
      <c r="MQT1031" s="705"/>
      <c r="MQU1031" s="705"/>
      <c r="MQV1031" s="705"/>
      <c r="MQW1031" s="705"/>
      <c r="MQX1031" s="705"/>
      <c r="MQY1031" s="705"/>
      <c r="MQZ1031" s="705"/>
      <c r="MRA1031" s="705"/>
      <c r="MRB1031" s="705"/>
      <c r="MRC1031" s="705"/>
      <c r="MRD1031" s="705"/>
      <c r="MRE1031" s="705"/>
      <c r="MRF1031" s="705"/>
      <c r="MRG1031" s="705"/>
      <c r="MRH1031" s="705"/>
      <c r="MRI1031" s="705"/>
      <c r="MRJ1031" s="705"/>
      <c r="MRK1031" s="705"/>
      <c r="MRL1031" s="705"/>
      <c r="MRM1031" s="705"/>
      <c r="MRN1031" s="705"/>
      <c r="MRO1031" s="705"/>
      <c r="MRP1031" s="705"/>
      <c r="MRQ1031" s="705"/>
      <c r="MRR1031" s="705"/>
      <c r="MRS1031" s="705"/>
      <c r="MRT1031" s="705"/>
      <c r="MRU1031" s="705"/>
      <c r="MRV1031" s="705"/>
      <c r="MRW1031" s="705"/>
      <c r="MRX1031" s="705"/>
      <c r="MRY1031" s="705"/>
      <c r="MRZ1031" s="705"/>
      <c r="MSA1031" s="705"/>
      <c r="MSB1031" s="705"/>
      <c r="MSC1031" s="705"/>
      <c r="MSD1031" s="705"/>
      <c r="MSE1031" s="705"/>
      <c r="MSF1031" s="705"/>
      <c r="MSG1031" s="705"/>
      <c r="MSH1031" s="705"/>
      <c r="MSI1031" s="705"/>
      <c r="MSJ1031" s="705"/>
      <c r="MSK1031" s="705"/>
      <c r="MSL1031" s="705"/>
      <c r="MSM1031" s="705"/>
      <c r="MSN1031" s="705"/>
      <c r="MSO1031" s="705"/>
      <c r="MSP1031" s="705"/>
      <c r="MSQ1031" s="705"/>
      <c r="MSR1031" s="705"/>
      <c r="MSS1031" s="705"/>
      <c r="MST1031" s="705"/>
      <c r="MSU1031" s="705"/>
      <c r="MSV1031" s="705"/>
      <c r="MSW1031" s="705"/>
      <c r="MSX1031" s="705"/>
      <c r="MSY1031" s="705"/>
      <c r="MSZ1031" s="705"/>
      <c r="MTA1031" s="705"/>
      <c r="MTB1031" s="705"/>
      <c r="MTC1031" s="705"/>
      <c r="MTD1031" s="705"/>
      <c r="MTE1031" s="705"/>
      <c r="MTF1031" s="705"/>
      <c r="MTG1031" s="705"/>
      <c r="MTH1031" s="705"/>
      <c r="MTI1031" s="705"/>
      <c r="MTJ1031" s="705"/>
      <c r="MTK1031" s="705"/>
      <c r="MTL1031" s="705"/>
      <c r="MTM1031" s="705"/>
      <c r="MTN1031" s="705"/>
      <c r="MTO1031" s="705"/>
      <c r="MTP1031" s="705"/>
      <c r="MTQ1031" s="705"/>
      <c r="MTR1031" s="705"/>
      <c r="MTS1031" s="705"/>
      <c r="MTT1031" s="705"/>
      <c r="MTU1031" s="705"/>
      <c r="MTV1031" s="705"/>
      <c r="MTW1031" s="705"/>
      <c r="MTX1031" s="705"/>
      <c r="MTY1031" s="705"/>
      <c r="MTZ1031" s="705"/>
      <c r="MUA1031" s="705"/>
      <c r="MUB1031" s="705"/>
      <c r="MUC1031" s="705"/>
      <c r="MUD1031" s="705"/>
      <c r="MUE1031" s="705"/>
      <c r="MUF1031" s="705"/>
      <c r="MUG1031" s="705"/>
      <c r="MUH1031" s="705"/>
      <c r="MUI1031" s="705"/>
      <c r="MUJ1031" s="705"/>
      <c r="MUK1031" s="705"/>
      <c r="MUL1031" s="705"/>
      <c r="MUM1031" s="705"/>
      <c r="MUN1031" s="705"/>
      <c r="MUO1031" s="705"/>
      <c r="MUP1031" s="705"/>
      <c r="MUQ1031" s="705"/>
      <c r="MUR1031" s="705"/>
      <c r="MUS1031" s="705"/>
      <c r="MUT1031" s="705"/>
      <c r="MUU1031" s="705"/>
      <c r="MUV1031" s="705"/>
      <c r="MUW1031" s="705"/>
      <c r="MUX1031" s="705"/>
      <c r="MUY1031" s="705"/>
      <c r="MUZ1031" s="705"/>
      <c r="MVA1031" s="705"/>
      <c r="MVB1031" s="705"/>
      <c r="MVC1031" s="705"/>
      <c r="MVD1031" s="705"/>
      <c r="MVE1031" s="705"/>
      <c r="MVF1031" s="705"/>
      <c r="MVG1031" s="705"/>
      <c r="MVH1031" s="705"/>
      <c r="MVI1031" s="705"/>
      <c r="MVJ1031" s="705"/>
      <c r="MVK1031" s="705"/>
      <c r="MVL1031" s="705"/>
      <c r="MVM1031" s="705"/>
      <c r="MVN1031" s="705"/>
      <c r="MVO1031" s="705"/>
      <c r="MVP1031" s="705"/>
      <c r="MVQ1031" s="705"/>
      <c r="MVR1031" s="705"/>
      <c r="MVS1031" s="705"/>
      <c r="MVT1031" s="705"/>
      <c r="MVU1031" s="705"/>
      <c r="MVV1031" s="705"/>
      <c r="MVW1031" s="705"/>
      <c r="MVX1031" s="705"/>
      <c r="MVY1031" s="705"/>
      <c r="MVZ1031" s="705"/>
      <c r="MWA1031" s="705"/>
      <c r="MWB1031" s="705"/>
      <c r="MWC1031" s="705"/>
      <c r="MWD1031" s="705"/>
      <c r="MWE1031" s="705"/>
      <c r="MWF1031" s="705"/>
      <c r="MWG1031" s="705"/>
      <c r="MWH1031" s="705"/>
      <c r="MWI1031" s="705"/>
      <c r="MWJ1031" s="705"/>
      <c r="MWK1031" s="705"/>
      <c r="MWL1031" s="705"/>
      <c r="MWM1031" s="705"/>
      <c r="MWN1031" s="705"/>
      <c r="MWO1031" s="705"/>
      <c r="MWP1031" s="705"/>
      <c r="MWQ1031" s="705"/>
      <c r="MWR1031" s="705"/>
      <c r="MWS1031" s="705"/>
      <c r="MWT1031" s="705"/>
      <c r="MWU1031" s="705"/>
      <c r="MWV1031" s="705"/>
      <c r="MWW1031" s="705"/>
      <c r="MWX1031" s="705"/>
      <c r="MWY1031" s="705"/>
      <c r="MWZ1031" s="705"/>
      <c r="MXA1031" s="705"/>
      <c r="MXB1031" s="705"/>
      <c r="MXC1031" s="705"/>
      <c r="MXD1031" s="705"/>
      <c r="MXE1031" s="705"/>
      <c r="MXF1031" s="705"/>
      <c r="MXG1031" s="705"/>
      <c r="MXH1031" s="705"/>
      <c r="MXI1031" s="705"/>
      <c r="MXJ1031" s="705"/>
      <c r="MXK1031" s="705"/>
      <c r="MXL1031" s="705"/>
      <c r="MXM1031" s="705"/>
      <c r="MXN1031" s="705"/>
      <c r="MXO1031" s="705"/>
      <c r="MXP1031" s="705"/>
      <c r="MXQ1031" s="705"/>
      <c r="MXR1031" s="705"/>
      <c r="MXS1031" s="705"/>
      <c r="MXT1031" s="705"/>
      <c r="MXU1031" s="705"/>
      <c r="MXV1031" s="705"/>
      <c r="MXW1031" s="705"/>
      <c r="MXX1031" s="705"/>
      <c r="MXY1031" s="705"/>
      <c r="MXZ1031" s="705"/>
      <c r="MYA1031" s="705"/>
      <c r="MYB1031" s="705"/>
      <c r="MYC1031" s="705"/>
      <c r="MYD1031" s="705"/>
      <c r="MYE1031" s="705"/>
      <c r="MYF1031" s="705"/>
      <c r="MYG1031" s="705"/>
      <c r="MYH1031" s="705"/>
      <c r="MYI1031" s="705"/>
      <c r="MYJ1031" s="705"/>
      <c r="MYK1031" s="705"/>
      <c r="MYL1031" s="705"/>
      <c r="MYM1031" s="705"/>
      <c r="MYN1031" s="705"/>
      <c r="MYO1031" s="705"/>
      <c r="MYP1031" s="705"/>
      <c r="MYQ1031" s="705"/>
      <c r="MYR1031" s="705"/>
      <c r="MYS1031" s="705"/>
      <c r="MYT1031" s="705"/>
      <c r="MYU1031" s="705"/>
      <c r="MYV1031" s="705"/>
      <c r="MYW1031" s="705"/>
      <c r="MYX1031" s="705"/>
      <c r="MYY1031" s="705"/>
      <c r="MYZ1031" s="705"/>
      <c r="MZA1031" s="705"/>
      <c r="MZB1031" s="705"/>
      <c r="MZC1031" s="705"/>
      <c r="MZD1031" s="705"/>
      <c r="MZE1031" s="705"/>
      <c r="MZF1031" s="705"/>
      <c r="MZG1031" s="705"/>
      <c r="MZH1031" s="705"/>
      <c r="MZI1031" s="705"/>
      <c r="MZJ1031" s="705"/>
      <c r="MZK1031" s="705"/>
      <c r="MZL1031" s="705"/>
      <c r="MZM1031" s="705"/>
      <c r="MZN1031" s="705"/>
      <c r="MZO1031" s="705"/>
      <c r="MZP1031" s="705"/>
      <c r="MZQ1031" s="705"/>
      <c r="MZR1031" s="705"/>
      <c r="MZS1031" s="705"/>
      <c r="MZT1031" s="705"/>
      <c r="MZU1031" s="705"/>
      <c r="MZV1031" s="705"/>
      <c r="MZW1031" s="705"/>
      <c r="MZX1031" s="705"/>
      <c r="MZY1031" s="705"/>
      <c r="MZZ1031" s="705"/>
      <c r="NAA1031" s="705"/>
      <c r="NAB1031" s="705"/>
      <c r="NAC1031" s="705"/>
      <c r="NAD1031" s="705"/>
      <c r="NAE1031" s="705"/>
      <c r="NAF1031" s="705"/>
      <c r="NAG1031" s="705"/>
      <c r="NAH1031" s="705"/>
      <c r="NAI1031" s="705"/>
      <c r="NAJ1031" s="705"/>
      <c r="NAK1031" s="705"/>
      <c r="NAL1031" s="705"/>
      <c r="NAM1031" s="705"/>
      <c r="NAN1031" s="705"/>
      <c r="NAO1031" s="705"/>
      <c r="NAP1031" s="705"/>
      <c r="NAQ1031" s="705"/>
      <c r="NAR1031" s="705"/>
      <c r="NAS1031" s="705"/>
      <c r="NAT1031" s="705"/>
      <c r="NAU1031" s="705"/>
      <c r="NAV1031" s="705"/>
      <c r="NAW1031" s="705"/>
      <c r="NAX1031" s="705"/>
      <c r="NAY1031" s="705"/>
      <c r="NAZ1031" s="705"/>
      <c r="NBA1031" s="705"/>
      <c r="NBB1031" s="705"/>
      <c r="NBC1031" s="705"/>
      <c r="NBD1031" s="705"/>
      <c r="NBE1031" s="705"/>
      <c r="NBF1031" s="705"/>
      <c r="NBG1031" s="705"/>
      <c r="NBH1031" s="705"/>
      <c r="NBI1031" s="705"/>
      <c r="NBJ1031" s="705"/>
      <c r="NBK1031" s="705"/>
      <c r="NBL1031" s="705"/>
      <c r="NBM1031" s="705"/>
      <c r="NBN1031" s="705"/>
      <c r="NBO1031" s="705"/>
      <c r="NBP1031" s="705"/>
      <c r="NBQ1031" s="705"/>
      <c r="NBR1031" s="705"/>
      <c r="NBS1031" s="705"/>
      <c r="NBT1031" s="705"/>
      <c r="NBU1031" s="705"/>
      <c r="NBV1031" s="705"/>
      <c r="NBW1031" s="705"/>
      <c r="NBX1031" s="705"/>
      <c r="NBY1031" s="705"/>
      <c r="NBZ1031" s="705"/>
      <c r="NCA1031" s="705"/>
      <c r="NCB1031" s="705"/>
      <c r="NCC1031" s="705"/>
      <c r="NCD1031" s="705"/>
      <c r="NCE1031" s="705"/>
      <c r="NCF1031" s="705"/>
      <c r="NCG1031" s="705"/>
      <c r="NCH1031" s="705"/>
      <c r="NCI1031" s="705"/>
      <c r="NCJ1031" s="705"/>
      <c r="NCK1031" s="705"/>
      <c r="NCL1031" s="705"/>
      <c r="NCM1031" s="705"/>
      <c r="NCN1031" s="705"/>
      <c r="NCO1031" s="705"/>
      <c r="NCP1031" s="705"/>
      <c r="NCQ1031" s="705"/>
      <c r="NCR1031" s="705"/>
      <c r="NCS1031" s="705"/>
      <c r="NCT1031" s="705"/>
      <c r="NCU1031" s="705"/>
      <c r="NCV1031" s="705"/>
      <c r="NCW1031" s="705"/>
      <c r="NCX1031" s="705"/>
      <c r="NCY1031" s="705"/>
      <c r="NCZ1031" s="705"/>
      <c r="NDA1031" s="705"/>
      <c r="NDB1031" s="705"/>
      <c r="NDC1031" s="705"/>
      <c r="NDD1031" s="705"/>
      <c r="NDE1031" s="705"/>
      <c r="NDF1031" s="705"/>
      <c r="NDG1031" s="705"/>
      <c r="NDH1031" s="705"/>
      <c r="NDI1031" s="705"/>
      <c r="NDJ1031" s="705"/>
      <c r="NDK1031" s="705"/>
      <c r="NDL1031" s="705"/>
      <c r="NDM1031" s="705"/>
      <c r="NDN1031" s="705"/>
      <c r="NDO1031" s="705"/>
      <c r="NDP1031" s="705"/>
      <c r="NDQ1031" s="705"/>
      <c r="NDR1031" s="705"/>
      <c r="NDS1031" s="705"/>
      <c r="NDT1031" s="705"/>
      <c r="NDU1031" s="705"/>
      <c r="NDV1031" s="705"/>
      <c r="NDW1031" s="705"/>
      <c r="NDX1031" s="705"/>
      <c r="NDY1031" s="705"/>
      <c r="NDZ1031" s="705"/>
      <c r="NEA1031" s="705"/>
      <c r="NEB1031" s="705"/>
      <c r="NEC1031" s="705"/>
      <c r="NED1031" s="705"/>
      <c r="NEE1031" s="705"/>
      <c r="NEF1031" s="705"/>
      <c r="NEG1031" s="705"/>
      <c r="NEH1031" s="705"/>
      <c r="NEI1031" s="705"/>
      <c r="NEJ1031" s="705"/>
      <c r="NEK1031" s="705"/>
      <c r="NEL1031" s="705"/>
      <c r="NEM1031" s="705"/>
      <c r="NEN1031" s="705"/>
      <c r="NEO1031" s="705"/>
      <c r="NEP1031" s="705"/>
      <c r="NEQ1031" s="705"/>
      <c r="NER1031" s="705"/>
      <c r="NES1031" s="705"/>
      <c r="NET1031" s="705"/>
      <c r="NEU1031" s="705"/>
      <c r="NEV1031" s="705"/>
      <c r="NEW1031" s="705"/>
      <c r="NEX1031" s="705"/>
      <c r="NEY1031" s="705"/>
      <c r="NEZ1031" s="705"/>
      <c r="NFA1031" s="705"/>
      <c r="NFB1031" s="705"/>
      <c r="NFC1031" s="705"/>
      <c r="NFD1031" s="705"/>
      <c r="NFE1031" s="705"/>
      <c r="NFF1031" s="705"/>
      <c r="NFG1031" s="705"/>
      <c r="NFH1031" s="705"/>
      <c r="NFI1031" s="705"/>
      <c r="NFJ1031" s="705"/>
      <c r="NFK1031" s="705"/>
      <c r="NFL1031" s="705"/>
      <c r="NFM1031" s="705"/>
      <c r="NFN1031" s="705"/>
      <c r="NFO1031" s="705"/>
      <c r="NFP1031" s="705"/>
      <c r="NFQ1031" s="705"/>
      <c r="NFR1031" s="705"/>
      <c r="NFS1031" s="705"/>
      <c r="NFT1031" s="705"/>
      <c r="NFU1031" s="705"/>
      <c r="NFV1031" s="705"/>
      <c r="NFW1031" s="705"/>
      <c r="NFX1031" s="705"/>
      <c r="NFY1031" s="705"/>
      <c r="NFZ1031" s="705"/>
      <c r="NGA1031" s="705"/>
      <c r="NGB1031" s="705"/>
      <c r="NGC1031" s="705"/>
      <c r="NGD1031" s="705"/>
      <c r="NGE1031" s="705"/>
      <c r="NGF1031" s="705"/>
      <c r="NGG1031" s="705"/>
      <c r="NGH1031" s="705"/>
      <c r="NGI1031" s="705"/>
      <c r="NGJ1031" s="705"/>
      <c r="NGK1031" s="705"/>
      <c r="NGL1031" s="705"/>
      <c r="NGM1031" s="705"/>
      <c r="NGN1031" s="705"/>
      <c r="NGO1031" s="705"/>
      <c r="NGP1031" s="705"/>
      <c r="NGQ1031" s="705"/>
      <c r="NGR1031" s="705"/>
      <c r="NGS1031" s="705"/>
      <c r="NGT1031" s="705"/>
      <c r="NGU1031" s="705"/>
      <c r="NGV1031" s="705"/>
      <c r="NGW1031" s="705"/>
      <c r="NGX1031" s="705"/>
      <c r="NGY1031" s="705"/>
      <c r="NGZ1031" s="705"/>
      <c r="NHA1031" s="705"/>
      <c r="NHB1031" s="705"/>
      <c r="NHC1031" s="705"/>
      <c r="NHD1031" s="705"/>
      <c r="NHE1031" s="705"/>
      <c r="NHF1031" s="705"/>
      <c r="NHG1031" s="705"/>
      <c r="NHH1031" s="705"/>
      <c r="NHI1031" s="705"/>
      <c r="NHJ1031" s="705"/>
      <c r="NHK1031" s="705"/>
      <c r="NHL1031" s="705"/>
      <c r="NHM1031" s="705"/>
      <c r="NHN1031" s="705"/>
      <c r="NHO1031" s="705"/>
      <c r="NHP1031" s="705"/>
      <c r="NHQ1031" s="705"/>
      <c r="NHR1031" s="705"/>
      <c r="NHS1031" s="705"/>
      <c r="NHT1031" s="705"/>
      <c r="NHU1031" s="705"/>
      <c r="NHV1031" s="705"/>
      <c r="NHW1031" s="705"/>
      <c r="NHX1031" s="705"/>
      <c r="NHY1031" s="705"/>
      <c r="NHZ1031" s="705"/>
      <c r="NIA1031" s="705"/>
      <c r="NIB1031" s="705"/>
      <c r="NIC1031" s="705"/>
      <c r="NID1031" s="705"/>
      <c r="NIE1031" s="705"/>
      <c r="NIF1031" s="705"/>
      <c r="NIG1031" s="705"/>
      <c r="NIH1031" s="705"/>
      <c r="NII1031" s="705"/>
      <c r="NIJ1031" s="705"/>
      <c r="NIK1031" s="705"/>
      <c r="NIL1031" s="705"/>
      <c r="NIM1031" s="705"/>
      <c r="NIN1031" s="705"/>
      <c r="NIO1031" s="705"/>
      <c r="NIP1031" s="705"/>
      <c r="NIQ1031" s="705"/>
      <c r="NIR1031" s="705"/>
      <c r="NIS1031" s="705"/>
      <c r="NIT1031" s="705"/>
      <c r="NIU1031" s="705"/>
      <c r="NIV1031" s="705"/>
      <c r="NIW1031" s="705"/>
      <c r="NIX1031" s="705"/>
      <c r="NIY1031" s="705"/>
      <c r="NIZ1031" s="705"/>
      <c r="NJA1031" s="705"/>
      <c r="NJB1031" s="705"/>
      <c r="NJC1031" s="705"/>
      <c r="NJD1031" s="705"/>
      <c r="NJE1031" s="705"/>
      <c r="NJF1031" s="705"/>
      <c r="NJG1031" s="705"/>
      <c r="NJH1031" s="705"/>
      <c r="NJI1031" s="705"/>
      <c r="NJJ1031" s="705"/>
      <c r="NJK1031" s="705"/>
      <c r="NJL1031" s="705"/>
      <c r="NJM1031" s="705"/>
      <c r="NJN1031" s="705"/>
      <c r="NJO1031" s="705"/>
      <c r="NJP1031" s="705"/>
      <c r="NJQ1031" s="705"/>
      <c r="NJR1031" s="705"/>
      <c r="NJS1031" s="705"/>
      <c r="NJT1031" s="705"/>
      <c r="NJU1031" s="705"/>
      <c r="NJV1031" s="705"/>
      <c r="NJW1031" s="705"/>
      <c r="NJX1031" s="705"/>
      <c r="NJY1031" s="705"/>
      <c r="NJZ1031" s="705"/>
      <c r="NKA1031" s="705"/>
      <c r="NKB1031" s="705"/>
      <c r="NKC1031" s="705"/>
      <c r="NKD1031" s="705"/>
      <c r="NKE1031" s="705"/>
      <c r="NKF1031" s="705"/>
      <c r="NKG1031" s="705"/>
      <c r="NKH1031" s="705"/>
      <c r="NKI1031" s="705"/>
      <c r="NKJ1031" s="705"/>
      <c r="NKK1031" s="705"/>
      <c r="NKL1031" s="705"/>
      <c r="NKM1031" s="705"/>
      <c r="NKN1031" s="705"/>
      <c r="NKO1031" s="705"/>
      <c r="NKP1031" s="705"/>
      <c r="NKQ1031" s="705"/>
      <c r="NKR1031" s="705"/>
      <c r="NKS1031" s="705"/>
      <c r="NKT1031" s="705"/>
      <c r="NKU1031" s="705"/>
      <c r="NKV1031" s="705"/>
      <c r="NKW1031" s="705"/>
      <c r="NKX1031" s="705"/>
      <c r="NKY1031" s="705"/>
      <c r="NKZ1031" s="705"/>
      <c r="NLA1031" s="705"/>
      <c r="NLB1031" s="705"/>
      <c r="NLC1031" s="705"/>
      <c r="NLD1031" s="705"/>
      <c r="NLE1031" s="705"/>
      <c r="NLF1031" s="705"/>
      <c r="NLG1031" s="705"/>
      <c r="NLH1031" s="705"/>
      <c r="NLI1031" s="705"/>
      <c r="NLJ1031" s="705"/>
      <c r="NLK1031" s="705"/>
      <c r="NLL1031" s="705"/>
      <c r="NLM1031" s="705"/>
      <c r="NLN1031" s="705"/>
      <c r="NLO1031" s="705"/>
      <c r="NLP1031" s="705"/>
      <c r="NLQ1031" s="705"/>
      <c r="NLR1031" s="705"/>
      <c r="NLS1031" s="705"/>
      <c r="NLT1031" s="705"/>
      <c r="NLU1031" s="705"/>
      <c r="NLV1031" s="705"/>
      <c r="NLW1031" s="705"/>
      <c r="NLX1031" s="705"/>
      <c r="NLY1031" s="705"/>
      <c r="NLZ1031" s="705"/>
      <c r="NMA1031" s="705"/>
      <c r="NMB1031" s="705"/>
      <c r="NMC1031" s="705"/>
      <c r="NMD1031" s="705"/>
      <c r="NME1031" s="705"/>
      <c r="NMF1031" s="705"/>
      <c r="NMG1031" s="705"/>
      <c r="NMH1031" s="705"/>
      <c r="NMI1031" s="705"/>
      <c r="NMJ1031" s="705"/>
      <c r="NMK1031" s="705"/>
      <c r="NML1031" s="705"/>
      <c r="NMM1031" s="705"/>
      <c r="NMN1031" s="705"/>
      <c r="NMO1031" s="705"/>
      <c r="NMP1031" s="705"/>
      <c r="NMQ1031" s="705"/>
      <c r="NMR1031" s="705"/>
      <c r="NMS1031" s="705"/>
      <c r="NMT1031" s="705"/>
      <c r="NMU1031" s="705"/>
      <c r="NMV1031" s="705"/>
      <c r="NMW1031" s="705"/>
      <c r="NMX1031" s="705"/>
      <c r="NMY1031" s="705"/>
      <c r="NMZ1031" s="705"/>
      <c r="NNA1031" s="705"/>
      <c r="NNB1031" s="705"/>
      <c r="NNC1031" s="705"/>
      <c r="NND1031" s="705"/>
      <c r="NNE1031" s="705"/>
      <c r="NNF1031" s="705"/>
      <c r="NNG1031" s="705"/>
      <c r="NNH1031" s="705"/>
      <c r="NNI1031" s="705"/>
      <c r="NNJ1031" s="705"/>
      <c r="NNK1031" s="705"/>
      <c r="NNL1031" s="705"/>
      <c r="NNM1031" s="705"/>
      <c r="NNN1031" s="705"/>
      <c r="NNO1031" s="705"/>
      <c r="NNP1031" s="705"/>
      <c r="NNQ1031" s="705"/>
      <c r="NNR1031" s="705"/>
      <c r="NNS1031" s="705"/>
      <c r="NNT1031" s="705"/>
      <c r="NNU1031" s="705"/>
      <c r="NNV1031" s="705"/>
      <c r="NNW1031" s="705"/>
      <c r="NNX1031" s="705"/>
      <c r="NNY1031" s="705"/>
      <c r="NNZ1031" s="705"/>
      <c r="NOA1031" s="705"/>
      <c r="NOB1031" s="705"/>
      <c r="NOC1031" s="705"/>
      <c r="NOD1031" s="705"/>
      <c r="NOE1031" s="705"/>
      <c r="NOF1031" s="705"/>
      <c r="NOG1031" s="705"/>
      <c r="NOH1031" s="705"/>
      <c r="NOI1031" s="705"/>
      <c r="NOJ1031" s="705"/>
      <c r="NOK1031" s="705"/>
      <c r="NOL1031" s="705"/>
      <c r="NOM1031" s="705"/>
      <c r="NON1031" s="705"/>
      <c r="NOO1031" s="705"/>
      <c r="NOP1031" s="705"/>
      <c r="NOQ1031" s="705"/>
      <c r="NOR1031" s="705"/>
      <c r="NOS1031" s="705"/>
      <c r="NOT1031" s="705"/>
      <c r="NOU1031" s="705"/>
      <c r="NOV1031" s="705"/>
      <c r="NOW1031" s="705"/>
      <c r="NOX1031" s="705"/>
      <c r="NOY1031" s="705"/>
      <c r="NOZ1031" s="705"/>
      <c r="NPA1031" s="705"/>
      <c r="NPB1031" s="705"/>
      <c r="NPC1031" s="705"/>
      <c r="NPD1031" s="705"/>
      <c r="NPE1031" s="705"/>
      <c r="NPF1031" s="705"/>
      <c r="NPG1031" s="705"/>
      <c r="NPH1031" s="705"/>
      <c r="NPI1031" s="705"/>
      <c r="NPJ1031" s="705"/>
      <c r="NPK1031" s="705"/>
      <c r="NPL1031" s="705"/>
      <c r="NPM1031" s="705"/>
      <c r="NPN1031" s="705"/>
      <c r="NPO1031" s="705"/>
      <c r="NPP1031" s="705"/>
      <c r="NPQ1031" s="705"/>
      <c r="NPR1031" s="705"/>
      <c r="NPS1031" s="705"/>
      <c r="NPT1031" s="705"/>
      <c r="NPU1031" s="705"/>
      <c r="NPV1031" s="705"/>
      <c r="NPW1031" s="705"/>
      <c r="NPX1031" s="705"/>
      <c r="NPY1031" s="705"/>
      <c r="NPZ1031" s="705"/>
      <c r="NQA1031" s="705"/>
      <c r="NQB1031" s="705"/>
      <c r="NQC1031" s="705"/>
      <c r="NQD1031" s="705"/>
      <c r="NQE1031" s="705"/>
      <c r="NQF1031" s="705"/>
      <c r="NQG1031" s="705"/>
      <c r="NQH1031" s="705"/>
      <c r="NQI1031" s="705"/>
      <c r="NQJ1031" s="705"/>
      <c r="NQK1031" s="705"/>
      <c r="NQL1031" s="705"/>
      <c r="NQM1031" s="705"/>
      <c r="NQN1031" s="705"/>
      <c r="NQO1031" s="705"/>
      <c r="NQP1031" s="705"/>
      <c r="NQQ1031" s="705"/>
      <c r="NQR1031" s="705"/>
      <c r="NQS1031" s="705"/>
      <c r="NQT1031" s="705"/>
      <c r="NQU1031" s="705"/>
      <c r="NQV1031" s="705"/>
      <c r="NQW1031" s="705"/>
      <c r="NQX1031" s="705"/>
      <c r="NQY1031" s="705"/>
      <c r="NQZ1031" s="705"/>
      <c r="NRA1031" s="705"/>
      <c r="NRB1031" s="705"/>
      <c r="NRC1031" s="705"/>
      <c r="NRD1031" s="705"/>
      <c r="NRE1031" s="705"/>
      <c r="NRF1031" s="705"/>
      <c r="NRG1031" s="705"/>
      <c r="NRH1031" s="705"/>
      <c r="NRI1031" s="705"/>
      <c r="NRJ1031" s="705"/>
      <c r="NRK1031" s="705"/>
      <c r="NRL1031" s="705"/>
      <c r="NRM1031" s="705"/>
      <c r="NRN1031" s="705"/>
      <c r="NRO1031" s="705"/>
      <c r="NRP1031" s="705"/>
      <c r="NRQ1031" s="705"/>
      <c r="NRR1031" s="705"/>
      <c r="NRS1031" s="705"/>
      <c r="NRT1031" s="705"/>
      <c r="NRU1031" s="705"/>
      <c r="NRV1031" s="705"/>
      <c r="NRW1031" s="705"/>
      <c r="NRX1031" s="705"/>
      <c r="NRY1031" s="705"/>
      <c r="NRZ1031" s="705"/>
      <c r="NSA1031" s="705"/>
      <c r="NSB1031" s="705"/>
      <c r="NSC1031" s="705"/>
      <c r="NSD1031" s="705"/>
      <c r="NSE1031" s="705"/>
      <c r="NSF1031" s="705"/>
      <c r="NSG1031" s="705"/>
      <c r="NSH1031" s="705"/>
      <c r="NSI1031" s="705"/>
      <c r="NSJ1031" s="705"/>
      <c r="NSK1031" s="705"/>
      <c r="NSL1031" s="705"/>
      <c r="NSM1031" s="705"/>
      <c r="NSN1031" s="705"/>
      <c r="NSO1031" s="705"/>
      <c r="NSP1031" s="705"/>
      <c r="NSQ1031" s="705"/>
      <c r="NSR1031" s="705"/>
      <c r="NSS1031" s="705"/>
      <c r="NST1031" s="705"/>
      <c r="NSU1031" s="705"/>
      <c r="NSV1031" s="705"/>
      <c r="NSW1031" s="705"/>
      <c r="NSX1031" s="705"/>
      <c r="NSY1031" s="705"/>
      <c r="NSZ1031" s="705"/>
      <c r="NTA1031" s="705"/>
      <c r="NTB1031" s="705"/>
      <c r="NTC1031" s="705"/>
      <c r="NTD1031" s="705"/>
      <c r="NTE1031" s="705"/>
      <c r="NTF1031" s="705"/>
      <c r="NTG1031" s="705"/>
      <c r="NTH1031" s="705"/>
      <c r="NTI1031" s="705"/>
      <c r="NTJ1031" s="705"/>
      <c r="NTK1031" s="705"/>
      <c r="NTL1031" s="705"/>
      <c r="NTM1031" s="705"/>
      <c r="NTN1031" s="705"/>
      <c r="NTO1031" s="705"/>
      <c r="NTP1031" s="705"/>
      <c r="NTQ1031" s="705"/>
      <c r="NTR1031" s="705"/>
      <c r="NTS1031" s="705"/>
      <c r="NTT1031" s="705"/>
      <c r="NTU1031" s="705"/>
      <c r="NTV1031" s="705"/>
      <c r="NTW1031" s="705"/>
      <c r="NTX1031" s="705"/>
      <c r="NTY1031" s="705"/>
      <c r="NTZ1031" s="705"/>
      <c r="NUA1031" s="705"/>
      <c r="NUB1031" s="705"/>
      <c r="NUC1031" s="705"/>
      <c r="NUD1031" s="705"/>
      <c r="NUE1031" s="705"/>
      <c r="NUF1031" s="705"/>
      <c r="NUG1031" s="705"/>
      <c r="NUH1031" s="705"/>
      <c r="NUI1031" s="705"/>
      <c r="NUJ1031" s="705"/>
      <c r="NUK1031" s="705"/>
      <c r="NUL1031" s="705"/>
      <c r="NUM1031" s="705"/>
      <c r="NUN1031" s="705"/>
      <c r="NUO1031" s="705"/>
      <c r="NUP1031" s="705"/>
      <c r="NUQ1031" s="705"/>
      <c r="NUR1031" s="705"/>
      <c r="NUS1031" s="705"/>
      <c r="NUT1031" s="705"/>
      <c r="NUU1031" s="705"/>
      <c r="NUV1031" s="705"/>
      <c r="NUW1031" s="705"/>
      <c r="NUX1031" s="705"/>
      <c r="NUY1031" s="705"/>
      <c r="NUZ1031" s="705"/>
      <c r="NVA1031" s="705"/>
      <c r="NVB1031" s="705"/>
      <c r="NVC1031" s="705"/>
      <c r="NVD1031" s="705"/>
      <c r="NVE1031" s="705"/>
      <c r="NVF1031" s="705"/>
      <c r="NVG1031" s="705"/>
      <c r="NVH1031" s="705"/>
      <c r="NVI1031" s="705"/>
      <c r="NVJ1031" s="705"/>
      <c r="NVK1031" s="705"/>
      <c r="NVL1031" s="705"/>
      <c r="NVM1031" s="705"/>
      <c r="NVN1031" s="705"/>
      <c r="NVO1031" s="705"/>
      <c r="NVP1031" s="705"/>
      <c r="NVQ1031" s="705"/>
      <c r="NVR1031" s="705"/>
      <c r="NVS1031" s="705"/>
      <c r="NVT1031" s="705"/>
      <c r="NVU1031" s="705"/>
      <c r="NVV1031" s="705"/>
      <c r="NVW1031" s="705"/>
      <c r="NVX1031" s="705"/>
      <c r="NVY1031" s="705"/>
      <c r="NVZ1031" s="705"/>
      <c r="NWA1031" s="705"/>
      <c r="NWB1031" s="705"/>
      <c r="NWC1031" s="705"/>
      <c r="NWD1031" s="705"/>
      <c r="NWE1031" s="705"/>
      <c r="NWF1031" s="705"/>
      <c r="NWG1031" s="705"/>
      <c r="NWH1031" s="705"/>
      <c r="NWI1031" s="705"/>
      <c r="NWJ1031" s="705"/>
      <c r="NWK1031" s="705"/>
      <c r="NWL1031" s="705"/>
      <c r="NWM1031" s="705"/>
      <c r="NWN1031" s="705"/>
      <c r="NWO1031" s="705"/>
      <c r="NWP1031" s="705"/>
      <c r="NWQ1031" s="705"/>
      <c r="NWR1031" s="705"/>
      <c r="NWS1031" s="705"/>
      <c r="NWT1031" s="705"/>
      <c r="NWU1031" s="705"/>
      <c r="NWV1031" s="705"/>
      <c r="NWW1031" s="705"/>
      <c r="NWX1031" s="705"/>
      <c r="NWY1031" s="705"/>
      <c r="NWZ1031" s="705"/>
      <c r="NXA1031" s="705"/>
      <c r="NXB1031" s="705"/>
      <c r="NXC1031" s="705"/>
      <c r="NXD1031" s="705"/>
      <c r="NXE1031" s="705"/>
      <c r="NXF1031" s="705"/>
      <c r="NXG1031" s="705"/>
      <c r="NXH1031" s="705"/>
      <c r="NXI1031" s="705"/>
      <c r="NXJ1031" s="705"/>
      <c r="NXK1031" s="705"/>
      <c r="NXL1031" s="705"/>
      <c r="NXM1031" s="705"/>
      <c r="NXN1031" s="705"/>
      <c r="NXO1031" s="705"/>
      <c r="NXP1031" s="705"/>
      <c r="NXQ1031" s="705"/>
      <c r="NXR1031" s="705"/>
      <c r="NXS1031" s="705"/>
      <c r="NXT1031" s="705"/>
      <c r="NXU1031" s="705"/>
      <c r="NXV1031" s="705"/>
      <c r="NXW1031" s="705"/>
      <c r="NXX1031" s="705"/>
      <c r="NXY1031" s="705"/>
      <c r="NXZ1031" s="705"/>
      <c r="NYA1031" s="705"/>
      <c r="NYB1031" s="705"/>
      <c r="NYC1031" s="705"/>
      <c r="NYD1031" s="705"/>
      <c r="NYE1031" s="705"/>
      <c r="NYF1031" s="705"/>
      <c r="NYG1031" s="705"/>
      <c r="NYH1031" s="705"/>
      <c r="NYI1031" s="705"/>
      <c r="NYJ1031" s="705"/>
      <c r="NYK1031" s="705"/>
      <c r="NYL1031" s="705"/>
      <c r="NYM1031" s="705"/>
      <c r="NYN1031" s="705"/>
      <c r="NYO1031" s="705"/>
      <c r="NYP1031" s="705"/>
      <c r="NYQ1031" s="705"/>
      <c r="NYR1031" s="705"/>
      <c r="NYS1031" s="705"/>
      <c r="NYT1031" s="705"/>
      <c r="NYU1031" s="705"/>
      <c r="NYV1031" s="705"/>
      <c r="NYW1031" s="705"/>
      <c r="NYX1031" s="705"/>
      <c r="NYY1031" s="705"/>
      <c r="NYZ1031" s="705"/>
      <c r="NZA1031" s="705"/>
      <c r="NZB1031" s="705"/>
      <c r="NZC1031" s="705"/>
      <c r="NZD1031" s="705"/>
      <c r="NZE1031" s="705"/>
      <c r="NZF1031" s="705"/>
      <c r="NZG1031" s="705"/>
      <c r="NZH1031" s="705"/>
      <c r="NZI1031" s="705"/>
      <c r="NZJ1031" s="705"/>
      <c r="NZK1031" s="705"/>
      <c r="NZL1031" s="705"/>
      <c r="NZM1031" s="705"/>
      <c r="NZN1031" s="705"/>
      <c r="NZO1031" s="705"/>
      <c r="NZP1031" s="705"/>
      <c r="NZQ1031" s="705"/>
      <c r="NZR1031" s="705"/>
      <c r="NZS1031" s="705"/>
      <c r="NZT1031" s="705"/>
      <c r="NZU1031" s="705"/>
      <c r="NZV1031" s="705"/>
      <c r="NZW1031" s="705"/>
      <c r="NZX1031" s="705"/>
      <c r="NZY1031" s="705"/>
      <c r="NZZ1031" s="705"/>
      <c r="OAA1031" s="705"/>
      <c r="OAB1031" s="705"/>
      <c r="OAC1031" s="705"/>
      <c r="OAD1031" s="705"/>
      <c r="OAE1031" s="705"/>
      <c r="OAF1031" s="705"/>
      <c r="OAG1031" s="705"/>
      <c r="OAH1031" s="705"/>
      <c r="OAI1031" s="705"/>
      <c r="OAJ1031" s="705"/>
      <c r="OAK1031" s="705"/>
      <c r="OAL1031" s="705"/>
      <c r="OAM1031" s="705"/>
      <c r="OAN1031" s="705"/>
      <c r="OAO1031" s="705"/>
      <c r="OAP1031" s="705"/>
      <c r="OAQ1031" s="705"/>
      <c r="OAR1031" s="705"/>
      <c r="OAS1031" s="705"/>
      <c r="OAT1031" s="705"/>
      <c r="OAU1031" s="705"/>
      <c r="OAV1031" s="705"/>
      <c r="OAW1031" s="705"/>
      <c r="OAX1031" s="705"/>
      <c r="OAY1031" s="705"/>
      <c r="OAZ1031" s="705"/>
      <c r="OBA1031" s="705"/>
      <c r="OBB1031" s="705"/>
      <c r="OBC1031" s="705"/>
      <c r="OBD1031" s="705"/>
      <c r="OBE1031" s="705"/>
      <c r="OBF1031" s="705"/>
      <c r="OBG1031" s="705"/>
      <c r="OBH1031" s="705"/>
      <c r="OBI1031" s="705"/>
      <c r="OBJ1031" s="705"/>
      <c r="OBK1031" s="705"/>
      <c r="OBL1031" s="705"/>
      <c r="OBM1031" s="705"/>
      <c r="OBN1031" s="705"/>
      <c r="OBO1031" s="705"/>
      <c r="OBP1031" s="705"/>
      <c r="OBQ1031" s="705"/>
      <c r="OBR1031" s="705"/>
      <c r="OBS1031" s="705"/>
      <c r="OBT1031" s="705"/>
      <c r="OBU1031" s="705"/>
      <c r="OBV1031" s="705"/>
      <c r="OBW1031" s="705"/>
      <c r="OBX1031" s="705"/>
      <c r="OBY1031" s="705"/>
      <c r="OBZ1031" s="705"/>
      <c r="OCA1031" s="705"/>
      <c r="OCB1031" s="705"/>
      <c r="OCC1031" s="705"/>
      <c r="OCD1031" s="705"/>
      <c r="OCE1031" s="705"/>
      <c r="OCF1031" s="705"/>
      <c r="OCG1031" s="705"/>
      <c r="OCH1031" s="705"/>
      <c r="OCI1031" s="705"/>
      <c r="OCJ1031" s="705"/>
      <c r="OCK1031" s="705"/>
      <c r="OCL1031" s="705"/>
      <c r="OCM1031" s="705"/>
      <c r="OCN1031" s="705"/>
      <c r="OCO1031" s="705"/>
      <c r="OCP1031" s="705"/>
      <c r="OCQ1031" s="705"/>
      <c r="OCR1031" s="705"/>
      <c r="OCS1031" s="705"/>
      <c r="OCT1031" s="705"/>
      <c r="OCU1031" s="705"/>
      <c r="OCV1031" s="705"/>
      <c r="OCW1031" s="705"/>
      <c r="OCX1031" s="705"/>
      <c r="OCY1031" s="705"/>
      <c r="OCZ1031" s="705"/>
      <c r="ODA1031" s="705"/>
      <c r="ODB1031" s="705"/>
      <c r="ODC1031" s="705"/>
      <c r="ODD1031" s="705"/>
      <c r="ODE1031" s="705"/>
      <c r="ODF1031" s="705"/>
      <c r="ODG1031" s="705"/>
      <c r="ODH1031" s="705"/>
      <c r="ODI1031" s="705"/>
      <c r="ODJ1031" s="705"/>
      <c r="ODK1031" s="705"/>
      <c r="ODL1031" s="705"/>
      <c r="ODM1031" s="705"/>
      <c r="ODN1031" s="705"/>
      <c r="ODO1031" s="705"/>
      <c r="ODP1031" s="705"/>
      <c r="ODQ1031" s="705"/>
      <c r="ODR1031" s="705"/>
      <c r="ODS1031" s="705"/>
      <c r="ODT1031" s="705"/>
      <c r="ODU1031" s="705"/>
      <c r="ODV1031" s="705"/>
      <c r="ODW1031" s="705"/>
      <c r="ODX1031" s="705"/>
      <c r="ODY1031" s="705"/>
      <c r="ODZ1031" s="705"/>
      <c r="OEA1031" s="705"/>
      <c r="OEB1031" s="705"/>
      <c r="OEC1031" s="705"/>
      <c r="OED1031" s="705"/>
      <c r="OEE1031" s="705"/>
      <c r="OEF1031" s="705"/>
      <c r="OEG1031" s="705"/>
      <c r="OEH1031" s="705"/>
      <c r="OEI1031" s="705"/>
      <c r="OEJ1031" s="705"/>
      <c r="OEK1031" s="705"/>
      <c r="OEL1031" s="705"/>
      <c r="OEM1031" s="705"/>
      <c r="OEN1031" s="705"/>
      <c r="OEO1031" s="705"/>
      <c r="OEP1031" s="705"/>
      <c r="OEQ1031" s="705"/>
      <c r="OER1031" s="705"/>
      <c r="OES1031" s="705"/>
      <c r="OET1031" s="705"/>
      <c r="OEU1031" s="705"/>
      <c r="OEV1031" s="705"/>
      <c r="OEW1031" s="705"/>
      <c r="OEX1031" s="705"/>
      <c r="OEY1031" s="705"/>
      <c r="OEZ1031" s="705"/>
      <c r="OFA1031" s="705"/>
      <c r="OFB1031" s="705"/>
      <c r="OFC1031" s="705"/>
      <c r="OFD1031" s="705"/>
      <c r="OFE1031" s="705"/>
      <c r="OFF1031" s="705"/>
      <c r="OFG1031" s="705"/>
      <c r="OFH1031" s="705"/>
      <c r="OFI1031" s="705"/>
      <c r="OFJ1031" s="705"/>
      <c r="OFK1031" s="705"/>
      <c r="OFL1031" s="705"/>
      <c r="OFM1031" s="705"/>
      <c r="OFN1031" s="705"/>
      <c r="OFO1031" s="705"/>
      <c r="OFP1031" s="705"/>
      <c r="OFQ1031" s="705"/>
      <c r="OFR1031" s="705"/>
      <c r="OFS1031" s="705"/>
      <c r="OFT1031" s="705"/>
      <c r="OFU1031" s="705"/>
      <c r="OFV1031" s="705"/>
      <c r="OFW1031" s="705"/>
      <c r="OFX1031" s="705"/>
      <c r="OFY1031" s="705"/>
      <c r="OFZ1031" s="705"/>
      <c r="OGA1031" s="705"/>
      <c r="OGB1031" s="705"/>
      <c r="OGC1031" s="705"/>
      <c r="OGD1031" s="705"/>
      <c r="OGE1031" s="705"/>
      <c r="OGF1031" s="705"/>
      <c r="OGG1031" s="705"/>
      <c r="OGH1031" s="705"/>
      <c r="OGI1031" s="705"/>
      <c r="OGJ1031" s="705"/>
      <c r="OGK1031" s="705"/>
      <c r="OGL1031" s="705"/>
      <c r="OGM1031" s="705"/>
      <c r="OGN1031" s="705"/>
      <c r="OGO1031" s="705"/>
      <c r="OGP1031" s="705"/>
      <c r="OGQ1031" s="705"/>
      <c r="OGR1031" s="705"/>
      <c r="OGS1031" s="705"/>
      <c r="OGT1031" s="705"/>
      <c r="OGU1031" s="705"/>
      <c r="OGV1031" s="705"/>
      <c r="OGW1031" s="705"/>
      <c r="OGX1031" s="705"/>
      <c r="OGY1031" s="705"/>
      <c r="OGZ1031" s="705"/>
      <c r="OHA1031" s="705"/>
      <c r="OHB1031" s="705"/>
      <c r="OHC1031" s="705"/>
      <c r="OHD1031" s="705"/>
      <c r="OHE1031" s="705"/>
      <c r="OHF1031" s="705"/>
      <c r="OHG1031" s="705"/>
      <c r="OHH1031" s="705"/>
      <c r="OHI1031" s="705"/>
      <c r="OHJ1031" s="705"/>
      <c r="OHK1031" s="705"/>
      <c r="OHL1031" s="705"/>
      <c r="OHM1031" s="705"/>
      <c r="OHN1031" s="705"/>
      <c r="OHO1031" s="705"/>
      <c r="OHP1031" s="705"/>
      <c r="OHQ1031" s="705"/>
      <c r="OHR1031" s="705"/>
      <c r="OHS1031" s="705"/>
      <c r="OHT1031" s="705"/>
      <c r="OHU1031" s="705"/>
      <c r="OHV1031" s="705"/>
      <c r="OHW1031" s="705"/>
      <c r="OHX1031" s="705"/>
      <c r="OHY1031" s="705"/>
      <c r="OHZ1031" s="705"/>
      <c r="OIA1031" s="705"/>
      <c r="OIB1031" s="705"/>
      <c r="OIC1031" s="705"/>
      <c r="OID1031" s="705"/>
      <c r="OIE1031" s="705"/>
      <c r="OIF1031" s="705"/>
      <c r="OIG1031" s="705"/>
      <c r="OIH1031" s="705"/>
      <c r="OII1031" s="705"/>
      <c r="OIJ1031" s="705"/>
      <c r="OIK1031" s="705"/>
      <c r="OIL1031" s="705"/>
      <c r="OIM1031" s="705"/>
      <c r="OIN1031" s="705"/>
      <c r="OIO1031" s="705"/>
      <c r="OIP1031" s="705"/>
      <c r="OIQ1031" s="705"/>
      <c r="OIR1031" s="705"/>
      <c r="OIS1031" s="705"/>
      <c r="OIT1031" s="705"/>
      <c r="OIU1031" s="705"/>
      <c r="OIV1031" s="705"/>
      <c r="OIW1031" s="705"/>
      <c r="OIX1031" s="705"/>
      <c r="OIY1031" s="705"/>
      <c r="OIZ1031" s="705"/>
      <c r="OJA1031" s="705"/>
      <c r="OJB1031" s="705"/>
      <c r="OJC1031" s="705"/>
      <c r="OJD1031" s="705"/>
      <c r="OJE1031" s="705"/>
      <c r="OJF1031" s="705"/>
      <c r="OJG1031" s="705"/>
      <c r="OJH1031" s="705"/>
      <c r="OJI1031" s="705"/>
      <c r="OJJ1031" s="705"/>
      <c r="OJK1031" s="705"/>
      <c r="OJL1031" s="705"/>
      <c r="OJM1031" s="705"/>
      <c r="OJN1031" s="705"/>
      <c r="OJO1031" s="705"/>
      <c r="OJP1031" s="705"/>
      <c r="OJQ1031" s="705"/>
      <c r="OJR1031" s="705"/>
      <c r="OJS1031" s="705"/>
      <c r="OJT1031" s="705"/>
      <c r="OJU1031" s="705"/>
      <c r="OJV1031" s="705"/>
      <c r="OJW1031" s="705"/>
      <c r="OJX1031" s="705"/>
      <c r="OJY1031" s="705"/>
      <c r="OJZ1031" s="705"/>
      <c r="OKA1031" s="705"/>
      <c r="OKB1031" s="705"/>
      <c r="OKC1031" s="705"/>
      <c r="OKD1031" s="705"/>
      <c r="OKE1031" s="705"/>
      <c r="OKF1031" s="705"/>
      <c r="OKG1031" s="705"/>
      <c r="OKH1031" s="705"/>
      <c r="OKI1031" s="705"/>
      <c r="OKJ1031" s="705"/>
      <c r="OKK1031" s="705"/>
      <c r="OKL1031" s="705"/>
      <c r="OKM1031" s="705"/>
      <c r="OKN1031" s="705"/>
      <c r="OKO1031" s="705"/>
      <c r="OKP1031" s="705"/>
      <c r="OKQ1031" s="705"/>
      <c r="OKR1031" s="705"/>
      <c r="OKS1031" s="705"/>
      <c r="OKT1031" s="705"/>
      <c r="OKU1031" s="705"/>
      <c r="OKV1031" s="705"/>
      <c r="OKW1031" s="705"/>
      <c r="OKX1031" s="705"/>
      <c r="OKY1031" s="705"/>
      <c r="OKZ1031" s="705"/>
      <c r="OLA1031" s="705"/>
      <c r="OLB1031" s="705"/>
      <c r="OLC1031" s="705"/>
      <c r="OLD1031" s="705"/>
      <c r="OLE1031" s="705"/>
      <c r="OLF1031" s="705"/>
      <c r="OLG1031" s="705"/>
      <c r="OLH1031" s="705"/>
      <c r="OLI1031" s="705"/>
      <c r="OLJ1031" s="705"/>
      <c r="OLK1031" s="705"/>
      <c r="OLL1031" s="705"/>
      <c r="OLM1031" s="705"/>
      <c r="OLN1031" s="705"/>
      <c r="OLO1031" s="705"/>
      <c r="OLP1031" s="705"/>
      <c r="OLQ1031" s="705"/>
      <c r="OLR1031" s="705"/>
      <c r="OLS1031" s="705"/>
      <c r="OLT1031" s="705"/>
      <c r="OLU1031" s="705"/>
      <c r="OLV1031" s="705"/>
      <c r="OLW1031" s="705"/>
      <c r="OLX1031" s="705"/>
      <c r="OLY1031" s="705"/>
      <c r="OLZ1031" s="705"/>
      <c r="OMA1031" s="705"/>
      <c r="OMB1031" s="705"/>
      <c r="OMC1031" s="705"/>
      <c r="OMD1031" s="705"/>
      <c r="OME1031" s="705"/>
      <c r="OMF1031" s="705"/>
      <c r="OMG1031" s="705"/>
      <c r="OMH1031" s="705"/>
      <c r="OMI1031" s="705"/>
      <c r="OMJ1031" s="705"/>
      <c r="OMK1031" s="705"/>
      <c r="OML1031" s="705"/>
      <c r="OMM1031" s="705"/>
      <c r="OMN1031" s="705"/>
      <c r="OMO1031" s="705"/>
      <c r="OMP1031" s="705"/>
      <c r="OMQ1031" s="705"/>
      <c r="OMR1031" s="705"/>
      <c r="OMS1031" s="705"/>
      <c r="OMT1031" s="705"/>
      <c r="OMU1031" s="705"/>
      <c r="OMV1031" s="705"/>
      <c r="OMW1031" s="705"/>
      <c r="OMX1031" s="705"/>
      <c r="OMY1031" s="705"/>
      <c r="OMZ1031" s="705"/>
      <c r="ONA1031" s="705"/>
      <c r="ONB1031" s="705"/>
      <c r="ONC1031" s="705"/>
      <c r="OND1031" s="705"/>
      <c r="ONE1031" s="705"/>
      <c r="ONF1031" s="705"/>
      <c r="ONG1031" s="705"/>
      <c r="ONH1031" s="705"/>
      <c r="ONI1031" s="705"/>
      <c r="ONJ1031" s="705"/>
      <c r="ONK1031" s="705"/>
      <c r="ONL1031" s="705"/>
      <c r="ONM1031" s="705"/>
      <c r="ONN1031" s="705"/>
      <c r="ONO1031" s="705"/>
      <c r="ONP1031" s="705"/>
      <c r="ONQ1031" s="705"/>
      <c r="ONR1031" s="705"/>
      <c r="ONS1031" s="705"/>
      <c r="ONT1031" s="705"/>
      <c r="ONU1031" s="705"/>
      <c r="ONV1031" s="705"/>
      <c r="ONW1031" s="705"/>
      <c r="ONX1031" s="705"/>
      <c r="ONY1031" s="705"/>
      <c r="ONZ1031" s="705"/>
      <c r="OOA1031" s="705"/>
      <c r="OOB1031" s="705"/>
      <c r="OOC1031" s="705"/>
      <c r="OOD1031" s="705"/>
      <c r="OOE1031" s="705"/>
      <c r="OOF1031" s="705"/>
      <c r="OOG1031" s="705"/>
      <c r="OOH1031" s="705"/>
      <c r="OOI1031" s="705"/>
      <c r="OOJ1031" s="705"/>
      <c r="OOK1031" s="705"/>
      <c r="OOL1031" s="705"/>
      <c r="OOM1031" s="705"/>
      <c r="OON1031" s="705"/>
      <c r="OOO1031" s="705"/>
      <c r="OOP1031" s="705"/>
      <c r="OOQ1031" s="705"/>
      <c r="OOR1031" s="705"/>
      <c r="OOS1031" s="705"/>
      <c r="OOT1031" s="705"/>
      <c r="OOU1031" s="705"/>
      <c r="OOV1031" s="705"/>
      <c r="OOW1031" s="705"/>
      <c r="OOX1031" s="705"/>
      <c r="OOY1031" s="705"/>
      <c r="OOZ1031" s="705"/>
      <c r="OPA1031" s="705"/>
      <c r="OPB1031" s="705"/>
      <c r="OPC1031" s="705"/>
      <c r="OPD1031" s="705"/>
      <c r="OPE1031" s="705"/>
      <c r="OPF1031" s="705"/>
      <c r="OPG1031" s="705"/>
      <c r="OPH1031" s="705"/>
      <c r="OPI1031" s="705"/>
      <c r="OPJ1031" s="705"/>
      <c r="OPK1031" s="705"/>
      <c r="OPL1031" s="705"/>
      <c r="OPM1031" s="705"/>
      <c r="OPN1031" s="705"/>
      <c r="OPO1031" s="705"/>
      <c r="OPP1031" s="705"/>
      <c r="OPQ1031" s="705"/>
      <c r="OPR1031" s="705"/>
      <c r="OPS1031" s="705"/>
      <c r="OPT1031" s="705"/>
      <c r="OPU1031" s="705"/>
      <c r="OPV1031" s="705"/>
      <c r="OPW1031" s="705"/>
      <c r="OPX1031" s="705"/>
      <c r="OPY1031" s="705"/>
      <c r="OPZ1031" s="705"/>
      <c r="OQA1031" s="705"/>
      <c r="OQB1031" s="705"/>
      <c r="OQC1031" s="705"/>
      <c r="OQD1031" s="705"/>
      <c r="OQE1031" s="705"/>
      <c r="OQF1031" s="705"/>
      <c r="OQG1031" s="705"/>
      <c r="OQH1031" s="705"/>
      <c r="OQI1031" s="705"/>
      <c r="OQJ1031" s="705"/>
      <c r="OQK1031" s="705"/>
      <c r="OQL1031" s="705"/>
      <c r="OQM1031" s="705"/>
      <c r="OQN1031" s="705"/>
      <c r="OQO1031" s="705"/>
      <c r="OQP1031" s="705"/>
      <c r="OQQ1031" s="705"/>
      <c r="OQR1031" s="705"/>
      <c r="OQS1031" s="705"/>
      <c r="OQT1031" s="705"/>
      <c r="OQU1031" s="705"/>
      <c r="OQV1031" s="705"/>
      <c r="OQW1031" s="705"/>
      <c r="OQX1031" s="705"/>
      <c r="OQY1031" s="705"/>
      <c r="OQZ1031" s="705"/>
      <c r="ORA1031" s="705"/>
      <c r="ORB1031" s="705"/>
      <c r="ORC1031" s="705"/>
      <c r="ORD1031" s="705"/>
      <c r="ORE1031" s="705"/>
      <c r="ORF1031" s="705"/>
      <c r="ORG1031" s="705"/>
      <c r="ORH1031" s="705"/>
      <c r="ORI1031" s="705"/>
      <c r="ORJ1031" s="705"/>
      <c r="ORK1031" s="705"/>
      <c r="ORL1031" s="705"/>
      <c r="ORM1031" s="705"/>
      <c r="ORN1031" s="705"/>
      <c r="ORO1031" s="705"/>
      <c r="ORP1031" s="705"/>
      <c r="ORQ1031" s="705"/>
      <c r="ORR1031" s="705"/>
      <c r="ORS1031" s="705"/>
      <c r="ORT1031" s="705"/>
      <c r="ORU1031" s="705"/>
      <c r="ORV1031" s="705"/>
      <c r="ORW1031" s="705"/>
      <c r="ORX1031" s="705"/>
      <c r="ORY1031" s="705"/>
      <c r="ORZ1031" s="705"/>
      <c r="OSA1031" s="705"/>
      <c r="OSB1031" s="705"/>
      <c r="OSC1031" s="705"/>
      <c r="OSD1031" s="705"/>
      <c r="OSE1031" s="705"/>
      <c r="OSF1031" s="705"/>
      <c r="OSG1031" s="705"/>
      <c r="OSH1031" s="705"/>
      <c r="OSI1031" s="705"/>
      <c r="OSJ1031" s="705"/>
      <c r="OSK1031" s="705"/>
      <c r="OSL1031" s="705"/>
      <c r="OSM1031" s="705"/>
      <c r="OSN1031" s="705"/>
      <c r="OSO1031" s="705"/>
      <c r="OSP1031" s="705"/>
      <c r="OSQ1031" s="705"/>
      <c r="OSR1031" s="705"/>
      <c r="OSS1031" s="705"/>
      <c r="OST1031" s="705"/>
      <c r="OSU1031" s="705"/>
      <c r="OSV1031" s="705"/>
      <c r="OSW1031" s="705"/>
      <c r="OSX1031" s="705"/>
      <c r="OSY1031" s="705"/>
      <c r="OSZ1031" s="705"/>
      <c r="OTA1031" s="705"/>
      <c r="OTB1031" s="705"/>
      <c r="OTC1031" s="705"/>
      <c r="OTD1031" s="705"/>
      <c r="OTE1031" s="705"/>
      <c r="OTF1031" s="705"/>
      <c r="OTG1031" s="705"/>
      <c r="OTH1031" s="705"/>
      <c r="OTI1031" s="705"/>
      <c r="OTJ1031" s="705"/>
      <c r="OTK1031" s="705"/>
      <c r="OTL1031" s="705"/>
      <c r="OTM1031" s="705"/>
      <c r="OTN1031" s="705"/>
      <c r="OTO1031" s="705"/>
      <c r="OTP1031" s="705"/>
      <c r="OTQ1031" s="705"/>
      <c r="OTR1031" s="705"/>
      <c r="OTS1031" s="705"/>
      <c r="OTT1031" s="705"/>
      <c r="OTU1031" s="705"/>
      <c r="OTV1031" s="705"/>
      <c r="OTW1031" s="705"/>
      <c r="OTX1031" s="705"/>
      <c r="OTY1031" s="705"/>
      <c r="OTZ1031" s="705"/>
      <c r="OUA1031" s="705"/>
      <c r="OUB1031" s="705"/>
      <c r="OUC1031" s="705"/>
      <c r="OUD1031" s="705"/>
      <c r="OUE1031" s="705"/>
      <c r="OUF1031" s="705"/>
      <c r="OUG1031" s="705"/>
      <c r="OUH1031" s="705"/>
      <c r="OUI1031" s="705"/>
      <c r="OUJ1031" s="705"/>
      <c r="OUK1031" s="705"/>
      <c r="OUL1031" s="705"/>
      <c r="OUM1031" s="705"/>
      <c r="OUN1031" s="705"/>
      <c r="OUO1031" s="705"/>
      <c r="OUP1031" s="705"/>
      <c r="OUQ1031" s="705"/>
      <c r="OUR1031" s="705"/>
      <c r="OUS1031" s="705"/>
      <c r="OUT1031" s="705"/>
      <c r="OUU1031" s="705"/>
      <c r="OUV1031" s="705"/>
      <c r="OUW1031" s="705"/>
      <c r="OUX1031" s="705"/>
      <c r="OUY1031" s="705"/>
      <c r="OUZ1031" s="705"/>
      <c r="OVA1031" s="705"/>
      <c r="OVB1031" s="705"/>
      <c r="OVC1031" s="705"/>
      <c r="OVD1031" s="705"/>
      <c r="OVE1031" s="705"/>
      <c r="OVF1031" s="705"/>
      <c r="OVG1031" s="705"/>
      <c r="OVH1031" s="705"/>
      <c r="OVI1031" s="705"/>
      <c r="OVJ1031" s="705"/>
      <c r="OVK1031" s="705"/>
      <c r="OVL1031" s="705"/>
      <c r="OVM1031" s="705"/>
      <c r="OVN1031" s="705"/>
      <c r="OVO1031" s="705"/>
      <c r="OVP1031" s="705"/>
      <c r="OVQ1031" s="705"/>
      <c r="OVR1031" s="705"/>
      <c r="OVS1031" s="705"/>
      <c r="OVT1031" s="705"/>
      <c r="OVU1031" s="705"/>
      <c r="OVV1031" s="705"/>
      <c r="OVW1031" s="705"/>
      <c r="OVX1031" s="705"/>
      <c r="OVY1031" s="705"/>
      <c r="OVZ1031" s="705"/>
      <c r="OWA1031" s="705"/>
      <c r="OWB1031" s="705"/>
      <c r="OWC1031" s="705"/>
      <c r="OWD1031" s="705"/>
      <c r="OWE1031" s="705"/>
      <c r="OWF1031" s="705"/>
      <c r="OWG1031" s="705"/>
      <c r="OWH1031" s="705"/>
      <c r="OWI1031" s="705"/>
      <c r="OWJ1031" s="705"/>
      <c r="OWK1031" s="705"/>
      <c r="OWL1031" s="705"/>
      <c r="OWM1031" s="705"/>
      <c r="OWN1031" s="705"/>
      <c r="OWO1031" s="705"/>
      <c r="OWP1031" s="705"/>
      <c r="OWQ1031" s="705"/>
      <c r="OWR1031" s="705"/>
      <c r="OWS1031" s="705"/>
      <c r="OWT1031" s="705"/>
      <c r="OWU1031" s="705"/>
      <c r="OWV1031" s="705"/>
      <c r="OWW1031" s="705"/>
      <c r="OWX1031" s="705"/>
      <c r="OWY1031" s="705"/>
      <c r="OWZ1031" s="705"/>
      <c r="OXA1031" s="705"/>
      <c r="OXB1031" s="705"/>
      <c r="OXC1031" s="705"/>
      <c r="OXD1031" s="705"/>
      <c r="OXE1031" s="705"/>
      <c r="OXF1031" s="705"/>
      <c r="OXG1031" s="705"/>
      <c r="OXH1031" s="705"/>
      <c r="OXI1031" s="705"/>
      <c r="OXJ1031" s="705"/>
      <c r="OXK1031" s="705"/>
      <c r="OXL1031" s="705"/>
      <c r="OXM1031" s="705"/>
      <c r="OXN1031" s="705"/>
      <c r="OXO1031" s="705"/>
      <c r="OXP1031" s="705"/>
      <c r="OXQ1031" s="705"/>
      <c r="OXR1031" s="705"/>
      <c r="OXS1031" s="705"/>
      <c r="OXT1031" s="705"/>
      <c r="OXU1031" s="705"/>
      <c r="OXV1031" s="705"/>
      <c r="OXW1031" s="705"/>
      <c r="OXX1031" s="705"/>
      <c r="OXY1031" s="705"/>
      <c r="OXZ1031" s="705"/>
      <c r="OYA1031" s="705"/>
      <c r="OYB1031" s="705"/>
      <c r="OYC1031" s="705"/>
      <c r="OYD1031" s="705"/>
      <c r="OYE1031" s="705"/>
      <c r="OYF1031" s="705"/>
      <c r="OYG1031" s="705"/>
      <c r="OYH1031" s="705"/>
      <c r="OYI1031" s="705"/>
      <c r="OYJ1031" s="705"/>
      <c r="OYK1031" s="705"/>
      <c r="OYL1031" s="705"/>
      <c r="OYM1031" s="705"/>
      <c r="OYN1031" s="705"/>
      <c r="OYO1031" s="705"/>
      <c r="OYP1031" s="705"/>
      <c r="OYQ1031" s="705"/>
      <c r="OYR1031" s="705"/>
      <c r="OYS1031" s="705"/>
      <c r="OYT1031" s="705"/>
      <c r="OYU1031" s="705"/>
      <c r="OYV1031" s="705"/>
      <c r="OYW1031" s="705"/>
      <c r="OYX1031" s="705"/>
      <c r="OYY1031" s="705"/>
      <c r="OYZ1031" s="705"/>
      <c r="OZA1031" s="705"/>
      <c r="OZB1031" s="705"/>
      <c r="OZC1031" s="705"/>
      <c r="OZD1031" s="705"/>
      <c r="OZE1031" s="705"/>
      <c r="OZF1031" s="705"/>
      <c r="OZG1031" s="705"/>
      <c r="OZH1031" s="705"/>
      <c r="OZI1031" s="705"/>
      <c r="OZJ1031" s="705"/>
      <c r="OZK1031" s="705"/>
      <c r="OZL1031" s="705"/>
      <c r="OZM1031" s="705"/>
      <c r="OZN1031" s="705"/>
      <c r="OZO1031" s="705"/>
      <c r="OZP1031" s="705"/>
      <c r="OZQ1031" s="705"/>
      <c r="OZR1031" s="705"/>
      <c r="OZS1031" s="705"/>
      <c r="OZT1031" s="705"/>
      <c r="OZU1031" s="705"/>
      <c r="OZV1031" s="705"/>
      <c r="OZW1031" s="705"/>
      <c r="OZX1031" s="705"/>
      <c r="OZY1031" s="705"/>
      <c r="OZZ1031" s="705"/>
      <c r="PAA1031" s="705"/>
      <c r="PAB1031" s="705"/>
      <c r="PAC1031" s="705"/>
      <c r="PAD1031" s="705"/>
      <c r="PAE1031" s="705"/>
      <c r="PAF1031" s="705"/>
      <c r="PAG1031" s="705"/>
      <c r="PAH1031" s="705"/>
      <c r="PAI1031" s="705"/>
      <c r="PAJ1031" s="705"/>
      <c r="PAK1031" s="705"/>
      <c r="PAL1031" s="705"/>
      <c r="PAM1031" s="705"/>
      <c r="PAN1031" s="705"/>
      <c r="PAO1031" s="705"/>
      <c r="PAP1031" s="705"/>
      <c r="PAQ1031" s="705"/>
      <c r="PAR1031" s="705"/>
      <c r="PAS1031" s="705"/>
      <c r="PAT1031" s="705"/>
      <c r="PAU1031" s="705"/>
      <c r="PAV1031" s="705"/>
      <c r="PAW1031" s="705"/>
      <c r="PAX1031" s="705"/>
      <c r="PAY1031" s="705"/>
      <c r="PAZ1031" s="705"/>
      <c r="PBA1031" s="705"/>
      <c r="PBB1031" s="705"/>
      <c r="PBC1031" s="705"/>
      <c r="PBD1031" s="705"/>
      <c r="PBE1031" s="705"/>
      <c r="PBF1031" s="705"/>
      <c r="PBG1031" s="705"/>
      <c r="PBH1031" s="705"/>
      <c r="PBI1031" s="705"/>
      <c r="PBJ1031" s="705"/>
      <c r="PBK1031" s="705"/>
      <c r="PBL1031" s="705"/>
      <c r="PBM1031" s="705"/>
      <c r="PBN1031" s="705"/>
      <c r="PBO1031" s="705"/>
      <c r="PBP1031" s="705"/>
      <c r="PBQ1031" s="705"/>
      <c r="PBR1031" s="705"/>
      <c r="PBS1031" s="705"/>
      <c r="PBT1031" s="705"/>
      <c r="PBU1031" s="705"/>
      <c r="PBV1031" s="705"/>
      <c r="PBW1031" s="705"/>
      <c r="PBX1031" s="705"/>
      <c r="PBY1031" s="705"/>
      <c r="PBZ1031" s="705"/>
      <c r="PCA1031" s="705"/>
      <c r="PCB1031" s="705"/>
      <c r="PCC1031" s="705"/>
      <c r="PCD1031" s="705"/>
      <c r="PCE1031" s="705"/>
      <c r="PCF1031" s="705"/>
      <c r="PCG1031" s="705"/>
      <c r="PCH1031" s="705"/>
      <c r="PCI1031" s="705"/>
      <c r="PCJ1031" s="705"/>
      <c r="PCK1031" s="705"/>
      <c r="PCL1031" s="705"/>
      <c r="PCM1031" s="705"/>
      <c r="PCN1031" s="705"/>
      <c r="PCO1031" s="705"/>
      <c r="PCP1031" s="705"/>
      <c r="PCQ1031" s="705"/>
      <c r="PCR1031" s="705"/>
      <c r="PCS1031" s="705"/>
      <c r="PCT1031" s="705"/>
      <c r="PCU1031" s="705"/>
      <c r="PCV1031" s="705"/>
      <c r="PCW1031" s="705"/>
      <c r="PCX1031" s="705"/>
      <c r="PCY1031" s="705"/>
      <c r="PCZ1031" s="705"/>
      <c r="PDA1031" s="705"/>
      <c r="PDB1031" s="705"/>
      <c r="PDC1031" s="705"/>
      <c r="PDD1031" s="705"/>
      <c r="PDE1031" s="705"/>
      <c r="PDF1031" s="705"/>
      <c r="PDG1031" s="705"/>
      <c r="PDH1031" s="705"/>
      <c r="PDI1031" s="705"/>
      <c r="PDJ1031" s="705"/>
      <c r="PDK1031" s="705"/>
      <c r="PDL1031" s="705"/>
      <c r="PDM1031" s="705"/>
      <c r="PDN1031" s="705"/>
      <c r="PDO1031" s="705"/>
      <c r="PDP1031" s="705"/>
      <c r="PDQ1031" s="705"/>
      <c r="PDR1031" s="705"/>
      <c r="PDS1031" s="705"/>
      <c r="PDT1031" s="705"/>
      <c r="PDU1031" s="705"/>
      <c r="PDV1031" s="705"/>
      <c r="PDW1031" s="705"/>
      <c r="PDX1031" s="705"/>
      <c r="PDY1031" s="705"/>
      <c r="PDZ1031" s="705"/>
      <c r="PEA1031" s="705"/>
      <c r="PEB1031" s="705"/>
      <c r="PEC1031" s="705"/>
      <c r="PED1031" s="705"/>
      <c r="PEE1031" s="705"/>
      <c r="PEF1031" s="705"/>
      <c r="PEG1031" s="705"/>
      <c r="PEH1031" s="705"/>
      <c r="PEI1031" s="705"/>
      <c r="PEJ1031" s="705"/>
      <c r="PEK1031" s="705"/>
      <c r="PEL1031" s="705"/>
      <c r="PEM1031" s="705"/>
      <c r="PEN1031" s="705"/>
      <c r="PEO1031" s="705"/>
      <c r="PEP1031" s="705"/>
      <c r="PEQ1031" s="705"/>
      <c r="PER1031" s="705"/>
      <c r="PES1031" s="705"/>
      <c r="PET1031" s="705"/>
      <c r="PEU1031" s="705"/>
      <c r="PEV1031" s="705"/>
      <c r="PEW1031" s="705"/>
      <c r="PEX1031" s="705"/>
      <c r="PEY1031" s="705"/>
      <c r="PEZ1031" s="705"/>
      <c r="PFA1031" s="705"/>
      <c r="PFB1031" s="705"/>
      <c r="PFC1031" s="705"/>
      <c r="PFD1031" s="705"/>
      <c r="PFE1031" s="705"/>
      <c r="PFF1031" s="705"/>
      <c r="PFG1031" s="705"/>
      <c r="PFH1031" s="705"/>
      <c r="PFI1031" s="705"/>
      <c r="PFJ1031" s="705"/>
      <c r="PFK1031" s="705"/>
      <c r="PFL1031" s="705"/>
      <c r="PFM1031" s="705"/>
      <c r="PFN1031" s="705"/>
      <c r="PFO1031" s="705"/>
      <c r="PFP1031" s="705"/>
      <c r="PFQ1031" s="705"/>
      <c r="PFR1031" s="705"/>
      <c r="PFS1031" s="705"/>
      <c r="PFT1031" s="705"/>
      <c r="PFU1031" s="705"/>
      <c r="PFV1031" s="705"/>
      <c r="PFW1031" s="705"/>
      <c r="PFX1031" s="705"/>
      <c r="PFY1031" s="705"/>
      <c r="PFZ1031" s="705"/>
      <c r="PGA1031" s="705"/>
      <c r="PGB1031" s="705"/>
      <c r="PGC1031" s="705"/>
      <c r="PGD1031" s="705"/>
      <c r="PGE1031" s="705"/>
      <c r="PGF1031" s="705"/>
      <c r="PGG1031" s="705"/>
      <c r="PGH1031" s="705"/>
      <c r="PGI1031" s="705"/>
      <c r="PGJ1031" s="705"/>
      <c r="PGK1031" s="705"/>
      <c r="PGL1031" s="705"/>
      <c r="PGM1031" s="705"/>
      <c r="PGN1031" s="705"/>
      <c r="PGO1031" s="705"/>
      <c r="PGP1031" s="705"/>
      <c r="PGQ1031" s="705"/>
      <c r="PGR1031" s="705"/>
      <c r="PGS1031" s="705"/>
      <c r="PGT1031" s="705"/>
      <c r="PGU1031" s="705"/>
      <c r="PGV1031" s="705"/>
      <c r="PGW1031" s="705"/>
      <c r="PGX1031" s="705"/>
      <c r="PGY1031" s="705"/>
      <c r="PGZ1031" s="705"/>
      <c r="PHA1031" s="705"/>
      <c r="PHB1031" s="705"/>
      <c r="PHC1031" s="705"/>
      <c r="PHD1031" s="705"/>
      <c r="PHE1031" s="705"/>
      <c r="PHF1031" s="705"/>
      <c r="PHG1031" s="705"/>
      <c r="PHH1031" s="705"/>
      <c r="PHI1031" s="705"/>
      <c r="PHJ1031" s="705"/>
      <c r="PHK1031" s="705"/>
      <c r="PHL1031" s="705"/>
      <c r="PHM1031" s="705"/>
      <c r="PHN1031" s="705"/>
      <c r="PHO1031" s="705"/>
      <c r="PHP1031" s="705"/>
      <c r="PHQ1031" s="705"/>
      <c r="PHR1031" s="705"/>
      <c r="PHS1031" s="705"/>
      <c r="PHT1031" s="705"/>
      <c r="PHU1031" s="705"/>
      <c r="PHV1031" s="705"/>
      <c r="PHW1031" s="705"/>
      <c r="PHX1031" s="705"/>
      <c r="PHY1031" s="705"/>
      <c r="PHZ1031" s="705"/>
      <c r="PIA1031" s="705"/>
      <c r="PIB1031" s="705"/>
      <c r="PIC1031" s="705"/>
      <c r="PID1031" s="705"/>
      <c r="PIE1031" s="705"/>
      <c r="PIF1031" s="705"/>
      <c r="PIG1031" s="705"/>
      <c r="PIH1031" s="705"/>
      <c r="PII1031" s="705"/>
      <c r="PIJ1031" s="705"/>
      <c r="PIK1031" s="705"/>
      <c r="PIL1031" s="705"/>
      <c r="PIM1031" s="705"/>
      <c r="PIN1031" s="705"/>
      <c r="PIO1031" s="705"/>
      <c r="PIP1031" s="705"/>
      <c r="PIQ1031" s="705"/>
      <c r="PIR1031" s="705"/>
      <c r="PIS1031" s="705"/>
      <c r="PIT1031" s="705"/>
      <c r="PIU1031" s="705"/>
      <c r="PIV1031" s="705"/>
      <c r="PIW1031" s="705"/>
      <c r="PIX1031" s="705"/>
      <c r="PIY1031" s="705"/>
      <c r="PIZ1031" s="705"/>
      <c r="PJA1031" s="705"/>
      <c r="PJB1031" s="705"/>
      <c r="PJC1031" s="705"/>
      <c r="PJD1031" s="705"/>
      <c r="PJE1031" s="705"/>
      <c r="PJF1031" s="705"/>
      <c r="PJG1031" s="705"/>
      <c r="PJH1031" s="705"/>
      <c r="PJI1031" s="705"/>
      <c r="PJJ1031" s="705"/>
      <c r="PJK1031" s="705"/>
      <c r="PJL1031" s="705"/>
      <c r="PJM1031" s="705"/>
      <c r="PJN1031" s="705"/>
      <c r="PJO1031" s="705"/>
      <c r="PJP1031" s="705"/>
      <c r="PJQ1031" s="705"/>
      <c r="PJR1031" s="705"/>
      <c r="PJS1031" s="705"/>
      <c r="PJT1031" s="705"/>
      <c r="PJU1031" s="705"/>
      <c r="PJV1031" s="705"/>
      <c r="PJW1031" s="705"/>
      <c r="PJX1031" s="705"/>
      <c r="PJY1031" s="705"/>
      <c r="PJZ1031" s="705"/>
      <c r="PKA1031" s="705"/>
      <c r="PKB1031" s="705"/>
      <c r="PKC1031" s="705"/>
      <c r="PKD1031" s="705"/>
      <c r="PKE1031" s="705"/>
      <c r="PKF1031" s="705"/>
      <c r="PKG1031" s="705"/>
      <c r="PKH1031" s="705"/>
      <c r="PKI1031" s="705"/>
      <c r="PKJ1031" s="705"/>
      <c r="PKK1031" s="705"/>
      <c r="PKL1031" s="705"/>
      <c r="PKM1031" s="705"/>
      <c r="PKN1031" s="705"/>
      <c r="PKO1031" s="705"/>
      <c r="PKP1031" s="705"/>
      <c r="PKQ1031" s="705"/>
      <c r="PKR1031" s="705"/>
      <c r="PKS1031" s="705"/>
      <c r="PKT1031" s="705"/>
      <c r="PKU1031" s="705"/>
      <c r="PKV1031" s="705"/>
      <c r="PKW1031" s="705"/>
      <c r="PKX1031" s="705"/>
      <c r="PKY1031" s="705"/>
      <c r="PKZ1031" s="705"/>
      <c r="PLA1031" s="705"/>
      <c r="PLB1031" s="705"/>
      <c r="PLC1031" s="705"/>
      <c r="PLD1031" s="705"/>
      <c r="PLE1031" s="705"/>
      <c r="PLF1031" s="705"/>
      <c r="PLG1031" s="705"/>
      <c r="PLH1031" s="705"/>
      <c r="PLI1031" s="705"/>
      <c r="PLJ1031" s="705"/>
      <c r="PLK1031" s="705"/>
      <c r="PLL1031" s="705"/>
      <c r="PLM1031" s="705"/>
      <c r="PLN1031" s="705"/>
      <c r="PLO1031" s="705"/>
      <c r="PLP1031" s="705"/>
      <c r="PLQ1031" s="705"/>
      <c r="PLR1031" s="705"/>
      <c r="PLS1031" s="705"/>
      <c r="PLT1031" s="705"/>
      <c r="PLU1031" s="705"/>
      <c r="PLV1031" s="705"/>
      <c r="PLW1031" s="705"/>
      <c r="PLX1031" s="705"/>
      <c r="PLY1031" s="705"/>
      <c r="PLZ1031" s="705"/>
      <c r="PMA1031" s="705"/>
      <c r="PMB1031" s="705"/>
      <c r="PMC1031" s="705"/>
      <c r="PMD1031" s="705"/>
      <c r="PME1031" s="705"/>
      <c r="PMF1031" s="705"/>
      <c r="PMG1031" s="705"/>
      <c r="PMH1031" s="705"/>
      <c r="PMI1031" s="705"/>
      <c r="PMJ1031" s="705"/>
      <c r="PMK1031" s="705"/>
      <c r="PML1031" s="705"/>
      <c r="PMM1031" s="705"/>
      <c r="PMN1031" s="705"/>
      <c r="PMO1031" s="705"/>
      <c r="PMP1031" s="705"/>
      <c r="PMQ1031" s="705"/>
      <c r="PMR1031" s="705"/>
      <c r="PMS1031" s="705"/>
      <c r="PMT1031" s="705"/>
      <c r="PMU1031" s="705"/>
      <c r="PMV1031" s="705"/>
      <c r="PMW1031" s="705"/>
      <c r="PMX1031" s="705"/>
      <c r="PMY1031" s="705"/>
      <c r="PMZ1031" s="705"/>
      <c r="PNA1031" s="705"/>
      <c r="PNB1031" s="705"/>
      <c r="PNC1031" s="705"/>
      <c r="PND1031" s="705"/>
      <c r="PNE1031" s="705"/>
      <c r="PNF1031" s="705"/>
      <c r="PNG1031" s="705"/>
      <c r="PNH1031" s="705"/>
      <c r="PNI1031" s="705"/>
      <c r="PNJ1031" s="705"/>
      <c r="PNK1031" s="705"/>
      <c r="PNL1031" s="705"/>
      <c r="PNM1031" s="705"/>
      <c r="PNN1031" s="705"/>
      <c r="PNO1031" s="705"/>
      <c r="PNP1031" s="705"/>
      <c r="PNQ1031" s="705"/>
      <c r="PNR1031" s="705"/>
      <c r="PNS1031" s="705"/>
      <c r="PNT1031" s="705"/>
      <c r="PNU1031" s="705"/>
      <c r="PNV1031" s="705"/>
      <c r="PNW1031" s="705"/>
      <c r="PNX1031" s="705"/>
      <c r="PNY1031" s="705"/>
      <c r="PNZ1031" s="705"/>
      <c r="POA1031" s="705"/>
      <c r="POB1031" s="705"/>
      <c r="POC1031" s="705"/>
      <c r="POD1031" s="705"/>
      <c r="POE1031" s="705"/>
      <c r="POF1031" s="705"/>
      <c r="POG1031" s="705"/>
      <c r="POH1031" s="705"/>
      <c r="POI1031" s="705"/>
      <c r="POJ1031" s="705"/>
      <c r="POK1031" s="705"/>
      <c r="POL1031" s="705"/>
      <c r="POM1031" s="705"/>
      <c r="PON1031" s="705"/>
      <c r="POO1031" s="705"/>
      <c r="POP1031" s="705"/>
      <c r="POQ1031" s="705"/>
      <c r="POR1031" s="705"/>
      <c r="POS1031" s="705"/>
      <c r="POT1031" s="705"/>
      <c r="POU1031" s="705"/>
      <c r="POV1031" s="705"/>
      <c r="POW1031" s="705"/>
      <c r="POX1031" s="705"/>
      <c r="POY1031" s="705"/>
      <c r="POZ1031" s="705"/>
      <c r="PPA1031" s="705"/>
      <c r="PPB1031" s="705"/>
      <c r="PPC1031" s="705"/>
      <c r="PPD1031" s="705"/>
      <c r="PPE1031" s="705"/>
      <c r="PPF1031" s="705"/>
      <c r="PPG1031" s="705"/>
      <c r="PPH1031" s="705"/>
      <c r="PPI1031" s="705"/>
      <c r="PPJ1031" s="705"/>
      <c r="PPK1031" s="705"/>
      <c r="PPL1031" s="705"/>
      <c r="PPM1031" s="705"/>
      <c r="PPN1031" s="705"/>
      <c r="PPO1031" s="705"/>
      <c r="PPP1031" s="705"/>
      <c r="PPQ1031" s="705"/>
      <c r="PPR1031" s="705"/>
      <c r="PPS1031" s="705"/>
      <c r="PPT1031" s="705"/>
      <c r="PPU1031" s="705"/>
      <c r="PPV1031" s="705"/>
      <c r="PPW1031" s="705"/>
      <c r="PPX1031" s="705"/>
      <c r="PPY1031" s="705"/>
      <c r="PPZ1031" s="705"/>
      <c r="PQA1031" s="705"/>
      <c r="PQB1031" s="705"/>
      <c r="PQC1031" s="705"/>
      <c r="PQD1031" s="705"/>
      <c r="PQE1031" s="705"/>
      <c r="PQF1031" s="705"/>
      <c r="PQG1031" s="705"/>
      <c r="PQH1031" s="705"/>
      <c r="PQI1031" s="705"/>
      <c r="PQJ1031" s="705"/>
      <c r="PQK1031" s="705"/>
      <c r="PQL1031" s="705"/>
      <c r="PQM1031" s="705"/>
      <c r="PQN1031" s="705"/>
      <c r="PQO1031" s="705"/>
      <c r="PQP1031" s="705"/>
      <c r="PQQ1031" s="705"/>
      <c r="PQR1031" s="705"/>
      <c r="PQS1031" s="705"/>
      <c r="PQT1031" s="705"/>
      <c r="PQU1031" s="705"/>
      <c r="PQV1031" s="705"/>
      <c r="PQW1031" s="705"/>
      <c r="PQX1031" s="705"/>
      <c r="PQY1031" s="705"/>
      <c r="PQZ1031" s="705"/>
      <c r="PRA1031" s="705"/>
      <c r="PRB1031" s="705"/>
      <c r="PRC1031" s="705"/>
      <c r="PRD1031" s="705"/>
      <c r="PRE1031" s="705"/>
      <c r="PRF1031" s="705"/>
      <c r="PRG1031" s="705"/>
      <c r="PRH1031" s="705"/>
      <c r="PRI1031" s="705"/>
      <c r="PRJ1031" s="705"/>
      <c r="PRK1031" s="705"/>
      <c r="PRL1031" s="705"/>
      <c r="PRM1031" s="705"/>
      <c r="PRN1031" s="705"/>
      <c r="PRO1031" s="705"/>
      <c r="PRP1031" s="705"/>
      <c r="PRQ1031" s="705"/>
      <c r="PRR1031" s="705"/>
      <c r="PRS1031" s="705"/>
      <c r="PRT1031" s="705"/>
      <c r="PRU1031" s="705"/>
      <c r="PRV1031" s="705"/>
      <c r="PRW1031" s="705"/>
      <c r="PRX1031" s="705"/>
      <c r="PRY1031" s="705"/>
      <c r="PRZ1031" s="705"/>
      <c r="PSA1031" s="705"/>
      <c r="PSB1031" s="705"/>
      <c r="PSC1031" s="705"/>
      <c r="PSD1031" s="705"/>
      <c r="PSE1031" s="705"/>
      <c r="PSF1031" s="705"/>
      <c r="PSG1031" s="705"/>
      <c r="PSH1031" s="705"/>
      <c r="PSI1031" s="705"/>
      <c r="PSJ1031" s="705"/>
      <c r="PSK1031" s="705"/>
      <c r="PSL1031" s="705"/>
      <c r="PSM1031" s="705"/>
      <c r="PSN1031" s="705"/>
      <c r="PSO1031" s="705"/>
      <c r="PSP1031" s="705"/>
      <c r="PSQ1031" s="705"/>
      <c r="PSR1031" s="705"/>
      <c r="PSS1031" s="705"/>
      <c r="PST1031" s="705"/>
      <c r="PSU1031" s="705"/>
      <c r="PSV1031" s="705"/>
      <c r="PSW1031" s="705"/>
      <c r="PSX1031" s="705"/>
      <c r="PSY1031" s="705"/>
      <c r="PSZ1031" s="705"/>
      <c r="PTA1031" s="705"/>
      <c r="PTB1031" s="705"/>
      <c r="PTC1031" s="705"/>
      <c r="PTD1031" s="705"/>
      <c r="PTE1031" s="705"/>
      <c r="PTF1031" s="705"/>
      <c r="PTG1031" s="705"/>
      <c r="PTH1031" s="705"/>
      <c r="PTI1031" s="705"/>
      <c r="PTJ1031" s="705"/>
      <c r="PTK1031" s="705"/>
      <c r="PTL1031" s="705"/>
      <c r="PTM1031" s="705"/>
      <c r="PTN1031" s="705"/>
      <c r="PTO1031" s="705"/>
      <c r="PTP1031" s="705"/>
      <c r="PTQ1031" s="705"/>
      <c r="PTR1031" s="705"/>
      <c r="PTS1031" s="705"/>
      <c r="PTT1031" s="705"/>
      <c r="PTU1031" s="705"/>
      <c r="PTV1031" s="705"/>
      <c r="PTW1031" s="705"/>
      <c r="PTX1031" s="705"/>
      <c r="PTY1031" s="705"/>
      <c r="PTZ1031" s="705"/>
      <c r="PUA1031" s="705"/>
      <c r="PUB1031" s="705"/>
      <c r="PUC1031" s="705"/>
      <c r="PUD1031" s="705"/>
      <c r="PUE1031" s="705"/>
      <c r="PUF1031" s="705"/>
      <c r="PUG1031" s="705"/>
      <c r="PUH1031" s="705"/>
      <c r="PUI1031" s="705"/>
      <c r="PUJ1031" s="705"/>
      <c r="PUK1031" s="705"/>
      <c r="PUL1031" s="705"/>
      <c r="PUM1031" s="705"/>
      <c r="PUN1031" s="705"/>
      <c r="PUO1031" s="705"/>
      <c r="PUP1031" s="705"/>
      <c r="PUQ1031" s="705"/>
      <c r="PUR1031" s="705"/>
      <c r="PUS1031" s="705"/>
      <c r="PUT1031" s="705"/>
      <c r="PUU1031" s="705"/>
      <c r="PUV1031" s="705"/>
      <c r="PUW1031" s="705"/>
      <c r="PUX1031" s="705"/>
      <c r="PUY1031" s="705"/>
      <c r="PUZ1031" s="705"/>
      <c r="PVA1031" s="705"/>
      <c r="PVB1031" s="705"/>
      <c r="PVC1031" s="705"/>
      <c r="PVD1031" s="705"/>
      <c r="PVE1031" s="705"/>
      <c r="PVF1031" s="705"/>
      <c r="PVG1031" s="705"/>
      <c r="PVH1031" s="705"/>
      <c r="PVI1031" s="705"/>
      <c r="PVJ1031" s="705"/>
      <c r="PVK1031" s="705"/>
      <c r="PVL1031" s="705"/>
      <c r="PVM1031" s="705"/>
      <c r="PVN1031" s="705"/>
      <c r="PVO1031" s="705"/>
      <c r="PVP1031" s="705"/>
      <c r="PVQ1031" s="705"/>
      <c r="PVR1031" s="705"/>
      <c r="PVS1031" s="705"/>
      <c r="PVT1031" s="705"/>
      <c r="PVU1031" s="705"/>
      <c r="PVV1031" s="705"/>
      <c r="PVW1031" s="705"/>
      <c r="PVX1031" s="705"/>
      <c r="PVY1031" s="705"/>
      <c r="PVZ1031" s="705"/>
      <c r="PWA1031" s="705"/>
      <c r="PWB1031" s="705"/>
      <c r="PWC1031" s="705"/>
      <c r="PWD1031" s="705"/>
      <c r="PWE1031" s="705"/>
      <c r="PWF1031" s="705"/>
      <c r="PWG1031" s="705"/>
      <c r="PWH1031" s="705"/>
      <c r="PWI1031" s="705"/>
      <c r="PWJ1031" s="705"/>
      <c r="PWK1031" s="705"/>
      <c r="PWL1031" s="705"/>
      <c r="PWM1031" s="705"/>
      <c r="PWN1031" s="705"/>
      <c r="PWO1031" s="705"/>
      <c r="PWP1031" s="705"/>
      <c r="PWQ1031" s="705"/>
      <c r="PWR1031" s="705"/>
      <c r="PWS1031" s="705"/>
      <c r="PWT1031" s="705"/>
      <c r="PWU1031" s="705"/>
      <c r="PWV1031" s="705"/>
      <c r="PWW1031" s="705"/>
      <c r="PWX1031" s="705"/>
      <c r="PWY1031" s="705"/>
      <c r="PWZ1031" s="705"/>
      <c r="PXA1031" s="705"/>
      <c r="PXB1031" s="705"/>
      <c r="PXC1031" s="705"/>
      <c r="PXD1031" s="705"/>
      <c r="PXE1031" s="705"/>
      <c r="PXF1031" s="705"/>
      <c r="PXG1031" s="705"/>
      <c r="PXH1031" s="705"/>
      <c r="PXI1031" s="705"/>
      <c r="PXJ1031" s="705"/>
      <c r="PXK1031" s="705"/>
      <c r="PXL1031" s="705"/>
      <c r="PXM1031" s="705"/>
      <c r="PXN1031" s="705"/>
      <c r="PXO1031" s="705"/>
      <c r="PXP1031" s="705"/>
      <c r="PXQ1031" s="705"/>
      <c r="PXR1031" s="705"/>
      <c r="PXS1031" s="705"/>
      <c r="PXT1031" s="705"/>
      <c r="PXU1031" s="705"/>
      <c r="PXV1031" s="705"/>
      <c r="PXW1031" s="705"/>
      <c r="PXX1031" s="705"/>
      <c r="PXY1031" s="705"/>
      <c r="PXZ1031" s="705"/>
      <c r="PYA1031" s="705"/>
      <c r="PYB1031" s="705"/>
      <c r="PYC1031" s="705"/>
      <c r="PYD1031" s="705"/>
      <c r="PYE1031" s="705"/>
      <c r="PYF1031" s="705"/>
      <c r="PYG1031" s="705"/>
      <c r="PYH1031" s="705"/>
      <c r="PYI1031" s="705"/>
      <c r="PYJ1031" s="705"/>
      <c r="PYK1031" s="705"/>
      <c r="PYL1031" s="705"/>
      <c r="PYM1031" s="705"/>
      <c r="PYN1031" s="705"/>
      <c r="PYO1031" s="705"/>
      <c r="PYP1031" s="705"/>
      <c r="PYQ1031" s="705"/>
      <c r="PYR1031" s="705"/>
      <c r="PYS1031" s="705"/>
      <c r="PYT1031" s="705"/>
      <c r="PYU1031" s="705"/>
      <c r="PYV1031" s="705"/>
      <c r="PYW1031" s="705"/>
      <c r="PYX1031" s="705"/>
      <c r="PYY1031" s="705"/>
      <c r="PYZ1031" s="705"/>
      <c r="PZA1031" s="705"/>
      <c r="PZB1031" s="705"/>
      <c r="PZC1031" s="705"/>
      <c r="PZD1031" s="705"/>
      <c r="PZE1031" s="705"/>
      <c r="PZF1031" s="705"/>
      <c r="PZG1031" s="705"/>
      <c r="PZH1031" s="705"/>
      <c r="PZI1031" s="705"/>
      <c r="PZJ1031" s="705"/>
      <c r="PZK1031" s="705"/>
      <c r="PZL1031" s="705"/>
      <c r="PZM1031" s="705"/>
      <c r="PZN1031" s="705"/>
      <c r="PZO1031" s="705"/>
      <c r="PZP1031" s="705"/>
      <c r="PZQ1031" s="705"/>
      <c r="PZR1031" s="705"/>
      <c r="PZS1031" s="705"/>
      <c r="PZT1031" s="705"/>
      <c r="PZU1031" s="705"/>
      <c r="PZV1031" s="705"/>
      <c r="PZW1031" s="705"/>
      <c r="PZX1031" s="705"/>
      <c r="PZY1031" s="705"/>
      <c r="PZZ1031" s="705"/>
      <c r="QAA1031" s="705"/>
      <c r="QAB1031" s="705"/>
      <c r="QAC1031" s="705"/>
      <c r="QAD1031" s="705"/>
      <c r="QAE1031" s="705"/>
      <c r="QAF1031" s="705"/>
      <c r="QAG1031" s="705"/>
      <c r="QAH1031" s="705"/>
      <c r="QAI1031" s="705"/>
      <c r="QAJ1031" s="705"/>
      <c r="QAK1031" s="705"/>
      <c r="QAL1031" s="705"/>
      <c r="QAM1031" s="705"/>
      <c r="QAN1031" s="705"/>
      <c r="QAO1031" s="705"/>
      <c r="QAP1031" s="705"/>
      <c r="QAQ1031" s="705"/>
      <c r="QAR1031" s="705"/>
      <c r="QAS1031" s="705"/>
      <c r="QAT1031" s="705"/>
      <c r="QAU1031" s="705"/>
      <c r="QAV1031" s="705"/>
      <c r="QAW1031" s="705"/>
      <c r="QAX1031" s="705"/>
      <c r="QAY1031" s="705"/>
      <c r="QAZ1031" s="705"/>
      <c r="QBA1031" s="705"/>
      <c r="QBB1031" s="705"/>
      <c r="QBC1031" s="705"/>
      <c r="QBD1031" s="705"/>
      <c r="QBE1031" s="705"/>
      <c r="QBF1031" s="705"/>
      <c r="QBG1031" s="705"/>
      <c r="QBH1031" s="705"/>
      <c r="QBI1031" s="705"/>
      <c r="QBJ1031" s="705"/>
      <c r="QBK1031" s="705"/>
      <c r="QBL1031" s="705"/>
      <c r="QBM1031" s="705"/>
      <c r="QBN1031" s="705"/>
      <c r="QBO1031" s="705"/>
      <c r="QBP1031" s="705"/>
      <c r="QBQ1031" s="705"/>
      <c r="QBR1031" s="705"/>
      <c r="QBS1031" s="705"/>
      <c r="QBT1031" s="705"/>
      <c r="QBU1031" s="705"/>
      <c r="QBV1031" s="705"/>
      <c r="QBW1031" s="705"/>
      <c r="QBX1031" s="705"/>
      <c r="QBY1031" s="705"/>
      <c r="QBZ1031" s="705"/>
      <c r="QCA1031" s="705"/>
      <c r="QCB1031" s="705"/>
      <c r="QCC1031" s="705"/>
      <c r="QCD1031" s="705"/>
      <c r="QCE1031" s="705"/>
      <c r="QCF1031" s="705"/>
      <c r="QCG1031" s="705"/>
      <c r="QCH1031" s="705"/>
      <c r="QCI1031" s="705"/>
      <c r="QCJ1031" s="705"/>
      <c r="QCK1031" s="705"/>
      <c r="QCL1031" s="705"/>
      <c r="QCM1031" s="705"/>
      <c r="QCN1031" s="705"/>
      <c r="QCO1031" s="705"/>
      <c r="QCP1031" s="705"/>
      <c r="QCQ1031" s="705"/>
      <c r="QCR1031" s="705"/>
      <c r="QCS1031" s="705"/>
      <c r="QCT1031" s="705"/>
      <c r="QCU1031" s="705"/>
      <c r="QCV1031" s="705"/>
      <c r="QCW1031" s="705"/>
      <c r="QCX1031" s="705"/>
      <c r="QCY1031" s="705"/>
      <c r="QCZ1031" s="705"/>
      <c r="QDA1031" s="705"/>
      <c r="QDB1031" s="705"/>
      <c r="QDC1031" s="705"/>
      <c r="QDD1031" s="705"/>
      <c r="QDE1031" s="705"/>
      <c r="QDF1031" s="705"/>
      <c r="QDG1031" s="705"/>
      <c r="QDH1031" s="705"/>
      <c r="QDI1031" s="705"/>
      <c r="QDJ1031" s="705"/>
      <c r="QDK1031" s="705"/>
      <c r="QDL1031" s="705"/>
      <c r="QDM1031" s="705"/>
      <c r="QDN1031" s="705"/>
      <c r="QDO1031" s="705"/>
      <c r="QDP1031" s="705"/>
      <c r="QDQ1031" s="705"/>
      <c r="QDR1031" s="705"/>
      <c r="QDS1031" s="705"/>
      <c r="QDT1031" s="705"/>
      <c r="QDU1031" s="705"/>
      <c r="QDV1031" s="705"/>
      <c r="QDW1031" s="705"/>
      <c r="QDX1031" s="705"/>
      <c r="QDY1031" s="705"/>
      <c r="QDZ1031" s="705"/>
      <c r="QEA1031" s="705"/>
      <c r="QEB1031" s="705"/>
      <c r="QEC1031" s="705"/>
      <c r="QED1031" s="705"/>
      <c r="QEE1031" s="705"/>
      <c r="QEF1031" s="705"/>
      <c r="QEG1031" s="705"/>
      <c r="QEH1031" s="705"/>
      <c r="QEI1031" s="705"/>
      <c r="QEJ1031" s="705"/>
      <c r="QEK1031" s="705"/>
      <c r="QEL1031" s="705"/>
      <c r="QEM1031" s="705"/>
      <c r="QEN1031" s="705"/>
      <c r="QEO1031" s="705"/>
      <c r="QEP1031" s="705"/>
      <c r="QEQ1031" s="705"/>
      <c r="QER1031" s="705"/>
      <c r="QES1031" s="705"/>
      <c r="QET1031" s="705"/>
      <c r="QEU1031" s="705"/>
      <c r="QEV1031" s="705"/>
      <c r="QEW1031" s="705"/>
      <c r="QEX1031" s="705"/>
      <c r="QEY1031" s="705"/>
      <c r="QEZ1031" s="705"/>
      <c r="QFA1031" s="705"/>
      <c r="QFB1031" s="705"/>
      <c r="QFC1031" s="705"/>
      <c r="QFD1031" s="705"/>
      <c r="QFE1031" s="705"/>
      <c r="QFF1031" s="705"/>
      <c r="QFG1031" s="705"/>
      <c r="QFH1031" s="705"/>
      <c r="QFI1031" s="705"/>
      <c r="QFJ1031" s="705"/>
      <c r="QFK1031" s="705"/>
      <c r="QFL1031" s="705"/>
      <c r="QFM1031" s="705"/>
      <c r="QFN1031" s="705"/>
      <c r="QFO1031" s="705"/>
      <c r="QFP1031" s="705"/>
      <c r="QFQ1031" s="705"/>
      <c r="QFR1031" s="705"/>
      <c r="QFS1031" s="705"/>
      <c r="QFT1031" s="705"/>
      <c r="QFU1031" s="705"/>
      <c r="QFV1031" s="705"/>
      <c r="QFW1031" s="705"/>
      <c r="QFX1031" s="705"/>
      <c r="QFY1031" s="705"/>
      <c r="QFZ1031" s="705"/>
      <c r="QGA1031" s="705"/>
      <c r="QGB1031" s="705"/>
      <c r="QGC1031" s="705"/>
      <c r="QGD1031" s="705"/>
      <c r="QGE1031" s="705"/>
      <c r="QGF1031" s="705"/>
      <c r="QGG1031" s="705"/>
      <c r="QGH1031" s="705"/>
      <c r="QGI1031" s="705"/>
      <c r="QGJ1031" s="705"/>
      <c r="QGK1031" s="705"/>
      <c r="QGL1031" s="705"/>
      <c r="QGM1031" s="705"/>
      <c r="QGN1031" s="705"/>
      <c r="QGO1031" s="705"/>
      <c r="QGP1031" s="705"/>
      <c r="QGQ1031" s="705"/>
      <c r="QGR1031" s="705"/>
      <c r="QGS1031" s="705"/>
      <c r="QGT1031" s="705"/>
      <c r="QGU1031" s="705"/>
      <c r="QGV1031" s="705"/>
      <c r="QGW1031" s="705"/>
      <c r="QGX1031" s="705"/>
      <c r="QGY1031" s="705"/>
      <c r="QGZ1031" s="705"/>
      <c r="QHA1031" s="705"/>
      <c r="QHB1031" s="705"/>
      <c r="QHC1031" s="705"/>
      <c r="QHD1031" s="705"/>
      <c r="QHE1031" s="705"/>
      <c r="QHF1031" s="705"/>
      <c r="QHG1031" s="705"/>
      <c r="QHH1031" s="705"/>
      <c r="QHI1031" s="705"/>
      <c r="QHJ1031" s="705"/>
      <c r="QHK1031" s="705"/>
      <c r="QHL1031" s="705"/>
      <c r="QHM1031" s="705"/>
      <c r="QHN1031" s="705"/>
      <c r="QHO1031" s="705"/>
      <c r="QHP1031" s="705"/>
      <c r="QHQ1031" s="705"/>
      <c r="QHR1031" s="705"/>
      <c r="QHS1031" s="705"/>
      <c r="QHT1031" s="705"/>
      <c r="QHU1031" s="705"/>
      <c r="QHV1031" s="705"/>
      <c r="QHW1031" s="705"/>
      <c r="QHX1031" s="705"/>
      <c r="QHY1031" s="705"/>
      <c r="QHZ1031" s="705"/>
      <c r="QIA1031" s="705"/>
      <c r="QIB1031" s="705"/>
      <c r="QIC1031" s="705"/>
      <c r="QID1031" s="705"/>
      <c r="QIE1031" s="705"/>
      <c r="QIF1031" s="705"/>
      <c r="QIG1031" s="705"/>
      <c r="QIH1031" s="705"/>
      <c r="QII1031" s="705"/>
      <c r="QIJ1031" s="705"/>
      <c r="QIK1031" s="705"/>
      <c r="QIL1031" s="705"/>
      <c r="QIM1031" s="705"/>
      <c r="QIN1031" s="705"/>
      <c r="QIO1031" s="705"/>
      <c r="QIP1031" s="705"/>
      <c r="QIQ1031" s="705"/>
      <c r="QIR1031" s="705"/>
      <c r="QIS1031" s="705"/>
      <c r="QIT1031" s="705"/>
      <c r="QIU1031" s="705"/>
      <c r="QIV1031" s="705"/>
      <c r="QIW1031" s="705"/>
      <c r="QIX1031" s="705"/>
      <c r="QIY1031" s="705"/>
      <c r="QIZ1031" s="705"/>
      <c r="QJA1031" s="705"/>
      <c r="QJB1031" s="705"/>
      <c r="QJC1031" s="705"/>
      <c r="QJD1031" s="705"/>
      <c r="QJE1031" s="705"/>
      <c r="QJF1031" s="705"/>
      <c r="QJG1031" s="705"/>
      <c r="QJH1031" s="705"/>
      <c r="QJI1031" s="705"/>
      <c r="QJJ1031" s="705"/>
      <c r="QJK1031" s="705"/>
      <c r="QJL1031" s="705"/>
      <c r="QJM1031" s="705"/>
      <c r="QJN1031" s="705"/>
      <c r="QJO1031" s="705"/>
      <c r="QJP1031" s="705"/>
      <c r="QJQ1031" s="705"/>
      <c r="QJR1031" s="705"/>
      <c r="QJS1031" s="705"/>
      <c r="QJT1031" s="705"/>
      <c r="QJU1031" s="705"/>
      <c r="QJV1031" s="705"/>
      <c r="QJW1031" s="705"/>
      <c r="QJX1031" s="705"/>
      <c r="QJY1031" s="705"/>
      <c r="QJZ1031" s="705"/>
      <c r="QKA1031" s="705"/>
      <c r="QKB1031" s="705"/>
      <c r="QKC1031" s="705"/>
      <c r="QKD1031" s="705"/>
      <c r="QKE1031" s="705"/>
      <c r="QKF1031" s="705"/>
      <c r="QKG1031" s="705"/>
      <c r="QKH1031" s="705"/>
      <c r="QKI1031" s="705"/>
      <c r="QKJ1031" s="705"/>
      <c r="QKK1031" s="705"/>
      <c r="QKL1031" s="705"/>
      <c r="QKM1031" s="705"/>
      <c r="QKN1031" s="705"/>
      <c r="QKO1031" s="705"/>
      <c r="QKP1031" s="705"/>
      <c r="QKQ1031" s="705"/>
      <c r="QKR1031" s="705"/>
      <c r="QKS1031" s="705"/>
      <c r="QKT1031" s="705"/>
      <c r="QKU1031" s="705"/>
      <c r="QKV1031" s="705"/>
      <c r="QKW1031" s="705"/>
      <c r="QKX1031" s="705"/>
      <c r="QKY1031" s="705"/>
      <c r="QKZ1031" s="705"/>
      <c r="QLA1031" s="705"/>
      <c r="QLB1031" s="705"/>
      <c r="QLC1031" s="705"/>
      <c r="QLD1031" s="705"/>
      <c r="QLE1031" s="705"/>
      <c r="QLF1031" s="705"/>
      <c r="QLG1031" s="705"/>
      <c r="QLH1031" s="705"/>
      <c r="QLI1031" s="705"/>
      <c r="QLJ1031" s="705"/>
      <c r="QLK1031" s="705"/>
      <c r="QLL1031" s="705"/>
      <c r="QLM1031" s="705"/>
      <c r="QLN1031" s="705"/>
      <c r="QLO1031" s="705"/>
      <c r="QLP1031" s="705"/>
      <c r="QLQ1031" s="705"/>
      <c r="QLR1031" s="705"/>
      <c r="QLS1031" s="705"/>
      <c r="QLT1031" s="705"/>
      <c r="QLU1031" s="705"/>
      <c r="QLV1031" s="705"/>
      <c r="QLW1031" s="705"/>
      <c r="QLX1031" s="705"/>
      <c r="QLY1031" s="705"/>
      <c r="QLZ1031" s="705"/>
      <c r="QMA1031" s="705"/>
      <c r="QMB1031" s="705"/>
      <c r="QMC1031" s="705"/>
      <c r="QMD1031" s="705"/>
      <c r="QME1031" s="705"/>
      <c r="QMF1031" s="705"/>
      <c r="QMG1031" s="705"/>
      <c r="QMH1031" s="705"/>
      <c r="QMI1031" s="705"/>
      <c r="QMJ1031" s="705"/>
      <c r="QMK1031" s="705"/>
      <c r="QML1031" s="705"/>
      <c r="QMM1031" s="705"/>
      <c r="QMN1031" s="705"/>
      <c r="QMO1031" s="705"/>
      <c r="QMP1031" s="705"/>
      <c r="QMQ1031" s="705"/>
      <c r="QMR1031" s="705"/>
      <c r="QMS1031" s="705"/>
      <c r="QMT1031" s="705"/>
      <c r="QMU1031" s="705"/>
      <c r="QMV1031" s="705"/>
      <c r="QMW1031" s="705"/>
      <c r="QMX1031" s="705"/>
      <c r="QMY1031" s="705"/>
      <c r="QMZ1031" s="705"/>
      <c r="QNA1031" s="705"/>
      <c r="QNB1031" s="705"/>
      <c r="QNC1031" s="705"/>
      <c r="QND1031" s="705"/>
      <c r="QNE1031" s="705"/>
      <c r="QNF1031" s="705"/>
      <c r="QNG1031" s="705"/>
      <c r="QNH1031" s="705"/>
      <c r="QNI1031" s="705"/>
      <c r="QNJ1031" s="705"/>
      <c r="QNK1031" s="705"/>
      <c r="QNL1031" s="705"/>
      <c r="QNM1031" s="705"/>
      <c r="QNN1031" s="705"/>
      <c r="QNO1031" s="705"/>
      <c r="QNP1031" s="705"/>
      <c r="QNQ1031" s="705"/>
      <c r="QNR1031" s="705"/>
      <c r="QNS1031" s="705"/>
      <c r="QNT1031" s="705"/>
      <c r="QNU1031" s="705"/>
      <c r="QNV1031" s="705"/>
      <c r="QNW1031" s="705"/>
      <c r="QNX1031" s="705"/>
      <c r="QNY1031" s="705"/>
      <c r="QNZ1031" s="705"/>
      <c r="QOA1031" s="705"/>
      <c r="QOB1031" s="705"/>
      <c r="QOC1031" s="705"/>
      <c r="QOD1031" s="705"/>
      <c r="QOE1031" s="705"/>
      <c r="QOF1031" s="705"/>
      <c r="QOG1031" s="705"/>
      <c r="QOH1031" s="705"/>
      <c r="QOI1031" s="705"/>
      <c r="QOJ1031" s="705"/>
      <c r="QOK1031" s="705"/>
      <c r="QOL1031" s="705"/>
      <c r="QOM1031" s="705"/>
      <c r="QON1031" s="705"/>
      <c r="QOO1031" s="705"/>
      <c r="QOP1031" s="705"/>
      <c r="QOQ1031" s="705"/>
      <c r="QOR1031" s="705"/>
      <c r="QOS1031" s="705"/>
      <c r="QOT1031" s="705"/>
      <c r="QOU1031" s="705"/>
      <c r="QOV1031" s="705"/>
      <c r="QOW1031" s="705"/>
      <c r="QOX1031" s="705"/>
      <c r="QOY1031" s="705"/>
      <c r="QOZ1031" s="705"/>
      <c r="QPA1031" s="705"/>
      <c r="QPB1031" s="705"/>
      <c r="QPC1031" s="705"/>
      <c r="QPD1031" s="705"/>
      <c r="QPE1031" s="705"/>
      <c r="QPF1031" s="705"/>
      <c r="QPG1031" s="705"/>
      <c r="QPH1031" s="705"/>
      <c r="QPI1031" s="705"/>
      <c r="QPJ1031" s="705"/>
      <c r="QPK1031" s="705"/>
      <c r="QPL1031" s="705"/>
      <c r="QPM1031" s="705"/>
      <c r="QPN1031" s="705"/>
      <c r="QPO1031" s="705"/>
      <c r="QPP1031" s="705"/>
      <c r="QPQ1031" s="705"/>
      <c r="QPR1031" s="705"/>
      <c r="QPS1031" s="705"/>
      <c r="QPT1031" s="705"/>
      <c r="QPU1031" s="705"/>
      <c r="QPV1031" s="705"/>
      <c r="QPW1031" s="705"/>
      <c r="QPX1031" s="705"/>
      <c r="QPY1031" s="705"/>
      <c r="QPZ1031" s="705"/>
      <c r="QQA1031" s="705"/>
      <c r="QQB1031" s="705"/>
      <c r="QQC1031" s="705"/>
      <c r="QQD1031" s="705"/>
      <c r="QQE1031" s="705"/>
      <c r="QQF1031" s="705"/>
      <c r="QQG1031" s="705"/>
      <c r="QQH1031" s="705"/>
      <c r="QQI1031" s="705"/>
      <c r="QQJ1031" s="705"/>
      <c r="QQK1031" s="705"/>
      <c r="QQL1031" s="705"/>
      <c r="QQM1031" s="705"/>
      <c r="QQN1031" s="705"/>
      <c r="QQO1031" s="705"/>
      <c r="QQP1031" s="705"/>
      <c r="QQQ1031" s="705"/>
      <c r="QQR1031" s="705"/>
      <c r="QQS1031" s="705"/>
      <c r="QQT1031" s="705"/>
      <c r="QQU1031" s="705"/>
      <c r="QQV1031" s="705"/>
      <c r="QQW1031" s="705"/>
      <c r="QQX1031" s="705"/>
      <c r="QQY1031" s="705"/>
      <c r="QQZ1031" s="705"/>
      <c r="QRA1031" s="705"/>
      <c r="QRB1031" s="705"/>
      <c r="QRC1031" s="705"/>
      <c r="QRD1031" s="705"/>
      <c r="QRE1031" s="705"/>
      <c r="QRF1031" s="705"/>
      <c r="QRG1031" s="705"/>
      <c r="QRH1031" s="705"/>
      <c r="QRI1031" s="705"/>
      <c r="QRJ1031" s="705"/>
      <c r="QRK1031" s="705"/>
      <c r="QRL1031" s="705"/>
      <c r="QRM1031" s="705"/>
      <c r="QRN1031" s="705"/>
      <c r="QRO1031" s="705"/>
      <c r="QRP1031" s="705"/>
      <c r="QRQ1031" s="705"/>
      <c r="QRR1031" s="705"/>
      <c r="QRS1031" s="705"/>
      <c r="QRT1031" s="705"/>
      <c r="QRU1031" s="705"/>
      <c r="QRV1031" s="705"/>
      <c r="QRW1031" s="705"/>
      <c r="QRX1031" s="705"/>
      <c r="QRY1031" s="705"/>
      <c r="QRZ1031" s="705"/>
      <c r="QSA1031" s="705"/>
      <c r="QSB1031" s="705"/>
      <c r="QSC1031" s="705"/>
      <c r="QSD1031" s="705"/>
      <c r="QSE1031" s="705"/>
      <c r="QSF1031" s="705"/>
      <c r="QSG1031" s="705"/>
      <c r="QSH1031" s="705"/>
      <c r="QSI1031" s="705"/>
      <c r="QSJ1031" s="705"/>
      <c r="QSK1031" s="705"/>
      <c r="QSL1031" s="705"/>
      <c r="QSM1031" s="705"/>
      <c r="QSN1031" s="705"/>
      <c r="QSO1031" s="705"/>
      <c r="QSP1031" s="705"/>
      <c r="QSQ1031" s="705"/>
      <c r="QSR1031" s="705"/>
      <c r="QSS1031" s="705"/>
      <c r="QST1031" s="705"/>
      <c r="QSU1031" s="705"/>
      <c r="QSV1031" s="705"/>
      <c r="QSW1031" s="705"/>
      <c r="QSX1031" s="705"/>
      <c r="QSY1031" s="705"/>
      <c r="QSZ1031" s="705"/>
      <c r="QTA1031" s="705"/>
      <c r="QTB1031" s="705"/>
      <c r="QTC1031" s="705"/>
      <c r="QTD1031" s="705"/>
      <c r="QTE1031" s="705"/>
      <c r="QTF1031" s="705"/>
      <c r="QTG1031" s="705"/>
      <c r="QTH1031" s="705"/>
      <c r="QTI1031" s="705"/>
      <c r="QTJ1031" s="705"/>
      <c r="QTK1031" s="705"/>
      <c r="QTL1031" s="705"/>
      <c r="QTM1031" s="705"/>
      <c r="QTN1031" s="705"/>
      <c r="QTO1031" s="705"/>
      <c r="QTP1031" s="705"/>
      <c r="QTQ1031" s="705"/>
      <c r="QTR1031" s="705"/>
      <c r="QTS1031" s="705"/>
      <c r="QTT1031" s="705"/>
      <c r="QTU1031" s="705"/>
      <c r="QTV1031" s="705"/>
      <c r="QTW1031" s="705"/>
      <c r="QTX1031" s="705"/>
      <c r="QTY1031" s="705"/>
      <c r="QTZ1031" s="705"/>
      <c r="QUA1031" s="705"/>
      <c r="QUB1031" s="705"/>
      <c r="QUC1031" s="705"/>
      <c r="QUD1031" s="705"/>
      <c r="QUE1031" s="705"/>
      <c r="QUF1031" s="705"/>
      <c r="QUG1031" s="705"/>
      <c r="QUH1031" s="705"/>
      <c r="QUI1031" s="705"/>
      <c r="QUJ1031" s="705"/>
      <c r="QUK1031" s="705"/>
      <c r="QUL1031" s="705"/>
      <c r="QUM1031" s="705"/>
      <c r="QUN1031" s="705"/>
      <c r="QUO1031" s="705"/>
      <c r="QUP1031" s="705"/>
      <c r="QUQ1031" s="705"/>
      <c r="QUR1031" s="705"/>
      <c r="QUS1031" s="705"/>
      <c r="QUT1031" s="705"/>
      <c r="QUU1031" s="705"/>
      <c r="QUV1031" s="705"/>
      <c r="QUW1031" s="705"/>
      <c r="QUX1031" s="705"/>
      <c r="QUY1031" s="705"/>
      <c r="QUZ1031" s="705"/>
      <c r="QVA1031" s="705"/>
      <c r="QVB1031" s="705"/>
      <c r="QVC1031" s="705"/>
      <c r="QVD1031" s="705"/>
      <c r="QVE1031" s="705"/>
      <c r="QVF1031" s="705"/>
      <c r="QVG1031" s="705"/>
      <c r="QVH1031" s="705"/>
      <c r="QVI1031" s="705"/>
      <c r="QVJ1031" s="705"/>
      <c r="QVK1031" s="705"/>
      <c r="QVL1031" s="705"/>
      <c r="QVM1031" s="705"/>
      <c r="QVN1031" s="705"/>
      <c r="QVO1031" s="705"/>
      <c r="QVP1031" s="705"/>
      <c r="QVQ1031" s="705"/>
      <c r="QVR1031" s="705"/>
      <c r="QVS1031" s="705"/>
      <c r="QVT1031" s="705"/>
      <c r="QVU1031" s="705"/>
      <c r="QVV1031" s="705"/>
      <c r="QVW1031" s="705"/>
      <c r="QVX1031" s="705"/>
      <c r="QVY1031" s="705"/>
      <c r="QVZ1031" s="705"/>
      <c r="QWA1031" s="705"/>
      <c r="QWB1031" s="705"/>
      <c r="QWC1031" s="705"/>
      <c r="QWD1031" s="705"/>
      <c r="QWE1031" s="705"/>
      <c r="QWF1031" s="705"/>
      <c r="QWG1031" s="705"/>
      <c r="QWH1031" s="705"/>
      <c r="QWI1031" s="705"/>
      <c r="QWJ1031" s="705"/>
      <c r="QWK1031" s="705"/>
      <c r="QWL1031" s="705"/>
      <c r="QWM1031" s="705"/>
      <c r="QWN1031" s="705"/>
      <c r="QWO1031" s="705"/>
      <c r="QWP1031" s="705"/>
      <c r="QWQ1031" s="705"/>
      <c r="QWR1031" s="705"/>
      <c r="QWS1031" s="705"/>
      <c r="QWT1031" s="705"/>
      <c r="QWU1031" s="705"/>
      <c r="QWV1031" s="705"/>
      <c r="QWW1031" s="705"/>
      <c r="QWX1031" s="705"/>
      <c r="QWY1031" s="705"/>
      <c r="QWZ1031" s="705"/>
      <c r="QXA1031" s="705"/>
      <c r="QXB1031" s="705"/>
      <c r="QXC1031" s="705"/>
      <c r="QXD1031" s="705"/>
      <c r="QXE1031" s="705"/>
      <c r="QXF1031" s="705"/>
      <c r="QXG1031" s="705"/>
      <c r="QXH1031" s="705"/>
      <c r="QXI1031" s="705"/>
      <c r="QXJ1031" s="705"/>
      <c r="QXK1031" s="705"/>
      <c r="QXL1031" s="705"/>
      <c r="QXM1031" s="705"/>
      <c r="QXN1031" s="705"/>
      <c r="QXO1031" s="705"/>
      <c r="QXP1031" s="705"/>
      <c r="QXQ1031" s="705"/>
      <c r="QXR1031" s="705"/>
      <c r="QXS1031" s="705"/>
      <c r="QXT1031" s="705"/>
      <c r="QXU1031" s="705"/>
      <c r="QXV1031" s="705"/>
      <c r="QXW1031" s="705"/>
      <c r="QXX1031" s="705"/>
      <c r="QXY1031" s="705"/>
      <c r="QXZ1031" s="705"/>
      <c r="QYA1031" s="705"/>
      <c r="QYB1031" s="705"/>
      <c r="QYC1031" s="705"/>
      <c r="QYD1031" s="705"/>
      <c r="QYE1031" s="705"/>
      <c r="QYF1031" s="705"/>
      <c r="QYG1031" s="705"/>
      <c r="QYH1031" s="705"/>
      <c r="QYI1031" s="705"/>
      <c r="QYJ1031" s="705"/>
      <c r="QYK1031" s="705"/>
      <c r="QYL1031" s="705"/>
      <c r="QYM1031" s="705"/>
      <c r="QYN1031" s="705"/>
      <c r="QYO1031" s="705"/>
      <c r="QYP1031" s="705"/>
      <c r="QYQ1031" s="705"/>
      <c r="QYR1031" s="705"/>
      <c r="QYS1031" s="705"/>
      <c r="QYT1031" s="705"/>
      <c r="QYU1031" s="705"/>
      <c r="QYV1031" s="705"/>
      <c r="QYW1031" s="705"/>
      <c r="QYX1031" s="705"/>
      <c r="QYY1031" s="705"/>
      <c r="QYZ1031" s="705"/>
      <c r="QZA1031" s="705"/>
      <c r="QZB1031" s="705"/>
      <c r="QZC1031" s="705"/>
      <c r="QZD1031" s="705"/>
      <c r="QZE1031" s="705"/>
      <c r="QZF1031" s="705"/>
      <c r="QZG1031" s="705"/>
      <c r="QZH1031" s="705"/>
      <c r="QZI1031" s="705"/>
      <c r="QZJ1031" s="705"/>
      <c r="QZK1031" s="705"/>
      <c r="QZL1031" s="705"/>
      <c r="QZM1031" s="705"/>
      <c r="QZN1031" s="705"/>
      <c r="QZO1031" s="705"/>
      <c r="QZP1031" s="705"/>
      <c r="QZQ1031" s="705"/>
      <c r="QZR1031" s="705"/>
      <c r="QZS1031" s="705"/>
      <c r="QZT1031" s="705"/>
      <c r="QZU1031" s="705"/>
      <c r="QZV1031" s="705"/>
      <c r="QZW1031" s="705"/>
      <c r="QZX1031" s="705"/>
      <c r="QZY1031" s="705"/>
      <c r="QZZ1031" s="705"/>
      <c r="RAA1031" s="705"/>
      <c r="RAB1031" s="705"/>
      <c r="RAC1031" s="705"/>
      <c r="RAD1031" s="705"/>
      <c r="RAE1031" s="705"/>
      <c r="RAF1031" s="705"/>
      <c r="RAG1031" s="705"/>
      <c r="RAH1031" s="705"/>
      <c r="RAI1031" s="705"/>
      <c r="RAJ1031" s="705"/>
      <c r="RAK1031" s="705"/>
      <c r="RAL1031" s="705"/>
      <c r="RAM1031" s="705"/>
      <c r="RAN1031" s="705"/>
      <c r="RAO1031" s="705"/>
      <c r="RAP1031" s="705"/>
      <c r="RAQ1031" s="705"/>
      <c r="RAR1031" s="705"/>
      <c r="RAS1031" s="705"/>
      <c r="RAT1031" s="705"/>
      <c r="RAU1031" s="705"/>
      <c r="RAV1031" s="705"/>
      <c r="RAW1031" s="705"/>
      <c r="RAX1031" s="705"/>
      <c r="RAY1031" s="705"/>
      <c r="RAZ1031" s="705"/>
      <c r="RBA1031" s="705"/>
      <c r="RBB1031" s="705"/>
      <c r="RBC1031" s="705"/>
      <c r="RBD1031" s="705"/>
      <c r="RBE1031" s="705"/>
      <c r="RBF1031" s="705"/>
      <c r="RBG1031" s="705"/>
      <c r="RBH1031" s="705"/>
      <c r="RBI1031" s="705"/>
      <c r="RBJ1031" s="705"/>
      <c r="RBK1031" s="705"/>
      <c r="RBL1031" s="705"/>
      <c r="RBM1031" s="705"/>
      <c r="RBN1031" s="705"/>
      <c r="RBO1031" s="705"/>
      <c r="RBP1031" s="705"/>
      <c r="RBQ1031" s="705"/>
      <c r="RBR1031" s="705"/>
      <c r="RBS1031" s="705"/>
      <c r="RBT1031" s="705"/>
      <c r="RBU1031" s="705"/>
      <c r="RBV1031" s="705"/>
      <c r="RBW1031" s="705"/>
      <c r="RBX1031" s="705"/>
      <c r="RBY1031" s="705"/>
      <c r="RBZ1031" s="705"/>
      <c r="RCA1031" s="705"/>
      <c r="RCB1031" s="705"/>
      <c r="RCC1031" s="705"/>
      <c r="RCD1031" s="705"/>
      <c r="RCE1031" s="705"/>
      <c r="RCF1031" s="705"/>
      <c r="RCG1031" s="705"/>
      <c r="RCH1031" s="705"/>
      <c r="RCI1031" s="705"/>
      <c r="RCJ1031" s="705"/>
      <c r="RCK1031" s="705"/>
      <c r="RCL1031" s="705"/>
      <c r="RCM1031" s="705"/>
      <c r="RCN1031" s="705"/>
      <c r="RCO1031" s="705"/>
      <c r="RCP1031" s="705"/>
      <c r="RCQ1031" s="705"/>
      <c r="RCR1031" s="705"/>
      <c r="RCS1031" s="705"/>
      <c r="RCT1031" s="705"/>
      <c r="RCU1031" s="705"/>
      <c r="RCV1031" s="705"/>
      <c r="RCW1031" s="705"/>
      <c r="RCX1031" s="705"/>
      <c r="RCY1031" s="705"/>
      <c r="RCZ1031" s="705"/>
      <c r="RDA1031" s="705"/>
      <c r="RDB1031" s="705"/>
      <c r="RDC1031" s="705"/>
      <c r="RDD1031" s="705"/>
      <c r="RDE1031" s="705"/>
      <c r="RDF1031" s="705"/>
      <c r="RDG1031" s="705"/>
      <c r="RDH1031" s="705"/>
      <c r="RDI1031" s="705"/>
      <c r="RDJ1031" s="705"/>
      <c r="RDK1031" s="705"/>
      <c r="RDL1031" s="705"/>
      <c r="RDM1031" s="705"/>
      <c r="RDN1031" s="705"/>
      <c r="RDO1031" s="705"/>
      <c r="RDP1031" s="705"/>
      <c r="RDQ1031" s="705"/>
      <c r="RDR1031" s="705"/>
      <c r="RDS1031" s="705"/>
      <c r="RDT1031" s="705"/>
      <c r="RDU1031" s="705"/>
      <c r="RDV1031" s="705"/>
      <c r="RDW1031" s="705"/>
      <c r="RDX1031" s="705"/>
      <c r="RDY1031" s="705"/>
      <c r="RDZ1031" s="705"/>
      <c r="REA1031" s="705"/>
      <c r="REB1031" s="705"/>
      <c r="REC1031" s="705"/>
      <c r="RED1031" s="705"/>
      <c r="REE1031" s="705"/>
      <c r="REF1031" s="705"/>
      <c r="REG1031" s="705"/>
      <c r="REH1031" s="705"/>
      <c r="REI1031" s="705"/>
      <c r="REJ1031" s="705"/>
      <c r="REK1031" s="705"/>
      <c r="REL1031" s="705"/>
      <c r="REM1031" s="705"/>
      <c r="REN1031" s="705"/>
      <c r="REO1031" s="705"/>
      <c r="REP1031" s="705"/>
      <c r="REQ1031" s="705"/>
      <c r="RER1031" s="705"/>
      <c r="RES1031" s="705"/>
      <c r="RET1031" s="705"/>
      <c r="REU1031" s="705"/>
      <c r="REV1031" s="705"/>
      <c r="REW1031" s="705"/>
      <c r="REX1031" s="705"/>
      <c r="REY1031" s="705"/>
      <c r="REZ1031" s="705"/>
      <c r="RFA1031" s="705"/>
      <c r="RFB1031" s="705"/>
      <c r="RFC1031" s="705"/>
      <c r="RFD1031" s="705"/>
      <c r="RFE1031" s="705"/>
      <c r="RFF1031" s="705"/>
      <c r="RFG1031" s="705"/>
      <c r="RFH1031" s="705"/>
      <c r="RFI1031" s="705"/>
      <c r="RFJ1031" s="705"/>
      <c r="RFK1031" s="705"/>
      <c r="RFL1031" s="705"/>
      <c r="RFM1031" s="705"/>
      <c r="RFN1031" s="705"/>
      <c r="RFO1031" s="705"/>
      <c r="RFP1031" s="705"/>
      <c r="RFQ1031" s="705"/>
      <c r="RFR1031" s="705"/>
      <c r="RFS1031" s="705"/>
      <c r="RFT1031" s="705"/>
      <c r="RFU1031" s="705"/>
      <c r="RFV1031" s="705"/>
      <c r="RFW1031" s="705"/>
      <c r="RFX1031" s="705"/>
      <c r="RFY1031" s="705"/>
      <c r="RFZ1031" s="705"/>
      <c r="RGA1031" s="705"/>
      <c r="RGB1031" s="705"/>
      <c r="RGC1031" s="705"/>
      <c r="RGD1031" s="705"/>
      <c r="RGE1031" s="705"/>
      <c r="RGF1031" s="705"/>
      <c r="RGG1031" s="705"/>
      <c r="RGH1031" s="705"/>
      <c r="RGI1031" s="705"/>
      <c r="RGJ1031" s="705"/>
      <c r="RGK1031" s="705"/>
      <c r="RGL1031" s="705"/>
      <c r="RGM1031" s="705"/>
      <c r="RGN1031" s="705"/>
      <c r="RGO1031" s="705"/>
      <c r="RGP1031" s="705"/>
      <c r="RGQ1031" s="705"/>
      <c r="RGR1031" s="705"/>
      <c r="RGS1031" s="705"/>
      <c r="RGT1031" s="705"/>
      <c r="RGU1031" s="705"/>
      <c r="RGV1031" s="705"/>
      <c r="RGW1031" s="705"/>
      <c r="RGX1031" s="705"/>
      <c r="RGY1031" s="705"/>
      <c r="RGZ1031" s="705"/>
      <c r="RHA1031" s="705"/>
      <c r="RHB1031" s="705"/>
      <c r="RHC1031" s="705"/>
      <c r="RHD1031" s="705"/>
      <c r="RHE1031" s="705"/>
      <c r="RHF1031" s="705"/>
      <c r="RHG1031" s="705"/>
      <c r="RHH1031" s="705"/>
      <c r="RHI1031" s="705"/>
      <c r="RHJ1031" s="705"/>
      <c r="RHK1031" s="705"/>
      <c r="RHL1031" s="705"/>
      <c r="RHM1031" s="705"/>
      <c r="RHN1031" s="705"/>
      <c r="RHO1031" s="705"/>
      <c r="RHP1031" s="705"/>
      <c r="RHQ1031" s="705"/>
      <c r="RHR1031" s="705"/>
      <c r="RHS1031" s="705"/>
      <c r="RHT1031" s="705"/>
      <c r="RHU1031" s="705"/>
      <c r="RHV1031" s="705"/>
      <c r="RHW1031" s="705"/>
      <c r="RHX1031" s="705"/>
      <c r="RHY1031" s="705"/>
      <c r="RHZ1031" s="705"/>
      <c r="RIA1031" s="705"/>
      <c r="RIB1031" s="705"/>
      <c r="RIC1031" s="705"/>
      <c r="RID1031" s="705"/>
      <c r="RIE1031" s="705"/>
      <c r="RIF1031" s="705"/>
      <c r="RIG1031" s="705"/>
      <c r="RIH1031" s="705"/>
      <c r="RII1031" s="705"/>
      <c r="RIJ1031" s="705"/>
      <c r="RIK1031" s="705"/>
      <c r="RIL1031" s="705"/>
      <c r="RIM1031" s="705"/>
      <c r="RIN1031" s="705"/>
      <c r="RIO1031" s="705"/>
      <c r="RIP1031" s="705"/>
      <c r="RIQ1031" s="705"/>
      <c r="RIR1031" s="705"/>
      <c r="RIS1031" s="705"/>
      <c r="RIT1031" s="705"/>
      <c r="RIU1031" s="705"/>
      <c r="RIV1031" s="705"/>
      <c r="RIW1031" s="705"/>
      <c r="RIX1031" s="705"/>
      <c r="RIY1031" s="705"/>
      <c r="RIZ1031" s="705"/>
      <c r="RJA1031" s="705"/>
      <c r="RJB1031" s="705"/>
      <c r="RJC1031" s="705"/>
      <c r="RJD1031" s="705"/>
      <c r="RJE1031" s="705"/>
      <c r="RJF1031" s="705"/>
      <c r="RJG1031" s="705"/>
      <c r="RJH1031" s="705"/>
      <c r="RJI1031" s="705"/>
      <c r="RJJ1031" s="705"/>
      <c r="RJK1031" s="705"/>
      <c r="RJL1031" s="705"/>
      <c r="RJM1031" s="705"/>
      <c r="RJN1031" s="705"/>
      <c r="RJO1031" s="705"/>
      <c r="RJP1031" s="705"/>
      <c r="RJQ1031" s="705"/>
      <c r="RJR1031" s="705"/>
      <c r="RJS1031" s="705"/>
      <c r="RJT1031" s="705"/>
      <c r="RJU1031" s="705"/>
      <c r="RJV1031" s="705"/>
      <c r="RJW1031" s="705"/>
      <c r="RJX1031" s="705"/>
      <c r="RJY1031" s="705"/>
      <c r="RJZ1031" s="705"/>
      <c r="RKA1031" s="705"/>
      <c r="RKB1031" s="705"/>
      <c r="RKC1031" s="705"/>
      <c r="RKD1031" s="705"/>
      <c r="RKE1031" s="705"/>
      <c r="RKF1031" s="705"/>
      <c r="RKG1031" s="705"/>
      <c r="RKH1031" s="705"/>
      <c r="RKI1031" s="705"/>
      <c r="RKJ1031" s="705"/>
      <c r="RKK1031" s="705"/>
      <c r="RKL1031" s="705"/>
      <c r="RKM1031" s="705"/>
      <c r="RKN1031" s="705"/>
      <c r="RKO1031" s="705"/>
      <c r="RKP1031" s="705"/>
      <c r="RKQ1031" s="705"/>
      <c r="RKR1031" s="705"/>
      <c r="RKS1031" s="705"/>
      <c r="RKT1031" s="705"/>
      <c r="RKU1031" s="705"/>
      <c r="RKV1031" s="705"/>
      <c r="RKW1031" s="705"/>
      <c r="RKX1031" s="705"/>
      <c r="RKY1031" s="705"/>
      <c r="RKZ1031" s="705"/>
      <c r="RLA1031" s="705"/>
      <c r="RLB1031" s="705"/>
      <c r="RLC1031" s="705"/>
      <c r="RLD1031" s="705"/>
      <c r="RLE1031" s="705"/>
      <c r="RLF1031" s="705"/>
      <c r="RLG1031" s="705"/>
      <c r="RLH1031" s="705"/>
      <c r="RLI1031" s="705"/>
      <c r="RLJ1031" s="705"/>
      <c r="RLK1031" s="705"/>
      <c r="RLL1031" s="705"/>
      <c r="RLM1031" s="705"/>
      <c r="RLN1031" s="705"/>
      <c r="RLO1031" s="705"/>
      <c r="RLP1031" s="705"/>
      <c r="RLQ1031" s="705"/>
      <c r="RLR1031" s="705"/>
      <c r="RLS1031" s="705"/>
      <c r="RLT1031" s="705"/>
      <c r="RLU1031" s="705"/>
      <c r="RLV1031" s="705"/>
      <c r="RLW1031" s="705"/>
      <c r="RLX1031" s="705"/>
      <c r="RLY1031" s="705"/>
      <c r="RLZ1031" s="705"/>
      <c r="RMA1031" s="705"/>
      <c r="RMB1031" s="705"/>
      <c r="RMC1031" s="705"/>
      <c r="RMD1031" s="705"/>
      <c r="RME1031" s="705"/>
      <c r="RMF1031" s="705"/>
      <c r="RMG1031" s="705"/>
      <c r="RMH1031" s="705"/>
      <c r="RMI1031" s="705"/>
      <c r="RMJ1031" s="705"/>
      <c r="RMK1031" s="705"/>
      <c r="RML1031" s="705"/>
      <c r="RMM1031" s="705"/>
      <c r="RMN1031" s="705"/>
      <c r="RMO1031" s="705"/>
      <c r="RMP1031" s="705"/>
      <c r="RMQ1031" s="705"/>
      <c r="RMR1031" s="705"/>
      <c r="RMS1031" s="705"/>
      <c r="RMT1031" s="705"/>
      <c r="RMU1031" s="705"/>
      <c r="RMV1031" s="705"/>
      <c r="RMW1031" s="705"/>
      <c r="RMX1031" s="705"/>
      <c r="RMY1031" s="705"/>
      <c r="RMZ1031" s="705"/>
      <c r="RNA1031" s="705"/>
      <c r="RNB1031" s="705"/>
      <c r="RNC1031" s="705"/>
      <c r="RND1031" s="705"/>
      <c r="RNE1031" s="705"/>
      <c r="RNF1031" s="705"/>
      <c r="RNG1031" s="705"/>
      <c r="RNH1031" s="705"/>
      <c r="RNI1031" s="705"/>
      <c r="RNJ1031" s="705"/>
      <c r="RNK1031" s="705"/>
      <c r="RNL1031" s="705"/>
      <c r="RNM1031" s="705"/>
      <c r="RNN1031" s="705"/>
      <c r="RNO1031" s="705"/>
      <c r="RNP1031" s="705"/>
      <c r="RNQ1031" s="705"/>
      <c r="RNR1031" s="705"/>
      <c r="RNS1031" s="705"/>
      <c r="RNT1031" s="705"/>
      <c r="RNU1031" s="705"/>
      <c r="RNV1031" s="705"/>
      <c r="RNW1031" s="705"/>
      <c r="RNX1031" s="705"/>
      <c r="RNY1031" s="705"/>
      <c r="RNZ1031" s="705"/>
      <c r="ROA1031" s="705"/>
      <c r="ROB1031" s="705"/>
      <c r="ROC1031" s="705"/>
      <c r="ROD1031" s="705"/>
      <c r="ROE1031" s="705"/>
      <c r="ROF1031" s="705"/>
      <c r="ROG1031" s="705"/>
      <c r="ROH1031" s="705"/>
      <c r="ROI1031" s="705"/>
      <c r="ROJ1031" s="705"/>
      <c r="ROK1031" s="705"/>
      <c r="ROL1031" s="705"/>
      <c r="ROM1031" s="705"/>
      <c r="RON1031" s="705"/>
      <c r="ROO1031" s="705"/>
      <c r="ROP1031" s="705"/>
      <c r="ROQ1031" s="705"/>
      <c r="ROR1031" s="705"/>
      <c r="ROS1031" s="705"/>
      <c r="ROT1031" s="705"/>
      <c r="ROU1031" s="705"/>
      <c r="ROV1031" s="705"/>
      <c r="ROW1031" s="705"/>
      <c r="ROX1031" s="705"/>
      <c r="ROY1031" s="705"/>
      <c r="ROZ1031" s="705"/>
      <c r="RPA1031" s="705"/>
      <c r="RPB1031" s="705"/>
      <c r="RPC1031" s="705"/>
      <c r="RPD1031" s="705"/>
      <c r="RPE1031" s="705"/>
      <c r="RPF1031" s="705"/>
      <c r="RPG1031" s="705"/>
      <c r="RPH1031" s="705"/>
      <c r="RPI1031" s="705"/>
      <c r="RPJ1031" s="705"/>
      <c r="RPK1031" s="705"/>
      <c r="RPL1031" s="705"/>
      <c r="RPM1031" s="705"/>
      <c r="RPN1031" s="705"/>
      <c r="RPO1031" s="705"/>
      <c r="RPP1031" s="705"/>
      <c r="RPQ1031" s="705"/>
      <c r="RPR1031" s="705"/>
      <c r="RPS1031" s="705"/>
      <c r="RPT1031" s="705"/>
      <c r="RPU1031" s="705"/>
      <c r="RPV1031" s="705"/>
      <c r="RPW1031" s="705"/>
      <c r="RPX1031" s="705"/>
      <c r="RPY1031" s="705"/>
      <c r="RPZ1031" s="705"/>
      <c r="RQA1031" s="705"/>
      <c r="RQB1031" s="705"/>
      <c r="RQC1031" s="705"/>
      <c r="RQD1031" s="705"/>
      <c r="RQE1031" s="705"/>
      <c r="RQF1031" s="705"/>
      <c r="RQG1031" s="705"/>
      <c r="RQH1031" s="705"/>
      <c r="RQI1031" s="705"/>
      <c r="RQJ1031" s="705"/>
      <c r="RQK1031" s="705"/>
      <c r="RQL1031" s="705"/>
      <c r="RQM1031" s="705"/>
      <c r="RQN1031" s="705"/>
      <c r="RQO1031" s="705"/>
      <c r="RQP1031" s="705"/>
      <c r="RQQ1031" s="705"/>
      <c r="RQR1031" s="705"/>
      <c r="RQS1031" s="705"/>
      <c r="RQT1031" s="705"/>
      <c r="RQU1031" s="705"/>
      <c r="RQV1031" s="705"/>
      <c r="RQW1031" s="705"/>
      <c r="RQX1031" s="705"/>
      <c r="RQY1031" s="705"/>
      <c r="RQZ1031" s="705"/>
      <c r="RRA1031" s="705"/>
      <c r="RRB1031" s="705"/>
      <c r="RRC1031" s="705"/>
      <c r="RRD1031" s="705"/>
      <c r="RRE1031" s="705"/>
      <c r="RRF1031" s="705"/>
      <c r="RRG1031" s="705"/>
      <c r="RRH1031" s="705"/>
      <c r="RRI1031" s="705"/>
      <c r="RRJ1031" s="705"/>
      <c r="RRK1031" s="705"/>
      <c r="RRL1031" s="705"/>
      <c r="RRM1031" s="705"/>
      <c r="RRN1031" s="705"/>
      <c r="RRO1031" s="705"/>
      <c r="RRP1031" s="705"/>
      <c r="RRQ1031" s="705"/>
      <c r="RRR1031" s="705"/>
      <c r="RRS1031" s="705"/>
      <c r="RRT1031" s="705"/>
      <c r="RRU1031" s="705"/>
      <c r="RRV1031" s="705"/>
      <c r="RRW1031" s="705"/>
      <c r="RRX1031" s="705"/>
      <c r="RRY1031" s="705"/>
      <c r="RRZ1031" s="705"/>
      <c r="RSA1031" s="705"/>
      <c r="RSB1031" s="705"/>
      <c r="RSC1031" s="705"/>
      <c r="RSD1031" s="705"/>
      <c r="RSE1031" s="705"/>
      <c r="RSF1031" s="705"/>
      <c r="RSG1031" s="705"/>
      <c r="RSH1031" s="705"/>
      <c r="RSI1031" s="705"/>
      <c r="RSJ1031" s="705"/>
      <c r="RSK1031" s="705"/>
      <c r="RSL1031" s="705"/>
      <c r="RSM1031" s="705"/>
      <c r="RSN1031" s="705"/>
      <c r="RSO1031" s="705"/>
      <c r="RSP1031" s="705"/>
      <c r="RSQ1031" s="705"/>
      <c r="RSR1031" s="705"/>
      <c r="RSS1031" s="705"/>
      <c r="RST1031" s="705"/>
      <c r="RSU1031" s="705"/>
      <c r="RSV1031" s="705"/>
      <c r="RSW1031" s="705"/>
      <c r="RSX1031" s="705"/>
      <c r="RSY1031" s="705"/>
      <c r="RSZ1031" s="705"/>
      <c r="RTA1031" s="705"/>
      <c r="RTB1031" s="705"/>
      <c r="RTC1031" s="705"/>
      <c r="RTD1031" s="705"/>
      <c r="RTE1031" s="705"/>
      <c r="RTF1031" s="705"/>
      <c r="RTG1031" s="705"/>
      <c r="RTH1031" s="705"/>
      <c r="RTI1031" s="705"/>
      <c r="RTJ1031" s="705"/>
      <c r="RTK1031" s="705"/>
      <c r="RTL1031" s="705"/>
      <c r="RTM1031" s="705"/>
      <c r="RTN1031" s="705"/>
      <c r="RTO1031" s="705"/>
      <c r="RTP1031" s="705"/>
      <c r="RTQ1031" s="705"/>
      <c r="RTR1031" s="705"/>
      <c r="RTS1031" s="705"/>
      <c r="RTT1031" s="705"/>
      <c r="RTU1031" s="705"/>
      <c r="RTV1031" s="705"/>
      <c r="RTW1031" s="705"/>
      <c r="RTX1031" s="705"/>
      <c r="RTY1031" s="705"/>
      <c r="RTZ1031" s="705"/>
      <c r="RUA1031" s="705"/>
      <c r="RUB1031" s="705"/>
      <c r="RUC1031" s="705"/>
      <c r="RUD1031" s="705"/>
      <c r="RUE1031" s="705"/>
      <c r="RUF1031" s="705"/>
      <c r="RUG1031" s="705"/>
      <c r="RUH1031" s="705"/>
      <c r="RUI1031" s="705"/>
      <c r="RUJ1031" s="705"/>
      <c r="RUK1031" s="705"/>
      <c r="RUL1031" s="705"/>
      <c r="RUM1031" s="705"/>
      <c r="RUN1031" s="705"/>
      <c r="RUO1031" s="705"/>
      <c r="RUP1031" s="705"/>
      <c r="RUQ1031" s="705"/>
      <c r="RUR1031" s="705"/>
      <c r="RUS1031" s="705"/>
      <c r="RUT1031" s="705"/>
      <c r="RUU1031" s="705"/>
      <c r="RUV1031" s="705"/>
      <c r="RUW1031" s="705"/>
      <c r="RUX1031" s="705"/>
      <c r="RUY1031" s="705"/>
      <c r="RUZ1031" s="705"/>
      <c r="RVA1031" s="705"/>
      <c r="RVB1031" s="705"/>
      <c r="RVC1031" s="705"/>
      <c r="RVD1031" s="705"/>
      <c r="RVE1031" s="705"/>
      <c r="RVF1031" s="705"/>
      <c r="RVG1031" s="705"/>
      <c r="RVH1031" s="705"/>
      <c r="RVI1031" s="705"/>
      <c r="RVJ1031" s="705"/>
      <c r="RVK1031" s="705"/>
      <c r="RVL1031" s="705"/>
      <c r="RVM1031" s="705"/>
      <c r="RVN1031" s="705"/>
      <c r="RVO1031" s="705"/>
      <c r="RVP1031" s="705"/>
      <c r="RVQ1031" s="705"/>
      <c r="RVR1031" s="705"/>
      <c r="RVS1031" s="705"/>
      <c r="RVT1031" s="705"/>
      <c r="RVU1031" s="705"/>
      <c r="RVV1031" s="705"/>
      <c r="RVW1031" s="705"/>
      <c r="RVX1031" s="705"/>
      <c r="RVY1031" s="705"/>
      <c r="RVZ1031" s="705"/>
      <c r="RWA1031" s="705"/>
      <c r="RWB1031" s="705"/>
      <c r="RWC1031" s="705"/>
      <c r="RWD1031" s="705"/>
      <c r="RWE1031" s="705"/>
      <c r="RWF1031" s="705"/>
      <c r="RWG1031" s="705"/>
      <c r="RWH1031" s="705"/>
      <c r="RWI1031" s="705"/>
      <c r="RWJ1031" s="705"/>
      <c r="RWK1031" s="705"/>
      <c r="RWL1031" s="705"/>
      <c r="RWM1031" s="705"/>
      <c r="RWN1031" s="705"/>
      <c r="RWO1031" s="705"/>
      <c r="RWP1031" s="705"/>
      <c r="RWQ1031" s="705"/>
      <c r="RWR1031" s="705"/>
      <c r="RWS1031" s="705"/>
      <c r="RWT1031" s="705"/>
      <c r="RWU1031" s="705"/>
      <c r="RWV1031" s="705"/>
      <c r="RWW1031" s="705"/>
      <c r="RWX1031" s="705"/>
      <c r="RWY1031" s="705"/>
      <c r="RWZ1031" s="705"/>
      <c r="RXA1031" s="705"/>
      <c r="RXB1031" s="705"/>
      <c r="RXC1031" s="705"/>
      <c r="RXD1031" s="705"/>
      <c r="RXE1031" s="705"/>
      <c r="RXF1031" s="705"/>
      <c r="RXG1031" s="705"/>
      <c r="RXH1031" s="705"/>
      <c r="RXI1031" s="705"/>
      <c r="RXJ1031" s="705"/>
      <c r="RXK1031" s="705"/>
      <c r="RXL1031" s="705"/>
      <c r="RXM1031" s="705"/>
      <c r="RXN1031" s="705"/>
      <c r="RXO1031" s="705"/>
      <c r="RXP1031" s="705"/>
      <c r="RXQ1031" s="705"/>
      <c r="RXR1031" s="705"/>
      <c r="RXS1031" s="705"/>
      <c r="RXT1031" s="705"/>
      <c r="RXU1031" s="705"/>
      <c r="RXV1031" s="705"/>
      <c r="RXW1031" s="705"/>
      <c r="RXX1031" s="705"/>
      <c r="RXY1031" s="705"/>
      <c r="RXZ1031" s="705"/>
      <c r="RYA1031" s="705"/>
      <c r="RYB1031" s="705"/>
      <c r="RYC1031" s="705"/>
      <c r="RYD1031" s="705"/>
      <c r="RYE1031" s="705"/>
      <c r="RYF1031" s="705"/>
      <c r="RYG1031" s="705"/>
      <c r="RYH1031" s="705"/>
      <c r="RYI1031" s="705"/>
      <c r="RYJ1031" s="705"/>
      <c r="RYK1031" s="705"/>
      <c r="RYL1031" s="705"/>
      <c r="RYM1031" s="705"/>
      <c r="RYN1031" s="705"/>
      <c r="RYO1031" s="705"/>
      <c r="RYP1031" s="705"/>
      <c r="RYQ1031" s="705"/>
      <c r="RYR1031" s="705"/>
      <c r="RYS1031" s="705"/>
      <c r="RYT1031" s="705"/>
      <c r="RYU1031" s="705"/>
      <c r="RYV1031" s="705"/>
      <c r="RYW1031" s="705"/>
      <c r="RYX1031" s="705"/>
      <c r="RYY1031" s="705"/>
      <c r="RYZ1031" s="705"/>
      <c r="RZA1031" s="705"/>
      <c r="RZB1031" s="705"/>
      <c r="RZC1031" s="705"/>
      <c r="RZD1031" s="705"/>
      <c r="RZE1031" s="705"/>
      <c r="RZF1031" s="705"/>
      <c r="RZG1031" s="705"/>
      <c r="RZH1031" s="705"/>
      <c r="RZI1031" s="705"/>
      <c r="RZJ1031" s="705"/>
      <c r="RZK1031" s="705"/>
      <c r="RZL1031" s="705"/>
      <c r="RZM1031" s="705"/>
      <c r="RZN1031" s="705"/>
      <c r="RZO1031" s="705"/>
      <c r="RZP1031" s="705"/>
      <c r="RZQ1031" s="705"/>
      <c r="RZR1031" s="705"/>
      <c r="RZS1031" s="705"/>
      <c r="RZT1031" s="705"/>
      <c r="RZU1031" s="705"/>
      <c r="RZV1031" s="705"/>
      <c r="RZW1031" s="705"/>
      <c r="RZX1031" s="705"/>
      <c r="RZY1031" s="705"/>
      <c r="RZZ1031" s="705"/>
      <c r="SAA1031" s="705"/>
      <c r="SAB1031" s="705"/>
      <c r="SAC1031" s="705"/>
      <c r="SAD1031" s="705"/>
      <c r="SAE1031" s="705"/>
      <c r="SAF1031" s="705"/>
      <c r="SAG1031" s="705"/>
      <c r="SAH1031" s="705"/>
      <c r="SAI1031" s="705"/>
      <c r="SAJ1031" s="705"/>
      <c r="SAK1031" s="705"/>
      <c r="SAL1031" s="705"/>
      <c r="SAM1031" s="705"/>
      <c r="SAN1031" s="705"/>
      <c r="SAO1031" s="705"/>
      <c r="SAP1031" s="705"/>
      <c r="SAQ1031" s="705"/>
      <c r="SAR1031" s="705"/>
      <c r="SAS1031" s="705"/>
      <c r="SAT1031" s="705"/>
      <c r="SAU1031" s="705"/>
      <c r="SAV1031" s="705"/>
      <c r="SAW1031" s="705"/>
      <c r="SAX1031" s="705"/>
      <c r="SAY1031" s="705"/>
      <c r="SAZ1031" s="705"/>
      <c r="SBA1031" s="705"/>
      <c r="SBB1031" s="705"/>
      <c r="SBC1031" s="705"/>
      <c r="SBD1031" s="705"/>
      <c r="SBE1031" s="705"/>
      <c r="SBF1031" s="705"/>
      <c r="SBG1031" s="705"/>
      <c r="SBH1031" s="705"/>
      <c r="SBI1031" s="705"/>
      <c r="SBJ1031" s="705"/>
      <c r="SBK1031" s="705"/>
      <c r="SBL1031" s="705"/>
      <c r="SBM1031" s="705"/>
      <c r="SBN1031" s="705"/>
      <c r="SBO1031" s="705"/>
      <c r="SBP1031" s="705"/>
      <c r="SBQ1031" s="705"/>
      <c r="SBR1031" s="705"/>
      <c r="SBS1031" s="705"/>
      <c r="SBT1031" s="705"/>
      <c r="SBU1031" s="705"/>
      <c r="SBV1031" s="705"/>
      <c r="SBW1031" s="705"/>
      <c r="SBX1031" s="705"/>
      <c r="SBY1031" s="705"/>
      <c r="SBZ1031" s="705"/>
      <c r="SCA1031" s="705"/>
      <c r="SCB1031" s="705"/>
      <c r="SCC1031" s="705"/>
      <c r="SCD1031" s="705"/>
      <c r="SCE1031" s="705"/>
      <c r="SCF1031" s="705"/>
      <c r="SCG1031" s="705"/>
      <c r="SCH1031" s="705"/>
      <c r="SCI1031" s="705"/>
      <c r="SCJ1031" s="705"/>
      <c r="SCK1031" s="705"/>
      <c r="SCL1031" s="705"/>
      <c r="SCM1031" s="705"/>
      <c r="SCN1031" s="705"/>
      <c r="SCO1031" s="705"/>
      <c r="SCP1031" s="705"/>
      <c r="SCQ1031" s="705"/>
      <c r="SCR1031" s="705"/>
      <c r="SCS1031" s="705"/>
      <c r="SCT1031" s="705"/>
      <c r="SCU1031" s="705"/>
      <c r="SCV1031" s="705"/>
      <c r="SCW1031" s="705"/>
      <c r="SCX1031" s="705"/>
      <c r="SCY1031" s="705"/>
      <c r="SCZ1031" s="705"/>
      <c r="SDA1031" s="705"/>
      <c r="SDB1031" s="705"/>
      <c r="SDC1031" s="705"/>
      <c r="SDD1031" s="705"/>
      <c r="SDE1031" s="705"/>
      <c r="SDF1031" s="705"/>
      <c r="SDG1031" s="705"/>
      <c r="SDH1031" s="705"/>
      <c r="SDI1031" s="705"/>
      <c r="SDJ1031" s="705"/>
      <c r="SDK1031" s="705"/>
      <c r="SDL1031" s="705"/>
      <c r="SDM1031" s="705"/>
      <c r="SDN1031" s="705"/>
      <c r="SDO1031" s="705"/>
      <c r="SDP1031" s="705"/>
      <c r="SDQ1031" s="705"/>
      <c r="SDR1031" s="705"/>
      <c r="SDS1031" s="705"/>
      <c r="SDT1031" s="705"/>
      <c r="SDU1031" s="705"/>
      <c r="SDV1031" s="705"/>
      <c r="SDW1031" s="705"/>
      <c r="SDX1031" s="705"/>
      <c r="SDY1031" s="705"/>
      <c r="SDZ1031" s="705"/>
      <c r="SEA1031" s="705"/>
      <c r="SEB1031" s="705"/>
      <c r="SEC1031" s="705"/>
      <c r="SED1031" s="705"/>
      <c r="SEE1031" s="705"/>
      <c r="SEF1031" s="705"/>
      <c r="SEG1031" s="705"/>
      <c r="SEH1031" s="705"/>
      <c r="SEI1031" s="705"/>
      <c r="SEJ1031" s="705"/>
      <c r="SEK1031" s="705"/>
      <c r="SEL1031" s="705"/>
      <c r="SEM1031" s="705"/>
      <c r="SEN1031" s="705"/>
      <c r="SEO1031" s="705"/>
      <c r="SEP1031" s="705"/>
      <c r="SEQ1031" s="705"/>
      <c r="SER1031" s="705"/>
      <c r="SES1031" s="705"/>
      <c r="SET1031" s="705"/>
      <c r="SEU1031" s="705"/>
      <c r="SEV1031" s="705"/>
      <c r="SEW1031" s="705"/>
      <c r="SEX1031" s="705"/>
      <c r="SEY1031" s="705"/>
      <c r="SEZ1031" s="705"/>
      <c r="SFA1031" s="705"/>
      <c r="SFB1031" s="705"/>
      <c r="SFC1031" s="705"/>
      <c r="SFD1031" s="705"/>
      <c r="SFE1031" s="705"/>
      <c r="SFF1031" s="705"/>
      <c r="SFG1031" s="705"/>
      <c r="SFH1031" s="705"/>
      <c r="SFI1031" s="705"/>
      <c r="SFJ1031" s="705"/>
      <c r="SFK1031" s="705"/>
      <c r="SFL1031" s="705"/>
      <c r="SFM1031" s="705"/>
      <c r="SFN1031" s="705"/>
      <c r="SFO1031" s="705"/>
      <c r="SFP1031" s="705"/>
      <c r="SFQ1031" s="705"/>
      <c r="SFR1031" s="705"/>
      <c r="SFS1031" s="705"/>
      <c r="SFT1031" s="705"/>
      <c r="SFU1031" s="705"/>
      <c r="SFV1031" s="705"/>
      <c r="SFW1031" s="705"/>
      <c r="SFX1031" s="705"/>
      <c r="SFY1031" s="705"/>
      <c r="SFZ1031" s="705"/>
      <c r="SGA1031" s="705"/>
      <c r="SGB1031" s="705"/>
      <c r="SGC1031" s="705"/>
      <c r="SGD1031" s="705"/>
      <c r="SGE1031" s="705"/>
      <c r="SGF1031" s="705"/>
      <c r="SGG1031" s="705"/>
      <c r="SGH1031" s="705"/>
      <c r="SGI1031" s="705"/>
      <c r="SGJ1031" s="705"/>
      <c r="SGK1031" s="705"/>
      <c r="SGL1031" s="705"/>
      <c r="SGM1031" s="705"/>
      <c r="SGN1031" s="705"/>
      <c r="SGO1031" s="705"/>
      <c r="SGP1031" s="705"/>
      <c r="SGQ1031" s="705"/>
      <c r="SGR1031" s="705"/>
      <c r="SGS1031" s="705"/>
      <c r="SGT1031" s="705"/>
      <c r="SGU1031" s="705"/>
      <c r="SGV1031" s="705"/>
      <c r="SGW1031" s="705"/>
      <c r="SGX1031" s="705"/>
      <c r="SGY1031" s="705"/>
      <c r="SGZ1031" s="705"/>
      <c r="SHA1031" s="705"/>
      <c r="SHB1031" s="705"/>
      <c r="SHC1031" s="705"/>
      <c r="SHD1031" s="705"/>
      <c r="SHE1031" s="705"/>
      <c r="SHF1031" s="705"/>
      <c r="SHG1031" s="705"/>
      <c r="SHH1031" s="705"/>
      <c r="SHI1031" s="705"/>
      <c r="SHJ1031" s="705"/>
      <c r="SHK1031" s="705"/>
      <c r="SHL1031" s="705"/>
      <c r="SHM1031" s="705"/>
      <c r="SHN1031" s="705"/>
      <c r="SHO1031" s="705"/>
      <c r="SHP1031" s="705"/>
      <c r="SHQ1031" s="705"/>
      <c r="SHR1031" s="705"/>
      <c r="SHS1031" s="705"/>
      <c r="SHT1031" s="705"/>
      <c r="SHU1031" s="705"/>
      <c r="SHV1031" s="705"/>
      <c r="SHW1031" s="705"/>
      <c r="SHX1031" s="705"/>
      <c r="SHY1031" s="705"/>
      <c r="SHZ1031" s="705"/>
      <c r="SIA1031" s="705"/>
      <c r="SIB1031" s="705"/>
      <c r="SIC1031" s="705"/>
      <c r="SID1031" s="705"/>
      <c r="SIE1031" s="705"/>
      <c r="SIF1031" s="705"/>
      <c r="SIG1031" s="705"/>
      <c r="SIH1031" s="705"/>
      <c r="SII1031" s="705"/>
      <c r="SIJ1031" s="705"/>
      <c r="SIK1031" s="705"/>
      <c r="SIL1031" s="705"/>
      <c r="SIM1031" s="705"/>
      <c r="SIN1031" s="705"/>
      <c r="SIO1031" s="705"/>
      <c r="SIP1031" s="705"/>
      <c r="SIQ1031" s="705"/>
      <c r="SIR1031" s="705"/>
      <c r="SIS1031" s="705"/>
      <c r="SIT1031" s="705"/>
      <c r="SIU1031" s="705"/>
      <c r="SIV1031" s="705"/>
      <c r="SIW1031" s="705"/>
      <c r="SIX1031" s="705"/>
      <c r="SIY1031" s="705"/>
      <c r="SIZ1031" s="705"/>
      <c r="SJA1031" s="705"/>
      <c r="SJB1031" s="705"/>
      <c r="SJC1031" s="705"/>
      <c r="SJD1031" s="705"/>
      <c r="SJE1031" s="705"/>
      <c r="SJF1031" s="705"/>
      <c r="SJG1031" s="705"/>
      <c r="SJH1031" s="705"/>
      <c r="SJI1031" s="705"/>
      <c r="SJJ1031" s="705"/>
      <c r="SJK1031" s="705"/>
      <c r="SJL1031" s="705"/>
      <c r="SJM1031" s="705"/>
      <c r="SJN1031" s="705"/>
      <c r="SJO1031" s="705"/>
      <c r="SJP1031" s="705"/>
      <c r="SJQ1031" s="705"/>
      <c r="SJR1031" s="705"/>
      <c r="SJS1031" s="705"/>
      <c r="SJT1031" s="705"/>
      <c r="SJU1031" s="705"/>
      <c r="SJV1031" s="705"/>
      <c r="SJW1031" s="705"/>
      <c r="SJX1031" s="705"/>
      <c r="SJY1031" s="705"/>
      <c r="SJZ1031" s="705"/>
      <c r="SKA1031" s="705"/>
      <c r="SKB1031" s="705"/>
      <c r="SKC1031" s="705"/>
      <c r="SKD1031" s="705"/>
      <c r="SKE1031" s="705"/>
      <c r="SKF1031" s="705"/>
      <c r="SKG1031" s="705"/>
      <c r="SKH1031" s="705"/>
      <c r="SKI1031" s="705"/>
      <c r="SKJ1031" s="705"/>
      <c r="SKK1031" s="705"/>
      <c r="SKL1031" s="705"/>
      <c r="SKM1031" s="705"/>
      <c r="SKN1031" s="705"/>
      <c r="SKO1031" s="705"/>
      <c r="SKP1031" s="705"/>
      <c r="SKQ1031" s="705"/>
      <c r="SKR1031" s="705"/>
      <c r="SKS1031" s="705"/>
      <c r="SKT1031" s="705"/>
      <c r="SKU1031" s="705"/>
      <c r="SKV1031" s="705"/>
      <c r="SKW1031" s="705"/>
      <c r="SKX1031" s="705"/>
      <c r="SKY1031" s="705"/>
      <c r="SKZ1031" s="705"/>
      <c r="SLA1031" s="705"/>
      <c r="SLB1031" s="705"/>
      <c r="SLC1031" s="705"/>
      <c r="SLD1031" s="705"/>
      <c r="SLE1031" s="705"/>
      <c r="SLF1031" s="705"/>
      <c r="SLG1031" s="705"/>
      <c r="SLH1031" s="705"/>
      <c r="SLI1031" s="705"/>
      <c r="SLJ1031" s="705"/>
      <c r="SLK1031" s="705"/>
      <c r="SLL1031" s="705"/>
      <c r="SLM1031" s="705"/>
      <c r="SLN1031" s="705"/>
      <c r="SLO1031" s="705"/>
      <c r="SLP1031" s="705"/>
      <c r="SLQ1031" s="705"/>
      <c r="SLR1031" s="705"/>
      <c r="SLS1031" s="705"/>
      <c r="SLT1031" s="705"/>
      <c r="SLU1031" s="705"/>
      <c r="SLV1031" s="705"/>
      <c r="SLW1031" s="705"/>
      <c r="SLX1031" s="705"/>
      <c r="SLY1031" s="705"/>
      <c r="SLZ1031" s="705"/>
      <c r="SMA1031" s="705"/>
      <c r="SMB1031" s="705"/>
      <c r="SMC1031" s="705"/>
      <c r="SMD1031" s="705"/>
      <c r="SME1031" s="705"/>
      <c r="SMF1031" s="705"/>
      <c r="SMG1031" s="705"/>
      <c r="SMH1031" s="705"/>
      <c r="SMI1031" s="705"/>
      <c r="SMJ1031" s="705"/>
      <c r="SMK1031" s="705"/>
      <c r="SML1031" s="705"/>
      <c r="SMM1031" s="705"/>
      <c r="SMN1031" s="705"/>
      <c r="SMO1031" s="705"/>
      <c r="SMP1031" s="705"/>
      <c r="SMQ1031" s="705"/>
      <c r="SMR1031" s="705"/>
      <c r="SMS1031" s="705"/>
      <c r="SMT1031" s="705"/>
      <c r="SMU1031" s="705"/>
      <c r="SMV1031" s="705"/>
      <c r="SMW1031" s="705"/>
      <c r="SMX1031" s="705"/>
      <c r="SMY1031" s="705"/>
      <c r="SMZ1031" s="705"/>
      <c r="SNA1031" s="705"/>
      <c r="SNB1031" s="705"/>
      <c r="SNC1031" s="705"/>
      <c r="SND1031" s="705"/>
      <c r="SNE1031" s="705"/>
      <c r="SNF1031" s="705"/>
      <c r="SNG1031" s="705"/>
      <c r="SNH1031" s="705"/>
      <c r="SNI1031" s="705"/>
      <c r="SNJ1031" s="705"/>
      <c r="SNK1031" s="705"/>
      <c r="SNL1031" s="705"/>
      <c r="SNM1031" s="705"/>
      <c r="SNN1031" s="705"/>
      <c r="SNO1031" s="705"/>
      <c r="SNP1031" s="705"/>
      <c r="SNQ1031" s="705"/>
      <c r="SNR1031" s="705"/>
      <c r="SNS1031" s="705"/>
      <c r="SNT1031" s="705"/>
      <c r="SNU1031" s="705"/>
      <c r="SNV1031" s="705"/>
      <c r="SNW1031" s="705"/>
      <c r="SNX1031" s="705"/>
      <c r="SNY1031" s="705"/>
      <c r="SNZ1031" s="705"/>
      <c r="SOA1031" s="705"/>
      <c r="SOB1031" s="705"/>
      <c r="SOC1031" s="705"/>
      <c r="SOD1031" s="705"/>
      <c r="SOE1031" s="705"/>
      <c r="SOF1031" s="705"/>
      <c r="SOG1031" s="705"/>
      <c r="SOH1031" s="705"/>
      <c r="SOI1031" s="705"/>
      <c r="SOJ1031" s="705"/>
      <c r="SOK1031" s="705"/>
      <c r="SOL1031" s="705"/>
      <c r="SOM1031" s="705"/>
      <c r="SON1031" s="705"/>
      <c r="SOO1031" s="705"/>
      <c r="SOP1031" s="705"/>
      <c r="SOQ1031" s="705"/>
      <c r="SOR1031" s="705"/>
      <c r="SOS1031" s="705"/>
      <c r="SOT1031" s="705"/>
      <c r="SOU1031" s="705"/>
      <c r="SOV1031" s="705"/>
      <c r="SOW1031" s="705"/>
      <c r="SOX1031" s="705"/>
      <c r="SOY1031" s="705"/>
      <c r="SOZ1031" s="705"/>
      <c r="SPA1031" s="705"/>
      <c r="SPB1031" s="705"/>
      <c r="SPC1031" s="705"/>
      <c r="SPD1031" s="705"/>
      <c r="SPE1031" s="705"/>
      <c r="SPF1031" s="705"/>
      <c r="SPG1031" s="705"/>
      <c r="SPH1031" s="705"/>
      <c r="SPI1031" s="705"/>
      <c r="SPJ1031" s="705"/>
      <c r="SPK1031" s="705"/>
      <c r="SPL1031" s="705"/>
      <c r="SPM1031" s="705"/>
      <c r="SPN1031" s="705"/>
      <c r="SPO1031" s="705"/>
      <c r="SPP1031" s="705"/>
      <c r="SPQ1031" s="705"/>
      <c r="SPR1031" s="705"/>
      <c r="SPS1031" s="705"/>
      <c r="SPT1031" s="705"/>
      <c r="SPU1031" s="705"/>
      <c r="SPV1031" s="705"/>
      <c r="SPW1031" s="705"/>
      <c r="SPX1031" s="705"/>
      <c r="SPY1031" s="705"/>
      <c r="SPZ1031" s="705"/>
      <c r="SQA1031" s="705"/>
      <c r="SQB1031" s="705"/>
      <c r="SQC1031" s="705"/>
      <c r="SQD1031" s="705"/>
      <c r="SQE1031" s="705"/>
      <c r="SQF1031" s="705"/>
      <c r="SQG1031" s="705"/>
      <c r="SQH1031" s="705"/>
      <c r="SQI1031" s="705"/>
      <c r="SQJ1031" s="705"/>
      <c r="SQK1031" s="705"/>
      <c r="SQL1031" s="705"/>
      <c r="SQM1031" s="705"/>
      <c r="SQN1031" s="705"/>
      <c r="SQO1031" s="705"/>
      <c r="SQP1031" s="705"/>
      <c r="SQQ1031" s="705"/>
      <c r="SQR1031" s="705"/>
      <c r="SQS1031" s="705"/>
      <c r="SQT1031" s="705"/>
      <c r="SQU1031" s="705"/>
      <c r="SQV1031" s="705"/>
      <c r="SQW1031" s="705"/>
      <c r="SQX1031" s="705"/>
      <c r="SQY1031" s="705"/>
      <c r="SQZ1031" s="705"/>
      <c r="SRA1031" s="705"/>
      <c r="SRB1031" s="705"/>
      <c r="SRC1031" s="705"/>
      <c r="SRD1031" s="705"/>
      <c r="SRE1031" s="705"/>
      <c r="SRF1031" s="705"/>
      <c r="SRG1031" s="705"/>
      <c r="SRH1031" s="705"/>
      <c r="SRI1031" s="705"/>
      <c r="SRJ1031" s="705"/>
      <c r="SRK1031" s="705"/>
      <c r="SRL1031" s="705"/>
      <c r="SRM1031" s="705"/>
      <c r="SRN1031" s="705"/>
      <c r="SRO1031" s="705"/>
      <c r="SRP1031" s="705"/>
      <c r="SRQ1031" s="705"/>
      <c r="SRR1031" s="705"/>
      <c r="SRS1031" s="705"/>
      <c r="SRT1031" s="705"/>
      <c r="SRU1031" s="705"/>
      <c r="SRV1031" s="705"/>
      <c r="SRW1031" s="705"/>
      <c r="SRX1031" s="705"/>
      <c r="SRY1031" s="705"/>
      <c r="SRZ1031" s="705"/>
      <c r="SSA1031" s="705"/>
      <c r="SSB1031" s="705"/>
      <c r="SSC1031" s="705"/>
      <c r="SSD1031" s="705"/>
      <c r="SSE1031" s="705"/>
      <c r="SSF1031" s="705"/>
      <c r="SSG1031" s="705"/>
      <c r="SSH1031" s="705"/>
      <c r="SSI1031" s="705"/>
      <c r="SSJ1031" s="705"/>
      <c r="SSK1031" s="705"/>
      <c r="SSL1031" s="705"/>
      <c r="SSM1031" s="705"/>
      <c r="SSN1031" s="705"/>
      <c r="SSO1031" s="705"/>
      <c r="SSP1031" s="705"/>
      <c r="SSQ1031" s="705"/>
      <c r="SSR1031" s="705"/>
      <c r="SSS1031" s="705"/>
      <c r="SST1031" s="705"/>
      <c r="SSU1031" s="705"/>
      <c r="SSV1031" s="705"/>
      <c r="SSW1031" s="705"/>
      <c r="SSX1031" s="705"/>
      <c r="SSY1031" s="705"/>
      <c r="SSZ1031" s="705"/>
      <c r="STA1031" s="705"/>
      <c r="STB1031" s="705"/>
      <c r="STC1031" s="705"/>
      <c r="STD1031" s="705"/>
      <c r="STE1031" s="705"/>
      <c r="STF1031" s="705"/>
      <c r="STG1031" s="705"/>
      <c r="STH1031" s="705"/>
      <c r="STI1031" s="705"/>
      <c r="STJ1031" s="705"/>
      <c r="STK1031" s="705"/>
      <c r="STL1031" s="705"/>
      <c r="STM1031" s="705"/>
      <c r="STN1031" s="705"/>
      <c r="STO1031" s="705"/>
      <c r="STP1031" s="705"/>
      <c r="STQ1031" s="705"/>
      <c r="STR1031" s="705"/>
      <c r="STS1031" s="705"/>
      <c r="STT1031" s="705"/>
      <c r="STU1031" s="705"/>
      <c r="STV1031" s="705"/>
      <c r="STW1031" s="705"/>
      <c r="STX1031" s="705"/>
      <c r="STY1031" s="705"/>
      <c r="STZ1031" s="705"/>
      <c r="SUA1031" s="705"/>
      <c r="SUB1031" s="705"/>
      <c r="SUC1031" s="705"/>
      <c r="SUD1031" s="705"/>
      <c r="SUE1031" s="705"/>
      <c r="SUF1031" s="705"/>
      <c r="SUG1031" s="705"/>
      <c r="SUH1031" s="705"/>
      <c r="SUI1031" s="705"/>
      <c r="SUJ1031" s="705"/>
      <c r="SUK1031" s="705"/>
      <c r="SUL1031" s="705"/>
      <c r="SUM1031" s="705"/>
      <c r="SUN1031" s="705"/>
      <c r="SUO1031" s="705"/>
      <c r="SUP1031" s="705"/>
      <c r="SUQ1031" s="705"/>
      <c r="SUR1031" s="705"/>
      <c r="SUS1031" s="705"/>
      <c r="SUT1031" s="705"/>
      <c r="SUU1031" s="705"/>
      <c r="SUV1031" s="705"/>
      <c r="SUW1031" s="705"/>
      <c r="SUX1031" s="705"/>
      <c r="SUY1031" s="705"/>
      <c r="SUZ1031" s="705"/>
      <c r="SVA1031" s="705"/>
      <c r="SVB1031" s="705"/>
      <c r="SVC1031" s="705"/>
      <c r="SVD1031" s="705"/>
      <c r="SVE1031" s="705"/>
      <c r="SVF1031" s="705"/>
      <c r="SVG1031" s="705"/>
      <c r="SVH1031" s="705"/>
      <c r="SVI1031" s="705"/>
      <c r="SVJ1031" s="705"/>
      <c r="SVK1031" s="705"/>
      <c r="SVL1031" s="705"/>
      <c r="SVM1031" s="705"/>
      <c r="SVN1031" s="705"/>
      <c r="SVO1031" s="705"/>
      <c r="SVP1031" s="705"/>
      <c r="SVQ1031" s="705"/>
      <c r="SVR1031" s="705"/>
      <c r="SVS1031" s="705"/>
      <c r="SVT1031" s="705"/>
      <c r="SVU1031" s="705"/>
      <c r="SVV1031" s="705"/>
      <c r="SVW1031" s="705"/>
      <c r="SVX1031" s="705"/>
      <c r="SVY1031" s="705"/>
      <c r="SVZ1031" s="705"/>
      <c r="SWA1031" s="705"/>
      <c r="SWB1031" s="705"/>
      <c r="SWC1031" s="705"/>
      <c r="SWD1031" s="705"/>
      <c r="SWE1031" s="705"/>
      <c r="SWF1031" s="705"/>
      <c r="SWG1031" s="705"/>
      <c r="SWH1031" s="705"/>
      <c r="SWI1031" s="705"/>
      <c r="SWJ1031" s="705"/>
      <c r="SWK1031" s="705"/>
      <c r="SWL1031" s="705"/>
      <c r="SWM1031" s="705"/>
      <c r="SWN1031" s="705"/>
      <c r="SWO1031" s="705"/>
      <c r="SWP1031" s="705"/>
      <c r="SWQ1031" s="705"/>
      <c r="SWR1031" s="705"/>
      <c r="SWS1031" s="705"/>
      <c r="SWT1031" s="705"/>
      <c r="SWU1031" s="705"/>
      <c r="SWV1031" s="705"/>
      <c r="SWW1031" s="705"/>
      <c r="SWX1031" s="705"/>
      <c r="SWY1031" s="705"/>
      <c r="SWZ1031" s="705"/>
      <c r="SXA1031" s="705"/>
      <c r="SXB1031" s="705"/>
      <c r="SXC1031" s="705"/>
      <c r="SXD1031" s="705"/>
      <c r="SXE1031" s="705"/>
      <c r="SXF1031" s="705"/>
      <c r="SXG1031" s="705"/>
      <c r="SXH1031" s="705"/>
      <c r="SXI1031" s="705"/>
      <c r="SXJ1031" s="705"/>
      <c r="SXK1031" s="705"/>
      <c r="SXL1031" s="705"/>
      <c r="SXM1031" s="705"/>
      <c r="SXN1031" s="705"/>
      <c r="SXO1031" s="705"/>
      <c r="SXP1031" s="705"/>
      <c r="SXQ1031" s="705"/>
      <c r="SXR1031" s="705"/>
      <c r="SXS1031" s="705"/>
      <c r="SXT1031" s="705"/>
      <c r="SXU1031" s="705"/>
      <c r="SXV1031" s="705"/>
      <c r="SXW1031" s="705"/>
      <c r="SXX1031" s="705"/>
      <c r="SXY1031" s="705"/>
      <c r="SXZ1031" s="705"/>
      <c r="SYA1031" s="705"/>
      <c r="SYB1031" s="705"/>
      <c r="SYC1031" s="705"/>
      <c r="SYD1031" s="705"/>
      <c r="SYE1031" s="705"/>
      <c r="SYF1031" s="705"/>
      <c r="SYG1031" s="705"/>
      <c r="SYH1031" s="705"/>
      <c r="SYI1031" s="705"/>
      <c r="SYJ1031" s="705"/>
      <c r="SYK1031" s="705"/>
      <c r="SYL1031" s="705"/>
      <c r="SYM1031" s="705"/>
      <c r="SYN1031" s="705"/>
      <c r="SYO1031" s="705"/>
      <c r="SYP1031" s="705"/>
      <c r="SYQ1031" s="705"/>
      <c r="SYR1031" s="705"/>
      <c r="SYS1031" s="705"/>
      <c r="SYT1031" s="705"/>
      <c r="SYU1031" s="705"/>
      <c r="SYV1031" s="705"/>
      <c r="SYW1031" s="705"/>
      <c r="SYX1031" s="705"/>
      <c r="SYY1031" s="705"/>
      <c r="SYZ1031" s="705"/>
      <c r="SZA1031" s="705"/>
      <c r="SZB1031" s="705"/>
      <c r="SZC1031" s="705"/>
      <c r="SZD1031" s="705"/>
      <c r="SZE1031" s="705"/>
      <c r="SZF1031" s="705"/>
      <c r="SZG1031" s="705"/>
      <c r="SZH1031" s="705"/>
      <c r="SZI1031" s="705"/>
      <c r="SZJ1031" s="705"/>
      <c r="SZK1031" s="705"/>
      <c r="SZL1031" s="705"/>
      <c r="SZM1031" s="705"/>
      <c r="SZN1031" s="705"/>
      <c r="SZO1031" s="705"/>
      <c r="SZP1031" s="705"/>
      <c r="SZQ1031" s="705"/>
      <c r="SZR1031" s="705"/>
      <c r="SZS1031" s="705"/>
      <c r="SZT1031" s="705"/>
      <c r="SZU1031" s="705"/>
      <c r="SZV1031" s="705"/>
      <c r="SZW1031" s="705"/>
      <c r="SZX1031" s="705"/>
      <c r="SZY1031" s="705"/>
      <c r="SZZ1031" s="705"/>
      <c r="TAA1031" s="705"/>
      <c r="TAB1031" s="705"/>
      <c r="TAC1031" s="705"/>
      <c r="TAD1031" s="705"/>
      <c r="TAE1031" s="705"/>
      <c r="TAF1031" s="705"/>
      <c r="TAG1031" s="705"/>
      <c r="TAH1031" s="705"/>
      <c r="TAI1031" s="705"/>
      <c r="TAJ1031" s="705"/>
      <c r="TAK1031" s="705"/>
      <c r="TAL1031" s="705"/>
      <c r="TAM1031" s="705"/>
      <c r="TAN1031" s="705"/>
      <c r="TAO1031" s="705"/>
      <c r="TAP1031" s="705"/>
      <c r="TAQ1031" s="705"/>
      <c r="TAR1031" s="705"/>
      <c r="TAS1031" s="705"/>
      <c r="TAT1031" s="705"/>
      <c r="TAU1031" s="705"/>
      <c r="TAV1031" s="705"/>
      <c r="TAW1031" s="705"/>
      <c r="TAX1031" s="705"/>
      <c r="TAY1031" s="705"/>
      <c r="TAZ1031" s="705"/>
      <c r="TBA1031" s="705"/>
      <c r="TBB1031" s="705"/>
      <c r="TBC1031" s="705"/>
      <c r="TBD1031" s="705"/>
      <c r="TBE1031" s="705"/>
      <c r="TBF1031" s="705"/>
      <c r="TBG1031" s="705"/>
      <c r="TBH1031" s="705"/>
      <c r="TBI1031" s="705"/>
      <c r="TBJ1031" s="705"/>
      <c r="TBK1031" s="705"/>
      <c r="TBL1031" s="705"/>
      <c r="TBM1031" s="705"/>
      <c r="TBN1031" s="705"/>
      <c r="TBO1031" s="705"/>
      <c r="TBP1031" s="705"/>
      <c r="TBQ1031" s="705"/>
      <c r="TBR1031" s="705"/>
      <c r="TBS1031" s="705"/>
      <c r="TBT1031" s="705"/>
      <c r="TBU1031" s="705"/>
      <c r="TBV1031" s="705"/>
      <c r="TBW1031" s="705"/>
      <c r="TBX1031" s="705"/>
      <c r="TBY1031" s="705"/>
      <c r="TBZ1031" s="705"/>
      <c r="TCA1031" s="705"/>
      <c r="TCB1031" s="705"/>
      <c r="TCC1031" s="705"/>
      <c r="TCD1031" s="705"/>
      <c r="TCE1031" s="705"/>
      <c r="TCF1031" s="705"/>
      <c r="TCG1031" s="705"/>
      <c r="TCH1031" s="705"/>
      <c r="TCI1031" s="705"/>
      <c r="TCJ1031" s="705"/>
      <c r="TCK1031" s="705"/>
      <c r="TCL1031" s="705"/>
      <c r="TCM1031" s="705"/>
      <c r="TCN1031" s="705"/>
      <c r="TCO1031" s="705"/>
      <c r="TCP1031" s="705"/>
      <c r="TCQ1031" s="705"/>
      <c r="TCR1031" s="705"/>
      <c r="TCS1031" s="705"/>
      <c r="TCT1031" s="705"/>
      <c r="TCU1031" s="705"/>
      <c r="TCV1031" s="705"/>
      <c r="TCW1031" s="705"/>
      <c r="TCX1031" s="705"/>
      <c r="TCY1031" s="705"/>
      <c r="TCZ1031" s="705"/>
      <c r="TDA1031" s="705"/>
      <c r="TDB1031" s="705"/>
      <c r="TDC1031" s="705"/>
      <c r="TDD1031" s="705"/>
      <c r="TDE1031" s="705"/>
      <c r="TDF1031" s="705"/>
      <c r="TDG1031" s="705"/>
      <c r="TDH1031" s="705"/>
      <c r="TDI1031" s="705"/>
      <c r="TDJ1031" s="705"/>
      <c r="TDK1031" s="705"/>
      <c r="TDL1031" s="705"/>
      <c r="TDM1031" s="705"/>
      <c r="TDN1031" s="705"/>
      <c r="TDO1031" s="705"/>
      <c r="TDP1031" s="705"/>
      <c r="TDQ1031" s="705"/>
      <c r="TDR1031" s="705"/>
      <c r="TDS1031" s="705"/>
      <c r="TDT1031" s="705"/>
      <c r="TDU1031" s="705"/>
      <c r="TDV1031" s="705"/>
      <c r="TDW1031" s="705"/>
      <c r="TDX1031" s="705"/>
      <c r="TDY1031" s="705"/>
      <c r="TDZ1031" s="705"/>
      <c r="TEA1031" s="705"/>
      <c r="TEB1031" s="705"/>
      <c r="TEC1031" s="705"/>
      <c r="TED1031" s="705"/>
      <c r="TEE1031" s="705"/>
      <c r="TEF1031" s="705"/>
      <c r="TEG1031" s="705"/>
      <c r="TEH1031" s="705"/>
      <c r="TEI1031" s="705"/>
      <c r="TEJ1031" s="705"/>
      <c r="TEK1031" s="705"/>
      <c r="TEL1031" s="705"/>
      <c r="TEM1031" s="705"/>
      <c r="TEN1031" s="705"/>
      <c r="TEO1031" s="705"/>
      <c r="TEP1031" s="705"/>
      <c r="TEQ1031" s="705"/>
      <c r="TER1031" s="705"/>
      <c r="TES1031" s="705"/>
      <c r="TET1031" s="705"/>
      <c r="TEU1031" s="705"/>
      <c r="TEV1031" s="705"/>
      <c r="TEW1031" s="705"/>
      <c r="TEX1031" s="705"/>
      <c r="TEY1031" s="705"/>
      <c r="TEZ1031" s="705"/>
      <c r="TFA1031" s="705"/>
      <c r="TFB1031" s="705"/>
      <c r="TFC1031" s="705"/>
      <c r="TFD1031" s="705"/>
      <c r="TFE1031" s="705"/>
      <c r="TFF1031" s="705"/>
      <c r="TFG1031" s="705"/>
      <c r="TFH1031" s="705"/>
      <c r="TFI1031" s="705"/>
      <c r="TFJ1031" s="705"/>
      <c r="TFK1031" s="705"/>
      <c r="TFL1031" s="705"/>
      <c r="TFM1031" s="705"/>
      <c r="TFN1031" s="705"/>
      <c r="TFO1031" s="705"/>
      <c r="TFP1031" s="705"/>
      <c r="TFQ1031" s="705"/>
      <c r="TFR1031" s="705"/>
      <c r="TFS1031" s="705"/>
      <c r="TFT1031" s="705"/>
      <c r="TFU1031" s="705"/>
      <c r="TFV1031" s="705"/>
      <c r="TFW1031" s="705"/>
      <c r="TFX1031" s="705"/>
      <c r="TFY1031" s="705"/>
      <c r="TFZ1031" s="705"/>
      <c r="TGA1031" s="705"/>
      <c r="TGB1031" s="705"/>
      <c r="TGC1031" s="705"/>
      <c r="TGD1031" s="705"/>
      <c r="TGE1031" s="705"/>
      <c r="TGF1031" s="705"/>
      <c r="TGG1031" s="705"/>
      <c r="TGH1031" s="705"/>
      <c r="TGI1031" s="705"/>
      <c r="TGJ1031" s="705"/>
      <c r="TGK1031" s="705"/>
      <c r="TGL1031" s="705"/>
      <c r="TGM1031" s="705"/>
      <c r="TGN1031" s="705"/>
      <c r="TGO1031" s="705"/>
      <c r="TGP1031" s="705"/>
      <c r="TGQ1031" s="705"/>
      <c r="TGR1031" s="705"/>
      <c r="TGS1031" s="705"/>
      <c r="TGT1031" s="705"/>
      <c r="TGU1031" s="705"/>
      <c r="TGV1031" s="705"/>
      <c r="TGW1031" s="705"/>
      <c r="TGX1031" s="705"/>
      <c r="TGY1031" s="705"/>
      <c r="TGZ1031" s="705"/>
      <c r="THA1031" s="705"/>
      <c r="THB1031" s="705"/>
      <c r="THC1031" s="705"/>
      <c r="THD1031" s="705"/>
      <c r="THE1031" s="705"/>
      <c r="THF1031" s="705"/>
      <c r="THG1031" s="705"/>
      <c r="THH1031" s="705"/>
      <c r="THI1031" s="705"/>
      <c r="THJ1031" s="705"/>
      <c r="THK1031" s="705"/>
      <c r="THL1031" s="705"/>
      <c r="THM1031" s="705"/>
      <c r="THN1031" s="705"/>
      <c r="THO1031" s="705"/>
      <c r="THP1031" s="705"/>
      <c r="THQ1031" s="705"/>
      <c r="THR1031" s="705"/>
      <c r="THS1031" s="705"/>
      <c r="THT1031" s="705"/>
      <c r="THU1031" s="705"/>
      <c r="THV1031" s="705"/>
      <c r="THW1031" s="705"/>
      <c r="THX1031" s="705"/>
      <c r="THY1031" s="705"/>
      <c r="THZ1031" s="705"/>
      <c r="TIA1031" s="705"/>
      <c r="TIB1031" s="705"/>
      <c r="TIC1031" s="705"/>
      <c r="TID1031" s="705"/>
      <c r="TIE1031" s="705"/>
      <c r="TIF1031" s="705"/>
      <c r="TIG1031" s="705"/>
      <c r="TIH1031" s="705"/>
      <c r="TII1031" s="705"/>
      <c r="TIJ1031" s="705"/>
      <c r="TIK1031" s="705"/>
      <c r="TIL1031" s="705"/>
      <c r="TIM1031" s="705"/>
      <c r="TIN1031" s="705"/>
      <c r="TIO1031" s="705"/>
      <c r="TIP1031" s="705"/>
      <c r="TIQ1031" s="705"/>
      <c r="TIR1031" s="705"/>
      <c r="TIS1031" s="705"/>
      <c r="TIT1031" s="705"/>
      <c r="TIU1031" s="705"/>
      <c r="TIV1031" s="705"/>
      <c r="TIW1031" s="705"/>
      <c r="TIX1031" s="705"/>
      <c r="TIY1031" s="705"/>
      <c r="TIZ1031" s="705"/>
      <c r="TJA1031" s="705"/>
      <c r="TJB1031" s="705"/>
      <c r="TJC1031" s="705"/>
      <c r="TJD1031" s="705"/>
      <c r="TJE1031" s="705"/>
      <c r="TJF1031" s="705"/>
      <c r="TJG1031" s="705"/>
      <c r="TJH1031" s="705"/>
      <c r="TJI1031" s="705"/>
      <c r="TJJ1031" s="705"/>
      <c r="TJK1031" s="705"/>
      <c r="TJL1031" s="705"/>
      <c r="TJM1031" s="705"/>
      <c r="TJN1031" s="705"/>
      <c r="TJO1031" s="705"/>
      <c r="TJP1031" s="705"/>
      <c r="TJQ1031" s="705"/>
      <c r="TJR1031" s="705"/>
      <c r="TJS1031" s="705"/>
      <c r="TJT1031" s="705"/>
      <c r="TJU1031" s="705"/>
      <c r="TJV1031" s="705"/>
      <c r="TJW1031" s="705"/>
      <c r="TJX1031" s="705"/>
      <c r="TJY1031" s="705"/>
      <c r="TJZ1031" s="705"/>
      <c r="TKA1031" s="705"/>
      <c r="TKB1031" s="705"/>
      <c r="TKC1031" s="705"/>
      <c r="TKD1031" s="705"/>
      <c r="TKE1031" s="705"/>
      <c r="TKF1031" s="705"/>
      <c r="TKG1031" s="705"/>
      <c r="TKH1031" s="705"/>
      <c r="TKI1031" s="705"/>
      <c r="TKJ1031" s="705"/>
      <c r="TKK1031" s="705"/>
      <c r="TKL1031" s="705"/>
      <c r="TKM1031" s="705"/>
      <c r="TKN1031" s="705"/>
      <c r="TKO1031" s="705"/>
      <c r="TKP1031" s="705"/>
      <c r="TKQ1031" s="705"/>
      <c r="TKR1031" s="705"/>
      <c r="TKS1031" s="705"/>
      <c r="TKT1031" s="705"/>
      <c r="TKU1031" s="705"/>
      <c r="TKV1031" s="705"/>
      <c r="TKW1031" s="705"/>
      <c r="TKX1031" s="705"/>
      <c r="TKY1031" s="705"/>
      <c r="TKZ1031" s="705"/>
      <c r="TLA1031" s="705"/>
      <c r="TLB1031" s="705"/>
      <c r="TLC1031" s="705"/>
      <c r="TLD1031" s="705"/>
      <c r="TLE1031" s="705"/>
      <c r="TLF1031" s="705"/>
      <c r="TLG1031" s="705"/>
      <c r="TLH1031" s="705"/>
      <c r="TLI1031" s="705"/>
      <c r="TLJ1031" s="705"/>
      <c r="TLK1031" s="705"/>
      <c r="TLL1031" s="705"/>
      <c r="TLM1031" s="705"/>
      <c r="TLN1031" s="705"/>
      <c r="TLO1031" s="705"/>
      <c r="TLP1031" s="705"/>
      <c r="TLQ1031" s="705"/>
      <c r="TLR1031" s="705"/>
      <c r="TLS1031" s="705"/>
      <c r="TLT1031" s="705"/>
      <c r="TLU1031" s="705"/>
      <c r="TLV1031" s="705"/>
      <c r="TLW1031" s="705"/>
      <c r="TLX1031" s="705"/>
      <c r="TLY1031" s="705"/>
      <c r="TLZ1031" s="705"/>
      <c r="TMA1031" s="705"/>
      <c r="TMB1031" s="705"/>
      <c r="TMC1031" s="705"/>
      <c r="TMD1031" s="705"/>
      <c r="TME1031" s="705"/>
      <c r="TMF1031" s="705"/>
      <c r="TMG1031" s="705"/>
      <c r="TMH1031" s="705"/>
      <c r="TMI1031" s="705"/>
      <c r="TMJ1031" s="705"/>
      <c r="TMK1031" s="705"/>
      <c r="TML1031" s="705"/>
      <c r="TMM1031" s="705"/>
      <c r="TMN1031" s="705"/>
      <c r="TMO1031" s="705"/>
      <c r="TMP1031" s="705"/>
      <c r="TMQ1031" s="705"/>
      <c r="TMR1031" s="705"/>
      <c r="TMS1031" s="705"/>
      <c r="TMT1031" s="705"/>
      <c r="TMU1031" s="705"/>
      <c r="TMV1031" s="705"/>
      <c r="TMW1031" s="705"/>
      <c r="TMX1031" s="705"/>
      <c r="TMY1031" s="705"/>
      <c r="TMZ1031" s="705"/>
      <c r="TNA1031" s="705"/>
      <c r="TNB1031" s="705"/>
      <c r="TNC1031" s="705"/>
      <c r="TND1031" s="705"/>
      <c r="TNE1031" s="705"/>
      <c r="TNF1031" s="705"/>
      <c r="TNG1031" s="705"/>
      <c r="TNH1031" s="705"/>
      <c r="TNI1031" s="705"/>
      <c r="TNJ1031" s="705"/>
      <c r="TNK1031" s="705"/>
      <c r="TNL1031" s="705"/>
      <c r="TNM1031" s="705"/>
      <c r="TNN1031" s="705"/>
      <c r="TNO1031" s="705"/>
      <c r="TNP1031" s="705"/>
      <c r="TNQ1031" s="705"/>
      <c r="TNR1031" s="705"/>
      <c r="TNS1031" s="705"/>
      <c r="TNT1031" s="705"/>
      <c r="TNU1031" s="705"/>
      <c r="TNV1031" s="705"/>
      <c r="TNW1031" s="705"/>
      <c r="TNX1031" s="705"/>
      <c r="TNY1031" s="705"/>
      <c r="TNZ1031" s="705"/>
      <c r="TOA1031" s="705"/>
      <c r="TOB1031" s="705"/>
      <c r="TOC1031" s="705"/>
      <c r="TOD1031" s="705"/>
      <c r="TOE1031" s="705"/>
      <c r="TOF1031" s="705"/>
      <c r="TOG1031" s="705"/>
      <c r="TOH1031" s="705"/>
      <c r="TOI1031" s="705"/>
      <c r="TOJ1031" s="705"/>
      <c r="TOK1031" s="705"/>
      <c r="TOL1031" s="705"/>
      <c r="TOM1031" s="705"/>
      <c r="TON1031" s="705"/>
      <c r="TOO1031" s="705"/>
      <c r="TOP1031" s="705"/>
      <c r="TOQ1031" s="705"/>
      <c r="TOR1031" s="705"/>
      <c r="TOS1031" s="705"/>
      <c r="TOT1031" s="705"/>
      <c r="TOU1031" s="705"/>
      <c r="TOV1031" s="705"/>
      <c r="TOW1031" s="705"/>
      <c r="TOX1031" s="705"/>
      <c r="TOY1031" s="705"/>
      <c r="TOZ1031" s="705"/>
      <c r="TPA1031" s="705"/>
      <c r="TPB1031" s="705"/>
      <c r="TPC1031" s="705"/>
      <c r="TPD1031" s="705"/>
      <c r="TPE1031" s="705"/>
      <c r="TPF1031" s="705"/>
      <c r="TPG1031" s="705"/>
      <c r="TPH1031" s="705"/>
      <c r="TPI1031" s="705"/>
      <c r="TPJ1031" s="705"/>
      <c r="TPK1031" s="705"/>
      <c r="TPL1031" s="705"/>
      <c r="TPM1031" s="705"/>
      <c r="TPN1031" s="705"/>
      <c r="TPO1031" s="705"/>
      <c r="TPP1031" s="705"/>
      <c r="TPQ1031" s="705"/>
      <c r="TPR1031" s="705"/>
      <c r="TPS1031" s="705"/>
      <c r="TPT1031" s="705"/>
      <c r="TPU1031" s="705"/>
      <c r="TPV1031" s="705"/>
      <c r="TPW1031" s="705"/>
      <c r="TPX1031" s="705"/>
      <c r="TPY1031" s="705"/>
      <c r="TPZ1031" s="705"/>
      <c r="TQA1031" s="705"/>
      <c r="TQB1031" s="705"/>
      <c r="TQC1031" s="705"/>
      <c r="TQD1031" s="705"/>
      <c r="TQE1031" s="705"/>
      <c r="TQF1031" s="705"/>
      <c r="TQG1031" s="705"/>
      <c r="TQH1031" s="705"/>
      <c r="TQI1031" s="705"/>
      <c r="TQJ1031" s="705"/>
      <c r="TQK1031" s="705"/>
      <c r="TQL1031" s="705"/>
      <c r="TQM1031" s="705"/>
      <c r="TQN1031" s="705"/>
      <c r="TQO1031" s="705"/>
      <c r="TQP1031" s="705"/>
      <c r="TQQ1031" s="705"/>
      <c r="TQR1031" s="705"/>
      <c r="TQS1031" s="705"/>
      <c r="TQT1031" s="705"/>
      <c r="TQU1031" s="705"/>
      <c r="TQV1031" s="705"/>
      <c r="TQW1031" s="705"/>
      <c r="TQX1031" s="705"/>
      <c r="TQY1031" s="705"/>
      <c r="TQZ1031" s="705"/>
      <c r="TRA1031" s="705"/>
      <c r="TRB1031" s="705"/>
      <c r="TRC1031" s="705"/>
      <c r="TRD1031" s="705"/>
      <c r="TRE1031" s="705"/>
      <c r="TRF1031" s="705"/>
      <c r="TRG1031" s="705"/>
      <c r="TRH1031" s="705"/>
      <c r="TRI1031" s="705"/>
      <c r="TRJ1031" s="705"/>
      <c r="TRK1031" s="705"/>
      <c r="TRL1031" s="705"/>
      <c r="TRM1031" s="705"/>
      <c r="TRN1031" s="705"/>
      <c r="TRO1031" s="705"/>
      <c r="TRP1031" s="705"/>
      <c r="TRQ1031" s="705"/>
      <c r="TRR1031" s="705"/>
      <c r="TRS1031" s="705"/>
      <c r="TRT1031" s="705"/>
      <c r="TRU1031" s="705"/>
      <c r="TRV1031" s="705"/>
      <c r="TRW1031" s="705"/>
      <c r="TRX1031" s="705"/>
      <c r="TRY1031" s="705"/>
      <c r="TRZ1031" s="705"/>
      <c r="TSA1031" s="705"/>
      <c r="TSB1031" s="705"/>
      <c r="TSC1031" s="705"/>
      <c r="TSD1031" s="705"/>
      <c r="TSE1031" s="705"/>
      <c r="TSF1031" s="705"/>
      <c r="TSG1031" s="705"/>
      <c r="TSH1031" s="705"/>
      <c r="TSI1031" s="705"/>
      <c r="TSJ1031" s="705"/>
      <c r="TSK1031" s="705"/>
      <c r="TSL1031" s="705"/>
      <c r="TSM1031" s="705"/>
      <c r="TSN1031" s="705"/>
      <c r="TSO1031" s="705"/>
      <c r="TSP1031" s="705"/>
      <c r="TSQ1031" s="705"/>
      <c r="TSR1031" s="705"/>
      <c r="TSS1031" s="705"/>
      <c r="TST1031" s="705"/>
      <c r="TSU1031" s="705"/>
      <c r="TSV1031" s="705"/>
      <c r="TSW1031" s="705"/>
      <c r="TSX1031" s="705"/>
      <c r="TSY1031" s="705"/>
      <c r="TSZ1031" s="705"/>
      <c r="TTA1031" s="705"/>
      <c r="TTB1031" s="705"/>
      <c r="TTC1031" s="705"/>
      <c r="TTD1031" s="705"/>
      <c r="TTE1031" s="705"/>
      <c r="TTF1031" s="705"/>
      <c r="TTG1031" s="705"/>
      <c r="TTH1031" s="705"/>
      <c r="TTI1031" s="705"/>
      <c r="TTJ1031" s="705"/>
      <c r="TTK1031" s="705"/>
      <c r="TTL1031" s="705"/>
      <c r="TTM1031" s="705"/>
      <c r="TTN1031" s="705"/>
      <c r="TTO1031" s="705"/>
      <c r="TTP1031" s="705"/>
      <c r="TTQ1031" s="705"/>
      <c r="TTR1031" s="705"/>
      <c r="TTS1031" s="705"/>
      <c r="TTT1031" s="705"/>
      <c r="TTU1031" s="705"/>
      <c r="TTV1031" s="705"/>
      <c r="TTW1031" s="705"/>
      <c r="TTX1031" s="705"/>
      <c r="TTY1031" s="705"/>
      <c r="TTZ1031" s="705"/>
      <c r="TUA1031" s="705"/>
      <c r="TUB1031" s="705"/>
      <c r="TUC1031" s="705"/>
      <c r="TUD1031" s="705"/>
      <c r="TUE1031" s="705"/>
      <c r="TUF1031" s="705"/>
      <c r="TUG1031" s="705"/>
      <c r="TUH1031" s="705"/>
      <c r="TUI1031" s="705"/>
      <c r="TUJ1031" s="705"/>
      <c r="TUK1031" s="705"/>
      <c r="TUL1031" s="705"/>
      <c r="TUM1031" s="705"/>
      <c r="TUN1031" s="705"/>
      <c r="TUO1031" s="705"/>
      <c r="TUP1031" s="705"/>
      <c r="TUQ1031" s="705"/>
      <c r="TUR1031" s="705"/>
      <c r="TUS1031" s="705"/>
      <c r="TUT1031" s="705"/>
      <c r="TUU1031" s="705"/>
      <c r="TUV1031" s="705"/>
      <c r="TUW1031" s="705"/>
      <c r="TUX1031" s="705"/>
      <c r="TUY1031" s="705"/>
      <c r="TUZ1031" s="705"/>
      <c r="TVA1031" s="705"/>
      <c r="TVB1031" s="705"/>
      <c r="TVC1031" s="705"/>
      <c r="TVD1031" s="705"/>
      <c r="TVE1031" s="705"/>
      <c r="TVF1031" s="705"/>
      <c r="TVG1031" s="705"/>
      <c r="TVH1031" s="705"/>
      <c r="TVI1031" s="705"/>
      <c r="TVJ1031" s="705"/>
      <c r="TVK1031" s="705"/>
      <c r="TVL1031" s="705"/>
      <c r="TVM1031" s="705"/>
      <c r="TVN1031" s="705"/>
      <c r="TVO1031" s="705"/>
      <c r="TVP1031" s="705"/>
      <c r="TVQ1031" s="705"/>
      <c r="TVR1031" s="705"/>
      <c r="TVS1031" s="705"/>
      <c r="TVT1031" s="705"/>
      <c r="TVU1031" s="705"/>
      <c r="TVV1031" s="705"/>
      <c r="TVW1031" s="705"/>
      <c r="TVX1031" s="705"/>
      <c r="TVY1031" s="705"/>
      <c r="TVZ1031" s="705"/>
      <c r="TWA1031" s="705"/>
      <c r="TWB1031" s="705"/>
      <c r="TWC1031" s="705"/>
      <c r="TWD1031" s="705"/>
      <c r="TWE1031" s="705"/>
      <c r="TWF1031" s="705"/>
      <c r="TWG1031" s="705"/>
      <c r="TWH1031" s="705"/>
      <c r="TWI1031" s="705"/>
      <c r="TWJ1031" s="705"/>
      <c r="TWK1031" s="705"/>
      <c r="TWL1031" s="705"/>
      <c r="TWM1031" s="705"/>
      <c r="TWN1031" s="705"/>
      <c r="TWO1031" s="705"/>
      <c r="TWP1031" s="705"/>
      <c r="TWQ1031" s="705"/>
      <c r="TWR1031" s="705"/>
      <c r="TWS1031" s="705"/>
      <c r="TWT1031" s="705"/>
      <c r="TWU1031" s="705"/>
      <c r="TWV1031" s="705"/>
      <c r="TWW1031" s="705"/>
      <c r="TWX1031" s="705"/>
      <c r="TWY1031" s="705"/>
      <c r="TWZ1031" s="705"/>
      <c r="TXA1031" s="705"/>
      <c r="TXB1031" s="705"/>
      <c r="TXC1031" s="705"/>
      <c r="TXD1031" s="705"/>
      <c r="TXE1031" s="705"/>
      <c r="TXF1031" s="705"/>
      <c r="TXG1031" s="705"/>
      <c r="TXH1031" s="705"/>
      <c r="TXI1031" s="705"/>
      <c r="TXJ1031" s="705"/>
      <c r="TXK1031" s="705"/>
      <c r="TXL1031" s="705"/>
      <c r="TXM1031" s="705"/>
      <c r="TXN1031" s="705"/>
      <c r="TXO1031" s="705"/>
      <c r="TXP1031" s="705"/>
      <c r="TXQ1031" s="705"/>
      <c r="TXR1031" s="705"/>
      <c r="TXS1031" s="705"/>
      <c r="TXT1031" s="705"/>
      <c r="TXU1031" s="705"/>
      <c r="TXV1031" s="705"/>
      <c r="TXW1031" s="705"/>
      <c r="TXX1031" s="705"/>
      <c r="TXY1031" s="705"/>
      <c r="TXZ1031" s="705"/>
      <c r="TYA1031" s="705"/>
      <c r="TYB1031" s="705"/>
      <c r="TYC1031" s="705"/>
      <c r="TYD1031" s="705"/>
      <c r="TYE1031" s="705"/>
      <c r="TYF1031" s="705"/>
      <c r="TYG1031" s="705"/>
      <c r="TYH1031" s="705"/>
      <c r="TYI1031" s="705"/>
      <c r="TYJ1031" s="705"/>
      <c r="TYK1031" s="705"/>
      <c r="TYL1031" s="705"/>
      <c r="TYM1031" s="705"/>
      <c r="TYN1031" s="705"/>
      <c r="TYO1031" s="705"/>
      <c r="TYP1031" s="705"/>
      <c r="TYQ1031" s="705"/>
      <c r="TYR1031" s="705"/>
      <c r="TYS1031" s="705"/>
      <c r="TYT1031" s="705"/>
      <c r="TYU1031" s="705"/>
      <c r="TYV1031" s="705"/>
      <c r="TYW1031" s="705"/>
      <c r="TYX1031" s="705"/>
      <c r="TYY1031" s="705"/>
      <c r="TYZ1031" s="705"/>
      <c r="TZA1031" s="705"/>
      <c r="TZB1031" s="705"/>
      <c r="TZC1031" s="705"/>
      <c r="TZD1031" s="705"/>
      <c r="TZE1031" s="705"/>
      <c r="TZF1031" s="705"/>
      <c r="TZG1031" s="705"/>
      <c r="TZH1031" s="705"/>
      <c r="TZI1031" s="705"/>
      <c r="TZJ1031" s="705"/>
      <c r="TZK1031" s="705"/>
      <c r="TZL1031" s="705"/>
      <c r="TZM1031" s="705"/>
      <c r="TZN1031" s="705"/>
      <c r="TZO1031" s="705"/>
      <c r="TZP1031" s="705"/>
      <c r="TZQ1031" s="705"/>
      <c r="TZR1031" s="705"/>
      <c r="TZS1031" s="705"/>
      <c r="TZT1031" s="705"/>
      <c r="TZU1031" s="705"/>
      <c r="TZV1031" s="705"/>
      <c r="TZW1031" s="705"/>
      <c r="TZX1031" s="705"/>
      <c r="TZY1031" s="705"/>
      <c r="TZZ1031" s="705"/>
      <c r="UAA1031" s="705"/>
      <c r="UAB1031" s="705"/>
      <c r="UAC1031" s="705"/>
      <c r="UAD1031" s="705"/>
      <c r="UAE1031" s="705"/>
      <c r="UAF1031" s="705"/>
      <c r="UAG1031" s="705"/>
      <c r="UAH1031" s="705"/>
      <c r="UAI1031" s="705"/>
      <c r="UAJ1031" s="705"/>
      <c r="UAK1031" s="705"/>
      <c r="UAL1031" s="705"/>
      <c r="UAM1031" s="705"/>
      <c r="UAN1031" s="705"/>
      <c r="UAO1031" s="705"/>
      <c r="UAP1031" s="705"/>
      <c r="UAQ1031" s="705"/>
      <c r="UAR1031" s="705"/>
      <c r="UAS1031" s="705"/>
      <c r="UAT1031" s="705"/>
      <c r="UAU1031" s="705"/>
      <c r="UAV1031" s="705"/>
      <c r="UAW1031" s="705"/>
      <c r="UAX1031" s="705"/>
      <c r="UAY1031" s="705"/>
      <c r="UAZ1031" s="705"/>
      <c r="UBA1031" s="705"/>
      <c r="UBB1031" s="705"/>
      <c r="UBC1031" s="705"/>
      <c r="UBD1031" s="705"/>
      <c r="UBE1031" s="705"/>
      <c r="UBF1031" s="705"/>
      <c r="UBG1031" s="705"/>
      <c r="UBH1031" s="705"/>
      <c r="UBI1031" s="705"/>
      <c r="UBJ1031" s="705"/>
      <c r="UBK1031" s="705"/>
      <c r="UBL1031" s="705"/>
      <c r="UBM1031" s="705"/>
      <c r="UBN1031" s="705"/>
      <c r="UBO1031" s="705"/>
      <c r="UBP1031" s="705"/>
      <c r="UBQ1031" s="705"/>
      <c r="UBR1031" s="705"/>
      <c r="UBS1031" s="705"/>
      <c r="UBT1031" s="705"/>
      <c r="UBU1031" s="705"/>
      <c r="UBV1031" s="705"/>
      <c r="UBW1031" s="705"/>
      <c r="UBX1031" s="705"/>
      <c r="UBY1031" s="705"/>
      <c r="UBZ1031" s="705"/>
      <c r="UCA1031" s="705"/>
      <c r="UCB1031" s="705"/>
      <c r="UCC1031" s="705"/>
      <c r="UCD1031" s="705"/>
      <c r="UCE1031" s="705"/>
      <c r="UCF1031" s="705"/>
      <c r="UCG1031" s="705"/>
      <c r="UCH1031" s="705"/>
      <c r="UCI1031" s="705"/>
      <c r="UCJ1031" s="705"/>
      <c r="UCK1031" s="705"/>
      <c r="UCL1031" s="705"/>
      <c r="UCM1031" s="705"/>
      <c r="UCN1031" s="705"/>
      <c r="UCO1031" s="705"/>
      <c r="UCP1031" s="705"/>
      <c r="UCQ1031" s="705"/>
      <c r="UCR1031" s="705"/>
      <c r="UCS1031" s="705"/>
      <c r="UCT1031" s="705"/>
      <c r="UCU1031" s="705"/>
      <c r="UCV1031" s="705"/>
      <c r="UCW1031" s="705"/>
      <c r="UCX1031" s="705"/>
      <c r="UCY1031" s="705"/>
      <c r="UCZ1031" s="705"/>
      <c r="UDA1031" s="705"/>
      <c r="UDB1031" s="705"/>
      <c r="UDC1031" s="705"/>
      <c r="UDD1031" s="705"/>
      <c r="UDE1031" s="705"/>
      <c r="UDF1031" s="705"/>
      <c r="UDG1031" s="705"/>
      <c r="UDH1031" s="705"/>
      <c r="UDI1031" s="705"/>
      <c r="UDJ1031" s="705"/>
      <c r="UDK1031" s="705"/>
      <c r="UDL1031" s="705"/>
      <c r="UDM1031" s="705"/>
      <c r="UDN1031" s="705"/>
      <c r="UDO1031" s="705"/>
      <c r="UDP1031" s="705"/>
      <c r="UDQ1031" s="705"/>
      <c r="UDR1031" s="705"/>
      <c r="UDS1031" s="705"/>
      <c r="UDT1031" s="705"/>
      <c r="UDU1031" s="705"/>
      <c r="UDV1031" s="705"/>
      <c r="UDW1031" s="705"/>
      <c r="UDX1031" s="705"/>
      <c r="UDY1031" s="705"/>
      <c r="UDZ1031" s="705"/>
      <c r="UEA1031" s="705"/>
      <c r="UEB1031" s="705"/>
      <c r="UEC1031" s="705"/>
      <c r="UED1031" s="705"/>
      <c r="UEE1031" s="705"/>
      <c r="UEF1031" s="705"/>
      <c r="UEG1031" s="705"/>
      <c r="UEH1031" s="705"/>
      <c r="UEI1031" s="705"/>
      <c r="UEJ1031" s="705"/>
      <c r="UEK1031" s="705"/>
      <c r="UEL1031" s="705"/>
      <c r="UEM1031" s="705"/>
      <c r="UEN1031" s="705"/>
      <c r="UEO1031" s="705"/>
      <c r="UEP1031" s="705"/>
      <c r="UEQ1031" s="705"/>
      <c r="UER1031" s="705"/>
      <c r="UES1031" s="705"/>
      <c r="UET1031" s="705"/>
      <c r="UEU1031" s="705"/>
      <c r="UEV1031" s="705"/>
      <c r="UEW1031" s="705"/>
      <c r="UEX1031" s="705"/>
      <c r="UEY1031" s="705"/>
      <c r="UEZ1031" s="705"/>
      <c r="UFA1031" s="705"/>
      <c r="UFB1031" s="705"/>
      <c r="UFC1031" s="705"/>
      <c r="UFD1031" s="705"/>
      <c r="UFE1031" s="705"/>
      <c r="UFF1031" s="705"/>
      <c r="UFG1031" s="705"/>
      <c r="UFH1031" s="705"/>
      <c r="UFI1031" s="705"/>
      <c r="UFJ1031" s="705"/>
      <c r="UFK1031" s="705"/>
      <c r="UFL1031" s="705"/>
      <c r="UFM1031" s="705"/>
      <c r="UFN1031" s="705"/>
      <c r="UFO1031" s="705"/>
      <c r="UFP1031" s="705"/>
      <c r="UFQ1031" s="705"/>
      <c r="UFR1031" s="705"/>
      <c r="UFS1031" s="705"/>
      <c r="UFT1031" s="705"/>
      <c r="UFU1031" s="705"/>
      <c r="UFV1031" s="705"/>
      <c r="UFW1031" s="705"/>
      <c r="UFX1031" s="705"/>
      <c r="UFY1031" s="705"/>
      <c r="UFZ1031" s="705"/>
      <c r="UGA1031" s="705"/>
      <c r="UGB1031" s="705"/>
      <c r="UGC1031" s="705"/>
      <c r="UGD1031" s="705"/>
      <c r="UGE1031" s="705"/>
      <c r="UGF1031" s="705"/>
      <c r="UGG1031" s="705"/>
      <c r="UGH1031" s="705"/>
      <c r="UGI1031" s="705"/>
      <c r="UGJ1031" s="705"/>
      <c r="UGK1031" s="705"/>
      <c r="UGL1031" s="705"/>
      <c r="UGM1031" s="705"/>
      <c r="UGN1031" s="705"/>
      <c r="UGO1031" s="705"/>
      <c r="UGP1031" s="705"/>
      <c r="UGQ1031" s="705"/>
      <c r="UGR1031" s="705"/>
      <c r="UGS1031" s="705"/>
      <c r="UGT1031" s="705"/>
      <c r="UGU1031" s="705"/>
      <c r="UGV1031" s="705"/>
      <c r="UGW1031" s="705"/>
      <c r="UGX1031" s="705"/>
      <c r="UGY1031" s="705"/>
      <c r="UGZ1031" s="705"/>
      <c r="UHA1031" s="705"/>
      <c r="UHB1031" s="705"/>
      <c r="UHC1031" s="705"/>
      <c r="UHD1031" s="705"/>
      <c r="UHE1031" s="705"/>
      <c r="UHF1031" s="705"/>
      <c r="UHG1031" s="705"/>
      <c r="UHH1031" s="705"/>
      <c r="UHI1031" s="705"/>
      <c r="UHJ1031" s="705"/>
      <c r="UHK1031" s="705"/>
      <c r="UHL1031" s="705"/>
      <c r="UHM1031" s="705"/>
      <c r="UHN1031" s="705"/>
      <c r="UHO1031" s="705"/>
      <c r="UHP1031" s="705"/>
      <c r="UHQ1031" s="705"/>
      <c r="UHR1031" s="705"/>
      <c r="UHS1031" s="705"/>
      <c r="UHT1031" s="705"/>
      <c r="UHU1031" s="705"/>
      <c r="UHV1031" s="705"/>
      <c r="UHW1031" s="705"/>
      <c r="UHX1031" s="705"/>
      <c r="UHY1031" s="705"/>
      <c r="UHZ1031" s="705"/>
      <c r="UIA1031" s="705"/>
      <c r="UIB1031" s="705"/>
      <c r="UIC1031" s="705"/>
      <c r="UID1031" s="705"/>
      <c r="UIE1031" s="705"/>
      <c r="UIF1031" s="705"/>
      <c r="UIG1031" s="705"/>
      <c r="UIH1031" s="705"/>
      <c r="UII1031" s="705"/>
      <c r="UIJ1031" s="705"/>
      <c r="UIK1031" s="705"/>
      <c r="UIL1031" s="705"/>
      <c r="UIM1031" s="705"/>
      <c r="UIN1031" s="705"/>
      <c r="UIO1031" s="705"/>
      <c r="UIP1031" s="705"/>
      <c r="UIQ1031" s="705"/>
      <c r="UIR1031" s="705"/>
      <c r="UIS1031" s="705"/>
      <c r="UIT1031" s="705"/>
      <c r="UIU1031" s="705"/>
      <c r="UIV1031" s="705"/>
      <c r="UIW1031" s="705"/>
      <c r="UIX1031" s="705"/>
      <c r="UIY1031" s="705"/>
      <c r="UIZ1031" s="705"/>
      <c r="UJA1031" s="705"/>
      <c r="UJB1031" s="705"/>
      <c r="UJC1031" s="705"/>
      <c r="UJD1031" s="705"/>
      <c r="UJE1031" s="705"/>
      <c r="UJF1031" s="705"/>
      <c r="UJG1031" s="705"/>
      <c r="UJH1031" s="705"/>
      <c r="UJI1031" s="705"/>
      <c r="UJJ1031" s="705"/>
      <c r="UJK1031" s="705"/>
      <c r="UJL1031" s="705"/>
      <c r="UJM1031" s="705"/>
      <c r="UJN1031" s="705"/>
      <c r="UJO1031" s="705"/>
      <c r="UJP1031" s="705"/>
      <c r="UJQ1031" s="705"/>
      <c r="UJR1031" s="705"/>
      <c r="UJS1031" s="705"/>
      <c r="UJT1031" s="705"/>
      <c r="UJU1031" s="705"/>
      <c r="UJV1031" s="705"/>
      <c r="UJW1031" s="705"/>
      <c r="UJX1031" s="705"/>
      <c r="UJY1031" s="705"/>
      <c r="UJZ1031" s="705"/>
      <c r="UKA1031" s="705"/>
      <c r="UKB1031" s="705"/>
      <c r="UKC1031" s="705"/>
      <c r="UKD1031" s="705"/>
      <c r="UKE1031" s="705"/>
      <c r="UKF1031" s="705"/>
      <c r="UKG1031" s="705"/>
      <c r="UKH1031" s="705"/>
      <c r="UKI1031" s="705"/>
      <c r="UKJ1031" s="705"/>
      <c r="UKK1031" s="705"/>
      <c r="UKL1031" s="705"/>
      <c r="UKM1031" s="705"/>
      <c r="UKN1031" s="705"/>
      <c r="UKO1031" s="705"/>
      <c r="UKP1031" s="705"/>
      <c r="UKQ1031" s="705"/>
      <c r="UKR1031" s="705"/>
      <c r="UKS1031" s="705"/>
      <c r="UKT1031" s="705"/>
      <c r="UKU1031" s="705"/>
      <c r="UKV1031" s="705"/>
      <c r="UKW1031" s="705"/>
      <c r="UKX1031" s="705"/>
      <c r="UKY1031" s="705"/>
      <c r="UKZ1031" s="705"/>
      <c r="ULA1031" s="705"/>
      <c r="ULB1031" s="705"/>
      <c r="ULC1031" s="705"/>
      <c r="ULD1031" s="705"/>
      <c r="ULE1031" s="705"/>
      <c r="ULF1031" s="705"/>
      <c r="ULG1031" s="705"/>
      <c r="ULH1031" s="705"/>
      <c r="ULI1031" s="705"/>
      <c r="ULJ1031" s="705"/>
      <c r="ULK1031" s="705"/>
      <c r="ULL1031" s="705"/>
      <c r="ULM1031" s="705"/>
      <c r="ULN1031" s="705"/>
      <c r="ULO1031" s="705"/>
      <c r="ULP1031" s="705"/>
      <c r="ULQ1031" s="705"/>
      <c r="ULR1031" s="705"/>
      <c r="ULS1031" s="705"/>
      <c r="ULT1031" s="705"/>
      <c r="ULU1031" s="705"/>
      <c r="ULV1031" s="705"/>
      <c r="ULW1031" s="705"/>
      <c r="ULX1031" s="705"/>
      <c r="ULY1031" s="705"/>
      <c r="ULZ1031" s="705"/>
      <c r="UMA1031" s="705"/>
      <c r="UMB1031" s="705"/>
      <c r="UMC1031" s="705"/>
      <c r="UMD1031" s="705"/>
      <c r="UME1031" s="705"/>
      <c r="UMF1031" s="705"/>
      <c r="UMG1031" s="705"/>
      <c r="UMH1031" s="705"/>
      <c r="UMI1031" s="705"/>
      <c r="UMJ1031" s="705"/>
      <c r="UMK1031" s="705"/>
      <c r="UML1031" s="705"/>
      <c r="UMM1031" s="705"/>
      <c r="UMN1031" s="705"/>
      <c r="UMO1031" s="705"/>
      <c r="UMP1031" s="705"/>
      <c r="UMQ1031" s="705"/>
      <c r="UMR1031" s="705"/>
      <c r="UMS1031" s="705"/>
      <c r="UMT1031" s="705"/>
      <c r="UMU1031" s="705"/>
      <c r="UMV1031" s="705"/>
      <c r="UMW1031" s="705"/>
      <c r="UMX1031" s="705"/>
      <c r="UMY1031" s="705"/>
      <c r="UMZ1031" s="705"/>
      <c r="UNA1031" s="705"/>
      <c r="UNB1031" s="705"/>
      <c r="UNC1031" s="705"/>
      <c r="UND1031" s="705"/>
      <c r="UNE1031" s="705"/>
      <c r="UNF1031" s="705"/>
      <c r="UNG1031" s="705"/>
      <c r="UNH1031" s="705"/>
      <c r="UNI1031" s="705"/>
      <c r="UNJ1031" s="705"/>
      <c r="UNK1031" s="705"/>
      <c r="UNL1031" s="705"/>
      <c r="UNM1031" s="705"/>
      <c r="UNN1031" s="705"/>
      <c r="UNO1031" s="705"/>
      <c r="UNP1031" s="705"/>
      <c r="UNQ1031" s="705"/>
      <c r="UNR1031" s="705"/>
      <c r="UNS1031" s="705"/>
      <c r="UNT1031" s="705"/>
      <c r="UNU1031" s="705"/>
      <c r="UNV1031" s="705"/>
      <c r="UNW1031" s="705"/>
      <c r="UNX1031" s="705"/>
      <c r="UNY1031" s="705"/>
      <c r="UNZ1031" s="705"/>
      <c r="UOA1031" s="705"/>
      <c r="UOB1031" s="705"/>
      <c r="UOC1031" s="705"/>
      <c r="UOD1031" s="705"/>
      <c r="UOE1031" s="705"/>
      <c r="UOF1031" s="705"/>
      <c r="UOG1031" s="705"/>
      <c r="UOH1031" s="705"/>
      <c r="UOI1031" s="705"/>
      <c r="UOJ1031" s="705"/>
      <c r="UOK1031" s="705"/>
      <c r="UOL1031" s="705"/>
      <c r="UOM1031" s="705"/>
      <c r="UON1031" s="705"/>
      <c r="UOO1031" s="705"/>
      <c r="UOP1031" s="705"/>
      <c r="UOQ1031" s="705"/>
      <c r="UOR1031" s="705"/>
      <c r="UOS1031" s="705"/>
      <c r="UOT1031" s="705"/>
      <c r="UOU1031" s="705"/>
      <c r="UOV1031" s="705"/>
      <c r="UOW1031" s="705"/>
      <c r="UOX1031" s="705"/>
      <c r="UOY1031" s="705"/>
      <c r="UOZ1031" s="705"/>
      <c r="UPA1031" s="705"/>
      <c r="UPB1031" s="705"/>
      <c r="UPC1031" s="705"/>
      <c r="UPD1031" s="705"/>
      <c r="UPE1031" s="705"/>
      <c r="UPF1031" s="705"/>
      <c r="UPG1031" s="705"/>
      <c r="UPH1031" s="705"/>
      <c r="UPI1031" s="705"/>
      <c r="UPJ1031" s="705"/>
      <c r="UPK1031" s="705"/>
      <c r="UPL1031" s="705"/>
      <c r="UPM1031" s="705"/>
      <c r="UPN1031" s="705"/>
      <c r="UPO1031" s="705"/>
      <c r="UPP1031" s="705"/>
      <c r="UPQ1031" s="705"/>
      <c r="UPR1031" s="705"/>
      <c r="UPS1031" s="705"/>
      <c r="UPT1031" s="705"/>
      <c r="UPU1031" s="705"/>
      <c r="UPV1031" s="705"/>
      <c r="UPW1031" s="705"/>
      <c r="UPX1031" s="705"/>
      <c r="UPY1031" s="705"/>
      <c r="UPZ1031" s="705"/>
      <c r="UQA1031" s="705"/>
      <c r="UQB1031" s="705"/>
      <c r="UQC1031" s="705"/>
      <c r="UQD1031" s="705"/>
      <c r="UQE1031" s="705"/>
      <c r="UQF1031" s="705"/>
      <c r="UQG1031" s="705"/>
      <c r="UQH1031" s="705"/>
      <c r="UQI1031" s="705"/>
      <c r="UQJ1031" s="705"/>
      <c r="UQK1031" s="705"/>
      <c r="UQL1031" s="705"/>
      <c r="UQM1031" s="705"/>
      <c r="UQN1031" s="705"/>
      <c r="UQO1031" s="705"/>
      <c r="UQP1031" s="705"/>
      <c r="UQQ1031" s="705"/>
      <c r="UQR1031" s="705"/>
      <c r="UQS1031" s="705"/>
      <c r="UQT1031" s="705"/>
      <c r="UQU1031" s="705"/>
      <c r="UQV1031" s="705"/>
      <c r="UQW1031" s="705"/>
      <c r="UQX1031" s="705"/>
      <c r="UQY1031" s="705"/>
      <c r="UQZ1031" s="705"/>
      <c r="URA1031" s="705"/>
      <c r="URB1031" s="705"/>
      <c r="URC1031" s="705"/>
      <c r="URD1031" s="705"/>
      <c r="URE1031" s="705"/>
      <c r="URF1031" s="705"/>
      <c r="URG1031" s="705"/>
      <c r="URH1031" s="705"/>
      <c r="URI1031" s="705"/>
      <c r="URJ1031" s="705"/>
      <c r="URK1031" s="705"/>
      <c r="URL1031" s="705"/>
      <c r="URM1031" s="705"/>
      <c r="URN1031" s="705"/>
      <c r="URO1031" s="705"/>
      <c r="URP1031" s="705"/>
      <c r="URQ1031" s="705"/>
      <c r="URR1031" s="705"/>
      <c r="URS1031" s="705"/>
      <c r="URT1031" s="705"/>
      <c r="URU1031" s="705"/>
      <c r="URV1031" s="705"/>
      <c r="URW1031" s="705"/>
      <c r="URX1031" s="705"/>
      <c r="URY1031" s="705"/>
      <c r="URZ1031" s="705"/>
      <c r="USA1031" s="705"/>
      <c r="USB1031" s="705"/>
      <c r="USC1031" s="705"/>
      <c r="USD1031" s="705"/>
      <c r="USE1031" s="705"/>
      <c r="USF1031" s="705"/>
      <c r="USG1031" s="705"/>
      <c r="USH1031" s="705"/>
      <c r="USI1031" s="705"/>
      <c r="USJ1031" s="705"/>
      <c r="USK1031" s="705"/>
      <c r="USL1031" s="705"/>
      <c r="USM1031" s="705"/>
      <c r="USN1031" s="705"/>
      <c r="USO1031" s="705"/>
      <c r="USP1031" s="705"/>
      <c r="USQ1031" s="705"/>
      <c r="USR1031" s="705"/>
      <c r="USS1031" s="705"/>
      <c r="UST1031" s="705"/>
      <c r="USU1031" s="705"/>
      <c r="USV1031" s="705"/>
      <c r="USW1031" s="705"/>
      <c r="USX1031" s="705"/>
      <c r="USY1031" s="705"/>
      <c r="USZ1031" s="705"/>
      <c r="UTA1031" s="705"/>
      <c r="UTB1031" s="705"/>
      <c r="UTC1031" s="705"/>
      <c r="UTD1031" s="705"/>
      <c r="UTE1031" s="705"/>
      <c r="UTF1031" s="705"/>
      <c r="UTG1031" s="705"/>
      <c r="UTH1031" s="705"/>
      <c r="UTI1031" s="705"/>
      <c r="UTJ1031" s="705"/>
      <c r="UTK1031" s="705"/>
      <c r="UTL1031" s="705"/>
      <c r="UTM1031" s="705"/>
      <c r="UTN1031" s="705"/>
      <c r="UTO1031" s="705"/>
      <c r="UTP1031" s="705"/>
      <c r="UTQ1031" s="705"/>
      <c r="UTR1031" s="705"/>
      <c r="UTS1031" s="705"/>
      <c r="UTT1031" s="705"/>
      <c r="UTU1031" s="705"/>
      <c r="UTV1031" s="705"/>
      <c r="UTW1031" s="705"/>
      <c r="UTX1031" s="705"/>
      <c r="UTY1031" s="705"/>
      <c r="UTZ1031" s="705"/>
      <c r="UUA1031" s="705"/>
      <c r="UUB1031" s="705"/>
      <c r="UUC1031" s="705"/>
      <c r="UUD1031" s="705"/>
      <c r="UUE1031" s="705"/>
      <c r="UUF1031" s="705"/>
      <c r="UUG1031" s="705"/>
      <c r="UUH1031" s="705"/>
      <c r="UUI1031" s="705"/>
      <c r="UUJ1031" s="705"/>
      <c r="UUK1031" s="705"/>
      <c r="UUL1031" s="705"/>
      <c r="UUM1031" s="705"/>
      <c r="UUN1031" s="705"/>
      <c r="UUO1031" s="705"/>
      <c r="UUP1031" s="705"/>
      <c r="UUQ1031" s="705"/>
      <c r="UUR1031" s="705"/>
      <c r="UUS1031" s="705"/>
      <c r="UUT1031" s="705"/>
      <c r="UUU1031" s="705"/>
      <c r="UUV1031" s="705"/>
      <c r="UUW1031" s="705"/>
      <c r="UUX1031" s="705"/>
      <c r="UUY1031" s="705"/>
      <c r="UUZ1031" s="705"/>
      <c r="UVA1031" s="705"/>
      <c r="UVB1031" s="705"/>
      <c r="UVC1031" s="705"/>
      <c r="UVD1031" s="705"/>
      <c r="UVE1031" s="705"/>
      <c r="UVF1031" s="705"/>
      <c r="UVG1031" s="705"/>
      <c r="UVH1031" s="705"/>
      <c r="UVI1031" s="705"/>
      <c r="UVJ1031" s="705"/>
      <c r="UVK1031" s="705"/>
      <c r="UVL1031" s="705"/>
      <c r="UVM1031" s="705"/>
      <c r="UVN1031" s="705"/>
      <c r="UVO1031" s="705"/>
      <c r="UVP1031" s="705"/>
      <c r="UVQ1031" s="705"/>
      <c r="UVR1031" s="705"/>
      <c r="UVS1031" s="705"/>
      <c r="UVT1031" s="705"/>
      <c r="UVU1031" s="705"/>
      <c r="UVV1031" s="705"/>
      <c r="UVW1031" s="705"/>
      <c r="UVX1031" s="705"/>
      <c r="UVY1031" s="705"/>
      <c r="UVZ1031" s="705"/>
      <c r="UWA1031" s="705"/>
      <c r="UWB1031" s="705"/>
      <c r="UWC1031" s="705"/>
      <c r="UWD1031" s="705"/>
      <c r="UWE1031" s="705"/>
      <c r="UWF1031" s="705"/>
      <c r="UWG1031" s="705"/>
      <c r="UWH1031" s="705"/>
      <c r="UWI1031" s="705"/>
      <c r="UWJ1031" s="705"/>
      <c r="UWK1031" s="705"/>
      <c r="UWL1031" s="705"/>
      <c r="UWM1031" s="705"/>
      <c r="UWN1031" s="705"/>
      <c r="UWO1031" s="705"/>
      <c r="UWP1031" s="705"/>
      <c r="UWQ1031" s="705"/>
      <c r="UWR1031" s="705"/>
      <c r="UWS1031" s="705"/>
      <c r="UWT1031" s="705"/>
      <c r="UWU1031" s="705"/>
      <c r="UWV1031" s="705"/>
      <c r="UWW1031" s="705"/>
      <c r="UWX1031" s="705"/>
      <c r="UWY1031" s="705"/>
      <c r="UWZ1031" s="705"/>
      <c r="UXA1031" s="705"/>
      <c r="UXB1031" s="705"/>
      <c r="UXC1031" s="705"/>
      <c r="UXD1031" s="705"/>
      <c r="UXE1031" s="705"/>
      <c r="UXF1031" s="705"/>
      <c r="UXG1031" s="705"/>
      <c r="UXH1031" s="705"/>
      <c r="UXI1031" s="705"/>
      <c r="UXJ1031" s="705"/>
      <c r="UXK1031" s="705"/>
      <c r="UXL1031" s="705"/>
      <c r="UXM1031" s="705"/>
      <c r="UXN1031" s="705"/>
      <c r="UXO1031" s="705"/>
      <c r="UXP1031" s="705"/>
      <c r="UXQ1031" s="705"/>
      <c r="UXR1031" s="705"/>
      <c r="UXS1031" s="705"/>
      <c r="UXT1031" s="705"/>
      <c r="UXU1031" s="705"/>
      <c r="UXV1031" s="705"/>
      <c r="UXW1031" s="705"/>
      <c r="UXX1031" s="705"/>
      <c r="UXY1031" s="705"/>
      <c r="UXZ1031" s="705"/>
      <c r="UYA1031" s="705"/>
      <c r="UYB1031" s="705"/>
      <c r="UYC1031" s="705"/>
      <c r="UYD1031" s="705"/>
      <c r="UYE1031" s="705"/>
      <c r="UYF1031" s="705"/>
      <c r="UYG1031" s="705"/>
      <c r="UYH1031" s="705"/>
      <c r="UYI1031" s="705"/>
      <c r="UYJ1031" s="705"/>
      <c r="UYK1031" s="705"/>
      <c r="UYL1031" s="705"/>
      <c r="UYM1031" s="705"/>
      <c r="UYN1031" s="705"/>
      <c r="UYO1031" s="705"/>
      <c r="UYP1031" s="705"/>
      <c r="UYQ1031" s="705"/>
      <c r="UYR1031" s="705"/>
      <c r="UYS1031" s="705"/>
      <c r="UYT1031" s="705"/>
      <c r="UYU1031" s="705"/>
      <c r="UYV1031" s="705"/>
      <c r="UYW1031" s="705"/>
      <c r="UYX1031" s="705"/>
      <c r="UYY1031" s="705"/>
      <c r="UYZ1031" s="705"/>
      <c r="UZA1031" s="705"/>
      <c r="UZB1031" s="705"/>
      <c r="UZC1031" s="705"/>
      <c r="UZD1031" s="705"/>
      <c r="UZE1031" s="705"/>
      <c r="UZF1031" s="705"/>
      <c r="UZG1031" s="705"/>
      <c r="UZH1031" s="705"/>
      <c r="UZI1031" s="705"/>
      <c r="UZJ1031" s="705"/>
      <c r="UZK1031" s="705"/>
      <c r="UZL1031" s="705"/>
      <c r="UZM1031" s="705"/>
      <c r="UZN1031" s="705"/>
      <c r="UZO1031" s="705"/>
      <c r="UZP1031" s="705"/>
      <c r="UZQ1031" s="705"/>
      <c r="UZR1031" s="705"/>
      <c r="UZS1031" s="705"/>
      <c r="UZT1031" s="705"/>
      <c r="UZU1031" s="705"/>
      <c r="UZV1031" s="705"/>
      <c r="UZW1031" s="705"/>
      <c r="UZX1031" s="705"/>
      <c r="UZY1031" s="705"/>
      <c r="UZZ1031" s="705"/>
      <c r="VAA1031" s="705"/>
      <c r="VAB1031" s="705"/>
      <c r="VAC1031" s="705"/>
      <c r="VAD1031" s="705"/>
      <c r="VAE1031" s="705"/>
      <c r="VAF1031" s="705"/>
      <c r="VAG1031" s="705"/>
      <c r="VAH1031" s="705"/>
      <c r="VAI1031" s="705"/>
      <c r="VAJ1031" s="705"/>
      <c r="VAK1031" s="705"/>
      <c r="VAL1031" s="705"/>
      <c r="VAM1031" s="705"/>
      <c r="VAN1031" s="705"/>
      <c r="VAO1031" s="705"/>
      <c r="VAP1031" s="705"/>
      <c r="VAQ1031" s="705"/>
      <c r="VAR1031" s="705"/>
      <c r="VAS1031" s="705"/>
      <c r="VAT1031" s="705"/>
      <c r="VAU1031" s="705"/>
      <c r="VAV1031" s="705"/>
      <c r="VAW1031" s="705"/>
      <c r="VAX1031" s="705"/>
      <c r="VAY1031" s="705"/>
      <c r="VAZ1031" s="705"/>
      <c r="VBA1031" s="705"/>
      <c r="VBB1031" s="705"/>
      <c r="VBC1031" s="705"/>
      <c r="VBD1031" s="705"/>
      <c r="VBE1031" s="705"/>
      <c r="VBF1031" s="705"/>
      <c r="VBG1031" s="705"/>
      <c r="VBH1031" s="705"/>
      <c r="VBI1031" s="705"/>
      <c r="VBJ1031" s="705"/>
      <c r="VBK1031" s="705"/>
      <c r="VBL1031" s="705"/>
      <c r="VBM1031" s="705"/>
      <c r="VBN1031" s="705"/>
      <c r="VBO1031" s="705"/>
      <c r="VBP1031" s="705"/>
      <c r="VBQ1031" s="705"/>
      <c r="VBR1031" s="705"/>
      <c r="VBS1031" s="705"/>
      <c r="VBT1031" s="705"/>
      <c r="VBU1031" s="705"/>
      <c r="VBV1031" s="705"/>
      <c r="VBW1031" s="705"/>
      <c r="VBX1031" s="705"/>
      <c r="VBY1031" s="705"/>
      <c r="VBZ1031" s="705"/>
      <c r="VCA1031" s="705"/>
      <c r="VCB1031" s="705"/>
      <c r="VCC1031" s="705"/>
      <c r="VCD1031" s="705"/>
      <c r="VCE1031" s="705"/>
      <c r="VCF1031" s="705"/>
      <c r="VCG1031" s="705"/>
      <c r="VCH1031" s="705"/>
      <c r="VCI1031" s="705"/>
      <c r="VCJ1031" s="705"/>
      <c r="VCK1031" s="705"/>
      <c r="VCL1031" s="705"/>
      <c r="VCM1031" s="705"/>
      <c r="VCN1031" s="705"/>
      <c r="VCO1031" s="705"/>
      <c r="VCP1031" s="705"/>
      <c r="VCQ1031" s="705"/>
      <c r="VCR1031" s="705"/>
      <c r="VCS1031" s="705"/>
      <c r="VCT1031" s="705"/>
      <c r="VCU1031" s="705"/>
      <c r="VCV1031" s="705"/>
      <c r="VCW1031" s="705"/>
      <c r="VCX1031" s="705"/>
      <c r="VCY1031" s="705"/>
      <c r="VCZ1031" s="705"/>
      <c r="VDA1031" s="705"/>
      <c r="VDB1031" s="705"/>
      <c r="VDC1031" s="705"/>
      <c r="VDD1031" s="705"/>
      <c r="VDE1031" s="705"/>
      <c r="VDF1031" s="705"/>
      <c r="VDG1031" s="705"/>
      <c r="VDH1031" s="705"/>
      <c r="VDI1031" s="705"/>
      <c r="VDJ1031" s="705"/>
      <c r="VDK1031" s="705"/>
      <c r="VDL1031" s="705"/>
      <c r="VDM1031" s="705"/>
      <c r="VDN1031" s="705"/>
      <c r="VDO1031" s="705"/>
      <c r="VDP1031" s="705"/>
      <c r="VDQ1031" s="705"/>
      <c r="VDR1031" s="705"/>
      <c r="VDS1031" s="705"/>
      <c r="VDT1031" s="705"/>
      <c r="VDU1031" s="705"/>
      <c r="VDV1031" s="705"/>
      <c r="VDW1031" s="705"/>
      <c r="VDX1031" s="705"/>
      <c r="VDY1031" s="705"/>
      <c r="VDZ1031" s="705"/>
      <c r="VEA1031" s="705"/>
      <c r="VEB1031" s="705"/>
      <c r="VEC1031" s="705"/>
      <c r="VED1031" s="705"/>
      <c r="VEE1031" s="705"/>
      <c r="VEF1031" s="705"/>
      <c r="VEG1031" s="705"/>
      <c r="VEH1031" s="705"/>
      <c r="VEI1031" s="705"/>
      <c r="VEJ1031" s="705"/>
      <c r="VEK1031" s="705"/>
      <c r="VEL1031" s="705"/>
      <c r="VEM1031" s="705"/>
      <c r="VEN1031" s="705"/>
      <c r="VEO1031" s="705"/>
      <c r="VEP1031" s="705"/>
      <c r="VEQ1031" s="705"/>
      <c r="VER1031" s="705"/>
      <c r="VES1031" s="705"/>
      <c r="VET1031" s="705"/>
      <c r="VEU1031" s="705"/>
      <c r="VEV1031" s="705"/>
      <c r="VEW1031" s="705"/>
      <c r="VEX1031" s="705"/>
      <c r="VEY1031" s="705"/>
      <c r="VEZ1031" s="705"/>
      <c r="VFA1031" s="705"/>
      <c r="VFB1031" s="705"/>
      <c r="VFC1031" s="705"/>
      <c r="VFD1031" s="705"/>
      <c r="VFE1031" s="705"/>
      <c r="VFF1031" s="705"/>
      <c r="VFG1031" s="705"/>
      <c r="VFH1031" s="705"/>
      <c r="VFI1031" s="705"/>
      <c r="VFJ1031" s="705"/>
      <c r="VFK1031" s="705"/>
      <c r="VFL1031" s="705"/>
      <c r="VFM1031" s="705"/>
      <c r="VFN1031" s="705"/>
      <c r="VFO1031" s="705"/>
      <c r="VFP1031" s="705"/>
      <c r="VFQ1031" s="705"/>
      <c r="VFR1031" s="705"/>
      <c r="VFS1031" s="705"/>
      <c r="VFT1031" s="705"/>
      <c r="VFU1031" s="705"/>
      <c r="VFV1031" s="705"/>
      <c r="VFW1031" s="705"/>
      <c r="VFX1031" s="705"/>
      <c r="VFY1031" s="705"/>
      <c r="VFZ1031" s="705"/>
      <c r="VGA1031" s="705"/>
      <c r="VGB1031" s="705"/>
      <c r="VGC1031" s="705"/>
      <c r="VGD1031" s="705"/>
      <c r="VGE1031" s="705"/>
      <c r="VGF1031" s="705"/>
      <c r="VGG1031" s="705"/>
      <c r="VGH1031" s="705"/>
      <c r="VGI1031" s="705"/>
      <c r="VGJ1031" s="705"/>
      <c r="VGK1031" s="705"/>
      <c r="VGL1031" s="705"/>
      <c r="VGM1031" s="705"/>
      <c r="VGN1031" s="705"/>
      <c r="VGO1031" s="705"/>
      <c r="VGP1031" s="705"/>
      <c r="VGQ1031" s="705"/>
      <c r="VGR1031" s="705"/>
      <c r="VGS1031" s="705"/>
      <c r="VGT1031" s="705"/>
      <c r="VGU1031" s="705"/>
      <c r="VGV1031" s="705"/>
      <c r="VGW1031" s="705"/>
      <c r="VGX1031" s="705"/>
      <c r="VGY1031" s="705"/>
      <c r="VGZ1031" s="705"/>
      <c r="VHA1031" s="705"/>
      <c r="VHB1031" s="705"/>
      <c r="VHC1031" s="705"/>
      <c r="VHD1031" s="705"/>
      <c r="VHE1031" s="705"/>
      <c r="VHF1031" s="705"/>
      <c r="VHG1031" s="705"/>
      <c r="VHH1031" s="705"/>
      <c r="VHI1031" s="705"/>
      <c r="VHJ1031" s="705"/>
      <c r="VHK1031" s="705"/>
      <c r="VHL1031" s="705"/>
      <c r="VHM1031" s="705"/>
      <c r="VHN1031" s="705"/>
      <c r="VHO1031" s="705"/>
      <c r="VHP1031" s="705"/>
      <c r="VHQ1031" s="705"/>
      <c r="VHR1031" s="705"/>
      <c r="VHS1031" s="705"/>
      <c r="VHT1031" s="705"/>
      <c r="VHU1031" s="705"/>
      <c r="VHV1031" s="705"/>
      <c r="VHW1031" s="705"/>
      <c r="VHX1031" s="705"/>
      <c r="VHY1031" s="705"/>
      <c r="VHZ1031" s="705"/>
      <c r="VIA1031" s="705"/>
      <c r="VIB1031" s="705"/>
      <c r="VIC1031" s="705"/>
      <c r="VID1031" s="705"/>
      <c r="VIE1031" s="705"/>
      <c r="VIF1031" s="705"/>
      <c r="VIG1031" s="705"/>
      <c r="VIH1031" s="705"/>
      <c r="VII1031" s="705"/>
      <c r="VIJ1031" s="705"/>
      <c r="VIK1031" s="705"/>
      <c r="VIL1031" s="705"/>
      <c r="VIM1031" s="705"/>
      <c r="VIN1031" s="705"/>
      <c r="VIO1031" s="705"/>
      <c r="VIP1031" s="705"/>
      <c r="VIQ1031" s="705"/>
      <c r="VIR1031" s="705"/>
      <c r="VIS1031" s="705"/>
      <c r="VIT1031" s="705"/>
      <c r="VIU1031" s="705"/>
      <c r="VIV1031" s="705"/>
      <c r="VIW1031" s="705"/>
      <c r="VIX1031" s="705"/>
      <c r="VIY1031" s="705"/>
      <c r="VIZ1031" s="705"/>
      <c r="VJA1031" s="705"/>
      <c r="VJB1031" s="705"/>
      <c r="VJC1031" s="705"/>
      <c r="VJD1031" s="705"/>
      <c r="VJE1031" s="705"/>
      <c r="VJF1031" s="705"/>
      <c r="VJG1031" s="705"/>
      <c r="VJH1031" s="705"/>
      <c r="VJI1031" s="705"/>
      <c r="VJJ1031" s="705"/>
      <c r="VJK1031" s="705"/>
      <c r="VJL1031" s="705"/>
      <c r="VJM1031" s="705"/>
      <c r="VJN1031" s="705"/>
      <c r="VJO1031" s="705"/>
      <c r="VJP1031" s="705"/>
      <c r="VJQ1031" s="705"/>
      <c r="VJR1031" s="705"/>
      <c r="VJS1031" s="705"/>
      <c r="VJT1031" s="705"/>
      <c r="VJU1031" s="705"/>
      <c r="VJV1031" s="705"/>
      <c r="VJW1031" s="705"/>
      <c r="VJX1031" s="705"/>
      <c r="VJY1031" s="705"/>
      <c r="VJZ1031" s="705"/>
      <c r="VKA1031" s="705"/>
      <c r="VKB1031" s="705"/>
      <c r="VKC1031" s="705"/>
      <c r="VKD1031" s="705"/>
      <c r="VKE1031" s="705"/>
      <c r="VKF1031" s="705"/>
      <c r="VKG1031" s="705"/>
      <c r="VKH1031" s="705"/>
      <c r="VKI1031" s="705"/>
      <c r="VKJ1031" s="705"/>
      <c r="VKK1031" s="705"/>
      <c r="VKL1031" s="705"/>
      <c r="VKM1031" s="705"/>
      <c r="VKN1031" s="705"/>
      <c r="VKO1031" s="705"/>
      <c r="VKP1031" s="705"/>
      <c r="VKQ1031" s="705"/>
      <c r="VKR1031" s="705"/>
      <c r="VKS1031" s="705"/>
      <c r="VKT1031" s="705"/>
      <c r="VKU1031" s="705"/>
      <c r="VKV1031" s="705"/>
      <c r="VKW1031" s="705"/>
      <c r="VKX1031" s="705"/>
      <c r="VKY1031" s="705"/>
      <c r="VKZ1031" s="705"/>
      <c r="VLA1031" s="705"/>
      <c r="VLB1031" s="705"/>
      <c r="VLC1031" s="705"/>
      <c r="VLD1031" s="705"/>
      <c r="VLE1031" s="705"/>
      <c r="VLF1031" s="705"/>
      <c r="VLG1031" s="705"/>
      <c r="VLH1031" s="705"/>
      <c r="VLI1031" s="705"/>
      <c r="VLJ1031" s="705"/>
      <c r="VLK1031" s="705"/>
      <c r="VLL1031" s="705"/>
      <c r="VLM1031" s="705"/>
      <c r="VLN1031" s="705"/>
      <c r="VLO1031" s="705"/>
      <c r="VLP1031" s="705"/>
      <c r="VLQ1031" s="705"/>
      <c r="VLR1031" s="705"/>
      <c r="VLS1031" s="705"/>
      <c r="VLT1031" s="705"/>
      <c r="VLU1031" s="705"/>
      <c r="VLV1031" s="705"/>
      <c r="VLW1031" s="705"/>
      <c r="VLX1031" s="705"/>
      <c r="VLY1031" s="705"/>
      <c r="VLZ1031" s="705"/>
      <c r="VMA1031" s="705"/>
      <c r="VMB1031" s="705"/>
      <c r="VMC1031" s="705"/>
      <c r="VMD1031" s="705"/>
      <c r="VME1031" s="705"/>
      <c r="VMF1031" s="705"/>
      <c r="VMG1031" s="705"/>
      <c r="VMH1031" s="705"/>
      <c r="VMI1031" s="705"/>
      <c r="VMJ1031" s="705"/>
      <c r="VMK1031" s="705"/>
      <c r="VML1031" s="705"/>
      <c r="VMM1031" s="705"/>
      <c r="VMN1031" s="705"/>
      <c r="VMO1031" s="705"/>
      <c r="VMP1031" s="705"/>
      <c r="VMQ1031" s="705"/>
      <c r="VMR1031" s="705"/>
      <c r="VMS1031" s="705"/>
      <c r="VMT1031" s="705"/>
      <c r="VMU1031" s="705"/>
      <c r="VMV1031" s="705"/>
      <c r="VMW1031" s="705"/>
      <c r="VMX1031" s="705"/>
      <c r="VMY1031" s="705"/>
      <c r="VMZ1031" s="705"/>
      <c r="VNA1031" s="705"/>
      <c r="VNB1031" s="705"/>
      <c r="VNC1031" s="705"/>
      <c r="VND1031" s="705"/>
      <c r="VNE1031" s="705"/>
      <c r="VNF1031" s="705"/>
      <c r="VNG1031" s="705"/>
      <c r="VNH1031" s="705"/>
      <c r="VNI1031" s="705"/>
      <c r="VNJ1031" s="705"/>
      <c r="VNK1031" s="705"/>
      <c r="VNL1031" s="705"/>
      <c r="VNM1031" s="705"/>
      <c r="VNN1031" s="705"/>
      <c r="VNO1031" s="705"/>
      <c r="VNP1031" s="705"/>
      <c r="VNQ1031" s="705"/>
      <c r="VNR1031" s="705"/>
      <c r="VNS1031" s="705"/>
      <c r="VNT1031" s="705"/>
      <c r="VNU1031" s="705"/>
      <c r="VNV1031" s="705"/>
      <c r="VNW1031" s="705"/>
      <c r="VNX1031" s="705"/>
      <c r="VNY1031" s="705"/>
      <c r="VNZ1031" s="705"/>
      <c r="VOA1031" s="705"/>
      <c r="VOB1031" s="705"/>
      <c r="VOC1031" s="705"/>
      <c r="VOD1031" s="705"/>
      <c r="VOE1031" s="705"/>
      <c r="VOF1031" s="705"/>
      <c r="VOG1031" s="705"/>
      <c r="VOH1031" s="705"/>
      <c r="VOI1031" s="705"/>
      <c r="VOJ1031" s="705"/>
      <c r="VOK1031" s="705"/>
      <c r="VOL1031" s="705"/>
      <c r="VOM1031" s="705"/>
      <c r="VON1031" s="705"/>
      <c r="VOO1031" s="705"/>
      <c r="VOP1031" s="705"/>
      <c r="VOQ1031" s="705"/>
      <c r="VOR1031" s="705"/>
      <c r="VOS1031" s="705"/>
      <c r="VOT1031" s="705"/>
      <c r="VOU1031" s="705"/>
      <c r="VOV1031" s="705"/>
      <c r="VOW1031" s="705"/>
      <c r="VOX1031" s="705"/>
      <c r="VOY1031" s="705"/>
      <c r="VOZ1031" s="705"/>
      <c r="VPA1031" s="705"/>
      <c r="VPB1031" s="705"/>
      <c r="VPC1031" s="705"/>
      <c r="VPD1031" s="705"/>
      <c r="VPE1031" s="705"/>
      <c r="VPF1031" s="705"/>
      <c r="VPG1031" s="705"/>
      <c r="VPH1031" s="705"/>
      <c r="VPI1031" s="705"/>
      <c r="VPJ1031" s="705"/>
      <c r="VPK1031" s="705"/>
      <c r="VPL1031" s="705"/>
      <c r="VPM1031" s="705"/>
      <c r="VPN1031" s="705"/>
      <c r="VPO1031" s="705"/>
      <c r="VPP1031" s="705"/>
      <c r="VPQ1031" s="705"/>
      <c r="VPR1031" s="705"/>
      <c r="VPS1031" s="705"/>
      <c r="VPT1031" s="705"/>
      <c r="VPU1031" s="705"/>
      <c r="VPV1031" s="705"/>
      <c r="VPW1031" s="705"/>
      <c r="VPX1031" s="705"/>
      <c r="VPY1031" s="705"/>
      <c r="VPZ1031" s="705"/>
      <c r="VQA1031" s="705"/>
      <c r="VQB1031" s="705"/>
      <c r="VQC1031" s="705"/>
      <c r="VQD1031" s="705"/>
      <c r="VQE1031" s="705"/>
      <c r="VQF1031" s="705"/>
      <c r="VQG1031" s="705"/>
      <c r="VQH1031" s="705"/>
      <c r="VQI1031" s="705"/>
      <c r="VQJ1031" s="705"/>
      <c r="VQK1031" s="705"/>
      <c r="VQL1031" s="705"/>
      <c r="VQM1031" s="705"/>
      <c r="VQN1031" s="705"/>
      <c r="VQO1031" s="705"/>
      <c r="VQP1031" s="705"/>
      <c r="VQQ1031" s="705"/>
      <c r="VQR1031" s="705"/>
      <c r="VQS1031" s="705"/>
      <c r="VQT1031" s="705"/>
      <c r="VQU1031" s="705"/>
      <c r="VQV1031" s="705"/>
      <c r="VQW1031" s="705"/>
      <c r="VQX1031" s="705"/>
      <c r="VQY1031" s="705"/>
      <c r="VQZ1031" s="705"/>
      <c r="VRA1031" s="705"/>
      <c r="VRB1031" s="705"/>
      <c r="VRC1031" s="705"/>
      <c r="VRD1031" s="705"/>
      <c r="VRE1031" s="705"/>
      <c r="VRF1031" s="705"/>
      <c r="VRG1031" s="705"/>
      <c r="VRH1031" s="705"/>
      <c r="VRI1031" s="705"/>
      <c r="VRJ1031" s="705"/>
      <c r="VRK1031" s="705"/>
      <c r="VRL1031" s="705"/>
      <c r="VRM1031" s="705"/>
      <c r="VRN1031" s="705"/>
      <c r="VRO1031" s="705"/>
      <c r="VRP1031" s="705"/>
      <c r="VRQ1031" s="705"/>
      <c r="VRR1031" s="705"/>
      <c r="VRS1031" s="705"/>
      <c r="VRT1031" s="705"/>
      <c r="VRU1031" s="705"/>
      <c r="VRV1031" s="705"/>
      <c r="VRW1031" s="705"/>
      <c r="VRX1031" s="705"/>
      <c r="VRY1031" s="705"/>
      <c r="VRZ1031" s="705"/>
      <c r="VSA1031" s="705"/>
      <c r="VSB1031" s="705"/>
      <c r="VSC1031" s="705"/>
      <c r="VSD1031" s="705"/>
      <c r="VSE1031" s="705"/>
      <c r="VSF1031" s="705"/>
      <c r="VSG1031" s="705"/>
      <c r="VSH1031" s="705"/>
      <c r="VSI1031" s="705"/>
      <c r="VSJ1031" s="705"/>
      <c r="VSK1031" s="705"/>
      <c r="VSL1031" s="705"/>
      <c r="VSM1031" s="705"/>
      <c r="VSN1031" s="705"/>
      <c r="VSO1031" s="705"/>
      <c r="VSP1031" s="705"/>
      <c r="VSQ1031" s="705"/>
      <c r="VSR1031" s="705"/>
      <c r="VSS1031" s="705"/>
      <c r="VST1031" s="705"/>
      <c r="VSU1031" s="705"/>
      <c r="VSV1031" s="705"/>
      <c r="VSW1031" s="705"/>
      <c r="VSX1031" s="705"/>
      <c r="VSY1031" s="705"/>
      <c r="VSZ1031" s="705"/>
      <c r="VTA1031" s="705"/>
      <c r="VTB1031" s="705"/>
      <c r="VTC1031" s="705"/>
      <c r="VTD1031" s="705"/>
      <c r="VTE1031" s="705"/>
      <c r="VTF1031" s="705"/>
      <c r="VTG1031" s="705"/>
      <c r="VTH1031" s="705"/>
      <c r="VTI1031" s="705"/>
      <c r="VTJ1031" s="705"/>
      <c r="VTK1031" s="705"/>
      <c r="VTL1031" s="705"/>
      <c r="VTM1031" s="705"/>
      <c r="VTN1031" s="705"/>
      <c r="VTO1031" s="705"/>
      <c r="VTP1031" s="705"/>
      <c r="VTQ1031" s="705"/>
      <c r="VTR1031" s="705"/>
      <c r="VTS1031" s="705"/>
      <c r="VTT1031" s="705"/>
      <c r="VTU1031" s="705"/>
      <c r="VTV1031" s="705"/>
      <c r="VTW1031" s="705"/>
      <c r="VTX1031" s="705"/>
      <c r="VTY1031" s="705"/>
      <c r="VTZ1031" s="705"/>
      <c r="VUA1031" s="705"/>
      <c r="VUB1031" s="705"/>
      <c r="VUC1031" s="705"/>
      <c r="VUD1031" s="705"/>
      <c r="VUE1031" s="705"/>
      <c r="VUF1031" s="705"/>
      <c r="VUG1031" s="705"/>
      <c r="VUH1031" s="705"/>
      <c r="VUI1031" s="705"/>
      <c r="VUJ1031" s="705"/>
      <c r="VUK1031" s="705"/>
      <c r="VUL1031" s="705"/>
      <c r="VUM1031" s="705"/>
      <c r="VUN1031" s="705"/>
      <c r="VUO1031" s="705"/>
      <c r="VUP1031" s="705"/>
      <c r="VUQ1031" s="705"/>
      <c r="VUR1031" s="705"/>
      <c r="VUS1031" s="705"/>
      <c r="VUT1031" s="705"/>
      <c r="VUU1031" s="705"/>
      <c r="VUV1031" s="705"/>
      <c r="VUW1031" s="705"/>
      <c r="VUX1031" s="705"/>
      <c r="VUY1031" s="705"/>
      <c r="VUZ1031" s="705"/>
      <c r="VVA1031" s="705"/>
      <c r="VVB1031" s="705"/>
      <c r="VVC1031" s="705"/>
      <c r="VVD1031" s="705"/>
      <c r="VVE1031" s="705"/>
      <c r="VVF1031" s="705"/>
      <c r="VVG1031" s="705"/>
      <c r="VVH1031" s="705"/>
      <c r="VVI1031" s="705"/>
      <c r="VVJ1031" s="705"/>
      <c r="VVK1031" s="705"/>
      <c r="VVL1031" s="705"/>
      <c r="VVM1031" s="705"/>
      <c r="VVN1031" s="705"/>
      <c r="VVO1031" s="705"/>
      <c r="VVP1031" s="705"/>
      <c r="VVQ1031" s="705"/>
      <c r="VVR1031" s="705"/>
      <c r="VVS1031" s="705"/>
      <c r="VVT1031" s="705"/>
      <c r="VVU1031" s="705"/>
      <c r="VVV1031" s="705"/>
      <c r="VVW1031" s="705"/>
      <c r="VVX1031" s="705"/>
      <c r="VVY1031" s="705"/>
      <c r="VVZ1031" s="705"/>
      <c r="VWA1031" s="705"/>
      <c r="VWB1031" s="705"/>
      <c r="VWC1031" s="705"/>
      <c r="VWD1031" s="705"/>
      <c r="VWE1031" s="705"/>
      <c r="VWF1031" s="705"/>
      <c r="VWG1031" s="705"/>
      <c r="VWH1031" s="705"/>
      <c r="VWI1031" s="705"/>
      <c r="VWJ1031" s="705"/>
      <c r="VWK1031" s="705"/>
      <c r="VWL1031" s="705"/>
      <c r="VWM1031" s="705"/>
      <c r="VWN1031" s="705"/>
      <c r="VWO1031" s="705"/>
      <c r="VWP1031" s="705"/>
      <c r="VWQ1031" s="705"/>
      <c r="VWR1031" s="705"/>
      <c r="VWS1031" s="705"/>
      <c r="VWT1031" s="705"/>
      <c r="VWU1031" s="705"/>
      <c r="VWV1031" s="705"/>
      <c r="VWW1031" s="705"/>
      <c r="VWX1031" s="705"/>
      <c r="VWY1031" s="705"/>
      <c r="VWZ1031" s="705"/>
      <c r="VXA1031" s="705"/>
      <c r="VXB1031" s="705"/>
      <c r="VXC1031" s="705"/>
      <c r="VXD1031" s="705"/>
      <c r="VXE1031" s="705"/>
      <c r="VXF1031" s="705"/>
      <c r="VXG1031" s="705"/>
      <c r="VXH1031" s="705"/>
      <c r="VXI1031" s="705"/>
      <c r="VXJ1031" s="705"/>
      <c r="VXK1031" s="705"/>
      <c r="VXL1031" s="705"/>
      <c r="VXM1031" s="705"/>
      <c r="VXN1031" s="705"/>
      <c r="VXO1031" s="705"/>
      <c r="VXP1031" s="705"/>
      <c r="VXQ1031" s="705"/>
      <c r="VXR1031" s="705"/>
      <c r="VXS1031" s="705"/>
      <c r="VXT1031" s="705"/>
      <c r="VXU1031" s="705"/>
      <c r="VXV1031" s="705"/>
      <c r="VXW1031" s="705"/>
      <c r="VXX1031" s="705"/>
      <c r="VXY1031" s="705"/>
      <c r="VXZ1031" s="705"/>
      <c r="VYA1031" s="705"/>
      <c r="VYB1031" s="705"/>
      <c r="VYC1031" s="705"/>
      <c r="VYD1031" s="705"/>
      <c r="VYE1031" s="705"/>
      <c r="VYF1031" s="705"/>
      <c r="VYG1031" s="705"/>
      <c r="VYH1031" s="705"/>
      <c r="VYI1031" s="705"/>
      <c r="VYJ1031" s="705"/>
      <c r="VYK1031" s="705"/>
      <c r="VYL1031" s="705"/>
      <c r="VYM1031" s="705"/>
      <c r="VYN1031" s="705"/>
      <c r="VYO1031" s="705"/>
      <c r="VYP1031" s="705"/>
      <c r="VYQ1031" s="705"/>
      <c r="VYR1031" s="705"/>
      <c r="VYS1031" s="705"/>
      <c r="VYT1031" s="705"/>
      <c r="VYU1031" s="705"/>
      <c r="VYV1031" s="705"/>
      <c r="VYW1031" s="705"/>
      <c r="VYX1031" s="705"/>
      <c r="VYY1031" s="705"/>
      <c r="VYZ1031" s="705"/>
      <c r="VZA1031" s="705"/>
      <c r="VZB1031" s="705"/>
      <c r="VZC1031" s="705"/>
      <c r="VZD1031" s="705"/>
      <c r="VZE1031" s="705"/>
      <c r="VZF1031" s="705"/>
      <c r="VZG1031" s="705"/>
      <c r="VZH1031" s="705"/>
      <c r="VZI1031" s="705"/>
      <c r="VZJ1031" s="705"/>
      <c r="VZK1031" s="705"/>
      <c r="VZL1031" s="705"/>
      <c r="VZM1031" s="705"/>
      <c r="VZN1031" s="705"/>
      <c r="VZO1031" s="705"/>
      <c r="VZP1031" s="705"/>
      <c r="VZQ1031" s="705"/>
      <c r="VZR1031" s="705"/>
      <c r="VZS1031" s="705"/>
      <c r="VZT1031" s="705"/>
      <c r="VZU1031" s="705"/>
      <c r="VZV1031" s="705"/>
      <c r="VZW1031" s="705"/>
      <c r="VZX1031" s="705"/>
      <c r="VZY1031" s="705"/>
      <c r="VZZ1031" s="705"/>
      <c r="WAA1031" s="705"/>
      <c r="WAB1031" s="705"/>
      <c r="WAC1031" s="705"/>
      <c r="WAD1031" s="705"/>
      <c r="WAE1031" s="705"/>
      <c r="WAF1031" s="705"/>
      <c r="WAG1031" s="705"/>
      <c r="WAH1031" s="705"/>
      <c r="WAI1031" s="705"/>
      <c r="WAJ1031" s="705"/>
      <c r="WAK1031" s="705"/>
      <c r="WAL1031" s="705"/>
      <c r="WAM1031" s="705"/>
      <c r="WAN1031" s="705"/>
      <c r="WAO1031" s="705"/>
      <c r="WAP1031" s="705"/>
      <c r="WAQ1031" s="705"/>
      <c r="WAR1031" s="705"/>
      <c r="WAS1031" s="705"/>
      <c r="WAT1031" s="705"/>
      <c r="WAU1031" s="705"/>
      <c r="WAV1031" s="705"/>
      <c r="WAW1031" s="705"/>
      <c r="WAX1031" s="705"/>
      <c r="WAY1031" s="705"/>
      <c r="WAZ1031" s="705"/>
      <c r="WBA1031" s="705"/>
      <c r="WBB1031" s="705"/>
      <c r="WBC1031" s="705"/>
      <c r="WBD1031" s="705"/>
      <c r="WBE1031" s="705"/>
      <c r="WBF1031" s="705"/>
      <c r="WBG1031" s="705"/>
      <c r="WBH1031" s="705"/>
      <c r="WBI1031" s="705"/>
      <c r="WBJ1031" s="705"/>
      <c r="WBK1031" s="705"/>
      <c r="WBL1031" s="705"/>
      <c r="WBM1031" s="705"/>
      <c r="WBN1031" s="705"/>
      <c r="WBO1031" s="705"/>
      <c r="WBP1031" s="705"/>
      <c r="WBQ1031" s="705"/>
      <c r="WBR1031" s="705"/>
      <c r="WBS1031" s="705"/>
      <c r="WBT1031" s="705"/>
      <c r="WBU1031" s="705"/>
      <c r="WBV1031" s="705"/>
      <c r="WBW1031" s="705"/>
      <c r="WBX1031" s="705"/>
      <c r="WBY1031" s="705"/>
      <c r="WBZ1031" s="705"/>
      <c r="WCA1031" s="705"/>
      <c r="WCB1031" s="705"/>
      <c r="WCC1031" s="705"/>
      <c r="WCD1031" s="705"/>
      <c r="WCE1031" s="705"/>
      <c r="WCF1031" s="705"/>
      <c r="WCG1031" s="705"/>
      <c r="WCH1031" s="705"/>
      <c r="WCI1031" s="705"/>
      <c r="WCJ1031" s="705"/>
      <c r="WCK1031" s="705"/>
      <c r="WCL1031" s="705"/>
      <c r="WCM1031" s="705"/>
      <c r="WCN1031" s="705"/>
      <c r="WCO1031" s="705"/>
      <c r="WCP1031" s="705"/>
      <c r="WCQ1031" s="705"/>
      <c r="WCR1031" s="705"/>
      <c r="WCS1031" s="705"/>
      <c r="WCT1031" s="705"/>
      <c r="WCU1031" s="705"/>
      <c r="WCV1031" s="705"/>
      <c r="WCW1031" s="705"/>
      <c r="WCX1031" s="705"/>
      <c r="WCY1031" s="705"/>
      <c r="WCZ1031" s="705"/>
      <c r="WDA1031" s="705"/>
      <c r="WDB1031" s="705"/>
      <c r="WDC1031" s="705"/>
      <c r="WDD1031" s="705"/>
      <c r="WDE1031" s="705"/>
      <c r="WDF1031" s="705"/>
      <c r="WDG1031" s="705"/>
      <c r="WDH1031" s="705"/>
      <c r="WDI1031" s="705"/>
      <c r="WDJ1031" s="705"/>
      <c r="WDK1031" s="705"/>
      <c r="WDL1031" s="705"/>
      <c r="WDM1031" s="705"/>
      <c r="WDN1031" s="705"/>
      <c r="WDO1031" s="705"/>
      <c r="WDP1031" s="705"/>
      <c r="WDQ1031" s="705"/>
      <c r="WDR1031" s="705"/>
      <c r="WDS1031" s="705"/>
      <c r="WDT1031" s="705"/>
      <c r="WDU1031" s="705"/>
      <c r="WDV1031" s="705"/>
      <c r="WDW1031" s="705"/>
      <c r="WDX1031" s="705"/>
      <c r="WDY1031" s="705"/>
      <c r="WDZ1031" s="705"/>
      <c r="WEA1031" s="705"/>
      <c r="WEB1031" s="705"/>
      <c r="WEC1031" s="705"/>
      <c r="WED1031" s="705"/>
      <c r="WEE1031" s="705"/>
      <c r="WEF1031" s="705"/>
      <c r="WEG1031" s="705"/>
      <c r="WEH1031" s="705"/>
      <c r="WEI1031" s="705"/>
      <c r="WEJ1031" s="705"/>
      <c r="WEK1031" s="705"/>
      <c r="WEL1031" s="705"/>
      <c r="WEM1031" s="705"/>
      <c r="WEN1031" s="705"/>
      <c r="WEO1031" s="705"/>
      <c r="WEP1031" s="705"/>
      <c r="WEQ1031" s="705"/>
      <c r="WER1031" s="705"/>
      <c r="WES1031" s="705"/>
      <c r="WET1031" s="705"/>
      <c r="WEU1031" s="705"/>
      <c r="WEV1031" s="705"/>
      <c r="WEW1031" s="705"/>
      <c r="WEX1031" s="705"/>
      <c r="WEY1031" s="705"/>
      <c r="WEZ1031" s="705"/>
      <c r="WFA1031" s="705"/>
      <c r="WFB1031" s="705"/>
      <c r="WFC1031" s="705"/>
      <c r="WFD1031" s="705"/>
      <c r="WFE1031" s="705"/>
      <c r="WFF1031" s="705"/>
      <c r="WFG1031" s="705"/>
      <c r="WFH1031" s="705"/>
      <c r="WFI1031" s="705"/>
      <c r="WFJ1031" s="705"/>
      <c r="WFK1031" s="705"/>
      <c r="WFL1031" s="705"/>
      <c r="WFM1031" s="705"/>
      <c r="WFN1031" s="705"/>
      <c r="WFO1031" s="705"/>
      <c r="WFP1031" s="705"/>
      <c r="WFQ1031" s="705"/>
      <c r="WFR1031" s="705"/>
      <c r="WFS1031" s="705"/>
      <c r="WFT1031" s="705"/>
      <c r="WFU1031" s="705"/>
      <c r="WFV1031" s="705"/>
      <c r="WFW1031" s="705"/>
      <c r="WFX1031" s="705"/>
      <c r="WFY1031" s="705"/>
      <c r="WFZ1031" s="705"/>
      <c r="WGA1031" s="705"/>
      <c r="WGB1031" s="705"/>
      <c r="WGC1031" s="705"/>
      <c r="WGD1031" s="705"/>
      <c r="WGE1031" s="705"/>
      <c r="WGF1031" s="705"/>
      <c r="WGG1031" s="705"/>
      <c r="WGH1031" s="705"/>
      <c r="WGI1031" s="705"/>
      <c r="WGJ1031" s="705"/>
      <c r="WGK1031" s="705"/>
      <c r="WGL1031" s="705"/>
      <c r="WGM1031" s="705"/>
      <c r="WGN1031" s="705"/>
      <c r="WGO1031" s="705"/>
      <c r="WGP1031" s="705"/>
      <c r="WGQ1031" s="705"/>
      <c r="WGR1031" s="705"/>
      <c r="WGS1031" s="705"/>
      <c r="WGT1031" s="705"/>
      <c r="WGU1031" s="705"/>
      <c r="WGV1031" s="705"/>
      <c r="WGW1031" s="705"/>
      <c r="WGX1031" s="705"/>
      <c r="WGY1031" s="705"/>
      <c r="WGZ1031" s="705"/>
      <c r="WHA1031" s="705"/>
      <c r="WHB1031" s="705"/>
      <c r="WHC1031" s="705"/>
      <c r="WHD1031" s="705"/>
      <c r="WHE1031" s="705"/>
      <c r="WHF1031" s="705"/>
      <c r="WHG1031" s="705"/>
      <c r="WHH1031" s="705"/>
      <c r="WHI1031" s="705"/>
      <c r="WHJ1031" s="705"/>
      <c r="WHK1031" s="705"/>
      <c r="WHL1031" s="705"/>
      <c r="WHM1031" s="705"/>
      <c r="WHN1031" s="705"/>
      <c r="WHO1031" s="705"/>
      <c r="WHP1031" s="705"/>
      <c r="WHQ1031" s="705"/>
      <c r="WHR1031" s="705"/>
      <c r="WHS1031" s="705"/>
      <c r="WHT1031" s="705"/>
      <c r="WHU1031" s="705"/>
      <c r="WHV1031" s="705"/>
      <c r="WHW1031" s="705"/>
      <c r="WHX1031" s="705"/>
      <c r="WHY1031" s="705"/>
      <c r="WHZ1031" s="705"/>
      <c r="WIA1031" s="705"/>
      <c r="WIB1031" s="705"/>
      <c r="WIC1031" s="705"/>
      <c r="WID1031" s="705"/>
      <c r="WIE1031" s="705"/>
      <c r="WIF1031" s="705"/>
      <c r="WIG1031" s="705"/>
      <c r="WIH1031" s="705"/>
      <c r="WII1031" s="705"/>
      <c r="WIJ1031" s="705"/>
      <c r="WIK1031" s="705"/>
      <c r="WIL1031" s="705"/>
      <c r="WIM1031" s="705"/>
      <c r="WIN1031" s="705"/>
      <c r="WIO1031" s="705"/>
      <c r="WIP1031" s="705"/>
      <c r="WIQ1031" s="705"/>
      <c r="WIR1031" s="705"/>
      <c r="WIS1031" s="705"/>
      <c r="WIT1031" s="705"/>
      <c r="WIU1031" s="705"/>
      <c r="WIV1031" s="705"/>
      <c r="WIW1031" s="705"/>
      <c r="WIX1031" s="705"/>
      <c r="WIY1031" s="705"/>
      <c r="WIZ1031" s="705"/>
      <c r="WJA1031" s="705"/>
      <c r="WJB1031" s="705"/>
      <c r="WJC1031" s="705"/>
      <c r="WJD1031" s="705"/>
      <c r="WJE1031" s="705"/>
      <c r="WJF1031" s="705"/>
      <c r="WJG1031" s="705"/>
      <c r="WJH1031" s="705"/>
      <c r="WJI1031" s="705"/>
      <c r="WJJ1031" s="705"/>
      <c r="WJK1031" s="705"/>
      <c r="WJL1031" s="705"/>
      <c r="WJM1031" s="705"/>
      <c r="WJN1031" s="705"/>
      <c r="WJO1031" s="705"/>
      <c r="WJP1031" s="705"/>
      <c r="WJQ1031" s="705"/>
      <c r="WJR1031" s="705"/>
      <c r="WJS1031" s="705"/>
      <c r="WJT1031" s="705"/>
      <c r="WJU1031" s="705"/>
      <c r="WJV1031" s="705"/>
      <c r="WJW1031" s="705"/>
      <c r="WJX1031" s="705"/>
      <c r="WJY1031" s="705"/>
      <c r="WJZ1031" s="705"/>
      <c r="WKA1031" s="705"/>
      <c r="WKB1031" s="705"/>
      <c r="WKC1031" s="705"/>
      <c r="WKD1031" s="705"/>
      <c r="WKE1031" s="705"/>
      <c r="WKF1031" s="705"/>
      <c r="WKG1031" s="705"/>
      <c r="WKH1031" s="705"/>
      <c r="WKI1031" s="705"/>
      <c r="WKJ1031" s="705"/>
      <c r="WKK1031" s="705"/>
      <c r="WKL1031" s="705"/>
      <c r="WKM1031" s="705"/>
      <c r="WKN1031" s="705"/>
      <c r="WKO1031" s="705"/>
      <c r="WKP1031" s="705"/>
      <c r="WKQ1031" s="705"/>
      <c r="WKR1031" s="705"/>
      <c r="WKS1031" s="705"/>
      <c r="WKT1031" s="705"/>
      <c r="WKU1031" s="705"/>
      <c r="WKV1031" s="705"/>
      <c r="WKW1031" s="705"/>
      <c r="WKX1031" s="705"/>
      <c r="WKY1031" s="705"/>
      <c r="WKZ1031" s="705"/>
      <c r="WLA1031" s="705"/>
      <c r="WLB1031" s="705"/>
      <c r="WLC1031" s="705"/>
      <c r="WLD1031" s="705"/>
      <c r="WLE1031" s="705"/>
      <c r="WLF1031" s="705"/>
      <c r="WLG1031" s="705"/>
      <c r="WLH1031" s="705"/>
      <c r="WLI1031" s="705"/>
      <c r="WLJ1031" s="705"/>
      <c r="WLK1031" s="705"/>
      <c r="WLL1031" s="705"/>
      <c r="WLM1031" s="705"/>
      <c r="WLN1031" s="705"/>
      <c r="WLO1031" s="705"/>
      <c r="WLP1031" s="705"/>
      <c r="WLQ1031" s="705"/>
      <c r="WLR1031" s="705"/>
      <c r="WLS1031" s="705"/>
      <c r="WLT1031" s="705"/>
      <c r="WLU1031" s="705"/>
      <c r="WLV1031" s="705"/>
      <c r="WLW1031" s="705"/>
      <c r="WLX1031" s="705"/>
      <c r="WLY1031" s="705"/>
      <c r="WLZ1031" s="705"/>
      <c r="WMA1031" s="705"/>
      <c r="WMB1031" s="705"/>
      <c r="WMC1031" s="705"/>
      <c r="WMD1031" s="705"/>
      <c r="WME1031" s="705"/>
      <c r="WMF1031" s="705"/>
      <c r="WMG1031" s="705"/>
      <c r="WMH1031" s="705"/>
      <c r="WMI1031" s="705"/>
      <c r="WMJ1031" s="705"/>
      <c r="WMK1031" s="705"/>
      <c r="WML1031" s="705"/>
      <c r="WMM1031" s="705"/>
      <c r="WMN1031" s="705"/>
      <c r="WMO1031" s="705"/>
      <c r="WMP1031" s="705"/>
      <c r="WMQ1031" s="705"/>
      <c r="WMR1031" s="705"/>
      <c r="WMS1031" s="705"/>
      <c r="WMT1031" s="705"/>
      <c r="WMU1031" s="705"/>
      <c r="WMV1031" s="705"/>
      <c r="WMW1031" s="705"/>
      <c r="WMX1031" s="705"/>
      <c r="WMY1031" s="705"/>
      <c r="WMZ1031" s="705"/>
      <c r="WNA1031" s="705"/>
      <c r="WNB1031" s="705"/>
      <c r="WNC1031" s="705"/>
      <c r="WND1031" s="705"/>
      <c r="WNE1031" s="705"/>
      <c r="WNF1031" s="705"/>
      <c r="WNG1031" s="705"/>
      <c r="WNH1031" s="705"/>
      <c r="WNI1031" s="705"/>
      <c r="WNJ1031" s="705"/>
      <c r="WNK1031" s="705"/>
      <c r="WNL1031" s="705"/>
      <c r="WNM1031" s="705"/>
      <c r="WNN1031" s="705"/>
      <c r="WNO1031" s="705"/>
      <c r="WNP1031" s="705"/>
      <c r="WNQ1031" s="705"/>
      <c r="WNR1031" s="705"/>
      <c r="WNS1031" s="705"/>
      <c r="WNT1031" s="705"/>
      <c r="WNU1031" s="705"/>
      <c r="WNV1031" s="705"/>
      <c r="WNW1031" s="705"/>
      <c r="WNX1031" s="705"/>
      <c r="WNY1031" s="705"/>
      <c r="WNZ1031" s="705"/>
      <c r="WOA1031" s="705"/>
      <c r="WOB1031" s="705"/>
      <c r="WOC1031" s="705"/>
      <c r="WOD1031" s="705"/>
      <c r="WOE1031" s="705"/>
      <c r="WOF1031" s="705"/>
      <c r="WOG1031" s="705"/>
      <c r="WOH1031" s="705"/>
      <c r="WOI1031" s="705"/>
      <c r="WOJ1031" s="705"/>
      <c r="WOK1031" s="705"/>
      <c r="WOL1031" s="705"/>
      <c r="WOM1031" s="705"/>
      <c r="WON1031" s="705"/>
      <c r="WOO1031" s="705"/>
      <c r="WOP1031" s="705"/>
      <c r="WOQ1031" s="705"/>
      <c r="WOR1031" s="705"/>
      <c r="WOS1031" s="705"/>
      <c r="WOT1031" s="705"/>
      <c r="WOU1031" s="705"/>
      <c r="WOV1031" s="705"/>
      <c r="WOW1031" s="705"/>
      <c r="WOX1031" s="705"/>
      <c r="WOY1031" s="705"/>
      <c r="WOZ1031" s="705"/>
      <c r="WPA1031" s="705"/>
      <c r="WPB1031" s="705"/>
      <c r="WPC1031" s="705"/>
      <c r="WPD1031" s="705"/>
      <c r="WPE1031" s="705"/>
      <c r="WPF1031" s="705"/>
      <c r="WPG1031" s="705"/>
      <c r="WPH1031" s="705"/>
      <c r="WPI1031" s="705"/>
      <c r="WPJ1031" s="705"/>
      <c r="WPK1031" s="705"/>
      <c r="WPL1031" s="705"/>
      <c r="WPM1031" s="705"/>
      <c r="WPN1031" s="705"/>
      <c r="WPO1031" s="705"/>
      <c r="WPP1031" s="705"/>
      <c r="WPQ1031" s="705"/>
      <c r="WPR1031" s="705"/>
      <c r="WPS1031" s="705"/>
      <c r="WPT1031" s="705"/>
      <c r="WPU1031" s="705"/>
      <c r="WPV1031" s="705"/>
      <c r="WPW1031" s="705"/>
      <c r="WPX1031" s="705"/>
      <c r="WPY1031" s="705"/>
      <c r="WPZ1031" s="705"/>
      <c r="WQA1031" s="705"/>
      <c r="WQB1031" s="705"/>
      <c r="WQC1031" s="705"/>
      <c r="WQD1031" s="705"/>
      <c r="WQE1031" s="705"/>
      <c r="WQF1031" s="705"/>
      <c r="WQG1031" s="705"/>
      <c r="WQH1031" s="705"/>
      <c r="WQI1031" s="705"/>
      <c r="WQJ1031" s="705"/>
      <c r="WQK1031" s="705"/>
      <c r="WQL1031" s="705"/>
      <c r="WQM1031" s="705"/>
      <c r="WQN1031" s="705"/>
      <c r="WQO1031" s="705"/>
      <c r="WQP1031" s="705"/>
      <c r="WQQ1031" s="705"/>
      <c r="WQR1031" s="705"/>
      <c r="WQS1031" s="705"/>
      <c r="WQT1031" s="705"/>
      <c r="WQU1031" s="705"/>
      <c r="WQV1031" s="705"/>
      <c r="WQW1031" s="705"/>
      <c r="WQX1031" s="705"/>
      <c r="WQY1031" s="705"/>
      <c r="WQZ1031" s="705"/>
      <c r="WRA1031" s="705"/>
      <c r="WRB1031" s="705"/>
      <c r="WRC1031" s="705"/>
      <c r="WRD1031" s="705"/>
      <c r="WRE1031" s="705"/>
      <c r="WRF1031" s="705"/>
      <c r="WRG1031" s="705"/>
      <c r="WRH1031" s="705"/>
      <c r="WRI1031" s="705"/>
      <c r="WRJ1031" s="705"/>
      <c r="WRK1031" s="705"/>
      <c r="WRL1031" s="705"/>
      <c r="WRM1031" s="705"/>
      <c r="WRN1031" s="705"/>
      <c r="WRO1031" s="705"/>
      <c r="WRP1031" s="705"/>
      <c r="WRQ1031" s="705"/>
      <c r="WRR1031" s="705"/>
      <c r="WRS1031" s="705"/>
      <c r="WRT1031" s="705"/>
      <c r="WRU1031" s="705"/>
      <c r="WRV1031" s="705"/>
      <c r="WRW1031" s="705"/>
      <c r="WRX1031" s="705"/>
      <c r="WRY1031" s="705"/>
      <c r="WRZ1031" s="705"/>
      <c r="WSA1031" s="705"/>
      <c r="WSB1031" s="705"/>
      <c r="WSC1031" s="705"/>
      <c r="WSD1031" s="705"/>
      <c r="WSE1031" s="705"/>
      <c r="WSF1031" s="705"/>
      <c r="WSG1031" s="705"/>
      <c r="WSH1031" s="705"/>
      <c r="WSI1031" s="705"/>
      <c r="WSJ1031" s="705"/>
      <c r="WSK1031" s="705"/>
      <c r="WSL1031" s="705"/>
      <c r="WSM1031" s="705"/>
      <c r="WSN1031" s="705"/>
      <c r="WSO1031" s="705"/>
      <c r="WSP1031" s="705"/>
      <c r="WSQ1031" s="705"/>
      <c r="WSR1031" s="705"/>
      <c r="WSS1031" s="705"/>
      <c r="WST1031" s="705"/>
      <c r="WSU1031" s="705"/>
      <c r="WSV1031" s="705"/>
      <c r="WSW1031" s="705"/>
      <c r="WSX1031" s="705"/>
      <c r="WSY1031" s="705"/>
      <c r="WSZ1031" s="705"/>
      <c r="WTA1031" s="705"/>
      <c r="WTB1031" s="705"/>
      <c r="WTC1031" s="705"/>
      <c r="WTD1031" s="705"/>
      <c r="WTE1031" s="705"/>
      <c r="WTF1031" s="705"/>
      <c r="WTG1031" s="705"/>
      <c r="WTH1031" s="705"/>
      <c r="WTI1031" s="705"/>
      <c r="WTJ1031" s="705"/>
      <c r="WTK1031" s="705"/>
      <c r="WTL1031" s="705"/>
      <c r="WTM1031" s="705"/>
      <c r="WTN1031" s="705"/>
      <c r="WTO1031" s="705"/>
      <c r="WTP1031" s="705"/>
      <c r="WTQ1031" s="705"/>
      <c r="WTR1031" s="705"/>
      <c r="WTS1031" s="705"/>
      <c r="WTT1031" s="705"/>
      <c r="WTU1031" s="705"/>
      <c r="WTV1031" s="705"/>
      <c r="WTW1031" s="705"/>
      <c r="WTX1031" s="705"/>
      <c r="WTY1031" s="705"/>
      <c r="WTZ1031" s="705"/>
      <c r="WUA1031" s="705"/>
      <c r="WUB1031" s="705"/>
      <c r="WUC1031" s="705"/>
      <c r="WUD1031" s="705"/>
      <c r="WUE1031" s="705"/>
      <c r="WUF1031" s="705"/>
      <c r="WUG1031" s="705"/>
      <c r="WUH1031" s="705"/>
      <c r="WUI1031" s="705"/>
      <c r="WUJ1031" s="705"/>
      <c r="WUK1031" s="705"/>
      <c r="WUL1031" s="705"/>
      <c r="WUM1031" s="705"/>
      <c r="WUN1031" s="705"/>
      <c r="WUO1031" s="705"/>
      <c r="WUP1031" s="705"/>
      <c r="WUQ1031" s="705"/>
      <c r="WUR1031" s="705"/>
      <c r="WUS1031" s="705"/>
      <c r="WUT1031" s="705"/>
      <c r="WUU1031" s="705"/>
      <c r="WUV1031" s="705"/>
      <c r="WUW1031" s="705"/>
      <c r="WUX1031" s="705"/>
      <c r="WUY1031" s="705"/>
      <c r="WUZ1031" s="705"/>
      <c r="WVA1031" s="705"/>
      <c r="WVB1031" s="705"/>
      <c r="WVC1031" s="705"/>
      <c r="WVD1031" s="705"/>
      <c r="WVE1031" s="705"/>
      <c r="WVF1031" s="705"/>
      <c r="WVG1031" s="705"/>
      <c r="WVH1031" s="705"/>
      <c r="WVI1031" s="705"/>
      <c r="WVJ1031" s="705"/>
      <c r="WVK1031" s="705"/>
      <c r="WVL1031" s="705"/>
      <c r="WVM1031" s="705"/>
      <c r="WVN1031" s="705"/>
      <c r="WVO1031" s="705"/>
      <c r="WVP1031" s="705"/>
      <c r="WVQ1031" s="705"/>
      <c r="WVR1031" s="705"/>
      <c r="WVS1031" s="705"/>
      <c r="WVT1031" s="705"/>
      <c r="WVU1031" s="705"/>
      <c r="WVV1031" s="705"/>
      <c r="WVW1031" s="705"/>
      <c r="WVX1031" s="705"/>
      <c r="WVY1031" s="705"/>
      <c r="WVZ1031" s="705"/>
      <c r="WWA1031" s="705"/>
      <c r="WWB1031" s="705"/>
      <c r="WWC1031" s="705"/>
      <c r="WWD1031" s="705"/>
      <c r="WWE1031" s="705"/>
      <c r="WWF1031" s="705"/>
      <c r="WWG1031" s="705"/>
      <c r="WWH1031" s="705"/>
      <c r="WWI1031" s="705"/>
      <c r="WWJ1031" s="705"/>
      <c r="WWK1031" s="705"/>
      <c r="WWL1031" s="705"/>
      <c r="WWM1031" s="705"/>
      <c r="WWN1031" s="705"/>
      <c r="WWO1031" s="705"/>
      <c r="WWP1031" s="705"/>
      <c r="WWQ1031" s="705"/>
      <c r="WWR1031" s="705"/>
      <c r="WWS1031" s="705"/>
      <c r="WWT1031" s="705"/>
      <c r="WWU1031" s="705"/>
      <c r="WWV1031" s="705"/>
      <c r="WWW1031" s="705"/>
      <c r="WWX1031" s="705"/>
      <c r="WWY1031" s="705"/>
      <c r="WWZ1031" s="705"/>
      <c r="WXA1031" s="705"/>
      <c r="WXB1031" s="705"/>
      <c r="WXC1031" s="705"/>
      <c r="WXD1031" s="705"/>
      <c r="WXE1031" s="705"/>
      <c r="WXF1031" s="705"/>
      <c r="WXG1031" s="705"/>
      <c r="WXH1031" s="705"/>
      <c r="WXI1031" s="705"/>
      <c r="WXJ1031" s="705"/>
      <c r="WXK1031" s="705"/>
      <c r="WXL1031" s="705"/>
      <c r="WXM1031" s="705"/>
      <c r="WXN1031" s="705"/>
      <c r="WXO1031" s="705"/>
      <c r="WXP1031" s="705"/>
      <c r="WXQ1031" s="705"/>
      <c r="WXR1031" s="705"/>
      <c r="WXS1031" s="705"/>
      <c r="WXT1031" s="705"/>
      <c r="WXU1031" s="705"/>
      <c r="WXV1031" s="705"/>
      <c r="WXW1031" s="705"/>
      <c r="WXX1031" s="705"/>
      <c r="WXY1031" s="705"/>
      <c r="WXZ1031" s="705"/>
      <c r="WYA1031" s="705"/>
      <c r="WYB1031" s="705"/>
      <c r="WYC1031" s="705"/>
      <c r="WYD1031" s="705"/>
      <c r="WYE1031" s="705"/>
      <c r="WYF1031" s="705"/>
      <c r="WYG1031" s="705"/>
      <c r="WYH1031" s="705"/>
      <c r="WYI1031" s="705"/>
      <c r="WYJ1031" s="705"/>
      <c r="WYK1031" s="705"/>
      <c r="WYL1031" s="705"/>
      <c r="WYM1031" s="705"/>
      <c r="WYN1031" s="705"/>
      <c r="WYO1031" s="705"/>
      <c r="WYP1031" s="705"/>
      <c r="WYQ1031" s="705"/>
      <c r="WYR1031" s="705"/>
      <c r="WYS1031" s="705"/>
      <c r="WYT1031" s="705"/>
      <c r="WYU1031" s="705"/>
      <c r="WYV1031" s="705"/>
      <c r="WYW1031" s="705"/>
      <c r="WYX1031" s="705"/>
      <c r="WYY1031" s="705"/>
      <c r="WYZ1031" s="705"/>
      <c r="WZA1031" s="705"/>
      <c r="WZB1031" s="705"/>
      <c r="WZC1031" s="705"/>
      <c r="WZD1031" s="705"/>
      <c r="WZE1031" s="705"/>
      <c r="WZF1031" s="705"/>
      <c r="WZG1031" s="705"/>
      <c r="WZH1031" s="705"/>
      <c r="WZI1031" s="705"/>
      <c r="WZJ1031" s="705"/>
      <c r="WZK1031" s="705"/>
      <c r="WZL1031" s="705"/>
      <c r="WZM1031" s="705"/>
      <c r="WZN1031" s="705"/>
      <c r="WZO1031" s="705"/>
      <c r="WZP1031" s="705"/>
      <c r="WZQ1031" s="705"/>
      <c r="WZR1031" s="705"/>
      <c r="WZS1031" s="705"/>
      <c r="WZT1031" s="705"/>
      <c r="WZU1031" s="705"/>
      <c r="WZV1031" s="705"/>
      <c r="WZW1031" s="705"/>
      <c r="WZX1031" s="705"/>
      <c r="WZY1031" s="705"/>
      <c r="WZZ1031" s="705"/>
      <c r="XAA1031" s="705"/>
      <c r="XAB1031" s="705"/>
      <c r="XAC1031" s="705"/>
      <c r="XAD1031" s="705"/>
      <c r="XAE1031" s="705"/>
      <c r="XAF1031" s="705"/>
      <c r="XAG1031" s="705"/>
      <c r="XAH1031" s="705"/>
      <c r="XAI1031" s="705"/>
      <c r="XAJ1031" s="705"/>
      <c r="XAK1031" s="705"/>
      <c r="XAL1031" s="705"/>
      <c r="XAM1031" s="705"/>
      <c r="XAN1031" s="705"/>
      <c r="XAO1031" s="705"/>
      <c r="XAP1031" s="705"/>
      <c r="XAQ1031" s="705"/>
      <c r="XAR1031" s="705"/>
      <c r="XAS1031" s="705"/>
      <c r="XAT1031" s="705"/>
      <c r="XAU1031" s="705"/>
      <c r="XAV1031" s="705"/>
      <c r="XAW1031" s="705"/>
      <c r="XAX1031" s="705"/>
      <c r="XAY1031" s="705"/>
      <c r="XAZ1031" s="705"/>
      <c r="XBA1031" s="705"/>
      <c r="XBB1031" s="705"/>
      <c r="XBC1031" s="705"/>
      <c r="XBD1031" s="705"/>
      <c r="XBE1031" s="705"/>
      <c r="XBF1031" s="705"/>
      <c r="XBG1031" s="705"/>
      <c r="XBH1031" s="705"/>
      <c r="XBI1031" s="705"/>
      <c r="XBJ1031" s="705"/>
      <c r="XBK1031" s="705"/>
      <c r="XBL1031" s="705"/>
      <c r="XBM1031" s="705"/>
      <c r="XBN1031" s="705"/>
      <c r="XBO1031" s="705"/>
      <c r="XBP1031" s="705"/>
      <c r="XBQ1031" s="705"/>
      <c r="XBR1031" s="705"/>
      <c r="XBS1031" s="705"/>
      <c r="XBT1031" s="705"/>
      <c r="XBU1031" s="705"/>
      <c r="XBV1031" s="705"/>
      <c r="XBW1031" s="705"/>
      <c r="XBX1031" s="705"/>
      <c r="XBY1031" s="705"/>
      <c r="XBZ1031" s="705"/>
      <c r="XCA1031" s="705"/>
      <c r="XCB1031" s="705"/>
      <c r="XCC1031" s="705"/>
      <c r="XCD1031" s="705"/>
      <c r="XCE1031" s="705"/>
      <c r="XCF1031" s="705"/>
      <c r="XCG1031" s="705"/>
      <c r="XCH1031" s="705"/>
      <c r="XCI1031" s="705"/>
      <c r="XCJ1031" s="705"/>
      <c r="XCK1031" s="705"/>
      <c r="XCL1031" s="705"/>
      <c r="XCM1031" s="705"/>
      <c r="XCN1031" s="705"/>
      <c r="XCO1031" s="705"/>
      <c r="XCP1031" s="705"/>
      <c r="XCQ1031" s="705"/>
      <c r="XCR1031" s="705"/>
      <c r="XCS1031" s="705"/>
      <c r="XCT1031" s="705"/>
      <c r="XCU1031" s="705"/>
      <c r="XCV1031" s="705"/>
      <c r="XCW1031" s="705"/>
      <c r="XCX1031" s="705"/>
      <c r="XCY1031" s="705"/>
      <c r="XCZ1031" s="705"/>
      <c r="XDA1031" s="705"/>
      <c r="XDB1031" s="705"/>
      <c r="XDC1031" s="705"/>
      <c r="XDD1031" s="705"/>
      <c r="XDE1031" s="705"/>
      <c r="XDF1031" s="705"/>
      <c r="XDG1031" s="705"/>
      <c r="XDH1031" s="705"/>
      <c r="XDI1031" s="705"/>
      <c r="XDJ1031" s="705"/>
      <c r="XDK1031" s="705"/>
      <c r="XDL1031" s="705"/>
      <c r="XDM1031" s="705"/>
      <c r="XDN1031" s="705"/>
      <c r="XDO1031" s="705"/>
      <c r="XDP1031" s="705"/>
      <c r="XDQ1031" s="705"/>
      <c r="XDR1031" s="705"/>
      <c r="XDS1031" s="705"/>
      <c r="XDT1031" s="705"/>
      <c r="XDU1031" s="705"/>
      <c r="XDV1031" s="705"/>
      <c r="XDW1031" s="705"/>
      <c r="XDX1031" s="705"/>
      <c r="XDY1031" s="705"/>
      <c r="XDZ1031" s="705"/>
      <c r="XEA1031" s="705"/>
      <c r="XEB1031" s="705"/>
      <c r="XEC1031" s="705"/>
      <c r="XED1031" s="705"/>
      <c r="XEE1031" s="705"/>
      <c r="XEF1031" s="705"/>
      <c r="XEG1031" s="705"/>
      <c r="XEH1031" s="705"/>
      <c r="XEI1031" s="705"/>
      <c r="XEJ1031" s="705"/>
      <c r="XEK1031" s="705"/>
      <c r="XEL1031" s="705"/>
      <c r="XEM1031" s="705"/>
      <c r="XEN1031" s="705"/>
      <c r="XEO1031" s="705"/>
      <c r="XEP1031" s="705"/>
      <c r="XEQ1031" s="705"/>
      <c r="XER1031" s="705"/>
      <c r="XES1031" s="705"/>
      <c r="XET1031" s="705"/>
      <c r="XEU1031" s="705"/>
      <c r="XEV1031" s="705"/>
      <c r="XEW1031" s="705"/>
      <c r="XEX1031" s="705"/>
      <c r="XEY1031" s="705"/>
      <c r="XEZ1031" s="705"/>
      <c r="XFA1031" s="699"/>
    </row>
    <row r="1032" spans="1:16381" s="694" customFormat="1" ht="14.1" customHeight="1" x14ac:dyDescent="0.15">
      <c r="A1032" s="238"/>
      <c r="B1032" s="239" t="s">
        <v>3948</v>
      </c>
      <c r="C1032" s="901"/>
      <c r="D1032" s="901"/>
      <c r="E1032" s="901"/>
      <c r="F1032" s="901"/>
      <c r="G1032" s="901"/>
      <c r="H1032" s="901"/>
      <c r="I1032" s="901"/>
      <c r="J1032" s="901"/>
      <c r="K1032" s="901"/>
      <c r="L1032" s="901"/>
      <c r="M1032" s="901"/>
      <c r="N1032" s="901"/>
      <c r="O1032" s="901"/>
      <c r="P1032" s="901"/>
      <c r="Q1032" s="901"/>
      <c r="R1032" s="901"/>
      <c r="S1032" s="901"/>
      <c r="T1032" s="901"/>
      <c r="U1032" s="901"/>
      <c r="V1032" s="901"/>
      <c r="W1032" s="901"/>
      <c r="X1032" s="901"/>
      <c r="Y1032" s="901"/>
      <c r="Z1032" s="901"/>
      <c r="AA1032" s="218"/>
      <c r="AB1032" s="218"/>
      <c r="AC1032" s="218"/>
      <c r="AD1032" s="901"/>
      <c r="AE1032" s="901"/>
      <c r="AF1032" s="901"/>
      <c r="AG1032" s="901"/>
      <c r="AH1032" s="901"/>
      <c r="AI1032" s="901"/>
      <c r="AJ1032" s="901"/>
      <c r="AK1032" s="901"/>
      <c r="AL1032" s="901"/>
      <c r="AM1032" s="74"/>
      <c r="AN1032" s="74"/>
      <c r="AO1032" s="74"/>
      <c r="AP1032" s="74"/>
      <c r="AQ1032" s="74"/>
      <c r="AR1032" s="693"/>
      <c r="XFA1032" s="693"/>
    </row>
    <row r="1033" spans="1:16381" s="707" customFormat="1" ht="14.1" customHeight="1" x14ac:dyDescent="0.15">
      <c r="A1033" s="123" t="s">
        <v>2016</v>
      </c>
      <c r="B1033" s="124" t="s">
        <v>749</v>
      </c>
      <c r="C1033" s="199">
        <f t="shared" si="195"/>
        <v>0</v>
      </c>
      <c r="D1033" s="203">
        <f t="shared" si="196"/>
        <v>0</v>
      </c>
      <c r="E1033" s="78"/>
      <c r="F1033" s="78"/>
      <c r="G1033" s="78"/>
      <c r="H1033" s="79"/>
      <c r="I1033" s="79"/>
      <c r="J1033" s="79"/>
      <c r="K1033" s="79"/>
      <c r="L1033" s="79"/>
      <c r="M1033" s="79"/>
      <c r="N1033" s="79"/>
      <c r="O1033" s="79"/>
      <c r="P1033" s="79"/>
      <c r="Q1033" s="79"/>
      <c r="R1033" s="79"/>
      <c r="S1033" s="79"/>
      <c r="T1033" s="79"/>
      <c r="U1033" s="79"/>
      <c r="V1033" s="79"/>
      <c r="W1033" s="79"/>
      <c r="X1033" s="79"/>
      <c r="Y1033" s="79"/>
      <c r="Z1033" s="79"/>
      <c r="AA1033" s="78"/>
      <c r="AB1033" s="78"/>
      <c r="AC1033" s="78"/>
      <c r="AD1033" s="78"/>
      <c r="AE1033" s="78"/>
      <c r="AF1033" s="78"/>
      <c r="AG1033" s="78"/>
      <c r="AH1033" s="78"/>
      <c r="AI1033" s="78"/>
      <c r="AJ1033" s="78"/>
      <c r="AK1033" s="645">
        <v>32960</v>
      </c>
      <c r="AL1033" s="651">
        <f>AK1033*E1033</f>
        <v>0</v>
      </c>
      <c r="AM1033" s="64"/>
      <c r="AN1033" s="64" t="s">
        <v>547</v>
      </c>
      <c r="AO1033" s="64"/>
      <c r="AP1033" s="64"/>
      <c r="AQ1033" s="64"/>
      <c r="AR1033" s="706"/>
      <c r="XFA1033" s="706"/>
    </row>
    <row r="1034" spans="1:16381" s="698" customFormat="1" ht="14.1" customHeight="1" x14ac:dyDescent="0.15">
      <c r="A1034" s="123" t="s">
        <v>2017</v>
      </c>
      <c r="B1034" s="124" t="s">
        <v>750</v>
      </c>
      <c r="C1034" s="199">
        <f t="shared" si="195"/>
        <v>0</v>
      </c>
      <c r="D1034" s="203">
        <f t="shared" si="196"/>
        <v>0</v>
      </c>
      <c r="E1034" s="78"/>
      <c r="F1034" s="78"/>
      <c r="G1034" s="78"/>
      <c r="H1034" s="79"/>
      <c r="I1034" s="79"/>
      <c r="J1034" s="79"/>
      <c r="K1034" s="79"/>
      <c r="L1034" s="79"/>
      <c r="M1034" s="79"/>
      <c r="N1034" s="79"/>
      <c r="O1034" s="79"/>
      <c r="P1034" s="79"/>
      <c r="Q1034" s="79"/>
      <c r="R1034" s="79"/>
      <c r="S1034" s="79"/>
      <c r="T1034" s="79"/>
      <c r="U1034" s="79"/>
      <c r="V1034" s="79"/>
      <c r="W1034" s="79"/>
      <c r="X1034" s="79"/>
      <c r="Y1034" s="79"/>
      <c r="Z1034" s="79"/>
      <c r="AA1034" s="78"/>
      <c r="AB1034" s="78"/>
      <c r="AC1034" s="78"/>
      <c r="AD1034" s="78"/>
      <c r="AE1034" s="78"/>
      <c r="AF1034" s="78"/>
      <c r="AG1034" s="78"/>
      <c r="AH1034" s="78"/>
      <c r="AI1034" s="78"/>
      <c r="AJ1034" s="78"/>
      <c r="AK1034" s="645">
        <v>32960</v>
      </c>
      <c r="AL1034" s="651">
        <f>AK1034*E1034</f>
        <v>0</v>
      </c>
      <c r="AM1034" s="64"/>
      <c r="AN1034" s="64"/>
      <c r="AO1034" s="64"/>
      <c r="AP1034" s="64"/>
      <c r="AQ1034" s="64"/>
      <c r="AR1034" s="697"/>
      <c r="XFA1034" s="697"/>
    </row>
    <row r="1035" spans="1:16381" s="700" customFormat="1" ht="14.1" customHeight="1" x14ac:dyDescent="0.15">
      <c r="A1035" s="213"/>
      <c r="B1035" s="214" t="s">
        <v>384</v>
      </c>
      <c r="C1035" s="215">
        <f>SUM(C1033:C1034)</f>
        <v>0</v>
      </c>
      <c r="D1035" s="215">
        <f>SUM(D1033:D1034)</f>
        <v>0</v>
      </c>
      <c r="E1035" s="215">
        <f>SUM(E1033:E1034)</f>
        <v>0</v>
      </c>
      <c r="F1035" s="215">
        <f>SUM(F1033:F1034)</f>
        <v>0</v>
      </c>
      <c r="G1035" s="215">
        <f>SUM(G1033:G1034)</f>
        <v>0</v>
      </c>
      <c r="H1035" s="871"/>
      <c r="I1035" s="872"/>
      <c r="J1035" s="872"/>
      <c r="K1035" s="872"/>
      <c r="L1035" s="872"/>
      <c r="M1035" s="872"/>
      <c r="N1035" s="872"/>
      <c r="O1035" s="872"/>
      <c r="P1035" s="872"/>
      <c r="Q1035" s="872"/>
      <c r="R1035" s="872"/>
      <c r="S1035" s="872"/>
      <c r="T1035" s="872"/>
      <c r="U1035" s="872"/>
      <c r="V1035" s="872"/>
      <c r="W1035" s="872"/>
      <c r="X1035" s="872"/>
      <c r="Y1035" s="872"/>
      <c r="Z1035" s="873"/>
      <c r="AA1035" s="215">
        <f t="shared" ref="AA1035:AL1035" si="210">SUM(AA1033:AA1034)</f>
        <v>0</v>
      </c>
      <c r="AB1035" s="215">
        <f t="shared" si="210"/>
        <v>0</v>
      </c>
      <c r="AC1035" s="215">
        <f t="shared" si="210"/>
        <v>0</v>
      </c>
      <c r="AD1035" s="215">
        <f t="shared" si="210"/>
        <v>0</v>
      </c>
      <c r="AE1035" s="215">
        <f t="shared" si="210"/>
        <v>0</v>
      </c>
      <c r="AF1035" s="215">
        <f t="shared" si="210"/>
        <v>0</v>
      </c>
      <c r="AG1035" s="215">
        <f t="shared" si="210"/>
        <v>0</v>
      </c>
      <c r="AH1035" s="215">
        <f t="shared" si="210"/>
        <v>0</v>
      </c>
      <c r="AI1035" s="215">
        <f t="shared" si="210"/>
        <v>0</v>
      </c>
      <c r="AJ1035" s="215">
        <f t="shared" si="210"/>
        <v>0</v>
      </c>
      <c r="AK1035" s="535"/>
      <c r="AL1035" s="535">
        <f t="shared" si="210"/>
        <v>0</v>
      </c>
      <c r="AM1035" s="66"/>
      <c r="AN1035" s="66"/>
      <c r="AO1035" s="66"/>
      <c r="AP1035" s="66"/>
      <c r="AQ1035" s="66"/>
      <c r="AR1035" s="699"/>
      <c r="XFA1035" s="699"/>
    </row>
    <row r="1036" spans="1:16381" s="694" customFormat="1" ht="14.1" customHeight="1" x14ac:dyDescent="0.15">
      <c r="A1036" s="213"/>
      <c r="B1036" s="216" t="s">
        <v>3816</v>
      </c>
      <c r="C1036" s="849"/>
      <c r="D1036" s="849"/>
      <c r="E1036" s="849"/>
      <c r="F1036" s="849"/>
      <c r="G1036" s="849"/>
      <c r="H1036" s="849"/>
      <c r="I1036" s="849"/>
      <c r="J1036" s="849"/>
      <c r="K1036" s="849"/>
      <c r="L1036" s="849"/>
      <c r="M1036" s="849"/>
      <c r="N1036" s="849"/>
      <c r="O1036" s="849"/>
      <c r="P1036" s="849"/>
      <c r="Q1036" s="849"/>
      <c r="R1036" s="849"/>
      <c r="S1036" s="849"/>
      <c r="T1036" s="849"/>
      <c r="U1036" s="849"/>
      <c r="V1036" s="849"/>
      <c r="W1036" s="849"/>
      <c r="X1036" s="849"/>
      <c r="Y1036" s="849"/>
      <c r="Z1036" s="849"/>
      <c r="AA1036" s="212"/>
      <c r="AB1036" s="212"/>
      <c r="AC1036" s="212"/>
      <c r="AD1036" s="849"/>
      <c r="AE1036" s="849"/>
      <c r="AF1036" s="849"/>
      <c r="AG1036" s="849"/>
      <c r="AH1036" s="849"/>
      <c r="AI1036" s="849"/>
      <c r="AJ1036" s="849"/>
      <c r="AK1036" s="849"/>
      <c r="AL1036" s="849"/>
      <c r="AM1036" s="64"/>
      <c r="AN1036" s="64"/>
      <c r="AO1036" s="64"/>
      <c r="AP1036" s="64"/>
      <c r="AQ1036" s="64"/>
      <c r="AR1036" s="693"/>
      <c r="XFA1036" s="693"/>
    </row>
    <row r="1037" spans="1:16381" s="707" customFormat="1" ht="14.1" customHeight="1" x14ac:dyDescent="0.15">
      <c r="A1037" s="123" t="s">
        <v>2018</v>
      </c>
      <c r="B1037" s="124" t="s">
        <v>751</v>
      </c>
      <c r="C1037" s="199">
        <f t="shared" si="195"/>
        <v>0</v>
      </c>
      <c r="D1037" s="203">
        <f t="shared" si="196"/>
        <v>0</v>
      </c>
      <c r="E1037" s="78"/>
      <c r="F1037" s="78"/>
      <c r="G1037" s="78"/>
      <c r="H1037" s="79"/>
      <c r="I1037" s="79"/>
      <c r="J1037" s="79"/>
      <c r="K1037" s="79"/>
      <c r="L1037" s="79"/>
      <c r="M1037" s="79"/>
      <c r="N1037" s="79"/>
      <c r="O1037" s="79"/>
      <c r="P1037" s="79"/>
      <c r="Q1037" s="79"/>
      <c r="R1037" s="79"/>
      <c r="S1037" s="79"/>
      <c r="T1037" s="79"/>
      <c r="U1037" s="79"/>
      <c r="V1037" s="79"/>
      <c r="W1037" s="79"/>
      <c r="X1037" s="79"/>
      <c r="Y1037" s="79"/>
      <c r="Z1037" s="79"/>
      <c r="AA1037" s="78"/>
      <c r="AB1037" s="78"/>
      <c r="AC1037" s="78"/>
      <c r="AD1037" s="78"/>
      <c r="AE1037" s="78"/>
      <c r="AF1037" s="78"/>
      <c r="AG1037" s="78"/>
      <c r="AH1037" s="78"/>
      <c r="AI1037" s="78"/>
      <c r="AJ1037" s="78"/>
      <c r="AK1037" s="645">
        <v>65950</v>
      </c>
      <c r="AL1037" s="651">
        <f>AK1037*E1037</f>
        <v>0</v>
      </c>
      <c r="AM1037" s="64"/>
      <c r="AN1037" s="64" t="s">
        <v>547</v>
      </c>
      <c r="AO1037" s="64"/>
      <c r="AP1037" s="64"/>
      <c r="AQ1037" s="64"/>
      <c r="AR1037" s="706"/>
      <c r="XFA1037" s="706"/>
    </row>
    <row r="1038" spans="1:16381" s="698" customFormat="1" ht="23.25" customHeight="1" x14ac:dyDescent="0.15">
      <c r="A1038" s="123" t="s">
        <v>2019</v>
      </c>
      <c r="B1038" s="124" t="s">
        <v>4107</v>
      </c>
      <c r="C1038" s="202">
        <f t="shared" si="195"/>
        <v>0</v>
      </c>
      <c r="D1038" s="203">
        <f t="shared" si="196"/>
        <v>0</v>
      </c>
      <c r="E1038" s="78"/>
      <c r="F1038" s="78"/>
      <c r="G1038" s="78"/>
      <c r="H1038" s="79"/>
      <c r="I1038" s="79"/>
      <c r="J1038" s="79"/>
      <c r="K1038" s="79"/>
      <c r="L1038" s="79"/>
      <c r="M1038" s="79"/>
      <c r="N1038" s="79"/>
      <c r="O1038" s="79"/>
      <c r="P1038" s="79"/>
      <c r="Q1038" s="79"/>
      <c r="R1038" s="79"/>
      <c r="S1038" s="79"/>
      <c r="T1038" s="79"/>
      <c r="U1038" s="79"/>
      <c r="V1038" s="79"/>
      <c r="W1038" s="79"/>
      <c r="X1038" s="79"/>
      <c r="Y1038" s="79"/>
      <c r="Z1038" s="79"/>
      <c r="AA1038" s="78"/>
      <c r="AB1038" s="78"/>
      <c r="AC1038" s="78"/>
      <c r="AD1038" s="78"/>
      <c r="AE1038" s="78"/>
      <c r="AF1038" s="78"/>
      <c r="AG1038" s="78"/>
      <c r="AH1038" s="78"/>
      <c r="AI1038" s="78"/>
      <c r="AJ1038" s="78"/>
      <c r="AK1038" s="645">
        <v>65950</v>
      </c>
      <c r="AL1038" s="651">
        <f>AK1038*E1038</f>
        <v>0</v>
      </c>
      <c r="AM1038" s="64"/>
      <c r="AN1038" s="64"/>
      <c r="AO1038" s="64"/>
      <c r="AP1038" s="64"/>
      <c r="AQ1038" s="64"/>
      <c r="AR1038" s="697"/>
      <c r="XFA1038" s="697"/>
    </row>
    <row r="1039" spans="1:16381" s="700" customFormat="1" ht="12.75" customHeight="1" x14ac:dyDescent="0.15">
      <c r="A1039" s="224"/>
      <c r="B1039" s="94" t="s">
        <v>384</v>
      </c>
      <c r="C1039" s="201">
        <f>SUM(C1037:C1038)</f>
        <v>0</v>
      </c>
      <c r="D1039" s="201">
        <f>SUM(D1037:D1038)</f>
        <v>0</v>
      </c>
      <c r="E1039" s="201">
        <f>SUM(E1037:E1038)</f>
        <v>0</v>
      </c>
      <c r="F1039" s="201">
        <f>SUM(F1037:F1038)</f>
        <v>0</v>
      </c>
      <c r="G1039" s="201">
        <f>SUM(G1037:G1038)</f>
        <v>0</v>
      </c>
      <c r="H1039" s="868"/>
      <c r="I1039" s="869"/>
      <c r="J1039" s="869"/>
      <c r="K1039" s="869"/>
      <c r="L1039" s="869"/>
      <c r="M1039" s="869"/>
      <c r="N1039" s="869"/>
      <c r="O1039" s="869"/>
      <c r="P1039" s="869"/>
      <c r="Q1039" s="869"/>
      <c r="R1039" s="869"/>
      <c r="S1039" s="869"/>
      <c r="T1039" s="869"/>
      <c r="U1039" s="869"/>
      <c r="V1039" s="869"/>
      <c r="W1039" s="869"/>
      <c r="X1039" s="869"/>
      <c r="Y1039" s="869"/>
      <c r="Z1039" s="870"/>
      <c r="AA1039" s="201">
        <f t="shared" ref="AA1039:AL1039" si="211">SUM(AA1037:AA1038)</f>
        <v>0</v>
      </c>
      <c r="AB1039" s="201">
        <f t="shared" si="211"/>
        <v>0</v>
      </c>
      <c r="AC1039" s="201">
        <f t="shared" si="211"/>
        <v>0</v>
      </c>
      <c r="AD1039" s="201">
        <f t="shared" si="211"/>
        <v>0</v>
      </c>
      <c r="AE1039" s="201">
        <f t="shared" si="211"/>
        <v>0</v>
      </c>
      <c r="AF1039" s="201">
        <f t="shared" si="211"/>
        <v>0</v>
      </c>
      <c r="AG1039" s="201">
        <f t="shared" si="211"/>
        <v>0</v>
      </c>
      <c r="AH1039" s="201">
        <f t="shared" si="211"/>
        <v>0</v>
      </c>
      <c r="AI1039" s="201">
        <f t="shared" si="211"/>
        <v>0</v>
      </c>
      <c r="AJ1039" s="201">
        <f t="shared" si="211"/>
        <v>0</v>
      </c>
      <c r="AK1039" s="551"/>
      <c r="AL1039" s="551">
        <f t="shared" si="211"/>
        <v>0</v>
      </c>
      <c r="AM1039" s="66"/>
      <c r="AN1039" s="66"/>
      <c r="AO1039" s="66"/>
      <c r="AP1039" s="66"/>
      <c r="AQ1039" s="66"/>
      <c r="AR1039" s="699"/>
      <c r="XFA1039" s="699"/>
    </row>
    <row r="1040" spans="1:16381" s="694" customFormat="1" ht="14.1" customHeight="1" x14ac:dyDescent="0.15">
      <c r="A1040" s="224"/>
      <c r="B1040" s="96" t="s">
        <v>3817</v>
      </c>
      <c r="C1040" s="199"/>
      <c r="D1040" s="845"/>
      <c r="E1040" s="845"/>
      <c r="F1040" s="845"/>
      <c r="G1040" s="845"/>
      <c r="H1040" s="845"/>
      <c r="I1040" s="845"/>
      <c r="J1040" s="845"/>
      <c r="K1040" s="845"/>
      <c r="L1040" s="845"/>
      <c r="M1040" s="845"/>
      <c r="N1040" s="845"/>
      <c r="O1040" s="845"/>
      <c r="P1040" s="845"/>
      <c r="Q1040" s="845"/>
      <c r="R1040" s="845"/>
      <c r="S1040" s="845"/>
      <c r="T1040" s="845"/>
      <c r="U1040" s="845"/>
      <c r="V1040" s="845"/>
      <c r="W1040" s="845"/>
      <c r="X1040" s="845"/>
      <c r="Y1040" s="845"/>
      <c r="Z1040" s="845"/>
      <c r="AA1040" s="845"/>
      <c r="AB1040" s="845"/>
      <c r="AC1040" s="845"/>
      <c r="AD1040" s="845"/>
      <c r="AE1040" s="845"/>
      <c r="AF1040" s="845"/>
      <c r="AG1040" s="845"/>
      <c r="AH1040" s="845"/>
      <c r="AI1040" s="845"/>
      <c r="AJ1040" s="845"/>
      <c r="AK1040" s="845"/>
      <c r="AL1040" s="845"/>
      <c r="AM1040" s="64"/>
      <c r="AN1040" s="64"/>
      <c r="AO1040" s="64"/>
      <c r="AP1040" s="64"/>
      <c r="AQ1040" s="64"/>
      <c r="AR1040" s="693"/>
      <c r="XFA1040" s="693"/>
    </row>
    <row r="1041" spans="1:44 16381:16381" s="707" customFormat="1" ht="22.5" customHeight="1" x14ac:dyDescent="0.15">
      <c r="A1041" s="123" t="s">
        <v>2020</v>
      </c>
      <c r="B1041" s="124" t="s">
        <v>218</v>
      </c>
      <c r="C1041" s="202">
        <f t="shared" si="195"/>
        <v>0</v>
      </c>
      <c r="D1041" s="203">
        <f t="shared" si="196"/>
        <v>0</v>
      </c>
      <c r="E1041" s="78"/>
      <c r="F1041" s="78"/>
      <c r="G1041" s="78"/>
      <c r="H1041" s="79"/>
      <c r="I1041" s="79"/>
      <c r="J1041" s="79"/>
      <c r="K1041" s="79"/>
      <c r="L1041" s="79"/>
      <c r="M1041" s="79"/>
      <c r="N1041" s="79"/>
      <c r="O1041" s="79"/>
      <c r="P1041" s="79"/>
      <c r="Q1041" s="79"/>
      <c r="R1041" s="79"/>
      <c r="S1041" s="79"/>
      <c r="T1041" s="79"/>
      <c r="U1041" s="79"/>
      <c r="V1041" s="79"/>
      <c r="W1041" s="79"/>
      <c r="X1041" s="79"/>
      <c r="Y1041" s="79"/>
      <c r="Z1041" s="79"/>
      <c r="AA1041" s="78"/>
      <c r="AB1041" s="78"/>
      <c r="AC1041" s="78"/>
      <c r="AD1041" s="78"/>
      <c r="AE1041" s="78"/>
      <c r="AF1041" s="78"/>
      <c r="AG1041" s="78"/>
      <c r="AH1041" s="78"/>
      <c r="AI1041" s="78"/>
      <c r="AJ1041" s="78"/>
      <c r="AK1041" s="645">
        <v>65950</v>
      </c>
      <c r="AL1041" s="651">
        <f>AK1041*E1041</f>
        <v>0</v>
      </c>
      <c r="AM1041" s="64"/>
      <c r="AN1041" s="64" t="s">
        <v>547</v>
      </c>
      <c r="AO1041" s="64"/>
      <c r="AP1041" s="64"/>
      <c r="AQ1041" s="64"/>
      <c r="AR1041" s="706"/>
      <c r="XFA1041" s="706"/>
    </row>
    <row r="1042" spans="1:44 16381:16381" s="698" customFormat="1" ht="14.1" customHeight="1" x14ac:dyDescent="0.15">
      <c r="A1042" s="123" t="s">
        <v>2021</v>
      </c>
      <c r="B1042" s="124" t="s">
        <v>219</v>
      </c>
      <c r="C1042" s="202">
        <f t="shared" ref="C1042:C1053" si="212">SUM(D1042+G1042)</f>
        <v>0</v>
      </c>
      <c r="D1042" s="203">
        <f t="shared" ref="D1042:D1053" si="213">SUM(E1042:F1042)</f>
        <v>0</v>
      </c>
      <c r="E1042" s="78"/>
      <c r="F1042" s="78"/>
      <c r="G1042" s="78"/>
      <c r="H1042" s="79"/>
      <c r="I1042" s="79"/>
      <c r="J1042" s="79"/>
      <c r="K1042" s="79"/>
      <c r="L1042" s="79"/>
      <c r="M1042" s="79"/>
      <c r="N1042" s="79"/>
      <c r="O1042" s="79"/>
      <c r="P1042" s="79"/>
      <c r="Q1042" s="79"/>
      <c r="R1042" s="79"/>
      <c r="S1042" s="79"/>
      <c r="T1042" s="79"/>
      <c r="U1042" s="79"/>
      <c r="V1042" s="79"/>
      <c r="W1042" s="79"/>
      <c r="X1042" s="79"/>
      <c r="Y1042" s="79"/>
      <c r="Z1042" s="79"/>
      <c r="AA1042" s="78"/>
      <c r="AB1042" s="78"/>
      <c r="AC1042" s="78"/>
      <c r="AD1042" s="78"/>
      <c r="AE1042" s="78"/>
      <c r="AF1042" s="78"/>
      <c r="AG1042" s="78"/>
      <c r="AH1042" s="78"/>
      <c r="AI1042" s="78"/>
      <c r="AJ1042" s="78"/>
      <c r="AK1042" s="645">
        <v>65950</v>
      </c>
      <c r="AL1042" s="651">
        <f>AK1042*E1042</f>
        <v>0</v>
      </c>
      <c r="AM1042" s="64"/>
      <c r="AN1042" s="64"/>
      <c r="AO1042" s="64"/>
      <c r="AP1042" s="64"/>
      <c r="AQ1042" s="64"/>
      <c r="AR1042" s="697"/>
      <c r="XFA1042" s="697"/>
    </row>
    <row r="1043" spans="1:44 16381:16381" s="700" customFormat="1" ht="12.75" customHeight="1" x14ac:dyDescent="0.15">
      <c r="A1043" s="224"/>
      <c r="B1043" s="94" t="s">
        <v>384</v>
      </c>
      <c r="C1043" s="201">
        <f>SUM(C1041:C1042)</f>
        <v>0</v>
      </c>
      <c r="D1043" s="201">
        <f>SUM(D1041:D1042)</f>
        <v>0</v>
      </c>
      <c r="E1043" s="201">
        <f>SUM(E1041:E1042)</f>
        <v>0</v>
      </c>
      <c r="F1043" s="201">
        <f>SUM(F1041:F1042)</f>
        <v>0</v>
      </c>
      <c r="G1043" s="201">
        <f>SUM(G1041:G1042)</f>
        <v>0</v>
      </c>
      <c r="H1043" s="868"/>
      <c r="I1043" s="869"/>
      <c r="J1043" s="869"/>
      <c r="K1043" s="869"/>
      <c r="L1043" s="869"/>
      <c r="M1043" s="869"/>
      <c r="N1043" s="869"/>
      <c r="O1043" s="869"/>
      <c r="P1043" s="869"/>
      <c r="Q1043" s="869"/>
      <c r="R1043" s="869"/>
      <c r="S1043" s="869"/>
      <c r="T1043" s="869"/>
      <c r="U1043" s="869"/>
      <c r="V1043" s="869"/>
      <c r="W1043" s="869"/>
      <c r="X1043" s="869"/>
      <c r="Y1043" s="869"/>
      <c r="Z1043" s="870"/>
      <c r="AA1043" s="201">
        <f t="shared" ref="AA1043:AL1043" si="214">SUM(AA1041:AA1042)</f>
        <v>0</v>
      </c>
      <c r="AB1043" s="201">
        <f t="shared" si="214"/>
        <v>0</v>
      </c>
      <c r="AC1043" s="201">
        <f t="shared" si="214"/>
        <v>0</v>
      </c>
      <c r="AD1043" s="201">
        <f t="shared" si="214"/>
        <v>0</v>
      </c>
      <c r="AE1043" s="201">
        <f t="shared" si="214"/>
        <v>0</v>
      </c>
      <c r="AF1043" s="201">
        <f t="shared" si="214"/>
        <v>0</v>
      </c>
      <c r="AG1043" s="201">
        <f t="shared" si="214"/>
        <v>0</v>
      </c>
      <c r="AH1043" s="201">
        <f t="shared" si="214"/>
        <v>0</v>
      </c>
      <c r="AI1043" s="201">
        <f t="shared" si="214"/>
        <v>0</v>
      </c>
      <c r="AJ1043" s="201">
        <f t="shared" si="214"/>
        <v>0</v>
      </c>
      <c r="AK1043" s="551"/>
      <c r="AL1043" s="551">
        <f t="shared" si="214"/>
        <v>0</v>
      </c>
      <c r="AM1043" s="66"/>
      <c r="AN1043" s="66"/>
      <c r="AO1043" s="66"/>
      <c r="AP1043" s="66"/>
      <c r="AQ1043" s="66"/>
      <c r="AR1043" s="699"/>
      <c r="XFA1043" s="699"/>
    </row>
    <row r="1044" spans="1:44 16381:16381" s="694" customFormat="1" ht="14.1" customHeight="1" x14ac:dyDescent="0.15">
      <c r="A1044" s="224"/>
      <c r="B1044" s="96" t="s">
        <v>3818</v>
      </c>
      <c r="C1044" s="845"/>
      <c r="D1044" s="845"/>
      <c r="E1044" s="845"/>
      <c r="F1044" s="845"/>
      <c r="G1044" s="845"/>
      <c r="H1044" s="845"/>
      <c r="I1044" s="845"/>
      <c r="J1044" s="845"/>
      <c r="K1044" s="845"/>
      <c r="L1044" s="845"/>
      <c r="M1044" s="845"/>
      <c r="N1044" s="845"/>
      <c r="O1044" s="845"/>
      <c r="P1044" s="845"/>
      <c r="Q1044" s="845"/>
      <c r="R1044" s="845"/>
      <c r="S1044" s="845"/>
      <c r="T1044" s="845"/>
      <c r="U1044" s="845"/>
      <c r="V1044" s="845"/>
      <c r="W1044" s="845"/>
      <c r="X1044" s="845"/>
      <c r="Y1044" s="845"/>
      <c r="Z1044" s="845"/>
      <c r="AA1044" s="845"/>
      <c r="AB1044" s="845"/>
      <c r="AC1044" s="845"/>
      <c r="AD1044" s="845"/>
      <c r="AE1044" s="845"/>
      <c r="AF1044" s="845"/>
      <c r="AG1044" s="845"/>
      <c r="AH1044" s="845"/>
      <c r="AI1044" s="845"/>
      <c r="AJ1044" s="845"/>
      <c r="AK1044" s="845"/>
      <c r="AL1044" s="845"/>
      <c r="AM1044" s="64"/>
      <c r="AN1044" s="64"/>
      <c r="AO1044" s="64"/>
      <c r="AP1044" s="64"/>
      <c r="AQ1044" s="64"/>
      <c r="AR1044" s="693"/>
      <c r="XFA1044" s="693"/>
    </row>
    <row r="1045" spans="1:44 16381:16381" s="707" customFormat="1" ht="14.1" customHeight="1" x14ac:dyDescent="0.15">
      <c r="A1045" s="123" t="s">
        <v>2022</v>
      </c>
      <c r="B1045" s="124" t="s">
        <v>220</v>
      </c>
      <c r="C1045" s="199">
        <f t="shared" si="212"/>
        <v>0</v>
      </c>
      <c r="D1045" s="203">
        <f t="shared" si="213"/>
        <v>0</v>
      </c>
      <c r="E1045" s="78"/>
      <c r="F1045" s="78"/>
      <c r="G1045" s="78"/>
      <c r="H1045" s="79"/>
      <c r="I1045" s="79"/>
      <c r="J1045" s="79"/>
      <c r="K1045" s="79"/>
      <c r="L1045" s="79"/>
      <c r="M1045" s="79"/>
      <c r="N1045" s="79"/>
      <c r="O1045" s="79"/>
      <c r="P1045" s="79"/>
      <c r="Q1045" s="79"/>
      <c r="R1045" s="79"/>
      <c r="S1045" s="79"/>
      <c r="T1045" s="79"/>
      <c r="U1045" s="79"/>
      <c r="V1045" s="79"/>
      <c r="W1045" s="79"/>
      <c r="X1045" s="79"/>
      <c r="Y1045" s="79"/>
      <c r="Z1045" s="79"/>
      <c r="AA1045" s="78"/>
      <c r="AB1045" s="78"/>
      <c r="AC1045" s="78"/>
      <c r="AD1045" s="78"/>
      <c r="AE1045" s="78"/>
      <c r="AF1045" s="78"/>
      <c r="AG1045" s="78"/>
      <c r="AH1045" s="78"/>
      <c r="AI1045" s="78"/>
      <c r="AJ1045" s="78"/>
      <c r="AK1045" s="645">
        <v>65950</v>
      </c>
      <c r="AL1045" s="651">
        <f t="shared" ref="AL1045:AL1050" si="215">AK1045*E1045</f>
        <v>0</v>
      </c>
      <c r="AM1045" s="64"/>
      <c r="AN1045" s="64" t="s">
        <v>547</v>
      </c>
      <c r="AO1045" s="64"/>
      <c r="AP1045" s="64"/>
      <c r="AQ1045" s="64"/>
      <c r="AR1045" s="706"/>
      <c r="XFA1045" s="706"/>
    </row>
    <row r="1046" spans="1:44 16381:16381" s="694" customFormat="1" ht="14.1" customHeight="1" x14ac:dyDescent="0.15">
      <c r="A1046" s="123" t="s">
        <v>2023</v>
      </c>
      <c r="B1046" s="124" t="s">
        <v>221</v>
      </c>
      <c r="C1046" s="199">
        <f t="shared" si="212"/>
        <v>0</v>
      </c>
      <c r="D1046" s="203">
        <f t="shared" si="213"/>
        <v>0</v>
      </c>
      <c r="E1046" s="78"/>
      <c r="F1046" s="78"/>
      <c r="G1046" s="78"/>
      <c r="H1046" s="79"/>
      <c r="I1046" s="79"/>
      <c r="J1046" s="79"/>
      <c r="K1046" s="79"/>
      <c r="L1046" s="79"/>
      <c r="M1046" s="79"/>
      <c r="N1046" s="79"/>
      <c r="O1046" s="79"/>
      <c r="P1046" s="79"/>
      <c r="Q1046" s="79"/>
      <c r="R1046" s="79"/>
      <c r="S1046" s="79"/>
      <c r="T1046" s="79"/>
      <c r="U1046" s="79"/>
      <c r="V1046" s="79"/>
      <c r="W1046" s="79"/>
      <c r="X1046" s="79"/>
      <c r="Y1046" s="79"/>
      <c r="Z1046" s="79"/>
      <c r="AA1046" s="78"/>
      <c r="AB1046" s="78"/>
      <c r="AC1046" s="78"/>
      <c r="AD1046" s="78"/>
      <c r="AE1046" s="78"/>
      <c r="AF1046" s="78"/>
      <c r="AG1046" s="78"/>
      <c r="AH1046" s="78"/>
      <c r="AI1046" s="78"/>
      <c r="AJ1046" s="78"/>
      <c r="AK1046" s="645">
        <v>164840</v>
      </c>
      <c r="AL1046" s="651">
        <f t="shared" si="215"/>
        <v>0</v>
      </c>
      <c r="AM1046" s="64"/>
      <c r="AN1046" s="64"/>
      <c r="AO1046" s="64"/>
      <c r="AP1046" s="64"/>
      <c r="AQ1046" s="64"/>
      <c r="AR1046" s="693"/>
      <c r="XFA1046" s="693"/>
    </row>
    <row r="1047" spans="1:44 16381:16381" s="694" customFormat="1" ht="12" customHeight="1" x14ac:dyDescent="0.15">
      <c r="A1047" s="123" t="s">
        <v>2024</v>
      </c>
      <c r="B1047" s="124" t="s">
        <v>222</v>
      </c>
      <c r="C1047" s="199">
        <f t="shared" si="212"/>
        <v>0</v>
      </c>
      <c r="D1047" s="203">
        <f t="shared" si="213"/>
        <v>0</v>
      </c>
      <c r="E1047" s="78"/>
      <c r="F1047" s="78"/>
      <c r="G1047" s="78"/>
      <c r="H1047" s="79"/>
      <c r="I1047" s="79"/>
      <c r="J1047" s="79"/>
      <c r="K1047" s="79"/>
      <c r="L1047" s="79"/>
      <c r="M1047" s="79"/>
      <c r="N1047" s="79"/>
      <c r="O1047" s="79"/>
      <c r="P1047" s="79"/>
      <c r="Q1047" s="79"/>
      <c r="R1047" s="79"/>
      <c r="S1047" s="79"/>
      <c r="T1047" s="79"/>
      <c r="U1047" s="79"/>
      <c r="V1047" s="79"/>
      <c r="W1047" s="79"/>
      <c r="X1047" s="79"/>
      <c r="Y1047" s="79"/>
      <c r="Z1047" s="79"/>
      <c r="AA1047" s="78"/>
      <c r="AB1047" s="78"/>
      <c r="AC1047" s="78"/>
      <c r="AD1047" s="78"/>
      <c r="AE1047" s="78"/>
      <c r="AF1047" s="78"/>
      <c r="AG1047" s="78"/>
      <c r="AH1047" s="78"/>
      <c r="AI1047" s="78"/>
      <c r="AJ1047" s="78"/>
      <c r="AK1047" s="645">
        <v>98930</v>
      </c>
      <c r="AL1047" s="651">
        <f t="shared" si="215"/>
        <v>0</v>
      </c>
      <c r="AM1047" s="64"/>
      <c r="AN1047" s="64"/>
      <c r="AO1047" s="64"/>
      <c r="AP1047" s="64"/>
      <c r="AQ1047" s="64"/>
      <c r="AR1047" s="693"/>
      <c r="XFA1047" s="693"/>
    </row>
    <row r="1048" spans="1:44 16381:16381" s="694" customFormat="1" ht="12" customHeight="1" x14ac:dyDescent="0.15">
      <c r="A1048" s="123" t="s">
        <v>2025</v>
      </c>
      <c r="B1048" s="124" t="s">
        <v>52</v>
      </c>
      <c r="C1048" s="199">
        <f t="shared" si="212"/>
        <v>0</v>
      </c>
      <c r="D1048" s="203">
        <f t="shared" si="213"/>
        <v>0</v>
      </c>
      <c r="E1048" s="78"/>
      <c r="F1048" s="78"/>
      <c r="G1048" s="78"/>
      <c r="H1048" s="79"/>
      <c r="I1048" s="79"/>
      <c r="J1048" s="79"/>
      <c r="K1048" s="79"/>
      <c r="L1048" s="79"/>
      <c r="M1048" s="79"/>
      <c r="N1048" s="79"/>
      <c r="O1048" s="79"/>
      <c r="P1048" s="79"/>
      <c r="Q1048" s="79"/>
      <c r="R1048" s="79"/>
      <c r="S1048" s="79"/>
      <c r="T1048" s="79"/>
      <c r="U1048" s="79"/>
      <c r="V1048" s="79"/>
      <c r="W1048" s="79"/>
      <c r="X1048" s="79"/>
      <c r="Y1048" s="79"/>
      <c r="Z1048" s="79"/>
      <c r="AA1048" s="78"/>
      <c r="AB1048" s="78"/>
      <c r="AC1048" s="78"/>
      <c r="AD1048" s="78"/>
      <c r="AE1048" s="78"/>
      <c r="AF1048" s="78"/>
      <c r="AG1048" s="78"/>
      <c r="AH1048" s="78"/>
      <c r="AI1048" s="78"/>
      <c r="AJ1048" s="78"/>
      <c r="AK1048" s="645">
        <v>43950</v>
      </c>
      <c r="AL1048" s="651">
        <f t="shared" si="215"/>
        <v>0</v>
      </c>
      <c r="AM1048" s="64"/>
      <c r="AN1048" s="64"/>
      <c r="AO1048" s="64"/>
      <c r="AP1048" s="64"/>
      <c r="AQ1048" s="64"/>
      <c r="AR1048" s="693"/>
      <c r="XFA1048" s="693"/>
    </row>
    <row r="1049" spans="1:44 16381:16381" s="694" customFormat="1" ht="21" x14ac:dyDescent="0.15">
      <c r="A1049" s="123" t="s">
        <v>2026</v>
      </c>
      <c r="B1049" s="124" t="s">
        <v>223</v>
      </c>
      <c r="C1049" s="199">
        <f t="shared" si="212"/>
        <v>0</v>
      </c>
      <c r="D1049" s="203">
        <f t="shared" si="213"/>
        <v>0</v>
      </c>
      <c r="E1049" s="78"/>
      <c r="F1049" s="78"/>
      <c r="G1049" s="78"/>
      <c r="H1049" s="79"/>
      <c r="I1049" s="79"/>
      <c r="J1049" s="79"/>
      <c r="K1049" s="79"/>
      <c r="L1049" s="79"/>
      <c r="M1049" s="79"/>
      <c r="N1049" s="79"/>
      <c r="O1049" s="79"/>
      <c r="P1049" s="79"/>
      <c r="Q1049" s="79"/>
      <c r="R1049" s="79"/>
      <c r="S1049" s="79"/>
      <c r="T1049" s="79"/>
      <c r="U1049" s="79"/>
      <c r="V1049" s="79"/>
      <c r="W1049" s="79"/>
      <c r="X1049" s="79"/>
      <c r="Y1049" s="79"/>
      <c r="Z1049" s="79"/>
      <c r="AA1049" s="78"/>
      <c r="AB1049" s="78"/>
      <c r="AC1049" s="78"/>
      <c r="AD1049" s="78"/>
      <c r="AE1049" s="78"/>
      <c r="AF1049" s="78"/>
      <c r="AG1049" s="78"/>
      <c r="AH1049" s="78"/>
      <c r="AI1049" s="78"/>
      <c r="AJ1049" s="78"/>
      <c r="AK1049" s="645">
        <v>131880</v>
      </c>
      <c r="AL1049" s="651">
        <f t="shared" si="215"/>
        <v>0</v>
      </c>
      <c r="AM1049" s="64"/>
      <c r="AN1049" s="64"/>
      <c r="AO1049" s="64"/>
      <c r="AP1049" s="64"/>
      <c r="AQ1049" s="64"/>
      <c r="AR1049" s="693"/>
      <c r="XFA1049" s="693"/>
    </row>
    <row r="1050" spans="1:44 16381:16381" s="698" customFormat="1" ht="14.1" customHeight="1" x14ac:dyDescent="0.15">
      <c r="A1050" s="123" t="s">
        <v>2027</v>
      </c>
      <c r="B1050" s="124" t="s">
        <v>4108</v>
      </c>
      <c r="C1050" s="199">
        <f t="shared" si="212"/>
        <v>0</v>
      </c>
      <c r="D1050" s="203">
        <f t="shared" si="213"/>
        <v>0</v>
      </c>
      <c r="E1050" s="78"/>
      <c r="F1050" s="78"/>
      <c r="G1050" s="78"/>
      <c r="H1050" s="79"/>
      <c r="I1050" s="79"/>
      <c r="J1050" s="79"/>
      <c r="K1050" s="79"/>
      <c r="L1050" s="79"/>
      <c r="M1050" s="79"/>
      <c r="N1050" s="79"/>
      <c r="O1050" s="79"/>
      <c r="P1050" s="79"/>
      <c r="Q1050" s="79"/>
      <c r="R1050" s="79"/>
      <c r="S1050" s="79"/>
      <c r="T1050" s="79"/>
      <c r="U1050" s="79"/>
      <c r="V1050" s="79"/>
      <c r="W1050" s="79"/>
      <c r="X1050" s="79"/>
      <c r="Y1050" s="79"/>
      <c r="Z1050" s="79"/>
      <c r="AA1050" s="78"/>
      <c r="AB1050" s="78"/>
      <c r="AC1050" s="78"/>
      <c r="AD1050" s="78"/>
      <c r="AE1050" s="78"/>
      <c r="AF1050" s="78"/>
      <c r="AG1050" s="78"/>
      <c r="AH1050" s="78"/>
      <c r="AI1050" s="78"/>
      <c r="AJ1050" s="78"/>
      <c r="AK1050" s="645">
        <v>49450</v>
      </c>
      <c r="AL1050" s="651">
        <f t="shared" si="215"/>
        <v>0</v>
      </c>
      <c r="AM1050" s="64"/>
      <c r="AN1050" s="64"/>
      <c r="AO1050" s="64"/>
      <c r="AP1050" s="64"/>
      <c r="AQ1050" s="64"/>
      <c r="AR1050" s="697"/>
      <c r="XFA1050" s="697"/>
    </row>
    <row r="1051" spans="1:44 16381:16381" s="700" customFormat="1" ht="12.75" customHeight="1" x14ac:dyDescent="0.15">
      <c r="A1051" s="224"/>
      <c r="B1051" s="94" t="s">
        <v>384</v>
      </c>
      <c r="C1051" s="201">
        <f>SUM(C1045:C1050)</f>
        <v>0</v>
      </c>
      <c r="D1051" s="201">
        <f>SUM(D1045:D1050)</f>
        <v>0</v>
      </c>
      <c r="E1051" s="201">
        <f>SUM(E1045:E1050)</f>
        <v>0</v>
      </c>
      <c r="F1051" s="201">
        <f>SUM(F1045:F1050)</f>
        <v>0</v>
      </c>
      <c r="G1051" s="201">
        <f>SUM(G1045:G1050)</f>
        <v>0</v>
      </c>
      <c r="H1051" s="868"/>
      <c r="I1051" s="869"/>
      <c r="J1051" s="869"/>
      <c r="K1051" s="869"/>
      <c r="L1051" s="869"/>
      <c r="M1051" s="869"/>
      <c r="N1051" s="869"/>
      <c r="O1051" s="869"/>
      <c r="P1051" s="869"/>
      <c r="Q1051" s="869"/>
      <c r="R1051" s="869"/>
      <c r="S1051" s="869"/>
      <c r="T1051" s="869"/>
      <c r="U1051" s="869"/>
      <c r="V1051" s="869"/>
      <c r="W1051" s="869"/>
      <c r="X1051" s="869"/>
      <c r="Y1051" s="869"/>
      <c r="Z1051" s="870"/>
      <c r="AA1051" s="201">
        <f t="shared" ref="AA1051:AL1051" si="216">SUM(AA1045:AA1050)</f>
        <v>0</v>
      </c>
      <c r="AB1051" s="201">
        <f t="shared" si="216"/>
        <v>0</v>
      </c>
      <c r="AC1051" s="201">
        <f t="shared" si="216"/>
        <v>0</v>
      </c>
      <c r="AD1051" s="201">
        <f t="shared" si="216"/>
        <v>0</v>
      </c>
      <c r="AE1051" s="201">
        <f t="shared" si="216"/>
        <v>0</v>
      </c>
      <c r="AF1051" s="201">
        <f t="shared" si="216"/>
        <v>0</v>
      </c>
      <c r="AG1051" s="201">
        <f t="shared" si="216"/>
        <v>0</v>
      </c>
      <c r="AH1051" s="201">
        <f t="shared" si="216"/>
        <v>0</v>
      </c>
      <c r="AI1051" s="201">
        <f t="shared" si="216"/>
        <v>0</v>
      </c>
      <c r="AJ1051" s="201">
        <f t="shared" si="216"/>
        <v>0</v>
      </c>
      <c r="AK1051" s="551"/>
      <c r="AL1051" s="551">
        <f t="shared" si="216"/>
        <v>0</v>
      </c>
      <c r="AM1051" s="66"/>
      <c r="AN1051" s="66"/>
      <c r="AO1051" s="66"/>
      <c r="AP1051" s="66"/>
      <c r="AQ1051" s="66"/>
      <c r="AR1051" s="699"/>
      <c r="XFA1051" s="699"/>
    </row>
    <row r="1052" spans="1:44 16381:16381" s="694" customFormat="1" x14ac:dyDescent="0.15">
      <c r="A1052" s="224"/>
      <c r="B1052" s="96" t="s">
        <v>3819</v>
      </c>
      <c r="C1052" s="845"/>
      <c r="D1052" s="845"/>
      <c r="E1052" s="845"/>
      <c r="F1052" s="845"/>
      <c r="G1052" s="845"/>
      <c r="H1052" s="845"/>
      <c r="I1052" s="845"/>
      <c r="J1052" s="845"/>
      <c r="K1052" s="845"/>
      <c r="L1052" s="845"/>
      <c r="M1052" s="845"/>
      <c r="N1052" s="845"/>
      <c r="O1052" s="845"/>
      <c r="P1052" s="845"/>
      <c r="Q1052" s="845"/>
      <c r="R1052" s="845"/>
      <c r="S1052" s="845"/>
      <c r="T1052" s="845"/>
      <c r="U1052" s="845"/>
      <c r="V1052" s="845"/>
      <c r="W1052" s="845"/>
      <c r="X1052" s="845"/>
      <c r="Y1052" s="845"/>
      <c r="Z1052" s="845"/>
      <c r="AA1052" s="845"/>
      <c r="AB1052" s="845"/>
      <c r="AC1052" s="845"/>
      <c r="AD1052" s="845"/>
      <c r="AE1052" s="845"/>
      <c r="AF1052" s="845"/>
      <c r="AG1052" s="845"/>
      <c r="AH1052" s="845"/>
      <c r="AI1052" s="845"/>
      <c r="AJ1052" s="845"/>
      <c r="AK1052" s="845"/>
      <c r="AL1052" s="845"/>
      <c r="AM1052" s="64"/>
      <c r="AN1052" s="64"/>
      <c r="AO1052" s="64"/>
      <c r="AP1052" s="64"/>
      <c r="AQ1052" s="64"/>
      <c r="AR1052" s="693"/>
      <c r="XFA1052" s="693"/>
    </row>
    <row r="1053" spans="1:44 16381:16381" s="711" customFormat="1" ht="14.1" customHeight="1" x14ac:dyDescent="0.15">
      <c r="A1053" s="123" t="s">
        <v>2028</v>
      </c>
      <c r="B1053" s="124" t="s">
        <v>224</v>
      </c>
      <c r="C1053" s="199">
        <f t="shared" si="212"/>
        <v>0</v>
      </c>
      <c r="D1053" s="203">
        <f t="shared" si="213"/>
        <v>0</v>
      </c>
      <c r="E1053" s="78"/>
      <c r="F1053" s="78"/>
      <c r="G1053" s="78"/>
      <c r="H1053" s="79"/>
      <c r="I1053" s="79"/>
      <c r="J1053" s="79"/>
      <c r="K1053" s="79"/>
      <c r="L1053" s="79"/>
      <c r="M1053" s="79"/>
      <c r="N1053" s="79"/>
      <c r="O1053" s="79"/>
      <c r="P1053" s="79"/>
      <c r="Q1053" s="79"/>
      <c r="R1053" s="79"/>
      <c r="S1053" s="79"/>
      <c r="T1053" s="79"/>
      <c r="U1053" s="79"/>
      <c r="V1053" s="79"/>
      <c r="W1053" s="79"/>
      <c r="X1053" s="79"/>
      <c r="Y1053" s="79"/>
      <c r="Z1053" s="79"/>
      <c r="AA1053" s="78"/>
      <c r="AB1053" s="78"/>
      <c r="AC1053" s="78"/>
      <c r="AD1053" s="78"/>
      <c r="AE1053" s="78"/>
      <c r="AF1053" s="78"/>
      <c r="AG1053" s="78"/>
      <c r="AH1053" s="78"/>
      <c r="AI1053" s="78"/>
      <c r="AJ1053" s="78"/>
      <c r="AK1053" s="645">
        <v>33390</v>
      </c>
      <c r="AL1053" s="651">
        <f>AK1053*E1053</f>
        <v>0</v>
      </c>
      <c r="AM1053" s="64"/>
      <c r="AN1053" s="64" t="s">
        <v>547</v>
      </c>
      <c r="AO1053" s="64"/>
      <c r="AP1053" s="64"/>
      <c r="AQ1053" s="64"/>
      <c r="AR1053" s="710"/>
      <c r="XFA1053" s="710"/>
    </row>
    <row r="1054" spans="1:44 16381:16381" s="700" customFormat="1" ht="12.75" customHeight="1" x14ac:dyDescent="0.15">
      <c r="A1054" s="224"/>
      <c r="B1054" s="94" t="s">
        <v>384</v>
      </c>
      <c r="C1054" s="201">
        <f>C1053</f>
        <v>0</v>
      </c>
      <c r="D1054" s="201">
        <f>D1053</f>
        <v>0</v>
      </c>
      <c r="E1054" s="201">
        <f>E1053</f>
        <v>0</v>
      </c>
      <c r="F1054" s="201">
        <f>F1053</f>
        <v>0</v>
      </c>
      <c r="G1054" s="201">
        <f>G1053</f>
        <v>0</v>
      </c>
      <c r="H1054" s="839"/>
      <c r="I1054" s="840"/>
      <c r="J1054" s="840"/>
      <c r="K1054" s="840"/>
      <c r="L1054" s="840"/>
      <c r="M1054" s="840"/>
      <c r="N1054" s="840"/>
      <c r="O1054" s="840"/>
      <c r="P1054" s="840"/>
      <c r="Q1054" s="840"/>
      <c r="R1054" s="840"/>
      <c r="S1054" s="840"/>
      <c r="T1054" s="840"/>
      <c r="U1054" s="840"/>
      <c r="V1054" s="840"/>
      <c r="W1054" s="840"/>
      <c r="X1054" s="840"/>
      <c r="Y1054" s="840"/>
      <c r="Z1054" s="841"/>
      <c r="AA1054" s="201">
        <f t="shared" ref="AA1054:AL1054" si="217">AA1053</f>
        <v>0</v>
      </c>
      <c r="AB1054" s="201">
        <f t="shared" si="217"/>
        <v>0</v>
      </c>
      <c r="AC1054" s="201">
        <f t="shared" si="217"/>
        <v>0</v>
      </c>
      <c r="AD1054" s="201">
        <f t="shared" si="217"/>
        <v>0</v>
      </c>
      <c r="AE1054" s="201">
        <f t="shared" si="217"/>
        <v>0</v>
      </c>
      <c r="AF1054" s="201">
        <f t="shared" si="217"/>
        <v>0</v>
      </c>
      <c r="AG1054" s="201">
        <f t="shared" si="217"/>
        <v>0</v>
      </c>
      <c r="AH1054" s="201">
        <f t="shared" si="217"/>
        <v>0</v>
      </c>
      <c r="AI1054" s="201">
        <f t="shared" si="217"/>
        <v>0</v>
      </c>
      <c r="AJ1054" s="201">
        <f t="shared" si="217"/>
        <v>0</v>
      </c>
      <c r="AK1054" s="551"/>
      <c r="AL1054" s="551">
        <f t="shared" si="217"/>
        <v>0</v>
      </c>
      <c r="AM1054" s="66"/>
      <c r="AN1054" s="66"/>
      <c r="AO1054" s="66"/>
      <c r="AP1054" s="66"/>
      <c r="AQ1054" s="66"/>
      <c r="AR1054" s="699"/>
      <c r="XFA1054" s="699"/>
    </row>
    <row r="1055" spans="1:44 16381:16381" s="700" customFormat="1" ht="12.75" customHeight="1" x14ac:dyDescent="0.15">
      <c r="A1055" s="224"/>
      <c r="B1055" s="91" t="s">
        <v>2659</v>
      </c>
      <c r="C1055" s="839"/>
      <c r="D1055" s="840"/>
      <c r="E1055" s="840"/>
      <c r="F1055" s="840"/>
      <c r="G1055" s="840"/>
      <c r="H1055" s="840"/>
      <c r="I1055" s="840"/>
      <c r="J1055" s="840"/>
      <c r="K1055" s="840"/>
      <c r="L1055" s="840"/>
      <c r="M1055" s="840"/>
      <c r="N1055" s="840"/>
      <c r="O1055" s="840"/>
      <c r="P1055" s="840"/>
      <c r="Q1055" s="840"/>
      <c r="R1055" s="840"/>
      <c r="S1055" s="840"/>
      <c r="T1055" s="840"/>
      <c r="U1055" s="840"/>
      <c r="V1055" s="840"/>
      <c r="W1055" s="840"/>
      <c r="X1055" s="840"/>
      <c r="Y1055" s="840"/>
      <c r="Z1055" s="840"/>
      <c r="AA1055" s="840"/>
      <c r="AB1055" s="840"/>
      <c r="AC1055" s="840"/>
      <c r="AD1055" s="840"/>
      <c r="AE1055" s="840"/>
      <c r="AF1055" s="840"/>
      <c r="AG1055" s="840"/>
      <c r="AH1055" s="840"/>
      <c r="AI1055" s="840"/>
      <c r="AJ1055" s="840"/>
      <c r="AK1055" s="840"/>
      <c r="AL1055" s="841"/>
      <c r="AM1055" s="66"/>
      <c r="AN1055" s="66"/>
      <c r="AO1055" s="66"/>
      <c r="AP1055" s="66"/>
      <c r="AQ1055" s="66"/>
      <c r="AR1055" s="699"/>
      <c r="XFA1055" s="699"/>
    </row>
    <row r="1056" spans="1:44 16381:16381" s="700" customFormat="1" ht="14.1" customHeight="1" x14ac:dyDescent="0.15">
      <c r="A1056" s="193" t="s">
        <v>2660</v>
      </c>
      <c r="B1056" s="124" t="s">
        <v>2661</v>
      </c>
      <c r="C1056" s="199">
        <f>SUM(D1056+G1056)</f>
        <v>0</v>
      </c>
      <c r="D1056" s="203">
        <f>SUM(E1056:F1056)</f>
        <v>0</v>
      </c>
      <c r="E1056" s="78"/>
      <c r="F1056" s="78"/>
      <c r="G1056" s="78"/>
      <c r="H1056" s="79"/>
      <c r="I1056" s="79"/>
      <c r="J1056" s="79"/>
      <c r="K1056" s="79"/>
      <c r="L1056" s="79"/>
      <c r="M1056" s="79"/>
      <c r="N1056" s="79"/>
      <c r="O1056" s="79"/>
      <c r="P1056" s="79"/>
      <c r="Q1056" s="79"/>
      <c r="R1056" s="79"/>
      <c r="S1056" s="79"/>
      <c r="T1056" s="79"/>
      <c r="U1056" s="79"/>
      <c r="V1056" s="79"/>
      <c r="W1056" s="79"/>
      <c r="X1056" s="79"/>
      <c r="Y1056" s="79"/>
      <c r="Z1056" s="79"/>
      <c r="AA1056" s="78"/>
      <c r="AB1056" s="78"/>
      <c r="AC1056" s="78"/>
      <c r="AD1056" s="78"/>
      <c r="AE1056" s="78"/>
      <c r="AF1056" s="78"/>
      <c r="AG1056" s="78"/>
      <c r="AH1056" s="78"/>
      <c r="AI1056" s="78"/>
      <c r="AJ1056" s="78"/>
      <c r="AK1056" s="645">
        <v>615910</v>
      </c>
      <c r="AL1056" s="241">
        <f>AK1056*E1056</f>
        <v>0</v>
      </c>
      <c r="AM1056" s="66"/>
      <c r="AN1056" s="66" t="s">
        <v>547</v>
      </c>
      <c r="AO1056" s="66"/>
      <c r="AP1056" s="66"/>
      <c r="AQ1056" s="66"/>
      <c r="AR1056" s="699"/>
      <c r="XFA1056" s="699"/>
    </row>
    <row r="1057" spans="1:44 16381:16381" s="700" customFormat="1" ht="12.75" customHeight="1" x14ac:dyDescent="0.15">
      <c r="A1057" s="224"/>
      <c r="B1057" s="94" t="s">
        <v>384</v>
      </c>
      <c r="C1057" s="201">
        <f>SUM(C1056)</f>
        <v>0</v>
      </c>
      <c r="D1057" s="201">
        <f>SUM(D1056)</f>
        <v>0</v>
      </c>
      <c r="E1057" s="201">
        <f>SUM(E1056)</f>
        <v>0</v>
      </c>
      <c r="F1057" s="201">
        <f>SUM(F1056)</f>
        <v>0</v>
      </c>
      <c r="G1057" s="201">
        <f>SUM(G1056)</f>
        <v>0</v>
      </c>
      <c r="H1057" s="839"/>
      <c r="I1057" s="840"/>
      <c r="J1057" s="840"/>
      <c r="K1057" s="840"/>
      <c r="L1057" s="840"/>
      <c r="M1057" s="840"/>
      <c r="N1057" s="840"/>
      <c r="O1057" s="840"/>
      <c r="P1057" s="840"/>
      <c r="Q1057" s="840"/>
      <c r="R1057" s="840"/>
      <c r="S1057" s="840"/>
      <c r="T1057" s="840"/>
      <c r="U1057" s="840"/>
      <c r="V1057" s="840"/>
      <c r="W1057" s="840"/>
      <c r="X1057" s="840"/>
      <c r="Y1057" s="840"/>
      <c r="Z1057" s="841"/>
      <c r="AA1057" s="201">
        <f>SUM(AA1056)</f>
        <v>0</v>
      </c>
      <c r="AB1057" s="201">
        <f t="shared" ref="AB1057:AL1057" si="218">SUM(AB1056)</f>
        <v>0</v>
      </c>
      <c r="AC1057" s="201">
        <f t="shared" si="218"/>
        <v>0</v>
      </c>
      <c r="AD1057" s="201">
        <f t="shared" si="218"/>
        <v>0</v>
      </c>
      <c r="AE1057" s="201">
        <f t="shared" si="218"/>
        <v>0</v>
      </c>
      <c r="AF1057" s="201">
        <f t="shared" si="218"/>
        <v>0</v>
      </c>
      <c r="AG1057" s="201">
        <f t="shared" si="218"/>
        <v>0</v>
      </c>
      <c r="AH1057" s="201">
        <f t="shared" si="218"/>
        <v>0</v>
      </c>
      <c r="AI1057" s="201">
        <f t="shared" si="218"/>
        <v>0</v>
      </c>
      <c r="AJ1057" s="201">
        <f t="shared" si="218"/>
        <v>0</v>
      </c>
      <c r="AK1057" s="551"/>
      <c r="AL1057" s="551">
        <f t="shared" si="218"/>
        <v>0</v>
      </c>
      <c r="AM1057" s="66"/>
      <c r="AN1057" s="66"/>
      <c r="AO1057" s="66"/>
      <c r="AP1057" s="66"/>
      <c r="AQ1057" s="66"/>
      <c r="AR1057" s="699"/>
      <c r="XFA1057" s="699"/>
    </row>
    <row r="1058" spans="1:44 16381:16381" s="694" customFormat="1" ht="14.1" customHeight="1" x14ac:dyDescent="0.15">
      <c r="A1058" s="224"/>
      <c r="B1058" s="96" t="s">
        <v>3820</v>
      </c>
      <c r="C1058" s="854"/>
      <c r="D1058" s="854"/>
      <c r="E1058" s="854"/>
      <c r="F1058" s="854"/>
      <c r="G1058" s="854"/>
      <c r="H1058" s="854"/>
      <c r="I1058" s="854"/>
      <c r="J1058" s="854"/>
      <c r="K1058" s="854"/>
      <c r="L1058" s="854"/>
      <c r="M1058" s="854"/>
      <c r="N1058" s="854"/>
      <c r="O1058" s="854"/>
      <c r="P1058" s="854"/>
      <c r="Q1058" s="854"/>
      <c r="R1058" s="854"/>
      <c r="S1058" s="854"/>
      <c r="T1058" s="854"/>
      <c r="U1058" s="854"/>
      <c r="V1058" s="854"/>
      <c r="W1058" s="854"/>
      <c r="X1058" s="854"/>
      <c r="Y1058" s="854"/>
      <c r="Z1058" s="854"/>
      <c r="AA1058" s="854"/>
      <c r="AB1058" s="854"/>
      <c r="AC1058" s="854"/>
      <c r="AD1058" s="854"/>
      <c r="AE1058" s="854"/>
      <c r="AF1058" s="854"/>
      <c r="AG1058" s="854"/>
      <c r="AH1058" s="854"/>
      <c r="AI1058" s="854"/>
      <c r="AJ1058" s="854"/>
      <c r="AK1058" s="854"/>
      <c r="AL1058" s="854"/>
      <c r="AM1058" s="64"/>
      <c r="AN1058" s="64"/>
      <c r="AO1058" s="64"/>
      <c r="AP1058" s="64"/>
      <c r="AQ1058" s="64"/>
      <c r="AR1058" s="693"/>
      <c r="XFA1058" s="693"/>
    </row>
    <row r="1059" spans="1:44 16381:16381" s="730" customFormat="1" ht="14.1" customHeight="1" x14ac:dyDescent="0.15">
      <c r="A1059" s="224"/>
      <c r="B1059" s="96" t="s">
        <v>3821</v>
      </c>
      <c r="C1059" s="855"/>
      <c r="D1059" s="855"/>
      <c r="E1059" s="855"/>
      <c r="F1059" s="855"/>
      <c r="G1059" s="855"/>
      <c r="H1059" s="855"/>
      <c r="I1059" s="855"/>
      <c r="J1059" s="855"/>
      <c r="K1059" s="855"/>
      <c r="L1059" s="855"/>
      <c r="M1059" s="855"/>
      <c r="N1059" s="855"/>
      <c r="O1059" s="855"/>
      <c r="P1059" s="855"/>
      <c r="Q1059" s="855"/>
      <c r="R1059" s="855"/>
      <c r="S1059" s="855"/>
      <c r="T1059" s="855"/>
      <c r="U1059" s="855"/>
      <c r="V1059" s="855"/>
      <c r="W1059" s="855"/>
      <c r="X1059" s="855"/>
      <c r="Y1059" s="855"/>
      <c r="Z1059" s="855"/>
      <c r="AA1059" s="855"/>
      <c r="AB1059" s="855"/>
      <c r="AC1059" s="855"/>
      <c r="AD1059" s="855"/>
      <c r="AE1059" s="855"/>
      <c r="AF1059" s="855"/>
      <c r="AG1059" s="855"/>
      <c r="AH1059" s="855"/>
      <c r="AI1059" s="855"/>
      <c r="AJ1059" s="855"/>
      <c r="AK1059" s="855"/>
      <c r="AL1059" s="855"/>
      <c r="AM1059" s="72"/>
      <c r="AN1059" s="72"/>
      <c r="AO1059" s="72"/>
      <c r="AP1059" s="72"/>
      <c r="AQ1059" s="72"/>
      <c r="AR1059" s="729"/>
      <c r="XFA1059" s="729"/>
    </row>
    <row r="1060" spans="1:44 16381:16381" s="707" customFormat="1" ht="14.1" customHeight="1" x14ac:dyDescent="0.15">
      <c r="A1060" s="113" t="s">
        <v>2029</v>
      </c>
      <c r="B1060" s="114" t="s">
        <v>801</v>
      </c>
      <c r="C1060" s="202">
        <f t="shared" ref="C1060:C1064" si="219">SUM(D1060+G1060)</f>
        <v>0</v>
      </c>
      <c r="D1060" s="203">
        <f t="shared" ref="D1060:D1064" si="220">SUM(E1060:F1060)</f>
        <v>0</v>
      </c>
      <c r="E1060" s="78"/>
      <c r="F1060" s="78"/>
      <c r="G1060" s="78"/>
      <c r="H1060" s="79"/>
      <c r="I1060" s="79"/>
      <c r="J1060" s="79"/>
      <c r="K1060" s="79"/>
      <c r="L1060" s="79"/>
      <c r="M1060" s="79"/>
      <c r="N1060" s="79"/>
      <c r="O1060" s="79"/>
      <c r="P1060" s="79"/>
      <c r="Q1060" s="79"/>
      <c r="R1060" s="79"/>
      <c r="S1060" s="79"/>
      <c r="T1060" s="79"/>
      <c r="U1060" s="79"/>
      <c r="V1060" s="79"/>
      <c r="W1060" s="79"/>
      <c r="X1060" s="79"/>
      <c r="Y1060" s="79"/>
      <c r="Z1060" s="79"/>
      <c r="AA1060" s="87"/>
      <c r="AB1060" s="87"/>
      <c r="AC1060" s="87"/>
      <c r="AD1060" s="87"/>
      <c r="AE1060" s="87"/>
      <c r="AF1060" s="87"/>
      <c r="AG1060" s="87"/>
      <c r="AH1060" s="87"/>
      <c r="AI1060" s="87"/>
      <c r="AJ1060" s="87"/>
      <c r="AK1060" s="645">
        <v>76930</v>
      </c>
      <c r="AL1060" s="202">
        <f>AK1060*E1060</f>
        <v>0</v>
      </c>
      <c r="AM1060" s="64" t="s">
        <v>547</v>
      </c>
      <c r="AN1060" s="64" t="s">
        <v>547</v>
      </c>
      <c r="AO1060" s="64"/>
      <c r="AP1060" s="64"/>
      <c r="AQ1060" s="64"/>
      <c r="AR1060" s="706"/>
      <c r="XFA1060" s="706"/>
    </row>
    <row r="1061" spans="1:44 16381:16381" s="694" customFormat="1" ht="14.1" customHeight="1" x14ac:dyDescent="0.15">
      <c r="A1061" s="113" t="s">
        <v>2030</v>
      </c>
      <c r="B1061" s="114" t="s">
        <v>802</v>
      </c>
      <c r="C1061" s="199">
        <f t="shared" si="219"/>
        <v>0</v>
      </c>
      <c r="D1061" s="203">
        <f t="shared" si="220"/>
        <v>0</v>
      </c>
      <c r="E1061" s="78"/>
      <c r="F1061" s="78"/>
      <c r="G1061" s="78"/>
      <c r="H1061" s="79"/>
      <c r="I1061" s="79"/>
      <c r="J1061" s="79"/>
      <c r="K1061" s="79"/>
      <c r="L1061" s="79"/>
      <c r="M1061" s="79"/>
      <c r="N1061" s="79"/>
      <c r="O1061" s="79"/>
      <c r="P1061" s="79"/>
      <c r="Q1061" s="79"/>
      <c r="R1061" s="79"/>
      <c r="S1061" s="79"/>
      <c r="T1061" s="79"/>
      <c r="U1061" s="79"/>
      <c r="V1061" s="79"/>
      <c r="W1061" s="79"/>
      <c r="X1061" s="79"/>
      <c r="Y1061" s="79"/>
      <c r="Z1061" s="79"/>
      <c r="AA1061" s="87"/>
      <c r="AB1061" s="88"/>
      <c r="AC1061" s="87"/>
      <c r="AD1061" s="87"/>
      <c r="AE1061" s="88"/>
      <c r="AF1061" s="87"/>
      <c r="AG1061" s="88"/>
      <c r="AH1061" s="87"/>
      <c r="AI1061" s="88"/>
      <c r="AJ1061" s="88"/>
      <c r="AK1061" s="645">
        <v>148370</v>
      </c>
      <c r="AL1061" s="202">
        <f>AK1061*E1061</f>
        <v>0</v>
      </c>
      <c r="AM1061" s="64"/>
      <c r="AN1061" s="64"/>
      <c r="AO1061" s="64"/>
      <c r="AP1061" s="64"/>
      <c r="AQ1061" s="64"/>
      <c r="AR1061" s="693"/>
      <c r="XFA1061" s="693"/>
    </row>
    <row r="1062" spans="1:44 16381:16381" s="694" customFormat="1" ht="14.1" customHeight="1" x14ac:dyDescent="0.15">
      <c r="A1062" s="113" t="s">
        <v>2031</v>
      </c>
      <c r="B1062" s="114" t="s">
        <v>803</v>
      </c>
      <c r="C1062" s="199">
        <f t="shared" si="219"/>
        <v>0</v>
      </c>
      <c r="D1062" s="203">
        <f t="shared" si="220"/>
        <v>0</v>
      </c>
      <c r="E1062" s="78"/>
      <c r="F1062" s="78"/>
      <c r="G1062" s="78"/>
      <c r="H1062" s="79"/>
      <c r="I1062" s="79"/>
      <c r="J1062" s="79"/>
      <c r="K1062" s="79"/>
      <c r="L1062" s="79"/>
      <c r="M1062" s="79"/>
      <c r="N1062" s="79"/>
      <c r="O1062" s="79"/>
      <c r="P1062" s="79"/>
      <c r="Q1062" s="79"/>
      <c r="R1062" s="79"/>
      <c r="S1062" s="79"/>
      <c r="T1062" s="79"/>
      <c r="U1062" s="79"/>
      <c r="V1062" s="79"/>
      <c r="W1062" s="79"/>
      <c r="X1062" s="79"/>
      <c r="Y1062" s="79"/>
      <c r="Z1062" s="79"/>
      <c r="AA1062" s="87"/>
      <c r="AB1062" s="88"/>
      <c r="AC1062" s="87"/>
      <c r="AD1062" s="87"/>
      <c r="AE1062" s="88"/>
      <c r="AF1062" s="87"/>
      <c r="AG1062" s="88"/>
      <c r="AH1062" s="87"/>
      <c r="AI1062" s="88"/>
      <c r="AJ1062" s="88"/>
      <c r="AK1062" s="645">
        <v>263810</v>
      </c>
      <c r="AL1062" s="202">
        <f>AK1062*E1062</f>
        <v>0</v>
      </c>
      <c r="AM1062" s="64"/>
      <c r="AN1062" s="64"/>
      <c r="AO1062" s="64"/>
      <c r="AP1062" s="64"/>
      <c r="AQ1062" s="64"/>
      <c r="AR1062" s="693"/>
      <c r="XFA1062" s="693"/>
    </row>
    <row r="1063" spans="1:44 16381:16381" s="694" customFormat="1" ht="14.1" customHeight="1" x14ac:dyDescent="0.15">
      <c r="A1063" s="113" t="s">
        <v>2032</v>
      </c>
      <c r="B1063" s="114" t="s">
        <v>804</v>
      </c>
      <c r="C1063" s="199">
        <f t="shared" si="219"/>
        <v>0</v>
      </c>
      <c r="D1063" s="203">
        <f t="shared" si="220"/>
        <v>0</v>
      </c>
      <c r="E1063" s="78"/>
      <c r="F1063" s="78"/>
      <c r="G1063" s="78"/>
      <c r="H1063" s="79"/>
      <c r="I1063" s="79"/>
      <c r="J1063" s="79"/>
      <c r="K1063" s="79"/>
      <c r="L1063" s="79"/>
      <c r="M1063" s="79"/>
      <c r="N1063" s="79"/>
      <c r="O1063" s="79"/>
      <c r="P1063" s="79"/>
      <c r="Q1063" s="79"/>
      <c r="R1063" s="79"/>
      <c r="S1063" s="79"/>
      <c r="T1063" s="79"/>
      <c r="U1063" s="79"/>
      <c r="V1063" s="79"/>
      <c r="W1063" s="79"/>
      <c r="X1063" s="79"/>
      <c r="Y1063" s="79"/>
      <c r="Z1063" s="79"/>
      <c r="AA1063" s="87"/>
      <c r="AB1063" s="88"/>
      <c r="AC1063" s="87"/>
      <c r="AD1063" s="87"/>
      <c r="AE1063" s="88"/>
      <c r="AF1063" s="87"/>
      <c r="AG1063" s="88"/>
      <c r="AH1063" s="87"/>
      <c r="AI1063" s="88"/>
      <c r="AJ1063" s="88"/>
      <c r="AK1063" s="645">
        <v>379140</v>
      </c>
      <c r="AL1063" s="202">
        <f>AK1063*E1063</f>
        <v>0</v>
      </c>
      <c r="AM1063" s="64"/>
      <c r="AN1063" s="64"/>
      <c r="AO1063" s="64"/>
      <c r="AP1063" s="64"/>
      <c r="AQ1063" s="64"/>
      <c r="AR1063" s="693"/>
      <c r="XFA1063" s="693"/>
    </row>
    <row r="1064" spans="1:44 16381:16381" s="698" customFormat="1" ht="14.1" customHeight="1" x14ac:dyDescent="0.15">
      <c r="A1064" s="113" t="s">
        <v>2033</v>
      </c>
      <c r="B1064" s="114" t="s">
        <v>805</v>
      </c>
      <c r="C1064" s="199">
        <f t="shared" si="219"/>
        <v>0</v>
      </c>
      <c r="D1064" s="203">
        <f t="shared" si="220"/>
        <v>0</v>
      </c>
      <c r="E1064" s="78"/>
      <c r="F1064" s="78"/>
      <c r="G1064" s="78"/>
      <c r="H1064" s="79"/>
      <c r="I1064" s="79"/>
      <c r="J1064" s="79"/>
      <c r="K1064" s="79"/>
      <c r="L1064" s="79"/>
      <c r="M1064" s="79"/>
      <c r="N1064" s="79"/>
      <c r="O1064" s="79"/>
      <c r="P1064" s="79"/>
      <c r="Q1064" s="79"/>
      <c r="R1064" s="79"/>
      <c r="S1064" s="79"/>
      <c r="T1064" s="79"/>
      <c r="U1064" s="79"/>
      <c r="V1064" s="79"/>
      <c r="W1064" s="79"/>
      <c r="X1064" s="79"/>
      <c r="Y1064" s="79"/>
      <c r="Z1064" s="79"/>
      <c r="AA1064" s="87"/>
      <c r="AB1064" s="88"/>
      <c r="AC1064" s="87"/>
      <c r="AD1064" s="87"/>
      <c r="AE1064" s="88"/>
      <c r="AF1064" s="87"/>
      <c r="AG1064" s="88"/>
      <c r="AH1064" s="87"/>
      <c r="AI1064" s="88"/>
      <c r="AJ1064" s="88"/>
      <c r="AK1064" s="645">
        <v>32960</v>
      </c>
      <c r="AL1064" s="202">
        <f>AK1064*E1064</f>
        <v>0</v>
      </c>
      <c r="AM1064" s="64"/>
      <c r="AN1064" s="64"/>
      <c r="AO1064" s="64"/>
      <c r="AP1064" s="64"/>
      <c r="AQ1064" s="64"/>
      <c r="AR1064" s="697"/>
      <c r="XFA1064" s="697"/>
    </row>
    <row r="1065" spans="1:44 16381:16381" s="694" customFormat="1" ht="14.1" customHeight="1" x14ac:dyDescent="0.15">
      <c r="A1065" s="224"/>
      <c r="B1065" s="94" t="s">
        <v>384</v>
      </c>
      <c r="C1065" s="201">
        <f>SUM(C1060:C1064)</f>
        <v>0</v>
      </c>
      <c r="D1065" s="201">
        <f>SUM(D1060:D1064)</f>
        <v>0</v>
      </c>
      <c r="E1065" s="201">
        <f>SUM(E1060:E1064)</f>
        <v>0</v>
      </c>
      <c r="F1065" s="201">
        <f>SUM(F1060:F1064)</f>
        <v>0</v>
      </c>
      <c r="G1065" s="201">
        <f>SUM(G1060:G1064)</f>
        <v>0</v>
      </c>
      <c r="H1065" s="868"/>
      <c r="I1065" s="869"/>
      <c r="J1065" s="869"/>
      <c r="K1065" s="869"/>
      <c r="L1065" s="869"/>
      <c r="M1065" s="869"/>
      <c r="N1065" s="869"/>
      <c r="O1065" s="869"/>
      <c r="P1065" s="869"/>
      <c r="Q1065" s="869"/>
      <c r="R1065" s="869"/>
      <c r="S1065" s="869"/>
      <c r="T1065" s="869"/>
      <c r="U1065" s="869"/>
      <c r="V1065" s="869"/>
      <c r="W1065" s="869"/>
      <c r="X1065" s="869"/>
      <c r="Y1065" s="869"/>
      <c r="Z1065" s="870"/>
      <c r="AA1065" s="201">
        <f>SUM(AA1060:AA1064)</f>
        <v>0</v>
      </c>
      <c r="AB1065" s="201">
        <f>SUM(AB1060:AB1064)</f>
        <v>0</v>
      </c>
      <c r="AC1065" s="201">
        <f t="shared" ref="AC1065:AJ1065" si="221">SUM(AC1060:AC1064)</f>
        <v>0</v>
      </c>
      <c r="AD1065" s="201">
        <f t="shared" si="221"/>
        <v>0</v>
      </c>
      <c r="AE1065" s="201">
        <f t="shared" si="221"/>
        <v>0</v>
      </c>
      <c r="AF1065" s="201">
        <f t="shared" si="221"/>
        <v>0</v>
      </c>
      <c r="AG1065" s="201">
        <f t="shared" si="221"/>
        <v>0</v>
      </c>
      <c r="AH1065" s="201">
        <f t="shared" si="221"/>
        <v>0</v>
      </c>
      <c r="AI1065" s="201">
        <f t="shared" si="221"/>
        <v>0</v>
      </c>
      <c r="AJ1065" s="201">
        <f t="shared" si="221"/>
        <v>0</v>
      </c>
      <c r="AK1065" s="551"/>
      <c r="AL1065" s="551">
        <f t="shared" ref="AL1065" si="222">SUM(AL1060:AL1064)</f>
        <v>0</v>
      </c>
      <c r="AM1065" s="64"/>
      <c r="AN1065" s="64"/>
      <c r="AO1065" s="64"/>
      <c r="AP1065" s="64"/>
      <c r="AQ1065" s="64"/>
      <c r="AR1065" s="693"/>
      <c r="XFA1065" s="693"/>
    </row>
    <row r="1066" spans="1:44 16381:16381" s="700" customFormat="1" ht="14.1" customHeight="1" x14ac:dyDescent="0.15">
      <c r="A1066" s="224"/>
      <c r="B1066" s="94" t="s">
        <v>4576</v>
      </c>
      <c r="C1066" s="569"/>
      <c r="D1066" s="570"/>
      <c r="E1066" s="570"/>
      <c r="F1066" s="570"/>
      <c r="G1066" s="570"/>
      <c r="H1066" s="538"/>
      <c r="I1066" s="538"/>
      <c r="J1066" s="538"/>
      <c r="K1066" s="538"/>
      <c r="L1066" s="538"/>
      <c r="M1066" s="538"/>
      <c r="N1066" s="538"/>
      <c r="O1066" s="538"/>
      <c r="P1066" s="538"/>
      <c r="Q1066" s="538"/>
      <c r="R1066" s="538"/>
      <c r="S1066" s="538"/>
      <c r="T1066" s="538"/>
      <c r="U1066" s="538"/>
      <c r="V1066" s="538"/>
      <c r="W1066" s="538"/>
      <c r="X1066" s="538"/>
      <c r="Y1066" s="538"/>
      <c r="Z1066" s="538"/>
      <c r="AA1066" s="570"/>
      <c r="AB1066" s="570"/>
      <c r="AC1066" s="570"/>
      <c r="AD1066" s="570"/>
      <c r="AE1066" s="570"/>
      <c r="AF1066" s="570"/>
      <c r="AG1066" s="570"/>
      <c r="AH1066" s="570"/>
      <c r="AI1066" s="570"/>
      <c r="AJ1066" s="570"/>
      <c r="AK1066" s="666"/>
      <c r="AL1066" s="571"/>
      <c r="AM1066" s="66"/>
      <c r="AN1066" s="66"/>
      <c r="AO1066" s="66"/>
      <c r="AP1066" s="66"/>
      <c r="AQ1066" s="66"/>
      <c r="AR1066" s="699"/>
      <c r="XFA1066" s="699"/>
    </row>
    <row r="1067" spans="1:44 16381:16381" s="700" customFormat="1" ht="14.1" customHeight="1" x14ac:dyDescent="0.15">
      <c r="A1067" s="224"/>
      <c r="B1067" s="94" t="s">
        <v>6132</v>
      </c>
      <c r="C1067" s="569"/>
      <c r="D1067" s="570"/>
      <c r="E1067" s="570"/>
      <c r="F1067" s="570"/>
      <c r="G1067" s="570"/>
      <c r="H1067" s="538"/>
      <c r="I1067" s="538"/>
      <c r="J1067" s="538"/>
      <c r="K1067" s="538"/>
      <c r="L1067" s="538"/>
      <c r="M1067" s="538"/>
      <c r="N1067" s="538"/>
      <c r="O1067" s="538"/>
      <c r="P1067" s="538"/>
      <c r="Q1067" s="538"/>
      <c r="R1067" s="538"/>
      <c r="S1067" s="538"/>
      <c r="T1067" s="538"/>
      <c r="U1067" s="538"/>
      <c r="V1067" s="538"/>
      <c r="W1067" s="538"/>
      <c r="X1067" s="538"/>
      <c r="Y1067" s="538"/>
      <c r="Z1067" s="538"/>
      <c r="AA1067" s="570"/>
      <c r="AB1067" s="570"/>
      <c r="AC1067" s="570"/>
      <c r="AD1067" s="570"/>
      <c r="AE1067" s="570"/>
      <c r="AF1067" s="570"/>
      <c r="AG1067" s="570"/>
      <c r="AH1067" s="570"/>
      <c r="AI1067" s="570"/>
      <c r="AJ1067" s="570"/>
      <c r="AK1067" s="666"/>
      <c r="AL1067" s="571"/>
      <c r="AM1067" s="66"/>
      <c r="AN1067" s="66"/>
      <c r="AO1067" s="66"/>
      <c r="AP1067" s="66"/>
      <c r="AQ1067" s="66"/>
      <c r="AR1067" s="699"/>
      <c r="XFA1067" s="699"/>
    </row>
    <row r="1068" spans="1:44 16381:16381" s="694" customFormat="1" ht="14.1" customHeight="1" x14ac:dyDescent="0.15">
      <c r="A1068" s="112" t="s">
        <v>4577</v>
      </c>
      <c r="B1068" s="164" t="s">
        <v>4578</v>
      </c>
      <c r="C1068" s="199">
        <f t="shared" ref="C1068:C1070" si="223">SUM(D1068+G1068)</f>
        <v>0</v>
      </c>
      <c r="D1068" s="203">
        <f t="shared" ref="D1068:D1070" si="224">SUM(E1068:F1068)</f>
        <v>0</v>
      </c>
      <c r="E1068" s="78"/>
      <c r="F1068" s="78"/>
      <c r="G1068" s="78"/>
      <c r="H1068" s="79"/>
      <c r="I1068" s="79"/>
      <c r="J1068" s="79"/>
      <c r="K1068" s="79"/>
      <c r="L1068" s="79"/>
      <c r="M1068" s="79"/>
      <c r="N1068" s="79"/>
      <c r="O1068" s="79"/>
      <c r="P1068" s="79"/>
      <c r="Q1068" s="79"/>
      <c r="R1068" s="79"/>
      <c r="S1068" s="79"/>
      <c r="T1068" s="79"/>
      <c r="U1068" s="79"/>
      <c r="V1068" s="79"/>
      <c r="W1068" s="79"/>
      <c r="X1068" s="79"/>
      <c r="Y1068" s="79"/>
      <c r="Z1068" s="79"/>
      <c r="AA1068" s="78"/>
      <c r="AB1068" s="78"/>
      <c r="AC1068" s="78"/>
      <c r="AD1068" s="78"/>
      <c r="AE1068" s="78"/>
      <c r="AF1068" s="78"/>
      <c r="AG1068" s="78"/>
      <c r="AH1068" s="78"/>
      <c r="AI1068" s="78"/>
      <c r="AJ1068" s="78"/>
      <c r="AK1068" s="645">
        <v>1099900</v>
      </c>
      <c r="AL1068" s="651">
        <f t="shared" ref="AL1068:AL1070" si="225">AK1068*E1068</f>
        <v>0</v>
      </c>
      <c r="AM1068" s="64"/>
      <c r="AN1068" s="64" t="s">
        <v>547</v>
      </c>
      <c r="AO1068" s="64"/>
      <c r="AP1068" s="64"/>
      <c r="AQ1068" s="64"/>
      <c r="AR1068" s="693"/>
      <c r="XFA1068" s="693"/>
    </row>
    <row r="1069" spans="1:44 16381:16381" s="694" customFormat="1" ht="14.1" customHeight="1" x14ac:dyDescent="0.15">
      <c r="A1069" s="112" t="s">
        <v>4579</v>
      </c>
      <c r="B1069" s="164" t="s">
        <v>4580</v>
      </c>
      <c r="C1069" s="199">
        <f t="shared" si="223"/>
        <v>0</v>
      </c>
      <c r="D1069" s="203">
        <f t="shared" si="224"/>
        <v>0</v>
      </c>
      <c r="E1069" s="78"/>
      <c r="F1069" s="78"/>
      <c r="G1069" s="78"/>
      <c r="H1069" s="79"/>
      <c r="I1069" s="79"/>
      <c r="J1069" s="79"/>
      <c r="K1069" s="79"/>
      <c r="L1069" s="79"/>
      <c r="M1069" s="79"/>
      <c r="N1069" s="79"/>
      <c r="O1069" s="79"/>
      <c r="P1069" s="79"/>
      <c r="Q1069" s="79"/>
      <c r="R1069" s="79"/>
      <c r="S1069" s="79"/>
      <c r="T1069" s="79"/>
      <c r="U1069" s="79"/>
      <c r="V1069" s="79"/>
      <c r="W1069" s="79"/>
      <c r="X1069" s="79"/>
      <c r="Y1069" s="79"/>
      <c r="Z1069" s="79"/>
      <c r="AA1069" s="78"/>
      <c r="AB1069" s="78"/>
      <c r="AC1069" s="78"/>
      <c r="AD1069" s="78"/>
      <c r="AE1069" s="78"/>
      <c r="AF1069" s="78"/>
      <c r="AG1069" s="78"/>
      <c r="AH1069" s="78"/>
      <c r="AI1069" s="78"/>
      <c r="AJ1069" s="78"/>
      <c r="AK1069" s="645">
        <v>1843720</v>
      </c>
      <c r="AL1069" s="651">
        <f t="shared" si="225"/>
        <v>0</v>
      </c>
      <c r="AM1069" s="64"/>
      <c r="AN1069" s="64" t="s">
        <v>547</v>
      </c>
      <c r="AO1069" s="64"/>
      <c r="AP1069" s="64"/>
      <c r="AQ1069" s="64"/>
      <c r="AR1069" s="693"/>
      <c r="XFA1069" s="693"/>
    </row>
    <row r="1070" spans="1:44 16381:16381" s="694" customFormat="1" ht="14.1" customHeight="1" x14ac:dyDescent="0.15">
      <c r="A1070" s="112" t="s">
        <v>4581</v>
      </c>
      <c r="B1070" s="165" t="s">
        <v>4582</v>
      </c>
      <c r="C1070" s="199">
        <f t="shared" si="223"/>
        <v>0</v>
      </c>
      <c r="D1070" s="203">
        <f t="shared" si="224"/>
        <v>0</v>
      </c>
      <c r="E1070" s="78"/>
      <c r="F1070" s="78"/>
      <c r="G1070" s="78"/>
      <c r="H1070" s="79"/>
      <c r="I1070" s="79"/>
      <c r="J1070" s="79"/>
      <c r="K1070" s="79"/>
      <c r="L1070" s="79"/>
      <c r="M1070" s="79"/>
      <c r="N1070" s="79"/>
      <c r="O1070" s="79"/>
      <c r="P1070" s="79"/>
      <c r="Q1070" s="79"/>
      <c r="R1070" s="79"/>
      <c r="S1070" s="79"/>
      <c r="T1070" s="79"/>
      <c r="U1070" s="79"/>
      <c r="V1070" s="79"/>
      <c r="W1070" s="79"/>
      <c r="X1070" s="79"/>
      <c r="Y1070" s="79"/>
      <c r="Z1070" s="79"/>
      <c r="AA1070" s="78"/>
      <c r="AB1070" s="78"/>
      <c r="AC1070" s="78"/>
      <c r="AD1070" s="78"/>
      <c r="AE1070" s="78"/>
      <c r="AF1070" s="78"/>
      <c r="AG1070" s="78"/>
      <c r="AH1070" s="78"/>
      <c r="AI1070" s="78"/>
      <c r="AJ1070" s="78"/>
      <c r="AK1070" s="645">
        <v>1023620</v>
      </c>
      <c r="AL1070" s="651">
        <f t="shared" si="225"/>
        <v>0</v>
      </c>
      <c r="AM1070" s="64"/>
      <c r="AN1070" s="64"/>
      <c r="AO1070" s="64"/>
      <c r="AP1070" s="64"/>
      <c r="AQ1070" s="64"/>
      <c r="AR1070" s="693"/>
      <c r="XFA1070" s="693"/>
    </row>
    <row r="1071" spans="1:44 16381:16381" s="694" customFormat="1" ht="14.1" customHeight="1" x14ac:dyDescent="0.15">
      <c r="A1071" s="234"/>
      <c r="B1071" s="110" t="s">
        <v>384</v>
      </c>
      <c r="C1071" s="198">
        <f>SUM(C1068:C1070)</f>
        <v>0</v>
      </c>
      <c r="D1071" s="198">
        <f t="shared" ref="D1071:G1071" si="226">SUM(D1068:D1070)</f>
        <v>0</v>
      </c>
      <c r="E1071" s="198">
        <f t="shared" si="226"/>
        <v>0</v>
      </c>
      <c r="F1071" s="198">
        <f t="shared" si="226"/>
        <v>0</v>
      </c>
      <c r="G1071" s="198">
        <f t="shared" si="226"/>
        <v>0</v>
      </c>
      <c r="H1071" s="527"/>
      <c r="I1071" s="528"/>
      <c r="J1071" s="567"/>
      <c r="K1071" s="567"/>
      <c r="L1071" s="567"/>
      <c r="M1071" s="567"/>
      <c r="N1071" s="567"/>
      <c r="O1071" s="567"/>
      <c r="P1071" s="567"/>
      <c r="Q1071" s="567"/>
      <c r="R1071" s="567"/>
      <c r="S1071" s="567"/>
      <c r="T1071" s="567"/>
      <c r="U1071" s="567"/>
      <c r="V1071" s="567"/>
      <c r="W1071" s="567"/>
      <c r="X1071" s="567"/>
      <c r="Y1071" s="567"/>
      <c r="Z1071" s="568"/>
      <c r="AA1071" s="201">
        <f t="shared" ref="AA1071:AJ1071" si="227">SUM(AA1068:AA1070)</f>
        <v>0</v>
      </c>
      <c r="AB1071" s="201">
        <f t="shared" si="227"/>
        <v>0</v>
      </c>
      <c r="AC1071" s="201">
        <f t="shared" si="227"/>
        <v>0</v>
      </c>
      <c r="AD1071" s="201">
        <f t="shared" si="227"/>
        <v>0</v>
      </c>
      <c r="AE1071" s="201">
        <f t="shared" si="227"/>
        <v>0</v>
      </c>
      <c r="AF1071" s="201">
        <f t="shared" si="227"/>
        <v>0</v>
      </c>
      <c r="AG1071" s="201">
        <f t="shared" si="227"/>
        <v>0</v>
      </c>
      <c r="AH1071" s="201">
        <f t="shared" si="227"/>
        <v>0</v>
      </c>
      <c r="AI1071" s="201">
        <f t="shared" si="227"/>
        <v>0</v>
      </c>
      <c r="AJ1071" s="201">
        <f t="shared" si="227"/>
        <v>0</v>
      </c>
      <c r="AK1071" s="201"/>
      <c r="AL1071" s="240">
        <f>SUM(AL1068:AL1070)</f>
        <v>0</v>
      </c>
      <c r="AM1071" s="64"/>
      <c r="AN1071" s="64"/>
      <c r="AO1071" s="64"/>
      <c r="AP1071" s="64"/>
      <c r="AQ1071" s="64"/>
      <c r="AR1071" s="693"/>
      <c r="XFA1071" s="693"/>
    </row>
    <row r="1072" spans="1:44 16381:16381" s="694" customFormat="1" ht="14.1" customHeight="1" x14ac:dyDescent="0.15">
      <c r="A1072" s="224"/>
      <c r="B1072" s="94" t="s">
        <v>6133</v>
      </c>
      <c r="C1072" s="201"/>
      <c r="D1072" s="201"/>
      <c r="E1072" s="201"/>
      <c r="F1072" s="201"/>
      <c r="G1072" s="201"/>
      <c r="H1072" s="566"/>
      <c r="I1072" s="567"/>
      <c r="J1072" s="567"/>
      <c r="K1072" s="567"/>
      <c r="L1072" s="567"/>
      <c r="M1072" s="567"/>
      <c r="N1072" s="567"/>
      <c r="O1072" s="567"/>
      <c r="P1072" s="567"/>
      <c r="Q1072" s="567"/>
      <c r="R1072" s="567"/>
      <c r="S1072" s="567"/>
      <c r="T1072" s="567"/>
      <c r="U1072" s="567"/>
      <c r="V1072" s="567"/>
      <c r="W1072" s="567"/>
      <c r="X1072" s="567"/>
      <c r="Y1072" s="567"/>
      <c r="Z1072" s="568"/>
      <c r="AA1072" s="201"/>
      <c r="AB1072" s="201"/>
      <c r="AC1072" s="201"/>
      <c r="AD1072" s="201"/>
      <c r="AE1072" s="201"/>
      <c r="AF1072" s="201"/>
      <c r="AG1072" s="201"/>
      <c r="AH1072" s="201"/>
      <c r="AI1072" s="201"/>
      <c r="AJ1072" s="201"/>
      <c r="AK1072" s="201"/>
      <c r="AL1072" s="240"/>
      <c r="AM1072" s="64"/>
      <c r="AN1072" s="64"/>
      <c r="AO1072" s="64"/>
      <c r="AP1072" s="64"/>
      <c r="AQ1072" s="64"/>
      <c r="AR1072" s="693"/>
      <c r="XFA1072" s="693"/>
    </row>
    <row r="1073" spans="1:44 16381:16381" s="694" customFormat="1" ht="14.1" customHeight="1" x14ac:dyDescent="0.15">
      <c r="A1073" s="112" t="s">
        <v>4583</v>
      </c>
      <c r="B1073" s="165" t="s">
        <v>4584</v>
      </c>
      <c r="C1073" s="199">
        <f t="shared" ref="C1073:C1080" si="228">SUM(D1073+G1073)</f>
        <v>0</v>
      </c>
      <c r="D1073" s="203">
        <f t="shared" ref="D1073:D1080" si="229">SUM(E1073:F1073)</f>
        <v>0</v>
      </c>
      <c r="E1073" s="78"/>
      <c r="F1073" s="78"/>
      <c r="G1073" s="78"/>
      <c r="H1073" s="79"/>
      <c r="I1073" s="79"/>
      <c r="J1073" s="79"/>
      <c r="K1073" s="79"/>
      <c r="L1073" s="79"/>
      <c r="M1073" s="79"/>
      <c r="N1073" s="79"/>
      <c r="O1073" s="79"/>
      <c r="P1073" s="79"/>
      <c r="Q1073" s="79"/>
      <c r="R1073" s="79"/>
      <c r="S1073" s="79"/>
      <c r="T1073" s="79"/>
      <c r="U1073" s="79"/>
      <c r="V1073" s="79"/>
      <c r="W1073" s="79"/>
      <c r="X1073" s="79"/>
      <c r="Y1073" s="79"/>
      <c r="Z1073" s="79"/>
      <c r="AA1073" s="78"/>
      <c r="AB1073" s="78"/>
      <c r="AC1073" s="78"/>
      <c r="AD1073" s="78"/>
      <c r="AE1073" s="78"/>
      <c r="AF1073" s="78"/>
      <c r="AG1073" s="78"/>
      <c r="AH1073" s="78"/>
      <c r="AI1073" s="78"/>
      <c r="AJ1073" s="78"/>
      <c r="AK1073" s="645">
        <v>4223740</v>
      </c>
      <c r="AL1073" s="651">
        <f t="shared" ref="AL1073:AL1080" si="230">AK1073*E1073</f>
        <v>0</v>
      </c>
      <c r="AM1073" s="64"/>
      <c r="AN1073" s="64" t="s">
        <v>547</v>
      </c>
      <c r="AO1073" s="64"/>
      <c r="AP1073" s="64"/>
      <c r="AQ1073" s="64"/>
      <c r="AR1073" s="693"/>
      <c r="XFA1073" s="693"/>
    </row>
    <row r="1074" spans="1:44 16381:16381" s="694" customFormat="1" ht="14.1" customHeight="1" x14ac:dyDescent="0.15">
      <c r="A1074" s="112" t="s">
        <v>4585</v>
      </c>
      <c r="B1074" s="165" t="s">
        <v>4586</v>
      </c>
      <c r="C1074" s="199">
        <f t="shared" si="228"/>
        <v>0</v>
      </c>
      <c r="D1074" s="203">
        <f t="shared" si="229"/>
        <v>0</v>
      </c>
      <c r="E1074" s="78"/>
      <c r="F1074" s="78"/>
      <c r="G1074" s="78"/>
      <c r="H1074" s="79"/>
      <c r="I1074" s="79"/>
      <c r="J1074" s="79"/>
      <c r="K1074" s="79"/>
      <c r="L1074" s="79"/>
      <c r="M1074" s="79"/>
      <c r="N1074" s="79"/>
      <c r="O1074" s="79"/>
      <c r="P1074" s="79"/>
      <c r="Q1074" s="79"/>
      <c r="R1074" s="79"/>
      <c r="S1074" s="79"/>
      <c r="T1074" s="79"/>
      <c r="U1074" s="79"/>
      <c r="V1074" s="79"/>
      <c r="W1074" s="79"/>
      <c r="X1074" s="79"/>
      <c r="Y1074" s="79"/>
      <c r="Z1074" s="79"/>
      <c r="AA1074" s="78"/>
      <c r="AB1074" s="78"/>
      <c r="AC1074" s="78"/>
      <c r="AD1074" s="78"/>
      <c r="AE1074" s="78"/>
      <c r="AF1074" s="78"/>
      <c r="AG1074" s="78"/>
      <c r="AH1074" s="78"/>
      <c r="AI1074" s="78"/>
      <c r="AJ1074" s="78"/>
      <c r="AK1074" s="645">
        <v>3602330</v>
      </c>
      <c r="AL1074" s="651">
        <f t="shared" si="230"/>
        <v>0</v>
      </c>
      <c r="AM1074" s="64"/>
      <c r="AN1074" s="64" t="s">
        <v>547</v>
      </c>
      <c r="AO1074" s="64"/>
      <c r="AP1074" s="64"/>
      <c r="AQ1074" s="64"/>
      <c r="AR1074" s="693"/>
      <c r="XFA1074" s="693"/>
    </row>
    <row r="1075" spans="1:44 16381:16381" s="698" customFormat="1" ht="14.1" customHeight="1" x14ac:dyDescent="0.15">
      <c r="A1075" s="112" t="s">
        <v>4587</v>
      </c>
      <c r="B1075" s="165" t="s">
        <v>4588</v>
      </c>
      <c r="C1075" s="199">
        <f t="shared" si="228"/>
        <v>0</v>
      </c>
      <c r="D1075" s="203">
        <f t="shared" si="229"/>
        <v>0</v>
      </c>
      <c r="E1075" s="78"/>
      <c r="F1075" s="78"/>
      <c r="G1075" s="78"/>
      <c r="H1075" s="79"/>
      <c r="I1075" s="79"/>
      <c r="J1075" s="79"/>
      <c r="K1075" s="79"/>
      <c r="L1075" s="79"/>
      <c r="M1075" s="79"/>
      <c r="N1075" s="79"/>
      <c r="O1075" s="79"/>
      <c r="P1075" s="79"/>
      <c r="Q1075" s="79"/>
      <c r="R1075" s="79"/>
      <c r="S1075" s="79"/>
      <c r="T1075" s="79"/>
      <c r="U1075" s="79"/>
      <c r="V1075" s="79"/>
      <c r="W1075" s="79"/>
      <c r="X1075" s="79"/>
      <c r="Y1075" s="79"/>
      <c r="Z1075" s="79"/>
      <c r="AA1075" s="78"/>
      <c r="AB1075" s="78"/>
      <c r="AC1075" s="78"/>
      <c r="AD1075" s="78"/>
      <c r="AE1075" s="78"/>
      <c r="AF1075" s="78"/>
      <c r="AG1075" s="78"/>
      <c r="AH1075" s="78"/>
      <c r="AI1075" s="78"/>
      <c r="AJ1075" s="78"/>
      <c r="AK1075" s="645">
        <v>2973880</v>
      </c>
      <c r="AL1075" s="651">
        <f t="shared" si="230"/>
        <v>0</v>
      </c>
      <c r="AM1075" s="64"/>
      <c r="AN1075" s="64"/>
      <c r="AO1075" s="64"/>
      <c r="AP1075" s="64"/>
      <c r="AQ1075" s="64"/>
      <c r="AR1075" s="697"/>
      <c r="XFA1075" s="697"/>
    </row>
    <row r="1076" spans="1:44 16381:16381" s="694" customFormat="1" ht="14.1" customHeight="1" x14ac:dyDescent="0.15">
      <c r="A1076" s="112" t="s">
        <v>4589</v>
      </c>
      <c r="B1076" s="164" t="s">
        <v>4590</v>
      </c>
      <c r="C1076" s="199">
        <f t="shared" si="228"/>
        <v>0</v>
      </c>
      <c r="D1076" s="203">
        <f t="shared" si="229"/>
        <v>0</v>
      </c>
      <c r="E1076" s="78"/>
      <c r="F1076" s="78"/>
      <c r="G1076" s="78"/>
      <c r="H1076" s="79"/>
      <c r="I1076" s="79"/>
      <c r="J1076" s="79"/>
      <c r="K1076" s="79"/>
      <c r="L1076" s="79"/>
      <c r="M1076" s="79"/>
      <c r="N1076" s="79"/>
      <c r="O1076" s="79"/>
      <c r="P1076" s="79"/>
      <c r="Q1076" s="79"/>
      <c r="R1076" s="79"/>
      <c r="S1076" s="79"/>
      <c r="T1076" s="79"/>
      <c r="U1076" s="79"/>
      <c r="V1076" s="79"/>
      <c r="W1076" s="79"/>
      <c r="X1076" s="79"/>
      <c r="Y1076" s="79"/>
      <c r="Z1076" s="79"/>
      <c r="AA1076" s="78"/>
      <c r="AB1076" s="78"/>
      <c r="AC1076" s="78"/>
      <c r="AD1076" s="78"/>
      <c r="AE1076" s="78"/>
      <c r="AF1076" s="78"/>
      <c r="AG1076" s="78"/>
      <c r="AH1076" s="78"/>
      <c r="AI1076" s="78"/>
      <c r="AJ1076" s="78"/>
      <c r="AK1076" s="645">
        <v>2531980</v>
      </c>
      <c r="AL1076" s="651">
        <f t="shared" si="230"/>
        <v>0</v>
      </c>
      <c r="AM1076" s="64"/>
      <c r="AN1076" s="64"/>
      <c r="AO1076" s="64"/>
      <c r="AP1076" s="64"/>
      <c r="AQ1076" s="64"/>
      <c r="AR1076" s="693"/>
      <c r="XFA1076" s="693"/>
    </row>
    <row r="1077" spans="1:44 16381:16381" s="694" customFormat="1" ht="14.1" customHeight="1" x14ac:dyDescent="0.15">
      <c r="A1077" s="112" t="s">
        <v>4591</v>
      </c>
      <c r="B1077" s="164" t="s">
        <v>4592</v>
      </c>
      <c r="C1077" s="199">
        <f t="shared" si="228"/>
        <v>0</v>
      </c>
      <c r="D1077" s="203">
        <f t="shared" si="229"/>
        <v>0</v>
      </c>
      <c r="E1077" s="78"/>
      <c r="F1077" s="78"/>
      <c r="G1077" s="78"/>
      <c r="H1077" s="79"/>
      <c r="I1077" s="79"/>
      <c r="J1077" s="79"/>
      <c r="K1077" s="79"/>
      <c r="L1077" s="79"/>
      <c r="M1077" s="79"/>
      <c r="N1077" s="79"/>
      <c r="O1077" s="79"/>
      <c r="P1077" s="79"/>
      <c r="Q1077" s="79"/>
      <c r="R1077" s="79"/>
      <c r="S1077" s="79"/>
      <c r="T1077" s="79"/>
      <c r="U1077" s="79"/>
      <c r="V1077" s="79"/>
      <c r="W1077" s="79"/>
      <c r="X1077" s="79"/>
      <c r="Y1077" s="79"/>
      <c r="Z1077" s="79"/>
      <c r="AA1077" s="78"/>
      <c r="AB1077" s="78"/>
      <c r="AC1077" s="78"/>
      <c r="AD1077" s="78"/>
      <c r="AE1077" s="78"/>
      <c r="AF1077" s="78"/>
      <c r="AG1077" s="78"/>
      <c r="AH1077" s="78"/>
      <c r="AI1077" s="78"/>
      <c r="AJ1077" s="78"/>
      <c r="AK1077" s="645">
        <v>2736930</v>
      </c>
      <c r="AL1077" s="651">
        <f t="shared" si="230"/>
        <v>0</v>
      </c>
      <c r="AM1077" s="64"/>
      <c r="AN1077" s="64"/>
      <c r="AO1077" s="64"/>
      <c r="AP1077" s="64"/>
      <c r="AQ1077" s="64"/>
      <c r="AR1077" s="693"/>
      <c r="XFA1077" s="693"/>
    </row>
    <row r="1078" spans="1:44 16381:16381" s="694" customFormat="1" ht="14.1" customHeight="1" x14ac:dyDescent="0.15">
      <c r="A1078" s="112" t="s">
        <v>4593</v>
      </c>
      <c r="B1078" s="165" t="s">
        <v>4594</v>
      </c>
      <c r="C1078" s="199">
        <f t="shared" si="228"/>
        <v>0</v>
      </c>
      <c r="D1078" s="203">
        <f t="shared" si="229"/>
        <v>0</v>
      </c>
      <c r="E1078" s="78"/>
      <c r="F1078" s="78"/>
      <c r="G1078" s="78"/>
      <c r="H1078" s="79"/>
      <c r="I1078" s="79"/>
      <c r="J1078" s="79"/>
      <c r="K1078" s="79"/>
      <c r="L1078" s="79"/>
      <c r="M1078" s="79"/>
      <c r="N1078" s="79"/>
      <c r="O1078" s="79"/>
      <c r="P1078" s="79"/>
      <c r="Q1078" s="79"/>
      <c r="R1078" s="79"/>
      <c r="S1078" s="79"/>
      <c r="T1078" s="79"/>
      <c r="U1078" s="79"/>
      <c r="V1078" s="79"/>
      <c r="W1078" s="79"/>
      <c r="X1078" s="79"/>
      <c r="Y1078" s="79"/>
      <c r="Z1078" s="79"/>
      <c r="AA1078" s="78"/>
      <c r="AB1078" s="78"/>
      <c r="AC1078" s="78"/>
      <c r="AD1078" s="78"/>
      <c r="AE1078" s="78"/>
      <c r="AF1078" s="78"/>
      <c r="AG1078" s="78"/>
      <c r="AH1078" s="78"/>
      <c r="AI1078" s="78"/>
      <c r="AJ1078" s="78"/>
      <c r="AK1078" s="645">
        <v>2339030</v>
      </c>
      <c r="AL1078" s="651">
        <f t="shared" si="230"/>
        <v>0</v>
      </c>
      <c r="AM1078" s="64"/>
      <c r="AN1078" s="64"/>
      <c r="AO1078" s="64"/>
      <c r="AP1078" s="64"/>
      <c r="AQ1078" s="64"/>
      <c r="AR1078" s="693"/>
      <c r="XFA1078" s="693"/>
    </row>
    <row r="1079" spans="1:44 16381:16381" s="694" customFormat="1" ht="14.1" customHeight="1" x14ac:dyDescent="0.15">
      <c r="A1079" s="112" t="s">
        <v>4595</v>
      </c>
      <c r="B1079" s="165" t="s">
        <v>4596</v>
      </c>
      <c r="C1079" s="199">
        <f t="shared" si="228"/>
        <v>0</v>
      </c>
      <c r="D1079" s="203">
        <f t="shared" si="229"/>
        <v>0</v>
      </c>
      <c r="E1079" s="78"/>
      <c r="F1079" s="78"/>
      <c r="G1079" s="78"/>
      <c r="H1079" s="79"/>
      <c r="I1079" s="79"/>
      <c r="J1079" s="79"/>
      <c r="K1079" s="79"/>
      <c r="L1079" s="79"/>
      <c r="M1079" s="79"/>
      <c r="N1079" s="79"/>
      <c r="O1079" s="79"/>
      <c r="P1079" s="79"/>
      <c r="Q1079" s="79"/>
      <c r="R1079" s="79"/>
      <c r="S1079" s="79"/>
      <c r="T1079" s="79"/>
      <c r="U1079" s="79"/>
      <c r="V1079" s="79"/>
      <c r="W1079" s="79"/>
      <c r="X1079" s="79"/>
      <c r="Y1079" s="79"/>
      <c r="Z1079" s="79"/>
      <c r="AA1079" s="78"/>
      <c r="AB1079" s="78"/>
      <c r="AC1079" s="78"/>
      <c r="AD1079" s="78"/>
      <c r="AE1079" s="78"/>
      <c r="AF1079" s="78"/>
      <c r="AG1079" s="78"/>
      <c r="AH1079" s="78"/>
      <c r="AI1079" s="78"/>
      <c r="AJ1079" s="78"/>
      <c r="AK1079" s="645">
        <v>1941120</v>
      </c>
      <c r="AL1079" s="651">
        <f t="shared" si="230"/>
        <v>0</v>
      </c>
      <c r="AM1079" s="64"/>
      <c r="AN1079" s="64"/>
      <c r="AO1079" s="64"/>
      <c r="AP1079" s="64"/>
      <c r="AQ1079" s="64"/>
      <c r="AR1079" s="693"/>
      <c r="XFA1079" s="693"/>
    </row>
    <row r="1080" spans="1:44 16381:16381" s="694" customFormat="1" ht="14.1" customHeight="1" x14ac:dyDescent="0.15">
      <c r="A1080" s="112" t="s">
        <v>4597</v>
      </c>
      <c r="B1080" s="165" t="s">
        <v>4598</v>
      </c>
      <c r="C1080" s="199">
        <f t="shared" si="228"/>
        <v>0</v>
      </c>
      <c r="D1080" s="203">
        <f t="shared" si="229"/>
        <v>0</v>
      </c>
      <c r="E1080" s="78"/>
      <c r="F1080" s="78"/>
      <c r="G1080" s="78"/>
      <c r="H1080" s="79"/>
      <c r="I1080" s="79"/>
      <c r="J1080" s="79"/>
      <c r="K1080" s="79"/>
      <c r="L1080" s="79"/>
      <c r="M1080" s="79"/>
      <c r="N1080" s="79"/>
      <c r="O1080" s="79"/>
      <c r="P1080" s="79"/>
      <c r="Q1080" s="79"/>
      <c r="R1080" s="79"/>
      <c r="S1080" s="79"/>
      <c r="T1080" s="79"/>
      <c r="U1080" s="79"/>
      <c r="V1080" s="79"/>
      <c r="W1080" s="79"/>
      <c r="X1080" s="79"/>
      <c r="Y1080" s="79"/>
      <c r="Z1080" s="79"/>
      <c r="AA1080" s="78"/>
      <c r="AB1080" s="78"/>
      <c r="AC1080" s="78"/>
      <c r="AD1080" s="78"/>
      <c r="AE1080" s="78"/>
      <c r="AF1080" s="78"/>
      <c r="AG1080" s="78"/>
      <c r="AH1080" s="78"/>
      <c r="AI1080" s="78"/>
      <c r="AJ1080" s="78"/>
      <c r="AK1080" s="645">
        <v>1670560</v>
      </c>
      <c r="AL1080" s="651">
        <f t="shared" si="230"/>
        <v>0</v>
      </c>
      <c r="AM1080" s="64"/>
      <c r="AN1080" s="64"/>
      <c r="AO1080" s="64"/>
      <c r="AP1080" s="64"/>
      <c r="AQ1080" s="64"/>
      <c r="AR1080" s="693"/>
      <c r="XFA1080" s="693"/>
    </row>
    <row r="1081" spans="1:44 16381:16381" s="694" customFormat="1" ht="14.1" customHeight="1" x14ac:dyDescent="0.15">
      <c r="A1081" s="224"/>
      <c r="B1081" s="94" t="s">
        <v>384</v>
      </c>
      <c r="C1081" s="201">
        <f>SUM(C1073:C1080)</f>
        <v>0</v>
      </c>
      <c r="D1081" s="201">
        <f t="shared" ref="D1081:G1081" si="231">SUM(D1073:D1080)</f>
        <v>0</v>
      </c>
      <c r="E1081" s="201">
        <f t="shared" si="231"/>
        <v>0</v>
      </c>
      <c r="F1081" s="201">
        <f t="shared" si="231"/>
        <v>0</v>
      </c>
      <c r="G1081" s="201">
        <f t="shared" si="231"/>
        <v>0</v>
      </c>
      <c r="H1081" s="566"/>
      <c r="I1081" s="567"/>
      <c r="J1081" s="567"/>
      <c r="K1081" s="567"/>
      <c r="L1081" s="567"/>
      <c r="M1081" s="567"/>
      <c r="N1081" s="567"/>
      <c r="O1081" s="567"/>
      <c r="P1081" s="567"/>
      <c r="Q1081" s="567"/>
      <c r="R1081" s="567"/>
      <c r="S1081" s="567"/>
      <c r="T1081" s="567"/>
      <c r="U1081" s="567"/>
      <c r="V1081" s="567"/>
      <c r="W1081" s="567"/>
      <c r="X1081" s="567"/>
      <c r="Y1081" s="567"/>
      <c r="Z1081" s="568"/>
      <c r="AA1081" s="201">
        <f>SUM(AA1073:AA1080)</f>
        <v>0</v>
      </c>
      <c r="AB1081" s="201">
        <f t="shared" ref="AB1081:AL1081" si="232">SUM(AB1073:AB1080)</f>
        <v>0</v>
      </c>
      <c r="AC1081" s="201">
        <f t="shared" si="232"/>
        <v>0</v>
      </c>
      <c r="AD1081" s="201">
        <f t="shared" si="232"/>
        <v>0</v>
      </c>
      <c r="AE1081" s="201">
        <f t="shared" si="232"/>
        <v>0</v>
      </c>
      <c r="AF1081" s="201">
        <f t="shared" si="232"/>
        <v>0</v>
      </c>
      <c r="AG1081" s="201">
        <f t="shared" si="232"/>
        <v>0</v>
      </c>
      <c r="AH1081" s="201">
        <f t="shared" si="232"/>
        <v>0</v>
      </c>
      <c r="AI1081" s="201">
        <f t="shared" si="232"/>
        <v>0</v>
      </c>
      <c r="AJ1081" s="201">
        <f t="shared" si="232"/>
        <v>0</v>
      </c>
      <c r="AK1081" s="201"/>
      <c r="AL1081" s="240">
        <f t="shared" si="232"/>
        <v>0</v>
      </c>
      <c r="AM1081" s="64"/>
      <c r="AN1081" s="64"/>
      <c r="AO1081" s="64"/>
      <c r="AP1081" s="64"/>
      <c r="AQ1081" s="64"/>
      <c r="AR1081" s="693"/>
      <c r="XFA1081" s="693"/>
    </row>
    <row r="1082" spans="1:44 16381:16381" s="694" customFormat="1" ht="14.1" customHeight="1" x14ac:dyDescent="0.15">
      <c r="A1082" s="224"/>
      <c r="B1082" s="94" t="s">
        <v>6134</v>
      </c>
      <c r="C1082" s="201"/>
      <c r="D1082" s="201"/>
      <c r="E1082" s="201"/>
      <c r="F1082" s="201"/>
      <c r="G1082" s="201"/>
      <c r="H1082" s="566"/>
      <c r="I1082" s="567"/>
      <c r="J1082" s="567"/>
      <c r="K1082" s="567"/>
      <c r="L1082" s="567"/>
      <c r="M1082" s="567"/>
      <c r="N1082" s="567"/>
      <c r="O1082" s="567"/>
      <c r="P1082" s="567"/>
      <c r="Q1082" s="567"/>
      <c r="R1082" s="567"/>
      <c r="S1082" s="567"/>
      <c r="T1082" s="567"/>
      <c r="U1082" s="567"/>
      <c r="V1082" s="567"/>
      <c r="W1082" s="567"/>
      <c r="X1082" s="567"/>
      <c r="Y1082" s="567"/>
      <c r="Z1082" s="568"/>
      <c r="AA1082" s="201"/>
      <c r="AB1082" s="201"/>
      <c r="AC1082" s="201"/>
      <c r="AD1082" s="201"/>
      <c r="AE1082" s="201"/>
      <c r="AF1082" s="201"/>
      <c r="AG1082" s="201"/>
      <c r="AH1082" s="201"/>
      <c r="AI1082" s="201"/>
      <c r="AJ1082" s="201"/>
      <c r="AK1082" s="551"/>
      <c r="AL1082" s="551"/>
      <c r="AM1082" s="64"/>
      <c r="AN1082" s="64"/>
      <c r="AO1082" s="64"/>
      <c r="AP1082" s="64"/>
      <c r="AQ1082" s="64"/>
      <c r="AR1082" s="693"/>
      <c r="XFA1082" s="693"/>
    </row>
    <row r="1083" spans="1:44 16381:16381" s="694" customFormat="1" ht="14.1" customHeight="1" x14ac:dyDescent="0.15">
      <c r="A1083" s="112">
        <v>2904001</v>
      </c>
      <c r="B1083" s="164" t="s">
        <v>4601</v>
      </c>
      <c r="C1083" s="199">
        <f t="shared" ref="C1083:C1100" si="233">SUM(D1083+G1083)</f>
        <v>0</v>
      </c>
      <c r="D1083" s="203">
        <f t="shared" ref="D1083:D1100" si="234">SUM(E1083:F1083)</f>
        <v>0</v>
      </c>
      <c r="E1083" s="78"/>
      <c r="F1083" s="78"/>
      <c r="G1083" s="78"/>
      <c r="H1083" s="79"/>
      <c r="I1083" s="79"/>
      <c r="J1083" s="79"/>
      <c r="K1083" s="79"/>
      <c r="L1083" s="79"/>
      <c r="M1083" s="79"/>
      <c r="N1083" s="79"/>
      <c r="O1083" s="79"/>
      <c r="P1083" s="79"/>
      <c r="Q1083" s="79"/>
      <c r="R1083" s="79"/>
      <c r="S1083" s="79"/>
      <c r="T1083" s="79"/>
      <c r="U1083" s="79"/>
      <c r="V1083" s="79"/>
      <c r="W1083" s="79"/>
      <c r="X1083" s="79"/>
      <c r="Y1083" s="79"/>
      <c r="Z1083" s="79"/>
      <c r="AA1083" s="78"/>
      <c r="AB1083" s="78"/>
      <c r="AC1083" s="78"/>
      <c r="AD1083" s="78"/>
      <c r="AE1083" s="78"/>
      <c r="AF1083" s="78"/>
      <c r="AG1083" s="78"/>
      <c r="AH1083" s="78"/>
      <c r="AI1083" s="78"/>
      <c r="AJ1083" s="78"/>
      <c r="AK1083" s="645">
        <v>1643860</v>
      </c>
      <c r="AL1083" s="651">
        <f t="shared" ref="AL1083:AL1100" si="235">AK1083*E1083</f>
        <v>0</v>
      </c>
      <c r="AM1083" s="64"/>
      <c r="AN1083" s="64" t="s">
        <v>547</v>
      </c>
      <c r="AO1083" s="64"/>
      <c r="AP1083" s="64"/>
      <c r="AQ1083" s="64"/>
      <c r="AR1083" s="693"/>
      <c r="XFA1083" s="693"/>
    </row>
    <row r="1084" spans="1:44 16381:16381" s="694" customFormat="1" ht="14.1" customHeight="1" x14ac:dyDescent="0.15">
      <c r="A1084" s="112" t="s">
        <v>4602</v>
      </c>
      <c r="B1084" s="164" t="s">
        <v>4603</v>
      </c>
      <c r="C1084" s="199">
        <f t="shared" si="233"/>
        <v>0</v>
      </c>
      <c r="D1084" s="203">
        <f t="shared" si="234"/>
        <v>0</v>
      </c>
      <c r="E1084" s="78"/>
      <c r="F1084" s="78"/>
      <c r="G1084" s="78"/>
      <c r="H1084" s="79"/>
      <c r="I1084" s="79"/>
      <c r="J1084" s="79"/>
      <c r="K1084" s="79"/>
      <c r="L1084" s="79"/>
      <c r="M1084" s="79"/>
      <c r="N1084" s="79"/>
      <c r="O1084" s="79"/>
      <c r="P1084" s="79"/>
      <c r="Q1084" s="79"/>
      <c r="R1084" s="79"/>
      <c r="S1084" s="79"/>
      <c r="T1084" s="79"/>
      <c r="U1084" s="79"/>
      <c r="V1084" s="79"/>
      <c r="W1084" s="79"/>
      <c r="X1084" s="79"/>
      <c r="Y1084" s="79"/>
      <c r="Z1084" s="79"/>
      <c r="AA1084" s="78"/>
      <c r="AB1084" s="78"/>
      <c r="AC1084" s="78"/>
      <c r="AD1084" s="78"/>
      <c r="AE1084" s="78"/>
      <c r="AF1084" s="78"/>
      <c r="AG1084" s="78"/>
      <c r="AH1084" s="78"/>
      <c r="AI1084" s="78"/>
      <c r="AJ1084" s="78"/>
      <c r="AK1084" s="645">
        <v>428940</v>
      </c>
      <c r="AL1084" s="651">
        <f t="shared" si="235"/>
        <v>0</v>
      </c>
      <c r="AM1084" s="64"/>
      <c r="AN1084" s="64" t="s">
        <v>547</v>
      </c>
      <c r="AO1084" s="64"/>
      <c r="AP1084" s="64"/>
      <c r="AQ1084" s="64"/>
      <c r="AR1084" s="693"/>
      <c r="XFA1084" s="693"/>
    </row>
    <row r="1085" spans="1:44 16381:16381" s="694" customFormat="1" ht="14.1" customHeight="1" x14ac:dyDescent="0.15">
      <c r="A1085" s="112" t="s">
        <v>4604</v>
      </c>
      <c r="B1085" s="165" t="s">
        <v>4605</v>
      </c>
      <c r="C1085" s="199">
        <f t="shared" si="233"/>
        <v>0</v>
      </c>
      <c r="D1085" s="203">
        <f t="shared" si="234"/>
        <v>0</v>
      </c>
      <c r="E1085" s="78"/>
      <c r="F1085" s="78"/>
      <c r="G1085" s="78"/>
      <c r="H1085" s="79"/>
      <c r="I1085" s="79"/>
      <c r="J1085" s="79"/>
      <c r="K1085" s="79"/>
      <c r="L1085" s="79"/>
      <c r="M1085" s="79"/>
      <c r="N1085" s="79"/>
      <c r="O1085" s="79"/>
      <c r="P1085" s="79"/>
      <c r="Q1085" s="79"/>
      <c r="R1085" s="79"/>
      <c r="S1085" s="79"/>
      <c r="T1085" s="79"/>
      <c r="U1085" s="79"/>
      <c r="V1085" s="79"/>
      <c r="W1085" s="79"/>
      <c r="X1085" s="79"/>
      <c r="Y1085" s="79"/>
      <c r="Z1085" s="79"/>
      <c r="AA1085" s="78"/>
      <c r="AB1085" s="78"/>
      <c r="AC1085" s="78"/>
      <c r="AD1085" s="78"/>
      <c r="AE1085" s="78"/>
      <c r="AF1085" s="78"/>
      <c r="AG1085" s="78"/>
      <c r="AH1085" s="78"/>
      <c r="AI1085" s="78"/>
      <c r="AJ1085" s="78"/>
      <c r="AK1085" s="645">
        <v>2318620</v>
      </c>
      <c r="AL1085" s="651">
        <f t="shared" si="235"/>
        <v>0</v>
      </c>
      <c r="AM1085" s="64"/>
      <c r="AN1085" s="64" t="s">
        <v>547</v>
      </c>
      <c r="AO1085" s="64"/>
      <c r="AP1085" s="64"/>
      <c r="AQ1085" s="64"/>
      <c r="AR1085" s="693"/>
      <c r="XFA1085" s="693"/>
    </row>
    <row r="1086" spans="1:44 16381:16381" s="694" customFormat="1" ht="14.1" customHeight="1" x14ac:dyDescent="0.15">
      <c r="A1086" s="112" t="s">
        <v>4606</v>
      </c>
      <c r="B1086" s="165" t="s">
        <v>4607</v>
      </c>
      <c r="C1086" s="199">
        <f t="shared" si="233"/>
        <v>0</v>
      </c>
      <c r="D1086" s="203">
        <f t="shared" si="234"/>
        <v>0</v>
      </c>
      <c r="E1086" s="78"/>
      <c r="F1086" s="78"/>
      <c r="G1086" s="78"/>
      <c r="H1086" s="79"/>
      <c r="I1086" s="79"/>
      <c r="J1086" s="79"/>
      <c r="K1086" s="79"/>
      <c r="L1086" s="79"/>
      <c r="M1086" s="79"/>
      <c r="N1086" s="79"/>
      <c r="O1086" s="79"/>
      <c r="P1086" s="79"/>
      <c r="Q1086" s="79"/>
      <c r="R1086" s="79"/>
      <c r="S1086" s="79"/>
      <c r="T1086" s="79"/>
      <c r="U1086" s="79"/>
      <c r="V1086" s="79"/>
      <c r="W1086" s="79"/>
      <c r="X1086" s="79"/>
      <c r="Y1086" s="79"/>
      <c r="Z1086" s="79"/>
      <c r="AA1086" s="78"/>
      <c r="AB1086" s="78"/>
      <c r="AC1086" s="78"/>
      <c r="AD1086" s="78"/>
      <c r="AE1086" s="78"/>
      <c r="AF1086" s="78"/>
      <c r="AG1086" s="78"/>
      <c r="AH1086" s="78"/>
      <c r="AI1086" s="78"/>
      <c r="AJ1086" s="78"/>
      <c r="AK1086" s="645">
        <v>666460</v>
      </c>
      <c r="AL1086" s="651">
        <f t="shared" si="235"/>
        <v>0</v>
      </c>
      <c r="AM1086" s="64"/>
      <c r="AN1086" s="64"/>
      <c r="AO1086" s="64"/>
      <c r="AP1086" s="64"/>
      <c r="AQ1086" s="64"/>
      <c r="AR1086" s="693"/>
      <c r="XFA1086" s="693"/>
    </row>
    <row r="1087" spans="1:44 16381:16381" s="694" customFormat="1" ht="14.1" customHeight="1" x14ac:dyDescent="0.15">
      <c r="A1087" s="112" t="s">
        <v>4608</v>
      </c>
      <c r="B1087" s="165" t="s">
        <v>4609</v>
      </c>
      <c r="C1087" s="199">
        <f t="shared" si="233"/>
        <v>0</v>
      </c>
      <c r="D1087" s="203">
        <f t="shared" si="234"/>
        <v>0</v>
      </c>
      <c r="E1087" s="78"/>
      <c r="F1087" s="78"/>
      <c r="G1087" s="78"/>
      <c r="H1087" s="79"/>
      <c r="I1087" s="79"/>
      <c r="J1087" s="79"/>
      <c r="K1087" s="79"/>
      <c r="L1087" s="79"/>
      <c r="M1087" s="79"/>
      <c r="N1087" s="79"/>
      <c r="O1087" s="79"/>
      <c r="P1087" s="79"/>
      <c r="Q1087" s="79"/>
      <c r="R1087" s="79"/>
      <c r="S1087" s="79"/>
      <c r="T1087" s="79"/>
      <c r="U1087" s="79"/>
      <c r="V1087" s="79"/>
      <c r="W1087" s="79"/>
      <c r="X1087" s="79"/>
      <c r="Y1087" s="79"/>
      <c r="Z1087" s="79"/>
      <c r="AA1087" s="78"/>
      <c r="AB1087" s="78"/>
      <c r="AC1087" s="78"/>
      <c r="AD1087" s="78"/>
      <c r="AE1087" s="78"/>
      <c r="AF1087" s="78"/>
      <c r="AG1087" s="78"/>
      <c r="AH1087" s="78"/>
      <c r="AI1087" s="78"/>
      <c r="AJ1087" s="78"/>
      <c r="AK1087" s="645">
        <v>88030</v>
      </c>
      <c r="AL1087" s="651">
        <f t="shared" si="235"/>
        <v>0</v>
      </c>
      <c r="AM1087" s="64"/>
      <c r="AN1087" s="64" t="s">
        <v>547</v>
      </c>
      <c r="AO1087" s="64"/>
      <c r="AP1087" s="64"/>
      <c r="AQ1087" s="64"/>
      <c r="AR1087" s="693"/>
      <c r="XFA1087" s="693"/>
    </row>
    <row r="1088" spans="1:44 16381:16381" s="698" customFormat="1" ht="14.1" customHeight="1" x14ac:dyDescent="0.15">
      <c r="A1088" s="112" t="s">
        <v>4610</v>
      </c>
      <c r="B1088" s="165" t="s">
        <v>4611</v>
      </c>
      <c r="C1088" s="199">
        <f t="shared" si="233"/>
        <v>0</v>
      </c>
      <c r="D1088" s="203">
        <f t="shared" si="234"/>
        <v>0</v>
      </c>
      <c r="E1088" s="78"/>
      <c r="F1088" s="78"/>
      <c r="G1088" s="78"/>
      <c r="H1088" s="79"/>
      <c r="I1088" s="79"/>
      <c r="J1088" s="79"/>
      <c r="K1088" s="79"/>
      <c r="L1088" s="79"/>
      <c r="M1088" s="79"/>
      <c r="N1088" s="79"/>
      <c r="O1088" s="79"/>
      <c r="P1088" s="79"/>
      <c r="Q1088" s="79"/>
      <c r="R1088" s="79"/>
      <c r="S1088" s="79"/>
      <c r="T1088" s="79"/>
      <c r="U1088" s="79"/>
      <c r="V1088" s="79"/>
      <c r="W1088" s="79"/>
      <c r="X1088" s="79"/>
      <c r="Y1088" s="79"/>
      <c r="Z1088" s="79"/>
      <c r="AA1088" s="78"/>
      <c r="AB1088" s="78"/>
      <c r="AC1088" s="78"/>
      <c r="AD1088" s="78"/>
      <c r="AE1088" s="78"/>
      <c r="AF1088" s="78"/>
      <c r="AG1088" s="78"/>
      <c r="AH1088" s="78"/>
      <c r="AI1088" s="78"/>
      <c r="AJ1088" s="78"/>
      <c r="AK1088" s="645">
        <v>22620</v>
      </c>
      <c r="AL1088" s="651">
        <f t="shared" si="235"/>
        <v>0</v>
      </c>
      <c r="AM1088" s="64"/>
      <c r="AN1088" s="64"/>
      <c r="AO1088" s="64"/>
      <c r="AP1088" s="64"/>
      <c r="AQ1088" s="64"/>
      <c r="AR1088" s="697"/>
      <c r="XFA1088" s="697"/>
    </row>
    <row r="1089" spans="1:44 16381:16381" s="694" customFormat="1" ht="14.1" customHeight="1" x14ac:dyDescent="0.15">
      <c r="A1089" s="112" t="s">
        <v>4612</v>
      </c>
      <c r="B1089" s="164" t="s">
        <v>4613</v>
      </c>
      <c r="C1089" s="199">
        <f t="shared" si="233"/>
        <v>0</v>
      </c>
      <c r="D1089" s="203">
        <f t="shared" si="234"/>
        <v>0</v>
      </c>
      <c r="E1089" s="78"/>
      <c r="F1089" s="78"/>
      <c r="G1089" s="78"/>
      <c r="H1089" s="79"/>
      <c r="I1089" s="79"/>
      <c r="J1089" s="79"/>
      <c r="K1089" s="79"/>
      <c r="L1089" s="79"/>
      <c r="M1089" s="79"/>
      <c r="N1089" s="79"/>
      <c r="O1089" s="79"/>
      <c r="P1089" s="79"/>
      <c r="Q1089" s="79"/>
      <c r="R1089" s="79"/>
      <c r="S1089" s="79"/>
      <c r="T1089" s="79"/>
      <c r="U1089" s="79"/>
      <c r="V1089" s="79"/>
      <c r="W1089" s="79"/>
      <c r="X1089" s="79"/>
      <c r="Y1089" s="79"/>
      <c r="Z1089" s="79"/>
      <c r="AA1089" s="78"/>
      <c r="AB1089" s="78"/>
      <c r="AC1089" s="78"/>
      <c r="AD1089" s="78"/>
      <c r="AE1089" s="78"/>
      <c r="AF1089" s="78"/>
      <c r="AG1089" s="78"/>
      <c r="AH1089" s="78"/>
      <c r="AI1089" s="78"/>
      <c r="AJ1089" s="78"/>
      <c r="AK1089" s="645">
        <v>3292980</v>
      </c>
      <c r="AL1089" s="651">
        <f t="shared" si="235"/>
        <v>0</v>
      </c>
      <c r="AM1089" s="64"/>
      <c r="AN1089" s="64"/>
      <c r="AO1089" s="64"/>
      <c r="AP1089" s="64"/>
      <c r="AQ1089" s="64"/>
      <c r="AR1089" s="693"/>
      <c r="XFA1089" s="693"/>
    </row>
    <row r="1090" spans="1:44 16381:16381" s="694" customFormat="1" ht="14.1" customHeight="1" x14ac:dyDescent="0.15">
      <c r="A1090" s="112" t="s">
        <v>4614</v>
      </c>
      <c r="B1090" s="164" t="s">
        <v>4615</v>
      </c>
      <c r="C1090" s="199">
        <f t="shared" si="233"/>
        <v>0</v>
      </c>
      <c r="D1090" s="203">
        <f t="shared" si="234"/>
        <v>0</v>
      </c>
      <c r="E1090" s="78"/>
      <c r="F1090" s="78"/>
      <c r="G1090" s="78"/>
      <c r="H1090" s="79"/>
      <c r="I1090" s="79"/>
      <c r="J1090" s="79"/>
      <c r="K1090" s="79"/>
      <c r="L1090" s="79"/>
      <c r="M1090" s="79"/>
      <c r="N1090" s="79"/>
      <c r="O1090" s="79"/>
      <c r="P1090" s="79"/>
      <c r="Q1090" s="79"/>
      <c r="R1090" s="79"/>
      <c r="S1090" s="79"/>
      <c r="T1090" s="79"/>
      <c r="U1090" s="79"/>
      <c r="V1090" s="79"/>
      <c r="W1090" s="79"/>
      <c r="X1090" s="79"/>
      <c r="Y1090" s="79"/>
      <c r="Z1090" s="79"/>
      <c r="AA1090" s="78"/>
      <c r="AB1090" s="78"/>
      <c r="AC1090" s="78"/>
      <c r="AD1090" s="78"/>
      <c r="AE1090" s="78"/>
      <c r="AF1090" s="78"/>
      <c r="AG1090" s="78"/>
      <c r="AH1090" s="78"/>
      <c r="AI1090" s="78"/>
      <c r="AJ1090" s="78"/>
      <c r="AK1090" s="645">
        <v>989040</v>
      </c>
      <c r="AL1090" s="651">
        <f t="shared" si="235"/>
        <v>0</v>
      </c>
      <c r="AM1090" s="64"/>
      <c r="AN1090" s="64"/>
      <c r="AO1090" s="64"/>
      <c r="AP1090" s="64"/>
      <c r="AQ1090" s="64"/>
      <c r="AR1090" s="693"/>
      <c r="XFA1090" s="693"/>
    </row>
    <row r="1091" spans="1:44 16381:16381" s="694" customFormat="1" ht="14.1" customHeight="1" x14ac:dyDescent="0.15">
      <c r="A1091" s="112" t="s">
        <v>4616</v>
      </c>
      <c r="B1091" s="165" t="s">
        <v>4617</v>
      </c>
      <c r="C1091" s="199">
        <f t="shared" si="233"/>
        <v>0</v>
      </c>
      <c r="D1091" s="203">
        <f t="shared" si="234"/>
        <v>0</v>
      </c>
      <c r="E1091" s="78"/>
      <c r="F1091" s="78"/>
      <c r="G1091" s="78"/>
      <c r="H1091" s="79"/>
      <c r="I1091" s="79"/>
      <c r="J1091" s="79"/>
      <c r="K1091" s="79"/>
      <c r="L1091" s="79"/>
      <c r="M1091" s="79"/>
      <c r="N1091" s="79"/>
      <c r="O1091" s="79"/>
      <c r="P1091" s="79"/>
      <c r="Q1091" s="79"/>
      <c r="R1091" s="79"/>
      <c r="S1091" s="79"/>
      <c r="T1091" s="79"/>
      <c r="U1091" s="79"/>
      <c r="V1091" s="79"/>
      <c r="W1091" s="79"/>
      <c r="X1091" s="79"/>
      <c r="Y1091" s="79"/>
      <c r="Z1091" s="79"/>
      <c r="AA1091" s="78"/>
      <c r="AB1091" s="78"/>
      <c r="AC1091" s="78"/>
      <c r="AD1091" s="78"/>
      <c r="AE1091" s="78"/>
      <c r="AF1091" s="78"/>
      <c r="AG1091" s="78"/>
      <c r="AH1091" s="78"/>
      <c r="AI1091" s="78"/>
      <c r="AJ1091" s="78"/>
      <c r="AK1091" s="645">
        <v>206700</v>
      </c>
      <c r="AL1091" s="651">
        <f t="shared" si="235"/>
        <v>0</v>
      </c>
      <c r="AM1091" s="64"/>
      <c r="AN1091" s="64"/>
      <c r="AO1091" s="64"/>
      <c r="AP1091" s="64"/>
      <c r="AQ1091" s="64"/>
      <c r="AR1091" s="693"/>
      <c r="XFA1091" s="693"/>
    </row>
    <row r="1092" spans="1:44 16381:16381" s="694" customFormat="1" ht="14.1" customHeight="1" x14ac:dyDescent="0.15">
      <c r="A1092" s="112" t="s">
        <v>4618</v>
      </c>
      <c r="B1092" s="165" t="s">
        <v>4619</v>
      </c>
      <c r="C1092" s="199">
        <f t="shared" si="233"/>
        <v>0</v>
      </c>
      <c r="D1092" s="203">
        <f t="shared" si="234"/>
        <v>0</v>
      </c>
      <c r="E1092" s="78"/>
      <c r="F1092" s="78"/>
      <c r="G1092" s="78"/>
      <c r="H1092" s="79"/>
      <c r="I1092" s="79"/>
      <c r="J1092" s="79"/>
      <c r="K1092" s="79"/>
      <c r="L1092" s="79"/>
      <c r="M1092" s="79"/>
      <c r="N1092" s="79"/>
      <c r="O1092" s="79"/>
      <c r="P1092" s="79"/>
      <c r="Q1092" s="79"/>
      <c r="R1092" s="79"/>
      <c r="S1092" s="79"/>
      <c r="T1092" s="79"/>
      <c r="U1092" s="79"/>
      <c r="V1092" s="79"/>
      <c r="W1092" s="79"/>
      <c r="X1092" s="79"/>
      <c r="Y1092" s="79"/>
      <c r="Z1092" s="79"/>
      <c r="AA1092" s="78"/>
      <c r="AB1092" s="78"/>
      <c r="AC1092" s="78"/>
      <c r="AD1092" s="78"/>
      <c r="AE1092" s="78"/>
      <c r="AF1092" s="78"/>
      <c r="AG1092" s="78"/>
      <c r="AH1092" s="78"/>
      <c r="AI1092" s="78"/>
      <c r="AJ1092" s="78"/>
      <c r="AK1092" s="645">
        <v>72410</v>
      </c>
      <c r="AL1092" s="651">
        <f t="shared" si="235"/>
        <v>0</v>
      </c>
      <c r="AM1092" s="64"/>
      <c r="AN1092" s="64"/>
      <c r="AO1092" s="64"/>
      <c r="AP1092" s="64"/>
      <c r="AQ1092" s="64"/>
      <c r="AR1092" s="693"/>
      <c r="XFA1092" s="693"/>
    </row>
    <row r="1093" spans="1:44 16381:16381" s="694" customFormat="1" ht="14.1" customHeight="1" x14ac:dyDescent="0.15">
      <c r="A1093" s="112" t="s">
        <v>4620</v>
      </c>
      <c r="B1093" s="165" t="s">
        <v>4621</v>
      </c>
      <c r="C1093" s="199">
        <f t="shared" si="233"/>
        <v>0</v>
      </c>
      <c r="D1093" s="203">
        <f t="shared" si="234"/>
        <v>0</v>
      </c>
      <c r="E1093" s="78"/>
      <c r="F1093" s="78"/>
      <c r="G1093" s="78"/>
      <c r="H1093" s="79"/>
      <c r="I1093" s="79"/>
      <c r="J1093" s="79"/>
      <c r="K1093" s="79"/>
      <c r="L1093" s="79"/>
      <c r="M1093" s="79"/>
      <c r="N1093" s="79"/>
      <c r="O1093" s="79"/>
      <c r="P1093" s="79"/>
      <c r="Q1093" s="79"/>
      <c r="R1093" s="79"/>
      <c r="S1093" s="79"/>
      <c r="T1093" s="79"/>
      <c r="U1093" s="79"/>
      <c r="V1093" s="79"/>
      <c r="W1093" s="79"/>
      <c r="X1093" s="79"/>
      <c r="Y1093" s="79"/>
      <c r="Z1093" s="79"/>
      <c r="AA1093" s="78"/>
      <c r="AB1093" s="78"/>
      <c r="AC1093" s="78"/>
      <c r="AD1093" s="78"/>
      <c r="AE1093" s="78"/>
      <c r="AF1093" s="78"/>
      <c r="AG1093" s="78"/>
      <c r="AH1093" s="78"/>
      <c r="AI1093" s="78"/>
      <c r="AJ1093" s="78"/>
      <c r="AK1093" s="645">
        <v>247100</v>
      </c>
      <c r="AL1093" s="651">
        <f t="shared" si="235"/>
        <v>0</v>
      </c>
      <c r="AM1093" s="64"/>
      <c r="AN1093" s="64"/>
      <c r="AO1093" s="64"/>
      <c r="AP1093" s="64"/>
      <c r="AQ1093" s="64"/>
      <c r="AR1093" s="693"/>
      <c r="XFA1093" s="693"/>
    </row>
    <row r="1094" spans="1:44 16381:16381" s="698" customFormat="1" ht="14.1" customHeight="1" x14ac:dyDescent="0.15">
      <c r="A1094" s="112" t="s">
        <v>4622</v>
      </c>
      <c r="B1094" s="165" t="s">
        <v>4623</v>
      </c>
      <c r="C1094" s="199">
        <f t="shared" si="233"/>
        <v>0</v>
      </c>
      <c r="D1094" s="203">
        <f t="shared" si="234"/>
        <v>0</v>
      </c>
      <c r="E1094" s="78"/>
      <c r="F1094" s="78"/>
      <c r="G1094" s="78"/>
      <c r="H1094" s="79"/>
      <c r="I1094" s="79"/>
      <c r="J1094" s="79"/>
      <c r="K1094" s="79"/>
      <c r="L1094" s="79"/>
      <c r="M1094" s="79"/>
      <c r="N1094" s="79"/>
      <c r="O1094" s="79"/>
      <c r="P1094" s="79"/>
      <c r="Q1094" s="79"/>
      <c r="R1094" s="79"/>
      <c r="S1094" s="79"/>
      <c r="T1094" s="79"/>
      <c r="U1094" s="79"/>
      <c r="V1094" s="79"/>
      <c r="W1094" s="79"/>
      <c r="X1094" s="79"/>
      <c r="Y1094" s="79"/>
      <c r="Z1094" s="79"/>
      <c r="AA1094" s="78"/>
      <c r="AB1094" s="78"/>
      <c r="AC1094" s="78"/>
      <c r="AD1094" s="78"/>
      <c r="AE1094" s="78"/>
      <c r="AF1094" s="78"/>
      <c r="AG1094" s="78"/>
      <c r="AH1094" s="78"/>
      <c r="AI1094" s="78"/>
      <c r="AJ1094" s="78"/>
      <c r="AK1094" s="645">
        <v>70320</v>
      </c>
      <c r="AL1094" s="651">
        <f t="shared" si="235"/>
        <v>0</v>
      </c>
      <c r="AM1094" s="64"/>
      <c r="AN1094" s="64"/>
      <c r="AO1094" s="64"/>
      <c r="AP1094" s="64"/>
      <c r="AQ1094" s="64"/>
      <c r="AR1094" s="697"/>
      <c r="XFA1094" s="697"/>
    </row>
    <row r="1095" spans="1:44 16381:16381" s="694" customFormat="1" ht="14.1" customHeight="1" x14ac:dyDescent="0.15">
      <c r="A1095" s="112" t="s">
        <v>4624</v>
      </c>
      <c r="B1095" s="164" t="s">
        <v>4625</v>
      </c>
      <c r="C1095" s="199">
        <f t="shared" si="233"/>
        <v>0</v>
      </c>
      <c r="D1095" s="203">
        <f t="shared" si="234"/>
        <v>0</v>
      </c>
      <c r="E1095" s="78"/>
      <c r="F1095" s="78"/>
      <c r="G1095" s="78"/>
      <c r="H1095" s="79"/>
      <c r="I1095" s="79"/>
      <c r="J1095" s="79"/>
      <c r="K1095" s="79"/>
      <c r="L1095" s="79"/>
      <c r="M1095" s="79"/>
      <c r="N1095" s="79"/>
      <c r="O1095" s="79"/>
      <c r="P1095" s="79"/>
      <c r="Q1095" s="79"/>
      <c r="R1095" s="79"/>
      <c r="S1095" s="79"/>
      <c r="T1095" s="79"/>
      <c r="U1095" s="79"/>
      <c r="V1095" s="79"/>
      <c r="W1095" s="79"/>
      <c r="X1095" s="79"/>
      <c r="Y1095" s="79"/>
      <c r="Z1095" s="79"/>
      <c r="AA1095" s="78"/>
      <c r="AB1095" s="78"/>
      <c r="AC1095" s="78"/>
      <c r="AD1095" s="78"/>
      <c r="AE1095" s="78"/>
      <c r="AF1095" s="78"/>
      <c r="AG1095" s="78"/>
      <c r="AH1095" s="78"/>
      <c r="AI1095" s="78"/>
      <c r="AJ1095" s="78"/>
      <c r="AK1095" s="645">
        <v>1467760</v>
      </c>
      <c r="AL1095" s="651">
        <f t="shared" si="235"/>
        <v>0</v>
      </c>
      <c r="AM1095" s="64"/>
      <c r="AN1095" s="64"/>
      <c r="AO1095" s="64"/>
      <c r="AP1095" s="64"/>
      <c r="AQ1095" s="64"/>
      <c r="AR1095" s="693"/>
      <c r="XFA1095" s="693"/>
    </row>
    <row r="1096" spans="1:44 16381:16381" s="694" customFormat="1" ht="14.1" customHeight="1" x14ac:dyDescent="0.15">
      <c r="A1096" s="112" t="s">
        <v>4626</v>
      </c>
      <c r="B1096" s="164" t="s">
        <v>4627</v>
      </c>
      <c r="C1096" s="199">
        <f t="shared" si="233"/>
        <v>0</v>
      </c>
      <c r="D1096" s="203">
        <f t="shared" si="234"/>
        <v>0</v>
      </c>
      <c r="E1096" s="78"/>
      <c r="F1096" s="78"/>
      <c r="G1096" s="78"/>
      <c r="H1096" s="79"/>
      <c r="I1096" s="79"/>
      <c r="J1096" s="79"/>
      <c r="K1096" s="79"/>
      <c r="L1096" s="79"/>
      <c r="M1096" s="79"/>
      <c r="N1096" s="79"/>
      <c r="O1096" s="79"/>
      <c r="P1096" s="79"/>
      <c r="Q1096" s="79"/>
      <c r="R1096" s="79"/>
      <c r="S1096" s="79"/>
      <c r="T1096" s="79"/>
      <c r="U1096" s="79"/>
      <c r="V1096" s="79"/>
      <c r="W1096" s="79"/>
      <c r="X1096" s="79"/>
      <c r="Y1096" s="79"/>
      <c r="Z1096" s="79"/>
      <c r="AA1096" s="78"/>
      <c r="AB1096" s="78"/>
      <c r="AC1096" s="78"/>
      <c r="AD1096" s="78"/>
      <c r="AE1096" s="78"/>
      <c r="AF1096" s="78"/>
      <c r="AG1096" s="78"/>
      <c r="AH1096" s="78"/>
      <c r="AI1096" s="78"/>
      <c r="AJ1096" s="78"/>
      <c r="AK1096" s="645">
        <v>139680</v>
      </c>
      <c r="AL1096" s="651">
        <f t="shared" si="235"/>
        <v>0</v>
      </c>
      <c r="AM1096" s="64"/>
      <c r="AN1096" s="64"/>
      <c r="AO1096" s="64"/>
      <c r="AP1096" s="64"/>
      <c r="AQ1096" s="64"/>
      <c r="AR1096" s="693"/>
      <c r="XFA1096" s="693"/>
    </row>
    <row r="1097" spans="1:44 16381:16381" s="694" customFormat="1" ht="14.1" customHeight="1" x14ac:dyDescent="0.15">
      <c r="A1097" s="112" t="s">
        <v>4628</v>
      </c>
      <c r="B1097" s="165" t="s">
        <v>4629</v>
      </c>
      <c r="C1097" s="199">
        <f t="shared" si="233"/>
        <v>0</v>
      </c>
      <c r="D1097" s="203">
        <f t="shared" si="234"/>
        <v>0</v>
      </c>
      <c r="E1097" s="78"/>
      <c r="F1097" s="78"/>
      <c r="G1097" s="78"/>
      <c r="H1097" s="79"/>
      <c r="I1097" s="79"/>
      <c r="J1097" s="79"/>
      <c r="K1097" s="79"/>
      <c r="L1097" s="79"/>
      <c r="M1097" s="79"/>
      <c r="N1097" s="79"/>
      <c r="O1097" s="79"/>
      <c r="P1097" s="79"/>
      <c r="Q1097" s="79"/>
      <c r="R1097" s="79"/>
      <c r="S1097" s="79"/>
      <c r="T1097" s="79"/>
      <c r="U1097" s="79"/>
      <c r="V1097" s="79"/>
      <c r="W1097" s="79"/>
      <c r="X1097" s="79"/>
      <c r="Y1097" s="79"/>
      <c r="Z1097" s="79"/>
      <c r="AA1097" s="78"/>
      <c r="AB1097" s="78"/>
      <c r="AC1097" s="78"/>
      <c r="AD1097" s="78"/>
      <c r="AE1097" s="78"/>
      <c r="AF1097" s="78"/>
      <c r="AG1097" s="78"/>
      <c r="AH1097" s="78"/>
      <c r="AI1097" s="78"/>
      <c r="AJ1097" s="78"/>
      <c r="AK1097" s="645">
        <v>9958970</v>
      </c>
      <c r="AL1097" s="651">
        <f t="shared" si="235"/>
        <v>0</v>
      </c>
      <c r="AM1097" s="64"/>
      <c r="AN1097" s="64"/>
      <c r="AO1097" s="64"/>
      <c r="AP1097" s="64"/>
      <c r="AQ1097" s="64"/>
      <c r="AR1097" s="693"/>
      <c r="XFA1097" s="693"/>
    </row>
    <row r="1098" spans="1:44 16381:16381" s="694" customFormat="1" ht="14.1" customHeight="1" x14ac:dyDescent="0.15">
      <c r="A1098" s="112" t="s">
        <v>4630</v>
      </c>
      <c r="B1098" s="165" t="s">
        <v>4631</v>
      </c>
      <c r="C1098" s="199">
        <f t="shared" si="233"/>
        <v>0</v>
      </c>
      <c r="D1098" s="203">
        <f t="shared" si="234"/>
        <v>0</v>
      </c>
      <c r="E1098" s="78"/>
      <c r="F1098" s="78"/>
      <c r="G1098" s="78"/>
      <c r="H1098" s="79"/>
      <c r="I1098" s="79"/>
      <c r="J1098" s="79"/>
      <c r="K1098" s="79"/>
      <c r="L1098" s="79"/>
      <c r="M1098" s="79"/>
      <c r="N1098" s="79"/>
      <c r="O1098" s="79"/>
      <c r="P1098" s="79"/>
      <c r="Q1098" s="79"/>
      <c r="R1098" s="79"/>
      <c r="S1098" s="79"/>
      <c r="T1098" s="79"/>
      <c r="U1098" s="79"/>
      <c r="V1098" s="79"/>
      <c r="W1098" s="79"/>
      <c r="X1098" s="79"/>
      <c r="Y1098" s="79"/>
      <c r="Z1098" s="79"/>
      <c r="AA1098" s="78"/>
      <c r="AB1098" s="78"/>
      <c r="AC1098" s="78"/>
      <c r="AD1098" s="78"/>
      <c r="AE1098" s="78"/>
      <c r="AF1098" s="78"/>
      <c r="AG1098" s="78"/>
      <c r="AH1098" s="78"/>
      <c r="AI1098" s="78"/>
      <c r="AJ1098" s="78"/>
      <c r="AK1098" s="645">
        <v>6206000</v>
      </c>
      <c r="AL1098" s="651">
        <f t="shared" si="235"/>
        <v>0</v>
      </c>
      <c r="AM1098" s="64"/>
      <c r="AN1098" s="64"/>
      <c r="AO1098" s="64"/>
      <c r="AP1098" s="64"/>
      <c r="AQ1098" s="64"/>
      <c r="AR1098" s="693"/>
      <c r="XFA1098" s="693"/>
    </row>
    <row r="1099" spans="1:44 16381:16381" s="694" customFormat="1" ht="14.1" customHeight="1" x14ac:dyDescent="0.15">
      <c r="A1099" s="112" t="s">
        <v>4632</v>
      </c>
      <c r="B1099" s="165" t="s">
        <v>4633</v>
      </c>
      <c r="C1099" s="199">
        <f t="shared" si="233"/>
        <v>0</v>
      </c>
      <c r="D1099" s="203">
        <f t="shared" si="234"/>
        <v>0</v>
      </c>
      <c r="E1099" s="78"/>
      <c r="F1099" s="78"/>
      <c r="G1099" s="78"/>
      <c r="H1099" s="79"/>
      <c r="I1099" s="79"/>
      <c r="J1099" s="79"/>
      <c r="K1099" s="79"/>
      <c r="L1099" s="79"/>
      <c r="M1099" s="79"/>
      <c r="N1099" s="79"/>
      <c r="O1099" s="79"/>
      <c r="P1099" s="79"/>
      <c r="Q1099" s="79"/>
      <c r="R1099" s="79"/>
      <c r="S1099" s="79"/>
      <c r="T1099" s="79"/>
      <c r="U1099" s="79"/>
      <c r="V1099" s="79"/>
      <c r="W1099" s="79"/>
      <c r="X1099" s="79"/>
      <c r="Y1099" s="79"/>
      <c r="Z1099" s="79"/>
      <c r="AA1099" s="78"/>
      <c r="AB1099" s="78"/>
      <c r="AC1099" s="78"/>
      <c r="AD1099" s="78"/>
      <c r="AE1099" s="78"/>
      <c r="AF1099" s="78"/>
      <c r="AG1099" s="78"/>
      <c r="AH1099" s="78"/>
      <c r="AI1099" s="78"/>
      <c r="AJ1099" s="78"/>
      <c r="AK1099" s="645">
        <v>2345210</v>
      </c>
      <c r="AL1099" s="651">
        <f t="shared" si="235"/>
        <v>0</v>
      </c>
      <c r="AM1099" s="64"/>
      <c r="AN1099" s="64"/>
      <c r="AO1099" s="64"/>
      <c r="AP1099" s="64"/>
      <c r="AQ1099" s="64"/>
      <c r="AR1099" s="693"/>
      <c r="XFA1099" s="693"/>
    </row>
    <row r="1100" spans="1:44 16381:16381" s="698" customFormat="1" ht="14.1" customHeight="1" x14ac:dyDescent="0.15">
      <c r="A1100" s="112" t="s">
        <v>4634</v>
      </c>
      <c r="B1100" s="165" t="s">
        <v>4635</v>
      </c>
      <c r="C1100" s="199">
        <f t="shared" si="233"/>
        <v>0</v>
      </c>
      <c r="D1100" s="203">
        <f t="shared" si="234"/>
        <v>0</v>
      </c>
      <c r="E1100" s="78"/>
      <c r="F1100" s="78"/>
      <c r="G1100" s="78"/>
      <c r="H1100" s="79"/>
      <c r="I1100" s="79"/>
      <c r="J1100" s="79"/>
      <c r="K1100" s="79"/>
      <c r="L1100" s="79"/>
      <c r="M1100" s="79"/>
      <c r="N1100" s="79"/>
      <c r="O1100" s="79"/>
      <c r="P1100" s="79"/>
      <c r="Q1100" s="79"/>
      <c r="R1100" s="79"/>
      <c r="S1100" s="79"/>
      <c r="T1100" s="79"/>
      <c r="U1100" s="79"/>
      <c r="V1100" s="79"/>
      <c r="W1100" s="79"/>
      <c r="X1100" s="79"/>
      <c r="Y1100" s="79"/>
      <c r="Z1100" s="79"/>
      <c r="AA1100" s="78"/>
      <c r="AB1100" s="78"/>
      <c r="AC1100" s="78"/>
      <c r="AD1100" s="78"/>
      <c r="AE1100" s="78"/>
      <c r="AF1100" s="78"/>
      <c r="AG1100" s="78"/>
      <c r="AH1100" s="78"/>
      <c r="AI1100" s="78"/>
      <c r="AJ1100" s="78"/>
      <c r="AK1100" s="645">
        <v>1063880</v>
      </c>
      <c r="AL1100" s="651">
        <f t="shared" si="235"/>
        <v>0</v>
      </c>
      <c r="AM1100" s="64"/>
      <c r="AN1100" s="64"/>
      <c r="AO1100" s="64"/>
      <c r="AP1100" s="64"/>
      <c r="AQ1100" s="64"/>
      <c r="AR1100" s="697"/>
      <c r="XFA1100" s="697"/>
    </row>
    <row r="1101" spans="1:44 16381:16381" s="694" customFormat="1" ht="14.1" customHeight="1" x14ac:dyDescent="0.15">
      <c r="A1101" s="224"/>
      <c r="B1101" s="94" t="s">
        <v>384</v>
      </c>
      <c r="C1101" s="201">
        <f>SUM(C1083:C1100)</f>
        <v>0</v>
      </c>
      <c r="D1101" s="201">
        <f t="shared" ref="D1101:G1101" si="236">SUM(D1083:D1100)</f>
        <v>0</v>
      </c>
      <c r="E1101" s="201">
        <f t="shared" si="236"/>
        <v>0</v>
      </c>
      <c r="F1101" s="201">
        <f t="shared" si="236"/>
        <v>0</v>
      </c>
      <c r="G1101" s="201">
        <f t="shared" si="236"/>
        <v>0</v>
      </c>
      <c r="H1101" s="566"/>
      <c r="I1101" s="567"/>
      <c r="J1101" s="567"/>
      <c r="K1101" s="567"/>
      <c r="L1101" s="567"/>
      <c r="M1101" s="567"/>
      <c r="N1101" s="567"/>
      <c r="O1101" s="567"/>
      <c r="P1101" s="567"/>
      <c r="Q1101" s="567"/>
      <c r="R1101" s="567"/>
      <c r="S1101" s="567"/>
      <c r="T1101" s="567"/>
      <c r="U1101" s="567"/>
      <c r="V1101" s="567"/>
      <c r="W1101" s="567"/>
      <c r="X1101" s="567"/>
      <c r="Y1101" s="567"/>
      <c r="Z1101" s="568"/>
      <c r="AA1101" s="201">
        <f>SUM(AA1083:AA1100)</f>
        <v>0</v>
      </c>
      <c r="AB1101" s="201">
        <f t="shared" ref="AB1101:AL1101" si="237">SUM(AB1083:AB1100)</f>
        <v>0</v>
      </c>
      <c r="AC1101" s="201">
        <f t="shared" si="237"/>
        <v>0</v>
      </c>
      <c r="AD1101" s="201">
        <f t="shared" si="237"/>
        <v>0</v>
      </c>
      <c r="AE1101" s="201">
        <f t="shared" si="237"/>
        <v>0</v>
      </c>
      <c r="AF1101" s="201">
        <f t="shared" si="237"/>
        <v>0</v>
      </c>
      <c r="AG1101" s="201">
        <f t="shared" si="237"/>
        <v>0</v>
      </c>
      <c r="AH1101" s="201">
        <f t="shared" si="237"/>
        <v>0</v>
      </c>
      <c r="AI1101" s="201">
        <f t="shared" si="237"/>
        <v>0</v>
      </c>
      <c r="AJ1101" s="201">
        <f t="shared" si="237"/>
        <v>0</v>
      </c>
      <c r="AK1101" s="201"/>
      <c r="AL1101" s="240">
        <f t="shared" si="237"/>
        <v>0</v>
      </c>
      <c r="AM1101" s="64"/>
      <c r="AN1101" s="64"/>
      <c r="AO1101" s="64"/>
      <c r="AP1101" s="64"/>
      <c r="AQ1101" s="64"/>
      <c r="AR1101" s="693"/>
      <c r="XFA1101" s="693"/>
    </row>
    <row r="1102" spans="1:44 16381:16381" s="694" customFormat="1" ht="14.1" customHeight="1" x14ac:dyDescent="0.15">
      <c r="A1102" s="224"/>
      <c r="B1102" s="94" t="s">
        <v>6135</v>
      </c>
      <c r="C1102" s="201"/>
      <c r="D1102" s="201"/>
      <c r="E1102" s="201"/>
      <c r="F1102" s="201"/>
      <c r="G1102" s="201"/>
      <c r="H1102" s="566"/>
      <c r="I1102" s="567"/>
      <c r="J1102" s="567"/>
      <c r="K1102" s="567"/>
      <c r="L1102" s="567"/>
      <c r="M1102" s="567"/>
      <c r="N1102" s="567"/>
      <c r="O1102" s="567"/>
      <c r="P1102" s="567"/>
      <c r="Q1102" s="567"/>
      <c r="R1102" s="567"/>
      <c r="S1102" s="567"/>
      <c r="T1102" s="567"/>
      <c r="U1102" s="567"/>
      <c r="V1102" s="567"/>
      <c r="W1102" s="567"/>
      <c r="X1102" s="567"/>
      <c r="Y1102" s="567"/>
      <c r="Z1102" s="568"/>
      <c r="AA1102" s="201"/>
      <c r="AB1102" s="201"/>
      <c r="AC1102" s="201"/>
      <c r="AD1102" s="201"/>
      <c r="AE1102" s="201"/>
      <c r="AF1102" s="201"/>
      <c r="AG1102" s="201"/>
      <c r="AH1102" s="201"/>
      <c r="AI1102" s="201"/>
      <c r="AJ1102" s="201"/>
      <c r="AK1102" s="551"/>
      <c r="AL1102" s="551"/>
      <c r="AM1102" s="64"/>
      <c r="AN1102" s="64"/>
      <c r="AO1102" s="64"/>
      <c r="AP1102" s="64"/>
      <c r="AQ1102" s="64"/>
      <c r="AR1102" s="693"/>
      <c r="XFA1102" s="693"/>
    </row>
    <row r="1103" spans="1:44 16381:16381" s="698" customFormat="1" ht="14.1" customHeight="1" x14ac:dyDescent="0.15">
      <c r="A1103" s="112" t="s">
        <v>4599</v>
      </c>
      <c r="B1103" s="165" t="s">
        <v>4600</v>
      </c>
      <c r="C1103" s="199">
        <f t="shared" ref="C1103" si="238">SUM(D1103+G1103)</f>
        <v>0</v>
      </c>
      <c r="D1103" s="203">
        <f t="shared" ref="D1103" si="239">SUM(E1103:F1103)</f>
        <v>0</v>
      </c>
      <c r="E1103" s="78"/>
      <c r="F1103" s="78"/>
      <c r="G1103" s="78"/>
      <c r="H1103" s="79"/>
      <c r="I1103" s="79"/>
      <c r="J1103" s="79"/>
      <c r="K1103" s="79"/>
      <c r="L1103" s="79"/>
      <c r="M1103" s="79"/>
      <c r="N1103" s="79"/>
      <c r="O1103" s="79"/>
      <c r="P1103" s="79"/>
      <c r="Q1103" s="79"/>
      <c r="R1103" s="79"/>
      <c r="S1103" s="79"/>
      <c r="T1103" s="79"/>
      <c r="U1103" s="79"/>
      <c r="V1103" s="79"/>
      <c r="W1103" s="79"/>
      <c r="X1103" s="79"/>
      <c r="Y1103" s="79"/>
      <c r="Z1103" s="79"/>
      <c r="AA1103" s="78"/>
      <c r="AB1103" s="78"/>
      <c r="AC1103" s="78"/>
      <c r="AD1103" s="78"/>
      <c r="AE1103" s="78"/>
      <c r="AF1103" s="78"/>
      <c r="AG1103" s="78"/>
      <c r="AH1103" s="78"/>
      <c r="AI1103" s="78"/>
      <c r="AJ1103" s="78"/>
      <c r="AK1103" s="645">
        <v>4223740</v>
      </c>
      <c r="AL1103" s="651">
        <f>AK1103*E1103</f>
        <v>0</v>
      </c>
      <c r="AM1103" s="64"/>
      <c r="AN1103" s="64" t="s">
        <v>547</v>
      </c>
      <c r="AO1103" s="64"/>
      <c r="AP1103" s="64"/>
      <c r="AQ1103" s="64"/>
      <c r="AR1103" s="697"/>
      <c r="XFA1103" s="697"/>
    </row>
    <row r="1104" spans="1:44 16381:16381" s="694" customFormat="1" ht="14.1" customHeight="1" x14ac:dyDescent="0.15">
      <c r="A1104" s="224"/>
      <c r="B1104" s="94" t="s">
        <v>384</v>
      </c>
      <c r="C1104" s="201">
        <f>SUM(C1103)</f>
        <v>0</v>
      </c>
      <c r="D1104" s="201">
        <f t="shared" ref="D1104:G1104" si="240">SUM(D1103)</f>
        <v>0</v>
      </c>
      <c r="E1104" s="201">
        <f t="shared" si="240"/>
        <v>0</v>
      </c>
      <c r="F1104" s="201">
        <f t="shared" si="240"/>
        <v>0</v>
      </c>
      <c r="G1104" s="201">
        <f t="shared" si="240"/>
        <v>0</v>
      </c>
      <c r="H1104" s="566"/>
      <c r="I1104" s="567"/>
      <c r="J1104" s="567"/>
      <c r="K1104" s="567"/>
      <c r="L1104" s="567"/>
      <c r="M1104" s="567"/>
      <c r="N1104" s="567"/>
      <c r="O1104" s="567"/>
      <c r="P1104" s="567"/>
      <c r="Q1104" s="567"/>
      <c r="R1104" s="567"/>
      <c r="S1104" s="567"/>
      <c r="T1104" s="567"/>
      <c r="U1104" s="567"/>
      <c r="V1104" s="567"/>
      <c r="W1104" s="567"/>
      <c r="X1104" s="567"/>
      <c r="Y1104" s="567"/>
      <c r="Z1104" s="568"/>
      <c r="AA1104" s="201">
        <f>SUM(AA1103)</f>
        <v>0</v>
      </c>
      <c r="AB1104" s="201">
        <f t="shared" ref="AB1104:AL1104" si="241">SUM(AB1103)</f>
        <v>0</v>
      </c>
      <c r="AC1104" s="201">
        <f t="shared" si="241"/>
        <v>0</v>
      </c>
      <c r="AD1104" s="201">
        <f t="shared" si="241"/>
        <v>0</v>
      </c>
      <c r="AE1104" s="201">
        <f t="shared" si="241"/>
        <v>0</v>
      </c>
      <c r="AF1104" s="201">
        <f t="shared" si="241"/>
        <v>0</v>
      </c>
      <c r="AG1104" s="201">
        <f t="shared" si="241"/>
        <v>0</v>
      </c>
      <c r="AH1104" s="201">
        <f t="shared" si="241"/>
        <v>0</v>
      </c>
      <c r="AI1104" s="201">
        <f t="shared" si="241"/>
        <v>0</v>
      </c>
      <c r="AJ1104" s="201">
        <f t="shared" si="241"/>
        <v>0</v>
      </c>
      <c r="AK1104" s="201"/>
      <c r="AL1104" s="240">
        <f t="shared" si="241"/>
        <v>0</v>
      </c>
      <c r="AM1104" s="64"/>
      <c r="AN1104" s="64"/>
      <c r="AO1104" s="64"/>
      <c r="AP1104" s="64"/>
      <c r="AQ1104" s="64"/>
      <c r="AR1104" s="693"/>
      <c r="XFA1104" s="693"/>
    </row>
    <row r="1105" spans="1:44 16381:16381" s="694" customFormat="1" ht="14.1" customHeight="1" x14ac:dyDescent="0.15">
      <c r="A1105" s="224"/>
      <c r="B1105" s="96" t="s">
        <v>1589</v>
      </c>
      <c r="C1105" s="199"/>
      <c r="D1105" s="199"/>
      <c r="E1105" s="199"/>
      <c r="F1105" s="199"/>
      <c r="G1105" s="199"/>
      <c r="H1105" s="199"/>
      <c r="I1105" s="199"/>
      <c r="J1105" s="199"/>
      <c r="K1105" s="199"/>
      <c r="L1105" s="199"/>
      <c r="M1105" s="199"/>
      <c r="N1105" s="199"/>
      <c r="O1105" s="199"/>
      <c r="P1105" s="199"/>
      <c r="Q1105" s="199"/>
      <c r="R1105" s="199"/>
      <c r="S1105" s="199"/>
      <c r="T1105" s="199"/>
      <c r="U1105" s="199"/>
      <c r="V1105" s="199"/>
      <c r="W1105" s="199"/>
      <c r="X1105" s="199"/>
      <c r="Y1105" s="199"/>
      <c r="Z1105" s="199"/>
      <c r="AA1105" s="199"/>
      <c r="AB1105" s="199"/>
      <c r="AC1105" s="199"/>
      <c r="AD1105" s="199"/>
      <c r="AE1105" s="199"/>
      <c r="AF1105" s="199"/>
      <c r="AG1105" s="199"/>
      <c r="AH1105" s="199"/>
      <c r="AI1105" s="199"/>
      <c r="AJ1105" s="199"/>
      <c r="AK1105" s="199"/>
      <c r="AL1105" s="199"/>
      <c r="AM1105" s="64"/>
      <c r="AN1105" s="64"/>
      <c r="AO1105" s="64"/>
      <c r="AP1105" s="64"/>
      <c r="AQ1105" s="64"/>
      <c r="AR1105" s="693"/>
      <c r="XFA1105" s="693"/>
    </row>
    <row r="1106" spans="1:44 16381:16381" s="707" customFormat="1" ht="14.1" customHeight="1" x14ac:dyDescent="0.2">
      <c r="A1106" s="565" t="s">
        <v>3306</v>
      </c>
      <c r="B1106" s="118" t="s">
        <v>3316</v>
      </c>
      <c r="C1106" s="199">
        <f>SUM(D1106+G1106)</f>
        <v>0</v>
      </c>
      <c r="D1106" s="203">
        <f>SUM(E1106:F1106)</f>
        <v>0</v>
      </c>
      <c r="E1106" s="78"/>
      <c r="F1106" s="78"/>
      <c r="G1106" s="78"/>
      <c r="H1106" s="79"/>
      <c r="I1106" s="79"/>
      <c r="J1106" s="79"/>
      <c r="K1106" s="79"/>
      <c r="L1106" s="79"/>
      <c r="M1106" s="79"/>
      <c r="N1106" s="79"/>
      <c r="O1106" s="79"/>
      <c r="P1106" s="79"/>
      <c r="Q1106" s="79"/>
      <c r="R1106" s="79"/>
      <c r="S1106" s="79"/>
      <c r="T1106" s="79"/>
      <c r="U1106" s="79"/>
      <c r="V1106" s="79"/>
      <c r="W1106" s="79"/>
      <c r="X1106" s="79"/>
      <c r="Y1106" s="79"/>
      <c r="Z1106" s="79"/>
      <c r="AA1106" s="78"/>
      <c r="AB1106" s="78"/>
      <c r="AC1106" s="78"/>
      <c r="AD1106" s="78"/>
      <c r="AE1106" s="78"/>
      <c r="AF1106" s="78"/>
      <c r="AG1106" s="78"/>
      <c r="AH1106" s="78"/>
      <c r="AI1106" s="78"/>
      <c r="AJ1106" s="78"/>
      <c r="AK1106" s="589">
        <v>3170</v>
      </c>
      <c r="AL1106" s="228">
        <f t="shared" ref="AL1106:AL1118" si="242">AK1106*E1106</f>
        <v>0</v>
      </c>
      <c r="AM1106" s="64"/>
      <c r="AN1106" s="64" t="s">
        <v>547</v>
      </c>
      <c r="AO1106" s="64"/>
      <c r="AP1106" s="64"/>
      <c r="AQ1106" s="64"/>
      <c r="AR1106" s="706"/>
      <c r="XFA1106" s="706"/>
    </row>
    <row r="1107" spans="1:44 16381:16381" s="707" customFormat="1" ht="14.1" customHeight="1" x14ac:dyDescent="0.15">
      <c r="A1107" s="565" t="s">
        <v>6111</v>
      </c>
      <c r="B1107" s="118" t="s">
        <v>3317</v>
      </c>
      <c r="C1107" s="199">
        <f>SUM(D1107+G1107)</f>
        <v>0</v>
      </c>
      <c r="D1107" s="203">
        <f t="shared" ref="D1107:D1118" si="243">SUM(E1107:F1107)</f>
        <v>0</v>
      </c>
      <c r="E1107" s="78"/>
      <c r="F1107" s="78"/>
      <c r="G1107" s="78"/>
      <c r="H1107" s="79"/>
      <c r="I1107" s="79"/>
      <c r="J1107" s="79"/>
      <c r="K1107" s="79"/>
      <c r="L1107" s="79"/>
      <c r="M1107" s="79"/>
      <c r="N1107" s="79"/>
      <c r="O1107" s="79"/>
      <c r="P1107" s="79"/>
      <c r="Q1107" s="79"/>
      <c r="R1107" s="79"/>
      <c r="S1107" s="79"/>
      <c r="T1107" s="79"/>
      <c r="U1107" s="79"/>
      <c r="V1107" s="79"/>
      <c r="W1107" s="79"/>
      <c r="X1107" s="79"/>
      <c r="Y1107" s="79"/>
      <c r="Z1107" s="79"/>
      <c r="AA1107" s="78"/>
      <c r="AB1107" s="78"/>
      <c r="AC1107" s="78"/>
      <c r="AD1107" s="78"/>
      <c r="AE1107" s="78"/>
      <c r="AF1107" s="78"/>
      <c r="AG1107" s="78"/>
      <c r="AH1107" s="78"/>
      <c r="AI1107" s="78"/>
      <c r="AJ1107" s="78"/>
      <c r="AK1107" s="645">
        <v>10710</v>
      </c>
      <c r="AL1107" s="228">
        <f t="shared" si="242"/>
        <v>0</v>
      </c>
      <c r="AM1107" s="64"/>
      <c r="AN1107" s="64"/>
      <c r="AO1107" s="64"/>
      <c r="AP1107" s="64"/>
      <c r="AQ1107" s="64"/>
      <c r="AR1107" s="706"/>
      <c r="XFA1107" s="706"/>
    </row>
    <row r="1108" spans="1:44 16381:16381" s="707" customFormat="1" ht="14.1" customHeight="1" x14ac:dyDescent="0.15">
      <c r="A1108" s="190" t="s">
        <v>3307</v>
      </c>
      <c r="B1108" s="118" t="s">
        <v>3318</v>
      </c>
      <c r="C1108" s="199">
        <f t="shared" ref="C1108:C1118" si="244">SUM(D1108+G1108)</f>
        <v>0</v>
      </c>
      <c r="D1108" s="203">
        <f t="shared" si="243"/>
        <v>0</v>
      </c>
      <c r="E1108" s="78"/>
      <c r="F1108" s="78"/>
      <c r="G1108" s="78"/>
      <c r="H1108" s="79"/>
      <c r="I1108" s="79"/>
      <c r="J1108" s="79"/>
      <c r="K1108" s="79"/>
      <c r="L1108" s="79"/>
      <c r="M1108" s="79"/>
      <c r="N1108" s="79"/>
      <c r="O1108" s="79"/>
      <c r="P1108" s="79"/>
      <c r="Q1108" s="79"/>
      <c r="R1108" s="79"/>
      <c r="S1108" s="79"/>
      <c r="T1108" s="79"/>
      <c r="U1108" s="79"/>
      <c r="V1108" s="79"/>
      <c r="W1108" s="79"/>
      <c r="X1108" s="79"/>
      <c r="Y1108" s="79"/>
      <c r="Z1108" s="79"/>
      <c r="AA1108" s="78"/>
      <c r="AB1108" s="78"/>
      <c r="AC1108" s="78"/>
      <c r="AD1108" s="78"/>
      <c r="AE1108" s="78"/>
      <c r="AF1108" s="78"/>
      <c r="AG1108" s="78"/>
      <c r="AH1108" s="78"/>
      <c r="AI1108" s="78"/>
      <c r="AJ1108" s="78"/>
      <c r="AK1108" s="645">
        <v>20210</v>
      </c>
      <c r="AL1108" s="228">
        <f t="shared" si="242"/>
        <v>0</v>
      </c>
      <c r="AM1108" s="64"/>
      <c r="AN1108" s="64"/>
      <c r="AO1108" s="64"/>
      <c r="AP1108" s="64"/>
      <c r="AQ1108" s="64"/>
      <c r="AR1108" s="706"/>
      <c r="XFA1108" s="706"/>
    </row>
    <row r="1109" spans="1:44 16381:16381" s="707" customFormat="1" ht="14.1" customHeight="1" x14ac:dyDescent="0.15">
      <c r="A1109" s="190" t="s">
        <v>4109</v>
      </c>
      <c r="B1109" s="118" t="s">
        <v>4110</v>
      </c>
      <c r="C1109" s="199">
        <f t="shared" ref="C1109:C1111" si="245">SUM(D1109+G1109)</f>
        <v>0</v>
      </c>
      <c r="D1109" s="203">
        <f t="shared" ref="D1109:D1110" si="246">SUM(E1109:F1109)</f>
        <v>0</v>
      </c>
      <c r="E1109" s="78"/>
      <c r="F1109" s="78"/>
      <c r="G1109" s="78"/>
      <c r="H1109" s="79"/>
      <c r="I1109" s="79"/>
      <c r="J1109" s="79"/>
      <c r="K1109" s="79"/>
      <c r="L1109" s="79"/>
      <c r="M1109" s="79"/>
      <c r="N1109" s="79"/>
      <c r="O1109" s="79"/>
      <c r="P1109" s="79"/>
      <c r="Q1109" s="79"/>
      <c r="R1109" s="79"/>
      <c r="S1109" s="79"/>
      <c r="T1109" s="79"/>
      <c r="U1109" s="79"/>
      <c r="V1109" s="79"/>
      <c r="W1109" s="79"/>
      <c r="X1109" s="79"/>
      <c r="Y1109" s="79"/>
      <c r="Z1109" s="79"/>
      <c r="AA1109" s="78"/>
      <c r="AB1109" s="78"/>
      <c r="AC1109" s="78"/>
      <c r="AD1109" s="78"/>
      <c r="AE1109" s="78"/>
      <c r="AF1109" s="78"/>
      <c r="AG1109" s="78"/>
      <c r="AH1109" s="78"/>
      <c r="AI1109" s="78"/>
      <c r="AJ1109" s="78"/>
      <c r="AK1109" s="645">
        <v>9780</v>
      </c>
      <c r="AL1109" s="228">
        <f t="shared" si="242"/>
        <v>0</v>
      </c>
      <c r="AM1109" s="64"/>
      <c r="AN1109" s="64"/>
      <c r="AO1109" s="64"/>
      <c r="AP1109" s="64"/>
      <c r="AQ1109" s="64"/>
      <c r="AR1109" s="706"/>
      <c r="XFA1109" s="706"/>
    </row>
    <row r="1110" spans="1:44 16381:16381" s="707" customFormat="1" ht="14.1" customHeight="1" x14ac:dyDescent="0.15">
      <c r="A1110" s="190" t="s">
        <v>4111</v>
      </c>
      <c r="B1110" s="118" t="s">
        <v>4112</v>
      </c>
      <c r="C1110" s="199">
        <f>SUM(D1110+G1110)</f>
        <v>0</v>
      </c>
      <c r="D1110" s="203">
        <f t="shared" si="246"/>
        <v>0</v>
      </c>
      <c r="E1110" s="78"/>
      <c r="F1110" s="78"/>
      <c r="G1110" s="78"/>
      <c r="H1110" s="79"/>
      <c r="I1110" s="79"/>
      <c r="J1110" s="79"/>
      <c r="K1110" s="79"/>
      <c r="L1110" s="79"/>
      <c r="M1110" s="79"/>
      <c r="N1110" s="79"/>
      <c r="O1110" s="79"/>
      <c r="P1110" s="79"/>
      <c r="Q1110" s="79"/>
      <c r="R1110" s="79"/>
      <c r="S1110" s="79"/>
      <c r="T1110" s="79"/>
      <c r="U1110" s="79"/>
      <c r="V1110" s="79"/>
      <c r="W1110" s="79"/>
      <c r="X1110" s="79"/>
      <c r="Y1110" s="79"/>
      <c r="Z1110" s="79"/>
      <c r="AA1110" s="78"/>
      <c r="AB1110" s="78"/>
      <c r="AC1110" s="78"/>
      <c r="AD1110" s="78"/>
      <c r="AE1110" s="78"/>
      <c r="AF1110" s="78"/>
      <c r="AG1110" s="78"/>
      <c r="AH1110" s="78"/>
      <c r="AI1110" s="78"/>
      <c r="AJ1110" s="78"/>
      <c r="AK1110" s="645">
        <v>12270</v>
      </c>
      <c r="AL1110" s="228">
        <f t="shared" si="242"/>
        <v>0</v>
      </c>
      <c r="AM1110" s="64"/>
      <c r="AN1110" s="64"/>
      <c r="AO1110" s="64"/>
      <c r="AP1110" s="64"/>
      <c r="AQ1110" s="64"/>
      <c r="AR1110" s="706"/>
      <c r="XFA1110" s="706"/>
    </row>
    <row r="1111" spans="1:44 16381:16381" s="707" customFormat="1" ht="14.1" customHeight="1" x14ac:dyDescent="0.15">
      <c r="A1111" s="190" t="s">
        <v>3308</v>
      </c>
      <c r="B1111" s="118" t="s">
        <v>3319</v>
      </c>
      <c r="C1111" s="199">
        <f t="shared" si="245"/>
        <v>0</v>
      </c>
      <c r="D1111" s="203">
        <f>SUM(E1111:F1111)</f>
        <v>0</v>
      </c>
      <c r="E1111" s="78"/>
      <c r="F1111" s="78"/>
      <c r="G1111" s="78"/>
      <c r="H1111" s="79"/>
      <c r="I1111" s="79"/>
      <c r="J1111" s="79"/>
      <c r="K1111" s="79"/>
      <c r="L1111" s="79"/>
      <c r="M1111" s="79"/>
      <c r="N1111" s="79"/>
      <c r="O1111" s="79"/>
      <c r="P1111" s="79"/>
      <c r="Q1111" s="79"/>
      <c r="R1111" s="79"/>
      <c r="S1111" s="79"/>
      <c r="T1111" s="79"/>
      <c r="U1111" s="79"/>
      <c r="V1111" s="79"/>
      <c r="W1111" s="79"/>
      <c r="X1111" s="79"/>
      <c r="Y1111" s="79"/>
      <c r="Z1111" s="79"/>
      <c r="AA1111" s="78"/>
      <c r="AB1111" s="78"/>
      <c r="AC1111" s="78"/>
      <c r="AD1111" s="78"/>
      <c r="AE1111" s="78"/>
      <c r="AF1111" s="78"/>
      <c r="AG1111" s="78"/>
      <c r="AH1111" s="78"/>
      <c r="AI1111" s="78"/>
      <c r="AJ1111" s="78"/>
      <c r="AK1111" s="645">
        <v>8640</v>
      </c>
      <c r="AL1111" s="228">
        <f t="shared" si="242"/>
        <v>0</v>
      </c>
      <c r="AM1111" s="64"/>
      <c r="AN1111" s="64"/>
      <c r="AO1111" s="64"/>
      <c r="AP1111" s="64"/>
      <c r="AQ1111" s="64"/>
      <c r="AR1111" s="706"/>
      <c r="XFA1111" s="706"/>
    </row>
    <row r="1112" spans="1:44 16381:16381" s="707" customFormat="1" ht="14.1" customHeight="1" x14ac:dyDescent="0.15">
      <c r="A1112" s="190" t="s">
        <v>3309</v>
      </c>
      <c r="B1112" s="118" t="s">
        <v>3320</v>
      </c>
      <c r="C1112" s="199">
        <f t="shared" si="244"/>
        <v>0</v>
      </c>
      <c r="D1112" s="203">
        <f t="shared" si="243"/>
        <v>0</v>
      </c>
      <c r="E1112" s="78"/>
      <c r="F1112" s="78"/>
      <c r="G1112" s="78"/>
      <c r="H1112" s="79"/>
      <c r="I1112" s="79"/>
      <c r="J1112" s="79"/>
      <c r="K1112" s="79"/>
      <c r="L1112" s="79"/>
      <c r="M1112" s="79"/>
      <c r="N1112" s="79"/>
      <c r="O1112" s="79"/>
      <c r="P1112" s="79"/>
      <c r="Q1112" s="79"/>
      <c r="R1112" s="79"/>
      <c r="S1112" s="79"/>
      <c r="T1112" s="79"/>
      <c r="U1112" s="79"/>
      <c r="V1112" s="79"/>
      <c r="W1112" s="79"/>
      <c r="X1112" s="79"/>
      <c r="Y1112" s="79"/>
      <c r="Z1112" s="79"/>
      <c r="AA1112" s="78"/>
      <c r="AB1112" s="78"/>
      <c r="AC1112" s="78"/>
      <c r="AD1112" s="78"/>
      <c r="AE1112" s="78"/>
      <c r="AF1112" s="78"/>
      <c r="AG1112" s="78"/>
      <c r="AH1112" s="78"/>
      <c r="AI1112" s="78"/>
      <c r="AJ1112" s="78"/>
      <c r="AK1112" s="645">
        <v>7940</v>
      </c>
      <c r="AL1112" s="228">
        <f t="shared" si="242"/>
        <v>0</v>
      </c>
      <c r="AM1112" s="64"/>
      <c r="AN1112" s="64"/>
      <c r="AO1112" s="64"/>
      <c r="AP1112" s="64"/>
      <c r="AQ1112" s="64"/>
      <c r="AR1112" s="706"/>
      <c r="XFA1112" s="706"/>
    </row>
    <row r="1113" spans="1:44 16381:16381" s="707" customFormat="1" ht="14.1" customHeight="1" x14ac:dyDescent="0.15">
      <c r="A1113" s="190" t="s">
        <v>3310</v>
      </c>
      <c r="B1113" s="118" t="s">
        <v>3321</v>
      </c>
      <c r="C1113" s="202">
        <f t="shared" si="244"/>
        <v>0</v>
      </c>
      <c r="D1113" s="203">
        <f t="shared" si="243"/>
        <v>0</v>
      </c>
      <c r="E1113" s="78"/>
      <c r="F1113" s="78"/>
      <c r="G1113" s="78"/>
      <c r="H1113" s="79"/>
      <c r="I1113" s="79"/>
      <c r="J1113" s="79"/>
      <c r="K1113" s="79"/>
      <c r="L1113" s="79"/>
      <c r="M1113" s="79"/>
      <c r="N1113" s="79"/>
      <c r="O1113" s="79"/>
      <c r="P1113" s="79"/>
      <c r="Q1113" s="79"/>
      <c r="R1113" s="79"/>
      <c r="S1113" s="79"/>
      <c r="T1113" s="79"/>
      <c r="U1113" s="79"/>
      <c r="V1113" s="79"/>
      <c r="W1113" s="79"/>
      <c r="X1113" s="79"/>
      <c r="Y1113" s="79"/>
      <c r="Z1113" s="79"/>
      <c r="AA1113" s="78"/>
      <c r="AB1113" s="78"/>
      <c r="AC1113" s="78"/>
      <c r="AD1113" s="78"/>
      <c r="AE1113" s="78"/>
      <c r="AF1113" s="78"/>
      <c r="AG1113" s="78"/>
      <c r="AH1113" s="78"/>
      <c r="AI1113" s="78"/>
      <c r="AJ1113" s="78"/>
      <c r="AK1113" s="645">
        <v>4040</v>
      </c>
      <c r="AL1113" s="228">
        <f t="shared" si="242"/>
        <v>0</v>
      </c>
      <c r="AM1113" s="64"/>
      <c r="AN1113" s="64"/>
      <c r="AO1113" s="64"/>
      <c r="AP1113" s="64"/>
      <c r="AQ1113" s="64"/>
      <c r="AR1113" s="706"/>
      <c r="XFA1113" s="706"/>
    </row>
    <row r="1114" spans="1:44 16381:16381" s="707" customFormat="1" ht="14.1" customHeight="1" x14ac:dyDescent="0.15">
      <c r="A1114" s="190" t="s">
        <v>3311</v>
      </c>
      <c r="B1114" s="118" t="s">
        <v>3322</v>
      </c>
      <c r="C1114" s="199">
        <f t="shared" si="244"/>
        <v>0</v>
      </c>
      <c r="D1114" s="203">
        <f t="shared" si="243"/>
        <v>0</v>
      </c>
      <c r="E1114" s="78"/>
      <c r="F1114" s="78"/>
      <c r="G1114" s="78"/>
      <c r="H1114" s="79"/>
      <c r="I1114" s="79"/>
      <c r="J1114" s="79"/>
      <c r="K1114" s="79"/>
      <c r="L1114" s="79"/>
      <c r="M1114" s="79"/>
      <c r="N1114" s="79"/>
      <c r="O1114" s="79"/>
      <c r="P1114" s="79"/>
      <c r="Q1114" s="79"/>
      <c r="R1114" s="79"/>
      <c r="S1114" s="79"/>
      <c r="T1114" s="79"/>
      <c r="U1114" s="79"/>
      <c r="V1114" s="79"/>
      <c r="W1114" s="79"/>
      <c r="X1114" s="79"/>
      <c r="Y1114" s="79"/>
      <c r="Z1114" s="79"/>
      <c r="AA1114" s="78"/>
      <c r="AB1114" s="78"/>
      <c r="AC1114" s="78"/>
      <c r="AD1114" s="78"/>
      <c r="AE1114" s="78"/>
      <c r="AF1114" s="78"/>
      <c r="AG1114" s="78"/>
      <c r="AH1114" s="78"/>
      <c r="AI1114" s="78"/>
      <c r="AJ1114" s="78"/>
      <c r="AK1114" s="645">
        <v>2690</v>
      </c>
      <c r="AL1114" s="228">
        <f t="shared" si="242"/>
        <v>0</v>
      </c>
      <c r="AM1114" s="64"/>
      <c r="AN1114" s="64"/>
      <c r="AO1114" s="64"/>
      <c r="AP1114" s="64"/>
      <c r="AQ1114" s="64"/>
      <c r="AR1114" s="706"/>
      <c r="XFA1114" s="706"/>
    </row>
    <row r="1115" spans="1:44 16381:16381" s="707" customFormat="1" ht="14.1" customHeight="1" x14ac:dyDescent="0.15">
      <c r="A1115" s="190" t="s">
        <v>3312</v>
      </c>
      <c r="B1115" s="118" t="s">
        <v>3323</v>
      </c>
      <c r="C1115" s="199">
        <f t="shared" si="244"/>
        <v>0</v>
      </c>
      <c r="D1115" s="203">
        <f t="shared" si="243"/>
        <v>0</v>
      </c>
      <c r="E1115" s="78"/>
      <c r="F1115" s="78"/>
      <c r="G1115" s="78"/>
      <c r="H1115" s="79"/>
      <c r="I1115" s="79"/>
      <c r="J1115" s="79"/>
      <c r="K1115" s="79"/>
      <c r="L1115" s="79"/>
      <c r="M1115" s="79"/>
      <c r="N1115" s="79"/>
      <c r="O1115" s="79"/>
      <c r="P1115" s="79"/>
      <c r="Q1115" s="79"/>
      <c r="R1115" s="79"/>
      <c r="S1115" s="79"/>
      <c r="T1115" s="79"/>
      <c r="U1115" s="79"/>
      <c r="V1115" s="79"/>
      <c r="W1115" s="79"/>
      <c r="X1115" s="79"/>
      <c r="Y1115" s="79"/>
      <c r="Z1115" s="79"/>
      <c r="AA1115" s="78"/>
      <c r="AB1115" s="78"/>
      <c r="AC1115" s="78"/>
      <c r="AD1115" s="78"/>
      <c r="AE1115" s="78"/>
      <c r="AF1115" s="78"/>
      <c r="AG1115" s="78"/>
      <c r="AH1115" s="78"/>
      <c r="AI1115" s="78"/>
      <c r="AJ1115" s="78"/>
      <c r="AK1115" s="645">
        <v>8310</v>
      </c>
      <c r="AL1115" s="228">
        <f t="shared" si="242"/>
        <v>0</v>
      </c>
      <c r="AM1115" s="64"/>
      <c r="AN1115" s="64"/>
      <c r="AO1115" s="64"/>
      <c r="AP1115" s="64"/>
      <c r="AQ1115" s="64"/>
      <c r="AR1115" s="706"/>
      <c r="XFA1115" s="706"/>
    </row>
    <row r="1116" spans="1:44 16381:16381" s="707" customFormat="1" ht="14.1" customHeight="1" x14ac:dyDescent="0.15">
      <c r="A1116" s="190" t="s">
        <v>3313</v>
      </c>
      <c r="B1116" s="118" t="s">
        <v>3324</v>
      </c>
      <c r="C1116" s="199">
        <f t="shared" si="244"/>
        <v>0</v>
      </c>
      <c r="D1116" s="203">
        <f t="shared" si="243"/>
        <v>0</v>
      </c>
      <c r="E1116" s="78"/>
      <c r="F1116" s="78"/>
      <c r="G1116" s="78"/>
      <c r="H1116" s="79"/>
      <c r="I1116" s="79"/>
      <c r="J1116" s="79"/>
      <c r="K1116" s="79"/>
      <c r="L1116" s="79"/>
      <c r="M1116" s="79"/>
      <c r="N1116" s="79"/>
      <c r="O1116" s="79"/>
      <c r="P1116" s="79"/>
      <c r="Q1116" s="79"/>
      <c r="R1116" s="79"/>
      <c r="S1116" s="79"/>
      <c r="T1116" s="79"/>
      <c r="U1116" s="79"/>
      <c r="V1116" s="79"/>
      <c r="W1116" s="79"/>
      <c r="X1116" s="79"/>
      <c r="Y1116" s="79"/>
      <c r="Z1116" s="79"/>
      <c r="AA1116" s="78"/>
      <c r="AB1116" s="78"/>
      <c r="AC1116" s="78"/>
      <c r="AD1116" s="78"/>
      <c r="AE1116" s="78"/>
      <c r="AF1116" s="78"/>
      <c r="AG1116" s="78"/>
      <c r="AH1116" s="78"/>
      <c r="AI1116" s="78"/>
      <c r="AJ1116" s="78"/>
      <c r="AK1116" s="645">
        <v>7350</v>
      </c>
      <c r="AL1116" s="228">
        <f t="shared" si="242"/>
        <v>0</v>
      </c>
      <c r="AM1116" s="64"/>
      <c r="AN1116" s="64"/>
      <c r="AO1116" s="64"/>
      <c r="AP1116" s="64"/>
      <c r="AQ1116" s="64"/>
      <c r="AR1116" s="706"/>
      <c r="XFA1116" s="706"/>
    </row>
    <row r="1117" spans="1:44 16381:16381" s="707" customFormat="1" ht="14.1" customHeight="1" x14ac:dyDescent="0.15">
      <c r="A1117" s="190" t="s">
        <v>3314</v>
      </c>
      <c r="B1117" s="118" t="s">
        <v>3325</v>
      </c>
      <c r="C1117" s="199">
        <f t="shared" si="244"/>
        <v>0</v>
      </c>
      <c r="D1117" s="203">
        <f t="shared" si="243"/>
        <v>0</v>
      </c>
      <c r="E1117" s="78"/>
      <c r="F1117" s="78"/>
      <c r="G1117" s="78"/>
      <c r="H1117" s="79"/>
      <c r="I1117" s="79"/>
      <c r="J1117" s="79"/>
      <c r="K1117" s="79"/>
      <c r="L1117" s="79"/>
      <c r="M1117" s="79"/>
      <c r="N1117" s="79"/>
      <c r="O1117" s="79"/>
      <c r="P1117" s="79"/>
      <c r="Q1117" s="79"/>
      <c r="R1117" s="79"/>
      <c r="S1117" s="79"/>
      <c r="T1117" s="79"/>
      <c r="U1117" s="79"/>
      <c r="V1117" s="79"/>
      <c r="W1117" s="79"/>
      <c r="X1117" s="79"/>
      <c r="Y1117" s="79"/>
      <c r="Z1117" s="79"/>
      <c r="AA1117" s="78"/>
      <c r="AB1117" s="78"/>
      <c r="AC1117" s="78"/>
      <c r="AD1117" s="78"/>
      <c r="AE1117" s="78"/>
      <c r="AF1117" s="78"/>
      <c r="AG1117" s="78"/>
      <c r="AH1117" s="78"/>
      <c r="AI1117" s="78"/>
      <c r="AJ1117" s="78"/>
      <c r="AK1117" s="645">
        <v>6750</v>
      </c>
      <c r="AL1117" s="228">
        <f t="shared" si="242"/>
        <v>0</v>
      </c>
      <c r="AM1117" s="64"/>
      <c r="AN1117" s="64"/>
      <c r="AO1117" s="64"/>
      <c r="AP1117" s="64"/>
      <c r="AQ1117" s="64"/>
      <c r="AR1117" s="706"/>
      <c r="XFA1117" s="706"/>
    </row>
    <row r="1118" spans="1:44 16381:16381" s="707" customFormat="1" ht="21" x14ac:dyDescent="0.15">
      <c r="A1118" s="190" t="s">
        <v>3315</v>
      </c>
      <c r="B1118" s="118" t="s">
        <v>3326</v>
      </c>
      <c r="C1118" s="202">
        <f t="shared" si="244"/>
        <v>0</v>
      </c>
      <c r="D1118" s="203">
        <f t="shared" si="243"/>
        <v>0</v>
      </c>
      <c r="E1118" s="78"/>
      <c r="F1118" s="78"/>
      <c r="G1118" s="78"/>
      <c r="H1118" s="79"/>
      <c r="I1118" s="79"/>
      <c r="J1118" s="79"/>
      <c r="K1118" s="79"/>
      <c r="L1118" s="79"/>
      <c r="M1118" s="79"/>
      <c r="N1118" s="79"/>
      <c r="O1118" s="79"/>
      <c r="P1118" s="79"/>
      <c r="Q1118" s="79"/>
      <c r="R1118" s="79"/>
      <c r="S1118" s="79"/>
      <c r="T1118" s="79"/>
      <c r="U1118" s="79"/>
      <c r="V1118" s="79"/>
      <c r="W1118" s="79"/>
      <c r="X1118" s="79"/>
      <c r="Y1118" s="79"/>
      <c r="Z1118" s="79"/>
      <c r="AA1118" s="78"/>
      <c r="AB1118" s="78"/>
      <c r="AC1118" s="78"/>
      <c r="AD1118" s="78"/>
      <c r="AE1118" s="78"/>
      <c r="AF1118" s="78"/>
      <c r="AG1118" s="78"/>
      <c r="AH1118" s="78"/>
      <c r="AI1118" s="78"/>
      <c r="AJ1118" s="78"/>
      <c r="AK1118" s="645">
        <v>3430</v>
      </c>
      <c r="AL1118" s="228">
        <f t="shared" si="242"/>
        <v>0</v>
      </c>
      <c r="AM1118" s="64"/>
      <c r="AN1118" s="64" t="s">
        <v>547</v>
      </c>
      <c r="AO1118" s="64"/>
      <c r="AP1118" s="64"/>
      <c r="AQ1118" s="64"/>
      <c r="AR1118" s="706"/>
      <c r="XFA1118" s="706"/>
    </row>
    <row r="1119" spans="1:44 16381:16381" s="707" customFormat="1" ht="14.1" customHeight="1" x14ac:dyDescent="0.15">
      <c r="A1119" s="224"/>
      <c r="B1119" s="94" t="s">
        <v>3960</v>
      </c>
      <c r="C1119" s="198">
        <f>SUM(C1106:C1118)</f>
        <v>0</v>
      </c>
      <c r="D1119" s="198">
        <f>SUM(D1106:D1118)</f>
        <v>0</v>
      </c>
      <c r="E1119" s="198">
        <f>SUM(E1106:E1118)</f>
        <v>0</v>
      </c>
      <c r="F1119" s="198">
        <f>SUM(F1106:F1118)</f>
        <v>0</v>
      </c>
      <c r="G1119" s="198">
        <f>SUM(G1106:G1118)</f>
        <v>0</v>
      </c>
      <c r="H1119" s="842"/>
      <c r="I1119" s="843"/>
      <c r="J1119" s="843"/>
      <c r="K1119" s="843"/>
      <c r="L1119" s="843"/>
      <c r="M1119" s="843"/>
      <c r="N1119" s="843"/>
      <c r="O1119" s="843"/>
      <c r="P1119" s="843"/>
      <c r="Q1119" s="843"/>
      <c r="R1119" s="843"/>
      <c r="S1119" s="843"/>
      <c r="T1119" s="843"/>
      <c r="U1119" s="843"/>
      <c r="V1119" s="843"/>
      <c r="W1119" s="843"/>
      <c r="X1119" s="843"/>
      <c r="Y1119" s="843"/>
      <c r="Z1119" s="844"/>
      <c r="AA1119" s="198">
        <f t="shared" ref="AA1119:AJ1119" si="247">SUM(AA1106:AA1118)</f>
        <v>0</v>
      </c>
      <c r="AB1119" s="198">
        <f t="shared" si="247"/>
        <v>0</v>
      </c>
      <c r="AC1119" s="198">
        <f t="shared" si="247"/>
        <v>0</v>
      </c>
      <c r="AD1119" s="198">
        <f t="shared" si="247"/>
        <v>0</v>
      </c>
      <c r="AE1119" s="198">
        <f t="shared" si="247"/>
        <v>0</v>
      </c>
      <c r="AF1119" s="198">
        <f t="shared" si="247"/>
        <v>0</v>
      </c>
      <c r="AG1119" s="198">
        <f t="shared" si="247"/>
        <v>0</v>
      </c>
      <c r="AH1119" s="198">
        <f t="shared" si="247"/>
        <v>0</v>
      </c>
      <c r="AI1119" s="198">
        <f t="shared" si="247"/>
        <v>0</v>
      </c>
      <c r="AJ1119" s="198">
        <f t="shared" si="247"/>
        <v>0</v>
      </c>
      <c r="AK1119" s="198"/>
      <c r="AL1119" s="198">
        <f>SUM(AL1106:AL1118)</f>
        <v>0</v>
      </c>
      <c r="AM1119" s="64" t="s">
        <v>547</v>
      </c>
      <c r="AN1119" s="64" t="s">
        <v>547</v>
      </c>
      <c r="AO1119" s="64"/>
      <c r="AP1119" s="64"/>
      <c r="AQ1119" s="64"/>
      <c r="AR1119" s="706"/>
      <c r="XFA1119" s="706"/>
    </row>
    <row r="1120" spans="1:44 16381:16381" s="707" customFormat="1" ht="21" x14ac:dyDescent="0.15">
      <c r="A1120" s="97" t="s">
        <v>1222</v>
      </c>
      <c r="B1120" s="98" t="s">
        <v>1223</v>
      </c>
      <c r="C1120" s="199">
        <f t="shared" ref="C1120:C1135" si="248">SUM(D1120+G1120)</f>
        <v>0</v>
      </c>
      <c r="D1120" s="203">
        <f t="shared" ref="D1120:D1135" si="249">SUM(E1120:F1120)</f>
        <v>0</v>
      </c>
      <c r="E1120" s="78"/>
      <c r="F1120" s="78"/>
      <c r="G1120" s="78"/>
      <c r="H1120" s="79"/>
      <c r="I1120" s="79"/>
      <c r="J1120" s="79"/>
      <c r="K1120" s="79"/>
      <c r="L1120" s="79"/>
      <c r="M1120" s="79"/>
      <c r="N1120" s="79"/>
      <c r="O1120" s="79"/>
      <c r="P1120" s="79"/>
      <c r="Q1120" s="79"/>
      <c r="R1120" s="79"/>
      <c r="S1120" s="79"/>
      <c r="T1120" s="79"/>
      <c r="U1120" s="79"/>
      <c r="V1120" s="79"/>
      <c r="W1120" s="79"/>
      <c r="X1120" s="79"/>
      <c r="Y1120" s="79"/>
      <c r="Z1120" s="79"/>
      <c r="AA1120" s="78"/>
      <c r="AB1120" s="78"/>
      <c r="AC1120" s="78"/>
      <c r="AD1120" s="78"/>
      <c r="AE1120" s="78"/>
      <c r="AF1120" s="78"/>
      <c r="AG1120" s="78"/>
      <c r="AH1120" s="78"/>
      <c r="AI1120" s="78"/>
      <c r="AJ1120" s="78"/>
      <c r="AK1120" s="102"/>
      <c r="AL1120" s="84"/>
      <c r="AM1120" s="64"/>
      <c r="AN1120" s="64"/>
      <c r="AO1120" s="64"/>
      <c r="AP1120" s="64"/>
      <c r="AQ1120" s="64"/>
      <c r="AR1120" s="706"/>
      <c r="XFA1120" s="706"/>
    </row>
    <row r="1121" spans="1:44 16381:16381" s="694" customFormat="1" ht="12" customHeight="1" x14ac:dyDescent="0.15">
      <c r="A1121" s="97" t="s">
        <v>1224</v>
      </c>
      <c r="B1121" s="98" t="s">
        <v>2051</v>
      </c>
      <c r="C1121" s="199">
        <f t="shared" si="248"/>
        <v>0</v>
      </c>
      <c r="D1121" s="203">
        <f t="shared" si="249"/>
        <v>0</v>
      </c>
      <c r="E1121" s="78"/>
      <c r="F1121" s="78"/>
      <c r="G1121" s="78"/>
      <c r="H1121" s="79"/>
      <c r="I1121" s="79"/>
      <c r="J1121" s="79"/>
      <c r="K1121" s="79"/>
      <c r="L1121" s="79"/>
      <c r="M1121" s="79"/>
      <c r="N1121" s="79"/>
      <c r="O1121" s="79"/>
      <c r="P1121" s="79"/>
      <c r="Q1121" s="79"/>
      <c r="R1121" s="79"/>
      <c r="S1121" s="79"/>
      <c r="T1121" s="79"/>
      <c r="U1121" s="79"/>
      <c r="V1121" s="79"/>
      <c r="W1121" s="79"/>
      <c r="X1121" s="79"/>
      <c r="Y1121" s="79"/>
      <c r="Z1121" s="79"/>
      <c r="AA1121" s="78"/>
      <c r="AB1121" s="78"/>
      <c r="AC1121" s="78"/>
      <c r="AD1121" s="78"/>
      <c r="AE1121" s="78"/>
      <c r="AF1121" s="78"/>
      <c r="AG1121" s="78"/>
      <c r="AH1121" s="78"/>
      <c r="AI1121" s="78"/>
      <c r="AJ1121" s="78"/>
      <c r="AK1121" s="102"/>
      <c r="AL1121" s="84"/>
      <c r="AM1121" s="64"/>
      <c r="AN1121" s="64"/>
      <c r="AO1121" s="64"/>
      <c r="AP1121" s="64"/>
      <c r="AQ1121" s="64"/>
      <c r="AR1121" s="693"/>
      <c r="XFA1121" s="693"/>
    </row>
    <row r="1122" spans="1:44 16381:16381" s="694" customFormat="1" ht="12" customHeight="1" x14ac:dyDescent="0.15">
      <c r="A1122" s="97" t="s">
        <v>1225</v>
      </c>
      <c r="B1122" s="98" t="s">
        <v>2052</v>
      </c>
      <c r="C1122" s="199">
        <f t="shared" si="248"/>
        <v>0</v>
      </c>
      <c r="D1122" s="203">
        <f t="shared" si="249"/>
        <v>0</v>
      </c>
      <c r="E1122" s="78"/>
      <c r="F1122" s="78"/>
      <c r="G1122" s="78"/>
      <c r="H1122" s="79"/>
      <c r="I1122" s="79"/>
      <c r="J1122" s="79"/>
      <c r="K1122" s="79"/>
      <c r="L1122" s="79"/>
      <c r="M1122" s="79"/>
      <c r="N1122" s="79"/>
      <c r="O1122" s="79"/>
      <c r="P1122" s="79"/>
      <c r="Q1122" s="79"/>
      <c r="R1122" s="79"/>
      <c r="S1122" s="79"/>
      <c r="T1122" s="79"/>
      <c r="U1122" s="79"/>
      <c r="V1122" s="79"/>
      <c r="W1122" s="79"/>
      <c r="X1122" s="79"/>
      <c r="Y1122" s="79"/>
      <c r="Z1122" s="79"/>
      <c r="AA1122" s="78"/>
      <c r="AB1122" s="78"/>
      <c r="AC1122" s="78"/>
      <c r="AD1122" s="78"/>
      <c r="AE1122" s="78"/>
      <c r="AF1122" s="78"/>
      <c r="AG1122" s="78"/>
      <c r="AH1122" s="78"/>
      <c r="AI1122" s="78"/>
      <c r="AJ1122" s="78"/>
      <c r="AK1122" s="102"/>
      <c r="AL1122" s="84"/>
      <c r="AM1122" s="64"/>
      <c r="AN1122" s="64"/>
      <c r="AO1122" s="64"/>
      <c r="AP1122" s="64"/>
      <c r="AQ1122" s="64"/>
      <c r="AR1122" s="693"/>
      <c r="XFA1122" s="693"/>
    </row>
    <row r="1123" spans="1:44 16381:16381" s="694" customFormat="1" ht="12" customHeight="1" x14ac:dyDescent="0.15">
      <c r="A1123" s="97" t="s">
        <v>1226</v>
      </c>
      <c r="B1123" s="98" t="s">
        <v>2053</v>
      </c>
      <c r="C1123" s="199">
        <f t="shared" si="248"/>
        <v>0</v>
      </c>
      <c r="D1123" s="203">
        <f t="shared" si="249"/>
        <v>0</v>
      </c>
      <c r="E1123" s="78"/>
      <c r="F1123" s="78"/>
      <c r="G1123" s="78"/>
      <c r="H1123" s="79"/>
      <c r="I1123" s="79"/>
      <c r="J1123" s="79"/>
      <c r="K1123" s="79"/>
      <c r="L1123" s="79"/>
      <c r="M1123" s="79"/>
      <c r="N1123" s="79"/>
      <c r="O1123" s="79"/>
      <c r="P1123" s="79"/>
      <c r="Q1123" s="79"/>
      <c r="R1123" s="79"/>
      <c r="S1123" s="79"/>
      <c r="T1123" s="79"/>
      <c r="U1123" s="79"/>
      <c r="V1123" s="79"/>
      <c r="W1123" s="79"/>
      <c r="X1123" s="79"/>
      <c r="Y1123" s="79"/>
      <c r="Z1123" s="79"/>
      <c r="AA1123" s="78"/>
      <c r="AB1123" s="78"/>
      <c r="AC1123" s="78"/>
      <c r="AD1123" s="78"/>
      <c r="AE1123" s="78"/>
      <c r="AF1123" s="78"/>
      <c r="AG1123" s="78"/>
      <c r="AH1123" s="78"/>
      <c r="AI1123" s="78"/>
      <c r="AJ1123" s="78"/>
      <c r="AK1123" s="102"/>
      <c r="AL1123" s="84"/>
      <c r="AM1123" s="64"/>
      <c r="AN1123" s="64"/>
      <c r="AO1123" s="64"/>
      <c r="AP1123" s="64"/>
      <c r="AQ1123" s="64"/>
      <c r="AR1123" s="693"/>
      <c r="XFA1123" s="693"/>
    </row>
    <row r="1124" spans="1:44 16381:16381" s="694" customFormat="1" ht="14.1" customHeight="1" x14ac:dyDescent="0.15">
      <c r="A1124" s="97" t="s">
        <v>1227</v>
      </c>
      <c r="B1124" s="98" t="s">
        <v>2054</v>
      </c>
      <c r="C1124" s="199">
        <f t="shared" si="248"/>
        <v>0</v>
      </c>
      <c r="D1124" s="203">
        <f t="shared" si="249"/>
        <v>0</v>
      </c>
      <c r="E1124" s="78"/>
      <c r="F1124" s="78"/>
      <c r="G1124" s="78"/>
      <c r="H1124" s="79"/>
      <c r="I1124" s="79"/>
      <c r="J1124" s="79"/>
      <c r="K1124" s="79"/>
      <c r="L1124" s="79"/>
      <c r="M1124" s="79"/>
      <c r="N1124" s="79"/>
      <c r="O1124" s="79"/>
      <c r="P1124" s="79"/>
      <c r="Q1124" s="79"/>
      <c r="R1124" s="79"/>
      <c r="S1124" s="79"/>
      <c r="T1124" s="79"/>
      <c r="U1124" s="79"/>
      <c r="V1124" s="79"/>
      <c r="W1124" s="79"/>
      <c r="X1124" s="79"/>
      <c r="Y1124" s="79"/>
      <c r="Z1124" s="79"/>
      <c r="AA1124" s="78"/>
      <c r="AB1124" s="78"/>
      <c r="AC1124" s="78"/>
      <c r="AD1124" s="78"/>
      <c r="AE1124" s="78"/>
      <c r="AF1124" s="78"/>
      <c r="AG1124" s="78"/>
      <c r="AH1124" s="78"/>
      <c r="AI1124" s="78"/>
      <c r="AJ1124" s="78"/>
      <c r="AK1124" s="102"/>
      <c r="AL1124" s="84"/>
      <c r="AM1124" s="64"/>
      <c r="AN1124" s="64"/>
      <c r="AO1124" s="64"/>
      <c r="AP1124" s="64"/>
      <c r="AQ1124" s="64"/>
      <c r="AR1124" s="693"/>
      <c r="XFA1124" s="693"/>
    </row>
    <row r="1125" spans="1:44 16381:16381" s="694" customFormat="1" x14ac:dyDescent="0.15">
      <c r="A1125" s="97" t="s">
        <v>1228</v>
      </c>
      <c r="B1125" s="98" t="s">
        <v>2055</v>
      </c>
      <c r="C1125" s="199">
        <f t="shared" si="248"/>
        <v>0</v>
      </c>
      <c r="D1125" s="203">
        <f t="shared" si="249"/>
        <v>0</v>
      </c>
      <c r="E1125" s="78"/>
      <c r="F1125" s="78"/>
      <c r="G1125" s="78"/>
      <c r="H1125" s="79"/>
      <c r="I1125" s="79"/>
      <c r="J1125" s="79"/>
      <c r="K1125" s="79"/>
      <c r="L1125" s="79"/>
      <c r="M1125" s="79"/>
      <c r="N1125" s="79"/>
      <c r="O1125" s="79"/>
      <c r="P1125" s="79"/>
      <c r="Q1125" s="79"/>
      <c r="R1125" s="79"/>
      <c r="S1125" s="79"/>
      <c r="T1125" s="79"/>
      <c r="U1125" s="79"/>
      <c r="V1125" s="79"/>
      <c r="W1125" s="79"/>
      <c r="X1125" s="79"/>
      <c r="Y1125" s="79"/>
      <c r="Z1125" s="79"/>
      <c r="AA1125" s="78"/>
      <c r="AB1125" s="78"/>
      <c r="AC1125" s="78"/>
      <c r="AD1125" s="78"/>
      <c r="AE1125" s="78"/>
      <c r="AF1125" s="78"/>
      <c r="AG1125" s="78"/>
      <c r="AH1125" s="78"/>
      <c r="AI1125" s="78"/>
      <c r="AJ1125" s="78"/>
      <c r="AK1125" s="102"/>
      <c r="AL1125" s="84"/>
      <c r="AM1125" s="64"/>
      <c r="AN1125" s="64"/>
      <c r="AO1125" s="64"/>
      <c r="AP1125" s="64"/>
      <c r="AQ1125" s="64"/>
      <c r="AR1125" s="693"/>
      <c r="XFA1125" s="693"/>
    </row>
    <row r="1126" spans="1:44 16381:16381" s="694" customFormat="1" ht="12" customHeight="1" x14ac:dyDescent="0.15">
      <c r="A1126" s="97" t="s">
        <v>1229</v>
      </c>
      <c r="B1126" s="98" t="s">
        <v>2056</v>
      </c>
      <c r="C1126" s="199">
        <f t="shared" si="248"/>
        <v>0</v>
      </c>
      <c r="D1126" s="203">
        <f t="shared" si="249"/>
        <v>0</v>
      </c>
      <c r="E1126" s="78"/>
      <c r="F1126" s="78"/>
      <c r="G1126" s="78"/>
      <c r="H1126" s="79"/>
      <c r="I1126" s="79"/>
      <c r="J1126" s="79"/>
      <c r="K1126" s="79"/>
      <c r="L1126" s="79"/>
      <c r="M1126" s="79"/>
      <c r="N1126" s="79"/>
      <c r="O1126" s="79"/>
      <c r="P1126" s="79"/>
      <c r="Q1126" s="79"/>
      <c r="R1126" s="79"/>
      <c r="S1126" s="79"/>
      <c r="T1126" s="79"/>
      <c r="U1126" s="79"/>
      <c r="V1126" s="79"/>
      <c r="W1126" s="79"/>
      <c r="X1126" s="79"/>
      <c r="Y1126" s="79"/>
      <c r="Z1126" s="79"/>
      <c r="AA1126" s="78"/>
      <c r="AB1126" s="78"/>
      <c r="AC1126" s="78"/>
      <c r="AD1126" s="78"/>
      <c r="AE1126" s="78"/>
      <c r="AF1126" s="78"/>
      <c r="AG1126" s="78"/>
      <c r="AH1126" s="78"/>
      <c r="AI1126" s="78"/>
      <c r="AJ1126" s="78"/>
      <c r="AK1126" s="102"/>
      <c r="AL1126" s="84"/>
      <c r="AM1126" s="64"/>
      <c r="AN1126" s="64"/>
      <c r="AO1126" s="64"/>
      <c r="AP1126" s="64"/>
      <c r="AQ1126" s="64"/>
      <c r="AR1126" s="693"/>
      <c r="XFA1126" s="693"/>
    </row>
    <row r="1127" spans="1:44 16381:16381" s="694" customFormat="1" ht="12" customHeight="1" x14ac:dyDescent="0.15">
      <c r="A1127" s="97" t="s">
        <v>1230</v>
      </c>
      <c r="B1127" s="98" t="s">
        <v>2057</v>
      </c>
      <c r="C1127" s="199">
        <f t="shared" si="248"/>
        <v>0</v>
      </c>
      <c r="D1127" s="203">
        <f t="shared" si="249"/>
        <v>0</v>
      </c>
      <c r="E1127" s="78"/>
      <c r="F1127" s="78"/>
      <c r="G1127" s="78"/>
      <c r="H1127" s="79"/>
      <c r="I1127" s="79"/>
      <c r="J1127" s="79"/>
      <c r="K1127" s="79"/>
      <c r="L1127" s="79"/>
      <c r="M1127" s="79"/>
      <c r="N1127" s="79"/>
      <c r="O1127" s="79"/>
      <c r="P1127" s="79"/>
      <c r="Q1127" s="79"/>
      <c r="R1127" s="79"/>
      <c r="S1127" s="79"/>
      <c r="T1127" s="79"/>
      <c r="U1127" s="79"/>
      <c r="V1127" s="79"/>
      <c r="W1127" s="79"/>
      <c r="X1127" s="79"/>
      <c r="Y1127" s="79"/>
      <c r="Z1127" s="79"/>
      <c r="AA1127" s="78"/>
      <c r="AB1127" s="78"/>
      <c r="AC1127" s="78"/>
      <c r="AD1127" s="78"/>
      <c r="AE1127" s="78"/>
      <c r="AF1127" s="78"/>
      <c r="AG1127" s="78"/>
      <c r="AH1127" s="78"/>
      <c r="AI1127" s="78"/>
      <c r="AJ1127" s="78"/>
      <c r="AK1127" s="102"/>
      <c r="AL1127" s="84"/>
      <c r="AM1127" s="64"/>
      <c r="AN1127" s="64"/>
      <c r="AO1127" s="64"/>
      <c r="AP1127" s="64"/>
      <c r="AQ1127" s="64"/>
      <c r="AR1127" s="693"/>
      <c r="XFA1127" s="693"/>
    </row>
    <row r="1128" spans="1:44 16381:16381" s="694" customFormat="1" ht="12" customHeight="1" x14ac:dyDescent="0.15">
      <c r="A1128" s="97" t="s">
        <v>1231</v>
      </c>
      <c r="B1128" s="98" t="s">
        <v>2058</v>
      </c>
      <c r="C1128" s="199">
        <f t="shared" si="248"/>
        <v>0</v>
      </c>
      <c r="D1128" s="203">
        <f t="shared" si="249"/>
        <v>0</v>
      </c>
      <c r="E1128" s="78"/>
      <c r="F1128" s="78"/>
      <c r="G1128" s="78"/>
      <c r="H1128" s="79"/>
      <c r="I1128" s="79"/>
      <c r="J1128" s="79"/>
      <c r="K1128" s="79"/>
      <c r="L1128" s="79"/>
      <c r="M1128" s="79"/>
      <c r="N1128" s="79"/>
      <c r="O1128" s="79"/>
      <c r="P1128" s="79"/>
      <c r="Q1128" s="79"/>
      <c r="R1128" s="79"/>
      <c r="S1128" s="79"/>
      <c r="T1128" s="79"/>
      <c r="U1128" s="79"/>
      <c r="V1128" s="79"/>
      <c r="W1128" s="79"/>
      <c r="X1128" s="79"/>
      <c r="Y1128" s="79"/>
      <c r="Z1128" s="79"/>
      <c r="AA1128" s="78"/>
      <c r="AB1128" s="78"/>
      <c r="AC1128" s="78"/>
      <c r="AD1128" s="78"/>
      <c r="AE1128" s="78"/>
      <c r="AF1128" s="78"/>
      <c r="AG1128" s="78"/>
      <c r="AH1128" s="78"/>
      <c r="AI1128" s="78"/>
      <c r="AJ1128" s="78"/>
      <c r="AK1128" s="102"/>
      <c r="AL1128" s="84"/>
      <c r="AM1128" s="64"/>
      <c r="AN1128" s="64"/>
      <c r="AO1128" s="64"/>
      <c r="AP1128" s="64"/>
      <c r="AQ1128" s="64"/>
      <c r="AR1128" s="693"/>
      <c r="XFA1128" s="693"/>
    </row>
    <row r="1129" spans="1:44 16381:16381" s="694" customFormat="1" ht="12" customHeight="1" x14ac:dyDescent="0.15">
      <c r="A1129" s="97" t="s">
        <v>1232</v>
      </c>
      <c r="B1129" s="98" t="s">
        <v>2059</v>
      </c>
      <c r="C1129" s="199">
        <f t="shared" si="248"/>
        <v>0</v>
      </c>
      <c r="D1129" s="203">
        <f t="shared" si="249"/>
        <v>0</v>
      </c>
      <c r="E1129" s="78"/>
      <c r="F1129" s="78"/>
      <c r="G1129" s="78"/>
      <c r="H1129" s="79"/>
      <c r="I1129" s="79"/>
      <c r="J1129" s="79"/>
      <c r="K1129" s="79"/>
      <c r="L1129" s="79"/>
      <c r="M1129" s="79"/>
      <c r="N1129" s="79"/>
      <c r="O1129" s="79"/>
      <c r="P1129" s="79"/>
      <c r="Q1129" s="79"/>
      <c r="R1129" s="79"/>
      <c r="S1129" s="79"/>
      <c r="T1129" s="79"/>
      <c r="U1129" s="79"/>
      <c r="V1129" s="79"/>
      <c r="W1129" s="79"/>
      <c r="X1129" s="79"/>
      <c r="Y1129" s="79"/>
      <c r="Z1129" s="79"/>
      <c r="AA1129" s="78"/>
      <c r="AB1129" s="78"/>
      <c r="AC1129" s="78"/>
      <c r="AD1129" s="78"/>
      <c r="AE1129" s="78"/>
      <c r="AF1129" s="78"/>
      <c r="AG1129" s="78"/>
      <c r="AH1129" s="78"/>
      <c r="AI1129" s="78"/>
      <c r="AJ1129" s="78"/>
      <c r="AK1129" s="102"/>
      <c r="AL1129" s="84"/>
      <c r="AM1129" s="64"/>
      <c r="AN1129" s="64"/>
      <c r="AO1129" s="64"/>
      <c r="AP1129" s="64"/>
      <c r="AQ1129" s="64"/>
      <c r="AR1129" s="693"/>
      <c r="XFA1129" s="693"/>
    </row>
    <row r="1130" spans="1:44 16381:16381" s="694" customFormat="1" ht="12" customHeight="1" x14ac:dyDescent="0.15">
      <c r="A1130" s="97" t="s">
        <v>1233</v>
      </c>
      <c r="B1130" s="98" t="s">
        <v>2060</v>
      </c>
      <c r="C1130" s="199">
        <f t="shared" si="248"/>
        <v>0</v>
      </c>
      <c r="D1130" s="203">
        <f t="shared" si="249"/>
        <v>0</v>
      </c>
      <c r="E1130" s="78"/>
      <c r="F1130" s="78"/>
      <c r="G1130" s="78"/>
      <c r="H1130" s="79"/>
      <c r="I1130" s="79"/>
      <c r="J1130" s="79"/>
      <c r="K1130" s="79"/>
      <c r="L1130" s="79"/>
      <c r="M1130" s="79"/>
      <c r="N1130" s="79"/>
      <c r="O1130" s="79"/>
      <c r="P1130" s="79"/>
      <c r="Q1130" s="79"/>
      <c r="R1130" s="79"/>
      <c r="S1130" s="79"/>
      <c r="T1130" s="79"/>
      <c r="U1130" s="79"/>
      <c r="V1130" s="79"/>
      <c r="W1130" s="79"/>
      <c r="X1130" s="79"/>
      <c r="Y1130" s="79"/>
      <c r="Z1130" s="79"/>
      <c r="AA1130" s="78"/>
      <c r="AB1130" s="78"/>
      <c r="AC1130" s="78"/>
      <c r="AD1130" s="78"/>
      <c r="AE1130" s="78"/>
      <c r="AF1130" s="78"/>
      <c r="AG1130" s="78"/>
      <c r="AH1130" s="78"/>
      <c r="AI1130" s="78"/>
      <c r="AJ1130" s="78"/>
      <c r="AK1130" s="102"/>
      <c r="AL1130" s="84"/>
      <c r="AM1130" s="64"/>
      <c r="AN1130" s="64"/>
      <c r="AO1130" s="64"/>
      <c r="AP1130" s="64"/>
      <c r="AQ1130" s="64"/>
      <c r="AR1130" s="693"/>
      <c r="XFA1130" s="693"/>
    </row>
    <row r="1131" spans="1:44 16381:16381" s="694" customFormat="1" ht="21" x14ac:dyDescent="0.15">
      <c r="A1131" s="97" t="s">
        <v>1234</v>
      </c>
      <c r="B1131" s="98" t="s">
        <v>2061</v>
      </c>
      <c r="C1131" s="199">
        <f t="shared" si="248"/>
        <v>0</v>
      </c>
      <c r="D1131" s="203">
        <f t="shared" si="249"/>
        <v>0</v>
      </c>
      <c r="E1131" s="78"/>
      <c r="F1131" s="78"/>
      <c r="G1131" s="78"/>
      <c r="H1131" s="79"/>
      <c r="I1131" s="79"/>
      <c r="J1131" s="79"/>
      <c r="K1131" s="79"/>
      <c r="L1131" s="79"/>
      <c r="M1131" s="79"/>
      <c r="N1131" s="79"/>
      <c r="O1131" s="79"/>
      <c r="P1131" s="79"/>
      <c r="Q1131" s="79"/>
      <c r="R1131" s="79"/>
      <c r="S1131" s="79"/>
      <c r="T1131" s="79"/>
      <c r="U1131" s="79"/>
      <c r="V1131" s="79"/>
      <c r="W1131" s="79"/>
      <c r="X1131" s="79"/>
      <c r="Y1131" s="79"/>
      <c r="Z1131" s="79"/>
      <c r="AA1131" s="78"/>
      <c r="AB1131" s="78"/>
      <c r="AC1131" s="78"/>
      <c r="AD1131" s="78"/>
      <c r="AE1131" s="78"/>
      <c r="AF1131" s="78"/>
      <c r="AG1131" s="78"/>
      <c r="AH1131" s="78"/>
      <c r="AI1131" s="78"/>
      <c r="AJ1131" s="78"/>
      <c r="AK1131" s="102"/>
      <c r="AL1131" s="84"/>
      <c r="AM1131" s="64"/>
      <c r="AN1131" s="64"/>
      <c r="AO1131" s="64"/>
      <c r="AP1131" s="64"/>
      <c r="AQ1131" s="64"/>
      <c r="AR1131" s="693"/>
      <c r="XFA1131" s="693"/>
    </row>
    <row r="1132" spans="1:44 16381:16381" s="694" customFormat="1" ht="12" customHeight="1" x14ac:dyDescent="0.15">
      <c r="A1132" s="97" t="s">
        <v>1235</v>
      </c>
      <c r="B1132" s="98" t="s">
        <v>2062</v>
      </c>
      <c r="C1132" s="199">
        <f t="shared" si="248"/>
        <v>0</v>
      </c>
      <c r="D1132" s="203">
        <f t="shared" si="249"/>
        <v>0</v>
      </c>
      <c r="E1132" s="78"/>
      <c r="F1132" s="78"/>
      <c r="G1132" s="78"/>
      <c r="H1132" s="79"/>
      <c r="I1132" s="79"/>
      <c r="J1132" s="79"/>
      <c r="K1132" s="79"/>
      <c r="L1132" s="79"/>
      <c r="M1132" s="79"/>
      <c r="N1132" s="79"/>
      <c r="O1132" s="79"/>
      <c r="P1132" s="79"/>
      <c r="Q1132" s="79"/>
      <c r="R1132" s="79"/>
      <c r="S1132" s="79"/>
      <c r="T1132" s="79"/>
      <c r="U1132" s="79"/>
      <c r="V1132" s="79"/>
      <c r="W1132" s="79"/>
      <c r="X1132" s="79"/>
      <c r="Y1132" s="79"/>
      <c r="Z1132" s="79"/>
      <c r="AA1132" s="78"/>
      <c r="AB1132" s="78"/>
      <c r="AC1132" s="78"/>
      <c r="AD1132" s="78"/>
      <c r="AE1132" s="78"/>
      <c r="AF1132" s="78"/>
      <c r="AG1132" s="78"/>
      <c r="AH1132" s="78"/>
      <c r="AI1132" s="78"/>
      <c r="AJ1132" s="78"/>
      <c r="AK1132" s="102"/>
      <c r="AL1132" s="84"/>
      <c r="AM1132" s="64"/>
      <c r="AN1132" s="64"/>
      <c r="AO1132" s="64"/>
      <c r="AP1132" s="64"/>
      <c r="AQ1132" s="64"/>
      <c r="AR1132" s="693"/>
      <c r="XFA1132" s="693"/>
    </row>
    <row r="1133" spans="1:44 16381:16381" s="694" customFormat="1" ht="12" customHeight="1" x14ac:dyDescent="0.15">
      <c r="A1133" s="97" t="s">
        <v>1236</v>
      </c>
      <c r="B1133" s="98" t="s">
        <v>2063</v>
      </c>
      <c r="C1133" s="199">
        <f t="shared" si="248"/>
        <v>0</v>
      </c>
      <c r="D1133" s="203">
        <f t="shared" si="249"/>
        <v>0</v>
      </c>
      <c r="E1133" s="78"/>
      <c r="F1133" s="78"/>
      <c r="G1133" s="78"/>
      <c r="H1133" s="79"/>
      <c r="I1133" s="79"/>
      <c r="J1133" s="79"/>
      <c r="K1133" s="79"/>
      <c r="L1133" s="79"/>
      <c r="M1133" s="79"/>
      <c r="N1133" s="79"/>
      <c r="O1133" s="79"/>
      <c r="P1133" s="79"/>
      <c r="Q1133" s="79"/>
      <c r="R1133" s="79"/>
      <c r="S1133" s="79"/>
      <c r="T1133" s="79"/>
      <c r="U1133" s="79"/>
      <c r="V1133" s="79"/>
      <c r="W1133" s="79"/>
      <c r="X1133" s="79"/>
      <c r="Y1133" s="79"/>
      <c r="Z1133" s="79"/>
      <c r="AA1133" s="78"/>
      <c r="AB1133" s="78"/>
      <c r="AC1133" s="78"/>
      <c r="AD1133" s="78"/>
      <c r="AE1133" s="78"/>
      <c r="AF1133" s="78"/>
      <c r="AG1133" s="78"/>
      <c r="AH1133" s="78"/>
      <c r="AI1133" s="78"/>
      <c r="AJ1133" s="78"/>
      <c r="AK1133" s="102"/>
      <c r="AL1133" s="84"/>
      <c r="AM1133" s="64"/>
      <c r="AN1133" s="64"/>
      <c r="AO1133" s="64"/>
      <c r="AP1133" s="64"/>
      <c r="AQ1133" s="64"/>
      <c r="AR1133" s="693"/>
      <c r="XFA1133" s="693"/>
    </row>
    <row r="1134" spans="1:44 16381:16381" s="694" customFormat="1" ht="12" customHeight="1" x14ac:dyDescent="0.15">
      <c r="A1134" s="97" t="s">
        <v>1237</v>
      </c>
      <c r="B1134" s="98" t="s">
        <v>2064</v>
      </c>
      <c r="C1134" s="199">
        <f t="shared" si="248"/>
        <v>0</v>
      </c>
      <c r="D1134" s="203">
        <f t="shared" si="249"/>
        <v>0</v>
      </c>
      <c r="E1134" s="78"/>
      <c r="F1134" s="78"/>
      <c r="G1134" s="78"/>
      <c r="H1134" s="79"/>
      <c r="I1134" s="79"/>
      <c r="J1134" s="79"/>
      <c r="K1134" s="79"/>
      <c r="L1134" s="79"/>
      <c r="M1134" s="79"/>
      <c r="N1134" s="79"/>
      <c r="O1134" s="79"/>
      <c r="P1134" s="79"/>
      <c r="Q1134" s="79"/>
      <c r="R1134" s="79"/>
      <c r="S1134" s="79"/>
      <c r="T1134" s="79"/>
      <c r="U1134" s="79"/>
      <c r="V1134" s="79"/>
      <c r="W1134" s="79"/>
      <c r="X1134" s="79"/>
      <c r="Y1134" s="79"/>
      <c r="Z1134" s="79"/>
      <c r="AA1134" s="78"/>
      <c r="AB1134" s="78"/>
      <c r="AC1134" s="78"/>
      <c r="AD1134" s="78"/>
      <c r="AE1134" s="78"/>
      <c r="AF1134" s="78"/>
      <c r="AG1134" s="78"/>
      <c r="AH1134" s="78"/>
      <c r="AI1134" s="78"/>
      <c r="AJ1134" s="78"/>
      <c r="AK1134" s="102"/>
      <c r="AL1134" s="84"/>
      <c r="AM1134" s="64"/>
      <c r="AN1134" s="64"/>
      <c r="AO1134" s="64"/>
      <c r="AP1134" s="64"/>
      <c r="AQ1134" s="64"/>
      <c r="AR1134" s="693"/>
      <c r="XFA1134" s="693"/>
    </row>
    <row r="1135" spans="1:44 16381:16381" s="694" customFormat="1" ht="12" customHeight="1" x14ac:dyDescent="0.15">
      <c r="A1135" s="97" t="s">
        <v>1238</v>
      </c>
      <c r="B1135" s="98" t="s">
        <v>2065</v>
      </c>
      <c r="C1135" s="199">
        <f t="shared" si="248"/>
        <v>0</v>
      </c>
      <c r="D1135" s="203">
        <f t="shared" si="249"/>
        <v>0</v>
      </c>
      <c r="E1135" s="78"/>
      <c r="F1135" s="78"/>
      <c r="G1135" s="78"/>
      <c r="H1135" s="79"/>
      <c r="I1135" s="79"/>
      <c r="J1135" s="79"/>
      <c r="K1135" s="79"/>
      <c r="L1135" s="79"/>
      <c r="M1135" s="79"/>
      <c r="N1135" s="79"/>
      <c r="O1135" s="79"/>
      <c r="P1135" s="79"/>
      <c r="Q1135" s="79"/>
      <c r="R1135" s="79"/>
      <c r="S1135" s="79"/>
      <c r="T1135" s="79"/>
      <c r="U1135" s="79"/>
      <c r="V1135" s="79"/>
      <c r="W1135" s="79"/>
      <c r="X1135" s="79"/>
      <c r="Y1135" s="79"/>
      <c r="Z1135" s="79"/>
      <c r="AA1135" s="78"/>
      <c r="AB1135" s="78"/>
      <c r="AC1135" s="78"/>
      <c r="AD1135" s="78"/>
      <c r="AE1135" s="78"/>
      <c r="AF1135" s="78"/>
      <c r="AG1135" s="78"/>
      <c r="AH1135" s="78"/>
      <c r="AI1135" s="78"/>
      <c r="AJ1135" s="78"/>
      <c r="AK1135" s="102"/>
      <c r="AL1135" s="84"/>
      <c r="AM1135" s="64"/>
      <c r="AN1135" s="64"/>
      <c r="AO1135" s="64"/>
      <c r="AP1135" s="64"/>
      <c r="AQ1135" s="64"/>
      <c r="AR1135" s="693"/>
      <c r="XFA1135" s="693"/>
    </row>
    <row r="1136" spans="1:44 16381:16381" s="694" customFormat="1" ht="24.75" customHeight="1" x14ac:dyDescent="0.15">
      <c r="A1136" s="97" t="s">
        <v>1239</v>
      </c>
      <c r="B1136" s="98" t="s">
        <v>2532</v>
      </c>
      <c r="C1136" s="202">
        <f t="shared" ref="C1136:C1166" si="250">SUM(D1136+G1136)</f>
        <v>0</v>
      </c>
      <c r="D1136" s="203">
        <f t="shared" ref="D1136:D1166" si="251">SUM(E1136:F1136)</f>
        <v>0</v>
      </c>
      <c r="E1136" s="78"/>
      <c r="F1136" s="78"/>
      <c r="G1136" s="78"/>
      <c r="H1136" s="79"/>
      <c r="I1136" s="79"/>
      <c r="J1136" s="79"/>
      <c r="K1136" s="79"/>
      <c r="L1136" s="79"/>
      <c r="M1136" s="79"/>
      <c r="N1136" s="79"/>
      <c r="O1136" s="79"/>
      <c r="P1136" s="79"/>
      <c r="Q1136" s="79"/>
      <c r="R1136" s="79"/>
      <c r="S1136" s="79"/>
      <c r="T1136" s="79"/>
      <c r="U1136" s="79"/>
      <c r="V1136" s="79"/>
      <c r="W1136" s="79"/>
      <c r="X1136" s="79"/>
      <c r="Y1136" s="79"/>
      <c r="Z1136" s="79"/>
      <c r="AA1136" s="78"/>
      <c r="AB1136" s="78"/>
      <c r="AC1136" s="78"/>
      <c r="AD1136" s="78"/>
      <c r="AE1136" s="78"/>
      <c r="AF1136" s="78"/>
      <c r="AG1136" s="78"/>
      <c r="AH1136" s="78"/>
      <c r="AI1136" s="78"/>
      <c r="AJ1136" s="78"/>
      <c r="AK1136" s="102"/>
      <c r="AL1136" s="84"/>
      <c r="AM1136" s="64"/>
      <c r="AN1136" s="64"/>
      <c r="AO1136" s="64"/>
      <c r="AP1136" s="64"/>
      <c r="AQ1136" s="64"/>
      <c r="AR1136" s="693"/>
      <c r="XFA1136" s="693"/>
    </row>
    <row r="1137" spans="1:44 16381:16381" s="694" customFormat="1" ht="12" customHeight="1" x14ac:dyDescent="0.15">
      <c r="A1137" s="97" t="s">
        <v>1240</v>
      </c>
      <c r="B1137" s="98" t="s">
        <v>2176</v>
      </c>
      <c r="C1137" s="199">
        <f t="shared" si="250"/>
        <v>0</v>
      </c>
      <c r="D1137" s="203">
        <f t="shared" si="251"/>
        <v>0</v>
      </c>
      <c r="E1137" s="78"/>
      <c r="F1137" s="78"/>
      <c r="G1137" s="78"/>
      <c r="H1137" s="79"/>
      <c r="I1137" s="79"/>
      <c r="J1137" s="79"/>
      <c r="K1137" s="79"/>
      <c r="L1137" s="79"/>
      <c r="M1137" s="79"/>
      <c r="N1137" s="79"/>
      <c r="O1137" s="79"/>
      <c r="P1137" s="79"/>
      <c r="Q1137" s="79"/>
      <c r="R1137" s="79"/>
      <c r="S1137" s="79"/>
      <c r="T1137" s="79"/>
      <c r="U1137" s="79"/>
      <c r="V1137" s="79"/>
      <c r="W1137" s="79"/>
      <c r="X1137" s="79"/>
      <c r="Y1137" s="79"/>
      <c r="Z1137" s="79"/>
      <c r="AA1137" s="78"/>
      <c r="AB1137" s="78"/>
      <c r="AC1137" s="78"/>
      <c r="AD1137" s="78"/>
      <c r="AE1137" s="78"/>
      <c r="AF1137" s="78"/>
      <c r="AG1137" s="78"/>
      <c r="AH1137" s="78"/>
      <c r="AI1137" s="78"/>
      <c r="AJ1137" s="78"/>
      <c r="AK1137" s="102"/>
      <c r="AL1137" s="84"/>
      <c r="AM1137" s="64"/>
      <c r="AN1137" s="64"/>
      <c r="AO1137" s="64"/>
      <c r="AP1137" s="64"/>
      <c r="AQ1137" s="64"/>
      <c r="AR1137" s="693"/>
      <c r="XFA1137" s="693"/>
    </row>
    <row r="1138" spans="1:44 16381:16381" s="694" customFormat="1" ht="12" customHeight="1" x14ac:dyDescent="0.15">
      <c r="A1138" s="97" t="s">
        <v>1241</v>
      </c>
      <c r="B1138" s="98" t="s">
        <v>2066</v>
      </c>
      <c r="C1138" s="199">
        <f t="shared" si="250"/>
        <v>0</v>
      </c>
      <c r="D1138" s="203">
        <f t="shared" si="251"/>
        <v>0</v>
      </c>
      <c r="E1138" s="78"/>
      <c r="F1138" s="78"/>
      <c r="G1138" s="78"/>
      <c r="H1138" s="79"/>
      <c r="I1138" s="79"/>
      <c r="J1138" s="79"/>
      <c r="K1138" s="79"/>
      <c r="L1138" s="79"/>
      <c r="M1138" s="79"/>
      <c r="N1138" s="79"/>
      <c r="O1138" s="79"/>
      <c r="P1138" s="79"/>
      <c r="Q1138" s="79"/>
      <c r="R1138" s="79"/>
      <c r="S1138" s="79"/>
      <c r="T1138" s="79"/>
      <c r="U1138" s="79"/>
      <c r="V1138" s="79"/>
      <c r="W1138" s="79"/>
      <c r="X1138" s="79"/>
      <c r="Y1138" s="79"/>
      <c r="Z1138" s="79"/>
      <c r="AA1138" s="78"/>
      <c r="AB1138" s="78"/>
      <c r="AC1138" s="78"/>
      <c r="AD1138" s="78"/>
      <c r="AE1138" s="78"/>
      <c r="AF1138" s="78"/>
      <c r="AG1138" s="78"/>
      <c r="AH1138" s="78"/>
      <c r="AI1138" s="78"/>
      <c r="AJ1138" s="78"/>
      <c r="AK1138" s="102"/>
      <c r="AL1138" s="84"/>
      <c r="AM1138" s="64"/>
      <c r="AN1138" s="64"/>
      <c r="AO1138" s="64"/>
      <c r="AP1138" s="64"/>
      <c r="AQ1138" s="64"/>
      <c r="AR1138" s="693"/>
      <c r="XFA1138" s="693"/>
    </row>
    <row r="1139" spans="1:44 16381:16381" s="694" customFormat="1" ht="16.5" customHeight="1" x14ac:dyDescent="0.15">
      <c r="A1139" s="97" t="s">
        <v>1242</v>
      </c>
      <c r="B1139" s="98" t="s">
        <v>2067</v>
      </c>
      <c r="C1139" s="199">
        <f t="shared" si="250"/>
        <v>0</v>
      </c>
      <c r="D1139" s="203">
        <f t="shared" si="251"/>
        <v>0</v>
      </c>
      <c r="E1139" s="78"/>
      <c r="F1139" s="78"/>
      <c r="G1139" s="78"/>
      <c r="H1139" s="79"/>
      <c r="I1139" s="79"/>
      <c r="J1139" s="79"/>
      <c r="K1139" s="79"/>
      <c r="L1139" s="79"/>
      <c r="M1139" s="79"/>
      <c r="N1139" s="79"/>
      <c r="O1139" s="79"/>
      <c r="P1139" s="79"/>
      <c r="Q1139" s="79"/>
      <c r="R1139" s="79"/>
      <c r="S1139" s="79"/>
      <c r="T1139" s="79"/>
      <c r="U1139" s="79"/>
      <c r="V1139" s="79"/>
      <c r="W1139" s="79"/>
      <c r="X1139" s="79"/>
      <c r="Y1139" s="79"/>
      <c r="Z1139" s="79"/>
      <c r="AA1139" s="78"/>
      <c r="AB1139" s="78"/>
      <c r="AC1139" s="78"/>
      <c r="AD1139" s="78"/>
      <c r="AE1139" s="78"/>
      <c r="AF1139" s="78"/>
      <c r="AG1139" s="78"/>
      <c r="AH1139" s="78"/>
      <c r="AI1139" s="78"/>
      <c r="AJ1139" s="78"/>
      <c r="AK1139" s="102"/>
      <c r="AL1139" s="84"/>
      <c r="AM1139" s="64"/>
      <c r="AN1139" s="64"/>
      <c r="AO1139" s="64"/>
      <c r="AP1139" s="64"/>
      <c r="AQ1139" s="64"/>
      <c r="AR1139" s="693"/>
      <c r="XFA1139" s="693"/>
    </row>
    <row r="1140" spans="1:44 16381:16381" s="694" customFormat="1" ht="12" customHeight="1" x14ac:dyDescent="0.15">
      <c r="A1140" s="97" t="s">
        <v>1243</v>
      </c>
      <c r="B1140" s="98" t="s">
        <v>2068</v>
      </c>
      <c r="C1140" s="199">
        <f t="shared" si="250"/>
        <v>0</v>
      </c>
      <c r="D1140" s="203">
        <f t="shared" si="251"/>
        <v>0</v>
      </c>
      <c r="E1140" s="78"/>
      <c r="F1140" s="78"/>
      <c r="G1140" s="78"/>
      <c r="H1140" s="79"/>
      <c r="I1140" s="79"/>
      <c r="J1140" s="79"/>
      <c r="K1140" s="79"/>
      <c r="L1140" s="79"/>
      <c r="M1140" s="79"/>
      <c r="N1140" s="79"/>
      <c r="O1140" s="79"/>
      <c r="P1140" s="79"/>
      <c r="Q1140" s="79"/>
      <c r="R1140" s="79"/>
      <c r="S1140" s="79"/>
      <c r="T1140" s="79"/>
      <c r="U1140" s="79"/>
      <c r="V1140" s="79"/>
      <c r="W1140" s="79"/>
      <c r="X1140" s="79"/>
      <c r="Y1140" s="79"/>
      <c r="Z1140" s="79"/>
      <c r="AA1140" s="78"/>
      <c r="AB1140" s="78"/>
      <c r="AC1140" s="78"/>
      <c r="AD1140" s="78"/>
      <c r="AE1140" s="78"/>
      <c r="AF1140" s="78"/>
      <c r="AG1140" s="78"/>
      <c r="AH1140" s="78"/>
      <c r="AI1140" s="78"/>
      <c r="AJ1140" s="78"/>
      <c r="AK1140" s="102"/>
      <c r="AL1140" s="84"/>
      <c r="AM1140" s="64"/>
      <c r="AN1140" s="64"/>
      <c r="AO1140" s="64"/>
      <c r="AP1140" s="64"/>
      <c r="AQ1140" s="64"/>
      <c r="AR1140" s="693"/>
      <c r="XFA1140" s="693"/>
    </row>
    <row r="1141" spans="1:44 16381:16381" s="694" customFormat="1" x14ac:dyDescent="0.15">
      <c r="A1141" s="97" t="s">
        <v>1244</v>
      </c>
      <c r="B1141" s="98" t="s">
        <v>2069</v>
      </c>
      <c r="C1141" s="199">
        <f t="shared" si="250"/>
        <v>0</v>
      </c>
      <c r="D1141" s="203">
        <f t="shared" si="251"/>
        <v>0</v>
      </c>
      <c r="E1141" s="78"/>
      <c r="F1141" s="78"/>
      <c r="G1141" s="78"/>
      <c r="H1141" s="79"/>
      <c r="I1141" s="79"/>
      <c r="J1141" s="79"/>
      <c r="K1141" s="79"/>
      <c r="L1141" s="79"/>
      <c r="M1141" s="79"/>
      <c r="N1141" s="79"/>
      <c r="O1141" s="79"/>
      <c r="P1141" s="79"/>
      <c r="Q1141" s="79"/>
      <c r="R1141" s="79"/>
      <c r="S1141" s="79"/>
      <c r="T1141" s="79"/>
      <c r="U1141" s="79"/>
      <c r="V1141" s="79"/>
      <c r="W1141" s="79"/>
      <c r="X1141" s="79"/>
      <c r="Y1141" s="79"/>
      <c r="Z1141" s="79"/>
      <c r="AA1141" s="78"/>
      <c r="AB1141" s="78"/>
      <c r="AC1141" s="78"/>
      <c r="AD1141" s="78"/>
      <c r="AE1141" s="78"/>
      <c r="AF1141" s="78"/>
      <c r="AG1141" s="78"/>
      <c r="AH1141" s="78"/>
      <c r="AI1141" s="78"/>
      <c r="AJ1141" s="78"/>
      <c r="AK1141" s="102"/>
      <c r="AL1141" s="84"/>
      <c r="AM1141" s="64"/>
      <c r="AN1141" s="64"/>
      <c r="AO1141" s="64"/>
      <c r="AP1141" s="64"/>
      <c r="AQ1141" s="64"/>
      <c r="AR1141" s="693"/>
      <c r="XFA1141" s="693"/>
    </row>
    <row r="1142" spans="1:44 16381:16381" s="694" customFormat="1" ht="12" customHeight="1" x14ac:dyDescent="0.15">
      <c r="A1142" s="97" t="s">
        <v>1245</v>
      </c>
      <c r="B1142" s="98" t="s">
        <v>2070</v>
      </c>
      <c r="C1142" s="199">
        <f t="shared" si="250"/>
        <v>0</v>
      </c>
      <c r="D1142" s="203">
        <f t="shared" si="251"/>
        <v>0</v>
      </c>
      <c r="E1142" s="78"/>
      <c r="F1142" s="78"/>
      <c r="G1142" s="78"/>
      <c r="H1142" s="79"/>
      <c r="I1142" s="79"/>
      <c r="J1142" s="79"/>
      <c r="K1142" s="79"/>
      <c r="L1142" s="79"/>
      <c r="M1142" s="79"/>
      <c r="N1142" s="79"/>
      <c r="O1142" s="79"/>
      <c r="P1142" s="79"/>
      <c r="Q1142" s="79"/>
      <c r="R1142" s="79"/>
      <c r="S1142" s="79"/>
      <c r="T1142" s="79"/>
      <c r="U1142" s="79"/>
      <c r="V1142" s="79"/>
      <c r="W1142" s="79"/>
      <c r="X1142" s="79"/>
      <c r="Y1142" s="79"/>
      <c r="Z1142" s="79"/>
      <c r="AA1142" s="78"/>
      <c r="AB1142" s="78"/>
      <c r="AC1142" s="78"/>
      <c r="AD1142" s="78"/>
      <c r="AE1142" s="78"/>
      <c r="AF1142" s="78"/>
      <c r="AG1142" s="78"/>
      <c r="AH1142" s="78"/>
      <c r="AI1142" s="78"/>
      <c r="AJ1142" s="78"/>
      <c r="AK1142" s="102"/>
      <c r="AL1142" s="84"/>
      <c r="AM1142" s="64"/>
      <c r="AN1142" s="64"/>
      <c r="AO1142" s="64"/>
      <c r="AP1142" s="64"/>
      <c r="AQ1142" s="64"/>
      <c r="AR1142" s="693"/>
      <c r="XFA1142" s="693"/>
    </row>
    <row r="1143" spans="1:44 16381:16381" s="694" customFormat="1" ht="14.1" customHeight="1" x14ac:dyDescent="0.15">
      <c r="A1143" s="97" t="s">
        <v>1246</v>
      </c>
      <c r="B1143" s="98" t="s">
        <v>2071</v>
      </c>
      <c r="C1143" s="199">
        <f t="shared" si="250"/>
        <v>0</v>
      </c>
      <c r="D1143" s="203">
        <f t="shared" si="251"/>
        <v>0</v>
      </c>
      <c r="E1143" s="78"/>
      <c r="F1143" s="78"/>
      <c r="G1143" s="78"/>
      <c r="H1143" s="79"/>
      <c r="I1143" s="79"/>
      <c r="J1143" s="79"/>
      <c r="K1143" s="79"/>
      <c r="L1143" s="79"/>
      <c r="M1143" s="79"/>
      <c r="N1143" s="79"/>
      <c r="O1143" s="79"/>
      <c r="P1143" s="79"/>
      <c r="Q1143" s="79"/>
      <c r="R1143" s="79"/>
      <c r="S1143" s="79"/>
      <c r="T1143" s="79"/>
      <c r="U1143" s="79"/>
      <c r="V1143" s="79"/>
      <c r="W1143" s="79"/>
      <c r="X1143" s="79"/>
      <c r="Y1143" s="79"/>
      <c r="Z1143" s="79"/>
      <c r="AA1143" s="78"/>
      <c r="AB1143" s="78"/>
      <c r="AC1143" s="78"/>
      <c r="AD1143" s="78"/>
      <c r="AE1143" s="78"/>
      <c r="AF1143" s="78"/>
      <c r="AG1143" s="78"/>
      <c r="AH1143" s="78"/>
      <c r="AI1143" s="78"/>
      <c r="AJ1143" s="78"/>
      <c r="AK1143" s="102"/>
      <c r="AL1143" s="84"/>
      <c r="AM1143" s="64"/>
      <c r="AN1143" s="64"/>
      <c r="AO1143" s="64"/>
      <c r="AP1143" s="64"/>
      <c r="AQ1143" s="64"/>
      <c r="AR1143" s="693"/>
      <c r="XFA1143" s="693"/>
    </row>
    <row r="1144" spans="1:44 16381:16381" s="694" customFormat="1" ht="32.25" customHeight="1" x14ac:dyDescent="0.15">
      <c r="A1144" s="97" t="s">
        <v>1247</v>
      </c>
      <c r="B1144" s="98" t="s">
        <v>2072</v>
      </c>
      <c r="C1144" s="202">
        <f t="shared" si="250"/>
        <v>0</v>
      </c>
      <c r="D1144" s="203">
        <f t="shared" si="251"/>
        <v>0</v>
      </c>
      <c r="E1144" s="78"/>
      <c r="F1144" s="78"/>
      <c r="G1144" s="78"/>
      <c r="H1144" s="79"/>
      <c r="I1144" s="79"/>
      <c r="J1144" s="79"/>
      <c r="K1144" s="79"/>
      <c r="L1144" s="79"/>
      <c r="M1144" s="79"/>
      <c r="N1144" s="79"/>
      <c r="O1144" s="79"/>
      <c r="P1144" s="79"/>
      <c r="Q1144" s="79"/>
      <c r="R1144" s="79"/>
      <c r="S1144" s="79"/>
      <c r="T1144" s="79"/>
      <c r="U1144" s="79"/>
      <c r="V1144" s="79"/>
      <c r="W1144" s="79"/>
      <c r="X1144" s="79"/>
      <c r="Y1144" s="79"/>
      <c r="Z1144" s="79"/>
      <c r="AA1144" s="78"/>
      <c r="AB1144" s="78"/>
      <c r="AC1144" s="78"/>
      <c r="AD1144" s="78"/>
      <c r="AE1144" s="78"/>
      <c r="AF1144" s="78"/>
      <c r="AG1144" s="78"/>
      <c r="AH1144" s="78"/>
      <c r="AI1144" s="78"/>
      <c r="AJ1144" s="78"/>
      <c r="AK1144" s="102"/>
      <c r="AL1144" s="84"/>
      <c r="AM1144" s="64"/>
      <c r="AN1144" s="64"/>
      <c r="AO1144" s="64"/>
      <c r="AP1144" s="64"/>
      <c r="AQ1144" s="64"/>
      <c r="AR1144" s="693"/>
      <c r="XFA1144" s="693"/>
    </row>
    <row r="1145" spans="1:44 16381:16381" s="694" customFormat="1" ht="12" customHeight="1" x14ac:dyDescent="0.15">
      <c r="A1145" s="97" t="s">
        <v>1248</v>
      </c>
      <c r="B1145" s="98" t="s">
        <v>2073</v>
      </c>
      <c r="C1145" s="199">
        <f t="shared" si="250"/>
        <v>0</v>
      </c>
      <c r="D1145" s="203">
        <f t="shared" si="251"/>
        <v>0</v>
      </c>
      <c r="E1145" s="78"/>
      <c r="F1145" s="78"/>
      <c r="G1145" s="78"/>
      <c r="H1145" s="79"/>
      <c r="I1145" s="79"/>
      <c r="J1145" s="79"/>
      <c r="K1145" s="79"/>
      <c r="L1145" s="79"/>
      <c r="M1145" s="79"/>
      <c r="N1145" s="79"/>
      <c r="O1145" s="79"/>
      <c r="P1145" s="79"/>
      <c r="Q1145" s="79"/>
      <c r="R1145" s="79"/>
      <c r="S1145" s="79"/>
      <c r="T1145" s="79"/>
      <c r="U1145" s="79"/>
      <c r="V1145" s="79"/>
      <c r="W1145" s="79"/>
      <c r="X1145" s="79"/>
      <c r="Y1145" s="79"/>
      <c r="Z1145" s="79"/>
      <c r="AA1145" s="78"/>
      <c r="AB1145" s="78"/>
      <c r="AC1145" s="78"/>
      <c r="AD1145" s="78"/>
      <c r="AE1145" s="78"/>
      <c r="AF1145" s="78"/>
      <c r="AG1145" s="78"/>
      <c r="AH1145" s="78"/>
      <c r="AI1145" s="78"/>
      <c r="AJ1145" s="78"/>
      <c r="AK1145" s="102"/>
      <c r="AL1145" s="84"/>
      <c r="AM1145" s="64"/>
      <c r="AN1145" s="64"/>
      <c r="AO1145" s="64"/>
      <c r="AP1145" s="64"/>
      <c r="AQ1145" s="64"/>
      <c r="AR1145" s="693"/>
      <c r="XFA1145" s="693"/>
    </row>
    <row r="1146" spans="1:44 16381:16381" s="694" customFormat="1" ht="14.1" customHeight="1" x14ac:dyDescent="0.15">
      <c r="A1146" s="97" t="s">
        <v>1249</v>
      </c>
      <c r="B1146" s="98" t="s">
        <v>2074</v>
      </c>
      <c r="C1146" s="199">
        <f t="shared" si="250"/>
        <v>0</v>
      </c>
      <c r="D1146" s="203">
        <f t="shared" si="251"/>
        <v>0</v>
      </c>
      <c r="E1146" s="78"/>
      <c r="F1146" s="78"/>
      <c r="G1146" s="78"/>
      <c r="H1146" s="79"/>
      <c r="I1146" s="79"/>
      <c r="J1146" s="79"/>
      <c r="K1146" s="79"/>
      <c r="L1146" s="79"/>
      <c r="M1146" s="79"/>
      <c r="N1146" s="79"/>
      <c r="O1146" s="79"/>
      <c r="P1146" s="79"/>
      <c r="Q1146" s="79"/>
      <c r="R1146" s="79"/>
      <c r="S1146" s="79"/>
      <c r="T1146" s="79"/>
      <c r="U1146" s="79"/>
      <c r="V1146" s="79"/>
      <c r="W1146" s="79"/>
      <c r="X1146" s="79"/>
      <c r="Y1146" s="79"/>
      <c r="Z1146" s="79"/>
      <c r="AA1146" s="78"/>
      <c r="AB1146" s="78"/>
      <c r="AC1146" s="78"/>
      <c r="AD1146" s="78"/>
      <c r="AE1146" s="78"/>
      <c r="AF1146" s="78"/>
      <c r="AG1146" s="78"/>
      <c r="AH1146" s="78"/>
      <c r="AI1146" s="78"/>
      <c r="AJ1146" s="78"/>
      <c r="AK1146" s="102"/>
      <c r="AL1146" s="84"/>
      <c r="AM1146" s="64"/>
      <c r="AN1146" s="64"/>
      <c r="AO1146" s="64"/>
      <c r="AP1146" s="64"/>
      <c r="AQ1146" s="64"/>
      <c r="AR1146" s="693"/>
      <c r="XFA1146" s="693"/>
    </row>
    <row r="1147" spans="1:44 16381:16381" s="694" customFormat="1" ht="14.1" customHeight="1" x14ac:dyDescent="0.15">
      <c r="A1147" s="97" t="s">
        <v>1250</v>
      </c>
      <c r="B1147" s="98" t="s">
        <v>2075</v>
      </c>
      <c r="C1147" s="199">
        <f t="shared" si="250"/>
        <v>0</v>
      </c>
      <c r="D1147" s="203">
        <f t="shared" si="251"/>
        <v>0</v>
      </c>
      <c r="E1147" s="78"/>
      <c r="F1147" s="78"/>
      <c r="G1147" s="78"/>
      <c r="H1147" s="79"/>
      <c r="I1147" s="79"/>
      <c r="J1147" s="79"/>
      <c r="K1147" s="79"/>
      <c r="L1147" s="79"/>
      <c r="M1147" s="79"/>
      <c r="N1147" s="79"/>
      <c r="O1147" s="79"/>
      <c r="P1147" s="79"/>
      <c r="Q1147" s="79"/>
      <c r="R1147" s="79"/>
      <c r="S1147" s="79"/>
      <c r="T1147" s="79"/>
      <c r="U1147" s="79"/>
      <c r="V1147" s="79"/>
      <c r="W1147" s="79"/>
      <c r="X1147" s="79"/>
      <c r="Y1147" s="79"/>
      <c r="Z1147" s="79"/>
      <c r="AA1147" s="78"/>
      <c r="AB1147" s="78"/>
      <c r="AC1147" s="78"/>
      <c r="AD1147" s="78"/>
      <c r="AE1147" s="78"/>
      <c r="AF1147" s="78"/>
      <c r="AG1147" s="78"/>
      <c r="AH1147" s="78"/>
      <c r="AI1147" s="78"/>
      <c r="AJ1147" s="78"/>
      <c r="AK1147" s="102"/>
      <c r="AL1147" s="84"/>
      <c r="AM1147" s="64"/>
      <c r="AN1147" s="64"/>
      <c r="AO1147" s="64"/>
      <c r="AP1147" s="64"/>
      <c r="AQ1147" s="64"/>
      <c r="AR1147" s="693"/>
      <c r="XFA1147" s="693"/>
    </row>
    <row r="1148" spans="1:44 16381:16381" s="694" customFormat="1" ht="14.1" customHeight="1" x14ac:dyDescent="0.15">
      <c r="A1148" s="97" t="s">
        <v>1251</v>
      </c>
      <c r="B1148" s="98" t="s">
        <v>1252</v>
      </c>
      <c r="C1148" s="199">
        <f t="shared" si="250"/>
        <v>0</v>
      </c>
      <c r="D1148" s="203">
        <f t="shared" si="251"/>
        <v>0</v>
      </c>
      <c r="E1148" s="78"/>
      <c r="F1148" s="78"/>
      <c r="G1148" s="78"/>
      <c r="H1148" s="79"/>
      <c r="I1148" s="79"/>
      <c r="J1148" s="79"/>
      <c r="K1148" s="79"/>
      <c r="L1148" s="79"/>
      <c r="M1148" s="79"/>
      <c r="N1148" s="79"/>
      <c r="O1148" s="79"/>
      <c r="P1148" s="79"/>
      <c r="Q1148" s="79"/>
      <c r="R1148" s="79"/>
      <c r="S1148" s="79"/>
      <c r="T1148" s="79"/>
      <c r="U1148" s="79"/>
      <c r="V1148" s="79"/>
      <c r="W1148" s="79"/>
      <c r="X1148" s="79"/>
      <c r="Y1148" s="79"/>
      <c r="Z1148" s="79"/>
      <c r="AA1148" s="78"/>
      <c r="AB1148" s="78"/>
      <c r="AC1148" s="78"/>
      <c r="AD1148" s="78"/>
      <c r="AE1148" s="78"/>
      <c r="AF1148" s="78"/>
      <c r="AG1148" s="78"/>
      <c r="AH1148" s="78"/>
      <c r="AI1148" s="78"/>
      <c r="AJ1148" s="78"/>
      <c r="AK1148" s="102"/>
      <c r="AL1148" s="84"/>
      <c r="AM1148" s="64"/>
      <c r="AN1148" s="64"/>
      <c r="AO1148" s="64"/>
      <c r="AP1148" s="64"/>
      <c r="AQ1148" s="64"/>
      <c r="AR1148" s="693"/>
      <c r="XFA1148" s="693"/>
    </row>
    <row r="1149" spans="1:44 16381:16381" s="694" customFormat="1" ht="12" customHeight="1" x14ac:dyDescent="0.15">
      <c r="A1149" s="97" t="s">
        <v>1495</v>
      </c>
      <c r="B1149" s="98" t="s">
        <v>1496</v>
      </c>
      <c r="C1149" s="199">
        <f t="shared" si="250"/>
        <v>0</v>
      </c>
      <c r="D1149" s="203">
        <f t="shared" si="251"/>
        <v>0</v>
      </c>
      <c r="E1149" s="78"/>
      <c r="F1149" s="78"/>
      <c r="G1149" s="78"/>
      <c r="H1149" s="79"/>
      <c r="I1149" s="79"/>
      <c r="J1149" s="79"/>
      <c r="K1149" s="79"/>
      <c r="L1149" s="79"/>
      <c r="M1149" s="79"/>
      <c r="N1149" s="79"/>
      <c r="O1149" s="79"/>
      <c r="P1149" s="79"/>
      <c r="Q1149" s="79"/>
      <c r="R1149" s="79"/>
      <c r="S1149" s="79"/>
      <c r="T1149" s="79"/>
      <c r="U1149" s="79"/>
      <c r="V1149" s="79"/>
      <c r="W1149" s="79"/>
      <c r="X1149" s="79"/>
      <c r="Y1149" s="79"/>
      <c r="Z1149" s="79"/>
      <c r="AA1149" s="78"/>
      <c r="AB1149" s="78"/>
      <c r="AC1149" s="78"/>
      <c r="AD1149" s="78"/>
      <c r="AE1149" s="78"/>
      <c r="AF1149" s="78"/>
      <c r="AG1149" s="78"/>
      <c r="AH1149" s="78"/>
      <c r="AI1149" s="78"/>
      <c r="AJ1149" s="78"/>
      <c r="AK1149" s="102"/>
      <c r="AL1149" s="84"/>
      <c r="AM1149" s="64"/>
      <c r="AN1149" s="64"/>
      <c r="AO1149" s="64"/>
      <c r="AP1149" s="64"/>
      <c r="AQ1149" s="64"/>
      <c r="AR1149" s="693"/>
      <c r="XFA1149" s="693"/>
    </row>
    <row r="1150" spans="1:44 16381:16381" s="694" customFormat="1" ht="12" customHeight="1" x14ac:dyDescent="0.15">
      <c r="A1150" s="97" t="s">
        <v>1497</v>
      </c>
      <c r="B1150" s="98" t="s">
        <v>1498</v>
      </c>
      <c r="C1150" s="199">
        <f t="shared" si="250"/>
        <v>0</v>
      </c>
      <c r="D1150" s="203">
        <f t="shared" si="251"/>
        <v>0</v>
      </c>
      <c r="E1150" s="78"/>
      <c r="F1150" s="78"/>
      <c r="G1150" s="78"/>
      <c r="H1150" s="79"/>
      <c r="I1150" s="79"/>
      <c r="J1150" s="79"/>
      <c r="K1150" s="79"/>
      <c r="L1150" s="79"/>
      <c r="M1150" s="79"/>
      <c r="N1150" s="79"/>
      <c r="O1150" s="79"/>
      <c r="P1150" s="79"/>
      <c r="Q1150" s="79"/>
      <c r="R1150" s="79"/>
      <c r="S1150" s="79"/>
      <c r="T1150" s="79"/>
      <c r="U1150" s="79"/>
      <c r="V1150" s="79"/>
      <c r="W1150" s="79"/>
      <c r="X1150" s="79"/>
      <c r="Y1150" s="79"/>
      <c r="Z1150" s="79"/>
      <c r="AA1150" s="78"/>
      <c r="AB1150" s="78"/>
      <c r="AC1150" s="78"/>
      <c r="AD1150" s="78"/>
      <c r="AE1150" s="78"/>
      <c r="AF1150" s="78"/>
      <c r="AG1150" s="78"/>
      <c r="AH1150" s="78"/>
      <c r="AI1150" s="78"/>
      <c r="AJ1150" s="78"/>
      <c r="AK1150" s="102"/>
      <c r="AL1150" s="84"/>
      <c r="AM1150" s="64"/>
      <c r="AN1150" s="64"/>
      <c r="AO1150" s="64"/>
      <c r="AP1150" s="64"/>
      <c r="AQ1150" s="64"/>
      <c r="AR1150" s="693"/>
      <c r="XFA1150" s="693"/>
    </row>
    <row r="1151" spans="1:44 16381:16381" s="694" customFormat="1" ht="12" customHeight="1" x14ac:dyDescent="0.15">
      <c r="A1151" s="97" t="s">
        <v>1504</v>
      </c>
      <c r="B1151" s="98" t="s">
        <v>1472</v>
      </c>
      <c r="C1151" s="199">
        <f t="shared" si="250"/>
        <v>0</v>
      </c>
      <c r="D1151" s="203">
        <f t="shared" si="251"/>
        <v>0</v>
      </c>
      <c r="E1151" s="78"/>
      <c r="F1151" s="78"/>
      <c r="G1151" s="78"/>
      <c r="H1151" s="79"/>
      <c r="I1151" s="79"/>
      <c r="J1151" s="79"/>
      <c r="K1151" s="79"/>
      <c r="L1151" s="79"/>
      <c r="M1151" s="79"/>
      <c r="N1151" s="79"/>
      <c r="O1151" s="79"/>
      <c r="P1151" s="79"/>
      <c r="Q1151" s="79"/>
      <c r="R1151" s="79"/>
      <c r="S1151" s="79"/>
      <c r="T1151" s="79"/>
      <c r="U1151" s="79"/>
      <c r="V1151" s="79"/>
      <c r="W1151" s="79"/>
      <c r="X1151" s="79"/>
      <c r="Y1151" s="79"/>
      <c r="Z1151" s="79"/>
      <c r="AA1151" s="78"/>
      <c r="AB1151" s="78"/>
      <c r="AC1151" s="78"/>
      <c r="AD1151" s="78"/>
      <c r="AE1151" s="78"/>
      <c r="AF1151" s="78"/>
      <c r="AG1151" s="78"/>
      <c r="AH1151" s="78"/>
      <c r="AI1151" s="78"/>
      <c r="AJ1151" s="78"/>
      <c r="AK1151" s="102"/>
      <c r="AL1151" s="84"/>
      <c r="AM1151" s="64"/>
      <c r="AN1151" s="64"/>
      <c r="AO1151" s="64"/>
      <c r="AP1151" s="64"/>
      <c r="AQ1151" s="64"/>
      <c r="AR1151" s="693"/>
      <c r="XFA1151" s="693"/>
    </row>
    <row r="1152" spans="1:44 16381:16381" s="694" customFormat="1" ht="12" customHeight="1" x14ac:dyDescent="0.15">
      <c r="A1152" s="97" t="s">
        <v>1505</v>
      </c>
      <c r="B1152" s="98" t="s">
        <v>1506</v>
      </c>
      <c r="C1152" s="199">
        <f t="shared" si="250"/>
        <v>0</v>
      </c>
      <c r="D1152" s="203">
        <f t="shared" si="251"/>
        <v>0</v>
      </c>
      <c r="E1152" s="78"/>
      <c r="F1152" s="78"/>
      <c r="G1152" s="78"/>
      <c r="H1152" s="79"/>
      <c r="I1152" s="79"/>
      <c r="J1152" s="79"/>
      <c r="K1152" s="79"/>
      <c r="L1152" s="79"/>
      <c r="M1152" s="79"/>
      <c r="N1152" s="79"/>
      <c r="O1152" s="79"/>
      <c r="P1152" s="79"/>
      <c r="Q1152" s="79"/>
      <c r="R1152" s="79"/>
      <c r="S1152" s="79"/>
      <c r="T1152" s="79"/>
      <c r="U1152" s="79"/>
      <c r="V1152" s="79"/>
      <c r="W1152" s="79"/>
      <c r="X1152" s="79"/>
      <c r="Y1152" s="79"/>
      <c r="Z1152" s="79"/>
      <c r="AA1152" s="78"/>
      <c r="AB1152" s="78"/>
      <c r="AC1152" s="78"/>
      <c r="AD1152" s="78"/>
      <c r="AE1152" s="78"/>
      <c r="AF1152" s="78"/>
      <c r="AG1152" s="78"/>
      <c r="AH1152" s="78"/>
      <c r="AI1152" s="78"/>
      <c r="AJ1152" s="78"/>
      <c r="AK1152" s="102"/>
      <c r="AL1152" s="84"/>
      <c r="AM1152" s="64"/>
      <c r="AN1152" s="64"/>
      <c r="AO1152" s="64"/>
      <c r="AP1152" s="64"/>
      <c r="AQ1152" s="64"/>
      <c r="AR1152" s="693"/>
      <c r="XFA1152" s="693"/>
    </row>
    <row r="1153" spans="1:44 16381:16381" s="694" customFormat="1" ht="12" customHeight="1" x14ac:dyDescent="0.15">
      <c r="A1153" s="97" t="s">
        <v>1507</v>
      </c>
      <c r="B1153" s="98" t="s">
        <v>1508</v>
      </c>
      <c r="C1153" s="199">
        <f t="shared" si="250"/>
        <v>0</v>
      </c>
      <c r="D1153" s="203">
        <f t="shared" si="251"/>
        <v>0</v>
      </c>
      <c r="E1153" s="78"/>
      <c r="F1153" s="78"/>
      <c r="G1153" s="78"/>
      <c r="H1153" s="79"/>
      <c r="I1153" s="79"/>
      <c r="J1153" s="79"/>
      <c r="K1153" s="79"/>
      <c r="L1153" s="79"/>
      <c r="M1153" s="79"/>
      <c r="N1153" s="79"/>
      <c r="O1153" s="79"/>
      <c r="P1153" s="79"/>
      <c r="Q1153" s="79"/>
      <c r="R1153" s="79"/>
      <c r="S1153" s="79"/>
      <c r="T1153" s="79"/>
      <c r="U1153" s="79"/>
      <c r="V1153" s="79"/>
      <c r="W1153" s="79"/>
      <c r="X1153" s="79"/>
      <c r="Y1153" s="79"/>
      <c r="Z1153" s="79"/>
      <c r="AA1153" s="78"/>
      <c r="AB1153" s="78"/>
      <c r="AC1153" s="78"/>
      <c r="AD1153" s="78"/>
      <c r="AE1153" s="78"/>
      <c r="AF1153" s="78"/>
      <c r="AG1153" s="78"/>
      <c r="AH1153" s="78"/>
      <c r="AI1153" s="78"/>
      <c r="AJ1153" s="78"/>
      <c r="AK1153" s="102"/>
      <c r="AL1153" s="84"/>
      <c r="AM1153" s="64"/>
      <c r="AN1153" s="64"/>
      <c r="AO1153" s="64"/>
      <c r="AP1153" s="64"/>
      <c r="AQ1153" s="64"/>
      <c r="AR1153" s="693"/>
      <c r="XFA1153" s="693"/>
    </row>
    <row r="1154" spans="1:44 16381:16381" s="694" customFormat="1" ht="12" customHeight="1" x14ac:dyDescent="0.15">
      <c r="A1154" s="97" t="s">
        <v>1509</v>
      </c>
      <c r="B1154" s="98" t="s">
        <v>1510</v>
      </c>
      <c r="C1154" s="199">
        <f t="shared" si="250"/>
        <v>0</v>
      </c>
      <c r="D1154" s="203">
        <f t="shared" si="251"/>
        <v>0</v>
      </c>
      <c r="E1154" s="78"/>
      <c r="F1154" s="78"/>
      <c r="G1154" s="78"/>
      <c r="H1154" s="79"/>
      <c r="I1154" s="79"/>
      <c r="J1154" s="79"/>
      <c r="K1154" s="79"/>
      <c r="L1154" s="79"/>
      <c r="M1154" s="79"/>
      <c r="N1154" s="79"/>
      <c r="O1154" s="79"/>
      <c r="P1154" s="79"/>
      <c r="Q1154" s="79"/>
      <c r="R1154" s="79"/>
      <c r="S1154" s="79"/>
      <c r="T1154" s="79"/>
      <c r="U1154" s="79"/>
      <c r="V1154" s="79"/>
      <c r="W1154" s="79"/>
      <c r="X1154" s="79"/>
      <c r="Y1154" s="79"/>
      <c r="Z1154" s="79"/>
      <c r="AA1154" s="78"/>
      <c r="AB1154" s="78"/>
      <c r="AC1154" s="78"/>
      <c r="AD1154" s="78"/>
      <c r="AE1154" s="78"/>
      <c r="AF1154" s="78"/>
      <c r="AG1154" s="78"/>
      <c r="AH1154" s="78"/>
      <c r="AI1154" s="78"/>
      <c r="AJ1154" s="78"/>
      <c r="AK1154" s="102"/>
      <c r="AL1154" s="84"/>
      <c r="AM1154" s="64"/>
      <c r="AN1154" s="64"/>
      <c r="AO1154" s="64"/>
      <c r="AP1154" s="64"/>
      <c r="AQ1154" s="64"/>
      <c r="AR1154" s="693"/>
      <c r="XFA1154" s="693"/>
    </row>
    <row r="1155" spans="1:44 16381:16381" s="694" customFormat="1" ht="12" customHeight="1" x14ac:dyDescent="0.15">
      <c r="A1155" s="97" t="s">
        <v>1511</v>
      </c>
      <c r="B1155" s="98" t="s">
        <v>1512</v>
      </c>
      <c r="C1155" s="199">
        <f t="shared" si="250"/>
        <v>0</v>
      </c>
      <c r="D1155" s="203">
        <f t="shared" si="251"/>
        <v>0</v>
      </c>
      <c r="E1155" s="78"/>
      <c r="F1155" s="78"/>
      <c r="G1155" s="78"/>
      <c r="H1155" s="79"/>
      <c r="I1155" s="79"/>
      <c r="J1155" s="79"/>
      <c r="K1155" s="79"/>
      <c r="L1155" s="79"/>
      <c r="M1155" s="79"/>
      <c r="N1155" s="79"/>
      <c r="O1155" s="79"/>
      <c r="P1155" s="79"/>
      <c r="Q1155" s="79"/>
      <c r="R1155" s="79"/>
      <c r="S1155" s="79"/>
      <c r="T1155" s="79"/>
      <c r="U1155" s="79"/>
      <c r="V1155" s="79"/>
      <c r="W1155" s="79"/>
      <c r="X1155" s="79"/>
      <c r="Y1155" s="79"/>
      <c r="Z1155" s="79"/>
      <c r="AA1155" s="78"/>
      <c r="AB1155" s="78"/>
      <c r="AC1155" s="78"/>
      <c r="AD1155" s="78"/>
      <c r="AE1155" s="78"/>
      <c r="AF1155" s="78"/>
      <c r="AG1155" s="78"/>
      <c r="AH1155" s="78"/>
      <c r="AI1155" s="78"/>
      <c r="AJ1155" s="78"/>
      <c r="AK1155" s="102"/>
      <c r="AL1155" s="84"/>
      <c r="AM1155" s="64"/>
      <c r="AN1155" s="64"/>
      <c r="AO1155" s="64"/>
      <c r="AP1155" s="64"/>
      <c r="AQ1155" s="64"/>
      <c r="AR1155" s="693"/>
      <c r="XFA1155" s="693"/>
    </row>
    <row r="1156" spans="1:44 16381:16381" s="694" customFormat="1" ht="12" customHeight="1" x14ac:dyDescent="0.15">
      <c r="A1156" s="97" t="s">
        <v>5977</v>
      </c>
      <c r="B1156" s="98" t="s">
        <v>1453</v>
      </c>
      <c r="C1156" s="199">
        <f t="shared" si="250"/>
        <v>0</v>
      </c>
      <c r="D1156" s="203">
        <f t="shared" si="251"/>
        <v>0</v>
      </c>
      <c r="E1156" s="78"/>
      <c r="F1156" s="78"/>
      <c r="G1156" s="78"/>
      <c r="H1156" s="79"/>
      <c r="I1156" s="79"/>
      <c r="J1156" s="79"/>
      <c r="K1156" s="79"/>
      <c r="L1156" s="79"/>
      <c r="M1156" s="79"/>
      <c r="N1156" s="79"/>
      <c r="O1156" s="79"/>
      <c r="P1156" s="79"/>
      <c r="Q1156" s="79"/>
      <c r="R1156" s="79"/>
      <c r="S1156" s="79"/>
      <c r="T1156" s="79"/>
      <c r="U1156" s="79"/>
      <c r="V1156" s="79"/>
      <c r="W1156" s="79"/>
      <c r="X1156" s="79"/>
      <c r="Y1156" s="79"/>
      <c r="Z1156" s="79"/>
      <c r="AA1156" s="78"/>
      <c r="AB1156" s="78"/>
      <c r="AC1156" s="78"/>
      <c r="AD1156" s="78"/>
      <c r="AE1156" s="78"/>
      <c r="AF1156" s="78"/>
      <c r="AG1156" s="78"/>
      <c r="AH1156" s="78"/>
      <c r="AI1156" s="78"/>
      <c r="AJ1156" s="78"/>
      <c r="AK1156" s="102"/>
      <c r="AL1156" s="84"/>
      <c r="AM1156" s="64"/>
      <c r="AN1156" s="64"/>
      <c r="AO1156" s="64"/>
      <c r="AP1156" s="64"/>
      <c r="AQ1156" s="64"/>
      <c r="AR1156" s="693"/>
      <c r="XFA1156" s="693"/>
    </row>
    <row r="1157" spans="1:44 16381:16381" s="694" customFormat="1" ht="12" customHeight="1" x14ac:dyDescent="0.15">
      <c r="A1157" s="97" t="s">
        <v>5978</v>
      </c>
      <c r="B1157" s="98" t="s">
        <v>1454</v>
      </c>
      <c r="C1157" s="199">
        <f t="shared" si="250"/>
        <v>0</v>
      </c>
      <c r="D1157" s="203">
        <f t="shared" si="251"/>
        <v>0</v>
      </c>
      <c r="E1157" s="78"/>
      <c r="F1157" s="78"/>
      <c r="G1157" s="78"/>
      <c r="H1157" s="79"/>
      <c r="I1157" s="79"/>
      <c r="J1157" s="79"/>
      <c r="K1157" s="79"/>
      <c r="L1157" s="79"/>
      <c r="M1157" s="79"/>
      <c r="N1157" s="79"/>
      <c r="O1157" s="79"/>
      <c r="P1157" s="79"/>
      <c r="Q1157" s="79"/>
      <c r="R1157" s="79"/>
      <c r="S1157" s="79"/>
      <c r="T1157" s="79"/>
      <c r="U1157" s="79"/>
      <c r="V1157" s="79"/>
      <c r="W1157" s="79"/>
      <c r="X1157" s="79"/>
      <c r="Y1157" s="79"/>
      <c r="Z1157" s="79"/>
      <c r="AA1157" s="78"/>
      <c r="AB1157" s="78"/>
      <c r="AC1157" s="78"/>
      <c r="AD1157" s="78"/>
      <c r="AE1157" s="78"/>
      <c r="AF1157" s="78"/>
      <c r="AG1157" s="78"/>
      <c r="AH1157" s="78"/>
      <c r="AI1157" s="78"/>
      <c r="AJ1157" s="78"/>
      <c r="AK1157" s="102"/>
      <c r="AL1157" s="84"/>
      <c r="AM1157" s="64"/>
      <c r="AN1157" s="64"/>
      <c r="AO1157" s="64"/>
      <c r="AP1157" s="64"/>
      <c r="AQ1157" s="64"/>
      <c r="AR1157" s="693"/>
      <c r="XFA1157" s="693"/>
    </row>
    <row r="1158" spans="1:44 16381:16381" s="694" customFormat="1" ht="12" customHeight="1" x14ac:dyDescent="0.15">
      <c r="A1158" s="97" t="s">
        <v>5979</v>
      </c>
      <c r="B1158" s="98" t="s">
        <v>1455</v>
      </c>
      <c r="C1158" s="199">
        <f t="shared" si="250"/>
        <v>0</v>
      </c>
      <c r="D1158" s="203">
        <f t="shared" si="251"/>
        <v>0</v>
      </c>
      <c r="E1158" s="78"/>
      <c r="F1158" s="78"/>
      <c r="G1158" s="78"/>
      <c r="H1158" s="79"/>
      <c r="I1158" s="79"/>
      <c r="J1158" s="79"/>
      <c r="K1158" s="79"/>
      <c r="L1158" s="79"/>
      <c r="M1158" s="79"/>
      <c r="N1158" s="79"/>
      <c r="O1158" s="79"/>
      <c r="P1158" s="79"/>
      <c r="Q1158" s="79"/>
      <c r="R1158" s="79"/>
      <c r="S1158" s="79"/>
      <c r="T1158" s="79"/>
      <c r="U1158" s="79"/>
      <c r="V1158" s="79"/>
      <c r="W1158" s="79"/>
      <c r="X1158" s="79"/>
      <c r="Y1158" s="79"/>
      <c r="Z1158" s="79"/>
      <c r="AA1158" s="78"/>
      <c r="AB1158" s="78"/>
      <c r="AC1158" s="78"/>
      <c r="AD1158" s="78"/>
      <c r="AE1158" s="78"/>
      <c r="AF1158" s="78"/>
      <c r="AG1158" s="78"/>
      <c r="AH1158" s="78"/>
      <c r="AI1158" s="78"/>
      <c r="AJ1158" s="78"/>
      <c r="AK1158" s="102"/>
      <c r="AL1158" s="84"/>
      <c r="AM1158" s="64"/>
      <c r="AN1158" s="64"/>
      <c r="AO1158" s="64"/>
      <c r="AP1158" s="64"/>
      <c r="AQ1158" s="64"/>
      <c r="AR1158" s="693"/>
      <c r="XFA1158" s="693"/>
    </row>
    <row r="1159" spans="1:44 16381:16381" s="694" customFormat="1" ht="12" customHeight="1" x14ac:dyDescent="0.15">
      <c r="A1159" s="97" t="s">
        <v>5980</v>
      </c>
      <c r="B1159" s="98" t="s">
        <v>1456</v>
      </c>
      <c r="C1159" s="199">
        <f t="shared" si="250"/>
        <v>0</v>
      </c>
      <c r="D1159" s="203">
        <f t="shared" si="251"/>
        <v>0</v>
      </c>
      <c r="E1159" s="78"/>
      <c r="F1159" s="78"/>
      <c r="G1159" s="78"/>
      <c r="H1159" s="79"/>
      <c r="I1159" s="79"/>
      <c r="J1159" s="79"/>
      <c r="K1159" s="79"/>
      <c r="L1159" s="79"/>
      <c r="M1159" s="79"/>
      <c r="N1159" s="79"/>
      <c r="O1159" s="79"/>
      <c r="P1159" s="79"/>
      <c r="Q1159" s="79"/>
      <c r="R1159" s="79"/>
      <c r="S1159" s="79"/>
      <c r="T1159" s="79"/>
      <c r="U1159" s="79"/>
      <c r="V1159" s="79"/>
      <c r="W1159" s="79"/>
      <c r="X1159" s="79"/>
      <c r="Y1159" s="79"/>
      <c r="Z1159" s="79"/>
      <c r="AA1159" s="78"/>
      <c r="AB1159" s="78"/>
      <c r="AC1159" s="78"/>
      <c r="AD1159" s="78"/>
      <c r="AE1159" s="78"/>
      <c r="AF1159" s="78"/>
      <c r="AG1159" s="78"/>
      <c r="AH1159" s="78"/>
      <c r="AI1159" s="78"/>
      <c r="AJ1159" s="78"/>
      <c r="AK1159" s="102"/>
      <c r="AL1159" s="84"/>
      <c r="AM1159" s="64"/>
      <c r="AN1159" s="64"/>
      <c r="AO1159" s="64"/>
      <c r="AP1159" s="64"/>
      <c r="AQ1159" s="64"/>
      <c r="AR1159" s="693"/>
      <c r="XFA1159" s="693"/>
    </row>
    <row r="1160" spans="1:44 16381:16381" s="694" customFormat="1" ht="12" customHeight="1" x14ac:dyDescent="0.15">
      <c r="A1160" s="97" t="s">
        <v>5981</v>
      </c>
      <c r="B1160" s="98" t="s">
        <v>1499</v>
      </c>
      <c r="C1160" s="199">
        <f t="shared" si="250"/>
        <v>0</v>
      </c>
      <c r="D1160" s="203">
        <f t="shared" si="251"/>
        <v>0</v>
      </c>
      <c r="E1160" s="78"/>
      <c r="F1160" s="78"/>
      <c r="G1160" s="78"/>
      <c r="H1160" s="79"/>
      <c r="I1160" s="79"/>
      <c r="J1160" s="79"/>
      <c r="K1160" s="79"/>
      <c r="L1160" s="79"/>
      <c r="M1160" s="79"/>
      <c r="N1160" s="79"/>
      <c r="O1160" s="79"/>
      <c r="P1160" s="79"/>
      <c r="Q1160" s="79"/>
      <c r="R1160" s="79"/>
      <c r="S1160" s="79"/>
      <c r="T1160" s="79"/>
      <c r="U1160" s="79"/>
      <c r="V1160" s="79"/>
      <c r="W1160" s="79"/>
      <c r="X1160" s="79"/>
      <c r="Y1160" s="79"/>
      <c r="Z1160" s="79"/>
      <c r="AA1160" s="78"/>
      <c r="AB1160" s="78"/>
      <c r="AC1160" s="78"/>
      <c r="AD1160" s="78"/>
      <c r="AE1160" s="78"/>
      <c r="AF1160" s="78"/>
      <c r="AG1160" s="78"/>
      <c r="AH1160" s="78"/>
      <c r="AI1160" s="78"/>
      <c r="AJ1160" s="78"/>
      <c r="AK1160" s="102"/>
      <c r="AL1160" s="84"/>
      <c r="AM1160" s="64"/>
      <c r="AN1160" s="64"/>
      <c r="AO1160" s="64"/>
      <c r="AP1160" s="64"/>
      <c r="AQ1160" s="64"/>
      <c r="AR1160" s="693"/>
      <c r="XFA1160" s="693"/>
    </row>
    <row r="1161" spans="1:44 16381:16381" s="694" customFormat="1" ht="12" customHeight="1" x14ac:dyDescent="0.15">
      <c r="A1161" s="97" t="s">
        <v>5982</v>
      </c>
      <c r="B1161" s="98" t="s">
        <v>1295</v>
      </c>
      <c r="C1161" s="199">
        <f t="shared" si="250"/>
        <v>0</v>
      </c>
      <c r="D1161" s="203">
        <f t="shared" si="251"/>
        <v>0</v>
      </c>
      <c r="E1161" s="78"/>
      <c r="F1161" s="78"/>
      <c r="G1161" s="78"/>
      <c r="H1161" s="79"/>
      <c r="I1161" s="79"/>
      <c r="J1161" s="79"/>
      <c r="K1161" s="79"/>
      <c r="L1161" s="79"/>
      <c r="M1161" s="79"/>
      <c r="N1161" s="79"/>
      <c r="O1161" s="79"/>
      <c r="P1161" s="79"/>
      <c r="Q1161" s="79"/>
      <c r="R1161" s="79"/>
      <c r="S1161" s="79"/>
      <c r="T1161" s="79"/>
      <c r="U1161" s="79"/>
      <c r="V1161" s="79"/>
      <c r="W1161" s="79"/>
      <c r="X1161" s="79"/>
      <c r="Y1161" s="79"/>
      <c r="Z1161" s="79"/>
      <c r="AA1161" s="78"/>
      <c r="AB1161" s="78"/>
      <c r="AC1161" s="78"/>
      <c r="AD1161" s="78"/>
      <c r="AE1161" s="78"/>
      <c r="AF1161" s="78"/>
      <c r="AG1161" s="78"/>
      <c r="AH1161" s="78"/>
      <c r="AI1161" s="78"/>
      <c r="AJ1161" s="78"/>
      <c r="AK1161" s="102"/>
      <c r="AL1161" s="84"/>
      <c r="AM1161" s="64"/>
      <c r="AN1161" s="64"/>
      <c r="AO1161" s="64"/>
      <c r="AP1161" s="64"/>
      <c r="AQ1161" s="64"/>
      <c r="AR1161" s="693"/>
      <c r="XFA1161" s="693"/>
    </row>
    <row r="1162" spans="1:44 16381:16381" s="694" customFormat="1" ht="12" customHeight="1" x14ac:dyDescent="0.15">
      <c r="A1162" s="97" t="s">
        <v>5983</v>
      </c>
      <c r="B1162" s="98" t="s">
        <v>1501</v>
      </c>
      <c r="C1162" s="199">
        <f t="shared" si="250"/>
        <v>0</v>
      </c>
      <c r="D1162" s="203">
        <f t="shared" si="251"/>
        <v>0</v>
      </c>
      <c r="E1162" s="78"/>
      <c r="F1162" s="78"/>
      <c r="G1162" s="78"/>
      <c r="H1162" s="79"/>
      <c r="I1162" s="79"/>
      <c r="J1162" s="79"/>
      <c r="K1162" s="79"/>
      <c r="L1162" s="79"/>
      <c r="M1162" s="79"/>
      <c r="N1162" s="79"/>
      <c r="O1162" s="79"/>
      <c r="P1162" s="79"/>
      <c r="Q1162" s="79"/>
      <c r="R1162" s="79"/>
      <c r="S1162" s="79"/>
      <c r="T1162" s="79"/>
      <c r="U1162" s="79"/>
      <c r="V1162" s="79"/>
      <c r="W1162" s="79"/>
      <c r="X1162" s="79"/>
      <c r="Y1162" s="79"/>
      <c r="Z1162" s="79"/>
      <c r="AA1162" s="78"/>
      <c r="AB1162" s="78"/>
      <c r="AC1162" s="78"/>
      <c r="AD1162" s="78"/>
      <c r="AE1162" s="78"/>
      <c r="AF1162" s="78"/>
      <c r="AG1162" s="78"/>
      <c r="AH1162" s="78"/>
      <c r="AI1162" s="78"/>
      <c r="AJ1162" s="78"/>
      <c r="AK1162" s="102"/>
      <c r="AL1162" s="84"/>
      <c r="AM1162" s="64"/>
      <c r="AN1162" s="64"/>
      <c r="AO1162" s="64"/>
      <c r="AP1162" s="64"/>
      <c r="AQ1162" s="64"/>
      <c r="AR1162" s="693"/>
      <c r="XFA1162" s="693"/>
    </row>
    <row r="1163" spans="1:44 16381:16381" s="694" customFormat="1" ht="12" customHeight="1" x14ac:dyDescent="0.15">
      <c r="A1163" s="97" t="s">
        <v>5984</v>
      </c>
      <c r="B1163" s="98" t="s">
        <v>1502</v>
      </c>
      <c r="C1163" s="199">
        <f t="shared" si="250"/>
        <v>0</v>
      </c>
      <c r="D1163" s="203">
        <f t="shared" si="251"/>
        <v>0</v>
      </c>
      <c r="E1163" s="78"/>
      <c r="F1163" s="78"/>
      <c r="G1163" s="78"/>
      <c r="H1163" s="79"/>
      <c r="I1163" s="79"/>
      <c r="J1163" s="79"/>
      <c r="K1163" s="79"/>
      <c r="L1163" s="79"/>
      <c r="M1163" s="79"/>
      <c r="N1163" s="79"/>
      <c r="O1163" s="79"/>
      <c r="P1163" s="79"/>
      <c r="Q1163" s="79"/>
      <c r="R1163" s="79"/>
      <c r="S1163" s="79"/>
      <c r="T1163" s="79"/>
      <c r="U1163" s="79"/>
      <c r="V1163" s="79"/>
      <c r="W1163" s="79"/>
      <c r="X1163" s="79"/>
      <c r="Y1163" s="79"/>
      <c r="Z1163" s="79"/>
      <c r="AA1163" s="78"/>
      <c r="AB1163" s="78"/>
      <c r="AC1163" s="78"/>
      <c r="AD1163" s="78"/>
      <c r="AE1163" s="78"/>
      <c r="AF1163" s="78"/>
      <c r="AG1163" s="78"/>
      <c r="AH1163" s="78"/>
      <c r="AI1163" s="78"/>
      <c r="AJ1163" s="78"/>
      <c r="AK1163" s="102"/>
      <c r="AL1163" s="84"/>
      <c r="AM1163" s="64"/>
      <c r="AN1163" s="64"/>
      <c r="AO1163" s="64"/>
      <c r="AP1163" s="64"/>
      <c r="AQ1163" s="64"/>
      <c r="AR1163" s="693"/>
      <c r="XFA1163" s="693"/>
    </row>
    <row r="1164" spans="1:44 16381:16381" s="694" customFormat="1" ht="12" customHeight="1" x14ac:dyDescent="0.15">
      <c r="A1164" s="97" t="s">
        <v>5985</v>
      </c>
      <c r="B1164" s="98" t="s">
        <v>1503</v>
      </c>
      <c r="C1164" s="199">
        <f t="shared" si="250"/>
        <v>0</v>
      </c>
      <c r="D1164" s="203">
        <f t="shared" si="251"/>
        <v>0</v>
      </c>
      <c r="E1164" s="78"/>
      <c r="F1164" s="78"/>
      <c r="G1164" s="78"/>
      <c r="H1164" s="79"/>
      <c r="I1164" s="79"/>
      <c r="J1164" s="79"/>
      <c r="K1164" s="79"/>
      <c r="L1164" s="79"/>
      <c r="M1164" s="79"/>
      <c r="N1164" s="79"/>
      <c r="O1164" s="79"/>
      <c r="P1164" s="79"/>
      <c r="Q1164" s="79"/>
      <c r="R1164" s="79"/>
      <c r="S1164" s="79"/>
      <c r="T1164" s="79"/>
      <c r="U1164" s="79"/>
      <c r="V1164" s="79"/>
      <c r="W1164" s="79"/>
      <c r="X1164" s="79"/>
      <c r="Y1164" s="79"/>
      <c r="Z1164" s="79"/>
      <c r="AA1164" s="78"/>
      <c r="AB1164" s="78"/>
      <c r="AC1164" s="78"/>
      <c r="AD1164" s="78"/>
      <c r="AE1164" s="78"/>
      <c r="AF1164" s="78"/>
      <c r="AG1164" s="78"/>
      <c r="AH1164" s="78"/>
      <c r="AI1164" s="78"/>
      <c r="AJ1164" s="78"/>
      <c r="AK1164" s="102"/>
      <c r="AL1164" s="84"/>
      <c r="AM1164" s="64"/>
      <c r="AN1164" s="64"/>
      <c r="AO1164" s="64"/>
      <c r="AP1164" s="64"/>
      <c r="AQ1164" s="64"/>
      <c r="AR1164" s="693"/>
      <c r="XFA1164" s="693"/>
    </row>
    <row r="1165" spans="1:44 16381:16381" s="694" customFormat="1" ht="12" customHeight="1" x14ac:dyDescent="0.15">
      <c r="A1165" s="97" t="s">
        <v>5986</v>
      </c>
      <c r="B1165" s="98" t="s">
        <v>2129</v>
      </c>
      <c r="C1165" s="199">
        <f t="shared" si="250"/>
        <v>0</v>
      </c>
      <c r="D1165" s="203">
        <f t="shared" si="251"/>
        <v>0</v>
      </c>
      <c r="E1165" s="78"/>
      <c r="F1165" s="78"/>
      <c r="G1165" s="78"/>
      <c r="H1165" s="79"/>
      <c r="I1165" s="79"/>
      <c r="J1165" s="79"/>
      <c r="K1165" s="79"/>
      <c r="L1165" s="79"/>
      <c r="M1165" s="79"/>
      <c r="N1165" s="79"/>
      <c r="O1165" s="79"/>
      <c r="P1165" s="79"/>
      <c r="Q1165" s="79"/>
      <c r="R1165" s="79"/>
      <c r="S1165" s="79"/>
      <c r="T1165" s="79"/>
      <c r="U1165" s="79"/>
      <c r="V1165" s="79"/>
      <c r="W1165" s="79"/>
      <c r="X1165" s="79"/>
      <c r="Y1165" s="79"/>
      <c r="Z1165" s="79"/>
      <c r="AA1165" s="78"/>
      <c r="AB1165" s="78"/>
      <c r="AC1165" s="78"/>
      <c r="AD1165" s="78"/>
      <c r="AE1165" s="78"/>
      <c r="AF1165" s="78"/>
      <c r="AG1165" s="78"/>
      <c r="AH1165" s="78"/>
      <c r="AI1165" s="78"/>
      <c r="AJ1165" s="78"/>
      <c r="AK1165" s="102"/>
      <c r="AL1165" s="84"/>
      <c r="AM1165" s="64"/>
      <c r="AN1165" s="64"/>
      <c r="AO1165" s="64"/>
      <c r="AP1165" s="64"/>
      <c r="AQ1165" s="64"/>
      <c r="AR1165" s="693"/>
      <c r="XFA1165" s="693"/>
    </row>
    <row r="1166" spans="1:44 16381:16381" s="694" customFormat="1" ht="12" customHeight="1" x14ac:dyDescent="0.15">
      <c r="A1166" s="97" t="s">
        <v>6079</v>
      </c>
      <c r="B1166" s="98" t="s">
        <v>1479</v>
      </c>
      <c r="C1166" s="199">
        <f t="shared" si="250"/>
        <v>0</v>
      </c>
      <c r="D1166" s="203">
        <f t="shared" si="251"/>
        <v>0</v>
      </c>
      <c r="E1166" s="78"/>
      <c r="F1166" s="78"/>
      <c r="G1166" s="78"/>
      <c r="H1166" s="79"/>
      <c r="I1166" s="79"/>
      <c r="J1166" s="79"/>
      <c r="K1166" s="79"/>
      <c r="L1166" s="79"/>
      <c r="M1166" s="79"/>
      <c r="N1166" s="79"/>
      <c r="O1166" s="79"/>
      <c r="P1166" s="79"/>
      <c r="Q1166" s="79"/>
      <c r="R1166" s="79"/>
      <c r="S1166" s="79"/>
      <c r="T1166" s="79"/>
      <c r="U1166" s="79"/>
      <c r="V1166" s="79"/>
      <c r="W1166" s="79"/>
      <c r="X1166" s="79"/>
      <c r="Y1166" s="79"/>
      <c r="Z1166" s="79"/>
      <c r="AA1166" s="78"/>
      <c r="AB1166" s="78"/>
      <c r="AC1166" s="78"/>
      <c r="AD1166" s="78"/>
      <c r="AE1166" s="78"/>
      <c r="AF1166" s="78"/>
      <c r="AG1166" s="78"/>
      <c r="AH1166" s="78"/>
      <c r="AI1166" s="78"/>
      <c r="AJ1166" s="78"/>
      <c r="AK1166" s="102"/>
      <c r="AL1166" s="84"/>
      <c r="AM1166" s="64"/>
      <c r="AN1166" s="64"/>
      <c r="AO1166" s="64"/>
      <c r="AP1166" s="64"/>
      <c r="AQ1166" s="64"/>
      <c r="AR1166" s="693"/>
      <c r="XFA1166" s="693"/>
    </row>
    <row r="1167" spans="1:44 16381:16381" s="694" customFormat="1" ht="12" customHeight="1" x14ac:dyDescent="0.15">
      <c r="A1167" s="97" t="s">
        <v>5987</v>
      </c>
      <c r="B1167" s="98" t="s">
        <v>1296</v>
      </c>
      <c r="C1167" s="199">
        <f t="shared" ref="C1167:C1176" si="252">SUM(D1167+G1167)</f>
        <v>0</v>
      </c>
      <c r="D1167" s="203">
        <f t="shared" ref="D1167:D1176" si="253">SUM(E1167:F1167)</f>
        <v>0</v>
      </c>
      <c r="E1167" s="78"/>
      <c r="F1167" s="78"/>
      <c r="G1167" s="78"/>
      <c r="H1167" s="79"/>
      <c r="I1167" s="79"/>
      <c r="J1167" s="79"/>
      <c r="K1167" s="79"/>
      <c r="L1167" s="79"/>
      <c r="M1167" s="79"/>
      <c r="N1167" s="79"/>
      <c r="O1167" s="79"/>
      <c r="P1167" s="79"/>
      <c r="Q1167" s="79"/>
      <c r="R1167" s="79"/>
      <c r="S1167" s="79"/>
      <c r="T1167" s="79"/>
      <c r="U1167" s="79"/>
      <c r="V1167" s="79"/>
      <c r="W1167" s="79"/>
      <c r="X1167" s="79"/>
      <c r="Y1167" s="79"/>
      <c r="Z1167" s="79"/>
      <c r="AA1167" s="78"/>
      <c r="AB1167" s="78"/>
      <c r="AC1167" s="78"/>
      <c r="AD1167" s="78"/>
      <c r="AE1167" s="78"/>
      <c r="AF1167" s="78"/>
      <c r="AG1167" s="78"/>
      <c r="AH1167" s="78"/>
      <c r="AI1167" s="78"/>
      <c r="AJ1167" s="78"/>
      <c r="AK1167" s="102"/>
      <c r="AL1167" s="84"/>
      <c r="AM1167" s="64"/>
      <c r="AN1167" s="64"/>
      <c r="AO1167" s="64"/>
      <c r="AP1167" s="64"/>
      <c r="AQ1167" s="64"/>
      <c r="AR1167" s="693"/>
      <c r="XFA1167" s="693"/>
    </row>
    <row r="1168" spans="1:44 16381:16381" s="694" customFormat="1" ht="12" customHeight="1" x14ac:dyDescent="0.15">
      <c r="A1168" s="97" t="s">
        <v>5988</v>
      </c>
      <c r="B1168" s="98" t="s">
        <v>1297</v>
      </c>
      <c r="C1168" s="199">
        <f t="shared" si="252"/>
        <v>0</v>
      </c>
      <c r="D1168" s="203">
        <f t="shared" si="253"/>
        <v>0</v>
      </c>
      <c r="E1168" s="78"/>
      <c r="F1168" s="78"/>
      <c r="G1168" s="78"/>
      <c r="H1168" s="79"/>
      <c r="I1168" s="79"/>
      <c r="J1168" s="79"/>
      <c r="K1168" s="79"/>
      <c r="L1168" s="79"/>
      <c r="M1168" s="79"/>
      <c r="N1168" s="79"/>
      <c r="O1168" s="79"/>
      <c r="P1168" s="79"/>
      <c r="Q1168" s="79"/>
      <c r="R1168" s="79"/>
      <c r="S1168" s="79"/>
      <c r="T1168" s="79"/>
      <c r="U1168" s="79"/>
      <c r="V1168" s="79"/>
      <c r="W1168" s="79"/>
      <c r="X1168" s="79"/>
      <c r="Y1168" s="79"/>
      <c r="Z1168" s="79"/>
      <c r="AA1168" s="78"/>
      <c r="AB1168" s="78"/>
      <c r="AC1168" s="78"/>
      <c r="AD1168" s="78"/>
      <c r="AE1168" s="78"/>
      <c r="AF1168" s="78"/>
      <c r="AG1168" s="78"/>
      <c r="AH1168" s="78"/>
      <c r="AI1168" s="78"/>
      <c r="AJ1168" s="78"/>
      <c r="AK1168" s="102"/>
      <c r="AL1168" s="84"/>
      <c r="AM1168" s="64"/>
      <c r="AN1168" s="64"/>
      <c r="AO1168" s="64"/>
      <c r="AP1168" s="64"/>
      <c r="AQ1168" s="64"/>
      <c r="AR1168" s="693"/>
      <c r="XFA1168" s="693"/>
    </row>
    <row r="1169" spans="1:44 16381:16381" s="694" customFormat="1" ht="12" customHeight="1" x14ac:dyDescent="0.15">
      <c r="A1169" s="97" t="s">
        <v>5989</v>
      </c>
      <c r="B1169" s="98" t="s">
        <v>1298</v>
      </c>
      <c r="C1169" s="199">
        <f t="shared" si="252"/>
        <v>0</v>
      </c>
      <c r="D1169" s="203">
        <f t="shared" si="253"/>
        <v>0</v>
      </c>
      <c r="E1169" s="78"/>
      <c r="F1169" s="78"/>
      <c r="G1169" s="78"/>
      <c r="H1169" s="79"/>
      <c r="I1169" s="79"/>
      <c r="J1169" s="79"/>
      <c r="K1169" s="79"/>
      <c r="L1169" s="79"/>
      <c r="M1169" s="79"/>
      <c r="N1169" s="79"/>
      <c r="O1169" s="79"/>
      <c r="P1169" s="79"/>
      <c r="Q1169" s="79"/>
      <c r="R1169" s="79"/>
      <c r="S1169" s="79"/>
      <c r="T1169" s="79"/>
      <c r="U1169" s="79"/>
      <c r="V1169" s="79"/>
      <c r="W1169" s="79"/>
      <c r="X1169" s="79"/>
      <c r="Y1169" s="79"/>
      <c r="Z1169" s="79"/>
      <c r="AA1169" s="78"/>
      <c r="AB1169" s="78"/>
      <c r="AC1169" s="78"/>
      <c r="AD1169" s="78"/>
      <c r="AE1169" s="78"/>
      <c r="AF1169" s="78"/>
      <c r="AG1169" s="78"/>
      <c r="AH1169" s="78"/>
      <c r="AI1169" s="78"/>
      <c r="AJ1169" s="78"/>
      <c r="AK1169" s="102"/>
      <c r="AL1169" s="84"/>
      <c r="AM1169" s="64"/>
      <c r="AN1169" s="64"/>
      <c r="AO1169" s="64"/>
      <c r="AP1169" s="64"/>
      <c r="AQ1169" s="64"/>
      <c r="AR1169" s="693"/>
      <c r="XFA1169" s="693"/>
    </row>
    <row r="1170" spans="1:44 16381:16381" s="694" customFormat="1" ht="12" customHeight="1" x14ac:dyDescent="0.15">
      <c r="A1170" s="97" t="s">
        <v>5990</v>
      </c>
      <c r="B1170" s="98" t="s">
        <v>1299</v>
      </c>
      <c r="C1170" s="199">
        <f t="shared" si="252"/>
        <v>0</v>
      </c>
      <c r="D1170" s="203">
        <f t="shared" si="253"/>
        <v>0</v>
      </c>
      <c r="E1170" s="78"/>
      <c r="F1170" s="78"/>
      <c r="G1170" s="78"/>
      <c r="H1170" s="79"/>
      <c r="I1170" s="79"/>
      <c r="J1170" s="79"/>
      <c r="K1170" s="79"/>
      <c r="L1170" s="79"/>
      <c r="M1170" s="79"/>
      <c r="N1170" s="79"/>
      <c r="O1170" s="79"/>
      <c r="P1170" s="79"/>
      <c r="Q1170" s="79"/>
      <c r="R1170" s="79"/>
      <c r="S1170" s="79"/>
      <c r="T1170" s="79"/>
      <c r="U1170" s="79"/>
      <c r="V1170" s="79"/>
      <c r="W1170" s="79"/>
      <c r="X1170" s="79"/>
      <c r="Y1170" s="79"/>
      <c r="Z1170" s="79"/>
      <c r="AA1170" s="78"/>
      <c r="AB1170" s="78"/>
      <c r="AC1170" s="78"/>
      <c r="AD1170" s="78"/>
      <c r="AE1170" s="78"/>
      <c r="AF1170" s="78"/>
      <c r="AG1170" s="78"/>
      <c r="AH1170" s="78"/>
      <c r="AI1170" s="78"/>
      <c r="AJ1170" s="78"/>
      <c r="AK1170" s="102"/>
      <c r="AL1170" s="84"/>
      <c r="AM1170" s="64"/>
      <c r="AN1170" s="64"/>
      <c r="AO1170" s="64"/>
      <c r="AP1170" s="64"/>
      <c r="AQ1170" s="64"/>
      <c r="AR1170" s="693"/>
      <c r="XFA1170" s="693"/>
    </row>
    <row r="1171" spans="1:44 16381:16381" s="694" customFormat="1" ht="12" customHeight="1" x14ac:dyDescent="0.15">
      <c r="A1171" s="97" t="s">
        <v>5991</v>
      </c>
      <c r="B1171" s="98" t="s">
        <v>1300</v>
      </c>
      <c r="C1171" s="199">
        <f t="shared" si="252"/>
        <v>0</v>
      </c>
      <c r="D1171" s="203">
        <f t="shared" si="253"/>
        <v>0</v>
      </c>
      <c r="E1171" s="78"/>
      <c r="F1171" s="78"/>
      <c r="G1171" s="78"/>
      <c r="H1171" s="79"/>
      <c r="I1171" s="79"/>
      <c r="J1171" s="79"/>
      <c r="K1171" s="79"/>
      <c r="L1171" s="79"/>
      <c r="M1171" s="79"/>
      <c r="N1171" s="79"/>
      <c r="O1171" s="79"/>
      <c r="P1171" s="79"/>
      <c r="Q1171" s="79"/>
      <c r="R1171" s="79"/>
      <c r="S1171" s="79"/>
      <c r="T1171" s="79"/>
      <c r="U1171" s="79"/>
      <c r="V1171" s="79"/>
      <c r="W1171" s="79"/>
      <c r="X1171" s="79"/>
      <c r="Y1171" s="79"/>
      <c r="Z1171" s="79"/>
      <c r="AA1171" s="78"/>
      <c r="AB1171" s="78"/>
      <c r="AC1171" s="78"/>
      <c r="AD1171" s="78"/>
      <c r="AE1171" s="78"/>
      <c r="AF1171" s="78"/>
      <c r="AG1171" s="78"/>
      <c r="AH1171" s="78"/>
      <c r="AI1171" s="78"/>
      <c r="AJ1171" s="78"/>
      <c r="AK1171" s="102"/>
      <c r="AL1171" s="84"/>
      <c r="AM1171" s="64"/>
      <c r="AN1171" s="64"/>
      <c r="AO1171" s="64"/>
      <c r="AP1171" s="64"/>
      <c r="AQ1171" s="64"/>
      <c r="AR1171" s="693"/>
      <c r="XFA1171" s="693"/>
    </row>
    <row r="1172" spans="1:44 16381:16381" s="694" customFormat="1" ht="12" customHeight="1" x14ac:dyDescent="0.15">
      <c r="A1172" s="97" t="s">
        <v>5992</v>
      </c>
      <c r="B1172" s="98" t="s">
        <v>1301</v>
      </c>
      <c r="C1172" s="199">
        <f t="shared" si="252"/>
        <v>0</v>
      </c>
      <c r="D1172" s="203">
        <f t="shared" si="253"/>
        <v>0</v>
      </c>
      <c r="E1172" s="78"/>
      <c r="F1172" s="78"/>
      <c r="G1172" s="78"/>
      <c r="H1172" s="79"/>
      <c r="I1172" s="79"/>
      <c r="J1172" s="79"/>
      <c r="K1172" s="79"/>
      <c r="L1172" s="79"/>
      <c r="M1172" s="79"/>
      <c r="N1172" s="79"/>
      <c r="O1172" s="79"/>
      <c r="P1172" s="79"/>
      <c r="Q1172" s="79"/>
      <c r="R1172" s="79"/>
      <c r="S1172" s="79"/>
      <c r="T1172" s="79"/>
      <c r="U1172" s="79"/>
      <c r="V1172" s="79"/>
      <c r="W1172" s="79"/>
      <c r="X1172" s="79"/>
      <c r="Y1172" s="79"/>
      <c r="Z1172" s="79"/>
      <c r="AA1172" s="78"/>
      <c r="AB1172" s="78"/>
      <c r="AC1172" s="78"/>
      <c r="AD1172" s="78"/>
      <c r="AE1172" s="78"/>
      <c r="AF1172" s="78"/>
      <c r="AG1172" s="78"/>
      <c r="AH1172" s="78"/>
      <c r="AI1172" s="78"/>
      <c r="AJ1172" s="78"/>
      <c r="AK1172" s="102"/>
      <c r="AL1172" s="84"/>
      <c r="AM1172" s="64"/>
      <c r="AN1172" s="64"/>
      <c r="AO1172" s="64"/>
      <c r="AP1172" s="64"/>
      <c r="AQ1172" s="64"/>
      <c r="AR1172" s="693"/>
      <c r="XFA1172" s="693"/>
    </row>
    <row r="1173" spans="1:44 16381:16381" s="694" customFormat="1" ht="12" customHeight="1" x14ac:dyDescent="0.15">
      <c r="A1173" s="97" t="s">
        <v>5993</v>
      </c>
      <c r="B1173" s="98" t="s">
        <v>1480</v>
      </c>
      <c r="C1173" s="199">
        <f t="shared" si="252"/>
        <v>0</v>
      </c>
      <c r="D1173" s="203">
        <f t="shared" si="253"/>
        <v>0</v>
      </c>
      <c r="E1173" s="78"/>
      <c r="F1173" s="78"/>
      <c r="G1173" s="78"/>
      <c r="H1173" s="79"/>
      <c r="I1173" s="79"/>
      <c r="J1173" s="79"/>
      <c r="K1173" s="79"/>
      <c r="L1173" s="79"/>
      <c r="M1173" s="79"/>
      <c r="N1173" s="79"/>
      <c r="O1173" s="79"/>
      <c r="P1173" s="79"/>
      <c r="Q1173" s="79"/>
      <c r="R1173" s="79"/>
      <c r="S1173" s="79"/>
      <c r="T1173" s="79"/>
      <c r="U1173" s="79"/>
      <c r="V1173" s="79"/>
      <c r="W1173" s="79"/>
      <c r="X1173" s="79"/>
      <c r="Y1173" s="79"/>
      <c r="Z1173" s="79"/>
      <c r="AA1173" s="78"/>
      <c r="AB1173" s="78"/>
      <c r="AC1173" s="78"/>
      <c r="AD1173" s="78"/>
      <c r="AE1173" s="78"/>
      <c r="AF1173" s="78"/>
      <c r="AG1173" s="78"/>
      <c r="AH1173" s="78"/>
      <c r="AI1173" s="78"/>
      <c r="AJ1173" s="78"/>
      <c r="AK1173" s="102"/>
      <c r="AL1173" s="84"/>
      <c r="AM1173" s="64"/>
      <c r="AN1173" s="64"/>
      <c r="AO1173" s="64"/>
      <c r="AP1173" s="64"/>
      <c r="AQ1173" s="64"/>
      <c r="AR1173" s="693"/>
      <c r="XFA1173" s="693"/>
    </row>
    <row r="1174" spans="1:44 16381:16381" s="694" customFormat="1" ht="12" customHeight="1" x14ac:dyDescent="0.15">
      <c r="A1174" s="97" t="s">
        <v>5994</v>
      </c>
      <c r="B1174" s="98" t="s">
        <v>1481</v>
      </c>
      <c r="C1174" s="199">
        <f t="shared" si="252"/>
        <v>0</v>
      </c>
      <c r="D1174" s="203">
        <f t="shared" si="253"/>
        <v>0</v>
      </c>
      <c r="E1174" s="78"/>
      <c r="F1174" s="78"/>
      <c r="G1174" s="78"/>
      <c r="H1174" s="79"/>
      <c r="I1174" s="79"/>
      <c r="J1174" s="79"/>
      <c r="K1174" s="79"/>
      <c r="L1174" s="79"/>
      <c r="M1174" s="79"/>
      <c r="N1174" s="79"/>
      <c r="O1174" s="79"/>
      <c r="P1174" s="79"/>
      <c r="Q1174" s="79"/>
      <c r="R1174" s="79"/>
      <c r="S1174" s="79"/>
      <c r="T1174" s="79"/>
      <c r="U1174" s="79"/>
      <c r="V1174" s="79"/>
      <c r="W1174" s="79"/>
      <c r="X1174" s="79"/>
      <c r="Y1174" s="79"/>
      <c r="Z1174" s="79"/>
      <c r="AA1174" s="78"/>
      <c r="AB1174" s="78"/>
      <c r="AC1174" s="78"/>
      <c r="AD1174" s="78"/>
      <c r="AE1174" s="78"/>
      <c r="AF1174" s="78"/>
      <c r="AG1174" s="78"/>
      <c r="AH1174" s="78"/>
      <c r="AI1174" s="78"/>
      <c r="AJ1174" s="78"/>
      <c r="AK1174" s="102"/>
      <c r="AL1174" s="84"/>
      <c r="AM1174" s="64"/>
      <c r="AN1174" s="64" t="s">
        <v>547</v>
      </c>
      <c r="AO1174" s="64"/>
      <c r="AP1174" s="64"/>
      <c r="AQ1174" s="64"/>
      <c r="AR1174" s="693"/>
      <c r="XFA1174" s="693"/>
    </row>
    <row r="1175" spans="1:44 16381:16381" s="694" customFormat="1" ht="12" customHeight="1" x14ac:dyDescent="0.15">
      <c r="A1175" s="97" t="s">
        <v>5995</v>
      </c>
      <c r="B1175" s="98" t="s">
        <v>1484</v>
      </c>
      <c r="C1175" s="199">
        <f t="shared" si="252"/>
        <v>0</v>
      </c>
      <c r="D1175" s="203">
        <f t="shared" si="253"/>
        <v>0</v>
      </c>
      <c r="E1175" s="78"/>
      <c r="F1175" s="78"/>
      <c r="G1175" s="78"/>
      <c r="H1175" s="79"/>
      <c r="I1175" s="79"/>
      <c r="J1175" s="79"/>
      <c r="K1175" s="79"/>
      <c r="L1175" s="79"/>
      <c r="M1175" s="79"/>
      <c r="N1175" s="79"/>
      <c r="O1175" s="79"/>
      <c r="P1175" s="79"/>
      <c r="Q1175" s="79"/>
      <c r="R1175" s="79"/>
      <c r="S1175" s="79"/>
      <c r="T1175" s="79"/>
      <c r="U1175" s="79"/>
      <c r="V1175" s="79"/>
      <c r="W1175" s="79"/>
      <c r="X1175" s="79"/>
      <c r="Y1175" s="79"/>
      <c r="Z1175" s="79"/>
      <c r="AA1175" s="78"/>
      <c r="AB1175" s="78"/>
      <c r="AC1175" s="78"/>
      <c r="AD1175" s="78"/>
      <c r="AE1175" s="78"/>
      <c r="AF1175" s="78"/>
      <c r="AG1175" s="78"/>
      <c r="AH1175" s="78"/>
      <c r="AI1175" s="78"/>
      <c r="AJ1175" s="78"/>
      <c r="AK1175" s="102"/>
      <c r="AL1175" s="84"/>
      <c r="AM1175" s="64"/>
      <c r="AN1175" s="64"/>
      <c r="AO1175" s="64"/>
      <c r="AP1175" s="64"/>
      <c r="AQ1175" s="64"/>
      <c r="AR1175" s="693"/>
      <c r="XFA1175" s="693"/>
    </row>
    <row r="1176" spans="1:44 16381:16381" s="698" customFormat="1" ht="12" customHeight="1" x14ac:dyDescent="0.15">
      <c r="A1176" s="97" t="s">
        <v>6080</v>
      </c>
      <c r="B1176" s="98" t="s">
        <v>1534</v>
      </c>
      <c r="C1176" s="199">
        <f t="shared" si="252"/>
        <v>0</v>
      </c>
      <c r="D1176" s="203">
        <f t="shared" si="253"/>
        <v>0</v>
      </c>
      <c r="E1176" s="78"/>
      <c r="F1176" s="78"/>
      <c r="G1176" s="78"/>
      <c r="H1176" s="79"/>
      <c r="I1176" s="79"/>
      <c r="J1176" s="79"/>
      <c r="K1176" s="79"/>
      <c r="L1176" s="79"/>
      <c r="M1176" s="79"/>
      <c r="N1176" s="79"/>
      <c r="O1176" s="79"/>
      <c r="P1176" s="79"/>
      <c r="Q1176" s="79"/>
      <c r="R1176" s="79"/>
      <c r="S1176" s="79"/>
      <c r="T1176" s="79"/>
      <c r="U1176" s="79"/>
      <c r="V1176" s="79"/>
      <c r="W1176" s="79"/>
      <c r="X1176" s="79"/>
      <c r="Y1176" s="79"/>
      <c r="Z1176" s="79"/>
      <c r="AA1176" s="78"/>
      <c r="AB1176" s="78"/>
      <c r="AC1176" s="78"/>
      <c r="AD1176" s="78"/>
      <c r="AE1176" s="78"/>
      <c r="AF1176" s="78"/>
      <c r="AG1176" s="78"/>
      <c r="AH1176" s="78"/>
      <c r="AI1176" s="78"/>
      <c r="AJ1176" s="78"/>
      <c r="AK1176" s="102"/>
      <c r="AL1176" s="84"/>
      <c r="AM1176" s="64"/>
      <c r="AN1176" s="64"/>
      <c r="AO1176" s="64"/>
      <c r="AP1176" s="64"/>
      <c r="AQ1176" s="64"/>
      <c r="AR1176" s="697"/>
      <c r="XFA1176" s="697"/>
    </row>
    <row r="1177" spans="1:44 16381:16381" s="700" customFormat="1" ht="14.1" customHeight="1" x14ac:dyDescent="0.15">
      <c r="A1177" s="224"/>
      <c r="B1177" s="94" t="s">
        <v>3957</v>
      </c>
      <c r="C1177" s="201">
        <f>SUM(C1120:C1176)</f>
        <v>0</v>
      </c>
      <c r="D1177" s="201">
        <f>SUM(D1120:D1176)</f>
        <v>0</v>
      </c>
      <c r="E1177" s="201">
        <f>SUM(E1120:E1176)</f>
        <v>0</v>
      </c>
      <c r="F1177" s="201">
        <f>SUM(F1120:F1176)</f>
        <v>0</v>
      </c>
      <c r="G1177" s="201">
        <f>SUM(G1120:G1176)</f>
        <v>0</v>
      </c>
      <c r="H1177" s="839"/>
      <c r="I1177" s="840"/>
      <c r="J1177" s="840"/>
      <c r="K1177" s="840"/>
      <c r="L1177" s="840"/>
      <c r="M1177" s="840"/>
      <c r="N1177" s="840"/>
      <c r="O1177" s="840"/>
      <c r="P1177" s="840"/>
      <c r="Q1177" s="840"/>
      <c r="R1177" s="840"/>
      <c r="S1177" s="840"/>
      <c r="T1177" s="840"/>
      <c r="U1177" s="840"/>
      <c r="V1177" s="840"/>
      <c r="W1177" s="840"/>
      <c r="X1177" s="840"/>
      <c r="Y1177" s="840"/>
      <c r="Z1177" s="841"/>
      <c r="AA1177" s="201">
        <f t="shared" ref="AA1177:AJ1177" si="254">SUM(AA1120:AA1176)</f>
        <v>0</v>
      </c>
      <c r="AB1177" s="201">
        <f t="shared" si="254"/>
        <v>0</v>
      </c>
      <c r="AC1177" s="201">
        <f t="shared" si="254"/>
        <v>0</v>
      </c>
      <c r="AD1177" s="201">
        <f t="shared" si="254"/>
        <v>0</v>
      </c>
      <c r="AE1177" s="201">
        <f t="shared" si="254"/>
        <v>0</v>
      </c>
      <c r="AF1177" s="201">
        <f t="shared" si="254"/>
        <v>0</v>
      </c>
      <c r="AG1177" s="201">
        <f t="shared" si="254"/>
        <v>0</v>
      </c>
      <c r="AH1177" s="201">
        <f t="shared" si="254"/>
        <v>0</v>
      </c>
      <c r="AI1177" s="201">
        <f t="shared" si="254"/>
        <v>0</v>
      </c>
      <c r="AJ1177" s="201">
        <f t="shared" si="254"/>
        <v>0</v>
      </c>
      <c r="AK1177" s="651"/>
      <c r="AL1177" s="201"/>
      <c r="AM1177" s="66"/>
      <c r="AN1177" s="66"/>
      <c r="AO1177" s="66"/>
      <c r="AP1177" s="66"/>
      <c r="AQ1177" s="66"/>
      <c r="AR1177" s="699"/>
      <c r="XFA1177" s="699"/>
    </row>
    <row r="1178" spans="1:44 16381:16381" s="700" customFormat="1" ht="14.1" customHeight="1" x14ac:dyDescent="0.15">
      <c r="A1178" s="224"/>
      <c r="B1178" s="94" t="s">
        <v>3327</v>
      </c>
      <c r="C1178" s="201">
        <f>SUM(C1119+C1177)</f>
        <v>0</v>
      </c>
      <c r="D1178" s="201">
        <f>SUM(D1119+D1177)</f>
        <v>0</v>
      </c>
      <c r="E1178" s="201">
        <f>SUM(E1119+E1177)</f>
        <v>0</v>
      </c>
      <c r="F1178" s="201">
        <f>SUM(F1119+F1177)</f>
        <v>0</v>
      </c>
      <c r="G1178" s="201">
        <f>SUM(G1119+G1177)</f>
        <v>0</v>
      </c>
      <c r="H1178" s="839"/>
      <c r="I1178" s="840"/>
      <c r="J1178" s="840"/>
      <c r="K1178" s="840"/>
      <c r="L1178" s="840"/>
      <c r="M1178" s="840"/>
      <c r="N1178" s="840"/>
      <c r="O1178" s="840"/>
      <c r="P1178" s="840"/>
      <c r="Q1178" s="840"/>
      <c r="R1178" s="840"/>
      <c r="S1178" s="840"/>
      <c r="T1178" s="840"/>
      <c r="U1178" s="840"/>
      <c r="V1178" s="840"/>
      <c r="W1178" s="840"/>
      <c r="X1178" s="840"/>
      <c r="Y1178" s="840"/>
      <c r="Z1178" s="841"/>
      <c r="AA1178" s="201">
        <f>SUM(AA1119+AA1177)</f>
        <v>0</v>
      </c>
      <c r="AB1178" s="201">
        <f t="shared" ref="AB1178:AJ1178" si="255">SUM(AB1119+AB1177)</f>
        <v>0</v>
      </c>
      <c r="AC1178" s="201">
        <f t="shared" si="255"/>
        <v>0</v>
      </c>
      <c r="AD1178" s="201">
        <f t="shared" si="255"/>
        <v>0</v>
      </c>
      <c r="AE1178" s="201">
        <f t="shared" si="255"/>
        <v>0</v>
      </c>
      <c r="AF1178" s="201">
        <f t="shared" si="255"/>
        <v>0</v>
      </c>
      <c r="AG1178" s="201">
        <f t="shared" si="255"/>
        <v>0</v>
      </c>
      <c r="AH1178" s="201">
        <f t="shared" si="255"/>
        <v>0</v>
      </c>
      <c r="AI1178" s="201">
        <f t="shared" si="255"/>
        <v>0</v>
      </c>
      <c r="AJ1178" s="201">
        <f t="shared" si="255"/>
        <v>0</v>
      </c>
      <c r="AK1178" s="240"/>
      <c r="AL1178" s="240">
        <f>SUM(AL1119+AL1177)</f>
        <v>0</v>
      </c>
      <c r="AM1178" s="66"/>
      <c r="AN1178" s="66"/>
      <c r="AO1178" s="66"/>
      <c r="AP1178" s="66"/>
      <c r="AQ1178" s="66"/>
      <c r="AR1178" s="699"/>
      <c r="XFA1178" s="699"/>
    </row>
    <row r="1179" spans="1:44 16381:16381" s="700" customFormat="1" ht="14.1" customHeight="1" x14ac:dyDescent="0.15">
      <c r="A1179" s="224"/>
      <c r="B1179" s="96" t="s">
        <v>3822</v>
      </c>
      <c r="C1179" s="540"/>
      <c r="D1179" s="540"/>
      <c r="E1179" s="540"/>
      <c r="F1179" s="540"/>
      <c r="G1179" s="540"/>
      <c r="H1179" s="540"/>
      <c r="I1179" s="540"/>
      <c r="J1179" s="540"/>
      <c r="K1179" s="540"/>
      <c r="L1179" s="540"/>
      <c r="M1179" s="540"/>
      <c r="N1179" s="540"/>
      <c r="O1179" s="540"/>
      <c r="P1179" s="540"/>
      <c r="Q1179" s="540"/>
      <c r="R1179" s="540"/>
      <c r="S1179" s="540"/>
      <c r="T1179" s="540"/>
      <c r="U1179" s="540"/>
      <c r="V1179" s="540"/>
      <c r="W1179" s="540"/>
      <c r="X1179" s="540"/>
      <c r="Y1179" s="540"/>
      <c r="Z1179" s="540"/>
      <c r="AA1179" s="540"/>
      <c r="AB1179" s="540"/>
      <c r="AC1179" s="540"/>
      <c r="AD1179" s="540"/>
      <c r="AE1179" s="540"/>
      <c r="AF1179" s="540"/>
      <c r="AG1179" s="540"/>
      <c r="AH1179" s="540"/>
      <c r="AI1179" s="540"/>
      <c r="AJ1179" s="540"/>
      <c r="AK1179" s="540"/>
      <c r="AL1179" s="540"/>
      <c r="AM1179" s="66"/>
      <c r="AN1179" s="66"/>
      <c r="AO1179" s="66"/>
      <c r="AP1179" s="66"/>
      <c r="AQ1179" s="66"/>
      <c r="AR1179" s="699"/>
      <c r="XFA1179" s="699"/>
    </row>
    <row r="1180" spans="1:44 16381:16381" s="698" customFormat="1" ht="14.1" customHeight="1" x14ac:dyDescent="0.15">
      <c r="A1180" s="210" t="s">
        <v>3213</v>
      </c>
      <c r="B1180" s="211" t="s">
        <v>3241</v>
      </c>
      <c r="C1180" s="199">
        <f t="shared" ref="C1180:C1207" si="256">SUM(D1180+G1180)</f>
        <v>0</v>
      </c>
      <c r="D1180" s="225">
        <f t="shared" ref="D1180:D1207" si="257">SUM(E1180:F1180)</f>
        <v>0</v>
      </c>
      <c r="E1180" s="78"/>
      <c r="F1180" s="78"/>
      <c r="G1180" s="78"/>
      <c r="H1180" s="79"/>
      <c r="I1180" s="79"/>
      <c r="J1180" s="79"/>
      <c r="K1180" s="79"/>
      <c r="L1180" s="79"/>
      <c r="M1180" s="79"/>
      <c r="N1180" s="79"/>
      <c r="O1180" s="79"/>
      <c r="P1180" s="79"/>
      <c r="Q1180" s="79"/>
      <c r="R1180" s="79"/>
      <c r="S1180" s="79"/>
      <c r="T1180" s="79"/>
      <c r="U1180" s="79"/>
      <c r="V1180" s="79"/>
      <c r="W1180" s="79"/>
      <c r="X1180" s="79"/>
      <c r="Y1180" s="79"/>
      <c r="Z1180" s="79"/>
      <c r="AA1180" s="78"/>
      <c r="AB1180" s="78"/>
      <c r="AC1180" s="78"/>
      <c r="AD1180" s="78"/>
      <c r="AE1180" s="78"/>
      <c r="AF1180" s="78"/>
      <c r="AG1180" s="78"/>
      <c r="AH1180" s="78"/>
      <c r="AI1180" s="78"/>
      <c r="AJ1180" s="78"/>
      <c r="AK1180" s="645">
        <v>27870</v>
      </c>
      <c r="AL1180" s="241">
        <f t="shared" ref="AL1180:AL1223" si="258">AK1180*E1180</f>
        <v>0</v>
      </c>
      <c r="AM1180" s="74"/>
      <c r="AN1180" s="74"/>
      <c r="AO1180" s="74"/>
      <c r="AP1180" s="74"/>
      <c r="AQ1180" s="74"/>
      <c r="AR1180" s="697"/>
      <c r="XFA1180" s="697"/>
    </row>
    <row r="1181" spans="1:44 16381:16381" s="698" customFormat="1" ht="14.1" customHeight="1" x14ac:dyDescent="0.15">
      <c r="A1181" s="210" t="s">
        <v>3214</v>
      </c>
      <c r="B1181" s="211" t="s">
        <v>3242</v>
      </c>
      <c r="C1181" s="199">
        <f t="shared" si="256"/>
        <v>0</v>
      </c>
      <c r="D1181" s="225">
        <f t="shared" si="257"/>
        <v>0</v>
      </c>
      <c r="E1181" s="78"/>
      <c r="F1181" s="78"/>
      <c r="G1181" s="78"/>
      <c r="H1181" s="79"/>
      <c r="I1181" s="79"/>
      <c r="J1181" s="79"/>
      <c r="K1181" s="79"/>
      <c r="L1181" s="79"/>
      <c r="M1181" s="79"/>
      <c r="N1181" s="79"/>
      <c r="O1181" s="79"/>
      <c r="P1181" s="79"/>
      <c r="Q1181" s="79"/>
      <c r="R1181" s="79"/>
      <c r="S1181" s="79"/>
      <c r="T1181" s="79"/>
      <c r="U1181" s="79"/>
      <c r="V1181" s="79"/>
      <c r="W1181" s="79"/>
      <c r="X1181" s="79"/>
      <c r="Y1181" s="79"/>
      <c r="Z1181" s="79"/>
      <c r="AA1181" s="78"/>
      <c r="AB1181" s="78"/>
      <c r="AC1181" s="78"/>
      <c r="AD1181" s="78"/>
      <c r="AE1181" s="78"/>
      <c r="AF1181" s="78"/>
      <c r="AG1181" s="78"/>
      <c r="AH1181" s="78"/>
      <c r="AI1181" s="78"/>
      <c r="AJ1181" s="78"/>
      <c r="AK1181" s="645">
        <v>5360</v>
      </c>
      <c r="AL1181" s="241">
        <f t="shared" si="258"/>
        <v>0</v>
      </c>
      <c r="AM1181" s="74"/>
      <c r="AN1181" s="74"/>
      <c r="AO1181" s="74"/>
      <c r="AP1181" s="74"/>
      <c r="AQ1181" s="74"/>
      <c r="AR1181" s="697"/>
      <c r="XFA1181" s="697"/>
    </row>
    <row r="1182" spans="1:44 16381:16381" s="698" customFormat="1" ht="14.1" customHeight="1" x14ac:dyDescent="0.15">
      <c r="A1182" s="210" t="s">
        <v>3215</v>
      </c>
      <c r="B1182" s="211" t="s">
        <v>3243</v>
      </c>
      <c r="C1182" s="199">
        <f t="shared" si="256"/>
        <v>0</v>
      </c>
      <c r="D1182" s="225">
        <f t="shared" si="257"/>
        <v>0</v>
      </c>
      <c r="E1182" s="78"/>
      <c r="F1182" s="78"/>
      <c r="G1182" s="78"/>
      <c r="H1182" s="79"/>
      <c r="I1182" s="79"/>
      <c r="J1182" s="79"/>
      <c r="K1182" s="79"/>
      <c r="L1182" s="79"/>
      <c r="M1182" s="79"/>
      <c r="N1182" s="79"/>
      <c r="O1182" s="79"/>
      <c r="P1182" s="79"/>
      <c r="Q1182" s="79"/>
      <c r="R1182" s="79"/>
      <c r="S1182" s="79"/>
      <c r="T1182" s="79"/>
      <c r="U1182" s="79"/>
      <c r="V1182" s="79"/>
      <c r="W1182" s="79"/>
      <c r="X1182" s="79"/>
      <c r="Y1182" s="79"/>
      <c r="Z1182" s="79"/>
      <c r="AA1182" s="78"/>
      <c r="AB1182" s="78"/>
      <c r="AC1182" s="78"/>
      <c r="AD1182" s="78"/>
      <c r="AE1182" s="78"/>
      <c r="AF1182" s="78"/>
      <c r="AG1182" s="78"/>
      <c r="AH1182" s="78"/>
      <c r="AI1182" s="78"/>
      <c r="AJ1182" s="78"/>
      <c r="AK1182" s="645">
        <v>5030</v>
      </c>
      <c r="AL1182" s="241">
        <f t="shared" si="258"/>
        <v>0</v>
      </c>
      <c r="AM1182" s="74"/>
      <c r="AN1182" s="74"/>
      <c r="AO1182" s="74"/>
      <c r="AP1182" s="74"/>
      <c r="AQ1182" s="74"/>
      <c r="AR1182" s="697"/>
      <c r="XFA1182" s="697"/>
    </row>
    <row r="1183" spans="1:44 16381:16381" s="698" customFormat="1" ht="14.1" customHeight="1" x14ac:dyDescent="0.15">
      <c r="A1183" s="210" t="s">
        <v>3216</v>
      </c>
      <c r="B1183" s="211" t="s">
        <v>3244</v>
      </c>
      <c r="C1183" s="199">
        <f t="shared" si="256"/>
        <v>0</v>
      </c>
      <c r="D1183" s="225">
        <f t="shared" si="257"/>
        <v>0</v>
      </c>
      <c r="E1183" s="78"/>
      <c r="F1183" s="78"/>
      <c r="G1183" s="78"/>
      <c r="H1183" s="79"/>
      <c r="I1183" s="79"/>
      <c r="J1183" s="79"/>
      <c r="K1183" s="79"/>
      <c r="L1183" s="79"/>
      <c r="M1183" s="79"/>
      <c r="N1183" s="79"/>
      <c r="O1183" s="79"/>
      <c r="P1183" s="79"/>
      <c r="Q1183" s="79"/>
      <c r="R1183" s="79"/>
      <c r="S1183" s="79"/>
      <c r="T1183" s="79"/>
      <c r="U1183" s="79"/>
      <c r="V1183" s="79"/>
      <c r="W1183" s="79"/>
      <c r="X1183" s="79"/>
      <c r="Y1183" s="79"/>
      <c r="Z1183" s="79"/>
      <c r="AA1183" s="78"/>
      <c r="AB1183" s="78"/>
      <c r="AC1183" s="78"/>
      <c r="AD1183" s="78"/>
      <c r="AE1183" s="78"/>
      <c r="AF1183" s="78"/>
      <c r="AG1183" s="78"/>
      <c r="AH1183" s="78"/>
      <c r="AI1183" s="78"/>
      <c r="AJ1183" s="78"/>
      <c r="AK1183" s="645">
        <v>321920</v>
      </c>
      <c r="AL1183" s="241">
        <f t="shared" si="258"/>
        <v>0</v>
      </c>
      <c r="AM1183" s="74"/>
      <c r="AN1183" s="74"/>
      <c r="AO1183" s="74"/>
      <c r="AP1183" s="74"/>
      <c r="AQ1183" s="74"/>
      <c r="AR1183" s="697"/>
      <c r="XFA1183" s="697"/>
    </row>
    <row r="1184" spans="1:44 16381:16381" s="698" customFormat="1" ht="14.1" customHeight="1" x14ac:dyDescent="0.15">
      <c r="A1184" s="210" t="s">
        <v>3217</v>
      </c>
      <c r="B1184" s="211" t="s">
        <v>3245</v>
      </c>
      <c r="C1184" s="199">
        <f t="shared" si="256"/>
        <v>0</v>
      </c>
      <c r="D1184" s="225">
        <f t="shared" si="257"/>
        <v>0</v>
      </c>
      <c r="E1184" s="78"/>
      <c r="F1184" s="78"/>
      <c r="G1184" s="78"/>
      <c r="H1184" s="79"/>
      <c r="I1184" s="79"/>
      <c r="J1184" s="79"/>
      <c r="K1184" s="79"/>
      <c r="L1184" s="79"/>
      <c r="M1184" s="79"/>
      <c r="N1184" s="79"/>
      <c r="O1184" s="79"/>
      <c r="P1184" s="79"/>
      <c r="Q1184" s="79"/>
      <c r="R1184" s="79"/>
      <c r="S1184" s="79"/>
      <c r="T1184" s="79"/>
      <c r="U1184" s="79"/>
      <c r="V1184" s="79"/>
      <c r="W1184" s="79"/>
      <c r="X1184" s="79"/>
      <c r="Y1184" s="79"/>
      <c r="Z1184" s="79"/>
      <c r="AA1184" s="78"/>
      <c r="AB1184" s="78"/>
      <c r="AC1184" s="78"/>
      <c r="AD1184" s="78"/>
      <c r="AE1184" s="78"/>
      <c r="AF1184" s="78"/>
      <c r="AG1184" s="78"/>
      <c r="AH1184" s="78"/>
      <c r="AI1184" s="78"/>
      <c r="AJ1184" s="78"/>
      <c r="AK1184" s="645">
        <v>321920</v>
      </c>
      <c r="AL1184" s="241">
        <f t="shared" si="258"/>
        <v>0</v>
      </c>
      <c r="AM1184" s="74"/>
      <c r="AN1184" s="74"/>
      <c r="AO1184" s="74"/>
      <c r="AP1184" s="74"/>
      <c r="AQ1184" s="74"/>
      <c r="AR1184" s="697"/>
      <c r="XFA1184" s="697"/>
    </row>
    <row r="1185" spans="1:44 16381:16381" s="698" customFormat="1" ht="14.1" customHeight="1" x14ac:dyDescent="0.15">
      <c r="A1185" s="210" t="s">
        <v>3218</v>
      </c>
      <c r="B1185" s="211" t="s">
        <v>3246</v>
      </c>
      <c r="C1185" s="199">
        <f t="shared" si="256"/>
        <v>0</v>
      </c>
      <c r="D1185" s="225">
        <f t="shared" si="257"/>
        <v>0</v>
      </c>
      <c r="E1185" s="78"/>
      <c r="F1185" s="78"/>
      <c r="G1185" s="78"/>
      <c r="H1185" s="79"/>
      <c r="I1185" s="79"/>
      <c r="J1185" s="79"/>
      <c r="K1185" s="79"/>
      <c r="L1185" s="79"/>
      <c r="M1185" s="79"/>
      <c r="N1185" s="79"/>
      <c r="O1185" s="79"/>
      <c r="P1185" s="79"/>
      <c r="Q1185" s="79"/>
      <c r="R1185" s="79"/>
      <c r="S1185" s="79"/>
      <c r="T1185" s="79"/>
      <c r="U1185" s="79"/>
      <c r="V1185" s="79"/>
      <c r="W1185" s="79"/>
      <c r="X1185" s="79"/>
      <c r="Y1185" s="79"/>
      <c r="Z1185" s="79"/>
      <c r="AA1185" s="78"/>
      <c r="AB1185" s="78"/>
      <c r="AC1185" s="78"/>
      <c r="AD1185" s="78"/>
      <c r="AE1185" s="78"/>
      <c r="AF1185" s="78"/>
      <c r="AG1185" s="78"/>
      <c r="AH1185" s="78"/>
      <c r="AI1185" s="78"/>
      <c r="AJ1185" s="78"/>
      <c r="AK1185" s="645">
        <v>321920</v>
      </c>
      <c r="AL1185" s="241">
        <f t="shared" si="258"/>
        <v>0</v>
      </c>
      <c r="AM1185" s="74"/>
      <c r="AN1185" s="74"/>
      <c r="AO1185" s="74"/>
      <c r="AP1185" s="74"/>
      <c r="AQ1185" s="74"/>
      <c r="AR1185" s="697"/>
      <c r="XFA1185" s="697"/>
    </row>
    <row r="1186" spans="1:44 16381:16381" s="698" customFormat="1" ht="14.1" customHeight="1" x14ac:dyDescent="0.15">
      <c r="A1186" s="210" t="s">
        <v>3219</v>
      </c>
      <c r="B1186" s="211" t="s">
        <v>3247</v>
      </c>
      <c r="C1186" s="199">
        <f t="shared" si="256"/>
        <v>0</v>
      </c>
      <c r="D1186" s="225">
        <f t="shared" si="257"/>
        <v>0</v>
      </c>
      <c r="E1186" s="78"/>
      <c r="F1186" s="78"/>
      <c r="G1186" s="78"/>
      <c r="H1186" s="79"/>
      <c r="I1186" s="79"/>
      <c r="J1186" s="79"/>
      <c r="K1186" s="79"/>
      <c r="L1186" s="79"/>
      <c r="M1186" s="79"/>
      <c r="N1186" s="79"/>
      <c r="O1186" s="79"/>
      <c r="P1186" s="79"/>
      <c r="Q1186" s="79"/>
      <c r="R1186" s="79"/>
      <c r="S1186" s="79"/>
      <c r="T1186" s="79"/>
      <c r="U1186" s="79"/>
      <c r="V1186" s="79"/>
      <c r="W1186" s="79"/>
      <c r="X1186" s="79"/>
      <c r="Y1186" s="79"/>
      <c r="Z1186" s="79"/>
      <c r="AA1186" s="78"/>
      <c r="AB1186" s="78"/>
      <c r="AC1186" s="78"/>
      <c r="AD1186" s="78"/>
      <c r="AE1186" s="78"/>
      <c r="AF1186" s="78"/>
      <c r="AG1186" s="78"/>
      <c r="AH1186" s="78"/>
      <c r="AI1186" s="78"/>
      <c r="AJ1186" s="78"/>
      <c r="AK1186" s="645">
        <v>321920</v>
      </c>
      <c r="AL1186" s="241">
        <f t="shared" si="258"/>
        <v>0</v>
      </c>
      <c r="AM1186" s="74"/>
      <c r="AN1186" s="74"/>
      <c r="AO1186" s="74"/>
      <c r="AP1186" s="74"/>
      <c r="AQ1186" s="74"/>
      <c r="AR1186" s="697"/>
      <c r="XFA1186" s="697"/>
    </row>
    <row r="1187" spans="1:44 16381:16381" s="698" customFormat="1" ht="21" x14ac:dyDescent="0.15">
      <c r="A1187" s="210" t="s">
        <v>3220</v>
      </c>
      <c r="B1187" s="211" t="s">
        <v>3248</v>
      </c>
      <c r="C1187" s="202">
        <f t="shared" si="256"/>
        <v>0</v>
      </c>
      <c r="D1187" s="225">
        <f t="shared" si="257"/>
        <v>0</v>
      </c>
      <c r="E1187" s="78"/>
      <c r="F1187" s="78"/>
      <c r="G1187" s="78"/>
      <c r="H1187" s="79"/>
      <c r="I1187" s="79"/>
      <c r="J1187" s="79"/>
      <c r="K1187" s="79"/>
      <c r="L1187" s="79"/>
      <c r="M1187" s="79"/>
      <c r="N1187" s="79"/>
      <c r="O1187" s="79"/>
      <c r="P1187" s="79"/>
      <c r="Q1187" s="79"/>
      <c r="R1187" s="79"/>
      <c r="S1187" s="79"/>
      <c r="T1187" s="79"/>
      <c r="U1187" s="79"/>
      <c r="V1187" s="79"/>
      <c r="W1187" s="79"/>
      <c r="X1187" s="79"/>
      <c r="Y1187" s="79"/>
      <c r="Z1187" s="79"/>
      <c r="AA1187" s="78"/>
      <c r="AB1187" s="78"/>
      <c r="AC1187" s="78"/>
      <c r="AD1187" s="78"/>
      <c r="AE1187" s="78"/>
      <c r="AF1187" s="78"/>
      <c r="AG1187" s="78"/>
      <c r="AH1187" s="78"/>
      <c r="AI1187" s="78"/>
      <c r="AJ1187" s="78"/>
      <c r="AK1187" s="645">
        <v>715330</v>
      </c>
      <c r="AL1187" s="241">
        <f t="shared" si="258"/>
        <v>0</v>
      </c>
      <c r="AM1187" s="74"/>
      <c r="AN1187" s="74"/>
      <c r="AO1187" s="74"/>
      <c r="AP1187" s="74"/>
      <c r="AQ1187" s="74"/>
      <c r="AR1187" s="697"/>
      <c r="XFA1187" s="697"/>
    </row>
    <row r="1188" spans="1:44 16381:16381" s="698" customFormat="1" ht="14.1" customHeight="1" x14ac:dyDescent="0.15">
      <c r="A1188" s="210" t="s">
        <v>3221</v>
      </c>
      <c r="B1188" s="211" t="s">
        <v>2768</v>
      </c>
      <c r="C1188" s="199">
        <f t="shared" si="256"/>
        <v>0</v>
      </c>
      <c r="D1188" s="225">
        <f t="shared" si="257"/>
        <v>0</v>
      </c>
      <c r="E1188" s="78"/>
      <c r="F1188" s="78"/>
      <c r="G1188" s="78"/>
      <c r="H1188" s="79"/>
      <c r="I1188" s="79"/>
      <c r="J1188" s="79"/>
      <c r="K1188" s="79"/>
      <c r="L1188" s="79"/>
      <c r="M1188" s="79"/>
      <c r="N1188" s="79"/>
      <c r="O1188" s="79"/>
      <c r="P1188" s="79"/>
      <c r="Q1188" s="79"/>
      <c r="R1188" s="79"/>
      <c r="S1188" s="79"/>
      <c r="T1188" s="79"/>
      <c r="U1188" s="79"/>
      <c r="V1188" s="79"/>
      <c r="W1188" s="79"/>
      <c r="X1188" s="79"/>
      <c r="Y1188" s="79"/>
      <c r="Z1188" s="79"/>
      <c r="AA1188" s="78"/>
      <c r="AB1188" s="78"/>
      <c r="AC1188" s="78"/>
      <c r="AD1188" s="78"/>
      <c r="AE1188" s="78"/>
      <c r="AF1188" s="78"/>
      <c r="AG1188" s="78"/>
      <c r="AH1188" s="78"/>
      <c r="AI1188" s="78"/>
      <c r="AJ1188" s="78"/>
      <c r="AK1188" s="645">
        <v>3390</v>
      </c>
      <c r="AL1188" s="241">
        <f t="shared" si="258"/>
        <v>0</v>
      </c>
      <c r="AM1188" s="74"/>
      <c r="AN1188" s="74"/>
      <c r="AO1188" s="74"/>
      <c r="AP1188" s="74"/>
      <c r="AQ1188" s="74"/>
      <c r="AR1188" s="697"/>
      <c r="XFA1188" s="697"/>
    </row>
    <row r="1189" spans="1:44 16381:16381" s="698" customFormat="1" ht="14.1" customHeight="1" x14ac:dyDescent="0.15">
      <c r="A1189" s="210" t="s">
        <v>3222</v>
      </c>
      <c r="B1189" s="211" t="s">
        <v>2769</v>
      </c>
      <c r="C1189" s="199">
        <f t="shared" si="256"/>
        <v>0</v>
      </c>
      <c r="D1189" s="225">
        <f t="shared" si="257"/>
        <v>0</v>
      </c>
      <c r="E1189" s="78"/>
      <c r="F1189" s="78"/>
      <c r="G1189" s="78"/>
      <c r="H1189" s="79"/>
      <c r="I1189" s="79"/>
      <c r="J1189" s="79"/>
      <c r="K1189" s="79"/>
      <c r="L1189" s="79"/>
      <c r="M1189" s="79"/>
      <c r="N1189" s="79"/>
      <c r="O1189" s="79"/>
      <c r="P1189" s="79"/>
      <c r="Q1189" s="79"/>
      <c r="R1189" s="79"/>
      <c r="S1189" s="79"/>
      <c r="T1189" s="79"/>
      <c r="U1189" s="79"/>
      <c r="V1189" s="79"/>
      <c r="W1189" s="79"/>
      <c r="X1189" s="79"/>
      <c r="Y1189" s="79"/>
      <c r="Z1189" s="79"/>
      <c r="AA1189" s="78"/>
      <c r="AB1189" s="78"/>
      <c r="AC1189" s="78"/>
      <c r="AD1189" s="78"/>
      <c r="AE1189" s="78"/>
      <c r="AF1189" s="78"/>
      <c r="AG1189" s="78"/>
      <c r="AH1189" s="78"/>
      <c r="AI1189" s="78"/>
      <c r="AJ1189" s="78"/>
      <c r="AK1189" s="645">
        <v>37140</v>
      </c>
      <c r="AL1189" s="241">
        <f t="shared" si="258"/>
        <v>0</v>
      </c>
      <c r="AM1189" s="74"/>
      <c r="AN1189" s="74"/>
      <c r="AO1189" s="74"/>
      <c r="AP1189" s="74"/>
      <c r="AQ1189" s="74"/>
      <c r="AR1189" s="697"/>
      <c r="XFA1189" s="697"/>
    </row>
    <row r="1190" spans="1:44 16381:16381" s="698" customFormat="1" ht="21" x14ac:dyDescent="0.15">
      <c r="A1190" s="210" t="s">
        <v>3223</v>
      </c>
      <c r="B1190" s="211" t="s">
        <v>3249</v>
      </c>
      <c r="C1190" s="202">
        <f t="shared" si="256"/>
        <v>0</v>
      </c>
      <c r="D1190" s="225">
        <f t="shared" si="257"/>
        <v>0</v>
      </c>
      <c r="E1190" s="78"/>
      <c r="F1190" s="78"/>
      <c r="G1190" s="78"/>
      <c r="H1190" s="79"/>
      <c r="I1190" s="79"/>
      <c r="J1190" s="79"/>
      <c r="K1190" s="79"/>
      <c r="L1190" s="79"/>
      <c r="M1190" s="79"/>
      <c r="N1190" s="79"/>
      <c r="O1190" s="79"/>
      <c r="P1190" s="79"/>
      <c r="Q1190" s="79"/>
      <c r="R1190" s="79"/>
      <c r="S1190" s="79"/>
      <c r="T1190" s="79"/>
      <c r="U1190" s="79"/>
      <c r="V1190" s="79"/>
      <c r="W1190" s="79"/>
      <c r="X1190" s="79"/>
      <c r="Y1190" s="79"/>
      <c r="Z1190" s="79"/>
      <c r="AA1190" s="78"/>
      <c r="AB1190" s="78"/>
      <c r="AC1190" s="78"/>
      <c r="AD1190" s="78"/>
      <c r="AE1190" s="78"/>
      <c r="AF1190" s="78"/>
      <c r="AG1190" s="78"/>
      <c r="AH1190" s="78"/>
      <c r="AI1190" s="78"/>
      <c r="AJ1190" s="78"/>
      <c r="AK1190" s="645">
        <v>28400</v>
      </c>
      <c r="AL1190" s="241">
        <f t="shared" si="258"/>
        <v>0</v>
      </c>
      <c r="AM1190" s="74"/>
      <c r="AN1190" s="74"/>
      <c r="AO1190" s="74"/>
      <c r="AP1190" s="74"/>
      <c r="AQ1190" s="74"/>
      <c r="AR1190" s="697"/>
      <c r="XFA1190" s="697"/>
    </row>
    <row r="1191" spans="1:44 16381:16381" s="698" customFormat="1" ht="21" x14ac:dyDescent="0.15">
      <c r="A1191" s="210" t="s">
        <v>3224</v>
      </c>
      <c r="B1191" s="211" t="s">
        <v>3250</v>
      </c>
      <c r="C1191" s="202">
        <f t="shared" si="256"/>
        <v>0</v>
      </c>
      <c r="D1191" s="225">
        <f t="shared" si="257"/>
        <v>0</v>
      </c>
      <c r="E1191" s="78"/>
      <c r="F1191" s="78"/>
      <c r="G1191" s="78"/>
      <c r="H1191" s="79"/>
      <c r="I1191" s="79"/>
      <c r="J1191" s="79"/>
      <c r="K1191" s="79"/>
      <c r="L1191" s="79"/>
      <c r="M1191" s="79"/>
      <c r="N1191" s="79"/>
      <c r="O1191" s="79"/>
      <c r="P1191" s="79"/>
      <c r="Q1191" s="79"/>
      <c r="R1191" s="79"/>
      <c r="S1191" s="79"/>
      <c r="T1191" s="79"/>
      <c r="U1191" s="79"/>
      <c r="V1191" s="79"/>
      <c r="W1191" s="79"/>
      <c r="X1191" s="79"/>
      <c r="Y1191" s="79"/>
      <c r="Z1191" s="79"/>
      <c r="AA1191" s="78"/>
      <c r="AB1191" s="78"/>
      <c r="AC1191" s="78"/>
      <c r="AD1191" s="78"/>
      <c r="AE1191" s="78"/>
      <c r="AF1191" s="78"/>
      <c r="AG1191" s="78"/>
      <c r="AH1191" s="78"/>
      <c r="AI1191" s="78"/>
      <c r="AJ1191" s="78"/>
      <c r="AK1191" s="645">
        <v>14330</v>
      </c>
      <c r="AL1191" s="241">
        <f t="shared" si="258"/>
        <v>0</v>
      </c>
      <c r="AM1191" s="74"/>
      <c r="AN1191" s="74"/>
      <c r="AO1191" s="74"/>
      <c r="AP1191" s="74"/>
      <c r="AQ1191" s="74"/>
      <c r="AR1191" s="697"/>
      <c r="XFA1191" s="697"/>
    </row>
    <row r="1192" spans="1:44 16381:16381" s="698" customFormat="1" ht="14.1" customHeight="1" x14ac:dyDescent="0.15">
      <c r="A1192" s="210" t="s">
        <v>3225</v>
      </c>
      <c r="B1192" s="211" t="s">
        <v>2375</v>
      </c>
      <c r="C1192" s="199">
        <f t="shared" si="256"/>
        <v>0</v>
      </c>
      <c r="D1192" s="225">
        <f t="shared" si="257"/>
        <v>0</v>
      </c>
      <c r="E1192" s="78"/>
      <c r="F1192" s="78"/>
      <c r="G1192" s="78"/>
      <c r="H1192" s="79"/>
      <c r="I1192" s="79"/>
      <c r="J1192" s="79"/>
      <c r="K1192" s="79"/>
      <c r="L1192" s="79"/>
      <c r="M1192" s="79"/>
      <c r="N1192" s="79"/>
      <c r="O1192" s="79"/>
      <c r="P1192" s="79"/>
      <c r="Q1192" s="79"/>
      <c r="R1192" s="79"/>
      <c r="S1192" s="79"/>
      <c r="T1192" s="79"/>
      <c r="U1192" s="79"/>
      <c r="V1192" s="79"/>
      <c r="W1192" s="79"/>
      <c r="X1192" s="79"/>
      <c r="Y1192" s="79"/>
      <c r="Z1192" s="79"/>
      <c r="AA1192" s="78"/>
      <c r="AB1192" s="78"/>
      <c r="AC1192" s="78"/>
      <c r="AD1192" s="78"/>
      <c r="AE1192" s="78"/>
      <c r="AF1192" s="78"/>
      <c r="AG1192" s="78"/>
      <c r="AH1192" s="78"/>
      <c r="AI1192" s="78"/>
      <c r="AJ1192" s="78"/>
      <c r="AK1192" s="645">
        <v>3090</v>
      </c>
      <c r="AL1192" s="241">
        <f t="shared" si="258"/>
        <v>0</v>
      </c>
      <c r="AM1192" s="74"/>
      <c r="AN1192" s="74"/>
      <c r="AO1192" s="74"/>
      <c r="AP1192" s="74"/>
      <c r="AQ1192" s="74"/>
      <c r="AR1192" s="697"/>
      <c r="XFA1192" s="697"/>
    </row>
    <row r="1193" spans="1:44 16381:16381" s="698" customFormat="1" ht="14.1" customHeight="1" x14ac:dyDescent="0.15">
      <c r="A1193" s="210" t="s">
        <v>3226</v>
      </c>
      <c r="B1193" s="211" t="s">
        <v>3995</v>
      </c>
      <c r="C1193" s="199">
        <f t="shared" si="256"/>
        <v>0</v>
      </c>
      <c r="D1193" s="225">
        <f t="shared" si="257"/>
        <v>0</v>
      </c>
      <c r="E1193" s="78"/>
      <c r="F1193" s="78"/>
      <c r="G1193" s="78"/>
      <c r="H1193" s="79"/>
      <c r="I1193" s="79"/>
      <c r="J1193" s="79"/>
      <c r="K1193" s="79"/>
      <c r="L1193" s="79"/>
      <c r="M1193" s="79"/>
      <c r="N1193" s="79"/>
      <c r="O1193" s="79"/>
      <c r="P1193" s="79"/>
      <c r="Q1193" s="79"/>
      <c r="R1193" s="79"/>
      <c r="S1193" s="79"/>
      <c r="T1193" s="79"/>
      <c r="U1193" s="79"/>
      <c r="V1193" s="79"/>
      <c r="W1193" s="79"/>
      <c r="X1193" s="79"/>
      <c r="Y1193" s="79"/>
      <c r="Z1193" s="79"/>
      <c r="AA1193" s="78"/>
      <c r="AB1193" s="78"/>
      <c r="AC1193" s="78"/>
      <c r="AD1193" s="78"/>
      <c r="AE1193" s="78"/>
      <c r="AF1193" s="78"/>
      <c r="AG1193" s="78"/>
      <c r="AH1193" s="78"/>
      <c r="AI1193" s="78"/>
      <c r="AJ1193" s="78"/>
      <c r="AK1193" s="645">
        <v>13830</v>
      </c>
      <c r="AL1193" s="241">
        <f t="shared" si="258"/>
        <v>0</v>
      </c>
      <c r="AM1193" s="74"/>
      <c r="AN1193" s="74"/>
      <c r="AO1193" s="74"/>
      <c r="AP1193" s="74"/>
      <c r="AQ1193" s="74"/>
      <c r="AR1193" s="697"/>
      <c r="XFA1193" s="697"/>
    </row>
    <row r="1194" spans="1:44 16381:16381" s="698" customFormat="1" ht="14.1" customHeight="1" x14ac:dyDescent="0.15">
      <c r="A1194" s="210" t="s">
        <v>3227</v>
      </c>
      <c r="B1194" s="211" t="s">
        <v>3251</v>
      </c>
      <c r="C1194" s="199">
        <f t="shared" si="256"/>
        <v>0</v>
      </c>
      <c r="D1194" s="225">
        <f t="shared" si="257"/>
        <v>0</v>
      </c>
      <c r="E1194" s="78"/>
      <c r="F1194" s="78"/>
      <c r="G1194" s="78"/>
      <c r="H1194" s="79"/>
      <c r="I1194" s="79"/>
      <c r="J1194" s="79"/>
      <c r="K1194" s="79"/>
      <c r="L1194" s="79"/>
      <c r="M1194" s="79"/>
      <c r="N1194" s="79"/>
      <c r="O1194" s="79"/>
      <c r="P1194" s="79"/>
      <c r="Q1194" s="79"/>
      <c r="R1194" s="79"/>
      <c r="S1194" s="79"/>
      <c r="T1194" s="79"/>
      <c r="U1194" s="79"/>
      <c r="V1194" s="79"/>
      <c r="W1194" s="79"/>
      <c r="X1194" s="79"/>
      <c r="Y1194" s="79"/>
      <c r="Z1194" s="79"/>
      <c r="AA1194" s="78"/>
      <c r="AB1194" s="78"/>
      <c r="AC1194" s="78"/>
      <c r="AD1194" s="78"/>
      <c r="AE1194" s="78"/>
      <c r="AF1194" s="78"/>
      <c r="AG1194" s="78"/>
      <c r="AH1194" s="78"/>
      <c r="AI1194" s="78"/>
      <c r="AJ1194" s="78"/>
      <c r="AK1194" s="645">
        <v>27760</v>
      </c>
      <c r="AL1194" s="241">
        <f t="shared" si="258"/>
        <v>0</v>
      </c>
      <c r="AM1194" s="74"/>
      <c r="AN1194" s="74"/>
      <c r="AO1194" s="74"/>
      <c r="AP1194" s="74"/>
      <c r="AQ1194" s="74"/>
      <c r="AR1194" s="697"/>
      <c r="XFA1194" s="697"/>
    </row>
    <row r="1195" spans="1:44 16381:16381" s="698" customFormat="1" ht="14.1" customHeight="1" x14ac:dyDescent="0.15">
      <c r="A1195" s="210" t="s">
        <v>3228</v>
      </c>
      <c r="B1195" s="211" t="s">
        <v>3252</v>
      </c>
      <c r="C1195" s="199">
        <f t="shared" si="256"/>
        <v>0</v>
      </c>
      <c r="D1195" s="225">
        <f t="shared" si="257"/>
        <v>0</v>
      </c>
      <c r="E1195" s="78"/>
      <c r="F1195" s="78"/>
      <c r="G1195" s="78"/>
      <c r="H1195" s="79"/>
      <c r="I1195" s="79"/>
      <c r="J1195" s="79"/>
      <c r="K1195" s="79"/>
      <c r="L1195" s="79"/>
      <c r="M1195" s="79"/>
      <c r="N1195" s="79"/>
      <c r="O1195" s="79"/>
      <c r="P1195" s="79"/>
      <c r="Q1195" s="79"/>
      <c r="R1195" s="79"/>
      <c r="S1195" s="79"/>
      <c r="T1195" s="79"/>
      <c r="U1195" s="79"/>
      <c r="V1195" s="79"/>
      <c r="W1195" s="79"/>
      <c r="X1195" s="79"/>
      <c r="Y1195" s="79"/>
      <c r="Z1195" s="79"/>
      <c r="AA1195" s="78"/>
      <c r="AB1195" s="78"/>
      <c r="AC1195" s="78"/>
      <c r="AD1195" s="78"/>
      <c r="AE1195" s="78"/>
      <c r="AF1195" s="78"/>
      <c r="AG1195" s="78"/>
      <c r="AH1195" s="78"/>
      <c r="AI1195" s="78"/>
      <c r="AJ1195" s="78"/>
      <c r="AK1195" s="645">
        <v>89160</v>
      </c>
      <c r="AL1195" s="241">
        <f t="shared" si="258"/>
        <v>0</v>
      </c>
      <c r="AM1195" s="74"/>
      <c r="AN1195" s="74"/>
      <c r="AO1195" s="74"/>
      <c r="AP1195" s="74"/>
      <c r="AQ1195" s="74"/>
      <c r="AR1195" s="697"/>
      <c r="XFA1195" s="697"/>
    </row>
    <row r="1196" spans="1:44 16381:16381" s="698" customFormat="1" ht="14.1" customHeight="1" x14ac:dyDescent="0.15">
      <c r="A1196" s="210" t="s">
        <v>3229</v>
      </c>
      <c r="B1196" s="211" t="s">
        <v>3253</v>
      </c>
      <c r="C1196" s="199">
        <f t="shared" si="256"/>
        <v>0</v>
      </c>
      <c r="D1196" s="225">
        <f t="shared" si="257"/>
        <v>0</v>
      </c>
      <c r="E1196" s="78"/>
      <c r="F1196" s="78"/>
      <c r="G1196" s="78"/>
      <c r="H1196" s="79"/>
      <c r="I1196" s="79"/>
      <c r="J1196" s="79"/>
      <c r="K1196" s="79"/>
      <c r="L1196" s="79"/>
      <c r="M1196" s="79"/>
      <c r="N1196" s="79"/>
      <c r="O1196" s="79"/>
      <c r="P1196" s="79"/>
      <c r="Q1196" s="79"/>
      <c r="R1196" s="79"/>
      <c r="S1196" s="79"/>
      <c r="T1196" s="79"/>
      <c r="U1196" s="79"/>
      <c r="V1196" s="79"/>
      <c r="W1196" s="79"/>
      <c r="X1196" s="79"/>
      <c r="Y1196" s="79"/>
      <c r="Z1196" s="79"/>
      <c r="AA1196" s="78"/>
      <c r="AB1196" s="78"/>
      <c r="AC1196" s="78"/>
      <c r="AD1196" s="78"/>
      <c r="AE1196" s="78"/>
      <c r="AF1196" s="78"/>
      <c r="AG1196" s="78"/>
      <c r="AH1196" s="78"/>
      <c r="AI1196" s="78"/>
      <c r="AJ1196" s="78"/>
      <c r="AK1196" s="645">
        <v>3530</v>
      </c>
      <c r="AL1196" s="241">
        <f t="shared" si="258"/>
        <v>0</v>
      </c>
      <c r="AM1196" s="74"/>
      <c r="AN1196" s="74"/>
      <c r="AO1196" s="74"/>
      <c r="AP1196" s="74"/>
      <c r="AQ1196" s="74"/>
      <c r="AR1196" s="697"/>
      <c r="XFA1196" s="697"/>
    </row>
    <row r="1197" spans="1:44 16381:16381" s="698" customFormat="1" ht="20.25" customHeight="1" x14ac:dyDescent="0.15">
      <c r="A1197" s="210" t="s">
        <v>3230</v>
      </c>
      <c r="B1197" s="517" t="s">
        <v>4018</v>
      </c>
      <c r="C1197" s="202">
        <f t="shared" si="256"/>
        <v>0</v>
      </c>
      <c r="D1197" s="225">
        <f t="shared" si="257"/>
        <v>0</v>
      </c>
      <c r="E1197" s="78"/>
      <c r="F1197" s="78"/>
      <c r="G1197" s="78"/>
      <c r="H1197" s="79"/>
      <c r="I1197" s="79"/>
      <c r="J1197" s="79"/>
      <c r="K1197" s="79"/>
      <c r="L1197" s="79"/>
      <c r="M1197" s="79"/>
      <c r="N1197" s="79"/>
      <c r="O1197" s="79"/>
      <c r="P1197" s="79"/>
      <c r="Q1197" s="79"/>
      <c r="R1197" s="79"/>
      <c r="S1197" s="79"/>
      <c r="T1197" s="79"/>
      <c r="U1197" s="79"/>
      <c r="V1197" s="79"/>
      <c r="W1197" s="79"/>
      <c r="X1197" s="79"/>
      <c r="Y1197" s="79"/>
      <c r="Z1197" s="79"/>
      <c r="AA1197" s="78"/>
      <c r="AB1197" s="78"/>
      <c r="AC1197" s="78"/>
      <c r="AD1197" s="78"/>
      <c r="AE1197" s="78"/>
      <c r="AF1197" s="78"/>
      <c r="AG1197" s="78"/>
      <c r="AH1197" s="78"/>
      <c r="AI1197" s="78"/>
      <c r="AJ1197" s="78"/>
      <c r="AK1197" s="645">
        <v>3760</v>
      </c>
      <c r="AL1197" s="241">
        <f t="shared" si="258"/>
        <v>0</v>
      </c>
      <c r="AM1197" s="74"/>
      <c r="AN1197" s="74"/>
      <c r="AO1197" s="74"/>
      <c r="AP1197" s="74"/>
      <c r="AQ1197" s="74"/>
      <c r="AR1197" s="697"/>
      <c r="XFA1197" s="697"/>
    </row>
    <row r="1198" spans="1:44 16381:16381" s="698" customFormat="1" ht="14.1" customHeight="1" x14ac:dyDescent="0.15">
      <c r="A1198" s="210" t="s">
        <v>3231</v>
      </c>
      <c r="B1198" s="211" t="s">
        <v>3985</v>
      </c>
      <c r="C1198" s="199">
        <f t="shared" si="256"/>
        <v>0</v>
      </c>
      <c r="D1198" s="225">
        <f t="shared" si="257"/>
        <v>0</v>
      </c>
      <c r="E1198" s="78"/>
      <c r="F1198" s="78"/>
      <c r="G1198" s="78"/>
      <c r="H1198" s="79"/>
      <c r="I1198" s="79"/>
      <c r="J1198" s="79"/>
      <c r="K1198" s="79"/>
      <c r="L1198" s="79"/>
      <c r="M1198" s="79"/>
      <c r="N1198" s="79"/>
      <c r="O1198" s="79"/>
      <c r="P1198" s="79"/>
      <c r="Q1198" s="79"/>
      <c r="R1198" s="79"/>
      <c r="S1198" s="79"/>
      <c r="T1198" s="79"/>
      <c r="U1198" s="79"/>
      <c r="V1198" s="79"/>
      <c r="W1198" s="79"/>
      <c r="X1198" s="79"/>
      <c r="Y1198" s="79"/>
      <c r="Z1198" s="79"/>
      <c r="AA1198" s="78"/>
      <c r="AB1198" s="78"/>
      <c r="AC1198" s="78"/>
      <c r="AD1198" s="78"/>
      <c r="AE1198" s="78"/>
      <c r="AF1198" s="78"/>
      <c r="AG1198" s="78"/>
      <c r="AH1198" s="78"/>
      <c r="AI1198" s="78"/>
      <c r="AJ1198" s="78"/>
      <c r="AK1198" s="645">
        <v>3760</v>
      </c>
      <c r="AL1198" s="241">
        <f t="shared" si="258"/>
        <v>0</v>
      </c>
      <c r="AM1198" s="74"/>
      <c r="AN1198" s="74"/>
      <c r="AO1198" s="74"/>
      <c r="AP1198" s="74"/>
      <c r="AQ1198" s="74"/>
      <c r="AR1198" s="697"/>
      <c r="XFA1198" s="697"/>
    </row>
    <row r="1199" spans="1:44 16381:16381" s="698" customFormat="1" ht="38.1" customHeight="1" x14ac:dyDescent="0.15">
      <c r="A1199" s="518" t="s">
        <v>3232</v>
      </c>
      <c r="B1199" s="211" t="s">
        <v>3254</v>
      </c>
      <c r="C1199" s="202">
        <f t="shared" si="256"/>
        <v>0</v>
      </c>
      <c r="D1199" s="225">
        <f t="shared" si="257"/>
        <v>0</v>
      </c>
      <c r="E1199" s="78"/>
      <c r="F1199" s="78"/>
      <c r="G1199" s="78"/>
      <c r="H1199" s="79"/>
      <c r="I1199" s="79"/>
      <c r="J1199" s="79"/>
      <c r="K1199" s="79"/>
      <c r="L1199" s="79"/>
      <c r="M1199" s="79"/>
      <c r="N1199" s="79"/>
      <c r="O1199" s="79"/>
      <c r="P1199" s="79"/>
      <c r="Q1199" s="79"/>
      <c r="R1199" s="79"/>
      <c r="S1199" s="79"/>
      <c r="T1199" s="79"/>
      <c r="U1199" s="79"/>
      <c r="V1199" s="79"/>
      <c r="W1199" s="79"/>
      <c r="X1199" s="79"/>
      <c r="Y1199" s="79"/>
      <c r="Z1199" s="79"/>
      <c r="AA1199" s="78"/>
      <c r="AB1199" s="78"/>
      <c r="AC1199" s="78"/>
      <c r="AD1199" s="78"/>
      <c r="AE1199" s="78"/>
      <c r="AF1199" s="78"/>
      <c r="AG1199" s="78"/>
      <c r="AH1199" s="78"/>
      <c r="AI1199" s="78"/>
      <c r="AJ1199" s="78"/>
      <c r="AK1199" s="645">
        <v>9800</v>
      </c>
      <c r="AL1199" s="241">
        <f t="shared" si="258"/>
        <v>0</v>
      </c>
      <c r="AM1199" s="74"/>
      <c r="AN1199" s="74"/>
      <c r="AO1199" s="74"/>
      <c r="AP1199" s="74"/>
      <c r="AQ1199" s="74"/>
      <c r="AR1199" s="697"/>
      <c r="XFA1199" s="697"/>
    </row>
    <row r="1200" spans="1:44 16381:16381" s="698" customFormat="1" ht="38.1" customHeight="1" x14ac:dyDescent="0.15">
      <c r="A1200" s="518" t="s">
        <v>3233</v>
      </c>
      <c r="B1200" s="211" t="s">
        <v>3255</v>
      </c>
      <c r="C1200" s="202">
        <f t="shared" si="256"/>
        <v>0</v>
      </c>
      <c r="D1200" s="225">
        <f t="shared" si="257"/>
        <v>0</v>
      </c>
      <c r="E1200" s="78"/>
      <c r="F1200" s="78"/>
      <c r="G1200" s="78"/>
      <c r="H1200" s="79"/>
      <c r="I1200" s="79"/>
      <c r="J1200" s="79"/>
      <c r="K1200" s="79"/>
      <c r="L1200" s="79"/>
      <c r="M1200" s="79"/>
      <c r="N1200" s="79"/>
      <c r="O1200" s="79"/>
      <c r="P1200" s="79"/>
      <c r="Q1200" s="79"/>
      <c r="R1200" s="79"/>
      <c r="S1200" s="79"/>
      <c r="T1200" s="79"/>
      <c r="U1200" s="79"/>
      <c r="V1200" s="79"/>
      <c r="W1200" s="79"/>
      <c r="X1200" s="79"/>
      <c r="Y1200" s="79"/>
      <c r="Z1200" s="79"/>
      <c r="AA1200" s="78"/>
      <c r="AB1200" s="78"/>
      <c r="AC1200" s="78"/>
      <c r="AD1200" s="78"/>
      <c r="AE1200" s="78"/>
      <c r="AF1200" s="78"/>
      <c r="AG1200" s="78"/>
      <c r="AH1200" s="78"/>
      <c r="AI1200" s="78"/>
      <c r="AJ1200" s="78"/>
      <c r="AK1200" s="645">
        <v>11400</v>
      </c>
      <c r="AL1200" s="241">
        <f t="shared" si="258"/>
        <v>0</v>
      </c>
      <c r="AM1200" s="74"/>
      <c r="AN1200" s="74"/>
      <c r="AO1200" s="74"/>
      <c r="AP1200" s="74"/>
      <c r="AQ1200" s="74"/>
      <c r="AR1200" s="697"/>
      <c r="XFA1200" s="697"/>
    </row>
    <row r="1201" spans="1:44 16381:16381" s="698" customFormat="1" ht="45.75" customHeight="1" x14ac:dyDescent="0.15">
      <c r="A1201" s="518" t="s">
        <v>3234</v>
      </c>
      <c r="B1201" s="211" t="s">
        <v>3256</v>
      </c>
      <c r="C1201" s="202">
        <f t="shared" si="256"/>
        <v>0</v>
      </c>
      <c r="D1201" s="225">
        <f t="shared" si="257"/>
        <v>0</v>
      </c>
      <c r="E1201" s="78"/>
      <c r="F1201" s="78"/>
      <c r="G1201" s="78"/>
      <c r="H1201" s="79"/>
      <c r="I1201" s="79"/>
      <c r="J1201" s="79"/>
      <c r="K1201" s="79"/>
      <c r="L1201" s="79"/>
      <c r="M1201" s="79"/>
      <c r="N1201" s="79"/>
      <c r="O1201" s="79"/>
      <c r="P1201" s="79"/>
      <c r="Q1201" s="79"/>
      <c r="R1201" s="79"/>
      <c r="S1201" s="79"/>
      <c r="T1201" s="79"/>
      <c r="U1201" s="79"/>
      <c r="V1201" s="79"/>
      <c r="W1201" s="79"/>
      <c r="X1201" s="79"/>
      <c r="Y1201" s="79"/>
      <c r="Z1201" s="79"/>
      <c r="AA1201" s="78"/>
      <c r="AB1201" s="78"/>
      <c r="AC1201" s="78"/>
      <c r="AD1201" s="78"/>
      <c r="AE1201" s="78"/>
      <c r="AF1201" s="78"/>
      <c r="AG1201" s="78"/>
      <c r="AH1201" s="78"/>
      <c r="AI1201" s="78"/>
      <c r="AJ1201" s="78"/>
      <c r="AK1201" s="645">
        <v>16780</v>
      </c>
      <c r="AL1201" s="241">
        <f t="shared" si="258"/>
        <v>0</v>
      </c>
      <c r="AM1201" s="74"/>
      <c r="AN1201" s="74"/>
      <c r="AO1201" s="74"/>
      <c r="AP1201" s="74"/>
      <c r="AQ1201" s="74"/>
      <c r="AR1201" s="697"/>
      <c r="XFA1201" s="697"/>
    </row>
    <row r="1202" spans="1:44 16381:16381" s="698" customFormat="1" ht="14.1" customHeight="1" x14ac:dyDescent="0.15">
      <c r="A1202" s="518" t="s">
        <v>3235</v>
      </c>
      <c r="B1202" s="211" t="s">
        <v>852</v>
      </c>
      <c r="C1202" s="199">
        <f t="shared" si="256"/>
        <v>0</v>
      </c>
      <c r="D1202" s="225">
        <f t="shared" si="257"/>
        <v>0</v>
      </c>
      <c r="E1202" s="78"/>
      <c r="F1202" s="78"/>
      <c r="G1202" s="78"/>
      <c r="H1202" s="79"/>
      <c r="I1202" s="79"/>
      <c r="J1202" s="79"/>
      <c r="K1202" s="79"/>
      <c r="L1202" s="79"/>
      <c r="M1202" s="79"/>
      <c r="N1202" s="79"/>
      <c r="O1202" s="79"/>
      <c r="P1202" s="79"/>
      <c r="Q1202" s="79"/>
      <c r="R1202" s="79"/>
      <c r="S1202" s="79"/>
      <c r="T1202" s="79"/>
      <c r="U1202" s="79"/>
      <c r="V1202" s="79"/>
      <c r="W1202" s="79"/>
      <c r="X1202" s="79"/>
      <c r="Y1202" s="79"/>
      <c r="Z1202" s="79"/>
      <c r="AA1202" s="78"/>
      <c r="AB1202" s="78"/>
      <c r="AC1202" s="78"/>
      <c r="AD1202" s="78"/>
      <c r="AE1202" s="78"/>
      <c r="AF1202" s="78"/>
      <c r="AG1202" s="78"/>
      <c r="AH1202" s="78"/>
      <c r="AI1202" s="78"/>
      <c r="AJ1202" s="78"/>
      <c r="AK1202" s="645">
        <v>8620</v>
      </c>
      <c r="AL1202" s="241">
        <f t="shared" si="258"/>
        <v>0</v>
      </c>
      <c r="AM1202" s="74"/>
      <c r="AN1202" s="74"/>
      <c r="AO1202" s="74"/>
      <c r="AP1202" s="74"/>
      <c r="AQ1202" s="74"/>
      <c r="AR1202" s="697"/>
      <c r="XFA1202" s="697"/>
    </row>
    <row r="1203" spans="1:44 16381:16381" s="698" customFormat="1" ht="14.1" customHeight="1" x14ac:dyDescent="0.15">
      <c r="A1203" s="518" t="s">
        <v>3236</v>
      </c>
      <c r="B1203" s="211" t="s">
        <v>3257</v>
      </c>
      <c r="C1203" s="199">
        <f t="shared" si="256"/>
        <v>0</v>
      </c>
      <c r="D1203" s="225">
        <f t="shared" si="257"/>
        <v>0</v>
      </c>
      <c r="E1203" s="78"/>
      <c r="F1203" s="78"/>
      <c r="G1203" s="78"/>
      <c r="H1203" s="79"/>
      <c r="I1203" s="79"/>
      <c r="J1203" s="79"/>
      <c r="K1203" s="79"/>
      <c r="L1203" s="79"/>
      <c r="M1203" s="79"/>
      <c r="N1203" s="79"/>
      <c r="O1203" s="79"/>
      <c r="P1203" s="79"/>
      <c r="Q1203" s="79"/>
      <c r="R1203" s="79"/>
      <c r="S1203" s="79"/>
      <c r="T1203" s="79"/>
      <c r="U1203" s="79"/>
      <c r="V1203" s="79"/>
      <c r="W1203" s="79"/>
      <c r="X1203" s="79"/>
      <c r="Y1203" s="79"/>
      <c r="Z1203" s="79"/>
      <c r="AA1203" s="78"/>
      <c r="AB1203" s="78"/>
      <c r="AC1203" s="78"/>
      <c r="AD1203" s="78"/>
      <c r="AE1203" s="78"/>
      <c r="AF1203" s="78"/>
      <c r="AG1203" s="78"/>
      <c r="AH1203" s="78"/>
      <c r="AI1203" s="78"/>
      <c r="AJ1203" s="78"/>
      <c r="AK1203" s="645">
        <v>331230</v>
      </c>
      <c r="AL1203" s="241">
        <f t="shared" si="258"/>
        <v>0</v>
      </c>
      <c r="AM1203" s="74"/>
      <c r="AN1203" s="74"/>
      <c r="AO1203" s="74"/>
      <c r="AP1203" s="74"/>
      <c r="AQ1203" s="74"/>
      <c r="AR1203" s="697"/>
      <c r="XFA1203" s="697"/>
    </row>
    <row r="1204" spans="1:44 16381:16381" s="698" customFormat="1" ht="14.1" customHeight="1" x14ac:dyDescent="0.15">
      <c r="A1204" s="518" t="s">
        <v>3237</v>
      </c>
      <c r="B1204" s="211" t="s">
        <v>3258</v>
      </c>
      <c r="C1204" s="202">
        <f t="shared" si="256"/>
        <v>0</v>
      </c>
      <c r="D1204" s="225">
        <f t="shared" si="257"/>
        <v>0</v>
      </c>
      <c r="E1204" s="78"/>
      <c r="F1204" s="78"/>
      <c r="G1204" s="78"/>
      <c r="H1204" s="79"/>
      <c r="I1204" s="79"/>
      <c r="J1204" s="79"/>
      <c r="K1204" s="79"/>
      <c r="L1204" s="79"/>
      <c r="M1204" s="79"/>
      <c r="N1204" s="79"/>
      <c r="O1204" s="79"/>
      <c r="P1204" s="79"/>
      <c r="Q1204" s="79"/>
      <c r="R1204" s="79"/>
      <c r="S1204" s="79"/>
      <c r="T1204" s="79"/>
      <c r="U1204" s="79"/>
      <c r="V1204" s="79"/>
      <c r="W1204" s="79"/>
      <c r="X1204" s="79"/>
      <c r="Y1204" s="79"/>
      <c r="Z1204" s="79"/>
      <c r="AA1204" s="78"/>
      <c r="AB1204" s="78"/>
      <c r="AC1204" s="78"/>
      <c r="AD1204" s="78"/>
      <c r="AE1204" s="78"/>
      <c r="AF1204" s="78"/>
      <c r="AG1204" s="78"/>
      <c r="AH1204" s="78"/>
      <c r="AI1204" s="78"/>
      <c r="AJ1204" s="78"/>
      <c r="AK1204" s="645">
        <v>331230</v>
      </c>
      <c r="AL1204" s="241">
        <f t="shared" si="258"/>
        <v>0</v>
      </c>
      <c r="AM1204" s="74"/>
      <c r="AN1204" s="74" t="s">
        <v>547</v>
      </c>
      <c r="AO1204" s="74"/>
      <c r="AP1204" s="74"/>
      <c r="AQ1204" s="74"/>
      <c r="AR1204" s="697"/>
      <c r="XFA1204" s="697"/>
    </row>
    <row r="1205" spans="1:44 16381:16381" s="698" customFormat="1" ht="14.1" customHeight="1" x14ac:dyDescent="0.15">
      <c r="A1205" s="518" t="s">
        <v>3238</v>
      </c>
      <c r="B1205" s="211" t="s">
        <v>3259</v>
      </c>
      <c r="C1205" s="199">
        <f t="shared" si="256"/>
        <v>0</v>
      </c>
      <c r="D1205" s="225">
        <f t="shared" si="257"/>
        <v>0</v>
      </c>
      <c r="E1205" s="78"/>
      <c r="F1205" s="78"/>
      <c r="G1205" s="78"/>
      <c r="H1205" s="79"/>
      <c r="I1205" s="79"/>
      <c r="J1205" s="79"/>
      <c r="K1205" s="79"/>
      <c r="L1205" s="79"/>
      <c r="M1205" s="79"/>
      <c r="N1205" s="79"/>
      <c r="O1205" s="79"/>
      <c r="P1205" s="79"/>
      <c r="Q1205" s="79"/>
      <c r="R1205" s="79"/>
      <c r="S1205" s="79"/>
      <c r="T1205" s="79"/>
      <c r="U1205" s="79"/>
      <c r="V1205" s="79"/>
      <c r="W1205" s="79"/>
      <c r="X1205" s="79"/>
      <c r="Y1205" s="79"/>
      <c r="Z1205" s="79"/>
      <c r="AA1205" s="78"/>
      <c r="AB1205" s="78"/>
      <c r="AC1205" s="78"/>
      <c r="AD1205" s="78"/>
      <c r="AE1205" s="78"/>
      <c r="AF1205" s="78"/>
      <c r="AG1205" s="78"/>
      <c r="AH1205" s="78"/>
      <c r="AI1205" s="78"/>
      <c r="AJ1205" s="78"/>
      <c r="AK1205" s="645">
        <v>331230</v>
      </c>
      <c r="AL1205" s="241">
        <f t="shared" si="258"/>
        <v>0</v>
      </c>
      <c r="AM1205" s="74"/>
      <c r="AN1205" s="74"/>
      <c r="AO1205" s="74"/>
      <c r="AP1205" s="74"/>
      <c r="AQ1205" s="74"/>
      <c r="AR1205" s="697"/>
      <c r="XFA1205" s="697"/>
    </row>
    <row r="1206" spans="1:44 16381:16381" s="698" customFormat="1" ht="14.1" customHeight="1" x14ac:dyDescent="0.15">
      <c r="A1206" s="518" t="s">
        <v>3239</v>
      </c>
      <c r="B1206" s="211" t="s">
        <v>3260</v>
      </c>
      <c r="C1206" s="199">
        <f t="shared" si="256"/>
        <v>0</v>
      </c>
      <c r="D1206" s="225">
        <f t="shared" si="257"/>
        <v>0</v>
      </c>
      <c r="E1206" s="78"/>
      <c r="F1206" s="78"/>
      <c r="G1206" s="78"/>
      <c r="H1206" s="79"/>
      <c r="I1206" s="79"/>
      <c r="J1206" s="79"/>
      <c r="K1206" s="79"/>
      <c r="L1206" s="79"/>
      <c r="M1206" s="79"/>
      <c r="N1206" s="79"/>
      <c r="O1206" s="79"/>
      <c r="P1206" s="79"/>
      <c r="Q1206" s="79"/>
      <c r="R1206" s="79"/>
      <c r="S1206" s="79"/>
      <c r="T1206" s="79"/>
      <c r="U1206" s="79"/>
      <c r="V1206" s="79"/>
      <c r="W1206" s="79"/>
      <c r="X1206" s="79"/>
      <c r="Y1206" s="79"/>
      <c r="Z1206" s="79"/>
      <c r="AA1206" s="78"/>
      <c r="AB1206" s="78"/>
      <c r="AC1206" s="78"/>
      <c r="AD1206" s="78"/>
      <c r="AE1206" s="78"/>
      <c r="AF1206" s="78"/>
      <c r="AG1206" s="78"/>
      <c r="AH1206" s="78"/>
      <c r="AI1206" s="78"/>
      <c r="AJ1206" s="78"/>
      <c r="AK1206" s="645">
        <v>331230</v>
      </c>
      <c r="AL1206" s="241">
        <f t="shared" si="258"/>
        <v>0</v>
      </c>
      <c r="AM1206" s="74"/>
      <c r="AN1206" s="74"/>
      <c r="AO1206" s="74"/>
      <c r="AP1206" s="74"/>
      <c r="AQ1206" s="74"/>
      <c r="AR1206" s="697"/>
      <c r="XFA1206" s="697"/>
    </row>
    <row r="1207" spans="1:44 16381:16381" s="698" customFormat="1" ht="14.1" customHeight="1" x14ac:dyDescent="0.15">
      <c r="A1207" s="518" t="s">
        <v>3240</v>
      </c>
      <c r="B1207" s="211" t="s">
        <v>3261</v>
      </c>
      <c r="C1207" s="199">
        <f t="shared" si="256"/>
        <v>0</v>
      </c>
      <c r="D1207" s="225">
        <f t="shared" si="257"/>
        <v>0</v>
      </c>
      <c r="E1207" s="78"/>
      <c r="F1207" s="78"/>
      <c r="G1207" s="78"/>
      <c r="H1207" s="79"/>
      <c r="I1207" s="79"/>
      <c r="J1207" s="79"/>
      <c r="K1207" s="79"/>
      <c r="L1207" s="79"/>
      <c r="M1207" s="79"/>
      <c r="N1207" s="79"/>
      <c r="O1207" s="79"/>
      <c r="P1207" s="79"/>
      <c r="Q1207" s="79"/>
      <c r="R1207" s="79"/>
      <c r="S1207" s="79"/>
      <c r="T1207" s="79"/>
      <c r="U1207" s="79"/>
      <c r="V1207" s="79"/>
      <c r="W1207" s="79"/>
      <c r="X1207" s="79"/>
      <c r="Y1207" s="79"/>
      <c r="Z1207" s="79"/>
      <c r="AA1207" s="78"/>
      <c r="AB1207" s="78"/>
      <c r="AC1207" s="78"/>
      <c r="AD1207" s="78"/>
      <c r="AE1207" s="78"/>
      <c r="AF1207" s="78"/>
      <c r="AG1207" s="78"/>
      <c r="AH1207" s="78"/>
      <c r="AI1207" s="78"/>
      <c r="AJ1207" s="78"/>
      <c r="AK1207" s="645">
        <v>1357690</v>
      </c>
      <c r="AL1207" s="241">
        <f t="shared" si="258"/>
        <v>0</v>
      </c>
      <c r="AM1207" s="74"/>
      <c r="AN1207" s="74"/>
      <c r="AO1207" s="74"/>
      <c r="AP1207" s="74"/>
      <c r="AQ1207" s="74"/>
      <c r="AR1207" s="697"/>
      <c r="XFA1207" s="697"/>
    </row>
    <row r="1208" spans="1:44 16381:16381" s="698" customFormat="1" ht="14.1" customHeight="1" x14ac:dyDescent="0.15">
      <c r="A1208" s="518" t="s">
        <v>4113</v>
      </c>
      <c r="B1208" s="211" t="s">
        <v>4114</v>
      </c>
      <c r="C1208" s="199">
        <f t="shared" ref="C1208:C1223" si="259">SUM(D1208+G1208)</f>
        <v>0</v>
      </c>
      <c r="D1208" s="225">
        <f t="shared" ref="D1208:D1223" si="260">SUM(E1208:F1208)</f>
        <v>0</v>
      </c>
      <c r="E1208" s="78"/>
      <c r="F1208" s="78"/>
      <c r="G1208" s="78"/>
      <c r="H1208" s="527"/>
      <c r="I1208" s="528"/>
      <c r="J1208" s="528"/>
      <c r="K1208" s="528"/>
      <c r="L1208" s="528"/>
      <c r="M1208" s="528"/>
      <c r="N1208" s="528"/>
      <c r="O1208" s="528"/>
      <c r="P1208" s="528"/>
      <c r="Q1208" s="528"/>
      <c r="R1208" s="528"/>
      <c r="S1208" s="528"/>
      <c r="T1208" s="528"/>
      <c r="U1208" s="528"/>
      <c r="V1208" s="528"/>
      <c r="W1208" s="528"/>
      <c r="X1208" s="528"/>
      <c r="Y1208" s="528"/>
      <c r="Z1208" s="529"/>
      <c r="AA1208" s="78"/>
      <c r="AB1208" s="78"/>
      <c r="AC1208" s="78"/>
      <c r="AD1208" s="78"/>
      <c r="AE1208" s="78"/>
      <c r="AF1208" s="78"/>
      <c r="AG1208" s="78"/>
      <c r="AH1208" s="78"/>
      <c r="AI1208" s="78"/>
      <c r="AJ1208" s="78"/>
      <c r="AK1208" s="645">
        <v>624210</v>
      </c>
      <c r="AL1208" s="241">
        <f t="shared" si="258"/>
        <v>0</v>
      </c>
      <c r="AM1208" s="74"/>
      <c r="AN1208" s="74"/>
      <c r="AO1208" s="74"/>
      <c r="AP1208" s="74"/>
      <c r="AQ1208" s="74"/>
      <c r="AR1208" s="697"/>
      <c r="XFA1208" s="697"/>
    </row>
    <row r="1209" spans="1:44 16381:16381" s="698" customFormat="1" ht="14.1" customHeight="1" x14ac:dyDescent="0.15">
      <c r="A1209" s="518" t="s">
        <v>4115</v>
      </c>
      <c r="B1209" s="211" t="s">
        <v>4116</v>
      </c>
      <c r="C1209" s="199">
        <f t="shared" si="259"/>
        <v>0</v>
      </c>
      <c r="D1209" s="225">
        <f t="shared" si="260"/>
        <v>0</v>
      </c>
      <c r="E1209" s="78"/>
      <c r="F1209" s="78"/>
      <c r="G1209" s="78"/>
      <c r="H1209" s="527"/>
      <c r="I1209" s="528"/>
      <c r="J1209" s="528"/>
      <c r="K1209" s="528"/>
      <c r="L1209" s="528"/>
      <c r="M1209" s="528"/>
      <c r="N1209" s="528"/>
      <c r="O1209" s="528"/>
      <c r="P1209" s="528"/>
      <c r="Q1209" s="528"/>
      <c r="R1209" s="528"/>
      <c r="S1209" s="528"/>
      <c r="T1209" s="528"/>
      <c r="U1209" s="528"/>
      <c r="V1209" s="528"/>
      <c r="W1209" s="528"/>
      <c r="X1209" s="528"/>
      <c r="Y1209" s="528"/>
      <c r="Z1209" s="529"/>
      <c r="AA1209" s="78"/>
      <c r="AB1209" s="78"/>
      <c r="AC1209" s="78"/>
      <c r="AD1209" s="78"/>
      <c r="AE1209" s="78"/>
      <c r="AF1209" s="78"/>
      <c r="AG1209" s="78"/>
      <c r="AH1209" s="78"/>
      <c r="AI1209" s="78"/>
      <c r="AJ1209" s="78"/>
      <c r="AK1209" s="645">
        <v>290920</v>
      </c>
      <c r="AL1209" s="241">
        <f t="shared" si="258"/>
        <v>0</v>
      </c>
      <c r="AM1209" s="74"/>
      <c r="AN1209" s="74"/>
      <c r="AO1209" s="74"/>
      <c r="AP1209" s="74"/>
      <c r="AQ1209" s="74"/>
      <c r="AR1209" s="697"/>
      <c r="XFA1209" s="697"/>
    </row>
    <row r="1210" spans="1:44 16381:16381" s="698" customFormat="1" ht="14.1" customHeight="1" x14ac:dyDescent="0.15">
      <c r="A1210" s="518" t="s">
        <v>4117</v>
      </c>
      <c r="B1210" s="211" t="s">
        <v>4118</v>
      </c>
      <c r="C1210" s="199">
        <f t="shared" si="259"/>
        <v>0</v>
      </c>
      <c r="D1210" s="225">
        <f t="shared" si="260"/>
        <v>0</v>
      </c>
      <c r="E1210" s="78"/>
      <c r="F1210" s="78"/>
      <c r="G1210" s="78"/>
      <c r="H1210" s="527"/>
      <c r="I1210" s="528"/>
      <c r="J1210" s="528"/>
      <c r="K1210" s="528"/>
      <c r="L1210" s="528"/>
      <c r="M1210" s="528"/>
      <c r="N1210" s="528"/>
      <c r="O1210" s="528"/>
      <c r="P1210" s="528"/>
      <c r="Q1210" s="528"/>
      <c r="R1210" s="528"/>
      <c r="S1210" s="528"/>
      <c r="T1210" s="528"/>
      <c r="U1210" s="528"/>
      <c r="V1210" s="528"/>
      <c r="W1210" s="528"/>
      <c r="X1210" s="528"/>
      <c r="Y1210" s="528"/>
      <c r="Z1210" s="529"/>
      <c r="AA1210" s="78"/>
      <c r="AB1210" s="78"/>
      <c r="AC1210" s="78"/>
      <c r="AD1210" s="78"/>
      <c r="AE1210" s="78"/>
      <c r="AF1210" s="78"/>
      <c r="AG1210" s="78"/>
      <c r="AH1210" s="78"/>
      <c r="AI1210" s="78"/>
      <c r="AJ1210" s="78"/>
      <c r="AK1210" s="645">
        <v>1752310</v>
      </c>
      <c r="AL1210" s="241">
        <f t="shared" si="258"/>
        <v>0</v>
      </c>
      <c r="AM1210" s="74"/>
      <c r="AN1210" s="74"/>
      <c r="AO1210" s="74"/>
      <c r="AP1210" s="74"/>
      <c r="AQ1210" s="74"/>
      <c r="AR1210" s="697"/>
      <c r="XFA1210" s="697"/>
    </row>
    <row r="1211" spans="1:44 16381:16381" s="698" customFormat="1" ht="14.1" customHeight="1" x14ac:dyDescent="0.15">
      <c r="A1211" s="518" t="s">
        <v>4119</v>
      </c>
      <c r="B1211" s="211" t="s">
        <v>4120</v>
      </c>
      <c r="C1211" s="199">
        <f t="shared" si="259"/>
        <v>0</v>
      </c>
      <c r="D1211" s="225">
        <f t="shared" si="260"/>
        <v>0</v>
      </c>
      <c r="E1211" s="78"/>
      <c r="F1211" s="78"/>
      <c r="G1211" s="78"/>
      <c r="H1211" s="527"/>
      <c r="I1211" s="528"/>
      <c r="J1211" s="528"/>
      <c r="K1211" s="528"/>
      <c r="L1211" s="528"/>
      <c r="M1211" s="528"/>
      <c r="N1211" s="528"/>
      <c r="O1211" s="528"/>
      <c r="P1211" s="528"/>
      <c r="Q1211" s="528"/>
      <c r="R1211" s="528"/>
      <c r="S1211" s="528"/>
      <c r="T1211" s="528"/>
      <c r="U1211" s="528"/>
      <c r="V1211" s="528"/>
      <c r="W1211" s="528"/>
      <c r="X1211" s="528"/>
      <c r="Y1211" s="528"/>
      <c r="Z1211" s="529"/>
      <c r="AA1211" s="78"/>
      <c r="AB1211" s="78"/>
      <c r="AC1211" s="78"/>
      <c r="AD1211" s="78"/>
      <c r="AE1211" s="78"/>
      <c r="AF1211" s="78"/>
      <c r="AG1211" s="78"/>
      <c r="AH1211" s="78"/>
      <c r="AI1211" s="78"/>
      <c r="AJ1211" s="78"/>
      <c r="AK1211" s="645">
        <v>677350</v>
      </c>
      <c r="AL1211" s="241">
        <f t="shared" si="258"/>
        <v>0</v>
      </c>
      <c r="AM1211" s="74"/>
      <c r="AN1211" s="74"/>
      <c r="AO1211" s="74"/>
      <c r="AP1211" s="74"/>
      <c r="AQ1211" s="74"/>
      <c r="AR1211" s="697"/>
      <c r="XFA1211" s="697"/>
    </row>
    <row r="1212" spans="1:44 16381:16381" s="698" customFormat="1" ht="14.1" customHeight="1" x14ac:dyDescent="0.15">
      <c r="A1212" s="518" t="s">
        <v>4121</v>
      </c>
      <c r="B1212" s="211" t="s">
        <v>4122</v>
      </c>
      <c r="C1212" s="199">
        <f t="shared" si="259"/>
        <v>0</v>
      </c>
      <c r="D1212" s="225">
        <f t="shared" si="260"/>
        <v>0</v>
      </c>
      <c r="E1212" s="78"/>
      <c r="F1212" s="78"/>
      <c r="G1212" s="78"/>
      <c r="H1212" s="527"/>
      <c r="I1212" s="528"/>
      <c r="J1212" s="528"/>
      <c r="K1212" s="528"/>
      <c r="L1212" s="528"/>
      <c r="M1212" s="528"/>
      <c r="N1212" s="528"/>
      <c r="O1212" s="528"/>
      <c r="P1212" s="528"/>
      <c r="Q1212" s="528"/>
      <c r="R1212" s="528"/>
      <c r="S1212" s="528"/>
      <c r="T1212" s="528"/>
      <c r="U1212" s="528"/>
      <c r="V1212" s="528"/>
      <c r="W1212" s="528"/>
      <c r="X1212" s="528"/>
      <c r="Y1212" s="528"/>
      <c r="Z1212" s="529"/>
      <c r="AA1212" s="78"/>
      <c r="AB1212" s="78"/>
      <c r="AC1212" s="78"/>
      <c r="AD1212" s="78"/>
      <c r="AE1212" s="78"/>
      <c r="AF1212" s="78"/>
      <c r="AG1212" s="78"/>
      <c r="AH1212" s="78"/>
      <c r="AI1212" s="78"/>
      <c r="AJ1212" s="78"/>
      <c r="AK1212" s="645">
        <v>430470</v>
      </c>
      <c r="AL1212" s="241">
        <f t="shared" si="258"/>
        <v>0</v>
      </c>
      <c r="AM1212" s="74"/>
      <c r="AN1212" s="74"/>
      <c r="AO1212" s="74"/>
      <c r="AP1212" s="74"/>
      <c r="AQ1212" s="74"/>
      <c r="AR1212" s="697"/>
      <c r="XFA1212" s="697"/>
    </row>
    <row r="1213" spans="1:44 16381:16381" s="698" customFormat="1" ht="14.1" customHeight="1" x14ac:dyDescent="0.15">
      <c r="A1213" s="518" t="s">
        <v>4123</v>
      </c>
      <c r="B1213" s="211" t="s">
        <v>4124</v>
      </c>
      <c r="C1213" s="199">
        <f t="shared" si="259"/>
        <v>0</v>
      </c>
      <c r="D1213" s="225">
        <f t="shared" si="260"/>
        <v>0</v>
      </c>
      <c r="E1213" s="78"/>
      <c r="F1213" s="78"/>
      <c r="G1213" s="78"/>
      <c r="H1213" s="527"/>
      <c r="I1213" s="528"/>
      <c r="J1213" s="528"/>
      <c r="K1213" s="528"/>
      <c r="L1213" s="528"/>
      <c r="M1213" s="528"/>
      <c r="N1213" s="528"/>
      <c r="O1213" s="528"/>
      <c r="P1213" s="528"/>
      <c r="Q1213" s="528"/>
      <c r="R1213" s="528"/>
      <c r="S1213" s="528"/>
      <c r="T1213" s="528"/>
      <c r="U1213" s="528"/>
      <c r="V1213" s="528"/>
      <c r="W1213" s="528"/>
      <c r="X1213" s="528"/>
      <c r="Y1213" s="528"/>
      <c r="Z1213" s="529"/>
      <c r="AA1213" s="78"/>
      <c r="AB1213" s="78"/>
      <c r="AC1213" s="78"/>
      <c r="AD1213" s="78"/>
      <c r="AE1213" s="78"/>
      <c r="AF1213" s="78"/>
      <c r="AG1213" s="78"/>
      <c r="AH1213" s="78"/>
      <c r="AI1213" s="78"/>
      <c r="AJ1213" s="78"/>
      <c r="AK1213" s="645">
        <v>584210</v>
      </c>
      <c r="AL1213" s="241">
        <f t="shared" si="258"/>
        <v>0</v>
      </c>
      <c r="AM1213" s="74"/>
      <c r="AN1213" s="74"/>
      <c r="AO1213" s="74"/>
      <c r="AP1213" s="74"/>
      <c r="AQ1213" s="74"/>
      <c r="AR1213" s="697"/>
      <c r="XFA1213" s="697"/>
    </row>
    <row r="1214" spans="1:44 16381:16381" s="698" customFormat="1" ht="14.1" customHeight="1" x14ac:dyDescent="0.15">
      <c r="A1214" s="518" t="s">
        <v>4125</v>
      </c>
      <c r="B1214" s="211" t="s">
        <v>4126</v>
      </c>
      <c r="C1214" s="199">
        <f t="shared" si="259"/>
        <v>0</v>
      </c>
      <c r="D1214" s="225">
        <f t="shared" si="260"/>
        <v>0</v>
      </c>
      <c r="E1214" s="78"/>
      <c r="F1214" s="78"/>
      <c r="G1214" s="78"/>
      <c r="H1214" s="527"/>
      <c r="I1214" s="528"/>
      <c r="J1214" s="528"/>
      <c r="K1214" s="528"/>
      <c r="L1214" s="528"/>
      <c r="M1214" s="528"/>
      <c r="N1214" s="528"/>
      <c r="O1214" s="528"/>
      <c r="P1214" s="528"/>
      <c r="Q1214" s="528"/>
      <c r="R1214" s="528"/>
      <c r="S1214" s="528"/>
      <c r="T1214" s="528"/>
      <c r="U1214" s="528"/>
      <c r="V1214" s="528"/>
      <c r="W1214" s="528"/>
      <c r="X1214" s="528"/>
      <c r="Y1214" s="528"/>
      <c r="Z1214" s="529"/>
      <c r="AA1214" s="78"/>
      <c r="AB1214" s="78"/>
      <c r="AC1214" s="78"/>
      <c r="AD1214" s="78"/>
      <c r="AE1214" s="78"/>
      <c r="AF1214" s="78"/>
      <c r="AG1214" s="78"/>
      <c r="AH1214" s="78"/>
      <c r="AI1214" s="78"/>
      <c r="AJ1214" s="78"/>
      <c r="AK1214" s="645">
        <v>1437000</v>
      </c>
      <c r="AL1214" s="241">
        <f t="shared" si="258"/>
        <v>0</v>
      </c>
      <c r="AM1214" s="74"/>
      <c r="AN1214" s="74"/>
      <c r="AO1214" s="74"/>
      <c r="AP1214" s="74"/>
      <c r="AQ1214" s="74"/>
      <c r="AR1214" s="697"/>
      <c r="XFA1214" s="697"/>
    </row>
    <row r="1215" spans="1:44 16381:16381" s="698" customFormat="1" ht="14.1" customHeight="1" x14ac:dyDescent="0.15">
      <c r="A1215" s="518" t="s">
        <v>4127</v>
      </c>
      <c r="B1215" s="211" t="s">
        <v>4128</v>
      </c>
      <c r="C1215" s="199">
        <f t="shared" si="259"/>
        <v>0</v>
      </c>
      <c r="D1215" s="225">
        <f t="shared" si="260"/>
        <v>0</v>
      </c>
      <c r="E1215" s="78"/>
      <c r="F1215" s="78"/>
      <c r="G1215" s="78"/>
      <c r="H1215" s="527"/>
      <c r="I1215" s="528"/>
      <c r="J1215" s="528"/>
      <c r="K1215" s="528"/>
      <c r="L1215" s="528"/>
      <c r="M1215" s="528"/>
      <c r="N1215" s="528"/>
      <c r="O1215" s="528"/>
      <c r="P1215" s="528"/>
      <c r="Q1215" s="528"/>
      <c r="R1215" s="528"/>
      <c r="S1215" s="528"/>
      <c r="T1215" s="528"/>
      <c r="U1215" s="528"/>
      <c r="V1215" s="528"/>
      <c r="W1215" s="528"/>
      <c r="X1215" s="528"/>
      <c r="Y1215" s="528"/>
      <c r="Z1215" s="529"/>
      <c r="AA1215" s="78"/>
      <c r="AB1215" s="78"/>
      <c r="AC1215" s="78"/>
      <c r="AD1215" s="78"/>
      <c r="AE1215" s="78"/>
      <c r="AF1215" s="78"/>
      <c r="AG1215" s="78"/>
      <c r="AH1215" s="78"/>
      <c r="AI1215" s="78"/>
      <c r="AJ1215" s="78"/>
      <c r="AK1215" s="645">
        <v>407460</v>
      </c>
      <c r="AL1215" s="241">
        <f t="shared" si="258"/>
        <v>0</v>
      </c>
      <c r="AM1215" s="74"/>
      <c r="AN1215" s="74"/>
      <c r="AO1215" s="74"/>
      <c r="AP1215" s="74"/>
      <c r="AQ1215" s="74"/>
      <c r="AR1215" s="697"/>
      <c r="XFA1215" s="697"/>
    </row>
    <row r="1216" spans="1:44 16381:16381" s="698" customFormat="1" ht="14.1" customHeight="1" x14ac:dyDescent="0.15">
      <c r="A1216" s="518" t="s">
        <v>4129</v>
      </c>
      <c r="B1216" s="211" t="s">
        <v>4130</v>
      </c>
      <c r="C1216" s="199">
        <f t="shared" si="259"/>
        <v>0</v>
      </c>
      <c r="D1216" s="225">
        <f t="shared" si="260"/>
        <v>0</v>
      </c>
      <c r="E1216" s="78"/>
      <c r="F1216" s="78"/>
      <c r="G1216" s="78"/>
      <c r="H1216" s="527"/>
      <c r="I1216" s="528"/>
      <c r="J1216" s="528"/>
      <c r="K1216" s="528"/>
      <c r="L1216" s="528"/>
      <c r="M1216" s="528"/>
      <c r="N1216" s="528"/>
      <c r="O1216" s="528"/>
      <c r="P1216" s="528"/>
      <c r="Q1216" s="528"/>
      <c r="R1216" s="528"/>
      <c r="S1216" s="528"/>
      <c r="T1216" s="528"/>
      <c r="U1216" s="528"/>
      <c r="V1216" s="528"/>
      <c r="W1216" s="528"/>
      <c r="X1216" s="528"/>
      <c r="Y1216" s="528"/>
      <c r="Z1216" s="529"/>
      <c r="AA1216" s="78"/>
      <c r="AB1216" s="78"/>
      <c r="AC1216" s="78"/>
      <c r="AD1216" s="78"/>
      <c r="AE1216" s="78"/>
      <c r="AF1216" s="78"/>
      <c r="AG1216" s="78"/>
      <c r="AH1216" s="78"/>
      <c r="AI1216" s="78"/>
      <c r="AJ1216" s="78"/>
      <c r="AK1216" s="645">
        <v>362500</v>
      </c>
      <c r="AL1216" s="241">
        <f t="shared" si="258"/>
        <v>0</v>
      </c>
      <c r="AM1216" s="74"/>
      <c r="AN1216" s="74"/>
      <c r="AO1216" s="74"/>
      <c r="AP1216" s="74"/>
      <c r="AQ1216" s="74"/>
      <c r="AR1216" s="697"/>
      <c r="XFA1216" s="697"/>
    </row>
    <row r="1217" spans="1:44 16381:16381" s="698" customFormat="1" ht="14.1" customHeight="1" x14ac:dyDescent="0.15">
      <c r="A1217" s="518" t="s">
        <v>4131</v>
      </c>
      <c r="B1217" s="211" t="s">
        <v>4132</v>
      </c>
      <c r="C1217" s="199">
        <f t="shared" si="259"/>
        <v>0</v>
      </c>
      <c r="D1217" s="225">
        <f t="shared" si="260"/>
        <v>0</v>
      </c>
      <c r="E1217" s="78"/>
      <c r="F1217" s="78"/>
      <c r="G1217" s="78"/>
      <c r="H1217" s="527"/>
      <c r="I1217" s="528"/>
      <c r="J1217" s="528"/>
      <c r="K1217" s="528"/>
      <c r="L1217" s="528"/>
      <c r="M1217" s="528"/>
      <c r="N1217" s="528"/>
      <c r="O1217" s="528"/>
      <c r="P1217" s="528"/>
      <c r="Q1217" s="528"/>
      <c r="R1217" s="528"/>
      <c r="S1217" s="528"/>
      <c r="T1217" s="528"/>
      <c r="U1217" s="528"/>
      <c r="V1217" s="528"/>
      <c r="W1217" s="528"/>
      <c r="X1217" s="528"/>
      <c r="Y1217" s="528"/>
      <c r="Z1217" s="529"/>
      <c r="AA1217" s="78"/>
      <c r="AB1217" s="78"/>
      <c r="AC1217" s="78"/>
      <c r="AD1217" s="78"/>
      <c r="AE1217" s="78"/>
      <c r="AF1217" s="78"/>
      <c r="AG1217" s="78"/>
      <c r="AH1217" s="78"/>
      <c r="AI1217" s="78"/>
      <c r="AJ1217" s="78"/>
      <c r="AK1217" s="645">
        <v>2750530</v>
      </c>
      <c r="AL1217" s="241">
        <f t="shared" si="258"/>
        <v>0</v>
      </c>
      <c r="AM1217" s="74"/>
      <c r="AN1217" s="74"/>
      <c r="AO1217" s="74"/>
      <c r="AP1217" s="74"/>
      <c r="AQ1217" s="74"/>
      <c r="AR1217" s="697"/>
      <c r="XFA1217" s="697"/>
    </row>
    <row r="1218" spans="1:44 16381:16381" s="698" customFormat="1" ht="14.1" customHeight="1" x14ac:dyDescent="0.15">
      <c r="A1218" s="518" t="s">
        <v>4133</v>
      </c>
      <c r="B1218" s="211" t="s">
        <v>4134</v>
      </c>
      <c r="C1218" s="199">
        <f t="shared" si="259"/>
        <v>0</v>
      </c>
      <c r="D1218" s="225">
        <f t="shared" si="260"/>
        <v>0</v>
      </c>
      <c r="E1218" s="78"/>
      <c r="F1218" s="78"/>
      <c r="G1218" s="78"/>
      <c r="H1218" s="527"/>
      <c r="I1218" s="528"/>
      <c r="J1218" s="528"/>
      <c r="K1218" s="528"/>
      <c r="L1218" s="528"/>
      <c r="M1218" s="528"/>
      <c r="N1218" s="528"/>
      <c r="O1218" s="528"/>
      <c r="P1218" s="528"/>
      <c r="Q1218" s="528"/>
      <c r="R1218" s="528"/>
      <c r="S1218" s="528"/>
      <c r="T1218" s="528"/>
      <c r="U1218" s="528"/>
      <c r="V1218" s="528"/>
      <c r="W1218" s="528"/>
      <c r="X1218" s="528"/>
      <c r="Y1218" s="528"/>
      <c r="Z1218" s="529"/>
      <c r="AA1218" s="78"/>
      <c r="AB1218" s="78"/>
      <c r="AC1218" s="78"/>
      <c r="AD1218" s="78"/>
      <c r="AE1218" s="78"/>
      <c r="AF1218" s="78"/>
      <c r="AG1218" s="78"/>
      <c r="AH1218" s="78"/>
      <c r="AI1218" s="78"/>
      <c r="AJ1218" s="78"/>
      <c r="AK1218" s="645">
        <v>359530</v>
      </c>
      <c r="AL1218" s="241">
        <f t="shared" si="258"/>
        <v>0</v>
      </c>
      <c r="AM1218" s="74"/>
      <c r="AN1218" s="74"/>
      <c r="AO1218" s="74"/>
      <c r="AP1218" s="74"/>
      <c r="AQ1218" s="74"/>
      <c r="AR1218" s="697"/>
      <c r="XFA1218" s="697"/>
    </row>
    <row r="1219" spans="1:44 16381:16381" s="698" customFormat="1" ht="14.1" customHeight="1" x14ac:dyDescent="0.15">
      <c r="A1219" s="518" t="s">
        <v>4135</v>
      </c>
      <c r="B1219" s="211" t="s">
        <v>4136</v>
      </c>
      <c r="C1219" s="199">
        <f t="shared" si="259"/>
        <v>0</v>
      </c>
      <c r="D1219" s="225">
        <f t="shared" si="260"/>
        <v>0</v>
      </c>
      <c r="E1219" s="78"/>
      <c r="F1219" s="78"/>
      <c r="G1219" s="78"/>
      <c r="H1219" s="527"/>
      <c r="I1219" s="528"/>
      <c r="J1219" s="528"/>
      <c r="K1219" s="528"/>
      <c r="L1219" s="528"/>
      <c r="M1219" s="528"/>
      <c r="N1219" s="528"/>
      <c r="O1219" s="528"/>
      <c r="P1219" s="528"/>
      <c r="Q1219" s="528"/>
      <c r="R1219" s="528"/>
      <c r="S1219" s="528"/>
      <c r="T1219" s="528"/>
      <c r="U1219" s="528"/>
      <c r="V1219" s="528"/>
      <c r="W1219" s="528"/>
      <c r="X1219" s="528"/>
      <c r="Y1219" s="528"/>
      <c r="Z1219" s="529"/>
      <c r="AA1219" s="78"/>
      <c r="AB1219" s="78"/>
      <c r="AC1219" s="78"/>
      <c r="AD1219" s="78"/>
      <c r="AE1219" s="78"/>
      <c r="AF1219" s="78"/>
      <c r="AG1219" s="78"/>
      <c r="AH1219" s="78"/>
      <c r="AI1219" s="78"/>
      <c r="AJ1219" s="78"/>
      <c r="AK1219" s="645">
        <v>389610</v>
      </c>
      <c r="AL1219" s="241">
        <f t="shared" si="258"/>
        <v>0</v>
      </c>
      <c r="AM1219" s="74"/>
      <c r="AN1219" s="74"/>
      <c r="AO1219" s="74"/>
      <c r="AP1219" s="74"/>
      <c r="AQ1219" s="74"/>
      <c r="AR1219" s="697"/>
      <c r="XFA1219" s="697"/>
    </row>
    <row r="1220" spans="1:44 16381:16381" s="698" customFormat="1" ht="14.1" customHeight="1" x14ac:dyDescent="0.15">
      <c r="A1220" s="518" t="s">
        <v>4137</v>
      </c>
      <c r="B1220" s="211" t="s">
        <v>4138</v>
      </c>
      <c r="C1220" s="199">
        <f t="shared" si="259"/>
        <v>0</v>
      </c>
      <c r="D1220" s="225">
        <f t="shared" si="260"/>
        <v>0</v>
      </c>
      <c r="E1220" s="78"/>
      <c r="F1220" s="78"/>
      <c r="G1220" s="78"/>
      <c r="H1220" s="527"/>
      <c r="I1220" s="528"/>
      <c r="J1220" s="528"/>
      <c r="K1220" s="528"/>
      <c r="L1220" s="528"/>
      <c r="M1220" s="528"/>
      <c r="N1220" s="528"/>
      <c r="O1220" s="528"/>
      <c r="P1220" s="528"/>
      <c r="Q1220" s="528"/>
      <c r="R1220" s="528"/>
      <c r="S1220" s="528"/>
      <c r="T1220" s="528"/>
      <c r="U1220" s="528"/>
      <c r="V1220" s="528"/>
      <c r="W1220" s="528"/>
      <c r="X1220" s="528"/>
      <c r="Y1220" s="528"/>
      <c r="Z1220" s="529"/>
      <c r="AA1220" s="78"/>
      <c r="AB1220" s="78"/>
      <c r="AC1220" s="78"/>
      <c r="AD1220" s="78"/>
      <c r="AE1220" s="78"/>
      <c r="AF1220" s="78"/>
      <c r="AG1220" s="78"/>
      <c r="AH1220" s="78"/>
      <c r="AI1220" s="78"/>
      <c r="AJ1220" s="78"/>
      <c r="AK1220" s="645">
        <v>309450</v>
      </c>
      <c r="AL1220" s="241">
        <f t="shared" si="258"/>
        <v>0</v>
      </c>
      <c r="AM1220" s="74"/>
      <c r="AN1220" s="74"/>
      <c r="AO1220" s="74"/>
      <c r="AP1220" s="74"/>
      <c r="AQ1220" s="74"/>
      <c r="AR1220" s="697"/>
      <c r="XFA1220" s="697"/>
    </row>
    <row r="1221" spans="1:44 16381:16381" s="698" customFormat="1" ht="14.1" customHeight="1" x14ac:dyDescent="0.15">
      <c r="A1221" s="518" t="s">
        <v>4139</v>
      </c>
      <c r="B1221" s="211" t="s">
        <v>4140</v>
      </c>
      <c r="C1221" s="199">
        <f t="shared" si="259"/>
        <v>0</v>
      </c>
      <c r="D1221" s="225">
        <f t="shared" si="260"/>
        <v>0</v>
      </c>
      <c r="E1221" s="78"/>
      <c r="F1221" s="78"/>
      <c r="G1221" s="78"/>
      <c r="H1221" s="527"/>
      <c r="I1221" s="528"/>
      <c r="J1221" s="528"/>
      <c r="K1221" s="528"/>
      <c r="L1221" s="528"/>
      <c r="M1221" s="528"/>
      <c r="N1221" s="528"/>
      <c r="O1221" s="528"/>
      <c r="P1221" s="528"/>
      <c r="Q1221" s="528"/>
      <c r="R1221" s="528"/>
      <c r="S1221" s="528"/>
      <c r="T1221" s="528"/>
      <c r="U1221" s="528"/>
      <c r="V1221" s="528"/>
      <c r="W1221" s="528"/>
      <c r="X1221" s="528"/>
      <c r="Y1221" s="528"/>
      <c r="Z1221" s="529"/>
      <c r="AA1221" s="78"/>
      <c r="AB1221" s="78"/>
      <c r="AC1221" s="78"/>
      <c r="AD1221" s="78"/>
      <c r="AE1221" s="78"/>
      <c r="AF1221" s="78"/>
      <c r="AG1221" s="78"/>
      <c r="AH1221" s="78"/>
      <c r="AI1221" s="78"/>
      <c r="AJ1221" s="78"/>
      <c r="AK1221" s="645">
        <v>1174970</v>
      </c>
      <c r="AL1221" s="241">
        <f t="shared" si="258"/>
        <v>0</v>
      </c>
      <c r="AM1221" s="74"/>
      <c r="AN1221" s="74"/>
      <c r="AO1221" s="74"/>
      <c r="AP1221" s="74"/>
      <c r="AQ1221" s="74"/>
      <c r="AR1221" s="697"/>
      <c r="XFA1221" s="697"/>
    </row>
    <row r="1222" spans="1:44 16381:16381" s="698" customFormat="1" ht="14.1" customHeight="1" x14ac:dyDescent="0.15">
      <c r="A1222" s="518" t="s">
        <v>4141</v>
      </c>
      <c r="B1222" s="211" t="s">
        <v>4142</v>
      </c>
      <c r="C1222" s="199">
        <f t="shared" si="259"/>
        <v>0</v>
      </c>
      <c r="D1222" s="225">
        <f t="shared" si="260"/>
        <v>0</v>
      </c>
      <c r="E1222" s="78"/>
      <c r="F1222" s="78"/>
      <c r="G1222" s="78"/>
      <c r="H1222" s="527"/>
      <c r="I1222" s="528"/>
      <c r="J1222" s="528"/>
      <c r="K1222" s="528"/>
      <c r="L1222" s="528"/>
      <c r="M1222" s="528"/>
      <c r="N1222" s="528"/>
      <c r="O1222" s="528"/>
      <c r="P1222" s="528"/>
      <c r="Q1222" s="528"/>
      <c r="R1222" s="528"/>
      <c r="S1222" s="528"/>
      <c r="T1222" s="528"/>
      <c r="U1222" s="528"/>
      <c r="V1222" s="528"/>
      <c r="W1222" s="528"/>
      <c r="X1222" s="528"/>
      <c r="Y1222" s="528"/>
      <c r="Z1222" s="529"/>
      <c r="AA1222" s="78"/>
      <c r="AB1222" s="78"/>
      <c r="AC1222" s="78"/>
      <c r="AD1222" s="78"/>
      <c r="AE1222" s="78"/>
      <c r="AF1222" s="78"/>
      <c r="AG1222" s="78"/>
      <c r="AH1222" s="78"/>
      <c r="AI1222" s="78"/>
      <c r="AJ1222" s="78"/>
      <c r="AK1222" s="645">
        <v>1017990</v>
      </c>
      <c r="AL1222" s="241">
        <f t="shared" si="258"/>
        <v>0</v>
      </c>
      <c r="AM1222" s="74"/>
      <c r="AN1222" s="74"/>
      <c r="AO1222" s="74"/>
      <c r="AP1222" s="74"/>
      <c r="AQ1222" s="74"/>
      <c r="AR1222" s="697"/>
      <c r="XFA1222" s="697"/>
    </row>
    <row r="1223" spans="1:44 16381:16381" s="698" customFormat="1" ht="14.1" customHeight="1" x14ac:dyDescent="0.15">
      <c r="A1223" s="518" t="s">
        <v>4143</v>
      </c>
      <c r="B1223" s="211" t="s">
        <v>4144</v>
      </c>
      <c r="C1223" s="199">
        <f t="shared" si="259"/>
        <v>0</v>
      </c>
      <c r="D1223" s="225">
        <f t="shared" si="260"/>
        <v>0</v>
      </c>
      <c r="E1223" s="78"/>
      <c r="F1223" s="78"/>
      <c r="G1223" s="78"/>
      <c r="H1223" s="527"/>
      <c r="I1223" s="528"/>
      <c r="J1223" s="528"/>
      <c r="K1223" s="528"/>
      <c r="L1223" s="528"/>
      <c r="M1223" s="528"/>
      <c r="N1223" s="528"/>
      <c r="O1223" s="528"/>
      <c r="P1223" s="528"/>
      <c r="Q1223" s="528"/>
      <c r="R1223" s="528"/>
      <c r="S1223" s="528"/>
      <c r="T1223" s="528"/>
      <c r="U1223" s="528"/>
      <c r="V1223" s="528"/>
      <c r="W1223" s="528"/>
      <c r="X1223" s="528"/>
      <c r="Y1223" s="528"/>
      <c r="Z1223" s="529"/>
      <c r="AA1223" s="78"/>
      <c r="AB1223" s="78"/>
      <c r="AC1223" s="78"/>
      <c r="AD1223" s="78"/>
      <c r="AE1223" s="78"/>
      <c r="AF1223" s="78"/>
      <c r="AG1223" s="78"/>
      <c r="AH1223" s="78"/>
      <c r="AI1223" s="78"/>
      <c r="AJ1223" s="78"/>
      <c r="AK1223" s="645">
        <v>523220</v>
      </c>
      <c r="AL1223" s="241">
        <f t="shared" si="258"/>
        <v>0</v>
      </c>
      <c r="AM1223" s="74"/>
      <c r="AN1223" s="74"/>
      <c r="AO1223" s="74"/>
      <c r="AP1223" s="74"/>
      <c r="AQ1223" s="74"/>
      <c r="AR1223" s="697"/>
      <c r="XFA1223" s="697"/>
    </row>
    <row r="1224" spans="1:44 16381:16381" s="700" customFormat="1" ht="12.75" customHeight="1" x14ac:dyDescent="0.15">
      <c r="A1224" s="224"/>
      <c r="B1224" s="94" t="s">
        <v>3958</v>
      </c>
      <c r="C1224" s="201">
        <f>SUM(C1180:C1223)</f>
        <v>0</v>
      </c>
      <c r="D1224" s="201">
        <f t="shared" ref="D1224:G1224" si="261">SUM(D1180:D1223)</f>
        <v>0</v>
      </c>
      <c r="E1224" s="201">
        <f t="shared" si="261"/>
        <v>0</v>
      </c>
      <c r="F1224" s="201">
        <f t="shared" si="261"/>
        <v>0</v>
      </c>
      <c r="G1224" s="201">
        <f t="shared" si="261"/>
        <v>0</v>
      </c>
      <c r="H1224" s="839"/>
      <c r="I1224" s="840"/>
      <c r="J1224" s="840"/>
      <c r="K1224" s="840"/>
      <c r="L1224" s="840"/>
      <c r="M1224" s="840"/>
      <c r="N1224" s="840"/>
      <c r="O1224" s="840"/>
      <c r="P1224" s="840"/>
      <c r="Q1224" s="840"/>
      <c r="R1224" s="840"/>
      <c r="S1224" s="840"/>
      <c r="T1224" s="840"/>
      <c r="U1224" s="840"/>
      <c r="V1224" s="840"/>
      <c r="W1224" s="840"/>
      <c r="X1224" s="840"/>
      <c r="Y1224" s="840"/>
      <c r="Z1224" s="841"/>
      <c r="AA1224" s="201">
        <f t="shared" ref="AA1224" si="262">SUM(AA1180:AA1223)</f>
        <v>0</v>
      </c>
      <c r="AB1224" s="201">
        <f t="shared" ref="AB1224" si="263">SUM(AB1180:AB1223)</f>
        <v>0</v>
      </c>
      <c r="AC1224" s="201">
        <f t="shared" ref="AC1224" si="264">SUM(AC1180:AC1223)</f>
        <v>0</v>
      </c>
      <c r="AD1224" s="201">
        <f t="shared" ref="AD1224" si="265">SUM(AD1180:AD1223)</f>
        <v>0</v>
      </c>
      <c r="AE1224" s="201">
        <f t="shared" ref="AE1224" si="266">SUM(AE1180:AE1223)</f>
        <v>0</v>
      </c>
      <c r="AF1224" s="201">
        <f t="shared" ref="AF1224" si="267">SUM(AF1180:AF1223)</f>
        <v>0</v>
      </c>
      <c r="AG1224" s="201">
        <f t="shared" ref="AG1224" si="268">SUM(AG1180:AG1223)</f>
        <v>0</v>
      </c>
      <c r="AH1224" s="201">
        <f t="shared" ref="AH1224" si="269">SUM(AH1180:AH1223)</f>
        <v>0</v>
      </c>
      <c r="AI1224" s="201">
        <f t="shared" ref="AI1224" si="270">SUM(AI1180:AI1223)</f>
        <v>0</v>
      </c>
      <c r="AJ1224" s="201">
        <f t="shared" ref="AJ1224" si="271">SUM(AJ1180:AJ1223)</f>
        <v>0</v>
      </c>
      <c r="AK1224" s="551"/>
      <c r="AL1224" s="551">
        <f>SUM(AL1180:AL1223)</f>
        <v>0</v>
      </c>
      <c r="AM1224" s="66"/>
      <c r="AN1224" s="66"/>
      <c r="AO1224" s="66"/>
      <c r="AP1224" s="66"/>
      <c r="AQ1224" s="66"/>
      <c r="AR1224" s="699"/>
      <c r="XFA1224" s="699"/>
    </row>
    <row r="1225" spans="1:44 16381:16381" s="700" customFormat="1" ht="14.25" customHeight="1" x14ac:dyDescent="0.15">
      <c r="A1225" s="224"/>
      <c r="B1225" s="96" t="s">
        <v>3823</v>
      </c>
      <c r="C1225" s="540"/>
      <c r="D1225" s="540"/>
      <c r="E1225" s="540"/>
      <c r="F1225" s="540"/>
      <c r="G1225" s="540"/>
      <c r="H1225" s="540"/>
      <c r="I1225" s="540"/>
      <c r="J1225" s="540"/>
      <c r="K1225" s="540"/>
      <c r="L1225" s="540"/>
      <c r="M1225" s="540"/>
      <c r="N1225" s="540"/>
      <c r="O1225" s="540"/>
      <c r="P1225" s="540"/>
      <c r="Q1225" s="540"/>
      <c r="R1225" s="540"/>
      <c r="S1225" s="540"/>
      <c r="T1225" s="540"/>
      <c r="U1225" s="540"/>
      <c r="V1225" s="540"/>
      <c r="W1225" s="540"/>
      <c r="X1225" s="540"/>
      <c r="Y1225" s="540"/>
      <c r="Z1225" s="540"/>
      <c r="AA1225" s="540"/>
      <c r="AB1225" s="540"/>
      <c r="AC1225" s="540"/>
      <c r="AD1225" s="540"/>
      <c r="AE1225" s="540"/>
      <c r="AF1225" s="540"/>
      <c r="AG1225" s="540"/>
      <c r="AH1225" s="540"/>
      <c r="AI1225" s="540"/>
      <c r="AJ1225" s="540"/>
      <c r="AK1225" s="540"/>
      <c r="AL1225" s="540"/>
      <c r="AM1225" s="66"/>
      <c r="AN1225" s="66"/>
      <c r="AO1225" s="66"/>
      <c r="AP1225" s="66"/>
      <c r="AQ1225" s="66"/>
      <c r="AR1225" s="699"/>
      <c r="XFA1225" s="699"/>
    </row>
    <row r="1226" spans="1:44 16381:16381" s="707" customFormat="1" ht="14.1" customHeight="1" x14ac:dyDescent="0.15">
      <c r="A1226" s="113" t="s">
        <v>2034</v>
      </c>
      <c r="B1226" s="114" t="s">
        <v>2998</v>
      </c>
      <c r="C1226" s="202">
        <f t="shared" ref="C1226:C1237" si="272">SUM(D1226+G1226)</f>
        <v>0</v>
      </c>
      <c r="D1226" s="203">
        <f t="shared" ref="D1226:D1237" si="273">SUM(E1226:F1226)</f>
        <v>0</v>
      </c>
      <c r="E1226" s="78"/>
      <c r="F1226" s="78"/>
      <c r="G1226" s="78"/>
      <c r="H1226" s="79"/>
      <c r="I1226" s="79"/>
      <c r="J1226" s="79"/>
      <c r="K1226" s="79"/>
      <c r="L1226" s="79"/>
      <c r="M1226" s="79"/>
      <c r="N1226" s="79"/>
      <c r="O1226" s="79"/>
      <c r="P1226" s="79"/>
      <c r="Q1226" s="79"/>
      <c r="R1226" s="79"/>
      <c r="S1226" s="79"/>
      <c r="T1226" s="79"/>
      <c r="U1226" s="79"/>
      <c r="V1226" s="79"/>
      <c r="W1226" s="79"/>
      <c r="X1226" s="79"/>
      <c r="Y1226" s="79"/>
      <c r="Z1226" s="79"/>
      <c r="AA1226" s="78"/>
      <c r="AB1226" s="78"/>
      <c r="AC1226" s="78"/>
      <c r="AD1226" s="78"/>
      <c r="AE1226" s="78"/>
      <c r="AF1226" s="78"/>
      <c r="AG1226" s="78"/>
      <c r="AH1226" s="78"/>
      <c r="AI1226" s="78"/>
      <c r="AJ1226" s="78"/>
      <c r="AK1226" s="645">
        <v>6090</v>
      </c>
      <c r="AL1226" s="651">
        <f t="shared" ref="AL1226:AL1239" si="274">AK1226*E1226</f>
        <v>0</v>
      </c>
      <c r="AM1226" s="64"/>
      <c r="AN1226" s="64" t="s">
        <v>547</v>
      </c>
      <c r="AO1226" s="64"/>
      <c r="AP1226" s="64"/>
      <c r="AQ1226" s="64"/>
      <c r="AR1226" s="706"/>
      <c r="XFA1226" s="706"/>
    </row>
    <row r="1227" spans="1:44 16381:16381" s="694" customFormat="1" ht="14.1" customHeight="1" x14ac:dyDescent="0.15">
      <c r="A1227" s="113" t="s">
        <v>2035</v>
      </c>
      <c r="B1227" s="143" t="s">
        <v>2999</v>
      </c>
      <c r="C1227" s="199">
        <f t="shared" si="272"/>
        <v>0</v>
      </c>
      <c r="D1227" s="203">
        <f t="shared" si="273"/>
        <v>0</v>
      </c>
      <c r="E1227" s="78"/>
      <c r="F1227" s="78"/>
      <c r="G1227" s="78"/>
      <c r="H1227" s="79"/>
      <c r="I1227" s="79"/>
      <c r="J1227" s="79"/>
      <c r="K1227" s="79"/>
      <c r="L1227" s="79"/>
      <c r="M1227" s="79"/>
      <c r="N1227" s="79"/>
      <c r="O1227" s="79"/>
      <c r="P1227" s="79"/>
      <c r="Q1227" s="79"/>
      <c r="R1227" s="79"/>
      <c r="S1227" s="79"/>
      <c r="T1227" s="79"/>
      <c r="U1227" s="79"/>
      <c r="V1227" s="79"/>
      <c r="W1227" s="79"/>
      <c r="X1227" s="79"/>
      <c r="Y1227" s="79"/>
      <c r="Z1227" s="79"/>
      <c r="AA1227" s="78"/>
      <c r="AB1227" s="78"/>
      <c r="AC1227" s="78"/>
      <c r="AD1227" s="78"/>
      <c r="AE1227" s="78"/>
      <c r="AF1227" s="78"/>
      <c r="AG1227" s="78"/>
      <c r="AH1227" s="78"/>
      <c r="AI1227" s="78"/>
      <c r="AJ1227" s="78"/>
      <c r="AK1227" s="645">
        <v>9040</v>
      </c>
      <c r="AL1227" s="651">
        <f t="shared" si="274"/>
        <v>0</v>
      </c>
      <c r="AM1227" s="64"/>
      <c r="AN1227" s="64"/>
      <c r="AO1227" s="64"/>
      <c r="AP1227" s="64"/>
      <c r="AQ1227" s="64"/>
      <c r="AR1227" s="693"/>
      <c r="XFA1227" s="693"/>
    </row>
    <row r="1228" spans="1:44 16381:16381" s="694" customFormat="1" ht="14.1" customHeight="1" x14ac:dyDescent="0.15">
      <c r="A1228" s="113" t="s">
        <v>2036</v>
      </c>
      <c r="B1228" s="143" t="s">
        <v>6113</v>
      </c>
      <c r="C1228" s="199">
        <f t="shared" si="272"/>
        <v>0</v>
      </c>
      <c r="D1228" s="203">
        <f t="shared" si="273"/>
        <v>0</v>
      </c>
      <c r="E1228" s="78"/>
      <c r="F1228" s="78"/>
      <c r="G1228" s="78"/>
      <c r="H1228" s="79"/>
      <c r="I1228" s="79"/>
      <c r="J1228" s="79"/>
      <c r="K1228" s="79"/>
      <c r="L1228" s="79"/>
      <c r="M1228" s="79"/>
      <c r="N1228" s="79"/>
      <c r="O1228" s="79"/>
      <c r="P1228" s="79"/>
      <c r="Q1228" s="79"/>
      <c r="R1228" s="79"/>
      <c r="S1228" s="79"/>
      <c r="T1228" s="79"/>
      <c r="U1228" s="79"/>
      <c r="V1228" s="79"/>
      <c r="W1228" s="79"/>
      <c r="X1228" s="79"/>
      <c r="Y1228" s="79"/>
      <c r="Z1228" s="79"/>
      <c r="AA1228" s="78"/>
      <c r="AB1228" s="78"/>
      <c r="AC1228" s="78"/>
      <c r="AD1228" s="78"/>
      <c r="AE1228" s="78"/>
      <c r="AF1228" s="78"/>
      <c r="AG1228" s="78"/>
      <c r="AH1228" s="78"/>
      <c r="AI1228" s="78"/>
      <c r="AJ1228" s="78"/>
      <c r="AK1228" s="645">
        <v>28450</v>
      </c>
      <c r="AL1228" s="651">
        <f t="shared" si="274"/>
        <v>0</v>
      </c>
      <c r="AM1228" s="64"/>
      <c r="AN1228" s="64"/>
      <c r="AO1228" s="64"/>
      <c r="AP1228" s="64"/>
      <c r="AQ1228" s="64"/>
      <c r="AR1228" s="693"/>
      <c r="XFA1228" s="693"/>
    </row>
    <row r="1229" spans="1:44 16381:16381" s="694" customFormat="1" ht="21" x14ac:dyDescent="0.15">
      <c r="A1229" s="113" t="s">
        <v>2037</v>
      </c>
      <c r="B1229" s="143" t="s">
        <v>6173</v>
      </c>
      <c r="C1229" s="199">
        <f t="shared" si="272"/>
        <v>0</v>
      </c>
      <c r="D1229" s="203">
        <f t="shared" si="273"/>
        <v>0</v>
      </c>
      <c r="E1229" s="78"/>
      <c r="F1229" s="78"/>
      <c r="G1229" s="78"/>
      <c r="H1229" s="79"/>
      <c r="I1229" s="79"/>
      <c r="J1229" s="79"/>
      <c r="K1229" s="79"/>
      <c r="L1229" s="79"/>
      <c r="M1229" s="79"/>
      <c r="N1229" s="79"/>
      <c r="O1229" s="79"/>
      <c r="P1229" s="79"/>
      <c r="Q1229" s="79"/>
      <c r="R1229" s="79"/>
      <c r="S1229" s="79"/>
      <c r="T1229" s="79"/>
      <c r="U1229" s="79"/>
      <c r="V1229" s="79"/>
      <c r="W1229" s="79"/>
      <c r="X1229" s="79"/>
      <c r="Y1229" s="79"/>
      <c r="Z1229" s="79"/>
      <c r="AA1229" s="78"/>
      <c r="AB1229" s="78"/>
      <c r="AC1229" s="78"/>
      <c r="AD1229" s="78"/>
      <c r="AE1229" s="78"/>
      <c r="AF1229" s="78"/>
      <c r="AG1229" s="78"/>
      <c r="AH1229" s="78"/>
      <c r="AI1229" s="78"/>
      <c r="AJ1229" s="78"/>
      <c r="AK1229" s="645">
        <v>24660</v>
      </c>
      <c r="AL1229" s="651">
        <f t="shared" si="274"/>
        <v>0</v>
      </c>
      <c r="AM1229" s="64"/>
      <c r="AN1229" s="64"/>
      <c r="AO1229" s="64"/>
      <c r="AP1229" s="64"/>
      <c r="AQ1229" s="64"/>
      <c r="AR1229" s="693"/>
      <c r="XFA1229" s="693"/>
    </row>
    <row r="1230" spans="1:44 16381:16381" s="694" customFormat="1" ht="14.1" customHeight="1" x14ac:dyDescent="0.15">
      <c r="A1230" s="113" t="s">
        <v>2038</v>
      </c>
      <c r="B1230" s="143" t="s">
        <v>6114</v>
      </c>
      <c r="C1230" s="199">
        <f t="shared" si="272"/>
        <v>0</v>
      </c>
      <c r="D1230" s="203">
        <f t="shared" si="273"/>
        <v>0</v>
      </c>
      <c r="E1230" s="78"/>
      <c r="F1230" s="78"/>
      <c r="G1230" s="78"/>
      <c r="H1230" s="79"/>
      <c r="I1230" s="79"/>
      <c r="J1230" s="79"/>
      <c r="K1230" s="79"/>
      <c r="L1230" s="79"/>
      <c r="M1230" s="79"/>
      <c r="N1230" s="79"/>
      <c r="O1230" s="79"/>
      <c r="P1230" s="79"/>
      <c r="Q1230" s="79"/>
      <c r="R1230" s="79"/>
      <c r="S1230" s="79"/>
      <c r="T1230" s="79"/>
      <c r="U1230" s="79"/>
      <c r="V1230" s="79"/>
      <c r="W1230" s="79"/>
      <c r="X1230" s="79"/>
      <c r="Y1230" s="79"/>
      <c r="Z1230" s="79"/>
      <c r="AA1230" s="78"/>
      <c r="AB1230" s="78"/>
      <c r="AC1230" s="78"/>
      <c r="AD1230" s="78"/>
      <c r="AE1230" s="78"/>
      <c r="AF1230" s="78"/>
      <c r="AG1230" s="78"/>
      <c r="AH1230" s="78"/>
      <c r="AI1230" s="78"/>
      <c r="AJ1230" s="78"/>
      <c r="AK1230" s="645">
        <v>18530</v>
      </c>
      <c r="AL1230" s="651">
        <f t="shared" si="274"/>
        <v>0</v>
      </c>
      <c r="AM1230" s="64"/>
      <c r="AN1230" s="64"/>
      <c r="AO1230" s="64"/>
      <c r="AP1230" s="64"/>
      <c r="AQ1230" s="64"/>
      <c r="AR1230" s="693"/>
      <c r="XFA1230" s="693"/>
    </row>
    <row r="1231" spans="1:44 16381:16381" s="694" customFormat="1" ht="15" customHeight="1" x14ac:dyDescent="0.15">
      <c r="A1231" s="113" t="s">
        <v>2039</v>
      </c>
      <c r="B1231" s="143" t="s">
        <v>3000</v>
      </c>
      <c r="C1231" s="199">
        <f t="shared" si="272"/>
        <v>0</v>
      </c>
      <c r="D1231" s="203">
        <f t="shared" si="273"/>
        <v>0</v>
      </c>
      <c r="E1231" s="78"/>
      <c r="F1231" s="78"/>
      <c r="G1231" s="78"/>
      <c r="H1231" s="79"/>
      <c r="I1231" s="79"/>
      <c r="J1231" s="79"/>
      <c r="K1231" s="79"/>
      <c r="L1231" s="79"/>
      <c r="M1231" s="79"/>
      <c r="N1231" s="79"/>
      <c r="O1231" s="79"/>
      <c r="P1231" s="79"/>
      <c r="Q1231" s="79"/>
      <c r="R1231" s="79"/>
      <c r="S1231" s="79"/>
      <c r="T1231" s="79"/>
      <c r="U1231" s="79"/>
      <c r="V1231" s="79"/>
      <c r="W1231" s="79"/>
      <c r="X1231" s="79"/>
      <c r="Y1231" s="79"/>
      <c r="Z1231" s="79"/>
      <c r="AA1231" s="78"/>
      <c r="AB1231" s="78"/>
      <c r="AC1231" s="78"/>
      <c r="AD1231" s="78"/>
      <c r="AE1231" s="78"/>
      <c r="AF1231" s="78"/>
      <c r="AG1231" s="78"/>
      <c r="AH1231" s="78"/>
      <c r="AI1231" s="78"/>
      <c r="AJ1231" s="78"/>
      <c r="AK1231" s="645">
        <v>24660</v>
      </c>
      <c r="AL1231" s="651">
        <f t="shared" si="274"/>
        <v>0</v>
      </c>
      <c r="AM1231" s="64"/>
      <c r="AN1231" s="64"/>
      <c r="AO1231" s="64"/>
      <c r="AP1231" s="64"/>
      <c r="AQ1231" s="64"/>
      <c r="AR1231" s="693"/>
      <c r="XFA1231" s="693"/>
    </row>
    <row r="1232" spans="1:44 16381:16381" s="694" customFormat="1" ht="31.5" x14ac:dyDescent="0.15">
      <c r="A1232" s="113" t="s">
        <v>2040</v>
      </c>
      <c r="B1232" s="114" t="s">
        <v>429</v>
      </c>
      <c r="C1232" s="202">
        <f t="shared" si="272"/>
        <v>0</v>
      </c>
      <c r="D1232" s="203">
        <f t="shared" si="273"/>
        <v>0</v>
      </c>
      <c r="E1232" s="78"/>
      <c r="F1232" s="78"/>
      <c r="G1232" s="78"/>
      <c r="H1232" s="79"/>
      <c r="I1232" s="79"/>
      <c r="J1232" s="79"/>
      <c r="K1232" s="79"/>
      <c r="L1232" s="79"/>
      <c r="M1232" s="79"/>
      <c r="N1232" s="79"/>
      <c r="O1232" s="79"/>
      <c r="P1232" s="79"/>
      <c r="Q1232" s="79"/>
      <c r="R1232" s="79"/>
      <c r="S1232" s="79"/>
      <c r="T1232" s="79"/>
      <c r="U1232" s="79"/>
      <c r="V1232" s="79"/>
      <c r="W1232" s="79"/>
      <c r="X1232" s="79"/>
      <c r="Y1232" s="79"/>
      <c r="Z1232" s="79"/>
      <c r="AA1232" s="78"/>
      <c r="AB1232" s="78"/>
      <c r="AC1232" s="78"/>
      <c r="AD1232" s="78"/>
      <c r="AE1232" s="78"/>
      <c r="AF1232" s="78"/>
      <c r="AG1232" s="78"/>
      <c r="AH1232" s="78"/>
      <c r="AI1232" s="78"/>
      <c r="AJ1232" s="78"/>
      <c r="AK1232" s="645">
        <v>24660</v>
      </c>
      <c r="AL1232" s="651">
        <f t="shared" si="274"/>
        <v>0</v>
      </c>
      <c r="AM1232" s="64"/>
      <c r="AN1232" s="64"/>
      <c r="AO1232" s="64"/>
      <c r="AP1232" s="64"/>
      <c r="AQ1232" s="64"/>
      <c r="AR1232" s="693"/>
      <c r="XFA1232" s="693"/>
    </row>
    <row r="1233" spans="1:44 16381:16381" s="694" customFormat="1" ht="14.1" customHeight="1" x14ac:dyDescent="0.15">
      <c r="A1233" s="113" t="s">
        <v>2041</v>
      </c>
      <c r="B1233" s="114" t="s">
        <v>3001</v>
      </c>
      <c r="C1233" s="199">
        <f t="shared" si="272"/>
        <v>0</v>
      </c>
      <c r="D1233" s="203">
        <f t="shared" si="273"/>
        <v>0</v>
      </c>
      <c r="E1233" s="78"/>
      <c r="F1233" s="78"/>
      <c r="G1233" s="78"/>
      <c r="H1233" s="79"/>
      <c r="I1233" s="79"/>
      <c r="J1233" s="79"/>
      <c r="K1233" s="79"/>
      <c r="L1233" s="79"/>
      <c r="M1233" s="79"/>
      <c r="N1233" s="79"/>
      <c r="O1233" s="79"/>
      <c r="P1233" s="79"/>
      <c r="Q1233" s="79"/>
      <c r="R1233" s="79"/>
      <c r="S1233" s="79"/>
      <c r="T1233" s="79"/>
      <c r="U1233" s="79"/>
      <c r="V1233" s="79"/>
      <c r="W1233" s="79"/>
      <c r="X1233" s="79"/>
      <c r="Y1233" s="79"/>
      <c r="Z1233" s="79"/>
      <c r="AA1233" s="78"/>
      <c r="AB1233" s="78"/>
      <c r="AC1233" s="78"/>
      <c r="AD1233" s="78"/>
      <c r="AE1233" s="78"/>
      <c r="AF1233" s="78"/>
      <c r="AG1233" s="78"/>
      <c r="AH1233" s="78"/>
      <c r="AI1233" s="78"/>
      <c r="AJ1233" s="78"/>
      <c r="AK1233" s="645">
        <v>12430</v>
      </c>
      <c r="AL1233" s="651">
        <f t="shared" si="274"/>
        <v>0</v>
      </c>
      <c r="AM1233" s="64"/>
      <c r="AN1233" s="64"/>
      <c r="AO1233" s="64"/>
      <c r="AP1233" s="64"/>
      <c r="AQ1233" s="64"/>
      <c r="AR1233" s="693"/>
      <c r="XFA1233" s="693"/>
    </row>
    <row r="1234" spans="1:44 16381:16381" s="694" customFormat="1" ht="14.1" customHeight="1" x14ac:dyDescent="0.15">
      <c r="A1234" s="113" t="s">
        <v>2042</v>
      </c>
      <c r="B1234" s="114" t="s">
        <v>957</v>
      </c>
      <c r="C1234" s="199">
        <f t="shared" si="272"/>
        <v>0</v>
      </c>
      <c r="D1234" s="203">
        <f t="shared" si="273"/>
        <v>0</v>
      </c>
      <c r="E1234" s="78"/>
      <c r="F1234" s="78"/>
      <c r="G1234" s="78"/>
      <c r="H1234" s="79"/>
      <c r="I1234" s="79"/>
      <c r="J1234" s="79"/>
      <c r="K1234" s="79"/>
      <c r="L1234" s="79"/>
      <c r="M1234" s="79"/>
      <c r="N1234" s="79"/>
      <c r="O1234" s="79"/>
      <c r="P1234" s="79"/>
      <c r="Q1234" s="79"/>
      <c r="R1234" s="79"/>
      <c r="S1234" s="79"/>
      <c r="T1234" s="79"/>
      <c r="U1234" s="79"/>
      <c r="V1234" s="79"/>
      <c r="W1234" s="79"/>
      <c r="X1234" s="79"/>
      <c r="Y1234" s="79"/>
      <c r="Z1234" s="79"/>
      <c r="AA1234" s="78"/>
      <c r="AB1234" s="78"/>
      <c r="AC1234" s="78"/>
      <c r="AD1234" s="78"/>
      <c r="AE1234" s="78"/>
      <c r="AF1234" s="78"/>
      <c r="AG1234" s="78"/>
      <c r="AH1234" s="78"/>
      <c r="AI1234" s="78"/>
      <c r="AJ1234" s="78"/>
      <c r="AK1234" s="645">
        <v>67810</v>
      </c>
      <c r="AL1234" s="651">
        <f t="shared" si="274"/>
        <v>0</v>
      </c>
      <c r="AM1234" s="64"/>
      <c r="AN1234" s="64"/>
      <c r="AO1234" s="64"/>
      <c r="AP1234" s="64"/>
      <c r="AQ1234" s="64"/>
      <c r="AR1234" s="693"/>
      <c r="XFA1234" s="693"/>
    </row>
    <row r="1235" spans="1:44 16381:16381" s="698" customFormat="1" ht="14.1" customHeight="1" x14ac:dyDescent="0.15">
      <c r="A1235" s="113" t="s">
        <v>2043</v>
      </c>
      <c r="B1235" s="114" t="s">
        <v>430</v>
      </c>
      <c r="C1235" s="199">
        <f t="shared" si="272"/>
        <v>0</v>
      </c>
      <c r="D1235" s="203">
        <f t="shared" si="273"/>
        <v>0</v>
      </c>
      <c r="E1235" s="78"/>
      <c r="F1235" s="78"/>
      <c r="G1235" s="78"/>
      <c r="H1235" s="79"/>
      <c r="I1235" s="79"/>
      <c r="J1235" s="79"/>
      <c r="K1235" s="79"/>
      <c r="L1235" s="79"/>
      <c r="M1235" s="79"/>
      <c r="N1235" s="79"/>
      <c r="O1235" s="79"/>
      <c r="P1235" s="79"/>
      <c r="Q1235" s="79"/>
      <c r="R1235" s="79"/>
      <c r="S1235" s="79"/>
      <c r="T1235" s="79"/>
      <c r="U1235" s="79"/>
      <c r="V1235" s="79"/>
      <c r="W1235" s="79"/>
      <c r="X1235" s="79"/>
      <c r="Y1235" s="79"/>
      <c r="Z1235" s="79"/>
      <c r="AA1235" s="78"/>
      <c r="AB1235" s="78"/>
      <c r="AC1235" s="78"/>
      <c r="AD1235" s="78"/>
      <c r="AE1235" s="78"/>
      <c r="AF1235" s="78"/>
      <c r="AG1235" s="78"/>
      <c r="AH1235" s="78"/>
      <c r="AI1235" s="78"/>
      <c r="AJ1235" s="78"/>
      <c r="AK1235" s="645">
        <v>54200</v>
      </c>
      <c r="AL1235" s="651">
        <f t="shared" si="274"/>
        <v>0</v>
      </c>
      <c r="AM1235" s="64"/>
      <c r="AN1235" s="64"/>
      <c r="AO1235" s="64"/>
      <c r="AP1235" s="64"/>
      <c r="AQ1235" s="64"/>
      <c r="AR1235" s="697"/>
      <c r="XFA1235" s="697"/>
    </row>
    <row r="1236" spans="1:44 16381:16381" s="698" customFormat="1" ht="21" x14ac:dyDescent="0.15">
      <c r="A1236" s="115" t="s">
        <v>2613</v>
      </c>
      <c r="B1236" s="143" t="s">
        <v>2614</v>
      </c>
      <c r="C1236" s="202">
        <f t="shared" si="272"/>
        <v>0</v>
      </c>
      <c r="D1236" s="203">
        <f t="shared" si="273"/>
        <v>0</v>
      </c>
      <c r="E1236" s="78"/>
      <c r="F1236" s="78"/>
      <c r="G1236" s="78"/>
      <c r="H1236" s="79"/>
      <c r="I1236" s="79"/>
      <c r="J1236" s="79"/>
      <c r="K1236" s="79"/>
      <c r="L1236" s="79"/>
      <c r="M1236" s="79"/>
      <c r="N1236" s="79"/>
      <c r="O1236" s="79"/>
      <c r="P1236" s="79"/>
      <c r="Q1236" s="79"/>
      <c r="R1236" s="79"/>
      <c r="S1236" s="79"/>
      <c r="T1236" s="79"/>
      <c r="U1236" s="79"/>
      <c r="V1236" s="79"/>
      <c r="W1236" s="79"/>
      <c r="X1236" s="79"/>
      <c r="Y1236" s="79"/>
      <c r="Z1236" s="79"/>
      <c r="AA1236" s="78"/>
      <c r="AB1236" s="78"/>
      <c r="AC1236" s="78"/>
      <c r="AD1236" s="78"/>
      <c r="AE1236" s="78"/>
      <c r="AF1236" s="78"/>
      <c r="AG1236" s="78"/>
      <c r="AH1236" s="78"/>
      <c r="AI1236" s="78"/>
      <c r="AJ1236" s="78"/>
      <c r="AK1236" s="645">
        <v>417110</v>
      </c>
      <c r="AL1236" s="651">
        <f t="shared" si="274"/>
        <v>0</v>
      </c>
      <c r="AM1236" s="64"/>
      <c r="AN1236" s="64"/>
      <c r="AO1236" s="64"/>
      <c r="AP1236" s="64"/>
      <c r="AQ1236" s="64"/>
      <c r="AR1236" s="697"/>
      <c r="XFA1236" s="697"/>
    </row>
    <row r="1237" spans="1:44 16381:16381" s="698" customFormat="1" ht="14.1" customHeight="1" x14ac:dyDescent="0.15">
      <c r="A1237" s="113" t="s">
        <v>3328</v>
      </c>
      <c r="B1237" s="114" t="s">
        <v>3996</v>
      </c>
      <c r="C1237" s="199">
        <f t="shared" si="272"/>
        <v>0</v>
      </c>
      <c r="D1237" s="203">
        <f t="shared" si="273"/>
        <v>0</v>
      </c>
      <c r="E1237" s="78"/>
      <c r="F1237" s="78"/>
      <c r="G1237" s="78"/>
      <c r="H1237" s="79"/>
      <c r="I1237" s="79"/>
      <c r="J1237" s="79"/>
      <c r="K1237" s="79"/>
      <c r="L1237" s="79"/>
      <c r="M1237" s="79"/>
      <c r="N1237" s="79"/>
      <c r="O1237" s="79"/>
      <c r="P1237" s="79"/>
      <c r="Q1237" s="79"/>
      <c r="R1237" s="79"/>
      <c r="S1237" s="79"/>
      <c r="T1237" s="79"/>
      <c r="U1237" s="79"/>
      <c r="V1237" s="79"/>
      <c r="W1237" s="79"/>
      <c r="X1237" s="79"/>
      <c r="Y1237" s="79"/>
      <c r="Z1237" s="79"/>
      <c r="AA1237" s="78"/>
      <c r="AB1237" s="78"/>
      <c r="AC1237" s="78"/>
      <c r="AD1237" s="78"/>
      <c r="AE1237" s="78"/>
      <c r="AF1237" s="78"/>
      <c r="AG1237" s="78"/>
      <c r="AH1237" s="78"/>
      <c r="AI1237" s="78"/>
      <c r="AJ1237" s="78"/>
      <c r="AK1237" s="645">
        <v>152670</v>
      </c>
      <c r="AL1237" s="651">
        <f t="shared" si="274"/>
        <v>0</v>
      </c>
      <c r="AM1237" s="64"/>
      <c r="AN1237" s="64"/>
      <c r="AO1237" s="64"/>
      <c r="AP1237" s="64"/>
      <c r="AQ1237" s="64"/>
      <c r="AR1237" s="697"/>
      <c r="XFA1237" s="697"/>
    </row>
    <row r="1238" spans="1:44 16381:16381" s="698" customFormat="1" ht="14.1" customHeight="1" x14ac:dyDescent="0.15">
      <c r="A1238" s="113" t="s">
        <v>4145</v>
      </c>
      <c r="B1238" s="114" t="s">
        <v>4146</v>
      </c>
      <c r="C1238" s="199">
        <f t="shared" ref="C1238:C1239" si="275">SUM(D1238+G1238)</f>
        <v>0</v>
      </c>
      <c r="D1238" s="203">
        <f t="shared" ref="D1238:D1239" si="276">SUM(E1238:F1238)</f>
        <v>0</v>
      </c>
      <c r="E1238" s="78"/>
      <c r="F1238" s="78"/>
      <c r="G1238" s="78"/>
      <c r="H1238" s="527"/>
      <c r="I1238" s="528"/>
      <c r="J1238" s="528"/>
      <c r="K1238" s="528"/>
      <c r="L1238" s="528"/>
      <c r="M1238" s="528"/>
      <c r="N1238" s="528"/>
      <c r="O1238" s="528"/>
      <c r="P1238" s="528"/>
      <c r="Q1238" s="528"/>
      <c r="R1238" s="528"/>
      <c r="S1238" s="528"/>
      <c r="T1238" s="528"/>
      <c r="U1238" s="528"/>
      <c r="V1238" s="528"/>
      <c r="W1238" s="528"/>
      <c r="X1238" s="528"/>
      <c r="Y1238" s="528"/>
      <c r="Z1238" s="529"/>
      <c r="AA1238" s="78"/>
      <c r="AB1238" s="78"/>
      <c r="AC1238" s="78"/>
      <c r="AD1238" s="78"/>
      <c r="AE1238" s="78"/>
      <c r="AF1238" s="78"/>
      <c r="AG1238" s="78"/>
      <c r="AH1238" s="78"/>
      <c r="AI1238" s="78"/>
      <c r="AJ1238" s="78"/>
      <c r="AK1238" s="645">
        <v>183180</v>
      </c>
      <c r="AL1238" s="651">
        <f t="shared" si="274"/>
        <v>0</v>
      </c>
      <c r="AM1238" s="64"/>
      <c r="AN1238" s="64" t="s">
        <v>547</v>
      </c>
      <c r="AO1238" s="64"/>
      <c r="AP1238" s="64"/>
      <c r="AQ1238" s="64"/>
      <c r="AR1238" s="697"/>
      <c r="XFA1238" s="697"/>
    </row>
    <row r="1239" spans="1:44 16381:16381" s="698" customFormat="1" ht="21.75" customHeight="1" x14ac:dyDescent="0.15">
      <c r="A1239" s="113" t="s">
        <v>4147</v>
      </c>
      <c r="B1239" s="114" t="s">
        <v>4148</v>
      </c>
      <c r="C1239" s="587">
        <f t="shared" si="275"/>
        <v>0</v>
      </c>
      <c r="D1239" s="203">
        <f t="shared" si="276"/>
        <v>0</v>
      </c>
      <c r="E1239" s="78"/>
      <c r="F1239" s="78"/>
      <c r="G1239" s="78"/>
      <c r="H1239" s="527"/>
      <c r="I1239" s="528"/>
      <c r="J1239" s="528"/>
      <c r="K1239" s="528"/>
      <c r="L1239" s="528"/>
      <c r="M1239" s="528"/>
      <c r="N1239" s="528"/>
      <c r="O1239" s="528"/>
      <c r="P1239" s="528"/>
      <c r="Q1239" s="528"/>
      <c r="R1239" s="528"/>
      <c r="S1239" s="528"/>
      <c r="T1239" s="528"/>
      <c r="U1239" s="528"/>
      <c r="V1239" s="528"/>
      <c r="W1239" s="528"/>
      <c r="X1239" s="528"/>
      <c r="Y1239" s="528"/>
      <c r="Z1239" s="529"/>
      <c r="AA1239" s="78"/>
      <c r="AB1239" s="78"/>
      <c r="AC1239" s="78"/>
      <c r="AD1239" s="78"/>
      <c r="AE1239" s="78"/>
      <c r="AF1239" s="78"/>
      <c r="AG1239" s="78"/>
      <c r="AH1239" s="78"/>
      <c r="AI1239" s="78"/>
      <c r="AJ1239" s="78"/>
      <c r="AK1239" s="645">
        <v>37550</v>
      </c>
      <c r="AL1239" s="651">
        <f t="shared" si="274"/>
        <v>0</v>
      </c>
      <c r="AM1239" s="64"/>
      <c r="AN1239" s="64" t="s">
        <v>547</v>
      </c>
      <c r="AO1239" s="64"/>
      <c r="AP1239" s="64"/>
      <c r="AQ1239" s="64"/>
      <c r="AR1239" s="697"/>
      <c r="XFA1239" s="697"/>
    </row>
    <row r="1240" spans="1:44 16381:16381" s="700" customFormat="1" ht="14.1" customHeight="1" x14ac:dyDescent="0.15">
      <c r="A1240" s="224"/>
      <c r="B1240" s="94" t="s">
        <v>384</v>
      </c>
      <c r="C1240" s="201">
        <f>SUM(C1226:C1239)</f>
        <v>0</v>
      </c>
      <c r="D1240" s="201">
        <f t="shared" ref="D1240:G1240" si="277">SUM(D1226:D1239)</f>
        <v>0</v>
      </c>
      <c r="E1240" s="201">
        <f t="shared" si="277"/>
        <v>0</v>
      </c>
      <c r="F1240" s="201">
        <f t="shared" si="277"/>
        <v>0</v>
      </c>
      <c r="G1240" s="201">
        <f t="shared" si="277"/>
        <v>0</v>
      </c>
      <c r="H1240" s="839"/>
      <c r="I1240" s="840"/>
      <c r="J1240" s="840"/>
      <c r="K1240" s="840"/>
      <c r="L1240" s="840"/>
      <c r="M1240" s="840"/>
      <c r="N1240" s="840"/>
      <c r="O1240" s="840"/>
      <c r="P1240" s="840"/>
      <c r="Q1240" s="840"/>
      <c r="R1240" s="840"/>
      <c r="S1240" s="840"/>
      <c r="T1240" s="840"/>
      <c r="U1240" s="840"/>
      <c r="V1240" s="840"/>
      <c r="W1240" s="840"/>
      <c r="X1240" s="840"/>
      <c r="Y1240" s="840"/>
      <c r="Z1240" s="841"/>
      <c r="AA1240" s="201">
        <f>SUM(AA1226:AA1239)</f>
        <v>0</v>
      </c>
      <c r="AB1240" s="201">
        <f t="shared" ref="AB1240" si="278">SUM(AB1226:AB1239)</f>
        <v>0</v>
      </c>
      <c r="AC1240" s="201">
        <f>SUM(AC1226:AC1239)</f>
        <v>0</v>
      </c>
      <c r="AD1240" s="201">
        <f>SUM(AD1226:AD1239)</f>
        <v>0</v>
      </c>
      <c r="AE1240" s="201">
        <f t="shared" ref="AE1240:AI1240" si="279">SUM(AE1226:AE1239)</f>
        <v>0</v>
      </c>
      <c r="AF1240" s="201">
        <f t="shared" si="279"/>
        <v>0</v>
      </c>
      <c r="AG1240" s="201">
        <f t="shared" si="279"/>
        <v>0</v>
      </c>
      <c r="AH1240" s="201">
        <f t="shared" si="279"/>
        <v>0</v>
      </c>
      <c r="AI1240" s="201">
        <f t="shared" si="279"/>
        <v>0</v>
      </c>
      <c r="AJ1240" s="201">
        <f>SUM(AJ1226:AJ1239)</f>
        <v>0</v>
      </c>
      <c r="AK1240" s="240"/>
      <c r="AL1240" s="240">
        <f>SUM(AL1226:AL1239)</f>
        <v>0</v>
      </c>
      <c r="AM1240" s="66"/>
      <c r="AN1240" s="66" t="s">
        <v>547</v>
      </c>
      <c r="AO1240" s="66"/>
      <c r="AP1240" s="66"/>
      <c r="AQ1240" s="66"/>
      <c r="AR1240" s="699"/>
      <c r="XFA1240" s="699"/>
    </row>
    <row r="1241" spans="1:44 16381:16381" s="700" customFormat="1" ht="14.1" customHeight="1" x14ac:dyDescent="0.15">
      <c r="A1241" s="224"/>
      <c r="B1241" s="94" t="s">
        <v>3824</v>
      </c>
      <c r="C1241" s="198"/>
      <c r="D1241" s="198"/>
      <c r="E1241" s="198"/>
      <c r="F1241" s="198"/>
      <c r="G1241" s="198"/>
      <c r="H1241" s="198"/>
      <c r="I1241" s="198"/>
      <c r="J1241" s="198"/>
      <c r="K1241" s="198"/>
      <c r="L1241" s="198"/>
      <c r="M1241" s="198"/>
      <c r="N1241" s="198"/>
      <c r="O1241" s="198"/>
      <c r="P1241" s="198"/>
      <c r="Q1241" s="198"/>
      <c r="R1241" s="198"/>
      <c r="S1241" s="198"/>
      <c r="T1241" s="198"/>
      <c r="U1241" s="198"/>
      <c r="V1241" s="198"/>
      <c r="W1241" s="198"/>
      <c r="X1241" s="198"/>
      <c r="Y1241" s="198"/>
      <c r="Z1241" s="198"/>
      <c r="AA1241" s="198"/>
      <c r="AB1241" s="198"/>
      <c r="AC1241" s="198"/>
      <c r="AD1241" s="198"/>
      <c r="AE1241" s="198"/>
      <c r="AF1241" s="198"/>
      <c r="AG1241" s="198"/>
      <c r="AH1241" s="198"/>
      <c r="AI1241" s="198"/>
      <c r="AJ1241" s="198"/>
      <c r="AK1241" s="198"/>
      <c r="AL1241" s="198"/>
      <c r="AM1241" s="66"/>
      <c r="AN1241" s="66"/>
      <c r="AO1241" s="66"/>
      <c r="AP1241" s="66"/>
      <c r="AQ1241" s="66"/>
      <c r="AR1241" s="699"/>
      <c r="XFA1241" s="699"/>
    </row>
    <row r="1242" spans="1:44 16381:16381" s="694" customFormat="1" ht="14.1" customHeight="1" x14ac:dyDescent="0.15">
      <c r="A1242" s="97" t="s">
        <v>54</v>
      </c>
      <c r="B1242" s="98" t="s">
        <v>958</v>
      </c>
      <c r="C1242" s="202">
        <f t="shared" ref="C1242:C1251" si="280">SUM(D1242+G1242)</f>
        <v>0</v>
      </c>
      <c r="D1242" s="203">
        <f t="shared" ref="D1242:D1251" si="281">SUM(E1242:F1242)</f>
        <v>0</v>
      </c>
      <c r="E1242" s="78"/>
      <c r="F1242" s="78"/>
      <c r="G1242" s="78"/>
      <c r="H1242" s="79"/>
      <c r="I1242" s="79"/>
      <c r="J1242" s="79"/>
      <c r="K1242" s="79"/>
      <c r="L1242" s="79"/>
      <c r="M1242" s="79"/>
      <c r="N1242" s="79"/>
      <c r="O1242" s="79"/>
      <c r="P1242" s="79"/>
      <c r="Q1242" s="79"/>
      <c r="R1242" s="79"/>
      <c r="S1242" s="79"/>
      <c r="T1242" s="79"/>
      <c r="U1242" s="79"/>
      <c r="V1242" s="79"/>
      <c r="W1242" s="79"/>
      <c r="X1242" s="79"/>
      <c r="Y1242" s="79"/>
      <c r="Z1242" s="79"/>
      <c r="AA1242" s="78"/>
      <c r="AB1242" s="78"/>
      <c r="AC1242" s="78"/>
      <c r="AD1242" s="78"/>
      <c r="AE1242" s="78"/>
      <c r="AF1242" s="78"/>
      <c r="AG1242" s="78"/>
      <c r="AH1242" s="78"/>
      <c r="AI1242" s="78"/>
      <c r="AJ1242" s="229"/>
      <c r="AK1242" s="645">
        <v>3450</v>
      </c>
      <c r="AL1242" s="651">
        <f t="shared" ref="AL1242:AL1251" si="282">AK1242*E1242</f>
        <v>0</v>
      </c>
      <c r="AM1242" s="64"/>
      <c r="AN1242" s="64" t="s">
        <v>547</v>
      </c>
      <c r="AO1242" s="64"/>
      <c r="AP1242" s="64"/>
      <c r="AQ1242" s="64"/>
      <c r="AR1242" s="693"/>
      <c r="XFA1242" s="693"/>
    </row>
    <row r="1243" spans="1:44 16381:16381" s="694" customFormat="1" ht="14.1" customHeight="1" x14ac:dyDescent="0.15">
      <c r="A1243" s="97" t="s">
        <v>56</v>
      </c>
      <c r="B1243" s="98" t="s">
        <v>88</v>
      </c>
      <c r="C1243" s="199">
        <f t="shared" si="280"/>
        <v>0</v>
      </c>
      <c r="D1243" s="203">
        <f t="shared" si="281"/>
        <v>0</v>
      </c>
      <c r="E1243" s="78"/>
      <c r="F1243" s="78"/>
      <c r="G1243" s="78"/>
      <c r="H1243" s="79"/>
      <c r="I1243" s="79"/>
      <c r="J1243" s="79"/>
      <c r="K1243" s="79"/>
      <c r="L1243" s="79"/>
      <c r="M1243" s="79"/>
      <c r="N1243" s="79"/>
      <c r="O1243" s="79"/>
      <c r="P1243" s="79"/>
      <c r="Q1243" s="79"/>
      <c r="R1243" s="79"/>
      <c r="S1243" s="79"/>
      <c r="T1243" s="79"/>
      <c r="U1243" s="79"/>
      <c r="V1243" s="79"/>
      <c r="W1243" s="79"/>
      <c r="X1243" s="79"/>
      <c r="Y1243" s="79"/>
      <c r="Z1243" s="79"/>
      <c r="AA1243" s="78"/>
      <c r="AB1243" s="78"/>
      <c r="AC1243" s="78"/>
      <c r="AD1243" s="78"/>
      <c r="AE1243" s="78"/>
      <c r="AF1243" s="78"/>
      <c r="AG1243" s="78"/>
      <c r="AH1243" s="78"/>
      <c r="AI1243" s="78"/>
      <c r="AJ1243" s="229"/>
      <c r="AK1243" s="645">
        <v>3450</v>
      </c>
      <c r="AL1243" s="651">
        <f t="shared" si="282"/>
        <v>0</v>
      </c>
      <c r="AM1243" s="64"/>
      <c r="AN1243" s="64" t="s">
        <v>547</v>
      </c>
      <c r="AO1243" s="64"/>
      <c r="AP1243" s="64"/>
      <c r="AQ1243" s="64"/>
      <c r="AR1243" s="693"/>
      <c r="XFA1243" s="693"/>
    </row>
    <row r="1244" spans="1:44 16381:16381" s="694" customFormat="1" ht="14.1" customHeight="1" x14ac:dyDescent="0.15">
      <c r="A1244" s="97" t="s">
        <v>89</v>
      </c>
      <c r="B1244" s="98" t="s">
        <v>90</v>
      </c>
      <c r="C1244" s="199">
        <f t="shared" si="280"/>
        <v>0</v>
      </c>
      <c r="D1244" s="203">
        <f t="shared" si="281"/>
        <v>0</v>
      </c>
      <c r="E1244" s="78"/>
      <c r="F1244" s="78"/>
      <c r="G1244" s="78"/>
      <c r="H1244" s="79"/>
      <c r="I1244" s="79"/>
      <c r="J1244" s="79"/>
      <c r="K1244" s="79"/>
      <c r="L1244" s="79"/>
      <c r="M1244" s="79"/>
      <c r="N1244" s="79"/>
      <c r="O1244" s="79"/>
      <c r="P1244" s="79"/>
      <c r="Q1244" s="79"/>
      <c r="R1244" s="79"/>
      <c r="S1244" s="79"/>
      <c r="T1244" s="79"/>
      <c r="U1244" s="79"/>
      <c r="V1244" s="79"/>
      <c r="W1244" s="79"/>
      <c r="X1244" s="79"/>
      <c r="Y1244" s="79"/>
      <c r="Z1244" s="79"/>
      <c r="AA1244" s="78"/>
      <c r="AB1244" s="78"/>
      <c r="AC1244" s="78"/>
      <c r="AD1244" s="78"/>
      <c r="AE1244" s="78"/>
      <c r="AF1244" s="78"/>
      <c r="AG1244" s="78"/>
      <c r="AH1244" s="78"/>
      <c r="AI1244" s="78"/>
      <c r="AJ1244" s="229"/>
      <c r="AK1244" s="645">
        <v>13720</v>
      </c>
      <c r="AL1244" s="651">
        <f t="shared" si="282"/>
        <v>0</v>
      </c>
      <c r="AM1244" s="64"/>
      <c r="AN1244" s="64" t="s">
        <v>547</v>
      </c>
      <c r="AO1244" s="64"/>
      <c r="AP1244" s="64"/>
      <c r="AQ1244" s="64"/>
      <c r="AR1244" s="693"/>
      <c r="XFA1244" s="693"/>
    </row>
    <row r="1245" spans="1:44 16381:16381" s="694" customFormat="1" ht="14.1" customHeight="1" x14ac:dyDescent="0.15">
      <c r="A1245" s="97" t="s">
        <v>973</v>
      </c>
      <c r="B1245" s="98" t="s">
        <v>974</v>
      </c>
      <c r="C1245" s="199">
        <f t="shared" si="280"/>
        <v>0</v>
      </c>
      <c r="D1245" s="203">
        <f t="shared" si="281"/>
        <v>0</v>
      </c>
      <c r="E1245" s="78"/>
      <c r="F1245" s="78"/>
      <c r="G1245" s="78"/>
      <c r="H1245" s="79"/>
      <c r="I1245" s="79"/>
      <c r="J1245" s="79"/>
      <c r="K1245" s="79"/>
      <c r="L1245" s="79"/>
      <c r="M1245" s="79"/>
      <c r="N1245" s="79"/>
      <c r="O1245" s="79"/>
      <c r="P1245" s="79"/>
      <c r="Q1245" s="79"/>
      <c r="R1245" s="79"/>
      <c r="S1245" s="79"/>
      <c r="T1245" s="79"/>
      <c r="U1245" s="79"/>
      <c r="V1245" s="79"/>
      <c r="W1245" s="79"/>
      <c r="X1245" s="79"/>
      <c r="Y1245" s="79"/>
      <c r="Z1245" s="79"/>
      <c r="AA1245" s="78"/>
      <c r="AB1245" s="78"/>
      <c r="AC1245" s="78"/>
      <c r="AD1245" s="78"/>
      <c r="AE1245" s="78"/>
      <c r="AF1245" s="78"/>
      <c r="AG1245" s="78"/>
      <c r="AH1245" s="78"/>
      <c r="AI1245" s="78"/>
      <c r="AJ1245" s="229"/>
      <c r="AK1245" s="645">
        <v>16060</v>
      </c>
      <c r="AL1245" s="651">
        <f t="shared" si="282"/>
        <v>0</v>
      </c>
      <c r="AM1245" s="64"/>
      <c r="AN1245" s="64" t="s">
        <v>547</v>
      </c>
      <c r="AO1245" s="64"/>
      <c r="AP1245" s="64"/>
      <c r="AQ1245" s="64"/>
      <c r="AR1245" s="693"/>
      <c r="XFA1245" s="693"/>
    </row>
    <row r="1246" spans="1:44 16381:16381" s="694" customFormat="1" ht="14.1" customHeight="1" x14ac:dyDescent="0.15">
      <c r="A1246" s="97" t="s">
        <v>861</v>
      </c>
      <c r="B1246" s="98" t="s">
        <v>862</v>
      </c>
      <c r="C1246" s="199">
        <f t="shared" si="280"/>
        <v>0</v>
      </c>
      <c r="D1246" s="203">
        <f t="shared" si="281"/>
        <v>0</v>
      </c>
      <c r="E1246" s="78"/>
      <c r="F1246" s="78"/>
      <c r="G1246" s="78"/>
      <c r="H1246" s="79"/>
      <c r="I1246" s="79"/>
      <c r="J1246" s="79"/>
      <c r="K1246" s="79"/>
      <c r="L1246" s="79"/>
      <c r="M1246" s="79"/>
      <c r="N1246" s="79"/>
      <c r="O1246" s="79"/>
      <c r="P1246" s="79"/>
      <c r="Q1246" s="79"/>
      <c r="R1246" s="79"/>
      <c r="S1246" s="79"/>
      <c r="T1246" s="79"/>
      <c r="U1246" s="79"/>
      <c r="V1246" s="79"/>
      <c r="W1246" s="79"/>
      <c r="X1246" s="79"/>
      <c r="Y1246" s="79"/>
      <c r="Z1246" s="79"/>
      <c r="AA1246" s="78"/>
      <c r="AB1246" s="78"/>
      <c r="AC1246" s="78"/>
      <c r="AD1246" s="78"/>
      <c r="AE1246" s="78"/>
      <c r="AF1246" s="78"/>
      <c r="AG1246" s="78"/>
      <c r="AH1246" s="78"/>
      <c r="AI1246" s="78"/>
      <c r="AJ1246" s="229"/>
      <c r="AK1246" s="645">
        <v>36450</v>
      </c>
      <c r="AL1246" s="651">
        <f t="shared" si="282"/>
        <v>0</v>
      </c>
      <c r="AM1246" s="64" t="s">
        <v>547</v>
      </c>
      <c r="AN1246" s="64" t="s">
        <v>547</v>
      </c>
      <c r="AO1246" s="64"/>
      <c r="AP1246" s="64"/>
      <c r="AQ1246" s="64"/>
      <c r="AR1246" s="693"/>
      <c r="XFA1246" s="693"/>
    </row>
    <row r="1247" spans="1:44 16381:16381" s="694" customFormat="1" ht="14.1" customHeight="1" x14ac:dyDescent="0.15">
      <c r="A1247" s="97" t="s">
        <v>975</v>
      </c>
      <c r="B1247" s="98" t="s">
        <v>976</v>
      </c>
      <c r="C1247" s="199">
        <f t="shared" si="280"/>
        <v>0</v>
      </c>
      <c r="D1247" s="203">
        <f t="shared" si="281"/>
        <v>0</v>
      </c>
      <c r="E1247" s="78"/>
      <c r="F1247" s="78"/>
      <c r="G1247" s="78"/>
      <c r="H1247" s="79"/>
      <c r="I1247" s="79"/>
      <c r="J1247" s="79"/>
      <c r="K1247" s="79"/>
      <c r="L1247" s="79"/>
      <c r="M1247" s="79"/>
      <c r="N1247" s="79"/>
      <c r="O1247" s="79"/>
      <c r="P1247" s="79"/>
      <c r="Q1247" s="79"/>
      <c r="R1247" s="79"/>
      <c r="S1247" s="79"/>
      <c r="T1247" s="79"/>
      <c r="U1247" s="79"/>
      <c r="V1247" s="79"/>
      <c r="W1247" s="79"/>
      <c r="X1247" s="79"/>
      <c r="Y1247" s="79"/>
      <c r="Z1247" s="79"/>
      <c r="AA1247" s="78"/>
      <c r="AB1247" s="78"/>
      <c r="AC1247" s="78"/>
      <c r="AD1247" s="78"/>
      <c r="AE1247" s="78"/>
      <c r="AF1247" s="78"/>
      <c r="AG1247" s="78"/>
      <c r="AH1247" s="78"/>
      <c r="AI1247" s="78"/>
      <c r="AJ1247" s="229"/>
      <c r="AK1247" s="645">
        <v>6076</v>
      </c>
      <c r="AL1247" s="651">
        <f t="shared" si="282"/>
        <v>0</v>
      </c>
      <c r="AM1247" s="64"/>
      <c r="AN1247" s="64" t="s">
        <v>547</v>
      </c>
      <c r="AO1247" s="64"/>
      <c r="AP1247" s="64"/>
      <c r="AQ1247" s="64"/>
      <c r="AR1247" s="693"/>
      <c r="XFA1247" s="693"/>
    </row>
    <row r="1248" spans="1:44 16381:16381" s="698" customFormat="1" ht="14.1" customHeight="1" x14ac:dyDescent="0.15">
      <c r="A1248" s="97" t="s">
        <v>977</v>
      </c>
      <c r="B1248" s="98" t="s">
        <v>978</v>
      </c>
      <c r="C1248" s="199">
        <f t="shared" si="280"/>
        <v>0</v>
      </c>
      <c r="D1248" s="203">
        <f t="shared" si="281"/>
        <v>0</v>
      </c>
      <c r="E1248" s="78"/>
      <c r="F1248" s="78"/>
      <c r="G1248" s="78"/>
      <c r="H1248" s="79"/>
      <c r="I1248" s="79"/>
      <c r="J1248" s="79"/>
      <c r="K1248" s="79"/>
      <c r="L1248" s="79"/>
      <c r="M1248" s="79"/>
      <c r="N1248" s="79"/>
      <c r="O1248" s="79"/>
      <c r="P1248" s="79"/>
      <c r="Q1248" s="79"/>
      <c r="R1248" s="79"/>
      <c r="S1248" s="79"/>
      <c r="T1248" s="79"/>
      <c r="U1248" s="79"/>
      <c r="V1248" s="79"/>
      <c r="W1248" s="79"/>
      <c r="X1248" s="79"/>
      <c r="Y1248" s="79"/>
      <c r="Z1248" s="79"/>
      <c r="AA1248" s="78"/>
      <c r="AB1248" s="78"/>
      <c r="AC1248" s="78"/>
      <c r="AD1248" s="78"/>
      <c r="AE1248" s="78"/>
      <c r="AF1248" s="78"/>
      <c r="AG1248" s="78"/>
      <c r="AH1248" s="78"/>
      <c r="AI1248" s="78"/>
      <c r="AJ1248" s="229"/>
      <c r="AK1248" s="645">
        <v>14468</v>
      </c>
      <c r="AL1248" s="651">
        <f t="shared" si="282"/>
        <v>0</v>
      </c>
      <c r="AM1248" s="64"/>
      <c r="AN1248" s="64" t="s">
        <v>547</v>
      </c>
      <c r="AO1248" s="64"/>
      <c r="AP1248" s="64"/>
      <c r="AQ1248" s="64"/>
      <c r="AR1248" s="697"/>
      <c r="XFA1248" s="697"/>
    </row>
    <row r="1249" spans="1:44 16381:16381" s="698" customFormat="1" ht="14.1" customHeight="1" x14ac:dyDescent="0.15">
      <c r="A1249" s="97" t="s">
        <v>3331</v>
      </c>
      <c r="B1249" s="98" t="s">
        <v>3986</v>
      </c>
      <c r="C1249" s="199">
        <f t="shared" si="280"/>
        <v>0</v>
      </c>
      <c r="D1249" s="203">
        <f t="shared" si="281"/>
        <v>0</v>
      </c>
      <c r="E1249" s="78"/>
      <c r="F1249" s="78"/>
      <c r="G1249" s="78"/>
      <c r="H1249" s="79"/>
      <c r="I1249" s="79"/>
      <c r="J1249" s="79"/>
      <c r="K1249" s="79"/>
      <c r="L1249" s="79"/>
      <c r="M1249" s="79"/>
      <c r="N1249" s="79"/>
      <c r="O1249" s="79"/>
      <c r="P1249" s="79"/>
      <c r="Q1249" s="79"/>
      <c r="R1249" s="79"/>
      <c r="S1249" s="79"/>
      <c r="T1249" s="79"/>
      <c r="U1249" s="79"/>
      <c r="V1249" s="79"/>
      <c r="W1249" s="79"/>
      <c r="X1249" s="79"/>
      <c r="Y1249" s="79"/>
      <c r="Z1249" s="79"/>
      <c r="AA1249" s="78"/>
      <c r="AB1249" s="78"/>
      <c r="AC1249" s="78"/>
      <c r="AD1249" s="78"/>
      <c r="AE1249" s="78"/>
      <c r="AF1249" s="78"/>
      <c r="AG1249" s="78"/>
      <c r="AH1249" s="78"/>
      <c r="AI1249" s="78"/>
      <c r="AJ1249" s="78"/>
      <c r="AK1249" s="645">
        <v>12030</v>
      </c>
      <c r="AL1249" s="651">
        <f t="shared" si="282"/>
        <v>0</v>
      </c>
      <c r="AM1249" s="64"/>
      <c r="AN1249" s="64" t="s">
        <v>547</v>
      </c>
      <c r="AO1249" s="64"/>
      <c r="AP1249" s="64"/>
      <c r="AQ1249" s="64"/>
      <c r="AR1249" s="697"/>
      <c r="XFA1249" s="697"/>
    </row>
    <row r="1250" spans="1:44 16381:16381" s="698" customFormat="1" ht="14.1" customHeight="1" x14ac:dyDescent="0.15">
      <c r="A1250" s="97" t="s">
        <v>3332</v>
      </c>
      <c r="B1250" s="98" t="s">
        <v>3334</v>
      </c>
      <c r="C1250" s="199">
        <f t="shared" si="280"/>
        <v>0</v>
      </c>
      <c r="D1250" s="203">
        <f t="shared" si="281"/>
        <v>0</v>
      </c>
      <c r="E1250" s="78"/>
      <c r="F1250" s="78"/>
      <c r="G1250" s="78"/>
      <c r="H1250" s="79"/>
      <c r="I1250" s="79"/>
      <c r="J1250" s="79"/>
      <c r="K1250" s="79"/>
      <c r="L1250" s="79"/>
      <c r="M1250" s="79"/>
      <c r="N1250" s="79"/>
      <c r="O1250" s="79"/>
      <c r="P1250" s="79"/>
      <c r="Q1250" s="79"/>
      <c r="R1250" s="79"/>
      <c r="S1250" s="79"/>
      <c r="T1250" s="79"/>
      <c r="U1250" s="79"/>
      <c r="V1250" s="79"/>
      <c r="W1250" s="79"/>
      <c r="X1250" s="79"/>
      <c r="Y1250" s="79"/>
      <c r="Z1250" s="79"/>
      <c r="AA1250" s="78"/>
      <c r="AB1250" s="78"/>
      <c r="AC1250" s="78"/>
      <c r="AD1250" s="78"/>
      <c r="AE1250" s="78"/>
      <c r="AF1250" s="78"/>
      <c r="AG1250" s="78"/>
      <c r="AH1250" s="78"/>
      <c r="AI1250" s="78"/>
      <c r="AJ1250" s="78"/>
      <c r="AK1250" s="645">
        <v>13140</v>
      </c>
      <c r="AL1250" s="651">
        <f t="shared" si="282"/>
        <v>0</v>
      </c>
      <c r="AM1250" s="64"/>
      <c r="AN1250" s="64" t="s">
        <v>547</v>
      </c>
      <c r="AO1250" s="64"/>
      <c r="AP1250" s="64"/>
      <c r="AQ1250" s="64"/>
      <c r="AR1250" s="697"/>
      <c r="XFA1250" s="697"/>
    </row>
    <row r="1251" spans="1:44 16381:16381" s="698" customFormat="1" ht="14.1" customHeight="1" x14ac:dyDescent="0.15">
      <c r="A1251" s="97" t="s">
        <v>3333</v>
      </c>
      <c r="B1251" s="98" t="s">
        <v>3335</v>
      </c>
      <c r="C1251" s="199">
        <f t="shared" si="280"/>
        <v>0</v>
      </c>
      <c r="D1251" s="203">
        <f t="shared" si="281"/>
        <v>0</v>
      </c>
      <c r="E1251" s="78"/>
      <c r="F1251" s="78"/>
      <c r="G1251" s="78"/>
      <c r="H1251" s="79"/>
      <c r="I1251" s="79"/>
      <c r="J1251" s="79"/>
      <c r="K1251" s="79"/>
      <c r="L1251" s="79"/>
      <c r="M1251" s="79"/>
      <c r="N1251" s="79"/>
      <c r="O1251" s="79"/>
      <c r="P1251" s="79"/>
      <c r="Q1251" s="79"/>
      <c r="R1251" s="79"/>
      <c r="S1251" s="79"/>
      <c r="T1251" s="79"/>
      <c r="U1251" s="79"/>
      <c r="V1251" s="79"/>
      <c r="W1251" s="79"/>
      <c r="X1251" s="79"/>
      <c r="Y1251" s="79"/>
      <c r="Z1251" s="79"/>
      <c r="AA1251" s="78"/>
      <c r="AB1251" s="78"/>
      <c r="AC1251" s="78"/>
      <c r="AD1251" s="78"/>
      <c r="AE1251" s="78"/>
      <c r="AF1251" s="78"/>
      <c r="AG1251" s="78"/>
      <c r="AH1251" s="78"/>
      <c r="AI1251" s="78"/>
      <c r="AJ1251" s="78"/>
      <c r="AK1251" s="645">
        <v>12870</v>
      </c>
      <c r="AL1251" s="651">
        <f t="shared" si="282"/>
        <v>0</v>
      </c>
      <c r="AM1251" s="64"/>
      <c r="AN1251" s="64" t="s">
        <v>547</v>
      </c>
      <c r="AO1251" s="64"/>
      <c r="AP1251" s="64"/>
      <c r="AQ1251" s="64"/>
      <c r="AR1251" s="697"/>
      <c r="XFA1251" s="697"/>
    </row>
    <row r="1252" spans="1:44 16381:16381" s="700" customFormat="1" ht="14.1" customHeight="1" x14ac:dyDescent="0.15">
      <c r="A1252" s="224"/>
      <c r="B1252" s="94" t="s">
        <v>3960</v>
      </c>
      <c r="C1252" s="201">
        <f>SUM(C1242:C1251)</f>
        <v>0</v>
      </c>
      <c r="D1252" s="201">
        <f>SUM(D1242:D1251)</f>
        <v>0</v>
      </c>
      <c r="E1252" s="201">
        <f>SUM(E1242:E1251)</f>
        <v>0</v>
      </c>
      <c r="F1252" s="201">
        <f>SUM(F1242:F1251)</f>
        <v>0</v>
      </c>
      <c r="G1252" s="201">
        <f>SUM(G1242:G1251)</f>
        <v>0</v>
      </c>
      <c r="H1252" s="839"/>
      <c r="I1252" s="840"/>
      <c r="J1252" s="840"/>
      <c r="K1252" s="840"/>
      <c r="L1252" s="840"/>
      <c r="M1252" s="840"/>
      <c r="N1252" s="840"/>
      <c r="O1252" s="840"/>
      <c r="P1252" s="840"/>
      <c r="Q1252" s="840"/>
      <c r="R1252" s="840"/>
      <c r="S1252" s="840"/>
      <c r="T1252" s="840"/>
      <c r="U1252" s="840"/>
      <c r="V1252" s="840"/>
      <c r="W1252" s="840"/>
      <c r="X1252" s="840"/>
      <c r="Y1252" s="840"/>
      <c r="Z1252" s="841"/>
      <c r="AA1252" s="201">
        <f t="shared" ref="AA1252:AJ1252" si="283">SUM(AA1242:AA1251)</f>
        <v>0</v>
      </c>
      <c r="AB1252" s="201">
        <f t="shared" si="283"/>
        <v>0</v>
      </c>
      <c r="AC1252" s="201">
        <f t="shared" si="283"/>
        <v>0</v>
      </c>
      <c r="AD1252" s="201">
        <f t="shared" si="283"/>
        <v>0</v>
      </c>
      <c r="AE1252" s="201">
        <f t="shared" si="283"/>
        <v>0</v>
      </c>
      <c r="AF1252" s="201">
        <f t="shared" si="283"/>
        <v>0</v>
      </c>
      <c r="AG1252" s="201">
        <f t="shared" si="283"/>
        <v>0</v>
      </c>
      <c r="AH1252" s="201">
        <f t="shared" si="283"/>
        <v>0</v>
      </c>
      <c r="AI1252" s="201">
        <f t="shared" si="283"/>
        <v>0</v>
      </c>
      <c r="AJ1252" s="201">
        <f t="shared" si="283"/>
        <v>0</v>
      </c>
      <c r="AK1252" s="551"/>
      <c r="AL1252" s="551">
        <f>SUM(AL1242:AL1251)</f>
        <v>0</v>
      </c>
      <c r="AM1252" s="66"/>
      <c r="AN1252" s="66"/>
      <c r="AO1252" s="66"/>
      <c r="AP1252" s="66"/>
      <c r="AQ1252" s="66"/>
      <c r="AR1252" s="699"/>
      <c r="XFA1252" s="699"/>
    </row>
    <row r="1253" spans="1:44 16381:16381" s="700" customFormat="1" ht="14.1" customHeight="1" x14ac:dyDescent="0.15">
      <c r="A1253" s="224"/>
      <c r="B1253" s="94" t="s">
        <v>1590</v>
      </c>
      <c r="C1253" s="198"/>
      <c r="D1253" s="198"/>
      <c r="E1253" s="198"/>
      <c r="F1253" s="198"/>
      <c r="G1253" s="198"/>
      <c r="H1253" s="198"/>
      <c r="I1253" s="198"/>
      <c r="J1253" s="198"/>
      <c r="K1253" s="198"/>
      <c r="L1253" s="198"/>
      <c r="M1253" s="198"/>
      <c r="N1253" s="198"/>
      <c r="O1253" s="198"/>
      <c r="P1253" s="198"/>
      <c r="Q1253" s="198"/>
      <c r="R1253" s="198"/>
      <c r="S1253" s="198"/>
      <c r="T1253" s="198"/>
      <c r="U1253" s="198"/>
      <c r="V1253" s="198"/>
      <c r="W1253" s="198"/>
      <c r="X1253" s="198"/>
      <c r="Y1253" s="198"/>
      <c r="Z1253" s="198"/>
      <c r="AA1253" s="198"/>
      <c r="AB1253" s="198"/>
      <c r="AC1253" s="198"/>
      <c r="AD1253" s="198"/>
      <c r="AE1253" s="198"/>
      <c r="AF1253" s="198"/>
      <c r="AG1253" s="198"/>
      <c r="AH1253" s="198"/>
      <c r="AI1253" s="198"/>
      <c r="AJ1253" s="198"/>
      <c r="AK1253" s="198"/>
      <c r="AL1253" s="198"/>
      <c r="AM1253" s="66"/>
      <c r="AN1253" s="66"/>
      <c r="AO1253" s="66"/>
      <c r="AP1253" s="66"/>
      <c r="AQ1253" s="66"/>
      <c r="AR1253" s="699"/>
      <c r="XFA1253" s="699"/>
    </row>
    <row r="1254" spans="1:44 16381:16381" s="707" customFormat="1" ht="14.1" customHeight="1" x14ac:dyDescent="0.15">
      <c r="A1254" s="131" t="s">
        <v>1257</v>
      </c>
      <c r="B1254" s="132" t="s">
        <v>1258</v>
      </c>
      <c r="C1254" s="199">
        <f t="shared" ref="C1254:C1272" si="284">SUM(D1254+G1254)</f>
        <v>0</v>
      </c>
      <c r="D1254" s="203">
        <f t="shared" ref="D1254:D1272" si="285">SUM(E1254:F1254)</f>
        <v>0</v>
      </c>
      <c r="E1254" s="78"/>
      <c r="F1254" s="78"/>
      <c r="G1254" s="78"/>
      <c r="H1254" s="79"/>
      <c r="I1254" s="79"/>
      <c r="J1254" s="79"/>
      <c r="K1254" s="79"/>
      <c r="L1254" s="79"/>
      <c r="M1254" s="79"/>
      <c r="N1254" s="79"/>
      <c r="O1254" s="79"/>
      <c r="P1254" s="79"/>
      <c r="Q1254" s="79"/>
      <c r="R1254" s="79"/>
      <c r="S1254" s="79"/>
      <c r="T1254" s="79"/>
      <c r="U1254" s="79"/>
      <c r="V1254" s="79"/>
      <c r="W1254" s="79"/>
      <c r="X1254" s="79"/>
      <c r="Y1254" s="79"/>
      <c r="Z1254" s="79"/>
      <c r="AA1254" s="78"/>
      <c r="AB1254" s="78"/>
      <c r="AC1254" s="78"/>
      <c r="AD1254" s="78"/>
      <c r="AE1254" s="78"/>
      <c r="AF1254" s="78"/>
      <c r="AG1254" s="78"/>
      <c r="AH1254" s="78"/>
      <c r="AI1254" s="78"/>
      <c r="AJ1254" s="78"/>
      <c r="AK1254" s="102"/>
      <c r="AL1254" s="84"/>
      <c r="AM1254" s="64"/>
      <c r="AN1254" s="64"/>
      <c r="AO1254" s="64"/>
      <c r="AP1254" s="64"/>
      <c r="AQ1254" s="64"/>
      <c r="AR1254" s="706"/>
      <c r="XFA1254" s="706"/>
    </row>
    <row r="1255" spans="1:44 16381:16381" s="707" customFormat="1" ht="24.75" customHeight="1" x14ac:dyDescent="0.15">
      <c r="A1255" s="131" t="s">
        <v>3330</v>
      </c>
      <c r="B1255" s="132" t="s">
        <v>3329</v>
      </c>
      <c r="C1255" s="199">
        <f t="shared" si="284"/>
        <v>0</v>
      </c>
      <c r="D1255" s="203">
        <f t="shared" si="285"/>
        <v>0</v>
      </c>
      <c r="E1255" s="78"/>
      <c r="F1255" s="78"/>
      <c r="G1255" s="78"/>
      <c r="H1255" s="79"/>
      <c r="I1255" s="79"/>
      <c r="J1255" s="79"/>
      <c r="K1255" s="79"/>
      <c r="L1255" s="79"/>
      <c r="M1255" s="79"/>
      <c r="N1255" s="79"/>
      <c r="O1255" s="79"/>
      <c r="P1255" s="79"/>
      <c r="Q1255" s="79"/>
      <c r="R1255" s="79"/>
      <c r="S1255" s="79"/>
      <c r="T1255" s="79"/>
      <c r="U1255" s="79"/>
      <c r="V1255" s="79"/>
      <c r="W1255" s="79"/>
      <c r="X1255" s="79"/>
      <c r="Y1255" s="79"/>
      <c r="Z1255" s="79"/>
      <c r="AA1255" s="78"/>
      <c r="AB1255" s="78"/>
      <c r="AC1255" s="78"/>
      <c r="AD1255" s="78"/>
      <c r="AE1255" s="78"/>
      <c r="AF1255" s="78"/>
      <c r="AG1255" s="78"/>
      <c r="AH1255" s="78"/>
      <c r="AI1255" s="78"/>
      <c r="AJ1255" s="78"/>
      <c r="AK1255" s="102"/>
      <c r="AL1255" s="84"/>
      <c r="AM1255" s="64"/>
      <c r="AN1255" s="64"/>
      <c r="AO1255" s="64"/>
      <c r="AP1255" s="64"/>
      <c r="AQ1255" s="64"/>
      <c r="AR1255" s="706"/>
      <c r="XFA1255" s="706"/>
    </row>
    <row r="1256" spans="1:44 16381:16381" s="694" customFormat="1" ht="14.1" customHeight="1" x14ac:dyDescent="0.15">
      <c r="A1256" s="133" t="s">
        <v>1259</v>
      </c>
      <c r="B1256" s="132" t="s">
        <v>3983</v>
      </c>
      <c r="C1256" s="202">
        <f t="shared" si="284"/>
        <v>0</v>
      </c>
      <c r="D1256" s="203">
        <f t="shared" si="285"/>
        <v>0</v>
      </c>
      <c r="E1256" s="78"/>
      <c r="F1256" s="78"/>
      <c r="G1256" s="78"/>
      <c r="H1256" s="79"/>
      <c r="I1256" s="79"/>
      <c r="J1256" s="79"/>
      <c r="K1256" s="79"/>
      <c r="L1256" s="79"/>
      <c r="M1256" s="79"/>
      <c r="N1256" s="79"/>
      <c r="O1256" s="79"/>
      <c r="P1256" s="79"/>
      <c r="Q1256" s="79"/>
      <c r="R1256" s="79"/>
      <c r="S1256" s="79"/>
      <c r="T1256" s="79"/>
      <c r="U1256" s="79"/>
      <c r="V1256" s="79"/>
      <c r="W1256" s="79"/>
      <c r="X1256" s="79"/>
      <c r="Y1256" s="79"/>
      <c r="Z1256" s="79"/>
      <c r="AA1256" s="78"/>
      <c r="AB1256" s="78"/>
      <c r="AC1256" s="78"/>
      <c r="AD1256" s="78"/>
      <c r="AE1256" s="78"/>
      <c r="AF1256" s="78"/>
      <c r="AG1256" s="78"/>
      <c r="AH1256" s="78"/>
      <c r="AI1256" s="78"/>
      <c r="AJ1256" s="78"/>
      <c r="AK1256" s="102"/>
      <c r="AL1256" s="84"/>
      <c r="AM1256" s="64"/>
      <c r="AN1256" s="64" t="s">
        <v>547</v>
      </c>
      <c r="AO1256" s="64"/>
      <c r="AP1256" s="64"/>
      <c r="AQ1256" s="64"/>
      <c r="AR1256" s="693"/>
      <c r="XFA1256" s="693"/>
    </row>
    <row r="1257" spans="1:44 16381:16381" s="694" customFormat="1" ht="24" customHeight="1" x14ac:dyDescent="0.15">
      <c r="A1257" s="131" t="s">
        <v>1260</v>
      </c>
      <c r="B1257" s="132" t="s">
        <v>1261</v>
      </c>
      <c r="C1257" s="199">
        <f t="shared" si="284"/>
        <v>0</v>
      </c>
      <c r="D1257" s="203">
        <f t="shared" si="285"/>
        <v>0</v>
      </c>
      <c r="E1257" s="78"/>
      <c r="F1257" s="78"/>
      <c r="G1257" s="78"/>
      <c r="H1257" s="79"/>
      <c r="I1257" s="79"/>
      <c r="J1257" s="79"/>
      <c r="K1257" s="79"/>
      <c r="L1257" s="79"/>
      <c r="M1257" s="79"/>
      <c r="N1257" s="79"/>
      <c r="O1257" s="79"/>
      <c r="P1257" s="79"/>
      <c r="Q1257" s="79"/>
      <c r="R1257" s="79"/>
      <c r="S1257" s="79"/>
      <c r="T1257" s="79"/>
      <c r="U1257" s="79"/>
      <c r="V1257" s="79"/>
      <c r="W1257" s="79"/>
      <c r="X1257" s="79"/>
      <c r="Y1257" s="79"/>
      <c r="Z1257" s="79"/>
      <c r="AA1257" s="78"/>
      <c r="AB1257" s="78"/>
      <c r="AC1257" s="78"/>
      <c r="AD1257" s="78"/>
      <c r="AE1257" s="78"/>
      <c r="AF1257" s="78"/>
      <c r="AG1257" s="78"/>
      <c r="AH1257" s="78"/>
      <c r="AI1257" s="78"/>
      <c r="AJ1257" s="78"/>
      <c r="AK1257" s="102"/>
      <c r="AL1257" s="84"/>
      <c r="AM1257" s="64"/>
      <c r="AN1257" s="64"/>
      <c r="AO1257" s="64"/>
      <c r="AP1257" s="64"/>
      <c r="AQ1257" s="64"/>
      <c r="AR1257" s="693"/>
      <c r="XFA1257" s="693"/>
    </row>
    <row r="1258" spans="1:44 16381:16381" s="694" customFormat="1" ht="12" customHeight="1" x14ac:dyDescent="0.15">
      <c r="A1258" s="131" t="s">
        <v>1263</v>
      </c>
      <c r="B1258" s="132" t="s">
        <v>1264</v>
      </c>
      <c r="C1258" s="199">
        <f t="shared" si="284"/>
        <v>0</v>
      </c>
      <c r="D1258" s="203">
        <f t="shared" si="285"/>
        <v>0</v>
      </c>
      <c r="E1258" s="78"/>
      <c r="F1258" s="78"/>
      <c r="G1258" s="78"/>
      <c r="H1258" s="79"/>
      <c r="I1258" s="79"/>
      <c r="J1258" s="79"/>
      <c r="K1258" s="79"/>
      <c r="L1258" s="79"/>
      <c r="M1258" s="79"/>
      <c r="N1258" s="79"/>
      <c r="O1258" s="79"/>
      <c r="P1258" s="79"/>
      <c r="Q1258" s="79"/>
      <c r="R1258" s="79"/>
      <c r="S1258" s="79"/>
      <c r="T1258" s="79"/>
      <c r="U1258" s="79"/>
      <c r="V1258" s="79"/>
      <c r="W1258" s="79"/>
      <c r="X1258" s="79"/>
      <c r="Y1258" s="79"/>
      <c r="Z1258" s="79"/>
      <c r="AA1258" s="78"/>
      <c r="AB1258" s="78"/>
      <c r="AC1258" s="78"/>
      <c r="AD1258" s="78"/>
      <c r="AE1258" s="78"/>
      <c r="AF1258" s="78"/>
      <c r="AG1258" s="78"/>
      <c r="AH1258" s="78"/>
      <c r="AI1258" s="78"/>
      <c r="AJ1258" s="78"/>
      <c r="AK1258" s="102"/>
      <c r="AL1258" s="84"/>
      <c r="AM1258" s="64"/>
      <c r="AN1258" s="64"/>
      <c r="AO1258" s="64"/>
      <c r="AP1258" s="64"/>
      <c r="AQ1258" s="64"/>
      <c r="AR1258" s="693"/>
      <c r="XFA1258" s="693"/>
    </row>
    <row r="1259" spans="1:44 16381:16381" s="694" customFormat="1" ht="12" customHeight="1" x14ac:dyDescent="0.15">
      <c r="A1259" s="131" t="s">
        <v>1265</v>
      </c>
      <c r="B1259" s="132" t="s">
        <v>1266</v>
      </c>
      <c r="C1259" s="199">
        <f t="shared" si="284"/>
        <v>0</v>
      </c>
      <c r="D1259" s="203">
        <f t="shared" si="285"/>
        <v>0</v>
      </c>
      <c r="E1259" s="78"/>
      <c r="F1259" s="78"/>
      <c r="G1259" s="78"/>
      <c r="H1259" s="79"/>
      <c r="I1259" s="79"/>
      <c r="J1259" s="79"/>
      <c r="K1259" s="79"/>
      <c r="L1259" s="79"/>
      <c r="M1259" s="79"/>
      <c r="N1259" s="79"/>
      <c r="O1259" s="79"/>
      <c r="P1259" s="79"/>
      <c r="Q1259" s="79"/>
      <c r="R1259" s="79"/>
      <c r="S1259" s="79"/>
      <c r="T1259" s="79"/>
      <c r="U1259" s="79"/>
      <c r="V1259" s="79"/>
      <c r="W1259" s="79"/>
      <c r="X1259" s="79"/>
      <c r="Y1259" s="79"/>
      <c r="Z1259" s="79"/>
      <c r="AA1259" s="78"/>
      <c r="AB1259" s="78"/>
      <c r="AC1259" s="78"/>
      <c r="AD1259" s="78"/>
      <c r="AE1259" s="78"/>
      <c r="AF1259" s="78"/>
      <c r="AG1259" s="78"/>
      <c r="AH1259" s="78"/>
      <c r="AI1259" s="78"/>
      <c r="AJ1259" s="78"/>
      <c r="AK1259" s="102"/>
      <c r="AL1259" s="84"/>
      <c r="AM1259" s="64"/>
      <c r="AN1259" s="64"/>
      <c r="AO1259" s="64"/>
      <c r="AP1259" s="64"/>
      <c r="AQ1259" s="64"/>
      <c r="AR1259" s="693"/>
      <c r="XFA1259" s="693"/>
    </row>
    <row r="1260" spans="1:44 16381:16381" s="694" customFormat="1" ht="12" customHeight="1" x14ac:dyDescent="0.15">
      <c r="A1260" s="131" t="s">
        <v>1267</v>
      </c>
      <c r="B1260" s="132" t="s">
        <v>1268</v>
      </c>
      <c r="C1260" s="199">
        <f t="shared" si="284"/>
        <v>0</v>
      </c>
      <c r="D1260" s="203">
        <f t="shared" si="285"/>
        <v>0</v>
      </c>
      <c r="E1260" s="78"/>
      <c r="F1260" s="78"/>
      <c r="G1260" s="78"/>
      <c r="H1260" s="79"/>
      <c r="I1260" s="79"/>
      <c r="J1260" s="79"/>
      <c r="K1260" s="79"/>
      <c r="L1260" s="79"/>
      <c r="M1260" s="79"/>
      <c r="N1260" s="79"/>
      <c r="O1260" s="79"/>
      <c r="P1260" s="79"/>
      <c r="Q1260" s="79"/>
      <c r="R1260" s="79"/>
      <c r="S1260" s="79"/>
      <c r="T1260" s="79"/>
      <c r="U1260" s="79"/>
      <c r="V1260" s="79"/>
      <c r="W1260" s="79"/>
      <c r="X1260" s="79"/>
      <c r="Y1260" s="79"/>
      <c r="Z1260" s="79"/>
      <c r="AA1260" s="78"/>
      <c r="AB1260" s="78"/>
      <c r="AC1260" s="78"/>
      <c r="AD1260" s="78"/>
      <c r="AE1260" s="78"/>
      <c r="AF1260" s="78"/>
      <c r="AG1260" s="78"/>
      <c r="AH1260" s="78"/>
      <c r="AI1260" s="78"/>
      <c r="AJ1260" s="78"/>
      <c r="AK1260" s="102"/>
      <c r="AL1260" s="84"/>
      <c r="AM1260" s="64"/>
      <c r="AN1260" s="64"/>
      <c r="AO1260" s="64"/>
      <c r="AP1260" s="64"/>
      <c r="AQ1260" s="64"/>
      <c r="AR1260" s="693"/>
      <c r="XFA1260" s="693"/>
    </row>
    <row r="1261" spans="1:44 16381:16381" s="694" customFormat="1" ht="12" customHeight="1" x14ac:dyDescent="0.15">
      <c r="A1261" s="131" t="s">
        <v>1269</v>
      </c>
      <c r="B1261" s="132" t="s">
        <v>1270</v>
      </c>
      <c r="C1261" s="199">
        <f t="shared" si="284"/>
        <v>0</v>
      </c>
      <c r="D1261" s="203">
        <f t="shared" si="285"/>
        <v>0</v>
      </c>
      <c r="E1261" s="78"/>
      <c r="F1261" s="78"/>
      <c r="G1261" s="78"/>
      <c r="H1261" s="79"/>
      <c r="I1261" s="79"/>
      <c r="J1261" s="79"/>
      <c r="K1261" s="79"/>
      <c r="L1261" s="79"/>
      <c r="M1261" s="79"/>
      <c r="N1261" s="79"/>
      <c r="O1261" s="79"/>
      <c r="P1261" s="79"/>
      <c r="Q1261" s="79"/>
      <c r="R1261" s="79"/>
      <c r="S1261" s="79"/>
      <c r="T1261" s="79"/>
      <c r="U1261" s="79"/>
      <c r="V1261" s="79"/>
      <c r="W1261" s="79"/>
      <c r="X1261" s="79"/>
      <c r="Y1261" s="79"/>
      <c r="Z1261" s="79"/>
      <c r="AA1261" s="78"/>
      <c r="AB1261" s="78"/>
      <c r="AC1261" s="78"/>
      <c r="AD1261" s="78"/>
      <c r="AE1261" s="78"/>
      <c r="AF1261" s="78"/>
      <c r="AG1261" s="78"/>
      <c r="AH1261" s="78"/>
      <c r="AI1261" s="78"/>
      <c r="AJ1261" s="78"/>
      <c r="AK1261" s="102"/>
      <c r="AL1261" s="84"/>
      <c r="AM1261" s="64"/>
      <c r="AN1261" s="64"/>
      <c r="AO1261" s="64"/>
      <c r="AP1261" s="64"/>
      <c r="AQ1261" s="64"/>
      <c r="AR1261" s="693"/>
      <c r="XFA1261" s="693"/>
    </row>
    <row r="1262" spans="1:44 16381:16381" s="694" customFormat="1" ht="12" customHeight="1" x14ac:dyDescent="0.15">
      <c r="A1262" s="131" t="s">
        <v>1271</v>
      </c>
      <c r="B1262" s="132" t="s">
        <v>1272</v>
      </c>
      <c r="C1262" s="199">
        <f t="shared" si="284"/>
        <v>0</v>
      </c>
      <c r="D1262" s="203">
        <f t="shared" si="285"/>
        <v>0</v>
      </c>
      <c r="E1262" s="78"/>
      <c r="F1262" s="78"/>
      <c r="G1262" s="78"/>
      <c r="H1262" s="79"/>
      <c r="I1262" s="79"/>
      <c r="J1262" s="79"/>
      <c r="K1262" s="79"/>
      <c r="L1262" s="79"/>
      <c r="M1262" s="79"/>
      <c r="N1262" s="79"/>
      <c r="O1262" s="79"/>
      <c r="P1262" s="79"/>
      <c r="Q1262" s="79"/>
      <c r="R1262" s="79"/>
      <c r="S1262" s="79"/>
      <c r="T1262" s="79"/>
      <c r="U1262" s="79"/>
      <c r="V1262" s="79"/>
      <c r="W1262" s="79"/>
      <c r="X1262" s="79"/>
      <c r="Y1262" s="79"/>
      <c r="Z1262" s="79"/>
      <c r="AA1262" s="78"/>
      <c r="AB1262" s="78"/>
      <c r="AC1262" s="78"/>
      <c r="AD1262" s="78"/>
      <c r="AE1262" s="78"/>
      <c r="AF1262" s="78"/>
      <c r="AG1262" s="78"/>
      <c r="AH1262" s="78"/>
      <c r="AI1262" s="78"/>
      <c r="AJ1262" s="78"/>
      <c r="AK1262" s="102"/>
      <c r="AL1262" s="84"/>
      <c r="AM1262" s="64"/>
      <c r="AN1262" s="64"/>
      <c r="AO1262" s="64"/>
      <c r="AP1262" s="64"/>
      <c r="AQ1262" s="64"/>
      <c r="AR1262" s="693"/>
      <c r="XFA1262" s="693"/>
    </row>
    <row r="1263" spans="1:44 16381:16381" s="694" customFormat="1" ht="12" customHeight="1" x14ac:dyDescent="0.15">
      <c r="A1263" s="131" t="s">
        <v>1273</v>
      </c>
      <c r="B1263" s="132" t="s">
        <v>1274</v>
      </c>
      <c r="C1263" s="199">
        <f t="shared" si="284"/>
        <v>0</v>
      </c>
      <c r="D1263" s="203">
        <f t="shared" si="285"/>
        <v>0</v>
      </c>
      <c r="E1263" s="78"/>
      <c r="F1263" s="78"/>
      <c r="G1263" s="78"/>
      <c r="H1263" s="79"/>
      <c r="I1263" s="79"/>
      <c r="J1263" s="79"/>
      <c r="K1263" s="79"/>
      <c r="L1263" s="79"/>
      <c r="M1263" s="79"/>
      <c r="N1263" s="79"/>
      <c r="O1263" s="79"/>
      <c r="P1263" s="79"/>
      <c r="Q1263" s="79"/>
      <c r="R1263" s="79"/>
      <c r="S1263" s="79"/>
      <c r="T1263" s="79"/>
      <c r="U1263" s="79"/>
      <c r="V1263" s="79"/>
      <c r="W1263" s="79"/>
      <c r="X1263" s="79"/>
      <c r="Y1263" s="79"/>
      <c r="Z1263" s="79"/>
      <c r="AA1263" s="78"/>
      <c r="AB1263" s="78"/>
      <c r="AC1263" s="78"/>
      <c r="AD1263" s="78"/>
      <c r="AE1263" s="78"/>
      <c r="AF1263" s="78"/>
      <c r="AG1263" s="78"/>
      <c r="AH1263" s="78"/>
      <c r="AI1263" s="78"/>
      <c r="AJ1263" s="78"/>
      <c r="AK1263" s="102"/>
      <c r="AL1263" s="84"/>
      <c r="AM1263" s="64"/>
      <c r="AN1263" s="64"/>
      <c r="AO1263" s="64"/>
      <c r="AP1263" s="64"/>
      <c r="AQ1263" s="64"/>
      <c r="AR1263" s="693"/>
      <c r="XFA1263" s="693"/>
    </row>
    <row r="1264" spans="1:44 16381:16381" s="694" customFormat="1" ht="12" customHeight="1" x14ac:dyDescent="0.15">
      <c r="A1264" s="131" t="s">
        <v>1275</v>
      </c>
      <c r="B1264" s="132" t="s">
        <v>1276</v>
      </c>
      <c r="C1264" s="199">
        <f t="shared" si="284"/>
        <v>0</v>
      </c>
      <c r="D1264" s="203">
        <f t="shared" si="285"/>
        <v>0</v>
      </c>
      <c r="E1264" s="78"/>
      <c r="F1264" s="78"/>
      <c r="G1264" s="78"/>
      <c r="H1264" s="79"/>
      <c r="I1264" s="79"/>
      <c r="J1264" s="79"/>
      <c r="K1264" s="79"/>
      <c r="L1264" s="79"/>
      <c r="M1264" s="79"/>
      <c r="N1264" s="79"/>
      <c r="O1264" s="79"/>
      <c r="P1264" s="79"/>
      <c r="Q1264" s="79"/>
      <c r="R1264" s="79"/>
      <c r="S1264" s="79"/>
      <c r="T1264" s="79"/>
      <c r="U1264" s="79"/>
      <c r="V1264" s="79"/>
      <c r="W1264" s="79"/>
      <c r="X1264" s="79"/>
      <c r="Y1264" s="79"/>
      <c r="Z1264" s="79"/>
      <c r="AA1264" s="78"/>
      <c r="AB1264" s="78"/>
      <c r="AC1264" s="78"/>
      <c r="AD1264" s="78"/>
      <c r="AE1264" s="78"/>
      <c r="AF1264" s="78"/>
      <c r="AG1264" s="78"/>
      <c r="AH1264" s="78"/>
      <c r="AI1264" s="78"/>
      <c r="AJ1264" s="78"/>
      <c r="AK1264" s="102"/>
      <c r="AL1264" s="84"/>
      <c r="AM1264" s="64"/>
      <c r="AN1264" s="64"/>
      <c r="AO1264" s="64"/>
      <c r="AP1264" s="64"/>
      <c r="AQ1264" s="64"/>
      <c r="AR1264" s="693"/>
      <c r="XFA1264" s="693"/>
    </row>
    <row r="1265" spans="1:44 16381:16381" s="694" customFormat="1" ht="12" customHeight="1" x14ac:dyDescent="0.15">
      <c r="A1265" s="131" t="s">
        <v>1277</v>
      </c>
      <c r="B1265" s="132" t="s">
        <v>1278</v>
      </c>
      <c r="C1265" s="199">
        <f t="shared" si="284"/>
        <v>0</v>
      </c>
      <c r="D1265" s="203">
        <f t="shared" si="285"/>
        <v>0</v>
      </c>
      <c r="E1265" s="78"/>
      <c r="F1265" s="78"/>
      <c r="G1265" s="78"/>
      <c r="H1265" s="79"/>
      <c r="I1265" s="79"/>
      <c r="J1265" s="79"/>
      <c r="K1265" s="79"/>
      <c r="L1265" s="79"/>
      <c r="M1265" s="79"/>
      <c r="N1265" s="79"/>
      <c r="O1265" s="79"/>
      <c r="P1265" s="79"/>
      <c r="Q1265" s="79"/>
      <c r="R1265" s="79"/>
      <c r="S1265" s="79"/>
      <c r="T1265" s="79"/>
      <c r="U1265" s="79"/>
      <c r="V1265" s="79"/>
      <c r="W1265" s="79"/>
      <c r="X1265" s="79"/>
      <c r="Y1265" s="79"/>
      <c r="Z1265" s="79"/>
      <c r="AA1265" s="78"/>
      <c r="AB1265" s="78"/>
      <c r="AC1265" s="78"/>
      <c r="AD1265" s="78"/>
      <c r="AE1265" s="78"/>
      <c r="AF1265" s="78"/>
      <c r="AG1265" s="78"/>
      <c r="AH1265" s="78"/>
      <c r="AI1265" s="78"/>
      <c r="AJ1265" s="78"/>
      <c r="AK1265" s="102"/>
      <c r="AL1265" s="84"/>
      <c r="AM1265" s="64"/>
      <c r="AN1265" s="64"/>
      <c r="AO1265" s="64"/>
      <c r="AP1265" s="64"/>
      <c r="AQ1265" s="64"/>
      <c r="AR1265" s="693"/>
      <c r="XFA1265" s="693"/>
    </row>
    <row r="1266" spans="1:44 16381:16381" s="694" customFormat="1" ht="12" customHeight="1" x14ac:dyDescent="0.15">
      <c r="A1266" s="131" t="s">
        <v>1279</v>
      </c>
      <c r="B1266" s="132" t="s">
        <v>1280</v>
      </c>
      <c r="C1266" s="199">
        <f t="shared" si="284"/>
        <v>0</v>
      </c>
      <c r="D1266" s="203">
        <f t="shared" si="285"/>
        <v>0</v>
      </c>
      <c r="E1266" s="78"/>
      <c r="F1266" s="78"/>
      <c r="G1266" s="78"/>
      <c r="H1266" s="79"/>
      <c r="I1266" s="79"/>
      <c r="J1266" s="79"/>
      <c r="K1266" s="79"/>
      <c r="L1266" s="79"/>
      <c r="M1266" s="79"/>
      <c r="N1266" s="79"/>
      <c r="O1266" s="79"/>
      <c r="P1266" s="79"/>
      <c r="Q1266" s="79"/>
      <c r="R1266" s="79"/>
      <c r="S1266" s="79"/>
      <c r="T1266" s="79"/>
      <c r="U1266" s="79"/>
      <c r="V1266" s="79"/>
      <c r="W1266" s="79"/>
      <c r="X1266" s="79"/>
      <c r="Y1266" s="79"/>
      <c r="Z1266" s="79"/>
      <c r="AA1266" s="78"/>
      <c r="AB1266" s="78"/>
      <c r="AC1266" s="78"/>
      <c r="AD1266" s="78"/>
      <c r="AE1266" s="78"/>
      <c r="AF1266" s="78"/>
      <c r="AG1266" s="78"/>
      <c r="AH1266" s="78"/>
      <c r="AI1266" s="78"/>
      <c r="AJ1266" s="78"/>
      <c r="AK1266" s="102"/>
      <c r="AL1266" s="84"/>
      <c r="AM1266" s="64"/>
      <c r="AN1266" s="64"/>
      <c r="AO1266" s="64"/>
      <c r="AP1266" s="64"/>
      <c r="AQ1266" s="64"/>
      <c r="AR1266" s="693"/>
      <c r="XFA1266" s="693"/>
    </row>
    <row r="1267" spans="1:44 16381:16381" s="694" customFormat="1" ht="12" customHeight="1" x14ac:dyDescent="0.15">
      <c r="A1267" s="131" t="s">
        <v>1281</v>
      </c>
      <c r="B1267" s="132" t="s">
        <v>1282</v>
      </c>
      <c r="C1267" s="199">
        <f t="shared" si="284"/>
        <v>0</v>
      </c>
      <c r="D1267" s="203">
        <f t="shared" si="285"/>
        <v>0</v>
      </c>
      <c r="E1267" s="78"/>
      <c r="F1267" s="78"/>
      <c r="G1267" s="78"/>
      <c r="H1267" s="79"/>
      <c r="I1267" s="79"/>
      <c r="J1267" s="79"/>
      <c r="K1267" s="79"/>
      <c r="L1267" s="79"/>
      <c r="M1267" s="79"/>
      <c r="N1267" s="79"/>
      <c r="O1267" s="79"/>
      <c r="P1267" s="79"/>
      <c r="Q1267" s="79"/>
      <c r="R1267" s="79"/>
      <c r="S1267" s="79"/>
      <c r="T1267" s="79"/>
      <c r="U1267" s="79"/>
      <c r="V1267" s="79"/>
      <c r="W1267" s="79"/>
      <c r="X1267" s="79"/>
      <c r="Y1267" s="79"/>
      <c r="Z1267" s="79"/>
      <c r="AA1267" s="78"/>
      <c r="AB1267" s="78"/>
      <c r="AC1267" s="78"/>
      <c r="AD1267" s="78"/>
      <c r="AE1267" s="78"/>
      <c r="AF1267" s="78"/>
      <c r="AG1267" s="78"/>
      <c r="AH1267" s="78"/>
      <c r="AI1267" s="78"/>
      <c r="AJ1267" s="78"/>
      <c r="AK1267" s="102"/>
      <c r="AL1267" s="84"/>
      <c r="AM1267" s="64"/>
      <c r="AN1267" s="64"/>
      <c r="AO1267" s="64"/>
      <c r="AP1267" s="64"/>
      <c r="AQ1267" s="64"/>
      <c r="AR1267" s="693"/>
      <c r="XFA1267" s="693"/>
    </row>
    <row r="1268" spans="1:44 16381:16381" s="694" customFormat="1" ht="12" customHeight="1" x14ac:dyDescent="0.15">
      <c r="A1268" s="131" t="s">
        <v>1283</v>
      </c>
      <c r="B1268" s="132" t="s">
        <v>1284</v>
      </c>
      <c r="C1268" s="199">
        <f t="shared" si="284"/>
        <v>0</v>
      </c>
      <c r="D1268" s="203">
        <f t="shared" si="285"/>
        <v>0</v>
      </c>
      <c r="E1268" s="78"/>
      <c r="F1268" s="78"/>
      <c r="G1268" s="78"/>
      <c r="H1268" s="79"/>
      <c r="I1268" s="79"/>
      <c r="J1268" s="79"/>
      <c r="K1268" s="79"/>
      <c r="L1268" s="79"/>
      <c r="M1268" s="79"/>
      <c r="N1268" s="79"/>
      <c r="O1268" s="79"/>
      <c r="P1268" s="79"/>
      <c r="Q1268" s="79"/>
      <c r="R1268" s="79"/>
      <c r="S1268" s="79"/>
      <c r="T1268" s="79"/>
      <c r="U1268" s="79"/>
      <c r="V1268" s="79"/>
      <c r="W1268" s="79"/>
      <c r="X1268" s="79"/>
      <c r="Y1268" s="79"/>
      <c r="Z1268" s="79"/>
      <c r="AA1268" s="78"/>
      <c r="AB1268" s="78"/>
      <c r="AC1268" s="78"/>
      <c r="AD1268" s="78"/>
      <c r="AE1268" s="78"/>
      <c r="AF1268" s="78"/>
      <c r="AG1268" s="78"/>
      <c r="AH1268" s="78"/>
      <c r="AI1268" s="78"/>
      <c r="AJ1268" s="78"/>
      <c r="AK1268" s="102"/>
      <c r="AL1268" s="84"/>
      <c r="AM1268" s="64"/>
      <c r="AN1268" s="64" t="s">
        <v>547</v>
      </c>
      <c r="AO1268" s="64"/>
      <c r="AP1268" s="64"/>
      <c r="AQ1268" s="64"/>
      <c r="AR1268" s="693"/>
      <c r="XFA1268" s="693"/>
    </row>
    <row r="1269" spans="1:44 16381:16381" s="694" customFormat="1" ht="12" customHeight="1" x14ac:dyDescent="0.15">
      <c r="A1269" s="131" t="s">
        <v>1285</v>
      </c>
      <c r="B1269" s="132" t="s">
        <v>1286</v>
      </c>
      <c r="C1269" s="199">
        <f t="shared" si="284"/>
        <v>0</v>
      </c>
      <c r="D1269" s="203">
        <f t="shared" si="285"/>
        <v>0</v>
      </c>
      <c r="E1269" s="78"/>
      <c r="F1269" s="78"/>
      <c r="G1269" s="78"/>
      <c r="H1269" s="79"/>
      <c r="I1269" s="79"/>
      <c r="J1269" s="79"/>
      <c r="K1269" s="79"/>
      <c r="L1269" s="79"/>
      <c r="M1269" s="79"/>
      <c r="N1269" s="79"/>
      <c r="O1269" s="79"/>
      <c r="P1269" s="79"/>
      <c r="Q1269" s="79"/>
      <c r="R1269" s="79"/>
      <c r="S1269" s="79"/>
      <c r="T1269" s="79"/>
      <c r="U1269" s="79"/>
      <c r="V1269" s="79"/>
      <c r="W1269" s="79"/>
      <c r="X1269" s="79"/>
      <c r="Y1269" s="79"/>
      <c r="Z1269" s="79"/>
      <c r="AA1269" s="78"/>
      <c r="AB1269" s="78"/>
      <c r="AC1269" s="78"/>
      <c r="AD1269" s="78"/>
      <c r="AE1269" s="78"/>
      <c r="AF1269" s="78"/>
      <c r="AG1269" s="78"/>
      <c r="AH1269" s="78"/>
      <c r="AI1269" s="78"/>
      <c r="AJ1269" s="78"/>
      <c r="AK1269" s="102"/>
      <c r="AL1269" s="84"/>
      <c r="AM1269" s="64"/>
      <c r="AN1269" s="64"/>
      <c r="AO1269" s="64"/>
      <c r="AP1269" s="64"/>
      <c r="AQ1269" s="64"/>
      <c r="AR1269" s="693"/>
      <c r="XFA1269" s="693"/>
    </row>
    <row r="1270" spans="1:44 16381:16381" s="694" customFormat="1" ht="12" customHeight="1" x14ac:dyDescent="0.15">
      <c r="A1270" s="131" t="s">
        <v>1287</v>
      </c>
      <c r="B1270" s="132" t="s">
        <v>1288</v>
      </c>
      <c r="C1270" s="199">
        <f t="shared" si="284"/>
        <v>0</v>
      </c>
      <c r="D1270" s="203">
        <f t="shared" si="285"/>
        <v>0</v>
      </c>
      <c r="E1270" s="78"/>
      <c r="F1270" s="78"/>
      <c r="G1270" s="78"/>
      <c r="H1270" s="79"/>
      <c r="I1270" s="79"/>
      <c r="J1270" s="79"/>
      <c r="K1270" s="79"/>
      <c r="L1270" s="79"/>
      <c r="M1270" s="79"/>
      <c r="N1270" s="79"/>
      <c r="O1270" s="79"/>
      <c r="P1270" s="79"/>
      <c r="Q1270" s="79"/>
      <c r="R1270" s="79"/>
      <c r="S1270" s="79"/>
      <c r="T1270" s="79"/>
      <c r="U1270" s="79"/>
      <c r="V1270" s="79"/>
      <c r="W1270" s="79"/>
      <c r="X1270" s="79"/>
      <c r="Y1270" s="79"/>
      <c r="Z1270" s="79"/>
      <c r="AA1270" s="78"/>
      <c r="AB1270" s="78"/>
      <c r="AC1270" s="78"/>
      <c r="AD1270" s="78"/>
      <c r="AE1270" s="78"/>
      <c r="AF1270" s="78"/>
      <c r="AG1270" s="78"/>
      <c r="AH1270" s="78"/>
      <c r="AI1270" s="78"/>
      <c r="AJ1270" s="78"/>
      <c r="AK1270" s="102"/>
      <c r="AL1270" s="84"/>
      <c r="AM1270" s="64"/>
      <c r="AN1270" s="64"/>
      <c r="AO1270" s="64"/>
      <c r="AP1270" s="64"/>
      <c r="AQ1270" s="64"/>
      <c r="AR1270" s="693"/>
      <c r="XFA1270" s="693"/>
    </row>
    <row r="1271" spans="1:44 16381:16381" s="694" customFormat="1" ht="12" customHeight="1" x14ac:dyDescent="0.15">
      <c r="A1271" s="131" t="s">
        <v>1289</v>
      </c>
      <c r="B1271" s="132" t="s">
        <v>1290</v>
      </c>
      <c r="C1271" s="199">
        <f t="shared" si="284"/>
        <v>0</v>
      </c>
      <c r="D1271" s="203">
        <f t="shared" si="285"/>
        <v>0</v>
      </c>
      <c r="E1271" s="78"/>
      <c r="F1271" s="78"/>
      <c r="G1271" s="78"/>
      <c r="H1271" s="79"/>
      <c r="I1271" s="79"/>
      <c r="J1271" s="79"/>
      <c r="K1271" s="79"/>
      <c r="L1271" s="79"/>
      <c r="M1271" s="79"/>
      <c r="N1271" s="79"/>
      <c r="O1271" s="79"/>
      <c r="P1271" s="79"/>
      <c r="Q1271" s="79"/>
      <c r="R1271" s="79"/>
      <c r="S1271" s="79"/>
      <c r="T1271" s="79"/>
      <c r="U1271" s="79"/>
      <c r="V1271" s="79"/>
      <c r="W1271" s="79"/>
      <c r="X1271" s="79"/>
      <c r="Y1271" s="79"/>
      <c r="Z1271" s="79"/>
      <c r="AA1271" s="78"/>
      <c r="AB1271" s="78"/>
      <c r="AC1271" s="78"/>
      <c r="AD1271" s="78"/>
      <c r="AE1271" s="78"/>
      <c r="AF1271" s="78"/>
      <c r="AG1271" s="78"/>
      <c r="AH1271" s="78"/>
      <c r="AI1271" s="78"/>
      <c r="AJ1271" s="78"/>
      <c r="AK1271" s="102"/>
      <c r="AL1271" s="84"/>
      <c r="AM1271" s="64"/>
      <c r="AN1271" s="64"/>
      <c r="AO1271" s="64"/>
      <c r="AP1271" s="64"/>
      <c r="AQ1271" s="64"/>
      <c r="AR1271" s="693"/>
      <c r="XFA1271" s="693"/>
    </row>
    <row r="1272" spans="1:44 16381:16381" s="698" customFormat="1" ht="12" customHeight="1" x14ac:dyDescent="0.15">
      <c r="A1272" s="131" t="s">
        <v>1291</v>
      </c>
      <c r="B1272" s="132" t="s">
        <v>1292</v>
      </c>
      <c r="C1272" s="199">
        <f t="shared" si="284"/>
        <v>0</v>
      </c>
      <c r="D1272" s="203">
        <f t="shared" si="285"/>
        <v>0</v>
      </c>
      <c r="E1272" s="78"/>
      <c r="F1272" s="78"/>
      <c r="G1272" s="78"/>
      <c r="H1272" s="79"/>
      <c r="I1272" s="79"/>
      <c r="J1272" s="79"/>
      <c r="K1272" s="79"/>
      <c r="L1272" s="79"/>
      <c r="M1272" s="79"/>
      <c r="N1272" s="79"/>
      <c r="O1272" s="79"/>
      <c r="P1272" s="79"/>
      <c r="Q1272" s="79"/>
      <c r="R1272" s="79"/>
      <c r="S1272" s="79"/>
      <c r="T1272" s="79"/>
      <c r="U1272" s="79"/>
      <c r="V1272" s="79"/>
      <c r="W1272" s="79"/>
      <c r="X1272" s="79"/>
      <c r="Y1272" s="79"/>
      <c r="Z1272" s="79"/>
      <c r="AA1272" s="78"/>
      <c r="AB1272" s="78"/>
      <c r="AC1272" s="78"/>
      <c r="AD1272" s="78"/>
      <c r="AE1272" s="78"/>
      <c r="AF1272" s="78"/>
      <c r="AG1272" s="78"/>
      <c r="AH1272" s="78"/>
      <c r="AI1272" s="78"/>
      <c r="AJ1272" s="78"/>
      <c r="AK1272" s="102"/>
      <c r="AL1272" s="84"/>
      <c r="AM1272" s="64"/>
      <c r="AN1272" s="64"/>
      <c r="AO1272" s="64"/>
      <c r="AP1272" s="64"/>
      <c r="AQ1272" s="64"/>
      <c r="AR1272" s="697"/>
      <c r="XFA1272" s="697"/>
    </row>
    <row r="1273" spans="1:44 16381:16381" s="700" customFormat="1" ht="17.25" customHeight="1" x14ac:dyDescent="0.15">
      <c r="A1273" s="224"/>
      <c r="B1273" s="94" t="s">
        <v>3959</v>
      </c>
      <c r="C1273" s="201">
        <f>SUM(C1254:C1272)</f>
        <v>0</v>
      </c>
      <c r="D1273" s="201">
        <f>SUM(D1254:D1272)</f>
        <v>0</v>
      </c>
      <c r="E1273" s="201">
        <f>SUM(E1254:E1272)</f>
        <v>0</v>
      </c>
      <c r="F1273" s="201">
        <f>SUM(F1254:F1272)</f>
        <v>0</v>
      </c>
      <c r="G1273" s="201">
        <f>SUM(G1254:G1272)</f>
        <v>0</v>
      </c>
      <c r="H1273" s="839"/>
      <c r="I1273" s="840"/>
      <c r="J1273" s="840"/>
      <c r="K1273" s="840"/>
      <c r="L1273" s="840"/>
      <c r="M1273" s="840"/>
      <c r="N1273" s="840"/>
      <c r="O1273" s="840"/>
      <c r="P1273" s="840"/>
      <c r="Q1273" s="840"/>
      <c r="R1273" s="840"/>
      <c r="S1273" s="840"/>
      <c r="T1273" s="840"/>
      <c r="U1273" s="840"/>
      <c r="V1273" s="840"/>
      <c r="W1273" s="840"/>
      <c r="X1273" s="840"/>
      <c r="Y1273" s="840"/>
      <c r="Z1273" s="841"/>
      <c r="AA1273" s="201">
        <f t="shared" ref="AA1273:AJ1273" si="286">SUM(AA1254:AA1272)</f>
        <v>0</v>
      </c>
      <c r="AB1273" s="201">
        <f t="shared" si="286"/>
        <v>0</v>
      </c>
      <c r="AC1273" s="201">
        <f t="shared" si="286"/>
        <v>0</v>
      </c>
      <c r="AD1273" s="201">
        <f t="shared" si="286"/>
        <v>0</v>
      </c>
      <c r="AE1273" s="201">
        <f t="shared" si="286"/>
        <v>0</v>
      </c>
      <c r="AF1273" s="201">
        <f t="shared" si="286"/>
        <v>0</v>
      </c>
      <c r="AG1273" s="201">
        <f t="shared" si="286"/>
        <v>0</v>
      </c>
      <c r="AH1273" s="201">
        <f t="shared" si="286"/>
        <v>0</v>
      </c>
      <c r="AI1273" s="201">
        <f t="shared" si="286"/>
        <v>0</v>
      </c>
      <c r="AJ1273" s="201">
        <f t="shared" si="286"/>
        <v>0</v>
      </c>
      <c r="AK1273" s="651"/>
      <c r="AL1273" s="201"/>
      <c r="AM1273" s="66"/>
      <c r="AN1273" s="66"/>
      <c r="AO1273" s="66"/>
      <c r="AP1273" s="66"/>
      <c r="AQ1273" s="66"/>
      <c r="AR1273" s="699"/>
      <c r="XFA1273" s="699"/>
    </row>
    <row r="1274" spans="1:44 16381:16381" s="700" customFormat="1" ht="14.1" customHeight="1" x14ac:dyDescent="0.15">
      <c r="A1274" s="224"/>
      <c r="B1274" s="94" t="s">
        <v>4149</v>
      </c>
      <c r="C1274" s="198"/>
      <c r="D1274" s="198"/>
      <c r="E1274" s="198"/>
      <c r="F1274" s="198"/>
      <c r="G1274" s="198"/>
      <c r="H1274" s="198"/>
      <c r="I1274" s="198"/>
      <c r="J1274" s="198"/>
      <c r="K1274" s="198"/>
      <c r="L1274" s="198"/>
      <c r="M1274" s="198"/>
      <c r="N1274" s="198"/>
      <c r="O1274" s="198"/>
      <c r="P1274" s="198"/>
      <c r="Q1274" s="198"/>
      <c r="R1274" s="198"/>
      <c r="S1274" s="198"/>
      <c r="T1274" s="198"/>
      <c r="U1274" s="198"/>
      <c r="V1274" s="198"/>
      <c r="W1274" s="198"/>
      <c r="X1274" s="198"/>
      <c r="Y1274" s="198"/>
      <c r="Z1274" s="198"/>
      <c r="AA1274" s="198"/>
      <c r="AB1274" s="198"/>
      <c r="AC1274" s="198"/>
      <c r="AD1274" s="198"/>
      <c r="AE1274" s="198"/>
      <c r="AF1274" s="198"/>
      <c r="AG1274" s="198"/>
      <c r="AH1274" s="198"/>
      <c r="AI1274" s="198"/>
      <c r="AJ1274" s="198"/>
      <c r="AK1274" s="198"/>
      <c r="AL1274" s="198"/>
      <c r="AM1274" s="66"/>
      <c r="AN1274" s="66"/>
      <c r="AO1274" s="66"/>
      <c r="AP1274" s="66"/>
      <c r="AQ1274" s="66"/>
      <c r="AR1274" s="699"/>
      <c r="XFA1274" s="699"/>
    </row>
    <row r="1275" spans="1:44 16381:16381" s="700" customFormat="1" ht="14.1" customHeight="1" x14ac:dyDescent="0.15">
      <c r="A1275" s="224"/>
      <c r="B1275" s="91" t="s">
        <v>2527</v>
      </c>
      <c r="C1275" s="198"/>
      <c r="D1275" s="198"/>
      <c r="E1275" s="198"/>
      <c r="F1275" s="198"/>
      <c r="G1275" s="198"/>
      <c r="H1275" s="198"/>
      <c r="I1275" s="198"/>
      <c r="J1275" s="198"/>
      <c r="K1275" s="198"/>
      <c r="L1275" s="198"/>
      <c r="M1275" s="198"/>
      <c r="N1275" s="198"/>
      <c r="O1275" s="198"/>
      <c r="P1275" s="198"/>
      <c r="Q1275" s="198"/>
      <c r="R1275" s="198"/>
      <c r="S1275" s="198"/>
      <c r="T1275" s="198"/>
      <c r="U1275" s="198"/>
      <c r="V1275" s="198"/>
      <c r="W1275" s="198"/>
      <c r="X1275" s="198"/>
      <c r="Y1275" s="198"/>
      <c r="Z1275" s="198"/>
      <c r="AA1275" s="198"/>
      <c r="AB1275" s="198"/>
      <c r="AC1275" s="198"/>
      <c r="AD1275" s="198"/>
      <c r="AE1275" s="198"/>
      <c r="AF1275" s="198"/>
      <c r="AG1275" s="198"/>
      <c r="AH1275" s="198"/>
      <c r="AI1275" s="198"/>
      <c r="AJ1275" s="198"/>
      <c r="AK1275" s="198"/>
      <c r="AL1275" s="198"/>
      <c r="AM1275" s="66"/>
      <c r="AN1275" s="66"/>
      <c r="AO1275" s="66"/>
      <c r="AP1275" s="66"/>
      <c r="AQ1275" s="66"/>
      <c r="AR1275" s="699"/>
      <c r="XFA1275" s="699"/>
    </row>
    <row r="1276" spans="1:44 16381:16381" s="707" customFormat="1" ht="15" customHeight="1" x14ac:dyDescent="0.15">
      <c r="A1276" s="134" t="s">
        <v>4637</v>
      </c>
      <c r="B1276" s="135" t="s">
        <v>4636</v>
      </c>
      <c r="C1276" s="202">
        <f t="shared" ref="C1276:C1302" si="287">SUM(D1276+G1276)</f>
        <v>0</v>
      </c>
      <c r="D1276" s="203">
        <f t="shared" ref="D1276:D1302" si="288">SUM(E1276:F1276)</f>
        <v>0</v>
      </c>
      <c r="E1276" s="78"/>
      <c r="F1276" s="78"/>
      <c r="G1276" s="78"/>
      <c r="H1276" s="79"/>
      <c r="I1276" s="79"/>
      <c r="J1276" s="79"/>
      <c r="K1276" s="79"/>
      <c r="L1276" s="79"/>
      <c r="M1276" s="79"/>
      <c r="N1276" s="79"/>
      <c r="O1276" s="79"/>
      <c r="P1276" s="79"/>
      <c r="Q1276" s="79"/>
      <c r="R1276" s="79"/>
      <c r="S1276" s="79"/>
      <c r="T1276" s="79"/>
      <c r="U1276" s="79"/>
      <c r="V1276" s="79"/>
      <c r="W1276" s="79"/>
      <c r="X1276" s="79"/>
      <c r="Y1276" s="79"/>
      <c r="Z1276" s="79"/>
      <c r="AA1276" s="78"/>
      <c r="AB1276" s="78"/>
      <c r="AC1276" s="78"/>
      <c r="AD1276" s="78"/>
      <c r="AE1276" s="78"/>
      <c r="AF1276" s="78"/>
      <c r="AG1276" s="78"/>
      <c r="AH1276" s="78"/>
      <c r="AI1276" s="78"/>
      <c r="AJ1276" s="78"/>
      <c r="AK1276" s="645">
        <v>18180</v>
      </c>
      <c r="AL1276" s="651">
        <f t="shared" ref="AL1276:AL1315" si="289">AK1276*E1276</f>
        <v>0</v>
      </c>
      <c r="AM1276" s="64"/>
      <c r="AN1276" s="64" t="s">
        <v>547</v>
      </c>
      <c r="AO1276" s="64"/>
      <c r="AP1276" s="64"/>
      <c r="AQ1276" s="64"/>
      <c r="AR1276" s="706"/>
      <c r="XFA1276" s="706"/>
    </row>
    <row r="1277" spans="1:44 16381:16381" s="694" customFormat="1" ht="24.75" customHeight="1" x14ac:dyDescent="0.15">
      <c r="A1277" s="134" t="s">
        <v>4638</v>
      </c>
      <c r="B1277" s="135" t="s">
        <v>431</v>
      </c>
      <c r="C1277" s="202">
        <f t="shared" si="287"/>
        <v>0</v>
      </c>
      <c r="D1277" s="203">
        <f t="shared" si="288"/>
        <v>0</v>
      </c>
      <c r="E1277" s="78"/>
      <c r="F1277" s="78"/>
      <c r="G1277" s="78"/>
      <c r="H1277" s="79"/>
      <c r="I1277" s="79"/>
      <c r="J1277" s="79"/>
      <c r="K1277" s="79"/>
      <c r="L1277" s="79"/>
      <c r="M1277" s="79"/>
      <c r="N1277" s="79"/>
      <c r="O1277" s="79"/>
      <c r="P1277" s="79"/>
      <c r="Q1277" s="79"/>
      <c r="R1277" s="79"/>
      <c r="S1277" s="79"/>
      <c r="T1277" s="79"/>
      <c r="U1277" s="79"/>
      <c r="V1277" s="79"/>
      <c r="W1277" s="79"/>
      <c r="X1277" s="79"/>
      <c r="Y1277" s="79"/>
      <c r="Z1277" s="79"/>
      <c r="AA1277" s="78"/>
      <c r="AB1277" s="78"/>
      <c r="AC1277" s="78"/>
      <c r="AD1277" s="78"/>
      <c r="AE1277" s="78"/>
      <c r="AF1277" s="78"/>
      <c r="AG1277" s="78"/>
      <c r="AH1277" s="78"/>
      <c r="AI1277" s="78"/>
      <c r="AJ1277" s="78"/>
      <c r="AK1277" s="645">
        <v>14550</v>
      </c>
      <c r="AL1277" s="651">
        <f t="shared" si="289"/>
        <v>0</v>
      </c>
      <c r="AM1277" s="64"/>
      <c r="AN1277" s="64"/>
      <c r="AO1277" s="64"/>
      <c r="AP1277" s="64"/>
      <c r="AQ1277" s="64"/>
      <c r="AR1277" s="693"/>
      <c r="XFA1277" s="693"/>
    </row>
    <row r="1278" spans="1:44 16381:16381" s="694" customFormat="1" ht="14.25" customHeight="1" x14ac:dyDescent="0.15">
      <c r="A1278" s="134" t="s">
        <v>4639</v>
      </c>
      <c r="B1278" s="135" t="s">
        <v>432</v>
      </c>
      <c r="C1278" s="202">
        <f t="shared" si="287"/>
        <v>0</v>
      </c>
      <c r="D1278" s="203">
        <f t="shared" si="288"/>
        <v>0</v>
      </c>
      <c r="E1278" s="78"/>
      <c r="F1278" s="78"/>
      <c r="G1278" s="78"/>
      <c r="H1278" s="79"/>
      <c r="I1278" s="79"/>
      <c r="J1278" s="79"/>
      <c r="K1278" s="79"/>
      <c r="L1278" s="79"/>
      <c r="M1278" s="79"/>
      <c r="N1278" s="79"/>
      <c r="O1278" s="79"/>
      <c r="P1278" s="79"/>
      <c r="Q1278" s="79"/>
      <c r="R1278" s="79"/>
      <c r="S1278" s="79"/>
      <c r="T1278" s="79"/>
      <c r="U1278" s="79"/>
      <c r="V1278" s="79"/>
      <c r="W1278" s="79"/>
      <c r="X1278" s="79"/>
      <c r="Y1278" s="79"/>
      <c r="Z1278" s="79"/>
      <c r="AA1278" s="78"/>
      <c r="AB1278" s="78"/>
      <c r="AC1278" s="78"/>
      <c r="AD1278" s="78"/>
      <c r="AE1278" s="78"/>
      <c r="AF1278" s="78"/>
      <c r="AG1278" s="78"/>
      <c r="AH1278" s="78"/>
      <c r="AI1278" s="78"/>
      <c r="AJ1278" s="78"/>
      <c r="AK1278" s="645">
        <v>493220</v>
      </c>
      <c r="AL1278" s="651">
        <f t="shared" si="289"/>
        <v>0</v>
      </c>
      <c r="AM1278" s="64"/>
      <c r="AN1278" s="64"/>
      <c r="AO1278" s="64"/>
      <c r="AP1278" s="64"/>
      <c r="AQ1278" s="64"/>
      <c r="AR1278" s="693"/>
      <c r="XFA1278" s="693"/>
    </row>
    <row r="1279" spans="1:44 16381:16381" s="694" customFormat="1" ht="21" x14ac:dyDescent="0.15">
      <c r="A1279" s="134" t="s">
        <v>4640</v>
      </c>
      <c r="B1279" s="135" t="s">
        <v>268</v>
      </c>
      <c r="C1279" s="202">
        <f t="shared" si="287"/>
        <v>0</v>
      </c>
      <c r="D1279" s="203">
        <f t="shared" si="288"/>
        <v>0</v>
      </c>
      <c r="E1279" s="78"/>
      <c r="F1279" s="78"/>
      <c r="G1279" s="78"/>
      <c r="H1279" s="79"/>
      <c r="I1279" s="79"/>
      <c r="J1279" s="79"/>
      <c r="K1279" s="79"/>
      <c r="L1279" s="79"/>
      <c r="M1279" s="79"/>
      <c r="N1279" s="79"/>
      <c r="O1279" s="79"/>
      <c r="P1279" s="79"/>
      <c r="Q1279" s="79"/>
      <c r="R1279" s="79"/>
      <c r="S1279" s="79"/>
      <c r="T1279" s="79"/>
      <c r="U1279" s="79"/>
      <c r="V1279" s="79"/>
      <c r="W1279" s="79"/>
      <c r="X1279" s="79"/>
      <c r="Y1279" s="79"/>
      <c r="Z1279" s="79"/>
      <c r="AA1279" s="78"/>
      <c r="AB1279" s="78"/>
      <c r="AC1279" s="78"/>
      <c r="AD1279" s="78"/>
      <c r="AE1279" s="78"/>
      <c r="AF1279" s="78"/>
      <c r="AG1279" s="78"/>
      <c r="AH1279" s="78"/>
      <c r="AI1279" s="78"/>
      <c r="AJ1279" s="78"/>
      <c r="AK1279" s="645">
        <v>11070520</v>
      </c>
      <c r="AL1279" s="651">
        <f t="shared" si="289"/>
        <v>0</v>
      </c>
      <c r="AM1279" s="64"/>
      <c r="AN1279" s="64"/>
      <c r="AO1279" s="64"/>
      <c r="AP1279" s="64"/>
      <c r="AQ1279" s="64"/>
      <c r="AR1279" s="693"/>
      <c r="XFA1279" s="693"/>
    </row>
    <row r="1280" spans="1:44 16381:16381" s="694" customFormat="1" ht="14.1" customHeight="1" x14ac:dyDescent="0.15">
      <c r="A1280" s="134" t="s">
        <v>4641</v>
      </c>
      <c r="B1280" s="135" t="s">
        <v>269</v>
      </c>
      <c r="C1280" s="199">
        <f t="shared" si="287"/>
        <v>0</v>
      </c>
      <c r="D1280" s="203">
        <f t="shared" si="288"/>
        <v>0</v>
      </c>
      <c r="E1280" s="78"/>
      <c r="F1280" s="78"/>
      <c r="G1280" s="78"/>
      <c r="H1280" s="79"/>
      <c r="I1280" s="79"/>
      <c r="J1280" s="79"/>
      <c r="K1280" s="79"/>
      <c r="L1280" s="79"/>
      <c r="M1280" s="79"/>
      <c r="N1280" s="79"/>
      <c r="O1280" s="79"/>
      <c r="P1280" s="79"/>
      <c r="Q1280" s="79"/>
      <c r="R1280" s="79"/>
      <c r="S1280" s="79"/>
      <c r="T1280" s="79"/>
      <c r="U1280" s="79"/>
      <c r="V1280" s="79"/>
      <c r="W1280" s="79"/>
      <c r="X1280" s="79"/>
      <c r="Y1280" s="79"/>
      <c r="Z1280" s="79"/>
      <c r="AA1280" s="78"/>
      <c r="AB1280" s="78"/>
      <c r="AC1280" s="78"/>
      <c r="AD1280" s="78"/>
      <c r="AE1280" s="78"/>
      <c r="AF1280" s="78"/>
      <c r="AG1280" s="78"/>
      <c r="AH1280" s="78"/>
      <c r="AI1280" s="78"/>
      <c r="AJ1280" s="78"/>
      <c r="AK1280" s="645">
        <v>284190</v>
      </c>
      <c r="AL1280" s="651">
        <f t="shared" si="289"/>
        <v>0</v>
      </c>
      <c r="AM1280" s="64"/>
      <c r="AN1280" s="64"/>
      <c r="AO1280" s="64"/>
      <c r="AP1280" s="64"/>
      <c r="AQ1280" s="64"/>
      <c r="AR1280" s="693"/>
      <c r="XFA1280" s="693"/>
    </row>
    <row r="1281" spans="1:44 16381:16381" s="698" customFormat="1" ht="14.1" customHeight="1" x14ac:dyDescent="0.15">
      <c r="A1281" s="134" t="s">
        <v>4642</v>
      </c>
      <c r="B1281" s="135" t="s">
        <v>270</v>
      </c>
      <c r="C1281" s="199">
        <f t="shared" si="287"/>
        <v>0</v>
      </c>
      <c r="D1281" s="203">
        <f t="shared" si="288"/>
        <v>0</v>
      </c>
      <c r="E1281" s="78"/>
      <c r="F1281" s="78"/>
      <c r="G1281" s="78"/>
      <c r="H1281" s="79"/>
      <c r="I1281" s="79"/>
      <c r="J1281" s="79"/>
      <c r="K1281" s="79"/>
      <c r="L1281" s="79"/>
      <c r="M1281" s="79"/>
      <c r="N1281" s="79"/>
      <c r="O1281" s="79"/>
      <c r="P1281" s="79"/>
      <c r="Q1281" s="79"/>
      <c r="R1281" s="79"/>
      <c r="S1281" s="79"/>
      <c r="T1281" s="79"/>
      <c r="U1281" s="79"/>
      <c r="V1281" s="79"/>
      <c r="W1281" s="79"/>
      <c r="X1281" s="79"/>
      <c r="Y1281" s="79"/>
      <c r="Z1281" s="79"/>
      <c r="AA1281" s="78"/>
      <c r="AB1281" s="78"/>
      <c r="AC1281" s="78"/>
      <c r="AD1281" s="78"/>
      <c r="AE1281" s="78"/>
      <c r="AF1281" s="78"/>
      <c r="AG1281" s="78"/>
      <c r="AH1281" s="78"/>
      <c r="AI1281" s="78"/>
      <c r="AJ1281" s="78"/>
      <c r="AK1281" s="645">
        <v>1295870</v>
      </c>
      <c r="AL1281" s="651">
        <f t="shared" si="289"/>
        <v>0</v>
      </c>
      <c r="AM1281" s="64"/>
      <c r="AN1281" s="64"/>
      <c r="AO1281" s="64"/>
      <c r="AP1281" s="64"/>
      <c r="AQ1281" s="64"/>
      <c r="AR1281" s="697"/>
      <c r="XFA1281" s="697"/>
    </row>
    <row r="1282" spans="1:44 16381:16381" s="707" customFormat="1" ht="14.1" customHeight="1" x14ac:dyDescent="0.15">
      <c r="A1282" s="134" t="s">
        <v>4643</v>
      </c>
      <c r="B1282" s="135" t="s">
        <v>4150</v>
      </c>
      <c r="C1282" s="199">
        <f t="shared" si="287"/>
        <v>0</v>
      </c>
      <c r="D1282" s="203">
        <f t="shared" si="288"/>
        <v>0</v>
      </c>
      <c r="E1282" s="78"/>
      <c r="F1282" s="78"/>
      <c r="G1282" s="78"/>
      <c r="H1282" s="79"/>
      <c r="I1282" s="79"/>
      <c r="J1282" s="79"/>
      <c r="K1282" s="79"/>
      <c r="L1282" s="79"/>
      <c r="M1282" s="79"/>
      <c r="N1282" s="79"/>
      <c r="O1282" s="79"/>
      <c r="P1282" s="79"/>
      <c r="Q1282" s="79"/>
      <c r="R1282" s="79"/>
      <c r="S1282" s="79"/>
      <c r="T1282" s="79"/>
      <c r="U1282" s="79"/>
      <c r="V1282" s="79"/>
      <c r="W1282" s="79"/>
      <c r="X1282" s="79"/>
      <c r="Y1282" s="79"/>
      <c r="Z1282" s="79"/>
      <c r="AA1282" s="78"/>
      <c r="AB1282" s="78"/>
      <c r="AC1282" s="78"/>
      <c r="AD1282" s="78"/>
      <c r="AE1282" s="78"/>
      <c r="AF1282" s="78"/>
      <c r="AG1282" s="78"/>
      <c r="AH1282" s="78"/>
      <c r="AI1282" s="78"/>
      <c r="AJ1282" s="78"/>
      <c r="AK1282" s="645">
        <v>11590</v>
      </c>
      <c r="AL1282" s="651">
        <f t="shared" si="289"/>
        <v>0</v>
      </c>
      <c r="AM1282" s="64"/>
      <c r="AN1282" s="64"/>
      <c r="AO1282" s="64"/>
      <c r="AP1282" s="64"/>
      <c r="AQ1282" s="64"/>
      <c r="AR1282" s="706"/>
      <c r="XFA1282" s="706"/>
    </row>
    <row r="1283" spans="1:44 16381:16381" s="694" customFormat="1" ht="14.1" customHeight="1" x14ac:dyDescent="0.15">
      <c r="A1283" s="134" t="s">
        <v>4644</v>
      </c>
      <c r="B1283" s="135" t="s">
        <v>4151</v>
      </c>
      <c r="C1283" s="199">
        <f t="shared" si="287"/>
        <v>0</v>
      </c>
      <c r="D1283" s="203">
        <f t="shared" si="288"/>
        <v>0</v>
      </c>
      <c r="E1283" s="78"/>
      <c r="F1283" s="78"/>
      <c r="G1283" s="78"/>
      <c r="H1283" s="79"/>
      <c r="I1283" s="79"/>
      <c r="J1283" s="79"/>
      <c r="K1283" s="79"/>
      <c r="L1283" s="79"/>
      <c r="M1283" s="79"/>
      <c r="N1283" s="79"/>
      <c r="O1283" s="79"/>
      <c r="P1283" s="79"/>
      <c r="Q1283" s="79"/>
      <c r="R1283" s="79"/>
      <c r="S1283" s="79"/>
      <c r="T1283" s="79"/>
      <c r="U1283" s="79"/>
      <c r="V1283" s="79"/>
      <c r="W1283" s="79"/>
      <c r="X1283" s="79"/>
      <c r="Y1283" s="79"/>
      <c r="Z1283" s="79"/>
      <c r="AA1283" s="78"/>
      <c r="AB1283" s="78"/>
      <c r="AC1283" s="78"/>
      <c r="AD1283" s="78"/>
      <c r="AE1283" s="78"/>
      <c r="AF1283" s="78"/>
      <c r="AG1283" s="78"/>
      <c r="AH1283" s="78"/>
      <c r="AI1283" s="78"/>
      <c r="AJ1283" s="78"/>
      <c r="AK1283" s="645">
        <v>10950</v>
      </c>
      <c r="AL1283" s="651">
        <f t="shared" si="289"/>
        <v>0</v>
      </c>
      <c r="AM1283" s="64"/>
      <c r="AN1283" s="64"/>
      <c r="AO1283" s="64"/>
      <c r="AP1283" s="64"/>
      <c r="AQ1283" s="64"/>
      <c r="AR1283" s="693"/>
      <c r="XFA1283" s="693"/>
    </row>
    <row r="1284" spans="1:44 16381:16381" s="694" customFormat="1" ht="14.1" customHeight="1" x14ac:dyDescent="0.15">
      <c r="A1284" s="134" t="s">
        <v>4645</v>
      </c>
      <c r="B1284" s="135" t="s">
        <v>4152</v>
      </c>
      <c r="C1284" s="199">
        <f t="shared" si="287"/>
        <v>0</v>
      </c>
      <c r="D1284" s="203">
        <f t="shared" si="288"/>
        <v>0</v>
      </c>
      <c r="E1284" s="78"/>
      <c r="F1284" s="78"/>
      <c r="G1284" s="78"/>
      <c r="H1284" s="79"/>
      <c r="I1284" s="79"/>
      <c r="J1284" s="79"/>
      <c r="K1284" s="79"/>
      <c r="L1284" s="79"/>
      <c r="M1284" s="79"/>
      <c r="N1284" s="79"/>
      <c r="O1284" s="79"/>
      <c r="P1284" s="79"/>
      <c r="Q1284" s="79"/>
      <c r="R1284" s="79"/>
      <c r="S1284" s="79"/>
      <c r="T1284" s="79"/>
      <c r="U1284" s="79"/>
      <c r="V1284" s="79"/>
      <c r="W1284" s="79"/>
      <c r="X1284" s="79"/>
      <c r="Y1284" s="79"/>
      <c r="Z1284" s="79"/>
      <c r="AA1284" s="78"/>
      <c r="AB1284" s="78"/>
      <c r="AC1284" s="78"/>
      <c r="AD1284" s="78"/>
      <c r="AE1284" s="78"/>
      <c r="AF1284" s="78"/>
      <c r="AG1284" s="78"/>
      <c r="AH1284" s="78"/>
      <c r="AI1284" s="78"/>
      <c r="AJ1284" s="78"/>
      <c r="AK1284" s="645">
        <v>7700</v>
      </c>
      <c r="AL1284" s="651">
        <f t="shared" si="289"/>
        <v>0</v>
      </c>
      <c r="AM1284" s="64"/>
      <c r="AN1284" s="64"/>
      <c r="AO1284" s="64"/>
      <c r="AP1284" s="64"/>
      <c r="AQ1284" s="64"/>
      <c r="AR1284" s="693"/>
      <c r="XFA1284" s="693"/>
    </row>
    <row r="1285" spans="1:44 16381:16381" s="694" customFormat="1" ht="14.1" customHeight="1" x14ac:dyDescent="0.15">
      <c r="A1285" s="134" t="s">
        <v>4646</v>
      </c>
      <c r="B1285" s="135" t="s">
        <v>2770</v>
      </c>
      <c r="C1285" s="199">
        <f t="shared" si="287"/>
        <v>0</v>
      </c>
      <c r="D1285" s="203">
        <f t="shared" si="288"/>
        <v>0</v>
      </c>
      <c r="E1285" s="78"/>
      <c r="F1285" s="78"/>
      <c r="G1285" s="78"/>
      <c r="H1285" s="79"/>
      <c r="I1285" s="79"/>
      <c r="J1285" s="79"/>
      <c r="K1285" s="79"/>
      <c r="L1285" s="79"/>
      <c r="M1285" s="79"/>
      <c r="N1285" s="79"/>
      <c r="O1285" s="79"/>
      <c r="P1285" s="79"/>
      <c r="Q1285" s="79"/>
      <c r="R1285" s="79"/>
      <c r="S1285" s="79"/>
      <c r="T1285" s="79"/>
      <c r="U1285" s="79"/>
      <c r="V1285" s="79"/>
      <c r="W1285" s="79"/>
      <c r="X1285" s="79"/>
      <c r="Y1285" s="79"/>
      <c r="Z1285" s="79"/>
      <c r="AA1285" s="78"/>
      <c r="AB1285" s="78"/>
      <c r="AC1285" s="78"/>
      <c r="AD1285" s="78"/>
      <c r="AE1285" s="78"/>
      <c r="AF1285" s="78"/>
      <c r="AG1285" s="78"/>
      <c r="AH1285" s="78"/>
      <c r="AI1285" s="78"/>
      <c r="AJ1285" s="78"/>
      <c r="AK1285" s="645">
        <v>11590</v>
      </c>
      <c r="AL1285" s="651">
        <f t="shared" si="289"/>
        <v>0</v>
      </c>
      <c r="AM1285" s="64"/>
      <c r="AN1285" s="64"/>
      <c r="AO1285" s="64"/>
      <c r="AP1285" s="64"/>
      <c r="AQ1285" s="64"/>
      <c r="AR1285" s="693"/>
      <c r="XFA1285" s="693"/>
    </row>
    <row r="1286" spans="1:44 16381:16381" s="694" customFormat="1" ht="14.1" customHeight="1" x14ac:dyDescent="0.15">
      <c r="A1286" s="134" t="s">
        <v>4647</v>
      </c>
      <c r="B1286" s="135" t="s">
        <v>2771</v>
      </c>
      <c r="C1286" s="199">
        <f t="shared" si="287"/>
        <v>0</v>
      </c>
      <c r="D1286" s="203">
        <f t="shared" si="288"/>
        <v>0</v>
      </c>
      <c r="E1286" s="78"/>
      <c r="F1286" s="78"/>
      <c r="G1286" s="78"/>
      <c r="H1286" s="79"/>
      <c r="I1286" s="79"/>
      <c r="J1286" s="79"/>
      <c r="K1286" s="79"/>
      <c r="L1286" s="79"/>
      <c r="M1286" s="79"/>
      <c r="N1286" s="79"/>
      <c r="O1286" s="79"/>
      <c r="P1286" s="79"/>
      <c r="Q1286" s="79"/>
      <c r="R1286" s="79"/>
      <c r="S1286" s="79"/>
      <c r="T1286" s="79"/>
      <c r="U1286" s="79"/>
      <c r="V1286" s="79"/>
      <c r="W1286" s="79"/>
      <c r="X1286" s="79"/>
      <c r="Y1286" s="79"/>
      <c r="Z1286" s="79"/>
      <c r="AA1286" s="78"/>
      <c r="AB1286" s="78"/>
      <c r="AC1286" s="78"/>
      <c r="AD1286" s="78"/>
      <c r="AE1286" s="78"/>
      <c r="AF1286" s="78"/>
      <c r="AG1286" s="78"/>
      <c r="AH1286" s="78"/>
      <c r="AI1286" s="78"/>
      <c r="AJ1286" s="78"/>
      <c r="AK1286" s="645">
        <v>21770</v>
      </c>
      <c r="AL1286" s="651">
        <f t="shared" si="289"/>
        <v>0</v>
      </c>
      <c r="AM1286" s="64"/>
      <c r="AN1286" s="64"/>
      <c r="AO1286" s="64"/>
      <c r="AP1286" s="64"/>
      <c r="AQ1286" s="64"/>
      <c r="AR1286" s="693"/>
      <c r="XFA1286" s="693"/>
    </row>
    <row r="1287" spans="1:44 16381:16381" s="694" customFormat="1" ht="14.1" customHeight="1" x14ac:dyDescent="0.15">
      <c r="A1287" s="134" t="s">
        <v>4648</v>
      </c>
      <c r="B1287" s="135" t="s">
        <v>4153</v>
      </c>
      <c r="C1287" s="199">
        <f t="shared" si="287"/>
        <v>0</v>
      </c>
      <c r="D1287" s="203">
        <f t="shared" si="288"/>
        <v>0</v>
      </c>
      <c r="E1287" s="78"/>
      <c r="F1287" s="78"/>
      <c r="G1287" s="78"/>
      <c r="H1287" s="79"/>
      <c r="I1287" s="79"/>
      <c r="J1287" s="79"/>
      <c r="K1287" s="79"/>
      <c r="L1287" s="79"/>
      <c r="M1287" s="79"/>
      <c r="N1287" s="79"/>
      <c r="O1287" s="79"/>
      <c r="P1287" s="79"/>
      <c r="Q1287" s="79"/>
      <c r="R1287" s="79"/>
      <c r="S1287" s="79"/>
      <c r="T1287" s="79"/>
      <c r="U1287" s="79"/>
      <c r="V1287" s="79"/>
      <c r="W1287" s="79"/>
      <c r="X1287" s="79"/>
      <c r="Y1287" s="79"/>
      <c r="Z1287" s="79"/>
      <c r="AA1287" s="78"/>
      <c r="AB1287" s="78"/>
      <c r="AC1287" s="78"/>
      <c r="AD1287" s="78"/>
      <c r="AE1287" s="78"/>
      <c r="AF1287" s="78"/>
      <c r="AG1287" s="78"/>
      <c r="AH1287" s="78"/>
      <c r="AI1287" s="78"/>
      <c r="AJ1287" s="78"/>
      <c r="AK1287" s="645">
        <v>24060</v>
      </c>
      <c r="AL1287" s="651">
        <f t="shared" si="289"/>
        <v>0</v>
      </c>
      <c r="AM1287" s="64"/>
      <c r="AN1287" s="64"/>
      <c r="AO1287" s="64"/>
      <c r="AP1287" s="64"/>
      <c r="AQ1287" s="64"/>
      <c r="AR1287" s="693"/>
      <c r="XFA1287" s="693"/>
    </row>
    <row r="1288" spans="1:44 16381:16381" s="694" customFormat="1" ht="14.1" customHeight="1" x14ac:dyDescent="0.15">
      <c r="A1288" s="134" t="s">
        <v>4649</v>
      </c>
      <c r="B1288" s="135" t="s">
        <v>4154</v>
      </c>
      <c r="C1288" s="199">
        <f t="shared" si="287"/>
        <v>0</v>
      </c>
      <c r="D1288" s="203">
        <f t="shared" si="288"/>
        <v>0</v>
      </c>
      <c r="E1288" s="78"/>
      <c r="F1288" s="78"/>
      <c r="G1288" s="78"/>
      <c r="H1288" s="79"/>
      <c r="I1288" s="79"/>
      <c r="J1288" s="79"/>
      <c r="K1288" s="79"/>
      <c r="L1288" s="79"/>
      <c r="M1288" s="79"/>
      <c r="N1288" s="79"/>
      <c r="O1288" s="79"/>
      <c r="P1288" s="79"/>
      <c r="Q1288" s="79"/>
      <c r="R1288" s="79"/>
      <c r="S1288" s="79"/>
      <c r="T1288" s="79"/>
      <c r="U1288" s="79"/>
      <c r="V1288" s="79"/>
      <c r="W1288" s="79"/>
      <c r="X1288" s="79"/>
      <c r="Y1288" s="79"/>
      <c r="Z1288" s="79"/>
      <c r="AA1288" s="78"/>
      <c r="AB1288" s="78"/>
      <c r="AC1288" s="78"/>
      <c r="AD1288" s="78"/>
      <c r="AE1288" s="78"/>
      <c r="AF1288" s="78"/>
      <c r="AG1288" s="78"/>
      <c r="AH1288" s="78"/>
      <c r="AI1288" s="78"/>
      <c r="AJ1288" s="78"/>
      <c r="AK1288" s="645">
        <v>32400</v>
      </c>
      <c r="AL1288" s="651">
        <f t="shared" si="289"/>
        <v>0</v>
      </c>
      <c r="AM1288" s="64"/>
      <c r="AN1288" s="64"/>
      <c r="AO1288" s="64"/>
      <c r="AP1288" s="64"/>
      <c r="AQ1288" s="64"/>
      <c r="AR1288" s="693"/>
      <c r="XFA1288" s="693"/>
    </row>
    <row r="1289" spans="1:44 16381:16381" s="694" customFormat="1" ht="14.1" customHeight="1" x14ac:dyDescent="0.15">
      <c r="A1289" s="134" t="s">
        <v>4650</v>
      </c>
      <c r="B1289" s="135" t="s">
        <v>4155</v>
      </c>
      <c r="C1289" s="199">
        <f t="shared" si="287"/>
        <v>0</v>
      </c>
      <c r="D1289" s="203">
        <f t="shared" si="288"/>
        <v>0</v>
      </c>
      <c r="E1289" s="78"/>
      <c r="F1289" s="78"/>
      <c r="G1289" s="78"/>
      <c r="H1289" s="79"/>
      <c r="I1289" s="79"/>
      <c r="J1289" s="79"/>
      <c r="K1289" s="79"/>
      <c r="L1289" s="79"/>
      <c r="M1289" s="79"/>
      <c r="N1289" s="79"/>
      <c r="O1289" s="79"/>
      <c r="P1289" s="79"/>
      <c r="Q1289" s="79"/>
      <c r="R1289" s="79"/>
      <c r="S1289" s="79"/>
      <c r="T1289" s="79"/>
      <c r="U1289" s="79"/>
      <c r="V1289" s="79"/>
      <c r="W1289" s="79"/>
      <c r="X1289" s="79"/>
      <c r="Y1289" s="79"/>
      <c r="Z1289" s="79"/>
      <c r="AA1289" s="78"/>
      <c r="AB1289" s="78"/>
      <c r="AC1289" s="78"/>
      <c r="AD1289" s="78"/>
      <c r="AE1289" s="78"/>
      <c r="AF1289" s="78"/>
      <c r="AG1289" s="78"/>
      <c r="AH1289" s="78"/>
      <c r="AI1289" s="78"/>
      <c r="AJ1289" s="78"/>
      <c r="AK1289" s="645">
        <v>14620</v>
      </c>
      <c r="AL1289" s="651">
        <f t="shared" si="289"/>
        <v>0</v>
      </c>
      <c r="AM1289" s="64"/>
      <c r="AN1289" s="64"/>
      <c r="AO1289" s="64"/>
      <c r="AP1289" s="64"/>
      <c r="AQ1289" s="64"/>
      <c r="AR1289" s="693"/>
      <c r="XFA1289" s="693"/>
    </row>
    <row r="1290" spans="1:44 16381:16381" s="694" customFormat="1" ht="14.1" customHeight="1" x14ac:dyDescent="0.15">
      <c r="A1290" s="134" t="s">
        <v>4651</v>
      </c>
      <c r="B1290" s="135" t="s">
        <v>4156</v>
      </c>
      <c r="C1290" s="199">
        <f t="shared" si="287"/>
        <v>0</v>
      </c>
      <c r="D1290" s="203">
        <f t="shared" si="288"/>
        <v>0</v>
      </c>
      <c r="E1290" s="78"/>
      <c r="F1290" s="78"/>
      <c r="G1290" s="78"/>
      <c r="H1290" s="79"/>
      <c r="I1290" s="79"/>
      <c r="J1290" s="79"/>
      <c r="K1290" s="79"/>
      <c r="L1290" s="79"/>
      <c r="M1290" s="79"/>
      <c r="N1290" s="79"/>
      <c r="O1290" s="79"/>
      <c r="P1290" s="79"/>
      <c r="Q1290" s="79"/>
      <c r="R1290" s="79"/>
      <c r="S1290" s="79"/>
      <c r="T1290" s="79"/>
      <c r="U1290" s="79"/>
      <c r="V1290" s="79"/>
      <c r="W1290" s="79"/>
      <c r="X1290" s="79"/>
      <c r="Y1290" s="79"/>
      <c r="Z1290" s="79"/>
      <c r="AA1290" s="78"/>
      <c r="AB1290" s="78"/>
      <c r="AC1290" s="78"/>
      <c r="AD1290" s="78"/>
      <c r="AE1290" s="78"/>
      <c r="AF1290" s="78"/>
      <c r="AG1290" s="78"/>
      <c r="AH1290" s="78"/>
      <c r="AI1290" s="78"/>
      <c r="AJ1290" s="78"/>
      <c r="AK1290" s="645">
        <v>24640</v>
      </c>
      <c r="AL1290" s="651">
        <f t="shared" si="289"/>
        <v>0</v>
      </c>
      <c r="AM1290" s="64"/>
      <c r="AN1290" s="64"/>
      <c r="AO1290" s="64"/>
      <c r="AP1290" s="64"/>
      <c r="AQ1290" s="64"/>
      <c r="AR1290" s="693"/>
      <c r="XFA1290" s="693"/>
    </row>
    <row r="1291" spans="1:44 16381:16381" s="694" customFormat="1" ht="14.1" customHeight="1" x14ac:dyDescent="0.15">
      <c r="A1291" s="134" t="s">
        <v>4652</v>
      </c>
      <c r="B1291" s="135" t="s">
        <v>4157</v>
      </c>
      <c r="C1291" s="199">
        <f t="shared" si="287"/>
        <v>0</v>
      </c>
      <c r="D1291" s="203">
        <f t="shared" si="288"/>
        <v>0</v>
      </c>
      <c r="E1291" s="78"/>
      <c r="F1291" s="78"/>
      <c r="G1291" s="78"/>
      <c r="H1291" s="79"/>
      <c r="I1291" s="79"/>
      <c r="J1291" s="79"/>
      <c r="K1291" s="79"/>
      <c r="L1291" s="79"/>
      <c r="M1291" s="79"/>
      <c r="N1291" s="79"/>
      <c r="O1291" s="79"/>
      <c r="P1291" s="79"/>
      <c r="Q1291" s="79"/>
      <c r="R1291" s="79"/>
      <c r="S1291" s="79"/>
      <c r="T1291" s="79"/>
      <c r="U1291" s="79"/>
      <c r="V1291" s="79"/>
      <c r="W1291" s="79"/>
      <c r="X1291" s="79"/>
      <c r="Y1291" s="79"/>
      <c r="Z1291" s="79"/>
      <c r="AA1291" s="78"/>
      <c r="AB1291" s="78"/>
      <c r="AC1291" s="78"/>
      <c r="AD1291" s="78"/>
      <c r="AE1291" s="78"/>
      <c r="AF1291" s="78"/>
      <c r="AG1291" s="78"/>
      <c r="AH1291" s="78"/>
      <c r="AI1291" s="78"/>
      <c r="AJ1291" s="78"/>
      <c r="AK1291" s="645">
        <v>25760</v>
      </c>
      <c r="AL1291" s="651">
        <f t="shared" si="289"/>
        <v>0</v>
      </c>
      <c r="AM1291" s="64"/>
      <c r="AN1291" s="64"/>
      <c r="AO1291" s="64"/>
      <c r="AP1291" s="64"/>
      <c r="AQ1291" s="64"/>
      <c r="AR1291" s="693"/>
      <c r="XFA1291" s="693"/>
    </row>
    <row r="1292" spans="1:44 16381:16381" s="694" customFormat="1" ht="21" x14ac:dyDescent="0.15">
      <c r="A1292" s="134" t="s">
        <v>4653</v>
      </c>
      <c r="B1292" s="135" t="s">
        <v>4158</v>
      </c>
      <c r="C1292" s="199">
        <f t="shared" si="287"/>
        <v>0</v>
      </c>
      <c r="D1292" s="203">
        <f t="shared" si="288"/>
        <v>0</v>
      </c>
      <c r="E1292" s="78"/>
      <c r="F1292" s="78"/>
      <c r="G1292" s="78"/>
      <c r="H1292" s="79"/>
      <c r="I1292" s="79"/>
      <c r="J1292" s="79"/>
      <c r="K1292" s="79"/>
      <c r="L1292" s="79"/>
      <c r="M1292" s="79"/>
      <c r="N1292" s="79"/>
      <c r="O1292" s="79"/>
      <c r="P1292" s="79"/>
      <c r="Q1292" s="79"/>
      <c r="R1292" s="79"/>
      <c r="S1292" s="79"/>
      <c r="T1292" s="79"/>
      <c r="U1292" s="79"/>
      <c r="V1292" s="79"/>
      <c r="W1292" s="79"/>
      <c r="X1292" s="79"/>
      <c r="Y1292" s="79"/>
      <c r="Z1292" s="79"/>
      <c r="AA1292" s="78"/>
      <c r="AB1292" s="78"/>
      <c r="AC1292" s="78"/>
      <c r="AD1292" s="78"/>
      <c r="AE1292" s="78"/>
      <c r="AF1292" s="78"/>
      <c r="AG1292" s="78"/>
      <c r="AH1292" s="78"/>
      <c r="AI1292" s="78"/>
      <c r="AJ1292" s="78"/>
      <c r="AK1292" s="645">
        <v>22210</v>
      </c>
      <c r="AL1292" s="651">
        <f t="shared" si="289"/>
        <v>0</v>
      </c>
      <c r="AM1292" s="64"/>
      <c r="AN1292" s="64"/>
      <c r="AO1292" s="64"/>
      <c r="AP1292" s="64"/>
      <c r="AQ1292" s="64"/>
      <c r="AR1292" s="693"/>
      <c r="XFA1292" s="693"/>
    </row>
    <row r="1293" spans="1:44 16381:16381" s="694" customFormat="1" ht="21" x14ac:dyDescent="0.15">
      <c r="A1293" s="134" t="s">
        <v>4654</v>
      </c>
      <c r="B1293" s="135" t="s">
        <v>4159</v>
      </c>
      <c r="C1293" s="199">
        <f t="shared" si="287"/>
        <v>0</v>
      </c>
      <c r="D1293" s="203">
        <f t="shared" si="288"/>
        <v>0</v>
      </c>
      <c r="E1293" s="78"/>
      <c r="F1293" s="78"/>
      <c r="G1293" s="78"/>
      <c r="H1293" s="79"/>
      <c r="I1293" s="79"/>
      <c r="J1293" s="79"/>
      <c r="K1293" s="79"/>
      <c r="L1293" s="79"/>
      <c r="M1293" s="79"/>
      <c r="N1293" s="79"/>
      <c r="O1293" s="79"/>
      <c r="P1293" s="79"/>
      <c r="Q1293" s="79"/>
      <c r="R1293" s="79"/>
      <c r="S1293" s="79"/>
      <c r="T1293" s="79"/>
      <c r="U1293" s="79"/>
      <c r="V1293" s="79"/>
      <c r="W1293" s="79"/>
      <c r="X1293" s="79"/>
      <c r="Y1293" s="79"/>
      <c r="Z1293" s="79"/>
      <c r="AA1293" s="78"/>
      <c r="AB1293" s="78"/>
      <c r="AC1293" s="78"/>
      <c r="AD1293" s="78"/>
      <c r="AE1293" s="78"/>
      <c r="AF1293" s="78"/>
      <c r="AG1293" s="78"/>
      <c r="AH1293" s="78"/>
      <c r="AI1293" s="78"/>
      <c r="AJ1293" s="78"/>
      <c r="AK1293" s="645">
        <v>33290</v>
      </c>
      <c r="AL1293" s="651">
        <f t="shared" si="289"/>
        <v>0</v>
      </c>
      <c r="AM1293" s="64"/>
      <c r="AN1293" s="64"/>
      <c r="AO1293" s="64"/>
      <c r="AP1293" s="64"/>
      <c r="AQ1293" s="64"/>
      <c r="AR1293" s="693"/>
      <c r="XFA1293" s="693"/>
    </row>
    <row r="1294" spans="1:44 16381:16381" s="694" customFormat="1" ht="21" x14ac:dyDescent="0.15">
      <c r="A1294" s="134" t="s">
        <v>4655</v>
      </c>
      <c r="B1294" s="135" t="s">
        <v>4160</v>
      </c>
      <c r="C1294" s="199">
        <f t="shared" si="287"/>
        <v>0</v>
      </c>
      <c r="D1294" s="203">
        <f t="shared" si="288"/>
        <v>0</v>
      </c>
      <c r="E1294" s="78"/>
      <c r="F1294" s="78"/>
      <c r="G1294" s="78"/>
      <c r="H1294" s="79"/>
      <c r="I1294" s="79"/>
      <c r="J1294" s="79"/>
      <c r="K1294" s="79"/>
      <c r="L1294" s="79"/>
      <c r="M1294" s="79"/>
      <c r="N1294" s="79"/>
      <c r="O1294" s="79"/>
      <c r="P1294" s="79"/>
      <c r="Q1294" s="79"/>
      <c r="R1294" s="79"/>
      <c r="S1294" s="79"/>
      <c r="T1294" s="79"/>
      <c r="U1294" s="79"/>
      <c r="V1294" s="79"/>
      <c r="W1294" s="79"/>
      <c r="X1294" s="79"/>
      <c r="Y1294" s="79"/>
      <c r="Z1294" s="79"/>
      <c r="AA1294" s="78"/>
      <c r="AB1294" s="78"/>
      <c r="AC1294" s="78"/>
      <c r="AD1294" s="78"/>
      <c r="AE1294" s="78"/>
      <c r="AF1294" s="78"/>
      <c r="AG1294" s="78"/>
      <c r="AH1294" s="78"/>
      <c r="AI1294" s="78"/>
      <c r="AJ1294" s="78"/>
      <c r="AK1294" s="645">
        <v>36070</v>
      </c>
      <c r="AL1294" s="651">
        <f t="shared" si="289"/>
        <v>0</v>
      </c>
      <c r="AM1294" s="64"/>
      <c r="AN1294" s="64"/>
      <c r="AO1294" s="64"/>
      <c r="AP1294" s="64"/>
      <c r="AQ1294" s="64"/>
      <c r="AR1294" s="693"/>
      <c r="XFA1294" s="693"/>
    </row>
    <row r="1295" spans="1:44 16381:16381" s="694" customFormat="1" ht="14.1" customHeight="1" x14ac:dyDescent="0.15">
      <c r="A1295" s="134" t="s">
        <v>4656</v>
      </c>
      <c r="B1295" s="135" t="s">
        <v>4161</v>
      </c>
      <c r="C1295" s="199">
        <f t="shared" si="287"/>
        <v>0</v>
      </c>
      <c r="D1295" s="203">
        <f t="shared" si="288"/>
        <v>0</v>
      </c>
      <c r="E1295" s="78"/>
      <c r="F1295" s="78"/>
      <c r="G1295" s="78"/>
      <c r="H1295" s="79"/>
      <c r="I1295" s="79"/>
      <c r="J1295" s="79"/>
      <c r="K1295" s="79"/>
      <c r="L1295" s="79"/>
      <c r="M1295" s="79"/>
      <c r="N1295" s="79"/>
      <c r="O1295" s="79"/>
      <c r="P1295" s="79"/>
      <c r="Q1295" s="79"/>
      <c r="R1295" s="79"/>
      <c r="S1295" s="79"/>
      <c r="T1295" s="79"/>
      <c r="U1295" s="79"/>
      <c r="V1295" s="79"/>
      <c r="W1295" s="79"/>
      <c r="X1295" s="79"/>
      <c r="Y1295" s="79"/>
      <c r="Z1295" s="79"/>
      <c r="AA1295" s="78"/>
      <c r="AB1295" s="78"/>
      <c r="AC1295" s="78"/>
      <c r="AD1295" s="78"/>
      <c r="AE1295" s="78"/>
      <c r="AF1295" s="78"/>
      <c r="AG1295" s="78"/>
      <c r="AH1295" s="78"/>
      <c r="AI1295" s="78"/>
      <c r="AJ1295" s="78"/>
      <c r="AK1295" s="645">
        <v>43390</v>
      </c>
      <c r="AL1295" s="651">
        <f t="shared" si="289"/>
        <v>0</v>
      </c>
      <c r="AM1295" s="64"/>
      <c r="AN1295" s="64"/>
      <c r="AO1295" s="64"/>
      <c r="AP1295" s="64"/>
      <c r="AQ1295" s="64"/>
      <c r="AR1295" s="693"/>
      <c r="XFA1295" s="693"/>
    </row>
    <row r="1296" spans="1:44 16381:16381" s="694" customFormat="1" ht="21" x14ac:dyDescent="0.15">
      <c r="A1296" s="134" t="s">
        <v>4657</v>
      </c>
      <c r="B1296" s="135" t="s">
        <v>4162</v>
      </c>
      <c r="C1296" s="199">
        <f t="shared" si="287"/>
        <v>0</v>
      </c>
      <c r="D1296" s="203">
        <f t="shared" si="288"/>
        <v>0</v>
      </c>
      <c r="E1296" s="78"/>
      <c r="F1296" s="78"/>
      <c r="G1296" s="78"/>
      <c r="H1296" s="79"/>
      <c r="I1296" s="79"/>
      <c r="J1296" s="79"/>
      <c r="K1296" s="79"/>
      <c r="L1296" s="79"/>
      <c r="M1296" s="79"/>
      <c r="N1296" s="79"/>
      <c r="O1296" s="79"/>
      <c r="P1296" s="79"/>
      <c r="Q1296" s="79"/>
      <c r="R1296" s="79"/>
      <c r="S1296" s="79"/>
      <c r="T1296" s="79"/>
      <c r="U1296" s="79"/>
      <c r="V1296" s="79"/>
      <c r="W1296" s="79"/>
      <c r="X1296" s="79"/>
      <c r="Y1296" s="79"/>
      <c r="Z1296" s="79"/>
      <c r="AA1296" s="78"/>
      <c r="AB1296" s="78"/>
      <c r="AC1296" s="78"/>
      <c r="AD1296" s="78"/>
      <c r="AE1296" s="78"/>
      <c r="AF1296" s="78"/>
      <c r="AG1296" s="78"/>
      <c r="AH1296" s="78"/>
      <c r="AI1296" s="78"/>
      <c r="AJ1296" s="78"/>
      <c r="AK1296" s="645">
        <v>58230</v>
      </c>
      <c r="AL1296" s="651">
        <f t="shared" si="289"/>
        <v>0</v>
      </c>
      <c r="AM1296" s="64"/>
      <c r="AN1296" s="64"/>
      <c r="AO1296" s="64"/>
      <c r="AP1296" s="64"/>
      <c r="AQ1296" s="64"/>
      <c r="AR1296" s="693"/>
      <c r="XFA1296" s="693"/>
    </row>
    <row r="1297" spans="1:44 16381:16381" s="694" customFormat="1" ht="14.1" customHeight="1" x14ac:dyDescent="0.15">
      <c r="A1297" s="134" t="s">
        <v>4658</v>
      </c>
      <c r="B1297" s="135" t="s">
        <v>4163</v>
      </c>
      <c r="C1297" s="199">
        <f t="shared" si="287"/>
        <v>0</v>
      </c>
      <c r="D1297" s="203">
        <f t="shared" si="288"/>
        <v>0</v>
      </c>
      <c r="E1297" s="78"/>
      <c r="F1297" s="78"/>
      <c r="G1297" s="78"/>
      <c r="H1297" s="79"/>
      <c r="I1297" s="79"/>
      <c r="J1297" s="79"/>
      <c r="K1297" s="79"/>
      <c r="L1297" s="79"/>
      <c r="M1297" s="79"/>
      <c r="N1297" s="79"/>
      <c r="O1297" s="79"/>
      <c r="P1297" s="79"/>
      <c r="Q1297" s="79"/>
      <c r="R1297" s="79"/>
      <c r="S1297" s="79"/>
      <c r="T1297" s="79"/>
      <c r="U1297" s="79"/>
      <c r="V1297" s="79"/>
      <c r="W1297" s="79"/>
      <c r="X1297" s="79"/>
      <c r="Y1297" s="79"/>
      <c r="Z1297" s="79"/>
      <c r="AA1297" s="78"/>
      <c r="AB1297" s="78"/>
      <c r="AC1297" s="78"/>
      <c r="AD1297" s="78"/>
      <c r="AE1297" s="78"/>
      <c r="AF1297" s="78"/>
      <c r="AG1297" s="78"/>
      <c r="AH1297" s="78"/>
      <c r="AI1297" s="78"/>
      <c r="AJ1297" s="78"/>
      <c r="AK1297" s="645">
        <v>21850</v>
      </c>
      <c r="AL1297" s="651">
        <f t="shared" si="289"/>
        <v>0</v>
      </c>
      <c r="AM1297" s="64"/>
      <c r="AN1297" s="64"/>
      <c r="AO1297" s="64"/>
      <c r="AP1297" s="64"/>
      <c r="AQ1297" s="64"/>
      <c r="AR1297" s="693"/>
      <c r="XFA1297" s="693"/>
    </row>
    <row r="1298" spans="1:44 16381:16381" s="694" customFormat="1" ht="31.5" x14ac:dyDescent="0.15">
      <c r="A1298" s="134" t="s">
        <v>4659</v>
      </c>
      <c r="B1298" s="135" t="s">
        <v>4164</v>
      </c>
      <c r="C1298" s="202">
        <f t="shared" si="287"/>
        <v>0</v>
      </c>
      <c r="D1298" s="203">
        <f t="shared" si="288"/>
        <v>0</v>
      </c>
      <c r="E1298" s="78"/>
      <c r="F1298" s="78"/>
      <c r="G1298" s="78"/>
      <c r="H1298" s="79"/>
      <c r="I1298" s="79"/>
      <c r="J1298" s="79"/>
      <c r="K1298" s="79"/>
      <c r="L1298" s="79"/>
      <c r="M1298" s="79"/>
      <c r="N1298" s="79"/>
      <c r="O1298" s="79"/>
      <c r="P1298" s="79"/>
      <c r="Q1298" s="79"/>
      <c r="R1298" s="79"/>
      <c r="S1298" s="79"/>
      <c r="T1298" s="79"/>
      <c r="U1298" s="79"/>
      <c r="V1298" s="79"/>
      <c r="W1298" s="79"/>
      <c r="X1298" s="79"/>
      <c r="Y1298" s="79"/>
      <c r="Z1298" s="79"/>
      <c r="AA1298" s="78"/>
      <c r="AB1298" s="78"/>
      <c r="AC1298" s="78"/>
      <c r="AD1298" s="78"/>
      <c r="AE1298" s="78"/>
      <c r="AF1298" s="78"/>
      <c r="AG1298" s="78"/>
      <c r="AH1298" s="78"/>
      <c r="AI1298" s="78"/>
      <c r="AJ1298" s="78"/>
      <c r="AK1298" s="645">
        <v>13380</v>
      </c>
      <c r="AL1298" s="651">
        <f t="shared" si="289"/>
        <v>0</v>
      </c>
      <c r="AM1298" s="64"/>
      <c r="AN1298" s="64"/>
      <c r="AO1298" s="64"/>
      <c r="AP1298" s="64"/>
      <c r="AQ1298" s="64"/>
      <c r="AR1298" s="693"/>
      <c r="XFA1298" s="693"/>
    </row>
    <row r="1299" spans="1:44 16381:16381" s="694" customFormat="1" ht="14.1" customHeight="1" x14ac:dyDescent="0.15">
      <c r="A1299" s="134" t="s">
        <v>4660</v>
      </c>
      <c r="B1299" s="135" t="s">
        <v>4165</v>
      </c>
      <c r="C1299" s="199">
        <f t="shared" si="287"/>
        <v>0</v>
      </c>
      <c r="D1299" s="203">
        <f t="shared" si="288"/>
        <v>0</v>
      </c>
      <c r="E1299" s="78"/>
      <c r="F1299" s="78"/>
      <c r="G1299" s="78"/>
      <c r="H1299" s="79"/>
      <c r="I1299" s="79"/>
      <c r="J1299" s="79"/>
      <c r="K1299" s="79"/>
      <c r="L1299" s="79"/>
      <c r="M1299" s="79"/>
      <c r="N1299" s="79"/>
      <c r="O1299" s="79"/>
      <c r="P1299" s="79"/>
      <c r="Q1299" s="79"/>
      <c r="R1299" s="79"/>
      <c r="S1299" s="79"/>
      <c r="T1299" s="79"/>
      <c r="U1299" s="79"/>
      <c r="V1299" s="79"/>
      <c r="W1299" s="79"/>
      <c r="X1299" s="79"/>
      <c r="Y1299" s="79"/>
      <c r="Z1299" s="79"/>
      <c r="AA1299" s="78"/>
      <c r="AB1299" s="78"/>
      <c r="AC1299" s="78"/>
      <c r="AD1299" s="78"/>
      <c r="AE1299" s="78"/>
      <c r="AF1299" s="78"/>
      <c r="AG1299" s="78"/>
      <c r="AH1299" s="78"/>
      <c r="AI1299" s="78"/>
      <c r="AJ1299" s="78"/>
      <c r="AK1299" s="645">
        <v>14170</v>
      </c>
      <c r="AL1299" s="651">
        <f t="shared" si="289"/>
        <v>0</v>
      </c>
      <c r="AM1299" s="64"/>
      <c r="AN1299" s="64"/>
      <c r="AO1299" s="64"/>
      <c r="AP1299" s="64"/>
      <c r="AQ1299" s="64"/>
      <c r="AR1299" s="693"/>
      <c r="XFA1299" s="693"/>
    </row>
    <row r="1300" spans="1:44 16381:16381" s="694" customFormat="1" ht="14.1" customHeight="1" x14ac:dyDescent="0.15">
      <c r="A1300" s="134" t="s">
        <v>4661</v>
      </c>
      <c r="B1300" s="135" t="s">
        <v>4166</v>
      </c>
      <c r="C1300" s="199">
        <f t="shared" si="287"/>
        <v>0</v>
      </c>
      <c r="D1300" s="203">
        <f t="shared" si="288"/>
        <v>0</v>
      </c>
      <c r="E1300" s="78"/>
      <c r="F1300" s="78"/>
      <c r="G1300" s="78"/>
      <c r="H1300" s="79"/>
      <c r="I1300" s="79"/>
      <c r="J1300" s="79"/>
      <c r="K1300" s="79"/>
      <c r="L1300" s="79"/>
      <c r="M1300" s="79"/>
      <c r="N1300" s="79"/>
      <c r="O1300" s="79"/>
      <c r="P1300" s="79"/>
      <c r="Q1300" s="79"/>
      <c r="R1300" s="79"/>
      <c r="S1300" s="79"/>
      <c r="T1300" s="79"/>
      <c r="U1300" s="79"/>
      <c r="V1300" s="79"/>
      <c r="W1300" s="79"/>
      <c r="X1300" s="79"/>
      <c r="Y1300" s="79"/>
      <c r="Z1300" s="79"/>
      <c r="AA1300" s="78"/>
      <c r="AB1300" s="78"/>
      <c r="AC1300" s="78"/>
      <c r="AD1300" s="78"/>
      <c r="AE1300" s="78"/>
      <c r="AF1300" s="78"/>
      <c r="AG1300" s="78"/>
      <c r="AH1300" s="78"/>
      <c r="AI1300" s="78"/>
      <c r="AJ1300" s="78"/>
      <c r="AK1300" s="645">
        <v>10950</v>
      </c>
      <c r="AL1300" s="651">
        <f t="shared" si="289"/>
        <v>0</v>
      </c>
      <c r="AM1300" s="64"/>
      <c r="AN1300" s="64"/>
      <c r="AO1300" s="64"/>
      <c r="AP1300" s="64"/>
      <c r="AQ1300" s="64"/>
      <c r="AR1300" s="693"/>
      <c r="XFA1300" s="693"/>
    </row>
    <row r="1301" spans="1:44 16381:16381" s="694" customFormat="1" ht="14.1" customHeight="1" x14ac:dyDescent="0.15">
      <c r="A1301" s="134" t="s">
        <v>4662</v>
      </c>
      <c r="B1301" s="135" t="s">
        <v>4167</v>
      </c>
      <c r="C1301" s="199">
        <f t="shared" si="287"/>
        <v>0</v>
      </c>
      <c r="D1301" s="203">
        <f t="shared" si="288"/>
        <v>0</v>
      </c>
      <c r="E1301" s="78"/>
      <c r="F1301" s="78"/>
      <c r="G1301" s="78"/>
      <c r="H1301" s="79"/>
      <c r="I1301" s="79"/>
      <c r="J1301" s="79"/>
      <c r="K1301" s="79"/>
      <c r="L1301" s="79"/>
      <c r="M1301" s="79"/>
      <c r="N1301" s="79"/>
      <c r="O1301" s="79"/>
      <c r="P1301" s="79"/>
      <c r="Q1301" s="79"/>
      <c r="R1301" s="79"/>
      <c r="S1301" s="79"/>
      <c r="T1301" s="79"/>
      <c r="U1301" s="79"/>
      <c r="V1301" s="79"/>
      <c r="W1301" s="79"/>
      <c r="X1301" s="79"/>
      <c r="Y1301" s="79"/>
      <c r="Z1301" s="79"/>
      <c r="AA1301" s="78"/>
      <c r="AB1301" s="78"/>
      <c r="AC1301" s="78"/>
      <c r="AD1301" s="78"/>
      <c r="AE1301" s="78"/>
      <c r="AF1301" s="78"/>
      <c r="AG1301" s="78"/>
      <c r="AH1301" s="78"/>
      <c r="AI1301" s="78"/>
      <c r="AJ1301" s="78"/>
      <c r="AK1301" s="645">
        <v>28420</v>
      </c>
      <c r="AL1301" s="651">
        <f t="shared" si="289"/>
        <v>0</v>
      </c>
      <c r="AM1301" s="64"/>
      <c r="AN1301" s="64"/>
      <c r="AO1301" s="64"/>
      <c r="AP1301" s="64"/>
      <c r="AQ1301" s="64"/>
      <c r="AR1301" s="693"/>
      <c r="XFA1301" s="693"/>
    </row>
    <row r="1302" spans="1:44 16381:16381" s="694" customFormat="1" ht="14.1" customHeight="1" x14ac:dyDescent="0.15">
      <c r="A1302" s="134" t="s">
        <v>4663</v>
      </c>
      <c r="B1302" s="135" t="s">
        <v>4168</v>
      </c>
      <c r="C1302" s="199">
        <f t="shared" si="287"/>
        <v>0</v>
      </c>
      <c r="D1302" s="203">
        <f t="shared" si="288"/>
        <v>0</v>
      </c>
      <c r="E1302" s="78"/>
      <c r="F1302" s="78"/>
      <c r="G1302" s="78"/>
      <c r="H1302" s="79"/>
      <c r="I1302" s="79"/>
      <c r="J1302" s="79"/>
      <c r="K1302" s="79"/>
      <c r="L1302" s="79"/>
      <c r="M1302" s="79"/>
      <c r="N1302" s="79"/>
      <c r="O1302" s="79"/>
      <c r="P1302" s="79"/>
      <c r="Q1302" s="79"/>
      <c r="R1302" s="79"/>
      <c r="S1302" s="79"/>
      <c r="T1302" s="79"/>
      <c r="U1302" s="79"/>
      <c r="V1302" s="79"/>
      <c r="W1302" s="79"/>
      <c r="X1302" s="79"/>
      <c r="Y1302" s="79"/>
      <c r="Z1302" s="79"/>
      <c r="AA1302" s="78"/>
      <c r="AB1302" s="78"/>
      <c r="AC1302" s="78"/>
      <c r="AD1302" s="78"/>
      <c r="AE1302" s="78"/>
      <c r="AF1302" s="78"/>
      <c r="AG1302" s="78"/>
      <c r="AH1302" s="78"/>
      <c r="AI1302" s="78"/>
      <c r="AJ1302" s="78"/>
      <c r="AK1302" s="645">
        <v>12860</v>
      </c>
      <c r="AL1302" s="651">
        <f t="shared" si="289"/>
        <v>0</v>
      </c>
      <c r="AM1302" s="64"/>
      <c r="AN1302" s="64"/>
      <c r="AO1302" s="64"/>
      <c r="AP1302" s="64"/>
      <c r="AQ1302" s="64"/>
      <c r="AR1302" s="693"/>
      <c r="XFA1302" s="693"/>
    </row>
    <row r="1303" spans="1:44 16381:16381" s="694" customFormat="1" ht="14.1" customHeight="1" x14ac:dyDescent="0.15">
      <c r="A1303" s="134" t="s">
        <v>4664</v>
      </c>
      <c r="B1303" s="135" t="s">
        <v>4169</v>
      </c>
      <c r="C1303" s="199">
        <f t="shared" ref="C1303:C1328" si="290">SUM(D1303+G1303)</f>
        <v>0</v>
      </c>
      <c r="D1303" s="203">
        <f t="shared" ref="D1303:D1329" si="291">SUM(E1303:F1303)</f>
        <v>0</v>
      </c>
      <c r="E1303" s="78"/>
      <c r="F1303" s="78"/>
      <c r="G1303" s="78"/>
      <c r="H1303" s="79"/>
      <c r="I1303" s="79"/>
      <c r="J1303" s="79"/>
      <c r="K1303" s="79"/>
      <c r="L1303" s="79"/>
      <c r="M1303" s="79"/>
      <c r="N1303" s="79"/>
      <c r="O1303" s="79"/>
      <c r="P1303" s="79"/>
      <c r="Q1303" s="79"/>
      <c r="R1303" s="79"/>
      <c r="S1303" s="79"/>
      <c r="T1303" s="79"/>
      <c r="U1303" s="79"/>
      <c r="V1303" s="79"/>
      <c r="W1303" s="79"/>
      <c r="X1303" s="79"/>
      <c r="Y1303" s="79"/>
      <c r="Z1303" s="79"/>
      <c r="AA1303" s="78"/>
      <c r="AB1303" s="78"/>
      <c r="AC1303" s="78"/>
      <c r="AD1303" s="78"/>
      <c r="AE1303" s="78"/>
      <c r="AF1303" s="78"/>
      <c r="AG1303" s="78"/>
      <c r="AH1303" s="78"/>
      <c r="AI1303" s="78"/>
      <c r="AJ1303" s="78"/>
      <c r="AK1303" s="645">
        <v>15340</v>
      </c>
      <c r="AL1303" s="651">
        <f t="shared" si="289"/>
        <v>0</v>
      </c>
      <c r="AM1303" s="64"/>
      <c r="AN1303" s="64"/>
      <c r="AO1303" s="64"/>
      <c r="AP1303" s="64"/>
      <c r="AQ1303" s="64"/>
      <c r="AR1303" s="693"/>
      <c r="XFA1303" s="693"/>
    </row>
    <row r="1304" spans="1:44 16381:16381" s="694" customFormat="1" ht="14.1" customHeight="1" x14ac:dyDescent="0.15">
      <c r="A1304" s="134" t="s">
        <v>4665</v>
      </c>
      <c r="B1304" s="135" t="s">
        <v>4170</v>
      </c>
      <c r="C1304" s="199">
        <f t="shared" si="290"/>
        <v>0</v>
      </c>
      <c r="D1304" s="203">
        <f t="shared" si="291"/>
        <v>0</v>
      </c>
      <c r="E1304" s="78"/>
      <c r="F1304" s="78"/>
      <c r="G1304" s="78"/>
      <c r="H1304" s="79"/>
      <c r="I1304" s="79"/>
      <c r="J1304" s="79"/>
      <c r="K1304" s="79"/>
      <c r="L1304" s="79"/>
      <c r="M1304" s="79"/>
      <c r="N1304" s="79"/>
      <c r="O1304" s="79"/>
      <c r="P1304" s="79"/>
      <c r="Q1304" s="79"/>
      <c r="R1304" s="79"/>
      <c r="S1304" s="79"/>
      <c r="T1304" s="79"/>
      <c r="U1304" s="79"/>
      <c r="V1304" s="79"/>
      <c r="W1304" s="79"/>
      <c r="X1304" s="79"/>
      <c r="Y1304" s="79"/>
      <c r="Z1304" s="79"/>
      <c r="AA1304" s="78"/>
      <c r="AB1304" s="78"/>
      <c r="AC1304" s="78"/>
      <c r="AD1304" s="78"/>
      <c r="AE1304" s="78"/>
      <c r="AF1304" s="78"/>
      <c r="AG1304" s="78"/>
      <c r="AH1304" s="78"/>
      <c r="AI1304" s="78"/>
      <c r="AJ1304" s="78"/>
      <c r="AK1304" s="645">
        <v>23560</v>
      </c>
      <c r="AL1304" s="651">
        <f t="shared" si="289"/>
        <v>0</v>
      </c>
      <c r="AM1304" s="64"/>
      <c r="AN1304" s="64"/>
      <c r="AO1304" s="64"/>
      <c r="AP1304" s="64"/>
      <c r="AQ1304" s="64"/>
      <c r="AR1304" s="693"/>
      <c r="XFA1304" s="693"/>
    </row>
    <row r="1305" spans="1:44 16381:16381" s="694" customFormat="1" ht="14.1" customHeight="1" x14ac:dyDescent="0.15">
      <c r="A1305" s="134" t="s">
        <v>4666</v>
      </c>
      <c r="B1305" s="135" t="s">
        <v>4171</v>
      </c>
      <c r="C1305" s="199">
        <f t="shared" si="290"/>
        <v>0</v>
      </c>
      <c r="D1305" s="203">
        <f t="shared" si="291"/>
        <v>0</v>
      </c>
      <c r="E1305" s="78"/>
      <c r="F1305" s="78"/>
      <c r="G1305" s="78"/>
      <c r="H1305" s="79"/>
      <c r="I1305" s="79"/>
      <c r="J1305" s="79"/>
      <c r="K1305" s="79"/>
      <c r="L1305" s="79"/>
      <c r="M1305" s="79"/>
      <c r="N1305" s="79"/>
      <c r="O1305" s="79"/>
      <c r="P1305" s="79"/>
      <c r="Q1305" s="79"/>
      <c r="R1305" s="79"/>
      <c r="S1305" s="79"/>
      <c r="T1305" s="79"/>
      <c r="U1305" s="79"/>
      <c r="V1305" s="79"/>
      <c r="W1305" s="79"/>
      <c r="X1305" s="79"/>
      <c r="Y1305" s="79"/>
      <c r="Z1305" s="79"/>
      <c r="AA1305" s="78"/>
      <c r="AB1305" s="78"/>
      <c r="AC1305" s="78"/>
      <c r="AD1305" s="78"/>
      <c r="AE1305" s="78"/>
      <c r="AF1305" s="78"/>
      <c r="AG1305" s="78"/>
      <c r="AH1305" s="78"/>
      <c r="AI1305" s="78"/>
      <c r="AJ1305" s="78"/>
      <c r="AK1305" s="645">
        <v>11580</v>
      </c>
      <c r="AL1305" s="651">
        <f t="shared" si="289"/>
        <v>0</v>
      </c>
      <c r="AM1305" s="64"/>
      <c r="AN1305" s="64"/>
      <c r="AO1305" s="64"/>
      <c r="AP1305" s="64"/>
      <c r="AQ1305" s="64"/>
      <c r="AR1305" s="693"/>
      <c r="XFA1305" s="693"/>
    </row>
    <row r="1306" spans="1:44 16381:16381" s="694" customFormat="1" ht="14.1" customHeight="1" x14ac:dyDescent="0.15">
      <c r="A1306" s="134" t="s">
        <v>4667</v>
      </c>
      <c r="B1306" s="135" t="s">
        <v>4172</v>
      </c>
      <c r="C1306" s="199">
        <f t="shared" si="290"/>
        <v>0</v>
      </c>
      <c r="D1306" s="203">
        <f t="shared" si="291"/>
        <v>0</v>
      </c>
      <c r="E1306" s="78"/>
      <c r="F1306" s="78"/>
      <c r="G1306" s="78"/>
      <c r="H1306" s="79"/>
      <c r="I1306" s="79"/>
      <c r="J1306" s="79"/>
      <c r="K1306" s="79"/>
      <c r="L1306" s="79"/>
      <c r="M1306" s="79"/>
      <c r="N1306" s="79"/>
      <c r="O1306" s="79"/>
      <c r="P1306" s="79"/>
      <c r="Q1306" s="79"/>
      <c r="R1306" s="79"/>
      <c r="S1306" s="79"/>
      <c r="T1306" s="79"/>
      <c r="U1306" s="79"/>
      <c r="V1306" s="79"/>
      <c r="W1306" s="79"/>
      <c r="X1306" s="79"/>
      <c r="Y1306" s="79"/>
      <c r="Z1306" s="79"/>
      <c r="AA1306" s="78"/>
      <c r="AB1306" s="78"/>
      <c r="AC1306" s="78"/>
      <c r="AD1306" s="78"/>
      <c r="AE1306" s="78"/>
      <c r="AF1306" s="78"/>
      <c r="AG1306" s="78"/>
      <c r="AH1306" s="78"/>
      <c r="AI1306" s="78"/>
      <c r="AJ1306" s="78"/>
      <c r="AK1306" s="645">
        <v>15390</v>
      </c>
      <c r="AL1306" s="651">
        <f t="shared" si="289"/>
        <v>0</v>
      </c>
      <c r="AM1306" s="64"/>
      <c r="AN1306" s="64"/>
      <c r="AO1306" s="64"/>
      <c r="AP1306" s="64"/>
      <c r="AQ1306" s="64"/>
      <c r="AR1306" s="693"/>
      <c r="XFA1306" s="693"/>
    </row>
    <row r="1307" spans="1:44 16381:16381" s="694" customFormat="1" ht="14.1" customHeight="1" x14ac:dyDescent="0.15">
      <c r="A1307" s="134" t="s">
        <v>4668</v>
      </c>
      <c r="B1307" s="135" t="s">
        <v>4173</v>
      </c>
      <c r="C1307" s="199">
        <f t="shared" si="290"/>
        <v>0</v>
      </c>
      <c r="D1307" s="203">
        <f t="shared" si="291"/>
        <v>0</v>
      </c>
      <c r="E1307" s="78"/>
      <c r="F1307" s="78"/>
      <c r="G1307" s="78"/>
      <c r="H1307" s="79"/>
      <c r="I1307" s="79"/>
      <c r="J1307" s="79"/>
      <c r="K1307" s="79"/>
      <c r="L1307" s="79"/>
      <c r="M1307" s="79"/>
      <c r="N1307" s="79"/>
      <c r="O1307" s="79"/>
      <c r="P1307" s="79"/>
      <c r="Q1307" s="79"/>
      <c r="R1307" s="79"/>
      <c r="S1307" s="79"/>
      <c r="T1307" s="79"/>
      <c r="U1307" s="79"/>
      <c r="V1307" s="79"/>
      <c r="W1307" s="79"/>
      <c r="X1307" s="79"/>
      <c r="Y1307" s="79"/>
      <c r="Z1307" s="79"/>
      <c r="AA1307" s="78"/>
      <c r="AB1307" s="78"/>
      <c r="AC1307" s="78"/>
      <c r="AD1307" s="78"/>
      <c r="AE1307" s="78"/>
      <c r="AF1307" s="78"/>
      <c r="AG1307" s="78"/>
      <c r="AH1307" s="78"/>
      <c r="AI1307" s="78"/>
      <c r="AJ1307" s="78"/>
      <c r="AK1307" s="645">
        <v>8140</v>
      </c>
      <c r="AL1307" s="651">
        <f t="shared" si="289"/>
        <v>0</v>
      </c>
      <c r="AM1307" s="64"/>
      <c r="AN1307" s="64"/>
      <c r="AO1307" s="64"/>
      <c r="AP1307" s="64"/>
      <c r="AQ1307" s="64"/>
      <c r="AR1307" s="693"/>
      <c r="XFA1307" s="693"/>
    </row>
    <row r="1308" spans="1:44 16381:16381" s="694" customFormat="1" ht="14.1" customHeight="1" x14ac:dyDescent="0.15">
      <c r="A1308" s="134" t="s">
        <v>4669</v>
      </c>
      <c r="B1308" s="135" t="s">
        <v>4174</v>
      </c>
      <c r="C1308" s="199">
        <f t="shared" si="290"/>
        <v>0</v>
      </c>
      <c r="D1308" s="203">
        <f t="shared" si="291"/>
        <v>0</v>
      </c>
      <c r="E1308" s="78"/>
      <c r="F1308" s="78"/>
      <c r="G1308" s="78"/>
      <c r="H1308" s="79"/>
      <c r="I1308" s="79"/>
      <c r="J1308" s="79"/>
      <c r="K1308" s="79"/>
      <c r="L1308" s="79"/>
      <c r="M1308" s="79"/>
      <c r="N1308" s="79"/>
      <c r="O1308" s="79"/>
      <c r="P1308" s="79"/>
      <c r="Q1308" s="79"/>
      <c r="R1308" s="79"/>
      <c r="S1308" s="79"/>
      <c r="T1308" s="79"/>
      <c r="U1308" s="79"/>
      <c r="V1308" s="79"/>
      <c r="W1308" s="79"/>
      <c r="X1308" s="79"/>
      <c r="Y1308" s="79"/>
      <c r="Z1308" s="79"/>
      <c r="AA1308" s="78"/>
      <c r="AB1308" s="78"/>
      <c r="AC1308" s="78"/>
      <c r="AD1308" s="78"/>
      <c r="AE1308" s="78"/>
      <c r="AF1308" s="78"/>
      <c r="AG1308" s="78"/>
      <c r="AH1308" s="78"/>
      <c r="AI1308" s="78"/>
      <c r="AJ1308" s="78"/>
      <c r="AK1308" s="645">
        <v>8140</v>
      </c>
      <c r="AL1308" s="651">
        <f t="shared" si="289"/>
        <v>0</v>
      </c>
      <c r="AM1308" s="64"/>
      <c r="AN1308" s="64"/>
      <c r="AO1308" s="64"/>
      <c r="AP1308" s="64"/>
      <c r="AQ1308" s="64"/>
      <c r="AR1308" s="693"/>
      <c r="XFA1308" s="693"/>
    </row>
    <row r="1309" spans="1:44 16381:16381" s="694" customFormat="1" ht="14.1" customHeight="1" x14ac:dyDescent="0.15">
      <c r="A1309" s="134" t="s">
        <v>4670</v>
      </c>
      <c r="B1309" s="135" t="s">
        <v>4175</v>
      </c>
      <c r="C1309" s="199">
        <f t="shared" si="290"/>
        <v>0</v>
      </c>
      <c r="D1309" s="203">
        <f t="shared" si="291"/>
        <v>0</v>
      </c>
      <c r="E1309" s="78"/>
      <c r="F1309" s="78"/>
      <c r="G1309" s="78"/>
      <c r="H1309" s="79"/>
      <c r="I1309" s="79"/>
      <c r="J1309" s="79"/>
      <c r="K1309" s="79"/>
      <c r="L1309" s="79"/>
      <c r="M1309" s="79"/>
      <c r="N1309" s="79"/>
      <c r="O1309" s="79"/>
      <c r="P1309" s="79"/>
      <c r="Q1309" s="79"/>
      <c r="R1309" s="79"/>
      <c r="S1309" s="79"/>
      <c r="T1309" s="79"/>
      <c r="U1309" s="79"/>
      <c r="V1309" s="79"/>
      <c r="W1309" s="79"/>
      <c r="X1309" s="79"/>
      <c r="Y1309" s="79"/>
      <c r="Z1309" s="79"/>
      <c r="AA1309" s="78"/>
      <c r="AB1309" s="78"/>
      <c r="AC1309" s="78"/>
      <c r="AD1309" s="78"/>
      <c r="AE1309" s="78"/>
      <c r="AF1309" s="78"/>
      <c r="AG1309" s="78"/>
      <c r="AH1309" s="78"/>
      <c r="AI1309" s="78"/>
      <c r="AJ1309" s="78"/>
      <c r="AK1309" s="645">
        <v>12260</v>
      </c>
      <c r="AL1309" s="651">
        <f t="shared" si="289"/>
        <v>0</v>
      </c>
      <c r="AM1309" s="64"/>
      <c r="AN1309" s="64"/>
      <c r="AO1309" s="64"/>
      <c r="AP1309" s="64"/>
      <c r="AQ1309" s="64"/>
      <c r="AR1309" s="693"/>
      <c r="XFA1309" s="693"/>
    </row>
    <row r="1310" spans="1:44 16381:16381" s="694" customFormat="1" ht="14.1" customHeight="1" x14ac:dyDescent="0.15">
      <c r="A1310" s="134" t="s">
        <v>4671</v>
      </c>
      <c r="B1310" s="135" t="s">
        <v>4176</v>
      </c>
      <c r="C1310" s="199">
        <f t="shared" si="290"/>
        <v>0</v>
      </c>
      <c r="D1310" s="203">
        <f t="shared" si="291"/>
        <v>0</v>
      </c>
      <c r="E1310" s="78"/>
      <c r="F1310" s="78"/>
      <c r="G1310" s="78"/>
      <c r="H1310" s="79"/>
      <c r="I1310" s="79"/>
      <c r="J1310" s="79"/>
      <c r="K1310" s="79"/>
      <c r="L1310" s="79"/>
      <c r="M1310" s="79"/>
      <c r="N1310" s="79"/>
      <c r="O1310" s="79"/>
      <c r="P1310" s="79"/>
      <c r="Q1310" s="79"/>
      <c r="R1310" s="79"/>
      <c r="S1310" s="79"/>
      <c r="T1310" s="79"/>
      <c r="U1310" s="79"/>
      <c r="V1310" s="79"/>
      <c r="W1310" s="79"/>
      <c r="X1310" s="79"/>
      <c r="Y1310" s="79"/>
      <c r="Z1310" s="79"/>
      <c r="AA1310" s="78"/>
      <c r="AB1310" s="78"/>
      <c r="AC1310" s="78"/>
      <c r="AD1310" s="78"/>
      <c r="AE1310" s="78"/>
      <c r="AF1310" s="78"/>
      <c r="AG1310" s="78"/>
      <c r="AH1310" s="78"/>
      <c r="AI1310" s="78"/>
      <c r="AJ1310" s="78"/>
      <c r="AK1310" s="645">
        <v>11580</v>
      </c>
      <c r="AL1310" s="651">
        <f t="shared" si="289"/>
        <v>0</v>
      </c>
      <c r="AM1310" s="64"/>
      <c r="AN1310" s="64"/>
      <c r="AO1310" s="64"/>
      <c r="AP1310" s="64"/>
      <c r="AQ1310" s="64"/>
      <c r="AR1310" s="693"/>
      <c r="XFA1310" s="693"/>
    </row>
    <row r="1311" spans="1:44 16381:16381" s="694" customFormat="1" ht="14.1" customHeight="1" x14ac:dyDescent="0.15">
      <c r="A1311" s="134" t="s">
        <v>4672</v>
      </c>
      <c r="B1311" s="135" t="s">
        <v>4177</v>
      </c>
      <c r="C1311" s="199">
        <f t="shared" si="290"/>
        <v>0</v>
      </c>
      <c r="D1311" s="203">
        <f t="shared" si="291"/>
        <v>0</v>
      </c>
      <c r="E1311" s="78"/>
      <c r="F1311" s="78"/>
      <c r="G1311" s="78"/>
      <c r="H1311" s="79"/>
      <c r="I1311" s="79"/>
      <c r="J1311" s="79"/>
      <c r="K1311" s="79"/>
      <c r="L1311" s="79"/>
      <c r="M1311" s="79"/>
      <c r="N1311" s="79"/>
      <c r="O1311" s="79"/>
      <c r="P1311" s="79"/>
      <c r="Q1311" s="79"/>
      <c r="R1311" s="79"/>
      <c r="S1311" s="79"/>
      <c r="T1311" s="79"/>
      <c r="U1311" s="79"/>
      <c r="V1311" s="79"/>
      <c r="W1311" s="79"/>
      <c r="X1311" s="79"/>
      <c r="Y1311" s="79"/>
      <c r="Z1311" s="79"/>
      <c r="AA1311" s="78"/>
      <c r="AB1311" s="78"/>
      <c r="AC1311" s="78"/>
      <c r="AD1311" s="78"/>
      <c r="AE1311" s="78"/>
      <c r="AF1311" s="78"/>
      <c r="AG1311" s="78"/>
      <c r="AH1311" s="78"/>
      <c r="AI1311" s="78"/>
      <c r="AJ1311" s="78"/>
      <c r="AK1311" s="645">
        <v>23140</v>
      </c>
      <c r="AL1311" s="651">
        <f t="shared" si="289"/>
        <v>0</v>
      </c>
      <c r="AM1311" s="64"/>
      <c r="AN1311" s="64"/>
      <c r="AO1311" s="64"/>
      <c r="AP1311" s="64"/>
      <c r="AQ1311" s="64"/>
      <c r="AR1311" s="693"/>
      <c r="XFA1311" s="693"/>
    </row>
    <row r="1312" spans="1:44 16381:16381" s="694" customFormat="1" ht="14.1" customHeight="1" x14ac:dyDescent="0.15">
      <c r="A1312" s="134" t="s">
        <v>4673</v>
      </c>
      <c r="B1312" s="135" t="s">
        <v>4178</v>
      </c>
      <c r="C1312" s="199">
        <f t="shared" si="290"/>
        <v>0</v>
      </c>
      <c r="D1312" s="203">
        <f t="shared" si="291"/>
        <v>0</v>
      </c>
      <c r="E1312" s="78"/>
      <c r="F1312" s="78"/>
      <c r="G1312" s="78"/>
      <c r="H1312" s="79"/>
      <c r="I1312" s="79"/>
      <c r="J1312" s="79"/>
      <c r="K1312" s="79"/>
      <c r="L1312" s="79"/>
      <c r="M1312" s="79"/>
      <c r="N1312" s="79"/>
      <c r="O1312" s="79"/>
      <c r="P1312" s="79"/>
      <c r="Q1312" s="79"/>
      <c r="R1312" s="79"/>
      <c r="S1312" s="79"/>
      <c r="T1312" s="79"/>
      <c r="U1312" s="79"/>
      <c r="V1312" s="79"/>
      <c r="W1312" s="79"/>
      <c r="X1312" s="79"/>
      <c r="Y1312" s="79"/>
      <c r="Z1312" s="79"/>
      <c r="AA1312" s="78"/>
      <c r="AB1312" s="78"/>
      <c r="AC1312" s="78"/>
      <c r="AD1312" s="78"/>
      <c r="AE1312" s="78"/>
      <c r="AF1312" s="78"/>
      <c r="AG1312" s="78"/>
      <c r="AH1312" s="78"/>
      <c r="AI1312" s="78"/>
      <c r="AJ1312" s="78"/>
      <c r="AK1312" s="645">
        <v>8140</v>
      </c>
      <c r="AL1312" s="651">
        <f t="shared" si="289"/>
        <v>0</v>
      </c>
      <c r="AM1312" s="64"/>
      <c r="AN1312" s="64"/>
      <c r="AO1312" s="64"/>
      <c r="AP1312" s="64"/>
      <c r="AQ1312" s="64"/>
      <c r="AR1312" s="693"/>
      <c r="XFA1312" s="693"/>
    </row>
    <row r="1313" spans="1:44 16381:16381" s="694" customFormat="1" ht="14.1" customHeight="1" x14ac:dyDescent="0.15">
      <c r="A1313" s="134" t="s">
        <v>4674</v>
      </c>
      <c r="B1313" s="135" t="s">
        <v>4179</v>
      </c>
      <c r="C1313" s="199">
        <f t="shared" si="290"/>
        <v>0</v>
      </c>
      <c r="D1313" s="203">
        <f t="shared" si="291"/>
        <v>0</v>
      </c>
      <c r="E1313" s="78"/>
      <c r="F1313" s="78"/>
      <c r="G1313" s="78"/>
      <c r="H1313" s="79"/>
      <c r="I1313" s="79"/>
      <c r="J1313" s="79"/>
      <c r="K1313" s="79"/>
      <c r="L1313" s="79"/>
      <c r="M1313" s="79"/>
      <c r="N1313" s="79"/>
      <c r="O1313" s="79"/>
      <c r="P1313" s="79"/>
      <c r="Q1313" s="79"/>
      <c r="R1313" s="79"/>
      <c r="S1313" s="79"/>
      <c r="T1313" s="79"/>
      <c r="U1313" s="79"/>
      <c r="V1313" s="79"/>
      <c r="W1313" s="79"/>
      <c r="X1313" s="79"/>
      <c r="Y1313" s="79"/>
      <c r="Z1313" s="79"/>
      <c r="AA1313" s="78"/>
      <c r="AB1313" s="78"/>
      <c r="AC1313" s="78"/>
      <c r="AD1313" s="78"/>
      <c r="AE1313" s="78"/>
      <c r="AF1313" s="78"/>
      <c r="AG1313" s="78"/>
      <c r="AH1313" s="78"/>
      <c r="AI1313" s="78"/>
      <c r="AJ1313" s="78"/>
      <c r="AK1313" s="645">
        <v>11240</v>
      </c>
      <c r="AL1313" s="651">
        <f t="shared" si="289"/>
        <v>0</v>
      </c>
      <c r="AM1313" s="64"/>
      <c r="AN1313" s="64"/>
      <c r="AO1313" s="64"/>
      <c r="AP1313" s="64"/>
      <c r="AQ1313" s="64"/>
      <c r="AR1313" s="693"/>
      <c r="XFA1313" s="693"/>
    </row>
    <row r="1314" spans="1:44 16381:16381" s="694" customFormat="1" ht="14.1" customHeight="1" x14ac:dyDescent="0.15">
      <c r="A1314" s="134" t="s">
        <v>4675</v>
      </c>
      <c r="B1314" s="135" t="s">
        <v>4180</v>
      </c>
      <c r="C1314" s="199">
        <f t="shared" si="290"/>
        <v>0</v>
      </c>
      <c r="D1314" s="203">
        <f t="shared" si="291"/>
        <v>0</v>
      </c>
      <c r="E1314" s="78"/>
      <c r="F1314" s="78"/>
      <c r="G1314" s="78"/>
      <c r="H1314" s="79"/>
      <c r="I1314" s="79"/>
      <c r="J1314" s="79"/>
      <c r="K1314" s="79"/>
      <c r="L1314" s="79"/>
      <c r="M1314" s="79"/>
      <c r="N1314" s="79"/>
      <c r="O1314" s="79"/>
      <c r="P1314" s="79"/>
      <c r="Q1314" s="79"/>
      <c r="R1314" s="79"/>
      <c r="S1314" s="79"/>
      <c r="T1314" s="79"/>
      <c r="U1314" s="79"/>
      <c r="V1314" s="79"/>
      <c r="W1314" s="79"/>
      <c r="X1314" s="79"/>
      <c r="Y1314" s="79"/>
      <c r="Z1314" s="79"/>
      <c r="AA1314" s="78"/>
      <c r="AB1314" s="78"/>
      <c r="AC1314" s="78"/>
      <c r="AD1314" s="78"/>
      <c r="AE1314" s="78"/>
      <c r="AF1314" s="78"/>
      <c r="AG1314" s="78"/>
      <c r="AH1314" s="78"/>
      <c r="AI1314" s="78"/>
      <c r="AJ1314" s="78"/>
      <c r="AK1314" s="645">
        <v>19430</v>
      </c>
      <c r="AL1314" s="651">
        <f t="shared" si="289"/>
        <v>0</v>
      </c>
      <c r="AM1314" s="64"/>
      <c r="AN1314" s="64"/>
      <c r="AO1314" s="64"/>
      <c r="AP1314" s="64"/>
      <c r="AQ1314" s="64"/>
      <c r="AR1314" s="693"/>
      <c r="XFA1314" s="693"/>
    </row>
    <row r="1315" spans="1:44 16381:16381" s="694" customFormat="1" ht="14.1" customHeight="1" x14ac:dyDescent="0.15">
      <c r="A1315" s="134" t="s">
        <v>4676</v>
      </c>
      <c r="B1315" s="135" t="s">
        <v>4181</v>
      </c>
      <c r="C1315" s="199">
        <f t="shared" si="290"/>
        <v>0</v>
      </c>
      <c r="D1315" s="203">
        <f t="shared" si="291"/>
        <v>0</v>
      </c>
      <c r="E1315" s="78"/>
      <c r="F1315" s="78"/>
      <c r="G1315" s="78"/>
      <c r="H1315" s="79"/>
      <c r="I1315" s="79"/>
      <c r="J1315" s="79"/>
      <c r="K1315" s="79"/>
      <c r="L1315" s="79"/>
      <c r="M1315" s="79"/>
      <c r="N1315" s="79"/>
      <c r="O1315" s="79"/>
      <c r="P1315" s="79"/>
      <c r="Q1315" s="79"/>
      <c r="R1315" s="79"/>
      <c r="S1315" s="79"/>
      <c r="T1315" s="79"/>
      <c r="U1315" s="79"/>
      <c r="V1315" s="79"/>
      <c r="W1315" s="79"/>
      <c r="X1315" s="79"/>
      <c r="Y1315" s="79"/>
      <c r="Z1315" s="79"/>
      <c r="AA1315" s="78"/>
      <c r="AB1315" s="78"/>
      <c r="AC1315" s="78"/>
      <c r="AD1315" s="78"/>
      <c r="AE1315" s="78"/>
      <c r="AF1315" s="78"/>
      <c r="AG1315" s="78"/>
      <c r="AH1315" s="78"/>
      <c r="AI1315" s="78"/>
      <c r="AJ1315" s="78"/>
      <c r="AK1315" s="645">
        <v>15820</v>
      </c>
      <c r="AL1315" s="651">
        <f t="shared" si="289"/>
        <v>0</v>
      </c>
      <c r="AM1315" s="64"/>
      <c r="AN1315" s="64"/>
      <c r="AO1315" s="64"/>
      <c r="AP1315" s="64"/>
      <c r="AQ1315" s="64"/>
      <c r="AR1315" s="693"/>
      <c r="XFA1315" s="693"/>
    </row>
    <row r="1316" spans="1:44 16381:16381" s="694" customFormat="1" ht="14.1" customHeight="1" x14ac:dyDescent="0.15">
      <c r="A1316" s="134">
        <v>1103000</v>
      </c>
      <c r="B1316" s="135" t="s">
        <v>2111</v>
      </c>
      <c r="C1316" s="199">
        <f t="shared" si="290"/>
        <v>0</v>
      </c>
      <c r="D1316" s="203">
        <f t="shared" si="291"/>
        <v>0</v>
      </c>
      <c r="E1316" s="78"/>
      <c r="F1316" s="78"/>
      <c r="G1316" s="78"/>
      <c r="H1316" s="79"/>
      <c r="I1316" s="79"/>
      <c r="J1316" s="79"/>
      <c r="K1316" s="79"/>
      <c r="L1316" s="79"/>
      <c r="M1316" s="79"/>
      <c r="N1316" s="79"/>
      <c r="O1316" s="79"/>
      <c r="P1316" s="79"/>
      <c r="Q1316" s="79"/>
      <c r="R1316" s="79"/>
      <c r="S1316" s="79"/>
      <c r="T1316" s="79"/>
      <c r="U1316" s="79"/>
      <c r="V1316" s="79"/>
      <c r="W1316" s="79"/>
      <c r="X1316" s="79"/>
      <c r="Y1316" s="79"/>
      <c r="Z1316" s="79"/>
      <c r="AA1316" s="78"/>
      <c r="AB1316" s="78"/>
      <c r="AC1316" s="78"/>
      <c r="AD1316" s="78"/>
      <c r="AE1316" s="78"/>
      <c r="AF1316" s="78"/>
      <c r="AG1316" s="78"/>
      <c r="AH1316" s="78"/>
      <c r="AI1316" s="78"/>
      <c r="AJ1316" s="78"/>
      <c r="AK1316" s="102"/>
      <c r="AL1316" s="84"/>
      <c r="AM1316" s="64"/>
      <c r="AN1316" s="64"/>
      <c r="AO1316" s="64"/>
      <c r="AP1316" s="64"/>
      <c r="AQ1316" s="64"/>
      <c r="AR1316" s="693"/>
      <c r="XFA1316" s="693"/>
    </row>
    <row r="1317" spans="1:44 16381:16381" s="694" customFormat="1" ht="24.75" customHeight="1" x14ac:dyDescent="0.15">
      <c r="A1317" s="134">
        <v>1103100</v>
      </c>
      <c r="B1317" s="135" t="s">
        <v>1488</v>
      </c>
      <c r="C1317" s="202">
        <f t="shared" si="290"/>
        <v>0</v>
      </c>
      <c r="D1317" s="203">
        <f t="shared" si="291"/>
        <v>0</v>
      </c>
      <c r="E1317" s="78"/>
      <c r="F1317" s="78"/>
      <c r="G1317" s="78"/>
      <c r="H1317" s="79"/>
      <c r="I1317" s="79"/>
      <c r="J1317" s="79"/>
      <c r="K1317" s="79"/>
      <c r="L1317" s="79"/>
      <c r="M1317" s="79"/>
      <c r="N1317" s="79"/>
      <c r="O1317" s="79"/>
      <c r="P1317" s="79"/>
      <c r="Q1317" s="79"/>
      <c r="R1317" s="79"/>
      <c r="S1317" s="79"/>
      <c r="T1317" s="79"/>
      <c r="U1317" s="79"/>
      <c r="V1317" s="79"/>
      <c r="W1317" s="79"/>
      <c r="X1317" s="79"/>
      <c r="Y1317" s="79"/>
      <c r="Z1317" s="79"/>
      <c r="AA1317" s="78"/>
      <c r="AB1317" s="78"/>
      <c r="AC1317" s="78"/>
      <c r="AD1317" s="78"/>
      <c r="AE1317" s="78"/>
      <c r="AF1317" s="78"/>
      <c r="AG1317" s="78"/>
      <c r="AH1317" s="78"/>
      <c r="AI1317" s="78"/>
      <c r="AJ1317" s="78"/>
      <c r="AK1317" s="102"/>
      <c r="AL1317" s="84"/>
      <c r="AM1317" s="64"/>
      <c r="AN1317" s="64"/>
      <c r="AO1317" s="64"/>
      <c r="AP1317" s="64"/>
      <c r="AQ1317" s="64"/>
      <c r="AR1317" s="693"/>
      <c r="XFA1317" s="693"/>
    </row>
    <row r="1318" spans="1:44 16381:16381" s="694" customFormat="1" ht="14.1" customHeight="1" x14ac:dyDescent="0.15">
      <c r="A1318" s="134">
        <v>5099018</v>
      </c>
      <c r="B1318" s="135" t="s">
        <v>1438</v>
      </c>
      <c r="C1318" s="199">
        <f t="shared" si="290"/>
        <v>0</v>
      </c>
      <c r="D1318" s="203">
        <f t="shared" si="291"/>
        <v>0</v>
      </c>
      <c r="E1318" s="78"/>
      <c r="F1318" s="78"/>
      <c r="G1318" s="78"/>
      <c r="H1318" s="79"/>
      <c r="I1318" s="79"/>
      <c r="J1318" s="79"/>
      <c r="K1318" s="79"/>
      <c r="L1318" s="79"/>
      <c r="M1318" s="79"/>
      <c r="N1318" s="79"/>
      <c r="O1318" s="79"/>
      <c r="P1318" s="79"/>
      <c r="Q1318" s="79"/>
      <c r="R1318" s="79"/>
      <c r="S1318" s="79"/>
      <c r="T1318" s="79"/>
      <c r="U1318" s="79"/>
      <c r="V1318" s="79"/>
      <c r="W1318" s="79"/>
      <c r="X1318" s="79"/>
      <c r="Y1318" s="79"/>
      <c r="Z1318" s="79"/>
      <c r="AA1318" s="78"/>
      <c r="AB1318" s="78"/>
      <c r="AC1318" s="78"/>
      <c r="AD1318" s="78"/>
      <c r="AE1318" s="78"/>
      <c r="AF1318" s="78"/>
      <c r="AG1318" s="78"/>
      <c r="AH1318" s="78"/>
      <c r="AI1318" s="78"/>
      <c r="AJ1318" s="78"/>
      <c r="AK1318" s="102"/>
      <c r="AL1318" s="84"/>
      <c r="AM1318" s="64"/>
      <c r="AN1318" s="64"/>
      <c r="AO1318" s="64"/>
      <c r="AP1318" s="64"/>
      <c r="AQ1318" s="64"/>
      <c r="AR1318" s="693"/>
      <c r="XFA1318" s="693"/>
    </row>
    <row r="1319" spans="1:44 16381:16381" s="694" customFormat="1" ht="14.1" customHeight="1" x14ac:dyDescent="0.15">
      <c r="A1319" s="134">
        <v>5099019</v>
      </c>
      <c r="B1319" s="135" t="s">
        <v>1409</v>
      </c>
      <c r="C1319" s="199">
        <f t="shared" si="290"/>
        <v>0</v>
      </c>
      <c r="D1319" s="203">
        <f t="shared" si="291"/>
        <v>0</v>
      </c>
      <c r="E1319" s="78"/>
      <c r="F1319" s="78"/>
      <c r="G1319" s="78"/>
      <c r="H1319" s="79"/>
      <c r="I1319" s="79"/>
      <c r="J1319" s="79"/>
      <c r="K1319" s="79"/>
      <c r="L1319" s="79"/>
      <c r="M1319" s="79"/>
      <c r="N1319" s="79"/>
      <c r="O1319" s="79"/>
      <c r="P1319" s="79"/>
      <c r="Q1319" s="79"/>
      <c r="R1319" s="79"/>
      <c r="S1319" s="79"/>
      <c r="T1319" s="79"/>
      <c r="U1319" s="79"/>
      <c r="V1319" s="79"/>
      <c r="W1319" s="79"/>
      <c r="X1319" s="79"/>
      <c r="Y1319" s="79"/>
      <c r="Z1319" s="79"/>
      <c r="AA1319" s="78"/>
      <c r="AB1319" s="78"/>
      <c r="AC1319" s="78"/>
      <c r="AD1319" s="78"/>
      <c r="AE1319" s="78"/>
      <c r="AF1319" s="78"/>
      <c r="AG1319" s="78"/>
      <c r="AH1319" s="78"/>
      <c r="AI1319" s="78"/>
      <c r="AJ1319" s="78"/>
      <c r="AK1319" s="102"/>
      <c r="AL1319" s="84"/>
      <c r="AM1319" s="64"/>
      <c r="AN1319" s="64"/>
      <c r="AO1319" s="64"/>
      <c r="AP1319" s="64"/>
      <c r="AQ1319" s="64"/>
      <c r="AR1319" s="693"/>
      <c r="XFA1319" s="693"/>
    </row>
    <row r="1320" spans="1:44 16381:16381" s="694" customFormat="1" ht="14.1" customHeight="1" x14ac:dyDescent="0.15">
      <c r="A1320" s="134">
        <v>5099113</v>
      </c>
      <c r="B1320" s="135" t="s">
        <v>1015</v>
      </c>
      <c r="C1320" s="199">
        <f t="shared" si="290"/>
        <v>0</v>
      </c>
      <c r="D1320" s="203">
        <f t="shared" si="291"/>
        <v>0</v>
      </c>
      <c r="E1320" s="78"/>
      <c r="F1320" s="78"/>
      <c r="G1320" s="78"/>
      <c r="H1320" s="79"/>
      <c r="I1320" s="79"/>
      <c r="J1320" s="79"/>
      <c r="K1320" s="79"/>
      <c r="L1320" s="79"/>
      <c r="M1320" s="79"/>
      <c r="N1320" s="79"/>
      <c r="O1320" s="79"/>
      <c r="P1320" s="79"/>
      <c r="Q1320" s="79"/>
      <c r="R1320" s="79"/>
      <c r="S1320" s="79"/>
      <c r="T1320" s="79"/>
      <c r="U1320" s="79"/>
      <c r="V1320" s="79"/>
      <c r="W1320" s="79"/>
      <c r="X1320" s="79"/>
      <c r="Y1320" s="79"/>
      <c r="Z1320" s="79"/>
      <c r="AA1320" s="78"/>
      <c r="AB1320" s="78"/>
      <c r="AC1320" s="78"/>
      <c r="AD1320" s="78"/>
      <c r="AE1320" s="78"/>
      <c r="AF1320" s="78"/>
      <c r="AG1320" s="78"/>
      <c r="AH1320" s="78"/>
      <c r="AI1320" s="78"/>
      <c r="AJ1320" s="78"/>
      <c r="AK1320" s="102"/>
      <c r="AL1320" s="84"/>
      <c r="AM1320" s="64"/>
      <c r="AN1320" s="64"/>
      <c r="AO1320" s="64"/>
      <c r="AP1320" s="64"/>
      <c r="AQ1320" s="64"/>
      <c r="AR1320" s="693"/>
      <c r="XFA1320" s="693"/>
    </row>
    <row r="1321" spans="1:44 16381:16381" s="694" customFormat="1" ht="14.1" customHeight="1" x14ac:dyDescent="0.15">
      <c r="A1321" s="134">
        <v>5099112</v>
      </c>
      <c r="B1321" s="135" t="s">
        <v>1014</v>
      </c>
      <c r="C1321" s="199">
        <f t="shared" si="290"/>
        <v>0</v>
      </c>
      <c r="D1321" s="203">
        <f t="shared" si="291"/>
        <v>0</v>
      </c>
      <c r="E1321" s="78"/>
      <c r="F1321" s="78"/>
      <c r="G1321" s="78"/>
      <c r="H1321" s="79"/>
      <c r="I1321" s="79"/>
      <c r="J1321" s="79"/>
      <c r="K1321" s="79"/>
      <c r="L1321" s="79"/>
      <c r="M1321" s="79"/>
      <c r="N1321" s="79"/>
      <c r="O1321" s="79"/>
      <c r="P1321" s="79"/>
      <c r="Q1321" s="79"/>
      <c r="R1321" s="79"/>
      <c r="S1321" s="79"/>
      <c r="T1321" s="79"/>
      <c r="U1321" s="79"/>
      <c r="V1321" s="79"/>
      <c r="W1321" s="79"/>
      <c r="X1321" s="79"/>
      <c r="Y1321" s="79"/>
      <c r="Z1321" s="79"/>
      <c r="AA1321" s="78"/>
      <c r="AB1321" s="78"/>
      <c r="AC1321" s="78"/>
      <c r="AD1321" s="78"/>
      <c r="AE1321" s="78"/>
      <c r="AF1321" s="78"/>
      <c r="AG1321" s="78"/>
      <c r="AH1321" s="78"/>
      <c r="AI1321" s="78"/>
      <c r="AJ1321" s="78"/>
      <c r="AK1321" s="102"/>
      <c r="AL1321" s="84"/>
      <c r="AM1321" s="64"/>
      <c r="AN1321" s="64"/>
      <c r="AO1321" s="64"/>
      <c r="AP1321" s="64"/>
      <c r="AQ1321" s="64"/>
      <c r="AR1321" s="693"/>
      <c r="XFA1321" s="693"/>
    </row>
    <row r="1322" spans="1:44 16381:16381" s="694" customFormat="1" ht="14.1" customHeight="1" x14ac:dyDescent="0.15">
      <c r="A1322" s="134" t="s">
        <v>5996</v>
      </c>
      <c r="B1322" s="135" t="s">
        <v>2327</v>
      </c>
      <c r="C1322" s="199">
        <f t="shared" si="290"/>
        <v>0</v>
      </c>
      <c r="D1322" s="203">
        <f t="shared" si="291"/>
        <v>0</v>
      </c>
      <c r="E1322" s="78"/>
      <c r="F1322" s="78"/>
      <c r="G1322" s="78"/>
      <c r="H1322" s="79"/>
      <c r="I1322" s="79"/>
      <c r="J1322" s="79"/>
      <c r="K1322" s="79"/>
      <c r="L1322" s="79"/>
      <c r="M1322" s="79"/>
      <c r="N1322" s="79"/>
      <c r="O1322" s="79"/>
      <c r="P1322" s="79"/>
      <c r="Q1322" s="79"/>
      <c r="R1322" s="79"/>
      <c r="S1322" s="79"/>
      <c r="T1322" s="79"/>
      <c r="U1322" s="79"/>
      <c r="V1322" s="79"/>
      <c r="W1322" s="79"/>
      <c r="X1322" s="79"/>
      <c r="Y1322" s="79"/>
      <c r="Z1322" s="79"/>
      <c r="AA1322" s="78"/>
      <c r="AB1322" s="78"/>
      <c r="AC1322" s="78"/>
      <c r="AD1322" s="78"/>
      <c r="AE1322" s="78"/>
      <c r="AF1322" s="78"/>
      <c r="AG1322" s="78"/>
      <c r="AH1322" s="78"/>
      <c r="AI1322" s="78"/>
      <c r="AJ1322" s="78"/>
      <c r="AK1322" s="102"/>
      <c r="AL1322" s="84"/>
      <c r="AM1322" s="64"/>
      <c r="AN1322" s="64"/>
      <c r="AO1322" s="64"/>
      <c r="AP1322" s="64"/>
      <c r="AQ1322" s="64"/>
      <c r="AR1322" s="693"/>
      <c r="XFA1322" s="693"/>
    </row>
    <row r="1323" spans="1:44 16381:16381" s="694" customFormat="1" ht="14.1" customHeight="1" x14ac:dyDescent="0.15">
      <c r="A1323" s="134" t="s">
        <v>5997</v>
      </c>
      <c r="B1323" s="135" t="s">
        <v>1482</v>
      </c>
      <c r="C1323" s="199">
        <f t="shared" si="290"/>
        <v>0</v>
      </c>
      <c r="D1323" s="203">
        <f t="shared" si="291"/>
        <v>0</v>
      </c>
      <c r="E1323" s="78"/>
      <c r="F1323" s="78"/>
      <c r="G1323" s="78"/>
      <c r="H1323" s="79"/>
      <c r="I1323" s="79"/>
      <c r="J1323" s="79"/>
      <c r="K1323" s="79"/>
      <c r="L1323" s="79"/>
      <c r="M1323" s="79"/>
      <c r="N1323" s="79"/>
      <c r="O1323" s="79"/>
      <c r="P1323" s="79"/>
      <c r="Q1323" s="79"/>
      <c r="R1323" s="79"/>
      <c r="S1323" s="79"/>
      <c r="T1323" s="79"/>
      <c r="U1323" s="79"/>
      <c r="V1323" s="79"/>
      <c r="W1323" s="79"/>
      <c r="X1323" s="79"/>
      <c r="Y1323" s="79"/>
      <c r="Z1323" s="79"/>
      <c r="AA1323" s="78"/>
      <c r="AB1323" s="78"/>
      <c r="AC1323" s="78"/>
      <c r="AD1323" s="78"/>
      <c r="AE1323" s="78"/>
      <c r="AF1323" s="78"/>
      <c r="AG1323" s="78"/>
      <c r="AH1323" s="78"/>
      <c r="AI1323" s="78"/>
      <c r="AJ1323" s="78"/>
      <c r="AK1323" s="102"/>
      <c r="AL1323" s="84"/>
      <c r="AM1323" s="64"/>
      <c r="AN1323" s="64"/>
      <c r="AO1323" s="64"/>
      <c r="AP1323" s="64"/>
      <c r="AQ1323" s="64"/>
      <c r="AR1323" s="693"/>
      <c r="XFA1323" s="693"/>
    </row>
    <row r="1324" spans="1:44 16381:16381" s="694" customFormat="1" ht="14.1" customHeight="1" x14ac:dyDescent="0.15">
      <c r="A1324" s="134" t="s">
        <v>5998</v>
      </c>
      <c r="B1324" s="135" t="s">
        <v>1483</v>
      </c>
      <c r="C1324" s="199">
        <f t="shared" si="290"/>
        <v>0</v>
      </c>
      <c r="D1324" s="203">
        <f t="shared" si="291"/>
        <v>0</v>
      </c>
      <c r="E1324" s="78"/>
      <c r="F1324" s="78"/>
      <c r="G1324" s="78"/>
      <c r="H1324" s="79"/>
      <c r="I1324" s="79"/>
      <c r="J1324" s="79"/>
      <c r="K1324" s="79"/>
      <c r="L1324" s="79"/>
      <c r="M1324" s="79"/>
      <c r="N1324" s="79"/>
      <c r="O1324" s="79"/>
      <c r="P1324" s="79"/>
      <c r="Q1324" s="79"/>
      <c r="R1324" s="79"/>
      <c r="S1324" s="79"/>
      <c r="T1324" s="79"/>
      <c r="U1324" s="79"/>
      <c r="V1324" s="79"/>
      <c r="W1324" s="79"/>
      <c r="X1324" s="79"/>
      <c r="Y1324" s="79"/>
      <c r="Z1324" s="79"/>
      <c r="AA1324" s="78"/>
      <c r="AB1324" s="78"/>
      <c r="AC1324" s="78"/>
      <c r="AD1324" s="78"/>
      <c r="AE1324" s="78"/>
      <c r="AF1324" s="78"/>
      <c r="AG1324" s="78"/>
      <c r="AH1324" s="78"/>
      <c r="AI1324" s="78"/>
      <c r="AJ1324" s="78"/>
      <c r="AK1324" s="102"/>
      <c r="AL1324" s="84"/>
      <c r="AM1324" s="64"/>
      <c r="AN1324" s="64"/>
      <c r="AO1324" s="64"/>
      <c r="AP1324" s="64"/>
      <c r="AQ1324" s="64"/>
      <c r="AR1324" s="693"/>
      <c r="XFA1324" s="693"/>
    </row>
    <row r="1325" spans="1:44 16381:16381" s="694" customFormat="1" ht="14.1" customHeight="1" x14ac:dyDescent="0.15">
      <c r="A1325" s="134" t="s">
        <v>5999</v>
      </c>
      <c r="B1325" s="135" t="s">
        <v>1485</v>
      </c>
      <c r="C1325" s="199">
        <f t="shared" si="290"/>
        <v>0</v>
      </c>
      <c r="D1325" s="203">
        <f t="shared" si="291"/>
        <v>0</v>
      </c>
      <c r="E1325" s="78"/>
      <c r="F1325" s="78"/>
      <c r="G1325" s="78"/>
      <c r="H1325" s="79"/>
      <c r="I1325" s="79"/>
      <c r="J1325" s="79"/>
      <c r="K1325" s="79"/>
      <c r="L1325" s="79"/>
      <c r="M1325" s="79"/>
      <c r="N1325" s="79"/>
      <c r="O1325" s="79"/>
      <c r="P1325" s="79"/>
      <c r="Q1325" s="79"/>
      <c r="R1325" s="79"/>
      <c r="S1325" s="79"/>
      <c r="T1325" s="79"/>
      <c r="U1325" s="79"/>
      <c r="V1325" s="79"/>
      <c r="W1325" s="79"/>
      <c r="X1325" s="79"/>
      <c r="Y1325" s="79"/>
      <c r="Z1325" s="79"/>
      <c r="AA1325" s="78"/>
      <c r="AB1325" s="78"/>
      <c r="AC1325" s="78"/>
      <c r="AD1325" s="78"/>
      <c r="AE1325" s="78"/>
      <c r="AF1325" s="78"/>
      <c r="AG1325" s="78"/>
      <c r="AH1325" s="78"/>
      <c r="AI1325" s="78"/>
      <c r="AJ1325" s="78"/>
      <c r="AK1325" s="102"/>
      <c r="AL1325" s="84"/>
      <c r="AM1325" s="64"/>
      <c r="AN1325" s="64"/>
      <c r="AO1325" s="64"/>
      <c r="AP1325" s="64"/>
      <c r="AQ1325" s="64"/>
      <c r="AR1325" s="693"/>
      <c r="XFA1325" s="693"/>
    </row>
    <row r="1326" spans="1:44 16381:16381" s="694" customFormat="1" ht="14.1" customHeight="1" x14ac:dyDescent="0.15">
      <c r="A1326" s="134" t="s">
        <v>6000</v>
      </c>
      <c r="B1326" s="135" t="s">
        <v>1442</v>
      </c>
      <c r="C1326" s="199">
        <f t="shared" si="290"/>
        <v>0</v>
      </c>
      <c r="D1326" s="203">
        <f t="shared" si="291"/>
        <v>0</v>
      </c>
      <c r="E1326" s="78"/>
      <c r="F1326" s="78"/>
      <c r="G1326" s="78"/>
      <c r="H1326" s="79"/>
      <c r="I1326" s="79"/>
      <c r="J1326" s="79"/>
      <c r="K1326" s="79"/>
      <c r="L1326" s="79"/>
      <c r="M1326" s="79"/>
      <c r="N1326" s="79"/>
      <c r="O1326" s="79"/>
      <c r="P1326" s="79"/>
      <c r="Q1326" s="79"/>
      <c r="R1326" s="79"/>
      <c r="S1326" s="79"/>
      <c r="T1326" s="79"/>
      <c r="U1326" s="79"/>
      <c r="V1326" s="79"/>
      <c r="W1326" s="79"/>
      <c r="X1326" s="79"/>
      <c r="Y1326" s="79"/>
      <c r="Z1326" s="79"/>
      <c r="AA1326" s="78"/>
      <c r="AB1326" s="78"/>
      <c r="AC1326" s="78"/>
      <c r="AD1326" s="78"/>
      <c r="AE1326" s="78"/>
      <c r="AF1326" s="78"/>
      <c r="AG1326" s="78"/>
      <c r="AH1326" s="78"/>
      <c r="AI1326" s="78"/>
      <c r="AJ1326" s="78"/>
      <c r="AK1326" s="102"/>
      <c r="AL1326" s="84"/>
      <c r="AM1326" s="64"/>
      <c r="AN1326" s="64"/>
      <c r="AO1326" s="64"/>
      <c r="AP1326" s="64"/>
      <c r="AQ1326" s="64"/>
      <c r="AR1326" s="693"/>
      <c r="XFA1326" s="693"/>
    </row>
    <row r="1327" spans="1:44 16381:16381" s="694" customFormat="1" ht="14.1" customHeight="1" x14ac:dyDescent="0.15">
      <c r="A1327" s="134" t="s">
        <v>6001</v>
      </c>
      <c r="B1327" s="135" t="s">
        <v>1489</v>
      </c>
      <c r="C1327" s="199">
        <f t="shared" si="290"/>
        <v>0</v>
      </c>
      <c r="D1327" s="203">
        <f t="shared" si="291"/>
        <v>0</v>
      </c>
      <c r="E1327" s="78"/>
      <c r="F1327" s="78"/>
      <c r="G1327" s="78"/>
      <c r="H1327" s="79"/>
      <c r="I1327" s="79"/>
      <c r="J1327" s="79"/>
      <c r="K1327" s="79"/>
      <c r="L1327" s="79"/>
      <c r="M1327" s="79"/>
      <c r="N1327" s="79"/>
      <c r="O1327" s="79"/>
      <c r="P1327" s="79"/>
      <c r="Q1327" s="79"/>
      <c r="R1327" s="79"/>
      <c r="S1327" s="79"/>
      <c r="T1327" s="79"/>
      <c r="U1327" s="79"/>
      <c r="V1327" s="79"/>
      <c r="W1327" s="79"/>
      <c r="X1327" s="79"/>
      <c r="Y1327" s="79"/>
      <c r="Z1327" s="79"/>
      <c r="AA1327" s="78"/>
      <c r="AB1327" s="78"/>
      <c r="AC1327" s="78"/>
      <c r="AD1327" s="78"/>
      <c r="AE1327" s="78"/>
      <c r="AF1327" s="78"/>
      <c r="AG1327" s="78"/>
      <c r="AH1327" s="78"/>
      <c r="AI1327" s="78"/>
      <c r="AJ1327" s="78"/>
      <c r="AK1327" s="102"/>
      <c r="AL1327" s="84"/>
      <c r="AM1327" s="64"/>
      <c r="AN1327" s="64"/>
      <c r="AO1327" s="64"/>
      <c r="AP1327" s="64"/>
      <c r="AQ1327" s="64"/>
      <c r="AR1327" s="693"/>
      <c r="XFA1327" s="693"/>
    </row>
    <row r="1328" spans="1:44 16381:16381" s="694" customFormat="1" ht="14.1" customHeight="1" x14ac:dyDescent="0.15">
      <c r="A1328" s="134" t="s">
        <v>6002</v>
      </c>
      <c r="B1328" s="135" t="s">
        <v>1490</v>
      </c>
      <c r="C1328" s="199">
        <f t="shared" si="290"/>
        <v>0</v>
      </c>
      <c r="D1328" s="203">
        <f t="shared" si="291"/>
        <v>0</v>
      </c>
      <c r="E1328" s="78"/>
      <c r="F1328" s="78"/>
      <c r="G1328" s="78"/>
      <c r="H1328" s="79"/>
      <c r="I1328" s="79"/>
      <c r="J1328" s="79"/>
      <c r="K1328" s="79"/>
      <c r="L1328" s="79"/>
      <c r="M1328" s="79"/>
      <c r="N1328" s="79"/>
      <c r="O1328" s="79"/>
      <c r="P1328" s="79"/>
      <c r="Q1328" s="79"/>
      <c r="R1328" s="79"/>
      <c r="S1328" s="79"/>
      <c r="T1328" s="79"/>
      <c r="U1328" s="79"/>
      <c r="V1328" s="79"/>
      <c r="W1328" s="79"/>
      <c r="X1328" s="79"/>
      <c r="Y1328" s="79"/>
      <c r="Z1328" s="79"/>
      <c r="AA1328" s="78"/>
      <c r="AB1328" s="78"/>
      <c r="AC1328" s="78"/>
      <c r="AD1328" s="78"/>
      <c r="AE1328" s="78"/>
      <c r="AF1328" s="78"/>
      <c r="AG1328" s="78"/>
      <c r="AH1328" s="78"/>
      <c r="AI1328" s="78"/>
      <c r="AJ1328" s="78"/>
      <c r="AK1328" s="102"/>
      <c r="AL1328" s="84"/>
      <c r="AM1328" s="64"/>
      <c r="AN1328" s="64"/>
      <c r="AO1328" s="64"/>
      <c r="AP1328" s="64"/>
      <c r="AQ1328" s="64"/>
      <c r="AR1328" s="693"/>
      <c r="XFA1328" s="693"/>
    </row>
    <row r="1329" spans="1:44 16381:16381" s="698" customFormat="1" ht="14.1" customHeight="1" x14ac:dyDescent="0.15">
      <c r="A1329" s="134" t="s">
        <v>6081</v>
      </c>
      <c r="B1329" s="135" t="s">
        <v>1568</v>
      </c>
      <c r="C1329" s="199">
        <f>SUM(D1329+G1329)</f>
        <v>0</v>
      </c>
      <c r="D1329" s="203">
        <f t="shared" si="291"/>
        <v>0</v>
      </c>
      <c r="E1329" s="78"/>
      <c r="F1329" s="78"/>
      <c r="G1329" s="78"/>
      <c r="H1329" s="79"/>
      <c r="I1329" s="79"/>
      <c r="J1329" s="79"/>
      <c r="K1329" s="79"/>
      <c r="L1329" s="79"/>
      <c r="M1329" s="79"/>
      <c r="N1329" s="79"/>
      <c r="O1329" s="79"/>
      <c r="P1329" s="79"/>
      <c r="Q1329" s="79"/>
      <c r="R1329" s="79"/>
      <c r="S1329" s="79"/>
      <c r="T1329" s="79"/>
      <c r="U1329" s="79"/>
      <c r="V1329" s="79"/>
      <c r="W1329" s="79"/>
      <c r="X1329" s="79"/>
      <c r="Y1329" s="79"/>
      <c r="Z1329" s="79"/>
      <c r="AA1329" s="78"/>
      <c r="AB1329" s="78"/>
      <c r="AC1329" s="78"/>
      <c r="AD1329" s="78"/>
      <c r="AE1329" s="78"/>
      <c r="AF1329" s="78"/>
      <c r="AG1329" s="78"/>
      <c r="AH1329" s="78"/>
      <c r="AI1329" s="78"/>
      <c r="AJ1329" s="78"/>
      <c r="AK1329" s="102"/>
      <c r="AL1329" s="84"/>
      <c r="AM1329" s="64"/>
      <c r="AN1329" s="64" t="s">
        <v>547</v>
      </c>
      <c r="AO1329" s="64"/>
      <c r="AP1329" s="64"/>
      <c r="AQ1329" s="64"/>
      <c r="AR1329" s="697"/>
      <c r="XFA1329" s="697"/>
    </row>
    <row r="1330" spans="1:44 16381:16381" s="700" customFormat="1" ht="14.1" customHeight="1" x14ac:dyDescent="0.15">
      <c r="A1330" s="224"/>
      <c r="B1330" s="94" t="s">
        <v>384</v>
      </c>
      <c r="C1330" s="201">
        <f>SUM(C1276:C1329)</f>
        <v>0</v>
      </c>
      <c r="D1330" s="201">
        <f>SUM(D1276:D1329)</f>
        <v>0</v>
      </c>
      <c r="E1330" s="201">
        <f>SUM(E1276:E1329)</f>
        <v>0</v>
      </c>
      <c r="F1330" s="201">
        <f>SUM(F1276:F1329)</f>
        <v>0</v>
      </c>
      <c r="G1330" s="201">
        <f>SUM(G1276:G1329)</f>
        <v>0</v>
      </c>
      <c r="H1330" s="839"/>
      <c r="I1330" s="840"/>
      <c r="J1330" s="840"/>
      <c r="K1330" s="840"/>
      <c r="L1330" s="840"/>
      <c r="M1330" s="840"/>
      <c r="N1330" s="840"/>
      <c r="O1330" s="840"/>
      <c r="P1330" s="840"/>
      <c r="Q1330" s="840"/>
      <c r="R1330" s="840"/>
      <c r="S1330" s="840"/>
      <c r="T1330" s="840"/>
      <c r="U1330" s="840"/>
      <c r="V1330" s="840"/>
      <c r="W1330" s="840"/>
      <c r="X1330" s="840"/>
      <c r="Y1330" s="840"/>
      <c r="Z1330" s="841"/>
      <c r="AA1330" s="201">
        <f t="shared" ref="AA1330:AJ1330" si="292">SUM(AA1276:AA1329)</f>
        <v>0</v>
      </c>
      <c r="AB1330" s="201">
        <f t="shared" si="292"/>
        <v>0</v>
      </c>
      <c r="AC1330" s="201">
        <f t="shared" si="292"/>
        <v>0</v>
      </c>
      <c r="AD1330" s="201">
        <f t="shared" si="292"/>
        <v>0</v>
      </c>
      <c r="AE1330" s="201">
        <f t="shared" si="292"/>
        <v>0</v>
      </c>
      <c r="AF1330" s="201">
        <f t="shared" si="292"/>
        <v>0</v>
      </c>
      <c r="AG1330" s="201">
        <f t="shared" si="292"/>
        <v>0</v>
      </c>
      <c r="AH1330" s="201">
        <f t="shared" si="292"/>
        <v>0</v>
      </c>
      <c r="AI1330" s="201">
        <f t="shared" si="292"/>
        <v>0</v>
      </c>
      <c r="AJ1330" s="201">
        <f t="shared" si="292"/>
        <v>0</v>
      </c>
      <c r="AK1330" s="240"/>
      <c r="AL1330" s="240">
        <f>SUM(AL1276:AL1329)</f>
        <v>0</v>
      </c>
      <c r="AM1330" s="66"/>
      <c r="AN1330" s="66"/>
      <c r="AO1330" s="66"/>
      <c r="AP1330" s="66"/>
      <c r="AQ1330" s="66"/>
      <c r="AR1330" s="699"/>
      <c r="XFA1330" s="699"/>
    </row>
    <row r="1331" spans="1:44 16381:16381" s="700" customFormat="1" ht="14.1" customHeight="1" x14ac:dyDescent="0.15">
      <c r="A1331" s="224"/>
      <c r="B1331" s="96" t="s">
        <v>3825</v>
      </c>
      <c r="C1331" s="198"/>
      <c r="D1331" s="198"/>
      <c r="E1331" s="198"/>
      <c r="F1331" s="198"/>
      <c r="G1331" s="198"/>
      <c r="H1331" s="198"/>
      <c r="I1331" s="198"/>
      <c r="J1331" s="198"/>
      <c r="K1331" s="198"/>
      <c r="L1331" s="198"/>
      <c r="M1331" s="198"/>
      <c r="N1331" s="198"/>
      <c r="O1331" s="198"/>
      <c r="P1331" s="198"/>
      <c r="Q1331" s="198"/>
      <c r="R1331" s="198"/>
      <c r="S1331" s="198"/>
      <c r="T1331" s="198"/>
      <c r="U1331" s="198"/>
      <c r="V1331" s="198"/>
      <c r="W1331" s="198"/>
      <c r="X1331" s="198"/>
      <c r="Y1331" s="198"/>
      <c r="Z1331" s="198"/>
      <c r="AA1331" s="198"/>
      <c r="AB1331" s="198"/>
      <c r="AC1331" s="198"/>
      <c r="AD1331" s="198"/>
      <c r="AE1331" s="198"/>
      <c r="AF1331" s="198"/>
      <c r="AG1331" s="198"/>
      <c r="AH1331" s="198"/>
      <c r="AI1331" s="198"/>
      <c r="AJ1331" s="198"/>
      <c r="AK1331" s="198"/>
      <c r="AL1331" s="198"/>
      <c r="AM1331" s="76"/>
      <c r="AN1331" s="76"/>
      <c r="AO1331" s="76"/>
      <c r="AP1331" s="76"/>
      <c r="AQ1331" s="76"/>
      <c r="AR1331" s="699"/>
      <c r="XFA1331" s="699"/>
    </row>
    <row r="1332" spans="1:44 16381:16381" s="707" customFormat="1" ht="14.1" customHeight="1" x14ac:dyDescent="0.15">
      <c r="A1332" s="195" t="s">
        <v>3024</v>
      </c>
      <c r="B1332" s="196" t="s">
        <v>3104</v>
      </c>
      <c r="C1332" s="199">
        <f>SUM(I1332:N1332)</f>
        <v>0</v>
      </c>
      <c r="D1332" s="79"/>
      <c r="E1332" s="79"/>
      <c r="F1332" s="79"/>
      <c r="G1332" s="79"/>
      <c r="H1332" s="202">
        <f>SUM(I1332:J1332)</f>
        <v>0</v>
      </c>
      <c r="I1332" s="78"/>
      <c r="J1332" s="78"/>
      <c r="K1332" s="78"/>
      <c r="L1332" s="78"/>
      <c r="M1332" s="78"/>
      <c r="N1332" s="78"/>
      <c r="O1332" s="202">
        <f>SUM(P1332:Q1332)</f>
        <v>0</v>
      </c>
      <c r="P1332" s="78"/>
      <c r="Q1332" s="78"/>
      <c r="R1332" s="202">
        <f>SUM(S1332:T1332)</f>
        <v>0</v>
      </c>
      <c r="S1332" s="78"/>
      <c r="T1332" s="78"/>
      <c r="U1332" s="202">
        <f>SUM(V1332:W1332)</f>
        <v>0</v>
      </c>
      <c r="V1332" s="78"/>
      <c r="W1332" s="78"/>
      <c r="X1332" s="202">
        <f>SUM(Y1332:Z1332)</f>
        <v>0</v>
      </c>
      <c r="Y1332" s="78"/>
      <c r="Z1332" s="78"/>
      <c r="AA1332" s="78"/>
      <c r="AB1332" s="78"/>
      <c r="AC1332" s="78"/>
      <c r="AD1332" s="78"/>
      <c r="AE1332" s="78"/>
      <c r="AF1332" s="78"/>
      <c r="AG1332" s="78"/>
      <c r="AH1332" s="78"/>
      <c r="AI1332" s="78"/>
      <c r="AJ1332" s="78"/>
      <c r="AK1332" s="645">
        <v>183720</v>
      </c>
      <c r="AL1332" s="651">
        <f>+(I1332*AK1332)+(L1332*AK1332*0.5)</f>
        <v>0</v>
      </c>
      <c r="AM1332" s="64"/>
      <c r="AN1332" s="64" t="s">
        <v>547</v>
      </c>
      <c r="AO1332" s="64"/>
      <c r="AP1332" s="64"/>
      <c r="AQ1332" s="64"/>
      <c r="AR1332" s="706"/>
      <c r="XFA1332" s="706"/>
    </row>
    <row r="1333" spans="1:44 16381:16381" s="694" customFormat="1" ht="14.1" customHeight="1" x14ac:dyDescent="0.15">
      <c r="A1333" s="195" t="s">
        <v>3025</v>
      </c>
      <c r="B1333" s="196" t="s">
        <v>1098</v>
      </c>
      <c r="C1333" s="199">
        <f t="shared" ref="C1333:C1393" si="293">SUM(I1333:N1333)</f>
        <v>0</v>
      </c>
      <c r="D1333" s="79"/>
      <c r="E1333" s="79"/>
      <c r="F1333" s="79"/>
      <c r="G1333" s="79"/>
      <c r="H1333" s="202">
        <f t="shared" ref="H1333:H1393" si="294">SUM(I1333:J1333)</f>
        <v>0</v>
      </c>
      <c r="I1333" s="78"/>
      <c r="J1333" s="78"/>
      <c r="K1333" s="78"/>
      <c r="L1333" s="78"/>
      <c r="M1333" s="78"/>
      <c r="N1333" s="78"/>
      <c r="O1333" s="202">
        <f t="shared" ref="O1333:O1393" si="295">SUM(P1333:Q1333)</f>
        <v>0</v>
      </c>
      <c r="P1333" s="78"/>
      <c r="Q1333" s="78"/>
      <c r="R1333" s="202">
        <f t="shared" ref="R1333:R1393" si="296">SUM(S1333:T1333)</f>
        <v>0</v>
      </c>
      <c r="S1333" s="78"/>
      <c r="T1333" s="78"/>
      <c r="U1333" s="202">
        <f t="shared" ref="U1333:U1393" si="297">SUM(V1333:W1333)</f>
        <v>0</v>
      </c>
      <c r="V1333" s="78"/>
      <c r="W1333" s="78"/>
      <c r="X1333" s="202">
        <f t="shared" ref="X1333:X1393" si="298">SUM(Y1333:Z1333)</f>
        <v>0</v>
      </c>
      <c r="Y1333" s="78"/>
      <c r="Z1333" s="78"/>
      <c r="AA1333" s="78"/>
      <c r="AB1333" s="78"/>
      <c r="AC1333" s="78"/>
      <c r="AD1333" s="78"/>
      <c r="AE1333" s="78"/>
      <c r="AF1333" s="78"/>
      <c r="AG1333" s="78"/>
      <c r="AH1333" s="78"/>
      <c r="AI1333" s="78"/>
      <c r="AJ1333" s="78"/>
      <c r="AK1333" s="645">
        <v>183720</v>
      </c>
      <c r="AL1333" s="651">
        <f t="shared" ref="AL1333:AL1396" si="299">+(I1333*AK1333)+(L1333*AK1333*0.5)</f>
        <v>0</v>
      </c>
      <c r="AM1333" s="64"/>
      <c r="AN1333" s="64"/>
      <c r="AO1333" s="64"/>
      <c r="AP1333" s="64"/>
      <c r="AQ1333" s="64"/>
      <c r="AR1333" s="693"/>
      <c r="XFA1333" s="693"/>
    </row>
    <row r="1334" spans="1:44 16381:16381" s="694" customFormat="1" ht="14.1" customHeight="1" x14ac:dyDescent="0.15">
      <c r="A1334" s="195" t="s">
        <v>3026</v>
      </c>
      <c r="B1334" s="196" t="s">
        <v>1099</v>
      </c>
      <c r="C1334" s="199">
        <f t="shared" si="293"/>
        <v>0</v>
      </c>
      <c r="D1334" s="79"/>
      <c r="E1334" s="79"/>
      <c r="F1334" s="79"/>
      <c r="G1334" s="79"/>
      <c r="H1334" s="202">
        <f t="shared" si="294"/>
        <v>0</v>
      </c>
      <c r="I1334" s="78"/>
      <c r="J1334" s="78"/>
      <c r="K1334" s="78"/>
      <c r="L1334" s="78"/>
      <c r="M1334" s="78"/>
      <c r="N1334" s="78"/>
      <c r="O1334" s="202">
        <f t="shared" si="295"/>
        <v>0</v>
      </c>
      <c r="P1334" s="78"/>
      <c r="Q1334" s="78"/>
      <c r="R1334" s="202">
        <f t="shared" si="296"/>
        <v>0</v>
      </c>
      <c r="S1334" s="78"/>
      <c r="T1334" s="78"/>
      <c r="U1334" s="202">
        <f t="shared" si="297"/>
        <v>0</v>
      </c>
      <c r="V1334" s="78"/>
      <c r="W1334" s="78"/>
      <c r="X1334" s="202">
        <f t="shared" si="298"/>
        <v>0</v>
      </c>
      <c r="Y1334" s="78"/>
      <c r="Z1334" s="78"/>
      <c r="AA1334" s="78"/>
      <c r="AB1334" s="78"/>
      <c r="AC1334" s="78"/>
      <c r="AD1334" s="78"/>
      <c r="AE1334" s="78"/>
      <c r="AF1334" s="78"/>
      <c r="AG1334" s="78"/>
      <c r="AH1334" s="78"/>
      <c r="AI1334" s="78"/>
      <c r="AJ1334" s="78"/>
      <c r="AK1334" s="645">
        <v>229240</v>
      </c>
      <c r="AL1334" s="651">
        <f t="shared" si="299"/>
        <v>0</v>
      </c>
      <c r="AM1334" s="64"/>
      <c r="AN1334" s="64"/>
      <c r="AO1334" s="64"/>
      <c r="AP1334" s="64"/>
      <c r="AQ1334" s="64"/>
      <c r="AR1334" s="693"/>
      <c r="XFA1334" s="693"/>
    </row>
    <row r="1335" spans="1:44 16381:16381" s="694" customFormat="1" ht="14.1" customHeight="1" x14ac:dyDescent="0.15">
      <c r="A1335" s="195" t="s">
        <v>3027</v>
      </c>
      <c r="B1335" s="196" t="s">
        <v>1100</v>
      </c>
      <c r="C1335" s="199">
        <f t="shared" si="293"/>
        <v>0</v>
      </c>
      <c r="D1335" s="79"/>
      <c r="E1335" s="79"/>
      <c r="F1335" s="79"/>
      <c r="G1335" s="79"/>
      <c r="H1335" s="202">
        <f t="shared" si="294"/>
        <v>0</v>
      </c>
      <c r="I1335" s="78"/>
      <c r="J1335" s="78"/>
      <c r="K1335" s="78"/>
      <c r="L1335" s="78"/>
      <c r="M1335" s="78"/>
      <c r="N1335" s="78"/>
      <c r="O1335" s="202">
        <f t="shared" si="295"/>
        <v>0</v>
      </c>
      <c r="P1335" s="78"/>
      <c r="Q1335" s="78"/>
      <c r="R1335" s="202">
        <f t="shared" si="296"/>
        <v>0</v>
      </c>
      <c r="S1335" s="78"/>
      <c r="T1335" s="78"/>
      <c r="U1335" s="202">
        <f t="shared" si="297"/>
        <v>0</v>
      </c>
      <c r="V1335" s="78"/>
      <c r="W1335" s="78"/>
      <c r="X1335" s="202">
        <f t="shared" si="298"/>
        <v>0</v>
      </c>
      <c r="Y1335" s="78"/>
      <c r="Z1335" s="78"/>
      <c r="AA1335" s="78"/>
      <c r="AB1335" s="78"/>
      <c r="AC1335" s="78"/>
      <c r="AD1335" s="78"/>
      <c r="AE1335" s="78"/>
      <c r="AF1335" s="78"/>
      <c r="AG1335" s="78"/>
      <c r="AH1335" s="78"/>
      <c r="AI1335" s="78"/>
      <c r="AJ1335" s="78"/>
      <c r="AK1335" s="645">
        <v>439700</v>
      </c>
      <c r="AL1335" s="651">
        <f t="shared" si="299"/>
        <v>0</v>
      </c>
      <c r="AM1335" s="64"/>
      <c r="AN1335" s="64"/>
      <c r="AO1335" s="64"/>
      <c r="AP1335" s="64"/>
      <c r="AQ1335" s="64"/>
      <c r="AR1335" s="693"/>
      <c r="XFA1335" s="693"/>
    </row>
    <row r="1336" spans="1:44 16381:16381" s="694" customFormat="1" ht="14.1" customHeight="1" x14ac:dyDescent="0.15">
      <c r="A1336" s="195" t="s">
        <v>3028</v>
      </c>
      <c r="B1336" s="196" t="s">
        <v>3105</v>
      </c>
      <c r="C1336" s="199">
        <f t="shared" si="293"/>
        <v>0</v>
      </c>
      <c r="D1336" s="79"/>
      <c r="E1336" s="79"/>
      <c r="F1336" s="79"/>
      <c r="G1336" s="79"/>
      <c r="H1336" s="202">
        <f t="shared" si="294"/>
        <v>0</v>
      </c>
      <c r="I1336" s="78"/>
      <c r="J1336" s="78"/>
      <c r="K1336" s="78"/>
      <c r="L1336" s="78"/>
      <c r="M1336" s="78"/>
      <c r="N1336" s="78"/>
      <c r="O1336" s="202">
        <f t="shared" si="295"/>
        <v>0</v>
      </c>
      <c r="P1336" s="78"/>
      <c r="Q1336" s="78"/>
      <c r="R1336" s="202">
        <f t="shared" si="296"/>
        <v>0</v>
      </c>
      <c r="S1336" s="78"/>
      <c r="T1336" s="78"/>
      <c r="U1336" s="202">
        <f t="shared" si="297"/>
        <v>0</v>
      </c>
      <c r="V1336" s="78"/>
      <c r="W1336" s="78"/>
      <c r="X1336" s="202">
        <f t="shared" si="298"/>
        <v>0</v>
      </c>
      <c r="Y1336" s="78"/>
      <c r="Z1336" s="78"/>
      <c r="AA1336" s="78"/>
      <c r="AB1336" s="78"/>
      <c r="AC1336" s="78"/>
      <c r="AD1336" s="78"/>
      <c r="AE1336" s="78"/>
      <c r="AF1336" s="78"/>
      <c r="AG1336" s="78"/>
      <c r="AH1336" s="78"/>
      <c r="AI1336" s="78"/>
      <c r="AJ1336" s="78"/>
      <c r="AK1336" s="645">
        <v>249940</v>
      </c>
      <c r="AL1336" s="651">
        <f t="shared" si="299"/>
        <v>0</v>
      </c>
      <c r="AM1336" s="64"/>
      <c r="AN1336" s="64"/>
      <c r="AO1336" s="64"/>
      <c r="AP1336" s="64"/>
      <c r="AQ1336" s="64"/>
      <c r="AR1336" s="693"/>
      <c r="XFA1336" s="693"/>
    </row>
    <row r="1337" spans="1:44 16381:16381" s="694" customFormat="1" ht="14.1" customHeight="1" x14ac:dyDescent="0.15">
      <c r="A1337" s="195" t="s">
        <v>3029</v>
      </c>
      <c r="B1337" s="196" t="s">
        <v>6136</v>
      </c>
      <c r="C1337" s="199">
        <f t="shared" si="293"/>
        <v>0</v>
      </c>
      <c r="D1337" s="79"/>
      <c r="E1337" s="79"/>
      <c r="F1337" s="79"/>
      <c r="G1337" s="79"/>
      <c r="H1337" s="202">
        <f t="shared" si="294"/>
        <v>0</v>
      </c>
      <c r="I1337" s="78"/>
      <c r="J1337" s="78"/>
      <c r="K1337" s="78"/>
      <c r="L1337" s="78"/>
      <c r="M1337" s="78"/>
      <c r="N1337" s="78"/>
      <c r="O1337" s="202">
        <f t="shared" si="295"/>
        <v>0</v>
      </c>
      <c r="P1337" s="78"/>
      <c r="Q1337" s="78"/>
      <c r="R1337" s="202">
        <f t="shared" si="296"/>
        <v>0</v>
      </c>
      <c r="S1337" s="78"/>
      <c r="T1337" s="78"/>
      <c r="U1337" s="202">
        <f t="shared" si="297"/>
        <v>0</v>
      </c>
      <c r="V1337" s="78"/>
      <c r="W1337" s="78"/>
      <c r="X1337" s="202">
        <f t="shared" si="298"/>
        <v>0</v>
      </c>
      <c r="Y1337" s="78"/>
      <c r="Z1337" s="78"/>
      <c r="AA1337" s="78"/>
      <c r="AB1337" s="78"/>
      <c r="AC1337" s="78"/>
      <c r="AD1337" s="78"/>
      <c r="AE1337" s="78"/>
      <c r="AF1337" s="78"/>
      <c r="AG1337" s="78"/>
      <c r="AH1337" s="78"/>
      <c r="AI1337" s="78"/>
      <c r="AJ1337" s="78"/>
      <c r="AK1337" s="645">
        <v>250280</v>
      </c>
      <c r="AL1337" s="651">
        <f t="shared" si="299"/>
        <v>0</v>
      </c>
      <c r="AM1337" s="64"/>
      <c r="AN1337" s="64"/>
      <c r="AO1337" s="64"/>
      <c r="AP1337" s="64"/>
      <c r="AQ1337" s="64"/>
      <c r="AR1337" s="693"/>
      <c r="XFA1337" s="693"/>
    </row>
    <row r="1338" spans="1:44 16381:16381" s="694" customFormat="1" ht="14.1" customHeight="1" x14ac:dyDescent="0.15">
      <c r="A1338" s="195" t="s">
        <v>3030</v>
      </c>
      <c r="B1338" s="196" t="s">
        <v>1101</v>
      </c>
      <c r="C1338" s="199">
        <f t="shared" si="293"/>
        <v>0</v>
      </c>
      <c r="D1338" s="79"/>
      <c r="E1338" s="79"/>
      <c r="F1338" s="79"/>
      <c r="G1338" s="79"/>
      <c r="H1338" s="202">
        <f t="shared" si="294"/>
        <v>0</v>
      </c>
      <c r="I1338" s="78"/>
      <c r="J1338" s="78"/>
      <c r="K1338" s="78"/>
      <c r="L1338" s="78"/>
      <c r="M1338" s="78"/>
      <c r="N1338" s="78"/>
      <c r="O1338" s="202">
        <f t="shared" si="295"/>
        <v>0</v>
      </c>
      <c r="P1338" s="78"/>
      <c r="Q1338" s="78"/>
      <c r="R1338" s="202">
        <f t="shared" si="296"/>
        <v>0</v>
      </c>
      <c r="S1338" s="78"/>
      <c r="T1338" s="78"/>
      <c r="U1338" s="202">
        <f t="shared" si="297"/>
        <v>0</v>
      </c>
      <c r="V1338" s="78"/>
      <c r="W1338" s="78"/>
      <c r="X1338" s="202">
        <f t="shared" si="298"/>
        <v>0</v>
      </c>
      <c r="Y1338" s="78"/>
      <c r="Z1338" s="78"/>
      <c r="AA1338" s="78"/>
      <c r="AB1338" s="78"/>
      <c r="AC1338" s="78"/>
      <c r="AD1338" s="78"/>
      <c r="AE1338" s="78"/>
      <c r="AF1338" s="78"/>
      <c r="AG1338" s="78"/>
      <c r="AH1338" s="78"/>
      <c r="AI1338" s="78"/>
      <c r="AJ1338" s="78"/>
      <c r="AK1338" s="645">
        <v>229580</v>
      </c>
      <c r="AL1338" s="651">
        <f t="shared" si="299"/>
        <v>0</v>
      </c>
      <c r="AM1338" s="64"/>
      <c r="AN1338" s="64"/>
      <c r="AO1338" s="64"/>
      <c r="AP1338" s="64"/>
      <c r="AQ1338" s="64"/>
      <c r="AR1338" s="693"/>
      <c r="XFA1338" s="693"/>
    </row>
    <row r="1339" spans="1:44 16381:16381" s="694" customFormat="1" ht="14.1" customHeight="1" x14ac:dyDescent="0.15">
      <c r="A1339" s="195" t="s">
        <v>3031</v>
      </c>
      <c r="B1339" s="196" t="s">
        <v>1102</v>
      </c>
      <c r="C1339" s="199">
        <f t="shared" si="293"/>
        <v>0</v>
      </c>
      <c r="D1339" s="79"/>
      <c r="E1339" s="79"/>
      <c r="F1339" s="79"/>
      <c r="G1339" s="79"/>
      <c r="H1339" s="202">
        <f t="shared" si="294"/>
        <v>0</v>
      </c>
      <c r="I1339" s="78"/>
      <c r="J1339" s="78"/>
      <c r="K1339" s="78"/>
      <c r="L1339" s="78"/>
      <c r="M1339" s="78"/>
      <c r="N1339" s="78"/>
      <c r="O1339" s="202">
        <f t="shared" si="295"/>
        <v>0</v>
      </c>
      <c r="P1339" s="78"/>
      <c r="Q1339" s="78"/>
      <c r="R1339" s="202">
        <f t="shared" si="296"/>
        <v>0</v>
      </c>
      <c r="S1339" s="78"/>
      <c r="T1339" s="78"/>
      <c r="U1339" s="202">
        <f t="shared" si="297"/>
        <v>0</v>
      </c>
      <c r="V1339" s="78"/>
      <c r="W1339" s="78"/>
      <c r="X1339" s="202">
        <f t="shared" si="298"/>
        <v>0</v>
      </c>
      <c r="Y1339" s="78"/>
      <c r="Z1339" s="78"/>
      <c r="AA1339" s="78"/>
      <c r="AB1339" s="78"/>
      <c r="AC1339" s="78"/>
      <c r="AD1339" s="78"/>
      <c r="AE1339" s="78"/>
      <c r="AF1339" s="78"/>
      <c r="AG1339" s="78"/>
      <c r="AH1339" s="78"/>
      <c r="AI1339" s="78"/>
      <c r="AJ1339" s="78"/>
      <c r="AK1339" s="645">
        <v>281670</v>
      </c>
      <c r="AL1339" s="651">
        <f t="shared" si="299"/>
        <v>0</v>
      </c>
      <c r="AM1339" s="64"/>
      <c r="AN1339" s="64"/>
      <c r="AO1339" s="64"/>
      <c r="AP1339" s="64"/>
      <c r="AQ1339" s="64"/>
      <c r="AR1339" s="693"/>
      <c r="XFA1339" s="693"/>
    </row>
    <row r="1340" spans="1:44 16381:16381" s="694" customFormat="1" ht="14.1" customHeight="1" x14ac:dyDescent="0.15">
      <c r="A1340" s="195" t="s">
        <v>3032</v>
      </c>
      <c r="B1340" s="196" t="s">
        <v>1103</v>
      </c>
      <c r="C1340" s="199">
        <f t="shared" si="293"/>
        <v>0</v>
      </c>
      <c r="D1340" s="79"/>
      <c r="E1340" s="79"/>
      <c r="F1340" s="79"/>
      <c r="G1340" s="79"/>
      <c r="H1340" s="202">
        <f t="shared" si="294"/>
        <v>0</v>
      </c>
      <c r="I1340" s="78"/>
      <c r="J1340" s="78"/>
      <c r="K1340" s="78"/>
      <c r="L1340" s="78"/>
      <c r="M1340" s="78"/>
      <c r="N1340" s="78"/>
      <c r="O1340" s="202">
        <f t="shared" si="295"/>
        <v>0</v>
      </c>
      <c r="P1340" s="78"/>
      <c r="Q1340" s="78"/>
      <c r="R1340" s="202">
        <f t="shared" si="296"/>
        <v>0</v>
      </c>
      <c r="S1340" s="78"/>
      <c r="T1340" s="78"/>
      <c r="U1340" s="202">
        <f t="shared" si="297"/>
        <v>0</v>
      </c>
      <c r="V1340" s="78"/>
      <c r="W1340" s="78"/>
      <c r="X1340" s="202">
        <f t="shared" si="298"/>
        <v>0</v>
      </c>
      <c r="Y1340" s="78"/>
      <c r="Z1340" s="78"/>
      <c r="AA1340" s="78"/>
      <c r="AB1340" s="78"/>
      <c r="AC1340" s="78"/>
      <c r="AD1340" s="78"/>
      <c r="AE1340" s="78"/>
      <c r="AF1340" s="78"/>
      <c r="AG1340" s="78"/>
      <c r="AH1340" s="78"/>
      <c r="AI1340" s="78"/>
      <c r="AJ1340" s="78"/>
      <c r="AK1340" s="645">
        <v>386290</v>
      </c>
      <c r="AL1340" s="651">
        <f t="shared" si="299"/>
        <v>0</v>
      </c>
      <c r="AM1340" s="64"/>
      <c r="AN1340" s="64"/>
      <c r="AO1340" s="64"/>
      <c r="AP1340" s="64"/>
      <c r="AQ1340" s="64"/>
      <c r="AR1340" s="693"/>
      <c r="XFA1340" s="693"/>
    </row>
    <row r="1341" spans="1:44 16381:16381" s="694" customFormat="1" ht="14.1" customHeight="1" x14ac:dyDescent="0.15">
      <c r="A1341" s="195" t="s">
        <v>3033</v>
      </c>
      <c r="B1341" s="196" t="s">
        <v>1104</v>
      </c>
      <c r="C1341" s="199">
        <f t="shared" si="293"/>
        <v>0</v>
      </c>
      <c r="D1341" s="79"/>
      <c r="E1341" s="79"/>
      <c r="F1341" s="79"/>
      <c r="G1341" s="79"/>
      <c r="H1341" s="202">
        <f t="shared" si="294"/>
        <v>0</v>
      </c>
      <c r="I1341" s="78"/>
      <c r="J1341" s="78"/>
      <c r="K1341" s="78"/>
      <c r="L1341" s="78"/>
      <c r="M1341" s="78"/>
      <c r="N1341" s="78"/>
      <c r="O1341" s="202">
        <f t="shared" si="295"/>
        <v>0</v>
      </c>
      <c r="P1341" s="78"/>
      <c r="Q1341" s="78"/>
      <c r="R1341" s="202">
        <f t="shared" si="296"/>
        <v>0</v>
      </c>
      <c r="S1341" s="78"/>
      <c r="T1341" s="78"/>
      <c r="U1341" s="202">
        <f t="shared" si="297"/>
        <v>0</v>
      </c>
      <c r="V1341" s="78"/>
      <c r="W1341" s="78"/>
      <c r="X1341" s="202">
        <f t="shared" si="298"/>
        <v>0</v>
      </c>
      <c r="Y1341" s="78"/>
      <c r="Z1341" s="78"/>
      <c r="AA1341" s="78"/>
      <c r="AB1341" s="78"/>
      <c r="AC1341" s="78"/>
      <c r="AD1341" s="78"/>
      <c r="AE1341" s="78"/>
      <c r="AF1341" s="78"/>
      <c r="AG1341" s="78"/>
      <c r="AH1341" s="78"/>
      <c r="AI1341" s="78"/>
      <c r="AJ1341" s="78"/>
      <c r="AK1341" s="645">
        <v>458980</v>
      </c>
      <c r="AL1341" s="651">
        <f t="shared" si="299"/>
        <v>0</v>
      </c>
      <c r="AM1341" s="64"/>
      <c r="AN1341" s="64"/>
      <c r="AO1341" s="64"/>
      <c r="AP1341" s="64"/>
      <c r="AQ1341" s="64"/>
      <c r="AR1341" s="693"/>
      <c r="XFA1341" s="693"/>
    </row>
    <row r="1342" spans="1:44 16381:16381" s="694" customFormat="1" ht="14.1" customHeight="1" x14ac:dyDescent="0.15">
      <c r="A1342" s="195" t="s">
        <v>3034</v>
      </c>
      <c r="B1342" s="196" t="s">
        <v>1105</v>
      </c>
      <c r="C1342" s="199">
        <f>SUM(I1342:N1342)</f>
        <v>0</v>
      </c>
      <c r="D1342" s="79"/>
      <c r="E1342" s="79"/>
      <c r="F1342" s="79"/>
      <c r="G1342" s="79"/>
      <c r="H1342" s="202">
        <f t="shared" si="294"/>
        <v>0</v>
      </c>
      <c r="I1342" s="78"/>
      <c r="J1342" s="78"/>
      <c r="K1342" s="78"/>
      <c r="L1342" s="78"/>
      <c r="M1342" s="78"/>
      <c r="N1342" s="78"/>
      <c r="O1342" s="202">
        <f t="shared" si="295"/>
        <v>0</v>
      </c>
      <c r="P1342" s="78"/>
      <c r="Q1342" s="78"/>
      <c r="R1342" s="202">
        <f t="shared" si="296"/>
        <v>0</v>
      </c>
      <c r="S1342" s="78"/>
      <c r="T1342" s="78"/>
      <c r="U1342" s="202">
        <f t="shared" si="297"/>
        <v>0</v>
      </c>
      <c r="V1342" s="78"/>
      <c r="W1342" s="78"/>
      <c r="X1342" s="202">
        <f t="shared" si="298"/>
        <v>0</v>
      </c>
      <c r="Y1342" s="78"/>
      <c r="Z1342" s="78"/>
      <c r="AA1342" s="78"/>
      <c r="AB1342" s="78"/>
      <c r="AC1342" s="78"/>
      <c r="AD1342" s="78"/>
      <c r="AE1342" s="78"/>
      <c r="AF1342" s="78"/>
      <c r="AG1342" s="78"/>
      <c r="AH1342" s="78"/>
      <c r="AI1342" s="78"/>
      <c r="AJ1342" s="78"/>
      <c r="AK1342" s="645">
        <v>704710</v>
      </c>
      <c r="AL1342" s="651">
        <f t="shared" si="299"/>
        <v>0</v>
      </c>
      <c r="AM1342" s="64"/>
      <c r="AN1342" s="64"/>
      <c r="AO1342" s="64"/>
      <c r="AP1342" s="64"/>
      <c r="AQ1342" s="64"/>
      <c r="AR1342" s="693"/>
      <c r="XFA1342" s="693"/>
    </row>
    <row r="1343" spans="1:44 16381:16381" s="694" customFormat="1" ht="12" customHeight="1" x14ac:dyDescent="0.15">
      <c r="A1343" s="195" t="s">
        <v>3035</v>
      </c>
      <c r="B1343" s="196" t="s">
        <v>3106</v>
      </c>
      <c r="C1343" s="199">
        <f t="shared" si="293"/>
        <v>0</v>
      </c>
      <c r="D1343" s="79"/>
      <c r="E1343" s="79"/>
      <c r="F1343" s="79"/>
      <c r="G1343" s="79"/>
      <c r="H1343" s="202">
        <f t="shared" si="294"/>
        <v>0</v>
      </c>
      <c r="I1343" s="78"/>
      <c r="J1343" s="78"/>
      <c r="K1343" s="78"/>
      <c r="L1343" s="78"/>
      <c r="M1343" s="78"/>
      <c r="N1343" s="78"/>
      <c r="O1343" s="202">
        <f t="shared" si="295"/>
        <v>0</v>
      </c>
      <c r="P1343" s="78"/>
      <c r="Q1343" s="78"/>
      <c r="R1343" s="202">
        <f t="shared" si="296"/>
        <v>0</v>
      </c>
      <c r="S1343" s="78"/>
      <c r="T1343" s="78"/>
      <c r="U1343" s="202">
        <f t="shared" si="297"/>
        <v>0</v>
      </c>
      <c r="V1343" s="78"/>
      <c r="W1343" s="78"/>
      <c r="X1343" s="202">
        <f t="shared" si="298"/>
        <v>0</v>
      </c>
      <c r="Y1343" s="78"/>
      <c r="Z1343" s="78"/>
      <c r="AA1343" s="78"/>
      <c r="AB1343" s="78"/>
      <c r="AC1343" s="78"/>
      <c r="AD1343" s="78"/>
      <c r="AE1343" s="78"/>
      <c r="AF1343" s="78"/>
      <c r="AG1343" s="78"/>
      <c r="AH1343" s="78"/>
      <c r="AI1343" s="78"/>
      <c r="AJ1343" s="78"/>
      <c r="AK1343" s="645">
        <v>501880</v>
      </c>
      <c r="AL1343" s="651">
        <f t="shared" si="299"/>
        <v>0</v>
      </c>
      <c r="AM1343" s="64"/>
      <c r="AN1343" s="64"/>
      <c r="AO1343" s="64"/>
      <c r="AP1343" s="64"/>
      <c r="AQ1343" s="64"/>
      <c r="AR1343" s="693"/>
      <c r="XFA1343" s="693"/>
    </row>
    <row r="1344" spans="1:44 16381:16381" s="694" customFormat="1" ht="14.1" customHeight="1" x14ac:dyDescent="0.15">
      <c r="A1344" s="195" t="s">
        <v>3036</v>
      </c>
      <c r="B1344" s="196" t="s">
        <v>1106</v>
      </c>
      <c r="C1344" s="199">
        <f t="shared" si="293"/>
        <v>0</v>
      </c>
      <c r="D1344" s="79"/>
      <c r="E1344" s="79"/>
      <c r="F1344" s="79"/>
      <c r="G1344" s="79"/>
      <c r="H1344" s="202">
        <f t="shared" si="294"/>
        <v>0</v>
      </c>
      <c r="I1344" s="78"/>
      <c r="J1344" s="78"/>
      <c r="K1344" s="78"/>
      <c r="L1344" s="78"/>
      <c r="M1344" s="78"/>
      <c r="N1344" s="78"/>
      <c r="O1344" s="202">
        <f t="shared" si="295"/>
        <v>0</v>
      </c>
      <c r="P1344" s="78"/>
      <c r="Q1344" s="78"/>
      <c r="R1344" s="202">
        <f t="shared" si="296"/>
        <v>0</v>
      </c>
      <c r="S1344" s="78"/>
      <c r="T1344" s="78"/>
      <c r="U1344" s="202">
        <f t="shared" si="297"/>
        <v>0</v>
      </c>
      <c r="V1344" s="78"/>
      <c r="W1344" s="78"/>
      <c r="X1344" s="202">
        <f t="shared" si="298"/>
        <v>0</v>
      </c>
      <c r="Y1344" s="78"/>
      <c r="Z1344" s="78"/>
      <c r="AA1344" s="78"/>
      <c r="AB1344" s="78"/>
      <c r="AC1344" s="78"/>
      <c r="AD1344" s="78"/>
      <c r="AE1344" s="78"/>
      <c r="AF1344" s="78"/>
      <c r="AG1344" s="78"/>
      <c r="AH1344" s="78"/>
      <c r="AI1344" s="78"/>
      <c r="AJ1344" s="78"/>
      <c r="AK1344" s="645">
        <v>428690</v>
      </c>
      <c r="AL1344" s="651">
        <f t="shared" si="299"/>
        <v>0</v>
      </c>
      <c r="AM1344" s="64"/>
      <c r="AN1344" s="64"/>
      <c r="AO1344" s="64"/>
      <c r="AP1344" s="64"/>
      <c r="AQ1344" s="64"/>
      <c r="AR1344" s="693"/>
      <c r="XFA1344" s="693"/>
    </row>
    <row r="1345" spans="1:44 16381:16381" s="694" customFormat="1" ht="14.1" customHeight="1" x14ac:dyDescent="0.15">
      <c r="A1345" s="195" t="s">
        <v>3037</v>
      </c>
      <c r="B1345" s="196" t="s">
        <v>1107</v>
      </c>
      <c r="C1345" s="199">
        <f t="shared" si="293"/>
        <v>0</v>
      </c>
      <c r="D1345" s="79"/>
      <c r="E1345" s="79"/>
      <c r="F1345" s="79"/>
      <c r="G1345" s="79"/>
      <c r="H1345" s="202">
        <f t="shared" si="294"/>
        <v>0</v>
      </c>
      <c r="I1345" s="78"/>
      <c r="J1345" s="78"/>
      <c r="K1345" s="78"/>
      <c r="L1345" s="78"/>
      <c r="M1345" s="78"/>
      <c r="N1345" s="78"/>
      <c r="O1345" s="202">
        <f t="shared" si="295"/>
        <v>0</v>
      </c>
      <c r="P1345" s="78"/>
      <c r="Q1345" s="78"/>
      <c r="R1345" s="202">
        <f t="shared" si="296"/>
        <v>0</v>
      </c>
      <c r="S1345" s="78"/>
      <c r="T1345" s="78"/>
      <c r="U1345" s="202">
        <f t="shared" si="297"/>
        <v>0</v>
      </c>
      <c r="V1345" s="78"/>
      <c r="W1345" s="78"/>
      <c r="X1345" s="202">
        <f t="shared" si="298"/>
        <v>0</v>
      </c>
      <c r="Y1345" s="78"/>
      <c r="Z1345" s="78"/>
      <c r="AA1345" s="78"/>
      <c r="AB1345" s="78"/>
      <c r="AC1345" s="78"/>
      <c r="AD1345" s="78"/>
      <c r="AE1345" s="78"/>
      <c r="AF1345" s="78"/>
      <c r="AG1345" s="78"/>
      <c r="AH1345" s="78"/>
      <c r="AI1345" s="78"/>
      <c r="AJ1345" s="78"/>
      <c r="AK1345" s="645">
        <v>478760</v>
      </c>
      <c r="AL1345" s="651">
        <f t="shared" si="299"/>
        <v>0</v>
      </c>
      <c r="AM1345" s="64"/>
      <c r="AN1345" s="64"/>
      <c r="AO1345" s="64"/>
      <c r="AP1345" s="64"/>
      <c r="AQ1345" s="64"/>
      <c r="AR1345" s="693"/>
      <c r="XFA1345" s="693"/>
    </row>
    <row r="1346" spans="1:44 16381:16381" s="694" customFormat="1" ht="14.1" customHeight="1" x14ac:dyDescent="0.15">
      <c r="A1346" s="195" t="s">
        <v>3038</v>
      </c>
      <c r="B1346" s="196" t="s">
        <v>1108</v>
      </c>
      <c r="C1346" s="199">
        <f t="shared" si="293"/>
        <v>0</v>
      </c>
      <c r="D1346" s="79"/>
      <c r="E1346" s="79"/>
      <c r="F1346" s="79"/>
      <c r="G1346" s="79"/>
      <c r="H1346" s="202">
        <f t="shared" si="294"/>
        <v>0</v>
      </c>
      <c r="I1346" s="78"/>
      <c r="J1346" s="78"/>
      <c r="K1346" s="78"/>
      <c r="L1346" s="78"/>
      <c r="M1346" s="78"/>
      <c r="N1346" s="78"/>
      <c r="O1346" s="202">
        <f t="shared" si="295"/>
        <v>0</v>
      </c>
      <c r="P1346" s="78"/>
      <c r="Q1346" s="78"/>
      <c r="R1346" s="202">
        <f t="shared" si="296"/>
        <v>0</v>
      </c>
      <c r="S1346" s="78"/>
      <c r="T1346" s="78"/>
      <c r="U1346" s="202">
        <f t="shared" si="297"/>
        <v>0</v>
      </c>
      <c r="V1346" s="78"/>
      <c r="W1346" s="78"/>
      <c r="X1346" s="202">
        <f t="shared" si="298"/>
        <v>0</v>
      </c>
      <c r="Y1346" s="78"/>
      <c r="Z1346" s="78"/>
      <c r="AA1346" s="78"/>
      <c r="AB1346" s="78"/>
      <c r="AC1346" s="78"/>
      <c r="AD1346" s="78"/>
      <c r="AE1346" s="78"/>
      <c r="AF1346" s="78"/>
      <c r="AG1346" s="78"/>
      <c r="AH1346" s="78"/>
      <c r="AI1346" s="78"/>
      <c r="AJ1346" s="78"/>
      <c r="AK1346" s="645">
        <v>428690</v>
      </c>
      <c r="AL1346" s="651">
        <f t="shared" si="299"/>
        <v>0</v>
      </c>
      <c r="AM1346" s="64"/>
      <c r="AN1346" s="64"/>
      <c r="AO1346" s="64"/>
      <c r="AP1346" s="64"/>
      <c r="AQ1346" s="64"/>
      <c r="AR1346" s="693"/>
      <c r="XFA1346" s="693"/>
    </row>
    <row r="1347" spans="1:44 16381:16381" s="694" customFormat="1" ht="14.1" customHeight="1" x14ac:dyDescent="0.15">
      <c r="A1347" s="195" t="s">
        <v>3039</v>
      </c>
      <c r="B1347" s="196" t="s">
        <v>433</v>
      </c>
      <c r="C1347" s="199">
        <f t="shared" si="293"/>
        <v>0</v>
      </c>
      <c r="D1347" s="79"/>
      <c r="E1347" s="79"/>
      <c r="F1347" s="79"/>
      <c r="G1347" s="79"/>
      <c r="H1347" s="202">
        <f t="shared" si="294"/>
        <v>0</v>
      </c>
      <c r="I1347" s="78"/>
      <c r="J1347" s="78"/>
      <c r="K1347" s="78"/>
      <c r="L1347" s="78"/>
      <c r="M1347" s="78"/>
      <c r="N1347" s="78"/>
      <c r="O1347" s="202">
        <f t="shared" si="295"/>
        <v>0</v>
      </c>
      <c r="P1347" s="78"/>
      <c r="Q1347" s="78"/>
      <c r="R1347" s="202">
        <f t="shared" si="296"/>
        <v>0</v>
      </c>
      <c r="S1347" s="78"/>
      <c r="T1347" s="78"/>
      <c r="U1347" s="202">
        <f t="shared" si="297"/>
        <v>0</v>
      </c>
      <c r="V1347" s="78"/>
      <c r="W1347" s="78"/>
      <c r="X1347" s="202">
        <f t="shared" si="298"/>
        <v>0</v>
      </c>
      <c r="Y1347" s="78"/>
      <c r="Z1347" s="78"/>
      <c r="AA1347" s="78"/>
      <c r="AB1347" s="78"/>
      <c r="AC1347" s="78"/>
      <c r="AD1347" s="78"/>
      <c r="AE1347" s="78"/>
      <c r="AF1347" s="78"/>
      <c r="AG1347" s="78"/>
      <c r="AH1347" s="78"/>
      <c r="AI1347" s="78"/>
      <c r="AJ1347" s="78"/>
      <c r="AK1347" s="645">
        <v>480310</v>
      </c>
      <c r="AL1347" s="651">
        <f t="shared" si="299"/>
        <v>0</v>
      </c>
      <c r="AM1347" s="64"/>
      <c r="AN1347" s="64"/>
      <c r="AO1347" s="64"/>
      <c r="AP1347" s="64"/>
      <c r="AQ1347" s="64"/>
      <c r="AR1347" s="693"/>
      <c r="XFA1347" s="693"/>
    </row>
    <row r="1348" spans="1:44 16381:16381" s="694" customFormat="1" ht="21" customHeight="1" x14ac:dyDescent="0.15">
      <c r="A1348" s="195" t="s">
        <v>3040</v>
      </c>
      <c r="B1348" s="196" t="s">
        <v>434</v>
      </c>
      <c r="C1348" s="199">
        <f t="shared" si="293"/>
        <v>0</v>
      </c>
      <c r="D1348" s="79"/>
      <c r="E1348" s="79"/>
      <c r="F1348" s="79"/>
      <c r="G1348" s="79"/>
      <c r="H1348" s="202">
        <f t="shared" si="294"/>
        <v>0</v>
      </c>
      <c r="I1348" s="78"/>
      <c r="J1348" s="78"/>
      <c r="K1348" s="78"/>
      <c r="L1348" s="78"/>
      <c r="M1348" s="78"/>
      <c r="N1348" s="78"/>
      <c r="O1348" s="202">
        <f t="shared" si="295"/>
        <v>0</v>
      </c>
      <c r="P1348" s="78"/>
      <c r="Q1348" s="78"/>
      <c r="R1348" s="202">
        <f t="shared" si="296"/>
        <v>0</v>
      </c>
      <c r="S1348" s="78"/>
      <c r="T1348" s="78"/>
      <c r="U1348" s="202">
        <f t="shared" si="297"/>
        <v>0</v>
      </c>
      <c r="V1348" s="78"/>
      <c r="W1348" s="78"/>
      <c r="X1348" s="202">
        <f t="shared" si="298"/>
        <v>0</v>
      </c>
      <c r="Y1348" s="78"/>
      <c r="Z1348" s="78"/>
      <c r="AA1348" s="78"/>
      <c r="AB1348" s="78"/>
      <c r="AC1348" s="78"/>
      <c r="AD1348" s="78"/>
      <c r="AE1348" s="78"/>
      <c r="AF1348" s="78"/>
      <c r="AG1348" s="78"/>
      <c r="AH1348" s="78"/>
      <c r="AI1348" s="78"/>
      <c r="AJ1348" s="78"/>
      <c r="AK1348" s="645">
        <v>229580</v>
      </c>
      <c r="AL1348" s="651">
        <f t="shared" si="299"/>
        <v>0</v>
      </c>
      <c r="AM1348" s="64"/>
      <c r="AN1348" s="64"/>
      <c r="AO1348" s="64"/>
      <c r="AP1348" s="64"/>
      <c r="AQ1348" s="64"/>
      <c r="AR1348" s="693"/>
      <c r="XFA1348" s="693"/>
    </row>
    <row r="1349" spans="1:44 16381:16381" s="694" customFormat="1" ht="12" customHeight="1" x14ac:dyDescent="0.15">
      <c r="A1349" s="195" t="s">
        <v>3041</v>
      </c>
      <c r="B1349" s="196" t="s">
        <v>1109</v>
      </c>
      <c r="C1349" s="199">
        <f t="shared" si="293"/>
        <v>0</v>
      </c>
      <c r="D1349" s="79"/>
      <c r="E1349" s="79"/>
      <c r="F1349" s="79"/>
      <c r="G1349" s="79"/>
      <c r="H1349" s="202">
        <f t="shared" si="294"/>
        <v>0</v>
      </c>
      <c r="I1349" s="78"/>
      <c r="J1349" s="78"/>
      <c r="K1349" s="78"/>
      <c r="L1349" s="78"/>
      <c r="M1349" s="78"/>
      <c r="N1349" s="78"/>
      <c r="O1349" s="202">
        <f t="shared" si="295"/>
        <v>0</v>
      </c>
      <c r="P1349" s="78"/>
      <c r="Q1349" s="78"/>
      <c r="R1349" s="202">
        <f t="shared" si="296"/>
        <v>0</v>
      </c>
      <c r="S1349" s="78"/>
      <c r="T1349" s="78"/>
      <c r="U1349" s="202">
        <f t="shared" si="297"/>
        <v>0</v>
      </c>
      <c r="V1349" s="78"/>
      <c r="W1349" s="78"/>
      <c r="X1349" s="202">
        <f t="shared" si="298"/>
        <v>0</v>
      </c>
      <c r="Y1349" s="78"/>
      <c r="Z1349" s="78"/>
      <c r="AA1349" s="78"/>
      <c r="AB1349" s="78"/>
      <c r="AC1349" s="78"/>
      <c r="AD1349" s="78"/>
      <c r="AE1349" s="78"/>
      <c r="AF1349" s="78"/>
      <c r="AG1349" s="78"/>
      <c r="AH1349" s="78"/>
      <c r="AI1349" s="78"/>
      <c r="AJ1349" s="78"/>
      <c r="AK1349" s="645">
        <v>598860</v>
      </c>
      <c r="AL1349" s="651">
        <f t="shared" si="299"/>
        <v>0</v>
      </c>
      <c r="AM1349" s="64"/>
      <c r="AN1349" s="64"/>
      <c r="AO1349" s="64"/>
      <c r="AP1349" s="64"/>
      <c r="AQ1349" s="64"/>
      <c r="AR1349" s="693"/>
      <c r="XFA1349" s="693"/>
    </row>
    <row r="1350" spans="1:44 16381:16381" s="694" customFormat="1" ht="21" x14ac:dyDescent="0.15">
      <c r="A1350" s="195" t="s">
        <v>3042</v>
      </c>
      <c r="B1350" s="196" t="s">
        <v>2376</v>
      </c>
      <c r="C1350" s="199">
        <f t="shared" si="293"/>
        <v>0</v>
      </c>
      <c r="D1350" s="79"/>
      <c r="E1350" s="79"/>
      <c r="F1350" s="79"/>
      <c r="G1350" s="79"/>
      <c r="H1350" s="202">
        <f t="shared" si="294"/>
        <v>0</v>
      </c>
      <c r="I1350" s="78"/>
      <c r="J1350" s="78"/>
      <c r="K1350" s="78"/>
      <c r="L1350" s="78"/>
      <c r="M1350" s="78"/>
      <c r="N1350" s="78"/>
      <c r="O1350" s="202">
        <f t="shared" si="295"/>
        <v>0</v>
      </c>
      <c r="P1350" s="78"/>
      <c r="Q1350" s="78"/>
      <c r="R1350" s="202">
        <f t="shared" si="296"/>
        <v>0</v>
      </c>
      <c r="S1350" s="78"/>
      <c r="T1350" s="78"/>
      <c r="U1350" s="202">
        <f t="shared" si="297"/>
        <v>0</v>
      </c>
      <c r="V1350" s="78"/>
      <c r="W1350" s="78"/>
      <c r="X1350" s="202">
        <f t="shared" si="298"/>
        <v>0</v>
      </c>
      <c r="Y1350" s="78"/>
      <c r="Z1350" s="78"/>
      <c r="AA1350" s="78"/>
      <c r="AB1350" s="78"/>
      <c r="AC1350" s="78"/>
      <c r="AD1350" s="78"/>
      <c r="AE1350" s="78"/>
      <c r="AF1350" s="78"/>
      <c r="AG1350" s="78"/>
      <c r="AH1350" s="78"/>
      <c r="AI1350" s="78"/>
      <c r="AJ1350" s="78"/>
      <c r="AK1350" s="645">
        <v>378870</v>
      </c>
      <c r="AL1350" s="651">
        <f t="shared" si="299"/>
        <v>0</v>
      </c>
      <c r="AM1350" s="64"/>
      <c r="AN1350" s="64"/>
      <c r="AO1350" s="64"/>
      <c r="AP1350" s="64"/>
      <c r="AQ1350" s="64"/>
      <c r="AR1350" s="693"/>
      <c r="XFA1350" s="693"/>
    </row>
    <row r="1351" spans="1:44 16381:16381" s="694" customFormat="1" ht="14.1" customHeight="1" x14ac:dyDescent="0.15">
      <c r="A1351" s="195" t="s">
        <v>3043</v>
      </c>
      <c r="B1351" s="196" t="s">
        <v>1110</v>
      </c>
      <c r="C1351" s="199">
        <f t="shared" si="293"/>
        <v>0</v>
      </c>
      <c r="D1351" s="79"/>
      <c r="E1351" s="79"/>
      <c r="F1351" s="79"/>
      <c r="G1351" s="79"/>
      <c r="H1351" s="202">
        <f t="shared" si="294"/>
        <v>0</v>
      </c>
      <c r="I1351" s="78"/>
      <c r="J1351" s="78"/>
      <c r="K1351" s="78"/>
      <c r="L1351" s="78"/>
      <c r="M1351" s="78"/>
      <c r="N1351" s="78"/>
      <c r="O1351" s="202">
        <f t="shared" si="295"/>
        <v>0</v>
      </c>
      <c r="P1351" s="78"/>
      <c r="Q1351" s="78"/>
      <c r="R1351" s="202">
        <f t="shared" si="296"/>
        <v>0</v>
      </c>
      <c r="S1351" s="78"/>
      <c r="T1351" s="78"/>
      <c r="U1351" s="202">
        <f t="shared" si="297"/>
        <v>0</v>
      </c>
      <c r="V1351" s="78"/>
      <c r="W1351" s="78"/>
      <c r="X1351" s="202">
        <f t="shared" si="298"/>
        <v>0</v>
      </c>
      <c r="Y1351" s="78"/>
      <c r="Z1351" s="78"/>
      <c r="AA1351" s="78"/>
      <c r="AB1351" s="78"/>
      <c r="AC1351" s="78"/>
      <c r="AD1351" s="78"/>
      <c r="AE1351" s="78"/>
      <c r="AF1351" s="78"/>
      <c r="AG1351" s="78"/>
      <c r="AH1351" s="78"/>
      <c r="AI1351" s="78"/>
      <c r="AJ1351" s="78"/>
      <c r="AK1351" s="645">
        <v>302330</v>
      </c>
      <c r="AL1351" s="651">
        <f t="shared" si="299"/>
        <v>0</v>
      </c>
      <c r="AM1351" s="64"/>
      <c r="AN1351" s="64"/>
      <c r="AO1351" s="64"/>
      <c r="AP1351" s="64"/>
      <c r="AQ1351" s="64"/>
      <c r="AR1351" s="693"/>
      <c r="XFA1351" s="693"/>
    </row>
    <row r="1352" spans="1:44 16381:16381" s="694" customFormat="1" ht="14.1" customHeight="1" x14ac:dyDescent="0.15">
      <c r="A1352" s="195" t="s">
        <v>3044</v>
      </c>
      <c r="B1352" s="196" t="s">
        <v>782</v>
      </c>
      <c r="C1352" s="199">
        <f t="shared" si="293"/>
        <v>0</v>
      </c>
      <c r="D1352" s="79"/>
      <c r="E1352" s="79"/>
      <c r="F1352" s="79"/>
      <c r="G1352" s="79"/>
      <c r="H1352" s="202">
        <f t="shared" si="294"/>
        <v>0</v>
      </c>
      <c r="I1352" s="78"/>
      <c r="J1352" s="78"/>
      <c r="K1352" s="78"/>
      <c r="L1352" s="78"/>
      <c r="M1352" s="78"/>
      <c r="N1352" s="78"/>
      <c r="O1352" s="202">
        <f t="shared" si="295"/>
        <v>0</v>
      </c>
      <c r="P1352" s="78"/>
      <c r="Q1352" s="78"/>
      <c r="R1352" s="202">
        <f t="shared" si="296"/>
        <v>0</v>
      </c>
      <c r="S1352" s="78"/>
      <c r="T1352" s="78"/>
      <c r="U1352" s="202">
        <f t="shared" si="297"/>
        <v>0</v>
      </c>
      <c r="V1352" s="78"/>
      <c r="W1352" s="78"/>
      <c r="X1352" s="202">
        <f t="shared" si="298"/>
        <v>0</v>
      </c>
      <c r="Y1352" s="78"/>
      <c r="Z1352" s="78"/>
      <c r="AA1352" s="78"/>
      <c r="AB1352" s="78"/>
      <c r="AC1352" s="78"/>
      <c r="AD1352" s="78"/>
      <c r="AE1352" s="78"/>
      <c r="AF1352" s="78"/>
      <c r="AG1352" s="78"/>
      <c r="AH1352" s="78"/>
      <c r="AI1352" s="78"/>
      <c r="AJ1352" s="78"/>
      <c r="AK1352" s="645">
        <v>535090</v>
      </c>
      <c r="AL1352" s="651">
        <f t="shared" si="299"/>
        <v>0</v>
      </c>
      <c r="AM1352" s="64"/>
      <c r="AN1352" s="64"/>
      <c r="AO1352" s="64"/>
      <c r="AP1352" s="64"/>
      <c r="AQ1352" s="64"/>
      <c r="AR1352" s="693"/>
      <c r="XFA1352" s="693"/>
    </row>
    <row r="1353" spans="1:44 16381:16381" s="694" customFormat="1" ht="14.1" customHeight="1" x14ac:dyDescent="0.15">
      <c r="A1353" s="195" t="s">
        <v>3045</v>
      </c>
      <c r="B1353" s="196" t="s">
        <v>783</v>
      </c>
      <c r="C1353" s="199">
        <f t="shared" si="293"/>
        <v>0</v>
      </c>
      <c r="D1353" s="79"/>
      <c r="E1353" s="79"/>
      <c r="F1353" s="79"/>
      <c r="G1353" s="79"/>
      <c r="H1353" s="202">
        <f t="shared" si="294"/>
        <v>0</v>
      </c>
      <c r="I1353" s="78"/>
      <c r="J1353" s="78"/>
      <c r="K1353" s="78"/>
      <c r="L1353" s="78"/>
      <c r="M1353" s="78"/>
      <c r="N1353" s="78"/>
      <c r="O1353" s="202">
        <f t="shared" si="295"/>
        <v>0</v>
      </c>
      <c r="P1353" s="78"/>
      <c r="Q1353" s="78"/>
      <c r="R1353" s="202">
        <f t="shared" si="296"/>
        <v>0</v>
      </c>
      <c r="S1353" s="78"/>
      <c r="T1353" s="78"/>
      <c r="U1353" s="202">
        <f t="shared" si="297"/>
        <v>0</v>
      </c>
      <c r="V1353" s="78"/>
      <c r="W1353" s="78"/>
      <c r="X1353" s="202">
        <f t="shared" si="298"/>
        <v>0</v>
      </c>
      <c r="Y1353" s="78"/>
      <c r="Z1353" s="78"/>
      <c r="AA1353" s="78"/>
      <c r="AB1353" s="78"/>
      <c r="AC1353" s="78"/>
      <c r="AD1353" s="78"/>
      <c r="AE1353" s="78"/>
      <c r="AF1353" s="78"/>
      <c r="AG1353" s="78"/>
      <c r="AH1353" s="78"/>
      <c r="AI1353" s="78"/>
      <c r="AJ1353" s="78"/>
      <c r="AK1353" s="645">
        <v>505020</v>
      </c>
      <c r="AL1353" s="651">
        <f t="shared" si="299"/>
        <v>0</v>
      </c>
      <c r="AM1353" s="64"/>
      <c r="AN1353" s="64"/>
      <c r="AO1353" s="64"/>
      <c r="AP1353" s="64"/>
      <c r="AQ1353" s="64"/>
      <c r="AR1353" s="693"/>
      <c r="XFA1353" s="693"/>
    </row>
    <row r="1354" spans="1:44 16381:16381" s="694" customFormat="1" ht="14.1" customHeight="1" x14ac:dyDescent="0.15">
      <c r="A1354" s="195" t="s">
        <v>3046</v>
      </c>
      <c r="B1354" s="196" t="s">
        <v>3107</v>
      </c>
      <c r="C1354" s="199">
        <f t="shared" si="293"/>
        <v>0</v>
      </c>
      <c r="D1354" s="79"/>
      <c r="E1354" s="79"/>
      <c r="F1354" s="79"/>
      <c r="G1354" s="79"/>
      <c r="H1354" s="202">
        <f t="shared" si="294"/>
        <v>0</v>
      </c>
      <c r="I1354" s="78"/>
      <c r="J1354" s="78"/>
      <c r="K1354" s="78"/>
      <c r="L1354" s="78"/>
      <c r="M1354" s="78"/>
      <c r="N1354" s="78"/>
      <c r="O1354" s="202">
        <f t="shared" si="295"/>
        <v>0</v>
      </c>
      <c r="P1354" s="78"/>
      <c r="Q1354" s="78"/>
      <c r="R1354" s="202">
        <f t="shared" si="296"/>
        <v>0</v>
      </c>
      <c r="S1354" s="78"/>
      <c r="T1354" s="78"/>
      <c r="U1354" s="202">
        <f t="shared" si="297"/>
        <v>0</v>
      </c>
      <c r="V1354" s="78"/>
      <c r="W1354" s="78"/>
      <c r="X1354" s="202">
        <f t="shared" si="298"/>
        <v>0</v>
      </c>
      <c r="Y1354" s="78"/>
      <c r="Z1354" s="78"/>
      <c r="AA1354" s="78"/>
      <c r="AB1354" s="78"/>
      <c r="AC1354" s="78"/>
      <c r="AD1354" s="78"/>
      <c r="AE1354" s="78"/>
      <c r="AF1354" s="78"/>
      <c r="AG1354" s="78"/>
      <c r="AH1354" s="78"/>
      <c r="AI1354" s="78"/>
      <c r="AJ1354" s="78"/>
      <c r="AK1354" s="645">
        <v>1035550</v>
      </c>
      <c r="AL1354" s="651">
        <f t="shared" si="299"/>
        <v>0</v>
      </c>
      <c r="AM1354" s="64"/>
      <c r="AN1354" s="64"/>
      <c r="AO1354" s="64"/>
      <c r="AP1354" s="64"/>
      <c r="AQ1354" s="64"/>
      <c r="AR1354" s="693"/>
      <c r="XFA1354" s="693"/>
    </row>
    <row r="1355" spans="1:44 16381:16381" s="694" customFormat="1" ht="14.1" customHeight="1" x14ac:dyDescent="0.15">
      <c r="A1355" s="195" t="s">
        <v>3047</v>
      </c>
      <c r="B1355" s="196" t="s">
        <v>3108</v>
      </c>
      <c r="C1355" s="199">
        <f t="shared" si="293"/>
        <v>0</v>
      </c>
      <c r="D1355" s="79"/>
      <c r="E1355" s="79"/>
      <c r="F1355" s="79"/>
      <c r="G1355" s="79"/>
      <c r="H1355" s="202">
        <f t="shared" si="294"/>
        <v>0</v>
      </c>
      <c r="I1355" s="78"/>
      <c r="J1355" s="78"/>
      <c r="K1355" s="78"/>
      <c r="L1355" s="78"/>
      <c r="M1355" s="78"/>
      <c r="N1355" s="78"/>
      <c r="O1355" s="202">
        <f t="shared" si="295"/>
        <v>0</v>
      </c>
      <c r="P1355" s="78"/>
      <c r="Q1355" s="78"/>
      <c r="R1355" s="202">
        <f t="shared" si="296"/>
        <v>0</v>
      </c>
      <c r="S1355" s="78"/>
      <c r="T1355" s="78"/>
      <c r="U1355" s="202">
        <f t="shared" si="297"/>
        <v>0</v>
      </c>
      <c r="V1355" s="78"/>
      <c r="W1355" s="78"/>
      <c r="X1355" s="202">
        <f t="shared" si="298"/>
        <v>0</v>
      </c>
      <c r="Y1355" s="78"/>
      <c r="Z1355" s="78"/>
      <c r="AA1355" s="78"/>
      <c r="AB1355" s="78"/>
      <c r="AC1355" s="78"/>
      <c r="AD1355" s="78"/>
      <c r="AE1355" s="78"/>
      <c r="AF1355" s="78"/>
      <c r="AG1355" s="78"/>
      <c r="AH1355" s="78"/>
      <c r="AI1355" s="78"/>
      <c r="AJ1355" s="78"/>
      <c r="AK1355" s="645">
        <v>1035550</v>
      </c>
      <c r="AL1355" s="651">
        <f t="shared" si="299"/>
        <v>0</v>
      </c>
      <c r="AM1355" s="64"/>
      <c r="AN1355" s="64"/>
      <c r="AO1355" s="64"/>
      <c r="AP1355" s="64"/>
      <c r="AQ1355" s="64"/>
      <c r="AR1355" s="693"/>
      <c r="XFA1355" s="693"/>
    </row>
    <row r="1356" spans="1:44 16381:16381" s="694" customFormat="1" ht="14.1" customHeight="1" x14ac:dyDescent="0.15">
      <c r="A1356" s="195" t="s">
        <v>3048</v>
      </c>
      <c r="B1356" s="196" t="s">
        <v>3109</v>
      </c>
      <c r="C1356" s="199">
        <f t="shared" si="293"/>
        <v>0</v>
      </c>
      <c r="D1356" s="79"/>
      <c r="E1356" s="79"/>
      <c r="F1356" s="79"/>
      <c r="G1356" s="79"/>
      <c r="H1356" s="202">
        <f t="shared" si="294"/>
        <v>0</v>
      </c>
      <c r="I1356" s="78"/>
      <c r="J1356" s="78"/>
      <c r="K1356" s="78"/>
      <c r="L1356" s="78"/>
      <c r="M1356" s="78"/>
      <c r="N1356" s="78"/>
      <c r="O1356" s="202">
        <f t="shared" si="295"/>
        <v>0</v>
      </c>
      <c r="P1356" s="78"/>
      <c r="Q1356" s="78"/>
      <c r="R1356" s="202">
        <f t="shared" si="296"/>
        <v>0</v>
      </c>
      <c r="S1356" s="78"/>
      <c r="T1356" s="78"/>
      <c r="U1356" s="202">
        <f t="shared" si="297"/>
        <v>0</v>
      </c>
      <c r="V1356" s="78"/>
      <c r="W1356" s="78"/>
      <c r="X1356" s="202">
        <f t="shared" si="298"/>
        <v>0</v>
      </c>
      <c r="Y1356" s="78"/>
      <c r="Z1356" s="78"/>
      <c r="AA1356" s="78"/>
      <c r="AB1356" s="78"/>
      <c r="AC1356" s="78"/>
      <c r="AD1356" s="78"/>
      <c r="AE1356" s="78"/>
      <c r="AF1356" s="78"/>
      <c r="AG1356" s="78"/>
      <c r="AH1356" s="78"/>
      <c r="AI1356" s="78"/>
      <c r="AJ1356" s="78"/>
      <c r="AK1356" s="645">
        <v>1035550</v>
      </c>
      <c r="AL1356" s="651">
        <f t="shared" si="299"/>
        <v>0</v>
      </c>
      <c r="AM1356" s="64"/>
      <c r="AN1356" s="64"/>
      <c r="AO1356" s="64"/>
      <c r="AP1356" s="64"/>
      <c r="AQ1356" s="64"/>
      <c r="AR1356" s="693"/>
      <c r="XFA1356" s="693"/>
    </row>
    <row r="1357" spans="1:44 16381:16381" s="694" customFormat="1" ht="14.1" customHeight="1" x14ac:dyDescent="0.15">
      <c r="A1357" s="195" t="s">
        <v>3049</v>
      </c>
      <c r="B1357" s="196" t="s">
        <v>435</v>
      </c>
      <c r="C1357" s="199">
        <f t="shared" si="293"/>
        <v>0</v>
      </c>
      <c r="D1357" s="79"/>
      <c r="E1357" s="79"/>
      <c r="F1357" s="79"/>
      <c r="G1357" s="79"/>
      <c r="H1357" s="202">
        <f t="shared" si="294"/>
        <v>0</v>
      </c>
      <c r="I1357" s="78"/>
      <c r="J1357" s="78"/>
      <c r="K1357" s="78"/>
      <c r="L1357" s="78"/>
      <c r="M1357" s="78"/>
      <c r="N1357" s="78"/>
      <c r="O1357" s="202">
        <f t="shared" si="295"/>
        <v>0</v>
      </c>
      <c r="P1357" s="78"/>
      <c r="Q1357" s="78"/>
      <c r="R1357" s="202">
        <f t="shared" si="296"/>
        <v>0</v>
      </c>
      <c r="S1357" s="78"/>
      <c r="T1357" s="78"/>
      <c r="U1357" s="202">
        <f t="shared" si="297"/>
        <v>0</v>
      </c>
      <c r="V1357" s="78"/>
      <c r="W1357" s="78"/>
      <c r="X1357" s="202">
        <f t="shared" si="298"/>
        <v>0</v>
      </c>
      <c r="Y1357" s="78"/>
      <c r="Z1357" s="78"/>
      <c r="AA1357" s="78"/>
      <c r="AB1357" s="78"/>
      <c r="AC1357" s="78"/>
      <c r="AD1357" s="78"/>
      <c r="AE1357" s="78"/>
      <c r="AF1357" s="78"/>
      <c r="AG1357" s="78"/>
      <c r="AH1357" s="78"/>
      <c r="AI1357" s="78"/>
      <c r="AJ1357" s="78"/>
      <c r="AK1357" s="645">
        <v>1120360</v>
      </c>
      <c r="AL1357" s="651">
        <f t="shared" si="299"/>
        <v>0</v>
      </c>
      <c r="AM1357" s="64"/>
      <c r="AN1357" s="64"/>
      <c r="AO1357" s="64"/>
      <c r="AP1357" s="64"/>
      <c r="AQ1357" s="64"/>
      <c r="AR1357" s="693"/>
      <c r="XFA1357" s="693"/>
    </row>
    <row r="1358" spans="1:44 16381:16381" s="694" customFormat="1" ht="14.1" customHeight="1" x14ac:dyDescent="0.15">
      <c r="A1358" s="195" t="s">
        <v>3050</v>
      </c>
      <c r="B1358" s="196" t="s">
        <v>203</v>
      </c>
      <c r="C1358" s="199">
        <f t="shared" si="293"/>
        <v>0</v>
      </c>
      <c r="D1358" s="79"/>
      <c r="E1358" s="79"/>
      <c r="F1358" s="79"/>
      <c r="G1358" s="79"/>
      <c r="H1358" s="202">
        <f t="shared" si="294"/>
        <v>0</v>
      </c>
      <c r="I1358" s="78"/>
      <c r="J1358" s="78"/>
      <c r="K1358" s="78"/>
      <c r="L1358" s="78"/>
      <c r="M1358" s="78"/>
      <c r="N1358" s="78"/>
      <c r="O1358" s="202">
        <f t="shared" si="295"/>
        <v>0</v>
      </c>
      <c r="P1358" s="78"/>
      <c r="Q1358" s="78"/>
      <c r="R1358" s="202">
        <f t="shared" si="296"/>
        <v>0</v>
      </c>
      <c r="S1358" s="78"/>
      <c r="T1358" s="78"/>
      <c r="U1358" s="202">
        <f t="shared" si="297"/>
        <v>0</v>
      </c>
      <c r="V1358" s="78"/>
      <c r="W1358" s="78"/>
      <c r="X1358" s="202">
        <f t="shared" si="298"/>
        <v>0</v>
      </c>
      <c r="Y1358" s="78"/>
      <c r="Z1358" s="78"/>
      <c r="AA1358" s="78"/>
      <c r="AB1358" s="78"/>
      <c r="AC1358" s="78"/>
      <c r="AD1358" s="78"/>
      <c r="AE1358" s="78"/>
      <c r="AF1358" s="78"/>
      <c r="AG1358" s="78"/>
      <c r="AH1358" s="78"/>
      <c r="AI1358" s="78"/>
      <c r="AJ1358" s="78"/>
      <c r="AK1358" s="645">
        <v>395530</v>
      </c>
      <c r="AL1358" s="651">
        <f t="shared" si="299"/>
        <v>0</v>
      </c>
      <c r="AM1358" s="64"/>
      <c r="AN1358" s="64"/>
      <c r="AO1358" s="64"/>
      <c r="AP1358" s="64"/>
      <c r="AQ1358" s="64"/>
      <c r="AR1358" s="693"/>
      <c r="XFA1358" s="693"/>
    </row>
    <row r="1359" spans="1:44 16381:16381" s="694" customFormat="1" ht="14.1" customHeight="1" x14ac:dyDescent="0.15">
      <c r="A1359" s="195" t="s">
        <v>3051</v>
      </c>
      <c r="B1359" s="196" t="s">
        <v>204</v>
      </c>
      <c r="C1359" s="199">
        <f t="shared" si="293"/>
        <v>0</v>
      </c>
      <c r="D1359" s="79"/>
      <c r="E1359" s="79"/>
      <c r="F1359" s="79"/>
      <c r="G1359" s="79"/>
      <c r="H1359" s="202">
        <f t="shared" si="294"/>
        <v>0</v>
      </c>
      <c r="I1359" s="78"/>
      <c r="J1359" s="78"/>
      <c r="K1359" s="78"/>
      <c r="L1359" s="78"/>
      <c r="M1359" s="78"/>
      <c r="N1359" s="78"/>
      <c r="O1359" s="202">
        <f t="shared" si="295"/>
        <v>0</v>
      </c>
      <c r="P1359" s="78"/>
      <c r="Q1359" s="78"/>
      <c r="R1359" s="202">
        <f t="shared" si="296"/>
        <v>0</v>
      </c>
      <c r="S1359" s="78"/>
      <c r="T1359" s="78"/>
      <c r="U1359" s="202">
        <f t="shared" si="297"/>
        <v>0</v>
      </c>
      <c r="V1359" s="78"/>
      <c r="W1359" s="78"/>
      <c r="X1359" s="202">
        <f t="shared" si="298"/>
        <v>0</v>
      </c>
      <c r="Y1359" s="78"/>
      <c r="Z1359" s="78"/>
      <c r="AA1359" s="78"/>
      <c r="AB1359" s="78"/>
      <c r="AC1359" s="78"/>
      <c r="AD1359" s="78"/>
      <c r="AE1359" s="78"/>
      <c r="AF1359" s="78"/>
      <c r="AG1359" s="78"/>
      <c r="AH1359" s="78"/>
      <c r="AI1359" s="78"/>
      <c r="AJ1359" s="78"/>
      <c r="AK1359" s="645">
        <v>538110</v>
      </c>
      <c r="AL1359" s="651">
        <f t="shared" si="299"/>
        <v>0</v>
      </c>
      <c r="AM1359" s="64"/>
      <c r="AN1359" s="64"/>
      <c r="AO1359" s="64"/>
      <c r="AP1359" s="64"/>
      <c r="AQ1359" s="64"/>
      <c r="AR1359" s="693"/>
      <c r="XFA1359" s="693"/>
    </row>
    <row r="1360" spans="1:44 16381:16381" s="694" customFormat="1" ht="14.1" customHeight="1" x14ac:dyDescent="0.15">
      <c r="A1360" s="195" t="s">
        <v>3052</v>
      </c>
      <c r="B1360" s="196" t="s">
        <v>2442</v>
      </c>
      <c r="C1360" s="199">
        <f t="shared" si="293"/>
        <v>0</v>
      </c>
      <c r="D1360" s="79"/>
      <c r="E1360" s="79"/>
      <c r="F1360" s="79"/>
      <c r="G1360" s="79"/>
      <c r="H1360" s="202">
        <f t="shared" si="294"/>
        <v>0</v>
      </c>
      <c r="I1360" s="78"/>
      <c r="J1360" s="78"/>
      <c r="K1360" s="78"/>
      <c r="L1360" s="78"/>
      <c r="M1360" s="78"/>
      <c r="N1360" s="78"/>
      <c r="O1360" s="202">
        <f t="shared" si="295"/>
        <v>0</v>
      </c>
      <c r="P1360" s="78"/>
      <c r="Q1360" s="78"/>
      <c r="R1360" s="202">
        <f t="shared" si="296"/>
        <v>0</v>
      </c>
      <c r="S1360" s="78"/>
      <c r="T1360" s="78"/>
      <c r="U1360" s="202">
        <f t="shared" si="297"/>
        <v>0</v>
      </c>
      <c r="V1360" s="78"/>
      <c r="W1360" s="78"/>
      <c r="X1360" s="202">
        <f t="shared" si="298"/>
        <v>0</v>
      </c>
      <c r="Y1360" s="78"/>
      <c r="Z1360" s="78"/>
      <c r="AA1360" s="78"/>
      <c r="AB1360" s="78"/>
      <c r="AC1360" s="78"/>
      <c r="AD1360" s="78"/>
      <c r="AE1360" s="78"/>
      <c r="AF1360" s="78"/>
      <c r="AG1360" s="78"/>
      <c r="AH1360" s="78"/>
      <c r="AI1360" s="78"/>
      <c r="AJ1360" s="78"/>
      <c r="AK1360" s="645">
        <v>428690</v>
      </c>
      <c r="AL1360" s="651">
        <f t="shared" si="299"/>
        <v>0</v>
      </c>
      <c r="AM1360" s="64"/>
      <c r="AN1360" s="64"/>
      <c r="AO1360" s="64"/>
      <c r="AP1360" s="64"/>
      <c r="AQ1360" s="64"/>
      <c r="AR1360" s="693"/>
      <c r="XFA1360" s="693"/>
    </row>
    <row r="1361" spans="1:44 16381:16381" s="694" customFormat="1" ht="21" x14ac:dyDescent="0.15">
      <c r="A1361" s="195" t="s">
        <v>3053</v>
      </c>
      <c r="B1361" s="196" t="s">
        <v>436</v>
      </c>
      <c r="C1361" s="199">
        <f t="shared" si="293"/>
        <v>0</v>
      </c>
      <c r="D1361" s="79"/>
      <c r="E1361" s="79"/>
      <c r="F1361" s="79"/>
      <c r="G1361" s="79"/>
      <c r="H1361" s="202">
        <f t="shared" si="294"/>
        <v>0</v>
      </c>
      <c r="I1361" s="78"/>
      <c r="J1361" s="78"/>
      <c r="K1361" s="78"/>
      <c r="L1361" s="78"/>
      <c r="M1361" s="78"/>
      <c r="N1361" s="78"/>
      <c r="O1361" s="202">
        <f t="shared" si="295"/>
        <v>0</v>
      </c>
      <c r="P1361" s="78"/>
      <c r="Q1361" s="78"/>
      <c r="R1361" s="202">
        <f t="shared" si="296"/>
        <v>0</v>
      </c>
      <c r="S1361" s="78"/>
      <c r="T1361" s="78"/>
      <c r="U1361" s="202">
        <f t="shared" si="297"/>
        <v>0</v>
      </c>
      <c r="V1361" s="78"/>
      <c r="W1361" s="78"/>
      <c r="X1361" s="202">
        <f t="shared" si="298"/>
        <v>0</v>
      </c>
      <c r="Y1361" s="78"/>
      <c r="Z1361" s="78"/>
      <c r="AA1361" s="78"/>
      <c r="AB1361" s="78"/>
      <c r="AC1361" s="78"/>
      <c r="AD1361" s="78"/>
      <c r="AE1361" s="78"/>
      <c r="AF1361" s="78"/>
      <c r="AG1361" s="78"/>
      <c r="AH1361" s="78"/>
      <c r="AI1361" s="78"/>
      <c r="AJ1361" s="78"/>
      <c r="AK1361" s="645">
        <v>803350</v>
      </c>
      <c r="AL1361" s="651">
        <f t="shared" si="299"/>
        <v>0</v>
      </c>
      <c r="AM1361" s="64"/>
      <c r="AN1361" s="64"/>
      <c r="AO1361" s="64"/>
      <c r="AP1361" s="64"/>
      <c r="AQ1361" s="64"/>
      <c r="AR1361" s="693"/>
      <c r="XFA1361" s="693"/>
    </row>
    <row r="1362" spans="1:44 16381:16381" s="694" customFormat="1" ht="14.1" customHeight="1" x14ac:dyDescent="0.15">
      <c r="A1362" s="195" t="s">
        <v>3054</v>
      </c>
      <c r="B1362" s="196" t="s">
        <v>205</v>
      </c>
      <c r="C1362" s="199">
        <f t="shared" si="293"/>
        <v>0</v>
      </c>
      <c r="D1362" s="79"/>
      <c r="E1362" s="79"/>
      <c r="F1362" s="79"/>
      <c r="G1362" s="79"/>
      <c r="H1362" s="202">
        <f t="shared" si="294"/>
        <v>0</v>
      </c>
      <c r="I1362" s="78"/>
      <c r="J1362" s="78"/>
      <c r="K1362" s="78"/>
      <c r="L1362" s="78"/>
      <c r="M1362" s="78"/>
      <c r="N1362" s="78"/>
      <c r="O1362" s="202">
        <f t="shared" si="295"/>
        <v>0</v>
      </c>
      <c r="P1362" s="78"/>
      <c r="Q1362" s="78"/>
      <c r="R1362" s="202">
        <f t="shared" si="296"/>
        <v>0</v>
      </c>
      <c r="S1362" s="78"/>
      <c r="T1362" s="78"/>
      <c r="U1362" s="202">
        <f t="shared" si="297"/>
        <v>0</v>
      </c>
      <c r="V1362" s="78"/>
      <c r="W1362" s="78"/>
      <c r="X1362" s="202">
        <f t="shared" si="298"/>
        <v>0</v>
      </c>
      <c r="Y1362" s="78"/>
      <c r="Z1362" s="78"/>
      <c r="AA1362" s="78"/>
      <c r="AB1362" s="78"/>
      <c r="AC1362" s="78"/>
      <c r="AD1362" s="78"/>
      <c r="AE1362" s="78"/>
      <c r="AF1362" s="78"/>
      <c r="AG1362" s="78"/>
      <c r="AH1362" s="78"/>
      <c r="AI1362" s="78"/>
      <c r="AJ1362" s="78"/>
      <c r="AK1362" s="645">
        <v>354850</v>
      </c>
      <c r="AL1362" s="651">
        <f t="shared" si="299"/>
        <v>0</v>
      </c>
      <c r="AM1362" s="64"/>
      <c r="AN1362" s="64"/>
      <c r="AO1362" s="64"/>
      <c r="AP1362" s="64"/>
      <c r="AQ1362" s="64"/>
      <c r="AR1362" s="693"/>
      <c r="XFA1362" s="693"/>
    </row>
    <row r="1363" spans="1:44 16381:16381" s="694" customFormat="1" ht="14.1" customHeight="1" x14ac:dyDescent="0.15">
      <c r="A1363" s="195" t="s">
        <v>3055</v>
      </c>
      <c r="B1363" s="196" t="s">
        <v>206</v>
      </c>
      <c r="C1363" s="199">
        <f t="shared" si="293"/>
        <v>0</v>
      </c>
      <c r="D1363" s="79"/>
      <c r="E1363" s="79"/>
      <c r="F1363" s="79"/>
      <c r="G1363" s="79"/>
      <c r="H1363" s="202">
        <f t="shared" si="294"/>
        <v>0</v>
      </c>
      <c r="I1363" s="78"/>
      <c r="J1363" s="78"/>
      <c r="K1363" s="78"/>
      <c r="L1363" s="78"/>
      <c r="M1363" s="78"/>
      <c r="N1363" s="78"/>
      <c r="O1363" s="202">
        <f t="shared" si="295"/>
        <v>0</v>
      </c>
      <c r="P1363" s="78"/>
      <c r="Q1363" s="78"/>
      <c r="R1363" s="202">
        <f t="shared" si="296"/>
        <v>0</v>
      </c>
      <c r="S1363" s="78"/>
      <c r="T1363" s="78"/>
      <c r="U1363" s="202">
        <f t="shared" si="297"/>
        <v>0</v>
      </c>
      <c r="V1363" s="78"/>
      <c r="W1363" s="78"/>
      <c r="X1363" s="202">
        <f t="shared" si="298"/>
        <v>0</v>
      </c>
      <c r="Y1363" s="78"/>
      <c r="Z1363" s="78"/>
      <c r="AA1363" s="78"/>
      <c r="AB1363" s="78"/>
      <c r="AC1363" s="78"/>
      <c r="AD1363" s="78"/>
      <c r="AE1363" s="78"/>
      <c r="AF1363" s="78"/>
      <c r="AG1363" s="78"/>
      <c r="AH1363" s="78"/>
      <c r="AI1363" s="78"/>
      <c r="AJ1363" s="78"/>
      <c r="AK1363" s="645">
        <v>858230</v>
      </c>
      <c r="AL1363" s="651">
        <f t="shared" si="299"/>
        <v>0</v>
      </c>
      <c r="AM1363" s="64"/>
      <c r="AN1363" s="64"/>
      <c r="AO1363" s="64"/>
      <c r="AP1363" s="64"/>
      <c r="AQ1363" s="64"/>
      <c r="AR1363" s="693"/>
      <c r="XFA1363" s="693"/>
    </row>
    <row r="1364" spans="1:44 16381:16381" s="694" customFormat="1" ht="14.1" customHeight="1" x14ac:dyDescent="0.15">
      <c r="A1364" s="195" t="s">
        <v>3056</v>
      </c>
      <c r="B1364" s="196" t="s">
        <v>207</v>
      </c>
      <c r="C1364" s="199">
        <f t="shared" si="293"/>
        <v>0</v>
      </c>
      <c r="D1364" s="79"/>
      <c r="E1364" s="79"/>
      <c r="F1364" s="79"/>
      <c r="G1364" s="79"/>
      <c r="H1364" s="202">
        <f t="shared" si="294"/>
        <v>0</v>
      </c>
      <c r="I1364" s="78"/>
      <c r="J1364" s="78"/>
      <c r="K1364" s="78"/>
      <c r="L1364" s="78"/>
      <c r="M1364" s="78"/>
      <c r="N1364" s="78"/>
      <c r="O1364" s="202">
        <f t="shared" si="295"/>
        <v>0</v>
      </c>
      <c r="P1364" s="78"/>
      <c r="Q1364" s="78"/>
      <c r="R1364" s="202">
        <f t="shared" si="296"/>
        <v>0</v>
      </c>
      <c r="S1364" s="78"/>
      <c r="T1364" s="78"/>
      <c r="U1364" s="202">
        <f t="shared" si="297"/>
        <v>0</v>
      </c>
      <c r="V1364" s="78"/>
      <c r="W1364" s="78"/>
      <c r="X1364" s="202">
        <f t="shared" si="298"/>
        <v>0</v>
      </c>
      <c r="Y1364" s="78"/>
      <c r="Z1364" s="78"/>
      <c r="AA1364" s="78"/>
      <c r="AB1364" s="78"/>
      <c r="AC1364" s="78"/>
      <c r="AD1364" s="78"/>
      <c r="AE1364" s="78"/>
      <c r="AF1364" s="78"/>
      <c r="AG1364" s="78"/>
      <c r="AH1364" s="78"/>
      <c r="AI1364" s="78"/>
      <c r="AJ1364" s="78"/>
      <c r="AK1364" s="645">
        <v>184050</v>
      </c>
      <c r="AL1364" s="651">
        <f t="shared" si="299"/>
        <v>0</v>
      </c>
      <c r="AM1364" s="64"/>
      <c r="AN1364" s="64"/>
      <c r="AO1364" s="64"/>
      <c r="AP1364" s="64"/>
      <c r="AQ1364" s="64"/>
      <c r="AR1364" s="693"/>
      <c r="XFA1364" s="693"/>
    </row>
    <row r="1365" spans="1:44 16381:16381" s="694" customFormat="1" ht="14.1" customHeight="1" x14ac:dyDescent="0.15">
      <c r="A1365" s="195" t="s">
        <v>3057</v>
      </c>
      <c r="B1365" s="196" t="s">
        <v>208</v>
      </c>
      <c r="C1365" s="199">
        <f t="shared" si="293"/>
        <v>0</v>
      </c>
      <c r="D1365" s="79"/>
      <c r="E1365" s="79"/>
      <c r="F1365" s="79"/>
      <c r="G1365" s="79"/>
      <c r="H1365" s="202">
        <f t="shared" si="294"/>
        <v>0</v>
      </c>
      <c r="I1365" s="78"/>
      <c r="J1365" s="78"/>
      <c r="K1365" s="78"/>
      <c r="L1365" s="78"/>
      <c r="M1365" s="78"/>
      <c r="N1365" s="78"/>
      <c r="O1365" s="202">
        <f t="shared" si="295"/>
        <v>0</v>
      </c>
      <c r="P1365" s="78"/>
      <c r="Q1365" s="78"/>
      <c r="R1365" s="202">
        <f t="shared" si="296"/>
        <v>0</v>
      </c>
      <c r="S1365" s="78"/>
      <c r="T1365" s="78"/>
      <c r="U1365" s="202">
        <f t="shared" si="297"/>
        <v>0</v>
      </c>
      <c r="V1365" s="78"/>
      <c r="W1365" s="78"/>
      <c r="X1365" s="202">
        <f t="shared" si="298"/>
        <v>0</v>
      </c>
      <c r="Y1365" s="78"/>
      <c r="Z1365" s="78"/>
      <c r="AA1365" s="78"/>
      <c r="AB1365" s="78"/>
      <c r="AC1365" s="78"/>
      <c r="AD1365" s="78"/>
      <c r="AE1365" s="78"/>
      <c r="AF1365" s="78"/>
      <c r="AG1365" s="78"/>
      <c r="AH1365" s="78"/>
      <c r="AI1365" s="78"/>
      <c r="AJ1365" s="78"/>
      <c r="AK1365" s="645">
        <v>332440</v>
      </c>
      <c r="AL1365" s="651">
        <f t="shared" si="299"/>
        <v>0</v>
      </c>
      <c r="AM1365" s="64"/>
      <c r="AN1365" s="64"/>
      <c r="AO1365" s="64"/>
      <c r="AP1365" s="64"/>
      <c r="AQ1365" s="64"/>
      <c r="AR1365" s="693"/>
      <c r="XFA1365" s="693"/>
    </row>
    <row r="1366" spans="1:44 16381:16381" s="694" customFormat="1" ht="14.1" customHeight="1" x14ac:dyDescent="0.15">
      <c r="A1366" s="195" t="s">
        <v>3058</v>
      </c>
      <c r="B1366" s="196" t="s">
        <v>437</v>
      </c>
      <c r="C1366" s="199">
        <f t="shared" si="293"/>
        <v>0</v>
      </c>
      <c r="D1366" s="79"/>
      <c r="E1366" s="79"/>
      <c r="F1366" s="79"/>
      <c r="G1366" s="79"/>
      <c r="H1366" s="202">
        <f t="shared" si="294"/>
        <v>0</v>
      </c>
      <c r="I1366" s="78"/>
      <c r="J1366" s="78"/>
      <c r="K1366" s="78"/>
      <c r="L1366" s="78"/>
      <c r="M1366" s="78"/>
      <c r="N1366" s="78"/>
      <c r="O1366" s="202">
        <f t="shared" si="295"/>
        <v>0</v>
      </c>
      <c r="P1366" s="78"/>
      <c r="Q1366" s="78"/>
      <c r="R1366" s="202">
        <f t="shared" si="296"/>
        <v>0</v>
      </c>
      <c r="S1366" s="78"/>
      <c r="T1366" s="78"/>
      <c r="U1366" s="202">
        <f t="shared" si="297"/>
        <v>0</v>
      </c>
      <c r="V1366" s="78"/>
      <c r="W1366" s="78"/>
      <c r="X1366" s="202">
        <f t="shared" si="298"/>
        <v>0</v>
      </c>
      <c r="Y1366" s="78"/>
      <c r="Z1366" s="78"/>
      <c r="AA1366" s="78"/>
      <c r="AB1366" s="78"/>
      <c r="AC1366" s="78"/>
      <c r="AD1366" s="78"/>
      <c r="AE1366" s="78"/>
      <c r="AF1366" s="78"/>
      <c r="AG1366" s="78"/>
      <c r="AH1366" s="78"/>
      <c r="AI1366" s="78"/>
      <c r="AJ1366" s="78"/>
      <c r="AK1366" s="645">
        <v>390780</v>
      </c>
      <c r="AL1366" s="651">
        <f t="shared" si="299"/>
        <v>0</v>
      </c>
      <c r="AM1366" s="64"/>
      <c r="AN1366" s="64"/>
      <c r="AO1366" s="64"/>
      <c r="AP1366" s="64"/>
      <c r="AQ1366" s="64"/>
      <c r="AR1366" s="693"/>
      <c r="XFA1366" s="693"/>
    </row>
    <row r="1367" spans="1:44 16381:16381" s="694" customFormat="1" ht="15.75" customHeight="1" x14ac:dyDescent="0.15">
      <c r="A1367" s="195" t="s">
        <v>3059</v>
      </c>
      <c r="B1367" s="196" t="s">
        <v>2377</v>
      </c>
      <c r="C1367" s="199">
        <f t="shared" si="293"/>
        <v>0</v>
      </c>
      <c r="D1367" s="79"/>
      <c r="E1367" s="79"/>
      <c r="F1367" s="79"/>
      <c r="G1367" s="79"/>
      <c r="H1367" s="202">
        <f t="shared" si="294"/>
        <v>0</v>
      </c>
      <c r="I1367" s="78"/>
      <c r="J1367" s="78"/>
      <c r="K1367" s="78"/>
      <c r="L1367" s="78"/>
      <c r="M1367" s="78"/>
      <c r="N1367" s="78"/>
      <c r="O1367" s="202">
        <f t="shared" si="295"/>
        <v>0</v>
      </c>
      <c r="P1367" s="78"/>
      <c r="Q1367" s="78"/>
      <c r="R1367" s="202">
        <f t="shared" si="296"/>
        <v>0</v>
      </c>
      <c r="S1367" s="78"/>
      <c r="T1367" s="78"/>
      <c r="U1367" s="202">
        <f t="shared" si="297"/>
        <v>0</v>
      </c>
      <c r="V1367" s="78"/>
      <c r="W1367" s="78"/>
      <c r="X1367" s="202">
        <f t="shared" si="298"/>
        <v>0</v>
      </c>
      <c r="Y1367" s="78"/>
      <c r="Z1367" s="78"/>
      <c r="AA1367" s="78"/>
      <c r="AB1367" s="78"/>
      <c r="AC1367" s="78"/>
      <c r="AD1367" s="78"/>
      <c r="AE1367" s="78"/>
      <c r="AF1367" s="78"/>
      <c r="AG1367" s="78"/>
      <c r="AH1367" s="78"/>
      <c r="AI1367" s="78"/>
      <c r="AJ1367" s="78"/>
      <c r="AK1367" s="645">
        <v>541180</v>
      </c>
      <c r="AL1367" s="651">
        <f t="shared" si="299"/>
        <v>0</v>
      </c>
      <c r="AM1367" s="64"/>
      <c r="AN1367" s="64"/>
      <c r="AO1367" s="64"/>
      <c r="AP1367" s="64"/>
      <c r="AQ1367" s="64"/>
      <c r="AR1367" s="693"/>
      <c r="XFA1367" s="693"/>
    </row>
    <row r="1368" spans="1:44 16381:16381" s="694" customFormat="1" ht="14.1" customHeight="1" x14ac:dyDescent="0.15">
      <c r="A1368" s="195" t="s">
        <v>3060</v>
      </c>
      <c r="B1368" s="196" t="s">
        <v>577</v>
      </c>
      <c r="C1368" s="199">
        <f t="shared" si="293"/>
        <v>0</v>
      </c>
      <c r="D1368" s="79"/>
      <c r="E1368" s="79"/>
      <c r="F1368" s="79"/>
      <c r="G1368" s="79"/>
      <c r="H1368" s="202">
        <f t="shared" si="294"/>
        <v>0</v>
      </c>
      <c r="I1368" s="78"/>
      <c r="J1368" s="78"/>
      <c r="K1368" s="78"/>
      <c r="L1368" s="78"/>
      <c r="M1368" s="78"/>
      <c r="N1368" s="78"/>
      <c r="O1368" s="202">
        <f t="shared" si="295"/>
        <v>0</v>
      </c>
      <c r="P1368" s="78"/>
      <c r="Q1368" s="78"/>
      <c r="R1368" s="202">
        <f t="shared" si="296"/>
        <v>0</v>
      </c>
      <c r="S1368" s="78"/>
      <c r="T1368" s="78"/>
      <c r="U1368" s="202">
        <f t="shared" si="297"/>
        <v>0</v>
      </c>
      <c r="V1368" s="78"/>
      <c r="W1368" s="78"/>
      <c r="X1368" s="202">
        <f t="shared" si="298"/>
        <v>0</v>
      </c>
      <c r="Y1368" s="78"/>
      <c r="Z1368" s="78"/>
      <c r="AA1368" s="78"/>
      <c r="AB1368" s="78"/>
      <c r="AC1368" s="78"/>
      <c r="AD1368" s="78"/>
      <c r="AE1368" s="78"/>
      <c r="AF1368" s="78"/>
      <c r="AG1368" s="78"/>
      <c r="AH1368" s="78"/>
      <c r="AI1368" s="78"/>
      <c r="AJ1368" s="78"/>
      <c r="AK1368" s="645">
        <v>760180</v>
      </c>
      <c r="AL1368" s="651">
        <f t="shared" si="299"/>
        <v>0</v>
      </c>
      <c r="AM1368" s="64"/>
      <c r="AN1368" s="64"/>
      <c r="AO1368" s="64"/>
      <c r="AP1368" s="64"/>
      <c r="AQ1368" s="64"/>
      <c r="AR1368" s="693"/>
      <c r="XFA1368" s="693"/>
    </row>
    <row r="1369" spans="1:44 16381:16381" s="694" customFormat="1" ht="14.1" customHeight="1" x14ac:dyDescent="0.15">
      <c r="A1369" s="195" t="s">
        <v>3061</v>
      </c>
      <c r="B1369" s="196" t="s">
        <v>578</v>
      </c>
      <c r="C1369" s="199">
        <f t="shared" si="293"/>
        <v>0</v>
      </c>
      <c r="D1369" s="79"/>
      <c r="E1369" s="79"/>
      <c r="F1369" s="79"/>
      <c r="G1369" s="79"/>
      <c r="H1369" s="202">
        <f t="shared" si="294"/>
        <v>0</v>
      </c>
      <c r="I1369" s="78"/>
      <c r="J1369" s="78"/>
      <c r="K1369" s="78"/>
      <c r="L1369" s="78"/>
      <c r="M1369" s="78"/>
      <c r="N1369" s="78"/>
      <c r="O1369" s="202">
        <f t="shared" si="295"/>
        <v>0</v>
      </c>
      <c r="P1369" s="78"/>
      <c r="Q1369" s="78"/>
      <c r="R1369" s="202">
        <f t="shared" si="296"/>
        <v>0</v>
      </c>
      <c r="S1369" s="78"/>
      <c r="T1369" s="78"/>
      <c r="U1369" s="202">
        <f t="shared" si="297"/>
        <v>0</v>
      </c>
      <c r="V1369" s="78"/>
      <c r="W1369" s="78"/>
      <c r="X1369" s="202">
        <f t="shared" si="298"/>
        <v>0</v>
      </c>
      <c r="Y1369" s="78"/>
      <c r="Z1369" s="78"/>
      <c r="AA1369" s="78"/>
      <c r="AB1369" s="78"/>
      <c r="AC1369" s="78"/>
      <c r="AD1369" s="78"/>
      <c r="AE1369" s="78"/>
      <c r="AF1369" s="78"/>
      <c r="AG1369" s="78"/>
      <c r="AH1369" s="78"/>
      <c r="AI1369" s="78"/>
      <c r="AJ1369" s="78"/>
      <c r="AK1369" s="645">
        <v>606120</v>
      </c>
      <c r="AL1369" s="651">
        <f t="shared" si="299"/>
        <v>0</v>
      </c>
      <c r="AM1369" s="64"/>
      <c r="AN1369" s="64"/>
      <c r="AO1369" s="64"/>
      <c r="AP1369" s="64"/>
      <c r="AQ1369" s="64"/>
      <c r="AR1369" s="693"/>
      <c r="XFA1369" s="693"/>
    </row>
    <row r="1370" spans="1:44 16381:16381" s="694" customFormat="1" ht="14.1" customHeight="1" x14ac:dyDescent="0.15">
      <c r="A1370" s="195" t="s">
        <v>3062</v>
      </c>
      <c r="B1370" s="196" t="s">
        <v>579</v>
      </c>
      <c r="C1370" s="199">
        <f t="shared" si="293"/>
        <v>0</v>
      </c>
      <c r="D1370" s="79"/>
      <c r="E1370" s="79"/>
      <c r="F1370" s="79"/>
      <c r="G1370" s="79"/>
      <c r="H1370" s="202">
        <f t="shared" si="294"/>
        <v>0</v>
      </c>
      <c r="I1370" s="78"/>
      <c r="J1370" s="78"/>
      <c r="K1370" s="78"/>
      <c r="L1370" s="78"/>
      <c r="M1370" s="78"/>
      <c r="N1370" s="78"/>
      <c r="O1370" s="202">
        <f t="shared" si="295"/>
        <v>0</v>
      </c>
      <c r="P1370" s="78"/>
      <c r="Q1370" s="78"/>
      <c r="R1370" s="202">
        <f t="shared" si="296"/>
        <v>0</v>
      </c>
      <c r="S1370" s="78"/>
      <c r="T1370" s="78"/>
      <c r="U1370" s="202">
        <f t="shared" si="297"/>
        <v>0</v>
      </c>
      <c r="V1370" s="78"/>
      <c r="W1370" s="78"/>
      <c r="X1370" s="202">
        <f t="shared" si="298"/>
        <v>0</v>
      </c>
      <c r="Y1370" s="78"/>
      <c r="Z1370" s="78"/>
      <c r="AA1370" s="78"/>
      <c r="AB1370" s="78"/>
      <c r="AC1370" s="78"/>
      <c r="AD1370" s="78"/>
      <c r="AE1370" s="78"/>
      <c r="AF1370" s="78"/>
      <c r="AG1370" s="78"/>
      <c r="AH1370" s="78"/>
      <c r="AI1370" s="78"/>
      <c r="AJ1370" s="78"/>
      <c r="AK1370" s="645">
        <v>218660</v>
      </c>
      <c r="AL1370" s="651">
        <f t="shared" si="299"/>
        <v>0</v>
      </c>
      <c r="AM1370" s="64"/>
      <c r="AN1370" s="64"/>
      <c r="AO1370" s="64"/>
      <c r="AP1370" s="64"/>
      <c r="AQ1370" s="64"/>
      <c r="AR1370" s="693"/>
      <c r="XFA1370" s="693"/>
    </row>
    <row r="1371" spans="1:44 16381:16381" s="694" customFormat="1" ht="14.1" customHeight="1" x14ac:dyDescent="0.15">
      <c r="A1371" s="195" t="s">
        <v>3063</v>
      </c>
      <c r="B1371" s="196" t="s">
        <v>580</v>
      </c>
      <c r="C1371" s="199">
        <f t="shared" si="293"/>
        <v>0</v>
      </c>
      <c r="D1371" s="79"/>
      <c r="E1371" s="79"/>
      <c r="F1371" s="79"/>
      <c r="G1371" s="79"/>
      <c r="H1371" s="202">
        <f t="shared" si="294"/>
        <v>0</v>
      </c>
      <c r="I1371" s="78"/>
      <c r="J1371" s="78"/>
      <c r="K1371" s="78"/>
      <c r="L1371" s="78"/>
      <c r="M1371" s="78"/>
      <c r="N1371" s="78"/>
      <c r="O1371" s="202">
        <f t="shared" si="295"/>
        <v>0</v>
      </c>
      <c r="P1371" s="78"/>
      <c r="Q1371" s="78"/>
      <c r="R1371" s="202">
        <f t="shared" si="296"/>
        <v>0</v>
      </c>
      <c r="S1371" s="78"/>
      <c r="T1371" s="78"/>
      <c r="U1371" s="202">
        <f t="shared" si="297"/>
        <v>0</v>
      </c>
      <c r="V1371" s="78"/>
      <c r="W1371" s="78"/>
      <c r="X1371" s="202">
        <f t="shared" si="298"/>
        <v>0</v>
      </c>
      <c r="Y1371" s="78"/>
      <c r="Z1371" s="78"/>
      <c r="AA1371" s="78"/>
      <c r="AB1371" s="78"/>
      <c r="AC1371" s="78"/>
      <c r="AD1371" s="78"/>
      <c r="AE1371" s="78"/>
      <c r="AF1371" s="78"/>
      <c r="AG1371" s="78"/>
      <c r="AH1371" s="78"/>
      <c r="AI1371" s="78"/>
      <c r="AJ1371" s="78"/>
      <c r="AK1371" s="645">
        <v>266200</v>
      </c>
      <c r="AL1371" s="651">
        <f t="shared" si="299"/>
        <v>0</v>
      </c>
      <c r="AM1371" s="64"/>
      <c r="AN1371" s="64"/>
      <c r="AO1371" s="64"/>
      <c r="AP1371" s="64"/>
      <c r="AQ1371" s="64"/>
      <c r="AR1371" s="693"/>
      <c r="XFA1371" s="693"/>
    </row>
    <row r="1372" spans="1:44 16381:16381" s="694" customFormat="1" ht="14.1" customHeight="1" x14ac:dyDescent="0.15">
      <c r="A1372" s="195" t="s">
        <v>3064</v>
      </c>
      <c r="B1372" s="196" t="s">
        <v>581</v>
      </c>
      <c r="C1372" s="199">
        <f t="shared" si="293"/>
        <v>0</v>
      </c>
      <c r="D1372" s="79"/>
      <c r="E1372" s="79"/>
      <c r="F1372" s="79"/>
      <c r="G1372" s="79"/>
      <c r="H1372" s="202">
        <f t="shared" si="294"/>
        <v>0</v>
      </c>
      <c r="I1372" s="78"/>
      <c r="J1372" s="78"/>
      <c r="K1372" s="78"/>
      <c r="L1372" s="78"/>
      <c r="M1372" s="78"/>
      <c r="N1372" s="78"/>
      <c r="O1372" s="202">
        <f t="shared" si="295"/>
        <v>0</v>
      </c>
      <c r="P1372" s="78"/>
      <c r="Q1372" s="78"/>
      <c r="R1372" s="202">
        <f t="shared" si="296"/>
        <v>0</v>
      </c>
      <c r="S1372" s="78"/>
      <c r="T1372" s="78"/>
      <c r="U1372" s="202">
        <f t="shared" si="297"/>
        <v>0</v>
      </c>
      <c r="V1372" s="78"/>
      <c r="W1372" s="78"/>
      <c r="X1372" s="202">
        <f t="shared" si="298"/>
        <v>0</v>
      </c>
      <c r="Y1372" s="78"/>
      <c r="Z1372" s="78"/>
      <c r="AA1372" s="78"/>
      <c r="AB1372" s="78"/>
      <c r="AC1372" s="78"/>
      <c r="AD1372" s="78"/>
      <c r="AE1372" s="78"/>
      <c r="AF1372" s="78"/>
      <c r="AG1372" s="78"/>
      <c r="AH1372" s="78"/>
      <c r="AI1372" s="78"/>
      <c r="AJ1372" s="78"/>
      <c r="AK1372" s="645">
        <v>541180</v>
      </c>
      <c r="AL1372" s="651">
        <f t="shared" si="299"/>
        <v>0</v>
      </c>
      <c r="AM1372" s="64"/>
      <c r="AN1372" s="64"/>
      <c r="AO1372" s="64"/>
      <c r="AP1372" s="64"/>
      <c r="AQ1372" s="64"/>
      <c r="AR1372" s="693"/>
      <c r="XFA1372" s="693"/>
    </row>
    <row r="1373" spans="1:44 16381:16381" s="694" customFormat="1" ht="14.1" customHeight="1" x14ac:dyDescent="0.15">
      <c r="A1373" s="195" t="s">
        <v>3065</v>
      </c>
      <c r="B1373" s="196" t="s">
        <v>2177</v>
      </c>
      <c r="C1373" s="199">
        <f t="shared" si="293"/>
        <v>0</v>
      </c>
      <c r="D1373" s="79"/>
      <c r="E1373" s="79"/>
      <c r="F1373" s="79"/>
      <c r="G1373" s="79"/>
      <c r="H1373" s="202">
        <f t="shared" si="294"/>
        <v>0</v>
      </c>
      <c r="I1373" s="78"/>
      <c r="J1373" s="78"/>
      <c r="K1373" s="78"/>
      <c r="L1373" s="78"/>
      <c r="M1373" s="78"/>
      <c r="N1373" s="78"/>
      <c r="O1373" s="202">
        <f t="shared" si="295"/>
        <v>0</v>
      </c>
      <c r="P1373" s="78"/>
      <c r="Q1373" s="78"/>
      <c r="R1373" s="202">
        <f t="shared" si="296"/>
        <v>0</v>
      </c>
      <c r="S1373" s="78"/>
      <c r="T1373" s="78"/>
      <c r="U1373" s="202">
        <f t="shared" si="297"/>
        <v>0</v>
      </c>
      <c r="V1373" s="78"/>
      <c r="W1373" s="78"/>
      <c r="X1373" s="202">
        <f t="shared" si="298"/>
        <v>0</v>
      </c>
      <c r="Y1373" s="78"/>
      <c r="Z1373" s="78"/>
      <c r="AA1373" s="78"/>
      <c r="AB1373" s="78"/>
      <c r="AC1373" s="78"/>
      <c r="AD1373" s="78"/>
      <c r="AE1373" s="78"/>
      <c r="AF1373" s="78"/>
      <c r="AG1373" s="78"/>
      <c r="AH1373" s="78"/>
      <c r="AI1373" s="78"/>
      <c r="AJ1373" s="78"/>
      <c r="AK1373" s="645">
        <v>589290</v>
      </c>
      <c r="AL1373" s="651">
        <f t="shared" si="299"/>
        <v>0</v>
      </c>
      <c r="AM1373" s="64"/>
      <c r="AN1373" s="64"/>
      <c r="AO1373" s="64"/>
      <c r="AP1373" s="64"/>
      <c r="AQ1373" s="64"/>
      <c r="AR1373" s="693"/>
      <c r="XFA1373" s="693"/>
    </row>
    <row r="1374" spans="1:44 16381:16381" s="694" customFormat="1" ht="24.75" customHeight="1" x14ac:dyDescent="0.15">
      <c r="A1374" s="195" t="s">
        <v>3066</v>
      </c>
      <c r="B1374" s="196" t="s">
        <v>3997</v>
      </c>
      <c r="C1374" s="199">
        <f t="shared" si="293"/>
        <v>0</v>
      </c>
      <c r="D1374" s="79"/>
      <c r="E1374" s="79"/>
      <c r="F1374" s="79"/>
      <c r="G1374" s="79"/>
      <c r="H1374" s="202">
        <f t="shared" si="294"/>
        <v>0</v>
      </c>
      <c r="I1374" s="78"/>
      <c r="J1374" s="78"/>
      <c r="K1374" s="78"/>
      <c r="L1374" s="78"/>
      <c r="M1374" s="78"/>
      <c r="N1374" s="78"/>
      <c r="O1374" s="202">
        <f t="shared" si="295"/>
        <v>0</v>
      </c>
      <c r="P1374" s="78"/>
      <c r="Q1374" s="78"/>
      <c r="R1374" s="202">
        <f t="shared" si="296"/>
        <v>0</v>
      </c>
      <c r="S1374" s="78"/>
      <c r="T1374" s="78"/>
      <c r="U1374" s="202">
        <f t="shared" si="297"/>
        <v>0</v>
      </c>
      <c r="V1374" s="78"/>
      <c r="W1374" s="78"/>
      <c r="X1374" s="202">
        <f t="shared" si="298"/>
        <v>0</v>
      </c>
      <c r="Y1374" s="78"/>
      <c r="Z1374" s="78"/>
      <c r="AA1374" s="78"/>
      <c r="AB1374" s="78"/>
      <c r="AC1374" s="78"/>
      <c r="AD1374" s="78"/>
      <c r="AE1374" s="78"/>
      <c r="AF1374" s="78"/>
      <c r="AG1374" s="78"/>
      <c r="AH1374" s="78"/>
      <c r="AI1374" s="78"/>
      <c r="AJ1374" s="78"/>
      <c r="AK1374" s="645">
        <v>702100</v>
      </c>
      <c r="AL1374" s="651">
        <f t="shared" si="299"/>
        <v>0</v>
      </c>
      <c r="AM1374" s="64"/>
      <c r="AN1374" s="64"/>
      <c r="AO1374" s="64"/>
      <c r="AP1374" s="64"/>
      <c r="AQ1374" s="64"/>
      <c r="AR1374" s="693"/>
      <c r="XFA1374" s="693"/>
    </row>
    <row r="1375" spans="1:44 16381:16381" s="694" customFormat="1" ht="14.1" customHeight="1" x14ac:dyDescent="0.15">
      <c r="A1375" s="195" t="s">
        <v>3067</v>
      </c>
      <c r="B1375" s="196" t="s">
        <v>382</v>
      </c>
      <c r="C1375" s="199">
        <f t="shared" si="293"/>
        <v>0</v>
      </c>
      <c r="D1375" s="79"/>
      <c r="E1375" s="79"/>
      <c r="F1375" s="79"/>
      <c r="G1375" s="79"/>
      <c r="H1375" s="202">
        <f t="shared" si="294"/>
        <v>0</v>
      </c>
      <c r="I1375" s="78"/>
      <c r="J1375" s="78"/>
      <c r="K1375" s="78"/>
      <c r="L1375" s="78"/>
      <c r="M1375" s="78"/>
      <c r="N1375" s="78"/>
      <c r="O1375" s="202">
        <f t="shared" si="295"/>
        <v>0</v>
      </c>
      <c r="P1375" s="78"/>
      <c r="Q1375" s="78"/>
      <c r="R1375" s="202">
        <f t="shared" si="296"/>
        <v>0</v>
      </c>
      <c r="S1375" s="78"/>
      <c r="T1375" s="78"/>
      <c r="U1375" s="202">
        <f t="shared" si="297"/>
        <v>0</v>
      </c>
      <c r="V1375" s="78"/>
      <c r="W1375" s="78"/>
      <c r="X1375" s="202">
        <f t="shared" si="298"/>
        <v>0</v>
      </c>
      <c r="Y1375" s="78"/>
      <c r="Z1375" s="78"/>
      <c r="AA1375" s="78"/>
      <c r="AB1375" s="78"/>
      <c r="AC1375" s="78"/>
      <c r="AD1375" s="78"/>
      <c r="AE1375" s="78"/>
      <c r="AF1375" s="78"/>
      <c r="AG1375" s="78"/>
      <c r="AH1375" s="78"/>
      <c r="AI1375" s="78"/>
      <c r="AJ1375" s="78"/>
      <c r="AK1375" s="645">
        <v>511040</v>
      </c>
      <c r="AL1375" s="651">
        <f t="shared" si="299"/>
        <v>0</v>
      </c>
      <c r="AM1375" s="64"/>
      <c r="AN1375" s="64"/>
      <c r="AO1375" s="64"/>
      <c r="AP1375" s="64"/>
      <c r="AQ1375" s="64"/>
      <c r="AR1375" s="693"/>
      <c r="XFA1375" s="693"/>
    </row>
    <row r="1376" spans="1:44 16381:16381" s="694" customFormat="1" ht="14.1" customHeight="1" x14ac:dyDescent="0.15">
      <c r="A1376" s="195" t="s">
        <v>3068</v>
      </c>
      <c r="B1376" s="196" t="s">
        <v>3110</v>
      </c>
      <c r="C1376" s="199">
        <f t="shared" si="293"/>
        <v>0</v>
      </c>
      <c r="D1376" s="79"/>
      <c r="E1376" s="79"/>
      <c r="F1376" s="79"/>
      <c r="G1376" s="79"/>
      <c r="H1376" s="202">
        <f t="shared" si="294"/>
        <v>0</v>
      </c>
      <c r="I1376" s="78"/>
      <c r="J1376" s="78"/>
      <c r="K1376" s="78"/>
      <c r="L1376" s="78"/>
      <c r="M1376" s="78"/>
      <c r="N1376" s="78"/>
      <c r="O1376" s="202">
        <f t="shared" si="295"/>
        <v>0</v>
      </c>
      <c r="P1376" s="78"/>
      <c r="Q1376" s="78"/>
      <c r="R1376" s="202">
        <f t="shared" si="296"/>
        <v>0</v>
      </c>
      <c r="S1376" s="78"/>
      <c r="T1376" s="78"/>
      <c r="U1376" s="202">
        <f t="shared" si="297"/>
        <v>0</v>
      </c>
      <c r="V1376" s="78"/>
      <c r="W1376" s="78"/>
      <c r="X1376" s="202">
        <f t="shared" si="298"/>
        <v>0</v>
      </c>
      <c r="Y1376" s="78"/>
      <c r="Z1376" s="78"/>
      <c r="AA1376" s="78"/>
      <c r="AB1376" s="78"/>
      <c r="AC1376" s="78"/>
      <c r="AD1376" s="78"/>
      <c r="AE1376" s="78"/>
      <c r="AF1376" s="78"/>
      <c r="AG1376" s="78"/>
      <c r="AH1376" s="78"/>
      <c r="AI1376" s="78"/>
      <c r="AJ1376" s="78"/>
      <c r="AK1376" s="645">
        <v>354800</v>
      </c>
      <c r="AL1376" s="651">
        <f t="shared" si="299"/>
        <v>0</v>
      </c>
      <c r="AM1376" s="64"/>
      <c r="AN1376" s="64"/>
      <c r="AO1376" s="64"/>
      <c r="AP1376" s="64"/>
      <c r="AQ1376" s="64"/>
      <c r="AR1376" s="693"/>
      <c r="XFA1376" s="693"/>
    </row>
    <row r="1377" spans="1:44 16381:16381" s="694" customFormat="1" ht="14.1" customHeight="1" x14ac:dyDescent="0.15">
      <c r="A1377" s="195" t="s">
        <v>3069</v>
      </c>
      <c r="B1377" s="196" t="s">
        <v>784</v>
      </c>
      <c r="C1377" s="199">
        <f t="shared" si="293"/>
        <v>0</v>
      </c>
      <c r="D1377" s="79"/>
      <c r="E1377" s="79"/>
      <c r="F1377" s="79"/>
      <c r="G1377" s="79"/>
      <c r="H1377" s="202">
        <f t="shared" si="294"/>
        <v>0</v>
      </c>
      <c r="I1377" s="78"/>
      <c r="J1377" s="78"/>
      <c r="K1377" s="78"/>
      <c r="L1377" s="78"/>
      <c r="M1377" s="78"/>
      <c r="N1377" s="78"/>
      <c r="O1377" s="202">
        <f t="shared" si="295"/>
        <v>0</v>
      </c>
      <c r="P1377" s="78"/>
      <c r="Q1377" s="78"/>
      <c r="R1377" s="202">
        <f t="shared" si="296"/>
        <v>0</v>
      </c>
      <c r="S1377" s="78"/>
      <c r="T1377" s="78"/>
      <c r="U1377" s="202">
        <f t="shared" si="297"/>
        <v>0</v>
      </c>
      <c r="V1377" s="78"/>
      <c r="W1377" s="78"/>
      <c r="X1377" s="202">
        <f t="shared" si="298"/>
        <v>0</v>
      </c>
      <c r="Y1377" s="78"/>
      <c r="Z1377" s="78"/>
      <c r="AA1377" s="78"/>
      <c r="AB1377" s="78"/>
      <c r="AC1377" s="78"/>
      <c r="AD1377" s="78"/>
      <c r="AE1377" s="78"/>
      <c r="AF1377" s="78"/>
      <c r="AG1377" s="78"/>
      <c r="AH1377" s="78"/>
      <c r="AI1377" s="78"/>
      <c r="AJ1377" s="78"/>
      <c r="AK1377" s="645">
        <v>357860</v>
      </c>
      <c r="AL1377" s="651">
        <f t="shared" si="299"/>
        <v>0</v>
      </c>
      <c r="AM1377" s="64"/>
      <c r="AN1377" s="64"/>
      <c r="AO1377" s="64"/>
      <c r="AP1377" s="64"/>
      <c r="AQ1377" s="64"/>
      <c r="AR1377" s="693"/>
      <c r="XFA1377" s="693"/>
    </row>
    <row r="1378" spans="1:44 16381:16381" s="694" customFormat="1" ht="21" x14ac:dyDescent="0.15">
      <c r="A1378" s="195" t="s">
        <v>3070</v>
      </c>
      <c r="B1378" s="196" t="s">
        <v>790</v>
      </c>
      <c r="C1378" s="199">
        <f t="shared" si="293"/>
        <v>0</v>
      </c>
      <c r="D1378" s="79"/>
      <c r="E1378" s="79"/>
      <c r="F1378" s="79"/>
      <c r="G1378" s="79"/>
      <c r="H1378" s="202">
        <f t="shared" si="294"/>
        <v>0</v>
      </c>
      <c r="I1378" s="78"/>
      <c r="J1378" s="78"/>
      <c r="K1378" s="78"/>
      <c r="L1378" s="78"/>
      <c r="M1378" s="78"/>
      <c r="N1378" s="78"/>
      <c r="O1378" s="202">
        <f t="shared" si="295"/>
        <v>0</v>
      </c>
      <c r="P1378" s="78"/>
      <c r="Q1378" s="78"/>
      <c r="R1378" s="202">
        <f t="shared" si="296"/>
        <v>0</v>
      </c>
      <c r="S1378" s="78"/>
      <c r="T1378" s="78"/>
      <c r="U1378" s="202">
        <f t="shared" si="297"/>
        <v>0</v>
      </c>
      <c r="V1378" s="78"/>
      <c r="W1378" s="78"/>
      <c r="X1378" s="202">
        <f t="shared" si="298"/>
        <v>0</v>
      </c>
      <c r="Y1378" s="78"/>
      <c r="Z1378" s="78"/>
      <c r="AA1378" s="78"/>
      <c r="AB1378" s="78"/>
      <c r="AC1378" s="78"/>
      <c r="AD1378" s="78"/>
      <c r="AE1378" s="78"/>
      <c r="AF1378" s="78"/>
      <c r="AG1378" s="78"/>
      <c r="AH1378" s="78"/>
      <c r="AI1378" s="78"/>
      <c r="AJ1378" s="78"/>
      <c r="AK1378" s="645">
        <v>760180</v>
      </c>
      <c r="AL1378" s="651">
        <f t="shared" si="299"/>
        <v>0</v>
      </c>
      <c r="AM1378" s="64"/>
      <c r="AN1378" s="64"/>
      <c r="AO1378" s="64"/>
      <c r="AP1378" s="64"/>
      <c r="AQ1378" s="64"/>
      <c r="AR1378" s="693"/>
      <c r="XFA1378" s="693"/>
    </row>
    <row r="1379" spans="1:44 16381:16381" s="694" customFormat="1" ht="14.1" customHeight="1" x14ac:dyDescent="0.15">
      <c r="A1379" s="195" t="s">
        <v>3071</v>
      </c>
      <c r="B1379" s="196" t="s">
        <v>3111</v>
      </c>
      <c r="C1379" s="199">
        <f t="shared" si="293"/>
        <v>0</v>
      </c>
      <c r="D1379" s="79"/>
      <c r="E1379" s="79"/>
      <c r="F1379" s="79"/>
      <c r="G1379" s="79"/>
      <c r="H1379" s="202">
        <f t="shared" si="294"/>
        <v>0</v>
      </c>
      <c r="I1379" s="78"/>
      <c r="J1379" s="78"/>
      <c r="K1379" s="78"/>
      <c r="L1379" s="78"/>
      <c r="M1379" s="78"/>
      <c r="N1379" s="78"/>
      <c r="O1379" s="202">
        <f t="shared" si="295"/>
        <v>0</v>
      </c>
      <c r="P1379" s="78"/>
      <c r="Q1379" s="78"/>
      <c r="R1379" s="202">
        <f t="shared" si="296"/>
        <v>0</v>
      </c>
      <c r="S1379" s="78"/>
      <c r="T1379" s="78"/>
      <c r="U1379" s="202">
        <f t="shared" si="297"/>
        <v>0</v>
      </c>
      <c r="V1379" s="78"/>
      <c r="W1379" s="78"/>
      <c r="X1379" s="202">
        <f t="shared" si="298"/>
        <v>0</v>
      </c>
      <c r="Y1379" s="78"/>
      <c r="Z1379" s="78"/>
      <c r="AA1379" s="78"/>
      <c r="AB1379" s="78"/>
      <c r="AC1379" s="78"/>
      <c r="AD1379" s="78"/>
      <c r="AE1379" s="78"/>
      <c r="AF1379" s="78"/>
      <c r="AG1379" s="78"/>
      <c r="AH1379" s="78"/>
      <c r="AI1379" s="78"/>
      <c r="AJ1379" s="78"/>
      <c r="AK1379" s="645">
        <v>218660</v>
      </c>
      <c r="AL1379" s="651">
        <f t="shared" si="299"/>
        <v>0</v>
      </c>
      <c r="AM1379" s="64"/>
      <c r="AN1379" s="64"/>
      <c r="AO1379" s="64"/>
      <c r="AP1379" s="64"/>
      <c r="AQ1379" s="64"/>
      <c r="AR1379" s="693"/>
      <c r="XFA1379" s="693"/>
    </row>
    <row r="1380" spans="1:44 16381:16381" s="694" customFormat="1" ht="21" x14ac:dyDescent="0.15">
      <c r="A1380" s="195" t="s">
        <v>3072</v>
      </c>
      <c r="B1380" s="196" t="s">
        <v>791</v>
      </c>
      <c r="C1380" s="199">
        <f t="shared" si="293"/>
        <v>0</v>
      </c>
      <c r="D1380" s="79"/>
      <c r="E1380" s="79"/>
      <c r="F1380" s="79"/>
      <c r="G1380" s="79"/>
      <c r="H1380" s="202">
        <f t="shared" si="294"/>
        <v>0</v>
      </c>
      <c r="I1380" s="78"/>
      <c r="J1380" s="78"/>
      <c r="K1380" s="78"/>
      <c r="L1380" s="78"/>
      <c r="M1380" s="78"/>
      <c r="N1380" s="78"/>
      <c r="O1380" s="202">
        <f t="shared" si="295"/>
        <v>0</v>
      </c>
      <c r="P1380" s="78"/>
      <c r="Q1380" s="78"/>
      <c r="R1380" s="202">
        <f t="shared" si="296"/>
        <v>0</v>
      </c>
      <c r="S1380" s="78"/>
      <c r="T1380" s="78"/>
      <c r="U1380" s="202">
        <f t="shared" si="297"/>
        <v>0</v>
      </c>
      <c r="V1380" s="78"/>
      <c r="W1380" s="78"/>
      <c r="X1380" s="202">
        <f t="shared" si="298"/>
        <v>0</v>
      </c>
      <c r="Y1380" s="78"/>
      <c r="Z1380" s="78"/>
      <c r="AA1380" s="78"/>
      <c r="AB1380" s="78"/>
      <c r="AC1380" s="78"/>
      <c r="AD1380" s="78"/>
      <c r="AE1380" s="78"/>
      <c r="AF1380" s="78"/>
      <c r="AG1380" s="78"/>
      <c r="AH1380" s="78"/>
      <c r="AI1380" s="78"/>
      <c r="AJ1380" s="78"/>
      <c r="AK1380" s="645">
        <v>653390</v>
      </c>
      <c r="AL1380" s="651">
        <f t="shared" si="299"/>
        <v>0</v>
      </c>
      <c r="AM1380" s="64"/>
      <c r="AN1380" s="64"/>
      <c r="AO1380" s="64"/>
      <c r="AP1380" s="64"/>
      <c r="AQ1380" s="64"/>
      <c r="AR1380" s="693"/>
      <c r="XFA1380" s="693"/>
    </row>
    <row r="1381" spans="1:44 16381:16381" s="694" customFormat="1" ht="14.1" customHeight="1" x14ac:dyDescent="0.15">
      <c r="A1381" s="195" t="s">
        <v>3073</v>
      </c>
      <c r="B1381" s="196" t="s">
        <v>0</v>
      </c>
      <c r="C1381" s="199">
        <f t="shared" si="293"/>
        <v>0</v>
      </c>
      <c r="D1381" s="79"/>
      <c r="E1381" s="79"/>
      <c r="F1381" s="79"/>
      <c r="G1381" s="79"/>
      <c r="H1381" s="202">
        <f t="shared" si="294"/>
        <v>0</v>
      </c>
      <c r="I1381" s="78"/>
      <c r="J1381" s="78"/>
      <c r="K1381" s="78"/>
      <c r="L1381" s="78"/>
      <c r="M1381" s="78"/>
      <c r="N1381" s="78"/>
      <c r="O1381" s="202">
        <f t="shared" si="295"/>
        <v>0</v>
      </c>
      <c r="P1381" s="78"/>
      <c r="Q1381" s="78"/>
      <c r="R1381" s="202">
        <f t="shared" si="296"/>
        <v>0</v>
      </c>
      <c r="S1381" s="78"/>
      <c r="T1381" s="78"/>
      <c r="U1381" s="202">
        <f t="shared" si="297"/>
        <v>0</v>
      </c>
      <c r="V1381" s="78"/>
      <c r="W1381" s="78"/>
      <c r="X1381" s="202">
        <f t="shared" si="298"/>
        <v>0</v>
      </c>
      <c r="Y1381" s="78"/>
      <c r="Z1381" s="78"/>
      <c r="AA1381" s="78"/>
      <c r="AB1381" s="78"/>
      <c r="AC1381" s="78"/>
      <c r="AD1381" s="78"/>
      <c r="AE1381" s="78"/>
      <c r="AF1381" s="78"/>
      <c r="AG1381" s="78"/>
      <c r="AH1381" s="78"/>
      <c r="AI1381" s="78"/>
      <c r="AJ1381" s="78"/>
      <c r="AK1381" s="645">
        <v>502230</v>
      </c>
      <c r="AL1381" s="651">
        <f t="shared" si="299"/>
        <v>0</v>
      </c>
      <c r="AM1381" s="64"/>
      <c r="AN1381" s="64"/>
      <c r="AO1381" s="64"/>
      <c r="AP1381" s="64"/>
      <c r="AQ1381" s="64"/>
      <c r="AR1381" s="693"/>
      <c r="XFA1381" s="693"/>
    </row>
    <row r="1382" spans="1:44 16381:16381" s="694" customFormat="1" ht="14.1" customHeight="1" x14ac:dyDescent="0.15">
      <c r="A1382" s="195" t="s">
        <v>3074</v>
      </c>
      <c r="B1382" s="196" t="s">
        <v>3112</v>
      </c>
      <c r="C1382" s="199">
        <f t="shared" si="293"/>
        <v>0</v>
      </c>
      <c r="D1382" s="79"/>
      <c r="E1382" s="79"/>
      <c r="F1382" s="79"/>
      <c r="G1382" s="79"/>
      <c r="H1382" s="202">
        <f t="shared" si="294"/>
        <v>0</v>
      </c>
      <c r="I1382" s="78"/>
      <c r="J1382" s="78"/>
      <c r="K1382" s="78"/>
      <c r="L1382" s="78"/>
      <c r="M1382" s="78"/>
      <c r="N1382" s="78"/>
      <c r="O1382" s="202">
        <f t="shared" si="295"/>
        <v>0</v>
      </c>
      <c r="P1382" s="78"/>
      <c r="Q1382" s="78"/>
      <c r="R1382" s="202">
        <f t="shared" si="296"/>
        <v>0</v>
      </c>
      <c r="S1382" s="78"/>
      <c r="T1382" s="78"/>
      <c r="U1382" s="202">
        <f t="shared" si="297"/>
        <v>0</v>
      </c>
      <c r="V1382" s="78"/>
      <c r="W1382" s="78"/>
      <c r="X1382" s="202">
        <f t="shared" si="298"/>
        <v>0</v>
      </c>
      <c r="Y1382" s="78"/>
      <c r="Z1382" s="78"/>
      <c r="AA1382" s="78"/>
      <c r="AB1382" s="78"/>
      <c r="AC1382" s="78"/>
      <c r="AD1382" s="78"/>
      <c r="AE1382" s="78"/>
      <c r="AF1382" s="78"/>
      <c r="AG1382" s="78"/>
      <c r="AH1382" s="78"/>
      <c r="AI1382" s="78"/>
      <c r="AJ1382" s="78"/>
      <c r="AK1382" s="645">
        <v>494170</v>
      </c>
      <c r="AL1382" s="651">
        <f t="shared" si="299"/>
        <v>0</v>
      </c>
      <c r="AM1382" s="64"/>
      <c r="AN1382" s="64"/>
      <c r="AO1382" s="64"/>
      <c r="AP1382" s="64"/>
      <c r="AQ1382" s="64"/>
      <c r="AR1382" s="693"/>
      <c r="XFA1382" s="693"/>
    </row>
    <row r="1383" spans="1:44 16381:16381" s="694" customFormat="1" ht="14.1" customHeight="1" x14ac:dyDescent="0.15">
      <c r="A1383" s="195" t="s">
        <v>3075</v>
      </c>
      <c r="B1383" s="196" t="s">
        <v>1</v>
      </c>
      <c r="C1383" s="199">
        <f t="shared" si="293"/>
        <v>0</v>
      </c>
      <c r="D1383" s="79"/>
      <c r="E1383" s="79"/>
      <c r="F1383" s="79"/>
      <c r="G1383" s="79"/>
      <c r="H1383" s="202">
        <f t="shared" si="294"/>
        <v>0</v>
      </c>
      <c r="I1383" s="78"/>
      <c r="J1383" s="78"/>
      <c r="K1383" s="78"/>
      <c r="L1383" s="78"/>
      <c r="M1383" s="78"/>
      <c r="N1383" s="78"/>
      <c r="O1383" s="202">
        <f t="shared" si="295"/>
        <v>0</v>
      </c>
      <c r="P1383" s="78"/>
      <c r="Q1383" s="78"/>
      <c r="R1383" s="202">
        <f t="shared" si="296"/>
        <v>0</v>
      </c>
      <c r="S1383" s="78"/>
      <c r="T1383" s="78"/>
      <c r="U1383" s="202">
        <f t="shared" si="297"/>
        <v>0</v>
      </c>
      <c r="V1383" s="78"/>
      <c r="W1383" s="78"/>
      <c r="X1383" s="202">
        <f t="shared" si="298"/>
        <v>0</v>
      </c>
      <c r="Y1383" s="78"/>
      <c r="Z1383" s="78"/>
      <c r="AA1383" s="78"/>
      <c r="AB1383" s="78"/>
      <c r="AC1383" s="78"/>
      <c r="AD1383" s="78"/>
      <c r="AE1383" s="78"/>
      <c r="AF1383" s="78"/>
      <c r="AG1383" s="78"/>
      <c r="AH1383" s="78"/>
      <c r="AI1383" s="78"/>
      <c r="AJ1383" s="78"/>
      <c r="AK1383" s="645">
        <v>389930</v>
      </c>
      <c r="AL1383" s="651">
        <f t="shared" si="299"/>
        <v>0</v>
      </c>
      <c r="AM1383" s="64"/>
      <c r="AN1383" s="64"/>
      <c r="AO1383" s="64"/>
      <c r="AP1383" s="64"/>
      <c r="AQ1383" s="64"/>
      <c r="AR1383" s="693"/>
      <c r="XFA1383" s="693"/>
    </row>
    <row r="1384" spans="1:44 16381:16381" s="694" customFormat="1" ht="14.1" customHeight="1" x14ac:dyDescent="0.15">
      <c r="A1384" s="195" t="s">
        <v>3076</v>
      </c>
      <c r="B1384" s="196" t="s">
        <v>2378</v>
      </c>
      <c r="C1384" s="199">
        <f t="shared" si="293"/>
        <v>0</v>
      </c>
      <c r="D1384" s="79"/>
      <c r="E1384" s="79"/>
      <c r="F1384" s="79"/>
      <c r="G1384" s="79"/>
      <c r="H1384" s="202">
        <f t="shared" si="294"/>
        <v>0</v>
      </c>
      <c r="I1384" s="78"/>
      <c r="J1384" s="78"/>
      <c r="K1384" s="78"/>
      <c r="L1384" s="78"/>
      <c r="M1384" s="78"/>
      <c r="N1384" s="78"/>
      <c r="O1384" s="202">
        <f t="shared" si="295"/>
        <v>0</v>
      </c>
      <c r="P1384" s="78"/>
      <c r="Q1384" s="78"/>
      <c r="R1384" s="202">
        <f t="shared" si="296"/>
        <v>0</v>
      </c>
      <c r="S1384" s="78"/>
      <c r="T1384" s="78"/>
      <c r="U1384" s="202">
        <f t="shared" si="297"/>
        <v>0</v>
      </c>
      <c r="V1384" s="78"/>
      <c r="W1384" s="78"/>
      <c r="X1384" s="202">
        <f t="shared" si="298"/>
        <v>0</v>
      </c>
      <c r="Y1384" s="78"/>
      <c r="Z1384" s="78"/>
      <c r="AA1384" s="78"/>
      <c r="AB1384" s="78"/>
      <c r="AC1384" s="78"/>
      <c r="AD1384" s="78"/>
      <c r="AE1384" s="78"/>
      <c r="AF1384" s="78"/>
      <c r="AG1384" s="78"/>
      <c r="AH1384" s="78"/>
      <c r="AI1384" s="78"/>
      <c r="AJ1384" s="78"/>
      <c r="AK1384" s="645">
        <v>428690</v>
      </c>
      <c r="AL1384" s="651">
        <f t="shared" si="299"/>
        <v>0</v>
      </c>
      <c r="AM1384" s="64"/>
      <c r="AN1384" s="64"/>
      <c r="AO1384" s="64"/>
      <c r="AP1384" s="64"/>
      <c r="AQ1384" s="64"/>
      <c r="AR1384" s="693"/>
      <c r="XFA1384" s="693"/>
    </row>
    <row r="1385" spans="1:44 16381:16381" s="694" customFormat="1" ht="14.1" customHeight="1" x14ac:dyDescent="0.15">
      <c r="A1385" s="195" t="s">
        <v>3077</v>
      </c>
      <c r="B1385" s="196" t="s">
        <v>3113</v>
      </c>
      <c r="C1385" s="199">
        <f t="shared" si="293"/>
        <v>0</v>
      </c>
      <c r="D1385" s="79"/>
      <c r="E1385" s="79"/>
      <c r="F1385" s="79"/>
      <c r="G1385" s="79"/>
      <c r="H1385" s="202">
        <f t="shared" si="294"/>
        <v>0</v>
      </c>
      <c r="I1385" s="78"/>
      <c r="J1385" s="78"/>
      <c r="K1385" s="78"/>
      <c r="L1385" s="78"/>
      <c r="M1385" s="78"/>
      <c r="N1385" s="78"/>
      <c r="O1385" s="202">
        <f t="shared" si="295"/>
        <v>0</v>
      </c>
      <c r="P1385" s="78"/>
      <c r="Q1385" s="78"/>
      <c r="R1385" s="202">
        <f t="shared" si="296"/>
        <v>0</v>
      </c>
      <c r="S1385" s="78"/>
      <c r="T1385" s="78"/>
      <c r="U1385" s="202">
        <f t="shared" si="297"/>
        <v>0</v>
      </c>
      <c r="V1385" s="78"/>
      <c r="W1385" s="78"/>
      <c r="X1385" s="202">
        <f t="shared" si="298"/>
        <v>0</v>
      </c>
      <c r="Y1385" s="78"/>
      <c r="Z1385" s="78"/>
      <c r="AA1385" s="78"/>
      <c r="AB1385" s="78"/>
      <c r="AC1385" s="78"/>
      <c r="AD1385" s="78"/>
      <c r="AE1385" s="78"/>
      <c r="AF1385" s="78"/>
      <c r="AG1385" s="78"/>
      <c r="AH1385" s="78"/>
      <c r="AI1385" s="78"/>
      <c r="AJ1385" s="78"/>
      <c r="AK1385" s="645">
        <v>551930</v>
      </c>
      <c r="AL1385" s="651">
        <f t="shared" si="299"/>
        <v>0</v>
      </c>
      <c r="AM1385" s="64"/>
      <c r="AN1385" s="64"/>
      <c r="AO1385" s="64"/>
      <c r="AP1385" s="64"/>
      <c r="AQ1385" s="64"/>
      <c r="AR1385" s="693"/>
      <c r="XFA1385" s="693"/>
    </row>
    <row r="1386" spans="1:44 16381:16381" s="694" customFormat="1" ht="14.1" customHeight="1" x14ac:dyDescent="0.15">
      <c r="A1386" s="195" t="s">
        <v>3078</v>
      </c>
      <c r="B1386" s="196" t="s">
        <v>148</v>
      </c>
      <c r="C1386" s="199">
        <f t="shared" si="293"/>
        <v>0</v>
      </c>
      <c r="D1386" s="79"/>
      <c r="E1386" s="79"/>
      <c r="F1386" s="79"/>
      <c r="G1386" s="79"/>
      <c r="H1386" s="202">
        <f t="shared" si="294"/>
        <v>0</v>
      </c>
      <c r="I1386" s="78"/>
      <c r="J1386" s="78"/>
      <c r="K1386" s="78"/>
      <c r="L1386" s="78"/>
      <c r="M1386" s="78"/>
      <c r="N1386" s="78"/>
      <c r="O1386" s="202">
        <f t="shared" si="295"/>
        <v>0</v>
      </c>
      <c r="P1386" s="78"/>
      <c r="Q1386" s="78"/>
      <c r="R1386" s="202">
        <f t="shared" si="296"/>
        <v>0</v>
      </c>
      <c r="S1386" s="78"/>
      <c r="T1386" s="78"/>
      <c r="U1386" s="202">
        <f t="shared" si="297"/>
        <v>0</v>
      </c>
      <c r="V1386" s="78"/>
      <c r="W1386" s="78"/>
      <c r="X1386" s="202">
        <f t="shared" si="298"/>
        <v>0</v>
      </c>
      <c r="Y1386" s="78"/>
      <c r="Z1386" s="78"/>
      <c r="AA1386" s="78"/>
      <c r="AB1386" s="78"/>
      <c r="AC1386" s="78"/>
      <c r="AD1386" s="78"/>
      <c r="AE1386" s="78"/>
      <c r="AF1386" s="78"/>
      <c r="AG1386" s="78"/>
      <c r="AH1386" s="78"/>
      <c r="AI1386" s="78"/>
      <c r="AJ1386" s="78"/>
      <c r="AK1386" s="645">
        <v>626500</v>
      </c>
      <c r="AL1386" s="651">
        <f t="shared" si="299"/>
        <v>0</v>
      </c>
      <c r="AM1386" s="64"/>
      <c r="AN1386" s="64"/>
      <c r="AO1386" s="64"/>
      <c r="AP1386" s="64"/>
      <c r="AQ1386" s="64"/>
      <c r="AR1386" s="693"/>
      <c r="XFA1386" s="693"/>
    </row>
    <row r="1387" spans="1:44 16381:16381" s="694" customFormat="1" ht="14.1" customHeight="1" x14ac:dyDescent="0.15">
      <c r="A1387" s="195" t="s">
        <v>3079</v>
      </c>
      <c r="B1387" s="196" t="s">
        <v>149</v>
      </c>
      <c r="C1387" s="199">
        <f t="shared" si="293"/>
        <v>0</v>
      </c>
      <c r="D1387" s="79"/>
      <c r="E1387" s="79"/>
      <c r="F1387" s="79"/>
      <c r="G1387" s="79"/>
      <c r="H1387" s="202">
        <f t="shared" si="294"/>
        <v>0</v>
      </c>
      <c r="I1387" s="78"/>
      <c r="J1387" s="78"/>
      <c r="K1387" s="78"/>
      <c r="L1387" s="78"/>
      <c r="M1387" s="78"/>
      <c r="N1387" s="78"/>
      <c r="O1387" s="202">
        <f t="shared" si="295"/>
        <v>0</v>
      </c>
      <c r="P1387" s="78"/>
      <c r="Q1387" s="78"/>
      <c r="R1387" s="202">
        <f t="shared" si="296"/>
        <v>0</v>
      </c>
      <c r="S1387" s="78"/>
      <c r="T1387" s="78"/>
      <c r="U1387" s="202">
        <f t="shared" si="297"/>
        <v>0</v>
      </c>
      <c r="V1387" s="78"/>
      <c r="W1387" s="78"/>
      <c r="X1387" s="202">
        <f t="shared" si="298"/>
        <v>0</v>
      </c>
      <c r="Y1387" s="78"/>
      <c r="Z1387" s="78"/>
      <c r="AA1387" s="78"/>
      <c r="AB1387" s="78"/>
      <c r="AC1387" s="78"/>
      <c r="AD1387" s="78"/>
      <c r="AE1387" s="78"/>
      <c r="AF1387" s="78"/>
      <c r="AG1387" s="78"/>
      <c r="AH1387" s="78"/>
      <c r="AI1387" s="78"/>
      <c r="AJ1387" s="78"/>
      <c r="AK1387" s="645">
        <v>277030</v>
      </c>
      <c r="AL1387" s="651">
        <f t="shared" si="299"/>
        <v>0</v>
      </c>
      <c r="AM1387" s="64"/>
      <c r="AN1387" s="64"/>
      <c r="AO1387" s="64"/>
      <c r="AP1387" s="64"/>
      <c r="AQ1387" s="64"/>
      <c r="AR1387" s="693"/>
      <c r="XFA1387" s="693"/>
    </row>
    <row r="1388" spans="1:44 16381:16381" s="694" customFormat="1" ht="14.1" customHeight="1" x14ac:dyDescent="0.15">
      <c r="A1388" s="195" t="s">
        <v>3080</v>
      </c>
      <c r="B1388" s="196" t="s">
        <v>150</v>
      </c>
      <c r="C1388" s="199">
        <f t="shared" si="293"/>
        <v>0</v>
      </c>
      <c r="D1388" s="79"/>
      <c r="E1388" s="79"/>
      <c r="F1388" s="79"/>
      <c r="G1388" s="79"/>
      <c r="H1388" s="202">
        <f t="shared" si="294"/>
        <v>0</v>
      </c>
      <c r="I1388" s="78"/>
      <c r="J1388" s="78"/>
      <c r="K1388" s="78"/>
      <c r="L1388" s="78"/>
      <c r="M1388" s="78"/>
      <c r="N1388" s="78"/>
      <c r="O1388" s="202">
        <f t="shared" si="295"/>
        <v>0</v>
      </c>
      <c r="P1388" s="78"/>
      <c r="Q1388" s="78"/>
      <c r="R1388" s="202">
        <f t="shared" si="296"/>
        <v>0</v>
      </c>
      <c r="S1388" s="78"/>
      <c r="T1388" s="78"/>
      <c r="U1388" s="202">
        <f t="shared" si="297"/>
        <v>0</v>
      </c>
      <c r="V1388" s="78"/>
      <c r="W1388" s="78"/>
      <c r="X1388" s="202">
        <f t="shared" si="298"/>
        <v>0</v>
      </c>
      <c r="Y1388" s="78"/>
      <c r="Z1388" s="78"/>
      <c r="AA1388" s="78"/>
      <c r="AB1388" s="78"/>
      <c r="AC1388" s="78"/>
      <c r="AD1388" s="78"/>
      <c r="AE1388" s="78"/>
      <c r="AF1388" s="78"/>
      <c r="AG1388" s="78"/>
      <c r="AH1388" s="78"/>
      <c r="AI1388" s="78"/>
      <c r="AJ1388" s="78"/>
      <c r="AK1388" s="645">
        <v>456090</v>
      </c>
      <c r="AL1388" s="651">
        <f t="shared" si="299"/>
        <v>0</v>
      </c>
      <c r="AM1388" s="64"/>
      <c r="AN1388" s="64"/>
      <c r="AO1388" s="64"/>
      <c r="AP1388" s="64"/>
      <c r="AQ1388" s="64"/>
      <c r="AR1388" s="693"/>
      <c r="XFA1388" s="693"/>
    </row>
    <row r="1389" spans="1:44 16381:16381" s="694" customFormat="1" ht="14.1" customHeight="1" x14ac:dyDescent="0.15">
      <c r="A1389" s="195" t="s">
        <v>3081</v>
      </c>
      <c r="B1389" s="196" t="s">
        <v>151</v>
      </c>
      <c r="C1389" s="199">
        <f t="shared" si="293"/>
        <v>0</v>
      </c>
      <c r="D1389" s="79"/>
      <c r="E1389" s="79"/>
      <c r="F1389" s="79"/>
      <c r="G1389" s="79"/>
      <c r="H1389" s="202">
        <f t="shared" si="294"/>
        <v>0</v>
      </c>
      <c r="I1389" s="78"/>
      <c r="J1389" s="78"/>
      <c r="K1389" s="78"/>
      <c r="L1389" s="78"/>
      <c r="M1389" s="78"/>
      <c r="N1389" s="78"/>
      <c r="O1389" s="202">
        <f t="shared" si="295"/>
        <v>0</v>
      </c>
      <c r="P1389" s="78"/>
      <c r="Q1389" s="78"/>
      <c r="R1389" s="202">
        <f t="shared" si="296"/>
        <v>0</v>
      </c>
      <c r="S1389" s="78"/>
      <c r="T1389" s="78"/>
      <c r="U1389" s="202">
        <f t="shared" si="297"/>
        <v>0</v>
      </c>
      <c r="V1389" s="78"/>
      <c r="W1389" s="78"/>
      <c r="X1389" s="202">
        <f t="shared" si="298"/>
        <v>0</v>
      </c>
      <c r="Y1389" s="78"/>
      <c r="Z1389" s="78"/>
      <c r="AA1389" s="78"/>
      <c r="AB1389" s="78"/>
      <c r="AC1389" s="78"/>
      <c r="AD1389" s="78"/>
      <c r="AE1389" s="78"/>
      <c r="AF1389" s="78"/>
      <c r="AG1389" s="78"/>
      <c r="AH1389" s="78"/>
      <c r="AI1389" s="78"/>
      <c r="AJ1389" s="78"/>
      <c r="AK1389" s="645">
        <v>358060</v>
      </c>
      <c r="AL1389" s="651">
        <f t="shared" si="299"/>
        <v>0</v>
      </c>
      <c r="AM1389" s="64"/>
      <c r="AN1389" s="64"/>
      <c r="AO1389" s="64"/>
      <c r="AP1389" s="64"/>
      <c r="AQ1389" s="64"/>
      <c r="AR1389" s="693"/>
      <c r="XFA1389" s="693"/>
    </row>
    <row r="1390" spans="1:44 16381:16381" s="694" customFormat="1" ht="14.1" customHeight="1" x14ac:dyDescent="0.15">
      <c r="A1390" s="195" t="s">
        <v>3082</v>
      </c>
      <c r="B1390" s="196" t="s">
        <v>3114</v>
      </c>
      <c r="C1390" s="199">
        <f t="shared" si="293"/>
        <v>0</v>
      </c>
      <c r="D1390" s="79"/>
      <c r="E1390" s="79"/>
      <c r="F1390" s="79"/>
      <c r="G1390" s="79"/>
      <c r="H1390" s="202">
        <f t="shared" si="294"/>
        <v>0</v>
      </c>
      <c r="I1390" s="78"/>
      <c r="J1390" s="78"/>
      <c r="K1390" s="78"/>
      <c r="L1390" s="78"/>
      <c r="M1390" s="78"/>
      <c r="N1390" s="78"/>
      <c r="O1390" s="202">
        <f t="shared" si="295"/>
        <v>0</v>
      </c>
      <c r="P1390" s="78"/>
      <c r="Q1390" s="78"/>
      <c r="R1390" s="202">
        <f t="shared" si="296"/>
        <v>0</v>
      </c>
      <c r="S1390" s="78"/>
      <c r="T1390" s="78"/>
      <c r="U1390" s="202">
        <f t="shared" si="297"/>
        <v>0</v>
      </c>
      <c r="V1390" s="78"/>
      <c r="W1390" s="78"/>
      <c r="X1390" s="202">
        <f t="shared" si="298"/>
        <v>0</v>
      </c>
      <c r="Y1390" s="78"/>
      <c r="Z1390" s="78"/>
      <c r="AA1390" s="78"/>
      <c r="AB1390" s="78"/>
      <c r="AC1390" s="78"/>
      <c r="AD1390" s="78"/>
      <c r="AE1390" s="78"/>
      <c r="AF1390" s="78"/>
      <c r="AG1390" s="78"/>
      <c r="AH1390" s="78"/>
      <c r="AI1390" s="78"/>
      <c r="AJ1390" s="78"/>
      <c r="AK1390" s="645">
        <v>747950</v>
      </c>
      <c r="AL1390" s="651">
        <f t="shared" si="299"/>
        <v>0</v>
      </c>
      <c r="AM1390" s="64"/>
      <c r="AN1390" s="64"/>
      <c r="AO1390" s="64"/>
      <c r="AP1390" s="64"/>
      <c r="AQ1390" s="64"/>
      <c r="AR1390" s="693"/>
      <c r="XFA1390" s="693"/>
    </row>
    <row r="1391" spans="1:44 16381:16381" s="694" customFormat="1" ht="14.1" customHeight="1" x14ac:dyDescent="0.15">
      <c r="A1391" s="195" t="s">
        <v>3083</v>
      </c>
      <c r="B1391" s="196" t="s">
        <v>3115</v>
      </c>
      <c r="C1391" s="199">
        <f t="shared" si="293"/>
        <v>0</v>
      </c>
      <c r="D1391" s="79"/>
      <c r="E1391" s="79"/>
      <c r="F1391" s="79"/>
      <c r="G1391" s="79"/>
      <c r="H1391" s="202">
        <f t="shared" si="294"/>
        <v>0</v>
      </c>
      <c r="I1391" s="78"/>
      <c r="J1391" s="78"/>
      <c r="K1391" s="78"/>
      <c r="L1391" s="78"/>
      <c r="M1391" s="78"/>
      <c r="N1391" s="78"/>
      <c r="O1391" s="202">
        <f t="shared" si="295"/>
        <v>0</v>
      </c>
      <c r="P1391" s="78"/>
      <c r="Q1391" s="78"/>
      <c r="R1391" s="202">
        <f t="shared" si="296"/>
        <v>0</v>
      </c>
      <c r="S1391" s="78"/>
      <c r="T1391" s="78"/>
      <c r="U1391" s="202">
        <f t="shared" si="297"/>
        <v>0</v>
      </c>
      <c r="V1391" s="78"/>
      <c r="W1391" s="78"/>
      <c r="X1391" s="202">
        <f t="shared" si="298"/>
        <v>0</v>
      </c>
      <c r="Y1391" s="78"/>
      <c r="Z1391" s="78"/>
      <c r="AA1391" s="78"/>
      <c r="AB1391" s="78"/>
      <c r="AC1391" s="78"/>
      <c r="AD1391" s="78"/>
      <c r="AE1391" s="78"/>
      <c r="AF1391" s="78"/>
      <c r="AG1391" s="78"/>
      <c r="AH1391" s="78"/>
      <c r="AI1391" s="78"/>
      <c r="AJ1391" s="78"/>
      <c r="AK1391" s="645">
        <v>758300</v>
      </c>
      <c r="AL1391" s="651">
        <f t="shared" si="299"/>
        <v>0</v>
      </c>
      <c r="AM1391" s="64"/>
      <c r="AN1391" s="64"/>
      <c r="AO1391" s="64"/>
      <c r="AP1391" s="64"/>
      <c r="AQ1391" s="64"/>
      <c r="AR1391" s="693"/>
      <c r="XFA1391" s="693"/>
    </row>
    <row r="1392" spans="1:44 16381:16381" s="694" customFormat="1" ht="14.1" customHeight="1" x14ac:dyDescent="0.15">
      <c r="A1392" s="195" t="s">
        <v>3084</v>
      </c>
      <c r="B1392" s="196" t="s">
        <v>3116</v>
      </c>
      <c r="C1392" s="199">
        <f t="shared" si="293"/>
        <v>0</v>
      </c>
      <c r="D1392" s="79"/>
      <c r="E1392" s="79"/>
      <c r="F1392" s="79"/>
      <c r="G1392" s="79"/>
      <c r="H1392" s="202">
        <f t="shared" si="294"/>
        <v>0</v>
      </c>
      <c r="I1392" s="78"/>
      <c r="J1392" s="78"/>
      <c r="K1392" s="78"/>
      <c r="L1392" s="78"/>
      <c r="M1392" s="78"/>
      <c r="N1392" s="78"/>
      <c r="O1392" s="202">
        <f t="shared" si="295"/>
        <v>0</v>
      </c>
      <c r="P1392" s="78"/>
      <c r="Q1392" s="78"/>
      <c r="R1392" s="202">
        <f t="shared" si="296"/>
        <v>0</v>
      </c>
      <c r="S1392" s="78"/>
      <c r="T1392" s="78"/>
      <c r="U1392" s="202">
        <f t="shared" si="297"/>
        <v>0</v>
      </c>
      <c r="V1392" s="78"/>
      <c r="W1392" s="78"/>
      <c r="X1392" s="202">
        <f t="shared" si="298"/>
        <v>0</v>
      </c>
      <c r="Y1392" s="78"/>
      <c r="Z1392" s="78"/>
      <c r="AA1392" s="78"/>
      <c r="AB1392" s="78"/>
      <c r="AC1392" s="78"/>
      <c r="AD1392" s="78"/>
      <c r="AE1392" s="78"/>
      <c r="AF1392" s="78"/>
      <c r="AG1392" s="78"/>
      <c r="AH1392" s="78"/>
      <c r="AI1392" s="78"/>
      <c r="AJ1392" s="78"/>
      <c r="AK1392" s="645">
        <v>467000</v>
      </c>
      <c r="AL1392" s="651">
        <f t="shared" si="299"/>
        <v>0</v>
      </c>
      <c r="AM1392" s="64"/>
      <c r="AN1392" s="64"/>
      <c r="AO1392" s="64"/>
      <c r="AP1392" s="64"/>
      <c r="AQ1392" s="64"/>
      <c r="AR1392" s="693"/>
      <c r="XFA1392" s="693"/>
    </row>
    <row r="1393" spans="1:44 16381:16381" s="694" customFormat="1" ht="14.1" customHeight="1" x14ac:dyDescent="0.15">
      <c r="A1393" s="195" t="s">
        <v>3085</v>
      </c>
      <c r="B1393" s="196" t="s">
        <v>3117</v>
      </c>
      <c r="C1393" s="199">
        <f t="shared" si="293"/>
        <v>0</v>
      </c>
      <c r="D1393" s="79"/>
      <c r="E1393" s="79"/>
      <c r="F1393" s="79"/>
      <c r="G1393" s="79"/>
      <c r="H1393" s="202">
        <f t="shared" si="294"/>
        <v>0</v>
      </c>
      <c r="I1393" s="78"/>
      <c r="J1393" s="78"/>
      <c r="K1393" s="78"/>
      <c r="L1393" s="78"/>
      <c r="M1393" s="78"/>
      <c r="N1393" s="78"/>
      <c r="O1393" s="202">
        <f t="shared" si="295"/>
        <v>0</v>
      </c>
      <c r="P1393" s="78"/>
      <c r="Q1393" s="78"/>
      <c r="R1393" s="202">
        <f t="shared" si="296"/>
        <v>0</v>
      </c>
      <c r="S1393" s="78"/>
      <c r="T1393" s="78"/>
      <c r="U1393" s="202">
        <f t="shared" si="297"/>
        <v>0</v>
      </c>
      <c r="V1393" s="78"/>
      <c r="W1393" s="78"/>
      <c r="X1393" s="202">
        <f t="shared" si="298"/>
        <v>0</v>
      </c>
      <c r="Y1393" s="78"/>
      <c r="Z1393" s="78"/>
      <c r="AA1393" s="78"/>
      <c r="AB1393" s="78"/>
      <c r="AC1393" s="78"/>
      <c r="AD1393" s="78"/>
      <c r="AE1393" s="78"/>
      <c r="AF1393" s="78"/>
      <c r="AG1393" s="78"/>
      <c r="AH1393" s="78"/>
      <c r="AI1393" s="78"/>
      <c r="AJ1393" s="78"/>
      <c r="AK1393" s="645">
        <v>540290</v>
      </c>
      <c r="AL1393" s="651">
        <f t="shared" si="299"/>
        <v>0</v>
      </c>
      <c r="AM1393" s="64"/>
      <c r="AN1393" s="64"/>
      <c r="AO1393" s="64"/>
      <c r="AP1393" s="64"/>
      <c r="AQ1393" s="64"/>
      <c r="AR1393" s="693"/>
      <c r="XFA1393" s="693"/>
    </row>
    <row r="1394" spans="1:44 16381:16381" s="694" customFormat="1" ht="14.1" customHeight="1" x14ac:dyDescent="0.15">
      <c r="A1394" s="195" t="s">
        <v>3086</v>
      </c>
      <c r="B1394" s="196" t="s">
        <v>3118</v>
      </c>
      <c r="C1394" s="199">
        <f>SUM(I1394:N1394)</f>
        <v>0</v>
      </c>
      <c r="D1394" s="79"/>
      <c r="E1394" s="79"/>
      <c r="F1394" s="79"/>
      <c r="G1394" s="79"/>
      <c r="H1394" s="202">
        <f>SUM(I1394:J1394)</f>
        <v>0</v>
      </c>
      <c r="I1394" s="78"/>
      <c r="J1394" s="78"/>
      <c r="K1394" s="78"/>
      <c r="L1394" s="78"/>
      <c r="M1394" s="78"/>
      <c r="N1394" s="78"/>
      <c r="O1394" s="202">
        <f>SUM(P1394:Q1394)</f>
        <v>0</v>
      </c>
      <c r="P1394" s="78"/>
      <c r="Q1394" s="78"/>
      <c r="R1394" s="202">
        <f>SUM(S1394:T1394)</f>
        <v>0</v>
      </c>
      <c r="S1394" s="78"/>
      <c r="T1394" s="78"/>
      <c r="U1394" s="202">
        <f>SUM(V1394:W1394)</f>
        <v>0</v>
      </c>
      <c r="V1394" s="78"/>
      <c r="W1394" s="78"/>
      <c r="X1394" s="202">
        <f>SUM(Y1394:Z1394)</f>
        <v>0</v>
      </c>
      <c r="Y1394" s="78"/>
      <c r="Z1394" s="78"/>
      <c r="AA1394" s="78"/>
      <c r="AB1394" s="78"/>
      <c r="AC1394" s="78"/>
      <c r="AD1394" s="78"/>
      <c r="AE1394" s="78"/>
      <c r="AF1394" s="78"/>
      <c r="AG1394" s="78"/>
      <c r="AH1394" s="78"/>
      <c r="AI1394" s="78"/>
      <c r="AJ1394" s="78"/>
      <c r="AK1394" s="645">
        <v>720010</v>
      </c>
      <c r="AL1394" s="651">
        <f t="shared" si="299"/>
        <v>0</v>
      </c>
      <c r="AM1394" s="64"/>
      <c r="AN1394" s="64"/>
      <c r="AO1394" s="64"/>
      <c r="AP1394" s="64"/>
      <c r="AQ1394" s="64"/>
      <c r="AR1394" s="693"/>
      <c r="XFA1394" s="693"/>
    </row>
    <row r="1395" spans="1:44 16381:16381" s="694" customFormat="1" ht="14.1" customHeight="1" x14ac:dyDescent="0.15">
      <c r="A1395" s="195" t="s">
        <v>3087</v>
      </c>
      <c r="B1395" s="196" t="s">
        <v>3119</v>
      </c>
      <c r="C1395" s="199">
        <f>SUM(I1395:N1395)</f>
        <v>0</v>
      </c>
      <c r="D1395" s="79"/>
      <c r="E1395" s="79"/>
      <c r="F1395" s="79"/>
      <c r="G1395" s="79"/>
      <c r="H1395" s="202">
        <f>SUM(I1395:J1395)</f>
        <v>0</v>
      </c>
      <c r="I1395" s="78"/>
      <c r="J1395" s="78"/>
      <c r="K1395" s="78"/>
      <c r="L1395" s="78"/>
      <c r="M1395" s="78"/>
      <c r="N1395" s="78"/>
      <c r="O1395" s="202">
        <f>SUM(P1395:Q1395)</f>
        <v>0</v>
      </c>
      <c r="P1395" s="78"/>
      <c r="Q1395" s="78"/>
      <c r="R1395" s="202">
        <f>SUM(S1395:T1395)</f>
        <v>0</v>
      </c>
      <c r="S1395" s="78"/>
      <c r="T1395" s="78"/>
      <c r="U1395" s="202">
        <f>SUM(V1395:W1395)</f>
        <v>0</v>
      </c>
      <c r="V1395" s="78"/>
      <c r="W1395" s="78"/>
      <c r="X1395" s="202">
        <f>SUM(Y1395:Z1395)</f>
        <v>0</v>
      </c>
      <c r="Y1395" s="78"/>
      <c r="Z1395" s="78"/>
      <c r="AA1395" s="78"/>
      <c r="AB1395" s="78"/>
      <c r="AC1395" s="78"/>
      <c r="AD1395" s="78"/>
      <c r="AE1395" s="78"/>
      <c r="AF1395" s="78"/>
      <c r="AG1395" s="78"/>
      <c r="AH1395" s="78"/>
      <c r="AI1395" s="78"/>
      <c r="AJ1395" s="78"/>
      <c r="AK1395" s="645">
        <v>648010</v>
      </c>
      <c r="AL1395" s="651">
        <f t="shared" si="299"/>
        <v>0</v>
      </c>
      <c r="AM1395" s="64"/>
      <c r="AN1395" s="64"/>
      <c r="AO1395" s="64"/>
      <c r="AP1395" s="64"/>
      <c r="AQ1395" s="64"/>
      <c r="AR1395" s="693"/>
      <c r="XFA1395" s="693"/>
    </row>
    <row r="1396" spans="1:44 16381:16381" s="694" customFormat="1" ht="14.1" customHeight="1" x14ac:dyDescent="0.15">
      <c r="A1396" s="195" t="s">
        <v>3088</v>
      </c>
      <c r="B1396" s="196" t="s">
        <v>3120</v>
      </c>
      <c r="C1396" s="199">
        <f>SUM(I1396:N1396)</f>
        <v>0</v>
      </c>
      <c r="D1396" s="79"/>
      <c r="E1396" s="79"/>
      <c r="F1396" s="79"/>
      <c r="G1396" s="79"/>
      <c r="H1396" s="202">
        <f>SUM(I1396:J1396)</f>
        <v>0</v>
      </c>
      <c r="I1396" s="78"/>
      <c r="J1396" s="78"/>
      <c r="K1396" s="78"/>
      <c r="L1396" s="78"/>
      <c r="M1396" s="78"/>
      <c r="N1396" s="78"/>
      <c r="O1396" s="202">
        <f>SUM(P1396:Q1396)</f>
        <v>0</v>
      </c>
      <c r="P1396" s="78"/>
      <c r="Q1396" s="78"/>
      <c r="R1396" s="202">
        <f>SUM(S1396:T1396)</f>
        <v>0</v>
      </c>
      <c r="S1396" s="78"/>
      <c r="T1396" s="78"/>
      <c r="U1396" s="202">
        <f>SUM(V1396:W1396)</f>
        <v>0</v>
      </c>
      <c r="V1396" s="78"/>
      <c r="W1396" s="78"/>
      <c r="X1396" s="202">
        <f>SUM(Y1396:Z1396)</f>
        <v>0</v>
      </c>
      <c r="Y1396" s="78"/>
      <c r="Z1396" s="78"/>
      <c r="AA1396" s="78"/>
      <c r="AB1396" s="78"/>
      <c r="AC1396" s="78"/>
      <c r="AD1396" s="78"/>
      <c r="AE1396" s="78"/>
      <c r="AF1396" s="78"/>
      <c r="AG1396" s="78"/>
      <c r="AH1396" s="78"/>
      <c r="AI1396" s="78"/>
      <c r="AJ1396" s="78"/>
      <c r="AK1396" s="645">
        <v>707610</v>
      </c>
      <c r="AL1396" s="651">
        <f t="shared" si="299"/>
        <v>0</v>
      </c>
      <c r="AM1396" s="64"/>
      <c r="AN1396" s="64"/>
      <c r="AO1396" s="64"/>
      <c r="AP1396" s="64"/>
      <c r="AQ1396" s="64"/>
      <c r="AR1396" s="693"/>
      <c r="XFA1396" s="693"/>
    </row>
    <row r="1397" spans="1:44 16381:16381" s="694" customFormat="1" ht="14.1" customHeight="1" x14ac:dyDescent="0.15">
      <c r="A1397" s="195" t="s">
        <v>3089</v>
      </c>
      <c r="B1397" s="196" t="s">
        <v>3121</v>
      </c>
      <c r="C1397" s="199">
        <f>SUM(I1397:N1397)</f>
        <v>0</v>
      </c>
      <c r="D1397" s="79"/>
      <c r="E1397" s="79"/>
      <c r="F1397" s="79"/>
      <c r="G1397" s="79"/>
      <c r="H1397" s="202">
        <f>SUM(I1397:J1397)</f>
        <v>0</v>
      </c>
      <c r="I1397" s="78"/>
      <c r="J1397" s="78"/>
      <c r="K1397" s="78"/>
      <c r="L1397" s="78"/>
      <c r="M1397" s="78"/>
      <c r="N1397" s="78"/>
      <c r="O1397" s="202">
        <f>SUM(P1397:Q1397)</f>
        <v>0</v>
      </c>
      <c r="P1397" s="78"/>
      <c r="Q1397" s="78"/>
      <c r="R1397" s="202">
        <f>SUM(S1397:T1397)</f>
        <v>0</v>
      </c>
      <c r="S1397" s="78"/>
      <c r="T1397" s="78"/>
      <c r="U1397" s="202">
        <f>SUM(V1397:W1397)</f>
        <v>0</v>
      </c>
      <c r="V1397" s="78"/>
      <c r="W1397" s="78"/>
      <c r="X1397" s="202">
        <f>SUM(Y1397:Z1397)</f>
        <v>0</v>
      </c>
      <c r="Y1397" s="78"/>
      <c r="Z1397" s="78"/>
      <c r="AA1397" s="78"/>
      <c r="AB1397" s="78"/>
      <c r="AC1397" s="78"/>
      <c r="AD1397" s="78"/>
      <c r="AE1397" s="78"/>
      <c r="AF1397" s="78"/>
      <c r="AG1397" s="78"/>
      <c r="AH1397" s="78"/>
      <c r="AI1397" s="78"/>
      <c r="AJ1397" s="78"/>
      <c r="AK1397" s="645">
        <v>746920</v>
      </c>
      <c r="AL1397" s="651">
        <f t="shared" ref="AL1397:AL1411" si="300">+(I1397*AK1397)+(L1397*AK1397*0.5)</f>
        <v>0</v>
      </c>
      <c r="AM1397" s="64"/>
      <c r="AN1397" s="64"/>
      <c r="AO1397" s="64"/>
      <c r="AP1397" s="64"/>
      <c r="AQ1397" s="64"/>
      <c r="AR1397" s="693"/>
      <c r="XFA1397" s="693"/>
    </row>
    <row r="1398" spans="1:44 16381:16381" s="698" customFormat="1" ht="14.1" customHeight="1" x14ac:dyDescent="0.15">
      <c r="A1398" s="195" t="s">
        <v>3090</v>
      </c>
      <c r="B1398" s="196" t="s">
        <v>3122</v>
      </c>
      <c r="C1398" s="199">
        <f>SUM(I1398:N1398)</f>
        <v>0</v>
      </c>
      <c r="D1398" s="79"/>
      <c r="E1398" s="79"/>
      <c r="F1398" s="79"/>
      <c r="G1398" s="79"/>
      <c r="H1398" s="202">
        <f>SUM(I1398:J1398)</f>
        <v>0</v>
      </c>
      <c r="I1398" s="78"/>
      <c r="J1398" s="78"/>
      <c r="K1398" s="78"/>
      <c r="L1398" s="78"/>
      <c r="M1398" s="78"/>
      <c r="N1398" s="78"/>
      <c r="O1398" s="202">
        <f>SUM(P1398:Q1398)</f>
        <v>0</v>
      </c>
      <c r="P1398" s="78"/>
      <c r="Q1398" s="78"/>
      <c r="R1398" s="202">
        <f>SUM(S1398:T1398)</f>
        <v>0</v>
      </c>
      <c r="S1398" s="78"/>
      <c r="T1398" s="78"/>
      <c r="U1398" s="202">
        <f>SUM(V1398:W1398)</f>
        <v>0</v>
      </c>
      <c r="V1398" s="78"/>
      <c r="W1398" s="78"/>
      <c r="X1398" s="202">
        <f>SUM(Y1398:Z1398)</f>
        <v>0</v>
      </c>
      <c r="Y1398" s="78"/>
      <c r="Z1398" s="78"/>
      <c r="AA1398" s="78"/>
      <c r="AB1398" s="78"/>
      <c r="AC1398" s="78"/>
      <c r="AD1398" s="78"/>
      <c r="AE1398" s="78"/>
      <c r="AF1398" s="78"/>
      <c r="AG1398" s="78"/>
      <c r="AH1398" s="78"/>
      <c r="AI1398" s="78"/>
      <c r="AJ1398" s="78"/>
      <c r="AK1398" s="645">
        <v>786230</v>
      </c>
      <c r="AL1398" s="651">
        <f t="shared" si="300"/>
        <v>0</v>
      </c>
      <c r="AM1398" s="64"/>
      <c r="AN1398" s="64"/>
      <c r="AO1398" s="64"/>
      <c r="AP1398" s="64"/>
      <c r="AQ1398" s="64"/>
      <c r="AR1398" s="697"/>
      <c r="XFA1398" s="697"/>
    </row>
    <row r="1399" spans="1:44 16381:16381" s="698" customFormat="1" ht="14.1" customHeight="1" x14ac:dyDescent="0.15">
      <c r="A1399" s="195" t="s">
        <v>3091</v>
      </c>
      <c r="B1399" s="196" t="s">
        <v>152</v>
      </c>
      <c r="C1399" s="199">
        <f t="shared" ref="C1399:C1411" si="301">SUM(I1399:N1399)</f>
        <v>0</v>
      </c>
      <c r="D1399" s="79"/>
      <c r="E1399" s="79"/>
      <c r="F1399" s="79"/>
      <c r="G1399" s="79"/>
      <c r="H1399" s="202">
        <f t="shared" ref="H1399:H1411" si="302">SUM(I1399:J1399)</f>
        <v>0</v>
      </c>
      <c r="I1399" s="78"/>
      <c r="J1399" s="78"/>
      <c r="K1399" s="78"/>
      <c r="L1399" s="78"/>
      <c r="M1399" s="78"/>
      <c r="N1399" s="78"/>
      <c r="O1399" s="202">
        <f t="shared" ref="O1399:O1411" si="303">SUM(P1399:Q1399)</f>
        <v>0</v>
      </c>
      <c r="P1399" s="78"/>
      <c r="Q1399" s="78"/>
      <c r="R1399" s="202">
        <f t="shared" ref="R1399:R1411" si="304">SUM(S1399:T1399)</f>
        <v>0</v>
      </c>
      <c r="S1399" s="78"/>
      <c r="T1399" s="78"/>
      <c r="U1399" s="202">
        <f t="shared" ref="U1399:U1411" si="305">SUM(V1399:W1399)</f>
        <v>0</v>
      </c>
      <c r="V1399" s="78"/>
      <c r="W1399" s="78"/>
      <c r="X1399" s="202">
        <f t="shared" ref="X1399:X1411" si="306">SUM(Y1399:Z1399)</f>
        <v>0</v>
      </c>
      <c r="Y1399" s="78"/>
      <c r="Z1399" s="78"/>
      <c r="AA1399" s="78"/>
      <c r="AB1399" s="78"/>
      <c r="AC1399" s="78"/>
      <c r="AD1399" s="78"/>
      <c r="AE1399" s="78"/>
      <c r="AF1399" s="78"/>
      <c r="AG1399" s="78"/>
      <c r="AH1399" s="78"/>
      <c r="AI1399" s="78"/>
      <c r="AJ1399" s="78"/>
      <c r="AK1399" s="645">
        <v>190440</v>
      </c>
      <c r="AL1399" s="651">
        <f t="shared" si="300"/>
        <v>0</v>
      </c>
      <c r="AM1399" s="64"/>
      <c r="AN1399" s="64"/>
      <c r="AO1399" s="64"/>
      <c r="AP1399" s="64"/>
      <c r="AQ1399" s="64"/>
      <c r="AR1399" s="697"/>
      <c r="XFA1399" s="697"/>
    </row>
    <row r="1400" spans="1:44 16381:16381" s="698" customFormat="1" ht="14.1" customHeight="1" x14ac:dyDescent="0.15">
      <c r="A1400" s="195" t="s">
        <v>3092</v>
      </c>
      <c r="B1400" s="196" t="s">
        <v>792</v>
      </c>
      <c r="C1400" s="199">
        <f t="shared" si="301"/>
        <v>0</v>
      </c>
      <c r="D1400" s="79"/>
      <c r="E1400" s="79"/>
      <c r="F1400" s="79"/>
      <c r="G1400" s="79"/>
      <c r="H1400" s="202">
        <f t="shared" si="302"/>
        <v>0</v>
      </c>
      <c r="I1400" s="78"/>
      <c r="J1400" s="78"/>
      <c r="K1400" s="78"/>
      <c r="L1400" s="78"/>
      <c r="M1400" s="78"/>
      <c r="N1400" s="78"/>
      <c r="O1400" s="202">
        <f t="shared" si="303"/>
        <v>0</v>
      </c>
      <c r="P1400" s="78"/>
      <c r="Q1400" s="78"/>
      <c r="R1400" s="202">
        <f t="shared" si="304"/>
        <v>0</v>
      </c>
      <c r="S1400" s="78"/>
      <c r="T1400" s="78"/>
      <c r="U1400" s="202">
        <f t="shared" si="305"/>
        <v>0</v>
      </c>
      <c r="V1400" s="78"/>
      <c r="W1400" s="78"/>
      <c r="X1400" s="202">
        <f t="shared" si="306"/>
        <v>0</v>
      </c>
      <c r="Y1400" s="78"/>
      <c r="Z1400" s="78"/>
      <c r="AA1400" s="78"/>
      <c r="AB1400" s="78"/>
      <c r="AC1400" s="78"/>
      <c r="AD1400" s="78"/>
      <c r="AE1400" s="78"/>
      <c r="AF1400" s="78"/>
      <c r="AG1400" s="78"/>
      <c r="AH1400" s="78"/>
      <c r="AI1400" s="78"/>
      <c r="AJ1400" s="78"/>
      <c r="AK1400" s="645">
        <v>524860</v>
      </c>
      <c r="AL1400" s="651">
        <f t="shared" si="300"/>
        <v>0</v>
      </c>
      <c r="AM1400" s="64"/>
      <c r="AN1400" s="64"/>
      <c r="AO1400" s="64"/>
      <c r="AP1400" s="64"/>
      <c r="AQ1400" s="64"/>
      <c r="AR1400" s="697"/>
      <c r="XFA1400" s="697"/>
    </row>
    <row r="1401" spans="1:44 16381:16381" s="698" customFormat="1" ht="14.1" customHeight="1" x14ac:dyDescent="0.15">
      <c r="A1401" s="195" t="s">
        <v>3093</v>
      </c>
      <c r="B1401" s="196" t="s">
        <v>1070</v>
      </c>
      <c r="C1401" s="199">
        <f t="shared" si="301"/>
        <v>0</v>
      </c>
      <c r="D1401" s="79"/>
      <c r="E1401" s="79"/>
      <c r="F1401" s="79"/>
      <c r="G1401" s="79"/>
      <c r="H1401" s="202">
        <f t="shared" si="302"/>
        <v>0</v>
      </c>
      <c r="I1401" s="78"/>
      <c r="J1401" s="78"/>
      <c r="K1401" s="78"/>
      <c r="L1401" s="78"/>
      <c r="M1401" s="78"/>
      <c r="N1401" s="78"/>
      <c r="O1401" s="202">
        <f t="shared" si="303"/>
        <v>0</v>
      </c>
      <c r="P1401" s="78"/>
      <c r="Q1401" s="78"/>
      <c r="R1401" s="202">
        <f t="shared" si="304"/>
        <v>0</v>
      </c>
      <c r="S1401" s="78"/>
      <c r="T1401" s="78"/>
      <c r="U1401" s="202">
        <f t="shared" si="305"/>
        <v>0</v>
      </c>
      <c r="V1401" s="78"/>
      <c r="W1401" s="78"/>
      <c r="X1401" s="202">
        <f t="shared" si="306"/>
        <v>0</v>
      </c>
      <c r="Y1401" s="78"/>
      <c r="Z1401" s="78"/>
      <c r="AA1401" s="78"/>
      <c r="AB1401" s="78"/>
      <c r="AC1401" s="78"/>
      <c r="AD1401" s="78"/>
      <c r="AE1401" s="78"/>
      <c r="AF1401" s="78"/>
      <c r="AG1401" s="78"/>
      <c r="AH1401" s="78"/>
      <c r="AI1401" s="78"/>
      <c r="AJ1401" s="78"/>
      <c r="AK1401" s="645">
        <v>326400</v>
      </c>
      <c r="AL1401" s="651">
        <f t="shared" si="300"/>
        <v>0</v>
      </c>
      <c r="AM1401" s="64"/>
      <c r="AN1401" s="64"/>
      <c r="AO1401" s="64"/>
      <c r="AP1401" s="64"/>
      <c r="AQ1401" s="64"/>
      <c r="AR1401" s="697"/>
      <c r="XFA1401" s="697"/>
    </row>
    <row r="1402" spans="1:44 16381:16381" s="698" customFormat="1" ht="14.1" customHeight="1" x14ac:dyDescent="0.15">
      <c r="A1402" s="195" t="s">
        <v>3094</v>
      </c>
      <c r="B1402" s="196" t="s">
        <v>1071</v>
      </c>
      <c r="C1402" s="199">
        <f t="shared" si="301"/>
        <v>0</v>
      </c>
      <c r="D1402" s="79"/>
      <c r="E1402" s="79"/>
      <c r="F1402" s="79"/>
      <c r="G1402" s="79"/>
      <c r="H1402" s="202">
        <f t="shared" si="302"/>
        <v>0</v>
      </c>
      <c r="I1402" s="78"/>
      <c r="J1402" s="78"/>
      <c r="K1402" s="78"/>
      <c r="L1402" s="78"/>
      <c r="M1402" s="78"/>
      <c r="N1402" s="78"/>
      <c r="O1402" s="202">
        <f t="shared" si="303"/>
        <v>0</v>
      </c>
      <c r="P1402" s="78"/>
      <c r="Q1402" s="78"/>
      <c r="R1402" s="202">
        <f t="shared" si="304"/>
        <v>0</v>
      </c>
      <c r="S1402" s="78"/>
      <c r="T1402" s="78"/>
      <c r="U1402" s="202">
        <f t="shared" si="305"/>
        <v>0</v>
      </c>
      <c r="V1402" s="78"/>
      <c r="W1402" s="78"/>
      <c r="X1402" s="202">
        <f t="shared" si="306"/>
        <v>0</v>
      </c>
      <c r="Y1402" s="78"/>
      <c r="Z1402" s="78"/>
      <c r="AA1402" s="78"/>
      <c r="AB1402" s="78"/>
      <c r="AC1402" s="78"/>
      <c r="AD1402" s="78"/>
      <c r="AE1402" s="78"/>
      <c r="AF1402" s="78"/>
      <c r="AG1402" s="78"/>
      <c r="AH1402" s="78"/>
      <c r="AI1402" s="78"/>
      <c r="AJ1402" s="78"/>
      <c r="AK1402" s="645">
        <v>254390</v>
      </c>
      <c r="AL1402" s="651">
        <f t="shared" si="300"/>
        <v>0</v>
      </c>
      <c r="AM1402" s="64"/>
      <c r="AN1402" s="64"/>
      <c r="AO1402" s="64"/>
      <c r="AP1402" s="64"/>
      <c r="AQ1402" s="64"/>
      <c r="AR1402" s="697"/>
      <c r="XFA1402" s="697"/>
    </row>
    <row r="1403" spans="1:44 16381:16381" s="698" customFormat="1" ht="14.1" customHeight="1" x14ac:dyDescent="0.15">
      <c r="A1403" s="195" t="s">
        <v>3095</v>
      </c>
      <c r="B1403" s="196" t="s">
        <v>424</v>
      </c>
      <c r="C1403" s="199">
        <f t="shared" si="301"/>
        <v>0</v>
      </c>
      <c r="D1403" s="79"/>
      <c r="E1403" s="79"/>
      <c r="F1403" s="79"/>
      <c r="G1403" s="79"/>
      <c r="H1403" s="202">
        <f t="shared" si="302"/>
        <v>0</v>
      </c>
      <c r="I1403" s="78"/>
      <c r="J1403" s="78"/>
      <c r="K1403" s="78"/>
      <c r="L1403" s="78"/>
      <c r="M1403" s="78"/>
      <c r="N1403" s="78"/>
      <c r="O1403" s="202">
        <f t="shared" si="303"/>
        <v>0</v>
      </c>
      <c r="P1403" s="78"/>
      <c r="Q1403" s="78"/>
      <c r="R1403" s="202">
        <f t="shared" si="304"/>
        <v>0</v>
      </c>
      <c r="S1403" s="78"/>
      <c r="T1403" s="78"/>
      <c r="U1403" s="202">
        <f t="shared" si="305"/>
        <v>0</v>
      </c>
      <c r="V1403" s="78"/>
      <c r="W1403" s="78"/>
      <c r="X1403" s="202">
        <f t="shared" si="306"/>
        <v>0</v>
      </c>
      <c r="Y1403" s="78"/>
      <c r="Z1403" s="78"/>
      <c r="AA1403" s="78"/>
      <c r="AB1403" s="78"/>
      <c r="AC1403" s="78"/>
      <c r="AD1403" s="78"/>
      <c r="AE1403" s="78"/>
      <c r="AF1403" s="78"/>
      <c r="AG1403" s="78"/>
      <c r="AH1403" s="78"/>
      <c r="AI1403" s="78"/>
      <c r="AJ1403" s="78"/>
      <c r="AK1403" s="645">
        <v>179060</v>
      </c>
      <c r="AL1403" s="651">
        <f t="shared" si="300"/>
        <v>0</v>
      </c>
      <c r="AM1403" s="64"/>
      <c r="AN1403" s="64"/>
      <c r="AO1403" s="64"/>
      <c r="AP1403" s="64"/>
      <c r="AQ1403" s="64"/>
      <c r="AR1403" s="697"/>
      <c r="XFA1403" s="697"/>
    </row>
    <row r="1404" spans="1:44 16381:16381" s="698" customFormat="1" ht="14.1" customHeight="1" x14ac:dyDescent="0.15">
      <c r="A1404" s="195" t="s">
        <v>3096</v>
      </c>
      <c r="B1404" s="196" t="s">
        <v>425</v>
      </c>
      <c r="C1404" s="199">
        <f t="shared" si="301"/>
        <v>0</v>
      </c>
      <c r="D1404" s="79"/>
      <c r="E1404" s="79"/>
      <c r="F1404" s="79"/>
      <c r="G1404" s="79"/>
      <c r="H1404" s="202">
        <f t="shared" si="302"/>
        <v>0</v>
      </c>
      <c r="I1404" s="78"/>
      <c r="J1404" s="78"/>
      <c r="K1404" s="78"/>
      <c r="L1404" s="78"/>
      <c r="M1404" s="78"/>
      <c r="N1404" s="78"/>
      <c r="O1404" s="202">
        <f t="shared" si="303"/>
        <v>0</v>
      </c>
      <c r="P1404" s="78"/>
      <c r="Q1404" s="78"/>
      <c r="R1404" s="202">
        <f t="shared" si="304"/>
        <v>0</v>
      </c>
      <c r="S1404" s="78"/>
      <c r="T1404" s="78"/>
      <c r="U1404" s="202">
        <f t="shared" si="305"/>
        <v>0</v>
      </c>
      <c r="V1404" s="78"/>
      <c r="W1404" s="78"/>
      <c r="X1404" s="202">
        <f t="shared" si="306"/>
        <v>0</v>
      </c>
      <c r="Y1404" s="78"/>
      <c r="Z1404" s="78"/>
      <c r="AA1404" s="78"/>
      <c r="AB1404" s="78"/>
      <c r="AC1404" s="78"/>
      <c r="AD1404" s="78"/>
      <c r="AE1404" s="78"/>
      <c r="AF1404" s="78"/>
      <c r="AG1404" s="78"/>
      <c r="AH1404" s="78"/>
      <c r="AI1404" s="78"/>
      <c r="AJ1404" s="78"/>
      <c r="AK1404" s="645">
        <v>326400</v>
      </c>
      <c r="AL1404" s="651">
        <f t="shared" si="300"/>
        <v>0</v>
      </c>
      <c r="AM1404" s="64"/>
      <c r="AN1404" s="64"/>
      <c r="AO1404" s="64"/>
      <c r="AP1404" s="64"/>
      <c r="AQ1404" s="64"/>
      <c r="AR1404" s="697"/>
      <c r="XFA1404" s="697"/>
    </row>
    <row r="1405" spans="1:44 16381:16381" s="698" customFormat="1" ht="14.1" customHeight="1" x14ac:dyDescent="0.15">
      <c r="A1405" s="195" t="s">
        <v>3097</v>
      </c>
      <c r="B1405" s="196" t="s">
        <v>426</v>
      </c>
      <c r="C1405" s="199">
        <f t="shared" si="301"/>
        <v>0</v>
      </c>
      <c r="D1405" s="79"/>
      <c r="E1405" s="79"/>
      <c r="F1405" s="79"/>
      <c r="G1405" s="79"/>
      <c r="H1405" s="202">
        <f t="shared" si="302"/>
        <v>0</v>
      </c>
      <c r="I1405" s="78"/>
      <c r="J1405" s="78"/>
      <c r="K1405" s="78"/>
      <c r="L1405" s="78"/>
      <c r="M1405" s="78"/>
      <c r="N1405" s="78"/>
      <c r="O1405" s="202">
        <f t="shared" si="303"/>
        <v>0</v>
      </c>
      <c r="P1405" s="78"/>
      <c r="Q1405" s="78"/>
      <c r="R1405" s="202">
        <f t="shared" si="304"/>
        <v>0</v>
      </c>
      <c r="S1405" s="78"/>
      <c r="T1405" s="78"/>
      <c r="U1405" s="202">
        <f t="shared" si="305"/>
        <v>0</v>
      </c>
      <c r="V1405" s="78"/>
      <c r="W1405" s="78"/>
      <c r="X1405" s="202">
        <f t="shared" si="306"/>
        <v>0</v>
      </c>
      <c r="Y1405" s="78"/>
      <c r="Z1405" s="78"/>
      <c r="AA1405" s="78"/>
      <c r="AB1405" s="78"/>
      <c r="AC1405" s="78"/>
      <c r="AD1405" s="78"/>
      <c r="AE1405" s="78"/>
      <c r="AF1405" s="78"/>
      <c r="AG1405" s="78"/>
      <c r="AH1405" s="78"/>
      <c r="AI1405" s="78"/>
      <c r="AJ1405" s="78"/>
      <c r="AK1405" s="645">
        <v>175960</v>
      </c>
      <c r="AL1405" s="651">
        <f t="shared" si="300"/>
        <v>0</v>
      </c>
      <c r="AM1405" s="64"/>
      <c r="AN1405" s="64"/>
      <c r="AO1405" s="64"/>
      <c r="AP1405" s="64"/>
      <c r="AQ1405" s="64"/>
      <c r="AR1405" s="697"/>
      <c r="XFA1405" s="697"/>
    </row>
    <row r="1406" spans="1:44 16381:16381" s="698" customFormat="1" ht="14.1" customHeight="1" x14ac:dyDescent="0.15">
      <c r="A1406" s="195" t="s">
        <v>3098</v>
      </c>
      <c r="B1406" s="196" t="s">
        <v>1066</v>
      </c>
      <c r="C1406" s="199">
        <f t="shared" si="301"/>
        <v>0</v>
      </c>
      <c r="D1406" s="79"/>
      <c r="E1406" s="79"/>
      <c r="F1406" s="79"/>
      <c r="G1406" s="79"/>
      <c r="H1406" s="202">
        <f t="shared" si="302"/>
        <v>0</v>
      </c>
      <c r="I1406" s="78"/>
      <c r="J1406" s="78"/>
      <c r="K1406" s="78"/>
      <c r="L1406" s="78"/>
      <c r="M1406" s="78"/>
      <c r="N1406" s="78"/>
      <c r="O1406" s="202">
        <f t="shared" si="303"/>
        <v>0</v>
      </c>
      <c r="P1406" s="78"/>
      <c r="Q1406" s="78"/>
      <c r="R1406" s="202">
        <f t="shared" si="304"/>
        <v>0</v>
      </c>
      <c r="S1406" s="78"/>
      <c r="T1406" s="78"/>
      <c r="U1406" s="202">
        <f t="shared" si="305"/>
        <v>0</v>
      </c>
      <c r="V1406" s="78"/>
      <c r="W1406" s="78"/>
      <c r="X1406" s="202">
        <f t="shared" si="306"/>
        <v>0</v>
      </c>
      <c r="Y1406" s="78"/>
      <c r="Z1406" s="78"/>
      <c r="AA1406" s="78"/>
      <c r="AB1406" s="78"/>
      <c r="AC1406" s="78"/>
      <c r="AD1406" s="78"/>
      <c r="AE1406" s="78"/>
      <c r="AF1406" s="78"/>
      <c r="AG1406" s="78"/>
      <c r="AH1406" s="78"/>
      <c r="AI1406" s="78"/>
      <c r="AJ1406" s="78"/>
      <c r="AK1406" s="645">
        <v>246540</v>
      </c>
      <c r="AL1406" s="651">
        <f t="shared" si="300"/>
        <v>0</v>
      </c>
      <c r="AM1406" s="64"/>
      <c r="AN1406" s="64"/>
      <c r="AO1406" s="64"/>
      <c r="AP1406" s="64"/>
      <c r="AQ1406" s="64"/>
      <c r="AR1406" s="697"/>
      <c r="XFA1406" s="697"/>
    </row>
    <row r="1407" spans="1:44 16381:16381" s="698" customFormat="1" ht="14.1" customHeight="1" x14ac:dyDescent="0.15">
      <c r="A1407" s="195" t="s">
        <v>3099</v>
      </c>
      <c r="B1407" s="196" t="s">
        <v>1067</v>
      </c>
      <c r="C1407" s="199">
        <f t="shared" si="301"/>
        <v>0</v>
      </c>
      <c r="D1407" s="79"/>
      <c r="E1407" s="79"/>
      <c r="F1407" s="79"/>
      <c r="G1407" s="79"/>
      <c r="H1407" s="202">
        <f t="shared" si="302"/>
        <v>0</v>
      </c>
      <c r="I1407" s="78"/>
      <c r="J1407" s="78"/>
      <c r="K1407" s="78"/>
      <c r="L1407" s="78"/>
      <c r="M1407" s="78"/>
      <c r="N1407" s="78"/>
      <c r="O1407" s="202">
        <f t="shared" si="303"/>
        <v>0</v>
      </c>
      <c r="P1407" s="78"/>
      <c r="Q1407" s="78"/>
      <c r="R1407" s="202">
        <f t="shared" si="304"/>
        <v>0</v>
      </c>
      <c r="S1407" s="78"/>
      <c r="T1407" s="78"/>
      <c r="U1407" s="202">
        <f t="shared" si="305"/>
        <v>0</v>
      </c>
      <c r="V1407" s="78"/>
      <c r="W1407" s="78"/>
      <c r="X1407" s="202">
        <f t="shared" si="306"/>
        <v>0</v>
      </c>
      <c r="Y1407" s="78"/>
      <c r="Z1407" s="78"/>
      <c r="AA1407" s="78"/>
      <c r="AB1407" s="78"/>
      <c r="AC1407" s="78"/>
      <c r="AD1407" s="78"/>
      <c r="AE1407" s="78"/>
      <c r="AF1407" s="78"/>
      <c r="AG1407" s="78"/>
      <c r="AH1407" s="78"/>
      <c r="AI1407" s="78"/>
      <c r="AJ1407" s="78"/>
      <c r="AK1407" s="645">
        <v>361440</v>
      </c>
      <c r="AL1407" s="651">
        <f t="shared" si="300"/>
        <v>0</v>
      </c>
      <c r="AM1407" s="64"/>
      <c r="AN1407" s="64"/>
      <c r="AO1407" s="64"/>
      <c r="AP1407" s="64"/>
      <c r="AQ1407" s="64"/>
      <c r="AR1407" s="697"/>
      <c r="XFA1407" s="697"/>
    </row>
    <row r="1408" spans="1:44 16381:16381" s="698" customFormat="1" ht="21" x14ac:dyDescent="0.15">
      <c r="A1408" s="195" t="s">
        <v>3100</v>
      </c>
      <c r="B1408" s="196" t="s">
        <v>2379</v>
      </c>
      <c r="C1408" s="199">
        <f t="shared" si="301"/>
        <v>0</v>
      </c>
      <c r="D1408" s="79"/>
      <c r="E1408" s="79"/>
      <c r="F1408" s="79"/>
      <c r="G1408" s="79"/>
      <c r="H1408" s="202">
        <f t="shared" si="302"/>
        <v>0</v>
      </c>
      <c r="I1408" s="78"/>
      <c r="J1408" s="78"/>
      <c r="K1408" s="78"/>
      <c r="L1408" s="78"/>
      <c r="M1408" s="78"/>
      <c r="N1408" s="78"/>
      <c r="O1408" s="202">
        <f t="shared" si="303"/>
        <v>0</v>
      </c>
      <c r="P1408" s="78"/>
      <c r="Q1408" s="78"/>
      <c r="R1408" s="202">
        <f t="shared" si="304"/>
        <v>0</v>
      </c>
      <c r="S1408" s="78"/>
      <c r="T1408" s="78"/>
      <c r="U1408" s="202">
        <f t="shared" si="305"/>
        <v>0</v>
      </c>
      <c r="V1408" s="78"/>
      <c r="W1408" s="78"/>
      <c r="X1408" s="202">
        <f t="shared" si="306"/>
        <v>0</v>
      </c>
      <c r="Y1408" s="78"/>
      <c r="Z1408" s="78"/>
      <c r="AA1408" s="78"/>
      <c r="AB1408" s="78"/>
      <c r="AC1408" s="78"/>
      <c r="AD1408" s="78"/>
      <c r="AE1408" s="78"/>
      <c r="AF1408" s="78"/>
      <c r="AG1408" s="78"/>
      <c r="AH1408" s="78"/>
      <c r="AI1408" s="78"/>
      <c r="AJ1408" s="78"/>
      <c r="AK1408" s="645">
        <v>190440</v>
      </c>
      <c r="AL1408" s="651">
        <f t="shared" si="300"/>
        <v>0</v>
      </c>
      <c r="AM1408" s="64"/>
      <c r="AN1408" s="64"/>
      <c r="AO1408" s="64"/>
      <c r="AP1408" s="64"/>
      <c r="AQ1408" s="64"/>
      <c r="AR1408" s="697"/>
      <c r="XFA1408" s="697"/>
    </row>
    <row r="1409" spans="1:44 16381:16381" s="698" customFormat="1" ht="14.1" customHeight="1" x14ac:dyDescent="0.15">
      <c r="A1409" s="195" t="s">
        <v>3101</v>
      </c>
      <c r="B1409" s="196" t="s">
        <v>2380</v>
      </c>
      <c r="C1409" s="199">
        <f t="shared" si="301"/>
        <v>0</v>
      </c>
      <c r="D1409" s="79"/>
      <c r="E1409" s="79"/>
      <c r="F1409" s="79"/>
      <c r="G1409" s="79"/>
      <c r="H1409" s="202">
        <f t="shared" si="302"/>
        <v>0</v>
      </c>
      <c r="I1409" s="78"/>
      <c r="J1409" s="78"/>
      <c r="K1409" s="78"/>
      <c r="L1409" s="78"/>
      <c r="M1409" s="78"/>
      <c r="N1409" s="78"/>
      <c r="O1409" s="202">
        <f t="shared" si="303"/>
        <v>0</v>
      </c>
      <c r="P1409" s="78"/>
      <c r="Q1409" s="78"/>
      <c r="R1409" s="202">
        <f t="shared" si="304"/>
        <v>0</v>
      </c>
      <c r="S1409" s="78"/>
      <c r="T1409" s="78"/>
      <c r="U1409" s="202">
        <f t="shared" si="305"/>
        <v>0</v>
      </c>
      <c r="V1409" s="78"/>
      <c r="W1409" s="78"/>
      <c r="X1409" s="202">
        <f t="shared" si="306"/>
        <v>0</v>
      </c>
      <c r="Y1409" s="78"/>
      <c r="Z1409" s="78"/>
      <c r="AA1409" s="78"/>
      <c r="AB1409" s="78"/>
      <c r="AC1409" s="78"/>
      <c r="AD1409" s="78"/>
      <c r="AE1409" s="78"/>
      <c r="AF1409" s="78"/>
      <c r="AG1409" s="78"/>
      <c r="AH1409" s="78"/>
      <c r="AI1409" s="78"/>
      <c r="AJ1409" s="78"/>
      <c r="AK1409" s="645">
        <v>212070</v>
      </c>
      <c r="AL1409" s="651">
        <f t="shared" si="300"/>
        <v>0</v>
      </c>
      <c r="AM1409" s="64"/>
      <c r="AN1409" s="64"/>
      <c r="AO1409" s="64"/>
      <c r="AP1409" s="64"/>
      <c r="AQ1409" s="64"/>
      <c r="AR1409" s="697"/>
      <c r="XFA1409" s="697"/>
    </row>
    <row r="1410" spans="1:44 16381:16381" s="698" customFormat="1" ht="12" customHeight="1" x14ac:dyDescent="0.15">
      <c r="A1410" s="195" t="s">
        <v>3102</v>
      </c>
      <c r="B1410" s="196" t="s">
        <v>3123</v>
      </c>
      <c r="C1410" s="199">
        <f t="shared" si="301"/>
        <v>0</v>
      </c>
      <c r="D1410" s="79"/>
      <c r="E1410" s="79"/>
      <c r="F1410" s="79"/>
      <c r="G1410" s="79"/>
      <c r="H1410" s="202">
        <f t="shared" si="302"/>
        <v>0</v>
      </c>
      <c r="I1410" s="78"/>
      <c r="J1410" s="78"/>
      <c r="K1410" s="78"/>
      <c r="L1410" s="78"/>
      <c r="M1410" s="78"/>
      <c r="N1410" s="78"/>
      <c r="O1410" s="202">
        <f t="shared" si="303"/>
        <v>0</v>
      </c>
      <c r="P1410" s="78"/>
      <c r="Q1410" s="78"/>
      <c r="R1410" s="202">
        <f t="shared" si="304"/>
        <v>0</v>
      </c>
      <c r="S1410" s="78"/>
      <c r="T1410" s="78"/>
      <c r="U1410" s="202">
        <f t="shared" si="305"/>
        <v>0</v>
      </c>
      <c r="V1410" s="78"/>
      <c r="W1410" s="78"/>
      <c r="X1410" s="202">
        <f t="shared" si="306"/>
        <v>0</v>
      </c>
      <c r="Y1410" s="78"/>
      <c r="Z1410" s="78"/>
      <c r="AA1410" s="78"/>
      <c r="AB1410" s="78"/>
      <c r="AC1410" s="78"/>
      <c r="AD1410" s="78"/>
      <c r="AE1410" s="78"/>
      <c r="AF1410" s="78"/>
      <c r="AG1410" s="78"/>
      <c r="AH1410" s="78"/>
      <c r="AI1410" s="78"/>
      <c r="AJ1410" s="78"/>
      <c r="AK1410" s="645">
        <v>231370</v>
      </c>
      <c r="AL1410" s="651">
        <f t="shared" si="300"/>
        <v>0</v>
      </c>
      <c r="AM1410" s="64"/>
      <c r="AN1410" s="64"/>
      <c r="AO1410" s="64"/>
      <c r="AP1410" s="64"/>
      <c r="AQ1410" s="64"/>
      <c r="AR1410" s="697"/>
      <c r="XFA1410" s="697"/>
    </row>
    <row r="1411" spans="1:44 16381:16381" s="698" customFormat="1" ht="12" customHeight="1" x14ac:dyDescent="0.15">
      <c r="A1411" s="195" t="s">
        <v>3103</v>
      </c>
      <c r="B1411" s="196" t="s">
        <v>3124</v>
      </c>
      <c r="C1411" s="199">
        <f t="shared" si="301"/>
        <v>0</v>
      </c>
      <c r="D1411" s="79"/>
      <c r="E1411" s="79"/>
      <c r="F1411" s="79"/>
      <c r="G1411" s="79"/>
      <c r="H1411" s="202">
        <f t="shared" si="302"/>
        <v>0</v>
      </c>
      <c r="I1411" s="78"/>
      <c r="J1411" s="78"/>
      <c r="K1411" s="78"/>
      <c r="L1411" s="78"/>
      <c r="M1411" s="78"/>
      <c r="N1411" s="78"/>
      <c r="O1411" s="202">
        <f t="shared" si="303"/>
        <v>0</v>
      </c>
      <c r="P1411" s="78"/>
      <c r="Q1411" s="78"/>
      <c r="R1411" s="202">
        <f t="shared" si="304"/>
        <v>0</v>
      </c>
      <c r="S1411" s="78"/>
      <c r="T1411" s="78"/>
      <c r="U1411" s="202">
        <f t="shared" si="305"/>
        <v>0</v>
      </c>
      <c r="V1411" s="78"/>
      <c r="W1411" s="78"/>
      <c r="X1411" s="202">
        <f t="shared" si="306"/>
        <v>0</v>
      </c>
      <c r="Y1411" s="78"/>
      <c r="Z1411" s="78"/>
      <c r="AA1411" s="78"/>
      <c r="AB1411" s="78"/>
      <c r="AC1411" s="78"/>
      <c r="AD1411" s="78"/>
      <c r="AE1411" s="78"/>
      <c r="AF1411" s="78"/>
      <c r="AG1411" s="78"/>
      <c r="AH1411" s="78"/>
      <c r="AI1411" s="78"/>
      <c r="AJ1411" s="78"/>
      <c r="AK1411" s="645">
        <v>757660</v>
      </c>
      <c r="AL1411" s="651">
        <f t="shared" si="300"/>
        <v>0</v>
      </c>
      <c r="AM1411" s="64"/>
      <c r="AN1411" s="64" t="s">
        <v>547</v>
      </c>
      <c r="AO1411" s="64"/>
      <c r="AP1411" s="64"/>
      <c r="AQ1411" s="64"/>
      <c r="AR1411" s="697"/>
      <c r="XFA1411" s="697"/>
    </row>
    <row r="1412" spans="1:44 16381:16381" s="700" customFormat="1" ht="14.1" customHeight="1" x14ac:dyDescent="0.15">
      <c r="A1412" s="234"/>
      <c r="B1412" s="525" t="s">
        <v>384</v>
      </c>
      <c r="C1412" s="201">
        <f t="shared" ref="C1412:AJ1412" si="307">SUM(C1332:C1411)</f>
        <v>0</v>
      </c>
      <c r="D1412" s="201">
        <f t="shared" si="307"/>
        <v>0</v>
      </c>
      <c r="E1412" s="201">
        <f t="shared" si="307"/>
        <v>0</v>
      </c>
      <c r="F1412" s="201">
        <f t="shared" si="307"/>
        <v>0</v>
      </c>
      <c r="G1412" s="201">
        <f t="shared" si="307"/>
        <v>0</v>
      </c>
      <c r="H1412" s="201">
        <f t="shared" si="307"/>
        <v>0</v>
      </c>
      <c r="I1412" s="201">
        <f t="shared" si="307"/>
        <v>0</v>
      </c>
      <c r="J1412" s="201">
        <f t="shared" si="307"/>
        <v>0</v>
      </c>
      <c r="K1412" s="201">
        <f t="shared" si="307"/>
        <v>0</v>
      </c>
      <c r="L1412" s="201">
        <f t="shared" si="307"/>
        <v>0</v>
      </c>
      <c r="M1412" s="201">
        <f t="shared" si="307"/>
        <v>0</v>
      </c>
      <c r="N1412" s="201">
        <f t="shared" si="307"/>
        <v>0</v>
      </c>
      <c r="O1412" s="201">
        <f t="shared" si="307"/>
        <v>0</v>
      </c>
      <c r="P1412" s="201">
        <f>SUM(P1332:P1411)</f>
        <v>0</v>
      </c>
      <c r="Q1412" s="201">
        <f t="shared" si="307"/>
        <v>0</v>
      </c>
      <c r="R1412" s="201">
        <f t="shared" si="307"/>
        <v>0</v>
      </c>
      <c r="S1412" s="201">
        <f t="shared" si="307"/>
        <v>0</v>
      </c>
      <c r="T1412" s="201">
        <f t="shared" si="307"/>
        <v>0</v>
      </c>
      <c r="U1412" s="201">
        <f t="shared" si="307"/>
        <v>0</v>
      </c>
      <c r="V1412" s="201">
        <f t="shared" si="307"/>
        <v>0</v>
      </c>
      <c r="W1412" s="201">
        <f t="shared" si="307"/>
        <v>0</v>
      </c>
      <c r="X1412" s="201">
        <f t="shared" si="307"/>
        <v>0</v>
      </c>
      <c r="Y1412" s="201">
        <f t="shared" si="307"/>
        <v>0</v>
      </c>
      <c r="Z1412" s="201">
        <f>SUM(Z1332:Z1411)</f>
        <v>0</v>
      </c>
      <c r="AA1412" s="201">
        <f t="shared" si="307"/>
        <v>0</v>
      </c>
      <c r="AB1412" s="201">
        <f t="shared" si="307"/>
        <v>0</v>
      </c>
      <c r="AC1412" s="201">
        <f t="shared" si="307"/>
        <v>0</v>
      </c>
      <c r="AD1412" s="201">
        <f t="shared" si="307"/>
        <v>0</v>
      </c>
      <c r="AE1412" s="201">
        <f t="shared" si="307"/>
        <v>0</v>
      </c>
      <c r="AF1412" s="201">
        <f t="shared" si="307"/>
        <v>0</v>
      </c>
      <c r="AG1412" s="201">
        <f t="shared" si="307"/>
        <v>0</v>
      </c>
      <c r="AH1412" s="201">
        <f t="shared" si="307"/>
        <v>0</v>
      </c>
      <c r="AI1412" s="201">
        <f t="shared" si="307"/>
        <v>0</v>
      </c>
      <c r="AJ1412" s="201">
        <f t="shared" si="307"/>
        <v>0</v>
      </c>
      <c r="AK1412" s="658"/>
      <c r="AL1412" s="240">
        <f>SUM(AL1332:AL1411)</f>
        <v>0</v>
      </c>
      <c r="AM1412" s="76"/>
      <c r="AN1412" s="76"/>
      <c r="AO1412" s="76"/>
      <c r="AP1412" s="76"/>
      <c r="AQ1412" s="76"/>
      <c r="AR1412" s="699"/>
      <c r="XFA1412" s="699"/>
    </row>
    <row r="1413" spans="1:44 16381:16381" s="700" customFormat="1" ht="14.1" customHeight="1" x14ac:dyDescent="0.15">
      <c r="A1413" s="179" t="s">
        <v>547</v>
      </c>
      <c r="B1413" s="96" t="s">
        <v>246</v>
      </c>
      <c r="C1413" s="573"/>
      <c r="D1413" s="574"/>
      <c r="E1413" s="574"/>
      <c r="F1413" s="574"/>
      <c r="G1413" s="574"/>
      <c r="H1413" s="574"/>
      <c r="I1413" s="574"/>
      <c r="J1413" s="574"/>
      <c r="K1413" s="574"/>
      <c r="L1413" s="574"/>
      <c r="M1413" s="574"/>
      <c r="N1413" s="574"/>
      <c r="O1413" s="574"/>
      <c r="P1413" s="574"/>
      <c r="Q1413" s="574"/>
      <c r="R1413" s="574"/>
      <c r="S1413" s="574"/>
      <c r="T1413" s="574"/>
      <c r="U1413" s="574"/>
      <c r="V1413" s="574"/>
      <c r="W1413" s="574"/>
      <c r="X1413" s="574"/>
      <c r="Y1413" s="574"/>
      <c r="Z1413" s="574"/>
      <c r="AA1413" s="574"/>
      <c r="AB1413" s="574"/>
      <c r="AC1413" s="574"/>
      <c r="AD1413" s="574"/>
      <c r="AE1413" s="574"/>
      <c r="AF1413" s="574"/>
      <c r="AG1413" s="574"/>
      <c r="AH1413" s="574"/>
      <c r="AI1413" s="574"/>
      <c r="AJ1413" s="574"/>
      <c r="AK1413" s="574"/>
      <c r="AL1413" s="575"/>
      <c r="AM1413" s="66"/>
      <c r="AN1413" s="66"/>
      <c r="AO1413" s="66"/>
      <c r="AP1413" s="66"/>
      <c r="AQ1413" s="66"/>
      <c r="AR1413" s="699"/>
      <c r="XFA1413" s="699"/>
    </row>
    <row r="1414" spans="1:44 16381:16381" s="700" customFormat="1" ht="14.1" customHeight="1" x14ac:dyDescent="0.15">
      <c r="A1414" s="197" t="s">
        <v>4677</v>
      </c>
      <c r="B1414" s="137" t="s">
        <v>2662</v>
      </c>
      <c r="C1414" s="202">
        <f>SUM(D1414+G1414)</f>
        <v>0</v>
      </c>
      <c r="D1414" s="203">
        <f>SUM(E1414:F1414)</f>
        <v>0</v>
      </c>
      <c r="E1414" s="78"/>
      <c r="F1414" s="80"/>
      <c r="G1414" s="80"/>
      <c r="H1414" s="222"/>
      <c r="I1414" s="222"/>
      <c r="J1414" s="222"/>
      <c r="K1414" s="222"/>
      <c r="L1414" s="222"/>
      <c r="M1414" s="222"/>
      <c r="N1414" s="222"/>
      <c r="O1414" s="222"/>
      <c r="P1414" s="222"/>
      <c r="Q1414" s="222"/>
      <c r="R1414" s="222"/>
      <c r="S1414" s="222"/>
      <c r="T1414" s="222"/>
      <c r="U1414" s="222"/>
      <c r="V1414" s="222"/>
      <c r="W1414" s="222"/>
      <c r="X1414" s="222"/>
      <c r="Y1414" s="222"/>
      <c r="Z1414" s="222"/>
      <c r="AA1414" s="78"/>
      <c r="AB1414" s="78"/>
      <c r="AC1414" s="78"/>
      <c r="AD1414" s="78"/>
      <c r="AE1414" s="78"/>
      <c r="AF1414" s="78"/>
      <c r="AG1414" s="78"/>
      <c r="AH1414" s="78"/>
      <c r="AI1414" s="78"/>
      <c r="AJ1414" s="78"/>
      <c r="AK1414" s="645">
        <v>50690</v>
      </c>
      <c r="AL1414" s="241">
        <f t="shared" ref="AL1414:AL1452" si="308">AK1414*E1414</f>
        <v>0</v>
      </c>
      <c r="AM1414" s="66"/>
      <c r="AN1414" s="66" t="s">
        <v>547</v>
      </c>
      <c r="AO1414" s="66"/>
      <c r="AP1414" s="66"/>
      <c r="AQ1414" s="66"/>
      <c r="AR1414" s="699"/>
      <c r="XFA1414" s="699"/>
    </row>
    <row r="1415" spans="1:44 16381:16381" s="694" customFormat="1" ht="14.1" customHeight="1" x14ac:dyDescent="0.15">
      <c r="A1415" s="197" t="s">
        <v>4678</v>
      </c>
      <c r="B1415" s="206" t="s">
        <v>3998</v>
      </c>
      <c r="C1415" s="199">
        <f t="shared" ref="C1415:C1460" si="309">SUM(D1415+G1415)</f>
        <v>0</v>
      </c>
      <c r="D1415" s="203">
        <f t="shared" ref="D1415:D1460" si="310">SUM(E1415:F1415)</f>
        <v>0</v>
      </c>
      <c r="E1415" s="80"/>
      <c r="F1415" s="80"/>
      <c r="G1415" s="80"/>
      <c r="H1415" s="138"/>
      <c r="I1415" s="79"/>
      <c r="J1415" s="79"/>
      <c r="K1415" s="79"/>
      <c r="L1415" s="79"/>
      <c r="M1415" s="79"/>
      <c r="N1415" s="79"/>
      <c r="O1415" s="79"/>
      <c r="P1415" s="79"/>
      <c r="Q1415" s="79"/>
      <c r="R1415" s="79"/>
      <c r="S1415" s="79"/>
      <c r="T1415" s="79"/>
      <c r="U1415" s="79"/>
      <c r="V1415" s="79"/>
      <c r="W1415" s="79"/>
      <c r="X1415" s="79"/>
      <c r="Y1415" s="79"/>
      <c r="Z1415" s="79"/>
      <c r="AA1415" s="78"/>
      <c r="AB1415" s="78"/>
      <c r="AC1415" s="78"/>
      <c r="AD1415" s="78"/>
      <c r="AE1415" s="78"/>
      <c r="AF1415" s="78"/>
      <c r="AG1415" s="78"/>
      <c r="AH1415" s="78"/>
      <c r="AI1415" s="78"/>
      <c r="AJ1415" s="78"/>
      <c r="AK1415" s="645">
        <v>5250</v>
      </c>
      <c r="AL1415" s="651">
        <f t="shared" si="308"/>
        <v>0</v>
      </c>
      <c r="AM1415" s="64"/>
      <c r="AN1415" s="64"/>
      <c r="AO1415" s="64"/>
      <c r="AP1415" s="64"/>
      <c r="AQ1415" s="64"/>
      <c r="AR1415" s="693"/>
      <c r="XFA1415" s="693"/>
    </row>
    <row r="1416" spans="1:44 16381:16381" s="694" customFormat="1" ht="14.1" customHeight="1" x14ac:dyDescent="0.15">
      <c r="A1416" s="197" t="s">
        <v>4679</v>
      </c>
      <c r="B1416" s="206" t="s">
        <v>4182</v>
      </c>
      <c r="C1416" s="199">
        <f t="shared" si="309"/>
        <v>0</v>
      </c>
      <c r="D1416" s="203">
        <f t="shared" si="310"/>
        <v>0</v>
      </c>
      <c r="E1416" s="80"/>
      <c r="F1416" s="80"/>
      <c r="G1416" s="80"/>
      <c r="H1416" s="138"/>
      <c r="I1416" s="79"/>
      <c r="J1416" s="79"/>
      <c r="K1416" s="79"/>
      <c r="L1416" s="79"/>
      <c r="M1416" s="79"/>
      <c r="N1416" s="79"/>
      <c r="O1416" s="79"/>
      <c r="P1416" s="79"/>
      <c r="Q1416" s="79"/>
      <c r="R1416" s="79"/>
      <c r="S1416" s="79"/>
      <c r="T1416" s="79"/>
      <c r="U1416" s="79"/>
      <c r="V1416" s="79"/>
      <c r="W1416" s="79"/>
      <c r="X1416" s="79"/>
      <c r="Y1416" s="79"/>
      <c r="Z1416" s="79"/>
      <c r="AA1416" s="78"/>
      <c r="AB1416" s="78"/>
      <c r="AC1416" s="78"/>
      <c r="AD1416" s="78"/>
      <c r="AE1416" s="78"/>
      <c r="AF1416" s="78"/>
      <c r="AG1416" s="78"/>
      <c r="AH1416" s="78"/>
      <c r="AI1416" s="78"/>
      <c r="AJ1416" s="78"/>
      <c r="AK1416" s="645">
        <v>14870</v>
      </c>
      <c r="AL1416" s="651">
        <f t="shared" si="308"/>
        <v>0</v>
      </c>
      <c r="AM1416" s="64"/>
      <c r="AN1416" s="64"/>
      <c r="AO1416" s="64"/>
      <c r="AP1416" s="64"/>
      <c r="AQ1416" s="64"/>
      <c r="AR1416" s="693"/>
      <c r="XFA1416" s="693"/>
    </row>
    <row r="1417" spans="1:44 16381:16381" s="694" customFormat="1" ht="14.1" customHeight="1" x14ac:dyDescent="0.15">
      <c r="A1417" s="197" t="s">
        <v>4680</v>
      </c>
      <c r="B1417" s="206" t="s">
        <v>3999</v>
      </c>
      <c r="C1417" s="199">
        <f t="shared" si="309"/>
        <v>0</v>
      </c>
      <c r="D1417" s="203">
        <f t="shared" si="310"/>
        <v>0</v>
      </c>
      <c r="E1417" s="80"/>
      <c r="F1417" s="80"/>
      <c r="G1417" s="80"/>
      <c r="H1417" s="138"/>
      <c r="I1417" s="79"/>
      <c r="J1417" s="79"/>
      <c r="K1417" s="79"/>
      <c r="L1417" s="79"/>
      <c r="M1417" s="79"/>
      <c r="N1417" s="79"/>
      <c r="O1417" s="79"/>
      <c r="P1417" s="79"/>
      <c r="Q1417" s="79"/>
      <c r="R1417" s="79"/>
      <c r="S1417" s="79"/>
      <c r="T1417" s="79"/>
      <c r="U1417" s="79"/>
      <c r="V1417" s="79"/>
      <c r="W1417" s="79"/>
      <c r="X1417" s="79"/>
      <c r="Y1417" s="79"/>
      <c r="Z1417" s="79"/>
      <c r="AA1417" s="78"/>
      <c r="AB1417" s="78"/>
      <c r="AC1417" s="78"/>
      <c r="AD1417" s="78"/>
      <c r="AE1417" s="78"/>
      <c r="AF1417" s="78"/>
      <c r="AG1417" s="78"/>
      <c r="AH1417" s="78"/>
      <c r="AI1417" s="78"/>
      <c r="AJ1417" s="78"/>
      <c r="AK1417" s="645">
        <v>2850</v>
      </c>
      <c r="AL1417" s="651">
        <f t="shared" si="308"/>
        <v>0</v>
      </c>
      <c r="AM1417" s="64"/>
      <c r="AN1417" s="64"/>
      <c r="AO1417" s="64"/>
      <c r="AP1417" s="64"/>
      <c r="AQ1417" s="64"/>
      <c r="AR1417" s="693"/>
      <c r="XFA1417" s="693"/>
    </row>
    <row r="1418" spans="1:44 16381:16381" s="694" customFormat="1" ht="14.1" customHeight="1" x14ac:dyDescent="0.15">
      <c r="A1418" s="197" t="s">
        <v>4681</v>
      </c>
      <c r="B1418" s="206" t="s">
        <v>4183</v>
      </c>
      <c r="C1418" s="199">
        <f t="shared" si="309"/>
        <v>0</v>
      </c>
      <c r="D1418" s="203">
        <f t="shared" si="310"/>
        <v>0</v>
      </c>
      <c r="E1418" s="80"/>
      <c r="F1418" s="80"/>
      <c r="G1418" s="80"/>
      <c r="H1418" s="138"/>
      <c r="I1418" s="79"/>
      <c r="J1418" s="79"/>
      <c r="K1418" s="79"/>
      <c r="L1418" s="79"/>
      <c r="M1418" s="79"/>
      <c r="N1418" s="79"/>
      <c r="O1418" s="79"/>
      <c r="P1418" s="79"/>
      <c r="Q1418" s="79"/>
      <c r="R1418" s="79"/>
      <c r="S1418" s="79"/>
      <c r="T1418" s="79"/>
      <c r="U1418" s="79"/>
      <c r="V1418" s="79"/>
      <c r="W1418" s="79"/>
      <c r="X1418" s="79"/>
      <c r="Y1418" s="79"/>
      <c r="Z1418" s="79"/>
      <c r="AA1418" s="78"/>
      <c r="AB1418" s="78"/>
      <c r="AC1418" s="78"/>
      <c r="AD1418" s="78"/>
      <c r="AE1418" s="78"/>
      <c r="AF1418" s="78"/>
      <c r="AG1418" s="78"/>
      <c r="AH1418" s="78"/>
      <c r="AI1418" s="78"/>
      <c r="AJ1418" s="78"/>
      <c r="AK1418" s="645">
        <v>1970</v>
      </c>
      <c r="AL1418" s="651">
        <f t="shared" si="308"/>
        <v>0</v>
      </c>
      <c r="AM1418" s="64"/>
      <c r="AN1418" s="64"/>
      <c r="AO1418" s="64"/>
      <c r="AP1418" s="64"/>
      <c r="AQ1418" s="64"/>
      <c r="AR1418" s="693"/>
      <c r="XFA1418" s="693"/>
    </row>
    <row r="1419" spans="1:44 16381:16381" s="694" customFormat="1" ht="14.1" customHeight="1" x14ac:dyDescent="0.15">
      <c r="A1419" s="197" t="s">
        <v>4682</v>
      </c>
      <c r="B1419" s="206" t="s">
        <v>4000</v>
      </c>
      <c r="C1419" s="199">
        <f t="shared" si="309"/>
        <v>0</v>
      </c>
      <c r="D1419" s="203">
        <f t="shared" si="310"/>
        <v>0</v>
      </c>
      <c r="E1419" s="80"/>
      <c r="F1419" s="80"/>
      <c r="G1419" s="80"/>
      <c r="H1419" s="138"/>
      <c r="I1419" s="79"/>
      <c r="J1419" s="79"/>
      <c r="K1419" s="79"/>
      <c r="L1419" s="79"/>
      <c r="M1419" s="79"/>
      <c r="N1419" s="79"/>
      <c r="O1419" s="79"/>
      <c r="P1419" s="79"/>
      <c r="Q1419" s="79"/>
      <c r="R1419" s="79"/>
      <c r="S1419" s="79"/>
      <c r="T1419" s="79"/>
      <c r="U1419" s="79"/>
      <c r="V1419" s="79"/>
      <c r="W1419" s="79"/>
      <c r="X1419" s="79"/>
      <c r="Y1419" s="79"/>
      <c r="Z1419" s="79"/>
      <c r="AA1419" s="78"/>
      <c r="AB1419" s="78"/>
      <c r="AC1419" s="78"/>
      <c r="AD1419" s="78"/>
      <c r="AE1419" s="78"/>
      <c r="AF1419" s="78"/>
      <c r="AG1419" s="78"/>
      <c r="AH1419" s="78"/>
      <c r="AI1419" s="78"/>
      <c r="AJ1419" s="78"/>
      <c r="AK1419" s="645">
        <v>4890</v>
      </c>
      <c r="AL1419" s="651">
        <f t="shared" si="308"/>
        <v>0</v>
      </c>
      <c r="AM1419" s="64"/>
      <c r="AN1419" s="64"/>
      <c r="AO1419" s="64"/>
      <c r="AP1419" s="64"/>
      <c r="AQ1419" s="64"/>
      <c r="AR1419" s="693"/>
      <c r="XFA1419" s="693"/>
    </row>
    <row r="1420" spans="1:44 16381:16381" s="694" customFormat="1" ht="14.1" customHeight="1" x14ac:dyDescent="0.15">
      <c r="A1420" s="197" t="s">
        <v>4683</v>
      </c>
      <c r="B1420" s="206" t="s">
        <v>4012</v>
      </c>
      <c r="C1420" s="199">
        <f t="shared" si="309"/>
        <v>0</v>
      </c>
      <c r="D1420" s="203">
        <f t="shared" si="310"/>
        <v>0</v>
      </c>
      <c r="E1420" s="80"/>
      <c r="F1420" s="80"/>
      <c r="G1420" s="80"/>
      <c r="H1420" s="138"/>
      <c r="I1420" s="79"/>
      <c r="J1420" s="79"/>
      <c r="K1420" s="79"/>
      <c r="L1420" s="79"/>
      <c r="M1420" s="79"/>
      <c r="N1420" s="79"/>
      <c r="O1420" s="79"/>
      <c r="P1420" s="79"/>
      <c r="Q1420" s="79"/>
      <c r="R1420" s="79"/>
      <c r="S1420" s="79"/>
      <c r="T1420" s="79"/>
      <c r="U1420" s="79"/>
      <c r="V1420" s="79"/>
      <c r="W1420" s="79"/>
      <c r="X1420" s="79"/>
      <c r="Y1420" s="79"/>
      <c r="Z1420" s="79"/>
      <c r="AA1420" s="78"/>
      <c r="AB1420" s="78"/>
      <c r="AC1420" s="78"/>
      <c r="AD1420" s="78"/>
      <c r="AE1420" s="78"/>
      <c r="AF1420" s="78"/>
      <c r="AG1420" s="78"/>
      <c r="AH1420" s="78"/>
      <c r="AI1420" s="78"/>
      <c r="AJ1420" s="78"/>
      <c r="AK1420" s="645">
        <v>2850</v>
      </c>
      <c r="AL1420" s="651">
        <f t="shared" si="308"/>
        <v>0</v>
      </c>
      <c r="AM1420" s="64"/>
      <c r="AN1420" s="64"/>
      <c r="AO1420" s="64"/>
      <c r="AP1420" s="64"/>
      <c r="AQ1420" s="64"/>
      <c r="AR1420" s="693"/>
      <c r="XFA1420" s="693"/>
    </row>
    <row r="1421" spans="1:44 16381:16381" s="694" customFormat="1" ht="14.1" customHeight="1" x14ac:dyDescent="0.15">
      <c r="A1421" s="197" t="s">
        <v>4684</v>
      </c>
      <c r="B1421" s="206" t="s">
        <v>4001</v>
      </c>
      <c r="C1421" s="199">
        <f t="shared" si="309"/>
        <v>0</v>
      </c>
      <c r="D1421" s="203">
        <f t="shared" si="310"/>
        <v>0</v>
      </c>
      <c r="E1421" s="80"/>
      <c r="F1421" s="80"/>
      <c r="G1421" s="80"/>
      <c r="H1421" s="138"/>
      <c r="I1421" s="79"/>
      <c r="J1421" s="79"/>
      <c r="K1421" s="79"/>
      <c r="L1421" s="79"/>
      <c r="M1421" s="79"/>
      <c r="N1421" s="79"/>
      <c r="O1421" s="79"/>
      <c r="P1421" s="79"/>
      <c r="Q1421" s="79"/>
      <c r="R1421" s="79"/>
      <c r="S1421" s="79"/>
      <c r="T1421" s="79"/>
      <c r="U1421" s="79"/>
      <c r="V1421" s="79"/>
      <c r="W1421" s="79"/>
      <c r="X1421" s="79"/>
      <c r="Y1421" s="79"/>
      <c r="Z1421" s="79"/>
      <c r="AA1421" s="78"/>
      <c r="AB1421" s="78"/>
      <c r="AC1421" s="78"/>
      <c r="AD1421" s="78"/>
      <c r="AE1421" s="78"/>
      <c r="AF1421" s="78"/>
      <c r="AG1421" s="78"/>
      <c r="AH1421" s="78"/>
      <c r="AI1421" s="78"/>
      <c r="AJ1421" s="78"/>
      <c r="AK1421" s="645">
        <v>12940</v>
      </c>
      <c r="AL1421" s="651">
        <f t="shared" si="308"/>
        <v>0</v>
      </c>
      <c r="AM1421" s="64"/>
      <c r="AN1421" s="64"/>
      <c r="AO1421" s="64"/>
      <c r="AP1421" s="64"/>
      <c r="AQ1421" s="64"/>
      <c r="AR1421" s="693"/>
      <c r="XFA1421" s="693"/>
    </row>
    <row r="1422" spans="1:44 16381:16381" s="694" customFormat="1" ht="14.1" customHeight="1" x14ac:dyDescent="0.15">
      <c r="A1422" s="197" t="s">
        <v>4685</v>
      </c>
      <c r="B1422" s="206" t="s">
        <v>4002</v>
      </c>
      <c r="C1422" s="199">
        <f t="shared" si="309"/>
        <v>0</v>
      </c>
      <c r="D1422" s="203">
        <f t="shared" si="310"/>
        <v>0</v>
      </c>
      <c r="E1422" s="80"/>
      <c r="F1422" s="80"/>
      <c r="G1422" s="80"/>
      <c r="H1422" s="138"/>
      <c r="I1422" s="79"/>
      <c r="J1422" s="79"/>
      <c r="K1422" s="79"/>
      <c r="L1422" s="79"/>
      <c r="M1422" s="79"/>
      <c r="N1422" s="79"/>
      <c r="O1422" s="79"/>
      <c r="P1422" s="79"/>
      <c r="Q1422" s="79"/>
      <c r="R1422" s="79"/>
      <c r="S1422" s="79"/>
      <c r="T1422" s="79"/>
      <c r="U1422" s="79"/>
      <c r="V1422" s="79"/>
      <c r="W1422" s="79"/>
      <c r="X1422" s="79"/>
      <c r="Y1422" s="79"/>
      <c r="Z1422" s="79"/>
      <c r="AA1422" s="78"/>
      <c r="AB1422" s="78"/>
      <c r="AC1422" s="78"/>
      <c r="AD1422" s="78"/>
      <c r="AE1422" s="78"/>
      <c r="AF1422" s="78"/>
      <c r="AG1422" s="78"/>
      <c r="AH1422" s="78"/>
      <c r="AI1422" s="78"/>
      <c r="AJ1422" s="78"/>
      <c r="AK1422" s="645">
        <v>12940</v>
      </c>
      <c r="AL1422" s="651">
        <f t="shared" si="308"/>
        <v>0</v>
      </c>
      <c r="AM1422" s="64"/>
      <c r="AN1422" s="64"/>
      <c r="AO1422" s="64"/>
      <c r="AP1422" s="64"/>
      <c r="AQ1422" s="64"/>
      <c r="AR1422" s="693"/>
      <c r="XFA1422" s="693"/>
    </row>
    <row r="1423" spans="1:44 16381:16381" s="694" customFormat="1" ht="14.1" customHeight="1" x14ac:dyDescent="0.15">
      <c r="A1423" s="197" t="s">
        <v>4686</v>
      </c>
      <c r="B1423" s="206" t="s">
        <v>4184</v>
      </c>
      <c r="C1423" s="199">
        <f t="shared" si="309"/>
        <v>0</v>
      </c>
      <c r="D1423" s="203">
        <f t="shared" si="310"/>
        <v>0</v>
      </c>
      <c r="E1423" s="80"/>
      <c r="F1423" s="80"/>
      <c r="G1423" s="80"/>
      <c r="H1423" s="138"/>
      <c r="I1423" s="79"/>
      <c r="J1423" s="79"/>
      <c r="K1423" s="79"/>
      <c r="L1423" s="79"/>
      <c r="M1423" s="79"/>
      <c r="N1423" s="79"/>
      <c r="O1423" s="79"/>
      <c r="P1423" s="79"/>
      <c r="Q1423" s="79"/>
      <c r="R1423" s="79"/>
      <c r="S1423" s="79"/>
      <c r="T1423" s="79"/>
      <c r="U1423" s="79"/>
      <c r="V1423" s="79"/>
      <c r="W1423" s="79"/>
      <c r="X1423" s="79"/>
      <c r="Y1423" s="79"/>
      <c r="Z1423" s="79"/>
      <c r="AA1423" s="78"/>
      <c r="AB1423" s="78"/>
      <c r="AC1423" s="78"/>
      <c r="AD1423" s="78"/>
      <c r="AE1423" s="78"/>
      <c r="AF1423" s="78"/>
      <c r="AG1423" s="78"/>
      <c r="AH1423" s="78"/>
      <c r="AI1423" s="78"/>
      <c r="AJ1423" s="78"/>
      <c r="AK1423" s="645">
        <v>9690</v>
      </c>
      <c r="AL1423" s="651">
        <f t="shared" si="308"/>
        <v>0</v>
      </c>
      <c r="AM1423" s="64"/>
      <c r="AN1423" s="64"/>
      <c r="AO1423" s="64"/>
      <c r="AP1423" s="64"/>
      <c r="AQ1423" s="64"/>
      <c r="AR1423" s="693"/>
      <c r="XFA1423" s="693"/>
    </row>
    <row r="1424" spans="1:44 16381:16381" s="694" customFormat="1" ht="14.1" customHeight="1" x14ac:dyDescent="0.15">
      <c r="A1424" s="197" t="s">
        <v>4687</v>
      </c>
      <c r="B1424" s="206" t="s">
        <v>4010</v>
      </c>
      <c r="C1424" s="199">
        <f t="shared" si="309"/>
        <v>0</v>
      </c>
      <c r="D1424" s="203">
        <f t="shared" si="310"/>
        <v>0</v>
      </c>
      <c r="E1424" s="80"/>
      <c r="F1424" s="80"/>
      <c r="G1424" s="80"/>
      <c r="H1424" s="138"/>
      <c r="I1424" s="79"/>
      <c r="J1424" s="79"/>
      <c r="K1424" s="79"/>
      <c r="L1424" s="79"/>
      <c r="M1424" s="79"/>
      <c r="N1424" s="79"/>
      <c r="O1424" s="79"/>
      <c r="P1424" s="79"/>
      <c r="Q1424" s="79"/>
      <c r="R1424" s="79"/>
      <c r="S1424" s="79"/>
      <c r="T1424" s="79"/>
      <c r="U1424" s="79"/>
      <c r="V1424" s="79"/>
      <c r="W1424" s="79"/>
      <c r="X1424" s="79"/>
      <c r="Y1424" s="79"/>
      <c r="Z1424" s="79"/>
      <c r="AA1424" s="78"/>
      <c r="AB1424" s="78"/>
      <c r="AC1424" s="78"/>
      <c r="AD1424" s="78"/>
      <c r="AE1424" s="78"/>
      <c r="AF1424" s="78"/>
      <c r="AG1424" s="78"/>
      <c r="AH1424" s="78"/>
      <c r="AI1424" s="78"/>
      <c r="AJ1424" s="78"/>
      <c r="AK1424" s="645">
        <v>11330</v>
      </c>
      <c r="AL1424" s="651">
        <f t="shared" si="308"/>
        <v>0</v>
      </c>
      <c r="AM1424" s="64"/>
      <c r="AN1424" s="64"/>
      <c r="AO1424" s="64"/>
      <c r="AP1424" s="64"/>
      <c r="AQ1424" s="64"/>
      <c r="AR1424" s="693"/>
      <c r="XFA1424" s="693"/>
    </row>
    <row r="1425" spans="1:44 16381:16381" s="694" customFormat="1" ht="14.1" customHeight="1" x14ac:dyDescent="0.15">
      <c r="A1425" s="197" t="s">
        <v>4688</v>
      </c>
      <c r="B1425" s="206" t="s">
        <v>4003</v>
      </c>
      <c r="C1425" s="199">
        <f t="shared" si="309"/>
        <v>0</v>
      </c>
      <c r="D1425" s="203">
        <f t="shared" si="310"/>
        <v>0</v>
      </c>
      <c r="E1425" s="80"/>
      <c r="F1425" s="80"/>
      <c r="G1425" s="80"/>
      <c r="H1425" s="138"/>
      <c r="I1425" s="79"/>
      <c r="J1425" s="79"/>
      <c r="K1425" s="79"/>
      <c r="L1425" s="79"/>
      <c r="M1425" s="79"/>
      <c r="N1425" s="79"/>
      <c r="O1425" s="79"/>
      <c r="P1425" s="79"/>
      <c r="Q1425" s="79"/>
      <c r="R1425" s="79"/>
      <c r="S1425" s="79"/>
      <c r="T1425" s="79"/>
      <c r="U1425" s="79"/>
      <c r="V1425" s="79"/>
      <c r="W1425" s="79"/>
      <c r="X1425" s="79"/>
      <c r="Y1425" s="79"/>
      <c r="Z1425" s="79"/>
      <c r="AA1425" s="78"/>
      <c r="AB1425" s="78"/>
      <c r="AC1425" s="78"/>
      <c r="AD1425" s="78"/>
      <c r="AE1425" s="78"/>
      <c r="AF1425" s="78"/>
      <c r="AG1425" s="78"/>
      <c r="AH1425" s="78"/>
      <c r="AI1425" s="78"/>
      <c r="AJ1425" s="78"/>
      <c r="AK1425" s="645">
        <v>9690</v>
      </c>
      <c r="AL1425" s="651">
        <f t="shared" si="308"/>
        <v>0</v>
      </c>
      <c r="AM1425" s="64"/>
      <c r="AN1425" s="64"/>
      <c r="AO1425" s="64"/>
      <c r="AP1425" s="64"/>
      <c r="AQ1425" s="64"/>
      <c r="AR1425" s="693"/>
      <c r="XFA1425" s="693"/>
    </row>
    <row r="1426" spans="1:44 16381:16381" s="694" customFormat="1" ht="14.1" customHeight="1" x14ac:dyDescent="0.15">
      <c r="A1426" s="197" t="s">
        <v>4689</v>
      </c>
      <c r="B1426" s="206" t="s">
        <v>4004</v>
      </c>
      <c r="C1426" s="199">
        <f t="shared" si="309"/>
        <v>0</v>
      </c>
      <c r="D1426" s="203">
        <f t="shared" si="310"/>
        <v>0</v>
      </c>
      <c r="E1426" s="80"/>
      <c r="F1426" s="80"/>
      <c r="G1426" s="80"/>
      <c r="H1426" s="138"/>
      <c r="I1426" s="79"/>
      <c r="J1426" s="79"/>
      <c r="K1426" s="79"/>
      <c r="L1426" s="79"/>
      <c r="M1426" s="79"/>
      <c r="N1426" s="79"/>
      <c r="O1426" s="79"/>
      <c r="P1426" s="79"/>
      <c r="Q1426" s="79"/>
      <c r="R1426" s="79"/>
      <c r="S1426" s="79"/>
      <c r="T1426" s="79"/>
      <c r="U1426" s="79"/>
      <c r="V1426" s="79"/>
      <c r="W1426" s="79"/>
      <c r="X1426" s="79"/>
      <c r="Y1426" s="79"/>
      <c r="Z1426" s="79"/>
      <c r="AA1426" s="78"/>
      <c r="AB1426" s="78"/>
      <c r="AC1426" s="78"/>
      <c r="AD1426" s="78"/>
      <c r="AE1426" s="78"/>
      <c r="AF1426" s="78"/>
      <c r="AG1426" s="78"/>
      <c r="AH1426" s="78"/>
      <c r="AI1426" s="78"/>
      <c r="AJ1426" s="78"/>
      <c r="AK1426" s="645">
        <v>6080</v>
      </c>
      <c r="AL1426" s="651">
        <f t="shared" si="308"/>
        <v>0</v>
      </c>
      <c r="AM1426" s="64"/>
      <c r="AN1426" s="64"/>
      <c r="AO1426" s="64"/>
      <c r="AP1426" s="64"/>
      <c r="AQ1426" s="64"/>
      <c r="AR1426" s="693"/>
      <c r="XFA1426" s="693"/>
    </row>
    <row r="1427" spans="1:44 16381:16381" s="694" customFormat="1" ht="14.1" customHeight="1" x14ac:dyDescent="0.15">
      <c r="A1427" s="197" t="s">
        <v>4690</v>
      </c>
      <c r="B1427" s="206" t="s">
        <v>4185</v>
      </c>
      <c r="C1427" s="199">
        <f t="shared" si="309"/>
        <v>0</v>
      </c>
      <c r="D1427" s="203">
        <f t="shared" si="310"/>
        <v>0</v>
      </c>
      <c r="E1427" s="80"/>
      <c r="F1427" s="80"/>
      <c r="G1427" s="80"/>
      <c r="H1427" s="138"/>
      <c r="I1427" s="79"/>
      <c r="J1427" s="79"/>
      <c r="K1427" s="79"/>
      <c r="L1427" s="79"/>
      <c r="M1427" s="79"/>
      <c r="N1427" s="79"/>
      <c r="O1427" s="79"/>
      <c r="P1427" s="79"/>
      <c r="Q1427" s="79"/>
      <c r="R1427" s="79"/>
      <c r="S1427" s="79"/>
      <c r="T1427" s="79"/>
      <c r="U1427" s="79"/>
      <c r="V1427" s="79"/>
      <c r="W1427" s="79"/>
      <c r="X1427" s="79"/>
      <c r="Y1427" s="79"/>
      <c r="Z1427" s="79"/>
      <c r="AA1427" s="78"/>
      <c r="AB1427" s="78"/>
      <c r="AC1427" s="78"/>
      <c r="AD1427" s="78"/>
      <c r="AE1427" s="78"/>
      <c r="AF1427" s="78"/>
      <c r="AG1427" s="78"/>
      <c r="AH1427" s="78"/>
      <c r="AI1427" s="78"/>
      <c r="AJ1427" s="78"/>
      <c r="AK1427" s="645">
        <v>7280</v>
      </c>
      <c r="AL1427" s="651">
        <f t="shared" si="308"/>
        <v>0</v>
      </c>
      <c r="AM1427" s="64"/>
      <c r="AN1427" s="64"/>
      <c r="AO1427" s="64"/>
      <c r="AP1427" s="64"/>
      <c r="AQ1427" s="64"/>
      <c r="AR1427" s="693"/>
      <c r="XFA1427" s="693"/>
    </row>
    <row r="1428" spans="1:44 16381:16381" s="694" customFormat="1" ht="14.1" customHeight="1" x14ac:dyDescent="0.15">
      <c r="A1428" s="197" t="s">
        <v>4691</v>
      </c>
      <c r="B1428" s="206" t="s">
        <v>4006</v>
      </c>
      <c r="C1428" s="199">
        <f t="shared" si="309"/>
        <v>0</v>
      </c>
      <c r="D1428" s="203">
        <f t="shared" si="310"/>
        <v>0</v>
      </c>
      <c r="E1428" s="80"/>
      <c r="F1428" s="80"/>
      <c r="G1428" s="80"/>
      <c r="H1428" s="138"/>
      <c r="I1428" s="79"/>
      <c r="J1428" s="79"/>
      <c r="K1428" s="79"/>
      <c r="L1428" s="79"/>
      <c r="M1428" s="79"/>
      <c r="N1428" s="79"/>
      <c r="O1428" s="79"/>
      <c r="P1428" s="79"/>
      <c r="Q1428" s="79"/>
      <c r="R1428" s="79"/>
      <c r="S1428" s="79"/>
      <c r="T1428" s="79"/>
      <c r="U1428" s="79"/>
      <c r="V1428" s="79"/>
      <c r="W1428" s="79"/>
      <c r="X1428" s="79"/>
      <c r="Y1428" s="79"/>
      <c r="Z1428" s="79"/>
      <c r="AA1428" s="78"/>
      <c r="AB1428" s="78"/>
      <c r="AC1428" s="78"/>
      <c r="AD1428" s="78"/>
      <c r="AE1428" s="78"/>
      <c r="AF1428" s="78"/>
      <c r="AG1428" s="78"/>
      <c r="AH1428" s="78"/>
      <c r="AI1428" s="78"/>
      <c r="AJ1428" s="78"/>
      <c r="AK1428" s="645">
        <v>1650</v>
      </c>
      <c r="AL1428" s="651">
        <f t="shared" si="308"/>
        <v>0</v>
      </c>
      <c r="AM1428" s="64"/>
      <c r="AN1428" s="64"/>
      <c r="AO1428" s="64"/>
      <c r="AP1428" s="64"/>
      <c r="AQ1428" s="64"/>
      <c r="AR1428" s="693"/>
      <c r="XFA1428" s="693"/>
    </row>
    <row r="1429" spans="1:44 16381:16381" s="694" customFormat="1" ht="14.1" customHeight="1" x14ac:dyDescent="0.15">
      <c r="A1429" s="197" t="s">
        <v>4692</v>
      </c>
      <c r="B1429" s="206" t="s">
        <v>4186</v>
      </c>
      <c r="C1429" s="199">
        <f t="shared" si="309"/>
        <v>0</v>
      </c>
      <c r="D1429" s="203">
        <f t="shared" si="310"/>
        <v>0</v>
      </c>
      <c r="E1429" s="80"/>
      <c r="F1429" s="80"/>
      <c r="G1429" s="80"/>
      <c r="H1429" s="138"/>
      <c r="I1429" s="79"/>
      <c r="J1429" s="79"/>
      <c r="K1429" s="79"/>
      <c r="L1429" s="79"/>
      <c r="M1429" s="79"/>
      <c r="N1429" s="79"/>
      <c r="O1429" s="79"/>
      <c r="P1429" s="79"/>
      <c r="Q1429" s="79"/>
      <c r="R1429" s="79"/>
      <c r="S1429" s="79"/>
      <c r="T1429" s="79"/>
      <c r="U1429" s="79"/>
      <c r="V1429" s="79"/>
      <c r="W1429" s="79"/>
      <c r="X1429" s="79"/>
      <c r="Y1429" s="79"/>
      <c r="Z1429" s="79"/>
      <c r="AA1429" s="78"/>
      <c r="AB1429" s="78"/>
      <c r="AC1429" s="78"/>
      <c r="AD1429" s="78"/>
      <c r="AE1429" s="78"/>
      <c r="AF1429" s="78"/>
      <c r="AG1429" s="78"/>
      <c r="AH1429" s="78"/>
      <c r="AI1429" s="78"/>
      <c r="AJ1429" s="78"/>
      <c r="AK1429" s="645">
        <v>3660</v>
      </c>
      <c r="AL1429" s="651">
        <f t="shared" si="308"/>
        <v>0</v>
      </c>
      <c r="AM1429" s="64"/>
      <c r="AN1429" s="64"/>
      <c r="AO1429" s="64"/>
      <c r="AP1429" s="64"/>
      <c r="AQ1429" s="64"/>
      <c r="AR1429" s="693"/>
      <c r="XFA1429" s="693"/>
    </row>
    <row r="1430" spans="1:44 16381:16381" s="694" customFormat="1" ht="14.1" customHeight="1" x14ac:dyDescent="0.15">
      <c r="A1430" s="197" t="s">
        <v>4693</v>
      </c>
      <c r="B1430" s="206" t="s">
        <v>2772</v>
      </c>
      <c r="C1430" s="199">
        <f t="shared" si="309"/>
        <v>0</v>
      </c>
      <c r="D1430" s="203">
        <f t="shared" si="310"/>
        <v>0</v>
      </c>
      <c r="E1430" s="80"/>
      <c r="F1430" s="80"/>
      <c r="G1430" s="80"/>
      <c r="H1430" s="138"/>
      <c r="I1430" s="79"/>
      <c r="J1430" s="79"/>
      <c r="K1430" s="79"/>
      <c r="L1430" s="79"/>
      <c r="M1430" s="79"/>
      <c r="N1430" s="79"/>
      <c r="O1430" s="79"/>
      <c r="P1430" s="79"/>
      <c r="Q1430" s="79"/>
      <c r="R1430" s="79"/>
      <c r="S1430" s="79"/>
      <c r="T1430" s="79"/>
      <c r="U1430" s="79"/>
      <c r="V1430" s="79"/>
      <c r="W1430" s="79"/>
      <c r="X1430" s="79"/>
      <c r="Y1430" s="79"/>
      <c r="Z1430" s="79"/>
      <c r="AA1430" s="78"/>
      <c r="AB1430" s="78"/>
      <c r="AC1430" s="78"/>
      <c r="AD1430" s="78"/>
      <c r="AE1430" s="78"/>
      <c r="AF1430" s="78"/>
      <c r="AG1430" s="78"/>
      <c r="AH1430" s="78"/>
      <c r="AI1430" s="78"/>
      <c r="AJ1430" s="78"/>
      <c r="AK1430" s="645">
        <v>10920</v>
      </c>
      <c r="AL1430" s="651">
        <f t="shared" si="308"/>
        <v>0</v>
      </c>
      <c r="AM1430" s="64"/>
      <c r="AN1430" s="64"/>
      <c r="AO1430" s="64"/>
      <c r="AP1430" s="64"/>
      <c r="AQ1430" s="64"/>
      <c r="AR1430" s="693"/>
      <c r="XFA1430" s="693"/>
    </row>
    <row r="1431" spans="1:44 16381:16381" s="694" customFormat="1" ht="14.1" customHeight="1" x14ac:dyDescent="0.15">
      <c r="A1431" s="197" t="s">
        <v>4694</v>
      </c>
      <c r="B1431" s="206" t="s">
        <v>4008</v>
      </c>
      <c r="C1431" s="199">
        <f t="shared" si="309"/>
        <v>0</v>
      </c>
      <c r="D1431" s="203">
        <f t="shared" si="310"/>
        <v>0</v>
      </c>
      <c r="E1431" s="80"/>
      <c r="F1431" s="80"/>
      <c r="G1431" s="80"/>
      <c r="H1431" s="138"/>
      <c r="I1431" s="79"/>
      <c r="J1431" s="79"/>
      <c r="K1431" s="79"/>
      <c r="L1431" s="79"/>
      <c r="M1431" s="79"/>
      <c r="N1431" s="79"/>
      <c r="O1431" s="79"/>
      <c r="P1431" s="79"/>
      <c r="Q1431" s="79"/>
      <c r="R1431" s="79"/>
      <c r="S1431" s="79"/>
      <c r="T1431" s="79"/>
      <c r="U1431" s="79"/>
      <c r="V1431" s="79"/>
      <c r="W1431" s="79"/>
      <c r="X1431" s="79"/>
      <c r="Y1431" s="79"/>
      <c r="Z1431" s="79"/>
      <c r="AA1431" s="78"/>
      <c r="AB1431" s="78"/>
      <c r="AC1431" s="78"/>
      <c r="AD1431" s="78"/>
      <c r="AE1431" s="78"/>
      <c r="AF1431" s="78"/>
      <c r="AG1431" s="78"/>
      <c r="AH1431" s="78"/>
      <c r="AI1431" s="78"/>
      <c r="AJ1431" s="78"/>
      <c r="AK1431" s="645">
        <v>12730</v>
      </c>
      <c r="AL1431" s="651">
        <f t="shared" si="308"/>
        <v>0</v>
      </c>
      <c r="AM1431" s="64"/>
      <c r="AN1431" s="64"/>
      <c r="AO1431" s="64"/>
      <c r="AP1431" s="64"/>
      <c r="AQ1431" s="64"/>
      <c r="AR1431" s="693"/>
      <c r="XFA1431" s="693"/>
    </row>
    <row r="1432" spans="1:44 16381:16381" s="694" customFormat="1" ht="14.1" customHeight="1" x14ac:dyDescent="0.15">
      <c r="A1432" s="197" t="s">
        <v>4695</v>
      </c>
      <c r="B1432" s="206" t="s">
        <v>4187</v>
      </c>
      <c r="C1432" s="199">
        <f t="shared" si="309"/>
        <v>0</v>
      </c>
      <c r="D1432" s="203">
        <f t="shared" si="310"/>
        <v>0</v>
      </c>
      <c r="E1432" s="80"/>
      <c r="F1432" s="80"/>
      <c r="G1432" s="80"/>
      <c r="H1432" s="138"/>
      <c r="I1432" s="79"/>
      <c r="J1432" s="79"/>
      <c r="K1432" s="79"/>
      <c r="L1432" s="79"/>
      <c r="M1432" s="79"/>
      <c r="N1432" s="79"/>
      <c r="O1432" s="79"/>
      <c r="P1432" s="79"/>
      <c r="Q1432" s="79"/>
      <c r="R1432" s="79"/>
      <c r="S1432" s="79"/>
      <c r="T1432" s="79"/>
      <c r="U1432" s="79"/>
      <c r="V1432" s="79"/>
      <c r="W1432" s="79"/>
      <c r="X1432" s="79"/>
      <c r="Y1432" s="79"/>
      <c r="Z1432" s="79"/>
      <c r="AA1432" s="78"/>
      <c r="AB1432" s="78"/>
      <c r="AC1432" s="78"/>
      <c r="AD1432" s="78"/>
      <c r="AE1432" s="78"/>
      <c r="AF1432" s="78"/>
      <c r="AG1432" s="78"/>
      <c r="AH1432" s="78"/>
      <c r="AI1432" s="78"/>
      <c r="AJ1432" s="78"/>
      <c r="AK1432" s="645">
        <v>3210</v>
      </c>
      <c r="AL1432" s="651">
        <f t="shared" si="308"/>
        <v>0</v>
      </c>
      <c r="AM1432" s="64"/>
      <c r="AN1432" s="64"/>
      <c r="AO1432" s="64"/>
      <c r="AP1432" s="64"/>
      <c r="AQ1432" s="64"/>
      <c r="AR1432" s="693"/>
      <c r="XFA1432" s="693"/>
    </row>
    <row r="1433" spans="1:44 16381:16381" s="694" customFormat="1" ht="14.1" customHeight="1" x14ac:dyDescent="0.15">
      <c r="A1433" s="197" t="s">
        <v>4696</v>
      </c>
      <c r="B1433" s="206" t="s">
        <v>4009</v>
      </c>
      <c r="C1433" s="199">
        <f t="shared" si="309"/>
        <v>0</v>
      </c>
      <c r="D1433" s="203">
        <f t="shared" si="310"/>
        <v>0</v>
      </c>
      <c r="E1433" s="80"/>
      <c r="F1433" s="80"/>
      <c r="G1433" s="80"/>
      <c r="H1433" s="138"/>
      <c r="I1433" s="79"/>
      <c r="J1433" s="79"/>
      <c r="K1433" s="79"/>
      <c r="L1433" s="79"/>
      <c r="M1433" s="79"/>
      <c r="N1433" s="79"/>
      <c r="O1433" s="79"/>
      <c r="P1433" s="79"/>
      <c r="Q1433" s="79"/>
      <c r="R1433" s="79"/>
      <c r="S1433" s="79"/>
      <c r="T1433" s="79"/>
      <c r="U1433" s="79"/>
      <c r="V1433" s="79"/>
      <c r="W1433" s="79"/>
      <c r="X1433" s="79"/>
      <c r="Y1433" s="79"/>
      <c r="Z1433" s="79"/>
      <c r="AA1433" s="78"/>
      <c r="AB1433" s="78"/>
      <c r="AC1433" s="78"/>
      <c r="AD1433" s="78"/>
      <c r="AE1433" s="78"/>
      <c r="AF1433" s="78"/>
      <c r="AG1433" s="78"/>
      <c r="AH1433" s="78"/>
      <c r="AI1433" s="78"/>
      <c r="AJ1433" s="78"/>
      <c r="AK1433" s="645">
        <v>9890</v>
      </c>
      <c r="AL1433" s="651">
        <f t="shared" si="308"/>
        <v>0</v>
      </c>
      <c r="AM1433" s="64"/>
      <c r="AN1433" s="64"/>
      <c r="AO1433" s="64"/>
      <c r="AP1433" s="64"/>
      <c r="AQ1433" s="64"/>
      <c r="AR1433" s="693"/>
      <c r="XFA1433" s="693"/>
    </row>
    <row r="1434" spans="1:44 16381:16381" s="694" customFormat="1" ht="14.1" customHeight="1" x14ac:dyDescent="0.15">
      <c r="A1434" s="197" t="s">
        <v>4697</v>
      </c>
      <c r="B1434" s="206" t="s">
        <v>2773</v>
      </c>
      <c r="C1434" s="199">
        <f t="shared" si="309"/>
        <v>0</v>
      </c>
      <c r="D1434" s="203">
        <f t="shared" si="310"/>
        <v>0</v>
      </c>
      <c r="E1434" s="80"/>
      <c r="F1434" s="80"/>
      <c r="G1434" s="80"/>
      <c r="H1434" s="138"/>
      <c r="I1434" s="79"/>
      <c r="J1434" s="79"/>
      <c r="K1434" s="79"/>
      <c r="L1434" s="79"/>
      <c r="M1434" s="79"/>
      <c r="N1434" s="79"/>
      <c r="O1434" s="79"/>
      <c r="P1434" s="79"/>
      <c r="Q1434" s="79"/>
      <c r="R1434" s="79"/>
      <c r="S1434" s="79"/>
      <c r="T1434" s="79"/>
      <c r="U1434" s="79"/>
      <c r="V1434" s="79"/>
      <c r="W1434" s="79"/>
      <c r="X1434" s="79"/>
      <c r="Y1434" s="79"/>
      <c r="Z1434" s="79"/>
      <c r="AA1434" s="78"/>
      <c r="AB1434" s="78"/>
      <c r="AC1434" s="78"/>
      <c r="AD1434" s="78"/>
      <c r="AE1434" s="78"/>
      <c r="AF1434" s="78"/>
      <c r="AG1434" s="78"/>
      <c r="AH1434" s="78"/>
      <c r="AI1434" s="78"/>
      <c r="AJ1434" s="78"/>
      <c r="AK1434" s="645">
        <v>5910</v>
      </c>
      <c r="AL1434" s="651">
        <f t="shared" si="308"/>
        <v>0</v>
      </c>
      <c r="AM1434" s="64"/>
      <c r="AN1434" s="64"/>
      <c r="AO1434" s="64"/>
      <c r="AP1434" s="64"/>
      <c r="AQ1434" s="64"/>
      <c r="AR1434" s="693"/>
      <c r="XFA1434" s="693"/>
    </row>
    <row r="1435" spans="1:44 16381:16381" s="694" customFormat="1" ht="14.1" customHeight="1" x14ac:dyDescent="0.15">
      <c r="A1435" s="197" t="s">
        <v>4698</v>
      </c>
      <c r="B1435" s="206" t="s">
        <v>4011</v>
      </c>
      <c r="C1435" s="199">
        <f t="shared" si="309"/>
        <v>0</v>
      </c>
      <c r="D1435" s="203">
        <f t="shared" si="310"/>
        <v>0</v>
      </c>
      <c r="E1435" s="80"/>
      <c r="F1435" s="80"/>
      <c r="G1435" s="80"/>
      <c r="H1435" s="138"/>
      <c r="I1435" s="79"/>
      <c r="J1435" s="79"/>
      <c r="K1435" s="79"/>
      <c r="L1435" s="79"/>
      <c r="M1435" s="79"/>
      <c r="N1435" s="79"/>
      <c r="O1435" s="79"/>
      <c r="P1435" s="79"/>
      <c r="Q1435" s="79"/>
      <c r="R1435" s="79"/>
      <c r="S1435" s="79"/>
      <c r="T1435" s="79"/>
      <c r="U1435" s="79"/>
      <c r="V1435" s="79"/>
      <c r="W1435" s="79"/>
      <c r="X1435" s="79"/>
      <c r="Y1435" s="79"/>
      <c r="Z1435" s="79"/>
      <c r="AA1435" s="78"/>
      <c r="AB1435" s="78"/>
      <c r="AC1435" s="78"/>
      <c r="AD1435" s="78"/>
      <c r="AE1435" s="78"/>
      <c r="AF1435" s="78"/>
      <c r="AG1435" s="78"/>
      <c r="AH1435" s="78"/>
      <c r="AI1435" s="78"/>
      <c r="AJ1435" s="78"/>
      <c r="AK1435" s="645">
        <v>20310</v>
      </c>
      <c r="AL1435" s="651">
        <f t="shared" si="308"/>
        <v>0</v>
      </c>
      <c r="AM1435" s="64"/>
      <c r="AN1435" s="64"/>
      <c r="AO1435" s="64"/>
      <c r="AP1435" s="64"/>
      <c r="AQ1435" s="64"/>
      <c r="AR1435" s="693"/>
      <c r="XFA1435" s="693"/>
    </row>
    <row r="1436" spans="1:44 16381:16381" s="694" customFormat="1" ht="14.1" customHeight="1" x14ac:dyDescent="0.15">
      <c r="A1436" s="197" t="s">
        <v>4699</v>
      </c>
      <c r="B1436" s="206" t="s">
        <v>4007</v>
      </c>
      <c r="C1436" s="199">
        <f t="shared" si="309"/>
        <v>0</v>
      </c>
      <c r="D1436" s="203">
        <f t="shared" si="310"/>
        <v>0</v>
      </c>
      <c r="E1436" s="80"/>
      <c r="F1436" s="80"/>
      <c r="G1436" s="80"/>
      <c r="H1436" s="138"/>
      <c r="I1436" s="79"/>
      <c r="J1436" s="79"/>
      <c r="K1436" s="79"/>
      <c r="L1436" s="79"/>
      <c r="M1436" s="79"/>
      <c r="N1436" s="79"/>
      <c r="O1436" s="79"/>
      <c r="P1436" s="79"/>
      <c r="Q1436" s="79"/>
      <c r="R1436" s="79"/>
      <c r="S1436" s="79"/>
      <c r="T1436" s="79"/>
      <c r="U1436" s="79"/>
      <c r="V1436" s="79"/>
      <c r="W1436" s="79"/>
      <c r="X1436" s="79"/>
      <c r="Y1436" s="79"/>
      <c r="Z1436" s="79"/>
      <c r="AA1436" s="78"/>
      <c r="AB1436" s="78"/>
      <c r="AC1436" s="78"/>
      <c r="AD1436" s="78"/>
      <c r="AE1436" s="78"/>
      <c r="AF1436" s="78"/>
      <c r="AG1436" s="78"/>
      <c r="AH1436" s="78"/>
      <c r="AI1436" s="78"/>
      <c r="AJ1436" s="78"/>
      <c r="AK1436" s="645">
        <v>12940</v>
      </c>
      <c r="AL1436" s="651">
        <f t="shared" si="308"/>
        <v>0</v>
      </c>
      <c r="AM1436" s="64"/>
      <c r="AN1436" s="64"/>
      <c r="AO1436" s="64"/>
      <c r="AP1436" s="64"/>
      <c r="AQ1436" s="64"/>
      <c r="AR1436" s="693"/>
      <c r="XFA1436" s="693"/>
    </row>
    <row r="1437" spans="1:44 16381:16381" s="694" customFormat="1" ht="14.1" customHeight="1" x14ac:dyDescent="0.15">
      <c r="A1437" s="197" t="s">
        <v>4700</v>
      </c>
      <c r="B1437" s="206" t="s">
        <v>4005</v>
      </c>
      <c r="C1437" s="199">
        <f t="shared" si="309"/>
        <v>0</v>
      </c>
      <c r="D1437" s="203">
        <f t="shared" si="310"/>
        <v>0</v>
      </c>
      <c r="E1437" s="80"/>
      <c r="F1437" s="80"/>
      <c r="G1437" s="80"/>
      <c r="H1437" s="138"/>
      <c r="I1437" s="79"/>
      <c r="J1437" s="79"/>
      <c r="K1437" s="79"/>
      <c r="L1437" s="79"/>
      <c r="M1437" s="79"/>
      <c r="N1437" s="79"/>
      <c r="O1437" s="79"/>
      <c r="P1437" s="79"/>
      <c r="Q1437" s="79"/>
      <c r="R1437" s="79"/>
      <c r="S1437" s="79"/>
      <c r="T1437" s="79"/>
      <c r="U1437" s="79"/>
      <c r="V1437" s="79"/>
      <c r="W1437" s="79"/>
      <c r="X1437" s="79"/>
      <c r="Y1437" s="79"/>
      <c r="Z1437" s="79"/>
      <c r="AA1437" s="78"/>
      <c r="AB1437" s="78"/>
      <c r="AC1437" s="78"/>
      <c r="AD1437" s="78"/>
      <c r="AE1437" s="78"/>
      <c r="AF1437" s="78"/>
      <c r="AG1437" s="78"/>
      <c r="AH1437" s="78"/>
      <c r="AI1437" s="78"/>
      <c r="AJ1437" s="78"/>
      <c r="AK1437" s="645">
        <v>14620</v>
      </c>
      <c r="AL1437" s="651">
        <f t="shared" si="308"/>
        <v>0</v>
      </c>
      <c r="AM1437" s="64"/>
      <c r="AN1437" s="64"/>
      <c r="AO1437" s="64"/>
      <c r="AP1437" s="64"/>
      <c r="AQ1437" s="64"/>
      <c r="AR1437" s="693"/>
      <c r="XFA1437" s="693"/>
    </row>
    <row r="1438" spans="1:44 16381:16381" s="694" customFormat="1" ht="14.1" customHeight="1" x14ac:dyDescent="0.15">
      <c r="A1438" s="197" t="s">
        <v>4701</v>
      </c>
      <c r="B1438" s="206" t="s">
        <v>4013</v>
      </c>
      <c r="C1438" s="199">
        <f t="shared" si="309"/>
        <v>0</v>
      </c>
      <c r="D1438" s="203">
        <f t="shared" si="310"/>
        <v>0</v>
      </c>
      <c r="E1438" s="80"/>
      <c r="F1438" s="80"/>
      <c r="G1438" s="80"/>
      <c r="H1438" s="138"/>
      <c r="I1438" s="79"/>
      <c r="J1438" s="79"/>
      <c r="K1438" s="79"/>
      <c r="L1438" s="79"/>
      <c r="M1438" s="79"/>
      <c r="N1438" s="79"/>
      <c r="O1438" s="79"/>
      <c r="P1438" s="79"/>
      <c r="Q1438" s="79"/>
      <c r="R1438" s="79"/>
      <c r="S1438" s="79"/>
      <c r="T1438" s="79"/>
      <c r="U1438" s="79"/>
      <c r="V1438" s="79"/>
      <c r="W1438" s="79"/>
      <c r="X1438" s="79"/>
      <c r="Y1438" s="79"/>
      <c r="Z1438" s="79"/>
      <c r="AA1438" s="78"/>
      <c r="AB1438" s="78"/>
      <c r="AC1438" s="78"/>
      <c r="AD1438" s="78"/>
      <c r="AE1438" s="78"/>
      <c r="AF1438" s="78"/>
      <c r="AG1438" s="78"/>
      <c r="AH1438" s="78"/>
      <c r="AI1438" s="78"/>
      <c r="AJ1438" s="78"/>
      <c r="AK1438" s="645">
        <v>24060</v>
      </c>
      <c r="AL1438" s="651">
        <f t="shared" si="308"/>
        <v>0</v>
      </c>
      <c r="AM1438" s="64"/>
      <c r="AN1438" s="64"/>
      <c r="AO1438" s="64"/>
      <c r="AP1438" s="64"/>
      <c r="AQ1438" s="64"/>
      <c r="AR1438" s="693"/>
      <c r="XFA1438" s="693"/>
    </row>
    <row r="1439" spans="1:44 16381:16381" s="694" customFormat="1" ht="14.1" customHeight="1" x14ac:dyDescent="0.15">
      <c r="A1439" s="197" t="s">
        <v>4702</v>
      </c>
      <c r="B1439" s="206" t="s">
        <v>2774</v>
      </c>
      <c r="C1439" s="199">
        <f t="shared" si="309"/>
        <v>0</v>
      </c>
      <c r="D1439" s="203">
        <f t="shared" si="310"/>
        <v>0</v>
      </c>
      <c r="E1439" s="80"/>
      <c r="F1439" s="80"/>
      <c r="G1439" s="80"/>
      <c r="H1439" s="138"/>
      <c r="I1439" s="79"/>
      <c r="J1439" s="79"/>
      <c r="K1439" s="79"/>
      <c r="L1439" s="79"/>
      <c r="M1439" s="79"/>
      <c r="N1439" s="79"/>
      <c r="O1439" s="79"/>
      <c r="P1439" s="79"/>
      <c r="Q1439" s="79"/>
      <c r="R1439" s="79"/>
      <c r="S1439" s="79"/>
      <c r="T1439" s="79"/>
      <c r="U1439" s="79"/>
      <c r="V1439" s="79"/>
      <c r="W1439" s="79"/>
      <c r="X1439" s="79"/>
      <c r="Y1439" s="79"/>
      <c r="Z1439" s="79"/>
      <c r="AA1439" s="78"/>
      <c r="AB1439" s="78"/>
      <c r="AC1439" s="78"/>
      <c r="AD1439" s="78"/>
      <c r="AE1439" s="78"/>
      <c r="AF1439" s="78"/>
      <c r="AG1439" s="78"/>
      <c r="AH1439" s="78"/>
      <c r="AI1439" s="78"/>
      <c r="AJ1439" s="78"/>
      <c r="AK1439" s="645">
        <v>7690</v>
      </c>
      <c r="AL1439" s="651">
        <f t="shared" si="308"/>
        <v>0</v>
      </c>
      <c r="AM1439" s="64"/>
      <c r="AN1439" s="64"/>
      <c r="AO1439" s="64"/>
      <c r="AP1439" s="64"/>
      <c r="AQ1439" s="64"/>
      <c r="AR1439" s="693"/>
      <c r="XFA1439" s="693"/>
    </row>
    <row r="1440" spans="1:44 16381:16381" s="694" customFormat="1" ht="14.1" customHeight="1" x14ac:dyDescent="0.15">
      <c r="A1440" s="197" t="s">
        <v>4703</v>
      </c>
      <c r="B1440" s="206" t="s">
        <v>2775</v>
      </c>
      <c r="C1440" s="199">
        <f t="shared" si="309"/>
        <v>0</v>
      </c>
      <c r="D1440" s="203">
        <f t="shared" si="310"/>
        <v>0</v>
      </c>
      <c r="E1440" s="80"/>
      <c r="F1440" s="80"/>
      <c r="G1440" s="80"/>
      <c r="H1440" s="138"/>
      <c r="I1440" s="79"/>
      <c r="J1440" s="79"/>
      <c r="K1440" s="79"/>
      <c r="L1440" s="79"/>
      <c r="M1440" s="79"/>
      <c r="N1440" s="79"/>
      <c r="O1440" s="79"/>
      <c r="P1440" s="79"/>
      <c r="Q1440" s="79"/>
      <c r="R1440" s="79"/>
      <c r="S1440" s="79"/>
      <c r="T1440" s="79"/>
      <c r="U1440" s="79"/>
      <c r="V1440" s="79"/>
      <c r="W1440" s="79"/>
      <c r="X1440" s="79"/>
      <c r="Y1440" s="79"/>
      <c r="Z1440" s="79"/>
      <c r="AA1440" s="78"/>
      <c r="AB1440" s="78"/>
      <c r="AC1440" s="78"/>
      <c r="AD1440" s="78"/>
      <c r="AE1440" s="78"/>
      <c r="AF1440" s="78"/>
      <c r="AG1440" s="78"/>
      <c r="AH1440" s="78"/>
      <c r="AI1440" s="78"/>
      <c r="AJ1440" s="78"/>
      <c r="AK1440" s="645">
        <v>11580</v>
      </c>
      <c r="AL1440" s="651">
        <f t="shared" si="308"/>
        <v>0</v>
      </c>
      <c r="AM1440" s="64"/>
      <c r="AN1440" s="64"/>
      <c r="AO1440" s="64"/>
      <c r="AP1440" s="64"/>
      <c r="AQ1440" s="64"/>
      <c r="AR1440" s="693"/>
      <c r="XFA1440" s="693"/>
    </row>
    <row r="1441" spans="1:44 16381:16381" s="694" customFormat="1" ht="14.1" customHeight="1" x14ac:dyDescent="0.15">
      <c r="A1441" s="197" t="s">
        <v>4704</v>
      </c>
      <c r="B1441" s="206" t="s">
        <v>2776</v>
      </c>
      <c r="C1441" s="199">
        <f t="shared" si="309"/>
        <v>0</v>
      </c>
      <c r="D1441" s="203">
        <f t="shared" si="310"/>
        <v>0</v>
      </c>
      <c r="E1441" s="80"/>
      <c r="F1441" s="80"/>
      <c r="G1441" s="80"/>
      <c r="H1441" s="138"/>
      <c r="I1441" s="79"/>
      <c r="J1441" s="79"/>
      <c r="K1441" s="79"/>
      <c r="L1441" s="79"/>
      <c r="M1441" s="79"/>
      <c r="N1441" s="79"/>
      <c r="O1441" s="79"/>
      <c r="P1441" s="79"/>
      <c r="Q1441" s="79"/>
      <c r="R1441" s="79"/>
      <c r="S1441" s="79"/>
      <c r="T1441" s="79"/>
      <c r="U1441" s="79"/>
      <c r="V1441" s="79"/>
      <c r="W1441" s="79"/>
      <c r="X1441" s="79"/>
      <c r="Y1441" s="79"/>
      <c r="Z1441" s="79"/>
      <c r="AA1441" s="78"/>
      <c r="AB1441" s="78"/>
      <c r="AC1441" s="78"/>
      <c r="AD1441" s="78"/>
      <c r="AE1441" s="78"/>
      <c r="AF1441" s="78"/>
      <c r="AG1441" s="78"/>
      <c r="AH1441" s="78"/>
      <c r="AI1441" s="78"/>
      <c r="AJ1441" s="78"/>
      <c r="AK1441" s="645">
        <v>11580</v>
      </c>
      <c r="AL1441" s="651">
        <f t="shared" si="308"/>
        <v>0</v>
      </c>
      <c r="AM1441" s="64"/>
      <c r="AN1441" s="64"/>
      <c r="AO1441" s="64"/>
      <c r="AP1441" s="64"/>
      <c r="AQ1441" s="64"/>
      <c r="AR1441" s="693"/>
      <c r="XFA1441" s="693"/>
    </row>
    <row r="1442" spans="1:44 16381:16381" s="694" customFormat="1" ht="14.1" customHeight="1" x14ac:dyDescent="0.15">
      <c r="A1442" s="197" t="s">
        <v>4705</v>
      </c>
      <c r="B1442" s="206" t="s">
        <v>2777</v>
      </c>
      <c r="C1442" s="199">
        <f t="shared" si="309"/>
        <v>0</v>
      </c>
      <c r="D1442" s="203">
        <f t="shared" si="310"/>
        <v>0</v>
      </c>
      <c r="E1442" s="80"/>
      <c r="F1442" s="80"/>
      <c r="G1442" s="80"/>
      <c r="H1442" s="138"/>
      <c r="I1442" s="79"/>
      <c r="J1442" s="79"/>
      <c r="K1442" s="79"/>
      <c r="L1442" s="79"/>
      <c r="M1442" s="79"/>
      <c r="N1442" s="79"/>
      <c r="O1442" s="79"/>
      <c r="P1442" s="79"/>
      <c r="Q1442" s="79"/>
      <c r="R1442" s="79"/>
      <c r="S1442" s="79"/>
      <c r="T1442" s="79"/>
      <c r="U1442" s="79"/>
      <c r="V1442" s="79"/>
      <c r="W1442" s="79"/>
      <c r="X1442" s="79"/>
      <c r="Y1442" s="79"/>
      <c r="Z1442" s="79"/>
      <c r="AA1442" s="78"/>
      <c r="AB1442" s="78"/>
      <c r="AC1442" s="78"/>
      <c r="AD1442" s="78"/>
      <c r="AE1442" s="78"/>
      <c r="AF1442" s="78"/>
      <c r="AG1442" s="78"/>
      <c r="AH1442" s="78"/>
      <c r="AI1442" s="78"/>
      <c r="AJ1442" s="78"/>
      <c r="AK1442" s="645">
        <v>19250</v>
      </c>
      <c r="AL1442" s="651">
        <f t="shared" si="308"/>
        <v>0</v>
      </c>
      <c r="AM1442" s="64"/>
      <c r="AN1442" s="64"/>
      <c r="AO1442" s="64"/>
      <c r="AP1442" s="64"/>
      <c r="AQ1442" s="64"/>
      <c r="AR1442" s="693"/>
      <c r="XFA1442" s="693"/>
    </row>
    <row r="1443" spans="1:44 16381:16381" s="694" customFormat="1" ht="14.1" customHeight="1" x14ac:dyDescent="0.15">
      <c r="A1443" s="197" t="s">
        <v>4706</v>
      </c>
      <c r="B1443" s="206" t="s">
        <v>2778</v>
      </c>
      <c r="C1443" s="199">
        <f t="shared" si="309"/>
        <v>0</v>
      </c>
      <c r="D1443" s="203">
        <f t="shared" si="310"/>
        <v>0</v>
      </c>
      <c r="E1443" s="80"/>
      <c r="F1443" s="80"/>
      <c r="G1443" s="80"/>
      <c r="H1443" s="138"/>
      <c r="I1443" s="79"/>
      <c r="J1443" s="79"/>
      <c r="K1443" s="79"/>
      <c r="L1443" s="79"/>
      <c r="M1443" s="79"/>
      <c r="N1443" s="79"/>
      <c r="O1443" s="79"/>
      <c r="P1443" s="79"/>
      <c r="Q1443" s="79"/>
      <c r="R1443" s="79"/>
      <c r="S1443" s="79"/>
      <c r="T1443" s="79"/>
      <c r="U1443" s="79"/>
      <c r="V1443" s="79"/>
      <c r="W1443" s="79"/>
      <c r="X1443" s="79"/>
      <c r="Y1443" s="79"/>
      <c r="Z1443" s="79"/>
      <c r="AA1443" s="78"/>
      <c r="AB1443" s="78"/>
      <c r="AC1443" s="78"/>
      <c r="AD1443" s="78"/>
      <c r="AE1443" s="78"/>
      <c r="AF1443" s="78"/>
      <c r="AG1443" s="78"/>
      <c r="AH1443" s="78"/>
      <c r="AI1443" s="78"/>
      <c r="AJ1443" s="78"/>
      <c r="AK1443" s="645">
        <v>15340</v>
      </c>
      <c r="AL1443" s="651">
        <f t="shared" si="308"/>
        <v>0</v>
      </c>
      <c r="AM1443" s="64"/>
      <c r="AN1443" s="64"/>
      <c r="AO1443" s="64"/>
      <c r="AP1443" s="64"/>
      <c r="AQ1443" s="64"/>
      <c r="AR1443" s="693"/>
      <c r="XFA1443" s="693"/>
    </row>
    <row r="1444" spans="1:44 16381:16381" s="694" customFormat="1" ht="14.1" customHeight="1" x14ac:dyDescent="0.15">
      <c r="A1444" s="197" t="s">
        <v>4707</v>
      </c>
      <c r="B1444" s="206" t="s">
        <v>2779</v>
      </c>
      <c r="C1444" s="199">
        <f t="shared" si="309"/>
        <v>0</v>
      </c>
      <c r="D1444" s="203">
        <f t="shared" si="310"/>
        <v>0</v>
      </c>
      <c r="E1444" s="80"/>
      <c r="F1444" s="80"/>
      <c r="G1444" s="80"/>
      <c r="H1444" s="138"/>
      <c r="I1444" s="79"/>
      <c r="J1444" s="79"/>
      <c r="K1444" s="79"/>
      <c r="L1444" s="79"/>
      <c r="M1444" s="79"/>
      <c r="N1444" s="79"/>
      <c r="O1444" s="79"/>
      <c r="P1444" s="79"/>
      <c r="Q1444" s="79"/>
      <c r="R1444" s="79"/>
      <c r="S1444" s="79"/>
      <c r="T1444" s="79"/>
      <c r="U1444" s="79"/>
      <c r="V1444" s="79"/>
      <c r="W1444" s="79"/>
      <c r="X1444" s="79"/>
      <c r="Y1444" s="79"/>
      <c r="Z1444" s="79"/>
      <c r="AA1444" s="78"/>
      <c r="AB1444" s="78"/>
      <c r="AC1444" s="78"/>
      <c r="AD1444" s="78"/>
      <c r="AE1444" s="78"/>
      <c r="AF1444" s="78"/>
      <c r="AG1444" s="78"/>
      <c r="AH1444" s="78"/>
      <c r="AI1444" s="78"/>
      <c r="AJ1444" s="78"/>
      <c r="AK1444" s="645">
        <v>5510</v>
      </c>
      <c r="AL1444" s="651">
        <f t="shared" si="308"/>
        <v>0</v>
      </c>
      <c r="AM1444" s="64"/>
      <c r="AN1444" s="64"/>
      <c r="AO1444" s="64"/>
      <c r="AP1444" s="64"/>
      <c r="AQ1444" s="64"/>
      <c r="AR1444" s="693"/>
      <c r="XFA1444" s="693"/>
    </row>
    <row r="1445" spans="1:44 16381:16381" s="694" customFormat="1" ht="14.1" customHeight="1" x14ac:dyDescent="0.15">
      <c r="A1445" s="197" t="s">
        <v>4708</v>
      </c>
      <c r="B1445" s="206" t="s">
        <v>2780</v>
      </c>
      <c r="C1445" s="199">
        <f t="shared" si="309"/>
        <v>0</v>
      </c>
      <c r="D1445" s="203">
        <f t="shared" si="310"/>
        <v>0</v>
      </c>
      <c r="E1445" s="80"/>
      <c r="F1445" s="80"/>
      <c r="G1445" s="80"/>
      <c r="H1445" s="138"/>
      <c r="I1445" s="79"/>
      <c r="J1445" s="79"/>
      <c r="K1445" s="79"/>
      <c r="L1445" s="79"/>
      <c r="M1445" s="79"/>
      <c r="N1445" s="79"/>
      <c r="O1445" s="79"/>
      <c r="P1445" s="79"/>
      <c r="Q1445" s="79"/>
      <c r="R1445" s="79"/>
      <c r="S1445" s="79"/>
      <c r="T1445" s="79"/>
      <c r="U1445" s="79"/>
      <c r="V1445" s="79"/>
      <c r="W1445" s="79"/>
      <c r="X1445" s="79"/>
      <c r="Y1445" s="79"/>
      <c r="Z1445" s="79"/>
      <c r="AA1445" s="78"/>
      <c r="AB1445" s="78"/>
      <c r="AC1445" s="78"/>
      <c r="AD1445" s="78"/>
      <c r="AE1445" s="78"/>
      <c r="AF1445" s="78"/>
      <c r="AG1445" s="78"/>
      <c r="AH1445" s="78"/>
      <c r="AI1445" s="78"/>
      <c r="AJ1445" s="78"/>
      <c r="AK1445" s="645">
        <v>11580</v>
      </c>
      <c r="AL1445" s="651">
        <f t="shared" si="308"/>
        <v>0</v>
      </c>
      <c r="AM1445" s="64"/>
      <c r="AN1445" s="64"/>
      <c r="AO1445" s="64"/>
      <c r="AP1445" s="64"/>
      <c r="AQ1445" s="64"/>
      <c r="AR1445" s="693"/>
      <c r="XFA1445" s="693"/>
    </row>
    <row r="1446" spans="1:44 16381:16381" s="694" customFormat="1" ht="14.1" customHeight="1" x14ac:dyDescent="0.15">
      <c r="A1446" s="197" t="s">
        <v>4709</v>
      </c>
      <c r="B1446" s="206" t="s">
        <v>2781</v>
      </c>
      <c r="C1446" s="199">
        <f t="shared" si="309"/>
        <v>0</v>
      </c>
      <c r="D1446" s="203">
        <f t="shared" si="310"/>
        <v>0</v>
      </c>
      <c r="E1446" s="80"/>
      <c r="F1446" s="80"/>
      <c r="G1446" s="80"/>
      <c r="H1446" s="138"/>
      <c r="I1446" s="79"/>
      <c r="J1446" s="79"/>
      <c r="K1446" s="79"/>
      <c r="L1446" s="79"/>
      <c r="M1446" s="79"/>
      <c r="N1446" s="79"/>
      <c r="O1446" s="79"/>
      <c r="P1446" s="79"/>
      <c r="Q1446" s="79"/>
      <c r="R1446" s="79"/>
      <c r="S1446" s="79"/>
      <c r="T1446" s="79"/>
      <c r="U1446" s="79"/>
      <c r="V1446" s="79"/>
      <c r="W1446" s="79"/>
      <c r="X1446" s="79"/>
      <c r="Y1446" s="79"/>
      <c r="Z1446" s="79"/>
      <c r="AA1446" s="78"/>
      <c r="AB1446" s="78"/>
      <c r="AC1446" s="78"/>
      <c r="AD1446" s="78"/>
      <c r="AE1446" s="78"/>
      <c r="AF1446" s="78"/>
      <c r="AG1446" s="78"/>
      <c r="AH1446" s="78"/>
      <c r="AI1446" s="78"/>
      <c r="AJ1446" s="78"/>
      <c r="AK1446" s="645">
        <v>12860</v>
      </c>
      <c r="AL1446" s="651">
        <f t="shared" si="308"/>
        <v>0</v>
      </c>
      <c r="AM1446" s="64"/>
      <c r="AN1446" s="64"/>
      <c r="AO1446" s="64"/>
      <c r="AP1446" s="64"/>
      <c r="AQ1446" s="64"/>
      <c r="AR1446" s="693"/>
      <c r="XFA1446" s="693"/>
    </row>
    <row r="1447" spans="1:44 16381:16381" s="694" customFormat="1" ht="14.1" customHeight="1" x14ac:dyDescent="0.15">
      <c r="A1447" s="197" t="s">
        <v>4710</v>
      </c>
      <c r="B1447" s="206" t="s">
        <v>491</v>
      </c>
      <c r="C1447" s="199">
        <f t="shared" si="309"/>
        <v>0</v>
      </c>
      <c r="D1447" s="203">
        <f t="shared" si="310"/>
        <v>0</v>
      </c>
      <c r="E1447" s="80"/>
      <c r="F1447" s="80"/>
      <c r="G1447" s="80"/>
      <c r="H1447" s="138"/>
      <c r="I1447" s="79"/>
      <c r="J1447" s="79"/>
      <c r="K1447" s="79"/>
      <c r="L1447" s="79"/>
      <c r="M1447" s="79"/>
      <c r="N1447" s="79"/>
      <c r="O1447" s="79"/>
      <c r="P1447" s="79"/>
      <c r="Q1447" s="79"/>
      <c r="R1447" s="79"/>
      <c r="S1447" s="79"/>
      <c r="T1447" s="79"/>
      <c r="U1447" s="79"/>
      <c r="V1447" s="79"/>
      <c r="W1447" s="79"/>
      <c r="X1447" s="79"/>
      <c r="Y1447" s="79"/>
      <c r="Z1447" s="79"/>
      <c r="AA1447" s="78"/>
      <c r="AB1447" s="78"/>
      <c r="AC1447" s="78"/>
      <c r="AD1447" s="78"/>
      <c r="AE1447" s="78"/>
      <c r="AF1447" s="78"/>
      <c r="AG1447" s="78"/>
      <c r="AH1447" s="78"/>
      <c r="AI1447" s="78"/>
      <c r="AJ1447" s="78"/>
      <c r="AK1447" s="645">
        <v>42820</v>
      </c>
      <c r="AL1447" s="651">
        <f t="shared" si="308"/>
        <v>0</v>
      </c>
      <c r="AM1447" s="64"/>
      <c r="AN1447" s="64"/>
      <c r="AO1447" s="64"/>
      <c r="AP1447" s="64"/>
      <c r="AQ1447" s="64"/>
      <c r="AR1447" s="693"/>
      <c r="XFA1447" s="693"/>
    </row>
    <row r="1448" spans="1:44 16381:16381" s="694" customFormat="1" ht="14.1" customHeight="1" x14ac:dyDescent="0.15">
      <c r="A1448" s="197" t="s">
        <v>4711</v>
      </c>
      <c r="B1448" s="206" t="s">
        <v>2782</v>
      </c>
      <c r="C1448" s="199">
        <f t="shared" si="309"/>
        <v>0</v>
      </c>
      <c r="D1448" s="203">
        <f t="shared" si="310"/>
        <v>0</v>
      </c>
      <c r="E1448" s="80"/>
      <c r="F1448" s="80"/>
      <c r="G1448" s="80"/>
      <c r="H1448" s="138"/>
      <c r="I1448" s="79"/>
      <c r="J1448" s="79"/>
      <c r="K1448" s="79"/>
      <c r="L1448" s="79"/>
      <c r="M1448" s="79"/>
      <c r="N1448" s="79"/>
      <c r="O1448" s="79"/>
      <c r="P1448" s="79"/>
      <c r="Q1448" s="79"/>
      <c r="R1448" s="79"/>
      <c r="S1448" s="79"/>
      <c r="T1448" s="79"/>
      <c r="U1448" s="79"/>
      <c r="V1448" s="79"/>
      <c r="W1448" s="79"/>
      <c r="X1448" s="79"/>
      <c r="Y1448" s="79"/>
      <c r="Z1448" s="79"/>
      <c r="AA1448" s="78"/>
      <c r="AB1448" s="78"/>
      <c r="AC1448" s="78"/>
      <c r="AD1448" s="78"/>
      <c r="AE1448" s="78"/>
      <c r="AF1448" s="78"/>
      <c r="AG1448" s="78"/>
      <c r="AH1448" s="78"/>
      <c r="AI1448" s="78"/>
      <c r="AJ1448" s="78"/>
      <c r="AK1448" s="645">
        <v>7690</v>
      </c>
      <c r="AL1448" s="651">
        <f t="shared" si="308"/>
        <v>0</v>
      </c>
      <c r="AM1448" s="64"/>
      <c r="AN1448" s="64"/>
      <c r="AO1448" s="64"/>
      <c r="AP1448" s="64"/>
      <c r="AQ1448" s="64"/>
      <c r="AR1448" s="693"/>
      <c r="XFA1448" s="693"/>
    </row>
    <row r="1449" spans="1:44 16381:16381" s="694" customFormat="1" ht="14.1" customHeight="1" x14ac:dyDescent="0.15">
      <c r="A1449" s="197" t="s">
        <v>4712</v>
      </c>
      <c r="B1449" s="206" t="s">
        <v>2783</v>
      </c>
      <c r="C1449" s="199">
        <f t="shared" si="309"/>
        <v>0</v>
      </c>
      <c r="D1449" s="203">
        <f t="shared" si="310"/>
        <v>0</v>
      </c>
      <c r="E1449" s="80"/>
      <c r="F1449" s="80"/>
      <c r="G1449" s="80"/>
      <c r="H1449" s="138"/>
      <c r="I1449" s="79"/>
      <c r="J1449" s="79"/>
      <c r="K1449" s="79"/>
      <c r="L1449" s="79"/>
      <c r="M1449" s="79"/>
      <c r="N1449" s="79"/>
      <c r="O1449" s="79"/>
      <c r="P1449" s="79"/>
      <c r="Q1449" s="79"/>
      <c r="R1449" s="79"/>
      <c r="S1449" s="79"/>
      <c r="T1449" s="79"/>
      <c r="U1449" s="79"/>
      <c r="V1449" s="79"/>
      <c r="W1449" s="79"/>
      <c r="X1449" s="79"/>
      <c r="Y1449" s="79"/>
      <c r="Z1449" s="79"/>
      <c r="AA1449" s="78"/>
      <c r="AB1449" s="78"/>
      <c r="AC1449" s="78"/>
      <c r="AD1449" s="78"/>
      <c r="AE1449" s="78"/>
      <c r="AF1449" s="78"/>
      <c r="AG1449" s="78"/>
      <c r="AH1449" s="78"/>
      <c r="AI1449" s="78"/>
      <c r="AJ1449" s="78"/>
      <c r="AK1449" s="645">
        <v>12860</v>
      </c>
      <c r="AL1449" s="651">
        <f t="shared" si="308"/>
        <v>0</v>
      </c>
      <c r="AM1449" s="64"/>
      <c r="AN1449" s="64"/>
      <c r="AO1449" s="64"/>
      <c r="AP1449" s="64"/>
      <c r="AQ1449" s="64"/>
      <c r="AR1449" s="693"/>
      <c r="XFA1449" s="693"/>
    </row>
    <row r="1450" spans="1:44 16381:16381" s="694" customFormat="1" ht="14.1" customHeight="1" x14ac:dyDescent="0.15">
      <c r="A1450" s="197" t="s">
        <v>4713</v>
      </c>
      <c r="B1450" s="206" t="s">
        <v>2784</v>
      </c>
      <c r="C1450" s="199">
        <f t="shared" si="309"/>
        <v>0</v>
      </c>
      <c r="D1450" s="203">
        <f t="shared" si="310"/>
        <v>0</v>
      </c>
      <c r="E1450" s="80"/>
      <c r="F1450" s="80"/>
      <c r="G1450" s="80"/>
      <c r="H1450" s="138"/>
      <c r="I1450" s="79"/>
      <c r="J1450" s="79"/>
      <c r="K1450" s="79"/>
      <c r="L1450" s="79"/>
      <c r="M1450" s="79"/>
      <c r="N1450" s="79"/>
      <c r="O1450" s="79"/>
      <c r="P1450" s="79"/>
      <c r="Q1450" s="79"/>
      <c r="R1450" s="79"/>
      <c r="S1450" s="79"/>
      <c r="T1450" s="79"/>
      <c r="U1450" s="79"/>
      <c r="V1450" s="79"/>
      <c r="W1450" s="79"/>
      <c r="X1450" s="79"/>
      <c r="Y1450" s="79"/>
      <c r="Z1450" s="79"/>
      <c r="AA1450" s="78"/>
      <c r="AB1450" s="78"/>
      <c r="AC1450" s="78"/>
      <c r="AD1450" s="78"/>
      <c r="AE1450" s="78"/>
      <c r="AF1450" s="78"/>
      <c r="AG1450" s="78"/>
      <c r="AH1450" s="78"/>
      <c r="AI1450" s="78"/>
      <c r="AJ1450" s="78"/>
      <c r="AK1450" s="645">
        <v>11580</v>
      </c>
      <c r="AL1450" s="651">
        <f t="shared" si="308"/>
        <v>0</v>
      </c>
      <c r="AM1450" s="64"/>
      <c r="AN1450" s="64"/>
      <c r="AO1450" s="64"/>
      <c r="AP1450" s="64"/>
      <c r="AQ1450" s="64"/>
      <c r="AR1450" s="693"/>
      <c r="XFA1450" s="693"/>
    </row>
    <row r="1451" spans="1:44 16381:16381" s="694" customFormat="1" ht="14.1" customHeight="1" x14ac:dyDescent="0.15">
      <c r="A1451" s="197" t="s">
        <v>4714</v>
      </c>
      <c r="B1451" s="206" t="s">
        <v>921</v>
      </c>
      <c r="C1451" s="199">
        <f>SUM(D1451+G1451)</f>
        <v>0</v>
      </c>
      <c r="D1451" s="203">
        <f>SUM(E1451:F1451)</f>
        <v>0</v>
      </c>
      <c r="E1451" s="80"/>
      <c r="F1451" s="80"/>
      <c r="G1451" s="80"/>
      <c r="H1451" s="138"/>
      <c r="I1451" s="79"/>
      <c r="J1451" s="79"/>
      <c r="K1451" s="79"/>
      <c r="L1451" s="79"/>
      <c r="M1451" s="79"/>
      <c r="N1451" s="79"/>
      <c r="O1451" s="79"/>
      <c r="P1451" s="79"/>
      <c r="Q1451" s="79"/>
      <c r="R1451" s="79"/>
      <c r="S1451" s="79"/>
      <c r="T1451" s="79"/>
      <c r="U1451" s="79"/>
      <c r="V1451" s="79"/>
      <c r="W1451" s="79"/>
      <c r="X1451" s="79"/>
      <c r="Y1451" s="79"/>
      <c r="Z1451" s="79"/>
      <c r="AA1451" s="78"/>
      <c r="AB1451" s="78"/>
      <c r="AC1451" s="78"/>
      <c r="AD1451" s="78"/>
      <c r="AE1451" s="78"/>
      <c r="AF1451" s="78"/>
      <c r="AG1451" s="78"/>
      <c r="AH1451" s="78"/>
      <c r="AI1451" s="78"/>
      <c r="AJ1451" s="78"/>
      <c r="AK1451" s="645">
        <v>86370</v>
      </c>
      <c r="AL1451" s="651">
        <f t="shared" si="308"/>
        <v>0</v>
      </c>
      <c r="AM1451" s="64"/>
      <c r="AN1451" s="64"/>
      <c r="AO1451" s="64"/>
      <c r="AP1451" s="64"/>
      <c r="AQ1451" s="64"/>
      <c r="AR1451" s="693"/>
      <c r="XFA1451" s="693"/>
    </row>
    <row r="1452" spans="1:44 16381:16381" s="694" customFormat="1" ht="14.1" customHeight="1" x14ac:dyDescent="0.15">
      <c r="A1452" s="197" t="s">
        <v>4715</v>
      </c>
      <c r="B1452" s="206" t="s">
        <v>3125</v>
      </c>
      <c r="C1452" s="199">
        <f>SUM(D1452+G1452)</f>
        <v>0</v>
      </c>
      <c r="D1452" s="203">
        <f>SUM(E1452:F1452)</f>
        <v>0</v>
      </c>
      <c r="E1452" s="80"/>
      <c r="F1452" s="80"/>
      <c r="G1452" s="80"/>
      <c r="H1452" s="138"/>
      <c r="I1452" s="79"/>
      <c r="J1452" s="79"/>
      <c r="K1452" s="79"/>
      <c r="L1452" s="79"/>
      <c r="M1452" s="79"/>
      <c r="N1452" s="79"/>
      <c r="O1452" s="79"/>
      <c r="P1452" s="79"/>
      <c r="Q1452" s="79"/>
      <c r="R1452" s="79"/>
      <c r="S1452" s="79"/>
      <c r="T1452" s="79"/>
      <c r="U1452" s="79"/>
      <c r="V1452" s="79"/>
      <c r="W1452" s="79"/>
      <c r="X1452" s="79"/>
      <c r="Y1452" s="79"/>
      <c r="Z1452" s="79"/>
      <c r="AA1452" s="78"/>
      <c r="AB1452" s="78"/>
      <c r="AC1452" s="78"/>
      <c r="AD1452" s="78"/>
      <c r="AE1452" s="78"/>
      <c r="AF1452" s="78"/>
      <c r="AG1452" s="78"/>
      <c r="AH1452" s="78"/>
      <c r="AI1452" s="78"/>
      <c r="AJ1452" s="78"/>
      <c r="AK1452" s="645">
        <v>24360</v>
      </c>
      <c r="AL1452" s="651">
        <f t="shared" si="308"/>
        <v>0</v>
      </c>
      <c r="AM1452" s="64"/>
      <c r="AN1452" s="64"/>
      <c r="AO1452" s="64"/>
      <c r="AP1452" s="64"/>
      <c r="AQ1452" s="64"/>
      <c r="AR1452" s="693"/>
      <c r="XFA1452" s="693"/>
    </row>
    <row r="1453" spans="1:44 16381:16381" s="694" customFormat="1" ht="14.1" customHeight="1" x14ac:dyDescent="0.15">
      <c r="A1453" s="136">
        <v>5099013</v>
      </c>
      <c r="B1453" s="139" t="s">
        <v>1566</v>
      </c>
      <c r="C1453" s="199">
        <f t="shared" si="309"/>
        <v>0</v>
      </c>
      <c r="D1453" s="203">
        <f t="shared" si="310"/>
        <v>0</v>
      </c>
      <c r="E1453" s="80"/>
      <c r="F1453" s="80"/>
      <c r="G1453" s="80"/>
      <c r="H1453" s="138"/>
      <c r="I1453" s="79"/>
      <c r="J1453" s="79"/>
      <c r="K1453" s="79"/>
      <c r="L1453" s="79"/>
      <c r="M1453" s="79"/>
      <c r="N1453" s="79"/>
      <c r="O1453" s="79"/>
      <c r="P1453" s="79"/>
      <c r="Q1453" s="79"/>
      <c r="R1453" s="79"/>
      <c r="S1453" s="79"/>
      <c r="T1453" s="79"/>
      <c r="U1453" s="79"/>
      <c r="V1453" s="79"/>
      <c r="W1453" s="79"/>
      <c r="X1453" s="79"/>
      <c r="Y1453" s="79"/>
      <c r="Z1453" s="79"/>
      <c r="AA1453" s="78"/>
      <c r="AB1453" s="78"/>
      <c r="AC1453" s="78"/>
      <c r="AD1453" s="78"/>
      <c r="AE1453" s="78"/>
      <c r="AF1453" s="78"/>
      <c r="AG1453" s="78"/>
      <c r="AH1453" s="78"/>
      <c r="AI1453" s="78"/>
      <c r="AJ1453" s="78"/>
      <c r="AK1453" s="102"/>
      <c r="AL1453" s="102"/>
      <c r="AM1453" s="64"/>
      <c r="AN1453" s="64"/>
      <c r="AO1453" s="64"/>
      <c r="AP1453" s="64"/>
      <c r="AQ1453" s="64"/>
      <c r="AR1453" s="693"/>
      <c r="XFA1453" s="693"/>
    </row>
    <row r="1454" spans="1:44 16381:16381" s="694" customFormat="1" ht="14.1" customHeight="1" x14ac:dyDescent="0.15">
      <c r="A1454" s="136">
        <v>5099014</v>
      </c>
      <c r="B1454" s="139" t="s">
        <v>1342</v>
      </c>
      <c r="C1454" s="199">
        <f t="shared" si="309"/>
        <v>0</v>
      </c>
      <c r="D1454" s="203">
        <f t="shared" si="310"/>
        <v>0</v>
      </c>
      <c r="E1454" s="80"/>
      <c r="F1454" s="80"/>
      <c r="G1454" s="80"/>
      <c r="H1454" s="138"/>
      <c r="I1454" s="79"/>
      <c r="J1454" s="79"/>
      <c r="K1454" s="79"/>
      <c r="L1454" s="79"/>
      <c r="M1454" s="79"/>
      <c r="N1454" s="79"/>
      <c r="O1454" s="79"/>
      <c r="P1454" s="79"/>
      <c r="Q1454" s="79"/>
      <c r="R1454" s="79"/>
      <c r="S1454" s="79"/>
      <c r="T1454" s="79"/>
      <c r="U1454" s="79"/>
      <c r="V1454" s="79"/>
      <c r="W1454" s="79"/>
      <c r="X1454" s="79"/>
      <c r="Y1454" s="79"/>
      <c r="Z1454" s="79"/>
      <c r="AA1454" s="78"/>
      <c r="AB1454" s="78"/>
      <c r="AC1454" s="78"/>
      <c r="AD1454" s="78"/>
      <c r="AE1454" s="78"/>
      <c r="AF1454" s="78"/>
      <c r="AG1454" s="78"/>
      <c r="AH1454" s="78"/>
      <c r="AI1454" s="78"/>
      <c r="AJ1454" s="78"/>
      <c r="AK1454" s="102"/>
      <c r="AL1454" s="102"/>
      <c r="AM1454" s="64"/>
      <c r="AN1454" s="64"/>
      <c r="AO1454" s="64"/>
      <c r="AP1454" s="64"/>
      <c r="AQ1454" s="64"/>
      <c r="AR1454" s="693"/>
      <c r="XFA1454" s="693"/>
    </row>
    <row r="1455" spans="1:44 16381:16381" s="694" customFormat="1" ht="14.1" customHeight="1" x14ac:dyDescent="0.15">
      <c r="A1455" s="136">
        <v>5099015</v>
      </c>
      <c r="B1455" s="139" t="s">
        <v>1567</v>
      </c>
      <c r="C1455" s="199">
        <f t="shared" si="309"/>
        <v>0</v>
      </c>
      <c r="D1455" s="203">
        <f t="shared" si="310"/>
        <v>0</v>
      </c>
      <c r="E1455" s="80"/>
      <c r="F1455" s="80"/>
      <c r="G1455" s="80"/>
      <c r="H1455" s="138"/>
      <c r="I1455" s="79"/>
      <c r="J1455" s="79"/>
      <c r="K1455" s="79"/>
      <c r="L1455" s="79"/>
      <c r="M1455" s="79"/>
      <c r="N1455" s="79"/>
      <c r="O1455" s="79"/>
      <c r="P1455" s="79"/>
      <c r="Q1455" s="79"/>
      <c r="R1455" s="79"/>
      <c r="S1455" s="79"/>
      <c r="T1455" s="79"/>
      <c r="U1455" s="79"/>
      <c r="V1455" s="79"/>
      <c r="W1455" s="79"/>
      <c r="X1455" s="79"/>
      <c r="Y1455" s="79"/>
      <c r="Z1455" s="79"/>
      <c r="AA1455" s="78"/>
      <c r="AB1455" s="78"/>
      <c r="AC1455" s="78"/>
      <c r="AD1455" s="78"/>
      <c r="AE1455" s="78"/>
      <c r="AF1455" s="78"/>
      <c r="AG1455" s="78"/>
      <c r="AH1455" s="78"/>
      <c r="AI1455" s="78"/>
      <c r="AJ1455" s="78"/>
      <c r="AK1455" s="102"/>
      <c r="AL1455" s="102"/>
      <c r="AM1455" s="64"/>
      <c r="AN1455" s="64"/>
      <c r="AO1455" s="64"/>
      <c r="AP1455" s="64"/>
      <c r="AQ1455" s="64"/>
      <c r="AR1455" s="693"/>
      <c r="XFA1455" s="693"/>
    </row>
    <row r="1456" spans="1:44 16381:16381" s="694" customFormat="1" ht="14.1" customHeight="1" x14ac:dyDescent="0.15">
      <c r="A1456" s="136">
        <v>5099016</v>
      </c>
      <c r="B1456" s="139" t="s">
        <v>1343</v>
      </c>
      <c r="C1456" s="199">
        <f t="shared" si="309"/>
        <v>0</v>
      </c>
      <c r="D1456" s="203">
        <f t="shared" si="310"/>
        <v>0</v>
      </c>
      <c r="E1456" s="80"/>
      <c r="F1456" s="80"/>
      <c r="G1456" s="80"/>
      <c r="H1456" s="138"/>
      <c r="I1456" s="79"/>
      <c r="J1456" s="79"/>
      <c r="K1456" s="79"/>
      <c r="L1456" s="79"/>
      <c r="M1456" s="79"/>
      <c r="N1456" s="79"/>
      <c r="O1456" s="79"/>
      <c r="P1456" s="79"/>
      <c r="Q1456" s="79"/>
      <c r="R1456" s="79"/>
      <c r="S1456" s="79"/>
      <c r="T1456" s="79"/>
      <c r="U1456" s="79"/>
      <c r="V1456" s="79"/>
      <c r="W1456" s="79"/>
      <c r="X1456" s="79"/>
      <c r="Y1456" s="79"/>
      <c r="Z1456" s="79"/>
      <c r="AA1456" s="78"/>
      <c r="AB1456" s="78"/>
      <c r="AC1456" s="78"/>
      <c r="AD1456" s="78"/>
      <c r="AE1456" s="78"/>
      <c r="AF1456" s="78"/>
      <c r="AG1456" s="78"/>
      <c r="AH1456" s="78"/>
      <c r="AI1456" s="78"/>
      <c r="AJ1456" s="78"/>
      <c r="AK1456" s="102"/>
      <c r="AL1456" s="102"/>
      <c r="AM1456" s="64"/>
      <c r="AN1456" s="64"/>
      <c r="AO1456" s="64"/>
      <c r="AP1456" s="64"/>
      <c r="AQ1456" s="64"/>
      <c r="AR1456" s="693"/>
      <c r="XFA1456" s="693"/>
    </row>
    <row r="1457" spans="1:44 16381:16381" s="694" customFormat="1" ht="14.1" customHeight="1" x14ac:dyDescent="0.15">
      <c r="A1457" s="136">
        <v>5099051</v>
      </c>
      <c r="B1457" s="139" t="s">
        <v>1536</v>
      </c>
      <c r="C1457" s="199">
        <f t="shared" si="309"/>
        <v>0</v>
      </c>
      <c r="D1457" s="203">
        <f t="shared" si="310"/>
        <v>0</v>
      </c>
      <c r="E1457" s="80"/>
      <c r="F1457" s="80"/>
      <c r="G1457" s="80"/>
      <c r="H1457" s="138"/>
      <c r="I1457" s="79"/>
      <c r="J1457" s="79"/>
      <c r="K1457" s="79"/>
      <c r="L1457" s="79"/>
      <c r="M1457" s="79"/>
      <c r="N1457" s="79"/>
      <c r="O1457" s="79"/>
      <c r="P1457" s="79"/>
      <c r="Q1457" s="79"/>
      <c r="R1457" s="79"/>
      <c r="S1457" s="79"/>
      <c r="T1457" s="79"/>
      <c r="U1457" s="79"/>
      <c r="V1457" s="79"/>
      <c r="W1457" s="79"/>
      <c r="X1457" s="79"/>
      <c r="Y1457" s="79"/>
      <c r="Z1457" s="79"/>
      <c r="AA1457" s="78"/>
      <c r="AB1457" s="78"/>
      <c r="AC1457" s="78"/>
      <c r="AD1457" s="78"/>
      <c r="AE1457" s="78"/>
      <c r="AF1457" s="78"/>
      <c r="AG1457" s="78"/>
      <c r="AH1457" s="78"/>
      <c r="AI1457" s="78"/>
      <c r="AJ1457" s="78"/>
      <c r="AK1457" s="102"/>
      <c r="AL1457" s="102"/>
      <c r="AM1457" s="64"/>
      <c r="AN1457" s="64"/>
      <c r="AO1457" s="64"/>
      <c r="AP1457" s="64"/>
      <c r="AQ1457" s="64"/>
      <c r="AR1457" s="693"/>
      <c r="XFA1457" s="693"/>
    </row>
    <row r="1458" spans="1:44 16381:16381" s="694" customFormat="1" ht="14.1" customHeight="1" x14ac:dyDescent="0.15">
      <c r="A1458" s="136">
        <v>5099052</v>
      </c>
      <c r="B1458" s="139" t="s">
        <v>1494</v>
      </c>
      <c r="C1458" s="202">
        <f t="shared" si="309"/>
        <v>0</v>
      </c>
      <c r="D1458" s="203">
        <f t="shared" si="310"/>
        <v>0</v>
      </c>
      <c r="E1458" s="80"/>
      <c r="F1458" s="78"/>
      <c r="G1458" s="80"/>
      <c r="H1458" s="138"/>
      <c r="I1458" s="79"/>
      <c r="J1458" s="79"/>
      <c r="K1458" s="79"/>
      <c r="L1458" s="79"/>
      <c r="M1458" s="79"/>
      <c r="N1458" s="79"/>
      <c r="O1458" s="79"/>
      <c r="P1458" s="79"/>
      <c r="Q1458" s="79"/>
      <c r="R1458" s="79"/>
      <c r="S1458" s="79"/>
      <c r="T1458" s="79"/>
      <c r="U1458" s="79"/>
      <c r="V1458" s="79"/>
      <c r="W1458" s="79"/>
      <c r="X1458" s="79"/>
      <c r="Y1458" s="79"/>
      <c r="Z1458" s="79"/>
      <c r="AA1458" s="78"/>
      <c r="AB1458" s="78"/>
      <c r="AC1458" s="78"/>
      <c r="AD1458" s="78"/>
      <c r="AE1458" s="78"/>
      <c r="AF1458" s="78"/>
      <c r="AG1458" s="78"/>
      <c r="AH1458" s="78"/>
      <c r="AI1458" s="78"/>
      <c r="AJ1458" s="78"/>
      <c r="AK1458" s="102"/>
      <c r="AL1458" s="102"/>
      <c r="AM1458" s="64"/>
      <c r="AN1458" s="64" t="s">
        <v>547</v>
      </c>
      <c r="AO1458" s="64"/>
      <c r="AP1458" s="64"/>
      <c r="AQ1458" s="64"/>
      <c r="AR1458" s="693"/>
      <c r="XFA1458" s="693"/>
    </row>
    <row r="1459" spans="1:44 16381:16381" s="694" customFormat="1" ht="14.1" customHeight="1" x14ac:dyDescent="0.15">
      <c r="A1459" s="136" t="s">
        <v>6003</v>
      </c>
      <c r="B1459" s="139" t="s">
        <v>1630</v>
      </c>
      <c r="C1459" s="199">
        <f t="shared" si="309"/>
        <v>0</v>
      </c>
      <c r="D1459" s="203">
        <f t="shared" si="310"/>
        <v>0</v>
      </c>
      <c r="E1459" s="80"/>
      <c r="F1459" s="80"/>
      <c r="G1459" s="80"/>
      <c r="H1459" s="138"/>
      <c r="I1459" s="79"/>
      <c r="J1459" s="79"/>
      <c r="K1459" s="79"/>
      <c r="L1459" s="79"/>
      <c r="M1459" s="79"/>
      <c r="N1459" s="79"/>
      <c r="O1459" s="79"/>
      <c r="P1459" s="79"/>
      <c r="Q1459" s="79"/>
      <c r="R1459" s="79"/>
      <c r="S1459" s="79"/>
      <c r="T1459" s="79"/>
      <c r="U1459" s="79"/>
      <c r="V1459" s="79"/>
      <c r="W1459" s="79"/>
      <c r="X1459" s="79"/>
      <c r="Y1459" s="79"/>
      <c r="Z1459" s="79"/>
      <c r="AA1459" s="78"/>
      <c r="AB1459" s="78"/>
      <c r="AC1459" s="78"/>
      <c r="AD1459" s="78"/>
      <c r="AE1459" s="78"/>
      <c r="AF1459" s="78"/>
      <c r="AG1459" s="78"/>
      <c r="AH1459" s="78"/>
      <c r="AI1459" s="78"/>
      <c r="AJ1459" s="78"/>
      <c r="AK1459" s="102"/>
      <c r="AL1459" s="102"/>
      <c r="AM1459" s="64"/>
      <c r="AN1459" s="64" t="s">
        <v>547</v>
      </c>
      <c r="AO1459" s="64"/>
      <c r="AP1459" s="64"/>
      <c r="AQ1459" s="64"/>
      <c r="AR1459" s="693"/>
      <c r="XFA1459" s="693"/>
    </row>
    <row r="1460" spans="1:44 16381:16381" s="698" customFormat="1" ht="14.1" customHeight="1" x14ac:dyDescent="0.15">
      <c r="A1460" s="136" t="s">
        <v>6004</v>
      </c>
      <c r="B1460" s="139" t="s">
        <v>1535</v>
      </c>
      <c r="C1460" s="202">
        <f t="shared" si="309"/>
        <v>0</v>
      </c>
      <c r="D1460" s="203">
        <f t="shared" si="310"/>
        <v>0</v>
      </c>
      <c r="E1460" s="78"/>
      <c r="F1460" s="78"/>
      <c r="G1460" s="80"/>
      <c r="H1460" s="138"/>
      <c r="I1460" s="79"/>
      <c r="J1460" s="79"/>
      <c r="K1460" s="79"/>
      <c r="L1460" s="79"/>
      <c r="M1460" s="79"/>
      <c r="N1460" s="79"/>
      <c r="O1460" s="79"/>
      <c r="P1460" s="79"/>
      <c r="Q1460" s="79"/>
      <c r="R1460" s="79"/>
      <c r="S1460" s="79"/>
      <c r="T1460" s="79"/>
      <c r="U1460" s="79"/>
      <c r="V1460" s="79"/>
      <c r="W1460" s="79"/>
      <c r="X1460" s="79"/>
      <c r="Y1460" s="79"/>
      <c r="Z1460" s="79"/>
      <c r="AA1460" s="78"/>
      <c r="AB1460" s="78"/>
      <c r="AC1460" s="78"/>
      <c r="AD1460" s="78"/>
      <c r="AE1460" s="78"/>
      <c r="AF1460" s="78"/>
      <c r="AG1460" s="78"/>
      <c r="AH1460" s="78"/>
      <c r="AI1460" s="78"/>
      <c r="AJ1460" s="78"/>
      <c r="AK1460" s="102"/>
      <c r="AL1460" s="102"/>
      <c r="AM1460" s="64"/>
      <c r="AN1460" s="64" t="s">
        <v>547</v>
      </c>
      <c r="AO1460" s="64"/>
      <c r="AP1460" s="64"/>
      <c r="AQ1460" s="64"/>
      <c r="AR1460" s="697"/>
      <c r="XFA1460" s="697"/>
    </row>
    <row r="1461" spans="1:44 16381:16381" s="700" customFormat="1" ht="14.1" customHeight="1" x14ac:dyDescent="0.15">
      <c r="A1461" s="224"/>
      <c r="B1461" s="94" t="s">
        <v>667</v>
      </c>
      <c r="C1461" s="86">
        <f>SUM(C1414:C1460)</f>
        <v>0</v>
      </c>
      <c r="D1461" s="86">
        <f>SUM(D1414:D1460)</f>
        <v>0</v>
      </c>
      <c r="E1461" s="86">
        <f>SUM(E1414:E1460)</f>
        <v>0</v>
      </c>
      <c r="F1461" s="86">
        <f>SUM(F1414:F1460)</f>
        <v>0</v>
      </c>
      <c r="G1461" s="86">
        <f>SUM(G1414:G1460)</f>
        <v>0</v>
      </c>
      <c r="H1461" s="862"/>
      <c r="I1461" s="863"/>
      <c r="J1461" s="863"/>
      <c r="K1461" s="863"/>
      <c r="L1461" s="863"/>
      <c r="M1461" s="863"/>
      <c r="N1461" s="863"/>
      <c r="O1461" s="863"/>
      <c r="P1461" s="863"/>
      <c r="Q1461" s="863"/>
      <c r="R1461" s="863"/>
      <c r="S1461" s="863"/>
      <c r="T1461" s="863"/>
      <c r="U1461" s="863"/>
      <c r="V1461" s="863"/>
      <c r="W1461" s="863"/>
      <c r="X1461" s="863"/>
      <c r="Y1461" s="863"/>
      <c r="Z1461" s="864"/>
      <c r="AA1461" s="86">
        <f t="shared" ref="AA1461:AJ1461" si="311">SUM(AA1414:AA1460)</f>
        <v>0</v>
      </c>
      <c r="AB1461" s="86">
        <f t="shared" si="311"/>
        <v>0</v>
      </c>
      <c r="AC1461" s="86">
        <f t="shared" si="311"/>
        <v>0</v>
      </c>
      <c r="AD1461" s="86">
        <f t="shared" si="311"/>
        <v>0</v>
      </c>
      <c r="AE1461" s="86">
        <f t="shared" si="311"/>
        <v>0</v>
      </c>
      <c r="AF1461" s="86">
        <f t="shared" si="311"/>
        <v>0</v>
      </c>
      <c r="AG1461" s="86">
        <f t="shared" si="311"/>
        <v>0</v>
      </c>
      <c r="AH1461" s="86">
        <f t="shared" si="311"/>
        <v>0</v>
      </c>
      <c r="AI1461" s="86">
        <f t="shared" si="311"/>
        <v>0</v>
      </c>
      <c r="AJ1461" s="86">
        <f t="shared" si="311"/>
        <v>0</v>
      </c>
      <c r="AK1461" s="240"/>
      <c r="AL1461" s="240">
        <f>SUM(AL1414:AL1460)</f>
        <v>0</v>
      </c>
      <c r="AM1461" s="66"/>
      <c r="AN1461" s="66"/>
      <c r="AO1461" s="66"/>
      <c r="AP1461" s="66"/>
      <c r="AQ1461" s="66"/>
      <c r="AR1461" s="699"/>
      <c r="XFA1461" s="699"/>
    </row>
    <row r="1462" spans="1:44 16381:16381" s="713" customFormat="1" ht="14.1" customHeight="1" x14ac:dyDescent="0.15">
      <c r="A1462" s="224"/>
      <c r="B1462" s="96" t="s">
        <v>3826</v>
      </c>
      <c r="C1462" s="573"/>
      <c r="D1462" s="574"/>
      <c r="E1462" s="574"/>
      <c r="F1462" s="574"/>
      <c r="G1462" s="574"/>
      <c r="H1462" s="574"/>
      <c r="I1462" s="574"/>
      <c r="J1462" s="574"/>
      <c r="K1462" s="574"/>
      <c r="L1462" s="574"/>
      <c r="M1462" s="574"/>
      <c r="N1462" s="574"/>
      <c r="O1462" s="574"/>
      <c r="P1462" s="574"/>
      <c r="Q1462" s="574"/>
      <c r="R1462" s="574"/>
      <c r="S1462" s="574"/>
      <c r="T1462" s="574"/>
      <c r="U1462" s="574"/>
      <c r="V1462" s="574"/>
      <c r="W1462" s="574"/>
      <c r="X1462" s="574"/>
      <c r="Y1462" s="574"/>
      <c r="Z1462" s="574"/>
      <c r="AA1462" s="574"/>
      <c r="AB1462" s="574"/>
      <c r="AC1462" s="574"/>
      <c r="AD1462" s="574"/>
      <c r="AE1462" s="574"/>
      <c r="AF1462" s="574"/>
      <c r="AG1462" s="574"/>
      <c r="AH1462" s="574"/>
      <c r="AI1462" s="574"/>
      <c r="AJ1462" s="574"/>
      <c r="AK1462" s="574"/>
      <c r="AL1462" s="575"/>
      <c r="AM1462" s="70"/>
      <c r="AN1462" s="70"/>
      <c r="AO1462" s="70"/>
      <c r="AP1462" s="70"/>
      <c r="AQ1462" s="70"/>
      <c r="AR1462" s="712"/>
      <c r="XFA1462" s="712"/>
    </row>
    <row r="1463" spans="1:44 16381:16381" s="707" customFormat="1" ht="14.1" customHeight="1" x14ac:dyDescent="0.15">
      <c r="A1463" s="140" t="s">
        <v>4716</v>
      </c>
      <c r="B1463" s="141" t="s">
        <v>2544</v>
      </c>
      <c r="C1463" s="199">
        <f>SUM(I1463:N1463)</f>
        <v>0</v>
      </c>
      <c r="D1463" s="90"/>
      <c r="E1463" s="79"/>
      <c r="F1463" s="79"/>
      <c r="G1463" s="79"/>
      <c r="H1463" s="202">
        <f t="shared" ref="H1463" si="312">SUM(I1463:J1463)</f>
        <v>0</v>
      </c>
      <c r="I1463" s="78"/>
      <c r="J1463" s="78"/>
      <c r="K1463" s="78"/>
      <c r="L1463" s="78"/>
      <c r="M1463" s="78"/>
      <c r="N1463" s="78"/>
      <c r="O1463" s="79"/>
      <c r="P1463" s="79"/>
      <c r="Q1463" s="79"/>
      <c r="R1463" s="79"/>
      <c r="S1463" s="79"/>
      <c r="T1463" s="79"/>
      <c r="U1463" s="79"/>
      <c r="V1463" s="79"/>
      <c r="W1463" s="79"/>
      <c r="X1463" s="79"/>
      <c r="Y1463" s="79"/>
      <c r="Z1463" s="79"/>
      <c r="AA1463" s="78"/>
      <c r="AB1463" s="78"/>
      <c r="AC1463" s="78"/>
      <c r="AD1463" s="78"/>
      <c r="AE1463" s="78"/>
      <c r="AF1463" s="78"/>
      <c r="AG1463" s="78"/>
      <c r="AH1463" s="78"/>
      <c r="AI1463" s="78"/>
      <c r="AJ1463" s="78"/>
      <c r="AK1463" s="645">
        <v>40530</v>
      </c>
      <c r="AL1463" s="651">
        <f t="shared" ref="AL1463:AL1491" si="313">+(I1463*AK1463)+(L1463*AK1463*0.5)</f>
        <v>0</v>
      </c>
      <c r="AM1463" s="64"/>
      <c r="AN1463" s="64" t="s">
        <v>547</v>
      </c>
      <c r="AO1463" s="64"/>
      <c r="AP1463" s="64"/>
      <c r="AQ1463" s="64"/>
      <c r="AR1463" s="706"/>
      <c r="XFA1463" s="706"/>
    </row>
    <row r="1464" spans="1:44 16381:16381" s="694" customFormat="1" ht="14.1" customHeight="1" x14ac:dyDescent="0.15">
      <c r="A1464" s="140" t="s">
        <v>4717</v>
      </c>
      <c r="B1464" s="141" t="s">
        <v>350</v>
      </c>
      <c r="C1464" s="199">
        <f t="shared" ref="C1464:C1471" si="314">SUM(I1464:N1464)</f>
        <v>0</v>
      </c>
      <c r="D1464" s="90"/>
      <c r="E1464" s="79"/>
      <c r="F1464" s="79"/>
      <c r="G1464" s="79"/>
      <c r="H1464" s="202">
        <f t="shared" ref="H1464:H1471" si="315">SUM(I1464:J1464)</f>
        <v>0</v>
      </c>
      <c r="I1464" s="78"/>
      <c r="J1464" s="78"/>
      <c r="K1464" s="78"/>
      <c r="L1464" s="78"/>
      <c r="M1464" s="78"/>
      <c r="N1464" s="78"/>
      <c r="O1464" s="79"/>
      <c r="P1464" s="79"/>
      <c r="Q1464" s="79"/>
      <c r="R1464" s="79"/>
      <c r="S1464" s="79"/>
      <c r="T1464" s="79"/>
      <c r="U1464" s="79"/>
      <c r="V1464" s="79"/>
      <c r="W1464" s="79"/>
      <c r="X1464" s="79"/>
      <c r="Y1464" s="79"/>
      <c r="Z1464" s="79"/>
      <c r="AA1464" s="78"/>
      <c r="AB1464" s="78"/>
      <c r="AC1464" s="78"/>
      <c r="AD1464" s="78"/>
      <c r="AE1464" s="78"/>
      <c r="AF1464" s="78"/>
      <c r="AG1464" s="78"/>
      <c r="AH1464" s="78"/>
      <c r="AI1464" s="78"/>
      <c r="AJ1464" s="78"/>
      <c r="AK1464" s="645">
        <v>36130</v>
      </c>
      <c r="AL1464" s="651">
        <f t="shared" si="313"/>
        <v>0</v>
      </c>
      <c r="AM1464" s="64"/>
      <c r="AN1464" s="64"/>
      <c r="AO1464" s="64"/>
      <c r="AP1464" s="64"/>
      <c r="AQ1464" s="64"/>
      <c r="AR1464" s="693"/>
      <c r="XFA1464" s="693"/>
    </row>
    <row r="1465" spans="1:44 16381:16381" s="694" customFormat="1" ht="14.1" customHeight="1" x14ac:dyDescent="0.15">
      <c r="A1465" s="140" t="s">
        <v>4718</v>
      </c>
      <c r="B1465" s="141" t="s">
        <v>351</v>
      </c>
      <c r="C1465" s="199">
        <f t="shared" si="314"/>
        <v>0</v>
      </c>
      <c r="D1465" s="90"/>
      <c r="E1465" s="79"/>
      <c r="F1465" s="79"/>
      <c r="G1465" s="79"/>
      <c r="H1465" s="202">
        <f t="shared" si="315"/>
        <v>0</v>
      </c>
      <c r="I1465" s="78"/>
      <c r="J1465" s="78"/>
      <c r="K1465" s="78"/>
      <c r="L1465" s="78"/>
      <c r="M1465" s="78"/>
      <c r="N1465" s="78"/>
      <c r="O1465" s="79"/>
      <c r="P1465" s="79"/>
      <c r="Q1465" s="79"/>
      <c r="R1465" s="79"/>
      <c r="S1465" s="79"/>
      <c r="T1465" s="79"/>
      <c r="U1465" s="79"/>
      <c r="V1465" s="79"/>
      <c r="W1465" s="79"/>
      <c r="X1465" s="79"/>
      <c r="Y1465" s="79"/>
      <c r="Z1465" s="79"/>
      <c r="AA1465" s="78"/>
      <c r="AB1465" s="78"/>
      <c r="AC1465" s="78"/>
      <c r="AD1465" s="78"/>
      <c r="AE1465" s="78"/>
      <c r="AF1465" s="78"/>
      <c r="AG1465" s="78"/>
      <c r="AH1465" s="78"/>
      <c r="AI1465" s="78"/>
      <c r="AJ1465" s="78"/>
      <c r="AK1465" s="645">
        <v>84170</v>
      </c>
      <c r="AL1465" s="651">
        <f t="shared" si="313"/>
        <v>0</v>
      </c>
      <c r="AM1465" s="64"/>
      <c r="AN1465" s="64"/>
      <c r="AO1465" s="64"/>
      <c r="AP1465" s="64"/>
      <c r="AQ1465" s="64"/>
      <c r="AR1465" s="693"/>
      <c r="XFA1465" s="693"/>
    </row>
    <row r="1466" spans="1:44 16381:16381" s="694" customFormat="1" ht="14.1" customHeight="1" x14ac:dyDescent="0.15">
      <c r="A1466" s="140" t="s">
        <v>4719</v>
      </c>
      <c r="B1466" s="141" t="s">
        <v>4188</v>
      </c>
      <c r="C1466" s="199">
        <f t="shared" si="314"/>
        <v>0</v>
      </c>
      <c r="D1466" s="90"/>
      <c r="E1466" s="79"/>
      <c r="F1466" s="79"/>
      <c r="G1466" s="79"/>
      <c r="H1466" s="202">
        <f t="shared" si="315"/>
        <v>0</v>
      </c>
      <c r="I1466" s="78"/>
      <c r="J1466" s="78"/>
      <c r="K1466" s="78"/>
      <c r="L1466" s="78"/>
      <c r="M1466" s="78"/>
      <c r="N1466" s="78"/>
      <c r="O1466" s="79"/>
      <c r="P1466" s="79"/>
      <c r="Q1466" s="79"/>
      <c r="R1466" s="79"/>
      <c r="S1466" s="79"/>
      <c r="T1466" s="79"/>
      <c r="U1466" s="79"/>
      <c r="V1466" s="79"/>
      <c r="W1466" s="79"/>
      <c r="X1466" s="79"/>
      <c r="Y1466" s="79"/>
      <c r="Z1466" s="79"/>
      <c r="AA1466" s="78"/>
      <c r="AB1466" s="78"/>
      <c r="AC1466" s="78"/>
      <c r="AD1466" s="78"/>
      <c r="AE1466" s="78"/>
      <c r="AF1466" s="78"/>
      <c r="AG1466" s="78"/>
      <c r="AH1466" s="78"/>
      <c r="AI1466" s="78"/>
      <c r="AJ1466" s="78"/>
      <c r="AK1466" s="645">
        <v>19120</v>
      </c>
      <c r="AL1466" s="651">
        <f t="shared" si="313"/>
        <v>0</v>
      </c>
      <c r="AM1466" s="64"/>
      <c r="AN1466" s="64"/>
      <c r="AO1466" s="64"/>
      <c r="AP1466" s="64"/>
      <c r="AQ1466" s="64"/>
      <c r="AR1466" s="693"/>
      <c r="XFA1466" s="693"/>
    </row>
    <row r="1467" spans="1:44 16381:16381" s="694" customFormat="1" ht="14.1" customHeight="1" x14ac:dyDescent="0.15">
      <c r="A1467" s="140" t="s">
        <v>4720</v>
      </c>
      <c r="B1467" s="141" t="s">
        <v>352</v>
      </c>
      <c r="C1467" s="199">
        <f t="shared" si="314"/>
        <v>0</v>
      </c>
      <c r="D1467" s="90"/>
      <c r="E1467" s="79"/>
      <c r="F1467" s="79"/>
      <c r="G1467" s="79"/>
      <c r="H1467" s="202">
        <f t="shared" si="315"/>
        <v>0</v>
      </c>
      <c r="I1467" s="78"/>
      <c r="J1467" s="78"/>
      <c r="K1467" s="78"/>
      <c r="L1467" s="78"/>
      <c r="M1467" s="78"/>
      <c r="N1467" s="78"/>
      <c r="O1467" s="79"/>
      <c r="P1467" s="79"/>
      <c r="Q1467" s="79"/>
      <c r="R1467" s="79"/>
      <c r="S1467" s="79"/>
      <c r="T1467" s="79"/>
      <c r="U1467" s="79"/>
      <c r="V1467" s="79"/>
      <c r="W1467" s="79"/>
      <c r="X1467" s="79"/>
      <c r="Y1467" s="79"/>
      <c r="Z1467" s="79"/>
      <c r="AA1467" s="78"/>
      <c r="AB1467" s="78"/>
      <c r="AC1467" s="78"/>
      <c r="AD1467" s="78"/>
      <c r="AE1467" s="78"/>
      <c r="AF1467" s="78"/>
      <c r="AG1467" s="78"/>
      <c r="AH1467" s="78"/>
      <c r="AI1467" s="78"/>
      <c r="AJ1467" s="78"/>
      <c r="AK1467" s="645">
        <v>111540</v>
      </c>
      <c r="AL1467" s="651">
        <f t="shared" si="313"/>
        <v>0</v>
      </c>
      <c r="AM1467" s="64"/>
      <c r="AN1467" s="64"/>
      <c r="AO1467" s="64"/>
      <c r="AP1467" s="64"/>
      <c r="AQ1467" s="64"/>
      <c r="AR1467" s="693"/>
      <c r="XFA1467" s="693"/>
    </row>
    <row r="1468" spans="1:44 16381:16381" s="694" customFormat="1" ht="14.1" customHeight="1" x14ac:dyDescent="0.15">
      <c r="A1468" s="140" t="s">
        <v>4721</v>
      </c>
      <c r="B1468" s="141" t="s">
        <v>2545</v>
      </c>
      <c r="C1468" s="199">
        <f t="shared" si="314"/>
        <v>0</v>
      </c>
      <c r="D1468" s="90"/>
      <c r="E1468" s="79"/>
      <c r="F1468" s="79"/>
      <c r="G1468" s="79"/>
      <c r="H1468" s="202">
        <f t="shared" si="315"/>
        <v>0</v>
      </c>
      <c r="I1468" s="78"/>
      <c r="J1468" s="78"/>
      <c r="K1468" s="78"/>
      <c r="L1468" s="78"/>
      <c r="M1468" s="78"/>
      <c r="N1468" s="78"/>
      <c r="O1468" s="79"/>
      <c r="P1468" s="79"/>
      <c r="Q1468" s="79"/>
      <c r="R1468" s="79"/>
      <c r="S1468" s="79"/>
      <c r="T1468" s="79"/>
      <c r="U1468" s="79"/>
      <c r="V1468" s="79"/>
      <c r="W1468" s="79"/>
      <c r="X1468" s="79"/>
      <c r="Y1468" s="79"/>
      <c r="Z1468" s="79"/>
      <c r="AA1468" s="78"/>
      <c r="AB1468" s="78"/>
      <c r="AC1468" s="78"/>
      <c r="AD1468" s="78"/>
      <c r="AE1468" s="78"/>
      <c r="AF1468" s="78"/>
      <c r="AG1468" s="78"/>
      <c r="AH1468" s="78"/>
      <c r="AI1468" s="78"/>
      <c r="AJ1468" s="78"/>
      <c r="AK1468" s="645">
        <v>50380</v>
      </c>
      <c r="AL1468" s="651">
        <f t="shared" si="313"/>
        <v>0</v>
      </c>
      <c r="AM1468" s="64"/>
      <c r="AN1468" s="64"/>
      <c r="AO1468" s="64"/>
      <c r="AP1468" s="64"/>
      <c r="AQ1468" s="64"/>
      <c r="AR1468" s="693"/>
      <c r="XFA1468" s="693"/>
    </row>
    <row r="1469" spans="1:44 16381:16381" ht="14.1" customHeight="1" x14ac:dyDescent="0.15">
      <c r="A1469" s="140" t="s">
        <v>4722</v>
      </c>
      <c r="B1469" s="141" t="s">
        <v>6189</v>
      </c>
      <c r="C1469" s="199">
        <f t="shared" si="314"/>
        <v>0</v>
      </c>
      <c r="D1469" s="90"/>
      <c r="E1469" s="79"/>
      <c r="F1469" s="79"/>
      <c r="G1469" s="79"/>
      <c r="H1469" s="202">
        <f t="shared" si="315"/>
        <v>0</v>
      </c>
      <c r="I1469" s="78"/>
      <c r="J1469" s="78"/>
      <c r="K1469" s="78"/>
      <c r="L1469" s="78"/>
      <c r="M1469" s="78"/>
      <c r="N1469" s="78"/>
      <c r="O1469" s="202">
        <f t="shared" ref="O1469:O1471" si="316">SUM(P1469:Q1469)</f>
        <v>0</v>
      </c>
      <c r="P1469" s="78"/>
      <c r="Q1469" s="78"/>
      <c r="R1469" s="202">
        <f t="shared" ref="R1469:R1471" si="317">SUM(S1469:T1469)</f>
        <v>0</v>
      </c>
      <c r="S1469" s="78"/>
      <c r="T1469" s="78"/>
      <c r="U1469" s="202">
        <f t="shared" ref="U1469:U1471" si="318">SUM(V1469:W1469)</f>
        <v>0</v>
      </c>
      <c r="V1469" s="78"/>
      <c r="W1469" s="78"/>
      <c r="X1469" s="202">
        <f t="shared" ref="X1469:X1471" si="319">SUM(Y1469:Z1469)</f>
        <v>0</v>
      </c>
      <c r="Y1469" s="78"/>
      <c r="Z1469" s="78"/>
      <c r="AA1469" s="78"/>
      <c r="AB1469" s="78"/>
      <c r="AC1469" s="78"/>
      <c r="AD1469" s="78"/>
      <c r="AE1469" s="78"/>
      <c r="AF1469" s="78"/>
      <c r="AG1469" s="78"/>
      <c r="AH1469" s="78"/>
      <c r="AI1469" s="78"/>
      <c r="AJ1469" s="78"/>
      <c r="AK1469" s="645">
        <v>159840</v>
      </c>
      <c r="AL1469" s="651">
        <f t="shared" si="313"/>
        <v>0</v>
      </c>
      <c r="AM1469" s="64"/>
      <c r="AN1469" s="64"/>
      <c r="AO1469" s="64"/>
      <c r="AP1469" s="64"/>
      <c r="AQ1469" s="64"/>
    </row>
    <row r="1470" spans="1:44 16381:16381" ht="14.1" customHeight="1" x14ac:dyDescent="0.15">
      <c r="A1470" s="140" t="s">
        <v>4723</v>
      </c>
      <c r="B1470" s="141" t="s">
        <v>6190</v>
      </c>
      <c r="C1470" s="199">
        <f t="shared" si="314"/>
        <v>0</v>
      </c>
      <c r="D1470" s="90"/>
      <c r="E1470" s="79"/>
      <c r="F1470" s="79"/>
      <c r="G1470" s="79"/>
      <c r="H1470" s="202">
        <f t="shared" si="315"/>
        <v>0</v>
      </c>
      <c r="I1470" s="78"/>
      <c r="J1470" s="78"/>
      <c r="K1470" s="78"/>
      <c r="L1470" s="78"/>
      <c r="M1470" s="78"/>
      <c r="N1470" s="78"/>
      <c r="O1470" s="202">
        <f t="shared" si="316"/>
        <v>0</v>
      </c>
      <c r="P1470" s="78"/>
      <c r="Q1470" s="78"/>
      <c r="R1470" s="202">
        <f t="shared" si="317"/>
        <v>0</v>
      </c>
      <c r="S1470" s="78"/>
      <c r="T1470" s="78"/>
      <c r="U1470" s="202">
        <f t="shared" si="318"/>
        <v>0</v>
      </c>
      <c r="V1470" s="78"/>
      <c r="W1470" s="78"/>
      <c r="X1470" s="202">
        <f t="shared" si="319"/>
        <v>0</v>
      </c>
      <c r="Y1470" s="78"/>
      <c r="Z1470" s="78"/>
      <c r="AA1470" s="78"/>
      <c r="AB1470" s="78"/>
      <c r="AC1470" s="78"/>
      <c r="AD1470" s="78"/>
      <c r="AE1470" s="78"/>
      <c r="AF1470" s="78"/>
      <c r="AG1470" s="78"/>
      <c r="AH1470" s="78"/>
      <c r="AI1470" s="78"/>
      <c r="AJ1470" s="78"/>
      <c r="AK1470" s="645">
        <v>157390</v>
      </c>
      <c r="AL1470" s="651">
        <f t="shared" si="313"/>
        <v>0</v>
      </c>
      <c r="AM1470" s="64"/>
      <c r="AN1470" s="64"/>
      <c r="AO1470" s="64"/>
      <c r="AP1470" s="64"/>
      <c r="AQ1470" s="64"/>
    </row>
    <row r="1471" spans="1:44 16381:16381" ht="14.1" customHeight="1" x14ac:dyDescent="0.15">
      <c r="A1471" s="140" t="s">
        <v>4724</v>
      </c>
      <c r="B1471" s="141" t="s">
        <v>6191</v>
      </c>
      <c r="C1471" s="199">
        <f t="shared" si="314"/>
        <v>0</v>
      </c>
      <c r="D1471" s="90"/>
      <c r="E1471" s="79"/>
      <c r="F1471" s="79"/>
      <c r="G1471" s="79"/>
      <c r="H1471" s="202">
        <f t="shared" si="315"/>
        <v>0</v>
      </c>
      <c r="I1471" s="78"/>
      <c r="J1471" s="78"/>
      <c r="K1471" s="78"/>
      <c r="L1471" s="78"/>
      <c r="M1471" s="78"/>
      <c r="N1471" s="78"/>
      <c r="O1471" s="202">
        <f t="shared" si="316"/>
        <v>0</v>
      </c>
      <c r="P1471" s="78"/>
      <c r="Q1471" s="78"/>
      <c r="R1471" s="202">
        <f t="shared" si="317"/>
        <v>0</v>
      </c>
      <c r="S1471" s="78"/>
      <c r="T1471" s="78"/>
      <c r="U1471" s="202">
        <f t="shared" si="318"/>
        <v>0</v>
      </c>
      <c r="V1471" s="78"/>
      <c r="W1471" s="78"/>
      <c r="X1471" s="202">
        <f t="shared" si="319"/>
        <v>0</v>
      </c>
      <c r="Y1471" s="78"/>
      <c r="Z1471" s="78"/>
      <c r="AA1471" s="78"/>
      <c r="AB1471" s="78"/>
      <c r="AC1471" s="78"/>
      <c r="AD1471" s="78"/>
      <c r="AE1471" s="78"/>
      <c r="AF1471" s="78"/>
      <c r="AG1471" s="78"/>
      <c r="AH1471" s="78"/>
      <c r="AI1471" s="78"/>
      <c r="AJ1471" s="78"/>
      <c r="AK1471" s="645">
        <v>127120</v>
      </c>
      <c r="AL1471" s="651">
        <f t="shared" si="313"/>
        <v>0</v>
      </c>
      <c r="AM1471" s="64"/>
      <c r="AN1471" s="64"/>
      <c r="AO1471" s="64"/>
      <c r="AP1471" s="64"/>
      <c r="AQ1471" s="64"/>
    </row>
    <row r="1472" spans="1:44 16381:16381" s="694" customFormat="1" ht="14.1" customHeight="1" x14ac:dyDescent="0.15">
      <c r="A1472" s="140" t="s">
        <v>4725</v>
      </c>
      <c r="B1472" s="141" t="s">
        <v>2546</v>
      </c>
      <c r="C1472" s="199">
        <f t="shared" ref="C1472:C1474" si="320">SUM(I1472:N1472)</f>
        <v>0</v>
      </c>
      <c r="D1472" s="90"/>
      <c r="E1472" s="79"/>
      <c r="F1472" s="79"/>
      <c r="G1472" s="79"/>
      <c r="H1472" s="202">
        <f t="shared" ref="H1472:H1474" si="321">SUM(I1472:J1472)</f>
        <v>0</v>
      </c>
      <c r="I1472" s="78"/>
      <c r="J1472" s="78"/>
      <c r="K1472" s="78"/>
      <c r="L1472" s="78"/>
      <c r="M1472" s="78"/>
      <c r="N1472" s="78"/>
      <c r="O1472" s="79"/>
      <c r="P1472" s="79"/>
      <c r="Q1472" s="79"/>
      <c r="R1472" s="79"/>
      <c r="S1472" s="79"/>
      <c r="T1472" s="79"/>
      <c r="U1472" s="79"/>
      <c r="V1472" s="79"/>
      <c r="W1472" s="79"/>
      <c r="X1472" s="79"/>
      <c r="Y1472" s="79"/>
      <c r="Z1472" s="79"/>
      <c r="AA1472" s="78"/>
      <c r="AB1472" s="78"/>
      <c r="AC1472" s="78"/>
      <c r="AD1472" s="78"/>
      <c r="AE1472" s="78"/>
      <c r="AF1472" s="78"/>
      <c r="AG1472" s="78"/>
      <c r="AH1472" s="78"/>
      <c r="AI1472" s="78"/>
      <c r="AJ1472" s="78"/>
      <c r="AK1472" s="645">
        <v>19120</v>
      </c>
      <c r="AL1472" s="651">
        <f t="shared" si="313"/>
        <v>0</v>
      </c>
      <c r="AM1472" s="64"/>
      <c r="AN1472" s="64"/>
      <c r="AO1472" s="64"/>
      <c r="AP1472" s="64"/>
      <c r="AQ1472" s="64"/>
      <c r="AR1472" s="693"/>
      <c r="XFA1472" s="693"/>
    </row>
    <row r="1473" spans="1:44 16381:16381" s="694" customFormat="1" ht="14.1" customHeight="1" x14ac:dyDescent="0.15">
      <c r="A1473" s="140" t="s">
        <v>4726</v>
      </c>
      <c r="B1473" s="141" t="s">
        <v>319</v>
      </c>
      <c r="C1473" s="199">
        <f t="shared" si="320"/>
        <v>0</v>
      </c>
      <c r="D1473" s="90"/>
      <c r="E1473" s="79"/>
      <c r="F1473" s="79"/>
      <c r="G1473" s="79"/>
      <c r="H1473" s="202">
        <f t="shared" si="321"/>
        <v>0</v>
      </c>
      <c r="I1473" s="78"/>
      <c r="J1473" s="78"/>
      <c r="K1473" s="78"/>
      <c r="L1473" s="78"/>
      <c r="M1473" s="78"/>
      <c r="N1473" s="78"/>
      <c r="O1473" s="79"/>
      <c r="P1473" s="79"/>
      <c r="Q1473" s="79"/>
      <c r="R1473" s="79"/>
      <c r="S1473" s="79"/>
      <c r="T1473" s="79"/>
      <c r="U1473" s="79"/>
      <c r="V1473" s="79"/>
      <c r="W1473" s="79"/>
      <c r="X1473" s="79"/>
      <c r="Y1473" s="79"/>
      <c r="Z1473" s="79"/>
      <c r="AA1473" s="78"/>
      <c r="AB1473" s="78"/>
      <c r="AC1473" s="78"/>
      <c r="AD1473" s="78"/>
      <c r="AE1473" s="78"/>
      <c r="AF1473" s="78"/>
      <c r="AG1473" s="78"/>
      <c r="AH1473" s="78"/>
      <c r="AI1473" s="78"/>
      <c r="AJ1473" s="78"/>
      <c r="AK1473" s="645">
        <v>26340</v>
      </c>
      <c r="AL1473" s="651">
        <f t="shared" si="313"/>
        <v>0</v>
      </c>
      <c r="AM1473" s="64"/>
      <c r="AN1473" s="64"/>
      <c r="AO1473" s="64"/>
      <c r="AP1473" s="64"/>
      <c r="AQ1473" s="64"/>
      <c r="AR1473" s="693"/>
      <c r="XFA1473" s="693"/>
    </row>
    <row r="1474" spans="1:44 16381:16381" s="694" customFormat="1" ht="14.1" customHeight="1" x14ac:dyDescent="0.15">
      <c r="A1474" s="140" t="s">
        <v>4727</v>
      </c>
      <c r="B1474" s="141" t="s">
        <v>484</v>
      </c>
      <c r="C1474" s="199">
        <f t="shared" si="320"/>
        <v>0</v>
      </c>
      <c r="D1474" s="90"/>
      <c r="E1474" s="79"/>
      <c r="F1474" s="79"/>
      <c r="G1474" s="79"/>
      <c r="H1474" s="202">
        <f t="shared" si="321"/>
        <v>0</v>
      </c>
      <c r="I1474" s="78"/>
      <c r="J1474" s="78"/>
      <c r="K1474" s="78"/>
      <c r="L1474" s="78"/>
      <c r="M1474" s="78"/>
      <c r="N1474" s="78"/>
      <c r="O1474" s="79"/>
      <c r="P1474" s="79"/>
      <c r="Q1474" s="79"/>
      <c r="R1474" s="79"/>
      <c r="S1474" s="79"/>
      <c r="T1474" s="79"/>
      <c r="U1474" s="79"/>
      <c r="V1474" s="79"/>
      <c r="W1474" s="79"/>
      <c r="X1474" s="79"/>
      <c r="Y1474" s="79"/>
      <c r="Z1474" s="79"/>
      <c r="AA1474" s="78"/>
      <c r="AB1474" s="78"/>
      <c r="AC1474" s="78"/>
      <c r="AD1474" s="78"/>
      <c r="AE1474" s="78"/>
      <c r="AF1474" s="78"/>
      <c r="AG1474" s="78"/>
      <c r="AH1474" s="78"/>
      <c r="AI1474" s="78"/>
      <c r="AJ1474" s="78"/>
      <c r="AK1474" s="645">
        <v>49290</v>
      </c>
      <c r="AL1474" s="651">
        <f t="shared" si="313"/>
        <v>0</v>
      </c>
      <c r="AM1474" s="64"/>
      <c r="AN1474" s="64"/>
      <c r="AO1474" s="64"/>
      <c r="AP1474" s="64"/>
      <c r="AQ1474" s="64"/>
      <c r="AR1474" s="693"/>
      <c r="XFA1474" s="693"/>
    </row>
    <row r="1475" spans="1:44 16381:16381" s="694" customFormat="1" ht="14.1" customHeight="1" x14ac:dyDescent="0.15">
      <c r="A1475" s="140" t="s">
        <v>4728</v>
      </c>
      <c r="B1475" s="141" t="s">
        <v>485</v>
      </c>
      <c r="C1475" s="199">
        <f t="shared" ref="C1475:C1535" si="322">SUM(I1475:N1475)</f>
        <v>0</v>
      </c>
      <c r="D1475" s="90"/>
      <c r="E1475" s="79"/>
      <c r="F1475" s="79"/>
      <c r="G1475" s="79"/>
      <c r="H1475" s="202">
        <f t="shared" ref="H1475:H1535" si="323">SUM(I1475:J1475)</f>
        <v>0</v>
      </c>
      <c r="I1475" s="78"/>
      <c r="J1475" s="78"/>
      <c r="K1475" s="78"/>
      <c r="L1475" s="78"/>
      <c r="M1475" s="78"/>
      <c r="N1475" s="78"/>
      <c r="O1475" s="202">
        <f t="shared" ref="O1475:O1535" si="324">SUM(P1475:Q1475)</f>
        <v>0</v>
      </c>
      <c r="P1475" s="78"/>
      <c r="Q1475" s="78"/>
      <c r="R1475" s="202">
        <f t="shared" ref="R1475:R1535" si="325">SUM(S1475:T1475)</f>
        <v>0</v>
      </c>
      <c r="S1475" s="78"/>
      <c r="T1475" s="78"/>
      <c r="U1475" s="202">
        <f t="shared" ref="U1475:U1535" si="326">SUM(V1475:W1475)</f>
        <v>0</v>
      </c>
      <c r="V1475" s="78"/>
      <c r="W1475" s="78"/>
      <c r="X1475" s="202">
        <f t="shared" ref="X1475:X1535" si="327">SUM(Y1475:Z1475)</f>
        <v>0</v>
      </c>
      <c r="Y1475" s="78"/>
      <c r="Z1475" s="78"/>
      <c r="AA1475" s="78"/>
      <c r="AB1475" s="78"/>
      <c r="AC1475" s="78"/>
      <c r="AD1475" s="78"/>
      <c r="AE1475" s="78"/>
      <c r="AF1475" s="78"/>
      <c r="AG1475" s="78"/>
      <c r="AH1475" s="78"/>
      <c r="AI1475" s="78"/>
      <c r="AJ1475" s="78"/>
      <c r="AK1475" s="645">
        <v>101220</v>
      </c>
      <c r="AL1475" s="651">
        <f t="shared" si="313"/>
        <v>0</v>
      </c>
      <c r="AM1475" s="64"/>
      <c r="AN1475" s="64"/>
      <c r="AO1475" s="64"/>
      <c r="AP1475" s="64"/>
      <c r="AQ1475" s="64"/>
      <c r="AR1475" s="693"/>
      <c r="XFA1475" s="693"/>
    </row>
    <row r="1476" spans="1:44 16381:16381" s="694" customFormat="1" ht="14.1" customHeight="1" x14ac:dyDescent="0.15">
      <c r="A1476" s="140" t="s">
        <v>4729</v>
      </c>
      <c r="B1476" s="141" t="s">
        <v>486</v>
      </c>
      <c r="C1476" s="199">
        <f t="shared" si="322"/>
        <v>0</v>
      </c>
      <c r="D1476" s="90"/>
      <c r="E1476" s="79"/>
      <c r="F1476" s="79"/>
      <c r="G1476" s="79"/>
      <c r="H1476" s="202">
        <f t="shared" si="323"/>
        <v>0</v>
      </c>
      <c r="I1476" s="78"/>
      <c r="J1476" s="78"/>
      <c r="K1476" s="78"/>
      <c r="L1476" s="78"/>
      <c r="M1476" s="78"/>
      <c r="N1476" s="78"/>
      <c r="O1476" s="79"/>
      <c r="P1476" s="79"/>
      <c r="Q1476" s="79"/>
      <c r="R1476" s="79"/>
      <c r="S1476" s="79"/>
      <c r="T1476" s="79"/>
      <c r="U1476" s="79"/>
      <c r="V1476" s="79"/>
      <c r="W1476" s="79"/>
      <c r="X1476" s="79"/>
      <c r="Y1476" s="79"/>
      <c r="Z1476" s="79"/>
      <c r="AA1476" s="78"/>
      <c r="AB1476" s="78"/>
      <c r="AC1476" s="78"/>
      <c r="AD1476" s="78"/>
      <c r="AE1476" s="78"/>
      <c r="AF1476" s="78"/>
      <c r="AG1476" s="78"/>
      <c r="AH1476" s="78"/>
      <c r="AI1476" s="78"/>
      <c r="AJ1476" s="78"/>
      <c r="AK1476" s="645">
        <v>30100</v>
      </c>
      <c r="AL1476" s="651">
        <f t="shared" si="313"/>
        <v>0</v>
      </c>
      <c r="AM1476" s="64"/>
      <c r="AN1476" s="64"/>
      <c r="AO1476" s="64"/>
      <c r="AP1476" s="64"/>
      <c r="AQ1476" s="64"/>
      <c r="AR1476" s="693"/>
      <c r="XFA1476" s="693"/>
    </row>
    <row r="1477" spans="1:44 16381:16381" s="694" customFormat="1" ht="14.1" customHeight="1" x14ac:dyDescent="0.15">
      <c r="A1477" s="140" t="s">
        <v>4730</v>
      </c>
      <c r="B1477" s="141" t="s">
        <v>487</v>
      </c>
      <c r="C1477" s="199">
        <f t="shared" si="322"/>
        <v>0</v>
      </c>
      <c r="D1477" s="90"/>
      <c r="E1477" s="79"/>
      <c r="F1477" s="79"/>
      <c r="G1477" s="79"/>
      <c r="H1477" s="202">
        <f t="shared" si="323"/>
        <v>0</v>
      </c>
      <c r="I1477" s="78"/>
      <c r="J1477" s="78"/>
      <c r="K1477" s="78"/>
      <c r="L1477" s="78"/>
      <c r="M1477" s="78"/>
      <c r="N1477" s="78"/>
      <c r="O1477" s="79"/>
      <c r="P1477" s="79"/>
      <c r="Q1477" s="79"/>
      <c r="R1477" s="79"/>
      <c r="S1477" s="79"/>
      <c r="T1477" s="79"/>
      <c r="U1477" s="79"/>
      <c r="V1477" s="79"/>
      <c r="W1477" s="79"/>
      <c r="X1477" s="79"/>
      <c r="Y1477" s="79"/>
      <c r="Z1477" s="79"/>
      <c r="AA1477" s="78"/>
      <c r="AB1477" s="78"/>
      <c r="AC1477" s="78"/>
      <c r="AD1477" s="78"/>
      <c r="AE1477" s="78"/>
      <c r="AF1477" s="78"/>
      <c r="AG1477" s="78"/>
      <c r="AH1477" s="78"/>
      <c r="AI1477" s="78"/>
      <c r="AJ1477" s="78"/>
      <c r="AK1477" s="645">
        <v>39660</v>
      </c>
      <c r="AL1477" s="651">
        <f t="shared" si="313"/>
        <v>0</v>
      </c>
      <c r="AM1477" s="64"/>
      <c r="AN1477" s="64"/>
      <c r="AO1477" s="64"/>
      <c r="AP1477" s="64"/>
      <c r="AQ1477" s="64"/>
      <c r="AR1477" s="693"/>
      <c r="XFA1477" s="693"/>
    </row>
    <row r="1478" spans="1:44 16381:16381" s="694" customFormat="1" ht="14.1" customHeight="1" x14ac:dyDescent="0.15">
      <c r="A1478" s="140" t="s">
        <v>4731</v>
      </c>
      <c r="B1478" s="141" t="s">
        <v>4189</v>
      </c>
      <c r="C1478" s="199">
        <f t="shared" si="322"/>
        <v>0</v>
      </c>
      <c r="D1478" s="90"/>
      <c r="E1478" s="79"/>
      <c r="F1478" s="79"/>
      <c r="G1478" s="79"/>
      <c r="H1478" s="202">
        <f t="shared" si="323"/>
        <v>0</v>
      </c>
      <c r="I1478" s="78"/>
      <c r="J1478" s="78"/>
      <c r="K1478" s="78"/>
      <c r="L1478" s="78"/>
      <c r="M1478" s="78"/>
      <c r="N1478" s="78"/>
      <c r="O1478" s="79"/>
      <c r="P1478" s="79"/>
      <c r="Q1478" s="79"/>
      <c r="R1478" s="79"/>
      <c r="S1478" s="79"/>
      <c r="T1478" s="79"/>
      <c r="U1478" s="79"/>
      <c r="V1478" s="79"/>
      <c r="W1478" s="79"/>
      <c r="X1478" s="79"/>
      <c r="Y1478" s="79"/>
      <c r="Z1478" s="79"/>
      <c r="AA1478" s="78"/>
      <c r="AB1478" s="78"/>
      <c r="AC1478" s="78"/>
      <c r="AD1478" s="78"/>
      <c r="AE1478" s="78"/>
      <c r="AF1478" s="78"/>
      <c r="AG1478" s="78"/>
      <c r="AH1478" s="78"/>
      <c r="AI1478" s="78"/>
      <c r="AJ1478" s="78"/>
      <c r="AK1478" s="645">
        <v>32590</v>
      </c>
      <c r="AL1478" s="651">
        <f t="shared" si="313"/>
        <v>0</v>
      </c>
      <c r="AM1478" s="64"/>
      <c r="AN1478" s="64"/>
      <c r="AO1478" s="64"/>
      <c r="AP1478" s="64"/>
      <c r="AQ1478" s="64"/>
      <c r="AR1478" s="693"/>
      <c r="XFA1478" s="693"/>
    </row>
    <row r="1479" spans="1:44 16381:16381" s="694" customFormat="1" ht="14.1" customHeight="1" x14ac:dyDescent="0.15">
      <c r="A1479" s="140" t="s">
        <v>4732</v>
      </c>
      <c r="B1479" s="141" t="s">
        <v>4190</v>
      </c>
      <c r="C1479" s="199">
        <f t="shared" si="322"/>
        <v>0</v>
      </c>
      <c r="D1479" s="90"/>
      <c r="E1479" s="79"/>
      <c r="F1479" s="79"/>
      <c r="G1479" s="79"/>
      <c r="H1479" s="202">
        <f t="shared" si="323"/>
        <v>0</v>
      </c>
      <c r="I1479" s="78"/>
      <c r="J1479" s="78"/>
      <c r="K1479" s="78"/>
      <c r="L1479" s="78"/>
      <c r="M1479" s="78"/>
      <c r="N1479" s="78"/>
      <c r="O1479" s="202">
        <f t="shared" si="324"/>
        <v>0</v>
      </c>
      <c r="P1479" s="78"/>
      <c r="Q1479" s="78"/>
      <c r="R1479" s="202">
        <f t="shared" si="325"/>
        <v>0</v>
      </c>
      <c r="S1479" s="78"/>
      <c r="T1479" s="78"/>
      <c r="U1479" s="202">
        <f t="shared" si="326"/>
        <v>0</v>
      </c>
      <c r="V1479" s="78"/>
      <c r="W1479" s="78"/>
      <c r="X1479" s="202">
        <f t="shared" si="327"/>
        <v>0</v>
      </c>
      <c r="Y1479" s="78"/>
      <c r="Z1479" s="78"/>
      <c r="AA1479" s="78"/>
      <c r="AB1479" s="78"/>
      <c r="AC1479" s="78"/>
      <c r="AD1479" s="78"/>
      <c r="AE1479" s="78"/>
      <c r="AF1479" s="78"/>
      <c r="AG1479" s="78"/>
      <c r="AH1479" s="78"/>
      <c r="AI1479" s="78"/>
      <c r="AJ1479" s="78"/>
      <c r="AK1479" s="645">
        <v>106310</v>
      </c>
      <c r="AL1479" s="651">
        <f t="shared" si="313"/>
        <v>0</v>
      </c>
      <c r="AM1479" s="64"/>
      <c r="AN1479" s="64"/>
      <c r="AO1479" s="64"/>
      <c r="AP1479" s="64"/>
      <c r="AQ1479" s="64"/>
      <c r="AR1479" s="693"/>
      <c r="XFA1479" s="693"/>
    </row>
    <row r="1480" spans="1:44 16381:16381" s="694" customFormat="1" ht="14.1" customHeight="1" x14ac:dyDescent="0.15">
      <c r="A1480" s="140" t="s">
        <v>4733</v>
      </c>
      <c r="B1480" s="141" t="s">
        <v>4191</v>
      </c>
      <c r="C1480" s="199">
        <f t="shared" si="322"/>
        <v>0</v>
      </c>
      <c r="D1480" s="90"/>
      <c r="E1480" s="79"/>
      <c r="F1480" s="79"/>
      <c r="G1480" s="79"/>
      <c r="H1480" s="202">
        <f t="shared" si="323"/>
        <v>0</v>
      </c>
      <c r="I1480" s="78"/>
      <c r="J1480" s="78"/>
      <c r="K1480" s="78"/>
      <c r="L1480" s="78"/>
      <c r="M1480" s="78"/>
      <c r="N1480" s="78"/>
      <c r="O1480" s="79"/>
      <c r="P1480" s="79"/>
      <c r="Q1480" s="79"/>
      <c r="R1480" s="79"/>
      <c r="S1480" s="79"/>
      <c r="T1480" s="79"/>
      <c r="U1480" s="79"/>
      <c r="V1480" s="79"/>
      <c r="W1480" s="79"/>
      <c r="X1480" s="79"/>
      <c r="Y1480" s="79"/>
      <c r="Z1480" s="79"/>
      <c r="AA1480" s="78"/>
      <c r="AB1480" s="78"/>
      <c r="AC1480" s="78"/>
      <c r="AD1480" s="78"/>
      <c r="AE1480" s="78"/>
      <c r="AF1480" s="78"/>
      <c r="AG1480" s="78"/>
      <c r="AH1480" s="78"/>
      <c r="AI1480" s="78"/>
      <c r="AJ1480" s="78"/>
      <c r="AK1480" s="645">
        <v>64250</v>
      </c>
      <c r="AL1480" s="651">
        <f t="shared" si="313"/>
        <v>0</v>
      </c>
      <c r="AM1480" s="64"/>
      <c r="AN1480" s="64"/>
      <c r="AO1480" s="64"/>
      <c r="AP1480" s="64"/>
      <c r="AQ1480" s="64"/>
      <c r="AR1480" s="693"/>
      <c r="XFA1480" s="693"/>
    </row>
    <row r="1481" spans="1:44 16381:16381" s="694" customFormat="1" ht="14.1" customHeight="1" x14ac:dyDescent="0.15">
      <c r="A1481" s="140" t="s">
        <v>4734</v>
      </c>
      <c r="B1481" s="141" t="s">
        <v>4192</v>
      </c>
      <c r="C1481" s="199">
        <f t="shared" si="322"/>
        <v>0</v>
      </c>
      <c r="D1481" s="90"/>
      <c r="E1481" s="79"/>
      <c r="F1481" s="79"/>
      <c r="G1481" s="79"/>
      <c r="H1481" s="202">
        <f t="shared" si="323"/>
        <v>0</v>
      </c>
      <c r="I1481" s="78"/>
      <c r="J1481" s="78"/>
      <c r="K1481" s="78"/>
      <c r="L1481" s="78"/>
      <c r="M1481" s="78"/>
      <c r="N1481" s="78"/>
      <c r="O1481" s="79"/>
      <c r="P1481" s="79"/>
      <c r="Q1481" s="79"/>
      <c r="R1481" s="79"/>
      <c r="S1481" s="79"/>
      <c r="T1481" s="79"/>
      <c r="U1481" s="79"/>
      <c r="V1481" s="79"/>
      <c r="W1481" s="79"/>
      <c r="X1481" s="79"/>
      <c r="Y1481" s="79"/>
      <c r="Z1481" s="79"/>
      <c r="AA1481" s="78"/>
      <c r="AB1481" s="78"/>
      <c r="AC1481" s="78"/>
      <c r="AD1481" s="78"/>
      <c r="AE1481" s="78"/>
      <c r="AF1481" s="78"/>
      <c r="AG1481" s="78"/>
      <c r="AH1481" s="78"/>
      <c r="AI1481" s="78"/>
      <c r="AJ1481" s="78"/>
      <c r="AK1481" s="645">
        <v>64250</v>
      </c>
      <c r="AL1481" s="651">
        <f t="shared" si="313"/>
        <v>0</v>
      </c>
      <c r="AM1481" s="64"/>
      <c r="AN1481" s="64"/>
      <c r="AO1481" s="64"/>
      <c r="AP1481" s="64"/>
      <c r="AQ1481" s="64"/>
      <c r="AR1481" s="693"/>
      <c r="XFA1481" s="693"/>
    </row>
    <row r="1482" spans="1:44 16381:16381" s="694" customFormat="1" ht="14.1" customHeight="1" x14ac:dyDescent="0.15">
      <c r="A1482" s="140" t="s">
        <v>4735</v>
      </c>
      <c r="B1482" s="141" t="s">
        <v>4193</v>
      </c>
      <c r="C1482" s="199">
        <f t="shared" si="322"/>
        <v>0</v>
      </c>
      <c r="D1482" s="90"/>
      <c r="E1482" s="79"/>
      <c r="F1482" s="79"/>
      <c r="G1482" s="79"/>
      <c r="H1482" s="202">
        <f t="shared" si="323"/>
        <v>0</v>
      </c>
      <c r="I1482" s="78"/>
      <c r="J1482" s="78"/>
      <c r="K1482" s="78"/>
      <c r="L1482" s="78"/>
      <c r="M1482" s="78"/>
      <c r="N1482" s="78"/>
      <c r="O1482" s="79"/>
      <c r="P1482" s="79"/>
      <c r="Q1482" s="79"/>
      <c r="R1482" s="79"/>
      <c r="S1482" s="79"/>
      <c r="T1482" s="79"/>
      <c r="U1482" s="79"/>
      <c r="V1482" s="79"/>
      <c r="W1482" s="79"/>
      <c r="X1482" s="79"/>
      <c r="Y1482" s="79"/>
      <c r="Z1482" s="79"/>
      <c r="AA1482" s="78"/>
      <c r="AB1482" s="78"/>
      <c r="AC1482" s="78"/>
      <c r="AD1482" s="78"/>
      <c r="AE1482" s="78"/>
      <c r="AF1482" s="78"/>
      <c r="AG1482" s="78"/>
      <c r="AH1482" s="78"/>
      <c r="AI1482" s="78"/>
      <c r="AJ1482" s="78"/>
      <c r="AK1482" s="645">
        <v>64250</v>
      </c>
      <c r="AL1482" s="651">
        <f t="shared" si="313"/>
        <v>0</v>
      </c>
      <c r="AM1482" s="64"/>
      <c r="AN1482" s="64"/>
      <c r="AO1482" s="64"/>
      <c r="AP1482" s="64"/>
      <c r="AQ1482" s="64"/>
      <c r="AR1482" s="693"/>
      <c r="XFA1482" s="693"/>
    </row>
    <row r="1483" spans="1:44 16381:16381" s="694" customFormat="1" ht="14.1" customHeight="1" x14ac:dyDescent="0.15">
      <c r="A1483" s="140" t="s">
        <v>4736</v>
      </c>
      <c r="B1483" s="141" t="s">
        <v>708</v>
      </c>
      <c r="C1483" s="199">
        <f t="shared" si="322"/>
        <v>0</v>
      </c>
      <c r="D1483" s="90"/>
      <c r="E1483" s="79"/>
      <c r="F1483" s="79"/>
      <c r="G1483" s="79"/>
      <c r="H1483" s="202">
        <f t="shared" si="323"/>
        <v>0</v>
      </c>
      <c r="I1483" s="78"/>
      <c r="J1483" s="78"/>
      <c r="K1483" s="78"/>
      <c r="L1483" s="78"/>
      <c r="M1483" s="78"/>
      <c r="N1483" s="78"/>
      <c r="O1483" s="202">
        <f t="shared" si="324"/>
        <v>0</v>
      </c>
      <c r="P1483" s="78"/>
      <c r="Q1483" s="78"/>
      <c r="R1483" s="202">
        <f t="shared" si="325"/>
        <v>0</v>
      </c>
      <c r="S1483" s="78"/>
      <c r="T1483" s="78"/>
      <c r="U1483" s="202">
        <f t="shared" si="326"/>
        <v>0</v>
      </c>
      <c r="V1483" s="78"/>
      <c r="W1483" s="78"/>
      <c r="X1483" s="202">
        <f t="shared" si="327"/>
        <v>0</v>
      </c>
      <c r="Y1483" s="78"/>
      <c r="Z1483" s="78"/>
      <c r="AA1483" s="78"/>
      <c r="AB1483" s="78"/>
      <c r="AC1483" s="78"/>
      <c r="AD1483" s="78"/>
      <c r="AE1483" s="78"/>
      <c r="AF1483" s="78"/>
      <c r="AG1483" s="78"/>
      <c r="AH1483" s="78"/>
      <c r="AI1483" s="78"/>
      <c r="AJ1483" s="78"/>
      <c r="AK1483" s="645">
        <v>102390</v>
      </c>
      <c r="AL1483" s="651">
        <f t="shared" si="313"/>
        <v>0</v>
      </c>
      <c r="AM1483" s="64"/>
      <c r="AN1483" s="64"/>
      <c r="AO1483" s="64"/>
      <c r="AP1483" s="64"/>
      <c r="AQ1483" s="64"/>
      <c r="AR1483" s="693"/>
      <c r="XFA1483" s="693"/>
    </row>
    <row r="1484" spans="1:44 16381:16381" s="694" customFormat="1" ht="14.1" customHeight="1" x14ac:dyDescent="0.15">
      <c r="A1484" s="140" t="s">
        <v>4737</v>
      </c>
      <c r="B1484" s="141" t="s">
        <v>627</v>
      </c>
      <c r="C1484" s="199">
        <f t="shared" si="322"/>
        <v>0</v>
      </c>
      <c r="D1484" s="90"/>
      <c r="E1484" s="79"/>
      <c r="F1484" s="79"/>
      <c r="G1484" s="79"/>
      <c r="H1484" s="202">
        <f t="shared" si="323"/>
        <v>0</v>
      </c>
      <c r="I1484" s="78"/>
      <c r="J1484" s="78"/>
      <c r="K1484" s="78"/>
      <c r="L1484" s="78"/>
      <c r="M1484" s="78"/>
      <c r="N1484" s="78"/>
      <c r="O1484" s="79"/>
      <c r="P1484" s="79"/>
      <c r="Q1484" s="79"/>
      <c r="R1484" s="79"/>
      <c r="S1484" s="79"/>
      <c r="T1484" s="79"/>
      <c r="U1484" s="79"/>
      <c r="V1484" s="79"/>
      <c r="W1484" s="79"/>
      <c r="X1484" s="79"/>
      <c r="Y1484" s="79"/>
      <c r="Z1484" s="79"/>
      <c r="AA1484" s="78"/>
      <c r="AB1484" s="78"/>
      <c r="AC1484" s="78"/>
      <c r="AD1484" s="78"/>
      <c r="AE1484" s="78"/>
      <c r="AF1484" s="78"/>
      <c r="AG1484" s="78"/>
      <c r="AH1484" s="78"/>
      <c r="AI1484" s="78"/>
      <c r="AJ1484" s="78"/>
      <c r="AK1484" s="645">
        <v>33310</v>
      </c>
      <c r="AL1484" s="651">
        <f t="shared" si="313"/>
        <v>0</v>
      </c>
      <c r="AM1484" s="64"/>
      <c r="AN1484" s="64"/>
      <c r="AO1484" s="64"/>
      <c r="AP1484" s="64"/>
      <c r="AQ1484" s="64"/>
      <c r="AR1484" s="693"/>
      <c r="XFA1484" s="693"/>
    </row>
    <row r="1485" spans="1:44 16381:16381" s="694" customFormat="1" ht="14.1" customHeight="1" x14ac:dyDescent="0.15">
      <c r="A1485" s="140" t="s">
        <v>4738</v>
      </c>
      <c r="B1485" s="141" t="s">
        <v>2547</v>
      </c>
      <c r="C1485" s="199">
        <f t="shared" si="322"/>
        <v>0</v>
      </c>
      <c r="D1485" s="90"/>
      <c r="E1485" s="79"/>
      <c r="F1485" s="79"/>
      <c r="G1485" s="79"/>
      <c r="H1485" s="202">
        <f t="shared" si="323"/>
        <v>0</v>
      </c>
      <c r="I1485" s="78"/>
      <c r="J1485" s="78"/>
      <c r="K1485" s="78"/>
      <c r="L1485" s="78"/>
      <c r="M1485" s="78"/>
      <c r="N1485" s="78"/>
      <c r="O1485" s="202">
        <f t="shared" si="324"/>
        <v>0</v>
      </c>
      <c r="P1485" s="78"/>
      <c r="Q1485" s="78"/>
      <c r="R1485" s="202">
        <f t="shared" si="325"/>
        <v>0</v>
      </c>
      <c r="S1485" s="78"/>
      <c r="T1485" s="78"/>
      <c r="U1485" s="202">
        <f t="shared" si="326"/>
        <v>0</v>
      </c>
      <c r="V1485" s="78"/>
      <c r="W1485" s="78"/>
      <c r="X1485" s="202">
        <f t="shared" si="327"/>
        <v>0</v>
      </c>
      <c r="Y1485" s="78"/>
      <c r="Z1485" s="78"/>
      <c r="AA1485" s="78"/>
      <c r="AB1485" s="78"/>
      <c r="AC1485" s="78"/>
      <c r="AD1485" s="78"/>
      <c r="AE1485" s="78"/>
      <c r="AF1485" s="78"/>
      <c r="AG1485" s="78"/>
      <c r="AH1485" s="78"/>
      <c r="AI1485" s="78"/>
      <c r="AJ1485" s="78"/>
      <c r="AK1485" s="645">
        <v>90970</v>
      </c>
      <c r="AL1485" s="651">
        <f t="shared" si="313"/>
        <v>0</v>
      </c>
      <c r="AM1485" s="64"/>
      <c r="AN1485" s="64"/>
      <c r="AO1485" s="64"/>
      <c r="AP1485" s="64"/>
      <c r="AQ1485" s="64"/>
      <c r="AR1485" s="693"/>
      <c r="XFA1485" s="693"/>
    </row>
    <row r="1486" spans="1:44 16381:16381" s="694" customFormat="1" ht="14.1" customHeight="1" x14ac:dyDescent="0.15">
      <c r="A1486" s="140" t="s">
        <v>4739</v>
      </c>
      <c r="B1486" s="141" t="s">
        <v>628</v>
      </c>
      <c r="C1486" s="199">
        <f t="shared" si="322"/>
        <v>0</v>
      </c>
      <c r="D1486" s="90"/>
      <c r="E1486" s="79"/>
      <c r="F1486" s="79"/>
      <c r="G1486" s="79"/>
      <c r="H1486" s="202">
        <f t="shared" si="323"/>
        <v>0</v>
      </c>
      <c r="I1486" s="78"/>
      <c r="J1486" s="78"/>
      <c r="K1486" s="78"/>
      <c r="L1486" s="78"/>
      <c r="M1486" s="78"/>
      <c r="N1486" s="78"/>
      <c r="O1486" s="79"/>
      <c r="P1486" s="79"/>
      <c r="Q1486" s="79"/>
      <c r="R1486" s="79"/>
      <c r="S1486" s="79"/>
      <c r="T1486" s="79"/>
      <c r="U1486" s="79"/>
      <c r="V1486" s="79"/>
      <c r="W1486" s="79"/>
      <c r="X1486" s="79"/>
      <c r="Y1486" s="79"/>
      <c r="Z1486" s="79"/>
      <c r="AA1486" s="78"/>
      <c r="AB1486" s="78"/>
      <c r="AC1486" s="78"/>
      <c r="AD1486" s="78"/>
      <c r="AE1486" s="78"/>
      <c r="AF1486" s="78"/>
      <c r="AG1486" s="78"/>
      <c r="AH1486" s="78"/>
      <c r="AI1486" s="78"/>
      <c r="AJ1486" s="78"/>
      <c r="AK1486" s="645">
        <v>27270</v>
      </c>
      <c r="AL1486" s="651">
        <f t="shared" si="313"/>
        <v>0</v>
      </c>
      <c r="AM1486" s="64"/>
      <c r="AN1486" s="64"/>
      <c r="AO1486" s="64"/>
      <c r="AP1486" s="64"/>
      <c r="AQ1486" s="64"/>
      <c r="AR1486" s="693"/>
      <c r="XFA1486" s="693"/>
    </row>
    <row r="1487" spans="1:44 16381:16381" s="694" customFormat="1" ht="14.1" customHeight="1" x14ac:dyDescent="0.15">
      <c r="A1487" s="140" t="s">
        <v>4740</v>
      </c>
      <c r="B1487" s="141" t="s">
        <v>629</v>
      </c>
      <c r="C1487" s="199">
        <f t="shared" si="322"/>
        <v>0</v>
      </c>
      <c r="D1487" s="90"/>
      <c r="E1487" s="79"/>
      <c r="F1487" s="79"/>
      <c r="G1487" s="79"/>
      <c r="H1487" s="202">
        <f t="shared" si="323"/>
        <v>0</v>
      </c>
      <c r="I1487" s="78"/>
      <c r="J1487" s="78"/>
      <c r="K1487" s="78"/>
      <c r="L1487" s="78"/>
      <c r="M1487" s="78"/>
      <c r="N1487" s="78"/>
      <c r="O1487" s="79"/>
      <c r="P1487" s="79"/>
      <c r="Q1487" s="79"/>
      <c r="R1487" s="79"/>
      <c r="S1487" s="79"/>
      <c r="T1487" s="79"/>
      <c r="U1487" s="79"/>
      <c r="V1487" s="79"/>
      <c r="W1487" s="79"/>
      <c r="X1487" s="79"/>
      <c r="Y1487" s="79"/>
      <c r="Z1487" s="79"/>
      <c r="AA1487" s="78"/>
      <c r="AB1487" s="78"/>
      <c r="AC1487" s="78"/>
      <c r="AD1487" s="78"/>
      <c r="AE1487" s="78"/>
      <c r="AF1487" s="78"/>
      <c r="AG1487" s="78"/>
      <c r="AH1487" s="78"/>
      <c r="AI1487" s="78"/>
      <c r="AJ1487" s="78"/>
      <c r="AK1487" s="645">
        <v>38450</v>
      </c>
      <c r="AL1487" s="651">
        <f t="shared" si="313"/>
        <v>0</v>
      </c>
      <c r="AM1487" s="64"/>
      <c r="AN1487" s="64"/>
      <c r="AO1487" s="64"/>
      <c r="AP1487" s="64"/>
      <c r="AQ1487" s="64"/>
      <c r="AR1487" s="693"/>
      <c r="XFA1487" s="693"/>
    </row>
    <row r="1488" spans="1:44 16381:16381" s="694" customFormat="1" ht="14.1" customHeight="1" x14ac:dyDescent="0.15">
      <c r="A1488" s="140" t="s">
        <v>4194</v>
      </c>
      <c r="B1488" s="141" t="s">
        <v>3127</v>
      </c>
      <c r="C1488" s="199">
        <f t="shared" si="322"/>
        <v>0</v>
      </c>
      <c r="D1488" s="90"/>
      <c r="E1488" s="79"/>
      <c r="F1488" s="79"/>
      <c r="G1488" s="79"/>
      <c r="H1488" s="202">
        <f t="shared" si="323"/>
        <v>0</v>
      </c>
      <c r="I1488" s="78"/>
      <c r="J1488" s="78"/>
      <c r="K1488" s="78"/>
      <c r="L1488" s="78"/>
      <c r="M1488" s="78"/>
      <c r="N1488" s="78"/>
      <c r="O1488" s="202">
        <f t="shared" si="324"/>
        <v>0</v>
      </c>
      <c r="P1488" s="78"/>
      <c r="Q1488" s="78"/>
      <c r="R1488" s="202">
        <f t="shared" si="325"/>
        <v>0</v>
      </c>
      <c r="S1488" s="78"/>
      <c r="T1488" s="78"/>
      <c r="U1488" s="202">
        <f t="shared" si="326"/>
        <v>0</v>
      </c>
      <c r="V1488" s="78"/>
      <c r="W1488" s="78"/>
      <c r="X1488" s="202">
        <f t="shared" si="327"/>
        <v>0</v>
      </c>
      <c r="Y1488" s="78"/>
      <c r="Z1488" s="78"/>
      <c r="AA1488" s="78"/>
      <c r="AB1488" s="78"/>
      <c r="AC1488" s="78"/>
      <c r="AD1488" s="78"/>
      <c r="AE1488" s="78"/>
      <c r="AF1488" s="78"/>
      <c r="AG1488" s="78"/>
      <c r="AH1488" s="78"/>
      <c r="AI1488" s="78"/>
      <c r="AJ1488" s="78"/>
      <c r="AK1488" s="645">
        <v>120150</v>
      </c>
      <c r="AL1488" s="651">
        <f t="shared" si="313"/>
        <v>0</v>
      </c>
      <c r="AM1488" s="64"/>
      <c r="AN1488" s="64"/>
      <c r="AO1488" s="64"/>
      <c r="AP1488" s="64"/>
      <c r="AQ1488" s="64"/>
      <c r="AR1488" s="693"/>
      <c r="XFA1488" s="693"/>
    </row>
    <row r="1489" spans="1:44 16381:16381" s="694" customFormat="1" ht="14.1" customHeight="1" x14ac:dyDescent="0.15">
      <c r="A1489" s="140" t="s">
        <v>4741</v>
      </c>
      <c r="B1489" s="141" t="s">
        <v>4195</v>
      </c>
      <c r="C1489" s="199">
        <f t="shared" si="322"/>
        <v>0</v>
      </c>
      <c r="D1489" s="90"/>
      <c r="E1489" s="79"/>
      <c r="F1489" s="79"/>
      <c r="G1489" s="79"/>
      <c r="H1489" s="202">
        <f t="shared" si="323"/>
        <v>0</v>
      </c>
      <c r="I1489" s="78"/>
      <c r="J1489" s="78"/>
      <c r="K1489" s="78"/>
      <c r="L1489" s="78"/>
      <c r="M1489" s="78"/>
      <c r="N1489" s="78"/>
      <c r="O1489" s="79"/>
      <c r="P1489" s="79"/>
      <c r="Q1489" s="79"/>
      <c r="R1489" s="79"/>
      <c r="S1489" s="79"/>
      <c r="T1489" s="79"/>
      <c r="U1489" s="79"/>
      <c r="V1489" s="79"/>
      <c r="W1489" s="79"/>
      <c r="X1489" s="79"/>
      <c r="Y1489" s="79"/>
      <c r="Z1489" s="79"/>
      <c r="AA1489" s="78"/>
      <c r="AB1489" s="78"/>
      <c r="AC1489" s="78"/>
      <c r="AD1489" s="78"/>
      <c r="AE1489" s="78"/>
      <c r="AF1489" s="78"/>
      <c r="AG1489" s="78"/>
      <c r="AH1489" s="78"/>
      <c r="AI1489" s="78"/>
      <c r="AJ1489" s="78"/>
      <c r="AK1489" s="645">
        <v>55290</v>
      </c>
      <c r="AL1489" s="651">
        <f t="shared" si="313"/>
        <v>0</v>
      </c>
      <c r="AM1489" s="64"/>
      <c r="AN1489" s="64"/>
      <c r="AO1489" s="64"/>
      <c r="AP1489" s="64"/>
      <c r="AQ1489" s="64"/>
      <c r="AR1489" s="693"/>
      <c r="XFA1489" s="693"/>
    </row>
    <row r="1490" spans="1:44 16381:16381" s="694" customFormat="1" ht="14.1" customHeight="1" x14ac:dyDescent="0.15">
      <c r="A1490" s="140" t="s">
        <v>4742</v>
      </c>
      <c r="B1490" s="141" t="s">
        <v>725</v>
      </c>
      <c r="C1490" s="199">
        <f t="shared" si="322"/>
        <v>0</v>
      </c>
      <c r="D1490" s="90"/>
      <c r="E1490" s="79"/>
      <c r="F1490" s="79"/>
      <c r="G1490" s="79"/>
      <c r="H1490" s="202">
        <f t="shared" si="323"/>
        <v>0</v>
      </c>
      <c r="I1490" s="78"/>
      <c r="J1490" s="78"/>
      <c r="K1490" s="78"/>
      <c r="L1490" s="78"/>
      <c r="M1490" s="78"/>
      <c r="N1490" s="78"/>
      <c r="O1490" s="79"/>
      <c r="P1490" s="79"/>
      <c r="Q1490" s="79"/>
      <c r="R1490" s="79"/>
      <c r="S1490" s="79"/>
      <c r="T1490" s="79"/>
      <c r="U1490" s="79"/>
      <c r="V1490" s="79"/>
      <c r="W1490" s="79"/>
      <c r="X1490" s="79"/>
      <c r="Y1490" s="79"/>
      <c r="Z1490" s="79"/>
      <c r="AA1490" s="78"/>
      <c r="AB1490" s="78"/>
      <c r="AC1490" s="78"/>
      <c r="AD1490" s="78"/>
      <c r="AE1490" s="78"/>
      <c r="AF1490" s="78"/>
      <c r="AG1490" s="78"/>
      <c r="AH1490" s="78"/>
      <c r="AI1490" s="78"/>
      <c r="AJ1490" s="78"/>
      <c r="AK1490" s="645">
        <v>63510</v>
      </c>
      <c r="AL1490" s="651">
        <f t="shared" si="313"/>
        <v>0</v>
      </c>
      <c r="AM1490" s="64"/>
      <c r="AN1490" s="64"/>
      <c r="AO1490" s="64"/>
      <c r="AP1490" s="64"/>
      <c r="AQ1490" s="64"/>
      <c r="AR1490" s="693"/>
      <c r="XFA1490" s="693"/>
    </row>
    <row r="1491" spans="1:44 16381:16381" s="694" customFormat="1" ht="14.1" customHeight="1" x14ac:dyDescent="0.15">
      <c r="A1491" s="140" t="s">
        <v>4743</v>
      </c>
      <c r="B1491" s="141" t="s">
        <v>726</v>
      </c>
      <c r="C1491" s="199">
        <f t="shared" si="322"/>
        <v>0</v>
      </c>
      <c r="D1491" s="90"/>
      <c r="E1491" s="79"/>
      <c r="F1491" s="79"/>
      <c r="G1491" s="79"/>
      <c r="H1491" s="202">
        <f t="shared" si="323"/>
        <v>0</v>
      </c>
      <c r="I1491" s="78"/>
      <c r="J1491" s="78"/>
      <c r="K1491" s="78"/>
      <c r="L1491" s="78"/>
      <c r="M1491" s="78"/>
      <c r="N1491" s="78"/>
      <c r="O1491" s="202">
        <f t="shared" si="324"/>
        <v>0</v>
      </c>
      <c r="P1491" s="78"/>
      <c r="Q1491" s="78"/>
      <c r="R1491" s="202">
        <f t="shared" si="325"/>
        <v>0</v>
      </c>
      <c r="S1491" s="78"/>
      <c r="T1491" s="78"/>
      <c r="U1491" s="202">
        <f t="shared" si="326"/>
        <v>0</v>
      </c>
      <c r="V1491" s="78"/>
      <c r="W1491" s="78"/>
      <c r="X1491" s="202">
        <f t="shared" si="327"/>
        <v>0</v>
      </c>
      <c r="Y1491" s="78"/>
      <c r="Z1491" s="78"/>
      <c r="AA1491" s="78"/>
      <c r="AB1491" s="78"/>
      <c r="AC1491" s="78"/>
      <c r="AD1491" s="78"/>
      <c r="AE1491" s="78"/>
      <c r="AF1491" s="78"/>
      <c r="AG1491" s="78"/>
      <c r="AH1491" s="78"/>
      <c r="AI1491" s="78"/>
      <c r="AJ1491" s="78"/>
      <c r="AK1491" s="645">
        <v>62510</v>
      </c>
      <c r="AL1491" s="651">
        <f t="shared" si="313"/>
        <v>0</v>
      </c>
      <c r="AM1491" s="64"/>
      <c r="AN1491" s="64"/>
      <c r="AO1491" s="64"/>
      <c r="AP1491" s="64"/>
      <c r="AQ1491" s="64"/>
      <c r="AR1491" s="693"/>
      <c r="XFA1491" s="693"/>
    </row>
    <row r="1492" spans="1:44 16381:16381" s="694" customFormat="1" ht="14.1" customHeight="1" x14ac:dyDescent="0.15">
      <c r="A1492" s="140">
        <v>5099191</v>
      </c>
      <c r="B1492" s="141" t="s">
        <v>3980</v>
      </c>
      <c r="C1492" s="199">
        <f t="shared" si="322"/>
        <v>0</v>
      </c>
      <c r="D1492" s="90"/>
      <c r="E1492" s="79"/>
      <c r="F1492" s="79"/>
      <c r="G1492" s="79"/>
      <c r="H1492" s="202">
        <f t="shared" si="323"/>
        <v>0</v>
      </c>
      <c r="I1492" s="78"/>
      <c r="J1492" s="78"/>
      <c r="K1492" s="78"/>
      <c r="L1492" s="78"/>
      <c r="M1492" s="78"/>
      <c r="N1492" s="78"/>
      <c r="O1492" s="202">
        <f t="shared" si="324"/>
        <v>0</v>
      </c>
      <c r="P1492" s="78"/>
      <c r="Q1492" s="78"/>
      <c r="R1492" s="202">
        <f t="shared" si="325"/>
        <v>0</v>
      </c>
      <c r="S1492" s="78"/>
      <c r="T1492" s="78"/>
      <c r="U1492" s="202">
        <f t="shared" si="326"/>
        <v>0</v>
      </c>
      <c r="V1492" s="78"/>
      <c r="W1492" s="78"/>
      <c r="X1492" s="202">
        <f t="shared" si="327"/>
        <v>0</v>
      </c>
      <c r="Y1492" s="78"/>
      <c r="Z1492" s="78"/>
      <c r="AA1492" s="78"/>
      <c r="AB1492" s="78"/>
      <c r="AC1492" s="78"/>
      <c r="AD1492" s="78"/>
      <c r="AE1492" s="78"/>
      <c r="AF1492" s="78"/>
      <c r="AG1492" s="78"/>
      <c r="AH1492" s="78"/>
      <c r="AI1492" s="78"/>
      <c r="AJ1492" s="78"/>
      <c r="AK1492" s="79"/>
      <c r="AL1492" s="79"/>
      <c r="AM1492" s="64"/>
      <c r="AN1492" s="64"/>
      <c r="AO1492" s="64"/>
      <c r="AP1492" s="64"/>
      <c r="AQ1492" s="64"/>
      <c r="AR1492" s="693"/>
      <c r="XFA1492" s="693"/>
    </row>
    <row r="1493" spans="1:44 16381:16381" s="694" customFormat="1" ht="14.1" customHeight="1" x14ac:dyDescent="0.15">
      <c r="A1493" s="140" t="s">
        <v>4744</v>
      </c>
      <c r="B1493" s="141" t="s">
        <v>2548</v>
      </c>
      <c r="C1493" s="199">
        <f t="shared" si="322"/>
        <v>0</v>
      </c>
      <c r="D1493" s="90"/>
      <c r="E1493" s="79"/>
      <c r="F1493" s="79"/>
      <c r="G1493" s="79"/>
      <c r="H1493" s="202">
        <f t="shared" si="323"/>
        <v>0</v>
      </c>
      <c r="I1493" s="78"/>
      <c r="J1493" s="78"/>
      <c r="K1493" s="78"/>
      <c r="L1493" s="78"/>
      <c r="M1493" s="78"/>
      <c r="N1493" s="78"/>
      <c r="O1493" s="79"/>
      <c r="P1493" s="79"/>
      <c r="Q1493" s="79"/>
      <c r="R1493" s="79"/>
      <c r="S1493" s="79"/>
      <c r="T1493" s="79"/>
      <c r="U1493" s="79"/>
      <c r="V1493" s="79"/>
      <c r="W1493" s="79"/>
      <c r="X1493" s="79"/>
      <c r="Y1493" s="79"/>
      <c r="Z1493" s="79"/>
      <c r="AA1493" s="78"/>
      <c r="AB1493" s="78"/>
      <c r="AC1493" s="78"/>
      <c r="AD1493" s="78"/>
      <c r="AE1493" s="78"/>
      <c r="AF1493" s="78"/>
      <c r="AG1493" s="78"/>
      <c r="AH1493" s="78"/>
      <c r="AI1493" s="78"/>
      <c r="AJ1493" s="78"/>
      <c r="AK1493" s="645">
        <v>38590</v>
      </c>
      <c r="AL1493" s="651">
        <f t="shared" ref="AL1493:AL1524" si="328">+(I1493*AK1493)+(L1493*AK1493*0.5)</f>
        <v>0</v>
      </c>
      <c r="AM1493" s="64"/>
      <c r="AN1493" s="64"/>
      <c r="AO1493" s="64"/>
      <c r="AP1493" s="64"/>
      <c r="AQ1493" s="64"/>
      <c r="AR1493" s="693"/>
      <c r="XFA1493" s="693"/>
    </row>
    <row r="1494" spans="1:44 16381:16381" s="694" customFormat="1" ht="14.1" customHeight="1" x14ac:dyDescent="0.15">
      <c r="A1494" s="140" t="s">
        <v>4745</v>
      </c>
      <c r="B1494" s="141" t="s">
        <v>4196</v>
      </c>
      <c r="C1494" s="199">
        <f t="shared" si="322"/>
        <v>0</v>
      </c>
      <c r="D1494" s="90"/>
      <c r="E1494" s="79"/>
      <c r="F1494" s="79"/>
      <c r="G1494" s="79"/>
      <c r="H1494" s="202">
        <f t="shared" si="323"/>
        <v>0</v>
      </c>
      <c r="I1494" s="78"/>
      <c r="J1494" s="78"/>
      <c r="K1494" s="78"/>
      <c r="L1494" s="78"/>
      <c r="M1494" s="78"/>
      <c r="N1494" s="78"/>
      <c r="O1494" s="79"/>
      <c r="P1494" s="79"/>
      <c r="Q1494" s="79"/>
      <c r="R1494" s="79"/>
      <c r="S1494" s="79"/>
      <c r="T1494" s="79"/>
      <c r="U1494" s="79"/>
      <c r="V1494" s="79"/>
      <c r="W1494" s="79"/>
      <c r="X1494" s="79"/>
      <c r="Y1494" s="79"/>
      <c r="Z1494" s="79"/>
      <c r="AA1494" s="78"/>
      <c r="AB1494" s="78"/>
      <c r="AC1494" s="78"/>
      <c r="AD1494" s="78"/>
      <c r="AE1494" s="78"/>
      <c r="AF1494" s="78"/>
      <c r="AG1494" s="78"/>
      <c r="AH1494" s="78"/>
      <c r="AI1494" s="78"/>
      <c r="AJ1494" s="78"/>
      <c r="AK1494" s="645">
        <v>36800</v>
      </c>
      <c r="AL1494" s="651">
        <f t="shared" si="328"/>
        <v>0</v>
      </c>
      <c r="AM1494" s="64"/>
      <c r="AN1494" s="64"/>
      <c r="AO1494" s="64"/>
      <c r="AP1494" s="64"/>
      <c r="AQ1494" s="64"/>
      <c r="AR1494" s="693"/>
      <c r="XFA1494" s="693"/>
    </row>
    <row r="1495" spans="1:44 16381:16381" s="694" customFormat="1" ht="14.1" customHeight="1" x14ac:dyDescent="0.15">
      <c r="A1495" s="140" t="s">
        <v>4746</v>
      </c>
      <c r="B1495" s="141" t="s">
        <v>727</v>
      </c>
      <c r="C1495" s="199">
        <f t="shared" si="322"/>
        <v>0</v>
      </c>
      <c r="D1495" s="90"/>
      <c r="E1495" s="79"/>
      <c r="F1495" s="79"/>
      <c r="G1495" s="79"/>
      <c r="H1495" s="202">
        <f t="shared" si="323"/>
        <v>0</v>
      </c>
      <c r="I1495" s="78"/>
      <c r="J1495" s="78"/>
      <c r="K1495" s="78"/>
      <c r="L1495" s="78"/>
      <c r="M1495" s="78"/>
      <c r="N1495" s="78"/>
      <c r="O1495" s="202">
        <f t="shared" si="324"/>
        <v>0</v>
      </c>
      <c r="P1495" s="78"/>
      <c r="Q1495" s="78"/>
      <c r="R1495" s="202">
        <f t="shared" si="325"/>
        <v>0</v>
      </c>
      <c r="S1495" s="78"/>
      <c r="T1495" s="78"/>
      <c r="U1495" s="202">
        <f t="shared" si="326"/>
        <v>0</v>
      </c>
      <c r="V1495" s="78"/>
      <c r="W1495" s="78"/>
      <c r="X1495" s="202">
        <f t="shared" si="327"/>
        <v>0</v>
      </c>
      <c r="Y1495" s="78"/>
      <c r="Z1495" s="78"/>
      <c r="AA1495" s="78"/>
      <c r="AB1495" s="78"/>
      <c r="AC1495" s="78"/>
      <c r="AD1495" s="78"/>
      <c r="AE1495" s="78"/>
      <c r="AF1495" s="78"/>
      <c r="AG1495" s="78"/>
      <c r="AH1495" s="78"/>
      <c r="AI1495" s="78"/>
      <c r="AJ1495" s="78"/>
      <c r="AK1495" s="645">
        <v>164120</v>
      </c>
      <c r="AL1495" s="651">
        <f t="shared" si="328"/>
        <v>0</v>
      </c>
      <c r="AM1495" s="64"/>
      <c r="AN1495" s="64"/>
      <c r="AO1495" s="64"/>
      <c r="AP1495" s="64"/>
      <c r="AQ1495" s="64"/>
      <c r="AR1495" s="693"/>
      <c r="XFA1495" s="693"/>
    </row>
    <row r="1496" spans="1:44 16381:16381" s="694" customFormat="1" ht="14.1" customHeight="1" x14ac:dyDescent="0.15">
      <c r="A1496" s="140" t="s">
        <v>4747</v>
      </c>
      <c r="B1496" s="141" t="s">
        <v>728</v>
      </c>
      <c r="C1496" s="199">
        <f t="shared" si="322"/>
        <v>0</v>
      </c>
      <c r="D1496" s="90"/>
      <c r="E1496" s="79"/>
      <c r="F1496" s="79"/>
      <c r="G1496" s="79"/>
      <c r="H1496" s="202">
        <f t="shared" si="323"/>
        <v>0</v>
      </c>
      <c r="I1496" s="78"/>
      <c r="J1496" s="78"/>
      <c r="K1496" s="78"/>
      <c r="L1496" s="78"/>
      <c r="M1496" s="78"/>
      <c r="N1496" s="78"/>
      <c r="O1496" s="202">
        <f t="shared" si="324"/>
        <v>0</v>
      </c>
      <c r="P1496" s="78"/>
      <c r="Q1496" s="78"/>
      <c r="R1496" s="202">
        <f t="shared" si="325"/>
        <v>0</v>
      </c>
      <c r="S1496" s="78"/>
      <c r="T1496" s="78"/>
      <c r="U1496" s="202">
        <f t="shared" si="326"/>
        <v>0</v>
      </c>
      <c r="V1496" s="78"/>
      <c r="W1496" s="78"/>
      <c r="X1496" s="202">
        <f t="shared" si="327"/>
        <v>0</v>
      </c>
      <c r="Y1496" s="78"/>
      <c r="Z1496" s="78"/>
      <c r="AA1496" s="78"/>
      <c r="AB1496" s="78"/>
      <c r="AC1496" s="78"/>
      <c r="AD1496" s="78"/>
      <c r="AE1496" s="78"/>
      <c r="AF1496" s="78"/>
      <c r="AG1496" s="78"/>
      <c r="AH1496" s="78"/>
      <c r="AI1496" s="78"/>
      <c r="AJ1496" s="78"/>
      <c r="AK1496" s="645">
        <v>182840</v>
      </c>
      <c r="AL1496" s="651">
        <f t="shared" si="328"/>
        <v>0</v>
      </c>
      <c r="AM1496" s="64"/>
      <c r="AN1496" s="64"/>
      <c r="AO1496" s="64"/>
      <c r="AP1496" s="64"/>
      <c r="AQ1496" s="64"/>
      <c r="AR1496" s="693"/>
      <c r="XFA1496" s="693"/>
    </row>
    <row r="1497" spans="1:44 16381:16381" s="694" customFormat="1" ht="14.1" customHeight="1" x14ac:dyDescent="0.15">
      <c r="A1497" s="140" t="s">
        <v>4748</v>
      </c>
      <c r="B1497" s="141" t="s">
        <v>729</v>
      </c>
      <c r="C1497" s="199">
        <f t="shared" si="322"/>
        <v>0</v>
      </c>
      <c r="D1497" s="90"/>
      <c r="E1497" s="79"/>
      <c r="F1497" s="79"/>
      <c r="G1497" s="79"/>
      <c r="H1497" s="202">
        <f t="shared" si="323"/>
        <v>0</v>
      </c>
      <c r="I1497" s="78"/>
      <c r="J1497" s="78"/>
      <c r="K1497" s="78"/>
      <c r="L1497" s="78"/>
      <c r="M1497" s="78"/>
      <c r="N1497" s="78"/>
      <c r="O1497" s="202">
        <f t="shared" si="324"/>
        <v>0</v>
      </c>
      <c r="P1497" s="78"/>
      <c r="Q1497" s="78"/>
      <c r="R1497" s="202">
        <f t="shared" si="325"/>
        <v>0</v>
      </c>
      <c r="S1497" s="78"/>
      <c r="T1497" s="78"/>
      <c r="U1497" s="202">
        <f t="shared" si="326"/>
        <v>0</v>
      </c>
      <c r="V1497" s="78"/>
      <c r="W1497" s="78"/>
      <c r="X1497" s="202">
        <f t="shared" si="327"/>
        <v>0</v>
      </c>
      <c r="Y1497" s="78"/>
      <c r="Z1497" s="78"/>
      <c r="AA1497" s="78"/>
      <c r="AB1497" s="78"/>
      <c r="AC1497" s="78"/>
      <c r="AD1497" s="78"/>
      <c r="AE1497" s="78"/>
      <c r="AF1497" s="78"/>
      <c r="AG1497" s="78"/>
      <c r="AH1497" s="78"/>
      <c r="AI1497" s="78"/>
      <c r="AJ1497" s="78"/>
      <c r="AK1497" s="645">
        <v>343470</v>
      </c>
      <c r="AL1497" s="651">
        <f t="shared" si="328"/>
        <v>0</v>
      </c>
      <c r="AM1497" s="64"/>
      <c r="AN1497" s="64"/>
      <c r="AO1497" s="64"/>
      <c r="AP1497" s="64"/>
      <c r="AQ1497" s="64"/>
      <c r="AR1497" s="693"/>
      <c r="XFA1497" s="693"/>
    </row>
    <row r="1498" spans="1:44 16381:16381" s="694" customFormat="1" ht="14.1" customHeight="1" x14ac:dyDescent="0.15">
      <c r="A1498" s="140" t="s">
        <v>4749</v>
      </c>
      <c r="B1498" s="141" t="s">
        <v>730</v>
      </c>
      <c r="C1498" s="199">
        <f t="shared" si="322"/>
        <v>0</v>
      </c>
      <c r="D1498" s="90"/>
      <c r="E1498" s="79"/>
      <c r="F1498" s="79"/>
      <c r="G1498" s="79"/>
      <c r="H1498" s="202">
        <f t="shared" si="323"/>
        <v>0</v>
      </c>
      <c r="I1498" s="78"/>
      <c r="J1498" s="78"/>
      <c r="K1498" s="78"/>
      <c r="L1498" s="78"/>
      <c r="M1498" s="78"/>
      <c r="N1498" s="78"/>
      <c r="O1498" s="202">
        <f t="shared" si="324"/>
        <v>0</v>
      </c>
      <c r="P1498" s="78"/>
      <c r="Q1498" s="78"/>
      <c r="R1498" s="202">
        <f t="shared" si="325"/>
        <v>0</v>
      </c>
      <c r="S1498" s="78"/>
      <c r="T1498" s="78"/>
      <c r="U1498" s="202">
        <f t="shared" si="326"/>
        <v>0</v>
      </c>
      <c r="V1498" s="78"/>
      <c r="W1498" s="78"/>
      <c r="X1498" s="202">
        <f t="shared" si="327"/>
        <v>0</v>
      </c>
      <c r="Y1498" s="78"/>
      <c r="Z1498" s="78"/>
      <c r="AA1498" s="78"/>
      <c r="AB1498" s="78"/>
      <c r="AC1498" s="78"/>
      <c r="AD1498" s="78"/>
      <c r="AE1498" s="78"/>
      <c r="AF1498" s="78"/>
      <c r="AG1498" s="78"/>
      <c r="AH1498" s="78"/>
      <c r="AI1498" s="78"/>
      <c r="AJ1498" s="78"/>
      <c r="AK1498" s="645">
        <v>79090</v>
      </c>
      <c r="AL1498" s="651">
        <f t="shared" si="328"/>
        <v>0</v>
      </c>
      <c r="AM1498" s="64"/>
      <c r="AN1498" s="64"/>
      <c r="AO1498" s="64"/>
      <c r="AP1498" s="64"/>
      <c r="AQ1498" s="64"/>
      <c r="AR1498" s="693"/>
      <c r="XFA1498" s="693"/>
    </row>
    <row r="1499" spans="1:44 16381:16381" s="694" customFormat="1" ht="14.1" customHeight="1" x14ac:dyDescent="0.15">
      <c r="A1499" s="140" t="s">
        <v>4750</v>
      </c>
      <c r="B1499" s="141" t="s">
        <v>731</v>
      </c>
      <c r="C1499" s="199">
        <f t="shared" si="322"/>
        <v>0</v>
      </c>
      <c r="D1499" s="90"/>
      <c r="E1499" s="79"/>
      <c r="F1499" s="79"/>
      <c r="G1499" s="79"/>
      <c r="H1499" s="202">
        <f t="shared" si="323"/>
        <v>0</v>
      </c>
      <c r="I1499" s="78"/>
      <c r="J1499" s="78"/>
      <c r="K1499" s="78"/>
      <c r="L1499" s="78"/>
      <c r="M1499" s="78"/>
      <c r="N1499" s="78"/>
      <c r="O1499" s="202">
        <f t="shared" si="324"/>
        <v>0</v>
      </c>
      <c r="P1499" s="78"/>
      <c r="Q1499" s="78"/>
      <c r="R1499" s="202">
        <f t="shared" si="325"/>
        <v>0</v>
      </c>
      <c r="S1499" s="78"/>
      <c r="T1499" s="78"/>
      <c r="U1499" s="202">
        <f t="shared" si="326"/>
        <v>0</v>
      </c>
      <c r="V1499" s="78"/>
      <c r="W1499" s="78"/>
      <c r="X1499" s="202">
        <f t="shared" si="327"/>
        <v>0</v>
      </c>
      <c r="Y1499" s="78"/>
      <c r="Z1499" s="78"/>
      <c r="AA1499" s="78"/>
      <c r="AB1499" s="78"/>
      <c r="AC1499" s="78"/>
      <c r="AD1499" s="78"/>
      <c r="AE1499" s="78"/>
      <c r="AF1499" s="78"/>
      <c r="AG1499" s="78"/>
      <c r="AH1499" s="78"/>
      <c r="AI1499" s="78"/>
      <c r="AJ1499" s="78"/>
      <c r="AK1499" s="645">
        <v>116560</v>
      </c>
      <c r="AL1499" s="651">
        <f t="shared" si="328"/>
        <v>0</v>
      </c>
      <c r="AM1499" s="64"/>
      <c r="AN1499" s="64"/>
      <c r="AO1499" s="64"/>
      <c r="AP1499" s="64"/>
      <c r="AQ1499" s="64"/>
      <c r="AR1499" s="693"/>
      <c r="XFA1499" s="693"/>
    </row>
    <row r="1500" spans="1:44 16381:16381" s="694" customFormat="1" ht="14.1" customHeight="1" x14ac:dyDescent="0.15">
      <c r="A1500" s="140" t="s">
        <v>4751</v>
      </c>
      <c r="B1500" s="141" t="s">
        <v>4197</v>
      </c>
      <c r="C1500" s="199">
        <f t="shared" si="322"/>
        <v>0</v>
      </c>
      <c r="D1500" s="90"/>
      <c r="E1500" s="79"/>
      <c r="F1500" s="79"/>
      <c r="G1500" s="79"/>
      <c r="H1500" s="202">
        <f t="shared" si="323"/>
        <v>0</v>
      </c>
      <c r="I1500" s="78"/>
      <c r="J1500" s="78"/>
      <c r="K1500" s="78"/>
      <c r="L1500" s="78"/>
      <c r="M1500" s="78"/>
      <c r="N1500" s="78"/>
      <c r="O1500" s="202">
        <f t="shared" si="324"/>
        <v>0</v>
      </c>
      <c r="P1500" s="78"/>
      <c r="Q1500" s="78"/>
      <c r="R1500" s="202">
        <f t="shared" si="325"/>
        <v>0</v>
      </c>
      <c r="S1500" s="78"/>
      <c r="T1500" s="78"/>
      <c r="U1500" s="202">
        <f t="shared" si="326"/>
        <v>0</v>
      </c>
      <c r="V1500" s="78"/>
      <c r="W1500" s="78"/>
      <c r="X1500" s="202">
        <f t="shared" si="327"/>
        <v>0</v>
      </c>
      <c r="Y1500" s="78"/>
      <c r="Z1500" s="78"/>
      <c r="AA1500" s="78"/>
      <c r="AB1500" s="78"/>
      <c r="AC1500" s="78"/>
      <c r="AD1500" s="78"/>
      <c r="AE1500" s="78"/>
      <c r="AF1500" s="78"/>
      <c r="AG1500" s="78"/>
      <c r="AH1500" s="78"/>
      <c r="AI1500" s="78"/>
      <c r="AJ1500" s="78"/>
      <c r="AK1500" s="645">
        <v>108800</v>
      </c>
      <c r="AL1500" s="651">
        <f t="shared" si="328"/>
        <v>0</v>
      </c>
      <c r="AM1500" s="64"/>
      <c r="AN1500" s="64"/>
      <c r="AO1500" s="64"/>
      <c r="AP1500" s="64"/>
      <c r="AQ1500" s="64"/>
      <c r="AR1500" s="693"/>
      <c r="XFA1500" s="693"/>
    </row>
    <row r="1501" spans="1:44 16381:16381" s="694" customFormat="1" ht="14.1" customHeight="1" x14ac:dyDescent="0.15">
      <c r="A1501" s="140" t="s">
        <v>4752</v>
      </c>
      <c r="B1501" s="141" t="s">
        <v>58</v>
      </c>
      <c r="C1501" s="199">
        <f t="shared" si="322"/>
        <v>0</v>
      </c>
      <c r="D1501" s="90"/>
      <c r="E1501" s="79"/>
      <c r="F1501" s="79"/>
      <c r="G1501" s="79"/>
      <c r="H1501" s="202">
        <f t="shared" si="323"/>
        <v>0</v>
      </c>
      <c r="I1501" s="78"/>
      <c r="J1501" s="78"/>
      <c r="K1501" s="78"/>
      <c r="L1501" s="78"/>
      <c r="M1501" s="78"/>
      <c r="N1501" s="78"/>
      <c r="O1501" s="202">
        <f t="shared" si="324"/>
        <v>0</v>
      </c>
      <c r="P1501" s="78"/>
      <c r="Q1501" s="78"/>
      <c r="R1501" s="202">
        <f t="shared" si="325"/>
        <v>0</v>
      </c>
      <c r="S1501" s="78"/>
      <c r="T1501" s="78"/>
      <c r="U1501" s="202">
        <f t="shared" si="326"/>
        <v>0</v>
      </c>
      <c r="V1501" s="78"/>
      <c r="W1501" s="78"/>
      <c r="X1501" s="202">
        <f t="shared" si="327"/>
        <v>0</v>
      </c>
      <c r="Y1501" s="78"/>
      <c r="Z1501" s="78"/>
      <c r="AA1501" s="78"/>
      <c r="AB1501" s="78"/>
      <c r="AC1501" s="78"/>
      <c r="AD1501" s="78"/>
      <c r="AE1501" s="78"/>
      <c r="AF1501" s="78"/>
      <c r="AG1501" s="78"/>
      <c r="AH1501" s="78"/>
      <c r="AI1501" s="78"/>
      <c r="AJ1501" s="78"/>
      <c r="AK1501" s="645">
        <v>58970</v>
      </c>
      <c r="AL1501" s="651">
        <f t="shared" si="328"/>
        <v>0</v>
      </c>
      <c r="AM1501" s="64"/>
      <c r="AN1501" s="64"/>
      <c r="AO1501" s="64"/>
      <c r="AP1501" s="64"/>
      <c r="AQ1501" s="64"/>
      <c r="AR1501" s="693"/>
      <c r="XFA1501" s="693"/>
    </row>
    <row r="1502" spans="1:44 16381:16381" s="694" customFormat="1" ht="14.1" customHeight="1" x14ac:dyDescent="0.15">
      <c r="A1502" s="140" t="s">
        <v>4753</v>
      </c>
      <c r="B1502" s="141" t="s">
        <v>59</v>
      </c>
      <c r="C1502" s="199">
        <f t="shared" si="322"/>
        <v>0</v>
      </c>
      <c r="D1502" s="90"/>
      <c r="E1502" s="79"/>
      <c r="F1502" s="79"/>
      <c r="G1502" s="79"/>
      <c r="H1502" s="202">
        <f t="shared" si="323"/>
        <v>0</v>
      </c>
      <c r="I1502" s="78"/>
      <c r="J1502" s="78"/>
      <c r="K1502" s="78"/>
      <c r="L1502" s="78"/>
      <c r="M1502" s="78"/>
      <c r="N1502" s="78"/>
      <c r="O1502" s="202">
        <f t="shared" si="324"/>
        <v>0</v>
      </c>
      <c r="P1502" s="78"/>
      <c r="Q1502" s="78"/>
      <c r="R1502" s="202">
        <f t="shared" si="325"/>
        <v>0</v>
      </c>
      <c r="S1502" s="78"/>
      <c r="T1502" s="78"/>
      <c r="U1502" s="202">
        <f t="shared" si="326"/>
        <v>0</v>
      </c>
      <c r="V1502" s="78"/>
      <c r="W1502" s="78"/>
      <c r="X1502" s="202">
        <f t="shared" si="327"/>
        <v>0</v>
      </c>
      <c r="Y1502" s="78"/>
      <c r="Z1502" s="78"/>
      <c r="AA1502" s="78"/>
      <c r="AB1502" s="78"/>
      <c r="AC1502" s="78"/>
      <c r="AD1502" s="78"/>
      <c r="AE1502" s="78"/>
      <c r="AF1502" s="78"/>
      <c r="AG1502" s="78"/>
      <c r="AH1502" s="78"/>
      <c r="AI1502" s="78"/>
      <c r="AJ1502" s="78"/>
      <c r="AK1502" s="645">
        <v>137410</v>
      </c>
      <c r="AL1502" s="651">
        <f t="shared" si="328"/>
        <v>0</v>
      </c>
      <c r="AM1502" s="64"/>
      <c r="AN1502" s="64"/>
      <c r="AO1502" s="64"/>
      <c r="AP1502" s="64"/>
      <c r="AQ1502" s="64"/>
      <c r="AR1502" s="693"/>
      <c r="XFA1502" s="693"/>
    </row>
    <row r="1503" spans="1:44 16381:16381" s="694" customFormat="1" ht="14.1" customHeight="1" x14ac:dyDescent="0.15">
      <c r="A1503" s="140" t="s">
        <v>4754</v>
      </c>
      <c r="B1503" s="141" t="s">
        <v>60</v>
      </c>
      <c r="C1503" s="199">
        <f t="shared" si="322"/>
        <v>0</v>
      </c>
      <c r="D1503" s="90"/>
      <c r="E1503" s="79"/>
      <c r="F1503" s="79"/>
      <c r="G1503" s="79"/>
      <c r="H1503" s="202">
        <f t="shared" si="323"/>
        <v>0</v>
      </c>
      <c r="I1503" s="78"/>
      <c r="J1503" s="78"/>
      <c r="K1503" s="78"/>
      <c r="L1503" s="78"/>
      <c r="M1503" s="78"/>
      <c r="N1503" s="78"/>
      <c r="O1503" s="202">
        <f t="shared" si="324"/>
        <v>0</v>
      </c>
      <c r="P1503" s="78"/>
      <c r="Q1503" s="78"/>
      <c r="R1503" s="202">
        <f t="shared" si="325"/>
        <v>0</v>
      </c>
      <c r="S1503" s="78"/>
      <c r="T1503" s="78"/>
      <c r="U1503" s="202">
        <f t="shared" si="326"/>
        <v>0</v>
      </c>
      <c r="V1503" s="78"/>
      <c r="W1503" s="78"/>
      <c r="X1503" s="202">
        <f t="shared" si="327"/>
        <v>0</v>
      </c>
      <c r="Y1503" s="78"/>
      <c r="Z1503" s="78"/>
      <c r="AA1503" s="78"/>
      <c r="AB1503" s="78"/>
      <c r="AC1503" s="78"/>
      <c r="AD1503" s="78"/>
      <c r="AE1503" s="78"/>
      <c r="AF1503" s="78"/>
      <c r="AG1503" s="78"/>
      <c r="AH1503" s="78"/>
      <c r="AI1503" s="78"/>
      <c r="AJ1503" s="78"/>
      <c r="AK1503" s="645">
        <v>186400</v>
      </c>
      <c r="AL1503" s="651">
        <f t="shared" si="328"/>
        <v>0</v>
      </c>
      <c r="AM1503" s="64"/>
      <c r="AN1503" s="64"/>
      <c r="AO1503" s="64"/>
      <c r="AP1503" s="64"/>
      <c r="AQ1503" s="64"/>
      <c r="AR1503" s="693"/>
      <c r="XFA1503" s="693"/>
    </row>
    <row r="1504" spans="1:44 16381:16381" s="694" customFormat="1" ht="14.1" customHeight="1" x14ac:dyDescent="0.15">
      <c r="A1504" s="140" t="s">
        <v>4755</v>
      </c>
      <c r="B1504" s="141" t="s">
        <v>3002</v>
      </c>
      <c r="C1504" s="199">
        <f t="shared" si="322"/>
        <v>0</v>
      </c>
      <c r="D1504" s="90"/>
      <c r="E1504" s="79"/>
      <c r="F1504" s="79"/>
      <c r="G1504" s="79"/>
      <c r="H1504" s="202">
        <f t="shared" si="323"/>
        <v>0</v>
      </c>
      <c r="I1504" s="78"/>
      <c r="J1504" s="78"/>
      <c r="K1504" s="78"/>
      <c r="L1504" s="78"/>
      <c r="M1504" s="78"/>
      <c r="N1504" s="78"/>
      <c r="O1504" s="202">
        <f t="shared" si="324"/>
        <v>0</v>
      </c>
      <c r="P1504" s="78"/>
      <c r="Q1504" s="78"/>
      <c r="R1504" s="202">
        <f t="shared" si="325"/>
        <v>0</v>
      </c>
      <c r="S1504" s="78"/>
      <c r="T1504" s="78"/>
      <c r="U1504" s="202">
        <f t="shared" si="326"/>
        <v>0</v>
      </c>
      <c r="V1504" s="78"/>
      <c r="W1504" s="78"/>
      <c r="X1504" s="202">
        <f t="shared" si="327"/>
        <v>0</v>
      </c>
      <c r="Y1504" s="78"/>
      <c r="Z1504" s="78"/>
      <c r="AA1504" s="78"/>
      <c r="AB1504" s="78"/>
      <c r="AC1504" s="78"/>
      <c r="AD1504" s="78"/>
      <c r="AE1504" s="78"/>
      <c r="AF1504" s="78"/>
      <c r="AG1504" s="78"/>
      <c r="AH1504" s="78"/>
      <c r="AI1504" s="78"/>
      <c r="AJ1504" s="78"/>
      <c r="AK1504" s="645">
        <v>192560</v>
      </c>
      <c r="AL1504" s="651">
        <f t="shared" si="328"/>
        <v>0</v>
      </c>
      <c r="AM1504" s="64"/>
      <c r="AN1504" s="64"/>
      <c r="AO1504" s="64"/>
      <c r="AP1504" s="64"/>
      <c r="AQ1504" s="64"/>
      <c r="AR1504" s="693"/>
      <c r="XFA1504" s="693"/>
    </row>
    <row r="1505" spans="1:44 16381:16381" s="694" customFormat="1" ht="14.1" customHeight="1" x14ac:dyDescent="0.15">
      <c r="A1505" s="140" t="s">
        <v>4756</v>
      </c>
      <c r="B1505" s="141" t="s">
        <v>61</v>
      </c>
      <c r="C1505" s="199">
        <f t="shared" si="322"/>
        <v>0</v>
      </c>
      <c r="D1505" s="90"/>
      <c r="E1505" s="79"/>
      <c r="F1505" s="79"/>
      <c r="G1505" s="79"/>
      <c r="H1505" s="202">
        <f t="shared" si="323"/>
        <v>0</v>
      </c>
      <c r="I1505" s="78"/>
      <c r="J1505" s="78"/>
      <c r="K1505" s="78"/>
      <c r="L1505" s="78"/>
      <c r="M1505" s="78"/>
      <c r="N1505" s="78"/>
      <c r="O1505" s="202">
        <f t="shared" si="324"/>
        <v>0</v>
      </c>
      <c r="P1505" s="78"/>
      <c r="Q1505" s="78"/>
      <c r="R1505" s="202">
        <f t="shared" si="325"/>
        <v>0</v>
      </c>
      <c r="S1505" s="78"/>
      <c r="T1505" s="78"/>
      <c r="U1505" s="202">
        <f t="shared" si="326"/>
        <v>0</v>
      </c>
      <c r="V1505" s="78"/>
      <c r="W1505" s="78"/>
      <c r="X1505" s="202">
        <f t="shared" si="327"/>
        <v>0</v>
      </c>
      <c r="Y1505" s="78"/>
      <c r="Z1505" s="78"/>
      <c r="AA1505" s="78"/>
      <c r="AB1505" s="78"/>
      <c r="AC1505" s="78"/>
      <c r="AD1505" s="78"/>
      <c r="AE1505" s="78"/>
      <c r="AF1505" s="78"/>
      <c r="AG1505" s="78"/>
      <c r="AH1505" s="78"/>
      <c r="AI1505" s="78"/>
      <c r="AJ1505" s="78"/>
      <c r="AK1505" s="645">
        <v>137410</v>
      </c>
      <c r="AL1505" s="651">
        <f t="shared" si="328"/>
        <v>0</v>
      </c>
      <c r="AM1505" s="64"/>
      <c r="AN1505" s="64"/>
      <c r="AO1505" s="64"/>
      <c r="AP1505" s="64"/>
      <c r="AQ1505" s="64"/>
      <c r="AR1505" s="693"/>
      <c r="XFA1505" s="693"/>
    </row>
    <row r="1506" spans="1:44 16381:16381" s="694" customFormat="1" ht="14.1" customHeight="1" x14ac:dyDescent="0.15">
      <c r="A1506" s="140" t="s">
        <v>4757</v>
      </c>
      <c r="B1506" s="141" t="s">
        <v>2549</v>
      </c>
      <c r="C1506" s="199">
        <f t="shared" si="322"/>
        <v>0</v>
      </c>
      <c r="D1506" s="90"/>
      <c r="E1506" s="79"/>
      <c r="F1506" s="79"/>
      <c r="G1506" s="79"/>
      <c r="H1506" s="202">
        <f t="shared" si="323"/>
        <v>0</v>
      </c>
      <c r="I1506" s="78"/>
      <c r="J1506" s="78"/>
      <c r="K1506" s="78"/>
      <c r="L1506" s="78"/>
      <c r="M1506" s="78"/>
      <c r="N1506" s="78"/>
      <c r="O1506" s="202">
        <f t="shared" si="324"/>
        <v>0</v>
      </c>
      <c r="P1506" s="78"/>
      <c r="Q1506" s="78"/>
      <c r="R1506" s="202">
        <f t="shared" si="325"/>
        <v>0</v>
      </c>
      <c r="S1506" s="78"/>
      <c r="T1506" s="78"/>
      <c r="U1506" s="202">
        <f t="shared" si="326"/>
        <v>0</v>
      </c>
      <c r="V1506" s="78"/>
      <c r="W1506" s="78"/>
      <c r="X1506" s="202">
        <f t="shared" si="327"/>
        <v>0</v>
      </c>
      <c r="Y1506" s="78"/>
      <c r="Z1506" s="78"/>
      <c r="AA1506" s="78"/>
      <c r="AB1506" s="78"/>
      <c r="AC1506" s="78"/>
      <c r="AD1506" s="78"/>
      <c r="AE1506" s="78"/>
      <c r="AF1506" s="78"/>
      <c r="AG1506" s="78"/>
      <c r="AH1506" s="78"/>
      <c r="AI1506" s="78"/>
      <c r="AJ1506" s="78"/>
      <c r="AK1506" s="645">
        <v>70330</v>
      </c>
      <c r="AL1506" s="651">
        <f t="shared" si="328"/>
        <v>0</v>
      </c>
      <c r="AM1506" s="64"/>
      <c r="AN1506" s="64"/>
      <c r="AO1506" s="64"/>
      <c r="AP1506" s="64"/>
      <c r="AQ1506" s="64"/>
      <c r="AR1506" s="693"/>
      <c r="XFA1506" s="693"/>
    </row>
    <row r="1507" spans="1:44 16381:16381" s="694" customFormat="1" ht="14.1" customHeight="1" x14ac:dyDescent="0.15">
      <c r="A1507" s="140" t="s">
        <v>3126</v>
      </c>
      <c r="B1507" s="141" t="s">
        <v>3128</v>
      </c>
      <c r="C1507" s="199">
        <f t="shared" si="322"/>
        <v>0</v>
      </c>
      <c r="D1507" s="90"/>
      <c r="E1507" s="79"/>
      <c r="F1507" s="79"/>
      <c r="G1507" s="79"/>
      <c r="H1507" s="202">
        <f t="shared" si="323"/>
        <v>0</v>
      </c>
      <c r="I1507" s="78"/>
      <c r="J1507" s="78"/>
      <c r="K1507" s="78"/>
      <c r="L1507" s="78"/>
      <c r="M1507" s="78"/>
      <c r="N1507" s="78"/>
      <c r="O1507" s="202">
        <f t="shared" si="324"/>
        <v>0</v>
      </c>
      <c r="P1507" s="78"/>
      <c r="Q1507" s="78"/>
      <c r="R1507" s="202">
        <f t="shared" si="325"/>
        <v>0</v>
      </c>
      <c r="S1507" s="78"/>
      <c r="T1507" s="78"/>
      <c r="U1507" s="202">
        <f t="shared" si="326"/>
        <v>0</v>
      </c>
      <c r="V1507" s="78"/>
      <c r="W1507" s="78"/>
      <c r="X1507" s="202">
        <f t="shared" si="327"/>
        <v>0</v>
      </c>
      <c r="Y1507" s="78"/>
      <c r="Z1507" s="78"/>
      <c r="AA1507" s="78"/>
      <c r="AB1507" s="78"/>
      <c r="AC1507" s="78"/>
      <c r="AD1507" s="78"/>
      <c r="AE1507" s="78"/>
      <c r="AF1507" s="78"/>
      <c r="AG1507" s="78"/>
      <c r="AH1507" s="78"/>
      <c r="AI1507" s="78"/>
      <c r="AJ1507" s="78"/>
      <c r="AK1507" s="645">
        <v>338750</v>
      </c>
      <c r="AL1507" s="651">
        <f t="shared" si="328"/>
        <v>0</v>
      </c>
      <c r="AM1507" s="64"/>
      <c r="AN1507" s="64"/>
      <c r="AO1507" s="64"/>
      <c r="AP1507" s="64"/>
      <c r="AQ1507" s="64"/>
      <c r="AR1507" s="693"/>
      <c r="XFA1507" s="693"/>
    </row>
    <row r="1508" spans="1:44 16381:16381" s="694" customFormat="1" ht="14.1" customHeight="1" x14ac:dyDescent="0.15">
      <c r="A1508" s="140" t="s">
        <v>4758</v>
      </c>
      <c r="B1508" s="141" t="s">
        <v>62</v>
      </c>
      <c r="C1508" s="199">
        <f t="shared" si="322"/>
        <v>0</v>
      </c>
      <c r="D1508" s="90"/>
      <c r="E1508" s="79"/>
      <c r="F1508" s="79"/>
      <c r="G1508" s="79"/>
      <c r="H1508" s="202">
        <f t="shared" si="323"/>
        <v>0</v>
      </c>
      <c r="I1508" s="78"/>
      <c r="J1508" s="78"/>
      <c r="K1508" s="78"/>
      <c r="L1508" s="78"/>
      <c r="M1508" s="78"/>
      <c r="N1508" s="78"/>
      <c r="O1508" s="202">
        <f t="shared" si="324"/>
        <v>0</v>
      </c>
      <c r="P1508" s="78"/>
      <c r="Q1508" s="78"/>
      <c r="R1508" s="202">
        <f t="shared" si="325"/>
        <v>0</v>
      </c>
      <c r="S1508" s="78"/>
      <c r="T1508" s="78"/>
      <c r="U1508" s="202">
        <f t="shared" si="326"/>
        <v>0</v>
      </c>
      <c r="V1508" s="78"/>
      <c r="W1508" s="78"/>
      <c r="X1508" s="202">
        <f t="shared" si="327"/>
        <v>0</v>
      </c>
      <c r="Y1508" s="78"/>
      <c r="Z1508" s="78"/>
      <c r="AA1508" s="78"/>
      <c r="AB1508" s="78"/>
      <c r="AC1508" s="78"/>
      <c r="AD1508" s="78"/>
      <c r="AE1508" s="78"/>
      <c r="AF1508" s="78"/>
      <c r="AG1508" s="78"/>
      <c r="AH1508" s="78"/>
      <c r="AI1508" s="78"/>
      <c r="AJ1508" s="78"/>
      <c r="AK1508" s="645">
        <v>100080</v>
      </c>
      <c r="AL1508" s="651">
        <f t="shared" si="328"/>
        <v>0</v>
      </c>
      <c r="AM1508" s="64"/>
      <c r="AN1508" s="64"/>
      <c r="AO1508" s="64"/>
      <c r="AP1508" s="64"/>
      <c r="AQ1508" s="64"/>
      <c r="AR1508" s="693"/>
      <c r="XFA1508" s="693"/>
    </row>
    <row r="1509" spans="1:44 16381:16381" s="694" customFormat="1" ht="14.1" customHeight="1" x14ac:dyDescent="0.15">
      <c r="A1509" s="140" t="s">
        <v>4759</v>
      </c>
      <c r="B1509" s="141" t="s">
        <v>806</v>
      </c>
      <c r="C1509" s="199">
        <f t="shared" si="322"/>
        <v>0</v>
      </c>
      <c r="D1509" s="90"/>
      <c r="E1509" s="79"/>
      <c r="F1509" s="79"/>
      <c r="G1509" s="79"/>
      <c r="H1509" s="202">
        <f t="shared" si="323"/>
        <v>0</v>
      </c>
      <c r="I1509" s="78"/>
      <c r="J1509" s="78"/>
      <c r="K1509" s="78"/>
      <c r="L1509" s="78"/>
      <c r="M1509" s="78"/>
      <c r="N1509" s="78"/>
      <c r="O1509" s="79"/>
      <c r="P1509" s="79"/>
      <c r="Q1509" s="79"/>
      <c r="R1509" s="79"/>
      <c r="S1509" s="79"/>
      <c r="T1509" s="79"/>
      <c r="U1509" s="79"/>
      <c r="V1509" s="79"/>
      <c r="W1509" s="79"/>
      <c r="X1509" s="79"/>
      <c r="Y1509" s="79"/>
      <c r="Z1509" s="79"/>
      <c r="AA1509" s="78"/>
      <c r="AB1509" s="78"/>
      <c r="AC1509" s="78"/>
      <c r="AD1509" s="78"/>
      <c r="AE1509" s="78"/>
      <c r="AF1509" s="78"/>
      <c r="AG1509" s="78"/>
      <c r="AH1509" s="78"/>
      <c r="AI1509" s="78"/>
      <c r="AJ1509" s="78"/>
      <c r="AK1509" s="645">
        <v>43230</v>
      </c>
      <c r="AL1509" s="651">
        <f t="shared" si="328"/>
        <v>0</v>
      </c>
      <c r="AM1509" s="64"/>
      <c r="AN1509" s="64"/>
      <c r="AO1509" s="64"/>
      <c r="AP1509" s="64"/>
      <c r="AQ1509" s="64"/>
      <c r="AR1509" s="693"/>
      <c r="XFA1509" s="693"/>
    </row>
    <row r="1510" spans="1:44 16381:16381" s="694" customFormat="1" ht="14.1" customHeight="1" x14ac:dyDescent="0.15">
      <c r="A1510" s="140" t="s">
        <v>4760</v>
      </c>
      <c r="B1510" s="141" t="s">
        <v>2550</v>
      </c>
      <c r="C1510" s="199">
        <f t="shared" si="322"/>
        <v>0</v>
      </c>
      <c r="D1510" s="90"/>
      <c r="E1510" s="79"/>
      <c r="F1510" s="79"/>
      <c r="G1510" s="79"/>
      <c r="H1510" s="202">
        <f t="shared" si="323"/>
        <v>0</v>
      </c>
      <c r="I1510" s="78"/>
      <c r="J1510" s="78"/>
      <c r="K1510" s="78"/>
      <c r="L1510" s="78"/>
      <c r="M1510" s="78"/>
      <c r="N1510" s="78"/>
      <c r="O1510" s="79"/>
      <c r="P1510" s="79"/>
      <c r="Q1510" s="79"/>
      <c r="R1510" s="79"/>
      <c r="S1510" s="79"/>
      <c r="T1510" s="79"/>
      <c r="U1510" s="79"/>
      <c r="V1510" s="79"/>
      <c r="W1510" s="79"/>
      <c r="X1510" s="79"/>
      <c r="Y1510" s="79"/>
      <c r="Z1510" s="79"/>
      <c r="AA1510" s="78"/>
      <c r="AB1510" s="78"/>
      <c r="AC1510" s="78"/>
      <c r="AD1510" s="78"/>
      <c r="AE1510" s="78"/>
      <c r="AF1510" s="78"/>
      <c r="AG1510" s="78"/>
      <c r="AH1510" s="78"/>
      <c r="AI1510" s="78"/>
      <c r="AJ1510" s="78"/>
      <c r="AK1510" s="645">
        <v>28600</v>
      </c>
      <c r="AL1510" s="651">
        <f t="shared" si="328"/>
        <v>0</v>
      </c>
      <c r="AM1510" s="64"/>
      <c r="AN1510" s="64"/>
      <c r="AO1510" s="64"/>
      <c r="AP1510" s="64"/>
      <c r="AQ1510" s="64"/>
      <c r="AR1510" s="693"/>
      <c r="XFA1510" s="693"/>
    </row>
    <row r="1511" spans="1:44 16381:16381" s="694" customFormat="1" ht="14.1" customHeight="1" x14ac:dyDescent="0.15">
      <c r="A1511" s="140" t="s">
        <v>4761</v>
      </c>
      <c r="B1511" s="141" t="s">
        <v>807</v>
      </c>
      <c r="C1511" s="199">
        <f t="shared" si="322"/>
        <v>0</v>
      </c>
      <c r="D1511" s="90"/>
      <c r="E1511" s="79"/>
      <c r="F1511" s="79"/>
      <c r="G1511" s="79"/>
      <c r="H1511" s="202">
        <f t="shared" si="323"/>
        <v>0</v>
      </c>
      <c r="I1511" s="78"/>
      <c r="J1511" s="78"/>
      <c r="K1511" s="78"/>
      <c r="L1511" s="78"/>
      <c r="M1511" s="78"/>
      <c r="N1511" s="78"/>
      <c r="O1511" s="202">
        <f t="shared" si="324"/>
        <v>0</v>
      </c>
      <c r="P1511" s="78"/>
      <c r="Q1511" s="78"/>
      <c r="R1511" s="202">
        <f t="shared" si="325"/>
        <v>0</v>
      </c>
      <c r="S1511" s="78"/>
      <c r="T1511" s="78"/>
      <c r="U1511" s="202">
        <f t="shared" si="326"/>
        <v>0</v>
      </c>
      <c r="V1511" s="78"/>
      <c r="W1511" s="78"/>
      <c r="X1511" s="202">
        <f t="shared" si="327"/>
        <v>0</v>
      </c>
      <c r="Y1511" s="78"/>
      <c r="Z1511" s="78"/>
      <c r="AA1511" s="78"/>
      <c r="AB1511" s="78"/>
      <c r="AC1511" s="78"/>
      <c r="AD1511" s="78"/>
      <c r="AE1511" s="78"/>
      <c r="AF1511" s="78"/>
      <c r="AG1511" s="78"/>
      <c r="AH1511" s="78"/>
      <c r="AI1511" s="78"/>
      <c r="AJ1511" s="78"/>
      <c r="AK1511" s="645">
        <v>203590</v>
      </c>
      <c r="AL1511" s="651">
        <f t="shared" si="328"/>
        <v>0</v>
      </c>
      <c r="AM1511" s="64"/>
      <c r="AN1511" s="64"/>
      <c r="AO1511" s="64"/>
      <c r="AP1511" s="64"/>
      <c r="AQ1511" s="64"/>
      <c r="AR1511" s="693"/>
      <c r="XFA1511" s="693"/>
    </row>
    <row r="1512" spans="1:44 16381:16381" s="694" customFormat="1" ht="14.1" customHeight="1" x14ac:dyDescent="0.15">
      <c r="A1512" s="140" t="s">
        <v>4762</v>
      </c>
      <c r="B1512" s="141" t="s">
        <v>3003</v>
      </c>
      <c r="C1512" s="199">
        <f t="shared" si="322"/>
        <v>0</v>
      </c>
      <c r="D1512" s="90"/>
      <c r="E1512" s="79"/>
      <c r="F1512" s="79"/>
      <c r="G1512" s="79"/>
      <c r="H1512" s="202">
        <f t="shared" si="323"/>
        <v>0</v>
      </c>
      <c r="I1512" s="78"/>
      <c r="J1512" s="78"/>
      <c r="K1512" s="78"/>
      <c r="L1512" s="78"/>
      <c r="M1512" s="78"/>
      <c r="N1512" s="78"/>
      <c r="O1512" s="202">
        <f t="shared" si="324"/>
        <v>0</v>
      </c>
      <c r="P1512" s="78"/>
      <c r="Q1512" s="78"/>
      <c r="R1512" s="202">
        <f t="shared" si="325"/>
        <v>0</v>
      </c>
      <c r="S1512" s="78"/>
      <c r="T1512" s="78"/>
      <c r="U1512" s="202">
        <f t="shared" si="326"/>
        <v>0</v>
      </c>
      <c r="V1512" s="78"/>
      <c r="W1512" s="78"/>
      <c r="X1512" s="202">
        <f t="shared" si="327"/>
        <v>0</v>
      </c>
      <c r="Y1512" s="78"/>
      <c r="Z1512" s="78"/>
      <c r="AA1512" s="78"/>
      <c r="AB1512" s="78"/>
      <c r="AC1512" s="78"/>
      <c r="AD1512" s="78"/>
      <c r="AE1512" s="78"/>
      <c r="AF1512" s="78"/>
      <c r="AG1512" s="78"/>
      <c r="AH1512" s="78"/>
      <c r="AI1512" s="78"/>
      <c r="AJ1512" s="78"/>
      <c r="AK1512" s="645">
        <v>103790</v>
      </c>
      <c r="AL1512" s="651">
        <f t="shared" si="328"/>
        <v>0</v>
      </c>
      <c r="AM1512" s="64"/>
      <c r="AN1512" s="64"/>
      <c r="AO1512" s="64"/>
      <c r="AP1512" s="64"/>
      <c r="AQ1512" s="64"/>
      <c r="AR1512" s="693"/>
      <c r="XFA1512" s="693"/>
    </row>
    <row r="1513" spans="1:44 16381:16381" s="694" customFormat="1" ht="14.1" customHeight="1" x14ac:dyDescent="0.15">
      <c r="A1513" s="140" t="s">
        <v>4763</v>
      </c>
      <c r="B1513" s="141" t="s">
        <v>104</v>
      </c>
      <c r="C1513" s="199">
        <f t="shared" si="322"/>
        <v>0</v>
      </c>
      <c r="D1513" s="90"/>
      <c r="E1513" s="79"/>
      <c r="F1513" s="79"/>
      <c r="G1513" s="79"/>
      <c r="H1513" s="202">
        <f t="shared" si="323"/>
        <v>0</v>
      </c>
      <c r="I1513" s="78"/>
      <c r="J1513" s="78"/>
      <c r="K1513" s="78"/>
      <c r="L1513" s="78"/>
      <c r="M1513" s="78"/>
      <c r="N1513" s="78"/>
      <c r="O1513" s="202">
        <f t="shared" si="324"/>
        <v>0</v>
      </c>
      <c r="P1513" s="78"/>
      <c r="Q1513" s="78"/>
      <c r="R1513" s="202">
        <f t="shared" si="325"/>
        <v>0</v>
      </c>
      <c r="S1513" s="78"/>
      <c r="T1513" s="78"/>
      <c r="U1513" s="202">
        <f t="shared" si="326"/>
        <v>0</v>
      </c>
      <c r="V1513" s="78"/>
      <c r="W1513" s="78"/>
      <c r="X1513" s="202">
        <f t="shared" si="327"/>
        <v>0</v>
      </c>
      <c r="Y1513" s="78"/>
      <c r="Z1513" s="78"/>
      <c r="AA1513" s="78"/>
      <c r="AB1513" s="78"/>
      <c r="AC1513" s="78"/>
      <c r="AD1513" s="78"/>
      <c r="AE1513" s="78"/>
      <c r="AF1513" s="78"/>
      <c r="AG1513" s="78"/>
      <c r="AH1513" s="78"/>
      <c r="AI1513" s="78"/>
      <c r="AJ1513" s="78"/>
      <c r="AK1513" s="645">
        <v>112550</v>
      </c>
      <c r="AL1513" s="651">
        <f t="shared" si="328"/>
        <v>0</v>
      </c>
      <c r="AM1513" s="64"/>
      <c r="AN1513" s="64"/>
      <c r="AO1513" s="64"/>
      <c r="AP1513" s="64"/>
      <c r="AQ1513" s="64"/>
      <c r="AR1513" s="693"/>
      <c r="XFA1513" s="693"/>
    </row>
    <row r="1514" spans="1:44 16381:16381" s="694" customFormat="1" ht="14.1" customHeight="1" x14ac:dyDescent="0.15">
      <c r="A1514" s="140" t="s">
        <v>4764</v>
      </c>
      <c r="B1514" s="141" t="s">
        <v>105</v>
      </c>
      <c r="C1514" s="199">
        <f t="shared" si="322"/>
        <v>0</v>
      </c>
      <c r="D1514" s="90"/>
      <c r="E1514" s="79"/>
      <c r="F1514" s="79"/>
      <c r="G1514" s="79"/>
      <c r="H1514" s="202">
        <f t="shared" si="323"/>
        <v>0</v>
      </c>
      <c r="I1514" s="78"/>
      <c r="J1514" s="78"/>
      <c r="K1514" s="78"/>
      <c r="L1514" s="78"/>
      <c r="M1514" s="78"/>
      <c r="N1514" s="78"/>
      <c r="O1514" s="202">
        <f t="shared" si="324"/>
        <v>0</v>
      </c>
      <c r="P1514" s="78"/>
      <c r="Q1514" s="78"/>
      <c r="R1514" s="202">
        <f t="shared" si="325"/>
        <v>0</v>
      </c>
      <c r="S1514" s="78"/>
      <c r="T1514" s="78"/>
      <c r="U1514" s="202">
        <f t="shared" si="326"/>
        <v>0</v>
      </c>
      <c r="V1514" s="78"/>
      <c r="W1514" s="78"/>
      <c r="X1514" s="202">
        <f t="shared" si="327"/>
        <v>0</v>
      </c>
      <c r="Y1514" s="78"/>
      <c r="Z1514" s="78"/>
      <c r="AA1514" s="78"/>
      <c r="AB1514" s="78"/>
      <c r="AC1514" s="78"/>
      <c r="AD1514" s="78"/>
      <c r="AE1514" s="78"/>
      <c r="AF1514" s="78"/>
      <c r="AG1514" s="78"/>
      <c r="AH1514" s="78"/>
      <c r="AI1514" s="78"/>
      <c r="AJ1514" s="78"/>
      <c r="AK1514" s="645">
        <v>236170</v>
      </c>
      <c r="AL1514" s="651">
        <f t="shared" si="328"/>
        <v>0</v>
      </c>
      <c r="AM1514" s="64"/>
      <c r="AN1514" s="64"/>
      <c r="AO1514" s="64"/>
      <c r="AP1514" s="64"/>
      <c r="AQ1514" s="64"/>
      <c r="AR1514" s="693"/>
      <c r="XFA1514" s="693"/>
    </row>
    <row r="1515" spans="1:44 16381:16381" s="694" customFormat="1" ht="14.1" customHeight="1" x14ac:dyDescent="0.15">
      <c r="A1515" s="140" t="s">
        <v>4765</v>
      </c>
      <c r="B1515" s="141" t="s">
        <v>393</v>
      </c>
      <c r="C1515" s="199">
        <f t="shared" si="322"/>
        <v>0</v>
      </c>
      <c r="D1515" s="90"/>
      <c r="E1515" s="79"/>
      <c r="F1515" s="79"/>
      <c r="G1515" s="79"/>
      <c r="H1515" s="202">
        <f t="shared" si="323"/>
        <v>0</v>
      </c>
      <c r="I1515" s="78"/>
      <c r="J1515" s="78"/>
      <c r="K1515" s="78"/>
      <c r="L1515" s="78"/>
      <c r="M1515" s="78"/>
      <c r="N1515" s="78"/>
      <c r="O1515" s="202">
        <f t="shared" si="324"/>
        <v>0</v>
      </c>
      <c r="P1515" s="78"/>
      <c r="Q1515" s="78"/>
      <c r="R1515" s="202">
        <f t="shared" si="325"/>
        <v>0</v>
      </c>
      <c r="S1515" s="78"/>
      <c r="T1515" s="78"/>
      <c r="U1515" s="202">
        <f t="shared" si="326"/>
        <v>0</v>
      </c>
      <c r="V1515" s="78"/>
      <c r="W1515" s="78"/>
      <c r="X1515" s="202">
        <f t="shared" si="327"/>
        <v>0</v>
      </c>
      <c r="Y1515" s="78"/>
      <c r="Z1515" s="78"/>
      <c r="AA1515" s="78"/>
      <c r="AB1515" s="78"/>
      <c r="AC1515" s="78"/>
      <c r="AD1515" s="78"/>
      <c r="AE1515" s="78"/>
      <c r="AF1515" s="78"/>
      <c r="AG1515" s="78"/>
      <c r="AH1515" s="78"/>
      <c r="AI1515" s="78"/>
      <c r="AJ1515" s="78"/>
      <c r="AK1515" s="645">
        <v>271190</v>
      </c>
      <c r="AL1515" s="651">
        <f t="shared" si="328"/>
        <v>0</v>
      </c>
      <c r="AM1515" s="64"/>
      <c r="AN1515" s="64"/>
      <c r="AO1515" s="64"/>
      <c r="AP1515" s="64"/>
      <c r="AQ1515" s="64"/>
      <c r="AR1515" s="693"/>
      <c r="XFA1515" s="693"/>
    </row>
    <row r="1516" spans="1:44 16381:16381" s="694" customFormat="1" ht="14.1" customHeight="1" x14ac:dyDescent="0.15">
      <c r="A1516" s="140" t="s">
        <v>4766</v>
      </c>
      <c r="B1516" s="141" t="s">
        <v>394</v>
      </c>
      <c r="C1516" s="199">
        <f t="shared" si="322"/>
        <v>0</v>
      </c>
      <c r="D1516" s="90"/>
      <c r="E1516" s="79"/>
      <c r="F1516" s="79"/>
      <c r="G1516" s="79"/>
      <c r="H1516" s="202">
        <f t="shared" si="323"/>
        <v>0</v>
      </c>
      <c r="I1516" s="78"/>
      <c r="J1516" s="78"/>
      <c r="K1516" s="78"/>
      <c r="L1516" s="78"/>
      <c r="M1516" s="78"/>
      <c r="N1516" s="78"/>
      <c r="O1516" s="202">
        <f t="shared" si="324"/>
        <v>0</v>
      </c>
      <c r="P1516" s="78"/>
      <c r="Q1516" s="78"/>
      <c r="R1516" s="202">
        <f t="shared" si="325"/>
        <v>0</v>
      </c>
      <c r="S1516" s="78"/>
      <c r="T1516" s="78"/>
      <c r="U1516" s="202">
        <f t="shared" si="326"/>
        <v>0</v>
      </c>
      <c r="V1516" s="78"/>
      <c r="W1516" s="78"/>
      <c r="X1516" s="202">
        <f t="shared" si="327"/>
        <v>0</v>
      </c>
      <c r="Y1516" s="78"/>
      <c r="Z1516" s="78"/>
      <c r="AA1516" s="78"/>
      <c r="AB1516" s="78"/>
      <c r="AC1516" s="78"/>
      <c r="AD1516" s="78"/>
      <c r="AE1516" s="78"/>
      <c r="AF1516" s="78"/>
      <c r="AG1516" s="78"/>
      <c r="AH1516" s="78"/>
      <c r="AI1516" s="78"/>
      <c r="AJ1516" s="78"/>
      <c r="AK1516" s="645">
        <v>125350</v>
      </c>
      <c r="AL1516" s="651">
        <f t="shared" si="328"/>
        <v>0</v>
      </c>
      <c r="AM1516" s="64"/>
      <c r="AN1516" s="64"/>
      <c r="AO1516" s="64"/>
      <c r="AP1516" s="64"/>
      <c r="AQ1516" s="64"/>
      <c r="AR1516" s="693"/>
      <c r="XFA1516" s="693"/>
    </row>
    <row r="1517" spans="1:44 16381:16381" s="694" customFormat="1" ht="14.1" customHeight="1" x14ac:dyDescent="0.15">
      <c r="A1517" s="140" t="s">
        <v>4767</v>
      </c>
      <c r="B1517" s="141" t="s">
        <v>395</v>
      </c>
      <c r="C1517" s="199">
        <f t="shared" si="322"/>
        <v>0</v>
      </c>
      <c r="D1517" s="90"/>
      <c r="E1517" s="79"/>
      <c r="F1517" s="79"/>
      <c r="G1517" s="79"/>
      <c r="H1517" s="202">
        <f t="shared" si="323"/>
        <v>0</v>
      </c>
      <c r="I1517" s="78"/>
      <c r="J1517" s="78"/>
      <c r="K1517" s="78"/>
      <c r="L1517" s="78"/>
      <c r="M1517" s="78"/>
      <c r="N1517" s="78"/>
      <c r="O1517" s="202">
        <f t="shared" si="324"/>
        <v>0</v>
      </c>
      <c r="P1517" s="78"/>
      <c r="Q1517" s="78"/>
      <c r="R1517" s="202">
        <f t="shared" si="325"/>
        <v>0</v>
      </c>
      <c r="S1517" s="78"/>
      <c r="T1517" s="78"/>
      <c r="U1517" s="202">
        <f t="shared" si="326"/>
        <v>0</v>
      </c>
      <c r="V1517" s="78"/>
      <c r="W1517" s="78"/>
      <c r="X1517" s="202">
        <f t="shared" si="327"/>
        <v>0</v>
      </c>
      <c r="Y1517" s="78"/>
      <c r="Z1517" s="78"/>
      <c r="AA1517" s="78"/>
      <c r="AB1517" s="78"/>
      <c r="AC1517" s="78"/>
      <c r="AD1517" s="78"/>
      <c r="AE1517" s="78"/>
      <c r="AF1517" s="78"/>
      <c r="AG1517" s="78"/>
      <c r="AH1517" s="78"/>
      <c r="AI1517" s="78"/>
      <c r="AJ1517" s="78"/>
      <c r="AK1517" s="645">
        <v>125350</v>
      </c>
      <c r="AL1517" s="651">
        <f t="shared" si="328"/>
        <v>0</v>
      </c>
      <c r="AM1517" s="64"/>
      <c r="AN1517" s="64"/>
      <c r="AO1517" s="64"/>
      <c r="AP1517" s="64"/>
      <c r="AQ1517" s="64"/>
      <c r="AR1517" s="693"/>
      <c r="XFA1517" s="693"/>
    </row>
    <row r="1518" spans="1:44 16381:16381" s="694" customFormat="1" ht="14.1" customHeight="1" x14ac:dyDescent="0.15">
      <c r="A1518" s="140" t="s">
        <v>4768</v>
      </c>
      <c r="B1518" s="141" t="s">
        <v>396</v>
      </c>
      <c r="C1518" s="199">
        <f t="shared" si="322"/>
        <v>0</v>
      </c>
      <c r="D1518" s="90"/>
      <c r="E1518" s="79"/>
      <c r="F1518" s="79"/>
      <c r="G1518" s="79"/>
      <c r="H1518" s="202">
        <f t="shared" si="323"/>
        <v>0</v>
      </c>
      <c r="I1518" s="78"/>
      <c r="J1518" s="78"/>
      <c r="K1518" s="78"/>
      <c r="L1518" s="78"/>
      <c r="M1518" s="78"/>
      <c r="N1518" s="78"/>
      <c r="O1518" s="202">
        <f t="shared" si="324"/>
        <v>0</v>
      </c>
      <c r="P1518" s="78"/>
      <c r="Q1518" s="78"/>
      <c r="R1518" s="202">
        <f t="shared" si="325"/>
        <v>0</v>
      </c>
      <c r="S1518" s="78"/>
      <c r="T1518" s="78"/>
      <c r="U1518" s="202">
        <f t="shared" si="326"/>
        <v>0</v>
      </c>
      <c r="V1518" s="78"/>
      <c r="W1518" s="78"/>
      <c r="X1518" s="202">
        <f t="shared" si="327"/>
        <v>0</v>
      </c>
      <c r="Y1518" s="78"/>
      <c r="Z1518" s="78"/>
      <c r="AA1518" s="78"/>
      <c r="AB1518" s="78"/>
      <c r="AC1518" s="78"/>
      <c r="AD1518" s="78"/>
      <c r="AE1518" s="78"/>
      <c r="AF1518" s="78"/>
      <c r="AG1518" s="78"/>
      <c r="AH1518" s="78"/>
      <c r="AI1518" s="78"/>
      <c r="AJ1518" s="78"/>
      <c r="AK1518" s="645">
        <v>71930</v>
      </c>
      <c r="AL1518" s="651">
        <f t="shared" si="328"/>
        <v>0</v>
      </c>
      <c r="AM1518" s="64"/>
      <c r="AN1518" s="64"/>
      <c r="AO1518" s="64"/>
      <c r="AP1518" s="64"/>
      <c r="AQ1518" s="64"/>
      <c r="AR1518" s="693"/>
      <c r="XFA1518" s="693"/>
    </row>
    <row r="1519" spans="1:44 16381:16381" s="694" customFormat="1" ht="14.1" customHeight="1" x14ac:dyDescent="0.15">
      <c r="A1519" s="140" t="s">
        <v>4769</v>
      </c>
      <c r="B1519" s="141" t="s">
        <v>793</v>
      </c>
      <c r="C1519" s="199">
        <f t="shared" si="322"/>
        <v>0</v>
      </c>
      <c r="D1519" s="90"/>
      <c r="E1519" s="79"/>
      <c r="F1519" s="79"/>
      <c r="G1519" s="79"/>
      <c r="H1519" s="202">
        <f t="shared" si="323"/>
        <v>0</v>
      </c>
      <c r="I1519" s="78"/>
      <c r="J1519" s="78"/>
      <c r="K1519" s="78"/>
      <c r="L1519" s="78"/>
      <c r="M1519" s="78"/>
      <c r="N1519" s="78"/>
      <c r="O1519" s="202">
        <f t="shared" si="324"/>
        <v>0</v>
      </c>
      <c r="P1519" s="78"/>
      <c r="Q1519" s="78"/>
      <c r="R1519" s="202">
        <f t="shared" si="325"/>
        <v>0</v>
      </c>
      <c r="S1519" s="78"/>
      <c r="T1519" s="78"/>
      <c r="U1519" s="202">
        <f t="shared" si="326"/>
        <v>0</v>
      </c>
      <c r="V1519" s="78"/>
      <c r="W1519" s="78"/>
      <c r="X1519" s="202">
        <f t="shared" si="327"/>
        <v>0</v>
      </c>
      <c r="Y1519" s="78"/>
      <c r="Z1519" s="78"/>
      <c r="AA1519" s="78"/>
      <c r="AB1519" s="78"/>
      <c r="AC1519" s="78"/>
      <c r="AD1519" s="78"/>
      <c r="AE1519" s="78"/>
      <c r="AF1519" s="78"/>
      <c r="AG1519" s="78"/>
      <c r="AH1519" s="78"/>
      <c r="AI1519" s="78"/>
      <c r="AJ1519" s="78"/>
      <c r="AK1519" s="645">
        <v>388680</v>
      </c>
      <c r="AL1519" s="651">
        <f t="shared" si="328"/>
        <v>0</v>
      </c>
      <c r="AM1519" s="64"/>
      <c r="AN1519" s="64"/>
      <c r="AO1519" s="64"/>
      <c r="AP1519" s="64"/>
      <c r="AQ1519" s="64"/>
      <c r="AR1519" s="693"/>
      <c r="XFA1519" s="693"/>
    </row>
    <row r="1520" spans="1:44 16381:16381" s="694" customFormat="1" ht="14.1" customHeight="1" x14ac:dyDescent="0.15">
      <c r="A1520" s="140" t="s">
        <v>4770</v>
      </c>
      <c r="B1520" s="141" t="s">
        <v>794</v>
      </c>
      <c r="C1520" s="199">
        <f t="shared" si="322"/>
        <v>0</v>
      </c>
      <c r="D1520" s="90"/>
      <c r="E1520" s="79"/>
      <c r="F1520" s="79"/>
      <c r="G1520" s="79"/>
      <c r="H1520" s="202">
        <f t="shared" si="323"/>
        <v>0</v>
      </c>
      <c r="I1520" s="78"/>
      <c r="J1520" s="78"/>
      <c r="K1520" s="78"/>
      <c r="L1520" s="78"/>
      <c r="M1520" s="78"/>
      <c r="N1520" s="78"/>
      <c r="O1520" s="202">
        <f t="shared" si="324"/>
        <v>0</v>
      </c>
      <c r="P1520" s="78"/>
      <c r="Q1520" s="78"/>
      <c r="R1520" s="202">
        <f t="shared" si="325"/>
        <v>0</v>
      </c>
      <c r="S1520" s="78"/>
      <c r="T1520" s="78"/>
      <c r="U1520" s="202">
        <f t="shared" si="326"/>
        <v>0</v>
      </c>
      <c r="V1520" s="78"/>
      <c r="W1520" s="78"/>
      <c r="X1520" s="202">
        <f t="shared" si="327"/>
        <v>0</v>
      </c>
      <c r="Y1520" s="78"/>
      <c r="Z1520" s="78"/>
      <c r="AA1520" s="78"/>
      <c r="AB1520" s="78"/>
      <c r="AC1520" s="78"/>
      <c r="AD1520" s="78"/>
      <c r="AE1520" s="78"/>
      <c r="AF1520" s="78"/>
      <c r="AG1520" s="78"/>
      <c r="AH1520" s="78"/>
      <c r="AI1520" s="78"/>
      <c r="AJ1520" s="78"/>
      <c r="AK1520" s="645">
        <v>529490</v>
      </c>
      <c r="AL1520" s="651">
        <f t="shared" si="328"/>
        <v>0</v>
      </c>
      <c r="AM1520" s="64"/>
      <c r="AN1520" s="64"/>
      <c r="AO1520" s="64"/>
      <c r="AP1520" s="64"/>
      <c r="AQ1520" s="64"/>
      <c r="AR1520" s="693"/>
      <c r="XFA1520" s="693"/>
    </row>
    <row r="1521" spans="1:44 16381:16381" s="694" customFormat="1" ht="14.1" customHeight="1" x14ac:dyDescent="0.15">
      <c r="A1521" s="140">
        <v>1202082</v>
      </c>
      <c r="B1521" s="141" t="s">
        <v>3129</v>
      </c>
      <c r="C1521" s="199">
        <f t="shared" si="322"/>
        <v>0</v>
      </c>
      <c r="D1521" s="90"/>
      <c r="E1521" s="79"/>
      <c r="F1521" s="79"/>
      <c r="G1521" s="79"/>
      <c r="H1521" s="202">
        <f t="shared" si="323"/>
        <v>0</v>
      </c>
      <c r="I1521" s="78"/>
      <c r="J1521" s="78"/>
      <c r="K1521" s="78"/>
      <c r="L1521" s="78"/>
      <c r="M1521" s="78"/>
      <c r="N1521" s="78"/>
      <c r="O1521" s="202">
        <f t="shared" si="324"/>
        <v>0</v>
      </c>
      <c r="P1521" s="78"/>
      <c r="Q1521" s="78"/>
      <c r="R1521" s="202">
        <f t="shared" si="325"/>
        <v>0</v>
      </c>
      <c r="S1521" s="78"/>
      <c r="T1521" s="78"/>
      <c r="U1521" s="202">
        <f t="shared" si="326"/>
        <v>0</v>
      </c>
      <c r="V1521" s="78"/>
      <c r="W1521" s="78"/>
      <c r="X1521" s="202">
        <f t="shared" si="327"/>
        <v>0</v>
      </c>
      <c r="Y1521" s="78"/>
      <c r="Z1521" s="78"/>
      <c r="AA1521" s="78"/>
      <c r="AB1521" s="78"/>
      <c r="AC1521" s="78"/>
      <c r="AD1521" s="78"/>
      <c r="AE1521" s="78"/>
      <c r="AF1521" s="78"/>
      <c r="AG1521" s="78"/>
      <c r="AH1521" s="78"/>
      <c r="AI1521" s="78"/>
      <c r="AJ1521" s="78"/>
      <c r="AK1521" s="645">
        <v>318250</v>
      </c>
      <c r="AL1521" s="651">
        <f t="shared" si="328"/>
        <v>0</v>
      </c>
      <c r="AM1521" s="64"/>
      <c r="AN1521" s="64"/>
      <c r="AO1521" s="64"/>
      <c r="AP1521" s="64"/>
      <c r="AQ1521" s="64"/>
      <c r="AR1521" s="693"/>
      <c r="XFA1521" s="693"/>
    </row>
    <row r="1522" spans="1:44 16381:16381" s="694" customFormat="1" ht="14.1" customHeight="1" x14ac:dyDescent="0.15">
      <c r="A1522" s="140" t="s">
        <v>4198</v>
      </c>
      <c r="B1522" s="141" t="s">
        <v>4199</v>
      </c>
      <c r="C1522" s="199">
        <f t="shared" si="322"/>
        <v>0</v>
      </c>
      <c r="D1522" s="90"/>
      <c r="E1522" s="79"/>
      <c r="F1522" s="79"/>
      <c r="G1522" s="79"/>
      <c r="H1522" s="202">
        <f t="shared" si="323"/>
        <v>0</v>
      </c>
      <c r="I1522" s="78"/>
      <c r="J1522" s="78"/>
      <c r="K1522" s="78"/>
      <c r="L1522" s="78"/>
      <c r="M1522" s="78"/>
      <c r="N1522" s="78"/>
      <c r="O1522" s="202">
        <f t="shared" si="324"/>
        <v>0</v>
      </c>
      <c r="P1522" s="78"/>
      <c r="Q1522" s="78"/>
      <c r="R1522" s="202">
        <f t="shared" si="325"/>
        <v>0</v>
      </c>
      <c r="S1522" s="78"/>
      <c r="T1522" s="78"/>
      <c r="U1522" s="202">
        <f t="shared" si="326"/>
        <v>0</v>
      </c>
      <c r="V1522" s="78"/>
      <c r="W1522" s="78"/>
      <c r="X1522" s="202">
        <f t="shared" si="327"/>
        <v>0</v>
      </c>
      <c r="Y1522" s="78"/>
      <c r="Z1522" s="78"/>
      <c r="AA1522" s="78"/>
      <c r="AB1522" s="78"/>
      <c r="AC1522" s="78"/>
      <c r="AD1522" s="78"/>
      <c r="AE1522" s="78"/>
      <c r="AF1522" s="78"/>
      <c r="AG1522" s="78"/>
      <c r="AH1522" s="78"/>
      <c r="AI1522" s="78"/>
      <c r="AJ1522" s="78"/>
      <c r="AK1522" s="645">
        <v>1162100</v>
      </c>
      <c r="AL1522" s="651">
        <f t="shared" si="328"/>
        <v>0</v>
      </c>
      <c r="AM1522" s="64"/>
      <c r="AN1522" s="64"/>
      <c r="AO1522" s="64"/>
      <c r="AP1522" s="64"/>
      <c r="AQ1522" s="64"/>
      <c r="AR1522" s="693"/>
      <c r="XFA1522" s="693"/>
    </row>
    <row r="1523" spans="1:44 16381:16381" s="694" customFormat="1" ht="14.1" customHeight="1" x14ac:dyDescent="0.15">
      <c r="A1523" s="140" t="s">
        <v>4771</v>
      </c>
      <c r="B1523" s="141" t="s">
        <v>210</v>
      </c>
      <c r="C1523" s="199">
        <f t="shared" si="322"/>
        <v>0</v>
      </c>
      <c r="D1523" s="90"/>
      <c r="E1523" s="79"/>
      <c r="F1523" s="79"/>
      <c r="G1523" s="79"/>
      <c r="H1523" s="202">
        <f t="shared" si="323"/>
        <v>0</v>
      </c>
      <c r="I1523" s="78"/>
      <c r="J1523" s="78"/>
      <c r="K1523" s="78"/>
      <c r="L1523" s="78"/>
      <c r="M1523" s="78"/>
      <c r="N1523" s="78"/>
      <c r="O1523" s="202">
        <f t="shared" si="324"/>
        <v>0</v>
      </c>
      <c r="P1523" s="78"/>
      <c r="Q1523" s="78"/>
      <c r="R1523" s="202">
        <f t="shared" si="325"/>
        <v>0</v>
      </c>
      <c r="S1523" s="78"/>
      <c r="T1523" s="78"/>
      <c r="U1523" s="202">
        <f t="shared" si="326"/>
        <v>0</v>
      </c>
      <c r="V1523" s="78"/>
      <c r="W1523" s="78"/>
      <c r="X1523" s="202">
        <f t="shared" si="327"/>
        <v>0</v>
      </c>
      <c r="Y1523" s="78"/>
      <c r="Z1523" s="78"/>
      <c r="AA1523" s="78"/>
      <c r="AB1523" s="78"/>
      <c r="AC1523" s="78"/>
      <c r="AD1523" s="78"/>
      <c r="AE1523" s="78"/>
      <c r="AF1523" s="78"/>
      <c r="AG1523" s="78"/>
      <c r="AH1523" s="78"/>
      <c r="AI1523" s="78"/>
      <c r="AJ1523" s="78"/>
      <c r="AK1523" s="645">
        <v>90970</v>
      </c>
      <c r="AL1523" s="651">
        <f t="shared" si="328"/>
        <v>0</v>
      </c>
      <c r="AM1523" s="64"/>
      <c r="AN1523" s="64"/>
      <c r="AO1523" s="64"/>
      <c r="AP1523" s="64"/>
      <c r="AQ1523" s="64"/>
      <c r="AR1523" s="693"/>
      <c r="XFA1523" s="693"/>
    </row>
    <row r="1524" spans="1:44 16381:16381" s="694" customFormat="1" ht="14.1" customHeight="1" x14ac:dyDescent="0.15">
      <c r="A1524" s="140" t="s">
        <v>4772</v>
      </c>
      <c r="B1524" s="182" t="s">
        <v>3004</v>
      </c>
      <c r="C1524" s="199">
        <f t="shared" si="322"/>
        <v>0</v>
      </c>
      <c r="D1524" s="90"/>
      <c r="E1524" s="79"/>
      <c r="F1524" s="79"/>
      <c r="G1524" s="79"/>
      <c r="H1524" s="202">
        <f t="shared" si="323"/>
        <v>0</v>
      </c>
      <c r="I1524" s="78"/>
      <c r="J1524" s="78"/>
      <c r="K1524" s="78"/>
      <c r="L1524" s="78"/>
      <c r="M1524" s="78"/>
      <c r="N1524" s="78"/>
      <c r="O1524" s="202">
        <f t="shared" si="324"/>
        <v>0</v>
      </c>
      <c r="P1524" s="78"/>
      <c r="Q1524" s="78"/>
      <c r="R1524" s="202">
        <f t="shared" si="325"/>
        <v>0</v>
      </c>
      <c r="S1524" s="78"/>
      <c r="T1524" s="78"/>
      <c r="U1524" s="202">
        <f t="shared" si="326"/>
        <v>0</v>
      </c>
      <c r="V1524" s="78"/>
      <c r="W1524" s="78"/>
      <c r="X1524" s="202">
        <f t="shared" si="327"/>
        <v>0</v>
      </c>
      <c r="Y1524" s="78"/>
      <c r="Z1524" s="78"/>
      <c r="AA1524" s="78"/>
      <c r="AB1524" s="78"/>
      <c r="AC1524" s="78"/>
      <c r="AD1524" s="78"/>
      <c r="AE1524" s="78"/>
      <c r="AF1524" s="78"/>
      <c r="AG1524" s="78"/>
      <c r="AH1524" s="78"/>
      <c r="AI1524" s="78"/>
      <c r="AJ1524" s="78"/>
      <c r="AK1524" s="645">
        <v>164820</v>
      </c>
      <c r="AL1524" s="651">
        <f t="shared" si="328"/>
        <v>0</v>
      </c>
      <c r="AM1524" s="64"/>
      <c r="AN1524" s="64"/>
      <c r="AO1524" s="64"/>
      <c r="AP1524" s="64"/>
      <c r="AQ1524" s="64"/>
      <c r="AR1524" s="693"/>
      <c r="XFA1524" s="693"/>
    </row>
    <row r="1525" spans="1:44 16381:16381" s="694" customFormat="1" ht="14.1" customHeight="1" x14ac:dyDescent="0.15">
      <c r="A1525" s="140" t="s">
        <v>4773</v>
      </c>
      <c r="B1525" s="141" t="s">
        <v>211</v>
      </c>
      <c r="C1525" s="199">
        <f t="shared" si="322"/>
        <v>0</v>
      </c>
      <c r="D1525" s="90"/>
      <c r="E1525" s="79"/>
      <c r="F1525" s="79"/>
      <c r="G1525" s="79"/>
      <c r="H1525" s="202">
        <f t="shared" si="323"/>
        <v>0</v>
      </c>
      <c r="I1525" s="78"/>
      <c r="J1525" s="78"/>
      <c r="K1525" s="78"/>
      <c r="L1525" s="78"/>
      <c r="M1525" s="78"/>
      <c r="N1525" s="78"/>
      <c r="O1525" s="202">
        <f t="shared" si="324"/>
        <v>0</v>
      </c>
      <c r="P1525" s="78"/>
      <c r="Q1525" s="78"/>
      <c r="R1525" s="202">
        <f t="shared" si="325"/>
        <v>0</v>
      </c>
      <c r="S1525" s="78"/>
      <c r="T1525" s="78"/>
      <c r="U1525" s="202">
        <f t="shared" si="326"/>
        <v>0</v>
      </c>
      <c r="V1525" s="78"/>
      <c r="W1525" s="78"/>
      <c r="X1525" s="202">
        <f t="shared" si="327"/>
        <v>0</v>
      </c>
      <c r="Y1525" s="78"/>
      <c r="Z1525" s="78"/>
      <c r="AA1525" s="78"/>
      <c r="AB1525" s="78"/>
      <c r="AC1525" s="78"/>
      <c r="AD1525" s="78"/>
      <c r="AE1525" s="78"/>
      <c r="AF1525" s="78"/>
      <c r="AG1525" s="78"/>
      <c r="AH1525" s="78"/>
      <c r="AI1525" s="78"/>
      <c r="AJ1525" s="78"/>
      <c r="AK1525" s="645">
        <v>111770</v>
      </c>
      <c r="AL1525" s="651">
        <f t="shared" ref="AL1525:AL1546" si="329">+(I1525*AK1525)+(L1525*AK1525*0.5)</f>
        <v>0</v>
      </c>
      <c r="AM1525" s="64"/>
      <c r="AN1525" s="64"/>
      <c r="AO1525" s="64"/>
      <c r="AP1525" s="64"/>
      <c r="AQ1525" s="64"/>
      <c r="AR1525" s="693"/>
      <c r="XFA1525" s="693"/>
    </row>
    <row r="1526" spans="1:44 16381:16381" s="694" customFormat="1" ht="21" customHeight="1" x14ac:dyDescent="0.15">
      <c r="A1526" s="140" t="s">
        <v>4774</v>
      </c>
      <c r="B1526" s="141" t="s">
        <v>2443</v>
      </c>
      <c r="C1526" s="199">
        <f t="shared" si="322"/>
        <v>0</v>
      </c>
      <c r="D1526" s="90"/>
      <c r="E1526" s="79"/>
      <c r="F1526" s="79"/>
      <c r="G1526" s="79"/>
      <c r="H1526" s="202">
        <f t="shared" si="323"/>
        <v>0</v>
      </c>
      <c r="I1526" s="78"/>
      <c r="J1526" s="78"/>
      <c r="K1526" s="78"/>
      <c r="L1526" s="78"/>
      <c r="M1526" s="78"/>
      <c r="N1526" s="78"/>
      <c r="O1526" s="79"/>
      <c r="P1526" s="79"/>
      <c r="Q1526" s="79"/>
      <c r="R1526" s="79"/>
      <c r="S1526" s="79"/>
      <c r="T1526" s="79"/>
      <c r="U1526" s="79"/>
      <c r="V1526" s="79"/>
      <c r="W1526" s="79"/>
      <c r="X1526" s="79"/>
      <c r="Y1526" s="79"/>
      <c r="Z1526" s="79"/>
      <c r="AA1526" s="78"/>
      <c r="AB1526" s="78"/>
      <c r="AC1526" s="78"/>
      <c r="AD1526" s="78"/>
      <c r="AE1526" s="78"/>
      <c r="AF1526" s="78"/>
      <c r="AG1526" s="78"/>
      <c r="AH1526" s="78"/>
      <c r="AI1526" s="78"/>
      <c r="AJ1526" s="78"/>
      <c r="AK1526" s="645">
        <v>99720</v>
      </c>
      <c r="AL1526" s="651">
        <f t="shared" si="329"/>
        <v>0</v>
      </c>
      <c r="AM1526" s="64" t="s">
        <v>547</v>
      </c>
      <c r="AN1526" s="64" t="s">
        <v>547</v>
      </c>
      <c r="AO1526" s="64"/>
      <c r="AP1526" s="64"/>
      <c r="AQ1526" s="64"/>
      <c r="AR1526" s="693"/>
      <c r="XFA1526" s="693"/>
    </row>
    <row r="1527" spans="1:44 16381:16381" s="694" customFormat="1" ht="14.1" customHeight="1" x14ac:dyDescent="0.15">
      <c r="A1527" s="140" t="s">
        <v>4775</v>
      </c>
      <c r="B1527" s="141" t="s">
        <v>895</v>
      </c>
      <c r="C1527" s="199">
        <f t="shared" si="322"/>
        <v>0</v>
      </c>
      <c r="D1527" s="90"/>
      <c r="E1527" s="79"/>
      <c r="F1527" s="79"/>
      <c r="G1527" s="79"/>
      <c r="H1527" s="202">
        <f t="shared" si="323"/>
        <v>0</v>
      </c>
      <c r="I1527" s="78"/>
      <c r="J1527" s="78"/>
      <c r="K1527" s="78"/>
      <c r="L1527" s="78"/>
      <c r="M1527" s="78"/>
      <c r="N1527" s="78"/>
      <c r="O1527" s="202">
        <f t="shared" si="324"/>
        <v>0</v>
      </c>
      <c r="P1527" s="78"/>
      <c r="Q1527" s="78"/>
      <c r="R1527" s="202">
        <f t="shared" si="325"/>
        <v>0</v>
      </c>
      <c r="S1527" s="78"/>
      <c r="T1527" s="78"/>
      <c r="U1527" s="202">
        <f t="shared" si="326"/>
        <v>0</v>
      </c>
      <c r="V1527" s="78"/>
      <c r="W1527" s="78"/>
      <c r="X1527" s="202">
        <f t="shared" si="327"/>
        <v>0</v>
      </c>
      <c r="Y1527" s="78"/>
      <c r="Z1527" s="78"/>
      <c r="AA1527" s="78"/>
      <c r="AB1527" s="78"/>
      <c r="AC1527" s="78"/>
      <c r="AD1527" s="78"/>
      <c r="AE1527" s="78"/>
      <c r="AF1527" s="78"/>
      <c r="AG1527" s="78"/>
      <c r="AH1527" s="78"/>
      <c r="AI1527" s="78"/>
      <c r="AJ1527" s="78"/>
      <c r="AK1527" s="645">
        <v>223760</v>
      </c>
      <c r="AL1527" s="651">
        <f t="shared" si="329"/>
        <v>0</v>
      </c>
      <c r="AM1527" s="64" t="s">
        <v>547</v>
      </c>
      <c r="AN1527" s="64"/>
      <c r="AO1527" s="64"/>
      <c r="AP1527" s="64"/>
      <c r="AQ1527" s="64"/>
      <c r="AR1527" s="693"/>
      <c r="XFA1527" s="693"/>
    </row>
    <row r="1528" spans="1:44 16381:16381" s="694" customFormat="1" ht="14.1" customHeight="1" x14ac:dyDescent="0.15">
      <c r="A1528" s="140" t="s">
        <v>4776</v>
      </c>
      <c r="B1528" s="182" t="s">
        <v>2551</v>
      </c>
      <c r="C1528" s="199">
        <f t="shared" si="322"/>
        <v>0</v>
      </c>
      <c r="D1528" s="90"/>
      <c r="E1528" s="79"/>
      <c r="F1528" s="79"/>
      <c r="G1528" s="79"/>
      <c r="H1528" s="202">
        <f t="shared" si="323"/>
        <v>0</v>
      </c>
      <c r="I1528" s="78"/>
      <c r="J1528" s="78"/>
      <c r="K1528" s="78"/>
      <c r="L1528" s="78"/>
      <c r="M1528" s="78"/>
      <c r="N1528" s="78"/>
      <c r="O1528" s="79"/>
      <c r="P1528" s="79"/>
      <c r="Q1528" s="79"/>
      <c r="R1528" s="79"/>
      <c r="S1528" s="79"/>
      <c r="T1528" s="79"/>
      <c r="U1528" s="79"/>
      <c r="V1528" s="79"/>
      <c r="W1528" s="79"/>
      <c r="X1528" s="79"/>
      <c r="Y1528" s="79"/>
      <c r="Z1528" s="79"/>
      <c r="AA1528" s="78"/>
      <c r="AB1528" s="78"/>
      <c r="AC1528" s="78"/>
      <c r="AD1528" s="78"/>
      <c r="AE1528" s="78"/>
      <c r="AF1528" s="78"/>
      <c r="AG1528" s="78"/>
      <c r="AH1528" s="78"/>
      <c r="AI1528" s="78"/>
      <c r="AJ1528" s="78"/>
      <c r="AK1528" s="645">
        <v>90970</v>
      </c>
      <c r="AL1528" s="651">
        <f t="shared" si="329"/>
        <v>0</v>
      </c>
      <c r="AM1528" s="64" t="s">
        <v>547</v>
      </c>
      <c r="AN1528" s="64" t="s">
        <v>547</v>
      </c>
      <c r="AO1528" s="64"/>
      <c r="AP1528" s="64"/>
      <c r="AQ1528" s="64"/>
      <c r="AR1528" s="693"/>
      <c r="XFA1528" s="693"/>
    </row>
    <row r="1529" spans="1:44 16381:16381" s="694" customFormat="1" ht="24" customHeight="1" x14ac:dyDescent="0.15">
      <c r="A1529" s="140" t="s">
        <v>4777</v>
      </c>
      <c r="B1529" s="141" t="s">
        <v>4200</v>
      </c>
      <c r="C1529" s="199">
        <f t="shared" si="322"/>
        <v>0</v>
      </c>
      <c r="D1529" s="90"/>
      <c r="E1529" s="79"/>
      <c r="F1529" s="79"/>
      <c r="G1529" s="79"/>
      <c r="H1529" s="202">
        <f t="shared" si="323"/>
        <v>0</v>
      </c>
      <c r="I1529" s="78"/>
      <c r="J1529" s="78"/>
      <c r="K1529" s="78"/>
      <c r="L1529" s="78"/>
      <c r="M1529" s="78"/>
      <c r="N1529" s="78"/>
      <c r="O1529" s="79"/>
      <c r="P1529" s="79"/>
      <c r="Q1529" s="79"/>
      <c r="R1529" s="79"/>
      <c r="S1529" s="79"/>
      <c r="T1529" s="79"/>
      <c r="U1529" s="79"/>
      <c r="V1529" s="79"/>
      <c r="W1529" s="79"/>
      <c r="X1529" s="79"/>
      <c r="Y1529" s="79"/>
      <c r="Z1529" s="79"/>
      <c r="AA1529" s="78"/>
      <c r="AB1529" s="78"/>
      <c r="AC1529" s="78"/>
      <c r="AD1529" s="78"/>
      <c r="AE1529" s="78"/>
      <c r="AF1529" s="78"/>
      <c r="AG1529" s="78"/>
      <c r="AH1529" s="78"/>
      <c r="AI1529" s="78"/>
      <c r="AJ1529" s="78"/>
      <c r="AK1529" s="645">
        <v>123170</v>
      </c>
      <c r="AL1529" s="651">
        <f t="shared" si="329"/>
        <v>0</v>
      </c>
      <c r="AM1529" s="64" t="s">
        <v>547</v>
      </c>
      <c r="AN1529" s="64" t="s">
        <v>547</v>
      </c>
      <c r="AO1529" s="64"/>
      <c r="AP1529" s="64"/>
      <c r="AQ1529" s="64"/>
      <c r="AR1529" s="693"/>
      <c r="XFA1529" s="693"/>
    </row>
    <row r="1530" spans="1:44 16381:16381" s="694" customFormat="1" ht="14.1" customHeight="1" x14ac:dyDescent="0.15">
      <c r="A1530" s="140" t="s">
        <v>4778</v>
      </c>
      <c r="B1530" s="141" t="s">
        <v>153</v>
      </c>
      <c r="C1530" s="199">
        <f t="shared" si="322"/>
        <v>0</v>
      </c>
      <c r="D1530" s="90"/>
      <c r="E1530" s="79"/>
      <c r="F1530" s="79"/>
      <c r="G1530" s="79"/>
      <c r="H1530" s="202">
        <f t="shared" si="323"/>
        <v>0</v>
      </c>
      <c r="I1530" s="78"/>
      <c r="J1530" s="78"/>
      <c r="K1530" s="78"/>
      <c r="L1530" s="78"/>
      <c r="M1530" s="78"/>
      <c r="N1530" s="78"/>
      <c r="O1530" s="202">
        <f t="shared" si="324"/>
        <v>0</v>
      </c>
      <c r="P1530" s="78"/>
      <c r="Q1530" s="78"/>
      <c r="R1530" s="202">
        <f t="shared" si="325"/>
        <v>0</v>
      </c>
      <c r="S1530" s="78"/>
      <c r="T1530" s="78"/>
      <c r="U1530" s="202">
        <f t="shared" si="326"/>
        <v>0</v>
      </c>
      <c r="V1530" s="78"/>
      <c r="W1530" s="78"/>
      <c r="X1530" s="202">
        <f t="shared" si="327"/>
        <v>0</v>
      </c>
      <c r="Y1530" s="78"/>
      <c r="Z1530" s="78"/>
      <c r="AA1530" s="78"/>
      <c r="AB1530" s="78"/>
      <c r="AC1530" s="78"/>
      <c r="AD1530" s="78"/>
      <c r="AE1530" s="78"/>
      <c r="AF1530" s="78"/>
      <c r="AG1530" s="78"/>
      <c r="AH1530" s="78"/>
      <c r="AI1530" s="78"/>
      <c r="AJ1530" s="78"/>
      <c r="AK1530" s="645">
        <v>371900</v>
      </c>
      <c r="AL1530" s="651">
        <f t="shared" si="329"/>
        <v>0</v>
      </c>
      <c r="AM1530" s="64"/>
      <c r="AN1530" s="64"/>
      <c r="AO1530" s="64"/>
      <c r="AP1530" s="64"/>
      <c r="AQ1530" s="64"/>
      <c r="AR1530" s="693"/>
      <c r="XFA1530" s="693"/>
    </row>
    <row r="1531" spans="1:44 16381:16381" s="694" customFormat="1" ht="14.1" customHeight="1" x14ac:dyDescent="0.15">
      <c r="A1531" s="140" t="s">
        <v>4779</v>
      </c>
      <c r="B1531" s="141" t="s">
        <v>154</v>
      </c>
      <c r="C1531" s="199">
        <f t="shared" si="322"/>
        <v>0</v>
      </c>
      <c r="D1531" s="90"/>
      <c r="E1531" s="79"/>
      <c r="F1531" s="79"/>
      <c r="G1531" s="79"/>
      <c r="H1531" s="202">
        <f t="shared" si="323"/>
        <v>0</v>
      </c>
      <c r="I1531" s="78"/>
      <c r="J1531" s="78"/>
      <c r="K1531" s="78"/>
      <c r="L1531" s="78"/>
      <c r="M1531" s="78"/>
      <c r="N1531" s="78"/>
      <c r="O1531" s="202">
        <f t="shared" si="324"/>
        <v>0</v>
      </c>
      <c r="P1531" s="78"/>
      <c r="Q1531" s="78"/>
      <c r="R1531" s="202">
        <f t="shared" si="325"/>
        <v>0</v>
      </c>
      <c r="S1531" s="78"/>
      <c r="T1531" s="78"/>
      <c r="U1531" s="202">
        <f t="shared" si="326"/>
        <v>0</v>
      </c>
      <c r="V1531" s="78"/>
      <c r="W1531" s="78"/>
      <c r="X1531" s="202">
        <f t="shared" si="327"/>
        <v>0</v>
      </c>
      <c r="Y1531" s="78"/>
      <c r="Z1531" s="78"/>
      <c r="AA1531" s="78"/>
      <c r="AB1531" s="78"/>
      <c r="AC1531" s="78"/>
      <c r="AD1531" s="78"/>
      <c r="AE1531" s="78"/>
      <c r="AF1531" s="78"/>
      <c r="AG1531" s="78"/>
      <c r="AH1531" s="78"/>
      <c r="AI1531" s="78"/>
      <c r="AJ1531" s="78"/>
      <c r="AK1531" s="645">
        <v>332780</v>
      </c>
      <c r="AL1531" s="651">
        <f t="shared" si="329"/>
        <v>0</v>
      </c>
      <c r="AM1531" s="64"/>
      <c r="AN1531" s="64"/>
      <c r="AO1531" s="64"/>
      <c r="AP1531" s="64"/>
      <c r="AQ1531" s="64"/>
      <c r="AR1531" s="693"/>
      <c r="XFA1531" s="693"/>
    </row>
    <row r="1532" spans="1:44 16381:16381" s="694" customFormat="1" ht="14.1" customHeight="1" x14ac:dyDescent="0.15">
      <c r="A1532" s="140" t="s">
        <v>4780</v>
      </c>
      <c r="B1532" s="141" t="s">
        <v>1027</v>
      </c>
      <c r="C1532" s="199">
        <f t="shared" si="322"/>
        <v>0</v>
      </c>
      <c r="D1532" s="90"/>
      <c r="E1532" s="79"/>
      <c r="F1532" s="79"/>
      <c r="G1532" s="79"/>
      <c r="H1532" s="202">
        <f t="shared" si="323"/>
        <v>0</v>
      </c>
      <c r="I1532" s="78"/>
      <c r="J1532" s="78"/>
      <c r="K1532" s="78"/>
      <c r="L1532" s="78"/>
      <c r="M1532" s="78"/>
      <c r="N1532" s="78"/>
      <c r="O1532" s="202">
        <f t="shared" si="324"/>
        <v>0</v>
      </c>
      <c r="P1532" s="78"/>
      <c r="Q1532" s="78"/>
      <c r="R1532" s="202">
        <f t="shared" si="325"/>
        <v>0</v>
      </c>
      <c r="S1532" s="78"/>
      <c r="T1532" s="78"/>
      <c r="U1532" s="202">
        <f t="shared" si="326"/>
        <v>0</v>
      </c>
      <c r="V1532" s="78"/>
      <c r="W1532" s="78"/>
      <c r="X1532" s="202">
        <f t="shared" si="327"/>
        <v>0</v>
      </c>
      <c r="Y1532" s="78"/>
      <c r="Z1532" s="78"/>
      <c r="AA1532" s="78"/>
      <c r="AB1532" s="78"/>
      <c r="AC1532" s="78"/>
      <c r="AD1532" s="78"/>
      <c r="AE1532" s="78"/>
      <c r="AF1532" s="78"/>
      <c r="AG1532" s="78"/>
      <c r="AH1532" s="78"/>
      <c r="AI1532" s="78"/>
      <c r="AJ1532" s="78"/>
      <c r="AK1532" s="645">
        <v>222010</v>
      </c>
      <c r="AL1532" s="651">
        <f t="shared" si="329"/>
        <v>0</v>
      </c>
      <c r="AM1532" s="64"/>
      <c r="AN1532" s="64"/>
      <c r="AO1532" s="64"/>
      <c r="AP1532" s="64"/>
      <c r="AQ1532" s="64"/>
      <c r="AR1532" s="693"/>
      <c r="XFA1532" s="693"/>
    </row>
    <row r="1533" spans="1:44 16381:16381" s="694" customFormat="1" ht="14.1" customHeight="1" x14ac:dyDescent="0.15">
      <c r="A1533" s="140" t="s">
        <v>4781</v>
      </c>
      <c r="B1533" s="141" t="s">
        <v>1028</v>
      </c>
      <c r="C1533" s="199">
        <f t="shared" si="322"/>
        <v>0</v>
      </c>
      <c r="D1533" s="90"/>
      <c r="E1533" s="79"/>
      <c r="F1533" s="79"/>
      <c r="G1533" s="79"/>
      <c r="H1533" s="202">
        <f t="shared" si="323"/>
        <v>0</v>
      </c>
      <c r="I1533" s="78"/>
      <c r="J1533" s="78"/>
      <c r="K1533" s="78"/>
      <c r="L1533" s="78"/>
      <c r="M1533" s="78"/>
      <c r="N1533" s="78"/>
      <c r="O1533" s="202">
        <f t="shared" si="324"/>
        <v>0</v>
      </c>
      <c r="P1533" s="78"/>
      <c r="Q1533" s="78"/>
      <c r="R1533" s="202">
        <f t="shared" si="325"/>
        <v>0</v>
      </c>
      <c r="S1533" s="78"/>
      <c r="T1533" s="78"/>
      <c r="U1533" s="202">
        <f t="shared" si="326"/>
        <v>0</v>
      </c>
      <c r="V1533" s="78"/>
      <c r="W1533" s="78"/>
      <c r="X1533" s="202">
        <f t="shared" si="327"/>
        <v>0</v>
      </c>
      <c r="Y1533" s="78"/>
      <c r="Z1533" s="78"/>
      <c r="AA1533" s="78"/>
      <c r="AB1533" s="78"/>
      <c r="AC1533" s="78"/>
      <c r="AD1533" s="78"/>
      <c r="AE1533" s="78"/>
      <c r="AF1533" s="78"/>
      <c r="AG1533" s="78"/>
      <c r="AH1533" s="78"/>
      <c r="AI1533" s="78"/>
      <c r="AJ1533" s="78"/>
      <c r="AK1533" s="645">
        <v>180140</v>
      </c>
      <c r="AL1533" s="651">
        <f t="shared" si="329"/>
        <v>0</v>
      </c>
      <c r="AM1533" s="64"/>
      <c r="AN1533" s="64"/>
      <c r="AO1533" s="64"/>
      <c r="AP1533" s="64"/>
      <c r="AQ1533" s="64"/>
      <c r="AR1533" s="693"/>
      <c r="XFA1533" s="693"/>
    </row>
    <row r="1534" spans="1:44 16381:16381" s="694" customFormat="1" ht="14.1" customHeight="1" x14ac:dyDescent="0.15">
      <c r="A1534" s="140" t="s">
        <v>4782</v>
      </c>
      <c r="B1534" s="141" t="s">
        <v>1029</v>
      </c>
      <c r="C1534" s="199">
        <f t="shared" si="322"/>
        <v>0</v>
      </c>
      <c r="D1534" s="90"/>
      <c r="E1534" s="79"/>
      <c r="F1534" s="79"/>
      <c r="G1534" s="79"/>
      <c r="H1534" s="202">
        <f t="shared" si="323"/>
        <v>0</v>
      </c>
      <c r="I1534" s="78"/>
      <c r="J1534" s="78"/>
      <c r="K1534" s="78"/>
      <c r="L1534" s="78"/>
      <c r="M1534" s="78"/>
      <c r="N1534" s="78"/>
      <c r="O1534" s="202">
        <f t="shared" si="324"/>
        <v>0</v>
      </c>
      <c r="P1534" s="78"/>
      <c r="Q1534" s="78"/>
      <c r="R1534" s="202">
        <f t="shared" si="325"/>
        <v>0</v>
      </c>
      <c r="S1534" s="78"/>
      <c r="T1534" s="78"/>
      <c r="U1534" s="202">
        <f t="shared" si="326"/>
        <v>0</v>
      </c>
      <c r="V1534" s="78"/>
      <c r="W1534" s="78"/>
      <c r="X1534" s="202">
        <f t="shared" si="327"/>
        <v>0</v>
      </c>
      <c r="Y1534" s="78"/>
      <c r="Z1534" s="78"/>
      <c r="AA1534" s="78"/>
      <c r="AB1534" s="78"/>
      <c r="AC1534" s="78"/>
      <c r="AD1534" s="78"/>
      <c r="AE1534" s="78"/>
      <c r="AF1534" s="78"/>
      <c r="AG1534" s="78"/>
      <c r="AH1534" s="78"/>
      <c r="AI1534" s="78"/>
      <c r="AJ1534" s="78"/>
      <c r="AK1534" s="645">
        <v>94540</v>
      </c>
      <c r="AL1534" s="651">
        <f t="shared" si="329"/>
        <v>0</v>
      </c>
      <c r="AM1534" s="64"/>
      <c r="AN1534" s="64"/>
      <c r="AO1534" s="64"/>
      <c r="AP1534" s="64"/>
      <c r="AQ1534" s="64"/>
      <c r="AR1534" s="693"/>
      <c r="XFA1534" s="693"/>
    </row>
    <row r="1535" spans="1:44 16381:16381" s="694" customFormat="1" ht="14.1" customHeight="1" x14ac:dyDescent="0.15">
      <c r="A1535" s="140" t="s">
        <v>4783</v>
      </c>
      <c r="B1535" s="142" t="s">
        <v>6137</v>
      </c>
      <c r="C1535" s="199">
        <f t="shared" si="322"/>
        <v>0</v>
      </c>
      <c r="D1535" s="90"/>
      <c r="E1535" s="79"/>
      <c r="F1535" s="79"/>
      <c r="G1535" s="79"/>
      <c r="H1535" s="202">
        <f t="shared" si="323"/>
        <v>0</v>
      </c>
      <c r="I1535" s="78"/>
      <c r="J1535" s="78"/>
      <c r="K1535" s="78"/>
      <c r="L1535" s="78"/>
      <c r="M1535" s="78"/>
      <c r="N1535" s="78"/>
      <c r="O1535" s="202">
        <f t="shared" si="324"/>
        <v>0</v>
      </c>
      <c r="P1535" s="78"/>
      <c r="Q1535" s="78"/>
      <c r="R1535" s="202">
        <f t="shared" si="325"/>
        <v>0</v>
      </c>
      <c r="S1535" s="78"/>
      <c r="T1535" s="78"/>
      <c r="U1535" s="202">
        <f t="shared" si="326"/>
        <v>0</v>
      </c>
      <c r="V1535" s="78"/>
      <c r="W1535" s="78"/>
      <c r="X1535" s="202">
        <f t="shared" si="327"/>
        <v>0</v>
      </c>
      <c r="Y1535" s="78"/>
      <c r="Z1535" s="78"/>
      <c r="AA1535" s="78"/>
      <c r="AB1535" s="78"/>
      <c r="AC1535" s="78"/>
      <c r="AD1535" s="78"/>
      <c r="AE1535" s="78"/>
      <c r="AF1535" s="78"/>
      <c r="AG1535" s="78"/>
      <c r="AH1535" s="78"/>
      <c r="AI1535" s="78"/>
      <c r="AJ1535" s="78"/>
      <c r="AK1535" s="645">
        <v>173690</v>
      </c>
      <c r="AL1535" s="651">
        <f t="shared" si="329"/>
        <v>0</v>
      </c>
      <c r="AM1535" s="64"/>
      <c r="AN1535" s="64"/>
      <c r="AO1535" s="64"/>
      <c r="AP1535" s="64"/>
      <c r="AQ1535" s="64"/>
      <c r="AR1535" s="693"/>
      <c r="XFA1535" s="693"/>
    </row>
    <row r="1536" spans="1:44 16381:16381" s="694" customFormat="1" ht="14.1" customHeight="1" x14ac:dyDescent="0.15">
      <c r="A1536" s="140" t="s">
        <v>4784</v>
      </c>
      <c r="B1536" s="142" t="s">
        <v>6138</v>
      </c>
      <c r="C1536" s="199">
        <f t="shared" ref="C1536:C1546" si="330">SUM(I1536:N1536)</f>
        <v>0</v>
      </c>
      <c r="D1536" s="90"/>
      <c r="E1536" s="79"/>
      <c r="F1536" s="79"/>
      <c r="G1536" s="79"/>
      <c r="H1536" s="202">
        <f t="shared" ref="H1536:H1546" si="331">SUM(I1536:J1536)</f>
        <v>0</v>
      </c>
      <c r="I1536" s="78"/>
      <c r="J1536" s="78"/>
      <c r="K1536" s="78"/>
      <c r="L1536" s="78"/>
      <c r="M1536" s="78"/>
      <c r="N1536" s="78"/>
      <c r="O1536" s="202">
        <f t="shared" ref="O1536:O1546" si="332">SUM(P1536:Q1536)</f>
        <v>0</v>
      </c>
      <c r="P1536" s="78"/>
      <c r="Q1536" s="78"/>
      <c r="R1536" s="202">
        <f t="shared" ref="R1536:R1546" si="333">SUM(S1536:T1536)</f>
        <v>0</v>
      </c>
      <c r="S1536" s="78"/>
      <c r="T1536" s="78"/>
      <c r="U1536" s="202">
        <f t="shared" ref="U1536:U1546" si="334">SUM(V1536:W1536)</f>
        <v>0</v>
      </c>
      <c r="V1536" s="78"/>
      <c r="W1536" s="78"/>
      <c r="X1536" s="202">
        <f t="shared" ref="X1536:X1546" si="335">SUM(Y1536:Z1536)</f>
        <v>0</v>
      </c>
      <c r="Y1536" s="78"/>
      <c r="Z1536" s="78"/>
      <c r="AA1536" s="78"/>
      <c r="AB1536" s="78"/>
      <c r="AC1536" s="78"/>
      <c r="AD1536" s="78"/>
      <c r="AE1536" s="78"/>
      <c r="AF1536" s="78"/>
      <c r="AG1536" s="78"/>
      <c r="AH1536" s="78"/>
      <c r="AI1536" s="78"/>
      <c r="AJ1536" s="78"/>
      <c r="AK1536" s="645">
        <v>533670</v>
      </c>
      <c r="AL1536" s="651">
        <f t="shared" si="329"/>
        <v>0</v>
      </c>
      <c r="AM1536" s="64"/>
      <c r="AN1536" s="64"/>
      <c r="AO1536" s="64"/>
      <c r="AP1536" s="64"/>
      <c r="AQ1536" s="64"/>
      <c r="AR1536" s="693"/>
      <c r="XFA1536" s="693"/>
    </row>
    <row r="1537" spans="1:44 16381:16381" s="694" customFormat="1" ht="14.1" customHeight="1" x14ac:dyDescent="0.15">
      <c r="A1537" s="140" t="s">
        <v>4785</v>
      </c>
      <c r="B1537" s="142" t="s">
        <v>6139</v>
      </c>
      <c r="C1537" s="199">
        <f t="shared" si="330"/>
        <v>0</v>
      </c>
      <c r="D1537" s="90"/>
      <c r="E1537" s="79"/>
      <c r="F1537" s="79"/>
      <c r="G1537" s="79"/>
      <c r="H1537" s="202">
        <f t="shared" si="331"/>
        <v>0</v>
      </c>
      <c r="I1537" s="78"/>
      <c r="J1537" s="78"/>
      <c r="K1537" s="78"/>
      <c r="L1537" s="78"/>
      <c r="M1537" s="78"/>
      <c r="N1537" s="78"/>
      <c r="O1537" s="202">
        <f t="shared" si="332"/>
        <v>0</v>
      </c>
      <c r="P1537" s="78"/>
      <c r="Q1537" s="78"/>
      <c r="R1537" s="202">
        <f t="shared" si="333"/>
        <v>0</v>
      </c>
      <c r="S1537" s="78"/>
      <c r="T1537" s="78"/>
      <c r="U1537" s="202">
        <f t="shared" si="334"/>
        <v>0</v>
      </c>
      <c r="V1537" s="78"/>
      <c r="W1537" s="78"/>
      <c r="X1537" s="202">
        <f t="shared" si="335"/>
        <v>0</v>
      </c>
      <c r="Y1537" s="78"/>
      <c r="Z1537" s="78"/>
      <c r="AA1537" s="78"/>
      <c r="AB1537" s="78"/>
      <c r="AC1537" s="78"/>
      <c r="AD1537" s="78"/>
      <c r="AE1537" s="78"/>
      <c r="AF1537" s="78"/>
      <c r="AG1537" s="78"/>
      <c r="AH1537" s="78"/>
      <c r="AI1537" s="78"/>
      <c r="AJ1537" s="78"/>
      <c r="AK1537" s="645">
        <v>674480</v>
      </c>
      <c r="AL1537" s="651">
        <f t="shared" si="329"/>
        <v>0</v>
      </c>
      <c r="AM1537" s="64"/>
      <c r="AN1537" s="64"/>
      <c r="AO1537" s="64"/>
      <c r="AP1537" s="64"/>
      <c r="AQ1537" s="64"/>
      <c r="AR1537" s="693"/>
      <c r="XFA1537" s="693"/>
    </row>
    <row r="1538" spans="1:44 16381:16381" s="694" customFormat="1" ht="14.1" customHeight="1" x14ac:dyDescent="0.15">
      <c r="A1538" s="140" t="s">
        <v>4786</v>
      </c>
      <c r="B1538" s="142" t="s">
        <v>45</v>
      </c>
      <c r="C1538" s="199">
        <f t="shared" si="330"/>
        <v>0</v>
      </c>
      <c r="D1538" s="90"/>
      <c r="E1538" s="79"/>
      <c r="F1538" s="79"/>
      <c r="G1538" s="79"/>
      <c r="H1538" s="202">
        <f t="shared" si="331"/>
        <v>0</v>
      </c>
      <c r="I1538" s="78"/>
      <c r="J1538" s="78"/>
      <c r="K1538" s="78"/>
      <c r="L1538" s="78"/>
      <c r="M1538" s="78"/>
      <c r="N1538" s="78"/>
      <c r="O1538" s="202">
        <f t="shared" si="332"/>
        <v>0</v>
      </c>
      <c r="P1538" s="78"/>
      <c r="Q1538" s="78"/>
      <c r="R1538" s="202">
        <f t="shared" si="333"/>
        <v>0</v>
      </c>
      <c r="S1538" s="78"/>
      <c r="T1538" s="78"/>
      <c r="U1538" s="202">
        <f t="shared" si="334"/>
        <v>0</v>
      </c>
      <c r="V1538" s="78"/>
      <c r="W1538" s="78"/>
      <c r="X1538" s="202">
        <f t="shared" si="335"/>
        <v>0</v>
      </c>
      <c r="Y1538" s="78"/>
      <c r="Z1538" s="78"/>
      <c r="AA1538" s="78"/>
      <c r="AB1538" s="78"/>
      <c r="AC1538" s="78"/>
      <c r="AD1538" s="78"/>
      <c r="AE1538" s="78"/>
      <c r="AF1538" s="78"/>
      <c r="AG1538" s="78"/>
      <c r="AH1538" s="78"/>
      <c r="AI1538" s="78"/>
      <c r="AJ1538" s="78"/>
      <c r="AK1538" s="645">
        <v>308820</v>
      </c>
      <c r="AL1538" s="651">
        <f t="shared" si="329"/>
        <v>0</v>
      </c>
      <c r="AM1538" s="64"/>
      <c r="AN1538" s="64"/>
      <c r="AO1538" s="64"/>
      <c r="AP1538" s="64"/>
      <c r="AQ1538" s="64"/>
      <c r="AR1538" s="693"/>
      <c r="XFA1538" s="693"/>
    </row>
    <row r="1539" spans="1:44 16381:16381" s="694" customFormat="1" ht="14.1" customHeight="1" x14ac:dyDescent="0.15">
      <c r="A1539" s="140" t="s">
        <v>4787</v>
      </c>
      <c r="B1539" s="141" t="s">
        <v>46</v>
      </c>
      <c r="C1539" s="199">
        <f t="shared" si="330"/>
        <v>0</v>
      </c>
      <c r="D1539" s="90"/>
      <c r="E1539" s="79"/>
      <c r="F1539" s="79"/>
      <c r="G1539" s="79"/>
      <c r="H1539" s="202">
        <f t="shared" si="331"/>
        <v>0</v>
      </c>
      <c r="I1539" s="78"/>
      <c r="J1539" s="78"/>
      <c r="K1539" s="78"/>
      <c r="L1539" s="78"/>
      <c r="M1539" s="78"/>
      <c r="N1539" s="78"/>
      <c r="O1539" s="202">
        <f t="shared" si="332"/>
        <v>0</v>
      </c>
      <c r="P1539" s="78"/>
      <c r="Q1539" s="78"/>
      <c r="R1539" s="202">
        <f t="shared" si="333"/>
        <v>0</v>
      </c>
      <c r="S1539" s="78"/>
      <c r="T1539" s="78"/>
      <c r="U1539" s="202">
        <f t="shared" si="334"/>
        <v>0</v>
      </c>
      <c r="V1539" s="78"/>
      <c r="W1539" s="78"/>
      <c r="X1539" s="202">
        <f t="shared" si="335"/>
        <v>0</v>
      </c>
      <c r="Y1539" s="78"/>
      <c r="Z1539" s="78"/>
      <c r="AA1539" s="78"/>
      <c r="AB1539" s="78"/>
      <c r="AC1539" s="78"/>
      <c r="AD1539" s="78"/>
      <c r="AE1539" s="78"/>
      <c r="AF1539" s="78"/>
      <c r="AG1539" s="78"/>
      <c r="AH1539" s="78"/>
      <c r="AI1539" s="78"/>
      <c r="AJ1539" s="78"/>
      <c r="AK1539" s="645">
        <v>87240</v>
      </c>
      <c r="AL1539" s="651">
        <f t="shared" si="329"/>
        <v>0</v>
      </c>
      <c r="AM1539" s="64"/>
      <c r="AN1539" s="64"/>
      <c r="AO1539" s="64"/>
      <c r="AP1539" s="64"/>
      <c r="AQ1539" s="64"/>
      <c r="AR1539" s="693"/>
      <c r="XFA1539" s="693"/>
    </row>
    <row r="1540" spans="1:44 16381:16381" s="694" customFormat="1" ht="14.1" customHeight="1" x14ac:dyDescent="0.15">
      <c r="A1540" s="140" t="s">
        <v>4788</v>
      </c>
      <c r="B1540" s="141" t="s">
        <v>47</v>
      </c>
      <c r="C1540" s="199">
        <f t="shared" si="330"/>
        <v>0</v>
      </c>
      <c r="D1540" s="90"/>
      <c r="E1540" s="79"/>
      <c r="F1540" s="79"/>
      <c r="G1540" s="79"/>
      <c r="H1540" s="202">
        <f t="shared" si="331"/>
        <v>0</v>
      </c>
      <c r="I1540" s="78"/>
      <c r="J1540" s="78"/>
      <c r="K1540" s="78"/>
      <c r="L1540" s="78"/>
      <c r="M1540" s="78"/>
      <c r="N1540" s="78"/>
      <c r="O1540" s="202">
        <f t="shared" si="332"/>
        <v>0</v>
      </c>
      <c r="P1540" s="78"/>
      <c r="Q1540" s="78"/>
      <c r="R1540" s="202">
        <f t="shared" si="333"/>
        <v>0</v>
      </c>
      <c r="S1540" s="78"/>
      <c r="T1540" s="78"/>
      <c r="U1540" s="202">
        <f t="shared" si="334"/>
        <v>0</v>
      </c>
      <c r="V1540" s="78"/>
      <c r="W1540" s="78"/>
      <c r="X1540" s="202">
        <f t="shared" si="335"/>
        <v>0</v>
      </c>
      <c r="Y1540" s="78"/>
      <c r="Z1540" s="78"/>
      <c r="AA1540" s="78"/>
      <c r="AB1540" s="78"/>
      <c r="AC1540" s="78"/>
      <c r="AD1540" s="78"/>
      <c r="AE1540" s="78"/>
      <c r="AF1540" s="78"/>
      <c r="AG1540" s="78"/>
      <c r="AH1540" s="78"/>
      <c r="AI1540" s="78"/>
      <c r="AJ1540" s="78"/>
      <c r="AK1540" s="645">
        <v>186400</v>
      </c>
      <c r="AL1540" s="651">
        <f t="shared" si="329"/>
        <v>0</v>
      </c>
      <c r="AM1540" s="64"/>
      <c r="AN1540" s="64"/>
      <c r="AO1540" s="64"/>
      <c r="AP1540" s="64"/>
      <c r="AQ1540" s="64"/>
      <c r="AR1540" s="693"/>
      <c r="XFA1540" s="693"/>
    </row>
    <row r="1541" spans="1:44 16381:16381" s="698" customFormat="1" ht="14.1" customHeight="1" x14ac:dyDescent="0.15">
      <c r="A1541" s="140" t="s">
        <v>4789</v>
      </c>
      <c r="B1541" s="141" t="s">
        <v>2785</v>
      </c>
      <c r="C1541" s="199">
        <f t="shared" si="330"/>
        <v>0</v>
      </c>
      <c r="D1541" s="90"/>
      <c r="E1541" s="79"/>
      <c r="F1541" s="79"/>
      <c r="G1541" s="79"/>
      <c r="H1541" s="202">
        <f t="shared" si="331"/>
        <v>0</v>
      </c>
      <c r="I1541" s="78"/>
      <c r="J1541" s="78"/>
      <c r="K1541" s="78"/>
      <c r="L1541" s="78"/>
      <c r="M1541" s="78"/>
      <c r="N1541" s="78"/>
      <c r="O1541" s="202">
        <f t="shared" si="332"/>
        <v>0</v>
      </c>
      <c r="P1541" s="78"/>
      <c r="Q1541" s="78"/>
      <c r="R1541" s="202">
        <f t="shared" si="333"/>
        <v>0</v>
      </c>
      <c r="S1541" s="78"/>
      <c r="T1541" s="78"/>
      <c r="U1541" s="202">
        <f t="shared" si="334"/>
        <v>0</v>
      </c>
      <c r="V1541" s="78"/>
      <c r="W1541" s="78"/>
      <c r="X1541" s="202">
        <f t="shared" si="335"/>
        <v>0</v>
      </c>
      <c r="Y1541" s="78"/>
      <c r="Z1541" s="78"/>
      <c r="AA1541" s="78"/>
      <c r="AB1541" s="78"/>
      <c r="AC1541" s="78"/>
      <c r="AD1541" s="78"/>
      <c r="AE1541" s="78"/>
      <c r="AF1541" s="78"/>
      <c r="AG1541" s="78"/>
      <c r="AH1541" s="78"/>
      <c r="AI1541" s="78"/>
      <c r="AJ1541" s="78"/>
      <c r="AK1541" s="645">
        <v>559300</v>
      </c>
      <c r="AL1541" s="651">
        <f t="shared" si="329"/>
        <v>0</v>
      </c>
      <c r="AM1541" s="64"/>
      <c r="AN1541" s="64"/>
      <c r="AO1541" s="64"/>
      <c r="AP1541" s="64"/>
      <c r="AQ1541" s="64"/>
      <c r="AR1541" s="697"/>
      <c r="XFA1541" s="697"/>
    </row>
    <row r="1542" spans="1:44 16381:16381" s="694" customFormat="1" ht="21" x14ac:dyDescent="0.15">
      <c r="A1542" s="140" t="s">
        <v>4790</v>
      </c>
      <c r="B1542" s="142" t="s">
        <v>2479</v>
      </c>
      <c r="C1542" s="199">
        <f t="shared" si="330"/>
        <v>0</v>
      </c>
      <c r="D1542" s="90"/>
      <c r="E1542" s="79"/>
      <c r="F1542" s="79"/>
      <c r="G1542" s="79"/>
      <c r="H1542" s="202">
        <f t="shared" si="331"/>
        <v>0</v>
      </c>
      <c r="I1542" s="78"/>
      <c r="J1542" s="78"/>
      <c r="K1542" s="78"/>
      <c r="L1542" s="78"/>
      <c r="M1542" s="78"/>
      <c r="N1542" s="78"/>
      <c r="O1542" s="79"/>
      <c r="P1542" s="79"/>
      <c r="Q1542" s="79"/>
      <c r="R1542" s="79"/>
      <c r="S1542" s="79"/>
      <c r="T1542" s="79"/>
      <c r="U1542" s="79"/>
      <c r="V1542" s="79"/>
      <c r="W1542" s="79"/>
      <c r="X1542" s="79"/>
      <c r="Y1542" s="79"/>
      <c r="Z1542" s="79"/>
      <c r="AA1542" s="78"/>
      <c r="AB1542" s="78"/>
      <c r="AC1542" s="78"/>
      <c r="AD1542" s="78"/>
      <c r="AE1542" s="78"/>
      <c r="AF1542" s="78"/>
      <c r="AG1542" s="78"/>
      <c r="AH1542" s="78"/>
      <c r="AI1542" s="78"/>
      <c r="AJ1542" s="78"/>
      <c r="AK1542" s="645">
        <v>174680</v>
      </c>
      <c r="AL1542" s="651">
        <f t="shared" si="329"/>
        <v>0</v>
      </c>
      <c r="AM1542" s="64"/>
      <c r="AN1542" s="64"/>
      <c r="AO1542" s="64"/>
      <c r="AP1542" s="64"/>
      <c r="AQ1542" s="64"/>
      <c r="AR1542" s="693"/>
      <c r="XFA1542" s="693"/>
    </row>
    <row r="1543" spans="1:44 16381:16381" s="694" customFormat="1" ht="14.1" customHeight="1" x14ac:dyDescent="0.15">
      <c r="A1543" s="140" t="s">
        <v>4791</v>
      </c>
      <c r="B1543" s="141" t="s">
        <v>48</v>
      </c>
      <c r="C1543" s="199">
        <f t="shared" si="330"/>
        <v>0</v>
      </c>
      <c r="D1543" s="90"/>
      <c r="E1543" s="79"/>
      <c r="F1543" s="79"/>
      <c r="G1543" s="79"/>
      <c r="H1543" s="202">
        <f t="shared" si="331"/>
        <v>0</v>
      </c>
      <c r="I1543" s="78"/>
      <c r="J1543" s="78"/>
      <c r="K1543" s="78"/>
      <c r="L1543" s="78"/>
      <c r="M1543" s="78"/>
      <c r="N1543" s="78"/>
      <c r="O1543" s="79"/>
      <c r="P1543" s="79"/>
      <c r="Q1543" s="79"/>
      <c r="R1543" s="79"/>
      <c r="S1543" s="79"/>
      <c r="T1543" s="79"/>
      <c r="U1543" s="79"/>
      <c r="V1543" s="79"/>
      <c r="W1543" s="79"/>
      <c r="X1543" s="79"/>
      <c r="Y1543" s="79"/>
      <c r="Z1543" s="79"/>
      <c r="AA1543" s="78"/>
      <c r="AB1543" s="78"/>
      <c r="AC1543" s="78"/>
      <c r="AD1543" s="78"/>
      <c r="AE1543" s="78"/>
      <c r="AF1543" s="78"/>
      <c r="AG1543" s="78"/>
      <c r="AH1543" s="78"/>
      <c r="AI1543" s="78"/>
      <c r="AJ1543" s="78"/>
      <c r="AK1543" s="645">
        <v>195490</v>
      </c>
      <c r="AL1543" s="651">
        <f t="shared" si="329"/>
        <v>0</v>
      </c>
      <c r="AM1543" s="64"/>
      <c r="AN1543" s="64"/>
      <c r="AO1543" s="64"/>
      <c r="AP1543" s="64"/>
      <c r="AQ1543" s="64"/>
      <c r="AR1543" s="693"/>
      <c r="XFA1543" s="693"/>
    </row>
    <row r="1544" spans="1:44 16381:16381" s="694" customFormat="1" ht="14.1" customHeight="1" x14ac:dyDescent="0.15">
      <c r="A1544" s="140" t="s">
        <v>4792</v>
      </c>
      <c r="B1544" s="141" t="s">
        <v>298</v>
      </c>
      <c r="C1544" s="199">
        <f t="shared" si="330"/>
        <v>0</v>
      </c>
      <c r="D1544" s="90"/>
      <c r="E1544" s="79"/>
      <c r="F1544" s="79"/>
      <c r="G1544" s="79"/>
      <c r="H1544" s="202">
        <f t="shared" si="331"/>
        <v>0</v>
      </c>
      <c r="I1544" s="78"/>
      <c r="J1544" s="78"/>
      <c r="K1544" s="78"/>
      <c r="L1544" s="78"/>
      <c r="M1544" s="78"/>
      <c r="N1544" s="78"/>
      <c r="O1544" s="79"/>
      <c r="P1544" s="79"/>
      <c r="Q1544" s="79"/>
      <c r="R1544" s="79"/>
      <c r="S1544" s="79"/>
      <c r="T1544" s="79"/>
      <c r="U1544" s="79"/>
      <c r="V1544" s="79"/>
      <c r="W1544" s="79"/>
      <c r="X1544" s="79"/>
      <c r="Y1544" s="79"/>
      <c r="Z1544" s="79"/>
      <c r="AA1544" s="78"/>
      <c r="AB1544" s="78"/>
      <c r="AC1544" s="78"/>
      <c r="AD1544" s="78"/>
      <c r="AE1544" s="78"/>
      <c r="AF1544" s="78"/>
      <c r="AG1544" s="78"/>
      <c r="AH1544" s="78"/>
      <c r="AI1544" s="78"/>
      <c r="AJ1544" s="78"/>
      <c r="AK1544" s="645">
        <v>195490</v>
      </c>
      <c r="AL1544" s="651">
        <f t="shared" si="329"/>
        <v>0</v>
      </c>
      <c r="AM1544" s="64"/>
      <c r="AN1544" s="64"/>
      <c r="AO1544" s="64"/>
      <c r="AP1544" s="64"/>
      <c r="AQ1544" s="64"/>
      <c r="AR1544" s="693"/>
      <c r="XFA1544" s="693"/>
    </row>
    <row r="1545" spans="1:44 16381:16381" s="694" customFormat="1" ht="14.1" customHeight="1" x14ac:dyDescent="0.15">
      <c r="A1545" s="140" t="s">
        <v>4793</v>
      </c>
      <c r="B1545" s="141" t="s">
        <v>299</v>
      </c>
      <c r="C1545" s="199">
        <f t="shared" si="330"/>
        <v>0</v>
      </c>
      <c r="D1545" s="90"/>
      <c r="E1545" s="79"/>
      <c r="F1545" s="79"/>
      <c r="G1545" s="79"/>
      <c r="H1545" s="202">
        <f t="shared" si="331"/>
        <v>0</v>
      </c>
      <c r="I1545" s="78"/>
      <c r="J1545" s="78"/>
      <c r="K1545" s="78"/>
      <c r="L1545" s="78"/>
      <c r="M1545" s="78"/>
      <c r="N1545" s="78"/>
      <c r="O1545" s="79"/>
      <c r="P1545" s="79"/>
      <c r="Q1545" s="79"/>
      <c r="R1545" s="79"/>
      <c r="S1545" s="79"/>
      <c r="T1545" s="79"/>
      <c r="U1545" s="79"/>
      <c r="V1545" s="79"/>
      <c r="W1545" s="79"/>
      <c r="X1545" s="79"/>
      <c r="Y1545" s="79"/>
      <c r="Z1545" s="79"/>
      <c r="AA1545" s="78"/>
      <c r="AB1545" s="78"/>
      <c r="AC1545" s="78"/>
      <c r="AD1545" s="78"/>
      <c r="AE1545" s="78"/>
      <c r="AF1545" s="78"/>
      <c r="AG1545" s="78"/>
      <c r="AH1545" s="78"/>
      <c r="AI1545" s="78"/>
      <c r="AJ1545" s="78"/>
      <c r="AK1545" s="645">
        <v>195490</v>
      </c>
      <c r="AL1545" s="651">
        <f t="shared" si="329"/>
        <v>0</v>
      </c>
      <c r="AM1545" s="64"/>
      <c r="AN1545" s="64"/>
      <c r="AO1545" s="64"/>
      <c r="AP1545" s="64"/>
      <c r="AQ1545" s="64"/>
      <c r="AR1545" s="693"/>
      <c r="XFA1545" s="693"/>
    </row>
    <row r="1546" spans="1:44 16381:16381" s="698" customFormat="1" ht="14.1" customHeight="1" x14ac:dyDescent="0.15">
      <c r="A1546" s="140" t="s">
        <v>4794</v>
      </c>
      <c r="B1546" s="141" t="s">
        <v>561</v>
      </c>
      <c r="C1546" s="199">
        <f t="shared" si="330"/>
        <v>0</v>
      </c>
      <c r="D1546" s="90"/>
      <c r="E1546" s="79"/>
      <c r="F1546" s="79"/>
      <c r="G1546" s="79"/>
      <c r="H1546" s="202">
        <f t="shared" si="331"/>
        <v>0</v>
      </c>
      <c r="I1546" s="78"/>
      <c r="J1546" s="78"/>
      <c r="K1546" s="78"/>
      <c r="L1546" s="78"/>
      <c r="M1546" s="78"/>
      <c r="N1546" s="78"/>
      <c r="O1546" s="202">
        <f t="shared" si="332"/>
        <v>0</v>
      </c>
      <c r="P1546" s="78"/>
      <c r="Q1546" s="78"/>
      <c r="R1546" s="202">
        <f t="shared" si="333"/>
        <v>0</v>
      </c>
      <c r="S1546" s="78"/>
      <c r="T1546" s="78"/>
      <c r="U1546" s="202">
        <f t="shared" si="334"/>
        <v>0</v>
      </c>
      <c r="V1546" s="78"/>
      <c r="W1546" s="78"/>
      <c r="X1546" s="202">
        <f t="shared" si="335"/>
        <v>0</v>
      </c>
      <c r="Y1546" s="78"/>
      <c r="Z1546" s="78"/>
      <c r="AA1546" s="78"/>
      <c r="AB1546" s="78"/>
      <c r="AC1546" s="78"/>
      <c r="AD1546" s="78"/>
      <c r="AE1546" s="78"/>
      <c r="AF1546" s="78"/>
      <c r="AG1546" s="78"/>
      <c r="AH1546" s="78"/>
      <c r="AI1546" s="78"/>
      <c r="AJ1546" s="78"/>
      <c r="AK1546" s="645">
        <v>179130</v>
      </c>
      <c r="AL1546" s="651">
        <f t="shared" si="329"/>
        <v>0</v>
      </c>
      <c r="AM1546" s="64"/>
      <c r="AN1546" s="64" t="s">
        <v>547</v>
      </c>
      <c r="AO1546" s="64"/>
      <c r="AP1546" s="64"/>
      <c r="AQ1546" s="64"/>
      <c r="AR1546" s="697"/>
      <c r="XFA1546" s="697"/>
    </row>
    <row r="1547" spans="1:44 16381:16381" s="700" customFormat="1" ht="14.1" customHeight="1" x14ac:dyDescent="0.15">
      <c r="A1547" s="234"/>
      <c r="B1547" s="525" t="s">
        <v>384</v>
      </c>
      <c r="C1547" s="526">
        <f>SUM(C1463:C1546)</f>
        <v>0</v>
      </c>
      <c r="D1547" s="526">
        <f t="shared" ref="D1547:Z1547" si="336">SUM(D1463:D1546)</f>
        <v>0</v>
      </c>
      <c r="E1547" s="526">
        <f>SUM(E1463:E1546)</f>
        <v>0</v>
      </c>
      <c r="F1547" s="526">
        <f t="shared" si="336"/>
        <v>0</v>
      </c>
      <c r="G1547" s="526">
        <f t="shared" si="336"/>
        <v>0</v>
      </c>
      <c r="H1547" s="526">
        <f t="shared" si="336"/>
        <v>0</v>
      </c>
      <c r="I1547" s="526">
        <f t="shared" si="336"/>
        <v>0</v>
      </c>
      <c r="J1547" s="526">
        <f t="shared" si="336"/>
        <v>0</v>
      </c>
      <c r="K1547" s="526">
        <f t="shared" si="336"/>
        <v>0</v>
      </c>
      <c r="L1547" s="526">
        <f t="shared" si="336"/>
        <v>0</v>
      </c>
      <c r="M1547" s="526">
        <f t="shared" si="336"/>
        <v>0</v>
      </c>
      <c r="N1547" s="526">
        <f t="shared" si="336"/>
        <v>0</v>
      </c>
      <c r="O1547" s="526">
        <f t="shared" si="336"/>
        <v>0</v>
      </c>
      <c r="P1547" s="526">
        <f t="shared" si="336"/>
        <v>0</v>
      </c>
      <c r="Q1547" s="526">
        <f t="shared" si="336"/>
        <v>0</v>
      </c>
      <c r="R1547" s="526">
        <f t="shared" si="336"/>
        <v>0</v>
      </c>
      <c r="S1547" s="526">
        <f t="shared" si="336"/>
        <v>0</v>
      </c>
      <c r="T1547" s="526">
        <f t="shared" si="336"/>
        <v>0</v>
      </c>
      <c r="U1547" s="526">
        <f t="shared" si="336"/>
        <v>0</v>
      </c>
      <c r="V1547" s="526">
        <f t="shared" si="336"/>
        <v>0</v>
      </c>
      <c r="W1547" s="526">
        <f t="shared" si="336"/>
        <v>0</v>
      </c>
      <c r="X1547" s="526">
        <f t="shared" si="336"/>
        <v>0</v>
      </c>
      <c r="Y1547" s="526">
        <f t="shared" si="336"/>
        <v>0</v>
      </c>
      <c r="Z1547" s="526">
        <f t="shared" si="336"/>
        <v>0</v>
      </c>
      <c r="AA1547" s="526">
        <f t="shared" ref="AA1547:AJ1547" si="337">SUM(AA1463:AA1546)</f>
        <v>0</v>
      </c>
      <c r="AB1547" s="526">
        <f t="shared" si="337"/>
        <v>0</v>
      </c>
      <c r="AC1547" s="526">
        <f t="shared" si="337"/>
        <v>0</v>
      </c>
      <c r="AD1547" s="526">
        <f t="shared" si="337"/>
        <v>0</v>
      </c>
      <c r="AE1547" s="526">
        <f t="shared" si="337"/>
        <v>0</v>
      </c>
      <c r="AF1547" s="526">
        <f t="shared" si="337"/>
        <v>0</v>
      </c>
      <c r="AG1547" s="526">
        <f t="shared" si="337"/>
        <v>0</v>
      </c>
      <c r="AH1547" s="526">
        <f t="shared" si="337"/>
        <v>0</v>
      </c>
      <c r="AI1547" s="526">
        <f t="shared" si="337"/>
        <v>0</v>
      </c>
      <c r="AJ1547" s="526">
        <f t="shared" si="337"/>
        <v>0</v>
      </c>
      <c r="AK1547" s="658"/>
      <c r="AL1547" s="658">
        <f>SUM(AL1463:AL1546)</f>
        <v>0</v>
      </c>
      <c r="AM1547" s="76"/>
      <c r="AN1547" s="76"/>
      <c r="AO1547" s="76"/>
      <c r="AP1547" s="76"/>
      <c r="AQ1547" s="76"/>
      <c r="AR1547" s="699"/>
      <c r="XFA1547" s="699"/>
    </row>
    <row r="1548" spans="1:44 16381:16381" s="713" customFormat="1" ht="14.1" customHeight="1" x14ac:dyDescent="0.15">
      <c r="A1548" s="179"/>
      <c r="B1548" s="96" t="s">
        <v>1591</v>
      </c>
      <c r="C1548" s="198"/>
      <c r="D1548" s="198"/>
      <c r="E1548" s="198"/>
      <c r="F1548" s="198"/>
      <c r="G1548" s="198"/>
      <c r="H1548" s="198"/>
      <c r="I1548" s="198"/>
      <c r="J1548" s="198"/>
      <c r="K1548" s="198"/>
      <c r="L1548" s="198"/>
      <c r="M1548" s="198"/>
      <c r="N1548" s="198"/>
      <c r="O1548" s="198"/>
      <c r="P1548" s="198"/>
      <c r="Q1548" s="198"/>
      <c r="R1548" s="198"/>
      <c r="S1548" s="198"/>
      <c r="T1548" s="198"/>
      <c r="U1548" s="198"/>
      <c r="V1548" s="198"/>
      <c r="W1548" s="198"/>
      <c r="X1548" s="198"/>
      <c r="Y1548" s="198"/>
      <c r="Z1548" s="198"/>
      <c r="AA1548" s="198"/>
      <c r="AB1548" s="198"/>
      <c r="AC1548" s="198"/>
      <c r="AD1548" s="198"/>
      <c r="AE1548" s="198"/>
      <c r="AF1548" s="198"/>
      <c r="AG1548" s="198"/>
      <c r="AH1548" s="198"/>
      <c r="AI1548" s="198"/>
      <c r="AJ1548" s="198"/>
      <c r="AK1548" s="198"/>
      <c r="AL1548" s="198"/>
      <c r="AM1548" s="70"/>
      <c r="AN1548" s="70"/>
      <c r="AO1548" s="70"/>
      <c r="AP1548" s="70"/>
      <c r="AQ1548" s="70"/>
      <c r="AR1548" s="712"/>
      <c r="XFA1548" s="712"/>
    </row>
    <row r="1549" spans="1:44 16381:16381" s="707" customFormat="1" ht="14.1" customHeight="1" x14ac:dyDescent="0.15">
      <c r="A1549" s="97" t="s">
        <v>4795</v>
      </c>
      <c r="B1549" s="98" t="s">
        <v>4201</v>
      </c>
      <c r="C1549" s="202">
        <f t="shared" ref="C1549:C1612" si="338">SUM(D1549+G1549)</f>
        <v>0</v>
      </c>
      <c r="D1549" s="203">
        <f t="shared" ref="D1549:D1612" si="339">SUM(E1549:F1549)</f>
        <v>0</v>
      </c>
      <c r="E1549" s="78"/>
      <c r="F1549" s="78"/>
      <c r="G1549" s="78"/>
      <c r="H1549" s="79"/>
      <c r="I1549" s="79"/>
      <c r="J1549" s="79"/>
      <c r="K1549" s="79"/>
      <c r="L1549" s="79"/>
      <c r="M1549" s="79"/>
      <c r="N1549" s="79"/>
      <c r="O1549" s="79"/>
      <c r="P1549" s="79"/>
      <c r="Q1549" s="79"/>
      <c r="R1549" s="79"/>
      <c r="S1549" s="79"/>
      <c r="T1549" s="79"/>
      <c r="U1549" s="79"/>
      <c r="V1549" s="79"/>
      <c r="W1549" s="79"/>
      <c r="X1549" s="79"/>
      <c r="Y1549" s="79"/>
      <c r="Z1549" s="79"/>
      <c r="AA1549" s="78"/>
      <c r="AB1549" s="78"/>
      <c r="AC1549" s="78"/>
      <c r="AD1549" s="78"/>
      <c r="AE1549" s="78"/>
      <c r="AF1549" s="78"/>
      <c r="AG1549" s="78"/>
      <c r="AH1549" s="78"/>
      <c r="AI1549" s="78"/>
      <c r="AJ1549" s="78"/>
      <c r="AK1549" s="645">
        <v>3660</v>
      </c>
      <c r="AL1549" s="657">
        <f t="shared" ref="AL1549:AL1580" si="340">AK1549*E1549</f>
        <v>0</v>
      </c>
      <c r="AM1549" s="70"/>
      <c r="AN1549" s="207" t="s">
        <v>547</v>
      </c>
      <c r="AO1549" s="64"/>
      <c r="AP1549" s="64"/>
      <c r="AQ1549" s="64"/>
      <c r="AR1549" s="706"/>
      <c r="XFA1549" s="706"/>
    </row>
    <row r="1550" spans="1:44 16381:16381" s="694" customFormat="1" ht="14.1" customHeight="1" x14ac:dyDescent="0.15">
      <c r="A1550" s="97" t="s">
        <v>4796</v>
      </c>
      <c r="B1550" s="98" t="s">
        <v>2788</v>
      </c>
      <c r="C1550" s="199">
        <f>SUM(D1550+G1550)</f>
        <v>0</v>
      </c>
      <c r="D1550" s="203">
        <f>SUM(E1550:F1550)</f>
        <v>0</v>
      </c>
      <c r="E1550" s="78"/>
      <c r="F1550" s="187"/>
      <c r="G1550" s="187"/>
      <c r="H1550" s="188"/>
      <c r="I1550" s="79"/>
      <c r="J1550" s="79"/>
      <c r="K1550" s="79"/>
      <c r="L1550" s="79"/>
      <c r="M1550" s="79"/>
      <c r="N1550" s="79"/>
      <c r="O1550" s="79"/>
      <c r="P1550" s="79"/>
      <c r="Q1550" s="79"/>
      <c r="R1550" s="79"/>
      <c r="S1550" s="79"/>
      <c r="T1550" s="79"/>
      <c r="U1550" s="79"/>
      <c r="V1550" s="79"/>
      <c r="W1550" s="79"/>
      <c r="X1550" s="79"/>
      <c r="Y1550" s="79"/>
      <c r="Z1550" s="79"/>
      <c r="AA1550" s="78"/>
      <c r="AB1550" s="78"/>
      <c r="AC1550" s="78"/>
      <c r="AD1550" s="78"/>
      <c r="AE1550" s="78"/>
      <c r="AF1550" s="78"/>
      <c r="AG1550" s="78"/>
      <c r="AH1550" s="78"/>
      <c r="AI1550" s="78"/>
      <c r="AJ1550" s="78"/>
      <c r="AK1550" s="645">
        <v>38810</v>
      </c>
      <c r="AL1550" s="651">
        <f t="shared" si="340"/>
        <v>0</v>
      </c>
      <c r="AM1550" s="207"/>
      <c r="AN1550" s="207"/>
      <c r="AO1550" s="64"/>
      <c r="AP1550" s="64"/>
      <c r="AQ1550" s="64"/>
      <c r="AR1550" s="693"/>
      <c r="XFA1550" s="693"/>
    </row>
    <row r="1551" spans="1:44 16381:16381" s="694" customFormat="1" ht="14.1" customHeight="1" x14ac:dyDescent="0.15">
      <c r="A1551" s="97" t="s">
        <v>4797</v>
      </c>
      <c r="B1551" s="98" t="s">
        <v>4202</v>
      </c>
      <c r="C1551" s="199">
        <f t="shared" si="338"/>
        <v>0</v>
      </c>
      <c r="D1551" s="203">
        <f t="shared" si="339"/>
        <v>0</v>
      </c>
      <c r="E1551" s="78"/>
      <c r="F1551" s="78"/>
      <c r="G1551" s="78"/>
      <c r="H1551" s="79"/>
      <c r="I1551" s="79"/>
      <c r="J1551" s="79"/>
      <c r="K1551" s="79"/>
      <c r="L1551" s="79"/>
      <c r="M1551" s="79"/>
      <c r="N1551" s="79"/>
      <c r="O1551" s="79"/>
      <c r="P1551" s="79"/>
      <c r="Q1551" s="79"/>
      <c r="R1551" s="79"/>
      <c r="S1551" s="79"/>
      <c r="T1551" s="79"/>
      <c r="U1551" s="79"/>
      <c r="V1551" s="79"/>
      <c r="W1551" s="79"/>
      <c r="X1551" s="79"/>
      <c r="Y1551" s="79"/>
      <c r="Z1551" s="79"/>
      <c r="AA1551" s="78"/>
      <c r="AB1551" s="78"/>
      <c r="AC1551" s="78"/>
      <c r="AD1551" s="78"/>
      <c r="AE1551" s="78"/>
      <c r="AF1551" s="78"/>
      <c r="AG1551" s="78"/>
      <c r="AH1551" s="78"/>
      <c r="AI1551" s="78"/>
      <c r="AJ1551" s="78"/>
      <c r="AK1551" s="645">
        <v>6730</v>
      </c>
      <c r="AL1551" s="651">
        <f t="shared" si="340"/>
        <v>0</v>
      </c>
      <c r="AM1551" s="207"/>
      <c r="AN1551" s="207"/>
      <c r="AO1551" s="64"/>
      <c r="AP1551" s="64"/>
      <c r="AQ1551" s="64"/>
      <c r="AR1551" s="693"/>
      <c r="XFA1551" s="693"/>
    </row>
    <row r="1552" spans="1:44 16381:16381" s="694" customFormat="1" ht="14.1" customHeight="1" x14ac:dyDescent="0.15">
      <c r="A1552" s="97" t="s">
        <v>4798</v>
      </c>
      <c r="B1552" s="98" t="s">
        <v>716</v>
      </c>
      <c r="C1552" s="199">
        <f t="shared" si="338"/>
        <v>0</v>
      </c>
      <c r="D1552" s="203">
        <f t="shared" si="339"/>
        <v>0</v>
      </c>
      <c r="E1552" s="78"/>
      <c r="F1552" s="78"/>
      <c r="G1552" s="78"/>
      <c r="H1552" s="79"/>
      <c r="I1552" s="79"/>
      <c r="J1552" s="79"/>
      <c r="K1552" s="79"/>
      <c r="L1552" s="79"/>
      <c r="M1552" s="79"/>
      <c r="N1552" s="79"/>
      <c r="O1552" s="79"/>
      <c r="P1552" s="79"/>
      <c r="Q1552" s="79"/>
      <c r="R1552" s="79"/>
      <c r="S1552" s="79"/>
      <c r="T1552" s="79"/>
      <c r="U1552" s="79"/>
      <c r="V1552" s="79"/>
      <c r="W1552" s="79"/>
      <c r="X1552" s="79"/>
      <c r="Y1552" s="79"/>
      <c r="Z1552" s="79"/>
      <c r="AA1552" s="78"/>
      <c r="AB1552" s="78"/>
      <c r="AC1552" s="78"/>
      <c r="AD1552" s="78"/>
      <c r="AE1552" s="78"/>
      <c r="AF1552" s="78"/>
      <c r="AG1552" s="78"/>
      <c r="AH1552" s="78"/>
      <c r="AI1552" s="78"/>
      <c r="AJ1552" s="78"/>
      <c r="AK1552" s="645">
        <v>14620</v>
      </c>
      <c r="AL1552" s="651">
        <f t="shared" si="340"/>
        <v>0</v>
      </c>
      <c r="AM1552" s="207"/>
      <c r="AN1552" s="207"/>
      <c r="AO1552" s="64"/>
      <c r="AP1552" s="64"/>
      <c r="AQ1552" s="64"/>
      <c r="AR1552" s="693"/>
      <c r="XFA1552" s="693"/>
    </row>
    <row r="1553" spans="1:44 16381:16381" s="694" customFormat="1" ht="14.1" customHeight="1" x14ac:dyDescent="0.15">
      <c r="A1553" s="97" t="s">
        <v>4799</v>
      </c>
      <c r="B1553" s="98" t="s">
        <v>4203</v>
      </c>
      <c r="C1553" s="199">
        <f t="shared" si="338"/>
        <v>0</v>
      </c>
      <c r="D1553" s="203">
        <f t="shared" si="339"/>
        <v>0</v>
      </c>
      <c r="E1553" s="78"/>
      <c r="F1553" s="78"/>
      <c r="G1553" s="78"/>
      <c r="H1553" s="79"/>
      <c r="I1553" s="79"/>
      <c r="J1553" s="79"/>
      <c r="K1553" s="79"/>
      <c r="L1553" s="79"/>
      <c r="M1553" s="79"/>
      <c r="N1553" s="79"/>
      <c r="O1553" s="79"/>
      <c r="P1553" s="79"/>
      <c r="Q1553" s="79"/>
      <c r="R1553" s="79"/>
      <c r="S1553" s="79"/>
      <c r="T1553" s="79"/>
      <c r="U1553" s="79"/>
      <c r="V1553" s="79"/>
      <c r="W1553" s="79"/>
      <c r="X1553" s="79"/>
      <c r="Y1553" s="79"/>
      <c r="Z1553" s="79"/>
      <c r="AA1553" s="78"/>
      <c r="AB1553" s="78"/>
      <c r="AC1553" s="78"/>
      <c r="AD1553" s="78"/>
      <c r="AE1553" s="78"/>
      <c r="AF1553" s="78"/>
      <c r="AG1553" s="78"/>
      <c r="AH1553" s="78"/>
      <c r="AI1553" s="78"/>
      <c r="AJ1553" s="78"/>
      <c r="AK1553" s="645">
        <v>7690</v>
      </c>
      <c r="AL1553" s="651">
        <f t="shared" si="340"/>
        <v>0</v>
      </c>
      <c r="AM1553" s="207"/>
      <c r="AN1553" s="207"/>
      <c r="AO1553" s="64"/>
      <c r="AP1553" s="64"/>
      <c r="AQ1553" s="64"/>
      <c r="AR1553" s="693"/>
      <c r="XFA1553" s="693"/>
    </row>
    <row r="1554" spans="1:44 16381:16381" s="694" customFormat="1" ht="14.1" customHeight="1" x14ac:dyDescent="0.15">
      <c r="A1554" s="97" t="s">
        <v>4800</v>
      </c>
      <c r="B1554" s="98" t="s">
        <v>4204</v>
      </c>
      <c r="C1554" s="199">
        <f t="shared" si="338"/>
        <v>0</v>
      </c>
      <c r="D1554" s="203">
        <f t="shared" si="339"/>
        <v>0</v>
      </c>
      <c r="E1554" s="78"/>
      <c r="F1554" s="78"/>
      <c r="G1554" s="78"/>
      <c r="H1554" s="79"/>
      <c r="I1554" s="79"/>
      <c r="J1554" s="79"/>
      <c r="K1554" s="79"/>
      <c r="L1554" s="79"/>
      <c r="M1554" s="79"/>
      <c r="N1554" s="79"/>
      <c r="O1554" s="79"/>
      <c r="P1554" s="79"/>
      <c r="Q1554" s="79"/>
      <c r="R1554" s="79"/>
      <c r="S1554" s="79"/>
      <c r="T1554" s="79"/>
      <c r="U1554" s="79"/>
      <c r="V1554" s="79"/>
      <c r="W1554" s="79"/>
      <c r="X1554" s="79"/>
      <c r="Y1554" s="79"/>
      <c r="Z1554" s="79"/>
      <c r="AA1554" s="78"/>
      <c r="AB1554" s="78"/>
      <c r="AC1554" s="78"/>
      <c r="AD1554" s="78"/>
      <c r="AE1554" s="78"/>
      <c r="AF1554" s="78"/>
      <c r="AG1554" s="78"/>
      <c r="AH1554" s="78"/>
      <c r="AI1554" s="78"/>
      <c r="AJ1554" s="78"/>
      <c r="AK1554" s="645">
        <v>18200</v>
      </c>
      <c r="AL1554" s="651">
        <f t="shared" si="340"/>
        <v>0</v>
      </c>
      <c r="AM1554" s="207"/>
      <c r="AN1554" s="207"/>
      <c r="AO1554" s="64"/>
      <c r="AP1554" s="64"/>
      <c r="AQ1554" s="64"/>
      <c r="AR1554" s="693"/>
      <c r="XFA1554" s="693"/>
    </row>
    <row r="1555" spans="1:44 16381:16381" s="694" customFormat="1" ht="14.1" customHeight="1" x14ac:dyDescent="0.15">
      <c r="A1555" s="97" t="s">
        <v>4801</v>
      </c>
      <c r="B1555" s="98" t="s">
        <v>4205</v>
      </c>
      <c r="C1555" s="199">
        <f t="shared" si="338"/>
        <v>0</v>
      </c>
      <c r="D1555" s="203">
        <f t="shared" si="339"/>
        <v>0</v>
      </c>
      <c r="E1555" s="78"/>
      <c r="F1555" s="78"/>
      <c r="G1555" s="78"/>
      <c r="H1555" s="79"/>
      <c r="I1555" s="79"/>
      <c r="J1555" s="79"/>
      <c r="K1555" s="79"/>
      <c r="L1555" s="79"/>
      <c r="M1555" s="79"/>
      <c r="N1555" s="79"/>
      <c r="O1555" s="79"/>
      <c r="P1555" s="79"/>
      <c r="Q1555" s="79"/>
      <c r="R1555" s="79"/>
      <c r="S1555" s="79"/>
      <c r="T1555" s="79"/>
      <c r="U1555" s="79"/>
      <c r="V1555" s="79"/>
      <c r="W1555" s="79"/>
      <c r="X1555" s="79"/>
      <c r="Y1555" s="79"/>
      <c r="Z1555" s="79"/>
      <c r="AA1555" s="78"/>
      <c r="AB1555" s="78"/>
      <c r="AC1555" s="78"/>
      <c r="AD1555" s="78"/>
      <c r="AE1555" s="78"/>
      <c r="AF1555" s="78"/>
      <c r="AG1555" s="78"/>
      <c r="AH1555" s="78"/>
      <c r="AI1555" s="78"/>
      <c r="AJ1555" s="78"/>
      <c r="AK1555" s="645">
        <v>15470</v>
      </c>
      <c r="AL1555" s="651">
        <f t="shared" si="340"/>
        <v>0</v>
      </c>
      <c r="AM1555" s="207"/>
      <c r="AN1555" s="207"/>
      <c r="AO1555" s="64"/>
      <c r="AP1555" s="64"/>
      <c r="AQ1555" s="64"/>
      <c r="AR1555" s="693"/>
      <c r="XFA1555" s="693"/>
    </row>
    <row r="1556" spans="1:44 16381:16381" s="694" customFormat="1" ht="14.1" customHeight="1" x14ac:dyDescent="0.15">
      <c r="A1556" s="97" t="s">
        <v>4228</v>
      </c>
      <c r="B1556" s="98" t="s">
        <v>2088</v>
      </c>
      <c r="C1556" s="199">
        <f t="shared" ref="C1556:C1557" si="341">SUM(D1556+G1556)</f>
        <v>0</v>
      </c>
      <c r="D1556" s="203">
        <f t="shared" ref="D1556:D1557" si="342">SUM(E1556:F1556)</f>
        <v>0</v>
      </c>
      <c r="E1556" s="78"/>
      <c r="F1556" s="78"/>
      <c r="G1556" s="78"/>
      <c r="H1556" s="79"/>
      <c r="I1556" s="79"/>
      <c r="J1556" s="79"/>
      <c r="K1556" s="79"/>
      <c r="L1556" s="79"/>
      <c r="M1556" s="79"/>
      <c r="N1556" s="79"/>
      <c r="O1556" s="79"/>
      <c r="P1556" s="79"/>
      <c r="Q1556" s="79"/>
      <c r="R1556" s="79"/>
      <c r="S1556" s="79"/>
      <c r="T1556" s="79"/>
      <c r="U1556" s="79"/>
      <c r="V1556" s="79"/>
      <c r="W1556" s="79"/>
      <c r="X1556" s="79"/>
      <c r="Y1556" s="79"/>
      <c r="Z1556" s="79"/>
      <c r="AA1556" s="78"/>
      <c r="AB1556" s="78"/>
      <c r="AC1556" s="78"/>
      <c r="AD1556" s="78"/>
      <c r="AE1556" s="78"/>
      <c r="AF1556" s="78"/>
      <c r="AG1556" s="78"/>
      <c r="AH1556" s="78"/>
      <c r="AI1556" s="78"/>
      <c r="AJ1556" s="78"/>
      <c r="AK1556" s="645">
        <v>7280</v>
      </c>
      <c r="AL1556" s="651">
        <f t="shared" si="340"/>
        <v>0</v>
      </c>
      <c r="AM1556" s="207"/>
      <c r="AN1556" s="207"/>
      <c r="AO1556" s="64"/>
      <c r="AP1556" s="64"/>
      <c r="AQ1556" s="64"/>
      <c r="AR1556" s="693"/>
      <c r="XFA1556" s="693"/>
    </row>
    <row r="1557" spans="1:44 16381:16381" s="694" customFormat="1" ht="14.1" customHeight="1" x14ac:dyDescent="0.15">
      <c r="A1557" s="97" t="s">
        <v>4229</v>
      </c>
      <c r="B1557" s="98" t="s">
        <v>2089</v>
      </c>
      <c r="C1557" s="199">
        <f t="shared" si="341"/>
        <v>0</v>
      </c>
      <c r="D1557" s="203">
        <f t="shared" si="342"/>
        <v>0</v>
      </c>
      <c r="E1557" s="78"/>
      <c r="F1557" s="78"/>
      <c r="G1557" s="78"/>
      <c r="H1557" s="79"/>
      <c r="I1557" s="79"/>
      <c r="J1557" s="79"/>
      <c r="K1557" s="79"/>
      <c r="L1557" s="79"/>
      <c r="M1557" s="79"/>
      <c r="N1557" s="79"/>
      <c r="O1557" s="79"/>
      <c r="P1557" s="79"/>
      <c r="Q1557" s="79"/>
      <c r="R1557" s="79"/>
      <c r="S1557" s="79"/>
      <c r="T1557" s="79"/>
      <c r="U1557" s="79"/>
      <c r="V1557" s="79"/>
      <c r="W1557" s="79"/>
      <c r="X1557" s="79"/>
      <c r="Y1557" s="79"/>
      <c r="Z1557" s="79"/>
      <c r="AA1557" s="78"/>
      <c r="AB1557" s="78"/>
      <c r="AC1557" s="78"/>
      <c r="AD1557" s="78"/>
      <c r="AE1557" s="78"/>
      <c r="AF1557" s="78"/>
      <c r="AG1557" s="78"/>
      <c r="AH1557" s="78"/>
      <c r="AI1557" s="78"/>
      <c r="AJ1557" s="78"/>
      <c r="AK1557" s="645">
        <v>8520</v>
      </c>
      <c r="AL1557" s="651">
        <f t="shared" si="340"/>
        <v>0</v>
      </c>
      <c r="AM1557" s="207"/>
      <c r="AN1557" s="207"/>
      <c r="AO1557" s="64"/>
      <c r="AP1557" s="64"/>
      <c r="AQ1557" s="64"/>
      <c r="AR1557" s="693"/>
      <c r="XFA1557" s="693"/>
    </row>
    <row r="1558" spans="1:44 16381:16381" s="694" customFormat="1" ht="14.1" customHeight="1" x14ac:dyDescent="0.15">
      <c r="A1558" s="97" t="s">
        <v>4802</v>
      </c>
      <c r="B1558" s="98" t="s">
        <v>2090</v>
      </c>
      <c r="C1558" s="199">
        <f t="shared" si="338"/>
        <v>0</v>
      </c>
      <c r="D1558" s="203">
        <f t="shared" si="339"/>
        <v>0</v>
      </c>
      <c r="E1558" s="78"/>
      <c r="F1558" s="78"/>
      <c r="G1558" s="78"/>
      <c r="H1558" s="79"/>
      <c r="I1558" s="79"/>
      <c r="J1558" s="79"/>
      <c r="K1558" s="79"/>
      <c r="L1558" s="79"/>
      <c r="M1558" s="79"/>
      <c r="N1558" s="79"/>
      <c r="O1558" s="79"/>
      <c r="P1558" s="79"/>
      <c r="Q1558" s="79"/>
      <c r="R1558" s="79"/>
      <c r="S1558" s="79"/>
      <c r="T1558" s="79"/>
      <c r="U1558" s="79"/>
      <c r="V1558" s="79"/>
      <c r="W1558" s="79"/>
      <c r="X1558" s="79"/>
      <c r="Y1558" s="79"/>
      <c r="Z1558" s="79"/>
      <c r="AA1558" s="78"/>
      <c r="AB1558" s="78"/>
      <c r="AC1558" s="78"/>
      <c r="AD1558" s="78"/>
      <c r="AE1558" s="78"/>
      <c r="AF1558" s="78"/>
      <c r="AG1558" s="78"/>
      <c r="AH1558" s="78"/>
      <c r="AI1558" s="78"/>
      <c r="AJ1558" s="78"/>
      <c r="AK1558" s="645">
        <v>5430</v>
      </c>
      <c r="AL1558" s="651">
        <f t="shared" si="340"/>
        <v>0</v>
      </c>
      <c r="AM1558" s="207"/>
      <c r="AN1558" s="207"/>
      <c r="AO1558" s="64"/>
      <c r="AP1558" s="64"/>
      <c r="AQ1558" s="64"/>
      <c r="AR1558" s="693"/>
      <c r="XFA1558" s="693"/>
    </row>
    <row r="1559" spans="1:44 16381:16381" s="694" customFormat="1" ht="14.1" customHeight="1" x14ac:dyDescent="0.15">
      <c r="A1559" s="97" t="s">
        <v>4803</v>
      </c>
      <c r="B1559" s="98" t="s">
        <v>2091</v>
      </c>
      <c r="C1559" s="199">
        <f t="shared" si="338"/>
        <v>0</v>
      </c>
      <c r="D1559" s="203">
        <f t="shared" si="339"/>
        <v>0</v>
      </c>
      <c r="E1559" s="78"/>
      <c r="F1559" s="78"/>
      <c r="G1559" s="78"/>
      <c r="H1559" s="79"/>
      <c r="I1559" s="79"/>
      <c r="J1559" s="79"/>
      <c r="K1559" s="79"/>
      <c r="L1559" s="79"/>
      <c r="M1559" s="79"/>
      <c r="N1559" s="79"/>
      <c r="O1559" s="79"/>
      <c r="P1559" s="79"/>
      <c r="Q1559" s="79"/>
      <c r="R1559" s="79"/>
      <c r="S1559" s="79"/>
      <c r="T1559" s="79"/>
      <c r="U1559" s="79"/>
      <c r="V1559" s="79"/>
      <c r="W1559" s="79"/>
      <c r="X1559" s="79"/>
      <c r="Y1559" s="79"/>
      <c r="Z1559" s="79"/>
      <c r="AA1559" s="78"/>
      <c r="AB1559" s="78"/>
      <c r="AC1559" s="78"/>
      <c r="AD1559" s="78"/>
      <c r="AE1559" s="78"/>
      <c r="AF1559" s="78"/>
      <c r="AG1559" s="78"/>
      <c r="AH1559" s="78"/>
      <c r="AI1559" s="78"/>
      <c r="AJ1559" s="78"/>
      <c r="AK1559" s="645">
        <v>4080</v>
      </c>
      <c r="AL1559" s="651">
        <f t="shared" si="340"/>
        <v>0</v>
      </c>
      <c r="AM1559" s="207"/>
      <c r="AN1559" s="207"/>
      <c r="AO1559" s="64"/>
      <c r="AP1559" s="64"/>
      <c r="AQ1559" s="64"/>
      <c r="AR1559" s="693"/>
      <c r="XFA1559" s="693"/>
    </row>
    <row r="1560" spans="1:44 16381:16381" s="694" customFormat="1" ht="14.1" customHeight="1" x14ac:dyDescent="0.15">
      <c r="A1560" s="97" t="s">
        <v>4804</v>
      </c>
      <c r="B1560" s="98" t="s">
        <v>4206</v>
      </c>
      <c r="C1560" s="199">
        <f t="shared" si="338"/>
        <v>0</v>
      </c>
      <c r="D1560" s="203">
        <f t="shared" si="339"/>
        <v>0</v>
      </c>
      <c r="E1560" s="78"/>
      <c r="F1560" s="78"/>
      <c r="G1560" s="78"/>
      <c r="H1560" s="79"/>
      <c r="I1560" s="79"/>
      <c r="J1560" s="79"/>
      <c r="K1560" s="79"/>
      <c r="L1560" s="79"/>
      <c r="M1560" s="79"/>
      <c r="N1560" s="79"/>
      <c r="O1560" s="79"/>
      <c r="P1560" s="79"/>
      <c r="Q1560" s="79"/>
      <c r="R1560" s="79"/>
      <c r="S1560" s="79"/>
      <c r="T1560" s="79"/>
      <c r="U1560" s="79"/>
      <c r="V1560" s="79"/>
      <c r="W1560" s="79"/>
      <c r="X1560" s="79"/>
      <c r="Y1560" s="79"/>
      <c r="Z1560" s="79"/>
      <c r="AA1560" s="78"/>
      <c r="AB1560" s="78"/>
      <c r="AC1560" s="78"/>
      <c r="AD1560" s="78"/>
      <c r="AE1560" s="78"/>
      <c r="AF1560" s="78"/>
      <c r="AG1560" s="78"/>
      <c r="AH1560" s="78"/>
      <c r="AI1560" s="78"/>
      <c r="AJ1560" s="78"/>
      <c r="AK1560" s="645">
        <v>13770</v>
      </c>
      <c r="AL1560" s="651">
        <f t="shared" si="340"/>
        <v>0</v>
      </c>
      <c r="AM1560" s="207"/>
      <c r="AN1560" s="207"/>
      <c r="AO1560" s="64"/>
      <c r="AP1560" s="64"/>
      <c r="AQ1560" s="64"/>
      <c r="AR1560" s="693"/>
      <c r="XFA1560" s="693"/>
    </row>
    <row r="1561" spans="1:44 16381:16381" s="694" customFormat="1" ht="14.1" customHeight="1" x14ac:dyDescent="0.15">
      <c r="A1561" s="97" t="s">
        <v>4805</v>
      </c>
      <c r="B1561" s="98" t="s">
        <v>2095</v>
      </c>
      <c r="C1561" s="199">
        <f t="shared" si="338"/>
        <v>0</v>
      </c>
      <c r="D1561" s="203">
        <f t="shared" si="339"/>
        <v>0</v>
      </c>
      <c r="E1561" s="78"/>
      <c r="F1561" s="78"/>
      <c r="G1561" s="78"/>
      <c r="H1561" s="79"/>
      <c r="I1561" s="79"/>
      <c r="J1561" s="79"/>
      <c r="K1561" s="79"/>
      <c r="L1561" s="79"/>
      <c r="M1561" s="79"/>
      <c r="N1561" s="79"/>
      <c r="O1561" s="79"/>
      <c r="P1561" s="79"/>
      <c r="Q1561" s="79"/>
      <c r="R1561" s="79"/>
      <c r="S1561" s="79"/>
      <c r="T1561" s="79"/>
      <c r="U1561" s="79"/>
      <c r="V1561" s="79"/>
      <c r="W1561" s="79"/>
      <c r="X1561" s="79"/>
      <c r="Y1561" s="79"/>
      <c r="Z1561" s="79"/>
      <c r="AA1561" s="78"/>
      <c r="AB1561" s="78"/>
      <c r="AC1561" s="78"/>
      <c r="AD1561" s="78"/>
      <c r="AE1561" s="78"/>
      <c r="AF1561" s="78"/>
      <c r="AG1561" s="78"/>
      <c r="AH1561" s="78"/>
      <c r="AI1561" s="78"/>
      <c r="AJ1561" s="78"/>
      <c r="AK1561" s="645">
        <v>14620</v>
      </c>
      <c r="AL1561" s="651">
        <f t="shared" si="340"/>
        <v>0</v>
      </c>
      <c r="AM1561" s="207"/>
      <c r="AN1561" s="207"/>
      <c r="AO1561" s="64"/>
      <c r="AP1561" s="64"/>
      <c r="AQ1561" s="64"/>
      <c r="AR1561" s="693"/>
      <c r="XFA1561" s="693"/>
    </row>
    <row r="1562" spans="1:44 16381:16381" s="694" customFormat="1" ht="14.1" customHeight="1" x14ac:dyDescent="0.15">
      <c r="A1562" s="97" t="s">
        <v>4806</v>
      </c>
      <c r="B1562" s="98" t="s">
        <v>2092</v>
      </c>
      <c r="C1562" s="199">
        <f t="shared" si="338"/>
        <v>0</v>
      </c>
      <c r="D1562" s="203">
        <f t="shared" si="339"/>
        <v>0</v>
      </c>
      <c r="E1562" s="78"/>
      <c r="F1562" s="78"/>
      <c r="G1562" s="78"/>
      <c r="H1562" s="79"/>
      <c r="I1562" s="79"/>
      <c r="J1562" s="79"/>
      <c r="K1562" s="79"/>
      <c r="L1562" s="79"/>
      <c r="M1562" s="79"/>
      <c r="N1562" s="79"/>
      <c r="O1562" s="79"/>
      <c r="P1562" s="79"/>
      <c r="Q1562" s="79"/>
      <c r="R1562" s="79"/>
      <c r="S1562" s="79"/>
      <c r="T1562" s="79"/>
      <c r="U1562" s="79"/>
      <c r="V1562" s="79"/>
      <c r="W1562" s="79"/>
      <c r="X1562" s="79"/>
      <c r="Y1562" s="79"/>
      <c r="Z1562" s="79"/>
      <c r="AA1562" s="78"/>
      <c r="AB1562" s="78"/>
      <c r="AC1562" s="78"/>
      <c r="AD1562" s="78"/>
      <c r="AE1562" s="78"/>
      <c r="AF1562" s="78"/>
      <c r="AG1562" s="78"/>
      <c r="AH1562" s="78"/>
      <c r="AI1562" s="78"/>
      <c r="AJ1562" s="78"/>
      <c r="AK1562" s="645">
        <v>5250</v>
      </c>
      <c r="AL1562" s="651">
        <f t="shared" si="340"/>
        <v>0</v>
      </c>
      <c r="AM1562" s="207"/>
      <c r="AN1562" s="207"/>
      <c r="AO1562" s="64"/>
      <c r="AP1562" s="64"/>
      <c r="AQ1562" s="64"/>
      <c r="AR1562" s="693"/>
      <c r="XFA1562" s="693"/>
    </row>
    <row r="1563" spans="1:44 16381:16381" s="694" customFormat="1" ht="14.1" customHeight="1" x14ac:dyDescent="0.15">
      <c r="A1563" s="97" t="s">
        <v>4807</v>
      </c>
      <c r="B1563" s="98" t="s">
        <v>2093</v>
      </c>
      <c r="C1563" s="199">
        <f t="shared" si="338"/>
        <v>0</v>
      </c>
      <c r="D1563" s="203">
        <f t="shared" si="339"/>
        <v>0</v>
      </c>
      <c r="E1563" s="78"/>
      <c r="F1563" s="78"/>
      <c r="G1563" s="78"/>
      <c r="H1563" s="79"/>
      <c r="I1563" s="79"/>
      <c r="J1563" s="79"/>
      <c r="K1563" s="79"/>
      <c r="L1563" s="79"/>
      <c r="M1563" s="79"/>
      <c r="N1563" s="79"/>
      <c r="O1563" s="79"/>
      <c r="P1563" s="79"/>
      <c r="Q1563" s="79"/>
      <c r="R1563" s="79"/>
      <c r="S1563" s="79"/>
      <c r="T1563" s="79"/>
      <c r="U1563" s="79"/>
      <c r="V1563" s="79"/>
      <c r="W1563" s="79"/>
      <c r="X1563" s="79"/>
      <c r="Y1563" s="79"/>
      <c r="Z1563" s="79"/>
      <c r="AA1563" s="78"/>
      <c r="AB1563" s="78"/>
      <c r="AC1563" s="78"/>
      <c r="AD1563" s="78"/>
      <c r="AE1563" s="78"/>
      <c r="AF1563" s="78"/>
      <c r="AG1563" s="78"/>
      <c r="AH1563" s="78"/>
      <c r="AI1563" s="78"/>
      <c r="AJ1563" s="78"/>
      <c r="AK1563" s="645">
        <v>3660</v>
      </c>
      <c r="AL1563" s="651">
        <f t="shared" si="340"/>
        <v>0</v>
      </c>
      <c r="AM1563" s="207"/>
      <c r="AN1563" s="207"/>
      <c r="AO1563" s="64"/>
      <c r="AP1563" s="64"/>
      <c r="AQ1563" s="64"/>
      <c r="AR1563" s="693"/>
      <c r="XFA1563" s="693"/>
    </row>
    <row r="1564" spans="1:44 16381:16381" s="694" customFormat="1" ht="14.1" customHeight="1" x14ac:dyDescent="0.15">
      <c r="A1564" s="97" t="s">
        <v>4808</v>
      </c>
      <c r="B1564" s="98" t="s">
        <v>2178</v>
      </c>
      <c r="C1564" s="199">
        <f t="shared" si="338"/>
        <v>0</v>
      </c>
      <c r="D1564" s="203">
        <f t="shared" si="339"/>
        <v>0</v>
      </c>
      <c r="E1564" s="78"/>
      <c r="F1564" s="78"/>
      <c r="G1564" s="78"/>
      <c r="H1564" s="79"/>
      <c r="I1564" s="79"/>
      <c r="J1564" s="79"/>
      <c r="K1564" s="79"/>
      <c r="L1564" s="79"/>
      <c r="M1564" s="79"/>
      <c r="N1564" s="79"/>
      <c r="O1564" s="79"/>
      <c r="P1564" s="79"/>
      <c r="Q1564" s="79"/>
      <c r="R1564" s="79"/>
      <c r="S1564" s="79"/>
      <c r="T1564" s="79"/>
      <c r="U1564" s="79"/>
      <c r="V1564" s="79"/>
      <c r="W1564" s="79"/>
      <c r="X1564" s="79"/>
      <c r="Y1564" s="79"/>
      <c r="Z1564" s="79"/>
      <c r="AA1564" s="78"/>
      <c r="AB1564" s="78"/>
      <c r="AC1564" s="78"/>
      <c r="AD1564" s="78"/>
      <c r="AE1564" s="78"/>
      <c r="AF1564" s="78"/>
      <c r="AG1564" s="78"/>
      <c r="AH1564" s="78"/>
      <c r="AI1564" s="78"/>
      <c r="AJ1564" s="78"/>
      <c r="AK1564" s="645">
        <v>3660</v>
      </c>
      <c r="AL1564" s="651">
        <f t="shared" si="340"/>
        <v>0</v>
      </c>
      <c r="AM1564" s="207"/>
      <c r="AN1564" s="207"/>
      <c r="AO1564" s="64"/>
      <c r="AP1564" s="64"/>
      <c r="AQ1564" s="64"/>
      <c r="AR1564" s="693"/>
      <c r="XFA1564" s="693"/>
    </row>
    <row r="1565" spans="1:44 16381:16381" s="694" customFormat="1" ht="14.1" customHeight="1" x14ac:dyDescent="0.15">
      <c r="A1565" s="97" t="s">
        <v>4809</v>
      </c>
      <c r="B1565" s="98" t="s">
        <v>2094</v>
      </c>
      <c r="C1565" s="199">
        <f t="shared" si="338"/>
        <v>0</v>
      </c>
      <c r="D1565" s="203">
        <f t="shared" si="339"/>
        <v>0</v>
      </c>
      <c r="E1565" s="78"/>
      <c r="F1565" s="78"/>
      <c r="G1565" s="78"/>
      <c r="H1565" s="79"/>
      <c r="I1565" s="79"/>
      <c r="J1565" s="79"/>
      <c r="K1565" s="79"/>
      <c r="L1565" s="79"/>
      <c r="M1565" s="79"/>
      <c r="N1565" s="79"/>
      <c r="O1565" s="79"/>
      <c r="P1565" s="79"/>
      <c r="Q1565" s="79"/>
      <c r="R1565" s="79"/>
      <c r="S1565" s="79"/>
      <c r="T1565" s="79"/>
      <c r="U1565" s="79"/>
      <c r="V1565" s="79"/>
      <c r="W1565" s="79"/>
      <c r="X1565" s="79"/>
      <c r="Y1565" s="79"/>
      <c r="Z1565" s="79"/>
      <c r="AA1565" s="78"/>
      <c r="AB1565" s="78"/>
      <c r="AC1565" s="78"/>
      <c r="AD1565" s="78"/>
      <c r="AE1565" s="78"/>
      <c r="AF1565" s="78"/>
      <c r="AG1565" s="78"/>
      <c r="AH1565" s="78"/>
      <c r="AI1565" s="78"/>
      <c r="AJ1565" s="78"/>
      <c r="AK1565" s="645">
        <v>14620</v>
      </c>
      <c r="AL1565" s="651">
        <f t="shared" si="340"/>
        <v>0</v>
      </c>
      <c r="AM1565" s="207"/>
      <c r="AN1565" s="207"/>
      <c r="AO1565" s="64"/>
      <c r="AP1565" s="64"/>
      <c r="AQ1565" s="64"/>
      <c r="AR1565" s="693"/>
      <c r="XFA1565" s="693"/>
    </row>
    <row r="1566" spans="1:44 16381:16381" s="694" customFormat="1" ht="14.1" customHeight="1" x14ac:dyDescent="0.15">
      <c r="A1566" s="97" t="s">
        <v>4810</v>
      </c>
      <c r="B1566" s="98" t="s">
        <v>2179</v>
      </c>
      <c r="C1566" s="199">
        <f t="shared" si="338"/>
        <v>0</v>
      </c>
      <c r="D1566" s="203">
        <f t="shared" si="339"/>
        <v>0</v>
      </c>
      <c r="E1566" s="78"/>
      <c r="F1566" s="78"/>
      <c r="G1566" s="78"/>
      <c r="H1566" s="79"/>
      <c r="I1566" s="79"/>
      <c r="J1566" s="79"/>
      <c r="K1566" s="79"/>
      <c r="L1566" s="79"/>
      <c r="M1566" s="79"/>
      <c r="N1566" s="79"/>
      <c r="O1566" s="79"/>
      <c r="P1566" s="79"/>
      <c r="Q1566" s="79"/>
      <c r="R1566" s="79"/>
      <c r="S1566" s="79"/>
      <c r="T1566" s="79"/>
      <c r="U1566" s="79"/>
      <c r="V1566" s="79"/>
      <c r="W1566" s="79"/>
      <c r="X1566" s="79"/>
      <c r="Y1566" s="79"/>
      <c r="Z1566" s="79"/>
      <c r="AA1566" s="78"/>
      <c r="AB1566" s="78"/>
      <c r="AC1566" s="78"/>
      <c r="AD1566" s="78"/>
      <c r="AE1566" s="78"/>
      <c r="AF1566" s="78"/>
      <c r="AG1566" s="78"/>
      <c r="AH1566" s="78"/>
      <c r="AI1566" s="78"/>
      <c r="AJ1566" s="78"/>
      <c r="AK1566" s="645">
        <v>16160</v>
      </c>
      <c r="AL1566" s="651">
        <f t="shared" si="340"/>
        <v>0</v>
      </c>
      <c r="AM1566" s="207"/>
      <c r="AN1566" s="207"/>
      <c r="AO1566" s="64"/>
      <c r="AP1566" s="64"/>
      <c r="AQ1566" s="64"/>
      <c r="AR1566" s="693"/>
      <c r="XFA1566" s="693"/>
    </row>
    <row r="1567" spans="1:44 16381:16381" s="694" customFormat="1" ht="14.1" customHeight="1" x14ac:dyDescent="0.15">
      <c r="A1567" s="97" t="s">
        <v>4811</v>
      </c>
      <c r="B1567" s="98" t="s">
        <v>2793</v>
      </c>
      <c r="C1567" s="199">
        <f>SUM(D1567+G1567)</f>
        <v>0</v>
      </c>
      <c r="D1567" s="203">
        <f>SUM(E1567:F1567)</f>
        <v>0</v>
      </c>
      <c r="E1567" s="78"/>
      <c r="F1567" s="187"/>
      <c r="G1567" s="187"/>
      <c r="H1567" s="188"/>
      <c r="I1567" s="79"/>
      <c r="J1567" s="79"/>
      <c r="K1567" s="79"/>
      <c r="L1567" s="79"/>
      <c r="M1567" s="79"/>
      <c r="N1567" s="79"/>
      <c r="O1567" s="79"/>
      <c r="P1567" s="79"/>
      <c r="Q1567" s="79"/>
      <c r="R1567" s="79"/>
      <c r="S1567" s="79"/>
      <c r="T1567" s="79"/>
      <c r="U1567" s="79"/>
      <c r="V1567" s="79"/>
      <c r="W1567" s="79"/>
      <c r="X1567" s="79"/>
      <c r="Y1567" s="79"/>
      <c r="Z1567" s="79"/>
      <c r="AA1567" s="78"/>
      <c r="AB1567" s="78"/>
      <c r="AC1567" s="78"/>
      <c r="AD1567" s="78"/>
      <c r="AE1567" s="78"/>
      <c r="AF1567" s="78"/>
      <c r="AG1567" s="78"/>
      <c r="AH1567" s="78"/>
      <c r="AI1567" s="78"/>
      <c r="AJ1567" s="78"/>
      <c r="AK1567" s="645">
        <v>14690</v>
      </c>
      <c r="AL1567" s="651">
        <f t="shared" si="340"/>
        <v>0</v>
      </c>
      <c r="AM1567" s="64"/>
      <c r="AN1567" s="64"/>
      <c r="AO1567" s="64"/>
      <c r="AP1567" s="64"/>
      <c r="AQ1567" s="64"/>
      <c r="AR1567" s="693"/>
      <c r="XFA1567" s="693"/>
    </row>
    <row r="1568" spans="1:44 16381:16381" s="694" customFormat="1" ht="14.1" customHeight="1" x14ac:dyDescent="0.15">
      <c r="A1568" s="97" t="s">
        <v>4905</v>
      </c>
      <c r="B1568" s="98" t="s">
        <v>4219</v>
      </c>
      <c r="C1568" s="199">
        <f t="shared" ref="C1568:C1574" si="343">SUM(D1568+G1568)</f>
        <v>0</v>
      </c>
      <c r="D1568" s="203">
        <f t="shared" ref="D1568:D1574" si="344">SUM(E1568:F1568)</f>
        <v>0</v>
      </c>
      <c r="E1568" s="78"/>
      <c r="F1568" s="78"/>
      <c r="G1568" s="78"/>
      <c r="H1568" s="79"/>
      <c r="I1568" s="79"/>
      <c r="J1568" s="79"/>
      <c r="K1568" s="79"/>
      <c r="L1568" s="79"/>
      <c r="M1568" s="79"/>
      <c r="N1568" s="79"/>
      <c r="O1568" s="79"/>
      <c r="P1568" s="79"/>
      <c r="Q1568" s="79"/>
      <c r="R1568" s="79"/>
      <c r="S1568" s="79"/>
      <c r="T1568" s="79"/>
      <c r="U1568" s="79"/>
      <c r="V1568" s="79"/>
      <c r="W1568" s="79"/>
      <c r="X1568" s="79"/>
      <c r="Y1568" s="79"/>
      <c r="Z1568" s="79"/>
      <c r="AA1568" s="78"/>
      <c r="AB1568" s="78"/>
      <c r="AC1568" s="78"/>
      <c r="AD1568" s="78"/>
      <c r="AE1568" s="78"/>
      <c r="AF1568" s="78"/>
      <c r="AG1568" s="78"/>
      <c r="AH1568" s="78"/>
      <c r="AI1568" s="78"/>
      <c r="AJ1568" s="78"/>
      <c r="AK1568" s="645">
        <v>4090</v>
      </c>
      <c r="AL1568" s="651">
        <f t="shared" si="340"/>
        <v>0</v>
      </c>
      <c r="AM1568" s="64"/>
      <c r="AN1568" s="64" t="s">
        <v>547</v>
      </c>
      <c r="AO1568" s="64"/>
      <c r="AP1568" s="64"/>
      <c r="AQ1568" s="64"/>
      <c r="AR1568" s="693"/>
      <c r="XFA1568" s="693"/>
    </row>
    <row r="1569" spans="1:44 16381:16381" s="694" customFormat="1" ht="14.1" customHeight="1" x14ac:dyDescent="0.15">
      <c r="A1569" s="97" t="s">
        <v>4906</v>
      </c>
      <c r="B1569" s="98" t="s">
        <v>4220</v>
      </c>
      <c r="C1569" s="199">
        <f t="shared" si="343"/>
        <v>0</v>
      </c>
      <c r="D1569" s="203">
        <f t="shared" si="344"/>
        <v>0</v>
      </c>
      <c r="E1569" s="78"/>
      <c r="F1569" s="78"/>
      <c r="G1569" s="78"/>
      <c r="H1569" s="79"/>
      <c r="I1569" s="79"/>
      <c r="J1569" s="79"/>
      <c r="K1569" s="79"/>
      <c r="L1569" s="79"/>
      <c r="M1569" s="79"/>
      <c r="N1569" s="79"/>
      <c r="O1569" s="79"/>
      <c r="P1569" s="79"/>
      <c r="Q1569" s="79"/>
      <c r="R1569" s="79"/>
      <c r="S1569" s="79"/>
      <c r="T1569" s="79"/>
      <c r="U1569" s="79"/>
      <c r="V1569" s="79"/>
      <c r="W1569" s="79"/>
      <c r="X1569" s="79"/>
      <c r="Y1569" s="79"/>
      <c r="Z1569" s="79"/>
      <c r="AA1569" s="78"/>
      <c r="AB1569" s="78"/>
      <c r="AC1569" s="78"/>
      <c r="AD1569" s="78"/>
      <c r="AE1569" s="78"/>
      <c r="AF1569" s="78"/>
      <c r="AG1569" s="78"/>
      <c r="AH1569" s="78"/>
      <c r="AI1569" s="78"/>
      <c r="AJ1569" s="78"/>
      <c r="AK1569" s="645">
        <v>8160</v>
      </c>
      <c r="AL1569" s="651">
        <f t="shared" si="340"/>
        <v>0</v>
      </c>
      <c r="AM1569" s="64"/>
      <c r="AN1569" s="64"/>
      <c r="AO1569" s="64"/>
      <c r="AP1569" s="64"/>
      <c r="AQ1569" s="64"/>
      <c r="AR1569" s="693"/>
      <c r="XFA1569" s="693"/>
    </row>
    <row r="1570" spans="1:44 16381:16381" s="694" customFormat="1" ht="19.5" customHeight="1" x14ac:dyDescent="0.15">
      <c r="A1570" s="97" t="s">
        <v>4907</v>
      </c>
      <c r="B1570" s="98" t="s">
        <v>4221</v>
      </c>
      <c r="C1570" s="199">
        <f t="shared" si="343"/>
        <v>0</v>
      </c>
      <c r="D1570" s="203">
        <f t="shared" si="344"/>
        <v>0</v>
      </c>
      <c r="E1570" s="78"/>
      <c r="F1570" s="78"/>
      <c r="G1570" s="78"/>
      <c r="H1570" s="79"/>
      <c r="I1570" s="79"/>
      <c r="J1570" s="79"/>
      <c r="K1570" s="79"/>
      <c r="L1570" s="79"/>
      <c r="M1570" s="79"/>
      <c r="N1570" s="79"/>
      <c r="O1570" s="79"/>
      <c r="P1570" s="79"/>
      <c r="Q1570" s="79"/>
      <c r="R1570" s="79"/>
      <c r="S1570" s="79"/>
      <c r="T1570" s="79"/>
      <c r="U1570" s="79"/>
      <c r="V1570" s="79"/>
      <c r="W1570" s="79"/>
      <c r="X1570" s="79"/>
      <c r="Y1570" s="79"/>
      <c r="Z1570" s="79"/>
      <c r="AA1570" s="78"/>
      <c r="AB1570" s="78"/>
      <c r="AC1570" s="78"/>
      <c r="AD1570" s="78"/>
      <c r="AE1570" s="78"/>
      <c r="AF1570" s="78"/>
      <c r="AG1570" s="78"/>
      <c r="AH1570" s="78"/>
      <c r="AI1570" s="78"/>
      <c r="AJ1570" s="78"/>
      <c r="AK1570" s="645">
        <v>11600</v>
      </c>
      <c r="AL1570" s="651">
        <f t="shared" si="340"/>
        <v>0</v>
      </c>
      <c r="AM1570" s="64"/>
      <c r="AN1570" s="64"/>
      <c r="AO1570" s="64"/>
      <c r="AP1570" s="64"/>
      <c r="AQ1570" s="64"/>
      <c r="AR1570" s="693"/>
      <c r="XFA1570" s="693"/>
    </row>
    <row r="1571" spans="1:44 16381:16381" s="694" customFormat="1" ht="14.1" customHeight="1" x14ac:dyDescent="0.15">
      <c r="A1571" s="97" t="s">
        <v>4908</v>
      </c>
      <c r="B1571" s="98" t="s">
        <v>4222</v>
      </c>
      <c r="C1571" s="199">
        <f t="shared" si="343"/>
        <v>0</v>
      </c>
      <c r="D1571" s="203">
        <f t="shared" si="344"/>
        <v>0</v>
      </c>
      <c r="E1571" s="78"/>
      <c r="F1571" s="78"/>
      <c r="G1571" s="78"/>
      <c r="H1571" s="79"/>
      <c r="I1571" s="79"/>
      <c r="J1571" s="79"/>
      <c r="K1571" s="79"/>
      <c r="L1571" s="79"/>
      <c r="M1571" s="79"/>
      <c r="N1571" s="79"/>
      <c r="O1571" s="79"/>
      <c r="P1571" s="79"/>
      <c r="Q1571" s="79"/>
      <c r="R1571" s="79"/>
      <c r="S1571" s="79"/>
      <c r="T1571" s="79"/>
      <c r="U1571" s="79"/>
      <c r="V1571" s="79"/>
      <c r="W1571" s="79"/>
      <c r="X1571" s="79"/>
      <c r="Y1571" s="79"/>
      <c r="Z1571" s="79"/>
      <c r="AA1571" s="78"/>
      <c r="AB1571" s="78"/>
      <c r="AC1571" s="78"/>
      <c r="AD1571" s="78"/>
      <c r="AE1571" s="78"/>
      <c r="AF1571" s="78"/>
      <c r="AG1571" s="78"/>
      <c r="AH1571" s="78"/>
      <c r="AI1571" s="78"/>
      <c r="AJ1571" s="78"/>
      <c r="AK1571" s="645">
        <v>3860</v>
      </c>
      <c r="AL1571" s="651">
        <f t="shared" si="340"/>
        <v>0</v>
      </c>
      <c r="AM1571" s="64"/>
      <c r="AN1571" s="64"/>
      <c r="AO1571" s="64"/>
      <c r="AP1571" s="64"/>
      <c r="AQ1571" s="64"/>
      <c r="AR1571" s="693"/>
      <c r="XFA1571" s="693"/>
    </row>
    <row r="1572" spans="1:44 16381:16381" s="694" customFormat="1" ht="14.1" customHeight="1" x14ac:dyDescent="0.15">
      <c r="A1572" s="97" t="s">
        <v>4909</v>
      </c>
      <c r="B1572" s="98" t="s">
        <v>4223</v>
      </c>
      <c r="C1572" s="199">
        <f t="shared" si="343"/>
        <v>0</v>
      </c>
      <c r="D1572" s="203">
        <f t="shared" si="344"/>
        <v>0</v>
      </c>
      <c r="E1572" s="78"/>
      <c r="F1572" s="78"/>
      <c r="G1572" s="78"/>
      <c r="H1572" s="79"/>
      <c r="I1572" s="79"/>
      <c r="J1572" s="79"/>
      <c r="K1572" s="79"/>
      <c r="L1572" s="79"/>
      <c r="M1572" s="79"/>
      <c r="N1572" s="79"/>
      <c r="O1572" s="79"/>
      <c r="P1572" s="79"/>
      <c r="Q1572" s="79"/>
      <c r="R1572" s="79"/>
      <c r="S1572" s="79"/>
      <c r="T1572" s="79"/>
      <c r="U1572" s="79"/>
      <c r="V1572" s="79"/>
      <c r="W1572" s="79"/>
      <c r="X1572" s="79"/>
      <c r="Y1572" s="79"/>
      <c r="Z1572" s="79"/>
      <c r="AA1572" s="78"/>
      <c r="AB1572" s="78"/>
      <c r="AC1572" s="78"/>
      <c r="AD1572" s="78"/>
      <c r="AE1572" s="78"/>
      <c r="AF1572" s="78"/>
      <c r="AG1572" s="78"/>
      <c r="AH1572" s="78"/>
      <c r="AI1572" s="78"/>
      <c r="AJ1572" s="78"/>
      <c r="AK1572" s="645">
        <v>3860</v>
      </c>
      <c r="AL1572" s="651">
        <f t="shared" si="340"/>
        <v>0</v>
      </c>
      <c r="AM1572" s="64"/>
      <c r="AN1572" s="64"/>
      <c r="AO1572" s="64"/>
      <c r="AP1572" s="64"/>
      <c r="AQ1572" s="64"/>
      <c r="AR1572" s="693"/>
      <c r="XFA1572" s="693"/>
    </row>
    <row r="1573" spans="1:44 16381:16381" s="694" customFormat="1" ht="14.1" customHeight="1" x14ac:dyDescent="0.15">
      <c r="A1573" s="97" t="s">
        <v>4910</v>
      </c>
      <c r="B1573" s="98" t="s">
        <v>3005</v>
      </c>
      <c r="C1573" s="199">
        <f t="shared" si="343"/>
        <v>0</v>
      </c>
      <c r="D1573" s="203">
        <f t="shared" si="344"/>
        <v>0</v>
      </c>
      <c r="E1573" s="78"/>
      <c r="F1573" s="78"/>
      <c r="G1573" s="78"/>
      <c r="H1573" s="79"/>
      <c r="I1573" s="79"/>
      <c r="J1573" s="79"/>
      <c r="K1573" s="79"/>
      <c r="L1573" s="79"/>
      <c r="M1573" s="79"/>
      <c r="N1573" s="79"/>
      <c r="O1573" s="79"/>
      <c r="P1573" s="79"/>
      <c r="Q1573" s="79"/>
      <c r="R1573" s="79"/>
      <c r="S1573" s="79"/>
      <c r="T1573" s="79"/>
      <c r="U1573" s="79"/>
      <c r="V1573" s="79"/>
      <c r="W1573" s="79"/>
      <c r="X1573" s="79"/>
      <c r="Y1573" s="79"/>
      <c r="Z1573" s="79"/>
      <c r="AA1573" s="78"/>
      <c r="AB1573" s="78"/>
      <c r="AC1573" s="78"/>
      <c r="AD1573" s="78"/>
      <c r="AE1573" s="78"/>
      <c r="AF1573" s="78"/>
      <c r="AG1573" s="78"/>
      <c r="AH1573" s="78"/>
      <c r="AI1573" s="78"/>
      <c r="AJ1573" s="78"/>
      <c r="AK1573" s="645">
        <v>6630</v>
      </c>
      <c r="AL1573" s="651">
        <f t="shared" si="340"/>
        <v>0</v>
      </c>
      <c r="AM1573" s="64"/>
      <c r="AN1573" s="64"/>
      <c r="AO1573" s="64"/>
      <c r="AP1573" s="64"/>
      <c r="AQ1573" s="64"/>
      <c r="AR1573" s="693"/>
      <c r="XFA1573" s="693"/>
    </row>
    <row r="1574" spans="1:44 16381:16381" s="694" customFormat="1" ht="14.1" customHeight="1" x14ac:dyDescent="0.15">
      <c r="A1574" s="97" t="s">
        <v>3130</v>
      </c>
      <c r="B1574" s="98" t="s">
        <v>3131</v>
      </c>
      <c r="C1574" s="199">
        <f t="shared" si="343"/>
        <v>0</v>
      </c>
      <c r="D1574" s="203">
        <f t="shared" si="344"/>
        <v>0</v>
      </c>
      <c r="E1574" s="78"/>
      <c r="F1574" s="78"/>
      <c r="G1574" s="78"/>
      <c r="H1574" s="79"/>
      <c r="I1574" s="79"/>
      <c r="J1574" s="79"/>
      <c r="K1574" s="79"/>
      <c r="L1574" s="79"/>
      <c r="M1574" s="79"/>
      <c r="N1574" s="79"/>
      <c r="O1574" s="79"/>
      <c r="P1574" s="79"/>
      <c r="Q1574" s="79"/>
      <c r="R1574" s="79"/>
      <c r="S1574" s="79"/>
      <c r="T1574" s="79"/>
      <c r="U1574" s="79"/>
      <c r="V1574" s="79"/>
      <c r="W1574" s="79"/>
      <c r="X1574" s="79"/>
      <c r="Y1574" s="79"/>
      <c r="Z1574" s="79"/>
      <c r="AA1574" s="78"/>
      <c r="AB1574" s="78"/>
      <c r="AC1574" s="78"/>
      <c r="AD1574" s="78"/>
      <c r="AE1574" s="78"/>
      <c r="AF1574" s="78"/>
      <c r="AG1574" s="78"/>
      <c r="AH1574" s="78"/>
      <c r="AI1574" s="78"/>
      <c r="AJ1574" s="78"/>
      <c r="AK1574" s="645">
        <v>13190</v>
      </c>
      <c r="AL1574" s="651">
        <f t="shared" si="340"/>
        <v>0</v>
      </c>
      <c r="AM1574" s="64"/>
      <c r="AN1574" s="64"/>
      <c r="AO1574" s="64"/>
      <c r="AP1574" s="64"/>
      <c r="AQ1574" s="64"/>
      <c r="AR1574" s="693"/>
      <c r="XFA1574" s="693"/>
    </row>
    <row r="1575" spans="1:44 16381:16381" s="694" customFormat="1" ht="14.1" customHeight="1" x14ac:dyDescent="0.15">
      <c r="A1575" s="97" t="s">
        <v>3336</v>
      </c>
      <c r="B1575" s="98" t="s">
        <v>3341</v>
      </c>
      <c r="C1575" s="199">
        <f t="shared" ref="C1575:C1582" si="345">SUM(D1575+G1575)</f>
        <v>0</v>
      </c>
      <c r="D1575" s="203">
        <f t="shared" ref="D1575:D1582" si="346">SUM(E1575:F1575)</f>
        <v>0</v>
      </c>
      <c r="E1575" s="78"/>
      <c r="F1575" s="78"/>
      <c r="G1575" s="78"/>
      <c r="H1575" s="79"/>
      <c r="I1575" s="79"/>
      <c r="J1575" s="79"/>
      <c r="K1575" s="79"/>
      <c r="L1575" s="79"/>
      <c r="M1575" s="79"/>
      <c r="N1575" s="79"/>
      <c r="O1575" s="79"/>
      <c r="P1575" s="79"/>
      <c r="Q1575" s="79"/>
      <c r="R1575" s="79"/>
      <c r="S1575" s="79"/>
      <c r="T1575" s="79"/>
      <c r="U1575" s="79"/>
      <c r="V1575" s="79"/>
      <c r="W1575" s="79"/>
      <c r="X1575" s="79"/>
      <c r="Y1575" s="79"/>
      <c r="Z1575" s="79"/>
      <c r="AA1575" s="78"/>
      <c r="AB1575" s="78"/>
      <c r="AC1575" s="78"/>
      <c r="AD1575" s="78"/>
      <c r="AE1575" s="78"/>
      <c r="AF1575" s="78"/>
      <c r="AG1575" s="78"/>
      <c r="AH1575" s="78"/>
      <c r="AI1575" s="78"/>
      <c r="AJ1575" s="78"/>
      <c r="AK1575" s="645">
        <v>5850</v>
      </c>
      <c r="AL1575" s="651">
        <f t="shared" si="340"/>
        <v>0</v>
      </c>
      <c r="AM1575" s="64"/>
      <c r="AN1575" s="64" t="s">
        <v>547</v>
      </c>
      <c r="AO1575" s="64"/>
      <c r="AP1575" s="64"/>
      <c r="AQ1575" s="64"/>
      <c r="AR1575" s="693"/>
      <c r="XFA1575" s="693"/>
    </row>
    <row r="1576" spans="1:44 16381:16381" s="694" customFormat="1" ht="14.1" customHeight="1" x14ac:dyDescent="0.15">
      <c r="A1576" s="97" t="s">
        <v>3337</v>
      </c>
      <c r="B1576" s="98" t="s">
        <v>3342</v>
      </c>
      <c r="C1576" s="199">
        <f t="shared" si="345"/>
        <v>0</v>
      </c>
      <c r="D1576" s="203">
        <f t="shared" si="346"/>
        <v>0</v>
      </c>
      <c r="E1576" s="78"/>
      <c r="F1576" s="78"/>
      <c r="G1576" s="78"/>
      <c r="H1576" s="79"/>
      <c r="I1576" s="79"/>
      <c r="J1576" s="79"/>
      <c r="K1576" s="79"/>
      <c r="L1576" s="79"/>
      <c r="M1576" s="79"/>
      <c r="N1576" s="79"/>
      <c r="O1576" s="79"/>
      <c r="P1576" s="79"/>
      <c r="Q1576" s="79"/>
      <c r="R1576" s="79"/>
      <c r="S1576" s="79"/>
      <c r="T1576" s="79"/>
      <c r="U1576" s="79"/>
      <c r="V1576" s="79"/>
      <c r="W1576" s="79"/>
      <c r="X1576" s="79"/>
      <c r="Y1576" s="79"/>
      <c r="Z1576" s="79"/>
      <c r="AA1576" s="78"/>
      <c r="AB1576" s="78"/>
      <c r="AC1576" s="78"/>
      <c r="AD1576" s="78"/>
      <c r="AE1576" s="78"/>
      <c r="AF1576" s="78"/>
      <c r="AG1576" s="78"/>
      <c r="AH1576" s="78"/>
      <c r="AI1576" s="78"/>
      <c r="AJ1576" s="78"/>
      <c r="AK1576" s="645">
        <v>11400</v>
      </c>
      <c r="AL1576" s="651">
        <f t="shared" si="340"/>
        <v>0</v>
      </c>
      <c r="AM1576" s="64"/>
      <c r="AN1576" s="64"/>
      <c r="AO1576" s="64"/>
      <c r="AP1576" s="64"/>
      <c r="AQ1576" s="64"/>
      <c r="AR1576" s="693"/>
      <c r="XFA1576" s="693"/>
    </row>
    <row r="1577" spans="1:44 16381:16381" s="694" customFormat="1" ht="21" x14ac:dyDescent="0.15">
      <c r="A1577" s="97" t="s">
        <v>3338</v>
      </c>
      <c r="B1577" s="98" t="s">
        <v>3343</v>
      </c>
      <c r="C1577" s="199">
        <f t="shared" si="345"/>
        <v>0</v>
      </c>
      <c r="D1577" s="203">
        <f t="shared" si="346"/>
        <v>0</v>
      </c>
      <c r="E1577" s="78"/>
      <c r="F1577" s="78"/>
      <c r="G1577" s="78"/>
      <c r="H1577" s="79"/>
      <c r="I1577" s="79"/>
      <c r="J1577" s="79"/>
      <c r="K1577" s="79"/>
      <c r="L1577" s="79"/>
      <c r="M1577" s="79"/>
      <c r="N1577" s="79"/>
      <c r="O1577" s="79"/>
      <c r="P1577" s="79"/>
      <c r="Q1577" s="79"/>
      <c r="R1577" s="79"/>
      <c r="S1577" s="79"/>
      <c r="T1577" s="79"/>
      <c r="U1577" s="79"/>
      <c r="V1577" s="79"/>
      <c r="W1577" s="79"/>
      <c r="X1577" s="79"/>
      <c r="Y1577" s="79"/>
      <c r="Z1577" s="79"/>
      <c r="AA1577" s="78"/>
      <c r="AB1577" s="78"/>
      <c r="AC1577" s="78"/>
      <c r="AD1577" s="78"/>
      <c r="AE1577" s="78"/>
      <c r="AF1577" s="78"/>
      <c r="AG1577" s="78"/>
      <c r="AH1577" s="78"/>
      <c r="AI1577" s="78"/>
      <c r="AJ1577" s="78"/>
      <c r="AK1577" s="645">
        <v>16200</v>
      </c>
      <c r="AL1577" s="651">
        <f t="shared" si="340"/>
        <v>0</v>
      </c>
      <c r="AM1577" s="64"/>
      <c r="AN1577" s="64"/>
      <c r="AO1577" s="64"/>
      <c r="AP1577" s="64"/>
      <c r="AQ1577" s="64"/>
      <c r="AR1577" s="693"/>
      <c r="XFA1577" s="693"/>
    </row>
    <row r="1578" spans="1:44 16381:16381" s="694" customFormat="1" ht="14.1" customHeight="1" x14ac:dyDescent="0.15">
      <c r="A1578" s="97" t="s">
        <v>3339</v>
      </c>
      <c r="B1578" s="98" t="s">
        <v>3344</v>
      </c>
      <c r="C1578" s="199">
        <f t="shared" si="345"/>
        <v>0</v>
      </c>
      <c r="D1578" s="203">
        <f t="shared" si="346"/>
        <v>0</v>
      </c>
      <c r="E1578" s="78"/>
      <c r="F1578" s="78"/>
      <c r="G1578" s="78"/>
      <c r="H1578" s="79"/>
      <c r="I1578" s="79"/>
      <c r="J1578" s="79"/>
      <c r="K1578" s="79"/>
      <c r="L1578" s="79"/>
      <c r="M1578" s="79"/>
      <c r="N1578" s="79"/>
      <c r="O1578" s="79"/>
      <c r="P1578" s="79"/>
      <c r="Q1578" s="79"/>
      <c r="R1578" s="79"/>
      <c r="S1578" s="79"/>
      <c r="T1578" s="79"/>
      <c r="U1578" s="79"/>
      <c r="V1578" s="79"/>
      <c r="W1578" s="79"/>
      <c r="X1578" s="79"/>
      <c r="Y1578" s="79"/>
      <c r="Z1578" s="79"/>
      <c r="AA1578" s="78"/>
      <c r="AB1578" s="78"/>
      <c r="AC1578" s="78"/>
      <c r="AD1578" s="78"/>
      <c r="AE1578" s="78"/>
      <c r="AF1578" s="78"/>
      <c r="AG1578" s="78"/>
      <c r="AH1578" s="78"/>
      <c r="AI1578" s="78"/>
      <c r="AJ1578" s="78"/>
      <c r="AK1578" s="645">
        <v>5400</v>
      </c>
      <c r="AL1578" s="651">
        <f t="shared" si="340"/>
        <v>0</v>
      </c>
      <c r="AM1578" s="64"/>
      <c r="AN1578" s="64"/>
      <c r="AO1578" s="64"/>
      <c r="AP1578" s="64"/>
      <c r="AQ1578" s="64"/>
      <c r="AR1578" s="693"/>
      <c r="XFA1578" s="693"/>
    </row>
    <row r="1579" spans="1:44 16381:16381" s="694" customFormat="1" ht="21" x14ac:dyDescent="0.15">
      <c r="A1579" s="97" t="s">
        <v>3340</v>
      </c>
      <c r="B1579" s="98" t="s">
        <v>3345</v>
      </c>
      <c r="C1579" s="199">
        <f t="shared" si="345"/>
        <v>0</v>
      </c>
      <c r="D1579" s="203">
        <f t="shared" si="346"/>
        <v>0</v>
      </c>
      <c r="E1579" s="78"/>
      <c r="F1579" s="78"/>
      <c r="G1579" s="78"/>
      <c r="H1579" s="79"/>
      <c r="I1579" s="79"/>
      <c r="J1579" s="79"/>
      <c r="K1579" s="79"/>
      <c r="L1579" s="79"/>
      <c r="M1579" s="79"/>
      <c r="N1579" s="79"/>
      <c r="O1579" s="79"/>
      <c r="P1579" s="79"/>
      <c r="Q1579" s="79"/>
      <c r="R1579" s="79"/>
      <c r="S1579" s="79"/>
      <c r="T1579" s="79"/>
      <c r="U1579" s="79"/>
      <c r="V1579" s="79"/>
      <c r="W1579" s="79"/>
      <c r="X1579" s="79"/>
      <c r="Y1579" s="79"/>
      <c r="Z1579" s="79"/>
      <c r="AA1579" s="78"/>
      <c r="AB1579" s="78"/>
      <c r="AC1579" s="78"/>
      <c r="AD1579" s="78"/>
      <c r="AE1579" s="78"/>
      <c r="AF1579" s="78"/>
      <c r="AG1579" s="78"/>
      <c r="AH1579" s="78"/>
      <c r="AI1579" s="78"/>
      <c r="AJ1579" s="78"/>
      <c r="AK1579" s="645">
        <v>5540</v>
      </c>
      <c r="AL1579" s="651">
        <f t="shared" si="340"/>
        <v>0</v>
      </c>
      <c r="AM1579" s="64"/>
      <c r="AN1579" s="64"/>
      <c r="AO1579" s="64"/>
      <c r="AP1579" s="64"/>
      <c r="AQ1579" s="64"/>
      <c r="AR1579" s="693"/>
      <c r="XFA1579" s="693"/>
    </row>
    <row r="1580" spans="1:44 16381:16381" s="694" customFormat="1" ht="14.1" customHeight="1" x14ac:dyDescent="0.15">
      <c r="A1580" s="97" t="s">
        <v>4812</v>
      </c>
      <c r="B1580" s="98" t="s">
        <v>2789</v>
      </c>
      <c r="C1580" s="199">
        <f t="shared" si="345"/>
        <v>0</v>
      </c>
      <c r="D1580" s="203">
        <f t="shared" si="346"/>
        <v>0</v>
      </c>
      <c r="E1580" s="78"/>
      <c r="F1580" s="187"/>
      <c r="G1580" s="187"/>
      <c r="H1580" s="188"/>
      <c r="I1580" s="79"/>
      <c r="J1580" s="79"/>
      <c r="K1580" s="79"/>
      <c r="L1580" s="79"/>
      <c r="M1580" s="79"/>
      <c r="N1580" s="79"/>
      <c r="O1580" s="79"/>
      <c r="P1580" s="79"/>
      <c r="Q1580" s="79"/>
      <c r="R1580" s="79"/>
      <c r="S1580" s="79"/>
      <c r="T1580" s="79"/>
      <c r="U1580" s="79"/>
      <c r="V1580" s="79"/>
      <c r="W1580" s="79"/>
      <c r="X1580" s="79"/>
      <c r="Y1580" s="79"/>
      <c r="Z1580" s="79"/>
      <c r="AA1580" s="78"/>
      <c r="AB1580" s="78"/>
      <c r="AC1580" s="78"/>
      <c r="AD1580" s="78"/>
      <c r="AE1580" s="78"/>
      <c r="AF1580" s="78"/>
      <c r="AG1580" s="78"/>
      <c r="AH1580" s="78"/>
      <c r="AI1580" s="78"/>
      <c r="AJ1580" s="78"/>
      <c r="AK1580" s="645">
        <v>5250</v>
      </c>
      <c r="AL1580" s="651">
        <f t="shared" si="340"/>
        <v>0</v>
      </c>
      <c r="AM1580" s="207"/>
      <c r="AN1580" s="207"/>
      <c r="AO1580" s="64"/>
      <c r="AP1580" s="64"/>
      <c r="AQ1580" s="64"/>
      <c r="AR1580" s="693"/>
      <c r="XFA1580" s="693"/>
    </row>
    <row r="1581" spans="1:44 16381:16381" s="694" customFormat="1" ht="14.1" customHeight="1" x14ac:dyDescent="0.15">
      <c r="A1581" s="97" t="s">
        <v>4813</v>
      </c>
      <c r="B1581" s="98" t="s">
        <v>2790</v>
      </c>
      <c r="C1581" s="199">
        <f t="shared" si="345"/>
        <v>0</v>
      </c>
      <c r="D1581" s="203">
        <f t="shared" si="346"/>
        <v>0</v>
      </c>
      <c r="E1581" s="78"/>
      <c r="F1581" s="187"/>
      <c r="G1581" s="187"/>
      <c r="H1581" s="188"/>
      <c r="I1581" s="79"/>
      <c r="J1581" s="79"/>
      <c r="K1581" s="79"/>
      <c r="L1581" s="79"/>
      <c r="M1581" s="79"/>
      <c r="N1581" s="79"/>
      <c r="O1581" s="79"/>
      <c r="P1581" s="79"/>
      <c r="Q1581" s="79"/>
      <c r="R1581" s="79"/>
      <c r="S1581" s="79"/>
      <c r="T1581" s="79"/>
      <c r="U1581" s="79"/>
      <c r="V1581" s="79"/>
      <c r="W1581" s="79"/>
      <c r="X1581" s="79"/>
      <c r="Y1581" s="79"/>
      <c r="Z1581" s="79"/>
      <c r="AA1581" s="78"/>
      <c r="AB1581" s="78"/>
      <c r="AC1581" s="78"/>
      <c r="AD1581" s="78"/>
      <c r="AE1581" s="78"/>
      <c r="AF1581" s="78"/>
      <c r="AG1581" s="78"/>
      <c r="AH1581" s="78"/>
      <c r="AI1581" s="78"/>
      <c r="AJ1581" s="78"/>
      <c r="AK1581" s="645">
        <v>9470</v>
      </c>
      <c r="AL1581" s="651">
        <f t="shared" ref="AL1581:AL1602" si="347">AK1581*E1581</f>
        <v>0</v>
      </c>
      <c r="AM1581" s="207"/>
      <c r="AN1581" s="207"/>
      <c r="AO1581" s="64"/>
      <c r="AP1581" s="64"/>
      <c r="AQ1581" s="64"/>
      <c r="AR1581" s="693"/>
      <c r="XFA1581" s="693"/>
    </row>
    <row r="1582" spans="1:44 16381:16381" s="694" customFormat="1" ht="14.1" customHeight="1" x14ac:dyDescent="0.15">
      <c r="A1582" s="97" t="s">
        <v>4814</v>
      </c>
      <c r="B1582" s="98" t="s">
        <v>2791</v>
      </c>
      <c r="C1582" s="199">
        <f t="shared" si="345"/>
        <v>0</v>
      </c>
      <c r="D1582" s="203">
        <f t="shared" si="346"/>
        <v>0</v>
      </c>
      <c r="E1582" s="78"/>
      <c r="F1582" s="187"/>
      <c r="G1582" s="187"/>
      <c r="H1582" s="188"/>
      <c r="I1582" s="79"/>
      <c r="J1582" s="79"/>
      <c r="K1582" s="79"/>
      <c r="L1582" s="79"/>
      <c r="M1582" s="79"/>
      <c r="N1582" s="79"/>
      <c r="O1582" s="79"/>
      <c r="P1582" s="79"/>
      <c r="Q1582" s="79"/>
      <c r="R1582" s="79"/>
      <c r="S1582" s="79"/>
      <c r="T1582" s="79"/>
      <c r="U1582" s="79"/>
      <c r="V1582" s="79"/>
      <c r="W1582" s="79"/>
      <c r="X1582" s="79"/>
      <c r="Y1582" s="79"/>
      <c r="Z1582" s="79"/>
      <c r="AA1582" s="78"/>
      <c r="AB1582" s="78"/>
      <c r="AC1582" s="78"/>
      <c r="AD1582" s="78"/>
      <c r="AE1582" s="78"/>
      <c r="AF1582" s="78"/>
      <c r="AG1582" s="78"/>
      <c r="AH1582" s="78"/>
      <c r="AI1582" s="78"/>
      <c r="AJ1582" s="78"/>
      <c r="AK1582" s="645">
        <v>11470</v>
      </c>
      <c r="AL1582" s="651">
        <f t="shared" si="347"/>
        <v>0</v>
      </c>
      <c r="AM1582" s="207"/>
      <c r="AN1582" s="207"/>
      <c r="AO1582" s="64"/>
      <c r="AP1582" s="64"/>
      <c r="AQ1582" s="64"/>
      <c r="AR1582" s="693"/>
      <c r="XFA1582" s="693"/>
    </row>
    <row r="1583" spans="1:44 16381:16381" s="694" customFormat="1" ht="21.75" customHeight="1" x14ac:dyDescent="0.15">
      <c r="A1583" s="97" t="s">
        <v>4815</v>
      </c>
      <c r="B1583" s="98" t="s">
        <v>4207</v>
      </c>
      <c r="C1583" s="199">
        <f t="shared" si="338"/>
        <v>0</v>
      </c>
      <c r="D1583" s="203">
        <f t="shared" si="339"/>
        <v>0</v>
      </c>
      <c r="E1583" s="78"/>
      <c r="F1583" s="78"/>
      <c r="G1583" s="78"/>
      <c r="H1583" s="79"/>
      <c r="I1583" s="79"/>
      <c r="J1583" s="79"/>
      <c r="K1583" s="79"/>
      <c r="L1583" s="79"/>
      <c r="M1583" s="79"/>
      <c r="N1583" s="79"/>
      <c r="O1583" s="79"/>
      <c r="P1583" s="79"/>
      <c r="Q1583" s="79"/>
      <c r="R1583" s="79"/>
      <c r="S1583" s="79"/>
      <c r="T1583" s="79"/>
      <c r="U1583" s="79"/>
      <c r="V1583" s="79"/>
      <c r="W1583" s="79"/>
      <c r="X1583" s="79"/>
      <c r="Y1583" s="79"/>
      <c r="Z1583" s="79"/>
      <c r="AA1583" s="78"/>
      <c r="AB1583" s="78"/>
      <c r="AC1583" s="78"/>
      <c r="AD1583" s="78"/>
      <c r="AE1583" s="78"/>
      <c r="AF1583" s="78"/>
      <c r="AG1583" s="78"/>
      <c r="AH1583" s="78"/>
      <c r="AI1583" s="78"/>
      <c r="AJ1583" s="78"/>
      <c r="AK1583" s="645">
        <v>5760</v>
      </c>
      <c r="AL1583" s="651">
        <f t="shared" si="347"/>
        <v>0</v>
      </c>
      <c r="AM1583" s="207"/>
      <c r="AN1583" s="207"/>
      <c r="AO1583" s="64"/>
      <c r="AP1583" s="64"/>
      <c r="AQ1583" s="64"/>
      <c r="AR1583" s="693"/>
      <c r="XFA1583" s="693"/>
    </row>
    <row r="1584" spans="1:44 16381:16381" s="694" customFormat="1" ht="14.1" customHeight="1" x14ac:dyDescent="0.15">
      <c r="A1584" s="97" t="s">
        <v>4816</v>
      </c>
      <c r="B1584" s="98" t="s">
        <v>2155</v>
      </c>
      <c r="C1584" s="199">
        <f t="shared" si="338"/>
        <v>0</v>
      </c>
      <c r="D1584" s="203">
        <f t="shared" si="339"/>
        <v>0</v>
      </c>
      <c r="E1584" s="78"/>
      <c r="F1584" s="78"/>
      <c r="G1584" s="78"/>
      <c r="H1584" s="79"/>
      <c r="I1584" s="79"/>
      <c r="J1584" s="79"/>
      <c r="K1584" s="79"/>
      <c r="L1584" s="79"/>
      <c r="M1584" s="79"/>
      <c r="N1584" s="79"/>
      <c r="O1584" s="79"/>
      <c r="P1584" s="79"/>
      <c r="Q1584" s="79"/>
      <c r="R1584" s="79"/>
      <c r="S1584" s="79"/>
      <c r="T1584" s="79"/>
      <c r="U1584" s="79"/>
      <c r="V1584" s="79"/>
      <c r="W1584" s="79"/>
      <c r="X1584" s="79"/>
      <c r="Y1584" s="79"/>
      <c r="Z1584" s="79"/>
      <c r="AA1584" s="78"/>
      <c r="AB1584" s="78"/>
      <c r="AC1584" s="78"/>
      <c r="AD1584" s="78"/>
      <c r="AE1584" s="78"/>
      <c r="AF1584" s="78"/>
      <c r="AG1584" s="78"/>
      <c r="AH1584" s="78"/>
      <c r="AI1584" s="78"/>
      <c r="AJ1584" s="78"/>
      <c r="AK1584" s="645">
        <v>3970</v>
      </c>
      <c r="AL1584" s="651">
        <f t="shared" si="347"/>
        <v>0</v>
      </c>
      <c r="AM1584" s="207"/>
      <c r="AN1584" s="207"/>
      <c r="AO1584" s="64"/>
      <c r="AP1584" s="64"/>
      <c r="AQ1584" s="64"/>
      <c r="AR1584" s="693"/>
      <c r="XFA1584" s="693"/>
    </row>
    <row r="1585" spans="1:44 16381:16381" s="694" customFormat="1" ht="14.1" customHeight="1" x14ac:dyDescent="0.15">
      <c r="A1585" s="97" t="s">
        <v>4817</v>
      </c>
      <c r="B1585" s="98" t="s">
        <v>2156</v>
      </c>
      <c r="C1585" s="199">
        <f t="shared" si="338"/>
        <v>0</v>
      </c>
      <c r="D1585" s="203">
        <f t="shared" si="339"/>
        <v>0</v>
      </c>
      <c r="E1585" s="78"/>
      <c r="F1585" s="78"/>
      <c r="G1585" s="78"/>
      <c r="H1585" s="79"/>
      <c r="I1585" s="79"/>
      <c r="J1585" s="79"/>
      <c r="K1585" s="79"/>
      <c r="L1585" s="79"/>
      <c r="M1585" s="79"/>
      <c r="N1585" s="79"/>
      <c r="O1585" s="79"/>
      <c r="P1585" s="79"/>
      <c r="Q1585" s="79"/>
      <c r="R1585" s="79"/>
      <c r="S1585" s="79"/>
      <c r="T1585" s="79"/>
      <c r="U1585" s="79"/>
      <c r="V1585" s="79"/>
      <c r="W1585" s="79"/>
      <c r="X1585" s="79"/>
      <c r="Y1585" s="79"/>
      <c r="Z1585" s="79"/>
      <c r="AA1585" s="78"/>
      <c r="AB1585" s="78"/>
      <c r="AC1585" s="78"/>
      <c r="AD1585" s="78"/>
      <c r="AE1585" s="78"/>
      <c r="AF1585" s="78"/>
      <c r="AG1585" s="78"/>
      <c r="AH1585" s="78"/>
      <c r="AI1585" s="78"/>
      <c r="AJ1585" s="78"/>
      <c r="AK1585" s="645">
        <v>11580</v>
      </c>
      <c r="AL1585" s="651">
        <f t="shared" si="347"/>
        <v>0</v>
      </c>
      <c r="AM1585" s="207"/>
      <c r="AN1585" s="207"/>
      <c r="AO1585" s="64"/>
      <c r="AP1585" s="64"/>
      <c r="AQ1585" s="64"/>
      <c r="AR1585" s="693"/>
      <c r="XFA1585" s="693"/>
    </row>
    <row r="1586" spans="1:44 16381:16381" s="694" customFormat="1" ht="14.1" customHeight="1" x14ac:dyDescent="0.15">
      <c r="A1586" s="97" t="s">
        <v>4818</v>
      </c>
      <c r="B1586" s="98" t="s">
        <v>4208</v>
      </c>
      <c r="C1586" s="199">
        <f t="shared" si="338"/>
        <v>0</v>
      </c>
      <c r="D1586" s="203">
        <f t="shared" si="339"/>
        <v>0</v>
      </c>
      <c r="E1586" s="78"/>
      <c r="F1586" s="78"/>
      <c r="G1586" s="78"/>
      <c r="H1586" s="79"/>
      <c r="I1586" s="79"/>
      <c r="J1586" s="79"/>
      <c r="K1586" s="79"/>
      <c r="L1586" s="79"/>
      <c r="M1586" s="79"/>
      <c r="N1586" s="79"/>
      <c r="O1586" s="79"/>
      <c r="P1586" s="79"/>
      <c r="Q1586" s="79"/>
      <c r="R1586" s="79"/>
      <c r="S1586" s="79"/>
      <c r="T1586" s="79"/>
      <c r="U1586" s="79"/>
      <c r="V1586" s="79"/>
      <c r="W1586" s="79"/>
      <c r="X1586" s="79"/>
      <c r="Y1586" s="79"/>
      <c r="Z1586" s="79"/>
      <c r="AA1586" s="78"/>
      <c r="AB1586" s="78"/>
      <c r="AC1586" s="78"/>
      <c r="AD1586" s="78"/>
      <c r="AE1586" s="78"/>
      <c r="AF1586" s="78"/>
      <c r="AG1586" s="78"/>
      <c r="AH1586" s="78"/>
      <c r="AI1586" s="78"/>
      <c r="AJ1586" s="78"/>
      <c r="AK1586" s="645">
        <v>22870</v>
      </c>
      <c r="AL1586" s="651">
        <f t="shared" si="347"/>
        <v>0</v>
      </c>
      <c r="AM1586" s="207"/>
      <c r="AN1586" s="207"/>
      <c r="AO1586" s="64"/>
      <c r="AP1586" s="64"/>
      <c r="AQ1586" s="64"/>
      <c r="AR1586" s="693"/>
      <c r="XFA1586" s="693"/>
    </row>
    <row r="1587" spans="1:44 16381:16381" s="694" customFormat="1" ht="14.1" customHeight="1" x14ac:dyDescent="0.15">
      <c r="A1587" s="97" t="s">
        <v>4819</v>
      </c>
      <c r="B1587" s="98" t="s">
        <v>2180</v>
      </c>
      <c r="C1587" s="199">
        <f t="shared" si="338"/>
        <v>0</v>
      </c>
      <c r="D1587" s="203">
        <f t="shared" si="339"/>
        <v>0</v>
      </c>
      <c r="E1587" s="78"/>
      <c r="F1587" s="78"/>
      <c r="G1587" s="78"/>
      <c r="H1587" s="79"/>
      <c r="I1587" s="79"/>
      <c r="J1587" s="79"/>
      <c r="K1587" s="79"/>
      <c r="L1587" s="79"/>
      <c r="M1587" s="79"/>
      <c r="N1587" s="79"/>
      <c r="O1587" s="79"/>
      <c r="P1587" s="79"/>
      <c r="Q1587" s="79"/>
      <c r="R1587" s="79"/>
      <c r="S1587" s="79"/>
      <c r="T1587" s="79"/>
      <c r="U1587" s="79"/>
      <c r="V1587" s="79"/>
      <c r="W1587" s="79"/>
      <c r="X1587" s="79"/>
      <c r="Y1587" s="79"/>
      <c r="Z1587" s="79"/>
      <c r="AA1587" s="78"/>
      <c r="AB1587" s="78"/>
      <c r="AC1587" s="78"/>
      <c r="AD1587" s="78"/>
      <c r="AE1587" s="78"/>
      <c r="AF1587" s="78"/>
      <c r="AG1587" s="78"/>
      <c r="AH1587" s="78"/>
      <c r="AI1587" s="78"/>
      <c r="AJ1587" s="78"/>
      <c r="AK1587" s="645">
        <v>11580</v>
      </c>
      <c r="AL1587" s="651">
        <f t="shared" si="347"/>
        <v>0</v>
      </c>
      <c r="AM1587" s="207"/>
      <c r="AN1587" s="207"/>
      <c r="AO1587" s="64"/>
      <c r="AP1587" s="64"/>
      <c r="AQ1587" s="64"/>
      <c r="AR1587" s="693"/>
      <c r="XFA1587" s="693"/>
    </row>
    <row r="1588" spans="1:44 16381:16381" s="694" customFormat="1" ht="14.1" customHeight="1" x14ac:dyDescent="0.15">
      <c r="A1588" s="97" t="s">
        <v>4820</v>
      </c>
      <c r="B1588" s="98" t="s">
        <v>4209</v>
      </c>
      <c r="C1588" s="199">
        <f t="shared" si="338"/>
        <v>0</v>
      </c>
      <c r="D1588" s="203">
        <f t="shared" si="339"/>
        <v>0</v>
      </c>
      <c r="E1588" s="78"/>
      <c r="F1588" s="78"/>
      <c r="G1588" s="78"/>
      <c r="H1588" s="79"/>
      <c r="I1588" s="79"/>
      <c r="J1588" s="79"/>
      <c r="K1588" s="79"/>
      <c r="L1588" s="79"/>
      <c r="M1588" s="79"/>
      <c r="N1588" s="79"/>
      <c r="O1588" s="79"/>
      <c r="P1588" s="79"/>
      <c r="Q1588" s="79"/>
      <c r="R1588" s="79"/>
      <c r="S1588" s="79"/>
      <c r="T1588" s="79"/>
      <c r="U1588" s="79"/>
      <c r="V1588" s="79"/>
      <c r="W1588" s="79"/>
      <c r="X1588" s="79"/>
      <c r="Y1588" s="79"/>
      <c r="Z1588" s="79"/>
      <c r="AA1588" s="78"/>
      <c r="AB1588" s="78"/>
      <c r="AC1588" s="78"/>
      <c r="AD1588" s="78"/>
      <c r="AE1588" s="78"/>
      <c r="AF1588" s="78"/>
      <c r="AG1588" s="78"/>
      <c r="AH1588" s="78"/>
      <c r="AI1588" s="78"/>
      <c r="AJ1588" s="78"/>
      <c r="AK1588" s="645">
        <v>5510</v>
      </c>
      <c r="AL1588" s="651">
        <f t="shared" si="347"/>
        <v>0</v>
      </c>
      <c r="AM1588" s="207"/>
      <c r="AN1588" s="207"/>
      <c r="AO1588" s="64"/>
      <c r="AP1588" s="64"/>
      <c r="AQ1588" s="64"/>
      <c r="AR1588" s="693"/>
      <c r="XFA1588" s="693"/>
    </row>
    <row r="1589" spans="1:44 16381:16381" s="694" customFormat="1" ht="14.1" customHeight="1" x14ac:dyDescent="0.15">
      <c r="A1589" s="97" t="s">
        <v>4821</v>
      </c>
      <c r="B1589" s="98" t="s">
        <v>4210</v>
      </c>
      <c r="C1589" s="199">
        <f t="shared" si="338"/>
        <v>0</v>
      </c>
      <c r="D1589" s="203">
        <f t="shared" si="339"/>
        <v>0</v>
      </c>
      <c r="E1589" s="78"/>
      <c r="F1589" s="78"/>
      <c r="G1589" s="78"/>
      <c r="H1589" s="79"/>
      <c r="I1589" s="79"/>
      <c r="J1589" s="79"/>
      <c r="K1589" s="79"/>
      <c r="L1589" s="79"/>
      <c r="M1589" s="79"/>
      <c r="N1589" s="79"/>
      <c r="O1589" s="79"/>
      <c r="P1589" s="79"/>
      <c r="Q1589" s="79"/>
      <c r="R1589" s="79"/>
      <c r="S1589" s="79"/>
      <c r="T1589" s="79"/>
      <c r="U1589" s="79"/>
      <c r="V1589" s="79"/>
      <c r="W1589" s="79"/>
      <c r="X1589" s="79"/>
      <c r="Y1589" s="79"/>
      <c r="Z1589" s="79"/>
      <c r="AA1589" s="78"/>
      <c r="AB1589" s="78"/>
      <c r="AC1589" s="78"/>
      <c r="AD1589" s="78"/>
      <c r="AE1589" s="78"/>
      <c r="AF1589" s="78"/>
      <c r="AG1589" s="78"/>
      <c r="AH1589" s="78"/>
      <c r="AI1589" s="78"/>
      <c r="AJ1589" s="78"/>
      <c r="AK1589" s="645">
        <v>12260</v>
      </c>
      <c r="AL1589" s="651">
        <f t="shared" si="347"/>
        <v>0</v>
      </c>
      <c r="AM1589" s="207"/>
      <c r="AN1589" s="207"/>
      <c r="AO1589" s="64"/>
      <c r="AP1589" s="64"/>
      <c r="AQ1589" s="64"/>
      <c r="AR1589" s="693"/>
      <c r="XFA1589" s="693"/>
    </row>
    <row r="1590" spans="1:44 16381:16381" s="694" customFormat="1" ht="21" x14ac:dyDescent="0.15">
      <c r="A1590" s="97" t="s">
        <v>4822</v>
      </c>
      <c r="B1590" s="98" t="s">
        <v>4211</v>
      </c>
      <c r="C1590" s="199">
        <f t="shared" si="338"/>
        <v>0</v>
      </c>
      <c r="D1590" s="203">
        <f t="shared" si="339"/>
        <v>0</v>
      </c>
      <c r="E1590" s="78"/>
      <c r="F1590" s="78"/>
      <c r="G1590" s="78"/>
      <c r="H1590" s="79"/>
      <c r="I1590" s="79"/>
      <c r="J1590" s="79"/>
      <c r="K1590" s="79"/>
      <c r="L1590" s="79"/>
      <c r="M1590" s="79"/>
      <c r="N1590" s="79"/>
      <c r="O1590" s="79"/>
      <c r="P1590" s="79"/>
      <c r="Q1590" s="79"/>
      <c r="R1590" s="79"/>
      <c r="S1590" s="79"/>
      <c r="T1590" s="79"/>
      <c r="U1590" s="79"/>
      <c r="V1590" s="79"/>
      <c r="W1590" s="79"/>
      <c r="X1590" s="79"/>
      <c r="Y1590" s="79"/>
      <c r="Z1590" s="79"/>
      <c r="AA1590" s="78"/>
      <c r="AB1590" s="78"/>
      <c r="AC1590" s="78"/>
      <c r="AD1590" s="78"/>
      <c r="AE1590" s="78"/>
      <c r="AF1590" s="78"/>
      <c r="AG1590" s="78"/>
      <c r="AH1590" s="78"/>
      <c r="AI1590" s="78"/>
      <c r="AJ1590" s="78"/>
      <c r="AK1590" s="645">
        <v>22400</v>
      </c>
      <c r="AL1590" s="651">
        <f t="shared" si="347"/>
        <v>0</v>
      </c>
      <c r="AM1590" s="207"/>
      <c r="AN1590" s="207"/>
      <c r="AO1590" s="64"/>
      <c r="AP1590" s="64"/>
      <c r="AQ1590" s="64"/>
      <c r="AR1590" s="693"/>
      <c r="XFA1590" s="693"/>
    </row>
    <row r="1591" spans="1:44 16381:16381" s="694" customFormat="1" ht="14.1" customHeight="1" x14ac:dyDescent="0.15">
      <c r="A1591" s="97" t="s">
        <v>4823</v>
      </c>
      <c r="B1591" s="98" t="s">
        <v>4212</v>
      </c>
      <c r="C1591" s="199">
        <f t="shared" si="338"/>
        <v>0</v>
      </c>
      <c r="D1591" s="203">
        <f t="shared" si="339"/>
        <v>0</v>
      </c>
      <c r="E1591" s="78"/>
      <c r="F1591" s="78"/>
      <c r="G1591" s="78"/>
      <c r="H1591" s="79"/>
      <c r="I1591" s="79"/>
      <c r="J1591" s="79"/>
      <c r="K1591" s="79"/>
      <c r="L1591" s="79"/>
      <c r="M1591" s="79"/>
      <c r="N1591" s="79"/>
      <c r="O1591" s="79"/>
      <c r="P1591" s="79"/>
      <c r="Q1591" s="79"/>
      <c r="R1591" s="79"/>
      <c r="S1591" s="79"/>
      <c r="T1591" s="79"/>
      <c r="U1591" s="79"/>
      <c r="V1591" s="79"/>
      <c r="W1591" s="79"/>
      <c r="X1591" s="79"/>
      <c r="Y1591" s="79"/>
      <c r="Z1591" s="79"/>
      <c r="AA1591" s="78"/>
      <c r="AB1591" s="78"/>
      <c r="AC1591" s="78"/>
      <c r="AD1591" s="78"/>
      <c r="AE1591" s="78"/>
      <c r="AF1591" s="78"/>
      <c r="AG1591" s="78"/>
      <c r="AH1591" s="78"/>
      <c r="AI1591" s="78"/>
      <c r="AJ1591" s="78"/>
      <c r="AK1591" s="645">
        <v>26150</v>
      </c>
      <c r="AL1591" s="651">
        <f t="shared" si="347"/>
        <v>0</v>
      </c>
      <c r="AM1591" s="207"/>
      <c r="AN1591" s="207"/>
      <c r="AO1591" s="64"/>
      <c r="AP1591" s="64"/>
      <c r="AQ1591" s="64"/>
      <c r="AR1591" s="693"/>
      <c r="XFA1591" s="693"/>
    </row>
    <row r="1592" spans="1:44 16381:16381" s="694" customFormat="1" ht="14.1" customHeight="1" x14ac:dyDescent="0.15">
      <c r="A1592" s="97" t="s">
        <v>4824</v>
      </c>
      <c r="B1592" s="98" t="s">
        <v>4213</v>
      </c>
      <c r="C1592" s="199">
        <f t="shared" si="338"/>
        <v>0</v>
      </c>
      <c r="D1592" s="203">
        <f t="shared" si="339"/>
        <v>0</v>
      </c>
      <c r="E1592" s="78"/>
      <c r="F1592" s="78"/>
      <c r="G1592" s="78"/>
      <c r="H1592" s="79"/>
      <c r="I1592" s="79"/>
      <c r="J1592" s="79"/>
      <c r="K1592" s="79"/>
      <c r="L1592" s="79"/>
      <c r="M1592" s="79"/>
      <c r="N1592" s="79"/>
      <c r="O1592" s="79"/>
      <c r="P1592" s="79"/>
      <c r="Q1592" s="79"/>
      <c r="R1592" s="79"/>
      <c r="S1592" s="79"/>
      <c r="T1592" s="79"/>
      <c r="U1592" s="79"/>
      <c r="V1592" s="79"/>
      <c r="W1592" s="79"/>
      <c r="X1592" s="79"/>
      <c r="Y1592" s="79"/>
      <c r="Z1592" s="79"/>
      <c r="AA1592" s="78"/>
      <c r="AB1592" s="78"/>
      <c r="AC1592" s="78"/>
      <c r="AD1592" s="78"/>
      <c r="AE1592" s="78"/>
      <c r="AF1592" s="78"/>
      <c r="AG1592" s="78"/>
      <c r="AH1592" s="78"/>
      <c r="AI1592" s="78"/>
      <c r="AJ1592" s="78"/>
      <c r="AK1592" s="645">
        <v>5670</v>
      </c>
      <c r="AL1592" s="651">
        <f t="shared" si="347"/>
        <v>0</v>
      </c>
      <c r="AM1592" s="207"/>
      <c r="AN1592" s="207"/>
      <c r="AO1592" s="64"/>
      <c r="AP1592" s="64"/>
      <c r="AQ1592" s="64"/>
      <c r="AR1592" s="693"/>
      <c r="XFA1592" s="693"/>
    </row>
    <row r="1593" spans="1:44 16381:16381" s="694" customFormat="1" ht="14.1" customHeight="1" x14ac:dyDescent="0.15">
      <c r="A1593" s="97" t="s">
        <v>4825</v>
      </c>
      <c r="B1593" s="183" t="s">
        <v>2552</v>
      </c>
      <c r="C1593" s="199">
        <f t="shared" si="338"/>
        <v>0</v>
      </c>
      <c r="D1593" s="203">
        <f t="shared" si="339"/>
        <v>0</v>
      </c>
      <c r="E1593" s="78"/>
      <c r="F1593" s="78"/>
      <c r="G1593" s="78"/>
      <c r="H1593" s="79"/>
      <c r="I1593" s="79"/>
      <c r="J1593" s="79"/>
      <c r="K1593" s="79"/>
      <c r="L1593" s="79"/>
      <c r="M1593" s="79"/>
      <c r="N1593" s="79"/>
      <c r="O1593" s="79"/>
      <c r="P1593" s="79"/>
      <c r="Q1593" s="79"/>
      <c r="R1593" s="79"/>
      <c r="S1593" s="79"/>
      <c r="T1593" s="79"/>
      <c r="U1593" s="79"/>
      <c r="V1593" s="79"/>
      <c r="W1593" s="79"/>
      <c r="X1593" s="79"/>
      <c r="Y1593" s="79"/>
      <c r="Z1593" s="79"/>
      <c r="AA1593" s="78"/>
      <c r="AB1593" s="78"/>
      <c r="AC1593" s="78"/>
      <c r="AD1593" s="78"/>
      <c r="AE1593" s="78"/>
      <c r="AF1593" s="78"/>
      <c r="AG1593" s="78"/>
      <c r="AH1593" s="78"/>
      <c r="AI1593" s="78"/>
      <c r="AJ1593" s="78"/>
      <c r="AK1593" s="645">
        <v>23140</v>
      </c>
      <c r="AL1593" s="651">
        <f t="shared" si="347"/>
        <v>0</v>
      </c>
      <c r="AM1593" s="207"/>
      <c r="AN1593" s="207"/>
      <c r="AO1593" s="64"/>
      <c r="AP1593" s="64"/>
      <c r="AQ1593" s="64"/>
      <c r="AR1593" s="693"/>
      <c r="XFA1593" s="693"/>
    </row>
    <row r="1594" spans="1:44 16381:16381" s="694" customFormat="1" ht="14.1" customHeight="1" x14ac:dyDescent="0.15">
      <c r="A1594" s="97" t="s">
        <v>4826</v>
      </c>
      <c r="B1594" s="183" t="s">
        <v>2553</v>
      </c>
      <c r="C1594" s="199">
        <f t="shared" si="338"/>
        <v>0</v>
      </c>
      <c r="D1594" s="203">
        <f t="shared" si="339"/>
        <v>0</v>
      </c>
      <c r="E1594" s="78"/>
      <c r="F1594" s="78"/>
      <c r="G1594" s="78"/>
      <c r="H1594" s="79"/>
      <c r="I1594" s="79"/>
      <c r="J1594" s="79"/>
      <c r="K1594" s="79"/>
      <c r="L1594" s="79"/>
      <c r="M1594" s="79"/>
      <c r="N1594" s="79"/>
      <c r="O1594" s="79"/>
      <c r="P1594" s="79"/>
      <c r="Q1594" s="79"/>
      <c r="R1594" s="79"/>
      <c r="S1594" s="79"/>
      <c r="T1594" s="79"/>
      <c r="U1594" s="79"/>
      <c r="V1594" s="79"/>
      <c r="W1594" s="79"/>
      <c r="X1594" s="79"/>
      <c r="Y1594" s="79"/>
      <c r="Z1594" s="79"/>
      <c r="AA1594" s="78"/>
      <c r="AB1594" s="78"/>
      <c r="AC1594" s="78"/>
      <c r="AD1594" s="78"/>
      <c r="AE1594" s="78"/>
      <c r="AF1594" s="78"/>
      <c r="AG1594" s="78"/>
      <c r="AH1594" s="78"/>
      <c r="AI1594" s="78"/>
      <c r="AJ1594" s="78"/>
      <c r="AK1594" s="645">
        <v>23140</v>
      </c>
      <c r="AL1594" s="651">
        <f t="shared" si="347"/>
        <v>0</v>
      </c>
      <c r="AM1594" s="207"/>
      <c r="AN1594" s="207"/>
      <c r="AO1594" s="64"/>
      <c r="AP1594" s="64"/>
      <c r="AQ1594" s="64"/>
      <c r="AR1594" s="693"/>
      <c r="XFA1594" s="693"/>
    </row>
    <row r="1595" spans="1:44 16381:16381" s="694" customFormat="1" ht="14.1" customHeight="1" x14ac:dyDescent="0.15">
      <c r="A1595" s="97" t="s">
        <v>4827</v>
      </c>
      <c r="B1595" s="98" t="s">
        <v>4214</v>
      </c>
      <c r="C1595" s="199">
        <f t="shared" si="338"/>
        <v>0</v>
      </c>
      <c r="D1595" s="203">
        <f t="shared" si="339"/>
        <v>0</v>
      </c>
      <c r="E1595" s="78"/>
      <c r="F1595" s="78"/>
      <c r="G1595" s="78"/>
      <c r="H1595" s="79"/>
      <c r="I1595" s="79"/>
      <c r="J1595" s="79"/>
      <c r="K1595" s="79"/>
      <c r="L1595" s="79"/>
      <c r="M1595" s="79"/>
      <c r="N1595" s="79"/>
      <c r="O1595" s="79"/>
      <c r="P1595" s="79"/>
      <c r="Q1595" s="79"/>
      <c r="R1595" s="79"/>
      <c r="S1595" s="79"/>
      <c r="T1595" s="79"/>
      <c r="U1595" s="79"/>
      <c r="V1595" s="79"/>
      <c r="W1595" s="79"/>
      <c r="X1595" s="79"/>
      <c r="Y1595" s="79"/>
      <c r="Z1595" s="79"/>
      <c r="AA1595" s="78"/>
      <c r="AB1595" s="78"/>
      <c r="AC1595" s="78"/>
      <c r="AD1595" s="78"/>
      <c r="AE1595" s="78"/>
      <c r="AF1595" s="78"/>
      <c r="AG1595" s="78"/>
      <c r="AH1595" s="78"/>
      <c r="AI1595" s="78"/>
      <c r="AJ1595" s="78"/>
      <c r="AK1595" s="645">
        <v>3860</v>
      </c>
      <c r="AL1595" s="651">
        <f t="shared" si="347"/>
        <v>0</v>
      </c>
      <c r="AM1595" s="207"/>
      <c r="AN1595" s="207"/>
      <c r="AO1595" s="64"/>
      <c r="AP1595" s="64"/>
      <c r="AQ1595" s="64"/>
      <c r="AR1595" s="693"/>
      <c r="XFA1595" s="693"/>
    </row>
    <row r="1596" spans="1:44 16381:16381" s="694" customFormat="1" ht="14.1" customHeight="1" x14ac:dyDescent="0.15">
      <c r="A1596" s="97" t="s">
        <v>4828</v>
      </c>
      <c r="B1596" s="98" t="s">
        <v>4215</v>
      </c>
      <c r="C1596" s="199">
        <f t="shared" si="338"/>
        <v>0</v>
      </c>
      <c r="D1596" s="203">
        <f t="shared" si="339"/>
        <v>0</v>
      </c>
      <c r="E1596" s="78"/>
      <c r="F1596" s="78"/>
      <c r="G1596" s="78"/>
      <c r="H1596" s="79"/>
      <c r="I1596" s="79"/>
      <c r="J1596" s="79"/>
      <c r="K1596" s="79"/>
      <c r="L1596" s="79"/>
      <c r="M1596" s="79"/>
      <c r="N1596" s="79"/>
      <c r="O1596" s="79"/>
      <c r="P1596" s="79"/>
      <c r="Q1596" s="79"/>
      <c r="R1596" s="79"/>
      <c r="S1596" s="79"/>
      <c r="T1596" s="79"/>
      <c r="U1596" s="79"/>
      <c r="V1596" s="79"/>
      <c r="W1596" s="79"/>
      <c r="X1596" s="79"/>
      <c r="Y1596" s="79"/>
      <c r="Z1596" s="79"/>
      <c r="AA1596" s="78"/>
      <c r="AB1596" s="78"/>
      <c r="AC1596" s="78"/>
      <c r="AD1596" s="78"/>
      <c r="AE1596" s="78"/>
      <c r="AF1596" s="78"/>
      <c r="AG1596" s="78"/>
      <c r="AH1596" s="78"/>
      <c r="AI1596" s="78"/>
      <c r="AJ1596" s="78"/>
      <c r="AK1596" s="645">
        <v>3860</v>
      </c>
      <c r="AL1596" s="651">
        <f t="shared" si="347"/>
        <v>0</v>
      </c>
      <c r="AM1596" s="207"/>
      <c r="AN1596" s="207"/>
      <c r="AO1596" s="64"/>
      <c r="AP1596" s="64"/>
      <c r="AQ1596" s="64"/>
      <c r="AR1596" s="693"/>
      <c r="XFA1596" s="693"/>
    </row>
    <row r="1597" spans="1:44 16381:16381" s="694" customFormat="1" ht="14.1" customHeight="1" x14ac:dyDescent="0.15">
      <c r="A1597" s="97" t="s">
        <v>4829</v>
      </c>
      <c r="B1597" s="98" t="s">
        <v>4216</v>
      </c>
      <c r="C1597" s="199">
        <f t="shared" si="338"/>
        <v>0</v>
      </c>
      <c r="D1597" s="203">
        <f t="shared" si="339"/>
        <v>0</v>
      </c>
      <c r="E1597" s="78"/>
      <c r="F1597" s="78"/>
      <c r="G1597" s="78"/>
      <c r="H1597" s="79"/>
      <c r="I1597" s="79"/>
      <c r="J1597" s="79"/>
      <c r="K1597" s="79"/>
      <c r="L1597" s="79"/>
      <c r="M1597" s="79"/>
      <c r="N1597" s="79"/>
      <c r="O1597" s="79"/>
      <c r="P1597" s="79"/>
      <c r="Q1597" s="79"/>
      <c r="R1597" s="79"/>
      <c r="S1597" s="79"/>
      <c r="T1597" s="79"/>
      <c r="U1597" s="79"/>
      <c r="V1597" s="79"/>
      <c r="W1597" s="79"/>
      <c r="X1597" s="79"/>
      <c r="Y1597" s="79"/>
      <c r="Z1597" s="79"/>
      <c r="AA1597" s="78"/>
      <c r="AB1597" s="78"/>
      <c r="AC1597" s="78"/>
      <c r="AD1597" s="78"/>
      <c r="AE1597" s="78"/>
      <c r="AF1597" s="78"/>
      <c r="AG1597" s="78"/>
      <c r="AH1597" s="78"/>
      <c r="AI1597" s="78"/>
      <c r="AJ1597" s="78"/>
      <c r="AK1597" s="645">
        <v>3860</v>
      </c>
      <c r="AL1597" s="651">
        <f t="shared" si="347"/>
        <v>0</v>
      </c>
      <c r="AM1597" s="207"/>
      <c r="AN1597" s="207"/>
      <c r="AO1597" s="64"/>
      <c r="AP1597" s="64"/>
      <c r="AQ1597" s="64"/>
      <c r="AR1597" s="693"/>
      <c r="XFA1597" s="693"/>
    </row>
    <row r="1598" spans="1:44 16381:16381" s="694" customFormat="1" ht="14.1" customHeight="1" x14ac:dyDescent="0.15">
      <c r="A1598" s="97" t="s">
        <v>4830</v>
      </c>
      <c r="B1598" s="98" t="s">
        <v>4217</v>
      </c>
      <c r="C1598" s="199">
        <f t="shared" si="338"/>
        <v>0</v>
      </c>
      <c r="D1598" s="203">
        <f t="shared" si="339"/>
        <v>0</v>
      </c>
      <c r="E1598" s="78"/>
      <c r="F1598" s="78"/>
      <c r="G1598" s="78"/>
      <c r="H1598" s="79"/>
      <c r="I1598" s="79"/>
      <c r="J1598" s="79"/>
      <c r="K1598" s="79"/>
      <c r="L1598" s="79"/>
      <c r="M1598" s="79"/>
      <c r="N1598" s="79"/>
      <c r="O1598" s="79"/>
      <c r="P1598" s="79"/>
      <c r="Q1598" s="79"/>
      <c r="R1598" s="79"/>
      <c r="S1598" s="79"/>
      <c r="T1598" s="79"/>
      <c r="U1598" s="79"/>
      <c r="V1598" s="79"/>
      <c r="W1598" s="79"/>
      <c r="X1598" s="79"/>
      <c r="Y1598" s="79"/>
      <c r="Z1598" s="79"/>
      <c r="AA1598" s="78"/>
      <c r="AB1598" s="78"/>
      <c r="AC1598" s="78"/>
      <c r="AD1598" s="78"/>
      <c r="AE1598" s="78"/>
      <c r="AF1598" s="78"/>
      <c r="AG1598" s="78"/>
      <c r="AH1598" s="78"/>
      <c r="AI1598" s="78"/>
      <c r="AJ1598" s="78"/>
      <c r="AK1598" s="645">
        <v>11580</v>
      </c>
      <c r="AL1598" s="651">
        <f t="shared" si="347"/>
        <v>0</v>
      </c>
      <c r="AM1598" s="207"/>
      <c r="AN1598" s="207"/>
      <c r="AO1598" s="64"/>
      <c r="AP1598" s="64"/>
      <c r="AQ1598" s="64"/>
      <c r="AR1598" s="693"/>
      <c r="XFA1598" s="693"/>
    </row>
    <row r="1599" spans="1:44 16381:16381" s="694" customFormat="1" ht="14.1" customHeight="1" x14ac:dyDescent="0.15">
      <c r="A1599" s="97" t="s">
        <v>4831</v>
      </c>
      <c r="B1599" s="98" t="s">
        <v>4218</v>
      </c>
      <c r="C1599" s="199">
        <f t="shared" si="338"/>
        <v>0</v>
      </c>
      <c r="D1599" s="203">
        <f t="shared" si="339"/>
        <v>0</v>
      </c>
      <c r="E1599" s="78"/>
      <c r="F1599" s="78"/>
      <c r="G1599" s="78"/>
      <c r="H1599" s="79"/>
      <c r="I1599" s="79"/>
      <c r="J1599" s="79"/>
      <c r="K1599" s="79"/>
      <c r="L1599" s="79"/>
      <c r="M1599" s="79"/>
      <c r="N1599" s="79"/>
      <c r="O1599" s="79"/>
      <c r="P1599" s="79"/>
      <c r="Q1599" s="79"/>
      <c r="R1599" s="79"/>
      <c r="S1599" s="79"/>
      <c r="T1599" s="79"/>
      <c r="U1599" s="79"/>
      <c r="V1599" s="79"/>
      <c r="W1599" s="79"/>
      <c r="X1599" s="79"/>
      <c r="Y1599" s="79"/>
      <c r="Z1599" s="79"/>
      <c r="AA1599" s="78"/>
      <c r="AB1599" s="78"/>
      <c r="AC1599" s="78"/>
      <c r="AD1599" s="78"/>
      <c r="AE1599" s="78"/>
      <c r="AF1599" s="78"/>
      <c r="AG1599" s="78"/>
      <c r="AH1599" s="78"/>
      <c r="AI1599" s="78"/>
      <c r="AJ1599" s="78"/>
      <c r="AK1599" s="645">
        <v>11580</v>
      </c>
      <c r="AL1599" s="651">
        <f t="shared" si="347"/>
        <v>0</v>
      </c>
      <c r="AM1599" s="207"/>
      <c r="AN1599" s="207"/>
      <c r="AO1599" s="64"/>
      <c r="AP1599" s="64"/>
      <c r="AQ1599" s="64"/>
      <c r="AR1599" s="693"/>
      <c r="XFA1599" s="693"/>
    </row>
    <row r="1600" spans="1:44 16381:16381" s="694" customFormat="1" ht="14.1" customHeight="1" x14ac:dyDescent="0.15">
      <c r="A1600" s="97" t="s">
        <v>4832</v>
      </c>
      <c r="B1600" s="98" t="s">
        <v>2792</v>
      </c>
      <c r="C1600" s="199">
        <f>SUM(D1600+G1600)</f>
        <v>0</v>
      </c>
      <c r="D1600" s="203">
        <f>SUM(E1600:F1600)</f>
        <v>0</v>
      </c>
      <c r="E1600" s="78"/>
      <c r="F1600" s="187"/>
      <c r="G1600" s="187"/>
      <c r="H1600" s="188"/>
      <c r="I1600" s="79"/>
      <c r="J1600" s="79"/>
      <c r="K1600" s="79"/>
      <c r="L1600" s="79"/>
      <c r="M1600" s="79"/>
      <c r="N1600" s="79"/>
      <c r="O1600" s="79"/>
      <c r="P1600" s="79"/>
      <c r="Q1600" s="79"/>
      <c r="R1600" s="79"/>
      <c r="S1600" s="79"/>
      <c r="T1600" s="79"/>
      <c r="U1600" s="79"/>
      <c r="V1600" s="79"/>
      <c r="W1600" s="79"/>
      <c r="X1600" s="79"/>
      <c r="Y1600" s="79"/>
      <c r="Z1600" s="79"/>
      <c r="AA1600" s="78"/>
      <c r="AB1600" s="78"/>
      <c r="AC1600" s="78"/>
      <c r="AD1600" s="78"/>
      <c r="AE1600" s="78"/>
      <c r="AF1600" s="78"/>
      <c r="AG1600" s="78"/>
      <c r="AH1600" s="78"/>
      <c r="AI1600" s="78"/>
      <c r="AJ1600" s="78"/>
      <c r="AK1600" s="645">
        <v>53900</v>
      </c>
      <c r="AL1600" s="651">
        <f t="shared" si="347"/>
        <v>0</v>
      </c>
      <c r="AM1600" s="64"/>
      <c r="AN1600" s="64"/>
      <c r="AO1600" s="64"/>
      <c r="AP1600" s="64"/>
      <c r="AQ1600" s="64"/>
      <c r="AR1600" s="693"/>
      <c r="XFA1600" s="693"/>
    </row>
    <row r="1601" spans="1:44 16381:16381" s="694" customFormat="1" ht="14.1" customHeight="1" x14ac:dyDescent="0.15">
      <c r="A1601" s="97" t="s">
        <v>4833</v>
      </c>
      <c r="B1601" s="98" t="s">
        <v>2786</v>
      </c>
      <c r="C1601" s="199">
        <f t="shared" si="338"/>
        <v>0</v>
      </c>
      <c r="D1601" s="203">
        <f t="shared" si="339"/>
        <v>0</v>
      </c>
      <c r="E1601" s="78"/>
      <c r="F1601" s="78"/>
      <c r="G1601" s="78"/>
      <c r="H1601" s="79"/>
      <c r="I1601" s="79"/>
      <c r="J1601" s="79"/>
      <c r="K1601" s="79"/>
      <c r="L1601" s="79"/>
      <c r="M1601" s="79"/>
      <c r="N1601" s="79"/>
      <c r="O1601" s="79"/>
      <c r="P1601" s="79"/>
      <c r="Q1601" s="79"/>
      <c r="R1601" s="79"/>
      <c r="S1601" s="79"/>
      <c r="T1601" s="79"/>
      <c r="U1601" s="79"/>
      <c r="V1601" s="79"/>
      <c r="W1601" s="79"/>
      <c r="X1601" s="79"/>
      <c r="Y1601" s="79"/>
      <c r="Z1601" s="79"/>
      <c r="AA1601" s="78"/>
      <c r="AB1601" s="78"/>
      <c r="AC1601" s="78"/>
      <c r="AD1601" s="78"/>
      <c r="AE1601" s="78"/>
      <c r="AF1601" s="78"/>
      <c r="AG1601" s="78"/>
      <c r="AH1601" s="78"/>
      <c r="AI1601" s="78"/>
      <c r="AJ1601" s="78"/>
      <c r="AK1601" s="645">
        <v>8920</v>
      </c>
      <c r="AL1601" s="651">
        <f t="shared" si="347"/>
        <v>0</v>
      </c>
      <c r="AM1601" s="207"/>
      <c r="AN1601" s="207"/>
      <c r="AO1601" s="64"/>
      <c r="AP1601" s="64"/>
      <c r="AQ1601" s="64"/>
      <c r="AR1601" s="693"/>
      <c r="XFA1601" s="693"/>
    </row>
    <row r="1602" spans="1:44 16381:16381" s="694" customFormat="1" ht="14.1" customHeight="1" x14ac:dyDescent="0.15">
      <c r="A1602" s="97" t="s">
        <v>4834</v>
      </c>
      <c r="B1602" s="98" t="s">
        <v>2787</v>
      </c>
      <c r="C1602" s="199">
        <f t="shared" si="338"/>
        <v>0</v>
      </c>
      <c r="D1602" s="203">
        <f t="shared" si="339"/>
        <v>0</v>
      </c>
      <c r="E1602" s="78"/>
      <c r="F1602" s="78"/>
      <c r="G1602" s="78"/>
      <c r="H1602" s="79"/>
      <c r="I1602" s="79"/>
      <c r="J1602" s="79"/>
      <c r="K1602" s="79"/>
      <c r="L1602" s="79"/>
      <c r="M1602" s="79"/>
      <c r="N1602" s="79"/>
      <c r="O1602" s="79"/>
      <c r="P1602" s="79"/>
      <c r="Q1602" s="79"/>
      <c r="R1602" s="79"/>
      <c r="S1602" s="79"/>
      <c r="T1602" s="79"/>
      <c r="U1602" s="79"/>
      <c r="V1602" s="79"/>
      <c r="W1602" s="79"/>
      <c r="X1602" s="79"/>
      <c r="Y1602" s="79"/>
      <c r="Z1602" s="79"/>
      <c r="AA1602" s="78"/>
      <c r="AB1602" s="78"/>
      <c r="AC1602" s="78"/>
      <c r="AD1602" s="78"/>
      <c r="AE1602" s="78"/>
      <c r="AF1602" s="78"/>
      <c r="AG1602" s="78"/>
      <c r="AH1602" s="78"/>
      <c r="AI1602" s="78"/>
      <c r="AJ1602" s="78"/>
      <c r="AK1602" s="645">
        <v>15830</v>
      </c>
      <c r="AL1602" s="651">
        <f t="shared" si="347"/>
        <v>0</v>
      </c>
      <c r="AM1602" s="207"/>
      <c r="AN1602" s="207"/>
      <c r="AO1602" s="64"/>
      <c r="AP1602" s="64"/>
      <c r="AQ1602" s="64"/>
      <c r="AR1602" s="693"/>
      <c r="XFA1602" s="693"/>
    </row>
    <row r="1603" spans="1:44 16381:16381" s="694" customFormat="1" ht="14.1" customHeight="1" x14ac:dyDescent="0.15">
      <c r="A1603" s="97">
        <v>5099092</v>
      </c>
      <c r="B1603" s="98" t="s">
        <v>1466</v>
      </c>
      <c r="C1603" s="199">
        <f t="shared" si="338"/>
        <v>0</v>
      </c>
      <c r="D1603" s="203">
        <f t="shared" si="339"/>
        <v>0</v>
      </c>
      <c r="E1603" s="78"/>
      <c r="F1603" s="78"/>
      <c r="G1603" s="78"/>
      <c r="H1603" s="79"/>
      <c r="I1603" s="79"/>
      <c r="J1603" s="79"/>
      <c r="K1603" s="79"/>
      <c r="L1603" s="79"/>
      <c r="M1603" s="79"/>
      <c r="N1603" s="79"/>
      <c r="O1603" s="79"/>
      <c r="P1603" s="79"/>
      <c r="Q1603" s="79"/>
      <c r="R1603" s="79"/>
      <c r="S1603" s="79"/>
      <c r="T1603" s="79"/>
      <c r="U1603" s="79"/>
      <c r="V1603" s="79"/>
      <c r="W1603" s="79"/>
      <c r="X1603" s="79"/>
      <c r="Y1603" s="79"/>
      <c r="Z1603" s="79"/>
      <c r="AA1603" s="78"/>
      <c r="AB1603" s="78"/>
      <c r="AC1603" s="78"/>
      <c r="AD1603" s="78"/>
      <c r="AE1603" s="78"/>
      <c r="AF1603" s="78"/>
      <c r="AG1603" s="78"/>
      <c r="AH1603" s="78"/>
      <c r="AI1603" s="78"/>
      <c r="AJ1603" s="78"/>
      <c r="AK1603" s="102"/>
      <c r="AL1603" s="102"/>
      <c r="AM1603" s="64"/>
      <c r="AN1603" s="64"/>
      <c r="AO1603" s="64"/>
      <c r="AP1603" s="64"/>
      <c r="AQ1603" s="64"/>
      <c r="AR1603" s="693"/>
      <c r="XFA1603" s="693"/>
    </row>
    <row r="1604" spans="1:44 16381:16381" s="694" customFormat="1" ht="14.1" customHeight="1" x14ac:dyDescent="0.15">
      <c r="A1604" s="97">
        <v>5099093</v>
      </c>
      <c r="B1604" s="98" t="s">
        <v>1467</v>
      </c>
      <c r="C1604" s="199">
        <f t="shared" si="338"/>
        <v>0</v>
      </c>
      <c r="D1604" s="203">
        <f t="shared" si="339"/>
        <v>0</v>
      </c>
      <c r="E1604" s="78"/>
      <c r="F1604" s="78"/>
      <c r="G1604" s="78"/>
      <c r="H1604" s="79"/>
      <c r="I1604" s="79"/>
      <c r="J1604" s="79"/>
      <c r="K1604" s="79"/>
      <c r="L1604" s="79"/>
      <c r="M1604" s="79"/>
      <c r="N1604" s="79"/>
      <c r="O1604" s="79"/>
      <c r="P1604" s="79"/>
      <c r="Q1604" s="79"/>
      <c r="R1604" s="79"/>
      <c r="S1604" s="79"/>
      <c r="T1604" s="79"/>
      <c r="U1604" s="79"/>
      <c r="V1604" s="79"/>
      <c r="W1604" s="79"/>
      <c r="X1604" s="79"/>
      <c r="Y1604" s="79"/>
      <c r="Z1604" s="79"/>
      <c r="AA1604" s="78"/>
      <c r="AB1604" s="78"/>
      <c r="AC1604" s="78"/>
      <c r="AD1604" s="78"/>
      <c r="AE1604" s="78"/>
      <c r="AF1604" s="78"/>
      <c r="AG1604" s="78"/>
      <c r="AH1604" s="78"/>
      <c r="AI1604" s="78"/>
      <c r="AJ1604" s="78"/>
      <c r="AK1604" s="102"/>
      <c r="AL1604" s="102"/>
      <c r="AM1604" s="64"/>
      <c r="AN1604" s="64"/>
      <c r="AO1604" s="64"/>
      <c r="AP1604" s="64"/>
      <c r="AQ1604" s="64"/>
      <c r="AR1604" s="693"/>
      <c r="XFA1604" s="693"/>
    </row>
    <row r="1605" spans="1:44 16381:16381" s="694" customFormat="1" ht="14.1" customHeight="1" x14ac:dyDescent="0.15">
      <c r="A1605" s="97">
        <v>5099094</v>
      </c>
      <c r="B1605" s="98" t="s">
        <v>1468</v>
      </c>
      <c r="C1605" s="199">
        <f t="shared" si="338"/>
        <v>0</v>
      </c>
      <c r="D1605" s="203">
        <f t="shared" si="339"/>
        <v>0</v>
      </c>
      <c r="E1605" s="78"/>
      <c r="F1605" s="78"/>
      <c r="G1605" s="78"/>
      <c r="H1605" s="79"/>
      <c r="I1605" s="79"/>
      <c r="J1605" s="79"/>
      <c r="K1605" s="79"/>
      <c r="L1605" s="79"/>
      <c r="M1605" s="79"/>
      <c r="N1605" s="79"/>
      <c r="O1605" s="79"/>
      <c r="P1605" s="79"/>
      <c r="Q1605" s="79"/>
      <c r="R1605" s="79"/>
      <c r="S1605" s="79"/>
      <c r="T1605" s="79"/>
      <c r="U1605" s="79"/>
      <c r="V1605" s="79"/>
      <c r="W1605" s="79"/>
      <c r="X1605" s="79"/>
      <c r="Y1605" s="79"/>
      <c r="Z1605" s="79"/>
      <c r="AA1605" s="78"/>
      <c r="AB1605" s="78"/>
      <c r="AC1605" s="78"/>
      <c r="AD1605" s="78"/>
      <c r="AE1605" s="78"/>
      <c r="AF1605" s="78"/>
      <c r="AG1605" s="78"/>
      <c r="AH1605" s="78"/>
      <c r="AI1605" s="78"/>
      <c r="AJ1605" s="78"/>
      <c r="AK1605" s="102"/>
      <c r="AL1605" s="102"/>
      <c r="AM1605" s="64"/>
      <c r="AN1605" s="64"/>
      <c r="AO1605" s="64"/>
      <c r="AP1605" s="64"/>
      <c r="AQ1605" s="64"/>
      <c r="AR1605" s="693"/>
      <c r="XFA1605" s="693"/>
    </row>
    <row r="1606" spans="1:44 16381:16381" s="694" customFormat="1" ht="14.1" customHeight="1" x14ac:dyDescent="0.15">
      <c r="A1606" s="97">
        <v>5099095</v>
      </c>
      <c r="B1606" s="98" t="s">
        <v>1469</v>
      </c>
      <c r="C1606" s="199">
        <f t="shared" si="338"/>
        <v>0</v>
      </c>
      <c r="D1606" s="203">
        <f t="shared" si="339"/>
        <v>0</v>
      </c>
      <c r="E1606" s="78"/>
      <c r="F1606" s="78"/>
      <c r="G1606" s="78"/>
      <c r="H1606" s="79"/>
      <c r="I1606" s="79"/>
      <c r="J1606" s="79"/>
      <c r="K1606" s="79"/>
      <c r="L1606" s="79"/>
      <c r="M1606" s="79"/>
      <c r="N1606" s="79"/>
      <c r="O1606" s="79"/>
      <c r="P1606" s="79"/>
      <c r="Q1606" s="79"/>
      <c r="R1606" s="79"/>
      <c r="S1606" s="79"/>
      <c r="T1606" s="79"/>
      <c r="U1606" s="79"/>
      <c r="V1606" s="79"/>
      <c r="W1606" s="79"/>
      <c r="X1606" s="79"/>
      <c r="Y1606" s="79"/>
      <c r="Z1606" s="79"/>
      <c r="AA1606" s="78"/>
      <c r="AB1606" s="78"/>
      <c r="AC1606" s="78"/>
      <c r="AD1606" s="78"/>
      <c r="AE1606" s="78"/>
      <c r="AF1606" s="78"/>
      <c r="AG1606" s="78"/>
      <c r="AH1606" s="78"/>
      <c r="AI1606" s="78"/>
      <c r="AJ1606" s="78"/>
      <c r="AK1606" s="102"/>
      <c r="AL1606" s="102"/>
      <c r="AM1606" s="64"/>
      <c r="AN1606" s="64"/>
      <c r="AO1606" s="64"/>
      <c r="AP1606" s="64"/>
      <c r="AQ1606" s="64"/>
      <c r="AR1606" s="693"/>
      <c r="XFA1606" s="693"/>
    </row>
    <row r="1607" spans="1:44 16381:16381" s="694" customFormat="1" ht="14.1" customHeight="1" x14ac:dyDescent="0.15">
      <c r="A1607" s="97" t="s">
        <v>239</v>
      </c>
      <c r="B1607" s="107" t="s">
        <v>1477</v>
      </c>
      <c r="C1607" s="199">
        <f t="shared" si="338"/>
        <v>0</v>
      </c>
      <c r="D1607" s="203">
        <f t="shared" si="339"/>
        <v>0</v>
      </c>
      <c r="E1607" s="78"/>
      <c r="F1607" s="78"/>
      <c r="G1607" s="78"/>
      <c r="H1607" s="79"/>
      <c r="I1607" s="79"/>
      <c r="J1607" s="79"/>
      <c r="K1607" s="79"/>
      <c r="L1607" s="79"/>
      <c r="M1607" s="79"/>
      <c r="N1607" s="79"/>
      <c r="O1607" s="79"/>
      <c r="P1607" s="79"/>
      <c r="Q1607" s="79"/>
      <c r="R1607" s="79"/>
      <c r="S1607" s="79"/>
      <c r="T1607" s="79"/>
      <c r="U1607" s="79"/>
      <c r="V1607" s="79"/>
      <c r="W1607" s="79"/>
      <c r="X1607" s="79"/>
      <c r="Y1607" s="79"/>
      <c r="Z1607" s="79"/>
      <c r="AA1607" s="78"/>
      <c r="AB1607" s="78"/>
      <c r="AC1607" s="78"/>
      <c r="AD1607" s="78"/>
      <c r="AE1607" s="78"/>
      <c r="AF1607" s="78"/>
      <c r="AG1607" s="78"/>
      <c r="AH1607" s="78"/>
      <c r="AI1607" s="78"/>
      <c r="AJ1607" s="78"/>
      <c r="AK1607" s="102"/>
      <c r="AL1607" s="102"/>
      <c r="AM1607" s="64"/>
      <c r="AN1607" s="64"/>
      <c r="AO1607" s="64"/>
      <c r="AP1607" s="64"/>
      <c r="AQ1607" s="64"/>
      <c r="AR1607" s="693"/>
      <c r="XFA1607" s="693"/>
    </row>
    <row r="1608" spans="1:44 16381:16381" s="694" customFormat="1" ht="14.1" customHeight="1" x14ac:dyDescent="0.15">
      <c r="A1608" s="97" t="s">
        <v>6005</v>
      </c>
      <c r="B1608" s="107" t="s">
        <v>1293</v>
      </c>
      <c r="C1608" s="199">
        <f t="shared" si="338"/>
        <v>0</v>
      </c>
      <c r="D1608" s="203">
        <f t="shared" si="339"/>
        <v>0</v>
      </c>
      <c r="E1608" s="78"/>
      <c r="F1608" s="78"/>
      <c r="G1608" s="78"/>
      <c r="H1608" s="79"/>
      <c r="I1608" s="79"/>
      <c r="J1608" s="79"/>
      <c r="K1608" s="79"/>
      <c r="L1608" s="79"/>
      <c r="M1608" s="79"/>
      <c r="N1608" s="79"/>
      <c r="O1608" s="79"/>
      <c r="P1608" s="79"/>
      <c r="Q1608" s="79"/>
      <c r="R1608" s="79"/>
      <c r="S1608" s="79"/>
      <c r="T1608" s="79"/>
      <c r="U1608" s="79"/>
      <c r="V1608" s="79"/>
      <c r="W1608" s="79"/>
      <c r="X1608" s="79"/>
      <c r="Y1608" s="79"/>
      <c r="Z1608" s="79"/>
      <c r="AA1608" s="78"/>
      <c r="AB1608" s="78"/>
      <c r="AC1608" s="78"/>
      <c r="AD1608" s="78"/>
      <c r="AE1608" s="78"/>
      <c r="AF1608" s="78"/>
      <c r="AG1608" s="78"/>
      <c r="AH1608" s="78"/>
      <c r="AI1608" s="78"/>
      <c r="AJ1608" s="78"/>
      <c r="AK1608" s="102"/>
      <c r="AL1608" s="102"/>
      <c r="AM1608" s="64"/>
      <c r="AN1608" s="64"/>
      <c r="AO1608" s="64"/>
      <c r="AP1608" s="64"/>
      <c r="AQ1608" s="64"/>
      <c r="AR1608" s="693"/>
      <c r="XFA1608" s="693"/>
    </row>
    <row r="1609" spans="1:44 16381:16381" s="694" customFormat="1" ht="14.1" customHeight="1" x14ac:dyDescent="0.15">
      <c r="A1609" s="97" t="s">
        <v>6006</v>
      </c>
      <c r="B1609" s="107" t="s">
        <v>1294</v>
      </c>
      <c r="C1609" s="199">
        <f t="shared" si="338"/>
        <v>0</v>
      </c>
      <c r="D1609" s="203">
        <f t="shared" si="339"/>
        <v>0</v>
      </c>
      <c r="E1609" s="78"/>
      <c r="F1609" s="78"/>
      <c r="G1609" s="78"/>
      <c r="H1609" s="79"/>
      <c r="I1609" s="79"/>
      <c r="J1609" s="79"/>
      <c r="K1609" s="79"/>
      <c r="L1609" s="79"/>
      <c r="M1609" s="79"/>
      <c r="N1609" s="79"/>
      <c r="O1609" s="79"/>
      <c r="P1609" s="79"/>
      <c r="Q1609" s="79"/>
      <c r="R1609" s="79"/>
      <c r="S1609" s="79"/>
      <c r="T1609" s="79"/>
      <c r="U1609" s="79"/>
      <c r="V1609" s="79"/>
      <c r="W1609" s="79"/>
      <c r="X1609" s="79"/>
      <c r="Y1609" s="79"/>
      <c r="Z1609" s="79"/>
      <c r="AA1609" s="78"/>
      <c r="AB1609" s="78"/>
      <c r="AC1609" s="78"/>
      <c r="AD1609" s="78"/>
      <c r="AE1609" s="78"/>
      <c r="AF1609" s="78"/>
      <c r="AG1609" s="78"/>
      <c r="AH1609" s="78"/>
      <c r="AI1609" s="78"/>
      <c r="AJ1609" s="78"/>
      <c r="AK1609" s="102"/>
      <c r="AL1609" s="102"/>
      <c r="AM1609" s="64"/>
      <c r="AN1609" s="64"/>
      <c r="AO1609" s="64"/>
      <c r="AP1609" s="64"/>
      <c r="AQ1609" s="64"/>
      <c r="AR1609" s="693"/>
      <c r="XFA1609" s="693"/>
    </row>
    <row r="1610" spans="1:44 16381:16381" s="694" customFormat="1" ht="14.1" customHeight="1" x14ac:dyDescent="0.15">
      <c r="A1610" s="97" t="s">
        <v>5982</v>
      </c>
      <c r="B1610" s="107" t="s">
        <v>1295</v>
      </c>
      <c r="C1610" s="199">
        <f t="shared" si="338"/>
        <v>0</v>
      </c>
      <c r="D1610" s="203">
        <f t="shared" si="339"/>
        <v>0</v>
      </c>
      <c r="E1610" s="78"/>
      <c r="F1610" s="78"/>
      <c r="G1610" s="78"/>
      <c r="H1610" s="79"/>
      <c r="I1610" s="79"/>
      <c r="J1610" s="79"/>
      <c r="K1610" s="79"/>
      <c r="L1610" s="79"/>
      <c r="M1610" s="79"/>
      <c r="N1610" s="79"/>
      <c r="O1610" s="79"/>
      <c r="P1610" s="79"/>
      <c r="Q1610" s="79"/>
      <c r="R1610" s="79"/>
      <c r="S1610" s="79"/>
      <c r="T1610" s="79"/>
      <c r="U1610" s="79"/>
      <c r="V1610" s="79"/>
      <c r="W1610" s="79"/>
      <c r="X1610" s="79"/>
      <c r="Y1610" s="79"/>
      <c r="Z1610" s="79"/>
      <c r="AA1610" s="78"/>
      <c r="AB1610" s="78"/>
      <c r="AC1610" s="78"/>
      <c r="AD1610" s="78"/>
      <c r="AE1610" s="78"/>
      <c r="AF1610" s="78"/>
      <c r="AG1610" s="78"/>
      <c r="AH1610" s="78"/>
      <c r="AI1610" s="78"/>
      <c r="AJ1610" s="78"/>
      <c r="AK1610" s="102"/>
      <c r="AL1610" s="102"/>
      <c r="AM1610" s="64"/>
      <c r="AN1610" s="64"/>
      <c r="AO1610" s="64"/>
      <c r="AP1610" s="64"/>
      <c r="AQ1610" s="64"/>
      <c r="AR1610" s="693"/>
      <c r="XFA1610" s="693"/>
    </row>
    <row r="1611" spans="1:44 16381:16381" s="694" customFormat="1" ht="14.1" customHeight="1" x14ac:dyDescent="0.15">
      <c r="A1611" s="97" t="s">
        <v>6007</v>
      </c>
      <c r="B1611" s="98" t="s">
        <v>1470</v>
      </c>
      <c r="C1611" s="199">
        <f t="shared" si="338"/>
        <v>0</v>
      </c>
      <c r="D1611" s="203">
        <f t="shared" si="339"/>
        <v>0</v>
      </c>
      <c r="E1611" s="78"/>
      <c r="F1611" s="78"/>
      <c r="G1611" s="78"/>
      <c r="H1611" s="79"/>
      <c r="I1611" s="79"/>
      <c r="J1611" s="79"/>
      <c r="K1611" s="79"/>
      <c r="L1611" s="79"/>
      <c r="M1611" s="79"/>
      <c r="N1611" s="79"/>
      <c r="O1611" s="79"/>
      <c r="P1611" s="79"/>
      <c r="Q1611" s="79"/>
      <c r="R1611" s="79"/>
      <c r="S1611" s="79"/>
      <c r="T1611" s="79"/>
      <c r="U1611" s="79"/>
      <c r="V1611" s="79"/>
      <c r="W1611" s="79"/>
      <c r="X1611" s="79"/>
      <c r="Y1611" s="79"/>
      <c r="Z1611" s="79"/>
      <c r="AA1611" s="78"/>
      <c r="AB1611" s="78"/>
      <c r="AC1611" s="78"/>
      <c r="AD1611" s="78"/>
      <c r="AE1611" s="78"/>
      <c r="AF1611" s="78"/>
      <c r="AG1611" s="78"/>
      <c r="AH1611" s="78"/>
      <c r="AI1611" s="78"/>
      <c r="AJ1611" s="78"/>
      <c r="AK1611" s="102"/>
      <c r="AL1611" s="102"/>
      <c r="AM1611" s="64"/>
      <c r="AN1611" s="64"/>
      <c r="AO1611" s="64"/>
      <c r="AP1611" s="64"/>
      <c r="AQ1611" s="64"/>
      <c r="AR1611" s="693"/>
      <c r="XFA1611" s="693"/>
    </row>
    <row r="1612" spans="1:44 16381:16381" s="694" customFormat="1" ht="14.1" customHeight="1" x14ac:dyDescent="0.15">
      <c r="A1612" s="97" t="s">
        <v>239</v>
      </c>
      <c r="B1612" s="98" t="s">
        <v>1471</v>
      </c>
      <c r="C1612" s="199">
        <f t="shared" si="338"/>
        <v>0</v>
      </c>
      <c r="D1612" s="203">
        <f t="shared" si="339"/>
        <v>0</v>
      </c>
      <c r="E1612" s="78"/>
      <c r="F1612" s="78"/>
      <c r="G1612" s="78"/>
      <c r="H1612" s="79"/>
      <c r="I1612" s="79"/>
      <c r="J1612" s="79"/>
      <c r="K1612" s="79"/>
      <c r="L1612" s="79"/>
      <c r="M1612" s="79"/>
      <c r="N1612" s="79"/>
      <c r="O1612" s="79"/>
      <c r="P1612" s="79"/>
      <c r="Q1612" s="79"/>
      <c r="R1612" s="79"/>
      <c r="S1612" s="79"/>
      <c r="T1612" s="79"/>
      <c r="U1612" s="79"/>
      <c r="V1612" s="79"/>
      <c r="W1612" s="79"/>
      <c r="X1612" s="79"/>
      <c r="Y1612" s="79"/>
      <c r="Z1612" s="79"/>
      <c r="AA1612" s="78"/>
      <c r="AB1612" s="78"/>
      <c r="AC1612" s="78"/>
      <c r="AD1612" s="78"/>
      <c r="AE1612" s="78"/>
      <c r="AF1612" s="78"/>
      <c r="AG1612" s="78"/>
      <c r="AH1612" s="78"/>
      <c r="AI1612" s="78"/>
      <c r="AJ1612" s="78"/>
      <c r="AK1612" s="102"/>
      <c r="AL1612" s="102"/>
      <c r="AM1612" s="64"/>
      <c r="AN1612" s="64"/>
      <c r="AO1612" s="64"/>
      <c r="AP1612" s="64"/>
      <c r="AQ1612" s="64"/>
      <c r="AR1612" s="693"/>
      <c r="XFA1612" s="693"/>
    </row>
    <row r="1613" spans="1:44 16381:16381" s="694" customFormat="1" ht="14.1" customHeight="1" x14ac:dyDescent="0.15">
      <c r="A1613" s="97" t="s">
        <v>6008</v>
      </c>
      <c r="B1613" s="98" t="s">
        <v>1473</v>
      </c>
      <c r="C1613" s="199">
        <f t="shared" ref="C1613:C1617" si="348">SUM(D1613+G1613)</f>
        <v>0</v>
      </c>
      <c r="D1613" s="203">
        <f t="shared" ref="D1613:D1617" si="349">SUM(E1613:F1613)</f>
        <v>0</v>
      </c>
      <c r="E1613" s="78"/>
      <c r="F1613" s="78"/>
      <c r="G1613" s="78"/>
      <c r="H1613" s="79"/>
      <c r="I1613" s="79"/>
      <c r="J1613" s="79"/>
      <c r="K1613" s="79"/>
      <c r="L1613" s="79"/>
      <c r="M1613" s="79"/>
      <c r="N1613" s="79"/>
      <c r="O1613" s="79"/>
      <c r="P1613" s="79"/>
      <c r="Q1613" s="79"/>
      <c r="R1613" s="79"/>
      <c r="S1613" s="79"/>
      <c r="T1613" s="79"/>
      <c r="U1613" s="79"/>
      <c r="V1613" s="79"/>
      <c r="W1613" s="79"/>
      <c r="X1613" s="79"/>
      <c r="Y1613" s="79"/>
      <c r="Z1613" s="79"/>
      <c r="AA1613" s="78"/>
      <c r="AB1613" s="78"/>
      <c r="AC1613" s="78"/>
      <c r="AD1613" s="78"/>
      <c r="AE1613" s="78"/>
      <c r="AF1613" s="78"/>
      <c r="AG1613" s="78"/>
      <c r="AH1613" s="78"/>
      <c r="AI1613" s="78"/>
      <c r="AJ1613" s="78"/>
      <c r="AK1613" s="102"/>
      <c r="AL1613" s="102"/>
      <c r="AM1613" s="64"/>
      <c r="AN1613" s="64"/>
      <c r="AO1613" s="64"/>
      <c r="AP1613" s="64"/>
      <c r="AQ1613" s="64"/>
      <c r="AR1613" s="693"/>
      <c r="XFA1613" s="693"/>
    </row>
    <row r="1614" spans="1:44 16381:16381" s="694" customFormat="1" ht="14.1" customHeight="1" x14ac:dyDescent="0.15">
      <c r="A1614" s="97" t="s">
        <v>6009</v>
      </c>
      <c r="B1614" s="98" t="s">
        <v>1474</v>
      </c>
      <c r="C1614" s="199">
        <f t="shared" si="348"/>
        <v>0</v>
      </c>
      <c r="D1614" s="203">
        <f t="shared" si="349"/>
        <v>0</v>
      </c>
      <c r="E1614" s="78"/>
      <c r="F1614" s="78"/>
      <c r="G1614" s="78"/>
      <c r="H1614" s="79"/>
      <c r="I1614" s="79"/>
      <c r="J1614" s="79"/>
      <c r="K1614" s="79"/>
      <c r="L1614" s="79"/>
      <c r="M1614" s="79"/>
      <c r="N1614" s="79"/>
      <c r="O1614" s="79"/>
      <c r="P1614" s="79"/>
      <c r="Q1614" s="79"/>
      <c r="R1614" s="79"/>
      <c r="S1614" s="79"/>
      <c r="T1614" s="79"/>
      <c r="U1614" s="79"/>
      <c r="V1614" s="79"/>
      <c r="W1614" s="79"/>
      <c r="X1614" s="79"/>
      <c r="Y1614" s="79"/>
      <c r="Z1614" s="79"/>
      <c r="AA1614" s="78"/>
      <c r="AB1614" s="78"/>
      <c r="AC1614" s="78"/>
      <c r="AD1614" s="78"/>
      <c r="AE1614" s="78"/>
      <c r="AF1614" s="78"/>
      <c r="AG1614" s="78"/>
      <c r="AH1614" s="78"/>
      <c r="AI1614" s="78"/>
      <c r="AJ1614" s="78"/>
      <c r="AK1614" s="102"/>
      <c r="AL1614" s="102"/>
      <c r="AM1614" s="64"/>
      <c r="AN1614" s="64"/>
      <c r="AO1614" s="64"/>
      <c r="AP1614" s="64"/>
      <c r="AQ1614" s="64"/>
      <c r="AR1614" s="693"/>
      <c r="XFA1614" s="693"/>
    </row>
    <row r="1615" spans="1:44 16381:16381" s="694" customFormat="1" ht="14.1" customHeight="1" x14ac:dyDescent="0.15">
      <c r="A1615" s="97" t="s">
        <v>6010</v>
      </c>
      <c r="B1615" s="98" t="s">
        <v>1475</v>
      </c>
      <c r="C1615" s="199">
        <f t="shared" si="348"/>
        <v>0</v>
      </c>
      <c r="D1615" s="203">
        <f t="shared" si="349"/>
        <v>0</v>
      </c>
      <c r="E1615" s="78"/>
      <c r="F1615" s="78"/>
      <c r="G1615" s="78"/>
      <c r="H1615" s="79"/>
      <c r="I1615" s="79"/>
      <c r="J1615" s="79"/>
      <c r="K1615" s="79"/>
      <c r="L1615" s="79"/>
      <c r="M1615" s="79"/>
      <c r="N1615" s="79"/>
      <c r="O1615" s="79"/>
      <c r="P1615" s="79"/>
      <c r="Q1615" s="79"/>
      <c r="R1615" s="79"/>
      <c r="S1615" s="79"/>
      <c r="T1615" s="79"/>
      <c r="U1615" s="79"/>
      <c r="V1615" s="79"/>
      <c r="W1615" s="79"/>
      <c r="X1615" s="79"/>
      <c r="Y1615" s="79"/>
      <c r="Z1615" s="79"/>
      <c r="AA1615" s="78"/>
      <c r="AB1615" s="78"/>
      <c r="AC1615" s="78"/>
      <c r="AD1615" s="78"/>
      <c r="AE1615" s="78"/>
      <c r="AF1615" s="78"/>
      <c r="AG1615" s="78"/>
      <c r="AH1615" s="78"/>
      <c r="AI1615" s="78"/>
      <c r="AJ1615" s="78"/>
      <c r="AK1615" s="102"/>
      <c r="AL1615" s="102"/>
      <c r="AM1615" s="64"/>
      <c r="AN1615" s="64"/>
      <c r="AO1615" s="64"/>
      <c r="AP1615" s="64"/>
      <c r="AQ1615" s="64"/>
      <c r="AR1615" s="693"/>
      <c r="XFA1615" s="693"/>
    </row>
    <row r="1616" spans="1:44 16381:16381" s="694" customFormat="1" ht="14.1" customHeight="1" x14ac:dyDescent="0.15">
      <c r="A1616" s="97" t="s">
        <v>6011</v>
      </c>
      <c r="B1616" s="98" t="s">
        <v>1476</v>
      </c>
      <c r="C1616" s="199">
        <f t="shared" si="348"/>
        <v>0</v>
      </c>
      <c r="D1616" s="203">
        <f t="shared" si="349"/>
        <v>0</v>
      </c>
      <c r="E1616" s="78"/>
      <c r="F1616" s="78"/>
      <c r="G1616" s="78"/>
      <c r="H1616" s="79"/>
      <c r="I1616" s="79"/>
      <c r="J1616" s="79"/>
      <c r="K1616" s="79"/>
      <c r="L1616" s="79"/>
      <c r="M1616" s="79"/>
      <c r="N1616" s="79"/>
      <c r="O1616" s="79"/>
      <c r="P1616" s="79"/>
      <c r="Q1616" s="79"/>
      <c r="R1616" s="79"/>
      <c r="S1616" s="79"/>
      <c r="T1616" s="79"/>
      <c r="U1616" s="79"/>
      <c r="V1616" s="79"/>
      <c r="W1616" s="79"/>
      <c r="X1616" s="79"/>
      <c r="Y1616" s="79"/>
      <c r="Z1616" s="79"/>
      <c r="AA1616" s="78"/>
      <c r="AB1616" s="78"/>
      <c r="AC1616" s="78"/>
      <c r="AD1616" s="78"/>
      <c r="AE1616" s="78"/>
      <c r="AF1616" s="78"/>
      <c r="AG1616" s="78"/>
      <c r="AH1616" s="78"/>
      <c r="AI1616" s="78"/>
      <c r="AJ1616" s="78"/>
      <c r="AK1616" s="102"/>
      <c r="AL1616" s="102"/>
      <c r="AM1616" s="64"/>
      <c r="AN1616" s="64"/>
      <c r="AO1616" s="64"/>
      <c r="AP1616" s="64"/>
      <c r="AQ1616" s="64"/>
      <c r="AR1616" s="693"/>
      <c r="XFA1616" s="693"/>
    </row>
    <row r="1617" spans="1:16381" s="698" customFormat="1" ht="14.1" customHeight="1" x14ac:dyDescent="0.15">
      <c r="A1617" s="97" t="s">
        <v>6012</v>
      </c>
      <c r="B1617" s="98" t="s">
        <v>1478</v>
      </c>
      <c r="C1617" s="199">
        <f t="shared" si="348"/>
        <v>0</v>
      </c>
      <c r="D1617" s="203">
        <f t="shared" si="349"/>
        <v>0</v>
      </c>
      <c r="E1617" s="78"/>
      <c r="F1617" s="78"/>
      <c r="G1617" s="78"/>
      <c r="H1617" s="79"/>
      <c r="I1617" s="79"/>
      <c r="J1617" s="79"/>
      <c r="K1617" s="79"/>
      <c r="L1617" s="79"/>
      <c r="M1617" s="79"/>
      <c r="N1617" s="79"/>
      <c r="O1617" s="79"/>
      <c r="P1617" s="79"/>
      <c r="Q1617" s="79"/>
      <c r="R1617" s="79"/>
      <c r="S1617" s="79"/>
      <c r="T1617" s="79"/>
      <c r="U1617" s="79"/>
      <c r="V1617" s="79"/>
      <c r="W1617" s="79"/>
      <c r="X1617" s="79"/>
      <c r="Y1617" s="79"/>
      <c r="Z1617" s="79"/>
      <c r="AA1617" s="78"/>
      <c r="AB1617" s="78"/>
      <c r="AC1617" s="78"/>
      <c r="AD1617" s="78"/>
      <c r="AE1617" s="78"/>
      <c r="AF1617" s="78"/>
      <c r="AG1617" s="78"/>
      <c r="AH1617" s="78"/>
      <c r="AI1617" s="78"/>
      <c r="AJ1617" s="78"/>
      <c r="AK1617" s="102"/>
      <c r="AL1617" s="102"/>
      <c r="AM1617" s="64"/>
      <c r="AN1617" s="64"/>
      <c r="AO1617" s="64"/>
      <c r="AP1617" s="64"/>
      <c r="AQ1617" s="64"/>
      <c r="AR1617" s="697"/>
      <c r="XFA1617" s="697"/>
    </row>
    <row r="1618" spans="1:16381" s="700" customFormat="1" ht="14.1" customHeight="1" x14ac:dyDescent="0.15">
      <c r="A1618" s="224"/>
      <c r="B1618" s="94" t="s">
        <v>384</v>
      </c>
      <c r="C1618" s="86">
        <f>SUM(C1549:C1617)</f>
        <v>0</v>
      </c>
      <c r="D1618" s="86">
        <f>SUM(D1549:D1617)</f>
        <v>0</v>
      </c>
      <c r="E1618" s="86">
        <f>SUM(E1549:E1617)</f>
        <v>0</v>
      </c>
      <c r="F1618" s="86">
        <f>SUM(F1549:F1617)</f>
        <v>0</v>
      </c>
      <c r="G1618" s="86">
        <f>SUM(G1549:G1617)</f>
        <v>0</v>
      </c>
      <c r="H1618" s="862"/>
      <c r="I1618" s="863"/>
      <c r="J1618" s="863"/>
      <c r="K1618" s="863"/>
      <c r="L1618" s="863"/>
      <c r="M1618" s="863"/>
      <c r="N1618" s="863"/>
      <c r="O1618" s="863"/>
      <c r="P1618" s="863"/>
      <c r="Q1618" s="863"/>
      <c r="R1618" s="863"/>
      <c r="S1618" s="863"/>
      <c r="T1618" s="863"/>
      <c r="U1618" s="863"/>
      <c r="V1618" s="863"/>
      <c r="W1618" s="863"/>
      <c r="X1618" s="863"/>
      <c r="Y1618" s="863"/>
      <c r="Z1618" s="864"/>
      <c r="AA1618" s="86">
        <f t="shared" ref="AA1618:AJ1618" si="350">SUM(AA1549:AA1617)</f>
        <v>0</v>
      </c>
      <c r="AB1618" s="86">
        <f t="shared" si="350"/>
        <v>0</v>
      </c>
      <c r="AC1618" s="86">
        <f t="shared" si="350"/>
        <v>0</v>
      </c>
      <c r="AD1618" s="86">
        <f t="shared" si="350"/>
        <v>0</v>
      </c>
      <c r="AE1618" s="86">
        <f t="shared" si="350"/>
        <v>0</v>
      </c>
      <c r="AF1618" s="86">
        <f t="shared" si="350"/>
        <v>0</v>
      </c>
      <c r="AG1618" s="86">
        <f t="shared" si="350"/>
        <v>0</v>
      </c>
      <c r="AH1618" s="86">
        <f t="shared" si="350"/>
        <v>0</v>
      </c>
      <c r="AI1618" s="86">
        <f t="shared" si="350"/>
        <v>0</v>
      </c>
      <c r="AJ1618" s="86">
        <f t="shared" si="350"/>
        <v>0</v>
      </c>
      <c r="AK1618" s="240"/>
      <c r="AL1618" s="240">
        <f>SUM(AL1549:AL1617)</f>
        <v>0</v>
      </c>
      <c r="AM1618" s="71"/>
      <c r="AN1618" s="71"/>
      <c r="AO1618" s="71"/>
      <c r="AP1618" s="71"/>
      <c r="AQ1618" s="71"/>
      <c r="AR1618" s="725"/>
      <c r="AS1618" s="726"/>
      <c r="AT1618" s="726"/>
      <c r="AU1618" s="726"/>
      <c r="AV1618" s="726"/>
      <c r="AW1618" s="726"/>
      <c r="AX1618" s="726"/>
      <c r="AY1618" s="726"/>
      <c r="AZ1618" s="726"/>
      <c r="BA1618" s="726"/>
      <c r="BB1618" s="726"/>
      <c r="BC1618" s="726"/>
      <c r="BD1618" s="726"/>
      <c r="BE1618" s="726"/>
      <c r="BF1618" s="726"/>
      <c r="BG1618" s="726"/>
      <c r="BH1618" s="726"/>
      <c r="BI1618" s="726"/>
      <c r="BJ1618" s="726"/>
      <c r="BK1618" s="726"/>
      <c r="BL1618" s="726"/>
      <c r="BM1618" s="726"/>
      <c r="BN1618" s="726"/>
      <c r="BO1618" s="726"/>
      <c r="BP1618" s="726"/>
      <c r="BQ1618" s="726"/>
      <c r="BR1618" s="726"/>
      <c r="BS1618" s="726"/>
      <c r="BT1618" s="726"/>
      <c r="BU1618" s="726"/>
      <c r="BV1618" s="726"/>
      <c r="BW1618" s="726"/>
      <c r="BX1618" s="726"/>
      <c r="BY1618" s="726"/>
      <c r="BZ1618" s="726"/>
      <c r="CA1618" s="726"/>
      <c r="CB1618" s="726"/>
      <c r="CC1618" s="726"/>
      <c r="CD1618" s="726"/>
      <c r="CE1618" s="726"/>
      <c r="CF1618" s="726"/>
      <c r="CG1618" s="726"/>
      <c r="CH1618" s="726"/>
      <c r="CI1618" s="726"/>
      <c r="CJ1618" s="726"/>
      <c r="CK1618" s="726"/>
      <c r="CL1618" s="726"/>
      <c r="CM1618" s="726"/>
      <c r="CN1618" s="726"/>
      <c r="CO1618" s="726"/>
      <c r="CP1618" s="726"/>
      <c r="CQ1618" s="726"/>
      <c r="CR1618" s="726"/>
      <c r="CS1618" s="726"/>
      <c r="CT1618" s="726"/>
      <c r="CU1618" s="726"/>
      <c r="CV1618" s="726"/>
      <c r="CW1618" s="726"/>
      <c r="CX1618" s="726"/>
      <c r="CY1618" s="726"/>
      <c r="CZ1618" s="726"/>
      <c r="DA1618" s="726"/>
      <c r="DB1618" s="726"/>
      <c r="DC1618" s="726"/>
      <c r="DD1618" s="726"/>
      <c r="DE1618" s="726"/>
      <c r="DF1618" s="726"/>
      <c r="DG1618" s="726"/>
      <c r="DH1618" s="726"/>
      <c r="DI1618" s="726"/>
      <c r="DJ1618" s="726"/>
      <c r="DK1618" s="726"/>
      <c r="DL1618" s="726"/>
      <c r="DM1618" s="726"/>
      <c r="DN1618" s="726"/>
      <c r="DO1618" s="726"/>
      <c r="DP1618" s="726"/>
      <c r="DQ1618" s="726"/>
      <c r="DR1618" s="726"/>
      <c r="DS1618" s="726"/>
      <c r="DT1618" s="726"/>
      <c r="DU1618" s="726"/>
      <c r="DV1618" s="726"/>
      <c r="DW1618" s="726"/>
      <c r="DX1618" s="726"/>
      <c r="DY1618" s="726"/>
      <c r="DZ1618" s="726"/>
      <c r="EA1618" s="726"/>
      <c r="EB1618" s="726"/>
      <c r="EC1618" s="726"/>
      <c r="ED1618" s="726"/>
      <c r="EE1618" s="726"/>
      <c r="EF1618" s="726"/>
      <c r="EG1618" s="726"/>
      <c r="EH1618" s="726"/>
      <c r="EI1618" s="726"/>
      <c r="EJ1618" s="726"/>
      <c r="EK1618" s="726"/>
      <c r="EL1618" s="726"/>
      <c r="EM1618" s="726"/>
      <c r="EN1618" s="726"/>
      <c r="EO1618" s="726"/>
      <c r="EP1618" s="726"/>
      <c r="EQ1618" s="726"/>
      <c r="ER1618" s="726"/>
      <c r="ES1618" s="726"/>
      <c r="ET1618" s="726"/>
      <c r="EU1618" s="726"/>
      <c r="EV1618" s="726"/>
      <c r="EW1618" s="726"/>
      <c r="EX1618" s="726"/>
      <c r="EY1618" s="726"/>
      <c r="EZ1618" s="726"/>
      <c r="FA1618" s="726"/>
      <c r="FB1618" s="726"/>
      <c r="FC1618" s="726"/>
      <c r="FD1618" s="726"/>
      <c r="FE1618" s="726"/>
      <c r="FF1618" s="726"/>
      <c r="FG1618" s="726"/>
      <c r="FH1618" s="726"/>
      <c r="FI1618" s="726"/>
      <c r="FJ1618" s="726"/>
      <c r="FK1618" s="726"/>
      <c r="FL1618" s="726"/>
      <c r="FM1618" s="726"/>
      <c r="FN1618" s="726"/>
      <c r="FO1618" s="726"/>
      <c r="FP1618" s="726"/>
      <c r="FQ1618" s="726"/>
      <c r="FR1618" s="726"/>
      <c r="FS1618" s="726"/>
      <c r="FT1618" s="726"/>
      <c r="FU1618" s="726"/>
      <c r="FV1618" s="726"/>
      <c r="FW1618" s="726"/>
      <c r="FX1618" s="726"/>
      <c r="FY1618" s="726"/>
      <c r="FZ1618" s="726"/>
      <c r="GA1618" s="726"/>
      <c r="GB1618" s="726"/>
      <c r="GC1618" s="726"/>
      <c r="GD1618" s="726"/>
      <c r="GE1618" s="726"/>
      <c r="GF1618" s="726"/>
      <c r="GG1618" s="726"/>
      <c r="GH1618" s="726"/>
      <c r="GI1618" s="726"/>
      <c r="GJ1618" s="726"/>
      <c r="GK1618" s="726"/>
      <c r="GL1618" s="726"/>
      <c r="GM1618" s="726"/>
      <c r="GN1618" s="726"/>
      <c r="GO1618" s="726"/>
      <c r="GP1618" s="726"/>
      <c r="GQ1618" s="726"/>
      <c r="GR1618" s="726"/>
      <c r="GS1618" s="726"/>
      <c r="GT1618" s="726"/>
      <c r="GU1618" s="726"/>
      <c r="GV1618" s="726"/>
      <c r="GW1618" s="726"/>
      <c r="GX1618" s="726"/>
      <c r="GY1618" s="726"/>
      <c r="GZ1618" s="726"/>
      <c r="HA1618" s="726"/>
      <c r="HB1618" s="726"/>
      <c r="HC1618" s="726"/>
      <c r="HD1618" s="726"/>
      <c r="HE1618" s="726"/>
      <c r="HF1618" s="726"/>
      <c r="HG1618" s="726"/>
      <c r="HH1618" s="726"/>
      <c r="HI1618" s="726"/>
      <c r="HJ1618" s="726"/>
      <c r="HK1618" s="726"/>
      <c r="HL1618" s="726"/>
      <c r="HM1618" s="726"/>
      <c r="HN1618" s="726"/>
      <c r="HO1618" s="726"/>
      <c r="HP1618" s="726"/>
      <c r="HQ1618" s="726"/>
      <c r="HR1618" s="726"/>
      <c r="HS1618" s="726"/>
      <c r="HT1618" s="726"/>
      <c r="HU1618" s="726"/>
      <c r="HV1618" s="726"/>
      <c r="HW1618" s="726"/>
      <c r="HX1618" s="726"/>
      <c r="HY1618" s="726"/>
      <c r="HZ1618" s="726"/>
      <c r="IA1618" s="726"/>
      <c r="IB1618" s="726"/>
      <c r="IC1618" s="726"/>
      <c r="ID1618" s="726"/>
      <c r="IE1618" s="726"/>
      <c r="IF1618" s="726"/>
      <c r="IG1618" s="726"/>
      <c r="IH1618" s="726"/>
      <c r="II1618" s="726"/>
      <c r="IJ1618" s="726"/>
      <c r="IK1618" s="726"/>
      <c r="IL1618" s="726"/>
      <c r="IM1618" s="726"/>
      <c r="IN1618" s="726"/>
      <c r="IO1618" s="726"/>
      <c r="IP1618" s="726"/>
      <c r="IQ1618" s="726"/>
      <c r="IR1618" s="726"/>
      <c r="IS1618" s="726"/>
      <c r="IT1618" s="726"/>
      <c r="IU1618" s="726"/>
      <c r="IV1618" s="726"/>
      <c r="IW1618" s="726"/>
      <c r="IX1618" s="726"/>
      <c r="IY1618" s="726"/>
      <c r="IZ1618" s="726"/>
      <c r="JA1618" s="726"/>
      <c r="JB1618" s="726"/>
      <c r="JC1618" s="726"/>
      <c r="JD1618" s="726"/>
      <c r="JE1618" s="726"/>
      <c r="JF1618" s="726"/>
      <c r="JG1618" s="726"/>
      <c r="JH1618" s="726"/>
      <c r="JI1618" s="726"/>
      <c r="JJ1618" s="726"/>
      <c r="JK1618" s="726"/>
      <c r="JL1618" s="726"/>
      <c r="JM1618" s="726"/>
      <c r="JN1618" s="726"/>
      <c r="JO1618" s="726"/>
      <c r="JP1618" s="726"/>
      <c r="JQ1618" s="726"/>
      <c r="JR1618" s="726"/>
      <c r="JS1618" s="726"/>
      <c r="JT1618" s="726"/>
      <c r="JU1618" s="726"/>
      <c r="JV1618" s="726"/>
      <c r="JW1618" s="726"/>
      <c r="JX1618" s="726"/>
      <c r="JY1618" s="726"/>
      <c r="JZ1618" s="726"/>
      <c r="KA1618" s="726"/>
      <c r="KB1618" s="726"/>
      <c r="KC1618" s="726"/>
      <c r="KD1618" s="726"/>
      <c r="KE1618" s="726"/>
      <c r="KF1618" s="726"/>
      <c r="KG1618" s="726"/>
      <c r="KH1618" s="726"/>
      <c r="KI1618" s="726"/>
      <c r="KJ1618" s="726"/>
      <c r="KK1618" s="726"/>
      <c r="KL1618" s="726"/>
      <c r="KM1618" s="726"/>
      <c r="KN1618" s="726"/>
      <c r="KO1618" s="726"/>
      <c r="KP1618" s="726"/>
      <c r="KQ1618" s="726"/>
      <c r="KR1618" s="726"/>
      <c r="KS1618" s="726"/>
      <c r="KT1618" s="726"/>
      <c r="KU1618" s="726"/>
      <c r="KV1618" s="726"/>
      <c r="KW1618" s="726"/>
      <c r="KX1618" s="726"/>
      <c r="KY1618" s="726"/>
      <c r="KZ1618" s="726"/>
      <c r="LA1618" s="726"/>
      <c r="LB1618" s="726"/>
      <c r="LC1618" s="726"/>
      <c r="LD1618" s="726"/>
      <c r="LE1618" s="726"/>
      <c r="LF1618" s="726"/>
      <c r="LG1618" s="726"/>
      <c r="LH1618" s="726"/>
      <c r="LI1618" s="726"/>
      <c r="LJ1618" s="726"/>
      <c r="LK1618" s="726"/>
      <c r="LL1618" s="726"/>
      <c r="LM1618" s="726"/>
      <c r="LN1618" s="726"/>
      <c r="LO1618" s="726"/>
      <c r="LP1618" s="726"/>
      <c r="LQ1618" s="726"/>
      <c r="LR1618" s="726"/>
      <c r="LS1618" s="726"/>
      <c r="LT1618" s="726"/>
      <c r="LU1618" s="726"/>
      <c r="LV1618" s="726"/>
      <c r="LW1618" s="726"/>
      <c r="LX1618" s="726"/>
      <c r="LY1618" s="726"/>
      <c r="LZ1618" s="726"/>
      <c r="MA1618" s="726"/>
      <c r="MB1618" s="726"/>
      <c r="MC1618" s="726"/>
      <c r="MD1618" s="726"/>
      <c r="ME1618" s="726"/>
      <c r="MF1618" s="726"/>
      <c r="MG1618" s="726"/>
      <c r="MH1618" s="726"/>
      <c r="MI1618" s="726"/>
      <c r="MJ1618" s="726"/>
      <c r="MK1618" s="726"/>
      <c r="ML1618" s="726"/>
      <c r="MM1618" s="726"/>
      <c r="MN1618" s="726"/>
      <c r="MO1618" s="726"/>
      <c r="MP1618" s="726"/>
      <c r="MQ1618" s="726"/>
      <c r="MR1618" s="726"/>
      <c r="MS1618" s="726"/>
      <c r="MT1618" s="726"/>
      <c r="MU1618" s="726"/>
      <c r="MV1618" s="726"/>
      <c r="MW1618" s="726"/>
      <c r="MX1618" s="726"/>
      <c r="MY1618" s="726"/>
      <c r="MZ1618" s="726"/>
      <c r="NA1618" s="726"/>
      <c r="NB1618" s="726"/>
      <c r="NC1618" s="726"/>
      <c r="ND1618" s="726"/>
      <c r="NE1618" s="726"/>
      <c r="NF1618" s="726"/>
      <c r="NG1618" s="726"/>
      <c r="NH1618" s="726"/>
      <c r="NI1618" s="726"/>
      <c r="NJ1618" s="726"/>
      <c r="NK1618" s="726"/>
      <c r="NL1618" s="726"/>
      <c r="NM1618" s="726"/>
      <c r="NN1618" s="726"/>
      <c r="NO1618" s="726"/>
      <c r="NP1618" s="726"/>
      <c r="NQ1618" s="726"/>
      <c r="NR1618" s="726"/>
      <c r="NS1618" s="726"/>
      <c r="NT1618" s="726"/>
      <c r="NU1618" s="726"/>
      <c r="NV1618" s="726"/>
      <c r="NW1618" s="726"/>
      <c r="NX1618" s="726"/>
      <c r="NY1618" s="726"/>
      <c r="NZ1618" s="726"/>
      <c r="OA1618" s="726"/>
      <c r="OB1618" s="726"/>
      <c r="OC1618" s="726"/>
      <c r="OD1618" s="726"/>
      <c r="OE1618" s="726"/>
      <c r="OF1618" s="726"/>
      <c r="OG1618" s="726"/>
      <c r="OH1618" s="726"/>
      <c r="OI1618" s="726"/>
      <c r="OJ1618" s="726"/>
      <c r="OK1618" s="726"/>
      <c r="OL1618" s="726"/>
      <c r="OM1618" s="726"/>
      <c r="ON1618" s="726"/>
      <c r="OO1618" s="726"/>
      <c r="OP1618" s="726"/>
      <c r="OQ1618" s="726"/>
      <c r="OR1618" s="726"/>
      <c r="OS1618" s="726"/>
      <c r="OT1618" s="726"/>
      <c r="OU1618" s="726"/>
      <c r="OV1618" s="726"/>
      <c r="OW1618" s="726"/>
      <c r="OX1618" s="726"/>
      <c r="OY1618" s="726"/>
      <c r="OZ1618" s="726"/>
      <c r="PA1618" s="726"/>
      <c r="PB1618" s="726"/>
      <c r="PC1618" s="726"/>
      <c r="PD1618" s="726"/>
      <c r="PE1618" s="726"/>
      <c r="PF1618" s="726"/>
      <c r="PG1618" s="726"/>
      <c r="PH1618" s="726"/>
      <c r="PI1618" s="726"/>
      <c r="PJ1618" s="726"/>
      <c r="PK1618" s="726"/>
      <c r="PL1618" s="726"/>
      <c r="PM1618" s="726"/>
      <c r="PN1618" s="726"/>
      <c r="PO1618" s="726"/>
      <c r="PP1618" s="726"/>
      <c r="PQ1618" s="726"/>
      <c r="PR1618" s="726"/>
      <c r="PS1618" s="726"/>
      <c r="PT1618" s="726"/>
      <c r="PU1618" s="726"/>
      <c r="PV1618" s="726"/>
      <c r="PW1618" s="726"/>
      <c r="PX1618" s="726"/>
      <c r="PY1618" s="726"/>
      <c r="PZ1618" s="726"/>
      <c r="QA1618" s="726"/>
      <c r="QB1618" s="726"/>
      <c r="QC1618" s="726"/>
      <c r="QD1618" s="726"/>
      <c r="QE1618" s="726"/>
      <c r="QF1618" s="726"/>
      <c r="QG1618" s="726"/>
      <c r="QH1618" s="726"/>
      <c r="QI1618" s="726"/>
      <c r="QJ1618" s="726"/>
      <c r="QK1618" s="726"/>
      <c r="QL1618" s="726"/>
      <c r="QM1618" s="726"/>
      <c r="QN1618" s="726"/>
      <c r="QO1618" s="726"/>
      <c r="QP1618" s="726"/>
      <c r="QQ1618" s="726"/>
      <c r="QR1618" s="726"/>
      <c r="QS1618" s="726"/>
      <c r="QT1618" s="726"/>
      <c r="QU1618" s="726"/>
      <c r="QV1618" s="726"/>
      <c r="QW1618" s="726"/>
      <c r="QX1618" s="726"/>
      <c r="QY1618" s="726"/>
      <c r="QZ1618" s="726"/>
      <c r="RA1618" s="726"/>
      <c r="RB1618" s="726"/>
      <c r="RC1618" s="726"/>
      <c r="RD1618" s="726"/>
      <c r="RE1618" s="726"/>
      <c r="RF1618" s="726"/>
      <c r="RG1618" s="726"/>
      <c r="RH1618" s="726"/>
      <c r="RI1618" s="726"/>
      <c r="RJ1618" s="726"/>
      <c r="RK1618" s="726"/>
      <c r="RL1618" s="726"/>
      <c r="RM1618" s="726"/>
      <c r="RN1618" s="726"/>
      <c r="RO1618" s="726"/>
      <c r="RP1618" s="726"/>
      <c r="RQ1618" s="726"/>
      <c r="RR1618" s="726"/>
      <c r="RS1618" s="726"/>
      <c r="RT1618" s="726"/>
      <c r="RU1618" s="726"/>
      <c r="RV1618" s="726"/>
      <c r="RW1618" s="726"/>
      <c r="RX1618" s="726"/>
      <c r="RY1618" s="726"/>
      <c r="RZ1618" s="726"/>
      <c r="SA1618" s="726"/>
      <c r="SB1618" s="726"/>
      <c r="SC1618" s="726"/>
      <c r="SD1618" s="726"/>
      <c r="SE1618" s="726"/>
      <c r="SF1618" s="726"/>
      <c r="SG1618" s="726"/>
      <c r="SH1618" s="726"/>
      <c r="SI1618" s="726"/>
      <c r="SJ1618" s="726"/>
      <c r="SK1618" s="726"/>
      <c r="SL1618" s="726"/>
      <c r="SM1618" s="726"/>
      <c r="SN1618" s="726"/>
      <c r="SO1618" s="726"/>
      <c r="SP1618" s="726"/>
      <c r="SQ1618" s="726"/>
      <c r="SR1618" s="726"/>
      <c r="SS1618" s="726"/>
      <c r="ST1618" s="726"/>
      <c r="SU1618" s="726"/>
      <c r="SV1618" s="726"/>
      <c r="SW1618" s="726"/>
      <c r="SX1618" s="726"/>
      <c r="SY1618" s="726"/>
      <c r="SZ1618" s="726"/>
      <c r="TA1618" s="726"/>
      <c r="TB1618" s="726"/>
      <c r="TC1618" s="726"/>
      <c r="TD1618" s="726"/>
      <c r="TE1618" s="726"/>
      <c r="TF1618" s="726"/>
      <c r="TG1618" s="726"/>
      <c r="TH1618" s="726"/>
      <c r="TI1618" s="726"/>
      <c r="TJ1618" s="726"/>
      <c r="TK1618" s="726"/>
      <c r="TL1618" s="726"/>
      <c r="TM1618" s="726"/>
      <c r="TN1618" s="726"/>
      <c r="TO1618" s="726"/>
      <c r="TP1618" s="726"/>
      <c r="TQ1618" s="726"/>
      <c r="TR1618" s="726"/>
      <c r="TS1618" s="726"/>
      <c r="TT1618" s="726"/>
      <c r="TU1618" s="726"/>
      <c r="TV1618" s="726"/>
      <c r="TW1618" s="726"/>
      <c r="TX1618" s="726"/>
      <c r="TY1618" s="726"/>
      <c r="TZ1618" s="726"/>
      <c r="UA1618" s="726"/>
      <c r="UB1618" s="726"/>
      <c r="UC1618" s="726"/>
      <c r="UD1618" s="726"/>
      <c r="UE1618" s="726"/>
      <c r="UF1618" s="726"/>
      <c r="UG1618" s="726"/>
      <c r="UH1618" s="726"/>
      <c r="UI1618" s="726"/>
      <c r="UJ1618" s="726"/>
      <c r="UK1618" s="726"/>
      <c r="UL1618" s="726"/>
      <c r="UM1618" s="726"/>
      <c r="UN1618" s="726"/>
      <c r="UO1618" s="726"/>
      <c r="UP1618" s="726"/>
      <c r="UQ1618" s="726"/>
      <c r="UR1618" s="726"/>
      <c r="US1618" s="726"/>
      <c r="UT1618" s="726"/>
      <c r="UU1618" s="726"/>
      <c r="UV1618" s="726"/>
      <c r="UW1618" s="726"/>
      <c r="UX1618" s="726"/>
      <c r="UY1618" s="726"/>
      <c r="UZ1618" s="726"/>
      <c r="VA1618" s="726"/>
      <c r="VB1618" s="726"/>
      <c r="VC1618" s="726"/>
      <c r="VD1618" s="726"/>
      <c r="VE1618" s="726"/>
      <c r="VF1618" s="726"/>
      <c r="VG1618" s="726"/>
      <c r="VH1618" s="726"/>
      <c r="VI1618" s="726"/>
      <c r="VJ1618" s="726"/>
      <c r="VK1618" s="726"/>
      <c r="VL1618" s="726"/>
      <c r="VM1618" s="726"/>
      <c r="VN1618" s="726"/>
      <c r="VO1618" s="726"/>
      <c r="VP1618" s="726"/>
      <c r="VQ1618" s="726"/>
      <c r="VR1618" s="726"/>
      <c r="VS1618" s="726"/>
      <c r="VT1618" s="726"/>
      <c r="VU1618" s="726"/>
      <c r="VV1618" s="726"/>
      <c r="VW1618" s="726"/>
      <c r="VX1618" s="726"/>
      <c r="VY1618" s="726"/>
      <c r="VZ1618" s="726"/>
      <c r="WA1618" s="726"/>
      <c r="WB1618" s="726"/>
      <c r="WC1618" s="726"/>
      <c r="WD1618" s="726"/>
      <c r="WE1618" s="726"/>
      <c r="WF1618" s="726"/>
      <c r="WG1618" s="726"/>
      <c r="WH1618" s="726"/>
      <c r="WI1618" s="726"/>
      <c r="WJ1618" s="726"/>
      <c r="WK1618" s="726"/>
      <c r="WL1618" s="726"/>
      <c r="WM1618" s="726"/>
      <c r="WN1618" s="726"/>
      <c r="WO1618" s="726"/>
      <c r="WP1618" s="726"/>
      <c r="WQ1618" s="726"/>
      <c r="WR1618" s="726"/>
      <c r="WS1618" s="726"/>
      <c r="WT1618" s="726"/>
      <c r="WU1618" s="726"/>
      <c r="WV1618" s="726"/>
      <c r="WW1618" s="726"/>
      <c r="WX1618" s="726"/>
      <c r="WY1618" s="726"/>
      <c r="WZ1618" s="726"/>
      <c r="XA1618" s="726"/>
      <c r="XB1618" s="726"/>
      <c r="XC1618" s="726"/>
      <c r="XD1618" s="726"/>
      <c r="XE1618" s="726"/>
      <c r="XF1618" s="726"/>
      <c r="XG1618" s="726"/>
      <c r="XH1618" s="726"/>
      <c r="XI1618" s="726"/>
      <c r="XJ1618" s="726"/>
      <c r="XK1618" s="726"/>
      <c r="XL1618" s="726"/>
      <c r="XM1618" s="726"/>
      <c r="XN1618" s="726"/>
      <c r="XO1618" s="726"/>
      <c r="XP1618" s="726"/>
      <c r="XQ1618" s="726"/>
      <c r="XR1618" s="726"/>
      <c r="XS1618" s="726"/>
      <c r="XT1618" s="726"/>
      <c r="XU1618" s="726"/>
      <c r="XV1618" s="726"/>
      <c r="XW1618" s="726"/>
      <c r="XX1618" s="726"/>
      <c r="XY1618" s="726"/>
      <c r="XZ1618" s="726"/>
      <c r="YA1618" s="726"/>
      <c r="YB1618" s="726"/>
      <c r="YC1618" s="726"/>
      <c r="YD1618" s="726"/>
      <c r="YE1618" s="726"/>
      <c r="YF1618" s="726"/>
      <c r="YG1618" s="726"/>
      <c r="YH1618" s="726"/>
      <c r="YI1618" s="726"/>
      <c r="YJ1618" s="726"/>
      <c r="YK1618" s="726"/>
      <c r="YL1618" s="726"/>
      <c r="YM1618" s="726"/>
      <c r="YN1618" s="726"/>
      <c r="YO1618" s="726"/>
      <c r="YP1618" s="726"/>
      <c r="YQ1618" s="726"/>
      <c r="YR1618" s="726"/>
      <c r="YS1618" s="726"/>
      <c r="YT1618" s="726"/>
      <c r="YU1618" s="726"/>
      <c r="YV1618" s="726"/>
      <c r="YW1618" s="726"/>
      <c r="YX1618" s="726"/>
      <c r="YY1618" s="726"/>
      <c r="YZ1618" s="726"/>
      <c r="ZA1618" s="726"/>
      <c r="ZB1618" s="726"/>
      <c r="ZC1618" s="726"/>
      <c r="ZD1618" s="726"/>
      <c r="ZE1618" s="726"/>
      <c r="ZF1618" s="726"/>
      <c r="ZG1618" s="726"/>
      <c r="ZH1618" s="726"/>
      <c r="ZI1618" s="726"/>
      <c r="ZJ1618" s="726"/>
      <c r="ZK1618" s="726"/>
      <c r="ZL1618" s="726"/>
      <c r="ZM1618" s="726"/>
      <c r="ZN1618" s="726"/>
      <c r="ZO1618" s="726"/>
      <c r="ZP1618" s="726"/>
      <c r="ZQ1618" s="726"/>
      <c r="ZR1618" s="726"/>
      <c r="ZS1618" s="726"/>
      <c r="ZT1618" s="726"/>
      <c r="ZU1618" s="726"/>
      <c r="ZV1618" s="726"/>
      <c r="ZW1618" s="726"/>
      <c r="ZX1618" s="726"/>
      <c r="ZY1618" s="726"/>
      <c r="ZZ1618" s="726"/>
      <c r="AAA1618" s="726"/>
      <c r="AAB1618" s="726"/>
      <c r="AAC1618" s="726"/>
      <c r="AAD1618" s="726"/>
      <c r="AAE1618" s="726"/>
      <c r="AAF1618" s="726"/>
      <c r="AAG1618" s="726"/>
      <c r="AAH1618" s="726"/>
      <c r="AAI1618" s="726"/>
      <c r="AAJ1618" s="726"/>
      <c r="AAK1618" s="726"/>
      <c r="AAL1618" s="726"/>
      <c r="AAM1618" s="726"/>
      <c r="AAN1618" s="726"/>
      <c r="AAO1618" s="726"/>
      <c r="AAP1618" s="726"/>
      <c r="AAQ1618" s="726"/>
      <c r="AAR1618" s="726"/>
      <c r="AAS1618" s="726"/>
      <c r="AAT1618" s="726"/>
      <c r="AAU1618" s="726"/>
      <c r="AAV1618" s="726"/>
      <c r="AAW1618" s="726"/>
      <c r="AAX1618" s="726"/>
      <c r="AAY1618" s="726"/>
      <c r="AAZ1618" s="726"/>
      <c r="ABA1618" s="726"/>
      <c r="ABB1618" s="726"/>
      <c r="ABC1618" s="726"/>
      <c r="ABD1618" s="726"/>
      <c r="ABE1618" s="726"/>
      <c r="ABF1618" s="726"/>
      <c r="ABG1618" s="726"/>
      <c r="ABH1618" s="726"/>
      <c r="ABI1618" s="726"/>
      <c r="ABJ1618" s="726"/>
      <c r="ABK1618" s="726"/>
      <c r="ABL1618" s="726"/>
      <c r="ABM1618" s="726"/>
      <c r="ABN1618" s="726"/>
      <c r="ABO1618" s="726"/>
      <c r="ABP1618" s="726"/>
      <c r="ABQ1618" s="726"/>
      <c r="ABR1618" s="726"/>
      <c r="ABS1618" s="726"/>
      <c r="ABT1618" s="726"/>
      <c r="ABU1618" s="726"/>
      <c r="ABV1618" s="726"/>
      <c r="ABW1618" s="726"/>
      <c r="ABX1618" s="726"/>
      <c r="ABY1618" s="726"/>
      <c r="ABZ1618" s="726"/>
      <c r="ACA1618" s="726"/>
      <c r="ACB1618" s="726"/>
      <c r="ACC1618" s="726"/>
      <c r="ACD1618" s="726"/>
      <c r="ACE1618" s="726"/>
      <c r="ACF1618" s="726"/>
      <c r="ACG1618" s="726"/>
      <c r="ACH1618" s="726"/>
      <c r="ACI1618" s="726"/>
      <c r="ACJ1618" s="726"/>
      <c r="ACK1618" s="726"/>
      <c r="ACL1618" s="726"/>
      <c r="ACM1618" s="726"/>
      <c r="ACN1618" s="726"/>
      <c r="ACO1618" s="726"/>
      <c r="ACP1618" s="726"/>
      <c r="ACQ1618" s="726"/>
      <c r="ACR1618" s="726"/>
      <c r="ACS1618" s="726"/>
      <c r="ACT1618" s="726"/>
      <c r="ACU1618" s="726"/>
      <c r="ACV1618" s="726"/>
      <c r="ACW1618" s="726"/>
      <c r="ACX1618" s="726"/>
      <c r="ACY1618" s="726"/>
      <c r="ACZ1618" s="726"/>
      <c r="ADA1618" s="726"/>
      <c r="ADB1618" s="726"/>
      <c r="ADC1618" s="726"/>
      <c r="ADD1618" s="726"/>
      <c r="ADE1618" s="726"/>
      <c r="ADF1618" s="726"/>
      <c r="ADG1618" s="726"/>
      <c r="ADH1618" s="726"/>
      <c r="ADI1618" s="726"/>
      <c r="ADJ1618" s="726"/>
      <c r="ADK1618" s="726"/>
      <c r="ADL1618" s="726"/>
      <c r="ADM1618" s="726"/>
      <c r="ADN1618" s="726"/>
      <c r="ADO1618" s="726"/>
      <c r="ADP1618" s="726"/>
      <c r="ADQ1618" s="726"/>
      <c r="ADR1618" s="726"/>
      <c r="ADS1618" s="726"/>
      <c r="ADT1618" s="726"/>
      <c r="ADU1618" s="726"/>
      <c r="ADV1618" s="726"/>
      <c r="ADW1618" s="726"/>
      <c r="ADX1618" s="726"/>
      <c r="ADY1618" s="726"/>
      <c r="ADZ1618" s="726"/>
      <c r="AEA1618" s="726"/>
      <c r="AEB1618" s="726"/>
      <c r="AEC1618" s="726"/>
      <c r="AED1618" s="726"/>
      <c r="AEE1618" s="726"/>
      <c r="AEF1618" s="726"/>
      <c r="AEG1618" s="726"/>
      <c r="AEH1618" s="726"/>
      <c r="AEI1618" s="726"/>
      <c r="AEJ1618" s="726"/>
      <c r="AEK1618" s="726"/>
      <c r="AEL1618" s="726"/>
      <c r="AEM1618" s="726"/>
      <c r="AEN1618" s="726"/>
      <c r="AEO1618" s="726"/>
      <c r="AEP1618" s="726"/>
      <c r="AEQ1618" s="726"/>
      <c r="AER1618" s="726"/>
      <c r="AES1618" s="726"/>
      <c r="AET1618" s="726"/>
      <c r="AEU1618" s="726"/>
      <c r="AEV1618" s="726"/>
      <c r="AEW1618" s="726"/>
      <c r="AEX1618" s="726"/>
      <c r="AEY1618" s="726"/>
      <c r="AEZ1618" s="726"/>
      <c r="AFA1618" s="726"/>
      <c r="AFB1618" s="726"/>
      <c r="AFC1618" s="726"/>
      <c r="AFD1618" s="726"/>
      <c r="AFE1618" s="726"/>
      <c r="AFF1618" s="726"/>
      <c r="AFG1618" s="726"/>
      <c r="AFH1618" s="726"/>
      <c r="AFI1618" s="726"/>
      <c r="AFJ1618" s="726"/>
      <c r="AFK1618" s="726"/>
      <c r="AFL1618" s="726"/>
      <c r="AFM1618" s="726"/>
      <c r="AFN1618" s="726"/>
      <c r="AFO1618" s="726"/>
      <c r="AFP1618" s="726"/>
      <c r="AFQ1618" s="726"/>
      <c r="AFR1618" s="726"/>
      <c r="AFS1618" s="726"/>
      <c r="AFT1618" s="726"/>
      <c r="AFU1618" s="726"/>
      <c r="AFV1618" s="726"/>
      <c r="AFW1618" s="726"/>
      <c r="AFX1618" s="726"/>
      <c r="AFY1618" s="726"/>
      <c r="AFZ1618" s="726"/>
      <c r="AGA1618" s="726"/>
      <c r="AGB1618" s="726"/>
      <c r="AGC1618" s="726"/>
      <c r="AGD1618" s="726"/>
      <c r="AGE1618" s="726"/>
      <c r="AGF1618" s="726"/>
      <c r="AGG1618" s="726"/>
      <c r="AGH1618" s="726"/>
      <c r="AGI1618" s="726"/>
      <c r="AGJ1618" s="726"/>
      <c r="AGK1618" s="726"/>
      <c r="AGL1618" s="726"/>
      <c r="AGM1618" s="726"/>
      <c r="AGN1618" s="726"/>
      <c r="AGO1618" s="726"/>
      <c r="AGP1618" s="726"/>
      <c r="AGQ1618" s="726"/>
      <c r="AGR1618" s="726"/>
      <c r="AGS1618" s="726"/>
      <c r="AGT1618" s="726"/>
      <c r="AGU1618" s="726"/>
      <c r="AGV1618" s="726"/>
      <c r="AGW1618" s="726"/>
      <c r="AGX1618" s="726"/>
      <c r="AGY1618" s="726"/>
      <c r="AGZ1618" s="726"/>
      <c r="AHA1618" s="726"/>
      <c r="AHB1618" s="726"/>
      <c r="AHC1618" s="726"/>
      <c r="AHD1618" s="726"/>
      <c r="AHE1618" s="726"/>
      <c r="AHF1618" s="726"/>
      <c r="AHG1618" s="726"/>
      <c r="AHH1618" s="726"/>
      <c r="AHI1618" s="726"/>
      <c r="AHJ1618" s="726"/>
      <c r="AHK1618" s="726"/>
      <c r="AHL1618" s="726"/>
      <c r="AHM1618" s="726"/>
      <c r="AHN1618" s="726"/>
      <c r="AHO1618" s="726"/>
      <c r="AHP1618" s="726"/>
      <c r="AHQ1618" s="726"/>
      <c r="AHR1618" s="726"/>
      <c r="AHS1618" s="726"/>
      <c r="AHT1618" s="726"/>
      <c r="AHU1618" s="726"/>
      <c r="AHV1618" s="726"/>
      <c r="AHW1618" s="726"/>
      <c r="AHX1618" s="726"/>
      <c r="AHY1618" s="726"/>
      <c r="AHZ1618" s="726"/>
      <c r="AIA1618" s="726"/>
      <c r="AIB1618" s="726"/>
      <c r="AIC1618" s="726"/>
      <c r="AID1618" s="726"/>
      <c r="AIE1618" s="726"/>
      <c r="AIF1618" s="726"/>
      <c r="AIG1618" s="726"/>
      <c r="AIH1618" s="726"/>
      <c r="AII1618" s="726"/>
      <c r="AIJ1618" s="726"/>
      <c r="AIK1618" s="726"/>
      <c r="AIL1618" s="726"/>
      <c r="AIM1618" s="726"/>
      <c r="AIN1618" s="726"/>
      <c r="AIO1618" s="726"/>
      <c r="AIP1618" s="726"/>
      <c r="AIQ1618" s="726"/>
      <c r="AIR1618" s="726"/>
      <c r="AIS1618" s="726"/>
      <c r="AIT1618" s="726"/>
      <c r="AIU1618" s="726"/>
      <c r="AIV1618" s="726"/>
      <c r="AIW1618" s="726"/>
      <c r="AIX1618" s="726"/>
      <c r="AIY1618" s="726"/>
      <c r="AIZ1618" s="726"/>
      <c r="AJA1618" s="726"/>
      <c r="AJB1618" s="726"/>
      <c r="AJC1618" s="726"/>
      <c r="AJD1618" s="726"/>
      <c r="AJE1618" s="726"/>
      <c r="AJF1618" s="726"/>
      <c r="AJG1618" s="726"/>
      <c r="AJH1618" s="726"/>
      <c r="AJI1618" s="726"/>
      <c r="AJJ1618" s="726"/>
      <c r="AJK1618" s="726"/>
      <c r="AJL1618" s="726"/>
      <c r="AJM1618" s="726"/>
      <c r="AJN1618" s="726"/>
      <c r="AJO1618" s="726"/>
      <c r="AJP1618" s="726"/>
      <c r="AJQ1618" s="726"/>
      <c r="AJR1618" s="726"/>
      <c r="AJS1618" s="726"/>
      <c r="AJT1618" s="726"/>
      <c r="AJU1618" s="726"/>
      <c r="AJV1618" s="726"/>
      <c r="AJW1618" s="726"/>
      <c r="AJX1618" s="726"/>
      <c r="AJY1618" s="726"/>
      <c r="AJZ1618" s="726"/>
      <c r="AKA1618" s="726"/>
      <c r="AKB1618" s="726"/>
      <c r="AKC1618" s="726"/>
      <c r="AKD1618" s="726"/>
      <c r="AKE1618" s="726"/>
      <c r="AKF1618" s="726"/>
      <c r="AKG1618" s="726"/>
      <c r="AKH1618" s="726"/>
      <c r="AKI1618" s="726"/>
      <c r="AKJ1618" s="726"/>
      <c r="AKK1618" s="726"/>
      <c r="AKL1618" s="726"/>
      <c r="AKM1618" s="726"/>
      <c r="AKN1618" s="726"/>
      <c r="AKO1618" s="726"/>
      <c r="AKP1618" s="726"/>
      <c r="AKQ1618" s="726"/>
      <c r="AKR1618" s="726"/>
      <c r="AKS1618" s="726"/>
      <c r="AKT1618" s="726"/>
      <c r="AKU1618" s="726"/>
      <c r="AKV1618" s="726"/>
      <c r="AKW1618" s="726"/>
      <c r="AKX1618" s="726"/>
      <c r="AKY1618" s="726"/>
      <c r="AKZ1618" s="726"/>
      <c r="ALA1618" s="726"/>
      <c r="ALB1618" s="726"/>
      <c r="ALC1618" s="726"/>
      <c r="ALD1618" s="726"/>
      <c r="ALE1618" s="726"/>
      <c r="ALF1618" s="726"/>
      <c r="ALG1618" s="726"/>
      <c r="ALH1618" s="726"/>
      <c r="ALI1618" s="726"/>
      <c r="ALJ1618" s="726"/>
      <c r="ALK1618" s="726"/>
      <c r="ALL1618" s="726"/>
      <c r="ALM1618" s="726"/>
      <c r="ALN1618" s="726"/>
      <c r="ALO1618" s="726"/>
      <c r="ALP1618" s="726"/>
      <c r="ALQ1618" s="726"/>
      <c r="ALR1618" s="726"/>
      <c r="ALS1618" s="726"/>
      <c r="ALT1618" s="726"/>
      <c r="ALU1618" s="726"/>
      <c r="ALV1618" s="726"/>
      <c r="ALW1618" s="726"/>
      <c r="ALX1618" s="726"/>
      <c r="ALY1618" s="726"/>
      <c r="ALZ1618" s="726"/>
      <c r="AMA1618" s="726"/>
      <c r="AMB1618" s="726"/>
      <c r="AMC1618" s="726"/>
      <c r="AMD1618" s="726"/>
      <c r="AME1618" s="726"/>
      <c r="AMF1618" s="726"/>
      <c r="AMG1618" s="726"/>
      <c r="AMH1618" s="726"/>
      <c r="AMI1618" s="726"/>
      <c r="AMJ1618" s="726"/>
      <c r="AMK1618" s="726"/>
      <c r="AML1618" s="726"/>
      <c r="AMM1618" s="726"/>
      <c r="AMN1618" s="726"/>
      <c r="AMO1618" s="726"/>
      <c r="AMP1618" s="726"/>
      <c r="AMQ1618" s="726"/>
      <c r="AMR1618" s="726"/>
      <c r="AMS1618" s="726"/>
      <c r="AMT1618" s="726"/>
      <c r="AMU1618" s="726"/>
      <c r="AMV1618" s="726"/>
      <c r="AMW1618" s="726"/>
      <c r="AMX1618" s="726"/>
      <c r="AMY1618" s="726"/>
      <c r="AMZ1618" s="726"/>
      <c r="ANA1618" s="726"/>
      <c r="ANB1618" s="726"/>
      <c r="ANC1618" s="726"/>
      <c r="AND1618" s="726"/>
      <c r="ANE1618" s="726"/>
      <c r="ANF1618" s="726"/>
      <c r="ANG1618" s="726"/>
      <c r="ANH1618" s="726"/>
      <c r="ANI1618" s="726"/>
      <c r="ANJ1618" s="726"/>
      <c r="ANK1618" s="726"/>
      <c r="ANL1618" s="726"/>
      <c r="ANM1618" s="726"/>
      <c r="ANN1618" s="726"/>
      <c r="ANO1618" s="726"/>
      <c r="ANP1618" s="726"/>
      <c r="ANQ1618" s="726"/>
      <c r="ANR1618" s="726"/>
      <c r="ANS1618" s="726"/>
      <c r="ANT1618" s="726"/>
      <c r="ANU1618" s="726"/>
      <c r="ANV1618" s="726"/>
      <c r="ANW1618" s="726"/>
      <c r="ANX1618" s="726"/>
      <c r="ANY1618" s="726"/>
      <c r="ANZ1618" s="726"/>
      <c r="AOA1618" s="726"/>
      <c r="AOB1618" s="726"/>
      <c r="AOC1618" s="726"/>
      <c r="AOD1618" s="726"/>
      <c r="AOE1618" s="726"/>
      <c r="AOF1618" s="726"/>
      <c r="AOG1618" s="726"/>
      <c r="AOH1618" s="726"/>
      <c r="AOI1618" s="726"/>
      <c r="AOJ1618" s="726"/>
      <c r="AOK1618" s="726"/>
      <c r="AOL1618" s="726"/>
      <c r="AOM1618" s="726"/>
      <c r="AON1618" s="726"/>
      <c r="AOO1618" s="726"/>
      <c r="AOP1618" s="726"/>
      <c r="AOQ1618" s="726"/>
      <c r="AOR1618" s="726"/>
      <c r="AOS1618" s="726"/>
      <c r="AOT1618" s="726"/>
      <c r="AOU1618" s="726"/>
      <c r="AOV1618" s="726"/>
      <c r="AOW1618" s="726"/>
      <c r="AOX1618" s="726"/>
      <c r="AOY1618" s="726"/>
      <c r="AOZ1618" s="726"/>
      <c r="APA1618" s="726"/>
      <c r="APB1618" s="726"/>
      <c r="APC1618" s="726"/>
      <c r="APD1618" s="726"/>
      <c r="APE1618" s="726"/>
      <c r="APF1618" s="726"/>
      <c r="APG1618" s="726"/>
      <c r="APH1618" s="726"/>
      <c r="API1618" s="726"/>
      <c r="APJ1618" s="726"/>
      <c r="APK1618" s="726"/>
      <c r="APL1618" s="726"/>
      <c r="APM1618" s="726"/>
      <c r="APN1618" s="726"/>
      <c r="APO1618" s="726"/>
      <c r="APP1618" s="726"/>
      <c r="APQ1618" s="726"/>
      <c r="APR1618" s="726"/>
      <c r="APS1618" s="726"/>
      <c r="APT1618" s="726"/>
      <c r="APU1618" s="726"/>
      <c r="APV1618" s="726"/>
      <c r="APW1618" s="726"/>
      <c r="APX1618" s="726"/>
      <c r="APY1618" s="726"/>
      <c r="APZ1618" s="726"/>
      <c r="AQA1618" s="726"/>
      <c r="AQB1618" s="726"/>
      <c r="AQC1618" s="726"/>
      <c r="AQD1618" s="726"/>
      <c r="AQE1618" s="726"/>
      <c r="AQF1618" s="726"/>
      <c r="AQG1618" s="726"/>
      <c r="AQH1618" s="726"/>
      <c r="AQI1618" s="726"/>
      <c r="AQJ1618" s="726"/>
      <c r="AQK1618" s="726"/>
      <c r="AQL1618" s="726"/>
      <c r="AQM1618" s="726"/>
      <c r="AQN1618" s="726"/>
      <c r="AQO1618" s="726"/>
      <c r="AQP1618" s="726"/>
      <c r="AQQ1618" s="726"/>
      <c r="AQR1618" s="726"/>
      <c r="AQS1618" s="726"/>
      <c r="AQT1618" s="726"/>
      <c r="AQU1618" s="726"/>
      <c r="AQV1618" s="726"/>
      <c r="AQW1618" s="726"/>
      <c r="AQX1618" s="726"/>
      <c r="AQY1618" s="726"/>
      <c r="AQZ1618" s="726"/>
      <c r="ARA1618" s="726"/>
      <c r="ARB1618" s="726"/>
      <c r="ARC1618" s="726"/>
      <c r="ARD1618" s="726"/>
      <c r="ARE1618" s="726"/>
      <c r="ARF1618" s="726"/>
      <c r="ARG1618" s="726"/>
      <c r="ARH1618" s="726"/>
      <c r="ARI1618" s="726"/>
      <c r="ARJ1618" s="726"/>
      <c r="ARK1618" s="726"/>
      <c r="ARL1618" s="726"/>
      <c r="ARM1618" s="726"/>
      <c r="ARN1618" s="726"/>
      <c r="ARO1618" s="726"/>
      <c r="ARP1618" s="726"/>
      <c r="ARQ1618" s="726"/>
      <c r="ARR1618" s="726"/>
      <c r="ARS1618" s="726"/>
      <c r="ART1618" s="726"/>
      <c r="ARU1618" s="726"/>
      <c r="ARV1618" s="726"/>
      <c r="ARW1618" s="726"/>
      <c r="ARX1618" s="726"/>
      <c r="ARY1618" s="726"/>
      <c r="ARZ1618" s="726"/>
      <c r="ASA1618" s="726"/>
      <c r="ASB1618" s="726"/>
      <c r="ASC1618" s="726"/>
      <c r="ASD1618" s="726"/>
      <c r="ASE1618" s="726"/>
      <c r="ASF1618" s="726"/>
      <c r="ASG1618" s="726"/>
      <c r="ASH1618" s="726"/>
      <c r="ASI1618" s="726"/>
      <c r="ASJ1618" s="726"/>
      <c r="ASK1618" s="726"/>
      <c r="ASL1618" s="726"/>
      <c r="ASM1618" s="726"/>
      <c r="ASN1618" s="726"/>
      <c r="ASO1618" s="726"/>
      <c r="ASP1618" s="726"/>
      <c r="ASQ1618" s="726"/>
      <c r="ASR1618" s="726"/>
      <c r="ASS1618" s="726"/>
      <c r="AST1618" s="726"/>
      <c r="ASU1618" s="726"/>
      <c r="ASV1618" s="726"/>
      <c r="ASW1618" s="726"/>
      <c r="ASX1618" s="726"/>
      <c r="ASY1618" s="726"/>
      <c r="ASZ1618" s="726"/>
      <c r="ATA1618" s="726"/>
      <c r="ATB1618" s="726"/>
      <c r="ATC1618" s="726"/>
      <c r="ATD1618" s="726"/>
      <c r="ATE1618" s="726"/>
      <c r="ATF1618" s="726"/>
      <c r="ATG1618" s="726"/>
      <c r="ATH1618" s="726"/>
      <c r="ATI1618" s="726"/>
      <c r="ATJ1618" s="726"/>
      <c r="ATK1618" s="726"/>
      <c r="ATL1618" s="726"/>
      <c r="ATM1618" s="726"/>
      <c r="ATN1618" s="726"/>
      <c r="ATO1618" s="726"/>
      <c r="ATP1618" s="726"/>
      <c r="ATQ1618" s="726"/>
      <c r="ATR1618" s="726"/>
      <c r="ATS1618" s="726"/>
      <c r="ATT1618" s="726"/>
      <c r="ATU1618" s="726"/>
      <c r="ATV1618" s="726"/>
      <c r="ATW1618" s="726"/>
      <c r="ATX1618" s="726"/>
      <c r="ATY1618" s="726"/>
      <c r="ATZ1618" s="726"/>
      <c r="AUA1618" s="726"/>
      <c r="AUB1618" s="726"/>
      <c r="AUC1618" s="726"/>
      <c r="AUD1618" s="726"/>
      <c r="AUE1618" s="726"/>
      <c r="AUF1618" s="726"/>
      <c r="AUG1618" s="726"/>
      <c r="AUH1618" s="726"/>
      <c r="AUI1618" s="726"/>
      <c r="AUJ1618" s="726"/>
      <c r="AUK1618" s="726"/>
      <c r="AUL1618" s="726"/>
      <c r="AUM1618" s="726"/>
      <c r="AUN1618" s="726"/>
      <c r="AUO1618" s="726"/>
      <c r="AUP1618" s="726"/>
      <c r="AUQ1618" s="726"/>
      <c r="AUR1618" s="726"/>
      <c r="AUS1618" s="726"/>
      <c r="AUT1618" s="726"/>
      <c r="AUU1618" s="726"/>
      <c r="AUV1618" s="726"/>
      <c r="AUW1618" s="726"/>
      <c r="AUX1618" s="726"/>
      <c r="AUY1618" s="726"/>
      <c r="AUZ1618" s="726"/>
      <c r="AVA1618" s="726"/>
      <c r="AVB1618" s="726"/>
      <c r="AVC1618" s="726"/>
      <c r="AVD1618" s="726"/>
      <c r="AVE1618" s="726"/>
      <c r="AVF1618" s="726"/>
      <c r="AVG1618" s="726"/>
      <c r="AVH1618" s="726"/>
      <c r="AVI1618" s="726"/>
      <c r="AVJ1618" s="726"/>
      <c r="AVK1618" s="726"/>
      <c r="AVL1618" s="726"/>
      <c r="AVM1618" s="726"/>
      <c r="AVN1618" s="726"/>
      <c r="AVO1618" s="726"/>
      <c r="AVP1618" s="726"/>
      <c r="AVQ1618" s="726"/>
      <c r="AVR1618" s="726"/>
      <c r="AVS1618" s="726"/>
      <c r="AVT1618" s="726"/>
      <c r="AVU1618" s="726"/>
      <c r="AVV1618" s="726"/>
      <c r="AVW1618" s="726"/>
      <c r="AVX1618" s="726"/>
      <c r="AVY1618" s="726"/>
      <c r="AVZ1618" s="726"/>
      <c r="AWA1618" s="726"/>
      <c r="AWB1618" s="726"/>
      <c r="AWC1618" s="726"/>
      <c r="AWD1618" s="726"/>
      <c r="AWE1618" s="726"/>
      <c r="AWF1618" s="726"/>
      <c r="AWG1618" s="726"/>
      <c r="AWH1618" s="726"/>
      <c r="AWI1618" s="726"/>
      <c r="AWJ1618" s="726"/>
      <c r="AWK1618" s="726"/>
      <c r="AWL1618" s="726"/>
      <c r="AWM1618" s="726"/>
      <c r="AWN1618" s="726"/>
      <c r="AWO1618" s="726"/>
      <c r="AWP1618" s="726"/>
      <c r="AWQ1618" s="726"/>
      <c r="AWR1618" s="726"/>
      <c r="AWS1618" s="726"/>
      <c r="AWT1618" s="726"/>
      <c r="AWU1618" s="726"/>
      <c r="AWV1618" s="726"/>
      <c r="AWW1618" s="726"/>
      <c r="AWX1618" s="726"/>
      <c r="AWY1618" s="726"/>
      <c r="AWZ1618" s="726"/>
      <c r="AXA1618" s="726"/>
      <c r="AXB1618" s="726"/>
      <c r="AXC1618" s="726"/>
      <c r="AXD1618" s="726"/>
      <c r="AXE1618" s="726"/>
      <c r="AXF1618" s="726"/>
      <c r="AXG1618" s="726"/>
      <c r="AXH1618" s="726"/>
      <c r="AXI1618" s="726"/>
      <c r="AXJ1618" s="726"/>
      <c r="AXK1618" s="726"/>
      <c r="AXL1618" s="726"/>
      <c r="AXM1618" s="726"/>
      <c r="AXN1618" s="726"/>
      <c r="AXO1618" s="726"/>
      <c r="AXP1618" s="726"/>
      <c r="AXQ1618" s="726"/>
      <c r="AXR1618" s="726"/>
      <c r="AXS1618" s="726"/>
      <c r="AXT1618" s="726"/>
      <c r="AXU1618" s="726"/>
      <c r="AXV1618" s="726"/>
      <c r="AXW1618" s="726"/>
      <c r="AXX1618" s="726"/>
      <c r="AXY1618" s="726"/>
      <c r="AXZ1618" s="726"/>
      <c r="AYA1618" s="726"/>
      <c r="AYB1618" s="726"/>
      <c r="AYC1618" s="726"/>
      <c r="AYD1618" s="726"/>
      <c r="AYE1618" s="726"/>
      <c r="AYF1618" s="726"/>
      <c r="AYG1618" s="726"/>
      <c r="AYH1618" s="726"/>
      <c r="AYI1618" s="726"/>
      <c r="AYJ1618" s="726"/>
      <c r="AYK1618" s="726"/>
      <c r="AYL1618" s="726"/>
      <c r="AYM1618" s="726"/>
      <c r="AYN1618" s="726"/>
      <c r="AYO1618" s="726"/>
      <c r="AYP1618" s="726"/>
      <c r="AYQ1618" s="726"/>
      <c r="AYR1618" s="726"/>
      <c r="AYS1618" s="726"/>
      <c r="AYT1618" s="726"/>
      <c r="AYU1618" s="726"/>
      <c r="AYV1618" s="726"/>
      <c r="AYW1618" s="726"/>
      <c r="AYX1618" s="726"/>
      <c r="AYY1618" s="726"/>
      <c r="AYZ1618" s="726"/>
      <c r="AZA1618" s="726"/>
      <c r="AZB1618" s="726"/>
      <c r="AZC1618" s="726"/>
      <c r="AZD1618" s="726"/>
      <c r="AZE1618" s="726"/>
      <c r="AZF1618" s="726"/>
      <c r="AZG1618" s="726"/>
      <c r="AZH1618" s="726"/>
      <c r="AZI1618" s="726"/>
      <c r="AZJ1618" s="726"/>
      <c r="AZK1618" s="726"/>
      <c r="AZL1618" s="726"/>
      <c r="AZM1618" s="726"/>
      <c r="AZN1618" s="726"/>
      <c r="AZO1618" s="726"/>
      <c r="AZP1618" s="726"/>
      <c r="AZQ1618" s="726"/>
      <c r="AZR1618" s="726"/>
      <c r="AZS1618" s="726"/>
      <c r="AZT1618" s="726"/>
      <c r="AZU1618" s="726"/>
      <c r="AZV1618" s="726"/>
      <c r="AZW1618" s="726"/>
      <c r="AZX1618" s="726"/>
      <c r="AZY1618" s="726"/>
      <c r="AZZ1618" s="726"/>
      <c r="BAA1618" s="726"/>
      <c r="BAB1618" s="726"/>
      <c r="BAC1618" s="726"/>
      <c r="BAD1618" s="726"/>
      <c r="BAE1618" s="726"/>
      <c r="BAF1618" s="726"/>
      <c r="BAG1618" s="726"/>
      <c r="BAH1618" s="726"/>
      <c r="BAI1618" s="726"/>
      <c r="BAJ1618" s="726"/>
      <c r="BAK1618" s="726"/>
      <c r="BAL1618" s="726"/>
      <c r="BAM1618" s="726"/>
      <c r="BAN1618" s="726"/>
      <c r="BAO1618" s="726"/>
      <c r="BAP1618" s="726"/>
      <c r="BAQ1618" s="726"/>
      <c r="BAR1618" s="726"/>
      <c r="BAS1618" s="726"/>
      <c r="BAT1618" s="726"/>
      <c r="BAU1618" s="726"/>
      <c r="BAV1618" s="726"/>
      <c r="BAW1618" s="726"/>
      <c r="BAX1618" s="726"/>
      <c r="BAY1618" s="726"/>
      <c r="BAZ1618" s="726"/>
      <c r="BBA1618" s="726"/>
      <c r="BBB1618" s="726"/>
      <c r="BBC1618" s="726"/>
      <c r="BBD1618" s="726"/>
      <c r="BBE1618" s="726"/>
      <c r="BBF1618" s="726"/>
      <c r="BBG1618" s="726"/>
      <c r="BBH1618" s="726"/>
      <c r="BBI1618" s="726"/>
      <c r="BBJ1618" s="726"/>
      <c r="BBK1618" s="726"/>
      <c r="BBL1618" s="726"/>
      <c r="BBM1618" s="726"/>
      <c r="BBN1618" s="726"/>
      <c r="BBO1618" s="726"/>
      <c r="BBP1618" s="726"/>
      <c r="BBQ1618" s="726"/>
      <c r="BBR1618" s="726"/>
      <c r="BBS1618" s="726"/>
      <c r="BBT1618" s="726"/>
      <c r="BBU1618" s="726"/>
      <c r="BBV1618" s="726"/>
      <c r="BBW1618" s="726"/>
      <c r="BBX1618" s="726"/>
      <c r="BBY1618" s="726"/>
      <c r="BBZ1618" s="726"/>
      <c r="BCA1618" s="726"/>
      <c r="BCB1618" s="726"/>
      <c r="BCC1618" s="726"/>
      <c r="BCD1618" s="726"/>
      <c r="BCE1618" s="726"/>
      <c r="BCF1618" s="726"/>
      <c r="BCG1618" s="726"/>
      <c r="BCH1618" s="726"/>
      <c r="BCI1618" s="726"/>
      <c r="BCJ1618" s="726"/>
      <c r="BCK1618" s="726"/>
      <c r="BCL1618" s="726"/>
      <c r="BCM1618" s="726"/>
      <c r="BCN1618" s="726"/>
      <c r="BCO1618" s="726"/>
      <c r="BCP1618" s="726"/>
      <c r="BCQ1618" s="726"/>
      <c r="BCR1618" s="726"/>
      <c r="BCS1618" s="726"/>
      <c r="BCT1618" s="726"/>
      <c r="BCU1618" s="726"/>
      <c r="BCV1618" s="726"/>
      <c r="BCW1618" s="726"/>
      <c r="BCX1618" s="726"/>
      <c r="BCY1618" s="726"/>
      <c r="BCZ1618" s="726"/>
      <c r="BDA1618" s="726"/>
      <c r="BDB1618" s="726"/>
      <c r="BDC1618" s="726"/>
      <c r="BDD1618" s="726"/>
      <c r="BDE1618" s="726"/>
      <c r="BDF1618" s="726"/>
      <c r="BDG1618" s="726"/>
      <c r="BDH1618" s="726"/>
      <c r="BDI1618" s="726"/>
      <c r="BDJ1618" s="726"/>
      <c r="BDK1618" s="726"/>
      <c r="BDL1618" s="726"/>
      <c r="BDM1618" s="726"/>
      <c r="BDN1618" s="726"/>
      <c r="BDO1618" s="726"/>
      <c r="BDP1618" s="726"/>
      <c r="BDQ1618" s="726"/>
      <c r="BDR1618" s="726"/>
      <c r="BDS1618" s="726"/>
      <c r="BDT1618" s="726"/>
      <c r="BDU1618" s="726"/>
      <c r="BDV1618" s="726"/>
      <c r="BDW1618" s="726"/>
      <c r="BDX1618" s="726"/>
      <c r="BDY1618" s="726"/>
      <c r="BDZ1618" s="726"/>
      <c r="BEA1618" s="726"/>
      <c r="BEB1618" s="726"/>
      <c r="BEC1618" s="726"/>
      <c r="BED1618" s="726"/>
      <c r="BEE1618" s="726"/>
      <c r="BEF1618" s="726"/>
      <c r="BEG1618" s="726"/>
      <c r="BEH1618" s="726"/>
      <c r="BEI1618" s="726"/>
      <c r="BEJ1618" s="726"/>
      <c r="BEK1618" s="726"/>
      <c r="BEL1618" s="726"/>
      <c r="BEM1618" s="726"/>
      <c r="BEN1618" s="726"/>
      <c r="BEO1618" s="726"/>
      <c r="BEP1618" s="726"/>
      <c r="BEQ1618" s="726"/>
      <c r="BER1618" s="726"/>
      <c r="BES1618" s="726"/>
      <c r="BET1618" s="726"/>
      <c r="BEU1618" s="726"/>
      <c r="BEV1618" s="726"/>
      <c r="BEW1618" s="726"/>
      <c r="BEX1618" s="726"/>
      <c r="BEY1618" s="726"/>
      <c r="BEZ1618" s="726"/>
      <c r="BFA1618" s="726"/>
      <c r="BFB1618" s="726"/>
      <c r="BFC1618" s="726"/>
      <c r="BFD1618" s="726"/>
      <c r="BFE1618" s="726"/>
      <c r="BFF1618" s="726"/>
      <c r="BFG1618" s="726"/>
      <c r="BFH1618" s="726"/>
      <c r="BFI1618" s="726"/>
      <c r="BFJ1618" s="726"/>
      <c r="BFK1618" s="726"/>
      <c r="BFL1618" s="726"/>
      <c r="BFM1618" s="726"/>
      <c r="BFN1618" s="726"/>
      <c r="BFO1618" s="726"/>
      <c r="BFP1618" s="726"/>
      <c r="BFQ1618" s="726"/>
      <c r="BFR1618" s="726"/>
      <c r="BFS1618" s="726"/>
      <c r="BFT1618" s="726"/>
      <c r="BFU1618" s="726"/>
      <c r="BFV1618" s="726"/>
      <c r="BFW1618" s="726"/>
      <c r="BFX1618" s="726"/>
      <c r="BFY1618" s="726"/>
      <c r="BFZ1618" s="726"/>
      <c r="BGA1618" s="726"/>
      <c r="BGB1618" s="726"/>
      <c r="BGC1618" s="726"/>
      <c r="BGD1618" s="726"/>
      <c r="BGE1618" s="726"/>
      <c r="BGF1618" s="726"/>
      <c r="BGG1618" s="726"/>
      <c r="BGH1618" s="726"/>
      <c r="BGI1618" s="726"/>
      <c r="BGJ1618" s="726"/>
      <c r="BGK1618" s="726"/>
      <c r="BGL1618" s="726"/>
      <c r="BGM1618" s="726"/>
      <c r="BGN1618" s="726"/>
      <c r="BGO1618" s="726"/>
      <c r="BGP1618" s="726"/>
      <c r="BGQ1618" s="726"/>
      <c r="BGR1618" s="726"/>
      <c r="BGS1618" s="726"/>
      <c r="BGT1618" s="726"/>
      <c r="BGU1618" s="726"/>
      <c r="BGV1618" s="726"/>
      <c r="BGW1618" s="726"/>
      <c r="BGX1618" s="726"/>
      <c r="BGY1618" s="726"/>
      <c r="BGZ1618" s="726"/>
      <c r="BHA1618" s="726"/>
      <c r="BHB1618" s="726"/>
      <c r="BHC1618" s="726"/>
      <c r="BHD1618" s="726"/>
      <c r="BHE1618" s="726"/>
      <c r="BHF1618" s="726"/>
      <c r="BHG1618" s="726"/>
      <c r="BHH1618" s="726"/>
      <c r="BHI1618" s="726"/>
      <c r="BHJ1618" s="726"/>
      <c r="BHK1618" s="726"/>
      <c r="BHL1618" s="726"/>
      <c r="BHM1618" s="726"/>
      <c r="BHN1618" s="726"/>
      <c r="BHO1618" s="726"/>
      <c r="BHP1618" s="726"/>
      <c r="BHQ1618" s="726"/>
      <c r="BHR1618" s="726"/>
      <c r="BHS1618" s="726"/>
      <c r="BHT1618" s="726"/>
      <c r="BHU1618" s="726"/>
      <c r="BHV1618" s="726"/>
      <c r="BHW1618" s="726"/>
      <c r="BHX1618" s="726"/>
      <c r="BHY1618" s="726"/>
      <c r="BHZ1618" s="726"/>
      <c r="BIA1618" s="726"/>
      <c r="BIB1618" s="726"/>
      <c r="BIC1618" s="726"/>
      <c r="BID1618" s="726"/>
      <c r="BIE1618" s="726"/>
      <c r="BIF1618" s="726"/>
      <c r="BIG1618" s="726"/>
      <c r="BIH1618" s="726"/>
      <c r="BII1618" s="726"/>
      <c r="BIJ1618" s="726"/>
      <c r="BIK1618" s="726"/>
      <c r="BIL1618" s="726"/>
      <c r="BIM1618" s="726"/>
      <c r="BIN1618" s="726"/>
      <c r="BIO1618" s="726"/>
      <c r="BIP1618" s="726"/>
      <c r="BIQ1618" s="726"/>
      <c r="BIR1618" s="726"/>
      <c r="BIS1618" s="726"/>
      <c r="BIT1618" s="726"/>
      <c r="BIU1618" s="726"/>
      <c r="BIV1618" s="726"/>
      <c r="BIW1618" s="726"/>
      <c r="BIX1618" s="726"/>
      <c r="BIY1618" s="726"/>
      <c r="BIZ1618" s="726"/>
      <c r="BJA1618" s="726"/>
      <c r="BJB1618" s="726"/>
      <c r="BJC1618" s="726"/>
      <c r="BJD1618" s="726"/>
      <c r="BJE1618" s="726"/>
      <c r="BJF1618" s="726"/>
      <c r="BJG1618" s="726"/>
      <c r="BJH1618" s="726"/>
      <c r="BJI1618" s="726"/>
      <c r="BJJ1618" s="726"/>
      <c r="BJK1618" s="726"/>
      <c r="BJL1618" s="726"/>
      <c r="BJM1618" s="726"/>
      <c r="BJN1618" s="726"/>
      <c r="BJO1618" s="726"/>
      <c r="BJP1618" s="726"/>
      <c r="BJQ1618" s="726"/>
      <c r="BJR1618" s="726"/>
      <c r="BJS1618" s="726"/>
      <c r="BJT1618" s="726"/>
      <c r="BJU1618" s="726"/>
      <c r="BJV1618" s="726"/>
      <c r="BJW1618" s="726"/>
      <c r="BJX1618" s="726"/>
      <c r="BJY1618" s="726"/>
      <c r="BJZ1618" s="726"/>
      <c r="BKA1618" s="726"/>
      <c r="BKB1618" s="726"/>
      <c r="BKC1618" s="726"/>
      <c r="BKD1618" s="726"/>
      <c r="BKE1618" s="726"/>
      <c r="BKF1618" s="726"/>
      <c r="BKG1618" s="726"/>
      <c r="BKH1618" s="726"/>
      <c r="BKI1618" s="726"/>
      <c r="BKJ1618" s="726"/>
      <c r="BKK1618" s="726"/>
      <c r="BKL1618" s="726"/>
      <c r="BKM1618" s="726"/>
      <c r="BKN1618" s="726"/>
      <c r="BKO1618" s="726"/>
      <c r="BKP1618" s="726"/>
      <c r="BKQ1618" s="726"/>
      <c r="BKR1618" s="726"/>
      <c r="BKS1618" s="726"/>
      <c r="BKT1618" s="726"/>
      <c r="BKU1618" s="726"/>
      <c r="BKV1618" s="726"/>
      <c r="BKW1618" s="726"/>
      <c r="BKX1618" s="726"/>
      <c r="BKY1618" s="726"/>
      <c r="BKZ1618" s="726"/>
      <c r="BLA1618" s="726"/>
      <c r="BLB1618" s="726"/>
      <c r="BLC1618" s="726"/>
      <c r="BLD1618" s="726"/>
      <c r="BLE1618" s="726"/>
      <c r="BLF1618" s="726"/>
      <c r="BLG1618" s="726"/>
      <c r="BLH1618" s="726"/>
      <c r="BLI1618" s="726"/>
      <c r="BLJ1618" s="726"/>
      <c r="BLK1618" s="726"/>
      <c r="BLL1618" s="726"/>
      <c r="BLM1618" s="726"/>
      <c r="BLN1618" s="726"/>
      <c r="BLO1618" s="726"/>
      <c r="BLP1618" s="726"/>
      <c r="BLQ1618" s="726"/>
      <c r="BLR1618" s="726"/>
      <c r="BLS1618" s="726"/>
      <c r="BLT1618" s="726"/>
      <c r="BLU1618" s="726"/>
      <c r="BLV1618" s="726"/>
      <c r="BLW1618" s="726"/>
      <c r="BLX1618" s="726"/>
      <c r="BLY1618" s="726"/>
      <c r="BLZ1618" s="726"/>
      <c r="BMA1618" s="726"/>
      <c r="BMB1618" s="726"/>
      <c r="BMC1618" s="726"/>
      <c r="BMD1618" s="726"/>
      <c r="BME1618" s="726"/>
      <c r="BMF1618" s="726"/>
      <c r="BMG1618" s="726"/>
      <c r="BMH1618" s="726"/>
      <c r="BMI1618" s="726"/>
      <c r="BMJ1618" s="726"/>
      <c r="BMK1618" s="726"/>
      <c r="BML1618" s="726"/>
      <c r="BMM1618" s="726"/>
      <c r="BMN1618" s="726"/>
      <c r="BMO1618" s="726"/>
      <c r="BMP1618" s="726"/>
      <c r="BMQ1618" s="726"/>
      <c r="BMR1618" s="726"/>
      <c r="BMS1618" s="726"/>
      <c r="BMT1618" s="726"/>
      <c r="BMU1618" s="726"/>
      <c r="BMV1618" s="726"/>
      <c r="BMW1618" s="726"/>
      <c r="BMX1618" s="726"/>
      <c r="BMY1618" s="726"/>
      <c r="BMZ1618" s="726"/>
      <c r="BNA1618" s="726"/>
      <c r="BNB1618" s="726"/>
      <c r="BNC1618" s="726"/>
      <c r="BND1618" s="726"/>
      <c r="BNE1618" s="726"/>
      <c r="BNF1618" s="726"/>
      <c r="BNG1618" s="726"/>
      <c r="BNH1618" s="726"/>
      <c r="BNI1618" s="726"/>
      <c r="BNJ1618" s="726"/>
      <c r="BNK1618" s="726"/>
      <c r="BNL1618" s="726"/>
      <c r="BNM1618" s="726"/>
      <c r="BNN1618" s="726"/>
      <c r="BNO1618" s="726"/>
      <c r="BNP1618" s="726"/>
      <c r="BNQ1618" s="726"/>
      <c r="BNR1618" s="726"/>
      <c r="BNS1618" s="726"/>
      <c r="BNT1618" s="726"/>
      <c r="BNU1618" s="726"/>
      <c r="BNV1618" s="726"/>
      <c r="BNW1618" s="726"/>
      <c r="BNX1618" s="726"/>
      <c r="BNY1618" s="726"/>
      <c r="BNZ1618" s="726"/>
      <c r="BOA1618" s="726"/>
      <c r="BOB1618" s="726"/>
      <c r="BOC1618" s="726"/>
      <c r="BOD1618" s="726"/>
      <c r="BOE1618" s="726"/>
      <c r="BOF1618" s="726"/>
      <c r="BOG1618" s="726"/>
      <c r="BOH1618" s="726"/>
      <c r="BOI1618" s="726"/>
      <c r="BOJ1618" s="726"/>
      <c r="BOK1618" s="726"/>
      <c r="BOL1618" s="726"/>
      <c r="BOM1618" s="726"/>
      <c r="BON1618" s="726"/>
      <c r="BOO1618" s="726"/>
      <c r="BOP1618" s="726"/>
      <c r="BOQ1618" s="726"/>
      <c r="BOR1618" s="726"/>
      <c r="BOS1618" s="726"/>
      <c r="BOT1618" s="726"/>
      <c r="BOU1618" s="726"/>
      <c r="BOV1618" s="726"/>
      <c r="BOW1618" s="726"/>
      <c r="BOX1618" s="726"/>
      <c r="BOY1618" s="726"/>
      <c r="BOZ1618" s="726"/>
      <c r="BPA1618" s="726"/>
      <c r="BPB1618" s="726"/>
      <c r="BPC1618" s="726"/>
      <c r="BPD1618" s="726"/>
      <c r="BPE1618" s="726"/>
      <c r="BPF1618" s="726"/>
      <c r="BPG1618" s="726"/>
      <c r="BPH1618" s="726"/>
      <c r="BPI1618" s="726"/>
      <c r="BPJ1618" s="726"/>
      <c r="BPK1618" s="726"/>
      <c r="BPL1618" s="726"/>
      <c r="BPM1618" s="726"/>
      <c r="BPN1618" s="726"/>
      <c r="BPO1618" s="726"/>
      <c r="BPP1618" s="726"/>
      <c r="BPQ1618" s="726"/>
      <c r="BPR1618" s="726"/>
      <c r="BPS1618" s="726"/>
      <c r="BPT1618" s="726"/>
      <c r="BPU1618" s="726"/>
      <c r="BPV1618" s="726"/>
      <c r="BPW1618" s="726"/>
      <c r="BPX1618" s="726"/>
      <c r="BPY1618" s="726"/>
      <c r="BPZ1618" s="726"/>
      <c r="BQA1618" s="726"/>
      <c r="BQB1618" s="726"/>
      <c r="BQC1618" s="726"/>
      <c r="BQD1618" s="726"/>
      <c r="BQE1618" s="726"/>
      <c r="BQF1618" s="726"/>
      <c r="BQG1618" s="726"/>
      <c r="BQH1618" s="726"/>
      <c r="BQI1618" s="726"/>
      <c r="BQJ1618" s="726"/>
      <c r="BQK1618" s="726"/>
      <c r="BQL1618" s="726"/>
      <c r="BQM1618" s="726"/>
      <c r="BQN1618" s="726"/>
      <c r="BQO1618" s="726"/>
      <c r="BQP1618" s="726"/>
      <c r="BQQ1618" s="726"/>
      <c r="BQR1618" s="726"/>
      <c r="BQS1618" s="726"/>
      <c r="BQT1618" s="726"/>
      <c r="BQU1618" s="726"/>
      <c r="BQV1618" s="726"/>
      <c r="BQW1618" s="726"/>
      <c r="BQX1618" s="726"/>
      <c r="BQY1618" s="726"/>
      <c r="BQZ1618" s="726"/>
      <c r="BRA1618" s="726"/>
      <c r="BRB1618" s="726"/>
      <c r="BRC1618" s="726"/>
      <c r="BRD1618" s="726"/>
      <c r="BRE1618" s="726"/>
      <c r="BRF1618" s="726"/>
      <c r="BRG1618" s="726"/>
      <c r="BRH1618" s="726"/>
      <c r="BRI1618" s="726"/>
      <c r="BRJ1618" s="726"/>
      <c r="BRK1618" s="726"/>
      <c r="BRL1618" s="726"/>
      <c r="BRM1618" s="726"/>
      <c r="BRN1618" s="726"/>
      <c r="BRO1618" s="726"/>
      <c r="BRP1618" s="726"/>
      <c r="BRQ1618" s="726"/>
      <c r="BRR1618" s="726"/>
      <c r="BRS1618" s="726"/>
      <c r="BRT1618" s="726"/>
      <c r="BRU1618" s="726"/>
      <c r="BRV1618" s="726"/>
      <c r="BRW1618" s="726"/>
      <c r="BRX1618" s="726"/>
      <c r="BRY1618" s="726"/>
      <c r="BRZ1618" s="726"/>
      <c r="BSA1618" s="726"/>
      <c r="BSB1618" s="726"/>
      <c r="BSC1618" s="726"/>
      <c r="BSD1618" s="726"/>
      <c r="BSE1618" s="726"/>
      <c r="BSF1618" s="726"/>
      <c r="BSG1618" s="726"/>
      <c r="BSH1618" s="726"/>
      <c r="BSI1618" s="726"/>
      <c r="BSJ1618" s="726"/>
      <c r="BSK1618" s="726"/>
      <c r="BSL1618" s="726"/>
      <c r="BSM1618" s="726"/>
      <c r="BSN1618" s="726"/>
      <c r="BSO1618" s="726"/>
      <c r="BSP1618" s="726"/>
      <c r="BSQ1618" s="726"/>
      <c r="BSR1618" s="726"/>
      <c r="BSS1618" s="726"/>
      <c r="BST1618" s="726"/>
      <c r="BSU1618" s="726"/>
      <c r="BSV1618" s="726"/>
      <c r="BSW1618" s="726"/>
      <c r="BSX1618" s="726"/>
      <c r="BSY1618" s="726"/>
      <c r="BSZ1618" s="726"/>
      <c r="BTA1618" s="726"/>
      <c r="BTB1618" s="726"/>
      <c r="BTC1618" s="726"/>
      <c r="BTD1618" s="726"/>
      <c r="BTE1618" s="726"/>
      <c r="BTF1618" s="726"/>
      <c r="BTG1618" s="726"/>
      <c r="BTH1618" s="726"/>
      <c r="BTI1618" s="726"/>
      <c r="BTJ1618" s="726"/>
      <c r="BTK1618" s="726"/>
      <c r="BTL1618" s="726"/>
      <c r="BTM1618" s="726"/>
      <c r="BTN1618" s="726"/>
      <c r="BTO1618" s="726"/>
      <c r="BTP1618" s="726"/>
      <c r="BTQ1618" s="726"/>
      <c r="BTR1618" s="726"/>
      <c r="BTS1618" s="726"/>
      <c r="BTT1618" s="726"/>
      <c r="BTU1618" s="726"/>
      <c r="BTV1618" s="726"/>
      <c r="BTW1618" s="726"/>
      <c r="BTX1618" s="726"/>
      <c r="BTY1618" s="726"/>
      <c r="BTZ1618" s="726"/>
      <c r="BUA1618" s="726"/>
      <c r="BUB1618" s="726"/>
      <c r="BUC1618" s="726"/>
      <c r="BUD1618" s="726"/>
      <c r="BUE1618" s="726"/>
      <c r="BUF1618" s="726"/>
      <c r="BUG1618" s="726"/>
      <c r="BUH1618" s="726"/>
      <c r="BUI1618" s="726"/>
      <c r="BUJ1618" s="726"/>
      <c r="BUK1618" s="726"/>
      <c r="BUL1618" s="726"/>
      <c r="BUM1618" s="726"/>
      <c r="BUN1618" s="726"/>
      <c r="BUO1618" s="726"/>
      <c r="BUP1618" s="726"/>
      <c r="BUQ1618" s="726"/>
      <c r="BUR1618" s="726"/>
      <c r="BUS1618" s="726"/>
      <c r="BUT1618" s="726"/>
      <c r="BUU1618" s="726"/>
      <c r="BUV1618" s="726"/>
      <c r="BUW1618" s="726"/>
      <c r="BUX1618" s="726"/>
      <c r="BUY1618" s="726"/>
      <c r="BUZ1618" s="726"/>
      <c r="BVA1618" s="726"/>
      <c r="BVB1618" s="726"/>
      <c r="BVC1618" s="726"/>
      <c r="BVD1618" s="726"/>
      <c r="BVE1618" s="726"/>
      <c r="BVF1618" s="726"/>
      <c r="BVG1618" s="726"/>
      <c r="BVH1618" s="726"/>
      <c r="BVI1618" s="726"/>
      <c r="BVJ1618" s="726"/>
      <c r="BVK1618" s="726"/>
      <c r="BVL1618" s="726"/>
      <c r="BVM1618" s="726"/>
      <c r="BVN1618" s="726"/>
      <c r="BVO1618" s="726"/>
      <c r="BVP1618" s="726"/>
      <c r="BVQ1618" s="726"/>
      <c r="BVR1618" s="726"/>
      <c r="BVS1618" s="726"/>
      <c r="BVT1618" s="726"/>
      <c r="BVU1618" s="726"/>
      <c r="BVV1618" s="726"/>
      <c r="BVW1618" s="726"/>
      <c r="BVX1618" s="726"/>
      <c r="BVY1618" s="726"/>
      <c r="BVZ1618" s="726"/>
      <c r="BWA1618" s="726"/>
      <c r="BWB1618" s="726"/>
      <c r="BWC1618" s="726"/>
      <c r="BWD1618" s="726"/>
      <c r="BWE1618" s="726"/>
      <c r="BWF1618" s="726"/>
      <c r="BWG1618" s="726"/>
      <c r="BWH1618" s="726"/>
      <c r="BWI1618" s="726"/>
      <c r="BWJ1618" s="726"/>
      <c r="BWK1618" s="726"/>
      <c r="BWL1618" s="726"/>
      <c r="BWM1618" s="726"/>
      <c r="BWN1618" s="726"/>
      <c r="BWO1618" s="726"/>
      <c r="BWP1618" s="726"/>
      <c r="BWQ1618" s="726"/>
      <c r="BWR1618" s="726"/>
      <c r="BWS1618" s="726"/>
      <c r="BWT1618" s="726"/>
      <c r="BWU1618" s="726"/>
      <c r="BWV1618" s="726"/>
      <c r="BWW1618" s="726"/>
      <c r="BWX1618" s="726"/>
      <c r="BWY1618" s="726"/>
      <c r="BWZ1618" s="726"/>
      <c r="BXA1618" s="726"/>
      <c r="BXB1618" s="726"/>
      <c r="BXC1618" s="726"/>
      <c r="BXD1618" s="726"/>
      <c r="BXE1618" s="726"/>
      <c r="BXF1618" s="726"/>
      <c r="BXG1618" s="726"/>
      <c r="BXH1618" s="726"/>
      <c r="BXI1618" s="726"/>
      <c r="BXJ1618" s="726"/>
      <c r="BXK1618" s="726"/>
      <c r="BXL1618" s="726"/>
      <c r="BXM1618" s="726"/>
      <c r="BXN1618" s="726"/>
      <c r="BXO1618" s="726"/>
      <c r="BXP1618" s="726"/>
      <c r="BXQ1618" s="726"/>
      <c r="BXR1618" s="726"/>
      <c r="BXS1618" s="726"/>
      <c r="BXT1618" s="726"/>
      <c r="BXU1618" s="726"/>
      <c r="BXV1618" s="726"/>
      <c r="BXW1618" s="726"/>
      <c r="BXX1618" s="726"/>
      <c r="BXY1618" s="726"/>
      <c r="BXZ1618" s="726"/>
      <c r="BYA1618" s="726"/>
      <c r="BYB1618" s="726"/>
      <c r="BYC1618" s="726"/>
      <c r="BYD1618" s="726"/>
      <c r="BYE1618" s="726"/>
      <c r="BYF1618" s="726"/>
      <c r="BYG1618" s="726"/>
      <c r="BYH1618" s="726"/>
      <c r="BYI1618" s="726"/>
      <c r="BYJ1618" s="726"/>
      <c r="BYK1618" s="726"/>
      <c r="BYL1618" s="726"/>
      <c r="BYM1618" s="726"/>
      <c r="BYN1618" s="726"/>
      <c r="BYO1618" s="726"/>
      <c r="BYP1618" s="726"/>
      <c r="BYQ1618" s="726"/>
      <c r="BYR1618" s="726"/>
      <c r="BYS1618" s="726"/>
      <c r="BYT1618" s="726"/>
      <c r="BYU1618" s="726"/>
      <c r="BYV1618" s="726"/>
      <c r="BYW1618" s="726"/>
      <c r="BYX1618" s="726"/>
      <c r="BYY1618" s="726"/>
      <c r="BYZ1618" s="726"/>
      <c r="BZA1618" s="726"/>
      <c r="BZB1618" s="726"/>
      <c r="BZC1618" s="726"/>
      <c r="BZD1618" s="726"/>
      <c r="BZE1618" s="726"/>
      <c r="BZF1618" s="726"/>
      <c r="BZG1618" s="726"/>
      <c r="BZH1618" s="726"/>
      <c r="BZI1618" s="726"/>
      <c r="BZJ1618" s="726"/>
      <c r="BZK1618" s="726"/>
      <c r="BZL1618" s="726"/>
      <c r="BZM1618" s="726"/>
      <c r="BZN1618" s="726"/>
      <c r="BZO1618" s="726"/>
      <c r="BZP1618" s="726"/>
      <c r="BZQ1618" s="726"/>
      <c r="BZR1618" s="726"/>
      <c r="BZS1618" s="726"/>
      <c r="BZT1618" s="726"/>
      <c r="BZU1618" s="726"/>
      <c r="BZV1618" s="726"/>
      <c r="BZW1618" s="726"/>
      <c r="BZX1618" s="726"/>
      <c r="BZY1618" s="726"/>
      <c r="BZZ1618" s="726"/>
      <c r="CAA1618" s="726"/>
      <c r="CAB1618" s="726"/>
      <c r="CAC1618" s="726"/>
      <c r="CAD1618" s="726"/>
      <c r="CAE1618" s="726"/>
      <c r="CAF1618" s="726"/>
      <c r="CAG1618" s="726"/>
      <c r="CAH1618" s="726"/>
      <c r="CAI1618" s="726"/>
      <c r="CAJ1618" s="726"/>
      <c r="CAK1618" s="726"/>
      <c r="CAL1618" s="726"/>
      <c r="CAM1618" s="726"/>
      <c r="CAN1618" s="726"/>
      <c r="CAO1618" s="726"/>
      <c r="CAP1618" s="726"/>
      <c r="CAQ1618" s="726"/>
      <c r="CAR1618" s="726"/>
      <c r="CAS1618" s="726"/>
      <c r="CAT1618" s="726"/>
      <c r="CAU1618" s="726"/>
      <c r="CAV1618" s="726"/>
      <c r="CAW1618" s="726"/>
      <c r="CAX1618" s="726"/>
      <c r="CAY1618" s="726"/>
      <c r="CAZ1618" s="726"/>
      <c r="CBA1618" s="726"/>
      <c r="CBB1618" s="726"/>
      <c r="CBC1618" s="726"/>
      <c r="CBD1618" s="726"/>
      <c r="CBE1618" s="726"/>
      <c r="CBF1618" s="726"/>
      <c r="CBG1618" s="726"/>
      <c r="CBH1618" s="726"/>
      <c r="CBI1618" s="726"/>
      <c r="CBJ1618" s="726"/>
      <c r="CBK1618" s="726"/>
      <c r="CBL1618" s="726"/>
      <c r="CBM1618" s="726"/>
      <c r="CBN1618" s="726"/>
      <c r="CBO1618" s="726"/>
      <c r="CBP1618" s="726"/>
      <c r="CBQ1618" s="726"/>
      <c r="CBR1618" s="726"/>
      <c r="CBS1618" s="726"/>
      <c r="CBT1618" s="726"/>
      <c r="CBU1618" s="726"/>
      <c r="CBV1618" s="726"/>
      <c r="CBW1618" s="726"/>
      <c r="CBX1618" s="726"/>
      <c r="CBY1618" s="726"/>
      <c r="CBZ1618" s="726"/>
      <c r="CCA1618" s="726"/>
      <c r="CCB1618" s="726"/>
      <c r="CCC1618" s="726"/>
      <c r="CCD1618" s="726"/>
      <c r="CCE1618" s="726"/>
      <c r="CCF1618" s="726"/>
      <c r="CCG1618" s="726"/>
      <c r="CCH1618" s="726"/>
      <c r="CCI1618" s="726"/>
      <c r="CCJ1618" s="726"/>
      <c r="CCK1618" s="726"/>
      <c r="CCL1618" s="726"/>
      <c r="CCM1618" s="726"/>
      <c r="CCN1618" s="726"/>
      <c r="CCO1618" s="726"/>
      <c r="CCP1618" s="726"/>
      <c r="CCQ1618" s="726"/>
      <c r="CCR1618" s="726"/>
      <c r="CCS1618" s="726"/>
      <c r="CCT1618" s="726"/>
      <c r="CCU1618" s="726"/>
      <c r="CCV1618" s="726"/>
      <c r="CCW1618" s="726"/>
      <c r="CCX1618" s="726"/>
      <c r="CCY1618" s="726"/>
      <c r="CCZ1618" s="726"/>
      <c r="CDA1618" s="726"/>
      <c r="CDB1618" s="726"/>
      <c r="CDC1618" s="726"/>
      <c r="CDD1618" s="726"/>
      <c r="CDE1618" s="726"/>
      <c r="CDF1618" s="726"/>
      <c r="CDG1618" s="726"/>
      <c r="CDH1618" s="726"/>
      <c r="CDI1618" s="726"/>
      <c r="CDJ1618" s="726"/>
      <c r="CDK1618" s="726"/>
      <c r="CDL1618" s="726"/>
      <c r="CDM1618" s="726"/>
      <c r="CDN1618" s="726"/>
      <c r="CDO1618" s="726"/>
      <c r="CDP1618" s="726"/>
      <c r="CDQ1618" s="726"/>
      <c r="CDR1618" s="726"/>
      <c r="CDS1618" s="726"/>
      <c r="CDT1618" s="726"/>
      <c r="CDU1618" s="726"/>
      <c r="CDV1618" s="726"/>
      <c r="CDW1618" s="726"/>
      <c r="CDX1618" s="726"/>
      <c r="CDY1618" s="726"/>
      <c r="CDZ1618" s="726"/>
      <c r="CEA1618" s="726"/>
      <c r="CEB1618" s="726"/>
      <c r="CEC1618" s="726"/>
      <c r="CED1618" s="726"/>
      <c r="CEE1618" s="726"/>
      <c r="CEF1618" s="726"/>
      <c r="CEG1618" s="726"/>
      <c r="CEH1618" s="726"/>
      <c r="CEI1618" s="726"/>
      <c r="CEJ1618" s="726"/>
      <c r="CEK1618" s="726"/>
      <c r="CEL1618" s="726"/>
      <c r="CEM1618" s="726"/>
      <c r="CEN1618" s="726"/>
      <c r="CEO1618" s="726"/>
      <c r="CEP1618" s="726"/>
      <c r="CEQ1618" s="726"/>
      <c r="CER1618" s="726"/>
      <c r="CES1618" s="726"/>
      <c r="CET1618" s="726"/>
      <c r="CEU1618" s="726"/>
      <c r="CEV1618" s="726"/>
      <c r="CEW1618" s="726"/>
      <c r="CEX1618" s="726"/>
      <c r="CEY1618" s="726"/>
      <c r="CEZ1618" s="726"/>
      <c r="CFA1618" s="726"/>
      <c r="CFB1618" s="726"/>
      <c r="CFC1618" s="726"/>
      <c r="CFD1618" s="726"/>
      <c r="CFE1618" s="726"/>
      <c r="CFF1618" s="726"/>
      <c r="CFG1618" s="726"/>
      <c r="CFH1618" s="726"/>
      <c r="CFI1618" s="726"/>
      <c r="CFJ1618" s="726"/>
      <c r="CFK1618" s="726"/>
      <c r="CFL1618" s="726"/>
      <c r="CFM1618" s="726"/>
      <c r="CFN1618" s="726"/>
      <c r="CFO1618" s="726"/>
      <c r="CFP1618" s="726"/>
      <c r="CFQ1618" s="726"/>
      <c r="CFR1618" s="726"/>
      <c r="CFS1618" s="726"/>
      <c r="CFT1618" s="726"/>
      <c r="CFU1618" s="726"/>
      <c r="CFV1618" s="726"/>
      <c r="CFW1618" s="726"/>
      <c r="CFX1618" s="726"/>
      <c r="CFY1618" s="726"/>
      <c r="CFZ1618" s="726"/>
      <c r="CGA1618" s="726"/>
      <c r="CGB1618" s="726"/>
      <c r="CGC1618" s="726"/>
      <c r="CGD1618" s="726"/>
      <c r="CGE1618" s="726"/>
      <c r="CGF1618" s="726"/>
      <c r="CGG1618" s="726"/>
      <c r="CGH1618" s="726"/>
      <c r="CGI1618" s="726"/>
      <c r="CGJ1618" s="726"/>
      <c r="CGK1618" s="726"/>
      <c r="CGL1618" s="726"/>
      <c r="CGM1618" s="726"/>
      <c r="CGN1618" s="726"/>
      <c r="CGO1618" s="726"/>
      <c r="CGP1618" s="726"/>
      <c r="CGQ1618" s="726"/>
      <c r="CGR1618" s="726"/>
      <c r="CGS1618" s="726"/>
      <c r="CGT1618" s="726"/>
      <c r="CGU1618" s="726"/>
      <c r="CGV1618" s="726"/>
      <c r="CGW1618" s="726"/>
      <c r="CGX1618" s="726"/>
      <c r="CGY1618" s="726"/>
      <c r="CGZ1618" s="726"/>
      <c r="CHA1618" s="726"/>
      <c r="CHB1618" s="726"/>
      <c r="CHC1618" s="726"/>
      <c r="CHD1618" s="726"/>
      <c r="CHE1618" s="726"/>
      <c r="CHF1618" s="726"/>
      <c r="CHG1618" s="726"/>
      <c r="CHH1618" s="726"/>
      <c r="CHI1618" s="726"/>
      <c r="CHJ1618" s="726"/>
      <c r="CHK1618" s="726"/>
      <c r="CHL1618" s="726"/>
      <c r="CHM1618" s="726"/>
      <c r="CHN1618" s="726"/>
      <c r="CHO1618" s="726"/>
      <c r="CHP1618" s="726"/>
      <c r="CHQ1618" s="726"/>
      <c r="CHR1618" s="726"/>
      <c r="CHS1618" s="726"/>
      <c r="CHT1618" s="726"/>
      <c r="CHU1618" s="726"/>
      <c r="CHV1618" s="726"/>
      <c r="CHW1618" s="726"/>
      <c r="CHX1618" s="726"/>
      <c r="CHY1618" s="726"/>
      <c r="CHZ1618" s="726"/>
      <c r="CIA1618" s="726"/>
      <c r="CIB1618" s="726"/>
      <c r="CIC1618" s="726"/>
      <c r="CID1618" s="726"/>
      <c r="CIE1618" s="726"/>
      <c r="CIF1618" s="726"/>
      <c r="CIG1618" s="726"/>
      <c r="CIH1618" s="726"/>
      <c r="CII1618" s="726"/>
      <c r="CIJ1618" s="726"/>
      <c r="CIK1618" s="726"/>
      <c r="CIL1618" s="726"/>
      <c r="CIM1618" s="726"/>
      <c r="CIN1618" s="726"/>
      <c r="CIO1618" s="726"/>
      <c r="CIP1618" s="726"/>
      <c r="CIQ1618" s="726"/>
      <c r="CIR1618" s="726"/>
      <c r="CIS1618" s="726"/>
      <c r="CIT1618" s="726"/>
      <c r="CIU1618" s="726"/>
      <c r="CIV1618" s="726"/>
      <c r="CIW1618" s="726"/>
      <c r="CIX1618" s="726"/>
      <c r="CIY1618" s="726"/>
      <c r="CIZ1618" s="726"/>
      <c r="CJA1618" s="726"/>
      <c r="CJB1618" s="726"/>
      <c r="CJC1618" s="726"/>
      <c r="CJD1618" s="726"/>
      <c r="CJE1618" s="726"/>
      <c r="CJF1618" s="726"/>
      <c r="CJG1618" s="726"/>
      <c r="CJH1618" s="726"/>
      <c r="CJI1618" s="726"/>
      <c r="CJJ1618" s="726"/>
      <c r="CJK1618" s="726"/>
      <c r="CJL1618" s="726"/>
      <c r="CJM1618" s="726"/>
      <c r="CJN1618" s="726"/>
      <c r="CJO1618" s="726"/>
      <c r="CJP1618" s="726"/>
      <c r="CJQ1618" s="726"/>
      <c r="CJR1618" s="726"/>
      <c r="CJS1618" s="726"/>
      <c r="CJT1618" s="726"/>
      <c r="CJU1618" s="726"/>
      <c r="CJV1618" s="726"/>
      <c r="CJW1618" s="726"/>
      <c r="CJX1618" s="726"/>
      <c r="CJY1618" s="726"/>
      <c r="CJZ1618" s="726"/>
      <c r="CKA1618" s="726"/>
      <c r="CKB1618" s="726"/>
      <c r="CKC1618" s="726"/>
      <c r="CKD1618" s="726"/>
      <c r="CKE1618" s="726"/>
      <c r="CKF1618" s="726"/>
      <c r="CKG1618" s="726"/>
      <c r="CKH1618" s="726"/>
      <c r="CKI1618" s="726"/>
      <c r="CKJ1618" s="726"/>
      <c r="CKK1618" s="726"/>
      <c r="CKL1618" s="726"/>
      <c r="CKM1618" s="726"/>
      <c r="CKN1618" s="726"/>
      <c r="CKO1618" s="726"/>
      <c r="CKP1618" s="726"/>
      <c r="CKQ1618" s="726"/>
      <c r="CKR1618" s="726"/>
      <c r="CKS1618" s="726"/>
      <c r="CKT1618" s="726"/>
      <c r="CKU1618" s="726"/>
      <c r="CKV1618" s="726"/>
      <c r="CKW1618" s="726"/>
      <c r="CKX1618" s="726"/>
      <c r="CKY1618" s="726"/>
      <c r="CKZ1618" s="726"/>
      <c r="CLA1618" s="726"/>
      <c r="CLB1618" s="726"/>
      <c r="CLC1618" s="726"/>
      <c r="CLD1618" s="726"/>
      <c r="CLE1618" s="726"/>
      <c r="CLF1618" s="726"/>
      <c r="CLG1618" s="726"/>
      <c r="CLH1618" s="726"/>
      <c r="CLI1618" s="726"/>
      <c r="CLJ1618" s="726"/>
      <c r="CLK1618" s="726"/>
      <c r="CLL1618" s="726"/>
      <c r="CLM1618" s="726"/>
      <c r="CLN1618" s="726"/>
      <c r="CLO1618" s="726"/>
      <c r="CLP1618" s="726"/>
      <c r="CLQ1618" s="726"/>
      <c r="CLR1618" s="726"/>
      <c r="CLS1618" s="726"/>
      <c r="CLT1618" s="726"/>
      <c r="CLU1618" s="726"/>
      <c r="CLV1618" s="726"/>
      <c r="CLW1618" s="726"/>
      <c r="CLX1618" s="726"/>
      <c r="CLY1618" s="726"/>
      <c r="CLZ1618" s="726"/>
      <c r="CMA1618" s="726"/>
      <c r="CMB1618" s="726"/>
      <c r="CMC1618" s="726"/>
      <c r="CMD1618" s="726"/>
      <c r="CME1618" s="726"/>
      <c r="CMF1618" s="726"/>
      <c r="CMG1618" s="726"/>
      <c r="CMH1618" s="726"/>
      <c r="CMI1618" s="726"/>
      <c r="CMJ1618" s="726"/>
      <c r="CMK1618" s="726"/>
      <c r="CML1618" s="726"/>
      <c r="CMM1618" s="726"/>
      <c r="CMN1618" s="726"/>
      <c r="CMO1618" s="726"/>
      <c r="CMP1618" s="726"/>
      <c r="CMQ1618" s="726"/>
      <c r="CMR1618" s="726"/>
      <c r="CMS1618" s="726"/>
      <c r="CMT1618" s="726"/>
      <c r="CMU1618" s="726"/>
      <c r="CMV1618" s="726"/>
      <c r="CMW1618" s="726"/>
      <c r="CMX1618" s="726"/>
      <c r="CMY1618" s="726"/>
      <c r="CMZ1618" s="726"/>
      <c r="CNA1618" s="726"/>
      <c r="CNB1618" s="726"/>
      <c r="CNC1618" s="726"/>
      <c r="CND1618" s="726"/>
      <c r="CNE1618" s="726"/>
      <c r="CNF1618" s="726"/>
      <c r="CNG1618" s="726"/>
      <c r="CNH1618" s="726"/>
      <c r="CNI1618" s="726"/>
      <c r="CNJ1618" s="726"/>
      <c r="CNK1618" s="726"/>
      <c r="CNL1618" s="726"/>
      <c r="CNM1618" s="726"/>
      <c r="CNN1618" s="726"/>
      <c r="CNO1618" s="726"/>
      <c r="CNP1618" s="726"/>
      <c r="CNQ1618" s="726"/>
      <c r="CNR1618" s="726"/>
      <c r="CNS1618" s="726"/>
      <c r="CNT1618" s="726"/>
      <c r="CNU1618" s="726"/>
      <c r="CNV1618" s="726"/>
      <c r="CNW1618" s="726"/>
      <c r="CNX1618" s="726"/>
      <c r="CNY1618" s="726"/>
      <c r="CNZ1618" s="726"/>
      <c r="COA1618" s="726"/>
      <c r="COB1618" s="726"/>
      <c r="COC1618" s="726"/>
      <c r="COD1618" s="726"/>
      <c r="COE1618" s="726"/>
      <c r="COF1618" s="726"/>
      <c r="COG1618" s="726"/>
      <c r="COH1618" s="726"/>
      <c r="COI1618" s="726"/>
      <c r="COJ1618" s="726"/>
      <c r="COK1618" s="726"/>
      <c r="COL1618" s="726"/>
      <c r="COM1618" s="726"/>
      <c r="CON1618" s="726"/>
      <c r="COO1618" s="726"/>
      <c r="COP1618" s="726"/>
      <c r="COQ1618" s="726"/>
      <c r="COR1618" s="726"/>
      <c r="COS1618" s="726"/>
      <c r="COT1618" s="726"/>
      <c r="COU1618" s="726"/>
      <c r="COV1618" s="726"/>
      <c r="COW1618" s="726"/>
      <c r="COX1618" s="726"/>
      <c r="COY1618" s="726"/>
      <c r="COZ1618" s="726"/>
      <c r="CPA1618" s="726"/>
      <c r="CPB1618" s="726"/>
      <c r="CPC1618" s="726"/>
      <c r="CPD1618" s="726"/>
      <c r="CPE1618" s="726"/>
      <c r="CPF1618" s="726"/>
      <c r="CPG1618" s="726"/>
      <c r="CPH1618" s="726"/>
      <c r="CPI1618" s="726"/>
      <c r="CPJ1618" s="726"/>
      <c r="CPK1618" s="726"/>
      <c r="CPL1618" s="726"/>
      <c r="CPM1618" s="726"/>
      <c r="CPN1618" s="726"/>
      <c r="CPO1618" s="726"/>
      <c r="CPP1618" s="726"/>
      <c r="CPQ1618" s="726"/>
      <c r="CPR1618" s="726"/>
      <c r="CPS1618" s="726"/>
      <c r="CPT1618" s="726"/>
      <c r="CPU1618" s="726"/>
      <c r="CPV1618" s="726"/>
      <c r="CPW1618" s="726"/>
      <c r="CPX1618" s="726"/>
      <c r="CPY1618" s="726"/>
      <c r="CPZ1618" s="726"/>
      <c r="CQA1618" s="726"/>
      <c r="CQB1618" s="726"/>
      <c r="CQC1618" s="726"/>
      <c r="CQD1618" s="726"/>
      <c r="CQE1618" s="726"/>
      <c r="CQF1618" s="726"/>
      <c r="CQG1618" s="726"/>
      <c r="CQH1618" s="726"/>
      <c r="CQI1618" s="726"/>
      <c r="CQJ1618" s="726"/>
      <c r="CQK1618" s="726"/>
      <c r="CQL1618" s="726"/>
      <c r="CQM1618" s="726"/>
      <c r="CQN1618" s="726"/>
      <c r="CQO1618" s="726"/>
      <c r="CQP1618" s="726"/>
      <c r="CQQ1618" s="726"/>
      <c r="CQR1618" s="726"/>
      <c r="CQS1618" s="726"/>
      <c r="CQT1618" s="726"/>
      <c r="CQU1618" s="726"/>
      <c r="CQV1618" s="726"/>
      <c r="CQW1618" s="726"/>
      <c r="CQX1618" s="726"/>
      <c r="CQY1618" s="726"/>
      <c r="CQZ1618" s="726"/>
      <c r="CRA1618" s="726"/>
      <c r="CRB1618" s="726"/>
      <c r="CRC1618" s="726"/>
      <c r="CRD1618" s="726"/>
      <c r="CRE1618" s="726"/>
      <c r="CRF1618" s="726"/>
      <c r="CRG1618" s="726"/>
      <c r="CRH1618" s="726"/>
      <c r="CRI1618" s="726"/>
      <c r="CRJ1618" s="726"/>
      <c r="CRK1618" s="726"/>
      <c r="CRL1618" s="726"/>
      <c r="CRM1618" s="726"/>
      <c r="CRN1618" s="726"/>
      <c r="CRO1618" s="726"/>
      <c r="CRP1618" s="726"/>
      <c r="CRQ1618" s="726"/>
      <c r="CRR1618" s="726"/>
      <c r="CRS1618" s="726"/>
      <c r="CRT1618" s="726"/>
      <c r="CRU1618" s="726"/>
      <c r="CRV1618" s="726"/>
      <c r="CRW1618" s="726"/>
      <c r="CRX1618" s="726"/>
      <c r="CRY1618" s="726"/>
      <c r="CRZ1618" s="726"/>
      <c r="CSA1618" s="726"/>
      <c r="CSB1618" s="726"/>
      <c r="CSC1618" s="726"/>
      <c r="CSD1618" s="726"/>
      <c r="CSE1618" s="726"/>
      <c r="CSF1618" s="726"/>
      <c r="CSG1618" s="726"/>
      <c r="CSH1618" s="726"/>
      <c r="CSI1618" s="726"/>
      <c r="CSJ1618" s="726"/>
      <c r="CSK1618" s="726"/>
      <c r="CSL1618" s="726"/>
      <c r="CSM1618" s="726"/>
      <c r="CSN1618" s="726"/>
      <c r="CSO1618" s="726"/>
      <c r="CSP1618" s="726"/>
      <c r="CSQ1618" s="726"/>
      <c r="CSR1618" s="726"/>
      <c r="CSS1618" s="726"/>
      <c r="CST1618" s="726"/>
      <c r="CSU1618" s="726"/>
      <c r="CSV1618" s="726"/>
      <c r="CSW1618" s="726"/>
      <c r="CSX1618" s="726"/>
      <c r="CSY1618" s="726"/>
      <c r="CSZ1618" s="726"/>
      <c r="CTA1618" s="726"/>
      <c r="CTB1618" s="726"/>
      <c r="CTC1618" s="726"/>
      <c r="CTD1618" s="726"/>
      <c r="CTE1618" s="726"/>
      <c r="CTF1618" s="726"/>
      <c r="CTG1618" s="726"/>
      <c r="CTH1618" s="726"/>
      <c r="CTI1618" s="726"/>
      <c r="CTJ1618" s="726"/>
      <c r="CTK1618" s="726"/>
      <c r="CTL1618" s="726"/>
      <c r="CTM1618" s="726"/>
      <c r="CTN1618" s="726"/>
      <c r="CTO1618" s="726"/>
      <c r="CTP1618" s="726"/>
      <c r="CTQ1618" s="726"/>
      <c r="CTR1618" s="726"/>
      <c r="CTS1618" s="726"/>
      <c r="CTT1618" s="726"/>
      <c r="CTU1618" s="726"/>
      <c r="CTV1618" s="726"/>
      <c r="CTW1618" s="726"/>
      <c r="CTX1618" s="726"/>
      <c r="CTY1618" s="726"/>
      <c r="CTZ1618" s="726"/>
      <c r="CUA1618" s="726"/>
      <c r="CUB1618" s="726"/>
      <c r="CUC1618" s="726"/>
      <c r="CUD1618" s="726"/>
      <c r="CUE1618" s="726"/>
      <c r="CUF1618" s="726"/>
      <c r="CUG1618" s="726"/>
      <c r="CUH1618" s="726"/>
      <c r="CUI1618" s="726"/>
      <c r="CUJ1618" s="726"/>
      <c r="CUK1618" s="726"/>
      <c r="CUL1618" s="726"/>
      <c r="CUM1618" s="726"/>
      <c r="CUN1618" s="726"/>
      <c r="CUO1618" s="726"/>
      <c r="CUP1618" s="726"/>
      <c r="CUQ1618" s="726"/>
      <c r="CUR1618" s="726"/>
      <c r="CUS1618" s="726"/>
      <c r="CUT1618" s="726"/>
      <c r="CUU1618" s="726"/>
      <c r="CUV1618" s="726"/>
      <c r="CUW1618" s="726"/>
      <c r="CUX1618" s="726"/>
      <c r="CUY1618" s="726"/>
      <c r="CUZ1618" s="726"/>
      <c r="CVA1618" s="726"/>
      <c r="CVB1618" s="726"/>
      <c r="CVC1618" s="726"/>
      <c r="CVD1618" s="726"/>
      <c r="CVE1618" s="726"/>
      <c r="CVF1618" s="726"/>
      <c r="CVG1618" s="726"/>
      <c r="CVH1618" s="726"/>
      <c r="CVI1618" s="726"/>
      <c r="CVJ1618" s="726"/>
      <c r="CVK1618" s="726"/>
      <c r="CVL1618" s="726"/>
      <c r="CVM1618" s="726"/>
      <c r="CVN1618" s="726"/>
      <c r="CVO1618" s="726"/>
      <c r="CVP1618" s="726"/>
      <c r="CVQ1618" s="726"/>
      <c r="CVR1618" s="726"/>
      <c r="CVS1618" s="726"/>
      <c r="CVT1618" s="726"/>
      <c r="CVU1618" s="726"/>
      <c r="CVV1618" s="726"/>
      <c r="CVW1618" s="726"/>
      <c r="CVX1618" s="726"/>
      <c r="CVY1618" s="726"/>
      <c r="CVZ1618" s="726"/>
      <c r="CWA1618" s="726"/>
      <c r="CWB1618" s="726"/>
      <c r="CWC1618" s="726"/>
      <c r="CWD1618" s="726"/>
      <c r="CWE1618" s="726"/>
      <c r="CWF1618" s="726"/>
      <c r="CWG1618" s="726"/>
      <c r="CWH1618" s="726"/>
      <c r="CWI1618" s="726"/>
      <c r="CWJ1618" s="726"/>
      <c r="CWK1618" s="726"/>
      <c r="CWL1618" s="726"/>
      <c r="CWM1618" s="726"/>
      <c r="CWN1618" s="726"/>
      <c r="CWO1618" s="726"/>
      <c r="CWP1618" s="726"/>
      <c r="CWQ1618" s="726"/>
      <c r="CWR1618" s="726"/>
      <c r="CWS1618" s="726"/>
      <c r="CWT1618" s="726"/>
      <c r="CWU1618" s="726"/>
      <c r="CWV1618" s="726"/>
      <c r="CWW1618" s="726"/>
      <c r="CWX1618" s="726"/>
      <c r="CWY1618" s="726"/>
      <c r="CWZ1618" s="726"/>
      <c r="CXA1618" s="726"/>
      <c r="CXB1618" s="726"/>
      <c r="CXC1618" s="726"/>
      <c r="CXD1618" s="726"/>
      <c r="CXE1618" s="726"/>
      <c r="CXF1618" s="726"/>
      <c r="CXG1618" s="726"/>
      <c r="CXH1618" s="726"/>
      <c r="CXI1618" s="726"/>
      <c r="CXJ1618" s="726"/>
      <c r="CXK1618" s="726"/>
      <c r="CXL1618" s="726"/>
      <c r="CXM1618" s="726"/>
      <c r="CXN1618" s="726"/>
      <c r="CXO1618" s="726"/>
      <c r="CXP1618" s="726"/>
      <c r="CXQ1618" s="726"/>
      <c r="CXR1618" s="726"/>
      <c r="CXS1618" s="726"/>
      <c r="CXT1618" s="726"/>
      <c r="CXU1618" s="726"/>
      <c r="CXV1618" s="726"/>
      <c r="CXW1618" s="726"/>
      <c r="CXX1618" s="726"/>
      <c r="CXY1618" s="726"/>
      <c r="CXZ1618" s="726"/>
      <c r="CYA1618" s="726"/>
      <c r="CYB1618" s="726"/>
      <c r="CYC1618" s="726"/>
      <c r="CYD1618" s="726"/>
      <c r="CYE1618" s="726"/>
      <c r="CYF1618" s="726"/>
      <c r="CYG1618" s="726"/>
      <c r="CYH1618" s="726"/>
      <c r="CYI1618" s="726"/>
      <c r="CYJ1618" s="726"/>
      <c r="CYK1618" s="726"/>
      <c r="CYL1618" s="726"/>
      <c r="CYM1618" s="726"/>
      <c r="CYN1618" s="726"/>
      <c r="CYO1618" s="726"/>
      <c r="CYP1618" s="726"/>
      <c r="CYQ1618" s="726"/>
      <c r="CYR1618" s="726"/>
      <c r="CYS1618" s="726"/>
      <c r="CYT1618" s="726"/>
      <c r="CYU1618" s="726"/>
      <c r="CYV1618" s="726"/>
      <c r="CYW1618" s="726"/>
      <c r="CYX1618" s="726"/>
      <c r="CYY1618" s="726"/>
      <c r="CYZ1618" s="726"/>
      <c r="CZA1618" s="726"/>
      <c r="CZB1618" s="726"/>
      <c r="CZC1618" s="726"/>
      <c r="CZD1618" s="726"/>
      <c r="CZE1618" s="726"/>
      <c r="CZF1618" s="726"/>
      <c r="CZG1618" s="726"/>
      <c r="CZH1618" s="726"/>
      <c r="CZI1618" s="726"/>
      <c r="CZJ1618" s="726"/>
      <c r="CZK1618" s="726"/>
      <c r="CZL1618" s="726"/>
      <c r="CZM1618" s="726"/>
      <c r="CZN1618" s="726"/>
      <c r="CZO1618" s="726"/>
      <c r="CZP1618" s="726"/>
      <c r="CZQ1618" s="726"/>
      <c r="CZR1618" s="726"/>
      <c r="CZS1618" s="726"/>
      <c r="CZT1618" s="726"/>
      <c r="CZU1618" s="726"/>
      <c r="CZV1618" s="726"/>
      <c r="CZW1618" s="726"/>
      <c r="CZX1618" s="726"/>
      <c r="CZY1618" s="726"/>
      <c r="CZZ1618" s="726"/>
      <c r="DAA1618" s="726"/>
      <c r="DAB1618" s="726"/>
      <c r="DAC1618" s="726"/>
      <c r="DAD1618" s="726"/>
      <c r="DAE1618" s="726"/>
      <c r="DAF1618" s="726"/>
      <c r="DAG1618" s="726"/>
      <c r="DAH1618" s="726"/>
      <c r="DAI1618" s="726"/>
      <c r="DAJ1618" s="726"/>
      <c r="DAK1618" s="726"/>
      <c r="DAL1618" s="726"/>
      <c r="DAM1618" s="726"/>
      <c r="DAN1618" s="726"/>
      <c r="DAO1618" s="726"/>
      <c r="DAP1618" s="726"/>
      <c r="DAQ1618" s="726"/>
      <c r="DAR1618" s="726"/>
      <c r="DAS1618" s="726"/>
      <c r="DAT1618" s="726"/>
      <c r="DAU1618" s="726"/>
      <c r="DAV1618" s="726"/>
      <c r="DAW1618" s="726"/>
      <c r="DAX1618" s="726"/>
      <c r="DAY1618" s="726"/>
      <c r="DAZ1618" s="726"/>
      <c r="DBA1618" s="726"/>
      <c r="DBB1618" s="726"/>
      <c r="DBC1618" s="726"/>
      <c r="DBD1618" s="726"/>
      <c r="DBE1618" s="726"/>
      <c r="DBF1618" s="726"/>
      <c r="DBG1618" s="726"/>
      <c r="DBH1618" s="726"/>
      <c r="DBI1618" s="726"/>
      <c r="DBJ1618" s="726"/>
      <c r="DBK1618" s="726"/>
      <c r="DBL1618" s="726"/>
      <c r="DBM1618" s="726"/>
      <c r="DBN1618" s="726"/>
      <c r="DBO1618" s="726"/>
      <c r="DBP1618" s="726"/>
      <c r="DBQ1618" s="726"/>
      <c r="DBR1618" s="726"/>
      <c r="DBS1618" s="726"/>
      <c r="DBT1618" s="726"/>
      <c r="DBU1618" s="726"/>
      <c r="DBV1618" s="726"/>
      <c r="DBW1618" s="726"/>
      <c r="DBX1618" s="726"/>
      <c r="DBY1618" s="726"/>
      <c r="DBZ1618" s="726"/>
      <c r="DCA1618" s="726"/>
      <c r="DCB1618" s="726"/>
      <c r="DCC1618" s="726"/>
      <c r="DCD1618" s="726"/>
      <c r="DCE1618" s="726"/>
      <c r="DCF1618" s="726"/>
      <c r="DCG1618" s="726"/>
      <c r="DCH1618" s="726"/>
      <c r="DCI1618" s="726"/>
      <c r="DCJ1618" s="726"/>
      <c r="DCK1618" s="726"/>
      <c r="DCL1618" s="726"/>
      <c r="DCM1618" s="726"/>
      <c r="DCN1618" s="726"/>
      <c r="DCO1618" s="726"/>
      <c r="DCP1618" s="726"/>
      <c r="DCQ1618" s="726"/>
      <c r="DCR1618" s="726"/>
      <c r="DCS1618" s="726"/>
      <c r="DCT1618" s="726"/>
      <c r="DCU1618" s="726"/>
      <c r="DCV1618" s="726"/>
      <c r="DCW1618" s="726"/>
      <c r="DCX1618" s="726"/>
      <c r="DCY1618" s="726"/>
      <c r="DCZ1618" s="726"/>
      <c r="DDA1618" s="726"/>
      <c r="DDB1618" s="726"/>
      <c r="DDC1618" s="726"/>
      <c r="DDD1618" s="726"/>
      <c r="DDE1618" s="726"/>
      <c r="DDF1618" s="726"/>
      <c r="DDG1618" s="726"/>
      <c r="DDH1618" s="726"/>
      <c r="DDI1618" s="726"/>
      <c r="DDJ1618" s="726"/>
      <c r="DDK1618" s="726"/>
      <c r="DDL1618" s="726"/>
      <c r="DDM1618" s="726"/>
      <c r="DDN1618" s="726"/>
      <c r="DDO1618" s="726"/>
      <c r="DDP1618" s="726"/>
      <c r="DDQ1618" s="726"/>
      <c r="DDR1618" s="726"/>
      <c r="DDS1618" s="726"/>
      <c r="DDT1618" s="726"/>
      <c r="DDU1618" s="726"/>
      <c r="DDV1618" s="726"/>
      <c r="DDW1618" s="726"/>
      <c r="DDX1618" s="726"/>
      <c r="DDY1618" s="726"/>
      <c r="DDZ1618" s="726"/>
      <c r="DEA1618" s="726"/>
      <c r="DEB1618" s="726"/>
      <c r="DEC1618" s="726"/>
      <c r="DED1618" s="726"/>
      <c r="DEE1618" s="726"/>
      <c r="DEF1618" s="726"/>
      <c r="DEG1618" s="726"/>
      <c r="DEH1618" s="726"/>
      <c r="DEI1618" s="726"/>
      <c r="DEJ1618" s="726"/>
      <c r="DEK1618" s="726"/>
      <c r="DEL1618" s="726"/>
      <c r="DEM1618" s="726"/>
      <c r="DEN1618" s="726"/>
      <c r="DEO1618" s="726"/>
      <c r="DEP1618" s="726"/>
      <c r="DEQ1618" s="726"/>
      <c r="DER1618" s="726"/>
      <c r="DES1618" s="726"/>
      <c r="DET1618" s="726"/>
      <c r="DEU1618" s="726"/>
      <c r="DEV1618" s="726"/>
      <c r="DEW1618" s="726"/>
      <c r="DEX1618" s="726"/>
      <c r="DEY1618" s="726"/>
      <c r="DEZ1618" s="726"/>
      <c r="DFA1618" s="726"/>
      <c r="DFB1618" s="726"/>
      <c r="DFC1618" s="726"/>
      <c r="DFD1618" s="726"/>
      <c r="DFE1618" s="726"/>
      <c r="DFF1618" s="726"/>
      <c r="DFG1618" s="726"/>
      <c r="DFH1618" s="726"/>
      <c r="DFI1618" s="726"/>
      <c r="DFJ1618" s="726"/>
      <c r="DFK1618" s="726"/>
      <c r="DFL1618" s="726"/>
      <c r="DFM1618" s="726"/>
      <c r="DFN1618" s="726"/>
      <c r="DFO1618" s="726"/>
      <c r="DFP1618" s="726"/>
      <c r="DFQ1618" s="726"/>
      <c r="DFR1618" s="726"/>
      <c r="DFS1618" s="726"/>
      <c r="DFT1618" s="726"/>
      <c r="DFU1618" s="726"/>
      <c r="DFV1618" s="726"/>
      <c r="DFW1618" s="726"/>
      <c r="DFX1618" s="726"/>
      <c r="DFY1618" s="726"/>
      <c r="DFZ1618" s="726"/>
      <c r="DGA1618" s="726"/>
      <c r="DGB1618" s="726"/>
      <c r="DGC1618" s="726"/>
      <c r="DGD1618" s="726"/>
      <c r="DGE1618" s="726"/>
      <c r="DGF1618" s="726"/>
      <c r="DGG1618" s="726"/>
      <c r="DGH1618" s="726"/>
      <c r="DGI1618" s="726"/>
      <c r="DGJ1618" s="726"/>
      <c r="DGK1618" s="726"/>
      <c r="DGL1618" s="726"/>
      <c r="DGM1618" s="726"/>
      <c r="DGN1618" s="726"/>
      <c r="DGO1618" s="726"/>
      <c r="DGP1618" s="726"/>
      <c r="DGQ1618" s="726"/>
      <c r="DGR1618" s="726"/>
      <c r="DGS1618" s="726"/>
      <c r="DGT1618" s="726"/>
      <c r="DGU1618" s="726"/>
      <c r="DGV1618" s="726"/>
      <c r="DGW1618" s="726"/>
      <c r="DGX1618" s="726"/>
      <c r="DGY1618" s="726"/>
      <c r="DGZ1618" s="726"/>
      <c r="DHA1618" s="726"/>
      <c r="DHB1618" s="726"/>
      <c r="DHC1618" s="726"/>
      <c r="DHD1618" s="726"/>
      <c r="DHE1618" s="726"/>
      <c r="DHF1618" s="726"/>
      <c r="DHG1618" s="726"/>
      <c r="DHH1618" s="726"/>
      <c r="DHI1618" s="726"/>
      <c r="DHJ1618" s="726"/>
      <c r="DHK1618" s="726"/>
      <c r="DHL1618" s="726"/>
      <c r="DHM1618" s="726"/>
      <c r="DHN1618" s="726"/>
      <c r="DHO1618" s="726"/>
      <c r="DHP1618" s="726"/>
      <c r="DHQ1618" s="726"/>
      <c r="DHR1618" s="726"/>
      <c r="DHS1618" s="726"/>
      <c r="DHT1618" s="726"/>
      <c r="DHU1618" s="726"/>
      <c r="DHV1618" s="726"/>
      <c r="DHW1618" s="726"/>
      <c r="DHX1618" s="726"/>
      <c r="DHY1618" s="726"/>
      <c r="DHZ1618" s="726"/>
      <c r="DIA1618" s="726"/>
      <c r="DIB1618" s="726"/>
      <c r="DIC1618" s="726"/>
      <c r="DID1618" s="726"/>
      <c r="DIE1618" s="726"/>
      <c r="DIF1618" s="726"/>
      <c r="DIG1618" s="726"/>
      <c r="DIH1618" s="726"/>
      <c r="DII1618" s="726"/>
      <c r="DIJ1618" s="726"/>
      <c r="DIK1618" s="726"/>
      <c r="DIL1618" s="726"/>
      <c r="DIM1618" s="726"/>
      <c r="DIN1618" s="726"/>
      <c r="DIO1618" s="726"/>
      <c r="DIP1618" s="726"/>
      <c r="DIQ1618" s="726"/>
      <c r="DIR1618" s="726"/>
      <c r="DIS1618" s="726"/>
      <c r="DIT1618" s="726"/>
      <c r="DIU1618" s="726"/>
      <c r="DIV1618" s="726"/>
      <c r="DIW1618" s="726"/>
      <c r="DIX1618" s="726"/>
      <c r="DIY1618" s="726"/>
      <c r="DIZ1618" s="726"/>
      <c r="DJA1618" s="726"/>
      <c r="DJB1618" s="726"/>
      <c r="DJC1618" s="726"/>
      <c r="DJD1618" s="726"/>
      <c r="DJE1618" s="726"/>
      <c r="DJF1618" s="726"/>
      <c r="DJG1618" s="726"/>
      <c r="DJH1618" s="726"/>
      <c r="DJI1618" s="726"/>
      <c r="DJJ1618" s="726"/>
      <c r="DJK1618" s="726"/>
      <c r="DJL1618" s="726"/>
      <c r="DJM1618" s="726"/>
      <c r="DJN1618" s="726"/>
      <c r="DJO1618" s="726"/>
      <c r="DJP1618" s="726"/>
      <c r="DJQ1618" s="726"/>
      <c r="DJR1618" s="726"/>
      <c r="DJS1618" s="726"/>
      <c r="DJT1618" s="726"/>
      <c r="DJU1618" s="726"/>
      <c r="DJV1618" s="726"/>
      <c r="DJW1618" s="726"/>
      <c r="DJX1618" s="726"/>
      <c r="DJY1618" s="726"/>
      <c r="DJZ1618" s="726"/>
      <c r="DKA1618" s="726"/>
      <c r="DKB1618" s="726"/>
      <c r="DKC1618" s="726"/>
      <c r="DKD1618" s="726"/>
      <c r="DKE1618" s="726"/>
      <c r="DKF1618" s="726"/>
      <c r="DKG1618" s="726"/>
      <c r="DKH1618" s="726"/>
      <c r="DKI1618" s="726"/>
      <c r="DKJ1618" s="726"/>
      <c r="DKK1618" s="726"/>
      <c r="DKL1618" s="726"/>
      <c r="DKM1618" s="726"/>
      <c r="DKN1618" s="726"/>
      <c r="DKO1618" s="726"/>
      <c r="DKP1618" s="726"/>
      <c r="DKQ1618" s="726"/>
      <c r="DKR1618" s="726"/>
      <c r="DKS1618" s="726"/>
      <c r="DKT1618" s="726"/>
      <c r="DKU1618" s="726"/>
      <c r="DKV1618" s="726"/>
      <c r="DKW1618" s="726"/>
      <c r="DKX1618" s="726"/>
      <c r="DKY1618" s="726"/>
      <c r="DKZ1618" s="726"/>
      <c r="DLA1618" s="726"/>
      <c r="DLB1618" s="726"/>
      <c r="DLC1618" s="726"/>
      <c r="DLD1618" s="726"/>
      <c r="DLE1618" s="726"/>
      <c r="DLF1618" s="726"/>
      <c r="DLG1618" s="726"/>
      <c r="DLH1618" s="726"/>
      <c r="DLI1618" s="726"/>
      <c r="DLJ1618" s="726"/>
      <c r="DLK1618" s="726"/>
      <c r="DLL1618" s="726"/>
      <c r="DLM1618" s="726"/>
      <c r="DLN1618" s="726"/>
      <c r="DLO1618" s="726"/>
      <c r="DLP1618" s="726"/>
      <c r="DLQ1618" s="726"/>
      <c r="DLR1618" s="726"/>
      <c r="DLS1618" s="726"/>
      <c r="DLT1618" s="726"/>
      <c r="DLU1618" s="726"/>
      <c r="DLV1618" s="726"/>
      <c r="DLW1618" s="726"/>
      <c r="DLX1618" s="726"/>
      <c r="DLY1618" s="726"/>
      <c r="DLZ1618" s="726"/>
      <c r="DMA1618" s="726"/>
      <c r="DMB1618" s="726"/>
      <c r="DMC1618" s="726"/>
      <c r="DMD1618" s="726"/>
      <c r="DME1618" s="726"/>
      <c r="DMF1618" s="726"/>
      <c r="DMG1618" s="726"/>
      <c r="DMH1618" s="726"/>
      <c r="DMI1618" s="726"/>
      <c r="DMJ1618" s="726"/>
      <c r="DMK1618" s="726"/>
      <c r="DML1618" s="726"/>
      <c r="DMM1618" s="726"/>
      <c r="DMN1618" s="726"/>
      <c r="DMO1618" s="726"/>
      <c r="DMP1618" s="726"/>
      <c r="DMQ1618" s="726"/>
      <c r="DMR1618" s="726"/>
      <c r="DMS1618" s="726"/>
      <c r="DMT1618" s="726"/>
      <c r="DMU1618" s="726"/>
      <c r="DMV1618" s="726"/>
      <c r="DMW1618" s="726"/>
      <c r="DMX1618" s="726"/>
      <c r="DMY1618" s="726"/>
      <c r="DMZ1618" s="726"/>
      <c r="DNA1618" s="726"/>
      <c r="DNB1618" s="726"/>
      <c r="DNC1618" s="726"/>
      <c r="DND1618" s="726"/>
      <c r="DNE1618" s="726"/>
      <c r="DNF1618" s="726"/>
      <c r="DNG1618" s="726"/>
      <c r="DNH1618" s="726"/>
      <c r="DNI1618" s="726"/>
      <c r="DNJ1618" s="726"/>
      <c r="DNK1618" s="726"/>
      <c r="DNL1618" s="726"/>
      <c r="DNM1618" s="726"/>
      <c r="DNN1618" s="726"/>
      <c r="DNO1618" s="726"/>
      <c r="DNP1618" s="726"/>
      <c r="DNQ1618" s="726"/>
      <c r="DNR1618" s="726"/>
      <c r="DNS1618" s="726"/>
      <c r="DNT1618" s="726"/>
      <c r="DNU1618" s="726"/>
      <c r="DNV1618" s="726"/>
      <c r="DNW1618" s="726"/>
      <c r="DNX1618" s="726"/>
      <c r="DNY1618" s="726"/>
      <c r="DNZ1618" s="726"/>
      <c r="DOA1618" s="726"/>
      <c r="DOB1618" s="726"/>
      <c r="DOC1618" s="726"/>
      <c r="DOD1618" s="726"/>
      <c r="DOE1618" s="726"/>
      <c r="DOF1618" s="726"/>
      <c r="DOG1618" s="726"/>
      <c r="DOH1618" s="726"/>
      <c r="DOI1618" s="726"/>
      <c r="DOJ1618" s="726"/>
      <c r="DOK1618" s="726"/>
      <c r="DOL1618" s="726"/>
      <c r="DOM1618" s="726"/>
      <c r="DON1618" s="726"/>
      <c r="DOO1618" s="726"/>
      <c r="DOP1618" s="726"/>
      <c r="DOQ1618" s="726"/>
      <c r="DOR1618" s="726"/>
      <c r="DOS1618" s="726"/>
      <c r="DOT1618" s="726"/>
      <c r="DOU1618" s="726"/>
      <c r="DOV1618" s="726"/>
      <c r="DOW1618" s="726"/>
      <c r="DOX1618" s="726"/>
      <c r="DOY1618" s="726"/>
      <c r="DOZ1618" s="726"/>
      <c r="DPA1618" s="726"/>
      <c r="DPB1618" s="726"/>
      <c r="DPC1618" s="726"/>
      <c r="DPD1618" s="726"/>
      <c r="DPE1618" s="726"/>
      <c r="DPF1618" s="726"/>
      <c r="DPG1618" s="726"/>
      <c r="DPH1618" s="726"/>
      <c r="DPI1618" s="726"/>
      <c r="DPJ1618" s="726"/>
      <c r="DPK1618" s="726"/>
      <c r="DPL1618" s="726"/>
      <c r="DPM1618" s="726"/>
      <c r="DPN1618" s="726"/>
      <c r="DPO1618" s="726"/>
      <c r="DPP1618" s="726"/>
      <c r="DPQ1618" s="726"/>
      <c r="DPR1618" s="726"/>
      <c r="DPS1618" s="726"/>
      <c r="DPT1618" s="726"/>
      <c r="DPU1618" s="726"/>
      <c r="DPV1618" s="726"/>
      <c r="DPW1618" s="726"/>
      <c r="DPX1618" s="726"/>
      <c r="DPY1618" s="726"/>
      <c r="DPZ1618" s="726"/>
      <c r="DQA1618" s="726"/>
      <c r="DQB1618" s="726"/>
      <c r="DQC1618" s="726"/>
      <c r="DQD1618" s="726"/>
      <c r="DQE1618" s="726"/>
      <c r="DQF1618" s="726"/>
      <c r="DQG1618" s="726"/>
      <c r="DQH1618" s="726"/>
      <c r="DQI1618" s="726"/>
      <c r="DQJ1618" s="726"/>
      <c r="DQK1618" s="726"/>
      <c r="DQL1618" s="726"/>
      <c r="DQM1618" s="726"/>
      <c r="DQN1618" s="726"/>
      <c r="DQO1618" s="726"/>
      <c r="DQP1618" s="726"/>
      <c r="DQQ1618" s="726"/>
      <c r="DQR1618" s="726"/>
      <c r="DQS1618" s="726"/>
      <c r="DQT1618" s="726"/>
      <c r="DQU1618" s="726"/>
      <c r="DQV1618" s="726"/>
      <c r="DQW1618" s="726"/>
      <c r="DQX1618" s="726"/>
      <c r="DQY1618" s="726"/>
      <c r="DQZ1618" s="726"/>
      <c r="DRA1618" s="726"/>
      <c r="DRB1618" s="726"/>
      <c r="DRC1618" s="726"/>
      <c r="DRD1618" s="726"/>
      <c r="DRE1618" s="726"/>
      <c r="DRF1618" s="726"/>
      <c r="DRG1618" s="726"/>
      <c r="DRH1618" s="726"/>
      <c r="DRI1618" s="726"/>
      <c r="DRJ1618" s="726"/>
      <c r="DRK1618" s="726"/>
      <c r="DRL1618" s="726"/>
      <c r="DRM1618" s="726"/>
      <c r="DRN1618" s="726"/>
      <c r="DRO1618" s="726"/>
      <c r="DRP1618" s="726"/>
      <c r="DRQ1618" s="726"/>
      <c r="DRR1618" s="726"/>
      <c r="DRS1618" s="726"/>
      <c r="DRT1618" s="726"/>
      <c r="DRU1618" s="726"/>
      <c r="DRV1618" s="726"/>
      <c r="DRW1618" s="726"/>
      <c r="DRX1618" s="726"/>
      <c r="DRY1618" s="726"/>
      <c r="DRZ1618" s="726"/>
      <c r="DSA1618" s="726"/>
      <c r="DSB1618" s="726"/>
      <c r="DSC1618" s="726"/>
      <c r="DSD1618" s="726"/>
      <c r="DSE1618" s="726"/>
      <c r="DSF1618" s="726"/>
      <c r="DSG1618" s="726"/>
      <c r="DSH1618" s="726"/>
      <c r="DSI1618" s="726"/>
      <c r="DSJ1618" s="726"/>
      <c r="DSK1618" s="726"/>
      <c r="DSL1618" s="726"/>
      <c r="DSM1618" s="726"/>
      <c r="DSN1618" s="726"/>
      <c r="DSO1618" s="726"/>
      <c r="DSP1618" s="726"/>
      <c r="DSQ1618" s="726"/>
      <c r="DSR1618" s="726"/>
      <c r="DSS1618" s="726"/>
      <c r="DST1618" s="726"/>
      <c r="DSU1618" s="726"/>
      <c r="DSV1618" s="726"/>
      <c r="DSW1618" s="726"/>
      <c r="DSX1618" s="726"/>
      <c r="DSY1618" s="726"/>
      <c r="DSZ1618" s="726"/>
      <c r="DTA1618" s="726"/>
      <c r="DTB1618" s="726"/>
      <c r="DTC1618" s="726"/>
      <c r="DTD1618" s="726"/>
      <c r="DTE1618" s="726"/>
      <c r="DTF1618" s="726"/>
      <c r="DTG1618" s="726"/>
      <c r="DTH1618" s="726"/>
      <c r="DTI1618" s="726"/>
      <c r="DTJ1618" s="726"/>
      <c r="DTK1618" s="726"/>
      <c r="DTL1618" s="726"/>
      <c r="DTM1618" s="726"/>
      <c r="DTN1618" s="726"/>
      <c r="DTO1618" s="726"/>
      <c r="DTP1618" s="726"/>
      <c r="DTQ1618" s="726"/>
      <c r="DTR1618" s="726"/>
      <c r="DTS1618" s="726"/>
      <c r="DTT1618" s="726"/>
      <c r="DTU1618" s="726"/>
      <c r="DTV1618" s="726"/>
      <c r="DTW1618" s="726"/>
      <c r="DTX1618" s="726"/>
      <c r="DTY1618" s="726"/>
      <c r="DTZ1618" s="726"/>
      <c r="DUA1618" s="726"/>
      <c r="DUB1618" s="726"/>
      <c r="DUC1618" s="726"/>
      <c r="DUD1618" s="726"/>
      <c r="DUE1618" s="726"/>
      <c r="DUF1618" s="726"/>
      <c r="DUG1618" s="726"/>
      <c r="DUH1618" s="726"/>
      <c r="DUI1618" s="726"/>
      <c r="DUJ1618" s="726"/>
      <c r="DUK1618" s="726"/>
      <c r="DUL1618" s="726"/>
      <c r="DUM1618" s="726"/>
      <c r="DUN1618" s="726"/>
      <c r="DUO1618" s="726"/>
      <c r="DUP1618" s="726"/>
      <c r="DUQ1618" s="726"/>
      <c r="DUR1618" s="726"/>
      <c r="DUS1618" s="726"/>
      <c r="DUT1618" s="726"/>
      <c r="DUU1618" s="726"/>
      <c r="DUV1618" s="726"/>
      <c r="DUW1618" s="726"/>
      <c r="DUX1618" s="726"/>
      <c r="DUY1618" s="726"/>
      <c r="DUZ1618" s="726"/>
      <c r="DVA1618" s="726"/>
      <c r="DVB1618" s="726"/>
      <c r="DVC1618" s="726"/>
      <c r="DVD1618" s="726"/>
      <c r="DVE1618" s="726"/>
      <c r="DVF1618" s="726"/>
      <c r="DVG1618" s="726"/>
      <c r="DVH1618" s="726"/>
      <c r="DVI1618" s="726"/>
      <c r="DVJ1618" s="726"/>
      <c r="DVK1618" s="726"/>
      <c r="DVL1618" s="726"/>
      <c r="DVM1618" s="726"/>
      <c r="DVN1618" s="726"/>
      <c r="DVO1618" s="726"/>
      <c r="DVP1618" s="726"/>
      <c r="DVQ1618" s="726"/>
      <c r="DVR1618" s="726"/>
      <c r="DVS1618" s="726"/>
      <c r="DVT1618" s="726"/>
      <c r="DVU1618" s="726"/>
      <c r="DVV1618" s="726"/>
      <c r="DVW1618" s="726"/>
      <c r="DVX1618" s="726"/>
      <c r="DVY1618" s="726"/>
      <c r="DVZ1618" s="726"/>
      <c r="DWA1618" s="726"/>
      <c r="DWB1618" s="726"/>
      <c r="DWC1618" s="726"/>
      <c r="DWD1618" s="726"/>
      <c r="DWE1618" s="726"/>
      <c r="DWF1618" s="726"/>
      <c r="DWG1618" s="726"/>
      <c r="DWH1618" s="726"/>
      <c r="DWI1618" s="726"/>
      <c r="DWJ1618" s="726"/>
      <c r="DWK1618" s="726"/>
      <c r="DWL1618" s="726"/>
      <c r="DWM1618" s="726"/>
      <c r="DWN1618" s="726"/>
      <c r="DWO1618" s="726"/>
      <c r="DWP1618" s="726"/>
      <c r="DWQ1618" s="726"/>
      <c r="DWR1618" s="726"/>
      <c r="DWS1618" s="726"/>
      <c r="DWT1618" s="726"/>
      <c r="DWU1618" s="726"/>
      <c r="DWV1618" s="726"/>
      <c r="DWW1618" s="726"/>
      <c r="DWX1618" s="726"/>
      <c r="DWY1618" s="726"/>
      <c r="DWZ1618" s="726"/>
      <c r="DXA1618" s="726"/>
      <c r="DXB1618" s="726"/>
      <c r="DXC1618" s="726"/>
      <c r="DXD1618" s="726"/>
      <c r="DXE1618" s="726"/>
      <c r="DXF1618" s="726"/>
      <c r="DXG1618" s="726"/>
      <c r="DXH1618" s="726"/>
      <c r="DXI1618" s="726"/>
      <c r="DXJ1618" s="726"/>
      <c r="DXK1618" s="726"/>
      <c r="DXL1618" s="726"/>
      <c r="DXM1618" s="726"/>
      <c r="DXN1618" s="726"/>
      <c r="DXO1618" s="726"/>
      <c r="DXP1618" s="726"/>
      <c r="DXQ1618" s="726"/>
      <c r="DXR1618" s="726"/>
      <c r="DXS1618" s="726"/>
      <c r="DXT1618" s="726"/>
      <c r="DXU1618" s="726"/>
      <c r="DXV1618" s="726"/>
      <c r="DXW1618" s="726"/>
      <c r="DXX1618" s="726"/>
      <c r="DXY1618" s="726"/>
      <c r="DXZ1618" s="726"/>
      <c r="DYA1618" s="726"/>
      <c r="DYB1618" s="726"/>
      <c r="DYC1618" s="726"/>
      <c r="DYD1618" s="726"/>
      <c r="DYE1618" s="726"/>
      <c r="DYF1618" s="726"/>
      <c r="DYG1618" s="726"/>
      <c r="DYH1618" s="726"/>
      <c r="DYI1618" s="726"/>
      <c r="DYJ1618" s="726"/>
      <c r="DYK1618" s="726"/>
      <c r="DYL1618" s="726"/>
      <c r="DYM1618" s="726"/>
      <c r="DYN1618" s="726"/>
      <c r="DYO1618" s="726"/>
      <c r="DYP1618" s="726"/>
      <c r="DYQ1618" s="726"/>
      <c r="DYR1618" s="726"/>
      <c r="DYS1618" s="726"/>
      <c r="DYT1618" s="726"/>
      <c r="DYU1618" s="726"/>
      <c r="DYV1618" s="726"/>
      <c r="DYW1618" s="726"/>
      <c r="DYX1618" s="726"/>
      <c r="DYY1618" s="726"/>
      <c r="DYZ1618" s="726"/>
      <c r="DZA1618" s="726"/>
      <c r="DZB1618" s="726"/>
      <c r="DZC1618" s="726"/>
      <c r="DZD1618" s="726"/>
      <c r="DZE1618" s="726"/>
      <c r="DZF1618" s="726"/>
      <c r="DZG1618" s="726"/>
      <c r="DZH1618" s="726"/>
      <c r="DZI1618" s="726"/>
      <c r="DZJ1618" s="726"/>
      <c r="DZK1618" s="726"/>
      <c r="DZL1618" s="726"/>
      <c r="DZM1618" s="726"/>
      <c r="DZN1618" s="726"/>
      <c r="DZO1618" s="726"/>
      <c r="DZP1618" s="726"/>
      <c r="DZQ1618" s="726"/>
      <c r="DZR1618" s="726"/>
      <c r="DZS1618" s="726"/>
      <c r="DZT1618" s="726"/>
      <c r="DZU1618" s="726"/>
      <c r="DZV1618" s="726"/>
      <c r="DZW1618" s="726"/>
      <c r="DZX1618" s="726"/>
      <c r="DZY1618" s="726"/>
      <c r="DZZ1618" s="726"/>
      <c r="EAA1618" s="726"/>
      <c r="EAB1618" s="726"/>
      <c r="EAC1618" s="726"/>
      <c r="EAD1618" s="726"/>
      <c r="EAE1618" s="726"/>
      <c r="EAF1618" s="726"/>
      <c r="EAG1618" s="726"/>
      <c r="EAH1618" s="726"/>
      <c r="EAI1618" s="726"/>
      <c r="EAJ1618" s="726"/>
      <c r="EAK1618" s="726"/>
      <c r="EAL1618" s="726"/>
      <c r="EAM1618" s="726"/>
      <c r="EAN1618" s="726"/>
      <c r="EAO1618" s="726"/>
      <c r="EAP1618" s="726"/>
      <c r="EAQ1618" s="726"/>
      <c r="EAR1618" s="726"/>
      <c r="EAS1618" s="726"/>
      <c r="EAT1618" s="726"/>
      <c r="EAU1618" s="726"/>
      <c r="EAV1618" s="726"/>
      <c r="EAW1618" s="726"/>
      <c r="EAX1618" s="726"/>
      <c r="EAY1618" s="726"/>
      <c r="EAZ1618" s="726"/>
      <c r="EBA1618" s="726"/>
      <c r="EBB1618" s="726"/>
      <c r="EBC1618" s="726"/>
      <c r="EBD1618" s="726"/>
      <c r="EBE1618" s="726"/>
      <c r="EBF1618" s="726"/>
      <c r="EBG1618" s="726"/>
      <c r="EBH1618" s="726"/>
      <c r="EBI1618" s="726"/>
      <c r="EBJ1618" s="726"/>
      <c r="EBK1618" s="726"/>
      <c r="EBL1618" s="726"/>
      <c r="EBM1618" s="726"/>
      <c r="EBN1618" s="726"/>
      <c r="EBO1618" s="726"/>
      <c r="EBP1618" s="726"/>
      <c r="EBQ1618" s="726"/>
      <c r="EBR1618" s="726"/>
      <c r="EBS1618" s="726"/>
      <c r="EBT1618" s="726"/>
      <c r="EBU1618" s="726"/>
      <c r="EBV1618" s="726"/>
      <c r="EBW1618" s="726"/>
      <c r="EBX1618" s="726"/>
      <c r="EBY1618" s="726"/>
      <c r="EBZ1618" s="726"/>
      <c r="ECA1618" s="726"/>
      <c r="ECB1618" s="726"/>
      <c r="ECC1618" s="726"/>
      <c r="ECD1618" s="726"/>
      <c r="ECE1618" s="726"/>
      <c r="ECF1618" s="726"/>
      <c r="ECG1618" s="726"/>
      <c r="ECH1618" s="726"/>
      <c r="ECI1618" s="726"/>
      <c r="ECJ1618" s="726"/>
      <c r="ECK1618" s="726"/>
      <c r="ECL1618" s="726"/>
      <c r="ECM1618" s="726"/>
      <c r="ECN1618" s="726"/>
      <c r="ECO1618" s="726"/>
      <c r="ECP1618" s="726"/>
      <c r="ECQ1618" s="726"/>
      <c r="ECR1618" s="726"/>
      <c r="ECS1618" s="726"/>
      <c r="ECT1618" s="726"/>
      <c r="ECU1618" s="726"/>
      <c r="ECV1618" s="726"/>
      <c r="ECW1618" s="726"/>
      <c r="ECX1618" s="726"/>
      <c r="ECY1618" s="726"/>
      <c r="ECZ1618" s="726"/>
      <c r="EDA1618" s="726"/>
      <c r="EDB1618" s="726"/>
      <c r="EDC1618" s="726"/>
      <c r="EDD1618" s="726"/>
      <c r="EDE1618" s="726"/>
      <c r="EDF1618" s="726"/>
      <c r="EDG1618" s="726"/>
      <c r="EDH1618" s="726"/>
      <c r="EDI1618" s="726"/>
      <c r="EDJ1618" s="726"/>
      <c r="EDK1618" s="726"/>
      <c r="EDL1618" s="726"/>
      <c r="EDM1618" s="726"/>
      <c r="EDN1618" s="726"/>
      <c r="EDO1618" s="726"/>
      <c r="EDP1618" s="726"/>
      <c r="EDQ1618" s="726"/>
      <c r="EDR1618" s="726"/>
      <c r="EDS1618" s="726"/>
      <c r="EDT1618" s="726"/>
      <c r="EDU1618" s="726"/>
      <c r="EDV1618" s="726"/>
      <c r="EDW1618" s="726"/>
      <c r="EDX1618" s="726"/>
      <c r="EDY1618" s="726"/>
      <c r="EDZ1618" s="726"/>
      <c r="EEA1618" s="726"/>
      <c r="EEB1618" s="726"/>
      <c r="EEC1618" s="726"/>
      <c r="EED1618" s="726"/>
      <c r="EEE1618" s="726"/>
      <c r="EEF1618" s="726"/>
      <c r="EEG1618" s="726"/>
      <c r="EEH1618" s="726"/>
      <c r="EEI1618" s="726"/>
      <c r="EEJ1618" s="726"/>
      <c r="EEK1618" s="726"/>
      <c r="EEL1618" s="726"/>
      <c r="EEM1618" s="726"/>
      <c r="EEN1618" s="726"/>
      <c r="EEO1618" s="726"/>
      <c r="EEP1618" s="726"/>
      <c r="EEQ1618" s="726"/>
      <c r="EER1618" s="726"/>
      <c r="EES1618" s="726"/>
      <c r="EET1618" s="726"/>
      <c r="EEU1618" s="726"/>
      <c r="EEV1618" s="726"/>
      <c r="EEW1618" s="726"/>
      <c r="EEX1618" s="726"/>
      <c r="EEY1618" s="726"/>
      <c r="EEZ1618" s="726"/>
      <c r="EFA1618" s="726"/>
      <c r="EFB1618" s="726"/>
      <c r="EFC1618" s="726"/>
      <c r="EFD1618" s="726"/>
      <c r="EFE1618" s="726"/>
      <c r="EFF1618" s="726"/>
      <c r="EFG1618" s="726"/>
      <c r="EFH1618" s="726"/>
      <c r="EFI1618" s="726"/>
      <c r="EFJ1618" s="726"/>
      <c r="EFK1618" s="726"/>
      <c r="EFL1618" s="726"/>
      <c r="EFM1618" s="726"/>
      <c r="EFN1618" s="726"/>
      <c r="EFO1618" s="726"/>
      <c r="EFP1618" s="726"/>
      <c r="EFQ1618" s="726"/>
      <c r="EFR1618" s="726"/>
      <c r="EFS1618" s="726"/>
      <c r="EFT1618" s="726"/>
      <c r="EFU1618" s="726"/>
      <c r="EFV1618" s="726"/>
      <c r="EFW1618" s="726"/>
      <c r="EFX1618" s="726"/>
      <c r="EFY1618" s="726"/>
      <c r="EFZ1618" s="726"/>
      <c r="EGA1618" s="726"/>
      <c r="EGB1618" s="726"/>
      <c r="EGC1618" s="726"/>
      <c r="EGD1618" s="726"/>
      <c r="EGE1618" s="726"/>
      <c r="EGF1618" s="726"/>
      <c r="EGG1618" s="726"/>
      <c r="EGH1618" s="726"/>
      <c r="EGI1618" s="726"/>
      <c r="EGJ1618" s="726"/>
      <c r="EGK1618" s="726"/>
      <c r="EGL1618" s="726"/>
      <c r="EGM1618" s="726"/>
      <c r="EGN1618" s="726"/>
      <c r="EGO1618" s="726"/>
      <c r="EGP1618" s="726"/>
      <c r="EGQ1618" s="726"/>
      <c r="EGR1618" s="726"/>
      <c r="EGS1618" s="726"/>
      <c r="EGT1618" s="726"/>
      <c r="EGU1618" s="726"/>
      <c r="EGV1618" s="726"/>
      <c r="EGW1618" s="726"/>
      <c r="EGX1618" s="726"/>
      <c r="EGY1618" s="726"/>
      <c r="EGZ1618" s="726"/>
      <c r="EHA1618" s="726"/>
      <c r="EHB1618" s="726"/>
      <c r="EHC1618" s="726"/>
      <c r="EHD1618" s="726"/>
      <c r="EHE1618" s="726"/>
      <c r="EHF1618" s="726"/>
      <c r="EHG1618" s="726"/>
      <c r="EHH1618" s="726"/>
      <c r="EHI1618" s="726"/>
      <c r="EHJ1618" s="726"/>
      <c r="EHK1618" s="726"/>
      <c r="EHL1618" s="726"/>
      <c r="EHM1618" s="726"/>
      <c r="EHN1618" s="726"/>
      <c r="EHO1618" s="726"/>
      <c r="EHP1618" s="726"/>
      <c r="EHQ1618" s="726"/>
      <c r="EHR1618" s="726"/>
      <c r="EHS1618" s="726"/>
      <c r="EHT1618" s="726"/>
      <c r="EHU1618" s="726"/>
      <c r="EHV1618" s="726"/>
      <c r="EHW1618" s="726"/>
      <c r="EHX1618" s="726"/>
      <c r="EHY1618" s="726"/>
      <c r="EHZ1618" s="726"/>
      <c r="EIA1618" s="726"/>
      <c r="EIB1618" s="726"/>
      <c r="EIC1618" s="726"/>
      <c r="EID1618" s="726"/>
      <c r="EIE1618" s="726"/>
      <c r="EIF1618" s="726"/>
      <c r="EIG1618" s="726"/>
      <c r="EIH1618" s="726"/>
      <c r="EII1618" s="726"/>
      <c r="EIJ1618" s="726"/>
      <c r="EIK1618" s="726"/>
      <c r="EIL1618" s="726"/>
      <c r="EIM1618" s="726"/>
      <c r="EIN1618" s="726"/>
      <c r="EIO1618" s="726"/>
      <c r="EIP1618" s="726"/>
      <c r="EIQ1618" s="726"/>
      <c r="EIR1618" s="726"/>
      <c r="EIS1618" s="726"/>
      <c r="EIT1618" s="726"/>
      <c r="EIU1618" s="726"/>
      <c r="EIV1618" s="726"/>
      <c r="EIW1618" s="726"/>
      <c r="EIX1618" s="726"/>
      <c r="EIY1618" s="726"/>
      <c r="EIZ1618" s="726"/>
      <c r="EJA1618" s="726"/>
      <c r="EJB1618" s="726"/>
      <c r="EJC1618" s="726"/>
      <c r="EJD1618" s="726"/>
      <c r="EJE1618" s="726"/>
      <c r="EJF1618" s="726"/>
      <c r="EJG1618" s="726"/>
      <c r="EJH1618" s="726"/>
      <c r="EJI1618" s="726"/>
      <c r="EJJ1618" s="726"/>
      <c r="EJK1618" s="726"/>
      <c r="EJL1618" s="726"/>
      <c r="EJM1618" s="726"/>
      <c r="EJN1618" s="726"/>
      <c r="EJO1618" s="726"/>
      <c r="EJP1618" s="726"/>
      <c r="EJQ1618" s="726"/>
      <c r="EJR1618" s="726"/>
      <c r="EJS1618" s="726"/>
      <c r="EJT1618" s="726"/>
      <c r="EJU1618" s="726"/>
      <c r="EJV1618" s="726"/>
      <c r="EJW1618" s="726"/>
      <c r="EJX1618" s="726"/>
      <c r="EJY1618" s="726"/>
      <c r="EJZ1618" s="726"/>
      <c r="EKA1618" s="726"/>
      <c r="EKB1618" s="726"/>
      <c r="EKC1618" s="726"/>
      <c r="EKD1618" s="726"/>
      <c r="EKE1618" s="726"/>
      <c r="EKF1618" s="726"/>
      <c r="EKG1618" s="726"/>
      <c r="EKH1618" s="726"/>
      <c r="EKI1618" s="726"/>
      <c r="EKJ1618" s="726"/>
      <c r="EKK1618" s="726"/>
      <c r="EKL1618" s="726"/>
      <c r="EKM1618" s="726"/>
      <c r="EKN1618" s="726"/>
      <c r="EKO1618" s="726"/>
      <c r="EKP1618" s="726"/>
      <c r="EKQ1618" s="726"/>
      <c r="EKR1618" s="726"/>
      <c r="EKS1618" s="726"/>
      <c r="EKT1618" s="726"/>
      <c r="EKU1618" s="726"/>
      <c r="EKV1618" s="726"/>
      <c r="EKW1618" s="726"/>
      <c r="EKX1618" s="726"/>
      <c r="EKY1618" s="726"/>
      <c r="EKZ1618" s="726"/>
      <c r="ELA1618" s="726"/>
      <c r="ELB1618" s="726"/>
      <c r="ELC1618" s="726"/>
      <c r="ELD1618" s="726"/>
      <c r="ELE1618" s="726"/>
      <c r="ELF1618" s="726"/>
      <c r="ELG1618" s="726"/>
      <c r="ELH1618" s="726"/>
      <c r="ELI1618" s="726"/>
      <c r="ELJ1618" s="726"/>
      <c r="ELK1618" s="726"/>
      <c r="ELL1618" s="726"/>
      <c r="ELM1618" s="726"/>
      <c r="ELN1618" s="726"/>
      <c r="ELO1618" s="726"/>
      <c r="ELP1618" s="726"/>
      <c r="ELQ1618" s="726"/>
      <c r="ELR1618" s="726"/>
      <c r="ELS1618" s="726"/>
      <c r="ELT1618" s="726"/>
      <c r="ELU1618" s="726"/>
      <c r="ELV1618" s="726"/>
      <c r="ELW1618" s="726"/>
      <c r="ELX1618" s="726"/>
      <c r="ELY1618" s="726"/>
      <c r="ELZ1618" s="726"/>
      <c r="EMA1618" s="726"/>
      <c r="EMB1618" s="726"/>
      <c r="EMC1618" s="726"/>
      <c r="EMD1618" s="726"/>
      <c r="EME1618" s="726"/>
      <c r="EMF1618" s="726"/>
      <c r="EMG1618" s="726"/>
      <c r="EMH1618" s="726"/>
      <c r="EMI1618" s="726"/>
      <c r="EMJ1618" s="726"/>
      <c r="EMK1618" s="726"/>
      <c r="EML1618" s="726"/>
      <c r="EMM1618" s="726"/>
      <c r="EMN1618" s="726"/>
      <c r="EMO1618" s="726"/>
      <c r="EMP1618" s="726"/>
      <c r="EMQ1618" s="726"/>
      <c r="EMR1618" s="726"/>
      <c r="EMS1618" s="726"/>
      <c r="EMT1618" s="726"/>
      <c r="EMU1618" s="726"/>
      <c r="EMV1618" s="726"/>
      <c r="EMW1618" s="726"/>
      <c r="EMX1618" s="726"/>
      <c r="EMY1618" s="726"/>
      <c r="EMZ1618" s="726"/>
      <c r="ENA1618" s="726"/>
      <c r="ENB1618" s="726"/>
      <c r="ENC1618" s="726"/>
      <c r="END1618" s="726"/>
      <c r="ENE1618" s="726"/>
      <c r="ENF1618" s="726"/>
      <c r="ENG1618" s="726"/>
      <c r="ENH1618" s="726"/>
      <c r="ENI1618" s="726"/>
      <c r="ENJ1618" s="726"/>
      <c r="ENK1618" s="726"/>
      <c r="ENL1618" s="726"/>
      <c r="ENM1618" s="726"/>
      <c r="ENN1618" s="726"/>
      <c r="ENO1618" s="726"/>
      <c r="ENP1618" s="726"/>
      <c r="ENQ1618" s="726"/>
      <c r="ENR1618" s="726"/>
      <c r="ENS1618" s="726"/>
      <c r="ENT1618" s="726"/>
      <c r="ENU1618" s="726"/>
      <c r="ENV1618" s="726"/>
      <c r="ENW1618" s="726"/>
      <c r="ENX1618" s="726"/>
      <c r="ENY1618" s="726"/>
      <c r="ENZ1618" s="726"/>
      <c r="EOA1618" s="726"/>
      <c r="EOB1618" s="726"/>
      <c r="EOC1618" s="726"/>
      <c r="EOD1618" s="726"/>
      <c r="EOE1618" s="726"/>
      <c r="EOF1618" s="726"/>
      <c r="EOG1618" s="726"/>
      <c r="EOH1618" s="726"/>
      <c r="EOI1618" s="726"/>
      <c r="EOJ1618" s="726"/>
      <c r="EOK1618" s="726"/>
      <c r="EOL1618" s="726"/>
      <c r="EOM1618" s="726"/>
      <c r="EON1618" s="726"/>
      <c r="EOO1618" s="726"/>
      <c r="EOP1618" s="726"/>
      <c r="EOQ1618" s="726"/>
      <c r="EOR1618" s="726"/>
      <c r="EOS1618" s="726"/>
      <c r="EOT1618" s="726"/>
      <c r="EOU1618" s="726"/>
      <c r="EOV1618" s="726"/>
      <c r="EOW1618" s="726"/>
      <c r="EOX1618" s="726"/>
      <c r="EOY1618" s="726"/>
      <c r="EOZ1618" s="726"/>
      <c r="EPA1618" s="726"/>
      <c r="EPB1618" s="726"/>
      <c r="EPC1618" s="726"/>
      <c r="EPD1618" s="726"/>
      <c r="EPE1618" s="726"/>
      <c r="EPF1618" s="726"/>
      <c r="EPG1618" s="726"/>
      <c r="EPH1618" s="726"/>
      <c r="EPI1618" s="726"/>
      <c r="EPJ1618" s="726"/>
      <c r="EPK1618" s="726"/>
      <c r="EPL1618" s="726"/>
      <c r="EPM1618" s="726"/>
      <c r="EPN1618" s="726"/>
      <c r="EPO1618" s="726"/>
      <c r="EPP1618" s="726"/>
      <c r="EPQ1618" s="726"/>
      <c r="EPR1618" s="726"/>
      <c r="EPS1618" s="726"/>
      <c r="EPT1618" s="726"/>
      <c r="EPU1618" s="726"/>
      <c r="EPV1618" s="726"/>
      <c r="EPW1618" s="726"/>
      <c r="EPX1618" s="726"/>
      <c r="EPY1618" s="726"/>
      <c r="EPZ1618" s="726"/>
      <c r="EQA1618" s="726"/>
      <c r="EQB1618" s="726"/>
      <c r="EQC1618" s="726"/>
      <c r="EQD1618" s="726"/>
      <c r="EQE1618" s="726"/>
      <c r="EQF1618" s="726"/>
      <c r="EQG1618" s="726"/>
      <c r="EQH1618" s="726"/>
      <c r="EQI1618" s="726"/>
      <c r="EQJ1618" s="726"/>
      <c r="EQK1618" s="726"/>
      <c r="EQL1618" s="726"/>
      <c r="EQM1618" s="726"/>
      <c r="EQN1618" s="726"/>
      <c r="EQO1618" s="726"/>
      <c r="EQP1618" s="726"/>
      <c r="EQQ1618" s="726"/>
      <c r="EQR1618" s="726"/>
      <c r="EQS1618" s="726"/>
      <c r="EQT1618" s="726"/>
      <c r="EQU1618" s="726"/>
      <c r="EQV1618" s="726"/>
      <c r="EQW1618" s="726"/>
      <c r="EQX1618" s="726"/>
      <c r="EQY1618" s="726"/>
      <c r="EQZ1618" s="726"/>
      <c r="ERA1618" s="726"/>
      <c r="ERB1618" s="726"/>
      <c r="ERC1618" s="726"/>
      <c r="ERD1618" s="726"/>
      <c r="ERE1618" s="726"/>
      <c r="ERF1618" s="726"/>
      <c r="ERG1618" s="726"/>
      <c r="ERH1618" s="726"/>
      <c r="ERI1618" s="726"/>
      <c r="ERJ1618" s="726"/>
      <c r="ERK1618" s="726"/>
      <c r="ERL1618" s="726"/>
      <c r="ERM1618" s="726"/>
      <c r="ERN1618" s="726"/>
      <c r="ERO1618" s="726"/>
      <c r="ERP1618" s="726"/>
      <c r="ERQ1618" s="726"/>
      <c r="ERR1618" s="726"/>
      <c r="ERS1618" s="726"/>
      <c r="ERT1618" s="726"/>
      <c r="ERU1618" s="726"/>
      <c r="ERV1618" s="726"/>
      <c r="ERW1618" s="726"/>
      <c r="ERX1618" s="726"/>
      <c r="ERY1618" s="726"/>
      <c r="ERZ1618" s="726"/>
      <c r="ESA1618" s="726"/>
      <c r="ESB1618" s="726"/>
      <c r="ESC1618" s="726"/>
      <c r="ESD1618" s="726"/>
      <c r="ESE1618" s="726"/>
      <c r="ESF1618" s="726"/>
      <c r="ESG1618" s="726"/>
      <c r="ESH1618" s="726"/>
      <c r="ESI1618" s="726"/>
      <c r="ESJ1618" s="726"/>
      <c r="ESK1618" s="726"/>
      <c r="ESL1618" s="726"/>
      <c r="ESM1618" s="726"/>
      <c r="ESN1618" s="726"/>
      <c r="ESO1618" s="726"/>
      <c r="ESP1618" s="726"/>
      <c r="ESQ1618" s="726"/>
      <c r="ESR1618" s="726"/>
      <c r="ESS1618" s="726"/>
      <c r="EST1618" s="726"/>
      <c r="ESU1618" s="726"/>
      <c r="ESV1618" s="726"/>
      <c r="ESW1618" s="726"/>
      <c r="ESX1618" s="726"/>
      <c r="ESY1618" s="726"/>
      <c r="ESZ1618" s="726"/>
      <c r="ETA1618" s="726"/>
      <c r="ETB1618" s="726"/>
      <c r="ETC1618" s="726"/>
      <c r="ETD1618" s="726"/>
      <c r="ETE1618" s="726"/>
      <c r="ETF1618" s="726"/>
      <c r="ETG1618" s="726"/>
      <c r="ETH1618" s="726"/>
      <c r="ETI1618" s="726"/>
      <c r="ETJ1618" s="726"/>
      <c r="ETK1618" s="726"/>
      <c r="ETL1618" s="726"/>
      <c r="ETM1618" s="726"/>
      <c r="ETN1618" s="726"/>
      <c r="ETO1618" s="726"/>
      <c r="ETP1618" s="726"/>
      <c r="ETQ1618" s="726"/>
      <c r="ETR1618" s="726"/>
      <c r="ETS1618" s="726"/>
      <c r="ETT1618" s="726"/>
      <c r="ETU1618" s="726"/>
      <c r="ETV1618" s="726"/>
      <c r="ETW1618" s="726"/>
      <c r="ETX1618" s="726"/>
      <c r="ETY1618" s="726"/>
      <c r="ETZ1618" s="726"/>
      <c r="EUA1618" s="726"/>
      <c r="EUB1618" s="726"/>
      <c r="EUC1618" s="726"/>
      <c r="EUD1618" s="726"/>
      <c r="EUE1618" s="726"/>
      <c r="EUF1618" s="726"/>
      <c r="EUG1618" s="726"/>
      <c r="EUH1618" s="726"/>
      <c r="EUI1618" s="726"/>
      <c r="EUJ1618" s="726"/>
      <c r="EUK1618" s="726"/>
      <c r="EUL1618" s="726"/>
      <c r="EUM1618" s="726"/>
      <c r="EUN1618" s="726"/>
      <c r="EUO1618" s="726"/>
      <c r="EUP1618" s="726"/>
      <c r="EUQ1618" s="726"/>
      <c r="EUR1618" s="726"/>
      <c r="EUS1618" s="726"/>
      <c r="EUT1618" s="726"/>
      <c r="EUU1618" s="726"/>
      <c r="EUV1618" s="726"/>
      <c r="EUW1618" s="726"/>
      <c r="EUX1618" s="726"/>
      <c r="EUY1618" s="726"/>
      <c r="EUZ1618" s="726"/>
      <c r="EVA1618" s="726"/>
      <c r="EVB1618" s="726"/>
      <c r="EVC1618" s="726"/>
      <c r="EVD1618" s="726"/>
      <c r="EVE1618" s="726"/>
      <c r="EVF1618" s="726"/>
      <c r="EVG1618" s="726"/>
      <c r="EVH1618" s="726"/>
      <c r="EVI1618" s="726"/>
      <c r="EVJ1618" s="726"/>
      <c r="EVK1618" s="726"/>
      <c r="EVL1618" s="726"/>
      <c r="EVM1618" s="726"/>
      <c r="EVN1618" s="726"/>
      <c r="EVO1618" s="726"/>
      <c r="EVP1618" s="726"/>
      <c r="EVQ1618" s="726"/>
      <c r="EVR1618" s="726"/>
      <c r="EVS1618" s="726"/>
      <c r="EVT1618" s="726"/>
      <c r="EVU1618" s="726"/>
      <c r="EVV1618" s="726"/>
      <c r="EVW1618" s="726"/>
      <c r="EVX1618" s="726"/>
      <c r="EVY1618" s="726"/>
      <c r="EVZ1618" s="726"/>
      <c r="EWA1618" s="726"/>
      <c r="EWB1618" s="726"/>
      <c r="EWC1618" s="726"/>
      <c r="EWD1618" s="726"/>
      <c r="EWE1618" s="726"/>
      <c r="EWF1618" s="726"/>
      <c r="EWG1618" s="726"/>
      <c r="EWH1618" s="726"/>
      <c r="EWI1618" s="726"/>
      <c r="EWJ1618" s="726"/>
      <c r="EWK1618" s="726"/>
      <c r="EWL1618" s="726"/>
      <c r="EWM1618" s="726"/>
      <c r="EWN1618" s="726"/>
      <c r="EWO1618" s="726"/>
      <c r="EWP1618" s="726"/>
      <c r="EWQ1618" s="726"/>
      <c r="EWR1618" s="726"/>
      <c r="EWS1618" s="726"/>
      <c r="EWT1618" s="726"/>
      <c r="EWU1618" s="726"/>
      <c r="EWV1618" s="726"/>
      <c r="EWW1618" s="726"/>
      <c r="EWX1618" s="726"/>
      <c r="EWY1618" s="726"/>
      <c r="EWZ1618" s="726"/>
      <c r="EXA1618" s="726"/>
      <c r="EXB1618" s="726"/>
      <c r="EXC1618" s="726"/>
      <c r="EXD1618" s="726"/>
      <c r="EXE1618" s="726"/>
      <c r="EXF1618" s="726"/>
      <c r="EXG1618" s="726"/>
      <c r="EXH1618" s="726"/>
      <c r="EXI1618" s="726"/>
      <c r="EXJ1618" s="726"/>
      <c r="EXK1618" s="726"/>
      <c r="EXL1618" s="726"/>
      <c r="EXM1618" s="726"/>
      <c r="EXN1618" s="726"/>
      <c r="EXO1618" s="726"/>
      <c r="EXP1618" s="726"/>
      <c r="EXQ1618" s="726"/>
      <c r="EXR1618" s="726"/>
      <c r="EXS1618" s="726"/>
      <c r="EXT1618" s="726"/>
      <c r="EXU1618" s="726"/>
      <c r="EXV1618" s="726"/>
      <c r="EXW1618" s="726"/>
      <c r="EXX1618" s="726"/>
      <c r="EXY1618" s="726"/>
      <c r="EXZ1618" s="726"/>
      <c r="EYA1618" s="726"/>
      <c r="EYB1618" s="726"/>
      <c r="EYC1618" s="726"/>
      <c r="EYD1618" s="726"/>
      <c r="EYE1618" s="726"/>
      <c r="EYF1618" s="726"/>
      <c r="EYG1618" s="726"/>
      <c r="EYH1618" s="726"/>
      <c r="EYI1618" s="726"/>
      <c r="EYJ1618" s="726"/>
      <c r="EYK1618" s="726"/>
      <c r="EYL1618" s="726"/>
      <c r="EYM1618" s="726"/>
      <c r="EYN1618" s="726"/>
      <c r="EYO1618" s="726"/>
      <c r="EYP1618" s="726"/>
      <c r="EYQ1618" s="726"/>
      <c r="EYR1618" s="726"/>
      <c r="EYS1618" s="726"/>
      <c r="EYT1618" s="726"/>
      <c r="EYU1618" s="726"/>
      <c r="EYV1618" s="726"/>
      <c r="EYW1618" s="726"/>
      <c r="EYX1618" s="726"/>
      <c r="EYY1618" s="726"/>
      <c r="EYZ1618" s="726"/>
      <c r="EZA1618" s="726"/>
      <c r="EZB1618" s="726"/>
      <c r="EZC1618" s="726"/>
      <c r="EZD1618" s="726"/>
      <c r="EZE1618" s="726"/>
      <c r="EZF1618" s="726"/>
      <c r="EZG1618" s="726"/>
      <c r="EZH1618" s="726"/>
      <c r="EZI1618" s="726"/>
      <c r="EZJ1618" s="726"/>
      <c r="EZK1618" s="726"/>
      <c r="EZL1618" s="726"/>
      <c r="EZM1618" s="726"/>
      <c r="EZN1618" s="726"/>
      <c r="EZO1618" s="726"/>
      <c r="EZP1618" s="726"/>
      <c r="EZQ1618" s="726"/>
      <c r="EZR1618" s="726"/>
      <c r="EZS1618" s="726"/>
      <c r="EZT1618" s="726"/>
      <c r="EZU1618" s="726"/>
      <c r="EZV1618" s="726"/>
      <c r="EZW1618" s="726"/>
      <c r="EZX1618" s="726"/>
      <c r="EZY1618" s="726"/>
      <c r="EZZ1618" s="726"/>
      <c r="FAA1618" s="726"/>
      <c r="FAB1618" s="726"/>
      <c r="FAC1618" s="726"/>
      <c r="FAD1618" s="726"/>
      <c r="FAE1618" s="726"/>
      <c r="FAF1618" s="726"/>
      <c r="FAG1618" s="726"/>
      <c r="FAH1618" s="726"/>
      <c r="FAI1618" s="726"/>
      <c r="FAJ1618" s="726"/>
      <c r="FAK1618" s="726"/>
      <c r="FAL1618" s="726"/>
      <c r="FAM1618" s="726"/>
      <c r="FAN1618" s="726"/>
      <c r="FAO1618" s="726"/>
      <c r="FAP1618" s="726"/>
      <c r="FAQ1618" s="726"/>
      <c r="FAR1618" s="726"/>
      <c r="FAS1618" s="726"/>
      <c r="FAT1618" s="726"/>
      <c r="FAU1618" s="726"/>
      <c r="FAV1618" s="726"/>
      <c r="FAW1618" s="726"/>
      <c r="FAX1618" s="726"/>
      <c r="FAY1618" s="726"/>
      <c r="FAZ1618" s="726"/>
      <c r="FBA1618" s="726"/>
      <c r="FBB1618" s="726"/>
      <c r="FBC1618" s="726"/>
      <c r="FBD1618" s="726"/>
      <c r="FBE1618" s="726"/>
      <c r="FBF1618" s="726"/>
      <c r="FBG1618" s="726"/>
      <c r="FBH1618" s="726"/>
      <c r="FBI1618" s="726"/>
      <c r="FBJ1618" s="726"/>
      <c r="FBK1618" s="726"/>
      <c r="FBL1618" s="726"/>
      <c r="FBM1618" s="726"/>
      <c r="FBN1618" s="726"/>
      <c r="FBO1618" s="726"/>
      <c r="FBP1618" s="726"/>
      <c r="FBQ1618" s="726"/>
      <c r="FBR1618" s="726"/>
      <c r="FBS1618" s="726"/>
      <c r="FBT1618" s="726"/>
      <c r="FBU1618" s="726"/>
      <c r="FBV1618" s="726"/>
      <c r="FBW1618" s="726"/>
      <c r="FBX1618" s="726"/>
      <c r="FBY1618" s="726"/>
      <c r="FBZ1618" s="726"/>
      <c r="FCA1618" s="726"/>
      <c r="FCB1618" s="726"/>
      <c r="FCC1618" s="726"/>
      <c r="FCD1618" s="726"/>
      <c r="FCE1618" s="726"/>
      <c r="FCF1618" s="726"/>
      <c r="FCG1618" s="726"/>
      <c r="FCH1618" s="726"/>
      <c r="FCI1618" s="726"/>
      <c r="FCJ1618" s="726"/>
      <c r="FCK1618" s="726"/>
      <c r="FCL1618" s="726"/>
      <c r="FCM1618" s="726"/>
      <c r="FCN1618" s="726"/>
      <c r="FCO1618" s="726"/>
      <c r="FCP1618" s="726"/>
      <c r="FCQ1618" s="726"/>
      <c r="FCR1618" s="726"/>
      <c r="FCS1618" s="726"/>
      <c r="FCT1618" s="726"/>
      <c r="FCU1618" s="726"/>
      <c r="FCV1618" s="726"/>
      <c r="FCW1618" s="726"/>
      <c r="FCX1618" s="726"/>
      <c r="FCY1618" s="726"/>
      <c r="FCZ1618" s="726"/>
      <c r="FDA1618" s="726"/>
      <c r="FDB1618" s="726"/>
      <c r="FDC1618" s="726"/>
      <c r="FDD1618" s="726"/>
      <c r="FDE1618" s="726"/>
      <c r="FDF1618" s="726"/>
      <c r="FDG1618" s="726"/>
      <c r="FDH1618" s="726"/>
      <c r="FDI1618" s="726"/>
      <c r="FDJ1618" s="726"/>
      <c r="FDK1618" s="726"/>
      <c r="FDL1618" s="726"/>
      <c r="FDM1618" s="726"/>
      <c r="FDN1618" s="726"/>
      <c r="FDO1618" s="726"/>
      <c r="FDP1618" s="726"/>
      <c r="FDQ1618" s="726"/>
      <c r="FDR1618" s="726"/>
      <c r="FDS1618" s="726"/>
      <c r="FDT1618" s="726"/>
      <c r="FDU1618" s="726"/>
      <c r="FDV1618" s="726"/>
      <c r="FDW1618" s="726"/>
      <c r="FDX1618" s="726"/>
      <c r="FDY1618" s="726"/>
      <c r="FDZ1618" s="726"/>
      <c r="FEA1618" s="726"/>
      <c r="FEB1618" s="726"/>
      <c r="FEC1618" s="726"/>
      <c r="FED1618" s="726"/>
      <c r="FEE1618" s="726"/>
      <c r="FEF1618" s="726"/>
      <c r="FEG1618" s="726"/>
      <c r="FEH1618" s="726"/>
      <c r="FEI1618" s="726"/>
      <c r="FEJ1618" s="726"/>
      <c r="FEK1618" s="726"/>
      <c r="FEL1618" s="726"/>
      <c r="FEM1618" s="726"/>
      <c r="FEN1618" s="726"/>
      <c r="FEO1618" s="726"/>
      <c r="FEP1618" s="726"/>
      <c r="FEQ1618" s="726"/>
      <c r="FER1618" s="726"/>
      <c r="FES1618" s="726"/>
      <c r="FET1618" s="726"/>
      <c r="FEU1618" s="726"/>
      <c r="FEV1618" s="726"/>
      <c r="FEW1618" s="726"/>
      <c r="FEX1618" s="726"/>
      <c r="FEY1618" s="726"/>
      <c r="FEZ1618" s="726"/>
      <c r="FFA1618" s="726"/>
      <c r="FFB1618" s="726"/>
      <c r="FFC1618" s="726"/>
      <c r="FFD1618" s="726"/>
      <c r="FFE1618" s="726"/>
      <c r="FFF1618" s="726"/>
      <c r="FFG1618" s="726"/>
      <c r="FFH1618" s="726"/>
      <c r="FFI1618" s="726"/>
      <c r="FFJ1618" s="726"/>
      <c r="FFK1618" s="726"/>
      <c r="FFL1618" s="726"/>
      <c r="FFM1618" s="726"/>
      <c r="FFN1618" s="726"/>
      <c r="FFO1618" s="726"/>
      <c r="FFP1618" s="726"/>
      <c r="FFQ1618" s="726"/>
      <c r="FFR1618" s="726"/>
      <c r="FFS1618" s="726"/>
      <c r="FFT1618" s="726"/>
      <c r="FFU1618" s="726"/>
      <c r="FFV1618" s="726"/>
      <c r="FFW1618" s="726"/>
      <c r="FFX1618" s="726"/>
      <c r="FFY1618" s="726"/>
      <c r="FFZ1618" s="726"/>
      <c r="FGA1618" s="726"/>
      <c r="FGB1618" s="726"/>
      <c r="FGC1618" s="726"/>
      <c r="FGD1618" s="726"/>
      <c r="FGE1618" s="726"/>
      <c r="FGF1618" s="726"/>
      <c r="FGG1618" s="726"/>
      <c r="FGH1618" s="726"/>
      <c r="FGI1618" s="726"/>
      <c r="FGJ1618" s="726"/>
      <c r="FGK1618" s="726"/>
      <c r="FGL1618" s="726"/>
      <c r="FGM1618" s="726"/>
      <c r="FGN1618" s="726"/>
      <c r="FGO1618" s="726"/>
      <c r="FGP1618" s="726"/>
      <c r="FGQ1618" s="726"/>
      <c r="FGR1618" s="726"/>
      <c r="FGS1618" s="726"/>
      <c r="FGT1618" s="726"/>
      <c r="FGU1618" s="726"/>
      <c r="FGV1618" s="726"/>
      <c r="FGW1618" s="726"/>
      <c r="FGX1618" s="726"/>
      <c r="FGY1618" s="726"/>
      <c r="FGZ1618" s="726"/>
      <c r="FHA1618" s="726"/>
      <c r="FHB1618" s="726"/>
      <c r="FHC1618" s="726"/>
      <c r="FHD1618" s="726"/>
      <c r="FHE1618" s="726"/>
      <c r="FHF1618" s="726"/>
      <c r="FHG1618" s="726"/>
      <c r="FHH1618" s="726"/>
      <c r="FHI1618" s="726"/>
      <c r="FHJ1618" s="726"/>
      <c r="FHK1618" s="726"/>
      <c r="FHL1618" s="726"/>
      <c r="FHM1618" s="726"/>
      <c r="FHN1618" s="726"/>
      <c r="FHO1618" s="726"/>
      <c r="FHP1618" s="726"/>
      <c r="FHQ1618" s="726"/>
      <c r="FHR1618" s="726"/>
      <c r="FHS1618" s="726"/>
      <c r="FHT1618" s="726"/>
      <c r="FHU1618" s="726"/>
      <c r="FHV1618" s="726"/>
      <c r="FHW1618" s="726"/>
      <c r="FHX1618" s="726"/>
      <c r="FHY1618" s="726"/>
      <c r="FHZ1618" s="726"/>
      <c r="FIA1618" s="726"/>
      <c r="FIB1618" s="726"/>
      <c r="FIC1618" s="726"/>
      <c r="FID1618" s="726"/>
      <c r="FIE1618" s="726"/>
      <c r="FIF1618" s="726"/>
      <c r="FIG1618" s="726"/>
      <c r="FIH1618" s="726"/>
      <c r="FII1618" s="726"/>
      <c r="FIJ1618" s="726"/>
      <c r="FIK1618" s="726"/>
      <c r="FIL1618" s="726"/>
      <c r="FIM1618" s="726"/>
      <c r="FIN1618" s="726"/>
      <c r="FIO1618" s="726"/>
      <c r="FIP1618" s="726"/>
      <c r="FIQ1618" s="726"/>
      <c r="FIR1618" s="726"/>
      <c r="FIS1618" s="726"/>
      <c r="FIT1618" s="726"/>
      <c r="FIU1618" s="726"/>
      <c r="FIV1618" s="726"/>
      <c r="FIW1618" s="726"/>
      <c r="FIX1618" s="726"/>
      <c r="FIY1618" s="726"/>
      <c r="FIZ1618" s="726"/>
      <c r="FJA1618" s="726"/>
      <c r="FJB1618" s="726"/>
      <c r="FJC1618" s="726"/>
      <c r="FJD1618" s="726"/>
      <c r="FJE1618" s="726"/>
      <c r="FJF1618" s="726"/>
      <c r="FJG1618" s="726"/>
      <c r="FJH1618" s="726"/>
      <c r="FJI1618" s="726"/>
      <c r="FJJ1618" s="726"/>
      <c r="FJK1618" s="726"/>
      <c r="FJL1618" s="726"/>
      <c r="FJM1618" s="726"/>
      <c r="FJN1618" s="726"/>
      <c r="FJO1618" s="726"/>
      <c r="FJP1618" s="726"/>
      <c r="FJQ1618" s="726"/>
      <c r="FJR1618" s="726"/>
      <c r="FJS1618" s="726"/>
      <c r="FJT1618" s="726"/>
      <c r="FJU1618" s="726"/>
      <c r="FJV1618" s="726"/>
      <c r="FJW1618" s="726"/>
      <c r="FJX1618" s="726"/>
      <c r="FJY1618" s="726"/>
      <c r="FJZ1618" s="726"/>
      <c r="FKA1618" s="726"/>
      <c r="FKB1618" s="726"/>
      <c r="FKC1618" s="726"/>
      <c r="FKD1618" s="726"/>
      <c r="FKE1618" s="726"/>
      <c r="FKF1618" s="726"/>
      <c r="FKG1618" s="726"/>
      <c r="FKH1618" s="726"/>
      <c r="FKI1618" s="726"/>
      <c r="FKJ1618" s="726"/>
      <c r="FKK1618" s="726"/>
      <c r="FKL1618" s="726"/>
      <c r="FKM1618" s="726"/>
      <c r="FKN1618" s="726"/>
      <c r="FKO1618" s="726"/>
      <c r="FKP1618" s="726"/>
      <c r="FKQ1618" s="726"/>
      <c r="FKR1618" s="726"/>
      <c r="FKS1618" s="726"/>
      <c r="FKT1618" s="726"/>
      <c r="FKU1618" s="726"/>
      <c r="FKV1618" s="726"/>
      <c r="FKW1618" s="726"/>
      <c r="FKX1618" s="726"/>
      <c r="FKY1618" s="726"/>
      <c r="FKZ1618" s="726"/>
      <c r="FLA1618" s="726"/>
      <c r="FLB1618" s="726"/>
      <c r="FLC1618" s="726"/>
      <c r="FLD1618" s="726"/>
      <c r="FLE1618" s="726"/>
      <c r="FLF1618" s="726"/>
      <c r="FLG1618" s="726"/>
      <c r="FLH1618" s="726"/>
      <c r="FLI1618" s="726"/>
      <c r="FLJ1618" s="726"/>
      <c r="FLK1618" s="726"/>
      <c r="FLL1618" s="726"/>
      <c r="FLM1618" s="726"/>
      <c r="FLN1618" s="726"/>
      <c r="FLO1618" s="726"/>
      <c r="FLP1618" s="726"/>
      <c r="FLQ1618" s="726"/>
      <c r="FLR1618" s="726"/>
      <c r="FLS1618" s="726"/>
      <c r="FLT1618" s="726"/>
      <c r="FLU1618" s="726"/>
      <c r="FLV1618" s="726"/>
      <c r="FLW1618" s="726"/>
      <c r="FLX1618" s="726"/>
      <c r="FLY1618" s="726"/>
      <c r="FLZ1618" s="726"/>
      <c r="FMA1618" s="726"/>
      <c r="FMB1618" s="726"/>
      <c r="FMC1618" s="726"/>
      <c r="FMD1618" s="726"/>
      <c r="FME1618" s="726"/>
      <c r="FMF1618" s="726"/>
      <c r="FMG1618" s="726"/>
      <c r="FMH1618" s="726"/>
      <c r="FMI1618" s="726"/>
      <c r="FMJ1618" s="726"/>
      <c r="FMK1618" s="726"/>
      <c r="FML1618" s="726"/>
      <c r="FMM1618" s="726"/>
      <c r="FMN1618" s="726"/>
      <c r="FMO1618" s="726"/>
      <c r="FMP1618" s="726"/>
      <c r="FMQ1618" s="726"/>
      <c r="FMR1618" s="726"/>
      <c r="FMS1618" s="726"/>
      <c r="FMT1618" s="726"/>
      <c r="FMU1618" s="726"/>
      <c r="FMV1618" s="726"/>
      <c r="FMW1618" s="726"/>
      <c r="FMX1618" s="726"/>
      <c r="FMY1618" s="726"/>
      <c r="FMZ1618" s="726"/>
      <c r="FNA1618" s="726"/>
      <c r="FNB1618" s="726"/>
      <c r="FNC1618" s="726"/>
      <c r="FND1618" s="726"/>
      <c r="FNE1618" s="726"/>
      <c r="FNF1618" s="726"/>
      <c r="FNG1618" s="726"/>
      <c r="FNH1618" s="726"/>
      <c r="FNI1618" s="726"/>
      <c r="FNJ1618" s="726"/>
      <c r="FNK1618" s="726"/>
      <c r="FNL1618" s="726"/>
      <c r="FNM1618" s="726"/>
      <c r="FNN1618" s="726"/>
      <c r="FNO1618" s="726"/>
      <c r="FNP1618" s="726"/>
      <c r="FNQ1618" s="726"/>
      <c r="FNR1618" s="726"/>
      <c r="FNS1618" s="726"/>
      <c r="FNT1618" s="726"/>
      <c r="FNU1618" s="726"/>
      <c r="FNV1618" s="726"/>
      <c r="FNW1618" s="726"/>
      <c r="FNX1618" s="726"/>
      <c r="FNY1618" s="726"/>
      <c r="FNZ1618" s="726"/>
      <c r="FOA1618" s="726"/>
      <c r="FOB1618" s="726"/>
      <c r="FOC1618" s="726"/>
      <c r="FOD1618" s="726"/>
      <c r="FOE1618" s="726"/>
      <c r="FOF1618" s="726"/>
      <c r="FOG1618" s="726"/>
      <c r="FOH1618" s="726"/>
      <c r="FOI1618" s="726"/>
      <c r="FOJ1618" s="726"/>
      <c r="FOK1618" s="726"/>
      <c r="FOL1618" s="726"/>
      <c r="FOM1618" s="726"/>
      <c r="FON1618" s="726"/>
      <c r="FOO1618" s="726"/>
      <c r="FOP1618" s="726"/>
      <c r="FOQ1618" s="726"/>
      <c r="FOR1618" s="726"/>
      <c r="FOS1618" s="726"/>
      <c r="FOT1618" s="726"/>
      <c r="FOU1618" s="726"/>
      <c r="FOV1618" s="726"/>
      <c r="FOW1618" s="726"/>
      <c r="FOX1618" s="726"/>
      <c r="FOY1618" s="726"/>
      <c r="FOZ1618" s="726"/>
      <c r="FPA1618" s="726"/>
      <c r="FPB1618" s="726"/>
      <c r="FPC1618" s="726"/>
      <c r="FPD1618" s="726"/>
      <c r="FPE1618" s="726"/>
      <c r="FPF1618" s="726"/>
      <c r="FPG1618" s="726"/>
      <c r="FPH1618" s="726"/>
      <c r="FPI1618" s="726"/>
      <c r="FPJ1618" s="726"/>
      <c r="FPK1618" s="726"/>
      <c r="FPL1618" s="726"/>
      <c r="FPM1618" s="726"/>
      <c r="FPN1618" s="726"/>
      <c r="FPO1618" s="726"/>
      <c r="FPP1618" s="726"/>
      <c r="FPQ1618" s="726"/>
      <c r="FPR1618" s="726"/>
      <c r="FPS1618" s="726"/>
      <c r="FPT1618" s="726"/>
      <c r="FPU1618" s="726"/>
      <c r="FPV1618" s="726"/>
      <c r="FPW1618" s="726"/>
      <c r="FPX1618" s="726"/>
      <c r="FPY1618" s="726"/>
      <c r="FPZ1618" s="726"/>
      <c r="FQA1618" s="726"/>
      <c r="FQB1618" s="726"/>
      <c r="FQC1618" s="726"/>
      <c r="FQD1618" s="726"/>
      <c r="FQE1618" s="726"/>
      <c r="FQF1618" s="726"/>
      <c r="FQG1618" s="726"/>
      <c r="FQH1618" s="726"/>
      <c r="FQI1618" s="726"/>
      <c r="FQJ1618" s="726"/>
      <c r="FQK1618" s="726"/>
      <c r="FQL1618" s="726"/>
      <c r="FQM1618" s="726"/>
      <c r="FQN1618" s="726"/>
      <c r="FQO1618" s="726"/>
      <c r="FQP1618" s="726"/>
      <c r="FQQ1618" s="726"/>
      <c r="FQR1618" s="726"/>
      <c r="FQS1618" s="726"/>
      <c r="FQT1618" s="726"/>
      <c r="FQU1618" s="726"/>
      <c r="FQV1618" s="726"/>
      <c r="FQW1618" s="726"/>
      <c r="FQX1618" s="726"/>
      <c r="FQY1618" s="726"/>
      <c r="FQZ1618" s="726"/>
      <c r="FRA1618" s="726"/>
      <c r="FRB1618" s="726"/>
      <c r="FRC1618" s="726"/>
      <c r="FRD1618" s="726"/>
      <c r="FRE1618" s="726"/>
      <c r="FRF1618" s="726"/>
      <c r="FRG1618" s="726"/>
      <c r="FRH1618" s="726"/>
      <c r="FRI1618" s="726"/>
      <c r="FRJ1618" s="726"/>
      <c r="FRK1618" s="726"/>
      <c r="FRL1618" s="726"/>
      <c r="FRM1618" s="726"/>
      <c r="FRN1618" s="726"/>
      <c r="FRO1618" s="726"/>
      <c r="FRP1618" s="726"/>
      <c r="FRQ1618" s="726"/>
      <c r="FRR1618" s="726"/>
      <c r="FRS1618" s="726"/>
      <c r="FRT1618" s="726"/>
      <c r="FRU1618" s="726"/>
      <c r="FRV1618" s="726"/>
      <c r="FRW1618" s="726"/>
      <c r="FRX1618" s="726"/>
      <c r="FRY1618" s="726"/>
      <c r="FRZ1618" s="726"/>
      <c r="FSA1618" s="726"/>
      <c r="FSB1618" s="726"/>
      <c r="FSC1618" s="726"/>
      <c r="FSD1618" s="726"/>
      <c r="FSE1618" s="726"/>
      <c r="FSF1618" s="726"/>
      <c r="FSG1618" s="726"/>
      <c r="FSH1618" s="726"/>
      <c r="FSI1618" s="726"/>
      <c r="FSJ1618" s="726"/>
      <c r="FSK1618" s="726"/>
      <c r="FSL1618" s="726"/>
      <c r="FSM1618" s="726"/>
      <c r="FSN1618" s="726"/>
      <c r="FSO1618" s="726"/>
      <c r="FSP1618" s="726"/>
      <c r="FSQ1618" s="726"/>
      <c r="FSR1618" s="726"/>
      <c r="FSS1618" s="726"/>
      <c r="FST1618" s="726"/>
      <c r="FSU1618" s="726"/>
      <c r="FSV1618" s="726"/>
      <c r="FSW1618" s="726"/>
      <c r="FSX1618" s="726"/>
      <c r="FSY1618" s="726"/>
      <c r="FSZ1618" s="726"/>
      <c r="FTA1618" s="726"/>
      <c r="FTB1618" s="726"/>
      <c r="FTC1618" s="726"/>
      <c r="FTD1618" s="726"/>
      <c r="FTE1618" s="726"/>
      <c r="FTF1618" s="726"/>
      <c r="FTG1618" s="726"/>
      <c r="FTH1618" s="726"/>
      <c r="FTI1618" s="726"/>
      <c r="FTJ1618" s="726"/>
      <c r="FTK1618" s="726"/>
      <c r="FTL1618" s="726"/>
      <c r="FTM1618" s="726"/>
      <c r="FTN1618" s="726"/>
      <c r="FTO1618" s="726"/>
      <c r="FTP1618" s="726"/>
      <c r="FTQ1618" s="726"/>
      <c r="FTR1618" s="726"/>
      <c r="FTS1618" s="726"/>
      <c r="FTT1618" s="726"/>
      <c r="FTU1618" s="726"/>
      <c r="FTV1618" s="726"/>
      <c r="FTW1618" s="726"/>
      <c r="FTX1618" s="726"/>
      <c r="FTY1618" s="726"/>
      <c r="FTZ1618" s="726"/>
      <c r="FUA1618" s="726"/>
      <c r="FUB1618" s="726"/>
      <c r="FUC1618" s="726"/>
      <c r="FUD1618" s="726"/>
      <c r="FUE1618" s="726"/>
      <c r="FUF1618" s="726"/>
      <c r="FUG1618" s="726"/>
      <c r="FUH1618" s="726"/>
      <c r="FUI1618" s="726"/>
      <c r="FUJ1618" s="726"/>
      <c r="FUK1618" s="726"/>
      <c r="FUL1618" s="726"/>
      <c r="FUM1618" s="726"/>
      <c r="FUN1618" s="726"/>
      <c r="FUO1618" s="726"/>
      <c r="FUP1618" s="726"/>
      <c r="FUQ1618" s="726"/>
      <c r="FUR1618" s="726"/>
      <c r="FUS1618" s="726"/>
      <c r="FUT1618" s="726"/>
      <c r="FUU1618" s="726"/>
      <c r="FUV1618" s="726"/>
      <c r="FUW1618" s="726"/>
      <c r="FUX1618" s="726"/>
      <c r="FUY1618" s="726"/>
      <c r="FUZ1618" s="726"/>
      <c r="FVA1618" s="726"/>
      <c r="FVB1618" s="726"/>
      <c r="FVC1618" s="726"/>
      <c r="FVD1618" s="726"/>
      <c r="FVE1618" s="726"/>
      <c r="FVF1618" s="726"/>
      <c r="FVG1618" s="726"/>
      <c r="FVH1618" s="726"/>
      <c r="FVI1618" s="726"/>
      <c r="FVJ1618" s="726"/>
      <c r="FVK1618" s="726"/>
      <c r="FVL1618" s="726"/>
      <c r="FVM1618" s="726"/>
      <c r="FVN1618" s="726"/>
      <c r="FVO1618" s="726"/>
      <c r="FVP1618" s="726"/>
      <c r="FVQ1618" s="726"/>
      <c r="FVR1618" s="726"/>
      <c r="FVS1618" s="726"/>
      <c r="FVT1618" s="726"/>
      <c r="FVU1618" s="726"/>
      <c r="FVV1618" s="726"/>
      <c r="FVW1618" s="726"/>
      <c r="FVX1618" s="726"/>
      <c r="FVY1618" s="726"/>
      <c r="FVZ1618" s="726"/>
      <c r="FWA1618" s="726"/>
      <c r="FWB1618" s="726"/>
      <c r="FWC1618" s="726"/>
      <c r="FWD1618" s="726"/>
      <c r="FWE1618" s="726"/>
      <c r="FWF1618" s="726"/>
      <c r="FWG1618" s="726"/>
      <c r="FWH1618" s="726"/>
      <c r="FWI1618" s="726"/>
      <c r="FWJ1618" s="726"/>
      <c r="FWK1618" s="726"/>
      <c r="FWL1618" s="726"/>
      <c r="FWM1618" s="726"/>
      <c r="FWN1618" s="726"/>
      <c r="FWO1618" s="726"/>
      <c r="FWP1618" s="726"/>
      <c r="FWQ1618" s="726"/>
      <c r="FWR1618" s="726"/>
      <c r="FWS1618" s="726"/>
      <c r="FWT1618" s="726"/>
      <c r="FWU1618" s="726"/>
      <c r="FWV1618" s="726"/>
      <c r="FWW1618" s="726"/>
      <c r="FWX1618" s="726"/>
      <c r="FWY1618" s="726"/>
      <c r="FWZ1618" s="726"/>
      <c r="FXA1618" s="726"/>
      <c r="FXB1618" s="726"/>
      <c r="FXC1618" s="726"/>
      <c r="FXD1618" s="726"/>
      <c r="FXE1618" s="726"/>
      <c r="FXF1618" s="726"/>
      <c r="FXG1618" s="726"/>
      <c r="FXH1618" s="726"/>
      <c r="FXI1618" s="726"/>
      <c r="FXJ1618" s="726"/>
      <c r="FXK1618" s="726"/>
      <c r="FXL1618" s="726"/>
      <c r="FXM1618" s="726"/>
      <c r="FXN1618" s="726"/>
      <c r="FXO1618" s="726"/>
      <c r="FXP1618" s="726"/>
      <c r="FXQ1618" s="726"/>
      <c r="FXR1618" s="726"/>
      <c r="FXS1618" s="726"/>
      <c r="FXT1618" s="726"/>
      <c r="FXU1618" s="726"/>
      <c r="FXV1618" s="726"/>
      <c r="FXW1618" s="726"/>
      <c r="FXX1618" s="726"/>
      <c r="FXY1618" s="726"/>
      <c r="FXZ1618" s="726"/>
      <c r="FYA1618" s="726"/>
      <c r="FYB1618" s="726"/>
      <c r="FYC1618" s="726"/>
      <c r="FYD1618" s="726"/>
      <c r="FYE1618" s="726"/>
      <c r="FYF1618" s="726"/>
      <c r="FYG1618" s="726"/>
      <c r="FYH1618" s="726"/>
      <c r="FYI1618" s="726"/>
      <c r="FYJ1618" s="726"/>
      <c r="FYK1618" s="726"/>
      <c r="FYL1618" s="726"/>
      <c r="FYM1618" s="726"/>
      <c r="FYN1618" s="726"/>
      <c r="FYO1618" s="726"/>
      <c r="FYP1618" s="726"/>
      <c r="FYQ1618" s="726"/>
      <c r="FYR1618" s="726"/>
      <c r="FYS1618" s="726"/>
      <c r="FYT1618" s="726"/>
      <c r="FYU1618" s="726"/>
      <c r="FYV1618" s="726"/>
      <c r="FYW1618" s="726"/>
      <c r="FYX1618" s="726"/>
      <c r="FYY1618" s="726"/>
      <c r="FYZ1618" s="726"/>
      <c r="FZA1618" s="726"/>
      <c r="FZB1618" s="726"/>
      <c r="FZC1618" s="726"/>
      <c r="FZD1618" s="726"/>
      <c r="FZE1618" s="726"/>
      <c r="FZF1618" s="726"/>
      <c r="FZG1618" s="726"/>
      <c r="FZH1618" s="726"/>
      <c r="FZI1618" s="726"/>
      <c r="FZJ1618" s="726"/>
      <c r="FZK1618" s="726"/>
      <c r="FZL1618" s="726"/>
      <c r="FZM1618" s="726"/>
      <c r="FZN1618" s="726"/>
      <c r="FZO1618" s="726"/>
      <c r="FZP1618" s="726"/>
      <c r="FZQ1618" s="726"/>
      <c r="FZR1618" s="726"/>
      <c r="FZS1618" s="726"/>
      <c r="FZT1618" s="726"/>
      <c r="FZU1618" s="726"/>
      <c r="FZV1618" s="726"/>
      <c r="FZW1618" s="726"/>
      <c r="FZX1618" s="726"/>
      <c r="FZY1618" s="726"/>
      <c r="FZZ1618" s="726"/>
      <c r="GAA1618" s="726"/>
      <c r="GAB1618" s="726"/>
      <c r="GAC1618" s="726"/>
      <c r="GAD1618" s="726"/>
      <c r="GAE1618" s="726"/>
      <c r="GAF1618" s="726"/>
      <c r="GAG1618" s="726"/>
      <c r="GAH1618" s="726"/>
      <c r="GAI1618" s="726"/>
      <c r="GAJ1618" s="726"/>
      <c r="GAK1618" s="726"/>
      <c r="GAL1618" s="726"/>
      <c r="GAM1618" s="726"/>
      <c r="GAN1618" s="726"/>
      <c r="GAO1618" s="726"/>
      <c r="GAP1618" s="726"/>
      <c r="GAQ1618" s="726"/>
      <c r="GAR1618" s="726"/>
      <c r="GAS1618" s="726"/>
      <c r="GAT1618" s="726"/>
      <c r="GAU1618" s="726"/>
      <c r="GAV1618" s="726"/>
      <c r="GAW1618" s="726"/>
      <c r="GAX1618" s="726"/>
      <c r="GAY1618" s="726"/>
      <c r="GAZ1618" s="726"/>
      <c r="GBA1618" s="726"/>
      <c r="GBB1618" s="726"/>
      <c r="GBC1618" s="726"/>
      <c r="GBD1618" s="726"/>
      <c r="GBE1618" s="726"/>
      <c r="GBF1618" s="726"/>
      <c r="GBG1618" s="726"/>
      <c r="GBH1618" s="726"/>
      <c r="GBI1618" s="726"/>
      <c r="GBJ1618" s="726"/>
      <c r="GBK1618" s="726"/>
      <c r="GBL1618" s="726"/>
      <c r="GBM1618" s="726"/>
      <c r="GBN1618" s="726"/>
      <c r="GBO1618" s="726"/>
      <c r="GBP1618" s="726"/>
      <c r="GBQ1618" s="726"/>
      <c r="GBR1618" s="726"/>
      <c r="GBS1618" s="726"/>
      <c r="GBT1618" s="726"/>
      <c r="GBU1618" s="726"/>
      <c r="GBV1618" s="726"/>
      <c r="GBW1618" s="726"/>
      <c r="GBX1618" s="726"/>
      <c r="GBY1618" s="726"/>
      <c r="GBZ1618" s="726"/>
      <c r="GCA1618" s="726"/>
      <c r="GCB1618" s="726"/>
      <c r="GCC1618" s="726"/>
      <c r="GCD1618" s="726"/>
      <c r="GCE1618" s="726"/>
      <c r="GCF1618" s="726"/>
      <c r="GCG1618" s="726"/>
      <c r="GCH1618" s="726"/>
      <c r="GCI1618" s="726"/>
      <c r="GCJ1618" s="726"/>
      <c r="GCK1618" s="726"/>
      <c r="GCL1618" s="726"/>
      <c r="GCM1618" s="726"/>
      <c r="GCN1618" s="726"/>
      <c r="GCO1618" s="726"/>
      <c r="GCP1618" s="726"/>
      <c r="GCQ1618" s="726"/>
      <c r="GCR1618" s="726"/>
      <c r="GCS1618" s="726"/>
      <c r="GCT1618" s="726"/>
      <c r="GCU1618" s="726"/>
      <c r="GCV1618" s="726"/>
      <c r="GCW1618" s="726"/>
      <c r="GCX1618" s="726"/>
      <c r="GCY1618" s="726"/>
      <c r="GCZ1618" s="726"/>
      <c r="GDA1618" s="726"/>
      <c r="GDB1618" s="726"/>
      <c r="GDC1618" s="726"/>
      <c r="GDD1618" s="726"/>
      <c r="GDE1618" s="726"/>
      <c r="GDF1618" s="726"/>
      <c r="GDG1618" s="726"/>
      <c r="GDH1618" s="726"/>
      <c r="GDI1618" s="726"/>
      <c r="GDJ1618" s="726"/>
      <c r="GDK1618" s="726"/>
      <c r="GDL1618" s="726"/>
      <c r="GDM1618" s="726"/>
      <c r="GDN1618" s="726"/>
      <c r="GDO1618" s="726"/>
      <c r="GDP1618" s="726"/>
      <c r="GDQ1618" s="726"/>
      <c r="GDR1618" s="726"/>
      <c r="GDS1618" s="726"/>
      <c r="GDT1618" s="726"/>
      <c r="GDU1618" s="726"/>
      <c r="GDV1618" s="726"/>
      <c r="GDW1618" s="726"/>
      <c r="GDX1618" s="726"/>
      <c r="GDY1618" s="726"/>
      <c r="GDZ1618" s="726"/>
      <c r="GEA1618" s="726"/>
      <c r="GEB1618" s="726"/>
      <c r="GEC1618" s="726"/>
      <c r="GED1618" s="726"/>
      <c r="GEE1618" s="726"/>
      <c r="GEF1618" s="726"/>
      <c r="GEG1618" s="726"/>
      <c r="GEH1618" s="726"/>
      <c r="GEI1618" s="726"/>
      <c r="GEJ1618" s="726"/>
      <c r="GEK1618" s="726"/>
      <c r="GEL1618" s="726"/>
      <c r="GEM1618" s="726"/>
      <c r="GEN1618" s="726"/>
      <c r="GEO1618" s="726"/>
      <c r="GEP1618" s="726"/>
      <c r="GEQ1618" s="726"/>
      <c r="GER1618" s="726"/>
      <c r="GES1618" s="726"/>
      <c r="GET1618" s="726"/>
      <c r="GEU1618" s="726"/>
      <c r="GEV1618" s="726"/>
      <c r="GEW1618" s="726"/>
      <c r="GEX1618" s="726"/>
      <c r="GEY1618" s="726"/>
      <c r="GEZ1618" s="726"/>
      <c r="GFA1618" s="726"/>
      <c r="GFB1618" s="726"/>
      <c r="GFC1618" s="726"/>
      <c r="GFD1618" s="726"/>
      <c r="GFE1618" s="726"/>
      <c r="GFF1618" s="726"/>
      <c r="GFG1618" s="726"/>
      <c r="GFH1618" s="726"/>
      <c r="GFI1618" s="726"/>
      <c r="GFJ1618" s="726"/>
      <c r="GFK1618" s="726"/>
      <c r="GFL1618" s="726"/>
      <c r="GFM1618" s="726"/>
      <c r="GFN1618" s="726"/>
      <c r="GFO1618" s="726"/>
      <c r="GFP1618" s="726"/>
      <c r="GFQ1618" s="726"/>
      <c r="GFR1618" s="726"/>
      <c r="GFS1618" s="726"/>
      <c r="GFT1618" s="726"/>
      <c r="GFU1618" s="726"/>
      <c r="GFV1618" s="726"/>
      <c r="GFW1618" s="726"/>
      <c r="GFX1618" s="726"/>
      <c r="GFY1618" s="726"/>
      <c r="GFZ1618" s="726"/>
      <c r="GGA1618" s="726"/>
      <c r="GGB1618" s="726"/>
      <c r="GGC1618" s="726"/>
      <c r="GGD1618" s="726"/>
      <c r="GGE1618" s="726"/>
      <c r="GGF1618" s="726"/>
      <c r="GGG1618" s="726"/>
      <c r="GGH1618" s="726"/>
      <c r="GGI1618" s="726"/>
      <c r="GGJ1618" s="726"/>
      <c r="GGK1618" s="726"/>
      <c r="GGL1618" s="726"/>
      <c r="GGM1618" s="726"/>
      <c r="GGN1618" s="726"/>
      <c r="GGO1618" s="726"/>
      <c r="GGP1618" s="726"/>
      <c r="GGQ1618" s="726"/>
      <c r="GGR1618" s="726"/>
      <c r="GGS1618" s="726"/>
      <c r="GGT1618" s="726"/>
      <c r="GGU1618" s="726"/>
      <c r="GGV1618" s="726"/>
      <c r="GGW1618" s="726"/>
      <c r="GGX1618" s="726"/>
      <c r="GGY1618" s="726"/>
      <c r="GGZ1618" s="726"/>
      <c r="GHA1618" s="726"/>
      <c r="GHB1618" s="726"/>
      <c r="GHC1618" s="726"/>
      <c r="GHD1618" s="726"/>
      <c r="GHE1618" s="726"/>
      <c r="GHF1618" s="726"/>
      <c r="GHG1618" s="726"/>
      <c r="GHH1618" s="726"/>
      <c r="GHI1618" s="726"/>
      <c r="GHJ1618" s="726"/>
      <c r="GHK1618" s="726"/>
      <c r="GHL1618" s="726"/>
      <c r="GHM1618" s="726"/>
      <c r="GHN1618" s="726"/>
      <c r="GHO1618" s="726"/>
      <c r="GHP1618" s="726"/>
      <c r="GHQ1618" s="726"/>
      <c r="GHR1618" s="726"/>
      <c r="GHS1618" s="726"/>
      <c r="GHT1618" s="726"/>
      <c r="GHU1618" s="726"/>
      <c r="GHV1618" s="726"/>
      <c r="GHW1618" s="726"/>
      <c r="GHX1618" s="726"/>
      <c r="GHY1618" s="726"/>
      <c r="GHZ1618" s="726"/>
      <c r="GIA1618" s="726"/>
      <c r="GIB1618" s="726"/>
      <c r="GIC1618" s="726"/>
      <c r="GID1618" s="726"/>
      <c r="GIE1618" s="726"/>
      <c r="GIF1618" s="726"/>
      <c r="GIG1618" s="726"/>
      <c r="GIH1618" s="726"/>
      <c r="GII1618" s="726"/>
      <c r="GIJ1618" s="726"/>
      <c r="GIK1618" s="726"/>
      <c r="GIL1618" s="726"/>
      <c r="GIM1618" s="726"/>
      <c r="GIN1618" s="726"/>
      <c r="GIO1618" s="726"/>
      <c r="GIP1618" s="726"/>
      <c r="GIQ1618" s="726"/>
      <c r="GIR1618" s="726"/>
      <c r="GIS1618" s="726"/>
      <c r="GIT1618" s="726"/>
      <c r="GIU1618" s="726"/>
      <c r="GIV1618" s="726"/>
      <c r="GIW1618" s="726"/>
      <c r="GIX1618" s="726"/>
      <c r="GIY1618" s="726"/>
      <c r="GIZ1618" s="726"/>
      <c r="GJA1618" s="726"/>
      <c r="GJB1618" s="726"/>
      <c r="GJC1618" s="726"/>
      <c r="GJD1618" s="726"/>
      <c r="GJE1618" s="726"/>
      <c r="GJF1618" s="726"/>
      <c r="GJG1618" s="726"/>
      <c r="GJH1618" s="726"/>
      <c r="GJI1618" s="726"/>
      <c r="GJJ1618" s="726"/>
      <c r="GJK1618" s="726"/>
      <c r="GJL1618" s="726"/>
      <c r="GJM1618" s="726"/>
      <c r="GJN1618" s="726"/>
      <c r="GJO1618" s="726"/>
      <c r="GJP1618" s="726"/>
      <c r="GJQ1618" s="726"/>
      <c r="GJR1618" s="726"/>
      <c r="GJS1618" s="726"/>
      <c r="GJT1618" s="726"/>
      <c r="GJU1618" s="726"/>
      <c r="GJV1618" s="726"/>
      <c r="GJW1618" s="726"/>
      <c r="GJX1618" s="726"/>
      <c r="GJY1618" s="726"/>
      <c r="GJZ1618" s="726"/>
      <c r="GKA1618" s="726"/>
      <c r="GKB1618" s="726"/>
      <c r="GKC1618" s="726"/>
      <c r="GKD1618" s="726"/>
      <c r="GKE1618" s="726"/>
      <c r="GKF1618" s="726"/>
      <c r="GKG1618" s="726"/>
      <c r="GKH1618" s="726"/>
      <c r="GKI1618" s="726"/>
      <c r="GKJ1618" s="726"/>
      <c r="GKK1618" s="726"/>
      <c r="GKL1618" s="726"/>
      <c r="GKM1618" s="726"/>
      <c r="GKN1618" s="726"/>
      <c r="GKO1618" s="726"/>
      <c r="GKP1618" s="726"/>
      <c r="GKQ1618" s="726"/>
      <c r="GKR1618" s="726"/>
      <c r="GKS1618" s="726"/>
      <c r="GKT1618" s="726"/>
      <c r="GKU1618" s="726"/>
      <c r="GKV1618" s="726"/>
      <c r="GKW1618" s="726"/>
      <c r="GKX1618" s="726"/>
      <c r="GKY1618" s="726"/>
      <c r="GKZ1618" s="726"/>
      <c r="GLA1618" s="726"/>
      <c r="GLB1618" s="726"/>
      <c r="GLC1618" s="726"/>
      <c r="GLD1618" s="726"/>
      <c r="GLE1618" s="726"/>
      <c r="GLF1618" s="726"/>
      <c r="GLG1618" s="726"/>
      <c r="GLH1618" s="726"/>
      <c r="GLI1618" s="726"/>
      <c r="GLJ1618" s="726"/>
      <c r="GLK1618" s="726"/>
      <c r="GLL1618" s="726"/>
      <c r="GLM1618" s="726"/>
      <c r="GLN1618" s="726"/>
      <c r="GLO1618" s="726"/>
      <c r="GLP1618" s="726"/>
      <c r="GLQ1618" s="726"/>
      <c r="GLR1618" s="726"/>
      <c r="GLS1618" s="726"/>
      <c r="GLT1618" s="726"/>
      <c r="GLU1618" s="726"/>
      <c r="GLV1618" s="726"/>
      <c r="GLW1618" s="726"/>
      <c r="GLX1618" s="726"/>
      <c r="GLY1618" s="726"/>
      <c r="GLZ1618" s="726"/>
      <c r="GMA1618" s="726"/>
      <c r="GMB1618" s="726"/>
      <c r="GMC1618" s="726"/>
      <c r="GMD1618" s="726"/>
      <c r="GME1618" s="726"/>
      <c r="GMF1618" s="726"/>
      <c r="GMG1618" s="726"/>
      <c r="GMH1618" s="726"/>
      <c r="GMI1618" s="726"/>
      <c r="GMJ1618" s="726"/>
      <c r="GMK1618" s="726"/>
      <c r="GML1618" s="726"/>
      <c r="GMM1618" s="726"/>
      <c r="GMN1618" s="726"/>
      <c r="GMO1618" s="726"/>
      <c r="GMP1618" s="726"/>
      <c r="GMQ1618" s="726"/>
      <c r="GMR1618" s="726"/>
      <c r="GMS1618" s="726"/>
      <c r="GMT1618" s="726"/>
      <c r="GMU1618" s="726"/>
      <c r="GMV1618" s="726"/>
      <c r="GMW1618" s="726"/>
      <c r="GMX1618" s="726"/>
      <c r="GMY1618" s="726"/>
      <c r="GMZ1618" s="726"/>
      <c r="GNA1618" s="726"/>
      <c r="GNB1618" s="726"/>
      <c r="GNC1618" s="726"/>
      <c r="GND1618" s="726"/>
      <c r="GNE1618" s="726"/>
      <c r="GNF1618" s="726"/>
      <c r="GNG1618" s="726"/>
      <c r="GNH1618" s="726"/>
      <c r="GNI1618" s="726"/>
      <c r="GNJ1618" s="726"/>
      <c r="GNK1618" s="726"/>
      <c r="GNL1618" s="726"/>
      <c r="GNM1618" s="726"/>
      <c r="GNN1618" s="726"/>
      <c r="GNO1618" s="726"/>
      <c r="GNP1618" s="726"/>
      <c r="GNQ1618" s="726"/>
      <c r="GNR1618" s="726"/>
      <c r="GNS1618" s="726"/>
      <c r="GNT1618" s="726"/>
      <c r="GNU1618" s="726"/>
      <c r="GNV1618" s="726"/>
      <c r="GNW1618" s="726"/>
      <c r="GNX1618" s="726"/>
      <c r="GNY1618" s="726"/>
      <c r="GNZ1618" s="726"/>
      <c r="GOA1618" s="726"/>
      <c r="GOB1618" s="726"/>
      <c r="GOC1618" s="726"/>
      <c r="GOD1618" s="726"/>
      <c r="GOE1618" s="726"/>
      <c r="GOF1618" s="726"/>
      <c r="GOG1618" s="726"/>
      <c r="GOH1618" s="726"/>
      <c r="GOI1618" s="726"/>
      <c r="GOJ1618" s="726"/>
      <c r="GOK1618" s="726"/>
      <c r="GOL1618" s="726"/>
      <c r="GOM1618" s="726"/>
      <c r="GON1618" s="726"/>
      <c r="GOO1618" s="726"/>
      <c r="GOP1618" s="726"/>
      <c r="GOQ1618" s="726"/>
      <c r="GOR1618" s="726"/>
      <c r="GOS1618" s="726"/>
      <c r="GOT1618" s="726"/>
      <c r="GOU1618" s="726"/>
      <c r="GOV1618" s="726"/>
      <c r="GOW1618" s="726"/>
      <c r="GOX1618" s="726"/>
      <c r="GOY1618" s="726"/>
      <c r="GOZ1618" s="726"/>
      <c r="GPA1618" s="726"/>
      <c r="GPB1618" s="726"/>
      <c r="GPC1618" s="726"/>
      <c r="GPD1618" s="726"/>
      <c r="GPE1618" s="726"/>
      <c r="GPF1618" s="726"/>
      <c r="GPG1618" s="726"/>
      <c r="GPH1618" s="726"/>
      <c r="GPI1618" s="726"/>
      <c r="GPJ1618" s="726"/>
      <c r="GPK1618" s="726"/>
      <c r="GPL1618" s="726"/>
      <c r="GPM1618" s="726"/>
      <c r="GPN1618" s="726"/>
      <c r="GPO1618" s="726"/>
      <c r="GPP1618" s="726"/>
      <c r="GPQ1618" s="726"/>
      <c r="GPR1618" s="726"/>
      <c r="GPS1618" s="726"/>
      <c r="GPT1618" s="726"/>
      <c r="GPU1618" s="726"/>
      <c r="GPV1618" s="726"/>
      <c r="GPW1618" s="726"/>
      <c r="GPX1618" s="726"/>
      <c r="GPY1618" s="726"/>
      <c r="GPZ1618" s="726"/>
      <c r="GQA1618" s="726"/>
      <c r="GQB1618" s="726"/>
      <c r="GQC1618" s="726"/>
      <c r="GQD1618" s="726"/>
      <c r="GQE1618" s="726"/>
      <c r="GQF1618" s="726"/>
      <c r="GQG1618" s="726"/>
      <c r="GQH1618" s="726"/>
      <c r="GQI1618" s="726"/>
      <c r="GQJ1618" s="726"/>
      <c r="GQK1618" s="726"/>
      <c r="GQL1618" s="726"/>
      <c r="GQM1618" s="726"/>
      <c r="GQN1618" s="726"/>
      <c r="GQO1618" s="726"/>
      <c r="GQP1618" s="726"/>
      <c r="GQQ1618" s="726"/>
      <c r="GQR1618" s="726"/>
      <c r="GQS1618" s="726"/>
      <c r="GQT1618" s="726"/>
      <c r="GQU1618" s="726"/>
      <c r="GQV1618" s="726"/>
      <c r="GQW1618" s="726"/>
      <c r="GQX1618" s="726"/>
      <c r="GQY1618" s="726"/>
      <c r="GQZ1618" s="726"/>
      <c r="GRA1618" s="726"/>
      <c r="GRB1618" s="726"/>
      <c r="GRC1618" s="726"/>
      <c r="GRD1618" s="726"/>
      <c r="GRE1618" s="726"/>
      <c r="GRF1618" s="726"/>
      <c r="GRG1618" s="726"/>
      <c r="GRH1618" s="726"/>
      <c r="GRI1618" s="726"/>
      <c r="GRJ1618" s="726"/>
      <c r="GRK1618" s="726"/>
      <c r="GRL1618" s="726"/>
      <c r="GRM1618" s="726"/>
      <c r="GRN1618" s="726"/>
      <c r="GRO1618" s="726"/>
      <c r="GRP1618" s="726"/>
      <c r="GRQ1618" s="726"/>
      <c r="GRR1618" s="726"/>
      <c r="GRS1618" s="726"/>
      <c r="GRT1618" s="726"/>
      <c r="GRU1618" s="726"/>
      <c r="GRV1618" s="726"/>
      <c r="GRW1618" s="726"/>
      <c r="GRX1618" s="726"/>
      <c r="GRY1618" s="726"/>
      <c r="GRZ1618" s="726"/>
      <c r="GSA1618" s="726"/>
      <c r="GSB1618" s="726"/>
      <c r="GSC1618" s="726"/>
      <c r="GSD1618" s="726"/>
      <c r="GSE1618" s="726"/>
      <c r="GSF1618" s="726"/>
      <c r="GSG1618" s="726"/>
      <c r="GSH1618" s="726"/>
      <c r="GSI1618" s="726"/>
      <c r="GSJ1618" s="726"/>
      <c r="GSK1618" s="726"/>
      <c r="GSL1618" s="726"/>
      <c r="GSM1618" s="726"/>
      <c r="GSN1618" s="726"/>
      <c r="GSO1618" s="726"/>
      <c r="GSP1618" s="726"/>
      <c r="GSQ1618" s="726"/>
      <c r="GSR1618" s="726"/>
      <c r="GSS1618" s="726"/>
      <c r="GST1618" s="726"/>
      <c r="GSU1618" s="726"/>
      <c r="GSV1618" s="726"/>
      <c r="GSW1618" s="726"/>
      <c r="GSX1618" s="726"/>
      <c r="GSY1618" s="726"/>
      <c r="GSZ1618" s="726"/>
      <c r="GTA1618" s="726"/>
      <c r="GTB1618" s="726"/>
      <c r="GTC1618" s="726"/>
      <c r="GTD1618" s="726"/>
      <c r="GTE1618" s="726"/>
      <c r="GTF1618" s="726"/>
      <c r="GTG1618" s="726"/>
      <c r="GTH1618" s="726"/>
      <c r="GTI1618" s="726"/>
      <c r="GTJ1618" s="726"/>
      <c r="GTK1618" s="726"/>
      <c r="GTL1618" s="726"/>
      <c r="GTM1618" s="726"/>
      <c r="GTN1618" s="726"/>
      <c r="GTO1618" s="726"/>
      <c r="GTP1618" s="726"/>
      <c r="GTQ1618" s="726"/>
      <c r="GTR1618" s="726"/>
      <c r="GTS1618" s="726"/>
      <c r="GTT1618" s="726"/>
      <c r="GTU1618" s="726"/>
      <c r="GTV1618" s="726"/>
      <c r="GTW1618" s="726"/>
      <c r="GTX1618" s="726"/>
      <c r="GTY1618" s="726"/>
      <c r="GTZ1618" s="726"/>
      <c r="GUA1618" s="726"/>
      <c r="GUB1618" s="726"/>
      <c r="GUC1618" s="726"/>
      <c r="GUD1618" s="726"/>
      <c r="GUE1618" s="726"/>
      <c r="GUF1618" s="726"/>
      <c r="GUG1618" s="726"/>
      <c r="GUH1618" s="726"/>
      <c r="GUI1618" s="726"/>
      <c r="GUJ1618" s="726"/>
      <c r="GUK1618" s="726"/>
      <c r="GUL1618" s="726"/>
      <c r="GUM1618" s="726"/>
      <c r="GUN1618" s="726"/>
      <c r="GUO1618" s="726"/>
      <c r="GUP1618" s="726"/>
      <c r="GUQ1618" s="726"/>
      <c r="GUR1618" s="726"/>
      <c r="GUS1618" s="726"/>
      <c r="GUT1618" s="726"/>
      <c r="GUU1618" s="726"/>
      <c r="GUV1618" s="726"/>
      <c r="GUW1618" s="726"/>
      <c r="GUX1618" s="726"/>
      <c r="GUY1618" s="726"/>
      <c r="GUZ1618" s="726"/>
      <c r="GVA1618" s="726"/>
      <c r="GVB1618" s="726"/>
      <c r="GVC1618" s="726"/>
      <c r="GVD1618" s="726"/>
      <c r="GVE1618" s="726"/>
      <c r="GVF1618" s="726"/>
      <c r="GVG1618" s="726"/>
      <c r="GVH1618" s="726"/>
      <c r="GVI1618" s="726"/>
      <c r="GVJ1618" s="726"/>
      <c r="GVK1618" s="726"/>
      <c r="GVL1618" s="726"/>
      <c r="GVM1618" s="726"/>
      <c r="GVN1618" s="726"/>
      <c r="GVO1618" s="726"/>
      <c r="GVP1618" s="726"/>
      <c r="GVQ1618" s="726"/>
      <c r="GVR1618" s="726"/>
      <c r="GVS1618" s="726"/>
      <c r="GVT1618" s="726"/>
      <c r="GVU1618" s="726"/>
      <c r="GVV1618" s="726"/>
      <c r="GVW1618" s="726"/>
      <c r="GVX1618" s="726"/>
      <c r="GVY1618" s="726"/>
      <c r="GVZ1618" s="726"/>
      <c r="GWA1618" s="726"/>
      <c r="GWB1618" s="726"/>
      <c r="GWC1618" s="726"/>
      <c r="GWD1618" s="726"/>
      <c r="GWE1618" s="726"/>
      <c r="GWF1618" s="726"/>
      <c r="GWG1618" s="726"/>
      <c r="GWH1618" s="726"/>
      <c r="GWI1618" s="726"/>
      <c r="GWJ1618" s="726"/>
      <c r="GWK1618" s="726"/>
      <c r="GWL1618" s="726"/>
      <c r="GWM1618" s="726"/>
      <c r="GWN1618" s="726"/>
      <c r="GWO1618" s="726"/>
      <c r="GWP1618" s="726"/>
      <c r="GWQ1618" s="726"/>
      <c r="GWR1618" s="726"/>
      <c r="GWS1618" s="726"/>
      <c r="GWT1618" s="726"/>
      <c r="GWU1618" s="726"/>
      <c r="GWV1618" s="726"/>
      <c r="GWW1618" s="726"/>
      <c r="GWX1618" s="726"/>
      <c r="GWY1618" s="726"/>
      <c r="GWZ1618" s="726"/>
      <c r="GXA1618" s="726"/>
      <c r="GXB1618" s="726"/>
      <c r="GXC1618" s="726"/>
      <c r="GXD1618" s="726"/>
      <c r="GXE1618" s="726"/>
      <c r="GXF1618" s="726"/>
      <c r="GXG1618" s="726"/>
      <c r="GXH1618" s="726"/>
      <c r="GXI1618" s="726"/>
      <c r="GXJ1618" s="726"/>
      <c r="GXK1618" s="726"/>
      <c r="GXL1618" s="726"/>
      <c r="GXM1618" s="726"/>
      <c r="GXN1618" s="726"/>
      <c r="GXO1618" s="726"/>
      <c r="GXP1618" s="726"/>
      <c r="GXQ1618" s="726"/>
      <c r="GXR1618" s="726"/>
      <c r="GXS1618" s="726"/>
      <c r="GXT1618" s="726"/>
      <c r="GXU1618" s="726"/>
      <c r="GXV1618" s="726"/>
      <c r="GXW1618" s="726"/>
      <c r="GXX1618" s="726"/>
      <c r="GXY1618" s="726"/>
      <c r="GXZ1618" s="726"/>
      <c r="GYA1618" s="726"/>
      <c r="GYB1618" s="726"/>
      <c r="GYC1618" s="726"/>
      <c r="GYD1618" s="726"/>
      <c r="GYE1618" s="726"/>
      <c r="GYF1618" s="726"/>
      <c r="GYG1618" s="726"/>
      <c r="GYH1618" s="726"/>
      <c r="GYI1618" s="726"/>
      <c r="GYJ1618" s="726"/>
      <c r="GYK1618" s="726"/>
      <c r="GYL1618" s="726"/>
      <c r="GYM1618" s="726"/>
      <c r="GYN1618" s="726"/>
      <c r="GYO1618" s="726"/>
      <c r="GYP1618" s="726"/>
      <c r="GYQ1618" s="726"/>
      <c r="GYR1618" s="726"/>
      <c r="GYS1618" s="726"/>
      <c r="GYT1618" s="726"/>
      <c r="GYU1618" s="726"/>
      <c r="GYV1618" s="726"/>
      <c r="GYW1618" s="726"/>
      <c r="GYX1618" s="726"/>
      <c r="GYY1618" s="726"/>
      <c r="GYZ1618" s="726"/>
      <c r="GZA1618" s="726"/>
      <c r="GZB1618" s="726"/>
      <c r="GZC1618" s="726"/>
      <c r="GZD1618" s="726"/>
      <c r="GZE1618" s="726"/>
      <c r="GZF1618" s="726"/>
      <c r="GZG1618" s="726"/>
      <c r="GZH1618" s="726"/>
      <c r="GZI1618" s="726"/>
      <c r="GZJ1618" s="726"/>
      <c r="GZK1618" s="726"/>
      <c r="GZL1618" s="726"/>
      <c r="GZM1618" s="726"/>
      <c r="GZN1618" s="726"/>
      <c r="GZO1618" s="726"/>
      <c r="GZP1618" s="726"/>
      <c r="GZQ1618" s="726"/>
      <c r="GZR1618" s="726"/>
      <c r="GZS1618" s="726"/>
      <c r="GZT1618" s="726"/>
      <c r="GZU1618" s="726"/>
      <c r="GZV1618" s="726"/>
      <c r="GZW1618" s="726"/>
      <c r="GZX1618" s="726"/>
      <c r="GZY1618" s="726"/>
      <c r="GZZ1618" s="726"/>
      <c r="HAA1618" s="726"/>
      <c r="HAB1618" s="726"/>
      <c r="HAC1618" s="726"/>
      <c r="HAD1618" s="726"/>
      <c r="HAE1618" s="726"/>
      <c r="HAF1618" s="726"/>
      <c r="HAG1618" s="726"/>
      <c r="HAH1618" s="726"/>
      <c r="HAI1618" s="726"/>
      <c r="HAJ1618" s="726"/>
      <c r="HAK1618" s="726"/>
      <c r="HAL1618" s="726"/>
      <c r="HAM1618" s="726"/>
      <c r="HAN1618" s="726"/>
      <c r="HAO1618" s="726"/>
      <c r="HAP1618" s="726"/>
      <c r="HAQ1618" s="726"/>
      <c r="HAR1618" s="726"/>
      <c r="HAS1618" s="726"/>
      <c r="HAT1618" s="726"/>
      <c r="HAU1618" s="726"/>
      <c r="HAV1618" s="726"/>
      <c r="HAW1618" s="726"/>
      <c r="HAX1618" s="726"/>
      <c r="HAY1618" s="726"/>
      <c r="HAZ1618" s="726"/>
      <c r="HBA1618" s="726"/>
      <c r="HBB1618" s="726"/>
      <c r="HBC1618" s="726"/>
      <c r="HBD1618" s="726"/>
      <c r="HBE1618" s="726"/>
      <c r="HBF1618" s="726"/>
      <c r="HBG1618" s="726"/>
      <c r="HBH1618" s="726"/>
      <c r="HBI1618" s="726"/>
      <c r="HBJ1618" s="726"/>
      <c r="HBK1618" s="726"/>
      <c r="HBL1618" s="726"/>
      <c r="HBM1618" s="726"/>
      <c r="HBN1618" s="726"/>
      <c r="HBO1618" s="726"/>
      <c r="HBP1618" s="726"/>
      <c r="HBQ1618" s="726"/>
      <c r="HBR1618" s="726"/>
      <c r="HBS1618" s="726"/>
      <c r="HBT1618" s="726"/>
      <c r="HBU1618" s="726"/>
      <c r="HBV1618" s="726"/>
      <c r="HBW1618" s="726"/>
      <c r="HBX1618" s="726"/>
      <c r="HBY1618" s="726"/>
      <c r="HBZ1618" s="726"/>
      <c r="HCA1618" s="726"/>
      <c r="HCB1618" s="726"/>
      <c r="HCC1618" s="726"/>
      <c r="HCD1618" s="726"/>
      <c r="HCE1618" s="726"/>
      <c r="HCF1618" s="726"/>
      <c r="HCG1618" s="726"/>
      <c r="HCH1618" s="726"/>
      <c r="HCI1618" s="726"/>
      <c r="HCJ1618" s="726"/>
      <c r="HCK1618" s="726"/>
      <c r="HCL1618" s="726"/>
      <c r="HCM1618" s="726"/>
      <c r="HCN1618" s="726"/>
      <c r="HCO1618" s="726"/>
      <c r="HCP1618" s="726"/>
      <c r="HCQ1618" s="726"/>
      <c r="HCR1618" s="726"/>
      <c r="HCS1618" s="726"/>
      <c r="HCT1618" s="726"/>
      <c r="HCU1618" s="726"/>
      <c r="HCV1618" s="726"/>
      <c r="HCW1618" s="726"/>
      <c r="HCX1618" s="726"/>
      <c r="HCY1618" s="726"/>
      <c r="HCZ1618" s="726"/>
      <c r="HDA1618" s="726"/>
      <c r="HDB1618" s="726"/>
      <c r="HDC1618" s="726"/>
      <c r="HDD1618" s="726"/>
      <c r="HDE1618" s="726"/>
      <c r="HDF1618" s="726"/>
      <c r="HDG1618" s="726"/>
      <c r="HDH1618" s="726"/>
      <c r="HDI1618" s="726"/>
      <c r="HDJ1618" s="726"/>
      <c r="HDK1618" s="726"/>
      <c r="HDL1618" s="726"/>
      <c r="HDM1618" s="726"/>
      <c r="HDN1618" s="726"/>
      <c r="HDO1618" s="726"/>
      <c r="HDP1618" s="726"/>
      <c r="HDQ1618" s="726"/>
      <c r="HDR1618" s="726"/>
      <c r="HDS1618" s="726"/>
      <c r="HDT1618" s="726"/>
      <c r="HDU1618" s="726"/>
      <c r="HDV1618" s="726"/>
      <c r="HDW1618" s="726"/>
      <c r="HDX1618" s="726"/>
      <c r="HDY1618" s="726"/>
      <c r="HDZ1618" s="726"/>
      <c r="HEA1618" s="726"/>
      <c r="HEB1618" s="726"/>
      <c r="HEC1618" s="726"/>
      <c r="HED1618" s="726"/>
      <c r="HEE1618" s="726"/>
      <c r="HEF1618" s="726"/>
      <c r="HEG1618" s="726"/>
      <c r="HEH1618" s="726"/>
      <c r="HEI1618" s="726"/>
      <c r="HEJ1618" s="726"/>
      <c r="HEK1618" s="726"/>
      <c r="HEL1618" s="726"/>
      <c r="HEM1618" s="726"/>
      <c r="HEN1618" s="726"/>
      <c r="HEO1618" s="726"/>
      <c r="HEP1618" s="726"/>
      <c r="HEQ1618" s="726"/>
      <c r="HER1618" s="726"/>
      <c r="HES1618" s="726"/>
      <c r="HET1618" s="726"/>
      <c r="HEU1618" s="726"/>
      <c r="HEV1618" s="726"/>
      <c r="HEW1618" s="726"/>
      <c r="HEX1618" s="726"/>
      <c r="HEY1618" s="726"/>
      <c r="HEZ1618" s="726"/>
      <c r="HFA1618" s="726"/>
      <c r="HFB1618" s="726"/>
      <c r="HFC1618" s="726"/>
      <c r="HFD1618" s="726"/>
      <c r="HFE1618" s="726"/>
      <c r="HFF1618" s="726"/>
      <c r="HFG1618" s="726"/>
      <c r="HFH1618" s="726"/>
      <c r="HFI1618" s="726"/>
      <c r="HFJ1618" s="726"/>
      <c r="HFK1618" s="726"/>
      <c r="HFL1618" s="726"/>
      <c r="HFM1618" s="726"/>
      <c r="HFN1618" s="726"/>
      <c r="HFO1618" s="726"/>
      <c r="HFP1618" s="726"/>
      <c r="HFQ1618" s="726"/>
      <c r="HFR1618" s="726"/>
      <c r="HFS1618" s="726"/>
      <c r="HFT1618" s="726"/>
      <c r="HFU1618" s="726"/>
      <c r="HFV1618" s="726"/>
      <c r="HFW1618" s="726"/>
      <c r="HFX1618" s="726"/>
      <c r="HFY1618" s="726"/>
      <c r="HFZ1618" s="726"/>
      <c r="HGA1618" s="726"/>
      <c r="HGB1618" s="726"/>
      <c r="HGC1618" s="726"/>
      <c r="HGD1618" s="726"/>
      <c r="HGE1618" s="726"/>
      <c r="HGF1618" s="726"/>
      <c r="HGG1618" s="726"/>
      <c r="HGH1618" s="726"/>
      <c r="HGI1618" s="726"/>
      <c r="HGJ1618" s="726"/>
      <c r="HGK1618" s="726"/>
      <c r="HGL1618" s="726"/>
      <c r="HGM1618" s="726"/>
      <c r="HGN1618" s="726"/>
      <c r="HGO1618" s="726"/>
      <c r="HGP1618" s="726"/>
      <c r="HGQ1618" s="726"/>
      <c r="HGR1618" s="726"/>
      <c r="HGS1618" s="726"/>
      <c r="HGT1618" s="726"/>
      <c r="HGU1618" s="726"/>
      <c r="HGV1618" s="726"/>
      <c r="HGW1618" s="726"/>
      <c r="HGX1618" s="726"/>
      <c r="HGY1618" s="726"/>
      <c r="HGZ1618" s="726"/>
      <c r="HHA1618" s="726"/>
      <c r="HHB1618" s="726"/>
      <c r="HHC1618" s="726"/>
      <c r="HHD1618" s="726"/>
      <c r="HHE1618" s="726"/>
      <c r="HHF1618" s="726"/>
      <c r="HHG1618" s="726"/>
      <c r="HHH1618" s="726"/>
      <c r="HHI1618" s="726"/>
      <c r="HHJ1618" s="726"/>
      <c r="HHK1618" s="726"/>
      <c r="HHL1618" s="726"/>
      <c r="HHM1618" s="726"/>
      <c r="HHN1618" s="726"/>
      <c r="HHO1618" s="726"/>
      <c r="HHP1618" s="726"/>
      <c r="HHQ1618" s="726"/>
      <c r="HHR1618" s="726"/>
      <c r="HHS1618" s="726"/>
      <c r="HHT1618" s="726"/>
      <c r="HHU1618" s="726"/>
      <c r="HHV1618" s="726"/>
      <c r="HHW1618" s="726"/>
      <c r="HHX1618" s="726"/>
      <c r="HHY1618" s="726"/>
      <c r="HHZ1618" s="726"/>
      <c r="HIA1618" s="726"/>
      <c r="HIB1618" s="726"/>
      <c r="HIC1618" s="726"/>
      <c r="HID1618" s="726"/>
      <c r="HIE1618" s="726"/>
      <c r="HIF1618" s="726"/>
      <c r="HIG1618" s="726"/>
      <c r="HIH1618" s="726"/>
      <c r="HII1618" s="726"/>
      <c r="HIJ1618" s="726"/>
      <c r="HIK1618" s="726"/>
      <c r="HIL1618" s="726"/>
      <c r="HIM1618" s="726"/>
      <c r="HIN1618" s="726"/>
      <c r="HIO1618" s="726"/>
      <c r="HIP1618" s="726"/>
      <c r="HIQ1618" s="726"/>
      <c r="HIR1618" s="726"/>
      <c r="HIS1618" s="726"/>
      <c r="HIT1618" s="726"/>
      <c r="HIU1618" s="726"/>
      <c r="HIV1618" s="726"/>
      <c r="HIW1618" s="726"/>
      <c r="HIX1618" s="726"/>
      <c r="HIY1618" s="726"/>
      <c r="HIZ1618" s="726"/>
      <c r="HJA1618" s="726"/>
      <c r="HJB1618" s="726"/>
      <c r="HJC1618" s="726"/>
      <c r="HJD1618" s="726"/>
      <c r="HJE1618" s="726"/>
      <c r="HJF1618" s="726"/>
      <c r="HJG1618" s="726"/>
      <c r="HJH1618" s="726"/>
      <c r="HJI1618" s="726"/>
      <c r="HJJ1618" s="726"/>
      <c r="HJK1618" s="726"/>
      <c r="HJL1618" s="726"/>
      <c r="HJM1618" s="726"/>
      <c r="HJN1618" s="726"/>
      <c r="HJO1618" s="726"/>
      <c r="HJP1618" s="726"/>
      <c r="HJQ1618" s="726"/>
      <c r="HJR1618" s="726"/>
      <c r="HJS1618" s="726"/>
      <c r="HJT1618" s="726"/>
      <c r="HJU1618" s="726"/>
      <c r="HJV1618" s="726"/>
      <c r="HJW1618" s="726"/>
      <c r="HJX1618" s="726"/>
      <c r="HJY1618" s="726"/>
      <c r="HJZ1618" s="726"/>
      <c r="HKA1618" s="726"/>
      <c r="HKB1618" s="726"/>
      <c r="HKC1618" s="726"/>
      <c r="HKD1618" s="726"/>
      <c r="HKE1618" s="726"/>
      <c r="HKF1618" s="726"/>
      <c r="HKG1618" s="726"/>
      <c r="HKH1618" s="726"/>
      <c r="HKI1618" s="726"/>
      <c r="HKJ1618" s="726"/>
      <c r="HKK1618" s="726"/>
      <c r="HKL1618" s="726"/>
      <c r="HKM1618" s="726"/>
      <c r="HKN1618" s="726"/>
      <c r="HKO1618" s="726"/>
      <c r="HKP1618" s="726"/>
      <c r="HKQ1618" s="726"/>
      <c r="HKR1618" s="726"/>
      <c r="HKS1618" s="726"/>
      <c r="HKT1618" s="726"/>
      <c r="HKU1618" s="726"/>
      <c r="HKV1618" s="726"/>
      <c r="HKW1618" s="726"/>
      <c r="HKX1618" s="726"/>
      <c r="HKY1618" s="726"/>
      <c r="HKZ1618" s="726"/>
      <c r="HLA1618" s="726"/>
      <c r="HLB1618" s="726"/>
      <c r="HLC1618" s="726"/>
      <c r="HLD1618" s="726"/>
      <c r="HLE1618" s="726"/>
      <c r="HLF1618" s="726"/>
      <c r="HLG1618" s="726"/>
      <c r="HLH1618" s="726"/>
      <c r="HLI1618" s="726"/>
      <c r="HLJ1618" s="726"/>
      <c r="HLK1618" s="726"/>
      <c r="HLL1618" s="726"/>
      <c r="HLM1618" s="726"/>
      <c r="HLN1618" s="726"/>
      <c r="HLO1618" s="726"/>
      <c r="HLP1618" s="726"/>
      <c r="HLQ1618" s="726"/>
      <c r="HLR1618" s="726"/>
      <c r="HLS1618" s="726"/>
      <c r="HLT1618" s="726"/>
      <c r="HLU1618" s="726"/>
      <c r="HLV1618" s="726"/>
      <c r="HLW1618" s="726"/>
      <c r="HLX1618" s="726"/>
      <c r="HLY1618" s="726"/>
      <c r="HLZ1618" s="726"/>
      <c r="HMA1618" s="726"/>
      <c r="HMB1618" s="726"/>
      <c r="HMC1618" s="726"/>
      <c r="HMD1618" s="726"/>
      <c r="HME1618" s="726"/>
      <c r="HMF1618" s="726"/>
      <c r="HMG1618" s="726"/>
      <c r="HMH1618" s="726"/>
      <c r="HMI1618" s="726"/>
      <c r="HMJ1618" s="726"/>
      <c r="HMK1618" s="726"/>
      <c r="HML1618" s="726"/>
      <c r="HMM1618" s="726"/>
      <c r="HMN1618" s="726"/>
      <c r="HMO1618" s="726"/>
      <c r="HMP1618" s="726"/>
      <c r="HMQ1618" s="726"/>
      <c r="HMR1618" s="726"/>
      <c r="HMS1618" s="726"/>
      <c r="HMT1618" s="726"/>
      <c r="HMU1618" s="726"/>
      <c r="HMV1618" s="726"/>
      <c r="HMW1618" s="726"/>
      <c r="HMX1618" s="726"/>
      <c r="HMY1618" s="726"/>
      <c r="HMZ1618" s="726"/>
      <c r="HNA1618" s="726"/>
      <c r="HNB1618" s="726"/>
      <c r="HNC1618" s="726"/>
      <c r="HND1618" s="726"/>
      <c r="HNE1618" s="726"/>
      <c r="HNF1618" s="726"/>
      <c r="HNG1618" s="726"/>
      <c r="HNH1618" s="726"/>
      <c r="HNI1618" s="726"/>
      <c r="HNJ1618" s="726"/>
      <c r="HNK1618" s="726"/>
      <c r="HNL1618" s="726"/>
      <c r="HNM1618" s="726"/>
      <c r="HNN1618" s="726"/>
      <c r="HNO1618" s="726"/>
      <c r="HNP1618" s="726"/>
      <c r="HNQ1618" s="726"/>
      <c r="HNR1618" s="726"/>
      <c r="HNS1618" s="726"/>
      <c r="HNT1618" s="726"/>
      <c r="HNU1618" s="726"/>
      <c r="HNV1618" s="726"/>
      <c r="HNW1618" s="726"/>
      <c r="HNX1618" s="726"/>
      <c r="HNY1618" s="726"/>
      <c r="HNZ1618" s="726"/>
      <c r="HOA1618" s="726"/>
      <c r="HOB1618" s="726"/>
      <c r="HOC1618" s="726"/>
      <c r="HOD1618" s="726"/>
      <c r="HOE1618" s="726"/>
      <c r="HOF1618" s="726"/>
      <c r="HOG1618" s="726"/>
      <c r="HOH1618" s="726"/>
      <c r="HOI1618" s="726"/>
      <c r="HOJ1618" s="726"/>
      <c r="HOK1618" s="726"/>
      <c r="HOL1618" s="726"/>
      <c r="HOM1618" s="726"/>
      <c r="HON1618" s="726"/>
      <c r="HOO1618" s="726"/>
      <c r="HOP1618" s="726"/>
      <c r="HOQ1618" s="726"/>
      <c r="HOR1618" s="726"/>
      <c r="HOS1618" s="726"/>
      <c r="HOT1618" s="726"/>
      <c r="HOU1618" s="726"/>
      <c r="HOV1618" s="726"/>
      <c r="HOW1618" s="726"/>
      <c r="HOX1618" s="726"/>
      <c r="HOY1618" s="726"/>
      <c r="HOZ1618" s="726"/>
      <c r="HPA1618" s="726"/>
      <c r="HPB1618" s="726"/>
      <c r="HPC1618" s="726"/>
      <c r="HPD1618" s="726"/>
      <c r="HPE1618" s="726"/>
      <c r="HPF1618" s="726"/>
      <c r="HPG1618" s="726"/>
      <c r="HPH1618" s="726"/>
      <c r="HPI1618" s="726"/>
      <c r="HPJ1618" s="726"/>
      <c r="HPK1618" s="726"/>
      <c r="HPL1618" s="726"/>
      <c r="HPM1618" s="726"/>
      <c r="HPN1618" s="726"/>
      <c r="HPO1618" s="726"/>
      <c r="HPP1618" s="726"/>
      <c r="HPQ1618" s="726"/>
      <c r="HPR1618" s="726"/>
      <c r="HPS1618" s="726"/>
      <c r="HPT1618" s="726"/>
      <c r="HPU1618" s="726"/>
      <c r="HPV1618" s="726"/>
      <c r="HPW1618" s="726"/>
      <c r="HPX1618" s="726"/>
      <c r="HPY1618" s="726"/>
      <c r="HPZ1618" s="726"/>
      <c r="HQA1618" s="726"/>
      <c r="HQB1618" s="726"/>
      <c r="HQC1618" s="726"/>
      <c r="HQD1618" s="726"/>
      <c r="HQE1618" s="726"/>
      <c r="HQF1618" s="726"/>
      <c r="HQG1618" s="726"/>
      <c r="HQH1618" s="726"/>
      <c r="HQI1618" s="726"/>
      <c r="HQJ1618" s="726"/>
      <c r="HQK1618" s="726"/>
      <c r="HQL1618" s="726"/>
      <c r="HQM1618" s="726"/>
      <c r="HQN1618" s="726"/>
      <c r="HQO1618" s="726"/>
      <c r="HQP1618" s="726"/>
      <c r="HQQ1618" s="726"/>
      <c r="HQR1618" s="726"/>
      <c r="HQS1618" s="726"/>
      <c r="HQT1618" s="726"/>
      <c r="HQU1618" s="726"/>
      <c r="HQV1618" s="726"/>
      <c r="HQW1618" s="726"/>
      <c r="HQX1618" s="726"/>
      <c r="HQY1618" s="726"/>
      <c r="HQZ1618" s="726"/>
      <c r="HRA1618" s="726"/>
      <c r="HRB1618" s="726"/>
      <c r="HRC1618" s="726"/>
      <c r="HRD1618" s="726"/>
      <c r="HRE1618" s="726"/>
      <c r="HRF1618" s="726"/>
      <c r="HRG1618" s="726"/>
      <c r="HRH1618" s="726"/>
      <c r="HRI1618" s="726"/>
      <c r="HRJ1618" s="726"/>
      <c r="HRK1618" s="726"/>
      <c r="HRL1618" s="726"/>
      <c r="HRM1618" s="726"/>
      <c r="HRN1618" s="726"/>
      <c r="HRO1618" s="726"/>
      <c r="HRP1618" s="726"/>
      <c r="HRQ1618" s="726"/>
      <c r="HRR1618" s="726"/>
      <c r="HRS1618" s="726"/>
      <c r="HRT1618" s="726"/>
      <c r="HRU1618" s="726"/>
      <c r="HRV1618" s="726"/>
      <c r="HRW1618" s="726"/>
      <c r="HRX1618" s="726"/>
      <c r="HRY1618" s="726"/>
      <c r="HRZ1618" s="726"/>
      <c r="HSA1618" s="726"/>
      <c r="HSB1618" s="726"/>
      <c r="HSC1618" s="726"/>
      <c r="HSD1618" s="726"/>
      <c r="HSE1618" s="726"/>
      <c r="HSF1618" s="726"/>
      <c r="HSG1618" s="726"/>
      <c r="HSH1618" s="726"/>
      <c r="HSI1618" s="726"/>
      <c r="HSJ1618" s="726"/>
      <c r="HSK1618" s="726"/>
      <c r="HSL1618" s="726"/>
      <c r="HSM1618" s="726"/>
      <c r="HSN1618" s="726"/>
      <c r="HSO1618" s="726"/>
      <c r="HSP1618" s="726"/>
      <c r="HSQ1618" s="726"/>
      <c r="HSR1618" s="726"/>
      <c r="HSS1618" s="726"/>
      <c r="HST1618" s="726"/>
      <c r="HSU1618" s="726"/>
      <c r="HSV1618" s="726"/>
      <c r="HSW1618" s="726"/>
      <c r="HSX1618" s="726"/>
      <c r="HSY1618" s="726"/>
      <c r="HSZ1618" s="726"/>
      <c r="HTA1618" s="726"/>
      <c r="HTB1618" s="726"/>
      <c r="HTC1618" s="726"/>
      <c r="HTD1618" s="726"/>
      <c r="HTE1618" s="726"/>
      <c r="HTF1618" s="726"/>
      <c r="HTG1618" s="726"/>
      <c r="HTH1618" s="726"/>
      <c r="HTI1618" s="726"/>
      <c r="HTJ1618" s="726"/>
      <c r="HTK1618" s="726"/>
      <c r="HTL1618" s="726"/>
      <c r="HTM1618" s="726"/>
      <c r="HTN1618" s="726"/>
      <c r="HTO1618" s="726"/>
      <c r="HTP1618" s="726"/>
      <c r="HTQ1618" s="726"/>
      <c r="HTR1618" s="726"/>
      <c r="HTS1618" s="726"/>
      <c r="HTT1618" s="726"/>
      <c r="HTU1618" s="726"/>
      <c r="HTV1618" s="726"/>
      <c r="HTW1618" s="726"/>
      <c r="HTX1618" s="726"/>
      <c r="HTY1618" s="726"/>
      <c r="HTZ1618" s="726"/>
      <c r="HUA1618" s="726"/>
      <c r="HUB1618" s="726"/>
      <c r="HUC1618" s="726"/>
      <c r="HUD1618" s="726"/>
      <c r="HUE1618" s="726"/>
      <c r="HUF1618" s="726"/>
      <c r="HUG1618" s="726"/>
      <c r="HUH1618" s="726"/>
      <c r="HUI1618" s="726"/>
      <c r="HUJ1618" s="726"/>
      <c r="HUK1618" s="726"/>
      <c r="HUL1618" s="726"/>
      <c r="HUM1618" s="726"/>
      <c r="HUN1618" s="726"/>
      <c r="HUO1618" s="726"/>
      <c r="HUP1618" s="726"/>
      <c r="HUQ1618" s="726"/>
      <c r="HUR1618" s="726"/>
      <c r="HUS1618" s="726"/>
      <c r="HUT1618" s="726"/>
      <c r="HUU1618" s="726"/>
      <c r="HUV1618" s="726"/>
      <c r="HUW1618" s="726"/>
      <c r="HUX1618" s="726"/>
      <c r="HUY1618" s="726"/>
      <c r="HUZ1618" s="726"/>
      <c r="HVA1618" s="726"/>
      <c r="HVB1618" s="726"/>
      <c r="HVC1618" s="726"/>
      <c r="HVD1618" s="726"/>
      <c r="HVE1618" s="726"/>
      <c r="HVF1618" s="726"/>
      <c r="HVG1618" s="726"/>
      <c r="HVH1618" s="726"/>
      <c r="HVI1618" s="726"/>
      <c r="HVJ1618" s="726"/>
      <c r="HVK1618" s="726"/>
      <c r="HVL1618" s="726"/>
      <c r="HVM1618" s="726"/>
      <c r="HVN1618" s="726"/>
      <c r="HVO1618" s="726"/>
      <c r="HVP1618" s="726"/>
      <c r="HVQ1618" s="726"/>
      <c r="HVR1618" s="726"/>
      <c r="HVS1618" s="726"/>
      <c r="HVT1618" s="726"/>
      <c r="HVU1618" s="726"/>
      <c r="HVV1618" s="726"/>
      <c r="HVW1618" s="726"/>
      <c r="HVX1618" s="726"/>
      <c r="HVY1618" s="726"/>
      <c r="HVZ1618" s="726"/>
      <c r="HWA1618" s="726"/>
      <c r="HWB1618" s="726"/>
      <c r="HWC1618" s="726"/>
      <c r="HWD1618" s="726"/>
      <c r="HWE1618" s="726"/>
      <c r="HWF1618" s="726"/>
      <c r="HWG1618" s="726"/>
      <c r="HWH1618" s="726"/>
      <c r="HWI1618" s="726"/>
      <c r="HWJ1618" s="726"/>
      <c r="HWK1618" s="726"/>
      <c r="HWL1618" s="726"/>
      <c r="HWM1618" s="726"/>
      <c r="HWN1618" s="726"/>
      <c r="HWO1618" s="726"/>
      <c r="HWP1618" s="726"/>
      <c r="HWQ1618" s="726"/>
      <c r="HWR1618" s="726"/>
      <c r="HWS1618" s="726"/>
      <c r="HWT1618" s="726"/>
      <c r="HWU1618" s="726"/>
      <c r="HWV1618" s="726"/>
      <c r="HWW1618" s="726"/>
      <c r="HWX1618" s="726"/>
      <c r="HWY1618" s="726"/>
      <c r="HWZ1618" s="726"/>
      <c r="HXA1618" s="726"/>
      <c r="HXB1618" s="726"/>
      <c r="HXC1618" s="726"/>
      <c r="HXD1618" s="726"/>
      <c r="HXE1618" s="726"/>
      <c r="HXF1618" s="726"/>
      <c r="HXG1618" s="726"/>
      <c r="HXH1618" s="726"/>
      <c r="HXI1618" s="726"/>
      <c r="HXJ1618" s="726"/>
      <c r="HXK1618" s="726"/>
      <c r="HXL1618" s="726"/>
      <c r="HXM1618" s="726"/>
      <c r="HXN1618" s="726"/>
      <c r="HXO1618" s="726"/>
      <c r="HXP1618" s="726"/>
      <c r="HXQ1618" s="726"/>
      <c r="HXR1618" s="726"/>
      <c r="HXS1618" s="726"/>
      <c r="HXT1618" s="726"/>
      <c r="HXU1618" s="726"/>
      <c r="HXV1618" s="726"/>
      <c r="HXW1618" s="726"/>
      <c r="HXX1618" s="726"/>
      <c r="HXY1618" s="726"/>
      <c r="HXZ1618" s="726"/>
      <c r="HYA1618" s="726"/>
      <c r="HYB1618" s="726"/>
      <c r="HYC1618" s="726"/>
      <c r="HYD1618" s="726"/>
      <c r="HYE1618" s="726"/>
      <c r="HYF1618" s="726"/>
      <c r="HYG1618" s="726"/>
      <c r="HYH1618" s="726"/>
      <c r="HYI1618" s="726"/>
      <c r="HYJ1618" s="726"/>
      <c r="HYK1618" s="726"/>
      <c r="HYL1618" s="726"/>
      <c r="HYM1618" s="726"/>
      <c r="HYN1618" s="726"/>
      <c r="HYO1618" s="726"/>
      <c r="HYP1618" s="726"/>
      <c r="HYQ1618" s="726"/>
      <c r="HYR1618" s="726"/>
      <c r="HYS1618" s="726"/>
      <c r="HYT1618" s="726"/>
      <c r="HYU1618" s="726"/>
      <c r="HYV1618" s="726"/>
      <c r="HYW1618" s="726"/>
      <c r="HYX1618" s="726"/>
      <c r="HYY1618" s="726"/>
      <c r="HYZ1618" s="726"/>
      <c r="HZA1618" s="726"/>
      <c r="HZB1618" s="726"/>
      <c r="HZC1618" s="726"/>
      <c r="HZD1618" s="726"/>
      <c r="HZE1618" s="726"/>
      <c r="HZF1618" s="726"/>
      <c r="HZG1618" s="726"/>
      <c r="HZH1618" s="726"/>
      <c r="HZI1618" s="726"/>
      <c r="HZJ1618" s="726"/>
      <c r="HZK1618" s="726"/>
      <c r="HZL1618" s="726"/>
      <c r="HZM1618" s="726"/>
      <c r="HZN1618" s="726"/>
      <c r="HZO1618" s="726"/>
      <c r="HZP1618" s="726"/>
      <c r="HZQ1618" s="726"/>
      <c r="HZR1618" s="726"/>
      <c r="HZS1618" s="726"/>
      <c r="HZT1618" s="726"/>
      <c r="HZU1618" s="726"/>
      <c r="HZV1618" s="726"/>
      <c r="HZW1618" s="726"/>
      <c r="HZX1618" s="726"/>
      <c r="HZY1618" s="726"/>
      <c r="HZZ1618" s="726"/>
      <c r="IAA1618" s="726"/>
      <c r="IAB1618" s="726"/>
      <c r="IAC1618" s="726"/>
      <c r="IAD1618" s="726"/>
      <c r="IAE1618" s="726"/>
      <c r="IAF1618" s="726"/>
      <c r="IAG1618" s="726"/>
      <c r="IAH1618" s="726"/>
      <c r="IAI1618" s="726"/>
      <c r="IAJ1618" s="726"/>
      <c r="IAK1618" s="726"/>
      <c r="IAL1618" s="726"/>
      <c r="IAM1618" s="726"/>
      <c r="IAN1618" s="726"/>
      <c r="IAO1618" s="726"/>
      <c r="IAP1618" s="726"/>
      <c r="IAQ1618" s="726"/>
      <c r="IAR1618" s="726"/>
      <c r="IAS1618" s="726"/>
      <c r="IAT1618" s="726"/>
      <c r="IAU1618" s="726"/>
      <c r="IAV1618" s="726"/>
      <c r="IAW1618" s="726"/>
      <c r="IAX1618" s="726"/>
      <c r="IAY1618" s="726"/>
      <c r="IAZ1618" s="726"/>
      <c r="IBA1618" s="726"/>
      <c r="IBB1618" s="726"/>
      <c r="IBC1618" s="726"/>
      <c r="IBD1618" s="726"/>
      <c r="IBE1618" s="726"/>
      <c r="IBF1618" s="726"/>
      <c r="IBG1618" s="726"/>
      <c r="IBH1618" s="726"/>
      <c r="IBI1618" s="726"/>
      <c r="IBJ1618" s="726"/>
      <c r="IBK1618" s="726"/>
      <c r="IBL1618" s="726"/>
      <c r="IBM1618" s="726"/>
      <c r="IBN1618" s="726"/>
      <c r="IBO1618" s="726"/>
      <c r="IBP1618" s="726"/>
      <c r="IBQ1618" s="726"/>
      <c r="IBR1618" s="726"/>
      <c r="IBS1618" s="726"/>
      <c r="IBT1618" s="726"/>
      <c r="IBU1618" s="726"/>
      <c r="IBV1618" s="726"/>
      <c r="IBW1618" s="726"/>
      <c r="IBX1618" s="726"/>
      <c r="IBY1618" s="726"/>
      <c r="IBZ1618" s="726"/>
      <c r="ICA1618" s="726"/>
      <c r="ICB1618" s="726"/>
      <c r="ICC1618" s="726"/>
      <c r="ICD1618" s="726"/>
      <c r="ICE1618" s="726"/>
      <c r="ICF1618" s="726"/>
      <c r="ICG1618" s="726"/>
      <c r="ICH1618" s="726"/>
      <c r="ICI1618" s="726"/>
      <c r="ICJ1618" s="726"/>
      <c r="ICK1618" s="726"/>
      <c r="ICL1618" s="726"/>
      <c r="ICM1618" s="726"/>
      <c r="ICN1618" s="726"/>
      <c r="ICO1618" s="726"/>
      <c r="ICP1618" s="726"/>
      <c r="ICQ1618" s="726"/>
      <c r="ICR1618" s="726"/>
      <c r="ICS1618" s="726"/>
      <c r="ICT1618" s="726"/>
      <c r="ICU1618" s="726"/>
      <c r="ICV1618" s="726"/>
      <c r="ICW1618" s="726"/>
      <c r="ICX1618" s="726"/>
      <c r="ICY1618" s="726"/>
      <c r="ICZ1618" s="726"/>
      <c r="IDA1618" s="726"/>
      <c r="IDB1618" s="726"/>
      <c r="IDC1618" s="726"/>
      <c r="IDD1618" s="726"/>
      <c r="IDE1618" s="726"/>
      <c r="IDF1618" s="726"/>
      <c r="IDG1618" s="726"/>
      <c r="IDH1618" s="726"/>
      <c r="IDI1618" s="726"/>
      <c r="IDJ1618" s="726"/>
      <c r="IDK1618" s="726"/>
      <c r="IDL1618" s="726"/>
      <c r="IDM1618" s="726"/>
      <c r="IDN1618" s="726"/>
      <c r="IDO1618" s="726"/>
      <c r="IDP1618" s="726"/>
      <c r="IDQ1618" s="726"/>
      <c r="IDR1618" s="726"/>
      <c r="IDS1618" s="726"/>
      <c r="IDT1618" s="726"/>
      <c r="IDU1618" s="726"/>
      <c r="IDV1618" s="726"/>
      <c r="IDW1618" s="726"/>
      <c r="IDX1618" s="726"/>
      <c r="IDY1618" s="726"/>
      <c r="IDZ1618" s="726"/>
      <c r="IEA1618" s="726"/>
      <c r="IEB1618" s="726"/>
      <c r="IEC1618" s="726"/>
      <c r="IED1618" s="726"/>
      <c r="IEE1618" s="726"/>
      <c r="IEF1618" s="726"/>
      <c r="IEG1618" s="726"/>
      <c r="IEH1618" s="726"/>
      <c r="IEI1618" s="726"/>
      <c r="IEJ1618" s="726"/>
      <c r="IEK1618" s="726"/>
      <c r="IEL1618" s="726"/>
      <c r="IEM1618" s="726"/>
      <c r="IEN1618" s="726"/>
      <c r="IEO1618" s="726"/>
      <c r="IEP1618" s="726"/>
      <c r="IEQ1618" s="726"/>
      <c r="IER1618" s="726"/>
      <c r="IES1618" s="726"/>
      <c r="IET1618" s="726"/>
      <c r="IEU1618" s="726"/>
      <c r="IEV1618" s="726"/>
      <c r="IEW1618" s="726"/>
      <c r="IEX1618" s="726"/>
      <c r="IEY1618" s="726"/>
      <c r="IEZ1618" s="726"/>
      <c r="IFA1618" s="726"/>
      <c r="IFB1618" s="726"/>
      <c r="IFC1618" s="726"/>
      <c r="IFD1618" s="726"/>
      <c r="IFE1618" s="726"/>
      <c r="IFF1618" s="726"/>
      <c r="IFG1618" s="726"/>
      <c r="IFH1618" s="726"/>
      <c r="IFI1618" s="726"/>
      <c r="IFJ1618" s="726"/>
      <c r="IFK1618" s="726"/>
      <c r="IFL1618" s="726"/>
      <c r="IFM1618" s="726"/>
      <c r="IFN1618" s="726"/>
      <c r="IFO1618" s="726"/>
      <c r="IFP1618" s="726"/>
      <c r="IFQ1618" s="726"/>
      <c r="IFR1618" s="726"/>
      <c r="IFS1618" s="726"/>
      <c r="IFT1618" s="726"/>
      <c r="IFU1618" s="726"/>
      <c r="IFV1618" s="726"/>
      <c r="IFW1618" s="726"/>
      <c r="IFX1618" s="726"/>
      <c r="IFY1618" s="726"/>
      <c r="IFZ1618" s="726"/>
      <c r="IGA1618" s="726"/>
      <c r="IGB1618" s="726"/>
      <c r="IGC1618" s="726"/>
      <c r="IGD1618" s="726"/>
      <c r="IGE1618" s="726"/>
      <c r="IGF1618" s="726"/>
      <c r="IGG1618" s="726"/>
      <c r="IGH1618" s="726"/>
      <c r="IGI1618" s="726"/>
      <c r="IGJ1618" s="726"/>
      <c r="IGK1618" s="726"/>
      <c r="IGL1618" s="726"/>
      <c r="IGM1618" s="726"/>
      <c r="IGN1618" s="726"/>
      <c r="IGO1618" s="726"/>
      <c r="IGP1618" s="726"/>
      <c r="IGQ1618" s="726"/>
      <c r="IGR1618" s="726"/>
      <c r="IGS1618" s="726"/>
      <c r="IGT1618" s="726"/>
      <c r="IGU1618" s="726"/>
      <c r="IGV1618" s="726"/>
      <c r="IGW1618" s="726"/>
      <c r="IGX1618" s="726"/>
      <c r="IGY1618" s="726"/>
      <c r="IGZ1618" s="726"/>
      <c r="IHA1618" s="726"/>
      <c r="IHB1618" s="726"/>
      <c r="IHC1618" s="726"/>
      <c r="IHD1618" s="726"/>
      <c r="IHE1618" s="726"/>
      <c r="IHF1618" s="726"/>
      <c r="IHG1618" s="726"/>
      <c r="IHH1618" s="726"/>
      <c r="IHI1618" s="726"/>
      <c r="IHJ1618" s="726"/>
      <c r="IHK1618" s="726"/>
      <c r="IHL1618" s="726"/>
      <c r="IHM1618" s="726"/>
      <c r="IHN1618" s="726"/>
      <c r="IHO1618" s="726"/>
      <c r="IHP1618" s="726"/>
      <c r="IHQ1618" s="726"/>
      <c r="IHR1618" s="726"/>
      <c r="IHS1618" s="726"/>
      <c r="IHT1618" s="726"/>
      <c r="IHU1618" s="726"/>
      <c r="IHV1618" s="726"/>
      <c r="IHW1618" s="726"/>
      <c r="IHX1618" s="726"/>
      <c r="IHY1618" s="726"/>
      <c r="IHZ1618" s="726"/>
      <c r="IIA1618" s="726"/>
      <c r="IIB1618" s="726"/>
      <c r="IIC1618" s="726"/>
      <c r="IID1618" s="726"/>
      <c r="IIE1618" s="726"/>
      <c r="IIF1618" s="726"/>
      <c r="IIG1618" s="726"/>
      <c r="IIH1618" s="726"/>
      <c r="III1618" s="726"/>
      <c r="IIJ1618" s="726"/>
      <c r="IIK1618" s="726"/>
      <c r="IIL1618" s="726"/>
      <c r="IIM1618" s="726"/>
      <c r="IIN1618" s="726"/>
      <c r="IIO1618" s="726"/>
      <c r="IIP1618" s="726"/>
      <c r="IIQ1618" s="726"/>
      <c r="IIR1618" s="726"/>
      <c r="IIS1618" s="726"/>
      <c r="IIT1618" s="726"/>
      <c r="IIU1618" s="726"/>
      <c r="IIV1618" s="726"/>
      <c r="IIW1618" s="726"/>
      <c r="IIX1618" s="726"/>
      <c r="IIY1618" s="726"/>
      <c r="IIZ1618" s="726"/>
      <c r="IJA1618" s="726"/>
      <c r="IJB1618" s="726"/>
      <c r="IJC1618" s="726"/>
      <c r="IJD1618" s="726"/>
      <c r="IJE1618" s="726"/>
      <c r="IJF1618" s="726"/>
      <c r="IJG1618" s="726"/>
      <c r="IJH1618" s="726"/>
      <c r="IJI1618" s="726"/>
      <c r="IJJ1618" s="726"/>
      <c r="IJK1618" s="726"/>
      <c r="IJL1618" s="726"/>
      <c r="IJM1618" s="726"/>
      <c r="IJN1618" s="726"/>
      <c r="IJO1618" s="726"/>
      <c r="IJP1618" s="726"/>
      <c r="IJQ1618" s="726"/>
      <c r="IJR1618" s="726"/>
      <c r="IJS1618" s="726"/>
      <c r="IJT1618" s="726"/>
      <c r="IJU1618" s="726"/>
      <c r="IJV1618" s="726"/>
      <c r="IJW1618" s="726"/>
      <c r="IJX1618" s="726"/>
      <c r="IJY1618" s="726"/>
      <c r="IJZ1618" s="726"/>
      <c r="IKA1618" s="726"/>
      <c r="IKB1618" s="726"/>
      <c r="IKC1618" s="726"/>
      <c r="IKD1618" s="726"/>
      <c r="IKE1618" s="726"/>
      <c r="IKF1618" s="726"/>
      <c r="IKG1618" s="726"/>
      <c r="IKH1618" s="726"/>
      <c r="IKI1618" s="726"/>
      <c r="IKJ1618" s="726"/>
      <c r="IKK1618" s="726"/>
      <c r="IKL1618" s="726"/>
      <c r="IKM1618" s="726"/>
      <c r="IKN1618" s="726"/>
      <c r="IKO1618" s="726"/>
      <c r="IKP1618" s="726"/>
      <c r="IKQ1618" s="726"/>
      <c r="IKR1618" s="726"/>
      <c r="IKS1618" s="726"/>
      <c r="IKT1618" s="726"/>
      <c r="IKU1618" s="726"/>
      <c r="IKV1618" s="726"/>
      <c r="IKW1618" s="726"/>
      <c r="IKX1618" s="726"/>
      <c r="IKY1618" s="726"/>
      <c r="IKZ1618" s="726"/>
      <c r="ILA1618" s="726"/>
      <c r="ILB1618" s="726"/>
      <c r="ILC1618" s="726"/>
      <c r="ILD1618" s="726"/>
      <c r="ILE1618" s="726"/>
      <c r="ILF1618" s="726"/>
      <c r="ILG1618" s="726"/>
      <c r="ILH1618" s="726"/>
      <c r="ILI1618" s="726"/>
      <c r="ILJ1618" s="726"/>
      <c r="ILK1618" s="726"/>
      <c r="ILL1618" s="726"/>
      <c r="ILM1618" s="726"/>
      <c r="ILN1618" s="726"/>
      <c r="ILO1618" s="726"/>
      <c r="ILP1618" s="726"/>
      <c r="ILQ1618" s="726"/>
      <c r="ILR1618" s="726"/>
      <c r="ILS1618" s="726"/>
      <c r="ILT1618" s="726"/>
      <c r="ILU1618" s="726"/>
      <c r="ILV1618" s="726"/>
      <c r="ILW1618" s="726"/>
      <c r="ILX1618" s="726"/>
      <c r="ILY1618" s="726"/>
      <c r="ILZ1618" s="726"/>
      <c r="IMA1618" s="726"/>
      <c r="IMB1618" s="726"/>
      <c r="IMC1618" s="726"/>
      <c r="IMD1618" s="726"/>
      <c r="IME1618" s="726"/>
      <c r="IMF1618" s="726"/>
      <c r="IMG1618" s="726"/>
      <c r="IMH1618" s="726"/>
      <c r="IMI1618" s="726"/>
      <c r="IMJ1618" s="726"/>
      <c r="IMK1618" s="726"/>
      <c r="IML1618" s="726"/>
      <c r="IMM1618" s="726"/>
      <c r="IMN1618" s="726"/>
      <c r="IMO1618" s="726"/>
      <c r="IMP1618" s="726"/>
      <c r="IMQ1618" s="726"/>
      <c r="IMR1618" s="726"/>
      <c r="IMS1618" s="726"/>
      <c r="IMT1618" s="726"/>
      <c r="IMU1618" s="726"/>
      <c r="IMV1618" s="726"/>
      <c r="IMW1618" s="726"/>
      <c r="IMX1618" s="726"/>
      <c r="IMY1618" s="726"/>
      <c r="IMZ1618" s="726"/>
      <c r="INA1618" s="726"/>
      <c r="INB1618" s="726"/>
      <c r="INC1618" s="726"/>
      <c r="IND1618" s="726"/>
      <c r="INE1618" s="726"/>
      <c r="INF1618" s="726"/>
      <c r="ING1618" s="726"/>
      <c r="INH1618" s="726"/>
      <c r="INI1618" s="726"/>
      <c r="INJ1618" s="726"/>
      <c r="INK1618" s="726"/>
      <c r="INL1618" s="726"/>
      <c r="INM1618" s="726"/>
      <c r="INN1618" s="726"/>
      <c r="INO1618" s="726"/>
      <c r="INP1618" s="726"/>
      <c r="INQ1618" s="726"/>
      <c r="INR1618" s="726"/>
      <c r="INS1618" s="726"/>
      <c r="INT1618" s="726"/>
      <c r="INU1618" s="726"/>
      <c r="INV1618" s="726"/>
      <c r="INW1618" s="726"/>
      <c r="INX1618" s="726"/>
      <c r="INY1618" s="726"/>
      <c r="INZ1618" s="726"/>
      <c r="IOA1618" s="726"/>
      <c r="IOB1618" s="726"/>
      <c r="IOC1618" s="726"/>
      <c r="IOD1618" s="726"/>
      <c r="IOE1618" s="726"/>
      <c r="IOF1618" s="726"/>
      <c r="IOG1618" s="726"/>
      <c r="IOH1618" s="726"/>
      <c r="IOI1618" s="726"/>
      <c r="IOJ1618" s="726"/>
      <c r="IOK1618" s="726"/>
      <c r="IOL1618" s="726"/>
      <c r="IOM1618" s="726"/>
      <c r="ION1618" s="726"/>
      <c r="IOO1618" s="726"/>
      <c r="IOP1618" s="726"/>
      <c r="IOQ1618" s="726"/>
      <c r="IOR1618" s="726"/>
      <c r="IOS1618" s="726"/>
      <c r="IOT1618" s="726"/>
      <c r="IOU1618" s="726"/>
      <c r="IOV1618" s="726"/>
      <c r="IOW1618" s="726"/>
      <c r="IOX1618" s="726"/>
      <c r="IOY1618" s="726"/>
      <c r="IOZ1618" s="726"/>
      <c r="IPA1618" s="726"/>
      <c r="IPB1618" s="726"/>
      <c r="IPC1618" s="726"/>
      <c r="IPD1618" s="726"/>
      <c r="IPE1618" s="726"/>
      <c r="IPF1618" s="726"/>
      <c r="IPG1618" s="726"/>
      <c r="IPH1618" s="726"/>
      <c r="IPI1618" s="726"/>
      <c r="IPJ1618" s="726"/>
      <c r="IPK1618" s="726"/>
      <c r="IPL1618" s="726"/>
      <c r="IPM1618" s="726"/>
      <c r="IPN1618" s="726"/>
      <c r="IPO1618" s="726"/>
      <c r="IPP1618" s="726"/>
      <c r="IPQ1618" s="726"/>
      <c r="IPR1618" s="726"/>
      <c r="IPS1618" s="726"/>
      <c r="IPT1618" s="726"/>
      <c r="IPU1618" s="726"/>
      <c r="IPV1618" s="726"/>
      <c r="IPW1618" s="726"/>
      <c r="IPX1618" s="726"/>
      <c r="IPY1618" s="726"/>
      <c r="IPZ1618" s="726"/>
      <c r="IQA1618" s="726"/>
      <c r="IQB1618" s="726"/>
      <c r="IQC1618" s="726"/>
      <c r="IQD1618" s="726"/>
      <c r="IQE1618" s="726"/>
      <c r="IQF1618" s="726"/>
      <c r="IQG1618" s="726"/>
      <c r="IQH1618" s="726"/>
      <c r="IQI1618" s="726"/>
      <c r="IQJ1618" s="726"/>
      <c r="IQK1618" s="726"/>
      <c r="IQL1618" s="726"/>
      <c r="IQM1618" s="726"/>
      <c r="IQN1618" s="726"/>
      <c r="IQO1618" s="726"/>
      <c r="IQP1618" s="726"/>
      <c r="IQQ1618" s="726"/>
      <c r="IQR1618" s="726"/>
      <c r="IQS1618" s="726"/>
      <c r="IQT1618" s="726"/>
      <c r="IQU1618" s="726"/>
      <c r="IQV1618" s="726"/>
      <c r="IQW1618" s="726"/>
      <c r="IQX1618" s="726"/>
      <c r="IQY1618" s="726"/>
      <c r="IQZ1618" s="726"/>
      <c r="IRA1618" s="726"/>
      <c r="IRB1618" s="726"/>
      <c r="IRC1618" s="726"/>
      <c r="IRD1618" s="726"/>
      <c r="IRE1618" s="726"/>
      <c r="IRF1618" s="726"/>
      <c r="IRG1618" s="726"/>
      <c r="IRH1618" s="726"/>
      <c r="IRI1618" s="726"/>
      <c r="IRJ1618" s="726"/>
      <c r="IRK1618" s="726"/>
      <c r="IRL1618" s="726"/>
      <c r="IRM1618" s="726"/>
      <c r="IRN1618" s="726"/>
      <c r="IRO1618" s="726"/>
      <c r="IRP1618" s="726"/>
      <c r="IRQ1618" s="726"/>
      <c r="IRR1618" s="726"/>
      <c r="IRS1618" s="726"/>
      <c r="IRT1618" s="726"/>
      <c r="IRU1618" s="726"/>
      <c r="IRV1618" s="726"/>
      <c r="IRW1618" s="726"/>
      <c r="IRX1618" s="726"/>
      <c r="IRY1618" s="726"/>
      <c r="IRZ1618" s="726"/>
      <c r="ISA1618" s="726"/>
      <c r="ISB1618" s="726"/>
      <c r="ISC1618" s="726"/>
      <c r="ISD1618" s="726"/>
      <c r="ISE1618" s="726"/>
      <c r="ISF1618" s="726"/>
      <c r="ISG1618" s="726"/>
      <c r="ISH1618" s="726"/>
      <c r="ISI1618" s="726"/>
      <c r="ISJ1618" s="726"/>
      <c r="ISK1618" s="726"/>
      <c r="ISL1618" s="726"/>
      <c r="ISM1618" s="726"/>
      <c r="ISN1618" s="726"/>
      <c r="ISO1618" s="726"/>
      <c r="ISP1618" s="726"/>
      <c r="ISQ1618" s="726"/>
      <c r="ISR1618" s="726"/>
      <c r="ISS1618" s="726"/>
      <c r="IST1618" s="726"/>
      <c r="ISU1618" s="726"/>
      <c r="ISV1618" s="726"/>
      <c r="ISW1618" s="726"/>
      <c r="ISX1618" s="726"/>
      <c r="ISY1618" s="726"/>
      <c r="ISZ1618" s="726"/>
      <c r="ITA1618" s="726"/>
      <c r="ITB1618" s="726"/>
      <c r="ITC1618" s="726"/>
      <c r="ITD1618" s="726"/>
      <c r="ITE1618" s="726"/>
      <c r="ITF1618" s="726"/>
      <c r="ITG1618" s="726"/>
      <c r="ITH1618" s="726"/>
      <c r="ITI1618" s="726"/>
      <c r="ITJ1618" s="726"/>
      <c r="ITK1618" s="726"/>
      <c r="ITL1618" s="726"/>
      <c r="ITM1618" s="726"/>
      <c r="ITN1618" s="726"/>
      <c r="ITO1618" s="726"/>
      <c r="ITP1618" s="726"/>
      <c r="ITQ1618" s="726"/>
      <c r="ITR1618" s="726"/>
      <c r="ITS1618" s="726"/>
      <c r="ITT1618" s="726"/>
      <c r="ITU1618" s="726"/>
      <c r="ITV1618" s="726"/>
      <c r="ITW1618" s="726"/>
      <c r="ITX1618" s="726"/>
      <c r="ITY1618" s="726"/>
      <c r="ITZ1618" s="726"/>
      <c r="IUA1618" s="726"/>
      <c r="IUB1618" s="726"/>
      <c r="IUC1618" s="726"/>
      <c r="IUD1618" s="726"/>
      <c r="IUE1618" s="726"/>
      <c r="IUF1618" s="726"/>
      <c r="IUG1618" s="726"/>
      <c r="IUH1618" s="726"/>
      <c r="IUI1618" s="726"/>
      <c r="IUJ1618" s="726"/>
      <c r="IUK1618" s="726"/>
      <c r="IUL1618" s="726"/>
      <c r="IUM1618" s="726"/>
      <c r="IUN1618" s="726"/>
      <c r="IUO1618" s="726"/>
      <c r="IUP1618" s="726"/>
      <c r="IUQ1618" s="726"/>
      <c r="IUR1618" s="726"/>
      <c r="IUS1618" s="726"/>
      <c r="IUT1618" s="726"/>
      <c r="IUU1618" s="726"/>
      <c r="IUV1618" s="726"/>
      <c r="IUW1618" s="726"/>
      <c r="IUX1618" s="726"/>
      <c r="IUY1618" s="726"/>
      <c r="IUZ1618" s="726"/>
      <c r="IVA1618" s="726"/>
      <c r="IVB1618" s="726"/>
      <c r="IVC1618" s="726"/>
      <c r="IVD1618" s="726"/>
      <c r="IVE1618" s="726"/>
      <c r="IVF1618" s="726"/>
      <c r="IVG1618" s="726"/>
      <c r="IVH1618" s="726"/>
      <c r="IVI1618" s="726"/>
      <c r="IVJ1618" s="726"/>
      <c r="IVK1618" s="726"/>
      <c r="IVL1618" s="726"/>
      <c r="IVM1618" s="726"/>
      <c r="IVN1618" s="726"/>
      <c r="IVO1618" s="726"/>
      <c r="IVP1618" s="726"/>
      <c r="IVQ1618" s="726"/>
      <c r="IVR1618" s="726"/>
      <c r="IVS1618" s="726"/>
      <c r="IVT1618" s="726"/>
      <c r="IVU1618" s="726"/>
      <c r="IVV1618" s="726"/>
      <c r="IVW1618" s="726"/>
      <c r="IVX1618" s="726"/>
      <c r="IVY1618" s="726"/>
      <c r="IVZ1618" s="726"/>
      <c r="IWA1618" s="726"/>
      <c r="IWB1618" s="726"/>
      <c r="IWC1618" s="726"/>
      <c r="IWD1618" s="726"/>
      <c r="IWE1618" s="726"/>
      <c r="IWF1618" s="726"/>
      <c r="IWG1618" s="726"/>
      <c r="IWH1618" s="726"/>
      <c r="IWI1618" s="726"/>
      <c r="IWJ1618" s="726"/>
      <c r="IWK1618" s="726"/>
      <c r="IWL1618" s="726"/>
      <c r="IWM1618" s="726"/>
      <c r="IWN1618" s="726"/>
      <c r="IWO1618" s="726"/>
      <c r="IWP1618" s="726"/>
      <c r="IWQ1618" s="726"/>
      <c r="IWR1618" s="726"/>
      <c r="IWS1618" s="726"/>
      <c r="IWT1618" s="726"/>
      <c r="IWU1618" s="726"/>
      <c r="IWV1618" s="726"/>
      <c r="IWW1618" s="726"/>
      <c r="IWX1618" s="726"/>
      <c r="IWY1618" s="726"/>
      <c r="IWZ1618" s="726"/>
      <c r="IXA1618" s="726"/>
      <c r="IXB1618" s="726"/>
      <c r="IXC1618" s="726"/>
      <c r="IXD1618" s="726"/>
      <c r="IXE1618" s="726"/>
      <c r="IXF1618" s="726"/>
      <c r="IXG1618" s="726"/>
      <c r="IXH1618" s="726"/>
      <c r="IXI1618" s="726"/>
      <c r="IXJ1618" s="726"/>
      <c r="IXK1618" s="726"/>
      <c r="IXL1618" s="726"/>
      <c r="IXM1618" s="726"/>
      <c r="IXN1618" s="726"/>
      <c r="IXO1618" s="726"/>
      <c r="IXP1618" s="726"/>
      <c r="IXQ1618" s="726"/>
      <c r="IXR1618" s="726"/>
      <c r="IXS1618" s="726"/>
      <c r="IXT1618" s="726"/>
      <c r="IXU1618" s="726"/>
      <c r="IXV1618" s="726"/>
      <c r="IXW1618" s="726"/>
      <c r="IXX1618" s="726"/>
      <c r="IXY1618" s="726"/>
      <c r="IXZ1618" s="726"/>
      <c r="IYA1618" s="726"/>
      <c r="IYB1618" s="726"/>
      <c r="IYC1618" s="726"/>
      <c r="IYD1618" s="726"/>
      <c r="IYE1618" s="726"/>
      <c r="IYF1618" s="726"/>
      <c r="IYG1618" s="726"/>
      <c r="IYH1618" s="726"/>
      <c r="IYI1618" s="726"/>
      <c r="IYJ1618" s="726"/>
      <c r="IYK1618" s="726"/>
      <c r="IYL1618" s="726"/>
      <c r="IYM1618" s="726"/>
      <c r="IYN1618" s="726"/>
      <c r="IYO1618" s="726"/>
      <c r="IYP1618" s="726"/>
      <c r="IYQ1618" s="726"/>
      <c r="IYR1618" s="726"/>
      <c r="IYS1618" s="726"/>
      <c r="IYT1618" s="726"/>
      <c r="IYU1618" s="726"/>
      <c r="IYV1618" s="726"/>
      <c r="IYW1618" s="726"/>
      <c r="IYX1618" s="726"/>
      <c r="IYY1618" s="726"/>
      <c r="IYZ1618" s="726"/>
      <c r="IZA1618" s="726"/>
      <c r="IZB1618" s="726"/>
      <c r="IZC1618" s="726"/>
      <c r="IZD1618" s="726"/>
      <c r="IZE1618" s="726"/>
      <c r="IZF1618" s="726"/>
      <c r="IZG1618" s="726"/>
      <c r="IZH1618" s="726"/>
      <c r="IZI1618" s="726"/>
      <c r="IZJ1618" s="726"/>
      <c r="IZK1618" s="726"/>
      <c r="IZL1618" s="726"/>
      <c r="IZM1618" s="726"/>
      <c r="IZN1618" s="726"/>
      <c r="IZO1618" s="726"/>
      <c r="IZP1618" s="726"/>
      <c r="IZQ1618" s="726"/>
      <c r="IZR1618" s="726"/>
      <c r="IZS1618" s="726"/>
      <c r="IZT1618" s="726"/>
      <c r="IZU1618" s="726"/>
      <c r="IZV1618" s="726"/>
      <c r="IZW1618" s="726"/>
      <c r="IZX1618" s="726"/>
      <c r="IZY1618" s="726"/>
      <c r="IZZ1618" s="726"/>
      <c r="JAA1618" s="726"/>
      <c r="JAB1618" s="726"/>
      <c r="JAC1618" s="726"/>
      <c r="JAD1618" s="726"/>
      <c r="JAE1618" s="726"/>
      <c r="JAF1618" s="726"/>
      <c r="JAG1618" s="726"/>
      <c r="JAH1618" s="726"/>
      <c r="JAI1618" s="726"/>
      <c r="JAJ1618" s="726"/>
      <c r="JAK1618" s="726"/>
      <c r="JAL1618" s="726"/>
      <c r="JAM1618" s="726"/>
      <c r="JAN1618" s="726"/>
      <c r="JAO1618" s="726"/>
      <c r="JAP1618" s="726"/>
      <c r="JAQ1618" s="726"/>
      <c r="JAR1618" s="726"/>
      <c r="JAS1618" s="726"/>
      <c r="JAT1618" s="726"/>
      <c r="JAU1618" s="726"/>
      <c r="JAV1618" s="726"/>
      <c r="JAW1618" s="726"/>
      <c r="JAX1618" s="726"/>
      <c r="JAY1618" s="726"/>
      <c r="JAZ1618" s="726"/>
      <c r="JBA1618" s="726"/>
      <c r="JBB1618" s="726"/>
      <c r="JBC1618" s="726"/>
      <c r="JBD1618" s="726"/>
      <c r="JBE1618" s="726"/>
      <c r="JBF1618" s="726"/>
      <c r="JBG1618" s="726"/>
      <c r="JBH1618" s="726"/>
      <c r="JBI1618" s="726"/>
      <c r="JBJ1618" s="726"/>
      <c r="JBK1618" s="726"/>
      <c r="JBL1618" s="726"/>
      <c r="JBM1618" s="726"/>
      <c r="JBN1618" s="726"/>
      <c r="JBO1618" s="726"/>
      <c r="JBP1618" s="726"/>
      <c r="JBQ1618" s="726"/>
      <c r="JBR1618" s="726"/>
      <c r="JBS1618" s="726"/>
      <c r="JBT1618" s="726"/>
      <c r="JBU1618" s="726"/>
      <c r="JBV1618" s="726"/>
      <c r="JBW1618" s="726"/>
      <c r="JBX1618" s="726"/>
      <c r="JBY1618" s="726"/>
      <c r="JBZ1618" s="726"/>
      <c r="JCA1618" s="726"/>
      <c r="JCB1618" s="726"/>
      <c r="JCC1618" s="726"/>
      <c r="JCD1618" s="726"/>
      <c r="JCE1618" s="726"/>
      <c r="JCF1618" s="726"/>
      <c r="JCG1618" s="726"/>
      <c r="JCH1618" s="726"/>
      <c r="JCI1618" s="726"/>
      <c r="JCJ1618" s="726"/>
      <c r="JCK1618" s="726"/>
      <c r="JCL1618" s="726"/>
      <c r="JCM1618" s="726"/>
      <c r="JCN1618" s="726"/>
      <c r="JCO1618" s="726"/>
      <c r="JCP1618" s="726"/>
      <c r="JCQ1618" s="726"/>
      <c r="JCR1618" s="726"/>
      <c r="JCS1618" s="726"/>
      <c r="JCT1618" s="726"/>
      <c r="JCU1618" s="726"/>
      <c r="JCV1618" s="726"/>
      <c r="JCW1618" s="726"/>
      <c r="JCX1618" s="726"/>
      <c r="JCY1618" s="726"/>
      <c r="JCZ1618" s="726"/>
      <c r="JDA1618" s="726"/>
      <c r="JDB1618" s="726"/>
      <c r="JDC1618" s="726"/>
      <c r="JDD1618" s="726"/>
      <c r="JDE1618" s="726"/>
      <c r="JDF1618" s="726"/>
      <c r="JDG1618" s="726"/>
      <c r="JDH1618" s="726"/>
      <c r="JDI1618" s="726"/>
      <c r="JDJ1618" s="726"/>
      <c r="JDK1618" s="726"/>
      <c r="JDL1618" s="726"/>
      <c r="JDM1618" s="726"/>
      <c r="JDN1618" s="726"/>
      <c r="JDO1618" s="726"/>
      <c r="JDP1618" s="726"/>
      <c r="JDQ1618" s="726"/>
      <c r="JDR1618" s="726"/>
      <c r="JDS1618" s="726"/>
      <c r="JDT1618" s="726"/>
      <c r="JDU1618" s="726"/>
      <c r="JDV1618" s="726"/>
      <c r="JDW1618" s="726"/>
      <c r="JDX1618" s="726"/>
      <c r="JDY1618" s="726"/>
      <c r="JDZ1618" s="726"/>
      <c r="JEA1618" s="726"/>
      <c r="JEB1618" s="726"/>
      <c r="JEC1618" s="726"/>
      <c r="JED1618" s="726"/>
      <c r="JEE1618" s="726"/>
      <c r="JEF1618" s="726"/>
      <c r="JEG1618" s="726"/>
      <c r="JEH1618" s="726"/>
      <c r="JEI1618" s="726"/>
      <c r="JEJ1618" s="726"/>
      <c r="JEK1618" s="726"/>
      <c r="JEL1618" s="726"/>
      <c r="JEM1618" s="726"/>
      <c r="JEN1618" s="726"/>
      <c r="JEO1618" s="726"/>
      <c r="JEP1618" s="726"/>
      <c r="JEQ1618" s="726"/>
      <c r="JER1618" s="726"/>
      <c r="JES1618" s="726"/>
      <c r="JET1618" s="726"/>
      <c r="JEU1618" s="726"/>
      <c r="JEV1618" s="726"/>
      <c r="JEW1618" s="726"/>
      <c r="JEX1618" s="726"/>
      <c r="JEY1618" s="726"/>
      <c r="JEZ1618" s="726"/>
      <c r="JFA1618" s="726"/>
      <c r="JFB1618" s="726"/>
      <c r="JFC1618" s="726"/>
      <c r="JFD1618" s="726"/>
      <c r="JFE1618" s="726"/>
      <c r="JFF1618" s="726"/>
      <c r="JFG1618" s="726"/>
      <c r="JFH1618" s="726"/>
      <c r="JFI1618" s="726"/>
      <c r="JFJ1618" s="726"/>
      <c r="JFK1618" s="726"/>
      <c r="JFL1618" s="726"/>
      <c r="JFM1618" s="726"/>
      <c r="JFN1618" s="726"/>
      <c r="JFO1618" s="726"/>
      <c r="JFP1618" s="726"/>
      <c r="JFQ1618" s="726"/>
      <c r="JFR1618" s="726"/>
      <c r="JFS1618" s="726"/>
      <c r="JFT1618" s="726"/>
      <c r="JFU1618" s="726"/>
      <c r="JFV1618" s="726"/>
      <c r="JFW1618" s="726"/>
      <c r="JFX1618" s="726"/>
      <c r="JFY1618" s="726"/>
      <c r="JFZ1618" s="726"/>
      <c r="JGA1618" s="726"/>
      <c r="JGB1618" s="726"/>
      <c r="JGC1618" s="726"/>
      <c r="JGD1618" s="726"/>
      <c r="JGE1618" s="726"/>
      <c r="JGF1618" s="726"/>
      <c r="JGG1618" s="726"/>
      <c r="JGH1618" s="726"/>
      <c r="JGI1618" s="726"/>
      <c r="JGJ1618" s="726"/>
      <c r="JGK1618" s="726"/>
      <c r="JGL1618" s="726"/>
      <c r="JGM1618" s="726"/>
      <c r="JGN1618" s="726"/>
      <c r="JGO1618" s="726"/>
      <c r="JGP1618" s="726"/>
      <c r="JGQ1618" s="726"/>
      <c r="JGR1618" s="726"/>
      <c r="JGS1618" s="726"/>
      <c r="JGT1618" s="726"/>
      <c r="JGU1618" s="726"/>
      <c r="JGV1618" s="726"/>
      <c r="JGW1618" s="726"/>
      <c r="JGX1618" s="726"/>
      <c r="JGY1618" s="726"/>
      <c r="JGZ1618" s="726"/>
      <c r="JHA1618" s="726"/>
      <c r="JHB1618" s="726"/>
      <c r="JHC1618" s="726"/>
      <c r="JHD1618" s="726"/>
      <c r="JHE1618" s="726"/>
      <c r="JHF1618" s="726"/>
      <c r="JHG1618" s="726"/>
      <c r="JHH1618" s="726"/>
      <c r="JHI1618" s="726"/>
      <c r="JHJ1618" s="726"/>
      <c r="JHK1618" s="726"/>
      <c r="JHL1618" s="726"/>
      <c r="JHM1618" s="726"/>
      <c r="JHN1618" s="726"/>
      <c r="JHO1618" s="726"/>
      <c r="JHP1618" s="726"/>
      <c r="JHQ1618" s="726"/>
      <c r="JHR1618" s="726"/>
      <c r="JHS1618" s="726"/>
      <c r="JHT1618" s="726"/>
      <c r="JHU1618" s="726"/>
      <c r="JHV1618" s="726"/>
      <c r="JHW1618" s="726"/>
      <c r="JHX1618" s="726"/>
      <c r="JHY1618" s="726"/>
      <c r="JHZ1618" s="726"/>
      <c r="JIA1618" s="726"/>
      <c r="JIB1618" s="726"/>
      <c r="JIC1618" s="726"/>
      <c r="JID1618" s="726"/>
      <c r="JIE1618" s="726"/>
      <c r="JIF1618" s="726"/>
      <c r="JIG1618" s="726"/>
      <c r="JIH1618" s="726"/>
      <c r="JII1618" s="726"/>
      <c r="JIJ1618" s="726"/>
      <c r="JIK1618" s="726"/>
      <c r="JIL1618" s="726"/>
      <c r="JIM1618" s="726"/>
      <c r="JIN1618" s="726"/>
      <c r="JIO1618" s="726"/>
      <c r="JIP1618" s="726"/>
      <c r="JIQ1618" s="726"/>
      <c r="JIR1618" s="726"/>
      <c r="JIS1618" s="726"/>
      <c r="JIT1618" s="726"/>
      <c r="JIU1618" s="726"/>
      <c r="JIV1618" s="726"/>
      <c r="JIW1618" s="726"/>
      <c r="JIX1618" s="726"/>
      <c r="JIY1618" s="726"/>
      <c r="JIZ1618" s="726"/>
      <c r="JJA1618" s="726"/>
      <c r="JJB1618" s="726"/>
      <c r="JJC1618" s="726"/>
      <c r="JJD1618" s="726"/>
      <c r="JJE1618" s="726"/>
      <c r="JJF1618" s="726"/>
      <c r="JJG1618" s="726"/>
      <c r="JJH1618" s="726"/>
      <c r="JJI1618" s="726"/>
      <c r="JJJ1618" s="726"/>
      <c r="JJK1618" s="726"/>
      <c r="JJL1618" s="726"/>
      <c r="JJM1618" s="726"/>
      <c r="JJN1618" s="726"/>
      <c r="JJO1618" s="726"/>
      <c r="JJP1618" s="726"/>
      <c r="JJQ1618" s="726"/>
      <c r="JJR1618" s="726"/>
      <c r="JJS1618" s="726"/>
      <c r="JJT1618" s="726"/>
      <c r="JJU1618" s="726"/>
      <c r="JJV1618" s="726"/>
      <c r="JJW1618" s="726"/>
      <c r="JJX1618" s="726"/>
      <c r="JJY1618" s="726"/>
      <c r="JJZ1618" s="726"/>
      <c r="JKA1618" s="726"/>
      <c r="JKB1618" s="726"/>
      <c r="JKC1618" s="726"/>
      <c r="JKD1618" s="726"/>
      <c r="JKE1618" s="726"/>
      <c r="JKF1618" s="726"/>
      <c r="JKG1618" s="726"/>
      <c r="JKH1618" s="726"/>
      <c r="JKI1618" s="726"/>
      <c r="JKJ1618" s="726"/>
      <c r="JKK1618" s="726"/>
      <c r="JKL1618" s="726"/>
      <c r="JKM1618" s="726"/>
      <c r="JKN1618" s="726"/>
      <c r="JKO1618" s="726"/>
      <c r="JKP1618" s="726"/>
      <c r="JKQ1618" s="726"/>
      <c r="JKR1618" s="726"/>
      <c r="JKS1618" s="726"/>
      <c r="JKT1618" s="726"/>
      <c r="JKU1618" s="726"/>
      <c r="JKV1618" s="726"/>
      <c r="JKW1618" s="726"/>
      <c r="JKX1618" s="726"/>
      <c r="JKY1618" s="726"/>
      <c r="JKZ1618" s="726"/>
      <c r="JLA1618" s="726"/>
      <c r="JLB1618" s="726"/>
      <c r="JLC1618" s="726"/>
      <c r="JLD1618" s="726"/>
      <c r="JLE1618" s="726"/>
      <c r="JLF1618" s="726"/>
      <c r="JLG1618" s="726"/>
      <c r="JLH1618" s="726"/>
      <c r="JLI1618" s="726"/>
      <c r="JLJ1618" s="726"/>
      <c r="JLK1618" s="726"/>
      <c r="JLL1618" s="726"/>
      <c r="JLM1618" s="726"/>
      <c r="JLN1618" s="726"/>
      <c r="JLO1618" s="726"/>
      <c r="JLP1618" s="726"/>
      <c r="JLQ1618" s="726"/>
      <c r="JLR1618" s="726"/>
      <c r="JLS1618" s="726"/>
      <c r="JLT1618" s="726"/>
      <c r="JLU1618" s="726"/>
      <c r="JLV1618" s="726"/>
      <c r="JLW1618" s="726"/>
      <c r="JLX1618" s="726"/>
      <c r="JLY1618" s="726"/>
      <c r="JLZ1618" s="726"/>
      <c r="JMA1618" s="726"/>
      <c r="JMB1618" s="726"/>
      <c r="JMC1618" s="726"/>
      <c r="JMD1618" s="726"/>
      <c r="JME1618" s="726"/>
      <c r="JMF1618" s="726"/>
      <c r="JMG1618" s="726"/>
      <c r="JMH1618" s="726"/>
      <c r="JMI1618" s="726"/>
      <c r="JMJ1618" s="726"/>
      <c r="JMK1618" s="726"/>
      <c r="JML1618" s="726"/>
      <c r="JMM1618" s="726"/>
      <c r="JMN1618" s="726"/>
      <c r="JMO1618" s="726"/>
      <c r="JMP1618" s="726"/>
      <c r="JMQ1618" s="726"/>
      <c r="JMR1618" s="726"/>
      <c r="JMS1618" s="726"/>
      <c r="JMT1618" s="726"/>
      <c r="JMU1618" s="726"/>
      <c r="JMV1618" s="726"/>
      <c r="JMW1618" s="726"/>
      <c r="JMX1618" s="726"/>
      <c r="JMY1618" s="726"/>
      <c r="JMZ1618" s="726"/>
      <c r="JNA1618" s="726"/>
      <c r="JNB1618" s="726"/>
      <c r="JNC1618" s="726"/>
      <c r="JND1618" s="726"/>
      <c r="JNE1618" s="726"/>
      <c r="JNF1618" s="726"/>
      <c r="JNG1618" s="726"/>
      <c r="JNH1618" s="726"/>
      <c r="JNI1618" s="726"/>
      <c r="JNJ1618" s="726"/>
      <c r="JNK1618" s="726"/>
      <c r="JNL1618" s="726"/>
      <c r="JNM1618" s="726"/>
      <c r="JNN1618" s="726"/>
      <c r="JNO1618" s="726"/>
      <c r="JNP1618" s="726"/>
      <c r="JNQ1618" s="726"/>
      <c r="JNR1618" s="726"/>
      <c r="JNS1618" s="726"/>
      <c r="JNT1618" s="726"/>
      <c r="JNU1618" s="726"/>
      <c r="JNV1618" s="726"/>
      <c r="JNW1618" s="726"/>
      <c r="JNX1618" s="726"/>
      <c r="JNY1618" s="726"/>
      <c r="JNZ1618" s="726"/>
      <c r="JOA1618" s="726"/>
      <c r="JOB1618" s="726"/>
      <c r="JOC1618" s="726"/>
      <c r="JOD1618" s="726"/>
      <c r="JOE1618" s="726"/>
      <c r="JOF1618" s="726"/>
      <c r="JOG1618" s="726"/>
      <c r="JOH1618" s="726"/>
      <c r="JOI1618" s="726"/>
      <c r="JOJ1618" s="726"/>
      <c r="JOK1618" s="726"/>
      <c r="JOL1618" s="726"/>
      <c r="JOM1618" s="726"/>
      <c r="JON1618" s="726"/>
      <c r="JOO1618" s="726"/>
      <c r="JOP1618" s="726"/>
      <c r="JOQ1618" s="726"/>
      <c r="JOR1618" s="726"/>
      <c r="JOS1618" s="726"/>
      <c r="JOT1618" s="726"/>
      <c r="JOU1618" s="726"/>
      <c r="JOV1618" s="726"/>
      <c r="JOW1618" s="726"/>
      <c r="JOX1618" s="726"/>
      <c r="JOY1618" s="726"/>
      <c r="JOZ1618" s="726"/>
      <c r="JPA1618" s="726"/>
      <c r="JPB1618" s="726"/>
      <c r="JPC1618" s="726"/>
      <c r="JPD1618" s="726"/>
      <c r="JPE1618" s="726"/>
      <c r="JPF1618" s="726"/>
      <c r="JPG1618" s="726"/>
      <c r="JPH1618" s="726"/>
      <c r="JPI1618" s="726"/>
      <c r="JPJ1618" s="726"/>
      <c r="JPK1618" s="726"/>
      <c r="JPL1618" s="726"/>
      <c r="JPM1618" s="726"/>
      <c r="JPN1618" s="726"/>
      <c r="JPO1618" s="726"/>
      <c r="JPP1618" s="726"/>
      <c r="JPQ1618" s="726"/>
      <c r="JPR1618" s="726"/>
      <c r="JPS1618" s="726"/>
      <c r="JPT1618" s="726"/>
      <c r="JPU1618" s="726"/>
      <c r="JPV1618" s="726"/>
      <c r="JPW1618" s="726"/>
      <c r="JPX1618" s="726"/>
      <c r="JPY1618" s="726"/>
      <c r="JPZ1618" s="726"/>
      <c r="JQA1618" s="726"/>
      <c r="JQB1618" s="726"/>
      <c r="JQC1618" s="726"/>
      <c r="JQD1618" s="726"/>
      <c r="JQE1618" s="726"/>
      <c r="JQF1618" s="726"/>
      <c r="JQG1618" s="726"/>
      <c r="JQH1618" s="726"/>
      <c r="JQI1618" s="726"/>
      <c r="JQJ1618" s="726"/>
      <c r="JQK1618" s="726"/>
      <c r="JQL1618" s="726"/>
      <c r="JQM1618" s="726"/>
      <c r="JQN1618" s="726"/>
      <c r="JQO1618" s="726"/>
      <c r="JQP1618" s="726"/>
      <c r="JQQ1618" s="726"/>
      <c r="JQR1618" s="726"/>
      <c r="JQS1618" s="726"/>
      <c r="JQT1618" s="726"/>
      <c r="JQU1618" s="726"/>
      <c r="JQV1618" s="726"/>
      <c r="JQW1618" s="726"/>
      <c r="JQX1618" s="726"/>
      <c r="JQY1618" s="726"/>
      <c r="JQZ1618" s="726"/>
      <c r="JRA1618" s="726"/>
      <c r="JRB1618" s="726"/>
      <c r="JRC1618" s="726"/>
      <c r="JRD1618" s="726"/>
      <c r="JRE1618" s="726"/>
      <c r="JRF1618" s="726"/>
      <c r="JRG1618" s="726"/>
      <c r="JRH1618" s="726"/>
      <c r="JRI1618" s="726"/>
      <c r="JRJ1618" s="726"/>
      <c r="JRK1618" s="726"/>
      <c r="JRL1618" s="726"/>
      <c r="JRM1618" s="726"/>
      <c r="JRN1618" s="726"/>
      <c r="JRO1618" s="726"/>
      <c r="JRP1618" s="726"/>
      <c r="JRQ1618" s="726"/>
      <c r="JRR1618" s="726"/>
      <c r="JRS1618" s="726"/>
      <c r="JRT1618" s="726"/>
      <c r="JRU1618" s="726"/>
      <c r="JRV1618" s="726"/>
      <c r="JRW1618" s="726"/>
      <c r="JRX1618" s="726"/>
      <c r="JRY1618" s="726"/>
      <c r="JRZ1618" s="726"/>
      <c r="JSA1618" s="726"/>
      <c r="JSB1618" s="726"/>
      <c r="JSC1618" s="726"/>
      <c r="JSD1618" s="726"/>
      <c r="JSE1618" s="726"/>
      <c r="JSF1618" s="726"/>
      <c r="JSG1618" s="726"/>
      <c r="JSH1618" s="726"/>
      <c r="JSI1618" s="726"/>
      <c r="JSJ1618" s="726"/>
      <c r="JSK1618" s="726"/>
      <c r="JSL1618" s="726"/>
      <c r="JSM1618" s="726"/>
      <c r="JSN1618" s="726"/>
      <c r="JSO1618" s="726"/>
      <c r="JSP1618" s="726"/>
      <c r="JSQ1618" s="726"/>
      <c r="JSR1618" s="726"/>
      <c r="JSS1618" s="726"/>
      <c r="JST1618" s="726"/>
      <c r="JSU1618" s="726"/>
      <c r="JSV1618" s="726"/>
      <c r="JSW1618" s="726"/>
      <c r="JSX1618" s="726"/>
      <c r="JSY1618" s="726"/>
      <c r="JSZ1618" s="726"/>
      <c r="JTA1618" s="726"/>
      <c r="JTB1618" s="726"/>
      <c r="JTC1618" s="726"/>
      <c r="JTD1618" s="726"/>
      <c r="JTE1618" s="726"/>
      <c r="JTF1618" s="726"/>
      <c r="JTG1618" s="726"/>
      <c r="JTH1618" s="726"/>
      <c r="JTI1618" s="726"/>
      <c r="JTJ1618" s="726"/>
      <c r="JTK1618" s="726"/>
      <c r="JTL1618" s="726"/>
      <c r="JTM1618" s="726"/>
      <c r="JTN1618" s="726"/>
      <c r="JTO1618" s="726"/>
      <c r="JTP1618" s="726"/>
      <c r="JTQ1618" s="726"/>
      <c r="JTR1618" s="726"/>
      <c r="JTS1618" s="726"/>
      <c r="JTT1618" s="726"/>
      <c r="JTU1618" s="726"/>
      <c r="JTV1618" s="726"/>
      <c r="JTW1618" s="726"/>
      <c r="JTX1618" s="726"/>
      <c r="JTY1618" s="726"/>
      <c r="JTZ1618" s="726"/>
      <c r="JUA1618" s="726"/>
      <c r="JUB1618" s="726"/>
      <c r="JUC1618" s="726"/>
      <c r="JUD1618" s="726"/>
      <c r="JUE1618" s="726"/>
      <c r="JUF1618" s="726"/>
      <c r="JUG1618" s="726"/>
      <c r="JUH1618" s="726"/>
      <c r="JUI1618" s="726"/>
      <c r="JUJ1618" s="726"/>
      <c r="JUK1618" s="726"/>
      <c r="JUL1618" s="726"/>
      <c r="JUM1618" s="726"/>
      <c r="JUN1618" s="726"/>
      <c r="JUO1618" s="726"/>
      <c r="JUP1618" s="726"/>
      <c r="JUQ1618" s="726"/>
      <c r="JUR1618" s="726"/>
      <c r="JUS1618" s="726"/>
      <c r="JUT1618" s="726"/>
      <c r="JUU1618" s="726"/>
      <c r="JUV1618" s="726"/>
      <c r="JUW1618" s="726"/>
      <c r="JUX1618" s="726"/>
      <c r="JUY1618" s="726"/>
      <c r="JUZ1618" s="726"/>
      <c r="JVA1618" s="726"/>
      <c r="JVB1618" s="726"/>
      <c r="JVC1618" s="726"/>
      <c r="JVD1618" s="726"/>
      <c r="JVE1618" s="726"/>
      <c r="JVF1618" s="726"/>
      <c r="JVG1618" s="726"/>
      <c r="JVH1618" s="726"/>
      <c r="JVI1618" s="726"/>
      <c r="JVJ1618" s="726"/>
      <c r="JVK1618" s="726"/>
      <c r="JVL1618" s="726"/>
      <c r="JVM1618" s="726"/>
      <c r="JVN1618" s="726"/>
      <c r="JVO1618" s="726"/>
      <c r="JVP1618" s="726"/>
      <c r="JVQ1618" s="726"/>
      <c r="JVR1618" s="726"/>
      <c r="JVS1618" s="726"/>
      <c r="JVT1618" s="726"/>
      <c r="JVU1618" s="726"/>
      <c r="JVV1618" s="726"/>
      <c r="JVW1618" s="726"/>
      <c r="JVX1618" s="726"/>
      <c r="JVY1618" s="726"/>
      <c r="JVZ1618" s="726"/>
      <c r="JWA1618" s="726"/>
      <c r="JWB1618" s="726"/>
      <c r="JWC1618" s="726"/>
      <c r="JWD1618" s="726"/>
      <c r="JWE1618" s="726"/>
      <c r="JWF1618" s="726"/>
      <c r="JWG1618" s="726"/>
      <c r="JWH1618" s="726"/>
      <c r="JWI1618" s="726"/>
      <c r="JWJ1618" s="726"/>
      <c r="JWK1618" s="726"/>
      <c r="JWL1618" s="726"/>
      <c r="JWM1618" s="726"/>
      <c r="JWN1618" s="726"/>
      <c r="JWO1618" s="726"/>
      <c r="JWP1618" s="726"/>
      <c r="JWQ1618" s="726"/>
      <c r="JWR1618" s="726"/>
      <c r="JWS1618" s="726"/>
      <c r="JWT1618" s="726"/>
      <c r="JWU1618" s="726"/>
      <c r="JWV1618" s="726"/>
      <c r="JWW1618" s="726"/>
      <c r="JWX1618" s="726"/>
      <c r="JWY1618" s="726"/>
      <c r="JWZ1618" s="726"/>
      <c r="JXA1618" s="726"/>
      <c r="JXB1618" s="726"/>
      <c r="JXC1618" s="726"/>
      <c r="JXD1618" s="726"/>
      <c r="JXE1618" s="726"/>
      <c r="JXF1618" s="726"/>
      <c r="JXG1618" s="726"/>
      <c r="JXH1618" s="726"/>
      <c r="JXI1618" s="726"/>
      <c r="JXJ1618" s="726"/>
      <c r="JXK1618" s="726"/>
      <c r="JXL1618" s="726"/>
      <c r="JXM1618" s="726"/>
      <c r="JXN1618" s="726"/>
      <c r="JXO1618" s="726"/>
      <c r="JXP1618" s="726"/>
      <c r="JXQ1618" s="726"/>
      <c r="JXR1618" s="726"/>
      <c r="JXS1618" s="726"/>
      <c r="JXT1618" s="726"/>
      <c r="JXU1618" s="726"/>
      <c r="JXV1618" s="726"/>
      <c r="JXW1618" s="726"/>
      <c r="JXX1618" s="726"/>
      <c r="JXY1618" s="726"/>
      <c r="JXZ1618" s="726"/>
      <c r="JYA1618" s="726"/>
      <c r="JYB1618" s="726"/>
      <c r="JYC1618" s="726"/>
      <c r="JYD1618" s="726"/>
      <c r="JYE1618" s="726"/>
      <c r="JYF1618" s="726"/>
      <c r="JYG1618" s="726"/>
      <c r="JYH1618" s="726"/>
      <c r="JYI1618" s="726"/>
      <c r="JYJ1618" s="726"/>
      <c r="JYK1618" s="726"/>
      <c r="JYL1618" s="726"/>
      <c r="JYM1618" s="726"/>
      <c r="JYN1618" s="726"/>
      <c r="JYO1618" s="726"/>
      <c r="JYP1618" s="726"/>
      <c r="JYQ1618" s="726"/>
      <c r="JYR1618" s="726"/>
      <c r="JYS1618" s="726"/>
      <c r="JYT1618" s="726"/>
      <c r="JYU1618" s="726"/>
      <c r="JYV1618" s="726"/>
      <c r="JYW1618" s="726"/>
      <c r="JYX1618" s="726"/>
      <c r="JYY1618" s="726"/>
      <c r="JYZ1618" s="726"/>
      <c r="JZA1618" s="726"/>
      <c r="JZB1618" s="726"/>
      <c r="JZC1618" s="726"/>
      <c r="JZD1618" s="726"/>
      <c r="JZE1618" s="726"/>
      <c r="JZF1618" s="726"/>
      <c r="JZG1618" s="726"/>
      <c r="JZH1618" s="726"/>
      <c r="JZI1618" s="726"/>
      <c r="JZJ1618" s="726"/>
      <c r="JZK1618" s="726"/>
      <c r="JZL1618" s="726"/>
      <c r="JZM1618" s="726"/>
      <c r="JZN1618" s="726"/>
      <c r="JZO1618" s="726"/>
      <c r="JZP1618" s="726"/>
      <c r="JZQ1618" s="726"/>
      <c r="JZR1618" s="726"/>
      <c r="JZS1618" s="726"/>
      <c r="JZT1618" s="726"/>
      <c r="JZU1618" s="726"/>
      <c r="JZV1618" s="726"/>
      <c r="JZW1618" s="726"/>
      <c r="JZX1618" s="726"/>
      <c r="JZY1618" s="726"/>
      <c r="JZZ1618" s="726"/>
      <c r="KAA1618" s="726"/>
      <c r="KAB1618" s="726"/>
      <c r="KAC1618" s="726"/>
      <c r="KAD1618" s="726"/>
      <c r="KAE1618" s="726"/>
      <c r="KAF1618" s="726"/>
      <c r="KAG1618" s="726"/>
      <c r="KAH1618" s="726"/>
      <c r="KAI1618" s="726"/>
      <c r="KAJ1618" s="726"/>
      <c r="KAK1618" s="726"/>
      <c r="KAL1618" s="726"/>
      <c r="KAM1618" s="726"/>
      <c r="KAN1618" s="726"/>
      <c r="KAO1618" s="726"/>
      <c r="KAP1618" s="726"/>
      <c r="KAQ1618" s="726"/>
      <c r="KAR1618" s="726"/>
      <c r="KAS1618" s="726"/>
      <c r="KAT1618" s="726"/>
      <c r="KAU1618" s="726"/>
      <c r="KAV1618" s="726"/>
      <c r="KAW1618" s="726"/>
      <c r="KAX1618" s="726"/>
      <c r="KAY1618" s="726"/>
      <c r="KAZ1618" s="726"/>
      <c r="KBA1618" s="726"/>
      <c r="KBB1618" s="726"/>
      <c r="KBC1618" s="726"/>
      <c r="KBD1618" s="726"/>
      <c r="KBE1618" s="726"/>
      <c r="KBF1618" s="726"/>
      <c r="KBG1618" s="726"/>
      <c r="KBH1618" s="726"/>
      <c r="KBI1618" s="726"/>
      <c r="KBJ1618" s="726"/>
      <c r="KBK1618" s="726"/>
      <c r="KBL1618" s="726"/>
      <c r="KBM1618" s="726"/>
      <c r="KBN1618" s="726"/>
      <c r="KBO1618" s="726"/>
      <c r="KBP1618" s="726"/>
      <c r="KBQ1618" s="726"/>
      <c r="KBR1618" s="726"/>
      <c r="KBS1618" s="726"/>
      <c r="KBT1618" s="726"/>
      <c r="KBU1618" s="726"/>
      <c r="KBV1618" s="726"/>
      <c r="KBW1618" s="726"/>
      <c r="KBX1618" s="726"/>
      <c r="KBY1618" s="726"/>
      <c r="KBZ1618" s="726"/>
      <c r="KCA1618" s="726"/>
      <c r="KCB1618" s="726"/>
      <c r="KCC1618" s="726"/>
      <c r="KCD1618" s="726"/>
      <c r="KCE1618" s="726"/>
      <c r="KCF1618" s="726"/>
      <c r="KCG1618" s="726"/>
      <c r="KCH1618" s="726"/>
      <c r="KCI1618" s="726"/>
      <c r="KCJ1618" s="726"/>
      <c r="KCK1618" s="726"/>
      <c r="KCL1618" s="726"/>
      <c r="KCM1618" s="726"/>
      <c r="KCN1618" s="726"/>
      <c r="KCO1618" s="726"/>
      <c r="KCP1618" s="726"/>
      <c r="KCQ1618" s="726"/>
      <c r="KCR1618" s="726"/>
      <c r="KCS1618" s="726"/>
      <c r="KCT1618" s="726"/>
      <c r="KCU1618" s="726"/>
      <c r="KCV1618" s="726"/>
      <c r="KCW1618" s="726"/>
      <c r="KCX1618" s="726"/>
      <c r="KCY1618" s="726"/>
      <c r="KCZ1618" s="726"/>
      <c r="KDA1618" s="726"/>
      <c r="KDB1618" s="726"/>
      <c r="KDC1618" s="726"/>
      <c r="KDD1618" s="726"/>
      <c r="KDE1618" s="726"/>
      <c r="KDF1618" s="726"/>
      <c r="KDG1618" s="726"/>
      <c r="KDH1618" s="726"/>
      <c r="KDI1618" s="726"/>
      <c r="KDJ1618" s="726"/>
      <c r="KDK1618" s="726"/>
      <c r="KDL1618" s="726"/>
      <c r="KDM1618" s="726"/>
      <c r="KDN1618" s="726"/>
      <c r="KDO1618" s="726"/>
      <c r="KDP1618" s="726"/>
      <c r="KDQ1618" s="726"/>
      <c r="KDR1618" s="726"/>
      <c r="KDS1618" s="726"/>
      <c r="KDT1618" s="726"/>
      <c r="KDU1618" s="726"/>
      <c r="KDV1618" s="726"/>
      <c r="KDW1618" s="726"/>
      <c r="KDX1618" s="726"/>
      <c r="KDY1618" s="726"/>
      <c r="KDZ1618" s="726"/>
      <c r="KEA1618" s="726"/>
      <c r="KEB1618" s="726"/>
      <c r="KEC1618" s="726"/>
      <c r="KED1618" s="726"/>
      <c r="KEE1618" s="726"/>
      <c r="KEF1618" s="726"/>
      <c r="KEG1618" s="726"/>
      <c r="KEH1618" s="726"/>
      <c r="KEI1618" s="726"/>
      <c r="KEJ1618" s="726"/>
      <c r="KEK1618" s="726"/>
      <c r="KEL1618" s="726"/>
      <c r="KEM1618" s="726"/>
      <c r="KEN1618" s="726"/>
      <c r="KEO1618" s="726"/>
      <c r="KEP1618" s="726"/>
      <c r="KEQ1618" s="726"/>
      <c r="KER1618" s="726"/>
      <c r="KES1618" s="726"/>
      <c r="KET1618" s="726"/>
      <c r="KEU1618" s="726"/>
      <c r="KEV1618" s="726"/>
      <c r="KEW1618" s="726"/>
      <c r="KEX1618" s="726"/>
      <c r="KEY1618" s="726"/>
      <c r="KEZ1618" s="726"/>
      <c r="KFA1618" s="726"/>
      <c r="KFB1618" s="726"/>
      <c r="KFC1618" s="726"/>
      <c r="KFD1618" s="726"/>
      <c r="KFE1618" s="726"/>
      <c r="KFF1618" s="726"/>
      <c r="KFG1618" s="726"/>
      <c r="KFH1618" s="726"/>
      <c r="KFI1618" s="726"/>
      <c r="KFJ1618" s="726"/>
      <c r="KFK1618" s="726"/>
      <c r="KFL1618" s="726"/>
      <c r="KFM1618" s="726"/>
      <c r="KFN1618" s="726"/>
      <c r="KFO1618" s="726"/>
      <c r="KFP1618" s="726"/>
      <c r="KFQ1618" s="726"/>
      <c r="KFR1618" s="726"/>
      <c r="KFS1618" s="726"/>
      <c r="KFT1618" s="726"/>
      <c r="KFU1618" s="726"/>
      <c r="KFV1618" s="726"/>
      <c r="KFW1618" s="726"/>
      <c r="KFX1618" s="726"/>
      <c r="KFY1618" s="726"/>
      <c r="KFZ1618" s="726"/>
      <c r="KGA1618" s="726"/>
      <c r="KGB1618" s="726"/>
      <c r="KGC1618" s="726"/>
      <c r="KGD1618" s="726"/>
      <c r="KGE1618" s="726"/>
      <c r="KGF1618" s="726"/>
      <c r="KGG1618" s="726"/>
      <c r="KGH1618" s="726"/>
      <c r="KGI1618" s="726"/>
      <c r="KGJ1618" s="726"/>
      <c r="KGK1618" s="726"/>
      <c r="KGL1618" s="726"/>
      <c r="KGM1618" s="726"/>
      <c r="KGN1618" s="726"/>
      <c r="KGO1618" s="726"/>
      <c r="KGP1618" s="726"/>
      <c r="KGQ1618" s="726"/>
      <c r="KGR1618" s="726"/>
      <c r="KGS1618" s="726"/>
      <c r="KGT1618" s="726"/>
      <c r="KGU1618" s="726"/>
      <c r="KGV1618" s="726"/>
      <c r="KGW1618" s="726"/>
      <c r="KGX1618" s="726"/>
      <c r="KGY1618" s="726"/>
      <c r="KGZ1618" s="726"/>
      <c r="KHA1618" s="726"/>
      <c r="KHB1618" s="726"/>
      <c r="KHC1618" s="726"/>
      <c r="KHD1618" s="726"/>
      <c r="KHE1618" s="726"/>
      <c r="KHF1618" s="726"/>
      <c r="KHG1618" s="726"/>
      <c r="KHH1618" s="726"/>
      <c r="KHI1618" s="726"/>
      <c r="KHJ1618" s="726"/>
      <c r="KHK1618" s="726"/>
      <c r="KHL1618" s="726"/>
      <c r="KHM1618" s="726"/>
      <c r="KHN1618" s="726"/>
      <c r="KHO1618" s="726"/>
      <c r="KHP1618" s="726"/>
      <c r="KHQ1618" s="726"/>
      <c r="KHR1618" s="726"/>
      <c r="KHS1618" s="726"/>
      <c r="KHT1618" s="726"/>
      <c r="KHU1618" s="726"/>
      <c r="KHV1618" s="726"/>
      <c r="KHW1618" s="726"/>
      <c r="KHX1618" s="726"/>
      <c r="KHY1618" s="726"/>
      <c r="KHZ1618" s="726"/>
      <c r="KIA1618" s="726"/>
      <c r="KIB1618" s="726"/>
      <c r="KIC1618" s="726"/>
      <c r="KID1618" s="726"/>
      <c r="KIE1618" s="726"/>
      <c r="KIF1618" s="726"/>
      <c r="KIG1618" s="726"/>
      <c r="KIH1618" s="726"/>
      <c r="KII1618" s="726"/>
      <c r="KIJ1618" s="726"/>
      <c r="KIK1618" s="726"/>
      <c r="KIL1618" s="726"/>
      <c r="KIM1618" s="726"/>
      <c r="KIN1618" s="726"/>
      <c r="KIO1618" s="726"/>
      <c r="KIP1618" s="726"/>
      <c r="KIQ1618" s="726"/>
      <c r="KIR1618" s="726"/>
      <c r="KIS1618" s="726"/>
      <c r="KIT1618" s="726"/>
      <c r="KIU1618" s="726"/>
      <c r="KIV1618" s="726"/>
      <c r="KIW1618" s="726"/>
      <c r="KIX1618" s="726"/>
      <c r="KIY1618" s="726"/>
      <c r="KIZ1618" s="726"/>
      <c r="KJA1618" s="726"/>
      <c r="KJB1618" s="726"/>
      <c r="KJC1618" s="726"/>
      <c r="KJD1618" s="726"/>
      <c r="KJE1618" s="726"/>
      <c r="KJF1618" s="726"/>
      <c r="KJG1618" s="726"/>
      <c r="KJH1618" s="726"/>
      <c r="KJI1618" s="726"/>
      <c r="KJJ1618" s="726"/>
      <c r="KJK1618" s="726"/>
      <c r="KJL1618" s="726"/>
      <c r="KJM1618" s="726"/>
      <c r="KJN1618" s="726"/>
      <c r="KJO1618" s="726"/>
      <c r="KJP1618" s="726"/>
      <c r="KJQ1618" s="726"/>
      <c r="KJR1618" s="726"/>
      <c r="KJS1618" s="726"/>
      <c r="KJT1618" s="726"/>
      <c r="KJU1618" s="726"/>
      <c r="KJV1618" s="726"/>
      <c r="KJW1618" s="726"/>
      <c r="KJX1618" s="726"/>
      <c r="KJY1618" s="726"/>
      <c r="KJZ1618" s="726"/>
      <c r="KKA1618" s="726"/>
      <c r="KKB1618" s="726"/>
      <c r="KKC1618" s="726"/>
      <c r="KKD1618" s="726"/>
      <c r="KKE1618" s="726"/>
      <c r="KKF1618" s="726"/>
      <c r="KKG1618" s="726"/>
      <c r="KKH1618" s="726"/>
      <c r="KKI1618" s="726"/>
      <c r="KKJ1618" s="726"/>
      <c r="KKK1618" s="726"/>
      <c r="KKL1618" s="726"/>
      <c r="KKM1618" s="726"/>
      <c r="KKN1618" s="726"/>
      <c r="KKO1618" s="726"/>
      <c r="KKP1618" s="726"/>
      <c r="KKQ1618" s="726"/>
      <c r="KKR1618" s="726"/>
      <c r="KKS1618" s="726"/>
      <c r="KKT1618" s="726"/>
      <c r="KKU1618" s="726"/>
      <c r="KKV1618" s="726"/>
      <c r="KKW1618" s="726"/>
      <c r="KKX1618" s="726"/>
      <c r="KKY1618" s="726"/>
      <c r="KKZ1618" s="726"/>
      <c r="KLA1618" s="726"/>
      <c r="KLB1618" s="726"/>
      <c r="KLC1618" s="726"/>
      <c r="KLD1618" s="726"/>
      <c r="KLE1618" s="726"/>
      <c r="KLF1618" s="726"/>
      <c r="KLG1618" s="726"/>
      <c r="KLH1618" s="726"/>
      <c r="KLI1618" s="726"/>
      <c r="KLJ1618" s="726"/>
      <c r="KLK1618" s="726"/>
      <c r="KLL1618" s="726"/>
      <c r="KLM1618" s="726"/>
      <c r="KLN1618" s="726"/>
      <c r="KLO1618" s="726"/>
      <c r="KLP1618" s="726"/>
      <c r="KLQ1618" s="726"/>
      <c r="KLR1618" s="726"/>
      <c r="KLS1618" s="726"/>
      <c r="KLT1618" s="726"/>
      <c r="KLU1618" s="726"/>
      <c r="KLV1618" s="726"/>
      <c r="KLW1618" s="726"/>
      <c r="KLX1618" s="726"/>
      <c r="KLY1618" s="726"/>
      <c r="KLZ1618" s="726"/>
      <c r="KMA1618" s="726"/>
      <c r="KMB1618" s="726"/>
      <c r="KMC1618" s="726"/>
      <c r="KMD1618" s="726"/>
      <c r="KME1618" s="726"/>
      <c r="KMF1618" s="726"/>
      <c r="KMG1618" s="726"/>
      <c r="KMH1618" s="726"/>
      <c r="KMI1618" s="726"/>
      <c r="KMJ1618" s="726"/>
      <c r="KMK1618" s="726"/>
      <c r="KML1618" s="726"/>
      <c r="KMM1618" s="726"/>
      <c r="KMN1618" s="726"/>
      <c r="KMO1618" s="726"/>
      <c r="KMP1618" s="726"/>
      <c r="KMQ1618" s="726"/>
      <c r="KMR1618" s="726"/>
      <c r="KMS1618" s="726"/>
      <c r="KMT1618" s="726"/>
      <c r="KMU1618" s="726"/>
      <c r="KMV1618" s="726"/>
      <c r="KMW1618" s="726"/>
      <c r="KMX1618" s="726"/>
      <c r="KMY1618" s="726"/>
      <c r="KMZ1618" s="726"/>
      <c r="KNA1618" s="726"/>
      <c r="KNB1618" s="726"/>
      <c r="KNC1618" s="726"/>
      <c r="KND1618" s="726"/>
      <c r="KNE1618" s="726"/>
      <c r="KNF1618" s="726"/>
      <c r="KNG1618" s="726"/>
      <c r="KNH1618" s="726"/>
      <c r="KNI1618" s="726"/>
      <c r="KNJ1618" s="726"/>
      <c r="KNK1618" s="726"/>
      <c r="KNL1618" s="726"/>
      <c r="KNM1618" s="726"/>
      <c r="KNN1618" s="726"/>
      <c r="KNO1618" s="726"/>
      <c r="KNP1618" s="726"/>
      <c r="KNQ1618" s="726"/>
      <c r="KNR1618" s="726"/>
      <c r="KNS1618" s="726"/>
      <c r="KNT1618" s="726"/>
      <c r="KNU1618" s="726"/>
      <c r="KNV1618" s="726"/>
      <c r="KNW1618" s="726"/>
      <c r="KNX1618" s="726"/>
      <c r="KNY1618" s="726"/>
      <c r="KNZ1618" s="726"/>
      <c r="KOA1618" s="726"/>
      <c r="KOB1618" s="726"/>
      <c r="KOC1618" s="726"/>
      <c r="KOD1618" s="726"/>
      <c r="KOE1618" s="726"/>
      <c r="KOF1618" s="726"/>
      <c r="KOG1618" s="726"/>
      <c r="KOH1618" s="726"/>
      <c r="KOI1618" s="726"/>
      <c r="KOJ1618" s="726"/>
      <c r="KOK1618" s="726"/>
      <c r="KOL1618" s="726"/>
      <c r="KOM1618" s="726"/>
      <c r="KON1618" s="726"/>
      <c r="KOO1618" s="726"/>
      <c r="KOP1618" s="726"/>
      <c r="KOQ1618" s="726"/>
      <c r="KOR1618" s="726"/>
      <c r="KOS1618" s="726"/>
      <c r="KOT1618" s="726"/>
      <c r="KOU1618" s="726"/>
      <c r="KOV1618" s="726"/>
      <c r="KOW1618" s="726"/>
      <c r="KOX1618" s="726"/>
      <c r="KOY1618" s="726"/>
      <c r="KOZ1618" s="726"/>
      <c r="KPA1618" s="726"/>
      <c r="KPB1618" s="726"/>
      <c r="KPC1618" s="726"/>
      <c r="KPD1618" s="726"/>
      <c r="KPE1618" s="726"/>
      <c r="KPF1618" s="726"/>
      <c r="KPG1618" s="726"/>
      <c r="KPH1618" s="726"/>
      <c r="KPI1618" s="726"/>
      <c r="KPJ1618" s="726"/>
      <c r="KPK1618" s="726"/>
      <c r="KPL1618" s="726"/>
      <c r="KPM1618" s="726"/>
      <c r="KPN1618" s="726"/>
      <c r="KPO1618" s="726"/>
      <c r="KPP1618" s="726"/>
      <c r="KPQ1618" s="726"/>
      <c r="KPR1618" s="726"/>
      <c r="KPS1618" s="726"/>
      <c r="KPT1618" s="726"/>
      <c r="KPU1618" s="726"/>
      <c r="KPV1618" s="726"/>
      <c r="KPW1618" s="726"/>
      <c r="KPX1618" s="726"/>
      <c r="KPY1618" s="726"/>
      <c r="KPZ1618" s="726"/>
      <c r="KQA1618" s="726"/>
      <c r="KQB1618" s="726"/>
      <c r="KQC1618" s="726"/>
      <c r="KQD1618" s="726"/>
      <c r="KQE1618" s="726"/>
      <c r="KQF1618" s="726"/>
      <c r="KQG1618" s="726"/>
      <c r="KQH1618" s="726"/>
      <c r="KQI1618" s="726"/>
      <c r="KQJ1618" s="726"/>
      <c r="KQK1618" s="726"/>
      <c r="KQL1618" s="726"/>
      <c r="KQM1618" s="726"/>
      <c r="KQN1618" s="726"/>
      <c r="KQO1618" s="726"/>
      <c r="KQP1618" s="726"/>
      <c r="KQQ1618" s="726"/>
      <c r="KQR1618" s="726"/>
      <c r="KQS1618" s="726"/>
      <c r="KQT1618" s="726"/>
      <c r="KQU1618" s="726"/>
      <c r="KQV1618" s="726"/>
      <c r="KQW1618" s="726"/>
      <c r="KQX1618" s="726"/>
      <c r="KQY1618" s="726"/>
      <c r="KQZ1618" s="726"/>
      <c r="KRA1618" s="726"/>
      <c r="KRB1618" s="726"/>
      <c r="KRC1618" s="726"/>
      <c r="KRD1618" s="726"/>
      <c r="KRE1618" s="726"/>
      <c r="KRF1618" s="726"/>
      <c r="KRG1618" s="726"/>
      <c r="KRH1618" s="726"/>
      <c r="KRI1618" s="726"/>
      <c r="KRJ1618" s="726"/>
      <c r="KRK1618" s="726"/>
      <c r="KRL1618" s="726"/>
      <c r="KRM1618" s="726"/>
      <c r="KRN1618" s="726"/>
      <c r="KRO1618" s="726"/>
      <c r="KRP1618" s="726"/>
      <c r="KRQ1618" s="726"/>
      <c r="KRR1618" s="726"/>
      <c r="KRS1618" s="726"/>
      <c r="KRT1618" s="726"/>
      <c r="KRU1618" s="726"/>
      <c r="KRV1618" s="726"/>
      <c r="KRW1618" s="726"/>
      <c r="KRX1618" s="726"/>
      <c r="KRY1618" s="726"/>
      <c r="KRZ1618" s="726"/>
      <c r="KSA1618" s="726"/>
      <c r="KSB1618" s="726"/>
      <c r="KSC1618" s="726"/>
      <c r="KSD1618" s="726"/>
      <c r="KSE1618" s="726"/>
      <c r="KSF1618" s="726"/>
      <c r="KSG1618" s="726"/>
      <c r="KSH1618" s="726"/>
      <c r="KSI1618" s="726"/>
      <c r="KSJ1618" s="726"/>
      <c r="KSK1618" s="726"/>
      <c r="KSL1618" s="726"/>
      <c r="KSM1618" s="726"/>
      <c r="KSN1618" s="726"/>
      <c r="KSO1618" s="726"/>
      <c r="KSP1618" s="726"/>
      <c r="KSQ1618" s="726"/>
      <c r="KSR1618" s="726"/>
      <c r="KSS1618" s="726"/>
      <c r="KST1618" s="726"/>
      <c r="KSU1618" s="726"/>
      <c r="KSV1618" s="726"/>
      <c r="KSW1618" s="726"/>
      <c r="KSX1618" s="726"/>
      <c r="KSY1618" s="726"/>
      <c r="KSZ1618" s="726"/>
      <c r="KTA1618" s="726"/>
      <c r="KTB1618" s="726"/>
      <c r="KTC1618" s="726"/>
      <c r="KTD1618" s="726"/>
      <c r="KTE1618" s="726"/>
      <c r="KTF1618" s="726"/>
      <c r="KTG1618" s="726"/>
      <c r="KTH1618" s="726"/>
      <c r="KTI1618" s="726"/>
      <c r="KTJ1618" s="726"/>
      <c r="KTK1618" s="726"/>
      <c r="KTL1618" s="726"/>
      <c r="KTM1618" s="726"/>
      <c r="KTN1618" s="726"/>
      <c r="KTO1618" s="726"/>
      <c r="KTP1618" s="726"/>
      <c r="KTQ1618" s="726"/>
      <c r="KTR1618" s="726"/>
      <c r="KTS1618" s="726"/>
      <c r="KTT1618" s="726"/>
      <c r="KTU1618" s="726"/>
      <c r="KTV1618" s="726"/>
      <c r="KTW1618" s="726"/>
      <c r="KTX1618" s="726"/>
      <c r="KTY1618" s="726"/>
      <c r="KTZ1618" s="726"/>
      <c r="KUA1618" s="726"/>
      <c r="KUB1618" s="726"/>
      <c r="KUC1618" s="726"/>
      <c r="KUD1618" s="726"/>
      <c r="KUE1618" s="726"/>
      <c r="KUF1618" s="726"/>
      <c r="KUG1618" s="726"/>
      <c r="KUH1618" s="726"/>
      <c r="KUI1618" s="726"/>
      <c r="KUJ1618" s="726"/>
      <c r="KUK1618" s="726"/>
      <c r="KUL1618" s="726"/>
      <c r="KUM1618" s="726"/>
      <c r="KUN1618" s="726"/>
      <c r="KUO1618" s="726"/>
      <c r="KUP1618" s="726"/>
      <c r="KUQ1618" s="726"/>
      <c r="KUR1618" s="726"/>
      <c r="KUS1618" s="726"/>
      <c r="KUT1618" s="726"/>
      <c r="KUU1618" s="726"/>
      <c r="KUV1618" s="726"/>
      <c r="KUW1618" s="726"/>
      <c r="KUX1618" s="726"/>
      <c r="KUY1618" s="726"/>
      <c r="KUZ1618" s="726"/>
      <c r="KVA1618" s="726"/>
      <c r="KVB1618" s="726"/>
      <c r="KVC1618" s="726"/>
      <c r="KVD1618" s="726"/>
      <c r="KVE1618" s="726"/>
      <c r="KVF1618" s="726"/>
      <c r="KVG1618" s="726"/>
      <c r="KVH1618" s="726"/>
      <c r="KVI1618" s="726"/>
      <c r="KVJ1618" s="726"/>
      <c r="KVK1618" s="726"/>
      <c r="KVL1618" s="726"/>
      <c r="KVM1618" s="726"/>
      <c r="KVN1618" s="726"/>
      <c r="KVO1618" s="726"/>
      <c r="KVP1618" s="726"/>
      <c r="KVQ1618" s="726"/>
      <c r="KVR1618" s="726"/>
      <c r="KVS1618" s="726"/>
      <c r="KVT1618" s="726"/>
      <c r="KVU1618" s="726"/>
      <c r="KVV1618" s="726"/>
      <c r="KVW1618" s="726"/>
      <c r="KVX1618" s="726"/>
      <c r="KVY1618" s="726"/>
      <c r="KVZ1618" s="726"/>
      <c r="KWA1618" s="726"/>
      <c r="KWB1618" s="726"/>
      <c r="KWC1618" s="726"/>
      <c r="KWD1618" s="726"/>
      <c r="KWE1618" s="726"/>
      <c r="KWF1618" s="726"/>
      <c r="KWG1618" s="726"/>
      <c r="KWH1618" s="726"/>
      <c r="KWI1618" s="726"/>
      <c r="KWJ1618" s="726"/>
      <c r="KWK1618" s="726"/>
      <c r="KWL1618" s="726"/>
      <c r="KWM1618" s="726"/>
      <c r="KWN1618" s="726"/>
      <c r="KWO1618" s="726"/>
      <c r="KWP1618" s="726"/>
      <c r="KWQ1618" s="726"/>
      <c r="KWR1618" s="726"/>
      <c r="KWS1618" s="726"/>
      <c r="KWT1618" s="726"/>
      <c r="KWU1618" s="726"/>
      <c r="KWV1618" s="726"/>
      <c r="KWW1618" s="726"/>
      <c r="KWX1618" s="726"/>
      <c r="KWY1618" s="726"/>
      <c r="KWZ1618" s="726"/>
      <c r="KXA1618" s="726"/>
      <c r="KXB1618" s="726"/>
      <c r="KXC1618" s="726"/>
      <c r="KXD1618" s="726"/>
      <c r="KXE1618" s="726"/>
      <c r="KXF1618" s="726"/>
      <c r="KXG1618" s="726"/>
      <c r="KXH1618" s="726"/>
      <c r="KXI1618" s="726"/>
      <c r="KXJ1618" s="726"/>
      <c r="KXK1618" s="726"/>
      <c r="KXL1618" s="726"/>
      <c r="KXM1618" s="726"/>
      <c r="KXN1618" s="726"/>
      <c r="KXO1618" s="726"/>
      <c r="KXP1618" s="726"/>
      <c r="KXQ1618" s="726"/>
      <c r="KXR1618" s="726"/>
      <c r="KXS1618" s="726"/>
      <c r="KXT1618" s="726"/>
      <c r="KXU1618" s="726"/>
      <c r="KXV1618" s="726"/>
      <c r="KXW1618" s="726"/>
      <c r="KXX1618" s="726"/>
      <c r="KXY1618" s="726"/>
      <c r="KXZ1618" s="726"/>
      <c r="KYA1618" s="726"/>
      <c r="KYB1618" s="726"/>
      <c r="KYC1618" s="726"/>
      <c r="KYD1618" s="726"/>
      <c r="KYE1618" s="726"/>
      <c r="KYF1618" s="726"/>
      <c r="KYG1618" s="726"/>
      <c r="KYH1618" s="726"/>
      <c r="KYI1618" s="726"/>
      <c r="KYJ1618" s="726"/>
      <c r="KYK1618" s="726"/>
      <c r="KYL1618" s="726"/>
      <c r="KYM1618" s="726"/>
      <c r="KYN1618" s="726"/>
      <c r="KYO1618" s="726"/>
      <c r="KYP1618" s="726"/>
      <c r="KYQ1618" s="726"/>
      <c r="KYR1618" s="726"/>
      <c r="KYS1618" s="726"/>
      <c r="KYT1618" s="726"/>
      <c r="KYU1618" s="726"/>
      <c r="KYV1618" s="726"/>
      <c r="KYW1618" s="726"/>
      <c r="KYX1618" s="726"/>
      <c r="KYY1618" s="726"/>
      <c r="KYZ1618" s="726"/>
      <c r="KZA1618" s="726"/>
      <c r="KZB1618" s="726"/>
      <c r="KZC1618" s="726"/>
      <c r="KZD1618" s="726"/>
      <c r="KZE1618" s="726"/>
      <c r="KZF1618" s="726"/>
      <c r="KZG1618" s="726"/>
      <c r="KZH1618" s="726"/>
      <c r="KZI1618" s="726"/>
      <c r="KZJ1618" s="726"/>
      <c r="KZK1618" s="726"/>
      <c r="KZL1618" s="726"/>
      <c r="KZM1618" s="726"/>
      <c r="KZN1618" s="726"/>
      <c r="KZO1618" s="726"/>
      <c r="KZP1618" s="726"/>
      <c r="KZQ1618" s="726"/>
      <c r="KZR1618" s="726"/>
      <c r="KZS1618" s="726"/>
      <c r="KZT1618" s="726"/>
      <c r="KZU1618" s="726"/>
      <c r="KZV1618" s="726"/>
      <c r="KZW1618" s="726"/>
      <c r="KZX1618" s="726"/>
      <c r="KZY1618" s="726"/>
      <c r="KZZ1618" s="726"/>
      <c r="LAA1618" s="726"/>
      <c r="LAB1618" s="726"/>
      <c r="LAC1618" s="726"/>
      <c r="LAD1618" s="726"/>
      <c r="LAE1618" s="726"/>
      <c r="LAF1618" s="726"/>
      <c r="LAG1618" s="726"/>
      <c r="LAH1618" s="726"/>
      <c r="LAI1618" s="726"/>
      <c r="LAJ1618" s="726"/>
      <c r="LAK1618" s="726"/>
      <c r="LAL1618" s="726"/>
      <c r="LAM1618" s="726"/>
      <c r="LAN1618" s="726"/>
      <c r="LAO1618" s="726"/>
      <c r="LAP1618" s="726"/>
      <c r="LAQ1618" s="726"/>
      <c r="LAR1618" s="726"/>
      <c r="LAS1618" s="726"/>
      <c r="LAT1618" s="726"/>
      <c r="LAU1618" s="726"/>
      <c r="LAV1618" s="726"/>
      <c r="LAW1618" s="726"/>
      <c r="LAX1618" s="726"/>
      <c r="LAY1618" s="726"/>
      <c r="LAZ1618" s="726"/>
      <c r="LBA1618" s="726"/>
      <c r="LBB1618" s="726"/>
      <c r="LBC1618" s="726"/>
      <c r="LBD1618" s="726"/>
      <c r="LBE1618" s="726"/>
      <c r="LBF1618" s="726"/>
      <c r="LBG1618" s="726"/>
      <c r="LBH1618" s="726"/>
      <c r="LBI1618" s="726"/>
      <c r="LBJ1618" s="726"/>
      <c r="LBK1618" s="726"/>
      <c r="LBL1618" s="726"/>
      <c r="LBM1618" s="726"/>
      <c r="LBN1618" s="726"/>
      <c r="LBO1618" s="726"/>
      <c r="LBP1618" s="726"/>
      <c r="LBQ1618" s="726"/>
      <c r="LBR1618" s="726"/>
      <c r="LBS1618" s="726"/>
      <c r="LBT1618" s="726"/>
      <c r="LBU1618" s="726"/>
      <c r="LBV1618" s="726"/>
      <c r="LBW1618" s="726"/>
      <c r="LBX1618" s="726"/>
      <c r="LBY1618" s="726"/>
      <c r="LBZ1618" s="726"/>
      <c r="LCA1618" s="726"/>
      <c r="LCB1618" s="726"/>
      <c r="LCC1618" s="726"/>
      <c r="LCD1618" s="726"/>
      <c r="LCE1618" s="726"/>
      <c r="LCF1618" s="726"/>
      <c r="LCG1618" s="726"/>
      <c r="LCH1618" s="726"/>
      <c r="LCI1618" s="726"/>
      <c r="LCJ1618" s="726"/>
      <c r="LCK1618" s="726"/>
      <c r="LCL1618" s="726"/>
      <c r="LCM1618" s="726"/>
      <c r="LCN1618" s="726"/>
      <c r="LCO1618" s="726"/>
      <c r="LCP1618" s="726"/>
      <c r="LCQ1618" s="726"/>
      <c r="LCR1618" s="726"/>
      <c r="LCS1618" s="726"/>
      <c r="LCT1618" s="726"/>
      <c r="LCU1618" s="726"/>
      <c r="LCV1618" s="726"/>
      <c r="LCW1618" s="726"/>
      <c r="LCX1618" s="726"/>
      <c r="LCY1618" s="726"/>
      <c r="LCZ1618" s="726"/>
      <c r="LDA1618" s="726"/>
      <c r="LDB1618" s="726"/>
      <c r="LDC1618" s="726"/>
      <c r="LDD1618" s="726"/>
      <c r="LDE1618" s="726"/>
      <c r="LDF1618" s="726"/>
      <c r="LDG1618" s="726"/>
      <c r="LDH1618" s="726"/>
      <c r="LDI1618" s="726"/>
      <c r="LDJ1618" s="726"/>
      <c r="LDK1618" s="726"/>
      <c r="LDL1618" s="726"/>
      <c r="LDM1618" s="726"/>
      <c r="LDN1618" s="726"/>
      <c r="LDO1618" s="726"/>
      <c r="LDP1618" s="726"/>
      <c r="LDQ1618" s="726"/>
      <c r="LDR1618" s="726"/>
      <c r="LDS1618" s="726"/>
      <c r="LDT1618" s="726"/>
      <c r="LDU1618" s="726"/>
      <c r="LDV1618" s="726"/>
      <c r="LDW1618" s="726"/>
      <c r="LDX1618" s="726"/>
      <c r="LDY1618" s="726"/>
      <c r="LDZ1618" s="726"/>
      <c r="LEA1618" s="726"/>
      <c r="LEB1618" s="726"/>
      <c r="LEC1618" s="726"/>
      <c r="LED1618" s="726"/>
      <c r="LEE1618" s="726"/>
      <c r="LEF1618" s="726"/>
      <c r="LEG1618" s="726"/>
      <c r="LEH1618" s="726"/>
      <c r="LEI1618" s="726"/>
      <c r="LEJ1618" s="726"/>
      <c r="LEK1618" s="726"/>
      <c r="LEL1618" s="726"/>
      <c r="LEM1618" s="726"/>
      <c r="LEN1618" s="726"/>
      <c r="LEO1618" s="726"/>
      <c r="LEP1618" s="726"/>
      <c r="LEQ1618" s="726"/>
      <c r="LER1618" s="726"/>
      <c r="LES1618" s="726"/>
      <c r="LET1618" s="726"/>
      <c r="LEU1618" s="726"/>
      <c r="LEV1618" s="726"/>
      <c r="LEW1618" s="726"/>
      <c r="LEX1618" s="726"/>
      <c r="LEY1618" s="726"/>
      <c r="LEZ1618" s="726"/>
      <c r="LFA1618" s="726"/>
      <c r="LFB1618" s="726"/>
      <c r="LFC1618" s="726"/>
      <c r="LFD1618" s="726"/>
      <c r="LFE1618" s="726"/>
      <c r="LFF1618" s="726"/>
      <c r="LFG1618" s="726"/>
      <c r="LFH1618" s="726"/>
      <c r="LFI1618" s="726"/>
      <c r="LFJ1618" s="726"/>
      <c r="LFK1618" s="726"/>
      <c r="LFL1618" s="726"/>
      <c r="LFM1618" s="726"/>
      <c r="LFN1618" s="726"/>
      <c r="LFO1618" s="726"/>
      <c r="LFP1618" s="726"/>
      <c r="LFQ1618" s="726"/>
      <c r="LFR1618" s="726"/>
      <c r="LFS1618" s="726"/>
      <c r="LFT1618" s="726"/>
      <c r="LFU1618" s="726"/>
      <c r="LFV1618" s="726"/>
      <c r="LFW1618" s="726"/>
      <c r="LFX1618" s="726"/>
      <c r="LFY1618" s="726"/>
      <c r="LFZ1618" s="726"/>
      <c r="LGA1618" s="726"/>
      <c r="LGB1618" s="726"/>
      <c r="LGC1618" s="726"/>
      <c r="LGD1618" s="726"/>
      <c r="LGE1618" s="726"/>
      <c r="LGF1618" s="726"/>
      <c r="LGG1618" s="726"/>
      <c r="LGH1618" s="726"/>
      <c r="LGI1618" s="726"/>
      <c r="LGJ1618" s="726"/>
      <c r="LGK1618" s="726"/>
      <c r="LGL1618" s="726"/>
      <c r="LGM1618" s="726"/>
      <c r="LGN1618" s="726"/>
      <c r="LGO1618" s="726"/>
      <c r="LGP1618" s="726"/>
      <c r="LGQ1618" s="726"/>
      <c r="LGR1618" s="726"/>
      <c r="LGS1618" s="726"/>
      <c r="LGT1618" s="726"/>
      <c r="LGU1618" s="726"/>
      <c r="LGV1618" s="726"/>
      <c r="LGW1618" s="726"/>
      <c r="LGX1618" s="726"/>
      <c r="LGY1618" s="726"/>
      <c r="LGZ1618" s="726"/>
      <c r="LHA1618" s="726"/>
      <c r="LHB1618" s="726"/>
      <c r="LHC1618" s="726"/>
      <c r="LHD1618" s="726"/>
      <c r="LHE1618" s="726"/>
      <c r="LHF1618" s="726"/>
      <c r="LHG1618" s="726"/>
      <c r="LHH1618" s="726"/>
      <c r="LHI1618" s="726"/>
      <c r="LHJ1618" s="726"/>
      <c r="LHK1618" s="726"/>
      <c r="LHL1618" s="726"/>
      <c r="LHM1618" s="726"/>
      <c r="LHN1618" s="726"/>
      <c r="LHO1618" s="726"/>
      <c r="LHP1618" s="726"/>
      <c r="LHQ1618" s="726"/>
      <c r="LHR1618" s="726"/>
      <c r="LHS1618" s="726"/>
      <c r="LHT1618" s="726"/>
      <c r="LHU1618" s="726"/>
      <c r="LHV1618" s="726"/>
      <c r="LHW1618" s="726"/>
      <c r="LHX1618" s="726"/>
      <c r="LHY1618" s="726"/>
      <c r="LHZ1618" s="726"/>
      <c r="LIA1618" s="726"/>
      <c r="LIB1618" s="726"/>
      <c r="LIC1618" s="726"/>
      <c r="LID1618" s="726"/>
      <c r="LIE1618" s="726"/>
      <c r="LIF1618" s="726"/>
      <c r="LIG1618" s="726"/>
      <c r="LIH1618" s="726"/>
      <c r="LII1618" s="726"/>
      <c r="LIJ1618" s="726"/>
      <c r="LIK1618" s="726"/>
      <c r="LIL1618" s="726"/>
      <c r="LIM1618" s="726"/>
      <c r="LIN1618" s="726"/>
      <c r="LIO1618" s="726"/>
      <c r="LIP1618" s="726"/>
      <c r="LIQ1618" s="726"/>
      <c r="LIR1618" s="726"/>
      <c r="LIS1618" s="726"/>
      <c r="LIT1618" s="726"/>
      <c r="LIU1618" s="726"/>
      <c r="LIV1618" s="726"/>
      <c r="LIW1618" s="726"/>
      <c r="LIX1618" s="726"/>
      <c r="LIY1618" s="726"/>
      <c r="LIZ1618" s="726"/>
      <c r="LJA1618" s="726"/>
      <c r="LJB1618" s="726"/>
      <c r="LJC1618" s="726"/>
      <c r="LJD1618" s="726"/>
      <c r="LJE1618" s="726"/>
      <c r="LJF1618" s="726"/>
      <c r="LJG1618" s="726"/>
      <c r="LJH1618" s="726"/>
      <c r="LJI1618" s="726"/>
      <c r="LJJ1618" s="726"/>
      <c r="LJK1618" s="726"/>
      <c r="LJL1618" s="726"/>
      <c r="LJM1618" s="726"/>
      <c r="LJN1618" s="726"/>
      <c r="LJO1618" s="726"/>
      <c r="LJP1618" s="726"/>
      <c r="LJQ1618" s="726"/>
      <c r="LJR1618" s="726"/>
      <c r="LJS1618" s="726"/>
      <c r="LJT1618" s="726"/>
      <c r="LJU1618" s="726"/>
      <c r="LJV1618" s="726"/>
      <c r="LJW1618" s="726"/>
      <c r="LJX1618" s="726"/>
      <c r="LJY1618" s="726"/>
      <c r="LJZ1618" s="726"/>
      <c r="LKA1618" s="726"/>
      <c r="LKB1618" s="726"/>
      <c r="LKC1618" s="726"/>
      <c r="LKD1618" s="726"/>
      <c r="LKE1618" s="726"/>
      <c r="LKF1618" s="726"/>
      <c r="LKG1618" s="726"/>
      <c r="LKH1618" s="726"/>
      <c r="LKI1618" s="726"/>
      <c r="LKJ1618" s="726"/>
      <c r="LKK1618" s="726"/>
      <c r="LKL1618" s="726"/>
      <c r="LKM1618" s="726"/>
      <c r="LKN1618" s="726"/>
      <c r="LKO1618" s="726"/>
      <c r="LKP1618" s="726"/>
      <c r="LKQ1618" s="726"/>
      <c r="LKR1618" s="726"/>
      <c r="LKS1618" s="726"/>
      <c r="LKT1618" s="726"/>
      <c r="LKU1618" s="726"/>
      <c r="LKV1618" s="726"/>
      <c r="LKW1618" s="726"/>
      <c r="LKX1618" s="726"/>
      <c r="LKY1618" s="726"/>
      <c r="LKZ1618" s="726"/>
      <c r="LLA1618" s="726"/>
      <c r="LLB1618" s="726"/>
      <c r="LLC1618" s="726"/>
      <c r="LLD1618" s="726"/>
      <c r="LLE1618" s="726"/>
      <c r="LLF1618" s="726"/>
      <c r="LLG1618" s="726"/>
      <c r="LLH1618" s="726"/>
      <c r="LLI1618" s="726"/>
      <c r="LLJ1618" s="726"/>
      <c r="LLK1618" s="726"/>
      <c r="LLL1618" s="726"/>
      <c r="LLM1618" s="726"/>
      <c r="LLN1618" s="726"/>
      <c r="LLO1618" s="726"/>
      <c r="LLP1618" s="726"/>
      <c r="LLQ1618" s="726"/>
      <c r="LLR1618" s="726"/>
      <c r="LLS1618" s="726"/>
      <c r="LLT1618" s="726"/>
      <c r="LLU1618" s="726"/>
      <c r="LLV1618" s="726"/>
      <c r="LLW1618" s="726"/>
      <c r="LLX1618" s="726"/>
      <c r="LLY1618" s="726"/>
      <c r="LLZ1618" s="726"/>
      <c r="LMA1618" s="726"/>
      <c r="LMB1618" s="726"/>
      <c r="LMC1618" s="726"/>
      <c r="LMD1618" s="726"/>
      <c r="LME1618" s="726"/>
      <c r="LMF1618" s="726"/>
      <c r="LMG1618" s="726"/>
      <c r="LMH1618" s="726"/>
      <c r="LMI1618" s="726"/>
      <c r="LMJ1618" s="726"/>
      <c r="LMK1618" s="726"/>
      <c r="LML1618" s="726"/>
      <c r="LMM1618" s="726"/>
      <c r="LMN1618" s="726"/>
      <c r="LMO1618" s="726"/>
      <c r="LMP1618" s="726"/>
      <c r="LMQ1618" s="726"/>
      <c r="LMR1618" s="726"/>
      <c r="LMS1618" s="726"/>
      <c r="LMT1618" s="726"/>
      <c r="LMU1618" s="726"/>
      <c r="LMV1618" s="726"/>
      <c r="LMW1618" s="726"/>
      <c r="LMX1618" s="726"/>
      <c r="LMY1618" s="726"/>
      <c r="LMZ1618" s="726"/>
      <c r="LNA1618" s="726"/>
      <c r="LNB1618" s="726"/>
      <c r="LNC1618" s="726"/>
      <c r="LND1618" s="726"/>
      <c r="LNE1618" s="726"/>
      <c r="LNF1618" s="726"/>
      <c r="LNG1618" s="726"/>
      <c r="LNH1618" s="726"/>
      <c r="LNI1618" s="726"/>
      <c r="LNJ1618" s="726"/>
      <c r="LNK1618" s="726"/>
      <c r="LNL1618" s="726"/>
      <c r="LNM1618" s="726"/>
      <c r="LNN1618" s="726"/>
      <c r="LNO1618" s="726"/>
      <c r="LNP1618" s="726"/>
      <c r="LNQ1618" s="726"/>
      <c r="LNR1618" s="726"/>
      <c r="LNS1618" s="726"/>
      <c r="LNT1618" s="726"/>
      <c r="LNU1618" s="726"/>
      <c r="LNV1618" s="726"/>
      <c r="LNW1618" s="726"/>
      <c r="LNX1618" s="726"/>
      <c r="LNY1618" s="726"/>
      <c r="LNZ1618" s="726"/>
      <c r="LOA1618" s="726"/>
      <c r="LOB1618" s="726"/>
      <c r="LOC1618" s="726"/>
      <c r="LOD1618" s="726"/>
      <c r="LOE1618" s="726"/>
      <c r="LOF1618" s="726"/>
      <c r="LOG1618" s="726"/>
      <c r="LOH1618" s="726"/>
      <c r="LOI1618" s="726"/>
      <c r="LOJ1618" s="726"/>
      <c r="LOK1618" s="726"/>
      <c r="LOL1618" s="726"/>
      <c r="LOM1618" s="726"/>
      <c r="LON1618" s="726"/>
      <c r="LOO1618" s="726"/>
      <c r="LOP1618" s="726"/>
      <c r="LOQ1618" s="726"/>
      <c r="LOR1618" s="726"/>
      <c r="LOS1618" s="726"/>
      <c r="LOT1618" s="726"/>
      <c r="LOU1618" s="726"/>
      <c r="LOV1618" s="726"/>
      <c r="LOW1618" s="726"/>
      <c r="LOX1618" s="726"/>
      <c r="LOY1618" s="726"/>
      <c r="LOZ1618" s="726"/>
      <c r="LPA1618" s="726"/>
      <c r="LPB1618" s="726"/>
      <c r="LPC1618" s="726"/>
      <c r="LPD1618" s="726"/>
      <c r="LPE1618" s="726"/>
      <c r="LPF1618" s="726"/>
      <c r="LPG1618" s="726"/>
      <c r="LPH1618" s="726"/>
      <c r="LPI1618" s="726"/>
      <c r="LPJ1618" s="726"/>
      <c r="LPK1618" s="726"/>
      <c r="LPL1618" s="726"/>
      <c r="LPM1618" s="726"/>
      <c r="LPN1618" s="726"/>
      <c r="LPO1618" s="726"/>
      <c r="LPP1618" s="726"/>
      <c r="LPQ1618" s="726"/>
      <c r="LPR1618" s="726"/>
      <c r="LPS1618" s="726"/>
      <c r="LPT1618" s="726"/>
      <c r="LPU1618" s="726"/>
      <c r="LPV1618" s="726"/>
      <c r="LPW1618" s="726"/>
      <c r="LPX1618" s="726"/>
      <c r="LPY1618" s="726"/>
      <c r="LPZ1618" s="726"/>
      <c r="LQA1618" s="726"/>
      <c r="LQB1618" s="726"/>
      <c r="LQC1618" s="726"/>
      <c r="LQD1618" s="726"/>
      <c r="LQE1618" s="726"/>
      <c r="LQF1618" s="726"/>
      <c r="LQG1618" s="726"/>
      <c r="LQH1618" s="726"/>
      <c r="LQI1618" s="726"/>
      <c r="LQJ1618" s="726"/>
      <c r="LQK1618" s="726"/>
      <c r="LQL1618" s="726"/>
      <c r="LQM1618" s="726"/>
      <c r="LQN1618" s="726"/>
      <c r="LQO1618" s="726"/>
      <c r="LQP1618" s="726"/>
      <c r="LQQ1618" s="726"/>
      <c r="LQR1618" s="726"/>
      <c r="LQS1618" s="726"/>
      <c r="LQT1618" s="726"/>
      <c r="LQU1618" s="726"/>
      <c r="LQV1618" s="726"/>
      <c r="LQW1618" s="726"/>
      <c r="LQX1618" s="726"/>
      <c r="LQY1618" s="726"/>
      <c r="LQZ1618" s="726"/>
      <c r="LRA1618" s="726"/>
      <c r="LRB1618" s="726"/>
      <c r="LRC1618" s="726"/>
      <c r="LRD1618" s="726"/>
      <c r="LRE1618" s="726"/>
      <c r="LRF1618" s="726"/>
      <c r="LRG1618" s="726"/>
      <c r="LRH1618" s="726"/>
      <c r="LRI1618" s="726"/>
      <c r="LRJ1618" s="726"/>
      <c r="LRK1618" s="726"/>
      <c r="LRL1618" s="726"/>
      <c r="LRM1618" s="726"/>
      <c r="LRN1618" s="726"/>
      <c r="LRO1618" s="726"/>
      <c r="LRP1618" s="726"/>
      <c r="LRQ1618" s="726"/>
      <c r="LRR1618" s="726"/>
      <c r="LRS1618" s="726"/>
      <c r="LRT1618" s="726"/>
      <c r="LRU1618" s="726"/>
      <c r="LRV1618" s="726"/>
      <c r="LRW1618" s="726"/>
      <c r="LRX1618" s="726"/>
      <c r="LRY1618" s="726"/>
      <c r="LRZ1618" s="726"/>
      <c r="LSA1618" s="726"/>
      <c r="LSB1618" s="726"/>
      <c r="LSC1618" s="726"/>
      <c r="LSD1618" s="726"/>
      <c r="LSE1618" s="726"/>
      <c r="LSF1618" s="726"/>
      <c r="LSG1618" s="726"/>
      <c r="LSH1618" s="726"/>
      <c r="LSI1618" s="726"/>
      <c r="LSJ1618" s="726"/>
      <c r="LSK1618" s="726"/>
      <c r="LSL1618" s="726"/>
      <c r="LSM1618" s="726"/>
      <c r="LSN1618" s="726"/>
      <c r="LSO1618" s="726"/>
      <c r="LSP1618" s="726"/>
      <c r="LSQ1618" s="726"/>
      <c r="LSR1618" s="726"/>
      <c r="LSS1618" s="726"/>
      <c r="LST1618" s="726"/>
      <c r="LSU1618" s="726"/>
      <c r="LSV1618" s="726"/>
      <c r="LSW1618" s="726"/>
      <c r="LSX1618" s="726"/>
      <c r="LSY1618" s="726"/>
      <c r="LSZ1618" s="726"/>
      <c r="LTA1618" s="726"/>
      <c r="LTB1618" s="726"/>
      <c r="LTC1618" s="726"/>
      <c r="LTD1618" s="726"/>
      <c r="LTE1618" s="726"/>
      <c r="LTF1618" s="726"/>
      <c r="LTG1618" s="726"/>
      <c r="LTH1618" s="726"/>
      <c r="LTI1618" s="726"/>
      <c r="LTJ1618" s="726"/>
      <c r="LTK1618" s="726"/>
      <c r="LTL1618" s="726"/>
      <c r="LTM1618" s="726"/>
      <c r="LTN1618" s="726"/>
      <c r="LTO1618" s="726"/>
      <c r="LTP1618" s="726"/>
      <c r="LTQ1618" s="726"/>
      <c r="LTR1618" s="726"/>
      <c r="LTS1618" s="726"/>
      <c r="LTT1618" s="726"/>
      <c r="LTU1618" s="726"/>
      <c r="LTV1618" s="726"/>
      <c r="LTW1618" s="726"/>
      <c r="LTX1618" s="726"/>
      <c r="LTY1618" s="726"/>
      <c r="LTZ1618" s="726"/>
      <c r="LUA1618" s="726"/>
      <c r="LUB1618" s="726"/>
      <c r="LUC1618" s="726"/>
      <c r="LUD1618" s="726"/>
      <c r="LUE1618" s="726"/>
      <c r="LUF1618" s="726"/>
      <c r="LUG1618" s="726"/>
      <c r="LUH1618" s="726"/>
      <c r="LUI1618" s="726"/>
      <c r="LUJ1618" s="726"/>
      <c r="LUK1618" s="726"/>
      <c r="LUL1618" s="726"/>
      <c r="LUM1618" s="726"/>
      <c r="LUN1618" s="726"/>
      <c r="LUO1618" s="726"/>
      <c r="LUP1618" s="726"/>
      <c r="LUQ1618" s="726"/>
      <c r="LUR1618" s="726"/>
      <c r="LUS1618" s="726"/>
      <c r="LUT1618" s="726"/>
      <c r="LUU1618" s="726"/>
      <c r="LUV1618" s="726"/>
      <c r="LUW1618" s="726"/>
      <c r="LUX1618" s="726"/>
      <c r="LUY1618" s="726"/>
      <c r="LUZ1618" s="726"/>
      <c r="LVA1618" s="726"/>
      <c r="LVB1618" s="726"/>
      <c r="LVC1618" s="726"/>
      <c r="LVD1618" s="726"/>
      <c r="LVE1618" s="726"/>
      <c r="LVF1618" s="726"/>
      <c r="LVG1618" s="726"/>
      <c r="LVH1618" s="726"/>
      <c r="LVI1618" s="726"/>
      <c r="LVJ1618" s="726"/>
      <c r="LVK1618" s="726"/>
      <c r="LVL1618" s="726"/>
      <c r="LVM1618" s="726"/>
      <c r="LVN1618" s="726"/>
      <c r="LVO1618" s="726"/>
      <c r="LVP1618" s="726"/>
      <c r="LVQ1618" s="726"/>
      <c r="LVR1618" s="726"/>
      <c r="LVS1618" s="726"/>
      <c r="LVT1618" s="726"/>
      <c r="LVU1618" s="726"/>
      <c r="LVV1618" s="726"/>
      <c r="LVW1618" s="726"/>
      <c r="LVX1618" s="726"/>
      <c r="LVY1618" s="726"/>
      <c r="LVZ1618" s="726"/>
      <c r="LWA1618" s="726"/>
      <c r="LWB1618" s="726"/>
      <c r="LWC1618" s="726"/>
      <c r="LWD1618" s="726"/>
      <c r="LWE1618" s="726"/>
      <c r="LWF1618" s="726"/>
      <c r="LWG1618" s="726"/>
      <c r="LWH1618" s="726"/>
      <c r="LWI1618" s="726"/>
      <c r="LWJ1618" s="726"/>
      <c r="LWK1618" s="726"/>
      <c r="LWL1618" s="726"/>
      <c r="LWM1618" s="726"/>
      <c r="LWN1618" s="726"/>
      <c r="LWO1618" s="726"/>
      <c r="LWP1618" s="726"/>
      <c r="LWQ1618" s="726"/>
      <c r="LWR1618" s="726"/>
      <c r="LWS1618" s="726"/>
      <c r="LWT1618" s="726"/>
      <c r="LWU1618" s="726"/>
      <c r="LWV1618" s="726"/>
      <c r="LWW1618" s="726"/>
      <c r="LWX1618" s="726"/>
      <c r="LWY1618" s="726"/>
      <c r="LWZ1618" s="726"/>
      <c r="LXA1618" s="726"/>
      <c r="LXB1618" s="726"/>
      <c r="LXC1618" s="726"/>
      <c r="LXD1618" s="726"/>
      <c r="LXE1618" s="726"/>
      <c r="LXF1618" s="726"/>
      <c r="LXG1618" s="726"/>
      <c r="LXH1618" s="726"/>
      <c r="LXI1618" s="726"/>
      <c r="LXJ1618" s="726"/>
      <c r="LXK1618" s="726"/>
      <c r="LXL1618" s="726"/>
      <c r="LXM1618" s="726"/>
      <c r="LXN1618" s="726"/>
      <c r="LXO1618" s="726"/>
      <c r="LXP1618" s="726"/>
      <c r="LXQ1618" s="726"/>
      <c r="LXR1618" s="726"/>
      <c r="LXS1618" s="726"/>
      <c r="LXT1618" s="726"/>
      <c r="LXU1618" s="726"/>
      <c r="LXV1618" s="726"/>
      <c r="LXW1618" s="726"/>
      <c r="LXX1618" s="726"/>
      <c r="LXY1618" s="726"/>
      <c r="LXZ1618" s="726"/>
      <c r="LYA1618" s="726"/>
      <c r="LYB1618" s="726"/>
      <c r="LYC1618" s="726"/>
      <c r="LYD1618" s="726"/>
      <c r="LYE1618" s="726"/>
      <c r="LYF1618" s="726"/>
      <c r="LYG1618" s="726"/>
      <c r="LYH1618" s="726"/>
      <c r="LYI1618" s="726"/>
      <c r="LYJ1618" s="726"/>
      <c r="LYK1618" s="726"/>
      <c r="LYL1618" s="726"/>
      <c r="LYM1618" s="726"/>
      <c r="LYN1618" s="726"/>
      <c r="LYO1618" s="726"/>
      <c r="LYP1618" s="726"/>
      <c r="LYQ1618" s="726"/>
      <c r="LYR1618" s="726"/>
      <c r="LYS1618" s="726"/>
      <c r="LYT1618" s="726"/>
      <c r="LYU1618" s="726"/>
      <c r="LYV1618" s="726"/>
      <c r="LYW1618" s="726"/>
      <c r="LYX1618" s="726"/>
      <c r="LYY1618" s="726"/>
      <c r="LYZ1618" s="726"/>
      <c r="LZA1618" s="726"/>
      <c r="LZB1618" s="726"/>
      <c r="LZC1618" s="726"/>
      <c r="LZD1618" s="726"/>
      <c r="LZE1618" s="726"/>
      <c r="LZF1618" s="726"/>
      <c r="LZG1618" s="726"/>
      <c r="LZH1618" s="726"/>
      <c r="LZI1618" s="726"/>
      <c r="LZJ1618" s="726"/>
      <c r="LZK1618" s="726"/>
      <c r="LZL1618" s="726"/>
      <c r="LZM1618" s="726"/>
      <c r="LZN1618" s="726"/>
      <c r="LZO1618" s="726"/>
      <c r="LZP1618" s="726"/>
      <c r="LZQ1618" s="726"/>
      <c r="LZR1618" s="726"/>
      <c r="LZS1618" s="726"/>
      <c r="LZT1618" s="726"/>
      <c r="LZU1618" s="726"/>
      <c r="LZV1618" s="726"/>
      <c r="LZW1618" s="726"/>
      <c r="LZX1618" s="726"/>
      <c r="LZY1618" s="726"/>
      <c r="LZZ1618" s="726"/>
      <c r="MAA1618" s="726"/>
      <c r="MAB1618" s="726"/>
      <c r="MAC1618" s="726"/>
      <c r="MAD1618" s="726"/>
      <c r="MAE1618" s="726"/>
      <c r="MAF1618" s="726"/>
      <c r="MAG1618" s="726"/>
      <c r="MAH1618" s="726"/>
      <c r="MAI1618" s="726"/>
      <c r="MAJ1618" s="726"/>
      <c r="MAK1618" s="726"/>
      <c r="MAL1618" s="726"/>
      <c r="MAM1618" s="726"/>
      <c r="MAN1618" s="726"/>
      <c r="MAO1618" s="726"/>
      <c r="MAP1618" s="726"/>
      <c r="MAQ1618" s="726"/>
      <c r="MAR1618" s="726"/>
      <c r="MAS1618" s="726"/>
      <c r="MAT1618" s="726"/>
      <c r="MAU1618" s="726"/>
      <c r="MAV1618" s="726"/>
      <c r="MAW1618" s="726"/>
      <c r="MAX1618" s="726"/>
      <c r="MAY1618" s="726"/>
      <c r="MAZ1618" s="726"/>
      <c r="MBA1618" s="726"/>
      <c r="MBB1618" s="726"/>
      <c r="MBC1618" s="726"/>
      <c r="MBD1618" s="726"/>
      <c r="MBE1618" s="726"/>
      <c r="MBF1618" s="726"/>
      <c r="MBG1618" s="726"/>
      <c r="MBH1618" s="726"/>
      <c r="MBI1618" s="726"/>
      <c r="MBJ1618" s="726"/>
      <c r="MBK1618" s="726"/>
      <c r="MBL1618" s="726"/>
      <c r="MBM1618" s="726"/>
      <c r="MBN1618" s="726"/>
      <c r="MBO1618" s="726"/>
      <c r="MBP1618" s="726"/>
      <c r="MBQ1618" s="726"/>
      <c r="MBR1618" s="726"/>
      <c r="MBS1618" s="726"/>
      <c r="MBT1618" s="726"/>
      <c r="MBU1618" s="726"/>
      <c r="MBV1618" s="726"/>
      <c r="MBW1618" s="726"/>
      <c r="MBX1618" s="726"/>
      <c r="MBY1618" s="726"/>
      <c r="MBZ1618" s="726"/>
      <c r="MCA1618" s="726"/>
      <c r="MCB1618" s="726"/>
      <c r="MCC1618" s="726"/>
      <c r="MCD1618" s="726"/>
      <c r="MCE1618" s="726"/>
      <c r="MCF1618" s="726"/>
      <c r="MCG1618" s="726"/>
      <c r="MCH1618" s="726"/>
      <c r="MCI1618" s="726"/>
      <c r="MCJ1618" s="726"/>
      <c r="MCK1618" s="726"/>
      <c r="MCL1618" s="726"/>
      <c r="MCM1618" s="726"/>
      <c r="MCN1618" s="726"/>
      <c r="MCO1618" s="726"/>
      <c r="MCP1618" s="726"/>
      <c r="MCQ1618" s="726"/>
      <c r="MCR1618" s="726"/>
      <c r="MCS1618" s="726"/>
      <c r="MCT1618" s="726"/>
      <c r="MCU1618" s="726"/>
      <c r="MCV1618" s="726"/>
      <c r="MCW1618" s="726"/>
      <c r="MCX1618" s="726"/>
      <c r="MCY1618" s="726"/>
      <c r="MCZ1618" s="726"/>
      <c r="MDA1618" s="726"/>
      <c r="MDB1618" s="726"/>
      <c r="MDC1618" s="726"/>
      <c r="MDD1618" s="726"/>
      <c r="MDE1618" s="726"/>
      <c r="MDF1618" s="726"/>
      <c r="MDG1618" s="726"/>
      <c r="MDH1618" s="726"/>
      <c r="MDI1618" s="726"/>
      <c r="MDJ1618" s="726"/>
      <c r="MDK1618" s="726"/>
      <c r="MDL1618" s="726"/>
      <c r="MDM1618" s="726"/>
      <c r="MDN1618" s="726"/>
      <c r="MDO1618" s="726"/>
      <c r="MDP1618" s="726"/>
      <c r="MDQ1618" s="726"/>
      <c r="MDR1618" s="726"/>
      <c r="MDS1618" s="726"/>
      <c r="MDT1618" s="726"/>
      <c r="MDU1618" s="726"/>
      <c r="MDV1618" s="726"/>
      <c r="MDW1618" s="726"/>
      <c r="MDX1618" s="726"/>
      <c r="MDY1618" s="726"/>
      <c r="MDZ1618" s="726"/>
      <c r="MEA1618" s="726"/>
      <c r="MEB1618" s="726"/>
      <c r="MEC1618" s="726"/>
      <c r="MED1618" s="726"/>
      <c r="MEE1618" s="726"/>
      <c r="MEF1618" s="726"/>
      <c r="MEG1618" s="726"/>
      <c r="MEH1618" s="726"/>
      <c r="MEI1618" s="726"/>
      <c r="MEJ1618" s="726"/>
      <c r="MEK1618" s="726"/>
      <c r="MEL1618" s="726"/>
      <c r="MEM1618" s="726"/>
      <c r="MEN1618" s="726"/>
      <c r="MEO1618" s="726"/>
      <c r="MEP1618" s="726"/>
      <c r="MEQ1618" s="726"/>
      <c r="MER1618" s="726"/>
      <c r="MES1618" s="726"/>
      <c r="MET1618" s="726"/>
      <c r="MEU1618" s="726"/>
      <c r="MEV1618" s="726"/>
      <c r="MEW1618" s="726"/>
      <c r="MEX1618" s="726"/>
      <c r="MEY1618" s="726"/>
      <c r="MEZ1618" s="726"/>
      <c r="MFA1618" s="726"/>
      <c r="MFB1618" s="726"/>
      <c r="MFC1618" s="726"/>
      <c r="MFD1618" s="726"/>
      <c r="MFE1618" s="726"/>
      <c r="MFF1618" s="726"/>
      <c r="MFG1618" s="726"/>
      <c r="MFH1618" s="726"/>
      <c r="MFI1618" s="726"/>
      <c r="MFJ1618" s="726"/>
      <c r="MFK1618" s="726"/>
      <c r="MFL1618" s="726"/>
      <c r="MFM1618" s="726"/>
      <c r="MFN1618" s="726"/>
      <c r="MFO1618" s="726"/>
      <c r="MFP1618" s="726"/>
      <c r="MFQ1618" s="726"/>
      <c r="MFR1618" s="726"/>
      <c r="MFS1618" s="726"/>
      <c r="MFT1618" s="726"/>
      <c r="MFU1618" s="726"/>
      <c r="MFV1618" s="726"/>
      <c r="MFW1618" s="726"/>
      <c r="MFX1618" s="726"/>
      <c r="MFY1618" s="726"/>
      <c r="MFZ1618" s="726"/>
      <c r="MGA1618" s="726"/>
      <c r="MGB1618" s="726"/>
      <c r="MGC1618" s="726"/>
      <c r="MGD1618" s="726"/>
      <c r="MGE1618" s="726"/>
      <c r="MGF1618" s="726"/>
      <c r="MGG1618" s="726"/>
      <c r="MGH1618" s="726"/>
      <c r="MGI1618" s="726"/>
      <c r="MGJ1618" s="726"/>
      <c r="MGK1618" s="726"/>
      <c r="MGL1618" s="726"/>
      <c r="MGM1618" s="726"/>
      <c r="MGN1618" s="726"/>
      <c r="MGO1618" s="726"/>
      <c r="MGP1618" s="726"/>
      <c r="MGQ1618" s="726"/>
      <c r="MGR1618" s="726"/>
      <c r="MGS1618" s="726"/>
      <c r="MGT1618" s="726"/>
      <c r="MGU1618" s="726"/>
      <c r="MGV1618" s="726"/>
      <c r="MGW1618" s="726"/>
      <c r="MGX1618" s="726"/>
      <c r="MGY1618" s="726"/>
      <c r="MGZ1618" s="726"/>
      <c r="MHA1618" s="726"/>
      <c r="MHB1618" s="726"/>
      <c r="MHC1618" s="726"/>
      <c r="MHD1618" s="726"/>
      <c r="MHE1618" s="726"/>
      <c r="MHF1618" s="726"/>
      <c r="MHG1618" s="726"/>
      <c r="MHH1618" s="726"/>
      <c r="MHI1618" s="726"/>
      <c r="MHJ1618" s="726"/>
      <c r="MHK1618" s="726"/>
      <c r="MHL1618" s="726"/>
      <c r="MHM1618" s="726"/>
      <c r="MHN1618" s="726"/>
      <c r="MHO1618" s="726"/>
      <c r="MHP1618" s="726"/>
      <c r="MHQ1618" s="726"/>
      <c r="MHR1618" s="726"/>
      <c r="MHS1618" s="726"/>
      <c r="MHT1618" s="726"/>
      <c r="MHU1618" s="726"/>
      <c r="MHV1618" s="726"/>
      <c r="MHW1618" s="726"/>
      <c r="MHX1618" s="726"/>
      <c r="MHY1618" s="726"/>
      <c r="MHZ1618" s="726"/>
      <c r="MIA1618" s="726"/>
      <c r="MIB1618" s="726"/>
      <c r="MIC1618" s="726"/>
      <c r="MID1618" s="726"/>
      <c r="MIE1618" s="726"/>
      <c r="MIF1618" s="726"/>
      <c r="MIG1618" s="726"/>
      <c r="MIH1618" s="726"/>
      <c r="MII1618" s="726"/>
      <c r="MIJ1618" s="726"/>
      <c r="MIK1618" s="726"/>
      <c r="MIL1618" s="726"/>
      <c r="MIM1618" s="726"/>
      <c r="MIN1618" s="726"/>
      <c r="MIO1618" s="726"/>
      <c r="MIP1618" s="726"/>
      <c r="MIQ1618" s="726"/>
      <c r="MIR1618" s="726"/>
      <c r="MIS1618" s="726"/>
      <c r="MIT1618" s="726"/>
      <c r="MIU1618" s="726"/>
      <c r="MIV1618" s="726"/>
      <c r="MIW1618" s="726"/>
      <c r="MIX1618" s="726"/>
      <c r="MIY1618" s="726"/>
      <c r="MIZ1618" s="726"/>
      <c r="MJA1618" s="726"/>
      <c r="MJB1618" s="726"/>
      <c r="MJC1618" s="726"/>
      <c r="MJD1618" s="726"/>
      <c r="MJE1618" s="726"/>
      <c r="MJF1618" s="726"/>
      <c r="MJG1618" s="726"/>
      <c r="MJH1618" s="726"/>
      <c r="MJI1618" s="726"/>
      <c r="MJJ1618" s="726"/>
      <c r="MJK1618" s="726"/>
      <c r="MJL1618" s="726"/>
      <c r="MJM1618" s="726"/>
      <c r="MJN1618" s="726"/>
      <c r="MJO1618" s="726"/>
      <c r="MJP1618" s="726"/>
      <c r="MJQ1618" s="726"/>
      <c r="MJR1618" s="726"/>
      <c r="MJS1618" s="726"/>
      <c r="MJT1618" s="726"/>
      <c r="MJU1618" s="726"/>
      <c r="MJV1618" s="726"/>
      <c r="MJW1618" s="726"/>
      <c r="MJX1618" s="726"/>
      <c r="MJY1618" s="726"/>
      <c r="MJZ1618" s="726"/>
      <c r="MKA1618" s="726"/>
      <c r="MKB1618" s="726"/>
      <c r="MKC1618" s="726"/>
      <c r="MKD1618" s="726"/>
      <c r="MKE1618" s="726"/>
      <c r="MKF1618" s="726"/>
      <c r="MKG1618" s="726"/>
      <c r="MKH1618" s="726"/>
      <c r="MKI1618" s="726"/>
      <c r="MKJ1618" s="726"/>
      <c r="MKK1618" s="726"/>
      <c r="MKL1618" s="726"/>
      <c r="MKM1618" s="726"/>
      <c r="MKN1618" s="726"/>
      <c r="MKO1618" s="726"/>
      <c r="MKP1618" s="726"/>
      <c r="MKQ1618" s="726"/>
      <c r="MKR1618" s="726"/>
      <c r="MKS1618" s="726"/>
      <c r="MKT1618" s="726"/>
      <c r="MKU1618" s="726"/>
      <c r="MKV1618" s="726"/>
      <c r="MKW1618" s="726"/>
      <c r="MKX1618" s="726"/>
      <c r="MKY1618" s="726"/>
      <c r="MKZ1618" s="726"/>
      <c r="MLA1618" s="726"/>
      <c r="MLB1618" s="726"/>
      <c r="MLC1618" s="726"/>
      <c r="MLD1618" s="726"/>
      <c r="MLE1618" s="726"/>
      <c r="MLF1618" s="726"/>
      <c r="MLG1618" s="726"/>
      <c r="MLH1618" s="726"/>
      <c r="MLI1618" s="726"/>
      <c r="MLJ1618" s="726"/>
      <c r="MLK1618" s="726"/>
      <c r="MLL1618" s="726"/>
      <c r="MLM1618" s="726"/>
      <c r="MLN1618" s="726"/>
      <c r="MLO1618" s="726"/>
      <c r="MLP1618" s="726"/>
      <c r="MLQ1618" s="726"/>
      <c r="MLR1618" s="726"/>
      <c r="MLS1618" s="726"/>
      <c r="MLT1618" s="726"/>
      <c r="MLU1618" s="726"/>
      <c r="MLV1618" s="726"/>
      <c r="MLW1618" s="726"/>
      <c r="MLX1618" s="726"/>
      <c r="MLY1618" s="726"/>
      <c r="MLZ1618" s="726"/>
      <c r="MMA1618" s="726"/>
      <c r="MMB1618" s="726"/>
      <c r="MMC1618" s="726"/>
      <c r="MMD1618" s="726"/>
      <c r="MME1618" s="726"/>
      <c r="MMF1618" s="726"/>
      <c r="MMG1618" s="726"/>
      <c r="MMH1618" s="726"/>
      <c r="MMI1618" s="726"/>
      <c r="MMJ1618" s="726"/>
      <c r="MMK1618" s="726"/>
      <c r="MML1618" s="726"/>
      <c r="MMM1618" s="726"/>
      <c r="MMN1618" s="726"/>
      <c r="MMO1618" s="726"/>
      <c r="MMP1618" s="726"/>
      <c r="MMQ1618" s="726"/>
      <c r="MMR1618" s="726"/>
      <c r="MMS1618" s="726"/>
      <c r="MMT1618" s="726"/>
      <c r="MMU1618" s="726"/>
      <c r="MMV1618" s="726"/>
      <c r="MMW1618" s="726"/>
      <c r="MMX1618" s="726"/>
      <c r="MMY1618" s="726"/>
      <c r="MMZ1618" s="726"/>
      <c r="MNA1618" s="726"/>
      <c r="MNB1618" s="726"/>
      <c r="MNC1618" s="726"/>
      <c r="MND1618" s="726"/>
      <c r="MNE1618" s="726"/>
      <c r="MNF1618" s="726"/>
      <c r="MNG1618" s="726"/>
      <c r="MNH1618" s="726"/>
      <c r="MNI1618" s="726"/>
      <c r="MNJ1618" s="726"/>
      <c r="MNK1618" s="726"/>
      <c r="MNL1618" s="726"/>
      <c r="MNM1618" s="726"/>
      <c r="MNN1618" s="726"/>
      <c r="MNO1618" s="726"/>
      <c r="MNP1618" s="726"/>
      <c r="MNQ1618" s="726"/>
      <c r="MNR1618" s="726"/>
      <c r="MNS1618" s="726"/>
      <c r="MNT1618" s="726"/>
      <c r="MNU1618" s="726"/>
      <c r="MNV1618" s="726"/>
      <c r="MNW1618" s="726"/>
      <c r="MNX1618" s="726"/>
      <c r="MNY1618" s="726"/>
      <c r="MNZ1618" s="726"/>
      <c r="MOA1618" s="726"/>
      <c r="MOB1618" s="726"/>
      <c r="MOC1618" s="726"/>
      <c r="MOD1618" s="726"/>
      <c r="MOE1618" s="726"/>
      <c r="MOF1618" s="726"/>
      <c r="MOG1618" s="726"/>
      <c r="MOH1618" s="726"/>
      <c r="MOI1618" s="726"/>
      <c r="MOJ1618" s="726"/>
      <c r="MOK1618" s="726"/>
      <c r="MOL1618" s="726"/>
      <c r="MOM1618" s="726"/>
      <c r="MON1618" s="726"/>
      <c r="MOO1618" s="726"/>
      <c r="MOP1618" s="726"/>
      <c r="MOQ1618" s="726"/>
      <c r="MOR1618" s="726"/>
      <c r="MOS1618" s="726"/>
      <c r="MOT1618" s="726"/>
      <c r="MOU1618" s="726"/>
      <c r="MOV1618" s="726"/>
      <c r="MOW1618" s="726"/>
      <c r="MOX1618" s="726"/>
      <c r="MOY1618" s="726"/>
      <c r="MOZ1618" s="726"/>
      <c r="MPA1618" s="726"/>
      <c r="MPB1618" s="726"/>
      <c r="MPC1618" s="726"/>
      <c r="MPD1618" s="726"/>
      <c r="MPE1618" s="726"/>
      <c r="MPF1618" s="726"/>
      <c r="MPG1618" s="726"/>
      <c r="MPH1618" s="726"/>
      <c r="MPI1618" s="726"/>
      <c r="MPJ1618" s="726"/>
      <c r="MPK1618" s="726"/>
      <c r="MPL1618" s="726"/>
      <c r="MPM1618" s="726"/>
      <c r="MPN1618" s="726"/>
      <c r="MPO1618" s="726"/>
      <c r="MPP1618" s="726"/>
      <c r="MPQ1618" s="726"/>
      <c r="MPR1618" s="726"/>
      <c r="MPS1618" s="726"/>
      <c r="MPT1618" s="726"/>
      <c r="MPU1618" s="726"/>
      <c r="MPV1618" s="726"/>
      <c r="MPW1618" s="726"/>
      <c r="MPX1618" s="726"/>
      <c r="MPY1618" s="726"/>
      <c r="MPZ1618" s="726"/>
      <c r="MQA1618" s="726"/>
      <c r="MQB1618" s="726"/>
      <c r="MQC1618" s="726"/>
      <c r="MQD1618" s="726"/>
      <c r="MQE1618" s="726"/>
      <c r="MQF1618" s="726"/>
      <c r="MQG1618" s="726"/>
      <c r="MQH1618" s="726"/>
      <c r="MQI1618" s="726"/>
      <c r="MQJ1618" s="726"/>
      <c r="MQK1618" s="726"/>
      <c r="MQL1618" s="726"/>
      <c r="MQM1618" s="726"/>
      <c r="MQN1618" s="726"/>
      <c r="MQO1618" s="726"/>
      <c r="MQP1618" s="726"/>
      <c r="MQQ1618" s="726"/>
      <c r="MQR1618" s="726"/>
      <c r="MQS1618" s="726"/>
      <c r="MQT1618" s="726"/>
      <c r="MQU1618" s="726"/>
      <c r="MQV1618" s="726"/>
      <c r="MQW1618" s="726"/>
      <c r="MQX1618" s="726"/>
      <c r="MQY1618" s="726"/>
      <c r="MQZ1618" s="726"/>
      <c r="MRA1618" s="726"/>
      <c r="MRB1618" s="726"/>
      <c r="MRC1618" s="726"/>
      <c r="MRD1618" s="726"/>
      <c r="MRE1618" s="726"/>
      <c r="MRF1618" s="726"/>
      <c r="MRG1618" s="726"/>
      <c r="MRH1618" s="726"/>
      <c r="MRI1618" s="726"/>
      <c r="MRJ1618" s="726"/>
      <c r="MRK1618" s="726"/>
      <c r="MRL1618" s="726"/>
      <c r="MRM1618" s="726"/>
      <c r="MRN1618" s="726"/>
      <c r="MRO1618" s="726"/>
      <c r="MRP1618" s="726"/>
      <c r="MRQ1618" s="726"/>
      <c r="MRR1618" s="726"/>
      <c r="MRS1618" s="726"/>
      <c r="MRT1618" s="726"/>
      <c r="MRU1618" s="726"/>
      <c r="MRV1618" s="726"/>
      <c r="MRW1618" s="726"/>
      <c r="MRX1618" s="726"/>
      <c r="MRY1618" s="726"/>
      <c r="MRZ1618" s="726"/>
      <c r="MSA1618" s="726"/>
      <c r="MSB1618" s="726"/>
      <c r="MSC1618" s="726"/>
      <c r="MSD1618" s="726"/>
      <c r="MSE1618" s="726"/>
      <c r="MSF1618" s="726"/>
      <c r="MSG1618" s="726"/>
      <c r="MSH1618" s="726"/>
      <c r="MSI1618" s="726"/>
      <c r="MSJ1618" s="726"/>
      <c r="MSK1618" s="726"/>
      <c r="MSL1618" s="726"/>
      <c r="MSM1618" s="726"/>
      <c r="MSN1618" s="726"/>
      <c r="MSO1618" s="726"/>
      <c r="MSP1618" s="726"/>
      <c r="MSQ1618" s="726"/>
      <c r="MSR1618" s="726"/>
      <c r="MSS1618" s="726"/>
      <c r="MST1618" s="726"/>
      <c r="MSU1618" s="726"/>
      <c r="MSV1618" s="726"/>
      <c r="MSW1618" s="726"/>
      <c r="MSX1618" s="726"/>
      <c r="MSY1618" s="726"/>
      <c r="MSZ1618" s="726"/>
      <c r="MTA1618" s="726"/>
      <c r="MTB1618" s="726"/>
      <c r="MTC1618" s="726"/>
      <c r="MTD1618" s="726"/>
      <c r="MTE1618" s="726"/>
      <c r="MTF1618" s="726"/>
      <c r="MTG1618" s="726"/>
      <c r="MTH1618" s="726"/>
      <c r="MTI1618" s="726"/>
      <c r="MTJ1618" s="726"/>
      <c r="MTK1618" s="726"/>
      <c r="MTL1618" s="726"/>
      <c r="MTM1618" s="726"/>
      <c r="MTN1618" s="726"/>
      <c r="MTO1618" s="726"/>
      <c r="MTP1618" s="726"/>
      <c r="MTQ1618" s="726"/>
      <c r="MTR1618" s="726"/>
      <c r="MTS1618" s="726"/>
      <c r="MTT1618" s="726"/>
      <c r="MTU1618" s="726"/>
      <c r="MTV1618" s="726"/>
      <c r="MTW1618" s="726"/>
      <c r="MTX1618" s="726"/>
      <c r="MTY1618" s="726"/>
      <c r="MTZ1618" s="726"/>
      <c r="MUA1618" s="726"/>
      <c r="MUB1618" s="726"/>
      <c r="MUC1618" s="726"/>
      <c r="MUD1618" s="726"/>
      <c r="MUE1618" s="726"/>
      <c r="MUF1618" s="726"/>
      <c r="MUG1618" s="726"/>
      <c r="MUH1618" s="726"/>
      <c r="MUI1618" s="726"/>
      <c r="MUJ1618" s="726"/>
      <c r="MUK1618" s="726"/>
      <c r="MUL1618" s="726"/>
      <c r="MUM1618" s="726"/>
      <c r="MUN1618" s="726"/>
      <c r="MUO1618" s="726"/>
      <c r="MUP1618" s="726"/>
      <c r="MUQ1618" s="726"/>
      <c r="MUR1618" s="726"/>
      <c r="MUS1618" s="726"/>
      <c r="MUT1618" s="726"/>
      <c r="MUU1618" s="726"/>
      <c r="MUV1618" s="726"/>
      <c r="MUW1618" s="726"/>
      <c r="MUX1618" s="726"/>
      <c r="MUY1618" s="726"/>
      <c r="MUZ1618" s="726"/>
      <c r="MVA1618" s="726"/>
      <c r="MVB1618" s="726"/>
      <c r="MVC1618" s="726"/>
      <c r="MVD1618" s="726"/>
      <c r="MVE1618" s="726"/>
      <c r="MVF1618" s="726"/>
      <c r="MVG1618" s="726"/>
      <c r="MVH1618" s="726"/>
      <c r="MVI1618" s="726"/>
      <c r="MVJ1618" s="726"/>
      <c r="MVK1618" s="726"/>
      <c r="MVL1618" s="726"/>
      <c r="MVM1618" s="726"/>
      <c r="MVN1618" s="726"/>
      <c r="MVO1618" s="726"/>
      <c r="MVP1618" s="726"/>
      <c r="MVQ1618" s="726"/>
      <c r="MVR1618" s="726"/>
      <c r="MVS1618" s="726"/>
      <c r="MVT1618" s="726"/>
      <c r="MVU1618" s="726"/>
      <c r="MVV1618" s="726"/>
      <c r="MVW1618" s="726"/>
      <c r="MVX1618" s="726"/>
      <c r="MVY1618" s="726"/>
      <c r="MVZ1618" s="726"/>
      <c r="MWA1618" s="726"/>
      <c r="MWB1618" s="726"/>
      <c r="MWC1618" s="726"/>
      <c r="MWD1618" s="726"/>
      <c r="MWE1618" s="726"/>
      <c r="MWF1618" s="726"/>
      <c r="MWG1618" s="726"/>
      <c r="MWH1618" s="726"/>
      <c r="MWI1618" s="726"/>
      <c r="MWJ1618" s="726"/>
      <c r="MWK1618" s="726"/>
      <c r="MWL1618" s="726"/>
      <c r="MWM1618" s="726"/>
      <c r="MWN1618" s="726"/>
      <c r="MWO1618" s="726"/>
      <c r="MWP1618" s="726"/>
      <c r="MWQ1618" s="726"/>
      <c r="MWR1618" s="726"/>
      <c r="MWS1618" s="726"/>
      <c r="MWT1618" s="726"/>
      <c r="MWU1618" s="726"/>
      <c r="MWV1618" s="726"/>
      <c r="MWW1618" s="726"/>
      <c r="MWX1618" s="726"/>
      <c r="MWY1618" s="726"/>
      <c r="MWZ1618" s="726"/>
      <c r="MXA1618" s="726"/>
      <c r="MXB1618" s="726"/>
      <c r="MXC1618" s="726"/>
      <c r="MXD1618" s="726"/>
      <c r="MXE1618" s="726"/>
      <c r="MXF1618" s="726"/>
      <c r="MXG1618" s="726"/>
      <c r="MXH1618" s="726"/>
      <c r="MXI1618" s="726"/>
      <c r="MXJ1618" s="726"/>
      <c r="MXK1618" s="726"/>
      <c r="MXL1618" s="726"/>
      <c r="MXM1618" s="726"/>
      <c r="MXN1618" s="726"/>
      <c r="MXO1618" s="726"/>
      <c r="MXP1618" s="726"/>
      <c r="MXQ1618" s="726"/>
      <c r="MXR1618" s="726"/>
      <c r="MXS1618" s="726"/>
      <c r="MXT1618" s="726"/>
      <c r="MXU1618" s="726"/>
      <c r="MXV1618" s="726"/>
      <c r="MXW1618" s="726"/>
      <c r="MXX1618" s="726"/>
      <c r="MXY1618" s="726"/>
      <c r="MXZ1618" s="726"/>
      <c r="MYA1618" s="726"/>
      <c r="MYB1618" s="726"/>
      <c r="MYC1618" s="726"/>
      <c r="MYD1618" s="726"/>
      <c r="MYE1618" s="726"/>
      <c r="MYF1618" s="726"/>
      <c r="MYG1618" s="726"/>
      <c r="MYH1618" s="726"/>
      <c r="MYI1618" s="726"/>
      <c r="MYJ1618" s="726"/>
      <c r="MYK1618" s="726"/>
      <c r="MYL1618" s="726"/>
      <c r="MYM1618" s="726"/>
      <c r="MYN1618" s="726"/>
      <c r="MYO1618" s="726"/>
      <c r="MYP1618" s="726"/>
      <c r="MYQ1618" s="726"/>
      <c r="MYR1618" s="726"/>
      <c r="MYS1618" s="726"/>
      <c r="MYT1618" s="726"/>
      <c r="MYU1618" s="726"/>
      <c r="MYV1618" s="726"/>
      <c r="MYW1618" s="726"/>
      <c r="MYX1618" s="726"/>
      <c r="MYY1618" s="726"/>
      <c r="MYZ1618" s="726"/>
      <c r="MZA1618" s="726"/>
      <c r="MZB1618" s="726"/>
      <c r="MZC1618" s="726"/>
      <c r="MZD1618" s="726"/>
      <c r="MZE1618" s="726"/>
      <c r="MZF1618" s="726"/>
      <c r="MZG1618" s="726"/>
      <c r="MZH1618" s="726"/>
      <c r="MZI1618" s="726"/>
      <c r="MZJ1618" s="726"/>
      <c r="MZK1618" s="726"/>
      <c r="MZL1618" s="726"/>
      <c r="MZM1618" s="726"/>
      <c r="MZN1618" s="726"/>
      <c r="MZO1618" s="726"/>
      <c r="MZP1618" s="726"/>
      <c r="MZQ1618" s="726"/>
      <c r="MZR1618" s="726"/>
      <c r="MZS1618" s="726"/>
      <c r="MZT1618" s="726"/>
      <c r="MZU1618" s="726"/>
      <c r="MZV1618" s="726"/>
      <c r="MZW1618" s="726"/>
      <c r="MZX1618" s="726"/>
      <c r="MZY1618" s="726"/>
      <c r="MZZ1618" s="726"/>
      <c r="NAA1618" s="726"/>
      <c r="NAB1618" s="726"/>
      <c r="NAC1618" s="726"/>
      <c r="NAD1618" s="726"/>
      <c r="NAE1618" s="726"/>
      <c r="NAF1618" s="726"/>
      <c r="NAG1618" s="726"/>
      <c r="NAH1618" s="726"/>
      <c r="NAI1618" s="726"/>
      <c r="NAJ1618" s="726"/>
      <c r="NAK1618" s="726"/>
      <c r="NAL1618" s="726"/>
      <c r="NAM1618" s="726"/>
      <c r="NAN1618" s="726"/>
      <c r="NAO1618" s="726"/>
      <c r="NAP1618" s="726"/>
      <c r="NAQ1618" s="726"/>
      <c r="NAR1618" s="726"/>
      <c r="NAS1618" s="726"/>
      <c r="NAT1618" s="726"/>
      <c r="NAU1618" s="726"/>
      <c r="NAV1618" s="726"/>
      <c r="NAW1618" s="726"/>
      <c r="NAX1618" s="726"/>
      <c r="NAY1618" s="726"/>
      <c r="NAZ1618" s="726"/>
      <c r="NBA1618" s="726"/>
      <c r="NBB1618" s="726"/>
      <c r="NBC1618" s="726"/>
      <c r="NBD1618" s="726"/>
      <c r="NBE1618" s="726"/>
      <c r="NBF1618" s="726"/>
      <c r="NBG1618" s="726"/>
      <c r="NBH1618" s="726"/>
      <c r="NBI1618" s="726"/>
      <c r="NBJ1618" s="726"/>
      <c r="NBK1618" s="726"/>
      <c r="NBL1618" s="726"/>
      <c r="NBM1618" s="726"/>
      <c r="NBN1618" s="726"/>
      <c r="NBO1618" s="726"/>
      <c r="NBP1618" s="726"/>
      <c r="NBQ1618" s="726"/>
      <c r="NBR1618" s="726"/>
      <c r="NBS1618" s="726"/>
      <c r="NBT1618" s="726"/>
      <c r="NBU1618" s="726"/>
      <c r="NBV1618" s="726"/>
      <c r="NBW1618" s="726"/>
      <c r="NBX1618" s="726"/>
      <c r="NBY1618" s="726"/>
      <c r="NBZ1618" s="726"/>
      <c r="NCA1618" s="726"/>
      <c r="NCB1618" s="726"/>
      <c r="NCC1618" s="726"/>
      <c r="NCD1618" s="726"/>
      <c r="NCE1618" s="726"/>
      <c r="NCF1618" s="726"/>
      <c r="NCG1618" s="726"/>
      <c r="NCH1618" s="726"/>
      <c r="NCI1618" s="726"/>
      <c r="NCJ1618" s="726"/>
      <c r="NCK1618" s="726"/>
      <c r="NCL1618" s="726"/>
      <c r="NCM1618" s="726"/>
      <c r="NCN1618" s="726"/>
      <c r="NCO1618" s="726"/>
      <c r="NCP1618" s="726"/>
      <c r="NCQ1618" s="726"/>
      <c r="NCR1618" s="726"/>
      <c r="NCS1618" s="726"/>
      <c r="NCT1618" s="726"/>
      <c r="NCU1618" s="726"/>
      <c r="NCV1618" s="726"/>
      <c r="NCW1618" s="726"/>
      <c r="NCX1618" s="726"/>
      <c r="NCY1618" s="726"/>
      <c r="NCZ1618" s="726"/>
      <c r="NDA1618" s="726"/>
      <c r="NDB1618" s="726"/>
      <c r="NDC1618" s="726"/>
      <c r="NDD1618" s="726"/>
      <c r="NDE1618" s="726"/>
      <c r="NDF1618" s="726"/>
      <c r="NDG1618" s="726"/>
      <c r="NDH1618" s="726"/>
      <c r="NDI1618" s="726"/>
      <c r="NDJ1618" s="726"/>
      <c r="NDK1618" s="726"/>
      <c r="NDL1618" s="726"/>
      <c r="NDM1618" s="726"/>
      <c r="NDN1618" s="726"/>
      <c r="NDO1618" s="726"/>
      <c r="NDP1618" s="726"/>
      <c r="NDQ1618" s="726"/>
      <c r="NDR1618" s="726"/>
      <c r="NDS1618" s="726"/>
      <c r="NDT1618" s="726"/>
      <c r="NDU1618" s="726"/>
      <c r="NDV1618" s="726"/>
      <c r="NDW1618" s="726"/>
      <c r="NDX1618" s="726"/>
      <c r="NDY1618" s="726"/>
      <c r="NDZ1618" s="726"/>
      <c r="NEA1618" s="726"/>
      <c r="NEB1618" s="726"/>
      <c r="NEC1618" s="726"/>
      <c r="NED1618" s="726"/>
      <c r="NEE1618" s="726"/>
      <c r="NEF1618" s="726"/>
      <c r="NEG1618" s="726"/>
      <c r="NEH1618" s="726"/>
      <c r="NEI1618" s="726"/>
      <c r="NEJ1618" s="726"/>
      <c r="NEK1618" s="726"/>
      <c r="NEL1618" s="726"/>
      <c r="NEM1618" s="726"/>
      <c r="NEN1618" s="726"/>
      <c r="NEO1618" s="726"/>
      <c r="NEP1618" s="726"/>
      <c r="NEQ1618" s="726"/>
      <c r="NER1618" s="726"/>
      <c r="NES1618" s="726"/>
      <c r="NET1618" s="726"/>
      <c r="NEU1618" s="726"/>
      <c r="NEV1618" s="726"/>
      <c r="NEW1618" s="726"/>
      <c r="NEX1618" s="726"/>
      <c r="NEY1618" s="726"/>
      <c r="NEZ1618" s="726"/>
      <c r="NFA1618" s="726"/>
      <c r="NFB1618" s="726"/>
      <c r="NFC1618" s="726"/>
      <c r="NFD1618" s="726"/>
      <c r="NFE1618" s="726"/>
      <c r="NFF1618" s="726"/>
      <c r="NFG1618" s="726"/>
      <c r="NFH1618" s="726"/>
      <c r="NFI1618" s="726"/>
      <c r="NFJ1618" s="726"/>
      <c r="NFK1618" s="726"/>
      <c r="NFL1618" s="726"/>
      <c r="NFM1618" s="726"/>
      <c r="NFN1618" s="726"/>
      <c r="NFO1618" s="726"/>
      <c r="NFP1618" s="726"/>
      <c r="NFQ1618" s="726"/>
      <c r="NFR1618" s="726"/>
      <c r="NFS1618" s="726"/>
      <c r="NFT1618" s="726"/>
      <c r="NFU1618" s="726"/>
      <c r="NFV1618" s="726"/>
      <c r="NFW1618" s="726"/>
      <c r="NFX1618" s="726"/>
      <c r="NFY1618" s="726"/>
      <c r="NFZ1618" s="726"/>
      <c r="NGA1618" s="726"/>
      <c r="NGB1618" s="726"/>
      <c r="NGC1618" s="726"/>
      <c r="NGD1618" s="726"/>
      <c r="NGE1618" s="726"/>
      <c r="NGF1618" s="726"/>
      <c r="NGG1618" s="726"/>
      <c r="NGH1618" s="726"/>
      <c r="NGI1618" s="726"/>
      <c r="NGJ1618" s="726"/>
      <c r="NGK1618" s="726"/>
      <c r="NGL1618" s="726"/>
      <c r="NGM1618" s="726"/>
      <c r="NGN1618" s="726"/>
      <c r="NGO1618" s="726"/>
      <c r="NGP1618" s="726"/>
      <c r="NGQ1618" s="726"/>
      <c r="NGR1618" s="726"/>
      <c r="NGS1618" s="726"/>
      <c r="NGT1618" s="726"/>
      <c r="NGU1618" s="726"/>
      <c r="NGV1618" s="726"/>
      <c r="NGW1618" s="726"/>
      <c r="NGX1618" s="726"/>
      <c r="NGY1618" s="726"/>
      <c r="NGZ1618" s="726"/>
      <c r="NHA1618" s="726"/>
      <c r="NHB1618" s="726"/>
      <c r="NHC1618" s="726"/>
      <c r="NHD1618" s="726"/>
      <c r="NHE1618" s="726"/>
      <c r="NHF1618" s="726"/>
      <c r="NHG1618" s="726"/>
      <c r="NHH1618" s="726"/>
      <c r="NHI1618" s="726"/>
      <c r="NHJ1618" s="726"/>
      <c r="NHK1618" s="726"/>
      <c r="NHL1618" s="726"/>
      <c r="NHM1618" s="726"/>
      <c r="NHN1618" s="726"/>
      <c r="NHO1618" s="726"/>
      <c r="NHP1618" s="726"/>
      <c r="NHQ1618" s="726"/>
      <c r="NHR1618" s="726"/>
      <c r="NHS1618" s="726"/>
      <c r="NHT1618" s="726"/>
      <c r="NHU1618" s="726"/>
      <c r="NHV1618" s="726"/>
      <c r="NHW1618" s="726"/>
      <c r="NHX1618" s="726"/>
      <c r="NHY1618" s="726"/>
      <c r="NHZ1618" s="726"/>
      <c r="NIA1618" s="726"/>
      <c r="NIB1618" s="726"/>
      <c r="NIC1618" s="726"/>
      <c r="NID1618" s="726"/>
      <c r="NIE1618" s="726"/>
      <c r="NIF1618" s="726"/>
      <c r="NIG1618" s="726"/>
      <c r="NIH1618" s="726"/>
      <c r="NII1618" s="726"/>
      <c r="NIJ1618" s="726"/>
      <c r="NIK1618" s="726"/>
      <c r="NIL1618" s="726"/>
      <c r="NIM1618" s="726"/>
      <c r="NIN1618" s="726"/>
      <c r="NIO1618" s="726"/>
      <c r="NIP1618" s="726"/>
      <c r="NIQ1618" s="726"/>
      <c r="NIR1618" s="726"/>
      <c r="NIS1618" s="726"/>
      <c r="NIT1618" s="726"/>
      <c r="NIU1618" s="726"/>
      <c r="NIV1618" s="726"/>
      <c r="NIW1618" s="726"/>
      <c r="NIX1618" s="726"/>
      <c r="NIY1618" s="726"/>
      <c r="NIZ1618" s="726"/>
      <c r="NJA1618" s="726"/>
      <c r="NJB1618" s="726"/>
      <c r="NJC1618" s="726"/>
      <c r="NJD1618" s="726"/>
      <c r="NJE1618" s="726"/>
      <c r="NJF1618" s="726"/>
      <c r="NJG1618" s="726"/>
      <c r="NJH1618" s="726"/>
      <c r="NJI1618" s="726"/>
      <c r="NJJ1618" s="726"/>
      <c r="NJK1618" s="726"/>
      <c r="NJL1618" s="726"/>
      <c r="NJM1618" s="726"/>
      <c r="NJN1618" s="726"/>
      <c r="NJO1618" s="726"/>
      <c r="NJP1618" s="726"/>
      <c r="NJQ1618" s="726"/>
      <c r="NJR1618" s="726"/>
      <c r="NJS1618" s="726"/>
      <c r="NJT1618" s="726"/>
      <c r="NJU1618" s="726"/>
      <c r="NJV1618" s="726"/>
      <c r="NJW1618" s="726"/>
      <c r="NJX1618" s="726"/>
      <c r="NJY1618" s="726"/>
      <c r="NJZ1618" s="726"/>
      <c r="NKA1618" s="726"/>
      <c r="NKB1618" s="726"/>
      <c r="NKC1618" s="726"/>
      <c r="NKD1618" s="726"/>
      <c r="NKE1618" s="726"/>
      <c r="NKF1618" s="726"/>
      <c r="NKG1618" s="726"/>
      <c r="NKH1618" s="726"/>
      <c r="NKI1618" s="726"/>
      <c r="NKJ1618" s="726"/>
      <c r="NKK1618" s="726"/>
      <c r="NKL1618" s="726"/>
      <c r="NKM1618" s="726"/>
      <c r="NKN1618" s="726"/>
      <c r="NKO1618" s="726"/>
      <c r="NKP1618" s="726"/>
      <c r="NKQ1618" s="726"/>
      <c r="NKR1618" s="726"/>
      <c r="NKS1618" s="726"/>
      <c r="NKT1618" s="726"/>
      <c r="NKU1618" s="726"/>
      <c r="NKV1618" s="726"/>
      <c r="NKW1618" s="726"/>
      <c r="NKX1618" s="726"/>
      <c r="NKY1618" s="726"/>
      <c r="NKZ1618" s="726"/>
      <c r="NLA1618" s="726"/>
      <c r="NLB1618" s="726"/>
      <c r="NLC1618" s="726"/>
      <c r="NLD1618" s="726"/>
      <c r="NLE1618" s="726"/>
      <c r="NLF1618" s="726"/>
      <c r="NLG1618" s="726"/>
      <c r="NLH1618" s="726"/>
      <c r="NLI1618" s="726"/>
      <c r="NLJ1618" s="726"/>
      <c r="NLK1618" s="726"/>
      <c r="NLL1618" s="726"/>
      <c r="NLM1618" s="726"/>
      <c r="NLN1618" s="726"/>
      <c r="NLO1618" s="726"/>
      <c r="NLP1618" s="726"/>
      <c r="NLQ1618" s="726"/>
      <c r="NLR1618" s="726"/>
      <c r="NLS1618" s="726"/>
      <c r="NLT1618" s="726"/>
      <c r="NLU1618" s="726"/>
      <c r="NLV1618" s="726"/>
      <c r="NLW1618" s="726"/>
      <c r="NLX1618" s="726"/>
      <c r="NLY1618" s="726"/>
      <c r="NLZ1618" s="726"/>
      <c r="NMA1618" s="726"/>
      <c r="NMB1618" s="726"/>
      <c r="NMC1618" s="726"/>
      <c r="NMD1618" s="726"/>
      <c r="NME1618" s="726"/>
      <c r="NMF1618" s="726"/>
      <c r="NMG1618" s="726"/>
      <c r="NMH1618" s="726"/>
      <c r="NMI1618" s="726"/>
      <c r="NMJ1618" s="726"/>
      <c r="NMK1618" s="726"/>
      <c r="NML1618" s="726"/>
      <c r="NMM1618" s="726"/>
      <c r="NMN1618" s="726"/>
      <c r="NMO1618" s="726"/>
      <c r="NMP1618" s="726"/>
      <c r="NMQ1618" s="726"/>
      <c r="NMR1618" s="726"/>
      <c r="NMS1618" s="726"/>
      <c r="NMT1618" s="726"/>
      <c r="NMU1618" s="726"/>
      <c r="NMV1618" s="726"/>
      <c r="NMW1618" s="726"/>
      <c r="NMX1618" s="726"/>
      <c r="NMY1618" s="726"/>
      <c r="NMZ1618" s="726"/>
      <c r="NNA1618" s="726"/>
      <c r="NNB1618" s="726"/>
      <c r="NNC1618" s="726"/>
      <c r="NND1618" s="726"/>
      <c r="NNE1618" s="726"/>
      <c r="NNF1618" s="726"/>
      <c r="NNG1618" s="726"/>
      <c r="NNH1618" s="726"/>
      <c r="NNI1618" s="726"/>
      <c r="NNJ1618" s="726"/>
      <c r="NNK1618" s="726"/>
      <c r="NNL1618" s="726"/>
      <c r="NNM1618" s="726"/>
      <c r="NNN1618" s="726"/>
      <c r="NNO1618" s="726"/>
      <c r="NNP1618" s="726"/>
      <c r="NNQ1618" s="726"/>
      <c r="NNR1618" s="726"/>
      <c r="NNS1618" s="726"/>
      <c r="NNT1618" s="726"/>
      <c r="NNU1618" s="726"/>
      <c r="NNV1618" s="726"/>
      <c r="NNW1618" s="726"/>
      <c r="NNX1618" s="726"/>
      <c r="NNY1618" s="726"/>
      <c r="NNZ1618" s="726"/>
      <c r="NOA1618" s="726"/>
      <c r="NOB1618" s="726"/>
      <c r="NOC1618" s="726"/>
      <c r="NOD1618" s="726"/>
      <c r="NOE1618" s="726"/>
      <c r="NOF1618" s="726"/>
      <c r="NOG1618" s="726"/>
      <c r="NOH1618" s="726"/>
      <c r="NOI1618" s="726"/>
      <c r="NOJ1618" s="726"/>
      <c r="NOK1618" s="726"/>
      <c r="NOL1618" s="726"/>
      <c r="NOM1618" s="726"/>
      <c r="NON1618" s="726"/>
      <c r="NOO1618" s="726"/>
      <c r="NOP1618" s="726"/>
      <c r="NOQ1618" s="726"/>
      <c r="NOR1618" s="726"/>
      <c r="NOS1618" s="726"/>
      <c r="NOT1618" s="726"/>
      <c r="NOU1618" s="726"/>
      <c r="NOV1618" s="726"/>
      <c r="NOW1618" s="726"/>
      <c r="NOX1618" s="726"/>
      <c r="NOY1618" s="726"/>
      <c r="NOZ1618" s="726"/>
      <c r="NPA1618" s="726"/>
      <c r="NPB1618" s="726"/>
      <c r="NPC1618" s="726"/>
      <c r="NPD1618" s="726"/>
      <c r="NPE1618" s="726"/>
      <c r="NPF1618" s="726"/>
      <c r="NPG1618" s="726"/>
      <c r="NPH1618" s="726"/>
      <c r="NPI1618" s="726"/>
      <c r="NPJ1618" s="726"/>
      <c r="NPK1618" s="726"/>
      <c r="NPL1618" s="726"/>
      <c r="NPM1618" s="726"/>
      <c r="NPN1618" s="726"/>
      <c r="NPO1618" s="726"/>
      <c r="NPP1618" s="726"/>
      <c r="NPQ1618" s="726"/>
      <c r="NPR1618" s="726"/>
      <c r="NPS1618" s="726"/>
      <c r="NPT1618" s="726"/>
      <c r="NPU1618" s="726"/>
      <c r="NPV1618" s="726"/>
      <c r="NPW1618" s="726"/>
      <c r="NPX1618" s="726"/>
      <c r="NPY1618" s="726"/>
      <c r="NPZ1618" s="726"/>
      <c r="NQA1618" s="726"/>
      <c r="NQB1618" s="726"/>
      <c r="NQC1618" s="726"/>
      <c r="NQD1618" s="726"/>
      <c r="NQE1618" s="726"/>
      <c r="NQF1618" s="726"/>
      <c r="NQG1618" s="726"/>
      <c r="NQH1618" s="726"/>
      <c r="NQI1618" s="726"/>
      <c r="NQJ1618" s="726"/>
      <c r="NQK1618" s="726"/>
      <c r="NQL1618" s="726"/>
      <c r="NQM1618" s="726"/>
      <c r="NQN1618" s="726"/>
      <c r="NQO1618" s="726"/>
      <c r="NQP1618" s="726"/>
      <c r="NQQ1618" s="726"/>
      <c r="NQR1618" s="726"/>
      <c r="NQS1618" s="726"/>
      <c r="NQT1618" s="726"/>
      <c r="NQU1618" s="726"/>
      <c r="NQV1618" s="726"/>
      <c r="NQW1618" s="726"/>
      <c r="NQX1618" s="726"/>
      <c r="NQY1618" s="726"/>
      <c r="NQZ1618" s="726"/>
      <c r="NRA1618" s="726"/>
      <c r="NRB1618" s="726"/>
      <c r="NRC1618" s="726"/>
      <c r="NRD1618" s="726"/>
      <c r="NRE1618" s="726"/>
      <c r="NRF1618" s="726"/>
      <c r="NRG1618" s="726"/>
      <c r="NRH1618" s="726"/>
      <c r="NRI1618" s="726"/>
      <c r="NRJ1618" s="726"/>
      <c r="NRK1618" s="726"/>
      <c r="NRL1618" s="726"/>
      <c r="NRM1618" s="726"/>
      <c r="NRN1618" s="726"/>
      <c r="NRO1618" s="726"/>
      <c r="NRP1618" s="726"/>
      <c r="NRQ1618" s="726"/>
      <c r="NRR1618" s="726"/>
      <c r="NRS1618" s="726"/>
      <c r="NRT1618" s="726"/>
      <c r="NRU1618" s="726"/>
      <c r="NRV1618" s="726"/>
      <c r="NRW1618" s="726"/>
      <c r="NRX1618" s="726"/>
      <c r="NRY1618" s="726"/>
      <c r="NRZ1618" s="726"/>
      <c r="NSA1618" s="726"/>
      <c r="NSB1618" s="726"/>
      <c r="NSC1618" s="726"/>
      <c r="NSD1618" s="726"/>
      <c r="NSE1618" s="726"/>
      <c r="NSF1618" s="726"/>
      <c r="NSG1618" s="726"/>
      <c r="NSH1618" s="726"/>
      <c r="NSI1618" s="726"/>
      <c r="NSJ1618" s="726"/>
      <c r="NSK1618" s="726"/>
      <c r="NSL1618" s="726"/>
      <c r="NSM1618" s="726"/>
      <c r="NSN1618" s="726"/>
      <c r="NSO1618" s="726"/>
      <c r="NSP1618" s="726"/>
      <c r="NSQ1618" s="726"/>
      <c r="NSR1618" s="726"/>
      <c r="NSS1618" s="726"/>
      <c r="NST1618" s="726"/>
      <c r="NSU1618" s="726"/>
      <c r="NSV1618" s="726"/>
      <c r="NSW1618" s="726"/>
      <c r="NSX1618" s="726"/>
      <c r="NSY1618" s="726"/>
      <c r="NSZ1618" s="726"/>
      <c r="NTA1618" s="726"/>
      <c r="NTB1618" s="726"/>
      <c r="NTC1618" s="726"/>
      <c r="NTD1618" s="726"/>
      <c r="NTE1618" s="726"/>
      <c r="NTF1618" s="726"/>
      <c r="NTG1618" s="726"/>
      <c r="NTH1618" s="726"/>
      <c r="NTI1618" s="726"/>
      <c r="NTJ1618" s="726"/>
      <c r="NTK1618" s="726"/>
      <c r="NTL1618" s="726"/>
      <c r="NTM1618" s="726"/>
      <c r="NTN1618" s="726"/>
      <c r="NTO1618" s="726"/>
      <c r="NTP1618" s="726"/>
      <c r="NTQ1618" s="726"/>
      <c r="NTR1618" s="726"/>
      <c r="NTS1618" s="726"/>
      <c r="NTT1618" s="726"/>
      <c r="NTU1618" s="726"/>
      <c r="NTV1618" s="726"/>
      <c r="NTW1618" s="726"/>
      <c r="NTX1618" s="726"/>
      <c r="NTY1618" s="726"/>
      <c r="NTZ1618" s="726"/>
      <c r="NUA1618" s="726"/>
      <c r="NUB1618" s="726"/>
      <c r="NUC1618" s="726"/>
      <c r="NUD1618" s="726"/>
      <c r="NUE1618" s="726"/>
      <c r="NUF1618" s="726"/>
      <c r="NUG1618" s="726"/>
      <c r="NUH1618" s="726"/>
      <c r="NUI1618" s="726"/>
      <c r="NUJ1618" s="726"/>
      <c r="NUK1618" s="726"/>
      <c r="NUL1618" s="726"/>
      <c r="NUM1618" s="726"/>
      <c r="NUN1618" s="726"/>
      <c r="NUO1618" s="726"/>
      <c r="NUP1618" s="726"/>
      <c r="NUQ1618" s="726"/>
      <c r="NUR1618" s="726"/>
      <c r="NUS1618" s="726"/>
      <c r="NUT1618" s="726"/>
      <c r="NUU1618" s="726"/>
      <c r="NUV1618" s="726"/>
      <c r="NUW1618" s="726"/>
      <c r="NUX1618" s="726"/>
      <c r="NUY1618" s="726"/>
      <c r="NUZ1618" s="726"/>
      <c r="NVA1618" s="726"/>
      <c r="NVB1618" s="726"/>
      <c r="NVC1618" s="726"/>
      <c r="NVD1618" s="726"/>
      <c r="NVE1618" s="726"/>
      <c r="NVF1618" s="726"/>
      <c r="NVG1618" s="726"/>
      <c r="NVH1618" s="726"/>
      <c r="NVI1618" s="726"/>
      <c r="NVJ1618" s="726"/>
      <c r="NVK1618" s="726"/>
      <c r="NVL1618" s="726"/>
      <c r="NVM1618" s="726"/>
      <c r="NVN1618" s="726"/>
      <c r="NVO1618" s="726"/>
      <c r="NVP1618" s="726"/>
      <c r="NVQ1618" s="726"/>
      <c r="NVR1618" s="726"/>
      <c r="NVS1618" s="726"/>
      <c r="NVT1618" s="726"/>
      <c r="NVU1618" s="726"/>
      <c r="NVV1618" s="726"/>
      <c r="NVW1618" s="726"/>
      <c r="NVX1618" s="726"/>
      <c r="NVY1618" s="726"/>
      <c r="NVZ1618" s="726"/>
      <c r="NWA1618" s="726"/>
      <c r="NWB1618" s="726"/>
      <c r="NWC1618" s="726"/>
      <c r="NWD1618" s="726"/>
      <c r="NWE1618" s="726"/>
      <c r="NWF1618" s="726"/>
      <c r="NWG1618" s="726"/>
      <c r="NWH1618" s="726"/>
      <c r="NWI1618" s="726"/>
      <c r="NWJ1618" s="726"/>
      <c r="NWK1618" s="726"/>
      <c r="NWL1618" s="726"/>
      <c r="NWM1618" s="726"/>
      <c r="NWN1618" s="726"/>
      <c r="NWO1618" s="726"/>
      <c r="NWP1618" s="726"/>
      <c r="NWQ1618" s="726"/>
      <c r="NWR1618" s="726"/>
      <c r="NWS1618" s="726"/>
      <c r="NWT1618" s="726"/>
      <c r="NWU1618" s="726"/>
      <c r="NWV1618" s="726"/>
      <c r="NWW1618" s="726"/>
      <c r="NWX1618" s="726"/>
      <c r="NWY1618" s="726"/>
      <c r="NWZ1618" s="726"/>
      <c r="NXA1618" s="726"/>
      <c r="NXB1618" s="726"/>
      <c r="NXC1618" s="726"/>
      <c r="NXD1618" s="726"/>
      <c r="NXE1618" s="726"/>
      <c r="NXF1618" s="726"/>
      <c r="NXG1618" s="726"/>
      <c r="NXH1618" s="726"/>
      <c r="NXI1618" s="726"/>
      <c r="NXJ1618" s="726"/>
      <c r="NXK1618" s="726"/>
      <c r="NXL1618" s="726"/>
      <c r="NXM1618" s="726"/>
      <c r="NXN1618" s="726"/>
      <c r="NXO1618" s="726"/>
      <c r="NXP1618" s="726"/>
      <c r="NXQ1618" s="726"/>
      <c r="NXR1618" s="726"/>
      <c r="NXS1618" s="726"/>
      <c r="NXT1618" s="726"/>
      <c r="NXU1618" s="726"/>
      <c r="NXV1618" s="726"/>
      <c r="NXW1618" s="726"/>
      <c r="NXX1618" s="726"/>
      <c r="NXY1618" s="726"/>
      <c r="NXZ1618" s="726"/>
      <c r="NYA1618" s="726"/>
      <c r="NYB1618" s="726"/>
      <c r="NYC1618" s="726"/>
      <c r="NYD1618" s="726"/>
      <c r="NYE1618" s="726"/>
      <c r="NYF1618" s="726"/>
      <c r="NYG1618" s="726"/>
      <c r="NYH1618" s="726"/>
      <c r="NYI1618" s="726"/>
      <c r="NYJ1618" s="726"/>
      <c r="NYK1618" s="726"/>
      <c r="NYL1618" s="726"/>
      <c r="NYM1618" s="726"/>
      <c r="NYN1618" s="726"/>
      <c r="NYO1618" s="726"/>
      <c r="NYP1618" s="726"/>
      <c r="NYQ1618" s="726"/>
      <c r="NYR1618" s="726"/>
      <c r="NYS1618" s="726"/>
      <c r="NYT1618" s="726"/>
      <c r="NYU1618" s="726"/>
      <c r="NYV1618" s="726"/>
      <c r="NYW1618" s="726"/>
      <c r="NYX1618" s="726"/>
      <c r="NYY1618" s="726"/>
      <c r="NYZ1618" s="726"/>
      <c r="NZA1618" s="726"/>
      <c r="NZB1618" s="726"/>
      <c r="NZC1618" s="726"/>
      <c r="NZD1618" s="726"/>
      <c r="NZE1618" s="726"/>
      <c r="NZF1618" s="726"/>
      <c r="NZG1618" s="726"/>
      <c r="NZH1618" s="726"/>
      <c r="NZI1618" s="726"/>
      <c r="NZJ1618" s="726"/>
      <c r="NZK1618" s="726"/>
      <c r="NZL1618" s="726"/>
      <c r="NZM1618" s="726"/>
      <c r="NZN1618" s="726"/>
      <c r="NZO1618" s="726"/>
      <c r="NZP1618" s="726"/>
      <c r="NZQ1618" s="726"/>
      <c r="NZR1618" s="726"/>
      <c r="NZS1618" s="726"/>
      <c r="NZT1618" s="726"/>
      <c r="NZU1618" s="726"/>
      <c r="NZV1618" s="726"/>
      <c r="NZW1618" s="726"/>
      <c r="NZX1618" s="726"/>
      <c r="NZY1618" s="726"/>
      <c r="NZZ1618" s="726"/>
      <c r="OAA1618" s="726"/>
      <c r="OAB1618" s="726"/>
      <c r="OAC1618" s="726"/>
      <c r="OAD1618" s="726"/>
      <c r="OAE1618" s="726"/>
      <c r="OAF1618" s="726"/>
      <c r="OAG1618" s="726"/>
      <c r="OAH1618" s="726"/>
      <c r="OAI1618" s="726"/>
      <c r="OAJ1618" s="726"/>
      <c r="OAK1618" s="726"/>
      <c r="OAL1618" s="726"/>
      <c r="OAM1618" s="726"/>
      <c r="OAN1618" s="726"/>
      <c r="OAO1618" s="726"/>
      <c r="OAP1618" s="726"/>
      <c r="OAQ1618" s="726"/>
      <c r="OAR1618" s="726"/>
      <c r="OAS1618" s="726"/>
      <c r="OAT1618" s="726"/>
      <c r="OAU1618" s="726"/>
      <c r="OAV1618" s="726"/>
      <c r="OAW1618" s="726"/>
      <c r="OAX1618" s="726"/>
      <c r="OAY1618" s="726"/>
      <c r="OAZ1618" s="726"/>
      <c r="OBA1618" s="726"/>
      <c r="OBB1618" s="726"/>
      <c r="OBC1618" s="726"/>
      <c r="OBD1618" s="726"/>
      <c r="OBE1618" s="726"/>
      <c r="OBF1618" s="726"/>
      <c r="OBG1618" s="726"/>
      <c r="OBH1618" s="726"/>
      <c r="OBI1618" s="726"/>
      <c r="OBJ1618" s="726"/>
      <c r="OBK1618" s="726"/>
      <c r="OBL1618" s="726"/>
      <c r="OBM1618" s="726"/>
      <c r="OBN1618" s="726"/>
      <c r="OBO1618" s="726"/>
      <c r="OBP1618" s="726"/>
      <c r="OBQ1618" s="726"/>
      <c r="OBR1618" s="726"/>
      <c r="OBS1618" s="726"/>
      <c r="OBT1618" s="726"/>
      <c r="OBU1618" s="726"/>
      <c r="OBV1618" s="726"/>
      <c r="OBW1618" s="726"/>
      <c r="OBX1618" s="726"/>
      <c r="OBY1618" s="726"/>
      <c r="OBZ1618" s="726"/>
      <c r="OCA1618" s="726"/>
      <c r="OCB1618" s="726"/>
      <c r="OCC1618" s="726"/>
      <c r="OCD1618" s="726"/>
      <c r="OCE1618" s="726"/>
      <c r="OCF1618" s="726"/>
      <c r="OCG1618" s="726"/>
      <c r="OCH1618" s="726"/>
      <c r="OCI1618" s="726"/>
      <c r="OCJ1618" s="726"/>
      <c r="OCK1618" s="726"/>
      <c r="OCL1618" s="726"/>
      <c r="OCM1618" s="726"/>
      <c r="OCN1618" s="726"/>
      <c r="OCO1618" s="726"/>
      <c r="OCP1618" s="726"/>
      <c r="OCQ1618" s="726"/>
      <c r="OCR1618" s="726"/>
      <c r="OCS1618" s="726"/>
      <c r="OCT1618" s="726"/>
      <c r="OCU1618" s="726"/>
      <c r="OCV1618" s="726"/>
      <c r="OCW1618" s="726"/>
      <c r="OCX1618" s="726"/>
      <c r="OCY1618" s="726"/>
      <c r="OCZ1618" s="726"/>
      <c r="ODA1618" s="726"/>
      <c r="ODB1618" s="726"/>
      <c r="ODC1618" s="726"/>
      <c r="ODD1618" s="726"/>
      <c r="ODE1618" s="726"/>
      <c r="ODF1618" s="726"/>
      <c r="ODG1618" s="726"/>
      <c r="ODH1618" s="726"/>
      <c r="ODI1618" s="726"/>
      <c r="ODJ1618" s="726"/>
      <c r="ODK1618" s="726"/>
      <c r="ODL1618" s="726"/>
      <c r="ODM1618" s="726"/>
      <c r="ODN1618" s="726"/>
      <c r="ODO1618" s="726"/>
      <c r="ODP1618" s="726"/>
      <c r="ODQ1618" s="726"/>
      <c r="ODR1618" s="726"/>
      <c r="ODS1618" s="726"/>
      <c r="ODT1618" s="726"/>
      <c r="ODU1618" s="726"/>
      <c r="ODV1618" s="726"/>
      <c r="ODW1618" s="726"/>
      <c r="ODX1618" s="726"/>
      <c r="ODY1618" s="726"/>
      <c r="ODZ1618" s="726"/>
      <c r="OEA1618" s="726"/>
      <c r="OEB1618" s="726"/>
      <c r="OEC1618" s="726"/>
      <c r="OED1618" s="726"/>
      <c r="OEE1618" s="726"/>
      <c r="OEF1618" s="726"/>
      <c r="OEG1618" s="726"/>
      <c r="OEH1618" s="726"/>
      <c r="OEI1618" s="726"/>
      <c r="OEJ1618" s="726"/>
      <c r="OEK1618" s="726"/>
      <c r="OEL1618" s="726"/>
      <c r="OEM1618" s="726"/>
      <c r="OEN1618" s="726"/>
      <c r="OEO1618" s="726"/>
      <c r="OEP1618" s="726"/>
      <c r="OEQ1618" s="726"/>
      <c r="OER1618" s="726"/>
      <c r="OES1618" s="726"/>
      <c r="OET1618" s="726"/>
      <c r="OEU1618" s="726"/>
      <c r="OEV1618" s="726"/>
      <c r="OEW1618" s="726"/>
      <c r="OEX1618" s="726"/>
      <c r="OEY1618" s="726"/>
      <c r="OEZ1618" s="726"/>
      <c r="OFA1618" s="726"/>
      <c r="OFB1618" s="726"/>
      <c r="OFC1618" s="726"/>
      <c r="OFD1618" s="726"/>
      <c r="OFE1618" s="726"/>
      <c r="OFF1618" s="726"/>
      <c r="OFG1618" s="726"/>
      <c r="OFH1618" s="726"/>
      <c r="OFI1618" s="726"/>
      <c r="OFJ1618" s="726"/>
      <c r="OFK1618" s="726"/>
      <c r="OFL1618" s="726"/>
      <c r="OFM1618" s="726"/>
      <c r="OFN1618" s="726"/>
      <c r="OFO1618" s="726"/>
      <c r="OFP1618" s="726"/>
      <c r="OFQ1618" s="726"/>
      <c r="OFR1618" s="726"/>
      <c r="OFS1618" s="726"/>
      <c r="OFT1618" s="726"/>
      <c r="OFU1618" s="726"/>
      <c r="OFV1618" s="726"/>
      <c r="OFW1618" s="726"/>
      <c r="OFX1618" s="726"/>
      <c r="OFY1618" s="726"/>
      <c r="OFZ1618" s="726"/>
      <c r="OGA1618" s="726"/>
      <c r="OGB1618" s="726"/>
      <c r="OGC1618" s="726"/>
      <c r="OGD1618" s="726"/>
      <c r="OGE1618" s="726"/>
      <c r="OGF1618" s="726"/>
      <c r="OGG1618" s="726"/>
      <c r="OGH1618" s="726"/>
      <c r="OGI1618" s="726"/>
      <c r="OGJ1618" s="726"/>
      <c r="OGK1618" s="726"/>
      <c r="OGL1618" s="726"/>
      <c r="OGM1618" s="726"/>
      <c r="OGN1618" s="726"/>
      <c r="OGO1618" s="726"/>
      <c r="OGP1618" s="726"/>
      <c r="OGQ1618" s="726"/>
      <c r="OGR1618" s="726"/>
      <c r="OGS1618" s="726"/>
      <c r="OGT1618" s="726"/>
      <c r="OGU1618" s="726"/>
      <c r="OGV1618" s="726"/>
      <c r="OGW1618" s="726"/>
      <c r="OGX1618" s="726"/>
      <c r="OGY1618" s="726"/>
      <c r="OGZ1618" s="726"/>
      <c r="OHA1618" s="726"/>
      <c r="OHB1618" s="726"/>
      <c r="OHC1618" s="726"/>
      <c r="OHD1618" s="726"/>
      <c r="OHE1618" s="726"/>
      <c r="OHF1618" s="726"/>
      <c r="OHG1618" s="726"/>
      <c r="OHH1618" s="726"/>
      <c r="OHI1618" s="726"/>
      <c r="OHJ1618" s="726"/>
      <c r="OHK1618" s="726"/>
      <c r="OHL1618" s="726"/>
      <c r="OHM1618" s="726"/>
      <c r="OHN1618" s="726"/>
      <c r="OHO1618" s="726"/>
      <c r="OHP1618" s="726"/>
      <c r="OHQ1618" s="726"/>
      <c r="OHR1618" s="726"/>
      <c r="OHS1618" s="726"/>
      <c r="OHT1618" s="726"/>
      <c r="OHU1618" s="726"/>
      <c r="OHV1618" s="726"/>
      <c r="OHW1618" s="726"/>
      <c r="OHX1618" s="726"/>
      <c r="OHY1618" s="726"/>
      <c r="OHZ1618" s="726"/>
      <c r="OIA1618" s="726"/>
      <c r="OIB1618" s="726"/>
      <c r="OIC1618" s="726"/>
      <c r="OID1618" s="726"/>
      <c r="OIE1618" s="726"/>
      <c r="OIF1618" s="726"/>
      <c r="OIG1618" s="726"/>
      <c r="OIH1618" s="726"/>
      <c r="OII1618" s="726"/>
      <c r="OIJ1618" s="726"/>
      <c r="OIK1618" s="726"/>
      <c r="OIL1618" s="726"/>
      <c r="OIM1618" s="726"/>
      <c r="OIN1618" s="726"/>
      <c r="OIO1618" s="726"/>
      <c r="OIP1618" s="726"/>
      <c r="OIQ1618" s="726"/>
      <c r="OIR1618" s="726"/>
      <c r="OIS1618" s="726"/>
      <c r="OIT1618" s="726"/>
      <c r="OIU1618" s="726"/>
      <c r="OIV1618" s="726"/>
      <c r="OIW1618" s="726"/>
      <c r="OIX1618" s="726"/>
      <c r="OIY1618" s="726"/>
      <c r="OIZ1618" s="726"/>
      <c r="OJA1618" s="726"/>
      <c r="OJB1618" s="726"/>
      <c r="OJC1618" s="726"/>
      <c r="OJD1618" s="726"/>
      <c r="OJE1618" s="726"/>
      <c r="OJF1618" s="726"/>
      <c r="OJG1618" s="726"/>
      <c r="OJH1618" s="726"/>
      <c r="OJI1618" s="726"/>
      <c r="OJJ1618" s="726"/>
      <c r="OJK1618" s="726"/>
      <c r="OJL1618" s="726"/>
      <c r="OJM1618" s="726"/>
      <c r="OJN1618" s="726"/>
      <c r="OJO1618" s="726"/>
      <c r="OJP1618" s="726"/>
      <c r="OJQ1618" s="726"/>
      <c r="OJR1618" s="726"/>
      <c r="OJS1618" s="726"/>
      <c r="OJT1618" s="726"/>
      <c r="OJU1618" s="726"/>
      <c r="OJV1618" s="726"/>
      <c r="OJW1618" s="726"/>
      <c r="OJX1618" s="726"/>
      <c r="OJY1618" s="726"/>
      <c r="OJZ1618" s="726"/>
      <c r="OKA1618" s="726"/>
      <c r="OKB1618" s="726"/>
      <c r="OKC1618" s="726"/>
      <c r="OKD1618" s="726"/>
      <c r="OKE1618" s="726"/>
      <c r="OKF1618" s="726"/>
      <c r="OKG1618" s="726"/>
      <c r="OKH1618" s="726"/>
      <c r="OKI1618" s="726"/>
      <c r="OKJ1618" s="726"/>
      <c r="OKK1618" s="726"/>
      <c r="OKL1618" s="726"/>
      <c r="OKM1618" s="726"/>
      <c r="OKN1618" s="726"/>
      <c r="OKO1618" s="726"/>
      <c r="OKP1618" s="726"/>
      <c r="OKQ1618" s="726"/>
      <c r="OKR1618" s="726"/>
      <c r="OKS1618" s="726"/>
      <c r="OKT1618" s="726"/>
      <c r="OKU1618" s="726"/>
      <c r="OKV1618" s="726"/>
      <c r="OKW1618" s="726"/>
      <c r="OKX1618" s="726"/>
      <c r="OKY1618" s="726"/>
      <c r="OKZ1618" s="726"/>
      <c r="OLA1618" s="726"/>
      <c r="OLB1618" s="726"/>
      <c r="OLC1618" s="726"/>
      <c r="OLD1618" s="726"/>
      <c r="OLE1618" s="726"/>
      <c r="OLF1618" s="726"/>
      <c r="OLG1618" s="726"/>
      <c r="OLH1618" s="726"/>
      <c r="OLI1618" s="726"/>
      <c r="OLJ1618" s="726"/>
      <c r="OLK1618" s="726"/>
      <c r="OLL1618" s="726"/>
      <c r="OLM1618" s="726"/>
      <c r="OLN1618" s="726"/>
      <c r="OLO1618" s="726"/>
      <c r="OLP1618" s="726"/>
      <c r="OLQ1618" s="726"/>
      <c r="OLR1618" s="726"/>
      <c r="OLS1618" s="726"/>
      <c r="OLT1618" s="726"/>
      <c r="OLU1618" s="726"/>
      <c r="OLV1618" s="726"/>
      <c r="OLW1618" s="726"/>
      <c r="OLX1618" s="726"/>
      <c r="OLY1618" s="726"/>
      <c r="OLZ1618" s="726"/>
      <c r="OMA1618" s="726"/>
      <c r="OMB1618" s="726"/>
      <c r="OMC1618" s="726"/>
      <c r="OMD1618" s="726"/>
      <c r="OME1618" s="726"/>
      <c r="OMF1618" s="726"/>
      <c r="OMG1618" s="726"/>
      <c r="OMH1618" s="726"/>
      <c r="OMI1618" s="726"/>
      <c r="OMJ1618" s="726"/>
      <c r="OMK1618" s="726"/>
      <c r="OML1618" s="726"/>
      <c r="OMM1618" s="726"/>
      <c r="OMN1618" s="726"/>
      <c r="OMO1618" s="726"/>
      <c r="OMP1618" s="726"/>
      <c r="OMQ1618" s="726"/>
      <c r="OMR1618" s="726"/>
      <c r="OMS1618" s="726"/>
      <c r="OMT1618" s="726"/>
      <c r="OMU1618" s="726"/>
      <c r="OMV1618" s="726"/>
      <c r="OMW1618" s="726"/>
      <c r="OMX1618" s="726"/>
      <c r="OMY1618" s="726"/>
      <c r="OMZ1618" s="726"/>
      <c r="ONA1618" s="726"/>
      <c r="ONB1618" s="726"/>
      <c r="ONC1618" s="726"/>
      <c r="OND1618" s="726"/>
      <c r="ONE1618" s="726"/>
      <c r="ONF1618" s="726"/>
      <c r="ONG1618" s="726"/>
      <c r="ONH1618" s="726"/>
      <c r="ONI1618" s="726"/>
      <c r="ONJ1618" s="726"/>
      <c r="ONK1618" s="726"/>
      <c r="ONL1618" s="726"/>
      <c r="ONM1618" s="726"/>
      <c r="ONN1618" s="726"/>
      <c r="ONO1618" s="726"/>
      <c r="ONP1618" s="726"/>
      <c r="ONQ1618" s="726"/>
      <c r="ONR1618" s="726"/>
      <c r="ONS1618" s="726"/>
      <c r="ONT1618" s="726"/>
      <c r="ONU1618" s="726"/>
      <c r="ONV1618" s="726"/>
      <c r="ONW1618" s="726"/>
      <c r="ONX1618" s="726"/>
      <c r="ONY1618" s="726"/>
      <c r="ONZ1618" s="726"/>
      <c r="OOA1618" s="726"/>
      <c r="OOB1618" s="726"/>
      <c r="OOC1618" s="726"/>
      <c r="OOD1618" s="726"/>
      <c r="OOE1618" s="726"/>
      <c r="OOF1618" s="726"/>
      <c r="OOG1618" s="726"/>
      <c r="OOH1618" s="726"/>
      <c r="OOI1618" s="726"/>
      <c r="OOJ1618" s="726"/>
      <c r="OOK1618" s="726"/>
      <c r="OOL1618" s="726"/>
      <c r="OOM1618" s="726"/>
      <c r="OON1618" s="726"/>
      <c r="OOO1618" s="726"/>
      <c r="OOP1618" s="726"/>
      <c r="OOQ1618" s="726"/>
      <c r="OOR1618" s="726"/>
      <c r="OOS1618" s="726"/>
      <c r="OOT1618" s="726"/>
      <c r="OOU1618" s="726"/>
      <c r="OOV1618" s="726"/>
      <c r="OOW1618" s="726"/>
      <c r="OOX1618" s="726"/>
      <c r="OOY1618" s="726"/>
      <c r="OOZ1618" s="726"/>
      <c r="OPA1618" s="726"/>
      <c r="OPB1618" s="726"/>
      <c r="OPC1618" s="726"/>
      <c r="OPD1618" s="726"/>
      <c r="OPE1618" s="726"/>
      <c r="OPF1618" s="726"/>
      <c r="OPG1618" s="726"/>
      <c r="OPH1618" s="726"/>
      <c r="OPI1618" s="726"/>
      <c r="OPJ1618" s="726"/>
      <c r="OPK1618" s="726"/>
      <c r="OPL1618" s="726"/>
      <c r="OPM1618" s="726"/>
      <c r="OPN1618" s="726"/>
      <c r="OPO1618" s="726"/>
      <c r="OPP1618" s="726"/>
      <c r="OPQ1618" s="726"/>
      <c r="OPR1618" s="726"/>
      <c r="OPS1618" s="726"/>
      <c r="OPT1618" s="726"/>
      <c r="OPU1618" s="726"/>
      <c r="OPV1618" s="726"/>
      <c r="OPW1618" s="726"/>
      <c r="OPX1618" s="726"/>
      <c r="OPY1618" s="726"/>
      <c r="OPZ1618" s="726"/>
      <c r="OQA1618" s="726"/>
      <c r="OQB1618" s="726"/>
      <c r="OQC1618" s="726"/>
      <c r="OQD1618" s="726"/>
      <c r="OQE1618" s="726"/>
      <c r="OQF1618" s="726"/>
      <c r="OQG1618" s="726"/>
      <c r="OQH1618" s="726"/>
      <c r="OQI1618" s="726"/>
      <c r="OQJ1618" s="726"/>
      <c r="OQK1618" s="726"/>
      <c r="OQL1618" s="726"/>
      <c r="OQM1618" s="726"/>
      <c r="OQN1618" s="726"/>
      <c r="OQO1618" s="726"/>
      <c r="OQP1618" s="726"/>
      <c r="OQQ1618" s="726"/>
      <c r="OQR1618" s="726"/>
      <c r="OQS1618" s="726"/>
      <c r="OQT1618" s="726"/>
      <c r="OQU1618" s="726"/>
      <c r="OQV1618" s="726"/>
      <c r="OQW1618" s="726"/>
      <c r="OQX1618" s="726"/>
      <c r="OQY1618" s="726"/>
      <c r="OQZ1618" s="726"/>
      <c r="ORA1618" s="726"/>
      <c r="ORB1618" s="726"/>
      <c r="ORC1618" s="726"/>
      <c r="ORD1618" s="726"/>
      <c r="ORE1618" s="726"/>
      <c r="ORF1618" s="726"/>
      <c r="ORG1618" s="726"/>
      <c r="ORH1618" s="726"/>
      <c r="ORI1618" s="726"/>
      <c r="ORJ1618" s="726"/>
      <c r="ORK1618" s="726"/>
      <c r="ORL1618" s="726"/>
      <c r="ORM1618" s="726"/>
      <c r="ORN1618" s="726"/>
      <c r="ORO1618" s="726"/>
      <c r="ORP1618" s="726"/>
      <c r="ORQ1618" s="726"/>
      <c r="ORR1618" s="726"/>
      <c r="ORS1618" s="726"/>
      <c r="ORT1618" s="726"/>
      <c r="ORU1618" s="726"/>
      <c r="ORV1618" s="726"/>
      <c r="ORW1618" s="726"/>
      <c r="ORX1618" s="726"/>
      <c r="ORY1618" s="726"/>
      <c r="ORZ1618" s="726"/>
      <c r="OSA1618" s="726"/>
      <c r="OSB1618" s="726"/>
      <c r="OSC1618" s="726"/>
      <c r="OSD1618" s="726"/>
      <c r="OSE1618" s="726"/>
      <c r="OSF1618" s="726"/>
      <c r="OSG1618" s="726"/>
      <c r="OSH1618" s="726"/>
      <c r="OSI1618" s="726"/>
      <c r="OSJ1618" s="726"/>
      <c r="OSK1618" s="726"/>
      <c r="OSL1618" s="726"/>
      <c r="OSM1618" s="726"/>
      <c r="OSN1618" s="726"/>
      <c r="OSO1618" s="726"/>
      <c r="OSP1618" s="726"/>
      <c r="OSQ1618" s="726"/>
      <c r="OSR1618" s="726"/>
      <c r="OSS1618" s="726"/>
      <c r="OST1618" s="726"/>
      <c r="OSU1618" s="726"/>
      <c r="OSV1618" s="726"/>
      <c r="OSW1618" s="726"/>
      <c r="OSX1618" s="726"/>
      <c r="OSY1618" s="726"/>
      <c r="OSZ1618" s="726"/>
      <c r="OTA1618" s="726"/>
      <c r="OTB1618" s="726"/>
      <c r="OTC1618" s="726"/>
      <c r="OTD1618" s="726"/>
      <c r="OTE1618" s="726"/>
      <c r="OTF1618" s="726"/>
      <c r="OTG1618" s="726"/>
      <c r="OTH1618" s="726"/>
      <c r="OTI1618" s="726"/>
      <c r="OTJ1618" s="726"/>
      <c r="OTK1618" s="726"/>
      <c r="OTL1618" s="726"/>
      <c r="OTM1618" s="726"/>
      <c r="OTN1618" s="726"/>
      <c r="OTO1618" s="726"/>
      <c r="OTP1618" s="726"/>
      <c r="OTQ1618" s="726"/>
      <c r="OTR1618" s="726"/>
      <c r="OTS1618" s="726"/>
      <c r="OTT1618" s="726"/>
      <c r="OTU1618" s="726"/>
      <c r="OTV1618" s="726"/>
      <c r="OTW1618" s="726"/>
      <c r="OTX1618" s="726"/>
      <c r="OTY1618" s="726"/>
      <c r="OTZ1618" s="726"/>
      <c r="OUA1618" s="726"/>
      <c r="OUB1618" s="726"/>
      <c r="OUC1618" s="726"/>
      <c r="OUD1618" s="726"/>
      <c r="OUE1618" s="726"/>
      <c r="OUF1618" s="726"/>
      <c r="OUG1618" s="726"/>
      <c r="OUH1618" s="726"/>
      <c r="OUI1618" s="726"/>
      <c r="OUJ1618" s="726"/>
      <c r="OUK1618" s="726"/>
      <c r="OUL1618" s="726"/>
      <c r="OUM1618" s="726"/>
      <c r="OUN1618" s="726"/>
      <c r="OUO1618" s="726"/>
      <c r="OUP1618" s="726"/>
      <c r="OUQ1618" s="726"/>
      <c r="OUR1618" s="726"/>
      <c r="OUS1618" s="726"/>
      <c r="OUT1618" s="726"/>
      <c r="OUU1618" s="726"/>
      <c r="OUV1618" s="726"/>
      <c r="OUW1618" s="726"/>
      <c r="OUX1618" s="726"/>
      <c r="OUY1618" s="726"/>
      <c r="OUZ1618" s="726"/>
      <c r="OVA1618" s="726"/>
      <c r="OVB1618" s="726"/>
      <c r="OVC1618" s="726"/>
      <c r="OVD1618" s="726"/>
      <c r="OVE1618" s="726"/>
      <c r="OVF1618" s="726"/>
      <c r="OVG1618" s="726"/>
      <c r="OVH1618" s="726"/>
      <c r="OVI1618" s="726"/>
      <c r="OVJ1618" s="726"/>
      <c r="OVK1618" s="726"/>
      <c r="OVL1618" s="726"/>
      <c r="OVM1618" s="726"/>
      <c r="OVN1618" s="726"/>
      <c r="OVO1618" s="726"/>
      <c r="OVP1618" s="726"/>
      <c r="OVQ1618" s="726"/>
      <c r="OVR1618" s="726"/>
      <c r="OVS1618" s="726"/>
      <c r="OVT1618" s="726"/>
      <c r="OVU1618" s="726"/>
      <c r="OVV1618" s="726"/>
      <c r="OVW1618" s="726"/>
      <c r="OVX1618" s="726"/>
      <c r="OVY1618" s="726"/>
      <c r="OVZ1618" s="726"/>
      <c r="OWA1618" s="726"/>
      <c r="OWB1618" s="726"/>
      <c r="OWC1618" s="726"/>
      <c r="OWD1618" s="726"/>
      <c r="OWE1618" s="726"/>
      <c r="OWF1618" s="726"/>
      <c r="OWG1618" s="726"/>
      <c r="OWH1618" s="726"/>
      <c r="OWI1618" s="726"/>
      <c r="OWJ1618" s="726"/>
      <c r="OWK1618" s="726"/>
      <c r="OWL1618" s="726"/>
      <c r="OWM1618" s="726"/>
      <c r="OWN1618" s="726"/>
      <c r="OWO1618" s="726"/>
      <c r="OWP1618" s="726"/>
      <c r="OWQ1618" s="726"/>
      <c r="OWR1618" s="726"/>
      <c r="OWS1618" s="726"/>
      <c r="OWT1618" s="726"/>
      <c r="OWU1618" s="726"/>
      <c r="OWV1618" s="726"/>
      <c r="OWW1618" s="726"/>
      <c r="OWX1618" s="726"/>
      <c r="OWY1618" s="726"/>
      <c r="OWZ1618" s="726"/>
      <c r="OXA1618" s="726"/>
      <c r="OXB1618" s="726"/>
      <c r="OXC1618" s="726"/>
      <c r="OXD1618" s="726"/>
      <c r="OXE1618" s="726"/>
      <c r="OXF1618" s="726"/>
      <c r="OXG1618" s="726"/>
      <c r="OXH1618" s="726"/>
      <c r="OXI1618" s="726"/>
      <c r="OXJ1618" s="726"/>
      <c r="OXK1618" s="726"/>
      <c r="OXL1618" s="726"/>
      <c r="OXM1618" s="726"/>
      <c r="OXN1618" s="726"/>
      <c r="OXO1618" s="726"/>
      <c r="OXP1618" s="726"/>
      <c r="OXQ1618" s="726"/>
      <c r="OXR1618" s="726"/>
      <c r="OXS1618" s="726"/>
      <c r="OXT1618" s="726"/>
      <c r="OXU1618" s="726"/>
      <c r="OXV1618" s="726"/>
      <c r="OXW1618" s="726"/>
      <c r="OXX1618" s="726"/>
      <c r="OXY1618" s="726"/>
      <c r="OXZ1618" s="726"/>
      <c r="OYA1618" s="726"/>
      <c r="OYB1618" s="726"/>
      <c r="OYC1618" s="726"/>
      <c r="OYD1618" s="726"/>
      <c r="OYE1618" s="726"/>
      <c r="OYF1618" s="726"/>
      <c r="OYG1618" s="726"/>
      <c r="OYH1618" s="726"/>
      <c r="OYI1618" s="726"/>
      <c r="OYJ1618" s="726"/>
      <c r="OYK1618" s="726"/>
      <c r="OYL1618" s="726"/>
      <c r="OYM1618" s="726"/>
      <c r="OYN1618" s="726"/>
      <c r="OYO1618" s="726"/>
      <c r="OYP1618" s="726"/>
      <c r="OYQ1618" s="726"/>
      <c r="OYR1618" s="726"/>
      <c r="OYS1618" s="726"/>
      <c r="OYT1618" s="726"/>
      <c r="OYU1618" s="726"/>
      <c r="OYV1618" s="726"/>
      <c r="OYW1618" s="726"/>
      <c r="OYX1618" s="726"/>
      <c r="OYY1618" s="726"/>
      <c r="OYZ1618" s="726"/>
      <c r="OZA1618" s="726"/>
      <c r="OZB1618" s="726"/>
      <c r="OZC1618" s="726"/>
      <c r="OZD1618" s="726"/>
      <c r="OZE1618" s="726"/>
      <c r="OZF1618" s="726"/>
      <c r="OZG1618" s="726"/>
      <c r="OZH1618" s="726"/>
      <c r="OZI1618" s="726"/>
      <c r="OZJ1618" s="726"/>
      <c r="OZK1618" s="726"/>
      <c r="OZL1618" s="726"/>
      <c r="OZM1618" s="726"/>
      <c r="OZN1618" s="726"/>
      <c r="OZO1618" s="726"/>
      <c r="OZP1618" s="726"/>
      <c r="OZQ1618" s="726"/>
      <c r="OZR1618" s="726"/>
      <c r="OZS1618" s="726"/>
      <c r="OZT1618" s="726"/>
      <c r="OZU1618" s="726"/>
      <c r="OZV1618" s="726"/>
      <c r="OZW1618" s="726"/>
      <c r="OZX1618" s="726"/>
      <c r="OZY1618" s="726"/>
      <c r="OZZ1618" s="726"/>
      <c r="PAA1618" s="726"/>
      <c r="PAB1618" s="726"/>
      <c r="PAC1618" s="726"/>
      <c r="PAD1618" s="726"/>
      <c r="PAE1618" s="726"/>
      <c r="PAF1618" s="726"/>
      <c r="PAG1618" s="726"/>
      <c r="PAH1618" s="726"/>
      <c r="PAI1618" s="726"/>
      <c r="PAJ1618" s="726"/>
      <c r="PAK1618" s="726"/>
      <c r="PAL1618" s="726"/>
      <c r="PAM1618" s="726"/>
      <c r="PAN1618" s="726"/>
      <c r="PAO1618" s="726"/>
      <c r="PAP1618" s="726"/>
      <c r="PAQ1618" s="726"/>
      <c r="PAR1618" s="726"/>
      <c r="PAS1618" s="726"/>
      <c r="PAT1618" s="726"/>
      <c r="PAU1618" s="726"/>
      <c r="PAV1618" s="726"/>
      <c r="PAW1618" s="726"/>
      <c r="PAX1618" s="726"/>
      <c r="PAY1618" s="726"/>
      <c r="PAZ1618" s="726"/>
      <c r="PBA1618" s="726"/>
      <c r="PBB1618" s="726"/>
      <c r="PBC1618" s="726"/>
      <c r="PBD1618" s="726"/>
      <c r="PBE1618" s="726"/>
      <c r="PBF1618" s="726"/>
      <c r="PBG1618" s="726"/>
      <c r="PBH1618" s="726"/>
      <c r="PBI1618" s="726"/>
      <c r="PBJ1618" s="726"/>
      <c r="PBK1618" s="726"/>
      <c r="PBL1618" s="726"/>
      <c r="PBM1618" s="726"/>
      <c r="PBN1618" s="726"/>
      <c r="PBO1618" s="726"/>
      <c r="PBP1618" s="726"/>
      <c r="PBQ1618" s="726"/>
      <c r="PBR1618" s="726"/>
      <c r="PBS1618" s="726"/>
      <c r="PBT1618" s="726"/>
      <c r="PBU1618" s="726"/>
      <c r="PBV1618" s="726"/>
      <c r="PBW1618" s="726"/>
      <c r="PBX1618" s="726"/>
      <c r="PBY1618" s="726"/>
      <c r="PBZ1618" s="726"/>
      <c r="PCA1618" s="726"/>
      <c r="PCB1618" s="726"/>
      <c r="PCC1618" s="726"/>
      <c r="PCD1618" s="726"/>
      <c r="PCE1618" s="726"/>
      <c r="PCF1618" s="726"/>
      <c r="PCG1618" s="726"/>
      <c r="PCH1618" s="726"/>
      <c r="PCI1618" s="726"/>
      <c r="PCJ1618" s="726"/>
      <c r="PCK1618" s="726"/>
      <c r="PCL1618" s="726"/>
      <c r="PCM1618" s="726"/>
      <c r="PCN1618" s="726"/>
      <c r="PCO1618" s="726"/>
      <c r="PCP1618" s="726"/>
      <c r="PCQ1618" s="726"/>
      <c r="PCR1618" s="726"/>
      <c r="PCS1618" s="726"/>
      <c r="PCT1618" s="726"/>
      <c r="PCU1618" s="726"/>
      <c r="PCV1618" s="726"/>
      <c r="PCW1618" s="726"/>
      <c r="PCX1618" s="726"/>
      <c r="PCY1618" s="726"/>
      <c r="PCZ1618" s="726"/>
      <c r="PDA1618" s="726"/>
      <c r="PDB1618" s="726"/>
      <c r="PDC1618" s="726"/>
      <c r="PDD1618" s="726"/>
      <c r="PDE1618" s="726"/>
      <c r="PDF1618" s="726"/>
      <c r="PDG1618" s="726"/>
      <c r="PDH1618" s="726"/>
      <c r="PDI1618" s="726"/>
      <c r="PDJ1618" s="726"/>
      <c r="PDK1618" s="726"/>
      <c r="PDL1618" s="726"/>
      <c r="PDM1618" s="726"/>
      <c r="PDN1618" s="726"/>
      <c r="PDO1618" s="726"/>
      <c r="PDP1618" s="726"/>
      <c r="PDQ1618" s="726"/>
      <c r="PDR1618" s="726"/>
      <c r="PDS1618" s="726"/>
      <c r="PDT1618" s="726"/>
      <c r="PDU1618" s="726"/>
      <c r="PDV1618" s="726"/>
      <c r="PDW1618" s="726"/>
      <c r="PDX1618" s="726"/>
      <c r="PDY1618" s="726"/>
      <c r="PDZ1618" s="726"/>
      <c r="PEA1618" s="726"/>
      <c r="PEB1618" s="726"/>
      <c r="PEC1618" s="726"/>
      <c r="PED1618" s="726"/>
      <c r="PEE1618" s="726"/>
      <c r="PEF1618" s="726"/>
      <c r="PEG1618" s="726"/>
      <c r="PEH1618" s="726"/>
      <c r="PEI1618" s="726"/>
      <c r="PEJ1618" s="726"/>
      <c r="PEK1618" s="726"/>
      <c r="PEL1618" s="726"/>
      <c r="PEM1618" s="726"/>
      <c r="PEN1618" s="726"/>
      <c r="PEO1618" s="726"/>
      <c r="PEP1618" s="726"/>
      <c r="PEQ1618" s="726"/>
      <c r="PER1618" s="726"/>
      <c r="PES1618" s="726"/>
      <c r="PET1618" s="726"/>
      <c r="PEU1618" s="726"/>
      <c r="PEV1618" s="726"/>
      <c r="PEW1618" s="726"/>
      <c r="PEX1618" s="726"/>
      <c r="PEY1618" s="726"/>
      <c r="PEZ1618" s="726"/>
      <c r="PFA1618" s="726"/>
      <c r="PFB1618" s="726"/>
      <c r="PFC1618" s="726"/>
      <c r="PFD1618" s="726"/>
      <c r="PFE1618" s="726"/>
      <c r="PFF1618" s="726"/>
      <c r="PFG1618" s="726"/>
      <c r="PFH1618" s="726"/>
      <c r="PFI1618" s="726"/>
      <c r="PFJ1618" s="726"/>
      <c r="PFK1618" s="726"/>
      <c r="PFL1618" s="726"/>
      <c r="PFM1618" s="726"/>
      <c r="PFN1618" s="726"/>
      <c r="PFO1618" s="726"/>
      <c r="PFP1618" s="726"/>
      <c r="PFQ1618" s="726"/>
      <c r="PFR1618" s="726"/>
      <c r="PFS1618" s="726"/>
      <c r="PFT1618" s="726"/>
      <c r="PFU1618" s="726"/>
      <c r="PFV1618" s="726"/>
      <c r="PFW1618" s="726"/>
      <c r="PFX1618" s="726"/>
      <c r="PFY1618" s="726"/>
      <c r="PFZ1618" s="726"/>
      <c r="PGA1618" s="726"/>
      <c r="PGB1618" s="726"/>
      <c r="PGC1618" s="726"/>
      <c r="PGD1618" s="726"/>
      <c r="PGE1618" s="726"/>
      <c r="PGF1618" s="726"/>
      <c r="PGG1618" s="726"/>
      <c r="PGH1618" s="726"/>
      <c r="PGI1618" s="726"/>
      <c r="PGJ1618" s="726"/>
      <c r="PGK1618" s="726"/>
      <c r="PGL1618" s="726"/>
      <c r="PGM1618" s="726"/>
      <c r="PGN1618" s="726"/>
      <c r="PGO1618" s="726"/>
      <c r="PGP1618" s="726"/>
      <c r="PGQ1618" s="726"/>
      <c r="PGR1618" s="726"/>
      <c r="PGS1618" s="726"/>
      <c r="PGT1618" s="726"/>
      <c r="PGU1618" s="726"/>
      <c r="PGV1618" s="726"/>
      <c r="PGW1618" s="726"/>
      <c r="PGX1618" s="726"/>
      <c r="PGY1618" s="726"/>
      <c r="PGZ1618" s="726"/>
      <c r="PHA1618" s="726"/>
      <c r="PHB1618" s="726"/>
      <c r="PHC1618" s="726"/>
      <c r="PHD1618" s="726"/>
      <c r="PHE1618" s="726"/>
      <c r="PHF1618" s="726"/>
      <c r="PHG1618" s="726"/>
      <c r="PHH1618" s="726"/>
      <c r="PHI1618" s="726"/>
      <c r="PHJ1618" s="726"/>
      <c r="PHK1618" s="726"/>
      <c r="PHL1618" s="726"/>
      <c r="PHM1618" s="726"/>
      <c r="PHN1618" s="726"/>
      <c r="PHO1618" s="726"/>
      <c r="PHP1618" s="726"/>
      <c r="PHQ1618" s="726"/>
      <c r="PHR1618" s="726"/>
      <c r="PHS1618" s="726"/>
      <c r="PHT1618" s="726"/>
      <c r="PHU1618" s="726"/>
      <c r="PHV1618" s="726"/>
      <c r="PHW1618" s="726"/>
      <c r="PHX1618" s="726"/>
      <c r="PHY1618" s="726"/>
      <c r="PHZ1618" s="726"/>
      <c r="PIA1618" s="726"/>
      <c r="PIB1618" s="726"/>
      <c r="PIC1618" s="726"/>
      <c r="PID1618" s="726"/>
      <c r="PIE1618" s="726"/>
      <c r="PIF1618" s="726"/>
      <c r="PIG1618" s="726"/>
      <c r="PIH1618" s="726"/>
      <c r="PII1618" s="726"/>
      <c r="PIJ1618" s="726"/>
      <c r="PIK1618" s="726"/>
      <c r="PIL1618" s="726"/>
      <c r="PIM1618" s="726"/>
      <c r="PIN1618" s="726"/>
      <c r="PIO1618" s="726"/>
      <c r="PIP1618" s="726"/>
      <c r="PIQ1618" s="726"/>
      <c r="PIR1618" s="726"/>
      <c r="PIS1618" s="726"/>
      <c r="PIT1618" s="726"/>
      <c r="PIU1618" s="726"/>
      <c r="PIV1618" s="726"/>
      <c r="PIW1618" s="726"/>
      <c r="PIX1618" s="726"/>
      <c r="PIY1618" s="726"/>
      <c r="PIZ1618" s="726"/>
      <c r="PJA1618" s="726"/>
      <c r="PJB1618" s="726"/>
      <c r="PJC1618" s="726"/>
      <c r="PJD1618" s="726"/>
      <c r="PJE1618" s="726"/>
      <c r="PJF1618" s="726"/>
      <c r="PJG1618" s="726"/>
      <c r="PJH1618" s="726"/>
      <c r="PJI1618" s="726"/>
      <c r="PJJ1618" s="726"/>
      <c r="PJK1618" s="726"/>
      <c r="PJL1618" s="726"/>
      <c r="PJM1618" s="726"/>
      <c r="PJN1618" s="726"/>
      <c r="PJO1618" s="726"/>
      <c r="PJP1618" s="726"/>
      <c r="PJQ1618" s="726"/>
      <c r="PJR1618" s="726"/>
      <c r="PJS1618" s="726"/>
      <c r="PJT1618" s="726"/>
      <c r="PJU1618" s="726"/>
      <c r="PJV1618" s="726"/>
      <c r="PJW1618" s="726"/>
      <c r="PJX1618" s="726"/>
      <c r="PJY1618" s="726"/>
      <c r="PJZ1618" s="726"/>
      <c r="PKA1618" s="726"/>
      <c r="PKB1618" s="726"/>
      <c r="PKC1618" s="726"/>
      <c r="PKD1618" s="726"/>
      <c r="PKE1618" s="726"/>
      <c r="PKF1618" s="726"/>
      <c r="PKG1618" s="726"/>
      <c r="PKH1618" s="726"/>
      <c r="PKI1618" s="726"/>
      <c r="PKJ1618" s="726"/>
      <c r="PKK1618" s="726"/>
      <c r="PKL1618" s="726"/>
      <c r="PKM1618" s="726"/>
      <c r="PKN1618" s="726"/>
      <c r="PKO1618" s="726"/>
      <c r="PKP1618" s="726"/>
      <c r="PKQ1618" s="726"/>
      <c r="PKR1618" s="726"/>
      <c r="PKS1618" s="726"/>
      <c r="PKT1618" s="726"/>
      <c r="PKU1618" s="726"/>
      <c r="PKV1618" s="726"/>
      <c r="PKW1618" s="726"/>
      <c r="PKX1618" s="726"/>
      <c r="PKY1618" s="726"/>
      <c r="PKZ1618" s="726"/>
      <c r="PLA1618" s="726"/>
      <c r="PLB1618" s="726"/>
      <c r="PLC1618" s="726"/>
      <c r="PLD1618" s="726"/>
      <c r="PLE1618" s="726"/>
      <c r="PLF1618" s="726"/>
      <c r="PLG1618" s="726"/>
      <c r="PLH1618" s="726"/>
      <c r="PLI1618" s="726"/>
      <c r="PLJ1618" s="726"/>
      <c r="PLK1618" s="726"/>
      <c r="PLL1618" s="726"/>
      <c r="PLM1618" s="726"/>
      <c r="PLN1618" s="726"/>
      <c r="PLO1618" s="726"/>
      <c r="PLP1618" s="726"/>
      <c r="PLQ1618" s="726"/>
      <c r="PLR1618" s="726"/>
      <c r="PLS1618" s="726"/>
      <c r="PLT1618" s="726"/>
      <c r="PLU1618" s="726"/>
      <c r="PLV1618" s="726"/>
      <c r="PLW1618" s="726"/>
      <c r="PLX1618" s="726"/>
      <c r="PLY1618" s="726"/>
      <c r="PLZ1618" s="726"/>
      <c r="PMA1618" s="726"/>
      <c r="PMB1618" s="726"/>
      <c r="PMC1618" s="726"/>
      <c r="PMD1618" s="726"/>
      <c r="PME1618" s="726"/>
      <c r="PMF1618" s="726"/>
      <c r="PMG1618" s="726"/>
      <c r="PMH1618" s="726"/>
      <c r="PMI1618" s="726"/>
      <c r="PMJ1618" s="726"/>
      <c r="PMK1618" s="726"/>
      <c r="PML1618" s="726"/>
      <c r="PMM1618" s="726"/>
      <c r="PMN1618" s="726"/>
      <c r="PMO1618" s="726"/>
      <c r="PMP1618" s="726"/>
      <c r="PMQ1618" s="726"/>
      <c r="PMR1618" s="726"/>
      <c r="PMS1618" s="726"/>
      <c r="PMT1618" s="726"/>
      <c r="PMU1618" s="726"/>
      <c r="PMV1618" s="726"/>
      <c r="PMW1618" s="726"/>
      <c r="PMX1618" s="726"/>
      <c r="PMY1618" s="726"/>
      <c r="PMZ1618" s="726"/>
      <c r="PNA1618" s="726"/>
      <c r="PNB1618" s="726"/>
      <c r="PNC1618" s="726"/>
      <c r="PND1618" s="726"/>
      <c r="PNE1618" s="726"/>
      <c r="PNF1618" s="726"/>
      <c r="PNG1618" s="726"/>
      <c r="PNH1618" s="726"/>
      <c r="PNI1618" s="726"/>
      <c r="PNJ1618" s="726"/>
      <c r="PNK1618" s="726"/>
      <c r="PNL1618" s="726"/>
      <c r="PNM1618" s="726"/>
      <c r="PNN1618" s="726"/>
      <c r="PNO1618" s="726"/>
      <c r="PNP1618" s="726"/>
      <c r="PNQ1618" s="726"/>
      <c r="PNR1618" s="726"/>
      <c r="PNS1618" s="726"/>
      <c r="PNT1618" s="726"/>
      <c r="PNU1618" s="726"/>
      <c r="PNV1618" s="726"/>
      <c r="PNW1618" s="726"/>
      <c r="PNX1618" s="726"/>
      <c r="PNY1618" s="726"/>
      <c r="PNZ1618" s="726"/>
      <c r="POA1618" s="726"/>
      <c r="POB1618" s="726"/>
      <c r="POC1618" s="726"/>
      <c r="POD1618" s="726"/>
      <c r="POE1618" s="726"/>
      <c r="POF1618" s="726"/>
      <c r="POG1618" s="726"/>
      <c r="POH1618" s="726"/>
      <c r="POI1618" s="726"/>
      <c r="POJ1618" s="726"/>
      <c r="POK1618" s="726"/>
      <c r="POL1618" s="726"/>
      <c r="POM1618" s="726"/>
      <c r="PON1618" s="726"/>
      <c r="POO1618" s="726"/>
      <c r="POP1618" s="726"/>
      <c r="POQ1618" s="726"/>
      <c r="POR1618" s="726"/>
      <c r="POS1618" s="726"/>
      <c r="POT1618" s="726"/>
      <c r="POU1618" s="726"/>
      <c r="POV1618" s="726"/>
      <c r="POW1618" s="726"/>
      <c r="POX1618" s="726"/>
      <c r="POY1618" s="726"/>
      <c r="POZ1618" s="726"/>
      <c r="PPA1618" s="726"/>
      <c r="PPB1618" s="726"/>
      <c r="PPC1618" s="726"/>
      <c r="PPD1618" s="726"/>
      <c r="PPE1618" s="726"/>
      <c r="PPF1618" s="726"/>
      <c r="PPG1618" s="726"/>
      <c r="PPH1618" s="726"/>
      <c r="PPI1618" s="726"/>
      <c r="PPJ1618" s="726"/>
      <c r="PPK1618" s="726"/>
      <c r="PPL1618" s="726"/>
      <c r="PPM1618" s="726"/>
      <c r="PPN1618" s="726"/>
      <c r="PPO1618" s="726"/>
      <c r="PPP1618" s="726"/>
      <c r="PPQ1618" s="726"/>
      <c r="PPR1618" s="726"/>
      <c r="PPS1618" s="726"/>
      <c r="PPT1618" s="726"/>
      <c r="PPU1618" s="726"/>
      <c r="PPV1618" s="726"/>
      <c r="PPW1618" s="726"/>
      <c r="PPX1618" s="726"/>
      <c r="PPY1618" s="726"/>
      <c r="PPZ1618" s="726"/>
      <c r="PQA1618" s="726"/>
      <c r="PQB1618" s="726"/>
      <c r="PQC1618" s="726"/>
      <c r="PQD1618" s="726"/>
      <c r="PQE1618" s="726"/>
      <c r="PQF1618" s="726"/>
      <c r="PQG1618" s="726"/>
      <c r="PQH1618" s="726"/>
      <c r="PQI1618" s="726"/>
      <c r="PQJ1618" s="726"/>
      <c r="PQK1618" s="726"/>
      <c r="PQL1618" s="726"/>
      <c r="PQM1618" s="726"/>
      <c r="PQN1618" s="726"/>
      <c r="PQO1618" s="726"/>
      <c r="PQP1618" s="726"/>
      <c r="PQQ1618" s="726"/>
      <c r="PQR1618" s="726"/>
      <c r="PQS1618" s="726"/>
      <c r="PQT1618" s="726"/>
      <c r="PQU1618" s="726"/>
      <c r="PQV1618" s="726"/>
      <c r="PQW1618" s="726"/>
      <c r="PQX1618" s="726"/>
      <c r="PQY1618" s="726"/>
      <c r="PQZ1618" s="726"/>
      <c r="PRA1618" s="726"/>
      <c r="PRB1618" s="726"/>
      <c r="PRC1618" s="726"/>
      <c r="PRD1618" s="726"/>
      <c r="PRE1618" s="726"/>
      <c r="PRF1618" s="726"/>
      <c r="PRG1618" s="726"/>
      <c r="PRH1618" s="726"/>
      <c r="PRI1618" s="726"/>
      <c r="PRJ1618" s="726"/>
      <c r="PRK1618" s="726"/>
      <c r="PRL1618" s="726"/>
      <c r="PRM1618" s="726"/>
      <c r="PRN1618" s="726"/>
      <c r="PRO1618" s="726"/>
      <c r="PRP1618" s="726"/>
      <c r="PRQ1618" s="726"/>
      <c r="PRR1618" s="726"/>
      <c r="PRS1618" s="726"/>
      <c r="PRT1618" s="726"/>
      <c r="PRU1618" s="726"/>
      <c r="PRV1618" s="726"/>
      <c r="PRW1618" s="726"/>
      <c r="PRX1618" s="726"/>
      <c r="PRY1618" s="726"/>
      <c r="PRZ1618" s="726"/>
      <c r="PSA1618" s="726"/>
      <c r="PSB1618" s="726"/>
      <c r="PSC1618" s="726"/>
      <c r="PSD1618" s="726"/>
      <c r="PSE1618" s="726"/>
      <c r="PSF1618" s="726"/>
      <c r="PSG1618" s="726"/>
      <c r="PSH1618" s="726"/>
      <c r="PSI1618" s="726"/>
      <c r="PSJ1618" s="726"/>
      <c r="PSK1618" s="726"/>
      <c r="PSL1618" s="726"/>
      <c r="PSM1618" s="726"/>
      <c r="PSN1618" s="726"/>
      <c r="PSO1618" s="726"/>
      <c r="PSP1618" s="726"/>
      <c r="PSQ1618" s="726"/>
      <c r="PSR1618" s="726"/>
      <c r="PSS1618" s="726"/>
      <c r="PST1618" s="726"/>
      <c r="PSU1618" s="726"/>
      <c r="PSV1618" s="726"/>
      <c r="PSW1618" s="726"/>
      <c r="PSX1618" s="726"/>
      <c r="PSY1618" s="726"/>
      <c r="PSZ1618" s="726"/>
      <c r="PTA1618" s="726"/>
      <c r="PTB1618" s="726"/>
      <c r="PTC1618" s="726"/>
      <c r="PTD1618" s="726"/>
      <c r="PTE1618" s="726"/>
      <c r="PTF1618" s="726"/>
      <c r="PTG1618" s="726"/>
      <c r="PTH1618" s="726"/>
      <c r="PTI1618" s="726"/>
      <c r="PTJ1618" s="726"/>
      <c r="PTK1618" s="726"/>
      <c r="PTL1618" s="726"/>
      <c r="PTM1618" s="726"/>
      <c r="PTN1618" s="726"/>
      <c r="PTO1618" s="726"/>
      <c r="PTP1618" s="726"/>
      <c r="PTQ1618" s="726"/>
      <c r="PTR1618" s="726"/>
      <c r="PTS1618" s="726"/>
      <c r="PTT1618" s="726"/>
      <c r="PTU1618" s="726"/>
      <c r="PTV1618" s="726"/>
      <c r="PTW1618" s="726"/>
      <c r="PTX1618" s="726"/>
      <c r="PTY1618" s="726"/>
      <c r="PTZ1618" s="726"/>
      <c r="PUA1618" s="726"/>
      <c r="PUB1618" s="726"/>
      <c r="PUC1618" s="726"/>
      <c r="PUD1618" s="726"/>
      <c r="PUE1618" s="726"/>
      <c r="PUF1618" s="726"/>
      <c r="PUG1618" s="726"/>
      <c r="PUH1618" s="726"/>
      <c r="PUI1618" s="726"/>
      <c r="PUJ1618" s="726"/>
      <c r="PUK1618" s="726"/>
      <c r="PUL1618" s="726"/>
      <c r="PUM1618" s="726"/>
      <c r="PUN1618" s="726"/>
      <c r="PUO1618" s="726"/>
      <c r="PUP1618" s="726"/>
      <c r="PUQ1618" s="726"/>
      <c r="PUR1618" s="726"/>
      <c r="PUS1618" s="726"/>
      <c r="PUT1618" s="726"/>
      <c r="PUU1618" s="726"/>
      <c r="PUV1618" s="726"/>
      <c r="PUW1618" s="726"/>
      <c r="PUX1618" s="726"/>
      <c r="PUY1618" s="726"/>
      <c r="PUZ1618" s="726"/>
      <c r="PVA1618" s="726"/>
      <c r="PVB1618" s="726"/>
      <c r="PVC1618" s="726"/>
      <c r="PVD1618" s="726"/>
      <c r="PVE1618" s="726"/>
      <c r="PVF1618" s="726"/>
      <c r="PVG1618" s="726"/>
      <c r="PVH1618" s="726"/>
      <c r="PVI1618" s="726"/>
      <c r="PVJ1618" s="726"/>
      <c r="PVK1618" s="726"/>
      <c r="PVL1618" s="726"/>
      <c r="PVM1618" s="726"/>
      <c r="PVN1618" s="726"/>
      <c r="PVO1618" s="726"/>
      <c r="PVP1618" s="726"/>
      <c r="PVQ1618" s="726"/>
      <c r="PVR1618" s="726"/>
      <c r="PVS1618" s="726"/>
      <c r="PVT1618" s="726"/>
      <c r="PVU1618" s="726"/>
      <c r="PVV1618" s="726"/>
      <c r="PVW1618" s="726"/>
      <c r="PVX1618" s="726"/>
      <c r="PVY1618" s="726"/>
      <c r="PVZ1618" s="726"/>
      <c r="PWA1618" s="726"/>
      <c r="PWB1618" s="726"/>
      <c r="PWC1618" s="726"/>
      <c r="PWD1618" s="726"/>
      <c r="PWE1618" s="726"/>
      <c r="PWF1618" s="726"/>
      <c r="PWG1618" s="726"/>
      <c r="PWH1618" s="726"/>
      <c r="PWI1618" s="726"/>
      <c r="PWJ1618" s="726"/>
      <c r="PWK1618" s="726"/>
      <c r="PWL1618" s="726"/>
      <c r="PWM1618" s="726"/>
      <c r="PWN1618" s="726"/>
      <c r="PWO1618" s="726"/>
      <c r="PWP1618" s="726"/>
      <c r="PWQ1618" s="726"/>
      <c r="PWR1618" s="726"/>
      <c r="PWS1618" s="726"/>
      <c r="PWT1618" s="726"/>
      <c r="PWU1618" s="726"/>
      <c r="PWV1618" s="726"/>
      <c r="PWW1618" s="726"/>
      <c r="PWX1618" s="726"/>
      <c r="PWY1618" s="726"/>
      <c r="PWZ1618" s="726"/>
      <c r="PXA1618" s="726"/>
      <c r="PXB1618" s="726"/>
      <c r="PXC1618" s="726"/>
      <c r="PXD1618" s="726"/>
      <c r="PXE1618" s="726"/>
      <c r="PXF1618" s="726"/>
      <c r="PXG1618" s="726"/>
      <c r="PXH1618" s="726"/>
      <c r="PXI1618" s="726"/>
      <c r="PXJ1618" s="726"/>
      <c r="PXK1618" s="726"/>
      <c r="PXL1618" s="726"/>
      <c r="PXM1618" s="726"/>
      <c r="PXN1618" s="726"/>
      <c r="PXO1618" s="726"/>
      <c r="PXP1618" s="726"/>
      <c r="PXQ1618" s="726"/>
      <c r="PXR1618" s="726"/>
      <c r="PXS1618" s="726"/>
      <c r="PXT1618" s="726"/>
      <c r="PXU1618" s="726"/>
      <c r="PXV1618" s="726"/>
      <c r="PXW1618" s="726"/>
      <c r="PXX1618" s="726"/>
      <c r="PXY1618" s="726"/>
      <c r="PXZ1618" s="726"/>
      <c r="PYA1618" s="726"/>
      <c r="PYB1618" s="726"/>
      <c r="PYC1618" s="726"/>
      <c r="PYD1618" s="726"/>
      <c r="PYE1618" s="726"/>
      <c r="PYF1618" s="726"/>
      <c r="PYG1618" s="726"/>
      <c r="PYH1618" s="726"/>
      <c r="PYI1618" s="726"/>
      <c r="PYJ1618" s="726"/>
      <c r="PYK1618" s="726"/>
      <c r="PYL1618" s="726"/>
      <c r="PYM1618" s="726"/>
      <c r="PYN1618" s="726"/>
      <c r="PYO1618" s="726"/>
      <c r="PYP1618" s="726"/>
      <c r="PYQ1618" s="726"/>
      <c r="PYR1618" s="726"/>
      <c r="PYS1618" s="726"/>
      <c r="PYT1618" s="726"/>
      <c r="PYU1618" s="726"/>
      <c r="PYV1618" s="726"/>
      <c r="PYW1618" s="726"/>
      <c r="PYX1618" s="726"/>
      <c r="PYY1618" s="726"/>
      <c r="PYZ1618" s="726"/>
      <c r="PZA1618" s="726"/>
      <c r="PZB1618" s="726"/>
      <c r="PZC1618" s="726"/>
      <c r="PZD1618" s="726"/>
      <c r="PZE1618" s="726"/>
      <c r="PZF1618" s="726"/>
      <c r="PZG1618" s="726"/>
      <c r="PZH1618" s="726"/>
      <c r="PZI1618" s="726"/>
      <c r="PZJ1618" s="726"/>
      <c r="PZK1618" s="726"/>
      <c r="PZL1618" s="726"/>
      <c r="PZM1618" s="726"/>
      <c r="PZN1618" s="726"/>
      <c r="PZO1618" s="726"/>
      <c r="PZP1618" s="726"/>
      <c r="PZQ1618" s="726"/>
      <c r="PZR1618" s="726"/>
      <c r="PZS1618" s="726"/>
      <c r="PZT1618" s="726"/>
      <c r="PZU1618" s="726"/>
      <c r="PZV1618" s="726"/>
      <c r="PZW1618" s="726"/>
      <c r="PZX1618" s="726"/>
      <c r="PZY1618" s="726"/>
      <c r="PZZ1618" s="726"/>
      <c r="QAA1618" s="726"/>
      <c r="QAB1618" s="726"/>
      <c r="QAC1618" s="726"/>
      <c r="QAD1618" s="726"/>
      <c r="QAE1618" s="726"/>
      <c r="QAF1618" s="726"/>
      <c r="QAG1618" s="726"/>
      <c r="QAH1618" s="726"/>
      <c r="QAI1618" s="726"/>
      <c r="QAJ1618" s="726"/>
      <c r="QAK1618" s="726"/>
      <c r="QAL1618" s="726"/>
      <c r="QAM1618" s="726"/>
      <c r="QAN1618" s="726"/>
      <c r="QAO1618" s="726"/>
      <c r="QAP1618" s="726"/>
      <c r="QAQ1618" s="726"/>
      <c r="QAR1618" s="726"/>
      <c r="QAS1618" s="726"/>
      <c r="QAT1618" s="726"/>
      <c r="QAU1618" s="726"/>
      <c r="QAV1618" s="726"/>
      <c r="QAW1618" s="726"/>
      <c r="QAX1618" s="726"/>
      <c r="QAY1618" s="726"/>
      <c r="QAZ1618" s="726"/>
      <c r="QBA1618" s="726"/>
      <c r="QBB1618" s="726"/>
      <c r="QBC1618" s="726"/>
      <c r="QBD1618" s="726"/>
      <c r="QBE1618" s="726"/>
      <c r="QBF1618" s="726"/>
      <c r="QBG1618" s="726"/>
      <c r="QBH1618" s="726"/>
      <c r="QBI1618" s="726"/>
      <c r="QBJ1618" s="726"/>
      <c r="QBK1618" s="726"/>
      <c r="QBL1618" s="726"/>
      <c r="QBM1618" s="726"/>
      <c r="QBN1618" s="726"/>
      <c r="QBO1618" s="726"/>
      <c r="QBP1618" s="726"/>
      <c r="QBQ1618" s="726"/>
      <c r="QBR1618" s="726"/>
      <c r="QBS1618" s="726"/>
      <c r="QBT1618" s="726"/>
      <c r="QBU1618" s="726"/>
      <c r="QBV1618" s="726"/>
      <c r="QBW1618" s="726"/>
      <c r="QBX1618" s="726"/>
      <c r="QBY1618" s="726"/>
      <c r="QBZ1618" s="726"/>
      <c r="QCA1618" s="726"/>
      <c r="QCB1618" s="726"/>
      <c r="QCC1618" s="726"/>
      <c r="QCD1618" s="726"/>
      <c r="QCE1618" s="726"/>
      <c r="QCF1618" s="726"/>
      <c r="QCG1618" s="726"/>
      <c r="QCH1618" s="726"/>
      <c r="QCI1618" s="726"/>
      <c r="QCJ1618" s="726"/>
      <c r="QCK1618" s="726"/>
      <c r="QCL1618" s="726"/>
      <c r="QCM1618" s="726"/>
      <c r="QCN1618" s="726"/>
      <c r="QCO1618" s="726"/>
      <c r="QCP1618" s="726"/>
      <c r="QCQ1618" s="726"/>
      <c r="QCR1618" s="726"/>
      <c r="QCS1618" s="726"/>
      <c r="QCT1618" s="726"/>
      <c r="QCU1618" s="726"/>
      <c r="QCV1618" s="726"/>
      <c r="QCW1618" s="726"/>
      <c r="QCX1618" s="726"/>
      <c r="QCY1618" s="726"/>
      <c r="QCZ1618" s="726"/>
      <c r="QDA1618" s="726"/>
      <c r="QDB1618" s="726"/>
      <c r="QDC1618" s="726"/>
      <c r="QDD1618" s="726"/>
      <c r="QDE1618" s="726"/>
      <c r="QDF1618" s="726"/>
      <c r="QDG1618" s="726"/>
      <c r="QDH1618" s="726"/>
      <c r="QDI1618" s="726"/>
      <c r="QDJ1618" s="726"/>
      <c r="QDK1618" s="726"/>
      <c r="QDL1618" s="726"/>
      <c r="QDM1618" s="726"/>
      <c r="QDN1618" s="726"/>
      <c r="QDO1618" s="726"/>
      <c r="QDP1618" s="726"/>
      <c r="QDQ1618" s="726"/>
      <c r="QDR1618" s="726"/>
      <c r="QDS1618" s="726"/>
      <c r="QDT1618" s="726"/>
      <c r="QDU1618" s="726"/>
      <c r="QDV1618" s="726"/>
      <c r="QDW1618" s="726"/>
      <c r="QDX1618" s="726"/>
      <c r="QDY1618" s="726"/>
      <c r="QDZ1618" s="726"/>
      <c r="QEA1618" s="726"/>
      <c r="QEB1618" s="726"/>
      <c r="QEC1618" s="726"/>
      <c r="QED1618" s="726"/>
      <c r="QEE1618" s="726"/>
      <c r="QEF1618" s="726"/>
      <c r="QEG1618" s="726"/>
      <c r="QEH1618" s="726"/>
      <c r="QEI1618" s="726"/>
      <c r="QEJ1618" s="726"/>
      <c r="QEK1618" s="726"/>
      <c r="QEL1618" s="726"/>
      <c r="QEM1618" s="726"/>
      <c r="QEN1618" s="726"/>
      <c r="QEO1618" s="726"/>
      <c r="QEP1618" s="726"/>
      <c r="QEQ1618" s="726"/>
      <c r="QER1618" s="726"/>
      <c r="QES1618" s="726"/>
      <c r="QET1618" s="726"/>
      <c r="QEU1618" s="726"/>
      <c r="QEV1618" s="726"/>
      <c r="QEW1618" s="726"/>
      <c r="QEX1618" s="726"/>
      <c r="QEY1618" s="726"/>
      <c r="QEZ1618" s="726"/>
      <c r="QFA1618" s="726"/>
      <c r="QFB1618" s="726"/>
      <c r="QFC1618" s="726"/>
      <c r="QFD1618" s="726"/>
      <c r="QFE1618" s="726"/>
      <c r="QFF1618" s="726"/>
      <c r="QFG1618" s="726"/>
      <c r="QFH1618" s="726"/>
      <c r="QFI1618" s="726"/>
      <c r="QFJ1618" s="726"/>
      <c r="QFK1618" s="726"/>
      <c r="QFL1618" s="726"/>
      <c r="QFM1618" s="726"/>
      <c r="QFN1618" s="726"/>
      <c r="QFO1618" s="726"/>
      <c r="QFP1618" s="726"/>
      <c r="QFQ1618" s="726"/>
      <c r="QFR1618" s="726"/>
      <c r="QFS1618" s="726"/>
      <c r="QFT1618" s="726"/>
      <c r="QFU1618" s="726"/>
      <c r="QFV1618" s="726"/>
      <c r="QFW1618" s="726"/>
      <c r="QFX1618" s="726"/>
      <c r="QFY1618" s="726"/>
      <c r="QFZ1618" s="726"/>
      <c r="QGA1618" s="726"/>
      <c r="QGB1618" s="726"/>
      <c r="QGC1618" s="726"/>
      <c r="QGD1618" s="726"/>
      <c r="QGE1618" s="726"/>
      <c r="QGF1618" s="726"/>
      <c r="QGG1618" s="726"/>
      <c r="QGH1618" s="726"/>
      <c r="QGI1618" s="726"/>
      <c r="QGJ1618" s="726"/>
      <c r="QGK1618" s="726"/>
      <c r="QGL1618" s="726"/>
      <c r="QGM1618" s="726"/>
      <c r="QGN1618" s="726"/>
      <c r="QGO1618" s="726"/>
      <c r="QGP1618" s="726"/>
      <c r="QGQ1618" s="726"/>
      <c r="QGR1618" s="726"/>
      <c r="QGS1618" s="726"/>
      <c r="QGT1618" s="726"/>
      <c r="QGU1618" s="726"/>
      <c r="QGV1618" s="726"/>
      <c r="QGW1618" s="726"/>
      <c r="QGX1618" s="726"/>
      <c r="QGY1618" s="726"/>
      <c r="QGZ1618" s="726"/>
      <c r="QHA1618" s="726"/>
      <c r="QHB1618" s="726"/>
      <c r="QHC1618" s="726"/>
      <c r="QHD1618" s="726"/>
      <c r="QHE1618" s="726"/>
      <c r="QHF1618" s="726"/>
      <c r="QHG1618" s="726"/>
      <c r="QHH1618" s="726"/>
      <c r="QHI1618" s="726"/>
      <c r="QHJ1618" s="726"/>
      <c r="QHK1618" s="726"/>
      <c r="QHL1618" s="726"/>
      <c r="QHM1618" s="726"/>
      <c r="QHN1618" s="726"/>
      <c r="QHO1618" s="726"/>
      <c r="QHP1618" s="726"/>
      <c r="QHQ1618" s="726"/>
      <c r="QHR1618" s="726"/>
      <c r="QHS1618" s="726"/>
      <c r="QHT1618" s="726"/>
      <c r="QHU1618" s="726"/>
      <c r="QHV1618" s="726"/>
      <c r="QHW1618" s="726"/>
      <c r="QHX1618" s="726"/>
      <c r="QHY1618" s="726"/>
      <c r="QHZ1618" s="726"/>
      <c r="QIA1618" s="726"/>
      <c r="QIB1618" s="726"/>
      <c r="QIC1618" s="726"/>
      <c r="QID1618" s="726"/>
      <c r="QIE1618" s="726"/>
      <c r="QIF1618" s="726"/>
      <c r="QIG1618" s="726"/>
      <c r="QIH1618" s="726"/>
      <c r="QII1618" s="726"/>
      <c r="QIJ1618" s="726"/>
      <c r="QIK1618" s="726"/>
      <c r="QIL1618" s="726"/>
      <c r="QIM1618" s="726"/>
      <c r="QIN1618" s="726"/>
      <c r="QIO1618" s="726"/>
      <c r="QIP1618" s="726"/>
      <c r="QIQ1618" s="726"/>
      <c r="QIR1618" s="726"/>
      <c r="QIS1618" s="726"/>
      <c r="QIT1618" s="726"/>
      <c r="QIU1618" s="726"/>
      <c r="QIV1618" s="726"/>
      <c r="QIW1618" s="726"/>
      <c r="QIX1618" s="726"/>
      <c r="QIY1618" s="726"/>
      <c r="QIZ1618" s="726"/>
      <c r="QJA1618" s="726"/>
      <c r="QJB1618" s="726"/>
      <c r="QJC1618" s="726"/>
      <c r="QJD1618" s="726"/>
      <c r="QJE1618" s="726"/>
      <c r="QJF1618" s="726"/>
      <c r="QJG1618" s="726"/>
      <c r="QJH1618" s="726"/>
      <c r="QJI1618" s="726"/>
      <c r="QJJ1618" s="726"/>
      <c r="QJK1618" s="726"/>
      <c r="QJL1618" s="726"/>
      <c r="QJM1618" s="726"/>
      <c r="QJN1618" s="726"/>
      <c r="QJO1618" s="726"/>
      <c r="QJP1618" s="726"/>
      <c r="QJQ1618" s="726"/>
      <c r="QJR1618" s="726"/>
      <c r="QJS1618" s="726"/>
      <c r="QJT1618" s="726"/>
      <c r="QJU1618" s="726"/>
      <c r="QJV1618" s="726"/>
      <c r="QJW1618" s="726"/>
      <c r="QJX1618" s="726"/>
      <c r="QJY1618" s="726"/>
      <c r="QJZ1618" s="726"/>
      <c r="QKA1618" s="726"/>
      <c r="QKB1618" s="726"/>
      <c r="QKC1618" s="726"/>
      <c r="QKD1618" s="726"/>
      <c r="QKE1618" s="726"/>
      <c r="QKF1618" s="726"/>
      <c r="QKG1618" s="726"/>
      <c r="QKH1618" s="726"/>
      <c r="QKI1618" s="726"/>
      <c r="QKJ1618" s="726"/>
      <c r="QKK1618" s="726"/>
      <c r="QKL1618" s="726"/>
      <c r="QKM1618" s="726"/>
      <c r="QKN1618" s="726"/>
      <c r="QKO1618" s="726"/>
      <c r="QKP1618" s="726"/>
      <c r="QKQ1618" s="726"/>
      <c r="QKR1618" s="726"/>
      <c r="QKS1618" s="726"/>
      <c r="QKT1618" s="726"/>
      <c r="QKU1618" s="726"/>
      <c r="QKV1618" s="726"/>
      <c r="QKW1618" s="726"/>
      <c r="QKX1618" s="726"/>
      <c r="QKY1618" s="726"/>
      <c r="QKZ1618" s="726"/>
      <c r="QLA1618" s="726"/>
      <c r="QLB1618" s="726"/>
      <c r="QLC1618" s="726"/>
      <c r="QLD1618" s="726"/>
      <c r="QLE1618" s="726"/>
      <c r="QLF1618" s="726"/>
      <c r="QLG1618" s="726"/>
      <c r="QLH1618" s="726"/>
      <c r="QLI1618" s="726"/>
      <c r="QLJ1618" s="726"/>
      <c r="QLK1618" s="726"/>
      <c r="QLL1618" s="726"/>
      <c r="QLM1618" s="726"/>
      <c r="QLN1618" s="726"/>
      <c r="QLO1618" s="726"/>
      <c r="QLP1618" s="726"/>
      <c r="QLQ1618" s="726"/>
      <c r="QLR1618" s="726"/>
      <c r="QLS1618" s="726"/>
      <c r="QLT1618" s="726"/>
      <c r="QLU1618" s="726"/>
      <c r="QLV1618" s="726"/>
      <c r="QLW1618" s="726"/>
      <c r="QLX1618" s="726"/>
      <c r="QLY1618" s="726"/>
      <c r="QLZ1618" s="726"/>
      <c r="QMA1618" s="726"/>
      <c r="QMB1618" s="726"/>
      <c r="QMC1618" s="726"/>
      <c r="QMD1618" s="726"/>
      <c r="QME1618" s="726"/>
      <c r="QMF1618" s="726"/>
      <c r="QMG1618" s="726"/>
      <c r="QMH1618" s="726"/>
      <c r="QMI1618" s="726"/>
      <c r="QMJ1618" s="726"/>
      <c r="QMK1618" s="726"/>
      <c r="QML1618" s="726"/>
      <c r="QMM1618" s="726"/>
      <c r="QMN1618" s="726"/>
      <c r="QMO1618" s="726"/>
      <c r="QMP1618" s="726"/>
      <c r="QMQ1618" s="726"/>
      <c r="QMR1618" s="726"/>
      <c r="QMS1618" s="726"/>
      <c r="QMT1618" s="726"/>
      <c r="QMU1618" s="726"/>
      <c r="QMV1618" s="726"/>
      <c r="QMW1618" s="726"/>
      <c r="QMX1618" s="726"/>
      <c r="QMY1618" s="726"/>
      <c r="QMZ1618" s="726"/>
      <c r="QNA1618" s="726"/>
      <c r="QNB1618" s="726"/>
      <c r="QNC1618" s="726"/>
      <c r="QND1618" s="726"/>
      <c r="QNE1618" s="726"/>
      <c r="QNF1618" s="726"/>
      <c r="QNG1618" s="726"/>
      <c r="QNH1618" s="726"/>
      <c r="QNI1618" s="726"/>
      <c r="QNJ1618" s="726"/>
      <c r="QNK1618" s="726"/>
      <c r="QNL1618" s="726"/>
      <c r="QNM1618" s="726"/>
      <c r="QNN1618" s="726"/>
      <c r="QNO1618" s="726"/>
      <c r="QNP1618" s="726"/>
      <c r="QNQ1618" s="726"/>
      <c r="QNR1618" s="726"/>
      <c r="QNS1618" s="726"/>
      <c r="QNT1618" s="726"/>
      <c r="QNU1618" s="726"/>
      <c r="QNV1618" s="726"/>
      <c r="QNW1618" s="726"/>
      <c r="QNX1618" s="726"/>
      <c r="QNY1618" s="726"/>
      <c r="QNZ1618" s="726"/>
      <c r="QOA1618" s="726"/>
      <c r="QOB1618" s="726"/>
      <c r="QOC1618" s="726"/>
      <c r="QOD1618" s="726"/>
      <c r="QOE1618" s="726"/>
      <c r="QOF1618" s="726"/>
      <c r="QOG1618" s="726"/>
      <c r="QOH1618" s="726"/>
      <c r="QOI1618" s="726"/>
      <c r="QOJ1618" s="726"/>
      <c r="QOK1618" s="726"/>
      <c r="QOL1618" s="726"/>
      <c r="QOM1618" s="726"/>
      <c r="QON1618" s="726"/>
      <c r="QOO1618" s="726"/>
      <c r="QOP1618" s="726"/>
      <c r="QOQ1618" s="726"/>
      <c r="QOR1618" s="726"/>
      <c r="QOS1618" s="726"/>
      <c r="QOT1618" s="726"/>
      <c r="QOU1618" s="726"/>
      <c r="QOV1618" s="726"/>
      <c r="QOW1618" s="726"/>
      <c r="QOX1618" s="726"/>
      <c r="QOY1618" s="726"/>
      <c r="QOZ1618" s="726"/>
      <c r="QPA1618" s="726"/>
      <c r="QPB1618" s="726"/>
      <c r="QPC1618" s="726"/>
      <c r="QPD1618" s="726"/>
      <c r="QPE1618" s="726"/>
      <c r="QPF1618" s="726"/>
      <c r="QPG1618" s="726"/>
      <c r="QPH1618" s="726"/>
      <c r="QPI1618" s="726"/>
      <c r="QPJ1618" s="726"/>
      <c r="QPK1618" s="726"/>
      <c r="QPL1618" s="726"/>
      <c r="QPM1618" s="726"/>
      <c r="QPN1618" s="726"/>
      <c r="QPO1618" s="726"/>
      <c r="QPP1618" s="726"/>
      <c r="QPQ1618" s="726"/>
      <c r="QPR1618" s="726"/>
      <c r="QPS1618" s="726"/>
      <c r="QPT1618" s="726"/>
      <c r="QPU1618" s="726"/>
      <c r="QPV1618" s="726"/>
      <c r="QPW1618" s="726"/>
      <c r="QPX1618" s="726"/>
      <c r="QPY1618" s="726"/>
      <c r="QPZ1618" s="726"/>
      <c r="QQA1618" s="726"/>
      <c r="QQB1618" s="726"/>
      <c r="QQC1618" s="726"/>
      <c r="QQD1618" s="726"/>
      <c r="QQE1618" s="726"/>
      <c r="QQF1618" s="726"/>
      <c r="QQG1618" s="726"/>
      <c r="QQH1618" s="726"/>
      <c r="QQI1618" s="726"/>
      <c r="QQJ1618" s="726"/>
      <c r="QQK1618" s="726"/>
      <c r="QQL1618" s="726"/>
      <c r="QQM1618" s="726"/>
      <c r="QQN1618" s="726"/>
      <c r="QQO1618" s="726"/>
      <c r="QQP1618" s="726"/>
      <c r="QQQ1618" s="726"/>
      <c r="QQR1618" s="726"/>
      <c r="QQS1618" s="726"/>
      <c r="QQT1618" s="726"/>
      <c r="QQU1618" s="726"/>
      <c r="QQV1618" s="726"/>
      <c r="QQW1618" s="726"/>
      <c r="QQX1618" s="726"/>
      <c r="QQY1618" s="726"/>
      <c r="QQZ1618" s="726"/>
      <c r="QRA1618" s="726"/>
      <c r="QRB1618" s="726"/>
      <c r="QRC1618" s="726"/>
      <c r="QRD1618" s="726"/>
      <c r="QRE1618" s="726"/>
      <c r="QRF1618" s="726"/>
      <c r="QRG1618" s="726"/>
      <c r="QRH1618" s="726"/>
      <c r="QRI1618" s="726"/>
      <c r="QRJ1618" s="726"/>
      <c r="QRK1618" s="726"/>
      <c r="QRL1618" s="726"/>
      <c r="QRM1618" s="726"/>
      <c r="QRN1618" s="726"/>
      <c r="QRO1618" s="726"/>
      <c r="QRP1618" s="726"/>
      <c r="QRQ1618" s="726"/>
      <c r="QRR1618" s="726"/>
      <c r="QRS1618" s="726"/>
      <c r="QRT1618" s="726"/>
      <c r="QRU1618" s="726"/>
      <c r="QRV1618" s="726"/>
      <c r="QRW1618" s="726"/>
      <c r="QRX1618" s="726"/>
      <c r="QRY1618" s="726"/>
      <c r="QRZ1618" s="726"/>
      <c r="QSA1618" s="726"/>
      <c r="QSB1618" s="726"/>
      <c r="QSC1618" s="726"/>
      <c r="QSD1618" s="726"/>
      <c r="QSE1618" s="726"/>
      <c r="QSF1618" s="726"/>
      <c r="QSG1618" s="726"/>
      <c r="QSH1618" s="726"/>
      <c r="QSI1618" s="726"/>
      <c r="QSJ1618" s="726"/>
      <c r="QSK1618" s="726"/>
      <c r="QSL1618" s="726"/>
      <c r="QSM1618" s="726"/>
      <c r="QSN1618" s="726"/>
      <c r="QSO1618" s="726"/>
      <c r="QSP1618" s="726"/>
      <c r="QSQ1618" s="726"/>
      <c r="QSR1618" s="726"/>
      <c r="QSS1618" s="726"/>
      <c r="QST1618" s="726"/>
      <c r="QSU1618" s="726"/>
      <c r="QSV1618" s="726"/>
      <c r="QSW1618" s="726"/>
      <c r="QSX1618" s="726"/>
      <c r="QSY1618" s="726"/>
      <c r="QSZ1618" s="726"/>
      <c r="QTA1618" s="726"/>
      <c r="QTB1618" s="726"/>
      <c r="QTC1618" s="726"/>
      <c r="QTD1618" s="726"/>
      <c r="QTE1618" s="726"/>
      <c r="QTF1618" s="726"/>
      <c r="QTG1618" s="726"/>
      <c r="QTH1618" s="726"/>
      <c r="QTI1618" s="726"/>
      <c r="QTJ1618" s="726"/>
      <c r="QTK1618" s="726"/>
      <c r="QTL1618" s="726"/>
      <c r="QTM1618" s="726"/>
      <c r="QTN1618" s="726"/>
      <c r="QTO1618" s="726"/>
      <c r="QTP1618" s="726"/>
      <c r="QTQ1618" s="726"/>
      <c r="QTR1618" s="726"/>
      <c r="QTS1618" s="726"/>
      <c r="QTT1618" s="726"/>
      <c r="QTU1618" s="726"/>
      <c r="QTV1618" s="726"/>
      <c r="QTW1618" s="726"/>
      <c r="QTX1618" s="726"/>
      <c r="QTY1618" s="726"/>
      <c r="QTZ1618" s="726"/>
      <c r="QUA1618" s="726"/>
      <c r="QUB1618" s="726"/>
      <c r="QUC1618" s="726"/>
      <c r="QUD1618" s="726"/>
      <c r="QUE1618" s="726"/>
      <c r="QUF1618" s="726"/>
      <c r="QUG1618" s="726"/>
      <c r="QUH1618" s="726"/>
      <c r="QUI1618" s="726"/>
      <c r="QUJ1618" s="726"/>
      <c r="QUK1618" s="726"/>
      <c r="QUL1618" s="726"/>
      <c r="QUM1618" s="726"/>
      <c r="QUN1618" s="726"/>
      <c r="QUO1618" s="726"/>
      <c r="QUP1618" s="726"/>
      <c r="QUQ1618" s="726"/>
      <c r="QUR1618" s="726"/>
      <c r="QUS1618" s="726"/>
      <c r="QUT1618" s="726"/>
      <c r="QUU1618" s="726"/>
      <c r="QUV1618" s="726"/>
      <c r="QUW1618" s="726"/>
      <c r="QUX1618" s="726"/>
      <c r="QUY1618" s="726"/>
      <c r="QUZ1618" s="726"/>
      <c r="QVA1618" s="726"/>
      <c r="QVB1618" s="726"/>
      <c r="QVC1618" s="726"/>
      <c r="QVD1618" s="726"/>
      <c r="QVE1618" s="726"/>
      <c r="QVF1618" s="726"/>
      <c r="QVG1618" s="726"/>
      <c r="QVH1618" s="726"/>
      <c r="QVI1618" s="726"/>
      <c r="QVJ1618" s="726"/>
      <c r="QVK1618" s="726"/>
      <c r="QVL1618" s="726"/>
      <c r="QVM1618" s="726"/>
      <c r="QVN1618" s="726"/>
      <c r="QVO1618" s="726"/>
      <c r="QVP1618" s="726"/>
      <c r="QVQ1618" s="726"/>
      <c r="QVR1618" s="726"/>
      <c r="QVS1618" s="726"/>
      <c r="QVT1618" s="726"/>
      <c r="QVU1618" s="726"/>
      <c r="QVV1618" s="726"/>
      <c r="QVW1618" s="726"/>
      <c r="QVX1618" s="726"/>
      <c r="QVY1618" s="726"/>
      <c r="QVZ1618" s="726"/>
      <c r="QWA1618" s="726"/>
      <c r="QWB1618" s="726"/>
      <c r="QWC1618" s="726"/>
      <c r="QWD1618" s="726"/>
      <c r="QWE1618" s="726"/>
      <c r="QWF1618" s="726"/>
      <c r="QWG1618" s="726"/>
      <c r="QWH1618" s="726"/>
      <c r="QWI1618" s="726"/>
      <c r="QWJ1618" s="726"/>
      <c r="QWK1618" s="726"/>
      <c r="QWL1618" s="726"/>
      <c r="QWM1618" s="726"/>
      <c r="QWN1618" s="726"/>
      <c r="QWO1618" s="726"/>
      <c r="QWP1618" s="726"/>
      <c r="QWQ1618" s="726"/>
      <c r="QWR1618" s="726"/>
      <c r="QWS1618" s="726"/>
      <c r="QWT1618" s="726"/>
      <c r="QWU1618" s="726"/>
      <c r="QWV1618" s="726"/>
      <c r="QWW1618" s="726"/>
      <c r="QWX1618" s="726"/>
      <c r="QWY1618" s="726"/>
      <c r="QWZ1618" s="726"/>
      <c r="QXA1618" s="726"/>
      <c r="QXB1618" s="726"/>
      <c r="QXC1618" s="726"/>
      <c r="QXD1618" s="726"/>
      <c r="QXE1618" s="726"/>
      <c r="QXF1618" s="726"/>
      <c r="QXG1618" s="726"/>
      <c r="QXH1618" s="726"/>
      <c r="QXI1618" s="726"/>
      <c r="QXJ1618" s="726"/>
      <c r="QXK1618" s="726"/>
      <c r="QXL1618" s="726"/>
      <c r="QXM1618" s="726"/>
      <c r="QXN1618" s="726"/>
      <c r="QXO1618" s="726"/>
      <c r="QXP1618" s="726"/>
      <c r="QXQ1618" s="726"/>
      <c r="QXR1618" s="726"/>
      <c r="QXS1618" s="726"/>
      <c r="QXT1618" s="726"/>
      <c r="QXU1618" s="726"/>
      <c r="QXV1618" s="726"/>
      <c r="QXW1618" s="726"/>
      <c r="QXX1618" s="726"/>
      <c r="QXY1618" s="726"/>
      <c r="QXZ1618" s="726"/>
      <c r="QYA1618" s="726"/>
      <c r="QYB1618" s="726"/>
      <c r="QYC1618" s="726"/>
      <c r="QYD1618" s="726"/>
      <c r="QYE1618" s="726"/>
      <c r="QYF1618" s="726"/>
      <c r="QYG1618" s="726"/>
      <c r="QYH1618" s="726"/>
      <c r="QYI1618" s="726"/>
      <c r="QYJ1618" s="726"/>
      <c r="QYK1618" s="726"/>
      <c r="QYL1618" s="726"/>
      <c r="QYM1618" s="726"/>
      <c r="QYN1618" s="726"/>
      <c r="QYO1618" s="726"/>
      <c r="QYP1618" s="726"/>
      <c r="QYQ1618" s="726"/>
      <c r="QYR1618" s="726"/>
      <c r="QYS1618" s="726"/>
      <c r="QYT1618" s="726"/>
      <c r="QYU1618" s="726"/>
      <c r="QYV1618" s="726"/>
      <c r="QYW1618" s="726"/>
      <c r="QYX1618" s="726"/>
      <c r="QYY1618" s="726"/>
      <c r="QYZ1618" s="726"/>
      <c r="QZA1618" s="726"/>
      <c r="QZB1618" s="726"/>
      <c r="QZC1618" s="726"/>
      <c r="QZD1618" s="726"/>
      <c r="QZE1618" s="726"/>
      <c r="QZF1618" s="726"/>
      <c r="QZG1618" s="726"/>
      <c r="QZH1618" s="726"/>
      <c r="QZI1618" s="726"/>
      <c r="QZJ1618" s="726"/>
      <c r="QZK1618" s="726"/>
      <c r="QZL1618" s="726"/>
      <c r="QZM1618" s="726"/>
      <c r="QZN1618" s="726"/>
      <c r="QZO1618" s="726"/>
      <c r="QZP1618" s="726"/>
      <c r="QZQ1618" s="726"/>
      <c r="QZR1618" s="726"/>
      <c r="QZS1618" s="726"/>
      <c r="QZT1618" s="726"/>
      <c r="QZU1618" s="726"/>
      <c r="QZV1618" s="726"/>
      <c r="QZW1618" s="726"/>
      <c r="QZX1618" s="726"/>
      <c r="QZY1618" s="726"/>
      <c r="QZZ1618" s="726"/>
      <c r="RAA1618" s="726"/>
      <c r="RAB1618" s="726"/>
      <c r="RAC1618" s="726"/>
      <c r="RAD1618" s="726"/>
      <c r="RAE1618" s="726"/>
      <c r="RAF1618" s="726"/>
      <c r="RAG1618" s="726"/>
      <c r="RAH1618" s="726"/>
      <c r="RAI1618" s="726"/>
      <c r="RAJ1618" s="726"/>
      <c r="RAK1618" s="726"/>
      <c r="RAL1618" s="726"/>
      <c r="RAM1618" s="726"/>
      <c r="RAN1618" s="726"/>
      <c r="RAO1618" s="726"/>
      <c r="RAP1618" s="726"/>
      <c r="RAQ1618" s="726"/>
      <c r="RAR1618" s="726"/>
      <c r="RAS1618" s="726"/>
      <c r="RAT1618" s="726"/>
      <c r="RAU1618" s="726"/>
      <c r="RAV1618" s="726"/>
      <c r="RAW1618" s="726"/>
      <c r="RAX1618" s="726"/>
      <c r="RAY1618" s="726"/>
      <c r="RAZ1618" s="726"/>
      <c r="RBA1618" s="726"/>
      <c r="RBB1618" s="726"/>
      <c r="RBC1618" s="726"/>
      <c r="RBD1618" s="726"/>
      <c r="RBE1618" s="726"/>
      <c r="RBF1618" s="726"/>
      <c r="RBG1618" s="726"/>
      <c r="RBH1618" s="726"/>
      <c r="RBI1618" s="726"/>
      <c r="RBJ1618" s="726"/>
      <c r="RBK1618" s="726"/>
      <c r="RBL1618" s="726"/>
      <c r="RBM1618" s="726"/>
      <c r="RBN1618" s="726"/>
      <c r="RBO1618" s="726"/>
      <c r="RBP1618" s="726"/>
      <c r="RBQ1618" s="726"/>
      <c r="RBR1618" s="726"/>
      <c r="RBS1618" s="726"/>
      <c r="RBT1618" s="726"/>
      <c r="RBU1618" s="726"/>
      <c r="RBV1618" s="726"/>
      <c r="RBW1618" s="726"/>
      <c r="RBX1618" s="726"/>
      <c r="RBY1618" s="726"/>
      <c r="RBZ1618" s="726"/>
      <c r="RCA1618" s="726"/>
      <c r="RCB1618" s="726"/>
      <c r="RCC1618" s="726"/>
      <c r="RCD1618" s="726"/>
      <c r="RCE1618" s="726"/>
      <c r="RCF1618" s="726"/>
      <c r="RCG1618" s="726"/>
      <c r="RCH1618" s="726"/>
      <c r="RCI1618" s="726"/>
      <c r="RCJ1618" s="726"/>
      <c r="RCK1618" s="726"/>
      <c r="RCL1618" s="726"/>
      <c r="RCM1618" s="726"/>
      <c r="RCN1618" s="726"/>
      <c r="RCO1618" s="726"/>
      <c r="RCP1618" s="726"/>
      <c r="RCQ1618" s="726"/>
      <c r="RCR1618" s="726"/>
      <c r="RCS1618" s="726"/>
      <c r="RCT1618" s="726"/>
      <c r="RCU1618" s="726"/>
      <c r="RCV1618" s="726"/>
      <c r="RCW1618" s="726"/>
      <c r="RCX1618" s="726"/>
      <c r="RCY1618" s="726"/>
      <c r="RCZ1618" s="726"/>
      <c r="RDA1618" s="726"/>
      <c r="RDB1618" s="726"/>
      <c r="RDC1618" s="726"/>
      <c r="RDD1618" s="726"/>
      <c r="RDE1618" s="726"/>
      <c r="RDF1618" s="726"/>
      <c r="RDG1618" s="726"/>
      <c r="RDH1618" s="726"/>
      <c r="RDI1618" s="726"/>
      <c r="RDJ1618" s="726"/>
      <c r="RDK1618" s="726"/>
      <c r="RDL1618" s="726"/>
      <c r="RDM1618" s="726"/>
      <c r="RDN1618" s="726"/>
      <c r="RDO1618" s="726"/>
      <c r="RDP1618" s="726"/>
      <c r="RDQ1618" s="726"/>
      <c r="RDR1618" s="726"/>
      <c r="RDS1618" s="726"/>
      <c r="RDT1618" s="726"/>
      <c r="RDU1618" s="726"/>
      <c r="RDV1618" s="726"/>
      <c r="RDW1618" s="726"/>
      <c r="RDX1618" s="726"/>
      <c r="RDY1618" s="726"/>
      <c r="RDZ1618" s="726"/>
      <c r="REA1618" s="726"/>
      <c r="REB1618" s="726"/>
      <c r="REC1618" s="726"/>
      <c r="RED1618" s="726"/>
      <c r="REE1618" s="726"/>
      <c r="REF1618" s="726"/>
      <c r="REG1618" s="726"/>
      <c r="REH1618" s="726"/>
      <c r="REI1618" s="726"/>
      <c r="REJ1618" s="726"/>
      <c r="REK1618" s="726"/>
      <c r="REL1618" s="726"/>
      <c r="REM1618" s="726"/>
      <c r="REN1618" s="726"/>
      <c r="REO1618" s="726"/>
      <c r="REP1618" s="726"/>
      <c r="REQ1618" s="726"/>
      <c r="RER1618" s="726"/>
      <c r="RES1618" s="726"/>
      <c r="RET1618" s="726"/>
      <c r="REU1618" s="726"/>
      <c r="REV1618" s="726"/>
      <c r="REW1618" s="726"/>
      <c r="REX1618" s="726"/>
      <c r="REY1618" s="726"/>
      <c r="REZ1618" s="726"/>
      <c r="RFA1618" s="726"/>
      <c r="RFB1618" s="726"/>
      <c r="RFC1618" s="726"/>
      <c r="RFD1618" s="726"/>
      <c r="RFE1618" s="726"/>
      <c r="RFF1618" s="726"/>
      <c r="RFG1618" s="726"/>
      <c r="RFH1618" s="726"/>
      <c r="RFI1618" s="726"/>
      <c r="RFJ1618" s="726"/>
      <c r="RFK1618" s="726"/>
      <c r="RFL1618" s="726"/>
      <c r="RFM1618" s="726"/>
      <c r="RFN1618" s="726"/>
      <c r="RFO1618" s="726"/>
      <c r="RFP1618" s="726"/>
      <c r="RFQ1618" s="726"/>
      <c r="RFR1618" s="726"/>
      <c r="RFS1618" s="726"/>
      <c r="RFT1618" s="726"/>
      <c r="RFU1618" s="726"/>
      <c r="RFV1618" s="726"/>
      <c r="RFW1618" s="726"/>
      <c r="RFX1618" s="726"/>
      <c r="RFY1618" s="726"/>
      <c r="RFZ1618" s="726"/>
      <c r="RGA1618" s="726"/>
      <c r="RGB1618" s="726"/>
      <c r="RGC1618" s="726"/>
      <c r="RGD1618" s="726"/>
      <c r="RGE1618" s="726"/>
      <c r="RGF1618" s="726"/>
      <c r="RGG1618" s="726"/>
      <c r="RGH1618" s="726"/>
      <c r="RGI1618" s="726"/>
      <c r="RGJ1618" s="726"/>
      <c r="RGK1618" s="726"/>
      <c r="RGL1618" s="726"/>
      <c r="RGM1618" s="726"/>
      <c r="RGN1618" s="726"/>
      <c r="RGO1618" s="726"/>
      <c r="RGP1618" s="726"/>
      <c r="RGQ1618" s="726"/>
      <c r="RGR1618" s="726"/>
      <c r="RGS1618" s="726"/>
      <c r="RGT1618" s="726"/>
      <c r="RGU1618" s="726"/>
      <c r="RGV1618" s="726"/>
      <c r="RGW1618" s="726"/>
      <c r="RGX1618" s="726"/>
      <c r="RGY1618" s="726"/>
      <c r="RGZ1618" s="726"/>
      <c r="RHA1618" s="726"/>
      <c r="RHB1618" s="726"/>
      <c r="RHC1618" s="726"/>
      <c r="RHD1618" s="726"/>
      <c r="RHE1618" s="726"/>
      <c r="RHF1618" s="726"/>
      <c r="RHG1618" s="726"/>
      <c r="RHH1618" s="726"/>
      <c r="RHI1618" s="726"/>
      <c r="RHJ1618" s="726"/>
      <c r="RHK1618" s="726"/>
      <c r="RHL1618" s="726"/>
      <c r="RHM1618" s="726"/>
      <c r="RHN1618" s="726"/>
      <c r="RHO1618" s="726"/>
      <c r="RHP1618" s="726"/>
      <c r="RHQ1618" s="726"/>
      <c r="RHR1618" s="726"/>
      <c r="RHS1618" s="726"/>
      <c r="RHT1618" s="726"/>
      <c r="RHU1618" s="726"/>
      <c r="RHV1618" s="726"/>
      <c r="RHW1618" s="726"/>
      <c r="RHX1618" s="726"/>
      <c r="RHY1618" s="726"/>
      <c r="RHZ1618" s="726"/>
      <c r="RIA1618" s="726"/>
      <c r="RIB1618" s="726"/>
      <c r="RIC1618" s="726"/>
      <c r="RID1618" s="726"/>
      <c r="RIE1618" s="726"/>
      <c r="RIF1618" s="726"/>
      <c r="RIG1618" s="726"/>
      <c r="RIH1618" s="726"/>
      <c r="RII1618" s="726"/>
      <c r="RIJ1618" s="726"/>
      <c r="RIK1618" s="726"/>
      <c r="RIL1618" s="726"/>
      <c r="RIM1618" s="726"/>
      <c r="RIN1618" s="726"/>
      <c r="RIO1618" s="726"/>
      <c r="RIP1618" s="726"/>
      <c r="RIQ1618" s="726"/>
      <c r="RIR1618" s="726"/>
      <c r="RIS1618" s="726"/>
      <c r="RIT1618" s="726"/>
      <c r="RIU1618" s="726"/>
      <c r="RIV1618" s="726"/>
      <c r="RIW1618" s="726"/>
      <c r="RIX1618" s="726"/>
      <c r="RIY1618" s="726"/>
      <c r="RIZ1618" s="726"/>
      <c r="RJA1618" s="726"/>
      <c r="RJB1618" s="726"/>
      <c r="RJC1618" s="726"/>
      <c r="RJD1618" s="726"/>
      <c r="RJE1618" s="726"/>
      <c r="RJF1618" s="726"/>
      <c r="RJG1618" s="726"/>
      <c r="RJH1618" s="726"/>
      <c r="RJI1618" s="726"/>
      <c r="RJJ1618" s="726"/>
      <c r="RJK1618" s="726"/>
      <c r="RJL1618" s="726"/>
      <c r="RJM1618" s="726"/>
      <c r="RJN1618" s="726"/>
      <c r="RJO1618" s="726"/>
      <c r="RJP1618" s="726"/>
      <c r="RJQ1618" s="726"/>
      <c r="RJR1618" s="726"/>
      <c r="RJS1618" s="726"/>
      <c r="RJT1618" s="726"/>
      <c r="RJU1618" s="726"/>
      <c r="RJV1618" s="726"/>
      <c r="RJW1618" s="726"/>
      <c r="RJX1618" s="726"/>
      <c r="RJY1618" s="726"/>
      <c r="RJZ1618" s="726"/>
      <c r="RKA1618" s="726"/>
      <c r="RKB1618" s="726"/>
      <c r="RKC1618" s="726"/>
      <c r="RKD1618" s="726"/>
      <c r="RKE1618" s="726"/>
      <c r="RKF1618" s="726"/>
      <c r="RKG1618" s="726"/>
      <c r="RKH1618" s="726"/>
      <c r="RKI1618" s="726"/>
      <c r="RKJ1618" s="726"/>
      <c r="RKK1618" s="726"/>
      <c r="RKL1618" s="726"/>
      <c r="RKM1618" s="726"/>
      <c r="RKN1618" s="726"/>
      <c r="RKO1618" s="726"/>
      <c r="RKP1618" s="726"/>
      <c r="RKQ1618" s="726"/>
      <c r="RKR1618" s="726"/>
      <c r="RKS1618" s="726"/>
      <c r="RKT1618" s="726"/>
      <c r="RKU1618" s="726"/>
      <c r="RKV1618" s="726"/>
      <c r="RKW1618" s="726"/>
      <c r="RKX1618" s="726"/>
      <c r="RKY1618" s="726"/>
      <c r="RKZ1618" s="726"/>
      <c r="RLA1618" s="726"/>
      <c r="RLB1618" s="726"/>
      <c r="RLC1618" s="726"/>
      <c r="RLD1618" s="726"/>
      <c r="RLE1618" s="726"/>
      <c r="RLF1618" s="726"/>
      <c r="RLG1618" s="726"/>
      <c r="RLH1618" s="726"/>
      <c r="RLI1618" s="726"/>
      <c r="RLJ1618" s="726"/>
      <c r="RLK1618" s="726"/>
      <c r="RLL1618" s="726"/>
      <c r="RLM1618" s="726"/>
      <c r="RLN1618" s="726"/>
      <c r="RLO1618" s="726"/>
      <c r="RLP1618" s="726"/>
      <c r="RLQ1618" s="726"/>
      <c r="RLR1618" s="726"/>
      <c r="RLS1618" s="726"/>
      <c r="RLT1618" s="726"/>
      <c r="RLU1618" s="726"/>
      <c r="RLV1618" s="726"/>
      <c r="RLW1618" s="726"/>
      <c r="RLX1618" s="726"/>
      <c r="RLY1618" s="726"/>
      <c r="RLZ1618" s="726"/>
      <c r="RMA1618" s="726"/>
      <c r="RMB1618" s="726"/>
      <c r="RMC1618" s="726"/>
      <c r="RMD1618" s="726"/>
      <c r="RME1618" s="726"/>
      <c r="RMF1618" s="726"/>
      <c r="RMG1618" s="726"/>
      <c r="RMH1618" s="726"/>
      <c r="RMI1618" s="726"/>
      <c r="RMJ1618" s="726"/>
      <c r="RMK1618" s="726"/>
      <c r="RML1618" s="726"/>
      <c r="RMM1618" s="726"/>
      <c r="RMN1618" s="726"/>
      <c r="RMO1618" s="726"/>
      <c r="RMP1618" s="726"/>
      <c r="RMQ1618" s="726"/>
      <c r="RMR1618" s="726"/>
      <c r="RMS1618" s="726"/>
      <c r="RMT1618" s="726"/>
      <c r="RMU1618" s="726"/>
      <c r="RMV1618" s="726"/>
      <c r="RMW1618" s="726"/>
      <c r="RMX1618" s="726"/>
      <c r="RMY1618" s="726"/>
      <c r="RMZ1618" s="726"/>
      <c r="RNA1618" s="726"/>
      <c r="RNB1618" s="726"/>
      <c r="RNC1618" s="726"/>
      <c r="RND1618" s="726"/>
      <c r="RNE1618" s="726"/>
      <c r="RNF1618" s="726"/>
      <c r="RNG1618" s="726"/>
      <c r="RNH1618" s="726"/>
      <c r="RNI1618" s="726"/>
      <c r="RNJ1618" s="726"/>
      <c r="RNK1618" s="726"/>
      <c r="RNL1618" s="726"/>
      <c r="RNM1618" s="726"/>
      <c r="RNN1618" s="726"/>
      <c r="RNO1618" s="726"/>
      <c r="RNP1618" s="726"/>
      <c r="RNQ1618" s="726"/>
      <c r="RNR1618" s="726"/>
      <c r="RNS1618" s="726"/>
      <c r="RNT1618" s="726"/>
      <c r="RNU1618" s="726"/>
      <c r="RNV1618" s="726"/>
      <c r="RNW1618" s="726"/>
      <c r="RNX1618" s="726"/>
      <c r="RNY1618" s="726"/>
      <c r="RNZ1618" s="726"/>
      <c r="ROA1618" s="726"/>
      <c r="ROB1618" s="726"/>
      <c r="ROC1618" s="726"/>
      <c r="ROD1618" s="726"/>
      <c r="ROE1618" s="726"/>
      <c r="ROF1618" s="726"/>
      <c r="ROG1618" s="726"/>
      <c r="ROH1618" s="726"/>
      <c r="ROI1618" s="726"/>
      <c r="ROJ1618" s="726"/>
      <c r="ROK1618" s="726"/>
      <c r="ROL1618" s="726"/>
      <c r="ROM1618" s="726"/>
      <c r="RON1618" s="726"/>
      <c r="ROO1618" s="726"/>
      <c r="ROP1618" s="726"/>
      <c r="ROQ1618" s="726"/>
      <c r="ROR1618" s="726"/>
      <c r="ROS1618" s="726"/>
      <c r="ROT1618" s="726"/>
      <c r="ROU1618" s="726"/>
      <c r="ROV1618" s="726"/>
      <c r="ROW1618" s="726"/>
      <c r="ROX1618" s="726"/>
      <c r="ROY1618" s="726"/>
      <c r="ROZ1618" s="726"/>
      <c r="RPA1618" s="726"/>
      <c r="RPB1618" s="726"/>
      <c r="RPC1618" s="726"/>
      <c r="RPD1618" s="726"/>
      <c r="RPE1618" s="726"/>
      <c r="RPF1618" s="726"/>
      <c r="RPG1618" s="726"/>
      <c r="RPH1618" s="726"/>
      <c r="RPI1618" s="726"/>
      <c r="RPJ1618" s="726"/>
      <c r="RPK1618" s="726"/>
      <c r="RPL1618" s="726"/>
      <c r="RPM1618" s="726"/>
      <c r="RPN1618" s="726"/>
      <c r="RPO1618" s="726"/>
      <c r="RPP1618" s="726"/>
      <c r="RPQ1618" s="726"/>
      <c r="RPR1618" s="726"/>
      <c r="RPS1618" s="726"/>
      <c r="RPT1618" s="726"/>
      <c r="RPU1618" s="726"/>
      <c r="RPV1618" s="726"/>
      <c r="RPW1618" s="726"/>
      <c r="RPX1618" s="726"/>
      <c r="RPY1618" s="726"/>
      <c r="RPZ1618" s="726"/>
      <c r="RQA1618" s="726"/>
      <c r="RQB1618" s="726"/>
      <c r="RQC1618" s="726"/>
      <c r="RQD1618" s="726"/>
      <c r="RQE1618" s="726"/>
      <c r="RQF1618" s="726"/>
      <c r="RQG1618" s="726"/>
      <c r="RQH1618" s="726"/>
      <c r="RQI1618" s="726"/>
      <c r="RQJ1618" s="726"/>
      <c r="RQK1618" s="726"/>
      <c r="RQL1618" s="726"/>
      <c r="RQM1618" s="726"/>
      <c r="RQN1618" s="726"/>
      <c r="RQO1618" s="726"/>
      <c r="RQP1618" s="726"/>
      <c r="RQQ1618" s="726"/>
      <c r="RQR1618" s="726"/>
      <c r="RQS1618" s="726"/>
      <c r="RQT1618" s="726"/>
      <c r="RQU1618" s="726"/>
      <c r="RQV1618" s="726"/>
      <c r="RQW1618" s="726"/>
      <c r="RQX1618" s="726"/>
      <c r="RQY1618" s="726"/>
      <c r="RQZ1618" s="726"/>
      <c r="RRA1618" s="726"/>
      <c r="RRB1618" s="726"/>
      <c r="RRC1618" s="726"/>
      <c r="RRD1618" s="726"/>
      <c r="RRE1618" s="726"/>
      <c r="RRF1618" s="726"/>
      <c r="RRG1618" s="726"/>
      <c r="RRH1618" s="726"/>
      <c r="RRI1618" s="726"/>
      <c r="RRJ1618" s="726"/>
      <c r="RRK1618" s="726"/>
      <c r="RRL1618" s="726"/>
      <c r="RRM1618" s="726"/>
      <c r="RRN1618" s="726"/>
      <c r="RRO1618" s="726"/>
      <c r="RRP1618" s="726"/>
      <c r="RRQ1618" s="726"/>
      <c r="RRR1618" s="726"/>
      <c r="RRS1618" s="726"/>
      <c r="RRT1618" s="726"/>
      <c r="RRU1618" s="726"/>
      <c r="RRV1618" s="726"/>
      <c r="RRW1618" s="726"/>
      <c r="RRX1618" s="726"/>
      <c r="RRY1618" s="726"/>
      <c r="RRZ1618" s="726"/>
      <c r="RSA1618" s="726"/>
      <c r="RSB1618" s="726"/>
      <c r="RSC1618" s="726"/>
      <c r="RSD1618" s="726"/>
      <c r="RSE1618" s="726"/>
      <c r="RSF1618" s="726"/>
      <c r="RSG1618" s="726"/>
      <c r="RSH1618" s="726"/>
      <c r="RSI1618" s="726"/>
      <c r="RSJ1618" s="726"/>
      <c r="RSK1618" s="726"/>
      <c r="RSL1618" s="726"/>
      <c r="RSM1618" s="726"/>
      <c r="RSN1618" s="726"/>
      <c r="RSO1618" s="726"/>
      <c r="RSP1618" s="726"/>
      <c r="RSQ1618" s="726"/>
      <c r="RSR1618" s="726"/>
      <c r="RSS1618" s="726"/>
      <c r="RST1618" s="726"/>
      <c r="RSU1618" s="726"/>
      <c r="RSV1618" s="726"/>
      <c r="RSW1618" s="726"/>
      <c r="RSX1618" s="726"/>
      <c r="RSY1618" s="726"/>
      <c r="RSZ1618" s="726"/>
      <c r="RTA1618" s="726"/>
      <c r="RTB1618" s="726"/>
      <c r="RTC1618" s="726"/>
      <c r="RTD1618" s="726"/>
      <c r="RTE1618" s="726"/>
      <c r="RTF1618" s="726"/>
      <c r="RTG1618" s="726"/>
      <c r="RTH1618" s="726"/>
      <c r="RTI1618" s="726"/>
      <c r="RTJ1618" s="726"/>
      <c r="RTK1618" s="726"/>
      <c r="RTL1618" s="726"/>
      <c r="RTM1618" s="726"/>
      <c r="RTN1618" s="726"/>
      <c r="RTO1618" s="726"/>
      <c r="RTP1618" s="726"/>
      <c r="RTQ1618" s="726"/>
      <c r="RTR1618" s="726"/>
      <c r="RTS1618" s="726"/>
      <c r="RTT1618" s="726"/>
      <c r="RTU1618" s="726"/>
      <c r="RTV1618" s="726"/>
      <c r="RTW1618" s="726"/>
      <c r="RTX1618" s="726"/>
      <c r="RTY1618" s="726"/>
      <c r="RTZ1618" s="726"/>
      <c r="RUA1618" s="726"/>
      <c r="RUB1618" s="726"/>
      <c r="RUC1618" s="726"/>
      <c r="RUD1618" s="726"/>
      <c r="RUE1618" s="726"/>
      <c r="RUF1618" s="726"/>
      <c r="RUG1618" s="726"/>
      <c r="RUH1618" s="726"/>
      <c r="RUI1618" s="726"/>
      <c r="RUJ1618" s="726"/>
      <c r="RUK1618" s="726"/>
      <c r="RUL1618" s="726"/>
      <c r="RUM1618" s="726"/>
      <c r="RUN1618" s="726"/>
      <c r="RUO1618" s="726"/>
      <c r="RUP1618" s="726"/>
      <c r="RUQ1618" s="726"/>
      <c r="RUR1618" s="726"/>
      <c r="RUS1618" s="726"/>
      <c r="RUT1618" s="726"/>
      <c r="RUU1618" s="726"/>
      <c r="RUV1618" s="726"/>
      <c r="RUW1618" s="726"/>
      <c r="RUX1618" s="726"/>
      <c r="RUY1618" s="726"/>
      <c r="RUZ1618" s="726"/>
      <c r="RVA1618" s="726"/>
      <c r="RVB1618" s="726"/>
      <c r="RVC1618" s="726"/>
      <c r="RVD1618" s="726"/>
      <c r="RVE1618" s="726"/>
      <c r="RVF1618" s="726"/>
      <c r="RVG1618" s="726"/>
      <c r="RVH1618" s="726"/>
      <c r="RVI1618" s="726"/>
      <c r="RVJ1618" s="726"/>
      <c r="RVK1618" s="726"/>
      <c r="RVL1618" s="726"/>
      <c r="RVM1618" s="726"/>
      <c r="RVN1618" s="726"/>
      <c r="RVO1618" s="726"/>
      <c r="RVP1618" s="726"/>
      <c r="RVQ1618" s="726"/>
      <c r="RVR1618" s="726"/>
      <c r="RVS1618" s="726"/>
      <c r="RVT1618" s="726"/>
      <c r="RVU1618" s="726"/>
      <c r="RVV1618" s="726"/>
      <c r="RVW1618" s="726"/>
      <c r="RVX1618" s="726"/>
      <c r="RVY1618" s="726"/>
      <c r="RVZ1618" s="726"/>
      <c r="RWA1618" s="726"/>
      <c r="RWB1618" s="726"/>
      <c r="RWC1618" s="726"/>
      <c r="RWD1618" s="726"/>
      <c r="RWE1618" s="726"/>
      <c r="RWF1618" s="726"/>
      <c r="RWG1618" s="726"/>
      <c r="RWH1618" s="726"/>
      <c r="RWI1618" s="726"/>
      <c r="RWJ1618" s="726"/>
      <c r="RWK1618" s="726"/>
      <c r="RWL1618" s="726"/>
      <c r="RWM1618" s="726"/>
      <c r="RWN1618" s="726"/>
      <c r="RWO1618" s="726"/>
      <c r="RWP1618" s="726"/>
      <c r="RWQ1618" s="726"/>
      <c r="RWR1618" s="726"/>
      <c r="RWS1618" s="726"/>
      <c r="RWT1618" s="726"/>
      <c r="RWU1618" s="726"/>
      <c r="RWV1618" s="726"/>
      <c r="RWW1618" s="726"/>
      <c r="RWX1618" s="726"/>
      <c r="RWY1618" s="726"/>
      <c r="RWZ1618" s="726"/>
      <c r="RXA1618" s="726"/>
      <c r="RXB1618" s="726"/>
      <c r="RXC1618" s="726"/>
      <c r="RXD1618" s="726"/>
      <c r="RXE1618" s="726"/>
      <c r="RXF1618" s="726"/>
      <c r="RXG1618" s="726"/>
      <c r="RXH1618" s="726"/>
      <c r="RXI1618" s="726"/>
      <c r="RXJ1618" s="726"/>
      <c r="RXK1618" s="726"/>
      <c r="RXL1618" s="726"/>
      <c r="RXM1618" s="726"/>
      <c r="RXN1618" s="726"/>
      <c r="RXO1618" s="726"/>
      <c r="RXP1618" s="726"/>
      <c r="RXQ1618" s="726"/>
      <c r="RXR1618" s="726"/>
      <c r="RXS1618" s="726"/>
      <c r="RXT1618" s="726"/>
      <c r="RXU1618" s="726"/>
      <c r="RXV1618" s="726"/>
      <c r="RXW1618" s="726"/>
      <c r="RXX1618" s="726"/>
      <c r="RXY1618" s="726"/>
      <c r="RXZ1618" s="726"/>
      <c r="RYA1618" s="726"/>
      <c r="RYB1618" s="726"/>
      <c r="RYC1618" s="726"/>
      <c r="RYD1618" s="726"/>
      <c r="RYE1618" s="726"/>
      <c r="RYF1618" s="726"/>
      <c r="RYG1618" s="726"/>
      <c r="RYH1618" s="726"/>
      <c r="RYI1618" s="726"/>
      <c r="RYJ1618" s="726"/>
      <c r="RYK1618" s="726"/>
      <c r="RYL1618" s="726"/>
      <c r="RYM1618" s="726"/>
      <c r="RYN1618" s="726"/>
      <c r="RYO1618" s="726"/>
      <c r="RYP1618" s="726"/>
      <c r="RYQ1618" s="726"/>
      <c r="RYR1618" s="726"/>
      <c r="RYS1618" s="726"/>
      <c r="RYT1618" s="726"/>
      <c r="RYU1618" s="726"/>
      <c r="RYV1618" s="726"/>
      <c r="RYW1618" s="726"/>
      <c r="RYX1618" s="726"/>
      <c r="RYY1618" s="726"/>
      <c r="RYZ1618" s="726"/>
      <c r="RZA1618" s="726"/>
      <c r="RZB1618" s="726"/>
      <c r="RZC1618" s="726"/>
      <c r="RZD1618" s="726"/>
      <c r="RZE1618" s="726"/>
      <c r="RZF1618" s="726"/>
      <c r="RZG1618" s="726"/>
      <c r="RZH1618" s="726"/>
      <c r="RZI1618" s="726"/>
      <c r="RZJ1618" s="726"/>
      <c r="RZK1618" s="726"/>
      <c r="RZL1618" s="726"/>
      <c r="RZM1618" s="726"/>
      <c r="RZN1618" s="726"/>
      <c r="RZO1618" s="726"/>
      <c r="RZP1618" s="726"/>
      <c r="RZQ1618" s="726"/>
      <c r="RZR1618" s="726"/>
      <c r="RZS1618" s="726"/>
      <c r="RZT1618" s="726"/>
      <c r="RZU1618" s="726"/>
      <c r="RZV1618" s="726"/>
      <c r="RZW1618" s="726"/>
      <c r="RZX1618" s="726"/>
      <c r="RZY1618" s="726"/>
      <c r="RZZ1618" s="726"/>
      <c r="SAA1618" s="726"/>
      <c r="SAB1618" s="726"/>
      <c r="SAC1618" s="726"/>
      <c r="SAD1618" s="726"/>
      <c r="SAE1618" s="726"/>
      <c r="SAF1618" s="726"/>
      <c r="SAG1618" s="726"/>
      <c r="SAH1618" s="726"/>
      <c r="SAI1618" s="726"/>
      <c r="SAJ1618" s="726"/>
      <c r="SAK1618" s="726"/>
      <c r="SAL1618" s="726"/>
      <c r="SAM1618" s="726"/>
      <c r="SAN1618" s="726"/>
      <c r="SAO1618" s="726"/>
      <c r="SAP1618" s="726"/>
      <c r="SAQ1618" s="726"/>
      <c r="SAR1618" s="726"/>
      <c r="SAS1618" s="726"/>
      <c r="SAT1618" s="726"/>
      <c r="SAU1618" s="726"/>
      <c r="SAV1618" s="726"/>
      <c r="SAW1618" s="726"/>
      <c r="SAX1618" s="726"/>
      <c r="SAY1618" s="726"/>
      <c r="SAZ1618" s="726"/>
      <c r="SBA1618" s="726"/>
      <c r="SBB1618" s="726"/>
      <c r="SBC1618" s="726"/>
      <c r="SBD1618" s="726"/>
      <c r="SBE1618" s="726"/>
      <c r="SBF1618" s="726"/>
      <c r="SBG1618" s="726"/>
      <c r="SBH1618" s="726"/>
      <c r="SBI1618" s="726"/>
      <c r="SBJ1618" s="726"/>
      <c r="SBK1618" s="726"/>
      <c r="SBL1618" s="726"/>
      <c r="SBM1618" s="726"/>
      <c r="SBN1618" s="726"/>
      <c r="SBO1618" s="726"/>
      <c r="SBP1618" s="726"/>
      <c r="SBQ1618" s="726"/>
      <c r="SBR1618" s="726"/>
      <c r="SBS1618" s="726"/>
      <c r="SBT1618" s="726"/>
      <c r="SBU1618" s="726"/>
      <c r="SBV1618" s="726"/>
      <c r="SBW1618" s="726"/>
      <c r="SBX1618" s="726"/>
      <c r="SBY1618" s="726"/>
      <c r="SBZ1618" s="726"/>
      <c r="SCA1618" s="726"/>
      <c r="SCB1618" s="726"/>
      <c r="SCC1618" s="726"/>
      <c r="SCD1618" s="726"/>
      <c r="SCE1618" s="726"/>
      <c r="SCF1618" s="726"/>
      <c r="SCG1618" s="726"/>
      <c r="SCH1618" s="726"/>
      <c r="SCI1618" s="726"/>
      <c r="SCJ1618" s="726"/>
      <c r="SCK1618" s="726"/>
      <c r="SCL1618" s="726"/>
      <c r="SCM1618" s="726"/>
      <c r="SCN1618" s="726"/>
      <c r="SCO1618" s="726"/>
      <c r="SCP1618" s="726"/>
      <c r="SCQ1618" s="726"/>
      <c r="SCR1618" s="726"/>
      <c r="SCS1618" s="726"/>
      <c r="SCT1618" s="726"/>
      <c r="SCU1618" s="726"/>
      <c r="SCV1618" s="726"/>
      <c r="SCW1618" s="726"/>
      <c r="SCX1618" s="726"/>
      <c r="SCY1618" s="726"/>
      <c r="SCZ1618" s="726"/>
      <c r="SDA1618" s="726"/>
      <c r="SDB1618" s="726"/>
      <c r="SDC1618" s="726"/>
      <c r="SDD1618" s="726"/>
      <c r="SDE1618" s="726"/>
      <c r="SDF1618" s="726"/>
      <c r="SDG1618" s="726"/>
      <c r="SDH1618" s="726"/>
      <c r="SDI1618" s="726"/>
      <c r="SDJ1618" s="726"/>
      <c r="SDK1618" s="726"/>
      <c r="SDL1618" s="726"/>
      <c r="SDM1618" s="726"/>
      <c r="SDN1618" s="726"/>
      <c r="SDO1618" s="726"/>
      <c r="SDP1618" s="726"/>
      <c r="SDQ1618" s="726"/>
      <c r="SDR1618" s="726"/>
      <c r="SDS1618" s="726"/>
      <c r="SDT1618" s="726"/>
      <c r="SDU1618" s="726"/>
      <c r="SDV1618" s="726"/>
      <c r="SDW1618" s="726"/>
      <c r="SDX1618" s="726"/>
      <c r="SDY1618" s="726"/>
      <c r="SDZ1618" s="726"/>
      <c r="SEA1618" s="726"/>
      <c r="SEB1618" s="726"/>
      <c r="SEC1618" s="726"/>
      <c r="SED1618" s="726"/>
      <c r="SEE1618" s="726"/>
      <c r="SEF1618" s="726"/>
      <c r="SEG1618" s="726"/>
      <c r="SEH1618" s="726"/>
      <c r="SEI1618" s="726"/>
      <c r="SEJ1618" s="726"/>
      <c r="SEK1618" s="726"/>
      <c r="SEL1618" s="726"/>
      <c r="SEM1618" s="726"/>
      <c r="SEN1618" s="726"/>
      <c r="SEO1618" s="726"/>
      <c r="SEP1618" s="726"/>
      <c r="SEQ1618" s="726"/>
      <c r="SER1618" s="726"/>
      <c r="SES1618" s="726"/>
      <c r="SET1618" s="726"/>
      <c r="SEU1618" s="726"/>
      <c r="SEV1618" s="726"/>
      <c r="SEW1618" s="726"/>
      <c r="SEX1618" s="726"/>
      <c r="SEY1618" s="726"/>
      <c r="SEZ1618" s="726"/>
      <c r="SFA1618" s="726"/>
      <c r="SFB1618" s="726"/>
      <c r="SFC1618" s="726"/>
      <c r="SFD1618" s="726"/>
      <c r="SFE1618" s="726"/>
      <c r="SFF1618" s="726"/>
      <c r="SFG1618" s="726"/>
      <c r="SFH1618" s="726"/>
      <c r="SFI1618" s="726"/>
      <c r="SFJ1618" s="726"/>
      <c r="SFK1618" s="726"/>
      <c r="SFL1618" s="726"/>
      <c r="SFM1618" s="726"/>
      <c r="SFN1618" s="726"/>
      <c r="SFO1618" s="726"/>
      <c r="SFP1618" s="726"/>
      <c r="SFQ1618" s="726"/>
      <c r="SFR1618" s="726"/>
      <c r="SFS1618" s="726"/>
      <c r="SFT1618" s="726"/>
      <c r="SFU1618" s="726"/>
      <c r="SFV1618" s="726"/>
      <c r="SFW1618" s="726"/>
      <c r="SFX1618" s="726"/>
      <c r="SFY1618" s="726"/>
      <c r="SFZ1618" s="726"/>
      <c r="SGA1618" s="726"/>
      <c r="SGB1618" s="726"/>
      <c r="SGC1618" s="726"/>
      <c r="SGD1618" s="726"/>
      <c r="SGE1618" s="726"/>
      <c r="SGF1618" s="726"/>
      <c r="SGG1618" s="726"/>
      <c r="SGH1618" s="726"/>
      <c r="SGI1618" s="726"/>
      <c r="SGJ1618" s="726"/>
      <c r="SGK1618" s="726"/>
      <c r="SGL1618" s="726"/>
      <c r="SGM1618" s="726"/>
      <c r="SGN1618" s="726"/>
      <c r="SGO1618" s="726"/>
      <c r="SGP1618" s="726"/>
      <c r="SGQ1618" s="726"/>
      <c r="SGR1618" s="726"/>
      <c r="SGS1618" s="726"/>
      <c r="SGT1618" s="726"/>
      <c r="SGU1618" s="726"/>
      <c r="SGV1618" s="726"/>
      <c r="SGW1618" s="726"/>
      <c r="SGX1618" s="726"/>
      <c r="SGY1618" s="726"/>
      <c r="SGZ1618" s="726"/>
      <c r="SHA1618" s="726"/>
      <c r="SHB1618" s="726"/>
      <c r="SHC1618" s="726"/>
      <c r="SHD1618" s="726"/>
      <c r="SHE1618" s="726"/>
      <c r="SHF1618" s="726"/>
      <c r="SHG1618" s="726"/>
      <c r="SHH1618" s="726"/>
      <c r="SHI1618" s="726"/>
      <c r="SHJ1618" s="726"/>
      <c r="SHK1618" s="726"/>
      <c r="SHL1618" s="726"/>
      <c r="SHM1618" s="726"/>
      <c r="SHN1618" s="726"/>
      <c r="SHO1618" s="726"/>
      <c r="SHP1618" s="726"/>
      <c r="SHQ1618" s="726"/>
      <c r="SHR1618" s="726"/>
      <c r="SHS1618" s="726"/>
      <c r="SHT1618" s="726"/>
      <c r="SHU1618" s="726"/>
      <c r="SHV1618" s="726"/>
      <c r="SHW1618" s="726"/>
      <c r="SHX1618" s="726"/>
      <c r="SHY1618" s="726"/>
      <c r="SHZ1618" s="726"/>
      <c r="SIA1618" s="726"/>
      <c r="SIB1618" s="726"/>
      <c r="SIC1618" s="726"/>
      <c r="SID1618" s="726"/>
      <c r="SIE1618" s="726"/>
      <c r="SIF1618" s="726"/>
      <c r="SIG1618" s="726"/>
      <c r="SIH1618" s="726"/>
      <c r="SII1618" s="726"/>
      <c r="SIJ1618" s="726"/>
      <c r="SIK1618" s="726"/>
      <c r="SIL1618" s="726"/>
      <c r="SIM1618" s="726"/>
      <c r="SIN1618" s="726"/>
      <c r="SIO1618" s="726"/>
      <c r="SIP1618" s="726"/>
      <c r="SIQ1618" s="726"/>
      <c r="SIR1618" s="726"/>
      <c r="SIS1618" s="726"/>
      <c r="SIT1618" s="726"/>
      <c r="SIU1618" s="726"/>
      <c r="SIV1618" s="726"/>
      <c r="SIW1618" s="726"/>
      <c r="SIX1618" s="726"/>
      <c r="SIY1618" s="726"/>
      <c r="SIZ1618" s="726"/>
      <c r="SJA1618" s="726"/>
      <c r="SJB1618" s="726"/>
      <c r="SJC1618" s="726"/>
      <c r="SJD1618" s="726"/>
      <c r="SJE1618" s="726"/>
      <c r="SJF1618" s="726"/>
      <c r="SJG1618" s="726"/>
      <c r="SJH1618" s="726"/>
      <c r="SJI1618" s="726"/>
      <c r="SJJ1618" s="726"/>
      <c r="SJK1618" s="726"/>
      <c r="SJL1618" s="726"/>
      <c r="SJM1618" s="726"/>
      <c r="SJN1618" s="726"/>
      <c r="SJO1618" s="726"/>
      <c r="SJP1618" s="726"/>
      <c r="SJQ1618" s="726"/>
      <c r="SJR1618" s="726"/>
      <c r="SJS1618" s="726"/>
      <c r="SJT1618" s="726"/>
      <c r="SJU1618" s="726"/>
      <c r="SJV1618" s="726"/>
      <c r="SJW1618" s="726"/>
      <c r="SJX1618" s="726"/>
      <c r="SJY1618" s="726"/>
      <c r="SJZ1618" s="726"/>
      <c r="SKA1618" s="726"/>
      <c r="SKB1618" s="726"/>
      <c r="SKC1618" s="726"/>
      <c r="SKD1618" s="726"/>
      <c r="SKE1618" s="726"/>
      <c r="SKF1618" s="726"/>
      <c r="SKG1618" s="726"/>
      <c r="SKH1618" s="726"/>
      <c r="SKI1618" s="726"/>
      <c r="SKJ1618" s="726"/>
      <c r="SKK1618" s="726"/>
      <c r="SKL1618" s="726"/>
      <c r="SKM1618" s="726"/>
      <c r="SKN1618" s="726"/>
      <c r="SKO1618" s="726"/>
      <c r="SKP1618" s="726"/>
      <c r="SKQ1618" s="726"/>
      <c r="SKR1618" s="726"/>
      <c r="SKS1618" s="726"/>
      <c r="SKT1618" s="726"/>
      <c r="SKU1618" s="726"/>
      <c r="SKV1618" s="726"/>
      <c r="SKW1618" s="726"/>
      <c r="SKX1618" s="726"/>
      <c r="SKY1618" s="726"/>
      <c r="SKZ1618" s="726"/>
      <c r="SLA1618" s="726"/>
      <c r="SLB1618" s="726"/>
      <c r="SLC1618" s="726"/>
      <c r="SLD1618" s="726"/>
      <c r="SLE1618" s="726"/>
      <c r="SLF1618" s="726"/>
      <c r="SLG1618" s="726"/>
      <c r="SLH1618" s="726"/>
      <c r="SLI1618" s="726"/>
      <c r="SLJ1618" s="726"/>
      <c r="SLK1618" s="726"/>
      <c r="SLL1618" s="726"/>
      <c r="SLM1618" s="726"/>
      <c r="SLN1618" s="726"/>
      <c r="SLO1618" s="726"/>
      <c r="SLP1618" s="726"/>
      <c r="SLQ1618" s="726"/>
      <c r="SLR1618" s="726"/>
      <c r="SLS1618" s="726"/>
      <c r="SLT1618" s="726"/>
      <c r="SLU1618" s="726"/>
      <c r="SLV1618" s="726"/>
      <c r="SLW1618" s="726"/>
      <c r="SLX1618" s="726"/>
      <c r="SLY1618" s="726"/>
      <c r="SLZ1618" s="726"/>
      <c r="SMA1618" s="726"/>
      <c r="SMB1618" s="726"/>
      <c r="SMC1618" s="726"/>
      <c r="SMD1618" s="726"/>
      <c r="SME1618" s="726"/>
      <c r="SMF1618" s="726"/>
      <c r="SMG1618" s="726"/>
      <c r="SMH1618" s="726"/>
      <c r="SMI1618" s="726"/>
      <c r="SMJ1618" s="726"/>
      <c r="SMK1618" s="726"/>
      <c r="SML1618" s="726"/>
      <c r="SMM1618" s="726"/>
      <c r="SMN1618" s="726"/>
      <c r="SMO1618" s="726"/>
      <c r="SMP1618" s="726"/>
      <c r="SMQ1618" s="726"/>
      <c r="SMR1618" s="726"/>
      <c r="SMS1618" s="726"/>
      <c r="SMT1618" s="726"/>
      <c r="SMU1618" s="726"/>
      <c r="SMV1618" s="726"/>
      <c r="SMW1618" s="726"/>
      <c r="SMX1618" s="726"/>
      <c r="SMY1618" s="726"/>
      <c r="SMZ1618" s="726"/>
      <c r="SNA1618" s="726"/>
      <c r="SNB1618" s="726"/>
      <c r="SNC1618" s="726"/>
      <c r="SND1618" s="726"/>
      <c r="SNE1618" s="726"/>
      <c r="SNF1618" s="726"/>
      <c r="SNG1618" s="726"/>
      <c r="SNH1618" s="726"/>
      <c r="SNI1618" s="726"/>
      <c r="SNJ1618" s="726"/>
      <c r="SNK1618" s="726"/>
      <c r="SNL1618" s="726"/>
      <c r="SNM1618" s="726"/>
      <c r="SNN1618" s="726"/>
      <c r="SNO1618" s="726"/>
      <c r="SNP1618" s="726"/>
      <c r="SNQ1618" s="726"/>
      <c r="SNR1618" s="726"/>
      <c r="SNS1618" s="726"/>
      <c r="SNT1618" s="726"/>
      <c r="SNU1618" s="726"/>
      <c r="SNV1618" s="726"/>
      <c r="SNW1618" s="726"/>
      <c r="SNX1618" s="726"/>
      <c r="SNY1618" s="726"/>
      <c r="SNZ1618" s="726"/>
      <c r="SOA1618" s="726"/>
      <c r="SOB1618" s="726"/>
      <c r="SOC1618" s="726"/>
      <c r="SOD1618" s="726"/>
      <c r="SOE1618" s="726"/>
      <c r="SOF1618" s="726"/>
      <c r="SOG1618" s="726"/>
      <c r="SOH1618" s="726"/>
      <c r="SOI1618" s="726"/>
      <c r="SOJ1618" s="726"/>
      <c r="SOK1618" s="726"/>
      <c r="SOL1618" s="726"/>
      <c r="SOM1618" s="726"/>
      <c r="SON1618" s="726"/>
      <c r="SOO1618" s="726"/>
      <c r="SOP1618" s="726"/>
      <c r="SOQ1618" s="726"/>
      <c r="SOR1618" s="726"/>
      <c r="SOS1618" s="726"/>
      <c r="SOT1618" s="726"/>
      <c r="SOU1618" s="726"/>
      <c r="SOV1618" s="726"/>
      <c r="SOW1618" s="726"/>
      <c r="SOX1618" s="726"/>
      <c r="SOY1618" s="726"/>
      <c r="SOZ1618" s="726"/>
      <c r="SPA1618" s="726"/>
      <c r="SPB1618" s="726"/>
      <c r="SPC1618" s="726"/>
      <c r="SPD1618" s="726"/>
      <c r="SPE1618" s="726"/>
      <c r="SPF1618" s="726"/>
      <c r="SPG1618" s="726"/>
      <c r="SPH1618" s="726"/>
      <c r="SPI1618" s="726"/>
      <c r="SPJ1618" s="726"/>
      <c r="SPK1618" s="726"/>
      <c r="SPL1618" s="726"/>
      <c r="SPM1618" s="726"/>
      <c r="SPN1618" s="726"/>
      <c r="SPO1618" s="726"/>
      <c r="SPP1618" s="726"/>
      <c r="SPQ1618" s="726"/>
      <c r="SPR1618" s="726"/>
      <c r="SPS1618" s="726"/>
      <c r="SPT1618" s="726"/>
      <c r="SPU1618" s="726"/>
      <c r="SPV1618" s="726"/>
      <c r="SPW1618" s="726"/>
      <c r="SPX1618" s="726"/>
      <c r="SPY1618" s="726"/>
      <c r="SPZ1618" s="726"/>
      <c r="SQA1618" s="726"/>
      <c r="SQB1618" s="726"/>
      <c r="SQC1618" s="726"/>
      <c r="SQD1618" s="726"/>
      <c r="SQE1618" s="726"/>
      <c r="SQF1618" s="726"/>
      <c r="SQG1618" s="726"/>
      <c r="SQH1618" s="726"/>
      <c r="SQI1618" s="726"/>
      <c r="SQJ1618" s="726"/>
      <c r="SQK1618" s="726"/>
      <c r="SQL1618" s="726"/>
      <c r="SQM1618" s="726"/>
      <c r="SQN1618" s="726"/>
      <c r="SQO1618" s="726"/>
      <c r="SQP1618" s="726"/>
      <c r="SQQ1618" s="726"/>
      <c r="SQR1618" s="726"/>
      <c r="SQS1618" s="726"/>
      <c r="SQT1618" s="726"/>
      <c r="SQU1618" s="726"/>
      <c r="SQV1618" s="726"/>
      <c r="SQW1618" s="726"/>
      <c r="SQX1618" s="726"/>
      <c r="SQY1618" s="726"/>
      <c r="SQZ1618" s="726"/>
      <c r="SRA1618" s="726"/>
      <c r="SRB1618" s="726"/>
      <c r="SRC1618" s="726"/>
      <c r="SRD1618" s="726"/>
      <c r="SRE1618" s="726"/>
      <c r="SRF1618" s="726"/>
      <c r="SRG1618" s="726"/>
      <c r="SRH1618" s="726"/>
      <c r="SRI1618" s="726"/>
      <c r="SRJ1618" s="726"/>
      <c r="SRK1618" s="726"/>
      <c r="SRL1618" s="726"/>
      <c r="SRM1618" s="726"/>
      <c r="SRN1618" s="726"/>
      <c r="SRO1618" s="726"/>
      <c r="SRP1618" s="726"/>
      <c r="SRQ1618" s="726"/>
      <c r="SRR1618" s="726"/>
      <c r="SRS1618" s="726"/>
      <c r="SRT1618" s="726"/>
      <c r="SRU1618" s="726"/>
      <c r="SRV1618" s="726"/>
      <c r="SRW1618" s="726"/>
      <c r="SRX1618" s="726"/>
      <c r="SRY1618" s="726"/>
      <c r="SRZ1618" s="726"/>
      <c r="SSA1618" s="726"/>
      <c r="SSB1618" s="726"/>
      <c r="SSC1618" s="726"/>
      <c r="SSD1618" s="726"/>
      <c r="SSE1618" s="726"/>
      <c r="SSF1618" s="726"/>
      <c r="SSG1618" s="726"/>
      <c r="SSH1618" s="726"/>
      <c r="SSI1618" s="726"/>
      <c r="SSJ1618" s="726"/>
      <c r="SSK1618" s="726"/>
      <c r="SSL1618" s="726"/>
      <c r="SSM1618" s="726"/>
      <c r="SSN1618" s="726"/>
      <c r="SSO1618" s="726"/>
      <c r="SSP1618" s="726"/>
      <c r="SSQ1618" s="726"/>
      <c r="SSR1618" s="726"/>
      <c r="SSS1618" s="726"/>
      <c r="SST1618" s="726"/>
      <c r="SSU1618" s="726"/>
      <c r="SSV1618" s="726"/>
      <c r="SSW1618" s="726"/>
      <c r="SSX1618" s="726"/>
      <c r="SSY1618" s="726"/>
      <c r="SSZ1618" s="726"/>
      <c r="STA1618" s="726"/>
      <c r="STB1618" s="726"/>
      <c r="STC1618" s="726"/>
      <c r="STD1618" s="726"/>
      <c r="STE1618" s="726"/>
      <c r="STF1618" s="726"/>
      <c r="STG1618" s="726"/>
      <c r="STH1618" s="726"/>
      <c r="STI1618" s="726"/>
      <c r="STJ1618" s="726"/>
      <c r="STK1618" s="726"/>
      <c r="STL1618" s="726"/>
      <c r="STM1618" s="726"/>
      <c r="STN1618" s="726"/>
      <c r="STO1618" s="726"/>
      <c r="STP1618" s="726"/>
      <c r="STQ1618" s="726"/>
      <c r="STR1618" s="726"/>
      <c r="STS1618" s="726"/>
      <c r="STT1618" s="726"/>
      <c r="STU1618" s="726"/>
      <c r="STV1618" s="726"/>
      <c r="STW1618" s="726"/>
      <c r="STX1618" s="726"/>
      <c r="STY1618" s="726"/>
      <c r="STZ1618" s="726"/>
      <c r="SUA1618" s="726"/>
      <c r="SUB1618" s="726"/>
      <c r="SUC1618" s="726"/>
      <c r="SUD1618" s="726"/>
      <c r="SUE1618" s="726"/>
      <c r="SUF1618" s="726"/>
      <c r="SUG1618" s="726"/>
      <c r="SUH1618" s="726"/>
      <c r="SUI1618" s="726"/>
      <c r="SUJ1618" s="726"/>
      <c r="SUK1618" s="726"/>
      <c r="SUL1618" s="726"/>
      <c r="SUM1618" s="726"/>
      <c r="SUN1618" s="726"/>
      <c r="SUO1618" s="726"/>
      <c r="SUP1618" s="726"/>
      <c r="SUQ1618" s="726"/>
      <c r="SUR1618" s="726"/>
      <c r="SUS1618" s="726"/>
      <c r="SUT1618" s="726"/>
      <c r="SUU1618" s="726"/>
      <c r="SUV1618" s="726"/>
      <c r="SUW1618" s="726"/>
      <c r="SUX1618" s="726"/>
      <c r="SUY1618" s="726"/>
      <c r="SUZ1618" s="726"/>
      <c r="SVA1618" s="726"/>
      <c r="SVB1618" s="726"/>
      <c r="SVC1618" s="726"/>
      <c r="SVD1618" s="726"/>
      <c r="SVE1618" s="726"/>
      <c r="SVF1618" s="726"/>
      <c r="SVG1618" s="726"/>
      <c r="SVH1618" s="726"/>
      <c r="SVI1618" s="726"/>
      <c r="SVJ1618" s="726"/>
      <c r="SVK1618" s="726"/>
      <c r="SVL1618" s="726"/>
      <c r="SVM1618" s="726"/>
      <c r="SVN1618" s="726"/>
      <c r="SVO1618" s="726"/>
      <c r="SVP1618" s="726"/>
      <c r="SVQ1618" s="726"/>
      <c r="SVR1618" s="726"/>
      <c r="SVS1618" s="726"/>
      <c r="SVT1618" s="726"/>
      <c r="SVU1618" s="726"/>
      <c r="SVV1618" s="726"/>
      <c r="SVW1618" s="726"/>
      <c r="SVX1618" s="726"/>
      <c r="SVY1618" s="726"/>
      <c r="SVZ1618" s="726"/>
      <c r="SWA1618" s="726"/>
      <c r="SWB1618" s="726"/>
      <c r="SWC1618" s="726"/>
      <c r="SWD1618" s="726"/>
      <c r="SWE1618" s="726"/>
      <c r="SWF1618" s="726"/>
      <c r="SWG1618" s="726"/>
      <c r="SWH1618" s="726"/>
      <c r="SWI1618" s="726"/>
      <c r="SWJ1618" s="726"/>
      <c r="SWK1618" s="726"/>
      <c r="SWL1618" s="726"/>
      <c r="SWM1618" s="726"/>
      <c r="SWN1618" s="726"/>
      <c r="SWO1618" s="726"/>
      <c r="SWP1618" s="726"/>
      <c r="SWQ1618" s="726"/>
      <c r="SWR1618" s="726"/>
      <c r="SWS1618" s="726"/>
      <c r="SWT1618" s="726"/>
      <c r="SWU1618" s="726"/>
      <c r="SWV1618" s="726"/>
      <c r="SWW1618" s="726"/>
      <c r="SWX1618" s="726"/>
      <c r="SWY1618" s="726"/>
      <c r="SWZ1618" s="726"/>
      <c r="SXA1618" s="726"/>
      <c r="SXB1618" s="726"/>
      <c r="SXC1618" s="726"/>
      <c r="SXD1618" s="726"/>
      <c r="SXE1618" s="726"/>
      <c r="SXF1618" s="726"/>
      <c r="SXG1618" s="726"/>
      <c r="SXH1618" s="726"/>
      <c r="SXI1618" s="726"/>
      <c r="SXJ1618" s="726"/>
      <c r="SXK1618" s="726"/>
      <c r="SXL1618" s="726"/>
      <c r="SXM1618" s="726"/>
      <c r="SXN1618" s="726"/>
      <c r="SXO1618" s="726"/>
      <c r="SXP1618" s="726"/>
      <c r="SXQ1618" s="726"/>
      <c r="SXR1618" s="726"/>
      <c r="SXS1618" s="726"/>
      <c r="SXT1618" s="726"/>
      <c r="SXU1618" s="726"/>
      <c r="SXV1618" s="726"/>
      <c r="SXW1618" s="726"/>
      <c r="SXX1618" s="726"/>
      <c r="SXY1618" s="726"/>
      <c r="SXZ1618" s="726"/>
      <c r="SYA1618" s="726"/>
      <c r="SYB1618" s="726"/>
      <c r="SYC1618" s="726"/>
      <c r="SYD1618" s="726"/>
      <c r="SYE1618" s="726"/>
      <c r="SYF1618" s="726"/>
      <c r="SYG1618" s="726"/>
      <c r="SYH1618" s="726"/>
      <c r="SYI1618" s="726"/>
      <c r="SYJ1618" s="726"/>
      <c r="SYK1618" s="726"/>
      <c r="SYL1618" s="726"/>
      <c r="SYM1618" s="726"/>
      <c r="SYN1618" s="726"/>
      <c r="SYO1618" s="726"/>
      <c r="SYP1618" s="726"/>
      <c r="SYQ1618" s="726"/>
      <c r="SYR1618" s="726"/>
      <c r="SYS1618" s="726"/>
      <c r="SYT1618" s="726"/>
      <c r="SYU1618" s="726"/>
      <c r="SYV1618" s="726"/>
      <c r="SYW1618" s="726"/>
      <c r="SYX1618" s="726"/>
      <c r="SYY1618" s="726"/>
      <c r="SYZ1618" s="726"/>
      <c r="SZA1618" s="726"/>
      <c r="SZB1618" s="726"/>
      <c r="SZC1618" s="726"/>
      <c r="SZD1618" s="726"/>
      <c r="SZE1618" s="726"/>
      <c r="SZF1618" s="726"/>
      <c r="SZG1618" s="726"/>
      <c r="SZH1618" s="726"/>
      <c r="SZI1618" s="726"/>
      <c r="SZJ1618" s="726"/>
      <c r="SZK1618" s="726"/>
      <c r="SZL1618" s="726"/>
      <c r="SZM1618" s="726"/>
      <c r="SZN1618" s="726"/>
      <c r="SZO1618" s="726"/>
      <c r="SZP1618" s="726"/>
      <c r="SZQ1618" s="726"/>
      <c r="SZR1618" s="726"/>
      <c r="SZS1618" s="726"/>
      <c r="SZT1618" s="726"/>
      <c r="SZU1618" s="726"/>
      <c r="SZV1618" s="726"/>
      <c r="SZW1618" s="726"/>
      <c r="SZX1618" s="726"/>
      <c r="SZY1618" s="726"/>
      <c r="SZZ1618" s="726"/>
      <c r="TAA1618" s="726"/>
      <c r="TAB1618" s="726"/>
      <c r="TAC1618" s="726"/>
      <c r="TAD1618" s="726"/>
      <c r="TAE1618" s="726"/>
      <c r="TAF1618" s="726"/>
      <c r="TAG1618" s="726"/>
      <c r="TAH1618" s="726"/>
      <c r="TAI1618" s="726"/>
      <c r="TAJ1618" s="726"/>
      <c r="TAK1618" s="726"/>
      <c r="TAL1618" s="726"/>
      <c r="TAM1618" s="726"/>
      <c r="TAN1618" s="726"/>
      <c r="TAO1618" s="726"/>
      <c r="TAP1618" s="726"/>
      <c r="TAQ1618" s="726"/>
      <c r="TAR1618" s="726"/>
      <c r="TAS1618" s="726"/>
      <c r="TAT1618" s="726"/>
      <c r="TAU1618" s="726"/>
      <c r="TAV1618" s="726"/>
      <c r="TAW1618" s="726"/>
      <c r="TAX1618" s="726"/>
      <c r="TAY1618" s="726"/>
      <c r="TAZ1618" s="726"/>
      <c r="TBA1618" s="726"/>
      <c r="TBB1618" s="726"/>
      <c r="TBC1618" s="726"/>
      <c r="TBD1618" s="726"/>
      <c r="TBE1618" s="726"/>
      <c r="TBF1618" s="726"/>
      <c r="TBG1618" s="726"/>
      <c r="TBH1618" s="726"/>
      <c r="TBI1618" s="726"/>
      <c r="TBJ1618" s="726"/>
      <c r="TBK1618" s="726"/>
      <c r="TBL1618" s="726"/>
      <c r="TBM1618" s="726"/>
      <c r="TBN1618" s="726"/>
      <c r="TBO1618" s="726"/>
      <c r="TBP1618" s="726"/>
      <c r="TBQ1618" s="726"/>
      <c r="TBR1618" s="726"/>
      <c r="TBS1618" s="726"/>
      <c r="TBT1618" s="726"/>
      <c r="TBU1618" s="726"/>
      <c r="TBV1618" s="726"/>
      <c r="TBW1618" s="726"/>
      <c r="TBX1618" s="726"/>
      <c r="TBY1618" s="726"/>
      <c r="TBZ1618" s="726"/>
      <c r="TCA1618" s="726"/>
      <c r="TCB1618" s="726"/>
      <c r="TCC1618" s="726"/>
      <c r="TCD1618" s="726"/>
      <c r="TCE1618" s="726"/>
      <c r="TCF1618" s="726"/>
      <c r="TCG1618" s="726"/>
      <c r="TCH1618" s="726"/>
      <c r="TCI1618" s="726"/>
      <c r="TCJ1618" s="726"/>
      <c r="TCK1618" s="726"/>
      <c r="TCL1618" s="726"/>
      <c r="TCM1618" s="726"/>
      <c r="TCN1618" s="726"/>
      <c r="TCO1618" s="726"/>
      <c r="TCP1618" s="726"/>
      <c r="TCQ1618" s="726"/>
      <c r="TCR1618" s="726"/>
      <c r="TCS1618" s="726"/>
      <c r="TCT1618" s="726"/>
      <c r="TCU1618" s="726"/>
      <c r="TCV1618" s="726"/>
      <c r="TCW1618" s="726"/>
      <c r="TCX1618" s="726"/>
      <c r="TCY1618" s="726"/>
      <c r="TCZ1618" s="726"/>
      <c r="TDA1618" s="726"/>
      <c r="TDB1618" s="726"/>
      <c r="TDC1618" s="726"/>
      <c r="TDD1618" s="726"/>
      <c r="TDE1618" s="726"/>
      <c r="TDF1618" s="726"/>
      <c r="TDG1618" s="726"/>
      <c r="TDH1618" s="726"/>
      <c r="TDI1618" s="726"/>
      <c r="TDJ1618" s="726"/>
      <c r="TDK1618" s="726"/>
      <c r="TDL1618" s="726"/>
      <c r="TDM1618" s="726"/>
      <c r="TDN1618" s="726"/>
      <c r="TDO1618" s="726"/>
      <c r="TDP1618" s="726"/>
      <c r="TDQ1618" s="726"/>
      <c r="TDR1618" s="726"/>
      <c r="TDS1618" s="726"/>
      <c r="TDT1618" s="726"/>
      <c r="TDU1618" s="726"/>
      <c r="TDV1618" s="726"/>
      <c r="TDW1618" s="726"/>
      <c r="TDX1618" s="726"/>
      <c r="TDY1618" s="726"/>
      <c r="TDZ1618" s="726"/>
      <c r="TEA1618" s="726"/>
      <c r="TEB1618" s="726"/>
      <c r="TEC1618" s="726"/>
      <c r="TED1618" s="726"/>
      <c r="TEE1618" s="726"/>
      <c r="TEF1618" s="726"/>
      <c r="TEG1618" s="726"/>
      <c r="TEH1618" s="726"/>
      <c r="TEI1618" s="726"/>
      <c r="TEJ1618" s="726"/>
      <c r="TEK1618" s="726"/>
      <c r="TEL1618" s="726"/>
      <c r="TEM1618" s="726"/>
      <c r="TEN1618" s="726"/>
      <c r="TEO1618" s="726"/>
      <c r="TEP1618" s="726"/>
      <c r="TEQ1618" s="726"/>
      <c r="TER1618" s="726"/>
      <c r="TES1618" s="726"/>
      <c r="TET1618" s="726"/>
      <c r="TEU1618" s="726"/>
      <c r="TEV1618" s="726"/>
      <c r="TEW1618" s="726"/>
      <c r="TEX1618" s="726"/>
      <c r="TEY1618" s="726"/>
      <c r="TEZ1618" s="726"/>
      <c r="TFA1618" s="726"/>
      <c r="TFB1618" s="726"/>
      <c r="TFC1618" s="726"/>
      <c r="TFD1618" s="726"/>
      <c r="TFE1618" s="726"/>
      <c r="TFF1618" s="726"/>
      <c r="TFG1618" s="726"/>
      <c r="TFH1618" s="726"/>
      <c r="TFI1618" s="726"/>
      <c r="TFJ1618" s="726"/>
      <c r="TFK1618" s="726"/>
      <c r="TFL1618" s="726"/>
      <c r="TFM1618" s="726"/>
      <c r="TFN1618" s="726"/>
      <c r="TFO1618" s="726"/>
      <c r="TFP1618" s="726"/>
      <c r="TFQ1618" s="726"/>
      <c r="TFR1618" s="726"/>
      <c r="TFS1618" s="726"/>
      <c r="TFT1618" s="726"/>
      <c r="TFU1618" s="726"/>
      <c r="TFV1618" s="726"/>
      <c r="TFW1618" s="726"/>
      <c r="TFX1618" s="726"/>
      <c r="TFY1618" s="726"/>
      <c r="TFZ1618" s="726"/>
      <c r="TGA1618" s="726"/>
      <c r="TGB1618" s="726"/>
      <c r="TGC1618" s="726"/>
      <c r="TGD1618" s="726"/>
      <c r="TGE1618" s="726"/>
      <c r="TGF1618" s="726"/>
      <c r="TGG1618" s="726"/>
      <c r="TGH1618" s="726"/>
      <c r="TGI1618" s="726"/>
      <c r="TGJ1618" s="726"/>
      <c r="TGK1618" s="726"/>
      <c r="TGL1618" s="726"/>
      <c r="TGM1618" s="726"/>
      <c r="TGN1618" s="726"/>
      <c r="TGO1618" s="726"/>
      <c r="TGP1618" s="726"/>
      <c r="TGQ1618" s="726"/>
      <c r="TGR1618" s="726"/>
      <c r="TGS1618" s="726"/>
      <c r="TGT1618" s="726"/>
      <c r="TGU1618" s="726"/>
      <c r="TGV1618" s="726"/>
      <c r="TGW1618" s="726"/>
      <c r="TGX1618" s="726"/>
      <c r="TGY1618" s="726"/>
      <c r="TGZ1618" s="726"/>
      <c r="THA1618" s="726"/>
      <c r="THB1618" s="726"/>
      <c r="THC1618" s="726"/>
      <c r="THD1618" s="726"/>
      <c r="THE1618" s="726"/>
      <c r="THF1618" s="726"/>
      <c r="THG1618" s="726"/>
      <c r="THH1618" s="726"/>
      <c r="THI1618" s="726"/>
      <c r="THJ1618" s="726"/>
      <c r="THK1618" s="726"/>
      <c r="THL1618" s="726"/>
      <c r="THM1618" s="726"/>
      <c r="THN1618" s="726"/>
      <c r="THO1618" s="726"/>
      <c r="THP1618" s="726"/>
      <c r="THQ1618" s="726"/>
      <c r="THR1618" s="726"/>
      <c r="THS1618" s="726"/>
      <c r="THT1618" s="726"/>
      <c r="THU1618" s="726"/>
      <c r="THV1618" s="726"/>
      <c r="THW1618" s="726"/>
      <c r="THX1618" s="726"/>
      <c r="THY1618" s="726"/>
      <c r="THZ1618" s="726"/>
      <c r="TIA1618" s="726"/>
      <c r="TIB1618" s="726"/>
      <c r="TIC1618" s="726"/>
      <c r="TID1618" s="726"/>
      <c r="TIE1618" s="726"/>
      <c r="TIF1618" s="726"/>
      <c r="TIG1618" s="726"/>
      <c r="TIH1618" s="726"/>
      <c r="TII1618" s="726"/>
      <c r="TIJ1618" s="726"/>
      <c r="TIK1618" s="726"/>
      <c r="TIL1618" s="726"/>
      <c r="TIM1618" s="726"/>
      <c r="TIN1618" s="726"/>
      <c r="TIO1618" s="726"/>
      <c r="TIP1618" s="726"/>
      <c r="TIQ1618" s="726"/>
      <c r="TIR1618" s="726"/>
      <c r="TIS1618" s="726"/>
      <c r="TIT1618" s="726"/>
      <c r="TIU1618" s="726"/>
      <c r="TIV1618" s="726"/>
      <c r="TIW1618" s="726"/>
      <c r="TIX1618" s="726"/>
      <c r="TIY1618" s="726"/>
      <c r="TIZ1618" s="726"/>
      <c r="TJA1618" s="726"/>
      <c r="TJB1618" s="726"/>
      <c r="TJC1618" s="726"/>
      <c r="TJD1618" s="726"/>
      <c r="TJE1618" s="726"/>
      <c r="TJF1618" s="726"/>
      <c r="TJG1618" s="726"/>
      <c r="TJH1618" s="726"/>
      <c r="TJI1618" s="726"/>
      <c r="TJJ1618" s="726"/>
      <c r="TJK1618" s="726"/>
      <c r="TJL1618" s="726"/>
      <c r="TJM1618" s="726"/>
      <c r="TJN1618" s="726"/>
      <c r="TJO1618" s="726"/>
      <c r="TJP1618" s="726"/>
      <c r="TJQ1618" s="726"/>
      <c r="TJR1618" s="726"/>
      <c r="TJS1618" s="726"/>
      <c r="TJT1618" s="726"/>
      <c r="TJU1618" s="726"/>
      <c r="TJV1618" s="726"/>
      <c r="TJW1618" s="726"/>
      <c r="TJX1618" s="726"/>
      <c r="TJY1618" s="726"/>
      <c r="TJZ1618" s="726"/>
      <c r="TKA1618" s="726"/>
      <c r="TKB1618" s="726"/>
      <c r="TKC1618" s="726"/>
      <c r="TKD1618" s="726"/>
      <c r="TKE1618" s="726"/>
      <c r="TKF1618" s="726"/>
      <c r="TKG1618" s="726"/>
      <c r="TKH1618" s="726"/>
      <c r="TKI1618" s="726"/>
      <c r="TKJ1618" s="726"/>
      <c r="TKK1618" s="726"/>
      <c r="TKL1618" s="726"/>
      <c r="TKM1618" s="726"/>
      <c r="TKN1618" s="726"/>
      <c r="TKO1618" s="726"/>
      <c r="TKP1618" s="726"/>
      <c r="TKQ1618" s="726"/>
      <c r="TKR1618" s="726"/>
      <c r="TKS1618" s="726"/>
      <c r="TKT1618" s="726"/>
      <c r="TKU1618" s="726"/>
      <c r="TKV1618" s="726"/>
      <c r="TKW1618" s="726"/>
      <c r="TKX1618" s="726"/>
      <c r="TKY1618" s="726"/>
      <c r="TKZ1618" s="726"/>
      <c r="TLA1618" s="726"/>
      <c r="TLB1618" s="726"/>
      <c r="TLC1618" s="726"/>
      <c r="TLD1618" s="726"/>
      <c r="TLE1618" s="726"/>
      <c r="TLF1618" s="726"/>
      <c r="TLG1618" s="726"/>
      <c r="TLH1618" s="726"/>
      <c r="TLI1618" s="726"/>
      <c r="TLJ1618" s="726"/>
      <c r="TLK1618" s="726"/>
      <c r="TLL1618" s="726"/>
      <c r="TLM1618" s="726"/>
      <c r="TLN1618" s="726"/>
      <c r="TLO1618" s="726"/>
      <c r="TLP1618" s="726"/>
      <c r="TLQ1618" s="726"/>
      <c r="TLR1618" s="726"/>
      <c r="TLS1618" s="726"/>
      <c r="TLT1618" s="726"/>
      <c r="TLU1618" s="726"/>
      <c r="TLV1618" s="726"/>
      <c r="TLW1618" s="726"/>
      <c r="TLX1618" s="726"/>
      <c r="TLY1618" s="726"/>
      <c r="TLZ1618" s="726"/>
      <c r="TMA1618" s="726"/>
      <c r="TMB1618" s="726"/>
      <c r="TMC1618" s="726"/>
      <c r="TMD1618" s="726"/>
      <c r="TME1618" s="726"/>
      <c r="TMF1618" s="726"/>
      <c r="TMG1618" s="726"/>
      <c r="TMH1618" s="726"/>
      <c r="TMI1618" s="726"/>
      <c r="TMJ1618" s="726"/>
      <c r="TMK1618" s="726"/>
      <c r="TML1618" s="726"/>
      <c r="TMM1618" s="726"/>
      <c r="TMN1618" s="726"/>
      <c r="TMO1618" s="726"/>
      <c r="TMP1618" s="726"/>
      <c r="TMQ1618" s="726"/>
      <c r="TMR1618" s="726"/>
      <c r="TMS1618" s="726"/>
      <c r="TMT1618" s="726"/>
      <c r="TMU1618" s="726"/>
      <c r="TMV1618" s="726"/>
      <c r="TMW1618" s="726"/>
      <c r="TMX1618" s="726"/>
      <c r="TMY1618" s="726"/>
      <c r="TMZ1618" s="726"/>
      <c r="TNA1618" s="726"/>
      <c r="TNB1618" s="726"/>
      <c r="TNC1618" s="726"/>
      <c r="TND1618" s="726"/>
      <c r="TNE1618" s="726"/>
      <c r="TNF1618" s="726"/>
      <c r="TNG1618" s="726"/>
      <c r="TNH1618" s="726"/>
      <c r="TNI1618" s="726"/>
      <c r="TNJ1618" s="726"/>
      <c r="TNK1618" s="726"/>
      <c r="TNL1618" s="726"/>
      <c r="TNM1618" s="726"/>
      <c r="TNN1618" s="726"/>
      <c r="TNO1618" s="726"/>
      <c r="TNP1618" s="726"/>
      <c r="TNQ1618" s="726"/>
      <c r="TNR1618" s="726"/>
      <c r="TNS1618" s="726"/>
      <c r="TNT1618" s="726"/>
      <c r="TNU1618" s="726"/>
      <c r="TNV1618" s="726"/>
      <c r="TNW1618" s="726"/>
      <c r="TNX1618" s="726"/>
      <c r="TNY1618" s="726"/>
      <c r="TNZ1618" s="726"/>
      <c r="TOA1618" s="726"/>
      <c r="TOB1618" s="726"/>
      <c r="TOC1618" s="726"/>
      <c r="TOD1618" s="726"/>
      <c r="TOE1618" s="726"/>
      <c r="TOF1618" s="726"/>
      <c r="TOG1618" s="726"/>
      <c r="TOH1618" s="726"/>
      <c r="TOI1618" s="726"/>
      <c r="TOJ1618" s="726"/>
      <c r="TOK1618" s="726"/>
      <c r="TOL1618" s="726"/>
      <c r="TOM1618" s="726"/>
      <c r="TON1618" s="726"/>
      <c r="TOO1618" s="726"/>
      <c r="TOP1618" s="726"/>
      <c r="TOQ1618" s="726"/>
      <c r="TOR1618" s="726"/>
      <c r="TOS1618" s="726"/>
      <c r="TOT1618" s="726"/>
      <c r="TOU1618" s="726"/>
      <c r="TOV1618" s="726"/>
      <c r="TOW1618" s="726"/>
      <c r="TOX1618" s="726"/>
      <c r="TOY1618" s="726"/>
      <c r="TOZ1618" s="726"/>
      <c r="TPA1618" s="726"/>
      <c r="TPB1618" s="726"/>
      <c r="TPC1618" s="726"/>
      <c r="TPD1618" s="726"/>
      <c r="TPE1618" s="726"/>
      <c r="TPF1618" s="726"/>
      <c r="TPG1618" s="726"/>
      <c r="TPH1618" s="726"/>
      <c r="TPI1618" s="726"/>
      <c r="TPJ1618" s="726"/>
      <c r="TPK1618" s="726"/>
      <c r="TPL1618" s="726"/>
      <c r="TPM1618" s="726"/>
      <c r="TPN1618" s="726"/>
      <c r="TPO1618" s="726"/>
      <c r="TPP1618" s="726"/>
      <c r="TPQ1618" s="726"/>
      <c r="TPR1618" s="726"/>
      <c r="TPS1618" s="726"/>
      <c r="TPT1618" s="726"/>
      <c r="TPU1618" s="726"/>
      <c r="TPV1618" s="726"/>
      <c r="TPW1618" s="726"/>
      <c r="TPX1618" s="726"/>
      <c r="TPY1618" s="726"/>
      <c r="TPZ1618" s="726"/>
      <c r="TQA1618" s="726"/>
      <c r="TQB1618" s="726"/>
      <c r="TQC1618" s="726"/>
      <c r="TQD1618" s="726"/>
      <c r="TQE1618" s="726"/>
      <c r="TQF1618" s="726"/>
      <c r="TQG1618" s="726"/>
      <c r="TQH1618" s="726"/>
      <c r="TQI1618" s="726"/>
      <c r="TQJ1618" s="726"/>
      <c r="TQK1618" s="726"/>
      <c r="TQL1618" s="726"/>
      <c r="TQM1618" s="726"/>
      <c r="TQN1618" s="726"/>
      <c r="TQO1618" s="726"/>
      <c r="TQP1618" s="726"/>
      <c r="TQQ1618" s="726"/>
      <c r="TQR1618" s="726"/>
      <c r="TQS1618" s="726"/>
      <c r="TQT1618" s="726"/>
      <c r="TQU1618" s="726"/>
      <c r="TQV1618" s="726"/>
      <c r="TQW1618" s="726"/>
      <c r="TQX1618" s="726"/>
      <c r="TQY1618" s="726"/>
      <c r="TQZ1618" s="726"/>
      <c r="TRA1618" s="726"/>
      <c r="TRB1618" s="726"/>
      <c r="TRC1618" s="726"/>
      <c r="TRD1618" s="726"/>
      <c r="TRE1618" s="726"/>
      <c r="TRF1618" s="726"/>
      <c r="TRG1618" s="726"/>
      <c r="TRH1618" s="726"/>
      <c r="TRI1618" s="726"/>
      <c r="TRJ1618" s="726"/>
      <c r="TRK1618" s="726"/>
      <c r="TRL1618" s="726"/>
      <c r="TRM1618" s="726"/>
      <c r="TRN1618" s="726"/>
      <c r="TRO1618" s="726"/>
      <c r="TRP1618" s="726"/>
      <c r="TRQ1618" s="726"/>
      <c r="TRR1618" s="726"/>
      <c r="TRS1618" s="726"/>
      <c r="TRT1618" s="726"/>
      <c r="TRU1618" s="726"/>
      <c r="TRV1618" s="726"/>
      <c r="TRW1618" s="726"/>
      <c r="TRX1618" s="726"/>
      <c r="TRY1618" s="726"/>
      <c r="TRZ1618" s="726"/>
      <c r="TSA1618" s="726"/>
      <c r="TSB1618" s="726"/>
      <c r="TSC1618" s="726"/>
      <c r="TSD1618" s="726"/>
      <c r="TSE1618" s="726"/>
      <c r="TSF1618" s="726"/>
      <c r="TSG1618" s="726"/>
      <c r="TSH1618" s="726"/>
      <c r="TSI1618" s="726"/>
      <c r="TSJ1618" s="726"/>
      <c r="TSK1618" s="726"/>
      <c r="TSL1618" s="726"/>
      <c r="TSM1618" s="726"/>
      <c r="TSN1618" s="726"/>
      <c r="TSO1618" s="726"/>
      <c r="TSP1618" s="726"/>
      <c r="TSQ1618" s="726"/>
      <c r="TSR1618" s="726"/>
      <c r="TSS1618" s="726"/>
      <c r="TST1618" s="726"/>
      <c r="TSU1618" s="726"/>
      <c r="TSV1618" s="726"/>
      <c r="TSW1618" s="726"/>
      <c r="TSX1618" s="726"/>
      <c r="TSY1618" s="726"/>
      <c r="TSZ1618" s="726"/>
      <c r="TTA1618" s="726"/>
      <c r="TTB1618" s="726"/>
      <c r="TTC1618" s="726"/>
      <c r="TTD1618" s="726"/>
      <c r="TTE1618" s="726"/>
      <c r="TTF1618" s="726"/>
      <c r="TTG1618" s="726"/>
      <c r="TTH1618" s="726"/>
      <c r="TTI1618" s="726"/>
      <c r="TTJ1618" s="726"/>
      <c r="TTK1618" s="726"/>
      <c r="TTL1618" s="726"/>
      <c r="TTM1618" s="726"/>
      <c r="TTN1618" s="726"/>
      <c r="TTO1618" s="726"/>
      <c r="TTP1618" s="726"/>
      <c r="TTQ1618" s="726"/>
      <c r="TTR1618" s="726"/>
      <c r="TTS1618" s="726"/>
      <c r="TTT1618" s="726"/>
      <c r="TTU1618" s="726"/>
      <c r="TTV1618" s="726"/>
      <c r="TTW1618" s="726"/>
      <c r="TTX1618" s="726"/>
      <c r="TTY1618" s="726"/>
      <c r="TTZ1618" s="726"/>
      <c r="TUA1618" s="726"/>
      <c r="TUB1618" s="726"/>
      <c r="TUC1618" s="726"/>
      <c r="TUD1618" s="726"/>
      <c r="TUE1618" s="726"/>
      <c r="TUF1618" s="726"/>
      <c r="TUG1618" s="726"/>
      <c r="TUH1618" s="726"/>
      <c r="TUI1618" s="726"/>
      <c r="TUJ1618" s="726"/>
      <c r="TUK1618" s="726"/>
      <c r="TUL1618" s="726"/>
      <c r="TUM1618" s="726"/>
      <c r="TUN1618" s="726"/>
      <c r="TUO1618" s="726"/>
      <c r="TUP1618" s="726"/>
      <c r="TUQ1618" s="726"/>
      <c r="TUR1618" s="726"/>
      <c r="TUS1618" s="726"/>
      <c r="TUT1618" s="726"/>
      <c r="TUU1618" s="726"/>
      <c r="TUV1618" s="726"/>
      <c r="TUW1618" s="726"/>
      <c r="TUX1618" s="726"/>
      <c r="TUY1618" s="726"/>
      <c r="TUZ1618" s="726"/>
      <c r="TVA1618" s="726"/>
      <c r="TVB1618" s="726"/>
      <c r="TVC1618" s="726"/>
      <c r="TVD1618" s="726"/>
      <c r="TVE1618" s="726"/>
      <c r="TVF1618" s="726"/>
      <c r="TVG1618" s="726"/>
      <c r="TVH1618" s="726"/>
      <c r="TVI1618" s="726"/>
      <c r="TVJ1618" s="726"/>
      <c r="TVK1618" s="726"/>
      <c r="TVL1618" s="726"/>
      <c r="TVM1618" s="726"/>
      <c r="TVN1618" s="726"/>
      <c r="TVO1618" s="726"/>
      <c r="TVP1618" s="726"/>
      <c r="TVQ1618" s="726"/>
      <c r="TVR1618" s="726"/>
      <c r="TVS1618" s="726"/>
      <c r="TVT1618" s="726"/>
      <c r="TVU1618" s="726"/>
      <c r="TVV1618" s="726"/>
      <c r="TVW1618" s="726"/>
      <c r="TVX1618" s="726"/>
      <c r="TVY1618" s="726"/>
      <c r="TVZ1618" s="726"/>
      <c r="TWA1618" s="726"/>
      <c r="TWB1618" s="726"/>
      <c r="TWC1618" s="726"/>
      <c r="TWD1618" s="726"/>
      <c r="TWE1618" s="726"/>
      <c r="TWF1618" s="726"/>
      <c r="TWG1618" s="726"/>
      <c r="TWH1618" s="726"/>
      <c r="TWI1618" s="726"/>
      <c r="TWJ1618" s="726"/>
      <c r="TWK1618" s="726"/>
      <c r="TWL1618" s="726"/>
      <c r="TWM1618" s="726"/>
      <c r="TWN1618" s="726"/>
      <c r="TWO1618" s="726"/>
      <c r="TWP1618" s="726"/>
      <c r="TWQ1618" s="726"/>
      <c r="TWR1618" s="726"/>
      <c r="TWS1618" s="726"/>
      <c r="TWT1618" s="726"/>
      <c r="TWU1618" s="726"/>
      <c r="TWV1618" s="726"/>
      <c r="TWW1618" s="726"/>
      <c r="TWX1618" s="726"/>
      <c r="TWY1618" s="726"/>
      <c r="TWZ1618" s="726"/>
      <c r="TXA1618" s="726"/>
      <c r="TXB1618" s="726"/>
      <c r="TXC1618" s="726"/>
      <c r="TXD1618" s="726"/>
      <c r="TXE1618" s="726"/>
      <c r="TXF1618" s="726"/>
      <c r="TXG1618" s="726"/>
      <c r="TXH1618" s="726"/>
      <c r="TXI1618" s="726"/>
      <c r="TXJ1618" s="726"/>
      <c r="TXK1618" s="726"/>
      <c r="TXL1618" s="726"/>
      <c r="TXM1618" s="726"/>
      <c r="TXN1618" s="726"/>
      <c r="TXO1618" s="726"/>
      <c r="TXP1618" s="726"/>
      <c r="TXQ1618" s="726"/>
      <c r="TXR1618" s="726"/>
      <c r="TXS1618" s="726"/>
      <c r="TXT1618" s="726"/>
      <c r="TXU1618" s="726"/>
      <c r="TXV1618" s="726"/>
      <c r="TXW1618" s="726"/>
      <c r="TXX1618" s="726"/>
      <c r="TXY1618" s="726"/>
      <c r="TXZ1618" s="726"/>
      <c r="TYA1618" s="726"/>
      <c r="TYB1618" s="726"/>
      <c r="TYC1618" s="726"/>
      <c r="TYD1618" s="726"/>
      <c r="TYE1618" s="726"/>
      <c r="TYF1618" s="726"/>
      <c r="TYG1618" s="726"/>
      <c r="TYH1618" s="726"/>
      <c r="TYI1618" s="726"/>
      <c r="TYJ1618" s="726"/>
      <c r="TYK1618" s="726"/>
      <c r="TYL1618" s="726"/>
      <c r="TYM1618" s="726"/>
      <c r="TYN1618" s="726"/>
      <c r="TYO1618" s="726"/>
      <c r="TYP1618" s="726"/>
      <c r="TYQ1618" s="726"/>
      <c r="TYR1618" s="726"/>
      <c r="TYS1618" s="726"/>
      <c r="TYT1618" s="726"/>
      <c r="TYU1618" s="726"/>
      <c r="TYV1618" s="726"/>
      <c r="TYW1618" s="726"/>
      <c r="TYX1618" s="726"/>
      <c r="TYY1618" s="726"/>
      <c r="TYZ1618" s="726"/>
      <c r="TZA1618" s="726"/>
      <c r="TZB1618" s="726"/>
      <c r="TZC1618" s="726"/>
      <c r="TZD1618" s="726"/>
      <c r="TZE1618" s="726"/>
      <c r="TZF1618" s="726"/>
      <c r="TZG1618" s="726"/>
      <c r="TZH1618" s="726"/>
      <c r="TZI1618" s="726"/>
      <c r="TZJ1618" s="726"/>
      <c r="TZK1618" s="726"/>
      <c r="TZL1618" s="726"/>
      <c r="TZM1618" s="726"/>
      <c r="TZN1618" s="726"/>
      <c r="TZO1618" s="726"/>
      <c r="TZP1618" s="726"/>
      <c r="TZQ1618" s="726"/>
      <c r="TZR1618" s="726"/>
      <c r="TZS1618" s="726"/>
      <c r="TZT1618" s="726"/>
      <c r="TZU1618" s="726"/>
      <c r="TZV1618" s="726"/>
      <c r="TZW1618" s="726"/>
      <c r="TZX1618" s="726"/>
      <c r="TZY1618" s="726"/>
      <c r="TZZ1618" s="726"/>
      <c r="UAA1618" s="726"/>
      <c r="UAB1618" s="726"/>
      <c r="UAC1618" s="726"/>
      <c r="UAD1618" s="726"/>
      <c r="UAE1618" s="726"/>
      <c r="UAF1618" s="726"/>
      <c r="UAG1618" s="726"/>
      <c r="UAH1618" s="726"/>
      <c r="UAI1618" s="726"/>
      <c r="UAJ1618" s="726"/>
      <c r="UAK1618" s="726"/>
      <c r="UAL1618" s="726"/>
      <c r="UAM1618" s="726"/>
      <c r="UAN1618" s="726"/>
      <c r="UAO1618" s="726"/>
      <c r="UAP1618" s="726"/>
      <c r="UAQ1618" s="726"/>
      <c r="UAR1618" s="726"/>
      <c r="UAS1618" s="726"/>
      <c r="UAT1618" s="726"/>
      <c r="UAU1618" s="726"/>
      <c r="UAV1618" s="726"/>
      <c r="UAW1618" s="726"/>
      <c r="UAX1618" s="726"/>
      <c r="UAY1618" s="726"/>
      <c r="UAZ1618" s="726"/>
      <c r="UBA1618" s="726"/>
      <c r="UBB1618" s="726"/>
      <c r="UBC1618" s="726"/>
      <c r="UBD1618" s="726"/>
      <c r="UBE1618" s="726"/>
      <c r="UBF1618" s="726"/>
      <c r="UBG1618" s="726"/>
      <c r="UBH1618" s="726"/>
      <c r="UBI1618" s="726"/>
      <c r="UBJ1618" s="726"/>
      <c r="UBK1618" s="726"/>
      <c r="UBL1618" s="726"/>
      <c r="UBM1618" s="726"/>
      <c r="UBN1618" s="726"/>
      <c r="UBO1618" s="726"/>
      <c r="UBP1618" s="726"/>
      <c r="UBQ1618" s="726"/>
      <c r="UBR1618" s="726"/>
      <c r="UBS1618" s="726"/>
      <c r="UBT1618" s="726"/>
      <c r="UBU1618" s="726"/>
      <c r="UBV1618" s="726"/>
      <c r="UBW1618" s="726"/>
      <c r="UBX1618" s="726"/>
      <c r="UBY1618" s="726"/>
      <c r="UBZ1618" s="726"/>
      <c r="UCA1618" s="726"/>
      <c r="UCB1618" s="726"/>
      <c r="UCC1618" s="726"/>
      <c r="UCD1618" s="726"/>
      <c r="UCE1618" s="726"/>
      <c r="UCF1618" s="726"/>
      <c r="UCG1618" s="726"/>
      <c r="UCH1618" s="726"/>
      <c r="UCI1618" s="726"/>
      <c r="UCJ1618" s="726"/>
      <c r="UCK1618" s="726"/>
      <c r="UCL1618" s="726"/>
      <c r="UCM1618" s="726"/>
      <c r="UCN1618" s="726"/>
      <c r="UCO1618" s="726"/>
      <c r="UCP1618" s="726"/>
      <c r="UCQ1618" s="726"/>
      <c r="UCR1618" s="726"/>
      <c r="UCS1618" s="726"/>
      <c r="UCT1618" s="726"/>
      <c r="UCU1618" s="726"/>
      <c r="UCV1618" s="726"/>
      <c r="UCW1618" s="726"/>
      <c r="UCX1618" s="726"/>
      <c r="UCY1618" s="726"/>
      <c r="UCZ1618" s="726"/>
      <c r="UDA1618" s="726"/>
      <c r="UDB1618" s="726"/>
      <c r="UDC1618" s="726"/>
      <c r="UDD1618" s="726"/>
      <c r="UDE1618" s="726"/>
      <c r="UDF1618" s="726"/>
      <c r="UDG1618" s="726"/>
      <c r="UDH1618" s="726"/>
      <c r="UDI1618" s="726"/>
      <c r="UDJ1618" s="726"/>
      <c r="UDK1618" s="726"/>
      <c r="UDL1618" s="726"/>
      <c r="UDM1618" s="726"/>
      <c r="UDN1618" s="726"/>
      <c r="UDO1618" s="726"/>
      <c r="UDP1618" s="726"/>
      <c r="UDQ1618" s="726"/>
      <c r="UDR1618" s="726"/>
      <c r="UDS1618" s="726"/>
      <c r="UDT1618" s="726"/>
      <c r="UDU1618" s="726"/>
      <c r="UDV1618" s="726"/>
      <c r="UDW1618" s="726"/>
      <c r="UDX1618" s="726"/>
      <c r="UDY1618" s="726"/>
      <c r="UDZ1618" s="726"/>
      <c r="UEA1618" s="726"/>
      <c r="UEB1618" s="726"/>
      <c r="UEC1618" s="726"/>
      <c r="UED1618" s="726"/>
      <c r="UEE1618" s="726"/>
      <c r="UEF1618" s="726"/>
      <c r="UEG1618" s="726"/>
      <c r="UEH1618" s="726"/>
      <c r="UEI1618" s="726"/>
      <c r="UEJ1618" s="726"/>
      <c r="UEK1618" s="726"/>
      <c r="UEL1618" s="726"/>
      <c r="UEM1618" s="726"/>
      <c r="UEN1618" s="726"/>
      <c r="UEO1618" s="726"/>
      <c r="UEP1618" s="726"/>
      <c r="UEQ1618" s="726"/>
      <c r="UER1618" s="726"/>
      <c r="UES1618" s="726"/>
      <c r="UET1618" s="726"/>
      <c r="UEU1618" s="726"/>
      <c r="UEV1618" s="726"/>
      <c r="UEW1618" s="726"/>
      <c r="UEX1618" s="726"/>
      <c r="UEY1618" s="726"/>
      <c r="UEZ1618" s="726"/>
      <c r="UFA1618" s="726"/>
      <c r="UFB1618" s="726"/>
      <c r="UFC1618" s="726"/>
      <c r="UFD1618" s="726"/>
      <c r="UFE1618" s="726"/>
      <c r="UFF1618" s="726"/>
      <c r="UFG1618" s="726"/>
      <c r="UFH1618" s="726"/>
      <c r="UFI1618" s="726"/>
      <c r="UFJ1618" s="726"/>
      <c r="UFK1618" s="726"/>
      <c r="UFL1618" s="726"/>
      <c r="UFM1618" s="726"/>
      <c r="UFN1618" s="726"/>
      <c r="UFO1618" s="726"/>
      <c r="UFP1618" s="726"/>
      <c r="UFQ1618" s="726"/>
      <c r="UFR1618" s="726"/>
      <c r="UFS1618" s="726"/>
      <c r="UFT1618" s="726"/>
      <c r="UFU1618" s="726"/>
      <c r="UFV1618" s="726"/>
      <c r="UFW1618" s="726"/>
      <c r="UFX1618" s="726"/>
      <c r="UFY1618" s="726"/>
      <c r="UFZ1618" s="726"/>
      <c r="UGA1618" s="726"/>
      <c r="UGB1618" s="726"/>
      <c r="UGC1618" s="726"/>
      <c r="UGD1618" s="726"/>
      <c r="UGE1618" s="726"/>
      <c r="UGF1618" s="726"/>
      <c r="UGG1618" s="726"/>
      <c r="UGH1618" s="726"/>
      <c r="UGI1618" s="726"/>
      <c r="UGJ1618" s="726"/>
      <c r="UGK1618" s="726"/>
      <c r="UGL1618" s="726"/>
      <c r="UGM1618" s="726"/>
      <c r="UGN1618" s="726"/>
      <c r="UGO1618" s="726"/>
      <c r="UGP1618" s="726"/>
      <c r="UGQ1618" s="726"/>
      <c r="UGR1618" s="726"/>
      <c r="UGS1618" s="726"/>
      <c r="UGT1618" s="726"/>
      <c r="UGU1618" s="726"/>
      <c r="UGV1618" s="726"/>
      <c r="UGW1618" s="726"/>
      <c r="UGX1618" s="726"/>
      <c r="UGY1618" s="726"/>
      <c r="UGZ1618" s="726"/>
      <c r="UHA1618" s="726"/>
      <c r="UHB1618" s="726"/>
      <c r="UHC1618" s="726"/>
      <c r="UHD1618" s="726"/>
      <c r="UHE1618" s="726"/>
      <c r="UHF1618" s="726"/>
      <c r="UHG1618" s="726"/>
      <c r="UHH1618" s="726"/>
      <c r="UHI1618" s="726"/>
      <c r="UHJ1618" s="726"/>
      <c r="UHK1618" s="726"/>
      <c r="UHL1618" s="726"/>
      <c r="UHM1618" s="726"/>
      <c r="UHN1618" s="726"/>
      <c r="UHO1618" s="726"/>
      <c r="UHP1618" s="726"/>
      <c r="UHQ1618" s="726"/>
      <c r="UHR1618" s="726"/>
      <c r="UHS1618" s="726"/>
      <c r="UHT1618" s="726"/>
      <c r="UHU1618" s="726"/>
      <c r="UHV1618" s="726"/>
      <c r="UHW1618" s="726"/>
      <c r="UHX1618" s="726"/>
      <c r="UHY1618" s="726"/>
      <c r="UHZ1618" s="726"/>
      <c r="UIA1618" s="726"/>
      <c r="UIB1618" s="726"/>
      <c r="UIC1618" s="726"/>
      <c r="UID1618" s="726"/>
      <c r="UIE1618" s="726"/>
      <c r="UIF1618" s="726"/>
      <c r="UIG1618" s="726"/>
      <c r="UIH1618" s="726"/>
      <c r="UII1618" s="726"/>
      <c r="UIJ1618" s="726"/>
      <c r="UIK1618" s="726"/>
      <c r="UIL1618" s="726"/>
      <c r="UIM1618" s="726"/>
      <c r="UIN1618" s="726"/>
      <c r="UIO1618" s="726"/>
      <c r="UIP1618" s="726"/>
      <c r="UIQ1618" s="726"/>
      <c r="UIR1618" s="726"/>
      <c r="UIS1618" s="726"/>
      <c r="UIT1618" s="726"/>
      <c r="UIU1618" s="726"/>
      <c r="UIV1618" s="726"/>
      <c r="UIW1618" s="726"/>
      <c r="UIX1618" s="726"/>
      <c r="UIY1618" s="726"/>
      <c r="UIZ1618" s="726"/>
      <c r="UJA1618" s="726"/>
      <c r="UJB1618" s="726"/>
      <c r="UJC1618" s="726"/>
      <c r="UJD1618" s="726"/>
      <c r="UJE1618" s="726"/>
      <c r="UJF1618" s="726"/>
      <c r="UJG1618" s="726"/>
      <c r="UJH1618" s="726"/>
      <c r="UJI1618" s="726"/>
      <c r="UJJ1618" s="726"/>
      <c r="UJK1618" s="726"/>
      <c r="UJL1618" s="726"/>
      <c r="UJM1618" s="726"/>
      <c r="UJN1618" s="726"/>
      <c r="UJO1618" s="726"/>
      <c r="UJP1618" s="726"/>
      <c r="UJQ1618" s="726"/>
      <c r="UJR1618" s="726"/>
      <c r="UJS1618" s="726"/>
      <c r="UJT1618" s="726"/>
      <c r="UJU1618" s="726"/>
      <c r="UJV1618" s="726"/>
      <c r="UJW1618" s="726"/>
      <c r="UJX1618" s="726"/>
      <c r="UJY1618" s="726"/>
      <c r="UJZ1618" s="726"/>
      <c r="UKA1618" s="726"/>
      <c r="UKB1618" s="726"/>
      <c r="UKC1618" s="726"/>
      <c r="UKD1618" s="726"/>
      <c r="UKE1618" s="726"/>
      <c r="UKF1618" s="726"/>
      <c r="UKG1618" s="726"/>
      <c r="UKH1618" s="726"/>
      <c r="UKI1618" s="726"/>
      <c r="UKJ1618" s="726"/>
      <c r="UKK1618" s="726"/>
      <c r="UKL1618" s="726"/>
      <c r="UKM1618" s="726"/>
      <c r="UKN1618" s="726"/>
      <c r="UKO1618" s="726"/>
      <c r="UKP1618" s="726"/>
      <c r="UKQ1618" s="726"/>
      <c r="UKR1618" s="726"/>
      <c r="UKS1618" s="726"/>
      <c r="UKT1618" s="726"/>
      <c r="UKU1618" s="726"/>
      <c r="UKV1618" s="726"/>
      <c r="UKW1618" s="726"/>
      <c r="UKX1618" s="726"/>
      <c r="UKY1618" s="726"/>
      <c r="UKZ1618" s="726"/>
      <c r="ULA1618" s="726"/>
      <c r="ULB1618" s="726"/>
      <c r="ULC1618" s="726"/>
      <c r="ULD1618" s="726"/>
      <c r="ULE1618" s="726"/>
      <c r="ULF1618" s="726"/>
      <c r="ULG1618" s="726"/>
      <c r="ULH1618" s="726"/>
      <c r="ULI1618" s="726"/>
      <c r="ULJ1618" s="726"/>
      <c r="ULK1618" s="726"/>
      <c r="ULL1618" s="726"/>
      <c r="ULM1618" s="726"/>
      <c r="ULN1618" s="726"/>
      <c r="ULO1618" s="726"/>
      <c r="ULP1618" s="726"/>
      <c r="ULQ1618" s="726"/>
      <c r="ULR1618" s="726"/>
      <c r="ULS1618" s="726"/>
      <c r="ULT1618" s="726"/>
      <c r="ULU1618" s="726"/>
      <c r="ULV1618" s="726"/>
      <c r="ULW1618" s="726"/>
      <c r="ULX1618" s="726"/>
      <c r="ULY1618" s="726"/>
      <c r="ULZ1618" s="726"/>
      <c r="UMA1618" s="726"/>
      <c r="UMB1618" s="726"/>
      <c r="UMC1618" s="726"/>
      <c r="UMD1618" s="726"/>
      <c r="UME1618" s="726"/>
      <c r="UMF1618" s="726"/>
      <c r="UMG1618" s="726"/>
      <c r="UMH1618" s="726"/>
      <c r="UMI1618" s="726"/>
      <c r="UMJ1618" s="726"/>
      <c r="UMK1618" s="726"/>
      <c r="UML1618" s="726"/>
      <c r="UMM1618" s="726"/>
      <c r="UMN1618" s="726"/>
      <c r="UMO1618" s="726"/>
      <c r="UMP1618" s="726"/>
      <c r="UMQ1618" s="726"/>
      <c r="UMR1618" s="726"/>
      <c r="UMS1618" s="726"/>
      <c r="UMT1618" s="726"/>
      <c r="UMU1618" s="726"/>
      <c r="UMV1618" s="726"/>
      <c r="UMW1618" s="726"/>
      <c r="UMX1618" s="726"/>
      <c r="UMY1618" s="726"/>
      <c r="UMZ1618" s="726"/>
      <c r="UNA1618" s="726"/>
      <c r="UNB1618" s="726"/>
      <c r="UNC1618" s="726"/>
      <c r="UND1618" s="726"/>
      <c r="UNE1618" s="726"/>
      <c r="UNF1618" s="726"/>
      <c r="UNG1618" s="726"/>
      <c r="UNH1618" s="726"/>
      <c r="UNI1618" s="726"/>
      <c r="UNJ1618" s="726"/>
      <c r="UNK1618" s="726"/>
      <c r="UNL1618" s="726"/>
      <c r="UNM1618" s="726"/>
      <c r="UNN1618" s="726"/>
      <c r="UNO1618" s="726"/>
      <c r="UNP1618" s="726"/>
      <c r="UNQ1618" s="726"/>
      <c r="UNR1618" s="726"/>
      <c r="UNS1618" s="726"/>
      <c r="UNT1618" s="726"/>
      <c r="UNU1618" s="726"/>
      <c r="UNV1618" s="726"/>
      <c r="UNW1618" s="726"/>
      <c r="UNX1618" s="726"/>
      <c r="UNY1618" s="726"/>
      <c r="UNZ1618" s="726"/>
      <c r="UOA1618" s="726"/>
      <c r="UOB1618" s="726"/>
      <c r="UOC1618" s="726"/>
      <c r="UOD1618" s="726"/>
      <c r="UOE1618" s="726"/>
      <c r="UOF1618" s="726"/>
      <c r="UOG1618" s="726"/>
      <c r="UOH1618" s="726"/>
      <c r="UOI1618" s="726"/>
      <c r="UOJ1618" s="726"/>
      <c r="UOK1618" s="726"/>
      <c r="UOL1618" s="726"/>
      <c r="UOM1618" s="726"/>
      <c r="UON1618" s="726"/>
      <c r="UOO1618" s="726"/>
      <c r="UOP1618" s="726"/>
      <c r="UOQ1618" s="726"/>
      <c r="UOR1618" s="726"/>
      <c r="UOS1618" s="726"/>
      <c r="UOT1618" s="726"/>
      <c r="UOU1618" s="726"/>
      <c r="UOV1618" s="726"/>
      <c r="UOW1618" s="726"/>
      <c r="UOX1618" s="726"/>
      <c r="UOY1618" s="726"/>
      <c r="UOZ1618" s="726"/>
      <c r="UPA1618" s="726"/>
      <c r="UPB1618" s="726"/>
      <c r="UPC1618" s="726"/>
      <c r="UPD1618" s="726"/>
      <c r="UPE1618" s="726"/>
      <c r="UPF1618" s="726"/>
      <c r="UPG1618" s="726"/>
      <c r="UPH1618" s="726"/>
      <c r="UPI1618" s="726"/>
      <c r="UPJ1618" s="726"/>
      <c r="UPK1618" s="726"/>
      <c r="UPL1618" s="726"/>
      <c r="UPM1618" s="726"/>
      <c r="UPN1618" s="726"/>
      <c r="UPO1618" s="726"/>
      <c r="UPP1618" s="726"/>
      <c r="UPQ1618" s="726"/>
      <c r="UPR1618" s="726"/>
      <c r="UPS1618" s="726"/>
      <c r="UPT1618" s="726"/>
      <c r="UPU1618" s="726"/>
      <c r="UPV1618" s="726"/>
      <c r="UPW1618" s="726"/>
      <c r="UPX1618" s="726"/>
      <c r="UPY1618" s="726"/>
      <c r="UPZ1618" s="726"/>
      <c r="UQA1618" s="726"/>
      <c r="UQB1618" s="726"/>
      <c r="UQC1618" s="726"/>
      <c r="UQD1618" s="726"/>
      <c r="UQE1618" s="726"/>
      <c r="UQF1618" s="726"/>
      <c r="UQG1618" s="726"/>
      <c r="UQH1618" s="726"/>
      <c r="UQI1618" s="726"/>
      <c r="UQJ1618" s="726"/>
      <c r="UQK1618" s="726"/>
      <c r="UQL1618" s="726"/>
      <c r="UQM1618" s="726"/>
      <c r="UQN1618" s="726"/>
      <c r="UQO1618" s="726"/>
      <c r="UQP1618" s="726"/>
      <c r="UQQ1618" s="726"/>
      <c r="UQR1618" s="726"/>
      <c r="UQS1618" s="726"/>
      <c r="UQT1618" s="726"/>
      <c r="UQU1618" s="726"/>
      <c r="UQV1618" s="726"/>
      <c r="UQW1618" s="726"/>
      <c r="UQX1618" s="726"/>
      <c r="UQY1618" s="726"/>
      <c r="UQZ1618" s="726"/>
      <c r="URA1618" s="726"/>
      <c r="URB1618" s="726"/>
      <c r="URC1618" s="726"/>
      <c r="URD1618" s="726"/>
      <c r="URE1618" s="726"/>
      <c r="URF1618" s="726"/>
      <c r="URG1618" s="726"/>
      <c r="URH1618" s="726"/>
      <c r="URI1618" s="726"/>
      <c r="URJ1618" s="726"/>
      <c r="URK1618" s="726"/>
      <c r="URL1618" s="726"/>
      <c r="URM1618" s="726"/>
      <c r="URN1618" s="726"/>
      <c r="URO1618" s="726"/>
      <c r="URP1618" s="726"/>
      <c r="URQ1618" s="726"/>
      <c r="URR1618" s="726"/>
      <c r="URS1618" s="726"/>
      <c r="URT1618" s="726"/>
      <c r="URU1618" s="726"/>
      <c r="URV1618" s="726"/>
      <c r="URW1618" s="726"/>
      <c r="URX1618" s="726"/>
      <c r="URY1618" s="726"/>
      <c r="URZ1618" s="726"/>
      <c r="USA1618" s="726"/>
      <c r="USB1618" s="726"/>
      <c r="USC1618" s="726"/>
      <c r="USD1618" s="726"/>
      <c r="USE1618" s="726"/>
      <c r="USF1618" s="726"/>
      <c r="USG1618" s="726"/>
      <c r="USH1618" s="726"/>
      <c r="USI1618" s="726"/>
      <c r="USJ1618" s="726"/>
      <c r="USK1618" s="726"/>
      <c r="USL1618" s="726"/>
      <c r="USM1618" s="726"/>
      <c r="USN1618" s="726"/>
      <c r="USO1618" s="726"/>
      <c r="USP1618" s="726"/>
      <c r="USQ1618" s="726"/>
      <c r="USR1618" s="726"/>
      <c r="USS1618" s="726"/>
      <c r="UST1618" s="726"/>
      <c r="USU1618" s="726"/>
      <c r="USV1618" s="726"/>
      <c r="USW1618" s="726"/>
      <c r="USX1618" s="726"/>
      <c r="USY1618" s="726"/>
      <c r="USZ1618" s="726"/>
      <c r="UTA1618" s="726"/>
      <c r="UTB1618" s="726"/>
      <c r="UTC1618" s="726"/>
      <c r="UTD1618" s="726"/>
      <c r="UTE1618" s="726"/>
      <c r="UTF1618" s="726"/>
      <c r="UTG1618" s="726"/>
      <c r="UTH1618" s="726"/>
      <c r="UTI1618" s="726"/>
      <c r="UTJ1618" s="726"/>
      <c r="UTK1618" s="726"/>
      <c r="UTL1618" s="726"/>
      <c r="UTM1618" s="726"/>
      <c r="UTN1618" s="726"/>
      <c r="UTO1618" s="726"/>
      <c r="UTP1618" s="726"/>
      <c r="UTQ1618" s="726"/>
      <c r="UTR1618" s="726"/>
      <c r="UTS1618" s="726"/>
      <c r="UTT1618" s="726"/>
      <c r="UTU1618" s="726"/>
      <c r="UTV1618" s="726"/>
      <c r="UTW1618" s="726"/>
      <c r="UTX1618" s="726"/>
      <c r="UTY1618" s="726"/>
      <c r="UTZ1618" s="726"/>
      <c r="UUA1618" s="726"/>
      <c r="UUB1618" s="726"/>
      <c r="UUC1618" s="726"/>
      <c r="UUD1618" s="726"/>
      <c r="UUE1618" s="726"/>
      <c r="UUF1618" s="726"/>
      <c r="UUG1618" s="726"/>
      <c r="UUH1618" s="726"/>
      <c r="UUI1618" s="726"/>
      <c r="UUJ1618" s="726"/>
      <c r="UUK1618" s="726"/>
      <c r="UUL1618" s="726"/>
      <c r="UUM1618" s="726"/>
      <c r="UUN1618" s="726"/>
      <c r="UUO1618" s="726"/>
      <c r="UUP1618" s="726"/>
      <c r="UUQ1618" s="726"/>
      <c r="UUR1618" s="726"/>
      <c r="UUS1618" s="726"/>
      <c r="UUT1618" s="726"/>
      <c r="UUU1618" s="726"/>
      <c r="UUV1618" s="726"/>
      <c r="UUW1618" s="726"/>
      <c r="UUX1618" s="726"/>
      <c r="UUY1618" s="726"/>
      <c r="UUZ1618" s="726"/>
      <c r="UVA1618" s="726"/>
      <c r="UVB1618" s="726"/>
      <c r="UVC1618" s="726"/>
      <c r="UVD1618" s="726"/>
      <c r="UVE1618" s="726"/>
      <c r="UVF1618" s="726"/>
      <c r="UVG1618" s="726"/>
      <c r="UVH1618" s="726"/>
      <c r="UVI1618" s="726"/>
      <c r="UVJ1618" s="726"/>
      <c r="UVK1618" s="726"/>
      <c r="UVL1618" s="726"/>
      <c r="UVM1618" s="726"/>
      <c r="UVN1618" s="726"/>
      <c r="UVO1618" s="726"/>
      <c r="UVP1618" s="726"/>
      <c r="UVQ1618" s="726"/>
      <c r="UVR1618" s="726"/>
      <c r="UVS1618" s="726"/>
      <c r="UVT1618" s="726"/>
      <c r="UVU1618" s="726"/>
      <c r="UVV1618" s="726"/>
      <c r="UVW1618" s="726"/>
      <c r="UVX1618" s="726"/>
      <c r="UVY1618" s="726"/>
      <c r="UVZ1618" s="726"/>
      <c r="UWA1618" s="726"/>
      <c r="UWB1618" s="726"/>
      <c r="UWC1618" s="726"/>
      <c r="UWD1618" s="726"/>
      <c r="UWE1618" s="726"/>
      <c r="UWF1618" s="726"/>
      <c r="UWG1618" s="726"/>
      <c r="UWH1618" s="726"/>
      <c r="UWI1618" s="726"/>
      <c r="UWJ1618" s="726"/>
      <c r="UWK1618" s="726"/>
      <c r="UWL1618" s="726"/>
      <c r="UWM1618" s="726"/>
      <c r="UWN1618" s="726"/>
      <c r="UWO1618" s="726"/>
      <c r="UWP1618" s="726"/>
      <c r="UWQ1618" s="726"/>
      <c r="UWR1618" s="726"/>
      <c r="UWS1618" s="726"/>
      <c r="UWT1618" s="726"/>
      <c r="UWU1618" s="726"/>
      <c r="UWV1618" s="726"/>
      <c r="UWW1618" s="726"/>
      <c r="UWX1618" s="726"/>
      <c r="UWY1618" s="726"/>
      <c r="UWZ1618" s="726"/>
      <c r="UXA1618" s="726"/>
      <c r="UXB1618" s="726"/>
      <c r="UXC1618" s="726"/>
      <c r="UXD1618" s="726"/>
      <c r="UXE1618" s="726"/>
      <c r="UXF1618" s="726"/>
      <c r="UXG1618" s="726"/>
      <c r="UXH1618" s="726"/>
      <c r="UXI1618" s="726"/>
      <c r="UXJ1618" s="726"/>
      <c r="UXK1618" s="726"/>
      <c r="UXL1618" s="726"/>
      <c r="UXM1618" s="726"/>
      <c r="UXN1618" s="726"/>
      <c r="UXO1618" s="726"/>
      <c r="UXP1618" s="726"/>
      <c r="UXQ1618" s="726"/>
      <c r="UXR1618" s="726"/>
      <c r="UXS1618" s="726"/>
      <c r="UXT1618" s="726"/>
      <c r="UXU1618" s="726"/>
      <c r="UXV1618" s="726"/>
      <c r="UXW1618" s="726"/>
      <c r="UXX1618" s="726"/>
      <c r="UXY1618" s="726"/>
      <c r="UXZ1618" s="726"/>
      <c r="UYA1618" s="726"/>
      <c r="UYB1618" s="726"/>
      <c r="UYC1618" s="726"/>
      <c r="UYD1618" s="726"/>
      <c r="UYE1618" s="726"/>
      <c r="UYF1618" s="726"/>
      <c r="UYG1618" s="726"/>
      <c r="UYH1618" s="726"/>
      <c r="UYI1618" s="726"/>
      <c r="UYJ1618" s="726"/>
      <c r="UYK1618" s="726"/>
      <c r="UYL1618" s="726"/>
      <c r="UYM1618" s="726"/>
      <c r="UYN1618" s="726"/>
      <c r="UYO1618" s="726"/>
      <c r="UYP1618" s="726"/>
      <c r="UYQ1618" s="726"/>
      <c r="UYR1618" s="726"/>
      <c r="UYS1618" s="726"/>
      <c r="UYT1618" s="726"/>
      <c r="UYU1618" s="726"/>
      <c r="UYV1618" s="726"/>
      <c r="UYW1618" s="726"/>
      <c r="UYX1618" s="726"/>
      <c r="UYY1618" s="726"/>
      <c r="UYZ1618" s="726"/>
      <c r="UZA1618" s="726"/>
      <c r="UZB1618" s="726"/>
      <c r="UZC1618" s="726"/>
      <c r="UZD1618" s="726"/>
      <c r="UZE1618" s="726"/>
      <c r="UZF1618" s="726"/>
      <c r="UZG1618" s="726"/>
      <c r="UZH1618" s="726"/>
      <c r="UZI1618" s="726"/>
      <c r="UZJ1618" s="726"/>
      <c r="UZK1618" s="726"/>
      <c r="UZL1618" s="726"/>
      <c r="UZM1618" s="726"/>
      <c r="UZN1618" s="726"/>
      <c r="UZO1618" s="726"/>
      <c r="UZP1618" s="726"/>
      <c r="UZQ1618" s="726"/>
      <c r="UZR1618" s="726"/>
      <c r="UZS1618" s="726"/>
      <c r="UZT1618" s="726"/>
      <c r="UZU1618" s="726"/>
      <c r="UZV1618" s="726"/>
      <c r="UZW1618" s="726"/>
      <c r="UZX1618" s="726"/>
      <c r="UZY1618" s="726"/>
      <c r="UZZ1618" s="726"/>
      <c r="VAA1618" s="726"/>
      <c r="VAB1618" s="726"/>
      <c r="VAC1618" s="726"/>
      <c r="VAD1618" s="726"/>
      <c r="VAE1618" s="726"/>
      <c r="VAF1618" s="726"/>
      <c r="VAG1618" s="726"/>
      <c r="VAH1618" s="726"/>
      <c r="VAI1618" s="726"/>
      <c r="VAJ1618" s="726"/>
      <c r="VAK1618" s="726"/>
      <c r="VAL1618" s="726"/>
      <c r="VAM1618" s="726"/>
      <c r="VAN1618" s="726"/>
      <c r="VAO1618" s="726"/>
      <c r="VAP1618" s="726"/>
      <c r="VAQ1618" s="726"/>
      <c r="VAR1618" s="726"/>
      <c r="VAS1618" s="726"/>
      <c r="VAT1618" s="726"/>
      <c r="VAU1618" s="726"/>
      <c r="VAV1618" s="726"/>
      <c r="VAW1618" s="726"/>
      <c r="VAX1618" s="726"/>
      <c r="VAY1618" s="726"/>
      <c r="VAZ1618" s="726"/>
      <c r="VBA1618" s="726"/>
      <c r="VBB1618" s="726"/>
      <c r="VBC1618" s="726"/>
      <c r="VBD1618" s="726"/>
      <c r="VBE1618" s="726"/>
      <c r="VBF1618" s="726"/>
      <c r="VBG1618" s="726"/>
      <c r="VBH1618" s="726"/>
      <c r="VBI1618" s="726"/>
      <c r="VBJ1618" s="726"/>
      <c r="VBK1618" s="726"/>
      <c r="VBL1618" s="726"/>
      <c r="VBM1618" s="726"/>
      <c r="VBN1618" s="726"/>
      <c r="VBO1618" s="726"/>
      <c r="VBP1618" s="726"/>
      <c r="VBQ1618" s="726"/>
      <c r="VBR1618" s="726"/>
      <c r="VBS1618" s="726"/>
      <c r="VBT1618" s="726"/>
      <c r="VBU1618" s="726"/>
      <c r="VBV1618" s="726"/>
      <c r="VBW1618" s="726"/>
      <c r="VBX1618" s="726"/>
      <c r="VBY1618" s="726"/>
      <c r="VBZ1618" s="726"/>
      <c r="VCA1618" s="726"/>
      <c r="VCB1618" s="726"/>
      <c r="VCC1618" s="726"/>
      <c r="VCD1618" s="726"/>
      <c r="VCE1618" s="726"/>
      <c r="VCF1618" s="726"/>
      <c r="VCG1618" s="726"/>
      <c r="VCH1618" s="726"/>
      <c r="VCI1618" s="726"/>
      <c r="VCJ1618" s="726"/>
      <c r="VCK1618" s="726"/>
      <c r="VCL1618" s="726"/>
      <c r="VCM1618" s="726"/>
      <c r="VCN1618" s="726"/>
      <c r="VCO1618" s="726"/>
      <c r="VCP1618" s="726"/>
      <c r="VCQ1618" s="726"/>
      <c r="VCR1618" s="726"/>
      <c r="VCS1618" s="726"/>
      <c r="VCT1618" s="726"/>
      <c r="VCU1618" s="726"/>
      <c r="VCV1618" s="726"/>
      <c r="VCW1618" s="726"/>
      <c r="VCX1618" s="726"/>
      <c r="VCY1618" s="726"/>
      <c r="VCZ1618" s="726"/>
      <c r="VDA1618" s="726"/>
      <c r="VDB1618" s="726"/>
      <c r="VDC1618" s="726"/>
      <c r="VDD1618" s="726"/>
      <c r="VDE1618" s="726"/>
      <c r="VDF1618" s="726"/>
      <c r="VDG1618" s="726"/>
      <c r="VDH1618" s="726"/>
      <c r="VDI1618" s="726"/>
      <c r="VDJ1618" s="726"/>
      <c r="VDK1618" s="726"/>
      <c r="VDL1618" s="726"/>
      <c r="VDM1618" s="726"/>
      <c r="VDN1618" s="726"/>
      <c r="VDO1618" s="726"/>
      <c r="VDP1618" s="726"/>
      <c r="VDQ1618" s="726"/>
      <c r="VDR1618" s="726"/>
      <c r="VDS1618" s="726"/>
      <c r="VDT1618" s="726"/>
      <c r="VDU1618" s="726"/>
      <c r="VDV1618" s="726"/>
      <c r="VDW1618" s="726"/>
      <c r="VDX1618" s="726"/>
      <c r="VDY1618" s="726"/>
      <c r="VDZ1618" s="726"/>
      <c r="VEA1618" s="726"/>
      <c r="VEB1618" s="726"/>
      <c r="VEC1618" s="726"/>
      <c r="VED1618" s="726"/>
      <c r="VEE1618" s="726"/>
      <c r="VEF1618" s="726"/>
      <c r="VEG1618" s="726"/>
      <c r="VEH1618" s="726"/>
      <c r="VEI1618" s="726"/>
      <c r="VEJ1618" s="726"/>
      <c r="VEK1618" s="726"/>
      <c r="VEL1618" s="726"/>
      <c r="VEM1618" s="726"/>
      <c r="VEN1618" s="726"/>
      <c r="VEO1618" s="726"/>
      <c r="VEP1618" s="726"/>
      <c r="VEQ1618" s="726"/>
      <c r="VER1618" s="726"/>
      <c r="VES1618" s="726"/>
      <c r="VET1618" s="726"/>
      <c r="VEU1618" s="726"/>
      <c r="VEV1618" s="726"/>
      <c r="VEW1618" s="726"/>
      <c r="VEX1618" s="726"/>
      <c r="VEY1618" s="726"/>
      <c r="VEZ1618" s="726"/>
      <c r="VFA1618" s="726"/>
      <c r="VFB1618" s="726"/>
      <c r="VFC1618" s="726"/>
      <c r="VFD1618" s="726"/>
      <c r="VFE1618" s="726"/>
      <c r="VFF1618" s="726"/>
      <c r="VFG1618" s="726"/>
      <c r="VFH1618" s="726"/>
      <c r="VFI1618" s="726"/>
      <c r="VFJ1618" s="726"/>
      <c r="VFK1618" s="726"/>
      <c r="VFL1618" s="726"/>
      <c r="VFM1618" s="726"/>
      <c r="VFN1618" s="726"/>
      <c r="VFO1618" s="726"/>
      <c r="VFP1618" s="726"/>
      <c r="VFQ1618" s="726"/>
      <c r="VFR1618" s="726"/>
      <c r="VFS1618" s="726"/>
      <c r="VFT1618" s="726"/>
      <c r="VFU1618" s="726"/>
      <c r="VFV1618" s="726"/>
      <c r="VFW1618" s="726"/>
      <c r="VFX1618" s="726"/>
      <c r="VFY1618" s="726"/>
      <c r="VFZ1618" s="726"/>
      <c r="VGA1618" s="726"/>
      <c r="VGB1618" s="726"/>
      <c r="VGC1618" s="726"/>
      <c r="VGD1618" s="726"/>
      <c r="VGE1618" s="726"/>
      <c r="VGF1618" s="726"/>
      <c r="VGG1618" s="726"/>
      <c r="VGH1618" s="726"/>
      <c r="VGI1618" s="726"/>
      <c r="VGJ1618" s="726"/>
      <c r="VGK1618" s="726"/>
      <c r="VGL1618" s="726"/>
      <c r="VGM1618" s="726"/>
      <c r="VGN1618" s="726"/>
      <c r="VGO1618" s="726"/>
      <c r="VGP1618" s="726"/>
      <c r="VGQ1618" s="726"/>
      <c r="VGR1618" s="726"/>
      <c r="VGS1618" s="726"/>
      <c r="VGT1618" s="726"/>
      <c r="VGU1618" s="726"/>
      <c r="VGV1618" s="726"/>
      <c r="VGW1618" s="726"/>
      <c r="VGX1618" s="726"/>
      <c r="VGY1618" s="726"/>
      <c r="VGZ1618" s="726"/>
      <c r="VHA1618" s="726"/>
      <c r="VHB1618" s="726"/>
      <c r="VHC1618" s="726"/>
      <c r="VHD1618" s="726"/>
      <c r="VHE1618" s="726"/>
      <c r="VHF1618" s="726"/>
      <c r="VHG1618" s="726"/>
      <c r="VHH1618" s="726"/>
      <c r="VHI1618" s="726"/>
      <c r="VHJ1618" s="726"/>
      <c r="VHK1618" s="726"/>
      <c r="VHL1618" s="726"/>
      <c r="VHM1618" s="726"/>
      <c r="VHN1618" s="726"/>
      <c r="VHO1618" s="726"/>
      <c r="VHP1618" s="726"/>
      <c r="VHQ1618" s="726"/>
      <c r="VHR1618" s="726"/>
      <c r="VHS1618" s="726"/>
      <c r="VHT1618" s="726"/>
      <c r="VHU1618" s="726"/>
      <c r="VHV1618" s="726"/>
      <c r="VHW1618" s="726"/>
      <c r="VHX1618" s="726"/>
      <c r="VHY1618" s="726"/>
      <c r="VHZ1618" s="726"/>
      <c r="VIA1618" s="726"/>
      <c r="VIB1618" s="726"/>
      <c r="VIC1618" s="726"/>
      <c r="VID1618" s="726"/>
      <c r="VIE1618" s="726"/>
      <c r="VIF1618" s="726"/>
      <c r="VIG1618" s="726"/>
      <c r="VIH1618" s="726"/>
      <c r="VII1618" s="726"/>
      <c r="VIJ1618" s="726"/>
      <c r="VIK1618" s="726"/>
      <c r="VIL1618" s="726"/>
      <c r="VIM1618" s="726"/>
      <c r="VIN1618" s="726"/>
      <c r="VIO1618" s="726"/>
      <c r="VIP1618" s="726"/>
      <c r="VIQ1618" s="726"/>
      <c r="VIR1618" s="726"/>
      <c r="VIS1618" s="726"/>
      <c r="VIT1618" s="726"/>
      <c r="VIU1618" s="726"/>
      <c r="VIV1618" s="726"/>
      <c r="VIW1618" s="726"/>
      <c r="VIX1618" s="726"/>
      <c r="VIY1618" s="726"/>
      <c r="VIZ1618" s="726"/>
      <c r="VJA1618" s="726"/>
      <c r="VJB1618" s="726"/>
      <c r="VJC1618" s="726"/>
      <c r="VJD1618" s="726"/>
      <c r="VJE1618" s="726"/>
      <c r="VJF1618" s="726"/>
      <c r="VJG1618" s="726"/>
      <c r="VJH1618" s="726"/>
      <c r="VJI1618" s="726"/>
      <c r="VJJ1618" s="726"/>
      <c r="VJK1618" s="726"/>
      <c r="VJL1618" s="726"/>
      <c r="VJM1618" s="726"/>
      <c r="VJN1618" s="726"/>
      <c r="VJO1618" s="726"/>
      <c r="VJP1618" s="726"/>
      <c r="VJQ1618" s="726"/>
      <c r="VJR1618" s="726"/>
      <c r="VJS1618" s="726"/>
      <c r="VJT1618" s="726"/>
      <c r="VJU1618" s="726"/>
      <c r="VJV1618" s="726"/>
      <c r="VJW1618" s="726"/>
      <c r="VJX1618" s="726"/>
      <c r="VJY1618" s="726"/>
      <c r="VJZ1618" s="726"/>
      <c r="VKA1618" s="726"/>
      <c r="VKB1618" s="726"/>
      <c r="VKC1618" s="726"/>
      <c r="VKD1618" s="726"/>
      <c r="VKE1618" s="726"/>
      <c r="VKF1618" s="726"/>
      <c r="VKG1618" s="726"/>
      <c r="VKH1618" s="726"/>
      <c r="VKI1618" s="726"/>
      <c r="VKJ1618" s="726"/>
      <c r="VKK1618" s="726"/>
      <c r="VKL1618" s="726"/>
      <c r="VKM1618" s="726"/>
      <c r="VKN1618" s="726"/>
      <c r="VKO1618" s="726"/>
      <c r="VKP1618" s="726"/>
      <c r="VKQ1618" s="726"/>
      <c r="VKR1618" s="726"/>
      <c r="VKS1618" s="726"/>
      <c r="VKT1618" s="726"/>
      <c r="VKU1618" s="726"/>
      <c r="VKV1618" s="726"/>
      <c r="VKW1618" s="726"/>
      <c r="VKX1618" s="726"/>
      <c r="VKY1618" s="726"/>
      <c r="VKZ1618" s="726"/>
      <c r="VLA1618" s="726"/>
      <c r="VLB1618" s="726"/>
      <c r="VLC1618" s="726"/>
      <c r="VLD1618" s="726"/>
      <c r="VLE1618" s="726"/>
      <c r="VLF1618" s="726"/>
      <c r="VLG1618" s="726"/>
      <c r="VLH1618" s="726"/>
      <c r="VLI1618" s="726"/>
      <c r="VLJ1618" s="726"/>
      <c r="VLK1618" s="726"/>
      <c r="VLL1618" s="726"/>
      <c r="VLM1618" s="726"/>
      <c r="VLN1618" s="726"/>
      <c r="VLO1618" s="726"/>
      <c r="VLP1618" s="726"/>
      <c r="VLQ1618" s="726"/>
      <c r="VLR1618" s="726"/>
      <c r="VLS1618" s="726"/>
      <c r="VLT1618" s="726"/>
      <c r="VLU1618" s="726"/>
      <c r="VLV1618" s="726"/>
      <c r="VLW1618" s="726"/>
      <c r="VLX1618" s="726"/>
      <c r="VLY1618" s="726"/>
      <c r="VLZ1618" s="726"/>
      <c r="VMA1618" s="726"/>
      <c r="VMB1618" s="726"/>
      <c r="VMC1618" s="726"/>
      <c r="VMD1618" s="726"/>
      <c r="VME1618" s="726"/>
      <c r="VMF1618" s="726"/>
      <c r="VMG1618" s="726"/>
      <c r="VMH1618" s="726"/>
      <c r="VMI1618" s="726"/>
      <c r="VMJ1618" s="726"/>
      <c r="VMK1618" s="726"/>
      <c r="VML1618" s="726"/>
      <c r="VMM1618" s="726"/>
      <c r="VMN1618" s="726"/>
      <c r="VMO1618" s="726"/>
      <c r="VMP1618" s="726"/>
      <c r="VMQ1618" s="726"/>
      <c r="VMR1618" s="726"/>
      <c r="VMS1618" s="726"/>
      <c r="VMT1618" s="726"/>
      <c r="VMU1618" s="726"/>
      <c r="VMV1618" s="726"/>
      <c r="VMW1618" s="726"/>
      <c r="VMX1618" s="726"/>
      <c r="VMY1618" s="726"/>
      <c r="VMZ1618" s="726"/>
      <c r="VNA1618" s="726"/>
      <c r="VNB1618" s="726"/>
      <c r="VNC1618" s="726"/>
      <c r="VND1618" s="726"/>
      <c r="VNE1618" s="726"/>
      <c r="VNF1618" s="726"/>
      <c r="VNG1618" s="726"/>
      <c r="VNH1618" s="726"/>
      <c r="VNI1618" s="726"/>
      <c r="VNJ1618" s="726"/>
      <c r="VNK1618" s="726"/>
      <c r="VNL1618" s="726"/>
      <c r="VNM1618" s="726"/>
      <c r="VNN1618" s="726"/>
      <c r="VNO1618" s="726"/>
      <c r="VNP1618" s="726"/>
      <c r="VNQ1618" s="726"/>
      <c r="VNR1618" s="726"/>
      <c r="VNS1618" s="726"/>
      <c r="VNT1618" s="726"/>
      <c r="VNU1618" s="726"/>
      <c r="VNV1618" s="726"/>
      <c r="VNW1618" s="726"/>
      <c r="VNX1618" s="726"/>
      <c r="VNY1618" s="726"/>
      <c r="VNZ1618" s="726"/>
      <c r="VOA1618" s="726"/>
      <c r="VOB1618" s="726"/>
      <c r="VOC1618" s="726"/>
      <c r="VOD1618" s="726"/>
      <c r="VOE1618" s="726"/>
      <c r="VOF1618" s="726"/>
      <c r="VOG1618" s="726"/>
      <c r="VOH1618" s="726"/>
      <c r="VOI1618" s="726"/>
      <c r="VOJ1618" s="726"/>
      <c r="VOK1618" s="726"/>
      <c r="VOL1618" s="726"/>
      <c r="VOM1618" s="726"/>
      <c r="VON1618" s="726"/>
      <c r="VOO1618" s="726"/>
      <c r="VOP1618" s="726"/>
      <c r="VOQ1618" s="726"/>
      <c r="VOR1618" s="726"/>
      <c r="VOS1618" s="726"/>
      <c r="VOT1618" s="726"/>
      <c r="VOU1618" s="726"/>
      <c r="VOV1618" s="726"/>
      <c r="VOW1618" s="726"/>
      <c r="VOX1618" s="726"/>
      <c r="VOY1618" s="726"/>
      <c r="VOZ1618" s="726"/>
      <c r="VPA1618" s="726"/>
      <c r="VPB1618" s="726"/>
      <c r="VPC1618" s="726"/>
      <c r="VPD1618" s="726"/>
      <c r="VPE1618" s="726"/>
      <c r="VPF1618" s="726"/>
      <c r="VPG1618" s="726"/>
      <c r="VPH1618" s="726"/>
      <c r="VPI1618" s="726"/>
      <c r="VPJ1618" s="726"/>
      <c r="VPK1618" s="726"/>
      <c r="VPL1618" s="726"/>
      <c r="VPM1618" s="726"/>
      <c r="VPN1618" s="726"/>
      <c r="VPO1618" s="726"/>
      <c r="VPP1618" s="726"/>
      <c r="VPQ1618" s="726"/>
      <c r="VPR1618" s="726"/>
      <c r="VPS1618" s="726"/>
      <c r="VPT1618" s="726"/>
      <c r="VPU1618" s="726"/>
      <c r="VPV1618" s="726"/>
      <c r="VPW1618" s="726"/>
      <c r="VPX1618" s="726"/>
      <c r="VPY1618" s="726"/>
      <c r="VPZ1618" s="726"/>
      <c r="VQA1618" s="726"/>
      <c r="VQB1618" s="726"/>
      <c r="VQC1618" s="726"/>
      <c r="VQD1618" s="726"/>
      <c r="VQE1618" s="726"/>
      <c r="VQF1618" s="726"/>
      <c r="VQG1618" s="726"/>
      <c r="VQH1618" s="726"/>
      <c r="VQI1618" s="726"/>
      <c r="VQJ1618" s="726"/>
      <c r="VQK1618" s="726"/>
      <c r="VQL1618" s="726"/>
      <c r="VQM1618" s="726"/>
      <c r="VQN1618" s="726"/>
      <c r="VQO1618" s="726"/>
      <c r="VQP1618" s="726"/>
      <c r="VQQ1618" s="726"/>
      <c r="VQR1618" s="726"/>
      <c r="VQS1618" s="726"/>
      <c r="VQT1618" s="726"/>
      <c r="VQU1618" s="726"/>
      <c r="VQV1618" s="726"/>
      <c r="VQW1618" s="726"/>
      <c r="VQX1618" s="726"/>
      <c r="VQY1618" s="726"/>
      <c r="VQZ1618" s="726"/>
      <c r="VRA1618" s="726"/>
      <c r="VRB1618" s="726"/>
      <c r="VRC1618" s="726"/>
      <c r="VRD1618" s="726"/>
      <c r="VRE1618" s="726"/>
      <c r="VRF1618" s="726"/>
      <c r="VRG1618" s="726"/>
      <c r="VRH1618" s="726"/>
      <c r="VRI1618" s="726"/>
      <c r="VRJ1618" s="726"/>
      <c r="VRK1618" s="726"/>
      <c r="VRL1618" s="726"/>
      <c r="VRM1618" s="726"/>
      <c r="VRN1618" s="726"/>
      <c r="VRO1618" s="726"/>
      <c r="VRP1618" s="726"/>
      <c r="VRQ1618" s="726"/>
      <c r="VRR1618" s="726"/>
      <c r="VRS1618" s="726"/>
      <c r="VRT1618" s="726"/>
      <c r="VRU1618" s="726"/>
      <c r="VRV1618" s="726"/>
      <c r="VRW1618" s="726"/>
      <c r="VRX1618" s="726"/>
      <c r="VRY1618" s="726"/>
      <c r="VRZ1618" s="726"/>
      <c r="VSA1618" s="726"/>
      <c r="VSB1618" s="726"/>
      <c r="VSC1618" s="726"/>
      <c r="VSD1618" s="726"/>
      <c r="VSE1618" s="726"/>
      <c r="VSF1618" s="726"/>
      <c r="VSG1618" s="726"/>
      <c r="VSH1618" s="726"/>
      <c r="VSI1618" s="726"/>
      <c r="VSJ1618" s="726"/>
      <c r="VSK1618" s="726"/>
      <c r="VSL1618" s="726"/>
      <c r="VSM1618" s="726"/>
      <c r="VSN1618" s="726"/>
      <c r="VSO1618" s="726"/>
      <c r="VSP1618" s="726"/>
      <c r="VSQ1618" s="726"/>
      <c r="VSR1618" s="726"/>
      <c r="VSS1618" s="726"/>
      <c r="VST1618" s="726"/>
      <c r="VSU1618" s="726"/>
      <c r="VSV1618" s="726"/>
      <c r="VSW1618" s="726"/>
      <c r="VSX1618" s="726"/>
      <c r="VSY1618" s="726"/>
      <c r="VSZ1618" s="726"/>
      <c r="VTA1618" s="726"/>
      <c r="VTB1618" s="726"/>
      <c r="VTC1618" s="726"/>
      <c r="VTD1618" s="726"/>
      <c r="VTE1618" s="726"/>
      <c r="VTF1618" s="726"/>
      <c r="VTG1618" s="726"/>
      <c r="VTH1618" s="726"/>
      <c r="VTI1618" s="726"/>
      <c r="VTJ1618" s="726"/>
      <c r="VTK1618" s="726"/>
      <c r="VTL1618" s="726"/>
      <c r="VTM1618" s="726"/>
      <c r="VTN1618" s="726"/>
      <c r="VTO1618" s="726"/>
      <c r="VTP1618" s="726"/>
      <c r="VTQ1618" s="726"/>
      <c r="VTR1618" s="726"/>
      <c r="VTS1618" s="726"/>
      <c r="VTT1618" s="726"/>
      <c r="VTU1618" s="726"/>
      <c r="VTV1618" s="726"/>
      <c r="VTW1618" s="726"/>
      <c r="VTX1618" s="726"/>
      <c r="VTY1618" s="726"/>
      <c r="VTZ1618" s="726"/>
      <c r="VUA1618" s="726"/>
      <c r="VUB1618" s="726"/>
      <c r="VUC1618" s="726"/>
      <c r="VUD1618" s="726"/>
      <c r="VUE1618" s="726"/>
      <c r="VUF1618" s="726"/>
      <c r="VUG1618" s="726"/>
      <c r="VUH1618" s="726"/>
      <c r="VUI1618" s="726"/>
      <c r="VUJ1618" s="726"/>
      <c r="VUK1618" s="726"/>
      <c r="VUL1618" s="726"/>
      <c r="VUM1618" s="726"/>
      <c r="VUN1618" s="726"/>
      <c r="VUO1618" s="726"/>
      <c r="VUP1618" s="726"/>
      <c r="VUQ1618" s="726"/>
      <c r="VUR1618" s="726"/>
      <c r="VUS1618" s="726"/>
      <c r="VUT1618" s="726"/>
      <c r="VUU1618" s="726"/>
      <c r="VUV1618" s="726"/>
      <c r="VUW1618" s="726"/>
      <c r="VUX1618" s="726"/>
      <c r="VUY1618" s="726"/>
      <c r="VUZ1618" s="726"/>
      <c r="VVA1618" s="726"/>
      <c r="VVB1618" s="726"/>
      <c r="VVC1618" s="726"/>
      <c r="VVD1618" s="726"/>
      <c r="VVE1618" s="726"/>
      <c r="VVF1618" s="726"/>
      <c r="VVG1618" s="726"/>
      <c r="VVH1618" s="726"/>
      <c r="VVI1618" s="726"/>
      <c r="VVJ1618" s="726"/>
      <c r="VVK1618" s="726"/>
      <c r="VVL1618" s="726"/>
      <c r="VVM1618" s="726"/>
      <c r="VVN1618" s="726"/>
      <c r="VVO1618" s="726"/>
      <c r="VVP1618" s="726"/>
      <c r="VVQ1618" s="726"/>
      <c r="VVR1618" s="726"/>
      <c r="VVS1618" s="726"/>
      <c r="VVT1618" s="726"/>
      <c r="VVU1618" s="726"/>
      <c r="VVV1618" s="726"/>
      <c r="VVW1618" s="726"/>
      <c r="VVX1618" s="726"/>
      <c r="VVY1618" s="726"/>
      <c r="VVZ1618" s="726"/>
      <c r="VWA1618" s="726"/>
      <c r="VWB1618" s="726"/>
      <c r="VWC1618" s="726"/>
      <c r="VWD1618" s="726"/>
      <c r="VWE1618" s="726"/>
      <c r="VWF1618" s="726"/>
      <c r="VWG1618" s="726"/>
      <c r="VWH1618" s="726"/>
      <c r="VWI1618" s="726"/>
      <c r="VWJ1618" s="726"/>
      <c r="VWK1618" s="726"/>
      <c r="VWL1618" s="726"/>
      <c r="VWM1618" s="726"/>
      <c r="VWN1618" s="726"/>
      <c r="VWO1618" s="726"/>
      <c r="VWP1618" s="726"/>
      <c r="VWQ1618" s="726"/>
      <c r="VWR1618" s="726"/>
      <c r="VWS1618" s="726"/>
      <c r="VWT1618" s="726"/>
      <c r="VWU1618" s="726"/>
      <c r="VWV1618" s="726"/>
      <c r="VWW1618" s="726"/>
      <c r="VWX1618" s="726"/>
      <c r="VWY1618" s="726"/>
      <c r="VWZ1618" s="726"/>
      <c r="VXA1618" s="726"/>
      <c r="VXB1618" s="726"/>
      <c r="VXC1618" s="726"/>
      <c r="VXD1618" s="726"/>
      <c r="VXE1618" s="726"/>
      <c r="VXF1618" s="726"/>
      <c r="VXG1618" s="726"/>
      <c r="VXH1618" s="726"/>
      <c r="VXI1618" s="726"/>
      <c r="VXJ1618" s="726"/>
      <c r="VXK1618" s="726"/>
      <c r="VXL1618" s="726"/>
      <c r="VXM1618" s="726"/>
      <c r="VXN1618" s="726"/>
      <c r="VXO1618" s="726"/>
      <c r="VXP1618" s="726"/>
      <c r="VXQ1618" s="726"/>
      <c r="VXR1618" s="726"/>
      <c r="VXS1618" s="726"/>
      <c r="VXT1618" s="726"/>
      <c r="VXU1618" s="726"/>
      <c r="VXV1618" s="726"/>
      <c r="VXW1618" s="726"/>
      <c r="VXX1618" s="726"/>
      <c r="VXY1618" s="726"/>
      <c r="VXZ1618" s="726"/>
      <c r="VYA1618" s="726"/>
      <c r="VYB1618" s="726"/>
      <c r="VYC1618" s="726"/>
      <c r="VYD1618" s="726"/>
      <c r="VYE1618" s="726"/>
      <c r="VYF1618" s="726"/>
      <c r="VYG1618" s="726"/>
      <c r="VYH1618" s="726"/>
      <c r="VYI1618" s="726"/>
      <c r="VYJ1618" s="726"/>
      <c r="VYK1618" s="726"/>
      <c r="VYL1618" s="726"/>
      <c r="VYM1618" s="726"/>
      <c r="VYN1618" s="726"/>
      <c r="VYO1618" s="726"/>
      <c r="VYP1618" s="726"/>
      <c r="VYQ1618" s="726"/>
      <c r="VYR1618" s="726"/>
      <c r="VYS1618" s="726"/>
      <c r="VYT1618" s="726"/>
      <c r="VYU1618" s="726"/>
      <c r="VYV1618" s="726"/>
      <c r="VYW1618" s="726"/>
      <c r="VYX1618" s="726"/>
      <c r="VYY1618" s="726"/>
      <c r="VYZ1618" s="726"/>
      <c r="VZA1618" s="726"/>
      <c r="VZB1618" s="726"/>
      <c r="VZC1618" s="726"/>
      <c r="VZD1618" s="726"/>
      <c r="VZE1618" s="726"/>
      <c r="VZF1618" s="726"/>
      <c r="VZG1618" s="726"/>
      <c r="VZH1618" s="726"/>
      <c r="VZI1618" s="726"/>
      <c r="VZJ1618" s="726"/>
      <c r="VZK1618" s="726"/>
      <c r="VZL1618" s="726"/>
      <c r="VZM1618" s="726"/>
      <c r="VZN1618" s="726"/>
      <c r="VZO1618" s="726"/>
      <c r="VZP1618" s="726"/>
      <c r="VZQ1618" s="726"/>
      <c r="VZR1618" s="726"/>
      <c r="VZS1618" s="726"/>
      <c r="VZT1618" s="726"/>
      <c r="VZU1618" s="726"/>
      <c r="VZV1618" s="726"/>
      <c r="VZW1618" s="726"/>
      <c r="VZX1618" s="726"/>
      <c r="VZY1618" s="726"/>
      <c r="VZZ1618" s="726"/>
      <c r="WAA1618" s="726"/>
      <c r="WAB1618" s="726"/>
      <c r="WAC1618" s="726"/>
      <c r="WAD1618" s="726"/>
      <c r="WAE1618" s="726"/>
      <c r="WAF1618" s="726"/>
      <c r="WAG1618" s="726"/>
      <c r="WAH1618" s="726"/>
      <c r="WAI1618" s="726"/>
      <c r="WAJ1618" s="726"/>
      <c r="WAK1618" s="726"/>
      <c r="WAL1618" s="726"/>
      <c r="WAM1618" s="726"/>
      <c r="WAN1618" s="726"/>
      <c r="WAO1618" s="726"/>
      <c r="WAP1618" s="726"/>
      <c r="WAQ1618" s="726"/>
      <c r="WAR1618" s="726"/>
      <c r="WAS1618" s="726"/>
      <c r="WAT1618" s="726"/>
      <c r="WAU1618" s="726"/>
      <c r="WAV1618" s="726"/>
      <c r="WAW1618" s="726"/>
      <c r="WAX1618" s="726"/>
      <c r="WAY1618" s="726"/>
      <c r="WAZ1618" s="726"/>
      <c r="WBA1618" s="726"/>
      <c r="WBB1618" s="726"/>
      <c r="WBC1618" s="726"/>
      <c r="WBD1618" s="726"/>
      <c r="WBE1618" s="726"/>
      <c r="WBF1618" s="726"/>
      <c r="WBG1618" s="726"/>
      <c r="WBH1618" s="726"/>
      <c r="WBI1618" s="726"/>
      <c r="WBJ1618" s="726"/>
      <c r="WBK1618" s="726"/>
      <c r="WBL1618" s="726"/>
      <c r="WBM1618" s="726"/>
      <c r="WBN1618" s="726"/>
      <c r="WBO1618" s="726"/>
      <c r="WBP1618" s="726"/>
      <c r="WBQ1618" s="726"/>
      <c r="WBR1618" s="726"/>
      <c r="WBS1618" s="726"/>
      <c r="WBT1618" s="726"/>
      <c r="WBU1618" s="726"/>
      <c r="WBV1618" s="726"/>
      <c r="WBW1618" s="726"/>
      <c r="WBX1618" s="726"/>
      <c r="WBY1618" s="726"/>
      <c r="WBZ1618" s="726"/>
      <c r="WCA1618" s="726"/>
      <c r="WCB1618" s="726"/>
      <c r="WCC1618" s="726"/>
      <c r="WCD1618" s="726"/>
      <c r="WCE1618" s="726"/>
      <c r="WCF1618" s="726"/>
      <c r="WCG1618" s="726"/>
      <c r="WCH1618" s="726"/>
      <c r="WCI1618" s="726"/>
      <c r="WCJ1618" s="726"/>
      <c r="WCK1618" s="726"/>
      <c r="WCL1618" s="726"/>
      <c r="WCM1618" s="726"/>
      <c r="WCN1618" s="726"/>
      <c r="WCO1618" s="726"/>
      <c r="WCP1618" s="726"/>
      <c r="WCQ1618" s="726"/>
      <c r="WCR1618" s="726"/>
      <c r="WCS1618" s="726"/>
      <c r="WCT1618" s="726"/>
      <c r="WCU1618" s="726"/>
      <c r="WCV1618" s="726"/>
      <c r="WCW1618" s="726"/>
      <c r="WCX1618" s="726"/>
      <c r="WCY1618" s="726"/>
      <c r="WCZ1618" s="726"/>
      <c r="WDA1618" s="726"/>
      <c r="WDB1618" s="726"/>
      <c r="WDC1618" s="726"/>
      <c r="WDD1618" s="726"/>
      <c r="WDE1618" s="726"/>
      <c r="WDF1618" s="726"/>
      <c r="WDG1618" s="726"/>
      <c r="WDH1618" s="726"/>
      <c r="WDI1618" s="726"/>
      <c r="WDJ1618" s="726"/>
      <c r="WDK1618" s="726"/>
      <c r="WDL1618" s="726"/>
      <c r="WDM1618" s="726"/>
      <c r="WDN1618" s="726"/>
      <c r="WDO1618" s="726"/>
      <c r="WDP1618" s="726"/>
      <c r="WDQ1618" s="726"/>
      <c r="WDR1618" s="726"/>
      <c r="WDS1618" s="726"/>
      <c r="WDT1618" s="726"/>
      <c r="WDU1618" s="726"/>
      <c r="WDV1618" s="726"/>
      <c r="WDW1618" s="726"/>
      <c r="WDX1618" s="726"/>
      <c r="WDY1618" s="726"/>
      <c r="WDZ1618" s="726"/>
      <c r="WEA1618" s="726"/>
      <c r="WEB1618" s="726"/>
      <c r="WEC1618" s="726"/>
      <c r="WED1618" s="726"/>
      <c r="WEE1618" s="726"/>
      <c r="WEF1618" s="726"/>
      <c r="WEG1618" s="726"/>
      <c r="WEH1618" s="726"/>
      <c r="WEI1618" s="726"/>
      <c r="WEJ1618" s="726"/>
      <c r="WEK1618" s="726"/>
      <c r="WEL1618" s="726"/>
      <c r="WEM1618" s="726"/>
      <c r="WEN1618" s="726"/>
      <c r="WEO1618" s="726"/>
      <c r="WEP1618" s="726"/>
      <c r="WEQ1618" s="726"/>
      <c r="WER1618" s="726"/>
      <c r="WES1618" s="726"/>
      <c r="WET1618" s="726"/>
      <c r="WEU1618" s="726"/>
      <c r="WEV1618" s="726"/>
      <c r="WEW1618" s="726"/>
      <c r="WEX1618" s="726"/>
      <c r="WEY1618" s="726"/>
      <c r="WEZ1618" s="726"/>
      <c r="WFA1618" s="726"/>
      <c r="WFB1618" s="726"/>
      <c r="WFC1618" s="726"/>
      <c r="WFD1618" s="726"/>
      <c r="WFE1618" s="726"/>
      <c r="WFF1618" s="726"/>
      <c r="WFG1618" s="726"/>
      <c r="WFH1618" s="726"/>
      <c r="WFI1618" s="726"/>
      <c r="WFJ1618" s="726"/>
      <c r="WFK1618" s="726"/>
      <c r="WFL1618" s="726"/>
      <c r="WFM1618" s="726"/>
      <c r="WFN1618" s="726"/>
      <c r="WFO1618" s="726"/>
      <c r="WFP1618" s="726"/>
      <c r="WFQ1618" s="726"/>
      <c r="WFR1618" s="726"/>
      <c r="WFS1618" s="726"/>
      <c r="WFT1618" s="726"/>
      <c r="WFU1618" s="726"/>
      <c r="WFV1618" s="726"/>
      <c r="WFW1618" s="726"/>
      <c r="WFX1618" s="726"/>
      <c r="WFY1618" s="726"/>
      <c r="WFZ1618" s="726"/>
      <c r="WGA1618" s="726"/>
      <c r="WGB1618" s="726"/>
      <c r="WGC1618" s="726"/>
      <c r="WGD1618" s="726"/>
      <c r="WGE1618" s="726"/>
      <c r="WGF1618" s="726"/>
      <c r="WGG1618" s="726"/>
      <c r="WGH1618" s="726"/>
      <c r="WGI1618" s="726"/>
      <c r="WGJ1618" s="726"/>
      <c r="WGK1618" s="726"/>
      <c r="WGL1618" s="726"/>
      <c r="WGM1618" s="726"/>
      <c r="WGN1618" s="726"/>
      <c r="WGO1618" s="726"/>
      <c r="WGP1618" s="726"/>
      <c r="WGQ1618" s="726"/>
      <c r="WGR1618" s="726"/>
      <c r="WGS1618" s="726"/>
      <c r="WGT1618" s="726"/>
      <c r="WGU1618" s="726"/>
      <c r="WGV1618" s="726"/>
      <c r="WGW1618" s="726"/>
      <c r="WGX1618" s="726"/>
      <c r="WGY1618" s="726"/>
      <c r="WGZ1618" s="726"/>
      <c r="WHA1618" s="726"/>
      <c r="WHB1618" s="726"/>
      <c r="WHC1618" s="726"/>
      <c r="WHD1618" s="726"/>
      <c r="WHE1618" s="726"/>
      <c r="WHF1618" s="726"/>
      <c r="WHG1618" s="726"/>
      <c r="WHH1618" s="726"/>
      <c r="WHI1618" s="726"/>
      <c r="WHJ1618" s="726"/>
      <c r="WHK1618" s="726"/>
      <c r="WHL1618" s="726"/>
      <c r="WHM1618" s="726"/>
      <c r="WHN1618" s="726"/>
      <c r="WHO1618" s="726"/>
      <c r="WHP1618" s="726"/>
      <c r="WHQ1618" s="726"/>
      <c r="WHR1618" s="726"/>
      <c r="WHS1618" s="726"/>
      <c r="WHT1618" s="726"/>
      <c r="WHU1618" s="726"/>
      <c r="WHV1618" s="726"/>
      <c r="WHW1618" s="726"/>
      <c r="WHX1618" s="726"/>
      <c r="WHY1618" s="726"/>
      <c r="WHZ1618" s="726"/>
      <c r="WIA1618" s="726"/>
      <c r="WIB1618" s="726"/>
      <c r="WIC1618" s="726"/>
      <c r="WID1618" s="726"/>
      <c r="WIE1618" s="726"/>
      <c r="WIF1618" s="726"/>
      <c r="WIG1618" s="726"/>
      <c r="WIH1618" s="726"/>
      <c r="WII1618" s="726"/>
      <c r="WIJ1618" s="726"/>
      <c r="WIK1618" s="726"/>
      <c r="WIL1618" s="726"/>
      <c r="WIM1618" s="726"/>
      <c r="WIN1618" s="726"/>
      <c r="WIO1618" s="726"/>
      <c r="WIP1618" s="726"/>
      <c r="WIQ1618" s="726"/>
      <c r="WIR1618" s="726"/>
      <c r="WIS1618" s="726"/>
      <c r="WIT1618" s="726"/>
      <c r="WIU1618" s="726"/>
      <c r="WIV1618" s="726"/>
      <c r="WIW1618" s="726"/>
      <c r="WIX1618" s="726"/>
      <c r="WIY1618" s="726"/>
      <c r="WIZ1618" s="726"/>
      <c r="WJA1618" s="726"/>
      <c r="WJB1618" s="726"/>
      <c r="WJC1618" s="726"/>
      <c r="WJD1618" s="726"/>
      <c r="WJE1618" s="726"/>
      <c r="WJF1618" s="726"/>
      <c r="WJG1618" s="726"/>
      <c r="WJH1618" s="726"/>
      <c r="WJI1618" s="726"/>
      <c r="WJJ1618" s="726"/>
      <c r="WJK1618" s="726"/>
      <c r="WJL1618" s="726"/>
      <c r="WJM1618" s="726"/>
      <c r="WJN1618" s="726"/>
      <c r="WJO1618" s="726"/>
      <c r="WJP1618" s="726"/>
      <c r="WJQ1618" s="726"/>
      <c r="WJR1618" s="726"/>
      <c r="WJS1618" s="726"/>
      <c r="WJT1618" s="726"/>
      <c r="WJU1618" s="726"/>
      <c r="WJV1618" s="726"/>
      <c r="WJW1618" s="726"/>
      <c r="WJX1618" s="726"/>
      <c r="WJY1618" s="726"/>
      <c r="WJZ1618" s="726"/>
      <c r="WKA1618" s="726"/>
      <c r="WKB1618" s="726"/>
      <c r="WKC1618" s="726"/>
      <c r="WKD1618" s="726"/>
      <c r="WKE1618" s="726"/>
      <c r="WKF1618" s="726"/>
      <c r="WKG1618" s="726"/>
      <c r="WKH1618" s="726"/>
      <c r="WKI1618" s="726"/>
      <c r="WKJ1618" s="726"/>
      <c r="WKK1618" s="726"/>
      <c r="WKL1618" s="726"/>
      <c r="WKM1618" s="726"/>
      <c r="WKN1618" s="726"/>
      <c r="WKO1618" s="726"/>
      <c r="WKP1618" s="726"/>
      <c r="WKQ1618" s="726"/>
      <c r="WKR1618" s="726"/>
      <c r="WKS1618" s="726"/>
      <c r="WKT1618" s="726"/>
      <c r="WKU1618" s="726"/>
      <c r="WKV1618" s="726"/>
      <c r="WKW1618" s="726"/>
      <c r="WKX1618" s="726"/>
      <c r="WKY1618" s="726"/>
      <c r="WKZ1618" s="726"/>
      <c r="WLA1618" s="726"/>
      <c r="WLB1618" s="726"/>
      <c r="WLC1618" s="726"/>
      <c r="WLD1618" s="726"/>
      <c r="WLE1618" s="726"/>
      <c r="WLF1618" s="726"/>
      <c r="WLG1618" s="726"/>
      <c r="WLH1618" s="726"/>
      <c r="WLI1618" s="726"/>
      <c r="WLJ1618" s="726"/>
      <c r="WLK1618" s="726"/>
      <c r="WLL1618" s="726"/>
      <c r="WLM1618" s="726"/>
      <c r="WLN1618" s="726"/>
      <c r="WLO1618" s="726"/>
      <c r="WLP1618" s="726"/>
      <c r="WLQ1618" s="726"/>
      <c r="WLR1618" s="726"/>
      <c r="WLS1618" s="726"/>
      <c r="WLT1618" s="726"/>
      <c r="WLU1618" s="726"/>
      <c r="WLV1618" s="726"/>
      <c r="WLW1618" s="726"/>
      <c r="WLX1618" s="726"/>
      <c r="WLY1618" s="726"/>
      <c r="WLZ1618" s="726"/>
      <c r="WMA1618" s="726"/>
      <c r="WMB1618" s="726"/>
      <c r="WMC1618" s="726"/>
      <c r="WMD1618" s="726"/>
      <c r="WME1618" s="726"/>
      <c r="WMF1618" s="726"/>
      <c r="WMG1618" s="726"/>
      <c r="WMH1618" s="726"/>
      <c r="WMI1618" s="726"/>
      <c r="WMJ1618" s="726"/>
      <c r="WMK1618" s="726"/>
      <c r="WML1618" s="726"/>
      <c r="WMM1618" s="726"/>
      <c r="WMN1618" s="726"/>
      <c r="WMO1618" s="726"/>
      <c r="WMP1618" s="726"/>
      <c r="WMQ1618" s="726"/>
      <c r="WMR1618" s="726"/>
      <c r="WMS1618" s="726"/>
      <c r="WMT1618" s="726"/>
      <c r="WMU1618" s="726"/>
      <c r="WMV1618" s="726"/>
      <c r="WMW1618" s="726"/>
      <c r="WMX1618" s="726"/>
      <c r="WMY1618" s="726"/>
      <c r="WMZ1618" s="726"/>
      <c r="WNA1618" s="726"/>
      <c r="WNB1618" s="726"/>
      <c r="WNC1618" s="726"/>
      <c r="WND1618" s="726"/>
      <c r="WNE1618" s="726"/>
      <c r="WNF1618" s="726"/>
      <c r="WNG1618" s="726"/>
      <c r="WNH1618" s="726"/>
      <c r="WNI1618" s="726"/>
      <c r="WNJ1618" s="726"/>
      <c r="WNK1618" s="726"/>
      <c r="WNL1618" s="726"/>
      <c r="WNM1618" s="726"/>
      <c r="WNN1618" s="726"/>
      <c r="WNO1618" s="726"/>
      <c r="WNP1618" s="726"/>
      <c r="WNQ1618" s="726"/>
      <c r="WNR1618" s="726"/>
      <c r="WNS1618" s="726"/>
      <c r="WNT1618" s="726"/>
      <c r="WNU1618" s="726"/>
      <c r="WNV1618" s="726"/>
      <c r="WNW1618" s="726"/>
      <c r="WNX1618" s="726"/>
      <c r="WNY1618" s="726"/>
      <c r="WNZ1618" s="726"/>
      <c r="WOA1618" s="726"/>
      <c r="WOB1618" s="726"/>
      <c r="WOC1618" s="726"/>
      <c r="WOD1618" s="726"/>
      <c r="WOE1618" s="726"/>
      <c r="WOF1618" s="726"/>
      <c r="WOG1618" s="726"/>
      <c r="WOH1618" s="726"/>
      <c r="WOI1618" s="726"/>
      <c r="WOJ1618" s="726"/>
      <c r="WOK1618" s="726"/>
      <c r="WOL1618" s="726"/>
      <c r="WOM1618" s="726"/>
      <c r="WON1618" s="726"/>
      <c r="WOO1618" s="726"/>
      <c r="WOP1618" s="726"/>
      <c r="WOQ1618" s="726"/>
      <c r="WOR1618" s="726"/>
      <c r="WOS1618" s="726"/>
      <c r="WOT1618" s="726"/>
      <c r="WOU1618" s="726"/>
      <c r="WOV1618" s="726"/>
      <c r="WOW1618" s="726"/>
      <c r="WOX1618" s="726"/>
      <c r="WOY1618" s="726"/>
      <c r="WOZ1618" s="726"/>
      <c r="WPA1618" s="726"/>
      <c r="WPB1618" s="726"/>
      <c r="WPC1618" s="726"/>
      <c r="WPD1618" s="726"/>
      <c r="WPE1618" s="726"/>
      <c r="WPF1618" s="726"/>
      <c r="WPG1618" s="726"/>
      <c r="WPH1618" s="726"/>
      <c r="WPI1618" s="726"/>
      <c r="WPJ1618" s="726"/>
      <c r="WPK1618" s="726"/>
      <c r="WPL1618" s="726"/>
      <c r="WPM1618" s="726"/>
      <c r="WPN1618" s="726"/>
      <c r="WPO1618" s="726"/>
      <c r="WPP1618" s="726"/>
      <c r="WPQ1618" s="726"/>
      <c r="WPR1618" s="726"/>
      <c r="WPS1618" s="726"/>
      <c r="WPT1618" s="726"/>
      <c r="WPU1618" s="726"/>
      <c r="WPV1618" s="726"/>
      <c r="WPW1618" s="726"/>
      <c r="WPX1618" s="726"/>
      <c r="WPY1618" s="726"/>
      <c r="WPZ1618" s="726"/>
      <c r="WQA1618" s="726"/>
      <c r="WQB1618" s="726"/>
      <c r="WQC1618" s="726"/>
      <c r="WQD1618" s="726"/>
      <c r="WQE1618" s="726"/>
      <c r="WQF1618" s="726"/>
      <c r="WQG1618" s="726"/>
      <c r="WQH1618" s="726"/>
      <c r="WQI1618" s="726"/>
      <c r="WQJ1618" s="726"/>
      <c r="WQK1618" s="726"/>
      <c r="WQL1618" s="726"/>
      <c r="WQM1618" s="726"/>
      <c r="WQN1618" s="726"/>
      <c r="WQO1618" s="726"/>
      <c r="WQP1618" s="726"/>
      <c r="WQQ1618" s="726"/>
      <c r="WQR1618" s="726"/>
      <c r="WQS1618" s="726"/>
      <c r="WQT1618" s="726"/>
      <c r="WQU1618" s="726"/>
      <c r="WQV1618" s="726"/>
      <c r="WQW1618" s="726"/>
      <c r="WQX1618" s="726"/>
      <c r="WQY1618" s="726"/>
      <c r="WQZ1618" s="726"/>
      <c r="WRA1618" s="726"/>
      <c r="WRB1618" s="726"/>
      <c r="WRC1618" s="726"/>
      <c r="WRD1618" s="726"/>
      <c r="WRE1618" s="726"/>
      <c r="WRF1618" s="726"/>
      <c r="WRG1618" s="726"/>
      <c r="WRH1618" s="726"/>
      <c r="WRI1618" s="726"/>
      <c r="WRJ1618" s="726"/>
      <c r="WRK1618" s="726"/>
      <c r="WRL1618" s="726"/>
      <c r="WRM1618" s="726"/>
      <c r="WRN1618" s="726"/>
      <c r="WRO1618" s="726"/>
      <c r="WRP1618" s="726"/>
      <c r="WRQ1618" s="726"/>
      <c r="WRR1618" s="726"/>
      <c r="WRS1618" s="726"/>
      <c r="WRT1618" s="726"/>
      <c r="WRU1618" s="726"/>
      <c r="WRV1618" s="726"/>
      <c r="WRW1618" s="726"/>
      <c r="WRX1618" s="726"/>
      <c r="WRY1618" s="726"/>
      <c r="WRZ1618" s="726"/>
      <c r="WSA1618" s="726"/>
      <c r="WSB1618" s="726"/>
      <c r="WSC1618" s="726"/>
      <c r="WSD1618" s="726"/>
      <c r="WSE1618" s="726"/>
      <c r="WSF1618" s="726"/>
      <c r="WSG1618" s="726"/>
      <c r="WSH1618" s="726"/>
      <c r="WSI1618" s="726"/>
      <c r="WSJ1618" s="726"/>
      <c r="WSK1618" s="726"/>
      <c r="WSL1618" s="726"/>
      <c r="WSM1618" s="726"/>
      <c r="WSN1618" s="726"/>
      <c r="WSO1618" s="726"/>
      <c r="WSP1618" s="726"/>
      <c r="WSQ1618" s="726"/>
      <c r="WSR1618" s="726"/>
      <c r="WSS1618" s="726"/>
      <c r="WST1618" s="726"/>
      <c r="WSU1618" s="726"/>
      <c r="WSV1618" s="726"/>
      <c r="WSW1618" s="726"/>
      <c r="WSX1618" s="726"/>
      <c r="WSY1618" s="726"/>
      <c r="WSZ1618" s="726"/>
      <c r="WTA1618" s="726"/>
      <c r="WTB1618" s="726"/>
      <c r="WTC1618" s="726"/>
      <c r="WTD1618" s="726"/>
      <c r="WTE1618" s="726"/>
      <c r="WTF1618" s="726"/>
      <c r="WTG1618" s="726"/>
      <c r="WTH1618" s="726"/>
      <c r="WTI1618" s="726"/>
      <c r="WTJ1618" s="726"/>
      <c r="WTK1618" s="726"/>
      <c r="WTL1618" s="726"/>
      <c r="WTM1618" s="726"/>
      <c r="WTN1618" s="726"/>
      <c r="WTO1618" s="726"/>
      <c r="WTP1618" s="726"/>
      <c r="WTQ1618" s="726"/>
      <c r="WTR1618" s="726"/>
      <c r="WTS1618" s="726"/>
      <c r="WTT1618" s="726"/>
      <c r="WTU1618" s="726"/>
      <c r="WTV1618" s="726"/>
      <c r="WTW1618" s="726"/>
      <c r="WTX1618" s="726"/>
      <c r="WTY1618" s="726"/>
      <c r="WTZ1618" s="726"/>
      <c r="WUA1618" s="726"/>
      <c r="WUB1618" s="726"/>
      <c r="WUC1618" s="726"/>
      <c r="WUD1618" s="726"/>
      <c r="WUE1618" s="726"/>
      <c r="WUF1618" s="726"/>
      <c r="WUG1618" s="726"/>
      <c r="WUH1618" s="726"/>
      <c r="WUI1618" s="726"/>
      <c r="WUJ1618" s="726"/>
      <c r="WUK1618" s="726"/>
      <c r="WUL1618" s="726"/>
      <c r="WUM1618" s="726"/>
      <c r="WUN1618" s="726"/>
      <c r="WUO1618" s="726"/>
      <c r="WUP1618" s="726"/>
      <c r="WUQ1618" s="726"/>
      <c r="WUR1618" s="726"/>
      <c r="WUS1618" s="726"/>
      <c r="WUT1618" s="726"/>
      <c r="WUU1618" s="726"/>
      <c r="WUV1618" s="726"/>
      <c r="WUW1618" s="726"/>
      <c r="WUX1618" s="726"/>
      <c r="WUY1618" s="726"/>
      <c r="WUZ1618" s="726"/>
      <c r="WVA1618" s="726"/>
      <c r="WVB1618" s="726"/>
      <c r="WVC1618" s="726"/>
      <c r="WVD1618" s="726"/>
      <c r="WVE1618" s="726"/>
      <c r="WVF1618" s="726"/>
      <c r="WVG1618" s="726"/>
      <c r="WVH1618" s="726"/>
      <c r="WVI1618" s="726"/>
      <c r="WVJ1618" s="726"/>
      <c r="WVK1618" s="726"/>
      <c r="WVL1618" s="726"/>
      <c r="WVM1618" s="726"/>
      <c r="WVN1618" s="726"/>
      <c r="WVO1618" s="726"/>
      <c r="WVP1618" s="726"/>
      <c r="WVQ1618" s="726"/>
      <c r="WVR1618" s="726"/>
      <c r="WVS1618" s="726"/>
      <c r="WVT1618" s="726"/>
      <c r="WVU1618" s="726"/>
      <c r="WVV1618" s="726"/>
      <c r="WVW1618" s="726"/>
      <c r="WVX1618" s="726"/>
      <c r="WVY1618" s="726"/>
      <c r="WVZ1618" s="726"/>
      <c r="WWA1618" s="726"/>
      <c r="WWB1618" s="726"/>
      <c r="WWC1618" s="726"/>
      <c r="WWD1618" s="726"/>
      <c r="WWE1618" s="726"/>
      <c r="WWF1618" s="726"/>
      <c r="WWG1618" s="726"/>
      <c r="WWH1618" s="726"/>
      <c r="WWI1618" s="726"/>
      <c r="WWJ1618" s="726"/>
      <c r="WWK1618" s="726"/>
      <c r="WWL1618" s="726"/>
      <c r="WWM1618" s="726"/>
      <c r="WWN1618" s="726"/>
      <c r="WWO1618" s="726"/>
      <c r="WWP1618" s="726"/>
      <c r="WWQ1618" s="726"/>
      <c r="WWR1618" s="726"/>
      <c r="WWS1618" s="726"/>
      <c r="WWT1618" s="726"/>
      <c r="WWU1618" s="726"/>
      <c r="WWV1618" s="726"/>
      <c r="WWW1618" s="726"/>
      <c r="WWX1618" s="726"/>
      <c r="WWY1618" s="726"/>
      <c r="WWZ1618" s="726"/>
      <c r="WXA1618" s="726"/>
      <c r="WXB1618" s="726"/>
      <c r="WXC1618" s="726"/>
      <c r="WXD1618" s="726"/>
      <c r="WXE1618" s="726"/>
      <c r="WXF1618" s="726"/>
      <c r="WXG1618" s="726"/>
      <c r="WXH1618" s="726"/>
      <c r="WXI1618" s="726"/>
      <c r="WXJ1618" s="726"/>
      <c r="WXK1618" s="726"/>
      <c r="WXL1618" s="726"/>
      <c r="WXM1618" s="726"/>
      <c r="WXN1618" s="726"/>
      <c r="WXO1618" s="726"/>
      <c r="WXP1618" s="726"/>
      <c r="WXQ1618" s="726"/>
      <c r="WXR1618" s="726"/>
      <c r="WXS1618" s="726"/>
      <c r="WXT1618" s="726"/>
      <c r="WXU1618" s="726"/>
      <c r="WXV1618" s="726"/>
      <c r="WXW1618" s="726"/>
      <c r="WXX1618" s="726"/>
      <c r="WXY1618" s="726"/>
      <c r="WXZ1618" s="726"/>
      <c r="WYA1618" s="726"/>
      <c r="WYB1618" s="726"/>
      <c r="WYC1618" s="726"/>
      <c r="WYD1618" s="726"/>
      <c r="WYE1618" s="726"/>
      <c r="WYF1618" s="726"/>
      <c r="WYG1618" s="726"/>
      <c r="WYH1618" s="726"/>
      <c r="WYI1618" s="726"/>
      <c r="WYJ1618" s="726"/>
      <c r="WYK1618" s="726"/>
      <c r="WYL1618" s="726"/>
      <c r="WYM1618" s="726"/>
      <c r="WYN1618" s="726"/>
      <c r="WYO1618" s="726"/>
      <c r="WYP1618" s="726"/>
      <c r="WYQ1618" s="726"/>
      <c r="WYR1618" s="726"/>
      <c r="WYS1618" s="726"/>
      <c r="WYT1618" s="726"/>
      <c r="WYU1618" s="726"/>
      <c r="WYV1618" s="726"/>
      <c r="WYW1618" s="726"/>
      <c r="WYX1618" s="726"/>
      <c r="WYY1618" s="726"/>
      <c r="WYZ1618" s="726"/>
      <c r="WZA1618" s="726"/>
      <c r="WZB1618" s="726"/>
      <c r="WZC1618" s="726"/>
      <c r="WZD1618" s="726"/>
      <c r="WZE1618" s="726"/>
      <c r="WZF1618" s="726"/>
      <c r="WZG1618" s="726"/>
      <c r="WZH1618" s="726"/>
      <c r="WZI1618" s="726"/>
      <c r="WZJ1618" s="726"/>
      <c r="WZK1618" s="726"/>
      <c r="WZL1618" s="726"/>
      <c r="WZM1618" s="726"/>
      <c r="WZN1618" s="726"/>
      <c r="WZO1618" s="726"/>
      <c r="WZP1618" s="726"/>
      <c r="WZQ1618" s="726"/>
      <c r="WZR1618" s="726"/>
      <c r="WZS1618" s="726"/>
      <c r="WZT1618" s="726"/>
      <c r="WZU1618" s="726"/>
      <c r="WZV1618" s="726"/>
      <c r="WZW1618" s="726"/>
      <c r="WZX1618" s="726"/>
      <c r="WZY1618" s="726"/>
      <c r="WZZ1618" s="726"/>
      <c r="XAA1618" s="726"/>
      <c r="XAB1618" s="726"/>
      <c r="XAC1618" s="726"/>
      <c r="XAD1618" s="726"/>
      <c r="XAE1618" s="726"/>
      <c r="XAF1618" s="726"/>
      <c r="XAG1618" s="726"/>
      <c r="XAH1618" s="726"/>
      <c r="XAI1618" s="726"/>
      <c r="XAJ1618" s="726"/>
      <c r="XAK1618" s="726"/>
      <c r="XAL1618" s="726"/>
      <c r="XAM1618" s="726"/>
      <c r="XAN1618" s="726"/>
      <c r="XAO1618" s="726"/>
      <c r="XAP1618" s="726"/>
      <c r="XAQ1618" s="726"/>
      <c r="XAR1618" s="726"/>
      <c r="XAS1618" s="726"/>
      <c r="XAT1618" s="726"/>
      <c r="XAU1618" s="726"/>
      <c r="XAV1618" s="726"/>
      <c r="XAW1618" s="726"/>
      <c r="XAX1618" s="726"/>
      <c r="XAY1618" s="726"/>
      <c r="XAZ1618" s="726"/>
      <c r="XBA1618" s="726"/>
      <c r="XBB1618" s="726"/>
      <c r="XBC1618" s="726"/>
      <c r="XBD1618" s="726"/>
      <c r="XBE1618" s="726"/>
      <c r="XBF1618" s="726"/>
      <c r="XBG1618" s="726"/>
      <c r="XBH1618" s="726"/>
      <c r="XBI1618" s="726"/>
      <c r="XBJ1618" s="726"/>
      <c r="XBK1618" s="726"/>
      <c r="XBL1618" s="726"/>
      <c r="XBM1618" s="726"/>
      <c r="XBN1618" s="726"/>
      <c r="XBO1618" s="726"/>
      <c r="XBP1618" s="726"/>
      <c r="XBQ1618" s="726"/>
      <c r="XBR1618" s="726"/>
      <c r="XBS1618" s="726"/>
      <c r="XBT1618" s="726"/>
      <c r="XBU1618" s="726"/>
      <c r="XBV1618" s="726"/>
      <c r="XBW1618" s="726"/>
      <c r="XBX1618" s="726"/>
      <c r="XBY1618" s="726"/>
      <c r="XBZ1618" s="726"/>
      <c r="XCA1618" s="726"/>
      <c r="XCB1618" s="726"/>
      <c r="XCC1618" s="726"/>
      <c r="XCD1618" s="726"/>
      <c r="XCE1618" s="726"/>
      <c r="XCF1618" s="726"/>
      <c r="XCG1618" s="726"/>
      <c r="XCH1618" s="726"/>
      <c r="XCI1618" s="726"/>
      <c r="XCJ1618" s="726"/>
      <c r="XCK1618" s="726"/>
      <c r="XCL1618" s="726"/>
      <c r="XCM1618" s="726"/>
      <c r="XCN1618" s="726"/>
      <c r="XCO1618" s="726"/>
      <c r="XCP1618" s="726"/>
      <c r="XCQ1618" s="726"/>
      <c r="XCR1618" s="726"/>
      <c r="XCS1618" s="726"/>
      <c r="XCT1618" s="726"/>
      <c r="XCU1618" s="726"/>
      <c r="XCV1618" s="726"/>
      <c r="XCW1618" s="726"/>
      <c r="XCX1618" s="726"/>
      <c r="XCY1618" s="726"/>
      <c r="XCZ1618" s="726"/>
      <c r="XDA1618" s="726"/>
      <c r="XDB1618" s="726"/>
      <c r="XDC1618" s="726"/>
      <c r="XDD1618" s="726"/>
      <c r="XDE1618" s="726"/>
      <c r="XDF1618" s="726"/>
      <c r="XDG1618" s="726"/>
      <c r="XDH1618" s="726"/>
      <c r="XDI1618" s="726"/>
      <c r="XDJ1618" s="726"/>
      <c r="XDK1618" s="726"/>
      <c r="XDL1618" s="726"/>
      <c r="XDM1618" s="726"/>
      <c r="XDN1618" s="726"/>
      <c r="XDO1618" s="726"/>
      <c r="XDP1618" s="726"/>
      <c r="XDQ1618" s="726"/>
      <c r="XDR1618" s="726"/>
      <c r="XDS1618" s="726"/>
      <c r="XDT1618" s="726"/>
      <c r="XDU1618" s="726"/>
      <c r="XDV1618" s="726"/>
      <c r="XDW1618" s="726"/>
      <c r="XDX1618" s="726"/>
      <c r="XDY1618" s="726"/>
      <c r="XDZ1618" s="726"/>
      <c r="XEA1618" s="726"/>
      <c r="XEB1618" s="726"/>
      <c r="XEC1618" s="726"/>
      <c r="XED1618" s="726"/>
      <c r="XEE1618" s="726"/>
      <c r="XEF1618" s="726"/>
      <c r="XEG1618" s="726"/>
      <c r="XEH1618" s="726"/>
      <c r="XEI1618" s="726"/>
      <c r="XEJ1618" s="726"/>
      <c r="XEK1618" s="726"/>
      <c r="XEL1618" s="726"/>
      <c r="XEM1618" s="726"/>
      <c r="XEN1618" s="726"/>
      <c r="XEO1618" s="726"/>
      <c r="XEP1618" s="726"/>
      <c r="XEQ1618" s="726"/>
      <c r="XER1618" s="726"/>
      <c r="XES1618" s="726"/>
      <c r="XET1618" s="726"/>
      <c r="XEU1618" s="726"/>
      <c r="XEV1618" s="726"/>
      <c r="XEW1618" s="726"/>
      <c r="XEX1618" s="726"/>
      <c r="XEY1618" s="726"/>
      <c r="XEZ1618" s="726"/>
      <c r="XFA1618" s="699"/>
    </row>
    <row r="1619" spans="1:16381" s="700" customFormat="1" ht="14.1" customHeight="1" x14ac:dyDescent="0.15">
      <c r="A1619" s="224"/>
      <c r="B1619" s="94" t="s">
        <v>3827</v>
      </c>
      <c r="C1619" s="573"/>
      <c r="D1619" s="574"/>
      <c r="E1619" s="574"/>
      <c r="F1619" s="574"/>
      <c r="G1619" s="574"/>
      <c r="H1619" s="574"/>
      <c r="I1619" s="574"/>
      <c r="J1619" s="574"/>
      <c r="K1619" s="574"/>
      <c r="L1619" s="574"/>
      <c r="M1619" s="574"/>
      <c r="N1619" s="574"/>
      <c r="O1619" s="574"/>
      <c r="P1619" s="574"/>
      <c r="Q1619" s="574"/>
      <c r="R1619" s="574"/>
      <c r="S1619" s="574"/>
      <c r="T1619" s="574"/>
      <c r="U1619" s="574"/>
      <c r="V1619" s="574"/>
      <c r="W1619" s="574"/>
      <c r="X1619" s="574"/>
      <c r="Y1619" s="574"/>
      <c r="Z1619" s="574"/>
      <c r="AA1619" s="574"/>
      <c r="AB1619" s="574"/>
      <c r="AC1619" s="574"/>
      <c r="AD1619" s="574"/>
      <c r="AE1619" s="574"/>
      <c r="AF1619" s="574"/>
      <c r="AG1619" s="574"/>
      <c r="AH1619" s="574"/>
      <c r="AI1619" s="574"/>
      <c r="AJ1619" s="574"/>
      <c r="AK1619" s="574"/>
      <c r="AL1619" s="575"/>
      <c r="AM1619" s="66"/>
      <c r="AN1619" s="66"/>
      <c r="AO1619" s="66"/>
      <c r="AP1619" s="66"/>
      <c r="AQ1619" s="66"/>
      <c r="AR1619" s="699"/>
      <c r="XFA1619" s="699"/>
    </row>
    <row r="1620" spans="1:16381" s="707" customFormat="1" ht="14.1" customHeight="1" x14ac:dyDescent="0.15">
      <c r="A1620" s="113" t="s">
        <v>4835</v>
      </c>
      <c r="B1620" s="114" t="s">
        <v>4224</v>
      </c>
      <c r="C1620" s="199">
        <f t="shared" ref="C1620:C1627" si="351">SUM(I1620:N1620)</f>
        <v>0</v>
      </c>
      <c r="D1620" s="90"/>
      <c r="E1620" s="79"/>
      <c r="F1620" s="79"/>
      <c r="G1620" s="79"/>
      <c r="H1620" s="202">
        <f t="shared" ref="H1620:H1627" si="352">SUM(I1620:J1620)</f>
        <v>0</v>
      </c>
      <c r="I1620" s="78"/>
      <c r="J1620" s="78"/>
      <c r="K1620" s="78"/>
      <c r="L1620" s="78"/>
      <c r="M1620" s="78"/>
      <c r="N1620" s="78"/>
      <c r="O1620" s="79"/>
      <c r="P1620" s="79"/>
      <c r="Q1620" s="79"/>
      <c r="R1620" s="79"/>
      <c r="S1620" s="79"/>
      <c r="T1620" s="79"/>
      <c r="U1620" s="79"/>
      <c r="V1620" s="79"/>
      <c r="W1620" s="79"/>
      <c r="X1620" s="79"/>
      <c r="Y1620" s="79"/>
      <c r="Z1620" s="79"/>
      <c r="AA1620" s="78"/>
      <c r="AB1620" s="78"/>
      <c r="AC1620" s="78"/>
      <c r="AD1620" s="78"/>
      <c r="AE1620" s="78"/>
      <c r="AF1620" s="78"/>
      <c r="AG1620" s="78"/>
      <c r="AH1620" s="78"/>
      <c r="AI1620" s="78"/>
      <c r="AJ1620" s="78"/>
      <c r="AK1620" s="645">
        <v>16200</v>
      </c>
      <c r="AL1620" s="651">
        <f t="shared" ref="AL1620:AL1651" si="353">+(I1620*AK1620)+(L1620*AK1620*0.5)</f>
        <v>0</v>
      </c>
      <c r="AM1620" s="64"/>
      <c r="AN1620" s="64" t="s">
        <v>547</v>
      </c>
      <c r="AO1620" s="64"/>
      <c r="AP1620" s="64"/>
      <c r="AQ1620" s="64"/>
      <c r="AR1620" s="706"/>
      <c r="XFA1620" s="706"/>
    </row>
    <row r="1621" spans="1:16381" s="694" customFormat="1" ht="14.1" customHeight="1" x14ac:dyDescent="0.15">
      <c r="A1621" s="113" t="s">
        <v>4836</v>
      </c>
      <c r="B1621" s="114" t="s">
        <v>2381</v>
      </c>
      <c r="C1621" s="199">
        <f t="shared" si="351"/>
        <v>0</v>
      </c>
      <c r="D1621" s="90"/>
      <c r="E1621" s="79"/>
      <c r="F1621" s="79"/>
      <c r="G1621" s="79"/>
      <c r="H1621" s="202">
        <f t="shared" si="352"/>
        <v>0</v>
      </c>
      <c r="I1621" s="78"/>
      <c r="J1621" s="78"/>
      <c r="K1621" s="78"/>
      <c r="L1621" s="78"/>
      <c r="M1621" s="78"/>
      <c r="N1621" s="78"/>
      <c r="O1621" s="79"/>
      <c r="P1621" s="79"/>
      <c r="Q1621" s="79"/>
      <c r="R1621" s="79"/>
      <c r="S1621" s="79"/>
      <c r="T1621" s="79"/>
      <c r="U1621" s="79"/>
      <c r="V1621" s="79"/>
      <c r="W1621" s="79"/>
      <c r="X1621" s="79"/>
      <c r="Y1621" s="79"/>
      <c r="Z1621" s="79"/>
      <c r="AA1621" s="78"/>
      <c r="AB1621" s="78"/>
      <c r="AC1621" s="78"/>
      <c r="AD1621" s="78"/>
      <c r="AE1621" s="78"/>
      <c r="AF1621" s="78"/>
      <c r="AG1621" s="78"/>
      <c r="AH1621" s="78"/>
      <c r="AI1621" s="78"/>
      <c r="AJ1621" s="78"/>
      <c r="AK1621" s="645">
        <v>41610</v>
      </c>
      <c r="AL1621" s="651">
        <f t="shared" si="353"/>
        <v>0</v>
      </c>
      <c r="AM1621" s="64"/>
      <c r="AN1621" s="64"/>
      <c r="AO1621" s="64"/>
      <c r="AP1621" s="64"/>
      <c r="AQ1621" s="64"/>
      <c r="AR1621" s="693"/>
      <c r="XFA1621" s="693"/>
    </row>
    <row r="1622" spans="1:16381" s="694" customFormat="1" ht="14.1" customHeight="1" x14ac:dyDescent="0.15">
      <c r="A1622" s="113" t="s">
        <v>4837</v>
      </c>
      <c r="B1622" s="114" t="s">
        <v>300</v>
      </c>
      <c r="C1622" s="199">
        <f t="shared" si="351"/>
        <v>0</v>
      </c>
      <c r="D1622" s="90"/>
      <c r="E1622" s="79"/>
      <c r="F1622" s="79"/>
      <c r="G1622" s="79"/>
      <c r="H1622" s="202">
        <f t="shared" si="352"/>
        <v>0</v>
      </c>
      <c r="I1622" s="78"/>
      <c r="J1622" s="78"/>
      <c r="K1622" s="78"/>
      <c r="L1622" s="78"/>
      <c r="M1622" s="78"/>
      <c r="N1622" s="78"/>
      <c r="O1622" s="79"/>
      <c r="P1622" s="79"/>
      <c r="Q1622" s="79"/>
      <c r="R1622" s="79"/>
      <c r="S1622" s="79"/>
      <c r="T1622" s="79"/>
      <c r="U1622" s="79"/>
      <c r="V1622" s="79"/>
      <c r="W1622" s="79"/>
      <c r="X1622" s="79"/>
      <c r="Y1622" s="79"/>
      <c r="Z1622" s="79"/>
      <c r="AA1622" s="78"/>
      <c r="AB1622" s="78"/>
      <c r="AC1622" s="78"/>
      <c r="AD1622" s="78"/>
      <c r="AE1622" s="78"/>
      <c r="AF1622" s="78"/>
      <c r="AG1622" s="78"/>
      <c r="AH1622" s="78"/>
      <c r="AI1622" s="78"/>
      <c r="AJ1622" s="78"/>
      <c r="AK1622" s="645">
        <v>150910</v>
      </c>
      <c r="AL1622" s="651">
        <f t="shared" si="353"/>
        <v>0</v>
      </c>
      <c r="AM1622" s="64"/>
      <c r="AN1622" s="64"/>
      <c r="AO1622" s="64"/>
      <c r="AP1622" s="64"/>
      <c r="AQ1622" s="64"/>
      <c r="AR1622" s="693"/>
      <c r="XFA1622" s="693"/>
    </row>
    <row r="1623" spans="1:16381" s="694" customFormat="1" ht="14.1" customHeight="1" x14ac:dyDescent="0.15">
      <c r="A1623" s="113" t="s">
        <v>4838</v>
      </c>
      <c r="B1623" s="114" t="s">
        <v>2382</v>
      </c>
      <c r="C1623" s="199">
        <f t="shared" si="351"/>
        <v>0</v>
      </c>
      <c r="D1623" s="90"/>
      <c r="E1623" s="79"/>
      <c r="F1623" s="79"/>
      <c r="G1623" s="79"/>
      <c r="H1623" s="202">
        <f t="shared" si="352"/>
        <v>0</v>
      </c>
      <c r="I1623" s="78"/>
      <c r="J1623" s="78"/>
      <c r="K1623" s="78"/>
      <c r="L1623" s="78"/>
      <c r="M1623" s="78"/>
      <c r="N1623" s="78"/>
      <c r="O1623" s="79"/>
      <c r="P1623" s="79"/>
      <c r="Q1623" s="79"/>
      <c r="R1623" s="79"/>
      <c r="S1623" s="79"/>
      <c r="T1623" s="79"/>
      <c r="U1623" s="79"/>
      <c r="V1623" s="79"/>
      <c r="W1623" s="79"/>
      <c r="X1623" s="79"/>
      <c r="Y1623" s="79"/>
      <c r="Z1623" s="79"/>
      <c r="AA1623" s="78"/>
      <c r="AB1623" s="78"/>
      <c r="AC1623" s="78"/>
      <c r="AD1623" s="78"/>
      <c r="AE1623" s="78"/>
      <c r="AF1623" s="78"/>
      <c r="AG1623" s="78"/>
      <c r="AH1623" s="78"/>
      <c r="AI1623" s="78"/>
      <c r="AJ1623" s="78"/>
      <c r="AK1623" s="645">
        <v>30750</v>
      </c>
      <c r="AL1623" s="651">
        <f t="shared" si="353"/>
        <v>0</v>
      </c>
      <c r="AM1623" s="64"/>
      <c r="AN1623" s="64"/>
      <c r="AO1623" s="64"/>
      <c r="AP1623" s="64"/>
      <c r="AQ1623" s="64"/>
      <c r="AR1623" s="693"/>
      <c r="XFA1623" s="693"/>
    </row>
    <row r="1624" spans="1:16381" s="694" customFormat="1" ht="14.1" customHeight="1" x14ac:dyDescent="0.15">
      <c r="A1624" s="113" t="s">
        <v>4839</v>
      </c>
      <c r="B1624" s="114" t="s">
        <v>4225</v>
      </c>
      <c r="C1624" s="199">
        <f t="shared" si="351"/>
        <v>0</v>
      </c>
      <c r="D1624" s="90"/>
      <c r="E1624" s="79"/>
      <c r="F1624" s="79"/>
      <c r="G1624" s="79"/>
      <c r="H1624" s="202">
        <f t="shared" si="352"/>
        <v>0</v>
      </c>
      <c r="I1624" s="78"/>
      <c r="J1624" s="78"/>
      <c r="K1624" s="78"/>
      <c r="L1624" s="78"/>
      <c r="M1624" s="78"/>
      <c r="N1624" s="78"/>
      <c r="O1624" s="79"/>
      <c r="P1624" s="79"/>
      <c r="Q1624" s="79"/>
      <c r="R1624" s="79"/>
      <c r="S1624" s="79"/>
      <c r="T1624" s="79"/>
      <c r="U1624" s="79"/>
      <c r="V1624" s="79"/>
      <c r="W1624" s="79"/>
      <c r="X1624" s="79"/>
      <c r="Y1624" s="79"/>
      <c r="Z1624" s="79"/>
      <c r="AA1624" s="78"/>
      <c r="AB1624" s="78"/>
      <c r="AC1624" s="78"/>
      <c r="AD1624" s="78"/>
      <c r="AE1624" s="78"/>
      <c r="AF1624" s="78"/>
      <c r="AG1624" s="78"/>
      <c r="AH1624" s="78"/>
      <c r="AI1624" s="78"/>
      <c r="AJ1624" s="78"/>
      <c r="AK1624" s="645">
        <v>157350</v>
      </c>
      <c r="AL1624" s="651">
        <f t="shared" si="353"/>
        <v>0</v>
      </c>
      <c r="AM1624" s="64"/>
      <c r="AN1624" s="64"/>
      <c r="AO1624" s="64"/>
      <c r="AP1624" s="64"/>
      <c r="AQ1624" s="64"/>
      <c r="AR1624" s="693"/>
      <c r="XFA1624" s="693"/>
    </row>
    <row r="1625" spans="1:16381" s="694" customFormat="1" ht="14.1" customHeight="1" x14ac:dyDescent="0.15">
      <c r="A1625" s="113" t="s">
        <v>4840</v>
      </c>
      <c r="B1625" s="114" t="s">
        <v>3132</v>
      </c>
      <c r="C1625" s="199">
        <f t="shared" si="351"/>
        <v>0</v>
      </c>
      <c r="D1625" s="90"/>
      <c r="E1625" s="79"/>
      <c r="F1625" s="79"/>
      <c r="G1625" s="79"/>
      <c r="H1625" s="202">
        <f t="shared" si="352"/>
        <v>0</v>
      </c>
      <c r="I1625" s="78"/>
      <c r="J1625" s="78"/>
      <c r="K1625" s="78"/>
      <c r="L1625" s="78"/>
      <c r="M1625" s="78"/>
      <c r="N1625" s="78"/>
      <c r="O1625" s="202">
        <f t="shared" ref="O1625:O1627" si="354">SUM(P1625:Q1625)</f>
        <v>0</v>
      </c>
      <c r="P1625" s="78"/>
      <c r="Q1625" s="78"/>
      <c r="R1625" s="202">
        <f t="shared" ref="R1625:R1627" si="355">SUM(S1625:T1625)</f>
        <v>0</v>
      </c>
      <c r="S1625" s="78"/>
      <c r="T1625" s="78"/>
      <c r="U1625" s="202">
        <f t="shared" ref="U1625:U1627" si="356">SUM(V1625:W1625)</f>
        <v>0</v>
      </c>
      <c r="V1625" s="78"/>
      <c r="W1625" s="78"/>
      <c r="X1625" s="202">
        <f t="shared" ref="X1625:X1627" si="357">SUM(Y1625:Z1625)</f>
        <v>0</v>
      </c>
      <c r="Y1625" s="78"/>
      <c r="Z1625" s="78"/>
      <c r="AA1625" s="78"/>
      <c r="AB1625" s="78"/>
      <c r="AC1625" s="78"/>
      <c r="AD1625" s="78"/>
      <c r="AE1625" s="78"/>
      <c r="AF1625" s="78"/>
      <c r="AG1625" s="78"/>
      <c r="AH1625" s="78"/>
      <c r="AI1625" s="78"/>
      <c r="AJ1625" s="78"/>
      <c r="AK1625" s="645">
        <v>301440</v>
      </c>
      <c r="AL1625" s="651">
        <f t="shared" si="353"/>
        <v>0</v>
      </c>
      <c r="AM1625" s="64"/>
      <c r="AN1625" s="64"/>
      <c r="AO1625" s="64"/>
      <c r="AP1625" s="64"/>
      <c r="AQ1625" s="64"/>
      <c r="AR1625" s="693"/>
      <c r="XFA1625" s="693"/>
    </row>
    <row r="1626" spans="1:16381" s="694" customFormat="1" ht="14.1" customHeight="1" x14ac:dyDescent="0.15">
      <c r="A1626" s="113" t="s">
        <v>4841</v>
      </c>
      <c r="B1626" s="114" t="s">
        <v>2444</v>
      </c>
      <c r="C1626" s="199">
        <f t="shared" si="351"/>
        <v>0</v>
      </c>
      <c r="D1626" s="90"/>
      <c r="E1626" s="79"/>
      <c r="F1626" s="79"/>
      <c r="G1626" s="79"/>
      <c r="H1626" s="202">
        <f t="shared" si="352"/>
        <v>0</v>
      </c>
      <c r="I1626" s="78"/>
      <c r="J1626" s="78"/>
      <c r="K1626" s="78"/>
      <c r="L1626" s="78"/>
      <c r="M1626" s="78"/>
      <c r="N1626" s="78"/>
      <c r="O1626" s="202">
        <f t="shared" si="354"/>
        <v>0</v>
      </c>
      <c r="P1626" s="78"/>
      <c r="Q1626" s="78"/>
      <c r="R1626" s="202">
        <f t="shared" si="355"/>
        <v>0</v>
      </c>
      <c r="S1626" s="78"/>
      <c r="T1626" s="78"/>
      <c r="U1626" s="202">
        <f t="shared" si="356"/>
        <v>0</v>
      </c>
      <c r="V1626" s="78"/>
      <c r="W1626" s="78"/>
      <c r="X1626" s="202">
        <f t="shared" si="357"/>
        <v>0</v>
      </c>
      <c r="Y1626" s="78"/>
      <c r="Z1626" s="78"/>
      <c r="AA1626" s="78"/>
      <c r="AB1626" s="78"/>
      <c r="AC1626" s="78"/>
      <c r="AD1626" s="78"/>
      <c r="AE1626" s="78"/>
      <c r="AF1626" s="78"/>
      <c r="AG1626" s="78"/>
      <c r="AH1626" s="78"/>
      <c r="AI1626" s="78"/>
      <c r="AJ1626" s="78"/>
      <c r="AK1626" s="645">
        <v>221060</v>
      </c>
      <c r="AL1626" s="651">
        <f t="shared" si="353"/>
        <v>0</v>
      </c>
      <c r="AM1626" s="64"/>
      <c r="AN1626" s="64"/>
      <c r="AO1626" s="64"/>
      <c r="AP1626" s="64"/>
      <c r="AQ1626" s="64"/>
      <c r="AR1626" s="693"/>
      <c r="XFA1626" s="693"/>
    </row>
    <row r="1627" spans="1:16381" s="694" customFormat="1" ht="14.1" customHeight="1" x14ac:dyDescent="0.15">
      <c r="A1627" s="113" t="s">
        <v>4842</v>
      </c>
      <c r="B1627" s="114" t="s">
        <v>301</v>
      </c>
      <c r="C1627" s="199">
        <f t="shared" si="351"/>
        <v>0</v>
      </c>
      <c r="D1627" s="90"/>
      <c r="E1627" s="79"/>
      <c r="F1627" s="79"/>
      <c r="G1627" s="79"/>
      <c r="H1627" s="202">
        <f t="shared" si="352"/>
        <v>0</v>
      </c>
      <c r="I1627" s="78"/>
      <c r="J1627" s="78"/>
      <c r="K1627" s="78"/>
      <c r="L1627" s="78"/>
      <c r="M1627" s="78"/>
      <c r="N1627" s="78"/>
      <c r="O1627" s="202">
        <f t="shared" si="354"/>
        <v>0</v>
      </c>
      <c r="P1627" s="78"/>
      <c r="Q1627" s="78"/>
      <c r="R1627" s="202">
        <f t="shared" si="355"/>
        <v>0</v>
      </c>
      <c r="S1627" s="78"/>
      <c r="T1627" s="78"/>
      <c r="U1627" s="202">
        <f t="shared" si="356"/>
        <v>0</v>
      </c>
      <c r="V1627" s="78"/>
      <c r="W1627" s="78"/>
      <c r="X1627" s="202">
        <f t="shared" si="357"/>
        <v>0</v>
      </c>
      <c r="Y1627" s="78"/>
      <c r="Z1627" s="78"/>
      <c r="AA1627" s="78"/>
      <c r="AB1627" s="78"/>
      <c r="AC1627" s="78"/>
      <c r="AD1627" s="78"/>
      <c r="AE1627" s="78"/>
      <c r="AF1627" s="78"/>
      <c r="AG1627" s="78"/>
      <c r="AH1627" s="78"/>
      <c r="AI1627" s="78"/>
      <c r="AJ1627" s="78"/>
      <c r="AK1627" s="645">
        <v>236120</v>
      </c>
      <c r="AL1627" s="651">
        <f t="shared" si="353"/>
        <v>0</v>
      </c>
      <c r="AM1627" s="64"/>
      <c r="AN1627" s="64"/>
      <c r="AO1627" s="64"/>
      <c r="AP1627" s="64"/>
      <c r="AQ1627" s="64"/>
      <c r="AR1627" s="693"/>
      <c r="XFA1627" s="693"/>
    </row>
    <row r="1628" spans="1:16381" s="694" customFormat="1" ht="14.1" customHeight="1" x14ac:dyDescent="0.15">
      <c r="A1628" s="113" t="s">
        <v>4230</v>
      </c>
      <c r="B1628" s="114" t="s">
        <v>2383</v>
      </c>
      <c r="C1628" s="199">
        <f t="shared" ref="C1628:C1631" si="358">SUM(I1628:N1628)</f>
        <v>0</v>
      </c>
      <c r="D1628" s="90"/>
      <c r="E1628" s="79"/>
      <c r="F1628" s="79"/>
      <c r="G1628" s="79"/>
      <c r="H1628" s="202">
        <f t="shared" ref="H1628:H1631" si="359">SUM(I1628:J1628)</f>
        <v>0</v>
      </c>
      <c r="I1628" s="78"/>
      <c r="J1628" s="78"/>
      <c r="K1628" s="78"/>
      <c r="L1628" s="78"/>
      <c r="M1628" s="78"/>
      <c r="N1628" s="78"/>
      <c r="O1628" s="79"/>
      <c r="P1628" s="79"/>
      <c r="Q1628" s="79"/>
      <c r="R1628" s="79"/>
      <c r="S1628" s="79"/>
      <c r="T1628" s="79"/>
      <c r="U1628" s="79"/>
      <c r="V1628" s="79"/>
      <c r="W1628" s="79"/>
      <c r="X1628" s="79"/>
      <c r="Y1628" s="79"/>
      <c r="Z1628" s="79"/>
      <c r="AA1628" s="78"/>
      <c r="AB1628" s="78"/>
      <c r="AC1628" s="78"/>
      <c r="AD1628" s="78"/>
      <c r="AE1628" s="78"/>
      <c r="AF1628" s="78"/>
      <c r="AG1628" s="78"/>
      <c r="AH1628" s="78"/>
      <c r="AI1628" s="78"/>
      <c r="AJ1628" s="78"/>
      <c r="AK1628" s="645">
        <v>121920</v>
      </c>
      <c r="AL1628" s="651">
        <f t="shared" si="353"/>
        <v>0</v>
      </c>
      <c r="AM1628" s="64"/>
      <c r="AN1628" s="64"/>
      <c r="AO1628" s="64"/>
      <c r="AP1628" s="64"/>
      <c r="AQ1628" s="64"/>
      <c r="AR1628" s="693"/>
      <c r="XFA1628" s="693"/>
    </row>
    <row r="1629" spans="1:16381" s="694" customFormat="1" ht="14.1" customHeight="1" x14ac:dyDescent="0.15">
      <c r="A1629" s="113" t="s">
        <v>4227</v>
      </c>
      <c r="B1629" s="114" t="s">
        <v>2181</v>
      </c>
      <c r="C1629" s="199">
        <f t="shared" si="358"/>
        <v>0</v>
      </c>
      <c r="D1629" s="90"/>
      <c r="E1629" s="79"/>
      <c r="F1629" s="79"/>
      <c r="G1629" s="79"/>
      <c r="H1629" s="202">
        <f t="shared" si="359"/>
        <v>0</v>
      </c>
      <c r="I1629" s="78"/>
      <c r="J1629" s="78"/>
      <c r="K1629" s="78"/>
      <c r="L1629" s="78"/>
      <c r="M1629" s="78"/>
      <c r="N1629" s="78"/>
      <c r="O1629" s="202">
        <f t="shared" ref="O1629:O1631" si="360">SUM(P1629:Q1629)</f>
        <v>0</v>
      </c>
      <c r="P1629" s="78"/>
      <c r="Q1629" s="78"/>
      <c r="R1629" s="202">
        <f t="shared" ref="R1629:R1631" si="361">SUM(S1629:T1629)</f>
        <v>0</v>
      </c>
      <c r="S1629" s="78"/>
      <c r="T1629" s="78"/>
      <c r="U1629" s="202">
        <f t="shared" ref="U1629:U1631" si="362">SUM(V1629:W1629)</f>
        <v>0</v>
      </c>
      <c r="V1629" s="78"/>
      <c r="W1629" s="78"/>
      <c r="X1629" s="202">
        <f t="shared" ref="X1629:X1631" si="363">SUM(Y1629:Z1629)</f>
        <v>0</v>
      </c>
      <c r="Y1629" s="78"/>
      <c r="Z1629" s="78"/>
      <c r="AA1629" s="78"/>
      <c r="AB1629" s="78"/>
      <c r="AC1629" s="78"/>
      <c r="AD1629" s="78"/>
      <c r="AE1629" s="78"/>
      <c r="AF1629" s="78"/>
      <c r="AG1629" s="78"/>
      <c r="AH1629" s="78"/>
      <c r="AI1629" s="78"/>
      <c r="AJ1629" s="78"/>
      <c r="AK1629" s="645">
        <v>212070</v>
      </c>
      <c r="AL1629" s="651">
        <f t="shared" si="353"/>
        <v>0</v>
      </c>
      <c r="AM1629" s="64"/>
      <c r="AN1629" s="64"/>
      <c r="AO1629" s="64"/>
      <c r="AP1629" s="64"/>
      <c r="AQ1629" s="64"/>
      <c r="AR1629" s="693"/>
      <c r="XFA1629" s="693"/>
    </row>
    <row r="1630" spans="1:16381" s="694" customFormat="1" ht="14.1" customHeight="1" x14ac:dyDescent="0.15">
      <c r="A1630" s="113" t="s">
        <v>4231</v>
      </c>
      <c r="B1630" s="114" t="s">
        <v>302</v>
      </c>
      <c r="C1630" s="199">
        <f t="shared" si="358"/>
        <v>0</v>
      </c>
      <c r="D1630" s="90"/>
      <c r="E1630" s="79"/>
      <c r="F1630" s="79"/>
      <c r="G1630" s="79"/>
      <c r="H1630" s="202">
        <f t="shared" si="359"/>
        <v>0</v>
      </c>
      <c r="I1630" s="78"/>
      <c r="J1630" s="78"/>
      <c r="K1630" s="78"/>
      <c r="L1630" s="78"/>
      <c r="M1630" s="78"/>
      <c r="N1630" s="78"/>
      <c r="O1630" s="202">
        <f t="shared" si="360"/>
        <v>0</v>
      </c>
      <c r="P1630" s="78"/>
      <c r="Q1630" s="78"/>
      <c r="R1630" s="202">
        <f t="shared" si="361"/>
        <v>0</v>
      </c>
      <c r="S1630" s="78"/>
      <c r="T1630" s="78"/>
      <c r="U1630" s="202">
        <f t="shared" si="362"/>
        <v>0</v>
      </c>
      <c r="V1630" s="78"/>
      <c r="W1630" s="78"/>
      <c r="X1630" s="202">
        <f t="shared" si="363"/>
        <v>0</v>
      </c>
      <c r="Y1630" s="78"/>
      <c r="Z1630" s="78"/>
      <c r="AA1630" s="78"/>
      <c r="AB1630" s="78"/>
      <c r="AC1630" s="78"/>
      <c r="AD1630" s="78"/>
      <c r="AE1630" s="78"/>
      <c r="AF1630" s="78"/>
      <c r="AG1630" s="78"/>
      <c r="AH1630" s="78"/>
      <c r="AI1630" s="78"/>
      <c r="AJ1630" s="78"/>
      <c r="AK1630" s="645">
        <v>284520</v>
      </c>
      <c r="AL1630" s="651">
        <f t="shared" si="353"/>
        <v>0</v>
      </c>
      <c r="AM1630" s="64"/>
      <c r="AN1630" s="64"/>
      <c r="AO1630" s="64"/>
      <c r="AP1630" s="64"/>
      <c r="AQ1630" s="64"/>
      <c r="AR1630" s="693"/>
      <c r="XFA1630" s="693"/>
    </row>
    <row r="1631" spans="1:16381" s="694" customFormat="1" ht="14.1" customHeight="1" x14ac:dyDescent="0.15">
      <c r="A1631" s="113" t="s">
        <v>4232</v>
      </c>
      <c r="B1631" s="114" t="s">
        <v>303</v>
      </c>
      <c r="C1631" s="199">
        <f t="shared" si="358"/>
        <v>0</v>
      </c>
      <c r="D1631" s="90"/>
      <c r="E1631" s="79"/>
      <c r="F1631" s="79"/>
      <c r="G1631" s="79"/>
      <c r="H1631" s="202">
        <f t="shared" si="359"/>
        <v>0</v>
      </c>
      <c r="I1631" s="78"/>
      <c r="J1631" s="78"/>
      <c r="K1631" s="78"/>
      <c r="L1631" s="78"/>
      <c r="M1631" s="78"/>
      <c r="N1631" s="78"/>
      <c r="O1631" s="202">
        <f t="shared" si="360"/>
        <v>0</v>
      </c>
      <c r="P1631" s="78"/>
      <c r="Q1631" s="78"/>
      <c r="R1631" s="202">
        <f t="shared" si="361"/>
        <v>0</v>
      </c>
      <c r="S1631" s="78"/>
      <c r="T1631" s="78"/>
      <c r="U1631" s="202">
        <f t="shared" si="362"/>
        <v>0</v>
      </c>
      <c r="V1631" s="78"/>
      <c r="W1631" s="78"/>
      <c r="X1631" s="202">
        <f t="shared" si="363"/>
        <v>0</v>
      </c>
      <c r="Y1631" s="78"/>
      <c r="Z1631" s="78"/>
      <c r="AA1631" s="78"/>
      <c r="AB1631" s="78"/>
      <c r="AC1631" s="78"/>
      <c r="AD1631" s="78"/>
      <c r="AE1631" s="78"/>
      <c r="AF1631" s="78"/>
      <c r="AG1631" s="78"/>
      <c r="AH1631" s="78"/>
      <c r="AI1631" s="78"/>
      <c r="AJ1631" s="78"/>
      <c r="AK1631" s="645">
        <v>212070</v>
      </c>
      <c r="AL1631" s="651">
        <f t="shared" si="353"/>
        <v>0</v>
      </c>
      <c r="AM1631" s="64"/>
      <c r="AN1631" s="64"/>
      <c r="AO1631" s="64"/>
      <c r="AP1631" s="64"/>
      <c r="AQ1631" s="64"/>
      <c r="AR1631" s="693"/>
      <c r="XFA1631" s="693"/>
    </row>
    <row r="1632" spans="1:16381" s="694" customFormat="1" ht="14.1" customHeight="1" x14ac:dyDescent="0.15">
      <c r="A1632" s="113" t="s">
        <v>4233</v>
      </c>
      <c r="B1632" s="114" t="s">
        <v>3007</v>
      </c>
      <c r="C1632" s="199">
        <f t="shared" ref="C1632:C1656" si="364">SUM(I1632:N1632)</f>
        <v>0</v>
      </c>
      <c r="D1632" s="90"/>
      <c r="E1632" s="79"/>
      <c r="F1632" s="79"/>
      <c r="G1632" s="79"/>
      <c r="H1632" s="202">
        <f t="shared" ref="H1632:H1656" si="365">SUM(I1632:J1632)</f>
        <v>0</v>
      </c>
      <c r="I1632" s="78"/>
      <c r="J1632" s="78"/>
      <c r="K1632" s="78"/>
      <c r="L1632" s="78"/>
      <c r="M1632" s="78"/>
      <c r="N1632" s="78"/>
      <c r="O1632" s="79"/>
      <c r="P1632" s="79"/>
      <c r="Q1632" s="79"/>
      <c r="R1632" s="79"/>
      <c r="S1632" s="79"/>
      <c r="T1632" s="79"/>
      <c r="U1632" s="79"/>
      <c r="V1632" s="79"/>
      <c r="W1632" s="79"/>
      <c r="X1632" s="79"/>
      <c r="Y1632" s="79"/>
      <c r="Z1632" s="79"/>
      <c r="AA1632" s="78"/>
      <c r="AB1632" s="78"/>
      <c r="AC1632" s="78"/>
      <c r="AD1632" s="78"/>
      <c r="AE1632" s="78"/>
      <c r="AF1632" s="78"/>
      <c r="AG1632" s="78"/>
      <c r="AH1632" s="78"/>
      <c r="AI1632" s="78"/>
      <c r="AJ1632" s="78"/>
      <c r="AK1632" s="645">
        <v>199270</v>
      </c>
      <c r="AL1632" s="651">
        <f t="shared" si="353"/>
        <v>0</v>
      </c>
      <c r="AM1632" s="64"/>
      <c r="AN1632" s="64"/>
      <c r="AO1632" s="64"/>
      <c r="AP1632" s="64"/>
      <c r="AQ1632" s="64"/>
      <c r="AR1632" s="693"/>
      <c r="XFA1632" s="693"/>
    </row>
    <row r="1633" spans="1:44 16381:16381" s="694" customFormat="1" ht="14.1" customHeight="1" x14ac:dyDescent="0.15">
      <c r="A1633" s="113" t="s">
        <v>4234</v>
      </c>
      <c r="B1633" s="114" t="s">
        <v>2796</v>
      </c>
      <c r="C1633" s="199">
        <f t="shared" si="364"/>
        <v>0</v>
      </c>
      <c r="D1633" s="90"/>
      <c r="E1633" s="79"/>
      <c r="F1633" s="79"/>
      <c r="G1633" s="79"/>
      <c r="H1633" s="202">
        <f t="shared" si="365"/>
        <v>0</v>
      </c>
      <c r="I1633" s="78"/>
      <c r="J1633" s="78"/>
      <c r="K1633" s="78"/>
      <c r="L1633" s="78"/>
      <c r="M1633" s="78"/>
      <c r="N1633" s="78"/>
      <c r="O1633" s="202">
        <f t="shared" ref="O1633:O1656" si="366">SUM(P1633:Q1633)</f>
        <v>0</v>
      </c>
      <c r="P1633" s="78"/>
      <c r="Q1633" s="78"/>
      <c r="R1633" s="202">
        <f t="shared" ref="R1633:R1656" si="367">SUM(S1633:T1633)</f>
        <v>0</v>
      </c>
      <c r="S1633" s="78"/>
      <c r="T1633" s="78"/>
      <c r="U1633" s="202">
        <f t="shared" ref="U1633:U1656" si="368">SUM(V1633:W1633)</f>
        <v>0</v>
      </c>
      <c r="V1633" s="78"/>
      <c r="W1633" s="78"/>
      <c r="X1633" s="202">
        <f t="shared" ref="X1633:X1656" si="369">SUM(Y1633:Z1633)</f>
        <v>0</v>
      </c>
      <c r="Y1633" s="78"/>
      <c r="Z1633" s="78"/>
      <c r="AA1633" s="78"/>
      <c r="AB1633" s="78"/>
      <c r="AC1633" s="78"/>
      <c r="AD1633" s="78"/>
      <c r="AE1633" s="78"/>
      <c r="AF1633" s="78"/>
      <c r="AG1633" s="78"/>
      <c r="AH1633" s="78"/>
      <c r="AI1633" s="78"/>
      <c r="AJ1633" s="78"/>
      <c r="AK1633" s="645">
        <v>288930</v>
      </c>
      <c r="AL1633" s="651">
        <f t="shared" si="353"/>
        <v>0</v>
      </c>
      <c r="AM1633" s="64"/>
      <c r="AN1633" s="64"/>
      <c r="AO1633" s="64"/>
      <c r="AP1633" s="64"/>
      <c r="AQ1633" s="64"/>
      <c r="AR1633" s="693"/>
      <c r="XFA1633" s="693"/>
    </row>
    <row r="1634" spans="1:44 16381:16381" s="694" customFormat="1" ht="14.1" customHeight="1" x14ac:dyDescent="0.15">
      <c r="A1634" s="113" t="s">
        <v>3133</v>
      </c>
      <c r="B1634" s="114" t="s">
        <v>3146</v>
      </c>
      <c r="C1634" s="199">
        <f t="shared" si="364"/>
        <v>0</v>
      </c>
      <c r="D1634" s="90"/>
      <c r="E1634" s="79"/>
      <c r="F1634" s="79"/>
      <c r="G1634" s="79"/>
      <c r="H1634" s="202">
        <f t="shared" si="365"/>
        <v>0</v>
      </c>
      <c r="I1634" s="78"/>
      <c r="J1634" s="78"/>
      <c r="K1634" s="78"/>
      <c r="L1634" s="78"/>
      <c r="M1634" s="78"/>
      <c r="N1634" s="78"/>
      <c r="O1634" s="202">
        <f t="shared" si="366"/>
        <v>0</v>
      </c>
      <c r="P1634" s="78"/>
      <c r="Q1634" s="78"/>
      <c r="R1634" s="202">
        <f t="shared" si="367"/>
        <v>0</v>
      </c>
      <c r="S1634" s="78"/>
      <c r="T1634" s="78"/>
      <c r="U1634" s="202">
        <f t="shared" si="368"/>
        <v>0</v>
      </c>
      <c r="V1634" s="78"/>
      <c r="W1634" s="78"/>
      <c r="X1634" s="202">
        <f t="shared" si="369"/>
        <v>0</v>
      </c>
      <c r="Y1634" s="78"/>
      <c r="Z1634" s="78"/>
      <c r="AA1634" s="78"/>
      <c r="AB1634" s="78"/>
      <c r="AC1634" s="78"/>
      <c r="AD1634" s="78"/>
      <c r="AE1634" s="78"/>
      <c r="AF1634" s="78"/>
      <c r="AG1634" s="78"/>
      <c r="AH1634" s="78"/>
      <c r="AI1634" s="78"/>
      <c r="AJ1634" s="78"/>
      <c r="AK1634" s="645">
        <v>195650</v>
      </c>
      <c r="AL1634" s="651">
        <f t="shared" si="353"/>
        <v>0</v>
      </c>
      <c r="AM1634" s="64"/>
      <c r="AN1634" s="64"/>
      <c r="AO1634" s="64"/>
      <c r="AP1634" s="64"/>
      <c r="AQ1634" s="64"/>
      <c r="AR1634" s="693"/>
      <c r="XFA1634" s="693"/>
    </row>
    <row r="1635" spans="1:44 16381:16381" s="694" customFormat="1" ht="14.1" customHeight="1" x14ac:dyDescent="0.15">
      <c r="A1635" s="113" t="s">
        <v>3134</v>
      </c>
      <c r="B1635" s="114" t="s">
        <v>3147</v>
      </c>
      <c r="C1635" s="199">
        <f t="shared" si="364"/>
        <v>0</v>
      </c>
      <c r="D1635" s="90"/>
      <c r="E1635" s="79"/>
      <c r="F1635" s="79"/>
      <c r="G1635" s="79"/>
      <c r="H1635" s="202">
        <f t="shared" si="365"/>
        <v>0</v>
      </c>
      <c r="I1635" s="78"/>
      <c r="J1635" s="78"/>
      <c r="K1635" s="78"/>
      <c r="L1635" s="78"/>
      <c r="M1635" s="78"/>
      <c r="N1635" s="78"/>
      <c r="O1635" s="202">
        <f t="shared" si="366"/>
        <v>0</v>
      </c>
      <c r="P1635" s="78"/>
      <c r="Q1635" s="78"/>
      <c r="R1635" s="202">
        <f t="shared" si="367"/>
        <v>0</v>
      </c>
      <c r="S1635" s="78"/>
      <c r="T1635" s="78"/>
      <c r="U1635" s="202">
        <f t="shared" si="368"/>
        <v>0</v>
      </c>
      <c r="V1635" s="78"/>
      <c r="W1635" s="78"/>
      <c r="X1635" s="202">
        <f t="shared" si="369"/>
        <v>0</v>
      </c>
      <c r="Y1635" s="78"/>
      <c r="Z1635" s="78"/>
      <c r="AA1635" s="78"/>
      <c r="AB1635" s="78"/>
      <c r="AC1635" s="78"/>
      <c r="AD1635" s="78"/>
      <c r="AE1635" s="78"/>
      <c r="AF1635" s="78"/>
      <c r="AG1635" s="78"/>
      <c r="AH1635" s="78"/>
      <c r="AI1635" s="78"/>
      <c r="AJ1635" s="78"/>
      <c r="AK1635" s="645">
        <v>194880</v>
      </c>
      <c r="AL1635" s="651">
        <f t="shared" si="353"/>
        <v>0</v>
      </c>
      <c r="AM1635" s="64"/>
      <c r="AN1635" s="64"/>
      <c r="AO1635" s="64"/>
      <c r="AP1635" s="64"/>
      <c r="AQ1635" s="64"/>
      <c r="AR1635" s="693"/>
      <c r="XFA1635" s="693"/>
    </row>
    <row r="1636" spans="1:44 16381:16381" s="694" customFormat="1" ht="14.1" customHeight="1" x14ac:dyDescent="0.15">
      <c r="A1636" s="113" t="s">
        <v>3135</v>
      </c>
      <c r="B1636" s="114" t="s">
        <v>3148</v>
      </c>
      <c r="C1636" s="199">
        <f t="shared" si="364"/>
        <v>0</v>
      </c>
      <c r="D1636" s="90"/>
      <c r="E1636" s="79"/>
      <c r="F1636" s="79"/>
      <c r="G1636" s="79"/>
      <c r="H1636" s="202">
        <f t="shared" si="365"/>
        <v>0</v>
      </c>
      <c r="I1636" s="78"/>
      <c r="J1636" s="78"/>
      <c r="K1636" s="78"/>
      <c r="L1636" s="78"/>
      <c r="M1636" s="78"/>
      <c r="N1636" s="78"/>
      <c r="O1636" s="202">
        <f t="shared" si="366"/>
        <v>0</v>
      </c>
      <c r="P1636" s="78"/>
      <c r="Q1636" s="78"/>
      <c r="R1636" s="202">
        <f t="shared" si="367"/>
        <v>0</v>
      </c>
      <c r="S1636" s="78"/>
      <c r="T1636" s="78"/>
      <c r="U1636" s="202">
        <f t="shared" si="368"/>
        <v>0</v>
      </c>
      <c r="V1636" s="78"/>
      <c r="W1636" s="78"/>
      <c r="X1636" s="202">
        <f t="shared" si="369"/>
        <v>0</v>
      </c>
      <c r="Y1636" s="78"/>
      <c r="Z1636" s="78"/>
      <c r="AA1636" s="78"/>
      <c r="AB1636" s="78"/>
      <c r="AC1636" s="78"/>
      <c r="AD1636" s="78"/>
      <c r="AE1636" s="78"/>
      <c r="AF1636" s="78"/>
      <c r="AG1636" s="78"/>
      <c r="AH1636" s="78"/>
      <c r="AI1636" s="78"/>
      <c r="AJ1636" s="78"/>
      <c r="AK1636" s="645">
        <v>282570</v>
      </c>
      <c r="AL1636" s="651">
        <f t="shared" si="353"/>
        <v>0</v>
      </c>
      <c r="AM1636" s="64"/>
      <c r="AN1636" s="64"/>
      <c r="AO1636" s="64"/>
      <c r="AP1636" s="64"/>
      <c r="AQ1636" s="64"/>
      <c r="AR1636" s="693"/>
      <c r="XFA1636" s="693"/>
    </row>
    <row r="1637" spans="1:44 16381:16381" s="694" customFormat="1" ht="14.1" customHeight="1" x14ac:dyDescent="0.15">
      <c r="A1637" s="113" t="s">
        <v>3136</v>
      </c>
      <c r="B1637" s="114" t="s">
        <v>3149</v>
      </c>
      <c r="C1637" s="199">
        <f t="shared" si="364"/>
        <v>0</v>
      </c>
      <c r="D1637" s="90"/>
      <c r="E1637" s="79"/>
      <c r="F1637" s="79"/>
      <c r="G1637" s="79"/>
      <c r="H1637" s="202">
        <f t="shared" si="365"/>
        <v>0</v>
      </c>
      <c r="I1637" s="78"/>
      <c r="J1637" s="78"/>
      <c r="K1637" s="78"/>
      <c r="L1637" s="78"/>
      <c r="M1637" s="78"/>
      <c r="N1637" s="78"/>
      <c r="O1637" s="202">
        <f t="shared" si="366"/>
        <v>0</v>
      </c>
      <c r="P1637" s="78"/>
      <c r="Q1637" s="78"/>
      <c r="R1637" s="202">
        <f t="shared" si="367"/>
        <v>0</v>
      </c>
      <c r="S1637" s="78"/>
      <c r="T1637" s="78"/>
      <c r="U1637" s="202">
        <f t="shared" si="368"/>
        <v>0</v>
      </c>
      <c r="V1637" s="78"/>
      <c r="W1637" s="78"/>
      <c r="X1637" s="202">
        <f t="shared" si="369"/>
        <v>0</v>
      </c>
      <c r="Y1637" s="78"/>
      <c r="Z1637" s="78"/>
      <c r="AA1637" s="78"/>
      <c r="AB1637" s="78"/>
      <c r="AC1637" s="78"/>
      <c r="AD1637" s="78"/>
      <c r="AE1637" s="78"/>
      <c r="AF1637" s="78"/>
      <c r="AG1637" s="78"/>
      <c r="AH1637" s="78"/>
      <c r="AI1637" s="78"/>
      <c r="AJ1637" s="78"/>
      <c r="AK1637" s="645">
        <v>278260</v>
      </c>
      <c r="AL1637" s="651">
        <f t="shared" si="353"/>
        <v>0</v>
      </c>
      <c r="AM1637" s="64"/>
      <c r="AN1637" s="64"/>
      <c r="AO1637" s="64"/>
      <c r="AP1637" s="64"/>
      <c r="AQ1637" s="64"/>
      <c r="AR1637" s="693"/>
      <c r="XFA1637" s="693"/>
    </row>
    <row r="1638" spans="1:44 16381:16381" s="694" customFormat="1" ht="14.1" customHeight="1" x14ac:dyDescent="0.15">
      <c r="A1638" s="113" t="s">
        <v>3137</v>
      </c>
      <c r="B1638" s="114" t="s">
        <v>3150</v>
      </c>
      <c r="C1638" s="199">
        <f t="shared" si="364"/>
        <v>0</v>
      </c>
      <c r="D1638" s="90"/>
      <c r="E1638" s="79"/>
      <c r="F1638" s="79"/>
      <c r="G1638" s="79"/>
      <c r="H1638" s="202">
        <f t="shared" si="365"/>
        <v>0</v>
      </c>
      <c r="I1638" s="78"/>
      <c r="J1638" s="78"/>
      <c r="K1638" s="78"/>
      <c r="L1638" s="78"/>
      <c r="M1638" s="78"/>
      <c r="N1638" s="78"/>
      <c r="O1638" s="202">
        <f t="shared" si="366"/>
        <v>0</v>
      </c>
      <c r="P1638" s="78"/>
      <c r="Q1638" s="78"/>
      <c r="R1638" s="202">
        <f t="shared" si="367"/>
        <v>0</v>
      </c>
      <c r="S1638" s="78"/>
      <c r="T1638" s="78"/>
      <c r="U1638" s="202">
        <f t="shared" si="368"/>
        <v>0</v>
      </c>
      <c r="V1638" s="78"/>
      <c r="W1638" s="78"/>
      <c r="X1638" s="202">
        <f t="shared" si="369"/>
        <v>0</v>
      </c>
      <c r="Y1638" s="78"/>
      <c r="Z1638" s="78"/>
      <c r="AA1638" s="78"/>
      <c r="AB1638" s="78"/>
      <c r="AC1638" s="78"/>
      <c r="AD1638" s="78"/>
      <c r="AE1638" s="78"/>
      <c r="AF1638" s="78"/>
      <c r="AG1638" s="78"/>
      <c r="AH1638" s="78"/>
      <c r="AI1638" s="78"/>
      <c r="AJ1638" s="78"/>
      <c r="AK1638" s="645">
        <v>361740</v>
      </c>
      <c r="AL1638" s="651">
        <f t="shared" si="353"/>
        <v>0</v>
      </c>
      <c r="AM1638" s="64"/>
      <c r="AN1638" s="64"/>
      <c r="AO1638" s="64"/>
      <c r="AP1638" s="64"/>
      <c r="AQ1638" s="64"/>
      <c r="AR1638" s="693"/>
      <c r="XFA1638" s="693"/>
    </row>
    <row r="1639" spans="1:44 16381:16381" s="694" customFormat="1" ht="14.1" customHeight="1" x14ac:dyDescent="0.15">
      <c r="A1639" s="113" t="s">
        <v>3138</v>
      </c>
      <c r="B1639" s="114" t="s">
        <v>3151</v>
      </c>
      <c r="C1639" s="199">
        <f t="shared" si="364"/>
        <v>0</v>
      </c>
      <c r="D1639" s="90"/>
      <c r="E1639" s="79"/>
      <c r="F1639" s="79"/>
      <c r="G1639" s="79"/>
      <c r="H1639" s="202">
        <f t="shared" si="365"/>
        <v>0</v>
      </c>
      <c r="I1639" s="78"/>
      <c r="J1639" s="78"/>
      <c r="K1639" s="78"/>
      <c r="L1639" s="78"/>
      <c r="M1639" s="78"/>
      <c r="N1639" s="78"/>
      <c r="O1639" s="202">
        <f t="shared" si="366"/>
        <v>0</v>
      </c>
      <c r="P1639" s="78"/>
      <c r="Q1639" s="78"/>
      <c r="R1639" s="202">
        <f t="shared" si="367"/>
        <v>0</v>
      </c>
      <c r="S1639" s="78"/>
      <c r="T1639" s="78"/>
      <c r="U1639" s="202">
        <f t="shared" si="368"/>
        <v>0</v>
      </c>
      <c r="V1639" s="78"/>
      <c r="W1639" s="78"/>
      <c r="X1639" s="202">
        <f t="shared" si="369"/>
        <v>0</v>
      </c>
      <c r="Y1639" s="78"/>
      <c r="Z1639" s="78"/>
      <c r="AA1639" s="78"/>
      <c r="AB1639" s="78"/>
      <c r="AC1639" s="78"/>
      <c r="AD1639" s="78"/>
      <c r="AE1639" s="78"/>
      <c r="AF1639" s="78"/>
      <c r="AG1639" s="78"/>
      <c r="AH1639" s="78"/>
      <c r="AI1639" s="78"/>
      <c r="AJ1639" s="78"/>
      <c r="AK1639" s="645">
        <v>470260</v>
      </c>
      <c r="AL1639" s="651">
        <f t="shared" si="353"/>
        <v>0</v>
      </c>
      <c r="AM1639" s="64"/>
      <c r="AN1639" s="64"/>
      <c r="AO1639" s="64"/>
      <c r="AP1639" s="64"/>
      <c r="AQ1639" s="64"/>
      <c r="AR1639" s="693"/>
      <c r="XFA1639" s="693"/>
    </row>
    <row r="1640" spans="1:44 16381:16381" s="694" customFormat="1" ht="14.1" customHeight="1" x14ac:dyDescent="0.15">
      <c r="A1640" s="113" t="s">
        <v>3139</v>
      </c>
      <c r="B1640" s="114" t="s">
        <v>3152</v>
      </c>
      <c r="C1640" s="199">
        <f t="shared" si="364"/>
        <v>0</v>
      </c>
      <c r="D1640" s="90"/>
      <c r="E1640" s="79"/>
      <c r="F1640" s="79"/>
      <c r="G1640" s="79"/>
      <c r="H1640" s="202">
        <f t="shared" si="365"/>
        <v>0</v>
      </c>
      <c r="I1640" s="78"/>
      <c r="J1640" s="78"/>
      <c r="K1640" s="78"/>
      <c r="L1640" s="78"/>
      <c r="M1640" s="78"/>
      <c r="N1640" s="78"/>
      <c r="O1640" s="202">
        <f t="shared" si="366"/>
        <v>0</v>
      </c>
      <c r="P1640" s="78"/>
      <c r="Q1640" s="78"/>
      <c r="R1640" s="202">
        <f t="shared" si="367"/>
        <v>0</v>
      </c>
      <c r="S1640" s="78"/>
      <c r="T1640" s="78"/>
      <c r="U1640" s="202">
        <f t="shared" si="368"/>
        <v>0</v>
      </c>
      <c r="V1640" s="78"/>
      <c r="W1640" s="78"/>
      <c r="X1640" s="202">
        <f t="shared" si="369"/>
        <v>0</v>
      </c>
      <c r="Y1640" s="78"/>
      <c r="Z1640" s="78"/>
      <c r="AA1640" s="78"/>
      <c r="AB1640" s="78"/>
      <c r="AC1640" s="78"/>
      <c r="AD1640" s="78"/>
      <c r="AE1640" s="78"/>
      <c r="AF1640" s="78"/>
      <c r="AG1640" s="78"/>
      <c r="AH1640" s="78"/>
      <c r="AI1640" s="78"/>
      <c r="AJ1640" s="78"/>
      <c r="AK1640" s="645">
        <v>298670</v>
      </c>
      <c r="AL1640" s="651">
        <f t="shared" si="353"/>
        <v>0</v>
      </c>
      <c r="AM1640" s="64"/>
      <c r="AN1640" s="64"/>
      <c r="AO1640" s="64"/>
      <c r="AP1640" s="64"/>
      <c r="AQ1640" s="64"/>
      <c r="AR1640" s="693"/>
      <c r="XFA1640" s="693"/>
    </row>
    <row r="1641" spans="1:44 16381:16381" s="694" customFormat="1" ht="14.1" customHeight="1" x14ac:dyDescent="0.15">
      <c r="A1641" s="113" t="s">
        <v>3140</v>
      </c>
      <c r="B1641" s="114" t="s">
        <v>3153</v>
      </c>
      <c r="C1641" s="199">
        <f t="shared" si="364"/>
        <v>0</v>
      </c>
      <c r="D1641" s="90"/>
      <c r="E1641" s="79"/>
      <c r="F1641" s="79"/>
      <c r="G1641" s="79"/>
      <c r="H1641" s="202">
        <f t="shared" si="365"/>
        <v>0</v>
      </c>
      <c r="I1641" s="78"/>
      <c r="J1641" s="78"/>
      <c r="K1641" s="78"/>
      <c r="L1641" s="78"/>
      <c r="M1641" s="78"/>
      <c r="N1641" s="78"/>
      <c r="O1641" s="202">
        <f t="shared" si="366"/>
        <v>0</v>
      </c>
      <c r="P1641" s="78"/>
      <c r="Q1641" s="78"/>
      <c r="R1641" s="202">
        <f t="shared" si="367"/>
        <v>0</v>
      </c>
      <c r="S1641" s="78"/>
      <c r="T1641" s="78"/>
      <c r="U1641" s="202">
        <f t="shared" si="368"/>
        <v>0</v>
      </c>
      <c r="V1641" s="78"/>
      <c r="W1641" s="78"/>
      <c r="X1641" s="202">
        <f t="shared" si="369"/>
        <v>0</v>
      </c>
      <c r="Y1641" s="78"/>
      <c r="Z1641" s="78"/>
      <c r="AA1641" s="78"/>
      <c r="AB1641" s="78"/>
      <c r="AC1641" s="78"/>
      <c r="AD1641" s="78"/>
      <c r="AE1641" s="78"/>
      <c r="AF1641" s="78"/>
      <c r="AG1641" s="78"/>
      <c r="AH1641" s="78"/>
      <c r="AI1641" s="78"/>
      <c r="AJ1641" s="78"/>
      <c r="AK1641" s="645">
        <v>418130</v>
      </c>
      <c r="AL1641" s="651">
        <f t="shared" si="353"/>
        <v>0</v>
      </c>
      <c r="AM1641" s="64"/>
      <c r="AN1641" s="64"/>
      <c r="AO1641" s="64"/>
      <c r="AP1641" s="64"/>
      <c r="AQ1641" s="64"/>
      <c r="AR1641" s="693"/>
      <c r="XFA1641" s="693"/>
    </row>
    <row r="1642" spans="1:44 16381:16381" s="694" customFormat="1" ht="14.1" customHeight="1" x14ac:dyDescent="0.15">
      <c r="A1642" s="113" t="s">
        <v>3141</v>
      </c>
      <c r="B1642" s="114" t="s">
        <v>3154</v>
      </c>
      <c r="C1642" s="199">
        <f t="shared" si="364"/>
        <v>0</v>
      </c>
      <c r="D1642" s="90"/>
      <c r="E1642" s="79"/>
      <c r="F1642" s="79"/>
      <c r="G1642" s="79"/>
      <c r="H1642" s="202">
        <f t="shared" si="365"/>
        <v>0</v>
      </c>
      <c r="I1642" s="78"/>
      <c r="J1642" s="78"/>
      <c r="K1642" s="78"/>
      <c r="L1642" s="78"/>
      <c r="M1642" s="78"/>
      <c r="N1642" s="78"/>
      <c r="O1642" s="202">
        <f t="shared" si="366"/>
        <v>0</v>
      </c>
      <c r="P1642" s="78"/>
      <c r="Q1642" s="78"/>
      <c r="R1642" s="202">
        <f t="shared" si="367"/>
        <v>0</v>
      </c>
      <c r="S1642" s="78"/>
      <c r="T1642" s="78"/>
      <c r="U1642" s="202">
        <f t="shared" si="368"/>
        <v>0</v>
      </c>
      <c r="V1642" s="78"/>
      <c r="W1642" s="78"/>
      <c r="X1642" s="202">
        <f t="shared" si="369"/>
        <v>0</v>
      </c>
      <c r="Y1642" s="78"/>
      <c r="Z1642" s="78"/>
      <c r="AA1642" s="78"/>
      <c r="AB1642" s="78"/>
      <c r="AC1642" s="78"/>
      <c r="AD1642" s="78"/>
      <c r="AE1642" s="78"/>
      <c r="AF1642" s="78"/>
      <c r="AG1642" s="78"/>
      <c r="AH1642" s="78"/>
      <c r="AI1642" s="78"/>
      <c r="AJ1642" s="78"/>
      <c r="AK1642" s="645">
        <v>328520</v>
      </c>
      <c r="AL1642" s="651">
        <f t="shared" si="353"/>
        <v>0</v>
      </c>
      <c r="AM1642" s="64"/>
      <c r="AN1642" s="64"/>
      <c r="AO1642" s="64"/>
      <c r="AP1642" s="64"/>
      <c r="AQ1642" s="64"/>
      <c r="AR1642" s="693"/>
      <c r="XFA1642" s="693"/>
    </row>
    <row r="1643" spans="1:44 16381:16381" s="694" customFormat="1" ht="14.1" customHeight="1" x14ac:dyDescent="0.15">
      <c r="A1643" s="113" t="s">
        <v>3142</v>
      </c>
      <c r="B1643" s="114" t="s">
        <v>3155</v>
      </c>
      <c r="C1643" s="199">
        <f t="shared" si="364"/>
        <v>0</v>
      </c>
      <c r="D1643" s="90"/>
      <c r="E1643" s="79"/>
      <c r="F1643" s="79"/>
      <c r="G1643" s="79"/>
      <c r="H1643" s="202">
        <f t="shared" si="365"/>
        <v>0</v>
      </c>
      <c r="I1643" s="78"/>
      <c r="J1643" s="78"/>
      <c r="K1643" s="78"/>
      <c r="L1643" s="78"/>
      <c r="M1643" s="78"/>
      <c r="N1643" s="78"/>
      <c r="O1643" s="202">
        <f t="shared" si="366"/>
        <v>0</v>
      </c>
      <c r="P1643" s="78"/>
      <c r="Q1643" s="78"/>
      <c r="R1643" s="202">
        <f t="shared" si="367"/>
        <v>0</v>
      </c>
      <c r="S1643" s="78"/>
      <c r="T1643" s="78"/>
      <c r="U1643" s="202">
        <f t="shared" si="368"/>
        <v>0</v>
      </c>
      <c r="V1643" s="78"/>
      <c r="W1643" s="78"/>
      <c r="X1643" s="202">
        <f t="shared" si="369"/>
        <v>0</v>
      </c>
      <c r="Y1643" s="78"/>
      <c r="Z1643" s="78"/>
      <c r="AA1643" s="78"/>
      <c r="AB1643" s="78"/>
      <c r="AC1643" s="78"/>
      <c r="AD1643" s="78"/>
      <c r="AE1643" s="78"/>
      <c r="AF1643" s="78"/>
      <c r="AG1643" s="78"/>
      <c r="AH1643" s="78"/>
      <c r="AI1643" s="78"/>
      <c r="AJ1643" s="78"/>
      <c r="AK1643" s="645">
        <v>311880</v>
      </c>
      <c r="AL1643" s="651">
        <f t="shared" si="353"/>
        <v>0</v>
      </c>
      <c r="AM1643" s="64"/>
      <c r="AN1643" s="64"/>
      <c r="AO1643" s="64"/>
      <c r="AP1643" s="64"/>
      <c r="AQ1643" s="64"/>
      <c r="AR1643" s="693"/>
      <c r="XFA1643" s="693"/>
    </row>
    <row r="1644" spans="1:44 16381:16381" s="694" customFormat="1" ht="14.1" customHeight="1" x14ac:dyDescent="0.15">
      <c r="A1644" s="113" t="s">
        <v>3143</v>
      </c>
      <c r="B1644" s="114" t="s">
        <v>3156</v>
      </c>
      <c r="C1644" s="199">
        <f t="shared" si="364"/>
        <v>0</v>
      </c>
      <c r="D1644" s="90"/>
      <c r="E1644" s="79"/>
      <c r="F1644" s="79"/>
      <c r="G1644" s="79"/>
      <c r="H1644" s="202">
        <f t="shared" si="365"/>
        <v>0</v>
      </c>
      <c r="I1644" s="78"/>
      <c r="J1644" s="78"/>
      <c r="K1644" s="78"/>
      <c r="L1644" s="78"/>
      <c r="M1644" s="78"/>
      <c r="N1644" s="78"/>
      <c r="O1644" s="202">
        <f t="shared" si="366"/>
        <v>0</v>
      </c>
      <c r="P1644" s="78"/>
      <c r="Q1644" s="78"/>
      <c r="R1644" s="202">
        <f t="shared" si="367"/>
        <v>0</v>
      </c>
      <c r="S1644" s="78"/>
      <c r="T1644" s="78"/>
      <c r="U1644" s="202">
        <f t="shared" si="368"/>
        <v>0</v>
      </c>
      <c r="V1644" s="78"/>
      <c r="W1644" s="78"/>
      <c r="X1644" s="202">
        <f t="shared" si="369"/>
        <v>0</v>
      </c>
      <c r="Y1644" s="78"/>
      <c r="Z1644" s="78"/>
      <c r="AA1644" s="78"/>
      <c r="AB1644" s="78"/>
      <c r="AC1644" s="78"/>
      <c r="AD1644" s="78"/>
      <c r="AE1644" s="78"/>
      <c r="AF1644" s="78"/>
      <c r="AG1644" s="78"/>
      <c r="AH1644" s="78"/>
      <c r="AI1644" s="78"/>
      <c r="AJ1644" s="78"/>
      <c r="AK1644" s="645">
        <v>226190</v>
      </c>
      <c r="AL1644" s="651">
        <f t="shared" si="353"/>
        <v>0</v>
      </c>
      <c r="AM1644" s="64"/>
      <c r="AN1644" s="64"/>
      <c r="AO1644" s="64"/>
      <c r="AP1644" s="64"/>
      <c r="AQ1644" s="64"/>
      <c r="AR1644" s="693"/>
      <c r="XFA1644" s="693"/>
    </row>
    <row r="1645" spans="1:44 16381:16381" s="694" customFormat="1" ht="14.1" customHeight="1" x14ac:dyDescent="0.15">
      <c r="A1645" s="113" t="s">
        <v>3144</v>
      </c>
      <c r="B1645" s="114" t="s">
        <v>3157</v>
      </c>
      <c r="C1645" s="199">
        <f t="shared" si="364"/>
        <v>0</v>
      </c>
      <c r="D1645" s="90"/>
      <c r="E1645" s="79"/>
      <c r="F1645" s="79"/>
      <c r="G1645" s="79"/>
      <c r="H1645" s="202">
        <f t="shared" si="365"/>
        <v>0</v>
      </c>
      <c r="I1645" s="78"/>
      <c r="J1645" s="78"/>
      <c r="K1645" s="78"/>
      <c r="L1645" s="78"/>
      <c r="M1645" s="78"/>
      <c r="N1645" s="78"/>
      <c r="O1645" s="202">
        <f t="shared" si="366"/>
        <v>0</v>
      </c>
      <c r="P1645" s="78"/>
      <c r="Q1645" s="78"/>
      <c r="R1645" s="202">
        <f t="shared" si="367"/>
        <v>0</v>
      </c>
      <c r="S1645" s="78"/>
      <c r="T1645" s="78"/>
      <c r="U1645" s="202">
        <f t="shared" si="368"/>
        <v>0</v>
      </c>
      <c r="V1645" s="78"/>
      <c r="W1645" s="78"/>
      <c r="X1645" s="202">
        <f t="shared" si="369"/>
        <v>0</v>
      </c>
      <c r="Y1645" s="78"/>
      <c r="Z1645" s="78"/>
      <c r="AA1645" s="78"/>
      <c r="AB1645" s="78"/>
      <c r="AC1645" s="78"/>
      <c r="AD1645" s="78"/>
      <c r="AE1645" s="78"/>
      <c r="AF1645" s="78"/>
      <c r="AG1645" s="78"/>
      <c r="AH1645" s="78"/>
      <c r="AI1645" s="78"/>
      <c r="AJ1645" s="78"/>
      <c r="AK1645" s="645">
        <v>226190</v>
      </c>
      <c r="AL1645" s="651">
        <f t="shared" si="353"/>
        <v>0</v>
      </c>
      <c r="AM1645" s="64"/>
      <c r="AN1645" s="64"/>
      <c r="AO1645" s="64"/>
      <c r="AP1645" s="64"/>
      <c r="AQ1645" s="64"/>
      <c r="AR1645" s="693"/>
      <c r="XFA1645" s="693"/>
    </row>
    <row r="1646" spans="1:44 16381:16381" s="694" customFormat="1" ht="14.1" customHeight="1" x14ac:dyDescent="0.15">
      <c r="A1646" s="113" t="s">
        <v>3145</v>
      </c>
      <c r="B1646" s="114" t="s">
        <v>3158</v>
      </c>
      <c r="C1646" s="199">
        <f t="shared" si="364"/>
        <v>0</v>
      </c>
      <c r="D1646" s="90"/>
      <c r="E1646" s="79"/>
      <c r="F1646" s="79"/>
      <c r="G1646" s="79"/>
      <c r="H1646" s="202">
        <f t="shared" si="365"/>
        <v>0</v>
      </c>
      <c r="I1646" s="78"/>
      <c r="J1646" s="78"/>
      <c r="K1646" s="78"/>
      <c r="L1646" s="78"/>
      <c r="M1646" s="78"/>
      <c r="N1646" s="78"/>
      <c r="O1646" s="202">
        <f t="shared" si="366"/>
        <v>0</v>
      </c>
      <c r="P1646" s="78"/>
      <c r="Q1646" s="78"/>
      <c r="R1646" s="202">
        <f t="shared" si="367"/>
        <v>0</v>
      </c>
      <c r="S1646" s="78"/>
      <c r="T1646" s="78"/>
      <c r="U1646" s="202">
        <f t="shared" si="368"/>
        <v>0</v>
      </c>
      <c r="V1646" s="78"/>
      <c r="W1646" s="78"/>
      <c r="X1646" s="202">
        <f t="shared" si="369"/>
        <v>0</v>
      </c>
      <c r="Y1646" s="78"/>
      <c r="Z1646" s="78"/>
      <c r="AA1646" s="78"/>
      <c r="AB1646" s="78"/>
      <c r="AC1646" s="78"/>
      <c r="AD1646" s="78"/>
      <c r="AE1646" s="78"/>
      <c r="AF1646" s="78"/>
      <c r="AG1646" s="78"/>
      <c r="AH1646" s="78"/>
      <c r="AI1646" s="78"/>
      <c r="AJ1646" s="78"/>
      <c r="AK1646" s="645">
        <v>361840</v>
      </c>
      <c r="AL1646" s="651">
        <f t="shared" si="353"/>
        <v>0</v>
      </c>
      <c r="AM1646" s="64"/>
      <c r="AN1646" s="64"/>
      <c r="AO1646" s="64"/>
      <c r="AP1646" s="64"/>
      <c r="AQ1646" s="64"/>
      <c r="AR1646" s="693"/>
      <c r="XFA1646" s="693"/>
    </row>
    <row r="1647" spans="1:44 16381:16381" s="694" customFormat="1" ht="14.1" customHeight="1" x14ac:dyDescent="0.15">
      <c r="A1647" s="113" t="s">
        <v>4843</v>
      </c>
      <c r="B1647" s="114" t="s">
        <v>2384</v>
      </c>
      <c r="C1647" s="199">
        <f t="shared" si="364"/>
        <v>0</v>
      </c>
      <c r="D1647" s="90"/>
      <c r="E1647" s="79"/>
      <c r="F1647" s="79"/>
      <c r="G1647" s="79"/>
      <c r="H1647" s="202">
        <f t="shared" si="365"/>
        <v>0</v>
      </c>
      <c r="I1647" s="78"/>
      <c r="J1647" s="78"/>
      <c r="K1647" s="78"/>
      <c r="L1647" s="78"/>
      <c r="M1647" s="78"/>
      <c r="N1647" s="78"/>
      <c r="O1647" s="202">
        <f t="shared" si="366"/>
        <v>0</v>
      </c>
      <c r="P1647" s="78"/>
      <c r="Q1647" s="78"/>
      <c r="R1647" s="202">
        <f t="shared" si="367"/>
        <v>0</v>
      </c>
      <c r="S1647" s="78"/>
      <c r="T1647" s="78"/>
      <c r="U1647" s="202">
        <f t="shared" si="368"/>
        <v>0</v>
      </c>
      <c r="V1647" s="78"/>
      <c r="W1647" s="78"/>
      <c r="X1647" s="202">
        <f t="shared" si="369"/>
        <v>0</v>
      </c>
      <c r="Y1647" s="78"/>
      <c r="Z1647" s="78"/>
      <c r="AA1647" s="78"/>
      <c r="AB1647" s="78"/>
      <c r="AC1647" s="78"/>
      <c r="AD1647" s="78"/>
      <c r="AE1647" s="78"/>
      <c r="AF1647" s="78"/>
      <c r="AG1647" s="78"/>
      <c r="AH1647" s="78"/>
      <c r="AI1647" s="78"/>
      <c r="AJ1647" s="78"/>
      <c r="AK1647" s="645">
        <v>263830</v>
      </c>
      <c r="AL1647" s="651">
        <f t="shared" si="353"/>
        <v>0</v>
      </c>
      <c r="AM1647" s="64"/>
      <c r="AN1647" s="64"/>
      <c r="AO1647" s="64"/>
      <c r="AP1647" s="64"/>
      <c r="AQ1647" s="64"/>
      <c r="AR1647" s="693"/>
      <c r="XFA1647" s="693"/>
    </row>
    <row r="1648" spans="1:44 16381:16381" s="694" customFormat="1" ht="14.1" customHeight="1" x14ac:dyDescent="0.15">
      <c r="A1648" s="113" t="s">
        <v>4844</v>
      </c>
      <c r="B1648" s="143" t="s">
        <v>2554</v>
      </c>
      <c r="C1648" s="199">
        <f t="shared" si="364"/>
        <v>0</v>
      </c>
      <c r="D1648" s="90"/>
      <c r="E1648" s="79"/>
      <c r="F1648" s="79"/>
      <c r="G1648" s="79"/>
      <c r="H1648" s="202">
        <f t="shared" si="365"/>
        <v>0</v>
      </c>
      <c r="I1648" s="78"/>
      <c r="J1648" s="78"/>
      <c r="K1648" s="78"/>
      <c r="L1648" s="78"/>
      <c r="M1648" s="78"/>
      <c r="N1648" s="78"/>
      <c r="O1648" s="202">
        <f t="shared" si="366"/>
        <v>0</v>
      </c>
      <c r="P1648" s="78"/>
      <c r="Q1648" s="78"/>
      <c r="R1648" s="202">
        <f t="shared" si="367"/>
        <v>0</v>
      </c>
      <c r="S1648" s="78"/>
      <c r="T1648" s="78"/>
      <c r="U1648" s="202">
        <f t="shared" si="368"/>
        <v>0</v>
      </c>
      <c r="V1648" s="78"/>
      <c r="W1648" s="78"/>
      <c r="X1648" s="202">
        <f t="shared" si="369"/>
        <v>0</v>
      </c>
      <c r="Y1648" s="78"/>
      <c r="Z1648" s="78"/>
      <c r="AA1648" s="78"/>
      <c r="AB1648" s="78"/>
      <c r="AC1648" s="78"/>
      <c r="AD1648" s="78"/>
      <c r="AE1648" s="78"/>
      <c r="AF1648" s="78"/>
      <c r="AG1648" s="78"/>
      <c r="AH1648" s="78"/>
      <c r="AI1648" s="78"/>
      <c r="AJ1648" s="78"/>
      <c r="AK1648" s="645">
        <v>200050</v>
      </c>
      <c r="AL1648" s="651">
        <f t="shared" si="353"/>
        <v>0</v>
      </c>
      <c r="AM1648" s="64"/>
      <c r="AN1648" s="64"/>
      <c r="AO1648" s="64"/>
      <c r="AP1648" s="64"/>
      <c r="AQ1648" s="64"/>
      <c r="AR1648" s="693"/>
      <c r="XFA1648" s="693"/>
    </row>
    <row r="1649" spans="1:44 16381:16381" s="694" customFormat="1" ht="14.1" customHeight="1" x14ac:dyDescent="0.15">
      <c r="A1649" s="113" t="s">
        <v>4845</v>
      </c>
      <c r="B1649" s="114" t="s">
        <v>304</v>
      </c>
      <c r="C1649" s="199">
        <f t="shared" si="364"/>
        <v>0</v>
      </c>
      <c r="D1649" s="90"/>
      <c r="E1649" s="79"/>
      <c r="F1649" s="79"/>
      <c r="G1649" s="79"/>
      <c r="H1649" s="202">
        <f t="shared" si="365"/>
        <v>0</v>
      </c>
      <c r="I1649" s="78"/>
      <c r="J1649" s="78"/>
      <c r="K1649" s="78"/>
      <c r="L1649" s="78"/>
      <c r="M1649" s="78"/>
      <c r="N1649" s="78"/>
      <c r="O1649" s="202">
        <f t="shared" si="366"/>
        <v>0</v>
      </c>
      <c r="P1649" s="78"/>
      <c r="Q1649" s="78"/>
      <c r="R1649" s="202">
        <f t="shared" si="367"/>
        <v>0</v>
      </c>
      <c r="S1649" s="78"/>
      <c r="T1649" s="78"/>
      <c r="U1649" s="202">
        <f t="shared" si="368"/>
        <v>0</v>
      </c>
      <c r="V1649" s="78"/>
      <c r="W1649" s="78"/>
      <c r="X1649" s="202">
        <f t="shared" si="369"/>
        <v>0</v>
      </c>
      <c r="Y1649" s="78"/>
      <c r="Z1649" s="78"/>
      <c r="AA1649" s="78"/>
      <c r="AB1649" s="78"/>
      <c r="AC1649" s="78"/>
      <c r="AD1649" s="78"/>
      <c r="AE1649" s="78"/>
      <c r="AF1649" s="78"/>
      <c r="AG1649" s="78"/>
      <c r="AH1649" s="78"/>
      <c r="AI1649" s="78"/>
      <c r="AJ1649" s="78"/>
      <c r="AK1649" s="645">
        <v>190440</v>
      </c>
      <c r="AL1649" s="651">
        <f t="shared" si="353"/>
        <v>0</v>
      </c>
      <c r="AM1649" s="64"/>
      <c r="AN1649" s="64"/>
      <c r="AO1649" s="64"/>
      <c r="AP1649" s="64"/>
      <c r="AQ1649" s="64"/>
      <c r="AR1649" s="693"/>
      <c r="XFA1649" s="693"/>
    </row>
    <row r="1650" spans="1:44 16381:16381" s="694" customFormat="1" ht="15.75" customHeight="1" x14ac:dyDescent="0.15">
      <c r="A1650" s="113" t="s">
        <v>4846</v>
      </c>
      <c r="B1650" s="114" t="s">
        <v>4226</v>
      </c>
      <c r="C1650" s="199">
        <f t="shared" si="364"/>
        <v>0</v>
      </c>
      <c r="D1650" s="90"/>
      <c r="E1650" s="79"/>
      <c r="F1650" s="79"/>
      <c r="G1650" s="79"/>
      <c r="H1650" s="202">
        <f t="shared" si="365"/>
        <v>0</v>
      </c>
      <c r="I1650" s="78"/>
      <c r="J1650" s="78"/>
      <c r="K1650" s="78"/>
      <c r="L1650" s="78"/>
      <c r="M1650" s="78"/>
      <c r="N1650" s="78"/>
      <c r="O1650" s="202">
        <f t="shared" si="366"/>
        <v>0</v>
      </c>
      <c r="P1650" s="78"/>
      <c r="Q1650" s="78"/>
      <c r="R1650" s="202">
        <f t="shared" si="367"/>
        <v>0</v>
      </c>
      <c r="S1650" s="78"/>
      <c r="T1650" s="78"/>
      <c r="U1650" s="202">
        <f t="shared" si="368"/>
        <v>0</v>
      </c>
      <c r="V1650" s="78"/>
      <c r="W1650" s="78"/>
      <c r="X1650" s="202">
        <f t="shared" si="369"/>
        <v>0</v>
      </c>
      <c r="Y1650" s="78"/>
      <c r="Z1650" s="78"/>
      <c r="AA1650" s="78"/>
      <c r="AB1650" s="78"/>
      <c r="AC1650" s="78"/>
      <c r="AD1650" s="78"/>
      <c r="AE1650" s="78"/>
      <c r="AF1650" s="78"/>
      <c r="AG1650" s="78"/>
      <c r="AH1650" s="78"/>
      <c r="AI1650" s="78"/>
      <c r="AJ1650" s="78"/>
      <c r="AK1650" s="645">
        <v>236120</v>
      </c>
      <c r="AL1650" s="651">
        <f t="shared" si="353"/>
        <v>0</v>
      </c>
      <c r="AM1650" s="64"/>
      <c r="AN1650" s="64"/>
      <c r="AO1650" s="64"/>
      <c r="AP1650" s="64"/>
      <c r="AQ1650" s="64"/>
      <c r="AR1650" s="693"/>
      <c r="XFA1650" s="693"/>
    </row>
    <row r="1651" spans="1:44 16381:16381" s="694" customFormat="1" ht="14.1" customHeight="1" x14ac:dyDescent="0.15">
      <c r="A1651" s="113" t="s">
        <v>4847</v>
      </c>
      <c r="B1651" s="114" t="s">
        <v>2182</v>
      </c>
      <c r="C1651" s="199">
        <f t="shared" si="364"/>
        <v>0</v>
      </c>
      <c r="D1651" s="90"/>
      <c r="E1651" s="79"/>
      <c r="F1651" s="79"/>
      <c r="G1651" s="79"/>
      <c r="H1651" s="202">
        <f t="shared" si="365"/>
        <v>0</v>
      </c>
      <c r="I1651" s="78"/>
      <c r="J1651" s="78"/>
      <c r="K1651" s="78"/>
      <c r="L1651" s="78"/>
      <c r="M1651" s="78"/>
      <c r="N1651" s="78"/>
      <c r="O1651" s="202">
        <f t="shared" si="366"/>
        <v>0</v>
      </c>
      <c r="P1651" s="78"/>
      <c r="Q1651" s="78"/>
      <c r="R1651" s="202">
        <f t="shared" si="367"/>
        <v>0</v>
      </c>
      <c r="S1651" s="78"/>
      <c r="T1651" s="78"/>
      <c r="U1651" s="202">
        <f t="shared" si="368"/>
        <v>0</v>
      </c>
      <c r="V1651" s="78"/>
      <c r="W1651" s="78"/>
      <c r="X1651" s="202">
        <f t="shared" si="369"/>
        <v>0</v>
      </c>
      <c r="Y1651" s="78"/>
      <c r="Z1651" s="78"/>
      <c r="AA1651" s="78"/>
      <c r="AB1651" s="78"/>
      <c r="AC1651" s="78"/>
      <c r="AD1651" s="78"/>
      <c r="AE1651" s="78"/>
      <c r="AF1651" s="78"/>
      <c r="AG1651" s="78"/>
      <c r="AH1651" s="78"/>
      <c r="AI1651" s="78"/>
      <c r="AJ1651" s="78"/>
      <c r="AK1651" s="645">
        <v>263830</v>
      </c>
      <c r="AL1651" s="651">
        <f t="shared" si="353"/>
        <v>0</v>
      </c>
      <c r="AM1651" s="64"/>
      <c r="AN1651" s="64"/>
      <c r="AO1651" s="64"/>
      <c r="AP1651" s="64"/>
      <c r="AQ1651" s="64"/>
      <c r="AR1651" s="693"/>
      <c r="XFA1651" s="693"/>
    </row>
    <row r="1652" spans="1:44 16381:16381" s="694" customFormat="1" ht="14.1" customHeight="1" x14ac:dyDescent="0.15">
      <c r="A1652" s="113" t="s">
        <v>4848</v>
      </c>
      <c r="B1652" s="114" t="s">
        <v>477</v>
      </c>
      <c r="C1652" s="199">
        <f t="shared" si="364"/>
        <v>0</v>
      </c>
      <c r="D1652" s="90"/>
      <c r="E1652" s="79"/>
      <c r="F1652" s="79"/>
      <c r="G1652" s="79"/>
      <c r="H1652" s="202">
        <f t="shared" si="365"/>
        <v>0</v>
      </c>
      <c r="I1652" s="78"/>
      <c r="J1652" s="78"/>
      <c r="K1652" s="78"/>
      <c r="L1652" s="78"/>
      <c r="M1652" s="78"/>
      <c r="N1652" s="78"/>
      <c r="O1652" s="202">
        <f t="shared" si="366"/>
        <v>0</v>
      </c>
      <c r="P1652" s="78"/>
      <c r="Q1652" s="78"/>
      <c r="R1652" s="202">
        <f t="shared" si="367"/>
        <v>0</v>
      </c>
      <c r="S1652" s="78"/>
      <c r="T1652" s="78"/>
      <c r="U1652" s="202">
        <f t="shared" si="368"/>
        <v>0</v>
      </c>
      <c r="V1652" s="78"/>
      <c r="W1652" s="78"/>
      <c r="X1652" s="202">
        <f t="shared" si="369"/>
        <v>0</v>
      </c>
      <c r="Y1652" s="78"/>
      <c r="Z1652" s="78"/>
      <c r="AA1652" s="78"/>
      <c r="AB1652" s="78"/>
      <c r="AC1652" s="78"/>
      <c r="AD1652" s="78"/>
      <c r="AE1652" s="78"/>
      <c r="AF1652" s="78"/>
      <c r="AG1652" s="78"/>
      <c r="AH1652" s="78"/>
      <c r="AI1652" s="78"/>
      <c r="AJ1652" s="78"/>
      <c r="AK1652" s="645">
        <v>212070</v>
      </c>
      <c r="AL1652" s="651">
        <f t="shared" ref="AL1652:AL1683" si="370">+(I1652*AK1652)+(L1652*AK1652*0.5)</f>
        <v>0</v>
      </c>
      <c r="AM1652" s="64"/>
      <c r="AN1652" s="64"/>
      <c r="AO1652" s="64"/>
      <c r="AP1652" s="64"/>
      <c r="AQ1652" s="64"/>
      <c r="AR1652" s="693"/>
      <c r="XFA1652" s="693"/>
    </row>
    <row r="1653" spans="1:44 16381:16381" s="694" customFormat="1" ht="14.1" customHeight="1" x14ac:dyDescent="0.15">
      <c r="A1653" s="113" t="s">
        <v>4849</v>
      </c>
      <c r="B1653" s="114" t="s">
        <v>562</v>
      </c>
      <c r="C1653" s="199">
        <f t="shared" si="364"/>
        <v>0</v>
      </c>
      <c r="D1653" s="90"/>
      <c r="E1653" s="79"/>
      <c r="F1653" s="79"/>
      <c r="G1653" s="79"/>
      <c r="H1653" s="202">
        <f t="shared" si="365"/>
        <v>0</v>
      </c>
      <c r="I1653" s="78"/>
      <c r="J1653" s="78"/>
      <c r="K1653" s="78"/>
      <c r="L1653" s="78"/>
      <c r="M1653" s="78"/>
      <c r="N1653" s="78"/>
      <c r="O1653" s="202">
        <f t="shared" si="366"/>
        <v>0</v>
      </c>
      <c r="P1653" s="78"/>
      <c r="Q1653" s="78"/>
      <c r="R1653" s="202">
        <f t="shared" si="367"/>
        <v>0</v>
      </c>
      <c r="S1653" s="78"/>
      <c r="T1653" s="78"/>
      <c r="U1653" s="202">
        <f t="shared" si="368"/>
        <v>0</v>
      </c>
      <c r="V1653" s="78"/>
      <c r="W1653" s="78"/>
      <c r="X1653" s="202">
        <f t="shared" si="369"/>
        <v>0</v>
      </c>
      <c r="Y1653" s="78"/>
      <c r="Z1653" s="78"/>
      <c r="AA1653" s="78"/>
      <c r="AB1653" s="78"/>
      <c r="AC1653" s="78"/>
      <c r="AD1653" s="78"/>
      <c r="AE1653" s="78"/>
      <c r="AF1653" s="78"/>
      <c r="AG1653" s="78"/>
      <c r="AH1653" s="78"/>
      <c r="AI1653" s="78"/>
      <c r="AJ1653" s="78"/>
      <c r="AK1653" s="645">
        <v>347030</v>
      </c>
      <c r="AL1653" s="651">
        <f t="shared" si="370"/>
        <v>0</v>
      </c>
      <c r="AM1653" s="64"/>
      <c r="AN1653" s="64"/>
      <c r="AO1653" s="64"/>
      <c r="AP1653" s="64"/>
      <c r="AQ1653" s="64"/>
      <c r="AR1653" s="693"/>
      <c r="XFA1653" s="693"/>
    </row>
    <row r="1654" spans="1:44 16381:16381" s="694" customFormat="1" ht="14.1" customHeight="1" x14ac:dyDescent="0.15">
      <c r="A1654" s="113" t="s">
        <v>4235</v>
      </c>
      <c r="B1654" s="114" t="s">
        <v>2794</v>
      </c>
      <c r="C1654" s="199">
        <f t="shared" si="364"/>
        <v>0</v>
      </c>
      <c r="D1654" s="90"/>
      <c r="E1654" s="79"/>
      <c r="F1654" s="79"/>
      <c r="G1654" s="79"/>
      <c r="H1654" s="202">
        <f t="shared" si="365"/>
        <v>0</v>
      </c>
      <c r="I1654" s="78"/>
      <c r="J1654" s="78"/>
      <c r="K1654" s="78"/>
      <c r="L1654" s="78"/>
      <c r="M1654" s="78"/>
      <c r="N1654" s="78"/>
      <c r="O1654" s="202">
        <f t="shared" si="366"/>
        <v>0</v>
      </c>
      <c r="P1654" s="78"/>
      <c r="Q1654" s="78"/>
      <c r="R1654" s="202">
        <f t="shared" si="367"/>
        <v>0</v>
      </c>
      <c r="S1654" s="78"/>
      <c r="T1654" s="78"/>
      <c r="U1654" s="202">
        <f t="shared" si="368"/>
        <v>0</v>
      </c>
      <c r="V1654" s="78"/>
      <c r="W1654" s="78"/>
      <c r="X1654" s="202">
        <f t="shared" si="369"/>
        <v>0</v>
      </c>
      <c r="Y1654" s="78"/>
      <c r="Z1654" s="78"/>
      <c r="AA1654" s="78"/>
      <c r="AB1654" s="78"/>
      <c r="AC1654" s="78"/>
      <c r="AD1654" s="78"/>
      <c r="AE1654" s="78"/>
      <c r="AF1654" s="78"/>
      <c r="AG1654" s="78"/>
      <c r="AH1654" s="78"/>
      <c r="AI1654" s="78"/>
      <c r="AJ1654" s="78"/>
      <c r="AK1654" s="645">
        <v>563350</v>
      </c>
      <c r="AL1654" s="651">
        <f t="shared" si="370"/>
        <v>0</v>
      </c>
      <c r="AM1654" s="64"/>
      <c r="AN1654" s="64"/>
      <c r="AO1654" s="64"/>
      <c r="AP1654" s="64"/>
      <c r="AQ1654" s="64"/>
      <c r="AR1654" s="693"/>
      <c r="XFA1654" s="693"/>
    </row>
    <row r="1655" spans="1:44 16381:16381" s="694" customFormat="1" ht="14.1" customHeight="1" x14ac:dyDescent="0.15">
      <c r="A1655" s="113" t="s">
        <v>4850</v>
      </c>
      <c r="B1655" s="114" t="s">
        <v>2555</v>
      </c>
      <c r="C1655" s="199">
        <f t="shared" si="364"/>
        <v>0</v>
      </c>
      <c r="D1655" s="90"/>
      <c r="E1655" s="79"/>
      <c r="F1655" s="79"/>
      <c r="G1655" s="79"/>
      <c r="H1655" s="202">
        <f t="shared" si="365"/>
        <v>0</v>
      </c>
      <c r="I1655" s="78"/>
      <c r="J1655" s="78"/>
      <c r="K1655" s="78"/>
      <c r="L1655" s="78"/>
      <c r="M1655" s="78"/>
      <c r="N1655" s="78"/>
      <c r="O1655" s="202">
        <f t="shared" si="366"/>
        <v>0</v>
      </c>
      <c r="P1655" s="78"/>
      <c r="Q1655" s="78"/>
      <c r="R1655" s="202">
        <f t="shared" si="367"/>
        <v>0</v>
      </c>
      <c r="S1655" s="78"/>
      <c r="T1655" s="78"/>
      <c r="U1655" s="202">
        <f t="shared" si="368"/>
        <v>0</v>
      </c>
      <c r="V1655" s="78"/>
      <c r="W1655" s="78"/>
      <c r="X1655" s="202">
        <f t="shared" si="369"/>
        <v>0</v>
      </c>
      <c r="Y1655" s="78"/>
      <c r="Z1655" s="78"/>
      <c r="AA1655" s="78"/>
      <c r="AB1655" s="78"/>
      <c r="AC1655" s="78"/>
      <c r="AD1655" s="78"/>
      <c r="AE1655" s="78"/>
      <c r="AF1655" s="78"/>
      <c r="AG1655" s="78"/>
      <c r="AH1655" s="78"/>
      <c r="AI1655" s="78"/>
      <c r="AJ1655" s="78"/>
      <c r="AK1655" s="645">
        <v>197620</v>
      </c>
      <c r="AL1655" s="651">
        <f t="shared" si="370"/>
        <v>0</v>
      </c>
      <c r="AM1655" s="64"/>
      <c r="AN1655" s="64"/>
      <c r="AO1655" s="64"/>
      <c r="AP1655" s="64"/>
      <c r="AQ1655" s="64"/>
      <c r="AR1655" s="693"/>
      <c r="XFA1655" s="693"/>
    </row>
    <row r="1656" spans="1:44 16381:16381" s="694" customFormat="1" ht="14.1" customHeight="1" x14ac:dyDescent="0.15">
      <c r="A1656" s="113" t="s">
        <v>4851</v>
      </c>
      <c r="B1656" s="114" t="s">
        <v>478</v>
      </c>
      <c r="C1656" s="199">
        <f t="shared" si="364"/>
        <v>0</v>
      </c>
      <c r="D1656" s="90"/>
      <c r="E1656" s="79"/>
      <c r="F1656" s="79"/>
      <c r="G1656" s="79"/>
      <c r="H1656" s="202">
        <f t="shared" si="365"/>
        <v>0</v>
      </c>
      <c r="I1656" s="78"/>
      <c r="J1656" s="78"/>
      <c r="K1656" s="78"/>
      <c r="L1656" s="78"/>
      <c r="M1656" s="78"/>
      <c r="N1656" s="78"/>
      <c r="O1656" s="202">
        <f t="shared" si="366"/>
        <v>0</v>
      </c>
      <c r="P1656" s="78"/>
      <c r="Q1656" s="78"/>
      <c r="R1656" s="202">
        <f t="shared" si="367"/>
        <v>0</v>
      </c>
      <c r="S1656" s="78"/>
      <c r="T1656" s="78"/>
      <c r="U1656" s="202">
        <f t="shared" si="368"/>
        <v>0</v>
      </c>
      <c r="V1656" s="78"/>
      <c r="W1656" s="78"/>
      <c r="X1656" s="202">
        <f t="shared" si="369"/>
        <v>0</v>
      </c>
      <c r="Y1656" s="78"/>
      <c r="Z1656" s="78"/>
      <c r="AA1656" s="78"/>
      <c r="AB1656" s="78"/>
      <c r="AC1656" s="78"/>
      <c r="AD1656" s="78"/>
      <c r="AE1656" s="78"/>
      <c r="AF1656" s="78"/>
      <c r="AG1656" s="78"/>
      <c r="AH1656" s="78"/>
      <c r="AI1656" s="78"/>
      <c r="AJ1656" s="78"/>
      <c r="AK1656" s="645">
        <v>314310</v>
      </c>
      <c r="AL1656" s="651">
        <f t="shared" si="370"/>
        <v>0</v>
      </c>
      <c r="AM1656" s="64"/>
      <c r="AN1656" s="64"/>
      <c r="AO1656" s="64"/>
      <c r="AP1656" s="64"/>
      <c r="AQ1656" s="64"/>
      <c r="AR1656" s="693"/>
      <c r="XFA1656" s="693"/>
    </row>
    <row r="1657" spans="1:44 16381:16381" s="694" customFormat="1" ht="14.1" customHeight="1" x14ac:dyDescent="0.15">
      <c r="A1657" s="113" t="s">
        <v>4852</v>
      </c>
      <c r="B1657" s="114" t="s">
        <v>479</v>
      </c>
      <c r="C1657" s="199">
        <f t="shared" ref="C1657:C1664" si="371">SUM(I1657:N1657)</f>
        <v>0</v>
      </c>
      <c r="D1657" s="90"/>
      <c r="E1657" s="79"/>
      <c r="F1657" s="79"/>
      <c r="G1657" s="79"/>
      <c r="H1657" s="202">
        <f t="shared" ref="H1657:H1664" si="372">SUM(I1657:J1657)</f>
        <v>0</v>
      </c>
      <c r="I1657" s="78"/>
      <c r="J1657" s="78"/>
      <c r="K1657" s="78"/>
      <c r="L1657" s="78"/>
      <c r="M1657" s="78"/>
      <c r="N1657" s="78"/>
      <c r="O1657" s="79"/>
      <c r="P1657" s="79"/>
      <c r="Q1657" s="79"/>
      <c r="R1657" s="79"/>
      <c r="S1657" s="79"/>
      <c r="T1657" s="79"/>
      <c r="U1657" s="79"/>
      <c r="V1657" s="79"/>
      <c r="W1657" s="79"/>
      <c r="X1657" s="79"/>
      <c r="Y1657" s="79"/>
      <c r="Z1657" s="79"/>
      <c r="AA1657" s="78"/>
      <c r="AB1657" s="78"/>
      <c r="AC1657" s="78"/>
      <c r="AD1657" s="78"/>
      <c r="AE1657" s="78"/>
      <c r="AF1657" s="78"/>
      <c r="AG1657" s="78"/>
      <c r="AH1657" s="78"/>
      <c r="AI1657" s="78"/>
      <c r="AJ1657" s="78"/>
      <c r="AK1657" s="645">
        <v>24300</v>
      </c>
      <c r="AL1657" s="651">
        <f t="shared" si="370"/>
        <v>0</v>
      </c>
      <c r="AM1657" s="64"/>
      <c r="AN1657" s="64"/>
      <c r="AO1657" s="64"/>
      <c r="AP1657" s="64"/>
      <c r="AQ1657" s="64"/>
      <c r="AR1657" s="693"/>
      <c r="XFA1657" s="693"/>
    </row>
    <row r="1658" spans="1:44 16381:16381" s="694" customFormat="1" ht="14.1" customHeight="1" x14ac:dyDescent="0.15">
      <c r="A1658" s="113" t="s">
        <v>4853</v>
      </c>
      <c r="B1658" s="114" t="s">
        <v>2385</v>
      </c>
      <c r="C1658" s="199">
        <f t="shared" si="371"/>
        <v>0</v>
      </c>
      <c r="D1658" s="90"/>
      <c r="E1658" s="79"/>
      <c r="F1658" s="79"/>
      <c r="G1658" s="79"/>
      <c r="H1658" s="202">
        <f t="shared" si="372"/>
        <v>0</v>
      </c>
      <c r="I1658" s="78"/>
      <c r="J1658" s="78"/>
      <c r="K1658" s="78"/>
      <c r="L1658" s="78"/>
      <c r="M1658" s="78"/>
      <c r="N1658" s="78"/>
      <c r="O1658" s="79"/>
      <c r="P1658" s="79"/>
      <c r="Q1658" s="79"/>
      <c r="R1658" s="79"/>
      <c r="S1658" s="79"/>
      <c r="T1658" s="79"/>
      <c r="U1658" s="79"/>
      <c r="V1658" s="79"/>
      <c r="W1658" s="79"/>
      <c r="X1658" s="79"/>
      <c r="Y1658" s="79"/>
      <c r="Z1658" s="79"/>
      <c r="AA1658" s="78"/>
      <c r="AB1658" s="78"/>
      <c r="AC1658" s="78"/>
      <c r="AD1658" s="78"/>
      <c r="AE1658" s="78"/>
      <c r="AF1658" s="78"/>
      <c r="AG1658" s="78"/>
      <c r="AH1658" s="78"/>
      <c r="AI1658" s="78"/>
      <c r="AJ1658" s="78"/>
      <c r="AK1658" s="645">
        <v>16200</v>
      </c>
      <c r="AL1658" s="651">
        <f t="shared" si="370"/>
        <v>0</v>
      </c>
      <c r="AM1658" s="64"/>
      <c r="AN1658" s="64"/>
      <c r="AO1658" s="64"/>
      <c r="AP1658" s="64"/>
      <c r="AQ1658" s="64"/>
      <c r="AR1658" s="693"/>
      <c r="XFA1658" s="693"/>
    </row>
    <row r="1659" spans="1:44 16381:16381" s="694" customFormat="1" ht="14.1" customHeight="1" x14ac:dyDescent="0.15">
      <c r="A1659" s="113" t="s">
        <v>4854</v>
      </c>
      <c r="B1659" s="114" t="s">
        <v>2166</v>
      </c>
      <c r="C1659" s="199">
        <f t="shared" si="371"/>
        <v>0</v>
      </c>
      <c r="D1659" s="90"/>
      <c r="E1659" s="79"/>
      <c r="F1659" s="79"/>
      <c r="G1659" s="79"/>
      <c r="H1659" s="202">
        <f t="shared" si="372"/>
        <v>0</v>
      </c>
      <c r="I1659" s="78"/>
      <c r="J1659" s="78"/>
      <c r="K1659" s="78"/>
      <c r="L1659" s="78"/>
      <c r="M1659" s="78"/>
      <c r="N1659" s="78"/>
      <c r="O1659" s="79"/>
      <c r="P1659" s="79"/>
      <c r="Q1659" s="79"/>
      <c r="R1659" s="79"/>
      <c r="S1659" s="79"/>
      <c r="T1659" s="79"/>
      <c r="U1659" s="79"/>
      <c r="V1659" s="79"/>
      <c r="W1659" s="79"/>
      <c r="X1659" s="79"/>
      <c r="Y1659" s="79"/>
      <c r="Z1659" s="79"/>
      <c r="AA1659" s="78"/>
      <c r="AB1659" s="78"/>
      <c r="AC1659" s="78"/>
      <c r="AD1659" s="78"/>
      <c r="AE1659" s="78"/>
      <c r="AF1659" s="78"/>
      <c r="AG1659" s="78"/>
      <c r="AH1659" s="78"/>
      <c r="AI1659" s="78"/>
      <c r="AJ1659" s="78"/>
      <c r="AK1659" s="645">
        <v>22230</v>
      </c>
      <c r="AL1659" s="651">
        <f t="shared" si="370"/>
        <v>0</v>
      </c>
      <c r="AM1659" s="64"/>
      <c r="AN1659" s="64"/>
      <c r="AO1659" s="64"/>
      <c r="AP1659" s="64"/>
      <c r="AQ1659" s="64"/>
      <c r="AR1659" s="693"/>
      <c r="XFA1659" s="693"/>
    </row>
    <row r="1660" spans="1:44 16381:16381" s="694" customFormat="1" ht="14.1" customHeight="1" x14ac:dyDescent="0.15">
      <c r="A1660" s="113" t="s">
        <v>4855</v>
      </c>
      <c r="B1660" s="114" t="s">
        <v>2167</v>
      </c>
      <c r="C1660" s="199">
        <f t="shared" si="371"/>
        <v>0</v>
      </c>
      <c r="D1660" s="90"/>
      <c r="E1660" s="79"/>
      <c r="F1660" s="79"/>
      <c r="G1660" s="79"/>
      <c r="H1660" s="202">
        <f t="shared" si="372"/>
        <v>0</v>
      </c>
      <c r="I1660" s="78"/>
      <c r="J1660" s="78"/>
      <c r="K1660" s="78"/>
      <c r="L1660" s="78"/>
      <c r="M1660" s="78"/>
      <c r="N1660" s="78"/>
      <c r="O1660" s="79"/>
      <c r="P1660" s="79"/>
      <c r="Q1660" s="79"/>
      <c r="R1660" s="79"/>
      <c r="S1660" s="79"/>
      <c r="T1660" s="79"/>
      <c r="U1660" s="79"/>
      <c r="V1660" s="79"/>
      <c r="W1660" s="79"/>
      <c r="X1660" s="79"/>
      <c r="Y1660" s="79"/>
      <c r="Z1660" s="79"/>
      <c r="AA1660" s="78"/>
      <c r="AB1660" s="78"/>
      <c r="AC1660" s="78"/>
      <c r="AD1660" s="78"/>
      <c r="AE1660" s="78"/>
      <c r="AF1660" s="78"/>
      <c r="AG1660" s="78"/>
      <c r="AH1660" s="78"/>
      <c r="AI1660" s="78"/>
      <c r="AJ1660" s="78"/>
      <c r="AK1660" s="645">
        <v>33110</v>
      </c>
      <c r="AL1660" s="651">
        <f t="shared" si="370"/>
        <v>0</v>
      </c>
      <c r="AM1660" s="64"/>
      <c r="AN1660" s="64"/>
      <c r="AO1660" s="64"/>
      <c r="AP1660" s="64"/>
      <c r="AQ1660" s="64"/>
      <c r="AR1660" s="693"/>
      <c r="XFA1660" s="693"/>
    </row>
    <row r="1661" spans="1:44 16381:16381" s="694" customFormat="1" ht="14.1" customHeight="1" x14ac:dyDescent="0.15">
      <c r="A1661" s="113" t="s">
        <v>4856</v>
      </c>
      <c r="B1661" s="143" t="s">
        <v>2556</v>
      </c>
      <c r="C1661" s="199">
        <f t="shared" si="371"/>
        <v>0</v>
      </c>
      <c r="D1661" s="90"/>
      <c r="E1661" s="79"/>
      <c r="F1661" s="79"/>
      <c r="G1661" s="79"/>
      <c r="H1661" s="202">
        <f t="shared" si="372"/>
        <v>0</v>
      </c>
      <c r="I1661" s="78"/>
      <c r="J1661" s="78"/>
      <c r="K1661" s="78"/>
      <c r="L1661" s="78"/>
      <c r="M1661" s="78"/>
      <c r="N1661" s="78"/>
      <c r="O1661" s="79"/>
      <c r="P1661" s="79"/>
      <c r="Q1661" s="79"/>
      <c r="R1661" s="79"/>
      <c r="S1661" s="79"/>
      <c r="T1661" s="79"/>
      <c r="U1661" s="79"/>
      <c r="V1661" s="79"/>
      <c r="W1661" s="79"/>
      <c r="X1661" s="79"/>
      <c r="Y1661" s="79"/>
      <c r="Z1661" s="79"/>
      <c r="AA1661" s="78"/>
      <c r="AB1661" s="78"/>
      <c r="AC1661" s="78"/>
      <c r="AD1661" s="78"/>
      <c r="AE1661" s="78"/>
      <c r="AF1661" s="78"/>
      <c r="AG1661" s="78"/>
      <c r="AH1661" s="78"/>
      <c r="AI1661" s="78"/>
      <c r="AJ1661" s="78"/>
      <c r="AK1661" s="645">
        <v>35190</v>
      </c>
      <c r="AL1661" s="651">
        <f t="shared" si="370"/>
        <v>0</v>
      </c>
      <c r="AM1661" s="64"/>
      <c r="AN1661" s="64"/>
      <c r="AO1661" s="64"/>
      <c r="AP1661" s="64"/>
      <c r="AQ1661" s="64"/>
      <c r="AR1661" s="693"/>
      <c r="XFA1661" s="693"/>
    </row>
    <row r="1662" spans="1:44 16381:16381" s="694" customFormat="1" ht="14.1" customHeight="1" x14ac:dyDescent="0.15">
      <c r="A1662" s="113" t="s">
        <v>4857</v>
      </c>
      <c r="B1662" s="114" t="s">
        <v>2168</v>
      </c>
      <c r="C1662" s="199">
        <f t="shared" si="371"/>
        <v>0</v>
      </c>
      <c r="D1662" s="90"/>
      <c r="E1662" s="79"/>
      <c r="F1662" s="79"/>
      <c r="G1662" s="79"/>
      <c r="H1662" s="202">
        <f t="shared" si="372"/>
        <v>0</v>
      </c>
      <c r="I1662" s="78"/>
      <c r="J1662" s="78"/>
      <c r="K1662" s="78"/>
      <c r="L1662" s="78"/>
      <c r="M1662" s="78"/>
      <c r="N1662" s="78"/>
      <c r="O1662" s="79"/>
      <c r="P1662" s="79"/>
      <c r="Q1662" s="79"/>
      <c r="R1662" s="79"/>
      <c r="S1662" s="79"/>
      <c r="T1662" s="79"/>
      <c r="U1662" s="79"/>
      <c r="V1662" s="79"/>
      <c r="W1662" s="79"/>
      <c r="X1662" s="79"/>
      <c r="Y1662" s="79"/>
      <c r="Z1662" s="79"/>
      <c r="AA1662" s="78"/>
      <c r="AB1662" s="78"/>
      <c r="AC1662" s="78"/>
      <c r="AD1662" s="78"/>
      <c r="AE1662" s="78"/>
      <c r="AF1662" s="78"/>
      <c r="AG1662" s="78"/>
      <c r="AH1662" s="78"/>
      <c r="AI1662" s="78"/>
      <c r="AJ1662" s="78"/>
      <c r="AK1662" s="645">
        <v>16200</v>
      </c>
      <c r="AL1662" s="651">
        <f t="shared" si="370"/>
        <v>0</v>
      </c>
      <c r="AM1662" s="64"/>
      <c r="AN1662" s="64"/>
      <c r="AO1662" s="64"/>
      <c r="AP1662" s="64"/>
      <c r="AQ1662" s="64"/>
      <c r="AR1662" s="693"/>
      <c r="XFA1662" s="693"/>
    </row>
    <row r="1663" spans="1:44 16381:16381" s="694" customFormat="1" ht="14.1" customHeight="1" x14ac:dyDescent="0.15">
      <c r="A1663" s="113" t="s">
        <v>4858</v>
      </c>
      <c r="B1663" s="114" t="s">
        <v>932</v>
      </c>
      <c r="C1663" s="199">
        <f t="shared" si="371"/>
        <v>0</v>
      </c>
      <c r="D1663" s="90"/>
      <c r="E1663" s="79"/>
      <c r="F1663" s="79"/>
      <c r="G1663" s="79"/>
      <c r="H1663" s="202">
        <f t="shared" si="372"/>
        <v>0</v>
      </c>
      <c r="I1663" s="78"/>
      <c r="J1663" s="78"/>
      <c r="K1663" s="78"/>
      <c r="L1663" s="78"/>
      <c r="M1663" s="78"/>
      <c r="N1663" s="78"/>
      <c r="O1663" s="202">
        <f t="shared" ref="O1663:O1664" si="373">SUM(P1663:Q1663)</f>
        <v>0</v>
      </c>
      <c r="P1663" s="78"/>
      <c r="Q1663" s="78"/>
      <c r="R1663" s="202">
        <f t="shared" ref="R1663:R1664" si="374">SUM(S1663:T1663)</f>
        <v>0</v>
      </c>
      <c r="S1663" s="78"/>
      <c r="T1663" s="78"/>
      <c r="U1663" s="202">
        <f t="shared" ref="U1663:U1664" si="375">SUM(V1663:W1663)</f>
        <v>0</v>
      </c>
      <c r="V1663" s="78"/>
      <c r="W1663" s="78"/>
      <c r="X1663" s="202">
        <f t="shared" ref="X1663:X1664" si="376">SUM(Y1663:Z1663)</f>
        <v>0</v>
      </c>
      <c r="Y1663" s="78"/>
      <c r="Z1663" s="78"/>
      <c r="AA1663" s="78"/>
      <c r="AB1663" s="78"/>
      <c r="AC1663" s="78"/>
      <c r="AD1663" s="78"/>
      <c r="AE1663" s="78"/>
      <c r="AF1663" s="78"/>
      <c r="AG1663" s="78"/>
      <c r="AH1663" s="78"/>
      <c r="AI1663" s="78"/>
      <c r="AJ1663" s="78"/>
      <c r="AK1663" s="645">
        <v>137640</v>
      </c>
      <c r="AL1663" s="651">
        <f t="shared" si="370"/>
        <v>0</v>
      </c>
      <c r="AM1663" s="64"/>
      <c r="AN1663" s="64"/>
      <c r="AO1663" s="64"/>
      <c r="AP1663" s="64"/>
      <c r="AQ1663" s="64"/>
      <c r="AR1663" s="693"/>
      <c r="XFA1663" s="693"/>
    </row>
    <row r="1664" spans="1:44 16381:16381" s="694" customFormat="1" ht="14.1" customHeight="1" x14ac:dyDescent="0.15">
      <c r="A1664" s="113" t="s">
        <v>4859</v>
      </c>
      <c r="B1664" s="114" t="s">
        <v>933</v>
      </c>
      <c r="C1664" s="199">
        <f t="shared" si="371"/>
        <v>0</v>
      </c>
      <c r="D1664" s="90"/>
      <c r="E1664" s="79"/>
      <c r="F1664" s="79"/>
      <c r="G1664" s="79"/>
      <c r="H1664" s="202">
        <f t="shared" si="372"/>
        <v>0</v>
      </c>
      <c r="I1664" s="78"/>
      <c r="J1664" s="78"/>
      <c r="K1664" s="78"/>
      <c r="L1664" s="78"/>
      <c r="M1664" s="78"/>
      <c r="N1664" s="78"/>
      <c r="O1664" s="202">
        <f t="shared" si="373"/>
        <v>0</v>
      </c>
      <c r="P1664" s="78"/>
      <c r="Q1664" s="78"/>
      <c r="R1664" s="202">
        <f t="shared" si="374"/>
        <v>0</v>
      </c>
      <c r="S1664" s="78"/>
      <c r="T1664" s="78"/>
      <c r="U1664" s="202">
        <f t="shared" si="375"/>
        <v>0</v>
      </c>
      <c r="V1664" s="78"/>
      <c r="W1664" s="78"/>
      <c r="X1664" s="202">
        <f t="shared" si="376"/>
        <v>0</v>
      </c>
      <c r="Y1664" s="78"/>
      <c r="Z1664" s="78"/>
      <c r="AA1664" s="78"/>
      <c r="AB1664" s="78"/>
      <c r="AC1664" s="78"/>
      <c r="AD1664" s="78"/>
      <c r="AE1664" s="78"/>
      <c r="AF1664" s="78"/>
      <c r="AG1664" s="78"/>
      <c r="AH1664" s="78"/>
      <c r="AI1664" s="78"/>
      <c r="AJ1664" s="78"/>
      <c r="AK1664" s="645">
        <v>154280</v>
      </c>
      <c r="AL1664" s="651">
        <f t="shared" si="370"/>
        <v>0</v>
      </c>
      <c r="AM1664" s="64"/>
      <c r="AN1664" s="64"/>
      <c r="AO1664" s="64"/>
      <c r="AP1664" s="64"/>
      <c r="AQ1664" s="64"/>
      <c r="AR1664" s="693"/>
      <c r="XFA1664" s="693"/>
    </row>
    <row r="1665" spans="1:44 16381:16381" s="694" customFormat="1" ht="14.1" customHeight="1" x14ac:dyDescent="0.15">
      <c r="A1665" s="113" t="s">
        <v>4860</v>
      </c>
      <c r="B1665" s="114" t="s">
        <v>2386</v>
      </c>
      <c r="C1665" s="199">
        <f t="shared" ref="C1665:C1667" si="377">SUM(I1665:N1665)</f>
        <v>0</v>
      </c>
      <c r="D1665" s="90"/>
      <c r="E1665" s="79"/>
      <c r="F1665" s="79"/>
      <c r="G1665" s="79"/>
      <c r="H1665" s="202">
        <f t="shared" ref="H1665:H1667" si="378">SUM(I1665:J1665)</f>
        <v>0</v>
      </c>
      <c r="I1665" s="78"/>
      <c r="J1665" s="78"/>
      <c r="K1665" s="78"/>
      <c r="L1665" s="78"/>
      <c r="M1665" s="78"/>
      <c r="N1665" s="78"/>
      <c r="O1665" s="79"/>
      <c r="P1665" s="79"/>
      <c r="Q1665" s="79"/>
      <c r="R1665" s="79"/>
      <c r="S1665" s="79"/>
      <c r="T1665" s="79"/>
      <c r="U1665" s="79"/>
      <c r="V1665" s="79"/>
      <c r="W1665" s="79"/>
      <c r="X1665" s="79"/>
      <c r="Y1665" s="79"/>
      <c r="Z1665" s="79"/>
      <c r="AA1665" s="78"/>
      <c r="AB1665" s="78"/>
      <c r="AC1665" s="78"/>
      <c r="AD1665" s="78"/>
      <c r="AE1665" s="78"/>
      <c r="AF1665" s="78"/>
      <c r="AG1665" s="78"/>
      <c r="AH1665" s="78"/>
      <c r="AI1665" s="78"/>
      <c r="AJ1665" s="78"/>
      <c r="AK1665" s="645">
        <v>22230</v>
      </c>
      <c r="AL1665" s="651">
        <f t="shared" si="370"/>
        <v>0</v>
      </c>
      <c r="AM1665" s="64"/>
      <c r="AN1665" s="64"/>
      <c r="AO1665" s="64"/>
      <c r="AP1665" s="64"/>
      <c r="AQ1665" s="64"/>
      <c r="AR1665" s="693"/>
      <c r="XFA1665" s="693"/>
    </row>
    <row r="1666" spans="1:44 16381:16381" s="694" customFormat="1" ht="14.1" customHeight="1" x14ac:dyDescent="0.15">
      <c r="A1666" s="113" t="s">
        <v>4861</v>
      </c>
      <c r="B1666" s="114" t="s">
        <v>563</v>
      </c>
      <c r="C1666" s="199">
        <f t="shared" si="377"/>
        <v>0</v>
      </c>
      <c r="D1666" s="90"/>
      <c r="E1666" s="79"/>
      <c r="F1666" s="79"/>
      <c r="G1666" s="79"/>
      <c r="H1666" s="202">
        <f t="shared" si="378"/>
        <v>0</v>
      </c>
      <c r="I1666" s="78"/>
      <c r="J1666" s="78"/>
      <c r="K1666" s="78"/>
      <c r="L1666" s="78"/>
      <c r="M1666" s="78"/>
      <c r="N1666" s="78"/>
      <c r="O1666" s="79"/>
      <c r="P1666" s="79"/>
      <c r="Q1666" s="79"/>
      <c r="R1666" s="79"/>
      <c r="S1666" s="79"/>
      <c r="T1666" s="79"/>
      <c r="U1666" s="79"/>
      <c r="V1666" s="79"/>
      <c r="W1666" s="79"/>
      <c r="X1666" s="79"/>
      <c r="Y1666" s="79"/>
      <c r="Z1666" s="79"/>
      <c r="AA1666" s="78"/>
      <c r="AB1666" s="78"/>
      <c r="AC1666" s="78"/>
      <c r="AD1666" s="78"/>
      <c r="AE1666" s="78"/>
      <c r="AF1666" s="78"/>
      <c r="AG1666" s="78"/>
      <c r="AH1666" s="78"/>
      <c r="AI1666" s="78"/>
      <c r="AJ1666" s="78"/>
      <c r="AK1666" s="645">
        <v>22230</v>
      </c>
      <c r="AL1666" s="651">
        <f t="shared" si="370"/>
        <v>0</v>
      </c>
      <c r="AM1666" s="64"/>
      <c r="AN1666" s="64"/>
      <c r="AO1666" s="64"/>
      <c r="AP1666" s="64"/>
      <c r="AQ1666" s="64"/>
      <c r="AR1666" s="693"/>
      <c r="XFA1666" s="693"/>
    </row>
    <row r="1667" spans="1:44 16381:16381" s="694" customFormat="1" ht="14.1" customHeight="1" x14ac:dyDescent="0.15">
      <c r="A1667" s="113" t="s">
        <v>4862</v>
      </c>
      <c r="B1667" s="114" t="s">
        <v>113</v>
      </c>
      <c r="C1667" s="199">
        <f t="shared" si="377"/>
        <v>0</v>
      </c>
      <c r="D1667" s="90"/>
      <c r="E1667" s="79"/>
      <c r="F1667" s="79"/>
      <c r="G1667" s="79"/>
      <c r="H1667" s="202">
        <f t="shared" si="378"/>
        <v>0</v>
      </c>
      <c r="I1667" s="78"/>
      <c r="J1667" s="78"/>
      <c r="K1667" s="78"/>
      <c r="L1667" s="78"/>
      <c r="M1667" s="78"/>
      <c r="N1667" s="78"/>
      <c r="O1667" s="202">
        <f t="shared" ref="O1667" si="379">SUM(P1667:Q1667)</f>
        <v>0</v>
      </c>
      <c r="P1667" s="78"/>
      <c r="Q1667" s="78"/>
      <c r="R1667" s="202">
        <f t="shared" ref="R1667" si="380">SUM(S1667:T1667)</f>
        <v>0</v>
      </c>
      <c r="S1667" s="78"/>
      <c r="T1667" s="78"/>
      <c r="U1667" s="202">
        <f t="shared" ref="U1667" si="381">SUM(V1667:W1667)</f>
        <v>0</v>
      </c>
      <c r="V1667" s="78"/>
      <c r="W1667" s="78"/>
      <c r="X1667" s="202">
        <f t="shared" ref="X1667" si="382">SUM(Y1667:Z1667)</f>
        <v>0</v>
      </c>
      <c r="Y1667" s="78"/>
      <c r="Z1667" s="78"/>
      <c r="AA1667" s="78"/>
      <c r="AB1667" s="78"/>
      <c r="AC1667" s="78"/>
      <c r="AD1667" s="78"/>
      <c r="AE1667" s="78"/>
      <c r="AF1667" s="78"/>
      <c r="AG1667" s="78"/>
      <c r="AH1667" s="78"/>
      <c r="AI1667" s="78"/>
      <c r="AJ1667" s="78"/>
      <c r="AK1667" s="645">
        <v>190440</v>
      </c>
      <c r="AL1667" s="651">
        <f t="shared" si="370"/>
        <v>0</v>
      </c>
      <c r="AM1667" s="64"/>
      <c r="AN1667" s="64"/>
      <c r="AO1667" s="64"/>
      <c r="AP1667" s="64"/>
      <c r="AQ1667" s="64"/>
      <c r="AR1667" s="693"/>
      <c r="XFA1667" s="693"/>
    </row>
    <row r="1668" spans="1:44 16381:16381" s="694" customFormat="1" ht="14.1" customHeight="1" x14ac:dyDescent="0.15">
      <c r="A1668" s="113" t="s">
        <v>4863</v>
      </c>
      <c r="B1668" s="114" t="s">
        <v>4236</v>
      </c>
      <c r="C1668" s="199">
        <f t="shared" ref="C1668:C1672" si="383">SUM(I1668:N1668)</f>
        <v>0</v>
      </c>
      <c r="D1668" s="90"/>
      <c r="E1668" s="79"/>
      <c r="F1668" s="79"/>
      <c r="G1668" s="79"/>
      <c r="H1668" s="202">
        <f t="shared" ref="H1668:H1672" si="384">SUM(I1668:J1668)</f>
        <v>0</v>
      </c>
      <c r="I1668" s="78"/>
      <c r="J1668" s="78"/>
      <c r="K1668" s="78"/>
      <c r="L1668" s="78"/>
      <c r="M1668" s="78"/>
      <c r="N1668" s="78"/>
      <c r="O1668" s="202">
        <f t="shared" ref="O1668:O1672" si="385">SUM(P1668:Q1668)</f>
        <v>0</v>
      </c>
      <c r="P1668" s="78"/>
      <c r="Q1668" s="78"/>
      <c r="R1668" s="202">
        <f t="shared" ref="R1668:R1672" si="386">SUM(S1668:T1668)</f>
        <v>0</v>
      </c>
      <c r="S1668" s="78"/>
      <c r="T1668" s="78"/>
      <c r="U1668" s="202">
        <f t="shared" ref="U1668:U1672" si="387">SUM(V1668:W1668)</f>
        <v>0</v>
      </c>
      <c r="V1668" s="78"/>
      <c r="W1668" s="78"/>
      <c r="X1668" s="202">
        <f t="shared" ref="X1668:X1672" si="388">SUM(Y1668:Z1668)</f>
        <v>0</v>
      </c>
      <c r="Y1668" s="78"/>
      <c r="Z1668" s="78"/>
      <c r="AA1668" s="78"/>
      <c r="AB1668" s="78"/>
      <c r="AC1668" s="78"/>
      <c r="AD1668" s="78"/>
      <c r="AE1668" s="78"/>
      <c r="AF1668" s="78"/>
      <c r="AG1668" s="78"/>
      <c r="AH1668" s="78"/>
      <c r="AI1668" s="78"/>
      <c r="AJ1668" s="78"/>
      <c r="AK1668" s="645">
        <v>169620</v>
      </c>
      <c r="AL1668" s="651">
        <f t="shared" si="370"/>
        <v>0</v>
      </c>
      <c r="AM1668" s="64"/>
      <c r="AN1668" s="64"/>
      <c r="AO1668" s="64"/>
      <c r="AP1668" s="64"/>
      <c r="AQ1668" s="64"/>
      <c r="AR1668" s="693"/>
      <c r="XFA1668" s="693"/>
    </row>
    <row r="1669" spans="1:44 16381:16381" s="694" customFormat="1" ht="14.1" customHeight="1" x14ac:dyDescent="0.15">
      <c r="A1669" s="113" t="s">
        <v>4864</v>
      </c>
      <c r="B1669" s="114" t="s">
        <v>2158</v>
      </c>
      <c r="C1669" s="199">
        <f t="shared" si="383"/>
        <v>0</v>
      </c>
      <c r="D1669" s="90"/>
      <c r="E1669" s="79"/>
      <c r="F1669" s="79"/>
      <c r="G1669" s="79"/>
      <c r="H1669" s="202">
        <f t="shared" si="384"/>
        <v>0</v>
      </c>
      <c r="I1669" s="78"/>
      <c r="J1669" s="78"/>
      <c r="K1669" s="78"/>
      <c r="L1669" s="78"/>
      <c r="M1669" s="78"/>
      <c r="N1669" s="78"/>
      <c r="O1669" s="202">
        <f t="shared" si="385"/>
        <v>0</v>
      </c>
      <c r="P1669" s="78"/>
      <c r="Q1669" s="78"/>
      <c r="R1669" s="202">
        <f t="shared" si="386"/>
        <v>0</v>
      </c>
      <c r="S1669" s="78"/>
      <c r="T1669" s="78"/>
      <c r="U1669" s="202">
        <f t="shared" si="387"/>
        <v>0</v>
      </c>
      <c r="V1669" s="78"/>
      <c r="W1669" s="78"/>
      <c r="X1669" s="202">
        <f t="shared" si="388"/>
        <v>0</v>
      </c>
      <c r="Y1669" s="78"/>
      <c r="Z1669" s="78"/>
      <c r="AA1669" s="78"/>
      <c r="AB1669" s="78"/>
      <c r="AC1669" s="78"/>
      <c r="AD1669" s="78"/>
      <c r="AE1669" s="78"/>
      <c r="AF1669" s="78"/>
      <c r="AG1669" s="78"/>
      <c r="AH1669" s="78"/>
      <c r="AI1669" s="78"/>
      <c r="AJ1669" s="78"/>
      <c r="AK1669" s="645">
        <v>377880</v>
      </c>
      <c r="AL1669" s="651">
        <f t="shared" si="370"/>
        <v>0</v>
      </c>
      <c r="AM1669" s="64"/>
      <c r="AN1669" s="64"/>
      <c r="AO1669" s="64"/>
      <c r="AP1669" s="64"/>
      <c r="AQ1669" s="64"/>
      <c r="AR1669" s="693"/>
      <c r="XFA1669" s="693"/>
    </row>
    <row r="1670" spans="1:44 16381:16381" s="694" customFormat="1" ht="14.1" customHeight="1" x14ac:dyDescent="0.15">
      <c r="A1670" s="113" t="s">
        <v>4865</v>
      </c>
      <c r="B1670" s="114" t="s">
        <v>450</v>
      </c>
      <c r="C1670" s="199">
        <f t="shared" si="383"/>
        <v>0</v>
      </c>
      <c r="D1670" s="90"/>
      <c r="E1670" s="79"/>
      <c r="F1670" s="79"/>
      <c r="G1670" s="79"/>
      <c r="H1670" s="202">
        <f t="shared" si="384"/>
        <v>0</v>
      </c>
      <c r="I1670" s="78"/>
      <c r="J1670" s="78"/>
      <c r="K1670" s="78"/>
      <c r="L1670" s="78"/>
      <c r="M1670" s="78"/>
      <c r="N1670" s="78"/>
      <c r="O1670" s="202">
        <f t="shared" si="385"/>
        <v>0</v>
      </c>
      <c r="P1670" s="78"/>
      <c r="Q1670" s="78"/>
      <c r="R1670" s="202">
        <f t="shared" si="386"/>
        <v>0</v>
      </c>
      <c r="S1670" s="78"/>
      <c r="T1670" s="78"/>
      <c r="U1670" s="202">
        <f t="shared" si="387"/>
        <v>0</v>
      </c>
      <c r="V1670" s="78"/>
      <c r="W1670" s="78"/>
      <c r="X1670" s="202">
        <f t="shared" si="388"/>
        <v>0</v>
      </c>
      <c r="Y1670" s="78"/>
      <c r="Z1670" s="78"/>
      <c r="AA1670" s="78"/>
      <c r="AB1670" s="78"/>
      <c r="AC1670" s="78"/>
      <c r="AD1670" s="78"/>
      <c r="AE1670" s="78"/>
      <c r="AF1670" s="78"/>
      <c r="AG1670" s="78"/>
      <c r="AH1670" s="78"/>
      <c r="AI1670" s="78"/>
      <c r="AJ1670" s="78"/>
      <c r="AK1670" s="645">
        <v>268850</v>
      </c>
      <c r="AL1670" s="651">
        <f t="shared" si="370"/>
        <v>0</v>
      </c>
      <c r="AM1670" s="64"/>
      <c r="AN1670" s="64"/>
      <c r="AO1670" s="64"/>
      <c r="AP1670" s="64"/>
      <c r="AQ1670" s="64"/>
      <c r="AR1670" s="693"/>
      <c r="XFA1670" s="693"/>
    </row>
    <row r="1671" spans="1:44 16381:16381" s="694" customFormat="1" ht="14.1" customHeight="1" x14ac:dyDescent="0.15">
      <c r="A1671" s="113" t="s">
        <v>4866</v>
      </c>
      <c r="B1671" s="114" t="s">
        <v>451</v>
      </c>
      <c r="C1671" s="199">
        <f t="shared" si="383"/>
        <v>0</v>
      </c>
      <c r="D1671" s="90"/>
      <c r="E1671" s="79"/>
      <c r="F1671" s="79"/>
      <c r="G1671" s="79"/>
      <c r="H1671" s="202">
        <f t="shared" si="384"/>
        <v>0</v>
      </c>
      <c r="I1671" s="78"/>
      <c r="J1671" s="78"/>
      <c r="K1671" s="78"/>
      <c r="L1671" s="78"/>
      <c r="M1671" s="78"/>
      <c r="N1671" s="78"/>
      <c r="O1671" s="202">
        <f t="shared" si="385"/>
        <v>0</v>
      </c>
      <c r="P1671" s="78"/>
      <c r="Q1671" s="78"/>
      <c r="R1671" s="202">
        <f t="shared" si="386"/>
        <v>0</v>
      </c>
      <c r="S1671" s="78"/>
      <c r="T1671" s="78"/>
      <c r="U1671" s="202">
        <f t="shared" si="387"/>
        <v>0</v>
      </c>
      <c r="V1671" s="78"/>
      <c r="W1671" s="78"/>
      <c r="X1671" s="202">
        <f t="shared" si="388"/>
        <v>0</v>
      </c>
      <c r="Y1671" s="78"/>
      <c r="Z1671" s="78"/>
      <c r="AA1671" s="78"/>
      <c r="AB1671" s="78"/>
      <c r="AC1671" s="78"/>
      <c r="AD1671" s="78"/>
      <c r="AE1671" s="78"/>
      <c r="AF1671" s="78"/>
      <c r="AG1671" s="78"/>
      <c r="AH1671" s="78"/>
      <c r="AI1671" s="78"/>
      <c r="AJ1671" s="78"/>
      <c r="AK1671" s="645">
        <v>371830</v>
      </c>
      <c r="AL1671" s="651">
        <f t="shared" si="370"/>
        <v>0</v>
      </c>
      <c r="AM1671" s="64"/>
      <c r="AN1671" s="64"/>
      <c r="AO1671" s="64"/>
      <c r="AP1671" s="64"/>
      <c r="AQ1671" s="64"/>
      <c r="AR1671" s="693"/>
      <c r="XFA1671" s="693"/>
    </row>
    <row r="1672" spans="1:44 16381:16381" s="694" customFormat="1" ht="14.1" customHeight="1" x14ac:dyDescent="0.15">
      <c r="A1672" s="113" t="s">
        <v>4867</v>
      </c>
      <c r="B1672" s="114" t="s">
        <v>2157</v>
      </c>
      <c r="C1672" s="199">
        <f t="shared" si="383"/>
        <v>0</v>
      </c>
      <c r="D1672" s="90"/>
      <c r="E1672" s="79"/>
      <c r="F1672" s="79"/>
      <c r="G1672" s="79"/>
      <c r="H1672" s="202">
        <f t="shared" si="384"/>
        <v>0</v>
      </c>
      <c r="I1672" s="78"/>
      <c r="J1672" s="78"/>
      <c r="K1672" s="78"/>
      <c r="L1672" s="78"/>
      <c r="M1672" s="78"/>
      <c r="N1672" s="78"/>
      <c r="O1672" s="202">
        <f t="shared" si="385"/>
        <v>0</v>
      </c>
      <c r="P1672" s="78"/>
      <c r="Q1672" s="78"/>
      <c r="R1672" s="202">
        <f t="shared" si="386"/>
        <v>0</v>
      </c>
      <c r="S1672" s="78"/>
      <c r="T1672" s="78"/>
      <c r="U1672" s="202">
        <f t="shared" si="387"/>
        <v>0</v>
      </c>
      <c r="V1672" s="78"/>
      <c r="W1672" s="78"/>
      <c r="X1672" s="202">
        <f t="shared" si="388"/>
        <v>0</v>
      </c>
      <c r="Y1672" s="78"/>
      <c r="Z1672" s="78"/>
      <c r="AA1672" s="78"/>
      <c r="AB1672" s="78"/>
      <c r="AC1672" s="78"/>
      <c r="AD1672" s="78"/>
      <c r="AE1672" s="78"/>
      <c r="AF1672" s="78"/>
      <c r="AG1672" s="78"/>
      <c r="AH1672" s="78"/>
      <c r="AI1672" s="78"/>
      <c r="AJ1672" s="78"/>
      <c r="AK1672" s="645">
        <v>389920</v>
      </c>
      <c r="AL1672" s="651">
        <f t="shared" si="370"/>
        <v>0</v>
      </c>
      <c r="AM1672" s="64"/>
      <c r="AN1672" s="64"/>
      <c r="AO1672" s="64"/>
      <c r="AP1672" s="64"/>
      <c r="AQ1672" s="64"/>
      <c r="AR1672" s="693"/>
      <c r="XFA1672" s="693"/>
    </row>
    <row r="1673" spans="1:44 16381:16381" s="694" customFormat="1" ht="14.1" customHeight="1" x14ac:dyDescent="0.15">
      <c r="A1673" s="113" t="s">
        <v>4868</v>
      </c>
      <c r="B1673" s="114" t="s">
        <v>452</v>
      </c>
      <c r="C1673" s="199">
        <f t="shared" ref="C1673:C1675" si="389">SUM(I1673:N1673)</f>
        <v>0</v>
      </c>
      <c r="D1673" s="90"/>
      <c r="E1673" s="79"/>
      <c r="F1673" s="79"/>
      <c r="G1673" s="79"/>
      <c r="H1673" s="202">
        <f t="shared" ref="H1673:H1675" si="390">SUM(I1673:J1673)</f>
        <v>0</v>
      </c>
      <c r="I1673" s="78"/>
      <c r="J1673" s="78"/>
      <c r="K1673" s="78"/>
      <c r="L1673" s="78"/>
      <c r="M1673" s="78"/>
      <c r="N1673" s="78"/>
      <c r="O1673" s="79"/>
      <c r="P1673" s="79"/>
      <c r="Q1673" s="79"/>
      <c r="R1673" s="79"/>
      <c r="S1673" s="79"/>
      <c r="T1673" s="79"/>
      <c r="U1673" s="79"/>
      <c r="V1673" s="79"/>
      <c r="W1673" s="79"/>
      <c r="X1673" s="79"/>
      <c r="Y1673" s="79"/>
      <c r="Z1673" s="79"/>
      <c r="AA1673" s="78"/>
      <c r="AB1673" s="78"/>
      <c r="AC1673" s="78"/>
      <c r="AD1673" s="78"/>
      <c r="AE1673" s="78"/>
      <c r="AF1673" s="78"/>
      <c r="AG1673" s="78"/>
      <c r="AH1673" s="78"/>
      <c r="AI1673" s="78"/>
      <c r="AJ1673" s="78"/>
      <c r="AK1673" s="645">
        <v>32100</v>
      </c>
      <c r="AL1673" s="651">
        <f t="shared" si="370"/>
        <v>0</v>
      </c>
      <c r="AM1673" s="64"/>
      <c r="AN1673" s="64"/>
      <c r="AO1673" s="64"/>
      <c r="AP1673" s="64"/>
      <c r="AQ1673" s="64"/>
      <c r="AR1673" s="693"/>
      <c r="XFA1673" s="693"/>
    </row>
    <row r="1674" spans="1:44 16381:16381" s="694" customFormat="1" ht="14.1" customHeight="1" x14ac:dyDescent="0.15">
      <c r="A1674" s="113" t="s">
        <v>4869</v>
      </c>
      <c r="B1674" s="114" t="s">
        <v>453</v>
      </c>
      <c r="C1674" s="199">
        <f t="shared" si="389"/>
        <v>0</v>
      </c>
      <c r="D1674" s="90"/>
      <c r="E1674" s="79"/>
      <c r="F1674" s="79"/>
      <c r="G1674" s="79"/>
      <c r="H1674" s="202">
        <f t="shared" si="390"/>
        <v>0</v>
      </c>
      <c r="I1674" s="78"/>
      <c r="J1674" s="78"/>
      <c r="K1674" s="78"/>
      <c r="L1674" s="78"/>
      <c r="M1674" s="78"/>
      <c r="N1674" s="78"/>
      <c r="O1674" s="79"/>
      <c r="P1674" s="79"/>
      <c r="Q1674" s="79"/>
      <c r="R1674" s="79"/>
      <c r="S1674" s="79"/>
      <c r="T1674" s="79"/>
      <c r="U1674" s="79"/>
      <c r="V1674" s="79"/>
      <c r="W1674" s="79"/>
      <c r="X1674" s="79"/>
      <c r="Y1674" s="79"/>
      <c r="Z1674" s="79"/>
      <c r="AA1674" s="78"/>
      <c r="AB1674" s="78"/>
      <c r="AC1674" s="78"/>
      <c r="AD1674" s="78"/>
      <c r="AE1674" s="78"/>
      <c r="AF1674" s="78"/>
      <c r="AG1674" s="78"/>
      <c r="AH1674" s="78"/>
      <c r="AI1674" s="78"/>
      <c r="AJ1674" s="78"/>
      <c r="AK1674" s="645">
        <v>150910</v>
      </c>
      <c r="AL1674" s="651">
        <f t="shared" si="370"/>
        <v>0</v>
      </c>
      <c r="AM1674" s="64"/>
      <c r="AN1674" s="64"/>
      <c r="AO1674" s="64"/>
      <c r="AP1674" s="64"/>
      <c r="AQ1674" s="64"/>
      <c r="AR1674" s="693"/>
      <c r="XFA1674" s="693"/>
    </row>
    <row r="1675" spans="1:44 16381:16381" s="694" customFormat="1" ht="14.1" customHeight="1" x14ac:dyDescent="0.15">
      <c r="A1675" s="113" t="s">
        <v>4870</v>
      </c>
      <c r="B1675" s="114" t="s">
        <v>454</v>
      </c>
      <c r="C1675" s="199">
        <f t="shared" si="389"/>
        <v>0</v>
      </c>
      <c r="D1675" s="90"/>
      <c r="E1675" s="79"/>
      <c r="F1675" s="79"/>
      <c r="G1675" s="79"/>
      <c r="H1675" s="202">
        <f t="shared" si="390"/>
        <v>0</v>
      </c>
      <c r="I1675" s="78"/>
      <c r="J1675" s="78"/>
      <c r="K1675" s="78"/>
      <c r="L1675" s="78"/>
      <c r="M1675" s="78"/>
      <c r="N1675" s="78"/>
      <c r="O1675" s="202">
        <f t="shared" ref="O1675" si="391">SUM(P1675:Q1675)</f>
        <v>0</v>
      </c>
      <c r="P1675" s="78"/>
      <c r="Q1675" s="78"/>
      <c r="R1675" s="202">
        <f t="shared" ref="R1675" si="392">SUM(S1675:T1675)</f>
        <v>0</v>
      </c>
      <c r="S1675" s="78"/>
      <c r="T1675" s="78"/>
      <c r="U1675" s="202">
        <f t="shared" ref="U1675" si="393">SUM(V1675:W1675)</f>
        <v>0</v>
      </c>
      <c r="V1675" s="78"/>
      <c r="W1675" s="78"/>
      <c r="X1675" s="202">
        <f t="shared" ref="X1675" si="394">SUM(Y1675:Z1675)</f>
        <v>0</v>
      </c>
      <c r="Y1675" s="78"/>
      <c r="Z1675" s="78"/>
      <c r="AA1675" s="78"/>
      <c r="AB1675" s="78"/>
      <c r="AC1675" s="78"/>
      <c r="AD1675" s="78"/>
      <c r="AE1675" s="78"/>
      <c r="AF1675" s="78"/>
      <c r="AG1675" s="78"/>
      <c r="AH1675" s="78"/>
      <c r="AI1675" s="78"/>
      <c r="AJ1675" s="78"/>
      <c r="AK1675" s="645">
        <v>175960</v>
      </c>
      <c r="AL1675" s="651">
        <f t="shared" si="370"/>
        <v>0</v>
      </c>
      <c r="AM1675" s="64"/>
      <c r="AN1675" s="64"/>
      <c r="AO1675" s="64"/>
      <c r="AP1675" s="64"/>
      <c r="AQ1675" s="64"/>
      <c r="AR1675" s="693"/>
      <c r="XFA1675" s="693"/>
    </row>
    <row r="1676" spans="1:44 16381:16381" s="694" customFormat="1" ht="14.1" customHeight="1" x14ac:dyDescent="0.15">
      <c r="A1676" s="113" t="s">
        <v>4871</v>
      </c>
      <c r="B1676" s="114" t="s">
        <v>4237</v>
      </c>
      <c r="C1676" s="199">
        <f t="shared" ref="C1676:C1681" si="395">SUM(I1676:N1676)</f>
        <v>0</v>
      </c>
      <c r="D1676" s="90"/>
      <c r="E1676" s="79"/>
      <c r="F1676" s="79"/>
      <c r="G1676" s="79"/>
      <c r="H1676" s="202">
        <f t="shared" ref="H1676:H1681" si="396">SUM(I1676:J1676)</f>
        <v>0</v>
      </c>
      <c r="I1676" s="78"/>
      <c r="J1676" s="78"/>
      <c r="K1676" s="78"/>
      <c r="L1676" s="78"/>
      <c r="M1676" s="78"/>
      <c r="N1676" s="78"/>
      <c r="O1676" s="79"/>
      <c r="P1676" s="79"/>
      <c r="Q1676" s="79"/>
      <c r="R1676" s="79"/>
      <c r="S1676" s="79"/>
      <c r="T1676" s="79"/>
      <c r="U1676" s="79"/>
      <c r="V1676" s="79"/>
      <c r="W1676" s="79"/>
      <c r="X1676" s="79"/>
      <c r="Y1676" s="79"/>
      <c r="Z1676" s="79"/>
      <c r="AA1676" s="78"/>
      <c r="AB1676" s="78"/>
      <c r="AC1676" s="78"/>
      <c r="AD1676" s="78"/>
      <c r="AE1676" s="78"/>
      <c r="AF1676" s="78"/>
      <c r="AG1676" s="78"/>
      <c r="AH1676" s="78"/>
      <c r="AI1676" s="78"/>
      <c r="AJ1676" s="78"/>
      <c r="AK1676" s="645">
        <v>129380</v>
      </c>
      <c r="AL1676" s="651">
        <f t="shared" si="370"/>
        <v>0</v>
      </c>
      <c r="AM1676" s="64"/>
      <c r="AN1676" s="64"/>
      <c r="AO1676" s="64"/>
      <c r="AP1676" s="64"/>
      <c r="AQ1676" s="64"/>
      <c r="AR1676" s="693"/>
      <c r="XFA1676" s="693"/>
    </row>
    <row r="1677" spans="1:44 16381:16381" s="694" customFormat="1" ht="14.1" customHeight="1" x14ac:dyDescent="0.15">
      <c r="A1677" s="113" t="s">
        <v>4872</v>
      </c>
      <c r="B1677" s="114" t="s">
        <v>2445</v>
      </c>
      <c r="C1677" s="199">
        <f t="shared" si="395"/>
        <v>0</v>
      </c>
      <c r="D1677" s="90"/>
      <c r="E1677" s="79"/>
      <c r="F1677" s="79"/>
      <c r="G1677" s="79"/>
      <c r="H1677" s="202">
        <f t="shared" si="396"/>
        <v>0</v>
      </c>
      <c r="I1677" s="78"/>
      <c r="J1677" s="78"/>
      <c r="K1677" s="78"/>
      <c r="L1677" s="78"/>
      <c r="M1677" s="78"/>
      <c r="N1677" s="78"/>
      <c r="O1677" s="79"/>
      <c r="P1677" s="79"/>
      <c r="Q1677" s="79"/>
      <c r="R1677" s="79"/>
      <c r="S1677" s="79"/>
      <c r="T1677" s="79"/>
      <c r="U1677" s="79"/>
      <c r="V1677" s="79"/>
      <c r="W1677" s="79"/>
      <c r="X1677" s="79"/>
      <c r="Y1677" s="79"/>
      <c r="Z1677" s="79"/>
      <c r="AA1677" s="78"/>
      <c r="AB1677" s="78"/>
      <c r="AC1677" s="78"/>
      <c r="AD1677" s="78"/>
      <c r="AE1677" s="78"/>
      <c r="AF1677" s="78"/>
      <c r="AG1677" s="78"/>
      <c r="AH1677" s="78"/>
      <c r="AI1677" s="78"/>
      <c r="AJ1677" s="78"/>
      <c r="AK1677" s="645">
        <v>43670</v>
      </c>
      <c r="AL1677" s="651">
        <f t="shared" si="370"/>
        <v>0</v>
      </c>
      <c r="AM1677" s="64"/>
      <c r="AN1677" s="64"/>
      <c r="AO1677" s="64"/>
      <c r="AP1677" s="64"/>
      <c r="AQ1677" s="64"/>
      <c r="AR1677" s="693"/>
      <c r="XFA1677" s="693"/>
    </row>
    <row r="1678" spans="1:44 16381:16381" s="694" customFormat="1" ht="14.1" customHeight="1" x14ac:dyDescent="0.15">
      <c r="A1678" s="113" t="s">
        <v>4873</v>
      </c>
      <c r="B1678" s="114" t="s">
        <v>564</v>
      </c>
      <c r="C1678" s="199">
        <f t="shared" si="395"/>
        <v>0</v>
      </c>
      <c r="D1678" s="90"/>
      <c r="E1678" s="79"/>
      <c r="F1678" s="79"/>
      <c r="G1678" s="79"/>
      <c r="H1678" s="202">
        <f t="shared" si="396"/>
        <v>0</v>
      </c>
      <c r="I1678" s="78"/>
      <c r="J1678" s="78"/>
      <c r="K1678" s="78"/>
      <c r="L1678" s="78"/>
      <c r="M1678" s="78"/>
      <c r="N1678" s="78"/>
      <c r="O1678" s="202">
        <f t="shared" ref="O1678:O1681" si="397">SUM(P1678:Q1678)</f>
        <v>0</v>
      </c>
      <c r="P1678" s="78"/>
      <c r="Q1678" s="78"/>
      <c r="R1678" s="202">
        <f t="shared" ref="R1678:R1681" si="398">SUM(S1678:T1678)</f>
        <v>0</v>
      </c>
      <c r="S1678" s="78"/>
      <c r="T1678" s="78"/>
      <c r="U1678" s="202">
        <f t="shared" ref="U1678:U1681" si="399">SUM(V1678:W1678)</f>
        <v>0</v>
      </c>
      <c r="V1678" s="78"/>
      <c r="W1678" s="78"/>
      <c r="X1678" s="202">
        <f t="shared" ref="X1678:X1681" si="400">SUM(Y1678:Z1678)</f>
        <v>0</v>
      </c>
      <c r="Y1678" s="78"/>
      <c r="Z1678" s="78"/>
      <c r="AA1678" s="78"/>
      <c r="AB1678" s="78"/>
      <c r="AC1678" s="78"/>
      <c r="AD1678" s="78"/>
      <c r="AE1678" s="78"/>
      <c r="AF1678" s="78"/>
      <c r="AG1678" s="78"/>
      <c r="AH1678" s="78"/>
      <c r="AI1678" s="78"/>
      <c r="AJ1678" s="78"/>
      <c r="AK1678" s="645">
        <v>165620</v>
      </c>
      <c r="AL1678" s="651">
        <f t="shared" si="370"/>
        <v>0</v>
      </c>
      <c r="AM1678" s="64"/>
      <c r="AN1678" s="64"/>
      <c r="AO1678" s="64"/>
      <c r="AP1678" s="64"/>
      <c r="AQ1678" s="64"/>
      <c r="AR1678" s="693"/>
      <c r="XFA1678" s="693"/>
    </row>
    <row r="1679" spans="1:44 16381:16381" s="694" customFormat="1" ht="14.1" customHeight="1" x14ac:dyDescent="0.15">
      <c r="A1679" s="113" t="s">
        <v>4874</v>
      </c>
      <c r="B1679" s="114" t="s">
        <v>455</v>
      </c>
      <c r="C1679" s="199">
        <f t="shared" si="395"/>
        <v>0</v>
      </c>
      <c r="D1679" s="90"/>
      <c r="E1679" s="79"/>
      <c r="F1679" s="79"/>
      <c r="G1679" s="79"/>
      <c r="H1679" s="202">
        <f t="shared" si="396"/>
        <v>0</v>
      </c>
      <c r="I1679" s="78"/>
      <c r="J1679" s="78"/>
      <c r="K1679" s="78"/>
      <c r="L1679" s="78"/>
      <c r="M1679" s="78"/>
      <c r="N1679" s="78"/>
      <c r="O1679" s="202">
        <f t="shared" si="397"/>
        <v>0</v>
      </c>
      <c r="P1679" s="78"/>
      <c r="Q1679" s="78"/>
      <c r="R1679" s="202">
        <f t="shared" si="398"/>
        <v>0</v>
      </c>
      <c r="S1679" s="78"/>
      <c r="T1679" s="78"/>
      <c r="U1679" s="202">
        <f t="shared" si="399"/>
        <v>0</v>
      </c>
      <c r="V1679" s="78"/>
      <c r="W1679" s="78"/>
      <c r="X1679" s="202">
        <f t="shared" si="400"/>
        <v>0</v>
      </c>
      <c r="Y1679" s="78"/>
      <c r="Z1679" s="78"/>
      <c r="AA1679" s="78"/>
      <c r="AB1679" s="78"/>
      <c r="AC1679" s="78"/>
      <c r="AD1679" s="78"/>
      <c r="AE1679" s="78"/>
      <c r="AF1679" s="78"/>
      <c r="AG1679" s="78"/>
      <c r="AH1679" s="78"/>
      <c r="AI1679" s="78"/>
      <c r="AJ1679" s="78"/>
      <c r="AK1679" s="645">
        <v>190440</v>
      </c>
      <c r="AL1679" s="651">
        <f t="shared" si="370"/>
        <v>0</v>
      </c>
      <c r="AM1679" s="64"/>
      <c r="AN1679" s="64"/>
      <c r="AO1679" s="64"/>
      <c r="AP1679" s="64"/>
      <c r="AQ1679" s="64"/>
      <c r="AR1679" s="693"/>
      <c r="XFA1679" s="693"/>
    </row>
    <row r="1680" spans="1:44 16381:16381" s="694" customFormat="1" ht="14.1" customHeight="1" x14ac:dyDescent="0.15">
      <c r="A1680" s="113" t="s">
        <v>3159</v>
      </c>
      <c r="B1680" s="114" t="s">
        <v>3160</v>
      </c>
      <c r="C1680" s="199">
        <f t="shared" si="395"/>
        <v>0</v>
      </c>
      <c r="D1680" s="90"/>
      <c r="E1680" s="79"/>
      <c r="F1680" s="79"/>
      <c r="G1680" s="79"/>
      <c r="H1680" s="202">
        <f t="shared" si="396"/>
        <v>0</v>
      </c>
      <c r="I1680" s="78"/>
      <c r="J1680" s="78"/>
      <c r="K1680" s="78"/>
      <c r="L1680" s="78"/>
      <c r="M1680" s="78"/>
      <c r="N1680" s="78"/>
      <c r="O1680" s="202">
        <f t="shared" si="397"/>
        <v>0</v>
      </c>
      <c r="P1680" s="78"/>
      <c r="Q1680" s="78"/>
      <c r="R1680" s="202">
        <f t="shared" si="398"/>
        <v>0</v>
      </c>
      <c r="S1680" s="78"/>
      <c r="T1680" s="78"/>
      <c r="U1680" s="202">
        <f t="shared" si="399"/>
        <v>0</v>
      </c>
      <c r="V1680" s="78"/>
      <c r="W1680" s="78"/>
      <c r="X1680" s="202">
        <f t="shared" si="400"/>
        <v>0</v>
      </c>
      <c r="Y1680" s="78"/>
      <c r="Z1680" s="78"/>
      <c r="AA1680" s="78"/>
      <c r="AB1680" s="78"/>
      <c r="AC1680" s="78"/>
      <c r="AD1680" s="78"/>
      <c r="AE1680" s="78"/>
      <c r="AF1680" s="78"/>
      <c r="AG1680" s="78"/>
      <c r="AH1680" s="78"/>
      <c r="AI1680" s="78"/>
      <c r="AJ1680" s="78"/>
      <c r="AK1680" s="645">
        <v>374590</v>
      </c>
      <c r="AL1680" s="651">
        <f t="shared" si="370"/>
        <v>0</v>
      </c>
      <c r="AM1680" s="64"/>
      <c r="AN1680" s="64"/>
      <c r="AO1680" s="64"/>
      <c r="AP1680" s="64"/>
      <c r="AQ1680" s="64"/>
      <c r="AR1680" s="693"/>
      <c r="XFA1680" s="693"/>
    </row>
    <row r="1681" spans="1:44 16381:16381" s="694" customFormat="1" ht="20.25" customHeight="1" x14ac:dyDescent="0.15">
      <c r="A1681" s="113" t="s">
        <v>4875</v>
      </c>
      <c r="B1681" s="114" t="s">
        <v>2446</v>
      </c>
      <c r="C1681" s="199">
        <f t="shared" si="395"/>
        <v>0</v>
      </c>
      <c r="D1681" s="90"/>
      <c r="E1681" s="79"/>
      <c r="F1681" s="79"/>
      <c r="G1681" s="79"/>
      <c r="H1681" s="202">
        <f t="shared" si="396"/>
        <v>0</v>
      </c>
      <c r="I1681" s="78"/>
      <c r="J1681" s="78"/>
      <c r="K1681" s="78"/>
      <c r="L1681" s="78"/>
      <c r="M1681" s="78"/>
      <c r="N1681" s="78"/>
      <c r="O1681" s="202">
        <f t="shared" si="397"/>
        <v>0</v>
      </c>
      <c r="P1681" s="78"/>
      <c r="Q1681" s="78"/>
      <c r="R1681" s="202">
        <f t="shared" si="398"/>
        <v>0</v>
      </c>
      <c r="S1681" s="78"/>
      <c r="T1681" s="78"/>
      <c r="U1681" s="202">
        <f t="shared" si="399"/>
        <v>0</v>
      </c>
      <c r="V1681" s="78"/>
      <c r="W1681" s="78"/>
      <c r="X1681" s="202">
        <f t="shared" si="400"/>
        <v>0</v>
      </c>
      <c r="Y1681" s="78"/>
      <c r="Z1681" s="78"/>
      <c r="AA1681" s="78"/>
      <c r="AB1681" s="78"/>
      <c r="AC1681" s="78"/>
      <c r="AD1681" s="78"/>
      <c r="AE1681" s="78"/>
      <c r="AF1681" s="78"/>
      <c r="AG1681" s="78"/>
      <c r="AH1681" s="78"/>
      <c r="AI1681" s="78"/>
      <c r="AJ1681" s="78"/>
      <c r="AK1681" s="645">
        <v>159240</v>
      </c>
      <c r="AL1681" s="651">
        <f t="shared" si="370"/>
        <v>0</v>
      </c>
      <c r="AM1681" s="64"/>
      <c r="AN1681" s="64"/>
      <c r="AO1681" s="64"/>
      <c r="AP1681" s="64"/>
      <c r="AQ1681" s="64"/>
      <c r="AR1681" s="693"/>
      <c r="XFA1681" s="693"/>
    </row>
    <row r="1682" spans="1:44 16381:16381" s="694" customFormat="1" ht="14.1" customHeight="1" x14ac:dyDescent="0.15">
      <c r="A1682" s="113" t="s">
        <v>4876</v>
      </c>
      <c r="B1682" s="114" t="s">
        <v>2447</v>
      </c>
      <c r="C1682" s="199">
        <f t="shared" ref="C1682:C1683" si="401">SUM(I1682:N1682)</f>
        <v>0</v>
      </c>
      <c r="D1682" s="90"/>
      <c r="E1682" s="79"/>
      <c r="F1682" s="79"/>
      <c r="G1682" s="79"/>
      <c r="H1682" s="202">
        <f t="shared" ref="H1682:H1683" si="402">SUM(I1682:J1682)</f>
        <v>0</v>
      </c>
      <c r="I1682" s="78"/>
      <c r="J1682" s="78"/>
      <c r="K1682" s="78"/>
      <c r="L1682" s="78"/>
      <c r="M1682" s="78"/>
      <c r="N1682" s="78"/>
      <c r="O1682" s="79"/>
      <c r="P1682" s="79"/>
      <c r="Q1682" s="79"/>
      <c r="R1682" s="79"/>
      <c r="S1682" s="79"/>
      <c r="T1682" s="79"/>
      <c r="U1682" s="79"/>
      <c r="V1682" s="79"/>
      <c r="W1682" s="79"/>
      <c r="X1682" s="79"/>
      <c r="Y1682" s="79"/>
      <c r="Z1682" s="79"/>
      <c r="AA1682" s="78"/>
      <c r="AB1682" s="78"/>
      <c r="AC1682" s="78"/>
      <c r="AD1682" s="78"/>
      <c r="AE1682" s="78"/>
      <c r="AF1682" s="78"/>
      <c r="AG1682" s="78"/>
      <c r="AH1682" s="78"/>
      <c r="AI1682" s="78"/>
      <c r="AJ1682" s="78"/>
      <c r="AK1682" s="645">
        <v>30310</v>
      </c>
      <c r="AL1682" s="651">
        <f t="shared" si="370"/>
        <v>0</v>
      </c>
      <c r="AM1682" s="64"/>
      <c r="AN1682" s="64"/>
      <c r="AO1682" s="64"/>
      <c r="AP1682" s="64"/>
      <c r="AQ1682" s="64"/>
      <c r="AR1682" s="693"/>
      <c r="XFA1682" s="693"/>
    </row>
    <row r="1683" spans="1:44 16381:16381" s="694" customFormat="1" ht="14.1" customHeight="1" x14ac:dyDescent="0.15">
      <c r="A1683" s="113" t="s">
        <v>4877</v>
      </c>
      <c r="B1683" s="114" t="s">
        <v>413</v>
      </c>
      <c r="C1683" s="199">
        <f t="shared" si="401"/>
        <v>0</v>
      </c>
      <c r="D1683" s="90"/>
      <c r="E1683" s="79"/>
      <c r="F1683" s="79"/>
      <c r="G1683" s="79"/>
      <c r="H1683" s="202">
        <f t="shared" si="402"/>
        <v>0</v>
      </c>
      <c r="I1683" s="78"/>
      <c r="J1683" s="78"/>
      <c r="K1683" s="78"/>
      <c r="L1683" s="78"/>
      <c r="M1683" s="78"/>
      <c r="N1683" s="78"/>
      <c r="O1683" s="202">
        <f t="shared" ref="O1683" si="403">SUM(P1683:Q1683)</f>
        <v>0</v>
      </c>
      <c r="P1683" s="78"/>
      <c r="Q1683" s="78"/>
      <c r="R1683" s="202">
        <f t="shared" ref="R1683" si="404">SUM(S1683:T1683)</f>
        <v>0</v>
      </c>
      <c r="S1683" s="78"/>
      <c r="T1683" s="78"/>
      <c r="U1683" s="202">
        <f t="shared" ref="U1683" si="405">SUM(V1683:W1683)</f>
        <v>0</v>
      </c>
      <c r="V1683" s="78"/>
      <c r="W1683" s="78"/>
      <c r="X1683" s="202">
        <f t="shared" ref="X1683" si="406">SUM(Y1683:Z1683)</f>
        <v>0</v>
      </c>
      <c r="Y1683" s="78"/>
      <c r="Z1683" s="78"/>
      <c r="AA1683" s="78"/>
      <c r="AB1683" s="78"/>
      <c r="AC1683" s="78"/>
      <c r="AD1683" s="78"/>
      <c r="AE1683" s="78"/>
      <c r="AF1683" s="78"/>
      <c r="AG1683" s="78"/>
      <c r="AH1683" s="78"/>
      <c r="AI1683" s="78"/>
      <c r="AJ1683" s="78"/>
      <c r="AK1683" s="645">
        <v>197620</v>
      </c>
      <c r="AL1683" s="651">
        <f t="shared" si="370"/>
        <v>0</v>
      </c>
      <c r="AM1683" s="64"/>
      <c r="AN1683" s="64"/>
      <c r="AO1683" s="64"/>
      <c r="AP1683" s="64"/>
      <c r="AQ1683" s="64"/>
      <c r="AR1683" s="693"/>
      <c r="XFA1683" s="693"/>
    </row>
    <row r="1684" spans="1:44 16381:16381" s="694" customFormat="1" ht="14.1" customHeight="1" x14ac:dyDescent="0.15">
      <c r="A1684" s="113" t="s">
        <v>4878</v>
      </c>
      <c r="B1684" s="114" t="s">
        <v>414</v>
      </c>
      <c r="C1684" s="199">
        <f t="shared" ref="C1684:C1691" si="407">SUM(I1684:N1684)</f>
        <v>0</v>
      </c>
      <c r="D1684" s="90"/>
      <c r="E1684" s="79"/>
      <c r="F1684" s="79"/>
      <c r="G1684" s="79"/>
      <c r="H1684" s="202">
        <f t="shared" ref="H1684:H1690" si="408">SUM(I1684:J1684)</f>
        <v>0</v>
      </c>
      <c r="I1684" s="78"/>
      <c r="J1684" s="78"/>
      <c r="K1684" s="78"/>
      <c r="L1684" s="78"/>
      <c r="M1684" s="78"/>
      <c r="N1684" s="78"/>
      <c r="O1684" s="79"/>
      <c r="P1684" s="79"/>
      <c r="Q1684" s="79"/>
      <c r="R1684" s="79"/>
      <c r="S1684" s="79"/>
      <c r="T1684" s="79"/>
      <c r="U1684" s="79"/>
      <c r="V1684" s="79"/>
      <c r="W1684" s="79"/>
      <c r="X1684" s="79"/>
      <c r="Y1684" s="79"/>
      <c r="Z1684" s="79"/>
      <c r="AA1684" s="78"/>
      <c r="AB1684" s="78"/>
      <c r="AC1684" s="78"/>
      <c r="AD1684" s="78"/>
      <c r="AE1684" s="78"/>
      <c r="AF1684" s="78"/>
      <c r="AG1684" s="78"/>
      <c r="AH1684" s="78"/>
      <c r="AI1684" s="78"/>
      <c r="AJ1684" s="78"/>
      <c r="AK1684" s="645">
        <v>129380</v>
      </c>
      <c r="AL1684" s="651">
        <f t="shared" ref="AL1684:AL1715" si="409">+(I1684*AK1684)+(L1684*AK1684*0.5)</f>
        <v>0</v>
      </c>
      <c r="AM1684" s="64"/>
      <c r="AN1684" s="64"/>
      <c r="AO1684" s="64"/>
      <c r="AP1684" s="64"/>
      <c r="AQ1684" s="64"/>
      <c r="AR1684" s="693"/>
      <c r="XFA1684" s="693"/>
    </row>
    <row r="1685" spans="1:44 16381:16381" s="694" customFormat="1" ht="14.1" customHeight="1" x14ac:dyDescent="0.15">
      <c r="A1685" s="113" t="s">
        <v>4879</v>
      </c>
      <c r="B1685" s="114" t="s">
        <v>2174</v>
      </c>
      <c r="C1685" s="199">
        <f t="shared" si="407"/>
        <v>0</v>
      </c>
      <c r="D1685" s="90"/>
      <c r="E1685" s="79"/>
      <c r="F1685" s="79"/>
      <c r="G1685" s="79"/>
      <c r="H1685" s="202">
        <f t="shared" si="408"/>
        <v>0</v>
      </c>
      <c r="I1685" s="78"/>
      <c r="J1685" s="78"/>
      <c r="K1685" s="78"/>
      <c r="L1685" s="78"/>
      <c r="M1685" s="78"/>
      <c r="N1685" s="78"/>
      <c r="O1685" s="79"/>
      <c r="P1685" s="79"/>
      <c r="Q1685" s="79"/>
      <c r="R1685" s="79"/>
      <c r="S1685" s="79"/>
      <c r="T1685" s="79"/>
      <c r="U1685" s="79"/>
      <c r="V1685" s="79"/>
      <c r="W1685" s="79"/>
      <c r="X1685" s="79"/>
      <c r="Y1685" s="79"/>
      <c r="Z1685" s="79"/>
      <c r="AA1685" s="78"/>
      <c r="AB1685" s="78"/>
      <c r="AC1685" s="78"/>
      <c r="AD1685" s="78"/>
      <c r="AE1685" s="78"/>
      <c r="AF1685" s="78"/>
      <c r="AG1685" s="78"/>
      <c r="AH1685" s="78"/>
      <c r="AI1685" s="78"/>
      <c r="AJ1685" s="78"/>
      <c r="AK1685" s="645">
        <v>37550</v>
      </c>
      <c r="AL1685" s="651">
        <f t="shared" si="409"/>
        <v>0</v>
      </c>
      <c r="AM1685" s="64"/>
      <c r="AN1685" s="64"/>
      <c r="AO1685" s="64"/>
      <c r="AP1685" s="64"/>
      <c r="AQ1685" s="64"/>
      <c r="AR1685" s="693"/>
      <c r="XFA1685" s="693"/>
    </row>
    <row r="1686" spans="1:44 16381:16381" s="694" customFormat="1" ht="14.1" customHeight="1" x14ac:dyDescent="0.15">
      <c r="A1686" s="113" t="s">
        <v>4880</v>
      </c>
      <c r="B1686" s="114" t="s">
        <v>71</v>
      </c>
      <c r="C1686" s="199">
        <f t="shared" si="407"/>
        <v>0</v>
      </c>
      <c r="D1686" s="90"/>
      <c r="E1686" s="79"/>
      <c r="F1686" s="79"/>
      <c r="G1686" s="79"/>
      <c r="H1686" s="202">
        <f t="shared" si="408"/>
        <v>0</v>
      </c>
      <c r="I1686" s="78"/>
      <c r="J1686" s="78"/>
      <c r="K1686" s="78"/>
      <c r="L1686" s="78"/>
      <c r="M1686" s="78"/>
      <c r="N1686" s="78"/>
      <c r="O1686" s="202">
        <f t="shared" ref="O1686:O1691" si="410">SUM(P1686:Q1686)</f>
        <v>0</v>
      </c>
      <c r="P1686" s="78"/>
      <c r="Q1686" s="78"/>
      <c r="R1686" s="202">
        <f t="shared" ref="R1686:R1691" si="411">SUM(S1686:T1686)</f>
        <v>0</v>
      </c>
      <c r="S1686" s="78"/>
      <c r="T1686" s="78"/>
      <c r="U1686" s="202">
        <f t="shared" ref="U1686:U1691" si="412">SUM(V1686:W1686)</f>
        <v>0</v>
      </c>
      <c r="V1686" s="78"/>
      <c r="W1686" s="78"/>
      <c r="X1686" s="202">
        <f t="shared" ref="X1686:X1691" si="413">SUM(Y1686:Z1686)</f>
        <v>0</v>
      </c>
      <c r="Y1686" s="78"/>
      <c r="Z1686" s="78"/>
      <c r="AA1686" s="78"/>
      <c r="AB1686" s="78"/>
      <c r="AC1686" s="78"/>
      <c r="AD1686" s="78"/>
      <c r="AE1686" s="78"/>
      <c r="AF1686" s="78"/>
      <c r="AG1686" s="78"/>
      <c r="AH1686" s="78"/>
      <c r="AI1686" s="78"/>
      <c r="AJ1686" s="78"/>
      <c r="AK1686" s="645">
        <v>137640</v>
      </c>
      <c r="AL1686" s="651">
        <f t="shared" si="409"/>
        <v>0</v>
      </c>
      <c r="AM1686" s="64"/>
      <c r="AN1686" s="64"/>
      <c r="AO1686" s="64"/>
      <c r="AP1686" s="64"/>
      <c r="AQ1686" s="64"/>
      <c r="AR1686" s="693"/>
      <c r="XFA1686" s="693"/>
    </row>
    <row r="1687" spans="1:44 16381:16381" s="694" customFormat="1" ht="14.1" customHeight="1" x14ac:dyDescent="0.15">
      <c r="A1687" s="113" t="s">
        <v>4881</v>
      </c>
      <c r="B1687" s="114" t="s">
        <v>290</v>
      </c>
      <c r="C1687" s="199">
        <f t="shared" si="407"/>
        <v>0</v>
      </c>
      <c r="D1687" s="90"/>
      <c r="E1687" s="79"/>
      <c r="F1687" s="79"/>
      <c r="G1687" s="79"/>
      <c r="H1687" s="202">
        <f t="shared" si="408"/>
        <v>0</v>
      </c>
      <c r="I1687" s="78"/>
      <c r="J1687" s="78"/>
      <c r="K1687" s="78"/>
      <c r="L1687" s="78"/>
      <c r="M1687" s="78"/>
      <c r="N1687" s="78"/>
      <c r="O1687" s="202">
        <f t="shared" si="410"/>
        <v>0</v>
      </c>
      <c r="P1687" s="78"/>
      <c r="Q1687" s="78"/>
      <c r="R1687" s="202">
        <f t="shared" si="411"/>
        <v>0</v>
      </c>
      <c r="S1687" s="78"/>
      <c r="T1687" s="78"/>
      <c r="U1687" s="202">
        <f t="shared" si="412"/>
        <v>0</v>
      </c>
      <c r="V1687" s="78"/>
      <c r="W1687" s="78"/>
      <c r="X1687" s="202">
        <f t="shared" si="413"/>
        <v>0</v>
      </c>
      <c r="Y1687" s="78"/>
      <c r="Z1687" s="78"/>
      <c r="AA1687" s="78"/>
      <c r="AB1687" s="78"/>
      <c r="AC1687" s="78"/>
      <c r="AD1687" s="78"/>
      <c r="AE1687" s="78"/>
      <c r="AF1687" s="78"/>
      <c r="AG1687" s="78"/>
      <c r="AH1687" s="78"/>
      <c r="AI1687" s="78"/>
      <c r="AJ1687" s="78"/>
      <c r="AK1687" s="645">
        <v>179520</v>
      </c>
      <c r="AL1687" s="651">
        <f t="shared" si="409"/>
        <v>0</v>
      </c>
      <c r="AM1687" s="64"/>
      <c r="AN1687" s="64"/>
      <c r="AO1687" s="64"/>
      <c r="AP1687" s="64"/>
      <c r="AQ1687" s="64"/>
      <c r="AR1687" s="693"/>
      <c r="XFA1687" s="693"/>
    </row>
    <row r="1688" spans="1:44 16381:16381" s="694" customFormat="1" ht="14.1" customHeight="1" x14ac:dyDescent="0.15">
      <c r="A1688" s="113" t="s">
        <v>4882</v>
      </c>
      <c r="B1688" s="114" t="s">
        <v>291</v>
      </c>
      <c r="C1688" s="199">
        <f t="shared" si="407"/>
        <v>0</v>
      </c>
      <c r="D1688" s="90"/>
      <c r="E1688" s="79"/>
      <c r="F1688" s="79"/>
      <c r="G1688" s="79"/>
      <c r="H1688" s="202">
        <f t="shared" si="408"/>
        <v>0</v>
      </c>
      <c r="I1688" s="78"/>
      <c r="J1688" s="78"/>
      <c r="K1688" s="78"/>
      <c r="L1688" s="78"/>
      <c r="M1688" s="78"/>
      <c r="N1688" s="78"/>
      <c r="O1688" s="202">
        <f t="shared" si="410"/>
        <v>0</v>
      </c>
      <c r="P1688" s="78"/>
      <c r="Q1688" s="78"/>
      <c r="R1688" s="202">
        <f t="shared" si="411"/>
        <v>0</v>
      </c>
      <c r="S1688" s="78"/>
      <c r="T1688" s="78"/>
      <c r="U1688" s="202">
        <f t="shared" si="412"/>
        <v>0</v>
      </c>
      <c r="V1688" s="78"/>
      <c r="W1688" s="78"/>
      <c r="X1688" s="202">
        <f t="shared" si="413"/>
        <v>0</v>
      </c>
      <c r="Y1688" s="78"/>
      <c r="Z1688" s="78"/>
      <c r="AA1688" s="78"/>
      <c r="AB1688" s="78"/>
      <c r="AC1688" s="78"/>
      <c r="AD1688" s="78"/>
      <c r="AE1688" s="78"/>
      <c r="AF1688" s="78"/>
      <c r="AG1688" s="78"/>
      <c r="AH1688" s="78"/>
      <c r="AI1688" s="78"/>
      <c r="AJ1688" s="78"/>
      <c r="AK1688" s="645">
        <v>203560</v>
      </c>
      <c r="AL1688" s="651">
        <f t="shared" si="409"/>
        <v>0</v>
      </c>
      <c r="AM1688" s="64"/>
      <c r="AN1688" s="64"/>
      <c r="AO1688" s="64"/>
      <c r="AP1688" s="64"/>
      <c r="AQ1688" s="64"/>
      <c r="AR1688" s="693"/>
      <c r="XFA1688" s="693"/>
    </row>
    <row r="1689" spans="1:44 16381:16381" s="694" customFormat="1" ht="14.1" customHeight="1" x14ac:dyDescent="0.15">
      <c r="A1689" s="113" t="s">
        <v>4883</v>
      </c>
      <c r="B1689" s="114" t="s">
        <v>2448</v>
      </c>
      <c r="C1689" s="199">
        <f t="shared" si="407"/>
        <v>0</v>
      </c>
      <c r="D1689" s="90"/>
      <c r="E1689" s="79"/>
      <c r="F1689" s="79"/>
      <c r="G1689" s="79"/>
      <c r="H1689" s="202">
        <f t="shared" si="408"/>
        <v>0</v>
      </c>
      <c r="I1689" s="78"/>
      <c r="J1689" s="78"/>
      <c r="K1689" s="78"/>
      <c r="L1689" s="78"/>
      <c r="M1689" s="78"/>
      <c r="N1689" s="78"/>
      <c r="O1689" s="202">
        <f t="shared" si="410"/>
        <v>0</v>
      </c>
      <c r="P1689" s="78"/>
      <c r="Q1689" s="78"/>
      <c r="R1689" s="202">
        <f t="shared" si="411"/>
        <v>0</v>
      </c>
      <c r="S1689" s="78"/>
      <c r="T1689" s="78"/>
      <c r="U1689" s="202">
        <f t="shared" si="412"/>
        <v>0</v>
      </c>
      <c r="V1689" s="78"/>
      <c r="W1689" s="78"/>
      <c r="X1689" s="202">
        <f t="shared" si="413"/>
        <v>0</v>
      </c>
      <c r="Y1689" s="78"/>
      <c r="Z1689" s="78"/>
      <c r="AA1689" s="78"/>
      <c r="AB1689" s="78"/>
      <c r="AC1689" s="78"/>
      <c r="AD1689" s="78"/>
      <c r="AE1689" s="78"/>
      <c r="AF1689" s="78"/>
      <c r="AG1689" s="78"/>
      <c r="AH1689" s="78"/>
      <c r="AI1689" s="78"/>
      <c r="AJ1689" s="78"/>
      <c r="AK1689" s="645">
        <v>197620</v>
      </c>
      <c r="AL1689" s="651">
        <f t="shared" si="409"/>
        <v>0</v>
      </c>
      <c r="AM1689" s="64"/>
      <c r="AN1689" s="64"/>
      <c r="AO1689" s="64"/>
      <c r="AP1689" s="64"/>
      <c r="AQ1689" s="64"/>
      <c r="AR1689" s="693"/>
      <c r="XFA1689" s="693"/>
    </row>
    <row r="1690" spans="1:44 16381:16381" s="694" customFormat="1" ht="14.1" customHeight="1" x14ac:dyDescent="0.15">
      <c r="A1690" s="113" t="s">
        <v>4884</v>
      </c>
      <c r="B1690" s="114" t="s">
        <v>2387</v>
      </c>
      <c r="C1690" s="199">
        <f t="shared" si="407"/>
        <v>0</v>
      </c>
      <c r="D1690" s="90"/>
      <c r="E1690" s="79"/>
      <c r="F1690" s="79"/>
      <c r="G1690" s="79"/>
      <c r="H1690" s="202">
        <f t="shared" si="408"/>
        <v>0</v>
      </c>
      <c r="I1690" s="78"/>
      <c r="J1690" s="78"/>
      <c r="K1690" s="78"/>
      <c r="L1690" s="78"/>
      <c r="M1690" s="78"/>
      <c r="N1690" s="78"/>
      <c r="O1690" s="202">
        <f t="shared" si="410"/>
        <v>0</v>
      </c>
      <c r="P1690" s="78"/>
      <c r="Q1690" s="78"/>
      <c r="R1690" s="202">
        <f t="shared" si="411"/>
        <v>0</v>
      </c>
      <c r="S1690" s="78"/>
      <c r="T1690" s="78"/>
      <c r="U1690" s="202">
        <f t="shared" si="412"/>
        <v>0</v>
      </c>
      <c r="V1690" s="78"/>
      <c r="W1690" s="78"/>
      <c r="X1690" s="202">
        <f t="shared" si="413"/>
        <v>0</v>
      </c>
      <c r="Y1690" s="78"/>
      <c r="Z1690" s="78"/>
      <c r="AA1690" s="78"/>
      <c r="AB1690" s="78"/>
      <c r="AC1690" s="78"/>
      <c r="AD1690" s="78"/>
      <c r="AE1690" s="78"/>
      <c r="AF1690" s="78"/>
      <c r="AG1690" s="78"/>
      <c r="AH1690" s="78"/>
      <c r="AI1690" s="78"/>
      <c r="AJ1690" s="78"/>
      <c r="AK1690" s="645">
        <v>165620</v>
      </c>
      <c r="AL1690" s="651">
        <f t="shared" si="409"/>
        <v>0</v>
      </c>
      <c r="AM1690" s="64"/>
      <c r="AN1690" s="64"/>
      <c r="AO1690" s="64"/>
      <c r="AP1690" s="64"/>
      <c r="AQ1690" s="64"/>
      <c r="AR1690" s="693"/>
      <c r="XFA1690" s="693"/>
    </row>
    <row r="1691" spans="1:44 16381:16381" s="694" customFormat="1" ht="14.1" customHeight="1" x14ac:dyDescent="0.15">
      <c r="A1691" s="113" t="s">
        <v>4885</v>
      </c>
      <c r="B1691" s="114" t="s">
        <v>2388</v>
      </c>
      <c r="C1691" s="199">
        <f t="shared" si="407"/>
        <v>0</v>
      </c>
      <c r="D1691" s="90"/>
      <c r="E1691" s="79"/>
      <c r="F1691" s="79"/>
      <c r="G1691" s="79"/>
      <c r="H1691" s="202">
        <f>SUM(I1691:J1691)</f>
        <v>0</v>
      </c>
      <c r="I1691" s="78"/>
      <c r="J1691" s="78"/>
      <c r="K1691" s="78"/>
      <c r="L1691" s="78"/>
      <c r="M1691" s="78"/>
      <c r="N1691" s="78"/>
      <c r="O1691" s="202">
        <f t="shared" si="410"/>
        <v>0</v>
      </c>
      <c r="P1691" s="78"/>
      <c r="Q1691" s="78"/>
      <c r="R1691" s="202">
        <f t="shared" si="411"/>
        <v>0</v>
      </c>
      <c r="S1691" s="78"/>
      <c r="T1691" s="78"/>
      <c r="U1691" s="202">
        <f t="shared" si="412"/>
        <v>0</v>
      </c>
      <c r="V1691" s="78"/>
      <c r="W1691" s="78"/>
      <c r="X1691" s="202">
        <f t="shared" si="413"/>
        <v>0</v>
      </c>
      <c r="Y1691" s="78"/>
      <c r="Z1691" s="78"/>
      <c r="AA1691" s="78"/>
      <c r="AB1691" s="78"/>
      <c r="AC1691" s="78"/>
      <c r="AD1691" s="78"/>
      <c r="AE1691" s="78"/>
      <c r="AF1691" s="78"/>
      <c r="AG1691" s="78"/>
      <c r="AH1691" s="78"/>
      <c r="AI1691" s="78"/>
      <c r="AJ1691" s="78"/>
      <c r="AK1691" s="645">
        <v>175960</v>
      </c>
      <c r="AL1691" s="651">
        <f t="shared" si="409"/>
        <v>0</v>
      </c>
      <c r="AM1691" s="64"/>
      <c r="AN1691" s="64"/>
      <c r="AO1691" s="64"/>
      <c r="AP1691" s="64"/>
      <c r="AQ1691" s="64"/>
      <c r="AR1691" s="693"/>
      <c r="XFA1691" s="693"/>
    </row>
    <row r="1692" spans="1:44 16381:16381" s="694" customFormat="1" ht="14.1" customHeight="1" x14ac:dyDescent="0.15">
      <c r="A1692" s="113" t="s">
        <v>4886</v>
      </c>
      <c r="B1692" s="114" t="s">
        <v>571</v>
      </c>
      <c r="C1692" s="199">
        <f t="shared" ref="C1692:C1695" si="414">SUM(I1692:N1692)</f>
        <v>0</v>
      </c>
      <c r="D1692" s="90"/>
      <c r="E1692" s="79"/>
      <c r="F1692" s="79"/>
      <c r="G1692" s="79"/>
      <c r="H1692" s="202">
        <f t="shared" ref="H1692:H1695" si="415">SUM(I1692:J1692)</f>
        <v>0</v>
      </c>
      <c r="I1692" s="78"/>
      <c r="J1692" s="78"/>
      <c r="K1692" s="78"/>
      <c r="L1692" s="78"/>
      <c r="M1692" s="78"/>
      <c r="N1692" s="78"/>
      <c r="O1692" s="79"/>
      <c r="P1692" s="79"/>
      <c r="Q1692" s="79"/>
      <c r="R1692" s="79"/>
      <c r="S1692" s="79"/>
      <c r="T1692" s="79"/>
      <c r="U1692" s="79"/>
      <c r="V1692" s="79"/>
      <c r="W1692" s="79"/>
      <c r="X1692" s="79"/>
      <c r="Y1692" s="79"/>
      <c r="Z1692" s="79"/>
      <c r="AA1692" s="78"/>
      <c r="AB1692" s="78"/>
      <c r="AC1692" s="78"/>
      <c r="AD1692" s="78"/>
      <c r="AE1692" s="78"/>
      <c r="AF1692" s="78"/>
      <c r="AG1692" s="78"/>
      <c r="AH1692" s="78"/>
      <c r="AI1692" s="78"/>
      <c r="AJ1692" s="78"/>
      <c r="AK1692" s="645">
        <v>24300</v>
      </c>
      <c r="AL1692" s="651">
        <f t="shared" si="409"/>
        <v>0</v>
      </c>
      <c r="AM1692" s="64"/>
      <c r="AN1692" s="64"/>
      <c r="AO1692" s="64"/>
      <c r="AP1692" s="64"/>
      <c r="AQ1692" s="64"/>
      <c r="AR1692" s="693"/>
      <c r="XFA1692" s="693"/>
    </row>
    <row r="1693" spans="1:44 16381:16381" s="694" customFormat="1" ht="14.1" customHeight="1" x14ac:dyDescent="0.15">
      <c r="A1693" s="113" t="s">
        <v>4887</v>
      </c>
      <c r="B1693" s="114" t="s">
        <v>169</v>
      </c>
      <c r="C1693" s="199">
        <f t="shared" si="414"/>
        <v>0</v>
      </c>
      <c r="D1693" s="90"/>
      <c r="E1693" s="79"/>
      <c r="F1693" s="79"/>
      <c r="G1693" s="79"/>
      <c r="H1693" s="202">
        <f t="shared" si="415"/>
        <v>0</v>
      </c>
      <c r="I1693" s="78"/>
      <c r="J1693" s="78"/>
      <c r="K1693" s="78"/>
      <c r="L1693" s="78"/>
      <c r="M1693" s="78"/>
      <c r="N1693" s="78"/>
      <c r="O1693" s="202">
        <f t="shared" ref="O1693:O1695" si="416">SUM(P1693:Q1693)</f>
        <v>0</v>
      </c>
      <c r="P1693" s="78"/>
      <c r="Q1693" s="78"/>
      <c r="R1693" s="202">
        <f t="shared" ref="R1693:R1695" si="417">SUM(S1693:T1693)</f>
        <v>0</v>
      </c>
      <c r="S1693" s="78"/>
      <c r="T1693" s="78"/>
      <c r="U1693" s="202">
        <f t="shared" ref="U1693:U1695" si="418">SUM(V1693:W1693)</f>
        <v>0</v>
      </c>
      <c r="V1693" s="78"/>
      <c r="W1693" s="78"/>
      <c r="X1693" s="202">
        <f t="shared" ref="X1693:X1695" si="419">SUM(Y1693:Z1693)</f>
        <v>0</v>
      </c>
      <c r="Y1693" s="78"/>
      <c r="Z1693" s="78"/>
      <c r="AA1693" s="78"/>
      <c r="AB1693" s="78"/>
      <c r="AC1693" s="78"/>
      <c r="AD1693" s="78"/>
      <c r="AE1693" s="78"/>
      <c r="AF1693" s="78"/>
      <c r="AG1693" s="78"/>
      <c r="AH1693" s="78"/>
      <c r="AI1693" s="78"/>
      <c r="AJ1693" s="78"/>
      <c r="AK1693" s="645">
        <v>165620</v>
      </c>
      <c r="AL1693" s="651">
        <f t="shared" si="409"/>
        <v>0</v>
      </c>
      <c r="AM1693" s="64"/>
      <c r="AN1693" s="64"/>
      <c r="AO1693" s="64"/>
      <c r="AP1693" s="64"/>
      <c r="AQ1693" s="64"/>
      <c r="AR1693" s="693"/>
      <c r="XFA1693" s="693"/>
    </row>
    <row r="1694" spans="1:44 16381:16381" s="694" customFormat="1" ht="14.1" customHeight="1" x14ac:dyDescent="0.15">
      <c r="A1694" s="113" t="s">
        <v>4888</v>
      </c>
      <c r="B1694" s="114" t="s">
        <v>170</v>
      </c>
      <c r="C1694" s="199">
        <f t="shared" si="414"/>
        <v>0</v>
      </c>
      <c r="D1694" s="90"/>
      <c r="E1694" s="79"/>
      <c r="F1694" s="79"/>
      <c r="G1694" s="79"/>
      <c r="H1694" s="202">
        <f t="shared" si="415"/>
        <v>0</v>
      </c>
      <c r="I1694" s="78"/>
      <c r="J1694" s="78"/>
      <c r="K1694" s="78"/>
      <c r="L1694" s="78"/>
      <c r="M1694" s="78"/>
      <c r="N1694" s="78"/>
      <c r="O1694" s="202">
        <f t="shared" si="416"/>
        <v>0</v>
      </c>
      <c r="P1694" s="78"/>
      <c r="Q1694" s="78"/>
      <c r="R1694" s="202">
        <f t="shared" si="417"/>
        <v>0</v>
      </c>
      <c r="S1694" s="78"/>
      <c r="T1694" s="78"/>
      <c r="U1694" s="202">
        <f t="shared" si="418"/>
        <v>0</v>
      </c>
      <c r="V1694" s="78"/>
      <c r="W1694" s="78"/>
      <c r="X1694" s="202">
        <f t="shared" si="419"/>
        <v>0</v>
      </c>
      <c r="Y1694" s="78"/>
      <c r="Z1694" s="78"/>
      <c r="AA1694" s="78"/>
      <c r="AB1694" s="78"/>
      <c r="AC1694" s="78"/>
      <c r="AD1694" s="78"/>
      <c r="AE1694" s="78"/>
      <c r="AF1694" s="78"/>
      <c r="AG1694" s="78"/>
      <c r="AH1694" s="78"/>
      <c r="AI1694" s="78"/>
      <c r="AJ1694" s="78"/>
      <c r="AK1694" s="645">
        <v>137640</v>
      </c>
      <c r="AL1694" s="651">
        <f t="shared" si="409"/>
        <v>0</v>
      </c>
      <c r="AM1694" s="64"/>
      <c r="AN1694" s="64"/>
      <c r="AO1694" s="64"/>
      <c r="AP1694" s="64"/>
      <c r="AQ1694" s="64"/>
      <c r="AR1694" s="693"/>
      <c r="XFA1694" s="693"/>
    </row>
    <row r="1695" spans="1:44 16381:16381" s="694" customFormat="1" ht="12" customHeight="1" x14ac:dyDescent="0.15">
      <c r="A1695" s="113" t="s">
        <v>3161</v>
      </c>
      <c r="B1695" s="114" t="s">
        <v>3171</v>
      </c>
      <c r="C1695" s="199">
        <f t="shared" si="414"/>
        <v>0</v>
      </c>
      <c r="D1695" s="90"/>
      <c r="E1695" s="79"/>
      <c r="F1695" s="79"/>
      <c r="G1695" s="79"/>
      <c r="H1695" s="202">
        <f t="shared" si="415"/>
        <v>0</v>
      </c>
      <c r="I1695" s="78"/>
      <c r="J1695" s="78"/>
      <c r="K1695" s="78"/>
      <c r="L1695" s="78"/>
      <c r="M1695" s="78"/>
      <c r="N1695" s="78"/>
      <c r="O1695" s="202">
        <f t="shared" si="416"/>
        <v>0</v>
      </c>
      <c r="P1695" s="78"/>
      <c r="Q1695" s="78"/>
      <c r="R1695" s="202">
        <f t="shared" si="417"/>
        <v>0</v>
      </c>
      <c r="S1695" s="78"/>
      <c r="T1695" s="78"/>
      <c r="U1695" s="202">
        <f t="shared" si="418"/>
        <v>0</v>
      </c>
      <c r="V1695" s="78"/>
      <c r="W1695" s="78"/>
      <c r="X1695" s="202">
        <f t="shared" si="419"/>
        <v>0</v>
      </c>
      <c r="Y1695" s="78"/>
      <c r="Z1695" s="78"/>
      <c r="AA1695" s="78"/>
      <c r="AB1695" s="78"/>
      <c r="AC1695" s="78"/>
      <c r="AD1695" s="78"/>
      <c r="AE1695" s="78"/>
      <c r="AF1695" s="78"/>
      <c r="AG1695" s="78"/>
      <c r="AH1695" s="78"/>
      <c r="AI1695" s="78"/>
      <c r="AJ1695" s="78"/>
      <c r="AK1695" s="645">
        <v>298630</v>
      </c>
      <c r="AL1695" s="651">
        <f t="shared" si="409"/>
        <v>0</v>
      </c>
      <c r="AM1695" s="64"/>
      <c r="AN1695" s="64"/>
      <c r="AO1695" s="64"/>
      <c r="AP1695" s="64"/>
      <c r="AQ1695" s="64"/>
      <c r="AR1695" s="693"/>
      <c r="XFA1695" s="693"/>
    </row>
    <row r="1696" spans="1:44 16381:16381" s="694" customFormat="1" ht="21" x14ac:dyDescent="0.15">
      <c r="A1696" s="113" t="s">
        <v>3162</v>
      </c>
      <c r="B1696" s="114" t="s">
        <v>3172</v>
      </c>
      <c r="C1696" s="202">
        <f>SUM(I1696:N1696)</f>
        <v>0</v>
      </c>
      <c r="D1696" s="90"/>
      <c r="E1696" s="79"/>
      <c r="F1696" s="79"/>
      <c r="G1696" s="79"/>
      <c r="H1696" s="202">
        <f>SUM(I1696:J1696)</f>
        <v>0</v>
      </c>
      <c r="I1696" s="78"/>
      <c r="J1696" s="78"/>
      <c r="K1696" s="78"/>
      <c r="L1696" s="78"/>
      <c r="M1696" s="78"/>
      <c r="N1696" s="78"/>
      <c r="O1696" s="202">
        <f>SUM(P1696:Q1696)</f>
        <v>0</v>
      </c>
      <c r="P1696" s="78"/>
      <c r="Q1696" s="78"/>
      <c r="R1696" s="202">
        <f t="shared" ref="R1696:R1698" si="420">SUM(S1696:T1696)</f>
        <v>0</v>
      </c>
      <c r="S1696" s="78"/>
      <c r="T1696" s="78"/>
      <c r="U1696" s="202">
        <f t="shared" ref="U1696:U1698" si="421">SUM(V1696:W1696)</f>
        <v>0</v>
      </c>
      <c r="V1696" s="78"/>
      <c r="W1696" s="78"/>
      <c r="X1696" s="202">
        <f t="shared" ref="X1696:X1698" si="422">SUM(Y1696:Z1696)</f>
        <v>0</v>
      </c>
      <c r="Y1696" s="78"/>
      <c r="Z1696" s="78"/>
      <c r="AA1696" s="78"/>
      <c r="AB1696" s="78"/>
      <c r="AC1696" s="78"/>
      <c r="AD1696" s="78"/>
      <c r="AE1696" s="78"/>
      <c r="AF1696" s="78"/>
      <c r="AG1696" s="78"/>
      <c r="AH1696" s="78"/>
      <c r="AI1696" s="78"/>
      <c r="AJ1696" s="78"/>
      <c r="AK1696" s="645">
        <v>258900</v>
      </c>
      <c r="AL1696" s="651">
        <f t="shared" si="409"/>
        <v>0</v>
      </c>
      <c r="AM1696" s="64"/>
      <c r="AN1696" s="64" t="s">
        <v>547</v>
      </c>
      <c r="AO1696" s="64"/>
      <c r="AP1696" s="64"/>
      <c r="AQ1696" s="64"/>
      <c r="AR1696" s="693"/>
      <c r="XFA1696" s="693"/>
    </row>
    <row r="1697" spans="1:44 16381:16381" s="694" customFormat="1" ht="21" x14ac:dyDescent="0.15">
      <c r="A1697" s="113" t="s">
        <v>3163</v>
      </c>
      <c r="B1697" s="114" t="s">
        <v>3173</v>
      </c>
      <c r="C1697" s="199">
        <f t="shared" ref="C1697:C1698" si="423">SUM(I1697:N1697)</f>
        <v>0</v>
      </c>
      <c r="D1697" s="90"/>
      <c r="E1697" s="79"/>
      <c r="F1697" s="79"/>
      <c r="G1697" s="79"/>
      <c r="H1697" s="202">
        <f t="shared" ref="H1697:H1698" si="424">SUM(I1697:J1697)</f>
        <v>0</v>
      </c>
      <c r="I1697" s="78"/>
      <c r="J1697" s="78"/>
      <c r="K1697" s="78"/>
      <c r="L1697" s="78"/>
      <c r="M1697" s="78"/>
      <c r="N1697" s="78"/>
      <c r="O1697" s="202">
        <f>SUM(P1697:Q1697)</f>
        <v>0</v>
      </c>
      <c r="P1697" s="78"/>
      <c r="Q1697" s="78"/>
      <c r="R1697" s="202">
        <f t="shared" si="420"/>
        <v>0</v>
      </c>
      <c r="S1697" s="78"/>
      <c r="T1697" s="78"/>
      <c r="U1697" s="202">
        <f t="shared" si="421"/>
        <v>0</v>
      </c>
      <c r="V1697" s="78"/>
      <c r="W1697" s="78"/>
      <c r="X1697" s="202">
        <f t="shared" si="422"/>
        <v>0</v>
      </c>
      <c r="Y1697" s="78"/>
      <c r="Z1697" s="78"/>
      <c r="AA1697" s="78"/>
      <c r="AB1697" s="78"/>
      <c r="AC1697" s="78"/>
      <c r="AD1697" s="78"/>
      <c r="AE1697" s="78"/>
      <c r="AF1697" s="78"/>
      <c r="AG1697" s="78"/>
      <c r="AH1697" s="78"/>
      <c r="AI1697" s="78"/>
      <c r="AJ1697" s="78"/>
      <c r="AK1697" s="645">
        <v>278260</v>
      </c>
      <c r="AL1697" s="651">
        <f t="shared" si="409"/>
        <v>0</v>
      </c>
      <c r="AM1697" s="64"/>
      <c r="AN1697" s="64"/>
      <c r="AO1697" s="64"/>
      <c r="AP1697" s="64"/>
      <c r="AQ1697" s="64"/>
      <c r="AR1697" s="693"/>
      <c r="XFA1697" s="693"/>
    </row>
    <row r="1698" spans="1:44 16381:16381" s="694" customFormat="1" ht="21" x14ac:dyDescent="0.15">
      <c r="A1698" s="113" t="s">
        <v>3164</v>
      </c>
      <c r="B1698" s="114" t="s">
        <v>3174</v>
      </c>
      <c r="C1698" s="199">
        <f t="shared" si="423"/>
        <v>0</v>
      </c>
      <c r="D1698" s="90"/>
      <c r="E1698" s="79"/>
      <c r="F1698" s="79"/>
      <c r="G1698" s="79"/>
      <c r="H1698" s="202">
        <f t="shared" si="424"/>
        <v>0</v>
      </c>
      <c r="I1698" s="78"/>
      <c r="J1698" s="78"/>
      <c r="K1698" s="78"/>
      <c r="L1698" s="78"/>
      <c r="M1698" s="78"/>
      <c r="N1698" s="78"/>
      <c r="O1698" s="202">
        <f>SUM(P1698:Q1698)</f>
        <v>0</v>
      </c>
      <c r="P1698" s="78"/>
      <c r="Q1698" s="78"/>
      <c r="R1698" s="202">
        <f t="shared" si="420"/>
        <v>0</v>
      </c>
      <c r="S1698" s="78"/>
      <c r="T1698" s="78"/>
      <c r="U1698" s="202">
        <f t="shared" si="421"/>
        <v>0</v>
      </c>
      <c r="V1698" s="78"/>
      <c r="W1698" s="78"/>
      <c r="X1698" s="202">
        <f t="shared" si="422"/>
        <v>0</v>
      </c>
      <c r="Y1698" s="78"/>
      <c r="Z1698" s="78"/>
      <c r="AA1698" s="78"/>
      <c r="AB1698" s="78"/>
      <c r="AC1698" s="78"/>
      <c r="AD1698" s="78"/>
      <c r="AE1698" s="78"/>
      <c r="AF1698" s="78"/>
      <c r="AG1698" s="78"/>
      <c r="AH1698" s="78"/>
      <c r="AI1698" s="78"/>
      <c r="AJ1698" s="78"/>
      <c r="AK1698" s="645">
        <v>219340</v>
      </c>
      <c r="AL1698" s="651">
        <f t="shared" si="409"/>
        <v>0</v>
      </c>
      <c r="AM1698" s="64"/>
      <c r="AN1698" s="64"/>
      <c r="AO1698" s="64"/>
      <c r="AP1698" s="64"/>
      <c r="AQ1698" s="64"/>
      <c r="AR1698" s="693"/>
      <c r="XFA1698" s="693"/>
    </row>
    <row r="1699" spans="1:44 16381:16381" s="694" customFormat="1" ht="14.1" customHeight="1" x14ac:dyDescent="0.15">
      <c r="A1699" s="113" t="s">
        <v>3165</v>
      </c>
      <c r="B1699" s="114" t="s">
        <v>3175</v>
      </c>
      <c r="C1699" s="199">
        <f t="shared" ref="C1699:C1704" si="425">SUM(I1699:N1699)</f>
        <v>0</v>
      </c>
      <c r="D1699" s="90"/>
      <c r="E1699" s="79"/>
      <c r="F1699" s="79"/>
      <c r="G1699" s="79"/>
      <c r="H1699" s="202">
        <f t="shared" ref="H1699:H1704" si="426">SUM(I1699:J1699)</f>
        <v>0</v>
      </c>
      <c r="I1699" s="78"/>
      <c r="J1699" s="78"/>
      <c r="K1699" s="78"/>
      <c r="L1699" s="78"/>
      <c r="M1699" s="78"/>
      <c r="N1699" s="78"/>
      <c r="O1699" s="202">
        <f t="shared" ref="O1699:O1704" si="427">SUM(P1699:Q1699)</f>
        <v>0</v>
      </c>
      <c r="P1699" s="78"/>
      <c r="Q1699" s="78"/>
      <c r="R1699" s="202">
        <f t="shared" ref="R1699:R1704" si="428">SUM(S1699:T1699)</f>
        <v>0</v>
      </c>
      <c r="S1699" s="78"/>
      <c r="T1699" s="78"/>
      <c r="U1699" s="202">
        <f t="shared" ref="U1699:U1704" si="429">SUM(V1699:W1699)</f>
        <v>0</v>
      </c>
      <c r="V1699" s="78"/>
      <c r="W1699" s="78"/>
      <c r="X1699" s="202">
        <f t="shared" ref="X1699:X1704" si="430">SUM(Y1699:Z1699)</f>
        <v>0</v>
      </c>
      <c r="Y1699" s="78"/>
      <c r="Z1699" s="78"/>
      <c r="AA1699" s="78"/>
      <c r="AB1699" s="78"/>
      <c r="AC1699" s="78"/>
      <c r="AD1699" s="78"/>
      <c r="AE1699" s="78"/>
      <c r="AF1699" s="78"/>
      <c r="AG1699" s="78"/>
      <c r="AH1699" s="78"/>
      <c r="AI1699" s="78"/>
      <c r="AJ1699" s="78"/>
      <c r="AK1699" s="645">
        <v>210570</v>
      </c>
      <c r="AL1699" s="651">
        <f t="shared" si="409"/>
        <v>0</v>
      </c>
      <c r="AM1699" s="64"/>
      <c r="AN1699" s="64"/>
      <c r="AO1699" s="64"/>
      <c r="AP1699" s="64"/>
      <c r="AQ1699" s="64"/>
      <c r="AR1699" s="693"/>
      <c r="XFA1699" s="693"/>
    </row>
    <row r="1700" spans="1:44 16381:16381" s="694" customFormat="1" ht="14.1" customHeight="1" x14ac:dyDescent="0.15">
      <c r="A1700" s="113" t="s">
        <v>3166</v>
      </c>
      <c r="B1700" s="114" t="s">
        <v>3176</v>
      </c>
      <c r="C1700" s="199">
        <f t="shared" si="425"/>
        <v>0</v>
      </c>
      <c r="D1700" s="90"/>
      <c r="E1700" s="79"/>
      <c r="F1700" s="79"/>
      <c r="G1700" s="79"/>
      <c r="H1700" s="202">
        <f t="shared" si="426"/>
        <v>0</v>
      </c>
      <c r="I1700" s="78"/>
      <c r="J1700" s="78"/>
      <c r="K1700" s="78"/>
      <c r="L1700" s="78"/>
      <c r="M1700" s="78"/>
      <c r="N1700" s="78"/>
      <c r="O1700" s="202">
        <f t="shared" si="427"/>
        <v>0</v>
      </c>
      <c r="P1700" s="78"/>
      <c r="Q1700" s="78"/>
      <c r="R1700" s="202">
        <f t="shared" si="428"/>
        <v>0</v>
      </c>
      <c r="S1700" s="78"/>
      <c r="T1700" s="78"/>
      <c r="U1700" s="202">
        <f t="shared" si="429"/>
        <v>0</v>
      </c>
      <c r="V1700" s="78"/>
      <c r="W1700" s="78"/>
      <c r="X1700" s="202">
        <f t="shared" si="430"/>
        <v>0</v>
      </c>
      <c r="Y1700" s="78"/>
      <c r="Z1700" s="78"/>
      <c r="AA1700" s="78"/>
      <c r="AB1700" s="78"/>
      <c r="AC1700" s="78"/>
      <c r="AD1700" s="78"/>
      <c r="AE1700" s="78"/>
      <c r="AF1700" s="78"/>
      <c r="AG1700" s="78"/>
      <c r="AH1700" s="78"/>
      <c r="AI1700" s="78"/>
      <c r="AJ1700" s="78"/>
      <c r="AK1700" s="645">
        <v>361840</v>
      </c>
      <c r="AL1700" s="651">
        <f t="shared" si="409"/>
        <v>0</v>
      </c>
      <c r="AM1700" s="64"/>
      <c r="AN1700" s="64"/>
      <c r="AO1700" s="64"/>
      <c r="AP1700" s="64"/>
      <c r="AQ1700" s="64"/>
      <c r="AR1700" s="693"/>
      <c r="XFA1700" s="693"/>
    </row>
    <row r="1701" spans="1:44 16381:16381" s="694" customFormat="1" ht="14.1" customHeight="1" x14ac:dyDescent="0.15">
      <c r="A1701" s="113" t="s">
        <v>3167</v>
      </c>
      <c r="B1701" s="114" t="s">
        <v>3177</v>
      </c>
      <c r="C1701" s="199">
        <f t="shared" si="425"/>
        <v>0</v>
      </c>
      <c r="D1701" s="90"/>
      <c r="E1701" s="79"/>
      <c r="F1701" s="79"/>
      <c r="G1701" s="79"/>
      <c r="H1701" s="202">
        <f t="shared" si="426"/>
        <v>0</v>
      </c>
      <c r="I1701" s="78"/>
      <c r="J1701" s="78"/>
      <c r="K1701" s="78"/>
      <c r="L1701" s="78"/>
      <c r="M1701" s="78"/>
      <c r="N1701" s="78"/>
      <c r="O1701" s="202">
        <f t="shared" si="427"/>
        <v>0</v>
      </c>
      <c r="P1701" s="78"/>
      <c r="Q1701" s="78"/>
      <c r="R1701" s="202">
        <f t="shared" si="428"/>
        <v>0</v>
      </c>
      <c r="S1701" s="78"/>
      <c r="T1701" s="78"/>
      <c r="U1701" s="202">
        <f t="shared" si="429"/>
        <v>0</v>
      </c>
      <c r="V1701" s="78"/>
      <c r="W1701" s="78"/>
      <c r="X1701" s="202">
        <f t="shared" si="430"/>
        <v>0</v>
      </c>
      <c r="Y1701" s="78"/>
      <c r="Z1701" s="78"/>
      <c r="AA1701" s="78"/>
      <c r="AB1701" s="78"/>
      <c r="AC1701" s="78"/>
      <c r="AD1701" s="78"/>
      <c r="AE1701" s="78"/>
      <c r="AF1701" s="78"/>
      <c r="AG1701" s="78"/>
      <c r="AH1701" s="78"/>
      <c r="AI1701" s="78"/>
      <c r="AJ1701" s="78"/>
      <c r="AK1701" s="645">
        <v>161540</v>
      </c>
      <c r="AL1701" s="651">
        <f t="shared" si="409"/>
        <v>0</v>
      </c>
      <c r="AM1701" s="64"/>
      <c r="AN1701" s="64"/>
      <c r="AO1701" s="64"/>
      <c r="AP1701" s="64"/>
      <c r="AQ1701" s="64"/>
      <c r="AR1701" s="693"/>
      <c r="XFA1701" s="693"/>
    </row>
    <row r="1702" spans="1:44 16381:16381" s="694" customFormat="1" ht="14.1" customHeight="1" x14ac:dyDescent="0.15">
      <c r="A1702" s="113" t="s">
        <v>3168</v>
      </c>
      <c r="B1702" s="114" t="s">
        <v>3178</v>
      </c>
      <c r="C1702" s="199">
        <f t="shared" si="425"/>
        <v>0</v>
      </c>
      <c r="D1702" s="90"/>
      <c r="E1702" s="79"/>
      <c r="F1702" s="79"/>
      <c r="G1702" s="79"/>
      <c r="H1702" s="202">
        <f t="shared" si="426"/>
        <v>0</v>
      </c>
      <c r="I1702" s="78"/>
      <c r="J1702" s="78"/>
      <c r="K1702" s="78"/>
      <c r="L1702" s="78"/>
      <c r="M1702" s="78"/>
      <c r="N1702" s="78"/>
      <c r="O1702" s="202">
        <f t="shared" si="427"/>
        <v>0</v>
      </c>
      <c r="P1702" s="78"/>
      <c r="Q1702" s="78"/>
      <c r="R1702" s="202">
        <f t="shared" si="428"/>
        <v>0</v>
      </c>
      <c r="S1702" s="78"/>
      <c r="T1702" s="78"/>
      <c r="U1702" s="202">
        <f t="shared" si="429"/>
        <v>0</v>
      </c>
      <c r="V1702" s="78"/>
      <c r="W1702" s="78"/>
      <c r="X1702" s="202">
        <f t="shared" si="430"/>
        <v>0</v>
      </c>
      <c r="Y1702" s="78"/>
      <c r="Z1702" s="78"/>
      <c r="AA1702" s="78"/>
      <c r="AB1702" s="78"/>
      <c r="AC1702" s="78"/>
      <c r="AD1702" s="78"/>
      <c r="AE1702" s="78"/>
      <c r="AF1702" s="78"/>
      <c r="AG1702" s="78"/>
      <c r="AH1702" s="78"/>
      <c r="AI1702" s="78"/>
      <c r="AJ1702" s="78"/>
      <c r="AK1702" s="645">
        <v>193840</v>
      </c>
      <c r="AL1702" s="651">
        <f t="shared" si="409"/>
        <v>0</v>
      </c>
      <c r="AM1702" s="64"/>
      <c r="AN1702" s="64"/>
      <c r="AO1702" s="64"/>
      <c r="AP1702" s="64"/>
      <c r="AQ1702" s="64"/>
      <c r="AR1702" s="693"/>
      <c r="XFA1702" s="693"/>
    </row>
    <row r="1703" spans="1:44 16381:16381" s="694" customFormat="1" ht="14.1" customHeight="1" x14ac:dyDescent="0.15">
      <c r="A1703" s="113" t="s">
        <v>3169</v>
      </c>
      <c r="B1703" s="114" t="s">
        <v>3179</v>
      </c>
      <c r="C1703" s="199">
        <f t="shared" si="425"/>
        <v>0</v>
      </c>
      <c r="D1703" s="90"/>
      <c r="E1703" s="79"/>
      <c r="F1703" s="79"/>
      <c r="G1703" s="79"/>
      <c r="H1703" s="202">
        <f t="shared" si="426"/>
        <v>0</v>
      </c>
      <c r="I1703" s="78"/>
      <c r="J1703" s="78"/>
      <c r="K1703" s="78"/>
      <c r="L1703" s="78"/>
      <c r="M1703" s="78"/>
      <c r="N1703" s="78"/>
      <c r="O1703" s="202">
        <f t="shared" si="427"/>
        <v>0</v>
      </c>
      <c r="P1703" s="78"/>
      <c r="Q1703" s="78"/>
      <c r="R1703" s="202">
        <f t="shared" si="428"/>
        <v>0</v>
      </c>
      <c r="S1703" s="78"/>
      <c r="T1703" s="78"/>
      <c r="U1703" s="202">
        <f t="shared" si="429"/>
        <v>0</v>
      </c>
      <c r="V1703" s="78"/>
      <c r="W1703" s="78"/>
      <c r="X1703" s="202">
        <f t="shared" si="430"/>
        <v>0</v>
      </c>
      <c r="Y1703" s="78"/>
      <c r="Z1703" s="78"/>
      <c r="AA1703" s="78"/>
      <c r="AB1703" s="78"/>
      <c r="AC1703" s="78"/>
      <c r="AD1703" s="78"/>
      <c r="AE1703" s="78"/>
      <c r="AF1703" s="78"/>
      <c r="AG1703" s="78"/>
      <c r="AH1703" s="78"/>
      <c r="AI1703" s="78"/>
      <c r="AJ1703" s="78"/>
      <c r="AK1703" s="645">
        <v>210000</v>
      </c>
      <c r="AL1703" s="651">
        <f t="shared" si="409"/>
        <v>0</v>
      </c>
      <c r="AM1703" s="64"/>
      <c r="AN1703" s="64"/>
      <c r="AO1703" s="64"/>
      <c r="AP1703" s="64"/>
      <c r="AQ1703" s="64"/>
      <c r="AR1703" s="693"/>
      <c r="XFA1703" s="693"/>
    </row>
    <row r="1704" spans="1:44 16381:16381" s="694" customFormat="1" ht="14.1" customHeight="1" x14ac:dyDescent="0.15">
      <c r="A1704" s="113" t="s">
        <v>3170</v>
      </c>
      <c r="B1704" s="114" t="s">
        <v>3180</v>
      </c>
      <c r="C1704" s="199">
        <f t="shared" si="425"/>
        <v>0</v>
      </c>
      <c r="D1704" s="90"/>
      <c r="E1704" s="79"/>
      <c r="F1704" s="79"/>
      <c r="G1704" s="79"/>
      <c r="H1704" s="202">
        <f t="shared" si="426"/>
        <v>0</v>
      </c>
      <c r="I1704" s="78"/>
      <c r="J1704" s="78"/>
      <c r="K1704" s="78"/>
      <c r="L1704" s="78"/>
      <c r="M1704" s="78"/>
      <c r="N1704" s="78"/>
      <c r="O1704" s="202">
        <f t="shared" si="427"/>
        <v>0</v>
      </c>
      <c r="P1704" s="78"/>
      <c r="Q1704" s="78"/>
      <c r="R1704" s="202">
        <f t="shared" si="428"/>
        <v>0</v>
      </c>
      <c r="S1704" s="78"/>
      <c r="T1704" s="78"/>
      <c r="U1704" s="202">
        <f t="shared" si="429"/>
        <v>0</v>
      </c>
      <c r="V1704" s="78"/>
      <c r="W1704" s="78"/>
      <c r="X1704" s="202">
        <f t="shared" si="430"/>
        <v>0</v>
      </c>
      <c r="Y1704" s="78"/>
      <c r="Z1704" s="78"/>
      <c r="AA1704" s="78"/>
      <c r="AB1704" s="78"/>
      <c r="AC1704" s="78"/>
      <c r="AD1704" s="78"/>
      <c r="AE1704" s="78"/>
      <c r="AF1704" s="78"/>
      <c r="AG1704" s="78"/>
      <c r="AH1704" s="78"/>
      <c r="AI1704" s="78"/>
      <c r="AJ1704" s="78"/>
      <c r="AK1704" s="645">
        <v>120000</v>
      </c>
      <c r="AL1704" s="651">
        <f t="shared" si="409"/>
        <v>0</v>
      </c>
      <c r="AM1704" s="64"/>
      <c r="AN1704" s="64"/>
      <c r="AO1704" s="64"/>
      <c r="AP1704" s="64"/>
      <c r="AQ1704" s="64"/>
      <c r="AR1704" s="693"/>
      <c r="XFA1704" s="693"/>
    </row>
    <row r="1705" spans="1:44 16381:16381" s="694" customFormat="1" ht="14.1" customHeight="1" x14ac:dyDescent="0.15">
      <c r="A1705" s="113" t="s">
        <v>4889</v>
      </c>
      <c r="B1705" s="114" t="s">
        <v>171</v>
      </c>
      <c r="C1705" s="199">
        <f t="shared" ref="C1705:C1708" si="431">SUM(I1705:N1705)</f>
        <v>0</v>
      </c>
      <c r="D1705" s="90"/>
      <c r="E1705" s="79"/>
      <c r="F1705" s="79"/>
      <c r="G1705" s="79"/>
      <c r="H1705" s="202">
        <f t="shared" ref="H1705:H1707" si="432">SUM(I1705:J1705)</f>
        <v>0</v>
      </c>
      <c r="I1705" s="78"/>
      <c r="J1705" s="78"/>
      <c r="K1705" s="78"/>
      <c r="L1705" s="78"/>
      <c r="M1705" s="78"/>
      <c r="N1705" s="78"/>
      <c r="O1705" s="79"/>
      <c r="P1705" s="79"/>
      <c r="Q1705" s="79"/>
      <c r="R1705" s="79"/>
      <c r="S1705" s="79"/>
      <c r="T1705" s="79"/>
      <c r="U1705" s="79"/>
      <c r="V1705" s="79"/>
      <c r="W1705" s="79"/>
      <c r="X1705" s="79"/>
      <c r="Y1705" s="79"/>
      <c r="Z1705" s="79"/>
      <c r="AA1705" s="78"/>
      <c r="AB1705" s="78"/>
      <c r="AC1705" s="78"/>
      <c r="AD1705" s="78"/>
      <c r="AE1705" s="78"/>
      <c r="AF1705" s="78"/>
      <c r="AG1705" s="78"/>
      <c r="AH1705" s="78"/>
      <c r="AI1705" s="78"/>
      <c r="AJ1705" s="78"/>
      <c r="AK1705" s="645">
        <v>129380</v>
      </c>
      <c r="AL1705" s="651">
        <f t="shared" si="409"/>
        <v>0</v>
      </c>
      <c r="AM1705" s="64"/>
      <c r="AN1705" s="64"/>
      <c r="AO1705" s="64"/>
      <c r="AP1705" s="64"/>
      <c r="AQ1705" s="64"/>
      <c r="AR1705" s="693"/>
      <c r="XFA1705" s="693"/>
    </row>
    <row r="1706" spans="1:44 16381:16381" s="694" customFormat="1" ht="14.1" customHeight="1" x14ac:dyDescent="0.15">
      <c r="A1706" s="113" t="s">
        <v>4890</v>
      </c>
      <c r="B1706" s="114" t="s">
        <v>172</v>
      </c>
      <c r="C1706" s="199">
        <f t="shared" si="431"/>
        <v>0</v>
      </c>
      <c r="D1706" s="90"/>
      <c r="E1706" s="79"/>
      <c r="F1706" s="79"/>
      <c r="G1706" s="79"/>
      <c r="H1706" s="202">
        <f t="shared" si="432"/>
        <v>0</v>
      </c>
      <c r="I1706" s="78"/>
      <c r="J1706" s="78"/>
      <c r="K1706" s="78"/>
      <c r="L1706" s="78"/>
      <c r="M1706" s="78"/>
      <c r="N1706" s="78"/>
      <c r="O1706" s="202">
        <f t="shared" ref="O1706:O1707" si="433">SUM(P1706:Q1706)</f>
        <v>0</v>
      </c>
      <c r="P1706" s="78"/>
      <c r="Q1706" s="78"/>
      <c r="R1706" s="202">
        <f t="shared" ref="R1706:R1708" si="434">SUM(S1706:T1706)</f>
        <v>0</v>
      </c>
      <c r="S1706" s="78"/>
      <c r="T1706" s="78"/>
      <c r="U1706" s="202">
        <f t="shared" ref="U1706:U1708" si="435">SUM(V1706:W1706)</f>
        <v>0</v>
      </c>
      <c r="V1706" s="78"/>
      <c r="W1706" s="78"/>
      <c r="X1706" s="202">
        <f t="shared" ref="X1706:X1708" si="436">SUM(Y1706:Z1706)</f>
        <v>0</v>
      </c>
      <c r="Y1706" s="78"/>
      <c r="Z1706" s="78"/>
      <c r="AA1706" s="78"/>
      <c r="AB1706" s="78"/>
      <c r="AC1706" s="78"/>
      <c r="AD1706" s="78"/>
      <c r="AE1706" s="78"/>
      <c r="AF1706" s="78"/>
      <c r="AG1706" s="78"/>
      <c r="AH1706" s="78"/>
      <c r="AI1706" s="78"/>
      <c r="AJ1706" s="78"/>
      <c r="AK1706" s="645">
        <v>175960</v>
      </c>
      <c r="AL1706" s="651">
        <f t="shared" si="409"/>
        <v>0</v>
      </c>
      <c r="AM1706" s="64"/>
      <c r="AN1706" s="64"/>
      <c r="AO1706" s="64"/>
      <c r="AP1706" s="64"/>
      <c r="AQ1706" s="64"/>
      <c r="AR1706" s="693"/>
      <c r="XFA1706" s="693"/>
    </row>
    <row r="1707" spans="1:44 16381:16381" s="694" customFormat="1" ht="14.1" customHeight="1" x14ac:dyDescent="0.15">
      <c r="A1707" s="113" t="s">
        <v>3181</v>
      </c>
      <c r="B1707" s="114" t="s">
        <v>3182</v>
      </c>
      <c r="C1707" s="199">
        <f t="shared" si="431"/>
        <v>0</v>
      </c>
      <c r="D1707" s="90"/>
      <c r="E1707" s="79"/>
      <c r="F1707" s="79"/>
      <c r="G1707" s="79"/>
      <c r="H1707" s="202">
        <f t="shared" si="432"/>
        <v>0</v>
      </c>
      <c r="I1707" s="78"/>
      <c r="J1707" s="78"/>
      <c r="K1707" s="78"/>
      <c r="L1707" s="78"/>
      <c r="M1707" s="78"/>
      <c r="N1707" s="78"/>
      <c r="O1707" s="202">
        <f t="shared" si="433"/>
        <v>0</v>
      </c>
      <c r="P1707" s="78"/>
      <c r="Q1707" s="78"/>
      <c r="R1707" s="202">
        <f t="shared" si="434"/>
        <v>0</v>
      </c>
      <c r="S1707" s="78"/>
      <c r="T1707" s="78"/>
      <c r="U1707" s="202">
        <f t="shared" si="435"/>
        <v>0</v>
      </c>
      <c r="V1707" s="78"/>
      <c r="W1707" s="78"/>
      <c r="X1707" s="202">
        <f t="shared" si="436"/>
        <v>0</v>
      </c>
      <c r="Y1707" s="78"/>
      <c r="Z1707" s="78"/>
      <c r="AA1707" s="78"/>
      <c r="AB1707" s="78"/>
      <c r="AC1707" s="78"/>
      <c r="AD1707" s="78"/>
      <c r="AE1707" s="78"/>
      <c r="AF1707" s="78"/>
      <c r="AG1707" s="78"/>
      <c r="AH1707" s="78"/>
      <c r="AI1707" s="78"/>
      <c r="AJ1707" s="78"/>
      <c r="AK1707" s="645">
        <v>258130</v>
      </c>
      <c r="AL1707" s="651">
        <f t="shared" si="409"/>
        <v>0</v>
      </c>
      <c r="AM1707" s="64"/>
      <c r="AN1707" s="64"/>
      <c r="AO1707" s="64"/>
      <c r="AP1707" s="64"/>
      <c r="AQ1707" s="64"/>
      <c r="AR1707" s="693"/>
      <c r="XFA1707" s="693"/>
    </row>
    <row r="1708" spans="1:44 16381:16381" s="694" customFormat="1" ht="14.1" customHeight="1" x14ac:dyDescent="0.15">
      <c r="A1708" s="113" t="s">
        <v>4891</v>
      </c>
      <c r="B1708" s="114" t="s">
        <v>173</v>
      </c>
      <c r="C1708" s="199">
        <f t="shared" si="431"/>
        <v>0</v>
      </c>
      <c r="D1708" s="90"/>
      <c r="E1708" s="79"/>
      <c r="F1708" s="79"/>
      <c r="G1708" s="79"/>
      <c r="H1708" s="202">
        <f>SUM(I1708:J1708)</f>
        <v>0</v>
      </c>
      <c r="I1708" s="78"/>
      <c r="J1708" s="78"/>
      <c r="K1708" s="78"/>
      <c r="L1708" s="78"/>
      <c r="M1708" s="78"/>
      <c r="N1708" s="78"/>
      <c r="O1708" s="202">
        <f>SUM(P1708:Q1708)</f>
        <v>0</v>
      </c>
      <c r="P1708" s="78"/>
      <c r="Q1708" s="78"/>
      <c r="R1708" s="202">
        <f t="shared" si="434"/>
        <v>0</v>
      </c>
      <c r="S1708" s="78"/>
      <c r="T1708" s="78"/>
      <c r="U1708" s="202">
        <f t="shared" si="435"/>
        <v>0</v>
      </c>
      <c r="V1708" s="78"/>
      <c r="W1708" s="78"/>
      <c r="X1708" s="202">
        <f t="shared" si="436"/>
        <v>0</v>
      </c>
      <c r="Y1708" s="78"/>
      <c r="Z1708" s="78"/>
      <c r="AA1708" s="78"/>
      <c r="AB1708" s="78"/>
      <c r="AC1708" s="78"/>
      <c r="AD1708" s="78"/>
      <c r="AE1708" s="78"/>
      <c r="AF1708" s="78"/>
      <c r="AG1708" s="78"/>
      <c r="AH1708" s="78"/>
      <c r="AI1708" s="78"/>
      <c r="AJ1708" s="78"/>
      <c r="AK1708" s="645">
        <v>154290</v>
      </c>
      <c r="AL1708" s="651">
        <f t="shared" si="409"/>
        <v>0</v>
      </c>
      <c r="AM1708" s="64"/>
      <c r="AN1708" s="64"/>
      <c r="AO1708" s="64"/>
      <c r="AP1708" s="64"/>
      <c r="AQ1708" s="64"/>
      <c r="AR1708" s="693"/>
      <c r="XFA1708" s="693"/>
    </row>
    <row r="1709" spans="1:44 16381:16381" s="694" customFormat="1" ht="14.1" customHeight="1" x14ac:dyDescent="0.15">
      <c r="A1709" s="113">
        <v>1302104</v>
      </c>
      <c r="B1709" s="114" t="s">
        <v>3184</v>
      </c>
      <c r="C1709" s="199">
        <f t="shared" ref="C1709" si="437">SUM(I1709:N1709)</f>
        <v>0</v>
      </c>
      <c r="D1709" s="90"/>
      <c r="E1709" s="79"/>
      <c r="F1709" s="79"/>
      <c r="G1709" s="79"/>
      <c r="H1709" s="202">
        <f t="shared" ref="H1709" si="438">SUM(I1709:J1709)</f>
        <v>0</v>
      </c>
      <c r="I1709" s="78"/>
      <c r="J1709" s="78"/>
      <c r="K1709" s="78"/>
      <c r="L1709" s="78"/>
      <c r="M1709" s="78"/>
      <c r="N1709" s="78"/>
      <c r="O1709" s="202">
        <f t="shared" ref="O1709" si="439">SUM(P1709:Q1709)</f>
        <v>0</v>
      </c>
      <c r="P1709" s="78"/>
      <c r="Q1709" s="78"/>
      <c r="R1709" s="202">
        <f t="shared" ref="R1709" si="440">SUM(S1709:T1709)</f>
        <v>0</v>
      </c>
      <c r="S1709" s="78"/>
      <c r="T1709" s="78"/>
      <c r="U1709" s="202">
        <f t="shared" ref="U1709" si="441">SUM(V1709:W1709)</f>
        <v>0</v>
      </c>
      <c r="V1709" s="78"/>
      <c r="W1709" s="78"/>
      <c r="X1709" s="202">
        <f t="shared" ref="X1709" si="442">SUM(Y1709:Z1709)</f>
        <v>0</v>
      </c>
      <c r="Y1709" s="78"/>
      <c r="Z1709" s="78"/>
      <c r="AA1709" s="78"/>
      <c r="AB1709" s="78"/>
      <c r="AC1709" s="78"/>
      <c r="AD1709" s="78"/>
      <c r="AE1709" s="78"/>
      <c r="AF1709" s="78"/>
      <c r="AG1709" s="78"/>
      <c r="AH1709" s="78"/>
      <c r="AI1709" s="78"/>
      <c r="AJ1709" s="78"/>
      <c r="AK1709" s="645">
        <v>258130</v>
      </c>
      <c r="AL1709" s="651">
        <f t="shared" si="409"/>
        <v>0</v>
      </c>
      <c r="AM1709" s="64"/>
      <c r="AN1709" s="64"/>
      <c r="AO1709" s="64"/>
      <c r="AP1709" s="64"/>
      <c r="AQ1709" s="64"/>
      <c r="AR1709" s="693"/>
      <c r="XFA1709" s="693"/>
    </row>
    <row r="1710" spans="1:44 16381:16381" s="694" customFormat="1" ht="12" customHeight="1" x14ac:dyDescent="0.15">
      <c r="A1710" s="113" t="s">
        <v>3183</v>
      </c>
      <c r="B1710" s="114" t="s">
        <v>3185</v>
      </c>
      <c r="C1710" s="199">
        <f t="shared" ref="C1710" si="443">SUM(I1710:N1710)</f>
        <v>0</v>
      </c>
      <c r="D1710" s="90"/>
      <c r="E1710" s="79"/>
      <c r="F1710" s="79"/>
      <c r="G1710" s="79"/>
      <c r="H1710" s="202">
        <f t="shared" ref="H1710" si="444">SUM(I1710:J1710)</f>
        <v>0</v>
      </c>
      <c r="I1710" s="78"/>
      <c r="J1710" s="78"/>
      <c r="K1710" s="78"/>
      <c r="L1710" s="78"/>
      <c r="M1710" s="78"/>
      <c r="N1710" s="78"/>
      <c r="O1710" s="202">
        <f t="shared" ref="O1710" si="445">SUM(P1710:Q1710)</f>
        <v>0</v>
      </c>
      <c r="P1710" s="78"/>
      <c r="Q1710" s="78"/>
      <c r="R1710" s="202">
        <f t="shared" ref="R1710" si="446">SUM(S1710:T1710)</f>
        <v>0</v>
      </c>
      <c r="S1710" s="78"/>
      <c r="T1710" s="78"/>
      <c r="U1710" s="202">
        <f t="shared" ref="U1710" si="447">SUM(V1710:W1710)</f>
        <v>0</v>
      </c>
      <c r="V1710" s="78"/>
      <c r="W1710" s="78"/>
      <c r="X1710" s="202">
        <f t="shared" ref="X1710" si="448">SUM(Y1710:Z1710)</f>
        <v>0</v>
      </c>
      <c r="Y1710" s="78"/>
      <c r="Z1710" s="78"/>
      <c r="AA1710" s="78"/>
      <c r="AB1710" s="78"/>
      <c r="AC1710" s="78"/>
      <c r="AD1710" s="78"/>
      <c r="AE1710" s="78"/>
      <c r="AF1710" s="78"/>
      <c r="AG1710" s="78"/>
      <c r="AH1710" s="78"/>
      <c r="AI1710" s="78"/>
      <c r="AJ1710" s="78"/>
      <c r="AK1710" s="645">
        <v>172080</v>
      </c>
      <c r="AL1710" s="651">
        <f t="shared" si="409"/>
        <v>0</v>
      </c>
      <c r="AM1710" s="64"/>
      <c r="AN1710" s="64"/>
      <c r="AO1710" s="64"/>
      <c r="AP1710" s="64"/>
      <c r="AQ1710" s="64"/>
      <c r="AR1710" s="693"/>
      <c r="XFA1710" s="693"/>
    </row>
    <row r="1711" spans="1:44 16381:16381" s="694" customFormat="1" ht="14.1" customHeight="1" x14ac:dyDescent="0.15">
      <c r="A1711" s="113" t="s">
        <v>4892</v>
      </c>
      <c r="B1711" s="114" t="s">
        <v>2449</v>
      </c>
      <c r="C1711" s="199">
        <f t="shared" ref="C1711:C1716" si="449">SUM(I1711:N1711)</f>
        <v>0</v>
      </c>
      <c r="D1711" s="90"/>
      <c r="E1711" s="79"/>
      <c r="F1711" s="79"/>
      <c r="G1711" s="79"/>
      <c r="H1711" s="202">
        <f t="shared" ref="H1711:H1715" si="450">SUM(I1711:J1711)</f>
        <v>0</v>
      </c>
      <c r="I1711" s="78"/>
      <c r="J1711" s="78"/>
      <c r="K1711" s="78"/>
      <c r="L1711" s="78"/>
      <c r="M1711" s="78"/>
      <c r="N1711" s="78"/>
      <c r="O1711" s="79"/>
      <c r="P1711" s="79"/>
      <c r="Q1711" s="79"/>
      <c r="R1711" s="79"/>
      <c r="S1711" s="79"/>
      <c r="T1711" s="79"/>
      <c r="U1711" s="79"/>
      <c r="V1711" s="79"/>
      <c r="W1711" s="79"/>
      <c r="X1711" s="79"/>
      <c r="Y1711" s="79"/>
      <c r="Z1711" s="79"/>
      <c r="AA1711" s="78"/>
      <c r="AB1711" s="78"/>
      <c r="AC1711" s="78"/>
      <c r="AD1711" s="78"/>
      <c r="AE1711" s="78"/>
      <c r="AF1711" s="78"/>
      <c r="AG1711" s="78"/>
      <c r="AH1711" s="78"/>
      <c r="AI1711" s="78"/>
      <c r="AJ1711" s="78"/>
      <c r="AK1711" s="645">
        <v>128220</v>
      </c>
      <c r="AL1711" s="651">
        <f t="shared" si="409"/>
        <v>0</v>
      </c>
      <c r="AM1711" s="64"/>
      <c r="AN1711" s="64"/>
      <c r="AO1711" s="64"/>
      <c r="AP1711" s="64"/>
      <c r="AQ1711" s="64"/>
      <c r="AR1711" s="693"/>
      <c r="XFA1711" s="693"/>
    </row>
    <row r="1712" spans="1:44 16381:16381" s="694" customFormat="1" ht="14.1" customHeight="1" x14ac:dyDescent="0.15">
      <c r="A1712" s="113" t="s">
        <v>4893</v>
      </c>
      <c r="B1712" s="114" t="s">
        <v>2450</v>
      </c>
      <c r="C1712" s="199">
        <f t="shared" si="449"/>
        <v>0</v>
      </c>
      <c r="D1712" s="90"/>
      <c r="E1712" s="79"/>
      <c r="F1712" s="79"/>
      <c r="G1712" s="79"/>
      <c r="H1712" s="202">
        <f t="shared" si="450"/>
        <v>0</v>
      </c>
      <c r="I1712" s="78"/>
      <c r="J1712" s="78"/>
      <c r="K1712" s="78"/>
      <c r="L1712" s="78"/>
      <c r="M1712" s="78"/>
      <c r="N1712" s="78"/>
      <c r="O1712" s="79"/>
      <c r="P1712" s="79"/>
      <c r="Q1712" s="79"/>
      <c r="R1712" s="79"/>
      <c r="S1712" s="79"/>
      <c r="T1712" s="79"/>
      <c r="U1712" s="79"/>
      <c r="V1712" s="79"/>
      <c r="W1712" s="79"/>
      <c r="X1712" s="79"/>
      <c r="Y1712" s="79"/>
      <c r="Z1712" s="79"/>
      <c r="AA1712" s="78"/>
      <c r="AB1712" s="78"/>
      <c r="AC1712" s="78"/>
      <c r="AD1712" s="78"/>
      <c r="AE1712" s="78"/>
      <c r="AF1712" s="78"/>
      <c r="AG1712" s="78"/>
      <c r="AH1712" s="78"/>
      <c r="AI1712" s="78"/>
      <c r="AJ1712" s="78"/>
      <c r="AK1712" s="645">
        <v>128220</v>
      </c>
      <c r="AL1712" s="651">
        <f t="shared" si="409"/>
        <v>0</v>
      </c>
      <c r="AM1712" s="64"/>
      <c r="AN1712" s="64"/>
      <c r="AO1712" s="64"/>
      <c r="AP1712" s="64"/>
      <c r="AQ1712" s="64"/>
      <c r="AR1712" s="693"/>
      <c r="XFA1712" s="693"/>
    </row>
    <row r="1713" spans="1:44 16381:16381" s="694" customFormat="1" ht="14.1" customHeight="1" x14ac:dyDescent="0.15">
      <c r="A1713" s="113" t="s">
        <v>4894</v>
      </c>
      <c r="B1713" s="114" t="s">
        <v>3006</v>
      </c>
      <c r="C1713" s="199">
        <f t="shared" si="449"/>
        <v>0</v>
      </c>
      <c r="D1713" s="90"/>
      <c r="E1713" s="79"/>
      <c r="F1713" s="79"/>
      <c r="G1713" s="79"/>
      <c r="H1713" s="202">
        <f t="shared" si="450"/>
        <v>0</v>
      </c>
      <c r="I1713" s="78"/>
      <c r="J1713" s="78"/>
      <c r="K1713" s="78"/>
      <c r="L1713" s="78"/>
      <c r="M1713" s="78"/>
      <c r="N1713" s="78"/>
      <c r="O1713" s="202">
        <f t="shared" ref="O1713:O1715" si="451">SUM(P1713:Q1713)</f>
        <v>0</v>
      </c>
      <c r="P1713" s="78"/>
      <c r="Q1713" s="78"/>
      <c r="R1713" s="202">
        <f t="shared" ref="R1713:R1715" si="452">SUM(S1713:T1713)</f>
        <v>0</v>
      </c>
      <c r="S1713" s="78"/>
      <c r="T1713" s="78"/>
      <c r="U1713" s="202">
        <f t="shared" ref="U1713:U1715" si="453">SUM(V1713:W1713)</f>
        <v>0</v>
      </c>
      <c r="V1713" s="78"/>
      <c r="W1713" s="78"/>
      <c r="X1713" s="202">
        <f t="shared" ref="X1713:X1715" si="454">SUM(Y1713:Z1713)</f>
        <v>0</v>
      </c>
      <c r="Y1713" s="78"/>
      <c r="Z1713" s="78"/>
      <c r="AA1713" s="78"/>
      <c r="AB1713" s="78"/>
      <c r="AC1713" s="78"/>
      <c r="AD1713" s="78"/>
      <c r="AE1713" s="78"/>
      <c r="AF1713" s="78"/>
      <c r="AG1713" s="78"/>
      <c r="AH1713" s="78"/>
      <c r="AI1713" s="78"/>
      <c r="AJ1713" s="78"/>
      <c r="AK1713" s="645">
        <v>165620</v>
      </c>
      <c r="AL1713" s="651">
        <f t="shared" si="409"/>
        <v>0</v>
      </c>
      <c r="AM1713" s="64"/>
      <c r="AN1713" s="64"/>
      <c r="AO1713" s="64"/>
      <c r="AP1713" s="64"/>
      <c r="AQ1713" s="64"/>
      <c r="AR1713" s="693"/>
      <c r="XFA1713" s="693"/>
    </row>
    <row r="1714" spans="1:44 16381:16381" s="694" customFormat="1" ht="22.5" customHeight="1" x14ac:dyDescent="0.15">
      <c r="A1714" s="113" t="s">
        <v>4895</v>
      </c>
      <c r="B1714" s="114" t="s">
        <v>2451</v>
      </c>
      <c r="C1714" s="199">
        <f t="shared" si="449"/>
        <v>0</v>
      </c>
      <c r="D1714" s="90"/>
      <c r="E1714" s="79"/>
      <c r="F1714" s="79"/>
      <c r="G1714" s="79"/>
      <c r="H1714" s="202">
        <f t="shared" si="450"/>
        <v>0</v>
      </c>
      <c r="I1714" s="78"/>
      <c r="J1714" s="78"/>
      <c r="K1714" s="78"/>
      <c r="L1714" s="78"/>
      <c r="M1714" s="78"/>
      <c r="N1714" s="78"/>
      <c r="O1714" s="202">
        <f t="shared" si="451"/>
        <v>0</v>
      </c>
      <c r="P1714" s="78"/>
      <c r="Q1714" s="78"/>
      <c r="R1714" s="202">
        <f t="shared" si="452"/>
        <v>0</v>
      </c>
      <c r="S1714" s="78"/>
      <c r="T1714" s="78"/>
      <c r="U1714" s="202">
        <f t="shared" si="453"/>
        <v>0</v>
      </c>
      <c r="V1714" s="78"/>
      <c r="W1714" s="78"/>
      <c r="X1714" s="202">
        <f t="shared" si="454"/>
        <v>0</v>
      </c>
      <c r="Y1714" s="78"/>
      <c r="Z1714" s="78"/>
      <c r="AA1714" s="78"/>
      <c r="AB1714" s="78"/>
      <c r="AC1714" s="78"/>
      <c r="AD1714" s="78"/>
      <c r="AE1714" s="78"/>
      <c r="AF1714" s="78"/>
      <c r="AG1714" s="78"/>
      <c r="AH1714" s="78"/>
      <c r="AI1714" s="78"/>
      <c r="AJ1714" s="78"/>
      <c r="AK1714" s="645">
        <v>318900</v>
      </c>
      <c r="AL1714" s="651">
        <f t="shared" si="409"/>
        <v>0</v>
      </c>
      <c r="AM1714" s="64"/>
      <c r="AN1714" s="64"/>
      <c r="AO1714" s="64"/>
      <c r="AP1714" s="64"/>
      <c r="AQ1714" s="64"/>
      <c r="AR1714" s="693"/>
      <c r="XFA1714" s="693"/>
    </row>
    <row r="1715" spans="1:44 16381:16381" s="694" customFormat="1" ht="14.1" customHeight="1" x14ac:dyDescent="0.15">
      <c r="A1715" s="113" t="s">
        <v>4896</v>
      </c>
      <c r="B1715" s="114" t="s">
        <v>174</v>
      </c>
      <c r="C1715" s="199">
        <f t="shared" si="449"/>
        <v>0</v>
      </c>
      <c r="D1715" s="90"/>
      <c r="E1715" s="79"/>
      <c r="F1715" s="79"/>
      <c r="G1715" s="79"/>
      <c r="H1715" s="202">
        <f t="shared" si="450"/>
        <v>0</v>
      </c>
      <c r="I1715" s="78"/>
      <c r="J1715" s="78"/>
      <c r="K1715" s="78"/>
      <c r="L1715" s="78"/>
      <c r="M1715" s="78"/>
      <c r="N1715" s="78"/>
      <c r="O1715" s="202">
        <f t="shared" si="451"/>
        <v>0</v>
      </c>
      <c r="P1715" s="78"/>
      <c r="Q1715" s="78"/>
      <c r="R1715" s="202">
        <f t="shared" si="452"/>
        <v>0</v>
      </c>
      <c r="S1715" s="78"/>
      <c r="T1715" s="78"/>
      <c r="U1715" s="202">
        <f t="shared" si="453"/>
        <v>0</v>
      </c>
      <c r="V1715" s="78"/>
      <c r="W1715" s="78"/>
      <c r="X1715" s="202">
        <f t="shared" si="454"/>
        <v>0</v>
      </c>
      <c r="Y1715" s="78"/>
      <c r="Z1715" s="78"/>
      <c r="AA1715" s="78"/>
      <c r="AB1715" s="78"/>
      <c r="AC1715" s="78"/>
      <c r="AD1715" s="78"/>
      <c r="AE1715" s="78"/>
      <c r="AF1715" s="78"/>
      <c r="AG1715" s="78"/>
      <c r="AH1715" s="78"/>
      <c r="AI1715" s="78"/>
      <c r="AJ1715" s="78"/>
      <c r="AK1715" s="645">
        <v>353080</v>
      </c>
      <c r="AL1715" s="651">
        <f t="shared" si="409"/>
        <v>0</v>
      </c>
      <c r="AM1715" s="64"/>
      <c r="AN1715" s="64"/>
      <c r="AO1715" s="64"/>
      <c r="AP1715" s="64"/>
      <c r="AQ1715" s="64"/>
      <c r="AR1715" s="693"/>
      <c r="XFA1715" s="693"/>
    </row>
    <row r="1716" spans="1:44 16381:16381" s="694" customFormat="1" ht="14.1" customHeight="1" x14ac:dyDescent="0.15">
      <c r="A1716" s="113" t="s">
        <v>3186</v>
      </c>
      <c r="B1716" s="114" t="s">
        <v>3187</v>
      </c>
      <c r="C1716" s="199">
        <f t="shared" si="449"/>
        <v>0</v>
      </c>
      <c r="D1716" s="90"/>
      <c r="E1716" s="79"/>
      <c r="F1716" s="79"/>
      <c r="G1716" s="79"/>
      <c r="H1716" s="202">
        <f t="shared" ref="H1716" si="455">SUM(I1716:J1716)</f>
        <v>0</v>
      </c>
      <c r="I1716" s="78"/>
      <c r="J1716" s="78"/>
      <c r="K1716" s="78"/>
      <c r="L1716" s="78"/>
      <c r="M1716" s="78"/>
      <c r="N1716" s="78"/>
      <c r="O1716" s="202">
        <f t="shared" ref="O1716" si="456">SUM(P1716:Q1716)</f>
        <v>0</v>
      </c>
      <c r="P1716" s="78"/>
      <c r="Q1716" s="78"/>
      <c r="R1716" s="202">
        <f t="shared" ref="R1716" si="457">SUM(S1716:T1716)</f>
        <v>0</v>
      </c>
      <c r="S1716" s="78"/>
      <c r="T1716" s="78"/>
      <c r="U1716" s="202">
        <f t="shared" ref="U1716" si="458">SUM(V1716:W1716)</f>
        <v>0</v>
      </c>
      <c r="V1716" s="78"/>
      <c r="W1716" s="78"/>
      <c r="X1716" s="202">
        <f t="shared" ref="X1716" si="459">SUM(Y1716:Z1716)</f>
        <v>0</v>
      </c>
      <c r="Y1716" s="78"/>
      <c r="Z1716" s="78"/>
      <c r="AA1716" s="78"/>
      <c r="AB1716" s="78"/>
      <c r="AC1716" s="78"/>
      <c r="AD1716" s="78"/>
      <c r="AE1716" s="78"/>
      <c r="AF1716" s="78"/>
      <c r="AG1716" s="78"/>
      <c r="AH1716" s="78"/>
      <c r="AI1716" s="78"/>
      <c r="AJ1716" s="78"/>
      <c r="AK1716" s="645">
        <v>845270</v>
      </c>
      <c r="AL1716" s="651">
        <f t="shared" ref="AL1716:AL1727" si="460">+(I1716*AK1716)+(L1716*AK1716*0.5)</f>
        <v>0</v>
      </c>
      <c r="AM1716" s="64"/>
      <c r="AN1716" s="64"/>
      <c r="AO1716" s="64"/>
      <c r="AP1716" s="64"/>
      <c r="AQ1716" s="64"/>
      <c r="AR1716" s="693"/>
      <c r="XFA1716" s="693"/>
    </row>
    <row r="1717" spans="1:44 16381:16381" s="694" customFormat="1" ht="12" customHeight="1" x14ac:dyDescent="0.15">
      <c r="A1717" s="113" t="s">
        <v>4897</v>
      </c>
      <c r="B1717" s="114" t="s">
        <v>175</v>
      </c>
      <c r="C1717" s="199">
        <f t="shared" ref="C1717:C1720" si="461">SUM(I1717:N1717)</f>
        <v>0</v>
      </c>
      <c r="D1717" s="90"/>
      <c r="E1717" s="79"/>
      <c r="F1717" s="79"/>
      <c r="G1717" s="79"/>
      <c r="H1717" s="202">
        <f t="shared" ref="H1717:H1720" si="462">SUM(I1717:J1717)</f>
        <v>0</v>
      </c>
      <c r="I1717" s="78"/>
      <c r="J1717" s="78"/>
      <c r="K1717" s="78"/>
      <c r="L1717" s="78"/>
      <c r="M1717" s="78"/>
      <c r="N1717" s="78"/>
      <c r="O1717" s="202">
        <f t="shared" ref="O1717:O1720" si="463">SUM(P1717:Q1717)</f>
        <v>0</v>
      </c>
      <c r="P1717" s="78"/>
      <c r="Q1717" s="78"/>
      <c r="R1717" s="202">
        <f t="shared" ref="R1717:R1720" si="464">SUM(S1717:T1717)</f>
        <v>0</v>
      </c>
      <c r="S1717" s="78"/>
      <c r="T1717" s="78"/>
      <c r="U1717" s="202">
        <f t="shared" ref="U1717:U1720" si="465">SUM(V1717:W1717)</f>
        <v>0</v>
      </c>
      <c r="V1717" s="78"/>
      <c r="W1717" s="78"/>
      <c r="X1717" s="202">
        <f t="shared" ref="X1717:X1720" si="466">SUM(Y1717:Z1717)</f>
        <v>0</v>
      </c>
      <c r="Y1717" s="78"/>
      <c r="Z1717" s="78"/>
      <c r="AA1717" s="78"/>
      <c r="AB1717" s="78"/>
      <c r="AC1717" s="78"/>
      <c r="AD1717" s="78"/>
      <c r="AE1717" s="78"/>
      <c r="AF1717" s="78"/>
      <c r="AG1717" s="78"/>
      <c r="AH1717" s="78"/>
      <c r="AI1717" s="78"/>
      <c r="AJ1717" s="78"/>
      <c r="AK1717" s="645">
        <v>476820</v>
      </c>
      <c r="AL1717" s="651">
        <f t="shared" si="460"/>
        <v>0</v>
      </c>
      <c r="AM1717" s="64"/>
      <c r="AN1717" s="64"/>
      <c r="AO1717" s="64"/>
      <c r="AP1717" s="64"/>
      <c r="AQ1717" s="64"/>
      <c r="AR1717" s="693"/>
      <c r="XFA1717" s="693"/>
    </row>
    <row r="1718" spans="1:44 16381:16381" s="694" customFormat="1" ht="12" customHeight="1" x14ac:dyDescent="0.15">
      <c r="A1718" s="113" t="s">
        <v>4898</v>
      </c>
      <c r="B1718" s="114" t="s">
        <v>72</v>
      </c>
      <c r="C1718" s="199">
        <f t="shared" si="461"/>
        <v>0</v>
      </c>
      <c r="D1718" s="90"/>
      <c r="E1718" s="79"/>
      <c r="F1718" s="79"/>
      <c r="G1718" s="79"/>
      <c r="H1718" s="202">
        <f t="shared" si="462"/>
        <v>0</v>
      </c>
      <c r="I1718" s="78"/>
      <c r="J1718" s="78"/>
      <c r="K1718" s="78"/>
      <c r="L1718" s="78"/>
      <c r="M1718" s="78"/>
      <c r="N1718" s="78"/>
      <c r="O1718" s="202">
        <f t="shared" si="463"/>
        <v>0</v>
      </c>
      <c r="P1718" s="78"/>
      <c r="Q1718" s="78"/>
      <c r="R1718" s="202">
        <f t="shared" si="464"/>
        <v>0</v>
      </c>
      <c r="S1718" s="78"/>
      <c r="T1718" s="78"/>
      <c r="U1718" s="202">
        <f t="shared" si="465"/>
        <v>0</v>
      </c>
      <c r="V1718" s="78"/>
      <c r="W1718" s="78"/>
      <c r="X1718" s="202">
        <f t="shared" si="466"/>
        <v>0</v>
      </c>
      <c r="Y1718" s="78"/>
      <c r="Z1718" s="78"/>
      <c r="AA1718" s="78"/>
      <c r="AB1718" s="78"/>
      <c r="AC1718" s="78"/>
      <c r="AD1718" s="78"/>
      <c r="AE1718" s="78"/>
      <c r="AF1718" s="78"/>
      <c r="AG1718" s="78"/>
      <c r="AH1718" s="78"/>
      <c r="AI1718" s="78"/>
      <c r="AJ1718" s="78"/>
      <c r="AK1718" s="645">
        <v>720250</v>
      </c>
      <c r="AL1718" s="651">
        <f t="shared" si="460"/>
        <v>0</v>
      </c>
      <c r="AM1718" s="64"/>
      <c r="AN1718" s="64"/>
      <c r="AO1718" s="64"/>
      <c r="AP1718" s="64"/>
      <c r="AQ1718" s="64"/>
      <c r="AR1718" s="693"/>
      <c r="XFA1718" s="693"/>
    </row>
    <row r="1719" spans="1:44 16381:16381" s="694" customFormat="1" ht="12" customHeight="1" x14ac:dyDescent="0.15">
      <c r="A1719" s="113" t="s">
        <v>3188</v>
      </c>
      <c r="B1719" s="114" t="s">
        <v>3189</v>
      </c>
      <c r="C1719" s="199">
        <f t="shared" si="461"/>
        <v>0</v>
      </c>
      <c r="D1719" s="90"/>
      <c r="E1719" s="79"/>
      <c r="F1719" s="79"/>
      <c r="G1719" s="79"/>
      <c r="H1719" s="202">
        <f t="shared" si="462"/>
        <v>0</v>
      </c>
      <c r="I1719" s="78"/>
      <c r="J1719" s="78"/>
      <c r="K1719" s="78"/>
      <c r="L1719" s="78"/>
      <c r="M1719" s="78"/>
      <c r="N1719" s="78"/>
      <c r="O1719" s="202">
        <f t="shared" si="463"/>
        <v>0</v>
      </c>
      <c r="P1719" s="78"/>
      <c r="Q1719" s="78"/>
      <c r="R1719" s="202">
        <f t="shared" si="464"/>
        <v>0</v>
      </c>
      <c r="S1719" s="78"/>
      <c r="T1719" s="78"/>
      <c r="U1719" s="202">
        <f t="shared" si="465"/>
        <v>0</v>
      </c>
      <c r="V1719" s="78"/>
      <c r="W1719" s="78"/>
      <c r="X1719" s="202">
        <f t="shared" si="466"/>
        <v>0</v>
      </c>
      <c r="Y1719" s="78"/>
      <c r="Z1719" s="78"/>
      <c r="AA1719" s="78"/>
      <c r="AB1719" s="78"/>
      <c r="AC1719" s="78"/>
      <c r="AD1719" s="78"/>
      <c r="AE1719" s="78"/>
      <c r="AF1719" s="78"/>
      <c r="AG1719" s="78"/>
      <c r="AH1719" s="78"/>
      <c r="AI1719" s="78"/>
      <c r="AJ1719" s="78"/>
      <c r="AK1719" s="645">
        <v>218990</v>
      </c>
      <c r="AL1719" s="651">
        <f t="shared" si="460"/>
        <v>0</v>
      </c>
      <c r="AM1719" s="64"/>
      <c r="AN1719" s="64"/>
      <c r="AO1719" s="64"/>
      <c r="AP1719" s="64"/>
      <c r="AQ1719" s="64"/>
      <c r="AR1719" s="693"/>
      <c r="XFA1719" s="693"/>
    </row>
    <row r="1720" spans="1:44 16381:16381" s="694" customFormat="1" ht="14.1" customHeight="1" x14ac:dyDescent="0.15">
      <c r="A1720" s="113" t="s">
        <v>4899</v>
      </c>
      <c r="B1720" s="114" t="s">
        <v>597</v>
      </c>
      <c r="C1720" s="199">
        <f t="shared" si="461"/>
        <v>0</v>
      </c>
      <c r="D1720" s="90"/>
      <c r="E1720" s="79"/>
      <c r="F1720" s="79"/>
      <c r="G1720" s="79"/>
      <c r="H1720" s="202">
        <f t="shared" si="462"/>
        <v>0</v>
      </c>
      <c r="I1720" s="78"/>
      <c r="J1720" s="78"/>
      <c r="K1720" s="78"/>
      <c r="L1720" s="78"/>
      <c r="M1720" s="78"/>
      <c r="N1720" s="78"/>
      <c r="O1720" s="202">
        <f t="shared" si="463"/>
        <v>0</v>
      </c>
      <c r="P1720" s="78"/>
      <c r="Q1720" s="78"/>
      <c r="R1720" s="202">
        <f t="shared" si="464"/>
        <v>0</v>
      </c>
      <c r="S1720" s="78"/>
      <c r="T1720" s="78"/>
      <c r="U1720" s="202">
        <f t="shared" si="465"/>
        <v>0</v>
      </c>
      <c r="V1720" s="78"/>
      <c r="W1720" s="78"/>
      <c r="X1720" s="202">
        <f t="shared" si="466"/>
        <v>0</v>
      </c>
      <c r="Y1720" s="78"/>
      <c r="Z1720" s="78"/>
      <c r="AA1720" s="78"/>
      <c r="AB1720" s="78"/>
      <c r="AC1720" s="78"/>
      <c r="AD1720" s="78"/>
      <c r="AE1720" s="78"/>
      <c r="AF1720" s="78"/>
      <c r="AG1720" s="78"/>
      <c r="AH1720" s="78"/>
      <c r="AI1720" s="78"/>
      <c r="AJ1720" s="78"/>
      <c r="AK1720" s="645">
        <v>159240</v>
      </c>
      <c r="AL1720" s="651">
        <f t="shared" si="460"/>
        <v>0</v>
      </c>
      <c r="AM1720" s="64"/>
      <c r="AN1720" s="64"/>
      <c r="AO1720" s="64"/>
      <c r="AP1720" s="64"/>
      <c r="AQ1720" s="64"/>
      <c r="AR1720" s="693"/>
      <c r="XFA1720" s="693"/>
    </row>
    <row r="1721" spans="1:44 16381:16381" s="694" customFormat="1" ht="14.1" customHeight="1" x14ac:dyDescent="0.15">
      <c r="A1721" s="113" t="s">
        <v>4900</v>
      </c>
      <c r="B1721" s="114" t="s">
        <v>998</v>
      </c>
      <c r="C1721" s="199">
        <f t="shared" ref="C1721:C1723" si="467">SUM(I1721:N1721)</f>
        <v>0</v>
      </c>
      <c r="D1721" s="90"/>
      <c r="E1721" s="79"/>
      <c r="F1721" s="79"/>
      <c r="G1721" s="79"/>
      <c r="H1721" s="202">
        <f t="shared" ref="H1721:H1723" si="468">SUM(I1721:J1721)</f>
        <v>0</v>
      </c>
      <c r="I1721" s="78"/>
      <c r="J1721" s="78"/>
      <c r="K1721" s="78"/>
      <c r="L1721" s="78"/>
      <c r="M1721" s="78"/>
      <c r="N1721" s="78"/>
      <c r="O1721" s="79"/>
      <c r="P1721" s="79"/>
      <c r="Q1721" s="79"/>
      <c r="R1721" s="79"/>
      <c r="S1721" s="79"/>
      <c r="T1721" s="79"/>
      <c r="U1721" s="79"/>
      <c r="V1721" s="79"/>
      <c r="W1721" s="79"/>
      <c r="X1721" s="79"/>
      <c r="Y1721" s="79"/>
      <c r="Z1721" s="79"/>
      <c r="AA1721" s="78"/>
      <c r="AB1721" s="78"/>
      <c r="AC1721" s="78"/>
      <c r="AD1721" s="78"/>
      <c r="AE1721" s="78"/>
      <c r="AF1721" s="78"/>
      <c r="AG1721" s="78"/>
      <c r="AH1721" s="78"/>
      <c r="AI1721" s="78"/>
      <c r="AJ1721" s="78"/>
      <c r="AK1721" s="645">
        <v>50220</v>
      </c>
      <c r="AL1721" s="651">
        <f t="shared" si="460"/>
        <v>0</v>
      </c>
      <c r="AM1721" s="64"/>
      <c r="AN1721" s="64"/>
      <c r="AO1721" s="64"/>
      <c r="AP1721" s="64"/>
      <c r="AQ1721" s="64"/>
      <c r="AR1721" s="693"/>
      <c r="XFA1721" s="693"/>
    </row>
    <row r="1722" spans="1:44 16381:16381" s="694" customFormat="1" ht="14.1" customHeight="1" x14ac:dyDescent="0.15">
      <c r="A1722" s="113" t="s">
        <v>4901</v>
      </c>
      <c r="B1722" s="114" t="s">
        <v>999</v>
      </c>
      <c r="C1722" s="199">
        <f t="shared" si="467"/>
        <v>0</v>
      </c>
      <c r="D1722" s="90"/>
      <c r="E1722" s="79"/>
      <c r="F1722" s="79"/>
      <c r="G1722" s="79"/>
      <c r="H1722" s="202">
        <f t="shared" si="468"/>
        <v>0</v>
      </c>
      <c r="I1722" s="78"/>
      <c r="J1722" s="78"/>
      <c r="K1722" s="78"/>
      <c r="L1722" s="78"/>
      <c r="M1722" s="78"/>
      <c r="N1722" s="78"/>
      <c r="O1722" s="202">
        <f t="shared" ref="O1722:O1723" si="469">SUM(P1722:Q1722)</f>
        <v>0</v>
      </c>
      <c r="P1722" s="78"/>
      <c r="Q1722" s="78"/>
      <c r="R1722" s="202">
        <f t="shared" ref="R1722:R1723" si="470">SUM(S1722:T1722)</f>
        <v>0</v>
      </c>
      <c r="S1722" s="78"/>
      <c r="T1722" s="78"/>
      <c r="U1722" s="202">
        <f t="shared" ref="U1722:U1723" si="471">SUM(V1722:W1722)</f>
        <v>0</v>
      </c>
      <c r="V1722" s="78"/>
      <c r="W1722" s="78"/>
      <c r="X1722" s="202">
        <f t="shared" ref="X1722:X1723" si="472">SUM(Y1722:Z1722)</f>
        <v>0</v>
      </c>
      <c r="Y1722" s="78"/>
      <c r="Z1722" s="78"/>
      <c r="AA1722" s="78"/>
      <c r="AB1722" s="78"/>
      <c r="AC1722" s="78"/>
      <c r="AD1722" s="78"/>
      <c r="AE1722" s="78"/>
      <c r="AF1722" s="78"/>
      <c r="AG1722" s="78"/>
      <c r="AH1722" s="78"/>
      <c r="AI1722" s="78"/>
      <c r="AJ1722" s="78"/>
      <c r="AK1722" s="645">
        <v>165620</v>
      </c>
      <c r="AL1722" s="651">
        <f t="shared" si="460"/>
        <v>0</v>
      </c>
      <c r="AM1722" s="64"/>
      <c r="AN1722" s="64"/>
      <c r="AO1722" s="64"/>
      <c r="AP1722" s="64"/>
      <c r="AQ1722" s="64"/>
      <c r="AR1722" s="693"/>
      <c r="XFA1722" s="693"/>
    </row>
    <row r="1723" spans="1:44 16381:16381" s="694" customFormat="1" ht="14.1" customHeight="1" x14ac:dyDescent="0.15">
      <c r="A1723" s="113" t="s">
        <v>4902</v>
      </c>
      <c r="B1723" s="114" t="s">
        <v>1000</v>
      </c>
      <c r="C1723" s="199">
        <f t="shared" si="467"/>
        <v>0</v>
      </c>
      <c r="D1723" s="90"/>
      <c r="E1723" s="79"/>
      <c r="F1723" s="79"/>
      <c r="G1723" s="79"/>
      <c r="H1723" s="202">
        <f t="shared" si="468"/>
        <v>0</v>
      </c>
      <c r="I1723" s="78"/>
      <c r="J1723" s="78"/>
      <c r="K1723" s="78"/>
      <c r="L1723" s="78"/>
      <c r="M1723" s="78"/>
      <c r="N1723" s="78"/>
      <c r="O1723" s="202">
        <f t="shared" si="469"/>
        <v>0</v>
      </c>
      <c r="P1723" s="78"/>
      <c r="Q1723" s="78"/>
      <c r="R1723" s="202">
        <f t="shared" si="470"/>
        <v>0</v>
      </c>
      <c r="S1723" s="78"/>
      <c r="T1723" s="78"/>
      <c r="U1723" s="202">
        <f t="shared" si="471"/>
        <v>0</v>
      </c>
      <c r="V1723" s="78"/>
      <c r="W1723" s="78"/>
      <c r="X1723" s="202">
        <f t="shared" si="472"/>
        <v>0</v>
      </c>
      <c r="Y1723" s="78"/>
      <c r="Z1723" s="78"/>
      <c r="AA1723" s="78"/>
      <c r="AB1723" s="78"/>
      <c r="AC1723" s="78"/>
      <c r="AD1723" s="78"/>
      <c r="AE1723" s="78"/>
      <c r="AF1723" s="78"/>
      <c r="AG1723" s="78"/>
      <c r="AH1723" s="78"/>
      <c r="AI1723" s="78"/>
      <c r="AJ1723" s="78"/>
      <c r="AK1723" s="645">
        <v>159240</v>
      </c>
      <c r="AL1723" s="651">
        <f t="shared" si="460"/>
        <v>0</v>
      </c>
      <c r="AM1723" s="64"/>
      <c r="AN1723" s="64"/>
      <c r="AO1723" s="64"/>
      <c r="AP1723" s="64"/>
      <c r="AQ1723" s="64"/>
      <c r="AR1723" s="693"/>
      <c r="XFA1723" s="693"/>
    </row>
    <row r="1724" spans="1:44 16381:16381" s="694" customFormat="1" ht="14.1" customHeight="1" x14ac:dyDescent="0.15">
      <c r="A1724" s="113" t="s">
        <v>4903</v>
      </c>
      <c r="B1724" s="114" t="s">
        <v>2540</v>
      </c>
      <c r="C1724" s="199">
        <f t="shared" ref="C1724:C1727" si="473">SUM(I1724:N1724)</f>
        <v>0</v>
      </c>
      <c r="D1724" s="90"/>
      <c r="E1724" s="79"/>
      <c r="F1724" s="79"/>
      <c r="G1724" s="79"/>
      <c r="H1724" s="202">
        <f t="shared" ref="H1724:H1727" si="474">SUM(I1724:J1724)</f>
        <v>0</v>
      </c>
      <c r="I1724" s="78"/>
      <c r="J1724" s="78"/>
      <c r="K1724" s="78"/>
      <c r="L1724" s="78"/>
      <c r="M1724" s="78"/>
      <c r="N1724" s="78"/>
      <c r="O1724" s="79"/>
      <c r="P1724" s="79"/>
      <c r="Q1724" s="79"/>
      <c r="R1724" s="79"/>
      <c r="S1724" s="79"/>
      <c r="T1724" s="79"/>
      <c r="U1724" s="79"/>
      <c r="V1724" s="79"/>
      <c r="W1724" s="79"/>
      <c r="X1724" s="79"/>
      <c r="Y1724" s="79"/>
      <c r="Z1724" s="79"/>
      <c r="AA1724" s="78"/>
      <c r="AB1724" s="78"/>
      <c r="AC1724" s="78"/>
      <c r="AD1724" s="78"/>
      <c r="AE1724" s="78"/>
      <c r="AF1724" s="78"/>
      <c r="AG1724" s="78"/>
      <c r="AH1724" s="78"/>
      <c r="AI1724" s="78"/>
      <c r="AJ1724" s="78"/>
      <c r="AK1724" s="645">
        <v>93220</v>
      </c>
      <c r="AL1724" s="651">
        <f t="shared" si="460"/>
        <v>0</v>
      </c>
      <c r="AM1724" s="64"/>
      <c r="AN1724" s="64"/>
      <c r="AO1724" s="64"/>
      <c r="AP1724" s="64"/>
      <c r="AQ1724" s="64"/>
      <c r="AR1724" s="693"/>
      <c r="XFA1724" s="693"/>
    </row>
    <row r="1725" spans="1:44 16381:16381" s="694" customFormat="1" ht="14.1" customHeight="1" x14ac:dyDescent="0.15">
      <c r="A1725" s="113" t="s">
        <v>4904</v>
      </c>
      <c r="B1725" s="114" t="s">
        <v>2795</v>
      </c>
      <c r="C1725" s="199">
        <f t="shared" si="473"/>
        <v>0</v>
      </c>
      <c r="D1725" s="90"/>
      <c r="E1725" s="79"/>
      <c r="F1725" s="79"/>
      <c r="G1725" s="79"/>
      <c r="H1725" s="202">
        <f t="shared" si="474"/>
        <v>0</v>
      </c>
      <c r="I1725" s="78"/>
      <c r="J1725" s="78"/>
      <c r="K1725" s="78"/>
      <c r="L1725" s="78"/>
      <c r="M1725" s="78"/>
      <c r="N1725" s="78"/>
      <c r="O1725" s="202">
        <f t="shared" ref="O1725:O1727" si="475">SUM(P1725:Q1725)</f>
        <v>0</v>
      </c>
      <c r="P1725" s="78"/>
      <c r="Q1725" s="78"/>
      <c r="R1725" s="202">
        <f t="shared" ref="R1725:R1727" si="476">SUM(S1725:T1725)</f>
        <v>0</v>
      </c>
      <c r="S1725" s="78"/>
      <c r="T1725" s="78"/>
      <c r="U1725" s="202">
        <f t="shared" ref="U1725:U1727" si="477">SUM(V1725:W1725)</f>
        <v>0</v>
      </c>
      <c r="V1725" s="78"/>
      <c r="W1725" s="78"/>
      <c r="X1725" s="202">
        <f t="shared" ref="X1725:X1727" si="478">SUM(Y1725:Z1725)</f>
        <v>0</v>
      </c>
      <c r="Y1725" s="78"/>
      <c r="Z1725" s="78"/>
      <c r="AA1725" s="78"/>
      <c r="AB1725" s="78"/>
      <c r="AC1725" s="78"/>
      <c r="AD1725" s="78"/>
      <c r="AE1725" s="78"/>
      <c r="AF1725" s="78"/>
      <c r="AG1725" s="78"/>
      <c r="AH1725" s="78"/>
      <c r="AI1725" s="78"/>
      <c r="AJ1725" s="78"/>
      <c r="AK1725" s="645">
        <v>228400</v>
      </c>
      <c r="AL1725" s="651">
        <f t="shared" si="460"/>
        <v>0</v>
      </c>
      <c r="AM1725" s="64"/>
      <c r="AN1725" s="64"/>
      <c r="AO1725" s="64"/>
      <c r="AP1725" s="64"/>
      <c r="AQ1725" s="64"/>
      <c r="AR1725" s="693"/>
      <c r="XFA1725" s="693"/>
    </row>
    <row r="1726" spans="1:44 16381:16381" s="694" customFormat="1" ht="14.1" customHeight="1" x14ac:dyDescent="0.15">
      <c r="A1726" s="113" t="s">
        <v>3190</v>
      </c>
      <c r="B1726" s="114" t="s">
        <v>3192</v>
      </c>
      <c r="C1726" s="199">
        <f t="shared" si="473"/>
        <v>0</v>
      </c>
      <c r="D1726" s="90"/>
      <c r="E1726" s="79"/>
      <c r="F1726" s="79"/>
      <c r="G1726" s="79"/>
      <c r="H1726" s="202">
        <f t="shared" si="474"/>
        <v>0</v>
      </c>
      <c r="I1726" s="78"/>
      <c r="J1726" s="78"/>
      <c r="K1726" s="78"/>
      <c r="L1726" s="78"/>
      <c r="M1726" s="78"/>
      <c r="N1726" s="78"/>
      <c r="O1726" s="202">
        <f t="shared" si="475"/>
        <v>0</v>
      </c>
      <c r="P1726" s="78"/>
      <c r="Q1726" s="78"/>
      <c r="R1726" s="202">
        <f t="shared" si="476"/>
        <v>0</v>
      </c>
      <c r="S1726" s="78"/>
      <c r="T1726" s="78"/>
      <c r="U1726" s="202">
        <f t="shared" si="477"/>
        <v>0</v>
      </c>
      <c r="V1726" s="78"/>
      <c r="W1726" s="78"/>
      <c r="X1726" s="202">
        <f t="shared" si="478"/>
        <v>0</v>
      </c>
      <c r="Y1726" s="78"/>
      <c r="Z1726" s="78"/>
      <c r="AA1726" s="78"/>
      <c r="AB1726" s="78"/>
      <c r="AC1726" s="78"/>
      <c r="AD1726" s="78"/>
      <c r="AE1726" s="78"/>
      <c r="AF1726" s="78"/>
      <c r="AG1726" s="78"/>
      <c r="AH1726" s="78"/>
      <c r="AI1726" s="78"/>
      <c r="AJ1726" s="78"/>
      <c r="AK1726" s="645">
        <v>172080</v>
      </c>
      <c r="AL1726" s="651">
        <f t="shared" si="460"/>
        <v>0</v>
      </c>
      <c r="AM1726" s="64"/>
      <c r="AN1726" s="64"/>
      <c r="AO1726" s="64"/>
      <c r="AP1726" s="64"/>
      <c r="AQ1726" s="64"/>
      <c r="AR1726" s="693"/>
      <c r="XFA1726" s="693"/>
    </row>
    <row r="1727" spans="1:44 16381:16381" s="694" customFormat="1" ht="14.1" customHeight="1" x14ac:dyDescent="0.15">
      <c r="A1727" s="113" t="s">
        <v>3191</v>
      </c>
      <c r="B1727" s="114" t="s">
        <v>3193</v>
      </c>
      <c r="C1727" s="199">
        <f t="shared" si="473"/>
        <v>0</v>
      </c>
      <c r="D1727" s="90"/>
      <c r="E1727" s="79"/>
      <c r="F1727" s="79"/>
      <c r="G1727" s="79"/>
      <c r="H1727" s="202">
        <f t="shared" si="474"/>
        <v>0</v>
      </c>
      <c r="I1727" s="78"/>
      <c r="J1727" s="78"/>
      <c r="K1727" s="78"/>
      <c r="L1727" s="78"/>
      <c r="M1727" s="78"/>
      <c r="N1727" s="78"/>
      <c r="O1727" s="202">
        <f t="shared" si="475"/>
        <v>0</v>
      </c>
      <c r="P1727" s="78"/>
      <c r="Q1727" s="78"/>
      <c r="R1727" s="202">
        <f t="shared" si="476"/>
        <v>0</v>
      </c>
      <c r="S1727" s="78"/>
      <c r="T1727" s="78"/>
      <c r="U1727" s="202">
        <f t="shared" si="477"/>
        <v>0</v>
      </c>
      <c r="V1727" s="78"/>
      <c r="W1727" s="78"/>
      <c r="X1727" s="202">
        <f t="shared" si="478"/>
        <v>0</v>
      </c>
      <c r="Y1727" s="78"/>
      <c r="Z1727" s="78"/>
      <c r="AA1727" s="78"/>
      <c r="AB1727" s="78"/>
      <c r="AC1727" s="78"/>
      <c r="AD1727" s="78"/>
      <c r="AE1727" s="78"/>
      <c r="AF1727" s="78"/>
      <c r="AG1727" s="78"/>
      <c r="AH1727" s="78"/>
      <c r="AI1727" s="78"/>
      <c r="AJ1727" s="78"/>
      <c r="AK1727" s="645">
        <v>164490</v>
      </c>
      <c r="AL1727" s="651">
        <f t="shared" si="460"/>
        <v>0</v>
      </c>
      <c r="AM1727" s="64"/>
      <c r="AN1727" s="64" t="s">
        <v>547</v>
      </c>
      <c r="AO1727" s="64"/>
      <c r="AP1727" s="64"/>
      <c r="AQ1727" s="64"/>
      <c r="AR1727" s="693"/>
      <c r="XFA1727" s="693"/>
    </row>
    <row r="1728" spans="1:44 16381:16381" s="694" customFormat="1" ht="14.25" customHeight="1" x14ac:dyDescent="0.15">
      <c r="A1728" s="234"/>
      <c r="B1728" s="525" t="s">
        <v>667</v>
      </c>
      <c r="C1728" s="201">
        <f t="shared" ref="C1728:AJ1728" si="479">SUM(C1620:C1727)</f>
        <v>0</v>
      </c>
      <c r="D1728" s="201">
        <f t="shared" si="479"/>
        <v>0</v>
      </c>
      <c r="E1728" s="201">
        <f t="shared" si="479"/>
        <v>0</v>
      </c>
      <c r="F1728" s="201">
        <f t="shared" si="479"/>
        <v>0</v>
      </c>
      <c r="G1728" s="201">
        <f t="shared" si="479"/>
        <v>0</v>
      </c>
      <c r="H1728" s="201">
        <f t="shared" si="479"/>
        <v>0</v>
      </c>
      <c r="I1728" s="201">
        <f t="shared" si="479"/>
        <v>0</v>
      </c>
      <c r="J1728" s="201">
        <f t="shared" si="479"/>
        <v>0</v>
      </c>
      <c r="K1728" s="201">
        <f t="shared" si="479"/>
        <v>0</v>
      </c>
      <c r="L1728" s="201">
        <f t="shared" si="479"/>
        <v>0</v>
      </c>
      <c r="M1728" s="201">
        <f t="shared" si="479"/>
        <v>0</v>
      </c>
      <c r="N1728" s="201">
        <f t="shared" si="479"/>
        <v>0</v>
      </c>
      <c r="O1728" s="201">
        <f t="shared" si="479"/>
        <v>0</v>
      </c>
      <c r="P1728" s="201">
        <f t="shared" si="479"/>
        <v>0</v>
      </c>
      <c r="Q1728" s="201">
        <f t="shared" si="479"/>
        <v>0</v>
      </c>
      <c r="R1728" s="201">
        <f t="shared" si="479"/>
        <v>0</v>
      </c>
      <c r="S1728" s="201">
        <f t="shared" si="479"/>
        <v>0</v>
      </c>
      <c r="T1728" s="201">
        <f t="shared" si="479"/>
        <v>0</v>
      </c>
      <c r="U1728" s="201">
        <f t="shared" si="479"/>
        <v>0</v>
      </c>
      <c r="V1728" s="201">
        <f t="shared" si="479"/>
        <v>0</v>
      </c>
      <c r="W1728" s="201">
        <f t="shared" si="479"/>
        <v>0</v>
      </c>
      <c r="X1728" s="201">
        <f t="shared" si="479"/>
        <v>0</v>
      </c>
      <c r="Y1728" s="201">
        <f t="shared" si="479"/>
        <v>0</v>
      </c>
      <c r="Z1728" s="201">
        <f t="shared" si="479"/>
        <v>0</v>
      </c>
      <c r="AA1728" s="201">
        <f t="shared" si="479"/>
        <v>0</v>
      </c>
      <c r="AB1728" s="201">
        <f t="shared" si="479"/>
        <v>0</v>
      </c>
      <c r="AC1728" s="201">
        <f t="shared" si="479"/>
        <v>0</v>
      </c>
      <c r="AD1728" s="201">
        <f t="shared" si="479"/>
        <v>0</v>
      </c>
      <c r="AE1728" s="201">
        <f t="shared" si="479"/>
        <v>0</v>
      </c>
      <c r="AF1728" s="201">
        <f t="shared" si="479"/>
        <v>0</v>
      </c>
      <c r="AG1728" s="201">
        <f t="shared" si="479"/>
        <v>0</v>
      </c>
      <c r="AH1728" s="201">
        <f t="shared" si="479"/>
        <v>0</v>
      </c>
      <c r="AI1728" s="201">
        <f t="shared" si="479"/>
        <v>0</v>
      </c>
      <c r="AJ1728" s="201">
        <f t="shared" si="479"/>
        <v>0</v>
      </c>
      <c r="AK1728" s="551"/>
      <c r="AL1728" s="551">
        <f>SUM(AL1620:AL1727)</f>
        <v>0</v>
      </c>
      <c r="AM1728" s="74"/>
      <c r="AN1728" s="74"/>
      <c r="AO1728" s="74"/>
      <c r="AP1728" s="74"/>
      <c r="AQ1728" s="74"/>
      <c r="AR1728" s="693"/>
      <c r="XFA1728" s="693"/>
    </row>
    <row r="1729" spans="1:44 16381:16381" s="700" customFormat="1" ht="14.1" customHeight="1" x14ac:dyDescent="0.15">
      <c r="A1729" s="224"/>
      <c r="B1729" s="94" t="s">
        <v>3828</v>
      </c>
      <c r="C1729" s="576"/>
      <c r="D1729" s="577"/>
      <c r="E1729" s="577"/>
      <c r="F1729" s="577"/>
      <c r="G1729" s="577"/>
      <c r="H1729" s="577"/>
      <c r="I1729" s="577"/>
      <c r="J1729" s="577"/>
      <c r="K1729" s="577"/>
      <c r="L1729" s="577"/>
      <c r="M1729" s="577"/>
      <c r="N1729" s="577"/>
      <c r="O1729" s="577"/>
      <c r="P1729" s="577"/>
      <c r="Q1729" s="577"/>
      <c r="R1729" s="577"/>
      <c r="S1729" s="577"/>
      <c r="T1729" s="577"/>
      <c r="U1729" s="577"/>
      <c r="V1729" s="577"/>
      <c r="W1729" s="577"/>
      <c r="X1729" s="577"/>
      <c r="Y1729" s="577"/>
      <c r="Z1729" s="577"/>
      <c r="AA1729" s="577"/>
      <c r="AB1729" s="577"/>
      <c r="AC1729" s="577"/>
      <c r="AD1729" s="577"/>
      <c r="AE1729" s="577"/>
      <c r="AF1729" s="577"/>
      <c r="AG1729" s="577"/>
      <c r="AH1729" s="577"/>
      <c r="AI1729" s="577"/>
      <c r="AJ1729" s="577"/>
      <c r="AK1729" s="577"/>
      <c r="AL1729" s="578"/>
      <c r="AM1729" s="66"/>
      <c r="AN1729" s="66"/>
      <c r="AO1729" s="66"/>
      <c r="AP1729" s="66"/>
      <c r="AQ1729" s="66"/>
      <c r="AR1729" s="699"/>
      <c r="XFA1729" s="699"/>
    </row>
    <row r="1730" spans="1:44 16381:16381" s="711" customFormat="1" ht="14.1" customHeight="1" x14ac:dyDescent="0.15">
      <c r="A1730" s="126" t="s">
        <v>4911</v>
      </c>
      <c r="B1730" s="127" t="s">
        <v>2159</v>
      </c>
      <c r="C1730" s="199">
        <f>SUM(D1730+G1730)</f>
        <v>0</v>
      </c>
      <c r="D1730" s="209">
        <f>SUM(E1730:F1730)</f>
        <v>0</v>
      </c>
      <c r="E1730" s="78"/>
      <c r="F1730" s="78"/>
      <c r="G1730" s="78"/>
      <c r="H1730" s="79"/>
      <c r="I1730" s="79"/>
      <c r="J1730" s="79"/>
      <c r="K1730" s="79"/>
      <c r="L1730" s="79"/>
      <c r="M1730" s="79"/>
      <c r="N1730" s="79"/>
      <c r="O1730" s="79"/>
      <c r="P1730" s="79"/>
      <c r="Q1730" s="79"/>
      <c r="R1730" s="79"/>
      <c r="S1730" s="79"/>
      <c r="T1730" s="79"/>
      <c r="U1730" s="79"/>
      <c r="V1730" s="79"/>
      <c r="W1730" s="79"/>
      <c r="X1730" s="79"/>
      <c r="Y1730" s="79"/>
      <c r="Z1730" s="79"/>
      <c r="AA1730" s="78"/>
      <c r="AB1730" s="78"/>
      <c r="AC1730" s="78"/>
      <c r="AD1730" s="78"/>
      <c r="AE1730" s="78"/>
      <c r="AF1730" s="78"/>
      <c r="AG1730" s="78"/>
      <c r="AH1730" s="78"/>
      <c r="AI1730" s="78"/>
      <c r="AJ1730" s="78"/>
      <c r="AK1730" s="645">
        <v>11630</v>
      </c>
      <c r="AL1730" s="651">
        <f>AK1730*E1730</f>
        <v>0</v>
      </c>
      <c r="AM1730" s="64"/>
      <c r="AN1730" s="64" t="s">
        <v>547</v>
      </c>
      <c r="AO1730" s="64"/>
      <c r="AP1730" s="64"/>
      <c r="AQ1730" s="64"/>
      <c r="AR1730" s="710"/>
      <c r="XFA1730" s="710"/>
    </row>
    <row r="1731" spans="1:44 16381:16381" s="700" customFormat="1" ht="14.1" customHeight="1" x14ac:dyDescent="0.15">
      <c r="A1731" s="224"/>
      <c r="B1731" s="94" t="s">
        <v>384</v>
      </c>
      <c r="C1731" s="201">
        <f>C1730</f>
        <v>0</v>
      </c>
      <c r="D1731" s="201">
        <f>D1730</f>
        <v>0</v>
      </c>
      <c r="E1731" s="201">
        <f>E1730</f>
        <v>0</v>
      </c>
      <c r="F1731" s="201">
        <f>F1730</f>
        <v>0</v>
      </c>
      <c r="G1731" s="201">
        <f>G1730</f>
        <v>0</v>
      </c>
      <c r="H1731" s="839"/>
      <c r="I1731" s="840"/>
      <c r="J1731" s="840"/>
      <c r="K1731" s="840"/>
      <c r="L1731" s="840"/>
      <c r="M1731" s="840"/>
      <c r="N1731" s="840"/>
      <c r="O1731" s="840"/>
      <c r="P1731" s="840"/>
      <c r="Q1731" s="840"/>
      <c r="R1731" s="840"/>
      <c r="S1731" s="840"/>
      <c r="T1731" s="840"/>
      <c r="U1731" s="840"/>
      <c r="V1731" s="840"/>
      <c r="W1731" s="840"/>
      <c r="X1731" s="840"/>
      <c r="Y1731" s="840"/>
      <c r="Z1731" s="841"/>
      <c r="AA1731" s="201">
        <f t="shared" ref="AA1731:AL1731" si="480">AA1730</f>
        <v>0</v>
      </c>
      <c r="AB1731" s="201">
        <f t="shared" si="480"/>
        <v>0</v>
      </c>
      <c r="AC1731" s="201">
        <f t="shared" si="480"/>
        <v>0</v>
      </c>
      <c r="AD1731" s="201">
        <f t="shared" si="480"/>
        <v>0</v>
      </c>
      <c r="AE1731" s="201">
        <f t="shared" si="480"/>
        <v>0</v>
      </c>
      <c r="AF1731" s="201">
        <f t="shared" si="480"/>
        <v>0</v>
      </c>
      <c r="AG1731" s="201">
        <f t="shared" si="480"/>
        <v>0</v>
      </c>
      <c r="AH1731" s="201">
        <f t="shared" si="480"/>
        <v>0</v>
      </c>
      <c r="AI1731" s="201">
        <f t="shared" si="480"/>
        <v>0</v>
      </c>
      <c r="AJ1731" s="201">
        <f t="shared" si="480"/>
        <v>0</v>
      </c>
      <c r="AK1731" s="551"/>
      <c r="AL1731" s="551">
        <f t="shared" si="480"/>
        <v>0</v>
      </c>
      <c r="AM1731" s="66"/>
      <c r="AN1731" s="66"/>
      <c r="AO1731" s="66"/>
      <c r="AP1731" s="66"/>
      <c r="AQ1731" s="66"/>
      <c r="AR1731" s="699"/>
      <c r="XFA1731" s="699"/>
    </row>
    <row r="1732" spans="1:44 16381:16381" s="700" customFormat="1" x14ac:dyDescent="0.15">
      <c r="A1732" s="224"/>
      <c r="B1732" s="94" t="s">
        <v>836</v>
      </c>
      <c r="C1732" s="579"/>
      <c r="D1732" s="579"/>
      <c r="E1732" s="579"/>
      <c r="F1732" s="579"/>
      <c r="G1732" s="579"/>
      <c r="H1732" s="579"/>
      <c r="I1732" s="579"/>
      <c r="J1732" s="579"/>
      <c r="K1732" s="579"/>
      <c r="L1732" s="579"/>
      <c r="M1732" s="579"/>
      <c r="N1732" s="579"/>
      <c r="O1732" s="579"/>
      <c r="P1732" s="579"/>
      <c r="Q1732" s="579"/>
      <c r="R1732" s="579"/>
      <c r="S1732" s="579"/>
      <c r="T1732" s="579"/>
      <c r="U1732" s="579"/>
      <c r="V1732" s="579"/>
      <c r="W1732" s="579"/>
      <c r="X1732" s="579"/>
      <c r="Y1732" s="579"/>
      <c r="Z1732" s="579"/>
      <c r="AA1732" s="579"/>
      <c r="AB1732" s="579"/>
      <c r="AC1732" s="579"/>
      <c r="AD1732" s="579"/>
      <c r="AE1732" s="579"/>
      <c r="AF1732" s="579"/>
      <c r="AG1732" s="579"/>
      <c r="AH1732" s="579"/>
      <c r="AI1732" s="579"/>
      <c r="AJ1732" s="579"/>
      <c r="AK1732" s="579"/>
      <c r="AL1732" s="579"/>
      <c r="AM1732" s="66"/>
      <c r="AN1732" s="66"/>
      <c r="AO1732" s="66"/>
      <c r="AP1732" s="66"/>
      <c r="AQ1732" s="66"/>
      <c r="AR1732" s="699"/>
      <c r="XFA1732" s="699"/>
    </row>
    <row r="1733" spans="1:44 16381:16381" s="707" customFormat="1" ht="14.1" customHeight="1" x14ac:dyDescent="0.15">
      <c r="A1733" s="126" t="s">
        <v>4913</v>
      </c>
      <c r="B1733" s="127" t="s">
        <v>1592</v>
      </c>
      <c r="C1733" s="199">
        <f>SUM(I1733:N1733)</f>
        <v>0</v>
      </c>
      <c r="D1733" s="90"/>
      <c r="E1733" s="79"/>
      <c r="F1733" s="79"/>
      <c r="G1733" s="79"/>
      <c r="H1733" s="202">
        <f t="shared" ref="H1733:H1791" si="481">+I1733+J1733</f>
        <v>0</v>
      </c>
      <c r="I1733" s="78"/>
      <c r="J1733" s="78"/>
      <c r="K1733" s="78"/>
      <c r="L1733" s="78"/>
      <c r="M1733" s="78"/>
      <c r="N1733" s="78"/>
      <c r="O1733" s="202">
        <f>SUM(P1733:Q1733)</f>
        <v>0</v>
      </c>
      <c r="P1733" s="78"/>
      <c r="Q1733" s="78"/>
      <c r="R1733" s="202">
        <f>SUM(S1733:T1733)</f>
        <v>0</v>
      </c>
      <c r="S1733" s="78"/>
      <c r="T1733" s="78"/>
      <c r="U1733" s="202">
        <f>SUM(V1733:W1733)</f>
        <v>0</v>
      </c>
      <c r="V1733" s="78"/>
      <c r="W1733" s="78"/>
      <c r="X1733" s="202">
        <f>SUM(Y1733:Z1733)</f>
        <v>0</v>
      </c>
      <c r="Y1733" s="78"/>
      <c r="Z1733" s="78"/>
      <c r="AA1733" s="78"/>
      <c r="AB1733" s="78"/>
      <c r="AC1733" s="78"/>
      <c r="AD1733" s="78"/>
      <c r="AE1733" s="78"/>
      <c r="AF1733" s="78"/>
      <c r="AG1733" s="78"/>
      <c r="AH1733" s="78"/>
      <c r="AI1733" s="78"/>
      <c r="AJ1733" s="78"/>
      <c r="AK1733" s="645">
        <v>326360</v>
      </c>
      <c r="AL1733" s="651">
        <f t="shared" ref="AL1733:AL1764" si="482">+(I1733*AK1733)+(L1733*AK1733*0.5)</f>
        <v>0</v>
      </c>
      <c r="AM1733" s="64"/>
      <c r="AN1733" s="64" t="s">
        <v>547</v>
      </c>
      <c r="AO1733" s="64"/>
      <c r="AP1733" s="64"/>
      <c r="AQ1733" s="64"/>
      <c r="AR1733" s="706"/>
      <c r="XFA1733" s="706"/>
    </row>
    <row r="1734" spans="1:44 16381:16381" s="694" customFormat="1" ht="14.1" customHeight="1" x14ac:dyDescent="0.15">
      <c r="A1734" s="126" t="s">
        <v>4914</v>
      </c>
      <c r="B1734" s="127" t="s">
        <v>1593</v>
      </c>
      <c r="C1734" s="199">
        <f t="shared" ref="C1734:C1791" si="483">SUM(I1734:N1734)</f>
        <v>0</v>
      </c>
      <c r="D1734" s="90"/>
      <c r="E1734" s="79"/>
      <c r="F1734" s="79"/>
      <c r="G1734" s="79"/>
      <c r="H1734" s="202">
        <f t="shared" si="481"/>
        <v>0</v>
      </c>
      <c r="I1734" s="78"/>
      <c r="J1734" s="78"/>
      <c r="K1734" s="78"/>
      <c r="L1734" s="78"/>
      <c r="M1734" s="78"/>
      <c r="N1734" s="78"/>
      <c r="O1734" s="202">
        <f>SUM(P1734:Q1734)</f>
        <v>0</v>
      </c>
      <c r="P1734" s="78"/>
      <c r="Q1734" s="78"/>
      <c r="R1734" s="202">
        <f>SUM(S1734:T1734)</f>
        <v>0</v>
      </c>
      <c r="S1734" s="78"/>
      <c r="T1734" s="78"/>
      <c r="U1734" s="202">
        <f>SUM(V1734:W1734)</f>
        <v>0</v>
      </c>
      <c r="V1734" s="78"/>
      <c r="W1734" s="78"/>
      <c r="X1734" s="202">
        <f>SUM(Y1734:Z1734)</f>
        <v>0</v>
      </c>
      <c r="Y1734" s="78"/>
      <c r="Z1734" s="78"/>
      <c r="AA1734" s="78"/>
      <c r="AB1734" s="78"/>
      <c r="AC1734" s="78"/>
      <c r="AD1734" s="78"/>
      <c r="AE1734" s="78"/>
      <c r="AF1734" s="78"/>
      <c r="AG1734" s="78"/>
      <c r="AH1734" s="78"/>
      <c r="AI1734" s="78"/>
      <c r="AJ1734" s="78"/>
      <c r="AK1734" s="645">
        <v>260210</v>
      </c>
      <c r="AL1734" s="651">
        <f t="shared" si="482"/>
        <v>0</v>
      </c>
      <c r="AM1734" s="64"/>
      <c r="AN1734" s="64"/>
      <c r="AO1734" s="64"/>
      <c r="AP1734" s="64"/>
      <c r="AQ1734" s="64"/>
      <c r="AR1734" s="693"/>
      <c r="XFA1734" s="693"/>
    </row>
    <row r="1735" spans="1:44 16381:16381" s="694" customFormat="1" ht="14.1" customHeight="1" x14ac:dyDescent="0.15">
      <c r="A1735" s="126" t="s">
        <v>4915</v>
      </c>
      <c r="B1735" s="127" t="s">
        <v>818</v>
      </c>
      <c r="C1735" s="199">
        <f t="shared" si="483"/>
        <v>0</v>
      </c>
      <c r="D1735" s="90"/>
      <c r="E1735" s="79"/>
      <c r="F1735" s="79"/>
      <c r="G1735" s="79"/>
      <c r="H1735" s="202">
        <f t="shared" si="481"/>
        <v>0</v>
      </c>
      <c r="I1735" s="78"/>
      <c r="J1735" s="78"/>
      <c r="K1735" s="78"/>
      <c r="L1735" s="78"/>
      <c r="M1735" s="78"/>
      <c r="N1735" s="78"/>
      <c r="O1735" s="202">
        <f t="shared" ref="O1735:O1789" si="484">SUM(P1735:Q1735)</f>
        <v>0</v>
      </c>
      <c r="P1735" s="78"/>
      <c r="Q1735" s="78"/>
      <c r="R1735" s="202">
        <f t="shared" ref="R1735:R1789" si="485">SUM(S1735:T1735)</f>
        <v>0</v>
      </c>
      <c r="S1735" s="78"/>
      <c r="T1735" s="78"/>
      <c r="U1735" s="202">
        <f t="shared" ref="U1735:U1789" si="486">SUM(V1735:W1735)</f>
        <v>0</v>
      </c>
      <c r="V1735" s="78"/>
      <c r="W1735" s="78"/>
      <c r="X1735" s="202">
        <f t="shared" ref="X1735:X1789" si="487">SUM(Y1735:Z1735)</f>
        <v>0</v>
      </c>
      <c r="Y1735" s="78"/>
      <c r="Z1735" s="78"/>
      <c r="AA1735" s="78"/>
      <c r="AB1735" s="78"/>
      <c r="AC1735" s="78"/>
      <c r="AD1735" s="78"/>
      <c r="AE1735" s="78"/>
      <c r="AF1735" s="78"/>
      <c r="AG1735" s="78"/>
      <c r="AH1735" s="78"/>
      <c r="AI1735" s="78"/>
      <c r="AJ1735" s="78"/>
      <c r="AK1735" s="645">
        <v>391290</v>
      </c>
      <c r="AL1735" s="651">
        <f t="shared" si="482"/>
        <v>0</v>
      </c>
      <c r="AM1735" s="64"/>
      <c r="AN1735" s="64"/>
      <c r="AO1735" s="64"/>
      <c r="AP1735" s="64"/>
      <c r="AQ1735" s="64"/>
      <c r="AR1735" s="693"/>
      <c r="XFA1735" s="693"/>
    </row>
    <row r="1736" spans="1:44 16381:16381" s="694" customFormat="1" ht="14.1" customHeight="1" x14ac:dyDescent="0.15">
      <c r="A1736" s="126" t="s">
        <v>4916</v>
      </c>
      <c r="B1736" s="127" t="s">
        <v>2160</v>
      </c>
      <c r="C1736" s="199">
        <f t="shared" si="483"/>
        <v>0</v>
      </c>
      <c r="D1736" s="90"/>
      <c r="E1736" s="79"/>
      <c r="F1736" s="79"/>
      <c r="G1736" s="79"/>
      <c r="H1736" s="202">
        <f t="shared" si="481"/>
        <v>0</v>
      </c>
      <c r="I1736" s="78"/>
      <c r="J1736" s="78"/>
      <c r="K1736" s="78"/>
      <c r="L1736" s="78"/>
      <c r="M1736" s="78"/>
      <c r="N1736" s="78"/>
      <c r="O1736" s="202">
        <f t="shared" si="484"/>
        <v>0</v>
      </c>
      <c r="P1736" s="78"/>
      <c r="Q1736" s="78"/>
      <c r="R1736" s="202">
        <f t="shared" si="485"/>
        <v>0</v>
      </c>
      <c r="S1736" s="78"/>
      <c r="T1736" s="78"/>
      <c r="U1736" s="202">
        <f t="shared" si="486"/>
        <v>0</v>
      </c>
      <c r="V1736" s="78"/>
      <c r="W1736" s="78"/>
      <c r="X1736" s="202">
        <f t="shared" si="487"/>
        <v>0</v>
      </c>
      <c r="Y1736" s="78"/>
      <c r="Z1736" s="78"/>
      <c r="AA1736" s="78"/>
      <c r="AB1736" s="78"/>
      <c r="AC1736" s="78"/>
      <c r="AD1736" s="78"/>
      <c r="AE1736" s="78"/>
      <c r="AF1736" s="78"/>
      <c r="AG1736" s="78"/>
      <c r="AH1736" s="78"/>
      <c r="AI1736" s="78"/>
      <c r="AJ1736" s="78"/>
      <c r="AK1736" s="645">
        <v>365840</v>
      </c>
      <c r="AL1736" s="651">
        <f t="shared" si="482"/>
        <v>0</v>
      </c>
      <c r="AM1736" s="64"/>
      <c r="AN1736" s="64"/>
      <c r="AO1736" s="64"/>
      <c r="AP1736" s="64"/>
      <c r="AQ1736" s="64"/>
      <c r="AR1736" s="693"/>
      <c r="XFA1736" s="693"/>
    </row>
    <row r="1737" spans="1:44 16381:16381" s="694" customFormat="1" ht="14.1" customHeight="1" x14ac:dyDescent="0.15">
      <c r="A1737" s="126" t="s">
        <v>4917</v>
      </c>
      <c r="B1737" s="127" t="s">
        <v>819</v>
      </c>
      <c r="C1737" s="199">
        <f t="shared" si="483"/>
        <v>0</v>
      </c>
      <c r="D1737" s="90"/>
      <c r="E1737" s="79"/>
      <c r="F1737" s="79"/>
      <c r="G1737" s="79"/>
      <c r="H1737" s="202">
        <f t="shared" si="481"/>
        <v>0</v>
      </c>
      <c r="I1737" s="78"/>
      <c r="J1737" s="78"/>
      <c r="K1737" s="78"/>
      <c r="L1737" s="78"/>
      <c r="M1737" s="78"/>
      <c r="N1737" s="78"/>
      <c r="O1737" s="202">
        <f t="shared" si="484"/>
        <v>0</v>
      </c>
      <c r="P1737" s="78"/>
      <c r="Q1737" s="78"/>
      <c r="R1737" s="202">
        <f t="shared" si="485"/>
        <v>0</v>
      </c>
      <c r="S1737" s="78"/>
      <c r="T1737" s="78"/>
      <c r="U1737" s="202">
        <f t="shared" si="486"/>
        <v>0</v>
      </c>
      <c r="V1737" s="78"/>
      <c r="W1737" s="78"/>
      <c r="X1737" s="202">
        <f t="shared" si="487"/>
        <v>0</v>
      </c>
      <c r="Y1737" s="78"/>
      <c r="Z1737" s="78"/>
      <c r="AA1737" s="78"/>
      <c r="AB1737" s="78"/>
      <c r="AC1737" s="78"/>
      <c r="AD1737" s="78"/>
      <c r="AE1737" s="78"/>
      <c r="AF1737" s="78"/>
      <c r="AG1737" s="78"/>
      <c r="AH1737" s="78"/>
      <c r="AI1737" s="78"/>
      <c r="AJ1737" s="78"/>
      <c r="AK1737" s="645">
        <v>227710</v>
      </c>
      <c r="AL1737" s="651">
        <f t="shared" si="482"/>
        <v>0</v>
      </c>
      <c r="AM1737" s="64"/>
      <c r="AN1737" s="64"/>
      <c r="AO1737" s="64"/>
      <c r="AP1737" s="64"/>
      <c r="AQ1737" s="64"/>
      <c r="AR1737" s="693"/>
      <c r="XFA1737" s="693"/>
    </row>
    <row r="1738" spans="1:44 16381:16381" s="694" customFormat="1" ht="14.1" customHeight="1" x14ac:dyDescent="0.15">
      <c r="A1738" s="126" t="s">
        <v>4918</v>
      </c>
      <c r="B1738" s="127" t="s">
        <v>2146</v>
      </c>
      <c r="C1738" s="199">
        <f t="shared" si="483"/>
        <v>0</v>
      </c>
      <c r="D1738" s="90"/>
      <c r="E1738" s="79"/>
      <c r="F1738" s="79"/>
      <c r="G1738" s="79"/>
      <c r="H1738" s="202">
        <f t="shared" si="481"/>
        <v>0</v>
      </c>
      <c r="I1738" s="78"/>
      <c r="J1738" s="78"/>
      <c r="K1738" s="78"/>
      <c r="L1738" s="78"/>
      <c r="M1738" s="78"/>
      <c r="N1738" s="78"/>
      <c r="O1738" s="202">
        <f t="shared" si="484"/>
        <v>0</v>
      </c>
      <c r="P1738" s="78"/>
      <c r="Q1738" s="78"/>
      <c r="R1738" s="202">
        <f t="shared" si="485"/>
        <v>0</v>
      </c>
      <c r="S1738" s="78"/>
      <c r="T1738" s="78"/>
      <c r="U1738" s="202">
        <f t="shared" si="486"/>
        <v>0</v>
      </c>
      <c r="V1738" s="78"/>
      <c r="W1738" s="78"/>
      <c r="X1738" s="202">
        <f t="shared" si="487"/>
        <v>0</v>
      </c>
      <c r="Y1738" s="78"/>
      <c r="Z1738" s="78"/>
      <c r="AA1738" s="78"/>
      <c r="AB1738" s="78"/>
      <c r="AC1738" s="78"/>
      <c r="AD1738" s="78"/>
      <c r="AE1738" s="78"/>
      <c r="AF1738" s="78"/>
      <c r="AG1738" s="78"/>
      <c r="AH1738" s="78"/>
      <c r="AI1738" s="78"/>
      <c r="AJ1738" s="78"/>
      <c r="AK1738" s="645">
        <v>567360</v>
      </c>
      <c r="AL1738" s="651">
        <f t="shared" si="482"/>
        <v>0</v>
      </c>
      <c r="AM1738" s="64"/>
      <c r="AN1738" s="64"/>
      <c r="AO1738" s="64"/>
      <c r="AP1738" s="64"/>
      <c r="AQ1738" s="64"/>
      <c r="AR1738" s="693"/>
      <c r="XFA1738" s="693"/>
    </row>
    <row r="1739" spans="1:44 16381:16381" s="694" customFormat="1" ht="21" x14ac:dyDescent="0.15">
      <c r="A1739" s="126" t="s">
        <v>4919</v>
      </c>
      <c r="B1739" s="144" t="s">
        <v>2452</v>
      </c>
      <c r="C1739" s="199">
        <f t="shared" si="483"/>
        <v>0</v>
      </c>
      <c r="D1739" s="90"/>
      <c r="E1739" s="79"/>
      <c r="F1739" s="79"/>
      <c r="G1739" s="79"/>
      <c r="H1739" s="202">
        <f t="shared" si="481"/>
        <v>0</v>
      </c>
      <c r="I1739" s="78"/>
      <c r="J1739" s="78"/>
      <c r="K1739" s="78"/>
      <c r="L1739" s="78"/>
      <c r="M1739" s="78"/>
      <c r="N1739" s="78"/>
      <c r="O1739" s="202">
        <f t="shared" si="484"/>
        <v>0</v>
      </c>
      <c r="P1739" s="78"/>
      <c r="Q1739" s="78"/>
      <c r="R1739" s="202">
        <f t="shared" si="485"/>
        <v>0</v>
      </c>
      <c r="S1739" s="78"/>
      <c r="T1739" s="78"/>
      <c r="U1739" s="202">
        <f t="shared" si="486"/>
        <v>0</v>
      </c>
      <c r="V1739" s="78"/>
      <c r="W1739" s="78"/>
      <c r="X1739" s="202">
        <f t="shared" si="487"/>
        <v>0</v>
      </c>
      <c r="Y1739" s="78"/>
      <c r="Z1739" s="78"/>
      <c r="AA1739" s="78"/>
      <c r="AB1739" s="78"/>
      <c r="AC1739" s="78"/>
      <c r="AD1739" s="78"/>
      <c r="AE1739" s="78"/>
      <c r="AF1739" s="78"/>
      <c r="AG1739" s="78"/>
      <c r="AH1739" s="78"/>
      <c r="AI1739" s="78"/>
      <c r="AJ1739" s="78"/>
      <c r="AK1739" s="645">
        <v>230230</v>
      </c>
      <c r="AL1739" s="651">
        <f t="shared" si="482"/>
        <v>0</v>
      </c>
      <c r="AM1739" s="64"/>
      <c r="AN1739" s="64"/>
      <c r="AO1739" s="64"/>
      <c r="AP1739" s="64"/>
      <c r="AQ1739" s="64"/>
      <c r="AR1739" s="693"/>
      <c r="XFA1739" s="693"/>
    </row>
    <row r="1740" spans="1:44 16381:16381" s="694" customFormat="1" ht="14.1" customHeight="1" x14ac:dyDescent="0.15">
      <c r="A1740" s="126" t="s">
        <v>4920</v>
      </c>
      <c r="B1740" s="144" t="s">
        <v>2453</v>
      </c>
      <c r="C1740" s="199">
        <f t="shared" si="483"/>
        <v>0</v>
      </c>
      <c r="D1740" s="90"/>
      <c r="E1740" s="79"/>
      <c r="F1740" s="79"/>
      <c r="G1740" s="79"/>
      <c r="H1740" s="202">
        <f t="shared" si="481"/>
        <v>0</v>
      </c>
      <c r="I1740" s="78"/>
      <c r="J1740" s="78"/>
      <c r="K1740" s="78"/>
      <c r="L1740" s="78"/>
      <c r="M1740" s="78"/>
      <c r="N1740" s="78"/>
      <c r="O1740" s="202">
        <f t="shared" si="484"/>
        <v>0</v>
      </c>
      <c r="P1740" s="78"/>
      <c r="Q1740" s="78"/>
      <c r="R1740" s="202">
        <f t="shared" si="485"/>
        <v>0</v>
      </c>
      <c r="S1740" s="78"/>
      <c r="T1740" s="78"/>
      <c r="U1740" s="202">
        <f t="shared" si="486"/>
        <v>0</v>
      </c>
      <c r="V1740" s="78"/>
      <c r="W1740" s="78"/>
      <c r="X1740" s="202">
        <f t="shared" si="487"/>
        <v>0</v>
      </c>
      <c r="Y1740" s="78"/>
      <c r="Z1740" s="78"/>
      <c r="AA1740" s="78"/>
      <c r="AB1740" s="78"/>
      <c r="AC1740" s="78"/>
      <c r="AD1740" s="78"/>
      <c r="AE1740" s="78"/>
      <c r="AF1740" s="78"/>
      <c r="AG1740" s="78"/>
      <c r="AH1740" s="78"/>
      <c r="AI1740" s="78"/>
      <c r="AJ1740" s="78"/>
      <c r="AK1740" s="645">
        <v>365840</v>
      </c>
      <c r="AL1740" s="651">
        <f t="shared" si="482"/>
        <v>0</v>
      </c>
      <c r="AM1740" s="64"/>
      <c r="AN1740" s="64"/>
      <c r="AO1740" s="64"/>
      <c r="AP1740" s="64"/>
      <c r="AQ1740" s="64"/>
      <c r="AR1740" s="693"/>
      <c r="XFA1740" s="693"/>
    </row>
    <row r="1741" spans="1:44 16381:16381" s="694" customFormat="1" ht="14.1" customHeight="1" x14ac:dyDescent="0.15">
      <c r="A1741" s="126" t="s">
        <v>4921</v>
      </c>
      <c r="B1741" s="144" t="s">
        <v>2454</v>
      </c>
      <c r="C1741" s="199">
        <f t="shared" si="483"/>
        <v>0</v>
      </c>
      <c r="D1741" s="90"/>
      <c r="E1741" s="79"/>
      <c r="F1741" s="79"/>
      <c r="G1741" s="79"/>
      <c r="H1741" s="202">
        <f t="shared" si="481"/>
        <v>0</v>
      </c>
      <c r="I1741" s="78"/>
      <c r="J1741" s="78"/>
      <c r="K1741" s="78"/>
      <c r="L1741" s="78"/>
      <c r="M1741" s="78"/>
      <c r="N1741" s="78"/>
      <c r="O1741" s="202">
        <f t="shared" si="484"/>
        <v>0</v>
      </c>
      <c r="P1741" s="78"/>
      <c r="Q1741" s="78"/>
      <c r="R1741" s="202">
        <f t="shared" si="485"/>
        <v>0</v>
      </c>
      <c r="S1741" s="78"/>
      <c r="T1741" s="78"/>
      <c r="U1741" s="202">
        <f t="shared" si="486"/>
        <v>0</v>
      </c>
      <c r="V1741" s="78"/>
      <c r="W1741" s="78"/>
      <c r="X1741" s="202">
        <f t="shared" si="487"/>
        <v>0</v>
      </c>
      <c r="Y1741" s="78"/>
      <c r="Z1741" s="78"/>
      <c r="AA1741" s="78"/>
      <c r="AB1741" s="78"/>
      <c r="AC1741" s="78"/>
      <c r="AD1741" s="78"/>
      <c r="AE1741" s="78"/>
      <c r="AF1741" s="78"/>
      <c r="AG1741" s="78"/>
      <c r="AH1741" s="78"/>
      <c r="AI1741" s="78"/>
      <c r="AJ1741" s="78"/>
      <c r="AK1741" s="645">
        <v>249980</v>
      </c>
      <c r="AL1741" s="651">
        <f t="shared" si="482"/>
        <v>0</v>
      </c>
      <c r="AM1741" s="64"/>
      <c r="AN1741" s="64"/>
      <c r="AO1741" s="64"/>
      <c r="AP1741" s="64"/>
      <c r="AQ1741" s="64"/>
      <c r="AR1741" s="693"/>
      <c r="XFA1741" s="693"/>
    </row>
    <row r="1742" spans="1:44 16381:16381" s="694" customFormat="1" ht="14.1" customHeight="1" x14ac:dyDescent="0.15">
      <c r="A1742" s="126" t="s">
        <v>4922</v>
      </c>
      <c r="B1742" s="127" t="s">
        <v>2389</v>
      </c>
      <c r="C1742" s="199">
        <f t="shared" si="483"/>
        <v>0</v>
      </c>
      <c r="D1742" s="90"/>
      <c r="E1742" s="79"/>
      <c r="F1742" s="79"/>
      <c r="G1742" s="79"/>
      <c r="H1742" s="202">
        <f t="shared" si="481"/>
        <v>0</v>
      </c>
      <c r="I1742" s="78"/>
      <c r="J1742" s="78"/>
      <c r="K1742" s="78"/>
      <c r="L1742" s="78"/>
      <c r="M1742" s="78"/>
      <c r="N1742" s="78"/>
      <c r="O1742" s="202">
        <f t="shared" si="484"/>
        <v>0</v>
      </c>
      <c r="P1742" s="78"/>
      <c r="Q1742" s="78"/>
      <c r="R1742" s="202">
        <f t="shared" si="485"/>
        <v>0</v>
      </c>
      <c r="S1742" s="78"/>
      <c r="T1742" s="78"/>
      <c r="U1742" s="202">
        <f t="shared" si="486"/>
        <v>0</v>
      </c>
      <c r="V1742" s="78"/>
      <c r="W1742" s="78"/>
      <c r="X1742" s="202">
        <f t="shared" si="487"/>
        <v>0</v>
      </c>
      <c r="Y1742" s="78"/>
      <c r="Z1742" s="78"/>
      <c r="AA1742" s="78"/>
      <c r="AB1742" s="78"/>
      <c r="AC1742" s="78"/>
      <c r="AD1742" s="78"/>
      <c r="AE1742" s="78"/>
      <c r="AF1742" s="78"/>
      <c r="AG1742" s="78"/>
      <c r="AH1742" s="78"/>
      <c r="AI1742" s="78"/>
      <c r="AJ1742" s="78"/>
      <c r="AK1742" s="645">
        <v>333380</v>
      </c>
      <c r="AL1742" s="651">
        <f t="shared" si="482"/>
        <v>0</v>
      </c>
      <c r="AM1742" s="64"/>
      <c r="AN1742" s="64"/>
      <c r="AO1742" s="64"/>
      <c r="AP1742" s="64"/>
      <c r="AQ1742" s="64"/>
      <c r="AR1742" s="693"/>
      <c r="XFA1742" s="693"/>
    </row>
    <row r="1743" spans="1:44 16381:16381" s="694" customFormat="1" ht="14.1" customHeight="1" x14ac:dyDescent="0.15">
      <c r="A1743" s="126" t="s">
        <v>4923</v>
      </c>
      <c r="B1743" s="127" t="s">
        <v>2169</v>
      </c>
      <c r="C1743" s="199">
        <f t="shared" si="483"/>
        <v>0</v>
      </c>
      <c r="D1743" s="90"/>
      <c r="E1743" s="79"/>
      <c r="F1743" s="79"/>
      <c r="G1743" s="79"/>
      <c r="H1743" s="202">
        <f t="shared" si="481"/>
        <v>0</v>
      </c>
      <c r="I1743" s="78"/>
      <c r="J1743" s="78"/>
      <c r="K1743" s="78"/>
      <c r="L1743" s="78"/>
      <c r="M1743" s="78"/>
      <c r="N1743" s="78"/>
      <c r="O1743" s="202">
        <f t="shared" si="484"/>
        <v>0</v>
      </c>
      <c r="P1743" s="78"/>
      <c r="Q1743" s="78"/>
      <c r="R1743" s="202">
        <f t="shared" si="485"/>
        <v>0</v>
      </c>
      <c r="S1743" s="78"/>
      <c r="T1743" s="78"/>
      <c r="U1743" s="202">
        <f t="shared" si="486"/>
        <v>0</v>
      </c>
      <c r="V1743" s="78"/>
      <c r="W1743" s="78"/>
      <c r="X1743" s="202">
        <f t="shared" si="487"/>
        <v>0</v>
      </c>
      <c r="Y1743" s="78"/>
      <c r="Z1743" s="78"/>
      <c r="AA1743" s="78"/>
      <c r="AB1743" s="78"/>
      <c r="AC1743" s="78"/>
      <c r="AD1743" s="78"/>
      <c r="AE1743" s="78"/>
      <c r="AF1743" s="78"/>
      <c r="AG1743" s="78"/>
      <c r="AH1743" s="78"/>
      <c r="AI1743" s="78"/>
      <c r="AJ1743" s="78"/>
      <c r="AK1743" s="645">
        <v>175960</v>
      </c>
      <c r="AL1743" s="651">
        <f t="shared" si="482"/>
        <v>0</v>
      </c>
      <c r="AM1743" s="64"/>
      <c r="AN1743" s="64"/>
      <c r="AO1743" s="64"/>
      <c r="AP1743" s="64"/>
      <c r="AQ1743" s="64"/>
      <c r="AR1743" s="693"/>
      <c r="XFA1743" s="693"/>
    </row>
    <row r="1744" spans="1:44 16381:16381" s="694" customFormat="1" ht="14.1" customHeight="1" x14ac:dyDescent="0.15">
      <c r="A1744" s="126" t="s">
        <v>4924</v>
      </c>
      <c r="B1744" s="127" t="s">
        <v>2170</v>
      </c>
      <c r="C1744" s="199">
        <f t="shared" si="483"/>
        <v>0</v>
      </c>
      <c r="D1744" s="90"/>
      <c r="E1744" s="79"/>
      <c r="F1744" s="79"/>
      <c r="G1744" s="79"/>
      <c r="H1744" s="202">
        <f t="shared" si="481"/>
        <v>0</v>
      </c>
      <c r="I1744" s="78"/>
      <c r="J1744" s="78"/>
      <c r="K1744" s="78"/>
      <c r="L1744" s="78"/>
      <c r="M1744" s="78"/>
      <c r="N1744" s="78"/>
      <c r="O1744" s="202">
        <f t="shared" si="484"/>
        <v>0</v>
      </c>
      <c r="P1744" s="78"/>
      <c r="Q1744" s="78"/>
      <c r="R1744" s="202">
        <f t="shared" si="485"/>
        <v>0</v>
      </c>
      <c r="S1744" s="78"/>
      <c r="T1744" s="78"/>
      <c r="U1744" s="202">
        <f t="shared" si="486"/>
        <v>0</v>
      </c>
      <c r="V1744" s="78"/>
      <c r="W1744" s="78"/>
      <c r="X1744" s="202">
        <f t="shared" si="487"/>
        <v>0</v>
      </c>
      <c r="Y1744" s="78"/>
      <c r="Z1744" s="78"/>
      <c r="AA1744" s="78"/>
      <c r="AB1744" s="78"/>
      <c r="AC1744" s="78"/>
      <c r="AD1744" s="78"/>
      <c r="AE1744" s="78"/>
      <c r="AF1744" s="78"/>
      <c r="AG1744" s="78"/>
      <c r="AH1744" s="78"/>
      <c r="AI1744" s="78"/>
      <c r="AJ1744" s="78"/>
      <c r="AK1744" s="645">
        <v>258350</v>
      </c>
      <c r="AL1744" s="651">
        <f t="shared" si="482"/>
        <v>0</v>
      </c>
      <c r="AM1744" s="64"/>
      <c r="AN1744" s="64"/>
      <c r="AO1744" s="64"/>
      <c r="AP1744" s="64"/>
      <c r="AQ1744" s="64"/>
      <c r="AR1744" s="693"/>
      <c r="XFA1744" s="693"/>
    </row>
    <row r="1745" spans="1:44 16381:16381" s="694" customFormat="1" ht="21" x14ac:dyDescent="0.15">
      <c r="A1745" s="126" t="s">
        <v>4925</v>
      </c>
      <c r="B1745" s="127" t="s">
        <v>2107</v>
      </c>
      <c r="C1745" s="199">
        <f t="shared" si="483"/>
        <v>0</v>
      </c>
      <c r="D1745" s="90"/>
      <c r="E1745" s="79"/>
      <c r="F1745" s="79"/>
      <c r="G1745" s="79"/>
      <c r="H1745" s="202">
        <f t="shared" si="481"/>
        <v>0</v>
      </c>
      <c r="I1745" s="78"/>
      <c r="J1745" s="78"/>
      <c r="K1745" s="78"/>
      <c r="L1745" s="78"/>
      <c r="M1745" s="78"/>
      <c r="N1745" s="78"/>
      <c r="O1745" s="202">
        <f t="shared" si="484"/>
        <v>0</v>
      </c>
      <c r="P1745" s="78"/>
      <c r="Q1745" s="78"/>
      <c r="R1745" s="202">
        <f t="shared" si="485"/>
        <v>0</v>
      </c>
      <c r="S1745" s="78"/>
      <c r="T1745" s="78"/>
      <c r="U1745" s="202">
        <f t="shared" si="486"/>
        <v>0</v>
      </c>
      <c r="V1745" s="78"/>
      <c r="W1745" s="78"/>
      <c r="X1745" s="202">
        <f t="shared" si="487"/>
        <v>0</v>
      </c>
      <c r="Y1745" s="78"/>
      <c r="Z1745" s="78"/>
      <c r="AA1745" s="78"/>
      <c r="AB1745" s="78"/>
      <c r="AC1745" s="78"/>
      <c r="AD1745" s="78"/>
      <c r="AE1745" s="78"/>
      <c r="AF1745" s="78"/>
      <c r="AG1745" s="78"/>
      <c r="AH1745" s="78"/>
      <c r="AI1745" s="78"/>
      <c r="AJ1745" s="78"/>
      <c r="AK1745" s="645">
        <v>540320</v>
      </c>
      <c r="AL1745" s="651">
        <f t="shared" si="482"/>
        <v>0</v>
      </c>
      <c r="AM1745" s="64"/>
      <c r="AN1745" s="64"/>
      <c r="AO1745" s="64"/>
      <c r="AP1745" s="64"/>
      <c r="AQ1745" s="64"/>
      <c r="AR1745" s="693"/>
      <c r="XFA1745" s="693"/>
    </row>
    <row r="1746" spans="1:44 16381:16381" s="694" customFormat="1" ht="14.1" customHeight="1" x14ac:dyDescent="0.15">
      <c r="A1746" s="126" t="s">
        <v>4926</v>
      </c>
      <c r="B1746" s="127" t="s">
        <v>2171</v>
      </c>
      <c r="C1746" s="199">
        <f t="shared" si="483"/>
        <v>0</v>
      </c>
      <c r="D1746" s="90"/>
      <c r="E1746" s="79"/>
      <c r="F1746" s="79"/>
      <c r="G1746" s="79"/>
      <c r="H1746" s="202">
        <f t="shared" si="481"/>
        <v>0</v>
      </c>
      <c r="I1746" s="78"/>
      <c r="J1746" s="78"/>
      <c r="K1746" s="78"/>
      <c r="L1746" s="78"/>
      <c r="M1746" s="78"/>
      <c r="N1746" s="78"/>
      <c r="O1746" s="202">
        <f t="shared" si="484"/>
        <v>0</v>
      </c>
      <c r="P1746" s="78"/>
      <c r="Q1746" s="78"/>
      <c r="R1746" s="202">
        <f t="shared" si="485"/>
        <v>0</v>
      </c>
      <c r="S1746" s="78"/>
      <c r="T1746" s="78"/>
      <c r="U1746" s="202">
        <f t="shared" si="486"/>
        <v>0</v>
      </c>
      <c r="V1746" s="78"/>
      <c r="W1746" s="78"/>
      <c r="X1746" s="202">
        <f t="shared" si="487"/>
        <v>0</v>
      </c>
      <c r="Y1746" s="78"/>
      <c r="Z1746" s="78"/>
      <c r="AA1746" s="78"/>
      <c r="AB1746" s="78"/>
      <c r="AC1746" s="78"/>
      <c r="AD1746" s="78"/>
      <c r="AE1746" s="78"/>
      <c r="AF1746" s="78"/>
      <c r="AG1746" s="78"/>
      <c r="AH1746" s="78"/>
      <c r="AI1746" s="78"/>
      <c r="AJ1746" s="78"/>
      <c r="AK1746" s="645">
        <v>299690</v>
      </c>
      <c r="AL1746" s="651">
        <f t="shared" si="482"/>
        <v>0</v>
      </c>
      <c r="AM1746" s="64"/>
      <c r="AN1746" s="64"/>
      <c r="AO1746" s="64"/>
      <c r="AP1746" s="64"/>
      <c r="AQ1746" s="64"/>
      <c r="AR1746" s="693"/>
      <c r="XFA1746" s="693"/>
    </row>
    <row r="1747" spans="1:44 16381:16381" s="694" customFormat="1" ht="14.1" customHeight="1" x14ac:dyDescent="0.15">
      <c r="A1747" s="126" t="s">
        <v>4927</v>
      </c>
      <c r="B1747" s="127" t="s">
        <v>3008</v>
      </c>
      <c r="C1747" s="199">
        <f t="shared" si="483"/>
        <v>0</v>
      </c>
      <c r="D1747" s="90"/>
      <c r="E1747" s="79"/>
      <c r="F1747" s="79"/>
      <c r="G1747" s="79"/>
      <c r="H1747" s="202">
        <f t="shared" si="481"/>
        <v>0</v>
      </c>
      <c r="I1747" s="78"/>
      <c r="J1747" s="78"/>
      <c r="K1747" s="78"/>
      <c r="L1747" s="78"/>
      <c r="M1747" s="78"/>
      <c r="N1747" s="78"/>
      <c r="O1747" s="202">
        <f t="shared" si="484"/>
        <v>0</v>
      </c>
      <c r="P1747" s="78"/>
      <c r="Q1747" s="78"/>
      <c r="R1747" s="202">
        <f t="shared" si="485"/>
        <v>0</v>
      </c>
      <c r="S1747" s="78"/>
      <c r="T1747" s="78"/>
      <c r="U1747" s="202">
        <f t="shared" si="486"/>
        <v>0</v>
      </c>
      <c r="V1747" s="78"/>
      <c r="W1747" s="78"/>
      <c r="X1747" s="202">
        <f t="shared" si="487"/>
        <v>0</v>
      </c>
      <c r="Y1747" s="78"/>
      <c r="Z1747" s="78"/>
      <c r="AA1747" s="78"/>
      <c r="AB1747" s="78"/>
      <c r="AC1747" s="78"/>
      <c r="AD1747" s="78"/>
      <c r="AE1747" s="78"/>
      <c r="AF1747" s="78"/>
      <c r="AG1747" s="78"/>
      <c r="AH1747" s="78"/>
      <c r="AI1747" s="78"/>
      <c r="AJ1747" s="78"/>
      <c r="AK1747" s="645">
        <v>515500</v>
      </c>
      <c r="AL1747" s="651">
        <f t="shared" si="482"/>
        <v>0</v>
      </c>
      <c r="AM1747" s="64"/>
      <c r="AN1747" s="64"/>
      <c r="AO1747" s="64"/>
      <c r="AP1747" s="64"/>
      <c r="AQ1747" s="64"/>
      <c r="AR1747" s="693"/>
      <c r="XFA1747" s="693"/>
    </row>
    <row r="1748" spans="1:44 16381:16381" s="694" customFormat="1" ht="14.1" customHeight="1" x14ac:dyDescent="0.15">
      <c r="A1748" s="126" t="s">
        <v>4928</v>
      </c>
      <c r="B1748" s="127" t="s">
        <v>2172</v>
      </c>
      <c r="C1748" s="199">
        <f t="shared" si="483"/>
        <v>0</v>
      </c>
      <c r="D1748" s="90"/>
      <c r="E1748" s="79"/>
      <c r="F1748" s="79"/>
      <c r="G1748" s="79"/>
      <c r="H1748" s="202">
        <f t="shared" si="481"/>
        <v>0</v>
      </c>
      <c r="I1748" s="78"/>
      <c r="J1748" s="78"/>
      <c r="K1748" s="78"/>
      <c r="L1748" s="78"/>
      <c r="M1748" s="78"/>
      <c r="N1748" s="78"/>
      <c r="O1748" s="202">
        <f t="shared" si="484"/>
        <v>0</v>
      </c>
      <c r="P1748" s="78"/>
      <c r="Q1748" s="78"/>
      <c r="R1748" s="202">
        <f t="shared" si="485"/>
        <v>0</v>
      </c>
      <c r="S1748" s="78"/>
      <c r="T1748" s="78"/>
      <c r="U1748" s="202">
        <f t="shared" si="486"/>
        <v>0</v>
      </c>
      <c r="V1748" s="78"/>
      <c r="W1748" s="78"/>
      <c r="X1748" s="202">
        <f t="shared" si="487"/>
        <v>0</v>
      </c>
      <c r="Y1748" s="78"/>
      <c r="Z1748" s="78"/>
      <c r="AA1748" s="78"/>
      <c r="AB1748" s="78"/>
      <c r="AC1748" s="78"/>
      <c r="AD1748" s="78"/>
      <c r="AE1748" s="78"/>
      <c r="AF1748" s="78"/>
      <c r="AG1748" s="78"/>
      <c r="AH1748" s="78"/>
      <c r="AI1748" s="78"/>
      <c r="AJ1748" s="78"/>
      <c r="AK1748" s="645">
        <v>175960</v>
      </c>
      <c r="AL1748" s="651">
        <f t="shared" si="482"/>
        <v>0</v>
      </c>
      <c r="AM1748" s="64"/>
      <c r="AN1748" s="64"/>
      <c r="AO1748" s="64"/>
      <c r="AP1748" s="64"/>
      <c r="AQ1748" s="64"/>
      <c r="AR1748" s="693"/>
      <c r="XFA1748" s="693"/>
    </row>
    <row r="1749" spans="1:44 16381:16381" s="694" customFormat="1" ht="14.1" customHeight="1" x14ac:dyDescent="0.15">
      <c r="A1749" s="126" t="s">
        <v>4929</v>
      </c>
      <c r="B1749" s="127" t="s">
        <v>2557</v>
      </c>
      <c r="C1749" s="199">
        <f t="shared" si="483"/>
        <v>0</v>
      </c>
      <c r="D1749" s="90"/>
      <c r="E1749" s="79"/>
      <c r="F1749" s="79"/>
      <c r="G1749" s="79"/>
      <c r="H1749" s="202">
        <f t="shared" si="481"/>
        <v>0</v>
      </c>
      <c r="I1749" s="78"/>
      <c r="J1749" s="78"/>
      <c r="K1749" s="78"/>
      <c r="L1749" s="78"/>
      <c r="M1749" s="78"/>
      <c r="N1749" s="78"/>
      <c r="O1749" s="202">
        <f t="shared" si="484"/>
        <v>0</v>
      </c>
      <c r="P1749" s="78"/>
      <c r="Q1749" s="78"/>
      <c r="R1749" s="202">
        <f t="shared" si="485"/>
        <v>0</v>
      </c>
      <c r="S1749" s="78"/>
      <c r="T1749" s="78"/>
      <c r="U1749" s="202">
        <f t="shared" si="486"/>
        <v>0</v>
      </c>
      <c r="V1749" s="78"/>
      <c r="W1749" s="78"/>
      <c r="X1749" s="202">
        <f t="shared" si="487"/>
        <v>0</v>
      </c>
      <c r="Y1749" s="78"/>
      <c r="Z1749" s="78"/>
      <c r="AA1749" s="78"/>
      <c r="AB1749" s="78"/>
      <c r="AC1749" s="78"/>
      <c r="AD1749" s="78"/>
      <c r="AE1749" s="78"/>
      <c r="AF1749" s="78"/>
      <c r="AG1749" s="78"/>
      <c r="AH1749" s="78"/>
      <c r="AI1749" s="78"/>
      <c r="AJ1749" s="78"/>
      <c r="AK1749" s="645">
        <v>137640</v>
      </c>
      <c r="AL1749" s="651">
        <f t="shared" si="482"/>
        <v>0</v>
      </c>
      <c r="AM1749" s="64"/>
      <c r="AN1749" s="64"/>
      <c r="AO1749" s="64"/>
      <c r="AP1749" s="64"/>
      <c r="AQ1749" s="64"/>
      <c r="AR1749" s="693"/>
      <c r="XFA1749" s="693"/>
    </row>
    <row r="1750" spans="1:44 16381:16381" s="694" customFormat="1" ht="21" x14ac:dyDescent="0.15">
      <c r="A1750" s="126" t="s">
        <v>4930</v>
      </c>
      <c r="B1750" s="127" t="s">
        <v>4238</v>
      </c>
      <c r="C1750" s="199">
        <f t="shared" si="483"/>
        <v>0</v>
      </c>
      <c r="D1750" s="90"/>
      <c r="E1750" s="79"/>
      <c r="F1750" s="79"/>
      <c r="G1750" s="79"/>
      <c r="H1750" s="202">
        <f t="shared" si="481"/>
        <v>0</v>
      </c>
      <c r="I1750" s="78"/>
      <c r="J1750" s="78"/>
      <c r="K1750" s="78"/>
      <c r="L1750" s="78"/>
      <c r="M1750" s="78"/>
      <c r="N1750" s="78"/>
      <c r="O1750" s="202">
        <f t="shared" si="484"/>
        <v>0</v>
      </c>
      <c r="P1750" s="78"/>
      <c r="Q1750" s="78"/>
      <c r="R1750" s="202">
        <f t="shared" si="485"/>
        <v>0</v>
      </c>
      <c r="S1750" s="78"/>
      <c r="T1750" s="78"/>
      <c r="U1750" s="202">
        <f t="shared" si="486"/>
        <v>0</v>
      </c>
      <c r="V1750" s="78"/>
      <c r="W1750" s="78"/>
      <c r="X1750" s="202">
        <f t="shared" si="487"/>
        <v>0</v>
      </c>
      <c r="Y1750" s="78"/>
      <c r="Z1750" s="78"/>
      <c r="AA1750" s="78"/>
      <c r="AB1750" s="78"/>
      <c r="AC1750" s="78"/>
      <c r="AD1750" s="78"/>
      <c r="AE1750" s="78"/>
      <c r="AF1750" s="78"/>
      <c r="AG1750" s="78"/>
      <c r="AH1750" s="78"/>
      <c r="AI1750" s="78"/>
      <c r="AJ1750" s="78"/>
      <c r="AK1750" s="645">
        <v>515500</v>
      </c>
      <c r="AL1750" s="651">
        <f t="shared" si="482"/>
        <v>0</v>
      </c>
      <c r="AM1750" s="64"/>
      <c r="AN1750" s="64"/>
      <c r="AO1750" s="64"/>
      <c r="AP1750" s="64"/>
      <c r="AQ1750" s="64"/>
      <c r="AR1750" s="693"/>
      <c r="XFA1750" s="693"/>
    </row>
    <row r="1751" spans="1:44 16381:16381" s="694" customFormat="1" ht="14.1" customHeight="1" x14ac:dyDescent="0.15">
      <c r="A1751" s="126" t="s">
        <v>4931</v>
      </c>
      <c r="B1751" s="127" t="s">
        <v>825</v>
      </c>
      <c r="C1751" s="199">
        <f t="shared" si="483"/>
        <v>0</v>
      </c>
      <c r="D1751" s="90"/>
      <c r="E1751" s="79"/>
      <c r="F1751" s="79"/>
      <c r="G1751" s="79"/>
      <c r="H1751" s="202">
        <f t="shared" si="481"/>
        <v>0</v>
      </c>
      <c r="I1751" s="78"/>
      <c r="J1751" s="78"/>
      <c r="K1751" s="78"/>
      <c r="L1751" s="78"/>
      <c r="M1751" s="78"/>
      <c r="N1751" s="78"/>
      <c r="O1751" s="79"/>
      <c r="P1751" s="79"/>
      <c r="Q1751" s="79"/>
      <c r="R1751" s="79"/>
      <c r="S1751" s="79"/>
      <c r="T1751" s="79"/>
      <c r="U1751" s="79"/>
      <c r="V1751" s="79"/>
      <c r="W1751" s="79"/>
      <c r="X1751" s="79"/>
      <c r="Y1751" s="79"/>
      <c r="Z1751" s="79"/>
      <c r="AA1751" s="78"/>
      <c r="AB1751" s="78"/>
      <c r="AC1751" s="78"/>
      <c r="AD1751" s="78"/>
      <c r="AE1751" s="78"/>
      <c r="AF1751" s="78"/>
      <c r="AG1751" s="78"/>
      <c r="AH1751" s="78"/>
      <c r="AI1751" s="78"/>
      <c r="AJ1751" s="78"/>
      <c r="AK1751" s="645">
        <v>143530</v>
      </c>
      <c r="AL1751" s="651">
        <f t="shared" si="482"/>
        <v>0</v>
      </c>
      <c r="AM1751" s="64"/>
      <c r="AN1751" s="64"/>
      <c r="AO1751" s="64"/>
      <c r="AP1751" s="64"/>
      <c r="AQ1751" s="64"/>
      <c r="AR1751" s="693"/>
      <c r="XFA1751" s="693"/>
    </row>
    <row r="1752" spans="1:44 16381:16381" s="694" customFormat="1" ht="14.1" customHeight="1" x14ac:dyDescent="0.15">
      <c r="A1752" s="126" t="s">
        <v>4932</v>
      </c>
      <c r="B1752" s="127" t="s">
        <v>826</v>
      </c>
      <c r="C1752" s="199">
        <f t="shared" si="483"/>
        <v>0</v>
      </c>
      <c r="D1752" s="90"/>
      <c r="E1752" s="79"/>
      <c r="F1752" s="79"/>
      <c r="G1752" s="79"/>
      <c r="H1752" s="202">
        <f t="shared" si="481"/>
        <v>0</v>
      </c>
      <c r="I1752" s="78"/>
      <c r="J1752" s="78"/>
      <c r="K1752" s="78"/>
      <c r="L1752" s="78"/>
      <c r="M1752" s="78"/>
      <c r="N1752" s="78"/>
      <c r="O1752" s="202">
        <f t="shared" si="484"/>
        <v>0</v>
      </c>
      <c r="P1752" s="78"/>
      <c r="Q1752" s="78"/>
      <c r="R1752" s="202">
        <f t="shared" si="485"/>
        <v>0</v>
      </c>
      <c r="S1752" s="78"/>
      <c r="T1752" s="78"/>
      <c r="U1752" s="202">
        <f t="shared" si="486"/>
        <v>0</v>
      </c>
      <c r="V1752" s="78"/>
      <c r="W1752" s="78"/>
      <c r="X1752" s="202">
        <f t="shared" si="487"/>
        <v>0</v>
      </c>
      <c r="Y1752" s="78"/>
      <c r="Z1752" s="78"/>
      <c r="AA1752" s="78"/>
      <c r="AB1752" s="78"/>
      <c r="AC1752" s="78"/>
      <c r="AD1752" s="78"/>
      <c r="AE1752" s="78"/>
      <c r="AF1752" s="78"/>
      <c r="AG1752" s="78"/>
      <c r="AH1752" s="78"/>
      <c r="AI1752" s="78"/>
      <c r="AJ1752" s="78"/>
      <c r="AK1752" s="645">
        <v>159240</v>
      </c>
      <c r="AL1752" s="651">
        <f t="shared" si="482"/>
        <v>0</v>
      </c>
      <c r="AM1752" s="64"/>
      <c r="AN1752" s="64"/>
      <c r="AO1752" s="64"/>
      <c r="AP1752" s="64"/>
      <c r="AQ1752" s="64"/>
      <c r="AR1752" s="693"/>
      <c r="XFA1752" s="693"/>
    </row>
    <row r="1753" spans="1:44 16381:16381" s="694" customFormat="1" ht="14.1" customHeight="1" x14ac:dyDescent="0.15">
      <c r="A1753" s="126" t="s">
        <v>4933</v>
      </c>
      <c r="B1753" s="127" t="s">
        <v>2173</v>
      </c>
      <c r="C1753" s="199">
        <f t="shared" si="483"/>
        <v>0</v>
      </c>
      <c r="D1753" s="90"/>
      <c r="E1753" s="79"/>
      <c r="F1753" s="79"/>
      <c r="G1753" s="79"/>
      <c r="H1753" s="202">
        <f t="shared" si="481"/>
        <v>0</v>
      </c>
      <c r="I1753" s="78"/>
      <c r="J1753" s="78"/>
      <c r="K1753" s="78"/>
      <c r="L1753" s="78"/>
      <c r="M1753" s="78"/>
      <c r="N1753" s="78"/>
      <c r="O1753" s="79"/>
      <c r="P1753" s="79"/>
      <c r="Q1753" s="79"/>
      <c r="R1753" s="79"/>
      <c r="S1753" s="79"/>
      <c r="T1753" s="79"/>
      <c r="U1753" s="79"/>
      <c r="V1753" s="79"/>
      <c r="W1753" s="79"/>
      <c r="X1753" s="79"/>
      <c r="Y1753" s="79"/>
      <c r="Z1753" s="79"/>
      <c r="AA1753" s="78"/>
      <c r="AB1753" s="78"/>
      <c r="AC1753" s="78"/>
      <c r="AD1753" s="78"/>
      <c r="AE1753" s="78"/>
      <c r="AF1753" s="78"/>
      <c r="AG1753" s="78"/>
      <c r="AH1753" s="78"/>
      <c r="AI1753" s="78"/>
      <c r="AJ1753" s="78"/>
      <c r="AK1753" s="645">
        <v>143530</v>
      </c>
      <c r="AL1753" s="651">
        <f t="shared" si="482"/>
        <v>0</v>
      </c>
      <c r="AM1753" s="64"/>
      <c r="AN1753" s="64"/>
      <c r="AO1753" s="64"/>
      <c r="AP1753" s="64"/>
      <c r="AQ1753" s="64"/>
      <c r="AR1753" s="693"/>
      <c r="XFA1753" s="693"/>
    </row>
    <row r="1754" spans="1:44 16381:16381" s="694" customFormat="1" ht="14.1" customHeight="1" x14ac:dyDescent="0.15">
      <c r="A1754" s="126" t="s">
        <v>4934</v>
      </c>
      <c r="B1754" s="127" t="s">
        <v>2390</v>
      </c>
      <c r="C1754" s="199">
        <f t="shared" si="483"/>
        <v>0</v>
      </c>
      <c r="D1754" s="90"/>
      <c r="E1754" s="79"/>
      <c r="F1754" s="79"/>
      <c r="G1754" s="79"/>
      <c r="H1754" s="202">
        <f t="shared" si="481"/>
        <v>0</v>
      </c>
      <c r="I1754" s="78"/>
      <c r="J1754" s="78"/>
      <c r="K1754" s="78"/>
      <c r="L1754" s="78"/>
      <c r="M1754" s="78"/>
      <c r="N1754" s="78"/>
      <c r="O1754" s="79"/>
      <c r="P1754" s="79"/>
      <c r="Q1754" s="79"/>
      <c r="R1754" s="79"/>
      <c r="S1754" s="79"/>
      <c r="T1754" s="79"/>
      <c r="U1754" s="79"/>
      <c r="V1754" s="79"/>
      <c r="W1754" s="79"/>
      <c r="X1754" s="79"/>
      <c r="Y1754" s="79"/>
      <c r="Z1754" s="79"/>
      <c r="AA1754" s="78"/>
      <c r="AB1754" s="78"/>
      <c r="AC1754" s="78"/>
      <c r="AD1754" s="78"/>
      <c r="AE1754" s="78"/>
      <c r="AF1754" s="78"/>
      <c r="AG1754" s="78"/>
      <c r="AH1754" s="78"/>
      <c r="AI1754" s="78"/>
      <c r="AJ1754" s="78"/>
      <c r="AK1754" s="645">
        <v>75580</v>
      </c>
      <c r="AL1754" s="651">
        <f t="shared" si="482"/>
        <v>0</v>
      </c>
      <c r="AM1754" s="64"/>
      <c r="AN1754" s="64"/>
      <c r="AO1754" s="64"/>
      <c r="AP1754" s="64"/>
      <c r="AQ1754" s="64"/>
      <c r="AR1754" s="693"/>
      <c r="XFA1754" s="693"/>
    </row>
    <row r="1755" spans="1:44 16381:16381" s="694" customFormat="1" ht="14.1" customHeight="1" x14ac:dyDescent="0.15">
      <c r="A1755" s="126" t="s">
        <v>4935</v>
      </c>
      <c r="B1755" s="127" t="s">
        <v>2391</v>
      </c>
      <c r="C1755" s="199">
        <f t="shared" si="483"/>
        <v>0</v>
      </c>
      <c r="D1755" s="90"/>
      <c r="E1755" s="79"/>
      <c r="F1755" s="79"/>
      <c r="G1755" s="79"/>
      <c r="H1755" s="202">
        <f t="shared" si="481"/>
        <v>0</v>
      </c>
      <c r="I1755" s="78"/>
      <c r="J1755" s="78"/>
      <c r="K1755" s="78"/>
      <c r="L1755" s="78"/>
      <c r="M1755" s="78"/>
      <c r="N1755" s="78"/>
      <c r="O1755" s="202">
        <f t="shared" si="484"/>
        <v>0</v>
      </c>
      <c r="P1755" s="78"/>
      <c r="Q1755" s="78"/>
      <c r="R1755" s="202">
        <f t="shared" si="485"/>
        <v>0</v>
      </c>
      <c r="S1755" s="78"/>
      <c r="T1755" s="78"/>
      <c r="U1755" s="202">
        <f t="shared" si="486"/>
        <v>0</v>
      </c>
      <c r="V1755" s="78"/>
      <c r="W1755" s="78"/>
      <c r="X1755" s="202">
        <f t="shared" si="487"/>
        <v>0</v>
      </c>
      <c r="Y1755" s="78"/>
      <c r="Z1755" s="78"/>
      <c r="AA1755" s="78"/>
      <c r="AB1755" s="78"/>
      <c r="AC1755" s="78"/>
      <c r="AD1755" s="78"/>
      <c r="AE1755" s="78"/>
      <c r="AF1755" s="78"/>
      <c r="AG1755" s="78"/>
      <c r="AH1755" s="78"/>
      <c r="AI1755" s="78"/>
      <c r="AJ1755" s="78"/>
      <c r="AK1755" s="645">
        <v>169620</v>
      </c>
      <c r="AL1755" s="651">
        <f t="shared" si="482"/>
        <v>0</v>
      </c>
      <c r="AM1755" s="64"/>
      <c r="AN1755" s="64"/>
      <c r="AO1755" s="64"/>
      <c r="AP1755" s="64"/>
      <c r="AQ1755" s="64"/>
      <c r="AR1755" s="693"/>
      <c r="XFA1755" s="693"/>
    </row>
    <row r="1756" spans="1:44 16381:16381" s="694" customFormat="1" ht="21" x14ac:dyDescent="0.15">
      <c r="A1756" s="126" t="s">
        <v>4936</v>
      </c>
      <c r="B1756" s="127" t="s">
        <v>897</v>
      </c>
      <c r="C1756" s="199">
        <f t="shared" si="483"/>
        <v>0</v>
      </c>
      <c r="D1756" s="90"/>
      <c r="E1756" s="79"/>
      <c r="F1756" s="79"/>
      <c r="G1756" s="79"/>
      <c r="H1756" s="202">
        <f t="shared" si="481"/>
        <v>0</v>
      </c>
      <c r="I1756" s="78"/>
      <c r="J1756" s="78"/>
      <c r="K1756" s="78"/>
      <c r="L1756" s="78"/>
      <c r="M1756" s="78"/>
      <c r="N1756" s="78"/>
      <c r="O1756" s="202">
        <f t="shared" si="484"/>
        <v>0</v>
      </c>
      <c r="P1756" s="78"/>
      <c r="Q1756" s="78"/>
      <c r="R1756" s="202">
        <f t="shared" si="485"/>
        <v>0</v>
      </c>
      <c r="S1756" s="78"/>
      <c r="T1756" s="78"/>
      <c r="U1756" s="202">
        <f t="shared" si="486"/>
        <v>0</v>
      </c>
      <c r="V1756" s="78"/>
      <c r="W1756" s="78"/>
      <c r="X1756" s="202">
        <f t="shared" si="487"/>
        <v>0</v>
      </c>
      <c r="Y1756" s="78"/>
      <c r="Z1756" s="78"/>
      <c r="AA1756" s="78"/>
      <c r="AB1756" s="78"/>
      <c r="AC1756" s="78"/>
      <c r="AD1756" s="78"/>
      <c r="AE1756" s="78"/>
      <c r="AF1756" s="78"/>
      <c r="AG1756" s="78"/>
      <c r="AH1756" s="78"/>
      <c r="AI1756" s="78"/>
      <c r="AJ1756" s="78"/>
      <c r="AK1756" s="645">
        <v>169620</v>
      </c>
      <c r="AL1756" s="651">
        <f t="shared" si="482"/>
        <v>0</v>
      </c>
      <c r="AM1756" s="64"/>
      <c r="AN1756" s="64"/>
      <c r="AO1756" s="64"/>
      <c r="AP1756" s="64"/>
      <c r="AQ1756" s="64"/>
      <c r="AR1756" s="693"/>
      <c r="XFA1756" s="693"/>
    </row>
    <row r="1757" spans="1:44 16381:16381" s="694" customFormat="1" ht="14.1" customHeight="1" x14ac:dyDescent="0.15">
      <c r="A1757" s="126" t="s">
        <v>4937</v>
      </c>
      <c r="B1757" s="127" t="s">
        <v>820</v>
      </c>
      <c r="C1757" s="199">
        <f t="shared" si="483"/>
        <v>0</v>
      </c>
      <c r="D1757" s="90"/>
      <c r="E1757" s="79"/>
      <c r="F1757" s="79"/>
      <c r="G1757" s="79"/>
      <c r="H1757" s="202">
        <f t="shared" si="481"/>
        <v>0</v>
      </c>
      <c r="I1757" s="78"/>
      <c r="J1757" s="78"/>
      <c r="K1757" s="78"/>
      <c r="L1757" s="78"/>
      <c r="M1757" s="78"/>
      <c r="N1757" s="78"/>
      <c r="O1757" s="202">
        <f t="shared" si="484"/>
        <v>0</v>
      </c>
      <c r="P1757" s="78"/>
      <c r="Q1757" s="78"/>
      <c r="R1757" s="202">
        <f t="shared" si="485"/>
        <v>0</v>
      </c>
      <c r="S1757" s="78"/>
      <c r="T1757" s="78"/>
      <c r="U1757" s="202">
        <f t="shared" si="486"/>
        <v>0</v>
      </c>
      <c r="V1757" s="78"/>
      <c r="W1757" s="78"/>
      <c r="X1757" s="202">
        <f t="shared" si="487"/>
        <v>0</v>
      </c>
      <c r="Y1757" s="78"/>
      <c r="Z1757" s="78"/>
      <c r="AA1757" s="78"/>
      <c r="AB1757" s="78"/>
      <c r="AC1757" s="78"/>
      <c r="AD1757" s="78"/>
      <c r="AE1757" s="78"/>
      <c r="AF1757" s="78"/>
      <c r="AG1757" s="78"/>
      <c r="AH1757" s="78"/>
      <c r="AI1757" s="78"/>
      <c r="AJ1757" s="78"/>
      <c r="AK1757" s="645">
        <v>230150</v>
      </c>
      <c r="AL1757" s="651">
        <f t="shared" si="482"/>
        <v>0</v>
      </c>
      <c r="AM1757" s="64"/>
      <c r="AN1757" s="64"/>
      <c r="AO1757" s="64"/>
      <c r="AP1757" s="64"/>
      <c r="AQ1757" s="64"/>
      <c r="AR1757" s="693"/>
      <c r="XFA1757" s="693"/>
    </row>
    <row r="1758" spans="1:44 16381:16381" s="694" customFormat="1" ht="14.1" customHeight="1" x14ac:dyDescent="0.15">
      <c r="A1758" s="126" t="s">
        <v>4938</v>
      </c>
      <c r="B1758" s="127" t="s">
        <v>821</v>
      </c>
      <c r="C1758" s="199">
        <f t="shared" si="483"/>
        <v>0</v>
      </c>
      <c r="D1758" s="90"/>
      <c r="E1758" s="79"/>
      <c r="F1758" s="79"/>
      <c r="G1758" s="79"/>
      <c r="H1758" s="202">
        <f t="shared" si="481"/>
        <v>0</v>
      </c>
      <c r="I1758" s="78"/>
      <c r="J1758" s="78"/>
      <c r="K1758" s="78"/>
      <c r="L1758" s="78"/>
      <c r="M1758" s="78"/>
      <c r="N1758" s="78"/>
      <c r="O1758" s="79"/>
      <c r="P1758" s="79"/>
      <c r="Q1758" s="79"/>
      <c r="R1758" s="79"/>
      <c r="S1758" s="79"/>
      <c r="T1758" s="79"/>
      <c r="U1758" s="79"/>
      <c r="V1758" s="79"/>
      <c r="W1758" s="79"/>
      <c r="X1758" s="79"/>
      <c r="Y1758" s="79"/>
      <c r="Z1758" s="79"/>
      <c r="AA1758" s="78"/>
      <c r="AB1758" s="78"/>
      <c r="AC1758" s="78"/>
      <c r="AD1758" s="78"/>
      <c r="AE1758" s="78"/>
      <c r="AF1758" s="78"/>
      <c r="AG1758" s="78"/>
      <c r="AH1758" s="78"/>
      <c r="AI1758" s="78"/>
      <c r="AJ1758" s="78"/>
      <c r="AK1758" s="645">
        <v>24300</v>
      </c>
      <c r="AL1758" s="651">
        <f t="shared" si="482"/>
        <v>0</v>
      </c>
      <c r="AM1758" s="64"/>
      <c r="AN1758" s="64"/>
      <c r="AO1758" s="64"/>
      <c r="AP1758" s="64"/>
      <c r="AQ1758" s="64"/>
      <c r="AR1758" s="693"/>
      <c r="XFA1758" s="693"/>
    </row>
    <row r="1759" spans="1:44 16381:16381" s="694" customFormat="1" ht="14.1" customHeight="1" x14ac:dyDescent="0.15">
      <c r="A1759" s="126" t="s">
        <v>4939</v>
      </c>
      <c r="B1759" s="127" t="s">
        <v>671</v>
      </c>
      <c r="C1759" s="199">
        <f t="shared" si="483"/>
        <v>0</v>
      </c>
      <c r="D1759" s="90"/>
      <c r="E1759" s="79"/>
      <c r="F1759" s="79"/>
      <c r="G1759" s="79"/>
      <c r="H1759" s="202">
        <f t="shared" si="481"/>
        <v>0</v>
      </c>
      <c r="I1759" s="78"/>
      <c r="J1759" s="78"/>
      <c r="K1759" s="78"/>
      <c r="L1759" s="78"/>
      <c r="M1759" s="78"/>
      <c r="N1759" s="78"/>
      <c r="O1759" s="79"/>
      <c r="P1759" s="79"/>
      <c r="Q1759" s="79"/>
      <c r="R1759" s="79"/>
      <c r="S1759" s="79"/>
      <c r="T1759" s="79"/>
      <c r="U1759" s="79"/>
      <c r="V1759" s="79"/>
      <c r="W1759" s="79"/>
      <c r="X1759" s="79"/>
      <c r="Y1759" s="79"/>
      <c r="Z1759" s="79"/>
      <c r="AA1759" s="78"/>
      <c r="AB1759" s="78"/>
      <c r="AC1759" s="78"/>
      <c r="AD1759" s="78"/>
      <c r="AE1759" s="78"/>
      <c r="AF1759" s="78"/>
      <c r="AG1759" s="78"/>
      <c r="AH1759" s="78"/>
      <c r="AI1759" s="78"/>
      <c r="AJ1759" s="78"/>
      <c r="AK1759" s="645">
        <v>29720</v>
      </c>
      <c r="AL1759" s="651">
        <f t="shared" si="482"/>
        <v>0</v>
      </c>
      <c r="AM1759" s="64"/>
      <c r="AN1759" s="64"/>
      <c r="AO1759" s="64"/>
      <c r="AP1759" s="64"/>
      <c r="AQ1759" s="64"/>
      <c r="AR1759" s="693"/>
      <c r="XFA1759" s="693"/>
    </row>
    <row r="1760" spans="1:44 16381:16381" s="694" customFormat="1" ht="21" x14ac:dyDescent="0.15">
      <c r="A1760" s="126" t="s">
        <v>4940</v>
      </c>
      <c r="B1760" s="127" t="s">
        <v>898</v>
      </c>
      <c r="C1760" s="199">
        <f t="shared" si="483"/>
        <v>0</v>
      </c>
      <c r="D1760" s="90"/>
      <c r="E1760" s="79"/>
      <c r="F1760" s="79"/>
      <c r="G1760" s="79"/>
      <c r="H1760" s="202">
        <f t="shared" si="481"/>
        <v>0</v>
      </c>
      <c r="I1760" s="78"/>
      <c r="J1760" s="78"/>
      <c r="K1760" s="78"/>
      <c r="L1760" s="78"/>
      <c r="M1760" s="78"/>
      <c r="N1760" s="78"/>
      <c r="O1760" s="202">
        <f t="shared" si="484"/>
        <v>0</v>
      </c>
      <c r="P1760" s="78"/>
      <c r="Q1760" s="78"/>
      <c r="R1760" s="202">
        <f t="shared" si="485"/>
        <v>0</v>
      </c>
      <c r="S1760" s="78"/>
      <c r="T1760" s="78"/>
      <c r="U1760" s="202">
        <f t="shared" si="486"/>
        <v>0</v>
      </c>
      <c r="V1760" s="78"/>
      <c r="W1760" s="78"/>
      <c r="X1760" s="202">
        <f t="shared" si="487"/>
        <v>0</v>
      </c>
      <c r="Y1760" s="78"/>
      <c r="Z1760" s="78"/>
      <c r="AA1760" s="78"/>
      <c r="AB1760" s="78"/>
      <c r="AC1760" s="78"/>
      <c r="AD1760" s="78"/>
      <c r="AE1760" s="78"/>
      <c r="AF1760" s="78"/>
      <c r="AG1760" s="78"/>
      <c r="AH1760" s="78"/>
      <c r="AI1760" s="78"/>
      <c r="AJ1760" s="78"/>
      <c r="AK1760" s="645">
        <v>175960</v>
      </c>
      <c r="AL1760" s="651">
        <f t="shared" si="482"/>
        <v>0</v>
      </c>
      <c r="AM1760" s="64"/>
      <c r="AN1760" s="64"/>
      <c r="AO1760" s="64"/>
      <c r="AP1760" s="64"/>
      <c r="AQ1760" s="64"/>
      <c r="AR1760" s="693"/>
      <c r="XFA1760" s="693"/>
    </row>
    <row r="1761" spans="1:16381" s="694" customFormat="1" ht="14.1" customHeight="1" x14ac:dyDescent="0.15">
      <c r="A1761" s="126" t="s">
        <v>4941</v>
      </c>
      <c r="B1761" s="127" t="s">
        <v>672</v>
      </c>
      <c r="C1761" s="199">
        <f t="shared" si="483"/>
        <v>0</v>
      </c>
      <c r="D1761" s="90"/>
      <c r="E1761" s="79"/>
      <c r="F1761" s="79"/>
      <c r="G1761" s="79"/>
      <c r="H1761" s="202">
        <f t="shared" si="481"/>
        <v>0</v>
      </c>
      <c r="I1761" s="78"/>
      <c r="J1761" s="78"/>
      <c r="K1761" s="78"/>
      <c r="L1761" s="78"/>
      <c r="M1761" s="78"/>
      <c r="N1761" s="78"/>
      <c r="O1761" s="79"/>
      <c r="P1761" s="79"/>
      <c r="Q1761" s="79"/>
      <c r="R1761" s="79"/>
      <c r="S1761" s="79"/>
      <c r="T1761" s="79"/>
      <c r="U1761" s="79"/>
      <c r="V1761" s="79"/>
      <c r="W1761" s="79"/>
      <c r="X1761" s="79"/>
      <c r="Y1761" s="79"/>
      <c r="Z1761" s="79"/>
      <c r="AA1761" s="78"/>
      <c r="AB1761" s="78"/>
      <c r="AC1761" s="78"/>
      <c r="AD1761" s="78"/>
      <c r="AE1761" s="78"/>
      <c r="AF1761" s="78"/>
      <c r="AG1761" s="78"/>
      <c r="AH1761" s="78"/>
      <c r="AI1761" s="78"/>
      <c r="AJ1761" s="78"/>
      <c r="AK1761" s="645">
        <v>41610</v>
      </c>
      <c r="AL1761" s="651">
        <f t="shared" si="482"/>
        <v>0</v>
      </c>
      <c r="AM1761" s="64"/>
      <c r="AN1761" s="64"/>
      <c r="AO1761" s="64"/>
      <c r="AP1761" s="64"/>
      <c r="AQ1761" s="64"/>
      <c r="AR1761" s="693"/>
      <c r="XFA1761" s="693"/>
    </row>
    <row r="1762" spans="1:16381" s="694" customFormat="1" ht="14.1" customHeight="1" x14ac:dyDescent="0.15">
      <c r="A1762" s="126" t="s">
        <v>4942</v>
      </c>
      <c r="B1762" s="127" t="s">
        <v>899</v>
      </c>
      <c r="C1762" s="199">
        <f t="shared" si="483"/>
        <v>0</v>
      </c>
      <c r="D1762" s="90"/>
      <c r="E1762" s="79"/>
      <c r="F1762" s="79"/>
      <c r="G1762" s="79"/>
      <c r="H1762" s="202">
        <f t="shared" si="481"/>
        <v>0</v>
      </c>
      <c r="I1762" s="78"/>
      <c r="J1762" s="78"/>
      <c r="K1762" s="78"/>
      <c r="L1762" s="78"/>
      <c r="M1762" s="78"/>
      <c r="N1762" s="78"/>
      <c r="O1762" s="202">
        <f t="shared" si="484"/>
        <v>0</v>
      </c>
      <c r="P1762" s="78"/>
      <c r="Q1762" s="78"/>
      <c r="R1762" s="202">
        <f t="shared" si="485"/>
        <v>0</v>
      </c>
      <c r="S1762" s="78"/>
      <c r="T1762" s="78"/>
      <c r="U1762" s="202">
        <f t="shared" si="486"/>
        <v>0</v>
      </c>
      <c r="V1762" s="78"/>
      <c r="W1762" s="78"/>
      <c r="X1762" s="202">
        <f t="shared" si="487"/>
        <v>0</v>
      </c>
      <c r="Y1762" s="78"/>
      <c r="Z1762" s="78"/>
      <c r="AA1762" s="78"/>
      <c r="AB1762" s="78"/>
      <c r="AC1762" s="78"/>
      <c r="AD1762" s="78"/>
      <c r="AE1762" s="78"/>
      <c r="AF1762" s="78"/>
      <c r="AG1762" s="78"/>
      <c r="AH1762" s="78"/>
      <c r="AI1762" s="78"/>
      <c r="AJ1762" s="78"/>
      <c r="AK1762" s="645">
        <v>203560</v>
      </c>
      <c r="AL1762" s="651">
        <f t="shared" si="482"/>
        <v>0</v>
      </c>
      <c r="AM1762" s="64"/>
      <c r="AN1762" s="64"/>
      <c r="AO1762" s="64"/>
      <c r="AP1762" s="64"/>
      <c r="AQ1762" s="64"/>
      <c r="AR1762" s="693"/>
      <c r="XFA1762" s="693"/>
    </row>
    <row r="1763" spans="1:16381" s="694" customFormat="1" ht="14.1" customHeight="1" x14ac:dyDescent="0.15">
      <c r="A1763" s="126" t="s">
        <v>4943</v>
      </c>
      <c r="B1763" s="127" t="s">
        <v>900</v>
      </c>
      <c r="C1763" s="199">
        <f t="shared" si="483"/>
        <v>0</v>
      </c>
      <c r="D1763" s="90"/>
      <c r="E1763" s="79"/>
      <c r="F1763" s="79"/>
      <c r="G1763" s="79"/>
      <c r="H1763" s="202">
        <f t="shared" si="481"/>
        <v>0</v>
      </c>
      <c r="I1763" s="78"/>
      <c r="J1763" s="78"/>
      <c r="K1763" s="78"/>
      <c r="L1763" s="78"/>
      <c r="M1763" s="78"/>
      <c r="N1763" s="78"/>
      <c r="O1763" s="202">
        <f t="shared" si="484"/>
        <v>0</v>
      </c>
      <c r="P1763" s="78"/>
      <c r="Q1763" s="78"/>
      <c r="R1763" s="202">
        <f t="shared" si="485"/>
        <v>0</v>
      </c>
      <c r="S1763" s="78"/>
      <c r="T1763" s="78"/>
      <c r="U1763" s="202">
        <f t="shared" si="486"/>
        <v>0</v>
      </c>
      <c r="V1763" s="78"/>
      <c r="W1763" s="78"/>
      <c r="X1763" s="202">
        <f t="shared" si="487"/>
        <v>0</v>
      </c>
      <c r="Y1763" s="78"/>
      <c r="Z1763" s="78"/>
      <c r="AA1763" s="78"/>
      <c r="AB1763" s="78"/>
      <c r="AC1763" s="78"/>
      <c r="AD1763" s="78"/>
      <c r="AE1763" s="78"/>
      <c r="AF1763" s="78"/>
      <c r="AG1763" s="78"/>
      <c r="AH1763" s="78"/>
      <c r="AI1763" s="78"/>
      <c r="AJ1763" s="78"/>
      <c r="AK1763" s="645">
        <v>175960</v>
      </c>
      <c r="AL1763" s="651">
        <f t="shared" si="482"/>
        <v>0</v>
      </c>
      <c r="AM1763" s="64"/>
      <c r="AN1763" s="64"/>
      <c r="AO1763" s="64"/>
      <c r="AP1763" s="64"/>
      <c r="AQ1763" s="64"/>
      <c r="AR1763" s="693"/>
      <c r="XFA1763" s="693"/>
    </row>
    <row r="1764" spans="1:16381" s="694" customFormat="1" ht="14.1" customHeight="1" x14ac:dyDescent="0.15">
      <c r="A1764" s="126" t="s">
        <v>4944</v>
      </c>
      <c r="B1764" s="127" t="s">
        <v>2558</v>
      </c>
      <c r="C1764" s="199">
        <f t="shared" si="483"/>
        <v>0</v>
      </c>
      <c r="D1764" s="90"/>
      <c r="E1764" s="79"/>
      <c r="F1764" s="79"/>
      <c r="G1764" s="79"/>
      <c r="H1764" s="202">
        <f t="shared" si="481"/>
        <v>0</v>
      </c>
      <c r="I1764" s="78"/>
      <c r="J1764" s="78"/>
      <c r="K1764" s="78"/>
      <c r="L1764" s="78"/>
      <c r="M1764" s="78"/>
      <c r="N1764" s="78"/>
      <c r="O1764" s="202">
        <f t="shared" si="484"/>
        <v>0</v>
      </c>
      <c r="P1764" s="78"/>
      <c r="Q1764" s="78"/>
      <c r="R1764" s="202">
        <f t="shared" si="485"/>
        <v>0</v>
      </c>
      <c r="S1764" s="78"/>
      <c r="T1764" s="78"/>
      <c r="U1764" s="202">
        <f t="shared" si="486"/>
        <v>0</v>
      </c>
      <c r="V1764" s="78"/>
      <c r="W1764" s="78"/>
      <c r="X1764" s="202">
        <f t="shared" si="487"/>
        <v>0</v>
      </c>
      <c r="Y1764" s="78"/>
      <c r="Z1764" s="78"/>
      <c r="AA1764" s="78"/>
      <c r="AB1764" s="78"/>
      <c r="AC1764" s="78"/>
      <c r="AD1764" s="78"/>
      <c r="AE1764" s="78"/>
      <c r="AF1764" s="78"/>
      <c r="AG1764" s="78"/>
      <c r="AH1764" s="78"/>
      <c r="AI1764" s="78"/>
      <c r="AJ1764" s="78"/>
      <c r="AK1764" s="645">
        <v>159240</v>
      </c>
      <c r="AL1764" s="651">
        <f t="shared" si="482"/>
        <v>0</v>
      </c>
      <c r="AM1764" s="64"/>
      <c r="AN1764" s="64"/>
      <c r="AO1764" s="64"/>
      <c r="AP1764" s="64"/>
      <c r="AQ1764" s="64"/>
      <c r="AR1764" s="693"/>
      <c r="XFA1764" s="693"/>
    </row>
    <row r="1765" spans="1:16381" s="694" customFormat="1" ht="14.1" customHeight="1" x14ac:dyDescent="0.15">
      <c r="A1765" s="126" t="s">
        <v>4945</v>
      </c>
      <c r="B1765" s="127" t="s">
        <v>2559</v>
      </c>
      <c r="C1765" s="199">
        <f t="shared" si="483"/>
        <v>0</v>
      </c>
      <c r="D1765" s="90"/>
      <c r="E1765" s="79"/>
      <c r="F1765" s="79"/>
      <c r="G1765" s="79"/>
      <c r="H1765" s="202">
        <f t="shared" si="481"/>
        <v>0</v>
      </c>
      <c r="I1765" s="78"/>
      <c r="J1765" s="78"/>
      <c r="K1765" s="78"/>
      <c r="L1765" s="78"/>
      <c r="M1765" s="78"/>
      <c r="N1765" s="78"/>
      <c r="O1765" s="202">
        <f t="shared" si="484"/>
        <v>0</v>
      </c>
      <c r="P1765" s="78"/>
      <c r="Q1765" s="78"/>
      <c r="R1765" s="202">
        <f t="shared" si="485"/>
        <v>0</v>
      </c>
      <c r="S1765" s="78"/>
      <c r="T1765" s="78"/>
      <c r="U1765" s="202">
        <f t="shared" si="486"/>
        <v>0</v>
      </c>
      <c r="V1765" s="78"/>
      <c r="W1765" s="78"/>
      <c r="X1765" s="202">
        <f t="shared" si="487"/>
        <v>0</v>
      </c>
      <c r="Y1765" s="78"/>
      <c r="Z1765" s="78"/>
      <c r="AA1765" s="78"/>
      <c r="AB1765" s="78"/>
      <c r="AC1765" s="78"/>
      <c r="AD1765" s="78"/>
      <c r="AE1765" s="78"/>
      <c r="AF1765" s="78"/>
      <c r="AG1765" s="78"/>
      <c r="AH1765" s="78"/>
      <c r="AI1765" s="78"/>
      <c r="AJ1765" s="78"/>
      <c r="AK1765" s="645">
        <v>175960</v>
      </c>
      <c r="AL1765" s="651">
        <f t="shared" ref="AL1765:AL1791" si="488">+(I1765*AK1765)+(L1765*AK1765*0.5)</f>
        <v>0</v>
      </c>
      <c r="AM1765" s="64"/>
      <c r="AN1765" s="64"/>
      <c r="AO1765" s="64"/>
      <c r="AP1765" s="64"/>
      <c r="AQ1765" s="64"/>
      <c r="AR1765" s="693"/>
      <c r="XFA1765" s="693"/>
    </row>
    <row r="1766" spans="1:16381" s="694" customFormat="1" ht="14.1" customHeight="1" x14ac:dyDescent="0.15">
      <c r="A1766" s="126" t="s">
        <v>4946</v>
      </c>
      <c r="B1766" s="127" t="s">
        <v>2392</v>
      </c>
      <c r="C1766" s="199">
        <f t="shared" si="483"/>
        <v>0</v>
      </c>
      <c r="D1766" s="90"/>
      <c r="E1766" s="79"/>
      <c r="F1766" s="79"/>
      <c r="G1766" s="79"/>
      <c r="H1766" s="202">
        <f t="shared" si="481"/>
        <v>0</v>
      </c>
      <c r="I1766" s="78"/>
      <c r="J1766" s="78"/>
      <c r="K1766" s="78"/>
      <c r="L1766" s="78"/>
      <c r="M1766" s="78"/>
      <c r="N1766" s="78"/>
      <c r="O1766" s="202">
        <f t="shared" si="484"/>
        <v>0</v>
      </c>
      <c r="P1766" s="78"/>
      <c r="Q1766" s="78"/>
      <c r="R1766" s="202">
        <f t="shared" si="485"/>
        <v>0</v>
      </c>
      <c r="S1766" s="78"/>
      <c r="T1766" s="78"/>
      <c r="U1766" s="202">
        <f t="shared" si="486"/>
        <v>0</v>
      </c>
      <c r="V1766" s="78"/>
      <c r="W1766" s="78"/>
      <c r="X1766" s="202">
        <f t="shared" si="487"/>
        <v>0</v>
      </c>
      <c r="Y1766" s="78"/>
      <c r="Z1766" s="78"/>
      <c r="AA1766" s="78"/>
      <c r="AB1766" s="78"/>
      <c r="AC1766" s="78"/>
      <c r="AD1766" s="78"/>
      <c r="AE1766" s="78"/>
      <c r="AF1766" s="78"/>
      <c r="AG1766" s="78"/>
      <c r="AH1766" s="78"/>
      <c r="AI1766" s="78"/>
      <c r="AJ1766" s="78"/>
      <c r="AK1766" s="645">
        <v>250810</v>
      </c>
      <c r="AL1766" s="651">
        <f t="shared" si="488"/>
        <v>0</v>
      </c>
      <c r="AM1766" s="64"/>
      <c r="AN1766" s="64"/>
      <c r="AO1766" s="64"/>
      <c r="AP1766" s="64"/>
      <c r="AQ1766" s="64"/>
      <c r="AR1766" s="693"/>
      <c r="XFA1766" s="693"/>
    </row>
    <row r="1767" spans="1:16381" s="694" customFormat="1" ht="21" x14ac:dyDescent="0.15">
      <c r="A1767" s="126" t="s">
        <v>4947</v>
      </c>
      <c r="B1767" s="127" t="s">
        <v>545</v>
      </c>
      <c r="C1767" s="199">
        <f t="shared" si="483"/>
        <v>0</v>
      </c>
      <c r="D1767" s="90"/>
      <c r="E1767" s="79"/>
      <c r="F1767" s="79"/>
      <c r="G1767" s="79"/>
      <c r="H1767" s="202">
        <f t="shared" si="481"/>
        <v>0</v>
      </c>
      <c r="I1767" s="78"/>
      <c r="J1767" s="78"/>
      <c r="K1767" s="78"/>
      <c r="L1767" s="78"/>
      <c r="M1767" s="78"/>
      <c r="N1767" s="78"/>
      <c r="O1767" s="202">
        <f t="shared" si="484"/>
        <v>0</v>
      </c>
      <c r="P1767" s="78"/>
      <c r="Q1767" s="78"/>
      <c r="R1767" s="202">
        <f t="shared" si="485"/>
        <v>0</v>
      </c>
      <c r="S1767" s="78"/>
      <c r="T1767" s="78"/>
      <c r="U1767" s="202">
        <f t="shared" si="486"/>
        <v>0</v>
      </c>
      <c r="V1767" s="78"/>
      <c r="W1767" s="78"/>
      <c r="X1767" s="202">
        <f t="shared" si="487"/>
        <v>0</v>
      </c>
      <c r="Y1767" s="78"/>
      <c r="Z1767" s="78"/>
      <c r="AA1767" s="78"/>
      <c r="AB1767" s="78"/>
      <c r="AC1767" s="78"/>
      <c r="AD1767" s="78"/>
      <c r="AE1767" s="78"/>
      <c r="AF1767" s="78"/>
      <c r="AG1767" s="78"/>
      <c r="AH1767" s="78"/>
      <c r="AI1767" s="78"/>
      <c r="AJ1767" s="78"/>
      <c r="AK1767" s="645">
        <v>643370</v>
      </c>
      <c r="AL1767" s="651">
        <f t="shared" si="488"/>
        <v>0</v>
      </c>
      <c r="AM1767" s="64"/>
      <c r="AN1767" s="64"/>
      <c r="AO1767" s="64"/>
      <c r="AP1767" s="64"/>
      <c r="AQ1767" s="64"/>
      <c r="AR1767" s="693"/>
      <c r="XFA1767" s="693"/>
    </row>
    <row r="1768" spans="1:16381" s="694" customFormat="1" ht="14.1" customHeight="1" x14ac:dyDescent="0.15">
      <c r="A1768" s="126" t="s">
        <v>4948</v>
      </c>
      <c r="B1768" s="127" t="s">
        <v>4239</v>
      </c>
      <c r="C1768" s="199">
        <f t="shared" si="483"/>
        <v>0</v>
      </c>
      <c r="D1768" s="90"/>
      <c r="E1768" s="79"/>
      <c r="F1768" s="79"/>
      <c r="G1768" s="79"/>
      <c r="H1768" s="202">
        <f t="shared" si="481"/>
        <v>0</v>
      </c>
      <c r="I1768" s="78"/>
      <c r="J1768" s="78"/>
      <c r="K1768" s="78"/>
      <c r="L1768" s="78"/>
      <c r="M1768" s="78"/>
      <c r="N1768" s="78"/>
      <c r="O1768" s="202">
        <f t="shared" si="484"/>
        <v>0</v>
      </c>
      <c r="P1768" s="78"/>
      <c r="Q1768" s="78"/>
      <c r="R1768" s="202">
        <f t="shared" si="485"/>
        <v>0</v>
      </c>
      <c r="S1768" s="78"/>
      <c r="T1768" s="78"/>
      <c r="U1768" s="202">
        <f t="shared" si="486"/>
        <v>0</v>
      </c>
      <c r="V1768" s="78"/>
      <c r="W1768" s="78"/>
      <c r="X1768" s="202">
        <f t="shared" si="487"/>
        <v>0</v>
      </c>
      <c r="Y1768" s="78"/>
      <c r="Z1768" s="78"/>
      <c r="AA1768" s="78"/>
      <c r="AB1768" s="78"/>
      <c r="AC1768" s="78"/>
      <c r="AD1768" s="78"/>
      <c r="AE1768" s="78"/>
      <c r="AF1768" s="78"/>
      <c r="AG1768" s="78"/>
      <c r="AH1768" s="78"/>
      <c r="AI1768" s="78"/>
      <c r="AJ1768" s="78"/>
      <c r="AK1768" s="645">
        <v>610470</v>
      </c>
      <c r="AL1768" s="651">
        <f t="shared" si="488"/>
        <v>0</v>
      </c>
      <c r="AM1768" s="64"/>
      <c r="AN1768" s="64"/>
      <c r="AO1768" s="64"/>
      <c r="AP1768" s="64"/>
      <c r="AQ1768" s="64"/>
      <c r="AR1768" s="693"/>
      <c r="XFA1768" s="693"/>
    </row>
    <row r="1769" spans="1:16381" s="694" customFormat="1" ht="14.1" customHeight="1" x14ac:dyDescent="0.15">
      <c r="A1769" s="126" t="s">
        <v>4949</v>
      </c>
      <c r="B1769" s="127" t="s">
        <v>2161</v>
      </c>
      <c r="C1769" s="199">
        <f t="shared" si="483"/>
        <v>0</v>
      </c>
      <c r="D1769" s="90"/>
      <c r="E1769" s="79"/>
      <c r="F1769" s="79"/>
      <c r="G1769" s="79"/>
      <c r="H1769" s="202">
        <f t="shared" si="481"/>
        <v>0</v>
      </c>
      <c r="I1769" s="78"/>
      <c r="J1769" s="78"/>
      <c r="K1769" s="78"/>
      <c r="L1769" s="78"/>
      <c r="M1769" s="78"/>
      <c r="N1769" s="78"/>
      <c r="O1769" s="202">
        <f t="shared" si="484"/>
        <v>0</v>
      </c>
      <c r="P1769" s="78"/>
      <c r="Q1769" s="78"/>
      <c r="R1769" s="202">
        <f t="shared" si="485"/>
        <v>0</v>
      </c>
      <c r="S1769" s="78"/>
      <c r="T1769" s="78"/>
      <c r="U1769" s="202">
        <f t="shared" si="486"/>
        <v>0</v>
      </c>
      <c r="V1769" s="78"/>
      <c r="W1769" s="78"/>
      <c r="X1769" s="202">
        <f t="shared" si="487"/>
        <v>0</v>
      </c>
      <c r="Y1769" s="78"/>
      <c r="Z1769" s="78"/>
      <c r="AA1769" s="78"/>
      <c r="AB1769" s="78"/>
      <c r="AC1769" s="78"/>
      <c r="AD1769" s="78"/>
      <c r="AE1769" s="78"/>
      <c r="AF1769" s="78"/>
      <c r="AG1769" s="78"/>
      <c r="AH1769" s="78"/>
      <c r="AI1769" s="78"/>
      <c r="AJ1769" s="78"/>
      <c r="AK1769" s="645">
        <v>218120</v>
      </c>
      <c r="AL1769" s="651">
        <f t="shared" si="488"/>
        <v>0</v>
      </c>
      <c r="AM1769" s="64"/>
      <c r="AN1769" s="64"/>
      <c r="AO1769" s="64"/>
      <c r="AP1769" s="64"/>
      <c r="AQ1769" s="64"/>
      <c r="AR1769" s="693"/>
      <c r="XFA1769" s="693"/>
    </row>
    <row r="1770" spans="1:16381" s="694" customFormat="1" ht="14.1" customHeight="1" x14ac:dyDescent="0.15">
      <c r="A1770" s="126" t="s">
        <v>4950</v>
      </c>
      <c r="B1770" s="144" t="s">
        <v>2665</v>
      </c>
      <c r="C1770" s="199">
        <f t="shared" si="483"/>
        <v>0</v>
      </c>
      <c r="D1770" s="90"/>
      <c r="E1770" s="79"/>
      <c r="F1770" s="79"/>
      <c r="G1770" s="79"/>
      <c r="H1770" s="202">
        <f t="shared" si="481"/>
        <v>0</v>
      </c>
      <c r="I1770" s="78"/>
      <c r="J1770" s="78"/>
      <c r="K1770" s="78"/>
      <c r="L1770" s="78"/>
      <c r="M1770" s="78"/>
      <c r="N1770" s="78"/>
      <c r="O1770" s="202">
        <f t="shared" si="484"/>
        <v>0</v>
      </c>
      <c r="P1770" s="78"/>
      <c r="Q1770" s="78"/>
      <c r="R1770" s="202">
        <f t="shared" si="485"/>
        <v>0</v>
      </c>
      <c r="S1770" s="78"/>
      <c r="T1770" s="78"/>
      <c r="U1770" s="202">
        <f t="shared" si="486"/>
        <v>0</v>
      </c>
      <c r="V1770" s="78"/>
      <c r="W1770" s="78"/>
      <c r="X1770" s="202">
        <f t="shared" si="487"/>
        <v>0</v>
      </c>
      <c r="Y1770" s="78"/>
      <c r="Z1770" s="78"/>
      <c r="AA1770" s="78"/>
      <c r="AB1770" s="78"/>
      <c r="AC1770" s="78"/>
      <c r="AD1770" s="78"/>
      <c r="AE1770" s="78"/>
      <c r="AF1770" s="78"/>
      <c r="AG1770" s="78"/>
      <c r="AH1770" s="78"/>
      <c r="AI1770" s="78"/>
      <c r="AJ1770" s="78"/>
      <c r="AK1770" s="645">
        <v>266320</v>
      </c>
      <c r="AL1770" s="651">
        <f t="shared" si="488"/>
        <v>0</v>
      </c>
      <c r="AM1770" s="64"/>
      <c r="AN1770" s="64"/>
      <c r="AO1770" s="64"/>
      <c r="AP1770" s="64"/>
      <c r="AQ1770" s="64"/>
      <c r="AR1770" s="693"/>
      <c r="XFA1770" s="693"/>
    </row>
    <row r="1771" spans="1:16381" s="694" customFormat="1" ht="14.1" customHeight="1" x14ac:dyDescent="0.15">
      <c r="A1771" s="126" t="s">
        <v>4951</v>
      </c>
      <c r="B1771" s="144" t="s">
        <v>2560</v>
      </c>
      <c r="C1771" s="199">
        <f t="shared" si="483"/>
        <v>0</v>
      </c>
      <c r="D1771" s="90"/>
      <c r="E1771" s="79"/>
      <c r="F1771" s="79"/>
      <c r="G1771" s="79"/>
      <c r="H1771" s="202">
        <f t="shared" si="481"/>
        <v>0</v>
      </c>
      <c r="I1771" s="78"/>
      <c r="J1771" s="78"/>
      <c r="K1771" s="78"/>
      <c r="L1771" s="78"/>
      <c r="M1771" s="78"/>
      <c r="N1771" s="78"/>
      <c r="O1771" s="202">
        <f t="shared" si="484"/>
        <v>0</v>
      </c>
      <c r="P1771" s="78"/>
      <c r="Q1771" s="78"/>
      <c r="R1771" s="202">
        <f t="shared" si="485"/>
        <v>0</v>
      </c>
      <c r="S1771" s="78"/>
      <c r="T1771" s="78"/>
      <c r="U1771" s="202">
        <f t="shared" si="486"/>
        <v>0</v>
      </c>
      <c r="V1771" s="78"/>
      <c r="W1771" s="78"/>
      <c r="X1771" s="202">
        <f t="shared" si="487"/>
        <v>0</v>
      </c>
      <c r="Y1771" s="78"/>
      <c r="Z1771" s="78"/>
      <c r="AA1771" s="78"/>
      <c r="AB1771" s="78"/>
      <c r="AC1771" s="78"/>
      <c r="AD1771" s="78"/>
      <c r="AE1771" s="78"/>
      <c r="AF1771" s="78"/>
      <c r="AG1771" s="78"/>
      <c r="AH1771" s="78"/>
      <c r="AI1771" s="78"/>
      <c r="AJ1771" s="78"/>
      <c r="AK1771" s="645">
        <v>643370</v>
      </c>
      <c r="AL1771" s="651">
        <f t="shared" si="488"/>
        <v>0</v>
      </c>
      <c r="AM1771" s="64"/>
      <c r="AN1771" s="64"/>
      <c r="AO1771" s="64"/>
      <c r="AP1771" s="64"/>
      <c r="AQ1771" s="64"/>
      <c r="AR1771" s="693"/>
      <c r="XFA1771" s="693"/>
    </row>
    <row r="1772" spans="1:16381" s="694" customFormat="1" ht="14.1" customHeight="1" x14ac:dyDescent="0.15">
      <c r="A1772" s="126" t="s">
        <v>4952</v>
      </c>
      <c r="B1772" s="144" t="s">
        <v>2561</v>
      </c>
      <c r="C1772" s="199">
        <f t="shared" si="483"/>
        <v>0</v>
      </c>
      <c r="D1772" s="90"/>
      <c r="E1772" s="79"/>
      <c r="F1772" s="79"/>
      <c r="G1772" s="79"/>
      <c r="H1772" s="202">
        <f t="shared" si="481"/>
        <v>0</v>
      </c>
      <c r="I1772" s="78"/>
      <c r="J1772" s="78"/>
      <c r="K1772" s="78"/>
      <c r="L1772" s="78"/>
      <c r="M1772" s="78"/>
      <c r="N1772" s="78"/>
      <c r="O1772" s="202">
        <f t="shared" si="484"/>
        <v>0</v>
      </c>
      <c r="P1772" s="78"/>
      <c r="Q1772" s="78"/>
      <c r="R1772" s="202">
        <f t="shared" si="485"/>
        <v>0</v>
      </c>
      <c r="S1772" s="78"/>
      <c r="T1772" s="78"/>
      <c r="U1772" s="202">
        <f t="shared" si="486"/>
        <v>0</v>
      </c>
      <c r="V1772" s="78"/>
      <c r="W1772" s="78"/>
      <c r="X1772" s="202">
        <f t="shared" si="487"/>
        <v>0</v>
      </c>
      <c r="Y1772" s="78"/>
      <c r="Z1772" s="78"/>
      <c r="AA1772" s="78"/>
      <c r="AB1772" s="78"/>
      <c r="AC1772" s="78"/>
      <c r="AD1772" s="78"/>
      <c r="AE1772" s="78"/>
      <c r="AF1772" s="78"/>
      <c r="AG1772" s="78"/>
      <c r="AH1772" s="78"/>
      <c r="AI1772" s="78"/>
      <c r="AJ1772" s="78"/>
      <c r="AK1772" s="645">
        <v>585050</v>
      </c>
      <c r="AL1772" s="651">
        <f t="shared" si="488"/>
        <v>0</v>
      </c>
      <c r="AM1772" s="64"/>
      <c r="AN1772" s="64"/>
      <c r="AO1772" s="64"/>
      <c r="AP1772" s="64"/>
      <c r="AQ1772" s="64"/>
      <c r="AR1772" s="706"/>
      <c r="AS1772" s="707"/>
      <c r="AT1772" s="707"/>
      <c r="AU1772" s="707"/>
      <c r="AV1772" s="707"/>
      <c r="AW1772" s="707"/>
      <c r="AX1772" s="707"/>
      <c r="AY1772" s="707"/>
      <c r="AZ1772" s="707"/>
      <c r="BA1772" s="707"/>
      <c r="BB1772" s="707"/>
      <c r="BC1772" s="707"/>
      <c r="BD1772" s="707"/>
      <c r="BE1772" s="707"/>
      <c r="BF1772" s="707"/>
      <c r="BG1772" s="707"/>
      <c r="BH1772" s="707"/>
      <c r="BI1772" s="707"/>
      <c r="BJ1772" s="707"/>
      <c r="BK1772" s="707"/>
      <c r="BL1772" s="707"/>
      <c r="BM1772" s="707"/>
      <c r="BN1772" s="707"/>
      <c r="BO1772" s="707"/>
      <c r="BP1772" s="707"/>
      <c r="BQ1772" s="707"/>
      <c r="BR1772" s="707"/>
      <c r="BS1772" s="707"/>
      <c r="BT1772" s="707"/>
      <c r="BU1772" s="707"/>
      <c r="BV1772" s="707"/>
      <c r="BW1772" s="707"/>
      <c r="BX1772" s="707"/>
      <c r="BY1772" s="707"/>
      <c r="BZ1772" s="707"/>
      <c r="CA1772" s="707"/>
      <c r="CB1772" s="707"/>
      <c r="CC1772" s="707"/>
      <c r="CD1772" s="707"/>
      <c r="CE1772" s="707"/>
      <c r="CF1772" s="707"/>
      <c r="CG1772" s="707"/>
      <c r="CH1772" s="707"/>
      <c r="CI1772" s="707"/>
      <c r="CJ1772" s="707"/>
      <c r="CK1772" s="707"/>
      <c r="CL1772" s="707"/>
      <c r="CM1772" s="707"/>
      <c r="CN1772" s="707"/>
      <c r="CO1772" s="707"/>
      <c r="CP1772" s="707"/>
      <c r="CQ1772" s="707"/>
      <c r="CR1772" s="707"/>
      <c r="CS1772" s="707"/>
      <c r="CT1772" s="707"/>
      <c r="CU1772" s="707"/>
      <c r="CV1772" s="707"/>
      <c r="CW1772" s="707"/>
      <c r="CX1772" s="707"/>
      <c r="CY1772" s="707"/>
      <c r="CZ1772" s="707"/>
      <c r="DA1772" s="707"/>
      <c r="DB1772" s="707"/>
      <c r="DC1772" s="707"/>
      <c r="DD1772" s="707"/>
      <c r="DE1772" s="707"/>
      <c r="DF1772" s="707"/>
      <c r="DG1772" s="707"/>
      <c r="DH1772" s="707"/>
      <c r="DI1772" s="707"/>
      <c r="DJ1772" s="707"/>
      <c r="DK1772" s="707"/>
      <c r="DL1772" s="707"/>
      <c r="DM1772" s="707"/>
      <c r="DN1772" s="707"/>
      <c r="DO1772" s="707"/>
      <c r="DP1772" s="707"/>
      <c r="DQ1772" s="707"/>
      <c r="DR1772" s="707"/>
      <c r="DS1772" s="707"/>
      <c r="DT1772" s="707"/>
      <c r="DU1772" s="707"/>
      <c r="DV1772" s="707"/>
      <c r="DW1772" s="707"/>
      <c r="DX1772" s="707"/>
      <c r="DY1772" s="707"/>
      <c r="DZ1772" s="707"/>
      <c r="EA1772" s="707"/>
      <c r="EB1772" s="707"/>
      <c r="EC1772" s="707"/>
      <c r="ED1772" s="707"/>
      <c r="EE1772" s="707"/>
      <c r="EF1772" s="707"/>
      <c r="EG1772" s="707"/>
      <c r="EH1772" s="707"/>
      <c r="EI1772" s="707"/>
      <c r="EJ1772" s="707"/>
      <c r="EK1772" s="707"/>
      <c r="EL1772" s="707"/>
      <c r="EM1772" s="707"/>
      <c r="EN1772" s="707"/>
      <c r="EO1772" s="707"/>
      <c r="EP1772" s="707"/>
      <c r="EQ1772" s="707"/>
      <c r="ER1772" s="707"/>
      <c r="ES1772" s="707"/>
      <c r="ET1772" s="707"/>
      <c r="EU1772" s="707"/>
      <c r="EV1772" s="707"/>
      <c r="EW1772" s="707"/>
      <c r="EX1772" s="707"/>
      <c r="EY1772" s="707"/>
      <c r="EZ1772" s="707"/>
      <c r="FA1772" s="707"/>
      <c r="FB1772" s="707"/>
      <c r="FC1772" s="707"/>
      <c r="FD1772" s="707"/>
      <c r="FE1772" s="707"/>
      <c r="FF1772" s="707"/>
      <c r="FG1772" s="707"/>
      <c r="FH1772" s="707"/>
      <c r="FI1772" s="707"/>
      <c r="FJ1772" s="707"/>
      <c r="FK1772" s="707"/>
      <c r="FL1772" s="707"/>
      <c r="FM1772" s="707"/>
      <c r="FN1772" s="707"/>
      <c r="FO1772" s="707"/>
      <c r="FP1772" s="707"/>
      <c r="FQ1772" s="707"/>
      <c r="FR1772" s="707"/>
      <c r="FS1772" s="707"/>
      <c r="FT1772" s="707"/>
      <c r="FU1772" s="707"/>
      <c r="FV1772" s="707"/>
      <c r="FW1772" s="707"/>
      <c r="FX1772" s="707"/>
      <c r="FY1772" s="707"/>
      <c r="FZ1772" s="707"/>
      <c r="GA1772" s="707"/>
      <c r="GB1772" s="707"/>
      <c r="GC1772" s="707"/>
      <c r="GD1772" s="707"/>
      <c r="GE1772" s="707"/>
      <c r="GF1772" s="707"/>
      <c r="GG1772" s="707"/>
      <c r="GH1772" s="707"/>
      <c r="GI1772" s="707"/>
      <c r="GJ1772" s="707"/>
      <c r="GK1772" s="707"/>
      <c r="GL1772" s="707"/>
      <c r="GM1772" s="707"/>
      <c r="GN1772" s="707"/>
      <c r="GO1772" s="707"/>
      <c r="GP1772" s="707"/>
      <c r="GQ1772" s="707"/>
      <c r="GR1772" s="707"/>
      <c r="GS1772" s="707"/>
      <c r="GT1772" s="707"/>
      <c r="GU1772" s="707"/>
      <c r="GV1772" s="707"/>
      <c r="GW1772" s="707"/>
      <c r="GX1772" s="707"/>
      <c r="GY1772" s="707"/>
      <c r="GZ1772" s="707"/>
      <c r="HA1772" s="707"/>
      <c r="HB1772" s="707"/>
      <c r="HC1772" s="707"/>
      <c r="HD1772" s="707"/>
      <c r="HE1772" s="707"/>
      <c r="HF1772" s="707"/>
      <c r="HG1772" s="707"/>
      <c r="HH1772" s="707"/>
      <c r="HI1772" s="707"/>
      <c r="HJ1772" s="707"/>
      <c r="HK1772" s="707"/>
      <c r="HL1772" s="707"/>
      <c r="HM1772" s="707"/>
      <c r="HN1772" s="707"/>
      <c r="HO1772" s="707"/>
      <c r="HP1772" s="707"/>
      <c r="HQ1772" s="707"/>
      <c r="HR1772" s="707"/>
      <c r="HS1772" s="707"/>
      <c r="HT1772" s="707"/>
      <c r="HU1772" s="707"/>
      <c r="HV1772" s="707"/>
      <c r="HW1772" s="707"/>
      <c r="HX1772" s="707"/>
      <c r="HY1772" s="707"/>
      <c r="HZ1772" s="707"/>
      <c r="IA1772" s="707"/>
      <c r="IB1772" s="707"/>
      <c r="IC1772" s="707"/>
      <c r="ID1772" s="707"/>
      <c r="IE1772" s="707"/>
      <c r="IF1772" s="707"/>
      <c r="IG1772" s="707"/>
      <c r="IH1772" s="707"/>
      <c r="II1772" s="707"/>
      <c r="IJ1772" s="707"/>
      <c r="IK1772" s="707"/>
      <c r="IL1772" s="707"/>
      <c r="IM1772" s="707"/>
      <c r="IN1772" s="707"/>
      <c r="IO1772" s="707"/>
      <c r="IP1772" s="707"/>
      <c r="IQ1772" s="707"/>
      <c r="IR1772" s="707"/>
      <c r="IS1772" s="707"/>
      <c r="IT1772" s="707"/>
      <c r="IU1772" s="707"/>
      <c r="IV1772" s="707"/>
      <c r="IW1772" s="707"/>
      <c r="IX1772" s="707"/>
      <c r="IY1772" s="707"/>
      <c r="IZ1772" s="707"/>
      <c r="JA1772" s="707"/>
      <c r="JB1772" s="707"/>
      <c r="JC1772" s="707"/>
      <c r="JD1772" s="707"/>
      <c r="JE1772" s="707"/>
      <c r="JF1772" s="707"/>
      <c r="JG1772" s="707"/>
      <c r="JH1772" s="707"/>
      <c r="JI1772" s="707"/>
      <c r="JJ1772" s="707"/>
      <c r="JK1772" s="707"/>
      <c r="JL1772" s="707"/>
      <c r="JM1772" s="707"/>
      <c r="JN1772" s="707"/>
      <c r="JO1772" s="707"/>
      <c r="JP1772" s="707"/>
      <c r="JQ1772" s="707"/>
      <c r="JR1772" s="707"/>
      <c r="JS1772" s="707"/>
      <c r="JT1772" s="707"/>
      <c r="JU1772" s="707"/>
      <c r="JV1772" s="707"/>
      <c r="JW1772" s="707"/>
      <c r="JX1772" s="707"/>
      <c r="JY1772" s="707"/>
      <c r="JZ1772" s="707"/>
      <c r="KA1772" s="707"/>
      <c r="KB1772" s="707"/>
      <c r="KC1772" s="707"/>
      <c r="KD1772" s="707"/>
      <c r="KE1772" s="707"/>
      <c r="KF1772" s="707"/>
      <c r="KG1772" s="707"/>
      <c r="KH1772" s="707"/>
      <c r="KI1772" s="707"/>
      <c r="KJ1772" s="707"/>
      <c r="KK1772" s="707"/>
      <c r="KL1772" s="707"/>
      <c r="KM1772" s="707"/>
      <c r="KN1772" s="707"/>
      <c r="KO1772" s="707"/>
      <c r="KP1772" s="707"/>
      <c r="KQ1772" s="707"/>
      <c r="KR1772" s="707"/>
      <c r="KS1772" s="707"/>
      <c r="KT1772" s="707"/>
      <c r="KU1772" s="707"/>
      <c r="KV1772" s="707"/>
      <c r="KW1772" s="707"/>
      <c r="KX1772" s="707"/>
      <c r="KY1772" s="707"/>
      <c r="KZ1772" s="707"/>
      <c r="LA1772" s="707"/>
      <c r="LB1772" s="707"/>
      <c r="LC1772" s="707"/>
      <c r="LD1772" s="707"/>
      <c r="LE1772" s="707"/>
      <c r="LF1772" s="707"/>
      <c r="LG1772" s="707"/>
      <c r="LH1772" s="707"/>
      <c r="LI1772" s="707"/>
      <c r="LJ1772" s="707"/>
      <c r="LK1772" s="707"/>
      <c r="LL1772" s="707"/>
      <c r="LM1772" s="707"/>
      <c r="LN1772" s="707"/>
      <c r="LO1772" s="707"/>
      <c r="LP1772" s="707"/>
      <c r="LQ1772" s="707"/>
      <c r="LR1772" s="707"/>
      <c r="LS1772" s="707"/>
      <c r="LT1772" s="707"/>
      <c r="LU1772" s="707"/>
      <c r="LV1772" s="707"/>
      <c r="LW1772" s="707"/>
      <c r="LX1772" s="707"/>
      <c r="LY1772" s="707"/>
      <c r="LZ1772" s="707"/>
      <c r="MA1772" s="707"/>
      <c r="MB1772" s="707"/>
      <c r="MC1772" s="707"/>
      <c r="MD1772" s="707"/>
      <c r="ME1772" s="707"/>
      <c r="MF1772" s="707"/>
      <c r="MG1772" s="707"/>
      <c r="MH1772" s="707"/>
      <c r="MI1772" s="707"/>
      <c r="MJ1772" s="707"/>
      <c r="MK1772" s="707"/>
      <c r="ML1772" s="707"/>
      <c r="MM1772" s="707"/>
      <c r="MN1772" s="707"/>
      <c r="MO1772" s="707"/>
      <c r="MP1772" s="707"/>
      <c r="MQ1772" s="707"/>
      <c r="MR1772" s="707"/>
      <c r="MS1772" s="707"/>
      <c r="MT1772" s="707"/>
      <c r="MU1772" s="707"/>
      <c r="MV1772" s="707"/>
      <c r="MW1772" s="707"/>
      <c r="MX1772" s="707"/>
      <c r="MY1772" s="707"/>
      <c r="MZ1772" s="707"/>
      <c r="NA1772" s="707"/>
      <c r="NB1772" s="707"/>
      <c r="NC1772" s="707"/>
      <c r="ND1772" s="707"/>
      <c r="NE1772" s="707"/>
      <c r="NF1772" s="707"/>
      <c r="NG1772" s="707"/>
      <c r="NH1772" s="707"/>
      <c r="NI1772" s="707"/>
      <c r="NJ1772" s="707"/>
      <c r="NK1772" s="707"/>
      <c r="NL1772" s="707"/>
      <c r="NM1772" s="707"/>
      <c r="NN1772" s="707"/>
      <c r="NO1772" s="707"/>
      <c r="NP1772" s="707"/>
      <c r="NQ1772" s="707"/>
      <c r="NR1772" s="707"/>
      <c r="NS1772" s="707"/>
      <c r="NT1772" s="707"/>
      <c r="NU1772" s="707"/>
      <c r="NV1772" s="707"/>
      <c r="NW1772" s="707"/>
      <c r="NX1772" s="707"/>
      <c r="NY1772" s="707"/>
      <c r="NZ1772" s="707"/>
      <c r="OA1772" s="707"/>
      <c r="OB1772" s="707"/>
      <c r="OC1772" s="707"/>
      <c r="OD1772" s="707"/>
      <c r="OE1772" s="707"/>
      <c r="OF1772" s="707"/>
      <c r="OG1772" s="707"/>
      <c r="OH1772" s="707"/>
      <c r="OI1772" s="707"/>
      <c r="OJ1772" s="707"/>
      <c r="OK1772" s="707"/>
      <c r="OL1772" s="707"/>
      <c r="OM1772" s="707"/>
      <c r="ON1772" s="707"/>
      <c r="OO1772" s="707"/>
      <c r="OP1772" s="707"/>
      <c r="OQ1772" s="707"/>
      <c r="OR1772" s="707"/>
      <c r="OS1772" s="707"/>
      <c r="OT1772" s="707"/>
      <c r="OU1772" s="707"/>
      <c r="OV1772" s="707"/>
      <c r="OW1772" s="707"/>
      <c r="OX1772" s="707"/>
      <c r="OY1772" s="707"/>
      <c r="OZ1772" s="707"/>
      <c r="PA1772" s="707"/>
      <c r="PB1772" s="707"/>
      <c r="PC1772" s="707"/>
      <c r="PD1772" s="707"/>
      <c r="PE1772" s="707"/>
      <c r="PF1772" s="707"/>
      <c r="PG1772" s="707"/>
      <c r="PH1772" s="707"/>
      <c r="PI1772" s="707"/>
      <c r="PJ1772" s="707"/>
      <c r="PK1772" s="707"/>
      <c r="PL1772" s="707"/>
      <c r="PM1772" s="707"/>
      <c r="PN1772" s="707"/>
      <c r="PO1772" s="707"/>
      <c r="PP1772" s="707"/>
      <c r="PQ1772" s="707"/>
      <c r="PR1772" s="707"/>
      <c r="PS1772" s="707"/>
      <c r="PT1772" s="707"/>
      <c r="PU1772" s="707"/>
      <c r="PV1772" s="707"/>
      <c r="PW1772" s="707"/>
      <c r="PX1772" s="707"/>
      <c r="PY1772" s="707"/>
      <c r="PZ1772" s="707"/>
      <c r="QA1772" s="707"/>
      <c r="QB1772" s="707"/>
      <c r="QC1772" s="707"/>
      <c r="QD1772" s="707"/>
      <c r="QE1772" s="707"/>
      <c r="QF1772" s="707"/>
      <c r="QG1772" s="707"/>
      <c r="QH1772" s="707"/>
      <c r="QI1772" s="707"/>
      <c r="QJ1772" s="707"/>
      <c r="QK1772" s="707"/>
      <c r="QL1772" s="707"/>
      <c r="QM1772" s="707"/>
      <c r="QN1772" s="707"/>
      <c r="QO1772" s="707"/>
      <c r="QP1772" s="707"/>
      <c r="QQ1772" s="707"/>
      <c r="QR1772" s="707"/>
      <c r="QS1772" s="707"/>
      <c r="QT1772" s="707"/>
      <c r="QU1772" s="707"/>
      <c r="QV1772" s="707"/>
      <c r="QW1772" s="707"/>
      <c r="QX1772" s="707"/>
      <c r="QY1772" s="707"/>
      <c r="QZ1772" s="707"/>
      <c r="RA1772" s="707"/>
      <c r="RB1772" s="707"/>
      <c r="RC1772" s="707"/>
      <c r="RD1772" s="707"/>
      <c r="RE1772" s="707"/>
      <c r="RF1772" s="707"/>
      <c r="RG1772" s="707"/>
      <c r="RH1772" s="707"/>
      <c r="RI1772" s="707"/>
      <c r="RJ1772" s="707"/>
      <c r="RK1772" s="707"/>
      <c r="RL1772" s="707"/>
      <c r="RM1772" s="707"/>
      <c r="RN1772" s="707"/>
      <c r="RO1772" s="707"/>
      <c r="RP1772" s="707"/>
      <c r="RQ1772" s="707"/>
      <c r="RR1772" s="707"/>
      <c r="RS1772" s="707"/>
      <c r="RT1772" s="707"/>
      <c r="RU1772" s="707"/>
      <c r="RV1772" s="707"/>
      <c r="RW1772" s="707"/>
      <c r="RX1772" s="707"/>
      <c r="RY1772" s="707"/>
      <c r="RZ1772" s="707"/>
      <c r="SA1772" s="707"/>
      <c r="SB1772" s="707"/>
      <c r="SC1772" s="707"/>
      <c r="SD1772" s="707"/>
      <c r="SE1772" s="707"/>
      <c r="SF1772" s="707"/>
      <c r="SG1772" s="707"/>
      <c r="SH1772" s="707"/>
      <c r="SI1772" s="707"/>
      <c r="SJ1772" s="707"/>
      <c r="SK1772" s="707"/>
      <c r="SL1772" s="707"/>
      <c r="SM1772" s="707"/>
      <c r="SN1772" s="707"/>
      <c r="SO1772" s="707"/>
      <c r="SP1772" s="707"/>
      <c r="SQ1772" s="707"/>
      <c r="SR1772" s="707"/>
      <c r="SS1772" s="707"/>
      <c r="ST1772" s="707"/>
      <c r="SU1772" s="707"/>
      <c r="SV1772" s="707"/>
      <c r="SW1772" s="707"/>
      <c r="SX1772" s="707"/>
      <c r="SY1772" s="707"/>
      <c r="SZ1772" s="707"/>
      <c r="TA1772" s="707"/>
      <c r="TB1772" s="707"/>
      <c r="TC1772" s="707"/>
      <c r="TD1772" s="707"/>
      <c r="TE1772" s="707"/>
      <c r="TF1772" s="707"/>
      <c r="TG1772" s="707"/>
      <c r="TH1772" s="707"/>
      <c r="TI1772" s="707"/>
      <c r="TJ1772" s="707"/>
      <c r="TK1772" s="707"/>
      <c r="TL1772" s="707"/>
      <c r="TM1772" s="707"/>
      <c r="TN1772" s="707"/>
      <c r="TO1772" s="707"/>
      <c r="TP1772" s="707"/>
      <c r="TQ1772" s="707"/>
      <c r="TR1772" s="707"/>
      <c r="TS1772" s="707"/>
      <c r="TT1772" s="707"/>
      <c r="TU1772" s="707"/>
      <c r="TV1772" s="707"/>
      <c r="TW1772" s="707"/>
      <c r="TX1772" s="707"/>
      <c r="TY1772" s="707"/>
      <c r="TZ1772" s="707"/>
      <c r="UA1772" s="707"/>
      <c r="UB1772" s="707"/>
      <c r="UC1772" s="707"/>
      <c r="UD1772" s="707"/>
      <c r="UE1772" s="707"/>
      <c r="UF1772" s="707"/>
      <c r="UG1772" s="707"/>
      <c r="UH1772" s="707"/>
      <c r="UI1772" s="707"/>
      <c r="UJ1772" s="707"/>
      <c r="UK1772" s="707"/>
      <c r="UL1772" s="707"/>
      <c r="UM1772" s="707"/>
      <c r="UN1772" s="707"/>
      <c r="UO1772" s="707"/>
      <c r="UP1772" s="707"/>
      <c r="UQ1772" s="707"/>
      <c r="UR1772" s="707"/>
      <c r="US1772" s="707"/>
      <c r="UT1772" s="707"/>
      <c r="UU1772" s="707"/>
      <c r="UV1772" s="707"/>
      <c r="UW1772" s="707"/>
      <c r="UX1772" s="707"/>
      <c r="UY1772" s="707"/>
      <c r="UZ1772" s="707"/>
      <c r="VA1772" s="707"/>
      <c r="VB1772" s="707"/>
      <c r="VC1772" s="707"/>
      <c r="VD1772" s="707"/>
      <c r="VE1772" s="707"/>
      <c r="VF1772" s="707"/>
      <c r="VG1772" s="707"/>
      <c r="VH1772" s="707"/>
      <c r="VI1772" s="707"/>
      <c r="VJ1772" s="707"/>
      <c r="VK1772" s="707"/>
      <c r="VL1772" s="707"/>
      <c r="VM1772" s="707"/>
      <c r="VN1772" s="707"/>
      <c r="VO1772" s="707"/>
      <c r="VP1772" s="707"/>
      <c r="VQ1772" s="707"/>
      <c r="VR1772" s="707"/>
      <c r="VS1772" s="707"/>
      <c r="VT1772" s="707"/>
      <c r="VU1772" s="707"/>
      <c r="VV1772" s="707"/>
      <c r="VW1772" s="707"/>
      <c r="VX1772" s="707"/>
      <c r="VY1772" s="707"/>
      <c r="VZ1772" s="707"/>
      <c r="WA1772" s="707"/>
      <c r="WB1772" s="707"/>
      <c r="WC1772" s="707"/>
      <c r="WD1772" s="707"/>
      <c r="WE1772" s="707"/>
      <c r="WF1772" s="707"/>
      <c r="WG1772" s="707"/>
      <c r="WH1772" s="707"/>
      <c r="WI1772" s="707"/>
      <c r="WJ1772" s="707"/>
      <c r="WK1772" s="707"/>
      <c r="WL1772" s="707"/>
      <c r="WM1772" s="707"/>
      <c r="WN1772" s="707"/>
      <c r="WO1772" s="707"/>
      <c r="WP1772" s="707"/>
      <c r="WQ1772" s="707"/>
      <c r="WR1772" s="707"/>
      <c r="WS1772" s="707"/>
      <c r="WT1772" s="707"/>
      <c r="WU1772" s="707"/>
      <c r="WV1772" s="707"/>
      <c r="WW1772" s="707"/>
      <c r="WX1772" s="707"/>
      <c r="WY1772" s="707"/>
      <c r="WZ1772" s="707"/>
      <c r="XA1772" s="707"/>
      <c r="XB1772" s="707"/>
      <c r="XC1772" s="707"/>
      <c r="XD1772" s="707"/>
      <c r="XE1772" s="707"/>
      <c r="XF1772" s="707"/>
      <c r="XG1772" s="707"/>
      <c r="XH1772" s="707"/>
      <c r="XI1772" s="707"/>
      <c r="XJ1772" s="707"/>
      <c r="XK1772" s="707"/>
      <c r="XL1772" s="707"/>
      <c r="XM1772" s="707"/>
      <c r="XN1772" s="707"/>
      <c r="XO1772" s="707"/>
      <c r="XP1772" s="707"/>
      <c r="XQ1772" s="707"/>
      <c r="XR1772" s="707"/>
      <c r="XS1772" s="707"/>
      <c r="XT1772" s="707"/>
      <c r="XU1772" s="707"/>
      <c r="XV1772" s="707"/>
      <c r="XW1772" s="707"/>
      <c r="XX1772" s="707"/>
      <c r="XY1772" s="707"/>
      <c r="XZ1772" s="707"/>
      <c r="YA1772" s="707"/>
      <c r="YB1772" s="707"/>
      <c r="YC1772" s="707"/>
      <c r="YD1772" s="707"/>
      <c r="YE1772" s="707"/>
      <c r="YF1772" s="707"/>
      <c r="YG1772" s="707"/>
      <c r="YH1772" s="707"/>
      <c r="YI1772" s="707"/>
      <c r="YJ1772" s="707"/>
      <c r="YK1772" s="707"/>
      <c r="YL1772" s="707"/>
      <c r="YM1772" s="707"/>
      <c r="YN1772" s="707"/>
      <c r="YO1772" s="707"/>
      <c r="YP1772" s="707"/>
      <c r="YQ1772" s="707"/>
      <c r="YR1772" s="707"/>
      <c r="YS1772" s="707"/>
      <c r="YT1772" s="707"/>
      <c r="YU1772" s="707"/>
      <c r="YV1772" s="707"/>
      <c r="YW1772" s="707"/>
      <c r="YX1772" s="707"/>
      <c r="YY1772" s="707"/>
      <c r="YZ1772" s="707"/>
      <c r="ZA1772" s="707"/>
      <c r="ZB1772" s="707"/>
      <c r="ZC1772" s="707"/>
      <c r="ZD1772" s="707"/>
      <c r="ZE1772" s="707"/>
      <c r="ZF1772" s="707"/>
      <c r="ZG1772" s="707"/>
      <c r="ZH1772" s="707"/>
      <c r="ZI1772" s="707"/>
      <c r="ZJ1772" s="707"/>
      <c r="ZK1772" s="707"/>
      <c r="ZL1772" s="707"/>
      <c r="ZM1772" s="707"/>
      <c r="ZN1772" s="707"/>
      <c r="ZO1772" s="707"/>
      <c r="ZP1772" s="707"/>
      <c r="ZQ1772" s="707"/>
      <c r="ZR1772" s="707"/>
      <c r="ZS1772" s="707"/>
      <c r="ZT1772" s="707"/>
      <c r="ZU1772" s="707"/>
      <c r="ZV1772" s="707"/>
      <c r="ZW1772" s="707"/>
      <c r="ZX1772" s="707"/>
      <c r="ZY1772" s="707"/>
      <c r="ZZ1772" s="707"/>
      <c r="AAA1772" s="707"/>
      <c r="AAB1772" s="707"/>
      <c r="AAC1772" s="707"/>
      <c r="AAD1772" s="707"/>
      <c r="AAE1772" s="707"/>
      <c r="AAF1772" s="707"/>
      <c r="AAG1772" s="707"/>
      <c r="AAH1772" s="707"/>
      <c r="AAI1772" s="707"/>
      <c r="AAJ1772" s="707"/>
      <c r="AAK1772" s="707"/>
      <c r="AAL1772" s="707"/>
      <c r="AAM1772" s="707"/>
      <c r="AAN1772" s="707"/>
      <c r="AAO1772" s="707"/>
      <c r="AAP1772" s="707"/>
      <c r="AAQ1772" s="707"/>
      <c r="AAR1772" s="707"/>
      <c r="AAS1772" s="707"/>
      <c r="AAT1772" s="707"/>
      <c r="AAU1772" s="707"/>
      <c r="AAV1772" s="707"/>
      <c r="AAW1772" s="707"/>
      <c r="AAX1772" s="707"/>
      <c r="AAY1772" s="707"/>
      <c r="AAZ1772" s="707"/>
      <c r="ABA1772" s="707"/>
      <c r="ABB1772" s="707"/>
      <c r="ABC1772" s="707"/>
      <c r="ABD1772" s="707"/>
      <c r="ABE1772" s="707"/>
      <c r="ABF1772" s="707"/>
      <c r="ABG1772" s="707"/>
      <c r="ABH1772" s="707"/>
      <c r="ABI1772" s="707"/>
      <c r="ABJ1772" s="707"/>
      <c r="ABK1772" s="707"/>
      <c r="ABL1772" s="707"/>
      <c r="ABM1772" s="707"/>
      <c r="ABN1772" s="707"/>
      <c r="ABO1772" s="707"/>
      <c r="ABP1772" s="707"/>
      <c r="ABQ1772" s="707"/>
      <c r="ABR1772" s="707"/>
      <c r="ABS1772" s="707"/>
      <c r="ABT1772" s="707"/>
      <c r="ABU1772" s="707"/>
      <c r="ABV1772" s="707"/>
      <c r="ABW1772" s="707"/>
      <c r="ABX1772" s="707"/>
      <c r="ABY1772" s="707"/>
      <c r="ABZ1772" s="707"/>
      <c r="ACA1772" s="707"/>
      <c r="ACB1772" s="707"/>
      <c r="ACC1772" s="707"/>
      <c r="ACD1772" s="707"/>
      <c r="ACE1772" s="707"/>
      <c r="ACF1772" s="707"/>
      <c r="ACG1772" s="707"/>
      <c r="ACH1772" s="707"/>
      <c r="ACI1772" s="707"/>
      <c r="ACJ1772" s="707"/>
      <c r="ACK1772" s="707"/>
      <c r="ACL1772" s="707"/>
      <c r="ACM1772" s="707"/>
      <c r="ACN1772" s="707"/>
      <c r="ACO1772" s="707"/>
      <c r="ACP1772" s="707"/>
      <c r="ACQ1772" s="707"/>
      <c r="ACR1772" s="707"/>
      <c r="ACS1772" s="707"/>
      <c r="ACT1772" s="707"/>
      <c r="ACU1772" s="707"/>
      <c r="ACV1772" s="707"/>
      <c r="ACW1772" s="707"/>
      <c r="ACX1772" s="707"/>
      <c r="ACY1772" s="707"/>
      <c r="ACZ1772" s="707"/>
      <c r="ADA1772" s="707"/>
      <c r="ADB1772" s="707"/>
      <c r="ADC1772" s="707"/>
      <c r="ADD1772" s="707"/>
      <c r="ADE1772" s="707"/>
      <c r="ADF1772" s="707"/>
      <c r="ADG1772" s="707"/>
      <c r="ADH1772" s="707"/>
      <c r="ADI1772" s="707"/>
      <c r="ADJ1772" s="707"/>
      <c r="ADK1772" s="707"/>
      <c r="ADL1772" s="707"/>
      <c r="ADM1772" s="707"/>
      <c r="ADN1772" s="707"/>
      <c r="ADO1772" s="707"/>
      <c r="ADP1772" s="707"/>
      <c r="ADQ1772" s="707"/>
      <c r="ADR1772" s="707"/>
      <c r="ADS1772" s="707"/>
      <c r="ADT1772" s="707"/>
      <c r="ADU1772" s="707"/>
      <c r="ADV1772" s="707"/>
      <c r="ADW1772" s="707"/>
      <c r="ADX1772" s="707"/>
      <c r="ADY1772" s="707"/>
      <c r="ADZ1772" s="707"/>
      <c r="AEA1772" s="707"/>
      <c r="AEB1772" s="707"/>
      <c r="AEC1772" s="707"/>
      <c r="AED1772" s="707"/>
      <c r="AEE1772" s="707"/>
      <c r="AEF1772" s="707"/>
      <c r="AEG1772" s="707"/>
      <c r="AEH1772" s="707"/>
      <c r="AEI1772" s="707"/>
      <c r="AEJ1772" s="707"/>
      <c r="AEK1772" s="707"/>
      <c r="AEL1772" s="707"/>
      <c r="AEM1772" s="707"/>
      <c r="AEN1772" s="707"/>
      <c r="AEO1772" s="707"/>
      <c r="AEP1772" s="707"/>
      <c r="AEQ1772" s="707"/>
      <c r="AER1772" s="707"/>
      <c r="AES1772" s="707"/>
      <c r="AET1772" s="707"/>
      <c r="AEU1772" s="707"/>
      <c r="AEV1772" s="707"/>
      <c r="AEW1772" s="707"/>
      <c r="AEX1772" s="707"/>
      <c r="AEY1772" s="707"/>
      <c r="AEZ1772" s="707"/>
      <c r="AFA1772" s="707"/>
      <c r="AFB1772" s="707"/>
      <c r="AFC1772" s="707"/>
      <c r="AFD1772" s="707"/>
      <c r="AFE1772" s="707"/>
      <c r="AFF1772" s="707"/>
      <c r="AFG1772" s="707"/>
      <c r="AFH1772" s="707"/>
      <c r="AFI1772" s="707"/>
      <c r="AFJ1772" s="707"/>
      <c r="AFK1772" s="707"/>
      <c r="AFL1772" s="707"/>
      <c r="AFM1772" s="707"/>
      <c r="AFN1772" s="707"/>
      <c r="AFO1772" s="707"/>
      <c r="AFP1772" s="707"/>
      <c r="AFQ1772" s="707"/>
      <c r="AFR1772" s="707"/>
      <c r="AFS1772" s="707"/>
      <c r="AFT1772" s="707"/>
      <c r="AFU1772" s="707"/>
      <c r="AFV1772" s="707"/>
      <c r="AFW1772" s="707"/>
      <c r="AFX1772" s="707"/>
      <c r="AFY1772" s="707"/>
      <c r="AFZ1772" s="707"/>
      <c r="AGA1772" s="707"/>
      <c r="AGB1772" s="707"/>
      <c r="AGC1772" s="707"/>
      <c r="AGD1772" s="707"/>
      <c r="AGE1772" s="707"/>
      <c r="AGF1772" s="707"/>
      <c r="AGG1772" s="707"/>
      <c r="AGH1772" s="707"/>
      <c r="AGI1772" s="707"/>
      <c r="AGJ1772" s="707"/>
      <c r="AGK1772" s="707"/>
      <c r="AGL1772" s="707"/>
      <c r="AGM1772" s="707"/>
      <c r="AGN1772" s="707"/>
      <c r="AGO1772" s="707"/>
      <c r="AGP1772" s="707"/>
      <c r="AGQ1772" s="707"/>
      <c r="AGR1772" s="707"/>
      <c r="AGS1772" s="707"/>
      <c r="AGT1772" s="707"/>
      <c r="AGU1772" s="707"/>
      <c r="AGV1772" s="707"/>
      <c r="AGW1772" s="707"/>
      <c r="AGX1772" s="707"/>
      <c r="AGY1772" s="707"/>
      <c r="AGZ1772" s="707"/>
      <c r="AHA1772" s="707"/>
      <c r="AHB1772" s="707"/>
      <c r="AHC1772" s="707"/>
      <c r="AHD1772" s="707"/>
      <c r="AHE1772" s="707"/>
      <c r="AHF1772" s="707"/>
      <c r="AHG1772" s="707"/>
      <c r="AHH1772" s="707"/>
      <c r="AHI1772" s="707"/>
      <c r="AHJ1772" s="707"/>
      <c r="AHK1772" s="707"/>
      <c r="AHL1772" s="707"/>
      <c r="AHM1772" s="707"/>
      <c r="AHN1772" s="707"/>
      <c r="AHO1772" s="707"/>
      <c r="AHP1772" s="707"/>
      <c r="AHQ1772" s="707"/>
      <c r="AHR1772" s="707"/>
      <c r="AHS1772" s="707"/>
      <c r="AHT1772" s="707"/>
      <c r="AHU1772" s="707"/>
      <c r="AHV1772" s="707"/>
      <c r="AHW1772" s="707"/>
      <c r="AHX1772" s="707"/>
      <c r="AHY1772" s="707"/>
      <c r="AHZ1772" s="707"/>
      <c r="AIA1772" s="707"/>
      <c r="AIB1772" s="707"/>
      <c r="AIC1772" s="707"/>
      <c r="AID1772" s="707"/>
      <c r="AIE1772" s="707"/>
      <c r="AIF1772" s="707"/>
      <c r="AIG1772" s="707"/>
      <c r="AIH1772" s="707"/>
      <c r="AII1772" s="707"/>
      <c r="AIJ1772" s="707"/>
      <c r="AIK1772" s="707"/>
      <c r="AIL1772" s="707"/>
      <c r="AIM1772" s="707"/>
      <c r="AIN1772" s="707"/>
      <c r="AIO1772" s="707"/>
      <c r="AIP1772" s="707"/>
      <c r="AIQ1772" s="707"/>
      <c r="AIR1772" s="707"/>
      <c r="AIS1772" s="707"/>
      <c r="AIT1772" s="707"/>
      <c r="AIU1772" s="707"/>
      <c r="AIV1772" s="707"/>
      <c r="AIW1772" s="707"/>
      <c r="AIX1772" s="707"/>
      <c r="AIY1772" s="707"/>
      <c r="AIZ1772" s="707"/>
      <c r="AJA1772" s="707"/>
      <c r="AJB1772" s="707"/>
      <c r="AJC1772" s="707"/>
      <c r="AJD1772" s="707"/>
      <c r="AJE1772" s="707"/>
      <c r="AJF1772" s="707"/>
      <c r="AJG1772" s="707"/>
      <c r="AJH1772" s="707"/>
      <c r="AJI1772" s="707"/>
      <c r="AJJ1772" s="707"/>
      <c r="AJK1772" s="707"/>
      <c r="AJL1772" s="707"/>
      <c r="AJM1772" s="707"/>
      <c r="AJN1772" s="707"/>
      <c r="AJO1772" s="707"/>
      <c r="AJP1772" s="707"/>
      <c r="AJQ1772" s="707"/>
      <c r="AJR1772" s="707"/>
      <c r="AJS1772" s="707"/>
      <c r="AJT1772" s="707"/>
      <c r="AJU1772" s="707"/>
      <c r="AJV1772" s="707"/>
      <c r="AJW1772" s="707"/>
      <c r="AJX1772" s="707"/>
      <c r="AJY1772" s="707"/>
      <c r="AJZ1772" s="707"/>
      <c r="AKA1772" s="707"/>
      <c r="AKB1772" s="707"/>
      <c r="AKC1772" s="707"/>
      <c r="AKD1772" s="707"/>
      <c r="AKE1772" s="707"/>
      <c r="AKF1772" s="707"/>
      <c r="AKG1772" s="707"/>
      <c r="AKH1772" s="707"/>
      <c r="AKI1772" s="707"/>
      <c r="AKJ1772" s="707"/>
      <c r="AKK1772" s="707"/>
      <c r="AKL1772" s="707"/>
      <c r="AKM1772" s="707"/>
      <c r="AKN1772" s="707"/>
      <c r="AKO1772" s="707"/>
      <c r="AKP1772" s="707"/>
      <c r="AKQ1772" s="707"/>
      <c r="AKR1772" s="707"/>
      <c r="AKS1772" s="707"/>
      <c r="AKT1772" s="707"/>
      <c r="AKU1772" s="707"/>
      <c r="AKV1772" s="707"/>
      <c r="AKW1772" s="707"/>
      <c r="AKX1772" s="707"/>
      <c r="AKY1772" s="707"/>
      <c r="AKZ1772" s="707"/>
      <c r="ALA1772" s="707"/>
      <c r="ALB1772" s="707"/>
      <c r="ALC1772" s="707"/>
      <c r="ALD1772" s="707"/>
      <c r="ALE1772" s="707"/>
      <c r="ALF1772" s="707"/>
      <c r="ALG1772" s="707"/>
      <c r="ALH1772" s="707"/>
      <c r="ALI1772" s="707"/>
      <c r="ALJ1772" s="707"/>
      <c r="ALK1772" s="707"/>
      <c r="ALL1772" s="707"/>
      <c r="ALM1772" s="707"/>
      <c r="ALN1772" s="707"/>
      <c r="ALO1772" s="707"/>
      <c r="ALP1772" s="707"/>
      <c r="ALQ1772" s="707"/>
      <c r="ALR1772" s="707"/>
      <c r="ALS1772" s="707"/>
      <c r="ALT1772" s="707"/>
      <c r="ALU1772" s="707"/>
      <c r="ALV1772" s="707"/>
      <c r="ALW1772" s="707"/>
      <c r="ALX1772" s="707"/>
      <c r="ALY1772" s="707"/>
      <c r="ALZ1772" s="707"/>
      <c r="AMA1772" s="707"/>
      <c r="AMB1772" s="707"/>
      <c r="AMC1772" s="707"/>
      <c r="AMD1772" s="707"/>
      <c r="AME1772" s="707"/>
      <c r="AMF1772" s="707"/>
      <c r="AMG1772" s="707"/>
      <c r="AMH1772" s="707"/>
      <c r="AMI1772" s="707"/>
      <c r="AMJ1772" s="707"/>
      <c r="AMK1772" s="707"/>
      <c r="AML1772" s="707"/>
      <c r="AMM1772" s="707"/>
      <c r="AMN1772" s="707"/>
      <c r="AMO1772" s="707"/>
      <c r="AMP1772" s="707"/>
      <c r="AMQ1772" s="707"/>
      <c r="AMR1772" s="707"/>
      <c r="AMS1772" s="707"/>
      <c r="AMT1772" s="707"/>
      <c r="AMU1772" s="707"/>
      <c r="AMV1772" s="707"/>
      <c r="AMW1772" s="707"/>
      <c r="AMX1772" s="707"/>
      <c r="AMY1772" s="707"/>
      <c r="AMZ1772" s="707"/>
      <c r="ANA1772" s="707"/>
      <c r="ANB1772" s="707"/>
      <c r="ANC1772" s="707"/>
      <c r="AND1772" s="707"/>
      <c r="ANE1772" s="707"/>
      <c r="ANF1772" s="707"/>
      <c r="ANG1772" s="707"/>
      <c r="ANH1772" s="707"/>
      <c r="ANI1772" s="707"/>
      <c r="ANJ1772" s="707"/>
      <c r="ANK1772" s="707"/>
      <c r="ANL1772" s="707"/>
      <c r="ANM1772" s="707"/>
      <c r="ANN1772" s="707"/>
      <c r="ANO1772" s="707"/>
      <c r="ANP1772" s="707"/>
      <c r="ANQ1772" s="707"/>
      <c r="ANR1772" s="707"/>
      <c r="ANS1772" s="707"/>
      <c r="ANT1772" s="707"/>
      <c r="ANU1772" s="707"/>
      <c r="ANV1772" s="707"/>
      <c r="ANW1772" s="707"/>
      <c r="ANX1772" s="707"/>
      <c r="ANY1772" s="707"/>
      <c r="ANZ1772" s="707"/>
      <c r="AOA1772" s="707"/>
      <c r="AOB1772" s="707"/>
      <c r="AOC1772" s="707"/>
      <c r="AOD1772" s="707"/>
      <c r="AOE1772" s="707"/>
      <c r="AOF1772" s="707"/>
      <c r="AOG1772" s="707"/>
      <c r="AOH1772" s="707"/>
      <c r="AOI1772" s="707"/>
      <c r="AOJ1772" s="707"/>
      <c r="AOK1772" s="707"/>
      <c r="AOL1772" s="707"/>
      <c r="AOM1772" s="707"/>
      <c r="AON1772" s="707"/>
      <c r="AOO1772" s="707"/>
      <c r="AOP1772" s="707"/>
      <c r="AOQ1772" s="707"/>
      <c r="AOR1772" s="707"/>
      <c r="AOS1772" s="707"/>
      <c r="AOT1772" s="707"/>
      <c r="AOU1772" s="707"/>
      <c r="AOV1772" s="707"/>
      <c r="AOW1772" s="707"/>
      <c r="AOX1772" s="707"/>
      <c r="AOY1772" s="707"/>
      <c r="AOZ1772" s="707"/>
      <c r="APA1772" s="707"/>
      <c r="APB1772" s="707"/>
      <c r="APC1772" s="707"/>
      <c r="APD1772" s="707"/>
      <c r="APE1772" s="707"/>
      <c r="APF1772" s="707"/>
      <c r="APG1772" s="707"/>
      <c r="APH1772" s="707"/>
      <c r="API1772" s="707"/>
      <c r="APJ1772" s="707"/>
      <c r="APK1772" s="707"/>
      <c r="APL1772" s="707"/>
      <c r="APM1772" s="707"/>
      <c r="APN1772" s="707"/>
      <c r="APO1772" s="707"/>
      <c r="APP1772" s="707"/>
      <c r="APQ1772" s="707"/>
      <c r="APR1772" s="707"/>
      <c r="APS1772" s="707"/>
      <c r="APT1772" s="707"/>
      <c r="APU1772" s="707"/>
      <c r="APV1772" s="707"/>
      <c r="APW1772" s="707"/>
      <c r="APX1772" s="707"/>
      <c r="APY1772" s="707"/>
      <c r="APZ1772" s="707"/>
      <c r="AQA1772" s="707"/>
      <c r="AQB1772" s="707"/>
      <c r="AQC1772" s="707"/>
      <c r="AQD1772" s="707"/>
      <c r="AQE1772" s="707"/>
      <c r="AQF1772" s="707"/>
      <c r="AQG1772" s="707"/>
      <c r="AQH1772" s="707"/>
      <c r="AQI1772" s="707"/>
      <c r="AQJ1772" s="707"/>
      <c r="AQK1772" s="707"/>
      <c r="AQL1772" s="707"/>
      <c r="AQM1772" s="707"/>
      <c r="AQN1772" s="707"/>
      <c r="AQO1772" s="707"/>
      <c r="AQP1772" s="707"/>
      <c r="AQQ1772" s="707"/>
      <c r="AQR1772" s="707"/>
      <c r="AQS1772" s="707"/>
      <c r="AQT1772" s="707"/>
      <c r="AQU1772" s="707"/>
      <c r="AQV1772" s="707"/>
      <c r="AQW1772" s="707"/>
      <c r="AQX1772" s="707"/>
      <c r="AQY1772" s="707"/>
      <c r="AQZ1772" s="707"/>
      <c r="ARA1772" s="707"/>
      <c r="ARB1772" s="707"/>
      <c r="ARC1772" s="707"/>
      <c r="ARD1772" s="707"/>
      <c r="ARE1772" s="707"/>
      <c r="ARF1772" s="707"/>
      <c r="ARG1772" s="707"/>
      <c r="ARH1772" s="707"/>
      <c r="ARI1772" s="707"/>
      <c r="ARJ1772" s="707"/>
      <c r="ARK1772" s="707"/>
      <c r="ARL1772" s="707"/>
      <c r="ARM1772" s="707"/>
      <c r="ARN1772" s="707"/>
      <c r="ARO1772" s="707"/>
      <c r="ARP1772" s="707"/>
      <c r="ARQ1772" s="707"/>
      <c r="ARR1772" s="707"/>
      <c r="ARS1772" s="707"/>
      <c r="ART1772" s="707"/>
      <c r="ARU1772" s="707"/>
      <c r="ARV1772" s="707"/>
      <c r="ARW1772" s="707"/>
      <c r="ARX1772" s="707"/>
      <c r="ARY1772" s="707"/>
      <c r="ARZ1772" s="707"/>
      <c r="ASA1772" s="707"/>
      <c r="ASB1772" s="707"/>
      <c r="ASC1772" s="707"/>
      <c r="ASD1772" s="707"/>
      <c r="ASE1772" s="707"/>
      <c r="ASF1772" s="707"/>
      <c r="ASG1772" s="707"/>
      <c r="ASH1772" s="707"/>
      <c r="ASI1772" s="707"/>
      <c r="ASJ1772" s="707"/>
      <c r="ASK1772" s="707"/>
      <c r="ASL1772" s="707"/>
      <c r="ASM1772" s="707"/>
      <c r="ASN1772" s="707"/>
      <c r="ASO1772" s="707"/>
      <c r="ASP1772" s="707"/>
      <c r="ASQ1772" s="707"/>
      <c r="ASR1772" s="707"/>
      <c r="ASS1772" s="707"/>
      <c r="AST1772" s="707"/>
      <c r="ASU1772" s="707"/>
      <c r="ASV1772" s="707"/>
      <c r="ASW1772" s="707"/>
      <c r="ASX1772" s="707"/>
      <c r="ASY1772" s="707"/>
      <c r="ASZ1772" s="707"/>
      <c r="ATA1772" s="707"/>
      <c r="ATB1772" s="707"/>
      <c r="ATC1772" s="707"/>
      <c r="ATD1772" s="707"/>
      <c r="ATE1772" s="707"/>
      <c r="ATF1772" s="707"/>
      <c r="ATG1772" s="707"/>
      <c r="ATH1772" s="707"/>
      <c r="ATI1772" s="707"/>
      <c r="ATJ1772" s="707"/>
      <c r="ATK1772" s="707"/>
      <c r="ATL1772" s="707"/>
      <c r="ATM1772" s="707"/>
      <c r="ATN1772" s="707"/>
      <c r="ATO1772" s="707"/>
      <c r="ATP1772" s="707"/>
      <c r="ATQ1772" s="707"/>
      <c r="ATR1772" s="707"/>
      <c r="ATS1772" s="707"/>
      <c r="ATT1772" s="707"/>
      <c r="ATU1772" s="707"/>
      <c r="ATV1772" s="707"/>
      <c r="ATW1772" s="707"/>
      <c r="ATX1772" s="707"/>
      <c r="ATY1772" s="707"/>
      <c r="ATZ1772" s="707"/>
      <c r="AUA1772" s="707"/>
      <c r="AUB1772" s="707"/>
      <c r="AUC1772" s="707"/>
      <c r="AUD1772" s="707"/>
      <c r="AUE1772" s="707"/>
      <c r="AUF1772" s="707"/>
      <c r="AUG1772" s="707"/>
      <c r="AUH1772" s="707"/>
      <c r="AUI1772" s="707"/>
      <c r="AUJ1772" s="707"/>
      <c r="AUK1772" s="707"/>
      <c r="AUL1772" s="707"/>
      <c r="AUM1772" s="707"/>
      <c r="AUN1772" s="707"/>
      <c r="AUO1772" s="707"/>
      <c r="AUP1772" s="707"/>
      <c r="AUQ1772" s="707"/>
      <c r="AUR1772" s="707"/>
      <c r="AUS1772" s="707"/>
      <c r="AUT1772" s="707"/>
      <c r="AUU1772" s="707"/>
      <c r="AUV1772" s="707"/>
      <c r="AUW1772" s="707"/>
      <c r="AUX1772" s="707"/>
      <c r="AUY1772" s="707"/>
      <c r="AUZ1772" s="707"/>
      <c r="AVA1772" s="707"/>
      <c r="AVB1772" s="707"/>
      <c r="AVC1772" s="707"/>
      <c r="AVD1772" s="707"/>
      <c r="AVE1772" s="707"/>
      <c r="AVF1772" s="707"/>
      <c r="AVG1772" s="707"/>
      <c r="AVH1772" s="707"/>
      <c r="AVI1772" s="707"/>
      <c r="AVJ1772" s="707"/>
      <c r="AVK1772" s="707"/>
      <c r="AVL1772" s="707"/>
      <c r="AVM1772" s="707"/>
      <c r="AVN1772" s="707"/>
      <c r="AVO1772" s="707"/>
      <c r="AVP1772" s="707"/>
      <c r="AVQ1772" s="707"/>
      <c r="AVR1772" s="707"/>
      <c r="AVS1772" s="707"/>
      <c r="AVT1772" s="707"/>
      <c r="AVU1772" s="707"/>
      <c r="AVV1772" s="707"/>
      <c r="AVW1772" s="707"/>
      <c r="AVX1772" s="707"/>
      <c r="AVY1772" s="707"/>
      <c r="AVZ1772" s="707"/>
      <c r="AWA1772" s="707"/>
      <c r="AWB1772" s="707"/>
      <c r="AWC1772" s="707"/>
      <c r="AWD1772" s="707"/>
      <c r="AWE1772" s="707"/>
      <c r="AWF1772" s="707"/>
      <c r="AWG1772" s="707"/>
      <c r="AWH1772" s="707"/>
      <c r="AWI1772" s="707"/>
      <c r="AWJ1772" s="707"/>
      <c r="AWK1772" s="707"/>
      <c r="AWL1772" s="707"/>
      <c r="AWM1772" s="707"/>
      <c r="AWN1772" s="707"/>
      <c r="AWO1772" s="707"/>
      <c r="AWP1772" s="707"/>
      <c r="AWQ1772" s="707"/>
      <c r="AWR1772" s="707"/>
      <c r="AWS1772" s="707"/>
      <c r="AWT1772" s="707"/>
      <c r="AWU1772" s="707"/>
      <c r="AWV1772" s="707"/>
      <c r="AWW1772" s="707"/>
      <c r="AWX1772" s="707"/>
      <c r="AWY1772" s="707"/>
      <c r="AWZ1772" s="707"/>
      <c r="AXA1772" s="707"/>
      <c r="AXB1772" s="707"/>
      <c r="AXC1772" s="707"/>
      <c r="AXD1772" s="707"/>
      <c r="AXE1772" s="707"/>
      <c r="AXF1772" s="707"/>
      <c r="AXG1772" s="707"/>
      <c r="AXH1772" s="707"/>
      <c r="AXI1772" s="707"/>
      <c r="AXJ1772" s="707"/>
      <c r="AXK1772" s="707"/>
      <c r="AXL1772" s="707"/>
      <c r="AXM1772" s="707"/>
      <c r="AXN1772" s="707"/>
      <c r="AXO1772" s="707"/>
      <c r="AXP1772" s="707"/>
      <c r="AXQ1772" s="707"/>
      <c r="AXR1772" s="707"/>
      <c r="AXS1772" s="707"/>
      <c r="AXT1772" s="707"/>
      <c r="AXU1772" s="707"/>
      <c r="AXV1772" s="707"/>
      <c r="AXW1772" s="707"/>
      <c r="AXX1772" s="707"/>
      <c r="AXY1772" s="707"/>
      <c r="AXZ1772" s="707"/>
      <c r="AYA1772" s="707"/>
      <c r="AYB1772" s="707"/>
      <c r="AYC1772" s="707"/>
      <c r="AYD1772" s="707"/>
      <c r="AYE1772" s="707"/>
      <c r="AYF1772" s="707"/>
      <c r="AYG1772" s="707"/>
      <c r="AYH1772" s="707"/>
      <c r="AYI1772" s="707"/>
      <c r="AYJ1772" s="707"/>
      <c r="AYK1772" s="707"/>
      <c r="AYL1772" s="707"/>
      <c r="AYM1772" s="707"/>
      <c r="AYN1772" s="707"/>
      <c r="AYO1772" s="707"/>
      <c r="AYP1772" s="707"/>
      <c r="AYQ1772" s="707"/>
      <c r="AYR1772" s="707"/>
      <c r="AYS1772" s="707"/>
      <c r="AYT1772" s="707"/>
      <c r="AYU1772" s="707"/>
      <c r="AYV1772" s="707"/>
      <c r="AYW1772" s="707"/>
      <c r="AYX1772" s="707"/>
      <c r="AYY1772" s="707"/>
      <c r="AYZ1772" s="707"/>
      <c r="AZA1772" s="707"/>
      <c r="AZB1772" s="707"/>
      <c r="AZC1772" s="707"/>
      <c r="AZD1772" s="707"/>
      <c r="AZE1772" s="707"/>
      <c r="AZF1772" s="707"/>
      <c r="AZG1772" s="707"/>
      <c r="AZH1772" s="707"/>
      <c r="AZI1772" s="707"/>
      <c r="AZJ1772" s="707"/>
      <c r="AZK1772" s="707"/>
      <c r="AZL1772" s="707"/>
      <c r="AZM1772" s="707"/>
      <c r="AZN1772" s="707"/>
      <c r="AZO1772" s="707"/>
      <c r="AZP1772" s="707"/>
      <c r="AZQ1772" s="707"/>
      <c r="AZR1772" s="707"/>
      <c r="AZS1772" s="707"/>
      <c r="AZT1772" s="707"/>
      <c r="AZU1772" s="707"/>
      <c r="AZV1772" s="707"/>
      <c r="AZW1772" s="707"/>
      <c r="AZX1772" s="707"/>
      <c r="AZY1772" s="707"/>
      <c r="AZZ1772" s="707"/>
      <c r="BAA1772" s="707"/>
      <c r="BAB1772" s="707"/>
      <c r="BAC1772" s="707"/>
      <c r="BAD1772" s="707"/>
      <c r="BAE1772" s="707"/>
      <c r="BAF1772" s="707"/>
      <c r="BAG1772" s="707"/>
      <c r="BAH1772" s="707"/>
      <c r="BAI1772" s="707"/>
      <c r="BAJ1772" s="707"/>
      <c r="BAK1772" s="707"/>
      <c r="BAL1772" s="707"/>
      <c r="BAM1772" s="707"/>
      <c r="BAN1772" s="707"/>
      <c r="BAO1772" s="707"/>
      <c r="BAP1772" s="707"/>
      <c r="BAQ1772" s="707"/>
      <c r="BAR1772" s="707"/>
      <c r="BAS1772" s="707"/>
      <c r="BAT1772" s="707"/>
      <c r="BAU1772" s="707"/>
      <c r="BAV1772" s="707"/>
      <c r="BAW1772" s="707"/>
      <c r="BAX1772" s="707"/>
      <c r="BAY1772" s="707"/>
      <c r="BAZ1772" s="707"/>
      <c r="BBA1772" s="707"/>
      <c r="BBB1772" s="707"/>
      <c r="BBC1772" s="707"/>
      <c r="BBD1772" s="707"/>
      <c r="BBE1772" s="707"/>
      <c r="BBF1772" s="707"/>
      <c r="BBG1772" s="707"/>
      <c r="BBH1772" s="707"/>
      <c r="BBI1772" s="707"/>
      <c r="BBJ1772" s="707"/>
      <c r="BBK1772" s="707"/>
      <c r="BBL1772" s="707"/>
      <c r="BBM1772" s="707"/>
      <c r="BBN1772" s="707"/>
      <c r="BBO1772" s="707"/>
      <c r="BBP1772" s="707"/>
      <c r="BBQ1772" s="707"/>
      <c r="BBR1772" s="707"/>
      <c r="BBS1772" s="707"/>
      <c r="BBT1772" s="707"/>
      <c r="BBU1772" s="707"/>
      <c r="BBV1772" s="707"/>
      <c r="BBW1772" s="707"/>
      <c r="BBX1772" s="707"/>
      <c r="BBY1772" s="707"/>
      <c r="BBZ1772" s="707"/>
      <c r="BCA1772" s="707"/>
      <c r="BCB1772" s="707"/>
      <c r="BCC1772" s="707"/>
      <c r="BCD1772" s="707"/>
      <c r="BCE1772" s="707"/>
      <c r="BCF1772" s="707"/>
      <c r="BCG1772" s="707"/>
      <c r="BCH1772" s="707"/>
      <c r="BCI1772" s="707"/>
      <c r="BCJ1772" s="707"/>
      <c r="BCK1772" s="707"/>
      <c r="BCL1772" s="707"/>
      <c r="BCM1772" s="707"/>
      <c r="BCN1772" s="707"/>
      <c r="BCO1772" s="707"/>
      <c r="BCP1772" s="707"/>
      <c r="BCQ1772" s="707"/>
      <c r="BCR1772" s="707"/>
      <c r="BCS1772" s="707"/>
      <c r="BCT1772" s="707"/>
      <c r="BCU1772" s="707"/>
      <c r="BCV1772" s="707"/>
      <c r="BCW1772" s="707"/>
      <c r="BCX1772" s="707"/>
      <c r="BCY1772" s="707"/>
      <c r="BCZ1772" s="707"/>
      <c r="BDA1772" s="707"/>
      <c r="BDB1772" s="707"/>
      <c r="BDC1772" s="707"/>
      <c r="BDD1772" s="707"/>
      <c r="BDE1772" s="707"/>
      <c r="BDF1772" s="707"/>
      <c r="BDG1772" s="707"/>
      <c r="BDH1772" s="707"/>
      <c r="BDI1772" s="707"/>
      <c r="BDJ1772" s="707"/>
      <c r="BDK1772" s="707"/>
      <c r="BDL1772" s="707"/>
      <c r="BDM1772" s="707"/>
      <c r="BDN1772" s="707"/>
      <c r="BDO1772" s="707"/>
      <c r="BDP1772" s="707"/>
      <c r="BDQ1772" s="707"/>
      <c r="BDR1772" s="707"/>
      <c r="BDS1772" s="707"/>
      <c r="BDT1772" s="707"/>
      <c r="BDU1772" s="707"/>
      <c r="BDV1772" s="707"/>
      <c r="BDW1772" s="707"/>
      <c r="BDX1772" s="707"/>
      <c r="BDY1772" s="707"/>
      <c r="BDZ1772" s="707"/>
      <c r="BEA1772" s="707"/>
      <c r="BEB1772" s="707"/>
      <c r="BEC1772" s="707"/>
      <c r="BED1772" s="707"/>
      <c r="BEE1772" s="707"/>
      <c r="BEF1772" s="707"/>
      <c r="BEG1772" s="707"/>
      <c r="BEH1772" s="707"/>
      <c r="BEI1772" s="707"/>
      <c r="BEJ1772" s="707"/>
      <c r="BEK1772" s="707"/>
      <c r="BEL1772" s="707"/>
      <c r="BEM1772" s="707"/>
      <c r="BEN1772" s="707"/>
      <c r="BEO1772" s="707"/>
      <c r="BEP1772" s="707"/>
      <c r="BEQ1772" s="707"/>
      <c r="BER1772" s="707"/>
      <c r="BES1772" s="707"/>
      <c r="BET1772" s="707"/>
      <c r="BEU1772" s="707"/>
      <c r="BEV1772" s="707"/>
      <c r="BEW1772" s="707"/>
      <c r="BEX1772" s="707"/>
      <c r="BEY1772" s="707"/>
      <c r="BEZ1772" s="707"/>
      <c r="BFA1772" s="707"/>
      <c r="BFB1772" s="707"/>
      <c r="BFC1772" s="707"/>
      <c r="BFD1772" s="707"/>
      <c r="BFE1772" s="707"/>
      <c r="BFF1772" s="707"/>
      <c r="BFG1772" s="707"/>
      <c r="BFH1772" s="707"/>
      <c r="BFI1772" s="707"/>
      <c r="BFJ1772" s="707"/>
      <c r="BFK1772" s="707"/>
      <c r="BFL1772" s="707"/>
      <c r="BFM1772" s="707"/>
      <c r="BFN1772" s="707"/>
      <c r="BFO1772" s="707"/>
      <c r="BFP1772" s="707"/>
      <c r="BFQ1772" s="707"/>
      <c r="BFR1772" s="707"/>
      <c r="BFS1772" s="707"/>
      <c r="BFT1772" s="707"/>
      <c r="BFU1772" s="707"/>
      <c r="BFV1772" s="707"/>
      <c r="BFW1772" s="707"/>
      <c r="BFX1772" s="707"/>
      <c r="BFY1772" s="707"/>
      <c r="BFZ1772" s="707"/>
      <c r="BGA1772" s="707"/>
      <c r="BGB1772" s="707"/>
      <c r="BGC1772" s="707"/>
      <c r="BGD1772" s="707"/>
      <c r="BGE1772" s="707"/>
      <c r="BGF1772" s="707"/>
      <c r="BGG1772" s="707"/>
      <c r="BGH1772" s="707"/>
      <c r="BGI1772" s="707"/>
      <c r="BGJ1772" s="707"/>
      <c r="BGK1772" s="707"/>
      <c r="BGL1772" s="707"/>
      <c r="BGM1772" s="707"/>
      <c r="BGN1772" s="707"/>
      <c r="BGO1772" s="707"/>
      <c r="BGP1772" s="707"/>
      <c r="BGQ1772" s="707"/>
      <c r="BGR1772" s="707"/>
      <c r="BGS1772" s="707"/>
      <c r="BGT1772" s="707"/>
      <c r="BGU1772" s="707"/>
      <c r="BGV1772" s="707"/>
      <c r="BGW1772" s="707"/>
      <c r="BGX1772" s="707"/>
      <c r="BGY1772" s="707"/>
      <c r="BGZ1772" s="707"/>
      <c r="BHA1772" s="707"/>
      <c r="BHB1772" s="707"/>
      <c r="BHC1772" s="707"/>
      <c r="BHD1772" s="707"/>
      <c r="BHE1772" s="707"/>
      <c r="BHF1772" s="707"/>
      <c r="BHG1772" s="707"/>
      <c r="BHH1772" s="707"/>
      <c r="BHI1772" s="707"/>
      <c r="BHJ1772" s="707"/>
      <c r="BHK1772" s="707"/>
      <c r="BHL1772" s="707"/>
      <c r="BHM1772" s="707"/>
      <c r="BHN1772" s="707"/>
      <c r="BHO1772" s="707"/>
      <c r="BHP1772" s="707"/>
      <c r="BHQ1772" s="707"/>
      <c r="BHR1772" s="707"/>
      <c r="BHS1772" s="707"/>
      <c r="BHT1772" s="707"/>
      <c r="BHU1772" s="707"/>
      <c r="BHV1772" s="707"/>
      <c r="BHW1772" s="707"/>
      <c r="BHX1772" s="707"/>
      <c r="BHY1772" s="707"/>
      <c r="BHZ1772" s="707"/>
      <c r="BIA1772" s="707"/>
      <c r="BIB1772" s="707"/>
      <c r="BIC1772" s="707"/>
      <c r="BID1772" s="707"/>
      <c r="BIE1772" s="707"/>
      <c r="BIF1772" s="707"/>
      <c r="BIG1772" s="707"/>
      <c r="BIH1772" s="707"/>
      <c r="BII1772" s="707"/>
      <c r="BIJ1772" s="707"/>
      <c r="BIK1772" s="707"/>
      <c r="BIL1772" s="707"/>
      <c r="BIM1772" s="707"/>
      <c r="BIN1772" s="707"/>
      <c r="BIO1772" s="707"/>
      <c r="BIP1772" s="707"/>
      <c r="BIQ1772" s="707"/>
      <c r="BIR1772" s="707"/>
      <c r="BIS1772" s="707"/>
      <c r="BIT1772" s="707"/>
      <c r="BIU1772" s="707"/>
      <c r="BIV1772" s="707"/>
      <c r="BIW1772" s="707"/>
      <c r="BIX1772" s="707"/>
      <c r="BIY1772" s="707"/>
      <c r="BIZ1772" s="707"/>
      <c r="BJA1772" s="707"/>
      <c r="BJB1772" s="707"/>
      <c r="BJC1772" s="707"/>
      <c r="BJD1772" s="707"/>
      <c r="BJE1772" s="707"/>
      <c r="BJF1772" s="707"/>
      <c r="BJG1772" s="707"/>
      <c r="BJH1772" s="707"/>
      <c r="BJI1772" s="707"/>
      <c r="BJJ1772" s="707"/>
      <c r="BJK1772" s="707"/>
      <c r="BJL1772" s="707"/>
      <c r="BJM1772" s="707"/>
      <c r="BJN1772" s="707"/>
      <c r="BJO1772" s="707"/>
      <c r="BJP1772" s="707"/>
      <c r="BJQ1772" s="707"/>
      <c r="BJR1772" s="707"/>
      <c r="BJS1772" s="707"/>
      <c r="BJT1772" s="707"/>
      <c r="BJU1772" s="707"/>
      <c r="BJV1772" s="707"/>
      <c r="BJW1772" s="707"/>
      <c r="BJX1772" s="707"/>
      <c r="BJY1772" s="707"/>
      <c r="BJZ1772" s="707"/>
      <c r="BKA1772" s="707"/>
      <c r="BKB1772" s="707"/>
      <c r="BKC1772" s="707"/>
      <c r="BKD1772" s="707"/>
      <c r="BKE1772" s="707"/>
      <c r="BKF1772" s="707"/>
      <c r="BKG1772" s="707"/>
      <c r="BKH1772" s="707"/>
      <c r="BKI1772" s="707"/>
      <c r="BKJ1772" s="707"/>
      <c r="BKK1772" s="707"/>
      <c r="BKL1772" s="707"/>
      <c r="BKM1772" s="707"/>
      <c r="BKN1772" s="707"/>
      <c r="BKO1772" s="707"/>
      <c r="BKP1772" s="707"/>
      <c r="BKQ1772" s="707"/>
      <c r="BKR1772" s="707"/>
      <c r="BKS1772" s="707"/>
      <c r="BKT1772" s="707"/>
      <c r="BKU1772" s="707"/>
      <c r="BKV1772" s="707"/>
      <c r="BKW1772" s="707"/>
      <c r="BKX1772" s="707"/>
      <c r="BKY1772" s="707"/>
      <c r="BKZ1772" s="707"/>
      <c r="BLA1772" s="707"/>
      <c r="BLB1772" s="707"/>
      <c r="BLC1772" s="707"/>
      <c r="BLD1772" s="707"/>
      <c r="BLE1772" s="707"/>
      <c r="BLF1772" s="707"/>
      <c r="BLG1772" s="707"/>
      <c r="BLH1772" s="707"/>
      <c r="BLI1772" s="707"/>
      <c r="BLJ1772" s="707"/>
      <c r="BLK1772" s="707"/>
      <c r="BLL1772" s="707"/>
      <c r="BLM1772" s="707"/>
      <c r="BLN1772" s="707"/>
      <c r="BLO1772" s="707"/>
      <c r="BLP1772" s="707"/>
      <c r="BLQ1772" s="707"/>
      <c r="BLR1772" s="707"/>
      <c r="BLS1772" s="707"/>
      <c r="BLT1772" s="707"/>
      <c r="BLU1772" s="707"/>
      <c r="BLV1772" s="707"/>
      <c r="BLW1772" s="707"/>
      <c r="BLX1772" s="707"/>
      <c r="BLY1772" s="707"/>
      <c r="BLZ1772" s="707"/>
      <c r="BMA1772" s="707"/>
      <c r="BMB1772" s="707"/>
      <c r="BMC1772" s="707"/>
      <c r="BMD1772" s="707"/>
      <c r="BME1772" s="707"/>
      <c r="BMF1772" s="707"/>
      <c r="BMG1772" s="707"/>
      <c r="BMH1772" s="707"/>
      <c r="BMI1772" s="707"/>
      <c r="BMJ1772" s="707"/>
      <c r="BMK1772" s="707"/>
      <c r="BML1772" s="707"/>
      <c r="BMM1772" s="707"/>
      <c r="BMN1772" s="707"/>
      <c r="BMO1772" s="707"/>
      <c r="BMP1772" s="707"/>
      <c r="BMQ1772" s="707"/>
      <c r="BMR1772" s="707"/>
      <c r="BMS1772" s="707"/>
      <c r="BMT1772" s="707"/>
      <c r="BMU1772" s="707"/>
      <c r="BMV1772" s="707"/>
      <c r="BMW1772" s="707"/>
      <c r="BMX1772" s="707"/>
      <c r="BMY1772" s="707"/>
      <c r="BMZ1772" s="707"/>
      <c r="BNA1772" s="707"/>
      <c r="BNB1772" s="707"/>
      <c r="BNC1772" s="707"/>
      <c r="BND1772" s="707"/>
      <c r="BNE1772" s="707"/>
      <c r="BNF1772" s="707"/>
      <c r="BNG1772" s="707"/>
      <c r="BNH1772" s="707"/>
      <c r="BNI1772" s="707"/>
      <c r="BNJ1772" s="707"/>
      <c r="BNK1772" s="707"/>
      <c r="BNL1772" s="707"/>
      <c r="BNM1772" s="707"/>
      <c r="BNN1772" s="707"/>
      <c r="BNO1772" s="707"/>
      <c r="BNP1772" s="707"/>
      <c r="BNQ1772" s="707"/>
      <c r="BNR1772" s="707"/>
      <c r="BNS1772" s="707"/>
      <c r="BNT1772" s="707"/>
      <c r="BNU1772" s="707"/>
      <c r="BNV1772" s="707"/>
      <c r="BNW1772" s="707"/>
      <c r="BNX1772" s="707"/>
      <c r="BNY1772" s="707"/>
      <c r="BNZ1772" s="707"/>
      <c r="BOA1772" s="707"/>
      <c r="BOB1772" s="707"/>
      <c r="BOC1772" s="707"/>
      <c r="BOD1772" s="707"/>
      <c r="BOE1772" s="707"/>
      <c r="BOF1772" s="707"/>
      <c r="BOG1772" s="707"/>
      <c r="BOH1772" s="707"/>
      <c r="BOI1772" s="707"/>
      <c r="BOJ1772" s="707"/>
      <c r="BOK1772" s="707"/>
      <c r="BOL1772" s="707"/>
      <c r="BOM1772" s="707"/>
      <c r="BON1772" s="707"/>
      <c r="BOO1772" s="707"/>
      <c r="BOP1772" s="707"/>
      <c r="BOQ1772" s="707"/>
      <c r="BOR1772" s="707"/>
      <c r="BOS1772" s="707"/>
      <c r="BOT1772" s="707"/>
      <c r="BOU1772" s="707"/>
      <c r="BOV1772" s="707"/>
      <c r="BOW1772" s="707"/>
      <c r="BOX1772" s="707"/>
      <c r="BOY1772" s="707"/>
      <c r="BOZ1772" s="707"/>
      <c r="BPA1772" s="707"/>
      <c r="BPB1772" s="707"/>
      <c r="BPC1772" s="707"/>
      <c r="BPD1772" s="707"/>
      <c r="BPE1772" s="707"/>
      <c r="BPF1772" s="707"/>
      <c r="BPG1772" s="707"/>
      <c r="BPH1772" s="707"/>
      <c r="BPI1772" s="707"/>
      <c r="BPJ1772" s="707"/>
      <c r="BPK1772" s="707"/>
      <c r="BPL1772" s="707"/>
      <c r="BPM1772" s="707"/>
      <c r="BPN1772" s="707"/>
      <c r="BPO1772" s="707"/>
      <c r="BPP1772" s="707"/>
      <c r="BPQ1772" s="707"/>
      <c r="BPR1772" s="707"/>
      <c r="BPS1772" s="707"/>
      <c r="BPT1772" s="707"/>
      <c r="BPU1772" s="707"/>
      <c r="BPV1772" s="707"/>
      <c r="BPW1772" s="707"/>
      <c r="BPX1772" s="707"/>
      <c r="BPY1772" s="707"/>
      <c r="BPZ1772" s="707"/>
      <c r="BQA1772" s="707"/>
      <c r="BQB1772" s="707"/>
      <c r="BQC1772" s="707"/>
      <c r="BQD1772" s="707"/>
      <c r="BQE1772" s="707"/>
      <c r="BQF1772" s="707"/>
      <c r="BQG1772" s="707"/>
      <c r="BQH1772" s="707"/>
      <c r="BQI1772" s="707"/>
      <c r="BQJ1772" s="707"/>
      <c r="BQK1772" s="707"/>
      <c r="BQL1772" s="707"/>
      <c r="BQM1772" s="707"/>
      <c r="BQN1772" s="707"/>
      <c r="BQO1772" s="707"/>
      <c r="BQP1772" s="707"/>
      <c r="BQQ1772" s="707"/>
      <c r="BQR1772" s="707"/>
      <c r="BQS1772" s="707"/>
      <c r="BQT1772" s="707"/>
      <c r="BQU1772" s="707"/>
      <c r="BQV1772" s="707"/>
      <c r="BQW1772" s="707"/>
      <c r="BQX1772" s="707"/>
      <c r="BQY1772" s="707"/>
      <c r="BQZ1772" s="707"/>
      <c r="BRA1772" s="707"/>
      <c r="BRB1772" s="707"/>
      <c r="BRC1772" s="707"/>
      <c r="BRD1772" s="707"/>
      <c r="BRE1772" s="707"/>
      <c r="BRF1772" s="707"/>
      <c r="BRG1772" s="707"/>
      <c r="BRH1772" s="707"/>
      <c r="BRI1772" s="707"/>
      <c r="BRJ1772" s="707"/>
      <c r="BRK1772" s="707"/>
      <c r="BRL1772" s="707"/>
      <c r="BRM1772" s="707"/>
      <c r="BRN1772" s="707"/>
      <c r="BRO1772" s="707"/>
      <c r="BRP1772" s="707"/>
      <c r="BRQ1772" s="707"/>
      <c r="BRR1772" s="707"/>
      <c r="BRS1772" s="707"/>
      <c r="BRT1772" s="707"/>
      <c r="BRU1772" s="707"/>
      <c r="BRV1772" s="707"/>
      <c r="BRW1772" s="707"/>
      <c r="BRX1772" s="707"/>
      <c r="BRY1772" s="707"/>
      <c r="BRZ1772" s="707"/>
      <c r="BSA1772" s="707"/>
      <c r="BSB1772" s="707"/>
      <c r="BSC1772" s="707"/>
      <c r="BSD1772" s="707"/>
      <c r="BSE1772" s="707"/>
      <c r="BSF1772" s="707"/>
      <c r="BSG1772" s="707"/>
      <c r="BSH1772" s="707"/>
      <c r="BSI1772" s="707"/>
      <c r="BSJ1772" s="707"/>
      <c r="BSK1772" s="707"/>
      <c r="BSL1772" s="707"/>
      <c r="BSM1772" s="707"/>
      <c r="BSN1772" s="707"/>
      <c r="BSO1772" s="707"/>
      <c r="BSP1772" s="707"/>
      <c r="BSQ1772" s="707"/>
      <c r="BSR1772" s="707"/>
      <c r="BSS1772" s="707"/>
      <c r="BST1772" s="707"/>
      <c r="BSU1772" s="707"/>
      <c r="BSV1772" s="707"/>
      <c r="BSW1772" s="707"/>
      <c r="BSX1772" s="707"/>
      <c r="BSY1772" s="707"/>
      <c r="BSZ1772" s="707"/>
      <c r="BTA1772" s="707"/>
      <c r="BTB1772" s="707"/>
      <c r="BTC1772" s="707"/>
      <c r="BTD1772" s="707"/>
      <c r="BTE1772" s="707"/>
      <c r="BTF1772" s="707"/>
      <c r="BTG1772" s="707"/>
      <c r="BTH1772" s="707"/>
      <c r="BTI1772" s="707"/>
      <c r="BTJ1772" s="707"/>
      <c r="BTK1772" s="707"/>
      <c r="BTL1772" s="707"/>
      <c r="BTM1772" s="707"/>
      <c r="BTN1772" s="707"/>
      <c r="BTO1772" s="707"/>
      <c r="BTP1772" s="707"/>
      <c r="BTQ1772" s="707"/>
      <c r="BTR1772" s="707"/>
      <c r="BTS1772" s="707"/>
      <c r="BTT1772" s="707"/>
      <c r="BTU1772" s="707"/>
      <c r="BTV1772" s="707"/>
      <c r="BTW1772" s="707"/>
      <c r="BTX1772" s="707"/>
      <c r="BTY1772" s="707"/>
      <c r="BTZ1772" s="707"/>
      <c r="BUA1772" s="707"/>
      <c r="BUB1772" s="707"/>
      <c r="BUC1772" s="707"/>
      <c r="BUD1772" s="707"/>
      <c r="BUE1772" s="707"/>
      <c r="BUF1772" s="707"/>
      <c r="BUG1772" s="707"/>
      <c r="BUH1772" s="707"/>
      <c r="BUI1772" s="707"/>
      <c r="BUJ1772" s="707"/>
      <c r="BUK1772" s="707"/>
      <c r="BUL1772" s="707"/>
      <c r="BUM1772" s="707"/>
      <c r="BUN1772" s="707"/>
      <c r="BUO1772" s="707"/>
      <c r="BUP1772" s="707"/>
      <c r="BUQ1772" s="707"/>
      <c r="BUR1772" s="707"/>
      <c r="BUS1772" s="707"/>
      <c r="BUT1772" s="707"/>
      <c r="BUU1772" s="707"/>
      <c r="BUV1772" s="707"/>
      <c r="BUW1772" s="707"/>
      <c r="BUX1772" s="707"/>
      <c r="BUY1772" s="707"/>
      <c r="BUZ1772" s="707"/>
      <c r="BVA1772" s="707"/>
      <c r="BVB1772" s="707"/>
      <c r="BVC1772" s="707"/>
      <c r="BVD1772" s="707"/>
      <c r="BVE1772" s="707"/>
      <c r="BVF1772" s="707"/>
      <c r="BVG1772" s="707"/>
      <c r="BVH1772" s="707"/>
      <c r="BVI1772" s="707"/>
      <c r="BVJ1772" s="707"/>
      <c r="BVK1772" s="707"/>
      <c r="BVL1772" s="707"/>
      <c r="BVM1772" s="707"/>
      <c r="BVN1772" s="707"/>
      <c r="BVO1772" s="707"/>
      <c r="BVP1772" s="707"/>
      <c r="BVQ1772" s="707"/>
      <c r="BVR1772" s="707"/>
      <c r="BVS1772" s="707"/>
      <c r="BVT1772" s="707"/>
      <c r="BVU1772" s="707"/>
      <c r="BVV1772" s="707"/>
      <c r="BVW1772" s="707"/>
      <c r="BVX1772" s="707"/>
      <c r="BVY1772" s="707"/>
      <c r="BVZ1772" s="707"/>
      <c r="BWA1772" s="707"/>
      <c r="BWB1772" s="707"/>
      <c r="BWC1772" s="707"/>
      <c r="BWD1772" s="707"/>
      <c r="BWE1772" s="707"/>
      <c r="BWF1772" s="707"/>
      <c r="BWG1772" s="707"/>
      <c r="BWH1772" s="707"/>
      <c r="BWI1772" s="707"/>
      <c r="BWJ1772" s="707"/>
      <c r="BWK1772" s="707"/>
      <c r="BWL1772" s="707"/>
      <c r="BWM1772" s="707"/>
      <c r="BWN1772" s="707"/>
      <c r="BWO1772" s="707"/>
      <c r="BWP1772" s="707"/>
      <c r="BWQ1772" s="707"/>
      <c r="BWR1772" s="707"/>
      <c r="BWS1772" s="707"/>
      <c r="BWT1772" s="707"/>
      <c r="BWU1772" s="707"/>
      <c r="BWV1772" s="707"/>
      <c r="BWW1772" s="707"/>
      <c r="BWX1772" s="707"/>
      <c r="BWY1772" s="707"/>
      <c r="BWZ1772" s="707"/>
      <c r="BXA1772" s="707"/>
      <c r="BXB1772" s="707"/>
      <c r="BXC1772" s="707"/>
      <c r="BXD1772" s="707"/>
      <c r="BXE1772" s="707"/>
      <c r="BXF1772" s="707"/>
      <c r="BXG1772" s="707"/>
      <c r="BXH1772" s="707"/>
      <c r="BXI1772" s="707"/>
      <c r="BXJ1772" s="707"/>
      <c r="BXK1772" s="707"/>
      <c r="BXL1772" s="707"/>
      <c r="BXM1772" s="707"/>
      <c r="BXN1772" s="707"/>
      <c r="BXO1772" s="707"/>
      <c r="BXP1772" s="707"/>
      <c r="BXQ1772" s="707"/>
      <c r="BXR1772" s="707"/>
      <c r="BXS1772" s="707"/>
      <c r="BXT1772" s="707"/>
      <c r="BXU1772" s="707"/>
      <c r="BXV1772" s="707"/>
      <c r="BXW1772" s="707"/>
      <c r="BXX1772" s="707"/>
      <c r="BXY1772" s="707"/>
      <c r="BXZ1772" s="707"/>
      <c r="BYA1772" s="707"/>
      <c r="BYB1772" s="707"/>
      <c r="BYC1772" s="707"/>
      <c r="BYD1772" s="707"/>
      <c r="BYE1772" s="707"/>
      <c r="BYF1772" s="707"/>
      <c r="BYG1772" s="707"/>
      <c r="BYH1772" s="707"/>
      <c r="BYI1772" s="707"/>
      <c r="BYJ1772" s="707"/>
      <c r="BYK1772" s="707"/>
      <c r="BYL1772" s="707"/>
      <c r="BYM1772" s="707"/>
      <c r="BYN1772" s="707"/>
      <c r="BYO1772" s="707"/>
      <c r="BYP1772" s="707"/>
      <c r="BYQ1772" s="707"/>
      <c r="BYR1772" s="707"/>
      <c r="BYS1772" s="707"/>
      <c r="BYT1772" s="707"/>
      <c r="BYU1772" s="707"/>
      <c r="BYV1772" s="707"/>
      <c r="BYW1772" s="707"/>
      <c r="BYX1772" s="707"/>
      <c r="BYY1772" s="707"/>
      <c r="BYZ1772" s="707"/>
      <c r="BZA1772" s="707"/>
      <c r="BZB1772" s="707"/>
      <c r="BZC1772" s="707"/>
      <c r="BZD1772" s="707"/>
      <c r="BZE1772" s="707"/>
      <c r="BZF1772" s="707"/>
      <c r="BZG1772" s="707"/>
      <c r="BZH1772" s="707"/>
      <c r="BZI1772" s="707"/>
      <c r="BZJ1772" s="707"/>
      <c r="BZK1772" s="707"/>
      <c r="BZL1772" s="707"/>
      <c r="BZM1772" s="707"/>
      <c r="BZN1772" s="707"/>
      <c r="BZO1772" s="707"/>
      <c r="BZP1772" s="707"/>
      <c r="BZQ1772" s="707"/>
      <c r="BZR1772" s="707"/>
      <c r="BZS1772" s="707"/>
      <c r="BZT1772" s="707"/>
      <c r="BZU1772" s="707"/>
      <c r="BZV1772" s="707"/>
      <c r="BZW1772" s="707"/>
      <c r="BZX1772" s="707"/>
      <c r="BZY1772" s="707"/>
      <c r="BZZ1772" s="707"/>
      <c r="CAA1772" s="707"/>
      <c r="CAB1772" s="707"/>
      <c r="CAC1772" s="707"/>
      <c r="CAD1772" s="707"/>
      <c r="CAE1772" s="707"/>
      <c r="CAF1772" s="707"/>
      <c r="CAG1772" s="707"/>
      <c r="CAH1772" s="707"/>
      <c r="CAI1772" s="707"/>
      <c r="CAJ1772" s="707"/>
      <c r="CAK1772" s="707"/>
      <c r="CAL1772" s="707"/>
      <c r="CAM1772" s="707"/>
      <c r="CAN1772" s="707"/>
      <c r="CAO1772" s="707"/>
      <c r="CAP1772" s="707"/>
      <c r="CAQ1772" s="707"/>
      <c r="CAR1772" s="707"/>
      <c r="CAS1772" s="707"/>
      <c r="CAT1772" s="707"/>
      <c r="CAU1772" s="707"/>
      <c r="CAV1772" s="707"/>
      <c r="CAW1772" s="707"/>
      <c r="CAX1772" s="707"/>
      <c r="CAY1772" s="707"/>
      <c r="CAZ1772" s="707"/>
      <c r="CBA1772" s="707"/>
      <c r="CBB1772" s="707"/>
      <c r="CBC1772" s="707"/>
      <c r="CBD1772" s="707"/>
      <c r="CBE1772" s="707"/>
      <c r="CBF1772" s="707"/>
      <c r="CBG1772" s="707"/>
      <c r="CBH1772" s="707"/>
      <c r="CBI1772" s="707"/>
      <c r="CBJ1772" s="707"/>
      <c r="CBK1772" s="707"/>
      <c r="CBL1772" s="707"/>
      <c r="CBM1772" s="707"/>
      <c r="CBN1772" s="707"/>
      <c r="CBO1772" s="707"/>
      <c r="CBP1772" s="707"/>
      <c r="CBQ1772" s="707"/>
      <c r="CBR1772" s="707"/>
      <c r="CBS1772" s="707"/>
      <c r="CBT1772" s="707"/>
      <c r="CBU1772" s="707"/>
      <c r="CBV1772" s="707"/>
      <c r="CBW1772" s="707"/>
      <c r="CBX1772" s="707"/>
      <c r="CBY1772" s="707"/>
      <c r="CBZ1772" s="707"/>
      <c r="CCA1772" s="707"/>
      <c r="CCB1772" s="707"/>
      <c r="CCC1772" s="707"/>
      <c r="CCD1772" s="707"/>
      <c r="CCE1772" s="707"/>
      <c r="CCF1772" s="707"/>
      <c r="CCG1772" s="707"/>
      <c r="CCH1772" s="707"/>
      <c r="CCI1772" s="707"/>
      <c r="CCJ1772" s="707"/>
      <c r="CCK1772" s="707"/>
      <c r="CCL1772" s="707"/>
      <c r="CCM1772" s="707"/>
      <c r="CCN1772" s="707"/>
      <c r="CCO1772" s="707"/>
      <c r="CCP1772" s="707"/>
      <c r="CCQ1772" s="707"/>
      <c r="CCR1772" s="707"/>
      <c r="CCS1772" s="707"/>
      <c r="CCT1772" s="707"/>
      <c r="CCU1772" s="707"/>
      <c r="CCV1772" s="707"/>
      <c r="CCW1772" s="707"/>
      <c r="CCX1772" s="707"/>
      <c r="CCY1772" s="707"/>
      <c r="CCZ1772" s="707"/>
      <c r="CDA1772" s="707"/>
      <c r="CDB1772" s="707"/>
      <c r="CDC1772" s="707"/>
      <c r="CDD1772" s="707"/>
      <c r="CDE1772" s="707"/>
      <c r="CDF1772" s="707"/>
      <c r="CDG1772" s="707"/>
      <c r="CDH1772" s="707"/>
      <c r="CDI1772" s="707"/>
      <c r="CDJ1772" s="707"/>
      <c r="CDK1772" s="707"/>
      <c r="CDL1772" s="707"/>
      <c r="CDM1772" s="707"/>
      <c r="CDN1772" s="707"/>
      <c r="CDO1772" s="707"/>
      <c r="CDP1772" s="707"/>
      <c r="CDQ1772" s="707"/>
      <c r="CDR1772" s="707"/>
      <c r="CDS1772" s="707"/>
      <c r="CDT1772" s="707"/>
      <c r="CDU1772" s="707"/>
      <c r="CDV1772" s="707"/>
      <c r="CDW1772" s="707"/>
      <c r="CDX1772" s="707"/>
      <c r="CDY1772" s="707"/>
      <c r="CDZ1772" s="707"/>
      <c r="CEA1772" s="707"/>
      <c r="CEB1772" s="707"/>
      <c r="CEC1772" s="707"/>
      <c r="CED1772" s="707"/>
      <c r="CEE1772" s="707"/>
      <c r="CEF1772" s="707"/>
      <c r="CEG1772" s="707"/>
      <c r="CEH1772" s="707"/>
      <c r="CEI1772" s="707"/>
      <c r="CEJ1772" s="707"/>
      <c r="CEK1772" s="707"/>
      <c r="CEL1772" s="707"/>
      <c r="CEM1772" s="707"/>
      <c r="CEN1772" s="707"/>
      <c r="CEO1772" s="707"/>
      <c r="CEP1772" s="707"/>
      <c r="CEQ1772" s="707"/>
      <c r="CER1772" s="707"/>
      <c r="CES1772" s="707"/>
      <c r="CET1772" s="707"/>
      <c r="CEU1772" s="707"/>
      <c r="CEV1772" s="707"/>
      <c r="CEW1772" s="707"/>
      <c r="CEX1772" s="707"/>
      <c r="CEY1772" s="707"/>
      <c r="CEZ1772" s="707"/>
      <c r="CFA1772" s="707"/>
      <c r="CFB1772" s="707"/>
      <c r="CFC1772" s="707"/>
      <c r="CFD1772" s="707"/>
      <c r="CFE1772" s="707"/>
      <c r="CFF1772" s="707"/>
      <c r="CFG1772" s="707"/>
      <c r="CFH1772" s="707"/>
      <c r="CFI1772" s="707"/>
      <c r="CFJ1772" s="707"/>
      <c r="CFK1772" s="707"/>
      <c r="CFL1772" s="707"/>
      <c r="CFM1772" s="707"/>
      <c r="CFN1772" s="707"/>
      <c r="CFO1772" s="707"/>
      <c r="CFP1772" s="707"/>
      <c r="CFQ1772" s="707"/>
      <c r="CFR1772" s="707"/>
      <c r="CFS1772" s="707"/>
      <c r="CFT1772" s="707"/>
      <c r="CFU1772" s="707"/>
      <c r="CFV1772" s="707"/>
      <c r="CFW1772" s="707"/>
      <c r="CFX1772" s="707"/>
      <c r="CFY1772" s="707"/>
      <c r="CFZ1772" s="707"/>
      <c r="CGA1772" s="707"/>
      <c r="CGB1772" s="707"/>
      <c r="CGC1772" s="707"/>
      <c r="CGD1772" s="707"/>
      <c r="CGE1772" s="707"/>
      <c r="CGF1772" s="707"/>
      <c r="CGG1772" s="707"/>
      <c r="CGH1772" s="707"/>
      <c r="CGI1772" s="707"/>
      <c r="CGJ1772" s="707"/>
      <c r="CGK1772" s="707"/>
      <c r="CGL1772" s="707"/>
      <c r="CGM1772" s="707"/>
      <c r="CGN1772" s="707"/>
      <c r="CGO1772" s="707"/>
      <c r="CGP1772" s="707"/>
      <c r="CGQ1772" s="707"/>
      <c r="CGR1772" s="707"/>
      <c r="CGS1772" s="707"/>
      <c r="CGT1772" s="707"/>
      <c r="CGU1772" s="707"/>
      <c r="CGV1772" s="707"/>
      <c r="CGW1772" s="707"/>
      <c r="CGX1772" s="707"/>
      <c r="CGY1772" s="707"/>
      <c r="CGZ1772" s="707"/>
      <c r="CHA1772" s="707"/>
      <c r="CHB1772" s="707"/>
      <c r="CHC1772" s="707"/>
      <c r="CHD1772" s="707"/>
      <c r="CHE1772" s="707"/>
      <c r="CHF1772" s="707"/>
      <c r="CHG1772" s="707"/>
      <c r="CHH1772" s="707"/>
      <c r="CHI1772" s="707"/>
      <c r="CHJ1772" s="707"/>
      <c r="CHK1772" s="707"/>
      <c r="CHL1772" s="707"/>
      <c r="CHM1772" s="707"/>
      <c r="CHN1772" s="707"/>
      <c r="CHO1772" s="707"/>
      <c r="CHP1772" s="707"/>
      <c r="CHQ1772" s="707"/>
      <c r="CHR1772" s="707"/>
      <c r="CHS1772" s="707"/>
      <c r="CHT1772" s="707"/>
      <c r="CHU1772" s="707"/>
      <c r="CHV1772" s="707"/>
      <c r="CHW1772" s="707"/>
      <c r="CHX1772" s="707"/>
      <c r="CHY1772" s="707"/>
      <c r="CHZ1772" s="707"/>
      <c r="CIA1772" s="707"/>
      <c r="CIB1772" s="707"/>
      <c r="CIC1772" s="707"/>
      <c r="CID1772" s="707"/>
      <c r="CIE1772" s="707"/>
      <c r="CIF1772" s="707"/>
      <c r="CIG1772" s="707"/>
      <c r="CIH1772" s="707"/>
      <c r="CII1772" s="707"/>
      <c r="CIJ1772" s="707"/>
      <c r="CIK1772" s="707"/>
      <c r="CIL1772" s="707"/>
      <c r="CIM1772" s="707"/>
      <c r="CIN1772" s="707"/>
      <c r="CIO1772" s="707"/>
      <c r="CIP1772" s="707"/>
      <c r="CIQ1772" s="707"/>
      <c r="CIR1772" s="707"/>
      <c r="CIS1772" s="707"/>
      <c r="CIT1772" s="707"/>
      <c r="CIU1772" s="707"/>
      <c r="CIV1772" s="707"/>
      <c r="CIW1772" s="707"/>
      <c r="CIX1772" s="707"/>
      <c r="CIY1772" s="707"/>
      <c r="CIZ1772" s="707"/>
      <c r="CJA1772" s="707"/>
      <c r="CJB1772" s="707"/>
      <c r="CJC1772" s="707"/>
      <c r="CJD1772" s="707"/>
      <c r="CJE1772" s="707"/>
      <c r="CJF1772" s="707"/>
      <c r="CJG1772" s="707"/>
      <c r="CJH1772" s="707"/>
      <c r="CJI1772" s="707"/>
      <c r="CJJ1772" s="707"/>
      <c r="CJK1772" s="707"/>
      <c r="CJL1772" s="707"/>
      <c r="CJM1772" s="707"/>
      <c r="CJN1772" s="707"/>
      <c r="CJO1772" s="707"/>
      <c r="CJP1772" s="707"/>
      <c r="CJQ1772" s="707"/>
      <c r="CJR1772" s="707"/>
      <c r="CJS1772" s="707"/>
      <c r="CJT1772" s="707"/>
      <c r="CJU1772" s="707"/>
      <c r="CJV1772" s="707"/>
      <c r="CJW1772" s="707"/>
      <c r="CJX1772" s="707"/>
      <c r="CJY1772" s="707"/>
      <c r="CJZ1772" s="707"/>
      <c r="CKA1772" s="707"/>
      <c r="CKB1772" s="707"/>
      <c r="CKC1772" s="707"/>
      <c r="CKD1772" s="707"/>
      <c r="CKE1772" s="707"/>
      <c r="CKF1772" s="707"/>
      <c r="CKG1772" s="707"/>
      <c r="CKH1772" s="707"/>
      <c r="CKI1772" s="707"/>
      <c r="CKJ1772" s="707"/>
      <c r="CKK1772" s="707"/>
      <c r="CKL1772" s="707"/>
      <c r="CKM1772" s="707"/>
      <c r="CKN1772" s="707"/>
      <c r="CKO1772" s="707"/>
      <c r="CKP1772" s="707"/>
      <c r="CKQ1772" s="707"/>
      <c r="CKR1772" s="707"/>
      <c r="CKS1772" s="707"/>
      <c r="CKT1772" s="707"/>
      <c r="CKU1772" s="707"/>
      <c r="CKV1772" s="707"/>
      <c r="CKW1772" s="707"/>
      <c r="CKX1772" s="707"/>
      <c r="CKY1772" s="707"/>
      <c r="CKZ1772" s="707"/>
      <c r="CLA1772" s="707"/>
      <c r="CLB1772" s="707"/>
      <c r="CLC1772" s="707"/>
      <c r="CLD1772" s="707"/>
      <c r="CLE1772" s="707"/>
      <c r="CLF1772" s="707"/>
      <c r="CLG1772" s="707"/>
      <c r="CLH1772" s="707"/>
      <c r="CLI1772" s="707"/>
      <c r="CLJ1772" s="707"/>
      <c r="CLK1772" s="707"/>
      <c r="CLL1772" s="707"/>
      <c r="CLM1772" s="707"/>
      <c r="CLN1772" s="707"/>
      <c r="CLO1772" s="707"/>
      <c r="CLP1772" s="707"/>
      <c r="CLQ1772" s="707"/>
      <c r="CLR1772" s="707"/>
      <c r="CLS1772" s="707"/>
      <c r="CLT1772" s="707"/>
      <c r="CLU1772" s="707"/>
      <c r="CLV1772" s="707"/>
      <c r="CLW1772" s="707"/>
      <c r="CLX1772" s="707"/>
      <c r="CLY1772" s="707"/>
      <c r="CLZ1772" s="707"/>
      <c r="CMA1772" s="707"/>
      <c r="CMB1772" s="707"/>
      <c r="CMC1772" s="707"/>
      <c r="CMD1772" s="707"/>
      <c r="CME1772" s="707"/>
      <c r="CMF1772" s="707"/>
      <c r="CMG1772" s="707"/>
      <c r="CMH1772" s="707"/>
      <c r="CMI1772" s="707"/>
      <c r="CMJ1772" s="707"/>
      <c r="CMK1772" s="707"/>
      <c r="CML1772" s="707"/>
      <c r="CMM1772" s="707"/>
      <c r="CMN1772" s="707"/>
      <c r="CMO1772" s="707"/>
      <c r="CMP1772" s="707"/>
      <c r="CMQ1772" s="707"/>
      <c r="CMR1772" s="707"/>
      <c r="CMS1772" s="707"/>
      <c r="CMT1772" s="707"/>
      <c r="CMU1772" s="707"/>
      <c r="CMV1772" s="707"/>
      <c r="CMW1772" s="707"/>
      <c r="CMX1772" s="707"/>
      <c r="CMY1772" s="707"/>
      <c r="CMZ1772" s="707"/>
      <c r="CNA1772" s="707"/>
      <c r="CNB1772" s="707"/>
      <c r="CNC1772" s="707"/>
      <c r="CND1772" s="707"/>
      <c r="CNE1772" s="707"/>
      <c r="CNF1772" s="707"/>
      <c r="CNG1772" s="707"/>
      <c r="CNH1772" s="707"/>
      <c r="CNI1772" s="707"/>
      <c r="CNJ1772" s="707"/>
      <c r="CNK1772" s="707"/>
      <c r="CNL1772" s="707"/>
      <c r="CNM1772" s="707"/>
      <c r="CNN1772" s="707"/>
      <c r="CNO1772" s="707"/>
      <c r="CNP1772" s="707"/>
      <c r="CNQ1772" s="707"/>
      <c r="CNR1772" s="707"/>
      <c r="CNS1772" s="707"/>
      <c r="CNT1772" s="707"/>
      <c r="CNU1772" s="707"/>
      <c r="CNV1772" s="707"/>
      <c r="CNW1772" s="707"/>
      <c r="CNX1772" s="707"/>
      <c r="CNY1772" s="707"/>
      <c r="CNZ1772" s="707"/>
      <c r="COA1772" s="707"/>
      <c r="COB1772" s="707"/>
      <c r="COC1772" s="707"/>
      <c r="COD1772" s="707"/>
      <c r="COE1772" s="707"/>
      <c r="COF1772" s="707"/>
      <c r="COG1772" s="707"/>
      <c r="COH1772" s="707"/>
      <c r="COI1772" s="707"/>
      <c r="COJ1772" s="707"/>
      <c r="COK1772" s="707"/>
      <c r="COL1772" s="707"/>
      <c r="COM1772" s="707"/>
      <c r="CON1772" s="707"/>
      <c r="COO1772" s="707"/>
      <c r="COP1772" s="707"/>
      <c r="COQ1772" s="707"/>
      <c r="COR1772" s="707"/>
      <c r="COS1772" s="707"/>
      <c r="COT1772" s="707"/>
      <c r="COU1772" s="707"/>
      <c r="COV1772" s="707"/>
      <c r="COW1772" s="707"/>
      <c r="COX1772" s="707"/>
      <c r="COY1772" s="707"/>
      <c r="COZ1772" s="707"/>
      <c r="CPA1772" s="707"/>
      <c r="CPB1772" s="707"/>
      <c r="CPC1772" s="707"/>
      <c r="CPD1772" s="707"/>
      <c r="CPE1772" s="707"/>
      <c r="CPF1772" s="707"/>
      <c r="CPG1772" s="707"/>
      <c r="CPH1772" s="707"/>
      <c r="CPI1772" s="707"/>
      <c r="CPJ1772" s="707"/>
      <c r="CPK1772" s="707"/>
      <c r="CPL1772" s="707"/>
      <c r="CPM1772" s="707"/>
      <c r="CPN1772" s="707"/>
      <c r="CPO1772" s="707"/>
      <c r="CPP1772" s="707"/>
      <c r="CPQ1772" s="707"/>
      <c r="CPR1772" s="707"/>
      <c r="CPS1772" s="707"/>
      <c r="CPT1772" s="707"/>
      <c r="CPU1772" s="707"/>
      <c r="CPV1772" s="707"/>
      <c r="CPW1772" s="707"/>
      <c r="CPX1772" s="707"/>
      <c r="CPY1772" s="707"/>
      <c r="CPZ1772" s="707"/>
      <c r="CQA1772" s="707"/>
      <c r="CQB1772" s="707"/>
      <c r="CQC1772" s="707"/>
      <c r="CQD1772" s="707"/>
      <c r="CQE1772" s="707"/>
      <c r="CQF1772" s="707"/>
      <c r="CQG1772" s="707"/>
      <c r="CQH1772" s="707"/>
      <c r="CQI1772" s="707"/>
      <c r="CQJ1772" s="707"/>
      <c r="CQK1772" s="707"/>
      <c r="CQL1772" s="707"/>
      <c r="CQM1772" s="707"/>
      <c r="CQN1772" s="707"/>
      <c r="CQO1772" s="707"/>
      <c r="CQP1772" s="707"/>
      <c r="CQQ1772" s="707"/>
      <c r="CQR1772" s="707"/>
      <c r="CQS1772" s="707"/>
      <c r="CQT1772" s="707"/>
      <c r="CQU1772" s="707"/>
      <c r="CQV1772" s="707"/>
      <c r="CQW1772" s="707"/>
      <c r="CQX1772" s="707"/>
      <c r="CQY1772" s="707"/>
      <c r="CQZ1772" s="707"/>
      <c r="CRA1772" s="707"/>
      <c r="CRB1772" s="707"/>
      <c r="CRC1772" s="707"/>
      <c r="CRD1772" s="707"/>
      <c r="CRE1772" s="707"/>
      <c r="CRF1772" s="707"/>
      <c r="CRG1772" s="707"/>
      <c r="CRH1772" s="707"/>
      <c r="CRI1772" s="707"/>
      <c r="CRJ1772" s="707"/>
      <c r="CRK1772" s="707"/>
      <c r="CRL1772" s="707"/>
      <c r="CRM1772" s="707"/>
      <c r="CRN1772" s="707"/>
      <c r="CRO1772" s="707"/>
      <c r="CRP1772" s="707"/>
      <c r="CRQ1772" s="707"/>
      <c r="CRR1772" s="707"/>
      <c r="CRS1772" s="707"/>
      <c r="CRT1772" s="707"/>
      <c r="CRU1772" s="707"/>
      <c r="CRV1772" s="707"/>
      <c r="CRW1772" s="707"/>
      <c r="CRX1772" s="707"/>
      <c r="CRY1772" s="707"/>
      <c r="CRZ1772" s="707"/>
      <c r="CSA1772" s="707"/>
      <c r="CSB1772" s="707"/>
      <c r="CSC1772" s="707"/>
      <c r="CSD1772" s="707"/>
      <c r="CSE1772" s="707"/>
      <c r="CSF1772" s="707"/>
      <c r="CSG1772" s="707"/>
      <c r="CSH1772" s="707"/>
      <c r="CSI1772" s="707"/>
      <c r="CSJ1772" s="707"/>
      <c r="CSK1772" s="707"/>
      <c r="CSL1772" s="707"/>
      <c r="CSM1772" s="707"/>
      <c r="CSN1772" s="707"/>
      <c r="CSO1772" s="707"/>
      <c r="CSP1772" s="707"/>
      <c r="CSQ1772" s="707"/>
      <c r="CSR1772" s="707"/>
      <c r="CSS1772" s="707"/>
      <c r="CST1772" s="707"/>
      <c r="CSU1772" s="707"/>
      <c r="CSV1772" s="707"/>
      <c r="CSW1772" s="707"/>
      <c r="CSX1772" s="707"/>
      <c r="CSY1772" s="707"/>
      <c r="CSZ1772" s="707"/>
      <c r="CTA1772" s="707"/>
      <c r="CTB1772" s="707"/>
      <c r="CTC1772" s="707"/>
      <c r="CTD1772" s="707"/>
      <c r="CTE1772" s="707"/>
      <c r="CTF1772" s="707"/>
      <c r="CTG1772" s="707"/>
      <c r="CTH1772" s="707"/>
      <c r="CTI1772" s="707"/>
      <c r="CTJ1772" s="707"/>
      <c r="CTK1772" s="707"/>
      <c r="CTL1772" s="707"/>
      <c r="CTM1772" s="707"/>
      <c r="CTN1772" s="707"/>
      <c r="CTO1772" s="707"/>
      <c r="CTP1772" s="707"/>
      <c r="CTQ1772" s="707"/>
      <c r="CTR1772" s="707"/>
      <c r="CTS1772" s="707"/>
      <c r="CTT1772" s="707"/>
      <c r="CTU1772" s="707"/>
      <c r="CTV1772" s="707"/>
      <c r="CTW1772" s="707"/>
      <c r="CTX1772" s="707"/>
      <c r="CTY1772" s="707"/>
      <c r="CTZ1772" s="707"/>
      <c r="CUA1772" s="707"/>
      <c r="CUB1772" s="707"/>
      <c r="CUC1772" s="707"/>
      <c r="CUD1772" s="707"/>
      <c r="CUE1772" s="707"/>
      <c r="CUF1772" s="707"/>
      <c r="CUG1772" s="707"/>
      <c r="CUH1772" s="707"/>
      <c r="CUI1772" s="707"/>
      <c r="CUJ1772" s="707"/>
      <c r="CUK1772" s="707"/>
      <c r="CUL1772" s="707"/>
      <c r="CUM1772" s="707"/>
      <c r="CUN1772" s="707"/>
      <c r="CUO1772" s="707"/>
      <c r="CUP1772" s="707"/>
      <c r="CUQ1772" s="707"/>
      <c r="CUR1772" s="707"/>
      <c r="CUS1772" s="707"/>
      <c r="CUT1772" s="707"/>
      <c r="CUU1772" s="707"/>
      <c r="CUV1772" s="707"/>
      <c r="CUW1772" s="707"/>
      <c r="CUX1772" s="707"/>
      <c r="CUY1772" s="707"/>
      <c r="CUZ1772" s="707"/>
      <c r="CVA1772" s="707"/>
      <c r="CVB1772" s="707"/>
      <c r="CVC1772" s="707"/>
      <c r="CVD1772" s="707"/>
      <c r="CVE1772" s="707"/>
      <c r="CVF1772" s="707"/>
      <c r="CVG1772" s="707"/>
      <c r="CVH1772" s="707"/>
      <c r="CVI1772" s="707"/>
      <c r="CVJ1772" s="707"/>
      <c r="CVK1772" s="707"/>
      <c r="CVL1772" s="707"/>
      <c r="CVM1772" s="707"/>
      <c r="CVN1772" s="707"/>
      <c r="CVO1772" s="707"/>
      <c r="CVP1772" s="707"/>
      <c r="CVQ1772" s="707"/>
      <c r="CVR1772" s="707"/>
      <c r="CVS1772" s="707"/>
      <c r="CVT1772" s="707"/>
      <c r="CVU1772" s="707"/>
      <c r="CVV1772" s="707"/>
      <c r="CVW1772" s="707"/>
      <c r="CVX1772" s="707"/>
      <c r="CVY1772" s="707"/>
      <c r="CVZ1772" s="707"/>
      <c r="CWA1772" s="707"/>
      <c r="CWB1772" s="707"/>
      <c r="CWC1772" s="707"/>
      <c r="CWD1772" s="707"/>
      <c r="CWE1772" s="707"/>
      <c r="CWF1772" s="707"/>
      <c r="CWG1772" s="707"/>
      <c r="CWH1772" s="707"/>
      <c r="CWI1772" s="707"/>
      <c r="CWJ1772" s="707"/>
      <c r="CWK1772" s="707"/>
      <c r="CWL1772" s="707"/>
      <c r="CWM1772" s="707"/>
      <c r="CWN1772" s="707"/>
      <c r="CWO1772" s="707"/>
      <c r="CWP1772" s="707"/>
      <c r="CWQ1772" s="707"/>
      <c r="CWR1772" s="707"/>
      <c r="CWS1772" s="707"/>
      <c r="CWT1772" s="707"/>
      <c r="CWU1772" s="707"/>
      <c r="CWV1772" s="707"/>
      <c r="CWW1772" s="707"/>
      <c r="CWX1772" s="707"/>
      <c r="CWY1772" s="707"/>
      <c r="CWZ1772" s="707"/>
      <c r="CXA1772" s="707"/>
      <c r="CXB1772" s="707"/>
      <c r="CXC1772" s="707"/>
      <c r="CXD1772" s="707"/>
      <c r="CXE1772" s="707"/>
      <c r="CXF1772" s="707"/>
      <c r="CXG1772" s="707"/>
      <c r="CXH1772" s="707"/>
      <c r="CXI1772" s="707"/>
      <c r="CXJ1772" s="707"/>
      <c r="CXK1772" s="707"/>
      <c r="CXL1772" s="707"/>
      <c r="CXM1772" s="707"/>
      <c r="CXN1772" s="707"/>
      <c r="CXO1772" s="707"/>
      <c r="CXP1772" s="707"/>
      <c r="CXQ1772" s="707"/>
      <c r="CXR1772" s="707"/>
      <c r="CXS1772" s="707"/>
      <c r="CXT1772" s="707"/>
      <c r="CXU1772" s="707"/>
      <c r="CXV1772" s="707"/>
      <c r="CXW1772" s="707"/>
      <c r="CXX1772" s="707"/>
      <c r="CXY1772" s="707"/>
      <c r="CXZ1772" s="707"/>
      <c r="CYA1772" s="707"/>
      <c r="CYB1772" s="707"/>
      <c r="CYC1772" s="707"/>
      <c r="CYD1772" s="707"/>
      <c r="CYE1772" s="707"/>
      <c r="CYF1772" s="707"/>
      <c r="CYG1772" s="707"/>
      <c r="CYH1772" s="707"/>
      <c r="CYI1772" s="707"/>
      <c r="CYJ1772" s="707"/>
      <c r="CYK1772" s="707"/>
      <c r="CYL1772" s="707"/>
      <c r="CYM1772" s="707"/>
      <c r="CYN1772" s="707"/>
      <c r="CYO1772" s="707"/>
      <c r="CYP1772" s="707"/>
      <c r="CYQ1772" s="707"/>
      <c r="CYR1772" s="707"/>
      <c r="CYS1772" s="707"/>
      <c r="CYT1772" s="707"/>
      <c r="CYU1772" s="707"/>
      <c r="CYV1772" s="707"/>
      <c r="CYW1772" s="707"/>
      <c r="CYX1772" s="707"/>
      <c r="CYY1772" s="707"/>
      <c r="CYZ1772" s="707"/>
      <c r="CZA1772" s="707"/>
      <c r="CZB1772" s="707"/>
      <c r="CZC1772" s="707"/>
      <c r="CZD1772" s="707"/>
      <c r="CZE1772" s="707"/>
      <c r="CZF1772" s="707"/>
      <c r="CZG1772" s="707"/>
      <c r="CZH1772" s="707"/>
      <c r="CZI1772" s="707"/>
      <c r="CZJ1772" s="707"/>
      <c r="CZK1772" s="707"/>
      <c r="CZL1772" s="707"/>
      <c r="CZM1772" s="707"/>
      <c r="CZN1772" s="707"/>
      <c r="CZO1772" s="707"/>
      <c r="CZP1772" s="707"/>
      <c r="CZQ1772" s="707"/>
      <c r="CZR1772" s="707"/>
      <c r="CZS1772" s="707"/>
      <c r="CZT1772" s="707"/>
      <c r="CZU1772" s="707"/>
      <c r="CZV1772" s="707"/>
      <c r="CZW1772" s="707"/>
      <c r="CZX1772" s="707"/>
      <c r="CZY1772" s="707"/>
      <c r="CZZ1772" s="707"/>
      <c r="DAA1772" s="707"/>
      <c r="DAB1772" s="707"/>
      <c r="DAC1772" s="707"/>
      <c r="DAD1772" s="707"/>
      <c r="DAE1772" s="707"/>
      <c r="DAF1772" s="707"/>
      <c r="DAG1772" s="707"/>
      <c r="DAH1772" s="707"/>
      <c r="DAI1772" s="707"/>
      <c r="DAJ1772" s="707"/>
      <c r="DAK1772" s="707"/>
      <c r="DAL1772" s="707"/>
      <c r="DAM1772" s="707"/>
      <c r="DAN1772" s="707"/>
      <c r="DAO1772" s="707"/>
      <c r="DAP1772" s="707"/>
      <c r="DAQ1772" s="707"/>
      <c r="DAR1772" s="707"/>
      <c r="DAS1772" s="707"/>
      <c r="DAT1772" s="707"/>
      <c r="DAU1772" s="707"/>
      <c r="DAV1772" s="707"/>
      <c r="DAW1772" s="707"/>
      <c r="DAX1772" s="707"/>
      <c r="DAY1772" s="707"/>
      <c r="DAZ1772" s="707"/>
      <c r="DBA1772" s="707"/>
      <c r="DBB1772" s="707"/>
      <c r="DBC1772" s="707"/>
      <c r="DBD1772" s="707"/>
      <c r="DBE1772" s="707"/>
      <c r="DBF1772" s="707"/>
      <c r="DBG1772" s="707"/>
      <c r="DBH1772" s="707"/>
      <c r="DBI1772" s="707"/>
      <c r="DBJ1772" s="707"/>
      <c r="DBK1772" s="707"/>
      <c r="DBL1772" s="707"/>
      <c r="DBM1772" s="707"/>
      <c r="DBN1772" s="707"/>
      <c r="DBO1772" s="707"/>
      <c r="DBP1772" s="707"/>
      <c r="DBQ1772" s="707"/>
      <c r="DBR1772" s="707"/>
      <c r="DBS1772" s="707"/>
      <c r="DBT1772" s="707"/>
      <c r="DBU1772" s="707"/>
      <c r="DBV1772" s="707"/>
      <c r="DBW1772" s="707"/>
      <c r="DBX1772" s="707"/>
      <c r="DBY1772" s="707"/>
      <c r="DBZ1772" s="707"/>
      <c r="DCA1772" s="707"/>
      <c r="DCB1772" s="707"/>
      <c r="DCC1772" s="707"/>
      <c r="DCD1772" s="707"/>
      <c r="DCE1772" s="707"/>
      <c r="DCF1772" s="707"/>
      <c r="DCG1772" s="707"/>
      <c r="DCH1772" s="707"/>
      <c r="DCI1772" s="707"/>
      <c r="DCJ1772" s="707"/>
      <c r="DCK1772" s="707"/>
      <c r="DCL1772" s="707"/>
      <c r="DCM1772" s="707"/>
      <c r="DCN1772" s="707"/>
      <c r="DCO1772" s="707"/>
      <c r="DCP1772" s="707"/>
      <c r="DCQ1772" s="707"/>
      <c r="DCR1772" s="707"/>
      <c r="DCS1772" s="707"/>
      <c r="DCT1772" s="707"/>
      <c r="DCU1772" s="707"/>
      <c r="DCV1772" s="707"/>
      <c r="DCW1772" s="707"/>
      <c r="DCX1772" s="707"/>
      <c r="DCY1772" s="707"/>
      <c r="DCZ1772" s="707"/>
      <c r="DDA1772" s="707"/>
      <c r="DDB1772" s="707"/>
      <c r="DDC1772" s="707"/>
      <c r="DDD1772" s="707"/>
      <c r="DDE1772" s="707"/>
      <c r="DDF1772" s="707"/>
      <c r="DDG1772" s="707"/>
      <c r="DDH1772" s="707"/>
      <c r="DDI1772" s="707"/>
      <c r="DDJ1772" s="707"/>
      <c r="DDK1772" s="707"/>
      <c r="DDL1772" s="707"/>
      <c r="DDM1772" s="707"/>
      <c r="DDN1772" s="707"/>
      <c r="DDO1772" s="707"/>
      <c r="DDP1772" s="707"/>
      <c r="DDQ1772" s="707"/>
      <c r="DDR1772" s="707"/>
      <c r="DDS1772" s="707"/>
      <c r="DDT1772" s="707"/>
      <c r="DDU1772" s="707"/>
      <c r="DDV1772" s="707"/>
      <c r="DDW1772" s="707"/>
      <c r="DDX1772" s="707"/>
      <c r="DDY1772" s="707"/>
      <c r="DDZ1772" s="707"/>
      <c r="DEA1772" s="707"/>
      <c r="DEB1772" s="707"/>
      <c r="DEC1772" s="707"/>
      <c r="DED1772" s="707"/>
      <c r="DEE1772" s="707"/>
      <c r="DEF1772" s="707"/>
      <c r="DEG1772" s="707"/>
      <c r="DEH1772" s="707"/>
      <c r="DEI1772" s="707"/>
      <c r="DEJ1772" s="707"/>
      <c r="DEK1772" s="707"/>
      <c r="DEL1772" s="707"/>
      <c r="DEM1772" s="707"/>
      <c r="DEN1772" s="707"/>
      <c r="DEO1772" s="707"/>
      <c r="DEP1772" s="707"/>
      <c r="DEQ1772" s="707"/>
      <c r="DER1772" s="707"/>
      <c r="DES1772" s="707"/>
      <c r="DET1772" s="707"/>
      <c r="DEU1772" s="707"/>
      <c r="DEV1772" s="707"/>
      <c r="DEW1772" s="707"/>
      <c r="DEX1772" s="707"/>
      <c r="DEY1772" s="707"/>
      <c r="DEZ1772" s="707"/>
      <c r="DFA1772" s="707"/>
      <c r="DFB1772" s="707"/>
      <c r="DFC1772" s="707"/>
      <c r="DFD1772" s="707"/>
      <c r="DFE1772" s="707"/>
      <c r="DFF1772" s="707"/>
      <c r="DFG1772" s="707"/>
      <c r="DFH1772" s="707"/>
      <c r="DFI1772" s="707"/>
      <c r="DFJ1772" s="707"/>
      <c r="DFK1772" s="707"/>
      <c r="DFL1772" s="707"/>
      <c r="DFM1772" s="707"/>
      <c r="DFN1772" s="707"/>
      <c r="DFO1772" s="707"/>
      <c r="DFP1772" s="707"/>
      <c r="DFQ1772" s="707"/>
      <c r="DFR1772" s="707"/>
      <c r="DFS1772" s="707"/>
      <c r="DFT1772" s="707"/>
      <c r="DFU1772" s="707"/>
      <c r="DFV1772" s="707"/>
      <c r="DFW1772" s="707"/>
      <c r="DFX1772" s="707"/>
      <c r="DFY1772" s="707"/>
      <c r="DFZ1772" s="707"/>
      <c r="DGA1772" s="707"/>
      <c r="DGB1772" s="707"/>
      <c r="DGC1772" s="707"/>
      <c r="DGD1772" s="707"/>
      <c r="DGE1772" s="707"/>
      <c r="DGF1772" s="707"/>
      <c r="DGG1772" s="707"/>
      <c r="DGH1772" s="707"/>
      <c r="DGI1772" s="707"/>
      <c r="DGJ1772" s="707"/>
      <c r="DGK1772" s="707"/>
      <c r="DGL1772" s="707"/>
      <c r="DGM1772" s="707"/>
      <c r="DGN1772" s="707"/>
      <c r="DGO1772" s="707"/>
      <c r="DGP1772" s="707"/>
      <c r="DGQ1772" s="707"/>
      <c r="DGR1772" s="707"/>
      <c r="DGS1772" s="707"/>
      <c r="DGT1772" s="707"/>
      <c r="DGU1772" s="707"/>
      <c r="DGV1772" s="707"/>
      <c r="DGW1772" s="707"/>
      <c r="DGX1772" s="707"/>
      <c r="DGY1772" s="707"/>
      <c r="DGZ1772" s="707"/>
      <c r="DHA1772" s="707"/>
      <c r="DHB1772" s="707"/>
      <c r="DHC1772" s="707"/>
      <c r="DHD1772" s="707"/>
      <c r="DHE1772" s="707"/>
      <c r="DHF1772" s="707"/>
      <c r="DHG1772" s="707"/>
      <c r="DHH1772" s="707"/>
      <c r="DHI1772" s="707"/>
      <c r="DHJ1772" s="707"/>
      <c r="DHK1772" s="707"/>
      <c r="DHL1772" s="707"/>
      <c r="DHM1772" s="707"/>
      <c r="DHN1772" s="707"/>
      <c r="DHO1772" s="707"/>
      <c r="DHP1772" s="707"/>
      <c r="DHQ1772" s="707"/>
      <c r="DHR1772" s="707"/>
      <c r="DHS1772" s="707"/>
      <c r="DHT1772" s="707"/>
      <c r="DHU1772" s="707"/>
      <c r="DHV1772" s="707"/>
      <c r="DHW1772" s="707"/>
      <c r="DHX1772" s="707"/>
      <c r="DHY1772" s="707"/>
      <c r="DHZ1772" s="707"/>
      <c r="DIA1772" s="707"/>
      <c r="DIB1772" s="707"/>
      <c r="DIC1772" s="707"/>
      <c r="DID1772" s="707"/>
      <c r="DIE1772" s="707"/>
      <c r="DIF1772" s="707"/>
      <c r="DIG1772" s="707"/>
      <c r="DIH1772" s="707"/>
      <c r="DII1772" s="707"/>
      <c r="DIJ1772" s="707"/>
      <c r="DIK1772" s="707"/>
      <c r="DIL1772" s="707"/>
      <c r="DIM1772" s="707"/>
      <c r="DIN1772" s="707"/>
      <c r="DIO1772" s="707"/>
      <c r="DIP1772" s="707"/>
      <c r="DIQ1772" s="707"/>
      <c r="DIR1772" s="707"/>
      <c r="DIS1772" s="707"/>
      <c r="DIT1772" s="707"/>
      <c r="DIU1772" s="707"/>
      <c r="DIV1772" s="707"/>
      <c r="DIW1772" s="707"/>
      <c r="DIX1772" s="707"/>
      <c r="DIY1772" s="707"/>
      <c r="DIZ1772" s="707"/>
      <c r="DJA1772" s="707"/>
      <c r="DJB1772" s="707"/>
      <c r="DJC1772" s="707"/>
      <c r="DJD1772" s="707"/>
      <c r="DJE1772" s="707"/>
      <c r="DJF1772" s="707"/>
      <c r="DJG1772" s="707"/>
      <c r="DJH1772" s="707"/>
      <c r="DJI1772" s="707"/>
      <c r="DJJ1772" s="707"/>
      <c r="DJK1772" s="707"/>
      <c r="DJL1772" s="707"/>
      <c r="DJM1772" s="707"/>
      <c r="DJN1772" s="707"/>
      <c r="DJO1772" s="707"/>
      <c r="DJP1772" s="707"/>
      <c r="DJQ1772" s="707"/>
      <c r="DJR1772" s="707"/>
      <c r="DJS1772" s="707"/>
      <c r="DJT1772" s="707"/>
      <c r="DJU1772" s="707"/>
      <c r="DJV1772" s="707"/>
      <c r="DJW1772" s="707"/>
      <c r="DJX1772" s="707"/>
      <c r="DJY1772" s="707"/>
      <c r="DJZ1772" s="707"/>
      <c r="DKA1772" s="707"/>
      <c r="DKB1772" s="707"/>
      <c r="DKC1772" s="707"/>
      <c r="DKD1772" s="707"/>
      <c r="DKE1772" s="707"/>
      <c r="DKF1772" s="707"/>
      <c r="DKG1772" s="707"/>
      <c r="DKH1772" s="707"/>
      <c r="DKI1772" s="707"/>
      <c r="DKJ1772" s="707"/>
      <c r="DKK1772" s="707"/>
      <c r="DKL1772" s="707"/>
      <c r="DKM1772" s="707"/>
      <c r="DKN1772" s="707"/>
      <c r="DKO1772" s="707"/>
      <c r="DKP1772" s="707"/>
      <c r="DKQ1772" s="707"/>
      <c r="DKR1772" s="707"/>
      <c r="DKS1772" s="707"/>
      <c r="DKT1772" s="707"/>
      <c r="DKU1772" s="707"/>
      <c r="DKV1772" s="707"/>
      <c r="DKW1772" s="707"/>
      <c r="DKX1772" s="707"/>
      <c r="DKY1772" s="707"/>
      <c r="DKZ1772" s="707"/>
      <c r="DLA1772" s="707"/>
      <c r="DLB1772" s="707"/>
      <c r="DLC1772" s="707"/>
      <c r="DLD1772" s="707"/>
      <c r="DLE1772" s="707"/>
      <c r="DLF1772" s="707"/>
      <c r="DLG1772" s="707"/>
      <c r="DLH1772" s="707"/>
      <c r="DLI1772" s="707"/>
      <c r="DLJ1772" s="707"/>
      <c r="DLK1772" s="707"/>
      <c r="DLL1772" s="707"/>
      <c r="DLM1772" s="707"/>
      <c r="DLN1772" s="707"/>
      <c r="DLO1772" s="707"/>
      <c r="DLP1772" s="707"/>
      <c r="DLQ1772" s="707"/>
      <c r="DLR1772" s="707"/>
      <c r="DLS1772" s="707"/>
      <c r="DLT1772" s="707"/>
      <c r="DLU1772" s="707"/>
      <c r="DLV1772" s="707"/>
      <c r="DLW1772" s="707"/>
      <c r="DLX1772" s="707"/>
      <c r="DLY1772" s="707"/>
      <c r="DLZ1772" s="707"/>
      <c r="DMA1772" s="707"/>
      <c r="DMB1772" s="707"/>
      <c r="DMC1772" s="707"/>
      <c r="DMD1772" s="707"/>
      <c r="DME1772" s="707"/>
      <c r="DMF1772" s="707"/>
      <c r="DMG1772" s="707"/>
      <c r="DMH1772" s="707"/>
      <c r="DMI1772" s="707"/>
      <c r="DMJ1772" s="707"/>
      <c r="DMK1772" s="707"/>
      <c r="DML1772" s="707"/>
      <c r="DMM1772" s="707"/>
      <c r="DMN1772" s="707"/>
      <c r="DMO1772" s="707"/>
      <c r="DMP1772" s="707"/>
      <c r="DMQ1772" s="707"/>
      <c r="DMR1772" s="707"/>
      <c r="DMS1772" s="707"/>
      <c r="DMT1772" s="707"/>
      <c r="DMU1772" s="707"/>
      <c r="DMV1772" s="707"/>
      <c r="DMW1772" s="707"/>
      <c r="DMX1772" s="707"/>
      <c r="DMY1772" s="707"/>
      <c r="DMZ1772" s="707"/>
      <c r="DNA1772" s="707"/>
      <c r="DNB1772" s="707"/>
      <c r="DNC1772" s="707"/>
      <c r="DND1772" s="707"/>
      <c r="DNE1772" s="707"/>
      <c r="DNF1772" s="707"/>
      <c r="DNG1772" s="707"/>
      <c r="DNH1772" s="707"/>
      <c r="DNI1772" s="707"/>
      <c r="DNJ1772" s="707"/>
      <c r="DNK1772" s="707"/>
      <c r="DNL1772" s="707"/>
      <c r="DNM1772" s="707"/>
      <c r="DNN1772" s="707"/>
      <c r="DNO1772" s="707"/>
      <c r="DNP1772" s="707"/>
      <c r="DNQ1772" s="707"/>
      <c r="DNR1772" s="707"/>
      <c r="DNS1772" s="707"/>
      <c r="DNT1772" s="707"/>
      <c r="DNU1772" s="707"/>
      <c r="DNV1772" s="707"/>
      <c r="DNW1772" s="707"/>
      <c r="DNX1772" s="707"/>
      <c r="DNY1772" s="707"/>
      <c r="DNZ1772" s="707"/>
      <c r="DOA1772" s="707"/>
      <c r="DOB1772" s="707"/>
      <c r="DOC1772" s="707"/>
      <c r="DOD1772" s="707"/>
      <c r="DOE1772" s="707"/>
      <c r="DOF1772" s="707"/>
      <c r="DOG1772" s="707"/>
      <c r="DOH1772" s="707"/>
      <c r="DOI1772" s="707"/>
      <c r="DOJ1772" s="707"/>
      <c r="DOK1772" s="707"/>
      <c r="DOL1772" s="707"/>
      <c r="DOM1772" s="707"/>
      <c r="DON1772" s="707"/>
      <c r="DOO1772" s="707"/>
      <c r="DOP1772" s="707"/>
      <c r="DOQ1772" s="707"/>
      <c r="DOR1772" s="707"/>
      <c r="DOS1772" s="707"/>
      <c r="DOT1772" s="707"/>
      <c r="DOU1772" s="707"/>
      <c r="DOV1772" s="707"/>
      <c r="DOW1772" s="707"/>
      <c r="DOX1772" s="707"/>
      <c r="DOY1772" s="707"/>
      <c r="DOZ1772" s="707"/>
      <c r="DPA1772" s="707"/>
      <c r="DPB1772" s="707"/>
      <c r="DPC1772" s="707"/>
      <c r="DPD1772" s="707"/>
      <c r="DPE1772" s="707"/>
      <c r="DPF1772" s="707"/>
      <c r="DPG1772" s="707"/>
      <c r="DPH1772" s="707"/>
      <c r="DPI1772" s="707"/>
      <c r="DPJ1772" s="707"/>
      <c r="DPK1772" s="707"/>
      <c r="DPL1772" s="707"/>
      <c r="DPM1772" s="707"/>
      <c r="DPN1772" s="707"/>
      <c r="DPO1772" s="707"/>
      <c r="DPP1772" s="707"/>
      <c r="DPQ1772" s="707"/>
      <c r="DPR1772" s="707"/>
      <c r="DPS1772" s="707"/>
      <c r="DPT1772" s="707"/>
      <c r="DPU1772" s="707"/>
      <c r="DPV1772" s="707"/>
      <c r="DPW1772" s="707"/>
      <c r="DPX1772" s="707"/>
      <c r="DPY1772" s="707"/>
      <c r="DPZ1772" s="707"/>
      <c r="DQA1772" s="707"/>
      <c r="DQB1772" s="707"/>
      <c r="DQC1772" s="707"/>
      <c r="DQD1772" s="707"/>
      <c r="DQE1772" s="707"/>
      <c r="DQF1772" s="707"/>
      <c r="DQG1772" s="707"/>
      <c r="DQH1772" s="707"/>
      <c r="DQI1772" s="707"/>
      <c r="DQJ1772" s="707"/>
      <c r="DQK1772" s="707"/>
      <c r="DQL1772" s="707"/>
      <c r="DQM1772" s="707"/>
      <c r="DQN1772" s="707"/>
      <c r="DQO1772" s="707"/>
      <c r="DQP1772" s="707"/>
      <c r="DQQ1772" s="707"/>
      <c r="DQR1772" s="707"/>
      <c r="DQS1772" s="707"/>
      <c r="DQT1772" s="707"/>
      <c r="DQU1772" s="707"/>
      <c r="DQV1772" s="707"/>
      <c r="DQW1772" s="707"/>
      <c r="DQX1772" s="707"/>
      <c r="DQY1772" s="707"/>
      <c r="DQZ1772" s="707"/>
      <c r="DRA1772" s="707"/>
      <c r="DRB1772" s="707"/>
      <c r="DRC1772" s="707"/>
      <c r="DRD1772" s="707"/>
      <c r="DRE1772" s="707"/>
      <c r="DRF1772" s="707"/>
      <c r="DRG1772" s="707"/>
      <c r="DRH1772" s="707"/>
      <c r="DRI1772" s="707"/>
      <c r="DRJ1772" s="707"/>
      <c r="DRK1772" s="707"/>
      <c r="DRL1772" s="707"/>
      <c r="DRM1772" s="707"/>
      <c r="DRN1772" s="707"/>
      <c r="DRO1772" s="707"/>
      <c r="DRP1772" s="707"/>
      <c r="DRQ1772" s="707"/>
      <c r="DRR1772" s="707"/>
      <c r="DRS1772" s="707"/>
      <c r="DRT1772" s="707"/>
      <c r="DRU1772" s="707"/>
      <c r="DRV1772" s="707"/>
      <c r="DRW1772" s="707"/>
      <c r="DRX1772" s="707"/>
      <c r="DRY1772" s="707"/>
      <c r="DRZ1772" s="707"/>
      <c r="DSA1772" s="707"/>
      <c r="DSB1772" s="707"/>
      <c r="DSC1772" s="707"/>
      <c r="DSD1772" s="707"/>
      <c r="DSE1772" s="707"/>
      <c r="DSF1772" s="707"/>
      <c r="DSG1772" s="707"/>
      <c r="DSH1772" s="707"/>
      <c r="DSI1772" s="707"/>
      <c r="DSJ1772" s="707"/>
      <c r="DSK1772" s="707"/>
      <c r="DSL1772" s="707"/>
      <c r="DSM1772" s="707"/>
      <c r="DSN1772" s="707"/>
      <c r="DSO1772" s="707"/>
      <c r="DSP1772" s="707"/>
      <c r="DSQ1772" s="707"/>
      <c r="DSR1772" s="707"/>
      <c r="DSS1772" s="707"/>
      <c r="DST1772" s="707"/>
      <c r="DSU1772" s="707"/>
      <c r="DSV1772" s="707"/>
      <c r="DSW1772" s="707"/>
      <c r="DSX1772" s="707"/>
      <c r="DSY1772" s="707"/>
      <c r="DSZ1772" s="707"/>
      <c r="DTA1772" s="707"/>
      <c r="DTB1772" s="707"/>
      <c r="DTC1772" s="707"/>
      <c r="DTD1772" s="707"/>
      <c r="DTE1772" s="707"/>
      <c r="DTF1772" s="707"/>
      <c r="DTG1772" s="707"/>
      <c r="DTH1772" s="707"/>
      <c r="DTI1772" s="707"/>
      <c r="DTJ1772" s="707"/>
      <c r="DTK1772" s="707"/>
      <c r="DTL1772" s="707"/>
      <c r="DTM1772" s="707"/>
      <c r="DTN1772" s="707"/>
      <c r="DTO1772" s="707"/>
      <c r="DTP1772" s="707"/>
      <c r="DTQ1772" s="707"/>
      <c r="DTR1772" s="707"/>
      <c r="DTS1772" s="707"/>
      <c r="DTT1772" s="707"/>
      <c r="DTU1772" s="707"/>
      <c r="DTV1772" s="707"/>
      <c r="DTW1772" s="707"/>
      <c r="DTX1772" s="707"/>
      <c r="DTY1772" s="707"/>
      <c r="DTZ1772" s="707"/>
      <c r="DUA1772" s="707"/>
      <c r="DUB1772" s="707"/>
      <c r="DUC1772" s="707"/>
      <c r="DUD1772" s="707"/>
      <c r="DUE1772" s="707"/>
      <c r="DUF1772" s="707"/>
      <c r="DUG1772" s="707"/>
      <c r="DUH1772" s="707"/>
      <c r="DUI1772" s="707"/>
      <c r="DUJ1772" s="707"/>
      <c r="DUK1772" s="707"/>
      <c r="DUL1772" s="707"/>
      <c r="DUM1772" s="707"/>
      <c r="DUN1772" s="707"/>
      <c r="DUO1772" s="707"/>
      <c r="DUP1772" s="707"/>
      <c r="DUQ1772" s="707"/>
      <c r="DUR1772" s="707"/>
      <c r="DUS1772" s="707"/>
      <c r="DUT1772" s="707"/>
      <c r="DUU1772" s="707"/>
      <c r="DUV1772" s="707"/>
      <c r="DUW1772" s="707"/>
      <c r="DUX1772" s="707"/>
      <c r="DUY1772" s="707"/>
      <c r="DUZ1772" s="707"/>
      <c r="DVA1772" s="707"/>
      <c r="DVB1772" s="707"/>
      <c r="DVC1772" s="707"/>
      <c r="DVD1772" s="707"/>
      <c r="DVE1772" s="707"/>
      <c r="DVF1772" s="707"/>
      <c r="DVG1772" s="707"/>
      <c r="DVH1772" s="707"/>
      <c r="DVI1772" s="707"/>
      <c r="DVJ1772" s="707"/>
      <c r="DVK1772" s="707"/>
      <c r="DVL1772" s="707"/>
      <c r="DVM1772" s="707"/>
      <c r="DVN1772" s="707"/>
      <c r="DVO1772" s="707"/>
      <c r="DVP1772" s="707"/>
      <c r="DVQ1772" s="707"/>
      <c r="DVR1772" s="707"/>
      <c r="DVS1772" s="707"/>
      <c r="DVT1772" s="707"/>
      <c r="DVU1772" s="707"/>
      <c r="DVV1772" s="707"/>
      <c r="DVW1772" s="707"/>
      <c r="DVX1772" s="707"/>
      <c r="DVY1772" s="707"/>
      <c r="DVZ1772" s="707"/>
      <c r="DWA1772" s="707"/>
      <c r="DWB1772" s="707"/>
      <c r="DWC1772" s="707"/>
      <c r="DWD1772" s="707"/>
      <c r="DWE1772" s="707"/>
      <c r="DWF1772" s="707"/>
      <c r="DWG1772" s="707"/>
      <c r="DWH1772" s="707"/>
      <c r="DWI1772" s="707"/>
      <c r="DWJ1772" s="707"/>
      <c r="DWK1772" s="707"/>
      <c r="DWL1772" s="707"/>
      <c r="DWM1772" s="707"/>
      <c r="DWN1772" s="707"/>
      <c r="DWO1772" s="707"/>
      <c r="DWP1772" s="707"/>
      <c r="DWQ1772" s="707"/>
      <c r="DWR1772" s="707"/>
      <c r="DWS1772" s="707"/>
      <c r="DWT1772" s="707"/>
      <c r="DWU1772" s="707"/>
      <c r="DWV1772" s="707"/>
      <c r="DWW1772" s="707"/>
      <c r="DWX1772" s="707"/>
      <c r="DWY1772" s="707"/>
      <c r="DWZ1772" s="707"/>
      <c r="DXA1772" s="707"/>
      <c r="DXB1772" s="707"/>
      <c r="DXC1772" s="707"/>
      <c r="DXD1772" s="707"/>
      <c r="DXE1772" s="707"/>
      <c r="DXF1772" s="707"/>
      <c r="DXG1772" s="707"/>
      <c r="DXH1772" s="707"/>
      <c r="DXI1772" s="707"/>
      <c r="DXJ1772" s="707"/>
      <c r="DXK1772" s="707"/>
      <c r="DXL1772" s="707"/>
      <c r="DXM1772" s="707"/>
      <c r="DXN1772" s="707"/>
      <c r="DXO1772" s="707"/>
      <c r="DXP1772" s="707"/>
      <c r="DXQ1772" s="707"/>
      <c r="DXR1772" s="707"/>
      <c r="DXS1772" s="707"/>
      <c r="DXT1772" s="707"/>
      <c r="DXU1772" s="707"/>
      <c r="DXV1772" s="707"/>
      <c r="DXW1772" s="707"/>
      <c r="DXX1772" s="707"/>
      <c r="DXY1772" s="707"/>
      <c r="DXZ1772" s="707"/>
      <c r="DYA1772" s="707"/>
      <c r="DYB1772" s="707"/>
      <c r="DYC1772" s="707"/>
      <c r="DYD1772" s="707"/>
      <c r="DYE1772" s="707"/>
      <c r="DYF1772" s="707"/>
      <c r="DYG1772" s="707"/>
      <c r="DYH1772" s="707"/>
      <c r="DYI1772" s="707"/>
      <c r="DYJ1772" s="707"/>
      <c r="DYK1772" s="707"/>
      <c r="DYL1772" s="707"/>
      <c r="DYM1772" s="707"/>
      <c r="DYN1772" s="707"/>
      <c r="DYO1772" s="707"/>
      <c r="DYP1772" s="707"/>
      <c r="DYQ1772" s="707"/>
      <c r="DYR1772" s="707"/>
      <c r="DYS1772" s="707"/>
      <c r="DYT1772" s="707"/>
      <c r="DYU1772" s="707"/>
      <c r="DYV1772" s="707"/>
      <c r="DYW1772" s="707"/>
      <c r="DYX1772" s="707"/>
      <c r="DYY1772" s="707"/>
      <c r="DYZ1772" s="707"/>
      <c r="DZA1772" s="707"/>
      <c r="DZB1772" s="707"/>
      <c r="DZC1772" s="707"/>
      <c r="DZD1772" s="707"/>
      <c r="DZE1772" s="707"/>
      <c r="DZF1772" s="707"/>
      <c r="DZG1772" s="707"/>
      <c r="DZH1772" s="707"/>
      <c r="DZI1772" s="707"/>
      <c r="DZJ1772" s="707"/>
      <c r="DZK1772" s="707"/>
      <c r="DZL1772" s="707"/>
      <c r="DZM1772" s="707"/>
      <c r="DZN1772" s="707"/>
      <c r="DZO1772" s="707"/>
      <c r="DZP1772" s="707"/>
      <c r="DZQ1772" s="707"/>
      <c r="DZR1772" s="707"/>
      <c r="DZS1772" s="707"/>
      <c r="DZT1772" s="707"/>
      <c r="DZU1772" s="707"/>
      <c r="DZV1772" s="707"/>
      <c r="DZW1772" s="707"/>
      <c r="DZX1772" s="707"/>
      <c r="DZY1772" s="707"/>
      <c r="DZZ1772" s="707"/>
      <c r="EAA1772" s="707"/>
      <c r="EAB1772" s="707"/>
      <c r="EAC1772" s="707"/>
      <c r="EAD1772" s="707"/>
      <c r="EAE1772" s="707"/>
      <c r="EAF1772" s="707"/>
      <c r="EAG1772" s="707"/>
      <c r="EAH1772" s="707"/>
      <c r="EAI1772" s="707"/>
      <c r="EAJ1772" s="707"/>
      <c r="EAK1772" s="707"/>
      <c r="EAL1772" s="707"/>
      <c r="EAM1772" s="707"/>
      <c r="EAN1772" s="707"/>
      <c r="EAO1772" s="707"/>
      <c r="EAP1772" s="707"/>
      <c r="EAQ1772" s="707"/>
      <c r="EAR1772" s="707"/>
      <c r="EAS1772" s="707"/>
      <c r="EAT1772" s="707"/>
      <c r="EAU1772" s="707"/>
      <c r="EAV1772" s="707"/>
      <c r="EAW1772" s="707"/>
      <c r="EAX1772" s="707"/>
      <c r="EAY1772" s="707"/>
      <c r="EAZ1772" s="707"/>
      <c r="EBA1772" s="707"/>
      <c r="EBB1772" s="707"/>
      <c r="EBC1772" s="707"/>
      <c r="EBD1772" s="707"/>
      <c r="EBE1772" s="707"/>
      <c r="EBF1772" s="707"/>
      <c r="EBG1772" s="707"/>
      <c r="EBH1772" s="707"/>
      <c r="EBI1772" s="707"/>
      <c r="EBJ1772" s="707"/>
      <c r="EBK1772" s="707"/>
      <c r="EBL1772" s="707"/>
      <c r="EBM1772" s="707"/>
      <c r="EBN1772" s="707"/>
      <c r="EBO1772" s="707"/>
      <c r="EBP1772" s="707"/>
      <c r="EBQ1772" s="707"/>
      <c r="EBR1772" s="707"/>
      <c r="EBS1772" s="707"/>
      <c r="EBT1772" s="707"/>
      <c r="EBU1772" s="707"/>
      <c r="EBV1772" s="707"/>
      <c r="EBW1772" s="707"/>
      <c r="EBX1772" s="707"/>
      <c r="EBY1772" s="707"/>
      <c r="EBZ1772" s="707"/>
      <c r="ECA1772" s="707"/>
      <c r="ECB1772" s="707"/>
      <c r="ECC1772" s="707"/>
      <c r="ECD1772" s="707"/>
      <c r="ECE1772" s="707"/>
      <c r="ECF1772" s="707"/>
      <c r="ECG1772" s="707"/>
      <c r="ECH1772" s="707"/>
      <c r="ECI1772" s="707"/>
      <c r="ECJ1772" s="707"/>
      <c r="ECK1772" s="707"/>
      <c r="ECL1772" s="707"/>
      <c r="ECM1772" s="707"/>
      <c r="ECN1772" s="707"/>
      <c r="ECO1772" s="707"/>
      <c r="ECP1772" s="707"/>
      <c r="ECQ1772" s="707"/>
      <c r="ECR1772" s="707"/>
      <c r="ECS1772" s="707"/>
      <c r="ECT1772" s="707"/>
      <c r="ECU1772" s="707"/>
      <c r="ECV1772" s="707"/>
      <c r="ECW1772" s="707"/>
      <c r="ECX1772" s="707"/>
      <c r="ECY1772" s="707"/>
      <c r="ECZ1772" s="707"/>
      <c r="EDA1772" s="707"/>
      <c r="EDB1772" s="707"/>
      <c r="EDC1772" s="707"/>
      <c r="EDD1772" s="707"/>
      <c r="EDE1772" s="707"/>
      <c r="EDF1772" s="707"/>
      <c r="EDG1772" s="707"/>
      <c r="EDH1772" s="707"/>
      <c r="EDI1772" s="707"/>
      <c r="EDJ1772" s="707"/>
      <c r="EDK1772" s="707"/>
      <c r="EDL1772" s="707"/>
      <c r="EDM1772" s="707"/>
      <c r="EDN1772" s="707"/>
      <c r="EDO1772" s="707"/>
      <c r="EDP1772" s="707"/>
      <c r="EDQ1772" s="707"/>
      <c r="EDR1772" s="707"/>
      <c r="EDS1772" s="707"/>
      <c r="EDT1772" s="707"/>
      <c r="EDU1772" s="707"/>
      <c r="EDV1772" s="707"/>
      <c r="EDW1772" s="707"/>
      <c r="EDX1772" s="707"/>
      <c r="EDY1772" s="707"/>
      <c r="EDZ1772" s="707"/>
      <c r="EEA1772" s="707"/>
      <c r="EEB1772" s="707"/>
      <c r="EEC1772" s="707"/>
      <c r="EED1772" s="707"/>
      <c r="EEE1772" s="707"/>
      <c r="EEF1772" s="707"/>
      <c r="EEG1772" s="707"/>
      <c r="EEH1772" s="707"/>
      <c r="EEI1772" s="707"/>
      <c r="EEJ1772" s="707"/>
      <c r="EEK1772" s="707"/>
      <c r="EEL1772" s="707"/>
      <c r="EEM1772" s="707"/>
      <c r="EEN1772" s="707"/>
      <c r="EEO1772" s="707"/>
      <c r="EEP1772" s="707"/>
      <c r="EEQ1772" s="707"/>
      <c r="EER1772" s="707"/>
      <c r="EES1772" s="707"/>
      <c r="EET1772" s="707"/>
      <c r="EEU1772" s="707"/>
      <c r="EEV1772" s="707"/>
      <c r="EEW1772" s="707"/>
      <c r="EEX1772" s="707"/>
      <c r="EEY1772" s="707"/>
      <c r="EEZ1772" s="707"/>
      <c r="EFA1772" s="707"/>
      <c r="EFB1772" s="707"/>
      <c r="EFC1772" s="707"/>
      <c r="EFD1772" s="707"/>
      <c r="EFE1772" s="707"/>
      <c r="EFF1772" s="707"/>
      <c r="EFG1772" s="707"/>
      <c r="EFH1772" s="707"/>
      <c r="EFI1772" s="707"/>
      <c r="EFJ1772" s="707"/>
      <c r="EFK1772" s="707"/>
      <c r="EFL1772" s="707"/>
      <c r="EFM1772" s="707"/>
      <c r="EFN1772" s="707"/>
      <c r="EFO1772" s="707"/>
      <c r="EFP1772" s="707"/>
      <c r="EFQ1772" s="707"/>
      <c r="EFR1772" s="707"/>
      <c r="EFS1772" s="707"/>
      <c r="EFT1772" s="707"/>
      <c r="EFU1772" s="707"/>
      <c r="EFV1772" s="707"/>
      <c r="EFW1772" s="707"/>
      <c r="EFX1772" s="707"/>
      <c r="EFY1772" s="707"/>
      <c r="EFZ1772" s="707"/>
      <c r="EGA1772" s="707"/>
      <c r="EGB1772" s="707"/>
      <c r="EGC1772" s="707"/>
      <c r="EGD1772" s="707"/>
      <c r="EGE1772" s="707"/>
      <c r="EGF1772" s="707"/>
      <c r="EGG1772" s="707"/>
      <c r="EGH1772" s="707"/>
      <c r="EGI1772" s="707"/>
      <c r="EGJ1772" s="707"/>
      <c r="EGK1772" s="707"/>
      <c r="EGL1772" s="707"/>
      <c r="EGM1772" s="707"/>
      <c r="EGN1772" s="707"/>
      <c r="EGO1772" s="707"/>
      <c r="EGP1772" s="707"/>
      <c r="EGQ1772" s="707"/>
      <c r="EGR1772" s="707"/>
      <c r="EGS1772" s="707"/>
      <c r="EGT1772" s="707"/>
      <c r="EGU1772" s="707"/>
      <c r="EGV1772" s="707"/>
      <c r="EGW1772" s="707"/>
      <c r="EGX1772" s="707"/>
      <c r="EGY1772" s="707"/>
      <c r="EGZ1772" s="707"/>
      <c r="EHA1772" s="707"/>
      <c r="EHB1772" s="707"/>
      <c r="EHC1772" s="707"/>
      <c r="EHD1772" s="707"/>
      <c r="EHE1772" s="707"/>
      <c r="EHF1772" s="707"/>
      <c r="EHG1772" s="707"/>
      <c r="EHH1772" s="707"/>
      <c r="EHI1772" s="707"/>
      <c r="EHJ1772" s="707"/>
      <c r="EHK1772" s="707"/>
      <c r="EHL1772" s="707"/>
      <c r="EHM1772" s="707"/>
      <c r="EHN1772" s="707"/>
      <c r="EHO1772" s="707"/>
      <c r="EHP1772" s="707"/>
      <c r="EHQ1772" s="707"/>
      <c r="EHR1772" s="707"/>
      <c r="EHS1772" s="707"/>
      <c r="EHT1772" s="707"/>
      <c r="EHU1772" s="707"/>
      <c r="EHV1772" s="707"/>
      <c r="EHW1772" s="707"/>
      <c r="EHX1772" s="707"/>
      <c r="EHY1772" s="707"/>
      <c r="EHZ1772" s="707"/>
      <c r="EIA1772" s="707"/>
      <c r="EIB1772" s="707"/>
      <c r="EIC1772" s="707"/>
      <c r="EID1772" s="707"/>
      <c r="EIE1772" s="707"/>
      <c r="EIF1772" s="707"/>
      <c r="EIG1772" s="707"/>
      <c r="EIH1772" s="707"/>
      <c r="EII1772" s="707"/>
      <c r="EIJ1772" s="707"/>
      <c r="EIK1772" s="707"/>
      <c r="EIL1772" s="707"/>
      <c r="EIM1772" s="707"/>
      <c r="EIN1772" s="707"/>
      <c r="EIO1772" s="707"/>
      <c r="EIP1772" s="707"/>
      <c r="EIQ1772" s="707"/>
      <c r="EIR1772" s="707"/>
      <c r="EIS1772" s="707"/>
      <c r="EIT1772" s="707"/>
      <c r="EIU1772" s="707"/>
      <c r="EIV1772" s="707"/>
      <c r="EIW1772" s="707"/>
      <c r="EIX1772" s="707"/>
      <c r="EIY1772" s="707"/>
      <c r="EIZ1772" s="707"/>
      <c r="EJA1772" s="707"/>
      <c r="EJB1772" s="707"/>
      <c r="EJC1772" s="707"/>
      <c r="EJD1772" s="707"/>
      <c r="EJE1772" s="707"/>
      <c r="EJF1772" s="707"/>
      <c r="EJG1772" s="707"/>
      <c r="EJH1772" s="707"/>
      <c r="EJI1772" s="707"/>
      <c r="EJJ1772" s="707"/>
      <c r="EJK1772" s="707"/>
      <c r="EJL1772" s="707"/>
      <c r="EJM1772" s="707"/>
      <c r="EJN1772" s="707"/>
      <c r="EJO1772" s="707"/>
      <c r="EJP1772" s="707"/>
      <c r="EJQ1772" s="707"/>
      <c r="EJR1772" s="707"/>
      <c r="EJS1772" s="707"/>
      <c r="EJT1772" s="707"/>
      <c r="EJU1772" s="707"/>
      <c r="EJV1772" s="707"/>
      <c r="EJW1772" s="707"/>
      <c r="EJX1772" s="707"/>
      <c r="EJY1772" s="707"/>
      <c r="EJZ1772" s="707"/>
      <c r="EKA1772" s="707"/>
      <c r="EKB1772" s="707"/>
      <c r="EKC1772" s="707"/>
      <c r="EKD1772" s="707"/>
      <c r="EKE1772" s="707"/>
      <c r="EKF1772" s="707"/>
      <c r="EKG1772" s="707"/>
      <c r="EKH1772" s="707"/>
      <c r="EKI1772" s="707"/>
      <c r="EKJ1772" s="707"/>
      <c r="EKK1772" s="707"/>
      <c r="EKL1772" s="707"/>
      <c r="EKM1772" s="707"/>
      <c r="EKN1772" s="707"/>
      <c r="EKO1772" s="707"/>
      <c r="EKP1772" s="707"/>
      <c r="EKQ1772" s="707"/>
      <c r="EKR1772" s="707"/>
      <c r="EKS1772" s="707"/>
      <c r="EKT1772" s="707"/>
      <c r="EKU1772" s="707"/>
      <c r="EKV1772" s="707"/>
      <c r="EKW1772" s="707"/>
      <c r="EKX1772" s="707"/>
      <c r="EKY1772" s="707"/>
      <c r="EKZ1772" s="707"/>
      <c r="ELA1772" s="707"/>
      <c r="ELB1772" s="707"/>
      <c r="ELC1772" s="707"/>
      <c r="ELD1772" s="707"/>
      <c r="ELE1772" s="707"/>
      <c r="ELF1772" s="707"/>
      <c r="ELG1772" s="707"/>
      <c r="ELH1772" s="707"/>
      <c r="ELI1772" s="707"/>
      <c r="ELJ1772" s="707"/>
      <c r="ELK1772" s="707"/>
      <c r="ELL1772" s="707"/>
      <c r="ELM1772" s="707"/>
      <c r="ELN1772" s="707"/>
      <c r="ELO1772" s="707"/>
      <c r="ELP1772" s="707"/>
      <c r="ELQ1772" s="707"/>
      <c r="ELR1772" s="707"/>
      <c r="ELS1772" s="707"/>
      <c r="ELT1772" s="707"/>
      <c r="ELU1772" s="707"/>
      <c r="ELV1772" s="707"/>
      <c r="ELW1772" s="707"/>
      <c r="ELX1772" s="707"/>
      <c r="ELY1772" s="707"/>
      <c r="ELZ1772" s="707"/>
      <c r="EMA1772" s="707"/>
      <c r="EMB1772" s="707"/>
      <c r="EMC1772" s="707"/>
      <c r="EMD1772" s="707"/>
      <c r="EME1772" s="707"/>
      <c r="EMF1772" s="707"/>
      <c r="EMG1772" s="707"/>
      <c r="EMH1772" s="707"/>
      <c r="EMI1772" s="707"/>
      <c r="EMJ1772" s="707"/>
      <c r="EMK1772" s="707"/>
      <c r="EML1772" s="707"/>
      <c r="EMM1772" s="707"/>
      <c r="EMN1772" s="707"/>
      <c r="EMO1772" s="707"/>
      <c r="EMP1772" s="707"/>
      <c r="EMQ1772" s="707"/>
      <c r="EMR1772" s="707"/>
      <c r="EMS1772" s="707"/>
      <c r="EMT1772" s="707"/>
      <c r="EMU1772" s="707"/>
      <c r="EMV1772" s="707"/>
      <c r="EMW1772" s="707"/>
      <c r="EMX1772" s="707"/>
      <c r="EMY1772" s="707"/>
      <c r="EMZ1772" s="707"/>
      <c r="ENA1772" s="707"/>
      <c r="ENB1772" s="707"/>
      <c r="ENC1772" s="707"/>
      <c r="END1772" s="707"/>
      <c r="ENE1772" s="707"/>
      <c r="ENF1772" s="707"/>
      <c r="ENG1772" s="707"/>
      <c r="ENH1772" s="707"/>
      <c r="ENI1772" s="707"/>
      <c r="ENJ1772" s="707"/>
      <c r="ENK1772" s="707"/>
      <c r="ENL1772" s="707"/>
      <c r="ENM1772" s="707"/>
      <c r="ENN1772" s="707"/>
      <c r="ENO1772" s="707"/>
      <c r="ENP1772" s="707"/>
      <c r="ENQ1772" s="707"/>
      <c r="ENR1772" s="707"/>
      <c r="ENS1772" s="707"/>
      <c r="ENT1772" s="707"/>
      <c r="ENU1772" s="707"/>
      <c r="ENV1772" s="707"/>
      <c r="ENW1772" s="707"/>
      <c r="ENX1772" s="707"/>
      <c r="ENY1772" s="707"/>
      <c r="ENZ1772" s="707"/>
      <c r="EOA1772" s="707"/>
      <c r="EOB1772" s="707"/>
      <c r="EOC1772" s="707"/>
      <c r="EOD1772" s="707"/>
      <c r="EOE1772" s="707"/>
      <c r="EOF1772" s="707"/>
      <c r="EOG1772" s="707"/>
      <c r="EOH1772" s="707"/>
      <c r="EOI1772" s="707"/>
      <c r="EOJ1772" s="707"/>
      <c r="EOK1772" s="707"/>
      <c r="EOL1772" s="707"/>
      <c r="EOM1772" s="707"/>
      <c r="EON1772" s="707"/>
      <c r="EOO1772" s="707"/>
      <c r="EOP1772" s="707"/>
      <c r="EOQ1772" s="707"/>
      <c r="EOR1772" s="707"/>
      <c r="EOS1772" s="707"/>
      <c r="EOT1772" s="707"/>
      <c r="EOU1772" s="707"/>
      <c r="EOV1772" s="707"/>
      <c r="EOW1772" s="707"/>
      <c r="EOX1772" s="707"/>
      <c r="EOY1772" s="707"/>
      <c r="EOZ1772" s="707"/>
      <c r="EPA1772" s="707"/>
      <c r="EPB1772" s="707"/>
      <c r="EPC1772" s="707"/>
      <c r="EPD1772" s="707"/>
      <c r="EPE1772" s="707"/>
      <c r="EPF1772" s="707"/>
      <c r="EPG1772" s="707"/>
      <c r="EPH1772" s="707"/>
      <c r="EPI1772" s="707"/>
      <c r="EPJ1772" s="707"/>
      <c r="EPK1772" s="707"/>
      <c r="EPL1772" s="707"/>
      <c r="EPM1772" s="707"/>
      <c r="EPN1772" s="707"/>
      <c r="EPO1772" s="707"/>
      <c r="EPP1772" s="707"/>
      <c r="EPQ1772" s="707"/>
      <c r="EPR1772" s="707"/>
      <c r="EPS1772" s="707"/>
      <c r="EPT1772" s="707"/>
      <c r="EPU1772" s="707"/>
      <c r="EPV1772" s="707"/>
      <c r="EPW1772" s="707"/>
      <c r="EPX1772" s="707"/>
      <c r="EPY1772" s="707"/>
      <c r="EPZ1772" s="707"/>
      <c r="EQA1772" s="707"/>
      <c r="EQB1772" s="707"/>
      <c r="EQC1772" s="707"/>
      <c r="EQD1772" s="707"/>
      <c r="EQE1772" s="707"/>
      <c r="EQF1772" s="707"/>
      <c r="EQG1772" s="707"/>
      <c r="EQH1772" s="707"/>
      <c r="EQI1772" s="707"/>
      <c r="EQJ1772" s="707"/>
      <c r="EQK1772" s="707"/>
      <c r="EQL1772" s="707"/>
      <c r="EQM1772" s="707"/>
      <c r="EQN1772" s="707"/>
      <c r="EQO1772" s="707"/>
      <c r="EQP1772" s="707"/>
      <c r="EQQ1772" s="707"/>
      <c r="EQR1772" s="707"/>
      <c r="EQS1772" s="707"/>
      <c r="EQT1772" s="707"/>
      <c r="EQU1772" s="707"/>
      <c r="EQV1772" s="707"/>
      <c r="EQW1772" s="707"/>
      <c r="EQX1772" s="707"/>
      <c r="EQY1772" s="707"/>
      <c r="EQZ1772" s="707"/>
      <c r="ERA1772" s="707"/>
      <c r="ERB1772" s="707"/>
      <c r="ERC1772" s="707"/>
      <c r="ERD1772" s="707"/>
      <c r="ERE1772" s="707"/>
      <c r="ERF1772" s="707"/>
      <c r="ERG1772" s="707"/>
      <c r="ERH1772" s="707"/>
      <c r="ERI1772" s="707"/>
      <c r="ERJ1772" s="707"/>
      <c r="ERK1772" s="707"/>
      <c r="ERL1772" s="707"/>
      <c r="ERM1772" s="707"/>
      <c r="ERN1772" s="707"/>
      <c r="ERO1772" s="707"/>
      <c r="ERP1772" s="707"/>
      <c r="ERQ1772" s="707"/>
      <c r="ERR1772" s="707"/>
      <c r="ERS1772" s="707"/>
      <c r="ERT1772" s="707"/>
      <c r="ERU1772" s="707"/>
      <c r="ERV1772" s="707"/>
      <c r="ERW1772" s="707"/>
      <c r="ERX1772" s="707"/>
      <c r="ERY1772" s="707"/>
      <c r="ERZ1772" s="707"/>
      <c r="ESA1772" s="707"/>
      <c r="ESB1772" s="707"/>
      <c r="ESC1772" s="707"/>
      <c r="ESD1772" s="707"/>
      <c r="ESE1772" s="707"/>
      <c r="ESF1772" s="707"/>
      <c r="ESG1772" s="707"/>
      <c r="ESH1772" s="707"/>
      <c r="ESI1772" s="707"/>
      <c r="ESJ1772" s="707"/>
      <c r="ESK1772" s="707"/>
      <c r="ESL1772" s="707"/>
      <c r="ESM1772" s="707"/>
      <c r="ESN1772" s="707"/>
      <c r="ESO1772" s="707"/>
      <c r="ESP1772" s="707"/>
      <c r="ESQ1772" s="707"/>
      <c r="ESR1772" s="707"/>
      <c r="ESS1772" s="707"/>
      <c r="EST1772" s="707"/>
      <c r="ESU1772" s="707"/>
      <c r="ESV1772" s="707"/>
      <c r="ESW1772" s="707"/>
      <c r="ESX1772" s="707"/>
      <c r="ESY1772" s="707"/>
      <c r="ESZ1772" s="707"/>
      <c r="ETA1772" s="707"/>
      <c r="ETB1772" s="707"/>
      <c r="ETC1772" s="707"/>
      <c r="ETD1772" s="707"/>
      <c r="ETE1772" s="707"/>
      <c r="ETF1772" s="707"/>
      <c r="ETG1772" s="707"/>
      <c r="ETH1772" s="707"/>
      <c r="ETI1772" s="707"/>
      <c r="ETJ1772" s="707"/>
      <c r="ETK1772" s="707"/>
      <c r="ETL1772" s="707"/>
      <c r="ETM1772" s="707"/>
      <c r="ETN1772" s="707"/>
      <c r="ETO1772" s="707"/>
      <c r="ETP1772" s="707"/>
      <c r="ETQ1772" s="707"/>
      <c r="ETR1772" s="707"/>
      <c r="ETS1772" s="707"/>
      <c r="ETT1772" s="707"/>
      <c r="ETU1772" s="707"/>
      <c r="ETV1772" s="707"/>
      <c r="ETW1772" s="707"/>
      <c r="ETX1772" s="707"/>
      <c r="ETY1772" s="707"/>
      <c r="ETZ1772" s="707"/>
      <c r="EUA1772" s="707"/>
      <c r="EUB1772" s="707"/>
      <c r="EUC1772" s="707"/>
      <c r="EUD1772" s="707"/>
      <c r="EUE1772" s="707"/>
      <c r="EUF1772" s="707"/>
      <c r="EUG1772" s="707"/>
      <c r="EUH1772" s="707"/>
      <c r="EUI1772" s="707"/>
      <c r="EUJ1772" s="707"/>
      <c r="EUK1772" s="707"/>
      <c r="EUL1772" s="707"/>
      <c r="EUM1772" s="707"/>
      <c r="EUN1772" s="707"/>
      <c r="EUO1772" s="707"/>
      <c r="EUP1772" s="707"/>
      <c r="EUQ1772" s="707"/>
      <c r="EUR1772" s="707"/>
      <c r="EUS1772" s="707"/>
      <c r="EUT1772" s="707"/>
      <c r="EUU1772" s="707"/>
      <c r="EUV1772" s="707"/>
      <c r="EUW1772" s="707"/>
      <c r="EUX1772" s="707"/>
      <c r="EUY1772" s="707"/>
      <c r="EUZ1772" s="707"/>
      <c r="EVA1772" s="707"/>
      <c r="EVB1772" s="707"/>
      <c r="EVC1772" s="707"/>
      <c r="EVD1772" s="707"/>
      <c r="EVE1772" s="707"/>
      <c r="EVF1772" s="707"/>
      <c r="EVG1772" s="707"/>
      <c r="EVH1772" s="707"/>
      <c r="EVI1772" s="707"/>
      <c r="EVJ1772" s="707"/>
      <c r="EVK1772" s="707"/>
      <c r="EVL1772" s="707"/>
      <c r="EVM1772" s="707"/>
      <c r="EVN1772" s="707"/>
      <c r="EVO1772" s="707"/>
      <c r="EVP1772" s="707"/>
      <c r="EVQ1772" s="707"/>
      <c r="EVR1772" s="707"/>
      <c r="EVS1772" s="707"/>
      <c r="EVT1772" s="707"/>
      <c r="EVU1772" s="707"/>
      <c r="EVV1772" s="707"/>
      <c r="EVW1772" s="707"/>
      <c r="EVX1772" s="707"/>
      <c r="EVY1772" s="707"/>
      <c r="EVZ1772" s="707"/>
      <c r="EWA1772" s="707"/>
      <c r="EWB1772" s="707"/>
      <c r="EWC1772" s="707"/>
      <c r="EWD1772" s="707"/>
      <c r="EWE1772" s="707"/>
      <c r="EWF1772" s="707"/>
      <c r="EWG1772" s="707"/>
      <c r="EWH1772" s="707"/>
      <c r="EWI1772" s="707"/>
      <c r="EWJ1772" s="707"/>
      <c r="EWK1772" s="707"/>
      <c r="EWL1772" s="707"/>
      <c r="EWM1772" s="707"/>
      <c r="EWN1772" s="707"/>
      <c r="EWO1772" s="707"/>
      <c r="EWP1772" s="707"/>
      <c r="EWQ1772" s="707"/>
      <c r="EWR1772" s="707"/>
      <c r="EWS1772" s="707"/>
      <c r="EWT1772" s="707"/>
      <c r="EWU1772" s="707"/>
      <c r="EWV1772" s="707"/>
      <c r="EWW1772" s="707"/>
      <c r="EWX1772" s="707"/>
      <c r="EWY1772" s="707"/>
      <c r="EWZ1772" s="707"/>
      <c r="EXA1772" s="707"/>
      <c r="EXB1772" s="707"/>
      <c r="EXC1772" s="707"/>
      <c r="EXD1772" s="707"/>
      <c r="EXE1772" s="707"/>
      <c r="EXF1772" s="707"/>
      <c r="EXG1772" s="707"/>
      <c r="EXH1772" s="707"/>
      <c r="EXI1772" s="707"/>
      <c r="EXJ1772" s="707"/>
      <c r="EXK1772" s="707"/>
      <c r="EXL1772" s="707"/>
      <c r="EXM1772" s="707"/>
      <c r="EXN1772" s="707"/>
      <c r="EXO1772" s="707"/>
      <c r="EXP1772" s="707"/>
      <c r="EXQ1772" s="707"/>
      <c r="EXR1772" s="707"/>
      <c r="EXS1772" s="707"/>
      <c r="EXT1772" s="707"/>
      <c r="EXU1772" s="707"/>
      <c r="EXV1772" s="707"/>
      <c r="EXW1772" s="707"/>
      <c r="EXX1772" s="707"/>
      <c r="EXY1772" s="707"/>
      <c r="EXZ1772" s="707"/>
      <c r="EYA1772" s="707"/>
      <c r="EYB1772" s="707"/>
      <c r="EYC1772" s="707"/>
      <c r="EYD1772" s="707"/>
      <c r="EYE1772" s="707"/>
      <c r="EYF1772" s="707"/>
      <c r="EYG1772" s="707"/>
      <c r="EYH1772" s="707"/>
      <c r="EYI1772" s="707"/>
      <c r="EYJ1772" s="707"/>
      <c r="EYK1772" s="707"/>
      <c r="EYL1772" s="707"/>
      <c r="EYM1772" s="707"/>
      <c r="EYN1772" s="707"/>
      <c r="EYO1772" s="707"/>
      <c r="EYP1772" s="707"/>
      <c r="EYQ1772" s="707"/>
      <c r="EYR1772" s="707"/>
      <c r="EYS1772" s="707"/>
      <c r="EYT1772" s="707"/>
      <c r="EYU1772" s="707"/>
      <c r="EYV1772" s="707"/>
      <c r="EYW1772" s="707"/>
      <c r="EYX1772" s="707"/>
      <c r="EYY1772" s="707"/>
      <c r="EYZ1772" s="707"/>
      <c r="EZA1772" s="707"/>
      <c r="EZB1772" s="707"/>
      <c r="EZC1772" s="707"/>
      <c r="EZD1772" s="707"/>
      <c r="EZE1772" s="707"/>
      <c r="EZF1772" s="707"/>
      <c r="EZG1772" s="707"/>
      <c r="EZH1772" s="707"/>
      <c r="EZI1772" s="707"/>
      <c r="EZJ1772" s="707"/>
      <c r="EZK1772" s="707"/>
      <c r="EZL1772" s="707"/>
      <c r="EZM1772" s="707"/>
      <c r="EZN1772" s="707"/>
      <c r="EZO1772" s="707"/>
      <c r="EZP1772" s="707"/>
      <c r="EZQ1772" s="707"/>
      <c r="EZR1772" s="707"/>
      <c r="EZS1772" s="707"/>
      <c r="EZT1772" s="707"/>
      <c r="EZU1772" s="707"/>
      <c r="EZV1772" s="707"/>
      <c r="EZW1772" s="707"/>
      <c r="EZX1772" s="707"/>
      <c r="EZY1772" s="707"/>
      <c r="EZZ1772" s="707"/>
      <c r="FAA1772" s="707"/>
      <c r="FAB1772" s="707"/>
      <c r="FAC1772" s="707"/>
      <c r="FAD1772" s="707"/>
      <c r="FAE1772" s="707"/>
      <c r="FAF1772" s="707"/>
      <c r="FAG1772" s="707"/>
      <c r="FAH1772" s="707"/>
      <c r="FAI1772" s="707"/>
      <c r="FAJ1772" s="707"/>
      <c r="FAK1772" s="707"/>
      <c r="FAL1772" s="707"/>
      <c r="FAM1772" s="707"/>
      <c r="FAN1772" s="707"/>
      <c r="FAO1772" s="707"/>
      <c r="FAP1772" s="707"/>
      <c r="FAQ1772" s="707"/>
      <c r="FAR1772" s="707"/>
      <c r="FAS1772" s="707"/>
      <c r="FAT1772" s="707"/>
      <c r="FAU1772" s="707"/>
      <c r="FAV1772" s="707"/>
      <c r="FAW1772" s="707"/>
      <c r="FAX1772" s="707"/>
      <c r="FAY1772" s="707"/>
      <c r="FAZ1772" s="707"/>
      <c r="FBA1772" s="707"/>
      <c r="FBB1772" s="707"/>
      <c r="FBC1772" s="707"/>
      <c r="FBD1772" s="707"/>
      <c r="FBE1772" s="707"/>
      <c r="FBF1772" s="707"/>
      <c r="FBG1772" s="707"/>
      <c r="FBH1772" s="707"/>
      <c r="FBI1772" s="707"/>
      <c r="FBJ1772" s="707"/>
      <c r="FBK1772" s="707"/>
      <c r="FBL1772" s="707"/>
      <c r="FBM1772" s="707"/>
      <c r="FBN1772" s="707"/>
      <c r="FBO1772" s="707"/>
      <c r="FBP1772" s="707"/>
      <c r="FBQ1772" s="707"/>
      <c r="FBR1772" s="707"/>
      <c r="FBS1772" s="707"/>
      <c r="FBT1772" s="707"/>
      <c r="FBU1772" s="707"/>
      <c r="FBV1772" s="707"/>
      <c r="FBW1772" s="707"/>
      <c r="FBX1772" s="707"/>
      <c r="FBY1772" s="707"/>
      <c r="FBZ1772" s="707"/>
      <c r="FCA1772" s="707"/>
      <c r="FCB1772" s="707"/>
      <c r="FCC1772" s="707"/>
      <c r="FCD1772" s="707"/>
      <c r="FCE1772" s="707"/>
      <c r="FCF1772" s="707"/>
      <c r="FCG1772" s="707"/>
      <c r="FCH1772" s="707"/>
      <c r="FCI1772" s="707"/>
      <c r="FCJ1772" s="707"/>
      <c r="FCK1772" s="707"/>
      <c r="FCL1772" s="707"/>
      <c r="FCM1772" s="707"/>
      <c r="FCN1772" s="707"/>
      <c r="FCO1772" s="707"/>
      <c r="FCP1772" s="707"/>
      <c r="FCQ1772" s="707"/>
      <c r="FCR1772" s="707"/>
      <c r="FCS1772" s="707"/>
      <c r="FCT1772" s="707"/>
      <c r="FCU1772" s="707"/>
      <c r="FCV1772" s="707"/>
      <c r="FCW1772" s="707"/>
      <c r="FCX1772" s="707"/>
      <c r="FCY1772" s="707"/>
      <c r="FCZ1772" s="707"/>
      <c r="FDA1772" s="707"/>
      <c r="FDB1772" s="707"/>
      <c r="FDC1772" s="707"/>
      <c r="FDD1772" s="707"/>
      <c r="FDE1772" s="707"/>
      <c r="FDF1772" s="707"/>
      <c r="FDG1772" s="707"/>
      <c r="FDH1772" s="707"/>
      <c r="FDI1772" s="707"/>
      <c r="FDJ1772" s="707"/>
      <c r="FDK1772" s="707"/>
      <c r="FDL1772" s="707"/>
      <c r="FDM1772" s="707"/>
      <c r="FDN1772" s="707"/>
      <c r="FDO1772" s="707"/>
      <c r="FDP1772" s="707"/>
      <c r="FDQ1772" s="707"/>
      <c r="FDR1772" s="707"/>
      <c r="FDS1772" s="707"/>
      <c r="FDT1772" s="707"/>
      <c r="FDU1772" s="707"/>
      <c r="FDV1772" s="707"/>
      <c r="FDW1772" s="707"/>
      <c r="FDX1772" s="707"/>
      <c r="FDY1772" s="707"/>
      <c r="FDZ1772" s="707"/>
      <c r="FEA1772" s="707"/>
      <c r="FEB1772" s="707"/>
      <c r="FEC1772" s="707"/>
      <c r="FED1772" s="707"/>
      <c r="FEE1772" s="707"/>
      <c r="FEF1772" s="707"/>
      <c r="FEG1772" s="707"/>
      <c r="FEH1772" s="707"/>
      <c r="FEI1772" s="707"/>
      <c r="FEJ1772" s="707"/>
      <c r="FEK1772" s="707"/>
      <c r="FEL1772" s="707"/>
      <c r="FEM1772" s="707"/>
      <c r="FEN1772" s="707"/>
      <c r="FEO1772" s="707"/>
      <c r="FEP1772" s="707"/>
      <c r="FEQ1772" s="707"/>
      <c r="FER1772" s="707"/>
      <c r="FES1772" s="707"/>
      <c r="FET1772" s="707"/>
      <c r="FEU1772" s="707"/>
      <c r="FEV1772" s="707"/>
      <c r="FEW1772" s="707"/>
      <c r="FEX1772" s="707"/>
      <c r="FEY1772" s="707"/>
      <c r="FEZ1772" s="707"/>
      <c r="FFA1772" s="707"/>
      <c r="FFB1772" s="707"/>
      <c r="FFC1772" s="707"/>
      <c r="FFD1772" s="707"/>
      <c r="FFE1772" s="707"/>
      <c r="FFF1772" s="707"/>
      <c r="FFG1772" s="707"/>
      <c r="FFH1772" s="707"/>
      <c r="FFI1772" s="707"/>
      <c r="FFJ1772" s="707"/>
      <c r="FFK1772" s="707"/>
      <c r="FFL1772" s="707"/>
      <c r="FFM1772" s="707"/>
      <c r="FFN1772" s="707"/>
      <c r="FFO1772" s="707"/>
      <c r="FFP1772" s="707"/>
      <c r="FFQ1772" s="707"/>
      <c r="FFR1772" s="707"/>
      <c r="FFS1772" s="707"/>
      <c r="FFT1772" s="707"/>
      <c r="FFU1772" s="707"/>
      <c r="FFV1772" s="707"/>
      <c r="FFW1772" s="707"/>
      <c r="FFX1772" s="707"/>
      <c r="FFY1772" s="707"/>
      <c r="FFZ1772" s="707"/>
      <c r="FGA1772" s="707"/>
      <c r="FGB1772" s="707"/>
      <c r="FGC1772" s="707"/>
      <c r="FGD1772" s="707"/>
      <c r="FGE1772" s="707"/>
      <c r="FGF1772" s="707"/>
      <c r="FGG1772" s="707"/>
      <c r="FGH1772" s="707"/>
      <c r="FGI1772" s="707"/>
      <c r="FGJ1772" s="707"/>
      <c r="FGK1772" s="707"/>
      <c r="FGL1772" s="707"/>
      <c r="FGM1772" s="707"/>
      <c r="FGN1772" s="707"/>
      <c r="FGO1772" s="707"/>
      <c r="FGP1772" s="707"/>
      <c r="FGQ1772" s="707"/>
      <c r="FGR1772" s="707"/>
      <c r="FGS1772" s="707"/>
      <c r="FGT1772" s="707"/>
      <c r="FGU1772" s="707"/>
      <c r="FGV1772" s="707"/>
      <c r="FGW1772" s="707"/>
      <c r="FGX1772" s="707"/>
      <c r="FGY1772" s="707"/>
      <c r="FGZ1772" s="707"/>
      <c r="FHA1772" s="707"/>
      <c r="FHB1772" s="707"/>
      <c r="FHC1772" s="707"/>
      <c r="FHD1772" s="707"/>
      <c r="FHE1772" s="707"/>
      <c r="FHF1772" s="707"/>
      <c r="FHG1772" s="707"/>
      <c r="FHH1772" s="707"/>
      <c r="FHI1772" s="707"/>
      <c r="FHJ1772" s="707"/>
      <c r="FHK1772" s="707"/>
      <c r="FHL1772" s="707"/>
      <c r="FHM1772" s="707"/>
      <c r="FHN1772" s="707"/>
      <c r="FHO1772" s="707"/>
      <c r="FHP1772" s="707"/>
      <c r="FHQ1772" s="707"/>
      <c r="FHR1772" s="707"/>
      <c r="FHS1772" s="707"/>
      <c r="FHT1772" s="707"/>
      <c r="FHU1772" s="707"/>
      <c r="FHV1772" s="707"/>
      <c r="FHW1772" s="707"/>
      <c r="FHX1772" s="707"/>
      <c r="FHY1772" s="707"/>
      <c r="FHZ1772" s="707"/>
      <c r="FIA1772" s="707"/>
      <c r="FIB1772" s="707"/>
      <c r="FIC1772" s="707"/>
      <c r="FID1772" s="707"/>
      <c r="FIE1772" s="707"/>
      <c r="FIF1772" s="707"/>
      <c r="FIG1772" s="707"/>
      <c r="FIH1772" s="707"/>
      <c r="FII1772" s="707"/>
      <c r="FIJ1772" s="707"/>
      <c r="FIK1772" s="707"/>
      <c r="FIL1772" s="707"/>
      <c r="FIM1772" s="707"/>
      <c r="FIN1772" s="707"/>
      <c r="FIO1772" s="707"/>
      <c r="FIP1772" s="707"/>
      <c r="FIQ1772" s="707"/>
      <c r="FIR1772" s="707"/>
      <c r="FIS1772" s="707"/>
      <c r="FIT1772" s="707"/>
      <c r="FIU1772" s="707"/>
      <c r="FIV1772" s="707"/>
      <c r="FIW1772" s="707"/>
      <c r="FIX1772" s="707"/>
      <c r="FIY1772" s="707"/>
      <c r="FIZ1772" s="707"/>
      <c r="FJA1772" s="707"/>
      <c r="FJB1772" s="707"/>
      <c r="FJC1772" s="707"/>
      <c r="FJD1772" s="707"/>
      <c r="FJE1772" s="707"/>
      <c r="FJF1772" s="707"/>
      <c r="FJG1772" s="707"/>
      <c r="FJH1772" s="707"/>
      <c r="FJI1772" s="707"/>
      <c r="FJJ1772" s="707"/>
      <c r="FJK1772" s="707"/>
      <c r="FJL1772" s="707"/>
      <c r="FJM1772" s="707"/>
      <c r="FJN1772" s="707"/>
      <c r="FJO1772" s="707"/>
      <c r="FJP1772" s="707"/>
      <c r="FJQ1772" s="707"/>
      <c r="FJR1772" s="707"/>
      <c r="FJS1772" s="707"/>
      <c r="FJT1772" s="707"/>
      <c r="FJU1772" s="707"/>
      <c r="FJV1772" s="707"/>
      <c r="FJW1772" s="707"/>
      <c r="FJX1772" s="707"/>
      <c r="FJY1772" s="707"/>
      <c r="FJZ1772" s="707"/>
      <c r="FKA1772" s="707"/>
      <c r="FKB1772" s="707"/>
      <c r="FKC1772" s="707"/>
      <c r="FKD1772" s="707"/>
      <c r="FKE1772" s="707"/>
      <c r="FKF1772" s="707"/>
      <c r="FKG1772" s="707"/>
      <c r="FKH1772" s="707"/>
      <c r="FKI1772" s="707"/>
      <c r="FKJ1772" s="707"/>
      <c r="FKK1772" s="707"/>
      <c r="FKL1772" s="707"/>
      <c r="FKM1772" s="707"/>
      <c r="FKN1772" s="707"/>
      <c r="FKO1772" s="707"/>
      <c r="FKP1772" s="707"/>
      <c r="FKQ1772" s="707"/>
      <c r="FKR1772" s="707"/>
      <c r="FKS1772" s="707"/>
      <c r="FKT1772" s="707"/>
      <c r="FKU1772" s="707"/>
      <c r="FKV1772" s="707"/>
      <c r="FKW1772" s="707"/>
      <c r="FKX1772" s="707"/>
      <c r="FKY1772" s="707"/>
      <c r="FKZ1772" s="707"/>
      <c r="FLA1772" s="707"/>
      <c r="FLB1772" s="707"/>
      <c r="FLC1772" s="707"/>
      <c r="FLD1772" s="707"/>
      <c r="FLE1772" s="707"/>
      <c r="FLF1772" s="707"/>
      <c r="FLG1772" s="707"/>
      <c r="FLH1772" s="707"/>
      <c r="FLI1772" s="707"/>
      <c r="FLJ1772" s="707"/>
      <c r="FLK1772" s="707"/>
      <c r="FLL1772" s="707"/>
      <c r="FLM1772" s="707"/>
      <c r="FLN1772" s="707"/>
      <c r="FLO1772" s="707"/>
      <c r="FLP1772" s="707"/>
      <c r="FLQ1772" s="707"/>
      <c r="FLR1772" s="707"/>
      <c r="FLS1772" s="707"/>
      <c r="FLT1772" s="707"/>
      <c r="FLU1772" s="707"/>
      <c r="FLV1772" s="707"/>
      <c r="FLW1772" s="707"/>
      <c r="FLX1772" s="707"/>
      <c r="FLY1772" s="707"/>
      <c r="FLZ1772" s="707"/>
      <c r="FMA1772" s="707"/>
      <c r="FMB1772" s="707"/>
      <c r="FMC1772" s="707"/>
      <c r="FMD1772" s="707"/>
      <c r="FME1772" s="707"/>
      <c r="FMF1772" s="707"/>
      <c r="FMG1772" s="707"/>
      <c r="FMH1772" s="707"/>
      <c r="FMI1772" s="707"/>
      <c r="FMJ1772" s="707"/>
      <c r="FMK1772" s="707"/>
      <c r="FML1772" s="707"/>
      <c r="FMM1772" s="707"/>
      <c r="FMN1772" s="707"/>
      <c r="FMO1772" s="707"/>
      <c r="FMP1772" s="707"/>
      <c r="FMQ1772" s="707"/>
      <c r="FMR1772" s="707"/>
      <c r="FMS1772" s="707"/>
      <c r="FMT1772" s="707"/>
      <c r="FMU1772" s="707"/>
      <c r="FMV1772" s="707"/>
      <c r="FMW1772" s="707"/>
      <c r="FMX1772" s="707"/>
      <c r="FMY1772" s="707"/>
      <c r="FMZ1772" s="707"/>
      <c r="FNA1772" s="707"/>
      <c r="FNB1772" s="707"/>
      <c r="FNC1772" s="707"/>
      <c r="FND1772" s="707"/>
      <c r="FNE1772" s="707"/>
      <c r="FNF1772" s="707"/>
      <c r="FNG1772" s="707"/>
      <c r="FNH1772" s="707"/>
      <c r="FNI1772" s="707"/>
      <c r="FNJ1772" s="707"/>
      <c r="FNK1772" s="707"/>
      <c r="FNL1772" s="707"/>
      <c r="FNM1772" s="707"/>
      <c r="FNN1772" s="707"/>
      <c r="FNO1772" s="707"/>
      <c r="FNP1772" s="707"/>
      <c r="FNQ1772" s="707"/>
      <c r="FNR1772" s="707"/>
      <c r="FNS1772" s="707"/>
      <c r="FNT1772" s="707"/>
      <c r="FNU1772" s="707"/>
      <c r="FNV1772" s="707"/>
      <c r="FNW1772" s="707"/>
      <c r="FNX1772" s="707"/>
      <c r="FNY1772" s="707"/>
      <c r="FNZ1772" s="707"/>
      <c r="FOA1772" s="707"/>
      <c r="FOB1772" s="707"/>
      <c r="FOC1772" s="707"/>
      <c r="FOD1772" s="707"/>
      <c r="FOE1772" s="707"/>
      <c r="FOF1772" s="707"/>
      <c r="FOG1772" s="707"/>
      <c r="FOH1772" s="707"/>
      <c r="FOI1772" s="707"/>
      <c r="FOJ1772" s="707"/>
      <c r="FOK1772" s="707"/>
      <c r="FOL1772" s="707"/>
      <c r="FOM1772" s="707"/>
      <c r="FON1772" s="707"/>
      <c r="FOO1772" s="707"/>
      <c r="FOP1772" s="707"/>
      <c r="FOQ1772" s="707"/>
      <c r="FOR1772" s="707"/>
      <c r="FOS1772" s="707"/>
      <c r="FOT1772" s="707"/>
      <c r="FOU1772" s="707"/>
      <c r="FOV1772" s="707"/>
      <c r="FOW1772" s="707"/>
      <c r="FOX1772" s="707"/>
      <c r="FOY1772" s="707"/>
      <c r="FOZ1772" s="707"/>
      <c r="FPA1772" s="707"/>
      <c r="FPB1772" s="707"/>
      <c r="FPC1772" s="707"/>
      <c r="FPD1772" s="707"/>
      <c r="FPE1772" s="707"/>
      <c r="FPF1772" s="707"/>
      <c r="FPG1772" s="707"/>
      <c r="FPH1772" s="707"/>
      <c r="FPI1772" s="707"/>
      <c r="FPJ1772" s="707"/>
      <c r="FPK1772" s="707"/>
      <c r="FPL1772" s="707"/>
      <c r="FPM1772" s="707"/>
      <c r="FPN1772" s="707"/>
      <c r="FPO1772" s="707"/>
      <c r="FPP1772" s="707"/>
      <c r="FPQ1772" s="707"/>
      <c r="FPR1772" s="707"/>
      <c r="FPS1772" s="707"/>
      <c r="FPT1772" s="707"/>
      <c r="FPU1772" s="707"/>
      <c r="FPV1772" s="707"/>
      <c r="FPW1772" s="707"/>
      <c r="FPX1772" s="707"/>
      <c r="FPY1772" s="707"/>
      <c r="FPZ1772" s="707"/>
      <c r="FQA1772" s="707"/>
      <c r="FQB1772" s="707"/>
      <c r="FQC1772" s="707"/>
      <c r="FQD1772" s="707"/>
      <c r="FQE1772" s="707"/>
      <c r="FQF1772" s="707"/>
      <c r="FQG1772" s="707"/>
      <c r="FQH1772" s="707"/>
      <c r="FQI1772" s="707"/>
      <c r="FQJ1772" s="707"/>
      <c r="FQK1772" s="707"/>
      <c r="FQL1772" s="707"/>
      <c r="FQM1772" s="707"/>
      <c r="FQN1772" s="707"/>
      <c r="FQO1772" s="707"/>
      <c r="FQP1772" s="707"/>
      <c r="FQQ1772" s="707"/>
      <c r="FQR1772" s="707"/>
      <c r="FQS1772" s="707"/>
      <c r="FQT1772" s="707"/>
      <c r="FQU1772" s="707"/>
      <c r="FQV1772" s="707"/>
      <c r="FQW1772" s="707"/>
      <c r="FQX1772" s="707"/>
      <c r="FQY1772" s="707"/>
      <c r="FQZ1772" s="707"/>
      <c r="FRA1772" s="707"/>
      <c r="FRB1772" s="707"/>
      <c r="FRC1772" s="707"/>
      <c r="FRD1772" s="707"/>
      <c r="FRE1772" s="707"/>
      <c r="FRF1772" s="707"/>
      <c r="FRG1772" s="707"/>
      <c r="FRH1772" s="707"/>
      <c r="FRI1772" s="707"/>
      <c r="FRJ1772" s="707"/>
      <c r="FRK1772" s="707"/>
      <c r="FRL1772" s="707"/>
      <c r="FRM1772" s="707"/>
      <c r="FRN1772" s="707"/>
      <c r="FRO1772" s="707"/>
      <c r="FRP1772" s="707"/>
      <c r="FRQ1772" s="707"/>
      <c r="FRR1772" s="707"/>
      <c r="FRS1772" s="707"/>
      <c r="FRT1772" s="707"/>
      <c r="FRU1772" s="707"/>
      <c r="FRV1772" s="707"/>
      <c r="FRW1772" s="707"/>
      <c r="FRX1772" s="707"/>
      <c r="FRY1772" s="707"/>
      <c r="FRZ1772" s="707"/>
      <c r="FSA1772" s="707"/>
      <c r="FSB1772" s="707"/>
      <c r="FSC1772" s="707"/>
      <c r="FSD1772" s="707"/>
      <c r="FSE1772" s="707"/>
      <c r="FSF1772" s="707"/>
      <c r="FSG1772" s="707"/>
      <c r="FSH1772" s="707"/>
      <c r="FSI1772" s="707"/>
      <c r="FSJ1772" s="707"/>
      <c r="FSK1772" s="707"/>
      <c r="FSL1772" s="707"/>
      <c r="FSM1772" s="707"/>
      <c r="FSN1772" s="707"/>
      <c r="FSO1772" s="707"/>
      <c r="FSP1772" s="707"/>
      <c r="FSQ1772" s="707"/>
      <c r="FSR1772" s="707"/>
      <c r="FSS1772" s="707"/>
      <c r="FST1772" s="707"/>
      <c r="FSU1772" s="707"/>
      <c r="FSV1772" s="707"/>
      <c r="FSW1772" s="707"/>
      <c r="FSX1772" s="707"/>
      <c r="FSY1772" s="707"/>
      <c r="FSZ1772" s="707"/>
      <c r="FTA1772" s="707"/>
      <c r="FTB1772" s="707"/>
      <c r="FTC1772" s="707"/>
      <c r="FTD1772" s="707"/>
      <c r="FTE1772" s="707"/>
      <c r="FTF1772" s="707"/>
      <c r="FTG1772" s="707"/>
      <c r="FTH1772" s="707"/>
      <c r="FTI1772" s="707"/>
      <c r="FTJ1772" s="707"/>
      <c r="FTK1772" s="707"/>
      <c r="FTL1772" s="707"/>
      <c r="FTM1772" s="707"/>
      <c r="FTN1772" s="707"/>
      <c r="FTO1772" s="707"/>
      <c r="FTP1772" s="707"/>
      <c r="FTQ1772" s="707"/>
      <c r="FTR1772" s="707"/>
      <c r="FTS1772" s="707"/>
      <c r="FTT1772" s="707"/>
      <c r="FTU1772" s="707"/>
      <c r="FTV1772" s="707"/>
      <c r="FTW1772" s="707"/>
      <c r="FTX1772" s="707"/>
      <c r="FTY1772" s="707"/>
      <c r="FTZ1772" s="707"/>
      <c r="FUA1772" s="707"/>
      <c r="FUB1772" s="707"/>
      <c r="FUC1772" s="707"/>
      <c r="FUD1772" s="707"/>
      <c r="FUE1772" s="707"/>
      <c r="FUF1772" s="707"/>
      <c r="FUG1772" s="707"/>
      <c r="FUH1772" s="707"/>
      <c r="FUI1772" s="707"/>
      <c r="FUJ1772" s="707"/>
      <c r="FUK1772" s="707"/>
      <c r="FUL1772" s="707"/>
      <c r="FUM1772" s="707"/>
      <c r="FUN1772" s="707"/>
      <c r="FUO1772" s="707"/>
      <c r="FUP1772" s="707"/>
      <c r="FUQ1772" s="707"/>
      <c r="FUR1772" s="707"/>
      <c r="FUS1772" s="707"/>
      <c r="FUT1772" s="707"/>
      <c r="FUU1772" s="707"/>
      <c r="FUV1772" s="707"/>
      <c r="FUW1772" s="707"/>
      <c r="FUX1772" s="707"/>
      <c r="FUY1772" s="707"/>
      <c r="FUZ1772" s="707"/>
      <c r="FVA1772" s="707"/>
      <c r="FVB1772" s="707"/>
      <c r="FVC1772" s="707"/>
      <c r="FVD1772" s="707"/>
      <c r="FVE1772" s="707"/>
      <c r="FVF1772" s="707"/>
      <c r="FVG1772" s="707"/>
      <c r="FVH1772" s="707"/>
      <c r="FVI1772" s="707"/>
      <c r="FVJ1772" s="707"/>
      <c r="FVK1772" s="707"/>
      <c r="FVL1772" s="707"/>
      <c r="FVM1772" s="707"/>
      <c r="FVN1772" s="707"/>
      <c r="FVO1772" s="707"/>
      <c r="FVP1772" s="707"/>
      <c r="FVQ1772" s="707"/>
      <c r="FVR1772" s="707"/>
      <c r="FVS1772" s="707"/>
      <c r="FVT1772" s="707"/>
      <c r="FVU1772" s="707"/>
      <c r="FVV1772" s="707"/>
      <c r="FVW1772" s="707"/>
      <c r="FVX1772" s="707"/>
      <c r="FVY1772" s="707"/>
      <c r="FVZ1772" s="707"/>
      <c r="FWA1772" s="707"/>
      <c r="FWB1772" s="707"/>
      <c r="FWC1772" s="707"/>
      <c r="FWD1772" s="707"/>
      <c r="FWE1772" s="707"/>
      <c r="FWF1772" s="707"/>
      <c r="FWG1772" s="707"/>
      <c r="FWH1772" s="707"/>
      <c r="FWI1772" s="707"/>
      <c r="FWJ1772" s="707"/>
      <c r="FWK1772" s="707"/>
      <c r="FWL1772" s="707"/>
      <c r="FWM1772" s="707"/>
      <c r="FWN1772" s="707"/>
      <c r="FWO1772" s="707"/>
      <c r="FWP1772" s="707"/>
      <c r="FWQ1772" s="707"/>
      <c r="FWR1772" s="707"/>
      <c r="FWS1772" s="707"/>
      <c r="FWT1772" s="707"/>
      <c r="FWU1772" s="707"/>
      <c r="FWV1772" s="707"/>
      <c r="FWW1772" s="707"/>
      <c r="FWX1772" s="707"/>
      <c r="FWY1772" s="707"/>
      <c r="FWZ1772" s="707"/>
      <c r="FXA1772" s="707"/>
      <c r="FXB1772" s="707"/>
      <c r="FXC1772" s="707"/>
      <c r="FXD1772" s="707"/>
      <c r="FXE1772" s="707"/>
      <c r="FXF1772" s="707"/>
      <c r="FXG1772" s="707"/>
      <c r="FXH1772" s="707"/>
      <c r="FXI1772" s="707"/>
      <c r="FXJ1772" s="707"/>
      <c r="FXK1772" s="707"/>
      <c r="FXL1772" s="707"/>
      <c r="FXM1772" s="707"/>
      <c r="FXN1772" s="707"/>
      <c r="FXO1772" s="707"/>
      <c r="FXP1772" s="707"/>
      <c r="FXQ1772" s="707"/>
      <c r="FXR1772" s="707"/>
      <c r="FXS1772" s="707"/>
      <c r="FXT1772" s="707"/>
      <c r="FXU1772" s="707"/>
      <c r="FXV1772" s="707"/>
      <c r="FXW1772" s="707"/>
      <c r="FXX1772" s="707"/>
      <c r="FXY1772" s="707"/>
      <c r="FXZ1772" s="707"/>
      <c r="FYA1772" s="707"/>
      <c r="FYB1772" s="707"/>
      <c r="FYC1772" s="707"/>
      <c r="FYD1772" s="707"/>
      <c r="FYE1772" s="707"/>
      <c r="FYF1772" s="707"/>
      <c r="FYG1772" s="707"/>
      <c r="FYH1772" s="707"/>
      <c r="FYI1772" s="707"/>
      <c r="FYJ1772" s="707"/>
      <c r="FYK1772" s="707"/>
      <c r="FYL1772" s="707"/>
      <c r="FYM1772" s="707"/>
      <c r="FYN1772" s="707"/>
      <c r="FYO1772" s="707"/>
      <c r="FYP1772" s="707"/>
      <c r="FYQ1772" s="707"/>
      <c r="FYR1772" s="707"/>
      <c r="FYS1772" s="707"/>
      <c r="FYT1772" s="707"/>
      <c r="FYU1772" s="707"/>
      <c r="FYV1772" s="707"/>
      <c r="FYW1772" s="707"/>
      <c r="FYX1772" s="707"/>
      <c r="FYY1772" s="707"/>
      <c r="FYZ1772" s="707"/>
      <c r="FZA1772" s="707"/>
      <c r="FZB1772" s="707"/>
      <c r="FZC1772" s="707"/>
      <c r="FZD1772" s="707"/>
      <c r="FZE1772" s="707"/>
      <c r="FZF1772" s="707"/>
      <c r="FZG1772" s="707"/>
      <c r="FZH1772" s="707"/>
      <c r="FZI1772" s="707"/>
      <c r="FZJ1772" s="707"/>
      <c r="FZK1772" s="707"/>
      <c r="FZL1772" s="707"/>
      <c r="FZM1772" s="707"/>
      <c r="FZN1772" s="707"/>
      <c r="FZO1772" s="707"/>
      <c r="FZP1772" s="707"/>
      <c r="FZQ1772" s="707"/>
      <c r="FZR1772" s="707"/>
      <c r="FZS1772" s="707"/>
      <c r="FZT1772" s="707"/>
      <c r="FZU1772" s="707"/>
      <c r="FZV1772" s="707"/>
      <c r="FZW1772" s="707"/>
      <c r="FZX1772" s="707"/>
      <c r="FZY1772" s="707"/>
      <c r="FZZ1772" s="707"/>
      <c r="GAA1772" s="707"/>
      <c r="GAB1772" s="707"/>
      <c r="GAC1772" s="707"/>
      <c r="GAD1772" s="707"/>
      <c r="GAE1772" s="707"/>
      <c r="GAF1772" s="707"/>
      <c r="GAG1772" s="707"/>
      <c r="GAH1772" s="707"/>
      <c r="GAI1772" s="707"/>
      <c r="GAJ1772" s="707"/>
      <c r="GAK1772" s="707"/>
      <c r="GAL1772" s="707"/>
      <c r="GAM1772" s="707"/>
      <c r="GAN1772" s="707"/>
      <c r="GAO1772" s="707"/>
      <c r="GAP1772" s="707"/>
      <c r="GAQ1772" s="707"/>
      <c r="GAR1772" s="707"/>
      <c r="GAS1772" s="707"/>
      <c r="GAT1772" s="707"/>
      <c r="GAU1772" s="707"/>
      <c r="GAV1772" s="707"/>
      <c r="GAW1772" s="707"/>
      <c r="GAX1772" s="707"/>
      <c r="GAY1772" s="707"/>
      <c r="GAZ1772" s="707"/>
      <c r="GBA1772" s="707"/>
      <c r="GBB1772" s="707"/>
      <c r="GBC1772" s="707"/>
      <c r="GBD1772" s="707"/>
      <c r="GBE1772" s="707"/>
      <c r="GBF1772" s="707"/>
      <c r="GBG1772" s="707"/>
      <c r="GBH1772" s="707"/>
      <c r="GBI1772" s="707"/>
      <c r="GBJ1772" s="707"/>
      <c r="GBK1772" s="707"/>
      <c r="GBL1772" s="707"/>
      <c r="GBM1772" s="707"/>
      <c r="GBN1772" s="707"/>
      <c r="GBO1772" s="707"/>
      <c r="GBP1772" s="707"/>
      <c r="GBQ1772" s="707"/>
      <c r="GBR1772" s="707"/>
      <c r="GBS1772" s="707"/>
      <c r="GBT1772" s="707"/>
      <c r="GBU1772" s="707"/>
      <c r="GBV1772" s="707"/>
      <c r="GBW1772" s="707"/>
      <c r="GBX1772" s="707"/>
      <c r="GBY1772" s="707"/>
      <c r="GBZ1772" s="707"/>
      <c r="GCA1772" s="707"/>
      <c r="GCB1772" s="707"/>
      <c r="GCC1772" s="707"/>
      <c r="GCD1772" s="707"/>
      <c r="GCE1772" s="707"/>
      <c r="GCF1772" s="707"/>
      <c r="GCG1772" s="707"/>
      <c r="GCH1772" s="707"/>
      <c r="GCI1772" s="707"/>
      <c r="GCJ1772" s="707"/>
      <c r="GCK1772" s="707"/>
      <c r="GCL1772" s="707"/>
      <c r="GCM1772" s="707"/>
      <c r="GCN1772" s="707"/>
      <c r="GCO1772" s="707"/>
      <c r="GCP1772" s="707"/>
      <c r="GCQ1772" s="707"/>
      <c r="GCR1772" s="707"/>
      <c r="GCS1772" s="707"/>
      <c r="GCT1772" s="707"/>
      <c r="GCU1772" s="707"/>
      <c r="GCV1772" s="707"/>
      <c r="GCW1772" s="707"/>
      <c r="GCX1772" s="707"/>
      <c r="GCY1772" s="707"/>
      <c r="GCZ1772" s="707"/>
      <c r="GDA1772" s="707"/>
      <c r="GDB1772" s="707"/>
      <c r="GDC1772" s="707"/>
      <c r="GDD1772" s="707"/>
      <c r="GDE1772" s="707"/>
      <c r="GDF1772" s="707"/>
      <c r="GDG1772" s="707"/>
      <c r="GDH1772" s="707"/>
      <c r="GDI1772" s="707"/>
      <c r="GDJ1772" s="707"/>
      <c r="GDK1772" s="707"/>
      <c r="GDL1772" s="707"/>
      <c r="GDM1772" s="707"/>
      <c r="GDN1772" s="707"/>
      <c r="GDO1772" s="707"/>
      <c r="GDP1772" s="707"/>
      <c r="GDQ1772" s="707"/>
      <c r="GDR1772" s="707"/>
      <c r="GDS1772" s="707"/>
      <c r="GDT1772" s="707"/>
      <c r="GDU1772" s="707"/>
      <c r="GDV1772" s="707"/>
      <c r="GDW1772" s="707"/>
      <c r="GDX1772" s="707"/>
      <c r="GDY1772" s="707"/>
      <c r="GDZ1772" s="707"/>
      <c r="GEA1772" s="707"/>
      <c r="GEB1772" s="707"/>
      <c r="GEC1772" s="707"/>
      <c r="GED1772" s="707"/>
      <c r="GEE1772" s="707"/>
      <c r="GEF1772" s="707"/>
      <c r="GEG1772" s="707"/>
      <c r="GEH1772" s="707"/>
      <c r="GEI1772" s="707"/>
      <c r="GEJ1772" s="707"/>
      <c r="GEK1772" s="707"/>
      <c r="GEL1772" s="707"/>
      <c r="GEM1772" s="707"/>
      <c r="GEN1772" s="707"/>
      <c r="GEO1772" s="707"/>
      <c r="GEP1772" s="707"/>
      <c r="GEQ1772" s="707"/>
      <c r="GER1772" s="707"/>
      <c r="GES1772" s="707"/>
      <c r="GET1772" s="707"/>
      <c r="GEU1772" s="707"/>
      <c r="GEV1772" s="707"/>
      <c r="GEW1772" s="707"/>
      <c r="GEX1772" s="707"/>
      <c r="GEY1772" s="707"/>
      <c r="GEZ1772" s="707"/>
      <c r="GFA1772" s="707"/>
      <c r="GFB1772" s="707"/>
      <c r="GFC1772" s="707"/>
      <c r="GFD1772" s="707"/>
      <c r="GFE1772" s="707"/>
      <c r="GFF1772" s="707"/>
      <c r="GFG1772" s="707"/>
      <c r="GFH1772" s="707"/>
      <c r="GFI1772" s="707"/>
      <c r="GFJ1772" s="707"/>
      <c r="GFK1772" s="707"/>
      <c r="GFL1772" s="707"/>
      <c r="GFM1772" s="707"/>
      <c r="GFN1772" s="707"/>
      <c r="GFO1772" s="707"/>
      <c r="GFP1772" s="707"/>
      <c r="GFQ1772" s="707"/>
      <c r="GFR1772" s="707"/>
      <c r="GFS1772" s="707"/>
      <c r="GFT1772" s="707"/>
      <c r="GFU1772" s="707"/>
      <c r="GFV1772" s="707"/>
      <c r="GFW1772" s="707"/>
      <c r="GFX1772" s="707"/>
      <c r="GFY1772" s="707"/>
      <c r="GFZ1772" s="707"/>
      <c r="GGA1772" s="707"/>
      <c r="GGB1772" s="707"/>
      <c r="GGC1772" s="707"/>
      <c r="GGD1772" s="707"/>
      <c r="GGE1772" s="707"/>
      <c r="GGF1772" s="707"/>
      <c r="GGG1772" s="707"/>
      <c r="GGH1772" s="707"/>
      <c r="GGI1772" s="707"/>
      <c r="GGJ1772" s="707"/>
      <c r="GGK1772" s="707"/>
      <c r="GGL1772" s="707"/>
      <c r="GGM1772" s="707"/>
      <c r="GGN1772" s="707"/>
      <c r="GGO1772" s="707"/>
      <c r="GGP1772" s="707"/>
      <c r="GGQ1772" s="707"/>
      <c r="GGR1772" s="707"/>
      <c r="GGS1772" s="707"/>
      <c r="GGT1772" s="707"/>
      <c r="GGU1772" s="707"/>
      <c r="GGV1772" s="707"/>
      <c r="GGW1772" s="707"/>
      <c r="GGX1772" s="707"/>
      <c r="GGY1772" s="707"/>
      <c r="GGZ1772" s="707"/>
      <c r="GHA1772" s="707"/>
      <c r="GHB1772" s="707"/>
      <c r="GHC1772" s="707"/>
      <c r="GHD1772" s="707"/>
      <c r="GHE1772" s="707"/>
      <c r="GHF1772" s="707"/>
      <c r="GHG1772" s="707"/>
      <c r="GHH1772" s="707"/>
      <c r="GHI1772" s="707"/>
      <c r="GHJ1772" s="707"/>
      <c r="GHK1772" s="707"/>
      <c r="GHL1772" s="707"/>
      <c r="GHM1772" s="707"/>
      <c r="GHN1772" s="707"/>
      <c r="GHO1772" s="707"/>
      <c r="GHP1772" s="707"/>
      <c r="GHQ1772" s="707"/>
      <c r="GHR1772" s="707"/>
      <c r="GHS1772" s="707"/>
      <c r="GHT1772" s="707"/>
      <c r="GHU1772" s="707"/>
      <c r="GHV1772" s="707"/>
      <c r="GHW1772" s="707"/>
      <c r="GHX1772" s="707"/>
      <c r="GHY1772" s="707"/>
      <c r="GHZ1772" s="707"/>
      <c r="GIA1772" s="707"/>
      <c r="GIB1772" s="707"/>
      <c r="GIC1772" s="707"/>
      <c r="GID1772" s="707"/>
      <c r="GIE1772" s="707"/>
      <c r="GIF1772" s="707"/>
      <c r="GIG1772" s="707"/>
      <c r="GIH1772" s="707"/>
      <c r="GII1772" s="707"/>
      <c r="GIJ1772" s="707"/>
      <c r="GIK1772" s="707"/>
      <c r="GIL1772" s="707"/>
      <c r="GIM1772" s="707"/>
      <c r="GIN1772" s="707"/>
      <c r="GIO1772" s="707"/>
      <c r="GIP1772" s="707"/>
      <c r="GIQ1772" s="707"/>
      <c r="GIR1772" s="707"/>
      <c r="GIS1772" s="707"/>
      <c r="GIT1772" s="707"/>
      <c r="GIU1772" s="707"/>
      <c r="GIV1772" s="707"/>
      <c r="GIW1772" s="707"/>
      <c r="GIX1772" s="707"/>
      <c r="GIY1772" s="707"/>
      <c r="GIZ1772" s="707"/>
      <c r="GJA1772" s="707"/>
      <c r="GJB1772" s="707"/>
      <c r="GJC1772" s="707"/>
      <c r="GJD1772" s="707"/>
      <c r="GJE1772" s="707"/>
      <c r="GJF1772" s="707"/>
      <c r="GJG1772" s="707"/>
      <c r="GJH1772" s="707"/>
      <c r="GJI1772" s="707"/>
      <c r="GJJ1772" s="707"/>
      <c r="GJK1772" s="707"/>
      <c r="GJL1772" s="707"/>
      <c r="GJM1772" s="707"/>
      <c r="GJN1772" s="707"/>
      <c r="GJO1772" s="707"/>
      <c r="GJP1772" s="707"/>
      <c r="GJQ1772" s="707"/>
      <c r="GJR1772" s="707"/>
      <c r="GJS1772" s="707"/>
      <c r="GJT1772" s="707"/>
      <c r="GJU1772" s="707"/>
      <c r="GJV1772" s="707"/>
      <c r="GJW1772" s="707"/>
      <c r="GJX1772" s="707"/>
      <c r="GJY1772" s="707"/>
      <c r="GJZ1772" s="707"/>
      <c r="GKA1772" s="707"/>
      <c r="GKB1772" s="707"/>
      <c r="GKC1772" s="707"/>
      <c r="GKD1772" s="707"/>
      <c r="GKE1772" s="707"/>
      <c r="GKF1772" s="707"/>
      <c r="GKG1772" s="707"/>
      <c r="GKH1772" s="707"/>
      <c r="GKI1772" s="707"/>
      <c r="GKJ1772" s="707"/>
      <c r="GKK1772" s="707"/>
      <c r="GKL1772" s="707"/>
      <c r="GKM1772" s="707"/>
      <c r="GKN1772" s="707"/>
      <c r="GKO1772" s="707"/>
      <c r="GKP1772" s="707"/>
      <c r="GKQ1772" s="707"/>
      <c r="GKR1772" s="707"/>
      <c r="GKS1772" s="707"/>
      <c r="GKT1772" s="707"/>
      <c r="GKU1772" s="707"/>
      <c r="GKV1772" s="707"/>
      <c r="GKW1772" s="707"/>
      <c r="GKX1772" s="707"/>
      <c r="GKY1772" s="707"/>
      <c r="GKZ1772" s="707"/>
      <c r="GLA1772" s="707"/>
      <c r="GLB1772" s="707"/>
      <c r="GLC1772" s="707"/>
      <c r="GLD1772" s="707"/>
      <c r="GLE1772" s="707"/>
      <c r="GLF1772" s="707"/>
      <c r="GLG1772" s="707"/>
      <c r="GLH1772" s="707"/>
      <c r="GLI1772" s="707"/>
      <c r="GLJ1772" s="707"/>
      <c r="GLK1772" s="707"/>
      <c r="GLL1772" s="707"/>
      <c r="GLM1772" s="707"/>
      <c r="GLN1772" s="707"/>
      <c r="GLO1772" s="707"/>
      <c r="GLP1772" s="707"/>
      <c r="GLQ1772" s="707"/>
      <c r="GLR1772" s="707"/>
      <c r="GLS1772" s="707"/>
      <c r="GLT1772" s="707"/>
      <c r="GLU1772" s="707"/>
      <c r="GLV1772" s="707"/>
      <c r="GLW1772" s="707"/>
      <c r="GLX1772" s="707"/>
      <c r="GLY1772" s="707"/>
      <c r="GLZ1772" s="707"/>
      <c r="GMA1772" s="707"/>
      <c r="GMB1772" s="707"/>
      <c r="GMC1772" s="707"/>
      <c r="GMD1772" s="707"/>
      <c r="GME1772" s="707"/>
      <c r="GMF1772" s="707"/>
      <c r="GMG1772" s="707"/>
      <c r="GMH1772" s="707"/>
      <c r="GMI1772" s="707"/>
      <c r="GMJ1772" s="707"/>
      <c r="GMK1772" s="707"/>
      <c r="GML1772" s="707"/>
      <c r="GMM1772" s="707"/>
      <c r="GMN1772" s="707"/>
      <c r="GMO1772" s="707"/>
      <c r="GMP1772" s="707"/>
      <c r="GMQ1772" s="707"/>
      <c r="GMR1772" s="707"/>
      <c r="GMS1772" s="707"/>
      <c r="GMT1772" s="707"/>
      <c r="GMU1772" s="707"/>
      <c r="GMV1772" s="707"/>
      <c r="GMW1772" s="707"/>
      <c r="GMX1772" s="707"/>
      <c r="GMY1772" s="707"/>
      <c r="GMZ1772" s="707"/>
      <c r="GNA1772" s="707"/>
      <c r="GNB1772" s="707"/>
      <c r="GNC1772" s="707"/>
      <c r="GND1772" s="707"/>
      <c r="GNE1772" s="707"/>
      <c r="GNF1772" s="707"/>
      <c r="GNG1772" s="707"/>
      <c r="GNH1772" s="707"/>
      <c r="GNI1772" s="707"/>
      <c r="GNJ1772" s="707"/>
      <c r="GNK1772" s="707"/>
      <c r="GNL1772" s="707"/>
      <c r="GNM1772" s="707"/>
      <c r="GNN1772" s="707"/>
      <c r="GNO1772" s="707"/>
      <c r="GNP1772" s="707"/>
      <c r="GNQ1772" s="707"/>
      <c r="GNR1772" s="707"/>
      <c r="GNS1772" s="707"/>
      <c r="GNT1772" s="707"/>
      <c r="GNU1772" s="707"/>
      <c r="GNV1772" s="707"/>
      <c r="GNW1772" s="707"/>
      <c r="GNX1772" s="707"/>
      <c r="GNY1772" s="707"/>
      <c r="GNZ1772" s="707"/>
      <c r="GOA1772" s="707"/>
      <c r="GOB1772" s="707"/>
      <c r="GOC1772" s="707"/>
      <c r="GOD1772" s="707"/>
      <c r="GOE1772" s="707"/>
      <c r="GOF1772" s="707"/>
      <c r="GOG1772" s="707"/>
      <c r="GOH1772" s="707"/>
      <c r="GOI1772" s="707"/>
      <c r="GOJ1772" s="707"/>
      <c r="GOK1772" s="707"/>
      <c r="GOL1772" s="707"/>
      <c r="GOM1772" s="707"/>
      <c r="GON1772" s="707"/>
      <c r="GOO1772" s="707"/>
      <c r="GOP1772" s="707"/>
      <c r="GOQ1772" s="707"/>
      <c r="GOR1772" s="707"/>
      <c r="GOS1772" s="707"/>
      <c r="GOT1772" s="707"/>
      <c r="GOU1772" s="707"/>
      <c r="GOV1772" s="707"/>
      <c r="GOW1772" s="707"/>
      <c r="GOX1772" s="707"/>
      <c r="GOY1772" s="707"/>
      <c r="GOZ1772" s="707"/>
      <c r="GPA1772" s="707"/>
      <c r="GPB1772" s="707"/>
      <c r="GPC1772" s="707"/>
      <c r="GPD1772" s="707"/>
      <c r="GPE1772" s="707"/>
      <c r="GPF1772" s="707"/>
      <c r="GPG1772" s="707"/>
      <c r="GPH1772" s="707"/>
      <c r="GPI1772" s="707"/>
      <c r="GPJ1772" s="707"/>
      <c r="GPK1772" s="707"/>
      <c r="GPL1772" s="707"/>
      <c r="GPM1772" s="707"/>
      <c r="GPN1772" s="707"/>
      <c r="GPO1772" s="707"/>
      <c r="GPP1772" s="707"/>
      <c r="GPQ1772" s="707"/>
      <c r="GPR1772" s="707"/>
      <c r="GPS1772" s="707"/>
      <c r="GPT1772" s="707"/>
      <c r="GPU1772" s="707"/>
      <c r="GPV1772" s="707"/>
      <c r="GPW1772" s="707"/>
      <c r="GPX1772" s="707"/>
      <c r="GPY1772" s="707"/>
      <c r="GPZ1772" s="707"/>
      <c r="GQA1772" s="707"/>
      <c r="GQB1772" s="707"/>
      <c r="GQC1772" s="707"/>
      <c r="GQD1772" s="707"/>
      <c r="GQE1772" s="707"/>
      <c r="GQF1772" s="707"/>
      <c r="GQG1772" s="707"/>
      <c r="GQH1772" s="707"/>
      <c r="GQI1772" s="707"/>
      <c r="GQJ1772" s="707"/>
      <c r="GQK1772" s="707"/>
      <c r="GQL1772" s="707"/>
      <c r="GQM1772" s="707"/>
      <c r="GQN1772" s="707"/>
      <c r="GQO1772" s="707"/>
      <c r="GQP1772" s="707"/>
      <c r="GQQ1772" s="707"/>
      <c r="GQR1772" s="707"/>
      <c r="GQS1772" s="707"/>
      <c r="GQT1772" s="707"/>
      <c r="GQU1772" s="707"/>
      <c r="GQV1772" s="707"/>
      <c r="GQW1772" s="707"/>
      <c r="GQX1772" s="707"/>
      <c r="GQY1772" s="707"/>
      <c r="GQZ1772" s="707"/>
      <c r="GRA1772" s="707"/>
      <c r="GRB1772" s="707"/>
      <c r="GRC1772" s="707"/>
      <c r="GRD1772" s="707"/>
      <c r="GRE1772" s="707"/>
      <c r="GRF1772" s="707"/>
      <c r="GRG1772" s="707"/>
      <c r="GRH1772" s="707"/>
      <c r="GRI1772" s="707"/>
      <c r="GRJ1772" s="707"/>
      <c r="GRK1772" s="707"/>
      <c r="GRL1772" s="707"/>
      <c r="GRM1772" s="707"/>
      <c r="GRN1772" s="707"/>
      <c r="GRO1772" s="707"/>
      <c r="GRP1772" s="707"/>
      <c r="GRQ1772" s="707"/>
      <c r="GRR1772" s="707"/>
      <c r="GRS1772" s="707"/>
      <c r="GRT1772" s="707"/>
      <c r="GRU1772" s="707"/>
      <c r="GRV1772" s="707"/>
      <c r="GRW1772" s="707"/>
      <c r="GRX1772" s="707"/>
      <c r="GRY1772" s="707"/>
      <c r="GRZ1772" s="707"/>
      <c r="GSA1772" s="707"/>
      <c r="GSB1772" s="707"/>
      <c r="GSC1772" s="707"/>
      <c r="GSD1772" s="707"/>
      <c r="GSE1772" s="707"/>
      <c r="GSF1772" s="707"/>
      <c r="GSG1772" s="707"/>
      <c r="GSH1772" s="707"/>
      <c r="GSI1772" s="707"/>
      <c r="GSJ1772" s="707"/>
      <c r="GSK1772" s="707"/>
      <c r="GSL1772" s="707"/>
      <c r="GSM1772" s="707"/>
      <c r="GSN1772" s="707"/>
      <c r="GSO1772" s="707"/>
      <c r="GSP1772" s="707"/>
      <c r="GSQ1772" s="707"/>
      <c r="GSR1772" s="707"/>
      <c r="GSS1772" s="707"/>
      <c r="GST1772" s="707"/>
      <c r="GSU1772" s="707"/>
      <c r="GSV1772" s="707"/>
      <c r="GSW1772" s="707"/>
      <c r="GSX1772" s="707"/>
      <c r="GSY1772" s="707"/>
      <c r="GSZ1772" s="707"/>
      <c r="GTA1772" s="707"/>
      <c r="GTB1772" s="707"/>
      <c r="GTC1772" s="707"/>
      <c r="GTD1772" s="707"/>
      <c r="GTE1772" s="707"/>
      <c r="GTF1772" s="707"/>
      <c r="GTG1772" s="707"/>
      <c r="GTH1772" s="707"/>
      <c r="GTI1772" s="707"/>
      <c r="GTJ1772" s="707"/>
      <c r="GTK1772" s="707"/>
      <c r="GTL1772" s="707"/>
      <c r="GTM1772" s="707"/>
      <c r="GTN1772" s="707"/>
      <c r="GTO1772" s="707"/>
      <c r="GTP1772" s="707"/>
      <c r="GTQ1772" s="707"/>
      <c r="GTR1772" s="707"/>
      <c r="GTS1772" s="707"/>
      <c r="GTT1772" s="707"/>
      <c r="GTU1772" s="707"/>
      <c r="GTV1772" s="707"/>
      <c r="GTW1772" s="707"/>
      <c r="GTX1772" s="707"/>
      <c r="GTY1772" s="707"/>
      <c r="GTZ1772" s="707"/>
      <c r="GUA1772" s="707"/>
      <c r="GUB1772" s="707"/>
      <c r="GUC1772" s="707"/>
      <c r="GUD1772" s="707"/>
      <c r="GUE1772" s="707"/>
      <c r="GUF1772" s="707"/>
      <c r="GUG1772" s="707"/>
      <c r="GUH1772" s="707"/>
      <c r="GUI1772" s="707"/>
      <c r="GUJ1772" s="707"/>
      <c r="GUK1772" s="707"/>
      <c r="GUL1772" s="707"/>
      <c r="GUM1772" s="707"/>
      <c r="GUN1772" s="707"/>
      <c r="GUO1772" s="707"/>
      <c r="GUP1772" s="707"/>
      <c r="GUQ1772" s="707"/>
      <c r="GUR1772" s="707"/>
      <c r="GUS1772" s="707"/>
      <c r="GUT1772" s="707"/>
      <c r="GUU1772" s="707"/>
      <c r="GUV1772" s="707"/>
      <c r="GUW1772" s="707"/>
      <c r="GUX1772" s="707"/>
      <c r="GUY1772" s="707"/>
      <c r="GUZ1772" s="707"/>
      <c r="GVA1772" s="707"/>
      <c r="GVB1772" s="707"/>
      <c r="GVC1772" s="707"/>
      <c r="GVD1772" s="707"/>
      <c r="GVE1772" s="707"/>
      <c r="GVF1772" s="707"/>
      <c r="GVG1772" s="707"/>
      <c r="GVH1772" s="707"/>
      <c r="GVI1772" s="707"/>
      <c r="GVJ1772" s="707"/>
      <c r="GVK1772" s="707"/>
      <c r="GVL1772" s="707"/>
      <c r="GVM1772" s="707"/>
      <c r="GVN1772" s="707"/>
      <c r="GVO1772" s="707"/>
      <c r="GVP1772" s="707"/>
      <c r="GVQ1772" s="707"/>
      <c r="GVR1772" s="707"/>
      <c r="GVS1772" s="707"/>
      <c r="GVT1772" s="707"/>
      <c r="GVU1772" s="707"/>
      <c r="GVV1772" s="707"/>
      <c r="GVW1772" s="707"/>
      <c r="GVX1772" s="707"/>
      <c r="GVY1772" s="707"/>
      <c r="GVZ1772" s="707"/>
      <c r="GWA1772" s="707"/>
      <c r="GWB1772" s="707"/>
      <c r="GWC1772" s="707"/>
      <c r="GWD1772" s="707"/>
      <c r="GWE1772" s="707"/>
      <c r="GWF1772" s="707"/>
      <c r="GWG1772" s="707"/>
      <c r="GWH1772" s="707"/>
      <c r="GWI1772" s="707"/>
      <c r="GWJ1772" s="707"/>
      <c r="GWK1772" s="707"/>
      <c r="GWL1772" s="707"/>
      <c r="GWM1772" s="707"/>
      <c r="GWN1772" s="707"/>
      <c r="GWO1772" s="707"/>
      <c r="GWP1772" s="707"/>
      <c r="GWQ1772" s="707"/>
      <c r="GWR1772" s="707"/>
      <c r="GWS1772" s="707"/>
      <c r="GWT1772" s="707"/>
      <c r="GWU1772" s="707"/>
      <c r="GWV1772" s="707"/>
      <c r="GWW1772" s="707"/>
      <c r="GWX1772" s="707"/>
      <c r="GWY1772" s="707"/>
      <c r="GWZ1772" s="707"/>
      <c r="GXA1772" s="707"/>
      <c r="GXB1772" s="707"/>
      <c r="GXC1772" s="707"/>
      <c r="GXD1772" s="707"/>
      <c r="GXE1772" s="707"/>
      <c r="GXF1772" s="707"/>
      <c r="GXG1772" s="707"/>
      <c r="GXH1772" s="707"/>
      <c r="GXI1772" s="707"/>
      <c r="GXJ1772" s="707"/>
      <c r="GXK1772" s="707"/>
      <c r="GXL1772" s="707"/>
      <c r="GXM1772" s="707"/>
      <c r="GXN1772" s="707"/>
      <c r="GXO1772" s="707"/>
      <c r="GXP1772" s="707"/>
      <c r="GXQ1772" s="707"/>
      <c r="GXR1772" s="707"/>
      <c r="GXS1772" s="707"/>
      <c r="GXT1772" s="707"/>
      <c r="GXU1772" s="707"/>
      <c r="GXV1772" s="707"/>
      <c r="GXW1772" s="707"/>
      <c r="GXX1772" s="707"/>
      <c r="GXY1772" s="707"/>
      <c r="GXZ1772" s="707"/>
      <c r="GYA1772" s="707"/>
      <c r="GYB1772" s="707"/>
      <c r="GYC1772" s="707"/>
      <c r="GYD1772" s="707"/>
      <c r="GYE1772" s="707"/>
      <c r="GYF1772" s="707"/>
      <c r="GYG1772" s="707"/>
      <c r="GYH1772" s="707"/>
      <c r="GYI1772" s="707"/>
      <c r="GYJ1772" s="707"/>
      <c r="GYK1772" s="707"/>
      <c r="GYL1772" s="707"/>
      <c r="GYM1772" s="707"/>
      <c r="GYN1772" s="707"/>
      <c r="GYO1772" s="707"/>
      <c r="GYP1772" s="707"/>
      <c r="GYQ1772" s="707"/>
      <c r="GYR1772" s="707"/>
      <c r="GYS1772" s="707"/>
      <c r="GYT1772" s="707"/>
      <c r="GYU1772" s="707"/>
      <c r="GYV1772" s="707"/>
      <c r="GYW1772" s="707"/>
      <c r="GYX1772" s="707"/>
      <c r="GYY1772" s="707"/>
      <c r="GYZ1772" s="707"/>
      <c r="GZA1772" s="707"/>
      <c r="GZB1772" s="707"/>
      <c r="GZC1772" s="707"/>
      <c r="GZD1772" s="707"/>
      <c r="GZE1772" s="707"/>
      <c r="GZF1772" s="707"/>
      <c r="GZG1772" s="707"/>
      <c r="GZH1772" s="707"/>
      <c r="GZI1772" s="707"/>
      <c r="GZJ1772" s="707"/>
      <c r="GZK1772" s="707"/>
      <c r="GZL1772" s="707"/>
      <c r="GZM1772" s="707"/>
      <c r="GZN1772" s="707"/>
      <c r="GZO1772" s="707"/>
      <c r="GZP1772" s="707"/>
      <c r="GZQ1772" s="707"/>
      <c r="GZR1772" s="707"/>
      <c r="GZS1772" s="707"/>
      <c r="GZT1772" s="707"/>
      <c r="GZU1772" s="707"/>
      <c r="GZV1772" s="707"/>
      <c r="GZW1772" s="707"/>
      <c r="GZX1772" s="707"/>
      <c r="GZY1772" s="707"/>
      <c r="GZZ1772" s="707"/>
      <c r="HAA1772" s="707"/>
      <c r="HAB1772" s="707"/>
      <c r="HAC1772" s="707"/>
      <c r="HAD1772" s="707"/>
      <c r="HAE1772" s="707"/>
      <c r="HAF1772" s="707"/>
      <c r="HAG1772" s="707"/>
      <c r="HAH1772" s="707"/>
      <c r="HAI1772" s="707"/>
      <c r="HAJ1772" s="707"/>
      <c r="HAK1772" s="707"/>
      <c r="HAL1772" s="707"/>
      <c r="HAM1772" s="707"/>
      <c r="HAN1772" s="707"/>
      <c r="HAO1772" s="707"/>
      <c r="HAP1772" s="707"/>
      <c r="HAQ1772" s="707"/>
      <c r="HAR1772" s="707"/>
      <c r="HAS1772" s="707"/>
      <c r="HAT1772" s="707"/>
      <c r="HAU1772" s="707"/>
      <c r="HAV1772" s="707"/>
      <c r="HAW1772" s="707"/>
      <c r="HAX1772" s="707"/>
      <c r="HAY1772" s="707"/>
      <c r="HAZ1772" s="707"/>
      <c r="HBA1772" s="707"/>
      <c r="HBB1772" s="707"/>
      <c r="HBC1772" s="707"/>
      <c r="HBD1772" s="707"/>
      <c r="HBE1772" s="707"/>
      <c r="HBF1772" s="707"/>
      <c r="HBG1772" s="707"/>
      <c r="HBH1772" s="707"/>
      <c r="HBI1772" s="707"/>
      <c r="HBJ1772" s="707"/>
      <c r="HBK1772" s="707"/>
      <c r="HBL1772" s="707"/>
      <c r="HBM1772" s="707"/>
      <c r="HBN1772" s="707"/>
      <c r="HBO1772" s="707"/>
      <c r="HBP1772" s="707"/>
      <c r="HBQ1772" s="707"/>
      <c r="HBR1772" s="707"/>
      <c r="HBS1772" s="707"/>
      <c r="HBT1772" s="707"/>
      <c r="HBU1772" s="707"/>
      <c r="HBV1772" s="707"/>
      <c r="HBW1772" s="707"/>
      <c r="HBX1772" s="707"/>
      <c r="HBY1772" s="707"/>
      <c r="HBZ1772" s="707"/>
      <c r="HCA1772" s="707"/>
      <c r="HCB1772" s="707"/>
      <c r="HCC1772" s="707"/>
      <c r="HCD1772" s="707"/>
      <c r="HCE1772" s="707"/>
      <c r="HCF1772" s="707"/>
      <c r="HCG1772" s="707"/>
      <c r="HCH1772" s="707"/>
      <c r="HCI1772" s="707"/>
      <c r="HCJ1772" s="707"/>
      <c r="HCK1772" s="707"/>
      <c r="HCL1772" s="707"/>
      <c r="HCM1772" s="707"/>
      <c r="HCN1772" s="707"/>
      <c r="HCO1772" s="707"/>
      <c r="HCP1772" s="707"/>
      <c r="HCQ1772" s="707"/>
      <c r="HCR1772" s="707"/>
      <c r="HCS1772" s="707"/>
      <c r="HCT1772" s="707"/>
      <c r="HCU1772" s="707"/>
      <c r="HCV1772" s="707"/>
      <c r="HCW1772" s="707"/>
      <c r="HCX1772" s="707"/>
      <c r="HCY1772" s="707"/>
      <c r="HCZ1772" s="707"/>
      <c r="HDA1772" s="707"/>
      <c r="HDB1772" s="707"/>
      <c r="HDC1772" s="707"/>
      <c r="HDD1772" s="707"/>
      <c r="HDE1772" s="707"/>
      <c r="HDF1772" s="707"/>
      <c r="HDG1772" s="707"/>
      <c r="HDH1772" s="707"/>
      <c r="HDI1772" s="707"/>
      <c r="HDJ1772" s="707"/>
      <c r="HDK1772" s="707"/>
      <c r="HDL1772" s="707"/>
      <c r="HDM1772" s="707"/>
      <c r="HDN1772" s="707"/>
      <c r="HDO1772" s="707"/>
      <c r="HDP1772" s="707"/>
      <c r="HDQ1772" s="707"/>
      <c r="HDR1772" s="707"/>
      <c r="HDS1772" s="707"/>
      <c r="HDT1772" s="707"/>
      <c r="HDU1772" s="707"/>
      <c r="HDV1772" s="707"/>
      <c r="HDW1772" s="707"/>
      <c r="HDX1772" s="707"/>
      <c r="HDY1772" s="707"/>
      <c r="HDZ1772" s="707"/>
      <c r="HEA1772" s="707"/>
      <c r="HEB1772" s="707"/>
      <c r="HEC1772" s="707"/>
      <c r="HED1772" s="707"/>
      <c r="HEE1772" s="707"/>
      <c r="HEF1772" s="707"/>
      <c r="HEG1772" s="707"/>
      <c r="HEH1772" s="707"/>
      <c r="HEI1772" s="707"/>
      <c r="HEJ1772" s="707"/>
      <c r="HEK1772" s="707"/>
      <c r="HEL1772" s="707"/>
      <c r="HEM1772" s="707"/>
      <c r="HEN1772" s="707"/>
      <c r="HEO1772" s="707"/>
      <c r="HEP1772" s="707"/>
      <c r="HEQ1772" s="707"/>
      <c r="HER1772" s="707"/>
      <c r="HES1772" s="707"/>
      <c r="HET1772" s="707"/>
      <c r="HEU1772" s="707"/>
      <c r="HEV1772" s="707"/>
      <c r="HEW1772" s="707"/>
      <c r="HEX1772" s="707"/>
      <c r="HEY1772" s="707"/>
      <c r="HEZ1772" s="707"/>
      <c r="HFA1772" s="707"/>
      <c r="HFB1772" s="707"/>
      <c r="HFC1772" s="707"/>
      <c r="HFD1772" s="707"/>
      <c r="HFE1772" s="707"/>
      <c r="HFF1772" s="707"/>
      <c r="HFG1772" s="707"/>
      <c r="HFH1772" s="707"/>
      <c r="HFI1772" s="707"/>
      <c r="HFJ1772" s="707"/>
      <c r="HFK1772" s="707"/>
      <c r="HFL1772" s="707"/>
      <c r="HFM1772" s="707"/>
      <c r="HFN1772" s="707"/>
      <c r="HFO1772" s="707"/>
      <c r="HFP1772" s="707"/>
      <c r="HFQ1772" s="707"/>
      <c r="HFR1772" s="707"/>
      <c r="HFS1772" s="707"/>
      <c r="HFT1772" s="707"/>
      <c r="HFU1772" s="707"/>
      <c r="HFV1772" s="707"/>
      <c r="HFW1772" s="707"/>
      <c r="HFX1772" s="707"/>
      <c r="HFY1772" s="707"/>
      <c r="HFZ1772" s="707"/>
      <c r="HGA1772" s="707"/>
      <c r="HGB1772" s="707"/>
      <c r="HGC1772" s="707"/>
      <c r="HGD1772" s="707"/>
      <c r="HGE1772" s="707"/>
      <c r="HGF1772" s="707"/>
      <c r="HGG1772" s="707"/>
      <c r="HGH1772" s="707"/>
      <c r="HGI1772" s="707"/>
      <c r="HGJ1772" s="707"/>
      <c r="HGK1772" s="707"/>
      <c r="HGL1772" s="707"/>
      <c r="HGM1772" s="707"/>
      <c r="HGN1772" s="707"/>
      <c r="HGO1772" s="707"/>
      <c r="HGP1772" s="707"/>
      <c r="HGQ1772" s="707"/>
      <c r="HGR1772" s="707"/>
      <c r="HGS1772" s="707"/>
      <c r="HGT1772" s="707"/>
      <c r="HGU1772" s="707"/>
      <c r="HGV1772" s="707"/>
      <c r="HGW1772" s="707"/>
      <c r="HGX1772" s="707"/>
      <c r="HGY1772" s="707"/>
      <c r="HGZ1772" s="707"/>
      <c r="HHA1772" s="707"/>
      <c r="HHB1772" s="707"/>
      <c r="HHC1772" s="707"/>
      <c r="HHD1772" s="707"/>
      <c r="HHE1772" s="707"/>
      <c r="HHF1772" s="707"/>
      <c r="HHG1772" s="707"/>
      <c r="HHH1772" s="707"/>
      <c r="HHI1772" s="707"/>
      <c r="HHJ1772" s="707"/>
      <c r="HHK1772" s="707"/>
      <c r="HHL1772" s="707"/>
      <c r="HHM1772" s="707"/>
      <c r="HHN1772" s="707"/>
      <c r="HHO1772" s="707"/>
      <c r="HHP1772" s="707"/>
      <c r="HHQ1772" s="707"/>
      <c r="HHR1772" s="707"/>
      <c r="HHS1772" s="707"/>
      <c r="HHT1772" s="707"/>
      <c r="HHU1772" s="707"/>
      <c r="HHV1772" s="707"/>
      <c r="HHW1772" s="707"/>
      <c r="HHX1772" s="707"/>
      <c r="HHY1772" s="707"/>
      <c r="HHZ1772" s="707"/>
      <c r="HIA1772" s="707"/>
      <c r="HIB1772" s="707"/>
      <c r="HIC1772" s="707"/>
      <c r="HID1772" s="707"/>
      <c r="HIE1772" s="707"/>
      <c r="HIF1772" s="707"/>
      <c r="HIG1772" s="707"/>
      <c r="HIH1772" s="707"/>
      <c r="HII1772" s="707"/>
      <c r="HIJ1772" s="707"/>
      <c r="HIK1772" s="707"/>
      <c r="HIL1772" s="707"/>
      <c r="HIM1772" s="707"/>
      <c r="HIN1772" s="707"/>
      <c r="HIO1772" s="707"/>
      <c r="HIP1772" s="707"/>
      <c r="HIQ1772" s="707"/>
      <c r="HIR1772" s="707"/>
      <c r="HIS1772" s="707"/>
      <c r="HIT1772" s="707"/>
      <c r="HIU1772" s="707"/>
      <c r="HIV1772" s="707"/>
      <c r="HIW1772" s="707"/>
      <c r="HIX1772" s="707"/>
      <c r="HIY1772" s="707"/>
      <c r="HIZ1772" s="707"/>
      <c r="HJA1772" s="707"/>
      <c r="HJB1772" s="707"/>
      <c r="HJC1772" s="707"/>
      <c r="HJD1772" s="707"/>
      <c r="HJE1772" s="707"/>
      <c r="HJF1772" s="707"/>
      <c r="HJG1772" s="707"/>
      <c r="HJH1772" s="707"/>
      <c r="HJI1772" s="707"/>
      <c r="HJJ1772" s="707"/>
      <c r="HJK1772" s="707"/>
      <c r="HJL1772" s="707"/>
      <c r="HJM1772" s="707"/>
      <c r="HJN1772" s="707"/>
      <c r="HJO1772" s="707"/>
      <c r="HJP1772" s="707"/>
      <c r="HJQ1772" s="707"/>
      <c r="HJR1772" s="707"/>
      <c r="HJS1772" s="707"/>
      <c r="HJT1772" s="707"/>
      <c r="HJU1772" s="707"/>
      <c r="HJV1772" s="707"/>
      <c r="HJW1772" s="707"/>
      <c r="HJX1772" s="707"/>
      <c r="HJY1772" s="707"/>
      <c r="HJZ1772" s="707"/>
      <c r="HKA1772" s="707"/>
      <c r="HKB1772" s="707"/>
      <c r="HKC1772" s="707"/>
      <c r="HKD1772" s="707"/>
      <c r="HKE1772" s="707"/>
      <c r="HKF1772" s="707"/>
      <c r="HKG1772" s="707"/>
      <c r="HKH1772" s="707"/>
      <c r="HKI1772" s="707"/>
      <c r="HKJ1772" s="707"/>
      <c r="HKK1772" s="707"/>
      <c r="HKL1772" s="707"/>
      <c r="HKM1772" s="707"/>
      <c r="HKN1772" s="707"/>
      <c r="HKO1772" s="707"/>
      <c r="HKP1772" s="707"/>
      <c r="HKQ1772" s="707"/>
      <c r="HKR1772" s="707"/>
      <c r="HKS1772" s="707"/>
      <c r="HKT1772" s="707"/>
      <c r="HKU1772" s="707"/>
      <c r="HKV1772" s="707"/>
      <c r="HKW1772" s="707"/>
      <c r="HKX1772" s="707"/>
      <c r="HKY1772" s="707"/>
      <c r="HKZ1772" s="707"/>
      <c r="HLA1772" s="707"/>
      <c r="HLB1772" s="707"/>
      <c r="HLC1772" s="707"/>
      <c r="HLD1772" s="707"/>
      <c r="HLE1772" s="707"/>
      <c r="HLF1772" s="707"/>
      <c r="HLG1772" s="707"/>
      <c r="HLH1772" s="707"/>
      <c r="HLI1772" s="707"/>
      <c r="HLJ1772" s="707"/>
      <c r="HLK1772" s="707"/>
      <c r="HLL1772" s="707"/>
      <c r="HLM1772" s="707"/>
      <c r="HLN1772" s="707"/>
      <c r="HLO1772" s="707"/>
      <c r="HLP1772" s="707"/>
      <c r="HLQ1772" s="707"/>
      <c r="HLR1772" s="707"/>
      <c r="HLS1772" s="707"/>
      <c r="HLT1772" s="707"/>
      <c r="HLU1772" s="707"/>
      <c r="HLV1772" s="707"/>
      <c r="HLW1772" s="707"/>
      <c r="HLX1772" s="707"/>
      <c r="HLY1772" s="707"/>
      <c r="HLZ1772" s="707"/>
      <c r="HMA1772" s="707"/>
      <c r="HMB1772" s="707"/>
      <c r="HMC1772" s="707"/>
      <c r="HMD1772" s="707"/>
      <c r="HME1772" s="707"/>
      <c r="HMF1772" s="707"/>
      <c r="HMG1772" s="707"/>
      <c r="HMH1772" s="707"/>
      <c r="HMI1772" s="707"/>
      <c r="HMJ1772" s="707"/>
      <c r="HMK1772" s="707"/>
      <c r="HML1772" s="707"/>
      <c r="HMM1772" s="707"/>
      <c r="HMN1772" s="707"/>
      <c r="HMO1772" s="707"/>
      <c r="HMP1772" s="707"/>
      <c r="HMQ1772" s="707"/>
      <c r="HMR1772" s="707"/>
      <c r="HMS1772" s="707"/>
      <c r="HMT1772" s="707"/>
      <c r="HMU1772" s="707"/>
      <c r="HMV1772" s="707"/>
      <c r="HMW1772" s="707"/>
      <c r="HMX1772" s="707"/>
      <c r="HMY1772" s="707"/>
      <c r="HMZ1772" s="707"/>
      <c r="HNA1772" s="707"/>
      <c r="HNB1772" s="707"/>
      <c r="HNC1772" s="707"/>
      <c r="HND1772" s="707"/>
      <c r="HNE1772" s="707"/>
      <c r="HNF1772" s="707"/>
      <c r="HNG1772" s="707"/>
      <c r="HNH1772" s="707"/>
      <c r="HNI1772" s="707"/>
      <c r="HNJ1772" s="707"/>
      <c r="HNK1772" s="707"/>
      <c r="HNL1772" s="707"/>
      <c r="HNM1772" s="707"/>
      <c r="HNN1772" s="707"/>
      <c r="HNO1772" s="707"/>
      <c r="HNP1772" s="707"/>
      <c r="HNQ1772" s="707"/>
      <c r="HNR1772" s="707"/>
      <c r="HNS1772" s="707"/>
      <c r="HNT1772" s="707"/>
      <c r="HNU1772" s="707"/>
      <c r="HNV1772" s="707"/>
      <c r="HNW1772" s="707"/>
      <c r="HNX1772" s="707"/>
      <c r="HNY1772" s="707"/>
      <c r="HNZ1772" s="707"/>
      <c r="HOA1772" s="707"/>
      <c r="HOB1772" s="707"/>
      <c r="HOC1772" s="707"/>
      <c r="HOD1772" s="707"/>
      <c r="HOE1772" s="707"/>
      <c r="HOF1772" s="707"/>
      <c r="HOG1772" s="707"/>
      <c r="HOH1772" s="707"/>
      <c r="HOI1772" s="707"/>
      <c r="HOJ1772" s="707"/>
      <c r="HOK1772" s="707"/>
      <c r="HOL1772" s="707"/>
      <c r="HOM1772" s="707"/>
      <c r="HON1772" s="707"/>
      <c r="HOO1772" s="707"/>
      <c r="HOP1772" s="707"/>
      <c r="HOQ1772" s="707"/>
      <c r="HOR1772" s="707"/>
      <c r="HOS1772" s="707"/>
      <c r="HOT1772" s="707"/>
      <c r="HOU1772" s="707"/>
      <c r="HOV1772" s="707"/>
      <c r="HOW1772" s="707"/>
      <c r="HOX1772" s="707"/>
      <c r="HOY1772" s="707"/>
      <c r="HOZ1772" s="707"/>
      <c r="HPA1772" s="707"/>
      <c r="HPB1772" s="707"/>
      <c r="HPC1772" s="707"/>
      <c r="HPD1772" s="707"/>
      <c r="HPE1772" s="707"/>
      <c r="HPF1772" s="707"/>
      <c r="HPG1772" s="707"/>
      <c r="HPH1772" s="707"/>
      <c r="HPI1772" s="707"/>
      <c r="HPJ1772" s="707"/>
      <c r="HPK1772" s="707"/>
      <c r="HPL1772" s="707"/>
      <c r="HPM1772" s="707"/>
      <c r="HPN1772" s="707"/>
      <c r="HPO1772" s="707"/>
      <c r="HPP1772" s="707"/>
      <c r="HPQ1772" s="707"/>
      <c r="HPR1772" s="707"/>
      <c r="HPS1772" s="707"/>
      <c r="HPT1772" s="707"/>
      <c r="HPU1772" s="707"/>
      <c r="HPV1772" s="707"/>
      <c r="HPW1772" s="707"/>
      <c r="HPX1772" s="707"/>
      <c r="HPY1772" s="707"/>
      <c r="HPZ1772" s="707"/>
      <c r="HQA1772" s="707"/>
      <c r="HQB1772" s="707"/>
      <c r="HQC1772" s="707"/>
      <c r="HQD1772" s="707"/>
      <c r="HQE1772" s="707"/>
      <c r="HQF1772" s="707"/>
      <c r="HQG1772" s="707"/>
      <c r="HQH1772" s="707"/>
      <c r="HQI1772" s="707"/>
      <c r="HQJ1772" s="707"/>
      <c r="HQK1772" s="707"/>
      <c r="HQL1772" s="707"/>
      <c r="HQM1772" s="707"/>
      <c r="HQN1772" s="707"/>
      <c r="HQO1772" s="707"/>
      <c r="HQP1772" s="707"/>
      <c r="HQQ1772" s="707"/>
      <c r="HQR1772" s="707"/>
      <c r="HQS1772" s="707"/>
      <c r="HQT1772" s="707"/>
      <c r="HQU1772" s="707"/>
      <c r="HQV1772" s="707"/>
      <c r="HQW1772" s="707"/>
      <c r="HQX1772" s="707"/>
      <c r="HQY1772" s="707"/>
      <c r="HQZ1772" s="707"/>
      <c r="HRA1772" s="707"/>
      <c r="HRB1772" s="707"/>
      <c r="HRC1772" s="707"/>
      <c r="HRD1772" s="707"/>
      <c r="HRE1772" s="707"/>
      <c r="HRF1772" s="707"/>
      <c r="HRG1772" s="707"/>
      <c r="HRH1772" s="707"/>
      <c r="HRI1772" s="707"/>
      <c r="HRJ1772" s="707"/>
      <c r="HRK1772" s="707"/>
      <c r="HRL1772" s="707"/>
      <c r="HRM1772" s="707"/>
      <c r="HRN1772" s="707"/>
      <c r="HRO1772" s="707"/>
      <c r="HRP1772" s="707"/>
      <c r="HRQ1772" s="707"/>
      <c r="HRR1772" s="707"/>
      <c r="HRS1772" s="707"/>
      <c r="HRT1772" s="707"/>
      <c r="HRU1772" s="707"/>
      <c r="HRV1772" s="707"/>
      <c r="HRW1772" s="707"/>
      <c r="HRX1772" s="707"/>
      <c r="HRY1772" s="707"/>
      <c r="HRZ1772" s="707"/>
      <c r="HSA1772" s="707"/>
      <c r="HSB1772" s="707"/>
      <c r="HSC1772" s="707"/>
      <c r="HSD1772" s="707"/>
      <c r="HSE1772" s="707"/>
      <c r="HSF1772" s="707"/>
      <c r="HSG1772" s="707"/>
      <c r="HSH1772" s="707"/>
      <c r="HSI1772" s="707"/>
      <c r="HSJ1772" s="707"/>
      <c r="HSK1772" s="707"/>
      <c r="HSL1772" s="707"/>
      <c r="HSM1772" s="707"/>
      <c r="HSN1772" s="707"/>
      <c r="HSO1772" s="707"/>
      <c r="HSP1772" s="707"/>
      <c r="HSQ1772" s="707"/>
      <c r="HSR1772" s="707"/>
      <c r="HSS1772" s="707"/>
      <c r="HST1772" s="707"/>
      <c r="HSU1772" s="707"/>
      <c r="HSV1772" s="707"/>
      <c r="HSW1772" s="707"/>
      <c r="HSX1772" s="707"/>
      <c r="HSY1772" s="707"/>
      <c r="HSZ1772" s="707"/>
      <c r="HTA1772" s="707"/>
      <c r="HTB1772" s="707"/>
      <c r="HTC1772" s="707"/>
      <c r="HTD1772" s="707"/>
      <c r="HTE1772" s="707"/>
      <c r="HTF1772" s="707"/>
      <c r="HTG1772" s="707"/>
      <c r="HTH1772" s="707"/>
      <c r="HTI1772" s="707"/>
      <c r="HTJ1772" s="707"/>
      <c r="HTK1772" s="707"/>
      <c r="HTL1772" s="707"/>
      <c r="HTM1772" s="707"/>
      <c r="HTN1772" s="707"/>
      <c r="HTO1772" s="707"/>
      <c r="HTP1772" s="707"/>
      <c r="HTQ1772" s="707"/>
      <c r="HTR1772" s="707"/>
      <c r="HTS1772" s="707"/>
      <c r="HTT1772" s="707"/>
      <c r="HTU1772" s="707"/>
      <c r="HTV1772" s="707"/>
      <c r="HTW1772" s="707"/>
      <c r="HTX1772" s="707"/>
      <c r="HTY1772" s="707"/>
      <c r="HTZ1772" s="707"/>
      <c r="HUA1772" s="707"/>
      <c r="HUB1772" s="707"/>
      <c r="HUC1772" s="707"/>
      <c r="HUD1772" s="707"/>
      <c r="HUE1772" s="707"/>
      <c r="HUF1772" s="707"/>
      <c r="HUG1772" s="707"/>
      <c r="HUH1772" s="707"/>
      <c r="HUI1772" s="707"/>
      <c r="HUJ1772" s="707"/>
      <c r="HUK1772" s="707"/>
      <c r="HUL1772" s="707"/>
      <c r="HUM1772" s="707"/>
      <c r="HUN1772" s="707"/>
      <c r="HUO1772" s="707"/>
      <c r="HUP1772" s="707"/>
      <c r="HUQ1772" s="707"/>
      <c r="HUR1772" s="707"/>
      <c r="HUS1772" s="707"/>
      <c r="HUT1772" s="707"/>
      <c r="HUU1772" s="707"/>
      <c r="HUV1772" s="707"/>
      <c r="HUW1772" s="707"/>
      <c r="HUX1772" s="707"/>
      <c r="HUY1772" s="707"/>
      <c r="HUZ1772" s="707"/>
      <c r="HVA1772" s="707"/>
      <c r="HVB1772" s="707"/>
      <c r="HVC1772" s="707"/>
      <c r="HVD1772" s="707"/>
      <c r="HVE1772" s="707"/>
      <c r="HVF1772" s="707"/>
      <c r="HVG1772" s="707"/>
      <c r="HVH1772" s="707"/>
      <c r="HVI1772" s="707"/>
      <c r="HVJ1772" s="707"/>
      <c r="HVK1772" s="707"/>
      <c r="HVL1772" s="707"/>
      <c r="HVM1772" s="707"/>
      <c r="HVN1772" s="707"/>
      <c r="HVO1772" s="707"/>
      <c r="HVP1772" s="707"/>
      <c r="HVQ1772" s="707"/>
      <c r="HVR1772" s="707"/>
      <c r="HVS1772" s="707"/>
      <c r="HVT1772" s="707"/>
      <c r="HVU1772" s="707"/>
      <c r="HVV1772" s="707"/>
      <c r="HVW1772" s="707"/>
      <c r="HVX1772" s="707"/>
      <c r="HVY1772" s="707"/>
      <c r="HVZ1772" s="707"/>
      <c r="HWA1772" s="707"/>
      <c r="HWB1772" s="707"/>
      <c r="HWC1772" s="707"/>
      <c r="HWD1772" s="707"/>
      <c r="HWE1772" s="707"/>
      <c r="HWF1772" s="707"/>
      <c r="HWG1772" s="707"/>
      <c r="HWH1772" s="707"/>
      <c r="HWI1772" s="707"/>
      <c r="HWJ1772" s="707"/>
      <c r="HWK1772" s="707"/>
      <c r="HWL1772" s="707"/>
      <c r="HWM1772" s="707"/>
      <c r="HWN1772" s="707"/>
      <c r="HWO1772" s="707"/>
      <c r="HWP1772" s="707"/>
      <c r="HWQ1772" s="707"/>
      <c r="HWR1772" s="707"/>
      <c r="HWS1772" s="707"/>
      <c r="HWT1772" s="707"/>
      <c r="HWU1772" s="707"/>
      <c r="HWV1772" s="707"/>
      <c r="HWW1772" s="707"/>
      <c r="HWX1772" s="707"/>
      <c r="HWY1772" s="707"/>
      <c r="HWZ1772" s="707"/>
      <c r="HXA1772" s="707"/>
      <c r="HXB1772" s="707"/>
      <c r="HXC1772" s="707"/>
      <c r="HXD1772" s="707"/>
      <c r="HXE1772" s="707"/>
      <c r="HXF1772" s="707"/>
      <c r="HXG1772" s="707"/>
      <c r="HXH1772" s="707"/>
      <c r="HXI1772" s="707"/>
      <c r="HXJ1772" s="707"/>
      <c r="HXK1772" s="707"/>
      <c r="HXL1772" s="707"/>
      <c r="HXM1772" s="707"/>
      <c r="HXN1772" s="707"/>
      <c r="HXO1772" s="707"/>
      <c r="HXP1772" s="707"/>
      <c r="HXQ1772" s="707"/>
      <c r="HXR1772" s="707"/>
      <c r="HXS1772" s="707"/>
      <c r="HXT1772" s="707"/>
      <c r="HXU1772" s="707"/>
      <c r="HXV1772" s="707"/>
      <c r="HXW1772" s="707"/>
      <c r="HXX1772" s="707"/>
      <c r="HXY1772" s="707"/>
      <c r="HXZ1772" s="707"/>
      <c r="HYA1772" s="707"/>
      <c r="HYB1772" s="707"/>
      <c r="HYC1772" s="707"/>
      <c r="HYD1772" s="707"/>
      <c r="HYE1772" s="707"/>
      <c r="HYF1772" s="707"/>
      <c r="HYG1772" s="707"/>
      <c r="HYH1772" s="707"/>
      <c r="HYI1772" s="707"/>
      <c r="HYJ1772" s="707"/>
      <c r="HYK1772" s="707"/>
      <c r="HYL1772" s="707"/>
      <c r="HYM1772" s="707"/>
      <c r="HYN1772" s="707"/>
      <c r="HYO1772" s="707"/>
      <c r="HYP1772" s="707"/>
      <c r="HYQ1772" s="707"/>
      <c r="HYR1772" s="707"/>
      <c r="HYS1772" s="707"/>
      <c r="HYT1772" s="707"/>
      <c r="HYU1772" s="707"/>
      <c r="HYV1772" s="707"/>
      <c r="HYW1772" s="707"/>
      <c r="HYX1772" s="707"/>
      <c r="HYY1772" s="707"/>
      <c r="HYZ1772" s="707"/>
      <c r="HZA1772" s="707"/>
      <c r="HZB1772" s="707"/>
      <c r="HZC1772" s="707"/>
      <c r="HZD1772" s="707"/>
      <c r="HZE1772" s="707"/>
      <c r="HZF1772" s="707"/>
      <c r="HZG1772" s="707"/>
      <c r="HZH1772" s="707"/>
      <c r="HZI1772" s="707"/>
      <c r="HZJ1772" s="707"/>
      <c r="HZK1772" s="707"/>
      <c r="HZL1772" s="707"/>
      <c r="HZM1772" s="707"/>
      <c r="HZN1772" s="707"/>
      <c r="HZO1772" s="707"/>
      <c r="HZP1772" s="707"/>
      <c r="HZQ1772" s="707"/>
      <c r="HZR1772" s="707"/>
      <c r="HZS1772" s="707"/>
      <c r="HZT1772" s="707"/>
      <c r="HZU1772" s="707"/>
      <c r="HZV1772" s="707"/>
      <c r="HZW1772" s="707"/>
      <c r="HZX1772" s="707"/>
      <c r="HZY1772" s="707"/>
      <c r="HZZ1772" s="707"/>
      <c r="IAA1772" s="707"/>
      <c r="IAB1772" s="707"/>
      <c r="IAC1772" s="707"/>
      <c r="IAD1772" s="707"/>
      <c r="IAE1772" s="707"/>
      <c r="IAF1772" s="707"/>
      <c r="IAG1772" s="707"/>
      <c r="IAH1772" s="707"/>
      <c r="IAI1772" s="707"/>
      <c r="IAJ1772" s="707"/>
      <c r="IAK1772" s="707"/>
      <c r="IAL1772" s="707"/>
      <c r="IAM1772" s="707"/>
      <c r="IAN1772" s="707"/>
      <c r="IAO1772" s="707"/>
      <c r="IAP1772" s="707"/>
      <c r="IAQ1772" s="707"/>
      <c r="IAR1772" s="707"/>
      <c r="IAS1772" s="707"/>
      <c r="IAT1772" s="707"/>
      <c r="IAU1772" s="707"/>
      <c r="IAV1772" s="707"/>
      <c r="IAW1772" s="707"/>
      <c r="IAX1772" s="707"/>
      <c r="IAY1772" s="707"/>
      <c r="IAZ1772" s="707"/>
      <c r="IBA1772" s="707"/>
      <c r="IBB1772" s="707"/>
      <c r="IBC1772" s="707"/>
      <c r="IBD1772" s="707"/>
      <c r="IBE1772" s="707"/>
      <c r="IBF1772" s="707"/>
      <c r="IBG1772" s="707"/>
      <c r="IBH1772" s="707"/>
      <c r="IBI1772" s="707"/>
      <c r="IBJ1772" s="707"/>
      <c r="IBK1772" s="707"/>
      <c r="IBL1772" s="707"/>
      <c r="IBM1772" s="707"/>
      <c r="IBN1772" s="707"/>
      <c r="IBO1772" s="707"/>
      <c r="IBP1772" s="707"/>
      <c r="IBQ1772" s="707"/>
      <c r="IBR1772" s="707"/>
      <c r="IBS1772" s="707"/>
      <c r="IBT1772" s="707"/>
      <c r="IBU1772" s="707"/>
      <c r="IBV1772" s="707"/>
      <c r="IBW1772" s="707"/>
      <c r="IBX1772" s="707"/>
      <c r="IBY1772" s="707"/>
      <c r="IBZ1772" s="707"/>
      <c r="ICA1772" s="707"/>
      <c r="ICB1772" s="707"/>
      <c r="ICC1772" s="707"/>
      <c r="ICD1772" s="707"/>
      <c r="ICE1772" s="707"/>
      <c r="ICF1772" s="707"/>
      <c r="ICG1772" s="707"/>
      <c r="ICH1772" s="707"/>
      <c r="ICI1772" s="707"/>
      <c r="ICJ1772" s="707"/>
      <c r="ICK1772" s="707"/>
      <c r="ICL1772" s="707"/>
      <c r="ICM1772" s="707"/>
      <c r="ICN1772" s="707"/>
      <c r="ICO1772" s="707"/>
      <c r="ICP1772" s="707"/>
      <c r="ICQ1772" s="707"/>
      <c r="ICR1772" s="707"/>
      <c r="ICS1772" s="707"/>
      <c r="ICT1772" s="707"/>
      <c r="ICU1772" s="707"/>
      <c r="ICV1772" s="707"/>
      <c r="ICW1772" s="707"/>
      <c r="ICX1772" s="707"/>
      <c r="ICY1772" s="707"/>
      <c r="ICZ1772" s="707"/>
      <c r="IDA1772" s="707"/>
      <c r="IDB1772" s="707"/>
      <c r="IDC1772" s="707"/>
      <c r="IDD1772" s="707"/>
      <c r="IDE1772" s="707"/>
      <c r="IDF1772" s="707"/>
      <c r="IDG1772" s="707"/>
      <c r="IDH1772" s="707"/>
      <c r="IDI1772" s="707"/>
      <c r="IDJ1772" s="707"/>
      <c r="IDK1772" s="707"/>
      <c r="IDL1772" s="707"/>
      <c r="IDM1772" s="707"/>
      <c r="IDN1772" s="707"/>
      <c r="IDO1772" s="707"/>
      <c r="IDP1772" s="707"/>
      <c r="IDQ1772" s="707"/>
      <c r="IDR1772" s="707"/>
      <c r="IDS1772" s="707"/>
      <c r="IDT1772" s="707"/>
      <c r="IDU1772" s="707"/>
      <c r="IDV1772" s="707"/>
      <c r="IDW1772" s="707"/>
      <c r="IDX1772" s="707"/>
      <c r="IDY1772" s="707"/>
      <c r="IDZ1772" s="707"/>
      <c r="IEA1772" s="707"/>
      <c r="IEB1772" s="707"/>
      <c r="IEC1772" s="707"/>
      <c r="IED1772" s="707"/>
      <c r="IEE1772" s="707"/>
      <c r="IEF1772" s="707"/>
      <c r="IEG1772" s="707"/>
      <c r="IEH1772" s="707"/>
      <c r="IEI1772" s="707"/>
      <c r="IEJ1772" s="707"/>
      <c r="IEK1772" s="707"/>
      <c r="IEL1772" s="707"/>
      <c r="IEM1772" s="707"/>
      <c r="IEN1772" s="707"/>
      <c r="IEO1772" s="707"/>
      <c r="IEP1772" s="707"/>
      <c r="IEQ1772" s="707"/>
      <c r="IER1772" s="707"/>
      <c r="IES1772" s="707"/>
      <c r="IET1772" s="707"/>
      <c r="IEU1772" s="707"/>
      <c r="IEV1772" s="707"/>
      <c r="IEW1772" s="707"/>
      <c r="IEX1772" s="707"/>
      <c r="IEY1772" s="707"/>
      <c r="IEZ1772" s="707"/>
      <c r="IFA1772" s="707"/>
      <c r="IFB1772" s="707"/>
      <c r="IFC1772" s="707"/>
      <c r="IFD1772" s="707"/>
      <c r="IFE1772" s="707"/>
      <c r="IFF1772" s="707"/>
      <c r="IFG1772" s="707"/>
      <c r="IFH1772" s="707"/>
      <c r="IFI1772" s="707"/>
      <c r="IFJ1772" s="707"/>
      <c r="IFK1772" s="707"/>
      <c r="IFL1772" s="707"/>
      <c r="IFM1772" s="707"/>
      <c r="IFN1772" s="707"/>
      <c r="IFO1772" s="707"/>
      <c r="IFP1772" s="707"/>
      <c r="IFQ1772" s="707"/>
      <c r="IFR1772" s="707"/>
      <c r="IFS1772" s="707"/>
      <c r="IFT1772" s="707"/>
      <c r="IFU1772" s="707"/>
      <c r="IFV1772" s="707"/>
      <c r="IFW1772" s="707"/>
      <c r="IFX1772" s="707"/>
      <c r="IFY1772" s="707"/>
      <c r="IFZ1772" s="707"/>
      <c r="IGA1772" s="707"/>
      <c r="IGB1772" s="707"/>
      <c r="IGC1772" s="707"/>
      <c r="IGD1772" s="707"/>
      <c r="IGE1772" s="707"/>
      <c r="IGF1772" s="707"/>
      <c r="IGG1772" s="707"/>
      <c r="IGH1772" s="707"/>
      <c r="IGI1772" s="707"/>
      <c r="IGJ1772" s="707"/>
      <c r="IGK1772" s="707"/>
      <c r="IGL1772" s="707"/>
      <c r="IGM1772" s="707"/>
      <c r="IGN1772" s="707"/>
      <c r="IGO1772" s="707"/>
      <c r="IGP1772" s="707"/>
      <c r="IGQ1772" s="707"/>
      <c r="IGR1772" s="707"/>
      <c r="IGS1772" s="707"/>
      <c r="IGT1772" s="707"/>
      <c r="IGU1772" s="707"/>
      <c r="IGV1772" s="707"/>
      <c r="IGW1772" s="707"/>
      <c r="IGX1772" s="707"/>
      <c r="IGY1772" s="707"/>
      <c r="IGZ1772" s="707"/>
      <c r="IHA1772" s="707"/>
      <c r="IHB1772" s="707"/>
      <c r="IHC1772" s="707"/>
      <c r="IHD1772" s="707"/>
      <c r="IHE1772" s="707"/>
      <c r="IHF1772" s="707"/>
      <c r="IHG1772" s="707"/>
      <c r="IHH1772" s="707"/>
      <c r="IHI1772" s="707"/>
      <c r="IHJ1772" s="707"/>
      <c r="IHK1772" s="707"/>
      <c r="IHL1772" s="707"/>
      <c r="IHM1772" s="707"/>
      <c r="IHN1772" s="707"/>
      <c r="IHO1772" s="707"/>
      <c r="IHP1772" s="707"/>
      <c r="IHQ1772" s="707"/>
      <c r="IHR1772" s="707"/>
      <c r="IHS1772" s="707"/>
      <c r="IHT1772" s="707"/>
      <c r="IHU1772" s="707"/>
      <c r="IHV1772" s="707"/>
      <c r="IHW1772" s="707"/>
      <c r="IHX1772" s="707"/>
      <c r="IHY1772" s="707"/>
      <c r="IHZ1772" s="707"/>
      <c r="IIA1772" s="707"/>
      <c r="IIB1772" s="707"/>
      <c r="IIC1772" s="707"/>
      <c r="IID1772" s="707"/>
      <c r="IIE1772" s="707"/>
      <c r="IIF1772" s="707"/>
      <c r="IIG1772" s="707"/>
      <c r="IIH1772" s="707"/>
      <c r="III1772" s="707"/>
      <c r="IIJ1772" s="707"/>
      <c r="IIK1772" s="707"/>
      <c r="IIL1772" s="707"/>
      <c r="IIM1772" s="707"/>
      <c r="IIN1772" s="707"/>
      <c r="IIO1772" s="707"/>
      <c r="IIP1772" s="707"/>
      <c r="IIQ1772" s="707"/>
      <c r="IIR1772" s="707"/>
      <c r="IIS1772" s="707"/>
      <c r="IIT1772" s="707"/>
      <c r="IIU1772" s="707"/>
      <c r="IIV1772" s="707"/>
      <c r="IIW1772" s="707"/>
      <c r="IIX1772" s="707"/>
      <c r="IIY1772" s="707"/>
      <c r="IIZ1772" s="707"/>
      <c r="IJA1772" s="707"/>
      <c r="IJB1772" s="707"/>
      <c r="IJC1772" s="707"/>
      <c r="IJD1772" s="707"/>
      <c r="IJE1772" s="707"/>
      <c r="IJF1772" s="707"/>
      <c r="IJG1772" s="707"/>
      <c r="IJH1772" s="707"/>
      <c r="IJI1772" s="707"/>
      <c r="IJJ1772" s="707"/>
      <c r="IJK1772" s="707"/>
      <c r="IJL1772" s="707"/>
      <c r="IJM1772" s="707"/>
      <c r="IJN1772" s="707"/>
      <c r="IJO1772" s="707"/>
      <c r="IJP1772" s="707"/>
      <c r="IJQ1772" s="707"/>
      <c r="IJR1772" s="707"/>
      <c r="IJS1772" s="707"/>
      <c r="IJT1772" s="707"/>
      <c r="IJU1772" s="707"/>
      <c r="IJV1772" s="707"/>
      <c r="IJW1772" s="707"/>
      <c r="IJX1772" s="707"/>
      <c r="IJY1772" s="707"/>
      <c r="IJZ1772" s="707"/>
      <c r="IKA1772" s="707"/>
      <c r="IKB1772" s="707"/>
      <c r="IKC1772" s="707"/>
      <c r="IKD1772" s="707"/>
      <c r="IKE1772" s="707"/>
      <c r="IKF1772" s="707"/>
      <c r="IKG1772" s="707"/>
      <c r="IKH1772" s="707"/>
      <c r="IKI1772" s="707"/>
      <c r="IKJ1772" s="707"/>
      <c r="IKK1772" s="707"/>
      <c r="IKL1772" s="707"/>
      <c r="IKM1772" s="707"/>
      <c r="IKN1772" s="707"/>
      <c r="IKO1772" s="707"/>
      <c r="IKP1772" s="707"/>
      <c r="IKQ1772" s="707"/>
      <c r="IKR1772" s="707"/>
      <c r="IKS1772" s="707"/>
      <c r="IKT1772" s="707"/>
      <c r="IKU1772" s="707"/>
      <c r="IKV1772" s="707"/>
      <c r="IKW1772" s="707"/>
      <c r="IKX1772" s="707"/>
      <c r="IKY1772" s="707"/>
      <c r="IKZ1772" s="707"/>
      <c r="ILA1772" s="707"/>
      <c r="ILB1772" s="707"/>
      <c r="ILC1772" s="707"/>
      <c r="ILD1772" s="707"/>
      <c r="ILE1772" s="707"/>
      <c r="ILF1772" s="707"/>
      <c r="ILG1772" s="707"/>
      <c r="ILH1772" s="707"/>
      <c r="ILI1772" s="707"/>
      <c r="ILJ1772" s="707"/>
      <c r="ILK1772" s="707"/>
      <c r="ILL1772" s="707"/>
      <c r="ILM1772" s="707"/>
      <c r="ILN1772" s="707"/>
      <c r="ILO1772" s="707"/>
      <c r="ILP1772" s="707"/>
      <c r="ILQ1772" s="707"/>
      <c r="ILR1772" s="707"/>
      <c r="ILS1772" s="707"/>
      <c r="ILT1772" s="707"/>
      <c r="ILU1772" s="707"/>
      <c r="ILV1772" s="707"/>
      <c r="ILW1772" s="707"/>
      <c r="ILX1772" s="707"/>
      <c r="ILY1772" s="707"/>
      <c r="ILZ1772" s="707"/>
      <c r="IMA1772" s="707"/>
      <c r="IMB1772" s="707"/>
      <c r="IMC1772" s="707"/>
      <c r="IMD1772" s="707"/>
      <c r="IME1772" s="707"/>
      <c r="IMF1772" s="707"/>
      <c r="IMG1772" s="707"/>
      <c r="IMH1772" s="707"/>
      <c r="IMI1772" s="707"/>
      <c r="IMJ1772" s="707"/>
      <c r="IMK1772" s="707"/>
      <c r="IML1772" s="707"/>
      <c r="IMM1772" s="707"/>
      <c r="IMN1772" s="707"/>
      <c r="IMO1772" s="707"/>
      <c r="IMP1772" s="707"/>
      <c r="IMQ1772" s="707"/>
      <c r="IMR1772" s="707"/>
      <c r="IMS1772" s="707"/>
      <c r="IMT1772" s="707"/>
      <c r="IMU1772" s="707"/>
      <c r="IMV1772" s="707"/>
      <c r="IMW1772" s="707"/>
      <c r="IMX1772" s="707"/>
      <c r="IMY1772" s="707"/>
      <c r="IMZ1772" s="707"/>
      <c r="INA1772" s="707"/>
      <c r="INB1772" s="707"/>
      <c r="INC1772" s="707"/>
      <c r="IND1772" s="707"/>
      <c r="INE1772" s="707"/>
      <c r="INF1772" s="707"/>
      <c r="ING1772" s="707"/>
      <c r="INH1772" s="707"/>
      <c r="INI1772" s="707"/>
      <c r="INJ1772" s="707"/>
      <c r="INK1772" s="707"/>
      <c r="INL1772" s="707"/>
      <c r="INM1772" s="707"/>
      <c r="INN1772" s="707"/>
      <c r="INO1772" s="707"/>
      <c r="INP1772" s="707"/>
      <c r="INQ1772" s="707"/>
      <c r="INR1772" s="707"/>
      <c r="INS1772" s="707"/>
      <c r="INT1772" s="707"/>
      <c r="INU1772" s="707"/>
      <c r="INV1772" s="707"/>
      <c r="INW1772" s="707"/>
      <c r="INX1772" s="707"/>
      <c r="INY1772" s="707"/>
      <c r="INZ1772" s="707"/>
      <c r="IOA1772" s="707"/>
      <c r="IOB1772" s="707"/>
      <c r="IOC1772" s="707"/>
      <c r="IOD1772" s="707"/>
      <c r="IOE1772" s="707"/>
      <c r="IOF1772" s="707"/>
      <c r="IOG1772" s="707"/>
      <c r="IOH1772" s="707"/>
      <c r="IOI1772" s="707"/>
      <c r="IOJ1772" s="707"/>
      <c r="IOK1772" s="707"/>
      <c r="IOL1772" s="707"/>
      <c r="IOM1772" s="707"/>
      <c r="ION1772" s="707"/>
      <c r="IOO1772" s="707"/>
      <c r="IOP1772" s="707"/>
      <c r="IOQ1772" s="707"/>
      <c r="IOR1772" s="707"/>
      <c r="IOS1772" s="707"/>
      <c r="IOT1772" s="707"/>
      <c r="IOU1772" s="707"/>
      <c r="IOV1772" s="707"/>
      <c r="IOW1772" s="707"/>
      <c r="IOX1772" s="707"/>
      <c r="IOY1772" s="707"/>
      <c r="IOZ1772" s="707"/>
      <c r="IPA1772" s="707"/>
      <c r="IPB1772" s="707"/>
      <c r="IPC1772" s="707"/>
      <c r="IPD1772" s="707"/>
      <c r="IPE1772" s="707"/>
      <c r="IPF1772" s="707"/>
      <c r="IPG1772" s="707"/>
      <c r="IPH1772" s="707"/>
      <c r="IPI1772" s="707"/>
      <c r="IPJ1772" s="707"/>
      <c r="IPK1772" s="707"/>
      <c r="IPL1772" s="707"/>
      <c r="IPM1772" s="707"/>
      <c r="IPN1772" s="707"/>
      <c r="IPO1772" s="707"/>
      <c r="IPP1772" s="707"/>
      <c r="IPQ1772" s="707"/>
      <c r="IPR1772" s="707"/>
      <c r="IPS1772" s="707"/>
      <c r="IPT1772" s="707"/>
      <c r="IPU1772" s="707"/>
      <c r="IPV1772" s="707"/>
      <c r="IPW1772" s="707"/>
      <c r="IPX1772" s="707"/>
      <c r="IPY1772" s="707"/>
      <c r="IPZ1772" s="707"/>
      <c r="IQA1772" s="707"/>
      <c r="IQB1772" s="707"/>
      <c r="IQC1772" s="707"/>
      <c r="IQD1772" s="707"/>
      <c r="IQE1772" s="707"/>
      <c r="IQF1772" s="707"/>
      <c r="IQG1772" s="707"/>
      <c r="IQH1772" s="707"/>
      <c r="IQI1772" s="707"/>
      <c r="IQJ1772" s="707"/>
      <c r="IQK1772" s="707"/>
      <c r="IQL1772" s="707"/>
      <c r="IQM1772" s="707"/>
      <c r="IQN1772" s="707"/>
      <c r="IQO1772" s="707"/>
      <c r="IQP1772" s="707"/>
      <c r="IQQ1772" s="707"/>
      <c r="IQR1772" s="707"/>
      <c r="IQS1772" s="707"/>
      <c r="IQT1772" s="707"/>
      <c r="IQU1772" s="707"/>
      <c r="IQV1772" s="707"/>
      <c r="IQW1772" s="707"/>
      <c r="IQX1772" s="707"/>
      <c r="IQY1772" s="707"/>
      <c r="IQZ1772" s="707"/>
      <c r="IRA1772" s="707"/>
      <c r="IRB1772" s="707"/>
      <c r="IRC1772" s="707"/>
      <c r="IRD1772" s="707"/>
      <c r="IRE1772" s="707"/>
      <c r="IRF1772" s="707"/>
      <c r="IRG1772" s="707"/>
      <c r="IRH1772" s="707"/>
      <c r="IRI1772" s="707"/>
      <c r="IRJ1772" s="707"/>
      <c r="IRK1772" s="707"/>
      <c r="IRL1772" s="707"/>
      <c r="IRM1772" s="707"/>
      <c r="IRN1772" s="707"/>
      <c r="IRO1772" s="707"/>
      <c r="IRP1772" s="707"/>
      <c r="IRQ1772" s="707"/>
      <c r="IRR1772" s="707"/>
      <c r="IRS1772" s="707"/>
      <c r="IRT1772" s="707"/>
      <c r="IRU1772" s="707"/>
      <c r="IRV1772" s="707"/>
      <c r="IRW1772" s="707"/>
      <c r="IRX1772" s="707"/>
      <c r="IRY1772" s="707"/>
      <c r="IRZ1772" s="707"/>
      <c r="ISA1772" s="707"/>
      <c r="ISB1772" s="707"/>
      <c r="ISC1772" s="707"/>
      <c r="ISD1772" s="707"/>
      <c r="ISE1772" s="707"/>
      <c r="ISF1772" s="707"/>
      <c r="ISG1772" s="707"/>
      <c r="ISH1772" s="707"/>
      <c r="ISI1772" s="707"/>
      <c r="ISJ1772" s="707"/>
      <c r="ISK1772" s="707"/>
      <c r="ISL1772" s="707"/>
      <c r="ISM1772" s="707"/>
      <c r="ISN1772" s="707"/>
      <c r="ISO1772" s="707"/>
      <c r="ISP1772" s="707"/>
      <c r="ISQ1772" s="707"/>
      <c r="ISR1772" s="707"/>
      <c r="ISS1772" s="707"/>
      <c r="IST1772" s="707"/>
      <c r="ISU1772" s="707"/>
      <c r="ISV1772" s="707"/>
      <c r="ISW1772" s="707"/>
      <c r="ISX1772" s="707"/>
      <c r="ISY1772" s="707"/>
      <c r="ISZ1772" s="707"/>
      <c r="ITA1772" s="707"/>
      <c r="ITB1772" s="707"/>
      <c r="ITC1772" s="707"/>
      <c r="ITD1772" s="707"/>
      <c r="ITE1772" s="707"/>
      <c r="ITF1772" s="707"/>
      <c r="ITG1772" s="707"/>
      <c r="ITH1772" s="707"/>
      <c r="ITI1772" s="707"/>
      <c r="ITJ1772" s="707"/>
      <c r="ITK1772" s="707"/>
      <c r="ITL1772" s="707"/>
      <c r="ITM1772" s="707"/>
      <c r="ITN1772" s="707"/>
      <c r="ITO1772" s="707"/>
      <c r="ITP1772" s="707"/>
      <c r="ITQ1772" s="707"/>
      <c r="ITR1772" s="707"/>
      <c r="ITS1772" s="707"/>
      <c r="ITT1772" s="707"/>
      <c r="ITU1772" s="707"/>
      <c r="ITV1772" s="707"/>
      <c r="ITW1772" s="707"/>
      <c r="ITX1772" s="707"/>
      <c r="ITY1772" s="707"/>
      <c r="ITZ1772" s="707"/>
      <c r="IUA1772" s="707"/>
      <c r="IUB1772" s="707"/>
      <c r="IUC1772" s="707"/>
      <c r="IUD1772" s="707"/>
      <c r="IUE1772" s="707"/>
      <c r="IUF1772" s="707"/>
      <c r="IUG1772" s="707"/>
      <c r="IUH1772" s="707"/>
      <c r="IUI1772" s="707"/>
      <c r="IUJ1772" s="707"/>
      <c r="IUK1772" s="707"/>
      <c r="IUL1772" s="707"/>
      <c r="IUM1772" s="707"/>
      <c r="IUN1772" s="707"/>
      <c r="IUO1772" s="707"/>
      <c r="IUP1772" s="707"/>
      <c r="IUQ1772" s="707"/>
      <c r="IUR1772" s="707"/>
      <c r="IUS1772" s="707"/>
      <c r="IUT1772" s="707"/>
      <c r="IUU1772" s="707"/>
      <c r="IUV1772" s="707"/>
      <c r="IUW1772" s="707"/>
      <c r="IUX1772" s="707"/>
      <c r="IUY1772" s="707"/>
      <c r="IUZ1772" s="707"/>
      <c r="IVA1772" s="707"/>
      <c r="IVB1772" s="707"/>
      <c r="IVC1772" s="707"/>
      <c r="IVD1772" s="707"/>
      <c r="IVE1772" s="707"/>
      <c r="IVF1772" s="707"/>
      <c r="IVG1772" s="707"/>
      <c r="IVH1772" s="707"/>
      <c r="IVI1772" s="707"/>
      <c r="IVJ1772" s="707"/>
      <c r="IVK1772" s="707"/>
      <c r="IVL1772" s="707"/>
      <c r="IVM1772" s="707"/>
      <c r="IVN1772" s="707"/>
      <c r="IVO1772" s="707"/>
      <c r="IVP1772" s="707"/>
      <c r="IVQ1772" s="707"/>
      <c r="IVR1772" s="707"/>
      <c r="IVS1772" s="707"/>
      <c r="IVT1772" s="707"/>
      <c r="IVU1772" s="707"/>
      <c r="IVV1772" s="707"/>
      <c r="IVW1772" s="707"/>
      <c r="IVX1772" s="707"/>
      <c r="IVY1772" s="707"/>
      <c r="IVZ1772" s="707"/>
      <c r="IWA1772" s="707"/>
      <c r="IWB1772" s="707"/>
      <c r="IWC1772" s="707"/>
      <c r="IWD1772" s="707"/>
      <c r="IWE1772" s="707"/>
      <c r="IWF1772" s="707"/>
      <c r="IWG1772" s="707"/>
      <c r="IWH1772" s="707"/>
      <c r="IWI1772" s="707"/>
      <c r="IWJ1772" s="707"/>
      <c r="IWK1772" s="707"/>
      <c r="IWL1772" s="707"/>
      <c r="IWM1772" s="707"/>
      <c r="IWN1772" s="707"/>
      <c r="IWO1772" s="707"/>
      <c r="IWP1772" s="707"/>
      <c r="IWQ1772" s="707"/>
      <c r="IWR1772" s="707"/>
      <c r="IWS1772" s="707"/>
      <c r="IWT1772" s="707"/>
      <c r="IWU1772" s="707"/>
      <c r="IWV1772" s="707"/>
      <c r="IWW1772" s="707"/>
      <c r="IWX1772" s="707"/>
      <c r="IWY1772" s="707"/>
      <c r="IWZ1772" s="707"/>
      <c r="IXA1772" s="707"/>
      <c r="IXB1772" s="707"/>
      <c r="IXC1772" s="707"/>
      <c r="IXD1772" s="707"/>
      <c r="IXE1772" s="707"/>
      <c r="IXF1772" s="707"/>
      <c r="IXG1772" s="707"/>
      <c r="IXH1772" s="707"/>
      <c r="IXI1772" s="707"/>
      <c r="IXJ1772" s="707"/>
      <c r="IXK1772" s="707"/>
      <c r="IXL1772" s="707"/>
      <c r="IXM1772" s="707"/>
      <c r="IXN1772" s="707"/>
      <c r="IXO1772" s="707"/>
      <c r="IXP1772" s="707"/>
      <c r="IXQ1772" s="707"/>
      <c r="IXR1772" s="707"/>
      <c r="IXS1772" s="707"/>
      <c r="IXT1772" s="707"/>
      <c r="IXU1772" s="707"/>
      <c r="IXV1772" s="707"/>
      <c r="IXW1772" s="707"/>
      <c r="IXX1772" s="707"/>
      <c r="IXY1772" s="707"/>
      <c r="IXZ1772" s="707"/>
      <c r="IYA1772" s="707"/>
      <c r="IYB1772" s="707"/>
      <c r="IYC1772" s="707"/>
      <c r="IYD1772" s="707"/>
      <c r="IYE1772" s="707"/>
      <c r="IYF1772" s="707"/>
      <c r="IYG1772" s="707"/>
      <c r="IYH1772" s="707"/>
      <c r="IYI1772" s="707"/>
      <c r="IYJ1772" s="707"/>
      <c r="IYK1772" s="707"/>
      <c r="IYL1772" s="707"/>
      <c r="IYM1772" s="707"/>
      <c r="IYN1772" s="707"/>
      <c r="IYO1772" s="707"/>
      <c r="IYP1772" s="707"/>
      <c r="IYQ1772" s="707"/>
      <c r="IYR1772" s="707"/>
      <c r="IYS1772" s="707"/>
      <c r="IYT1772" s="707"/>
      <c r="IYU1772" s="707"/>
      <c r="IYV1772" s="707"/>
      <c r="IYW1772" s="707"/>
      <c r="IYX1772" s="707"/>
      <c r="IYY1772" s="707"/>
      <c r="IYZ1772" s="707"/>
      <c r="IZA1772" s="707"/>
      <c r="IZB1772" s="707"/>
      <c r="IZC1772" s="707"/>
      <c r="IZD1772" s="707"/>
      <c r="IZE1772" s="707"/>
      <c r="IZF1772" s="707"/>
      <c r="IZG1772" s="707"/>
      <c r="IZH1772" s="707"/>
      <c r="IZI1772" s="707"/>
      <c r="IZJ1772" s="707"/>
      <c r="IZK1772" s="707"/>
      <c r="IZL1772" s="707"/>
      <c r="IZM1772" s="707"/>
      <c r="IZN1772" s="707"/>
      <c r="IZO1772" s="707"/>
      <c r="IZP1772" s="707"/>
      <c r="IZQ1772" s="707"/>
      <c r="IZR1772" s="707"/>
      <c r="IZS1772" s="707"/>
      <c r="IZT1772" s="707"/>
      <c r="IZU1772" s="707"/>
      <c r="IZV1772" s="707"/>
      <c r="IZW1772" s="707"/>
      <c r="IZX1772" s="707"/>
      <c r="IZY1772" s="707"/>
      <c r="IZZ1772" s="707"/>
      <c r="JAA1772" s="707"/>
      <c r="JAB1772" s="707"/>
      <c r="JAC1772" s="707"/>
      <c r="JAD1772" s="707"/>
      <c r="JAE1772" s="707"/>
      <c r="JAF1772" s="707"/>
      <c r="JAG1772" s="707"/>
      <c r="JAH1772" s="707"/>
      <c r="JAI1772" s="707"/>
      <c r="JAJ1772" s="707"/>
      <c r="JAK1772" s="707"/>
      <c r="JAL1772" s="707"/>
      <c r="JAM1772" s="707"/>
      <c r="JAN1772" s="707"/>
      <c r="JAO1772" s="707"/>
      <c r="JAP1772" s="707"/>
      <c r="JAQ1772" s="707"/>
      <c r="JAR1772" s="707"/>
      <c r="JAS1772" s="707"/>
      <c r="JAT1772" s="707"/>
      <c r="JAU1772" s="707"/>
      <c r="JAV1772" s="707"/>
      <c r="JAW1772" s="707"/>
      <c r="JAX1772" s="707"/>
      <c r="JAY1772" s="707"/>
      <c r="JAZ1772" s="707"/>
      <c r="JBA1772" s="707"/>
      <c r="JBB1772" s="707"/>
      <c r="JBC1772" s="707"/>
      <c r="JBD1772" s="707"/>
      <c r="JBE1772" s="707"/>
      <c r="JBF1772" s="707"/>
      <c r="JBG1772" s="707"/>
      <c r="JBH1772" s="707"/>
      <c r="JBI1772" s="707"/>
      <c r="JBJ1772" s="707"/>
      <c r="JBK1772" s="707"/>
      <c r="JBL1772" s="707"/>
      <c r="JBM1772" s="707"/>
      <c r="JBN1772" s="707"/>
      <c r="JBO1772" s="707"/>
      <c r="JBP1772" s="707"/>
      <c r="JBQ1772" s="707"/>
      <c r="JBR1772" s="707"/>
      <c r="JBS1772" s="707"/>
      <c r="JBT1772" s="707"/>
      <c r="JBU1772" s="707"/>
      <c r="JBV1772" s="707"/>
      <c r="JBW1772" s="707"/>
      <c r="JBX1772" s="707"/>
      <c r="JBY1772" s="707"/>
      <c r="JBZ1772" s="707"/>
      <c r="JCA1772" s="707"/>
      <c r="JCB1772" s="707"/>
      <c r="JCC1772" s="707"/>
      <c r="JCD1772" s="707"/>
      <c r="JCE1772" s="707"/>
      <c r="JCF1772" s="707"/>
      <c r="JCG1772" s="707"/>
      <c r="JCH1772" s="707"/>
      <c r="JCI1772" s="707"/>
      <c r="JCJ1772" s="707"/>
      <c r="JCK1772" s="707"/>
      <c r="JCL1772" s="707"/>
      <c r="JCM1772" s="707"/>
      <c r="JCN1772" s="707"/>
      <c r="JCO1772" s="707"/>
      <c r="JCP1772" s="707"/>
      <c r="JCQ1772" s="707"/>
      <c r="JCR1772" s="707"/>
      <c r="JCS1772" s="707"/>
      <c r="JCT1772" s="707"/>
      <c r="JCU1772" s="707"/>
      <c r="JCV1772" s="707"/>
      <c r="JCW1772" s="707"/>
      <c r="JCX1772" s="707"/>
      <c r="JCY1772" s="707"/>
      <c r="JCZ1772" s="707"/>
      <c r="JDA1772" s="707"/>
      <c r="JDB1772" s="707"/>
      <c r="JDC1772" s="707"/>
      <c r="JDD1772" s="707"/>
      <c r="JDE1772" s="707"/>
      <c r="JDF1772" s="707"/>
      <c r="JDG1772" s="707"/>
      <c r="JDH1772" s="707"/>
      <c r="JDI1772" s="707"/>
      <c r="JDJ1772" s="707"/>
      <c r="JDK1772" s="707"/>
      <c r="JDL1772" s="707"/>
      <c r="JDM1772" s="707"/>
      <c r="JDN1772" s="707"/>
      <c r="JDO1772" s="707"/>
      <c r="JDP1772" s="707"/>
      <c r="JDQ1772" s="707"/>
      <c r="JDR1772" s="707"/>
      <c r="JDS1772" s="707"/>
      <c r="JDT1772" s="707"/>
      <c r="JDU1772" s="707"/>
      <c r="JDV1772" s="707"/>
      <c r="JDW1772" s="707"/>
      <c r="JDX1772" s="707"/>
      <c r="JDY1772" s="707"/>
      <c r="JDZ1772" s="707"/>
      <c r="JEA1772" s="707"/>
      <c r="JEB1772" s="707"/>
      <c r="JEC1772" s="707"/>
      <c r="JED1772" s="707"/>
      <c r="JEE1772" s="707"/>
      <c r="JEF1772" s="707"/>
      <c r="JEG1772" s="707"/>
      <c r="JEH1772" s="707"/>
      <c r="JEI1772" s="707"/>
      <c r="JEJ1772" s="707"/>
      <c r="JEK1772" s="707"/>
      <c r="JEL1772" s="707"/>
      <c r="JEM1772" s="707"/>
      <c r="JEN1772" s="707"/>
      <c r="JEO1772" s="707"/>
      <c r="JEP1772" s="707"/>
      <c r="JEQ1772" s="707"/>
      <c r="JER1772" s="707"/>
      <c r="JES1772" s="707"/>
      <c r="JET1772" s="707"/>
      <c r="JEU1772" s="707"/>
      <c r="JEV1772" s="707"/>
      <c r="JEW1772" s="707"/>
      <c r="JEX1772" s="707"/>
      <c r="JEY1772" s="707"/>
      <c r="JEZ1772" s="707"/>
      <c r="JFA1772" s="707"/>
      <c r="JFB1772" s="707"/>
      <c r="JFC1772" s="707"/>
      <c r="JFD1772" s="707"/>
      <c r="JFE1772" s="707"/>
      <c r="JFF1772" s="707"/>
      <c r="JFG1772" s="707"/>
      <c r="JFH1772" s="707"/>
      <c r="JFI1772" s="707"/>
      <c r="JFJ1772" s="707"/>
      <c r="JFK1772" s="707"/>
      <c r="JFL1772" s="707"/>
      <c r="JFM1772" s="707"/>
      <c r="JFN1772" s="707"/>
      <c r="JFO1772" s="707"/>
      <c r="JFP1772" s="707"/>
      <c r="JFQ1772" s="707"/>
      <c r="JFR1772" s="707"/>
      <c r="JFS1772" s="707"/>
      <c r="JFT1772" s="707"/>
      <c r="JFU1772" s="707"/>
      <c r="JFV1772" s="707"/>
      <c r="JFW1772" s="707"/>
      <c r="JFX1772" s="707"/>
      <c r="JFY1772" s="707"/>
      <c r="JFZ1772" s="707"/>
      <c r="JGA1772" s="707"/>
      <c r="JGB1772" s="707"/>
      <c r="JGC1772" s="707"/>
      <c r="JGD1772" s="707"/>
      <c r="JGE1772" s="707"/>
      <c r="JGF1772" s="707"/>
      <c r="JGG1772" s="707"/>
      <c r="JGH1772" s="707"/>
      <c r="JGI1772" s="707"/>
      <c r="JGJ1772" s="707"/>
      <c r="JGK1772" s="707"/>
      <c r="JGL1772" s="707"/>
      <c r="JGM1772" s="707"/>
      <c r="JGN1772" s="707"/>
      <c r="JGO1772" s="707"/>
      <c r="JGP1772" s="707"/>
      <c r="JGQ1772" s="707"/>
      <c r="JGR1772" s="707"/>
      <c r="JGS1772" s="707"/>
      <c r="JGT1772" s="707"/>
      <c r="JGU1772" s="707"/>
      <c r="JGV1772" s="707"/>
      <c r="JGW1772" s="707"/>
      <c r="JGX1772" s="707"/>
      <c r="JGY1772" s="707"/>
      <c r="JGZ1772" s="707"/>
      <c r="JHA1772" s="707"/>
      <c r="JHB1772" s="707"/>
      <c r="JHC1772" s="707"/>
      <c r="JHD1772" s="707"/>
      <c r="JHE1772" s="707"/>
      <c r="JHF1772" s="707"/>
      <c r="JHG1772" s="707"/>
      <c r="JHH1772" s="707"/>
      <c r="JHI1772" s="707"/>
      <c r="JHJ1772" s="707"/>
      <c r="JHK1772" s="707"/>
      <c r="JHL1772" s="707"/>
      <c r="JHM1772" s="707"/>
      <c r="JHN1772" s="707"/>
      <c r="JHO1772" s="707"/>
      <c r="JHP1772" s="707"/>
      <c r="JHQ1772" s="707"/>
      <c r="JHR1772" s="707"/>
      <c r="JHS1772" s="707"/>
      <c r="JHT1772" s="707"/>
      <c r="JHU1772" s="707"/>
      <c r="JHV1772" s="707"/>
      <c r="JHW1772" s="707"/>
      <c r="JHX1772" s="707"/>
      <c r="JHY1772" s="707"/>
      <c r="JHZ1772" s="707"/>
      <c r="JIA1772" s="707"/>
      <c r="JIB1772" s="707"/>
      <c r="JIC1772" s="707"/>
      <c r="JID1772" s="707"/>
      <c r="JIE1772" s="707"/>
      <c r="JIF1772" s="707"/>
      <c r="JIG1772" s="707"/>
      <c r="JIH1772" s="707"/>
      <c r="JII1772" s="707"/>
      <c r="JIJ1772" s="707"/>
      <c r="JIK1772" s="707"/>
      <c r="JIL1772" s="707"/>
      <c r="JIM1772" s="707"/>
      <c r="JIN1772" s="707"/>
      <c r="JIO1772" s="707"/>
      <c r="JIP1772" s="707"/>
      <c r="JIQ1772" s="707"/>
      <c r="JIR1772" s="707"/>
      <c r="JIS1772" s="707"/>
      <c r="JIT1772" s="707"/>
      <c r="JIU1772" s="707"/>
      <c r="JIV1772" s="707"/>
      <c r="JIW1772" s="707"/>
      <c r="JIX1772" s="707"/>
      <c r="JIY1772" s="707"/>
      <c r="JIZ1772" s="707"/>
      <c r="JJA1772" s="707"/>
      <c r="JJB1772" s="707"/>
      <c r="JJC1772" s="707"/>
      <c r="JJD1772" s="707"/>
      <c r="JJE1772" s="707"/>
      <c r="JJF1772" s="707"/>
      <c r="JJG1772" s="707"/>
      <c r="JJH1772" s="707"/>
      <c r="JJI1772" s="707"/>
      <c r="JJJ1772" s="707"/>
      <c r="JJK1772" s="707"/>
      <c r="JJL1772" s="707"/>
      <c r="JJM1772" s="707"/>
      <c r="JJN1772" s="707"/>
      <c r="JJO1772" s="707"/>
      <c r="JJP1772" s="707"/>
      <c r="JJQ1772" s="707"/>
      <c r="JJR1772" s="707"/>
      <c r="JJS1772" s="707"/>
      <c r="JJT1772" s="707"/>
      <c r="JJU1772" s="707"/>
      <c r="JJV1772" s="707"/>
      <c r="JJW1772" s="707"/>
      <c r="JJX1772" s="707"/>
      <c r="JJY1772" s="707"/>
      <c r="JJZ1772" s="707"/>
      <c r="JKA1772" s="707"/>
      <c r="JKB1772" s="707"/>
      <c r="JKC1772" s="707"/>
      <c r="JKD1772" s="707"/>
      <c r="JKE1772" s="707"/>
      <c r="JKF1772" s="707"/>
      <c r="JKG1772" s="707"/>
      <c r="JKH1772" s="707"/>
      <c r="JKI1772" s="707"/>
      <c r="JKJ1772" s="707"/>
      <c r="JKK1772" s="707"/>
      <c r="JKL1772" s="707"/>
      <c r="JKM1772" s="707"/>
      <c r="JKN1772" s="707"/>
      <c r="JKO1772" s="707"/>
      <c r="JKP1772" s="707"/>
      <c r="JKQ1772" s="707"/>
      <c r="JKR1772" s="707"/>
      <c r="JKS1772" s="707"/>
      <c r="JKT1772" s="707"/>
      <c r="JKU1772" s="707"/>
      <c r="JKV1772" s="707"/>
      <c r="JKW1772" s="707"/>
      <c r="JKX1772" s="707"/>
      <c r="JKY1772" s="707"/>
      <c r="JKZ1772" s="707"/>
      <c r="JLA1772" s="707"/>
      <c r="JLB1772" s="707"/>
      <c r="JLC1772" s="707"/>
      <c r="JLD1772" s="707"/>
      <c r="JLE1772" s="707"/>
      <c r="JLF1772" s="707"/>
      <c r="JLG1772" s="707"/>
      <c r="JLH1772" s="707"/>
      <c r="JLI1772" s="707"/>
      <c r="JLJ1772" s="707"/>
      <c r="JLK1772" s="707"/>
      <c r="JLL1772" s="707"/>
      <c r="JLM1772" s="707"/>
      <c r="JLN1772" s="707"/>
      <c r="JLO1772" s="707"/>
      <c r="JLP1772" s="707"/>
      <c r="JLQ1772" s="707"/>
      <c r="JLR1772" s="707"/>
      <c r="JLS1772" s="707"/>
      <c r="JLT1772" s="707"/>
      <c r="JLU1772" s="707"/>
      <c r="JLV1772" s="707"/>
      <c r="JLW1772" s="707"/>
      <c r="JLX1772" s="707"/>
      <c r="JLY1772" s="707"/>
      <c r="JLZ1772" s="707"/>
      <c r="JMA1772" s="707"/>
      <c r="JMB1772" s="707"/>
      <c r="JMC1772" s="707"/>
      <c r="JMD1772" s="707"/>
      <c r="JME1772" s="707"/>
      <c r="JMF1772" s="707"/>
      <c r="JMG1772" s="707"/>
      <c r="JMH1772" s="707"/>
      <c r="JMI1772" s="707"/>
      <c r="JMJ1772" s="707"/>
      <c r="JMK1772" s="707"/>
      <c r="JML1772" s="707"/>
      <c r="JMM1772" s="707"/>
      <c r="JMN1772" s="707"/>
      <c r="JMO1772" s="707"/>
      <c r="JMP1772" s="707"/>
      <c r="JMQ1772" s="707"/>
      <c r="JMR1772" s="707"/>
      <c r="JMS1772" s="707"/>
      <c r="JMT1772" s="707"/>
      <c r="JMU1772" s="707"/>
      <c r="JMV1772" s="707"/>
      <c r="JMW1772" s="707"/>
      <c r="JMX1772" s="707"/>
      <c r="JMY1772" s="707"/>
      <c r="JMZ1772" s="707"/>
      <c r="JNA1772" s="707"/>
      <c r="JNB1772" s="707"/>
      <c r="JNC1772" s="707"/>
      <c r="JND1772" s="707"/>
      <c r="JNE1772" s="707"/>
      <c r="JNF1772" s="707"/>
      <c r="JNG1772" s="707"/>
      <c r="JNH1772" s="707"/>
      <c r="JNI1772" s="707"/>
      <c r="JNJ1772" s="707"/>
      <c r="JNK1772" s="707"/>
      <c r="JNL1772" s="707"/>
      <c r="JNM1772" s="707"/>
      <c r="JNN1772" s="707"/>
      <c r="JNO1772" s="707"/>
      <c r="JNP1772" s="707"/>
      <c r="JNQ1772" s="707"/>
      <c r="JNR1772" s="707"/>
      <c r="JNS1772" s="707"/>
      <c r="JNT1772" s="707"/>
      <c r="JNU1772" s="707"/>
      <c r="JNV1772" s="707"/>
      <c r="JNW1772" s="707"/>
      <c r="JNX1772" s="707"/>
      <c r="JNY1772" s="707"/>
      <c r="JNZ1772" s="707"/>
      <c r="JOA1772" s="707"/>
      <c r="JOB1772" s="707"/>
      <c r="JOC1772" s="707"/>
      <c r="JOD1772" s="707"/>
      <c r="JOE1772" s="707"/>
      <c r="JOF1772" s="707"/>
      <c r="JOG1772" s="707"/>
      <c r="JOH1772" s="707"/>
      <c r="JOI1772" s="707"/>
      <c r="JOJ1772" s="707"/>
      <c r="JOK1772" s="707"/>
      <c r="JOL1772" s="707"/>
      <c r="JOM1772" s="707"/>
      <c r="JON1772" s="707"/>
      <c r="JOO1772" s="707"/>
      <c r="JOP1772" s="707"/>
      <c r="JOQ1772" s="707"/>
      <c r="JOR1772" s="707"/>
      <c r="JOS1772" s="707"/>
      <c r="JOT1772" s="707"/>
      <c r="JOU1772" s="707"/>
      <c r="JOV1772" s="707"/>
      <c r="JOW1772" s="707"/>
      <c r="JOX1772" s="707"/>
      <c r="JOY1772" s="707"/>
      <c r="JOZ1772" s="707"/>
      <c r="JPA1772" s="707"/>
      <c r="JPB1772" s="707"/>
      <c r="JPC1772" s="707"/>
      <c r="JPD1772" s="707"/>
      <c r="JPE1772" s="707"/>
      <c r="JPF1772" s="707"/>
      <c r="JPG1772" s="707"/>
      <c r="JPH1772" s="707"/>
      <c r="JPI1772" s="707"/>
      <c r="JPJ1772" s="707"/>
      <c r="JPK1772" s="707"/>
      <c r="JPL1772" s="707"/>
      <c r="JPM1772" s="707"/>
      <c r="JPN1772" s="707"/>
      <c r="JPO1772" s="707"/>
      <c r="JPP1772" s="707"/>
      <c r="JPQ1772" s="707"/>
      <c r="JPR1772" s="707"/>
      <c r="JPS1772" s="707"/>
      <c r="JPT1772" s="707"/>
      <c r="JPU1772" s="707"/>
      <c r="JPV1772" s="707"/>
      <c r="JPW1772" s="707"/>
      <c r="JPX1772" s="707"/>
      <c r="JPY1772" s="707"/>
      <c r="JPZ1772" s="707"/>
      <c r="JQA1772" s="707"/>
      <c r="JQB1772" s="707"/>
      <c r="JQC1772" s="707"/>
      <c r="JQD1772" s="707"/>
      <c r="JQE1772" s="707"/>
      <c r="JQF1772" s="707"/>
      <c r="JQG1772" s="707"/>
      <c r="JQH1772" s="707"/>
      <c r="JQI1772" s="707"/>
      <c r="JQJ1772" s="707"/>
      <c r="JQK1772" s="707"/>
      <c r="JQL1772" s="707"/>
      <c r="JQM1772" s="707"/>
      <c r="JQN1772" s="707"/>
      <c r="JQO1772" s="707"/>
      <c r="JQP1772" s="707"/>
      <c r="JQQ1772" s="707"/>
      <c r="JQR1772" s="707"/>
      <c r="JQS1772" s="707"/>
      <c r="JQT1772" s="707"/>
      <c r="JQU1772" s="707"/>
      <c r="JQV1772" s="707"/>
      <c r="JQW1772" s="707"/>
      <c r="JQX1772" s="707"/>
      <c r="JQY1772" s="707"/>
      <c r="JQZ1772" s="707"/>
      <c r="JRA1772" s="707"/>
      <c r="JRB1772" s="707"/>
      <c r="JRC1772" s="707"/>
      <c r="JRD1772" s="707"/>
      <c r="JRE1772" s="707"/>
      <c r="JRF1772" s="707"/>
      <c r="JRG1772" s="707"/>
      <c r="JRH1772" s="707"/>
      <c r="JRI1772" s="707"/>
      <c r="JRJ1772" s="707"/>
      <c r="JRK1772" s="707"/>
      <c r="JRL1772" s="707"/>
      <c r="JRM1772" s="707"/>
      <c r="JRN1772" s="707"/>
      <c r="JRO1772" s="707"/>
      <c r="JRP1772" s="707"/>
      <c r="JRQ1772" s="707"/>
      <c r="JRR1772" s="707"/>
      <c r="JRS1772" s="707"/>
      <c r="JRT1772" s="707"/>
      <c r="JRU1772" s="707"/>
      <c r="JRV1772" s="707"/>
      <c r="JRW1772" s="707"/>
      <c r="JRX1772" s="707"/>
      <c r="JRY1772" s="707"/>
      <c r="JRZ1772" s="707"/>
      <c r="JSA1772" s="707"/>
      <c r="JSB1772" s="707"/>
      <c r="JSC1772" s="707"/>
      <c r="JSD1772" s="707"/>
      <c r="JSE1772" s="707"/>
      <c r="JSF1772" s="707"/>
      <c r="JSG1772" s="707"/>
      <c r="JSH1772" s="707"/>
      <c r="JSI1772" s="707"/>
      <c r="JSJ1772" s="707"/>
      <c r="JSK1772" s="707"/>
      <c r="JSL1772" s="707"/>
      <c r="JSM1772" s="707"/>
      <c r="JSN1772" s="707"/>
      <c r="JSO1772" s="707"/>
      <c r="JSP1772" s="707"/>
      <c r="JSQ1772" s="707"/>
      <c r="JSR1772" s="707"/>
      <c r="JSS1772" s="707"/>
      <c r="JST1772" s="707"/>
      <c r="JSU1772" s="707"/>
      <c r="JSV1772" s="707"/>
      <c r="JSW1772" s="707"/>
      <c r="JSX1772" s="707"/>
      <c r="JSY1772" s="707"/>
      <c r="JSZ1772" s="707"/>
      <c r="JTA1772" s="707"/>
      <c r="JTB1772" s="707"/>
      <c r="JTC1772" s="707"/>
      <c r="JTD1772" s="707"/>
      <c r="JTE1772" s="707"/>
      <c r="JTF1772" s="707"/>
      <c r="JTG1772" s="707"/>
      <c r="JTH1772" s="707"/>
      <c r="JTI1772" s="707"/>
      <c r="JTJ1772" s="707"/>
      <c r="JTK1772" s="707"/>
      <c r="JTL1772" s="707"/>
      <c r="JTM1772" s="707"/>
      <c r="JTN1772" s="707"/>
      <c r="JTO1772" s="707"/>
      <c r="JTP1772" s="707"/>
      <c r="JTQ1772" s="707"/>
      <c r="JTR1772" s="707"/>
      <c r="JTS1772" s="707"/>
      <c r="JTT1772" s="707"/>
      <c r="JTU1772" s="707"/>
      <c r="JTV1772" s="707"/>
      <c r="JTW1772" s="707"/>
      <c r="JTX1772" s="707"/>
      <c r="JTY1772" s="707"/>
      <c r="JTZ1772" s="707"/>
      <c r="JUA1772" s="707"/>
      <c r="JUB1772" s="707"/>
      <c r="JUC1772" s="707"/>
      <c r="JUD1772" s="707"/>
      <c r="JUE1772" s="707"/>
      <c r="JUF1772" s="707"/>
      <c r="JUG1772" s="707"/>
      <c r="JUH1772" s="707"/>
      <c r="JUI1772" s="707"/>
      <c r="JUJ1772" s="707"/>
      <c r="JUK1772" s="707"/>
      <c r="JUL1772" s="707"/>
      <c r="JUM1772" s="707"/>
      <c r="JUN1772" s="707"/>
      <c r="JUO1772" s="707"/>
      <c r="JUP1772" s="707"/>
      <c r="JUQ1772" s="707"/>
      <c r="JUR1772" s="707"/>
      <c r="JUS1772" s="707"/>
      <c r="JUT1772" s="707"/>
      <c r="JUU1772" s="707"/>
      <c r="JUV1772" s="707"/>
      <c r="JUW1772" s="707"/>
      <c r="JUX1772" s="707"/>
      <c r="JUY1772" s="707"/>
      <c r="JUZ1772" s="707"/>
      <c r="JVA1772" s="707"/>
      <c r="JVB1772" s="707"/>
      <c r="JVC1772" s="707"/>
      <c r="JVD1772" s="707"/>
      <c r="JVE1772" s="707"/>
      <c r="JVF1772" s="707"/>
      <c r="JVG1772" s="707"/>
      <c r="JVH1772" s="707"/>
      <c r="JVI1772" s="707"/>
      <c r="JVJ1772" s="707"/>
      <c r="JVK1772" s="707"/>
      <c r="JVL1772" s="707"/>
      <c r="JVM1772" s="707"/>
      <c r="JVN1772" s="707"/>
      <c r="JVO1772" s="707"/>
      <c r="JVP1772" s="707"/>
      <c r="JVQ1772" s="707"/>
      <c r="JVR1772" s="707"/>
      <c r="JVS1772" s="707"/>
      <c r="JVT1772" s="707"/>
      <c r="JVU1772" s="707"/>
      <c r="JVV1772" s="707"/>
      <c r="JVW1772" s="707"/>
      <c r="JVX1772" s="707"/>
      <c r="JVY1772" s="707"/>
      <c r="JVZ1772" s="707"/>
      <c r="JWA1772" s="707"/>
      <c r="JWB1772" s="707"/>
      <c r="JWC1772" s="707"/>
      <c r="JWD1772" s="707"/>
      <c r="JWE1772" s="707"/>
      <c r="JWF1772" s="707"/>
      <c r="JWG1772" s="707"/>
      <c r="JWH1772" s="707"/>
      <c r="JWI1772" s="707"/>
      <c r="JWJ1772" s="707"/>
      <c r="JWK1772" s="707"/>
      <c r="JWL1772" s="707"/>
      <c r="JWM1772" s="707"/>
      <c r="JWN1772" s="707"/>
      <c r="JWO1772" s="707"/>
      <c r="JWP1772" s="707"/>
      <c r="JWQ1772" s="707"/>
      <c r="JWR1772" s="707"/>
      <c r="JWS1772" s="707"/>
      <c r="JWT1772" s="707"/>
      <c r="JWU1772" s="707"/>
      <c r="JWV1772" s="707"/>
      <c r="JWW1772" s="707"/>
      <c r="JWX1772" s="707"/>
      <c r="JWY1772" s="707"/>
      <c r="JWZ1772" s="707"/>
      <c r="JXA1772" s="707"/>
      <c r="JXB1772" s="707"/>
      <c r="JXC1772" s="707"/>
      <c r="JXD1772" s="707"/>
      <c r="JXE1772" s="707"/>
      <c r="JXF1772" s="707"/>
      <c r="JXG1772" s="707"/>
      <c r="JXH1772" s="707"/>
      <c r="JXI1772" s="707"/>
      <c r="JXJ1772" s="707"/>
      <c r="JXK1772" s="707"/>
      <c r="JXL1772" s="707"/>
      <c r="JXM1772" s="707"/>
      <c r="JXN1772" s="707"/>
      <c r="JXO1772" s="707"/>
      <c r="JXP1772" s="707"/>
      <c r="JXQ1772" s="707"/>
      <c r="JXR1772" s="707"/>
      <c r="JXS1772" s="707"/>
      <c r="JXT1772" s="707"/>
      <c r="JXU1772" s="707"/>
      <c r="JXV1772" s="707"/>
      <c r="JXW1772" s="707"/>
      <c r="JXX1772" s="707"/>
      <c r="JXY1772" s="707"/>
      <c r="JXZ1772" s="707"/>
      <c r="JYA1772" s="707"/>
      <c r="JYB1772" s="707"/>
      <c r="JYC1772" s="707"/>
      <c r="JYD1772" s="707"/>
      <c r="JYE1772" s="707"/>
      <c r="JYF1772" s="707"/>
      <c r="JYG1772" s="707"/>
      <c r="JYH1772" s="707"/>
      <c r="JYI1772" s="707"/>
      <c r="JYJ1772" s="707"/>
      <c r="JYK1772" s="707"/>
      <c r="JYL1772" s="707"/>
      <c r="JYM1772" s="707"/>
      <c r="JYN1772" s="707"/>
      <c r="JYO1772" s="707"/>
      <c r="JYP1772" s="707"/>
      <c r="JYQ1772" s="707"/>
      <c r="JYR1772" s="707"/>
      <c r="JYS1772" s="707"/>
      <c r="JYT1772" s="707"/>
      <c r="JYU1772" s="707"/>
      <c r="JYV1772" s="707"/>
      <c r="JYW1772" s="707"/>
      <c r="JYX1772" s="707"/>
      <c r="JYY1772" s="707"/>
      <c r="JYZ1772" s="707"/>
      <c r="JZA1772" s="707"/>
      <c r="JZB1772" s="707"/>
      <c r="JZC1772" s="707"/>
      <c r="JZD1772" s="707"/>
      <c r="JZE1772" s="707"/>
      <c r="JZF1772" s="707"/>
      <c r="JZG1772" s="707"/>
      <c r="JZH1772" s="707"/>
      <c r="JZI1772" s="707"/>
      <c r="JZJ1772" s="707"/>
      <c r="JZK1772" s="707"/>
      <c r="JZL1772" s="707"/>
      <c r="JZM1772" s="707"/>
      <c r="JZN1772" s="707"/>
      <c r="JZO1772" s="707"/>
      <c r="JZP1772" s="707"/>
      <c r="JZQ1772" s="707"/>
      <c r="JZR1772" s="707"/>
      <c r="JZS1772" s="707"/>
      <c r="JZT1772" s="707"/>
      <c r="JZU1772" s="707"/>
      <c r="JZV1772" s="707"/>
      <c r="JZW1772" s="707"/>
      <c r="JZX1772" s="707"/>
      <c r="JZY1772" s="707"/>
      <c r="JZZ1772" s="707"/>
      <c r="KAA1772" s="707"/>
      <c r="KAB1772" s="707"/>
      <c r="KAC1772" s="707"/>
      <c r="KAD1772" s="707"/>
      <c r="KAE1772" s="707"/>
      <c r="KAF1772" s="707"/>
      <c r="KAG1772" s="707"/>
      <c r="KAH1772" s="707"/>
      <c r="KAI1772" s="707"/>
      <c r="KAJ1772" s="707"/>
      <c r="KAK1772" s="707"/>
      <c r="KAL1772" s="707"/>
      <c r="KAM1772" s="707"/>
      <c r="KAN1772" s="707"/>
      <c r="KAO1772" s="707"/>
      <c r="KAP1772" s="707"/>
      <c r="KAQ1772" s="707"/>
      <c r="KAR1772" s="707"/>
      <c r="KAS1772" s="707"/>
      <c r="KAT1772" s="707"/>
      <c r="KAU1772" s="707"/>
      <c r="KAV1772" s="707"/>
      <c r="KAW1772" s="707"/>
      <c r="KAX1772" s="707"/>
      <c r="KAY1772" s="707"/>
      <c r="KAZ1772" s="707"/>
      <c r="KBA1772" s="707"/>
      <c r="KBB1772" s="707"/>
      <c r="KBC1772" s="707"/>
      <c r="KBD1772" s="707"/>
      <c r="KBE1772" s="707"/>
      <c r="KBF1772" s="707"/>
      <c r="KBG1772" s="707"/>
      <c r="KBH1772" s="707"/>
      <c r="KBI1772" s="707"/>
      <c r="KBJ1772" s="707"/>
      <c r="KBK1772" s="707"/>
      <c r="KBL1772" s="707"/>
      <c r="KBM1772" s="707"/>
      <c r="KBN1772" s="707"/>
      <c r="KBO1772" s="707"/>
      <c r="KBP1772" s="707"/>
      <c r="KBQ1772" s="707"/>
      <c r="KBR1772" s="707"/>
      <c r="KBS1772" s="707"/>
      <c r="KBT1772" s="707"/>
      <c r="KBU1772" s="707"/>
      <c r="KBV1772" s="707"/>
      <c r="KBW1772" s="707"/>
      <c r="KBX1772" s="707"/>
      <c r="KBY1772" s="707"/>
      <c r="KBZ1772" s="707"/>
      <c r="KCA1772" s="707"/>
      <c r="KCB1772" s="707"/>
      <c r="KCC1772" s="707"/>
      <c r="KCD1772" s="707"/>
      <c r="KCE1772" s="707"/>
      <c r="KCF1772" s="707"/>
      <c r="KCG1772" s="707"/>
      <c r="KCH1772" s="707"/>
      <c r="KCI1772" s="707"/>
      <c r="KCJ1772" s="707"/>
      <c r="KCK1772" s="707"/>
      <c r="KCL1772" s="707"/>
      <c r="KCM1772" s="707"/>
      <c r="KCN1772" s="707"/>
      <c r="KCO1772" s="707"/>
      <c r="KCP1772" s="707"/>
      <c r="KCQ1772" s="707"/>
      <c r="KCR1772" s="707"/>
      <c r="KCS1772" s="707"/>
      <c r="KCT1772" s="707"/>
      <c r="KCU1772" s="707"/>
      <c r="KCV1772" s="707"/>
      <c r="KCW1772" s="707"/>
      <c r="KCX1772" s="707"/>
      <c r="KCY1772" s="707"/>
      <c r="KCZ1772" s="707"/>
      <c r="KDA1772" s="707"/>
      <c r="KDB1772" s="707"/>
      <c r="KDC1772" s="707"/>
      <c r="KDD1772" s="707"/>
      <c r="KDE1772" s="707"/>
      <c r="KDF1772" s="707"/>
      <c r="KDG1772" s="707"/>
      <c r="KDH1772" s="707"/>
      <c r="KDI1772" s="707"/>
      <c r="KDJ1772" s="707"/>
      <c r="KDK1772" s="707"/>
      <c r="KDL1772" s="707"/>
      <c r="KDM1772" s="707"/>
      <c r="KDN1772" s="707"/>
      <c r="KDO1772" s="707"/>
      <c r="KDP1772" s="707"/>
      <c r="KDQ1772" s="707"/>
      <c r="KDR1772" s="707"/>
      <c r="KDS1772" s="707"/>
      <c r="KDT1772" s="707"/>
      <c r="KDU1772" s="707"/>
      <c r="KDV1772" s="707"/>
      <c r="KDW1772" s="707"/>
      <c r="KDX1772" s="707"/>
      <c r="KDY1772" s="707"/>
      <c r="KDZ1772" s="707"/>
      <c r="KEA1772" s="707"/>
      <c r="KEB1772" s="707"/>
      <c r="KEC1772" s="707"/>
      <c r="KED1772" s="707"/>
      <c r="KEE1772" s="707"/>
      <c r="KEF1772" s="707"/>
      <c r="KEG1772" s="707"/>
      <c r="KEH1772" s="707"/>
      <c r="KEI1772" s="707"/>
      <c r="KEJ1772" s="707"/>
      <c r="KEK1772" s="707"/>
      <c r="KEL1772" s="707"/>
      <c r="KEM1772" s="707"/>
      <c r="KEN1772" s="707"/>
      <c r="KEO1772" s="707"/>
      <c r="KEP1772" s="707"/>
      <c r="KEQ1772" s="707"/>
      <c r="KER1772" s="707"/>
      <c r="KES1772" s="707"/>
      <c r="KET1772" s="707"/>
      <c r="KEU1772" s="707"/>
      <c r="KEV1772" s="707"/>
      <c r="KEW1772" s="707"/>
      <c r="KEX1772" s="707"/>
      <c r="KEY1772" s="707"/>
      <c r="KEZ1772" s="707"/>
      <c r="KFA1772" s="707"/>
      <c r="KFB1772" s="707"/>
      <c r="KFC1772" s="707"/>
      <c r="KFD1772" s="707"/>
      <c r="KFE1772" s="707"/>
      <c r="KFF1772" s="707"/>
      <c r="KFG1772" s="707"/>
      <c r="KFH1772" s="707"/>
      <c r="KFI1772" s="707"/>
      <c r="KFJ1772" s="707"/>
      <c r="KFK1772" s="707"/>
      <c r="KFL1772" s="707"/>
      <c r="KFM1772" s="707"/>
      <c r="KFN1772" s="707"/>
      <c r="KFO1772" s="707"/>
      <c r="KFP1772" s="707"/>
      <c r="KFQ1772" s="707"/>
      <c r="KFR1772" s="707"/>
      <c r="KFS1772" s="707"/>
      <c r="KFT1772" s="707"/>
      <c r="KFU1772" s="707"/>
      <c r="KFV1772" s="707"/>
      <c r="KFW1772" s="707"/>
      <c r="KFX1772" s="707"/>
      <c r="KFY1772" s="707"/>
      <c r="KFZ1772" s="707"/>
      <c r="KGA1772" s="707"/>
      <c r="KGB1772" s="707"/>
      <c r="KGC1772" s="707"/>
      <c r="KGD1772" s="707"/>
      <c r="KGE1772" s="707"/>
      <c r="KGF1772" s="707"/>
      <c r="KGG1772" s="707"/>
      <c r="KGH1772" s="707"/>
      <c r="KGI1772" s="707"/>
      <c r="KGJ1772" s="707"/>
      <c r="KGK1772" s="707"/>
      <c r="KGL1772" s="707"/>
      <c r="KGM1772" s="707"/>
      <c r="KGN1772" s="707"/>
      <c r="KGO1772" s="707"/>
      <c r="KGP1772" s="707"/>
      <c r="KGQ1772" s="707"/>
      <c r="KGR1772" s="707"/>
      <c r="KGS1772" s="707"/>
      <c r="KGT1772" s="707"/>
      <c r="KGU1772" s="707"/>
      <c r="KGV1772" s="707"/>
      <c r="KGW1772" s="707"/>
      <c r="KGX1772" s="707"/>
      <c r="KGY1772" s="707"/>
      <c r="KGZ1772" s="707"/>
      <c r="KHA1772" s="707"/>
      <c r="KHB1772" s="707"/>
      <c r="KHC1772" s="707"/>
      <c r="KHD1772" s="707"/>
      <c r="KHE1772" s="707"/>
      <c r="KHF1772" s="707"/>
      <c r="KHG1772" s="707"/>
      <c r="KHH1772" s="707"/>
      <c r="KHI1772" s="707"/>
      <c r="KHJ1772" s="707"/>
      <c r="KHK1772" s="707"/>
      <c r="KHL1772" s="707"/>
      <c r="KHM1772" s="707"/>
      <c r="KHN1772" s="707"/>
      <c r="KHO1772" s="707"/>
      <c r="KHP1772" s="707"/>
      <c r="KHQ1772" s="707"/>
      <c r="KHR1772" s="707"/>
      <c r="KHS1772" s="707"/>
      <c r="KHT1772" s="707"/>
      <c r="KHU1772" s="707"/>
      <c r="KHV1772" s="707"/>
      <c r="KHW1772" s="707"/>
      <c r="KHX1772" s="707"/>
      <c r="KHY1772" s="707"/>
      <c r="KHZ1772" s="707"/>
      <c r="KIA1772" s="707"/>
      <c r="KIB1772" s="707"/>
      <c r="KIC1772" s="707"/>
      <c r="KID1772" s="707"/>
      <c r="KIE1772" s="707"/>
      <c r="KIF1772" s="707"/>
      <c r="KIG1772" s="707"/>
      <c r="KIH1772" s="707"/>
      <c r="KII1772" s="707"/>
      <c r="KIJ1772" s="707"/>
      <c r="KIK1772" s="707"/>
      <c r="KIL1772" s="707"/>
      <c r="KIM1772" s="707"/>
      <c r="KIN1772" s="707"/>
      <c r="KIO1772" s="707"/>
      <c r="KIP1772" s="707"/>
      <c r="KIQ1772" s="707"/>
      <c r="KIR1772" s="707"/>
      <c r="KIS1772" s="707"/>
      <c r="KIT1772" s="707"/>
      <c r="KIU1772" s="707"/>
      <c r="KIV1772" s="707"/>
      <c r="KIW1772" s="707"/>
      <c r="KIX1772" s="707"/>
      <c r="KIY1772" s="707"/>
      <c r="KIZ1772" s="707"/>
      <c r="KJA1772" s="707"/>
      <c r="KJB1772" s="707"/>
      <c r="KJC1772" s="707"/>
      <c r="KJD1772" s="707"/>
      <c r="KJE1772" s="707"/>
      <c r="KJF1772" s="707"/>
      <c r="KJG1772" s="707"/>
      <c r="KJH1772" s="707"/>
      <c r="KJI1772" s="707"/>
      <c r="KJJ1772" s="707"/>
      <c r="KJK1772" s="707"/>
      <c r="KJL1772" s="707"/>
      <c r="KJM1772" s="707"/>
      <c r="KJN1772" s="707"/>
      <c r="KJO1772" s="707"/>
      <c r="KJP1772" s="707"/>
      <c r="KJQ1772" s="707"/>
      <c r="KJR1772" s="707"/>
      <c r="KJS1772" s="707"/>
      <c r="KJT1772" s="707"/>
      <c r="KJU1772" s="707"/>
      <c r="KJV1772" s="707"/>
      <c r="KJW1772" s="707"/>
      <c r="KJX1772" s="707"/>
      <c r="KJY1772" s="707"/>
      <c r="KJZ1772" s="707"/>
      <c r="KKA1772" s="707"/>
      <c r="KKB1772" s="707"/>
      <c r="KKC1772" s="707"/>
      <c r="KKD1772" s="707"/>
      <c r="KKE1772" s="707"/>
      <c r="KKF1772" s="707"/>
      <c r="KKG1772" s="707"/>
      <c r="KKH1772" s="707"/>
      <c r="KKI1772" s="707"/>
      <c r="KKJ1772" s="707"/>
      <c r="KKK1772" s="707"/>
      <c r="KKL1772" s="707"/>
      <c r="KKM1772" s="707"/>
      <c r="KKN1772" s="707"/>
      <c r="KKO1772" s="707"/>
      <c r="KKP1772" s="707"/>
      <c r="KKQ1772" s="707"/>
      <c r="KKR1772" s="707"/>
      <c r="KKS1772" s="707"/>
      <c r="KKT1772" s="707"/>
      <c r="KKU1772" s="707"/>
      <c r="KKV1772" s="707"/>
      <c r="KKW1772" s="707"/>
      <c r="KKX1772" s="707"/>
      <c r="KKY1772" s="707"/>
      <c r="KKZ1772" s="707"/>
      <c r="KLA1772" s="707"/>
      <c r="KLB1772" s="707"/>
      <c r="KLC1772" s="707"/>
      <c r="KLD1772" s="707"/>
      <c r="KLE1772" s="707"/>
      <c r="KLF1772" s="707"/>
      <c r="KLG1772" s="707"/>
      <c r="KLH1772" s="707"/>
      <c r="KLI1772" s="707"/>
      <c r="KLJ1772" s="707"/>
      <c r="KLK1772" s="707"/>
      <c r="KLL1772" s="707"/>
      <c r="KLM1772" s="707"/>
      <c r="KLN1772" s="707"/>
      <c r="KLO1772" s="707"/>
      <c r="KLP1772" s="707"/>
      <c r="KLQ1772" s="707"/>
      <c r="KLR1772" s="707"/>
      <c r="KLS1772" s="707"/>
      <c r="KLT1772" s="707"/>
      <c r="KLU1772" s="707"/>
      <c r="KLV1772" s="707"/>
      <c r="KLW1772" s="707"/>
      <c r="KLX1772" s="707"/>
      <c r="KLY1772" s="707"/>
      <c r="KLZ1772" s="707"/>
      <c r="KMA1772" s="707"/>
      <c r="KMB1772" s="707"/>
      <c r="KMC1772" s="707"/>
      <c r="KMD1772" s="707"/>
      <c r="KME1772" s="707"/>
      <c r="KMF1772" s="707"/>
      <c r="KMG1772" s="707"/>
      <c r="KMH1772" s="707"/>
      <c r="KMI1772" s="707"/>
      <c r="KMJ1772" s="707"/>
      <c r="KMK1772" s="707"/>
      <c r="KML1772" s="707"/>
      <c r="KMM1772" s="707"/>
      <c r="KMN1772" s="707"/>
      <c r="KMO1772" s="707"/>
      <c r="KMP1772" s="707"/>
      <c r="KMQ1772" s="707"/>
      <c r="KMR1772" s="707"/>
      <c r="KMS1772" s="707"/>
      <c r="KMT1772" s="707"/>
      <c r="KMU1772" s="707"/>
      <c r="KMV1772" s="707"/>
      <c r="KMW1772" s="707"/>
      <c r="KMX1772" s="707"/>
      <c r="KMY1772" s="707"/>
      <c r="KMZ1772" s="707"/>
      <c r="KNA1772" s="707"/>
      <c r="KNB1772" s="707"/>
      <c r="KNC1772" s="707"/>
      <c r="KND1772" s="707"/>
      <c r="KNE1772" s="707"/>
      <c r="KNF1772" s="707"/>
      <c r="KNG1772" s="707"/>
      <c r="KNH1772" s="707"/>
      <c r="KNI1772" s="707"/>
      <c r="KNJ1772" s="707"/>
      <c r="KNK1772" s="707"/>
      <c r="KNL1772" s="707"/>
      <c r="KNM1772" s="707"/>
      <c r="KNN1772" s="707"/>
      <c r="KNO1772" s="707"/>
      <c r="KNP1772" s="707"/>
      <c r="KNQ1772" s="707"/>
      <c r="KNR1772" s="707"/>
      <c r="KNS1772" s="707"/>
      <c r="KNT1772" s="707"/>
      <c r="KNU1772" s="707"/>
      <c r="KNV1772" s="707"/>
      <c r="KNW1772" s="707"/>
      <c r="KNX1772" s="707"/>
      <c r="KNY1772" s="707"/>
      <c r="KNZ1772" s="707"/>
      <c r="KOA1772" s="707"/>
      <c r="KOB1772" s="707"/>
      <c r="KOC1772" s="707"/>
      <c r="KOD1772" s="707"/>
      <c r="KOE1772" s="707"/>
      <c r="KOF1772" s="707"/>
      <c r="KOG1772" s="707"/>
      <c r="KOH1772" s="707"/>
      <c r="KOI1772" s="707"/>
      <c r="KOJ1772" s="707"/>
      <c r="KOK1772" s="707"/>
      <c r="KOL1772" s="707"/>
      <c r="KOM1772" s="707"/>
      <c r="KON1772" s="707"/>
      <c r="KOO1772" s="707"/>
      <c r="KOP1772" s="707"/>
      <c r="KOQ1772" s="707"/>
      <c r="KOR1772" s="707"/>
      <c r="KOS1772" s="707"/>
      <c r="KOT1772" s="707"/>
      <c r="KOU1772" s="707"/>
      <c r="KOV1772" s="707"/>
      <c r="KOW1772" s="707"/>
      <c r="KOX1772" s="707"/>
      <c r="KOY1772" s="707"/>
      <c r="KOZ1772" s="707"/>
      <c r="KPA1772" s="707"/>
      <c r="KPB1772" s="707"/>
      <c r="KPC1772" s="707"/>
      <c r="KPD1772" s="707"/>
      <c r="KPE1772" s="707"/>
      <c r="KPF1772" s="707"/>
      <c r="KPG1772" s="707"/>
      <c r="KPH1772" s="707"/>
      <c r="KPI1772" s="707"/>
      <c r="KPJ1772" s="707"/>
      <c r="KPK1772" s="707"/>
      <c r="KPL1772" s="707"/>
      <c r="KPM1772" s="707"/>
      <c r="KPN1772" s="707"/>
      <c r="KPO1772" s="707"/>
      <c r="KPP1772" s="707"/>
      <c r="KPQ1772" s="707"/>
      <c r="KPR1772" s="707"/>
      <c r="KPS1772" s="707"/>
      <c r="KPT1772" s="707"/>
      <c r="KPU1772" s="707"/>
      <c r="KPV1772" s="707"/>
      <c r="KPW1772" s="707"/>
      <c r="KPX1772" s="707"/>
      <c r="KPY1772" s="707"/>
      <c r="KPZ1772" s="707"/>
      <c r="KQA1772" s="707"/>
      <c r="KQB1772" s="707"/>
      <c r="KQC1772" s="707"/>
      <c r="KQD1772" s="707"/>
      <c r="KQE1772" s="707"/>
      <c r="KQF1772" s="707"/>
      <c r="KQG1772" s="707"/>
      <c r="KQH1772" s="707"/>
      <c r="KQI1772" s="707"/>
      <c r="KQJ1772" s="707"/>
      <c r="KQK1772" s="707"/>
      <c r="KQL1772" s="707"/>
      <c r="KQM1772" s="707"/>
      <c r="KQN1772" s="707"/>
      <c r="KQO1772" s="707"/>
      <c r="KQP1772" s="707"/>
      <c r="KQQ1772" s="707"/>
      <c r="KQR1772" s="707"/>
      <c r="KQS1772" s="707"/>
      <c r="KQT1772" s="707"/>
      <c r="KQU1772" s="707"/>
      <c r="KQV1772" s="707"/>
      <c r="KQW1772" s="707"/>
      <c r="KQX1772" s="707"/>
      <c r="KQY1772" s="707"/>
      <c r="KQZ1772" s="707"/>
      <c r="KRA1772" s="707"/>
      <c r="KRB1772" s="707"/>
      <c r="KRC1772" s="707"/>
      <c r="KRD1772" s="707"/>
      <c r="KRE1772" s="707"/>
      <c r="KRF1772" s="707"/>
      <c r="KRG1772" s="707"/>
      <c r="KRH1772" s="707"/>
      <c r="KRI1772" s="707"/>
      <c r="KRJ1772" s="707"/>
      <c r="KRK1772" s="707"/>
      <c r="KRL1772" s="707"/>
      <c r="KRM1772" s="707"/>
      <c r="KRN1772" s="707"/>
      <c r="KRO1772" s="707"/>
      <c r="KRP1772" s="707"/>
      <c r="KRQ1772" s="707"/>
      <c r="KRR1772" s="707"/>
      <c r="KRS1772" s="707"/>
      <c r="KRT1772" s="707"/>
      <c r="KRU1772" s="707"/>
      <c r="KRV1772" s="707"/>
      <c r="KRW1772" s="707"/>
      <c r="KRX1772" s="707"/>
      <c r="KRY1772" s="707"/>
      <c r="KRZ1772" s="707"/>
      <c r="KSA1772" s="707"/>
      <c r="KSB1772" s="707"/>
      <c r="KSC1772" s="707"/>
      <c r="KSD1772" s="707"/>
      <c r="KSE1772" s="707"/>
      <c r="KSF1772" s="707"/>
      <c r="KSG1772" s="707"/>
      <c r="KSH1772" s="707"/>
      <c r="KSI1772" s="707"/>
      <c r="KSJ1772" s="707"/>
      <c r="KSK1772" s="707"/>
      <c r="KSL1772" s="707"/>
      <c r="KSM1772" s="707"/>
      <c r="KSN1772" s="707"/>
      <c r="KSO1772" s="707"/>
      <c r="KSP1772" s="707"/>
      <c r="KSQ1772" s="707"/>
      <c r="KSR1772" s="707"/>
      <c r="KSS1772" s="707"/>
      <c r="KST1772" s="707"/>
      <c r="KSU1772" s="707"/>
      <c r="KSV1772" s="707"/>
      <c r="KSW1772" s="707"/>
      <c r="KSX1772" s="707"/>
      <c r="KSY1772" s="707"/>
      <c r="KSZ1772" s="707"/>
      <c r="KTA1772" s="707"/>
      <c r="KTB1772" s="707"/>
      <c r="KTC1772" s="707"/>
      <c r="KTD1772" s="707"/>
      <c r="KTE1772" s="707"/>
      <c r="KTF1772" s="707"/>
      <c r="KTG1772" s="707"/>
      <c r="KTH1772" s="707"/>
      <c r="KTI1772" s="707"/>
      <c r="KTJ1772" s="707"/>
      <c r="KTK1772" s="707"/>
      <c r="KTL1772" s="707"/>
      <c r="KTM1772" s="707"/>
      <c r="KTN1772" s="707"/>
      <c r="KTO1772" s="707"/>
      <c r="KTP1772" s="707"/>
      <c r="KTQ1772" s="707"/>
      <c r="KTR1772" s="707"/>
      <c r="KTS1772" s="707"/>
      <c r="KTT1772" s="707"/>
      <c r="KTU1772" s="707"/>
      <c r="KTV1772" s="707"/>
      <c r="KTW1772" s="707"/>
      <c r="KTX1772" s="707"/>
      <c r="KTY1772" s="707"/>
      <c r="KTZ1772" s="707"/>
      <c r="KUA1772" s="707"/>
      <c r="KUB1772" s="707"/>
      <c r="KUC1772" s="707"/>
      <c r="KUD1772" s="707"/>
      <c r="KUE1772" s="707"/>
      <c r="KUF1772" s="707"/>
      <c r="KUG1772" s="707"/>
      <c r="KUH1772" s="707"/>
      <c r="KUI1772" s="707"/>
      <c r="KUJ1772" s="707"/>
      <c r="KUK1772" s="707"/>
      <c r="KUL1772" s="707"/>
      <c r="KUM1772" s="707"/>
      <c r="KUN1772" s="707"/>
      <c r="KUO1772" s="707"/>
      <c r="KUP1772" s="707"/>
      <c r="KUQ1772" s="707"/>
      <c r="KUR1772" s="707"/>
      <c r="KUS1772" s="707"/>
      <c r="KUT1772" s="707"/>
      <c r="KUU1772" s="707"/>
      <c r="KUV1772" s="707"/>
      <c r="KUW1772" s="707"/>
      <c r="KUX1772" s="707"/>
      <c r="KUY1772" s="707"/>
      <c r="KUZ1772" s="707"/>
      <c r="KVA1772" s="707"/>
      <c r="KVB1772" s="707"/>
      <c r="KVC1772" s="707"/>
      <c r="KVD1772" s="707"/>
      <c r="KVE1772" s="707"/>
      <c r="KVF1772" s="707"/>
      <c r="KVG1772" s="707"/>
      <c r="KVH1772" s="707"/>
      <c r="KVI1772" s="707"/>
      <c r="KVJ1772" s="707"/>
      <c r="KVK1772" s="707"/>
      <c r="KVL1772" s="707"/>
      <c r="KVM1772" s="707"/>
      <c r="KVN1772" s="707"/>
      <c r="KVO1772" s="707"/>
      <c r="KVP1772" s="707"/>
      <c r="KVQ1772" s="707"/>
      <c r="KVR1772" s="707"/>
      <c r="KVS1772" s="707"/>
      <c r="KVT1772" s="707"/>
      <c r="KVU1772" s="707"/>
      <c r="KVV1772" s="707"/>
      <c r="KVW1772" s="707"/>
      <c r="KVX1772" s="707"/>
      <c r="KVY1772" s="707"/>
      <c r="KVZ1772" s="707"/>
      <c r="KWA1772" s="707"/>
      <c r="KWB1772" s="707"/>
      <c r="KWC1772" s="707"/>
      <c r="KWD1772" s="707"/>
      <c r="KWE1772" s="707"/>
      <c r="KWF1772" s="707"/>
      <c r="KWG1772" s="707"/>
      <c r="KWH1772" s="707"/>
      <c r="KWI1772" s="707"/>
      <c r="KWJ1772" s="707"/>
      <c r="KWK1772" s="707"/>
      <c r="KWL1772" s="707"/>
      <c r="KWM1772" s="707"/>
      <c r="KWN1772" s="707"/>
      <c r="KWO1772" s="707"/>
      <c r="KWP1772" s="707"/>
      <c r="KWQ1772" s="707"/>
      <c r="KWR1772" s="707"/>
      <c r="KWS1772" s="707"/>
      <c r="KWT1772" s="707"/>
      <c r="KWU1772" s="707"/>
      <c r="KWV1772" s="707"/>
      <c r="KWW1772" s="707"/>
      <c r="KWX1772" s="707"/>
      <c r="KWY1772" s="707"/>
      <c r="KWZ1772" s="707"/>
      <c r="KXA1772" s="707"/>
      <c r="KXB1772" s="707"/>
      <c r="KXC1772" s="707"/>
      <c r="KXD1772" s="707"/>
      <c r="KXE1772" s="707"/>
      <c r="KXF1772" s="707"/>
      <c r="KXG1772" s="707"/>
      <c r="KXH1772" s="707"/>
      <c r="KXI1772" s="707"/>
      <c r="KXJ1772" s="707"/>
      <c r="KXK1772" s="707"/>
      <c r="KXL1772" s="707"/>
      <c r="KXM1772" s="707"/>
      <c r="KXN1772" s="707"/>
      <c r="KXO1772" s="707"/>
      <c r="KXP1772" s="707"/>
      <c r="KXQ1772" s="707"/>
      <c r="KXR1772" s="707"/>
      <c r="KXS1772" s="707"/>
      <c r="KXT1772" s="707"/>
      <c r="KXU1772" s="707"/>
      <c r="KXV1772" s="707"/>
      <c r="KXW1772" s="707"/>
      <c r="KXX1772" s="707"/>
      <c r="KXY1772" s="707"/>
      <c r="KXZ1772" s="707"/>
      <c r="KYA1772" s="707"/>
      <c r="KYB1772" s="707"/>
      <c r="KYC1772" s="707"/>
      <c r="KYD1772" s="707"/>
      <c r="KYE1772" s="707"/>
      <c r="KYF1772" s="707"/>
      <c r="KYG1772" s="707"/>
      <c r="KYH1772" s="707"/>
      <c r="KYI1772" s="707"/>
      <c r="KYJ1772" s="707"/>
      <c r="KYK1772" s="707"/>
      <c r="KYL1772" s="707"/>
      <c r="KYM1772" s="707"/>
      <c r="KYN1772" s="707"/>
      <c r="KYO1772" s="707"/>
      <c r="KYP1772" s="707"/>
      <c r="KYQ1772" s="707"/>
      <c r="KYR1772" s="707"/>
      <c r="KYS1772" s="707"/>
      <c r="KYT1772" s="707"/>
      <c r="KYU1772" s="707"/>
      <c r="KYV1772" s="707"/>
      <c r="KYW1772" s="707"/>
      <c r="KYX1772" s="707"/>
      <c r="KYY1772" s="707"/>
      <c r="KYZ1772" s="707"/>
      <c r="KZA1772" s="707"/>
      <c r="KZB1772" s="707"/>
      <c r="KZC1772" s="707"/>
      <c r="KZD1772" s="707"/>
      <c r="KZE1772" s="707"/>
      <c r="KZF1772" s="707"/>
      <c r="KZG1772" s="707"/>
      <c r="KZH1772" s="707"/>
      <c r="KZI1772" s="707"/>
      <c r="KZJ1772" s="707"/>
      <c r="KZK1772" s="707"/>
      <c r="KZL1772" s="707"/>
      <c r="KZM1772" s="707"/>
      <c r="KZN1772" s="707"/>
      <c r="KZO1772" s="707"/>
      <c r="KZP1772" s="707"/>
      <c r="KZQ1772" s="707"/>
      <c r="KZR1772" s="707"/>
      <c r="KZS1772" s="707"/>
      <c r="KZT1772" s="707"/>
      <c r="KZU1772" s="707"/>
      <c r="KZV1772" s="707"/>
      <c r="KZW1772" s="707"/>
      <c r="KZX1772" s="707"/>
      <c r="KZY1772" s="707"/>
      <c r="KZZ1772" s="707"/>
      <c r="LAA1772" s="707"/>
      <c r="LAB1772" s="707"/>
      <c r="LAC1772" s="707"/>
      <c r="LAD1772" s="707"/>
      <c r="LAE1772" s="707"/>
      <c r="LAF1772" s="707"/>
      <c r="LAG1772" s="707"/>
      <c r="LAH1772" s="707"/>
      <c r="LAI1772" s="707"/>
      <c r="LAJ1772" s="707"/>
      <c r="LAK1772" s="707"/>
      <c r="LAL1772" s="707"/>
      <c r="LAM1772" s="707"/>
      <c r="LAN1772" s="707"/>
      <c r="LAO1772" s="707"/>
      <c r="LAP1772" s="707"/>
      <c r="LAQ1772" s="707"/>
      <c r="LAR1772" s="707"/>
      <c r="LAS1772" s="707"/>
      <c r="LAT1772" s="707"/>
      <c r="LAU1772" s="707"/>
      <c r="LAV1772" s="707"/>
      <c r="LAW1772" s="707"/>
      <c r="LAX1772" s="707"/>
      <c r="LAY1772" s="707"/>
      <c r="LAZ1772" s="707"/>
      <c r="LBA1772" s="707"/>
      <c r="LBB1772" s="707"/>
      <c r="LBC1772" s="707"/>
      <c r="LBD1772" s="707"/>
      <c r="LBE1772" s="707"/>
      <c r="LBF1772" s="707"/>
      <c r="LBG1772" s="707"/>
      <c r="LBH1772" s="707"/>
      <c r="LBI1772" s="707"/>
      <c r="LBJ1772" s="707"/>
      <c r="LBK1772" s="707"/>
      <c r="LBL1772" s="707"/>
      <c r="LBM1772" s="707"/>
      <c r="LBN1772" s="707"/>
      <c r="LBO1772" s="707"/>
      <c r="LBP1772" s="707"/>
      <c r="LBQ1772" s="707"/>
      <c r="LBR1772" s="707"/>
      <c r="LBS1772" s="707"/>
      <c r="LBT1772" s="707"/>
      <c r="LBU1772" s="707"/>
      <c r="LBV1772" s="707"/>
      <c r="LBW1772" s="707"/>
      <c r="LBX1772" s="707"/>
      <c r="LBY1772" s="707"/>
      <c r="LBZ1772" s="707"/>
      <c r="LCA1772" s="707"/>
      <c r="LCB1772" s="707"/>
      <c r="LCC1772" s="707"/>
      <c r="LCD1772" s="707"/>
      <c r="LCE1772" s="707"/>
      <c r="LCF1772" s="707"/>
      <c r="LCG1772" s="707"/>
      <c r="LCH1772" s="707"/>
      <c r="LCI1772" s="707"/>
      <c r="LCJ1772" s="707"/>
      <c r="LCK1772" s="707"/>
      <c r="LCL1772" s="707"/>
      <c r="LCM1772" s="707"/>
      <c r="LCN1772" s="707"/>
      <c r="LCO1772" s="707"/>
      <c r="LCP1772" s="707"/>
      <c r="LCQ1772" s="707"/>
      <c r="LCR1772" s="707"/>
      <c r="LCS1772" s="707"/>
      <c r="LCT1772" s="707"/>
      <c r="LCU1772" s="707"/>
      <c r="LCV1772" s="707"/>
      <c r="LCW1772" s="707"/>
      <c r="LCX1772" s="707"/>
      <c r="LCY1772" s="707"/>
      <c r="LCZ1772" s="707"/>
      <c r="LDA1772" s="707"/>
      <c r="LDB1772" s="707"/>
      <c r="LDC1772" s="707"/>
      <c r="LDD1772" s="707"/>
      <c r="LDE1772" s="707"/>
      <c r="LDF1772" s="707"/>
      <c r="LDG1772" s="707"/>
      <c r="LDH1772" s="707"/>
      <c r="LDI1772" s="707"/>
      <c r="LDJ1772" s="707"/>
      <c r="LDK1772" s="707"/>
      <c r="LDL1772" s="707"/>
      <c r="LDM1772" s="707"/>
      <c r="LDN1772" s="707"/>
      <c r="LDO1772" s="707"/>
      <c r="LDP1772" s="707"/>
      <c r="LDQ1772" s="707"/>
      <c r="LDR1772" s="707"/>
      <c r="LDS1772" s="707"/>
      <c r="LDT1772" s="707"/>
      <c r="LDU1772" s="707"/>
      <c r="LDV1772" s="707"/>
      <c r="LDW1772" s="707"/>
      <c r="LDX1772" s="707"/>
      <c r="LDY1772" s="707"/>
      <c r="LDZ1772" s="707"/>
      <c r="LEA1772" s="707"/>
      <c r="LEB1772" s="707"/>
      <c r="LEC1772" s="707"/>
      <c r="LED1772" s="707"/>
      <c r="LEE1772" s="707"/>
      <c r="LEF1772" s="707"/>
      <c r="LEG1772" s="707"/>
      <c r="LEH1772" s="707"/>
      <c r="LEI1772" s="707"/>
      <c r="LEJ1772" s="707"/>
      <c r="LEK1772" s="707"/>
      <c r="LEL1772" s="707"/>
      <c r="LEM1772" s="707"/>
      <c r="LEN1772" s="707"/>
      <c r="LEO1772" s="707"/>
      <c r="LEP1772" s="707"/>
      <c r="LEQ1772" s="707"/>
      <c r="LER1772" s="707"/>
      <c r="LES1772" s="707"/>
      <c r="LET1772" s="707"/>
      <c r="LEU1772" s="707"/>
      <c r="LEV1772" s="707"/>
      <c r="LEW1772" s="707"/>
      <c r="LEX1772" s="707"/>
      <c r="LEY1772" s="707"/>
      <c r="LEZ1772" s="707"/>
      <c r="LFA1772" s="707"/>
      <c r="LFB1772" s="707"/>
      <c r="LFC1772" s="707"/>
      <c r="LFD1772" s="707"/>
      <c r="LFE1772" s="707"/>
      <c r="LFF1772" s="707"/>
      <c r="LFG1772" s="707"/>
      <c r="LFH1772" s="707"/>
      <c r="LFI1772" s="707"/>
      <c r="LFJ1772" s="707"/>
      <c r="LFK1772" s="707"/>
      <c r="LFL1772" s="707"/>
      <c r="LFM1772" s="707"/>
      <c r="LFN1772" s="707"/>
      <c r="LFO1772" s="707"/>
      <c r="LFP1772" s="707"/>
      <c r="LFQ1772" s="707"/>
      <c r="LFR1772" s="707"/>
      <c r="LFS1772" s="707"/>
      <c r="LFT1772" s="707"/>
      <c r="LFU1772" s="707"/>
      <c r="LFV1772" s="707"/>
      <c r="LFW1772" s="707"/>
      <c r="LFX1772" s="707"/>
      <c r="LFY1772" s="707"/>
      <c r="LFZ1772" s="707"/>
      <c r="LGA1772" s="707"/>
      <c r="LGB1772" s="707"/>
      <c r="LGC1772" s="707"/>
      <c r="LGD1772" s="707"/>
      <c r="LGE1772" s="707"/>
      <c r="LGF1772" s="707"/>
      <c r="LGG1772" s="707"/>
      <c r="LGH1772" s="707"/>
      <c r="LGI1772" s="707"/>
      <c r="LGJ1772" s="707"/>
      <c r="LGK1772" s="707"/>
      <c r="LGL1772" s="707"/>
      <c r="LGM1772" s="707"/>
      <c r="LGN1772" s="707"/>
      <c r="LGO1772" s="707"/>
      <c r="LGP1772" s="707"/>
      <c r="LGQ1772" s="707"/>
      <c r="LGR1772" s="707"/>
      <c r="LGS1772" s="707"/>
      <c r="LGT1772" s="707"/>
      <c r="LGU1772" s="707"/>
      <c r="LGV1772" s="707"/>
      <c r="LGW1772" s="707"/>
      <c r="LGX1772" s="707"/>
      <c r="LGY1772" s="707"/>
      <c r="LGZ1772" s="707"/>
      <c r="LHA1772" s="707"/>
      <c r="LHB1772" s="707"/>
      <c r="LHC1772" s="707"/>
      <c r="LHD1772" s="707"/>
      <c r="LHE1772" s="707"/>
      <c r="LHF1772" s="707"/>
      <c r="LHG1772" s="707"/>
      <c r="LHH1772" s="707"/>
      <c r="LHI1772" s="707"/>
      <c r="LHJ1772" s="707"/>
      <c r="LHK1772" s="707"/>
      <c r="LHL1772" s="707"/>
      <c r="LHM1772" s="707"/>
      <c r="LHN1772" s="707"/>
      <c r="LHO1772" s="707"/>
      <c r="LHP1772" s="707"/>
      <c r="LHQ1772" s="707"/>
      <c r="LHR1772" s="707"/>
      <c r="LHS1772" s="707"/>
      <c r="LHT1772" s="707"/>
      <c r="LHU1772" s="707"/>
      <c r="LHV1772" s="707"/>
      <c r="LHW1772" s="707"/>
      <c r="LHX1772" s="707"/>
      <c r="LHY1772" s="707"/>
      <c r="LHZ1772" s="707"/>
      <c r="LIA1772" s="707"/>
      <c r="LIB1772" s="707"/>
      <c r="LIC1772" s="707"/>
      <c r="LID1772" s="707"/>
      <c r="LIE1772" s="707"/>
      <c r="LIF1772" s="707"/>
      <c r="LIG1772" s="707"/>
      <c r="LIH1772" s="707"/>
      <c r="LII1772" s="707"/>
      <c r="LIJ1772" s="707"/>
      <c r="LIK1772" s="707"/>
      <c r="LIL1772" s="707"/>
      <c r="LIM1772" s="707"/>
      <c r="LIN1772" s="707"/>
      <c r="LIO1772" s="707"/>
      <c r="LIP1772" s="707"/>
      <c r="LIQ1772" s="707"/>
      <c r="LIR1772" s="707"/>
      <c r="LIS1772" s="707"/>
      <c r="LIT1772" s="707"/>
      <c r="LIU1772" s="707"/>
      <c r="LIV1772" s="707"/>
      <c r="LIW1772" s="707"/>
      <c r="LIX1772" s="707"/>
      <c r="LIY1772" s="707"/>
      <c r="LIZ1772" s="707"/>
      <c r="LJA1772" s="707"/>
      <c r="LJB1772" s="707"/>
      <c r="LJC1772" s="707"/>
      <c r="LJD1772" s="707"/>
      <c r="LJE1772" s="707"/>
      <c r="LJF1772" s="707"/>
      <c r="LJG1772" s="707"/>
      <c r="LJH1772" s="707"/>
      <c r="LJI1772" s="707"/>
      <c r="LJJ1772" s="707"/>
      <c r="LJK1772" s="707"/>
      <c r="LJL1772" s="707"/>
      <c r="LJM1772" s="707"/>
      <c r="LJN1772" s="707"/>
      <c r="LJO1772" s="707"/>
      <c r="LJP1772" s="707"/>
      <c r="LJQ1772" s="707"/>
      <c r="LJR1772" s="707"/>
      <c r="LJS1772" s="707"/>
      <c r="LJT1772" s="707"/>
      <c r="LJU1772" s="707"/>
      <c r="LJV1772" s="707"/>
      <c r="LJW1772" s="707"/>
      <c r="LJX1772" s="707"/>
      <c r="LJY1772" s="707"/>
      <c r="LJZ1772" s="707"/>
      <c r="LKA1772" s="707"/>
      <c r="LKB1772" s="707"/>
      <c r="LKC1772" s="707"/>
      <c r="LKD1772" s="707"/>
      <c r="LKE1772" s="707"/>
      <c r="LKF1772" s="707"/>
      <c r="LKG1772" s="707"/>
      <c r="LKH1772" s="707"/>
      <c r="LKI1772" s="707"/>
      <c r="LKJ1772" s="707"/>
      <c r="LKK1772" s="707"/>
      <c r="LKL1772" s="707"/>
      <c r="LKM1772" s="707"/>
      <c r="LKN1772" s="707"/>
      <c r="LKO1772" s="707"/>
      <c r="LKP1772" s="707"/>
      <c r="LKQ1772" s="707"/>
      <c r="LKR1772" s="707"/>
      <c r="LKS1772" s="707"/>
      <c r="LKT1772" s="707"/>
      <c r="LKU1772" s="707"/>
      <c r="LKV1772" s="707"/>
      <c r="LKW1772" s="707"/>
      <c r="LKX1772" s="707"/>
      <c r="LKY1772" s="707"/>
      <c r="LKZ1772" s="707"/>
      <c r="LLA1772" s="707"/>
      <c r="LLB1772" s="707"/>
      <c r="LLC1772" s="707"/>
      <c r="LLD1772" s="707"/>
      <c r="LLE1772" s="707"/>
      <c r="LLF1772" s="707"/>
      <c r="LLG1772" s="707"/>
      <c r="LLH1772" s="707"/>
      <c r="LLI1772" s="707"/>
      <c r="LLJ1772" s="707"/>
      <c r="LLK1772" s="707"/>
      <c r="LLL1772" s="707"/>
      <c r="LLM1772" s="707"/>
      <c r="LLN1772" s="707"/>
      <c r="LLO1772" s="707"/>
      <c r="LLP1772" s="707"/>
      <c r="LLQ1772" s="707"/>
      <c r="LLR1772" s="707"/>
      <c r="LLS1772" s="707"/>
      <c r="LLT1772" s="707"/>
      <c r="LLU1772" s="707"/>
      <c r="LLV1772" s="707"/>
      <c r="LLW1772" s="707"/>
      <c r="LLX1772" s="707"/>
      <c r="LLY1772" s="707"/>
      <c r="LLZ1772" s="707"/>
      <c r="LMA1772" s="707"/>
      <c r="LMB1772" s="707"/>
      <c r="LMC1772" s="707"/>
      <c r="LMD1772" s="707"/>
      <c r="LME1772" s="707"/>
      <c r="LMF1772" s="707"/>
      <c r="LMG1772" s="707"/>
      <c r="LMH1772" s="707"/>
      <c r="LMI1772" s="707"/>
      <c r="LMJ1772" s="707"/>
      <c r="LMK1772" s="707"/>
      <c r="LML1772" s="707"/>
      <c r="LMM1772" s="707"/>
      <c r="LMN1772" s="707"/>
      <c r="LMO1772" s="707"/>
      <c r="LMP1772" s="707"/>
      <c r="LMQ1772" s="707"/>
      <c r="LMR1772" s="707"/>
      <c r="LMS1772" s="707"/>
      <c r="LMT1772" s="707"/>
      <c r="LMU1772" s="707"/>
      <c r="LMV1772" s="707"/>
      <c r="LMW1772" s="707"/>
      <c r="LMX1772" s="707"/>
      <c r="LMY1772" s="707"/>
      <c r="LMZ1772" s="707"/>
      <c r="LNA1772" s="707"/>
      <c r="LNB1772" s="707"/>
      <c r="LNC1772" s="707"/>
      <c r="LND1772" s="707"/>
      <c r="LNE1772" s="707"/>
      <c r="LNF1772" s="707"/>
      <c r="LNG1772" s="707"/>
      <c r="LNH1772" s="707"/>
      <c r="LNI1772" s="707"/>
      <c r="LNJ1772" s="707"/>
      <c r="LNK1772" s="707"/>
      <c r="LNL1772" s="707"/>
      <c r="LNM1772" s="707"/>
      <c r="LNN1772" s="707"/>
      <c r="LNO1772" s="707"/>
      <c r="LNP1772" s="707"/>
      <c r="LNQ1772" s="707"/>
      <c r="LNR1772" s="707"/>
      <c r="LNS1772" s="707"/>
      <c r="LNT1772" s="707"/>
      <c r="LNU1772" s="707"/>
      <c r="LNV1772" s="707"/>
      <c r="LNW1772" s="707"/>
      <c r="LNX1772" s="707"/>
      <c r="LNY1772" s="707"/>
      <c r="LNZ1772" s="707"/>
      <c r="LOA1772" s="707"/>
      <c r="LOB1772" s="707"/>
      <c r="LOC1772" s="707"/>
      <c r="LOD1772" s="707"/>
      <c r="LOE1772" s="707"/>
      <c r="LOF1772" s="707"/>
      <c r="LOG1772" s="707"/>
      <c r="LOH1772" s="707"/>
      <c r="LOI1772" s="707"/>
      <c r="LOJ1772" s="707"/>
      <c r="LOK1772" s="707"/>
      <c r="LOL1772" s="707"/>
      <c r="LOM1772" s="707"/>
      <c r="LON1772" s="707"/>
      <c r="LOO1772" s="707"/>
      <c r="LOP1772" s="707"/>
      <c r="LOQ1772" s="707"/>
      <c r="LOR1772" s="707"/>
      <c r="LOS1772" s="707"/>
      <c r="LOT1772" s="707"/>
      <c r="LOU1772" s="707"/>
      <c r="LOV1772" s="707"/>
      <c r="LOW1772" s="707"/>
      <c r="LOX1772" s="707"/>
      <c r="LOY1772" s="707"/>
      <c r="LOZ1772" s="707"/>
      <c r="LPA1772" s="707"/>
      <c r="LPB1772" s="707"/>
      <c r="LPC1772" s="707"/>
      <c r="LPD1772" s="707"/>
      <c r="LPE1772" s="707"/>
      <c r="LPF1772" s="707"/>
      <c r="LPG1772" s="707"/>
      <c r="LPH1772" s="707"/>
      <c r="LPI1772" s="707"/>
      <c r="LPJ1772" s="707"/>
      <c r="LPK1772" s="707"/>
      <c r="LPL1772" s="707"/>
      <c r="LPM1772" s="707"/>
      <c r="LPN1772" s="707"/>
      <c r="LPO1772" s="707"/>
      <c r="LPP1772" s="707"/>
      <c r="LPQ1772" s="707"/>
      <c r="LPR1772" s="707"/>
      <c r="LPS1772" s="707"/>
      <c r="LPT1772" s="707"/>
      <c r="LPU1772" s="707"/>
      <c r="LPV1772" s="707"/>
      <c r="LPW1772" s="707"/>
      <c r="LPX1772" s="707"/>
      <c r="LPY1772" s="707"/>
      <c r="LPZ1772" s="707"/>
      <c r="LQA1772" s="707"/>
      <c r="LQB1772" s="707"/>
      <c r="LQC1772" s="707"/>
      <c r="LQD1772" s="707"/>
      <c r="LQE1772" s="707"/>
      <c r="LQF1772" s="707"/>
      <c r="LQG1772" s="707"/>
      <c r="LQH1772" s="707"/>
      <c r="LQI1772" s="707"/>
      <c r="LQJ1772" s="707"/>
      <c r="LQK1772" s="707"/>
      <c r="LQL1772" s="707"/>
      <c r="LQM1772" s="707"/>
      <c r="LQN1772" s="707"/>
      <c r="LQO1772" s="707"/>
      <c r="LQP1772" s="707"/>
      <c r="LQQ1772" s="707"/>
      <c r="LQR1772" s="707"/>
      <c r="LQS1772" s="707"/>
      <c r="LQT1772" s="707"/>
      <c r="LQU1772" s="707"/>
      <c r="LQV1772" s="707"/>
      <c r="LQW1772" s="707"/>
      <c r="LQX1772" s="707"/>
      <c r="LQY1772" s="707"/>
      <c r="LQZ1772" s="707"/>
      <c r="LRA1772" s="707"/>
      <c r="LRB1772" s="707"/>
      <c r="LRC1772" s="707"/>
      <c r="LRD1772" s="707"/>
      <c r="LRE1772" s="707"/>
      <c r="LRF1772" s="707"/>
      <c r="LRG1772" s="707"/>
      <c r="LRH1772" s="707"/>
      <c r="LRI1772" s="707"/>
      <c r="LRJ1772" s="707"/>
      <c r="LRK1772" s="707"/>
      <c r="LRL1772" s="707"/>
      <c r="LRM1772" s="707"/>
      <c r="LRN1772" s="707"/>
      <c r="LRO1772" s="707"/>
      <c r="LRP1772" s="707"/>
      <c r="LRQ1772" s="707"/>
      <c r="LRR1772" s="707"/>
      <c r="LRS1772" s="707"/>
      <c r="LRT1772" s="707"/>
      <c r="LRU1772" s="707"/>
      <c r="LRV1772" s="707"/>
      <c r="LRW1772" s="707"/>
      <c r="LRX1772" s="707"/>
      <c r="LRY1772" s="707"/>
      <c r="LRZ1772" s="707"/>
      <c r="LSA1772" s="707"/>
      <c r="LSB1772" s="707"/>
      <c r="LSC1772" s="707"/>
      <c r="LSD1772" s="707"/>
      <c r="LSE1772" s="707"/>
      <c r="LSF1772" s="707"/>
      <c r="LSG1772" s="707"/>
      <c r="LSH1772" s="707"/>
      <c r="LSI1772" s="707"/>
      <c r="LSJ1772" s="707"/>
      <c r="LSK1772" s="707"/>
      <c r="LSL1772" s="707"/>
      <c r="LSM1772" s="707"/>
      <c r="LSN1772" s="707"/>
      <c r="LSO1772" s="707"/>
      <c r="LSP1772" s="707"/>
      <c r="LSQ1772" s="707"/>
      <c r="LSR1772" s="707"/>
      <c r="LSS1772" s="707"/>
      <c r="LST1772" s="707"/>
      <c r="LSU1772" s="707"/>
      <c r="LSV1772" s="707"/>
      <c r="LSW1772" s="707"/>
      <c r="LSX1772" s="707"/>
      <c r="LSY1772" s="707"/>
      <c r="LSZ1772" s="707"/>
      <c r="LTA1772" s="707"/>
      <c r="LTB1772" s="707"/>
      <c r="LTC1772" s="707"/>
      <c r="LTD1772" s="707"/>
      <c r="LTE1772" s="707"/>
      <c r="LTF1772" s="707"/>
      <c r="LTG1772" s="707"/>
      <c r="LTH1772" s="707"/>
      <c r="LTI1772" s="707"/>
      <c r="LTJ1772" s="707"/>
      <c r="LTK1772" s="707"/>
      <c r="LTL1772" s="707"/>
      <c r="LTM1772" s="707"/>
      <c r="LTN1772" s="707"/>
      <c r="LTO1772" s="707"/>
      <c r="LTP1772" s="707"/>
      <c r="LTQ1772" s="707"/>
      <c r="LTR1772" s="707"/>
      <c r="LTS1772" s="707"/>
      <c r="LTT1772" s="707"/>
      <c r="LTU1772" s="707"/>
      <c r="LTV1772" s="707"/>
      <c r="LTW1772" s="707"/>
      <c r="LTX1772" s="707"/>
      <c r="LTY1772" s="707"/>
      <c r="LTZ1772" s="707"/>
      <c r="LUA1772" s="707"/>
      <c r="LUB1772" s="707"/>
      <c r="LUC1772" s="707"/>
      <c r="LUD1772" s="707"/>
      <c r="LUE1772" s="707"/>
      <c r="LUF1772" s="707"/>
      <c r="LUG1772" s="707"/>
      <c r="LUH1772" s="707"/>
      <c r="LUI1772" s="707"/>
      <c r="LUJ1772" s="707"/>
      <c r="LUK1772" s="707"/>
      <c r="LUL1772" s="707"/>
      <c r="LUM1772" s="707"/>
      <c r="LUN1772" s="707"/>
      <c r="LUO1772" s="707"/>
      <c r="LUP1772" s="707"/>
      <c r="LUQ1772" s="707"/>
      <c r="LUR1772" s="707"/>
      <c r="LUS1772" s="707"/>
      <c r="LUT1772" s="707"/>
      <c r="LUU1772" s="707"/>
      <c r="LUV1772" s="707"/>
      <c r="LUW1772" s="707"/>
      <c r="LUX1772" s="707"/>
      <c r="LUY1772" s="707"/>
      <c r="LUZ1772" s="707"/>
      <c r="LVA1772" s="707"/>
      <c r="LVB1772" s="707"/>
      <c r="LVC1772" s="707"/>
      <c r="LVD1772" s="707"/>
      <c r="LVE1772" s="707"/>
      <c r="LVF1772" s="707"/>
      <c r="LVG1772" s="707"/>
      <c r="LVH1772" s="707"/>
      <c r="LVI1772" s="707"/>
      <c r="LVJ1772" s="707"/>
      <c r="LVK1772" s="707"/>
      <c r="LVL1772" s="707"/>
      <c r="LVM1772" s="707"/>
      <c r="LVN1772" s="707"/>
      <c r="LVO1772" s="707"/>
      <c r="LVP1772" s="707"/>
      <c r="LVQ1772" s="707"/>
      <c r="LVR1772" s="707"/>
      <c r="LVS1772" s="707"/>
      <c r="LVT1772" s="707"/>
      <c r="LVU1772" s="707"/>
      <c r="LVV1772" s="707"/>
      <c r="LVW1772" s="707"/>
      <c r="LVX1772" s="707"/>
      <c r="LVY1772" s="707"/>
      <c r="LVZ1772" s="707"/>
      <c r="LWA1772" s="707"/>
      <c r="LWB1772" s="707"/>
      <c r="LWC1772" s="707"/>
      <c r="LWD1772" s="707"/>
      <c r="LWE1772" s="707"/>
      <c r="LWF1772" s="707"/>
      <c r="LWG1772" s="707"/>
      <c r="LWH1772" s="707"/>
      <c r="LWI1772" s="707"/>
      <c r="LWJ1772" s="707"/>
      <c r="LWK1772" s="707"/>
      <c r="LWL1772" s="707"/>
      <c r="LWM1772" s="707"/>
      <c r="LWN1772" s="707"/>
      <c r="LWO1772" s="707"/>
      <c r="LWP1772" s="707"/>
      <c r="LWQ1772" s="707"/>
      <c r="LWR1772" s="707"/>
      <c r="LWS1772" s="707"/>
      <c r="LWT1772" s="707"/>
      <c r="LWU1772" s="707"/>
      <c r="LWV1772" s="707"/>
      <c r="LWW1772" s="707"/>
      <c r="LWX1772" s="707"/>
      <c r="LWY1772" s="707"/>
      <c r="LWZ1772" s="707"/>
      <c r="LXA1772" s="707"/>
      <c r="LXB1772" s="707"/>
      <c r="LXC1772" s="707"/>
      <c r="LXD1772" s="707"/>
      <c r="LXE1772" s="707"/>
      <c r="LXF1772" s="707"/>
      <c r="LXG1772" s="707"/>
      <c r="LXH1772" s="707"/>
      <c r="LXI1772" s="707"/>
      <c r="LXJ1772" s="707"/>
      <c r="LXK1772" s="707"/>
      <c r="LXL1772" s="707"/>
      <c r="LXM1772" s="707"/>
      <c r="LXN1772" s="707"/>
      <c r="LXO1772" s="707"/>
      <c r="LXP1772" s="707"/>
      <c r="LXQ1772" s="707"/>
      <c r="LXR1772" s="707"/>
      <c r="LXS1772" s="707"/>
      <c r="LXT1772" s="707"/>
      <c r="LXU1772" s="707"/>
      <c r="LXV1772" s="707"/>
      <c r="LXW1772" s="707"/>
      <c r="LXX1772" s="707"/>
      <c r="LXY1772" s="707"/>
      <c r="LXZ1772" s="707"/>
      <c r="LYA1772" s="707"/>
      <c r="LYB1772" s="707"/>
      <c r="LYC1772" s="707"/>
      <c r="LYD1772" s="707"/>
      <c r="LYE1772" s="707"/>
      <c r="LYF1772" s="707"/>
      <c r="LYG1772" s="707"/>
      <c r="LYH1772" s="707"/>
      <c r="LYI1772" s="707"/>
      <c r="LYJ1772" s="707"/>
      <c r="LYK1772" s="707"/>
      <c r="LYL1772" s="707"/>
      <c r="LYM1772" s="707"/>
      <c r="LYN1772" s="707"/>
      <c r="LYO1772" s="707"/>
      <c r="LYP1772" s="707"/>
      <c r="LYQ1772" s="707"/>
      <c r="LYR1772" s="707"/>
      <c r="LYS1772" s="707"/>
      <c r="LYT1772" s="707"/>
      <c r="LYU1772" s="707"/>
      <c r="LYV1772" s="707"/>
      <c r="LYW1772" s="707"/>
      <c r="LYX1772" s="707"/>
      <c r="LYY1772" s="707"/>
      <c r="LYZ1772" s="707"/>
      <c r="LZA1772" s="707"/>
      <c r="LZB1772" s="707"/>
      <c r="LZC1772" s="707"/>
      <c r="LZD1772" s="707"/>
      <c r="LZE1772" s="707"/>
      <c r="LZF1772" s="707"/>
      <c r="LZG1772" s="707"/>
      <c r="LZH1772" s="707"/>
      <c r="LZI1772" s="707"/>
      <c r="LZJ1772" s="707"/>
      <c r="LZK1772" s="707"/>
      <c r="LZL1772" s="707"/>
      <c r="LZM1772" s="707"/>
      <c r="LZN1772" s="707"/>
      <c r="LZO1772" s="707"/>
      <c r="LZP1772" s="707"/>
      <c r="LZQ1772" s="707"/>
      <c r="LZR1772" s="707"/>
      <c r="LZS1772" s="707"/>
      <c r="LZT1772" s="707"/>
      <c r="LZU1772" s="707"/>
      <c r="LZV1772" s="707"/>
      <c r="LZW1772" s="707"/>
      <c r="LZX1772" s="707"/>
      <c r="LZY1772" s="707"/>
      <c r="LZZ1772" s="707"/>
      <c r="MAA1772" s="707"/>
      <c r="MAB1772" s="707"/>
      <c r="MAC1772" s="707"/>
      <c r="MAD1772" s="707"/>
      <c r="MAE1772" s="707"/>
      <c r="MAF1772" s="707"/>
      <c r="MAG1772" s="707"/>
      <c r="MAH1772" s="707"/>
      <c r="MAI1772" s="707"/>
      <c r="MAJ1772" s="707"/>
      <c r="MAK1772" s="707"/>
      <c r="MAL1772" s="707"/>
      <c r="MAM1772" s="707"/>
      <c r="MAN1772" s="707"/>
      <c r="MAO1772" s="707"/>
      <c r="MAP1772" s="707"/>
      <c r="MAQ1772" s="707"/>
      <c r="MAR1772" s="707"/>
      <c r="MAS1772" s="707"/>
      <c r="MAT1772" s="707"/>
      <c r="MAU1772" s="707"/>
      <c r="MAV1772" s="707"/>
      <c r="MAW1772" s="707"/>
      <c r="MAX1772" s="707"/>
      <c r="MAY1772" s="707"/>
      <c r="MAZ1772" s="707"/>
      <c r="MBA1772" s="707"/>
      <c r="MBB1772" s="707"/>
      <c r="MBC1772" s="707"/>
      <c r="MBD1772" s="707"/>
      <c r="MBE1772" s="707"/>
      <c r="MBF1772" s="707"/>
      <c r="MBG1772" s="707"/>
      <c r="MBH1772" s="707"/>
      <c r="MBI1772" s="707"/>
      <c r="MBJ1772" s="707"/>
      <c r="MBK1772" s="707"/>
      <c r="MBL1772" s="707"/>
      <c r="MBM1772" s="707"/>
      <c r="MBN1772" s="707"/>
      <c r="MBO1772" s="707"/>
      <c r="MBP1772" s="707"/>
      <c r="MBQ1772" s="707"/>
      <c r="MBR1772" s="707"/>
      <c r="MBS1772" s="707"/>
      <c r="MBT1772" s="707"/>
      <c r="MBU1772" s="707"/>
      <c r="MBV1772" s="707"/>
      <c r="MBW1772" s="707"/>
      <c r="MBX1772" s="707"/>
      <c r="MBY1772" s="707"/>
      <c r="MBZ1772" s="707"/>
      <c r="MCA1772" s="707"/>
      <c r="MCB1772" s="707"/>
      <c r="MCC1772" s="707"/>
      <c r="MCD1772" s="707"/>
      <c r="MCE1772" s="707"/>
      <c r="MCF1772" s="707"/>
      <c r="MCG1772" s="707"/>
      <c r="MCH1772" s="707"/>
      <c r="MCI1772" s="707"/>
      <c r="MCJ1772" s="707"/>
      <c r="MCK1772" s="707"/>
      <c r="MCL1772" s="707"/>
      <c r="MCM1772" s="707"/>
      <c r="MCN1772" s="707"/>
      <c r="MCO1772" s="707"/>
      <c r="MCP1772" s="707"/>
      <c r="MCQ1772" s="707"/>
      <c r="MCR1772" s="707"/>
      <c r="MCS1772" s="707"/>
      <c r="MCT1772" s="707"/>
      <c r="MCU1772" s="707"/>
      <c r="MCV1772" s="707"/>
      <c r="MCW1772" s="707"/>
      <c r="MCX1772" s="707"/>
      <c r="MCY1772" s="707"/>
      <c r="MCZ1772" s="707"/>
      <c r="MDA1772" s="707"/>
      <c r="MDB1772" s="707"/>
      <c r="MDC1772" s="707"/>
      <c r="MDD1772" s="707"/>
      <c r="MDE1772" s="707"/>
      <c r="MDF1772" s="707"/>
      <c r="MDG1772" s="707"/>
      <c r="MDH1772" s="707"/>
      <c r="MDI1772" s="707"/>
      <c r="MDJ1772" s="707"/>
      <c r="MDK1772" s="707"/>
      <c r="MDL1772" s="707"/>
      <c r="MDM1772" s="707"/>
      <c r="MDN1772" s="707"/>
      <c r="MDO1772" s="707"/>
      <c r="MDP1772" s="707"/>
      <c r="MDQ1772" s="707"/>
      <c r="MDR1772" s="707"/>
      <c r="MDS1772" s="707"/>
      <c r="MDT1772" s="707"/>
      <c r="MDU1772" s="707"/>
      <c r="MDV1772" s="707"/>
      <c r="MDW1772" s="707"/>
      <c r="MDX1772" s="707"/>
      <c r="MDY1772" s="707"/>
      <c r="MDZ1772" s="707"/>
      <c r="MEA1772" s="707"/>
      <c r="MEB1772" s="707"/>
      <c r="MEC1772" s="707"/>
      <c r="MED1772" s="707"/>
      <c r="MEE1772" s="707"/>
      <c r="MEF1772" s="707"/>
      <c r="MEG1772" s="707"/>
      <c r="MEH1772" s="707"/>
      <c r="MEI1772" s="707"/>
      <c r="MEJ1772" s="707"/>
      <c r="MEK1772" s="707"/>
      <c r="MEL1772" s="707"/>
      <c r="MEM1772" s="707"/>
      <c r="MEN1772" s="707"/>
      <c r="MEO1772" s="707"/>
      <c r="MEP1772" s="707"/>
      <c r="MEQ1772" s="707"/>
      <c r="MER1772" s="707"/>
      <c r="MES1772" s="707"/>
      <c r="MET1772" s="707"/>
      <c r="MEU1772" s="707"/>
      <c r="MEV1772" s="707"/>
      <c r="MEW1772" s="707"/>
      <c r="MEX1772" s="707"/>
      <c r="MEY1772" s="707"/>
      <c r="MEZ1772" s="707"/>
      <c r="MFA1772" s="707"/>
      <c r="MFB1772" s="707"/>
      <c r="MFC1772" s="707"/>
      <c r="MFD1772" s="707"/>
      <c r="MFE1772" s="707"/>
      <c r="MFF1772" s="707"/>
      <c r="MFG1772" s="707"/>
      <c r="MFH1772" s="707"/>
      <c r="MFI1772" s="707"/>
      <c r="MFJ1772" s="707"/>
      <c r="MFK1772" s="707"/>
      <c r="MFL1772" s="707"/>
      <c r="MFM1772" s="707"/>
      <c r="MFN1772" s="707"/>
      <c r="MFO1772" s="707"/>
      <c r="MFP1772" s="707"/>
      <c r="MFQ1772" s="707"/>
      <c r="MFR1772" s="707"/>
      <c r="MFS1772" s="707"/>
      <c r="MFT1772" s="707"/>
      <c r="MFU1772" s="707"/>
      <c r="MFV1772" s="707"/>
      <c r="MFW1772" s="707"/>
      <c r="MFX1772" s="707"/>
      <c r="MFY1772" s="707"/>
      <c r="MFZ1772" s="707"/>
      <c r="MGA1772" s="707"/>
      <c r="MGB1772" s="707"/>
      <c r="MGC1772" s="707"/>
      <c r="MGD1772" s="707"/>
      <c r="MGE1772" s="707"/>
      <c r="MGF1772" s="707"/>
      <c r="MGG1772" s="707"/>
      <c r="MGH1772" s="707"/>
      <c r="MGI1772" s="707"/>
      <c r="MGJ1772" s="707"/>
      <c r="MGK1772" s="707"/>
      <c r="MGL1772" s="707"/>
      <c r="MGM1772" s="707"/>
      <c r="MGN1772" s="707"/>
      <c r="MGO1772" s="707"/>
      <c r="MGP1772" s="707"/>
      <c r="MGQ1772" s="707"/>
      <c r="MGR1772" s="707"/>
      <c r="MGS1772" s="707"/>
      <c r="MGT1772" s="707"/>
      <c r="MGU1772" s="707"/>
      <c r="MGV1772" s="707"/>
      <c r="MGW1772" s="707"/>
      <c r="MGX1772" s="707"/>
      <c r="MGY1772" s="707"/>
      <c r="MGZ1772" s="707"/>
      <c r="MHA1772" s="707"/>
      <c r="MHB1772" s="707"/>
      <c r="MHC1772" s="707"/>
      <c r="MHD1772" s="707"/>
      <c r="MHE1772" s="707"/>
      <c r="MHF1772" s="707"/>
      <c r="MHG1772" s="707"/>
      <c r="MHH1772" s="707"/>
      <c r="MHI1772" s="707"/>
      <c r="MHJ1772" s="707"/>
      <c r="MHK1772" s="707"/>
      <c r="MHL1772" s="707"/>
      <c r="MHM1772" s="707"/>
      <c r="MHN1772" s="707"/>
      <c r="MHO1772" s="707"/>
      <c r="MHP1772" s="707"/>
      <c r="MHQ1772" s="707"/>
      <c r="MHR1772" s="707"/>
      <c r="MHS1772" s="707"/>
      <c r="MHT1772" s="707"/>
      <c r="MHU1772" s="707"/>
      <c r="MHV1772" s="707"/>
      <c r="MHW1772" s="707"/>
      <c r="MHX1772" s="707"/>
      <c r="MHY1772" s="707"/>
      <c r="MHZ1772" s="707"/>
      <c r="MIA1772" s="707"/>
      <c r="MIB1772" s="707"/>
      <c r="MIC1772" s="707"/>
      <c r="MID1772" s="707"/>
      <c r="MIE1772" s="707"/>
      <c r="MIF1772" s="707"/>
      <c r="MIG1772" s="707"/>
      <c r="MIH1772" s="707"/>
      <c r="MII1772" s="707"/>
      <c r="MIJ1772" s="707"/>
      <c r="MIK1772" s="707"/>
      <c r="MIL1772" s="707"/>
      <c r="MIM1772" s="707"/>
      <c r="MIN1772" s="707"/>
      <c r="MIO1772" s="707"/>
      <c r="MIP1772" s="707"/>
      <c r="MIQ1772" s="707"/>
      <c r="MIR1772" s="707"/>
      <c r="MIS1772" s="707"/>
      <c r="MIT1772" s="707"/>
      <c r="MIU1772" s="707"/>
      <c r="MIV1772" s="707"/>
      <c r="MIW1772" s="707"/>
      <c r="MIX1772" s="707"/>
      <c r="MIY1772" s="707"/>
      <c r="MIZ1772" s="707"/>
      <c r="MJA1772" s="707"/>
      <c r="MJB1772" s="707"/>
      <c r="MJC1772" s="707"/>
      <c r="MJD1772" s="707"/>
      <c r="MJE1772" s="707"/>
      <c r="MJF1772" s="707"/>
      <c r="MJG1772" s="707"/>
      <c r="MJH1772" s="707"/>
      <c r="MJI1772" s="707"/>
      <c r="MJJ1772" s="707"/>
      <c r="MJK1772" s="707"/>
      <c r="MJL1772" s="707"/>
      <c r="MJM1772" s="707"/>
      <c r="MJN1772" s="707"/>
      <c r="MJO1772" s="707"/>
      <c r="MJP1772" s="707"/>
      <c r="MJQ1772" s="707"/>
      <c r="MJR1772" s="707"/>
      <c r="MJS1772" s="707"/>
      <c r="MJT1772" s="707"/>
      <c r="MJU1772" s="707"/>
      <c r="MJV1772" s="707"/>
      <c r="MJW1772" s="707"/>
      <c r="MJX1772" s="707"/>
      <c r="MJY1772" s="707"/>
      <c r="MJZ1772" s="707"/>
      <c r="MKA1772" s="707"/>
      <c r="MKB1772" s="707"/>
      <c r="MKC1772" s="707"/>
      <c r="MKD1772" s="707"/>
      <c r="MKE1772" s="707"/>
      <c r="MKF1772" s="707"/>
      <c r="MKG1772" s="707"/>
      <c r="MKH1772" s="707"/>
      <c r="MKI1772" s="707"/>
      <c r="MKJ1772" s="707"/>
      <c r="MKK1772" s="707"/>
      <c r="MKL1772" s="707"/>
      <c r="MKM1772" s="707"/>
      <c r="MKN1772" s="707"/>
      <c r="MKO1772" s="707"/>
      <c r="MKP1772" s="707"/>
      <c r="MKQ1772" s="707"/>
      <c r="MKR1772" s="707"/>
      <c r="MKS1772" s="707"/>
      <c r="MKT1772" s="707"/>
      <c r="MKU1772" s="707"/>
      <c r="MKV1772" s="707"/>
      <c r="MKW1772" s="707"/>
      <c r="MKX1772" s="707"/>
      <c r="MKY1772" s="707"/>
      <c r="MKZ1772" s="707"/>
      <c r="MLA1772" s="707"/>
      <c r="MLB1772" s="707"/>
      <c r="MLC1772" s="707"/>
      <c r="MLD1772" s="707"/>
      <c r="MLE1772" s="707"/>
      <c r="MLF1772" s="707"/>
      <c r="MLG1772" s="707"/>
      <c r="MLH1772" s="707"/>
      <c r="MLI1772" s="707"/>
      <c r="MLJ1772" s="707"/>
      <c r="MLK1772" s="707"/>
      <c r="MLL1772" s="707"/>
      <c r="MLM1772" s="707"/>
      <c r="MLN1772" s="707"/>
      <c r="MLO1772" s="707"/>
      <c r="MLP1772" s="707"/>
      <c r="MLQ1772" s="707"/>
      <c r="MLR1772" s="707"/>
      <c r="MLS1772" s="707"/>
      <c r="MLT1772" s="707"/>
      <c r="MLU1772" s="707"/>
      <c r="MLV1772" s="707"/>
      <c r="MLW1772" s="707"/>
      <c r="MLX1772" s="707"/>
      <c r="MLY1772" s="707"/>
      <c r="MLZ1772" s="707"/>
      <c r="MMA1772" s="707"/>
      <c r="MMB1772" s="707"/>
      <c r="MMC1772" s="707"/>
      <c r="MMD1772" s="707"/>
      <c r="MME1772" s="707"/>
      <c r="MMF1772" s="707"/>
      <c r="MMG1772" s="707"/>
      <c r="MMH1772" s="707"/>
      <c r="MMI1772" s="707"/>
      <c r="MMJ1772" s="707"/>
      <c r="MMK1772" s="707"/>
      <c r="MML1772" s="707"/>
      <c r="MMM1772" s="707"/>
      <c r="MMN1772" s="707"/>
      <c r="MMO1772" s="707"/>
      <c r="MMP1772" s="707"/>
      <c r="MMQ1772" s="707"/>
      <c r="MMR1772" s="707"/>
      <c r="MMS1772" s="707"/>
      <c r="MMT1772" s="707"/>
      <c r="MMU1772" s="707"/>
      <c r="MMV1772" s="707"/>
      <c r="MMW1772" s="707"/>
      <c r="MMX1772" s="707"/>
      <c r="MMY1772" s="707"/>
      <c r="MMZ1772" s="707"/>
      <c r="MNA1772" s="707"/>
      <c r="MNB1772" s="707"/>
      <c r="MNC1772" s="707"/>
      <c r="MND1772" s="707"/>
      <c r="MNE1772" s="707"/>
      <c r="MNF1772" s="707"/>
      <c r="MNG1772" s="707"/>
      <c r="MNH1772" s="707"/>
      <c r="MNI1772" s="707"/>
      <c r="MNJ1772" s="707"/>
      <c r="MNK1772" s="707"/>
      <c r="MNL1772" s="707"/>
      <c r="MNM1772" s="707"/>
      <c r="MNN1772" s="707"/>
      <c r="MNO1772" s="707"/>
      <c r="MNP1772" s="707"/>
      <c r="MNQ1772" s="707"/>
      <c r="MNR1772" s="707"/>
      <c r="MNS1772" s="707"/>
      <c r="MNT1772" s="707"/>
      <c r="MNU1772" s="707"/>
      <c r="MNV1772" s="707"/>
      <c r="MNW1772" s="707"/>
      <c r="MNX1772" s="707"/>
      <c r="MNY1772" s="707"/>
      <c r="MNZ1772" s="707"/>
      <c r="MOA1772" s="707"/>
      <c r="MOB1772" s="707"/>
      <c r="MOC1772" s="707"/>
      <c r="MOD1772" s="707"/>
      <c r="MOE1772" s="707"/>
      <c r="MOF1772" s="707"/>
      <c r="MOG1772" s="707"/>
      <c r="MOH1772" s="707"/>
      <c r="MOI1772" s="707"/>
      <c r="MOJ1772" s="707"/>
      <c r="MOK1772" s="707"/>
      <c r="MOL1772" s="707"/>
      <c r="MOM1772" s="707"/>
      <c r="MON1772" s="707"/>
      <c r="MOO1772" s="707"/>
      <c r="MOP1772" s="707"/>
      <c r="MOQ1772" s="707"/>
      <c r="MOR1772" s="707"/>
      <c r="MOS1772" s="707"/>
      <c r="MOT1772" s="707"/>
      <c r="MOU1772" s="707"/>
      <c r="MOV1772" s="707"/>
      <c r="MOW1772" s="707"/>
      <c r="MOX1772" s="707"/>
      <c r="MOY1772" s="707"/>
      <c r="MOZ1772" s="707"/>
      <c r="MPA1772" s="707"/>
      <c r="MPB1772" s="707"/>
      <c r="MPC1772" s="707"/>
      <c r="MPD1772" s="707"/>
      <c r="MPE1772" s="707"/>
      <c r="MPF1772" s="707"/>
      <c r="MPG1772" s="707"/>
      <c r="MPH1772" s="707"/>
      <c r="MPI1772" s="707"/>
      <c r="MPJ1772" s="707"/>
      <c r="MPK1772" s="707"/>
      <c r="MPL1772" s="707"/>
      <c r="MPM1772" s="707"/>
      <c r="MPN1772" s="707"/>
      <c r="MPO1772" s="707"/>
      <c r="MPP1772" s="707"/>
      <c r="MPQ1772" s="707"/>
      <c r="MPR1772" s="707"/>
      <c r="MPS1772" s="707"/>
      <c r="MPT1772" s="707"/>
      <c r="MPU1772" s="707"/>
      <c r="MPV1772" s="707"/>
      <c r="MPW1772" s="707"/>
      <c r="MPX1772" s="707"/>
      <c r="MPY1772" s="707"/>
      <c r="MPZ1772" s="707"/>
      <c r="MQA1772" s="707"/>
      <c r="MQB1772" s="707"/>
      <c r="MQC1772" s="707"/>
      <c r="MQD1772" s="707"/>
      <c r="MQE1772" s="707"/>
      <c r="MQF1772" s="707"/>
      <c r="MQG1772" s="707"/>
      <c r="MQH1772" s="707"/>
      <c r="MQI1772" s="707"/>
      <c r="MQJ1772" s="707"/>
      <c r="MQK1772" s="707"/>
      <c r="MQL1772" s="707"/>
      <c r="MQM1772" s="707"/>
      <c r="MQN1772" s="707"/>
      <c r="MQO1772" s="707"/>
      <c r="MQP1772" s="707"/>
      <c r="MQQ1772" s="707"/>
      <c r="MQR1772" s="707"/>
      <c r="MQS1772" s="707"/>
      <c r="MQT1772" s="707"/>
      <c r="MQU1772" s="707"/>
      <c r="MQV1772" s="707"/>
      <c r="MQW1772" s="707"/>
      <c r="MQX1772" s="707"/>
      <c r="MQY1772" s="707"/>
      <c r="MQZ1772" s="707"/>
      <c r="MRA1772" s="707"/>
      <c r="MRB1772" s="707"/>
      <c r="MRC1772" s="707"/>
      <c r="MRD1772" s="707"/>
      <c r="MRE1772" s="707"/>
      <c r="MRF1772" s="707"/>
      <c r="MRG1772" s="707"/>
      <c r="MRH1772" s="707"/>
      <c r="MRI1772" s="707"/>
      <c r="MRJ1772" s="707"/>
      <c r="MRK1772" s="707"/>
      <c r="MRL1772" s="707"/>
      <c r="MRM1772" s="707"/>
      <c r="MRN1772" s="707"/>
      <c r="MRO1772" s="707"/>
      <c r="MRP1772" s="707"/>
      <c r="MRQ1772" s="707"/>
      <c r="MRR1772" s="707"/>
      <c r="MRS1772" s="707"/>
      <c r="MRT1772" s="707"/>
      <c r="MRU1772" s="707"/>
      <c r="MRV1772" s="707"/>
      <c r="MRW1772" s="707"/>
      <c r="MRX1772" s="707"/>
      <c r="MRY1772" s="707"/>
      <c r="MRZ1772" s="707"/>
      <c r="MSA1772" s="707"/>
      <c r="MSB1772" s="707"/>
      <c r="MSC1772" s="707"/>
      <c r="MSD1772" s="707"/>
      <c r="MSE1772" s="707"/>
      <c r="MSF1772" s="707"/>
      <c r="MSG1772" s="707"/>
      <c r="MSH1772" s="707"/>
      <c r="MSI1772" s="707"/>
      <c r="MSJ1772" s="707"/>
      <c r="MSK1772" s="707"/>
      <c r="MSL1772" s="707"/>
      <c r="MSM1772" s="707"/>
      <c r="MSN1772" s="707"/>
      <c r="MSO1772" s="707"/>
      <c r="MSP1772" s="707"/>
      <c r="MSQ1772" s="707"/>
      <c r="MSR1772" s="707"/>
      <c r="MSS1772" s="707"/>
      <c r="MST1772" s="707"/>
      <c r="MSU1772" s="707"/>
      <c r="MSV1772" s="707"/>
      <c r="MSW1772" s="707"/>
      <c r="MSX1772" s="707"/>
      <c r="MSY1772" s="707"/>
      <c r="MSZ1772" s="707"/>
      <c r="MTA1772" s="707"/>
      <c r="MTB1772" s="707"/>
      <c r="MTC1772" s="707"/>
      <c r="MTD1772" s="707"/>
      <c r="MTE1772" s="707"/>
      <c r="MTF1772" s="707"/>
      <c r="MTG1772" s="707"/>
      <c r="MTH1772" s="707"/>
      <c r="MTI1772" s="707"/>
      <c r="MTJ1772" s="707"/>
      <c r="MTK1772" s="707"/>
      <c r="MTL1772" s="707"/>
      <c r="MTM1772" s="707"/>
      <c r="MTN1772" s="707"/>
      <c r="MTO1772" s="707"/>
      <c r="MTP1772" s="707"/>
      <c r="MTQ1772" s="707"/>
      <c r="MTR1772" s="707"/>
      <c r="MTS1772" s="707"/>
      <c r="MTT1772" s="707"/>
      <c r="MTU1772" s="707"/>
      <c r="MTV1772" s="707"/>
      <c r="MTW1772" s="707"/>
      <c r="MTX1772" s="707"/>
      <c r="MTY1772" s="707"/>
      <c r="MTZ1772" s="707"/>
      <c r="MUA1772" s="707"/>
      <c r="MUB1772" s="707"/>
      <c r="MUC1772" s="707"/>
      <c r="MUD1772" s="707"/>
      <c r="MUE1772" s="707"/>
      <c r="MUF1772" s="707"/>
      <c r="MUG1772" s="707"/>
      <c r="MUH1772" s="707"/>
      <c r="MUI1772" s="707"/>
      <c r="MUJ1772" s="707"/>
      <c r="MUK1772" s="707"/>
      <c r="MUL1772" s="707"/>
      <c r="MUM1772" s="707"/>
      <c r="MUN1772" s="707"/>
      <c r="MUO1772" s="707"/>
      <c r="MUP1772" s="707"/>
      <c r="MUQ1772" s="707"/>
      <c r="MUR1772" s="707"/>
      <c r="MUS1772" s="707"/>
      <c r="MUT1772" s="707"/>
      <c r="MUU1772" s="707"/>
      <c r="MUV1772" s="707"/>
      <c r="MUW1772" s="707"/>
      <c r="MUX1772" s="707"/>
      <c r="MUY1772" s="707"/>
      <c r="MUZ1772" s="707"/>
      <c r="MVA1772" s="707"/>
      <c r="MVB1772" s="707"/>
      <c r="MVC1772" s="707"/>
      <c r="MVD1772" s="707"/>
      <c r="MVE1772" s="707"/>
      <c r="MVF1772" s="707"/>
      <c r="MVG1772" s="707"/>
      <c r="MVH1772" s="707"/>
      <c r="MVI1772" s="707"/>
      <c r="MVJ1772" s="707"/>
      <c r="MVK1772" s="707"/>
      <c r="MVL1772" s="707"/>
      <c r="MVM1772" s="707"/>
      <c r="MVN1772" s="707"/>
      <c r="MVO1772" s="707"/>
      <c r="MVP1772" s="707"/>
      <c r="MVQ1772" s="707"/>
      <c r="MVR1772" s="707"/>
      <c r="MVS1772" s="707"/>
      <c r="MVT1772" s="707"/>
      <c r="MVU1772" s="707"/>
      <c r="MVV1772" s="707"/>
      <c r="MVW1772" s="707"/>
      <c r="MVX1772" s="707"/>
      <c r="MVY1772" s="707"/>
      <c r="MVZ1772" s="707"/>
      <c r="MWA1772" s="707"/>
      <c r="MWB1772" s="707"/>
      <c r="MWC1772" s="707"/>
      <c r="MWD1772" s="707"/>
      <c r="MWE1772" s="707"/>
      <c r="MWF1772" s="707"/>
      <c r="MWG1772" s="707"/>
      <c r="MWH1772" s="707"/>
      <c r="MWI1772" s="707"/>
      <c r="MWJ1772" s="707"/>
      <c r="MWK1772" s="707"/>
      <c r="MWL1772" s="707"/>
      <c r="MWM1772" s="707"/>
      <c r="MWN1772" s="707"/>
      <c r="MWO1772" s="707"/>
      <c r="MWP1772" s="707"/>
      <c r="MWQ1772" s="707"/>
      <c r="MWR1772" s="707"/>
      <c r="MWS1772" s="707"/>
      <c r="MWT1772" s="707"/>
      <c r="MWU1772" s="707"/>
      <c r="MWV1772" s="707"/>
      <c r="MWW1772" s="707"/>
      <c r="MWX1772" s="707"/>
      <c r="MWY1772" s="707"/>
      <c r="MWZ1772" s="707"/>
      <c r="MXA1772" s="707"/>
      <c r="MXB1772" s="707"/>
      <c r="MXC1772" s="707"/>
      <c r="MXD1772" s="707"/>
      <c r="MXE1772" s="707"/>
      <c r="MXF1772" s="707"/>
      <c r="MXG1772" s="707"/>
      <c r="MXH1772" s="707"/>
      <c r="MXI1772" s="707"/>
      <c r="MXJ1772" s="707"/>
      <c r="MXK1772" s="707"/>
      <c r="MXL1772" s="707"/>
      <c r="MXM1772" s="707"/>
      <c r="MXN1772" s="707"/>
      <c r="MXO1772" s="707"/>
      <c r="MXP1772" s="707"/>
      <c r="MXQ1772" s="707"/>
      <c r="MXR1772" s="707"/>
      <c r="MXS1772" s="707"/>
      <c r="MXT1772" s="707"/>
      <c r="MXU1772" s="707"/>
      <c r="MXV1772" s="707"/>
      <c r="MXW1772" s="707"/>
      <c r="MXX1772" s="707"/>
      <c r="MXY1772" s="707"/>
      <c r="MXZ1772" s="707"/>
      <c r="MYA1772" s="707"/>
      <c r="MYB1772" s="707"/>
      <c r="MYC1772" s="707"/>
      <c r="MYD1772" s="707"/>
      <c r="MYE1772" s="707"/>
      <c r="MYF1772" s="707"/>
      <c r="MYG1772" s="707"/>
      <c r="MYH1772" s="707"/>
      <c r="MYI1772" s="707"/>
      <c r="MYJ1772" s="707"/>
      <c r="MYK1772" s="707"/>
      <c r="MYL1772" s="707"/>
      <c r="MYM1772" s="707"/>
      <c r="MYN1772" s="707"/>
      <c r="MYO1772" s="707"/>
      <c r="MYP1772" s="707"/>
      <c r="MYQ1772" s="707"/>
      <c r="MYR1772" s="707"/>
      <c r="MYS1772" s="707"/>
      <c r="MYT1772" s="707"/>
      <c r="MYU1772" s="707"/>
      <c r="MYV1772" s="707"/>
      <c r="MYW1772" s="707"/>
      <c r="MYX1772" s="707"/>
      <c r="MYY1772" s="707"/>
      <c r="MYZ1772" s="707"/>
      <c r="MZA1772" s="707"/>
      <c r="MZB1772" s="707"/>
      <c r="MZC1772" s="707"/>
      <c r="MZD1772" s="707"/>
      <c r="MZE1772" s="707"/>
      <c r="MZF1772" s="707"/>
      <c r="MZG1772" s="707"/>
      <c r="MZH1772" s="707"/>
      <c r="MZI1772" s="707"/>
      <c r="MZJ1772" s="707"/>
      <c r="MZK1772" s="707"/>
      <c r="MZL1772" s="707"/>
      <c r="MZM1772" s="707"/>
      <c r="MZN1772" s="707"/>
      <c r="MZO1772" s="707"/>
      <c r="MZP1772" s="707"/>
      <c r="MZQ1772" s="707"/>
      <c r="MZR1772" s="707"/>
      <c r="MZS1772" s="707"/>
      <c r="MZT1772" s="707"/>
      <c r="MZU1772" s="707"/>
      <c r="MZV1772" s="707"/>
      <c r="MZW1772" s="707"/>
      <c r="MZX1772" s="707"/>
      <c r="MZY1772" s="707"/>
      <c r="MZZ1772" s="707"/>
      <c r="NAA1772" s="707"/>
      <c r="NAB1772" s="707"/>
      <c r="NAC1772" s="707"/>
      <c r="NAD1772" s="707"/>
      <c r="NAE1772" s="707"/>
      <c r="NAF1772" s="707"/>
      <c r="NAG1772" s="707"/>
      <c r="NAH1772" s="707"/>
      <c r="NAI1772" s="707"/>
      <c r="NAJ1772" s="707"/>
      <c r="NAK1772" s="707"/>
      <c r="NAL1772" s="707"/>
      <c r="NAM1772" s="707"/>
      <c r="NAN1772" s="707"/>
      <c r="NAO1772" s="707"/>
      <c r="NAP1772" s="707"/>
      <c r="NAQ1772" s="707"/>
      <c r="NAR1772" s="707"/>
      <c r="NAS1772" s="707"/>
      <c r="NAT1772" s="707"/>
      <c r="NAU1772" s="707"/>
      <c r="NAV1772" s="707"/>
      <c r="NAW1772" s="707"/>
      <c r="NAX1772" s="707"/>
      <c r="NAY1772" s="707"/>
      <c r="NAZ1772" s="707"/>
      <c r="NBA1772" s="707"/>
      <c r="NBB1772" s="707"/>
      <c r="NBC1772" s="707"/>
      <c r="NBD1772" s="707"/>
      <c r="NBE1772" s="707"/>
      <c r="NBF1772" s="707"/>
      <c r="NBG1772" s="707"/>
      <c r="NBH1772" s="707"/>
      <c r="NBI1772" s="707"/>
      <c r="NBJ1772" s="707"/>
      <c r="NBK1772" s="707"/>
      <c r="NBL1772" s="707"/>
      <c r="NBM1772" s="707"/>
      <c r="NBN1772" s="707"/>
      <c r="NBO1772" s="707"/>
      <c r="NBP1772" s="707"/>
      <c r="NBQ1772" s="707"/>
      <c r="NBR1772" s="707"/>
      <c r="NBS1772" s="707"/>
      <c r="NBT1772" s="707"/>
      <c r="NBU1772" s="707"/>
      <c r="NBV1772" s="707"/>
      <c r="NBW1772" s="707"/>
      <c r="NBX1772" s="707"/>
      <c r="NBY1772" s="707"/>
      <c r="NBZ1772" s="707"/>
      <c r="NCA1772" s="707"/>
      <c r="NCB1772" s="707"/>
      <c r="NCC1772" s="707"/>
      <c r="NCD1772" s="707"/>
      <c r="NCE1772" s="707"/>
      <c r="NCF1772" s="707"/>
      <c r="NCG1772" s="707"/>
      <c r="NCH1772" s="707"/>
      <c r="NCI1772" s="707"/>
      <c r="NCJ1772" s="707"/>
      <c r="NCK1772" s="707"/>
      <c r="NCL1772" s="707"/>
      <c r="NCM1772" s="707"/>
      <c r="NCN1772" s="707"/>
      <c r="NCO1772" s="707"/>
      <c r="NCP1772" s="707"/>
      <c r="NCQ1772" s="707"/>
      <c r="NCR1772" s="707"/>
      <c r="NCS1772" s="707"/>
      <c r="NCT1772" s="707"/>
      <c r="NCU1772" s="707"/>
      <c r="NCV1772" s="707"/>
      <c r="NCW1772" s="707"/>
      <c r="NCX1772" s="707"/>
      <c r="NCY1772" s="707"/>
      <c r="NCZ1772" s="707"/>
      <c r="NDA1772" s="707"/>
      <c r="NDB1772" s="707"/>
      <c r="NDC1772" s="707"/>
      <c r="NDD1772" s="707"/>
      <c r="NDE1772" s="707"/>
      <c r="NDF1772" s="707"/>
      <c r="NDG1772" s="707"/>
      <c r="NDH1772" s="707"/>
      <c r="NDI1772" s="707"/>
      <c r="NDJ1772" s="707"/>
      <c r="NDK1772" s="707"/>
      <c r="NDL1772" s="707"/>
      <c r="NDM1772" s="707"/>
      <c r="NDN1772" s="707"/>
      <c r="NDO1772" s="707"/>
      <c r="NDP1772" s="707"/>
      <c r="NDQ1772" s="707"/>
      <c r="NDR1772" s="707"/>
      <c r="NDS1772" s="707"/>
      <c r="NDT1772" s="707"/>
      <c r="NDU1772" s="707"/>
      <c r="NDV1772" s="707"/>
      <c r="NDW1772" s="707"/>
      <c r="NDX1772" s="707"/>
      <c r="NDY1772" s="707"/>
      <c r="NDZ1772" s="707"/>
      <c r="NEA1772" s="707"/>
      <c r="NEB1772" s="707"/>
      <c r="NEC1772" s="707"/>
      <c r="NED1772" s="707"/>
      <c r="NEE1772" s="707"/>
      <c r="NEF1772" s="707"/>
      <c r="NEG1772" s="707"/>
      <c r="NEH1772" s="707"/>
      <c r="NEI1772" s="707"/>
      <c r="NEJ1772" s="707"/>
      <c r="NEK1772" s="707"/>
      <c r="NEL1772" s="707"/>
      <c r="NEM1772" s="707"/>
      <c r="NEN1772" s="707"/>
      <c r="NEO1772" s="707"/>
      <c r="NEP1772" s="707"/>
      <c r="NEQ1772" s="707"/>
      <c r="NER1772" s="707"/>
      <c r="NES1772" s="707"/>
      <c r="NET1772" s="707"/>
      <c r="NEU1772" s="707"/>
      <c r="NEV1772" s="707"/>
      <c r="NEW1772" s="707"/>
      <c r="NEX1772" s="707"/>
      <c r="NEY1772" s="707"/>
      <c r="NEZ1772" s="707"/>
      <c r="NFA1772" s="707"/>
      <c r="NFB1772" s="707"/>
      <c r="NFC1772" s="707"/>
      <c r="NFD1772" s="707"/>
      <c r="NFE1772" s="707"/>
      <c r="NFF1772" s="707"/>
      <c r="NFG1772" s="707"/>
      <c r="NFH1772" s="707"/>
      <c r="NFI1772" s="707"/>
      <c r="NFJ1772" s="707"/>
      <c r="NFK1772" s="707"/>
      <c r="NFL1772" s="707"/>
      <c r="NFM1772" s="707"/>
      <c r="NFN1772" s="707"/>
      <c r="NFO1772" s="707"/>
      <c r="NFP1772" s="707"/>
      <c r="NFQ1772" s="707"/>
      <c r="NFR1772" s="707"/>
      <c r="NFS1772" s="707"/>
      <c r="NFT1772" s="707"/>
      <c r="NFU1772" s="707"/>
      <c r="NFV1772" s="707"/>
      <c r="NFW1772" s="707"/>
      <c r="NFX1772" s="707"/>
      <c r="NFY1772" s="707"/>
      <c r="NFZ1772" s="707"/>
      <c r="NGA1772" s="707"/>
      <c r="NGB1772" s="707"/>
      <c r="NGC1772" s="707"/>
      <c r="NGD1772" s="707"/>
      <c r="NGE1772" s="707"/>
      <c r="NGF1772" s="707"/>
      <c r="NGG1772" s="707"/>
      <c r="NGH1772" s="707"/>
      <c r="NGI1772" s="707"/>
      <c r="NGJ1772" s="707"/>
      <c r="NGK1772" s="707"/>
      <c r="NGL1772" s="707"/>
      <c r="NGM1772" s="707"/>
      <c r="NGN1772" s="707"/>
      <c r="NGO1772" s="707"/>
      <c r="NGP1772" s="707"/>
      <c r="NGQ1772" s="707"/>
      <c r="NGR1772" s="707"/>
      <c r="NGS1772" s="707"/>
      <c r="NGT1772" s="707"/>
      <c r="NGU1772" s="707"/>
      <c r="NGV1772" s="707"/>
      <c r="NGW1772" s="707"/>
      <c r="NGX1772" s="707"/>
      <c r="NGY1772" s="707"/>
      <c r="NGZ1772" s="707"/>
      <c r="NHA1772" s="707"/>
      <c r="NHB1772" s="707"/>
      <c r="NHC1772" s="707"/>
      <c r="NHD1772" s="707"/>
      <c r="NHE1772" s="707"/>
      <c r="NHF1772" s="707"/>
      <c r="NHG1772" s="707"/>
      <c r="NHH1772" s="707"/>
      <c r="NHI1772" s="707"/>
      <c r="NHJ1772" s="707"/>
      <c r="NHK1772" s="707"/>
      <c r="NHL1772" s="707"/>
      <c r="NHM1772" s="707"/>
      <c r="NHN1772" s="707"/>
      <c r="NHO1772" s="707"/>
      <c r="NHP1772" s="707"/>
      <c r="NHQ1772" s="707"/>
      <c r="NHR1772" s="707"/>
      <c r="NHS1772" s="707"/>
      <c r="NHT1772" s="707"/>
      <c r="NHU1772" s="707"/>
      <c r="NHV1772" s="707"/>
      <c r="NHW1772" s="707"/>
      <c r="NHX1772" s="707"/>
      <c r="NHY1772" s="707"/>
      <c r="NHZ1772" s="707"/>
      <c r="NIA1772" s="707"/>
      <c r="NIB1772" s="707"/>
      <c r="NIC1772" s="707"/>
      <c r="NID1772" s="707"/>
      <c r="NIE1772" s="707"/>
      <c r="NIF1772" s="707"/>
      <c r="NIG1772" s="707"/>
      <c r="NIH1772" s="707"/>
      <c r="NII1772" s="707"/>
      <c r="NIJ1772" s="707"/>
      <c r="NIK1772" s="707"/>
      <c r="NIL1772" s="707"/>
      <c r="NIM1772" s="707"/>
      <c r="NIN1772" s="707"/>
      <c r="NIO1772" s="707"/>
      <c r="NIP1772" s="707"/>
      <c r="NIQ1772" s="707"/>
      <c r="NIR1772" s="707"/>
      <c r="NIS1772" s="707"/>
      <c r="NIT1772" s="707"/>
      <c r="NIU1772" s="707"/>
      <c r="NIV1772" s="707"/>
      <c r="NIW1772" s="707"/>
      <c r="NIX1772" s="707"/>
      <c r="NIY1772" s="707"/>
      <c r="NIZ1772" s="707"/>
      <c r="NJA1772" s="707"/>
      <c r="NJB1772" s="707"/>
      <c r="NJC1772" s="707"/>
      <c r="NJD1772" s="707"/>
      <c r="NJE1772" s="707"/>
      <c r="NJF1772" s="707"/>
      <c r="NJG1772" s="707"/>
      <c r="NJH1772" s="707"/>
      <c r="NJI1772" s="707"/>
      <c r="NJJ1772" s="707"/>
      <c r="NJK1772" s="707"/>
      <c r="NJL1772" s="707"/>
      <c r="NJM1772" s="707"/>
      <c r="NJN1772" s="707"/>
      <c r="NJO1772" s="707"/>
      <c r="NJP1772" s="707"/>
      <c r="NJQ1772" s="707"/>
      <c r="NJR1772" s="707"/>
      <c r="NJS1772" s="707"/>
      <c r="NJT1772" s="707"/>
      <c r="NJU1772" s="707"/>
      <c r="NJV1772" s="707"/>
      <c r="NJW1772" s="707"/>
      <c r="NJX1772" s="707"/>
      <c r="NJY1772" s="707"/>
      <c r="NJZ1772" s="707"/>
      <c r="NKA1772" s="707"/>
      <c r="NKB1772" s="707"/>
      <c r="NKC1772" s="707"/>
      <c r="NKD1772" s="707"/>
      <c r="NKE1772" s="707"/>
      <c r="NKF1772" s="707"/>
      <c r="NKG1772" s="707"/>
      <c r="NKH1772" s="707"/>
      <c r="NKI1772" s="707"/>
      <c r="NKJ1772" s="707"/>
      <c r="NKK1772" s="707"/>
      <c r="NKL1772" s="707"/>
      <c r="NKM1772" s="707"/>
      <c r="NKN1772" s="707"/>
      <c r="NKO1772" s="707"/>
      <c r="NKP1772" s="707"/>
      <c r="NKQ1772" s="707"/>
      <c r="NKR1772" s="707"/>
      <c r="NKS1772" s="707"/>
      <c r="NKT1772" s="707"/>
      <c r="NKU1772" s="707"/>
      <c r="NKV1772" s="707"/>
      <c r="NKW1772" s="707"/>
      <c r="NKX1772" s="707"/>
      <c r="NKY1772" s="707"/>
      <c r="NKZ1772" s="707"/>
      <c r="NLA1772" s="707"/>
      <c r="NLB1772" s="707"/>
      <c r="NLC1772" s="707"/>
      <c r="NLD1772" s="707"/>
      <c r="NLE1772" s="707"/>
      <c r="NLF1772" s="707"/>
      <c r="NLG1772" s="707"/>
      <c r="NLH1772" s="707"/>
      <c r="NLI1772" s="707"/>
      <c r="NLJ1772" s="707"/>
      <c r="NLK1772" s="707"/>
      <c r="NLL1772" s="707"/>
      <c r="NLM1772" s="707"/>
      <c r="NLN1772" s="707"/>
      <c r="NLO1772" s="707"/>
      <c r="NLP1772" s="707"/>
      <c r="NLQ1772" s="707"/>
      <c r="NLR1772" s="707"/>
      <c r="NLS1772" s="707"/>
      <c r="NLT1772" s="707"/>
      <c r="NLU1772" s="707"/>
      <c r="NLV1772" s="707"/>
      <c r="NLW1772" s="707"/>
      <c r="NLX1772" s="707"/>
      <c r="NLY1772" s="707"/>
      <c r="NLZ1772" s="707"/>
      <c r="NMA1772" s="707"/>
      <c r="NMB1772" s="707"/>
      <c r="NMC1772" s="707"/>
      <c r="NMD1772" s="707"/>
      <c r="NME1772" s="707"/>
      <c r="NMF1772" s="707"/>
      <c r="NMG1772" s="707"/>
      <c r="NMH1772" s="707"/>
      <c r="NMI1772" s="707"/>
      <c r="NMJ1772" s="707"/>
      <c r="NMK1772" s="707"/>
      <c r="NML1772" s="707"/>
      <c r="NMM1772" s="707"/>
      <c r="NMN1772" s="707"/>
      <c r="NMO1772" s="707"/>
      <c r="NMP1772" s="707"/>
      <c r="NMQ1772" s="707"/>
      <c r="NMR1772" s="707"/>
      <c r="NMS1772" s="707"/>
      <c r="NMT1772" s="707"/>
      <c r="NMU1772" s="707"/>
      <c r="NMV1772" s="707"/>
      <c r="NMW1772" s="707"/>
      <c r="NMX1772" s="707"/>
      <c r="NMY1772" s="707"/>
      <c r="NMZ1772" s="707"/>
      <c r="NNA1772" s="707"/>
      <c r="NNB1772" s="707"/>
      <c r="NNC1772" s="707"/>
      <c r="NND1772" s="707"/>
      <c r="NNE1772" s="707"/>
      <c r="NNF1772" s="707"/>
      <c r="NNG1772" s="707"/>
      <c r="NNH1772" s="707"/>
      <c r="NNI1772" s="707"/>
      <c r="NNJ1772" s="707"/>
      <c r="NNK1772" s="707"/>
      <c r="NNL1772" s="707"/>
      <c r="NNM1772" s="707"/>
      <c r="NNN1772" s="707"/>
      <c r="NNO1772" s="707"/>
      <c r="NNP1772" s="707"/>
      <c r="NNQ1772" s="707"/>
      <c r="NNR1772" s="707"/>
      <c r="NNS1772" s="707"/>
      <c r="NNT1772" s="707"/>
      <c r="NNU1772" s="707"/>
      <c r="NNV1772" s="707"/>
      <c r="NNW1772" s="707"/>
      <c r="NNX1772" s="707"/>
      <c r="NNY1772" s="707"/>
      <c r="NNZ1772" s="707"/>
      <c r="NOA1772" s="707"/>
      <c r="NOB1772" s="707"/>
      <c r="NOC1772" s="707"/>
      <c r="NOD1772" s="707"/>
      <c r="NOE1772" s="707"/>
      <c r="NOF1772" s="707"/>
      <c r="NOG1772" s="707"/>
      <c r="NOH1772" s="707"/>
      <c r="NOI1772" s="707"/>
      <c r="NOJ1772" s="707"/>
      <c r="NOK1772" s="707"/>
      <c r="NOL1772" s="707"/>
      <c r="NOM1772" s="707"/>
      <c r="NON1772" s="707"/>
      <c r="NOO1772" s="707"/>
      <c r="NOP1772" s="707"/>
      <c r="NOQ1772" s="707"/>
      <c r="NOR1772" s="707"/>
      <c r="NOS1772" s="707"/>
      <c r="NOT1772" s="707"/>
      <c r="NOU1772" s="707"/>
      <c r="NOV1772" s="707"/>
      <c r="NOW1772" s="707"/>
      <c r="NOX1772" s="707"/>
      <c r="NOY1772" s="707"/>
      <c r="NOZ1772" s="707"/>
      <c r="NPA1772" s="707"/>
      <c r="NPB1772" s="707"/>
      <c r="NPC1772" s="707"/>
      <c r="NPD1772" s="707"/>
      <c r="NPE1772" s="707"/>
      <c r="NPF1772" s="707"/>
      <c r="NPG1772" s="707"/>
      <c r="NPH1772" s="707"/>
      <c r="NPI1772" s="707"/>
      <c r="NPJ1772" s="707"/>
      <c r="NPK1772" s="707"/>
      <c r="NPL1772" s="707"/>
      <c r="NPM1772" s="707"/>
      <c r="NPN1772" s="707"/>
      <c r="NPO1772" s="707"/>
      <c r="NPP1772" s="707"/>
      <c r="NPQ1772" s="707"/>
      <c r="NPR1772" s="707"/>
      <c r="NPS1772" s="707"/>
      <c r="NPT1772" s="707"/>
      <c r="NPU1772" s="707"/>
      <c r="NPV1772" s="707"/>
      <c r="NPW1772" s="707"/>
      <c r="NPX1772" s="707"/>
      <c r="NPY1772" s="707"/>
      <c r="NPZ1772" s="707"/>
      <c r="NQA1772" s="707"/>
      <c r="NQB1772" s="707"/>
      <c r="NQC1772" s="707"/>
      <c r="NQD1772" s="707"/>
      <c r="NQE1772" s="707"/>
      <c r="NQF1772" s="707"/>
      <c r="NQG1772" s="707"/>
      <c r="NQH1772" s="707"/>
      <c r="NQI1772" s="707"/>
      <c r="NQJ1772" s="707"/>
      <c r="NQK1772" s="707"/>
      <c r="NQL1772" s="707"/>
      <c r="NQM1772" s="707"/>
      <c r="NQN1772" s="707"/>
      <c r="NQO1772" s="707"/>
      <c r="NQP1772" s="707"/>
      <c r="NQQ1772" s="707"/>
      <c r="NQR1772" s="707"/>
      <c r="NQS1772" s="707"/>
      <c r="NQT1772" s="707"/>
      <c r="NQU1772" s="707"/>
      <c r="NQV1772" s="707"/>
      <c r="NQW1772" s="707"/>
      <c r="NQX1772" s="707"/>
      <c r="NQY1772" s="707"/>
      <c r="NQZ1772" s="707"/>
      <c r="NRA1772" s="707"/>
      <c r="NRB1772" s="707"/>
      <c r="NRC1772" s="707"/>
      <c r="NRD1772" s="707"/>
      <c r="NRE1772" s="707"/>
      <c r="NRF1772" s="707"/>
      <c r="NRG1772" s="707"/>
      <c r="NRH1772" s="707"/>
      <c r="NRI1772" s="707"/>
      <c r="NRJ1772" s="707"/>
      <c r="NRK1772" s="707"/>
      <c r="NRL1772" s="707"/>
      <c r="NRM1772" s="707"/>
      <c r="NRN1772" s="707"/>
      <c r="NRO1772" s="707"/>
      <c r="NRP1772" s="707"/>
      <c r="NRQ1772" s="707"/>
      <c r="NRR1772" s="707"/>
      <c r="NRS1772" s="707"/>
      <c r="NRT1772" s="707"/>
      <c r="NRU1772" s="707"/>
      <c r="NRV1772" s="707"/>
      <c r="NRW1772" s="707"/>
      <c r="NRX1772" s="707"/>
      <c r="NRY1772" s="707"/>
      <c r="NRZ1772" s="707"/>
      <c r="NSA1772" s="707"/>
      <c r="NSB1772" s="707"/>
      <c r="NSC1772" s="707"/>
      <c r="NSD1772" s="707"/>
      <c r="NSE1772" s="707"/>
      <c r="NSF1772" s="707"/>
      <c r="NSG1772" s="707"/>
      <c r="NSH1772" s="707"/>
      <c r="NSI1772" s="707"/>
      <c r="NSJ1772" s="707"/>
      <c r="NSK1772" s="707"/>
      <c r="NSL1772" s="707"/>
      <c r="NSM1772" s="707"/>
      <c r="NSN1772" s="707"/>
      <c r="NSO1772" s="707"/>
      <c r="NSP1772" s="707"/>
      <c r="NSQ1772" s="707"/>
      <c r="NSR1772" s="707"/>
      <c r="NSS1772" s="707"/>
      <c r="NST1772" s="707"/>
      <c r="NSU1772" s="707"/>
      <c r="NSV1772" s="707"/>
      <c r="NSW1772" s="707"/>
      <c r="NSX1772" s="707"/>
      <c r="NSY1772" s="707"/>
      <c r="NSZ1772" s="707"/>
      <c r="NTA1772" s="707"/>
      <c r="NTB1772" s="707"/>
      <c r="NTC1772" s="707"/>
      <c r="NTD1772" s="707"/>
      <c r="NTE1772" s="707"/>
      <c r="NTF1772" s="707"/>
      <c r="NTG1772" s="707"/>
      <c r="NTH1772" s="707"/>
      <c r="NTI1772" s="707"/>
      <c r="NTJ1772" s="707"/>
      <c r="NTK1772" s="707"/>
      <c r="NTL1772" s="707"/>
      <c r="NTM1772" s="707"/>
      <c r="NTN1772" s="707"/>
      <c r="NTO1772" s="707"/>
      <c r="NTP1772" s="707"/>
      <c r="NTQ1772" s="707"/>
      <c r="NTR1772" s="707"/>
      <c r="NTS1772" s="707"/>
      <c r="NTT1772" s="707"/>
      <c r="NTU1772" s="707"/>
      <c r="NTV1772" s="707"/>
      <c r="NTW1772" s="707"/>
      <c r="NTX1772" s="707"/>
      <c r="NTY1772" s="707"/>
      <c r="NTZ1772" s="707"/>
      <c r="NUA1772" s="707"/>
      <c r="NUB1772" s="707"/>
      <c r="NUC1772" s="707"/>
      <c r="NUD1772" s="707"/>
      <c r="NUE1772" s="707"/>
      <c r="NUF1772" s="707"/>
      <c r="NUG1772" s="707"/>
      <c r="NUH1772" s="707"/>
      <c r="NUI1772" s="707"/>
      <c r="NUJ1772" s="707"/>
      <c r="NUK1772" s="707"/>
      <c r="NUL1772" s="707"/>
      <c r="NUM1772" s="707"/>
      <c r="NUN1772" s="707"/>
      <c r="NUO1772" s="707"/>
      <c r="NUP1772" s="707"/>
      <c r="NUQ1772" s="707"/>
      <c r="NUR1772" s="707"/>
      <c r="NUS1772" s="707"/>
      <c r="NUT1772" s="707"/>
      <c r="NUU1772" s="707"/>
      <c r="NUV1772" s="707"/>
      <c r="NUW1772" s="707"/>
      <c r="NUX1772" s="707"/>
      <c r="NUY1772" s="707"/>
      <c r="NUZ1772" s="707"/>
      <c r="NVA1772" s="707"/>
      <c r="NVB1772" s="707"/>
      <c r="NVC1772" s="707"/>
      <c r="NVD1772" s="707"/>
      <c r="NVE1772" s="707"/>
      <c r="NVF1772" s="707"/>
      <c r="NVG1772" s="707"/>
      <c r="NVH1772" s="707"/>
      <c r="NVI1772" s="707"/>
      <c r="NVJ1772" s="707"/>
      <c r="NVK1772" s="707"/>
      <c r="NVL1772" s="707"/>
      <c r="NVM1772" s="707"/>
      <c r="NVN1772" s="707"/>
      <c r="NVO1772" s="707"/>
      <c r="NVP1772" s="707"/>
      <c r="NVQ1772" s="707"/>
      <c r="NVR1772" s="707"/>
      <c r="NVS1772" s="707"/>
      <c r="NVT1772" s="707"/>
      <c r="NVU1772" s="707"/>
      <c r="NVV1772" s="707"/>
      <c r="NVW1772" s="707"/>
      <c r="NVX1772" s="707"/>
      <c r="NVY1772" s="707"/>
      <c r="NVZ1772" s="707"/>
      <c r="NWA1772" s="707"/>
      <c r="NWB1772" s="707"/>
      <c r="NWC1772" s="707"/>
      <c r="NWD1772" s="707"/>
      <c r="NWE1772" s="707"/>
      <c r="NWF1772" s="707"/>
      <c r="NWG1772" s="707"/>
      <c r="NWH1772" s="707"/>
      <c r="NWI1772" s="707"/>
      <c r="NWJ1772" s="707"/>
      <c r="NWK1772" s="707"/>
      <c r="NWL1772" s="707"/>
      <c r="NWM1772" s="707"/>
      <c r="NWN1772" s="707"/>
      <c r="NWO1772" s="707"/>
      <c r="NWP1772" s="707"/>
      <c r="NWQ1772" s="707"/>
      <c r="NWR1772" s="707"/>
      <c r="NWS1772" s="707"/>
      <c r="NWT1772" s="707"/>
      <c r="NWU1772" s="707"/>
      <c r="NWV1772" s="707"/>
      <c r="NWW1772" s="707"/>
      <c r="NWX1772" s="707"/>
      <c r="NWY1772" s="707"/>
      <c r="NWZ1772" s="707"/>
      <c r="NXA1772" s="707"/>
      <c r="NXB1772" s="707"/>
      <c r="NXC1772" s="707"/>
      <c r="NXD1772" s="707"/>
      <c r="NXE1772" s="707"/>
      <c r="NXF1772" s="707"/>
      <c r="NXG1772" s="707"/>
      <c r="NXH1772" s="707"/>
      <c r="NXI1772" s="707"/>
      <c r="NXJ1772" s="707"/>
      <c r="NXK1772" s="707"/>
      <c r="NXL1772" s="707"/>
      <c r="NXM1772" s="707"/>
      <c r="NXN1772" s="707"/>
      <c r="NXO1772" s="707"/>
      <c r="NXP1772" s="707"/>
      <c r="NXQ1772" s="707"/>
      <c r="NXR1772" s="707"/>
      <c r="NXS1772" s="707"/>
      <c r="NXT1772" s="707"/>
      <c r="NXU1772" s="707"/>
      <c r="NXV1772" s="707"/>
      <c r="NXW1772" s="707"/>
      <c r="NXX1772" s="707"/>
      <c r="NXY1772" s="707"/>
      <c r="NXZ1772" s="707"/>
      <c r="NYA1772" s="707"/>
      <c r="NYB1772" s="707"/>
      <c r="NYC1772" s="707"/>
      <c r="NYD1772" s="707"/>
      <c r="NYE1772" s="707"/>
      <c r="NYF1772" s="707"/>
      <c r="NYG1772" s="707"/>
      <c r="NYH1772" s="707"/>
      <c r="NYI1772" s="707"/>
      <c r="NYJ1772" s="707"/>
      <c r="NYK1772" s="707"/>
      <c r="NYL1772" s="707"/>
      <c r="NYM1772" s="707"/>
      <c r="NYN1772" s="707"/>
      <c r="NYO1772" s="707"/>
      <c r="NYP1772" s="707"/>
      <c r="NYQ1772" s="707"/>
      <c r="NYR1772" s="707"/>
      <c r="NYS1772" s="707"/>
      <c r="NYT1772" s="707"/>
      <c r="NYU1772" s="707"/>
      <c r="NYV1772" s="707"/>
      <c r="NYW1772" s="707"/>
      <c r="NYX1772" s="707"/>
      <c r="NYY1772" s="707"/>
      <c r="NYZ1772" s="707"/>
      <c r="NZA1772" s="707"/>
      <c r="NZB1772" s="707"/>
      <c r="NZC1772" s="707"/>
      <c r="NZD1772" s="707"/>
      <c r="NZE1772" s="707"/>
      <c r="NZF1772" s="707"/>
      <c r="NZG1772" s="707"/>
      <c r="NZH1772" s="707"/>
      <c r="NZI1772" s="707"/>
      <c r="NZJ1772" s="707"/>
      <c r="NZK1772" s="707"/>
      <c r="NZL1772" s="707"/>
      <c r="NZM1772" s="707"/>
      <c r="NZN1772" s="707"/>
      <c r="NZO1772" s="707"/>
      <c r="NZP1772" s="707"/>
      <c r="NZQ1772" s="707"/>
      <c r="NZR1772" s="707"/>
      <c r="NZS1772" s="707"/>
      <c r="NZT1772" s="707"/>
      <c r="NZU1772" s="707"/>
      <c r="NZV1772" s="707"/>
      <c r="NZW1772" s="707"/>
      <c r="NZX1772" s="707"/>
      <c r="NZY1772" s="707"/>
      <c r="NZZ1772" s="707"/>
      <c r="OAA1772" s="707"/>
      <c r="OAB1772" s="707"/>
      <c r="OAC1772" s="707"/>
      <c r="OAD1772" s="707"/>
      <c r="OAE1772" s="707"/>
      <c r="OAF1772" s="707"/>
      <c r="OAG1772" s="707"/>
      <c r="OAH1772" s="707"/>
      <c r="OAI1772" s="707"/>
      <c r="OAJ1772" s="707"/>
      <c r="OAK1772" s="707"/>
      <c r="OAL1772" s="707"/>
      <c r="OAM1772" s="707"/>
      <c r="OAN1772" s="707"/>
      <c r="OAO1772" s="707"/>
      <c r="OAP1772" s="707"/>
      <c r="OAQ1772" s="707"/>
      <c r="OAR1772" s="707"/>
      <c r="OAS1772" s="707"/>
      <c r="OAT1772" s="707"/>
      <c r="OAU1772" s="707"/>
      <c r="OAV1772" s="707"/>
      <c r="OAW1772" s="707"/>
      <c r="OAX1772" s="707"/>
      <c r="OAY1772" s="707"/>
      <c r="OAZ1772" s="707"/>
      <c r="OBA1772" s="707"/>
      <c r="OBB1772" s="707"/>
      <c r="OBC1772" s="707"/>
      <c r="OBD1772" s="707"/>
      <c r="OBE1772" s="707"/>
      <c r="OBF1772" s="707"/>
      <c r="OBG1772" s="707"/>
      <c r="OBH1772" s="707"/>
      <c r="OBI1772" s="707"/>
      <c r="OBJ1772" s="707"/>
      <c r="OBK1772" s="707"/>
      <c r="OBL1772" s="707"/>
      <c r="OBM1772" s="707"/>
      <c r="OBN1772" s="707"/>
      <c r="OBO1772" s="707"/>
      <c r="OBP1772" s="707"/>
      <c r="OBQ1772" s="707"/>
      <c r="OBR1772" s="707"/>
      <c r="OBS1772" s="707"/>
      <c r="OBT1772" s="707"/>
      <c r="OBU1772" s="707"/>
      <c r="OBV1772" s="707"/>
      <c r="OBW1772" s="707"/>
      <c r="OBX1772" s="707"/>
      <c r="OBY1772" s="707"/>
      <c r="OBZ1772" s="707"/>
      <c r="OCA1772" s="707"/>
      <c r="OCB1772" s="707"/>
      <c r="OCC1772" s="707"/>
      <c r="OCD1772" s="707"/>
      <c r="OCE1772" s="707"/>
      <c r="OCF1772" s="707"/>
      <c r="OCG1772" s="707"/>
      <c r="OCH1772" s="707"/>
      <c r="OCI1772" s="707"/>
      <c r="OCJ1772" s="707"/>
      <c r="OCK1772" s="707"/>
      <c r="OCL1772" s="707"/>
      <c r="OCM1772" s="707"/>
      <c r="OCN1772" s="707"/>
      <c r="OCO1772" s="707"/>
      <c r="OCP1772" s="707"/>
      <c r="OCQ1772" s="707"/>
      <c r="OCR1772" s="707"/>
      <c r="OCS1772" s="707"/>
      <c r="OCT1772" s="707"/>
      <c r="OCU1772" s="707"/>
      <c r="OCV1772" s="707"/>
      <c r="OCW1772" s="707"/>
      <c r="OCX1772" s="707"/>
      <c r="OCY1772" s="707"/>
      <c r="OCZ1772" s="707"/>
      <c r="ODA1772" s="707"/>
      <c r="ODB1772" s="707"/>
      <c r="ODC1772" s="707"/>
      <c r="ODD1772" s="707"/>
      <c r="ODE1772" s="707"/>
      <c r="ODF1772" s="707"/>
      <c r="ODG1772" s="707"/>
      <c r="ODH1772" s="707"/>
      <c r="ODI1772" s="707"/>
      <c r="ODJ1772" s="707"/>
      <c r="ODK1772" s="707"/>
      <c r="ODL1772" s="707"/>
      <c r="ODM1772" s="707"/>
      <c r="ODN1772" s="707"/>
      <c r="ODO1772" s="707"/>
      <c r="ODP1772" s="707"/>
      <c r="ODQ1772" s="707"/>
      <c r="ODR1772" s="707"/>
      <c r="ODS1772" s="707"/>
      <c r="ODT1772" s="707"/>
      <c r="ODU1772" s="707"/>
      <c r="ODV1772" s="707"/>
      <c r="ODW1772" s="707"/>
      <c r="ODX1772" s="707"/>
      <c r="ODY1772" s="707"/>
      <c r="ODZ1772" s="707"/>
      <c r="OEA1772" s="707"/>
      <c r="OEB1772" s="707"/>
      <c r="OEC1772" s="707"/>
      <c r="OED1772" s="707"/>
      <c r="OEE1772" s="707"/>
      <c r="OEF1772" s="707"/>
      <c r="OEG1772" s="707"/>
      <c r="OEH1772" s="707"/>
      <c r="OEI1772" s="707"/>
      <c r="OEJ1772" s="707"/>
      <c r="OEK1772" s="707"/>
      <c r="OEL1772" s="707"/>
      <c r="OEM1772" s="707"/>
      <c r="OEN1772" s="707"/>
      <c r="OEO1772" s="707"/>
      <c r="OEP1772" s="707"/>
      <c r="OEQ1772" s="707"/>
      <c r="OER1772" s="707"/>
      <c r="OES1772" s="707"/>
      <c r="OET1772" s="707"/>
      <c r="OEU1772" s="707"/>
      <c r="OEV1772" s="707"/>
      <c r="OEW1772" s="707"/>
      <c r="OEX1772" s="707"/>
      <c r="OEY1772" s="707"/>
      <c r="OEZ1772" s="707"/>
      <c r="OFA1772" s="707"/>
      <c r="OFB1772" s="707"/>
      <c r="OFC1772" s="707"/>
      <c r="OFD1772" s="707"/>
      <c r="OFE1772" s="707"/>
      <c r="OFF1772" s="707"/>
      <c r="OFG1772" s="707"/>
      <c r="OFH1772" s="707"/>
      <c r="OFI1772" s="707"/>
      <c r="OFJ1772" s="707"/>
      <c r="OFK1772" s="707"/>
      <c r="OFL1772" s="707"/>
      <c r="OFM1772" s="707"/>
      <c r="OFN1772" s="707"/>
      <c r="OFO1772" s="707"/>
      <c r="OFP1772" s="707"/>
      <c r="OFQ1772" s="707"/>
      <c r="OFR1772" s="707"/>
      <c r="OFS1772" s="707"/>
      <c r="OFT1772" s="707"/>
      <c r="OFU1772" s="707"/>
      <c r="OFV1772" s="707"/>
      <c r="OFW1772" s="707"/>
      <c r="OFX1772" s="707"/>
      <c r="OFY1772" s="707"/>
      <c r="OFZ1772" s="707"/>
      <c r="OGA1772" s="707"/>
      <c r="OGB1772" s="707"/>
      <c r="OGC1772" s="707"/>
      <c r="OGD1772" s="707"/>
      <c r="OGE1772" s="707"/>
      <c r="OGF1772" s="707"/>
      <c r="OGG1772" s="707"/>
      <c r="OGH1772" s="707"/>
      <c r="OGI1772" s="707"/>
      <c r="OGJ1772" s="707"/>
      <c r="OGK1772" s="707"/>
      <c r="OGL1772" s="707"/>
      <c r="OGM1772" s="707"/>
      <c r="OGN1772" s="707"/>
      <c r="OGO1772" s="707"/>
      <c r="OGP1772" s="707"/>
      <c r="OGQ1772" s="707"/>
      <c r="OGR1772" s="707"/>
      <c r="OGS1772" s="707"/>
      <c r="OGT1772" s="707"/>
      <c r="OGU1772" s="707"/>
      <c r="OGV1772" s="707"/>
      <c r="OGW1772" s="707"/>
      <c r="OGX1772" s="707"/>
      <c r="OGY1772" s="707"/>
      <c r="OGZ1772" s="707"/>
      <c r="OHA1772" s="707"/>
      <c r="OHB1772" s="707"/>
      <c r="OHC1772" s="707"/>
      <c r="OHD1772" s="707"/>
      <c r="OHE1772" s="707"/>
      <c r="OHF1772" s="707"/>
      <c r="OHG1772" s="707"/>
      <c r="OHH1772" s="707"/>
      <c r="OHI1772" s="707"/>
      <c r="OHJ1772" s="707"/>
      <c r="OHK1772" s="707"/>
      <c r="OHL1772" s="707"/>
      <c r="OHM1772" s="707"/>
      <c r="OHN1772" s="707"/>
      <c r="OHO1772" s="707"/>
      <c r="OHP1772" s="707"/>
      <c r="OHQ1772" s="707"/>
      <c r="OHR1772" s="707"/>
      <c r="OHS1772" s="707"/>
      <c r="OHT1772" s="707"/>
      <c r="OHU1772" s="707"/>
      <c r="OHV1772" s="707"/>
      <c r="OHW1772" s="707"/>
      <c r="OHX1772" s="707"/>
      <c r="OHY1772" s="707"/>
      <c r="OHZ1772" s="707"/>
      <c r="OIA1772" s="707"/>
      <c r="OIB1772" s="707"/>
      <c r="OIC1772" s="707"/>
      <c r="OID1772" s="707"/>
      <c r="OIE1772" s="707"/>
      <c r="OIF1772" s="707"/>
      <c r="OIG1772" s="707"/>
      <c r="OIH1772" s="707"/>
      <c r="OII1772" s="707"/>
      <c r="OIJ1772" s="707"/>
      <c r="OIK1772" s="707"/>
      <c r="OIL1772" s="707"/>
      <c r="OIM1772" s="707"/>
      <c r="OIN1772" s="707"/>
      <c r="OIO1772" s="707"/>
      <c r="OIP1772" s="707"/>
      <c r="OIQ1772" s="707"/>
      <c r="OIR1772" s="707"/>
      <c r="OIS1772" s="707"/>
      <c r="OIT1772" s="707"/>
      <c r="OIU1772" s="707"/>
      <c r="OIV1772" s="707"/>
      <c r="OIW1772" s="707"/>
      <c r="OIX1772" s="707"/>
      <c r="OIY1772" s="707"/>
      <c r="OIZ1772" s="707"/>
      <c r="OJA1772" s="707"/>
      <c r="OJB1772" s="707"/>
      <c r="OJC1772" s="707"/>
      <c r="OJD1772" s="707"/>
      <c r="OJE1772" s="707"/>
      <c r="OJF1772" s="707"/>
      <c r="OJG1772" s="707"/>
      <c r="OJH1772" s="707"/>
      <c r="OJI1772" s="707"/>
      <c r="OJJ1772" s="707"/>
      <c r="OJK1772" s="707"/>
      <c r="OJL1772" s="707"/>
      <c r="OJM1772" s="707"/>
      <c r="OJN1772" s="707"/>
      <c r="OJO1772" s="707"/>
      <c r="OJP1772" s="707"/>
      <c r="OJQ1772" s="707"/>
      <c r="OJR1772" s="707"/>
      <c r="OJS1772" s="707"/>
      <c r="OJT1772" s="707"/>
      <c r="OJU1772" s="707"/>
      <c r="OJV1772" s="707"/>
      <c r="OJW1772" s="707"/>
      <c r="OJX1772" s="707"/>
      <c r="OJY1772" s="707"/>
      <c r="OJZ1772" s="707"/>
      <c r="OKA1772" s="707"/>
      <c r="OKB1772" s="707"/>
      <c r="OKC1772" s="707"/>
      <c r="OKD1772" s="707"/>
      <c r="OKE1772" s="707"/>
      <c r="OKF1772" s="707"/>
      <c r="OKG1772" s="707"/>
      <c r="OKH1772" s="707"/>
      <c r="OKI1772" s="707"/>
      <c r="OKJ1772" s="707"/>
      <c r="OKK1772" s="707"/>
      <c r="OKL1772" s="707"/>
      <c r="OKM1772" s="707"/>
      <c r="OKN1772" s="707"/>
      <c r="OKO1772" s="707"/>
      <c r="OKP1772" s="707"/>
      <c r="OKQ1772" s="707"/>
      <c r="OKR1772" s="707"/>
      <c r="OKS1772" s="707"/>
      <c r="OKT1772" s="707"/>
      <c r="OKU1772" s="707"/>
      <c r="OKV1772" s="707"/>
      <c r="OKW1772" s="707"/>
      <c r="OKX1772" s="707"/>
      <c r="OKY1772" s="707"/>
      <c r="OKZ1772" s="707"/>
      <c r="OLA1772" s="707"/>
      <c r="OLB1772" s="707"/>
      <c r="OLC1772" s="707"/>
      <c r="OLD1772" s="707"/>
      <c r="OLE1772" s="707"/>
      <c r="OLF1772" s="707"/>
      <c r="OLG1772" s="707"/>
      <c r="OLH1772" s="707"/>
      <c r="OLI1772" s="707"/>
      <c r="OLJ1772" s="707"/>
      <c r="OLK1772" s="707"/>
      <c r="OLL1772" s="707"/>
      <c r="OLM1772" s="707"/>
      <c r="OLN1772" s="707"/>
      <c r="OLO1772" s="707"/>
      <c r="OLP1772" s="707"/>
      <c r="OLQ1772" s="707"/>
      <c r="OLR1772" s="707"/>
      <c r="OLS1772" s="707"/>
      <c r="OLT1772" s="707"/>
      <c r="OLU1772" s="707"/>
      <c r="OLV1772" s="707"/>
      <c r="OLW1772" s="707"/>
      <c r="OLX1772" s="707"/>
      <c r="OLY1772" s="707"/>
      <c r="OLZ1772" s="707"/>
      <c r="OMA1772" s="707"/>
      <c r="OMB1772" s="707"/>
      <c r="OMC1772" s="707"/>
      <c r="OMD1772" s="707"/>
      <c r="OME1772" s="707"/>
      <c r="OMF1772" s="707"/>
      <c r="OMG1772" s="707"/>
      <c r="OMH1772" s="707"/>
      <c r="OMI1772" s="707"/>
      <c r="OMJ1772" s="707"/>
      <c r="OMK1772" s="707"/>
      <c r="OML1772" s="707"/>
      <c r="OMM1772" s="707"/>
      <c r="OMN1772" s="707"/>
      <c r="OMO1772" s="707"/>
      <c r="OMP1772" s="707"/>
      <c r="OMQ1772" s="707"/>
      <c r="OMR1772" s="707"/>
      <c r="OMS1772" s="707"/>
      <c r="OMT1772" s="707"/>
      <c r="OMU1772" s="707"/>
      <c r="OMV1772" s="707"/>
      <c r="OMW1772" s="707"/>
      <c r="OMX1772" s="707"/>
      <c r="OMY1772" s="707"/>
      <c r="OMZ1772" s="707"/>
      <c r="ONA1772" s="707"/>
      <c r="ONB1772" s="707"/>
      <c r="ONC1772" s="707"/>
      <c r="OND1772" s="707"/>
      <c r="ONE1772" s="707"/>
      <c r="ONF1772" s="707"/>
      <c r="ONG1772" s="707"/>
      <c r="ONH1772" s="707"/>
      <c r="ONI1772" s="707"/>
      <c r="ONJ1772" s="707"/>
      <c r="ONK1772" s="707"/>
      <c r="ONL1772" s="707"/>
      <c r="ONM1772" s="707"/>
      <c r="ONN1772" s="707"/>
      <c r="ONO1772" s="707"/>
      <c r="ONP1772" s="707"/>
      <c r="ONQ1772" s="707"/>
      <c r="ONR1772" s="707"/>
      <c r="ONS1772" s="707"/>
      <c r="ONT1772" s="707"/>
      <c r="ONU1772" s="707"/>
      <c r="ONV1772" s="707"/>
      <c r="ONW1772" s="707"/>
      <c r="ONX1772" s="707"/>
      <c r="ONY1772" s="707"/>
      <c r="ONZ1772" s="707"/>
      <c r="OOA1772" s="707"/>
      <c r="OOB1772" s="707"/>
      <c r="OOC1772" s="707"/>
      <c r="OOD1772" s="707"/>
      <c r="OOE1772" s="707"/>
      <c r="OOF1772" s="707"/>
      <c r="OOG1772" s="707"/>
      <c r="OOH1772" s="707"/>
      <c r="OOI1772" s="707"/>
      <c r="OOJ1772" s="707"/>
      <c r="OOK1772" s="707"/>
      <c r="OOL1772" s="707"/>
      <c r="OOM1772" s="707"/>
      <c r="OON1772" s="707"/>
      <c r="OOO1772" s="707"/>
      <c r="OOP1772" s="707"/>
      <c r="OOQ1772" s="707"/>
      <c r="OOR1772" s="707"/>
      <c r="OOS1772" s="707"/>
      <c r="OOT1772" s="707"/>
      <c r="OOU1772" s="707"/>
      <c r="OOV1772" s="707"/>
      <c r="OOW1772" s="707"/>
      <c r="OOX1772" s="707"/>
      <c r="OOY1772" s="707"/>
      <c r="OOZ1772" s="707"/>
      <c r="OPA1772" s="707"/>
      <c r="OPB1772" s="707"/>
      <c r="OPC1772" s="707"/>
      <c r="OPD1772" s="707"/>
      <c r="OPE1772" s="707"/>
      <c r="OPF1772" s="707"/>
      <c r="OPG1772" s="707"/>
      <c r="OPH1772" s="707"/>
      <c r="OPI1772" s="707"/>
      <c r="OPJ1772" s="707"/>
      <c r="OPK1772" s="707"/>
      <c r="OPL1772" s="707"/>
      <c r="OPM1772" s="707"/>
      <c r="OPN1772" s="707"/>
      <c r="OPO1772" s="707"/>
      <c r="OPP1772" s="707"/>
      <c r="OPQ1772" s="707"/>
      <c r="OPR1772" s="707"/>
      <c r="OPS1772" s="707"/>
      <c r="OPT1772" s="707"/>
      <c r="OPU1772" s="707"/>
      <c r="OPV1772" s="707"/>
      <c r="OPW1772" s="707"/>
      <c r="OPX1772" s="707"/>
      <c r="OPY1772" s="707"/>
      <c r="OPZ1772" s="707"/>
      <c r="OQA1772" s="707"/>
      <c r="OQB1772" s="707"/>
      <c r="OQC1772" s="707"/>
      <c r="OQD1772" s="707"/>
      <c r="OQE1772" s="707"/>
      <c r="OQF1772" s="707"/>
      <c r="OQG1772" s="707"/>
      <c r="OQH1772" s="707"/>
      <c r="OQI1772" s="707"/>
      <c r="OQJ1772" s="707"/>
      <c r="OQK1772" s="707"/>
      <c r="OQL1772" s="707"/>
      <c r="OQM1772" s="707"/>
      <c r="OQN1772" s="707"/>
      <c r="OQO1772" s="707"/>
      <c r="OQP1772" s="707"/>
      <c r="OQQ1772" s="707"/>
      <c r="OQR1772" s="707"/>
      <c r="OQS1772" s="707"/>
      <c r="OQT1772" s="707"/>
      <c r="OQU1772" s="707"/>
      <c r="OQV1772" s="707"/>
      <c r="OQW1772" s="707"/>
      <c r="OQX1772" s="707"/>
      <c r="OQY1772" s="707"/>
      <c r="OQZ1772" s="707"/>
      <c r="ORA1772" s="707"/>
      <c r="ORB1772" s="707"/>
      <c r="ORC1772" s="707"/>
      <c r="ORD1772" s="707"/>
      <c r="ORE1772" s="707"/>
      <c r="ORF1772" s="707"/>
      <c r="ORG1772" s="707"/>
      <c r="ORH1772" s="707"/>
      <c r="ORI1772" s="707"/>
      <c r="ORJ1772" s="707"/>
      <c r="ORK1772" s="707"/>
      <c r="ORL1772" s="707"/>
      <c r="ORM1772" s="707"/>
      <c r="ORN1772" s="707"/>
      <c r="ORO1772" s="707"/>
      <c r="ORP1772" s="707"/>
      <c r="ORQ1772" s="707"/>
      <c r="ORR1772" s="707"/>
      <c r="ORS1772" s="707"/>
      <c r="ORT1772" s="707"/>
      <c r="ORU1772" s="707"/>
      <c r="ORV1772" s="707"/>
      <c r="ORW1772" s="707"/>
      <c r="ORX1772" s="707"/>
      <c r="ORY1772" s="707"/>
      <c r="ORZ1772" s="707"/>
      <c r="OSA1772" s="707"/>
      <c r="OSB1772" s="707"/>
      <c r="OSC1772" s="707"/>
      <c r="OSD1772" s="707"/>
      <c r="OSE1772" s="707"/>
      <c r="OSF1772" s="707"/>
      <c r="OSG1772" s="707"/>
      <c r="OSH1772" s="707"/>
      <c r="OSI1772" s="707"/>
      <c r="OSJ1772" s="707"/>
      <c r="OSK1772" s="707"/>
      <c r="OSL1772" s="707"/>
      <c r="OSM1772" s="707"/>
      <c r="OSN1772" s="707"/>
      <c r="OSO1772" s="707"/>
      <c r="OSP1772" s="707"/>
      <c r="OSQ1772" s="707"/>
      <c r="OSR1772" s="707"/>
      <c r="OSS1772" s="707"/>
      <c r="OST1772" s="707"/>
      <c r="OSU1772" s="707"/>
      <c r="OSV1772" s="707"/>
      <c r="OSW1772" s="707"/>
      <c r="OSX1772" s="707"/>
      <c r="OSY1772" s="707"/>
      <c r="OSZ1772" s="707"/>
      <c r="OTA1772" s="707"/>
      <c r="OTB1772" s="707"/>
      <c r="OTC1772" s="707"/>
      <c r="OTD1772" s="707"/>
      <c r="OTE1772" s="707"/>
      <c r="OTF1772" s="707"/>
      <c r="OTG1772" s="707"/>
      <c r="OTH1772" s="707"/>
      <c r="OTI1772" s="707"/>
      <c r="OTJ1772" s="707"/>
      <c r="OTK1772" s="707"/>
      <c r="OTL1772" s="707"/>
      <c r="OTM1772" s="707"/>
      <c r="OTN1772" s="707"/>
      <c r="OTO1772" s="707"/>
      <c r="OTP1772" s="707"/>
      <c r="OTQ1772" s="707"/>
      <c r="OTR1772" s="707"/>
      <c r="OTS1772" s="707"/>
      <c r="OTT1772" s="707"/>
      <c r="OTU1772" s="707"/>
      <c r="OTV1772" s="707"/>
      <c r="OTW1772" s="707"/>
      <c r="OTX1772" s="707"/>
      <c r="OTY1772" s="707"/>
      <c r="OTZ1772" s="707"/>
      <c r="OUA1772" s="707"/>
      <c r="OUB1772" s="707"/>
      <c r="OUC1772" s="707"/>
      <c r="OUD1772" s="707"/>
      <c r="OUE1772" s="707"/>
      <c r="OUF1772" s="707"/>
      <c r="OUG1772" s="707"/>
      <c r="OUH1772" s="707"/>
      <c r="OUI1772" s="707"/>
      <c r="OUJ1772" s="707"/>
      <c r="OUK1772" s="707"/>
      <c r="OUL1772" s="707"/>
      <c r="OUM1772" s="707"/>
      <c r="OUN1772" s="707"/>
      <c r="OUO1772" s="707"/>
      <c r="OUP1772" s="707"/>
      <c r="OUQ1772" s="707"/>
      <c r="OUR1772" s="707"/>
      <c r="OUS1772" s="707"/>
      <c r="OUT1772" s="707"/>
      <c r="OUU1772" s="707"/>
      <c r="OUV1772" s="707"/>
      <c r="OUW1772" s="707"/>
      <c r="OUX1772" s="707"/>
      <c r="OUY1772" s="707"/>
      <c r="OUZ1772" s="707"/>
      <c r="OVA1772" s="707"/>
      <c r="OVB1772" s="707"/>
      <c r="OVC1772" s="707"/>
      <c r="OVD1772" s="707"/>
      <c r="OVE1772" s="707"/>
      <c r="OVF1772" s="707"/>
      <c r="OVG1772" s="707"/>
      <c r="OVH1772" s="707"/>
      <c r="OVI1772" s="707"/>
      <c r="OVJ1772" s="707"/>
      <c r="OVK1772" s="707"/>
      <c r="OVL1772" s="707"/>
      <c r="OVM1772" s="707"/>
      <c r="OVN1772" s="707"/>
      <c r="OVO1772" s="707"/>
      <c r="OVP1772" s="707"/>
      <c r="OVQ1772" s="707"/>
      <c r="OVR1772" s="707"/>
      <c r="OVS1772" s="707"/>
      <c r="OVT1772" s="707"/>
      <c r="OVU1772" s="707"/>
      <c r="OVV1772" s="707"/>
      <c r="OVW1772" s="707"/>
      <c r="OVX1772" s="707"/>
      <c r="OVY1772" s="707"/>
      <c r="OVZ1772" s="707"/>
      <c r="OWA1772" s="707"/>
      <c r="OWB1772" s="707"/>
      <c r="OWC1772" s="707"/>
      <c r="OWD1772" s="707"/>
      <c r="OWE1772" s="707"/>
      <c r="OWF1772" s="707"/>
      <c r="OWG1772" s="707"/>
      <c r="OWH1772" s="707"/>
      <c r="OWI1772" s="707"/>
      <c r="OWJ1772" s="707"/>
      <c r="OWK1772" s="707"/>
      <c r="OWL1772" s="707"/>
      <c r="OWM1772" s="707"/>
      <c r="OWN1772" s="707"/>
      <c r="OWO1772" s="707"/>
      <c r="OWP1772" s="707"/>
      <c r="OWQ1772" s="707"/>
      <c r="OWR1772" s="707"/>
      <c r="OWS1772" s="707"/>
      <c r="OWT1772" s="707"/>
      <c r="OWU1772" s="707"/>
      <c r="OWV1772" s="707"/>
      <c r="OWW1772" s="707"/>
      <c r="OWX1772" s="707"/>
      <c r="OWY1772" s="707"/>
      <c r="OWZ1772" s="707"/>
      <c r="OXA1772" s="707"/>
      <c r="OXB1772" s="707"/>
      <c r="OXC1772" s="707"/>
      <c r="OXD1772" s="707"/>
      <c r="OXE1772" s="707"/>
      <c r="OXF1772" s="707"/>
      <c r="OXG1772" s="707"/>
      <c r="OXH1772" s="707"/>
      <c r="OXI1772" s="707"/>
      <c r="OXJ1772" s="707"/>
      <c r="OXK1772" s="707"/>
      <c r="OXL1772" s="707"/>
      <c r="OXM1772" s="707"/>
      <c r="OXN1772" s="707"/>
      <c r="OXO1772" s="707"/>
      <c r="OXP1772" s="707"/>
      <c r="OXQ1772" s="707"/>
      <c r="OXR1772" s="707"/>
      <c r="OXS1772" s="707"/>
      <c r="OXT1772" s="707"/>
      <c r="OXU1772" s="707"/>
      <c r="OXV1772" s="707"/>
      <c r="OXW1772" s="707"/>
      <c r="OXX1772" s="707"/>
      <c r="OXY1772" s="707"/>
      <c r="OXZ1772" s="707"/>
      <c r="OYA1772" s="707"/>
      <c r="OYB1772" s="707"/>
      <c r="OYC1772" s="707"/>
      <c r="OYD1772" s="707"/>
      <c r="OYE1772" s="707"/>
      <c r="OYF1772" s="707"/>
      <c r="OYG1772" s="707"/>
      <c r="OYH1772" s="707"/>
      <c r="OYI1772" s="707"/>
      <c r="OYJ1772" s="707"/>
      <c r="OYK1772" s="707"/>
      <c r="OYL1772" s="707"/>
      <c r="OYM1772" s="707"/>
      <c r="OYN1772" s="707"/>
      <c r="OYO1772" s="707"/>
      <c r="OYP1772" s="707"/>
      <c r="OYQ1772" s="707"/>
      <c r="OYR1772" s="707"/>
      <c r="OYS1772" s="707"/>
      <c r="OYT1772" s="707"/>
      <c r="OYU1772" s="707"/>
      <c r="OYV1772" s="707"/>
      <c r="OYW1772" s="707"/>
      <c r="OYX1772" s="707"/>
      <c r="OYY1772" s="707"/>
      <c r="OYZ1772" s="707"/>
      <c r="OZA1772" s="707"/>
      <c r="OZB1772" s="707"/>
      <c r="OZC1772" s="707"/>
      <c r="OZD1772" s="707"/>
      <c r="OZE1772" s="707"/>
      <c r="OZF1772" s="707"/>
      <c r="OZG1772" s="707"/>
      <c r="OZH1772" s="707"/>
      <c r="OZI1772" s="707"/>
      <c r="OZJ1772" s="707"/>
      <c r="OZK1772" s="707"/>
      <c r="OZL1772" s="707"/>
      <c r="OZM1772" s="707"/>
      <c r="OZN1772" s="707"/>
      <c r="OZO1772" s="707"/>
      <c r="OZP1772" s="707"/>
      <c r="OZQ1772" s="707"/>
      <c r="OZR1772" s="707"/>
      <c r="OZS1772" s="707"/>
      <c r="OZT1772" s="707"/>
      <c r="OZU1772" s="707"/>
      <c r="OZV1772" s="707"/>
      <c r="OZW1772" s="707"/>
      <c r="OZX1772" s="707"/>
      <c r="OZY1772" s="707"/>
      <c r="OZZ1772" s="707"/>
      <c r="PAA1772" s="707"/>
      <c r="PAB1772" s="707"/>
      <c r="PAC1772" s="707"/>
      <c r="PAD1772" s="707"/>
      <c r="PAE1772" s="707"/>
      <c r="PAF1772" s="707"/>
      <c r="PAG1772" s="707"/>
      <c r="PAH1772" s="707"/>
      <c r="PAI1772" s="707"/>
      <c r="PAJ1772" s="707"/>
      <c r="PAK1772" s="707"/>
      <c r="PAL1772" s="707"/>
      <c r="PAM1772" s="707"/>
      <c r="PAN1772" s="707"/>
      <c r="PAO1772" s="707"/>
      <c r="PAP1772" s="707"/>
      <c r="PAQ1772" s="707"/>
      <c r="PAR1772" s="707"/>
      <c r="PAS1772" s="707"/>
      <c r="PAT1772" s="707"/>
      <c r="PAU1772" s="707"/>
      <c r="PAV1772" s="707"/>
      <c r="PAW1772" s="707"/>
      <c r="PAX1772" s="707"/>
      <c r="PAY1772" s="707"/>
      <c r="PAZ1772" s="707"/>
      <c r="PBA1772" s="707"/>
      <c r="PBB1772" s="707"/>
      <c r="PBC1772" s="707"/>
      <c r="PBD1772" s="707"/>
      <c r="PBE1772" s="707"/>
      <c r="PBF1772" s="707"/>
      <c r="PBG1772" s="707"/>
      <c r="PBH1772" s="707"/>
      <c r="PBI1772" s="707"/>
      <c r="PBJ1772" s="707"/>
      <c r="PBK1772" s="707"/>
      <c r="PBL1772" s="707"/>
      <c r="PBM1772" s="707"/>
      <c r="PBN1772" s="707"/>
      <c r="PBO1772" s="707"/>
      <c r="PBP1772" s="707"/>
      <c r="PBQ1772" s="707"/>
      <c r="PBR1772" s="707"/>
      <c r="PBS1772" s="707"/>
      <c r="PBT1772" s="707"/>
      <c r="PBU1772" s="707"/>
      <c r="PBV1772" s="707"/>
      <c r="PBW1772" s="707"/>
      <c r="PBX1772" s="707"/>
      <c r="PBY1772" s="707"/>
      <c r="PBZ1772" s="707"/>
      <c r="PCA1772" s="707"/>
      <c r="PCB1772" s="707"/>
      <c r="PCC1772" s="707"/>
      <c r="PCD1772" s="707"/>
      <c r="PCE1772" s="707"/>
      <c r="PCF1772" s="707"/>
      <c r="PCG1772" s="707"/>
      <c r="PCH1772" s="707"/>
      <c r="PCI1772" s="707"/>
      <c r="PCJ1772" s="707"/>
      <c r="PCK1772" s="707"/>
      <c r="PCL1772" s="707"/>
      <c r="PCM1772" s="707"/>
      <c r="PCN1772" s="707"/>
      <c r="PCO1772" s="707"/>
      <c r="PCP1772" s="707"/>
      <c r="PCQ1772" s="707"/>
      <c r="PCR1772" s="707"/>
      <c r="PCS1772" s="707"/>
      <c r="PCT1772" s="707"/>
      <c r="PCU1772" s="707"/>
      <c r="PCV1772" s="707"/>
      <c r="PCW1772" s="707"/>
      <c r="PCX1772" s="707"/>
      <c r="PCY1772" s="707"/>
      <c r="PCZ1772" s="707"/>
      <c r="PDA1772" s="707"/>
      <c r="PDB1772" s="707"/>
      <c r="PDC1772" s="707"/>
      <c r="PDD1772" s="707"/>
      <c r="PDE1772" s="707"/>
      <c r="PDF1772" s="707"/>
      <c r="PDG1772" s="707"/>
      <c r="PDH1772" s="707"/>
      <c r="PDI1772" s="707"/>
      <c r="PDJ1772" s="707"/>
      <c r="PDK1772" s="707"/>
      <c r="PDL1772" s="707"/>
      <c r="PDM1772" s="707"/>
      <c r="PDN1772" s="707"/>
      <c r="PDO1772" s="707"/>
      <c r="PDP1772" s="707"/>
      <c r="PDQ1772" s="707"/>
      <c r="PDR1772" s="707"/>
      <c r="PDS1772" s="707"/>
      <c r="PDT1772" s="707"/>
      <c r="PDU1772" s="707"/>
      <c r="PDV1772" s="707"/>
      <c r="PDW1772" s="707"/>
      <c r="PDX1772" s="707"/>
      <c r="PDY1772" s="707"/>
      <c r="PDZ1772" s="707"/>
      <c r="PEA1772" s="707"/>
      <c r="PEB1772" s="707"/>
      <c r="PEC1772" s="707"/>
      <c r="PED1772" s="707"/>
      <c r="PEE1772" s="707"/>
      <c r="PEF1772" s="707"/>
      <c r="PEG1772" s="707"/>
      <c r="PEH1772" s="707"/>
      <c r="PEI1772" s="707"/>
      <c r="PEJ1772" s="707"/>
      <c r="PEK1772" s="707"/>
      <c r="PEL1772" s="707"/>
      <c r="PEM1772" s="707"/>
      <c r="PEN1772" s="707"/>
      <c r="PEO1772" s="707"/>
      <c r="PEP1772" s="707"/>
      <c r="PEQ1772" s="707"/>
      <c r="PER1772" s="707"/>
      <c r="PES1772" s="707"/>
      <c r="PET1772" s="707"/>
      <c r="PEU1772" s="707"/>
      <c r="PEV1772" s="707"/>
      <c r="PEW1772" s="707"/>
      <c r="PEX1772" s="707"/>
      <c r="PEY1772" s="707"/>
      <c r="PEZ1772" s="707"/>
      <c r="PFA1772" s="707"/>
      <c r="PFB1772" s="707"/>
      <c r="PFC1772" s="707"/>
      <c r="PFD1772" s="707"/>
      <c r="PFE1772" s="707"/>
      <c r="PFF1772" s="707"/>
      <c r="PFG1772" s="707"/>
      <c r="PFH1772" s="707"/>
      <c r="PFI1772" s="707"/>
      <c r="PFJ1772" s="707"/>
      <c r="PFK1772" s="707"/>
      <c r="PFL1772" s="707"/>
      <c r="PFM1772" s="707"/>
      <c r="PFN1772" s="707"/>
      <c r="PFO1772" s="707"/>
      <c r="PFP1772" s="707"/>
      <c r="PFQ1772" s="707"/>
      <c r="PFR1772" s="707"/>
      <c r="PFS1772" s="707"/>
      <c r="PFT1772" s="707"/>
      <c r="PFU1772" s="707"/>
      <c r="PFV1772" s="707"/>
      <c r="PFW1772" s="707"/>
      <c r="PFX1772" s="707"/>
      <c r="PFY1772" s="707"/>
      <c r="PFZ1772" s="707"/>
      <c r="PGA1772" s="707"/>
      <c r="PGB1772" s="707"/>
      <c r="PGC1772" s="707"/>
      <c r="PGD1772" s="707"/>
      <c r="PGE1772" s="707"/>
      <c r="PGF1772" s="707"/>
      <c r="PGG1772" s="707"/>
      <c r="PGH1772" s="707"/>
      <c r="PGI1772" s="707"/>
      <c r="PGJ1772" s="707"/>
      <c r="PGK1772" s="707"/>
      <c r="PGL1772" s="707"/>
      <c r="PGM1772" s="707"/>
      <c r="PGN1772" s="707"/>
      <c r="PGO1772" s="707"/>
      <c r="PGP1772" s="707"/>
      <c r="PGQ1772" s="707"/>
      <c r="PGR1772" s="707"/>
      <c r="PGS1772" s="707"/>
      <c r="PGT1772" s="707"/>
      <c r="PGU1772" s="707"/>
      <c r="PGV1772" s="707"/>
      <c r="PGW1772" s="707"/>
      <c r="PGX1772" s="707"/>
      <c r="PGY1772" s="707"/>
      <c r="PGZ1772" s="707"/>
      <c r="PHA1772" s="707"/>
      <c r="PHB1772" s="707"/>
      <c r="PHC1772" s="707"/>
      <c r="PHD1772" s="707"/>
      <c r="PHE1772" s="707"/>
      <c r="PHF1772" s="707"/>
      <c r="PHG1772" s="707"/>
      <c r="PHH1772" s="707"/>
      <c r="PHI1772" s="707"/>
      <c r="PHJ1772" s="707"/>
      <c r="PHK1772" s="707"/>
      <c r="PHL1772" s="707"/>
      <c r="PHM1772" s="707"/>
      <c r="PHN1772" s="707"/>
      <c r="PHO1772" s="707"/>
      <c r="PHP1772" s="707"/>
      <c r="PHQ1772" s="707"/>
      <c r="PHR1772" s="707"/>
      <c r="PHS1772" s="707"/>
      <c r="PHT1772" s="707"/>
      <c r="PHU1772" s="707"/>
      <c r="PHV1772" s="707"/>
      <c r="PHW1772" s="707"/>
      <c r="PHX1772" s="707"/>
      <c r="PHY1772" s="707"/>
      <c r="PHZ1772" s="707"/>
      <c r="PIA1772" s="707"/>
      <c r="PIB1772" s="707"/>
      <c r="PIC1772" s="707"/>
      <c r="PID1772" s="707"/>
      <c r="PIE1772" s="707"/>
      <c r="PIF1772" s="707"/>
      <c r="PIG1772" s="707"/>
      <c r="PIH1772" s="707"/>
      <c r="PII1772" s="707"/>
      <c r="PIJ1772" s="707"/>
      <c r="PIK1772" s="707"/>
      <c r="PIL1772" s="707"/>
      <c r="PIM1772" s="707"/>
      <c r="PIN1772" s="707"/>
      <c r="PIO1772" s="707"/>
      <c r="PIP1772" s="707"/>
      <c r="PIQ1772" s="707"/>
      <c r="PIR1772" s="707"/>
      <c r="PIS1772" s="707"/>
      <c r="PIT1772" s="707"/>
      <c r="PIU1772" s="707"/>
      <c r="PIV1772" s="707"/>
      <c r="PIW1772" s="707"/>
      <c r="PIX1772" s="707"/>
      <c r="PIY1772" s="707"/>
      <c r="PIZ1772" s="707"/>
      <c r="PJA1772" s="707"/>
      <c r="PJB1772" s="707"/>
      <c r="PJC1772" s="707"/>
      <c r="PJD1772" s="707"/>
      <c r="PJE1772" s="707"/>
      <c r="PJF1772" s="707"/>
      <c r="PJG1772" s="707"/>
      <c r="PJH1772" s="707"/>
      <c r="PJI1772" s="707"/>
      <c r="PJJ1772" s="707"/>
      <c r="PJK1772" s="707"/>
      <c r="PJL1772" s="707"/>
      <c r="PJM1772" s="707"/>
      <c r="PJN1772" s="707"/>
      <c r="PJO1772" s="707"/>
      <c r="PJP1772" s="707"/>
      <c r="PJQ1772" s="707"/>
      <c r="PJR1772" s="707"/>
      <c r="PJS1772" s="707"/>
      <c r="PJT1772" s="707"/>
      <c r="PJU1772" s="707"/>
      <c r="PJV1772" s="707"/>
      <c r="PJW1772" s="707"/>
      <c r="PJX1772" s="707"/>
      <c r="PJY1772" s="707"/>
      <c r="PJZ1772" s="707"/>
      <c r="PKA1772" s="707"/>
      <c r="PKB1772" s="707"/>
      <c r="PKC1772" s="707"/>
      <c r="PKD1772" s="707"/>
      <c r="PKE1772" s="707"/>
      <c r="PKF1772" s="707"/>
      <c r="PKG1772" s="707"/>
      <c r="PKH1772" s="707"/>
      <c r="PKI1772" s="707"/>
      <c r="PKJ1772" s="707"/>
      <c r="PKK1772" s="707"/>
      <c r="PKL1772" s="707"/>
      <c r="PKM1772" s="707"/>
      <c r="PKN1772" s="707"/>
      <c r="PKO1772" s="707"/>
      <c r="PKP1772" s="707"/>
      <c r="PKQ1772" s="707"/>
      <c r="PKR1772" s="707"/>
      <c r="PKS1772" s="707"/>
      <c r="PKT1772" s="707"/>
      <c r="PKU1772" s="707"/>
      <c r="PKV1772" s="707"/>
      <c r="PKW1772" s="707"/>
      <c r="PKX1772" s="707"/>
      <c r="PKY1772" s="707"/>
      <c r="PKZ1772" s="707"/>
      <c r="PLA1772" s="707"/>
      <c r="PLB1772" s="707"/>
      <c r="PLC1772" s="707"/>
      <c r="PLD1772" s="707"/>
      <c r="PLE1772" s="707"/>
      <c r="PLF1772" s="707"/>
      <c r="PLG1772" s="707"/>
      <c r="PLH1772" s="707"/>
      <c r="PLI1772" s="707"/>
      <c r="PLJ1772" s="707"/>
      <c r="PLK1772" s="707"/>
      <c r="PLL1772" s="707"/>
      <c r="PLM1772" s="707"/>
      <c r="PLN1772" s="707"/>
      <c r="PLO1772" s="707"/>
      <c r="PLP1772" s="707"/>
      <c r="PLQ1772" s="707"/>
      <c r="PLR1772" s="707"/>
      <c r="PLS1772" s="707"/>
      <c r="PLT1772" s="707"/>
      <c r="PLU1772" s="707"/>
      <c r="PLV1772" s="707"/>
      <c r="PLW1772" s="707"/>
      <c r="PLX1772" s="707"/>
      <c r="PLY1772" s="707"/>
      <c r="PLZ1772" s="707"/>
      <c r="PMA1772" s="707"/>
      <c r="PMB1772" s="707"/>
      <c r="PMC1772" s="707"/>
      <c r="PMD1772" s="707"/>
      <c r="PME1772" s="707"/>
      <c r="PMF1772" s="707"/>
      <c r="PMG1772" s="707"/>
      <c r="PMH1772" s="707"/>
      <c r="PMI1772" s="707"/>
      <c r="PMJ1772" s="707"/>
      <c r="PMK1772" s="707"/>
      <c r="PML1772" s="707"/>
      <c r="PMM1772" s="707"/>
      <c r="PMN1772" s="707"/>
      <c r="PMO1772" s="707"/>
      <c r="PMP1772" s="707"/>
      <c r="PMQ1772" s="707"/>
      <c r="PMR1772" s="707"/>
      <c r="PMS1772" s="707"/>
      <c r="PMT1772" s="707"/>
      <c r="PMU1772" s="707"/>
      <c r="PMV1772" s="707"/>
      <c r="PMW1772" s="707"/>
      <c r="PMX1772" s="707"/>
      <c r="PMY1772" s="707"/>
      <c r="PMZ1772" s="707"/>
      <c r="PNA1772" s="707"/>
      <c r="PNB1772" s="707"/>
      <c r="PNC1772" s="707"/>
      <c r="PND1772" s="707"/>
      <c r="PNE1772" s="707"/>
      <c r="PNF1772" s="707"/>
      <c r="PNG1772" s="707"/>
      <c r="PNH1772" s="707"/>
      <c r="PNI1772" s="707"/>
      <c r="PNJ1772" s="707"/>
      <c r="PNK1772" s="707"/>
      <c r="PNL1772" s="707"/>
      <c r="PNM1772" s="707"/>
      <c r="PNN1772" s="707"/>
      <c r="PNO1772" s="707"/>
      <c r="PNP1772" s="707"/>
      <c r="PNQ1772" s="707"/>
      <c r="PNR1772" s="707"/>
      <c r="PNS1772" s="707"/>
      <c r="PNT1772" s="707"/>
      <c r="PNU1772" s="707"/>
      <c r="PNV1772" s="707"/>
      <c r="PNW1772" s="707"/>
      <c r="PNX1772" s="707"/>
      <c r="PNY1772" s="707"/>
      <c r="PNZ1772" s="707"/>
      <c r="POA1772" s="707"/>
      <c r="POB1772" s="707"/>
      <c r="POC1772" s="707"/>
      <c r="POD1772" s="707"/>
      <c r="POE1772" s="707"/>
      <c r="POF1772" s="707"/>
      <c r="POG1772" s="707"/>
      <c r="POH1772" s="707"/>
      <c r="POI1772" s="707"/>
      <c r="POJ1772" s="707"/>
      <c r="POK1772" s="707"/>
      <c r="POL1772" s="707"/>
      <c r="POM1772" s="707"/>
      <c r="PON1772" s="707"/>
      <c r="POO1772" s="707"/>
      <c r="POP1772" s="707"/>
      <c r="POQ1772" s="707"/>
      <c r="POR1772" s="707"/>
      <c r="POS1772" s="707"/>
      <c r="POT1772" s="707"/>
      <c r="POU1772" s="707"/>
      <c r="POV1772" s="707"/>
      <c r="POW1772" s="707"/>
      <c r="POX1772" s="707"/>
      <c r="POY1772" s="707"/>
      <c r="POZ1772" s="707"/>
      <c r="PPA1772" s="707"/>
      <c r="PPB1772" s="707"/>
      <c r="PPC1772" s="707"/>
      <c r="PPD1772" s="707"/>
      <c r="PPE1772" s="707"/>
      <c r="PPF1772" s="707"/>
      <c r="PPG1772" s="707"/>
      <c r="PPH1772" s="707"/>
      <c r="PPI1772" s="707"/>
      <c r="PPJ1772" s="707"/>
      <c r="PPK1772" s="707"/>
      <c r="PPL1772" s="707"/>
      <c r="PPM1772" s="707"/>
      <c r="PPN1772" s="707"/>
      <c r="PPO1772" s="707"/>
      <c r="PPP1772" s="707"/>
      <c r="PPQ1772" s="707"/>
      <c r="PPR1772" s="707"/>
      <c r="PPS1772" s="707"/>
      <c r="PPT1772" s="707"/>
      <c r="PPU1772" s="707"/>
      <c r="PPV1772" s="707"/>
      <c r="PPW1772" s="707"/>
      <c r="PPX1772" s="707"/>
      <c r="PPY1772" s="707"/>
      <c r="PPZ1772" s="707"/>
      <c r="PQA1772" s="707"/>
      <c r="PQB1772" s="707"/>
      <c r="PQC1772" s="707"/>
      <c r="PQD1772" s="707"/>
      <c r="PQE1772" s="707"/>
      <c r="PQF1772" s="707"/>
      <c r="PQG1772" s="707"/>
      <c r="PQH1772" s="707"/>
      <c r="PQI1772" s="707"/>
      <c r="PQJ1772" s="707"/>
      <c r="PQK1772" s="707"/>
      <c r="PQL1772" s="707"/>
      <c r="PQM1772" s="707"/>
      <c r="PQN1772" s="707"/>
      <c r="PQO1772" s="707"/>
      <c r="PQP1772" s="707"/>
      <c r="PQQ1772" s="707"/>
      <c r="PQR1772" s="707"/>
      <c r="PQS1772" s="707"/>
      <c r="PQT1772" s="707"/>
      <c r="PQU1772" s="707"/>
      <c r="PQV1772" s="707"/>
      <c r="PQW1772" s="707"/>
      <c r="PQX1772" s="707"/>
      <c r="PQY1772" s="707"/>
      <c r="PQZ1772" s="707"/>
      <c r="PRA1772" s="707"/>
      <c r="PRB1772" s="707"/>
      <c r="PRC1772" s="707"/>
      <c r="PRD1772" s="707"/>
      <c r="PRE1772" s="707"/>
      <c r="PRF1772" s="707"/>
      <c r="PRG1772" s="707"/>
      <c r="PRH1772" s="707"/>
      <c r="PRI1772" s="707"/>
      <c r="PRJ1772" s="707"/>
      <c r="PRK1772" s="707"/>
      <c r="PRL1772" s="707"/>
      <c r="PRM1772" s="707"/>
      <c r="PRN1772" s="707"/>
      <c r="PRO1772" s="707"/>
      <c r="PRP1772" s="707"/>
      <c r="PRQ1772" s="707"/>
      <c r="PRR1772" s="707"/>
      <c r="PRS1772" s="707"/>
      <c r="PRT1772" s="707"/>
      <c r="PRU1772" s="707"/>
      <c r="PRV1772" s="707"/>
      <c r="PRW1772" s="707"/>
      <c r="PRX1772" s="707"/>
      <c r="PRY1772" s="707"/>
      <c r="PRZ1772" s="707"/>
      <c r="PSA1772" s="707"/>
      <c r="PSB1772" s="707"/>
      <c r="PSC1772" s="707"/>
      <c r="PSD1772" s="707"/>
      <c r="PSE1772" s="707"/>
      <c r="PSF1772" s="707"/>
      <c r="PSG1772" s="707"/>
      <c r="PSH1772" s="707"/>
      <c r="PSI1772" s="707"/>
      <c r="PSJ1772" s="707"/>
      <c r="PSK1772" s="707"/>
      <c r="PSL1772" s="707"/>
      <c r="PSM1772" s="707"/>
      <c r="PSN1772" s="707"/>
      <c r="PSO1772" s="707"/>
      <c r="PSP1772" s="707"/>
      <c r="PSQ1772" s="707"/>
      <c r="PSR1772" s="707"/>
      <c r="PSS1772" s="707"/>
      <c r="PST1772" s="707"/>
      <c r="PSU1772" s="707"/>
      <c r="PSV1772" s="707"/>
      <c r="PSW1772" s="707"/>
      <c r="PSX1772" s="707"/>
      <c r="PSY1772" s="707"/>
      <c r="PSZ1772" s="707"/>
      <c r="PTA1772" s="707"/>
      <c r="PTB1772" s="707"/>
      <c r="PTC1772" s="707"/>
      <c r="PTD1772" s="707"/>
      <c r="PTE1772" s="707"/>
      <c r="PTF1772" s="707"/>
      <c r="PTG1772" s="707"/>
      <c r="PTH1772" s="707"/>
      <c r="PTI1772" s="707"/>
      <c r="PTJ1772" s="707"/>
      <c r="PTK1772" s="707"/>
      <c r="PTL1772" s="707"/>
      <c r="PTM1772" s="707"/>
      <c r="PTN1772" s="707"/>
      <c r="PTO1772" s="707"/>
      <c r="PTP1772" s="707"/>
      <c r="PTQ1772" s="707"/>
      <c r="PTR1772" s="707"/>
      <c r="PTS1772" s="707"/>
      <c r="PTT1772" s="707"/>
      <c r="PTU1772" s="707"/>
      <c r="PTV1772" s="707"/>
      <c r="PTW1772" s="707"/>
      <c r="PTX1772" s="707"/>
      <c r="PTY1772" s="707"/>
      <c r="PTZ1772" s="707"/>
      <c r="PUA1772" s="707"/>
      <c r="PUB1772" s="707"/>
      <c r="PUC1772" s="707"/>
      <c r="PUD1772" s="707"/>
      <c r="PUE1772" s="707"/>
      <c r="PUF1772" s="707"/>
      <c r="PUG1772" s="707"/>
      <c r="PUH1772" s="707"/>
      <c r="PUI1772" s="707"/>
      <c r="PUJ1772" s="707"/>
      <c r="PUK1772" s="707"/>
      <c r="PUL1772" s="707"/>
      <c r="PUM1772" s="707"/>
      <c r="PUN1772" s="707"/>
      <c r="PUO1772" s="707"/>
      <c r="PUP1772" s="707"/>
      <c r="PUQ1772" s="707"/>
      <c r="PUR1772" s="707"/>
      <c r="PUS1772" s="707"/>
      <c r="PUT1772" s="707"/>
      <c r="PUU1772" s="707"/>
      <c r="PUV1772" s="707"/>
      <c r="PUW1772" s="707"/>
      <c r="PUX1772" s="707"/>
      <c r="PUY1772" s="707"/>
      <c r="PUZ1772" s="707"/>
      <c r="PVA1772" s="707"/>
      <c r="PVB1772" s="707"/>
      <c r="PVC1772" s="707"/>
      <c r="PVD1772" s="707"/>
      <c r="PVE1772" s="707"/>
      <c r="PVF1772" s="707"/>
      <c r="PVG1772" s="707"/>
      <c r="PVH1772" s="707"/>
      <c r="PVI1772" s="707"/>
      <c r="PVJ1772" s="707"/>
      <c r="PVK1772" s="707"/>
      <c r="PVL1772" s="707"/>
      <c r="PVM1772" s="707"/>
      <c r="PVN1772" s="707"/>
      <c r="PVO1772" s="707"/>
      <c r="PVP1772" s="707"/>
      <c r="PVQ1772" s="707"/>
      <c r="PVR1772" s="707"/>
      <c r="PVS1772" s="707"/>
      <c r="PVT1772" s="707"/>
      <c r="PVU1772" s="707"/>
      <c r="PVV1772" s="707"/>
      <c r="PVW1772" s="707"/>
      <c r="PVX1772" s="707"/>
      <c r="PVY1772" s="707"/>
      <c r="PVZ1772" s="707"/>
      <c r="PWA1772" s="707"/>
      <c r="PWB1772" s="707"/>
      <c r="PWC1772" s="707"/>
      <c r="PWD1772" s="707"/>
      <c r="PWE1772" s="707"/>
      <c r="PWF1772" s="707"/>
      <c r="PWG1772" s="707"/>
      <c r="PWH1772" s="707"/>
      <c r="PWI1772" s="707"/>
      <c r="PWJ1772" s="707"/>
      <c r="PWK1772" s="707"/>
      <c r="PWL1772" s="707"/>
      <c r="PWM1772" s="707"/>
      <c r="PWN1772" s="707"/>
      <c r="PWO1772" s="707"/>
      <c r="PWP1772" s="707"/>
      <c r="PWQ1772" s="707"/>
      <c r="PWR1772" s="707"/>
      <c r="PWS1772" s="707"/>
      <c r="PWT1772" s="707"/>
      <c r="PWU1772" s="707"/>
      <c r="PWV1772" s="707"/>
      <c r="PWW1772" s="707"/>
      <c r="PWX1772" s="707"/>
      <c r="PWY1772" s="707"/>
      <c r="PWZ1772" s="707"/>
      <c r="PXA1772" s="707"/>
      <c r="PXB1772" s="707"/>
      <c r="PXC1772" s="707"/>
      <c r="PXD1772" s="707"/>
      <c r="PXE1772" s="707"/>
      <c r="PXF1772" s="707"/>
      <c r="PXG1772" s="707"/>
      <c r="PXH1772" s="707"/>
      <c r="PXI1772" s="707"/>
      <c r="PXJ1772" s="707"/>
      <c r="PXK1772" s="707"/>
      <c r="PXL1772" s="707"/>
      <c r="PXM1772" s="707"/>
      <c r="PXN1772" s="707"/>
      <c r="PXO1772" s="707"/>
      <c r="PXP1772" s="707"/>
      <c r="PXQ1772" s="707"/>
      <c r="PXR1772" s="707"/>
      <c r="PXS1772" s="707"/>
      <c r="PXT1772" s="707"/>
      <c r="PXU1772" s="707"/>
      <c r="PXV1772" s="707"/>
      <c r="PXW1772" s="707"/>
      <c r="PXX1772" s="707"/>
      <c r="PXY1772" s="707"/>
      <c r="PXZ1772" s="707"/>
      <c r="PYA1772" s="707"/>
      <c r="PYB1772" s="707"/>
      <c r="PYC1772" s="707"/>
      <c r="PYD1772" s="707"/>
      <c r="PYE1772" s="707"/>
      <c r="PYF1772" s="707"/>
      <c r="PYG1772" s="707"/>
      <c r="PYH1772" s="707"/>
      <c r="PYI1772" s="707"/>
      <c r="PYJ1772" s="707"/>
      <c r="PYK1772" s="707"/>
      <c r="PYL1772" s="707"/>
      <c r="PYM1772" s="707"/>
      <c r="PYN1772" s="707"/>
      <c r="PYO1772" s="707"/>
      <c r="PYP1772" s="707"/>
      <c r="PYQ1772" s="707"/>
      <c r="PYR1772" s="707"/>
      <c r="PYS1772" s="707"/>
      <c r="PYT1772" s="707"/>
      <c r="PYU1772" s="707"/>
      <c r="PYV1772" s="707"/>
      <c r="PYW1772" s="707"/>
      <c r="PYX1772" s="707"/>
      <c r="PYY1772" s="707"/>
      <c r="PYZ1772" s="707"/>
      <c r="PZA1772" s="707"/>
      <c r="PZB1772" s="707"/>
      <c r="PZC1772" s="707"/>
      <c r="PZD1772" s="707"/>
      <c r="PZE1772" s="707"/>
      <c r="PZF1772" s="707"/>
      <c r="PZG1772" s="707"/>
      <c r="PZH1772" s="707"/>
      <c r="PZI1772" s="707"/>
      <c r="PZJ1772" s="707"/>
      <c r="PZK1772" s="707"/>
      <c r="PZL1772" s="707"/>
      <c r="PZM1772" s="707"/>
      <c r="PZN1772" s="707"/>
      <c r="PZO1772" s="707"/>
      <c r="PZP1772" s="707"/>
      <c r="PZQ1772" s="707"/>
      <c r="PZR1772" s="707"/>
      <c r="PZS1772" s="707"/>
      <c r="PZT1772" s="707"/>
      <c r="PZU1772" s="707"/>
      <c r="PZV1772" s="707"/>
      <c r="PZW1772" s="707"/>
      <c r="PZX1772" s="707"/>
      <c r="PZY1772" s="707"/>
      <c r="PZZ1772" s="707"/>
      <c r="QAA1772" s="707"/>
      <c r="QAB1772" s="707"/>
      <c r="QAC1772" s="707"/>
      <c r="QAD1772" s="707"/>
      <c r="QAE1772" s="707"/>
      <c r="QAF1772" s="707"/>
      <c r="QAG1772" s="707"/>
      <c r="QAH1772" s="707"/>
      <c r="QAI1772" s="707"/>
      <c r="QAJ1772" s="707"/>
      <c r="QAK1772" s="707"/>
      <c r="QAL1772" s="707"/>
      <c r="QAM1772" s="707"/>
      <c r="QAN1772" s="707"/>
      <c r="QAO1772" s="707"/>
      <c r="QAP1772" s="707"/>
      <c r="QAQ1772" s="707"/>
      <c r="QAR1772" s="707"/>
      <c r="QAS1772" s="707"/>
      <c r="QAT1772" s="707"/>
      <c r="QAU1772" s="707"/>
      <c r="QAV1772" s="707"/>
      <c r="QAW1772" s="707"/>
      <c r="QAX1772" s="707"/>
      <c r="QAY1772" s="707"/>
      <c r="QAZ1772" s="707"/>
      <c r="QBA1772" s="707"/>
      <c r="QBB1772" s="707"/>
      <c r="QBC1772" s="707"/>
      <c r="QBD1772" s="707"/>
      <c r="QBE1772" s="707"/>
      <c r="QBF1772" s="707"/>
      <c r="QBG1772" s="707"/>
      <c r="QBH1772" s="707"/>
      <c r="QBI1772" s="707"/>
      <c r="QBJ1772" s="707"/>
      <c r="QBK1772" s="707"/>
      <c r="QBL1772" s="707"/>
      <c r="QBM1772" s="707"/>
      <c r="QBN1772" s="707"/>
      <c r="QBO1772" s="707"/>
      <c r="QBP1772" s="707"/>
      <c r="QBQ1772" s="707"/>
      <c r="QBR1772" s="707"/>
      <c r="QBS1772" s="707"/>
      <c r="QBT1772" s="707"/>
      <c r="QBU1772" s="707"/>
      <c r="QBV1772" s="707"/>
      <c r="QBW1772" s="707"/>
      <c r="QBX1772" s="707"/>
      <c r="QBY1772" s="707"/>
      <c r="QBZ1772" s="707"/>
      <c r="QCA1772" s="707"/>
      <c r="QCB1772" s="707"/>
      <c r="QCC1772" s="707"/>
      <c r="QCD1772" s="707"/>
      <c r="QCE1772" s="707"/>
      <c r="QCF1772" s="707"/>
      <c r="QCG1772" s="707"/>
      <c r="QCH1772" s="707"/>
      <c r="QCI1772" s="707"/>
      <c r="QCJ1772" s="707"/>
      <c r="QCK1772" s="707"/>
      <c r="QCL1772" s="707"/>
      <c r="QCM1772" s="707"/>
      <c r="QCN1772" s="707"/>
      <c r="QCO1772" s="707"/>
      <c r="QCP1772" s="707"/>
      <c r="QCQ1772" s="707"/>
      <c r="QCR1772" s="707"/>
      <c r="QCS1772" s="707"/>
      <c r="QCT1772" s="707"/>
      <c r="QCU1772" s="707"/>
      <c r="QCV1772" s="707"/>
      <c r="QCW1772" s="707"/>
      <c r="QCX1772" s="707"/>
      <c r="QCY1772" s="707"/>
      <c r="QCZ1772" s="707"/>
      <c r="QDA1772" s="707"/>
      <c r="QDB1772" s="707"/>
      <c r="QDC1772" s="707"/>
      <c r="QDD1772" s="707"/>
      <c r="QDE1772" s="707"/>
      <c r="QDF1772" s="707"/>
      <c r="QDG1772" s="707"/>
      <c r="QDH1772" s="707"/>
      <c r="QDI1772" s="707"/>
      <c r="QDJ1772" s="707"/>
      <c r="QDK1772" s="707"/>
      <c r="QDL1772" s="707"/>
      <c r="QDM1772" s="707"/>
      <c r="QDN1772" s="707"/>
      <c r="QDO1772" s="707"/>
      <c r="QDP1772" s="707"/>
      <c r="QDQ1772" s="707"/>
      <c r="QDR1772" s="707"/>
      <c r="QDS1772" s="707"/>
      <c r="QDT1772" s="707"/>
      <c r="QDU1772" s="707"/>
      <c r="QDV1772" s="707"/>
      <c r="QDW1772" s="707"/>
      <c r="QDX1772" s="707"/>
      <c r="QDY1772" s="707"/>
      <c r="QDZ1772" s="707"/>
      <c r="QEA1772" s="707"/>
      <c r="QEB1772" s="707"/>
      <c r="QEC1772" s="707"/>
      <c r="QED1772" s="707"/>
      <c r="QEE1772" s="707"/>
      <c r="QEF1772" s="707"/>
      <c r="QEG1772" s="707"/>
      <c r="QEH1772" s="707"/>
      <c r="QEI1772" s="707"/>
      <c r="QEJ1772" s="707"/>
      <c r="QEK1772" s="707"/>
      <c r="QEL1772" s="707"/>
      <c r="QEM1772" s="707"/>
      <c r="QEN1772" s="707"/>
      <c r="QEO1772" s="707"/>
      <c r="QEP1772" s="707"/>
      <c r="QEQ1772" s="707"/>
      <c r="QER1772" s="707"/>
      <c r="QES1772" s="707"/>
      <c r="QET1772" s="707"/>
      <c r="QEU1772" s="707"/>
      <c r="QEV1772" s="707"/>
      <c r="QEW1772" s="707"/>
      <c r="QEX1772" s="707"/>
      <c r="QEY1772" s="707"/>
      <c r="QEZ1772" s="707"/>
      <c r="QFA1772" s="707"/>
      <c r="QFB1772" s="707"/>
      <c r="QFC1772" s="707"/>
      <c r="QFD1772" s="707"/>
      <c r="QFE1772" s="707"/>
      <c r="QFF1772" s="707"/>
      <c r="QFG1772" s="707"/>
      <c r="QFH1772" s="707"/>
      <c r="QFI1772" s="707"/>
      <c r="QFJ1772" s="707"/>
      <c r="QFK1772" s="707"/>
      <c r="QFL1772" s="707"/>
      <c r="QFM1772" s="707"/>
      <c r="QFN1772" s="707"/>
      <c r="QFO1772" s="707"/>
      <c r="QFP1772" s="707"/>
      <c r="QFQ1772" s="707"/>
      <c r="QFR1772" s="707"/>
      <c r="QFS1772" s="707"/>
      <c r="QFT1772" s="707"/>
      <c r="QFU1772" s="707"/>
      <c r="QFV1772" s="707"/>
      <c r="QFW1772" s="707"/>
      <c r="QFX1772" s="707"/>
      <c r="QFY1772" s="707"/>
      <c r="QFZ1772" s="707"/>
      <c r="QGA1772" s="707"/>
      <c r="QGB1772" s="707"/>
      <c r="QGC1772" s="707"/>
      <c r="QGD1772" s="707"/>
      <c r="QGE1772" s="707"/>
      <c r="QGF1772" s="707"/>
      <c r="QGG1772" s="707"/>
      <c r="QGH1772" s="707"/>
      <c r="QGI1772" s="707"/>
      <c r="QGJ1772" s="707"/>
      <c r="QGK1772" s="707"/>
      <c r="QGL1772" s="707"/>
      <c r="QGM1772" s="707"/>
      <c r="QGN1772" s="707"/>
      <c r="QGO1772" s="707"/>
      <c r="QGP1772" s="707"/>
      <c r="QGQ1772" s="707"/>
      <c r="QGR1772" s="707"/>
      <c r="QGS1772" s="707"/>
      <c r="QGT1772" s="707"/>
      <c r="QGU1772" s="707"/>
      <c r="QGV1772" s="707"/>
      <c r="QGW1772" s="707"/>
      <c r="QGX1772" s="707"/>
      <c r="QGY1772" s="707"/>
      <c r="QGZ1772" s="707"/>
      <c r="QHA1772" s="707"/>
      <c r="QHB1772" s="707"/>
      <c r="QHC1772" s="707"/>
      <c r="QHD1772" s="707"/>
      <c r="QHE1772" s="707"/>
      <c r="QHF1772" s="707"/>
      <c r="QHG1772" s="707"/>
      <c r="QHH1772" s="707"/>
      <c r="QHI1772" s="707"/>
      <c r="QHJ1772" s="707"/>
      <c r="QHK1772" s="707"/>
      <c r="QHL1772" s="707"/>
      <c r="QHM1772" s="707"/>
      <c r="QHN1772" s="707"/>
      <c r="QHO1772" s="707"/>
      <c r="QHP1772" s="707"/>
      <c r="QHQ1772" s="707"/>
      <c r="QHR1772" s="707"/>
      <c r="QHS1772" s="707"/>
      <c r="QHT1772" s="707"/>
      <c r="QHU1772" s="707"/>
      <c r="QHV1772" s="707"/>
      <c r="QHW1772" s="707"/>
      <c r="QHX1772" s="707"/>
      <c r="QHY1772" s="707"/>
      <c r="QHZ1772" s="707"/>
      <c r="QIA1772" s="707"/>
      <c r="QIB1772" s="707"/>
      <c r="QIC1772" s="707"/>
      <c r="QID1772" s="707"/>
      <c r="QIE1772" s="707"/>
      <c r="QIF1772" s="707"/>
      <c r="QIG1772" s="707"/>
      <c r="QIH1772" s="707"/>
      <c r="QII1772" s="707"/>
      <c r="QIJ1772" s="707"/>
      <c r="QIK1772" s="707"/>
      <c r="QIL1772" s="707"/>
      <c r="QIM1772" s="707"/>
      <c r="QIN1772" s="707"/>
      <c r="QIO1772" s="707"/>
      <c r="QIP1772" s="707"/>
      <c r="QIQ1772" s="707"/>
      <c r="QIR1772" s="707"/>
      <c r="QIS1772" s="707"/>
      <c r="QIT1772" s="707"/>
      <c r="QIU1772" s="707"/>
      <c r="QIV1772" s="707"/>
      <c r="QIW1772" s="707"/>
      <c r="QIX1772" s="707"/>
      <c r="QIY1772" s="707"/>
      <c r="QIZ1772" s="707"/>
      <c r="QJA1772" s="707"/>
      <c r="QJB1772" s="707"/>
      <c r="QJC1772" s="707"/>
      <c r="QJD1772" s="707"/>
      <c r="QJE1772" s="707"/>
      <c r="QJF1772" s="707"/>
      <c r="QJG1772" s="707"/>
      <c r="QJH1772" s="707"/>
      <c r="QJI1772" s="707"/>
      <c r="QJJ1772" s="707"/>
      <c r="QJK1772" s="707"/>
      <c r="QJL1772" s="707"/>
      <c r="QJM1772" s="707"/>
      <c r="QJN1772" s="707"/>
      <c r="QJO1772" s="707"/>
      <c r="QJP1772" s="707"/>
      <c r="QJQ1772" s="707"/>
      <c r="QJR1772" s="707"/>
      <c r="QJS1772" s="707"/>
      <c r="QJT1772" s="707"/>
      <c r="QJU1772" s="707"/>
      <c r="QJV1772" s="707"/>
      <c r="QJW1772" s="707"/>
      <c r="QJX1772" s="707"/>
      <c r="QJY1772" s="707"/>
      <c r="QJZ1772" s="707"/>
      <c r="QKA1772" s="707"/>
      <c r="QKB1772" s="707"/>
      <c r="QKC1772" s="707"/>
      <c r="QKD1772" s="707"/>
      <c r="QKE1772" s="707"/>
      <c r="QKF1772" s="707"/>
      <c r="QKG1772" s="707"/>
      <c r="QKH1772" s="707"/>
      <c r="QKI1772" s="707"/>
      <c r="QKJ1772" s="707"/>
      <c r="QKK1772" s="707"/>
      <c r="QKL1772" s="707"/>
      <c r="QKM1772" s="707"/>
      <c r="QKN1772" s="707"/>
      <c r="QKO1772" s="707"/>
      <c r="QKP1772" s="707"/>
      <c r="QKQ1772" s="707"/>
      <c r="QKR1772" s="707"/>
      <c r="QKS1772" s="707"/>
      <c r="QKT1772" s="707"/>
      <c r="QKU1772" s="707"/>
      <c r="QKV1772" s="707"/>
      <c r="QKW1772" s="707"/>
      <c r="QKX1772" s="707"/>
      <c r="QKY1772" s="707"/>
      <c r="QKZ1772" s="707"/>
      <c r="QLA1772" s="707"/>
      <c r="QLB1772" s="707"/>
      <c r="QLC1772" s="707"/>
      <c r="QLD1772" s="707"/>
      <c r="QLE1772" s="707"/>
      <c r="QLF1772" s="707"/>
      <c r="QLG1772" s="707"/>
      <c r="QLH1772" s="707"/>
      <c r="QLI1772" s="707"/>
      <c r="QLJ1772" s="707"/>
      <c r="QLK1772" s="707"/>
      <c r="QLL1772" s="707"/>
      <c r="QLM1772" s="707"/>
      <c r="QLN1772" s="707"/>
      <c r="QLO1772" s="707"/>
      <c r="QLP1772" s="707"/>
      <c r="QLQ1772" s="707"/>
      <c r="QLR1772" s="707"/>
      <c r="QLS1772" s="707"/>
      <c r="QLT1772" s="707"/>
      <c r="QLU1772" s="707"/>
      <c r="QLV1772" s="707"/>
      <c r="QLW1772" s="707"/>
      <c r="QLX1772" s="707"/>
      <c r="QLY1772" s="707"/>
      <c r="QLZ1772" s="707"/>
      <c r="QMA1772" s="707"/>
      <c r="QMB1772" s="707"/>
      <c r="QMC1772" s="707"/>
      <c r="QMD1772" s="707"/>
      <c r="QME1772" s="707"/>
      <c r="QMF1772" s="707"/>
      <c r="QMG1772" s="707"/>
      <c r="QMH1772" s="707"/>
      <c r="QMI1772" s="707"/>
      <c r="QMJ1772" s="707"/>
      <c r="QMK1772" s="707"/>
      <c r="QML1772" s="707"/>
      <c r="QMM1772" s="707"/>
      <c r="QMN1772" s="707"/>
      <c r="QMO1772" s="707"/>
      <c r="QMP1772" s="707"/>
      <c r="QMQ1772" s="707"/>
      <c r="QMR1772" s="707"/>
      <c r="QMS1772" s="707"/>
      <c r="QMT1772" s="707"/>
      <c r="QMU1772" s="707"/>
      <c r="QMV1772" s="707"/>
      <c r="QMW1772" s="707"/>
      <c r="QMX1772" s="707"/>
      <c r="QMY1772" s="707"/>
      <c r="QMZ1772" s="707"/>
      <c r="QNA1772" s="707"/>
      <c r="QNB1772" s="707"/>
      <c r="QNC1772" s="707"/>
      <c r="QND1772" s="707"/>
      <c r="QNE1772" s="707"/>
      <c r="QNF1772" s="707"/>
      <c r="QNG1772" s="707"/>
      <c r="QNH1772" s="707"/>
      <c r="QNI1772" s="707"/>
      <c r="QNJ1772" s="707"/>
      <c r="QNK1772" s="707"/>
      <c r="QNL1772" s="707"/>
      <c r="QNM1772" s="707"/>
      <c r="QNN1772" s="707"/>
      <c r="QNO1772" s="707"/>
      <c r="QNP1772" s="707"/>
      <c r="QNQ1772" s="707"/>
      <c r="QNR1772" s="707"/>
      <c r="QNS1772" s="707"/>
      <c r="QNT1772" s="707"/>
      <c r="QNU1772" s="707"/>
      <c r="QNV1772" s="707"/>
      <c r="QNW1772" s="707"/>
      <c r="QNX1772" s="707"/>
      <c r="QNY1772" s="707"/>
      <c r="QNZ1772" s="707"/>
      <c r="QOA1772" s="707"/>
      <c r="QOB1772" s="707"/>
      <c r="QOC1772" s="707"/>
      <c r="QOD1772" s="707"/>
      <c r="QOE1772" s="707"/>
      <c r="QOF1772" s="707"/>
      <c r="QOG1772" s="707"/>
      <c r="QOH1772" s="707"/>
      <c r="QOI1772" s="707"/>
      <c r="QOJ1772" s="707"/>
      <c r="QOK1772" s="707"/>
      <c r="QOL1772" s="707"/>
      <c r="QOM1772" s="707"/>
      <c r="QON1772" s="707"/>
      <c r="QOO1772" s="707"/>
      <c r="QOP1772" s="707"/>
      <c r="QOQ1772" s="707"/>
      <c r="QOR1772" s="707"/>
      <c r="QOS1772" s="707"/>
      <c r="QOT1772" s="707"/>
      <c r="QOU1772" s="707"/>
      <c r="QOV1772" s="707"/>
      <c r="QOW1772" s="707"/>
      <c r="QOX1772" s="707"/>
      <c r="QOY1772" s="707"/>
      <c r="QOZ1772" s="707"/>
      <c r="QPA1772" s="707"/>
      <c r="QPB1772" s="707"/>
      <c r="QPC1772" s="707"/>
      <c r="QPD1772" s="707"/>
      <c r="QPE1772" s="707"/>
      <c r="QPF1772" s="707"/>
      <c r="QPG1772" s="707"/>
      <c r="QPH1772" s="707"/>
      <c r="QPI1772" s="707"/>
      <c r="QPJ1772" s="707"/>
      <c r="QPK1772" s="707"/>
      <c r="QPL1772" s="707"/>
      <c r="QPM1772" s="707"/>
      <c r="QPN1772" s="707"/>
      <c r="QPO1772" s="707"/>
      <c r="QPP1772" s="707"/>
      <c r="QPQ1772" s="707"/>
      <c r="QPR1772" s="707"/>
      <c r="QPS1772" s="707"/>
      <c r="QPT1772" s="707"/>
      <c r="QPU1772" s="707"/>
      <c r="QPV1772" s="707"/>
      <c r="QPW1772" s="707"/>
      <c r="QPX1772" s="707"/>
      <c r="QPY1772" s="707"/>
      <c r="QPZ1772" s="707"/>
      <c r="QQA1772" s="707"/>
      <c r="QQB1772" s="707"/>
      <c r="QQC1772" s="707"/>
      <c r="QQD1772" s="707"/>
      <c r="QQE1772" s="707"/>
      <c r="QQF1772" s="707"/>
      <c r="QQG1772" s="707"/>
      <c r="QQH1772" s="707"/>
      <c r="QQI1772" s="707"/>
      <c r="QQJ1772" s="707"/>
      <c r="QQK1772" s="707"/>
      <c r="QQL1772" s="707"/>
      <c r="QQM1772" s="707"/>
      <c r="QQN1772" s="707"/>
      <c r="QQO1772" s="707"/>
      <c r="QQP1772" s="707"/>
      <c r="QQQ1772" s="707"/>
      <c r="QQR1772" s="707"/>
      <c r="QQS1772" s="707"/>
      <c r="QQT1772" s="707"/>
      <c r="QQU1772" s="707"/>
      <c r="QQV1772" s="707"/>
      <c r="QQW1772" s="707"/>
      <c r="QQX1772" s="707"/>
      <c r="QQY1772" s="707"/>
      <c r="QQZ1772" s="707"/>
      <c r="QRA1772" s="707"/>
      <c r="QRB1772" s="707"/>
      <c r="QRC1772" s="707"/>
      <c r="QRD1772" s="707"/>
      <c r="QRE1772" s="707"/>
      <c r="QRF1772" s="707"/>
      <c r="QRG1772" s="707"/>
      <c r="QRH1772" s="707"/>
      <c r="QRI1772" s="707"/>
      <c r="QRJ1772" s="707"/>
      <c r="QRK1772" s="707"/>
      <c r="QRL1772" s="707"/>
      <c r="QRM1772" s="707"/>
      <c r="QRN1772" s="707"/>
      <c r="QRO1772" s="707"/>
      <c r="QRP1772" s="707"/>
      <c r="QRQ1772" s="707"/>
      <c r="QRR1772" s="707"/>
      <c r="QRS1772" s="707"/>
      <c r="QRT1772" s="707"/>
      <c r="QRU1772" s="707"/>
      <c r="QRV1772" s="707"/>
      <c r="QRW1772" s="707"/>
      <c r="QRX1772" s="707"/>
      <c r="QRY1772" s="707"/>
      <c r="QRZ1772" s="707"/>
      <c r="QSA1772" s="707"/>
      <c r="QSB1772" s="707"/>
      <c r="QSC1772" s="707"/>
      <c r="QSD1772" s="707"/>
      <c r="QSE1772" s="707"/>
      <c r="QSF1772" s="707"/>
      <c r="QSG1772" s="707"/>
      <c r="QSH1772" s="707"/>
      <c r="QSI1772" s="707"/>
      <c r="QSJ1772" s="707"/>
      <c r="QSK1772" s="707"/>
      <c r="QSL1772" s="707"/>
      <c r="QSM1772" s="707"/>
      <c r="QSN1772" s="707"/>
      <c r="QSO1772" s="707"/>
      <c r="QSP1772" s="707"/>
      <c r="QSQ1772" s="707"/>
      <c r="QSR1772" s="707"/>
      <c r="QSS1772" s="707"/>
      <c r="QST1772" s="707"/>
      <c r="QSU1772" s="707"/>
      <c r="QSV1772" s="707"/>
      <c r="QSW1772" s="707"/>
      <c r="QSX1772" s="707"/>
      <c r="QSY1772" s="707"/>
      <c r="QSZ1772" s="707"/>
      <c r="QTA1772" s="707"/>
      <c r="QTB1772" s="707"/>
      <c r="QTC1772" s="707"/>
      <c r="QTD1772" s="707"/>
      <c r="QTE1772" s="707"/>
      <c r="QTF1772" s="707"/>
      <c r="QTG1772" s="707"/>
      <c r="QTH1772" s="707"/>
      <c r="QTI1772" s="707"/>
      <c r="QTJ1772" s="707"/>
      <c r="QTK1772" s="707"/>
      <c r="QTL1772" s="707"/>
      <c r="QTM1772" s="707"/>
      <c r="QTN1772" s="707"/>
      <c r="QTO1772" s="707"/>
      <c r="QTP1772" s="707"/>
      <c r="QTQ1772" s="707"/>
      <c r="QTR1772" s="707"/>
      <c r="QTS1772" s="707"/>
      <c r="QTT1772" s="707"/>
      <c r="QTU1772" s="707"/>
      <c r="QTV1772" s="707"/>
      <c r="QTW1772" s="707"/>
      <c r="QTX1772" s="707"/>
      <c r="QTY1772" s="707"/>
      <c r="QTZ1772" s="707"/>
      <c r="QUA1772" s="707"/>
      <c r="QUB1772" s="707"/>
      <c r="QUC1772" s="707"/>
      <c r="QUD1772" s="707"/>
      <c r="QUE1772" s="707"/>
      <c r="QUF1772" s="707"/>
      <c r="QUG1772" s="707"/>
      <c r="QUH1772" s="707"/>
      <c r="QUI1772" s="707"/>
      <c r="QUJ1772" s="707"/>
      <c r="QUK1772" s="707"/>
      <c r="QUL1772" s="707"/>
      <c r="QUM1772" s="707"/>
      <c r="QUN1772" s="707"/>
      <c r="QUO1772" s="707"/>
      <c r="QUP1772" s="707"/>
      <c r="QUQ1772" s="707"/>
      <c r="QUR1772" s="707"/>
      <c r="QUS1772" s="707"/>
      <c r="QUT1772" s="707"/>
      <c r="QUU1772" s="707"/>
      <c r="QUV1772" s="707"/>
      <c r="QUW1772" s="707"/>
      <c r="QUX1772" s="707"/>
      <c r="QUY1772" s="707"/>
      <c r="QUZ1772" s="707"/>
      <c r="QVA1772" s="707"/>
      <c r="QVB1772" s="707"/>
      <c r="QVC1772" s="707"/>
      <c r="QVD1772" s="707"/>
      <c r="QVE1772" s="707"/>
      <c r="QVF1772" s="707"/>
      <c r="QVG1772" s="707"/>
      <c r="QVH1772" s="707"/>
      <c r="QVI1772" s="707"/>
      <c r="QVJ1772" s="707"/>
      <c r="QVK1772" s="707"/>
      <c r="QVL1772" s="707"/>
      <c r="QVM1772" s="707"/>
      <c r="QVN1772" s="707"/>
      <c r="QVO1772" s="707"/>
      <c r="QVP1772" s="707"/>
      <c r="QVQ1772" s="707"/>
      <c r="QVR1772" s="707"/>
      <c r="QVS1772" s="707"/>
      <c r="QVT1772" s="707"/>
      <c r="QVU1772" s="707"/>
      <c r="QVV1772" s="707"/>
      <c r="QVW1772" s="707"/>
      <c r="QVX1772" s="707"/>
      <c r="QVY1772" s="707"/>
      <c r="QVZ1772" s="707"/>
      <c r="QWA1772" s="707"/>
      <c r="QWB1772" s="707"/>
      <c r="QWC1772" s="707"/>
      <c r="QWD1772" s="707"/>
      <c r="QWE1772" s="707"/>
      <c r="QWF1772" s="707"/>
      <c r="QWG1772" s="707"/>
      <c r="QWH1772" s="707"/>
      <c r="QWI1772" s="707"/>
      <c r="QWJ1772" s="707"/>
      <c r="QWK1772" s="707"/>
      <c r="QWL1772" s="707"/>
      <c r="QWM1772" s="707"/>
      <c r="QWN1772" s="707"/>
      <c r="QWO1772" s="707"/>
      <c r="QWP1772" s="707"/>
      <c r="QWQ1772" s="707"/>
      <c r="QWR1772" s="707"/>
      <c r="QWS1772" s="707"/>
      <c r="QWT1772" s="707"/>
      <c r="QWU1772" s="707"/>
      <c r="QWV1772" s="707"/>
      <c r="QWW1772" s="707"/>
      <c r="QWX1772" s="707"/>
      <c r="QWY1772" s="707"/>
      <c r="QWZ1772" s="707"/>
      <c r="QXA1772" s="707"/>
      <c r="QXB1772" s="707"/>
      <c r="QXC1772" s="707"/>
      <c r="QXD1772" s="707"/>
      <c r="QXE1772" s="707"/>
      <c r="QXF1772" s="707"/>
      <c r="QXG1772" s="707"/>
      <c r="QXH1772" s="707"/>
      <c r="QXI1772" s="707"/>
      <c r="QXJ1772" s="707"/>
      <c r="QXK1772" s="707"/>
      <c r="QXL1772" s="707"/>
      <c r="QXM1772" s="707"/>
      <c r="QXN1772" s="707"/>
      <c r="QXO1772" s="707"/>
      <c r="QXP1772" s="707"/>
      <c r="QXQ1772" s="707"/>
      <c r="QXR1772" s="707"/>
      <c r="QXS1772" s="707"/>
      <c r="QXT1772" s="707"/>
      <c r="QXU1772" s="707"/>
      <c r="QXV1772" s="707"/>
      <c r="QXW1772" s="707"/>
      <c r="QXX1772" s="707"/>
      <c r="QXY1772" s="707"/>
      <c r="QXZ1772" s="707"/>
      <c r="QYA1772" s="707"/>
      <c r="QYB1772" s="707"/>
      <c r="QYC1772" s="707"/>
      <c r="QYD1772" s="707"/>
      <c r="QYE1772" s="707"/>
      <c r="QYF1772" s="707"/>
      <c r="QYG1772" s="707"/>
      <c r="QYH1772" s="707"/>
      <c r="QYI1772" s="707"/>
      <c r="QYJ1772" s="707"/>
      <c r="QYK1772" s="707"/>
      <c r="QYL1772" s="707"/>
      <c r="QYM1772" s="707"/>
      <c r="QYN1772" s="707"/>
      <c r="QYO1772" s="707"/>
      <c r="QYP1772" s="707"/>
      <c r="QYQ1772" s="707"/>
      <c r="QYR1772" s="707"/>
      <c r="QYS1772" s="707"/>
      <c r="QYT1772" s="707"/>
      <c r="QYU1772" s="707"/>
      <c r="QYV1772" s="707"/>
      <c r="QYW1772" s="707"/>
      <c r="QYX1772" s="707"/>
      <c r="QYY1772" s="707"/>
      <c r="QYZ1772" s="707"/>
      <c r="QZA1772" s="707"/>
      <c r="QZB1772" s="707"/>
      <c r="QZC1772" s="707"/>
      <c r="QZD1772" s="707"/>
      <c r="QZE1772" s="707"/>
      <c r="QZF1772" s="707"/>
      <c r="QZG1772" s="707"/>
      <c r="QZH1772" s="707"/>
      <c r="QZI1772" s="707"/>
      <c r="QZJ1772" s="707"/>
      <c r="QZK1772" s="707"/>
      <c r="QZL1772" s="707"/>
      <c r="QZM1772" s="707"/>
      <c r="QZN1772" s="707"/>
      <c r="QZO1772" s="707"/>
      <c r="QZP1772" s="707"/>
      <c r="QZQ1772" s="707"/>
      <c r="QZR1772" s="707"/>
      <c r="QZS1772" s="707"/>
      <c r="QZT1772" s="707"/>
      <c r="QZU1772" s="707"/>
      <c r="QZV1772" s="707"/>
      <c r="QZW1772" s="707"/>
      <c r="QZX1772" s="707"/>
      <c r="QZY1772" s="707"/>
      <c r="QZZ1772" s="707"/>
      <c r="RAA1772" s="707"/>
      <c r="RAB1772" s="707"/>
      <c r="RAC1772" s="707"/>
      <c r="RAD1772" s="707"/>
      <c r="RAE1772" s="707"/>
      <c r="RAF1772" s="707"/>
      <c r="RAG1772" s="707"/>
      <c r="RAH1772" s="707"/>
      <c r="RAI1772" s="707"/>
      <c r="RAJ1772" s="707"/>
      <c r="RAK1772" s="707"/>
      <c r="RAL1772" s="707"/>
      <c r="RAM1772" s="707"/>
      <c r="RAN1772" s="707"/>
      <c r="RAO1772" s="707"/>
      <c r="RAP1772" s="707"/>
      <c r="RAQ1772" s="707"/>
      <c r="RAR1772" s="707"/>
      <c r="RAS1772" s="707"/>
      <c r="RAT1772" s="707"/>
      <c r="RAU1772" s="707"/>
      <c r="RAV1772" s="707"/>
      <c r="RAW1772" s="707"/>
      <c r="RAX1772" s="707"/>
      <c r="RAY1772" s="707"/>
      <c r="RAZ1772" s="707"/>
      <c r="RBA1772" s="707"/>
      <c r="RBB1772" s="707"/>
      <c r="RBC1772" s="707"/>
      <c r="RBD1772" s="707"/>
      <c r="RBE1772" s="707"/>
      <c r="RBF1772" s="707"/>
      <c r="RBG1772" s="707"/>
      <c r="RBH1772" s="707"/>
      <c r="RBI1772" s="707"/>
      <c r="RBJ1772" s="707"/>
      <c r="RBK1772" s="707"/>
      <c r="RBL1772" s="707"/>
      <c r="RBM1772" s="707"/>
      <c r="RBN1772" s="707"/>
      <c r="RBO1772" s="707"/>
      <c r="RBP1772" s="707"/>
      <c r="RBQ1772" s="707"/>
      <c r="RBR1772" s="707"/>
      <c r="RBS1772" s="707"/>
      <c r="RBT1772" s="707"/>
      <c r="RBU1772" s="707"/>
      <c r="RBV1772" s="707"/>
      <c r="RBW1772" s="707"/>
      <c r="RBX1772" s="707"/>
      <c r="RBY1772" s="707"/>
      <c r="RBZ1772" s="707"/>
      <c r="RCA1772" s="707"/>
      <c r="RCB1772" s="707"/>
      <c r="RCC1772" s="707"/>
      <c r="RCD1772" s="707"/>
      <c r="RCE1772" s="707"/>
      <c r="RCF1772" s="707"/>
      <c r="RCG1772" s="707"/>
      <c r="RCH1772" s="707"/>
      <c r="RCI1772" s="707"/>
      <c r="RCJ1772" s="707"/>
      <c r="RCK1772" s="707"/>
      <c r="RCL1772" s="707"/>
      <c r="RCM1772" s="707"/>
      <c r="RCN1772" s="707"/>
      <c r="RCO1772" s="707"/>
      <c r="RCP1772" s="707"/>
      <c r="RCQ1772" s="707"/>
      <c r="RCR1772" s="707"/>
      <c r="RCS1772" s="707"/>
      <c r="RCT1772" s="707"/>
      <c r="RCU1772" s="707"/>
      <c r="RCV1772" s="707"/>
      <c r="RCW1772" s="707"/>
      <c r="RCX1772" s="707"/>
      <c r="RCY1772" s="707"/>
      <c r="RCZ1772" s="707"/>
      <c r="RDA1772" s="707"/>
      <c r="RDB1772" s="707"/>
      <c r="RDC1772" s="707"/>
      <c r="RDD1772" s="707"/>
      <c r="RDE1772" s="707"/>
      <c r="RDF1772" s="707"/>
      <c r="RDG1772" s="707"/>
      <c r="RDH1772" s="707"/>
      <c r="RDI1772" s="707"/>
      <c r="RDJ1772" s="707"/>
      <c r="RDK1772" s="707"/>
      <c r="RDL1772" s="707"/>
      <c r="RDM1772" s="707"/>
      <c r="RDN1772" s="707"/>
      <c r="RDO1772" s="707"/>
      <c r="RDP1772" s="707"/>
      <c r="RDQ1772" s="707"/>
      <c r="RDR1772" s="707"/>
      <c r="RDS1772" s="707"/>
      <c r="RDT1772" s="707"/>
      <c r="RDU1772" s="707"/>
      <c r="RDV1772" s="707"/>
      <c r="RDW1772" s="707"/>
      <c r="RDX1772" s="707"/>
      <c r="RDY1772" s="707"/>
      <c r="RDZ1772" s="707"/>
      <c r="REA1772" s="707"/>
      <c r="REB1772" s="707"/>
      <c r="REC1772" s="707"/>
      <c r="RED1772" s="707"/>
      <c r="REE1772" s="707"/>
      <c r="REF1772" s="707"/>
      <c r="REG1772" s="707"/>
      <c r="REH1772" s="707"/>
      <c r="REI1772" s="707"/>
      <c r="REJ1772" s="707"/>
      <c r="REK1772" s="707"/>
      <c r="REL1772" s="707"/>
      <c r="REM1772" s="707"/>
      <c r="REN1772" s="707"/>
      <c r="REO1772" s="707"/>
      <c r="REP1772" s="707"/>
      <c r="REQ1772" s="707"/>
      <c r="RER1772" s="707"/>
      <c r="RES1772" s="707"/>
      <c r="RET1772" s="707"/>
      <c r="REU1772" s="707"/>
      <c r="REV1772" s="707"/>
      <c r="REW1772" s="707"/>
      <c r="REX1772" s="707"/>
      <c r="REY1772" s="707"/>
      <c r="REZ1772" s="707"/>
      <c r="RFA1772" s="707"/>
      <c r="RFB1772" s="707"/>
      <c r="RFC1772" s="707"/>
      <c r="RFD1772" s="707"/>
      <c r="RFE1772" s="707"/>
      <c r="RFF1772" s="707"/>
      <c r="RFG1772" s="707"/>
      <c r="RFH1772" s="707"/>
      <c r="RFI1772" s="707"/>
      <c r="RFJ1772" s="707"/>
      <c r="RFK1772" s="707"/>
      <c r="RFL1772" s="707"/>
      <c r="RFM1772" s="707"/>
      <c r="RFN1772" s="707"/>
      <c r="RFO1772" s="707"/>
      <c r="RFP1772" s="707"/>
      <c r="RFQ1772" s="707"/>
      <c r="RFR1772" s="707"/>
      <c r="RFS1772" s="707"/>
      <c r="RFT1772" s="707"/>
      <c r="RFU1772" s="707"/>
      <c r="RFV1772" s="707"/>
      <c r="RFW1772" s="707"/>
      <c r="RFX1772" s="707"/>
      <c r="RFY1772" s="707"/>
      <c r="RFZ1772" s="707"/>
      <c r="RGA1772" s="707"/>
      <c r="RGB1772" s="707"/>
      <c r="RGC1772" s="707"/>
      <c r="RGD1772" s="707"/>
      <c r="RGE1772" s="707"/>
      <c r="RGF1772" s="707"/>
      <c r="RGG1772" s="707"/>
      <c r="RGH1772" s="707"/>
      <c r="RGI1772" s="707"/>
      <c r="RGJ1772" s="707"/>
      <c r="RGK1772" s="707"/>
      <c r="RGL1772" s="707"/>
      <c r="RGM1772" s="707"/>
      <c r="RGN1772" s="707"/>
      <c r="RGO1772" s="707"/>
      <c r="RGP1772" s="707"/>
      <c r="RGQ1772" s="707"/>
      <c r="RGR1772" s="707"/>
      <c r="RGS1772" s="707"/>
      <c r="RGT1772" s="707"/>
      <c r="RGU1772" s="707"/>
      <c r="RGV1772" s="707"/>
      <c r="RGW1772" s="707"/>
      <c r="RGX1772" s="707"/>
      <c r="RGY1772" s="707"/>
      <c r="RGZ1772" s="707"/>
      <c r="RHA1772" s="707"/>
      <c r="RHB1772" s="707"/>
      <c r="RHC1772" s="707"/>
      <c r="RHD1772" s="707"/>
      <c r="RHE1772" s="707"/>
      <c r="RHF1772" s="707"/>
      <c r="RHG1772" s="707"/>
      <c r="RHH1772" s="707"/>
      <c r="RHI1772" s="707"/>
      <c r="RHJ1772" s="707"/>
      <c r="RHK1772" s="707"/>
      <c r="RHL1772" s="707"/>
      <c r="RHM1772" s="707"/>
      <c r="RHN1772" s="707"/>
      <c r="RHO1772" s="707"/>
      <c r="RHP1772" s="707"/>
      <c r="RHQ1772" s="707"/>
      <c r="RHR1772" s="707"/>
      <c r="RHS1772" s="707"/>
      <c r="RHT1772" s="707"/>
      <c r="RHU1772" s="707"/>
      <c r="RHV1772" s="707"/>
      <c r="RHW1772" s="707"/>
      <c r="RHX1772" s="707"/>
      <c r="RHY1772" s="707"/>
      <c r="RHZ1772" s="707"/>
      <c r="RIA1772" s="707"/>
      <c r="RIB1772" s="707"/>
      <c r="RIC1772" s="707"/>
      <c r="RID1772" s="707"/>
      <c r="RIE1772" s="707"/>
      <c r="RIF1772" s="707"/>
      <c r="RIG1772" s="707"/>
      <c r="RIH1772" s="707"/>
      <c r="RII1772" s="707"/>
      <c r="RIJ1772" s="707"/>
      <c r="RIK1772" s="707"/>
      <c r="RIL1772" s="707"/>
      <c r="RIM1772" s="707"/>
      <c r="RIN1772" s="707"/>
      <c r="RIO1772" s="707"/>
      <c r="RIP1772" s="707"/>
      <c r="RIQ1772" s="707"/>
      <c r="RIR1772" s="707"/>
      <c r="RIS1772" s="707"/>
      <c r="RIT1772" s="707"/>
      <c r="RIU1772" s="707"/>
      <c r="RIV1772" s="707"/>
      <c r="RIW1772" s="707"/>
      <c r="RIX1772" s="707"/>
      <c r="RIY1772" s="707"/>
      <c r="RIZ1772" s="707"/>
      <c r="RJA1772" s="707"/>
      <c r="RJB1772" s="707"/>
      <c r="RJC1772" s="707"/>
      <c r="RJD1772" s="707"/>
      <c r="RJE1772" s="707"/>
      <c r="RJF1772" s="707"/>
      <c r="RJG1772" s="707"/>
      <c r="RJH1772" s="707"/>
      <c r="RJI1772" s="707"/>
      <c r="RJJ1772" s="707"/>
      <c r="RJK1772" s="707"/>
      <c r="RJL1772" s="707"/>
      <c r="RJM1772" s="707"/>
      <c r="RJN1772" s="707"/>
      <c r="RJO1772" s="707"/>
      <c r="RJP1772" s="707"/>
      <c r="RJQ1772" s="707"/>
      <c r="RJR1772" s="707"/>
      <c r="RJS1772" s="707"/>
      <c r="RJT1772" s="707"/>
      <c r="RJU1772" s="707"/>
      <c r="RJV1772" s="707"/>
      <c r="RJW1772" s="707"/>
      <c r="RJX1772" s="707"/>
      <c r="RJY1772" s="707"/>
      <c r="RJZ1772" s="707"/>
      <c r="RKA1772" s="707"/>
      <c r="RKB1772" s="707"/>
      <c r="RKC1772" s="707"/>
      <c r="RKD1772" s="707"/>
      <c r="RKE1772" s="707"/>
      <c r="RKF1772" s="707"/>
      <c r="RKG1772" s="707"/>
      <c r="RKH1772" s="707"/>
      <c r="RKI1772" s="707"/>
      <c r="RKJ1772" s="707"/>
      <c r="RKK1772" s="707"/>
      <c r="RKL1772" s="707"/>
      <c r="RKM1772" s="707"/>
      <c r="RKN1772" s="707"/>
      <c r="RKO1772" s="707"/>
      <c r="RKP1772" s="707"/>
      <c r="RKQ1772" s="707"/>
      <c r="RKR1772" s="707"/>
      <c r="RKS1772" s="707"/>
      <c r="RKT1772" s="707"/>
      <c r="RKU1772" s="707"/>
      <c r="RKV1772" s="707"/>
      <c r="RKW1772" s="707"/>
      <c r="RKX1772" s="707"/>
      <c r="RKY1772" s="707"/>
      <c r="RKZ1772" s="707"/>
      <c r="RLA1772" s="707"/>
      <c r="RLB1772" s="707"/>
      <c r="RLC1772" s="707"/>
      <c r="RLD1772" s="707"/>
      <c r="RLE1772" s="707"/>
      <c r="RLF1772" s="707"/>
      <c r="RLG1772" s="707"/>
      <c r="RLH1772" s="707"/>
      <c r="RLI1772" s="707"/>
      <c r="RLJ1772" s="707"/>
      <c r="RLK1772" s="707"/>
      <c r="RLL1772" s="707"/>
      <c r="RLM1772" s="707"/>
      <c r="RLN1772" s="707"/>
      <c r="RLO1772" s="707"/>
      <c r="RLP1772" s="707"/>
      <c r="RLQ1772" s="707"/>
      <c r="RLR1772" s="707"/>
      <c r="RLS1772" s="707"/>
      <c r="RLT1772" s="707"/>
      <c r="RLU1772" s="707"/>
      <c r="RLV1772" s="707"/>
      <c r="RLW1772" s="707"/>
      <c r="RLX1772" s="707"/>
      <c r="RLY1772" s="707"/>
      <c r="RLZ1772" s="707"/>
      <c r="RMA1772" s="707"/>
      <c r="RMB1772" s="707"/>
      <c r="RMC1772" s="707"/>
      <c r="RMD1772" s="707"/>
      <c r="RME1772" s="707"/>
      <c r="RMF1772" s="707"/>
      <c r="RMG1772" s="707"/>
      <c r="RMH1772" s="707"/>
      <c r="RMI1772" s="707"/>
      <c r="RMJ1772" s="707"/>
      <c r="RMK1772" s="707"/>
      <c r="RML1772" s="707"/>
      <c r="RMM1772" s="707"/>
      <c r="RMN1772" s="707"/>
      <c r="RMO1772" s="707"/>
      <c r="RMP1772" s="707"/>
      <c r="RMQ1772" s="707"/>
      <c r="RMR1772" s="707"/>
      <c r="RMS1772" s="707"/>
      <c r="RMT1772" s="707"/>
      <c r="RMU1772" s="707"/>
      <c r="RMV1772" s="707"/>
      <c r="RMW1772" s="707"/>
      <c r="RMX1772" s="707"/>
      <c r="RMY1772" s="707"/>
      <c r="RMZ1772" s="707"/>
      <c r="RNA1772" s="707"/>
      <c r="RNB1772" s="707"/>
      <c r="RNC1772" s="707"/>
      <c r="RND1772" s="707"/>
      <c r="RNE1772" s="707"/>
      <c r="RNF1772" s="707"/>
      <c r="RNG1772" s="707"/>
      <c r="RNH1772" s="707"/>
      <c r="RNI1772" s="707"/>
      <c r="RNJ1772" s="707"/>
      <c r="RNK1772" s="707"/>
      <c r="RNL1772" s="707"/>
      <c r="RNM1772" s="707"/>
      <c r="RNN1772" s="707"/>
      <c r="RNO1772" s="707"/>
      <c r="RNP1772" s="707"/>
      <c r="RNQ1772" s="707"/>
      <c r="RNR1772" s="707"/>
      <c r="RNS1772" s="707"/>
      <c r="RNT1772" s="707"/>
      <c r="RNU1772" s="707"/>
      <c r="RNV1772" s="707"/>
      <c r="RNW1772" s="707"/>
      <c r="RNX1772" s="707"/>
      <c r="RNY1772" s="707"/>
      <c r="RNZ1772" s="707"/>
      <c r="ROA1772" s="707"/>
      <c r="ROB1772" s="707"/>
      <c r="ROC1772" s="707"/>
      <c r="ROD1772" s="707"/>
      <c r="ROE1772" s="707"/>
      <c r="ROF1772" s="707"/>
      <c r="ROG1772" s="707"/>
      <c r="ROH1772" s="707"/>
      <c r="ROI1772" s="707"/>
      <c r="ROJ1772" s="707"/>
      <c r="ROK1772" s="707"/>
      <c r="ROL1772" s="707"/>
      <c r="ROM1772" s="707"/>
      <c r="RON1772" s="707"/>
      <c r="ROO1772" s="707"/>
      <c r="ROP1772" s="707"/>
      <c r="ROQ1772" s="707"/>
      <c r="ROR1772" s="707"/>
      <c r="ROS1772" s="707"/>
      <c r="ROT1772" s="707"/>
      <c r="ROU1772" s="707"/>
      <c r="ROV1772" s="707"/>
      <c r="ROW1772" s="707"/>
      <c r="ROX1772" s="707"/>
      <c r="ROY1772" s="707"/>
      <c r="ROZ1772" s="707"/>
      <c r="RPA1772" s="707"/>
      <c r="RPB1772" s="707"/>
      <c r="RPC1772" s="707"/>
      <c r="RPD1772" s="707"/>
      <c r="RPE1772" s="707"/>
      <c r="RPF1772" s="707"/>
      <c r="RPG1772" s="707"/>
      <c r="RPH1772" s="707"/>
      <c r="RPI1772" s="707"/>
      <c r="RPJ1772" s="707"/>
      <c r="RPK1772" s="707"/>
      <c r="RPL1772" s="707"/>
      <c r="RPM1772" s="707"/>
      <c r="RPN1772" s="707"/>
      <c r="RPO1772" s="707"/>
      <c r="RPP1772" s="707"/>
      <c r="RPQ1772" s="707"/>
      <c r="RPR1772" s="707"/>
      <c r="RPS1772" s="707"/>
      <c r="RPT1772" s="707"/>
      <c r="RPU1772" s="707"/>
      <c r="RPV1772" s="707"/>
      <c r="RPW1772" s="707"/>
      <c r="RPX1772" s="707"/>
      <c r="RPY1772" s="707"/>
      <c r="RPZ1772" s="707"/>
      <c r="RQA1772" s="707"/>
      <c r="RQB1772" s="707"/>
      <c r="RQC1772" s="707"/>
      <c r="RQD1772" s="707"/>
      <c r="RQE1772" s="707"/>
      <c r="RQF1772" s="707"/>
      <c r="RQG1772" s="707"/>
      <c r="RQH1772" s="707"/>
      <c r="RQI1772" s="707"/>
      <c r="RQJ1772" s="707"/>
      <c r="RQK1772" s="707"/>
      <c r="RQL1772" s="707"/>
      <c r="RQM1772" s="707"/>
      <c r="RQN1772" s="707"/>
      <c r="RQO1772" s="707"/>
      <c r="RQP1772" s="707"/>
      <c r="RQQ1772" s="707"/>
      <c r="RQR1772" s="707"/>
      <c r="RQS1772" s="707"/>
      <c r="RQT1772" s="707"/>
      <c r="RQU1772" s="707"/>
      <c r="RQV1772" s="707"/>
      <c r="RQW1772" s="707"/>
      <c r="RQX1772" s="707"/>
      <c r="RQY1772" s="707"/>
      <c r="RQZ1772" s="707"/>
      <c r="RRA1772" s="707"/>
      <c r="RRB1772" s="707"/>
      <c r="RRC1772" s="707"/>
      <c r="RRD1772" s="707"/>
      <c r="RRE1772" s="707"/>
      <c r="RRF1772" s="707"/>
      <c r="RRG1772" s="707"/>
      <c r="RRH1772" s="707"/>
      <c r="RRI1772" s="707"/>
      <c r="RRJ1772" s="707"/>
      <c r="RRK1772" s="707"/>
      <c r="RRL1772" s="707"/>
      <c r="RRM1772" s="707"/>
      <c r="RRN1772" s="707"/>
      <c r="RRO1772" s="707"/>
      <c r="RRP1772" s="707"/>
      <c r="RRQ1772" s="707"/>
      <c r="RRR1772" s="707"/>
      <c r="RRS1772" s="707"/>
      <c r="RRT1772" s="707"/>
      <c r="RRU1772" s="707"/>
      <c r="RRV1772" s="707"/>
      <c r="RRW1772" s="707"/>
      <c r="RRX1772" s="707"/>
      <c r="RRY1772" s="707"/>
      <c r="RRZ1772" s="707"/>
      <c r="RSA1772" s="707"/>
      <c r="RSB1772" s="707"/>
      <c r="RSC1772" s="707"/>
      <c r="RSD1772" s="707"/>
      <c r="RSE1772" s="707"/>
      <c r="RSF1772" s="707"/>
      <c r="RSG1772" s="707"/>
      <c r="RSH1772" s="707"/>
      <c r="RSI1772" s="707"/>
      <c r="RSJ1772" s="707"/>
      <c r="RSK1772" s="707"/>
      <c r="RSL1772" s="707"/>
      <c r="RSM1772" s="707"/>
      <c r="RSN1772" s="707"/>
      <c r="RSO1772" s="707"/>
      <c r="RSP1772" s="707"/>
      <c r="RSQ1772" s="707"/>
      <c r="RSR1772" s="707"/>
      <c r="RSS1772" s="707"/>
      <c r="RST1772" s="707"/>
      <c r="RSU1772" s="707"/>
      <c r="RSV1772" s="707"/>
      <c r="RSW1772" s="707"/>
      <c r="RSX1772" s="707"/>
      <c r="RSY1772" s="707"/>
      <c r="RSZ1772" s="707"/>
      <c r="RTA1772" s="707"/>
      <c r="RTB1772" s="707"/>
      <c r="RTC1772" s="707"/>
      <c r="RTD1772" s="707"/>
      <c r="RTE1772" s="707"/>
      <c r="RTF1772" s="707"/>
      <c r="RTG1772" s="707"/>
      <c r="RTH1772" s="707"/>
      <c r="RTI1772" s="707"/>
      <c r="RTJ1772" s="707"/>
      <c r="RTK1772" s="707"/>
      <c r="RTL1772" s="707"/>
      <c r="RTM1772" s="707"/>
      <c r="RTN1772" s="707"/>
      <c r="RTO1772" s="707"/>
      <c r="RTP1772" s="707"/>
      <c r="RTQ1772" s="707"/>
      <c r="RTR1772" s="707"/>
      <c r="RTS1772" s="707"/>
      <c r="RTT1772" s="707"/>
      <c r="RTU1772" s="707"/>
      <c r="RTV1772" s="707"/>
      <c r="RTW1772" s="707"/>
      <c r="RTX1772" s="707"/>
      <c r="RTY1772" s="707"/>
      <c r="RTZ1772" s="707"/>
      <c r="RUA1772" s="707"/>
      <c r="RUB1772" s="707"/>
      <c r="RUC1772" s="707"/>
      <c r="RUD1772" s="707"/>
      <c r="RUE1772" s="707"/>
      <c r="RUF1772" s="707"/>
      <c r="RUG1772" s="707"/>
      <c r="RUH1772" s="707"/>
      <c r="RUI1772" s="707"/>
      <c r="RUJ1772" s="707"/>
      <c r="RUK1772" s="707"/>
      <c r="RUL1772" s="707"/>
      <c r="RUM1772" s="707"/>
      <c r="RUN1772" s="707"/>
      <c r="RUO1772" s="707"/>
      <c r="RUP1772" s="707"/>
      <c r="RUQ1772" s="707"/>
      <c r="RUR1772" s="707"/>
      <c r="RUS1772" s="707"/>
      <c r="RUT1772" s="707"/>
      <c r="RUU1772" s="707"/>
      <c r="RUV1772" s="707"/>
      <c r="RUW1772" s="707"/>
      <c r="RUX1772" s="707"/>
      <c r="RUY1772" s="707"/>
      <c r="RUZ1772" s="707"/>
      <c r="RVA1772" s="707"/>
      <c r="RVB1772" s="707"/>
      <c r="RVC1772" s="707"/>
      <c r="RVD1772" s="707"/>
      <c r="RVE1772" s="707"/>
      <c r="RVF1772" s="707"/>
      <c r="RVG1772" s="707"/>
      <c r="RVH1772" s="707"/>
      <c r="RVI1772" s="707"/>
      <c r="RVJ1772" s="707"/>
      <c r="RVK1772" s="707"/>
      <c r="RVL1772" s="707"/>
      <c r="RVM1772" s="707"/>
      <c r="RVN1772" s="707"/>
      <c r="RVO1772" s="707"/>
      <c r="RVP1772" s="707"/>
      <c r="RVQ1772" s="707"/>
      <c r="RVR1772" s="707"/>
      <c r="RVS1772" s="707"/>
      <c r="RVT1772" s="707"/>
      <c r="RVU1772" s="707"/>
      <c r="RVV1772" s="707"/>
      <c r="RVW1772" s="707"/>
      <c r="RVX1772" s="707"/>
      <c r="RVY1772" s="707"/>
      <c r="RVZ1772" s="707"/>
      <c r="RWA1772" s="707"/>
      <c r="RWB1772" s="707"/>
      <c r="RWC1772" s="707"/>
      <c r="RWD1772" s="707"/>
      <c r="RWE1772" s="707"/>
      <c r="RWF1772" s="707"/>
      <c r="RWG1772" s="707"/>
      <c r="RWH1772" s="707"/>
      <c r="RWI1772" s="707"/>
      <c r="RWJ1772" s="707"/>
      <c r="RWK1772" s="707"/>
      <c r="RWL1772" s="707"/>
      <c r="RWM1772" s="707"/>
      <c r="RWN1772" s="707"/>
      <c r="RWO1772" s="707"/>
      <c r="RWP1772" s="707"/>
      <c r="RWQ1772" s="707"/>
      <c r="RWR1772" s="707"/>
      <c r="RWS1772" s="707"/>
      <c r="RWT1772" s="707"/>
      <c r="RWU1772" s="707"/>
      <c r="RWV1772" s="707"/>
      <c r="RWW1772" s="707"/>
      <c r="RWX1772" s="707"/>
      <c r="RWY1772" s="707"/>
      <c r="RWZ1772" s="707"/>
      <c r="RXA1772" s="707"/>
      <c r="RXB1772" s="707"/>
      <c r="RXC1772" s="707"/>
      <c r="RXD1772" s="707"/>
      <c r="RXE1772" s="707"/>
      <c r="RXF1772" s="707"/>
      <c r="RXG1772" s="707"/>
      <c r="RXH1772" s="707"/>
      <c r="RXI1772" s="707"/>
      <c r="RXJ1772" s="707"/>
      <c r="RXK1772" s="707"/>
      <c r="RXL1772" s="707"/>
      <c r="RXM1772" s="707"/>
      <c r="RXN1772" s="707"/>
      <c r="RXO1772" s="707"/>
      <c r="RXP1772" s="707"/>
      <c r="RXQ1772" s="707"/>
      <c r="RXR1772" s="707"/>
      <c r="RXS1772" s="707"/>
      <c r="RXT1772" s="707"/>
      <c r="RXU1772" s="707"/>
      <c r="RXV1772" s="707"/>
      <c r="RXW1772" s="707"/>
      <c r="RXX1772" s="707"/>
      <c r="RXY1772" s="707"/>
      <c r="RXZ1772" s="707"/>
      <c r="RYA1772" s="707"/>
      <c r="RYB1772" s="707"/>
      <c r="RYC1772" s="707"/>
      <c r="RYD1772" s="707"/>
      <c r="RYE1772" s="707"/>
      <c r="RYF1772" s="707"/>
      <c r="RYG1772" s="707"/>
      <c r="RYH1772" s="707"/>
      <c r="RYI1772" s="707"/>
      <c r="RYJ1772" s="707"/>
      <c r="RYK1772" s="707"/>
      <c r="RYL1772" s="707"/>
      <c r="RYM1772" s="707"/>
      <c r="RYN1772" s="707"/>
      <c r="RYO1772" s="707"/>
      <c r="RYP1772" s="707"/>
      <c r="RYQ1772" s="707"/>
      <c r="RYR1772" s="707"/>
      <c r="RYS1772" s="707"/>
      <c r="RYT1772" s="707"/>
      <c r="RYU1772" s="707"/>
      <c r="RYV1772" s="707"/>
      <c r="RYW1772" s="707"/>
      <c r="RYX1772" s="707"/>
      <c r="RYY1772" s="707"/>
      <c r="RYZ1772" s="707"/>
      <c r="RZA1772" s="707"/>
      <c r="RZB1772" s="707"/>
      <c r="RZC1772" s="707"/>
      <c r="RZD1772" s="707"/>
      <c r="RZE1772" s="707"/>
      <c r="RZF1772" s="707"/>
      <c r="RZG1772" s="707"/>
      <c r="RZH1772" s="707"/>
      <c r="RZI1772" s="707"/>
      <c r="RZJ1772" s="707"/>
      <c r="RZK1772" s="707"/>
      <c r="RZL1772" s="707"/>
      <c r="RZM1772" s="707"/>
      <c r="RZN1772" s="707"/>
      <c r="RZO1772" s="707"/>
      <c r="RZP1772" s="707"/>
      <c r="RZQ1772" s="707"/>
      <c r="RZR1772" s="707"/>
      <c r="RZS1772" s="707"/>
      <c r="RZT1772" s="707"/>
      <c r="RZU1772" s="707"/>
      <c r="RZV1772" s="707"/>
      <c r="RZW1772" s="707"/>
      <c r="RZX1772" s="707"/>
      <c r="RZY1772" s="707"/>
      <c r="RZZ1772" s="707"/>
      <c r="SAA1772" s="707"/>
      <c r="SAB1772" s="707"/>
      <c r="SAC1772" s="707"/>
      <c r="SAD1772" s="707"/>
      <c r="SAE1772" s="707"/>
      <c r="SAF1772" s="707"/>
      <c r="SAG1772" s="707"/>
      <c r="SAH1772" s="707"/>
      <c r="SAI1772" s="707"/>
      <c r="SAJ1772" s="707"/>
      <c r="SAK1772" s="707"/>
      <c r="SAL1772" s="707"/>
      <c r="SAM1772" s="707"/>
      <c r="SAN1772" s="707"/>
      <c r="SAO1772" s="707"/>
      <c r="SAP1772" s="707"/>
      <c r="SAQ1772" s="707"/>
      <c r="SAR1772" s="707"/>
      <c r="SAS1772" s="707"/>
      <c r="SAT1772" s="707"/>
      <c r="SAU1772" s="707"/>
      <c r="SAV1772" s="707"/>
      <c r="SAW1772" s="707"/>
      <c r="SAX1772" s="707"/>
      <c r="SAY1772" s="707"/>
      <c r="SAZ1772" s="707"/>
      <c r="SBA1772" s="707"/>
      <c r="SBB1772" s="707"/>
      <c r="SBC1772" s="707"/>
      <c r="SBD1772" s="707"/>
      <c r="SBE1772" s="707"/>
      <c r="SBF1772" s="707"/>
      <c r="SBG1772" s="707"/>
      <c r="SBH1772" s="707"/>
      <c r="SBI1772" s="707"/>
      <c r="SBJ1772" s="707"/>
      <c r="SBK1772" s="707"/>
      <c r="SBL1772" s="707"/>
      <c r="SBM1772" s="707"/>
      <c r="SBN1772" s="707"/>
      <c r="SBO1772" s="707"/>
      <c r="SBP1772" s="707"/>
      <c r="SBQ1772" s="707"/>
      <c r="SBR1772" s="707"/>
      <c r="SBS1772" s="707"/>
      <c r="SBT1772" s="707"/>
      <c r="SBU1772" s="707"/>
      <c r="SBV1772" s="707"/>
      <c r="SBW1772" s="707"/>
      <c r="SBX1772" s="707"/>
      <c r="SBY1772" s="707"/>
      <c r="SBZ1772" s="707"/>
      <c r="SCA1772" s="707"/>
      <c r="SCB1772" s="707"/>
      <c r="SCC1772" s="707"/>
      <c r="SCD1772" s="707"/>
      <c r="SCE1772" s="707"/>
      <c r="SCF1772" s="707"/>
      <c r="SCG1772" s="707"/>
      <c r="SCH1772" s="707"/>
      <c r="SCI1772" s="707"/>
      <c r="SCJ1772" s="707"/>
      <c r="SCK1772" s="707"/>
      <c r="SCL1772" s="707"/>
      <c r="SCM1772" s="707"/>
      <c r="SCN1772" s="707"/>
      <c r="SCO1772" s="707"/>
      <c r="SCP1772" s="707"/>
      <c r="SCQ1772" s="707"/>
      <c r="SCR1772" s="707"/>
      <c r="SCS1772" s="707"/>
      <c r="SCT1772" s="707"/>
      <c r="SCU1772" s="707"/>
      <c r="SCV1772" s="707"/>
      <c r="SCW1772" s="707"/>
      <c r="SCX1772" s="707"/>
      <c r="SCY1772" s="707"/>
      <c r="SCZ1772" s="707"/>
      <c r="SDA1772" s="707"/>
      <c r="SDB1772" s="707"/>
      <c r="SDC1772" s="707"/>
      <c r="SDD1772" s="707"/>
      <c r="SDE1772" s="707"/>
      <c r="SDF1772" s="707"/>
      <c r="SDG1772" s="707"/>
      <c r="SDH1772" s="707"/>
      <c r="SDI1772" s="707"/>
      <c r="SDJ1772" s="707"/>
      <c r="SDK1772" s="707"/>
      <c r="SDL1772" s="707"/>
      <c r="SDM1772" s="707"/>
      <c r="SDN1772" s="707"/>
      <c r="SDO1772" s="707"/>
      <c r="SDP1772" s="707"/>
      <c r="SDQ1772" s="707"/>
      <c r="SDR1772" s="707"/>
      <c r="SDS1772" s="707"/>
      <c r="SDT1772" s="707"/>
      <c r="SDU1772" s="707"/>
      <c r="SDV1772" s="707"/>
      <c r="SDW1772" s="707"/>
      <c r="SDX1772" s="707"/>
      <c r="SDY1772" s="707"/>
      <c r="SDZ1772" s="707"/>
      <c r="SEA1772" s="707"/>
      <c r="SEB1772" s="707"/>
      <c r="SEC1772" s="707"/>
      <c r="SED1772" s="707"/>
      <c r="SEE1772" s="707"/>
      <c r="SEF1772" s="707"/>
      <c r="SEG1772" s="707"/>
      <c r="SEH1772" s="707"/>
      <c r="SEI1772" s="707"/>
      <c r="SEJ1772" s="707"/>
      <c r="SEK1772" s="707"/>
      <c r="SEL1772" s="707"/>
      <c r="SEM1772" s="707"/>
      <c r="SEN1772" s="707"/>
      <c r="SEO1772" s="707"/>
      <c r="SEP1772" s="707"/>
      <c r="SEQ1772" s="707"/>
      <c r="SER1772" s="707"/>
      <c r="SES1772" s="707"/>
      <c r="SET1772" s="707"/>
      <c r="SEU1772" s="707"/>
      <c r="SEV1772" s="707"/>
      <c r="SEW1772" s="707"/>
      <c r="SEX1772" s="707"/>
      <c r="SEY1772" s="707"/>
      <c r="SEZ1772" s="707"/>
      <c r="SFA1772" s="707"/>
      <c r="SFB1772" s="707"/>
      <c r="SFC1772" s="707"/>
      <c r="SFD1772" s="707"/>
      <c r="SFE1772" s="707"/>
      <c r="SFF1772" s="707"/>
      <c r="SFG1772" s="707"/>
      <c r="SFH1772" s="707"/>
      <c r="SFI1772" s="707"/>
      <c r="SFJ1772" s="707"/>
      <c r="SFK1772" s="707"/>
      <c r="SFL1772" s="707"/>
      <c r="SFM1772" s="707"/>
      <c r="SFN1772" s="707"/>
      <c r="SFO1772" s="707"/>
      <c r="SFP1772" s="707"/>
      <c r="SFQ1772" s="707"/>
      <c r="SFR1772" s="707"/>
      <c r="SFS1772" s="707"/>
      <c r="SFT1772" s="707"/>
      <c r="SFU1772" s="707"/>
      <c r="SFV1772" s="707"/>
      <c r="SFW1772" s="707"/>
      <c r="SFX1772" s="707"/>
      <c r="SFY1772" s="707"/>
      <c r="SFZ1772" s="707"/>
      <c r="SGA1772" s="707"/>
      <c r="SGB1772" s="707"/>
      <c r="SGC1772" s="707"/>
      <c r="SGD1772" s="707"/>
      <c r="SGE1772" s="707"/>
      <c r="SGF1772" s="707"/>
      <c r="SGG1772" s="707"/>
      <c r="SGH1772" s="707"/>
      <c r="SGI1772" s="707"/>
      <c r="SGJ1772" s="707"/>
      <c r="SGK1772" s="707"/>
      <c r="SGL1772" s="707"/>
      <c r="SGM1772" s="707"/>
      <c r="SGN1772" s="707"/>
      <c r="SGO1772" s="707"/>
      <c r="SGP1772" s="707"/>
      <c r="SGQ1772" s="707"/>
      <c r="SGR1772" s="707"/>
      <c r="SGS1772" s="707"/>
      <c r="SGT1772" s="707"/>
      <c r="SGU1772" s="707"/>
      <c r="SGV1772" s="707"/>
      <c r="SGW1772" s="707"/>
      <c r="SGX1772" s="707"/>
      <c r="SGY1772" s="707"/>
      <c r="SGZ1772" s="707"/>
      <c r="SHA1772" s="707"/>
      <c r="SHB1772" s="707"/>
      <c r="SHC1772" s="707"/>
      <c r="SHD1772" s="707"/>
      <c r="SHE1772" s="707"/>
      <c r="SHF1772" s="707"/>
      <c r="SHG1772" s="707"/>
      <c r="SHH1772" s="707"/>
      <c r="SHI1772" s="707"/>
      <c r="SHJ1772" s="707"/>
      <c r="SHK1772" s="707"/>
      <c r="SHL1772" s="707"/>
      <c r="SHM1772" s="707"/>
      <c r="SHN1772" s="707"/>
      <c r="SHO1772" s="707"/>
      <c r="SHP1772" s="707"/>
      <c r="SHQ1772" s="707"/>
      <c r="SHR1772" s="707"/>
      <c r="SHS1772" s="707"/>
      <c r="SHT1772" s="707"/>
      <c r="SHU1772" s="707"/>
      <c r="SHV1772" s="707"/>
      <c r="SHW1772" s="707"/>
      <c r="SHX1772" s="707"/>
      <c r="SHY1772" s="707"/>
      <c r="SHZ1772" s="707"/>
      <c r="SIA1772" s="707"/>
      <c r="SIB1772" s="707"/>
      <c r="SIC1772" s="707"/>
      <c r="SID1772" s="707"/>
      <c r="SIE1772" s="707"/>
      <c r="SIF1772" s="707"/>
      <c r="SIG1772" s="707"/>
      <c r="SIH1772" s="707"/>
      <c r="SII1772" s="707"/>
      <c r="SIJ1772" s="707"/>
      <c r="SIK1772" s="707"/>
      <c r="SIL1772" s="707"/>
      <c r="SIM1772" s="707"/>
      <c r="SIN1772" s="707"/>
      <c r="SIO1772" s="707"/>
      <c r="SIP1772" s="707"/>
      <c r="SIQ1772" s="707"/>
      <c r="SIR1772" s="707"/>
      <c r="SIS1772" s="707"/>
      <c r="SIT1772" s="707"/>
      <c r="SIU1772" s="707"/>
      <c r="SIV1772" s="707"/>
      <c r="SIW1772" s="707"/>
      <c r="SIX1772" s="707"/>
      <c r="SIY1772" s="707"/>
      <c r="SIZ1772" s="707"/>
      <c r="SJA1772" s="707"/>
      <c r="SJB1772" s="707"/>
      <c r="SJC1772" s="707"/>
      <c r="SJD1772" s="707"/>
      <c r="SJE1772" s="707"/>
      <c r="SJF1772" s="707"/>
      <c r="SJG1772" s="707"/>
      <c r="SJH1772" s="707"/>
      <c r="SJI1772" s="707"/>
      <c r="SJJ1772" s="707"/>
      <c r="SJK1772" s="707"/>
      <c r="SJL1772" s="707"/>
      <c r="SJM1772" s="707"/>
      <c r="SJN1772" s="707"/>
      <c r="SJO1772" s="707"/>
      <c r="SJP1772" s="707"/>
      <c r="SJQ1772" s="707"/>
      <c r="SJR1772" s="707"/>
      <c r="SJS1772" s="707"/>
      <c r="SJT1772" s="707"/>
      <c r="SJU1772" s="707"/>
      <c r="SJV1772" s="707"/>
      <c r="SJW1772" s="707"/>
      <c r="SJX1772" s="707"/>
      <c r="SJY1772" s="707"/>
      <c r="SJZ1772" s="707"/>
      <c r="SKA1772" s="707"/>
      <c r="SKB1772" s="707"/>
      <c r="SKC1772" s="707"/>
      <c r="SKD1772" s="707"/>
      <c r="SKE1772" s="707"/>
      <c r="SKF1772" s="707"/>
      <c r="SKG1772" s="707"/>
      <c r="SKH1772" s="707"/>
      <c r="SKI1772" s="707"/>
      <c r="SKJ1772" s="707"/>
      <c r="SKK1772" s="707"/>
      <c r="SKL1772" s="707"/>
      <c r="SKM1772" s="707"/>
      <c r="SKN1772" s="707"/>
      <c r="SKO1772" s="707"/>
      <c r="SKP1772" s="707"/>
      <c r="SKQ1772" s="707"/>
      <c r="SKR1772" s="707"/>
      <c r="SKS1772" s="707"/>
      <c r="SKT1772" s="707"/>
      <c r="SKU1772" s="707"/>
      <c r="SKV1772" s="707"/>
      <c r="SKW1772" s="707"/>
      <c r="SKX1772" s="707"/>
      <c r="SKY1772" s="707"/>
      <c r="SKZ1772" s="707"/>
      <c r="SLA1772" s="707"/>
      <c r="SLB1772" s="707"/>
      <c r="SLC1772" s="707"/>
      <c r="SLD1772" s="707"/>
      <c r="SLE1772" s="707"/>
      <c r="SLF1772" s="707"/>
      <c r="SLG1772" s="707"/>
      <c r="SLH1772" s="707"/>
      <c r="SLI1772" s="707"/>
      <c r="SLJ1772" s="707"/>
      <c r="SLK1772" s="707"/>
      <c r="SLL1772" s="707"/>
      <c r="SLM1772" s="707"/>
      <c r="SLN1772" s="707"/>
      <c r="SLO1772" s="707"/>
      <c r="SLP1772" s="707"/>
      <c r="SLQ1772" s="707"/>
      <c r="SLR1772" s="707"/>
      <c r="SLS1772" s="707"/>
      <c r="SLT1772" s="707"/>
      <c r="SLU1772" s="707"/>
      <c r="SLV1772" s="707"/>
      <c r="SLW1772" s="707"/>
      <c r="SLX1772" s="707"/>
      <c r="SLY1772" s="707"/>
      <c r="SLZ1772" s="707"/>
      <c r="SMA1772" s="707"/>
      <c r="SMB1772" s="707"/>
      <c r="SMC1772" s="707"/>
      <c r="SMD1772" s="707"/>
      <c r="SME1772" s="707"/>
      <c r="SMF1772" s="707"/>
      <c r="SMG1772" s="707"/>
      <c r="SMH1772" s="707"/>
      <c r="SMI1772" s="707"/>
      <c r="SMJ1772" s="707"/>
      <c r="SMK1772" s="707"/>
      <c r="SML1772" s="707"/>
      <c r="SMM1772" s="707"/>
      <c r="SMN1772" s="707"/>
      <c r="SMO1772" s="707"/>
      <c r="SMP1772" s="707"/>
      <c r="SMQ1772" s="707"/>
      <c r="SMR1772" s="707"/>
      <c r="SMS1772" s="707"/>
      <c r="SMT1772" s="707"/>
      <c r="SMU1772" s="707"/>
      <c r="SMV1772" s="707"/>
      <c r="SMW1772" s="707"/>
      <c r="SMX1772" s="707"/>
      <c r="SMY1772" s="707"/>
      <c r="SMZ1772" s="707"/>
      <c r="SNA1772" s="707"/>
      <c r="SNB1772" s="707"/>
      <c r="SNC1772" s="707"/>
      <c r="SND1772" s="707"/>
      <c r="SNE1772" s="707"/>
      <c r="SNF1772" s="707"/>
      <c r="SNG1772" s="707"/>
      <c r="SNH1772" s="707"/>
      <c r="SNI1772" s="707"/>
      <c r="SNJ1772" s="707"/>
      <c r="SNK1772" s="707"/>
      <c r="SNL1772" s="707"/>
      <c r="SNM1772" s="707"/>
      <c r="SNN1772" s="707"/>
      <c r="SNO1772" s="707"/>
      <c r="SNP1772" s="707"/>
      <c r="SNQ1772" s="707"/>
      <c r="SNR1772" s="707"/>
      <c r="SNS1772" s="707"/>
      <c r="SNT1772" s="707"/>
      <c r="SNU1772" s="707"/>
      <c r="SNV1772" s="707"/>
      <c r="SNW1772" s="707"/>
      <c r="SNX1772" s="707"/>
      <c r="SNY1772" s="707"/>
      <c r="SNZ1772" s="707"/>
      <c r="SOA1772" s="707"/>
      <c r="SOB1772" s="707"/>
      <c r="SOC1772" s="707"/>
      <c r="SOD1772" s="707"/>
      <c r="SOE1772" s="707"/>
      <c r="SOF1772" s="707"/>
      <c r="SOG1772" s="707"/>
      <c r="SOH1772" s="707"/>
      <c r="SOI1772" s="707"/>
      <c r="SOJ1772" s="707"/>
      <c r="SOK1772" s="707"/>
      <c r="SOL1772" s="707"/>
      <c r="SOM1772" s="707"/>
      <c r="SON1772" s="707"/>
      <c r="SOO1772" s="707"/>
      <c r="SOP1772" s="707"/>
      <c r="SOQ1772" s="707"/>
      <c r="SOR1772" s="707"/>
      <c r="SOS1772" s="707"/>
      <c r="SOT1772" s="707"/>
      <c r="SOU1772" s="707"/>
      <c r="SOV1772" s="707"/>
      <c r="SOW1772" s="707"/>
      <c r="SOX1772" s="707"/>
      <c r="SOY1772" s="707"/>
      <c r="SOZ1772" s="707"/>
      <c r="SPA1772" s="707"/>
      <c r="SPB1772" s="707"/>
      <c r="SPC1772" s="707"/>
      <c r="SPD1772" s="707"/>
      <c r="SPE1772" s="707"/>
      <c r="SPF1772" s="707"/>
      <c r="SPG1772" s="707"/>
      <c r="SPH1772" s="707"/>
      <c r="SPI1772" s="707"/>
      <c r="SPJ1772" s="707"/>
      <c r="SPK1772" s="707"/>
      <c r="SPL1772" s="707"/>
      <c r="SPM1772" s="707"/>
      <c r="SPN1772" s="707"/>
      <c r="SPO1772" s="707"/>
      <c r="SPP1772" s="707"/>
      <c r="SPQ1772" s="707"/>
      <c r="SPR1772" s="707"/>
      <c r="SPS1772" s="707"/>
      <c r="SPT1772" s="707"/>
      <c r="SPU1772" s="707"/>
      <c r="SPV1772" s="707"/>
      <c r="SPW1772" s="707"/>
      <c r="SPX1772" s="707"/>
      <c r="SPY1772" s="707"/>
      <c r="SPZ1772" s="707"/>
      <c r="SQA1772" s="707"/>
      <c r="SQB1772" s="707"/>
      <c r="SQC1772" s="707"/>
      <c r="SQD1772" s="707"/>
      <c r="SQE1772" s="707"/>
      <c r="SQF1772" s="707"/>
      <c r="SQG1772" s="707"/>
      <c r="SQH1772" s="707"/>
      <c r="SQI1772" s="707"/>
      <c r="SQJ1772" s="707"/>
      <c r="SQK1772" s="707"/>
      <c r="SQL1772" s="707"/>
      <c r="SQM1772" s="707"/>
      <c r="SQN1772" s="707"/>
      <c r="SQO1772" s="707"/>
      <c r="SQP1772" s="707"/>
      <c r="SQQ1772" s="707"/>
      <c r="SQR1772" s="707"/>
      <c r="SQS1772" s="707"/>
      <c r="SQT1772" s="707"/>
      <c r="SQU1772" s="707"/>
      <c r="SQV1772" s="707"/>
      <c r="SQW1772" s="707"/>
      <c r="SQX1772" s="707"/>
      <c r="SQY1772" s="707"/>
      <c r="SQZ1772" s="707"/>
      <c r="SRA1772" s="707"/>
      <c r="SRB1772" s="707"/>
      <c r="SRC1772" s="707"/>
      <c r="SRD1772" s="707"/>
      <c r="SRE1772" s="707"/>
      <c r="SRF1772" s="707"/>
      <c r="SRG1772" s="707"/>
      <c r="SRH1772" s="707"/>
      <c r="SRI1772" s="707"/>
      <c r="SRJ1772" s="707"/>
      <c r="SRK1772" s="707"/>
      <c r="SRL1772" s="707"/>
      <c r="SRM1772" s="707"/>
      <c r="SRN1772" s="707"/>
      <c r="SRO1772" s="707"/>
      <c r="SRP1772" s="707"/>
      <c r="SRQ1772" s="707"/>
      <c r="SRR1772" s="707"/>
      <c r="SRS1772" s="707"/>
      <c r="SRT1772" s="707"/>
      <c r="SRU1772" s="707"/>
      <c r="SRV1772" s="707"/>
      <c r="SRW1772" s="707"/>
      <c r="SRX1772" s="707"/>
      <c r="SRY1772" s="707"/>
      <c r="SRZ1772" s="707"/>
      <c r="SSA1772" s="707"/>
      <c r="SSB1772" s="707"/>
      <c r="SSC1772" s="707"/>
      <c r="SSD1772" s="707"/>
      <c r="SSE1772" s="707"/>
      <c r="SSF1772" s="707"/>
      <c r="SSG1772" s="707"/>
      <c r="SSH1772" s="707"/>
      <c r="SSI1772" s="707"/>
      <c r="SSJ1772" s="707"/>
      <c r="SSK1772" s="707"/>
      <c r="SSL1772" s="707"/>
      <c r="SSM1772" s="707"/>
      <c r="SSN1772" s="707"/>
      <c r="SSO1772" s="707"/>
      <c r="SSP1772" s="707"/>
      <c r="SSQ1772" s="707"/>
      <c r="SSR1772" s="707"/>
      <c r="SSS1772" s="707"/>
      <c r="SST1772" s="707"/>
      <c r="SSU1772" s="707"/>
      <c r="SSV1772" s="707"/>
      <c r="SSW1772" s="707"/>
      <c r="SSX1772" s="707"/>
      <c r="SSY1772" s="707"/>
      <c r="SSZ1772" s="707"/>
      <c r="STA1772" s="707"/>
      <c r="STB1772" s="707"/>
      <c r="STC1772" s="707"/>
      <c r="STD1772" s="707"/>
      <c r="STE1772" s="707"/>
      <c r="STF1772" s="707"/>
      <c r="STG1772" s="707"/>
      <c r="STH1772" s="707"/>
      <c r="STI1772" s="707"/>
      <c r="STJ1772" s="707"/>
      <c r="STK1772" s="707"/>
      <c r="STL1772" s="707"/>
      <c r="STM1772" s="707"/>
      <c r="STN1772" s="707"/>
      <c r="STO1772" s="707"/>
      <c r="STP1772" s="707"/>
      <c r="STQ1772" s="707"/>
      <c r="STR1772" s="707"/>
      <c r="STS1772" s="707"/>
      <c r="STT1772" s="707"/>
      <c r="STU1772" s="707"/>
      <c r="STV1772" s="707"/>
      <c r="STW1772" s="707"/>
      <c r="STX1772" s="707"/>
      <c r="STY1772" s="707"/>
      <c r="STZ1772" s="707"/>
      <c r="SUA1772" s="707"/>
      <c r="SUB1772" s="707"/>
      <c r="SUC1772" s="707"/>
      <c r="SUD1772" s="707"/>
      <c r="SUE1772" s="707"/>
      <c r="SUF1772" s="707"/>
      <c r="SUG1772" s="707"/>
      <c r="SUH1772" s="707"/>
      <c r="SUI1772" s="707"/>
      <c r="SUJ1772" s="707"/>
      <c r="SUK1772" s="707"/>
      <c r="SUL1772" s="707"/>
      <c r="SUM1772" s="707"/>
      <c r="SUN1772" s="707"/>
      <c r="SUO1772" s="707"/>
      <c r="SUP1772" s="707"/>
      <c r="SUQ1772" s="707"/>
      <c r="SUR1772" s="707"/>
      <c r="SUS1772" s="707"/>
      <c r="SUT1772" s="707"/>
      <c r="SUU1772" s="707"/>
      <c r="SUV1772" s="707"/>
      <c r="SUW1772" s="707"/>
      <c r="SUX1772" s="707"/>
      <c r="SUY1772" s="707"/>
      <c r="SUZ1772" s="707"/>
      <c r="SVA1772" s="707"/>
      <c r="SVB1772" s="707"/>
      <c r="SVC1772" s="707"/>
      <c r="SVD1772" s="707"/>
      <c r="SVE1772" s="707"/>
      <c r="SVF1772" s="707"/>
      <c r="SVG1772" s="707"/>
      <c r="SVH1772" s="707"/>
      <c r="SVI1772" s="707"/>
      <c r="SVJ1772" s="707"/>
      <c r="SVK1772" s="707"/>
      <c r="SVL1772" s="707"/>
      <c r="SVM1772" s="707"/>
      <c r="SVN1772" s="707"/>
      <c r="SVO1772" s="707"/>
      <c r="SVP1772" s="707"/>
      <c r="SVQ1772" s="707"/>
      <c r="SVR1772" s="707"/>
      <c r="SVS1772" s="707"/>
      <c r="SVT1772" s="707"/>
      <c r="SVU1772" s="707"/>
      <c r="SVV1772" s="707"/>
      <c r="SVW1772" s="707"/>
      <c r="SVX1772" s="707"/>
      <c r="SVY1772" s="707"/>
      <c r="SVZ1772" s="707"/>
      <c r="SWA1772" s="707"/>
      <c r="SWB1772" s="707"/>
      <c r="SWC1772" s="707"/>
      <c r="SWD1772" s="707"/>
      <c r="SWE1772" s="707"/>
      <c r="SWF1772" s="707"/>
      <c r="SWG1772" s="707"/>
      <c r="SWH1772" s="707"/>
      <c r="SWI1772" s="707"/>
      <c r="SWJ1772" s="707"/>
      <c r="SWK1772" s="707"/>
      <c r="SWL1772" s="707"/>
      <c r="SWM1772" s="707"/>
      <c r="SWN1772" s="707"/>
      <c r="SWO1772" s="707"/>
      <c r="SWP1772" s="707"/>
      <c r="SWQ1772" s="707"/>
      <c r="SWR1772" s="707"/>
      <c r="SWS1772" s="707"/>
      <c r="SWT1772" s="707"/>
      <c r="SWU1772" s="707"/>
      <c r="SWV1772" s="707"/>
      <c r="SWW1772" s="707"/>
      <c r="SWX1772" s="707"/>
      <c r="SWY1772" s="707"/>
      <c r="SWZ1772" s="707"/>
      <c r="SXA1772" s="707"/>
      <c r="SXB1772" s="707"/>
      <c r="SXC1772" s="707"/>
      <c r="SXD1772" s="707"/>
      <c r="SXE1772" s="707"/>
      <c r="SXF1772" s="707"/>
      <c r="SXG1772" s="707"/>
      <c r="SXH1772" s="707"/>
      <c r="SXI1772" s="707"/>
      <c r="SXJ1772" s="707"/>
      <c r="SXK1772" s="707"/>
      <c r="SXL1772" s="707"/>
      <c r="SXM1772" s="707"/>
      <c r="SXN1772" s="707"/>
      <c r="SXO1772" s="707"/>
      <c r="SXP1772" s="707"/>
      <c r="SXQ1772" s="707"/>
      <c r="SXR1772" s="707"/>
      <c r="SXS1772" s="707"/>
      <c r="SXT1772" s="707"/>
      <c r="SXU1772" s="707"/>
      <c r="SXV1772" s="707"/>
      <c r="SXW1772" s="707"/>
      <c r="SXX1772" s="707"/>
      <c r="SXY1772" s="707"/>
      <c r="SXZ1772" s="707"/>
      <c r="SYA1772" s="707"/>
      <c r="SYB1772" s="707"/>
      <c r="SYC1772" s="707"/>
      <c r="SYD1772" s="707"/>
      <c r="SYE1772" s="707"/>
      <c r="SYF1772" s="707"/>
      <c r="SYG1772" s="707"/>
      <c r="SYH1772" s="707"/>
      <c r="SYI1772" s="707"/>
      <c r="SYJ1772" s="707"/>
      <c r="SYK1772" s="707"/>
      <c r="SYL1772" s="707"/>
      <c r="SYM1772" s="707"/>
      <c r="SYN1772" s="707"/>
      <c r="SYO1772" s="707"/>
      <c r="SYP1772" s="707"/>
      <c r="SYQ1772" s="707"/>
      <c r="SYR1772" s="707"/>
      <c r="SYS1772" s="707"/>
      <c r="SYT1772" s="707"/>
      <c r="SYU1772" s="707"/>
      <c r="SYV1772" s="707"/>
      <c r="SYW1772" s="707"/>
      <c r="SYX1772" s="707"/>
      <c r="SYY1772" s="707"/>
      <c r="SYZ1772" s="707"/>
      <c r="SZA1772" s="707"/>
      <c r="SZB1772" s="707"/>
      <c r="SZC1772" s="707"/>
      <c r="SZD1772" s="707"/>
      <c r="SZE1772" s="707"/>
      <c r="SZF1772" s="707"/>
      <c r="SZG1772" s="707"/>
      <c r="SZH1772" s="707"/>
      <c r="SZI1772" s="707"/>
      <c r="SZJ1772" s="707"/>
      <c r="SZK1772" s="707"/>
      <c r="SZL1772" s="707"/>
      <c r="SZM1772" s="707"/>
      <c r="SZN1772" s="707"/>
      <c r="SZO1772" s="707"/>
      <c r="SZP1772" s="707"/>
      <c r="SZQ1772" s="707"/>
      <c r="SZR1772" s="707"/>
      <c r="SZS1772" s="707"/>
      <c r="SZT1772" s="707"/>
      <c r="SZU1772" s="707"/>
      <c r="SZV1772" s="707"/>
      <c r="SZW1772" s="707"/>
      <c r="SZX1772" s="707"/>
      <c r="SZY1772" s="707"/>
      <c r="SZZ1772" s="707"/>
      <c r="TAA1772" s="707"/>
      <c r="TAB1772" s="707"/>
      <c r="TAC1772" s="707"/>
      <c r="TAD1772" s="707"/>
      <c r="TAE1772" s="707"/>
      <c r="TAF1772" s="707"/>
      <c r="TAG1772" s="707"/>
      <c r="TAH1772" s="707"/>
      <c r="TAI1772" s="707"/>
      <c r="TAJ1772" s="707"/>
      <c r="TAK1772" s="707"/>
      <c r="TAL1772" s="707"/>
      <c r="TAM1772" s="707"/>
      <c r="TAN1772" s="707"/>
      <c r="TAO1772" s="707"/>
      <c r="TAP1772" s="707"/>
      <c r="TAQ1772" s="707"/>
      <c r="TAR1772" s="707"/>
      <c r="TAS1772" s="707"/>
      <c r="TAT1772" s="707"/>
      <c r="TAU1772" s="707"/>
      <c r="TAV1772" s="707"/>
      <c r="TAW1772" s="707"/>
      <c r="TAX1772" s="707"/>
      <c r="TAY1772" s="707"/>
      <c r="TAZ1772" s="707"/>
      <c r="TBA1772" s="707"/>
      <c r="TBB1772" s="707"/>
      <c r="TBC1772" s="707"/>
      <c r="TBD1772" s="707"/>
      <c r="TBE1772" s="707"/>
      <c r="TBF1772" s="707"/>
      <c r="TBG1772" s="707"/>
      <c r="TBH1772" s="707"/>
      <c r="TBI1772" s="707"/>
      <c r="TBJ1772" s="707"/>
      <c r="TBK1772" s="707"/>
      <c r="TBL1772" s="707"/>
      <c r="TBM1772" s="707"/>
      <c r="TBN1772" s="707"/>
      <c r="TBO1772" s="707"/>
      <c r="TBP1772" s="707"/>
      <c r="TBQ1772" s="707"/>
      <c r="TBR1772" s="707"/>
      <c r="TBS1772" s="707"/>
      <c r="TBT1772" s="707"/>
      <c r="TBU1772" s="707"/>
      <c r="TBV1772" s="707"/>
      <c r="TBW1772" s="707"/>
      <c r="TBX1772" s="707"/>
      <c r="TBY1772" s="707"/>
      <c r="TBZ1772" s="707"/>
      <c r="TCA1772" s="707"/>
      <c r="TCB1772" s="707"/>
      <c r="TCC1772" s="707"/>
      <c r="TCD1772" s="707"/>
      <c r="TCE1772" s="707"/>
      <c r="TCF1772" s="707"/>
      <c r="TCG1772" s="707"/>
      <c r="TCH1772" s="707"/>
      <c r="TCI1772" s="707"/>
      <c r="TCJ1772" s="707"/>
      <c r="TCK1772" s="707"/>
      <c r="TCL1772" s="707"/>
      <c r="TCM1772" s="707"/>
      <c r="TCN1772" s="707"/>
      <c r="TCO1772" s="707"/>
      <c r="TCP1772" s="707"/>
      <c r="TCQ1772" s="707"/>
      <c r="TCR1772" s="707"/>
      <c r="TCS1772" s="707"/>
      <c r="TCT1772" s="707"/>
      <c r="TCU1772" s="707"/>
      <c r="TCV1772" s="707"/>
      <c r="TCW1772" s="707"/>
      <c r="TCX1772" s="707"/>
      <c r="TCY1772" s="707"/>
      <c r="TCZ1772" s="707"/>
      <c r="TDA1772" s="707"/>
      <c r="TDB1772" s="707"/>
      <c r="TDC1772" s="707"/>
      <c r="TDD1772" s="707"/>
      <c r="TDE1772" s="707"/>
      <c r="TDF1772" s="707"/>
      <c r="TDG1772" s="707"/>
      <c r="TDH1772" s="707"/>
      <c r="TDI1772" s="707"/>
      <c r="TDJ1772" s="707"/>
      <c r="TDK1772" s="707"/>
      <c r="TDL1772" s="707"/>
      <c r="TDM1772" s="707"/>
      <c r="TDN1772" s="707"/>
      <c r="TDO1772" s="707"/>
      <c r="TDP1772" s="707"/>
      <c r="TDQ1772" s="707"/>
      <c r="TDR1772" s="707"/>
      <c r="TDS1772" s="707"/>
      <c r="TDT1772" s="707"/>
      <c r="TDU1772" s="707"/>
      <c r="TDV1772" s="707"/>
      <c r="TDW1772" s="707"/>
      <c r="TDX1772" s="707"/>
      <c r="TDY1772" s="707"/>
      <c r="TDZ1772" s="707"/>
      <c r="TEA1772" s="707"/>
      <c r="TEB1772" s="707"/>
      <c r="TEC1772" s="707"/>
      <c r="TED1772" s="707"/>
      <c r="TEE1772" s="707"/>
      <c r="TEF1772" s="707"/>
      <c r="TEG1772" s="707"/>
      <c r="TEH1772" s="707"/>
      <c r="TEI1772" s="707"/>
      <c r="TEJ1772" s="707"/>
      <c r="TEK1772" s="707"/>
      <c r="TEL1772" s="707"/>
      <c r="TEM1772" s="707"/>
      <c r="TEN1772" s="707"/>
      <c r="TEO1772" s="707"/>
      <c r="TEP1772" s="707"/>
      <c r="TEQ1772" s="707"/>
      <c r="TER1772" s="707"/>
      <c r="TES1772" s="707"/>
      <c r="TET1772" s="707"/>
      <c r="TEU1772" s="707"/>
      <c r="TEV1772" s="707"/>
      <c r="TEW1772" s="707"/>
      <c r="TEX1772" s="707"/>
      <c r="TEY1772" s="707"/>
      <c r="TEZ1772" s="707"/>
      <c r="TFA1772" s="707"/>
      <c r="TFB1772" s="707"/>
      <c r="TFC1772" s="707"/>
      <c r="TFD1772" s="707"/>
      <c r="TFE1772" s="707"/>
      <c r="TFF1772" s="707"/>
      <c r="TFG1772" s="707"/>
      <c r="TFH1772" s="707"/>
      <c r="TFI1772" s="707"/>
      <c r="TFJ1772" s="707"/>
      <c r="TFK1772" s="707"/>
      <c r="TFL1772" s="707"/>
      <c r="TFM1772" s="707"/>
      <c r="TFN1772" s="707"/>
      <c r="TFO1772" s="707"/>
      <c r="TFP1772" s="707"/>
      <c r="TFQ1772" s="707"/>
      <c r="TFR1772" s="707"/>
      <c r="TFS1772" s="707"/>
      <c r="TFT1772" s="707"/>
      <c r="TFU1772" s="707"/>
      <c r="TFV1772" s="707"/>
      <c r="TFW1772" s="707"/>
      <c r="TFX1772" s="707"/>
      <c r="TFY1772" s="707"/>
      <c r="TFZ1772" s="707"/>
      <c r="TGA1772" s="707"/>
      <c r="TGB1772" s="707"/>
      <c r="TGC1772" s="707"/>
      <c r="TGD1772" s="707"/>
      <c r="TGE1772" s="707"/>
      <c r="TGF1772" s="707"/>
      <c r="TGG1772" s="707"/>
      <c r="TGH1772" s="707"/>
      <c r="TGI1772" s="707"/>
      <c r="TGJ1772" s="707"/>
      <c r="TGK1772" s="707"/>
      <c r="TGL1772" s="707"/>
      <c r="TGM1772" s="707"/>
      <c r="TGN1772" s="707"/>
      <c r="TGO1772" s="707"/>
      <c r="TGP1772" s="707"/>
      <c r="TGQ1772" s="707"/>
      <c r="TGR1772" s="707"/>
      <c r="TGS1772" s="707"/>
      <c r="TGT1772" s="707"/>
      <c r="TGU1772" s="707"/>
      <c r="TGV1772" s="707"/>
      <c r="TGW1772" s="707"/>
      <c r="TGX1772" s="707"/>
      <c r="TGY1772" s="707"/>
      <c r="TGZ1772" s="707"/>
      <c r="THA1772" s="707"/>
      <c r="THB1772" s="707"/>
      <c r="THC1772" s="707"/>
      <c r="THD1772" s="707"/>
      <c r="THE1772" s="707"/>
      <c r="THF1772" s="707"/>
      <c r="THG1772" s="707"/>
      <c r="THH1772" s="707"/>
      <c r="THI1772" s="707"/>
      <c r="THJ1772" s="707"/>
      <c r="THK1772" s="707"/>
      <c r="THL1772" s="707"/>
      <c r="THM1772" s="707"/>
      <c r="THN1772" s="707"/>
      <c r="THO1772" s="707"/>
      <c r="THP1772" s="707"/>
      <c r="THQ1772" s="707"/>
      <c r="THR1772" s="707"/>
      <c r="THS1772" s="707"/>
      <c r="THT1772" s="707"/>
      <c r="THU1772" s="707"/>
      <c r="THV1772" s="707"/>
      <c r="THW1772" s="707"/>
      <c r="THX1772" s="707"/>
      <c r="THY1772" s="707"/>
      <c r="THZ1772" s="707"/>
      <c r="TIA1772" s="707"/>
      <c r="TIB1772" s="707"/>
      <c r="TIC1772" s="707"/>
      <c r="TID1772" s="707"/>
      <c r="TIE1772" s="707"/>
      <c r="TIF1772" s="707"/>
      <c r="TIG1772" s="707"/>
      <c r="TIH1772" s="707"/>
      <c r="TII1772" s="707"/>
      <c r="TIJ1772" s="707"/>
      <c r="TIK1772" s="707"/>
      <c r="TIL1772" s="707"/>
      <c r="TIM1772" s="707"/>
      <c r="TIN1772" s="707"/>
      <c r="TIO1772" s="707"/>
      <c r="TIP1772" s="707"/>
      <c r="TIQ1772" s="707"/>
      <c r="TIR1772" s="707"/>
      <c r="TIS1772" s="707"/>
      <c r="TIT1772" s="707"/>
      <c r="TIU1772" s="707"/>
      <c r="TIV1772" s="707"/>
      <c r="TIW1772" s="707"/>
      <c r="TIX1772" s="707"/>
      <c r="TIY1772" s="707"/>
      <c r="TIZ1772" s="707"/>
      <c r="TJA1772" s="707"/>
      <c r="TJB1772" s="707"/>
      <c r="TJC1772" s="707"/>
      <c r="TJD1772" s="707"/>
      <c r="TJE1772" s="707"/>
      <c r="TJF1772" s="707"/>
      <c r="TJG1772" s="707"/>
      <c r="TJH1772" s="707"/>
      <c r="TJI1772" s="707"/>
      <c r="TJJ1772" s="707"/>
      <c r="TJK1772" s="707"/>
      <c r="TJL1772" s="707"/>
      <c r="TJM1772" s="707"/>
      <c r="TJN1772" s="707"/>
      <c r="TJO1772" s="707"/>
      <c r="TJP1772" s="707"/>
      <c r="TJQ1772" s="707"/>
      <c r="TJR1772" s="707"/>
      <c r="TJS1772" s="707"/>
      <c r="TJT1772" s="707"/>
      <c r="TJU1772" s="707"/>
      <c r="TJV1772" s="707"/>
      <c r="TJW1772" s="707"/>
      <c r="TJX1772" s="707"/>
      <c r="TJY1772" s="707"/>
      <c r="TJZ1772" s="707"/>
      <c r="TKA1772" s="707"/>
      <c r="TKB1772" s="707"/>
      <c r="TKC1772" s="707"/>
      <c r="TKD1772" s="707"/>
      <c r="TKE1772" s="707"/>
      <c r="TKF1772" s="707"/>
      <c r="TKG1772" s="707"/>
      <c r="TKH1772" s="707"/>
      <c r="TKI1772" s="707"/>
      <c r="TKJ1772" s="707"/>
      <c r="TKK1772" s="707"/>
      <c r="TKL1772" s="707"/>
      <c r="TKM1772" s="707"/>
      <c r="TKN1772" s="707"/>
      <c r="TKO1772" s="707"/>
      <c r="TKP1772" s="707"/>
      <c r="TKQ1772" s="707"/>
      <c r="TKR1772" s="707"/>
      <c r="TKS1772" s="707"/>
      <c r="TKT1772" s="707"/>
      <c r="TKU1772" s="707"/>
      <c r="TKV1772" s="707"/>
      <c r="TKW1772" s="707"/>
      <c r="TKX1772" s="707"/>
      <c r="TKY1772" s="707"/>
      <c r="TKZ1772" s="707"/>
      <c r="TLA1772" s="707"/>
      <c r="TLB1772" s="707"/>
      <c r="TLC1772" s="707"/>
      <c r="TLD1772" s="707"/>
      <c r="TLE1772" s="707"/>
      <c r="TLF1772" s="707"/>
      <c r="TLG1772" s="707"/>
      <c r="TLH1772" s="707"/>
      <c r="TLI1772" s="707"/>
      <c r="TLJ1772" s="707"/>
      <c r="TLK1772" s="707"/>
      <c r="TLL1772" s="707"/>
      <c r="TLM1772" s="707"/>
      <c r="TLN1772" s="707"/>
      <c r="TLO1772" s="707"/>
      <c r="TLP1772" s="707"/>
      <c r="TLQ1772" s="707"/>
      <c r="TLR1772" s="707"/>
      <c r="TLS1772" s="707"/>
      <c r="TLT1772" s="707"/>
      <c r="TLU1772" s="707"/>
      <c r="TLV1772" s="707"/>
      <c r="TLW1772" s="707"/>
      <c r="TLX1772" s="707"/>
      <c r="TLY1772" s="707"/>
      <c r="TLZ1772" s="707"/>
      <c r="TMA1772" s="707"/>
      <c r="TMB1772" s="707"/>
      <c r="TMC1772" s="707"/>
      <c r="TMD1772" s="707"/>
      <c r="TME1772" s="707"/>
      <c r="TMF1772" s="707"/>
      <c r="TMG1772" s="707"/>
      <c r="TMH1772" s="707"/>
      <c r="TMI1772" s="707"/>
      <c r="TMJ1772" s="707"/>
      <c r="TMK1772" s="707"/>
      <c r="TML1772" s="707"/>
      <c r="TMM1772" s="707"/>
      <c r="TMN1772" s="707"/>
      <c r="TMO1772" s="707"/>
      <c r="TMP1772" s="707"/>
      <c r="TMQ1772" s="707"/>
      <c r="TMR1772" s="707"/>
      <c r="TMS1772" s="707"/>
      <c r="TMT1772" s="707"/>
      <c r="TMU1772" s="707"/>
      <c r="TMV1772" s="707"/>
      <c r="TMW1772" s="707"/>
      <c r="TMX1772" s="707"/>
      <c r="TMY1772" s="707"/>
      <c r="TMZ1772" s="707"/>
      <c r="TNA1772" s="707"/>
      <c r="TNB1772" s="707"/>
      <c r="TNC1772" s="707"/>
      <c r="TND1772" s="707"/>
      <c r="TNE1772" s="707"/>
      <c r="TNF1772" s="707"/>
      <c r="TNG1772" s="707"/>
      <c r="TNH1772" s="707"/>
      <c r="TNI1772" s="707"/>
      <c r="TNJ1772" s="707"/>
      <c r="TNK1772" s="707"/>
      <c r="TNL1772" s="707"/>
      <c r="TNM1772" s="707"/>
      <c r="TNN1772" s="707"/>
      <c r="TNO1772" s="707"/>
      <c r="TNP1772" s="707"/>
      <c r="TNQ1772" s="707"/>
      <c r="TNR1772" s="707"/>
      <c r="TNS1772" s="707"/>
      <c r="TNT1772" s="707"/>
      <c r="TNU1772" s="707"/>
      <c r="TNV1772" s="707"/>
      <c r="TNW1772" s="707"/>
      <c r="TNX1772" s="707"/>
      <c r="TNY1772" s="707"/>
      <c r="TNZ1772" s="707"/>
      <c r="TOA1772" s="707"/>
      <c r="TOB1772" s="707"/>
      <c r="TOC1772" s="707"/>
      <c r="TOD1772" s="707"/>
      <c r="TOE1772" s="707"/>
      <c r="TOF1772" s="707"/>
      <c r="TOG1772" s="707"/>
      <c r="TOH1772" s="707"/>
      <c r="TOI1772" s="707"/>
      <c r="TOJ1772" s="707"/>
      <c r="TOK1772" s="707"/>
      <c r="TOL1772" s="707"/>
      <c r="TOM1772" s="707"/>
      <c r="TON1772" s="707"/>
      <c r="TOO1772" s="707"/>
      <c r="TOP1772" s="707"/>
      <c r="TOQ1772" s="707"/>
      <c r="TOR1772" s="707"/>
      <c r="TOS1772" s="707"/>
      <c r="TOT1772" s="707"/>
      <c r="TOU1772" s="707"/>
      <c r="TOV1772" s="707"/>
      <c r="TOW1772" s="707"/>
      <c r="TOX1772" s="707"/>
      <c r="TOY1772" s="707"/>
      <c r="TOZ1772" s="707"/>
      <c r="TPA1772" s="707"/>
      <c r="TPB1772" s="707"/>
      <c r="TPC1772" s="707"/>
      <c r="TPD1772" s="707"/>
      <c r="TPE1772" s="707"/>
      <c r="TPF1772" s="707"/>
      <c r="TPG1772" s="707"/>
      <c r="TPH1772" s="707"/>
      <c r="TPI1772" s="707"/>
      <c r="TPJ1772" s="707"/>
      <c r="TPK1772" s="707"/>
      <c r="TPL1772" s="707"/>
      <c r="TPM1772" s="707"/>
      <c r="TPN1772" s="707"/>
      <c r="TPO1772" s="707"/>
      <c r="TPP1772" s="707"/>
      <c r="TPQ1772" s="707"/>
      <c r="TPR1772" s="707"/>
      <c r="TPS1772" s="707"/>
      <c r="TPT1772" s="707"/>
      <c r="TPU1772" s="707"/>
      <c r="TPV1772" s="707"/>
      <c r="TPW1772" s="707"/>
      <c r="TPX1772" s="707"/>
      <c r="TPY1772" s="707"/>
      <c r="TPZ1772" s="707"/>
      <c r="TQA1772" s="707"/>
      <c r="TQB1772" s="707"/>
      <c r="TQC1772" s="707"/>
      <c r="TQD1772" s="707"/>
      <c r="TQE1772" s="707"/>
      <c r="TQF1772" s="707"/>
      <c r="TQG1772" s="707"/>
      <c r="TQH1772" s="707"/>
      <c r="TQI1772" s="707"/>
      <c r="TQJ1772" s="707"/>
      <c r="TQK1772" s="707"/>
      <c r="TQL1772" s="707"/>
      <c r="TQM1772" s="707"/>
      <c r="TQN1772" s="707"/>
      <c r="TQO1772" s="707"/>
      <c r="TQP1772" s="707"/>
      <c r="TQQ1772" s="707"/>
      <c r="TQR1772" s="707"/>
      <c r="TQS1772" s="707"/>
      <c r="TQT1772" s="707"/>
      <c r="TQU1772" s="707"/>
      <c r="TQV1772" s="707"/>
      <c r="TQW1772" s="707"/>
      <c r="TQX1772" s="707"/>
      <c r="TQY1772" s="707"/>
      <c r="TQZ1772" s="707"/>
      <c r="TRA1772" s="707"/>
      <c r="TRB1772" s="707"/>
      <c r="TRC1772" s="707"/>
      <c r="TRD1772" s="707"/>
      <c r="TRE1772" s="707"/>
      <c r="TRF1772" s="707"/>
      <c r="TRG1772" s="707"/>
      <c r="TRH1772" s="707"/>
      <c r="TRI1772" s="707"/>
      <c r="TRJ1772" s="707"/>
      <c r="TRK1772" s="707"/>
      <c r="TRL1772" s="707"/>
      <c r="TRM1772" s="707"/>
      <c r="TRN1772" s="707"/>
      <c r="TRO1772" s="707"/>
      <c r="TRP1772" s="707"/>
      <c r="TRQ1772" s="707"/>
      <c r="TRR1772" s="707"/>
      <c r="TRS1772" s="707"/>
      <c r="TRT1772" s="707"/>
      <c r="TRU1772" s="707"/>
      <c r="TRV1772" s="707"/>
      <c r="TRW1772" s="707"/>
      <c r="TRX1772" s="707"/>
      <c r="TRY1772" s="707"/>
      <c r="TRZ1772" s="707"/>
      <c r="TSA1772" s="707"/>
      <c r="TSB1772" s="707"/>
      <c r="TSC1772" s="707"/>
      <c r="TSD1772" s="707"/>
      <c r="TSE1772" s="707"/>
      <c r="TSF1772" s="707"/>
      <c r="TSG1772" s="707"/>
      <c r="TSH1772" s="707"/>
      <c r="TSI1772" s="707"/>
      <c r="TSJ1772" s="707"/>
      <c r="TSK1772" s="707"/>
      <c r="TSL1772" s="707"/>
      <c r="TSM1772" s="707"/>
      <c r="TSN1772" s="707"/>
      <c r="TSO1772" s="707"/>
      <c r="TSP1772" s="707"/>
      <c r="TSQ1772" s="707"/>
      <c r="TSR1772" s="707"/>
      <c r="TSS1772" s="707"/>
      <c r="TST1772" s="707"/>
      <c r="TSU1772" s="707"/>
      <c r="TSV1772" s="707"/>
      <c r="TSW1772" s="707"/>
      <c r="TSX1772" s="707"/>
      <c r="TSY1772" s="707"/>
      <c r="TSZ1772" s="707"/>
      <c r="TTA1772" s="707"/>
      <c r="TTB1772" s="707"/>
      <c r="TTC1772" s="707"/>
      <c r="TTD1772" s="707"/>
      <c r="TTE1772" s="707"/>
      <c r="TTF1772" s="707"/>
      <c r="TTG1772" s="707"/>
      <c r="TTH1772" s="707"/>
      <c r="TTI1772" s="707"/>
      <c r="TTJ1772" s="707"/>
      <c r="TTK1772" s="707"/>
      <c r="TTL1772" s="707"/>
      <c r="TTM1772" s="707"/>
      <c r="TTN1772" s="707"/>
      <c r="TTO1772" s="707"/>
      <c r="TTP1772" s="707"/>
      <c r="TTQ1772" s="707"/>
      <c r="TTR1772" s="707"/>
      <c r="TTS1772" s="707"/>
      <c r="TTT1772" s="707"/>
      <c r="TTU1772" s="707"/>
      <c r="TTV1772" s="707"/>
      <c r="TTW1772" s="707"/>
      <c r="TTX1772" s="707"/>
      <c r="TTY1772" s="707"/>
      <c r="TTZ1772" s="707"/>
      <c r="TUA1772" s="707"/>
      <c r="TUB1772" s="707"/>
      <c r="TUC1772" s="707"/>
      <c r="TUD1772" s="707"/>
      <c r="TUE1772" s="707"/>
      <c r="TUF1772" s="707"/>
      <c r="TUG1772" s="707"/>
      <c r="TUH1772" s="707"/>
      <c r="TUI1772" s="707"/>
      <c r="TUJ1772" s="707"/>
      <c r="TUK1772" s="707"/>
      <c r="TUL1772" s="707"/>
      <c r="TUM1772" s="707"/>
      <c r="TUN1772" s="707"/>
      <c r="TUO1772" s="707"/>
      <c r="TUP1772" s="707"/>
      <c r="TUQ1772" s="707"/>
      <c r="TUR1772" s="707"/>
      <c r="TUS1772" s="707"/>
      <c r="TUT1772" s="707"/>
      <c r="TUU1772" s="707"/>
      <c r="TUV1772" s="707"/>
      <c r="TUW1772" s="707"/>
      <c r="TUX1772" s="707"/>
      <c r="TUY1772" s="707"/>
      <c r="TUZ1772" s="707"/>
      <c r="TVA1772" s="707"/>
      <c r="TVB1772" s="707"/>
      <c r="TVC1772" s="707"/>
      <c r="TVD1772" s="707"/>
      <c r="TVE1772" s="707"/>
      <c r="TVF1772" s="707"/>
      <c r="TVG1772" s="707"/>
      <c r="TVH1772" s="707"/>
      <c r="TVI1772" s="707"/>
      <c r="TVJ1772" s="707"/>
      <c r="TVK1772" s="707"/>
      <c r="TVL1772" s="707"/>
      <c r="TVM1772" s="707"/>
      <c r="TVN1772" s="707"/>
      <c r="TVO1772" s="707"/>
      <c r="TVP1772" s="707"/>
      <c r="TVQ1772" s="707"/>
      <c r="TVR1772" s="707"/>
      <c r="TVS1772" s="707"/>
      <c r="TVT1772" s="707"/>
      <c r="TVU1772" s="707"/>
      <c r="TVV1772" s="707"/>
      <c r="TVW1772" s="707"/>
      <c r="TVX1772" s="707"/>
      <c r="TVY1772" s="707"/>
      <c r="TVZ1772" s="707"/>
      <c r="TWA1772" s="707"/>
      <c r="TWB1772" s="707"/>
      <c r="TWC1772" s="707"/>
      <c r="TWD1772" s="707"/>
      <c r="TWE1772" s="707"/>
      <c r="TWF1772" s="707"/>
      <c r="TWG1772" s="707"/>
      <c r="TWH1772" s="707"/>
      <c r="TWI1772" s="707"/>
      <c r="TWJ1772" s="707"/>
      <c r="TWK1772" s="707"/>
      <c r="TWL1772" s="707"/>
      <c r="TWM1772" s="707"/>
      <c r="TWN1772" s="707"/>
      <c r="TWO1772" s="707"/>
      <c r="TWP1772" s="707"/>
      <c r="TWQ1772" s="707"/>
      <c r="TWR1772" s="707"/>
      <c r="TWS1772" s="707"/>
      <c r="TWT1772" s="707"/>
      <c r="TWU1772" s="707"/>
      <c r="TWV1772" s="707"/>
      <c r="TWW1772" s="707"/>
      <c r="TWX1772" s="707"/>
      <c r="TWY1772" s="707"/>
      <c r="TWZ1772" s="707"/>
      <c r="TXA1772" s="707"/>
      <c r="TXB1772" s="707"/>
      <c r="TXC1772" s="707"/>
      <c r="TXD1772" s="707"/>
      <c r="TXE1772" s="707"/>
      <c r="TXF1772" s="707"/>
      <c r="TXG1772" s="707"/>
      <c r="TXH1772" s="707"/>
      <c r="TXI1772" s="707"/>
      <c r="TXJ1772" s="707"/>
      <c r="TXK1772" s="707"/>
      <c r="TXL1772" s="707"/>
      <c r="TXM1772" s="707"/>
      <c r="TXN1772" s="707"/>
      <c r="TXO1772" s="707"/>
      <c r="TXP1772" s="707"/>
      <c r="TXQ1772" s="707"/>
      <c r="TXR1772" s="707"/>
      <c r="TXS1772" s="707"/>
      <c r="TXT1772" s="707"/>
      <c r="TXU1772" s="707"/>
      <c r="TXV1772" s="707"/>
      <c r="TXW1772" s="707"/>
      <c r="TXX1772" s="707"/>
      <c r="TXY1772" s="707"/>
      <c r="TXZ1772" s="707"/>
      <c r="TYA1772" s="707"/>
      <c r="TYB1772" s="707"/>
      <c r="TYC1772" s="707"/>
      <c r="TYD1772" s="707"/>
      <c r="TYE1772" s="707"/>
      <c r="TYF1772" s="707"/>
      <c r="TYG1772" s="707"/>
      <c r="TYH1772" s="707"/>
      <c r="TYI1772" s="707"/>
      <c r="TYJ1772" s="707"/>
      <c r="TYK1772" s="707"/>
      <c r="TYL1772" s="707"/>
      <c r="TYM1772" s="707"/>
      <c r="TYN1772" s="707"/>
      <c r="TYO1772" s="707"/>
      <c r="TYP1772" s="707"/>
      <c r="TYQ1772" s="707"/>
      <c r="TYR1772" s="707"/>
      <c r="TYS1772" s="707"/>
      <c r="TYT1772" s="707"/>
      <c r="TYU1772" s="707"/>
      <c r="TYV1772" s="707"/>
      <c r="TYW1772" s="707"/>
      <c r="TYX1772" s="707"/>
      <c r="TYY1772" s="707"/>
      <c r="TYZ1772" s="707"/>
      <c r="TZA1772" s="707"/>
      <c r="TZB1772" s="707"/>
      <c r="TZC1772" s="707"/>
      <c r="TZD1772" s="707"/>
      <c r="TZE1772" s="707"/>
      <c r="TZF1772" s="707"/>
      <c r="TZG1772" s="707"/>
      <c r="TZH1772" s="707"/>
      <c r="TZI1772" s="707"/>
      <c r="TZJ1772" s="707"/>
      <c r="TZK1772" s="707"/>
      <c r="TZL1772" s="707"/>
      <c r="TZM1772" s="707"/>
      <c r="TZN1772" s="707"/>
      <c r="TZO1772" s="707"/>
      <c r="TZP1772" s="707"/>
      <c r="TZQ1772" s="707"/>
      <c r="TZR1772" s="707"/>
      <c r="TZS1772" s="707"/>
      <c r="TZT1772" s="707"/>
      <c r="TZU1772" s="707"/>
      <c r="TZV1772" s="707"/>
      <c r="TZW1772" s="707"/>
      <c r="TZX1772" s="707"/>
      <c r="TZY1772" s="707"/>
      <c r="TZZ1772" s="707"/>
      <c r="UAA1772" s="707"/>
      <c r="UAB1772" s="707"/>
      <c r="UAC1772" s="707"/>
      <c r="UAD1772" s="707"/>
      <c r="UAE1772" s="707"/>
      <c r="UAF1772" s="707"/>
      <c r="UAG1772" s="707"/>
      <c r="UAH1772" s="707"/>
      <c r="UAI1772" s="707"/>
      <c r="UAJ1772" s="707"/>
      <c r="UAK1772" s="707"/>
      <c r="UAL1772" s="707"/>
      <c r="UAM1772" s="707"/>
      <c r="UAN1772" s="707"/>
      <c r="UAO1772" s="707"/>
      <c r="UAP1772" s="707"/>
      <c r="UAQ1772" s="707"/>
      <c r="UAR1772" s="707"/>
      <c r="UAS1772" s="707"/>
      <c r="UAT1772" s="707"/>
      <c r="UAU1772" s="707"/>
      <c r="UAV1772" s="707"/>
      <c r="UAW1772" s="707"/>
      <c r="UAX1772" s="707"/>
      <c r="UAY1772" s="707"/>
      <c r="UAZ1772" s="707"/>
      <c r="UBA1772" s="707"/>
      <c r="UBB1772" s="707"/>
      <c r="UBC1772" s="707"/>
      <c r="UBD1772" s="707"/>
      <c r="UBE1772" s="707"/>
      <c r="UBF1772" s="707"/>
      <c r="UBG1772" s="707"/>
      <c r="UBH1772" s="707"/>
      <c r="UBI1772" s="707"/>
      <c r="UBJ1772" s="707"/>
      <c r="UBK1772" s="707"/>
      <c r="UBL1772" s="707"/>
      <c r="UBM1772" s="707"/>
      <c r="UBN1772" s="707"/>
      <c r="UBO1772" s="707"/>
      <c r="UBP1772" s="707"/>
      <c r="UBQ1772" s="707"/>
      <c r="UBR1772" s="707"/>
      <c r="UBS1772" s="707"/>
      <c r="UBT1772" s="707"/>
      <c r="UBU1772" s="707"/>
      <c r="UBV1772" s="707"/>
      <c r="UBW1772" s="707"/>
      <c r="UBX1772" s="707"/>
      <c r="UBY1772" s="707"/>
      <c r="UBZ1772" s="707"/>
      <c r="UCA1772" s="707"/>
      <c r="UCB1772" s="707"/>
      <c r="UCC1772" s="707"/>
      <c r="UCD1772" s="707"/>
      <c r="UCE1772" s="707"/>
      <c r="UCF1772" s="707"/>
      <c r="UCG1772" s="707"/>
      <c r="UCH1772" s="707"/>
      <c r="UCI1772" s="707"/>
      <c r="UCJ1772" s="707"/>
      <c r="UCK1772" s="707"/>
      <c r="UCL1772" s="707"/>
      <c r="UCM1772" s="707"/>
      <c r="UCN1772" s="707"/>
      <c r="UCO1772" s="707"/>
      <c r="UCP1772" s="707"/>
      <c r="UCQ1772" s="707"/>
      <c r="UCR1772" s="707"/>
      <c r="UCS1772" s="707"/>
      <c r="UCT1772" s="707"/>
      <c r="UCU1772" s="707"/>
      <c r="UCV1772" s="707"/>
      <c r="UCW1772" s="707"/>
      <c r="UCX1772" s="707"/>
      <c r="UCY1772" s="707"/>
      <c r="UCZ1772" s="707"/>
      <c r="UDA1772" s="707"/>
      <c r="UDB1772" s="707"/>
      <c r="UDC1772" s="707"/>
      <c r="UDD1772" s="707"/>
      <c r="UDE1772" s="707"/>
      <c r="UDF1772" s="707"/>
      <c r="UDG1772" s="707"/>
      <c r="UDH1772" s="707"/>
      <c r="UDI1772" s="707"/>
      <c r="UDJ1772" s="707"/>
      <c r="UDK1772" s="707"/>
      <c r="UDL1772" s="707"/>
      <c r="UDM1772" s="707"/>
      <c r="UDN1772" s="707"/>
      <c r="UDO1772" s="707"/>
      <c r="UDP1772" s="707"/>
      <c r="UDQ1772" s="707"/>
      <c r="UDR1772" s="707"/>
      <c r="UDS1772" s="707"/>
      <c r="UDT1772" s="707"/>
      <c r="UDU1772" s="707"/>
      <c r="UDV1772" s="707"/>
      <c r="UDW1772" s="707"/>
      <c r="UDX1772" s="707"/>
      <c r="UDY1772" s="707"/>
      <c r="UDZ1772" s="707"/>
      <c r="UEA1772" s="707"/>
      <c r="UEB1772" s="707"/>
      <c r="UEC1772" s="707"/>
      <c r="UED1772" s="707"/>
      <c r="UEE1772" s="707"/>
      <c r="UEF1772" s="707"/>
      <c r="UEG1772" s="707"/>
      <c r="UEH1772" s="707"/>
      <c r="UEI1772" s="707"/>
      <c r="UEJ1772" s="707"/>
      <c r="UEK1772" s="707"/>
      <c r="UEL1772" s="707"/>
      <c r="UEM1772" s="707"/>
      <c r="UEN1772" s="707"/>
      <c r="UEO1772" s="707"/>
      <c r="UEP1772" s="707"/>
      <c r="UEQ1772" s="707"/>
      <c r="UER1772" s="707"/>
      <c r="UES1772" s="707"/>
      <c r="UET1772" s="707"/>
      <c r="UEU1772" s="707"/>
      <c r="UEV1772" s="707"/>
      <c r="UEW1772" s="707"/>
      <c r="UEX1772" s="707"/>
      <c r="UEY1772" s="707"/>
      <c r="UEZ1772" s="707"/>
      <c r="UFA1772" s="707"/>
      <c r="UFB1772" s="707"/>
      <c r="UFC1772" s="707"/>
      <c r="UFD1772" s="707"/>
      <c r="UFE1772" s="707"/>
      <c r="UFF1772" s="707"/>
      <c r="UFG1772" s="707"/>
      <c r="UFH1772" s="707"/>
      <c r="UFI1772" s="707"/>
      <c r="UFJ1772" s="707"/>
      <c r="UFK1772" s="707"/>
      <c r="UFL1772" s="707"/>
      <c r="UFM1772" s="707"/>
      <c r="UFN1772" s="707"/>
      <c r="UFO1772" s="707"/>
      <c r="UFP1772" s="707"/>
      <c r="UFQ1772" s="707"/>
      <c r="UFR1772" s="707"/>
      <c r="UFS1772" s="707"/>
      <c r="UFT1772" s="707"/>
      <c r="UFU1772" s="707"/>
      <c r="UFV1772" s="707"/>
      <c r="UFW1772" s="707"/>
      <c r="UFX1772" s="707"/>
      <c r="UFY1772" s="707"/>
      <c r="UFZ1772" s="707"/>
      <c r="UGA1772" s="707"/>
      <c r="UGB1772" s="707"/>
      <c r="UGC1772" s="707"/>
      <c r="UGD1772" s="707"/>
      <c r="UGE1772" s="707"/>
      <c r="UGF1772" s="707"/>
      <c r="UGG1772" s="707"/>
      <c r="UGH1772" s="707"/>
      <c r="UGI1772" s="707"/>
      <c r="UGJ1772" s="707"/>
      <c r="UGK1772" s="707"/>
      <c r="UGL1772" s="707"/>
      <c r="UGM1772" s="707"/>
      <c r="UGN1772" s="707"/>
      <c r="UGO1772" s="707"/>
      <c r="UGP1772" s="707"/>
      <c r="UGQ1772" s="707"/>
      <c r="UGR1772" s="707"/>
      <c r="UGS1772" s="707"/>
      <c r="UGT1772" s="707"/>
      <c r="UGU1772" s="707"/>
      <c r="UGV1772" s="707"/>
      <c r="UGW1772" s="707"/>
      <c r="UGX1772" s="707"/>
      <c r="UGY1772" s="707"/>
      <c r="UGZ1772" s="707"/>
      <c r="UHA1772" s="707"/>
      <c r="UHB1772" s="707"/>
      <c r="UHC1772" s="707"/>
      <c r="UHD1772" s="707"/>
      <c r="UHE1772" s="707"/>
      <c r="UHF1772" s="707"/>
      <c r="UHG1772" s="707"/>
      <c r="UHH1772" s="707"/>
      <c r="UHI1772" s="707"/>
      <c r="UHJ1772" s="707"/>
      <c r="UHK1772" s="707"/>
      <c r="UHL1772" s="707"/>
      <c r="UHM1772" s="707"/>
      <c r="UHN1772" s="707"/>
      <c r="UHO1772" s="707"/>
      <c r="UHP1772" s="707"/>
      <c r="UHQ1772" s="707"/>
      <c r="UHR1772" s="707"/>
      <c r="UHS1772" s="707"/>
      <c r="UHT1772" s="707"/>
      <c r="UHU1772" s="707"/>
      <c r="UHV1772" s="707"/>
      <c r="UHW1772" s="707"/>
      <c r="UHX1772" s="707"/>
      <c r="UHY1772" s="707"/>
      <c r="UHZ1772" s="707"/>
      <c r="UIA1772" s="707"/>
      <c r="UIB1772" s="707"/>
      <c r="UIC1772" s="707"/>
      <c r="UID1772" s="707"/>
      <c r="UIE1772" s="707"/>
      <c r="UIF1772" s="707"/>
      <c r="UIG1772" s="707"/>
      <c r="UIH1772" s="707"/>
      <c r="UII1772" s="707"/>
      <c r="UIJ1772" s="707"/>
      <c r="UIK1772" s="707"/>
      <c r="UIL1772" s="707"/>
      <c r="UIM1772" s="707"/>
      <c r="UIN1772" s="707"/>
      <c r="UIO1772" s="707"/>
      <c r="UIP1772" s="707"/>
      <c r="UIQ1772" s="707"/>
      <c r="UIR1772" s="707"/>
      <c r="UIS1772" s="707"/>
      <c r="UIT1772" s="707"/>
      <c r="UIU1772" s="707"/>
      <c r="UIV1772" s="707"/>
      <c r="UIW1772" s="707"/>
      <c r="UIX1772" s="707"/>
      <c r="UIY1772" s="707"/>
      <c r="UIZ1772" s="707"/>
      <c r="UJA1772" s="707"/>
      <c r="UJB1772" s="707"/>
      <c r="UJC1772" s="707"/>
      <c r="UJD1772" s="707"/>
      <c r="UJE1772" s="707"/>
      <c r="UJF1772" s="707"/>
      <c r="UJG1772" s="707"/>
      <c r="UJH1772" s="707"/>
      <c r="UJI1772" s="707"/>
      <c r="UJJ1772" s="707"/>
      <c r="UJK1772" s="707"/>
      <c r="UJL1772" s="707"/>
      <c r="UJM1772" s="707"/>
      <c r="UJN1772" s="707"/>
      <c r="UJO1772" s="707"/>
      <c r="UJP1772" s="707"/>
      <c r="UJQ1772" s="707"/>
      <c r="UJR1772" s="707"/>
      <c r="UJS1772" s="707"/>
      <c r="UJT1772" s="707"/>
      <c r="UJU1772" s="707"/>
      <c r="UJV1772" s="707"/>
      <c r="UJW1772" s="707"/>
      <c r="UJX1772" s="707"/>
      <c r="UJY1772" s="707"/>
      <c r="UJZ1772" s="707"/>
      <c r="UKA1772" s="707"/>
      <c r="UKB1772" s="707"/>
      <c r="UKC1772" s="707"/>
      <c r="UKD1772" s="707"/>
      <c r="UKE1772" s="707"/>
      <c r="UKF1772" s="707"/>
      <c r="UKG1772" s="707"/>
      <c r="UKH1772" s="707"/>
      <c r="UKI1772" s="707"/>
      <c r="UKJ1772" s="707"/>
      <c r="UKK1772" s="707"/>
      <c r="UKL1772" s="707"/>
      <c r="UKM1772" s="707"/>
      <c r="UKN1772" s="707"/>
      <c r="UKO1772" s="707"/>
      <c r="UKP1772" s="707"/>
      <c r="UKQ1772" s="707"/>
      <c r="UKR1772" s="707"/>
      <c r="UKS1772" s="707"/>
      <c r="UKT1772" s="707"/>
      <c r="UKU1772" s="707"/>
      <c r="UKV1772" s="707"/>
      <c r="UKW1772" s="707"/>
      <c r="UKX1772" s="707"/>
      <c r="UKY1772" s="707"/>
      <c r="UKZ1772" s="707"/>
      <c r="ULA1772" s="707"/>
      <c r="ULB1772" s="707"/>
      <c r="ULC1772" s="707"/>
      <c r="ULD1772" s="707"/>
      <c r="ULE1772" s="707"/>
      <c r="ULF1772" s="707"/>
      <c r="ULG1772" s="707"/>
      <c r="ULH1772" s="707"/>
      <c r="ULI1772" s="707"/>
      <c r="ULJ1772" s="707"/>
      <c r="ULK1772" s="707"/>
      <c r="ULL1772" s="707"/>
      <c r="ULM1772" s="707"/>
      <c r="ULN1772" s="707"/>
      <c r="ULO1772" s="707"/>
      <c r="ULP1772" s="707"/>
      <c r="ULQ1772" s="707"/>
      <c r="ULR1772" s="707"/>
      <c r="ULS1772" s="707"/>
      <c r="ULT1772" s="707"/>
      <c r="ULU1772" s="707"/>
      <c r="ULV1772" s="707"/>
      <c r="ULW1772" s="707"/>
      <c r="ULX1772" s="707"/>
      <c r="ULY1772" s="707"/>
      <c r="ULZ1772" s="707"/>
      <c r="UMA1772" s="707"/>
      <c r="UMB1772" s="707"/>
      <c r="UMC1772" s="707"/>
      <c r="UMD1772" s="707"/>
      <c r="UME1772" s="707"/>
      <c r="UMF1772" s="707"/>
      <c r="UMG1772" s="707"/>
      <c r="UMH1772" s="707"/>
      <c r="UMI1772" s="707"/>
      <c r="UMJ1772" s="707"/>
      <c r="UMK1772" s="707"/>
      <c r="UML1772" s="707"/>
      <c r="UMM1772" s="707"/>
      <c r="UMN1772" s="707"/>
      <c r="UMO1772" s="707"/>
      <c r="UMP1772" s="707"/>
      <c r="UMQ1772" s="707"/>
      <c r="UMR1772" s="707"/>
      <c r="UMS1772" s="707"/>
      <c r="UMT1772" s="707"/>
      <c r="UMU1772" s="707"/>
      <c r="UMV1772" s="707"/>
      <c r="UMW1772" s="707"/>
      <c r="UMX1772" s="707"/>
      <c r="UMY1772" s="707"/>
      <c r="UMZ1772" s="707"/>
      <c r="UNA1772" s="707"/>
      <c r="UNB1772" s="707"/>
      <c r="UNC1772" s="707"/>
      <c r="UND1772" s="707"/>
      <c r="UNE1772" s="707"/>
      <c r="UNF1772" s="707"/>
      <c r="UNG1772" s="707"/>
      <c r="UNH1772" s="707"/>
      <c r="UNI1772" s="707"/>
      <c r="UNJ1772" s="707"/>
      <c r="UNK1772" s="707"/>
      <c r="UNL1772" s="707"/>
      <c r="UNM1772" s="707"/>
      <c r="UNN1772" s="707"/>
      <c r="UNO1772" s="707"/>
      <c r="UNP1772" s="707"/>
      <c r="UNQ1772" s="707"/>
      <c r="UNR1772" s="707"/>
      <c r="UNS1772" s="707"/>
      <c r="UNT1772" s="707"/>
      <c r="UNU1772" s="707"/>
      <c r="UNV1772" s="707"/>
      <c r="UNW1772" s="707"/>
      <c r="UNX1772" s="707"/>
      <c r="UNY1772" s="707"/>
      <c r="UNZ1772" s="707"/>
      <c r="UOA1772" s="707"/>
      <c r="UOB1772" s="707"/>
      <c r="UOC1772" s="707"/>
      <c r="UOD1772" s="707"/>
      <c r="UOE1772" s="707"/>
      <c r="UOF1772" s="707"/>
      <c r="UOG1772" s="707"/>
      <c r="UOH1772" s="707"/>
      <c r="UOI1772" s="707"/>
      <c r="UOJ1772" s="707"/>
      <c r="UOK1772" s="707"/>
      <c r="UOL1772" s="707"/>
      <c r="UOM1772" s="707"/>
      <c r="UON1772" s="707"/>
      <c r="UOO1772" s="707"/>
      <c r="UOP1772" s="707"/>
      <c r="UOQ1772" s="707"/>
      <c r="UOR1772" s="707"/>
      <c r="UOS1772" s="707"/>
      <c r="UOT1772" s="707"/>
      <c r="UOU1772" s="707"/>
      <c r="UOV1772" s="707"/>
      <c r="UOW1772" s="707"/>
      <c r="UOX1772" s="707"/>
      <c r="UOY1772" s="707"/>
      <c r="UOZ1772" s="707"/>
      <c r="UPA1772" s="707"/>
      <c r="UPB1772" s="707"/>
      <c r="UPC1772" s="707"/>
      <c r="UPD1772" s="707"/>
      <c r="UPE1772" s="707"/>
      <c r="UPF1772" s="707"/>
      <c r="UPG1772" s="707"/>
      <c r="UPH1772" s="707"/>
      <c r="UPI1772" s="707"/>
      <c r="UPJ1772" s="707"/>
      <c r="UPK1772" s="707"/>
      <c r="UPL1772" s="707"/>
      <c r="UPM1772" s="707"/>
      <c r="UPN1772" s="707"/>
      <c r="UPO1772" s="707"/>
      <c r="UPP1772" s="707"/>
      <c r="UPQ1772" s="707"/>
      <c r="UPR1772" s="707"/>
      <c r="UPS1772" s="707"/>
      <c r="UPT1772" s="707"/>
      <c r="UPU1772" s="707"/>
      <c r="UPV1772" s="707"/>
      <c r="UPW1772" s="707"/>
      <c r="UPX1772" s="707"/>
      <c r="UPY1772" s="707"/>
      <c r="UPZ1772" s="707"/>
      <c r="UQA1772" s="707"/>
      <c r="UQB1772" s="707"/>
      <c r="UQC1772" s="707"/>
      <c r="UQD1772" s="707"/>
      <c r="UQE1772" s="707"/>
      <c r="UQF1772" s="707"/>
      <c r="UQG1772" s="707"/>
      <c r="UQH1772" s="707"/>
      <c r="UQI1772" s="707"/>
      <c r="UQJ1772" s="707"/>
      <c r="UQK1772" s="707"/>
      <c r="UQL1772" s="707"/>
      <c r="UQM1772" s="707"/>
      <c r="UQN1772" s="707"/>
      <c r="UQO1772" s="707"/>
      <c r="UQP1772" s="707"/>
      <c r="UQQ1772" s="707"/>
      <c r="UQR1772" s="707"/>
      <c r="UQS1772" s="707"/>
      <c r="UQT1772" s="707"/>
      <c r="UQU1772" s="707"/>
      <c r="UQV1772" s="707"/>
      <c r="UQW1772" s="707"/>
      <c r="UQX1772" s="707"/>
      <c r="UQY1772" s="707"/>
      <c r="UQZ1772" s="707"/>
      <c r="URA1772" s="707"/>
      <c r="URB1772" s="707"/>
      <c r="URC1772" s="707"/>
      <c r="URD1772" s="707"/>
      <c r="URE1772" s="707"/>
      <c r="URF1772" s="707"/>
      <c r="URG1772" s="707"/>
      <c r="URH1772" s="707"/>
      <c r="URI1772" s="707"/>
      <c r="URJ1772" s="707"/>
      <c r="URK1772" s="707"/>
      <c r="URL1772" s="707"/>
      <c r="URM1772" s="707"/>
      <c r="URN1772" s="707"/>
      <c r="URO1772" s="707"/>
      <c r="URP1772" s="707"/>
      <c r="URQ1772" s="707"/>
      <c r="URR1772" s="707"/>
      <c r="URS1772" s="707"/>
      <c r="URT1772" s="707"/>
      <c r="URU1772" s="707"/>
      <c r="URV1772" s="707"/>
      <c r="URW1772" s="707"/>
      <c r="URX1772" s="707"/>
      <c r="URY1772" s="707"/>
      <c r="URZ1772" s="707"/>
      <c r="USA1772" s="707"/>
      <c r="USB1772" s="707"/>
      <c r="USC1772" s="707"/>
      <c r="USD1772" s="707"/>
      <c r="USE1772" s="707"/>
      <c r="USF1772" s="707"/>
      <c r="USG1772" s="707"/>
      <c r="USH1772" s="707"/>
      <c r="USI1772" s="707"/>
      <c r="USJ1772" s="707"/>
      <c r="USK1772" s="707"/>
      <c r="USL1772" s="707"/>
      <c r="USM1772" s="707"/>
      <c r="USN1772" s="707"/>
      <c r="USO1772" s="707"/>
      <c r="USP1772" s="707"/>
      <c r="USQ1772" s="707"/>
      <c r="USR1772" s="707"/>
      <c r="USS1772" s="707"/>
      <c r="UST1772" s="707"/>
      <c r="USU1772" s="707"/>
      <c r="USV1772" s="707"/>
      <c r="USW1772" s="707"/>
      <c r="USX1772" s="707"/>
      <c r="USY1772" s="707"/>
      <c r="USZ1772" s="707"/>
      <c r="UTA1772" s="707"/>
      <c r="UTB1772" s="707"/>
      <c r="UTC1772" s="707"/>
      <c r="UTD1772" s="707"/>
      <c r="UTE1772" s="707"/>
      <c r="UTF1772" s="707"/>
      <c r="UTG1772" s="707"/>
      <c r="UTH1772" s="707"/>
      <c r="UTI1772" s="707"/>
      <c r="UTJ1772" s="707"/>
      <c r="UTK1772" s="707"/>
      <c r="UTL1772" s="707"/>
      <c r="UTM1772" s="707"/>
      <c r="UTN1772" s="707"/>
      <c r="UTO1772" s="707"/>
      <c r="UTP1772" s="707"/>
      <c r="UTQ1772" s="707"/>
      <c r="UTR1772" s="707"/>
      <c r="UTS1772" s="707"/>
      <c r="UTT1772" s="707"/>
      <c r="UTU1772" s="707"/>
      <c r="UTV1772" s="707"/>
      <c r="UTW1772" s="707"/>
      <c r="UTX1772" s="707"/>
      <c r="UTY1772" s="707"/>
      <c r="UTZ1772" s="707"/>
      <c r="UUA1772" s="707"/>
      <c r="UUB1772" s="707"/>
      <c r="UUC1772" s="707"/>
      <c r="UUD1772" s="707"/>
      <c r="UUE1772" s="707"/>
      <c r="UUF1772" s="707"/>
      <c r="UUG1772" s="707"/>
      <c r="UUH1772" s="707"/>
      <c r="UUI1772" s="707"/>
      <c r="UUJ1772" s="707"/>
      <c r="UUK1772" s="707"/>
      <c r="UUL1772" s="707"/>
      <c r="UUM1772" s="707"/>
      <c r="UUN1772" s="707"/>
      <c r="UUO1772" s="707"/>
      <c r="UUP1772" s="707"/>
      <c r="UUQ1772" s="707"/>
      <c r="UUR1772" s="707"/>
      <c r="UUS1772" s="707"/>
      <c r="UUT1772" s="707"/>
      <c r="UUU1772" s="707"/>
      <c r="UUV1772" s="707"/>
      <c r="UUW1772" s="707"/>
      <c r="UUX1772" s="707"/>
      <c r="UUY1772" s="707"/>
      <c r="UUZ1772" s="707"/>
      <c r="UVA1772" s="707"/>
      <c r="UVB1772" s="707"/>
      <c r="UVC1772" s="707"/>
      <c r="UVD1772" s="707"/>
      <c r="UVE1772" s="707"/>
      <c r="UVF1772" s="707"/>
      <c r="UVG1772" s="707"/>
      <c r="UVH1772" s="707"/>
      <c r="UVI1772" s="707"/>
      <c r="UVJ1772" s="707"/>
      <c r="UVK1772" s="707"/>
      <c r="UVL1772" s="707"/>
      <c r="UVM1772" s="707"/>
      <c r="UVN1772" s="707"/>
      <c r="UVO1772" s="707"/>
      <c r="UVP1772" s="707"/>
      <c r="UVQ1772" s="707"/>
      <c r="UVR1772" s="707"/>
      <c r="UVS1772" s="707"/>
      <c r="UVT1772" s="707"/>
      <c r="UVU1772" s="707"/>
      <c r="UVV1772" s="707"/>
      <c r="UVW1772" s="707"/>
      <c r="UVX1772" s="707"/>
      <c r="UVY1772" s="707"/>
      <c r="UVZ1772" s="707"/>
      <c r="UWA1772" s="707"/>
      <c r="UWB1772" s="707"/>
      <c r="UWC1772" s="707"/>
      <c r="UWD1772" s="707"/>
      <c r="UWE1772" s="707"/>
      <c r="UWF1772" s="707"/>
      <c r="UWG1772" s="707"/>
      <c r="UWH1772" s="707"/>
      <c r="UWI1772" s="707"/>
      <c r="UWJ1772" s="707"/>
      <c r="UWK1772" s="707"/>
      <c r="UWL1772" s="707"/>
      <c r="UWM1772" s="707"/>
      <c r="UWN1772" s="707"/>
      <c r="UWO1772" s="707"/>
      <c r="UWP1772" s="707"/>
      <c r="UWQ1772" s="707"/>
      <c r="UWR1772" s="707"/>
      <c r="UWS1772" s="707"/>
      <c r="UWT1772" s="707"/>
      <c r="UWU1772" s="707"/>
      <c r="UWV1772" s="707"/>
      <c r="UWW1772" s="707"/>
      <c r="UWX1772" s="707"/>
      <c r="UWY1772" s="707"/>
      <c r="UWZ1772" s="707"/>
      <c r="UXA1772" s="707"/>
      <c r="UXB1772" s="707"/>
      <c r="UXC1772" s="707"/>
      <c r="UXD1772" s="707"/>
      <c r="UXE1772" s="707"/>
      <c r="UXF1772" s="707"/>
      <c r="UXG1772" s="707"/>
      <c r="UXH1772" s="707"/>
      <c r="UXI1772" s="707"/>
      <c r="UXJ1772" s="707"/>
      <c r="UXK1772" s="707"/>
      <c r="UXL1772" s="707"/>
      <c r="UXM1772" s="707"/>
      <c r="UXN1772" s="707"/>
      <c r="UXO1772" s="707"/>
      <c r="UXP1772" s="707"/>
      <c r="UXQ1772" s="707"/>
      <c r="UXR1772" s="707"/>
      <c r="UXS1772" s="707"/>
      <c r="UXT1772" s="707"/>
      <c r="UXU1772" s="707"/>
      <c r="UXV1772" s="707"/>
      <c r="UXW1772" s="707"/>
      <c r="UXX1772" s="707"/>
      <c r="UXY1772" s="707"/>
      <c r="UXZ1772" s="707"/>
      <c r="UYA1772" s="707"/>
      <c r="UYB1772" s="707"/>
      <c r="UYC1772" s="707"/>
      <c r="UYD1772" s="707"/>
      <c r="UYE1772" s="707"/>
      <c r="UYF1772" s="707"/>
      <c r="UYG1772" s="707"/>
      <c r="UYH1772" s="707"/>
      <c r="UYI1772" s="707"/>
      <c r="UYJ1772" s="707"/>
      <c r="UYK1772" s="707"/>
      <c r="UYL1772" s="707"/>
      <c r="UYM1772" s="707"/>
      <c r="UYN1772" s="707"/>
      <c r="UYO1772" s="707"/>
      <c r="UYP1772" s="707"/>
      <c r="UYQ1772" s="707"/>
      <c r="UYR1772" s="707"/>
      <c r="UYS1772" s="707"/>
      <c r="UYT1772" s="707"/>
      <c r="UYU1772" s="707"/>
      <c r="UYV1772" s="707"/>
      <c r="UYW1772" s="707"/>
      <c r="UYX1772" s="707"/>
      <c r="UYY1772" s="707"/>
      <c r="UYZ1772" s="707"/>
      <c r="UZA1772" s="707"/>
      <c r="UZB1772" s="707"/>
      <c r="UZC1772" s="707"/>
      <c r="UZD1772" s="707"/>
      <c r="UZE1772" s="707"/>
      <c r="UZF1772" s="707"/>
      <c r="UZG1772" s="707"/>
      <c r="UZH1772" s="707"/>
      <c r="UZI1772" s="707"/>
      <c r="UZJ1772" s="707"/>
      <c r="UZK1772" s="707"/>
      <c r="UZL1772" s="707"/>
      <c r="UZM1772" s="707"/>
      <c r="UZN1772" s="707"/>
      <c r="UZO1772" s="707"/>
      <c r="UZP1772" s="707"/>
      <c r="UZQ1772" s="707"/>
      <c r="UZR1772" s="707"/>
      <c r="UZS1772" s="707"/>
      <c r="UZT1772" s="707"/>
      <c r="UZU1772" s="707"/>
      <c r="UZV1772" s="707"/>
      <c r="UZW1772" s="707"/>
      <c r="UZX1772" s="707"/>
      <c r="UZY1772" s="707"/>
      <c r="UZZ1772" s="707"/>
      <c r="VAA1772" s="707"/>
      <c r="VAB1772" s="707"/>
      <c r="VAC1772" s="707"/>
      <c r="VAD1772" s="707"/>
      <c r="VAE1772" s="707"/>
      <c r="VAF1772" s="707"/>
      <c r="VAG1772" s="707"/>
      <c r="VAH1772" s="707"/>
      <c r="VAI1772" s="707"/>
      <c r="VAJ1772" s="707"/>
      <c r="VAK1772" s="707"/>
      <c r="VAL1772" s="707"/>
      <c r="VAM1772" s="707"/>
      <c r="VAN1772" s="707"/>
      <c r="VAO1772" s="707"/>
      <c r="VAP1772" s="707"/>
      <c r="VAQ1772" s="707"/>
      <c r="VAR1772" s="707"/>
      <c r="VAS1772" s="707"/>
      <c r="VAT1772" s="707"/>
      <c r="VAU1772" s="707"/>
      <c r="VAV1772" s="707"/>
      <c r="VAW1772" s="707"/>
      <c r="VAX1772" s="707"/>
      <c r="VAY1772" s="707"/>
      <c r="VAZ1772" s="707"/>
      <c r="VBA1772" s="707"/>
      <c r="VBB1772" s="707"/>
      <c r="VBC1772" s="707"/>
      <c r="VBD1772" s="707"/>
      <c r="VBE1772" s="707"/>
      <c r="VBF1772" s="707"/>
      <c r="VBG1772" s="707"/>
      <c r="VBH1772" s="707"/>
      <c r="VBI1772" s="707"/>
      <c r="VBJ1772" s="707"/>
      <c r="VBK1772" s="707"/>
      <c r="VBL1772" s="707"/>
      <c r="VBM1772" s="707"/>
      <c r="VBN1772" s="707"/>
      <c r="VBO1772" s="707"/>
      <c r="VBP1772" s="707"/>
      <c r="VBQ1772" s="707"/>
      <c r="VBR1772" s="707"/>
      <c r="VBS1772" s="707"/>
      <c r="VBT1772" s="707"/>
      <c r="VBU1772" s="707"/>
      <c r="VBV1772" s="707"/>
      <c r="VBW1772" s="707"/>
      <c r="VBX1772" s="707"/>
      <c r="VBY1772" s="707"/>
      <c r="VBZ1772" s="707"/>
      <c r="VCA1772" s="707"/>
      <c r="VCB1772" s="707"/>
      <c r="VCC1772" s="707"/>
      <c r="VCD1772" s="707"/>
      <c r="VCE1772" s="707"/>
      <c r="VCF1772" s="707"/>
      <c r="VCG1772" s="707"/>
      <c r="VCH1772" s="707"/>
      <c r="VCI1772" s="707"/>
      <c r="VCJ1772" s="707"/>
      <c r="VCK1772" s="707"/>
      <c r="VCL1772" s="707"/>
      <c r="VCM1772" s="707"/>
      <c r="VCN1772" s="707"/>
      <c r="VCO1772" s="707"/>
      <c r="VCP1772" s="707"/>
      <c r="VCQ1772" s="707"/>
      <c r="VCR1772" s="707"/>
      <c r="VCS1772" s="707"/>
      <c r="VCT1772" s="707"/>
      <c r="VCU1772" s="707"/>
      <c r="VCV1772" s="707"/>
      <c r="VCW1772" s="707"/>
      <c r="VCX1772" s="707"/>
      <c r="VCY1772" s="707"/>
      <c r="VCZ1772" s="707"/>
      <c r="VDA1772" s="707"/>
      <c r="VDB1772" s="707"/>
      <c r="VDC1772" s="707"/>
      <c r="VDD1772" s="707"/>
      <c r="VDE1772" s="707"/>
      <c r="VDF1772" s="707"/>
      <c r="VDG1772" s="707"/>
      <c r="VDH1772" s="707"/>
      <c r="VDI1772" s="707"/>
      <c r="VDJ1772" s="707"/>
      <c r="VDK1772" s="707"/>
      <c r="VDL1772" s="707"/>
      <c r="VDM1772" s="707"/>
      <c r="VDN1772" s="707"/>
      <c r="VDO1772" s="707"/>
      <c r="VDP1772" s="707"/>
      <c r="VDQ1772" s="707"/>
      <c r="VDR1772" s="707"/>
      <c r="VDS1772" s="707"/>
      <c r="VDT1772" s="707"/>
      <c r="VDU1772" s="707"/>
      <c r="VDV1772" s="707"/>
      <c r="VDW1772" s="707"/>
      <c r="VDX1772" s="707"/>
      <c r="VDY1772" s="707"/>
      <c r="VDZ1772" s="707"/>
      <c r="VEA1772" s="707"/>
      <c r="VEB1772" s="707"/>
      <c r="VEC1772" s="707"/>
      <c r="VED1772" s="707"/>
      <c r="VEE1772" s="707"/>
      <c r="VEF1772" s="707"/>
      <c r="VEG1772" s="707"/>
      <c r="VEH1772" s="707"/>
      <c r="VEI1772" s="707"/>
      <c r="VEJ1772" s="707"/>
      <c r="VEK1772" s="707"/>
      <c r="VEL1772" s="707"/>
      <c r="VEM1772" s="707"/>
      <c r="VEN1772" s="707"/>
      <c r="VEO1772" s="707"/>
      <c r="VEP1772" s="707"/>
      <c r="VEQ1772" s="707"/>
      <c r="VER1772" s="707"/>
      <c r="VES1772" s="707"/>
      <c r="VET1772" s="707"/>
      <c r="VEU1772" s="707"/>
      <c r="VEV1772" s="707"/>
      <c r="VEW1772" s="707"/>
      <c r="VEX1772" s="707"/>
      <c r="VEY1772" s="707"/>
      <c r="VEZ1772" s="707"/>
      <c r="VFA1772" s="707"/>
      <c r="VFB1772" s="707"/>
      <c r="VFC1772" s="707"/>
      <c r="VFD1772" s="707"/>
      <c r="VFE1772" s="707"/>
      <c r="VFF1772" s="707"/>
      <c r="VFG1772" s="707"/>
      <c r="VFH1772" s="707"/>
      <c r="VFI1772" s="707"/>
      <c r="VFJ1772" s="707"/>
      <c r="VFK1772" s="707"/>
      <c r="VFL1772" s="707"/>
      <c r="VFM1772" s="707"/>
      <c r="VFN1772" s="707"/>
      <c r="VFO1772" s="707"/>
      <c r="VFP1772" s="707"/>
      <c r="VFQ1772" s="707"/>
      <c r="VFR1772" s="707"/>
      <c r="VFS1772" s="707"/>
      <c r="VFT1772" s="707"/>
      <c r="VFU1772" s="707"/>
      <c r="VFV1772" s="707"/>
      <c r="VFW1772" s="707"/>
      <c r="VFX1772" s="707"/>
      <c r="VFY1772" s="707"/>
      <c r="VFZ1772" s="707"/>
      <c r="VGA1772" s="707"/>
      <c r="VGB1772" s="707"/>
      <c r="VGC1772" s="707"/>
      <c r="VGD1772" s="707"/>
      <c r="VGE1772" s="707"/>
      <c r="VGF1772" s="707"/>
      <c r="VGG1772" s="707"/>
      <c r="VGH1772" s="707"/>
      <c r="VGI1772" s="707"/>
      <c r="VGJ1772" s="707"/>
      <c r="VGK1772" s="707"/>
      <c r="VGL1772" s="707"/>
      <c r="VGM1772" s="707"/>
      <c r="VGN1772" s="707"/>
      <c r="VGO1772" s="707"/>
      <c r="VGP1772" s="707"/>
      <c r="VGQ1772" s="707"/>
      <c r="VGR1772" s="707"/>
      <c r="VGS1772" s="707"/>
      <c r="VGT1772" s="707"/>
      <c r="VGU1772" s="707"/>
      <c r="VGV1772" s="707"/>
      <c r="VGW1772" s="707"/>
      <c r="VGX1772" s="707"/>
      <c r="VGY1772" s="707"/>
      <c r="VGZ1772" s="707"/>
      <c r="VHA1772" s="707"/>
      <c r="VHB1772" s="707"/>
      <c r="VHC1772" s="707"/>
      <c r="VHD1772" s="707"/>
      <c r="VHE1772" s="707"/>
      <c r="VHF1772" s="707"/>
      <c r="VHG1772" s="707"/>
      <c r="VHH1772" s="707"/>
      <c r="VHI1772" s="707"/>
      <c r="VHJ1772" s="707"/>
      <c r="VHK1772" s="707"/>
      <c r="VHL1772" s="707"/>
      <c r="VHM1772" s="707"/>
      <c r="VHN1772" s="707"/>
      <c r="VHO1772" s="707"/>
      <c r="VHP1772" s="707"/>
      <c r="VHQ1772" s="707"/>
      <c r="VHR1772" s="707"/>
      <c r="VHS1772" s="707"/>
      <c r="VHT1772" s="707"/>
      <c r="VHU1772" s="707"/>
      <c r="VHV1772" s="707"/>
      <c r="VHW1772" s="707"/>
      <c r="VHX1772" s="707"/>
      <c r="VHY1772" s="707"/>
      <c r="VHZ1772" s="707"/>
      <c r="VIA1772" s="707"/>
      <c r="VIB1772" s="707"/>
      <c r="VIC1772" s="707"/>
      <c r="VID1772" s="707"/>
      <c r="VIE1772" s="707"/>
      <c r="VIF1772" s="707"/>
      <c r="VIG1772" s="707"/>
      <c r="VIH1772" s="707"/>
      <c r="VII1772" s="707"/>
      <c r="VIJ1772" s="707"/>
      <c r="VIK1772" s="707"/>
      <c r="VIL1772" s="707"/>
      <c r="VIM1772" s="707"/>
      <c r="VIN1772" s="707"/>
      <c r="VIO1772" s="707"/>
      <c r="VIP1772" s="707"/>
      <c r="VIQ1772" s="707"/>
      <c r="VIR1772" s="707"/>
      <c r="VIS1772" s="707"/>
      <c r="VIT1772" s="707"/>
      <c r="VIU1772" s="707"/>
      <c r="VIV1772" s="707"/>
      <c r="VIW1772" s="707"/>
      <c r="VIX1772" s="707"/>
      <c r="VIY1772" s="707"/>
      <c r="VIZ1772" s="707"/>
      <c r="VJA1772" s="707"/>
      <c r="VJB1772" s="707"/>
      <c r="VJC1772" s="707"/>
      <c r="VJD1772" s="707"/>
      <c r="VJE1772" s="707"/>
      <c r="VJF1772" s="707"/>
      <c r="VJG1772" s="707"/>
      <c r="VJH1772" s="707"/>
      <c r="VJI1772" s="707"/>
      <c r="VJJ1772" s="707"/>
      <c r="VJK1772" s="707"/>
      <c r="VJL1772" s="707"/>
      <c r="VJM1772" s="707"/>
      <c r="VJN1772" s="707"/>
      <c r="VJO1772" s="707"/>
      <c r="VJP1772" s="707"/>
      <c r="VJQ1772" s="707"/>
      <c r="VJR1772" s="707"/>
      <c r="VJS1772" s="707"/>
      <c r="VJT1772" s="707"/>
      <c r="VJU1772" s="707"/>
      <c r="VJV1772" s="707"/>
      <c r="VJW1772" s="707"/>
      <c r="VJX1772" s="707"/>
      <c r="VJY1772" s="707"/>
      <c r="VJZ1772" s="707"/>
      <c r="VKA1772" s="707"/>
      <c r="VKB1772" s="707"/>
      <c r="VKC1772" s="707"/>
      <c r="VKD1772" s="707"/>
      <c r="VKE1772" s="707"/>
      <c r="VKF1772" s="707"/>
      <c r="VKG1772" s="707"/>
      <c r="VKH1772" s="707"/>
      <c r="VKI1772" s="707"/>
      <c r="VKJ1772" s="707"/>
      <c r="VKK1772" s="707"/>
      <c r="VKL1772" s="707"/>
      <c r="VKM1772" s="707"/>
      <c r="VKN1772" s="707"/>
      <c r="VKO1772" s="707"/>
      <c r="VKP1772" s="707"/>
      <c r="VKQ1772" s="707"/>
      <c r="VKR1772" s="707"/>
      <c r="VKS1772" s="707"/>
      <c r="VKT1772" s="707"/>
      <c r="VKU1772" s="707"/>
      <c r="VKV1772" s="707"/>
      <c r="VKW1772" s="707"/>
      <c r="VKX1772" s="707"/>
      <c r="VKY1772" s="707"/>
      <c r="VKZ1772" s="707"/>
      <c r="VLA1772" s="707"/>
      <c r="VLB1772" s="707"/>
      <c r="VLC1772" s="707"/>
      <c r="VLD1772" s="707"/>
      <c r="VLE1772" s="707"/>
      <c r="VLF1772" s="707"/>
      <c r="VLG1772" s="707"/>
      <c r="VLH1772" s="707"/>
      <c r="VLI1772" s="707"/>
      <c r="VLJ1772" s="707"/>
      <c r="VLK1772" s="707"/>
      <c r="VLL1772" s="707"/>
      <c r="VLM1772" s="707"/>
      <c r="VLN1772" s="707"/>
      <c r="VLO1772" s="707"/>
      <c r="VLP1772" s="707"/>
      <c r="VLQ1772" s="707"/>
      <c r="VLR1772" s="707"/>
      <c r="VLS1772" s="707"/>
      <c r="VLT1772" s="707"/>
      <c r="VLU1772" s="707"/>
      <c r="VLV1772" s="707"/>
      <c r="VLW1772" s="707"/>
      <c r="VLX1772" s="707"/>
      <c r="VLY1772" s="707"/>
      <c r="VLZ1772" s="707"/>
      <c r="VMA1772" s="707"/>
      <c r="VMB1772" s="707"/>
      <c r="VMC1772" s="707"/>
      <c r="VMD1772" s="707"/>
      <c r="VME1772" s="707"/>
      <c r="VMF1772" s="707"/>
      <c r="VMG1772" s="707"/>
      <c r="VMH1772" s="707"/>
      <c r="VMI1772" s="707"/>
      <c r="VMJ1772" s="707"/>
      <c r="VMK1772" s="707"/>
      <c r="VML1772" s="707"/>
      <c r="VMM1772" s="707"/>
      <c r="VMN1772" s="707"/>
      <c r="VMO1772" s="707"/>
      <c r="VMP1772" s="707"/>
      <c r="VMQ1772" s="707"/>
      <c r="VMR1772" s="707"/>
      <c r="VMS1772" s="707"/>
      <c r="VMT1772" s="707"/>
      <c r="VMU1772" s="707"/>
      <c r="VMV1772" s="707"/>
      <c r="VMW1772" s="707"/>
      <c r="VMX1772" s="707"/>
      <c r="VMY1772" s="707"/>
      <c r="VMZ1772" s="707"/>
      <c r="VNA1772" s="707"/>
      <c r="VNB1772" s="707"/>
      <c r="VNC1772" s="707"/>
      <c r="VND1772" s="707"/>
      <c r="VNE1772" s="707"/>
      <c r="VNF1772" s="707"/>
      <c r="VNG1772" s="707"/>
      <c r="VNH1772" s="707"/>
      <c r="VNI1772" s="707"/>
      <c r="VNJ1772" s="707"/>
      <c r="VNK1772" s="707"/>
      <c r="VNL1772" s="707"/>
      <c r="VNM1772" s="707"/>
      <c r="VNN1772" s="707"/>
      <c r="VNO1772" s="707"/>
      <c r="VNP1772" s="707"/>
      <c r="VNQ1772" s="707"/>
      <c r="VNR1772" s="707"/>
      <c r="VNS1772" s="707"/>
      <c r="VNT1772" s="707"/>
      <c r="VNU1772" s="707"/>
      <c r="VNV1772" s="707"/>
      <c r="VNW1772" s="707"/>
      <c r="VNX1772" s="707"/>
      <c r="VNY1772" s="707"/>
      <c r="VNZ1772" s="707"/>
      <c r="VOA1772" s="707"/>
      <c r="VOB1772" s="707"/>
      <c r="VOC1772" s="707"/>
      <c r="VOD1772" s="707"/>
      <c r="VOE1772" s="707"/>
      <c r="VOF1772" s="707"/>
      <c r="VOG1772" s="707"/>
      <c r="VOH1772" s="707"/>
      <c r="VOI1772" s="707"/>
      <c r="VOJ1772" s="707"/>
      <c r="VOK1772" s="707"/>
      <c r="VOL1772" s="707"/>
      <c r="VOM1772" s="707"/>
      <c r="VON1772" s="707"/>
      <c r="VOO1772" s="707"/>
      <c r="VOP1772" s="707"/>
      <c r="VOQ1772" s="707"/>
      <c r="VOR1772" s="707"/>
      <c r="VOS1772" s="707"/>
      <c r="VOT1772" s="707"/>
      <c r="VOU1772" s="707"/>
      <c r="VOV1772" s="707"/>
      <c r="VOW1772" s="707"/>
      <c r="VOX1772" s="707"/>
      <c r="VOY1772" s="707"/>
      <c r="VOZ1772" s="707"/>
      <c r="VPA1772" s="707"/>
      <c r="VPB1772" s="707"/>
      <c r="VPC1772" s="707"/>
      <c r="VPD1772" s="707"/>
      <c r="VPE1772" s="707"/>
      <c r="VPF1772" s="707"/>
      <c r="VPG1772" s="707"/>
      <c r="VPH1772" s="707"/>
      <c r="VPI1772" s="707"/>
      <c r="VPJ1772" s="707"/>
      <c r="VPK1772" s="707"/>
      <c r="VPL1772" s="707"/>
      <c r="VPM1772" s="707"/>
      <c r="VPN1772" s="707"/>
      <c r="VPO1772" s="707"/>
      <c r="VPP1772" s="707"/>
      <c r="VPQ1772" s="707"/>
      <c r="VPR1772" s="707"/>
      <c r="VPS1772" s="707"/>
      <c r="VPT1772" s="707"/>
      <c r="VPU1772" s="707"/>
      <c r="VPV1772" s="707"/>
      <c r="VPW1772" s="707"/>
      <c r="VPX1772" s="707"/>
      <c r="VPY1772" s="707"/>
      <c r="VPZ1772" s="707"/>
      <c r="VQA1772" s="707"/>
      <c r="VQB1772" s="707"/>
      <c r="VQC1772" s="707"/>
      <c r="VQD1772" s="707"/>
      <c r="VQE1772" s="707"/>
      <c r="VQF1772" s="707"/>
      <c r="VQG1772" s="707"/>
      <c r="VQH1772" s="707"/>
      <c r="VQI1772" s="707"/>
      <c r="VQJ1772" s="707"/>
      <c r="VQK1772" s="707"/>
      <c r="VQL1772" s="707"/>
      <c r="VQM1772" s="707"/>
      <c r="VQN1772" s="707"/>
      <c r="VQO1772" s="707"/>
      <c r="VQP1772" s="707"/>
      <c r="VQQ1772" s="707"/>
      <c r="VQR1772" s="707"/>
      <c r="VQS1772" s="707"/>
      <c r="VQT1772" s="707"/>
      <c r="VQU1772" s="707"/>
      <c r="VQV1772" s="707"/>
      <c r="VQW1772" s="707"/>
      <c r="VQX1772" s="707"/>
      <c r="VQY1772" s="707"/>
      <c r="VQZ1772" s="707"/>
      <c r="VRA1772" s="707"/>
      <c r="VRB1772" s="707"/>
      <c r="VRC1772" s="707"/>
      <c r="VRD1772" s="707"/>
      <c r="VRE1772" s="707"/>
      <c r="VRF1772" s="707"/>
      <c r="VRG1772" s="707"/>
      <c r="VRH1772" s="707"/>
      <c r="VRI1772" s="707"/>
      <c r="VRJ1772" s="707"/>
      <c r="VRK1772" s="707"/>
      <c r="VRL1772" s="707"/>
      <c r="VRM1772" s="707"/>
      <c r="VRN1772" s="707"/>
      <c r="VRO1772" s="707"/>
      <c r="VRP1772" s="707"/>
      <c r="VRQ1772" s="707"/>
      <c r="VRR1772" s="707"/>
      <c r="VRS1772" s="707"/>
      <c r="VRT1772" s="707"/>
      <c r="VRU1772" s="707"/>
      <c r="VRV1772" s="707"/>
      <c r="VRW1772" s="707"/>
      <c r="VRX1772" s="707"/>
      <c r="VRY1772" s="707"/>
      <c r="VRZ1772" s="707"/>
      <c r="VSA1772" s="707"/>
      <c r="VSB1772" s="707"/>
      <c r="VSC1772" s="707"/>
      <c r="VSD1772" s="707"/>
      <c r="VSE1772" s="707"/>
      <c r="VSF1772" s="707"/>
      <c r="VSG1772" s="707"/>
      <c r="VSH1772" s="707"/>
      <c r="VSI1772" s="707"/>
      <c r="VSJ1772" s="707"/>
      <c r="VSK1772" s="707"/>
      <c r="VSL1772" s="707"/>
      <c r="VSM1772" s="707"/>
      <c r="VSN1772" s="707"/>
      <c r="VSO1772" s="707"/>
      <c r="VSP1772" s="707"/>
      <c r="VSQ1772" s="707"/>
      <c r="VSR1772" s="707"/>
      <c r="VSS1772" s="707"/>
      <c r="VST1772" s="707"/>
      <c r="VSU1772" s="707"/>
      <c r="VSV1772" s="707"/>
      <c r="VSW1772" s="707"/>
      <c r="VSX1772" s="707"/>
      <c r="VSY1772" s="707"/>
      <c r="VSZ1772" s="707"/>
      <c r="VTA1772" s="707"/>
      <c r="VTB1772" s="707"/>
      <c r="VTC1772" s="707"/>
      <c r="VTD1772" s="707"/>
      <c r="VTE1772" s="707"/>
      <c r="VTF1772" s="707"/>
      <c r="VTG1772" s="707"/>
      <c r="VTH1772" s="707"/>
      <c r="VTI1772" s="707"/>
      <c r="VTJ1772" s="707"/>
      <c r="VTK1772" s="707"/>
      <c r="VTL1772" s="707"/>
      <c r="VTM1772" s="707"/>
      <c r="VTN1772" s="707"/>
      <c r="VTO1772" s="707"/>
      <c r="VTP1772" s="707"/>
      <c r="VTQ1772" s="707"/>
      <c r="VTR1772" s="707"/>
      <c r="VTS1772" s="707"/>
      <c r="VTT1772" s="707"/>
      <c r="VTU1772" s="707"/>
      <c r="VTV1772" s="707"/>
      <c r="VTW1772" s="707"/>
      <c r="VTX1772" s="707"/>
      <c r="VTY1772" s="707"/>
      <c r="VTZ1772" s="707"/>
      <c r="VUA1772" s="707"/>
      <c r="VUB1772" s="707"/>
      <c r="VUC1772" s="707"/>
      <c r="VUD1772" s="707"/>
      <c r="VUE1772" s="707"/>
      <c r="VUF1772" s="707"/>
      <c r="VUG1772" s="707"/>
      <c r="VUH1772" s="707"/>
      <c r="VUI1772" s="707"/>
      <c r="VUJ1772" s="707"/>
      <c r="VUK1772" s="707"/>
      <c r="VUL1772" s="707"/>
      <c r="VUM1772" s="707"/>
      <c r="VUN1772" s="707"/>
      <c r="VUO1772" s="707"/>
      <c r="VUP1772" s="707"/>
      <c r="VUQ1772" s="707"/>
      <c r="VUR1772" s="707"/>
      <c r="VUS1772" s="707"/>
      <c r="VUT1772" s="707"/>
      <c r="VUU1772" s="707"/>
      <c r="VUV1772" s="707"/>
      <c r="VUW1772" s="707"/>
      <c r="VUX1772" s="707"/>
      <c r="VUY1772" s="707"/>
      <c r="VUZ1772" s="707"/>
      <c r="VVA1772" s="707"/>
      <c r="VVB1772" s="707"/>
      <c r="VVC1772" s="707"/>
      <c r="VVD1772" s="707"/>
      <c r="VVE1772" s="707"/>
      <c r="VVF1772" s="707"/>
      <c r="VVG1772" s="707"/>
      <c r="VVH1772" s="707"/>
      <c r="VVI1772" s="707"/>
      <c r="VVJ1772" s="707"/>
      <c r="VVK1772" s="707"/>
      <c r="VVL1772" s="707"/>
      <c r="VVM1772" s="707"/>
      <c r="VVN1772" s="707"/>
      <c r="VVO1772" s="707"/>
      <c r="VVP1772" s="707"/>
      <c r="VVQ1772" s="707"/>
      <c r="VVR1772" s="707"/>
      <c r="VVS1772" s="707"/>
      <c r="VVT1772" s="707"/>
      <c r="VVU1772" s="707"/>
      <c r="VVV1772" s="707"/>
      <c r="VVW1772" s="707"/>
      <c r="VVX1772" s="707"/>
      <c r="VVY1772" s="707"/>
      <c r="VVZ1772" s="707"/>
      <c r="VWA1772" s="707"/>
      <c r="VWB1772" s="707"/>
      <c r="VWC1772" s="707"/>
      <c r="VWD1772" s="707"/>
      <c r="VWE1772" s="707"/>
      <c r="VWF1772" s="707"/>
      <c r="VWG1772" s="707"/>
      <c r="VWH1772" s="707"/>
      <c r="VWI1772" s="707"/>
      <c r="VWJ1772" s="707"/>
      <c r="VWK1772" s="707"/>
      <c r="VWL1772" s="707"/>
      <c r="VWM1772" s="707"/>
      <c r="VWN1772" s="707"/>
      <c r="VWO1772" s="707"/>
      <c r="VWP1772" s="707"/>
      <c r="VWQ1772" s="707"/>
      <c r="VWR1772" s="707"/>
      <c r="VWS1772" s="707"/>
      <c r="VWT1772" s="707"/>
      <c r="VWU1772" s="707"/>
      <c r="VWV1772" s="707"/>
      <c r="VWW1772" s="707"/>
      <c r="VWX1772" s="707"/>
      <c r="VWY1772" s="707"/>
      <c r="VWZ1772" s="707"/>
      <c r="VXA1772" s="707"/>
      <c r="VXB1772" s="707"/>
      <c r="VXC1772" s="707"/>
      <c r="VXD1772" s="707"/>
      <c r="VXE1772" s="707"/>
      <c r="VXF1772" s="707"/>
      <c r="VXG1772" s="707"/>
      <c r="VXH1772" s="707"/>
      <c r="VXI1772" s="707"/>
      <c r="VXJ1772" s="707"/>
      <c r="VXK1772" s="707"/>
      <c r="VXL1772" s="707"/>
      <c r="VXM1772" s="707"/>
      <c r="VXN1772" s="707"/>
      <c r="VXO1772" s="707"/>
      <c r="VXP1772" s="707"/>
      <c r="VXQ1772" s="707"/>
      <c r="VXR1772" s="707"/>
      <c r="VXS1772" s="707"/>
      <c r="VXT1772" s="707"/>
      <c r="VXU1772" s="707"/>
      <c r="VXV1772" s="707"/>
      <c r="VXW1772" s="707"/>
      <c r="VXX1772" s="707"/>
      <c r="VXY1772" s="707"/>
      <c r="VXZ1772" s="707"/>
      <c r="VYA1772" s="707"/>
      <c r="VYB1772" s="707"/>
      <c r="VYC1772" s="707"/>
      <c r="VYD1772" s="707"/>
      <c r="VYE1772" s="707"/>
      <c r="VYF1772" s="707"/>
      <c r="VYG1772" s="707"/>
      <c r="VYH1772" s="707"/>
      <c r="VYI1772" s="707"/>
      <c r="VYJ1772" s="707"/>
      <c r="VYK1772" s="707"/>
      <c r="VYL1772" s="707"/>
      <c r="VYM1772" s="707"/>
      <c r="VYN1772" s="707"/>
      <c r="VYO1772" s="707"/>
      <c r="VYP1772" s="707"/>
      <c r="VYQ1772" s="707"/>
      <c r="VYR1772" s="707"/>
      <c r="VYS1772" s="707"/>
      <c r="VYT1772" s="707"/>
      <c r="VYU1772" s="707"/>
      <c r="VYV1772" s="707"/>
      <c r="VYW1772" s="707"/>
      <c r="VYX1772" s="707"/>
      <c r="VYY1772" s="707"/>
      <c r="VYZ1772" s="707"/>
      <c r="VZA1772" s="707"/>
      <c r="VZB1772" s="707"/>
      <c r="VZC1772" s="707"/>
      <c r="VZD1772" s="707"/>
      <c r="VZE1772" s="707"/>
      <c r="VZF1772" s="707"/>
      <c r="VZG1772" s="707"/>
      <c r="VZH1772" s="707"/>
      <c r="VZI1772" s="707"/>
      <c r="VZJ1772" s="707"/>
      <c r="VZK1772" s="707"/>
      <c r="VZL1772" s="707"/>
      <c r="VZM1772" s="707"/>
      <c r="VZN1772" s="707"/>
      <c r="VZO1772" s="707"/>
      <c r="VZP1772" s="707"/>
      <c r="VZQ1772" s="707"/>
      <c r="VZR1772" s="707"/>
      <c r="VZS1772" s="707"/>
      <c r="VZT1772" s="707"/>
      <c r="VZU1772" s="707"/>
      <c r="VZV1772" s="707"/>
      <c r="VZW1772" s="707"/>
      <c r="VZX1772" s="707"/>
      <c r="VZY1772" s="707"/>
      <c r="VZZ1772" s="707"/>
      <c r="WAA1772" s="707"/>
      <c r="WAB1772" s="707"/>
      <c r="WAC1772" s="707"/>
      <c r="WAD1772" s="707"/>
      <c r="WAE1772" s="707"/>
      <c r="WAF1772" s="707"/>
      <c r="WAG1772" s="707"/>
      <c r="WAH1772" s="707"/>
      <c r="WAI1772" s="707"/>
      <c r="WAJ1772" s="707"/>
      <c r="WAK1772" s="707"/>
      <c r="WAL1772" s="707"/>
      <c r="WAM1772" s="707"/>
      <c r="WAN1772" s="707"/>
      <c r="WAO1772" s="707"/>
      <c r="WAP1772" s="707"/>
      <c r="WAQ1772" s="707"/>
      <c r="WAR1772" s="707"/>
      <c r="WAS1772" s="707"/>
      <c r="WAT1772" s="707"/>
      <c r="WAU1772" s="707"/>
      <c r="WAV1772" s="707"/>
      <c r="WAW1772" s="707"/>
      <c r="WAX1772" s="707"/>
      <c r="WAY1772" s="707"/>
      <c r="WAZ1772" s="707"/>
      <c r="WBA1772" s="707"/>
      <c r="WBB1772" s="707"/>
      <c r="WBC1772" s="707"/>
      <c r="WBD1772" s="707"/>
      <c r="WBE1772" s="707"/>
      <c r="WBF1772" s="707"/>
      <c r="WBG1772" s="707"/>
      <c r="WBH1772" s="707"/>
      <c r="WBI1772" s="707"/>
      <c r="WBJ1772" s="707"/>
      <c r="WBK1772" s="707"/>
      <c r="WBL1772" s="707"/>
      <c r="WBM1772" s="707"/>
      <c r="WBN1772" s="707"/>
      <c r="WBO1772" s="707"/>
      <c r="WBP1772" s="707"/>
      <c r="WBQ1772" s="707"/>
      <c r="WBR1772" s="707"/>
      <c r="WBS1772" s="707"/>
      <c r="WBT1772" s="707"/>
      <c r="WBU1772" s="707"/>
      <c r="WBV1772" s="707"/>
      <c r="WBW1772" s="707"/>
      <c r="WBX1772" s="707"/>
      <c r="WBY1772" s="707"/>
      <c r="WBZ1772" s="707"/>
      <c r="WCA1772" s="707"/>
      <c r="WCB1772" s="707"/>
      <c r="WCC1772" s="707"/>
      <c r="WCD1772" s="707"/>
      <c r="WCE1772" s="707"/>
      <c r="WCF1772" s="707"/>
      <c r="WCG1772" s="707"/>
      <c r="WCH1772" s="707"/>
      <c r="WCI1772" s="707"/>
      <c r="WCJ1772" s="707"/>
      <c r="WCK1772" s="707"/>
      <c r="WCL1772" s="707"/>
      <c r="WCM1772" s="707"/>
      <c r="WCN1772" s="707"/>
      <c r="WCO1772" s="707"/>
      <c r="WCP1772" s="707"/>
      <c r="WCQ1772" s="707"/>
      <c r="WCR1772" s="707"/>
      <c r="WCS1772" s="707"/>
      <c r="WCT1772" s="707"/>
      <c r="WCU1772" s="707"/>
      <c r="WCV1772" s="707"/>
      <c r="WCW1772" s="707"/>
      <c r="WCX1772" s="707"/>
      <c r="WCY1772" s="707"/>
      <c r="WCZ1772" s="707"/>
      <c r="WDA1772" s="707"/>
      <c r="WDB1772" s="707"/>
      <c r="WDC1772" s="707"/>
      <c r="WDD1772" s="707"/>
      <c r="WDE1772" s="707"/>
      <c r="WDF1772" s="707"/>
      <c r="WDG1772" s="707"/>
      <c r="WDH1772" s="707"/>
      <c r="WDI1772" s="707"/>
      <c r="WDJ1772" s="707"/>
      <c r="WDK1772" s="707"/>
      <c r="WDL1772" s="707"/>
      <c r="WDM1772" s="707"/>
      <c r="WDN1772" s="707"/>
      <c r="WDO1772" s="707"/>
      <c r="WDP1772" s="707"/>
      <c r="WDQ1772" s="707"/>
      <c r="WDR1772" s="707"/>
      <c r="WDS1772" s="707"/>
      <c r="WDT1772" s="707"/>
      <c r="WDU1772" s="707"/>
      <c r="WDV1772" s="707"/>
      <c r="WDW1772" s="707"/>
      <c r="WDX1772" s="707"/>
      <c r="WDY1772" s="707"/>
      <c r="WDZ1772" s="707"/>
      <c r="WEA1772" s="707"/>
      <c r="WEB1772" s="707"/>
      <c r="WEC1772" s="707"/>
      <c r="WED1772" s="707"/>
      <c r="WEE1772" s="707"/>
      <c r="WEF1772" s="707"/>
      <c r="WEG1772" s="707"/>
      <c r="WEH1772" s="707"/>
      <c r="WEI1772" s="707"/>
      <c r="WEJ1772" s="707"/>
      <c r="WEK1772" s="707"/>
      <c r="WEL1772" s="707"/>
      <c r="WEM1772" s="707"/>
      <c r="WEN1772" s="707"/>
      <c r="WEO1772" s="707"/>
      <c r="WEP1772" s="707"/>
      <c r="WEQ1772" s="707"/>
      <c r="WER1772" s="707"/>
      <c r="WES1772" s="707"/>
      <c r="WET1772" s="707"/>
      <c r="WEU1772" s="707"/>
      <c r="WEV1772" s="707"/>
      <c r="WEW1772" s="707"/>
      <c r="WEX1772" s="707"/>
      <c r="WEY1772" s="707"/>
      <c r="WEZ1772" s="707"/>
      <c r="WFA1772" s="707"/>
      <c r="WFB1772" s="707"/>
      <c r="WFC1772" s="707"/>
      <c r="WFD1772" s="707"/>
      <c r="WFE1772" s="707"/>
      <c r="WFF1772" s="707"/>
      <c r="WFG1772" s="707"/>
      <c r="WFH1772" s="707"/>
      <c r="WFI1772" s="707"/>
      <c r="WFJ1772" s="707"/>
      <c r="WFK1772" s="707"/>
      <c r="WFL1772" s="707"/>
      <c r="WFM1772" s="707"/>
      <c r="WFN1772" s="707"/>
      <c r="WFO1772" s="707"/>
      <c r="WFP1772" s="707"/>
      <c r="WFQ1772" s="707"/>
      <c r="WFR1772" s="707"/>
      <c r="WFS1772" s="707"/>
      <c r="WFT1772" s="707"/>
      <c r="WFU1772" s="707"/>
      <c r="WFV1772" s="707"/>
      <c r="WFW1772" s="707"/>
      <c r="WFX1772" s="707"/>
      <c r="WFY1772" s="707"/>
      <c r="WFZ1772" s="707"/>
      <c r="WGA1772" s="707"/>
      <c r="WGB1772" s="707"/>
      <c r="WGC1772" s="707"/>
      <c r="WGD1772" s="707"/>
      <c r="WGE1772" s="707"/>
      <c r="WGF1772" s="707"/>
      <c r="WGG1772" s="707"/>
      <c r="WGH1772" s="707"/>
      <c r="WGI1772" s="707"/>
      <c r="WGJ1772" s="707"/>
      <c r="WGK1772" s="707"/>
      <c r="WGL1772" s="707"/>
      <c r="WGM1772" s="707"/>
      <c r="WGN1772" s="707"/>
      <c r="WGO1772" s="707"/>
      <c r="WGP1772" s="707"/>
      <c r="WGQ1772" s="707"/>
      <c r="WGR1772" s="707"/>
      <c r="WGS1772" s="707"/>
      <c r="WGT1772" s="707"/>
      <c r="WGU1772" s="707"/>
      <c r="WGV1772" s="707"/>
      <c r="WGW1772" s="707"/>
      <c r="WGX1772" s="707"/>
      <c r="WGY1772" s="707"/>
      <c r="WGZ1772" s="707"/>
      <c r="WHA1772" s="707"/>
      <c r="WHB1772" s="707"/>
      <c r="WHC1772" s="707"/>
      <c r="WHD1772" s="707"/>
      <c r="WHE1772" s="707"/>
      <c r="WHF1772" s="707"/>
      <c r="WHG1772" s="707"/>
      <c r="WHH1772" s="707"/>
      <c r="WHI1772" s="707"/>
      <c r="WHJ1772" s="707"/>
      <c r="WHK1772" s="707"/>
      <c r="WHL1772" s="707"/>
      <c r="WHM1772" s="707"/>
      <c r="WHN1772" s="707"/>
      <c r="WHO1772" s="707"/>
      <c r="WHP1772" s="707"/>
      <c r="WHQ1772" s="707"/>
      <c r="WHR1772" s="707"/>
      <c r="WHS1772" s="707"/>
      <c r="WHT1772" s="707"/>
      <c r="WHU1772" s="707"/>
      <c r="WHV1772" s="707"/>
      <c r="WHW1772" s="707"/>
      <c r="WHX1772" s="707"/>
      <c r="WHY1772" s="707"/>
      <c r="WHZ1772" s="707"/>
      <c r="WIA1772" s="707"/>
      <c r="WIB1772" s="707"/>
      <c r="WIC1772" s="707"/>
      <c r="WID1772" s="707"/>
      <c r="WIE1772" s="707"/>
      <c r="WIF1772" s="707"/>
      <c r="WIG1772" s="707"/>
      <c r="WIH1772" s="707"/>
      <c r="WII1772" s="707"/>
      <c r="WIJ1772" s="707"/>
      <c r="WIK1772" s="707"/>
      <c r="WIL1772" s="707"/>
      <c r="WIM1772" s="707"/>
      <c r="WIN1772" s="707"/>
      <c r="WIO1772" s="707"/>
      <c r="WIP1772" s="707"/>
      <c r="WIQ1772" s="707"/>
      <c r="WIR1772" s="707"/>
      <c r="WIS1772" s="707"/>
      <c r="WIT1772" s="707"/>
      <c r="WIU1772" s="707"/>
      <c r="WIV1772" s="707"/>
      <c r="WIW1772" s="707"/>
      <c r="WIX1772" s="707"/>
      <c r="WIY1772" s="707"/>
      <c r="WIZ1772" s="707"/>
      <c r="WJA1772" s="707"/>
      <c r="WJB1772" s="707"/>
      <c r="WJC1772" s="707"/>
      <c r="WJD1772" s="707"/>
      <c r="WJE1772" s="707"/>
      <c r="WJF1772" s="707"/>
      <c r="WJG1772" s="707"/>
      <c r="WJH1772" s="707"/>
      <c r="WJI1772" s="707"/>
      <c r="WJJ1772" s="707"/>
      <c r="WJK1772" s="707"/>
      <c r="WJL1772" s="707"/>
      <c r="WJM1772" s="707"/>
      <c r="WJN1772" s="707"/>
      <c r="WJO1772" s="707"/>
      <c r="WJP1772" s="707"/>
      <c r="WJQ1772" s="707"/>
      <c r="WJR1772" s="707"/>
      <c r="WJS1772" s="707"/>
      <c r="WJT1772" s="707"/>
      <c r="WJU1772" s="707"/>
      <c r="WJV1772" s="707"/>
      <c r="WJW1772" s="707"/>
      <c r="WJX1772" s="707"/>
      <c r="WJY1772" s="707"/>
      <c r="WJZ1772" s="707"/>
      <c r="WKA1772" s="707"/>
      <c r="WKB1772" s="707"/>
      <c r="WKC1772" s="707"/>
      <c r="WKD1772" s="707"/>
      <c r="WKE1772" s="707"/>
      <c r="WKF1772" s="707"/>
      <c r="WKG1772" s="707"/>
      <c r="WKH1772" s="707"/>
      <c r="WKI1772" s="707"/>
      <c r="WKJ1772" s="707"/>
      <c r="WKK1772" s="707"/>
      <c r="WKL1772" s="707"/>
      <c r="WKM1772" s="707"/>
      <c r="WKN1772" s="707"/>
      <c r="WKO1772" s="707"/>
      <c r="WKP1772" s="707"/>
      <c r="WKQ1772" s="707"/>
      <c r="WKR1772" s="707"/>
      <c r="WKS1772" s="707"/>
      <c r="WKT1772" s="707"/>
      <c r="WKU1772" s="707"/>
      <c r="WKV1772" s="707"/>
      <c r="WKW1772" s="707"/>
      <c r="WKX1772" s="707"/>
      <c r="WKY1772" s="707"/>
      <c r="WKZ1772" s="707"/>
      <c r="WLA1772" s="707"/>
      <c r="WLB1772" s="707"/>
      <c r="WLC1772" s="707"/>
      <c r="WLD1772" s="707"/>
      <c r="WLE1772" s="707"/>
      <c r="WLF1772" s="707"/>
      <c r="WLG1772" s="707"/>
      <c r="WLH1772" s="707"/>
      <c r="WLI1772" s="707"/>
      <c r="WLJ1772" s="707"/>
      <c r="WLK1772" s="707"/>
      <c r="WLL1772" s="707"/>
      <c r="WLM1772" s="707"/>
      <c r="WLN1772" s="707"/>
      <c r="WLO1772" s="707"/>
      <c r="WLP1772" s="707"/>
      <c r="WLQ1772" s="707"/>
      <c r="WLR1772" s="707"/>
      <c r="WLS1772" s="707"/>
      <c r="WLT1772" s="707"/>
      <c r="WLU1772" s="707"/>
      <c r="WLV1772" s="707"/>
      <c r="WLW1772" s="707"/>
      <c r="WLX1772" s="707"/>
      <c r="WLY1772" s="707"/>
      <c r="WLZ1772" s="707"/>
      <c r="WMA1772" s="707"/>
      <c r="WMB1772" s="707"/>
      <c r="WMC1772" s="707"/>
      <c r="WMD1772" s="707"/>
      <c r="WME1772" s="707"/>
      <c r="WMF1772" s="707"/>
      <c r="WMG1772" s="707"/>
      <c r="WMH1772" s="707"/>
      <c r="WMI1772" s="707"/>
      <c r="WMJ1772" s="707"/>
      <c r="WMK1772" s="707"/>
      <c r="WML1772" s="707"/>
      <c r="WMM1772" s="707"/>
      <c r="WMN1772" s="707"/>
      <c r="WMO1772" s="707"/>
      <c r="WMP1772" s="707"/>
      <c r="WMQ1772" s="707"/>
      <c r="WMR1772" s="707"/>
      <c r="WMS1772" s="707"/>
      <c r="WMT1772" s="707"/>
      <c r="WMU1772" s="707"/>
      <c r="WMV1772" s="707"/>
      <c r="WMW1772" s="707"/>
      <c r="WMX1772" s="707"/>
      <c r="WMY1772" s="707"/>
      <c r="WMZ1772" s="707"/>
      <c r="WNA1772" s="707"/>
      <c r="WNB1772" s="707"/>
      <c r="WNC1772" s="707"/>
      <c r="WND1772" s="707"/>
      <c r="WNE1772" s="707"/>
      <c r="WNF1772" s="707"/>
      <c r="WNG1772" s="707"/>
      <c r="WNH1772" s="707"/>
      <c r="WNI1772" s="707"/>
      <c r="WNJ1772" s="707"/>
      <c r="WNK1772" s="707"/>
      <c r="WNL1772" s="707"/>
      <c r="WNM1772" s="707"/>
      <c r="WNN1772" s="707"/>
      <c r="WNO1772" s="707"/>
      <c r="WNP1772" s="707"/>
      <c r="WNQ1772" s="707"/>
      <c r="WNR1772" s="707"/>
      <c r="WNS1772" s="707"/>
      <c r="WNT1772" s="707"/>
      <c r="WNU1772" s="707"/>
      <c r="WNV1772" s="707"/>
      <c r="WNW1772" s="707"/>
      <c r="WNX1772" s="707"/>
      <c r="WNY1772" s="707"/>
      <c r="WNZ1772" s="707"/>
      <c r="WOA1772" s="707"/>
      <c r="WOB1772" s="707"/>
      <c r="WOC1772" s="707"/>
      <c r="WOD1772" s="707"/>
      <c r="WOE1772" s="707"/>
      <c r="WOF1772" s="707"/>
      <c r="WOG1772" s="707"/>
      <c r="WOH1772" s="707"/>
      <c r="WOI1772" s="707"/>
      <c r="WOJ1772" s="707"/>
      <c r="WOK1772" s="707"/>
      <c r="WOL1772" s="707"/>
      <c r="WOM1772" s="707"/>
      <c r="WON1772" s="707"/>
      <c r="WOO1772" s="707"/>
      <c r="WOP1772" s="707"/>
      <c r="WOQ1772" s="707"/>
      <c r="WOR1772" s="707"/>
      <c r="WOS1772" s="707"/>
      <c r="WOT1772" s="707"/>
      <c r="WOU1772" s="707"/>
      <c r="WOV1772" s="707"/>
      <c r="WOW1772" s="707"/>
      <c r="WOX1772" s="707"/>
      <c r="WOY1772" s="707"/>
      <c r="WOZ1772" s="707"/>
      <c r="WPA1772" s="707"/>
      <c r="WPB1772" s="707"/>
      <c r="WPC1772" s="707"/>
      <c r="WPD1772" s="707"/>
      <c r="WPE1772" s="707"/>
      <c r="WPF1772" s="707"/>
      <c r="WPG1772" s="707"/>
      <c r="WPH1772" s="707"/>
      <c r="WPI1772" s="707"/>
      <c r="WPJ1772" s="707"/>
      <c r="WPK1772" s="707"/>
      <c r="WPL1772" s="707"/>
      <c r="WPM1772" s="707"/>
      <c r="WPN1772" s="707"/>
      <c r="WPO1772" s="707"/>
      <c r="WPP1772" s="707"/>
      <c r="WPQ1772" s="707"/>
      <c r="WPR1772" s="707"/>
      <c r="WPS1772" s="707"/>
      <c r="WPT1772" s="707"/>
      <c r="WPU1772" s="707"/>
      <c r="WPV1772" s="707"/>
      <c r="WPW1772" s="707"/>
      <c r="WPX1772" s="707"/>
      <c r="WPY1772" s="707"/>
      <c r="WPZ1772" s="707"/>
      <c r="WQA1772" s="707"/>
      <c r="WQB1772" s="707"/>
      <c r="WQC1772" s="707"/>
      <c r="WQD1772" s="707"/>
      <c r="WQE1772" s="707"/>
      <c r="WQF1772" s="707"/>
      <c r="WQG1772" s="707"/>
      <c r="WQH1772" s="707"/>
      <c r="WQI1772" s="707"/>
      <c r="WQJ1772" s="707"/>
      <c r="WQK1772" s="707"/>
      <c r="WQL1772" s="707"/>
      <c r="WQM1772" s="707"/>
      <c r="WQN1772" s="707"/>
      <c r="WQO1772" s="707"/>
      <c r="WQP1772" s="707"/>
      <c r="WQQ1772" s="707"/>
      <c r="WQR1772" s="707"/>
      <c r="WQS1772" s="707"/>
      <c r="WQT1772" s="707"/>
      <c r="WQU1772" s="707"/>
      <c r="WQV1772" s="707"/>
      <c r="WQW1772" s="707"/>
      <c r="WQX1772" s="707"/>
      <c r="WQY1772" s="707"/>
      <c r="WQZ1772" s="707"/>
      <c r="WRA1772" s="707"/>
      <c r="WRB1772" s="707"/>
      <c r="WRC1772" s="707"/>
      <c r="WRD1772" s="707"/>
      <c r="WRE1772" s="707"/>
      <c r="WRF1772" s="707"/>
      <c r="WRG1772" s="707"/>
      <c r="WRH1772" s="707"/>
      <c r="WRI1772" s="707"/>
      <c r="WRJ1772" s="707"/>
      <c r="WRK1772" s="707"/>
      <c r="WRL1772" s="707"/>
      <c r="WRM1772" s="707"/>
      <c r="WRN1772" s="707"/>
      <c r="WRO1772" s="707"/>
      <c r="WRP1772" s="707"/>
      <c r="WRQ1772" s="707"/>
      <c r="WRR1772" s="707"/>
      <c r="WRS1772" s="707"/>
      <c r="WRT1772" s="707"/>
      <c r="WRU1772" s="707"/>
      <c r="WRV1772" s="707"/>
      <c r="WRW1772" s="707"/>
      <c r="WRX1772" s="707"/>
      <c r="WRY1772" s="707"/>
      <c r="WRZ1772" s="707"/>
      <c r="WSA1772" s="707"/>
      <c r="WSB1772" s="707"/>
      <c r="WSC1772" s="707"/>
      <c r="WSD1772" s="707"/>
      <c r="WSE1772" s="707"/>
      <c r="WSF1772" s="707"/>
      <c r="WSG1772" s="707"/>
      <c r="WSH1772" s="707"/>
      <c r="WSI1772" s="707"/>
      <c r="WSJ1772" s="707"/>
      <c r="WSK1772" s="707"/>
      <c r="WSL1772" s="707"/>
      <c r="WSM1772" s="707"/>
      <c r="WSN1772" s="707"/>
      <c r="WSO1772" s="707"/>
      <c r="WSP1772" s="707"/>
      <c r="WSQ1772" s="707"/>
      <c r="WSR1772" s="707"/>
      <c r="WSS1772" s="707"/>
      <c r="WST1772" s="707"/>
      <c r="WSU1772" s="707"/>
      <c r="WSV1772" s="707"/>
      <c r="WSW1772" s="707"/>
      <c r="WSX1772" s="707"/>
      <c r="WSY1772" s="707"/>
      <c r="WSZ1772" s="707"/>
      <c r="WTA1772" s="707"/>
      <c r="WTB1772" s="707"/>
      <c r="WTC1772" s="707"/>
      <c r="WTD1772" s="707"/>
      <c r="WTE1772" s="707"/>
      <c r="WTF1772" s="707"/>
      <c r="WTG1772" s="707"/>
      <c r="WTH1772" s="707"/>
      <c r="WTI1772" s="707"/>
      <c r="WTJ1772" s="707"/>
      <c r="WTK1772" s="707"/>
      <c r="WTL1772" s="707"/>
      <c r="WTM1772" s="707"/>
      <c r="WTN1772" s="707"/>
      <c r="WTO1772" s="707"/>
      <c r="WTP1772" s="707"/>
      <c r="WTQ1772" s="707"/>
      <c r="WTR1772" s="707"/>
      <c r="WTS1772" s="707"/>
      <c r="WTT1772" s="707"/>
      <c r="WTU1772" s="707"/>
      <c r="WTV1772" s="707"/>
      <c r="WTW1772" s="707"/>
      <c r="WTX1772" s="707"/>
      <c r="WTY1772" s="707"/>
      <c r="WTZ1772" s="707"/>
      <c r="WUA1772" s="707"/>
      <c r="WUB1772" s="707"/>
      <c r="WUC1772" s="707"/>
      <c r="WUD1772" s="707"/>
      <c r="WUE1772" s="707"/>
      <c r="WUF1772" s="707"/>
      <c r="WUG1772" s="707"/>
      <c r="WUH1772" s="707"/>
      <c r="WUI1772" s="707"/>
      <c r="WUJ1772" s="707"/>
      <c r="WUK1772" s="707"/>
      <c r="WUL1772" s="707"/>
      <c r="WUM1772" s="707"/>
      <c r="WUN1772" s="707"/>
      <c r="WUO1772" s="707"/>
      <c r="WUP1772" s="707"/>
      <c r="WUQ1772" s="707"/>
      <c r="WUR1772" s="707"/>
      <c r="WUS1772" s="707"/>
      <c r="WUT1772" s="707"/>
      <c r="WUU1772" s="707"/>
      <c r="WUV1772" s="707"/>
      <c r="WUW1772" s="707"/>
      <c r="WUX1772" s="707"/>
      <c r="WUY1772" s="707"/>
      <c r="WUZ1772" s="707"/>
      <c r="WVA1772" s="707"/>
      <c r="WVB1772" s="707"/>
      <c r="WVC1772" s="707"/>
      <c r="WVD1772" s="707"/>
      <c r="WVE1772" s="707"/>
      <c r="WVF1772" s="707"/>
      <c r="WVG1772" s="707"/>
      <c r="WVH1772" s="707"/>
      <c r="WVI1772" s="707"/>
      <c r="WVJ1772" s="707"/>
      <c r="WVK1772" s="707"/>
      <c r="WVL1772" s="707"/>
      <c r="WVM1772" s="707"/>
      <c r="WVN1772" s="707"/>
      <c r="WVO1772" s="707"/>
      <c r="WVP1772" s="707"/>
      <c r="WVQ1772" s="707"/>
      <c r="WVR1772" s="707"/>
      <c r="WVS1772" s="707"/>
      <c r="WVT1772" s="707"/>
      <c r="WVU1772" s="707"/>
      <c r="WVV1772" s="707"/>
      <c r="WVW1772" s="707"/>
      <c r="WVX1772" s="707"/>
      <c r="WVY1772" s="707"/>
      <c r="WVZ1772" s="707"/>
      <c r="WWA1772" s="707"/>
      <c r="WWB1772" s="707"/>
      <c r="WWC1772" s="707"/>
      <c r="WWD1772" s="707"/>
      <c r="WWE1772" s="707"/>
      <c r="WWF1772" s="707"/>
      <c r="WWG1772" s="707"/>
      <c r="WWH1772" s="707"/>
      <c r="WWI1772" s="707"/>
      <c r="WWJ1772" s="707"/>
      <c r="WWK1772" s="707"/>
      <c r="WWL1772" s="707"/>
      <c r="WWM1772" s="707"/>
      <c r="WWN1772" s="707"/>
      <c r="WWO1772" s="707"/>
      <c r="WWP1772" s="707"/>
      <c r="WWQ1772" s="707"/>
      <c r="WWR1772" s="707"/>
      <c r="WWS1772" s="707"/>
      <c r="WWT1772" s="707"/>
      <c r="WWU1772" s="707"/>
      <c r="WWV1772" s="707"/>
      <c r="WWW1772" s="707"/>
      <c r="WWX1772" s="707"/>
      <c r="WWY1772" s="707"/>
      <c r="WWZ1772" s="707"/>
      <c r="WXA1772" s="707"/>
      <c r="WXB1772" s="707"/>
      <c r="WXC1772" s="707"/>
      <c r="WXD1772" s="707"/>
      <c r="WXE1772" s="707"/>
      <c r="WXF1772" s="707"/>
      <c r="WXG1772" s="707"/>
      <c r="WXH1772" s="707"/>
      <c r="WXI1772" s="707"/>
      <c r="WXJ1772" s="707"/>
      <c r="WXK1772" s="707"/>
      <c r="WXL1772" s="707"/>
      <c r="WXM1772" s="707"/>
      <c r="WXN1772" s="707"/>
      <c r="WXO1772" s="707"/>
      <c r="WXP1772" s="707"/>
      <c r="WXQ1772" s="707"/>
      <c r="WXR1772" s="707"/>
      <c r="WXS1772" s="707"/>
      <c r="WXT1772" s="707"/>
      <c r="WXU1772" s="707"/>
      <c r="WXV1772" s="707"/>
      <c r="WXW1772" s="707"/>
      <c r="WXX1772" s="707"/>
      <c r="WXY1772" s="707"/>
      <c r="WXZ1772" s="707"/>
      <c r="WYA1772" s="707"/>
      <c r="WYB1772" s="707"/>
      <c r="WYC1772" s="707"/>
      <c r="WYD1772" s="707"/>
      <c r="WYE1772" s="707"/>
      <c r="WYF1772" s="707"/>
      <c r="WYG1772" s="707"/>
      <c r="WYH1772" s="707"/>
      <c r="WYI1772" s="707"/>
      <c r="WYJ1772" s="707"/>
      <c r="WYK1772" s="707"/>
      <c r="WYL1772" s="707"/>
      <c r="WYM1772" s="707"/>
      <c r="WYN1772" s="707"/>
      <c r="WYO1772" s="707"/>
      <c r="WYP1772" s="707"/>
      <c r="WYQ1772" s="707"/>
      <c r="WYR1772" s="707"/>
      <c r="WYS1772" s="707"/>
      <c r="WYT1772" s="707"/>
      <c r="WYU1772" s="707"/>
      <c r="WYV1772" s="707"/>
      <c r="WYW1772" s="707"/>
      <c r="WYX1772" s="707"/>
      <c r="WYY1772" s="707"/>
      <c r="WYZ1772" s="707"/>
      <c r="WZA1772" s="707"/>
      <c r="WZB1772" s="707"/>
      <c r="WZC1772" s="707"/>
      <c r="WZD1772" s="707"/>
      <c r="WZE1772" s="707"/>
      <c r="WZF1772" s="707"/>
      <c r="WZG1772" s="707"/>
      <c r="WZH1772" s="707"/>
      <c r="WZI1772" s="707"/>
      <c r="WZJ1772" s="707"/>
      <c r="WZK1772" s="707"/>
      <c r="WZL1772" s="707"/>
      <c r="WZM1772" s="707"/>
      <c r="WZN1772" s="707"/>
      <c r="WZO1772" s="707"/>
      <c r="WZP1772" s="707"/>
      <c r="WZQ1772" s="707"/>
      <c r="WZR1772" s="707"/>
      <c r="WZS1772" s="707"/>
      <c r="WZT1772" s="707"/>
      <c r="WZU1772" s="707"/>
      <c r="WZV1772" s="707"/>
      <c r="WZW1772" s="707"/>
      <c r="WZX1772" s="707"/>
      <c r="WZY1772" s="707"/>
      <c r="WZZ1772" s="707"/>
      <c r="XAA1772" s="707"/>
      <c r="XAB1772" s="707"/>
      <c r="XAC1772" s="707"/>
      <c r="XAD1772" s="707"/>
      <c r="XAE1772" s="707"/>
      <c r="XAF1772" s="707"/>
      <c r="XAG1772" s="707"/>
      <c r="XAH1772" s="707"/>
      <c r="XAI1772" s="707"/>
      <c r="XAJ1772" s="707"/>
      <c r="XAK1772" s="707"/>
      <c r="XAL1772" s="707"/>
      <c r="XAM1772" s="707"/>
      <c r="XAN1772" s="707"/>
      <c r="XAO1772" s="707"/>
      <c r="XAP1772" s="707"/>
      <c r="XAQ1772" s="707"/>
      <c r="XAR1772" s="707"/>
      <c r="XAS1772" s="707"/>
      <c r="XAT1772" s="707"/>
      <c r="XAU1772" s="707"/>
      <c r="XAV1772" s="707"/>
      <c r="XAW1772" s="707"/>
      <c r="XAX1772" s="707"/>
      <c r="XAY1772" s="707"/>
      <c r="XAZ1772" s="707"/>
      <c r="XBA1772" s="707"/>
      <c r="XBB1772" s="707"/>
      <c r="XBC1772" s="707"/>
      <c r="XBD1772" s="707"/>
      <c r="XBE1772" s="707"/>
      <c r="XBF1772" s="707"/>
      <c r="XBG1772" s="707"/>
      <c r="XBH1772" s="707"/>
      <c r="XBI1772" s="707"/>
      <c r="XBJ1772" s="707"/>
      <c r="XBK1772" s="707"/>
      <c r="XBL1772" s="707"/>
      <c r="XBM1772" s="707"/>
      <c r="XBN1772" s="707"/>
      <c r="XBO1772" s="707"/>
      <c r="XBP1772" s="707"/>
      <c r="XBQ1772" s="707"/>
      <c r="XBR1772" s="707"/>
      <c r="XBS1772" s="707"/>
      <c r="XBT1772" s="707"/>
      <c r="XBU1772" s="707"/>
      <c r="XBV1772" s="707"/>
      <c r="XBW1772" s="707"/>
      <c r="XBX1772" s="707"/>
      <c r="XBY1772" s="707"/>
      <c r="XBZ1772" s="707"/>
      <c r="XCA1772" s="707"/>
      <c r="XCB1772" s="707"/>
      <c r="XCC1772" s="707"/>
      <c r="XCD1772" s="707"/>
      <c r="XCE1772" s="707"/>
      <c r="XCF1772" s="707"/>
      <c r="XCG1772" s="707"/>
      <c r="XCH1772" s="707"/>
      <c r="XCI1772" s="707"/>
      <c r="XCJ1772" s="707"/>
      <c r="XCK1772" s="707"/>
      <c r="XCL1772" s="707"/>
      <c r="XCM1772" s="707"/>
      <c r="XCN1772" s="707"/>
      <c r="XCO1772" s="707"/>
      <c r="XCP1772" s="707"/>
      <c r="XCQ1772" s="707"/>
      <c r="XCR1772" s="707"/>
      <c r="XCS1772" s="707"/>
      <c r="XCT1772" s="707"/>
      <c r="XCU1772" s="707"/>
      <c r="XCV1772" s="707"/>
      <c r="XCW1772" s="707"/>
      <c r="XCX1772" s="707"/>
      <c r="XCY1772" s="707"/>
      <c r="XCZ1772" s="707"/>
      <c r="XDA1772" s="707"/>
      <c r="XDB1772" s="707"/>
      <c r="XDC1772" s="707"/>
      <c r="XDD1772" s="707"/>
      <c r="XDE1772" s="707"/>
      <c r="XDF1772" s="707"/>
      <c r="XDG1772" s="707"/>
      <c r="XDH1772" s="707"/>
      <c r="XDI1772" s="707"/>
      <c r="XDJ1772" s="707"/>
      <c r="XDK1772" s="707"/>
      <c r="XDL1772" s="707"/>
      <c r="XDM1772" s="707"/>
      <c r="XDN1772" s="707"/>
      <c r="XDO1772" s="707"/>
      <c r="XDP1772" s="707"/>
      <c r="XDQ1772" s="707"/>
      <c r="XDR1772" s="707"/>
      <c r="XDS1772" s="707"/>
      <c r="XDT1772" s="707"/>
      <c r="XDU1772" s="707"/>
      <c r="XDV1772" s="707"/>
      <c r="XDW1772" s="707"/>
      <c r="XDX1772" s="707"/>
      <c r="XDY1772" s="707"/>
      <c r="XDZ1772" s="707"/>
      <c r="XEA1772" s="707"/>
      <c r="XEB1772" s="707"/>
      <c r="XEC1772" s="707"/>
      <c r="XED1772" s="707"/>
      <c r="XEE1772" s="707"/>
      <c r="XEF1772" s="707"/>
      <c r="XEG1772" s="707"/>
      <c r="XEH1772" s="707"/>
      <c r="XEI1772" s="707"/>
      <c r="XEJ1772" s="707"/>
      <c r="XEK1772" s="707"/>
      <c r="XEL1772" s="707"/>
      <c r="XEM1772" s="707"/>
      <c r="XEN1772" s="707"/>
      <c r="XEO1772" s="707"/>
      <c r="XEP1772" s="707"/>
      <c r="XEQ1772" s="707"/>
      <c r="XER1772" s="707"/>
      <c r="XES1772" s="707"/>
      <c r="XET1772" s="707"/>
      <c r="XEU1772" s="707"/>
      <c r="XEV1772" s="707"/>
      <c r="XEW1772" s="707"/>
      <c r="XEX1772" s="707"/>
      <c r="XEY1772" s="707"/>
      <c r="XEZ1772" s="707"/>
      <c r="XFA1772" s="693"/>
    </row>
    <row r="1773" spans="1:16381" s="694" customFormat="1" ht="14.1" customHeight="1" x14ac:dyDescent="0.15">
      <c r="A1773" s="126" t="s">
        <v>4953</v>
      </c>
      <c r="B1773" s="127" t="s">
        <v>2562</v>
      </c>
      <c r="C1773" s="199">
        <f t="shared" si="483"/>
        <v>0</v>
      </c>
      <c r="D1773" s="90"/>
      <c r="E1773" s="79"/>
      <c r="F1773" s="79"/>
      <c r="G1773" s="79"/>
      <c r="H1773" s="202">
        <f t="shared" si="481"/>
        <v>0</v>
      </c>
      <c r="I1773" s="78"/>
      <c r="J1773" s="78"/>
      <c r="K1773" s="78"/>
      <c r="L1773" s="78"/>
      <c r="M1773" s="78"/>
      <c r="N1773" s="78"/>
      <c r="O1773" s="202">
        <f t="shared" si="484"/>
        <v>0</v>
      </c>
      <c r="P1773" s="78"/>
      <c r="Q1773" s="78"/>
      <c r="R1773" s="202">
        <f t="shared" si="485"/>
        <v>0</v>
      </c>
      <c r="S1773" s="78"/>
      <c r="T1773" s="78"/>
      <c r="U1773" s="202">
        <f t="shared" si="486"/>
        <v>0</v>
      </c>
      <c r="V1773" s="78"/>
      <c r="W1773" s="78"/>
      <c r="X1773" s="202">
        <f t="shared" si="487"/>
        <v>0</v>
      </c>
      <c r="Y1773" s="78"/>
      <c r="Z1773" s="78"/>
      <c r="AA1773" s="78"/>
      <c r="AB1773" s="78"/>
      <c r="AC1773" s="78"/>
      <c r="AD1773" s="78"/>
      <c r="AE1773" s="78"/>
      <c r="AF1773" s="78"/>
      <c r="AG1773" s="78"/>
      <c r="AH1773" s="78"/>
      <c r="AI1773" s="78"/>
      <c r="AJ1773" s="78"/>
      <c r="AK1773" s="645">
        <v>524860</v>
      </c>
      <c r="AL1773" s="651">
        <f t="shared" si="488"/>
        <v>0</v>
      </c>
      <c r="AM1773" s="64"/>
      <c r="AN1773" s="64"/>
      <c r="AO1773" s="64"/>
      <c r="AP1773" s="64"/>
      <c r="AQ1773" s="64"/>
      <c r="AR1773" s="693"/>
      <c r="XFA1773" s="693"/>
    </row>
    <row r="1774" spans="1:16381" s="694" customFormat="1" ht="14.1" customHeight="1" x14ac:dyDescent="0.15">
      <c r="A1774" s="126" t="s">
        <v>4954</v>
      </c>
      <c r="B1774" s="127" t="s">
        <v>668</v>
      </c>
      <c r="C1774" s="199">
        <f t="shared" si="483"/>
        <v>0</v>
      </c>
      <c r="D1774" s="90"/>
      <c r="E1774" s="79"/>
      <c r="F1774" s="79"/>
      <c r="G1774" s="79"/>
      <c r="H1774" s="202">
        <f t="shared" si="481"/>
        <v>0</v>
      </c>
      <c r="I1774" s="78"/>
      <c r="J1774" s="78"/>
      <c r="K1774" s="78"/>
      <c r="L1774" s="78"/>
      <c r="M1774" s="78"/>
      <c r="N1774" s="78"/>
      <c r="O1774" s="202">
        <f t="shared" si="484"/>
        <v>0</v>
      </c>
      <c r="P1774" s="78"/>
      <c r="Q1774" s="78"/>
      <c r="R1774" s="202">
        <f t="shared" si="485"/>
        <v>0</v>
      </c>
      <c r="S1774" s="78"/>
      <c r="T1774" s="78"/>
      <c r="U1774" s="202">
        <f t="shared" si="486"/>
        <v>0</v>
      </c>
      <c r="V1774" s="78"/>
      <c r="W1774" s="78"/>
      <c r="X1774" s="202">
        <f t="shared" si="487"/>
        <v>0</v>
      </c>
      <c r="Y1774" s="78"/>
      <c r="Z1774" s="78"/>
      <c r="AA1774" s="78"/>
      <c r="AB1774" s="78"/>
      <c r="AC1774" s="78"/>
      <c r="AD1774" s="78"/>
      <c r="AE1774" s="78"/>
      <c r="AF1774" s="78"/>
      <c r="AG1774" s="78"/>
      <c r="AH1774" s="78"/>
      <c r="AI1774" s="78"/>
      <c r="AJ1774" s="78"/>
      <c r="AK1774" s="645">
        <v>143470</v>
      </c>
      <c r="AL1774" s="651">
        <f t="shared" si="488"/>
        <v>0</v>
      </c>
      <c r="AM1774" s="64"/>
      <c r="AN1774" s="64"/>
      <c r="AO1774" s="64"/>
      <c r="AP1774" s="64"/>
      <c r="AQ1774" s="64"/>
      <c r="AR1774" s="693"/>
      <c r="XFA1774" s="693"/>
    </row>
    <row r="1775" spans="1:16381" s="694" customFormat="1" ht="14.1" customHeight="1" x14ac:dyDescent="0.15">
      <c r="A1775" s="126" t="s">
        <v>4955</v>
      </c>
      <c r="B1775" s="144" t="s">
        <v>2563</v>
      </c>
      <c r="C1775" s="199">
        <f t="shared" si="483"/>
        <v>0</v>
      </c>
      <c r="D1775" s="90"/>
      <c r="E1775" s="79"/>
      <c r="F1775" s="79"/>
      <c r="G1775" s="79"/>
      <c r="H1775" s="202">
        <f t="shared" si="481"/>
        <v>0</v>
      </c>
      <c r="I1775" s="78"/>
      <c r="J1775" s="78"/>
      <c r="K1775" s="78"/>
      <c r="L1775" s="78"/>
      <c r="M1775" s="78"/>
      <c r="N1775" s="78"/>
      <c r="O1775" s="202">
        <f t="shared" si="484"/>
        <v>0</v>
      </c>
      <c r="P1775" s="78"/>
      <c r="Q1775" s="78"/>
      <c r="R1775" s="202">
        <f t="shared" si="485"/>
        <v>0</v>
      </c>
      <c r="S1775" s="78"/>
      <c r="T1775" s="78"/>
      <c r="U1775" s="202">
        <f t="shared" si="486"/>
        <v>0</v>
      </c>
      <c r="V1775" s="78"/>
      <c r="W1775" s="78"/>
      <c r="X1775" s="202">
        <f t="shared" si="487"/>
        <v>0</v>
      </c>
      <c r="Y1775" s="78"/>
      <c r="Z1775" s="78"/>
      <c r="AA1775" s="78"/>
      <c r="AB1775" s="78"/>
      <c r="AC1775" s="78"/>
      <c r="AD1775" s="78"/>
      <c r="AE1775" s="78"/>
      <c r="AF1775" s="78"/>
      <c r="AG1775" s="78"/>
      <c r="AH1775" s="78"/>
      <c r="AI1775" s="78"/>
      <c r="AJ1775" s="78"/>
      <c r="AK1775" s="645">
        <v>497550</v>
      </c>
      <c r="AL1775" s="651">
        <f t="shared" si="488"/>
        <v>0</v>
      </c>
      <c r="AM1775" s="64"/>
      <c r="AN1775" s="64"/>
      <c r="AO1775" s="64"/>
      <c r="AP1775" s="64"/>
      <c r="AQ1775" s="64"/>
      <c r="AR1775" s="693"/>
      <c r="XFA1775" s="693"/>
    </row>
    <row r="1776" spans="1:16381" s="694" customFormat="1" ht="14.1" customHeight="1" x14ac:dyDescent="0.15">
      <c r="A1776" s="126" t="s">
        <v>4956</v>
      </c>
      <c r="B1776" s="127" t="s">
        <v>669</v>
      </c>
      <c r="C1776" s="199">
        <f t="shared" si="483"/>
        <v>0</v>
      </c>
      <c r="D1776" s="90"/>
      <c r="E1776" s="79"/>
      <c r="F1776" s="79"/>
      <c r="G1776" s="79"/>
      <c r="H1776" s="202">
        <f t="shared" si="481"/>
        <v>0</v>
      </c>
      <c r="I1776" s="78"/>
      <c r="J1776" s="78"/>
      <c r="K1776" s="78"/>
      <c r="L1776" s="78"/>
      <c r="M1776" s="78"/>
      <c r="N1776" s="78"/>
      <c r="O1776" s="202">
        <f t="shared" si="484"/>
        <v>0</v>
      </c>
      <c r="P1776" s="78"/>
      <c r="Q1776" s="78"/>
      <c r="R1776" s="202">
        <f t="shared" si="485"/>
        <v>0</v>
      </c>
      <c r="S1776" s="78"/>
      <c r="T1776" s="78"/>
      <c r="U1776" s="202">
        <f t="shared" si="486"/>
        <v>0</v>
      </c>
      <c r="V1776" s="78"/>
      <c r="W1776" s="78"/>
      <c r="X1776" s="202">
        <f t="shared" si="487"/>
        <v>0</v>
      </c>
      <c r="Y1776" s="78"/>
      <c r="Z1776" s="78"/>
      <c r="AA1776" s="78"/>
      <c r="AB1776" s="78"/>
      <c r="AC1776" s="78"/>
      <c r="AD1776" s="78"/>
      <c r="AE1776" s="78"/>
      <c r="AF1776" s="78"/>
      <c r="AG1776" s="78"/>
      <c r="AH1776" s="78"/>
      <c r="AI1776" s="78"/>
      <c r="AJ1776" s="78"/>
      <c r="AK1776" s="645">
        <v>256560</v>
      </c>
      <c r="AL1776" s="651">
        <f t="shared" si="488"/>
        <v>0</v>
      </c>
      <c r="AM1776" s="64"/>
      <c r="AN1776" s="64"/>
      <c r="AO1776" s="64"/>
      <c r="AP1776" s="64"/>
      <c r="AQ1776" s="64"/>
      <c r="AR1776" s="693"/>
      <c r="XFA1776" s="693"/>
    </row>
    <row r="1777" spans="1:44 16381:16381" s="694" customFormat="1" ht="14.1" customHeight="1" x14ac:dyDescent="0.15">
      <c r="A1777" s="126" t="s">
        <v>4957</v>
      </c>
      <c r="B1777" s="127" t="s">
        <v>670</v>
      </c>
      <c r="C1777" s="199">
        <f t="shared" si="483"/>
        <v>0</v>
      </c>
      <c r="D1777" s="90"/>
      <c r="E1777" s="79"/>
      <c r="F1777" s="79"/>
      <c r="G1777" s="79"/>
      <c r="H1777" s="202">
        <f t="shared" si="481"/>
        <v>0</v>
      </c>
      <c r="I1777" s="78"/>
      <c r="J1777" s="78"/>
      <c r="K1777" s="78"/>
      <c r="L1777" s="78"/>
      <c r="M1777" s="78"/>
      <c r="N1777" s="78"/>
      <c r="O1777" s="202">
        <f t="shared" si="484"/>
        <v>0</v>
      </c>
      <c r="P1777" s="78"/>
      <c r="Q1777" s="78"/>
      <c r="R1777" s="202">
        <f t="shared" si="485"/>
        <v>0</v>
      </c>
      <c r="S1777" s="78"/>
      <c r="T1777" s="78"/>
      <c r="U1777" s="202">
        <f t="shared" si="486"/>
        <v>0</v>
      </c>
      <c r="V1777" s="78"/>
      <c r="W1777" s="78"/>
      <c r="X1777" s="202">
        <f t="shared" si="487"/>
        <v>0</v>
      </c>
      <c r="Y1777" s="78"/>
      <c r="Z1777" s="78"/>
      <c r="AA1777" s="78"/>
      <c r="AB1777" s="78"/>
      <c r="AC1777" s="78"/>
      <c r="AD1777" s="78"/>
      <c r="AE1777" s="78"/>
      <c r="AF1777" s="78"/>
      <c r="AG1777" s="78"/>
      <c r="AH1777" s="78"/>
      <c r="AI1777" s="78"/>
      <c r="AJ1777" s="78"/>
      <c r="AK1777" s="645">
        <v>430810</v>
      </c>
      <c r="AL1777" s="651">
        <f t="shared" si="488"/>
        <v>0</v>
      </c>
      <c r="AM1777" s="64"/>
      <c r="AN1777" s="64"/>
      <c r="AO1777" s="64"/>
      <c r="AP1777" s="64"/>
      <c r="AQ1777" s="64"/>
      <c r="AR1777" s="693"/>
      <c r="XFA1777" s="693"/>
    </row>
    <row r="1778" spans="1:44 16381:16381" s="694" customFormat="1" ht="21" x14ac:dyDescent="0.15">
      <c r="A1778" s="126" t="s">
        <v>4958</v>
      </c>
      <c r="B1778" s="127" t="s">
        <v>546</v>
      </c>
      <c r="C1778" s="199">
        <f t="shared" si="483"/>
        <v>0</v>
      </c>
      <c r="D1778" s="90"/>
      <c r="E1778" s="79"/>
      <c r="F1778" s="79"/>
      <c r="G1778" s="79"/>
      <c r="H1778" s="202">
        <f t="shared" si="481"/>
        <v>0</v>
      </c>
      <c r="I1778" s="78"/>
      <c r="J1778" s="78"/>
      <c r="K1778" s="78"/>
      <c r="L1778" s="78"/>
      <c r="M1778" s="78"/>
      <c r="N1778" s="78"/>
      <c r="O1778" s="202">
        <f t="shared" si="484"/>
        <v>0</v>
      </c>
      <c r="P1778" s="78"/>
      <c r="Q1778" s="78"/>
      <c r="R1778" s="202">
        <f t="shared" si="485"/>
        <v>0</v>
      </c>
      <c r="S1778" s="78"/>
      <c r="T1778" s="78"/>
      <c r="U1778" s="202">
        <f t="shared" si="486"/>
        <v>0</v>
      </c>
      <c r="V1778" s="78"/>
      <c r="W1778" s="78"/>
      <c r="X1778" s="202">
        <f t="shared" si="487"/>
        <v>0</v>
      </c>
      <c r="Y1778" s="78"/>
      <c r="Z1778" s="78"/>
      <c r="AA1778" s="78"/>
      <c r="AB1778" s="78"/>
      <c r="AC1778" s="78"/>
      <c r="AD1778" s="78"/>
      <c r="AE1778" s="78"/>
      <c r="AF1778" s="78"/>
      <c r="AG1778" s="78"/>
      <c r="AH1778" s="78"/>
      <c r="AI1778" s="78"/>
      <c r="AJ1778" s="78"/>
      <c r="AK1778" s="645">
        <v>708230</v>
      </c>
      <c r="AL1778" s="651">
        <f t="shared" si="488"/>
        <v>0</v>
      </c>
      <c r="AM1778" s="64"/>
      <c r="AN1778" s="64"/>
      <c r="AO1778" s="64"/>
      <c r="AP1778" s="64"/>
      <c r="AQ1778" s="64"/>
      <c r="AR1778" s="693"/>
      <c r="XFA1778" s="693"/>
    </row>
    <row r="1779" spans="1:44 16381:16381" s="694" customFormat="1" ht="14.1" customHeight="1" x14ac:dyDescent="0.15">
      <c r="A1779" s="126" t="s">
        <v>4959</v>
      </c>
      <c r="B1779" s="127" t="s">
        <v>2393</v>
      </c>
      <c r="C1779" s="199">
        <f t="shared" si="483"/>
        <v>0</v>
      </c>
      <c r="D1779" s="90"/>
      <c r="E1779" s="79"/>
      <c r="F1779" s="79"/>
      <c r="G1779" s="79"/>
      <c r="H1779" s="202">
        <f t="shared" si="481"/>
        <v>0</v>
      </c>
      <c r="I1779" s="78"/>
      <c r="J1779" s="78"/>
      <c r="K1779" s="78"/>
      <c r="L1779" s="78"/>
      <c r="M1779" s="78"/>
      <c r="N1779" s="78"/>
      <c r="O1779" s="202">
        <f t="shared" si="484"/>
        <v>0</v>
      </c>
      <c r="P1779" s="78"/>
      <c r="Q1779" s="78"/>
      <c r="R1779" s="202">
        <f t="shared" si="485"/>
        <v>0</v>
      </c>
      <c r="S1779" s="78"/>
      <c r="T1779" s="78"/>
      <c r="U1779" s="202">
        <f t="shared" si="486"/>
        <v>0</v>
      </c>
      <c r="V1779" s="78"/>
      <c r="W1779" s="78"/>
      <c r="X1779" s="202">
        <f t="shared" si="487"/>
        <v>0</v>
      </c>
      <c r="Y1779" s="78"/>
      <c r="Z1779" s="78"/>
      <c r="AA1779" s="78"/>
      <c r="AB1779" s="78"/>
      <c r="AC1779" s="78"/>
      <c r="AD1779" s="78"/>
      <c r="AE1779" s="78"/>
      <c r="AF1779" s="78"/>
      <c r="AG1779" s="78"/>
      <c r="AH1779" s="78"/>
      <c r="AI1779" s="78"/>
      <c r="AJ1779" s="78"/>
      <c r="AK1779" s="645">
        <v>165620</v>
      </c>
      <c r="AL1779" s="651">
        <f t="shared" si="488"/>
        <v>0</v>
      </c>
      <c r="AM1779" s="64"/>
      <c r="AN1779" s="64"/>
      <c r="AO1779" s="64"/>
      <c r="AP1779" s="64"/>
      <c r="AQ1779" s="64"/>
      <c r="AR1779" s="693"/>
      <c r="XFA1779" s="693"/>
    </row>
    <row r="1780" spans="1:44 16381:16381" s="694" customFormat="1" ht="14.1" customHeight="1" x14ac:dyDescent="0.15">
      <c r="A1780" s="126" t="s">
        <v>4960</v>
      </c>
      <c r="B1780" s="127" t="s">
        <v>2394</v>
      </c>
      <c r="C1780" s="199">
        <f t="shared" si="483"/>
        <v>0</v>
      </c>
      <c r="D1780" s="90"/>
      <c r="E1780" s="79"/>
      <c r="F1780" s="79"/>
      <c r="G1780" s="79"/>
      <c r="H1780" s="202">
        <f t="shared" si="481"/>
        <v>0</v>
      </c>
      <c r="I1780" s="78"/>
      <c r="J1780" s="78"/>
      <c r="K1780" s="78"/>
      <c r="L1780" s="78"/>
      <c r="M1780" s="78"/>
      <c r="N1780" s="78"/>
      <c r="O1780" s="202">
        <f t="shared" si="484"/>
        <v>0</v>
      </c>
      <c r="P1780" s="78"/>
      <c r="Q1780" s="78"/>
      <c r="R1780" s="202">
        <f t="shared" si="485"/>
        <v>0</v>
      </c>
      <c r="S1780" s="78"/>
      <c r="T1780" s="78"/>
      <c r="U1780" s="202">
        <f t="shared" si="486"/>
        <v>0</v>
      </c>
      <c r="V1780" s="78"/>
      <c r="W1780" s="78"/>
      <c r="X1780" s="202">
        <f t="shared" si="487"/>
        <v>0</v>
      </c>
      <c r="Y1780" s="78"/>
      <c r="Z1780" s="78"/>
      <c r="AA1780" s="78"/>
      <c r="AB1780" s="78"/>
      <c r="AC1780" s="78"/>
      <c r="AD1780" s="78"/>
      <c r="AE1780" s="78"/>
      <c r="AF1780" s="78"/>
      <c r="AG1780" s="78"/>
      <c r="AH1780" s="78"/>
      <c r="AI1780" s="78"/>
      <c r="AJ1780" s="78"/>
      <c r="AK1780" s="645">
        <v>598510</v>
      </c>
      <c r="AL1780" s="651">
        <f t="shared" si="488"/>
        <v>0</v>
      </c>
      <c r="AM1780" s="64"/>
      <c r="AN1780" s="64"/>
      <c r="AO1780" s="64"/>
      <c r="AP1780" s="64"/>
      <c r="AQ1780" s="64"/>
      <c r="AR1780" s="693"/>
      <c r="XFA1780" s="693"/>
    </row>
    <row r="1781" spans="1:44 16381:16381" s="694" customFormat="1" ht="14.1" customHeight="1" x14ac:dyDescent="0.15">
      <c r="A1781" s="126" t="s">
        <v>4961</v>
      </c>
      <c r="B1781" s="127" t="s">
        <v>230</v>
      </c>
      <c r="C1781" s="199">
        <f t="shared" si="483"/>
        <v>0</v>
      </c>
      <c r="D1781" s="90"/>
      <c r="E1781" s="79"/>
      <c r="F1781" s="79"/>
      <c r="G1781" s="79"/>
      <c r="H1781" s="202">
        <f t="shared" si="481"/>
        <v>0</v>
      </c>
      <c r="I1781" s="78"/>
      <c r="J1781" s="78"/>
      <c r="K1781" s="78"/>
      <c r="L1781" s="78"/>
      <c r="M1781" s="78"/>
      <c r="N1781" s="78"/>
      <c r="O1781" s="202">
        <f t="shared" si="484"/>
        <v>0</v>
      </c>
      <c r="P1781" s="78"/>
      <c r="Q1781" s="78"/>
      <c r="R1781" s="202">
        <f t="shared" si="485"/>
        <v>0</v>
      </c>
      <c r="S1781" s="78"/>
      <c r="T1781" s="78"/>
      <c r="U1781" s="202">
        <f t="shared" si="486"/>
        <v>0</v>
      </c>
      <c r="V1781" s="78"/>
      <c r="W1781" s="78"/>
      <c r="X1781" s="202">
        <f t="shared" si="487"/>
        <v>0</v>
      </c>
      <c r="Y1781" s="78"/>
      <c r="Z1781" s="78"/>
      <c r="AA1781" s="78"/>
      <c r="AB1781" s="78"/>
      <c r="AC1781" s="78"/>
      <c r="AD1781" s="78"/>
      <c r="AE1781" s="78"/>
      <c r="AF1781" s="78"/>
      <c r="AG1781" s="78"/>
      <c r="AH1781" s="78"/>
      <c r="AI1781" s="78"/>
      <c r="AJ1781" s="78"/>
      <c r="AK1781" s="645">
        <v>175960</v>
      </c>
      <c r="AL1781" s="651">
        <f t="shared" si="488"/>
        <v>0</v>
      </c>
      <c r="AM1781" s="64"/>
      <c r="AN1781" s="64"/>
      <c r="AO1781" s="64"/>
      <c r="AP1781" s="64"/>
      <c r="AQ1781" s="64"/>
      <c r="AR1781" s="693"/>
      <c r="XFA1781" s="693"/>
    </row>
    <row r="1782" spans="1:44 16381:16381" s="694" customFormat="1" ht="14.1" customHeight="1" x14ac:dyDescent="0.15">
      <c r="A1782" s="126" t="s">
        <v>4962</v>
      </c>
      <c r="B1782" s="127" t="s">
        <v>231</v>
      </c>
      <c r="C1782" s="199">
        <f t="shared" si="483"/>
        <v>0</v>
      </c>
      <c r="D1782" s="90"/>
      <c r="E1782" s="79"/>
      <c r="F1782" s="79"/>
      <c r="G1782" s="79"/>
      <c r="H1782" s="202">
        <f t="shared" si="481"/>
        <v>0</v>
      </c>
      <c r="I1782" s="78"/>
      <c r="J1782" s="78"/>
      <c r="K1782" s="78"/>
      <c r="L1782" s="78"/>
      <c r="M1782" s="78"/>
      <c r="N1782" s="78"/>
      <c r="O1782" s="202">
        <f t="shared" si="484"/>
        <v>0</v>
      </c>
      <c r="P1782" s="78"/>
      <c r="Q1782" s="78"/>
      <c r="R1782" s="202">
        <f t="shared" si="485"/>
        <v>0</v>
      </c>
      <c r="S1782" s="78"/>
      <c r="T1782" s="78"/>
      <c r="U1782" s="202">
        <f t="shared" si="486"/>
        <v>0</v>
      </c>
      <c r="V1782" s="78"/>
      <c r="W1782" s="78"/>
      <c r="X1782" s="202">
        <f t="shared" si="487"/>
        <v>0</v>
      </c>
      <c r="Y1782" s="78"/>
      <c r="Z1782" s="78"/>
      <c r="AA1782" s="78"/>
      <c r="AB1782" s="78"/>
      <c r="AC1782" s="78"/>
      <c r="AD1782" s="78"/>
      <c r="AE1782" s="78"/>
      <c r="AF1782" s="78"/>
      <c r="AG1782" s="78"/>
      <c r="AH1782" s="78"/>
      <c r="AI1782" s="78"/>
      <c r="AJ1782" s="78"/>
      <c r="AK1782" s="645">
        <v>169620</v>
      </c>
      <c r="AL1782" s="651">
        <f t="shared" si="488"/>
        <v>0</v>
      </c>
      <c r="AM1782" s="64"/>
      <c r="AN1782" s="64"/>
      <c r="AO1782" s="64"/>
      <c r="AP1782" s="64"/>
      <c r="AQ1782" s="64"/>
      <c r="AR1782" s="693"/>
      <c r="XFA1782" s="693"/>
    </row>
    <row r="1783" spans="1:44 16381:16381" s="694" customFormat="1" ht="14.1" customHeight="1" x14ac:dyDescent="0.15">
      <c r="A1783" s="126" t="s">
        <v>4963</v>
      </c>
      <c r="B1783" s="127" t="s">
        <v>2162</v>
      </c>
      <c r="C1783" s="199">
        <f t="shared" si="483"/>
        <v>0</v>
      </c>
      <c r="D1783" s="90"/>
      <c r="E1783" s="79"/>
      <c r="F1783" s="79"/>
      <c r="G1783" s="79"/>
      <c r="H1783" s="202">
        <f t="shared" si="481"/>
        <v>0</v>
      </c>
      <c r="I1783" s="78"/>
      <c r="J1783" s="78"/>
      <c r="K1783" s="78"/>
      <c r="L1783" s="78"/>
      <c r="M1783" s="78"/>
      <c r="N1783" s="78"/>
      <c r="O1783" s="202">
        <f t="shared" si="484"/>
        <v>0</v>
      </c>
      <c r="P1783" s="78"/>
      <c r="Q1783" s="78"/>
      <c r="R1783" s="202">
        <f t="shared" si="485"/>
        <v>0</v>
      </c>
      <c r="S1783" s="78"/>
      <c r="T1783" s="78"/>
      <c r="U1783" s="202">
        <f t="shared" si="486"/>
        <v>0</v>
      </c>
      <c r="V1783" s="78"/>
      <c r="W1783" s="78"/>
      <c r="X1783" s="202">
        <f t="shared" si="487"/>
        <v>0</v>
      </c>
      <c r="Y1783" s="78"/>
      <c r="Z1783" s="78"/>
      <c r="AA1783" s="78"/>
      <c r="AB1783" s="78"/>
      <c r="AC1783" s="78"/>
      <c r="AD1783" s="78"/>
      <c r="AE1783" s="78"/>
      <c r="AF1783" s="78"/>
      <c r="AG1783" s="78"/>
      <c r="AH1783" s="78"/>
      <c r="AI1783" s="78"/>
      <c r="AJ1783" s="78"/>
      <c r="AK1783" s="645">
        <v>175960</v>
      </c>
      <c r="AL1783" s="651">
        <f t="shared" si="488"/>
        <v>0</v>
      </c>
      <c r="AM1783" s="64"/>
      <c r="AN1783" s="64"/>
      <c r="AO1783" s="64"/>
      <c r="AP1783" s="64"/>
      <c r="AQ1783" s="64"/>
      <c r="AR1783" s="693"/>
      <c r="XFA1783" s="693"/>
    </row>
    <row r="1784" spans="1:44 16381:16381" s="694" customFormat="1" ht="14.1" customHeight="1" x14ac:dyDescent="0.15">
      <c r="A1784" s="126" t="s">
        <v>4964</v>
      </c>
      <c r="B1784" s="127" t="s">
        <v>2163</v>
      </c>
      <c r="C1784" s="199">
        <f t="shared" si="483"/>
        <v>0</v>
      </c>
      <c r="D1784" s="90"/>
      <c r="E1784" s="79"/>
      <c r="F1784" s="79"/>
      <c r="G1784" s="79"/>
      <c r="H1784" s="202">
        <f t="shared" si="481"/>
        <v>0</v>
      </c>
      <c r="I1784" s="78"/>
      <c r="J1784" s="78"/>
      <c r="K1784" s="78"/>
      <c r="L1784" s="78"/>
      <c r="M1784" s="78"/>
      <c r="N1784" s="78"/>
      <c r="O1784" s="202">
        <f t="shared" si="484"/>
        <v>0</v>
      </c>
      <c r="P1784" s="78"/>
      <c r="Q1784" s="78"/>
      <c r="R1784" s="202">
        <f t="shared" si="485"/>
        <v>0</v>
      </c>
      <c r="S1784" s="78"/>
      <c r="T1784" s="78"/>
      <c r="U1784" s="202">
        <f t="shared" si="486"/>
        <v>0</v>
      </c>
      <c r="V1784" s="78"/>
      <c r="W1784" s="78"/>
      <c r="X1784" s="202">
        <f t="shared" si="487"/>
        <v>0</v>
      </c>
      <c r="Y1784" s="78"/>
      <c r="Z1784" s="78"/>
      <c r="AA1784" s="78"/>
      <c r="AB1784" s="78"/>
      <c r="AC1784" s="78"/>
      <c r="AD1784" s="78"/>
      <c r="AE1784" s="78"/>
      <c r="AF1784" s="78"/>
      <c r="AG1784" s="78"/>
      <c r="AH1784" s="78"/>
      <c r="AI1784" s="78"/>
      <c r="AJ1784" s="78"/>
      <c r="AK1784" s="645">
        <v>272200</v>
      </c>
      <c r="AL1784" s="651">
        <f t="shared" si="488"/>
        <v>0</v>
      </c>
      <c r="AM1784" s="64"/>
      <c r="AN1784" s="64"/>
      <c r="AO1784" s="64"/>
      <c r="AP1784" s="64"/>
      <c r="AQ1784" s="64"/>
      <c r="AR1784" s="693"/>
      <c r="XFA1784" s="693"/>
    </row>
    <row r="1785" spans="1:44 16381:16381" s="694" customFormat="1" ht="14.1" customHeight="1" x14ac:dyDescent="0.15">
      <c r="A1785" s="126" t="s">
        <v>4965</v>
      </c>
      <c r="B1785" s="127" t="s">
        <v>2164</v>
      </c>
      <c r="C1785" s="199">
        <f t="shared" si="483"/>
        <v>0</v>
      </c>
      <c r="D1785" s="90"/>
      <c r="E1785" s="79"/>
      <c r="F1785" s="79"/>
      <c r="G1785" s="79"/>
      <c r="H1785" s="202">
        <f t="shared" si="481"/>
        <v>0</v>
      </c>
      <c r="I1785" s="78"/>
      <c r="J1785" s="78"/>
      <c r="K1785" s="78"/>
      <c r="L1785" s="78"/>
      <c r="M1785" s="78"/>
      <c r="N1785" s="78"/>
      <c r="O1785" s="79"/>
      <c r="P1785" s="79"/>
      <c r="Q1785" s="79"/>
      <c r="R1785" s="79"/>
      <c r="S1785" s="79"/>
      <c r="T1785" s="79"/>
      <c r="U1785" s="79"/>
      <c r="V1785" s="79"/>
      <c r="W1785" s="79"/>
      <c r="X1785" s="79"/>
      <c r="Y1785" s="79"/>
      <c r="Z1785" s="79"/>
      <c r="AA1785" s="78"/>
      <c r="AB1785" s="78"/>
      <c r="AC1785" s="78"/>
      <c r="AD1785" s="78"/>
      <c r="AE1785" s="78"/>
      <c r="AF1785" s="78"/>
      <c r="AG1785" s="78"/>
      <c r="AH1785" s="78"/>
      <c r="AI1785" s="78"/>
      <c r="AJ1785" s="78"/>
      <c r="AK1785" s="645">
        <v>75520</v>
      </c>
      <c r="AL1785" s="651">
        <f t="shared" si="488"/>
        <v>0</v>
      </c>
      <c r="AM1785" s="64"/>
      <c r="AN1785" s="64"/>
      <c r="AO1785" s="64"/>
      <c r="AP1785" s="64"/>
      <c r="AQ1785" s="64"/>
      <c r="AR1785" s="693"/>
      <c r="XFA1785" s="693"/>
    </row>
    <row r="1786" spans="1:44 16381:16381" s="694" customFormat="1" ht="14.1" customHeight="1" x14ac:dyDescent="0.15">
      <c r="A1786" s="126" t="s">
        <v>4966</v>
      </c>
      <c r="B1786" s="127" t="s">
        <v>4240</v>
      </c>
      <c r="C1786" s="199">
        <f t="shared" si="483"/>
        <v>0</v>
      </c>
      <c r="D1786" s="90"/>
      <c r="E1786" s="79"/>
      <c r="F1786" s="79"/>
      <c r="G1786" s="79"/>
      <c r="H1786" s="202">
        <f t="shared" si="481"/>
        <v>0</v>
      </c>
      <c r="I1786" s="78"/>
      <c r="J1786" s="78"/>
      <c r="K1786" s="78"/>
      <c r="L1786" s="78"/>
      <c r="M1786" s="78"/>
      <c r="N1786" s="78"/>
      <c r="O1786" s="202">
        <f t="shared" si="484"/>
        <v>0</v>
      </c>
      <c r="P1786" s="78"/>
      <c r="Q1786" s="78"/>
      <c r="R1786" s="202">
        <f t="shared" si="485"/>
        <v>0</v>
      </c>
      <c r="S1786" s="78"/>
      <c r="T1786" s="78"/>
      <c r="U1786" s="202">
        <f t="shared" si="486"/>
        <v>0</v>
      </c>
      <c r="V1786" s="78"/>
      <c r="W1786" s="78"/>
      <c r="X1786" s="202">
        <f t="shared" si="487"/>
        <v>0</v>
      </c>
      <c r="Y1786" s="78"/>
      <c r="Z1786" s="78"/>
      <c r="AA1786" s="78"/>
      <c r="AB1786" s="78"/>
      <c r="AC1786" s="78"/>
      <c r="AD1786" s="78"/>
      <c r="AE1786" s="78"/>
      <c r="AF1786" s="78"/>
      <c r="AG1786" s="78"/>
      <c r="AH1786" s="78"/>
      <c r="AI1786" s="78"/>
      <c r="AJ1786" s="78"/>
      <c r="AK1786" s="645">
        <v>187280</v>
      </c>
      <c r="AL1786" s="651">
        <f t="shared" si="488"/>
        <v>0</v>
      </c>
      <c r="AM1786" s="64"/>
      <c r="AN1786" s="64"/>
      <c r="AO1786" s="64"/>
      <c r="AP1786" s="64"/>
      <c r="AQ1786" s="64"/>
      <c r="AR1786" s="693"/>
      <c r="XFA1786" s="693"/>
    </row>
    <row r="1787" spans="1:44 16381:16381" s="694" customFormat="1" ht="14.1" customHeight="1" x14ac:dyDescent="0.15">
      <c r="A1787" s="126" t="s">
        <v>4967</v>
      </c>
      <c r="B1787" s="127" t="s">
        <v>4241</v>
      </c>
      <c r="C1787" s="199">
        <f t="shared" si="483"/>
        <v>0</v>
      </c>
      <c r="D1787" s="90"/>
      <c r="E1787" s="79"/>
      <c r="F1787" s="79"/>
      <c r="G1787" s="79"/>
      <c r="H1787" s="202">
        <f t="shared" si="481"/>
        <v>0</v>
      </c>
      <c r="I1787" s="78"/>
      <c r="J1787" s="78"/>
      <c r="K1787" s="78"/>
      <c r="L1787" s="78"/>
      <c r="M1787" s="78"/>
      <c r="N1787" s="78"/>
      <c r="O1787" s="79"/>
      <c r="P1787" s="79"/>
      <c r="Q1787" s="79"/>
      <c r="R1787" s="79"/>
      <c r="S1787" s="79"/>
      <c r="T1787" s="79"/>
      <c r="U1787" s="79"/>
      <c r="V1787" s="79"/>
      <c r="W1787" s="79"/>
      <c r="X1787" s="79"/>
      <c r="Y1787" s="79"/>
      <c r="Z1787" s="79"/>
      <c r="AA1787" s="78"/>
      <c r="AB1787" s="78"/>
      <c r="AC1787" s="78"/>
      <c r="AD1787" s="78"/>
      <c r="AE1787" s="78"/>
      <c r="AF1787" s="78"/>
      <c r="AG1787" s="78"/>
      <c r="AH1787" s="78"/>
      <c r="AI1787" s="78"/>
      <c r="AJ1787" s="78"/>
      <c r="AK1787" s="645">
        <v>157350</v>
      </c>
      <c r="AL1787" s="651">
        <f t="shared" si="488"/>
        <v>0</v>
      </c>
      <c r="AM1787" s="64"/>
      <c r="AN1787" s="64"/>
      <c r="AO1787" s="64"/>
      <c r="AP1787" s="64"/>
      <c r="AQ1787" s="64"/>
      <c r="AR1787" s="693"/>
      <c r="XFA1787" s="693"/>
    </row>
    <row r="1788" spans="1:44 16381:16381" s="694" customFormat="1" ht="21" x14ac:dyDescent="0.15">
      <c r="A1788" s="126" t="s">
        <v>4968</v>
      </c>
      <c r="B1788" s="127" t="s">
        <v>439</v>
      </c>
      <c r="C1788" s="199">
        <f t="shared" si="483"/>
        <v>0</v>
      </c>
      <c r="D1788" s="90"/>
      <c r="E1788" s="79"/>
      <c r="F1788" s="79"/>
      <c r="G1788" s="79"/>
      <c r="H1788" s="202">
        <f t="shared" si="481"/>
        <v>0</v>
      </c>
      <c r="I1788" s="78"/>
      <c r="J1788" s="78"/>
      <c r="K1788" s="78"/>
      <c r="L1788" s="78"/>
      <c r="M1788" s="78"/>
      <c r="N1788" s="78"/>
      <c r="O1788" s="202">
        <f t="shared" si="484"/>
        <v>0</v>
      </c>
      <c r="P1788" s="78"/>
      <c r="Q1788" s="78"/>
      <c r="R1788" s="202">
        <f t="shared" si="485"/>
        <v>0</v>
      </c>
      <c r="S1788" s="78"/>
      <c r="T1788" s="78"/>
      <c r="U1788" s="202">
        <f t="shared" si="486"/>
        <v>0</v>
      </c>
      <c r="V1788" s="78"/>
      <c r="W1788" s="78"/>
      <c r="X1788" s="202">
        <f t="shared" si="487"/>
        <v>0</v>
      </c>
      <c r="Y1788" s="78"/>
      <c r="Z1788" s="78"/>
      <c r="AA1788" s="78"/>
      <c r="AB1788" s="78"/>
      <c r="AC1788" s="78"/>
      <c r="AD1788" s="78"/>
      <c r="AE1788" s="78"/>
      <c r="AF1788" s="78"/>
      <c r="AG1788" s="78"/>
      <c r="AH1788" s="78"/>
      <c r="AI1788" s="78"/>
      <c r="AJ1788" s="78"/>
      <c r="AK1788" s="645">
        <v>524860</v>
      </c>
      <c r="AL1788" s="651">
        <f t="shared" si="488"/>
        <v>0</v>
      </c>
      <c r="AM1788" s="64"/>
      <c r="AN1788" s="64"/>
      <c r="AO1788" s="64"/>
      <c r="AP1788" s="64"/>
      <c r="AQ1788" s="64"/>
      <c r="AR1788" s="693"/>
      <c r="XFA1788" s="693"/>
    </row>
    <row r="1789" spans="1:44 16381:16381" s="694" customFormat="1" ht="21" x14ac:dyDescent="0.15">
      <c r="A1789" s="126" t="s">
        <v>4969</v>
      </c>
      <c r="B1789" s="127" t="s">
        <v>440</v>
      </c>
      <c r="C1789" s="199">
        <f t="shared" si="483"/>
        <v>0</v>
      </c>
      <c r="D1789" s="90"/>
      <c r="E1789" s="79"/>
      <c r="F1789" s="79"/>
      <c r="G1789" s="79"/>
      <c r="H1789" s="202">
        <f t="shared" si="481"/>
        <v>0</v>
      </c>
      <c r="I1789" s="78"/>
      <c r="J1789" s="78"/>
      <c r="K1789" s="78"/>
      <c r="L1789" s="78"/>
      <c r="M1789" s="78"/>
      <c r="N1789" s="78"/>
      <c r="O1789" s="202">
        <f t="shared" si="484"/>
        <v>0</v>
      </c>
      <c r="P1789" s="78"/>
      <c r="Q1789" s="78"/>
      <c r="R1789" s="202">
        <f t="shared" si="485"/>
        <v>0</v>
      </c>
      <c r="S1789" s="78"/>
      <c r="T1789" s="78"/>
      <c r="U1789" s="202">
        <f t="shared" si="486"/>
        <v>0</v>
      </c>
      <c r="V1789" s="78"/>
      <c r="W1789" s="78"/>
      <c r="X1789" s="202">
        <f t="shared" si="487"/>
        <v>0</v>
      </c>
      <c r="Y1789" s="78"/>
      <c r="Z1789" s="78"/>
      <c r="AA1789" s="78"/>
      <c r="AB1789" s="78"/>
      <c r="AC1789" s="78"/>
      <c r="AD1789" s="78"/>
      <c r="AE1789" s="78"/>
      <c r="AF1789" s="78"/>
      <c r="AG1789" s="78"/>
      <c r="AH1789" s="78"/>
      <c r="AI1789" s="78"/>
      <c r="AJ1789" s="78"/>
      <c r="AK1789" s="645">
        <v>329370</v>
      </c>
      <c r="AL1789" s="651">
        <f t="shared" si="488"/>
        <v>0</v>
      </c>
      <c r="AM1789" s="64"/>
      <c r="AN1789" s="64"/>
      <c r="AO1789" s="64"/>
      <c r="AP1789" s="64"/>
      <c r="AQ1789" s="64"/>
      <c r="AR1789" s="693"/>
      <c r="XFA1789" s="693"/>
    </row>
    <row r="1790" spans="1:44 16381:16381" s="694" customFormat="1" ht="14.1" customHeight="1" x14ac:dyDescent="0.15">
      <c r="A1790" s="126" t="s">
        <v>4970</v>
      </c>
      <c r="B1790" s="127" t="s">
        <v>2165</v>
      </c>
      <c r="C1790" s="199">
        <f t="shared" si="483"/>
        <v>0</v>
      </c>
      <c r="D1790" s="90"/>
      <c r="E1790" s="79"/>
      <c r="F1790" s="79"/>
      <c r="G1790" s="79"/>
      <c r="H1790" s="202">
        <f t="shared" si="481"/>
        <v>0</v>
      </c>
      <c r="I1790" s="78"/>
      <c r="J1790" s="78"/>
      <c r="K1790" s="78"/>
      <c r="L1790" s="78"/>
      <c r="M1790" s="78"/>
      <c r="N1790" s="78"/>
      <c r="O1790" s="79"/>
      <c r="P1790" s="79"/>
      <c r="Q1790" s="79"/>
      <c r="R1790" s="79"/>
      <c r="S1790" s="79"/>
      <c r="T1790" s="79"/>
      <c r="U1790" s="79"/>
      <c r="V1790" s="79"/>
      <c r="W1790" s="79"/>
      <c r="X1790" s="79"/>
      <c r="Y1790" s="79"/>
      <c r="Z1790" s="79"/>
      <c r="AA1790" s="78"/>
      <c r="AB1790" s="78"/>
      <c r="AC1790" s="78"/>
      <c r="AD1790" s="78"/>
      <c r="AE1790" s="78"/>
      <c r="AF1790" s="78"/>
      <c r="AG1790" s="78"/>
      <c r="AH1790" s="78"/>
      <c r="AI1790" s="78"/>
      <c r="AJ1790" s="78"/>
      <c r="AK1790" s="645">
        <v>52620</v>
      </c>
      <c r="AL1790" s="651">
        <f t="shared" si="488"/>
        <v>0</v>
      </c>
      <c r="AM1790" s="64"/>
      <c r="AN1790" s="64"/>
      <c r="AO1790" s="64"/>
      <c r="AP1790" s="64"/>
      <c r="AQ1790" s="64"/>
      <c r="AR1790" s="693"/>
      <c r="XFA1790" s="693"/>
    </row>
    <row r="1791" spans="1:44 16381:16381" s="698" customFormat="1" ht="14.1" customHeight="1" x14ac:dyDescent="0.15">
      <c r="A1791" s="126" t="s">
        <v>4971</v>
      </c>
      <c r="B1791" s="127" t="s">
        <v>4912</v>
      </c>
      <c r="C1791" s="199">
        <f t="shared" si="483"/>
        <v>0</v>
      </c>
      <c r="D1791" s="90"/>
      <c r="E1791" s="79"/>
      <c r="F1791" s="79"/>
      <c r="G1791" s="79"/>
      <c r="H1791" s="202">
        <f t="shared" si="481"/>
        <v>0</v>
      </c>
      <c r="I1791" s="78"/>
      <c r="J1791" s="78"/>
      <c r="K1791" s="78"/>
      <c r="L1791" s="78"/>
      <c r="M1791" s="78"/>
      <c r="N1791" s="78"/>
      <c r="O1791" s="79"/>
      <c r="P1791" s="79"/>
      <c r="Q1791" s="79"/>
      <c r="R1791" s="79"/>
      <c r="S1791" s="79"/>
      <c r="T1791" s="79"/>
      <c r="U1791" s="79"/>
      <c r="V1791" s="79"/>
      <c r="W1791" s="79"/>
      <c r="X1791" s="79"/>
      <c r="Y1791" s="79"/>
      <c r="Z1791" s="79"/>
      <c r="AA1791" s="78"/>
      <c r="AB1791" s="78"/>
      <c r="AC1791" s="78"/>
      <c r="AD1791" s="78"/>
      <c r="AE1791" s="78"/>
      <c r="AF1791" s="78"/>
      <c r="AG1791" s="78"/>
      <c r="AH1791" s="78"/>
      <c r="AI1791" s="78"/>
      <c r="AJ1791" s="78"/>
      <c r="AK1791" s="645">
        <v>45190</v>
      </c>
      <c r="AL1791" s="651">
        <f t="shared" si="488"/>
        <v>0</v>
      </c>
      <c r="AM1791" s="64"/>
      <c r="AN1791" s="64" t="s">
        <v>547</v>
      </c>
      <c r="AO1791" s="64"/>
      <c r="AP1791" s="64"/>
      <c r="AQ1791" s="64"/>
      <c r="AR1791" s="697"/>
      <c r="XFA1791" s="697"/>
    </row>
    <row r="1792" spans="1:44 16381:16381" s="700" customFormat="1" ht="14.1" customHeight="1" x14ac:dyDescent="0.15">
      <c r="A1792" s="234"/>
      <c r="B1792" s="525" t="s">
        <v>384</v>
      </c>
      <c r="C1792" s="526">
        <f>SUM(C1733:C1791)</f>
        <v>0</v>
      </c>
      <c r="D1792" s="905"/>
      <c r="E1792" s="906"/>
      <c r="F1792" s="906"/>
      <c r="G1792" s="907"/>
      <c r="H1792" s="526">
        <f t="shared" ref="H1792:AJ1792" si="489">SUM(H1733:H1791)</f>
        <v>0</v>
      </c>
      <c r="I1792" s="526">
        <f t="shared" si="489"/>
        <v>0</v>
      </c>
      <c r="J1792" s="526">
        <f t="shared" si="489"/>
        <v>0</v>
      </c>
      <c r="K1792" s="526">
        <f t="shared" si="489"/>
        <v>0</v>
      </c>
      <c r="L1792" s="526">
        <f t="shared" si="489"/>
        <v>0</v>
      </c>
      <c r="M1792" s="526">
        <f t="shared" si="489"/>
        <v>0</v>
      </c>
      <c r="N1792" s="526">
        <f t="shared" si="489"/>
        <v>0</v>
      </c>
      <c r="O1792" s="526">
        <f t="shared" si="489"/>
        <v>0</v>
      </c>
      <c r="P1792" s="526">
        <f t="shared" si="489"/>
        <v>0</v>
      </c>
      <c r="Q1792" s="526">
        <f t="shared" si="489"/>
        <v>0</v>
      </c>
      <c r="R1792" s="526">
        <f t="shared" si="489"/>
        <v>0</v>
      </c>
      <c r="S1792" s="526">
        <f t="shared" si="489"/>
        <v>0</v>
      </c>
      <c r="T1792" s="526">
        <f t="shared" si="489"/>
        <v>0</v>
      </c>
      <c r="U1792" s="526">
        <f t="shared" si="489"/>
        <v>0</v>
      </c>
      <c r="V1792" s="526">
        <f t="shared" si="489"/>
        <v>0</v>
      </c>
      <c r="W1792" s="526">
        <f t="shared" si="489"/>
        <v>0</v>
      </c>
      <c r="X1792" s="526">
        <f t="shared" si="489"/>
        <v>0</v>
      </c>
      <c r="Y1792" s="526">
        <f t="shared" si="489"/>
        <v>0</v>
      </c>
      <c r="Z1792" s="526">
        <f t="shared" si="489"/>
        <v>0</v>
      </c>
      <c r="AA1792" s="526">
        <f>SUM(AA1733:AA1791)</f>
        <v>0</v>
      </c>
      <c r="AB1792" s="526">
        <f t="shared" si="489"/>
        <v>0</v>
      </c>
      <c r="AC1792" s="526">
        <f t="shared" si="489"/>
        <v>0</v>
      </c>
      <c r="AD1792" s="526">
        <f t="shared" si="489"/>
        <v>0</v>
      </c>
      <c r="AE1792" s="526">
        <f t="shared" si="489"/>
        <v>0</v>
      </c>
      <c r="AF1792" s="526">
        <f t="shared" si="489"/>
        <v>0</v>
      </c>
      <c r="AG1792" s="526">
        <f t="shared" si="489"/>
        <v>0</v>
      </c>
      <c r="AH1792" s="526">
        <f t="shared" si="489"/>
        <v>0</v>
      </c>
      <c r="AI1792" s="526">
        <f t="shared" si="489"/>
        <v>0</v>
      </c>
      <c r="AJ1792" s="526">
        <f t="shared" si="489"/>
        <v>0</v>
      </c>
      <c r="AK1792" s="658"/>
      <c r="AL1792" s="658">
        <f>SUM(AL1733:AL1791)</f>
        <v>0</v>
      </c>
      <c r="AM1792" s="76"/>
      <c r="AN1792" s="76"/>
      <c r="AO1792" s="76"/>
      <c r="AP1792" s="76"/>
      <c r="AQ1792" s="76"/>
      <c r="AR1792" s="699"/>
      <c r="XFA1792" s="699"/>
    </row>
    <row r="1793" spans="1:44 16381:16381" s="700" customFormat="1" ht="14.1" customHeight="1" x14ac:dyDescent="0.15">
      <c r="A1793" s="224"/>
      <c r="B1793" s="94" t="s">
        <v>3829</v>
      </c>
      <c r="C1793" s="572"/>
      <c r="D1793" s="572"/>
      <c r="E1793" s="572"/>
      <c r="F1793" s="572"/>
      <c r="G1793" s="572"/>
      <c r="H1793" s="572"/>
      <c r="I1793" s="572"/>
      <c r="J1793" s="572"/>
      <c r="K1793" s="572"/>
      <c r="L1793" s="572"/>
      <c r="M1793" s="572"/>
      <c r="N1793" s="572"/>
      <c r="O1793" s="572"/>
      <c r="P1793" s="572"/>
      <c r="Q1793" s="572"/>
      <c r="R1793" s="572"/>
      <c r="S1793" s="572"/>
      <c r="T1793" s="572"/>
      <c r="U1793" s="572"/>
      <c r="V1793" s="572"/>
      <c r="W1793" s="572"/>
      <c r="X1793" s="572"/>
      <c r="Y1793" s="572"/>
      <c r="Z1793" s="572"/>
      <c r="AA1793" s="572"/>
      <c r="AB1793" s="572"/>
      <c r="AC1793" s="572"/>
      <c r="AD1793" s="572"/>
      <c r="AE1793" s="572"/>
      <c r="AF1793" s="572"/>
      <c r="AG1793" s="572"/>
      <c r="AH1793" s="572"/>
      <c r="AI1793" s="572"/>
      <c r="AJ1793" s="572"/>
      <c r="AK1793" s="572"/>
      <c r="AL1793" s="572"/>
      <c r="AM1793" s="66"/>
      <c r="AN1793" s="66"/>
      <c r="AO1793" s="66"/>
      <c r="AP1793" s="66"/>
      <c r="AQ1793" s="66"/>
      <c r="AR1793" s="699"/>
      <c r="XFA1793" s="699"/>
    </row>
    <row r="1794" spans="1:44 16381:16381" s="700" customFormat="1" ht="14.1" customHeight="1" x14ac:dyDescent="0.15">
      <c r="A1794" s="224"/>
      <c r="B1794" s="91" t="s">
        <v>905</v>
      </c>
      <c r="C1794" s="198"/>
      <c r="D1794" s="198"/>
      <c r="E1794" s="198"/>
      <c r="F1794" s="198"/>
      <c r="G1794" s="198"/>
      <c r="H1794" s="198"/>
      <c r="I1794" s="198"/>
      <c r="J1794" s="198"/>
      <c r="K1794" s="198"/>
      <c r="L1794" s="198"/>
      <c r="M1794" s="198"/>
      <c r="N1794" s="198"/>
      <c r="O1794" s="198"/>
      <c r="P1794" s="198"/>
      <c r="Q1794" s="198"/>
      <c r="R1794" s="198"/>
      <c r="S1794" s="198"/>
      <c r="T1794" s="198"/>
      <c r="U1794" s="198"/>
      <c r="V1794" s="198"/>
      <c r="W1794" s="198"/>
      <c r="X1794" s="198"/>
      <c r="Y1794" s="198"/>
      <c r="Z1794" s="198"/>
      <c r="AA1794" s="198"/>
      <c r="AB1794" s="198"/>
      <c r="AC1794" s="198"/>
      <c r="AD1794" s="198"/>
      <c r="AE1794" s="198"/>
      <c r="AF1794" s="198"/>
      <c r="AG1794" s="198"/>
      <c r="AH1794" s="198"/>
      <c r="AI1794" s="198"/>
      <c r="AJ1794" s="198"/>
      <c r="AK1794" s="198"/>
      <c r="AL1794" s="198"/>
      <c r="AM1794" s="66"/>
      <c r="AN1794" s="66"/>
      <c r="AO1794" s="66"/>
      <c r="AP1794" s="66"/>
      <c r="AQ1794" s="66"/>
      <c r="AR1794" s="699"/>
      <c r="XFA1794" s="699"/>
    </row>
    <row r="1795" spans="1:44 16381:16381" s="707" customFormat="1" ht="24.75" customHeight="1" x14ac:dyDescent="0.15">
      <c r="A1795" s="113" t="s">
        <v>4972</v>
      </c>
      <c r="B1795" s="114" t="s">
        <v>4242</v>
      </c>
      <c r="C1795" s="202">
        <f>SUM(I1795:N1795)</f>
        <v>0</v>
      </c>
      <c r="D1795" s="90"/>
      <c r="E1795" s="79"/>
      <c r="F1795" s="79"/>
      <c r="G1795" s="79"/>
      <c r="H1795" s="202">
        <f t="shared" ref="H1795:H1863" si="490">+I1795+J1795</f>
        <v>0</v>
      </c>
      <c r="I1795" s="78"/>
      <c r="J1795" s="78"/>
      <c r="K1795" s="78"/>
      <c r="L1795" s="78"/>
      <c r="M1795" s="78"/>
      <c r="N1795" s="78"/>
      <c r="O1795" s="79"/>
      <c r="P1795" s="79"/>
      <c r="Q1795" s="79"/>
      <c r="R1795" s="79"/>
      <c r="S1795" s="79"/>
      <c r="T1795" s="79"/>
      <c r="U1795" s="79"/>
      <c r="V1795" s="79"/>
      <c r="W1795" s="79"/>
      <c r="X1795" s="79"/>
      <c r="Y1795" s="79"/>
      <c r="Z1795" s="79"/>
      <c r="AA1795" s="78"/>
      <c r="AB1795" s="78"/>
      <c r="AC1795" s="78"/>
      <c r="AD1795" s="78"/>
      <c r="AE1795" s="78"/>
      <c r="AF1795" s="78"/>
      <c r="AG1795" s="78"/>
      <c r="AH1795" s="78"/>
      <c r="AI1795" s="78"/>
      <c r="AJ1795" s="78"/>
      <c r="AK1795" s="645">
        <v>124830</v>
      </c>
      <c r="AL1795" s="651">
        <f t="shared" ref="AL1795:AL1826" si="491">+(I1795*AK1795)+(L1795*AK1795*0.5)</f>
        <v>0</v>
      </c>
      <c r="AM1795" s="64"/>
      <c r="AN1795" s="64" t="s">
        <v>547</v>
      </c>
      <c r="AO1795" s="64"/>
      <c r="AP1795" s="64"/>
      <c r="AQ1795" s="64"/>
      <c r="AR1795" s="706"/>
      <c r="XFA1795" s="706"/>
    </row>
    <row r="1796" spans="1:44 16381:16381" s="694" customFormat="1" ht="14.1" customHeight="1" x14ac:dyDescent="0.15">
      <c r="A1796" s="113" t="s">
        <v>4973</v>
      </c>
      <c r="B1796" s="114" t="s">
        <v>4243</v>
      </c>
      <c r="C1796" s="199">
        <f>SUM(I1796:N1796)</f>
        <v>0</v>
      </c>
      <c r="D1796" s="90"/>
      <c r="E1796" s="79"/>
      <c r="F1796" s="79"/>
      <c r="G1796" s="79"/>
      <c r="H1796" s="202">
        <f t="shared" si="490"/>
        <v>0</v>
      </c>
      <c r="I1796" s="78"/>
      <c r="J1796" s="78"/>
      <c r="K1796" s="78"/>
      <c r="L1796" s="78"/>
      <c r="M1796" s="78"/>
      <c r="N1796" s="78"/>
      <c r="O1796" s="79"/>
      <c r="P1796" s="79"/>
      <c r="Q1796" s="79"/>
      <c r="R1796" s="79"/>
      <c r="S1796" s="79"/>
      <c r="T1796" s="79"/>
      <c r="U1796" s="79"/>
      <c r="V1796" s="79"/>
      <c r="W1796" s="79"/>
      <c r="X1796" s="79"/>
      <c r="Y1796" s="79"/>
      <c r="Z1796" s="79"/>
      <c r="AA1796" s="78"/>
      <c r="AB1796" s="78"/>
      <c r="AC1796" s="78"/>
      <c r="AD1796" s="78"/>
      <c r="AE1796" s="78"/>
      <c r="AF1796" s="78"/>
      <c r="AG1796" s="78"/>
      <c r="AH1796" s="78"/>
      <c r="AI1796" s="78"/>
      <c r="AJ1796" s="78"/>
      <c r="AK1796" s="645">
        <v>35190</v>
      </c>
      <c r="AL1796" s="651">
        <f t="shared" si="491"/>
        <v>0</v>
      </c>
      <c r="AM1796" s="64"/>
      <c r="AN1796" s="64"/>
      <c r="AO1796" s="64"/>
      <c r="AP1796" s="64"/>
      <c r="AQ1796" s="64"/>
      <c r="AR1796" s="693"/>
      <c r="XFA1796" s="693"/>
    </row>
    <row r="1797" spans="1:44 16381:16381" s="694" customFormat="1" ht="14.1" customHeight="1" x14ac:dyDescent="0.15">
      <c r="A1797" s="113" t="s">
        <v>4974</v>
      </c>
      <c r="B1797" s="114" t="s">
        <v>816</v>
      </c>
      <c r="C1797" s="199">
        <f t="shared" ref="C1797:C1865" si="492">SUM(I1797:N1797)</f>
        <v>0</v>
      </c>
      <c r="D1797" s="90"/>
      <c r="E1797" s="79"/>
      <c r="F1797" s="79"/>
      <c r="G1797" s="79"/>
      <c r="H1797" s="202">
        <f t="shared" si="490"/>
        <v>0</v>
      </c>
      <c r="I1797" s="78"/>
      <c r="J1797" s="78"/>
      <c r="K1797" s="78"/>
      <c r="L1797" s="78"/>
      <c r="M1797" s="78"/>
      <c r="N1797" s="78"/>
      <c r="O1797" s="79"/>
      <c r="P1797" s="79"/>
      <c r="Q1797" s="79"/>
      <c r="R1797" s="79"/>
      <c r="S1797" s="79"/>
      <c r="T1797" s="79"/>
      <c r="U1797" s="79"/>
      <c r="V1797" s="79"/>
      <c r="W1797" s="79"/>
      <c r="X1797" s="79"/>
      <c r="Y1797" s="79"/>
      <c r="Z1797" s="79"/>
      <c r="AA1797" s="78"/>
      <c r="AB1797" s="78"/>
      <c r="AC1797" s="78"/>
      <c r="AD1797" s="78"/>
      <c r="AE1797" s="78"/>
      <c r="AF1797" s="78"/>
      <c r="AG1797" s="78"/>
      <c r="AH1797" s="78"/>
      <c r="AI1797" s="78"/>
      <c r="AJ1797" s="78"/>
      <c r="AK1797" s="645">
        <v>97760</v>
      </c>
      <c r="AL1797" s="651">
        <f t="shared" si="491"/>
        <v>0</v>
      </c>
      <c r="AM1797" s="64"/>
      <c r="AN1797" s="64"/>
      <c r="AO1797" s="64"/>
      <c r="AP1797" s="64"/>
      <c r="AQ1797" s="64"/>
      <c r="AR1797" s="693"/>
      <c r="XFA1797" s="693"/>
    </row>
    <row r="1798" spans="1:44 16381:16381" s="694" customFormat="1" ht="14.1" customHeight="1" x14ac:dyDescent="0.15">
      <c r="A1798" s="113" t="s">
        <v>4975</v>
      </c>
      <c r="B1798" s="114" t="s">
        <v>2136</v>
      </c>
      <c r="C1798" s="199">
        <f t="shared" si="492"/>
        <v>0</v>
      </c>
      <c r="D1798" s="90"/>
      <c r="E1798" s="79"/>
      <c r="F1798" s="79"/>
      <c r="G1798" s="79"/>
      <c r="H1798" s="202">
        <f t="shared" si="490"/>
        <v>0</v>
      </c>
      <c r="I1798" s="78"/>
      <c r="J1798" s="78"/>
      <c r="K1798" s="78"/>
      <c r="L1798" s="78"/>
      <c r="M1798" s="78"/>
      <c r="N1798" s="78"/>
      <c r="O1798" s="79"/>
      <c r="P1798" s="79"/>
      <c r="Q1798" s="79"/>
      <c r="R1798" s="79"/>
      <c r="S1798" s="79"/>
      <c r="T1798" s="79"/>
      <c r="U1798" s="79"/>
      <c r="V1798" s="79"/>
      <c r="W1798" s="79"/>
      <c r="X1798" s="79"/>
      <c r="Y1798" s="79"/>
      <c r="Z1798" s="79"/>
      <c r="AA1798" s="78"/>
      <c r="AB1798" s="78"/>
      <c r="AC1798" s="78"/>
      <c r="AD1798" s="78"/>
      <c r="AE1798" s="78"/>
      <c r="AF1798" s="78"/>
      <c r="AG1798" s="78"/>
      <c r="AH1798" s="78"/>
      <c r="AI1798" s="78"/>
      <c r="AJ1798" s="78"/>
      <c r="AK1798" s="645">
        <v>117400</v>
      </c>
      <c r="AL1798" s="651">
        <f t="shared" si="491"/>
        <v>0</v>
      </c>
      <c r="AM1798" s="64"/>
      <c r="AN1798" s="64"/>
      <c r="AO1798" s="64"/>
      <c r="AP1798" s="64"/>
      <c r="AQ1798" s="64"/>
      <c r="AR1798" s="693"/>
      <c r="XFA1798" s="693"/>
    </row>
    <row r="1799" spans="1:44 16381:16381" s="694" customFormat="1" ht="14.1" customHeight="1" x14ac:dyDescent="0.15">
      <c r="A1799" s="113" t="s">
        <v>4976</v>
      </c>
      <c r="B1799" s="114" t="s">
        <v>4244</v>
      </c>
      <c r="C1799" s="199">
        <f t="shared" si="492"/>
        <v>0</v>
      </c>
      <c r="D1799" s="90"/>
      <c r="E1799" s="79"/>
      <c r="F1799" s="79"/>
      <c r="G1799" s="79"/>
      <c r="H1799" s="202">
        <f t="shared" si="490"/>
        <v>0</v>
      </c>
      <c r="I1799" s="78"/>
      <c r="J1799" s="78"/>
      <c r="K1799" s="78"/>
      <c r="L1799" s="78"/>
      <c r="M1799" s="78"/>
      <c r="N1799" s="78"/>
      <c r="O1799" s="79"/>
      <c r="P1799" s="79"/>
      <c r="Q1799" s="79"/>
      <c r="R1799" s="79"/>
      <c r="S1799" s="79"/>
      <c r="T1799" s="79"/>
      <c r="U1799" s="79"/>
      <c r="V1799" s="79"/>
      <c r="W1799" s="79"/>
      <c r="X1799" s="79"/>
      <c r="Y1799" s="79"/>
      <c r="Z1799" s="79"/>
      <c r="AA1799" s="78"/>
      <c r="AB1799" s="78"/>
      <c r="AC1799" s="78"/>
      <c r="AD1799" s="78"/>
      <c r="AE1799" s="78"/>
      <c r="AF1799" s="78"/>
      <c r="AG1799" s="78"/>
      <c r="AH1799" s="78"/>
      <c r="AI1799" s="78"/>
      <c r="AJ1799" s="78"/>
      <c r="AK1799" s="645">
        <v>136850</v>
      </c>
      <c r="AL1799" s="651">
        <f t="shared" si="491"/>
        <v>0</v>
      </c>
      <c r="AM1799" s="64"/>
      <c r="AN1799" s="64"/>
      <c r="AO1799" s="64"/>
      <c r="AP1799" s="64"/>
      <c r="AQ1799" s="64"/>
      <c r="AR1799" s="693"/>
      <c r="XFA1799" s="693"/>
    </row>
    <row r="1800" spans="1:44 16381:16381" s="694" customFormat="1" ht="14.1" customHeight="1" x14ac:dyDescent="0.15">
      <c r="A1800" s="113" t="s">
        <v>4977</v>
      </c>
      <c r="B1800" s="143" t="s">
        <v>2564</v>
      </c>
      <c r="C1800" s="199">
        <f t="shared" si="492"/>
        <v>0</v>
      </c>
      <c r="D1800" s="90"/>
      <c r="E1800" s="79"/>
      <c r="F1800" s="79"/>
      <c r="G1800" s="79"/>
      <c r="H1800" s="202">
        <f t="shared" si="490"/>
        <v>0</v>
      </c>
      <c r="I1800" s="78"/>
      <c r="J1800" s="78"/>
      <c r="K1800" s="78"/>
      <c r="L1800" s="78"/>
      <c r="M1800" s="78"/>
      <c r="N1800" s="78"/>
      <c r="O1800" s="79"/>
      <c r="P1800" s="79"/>
      <c r="Q1800" s="79"/>
      <c r="R1800" s="79"/>
      <c r="S1800" s="79"/>
      <c r="T1800" s="79"/>
      <c r="U1800" s="79"/>
      <c r="V1800" s="79"/>
      <c r="W1800" s="79"/>
      <c r="X1800" s="79"/>
      <c r="Y1800" s="79"/>
      <c r="Z1800" s="79"/>
      <c r="AA1800" s="78"/>
      <c r="AB1800" s="78"/>
      <c r="AC1800" s="78"/>
      <c r="AD1800" s="78"/>
      <c r="AE1800" s="78"/>
      <c r="AF1800" s="78"/>
      <c r="AG1800" s="78"/>
      <c r="AH1800" s="78"/>
      <c r="AI1800" s="78"/>
      <c r="AJ1800" s="78"/>
      <c r="AK1800" s="645">
        <v>36190</v>
      </c>
      <c r="AL1800" s="651">
        <f t="shared" si="491"/>
        <v>0</v>
      </c>
      <c r="AM1800" s="64"/>
      <c r="AN1800" s="64"/>
      <c r="AO1800" s="64"/>
      <c r="AP1800" s="64"/>
      <c r="AQ1800" s="64"/>
      <c r="AR1800" s="693"/>
      <c r="XFA1800" s="693"/>
    </row>
    <row r="1801" spans="1:44 16381:16381" s="694" customFormat="1" ht="14.1" customHeight="1" x14ac:dyDescent="0.15">
      <c r="A1801" s="113" t="s">
        <v>4978</v>
      </c>
      <c r="B1801" s="143" t="s">
        <v>2565</v>
      </c>
      <c r="C1801" s="199">
        <f t="shared" si="492"/>
        <v>0</v>
      </c>
      <c r="D1801" s="90"/>
      <c r="E1801" s="79"/>
      <c r="F1801" s="79"/>
      <c r="G1801" s="79"/>
      <c r="H1801" s="202">
        <f t="shared" si="490"/>
        <v>0</v>
      </c>
      <c r="I1801" s="78"/>
      <c r="J1801" s="78"/>
      <c r="K1801" s="78"/>
      <c r="L1801" s="78"/>
      <c r="M1801" s="78"/>
      <c r="N1801" s="78"/>
      <c r="O1801" s="79"/>
      <c r="P1801" s="79"/>
      <c r="Q1801" s="79"/>
      <c r="R1801" s="79"/>
      <c r="S1801" s="79"/>
      <c r="T1801" s="79"/>
      <c r="U1801" s="79"/>
      <c r="V1801" s="79"/>
      <c r="W1801" s="79"/>
      <c r="X1801" s="79"/>
      <c r="Y1801" s="79"/>
      <c r="Z1801" s="79"/>
      <c r="AA1801" s="78"/>
      <c r="AB1801" s="78"/>
      <c r="AC1801" s="78"/>
      <c r="AD1801" s="78"/>
      <c r="AE1801" s="78"/>
      <c r="AF1801" s="78"/>
      <c r="AG1801" s="78"/>
      <c r="AH1801" s="78"/>
      <c r="AI1801" s="78"/>
      <c r="AJ1801" s="78"/>
      <c r="AK1801" s="645">
        <v>58660</v>
      </c>
      <c r="AL1801" s="651">
        <f t="shared" si="491"/>
        <v>0</v>
      </c>
      <c r="AM1801" s="64"/>
      <c r="AN1801" s="64"/>
      <c r="AO1801" s="64"/>
      <c r="AP1801" s="64"/>
      <c r="AQ1801" s="64"/>
      <c r="AR1801" s="693"/>
      <c r="XFA1801" s="693"/>
    </row>
    <row r="1802" spans="1:44 16381:16381" s="694" customFormat="1" ht="14.1" customHeight="1" x14ac:dyDescent="0.15">
      <c r="A1802" s="113" t="s">
        <v>4979</v>
      </c>
      <c r="B1802" s="114" t="s">
        <v>2137</v>
      </c>
      <c r="C1802" s="199">
        <f t="shared" si="492"/>
        <v>0</v>
      </c>
      <c r="D1802" s="90"/>
      <c r="E1802" s="79"/>
      <c r="F1802" s="79"/>
      <c r="G1802" s="79"/>
      <c r="H1802" s="202">
        <f t="shared" si="490"/>
        <v>0</v>
      </c>
      <c r="I1802" s="78"/>
      <c r="J1802" s="78"/>
      <c r="K1802" s="78"/>
      <c r="L1802" s="78"/>
      <c r="M1802" s="78"/>
      <c r="N1802" s="78"/>
      <c r="O1802" s="202">
        <f t="shared" ref="O1802:O1865" si="493">SUM(P1802:Q1802)</f>
        <v>0</v>
      </c>
      <c r="P1802" s="78"/>
      <c r="Q1802" s="78"/>
      <c r="R1802" s="202">
        <f t="shared" ref="R1802:R1865" si="494">SUM(S1802:T1802)</f>
        <v>0</v>
      </c>
      <c r="S1802" s="78"/>
      <c r="T1802" s="78"/>
      <c r="U1802" s="202">
        <f t="shared" ref="U1802:U1865" si="495">SUM(V1802:W1802)</f>
        <v>0</v>
      </c>
      <c r="V1802" s="78"/>
      <c r="W1802" s="78"/>
      <c r="X1802" s="202">
        <f t="shared" ref="X1802:X1865" si="496">SUM(Y1802:Z1802)</f>
        <v>0</v>
      </c>
      <c r="Y1802" s="78"/>
      <c r="Z1802" s="78"/>
      <c r="AA1802" s="78"/>
      <c r="AB1802" s="78"/>
      <c r="AC1802" s="78"/>
      <c r="AD1802" s="78"/>
      <c r="AE1802" s="78"/>
      <c r="AF1802" s="78"/>
      <c r="AG1802" s="78"/>
      <c r="AH1802" s="78"/>
      <c r="AI1802" s="78"/>
      <c r="AJ1802" s="78"/>
      <c r="AK1802" s="645">
        <v>103010</v>
      </c>
      <c r="AL1802" s="651">
        <f t="shared" si="491"/>
        <v>0</v>
      </c>
      <c r="AM1802" s="64"/>
      <c r="AN1802" s="64"/>
      <c r="AO1802" s="64"/>
      <c r="AP1802" s="64"/>
      <c r="AQ1802" s="64"/>
      <c r="AR1802" s="693"/>
      <c r="XFA1802" s="693"/>
    </row>
    <row r="1803" spans="1:44 16381:16381" s="694" customFormat="1" ht="14.1" customHeight="1" x14ac:dyDescent="0.15">
      <c r="A1803" s="113" t="s">
        <v>4980</v>
      </c>
      <c r="B1803" s="114" t="s">
        <v>2666</v>
      </c>
      <c r="C1803" s="199">
        <f t="shared" si="492"/>
        <v>0</v>
      </c>
      <c r="D1803" s="90"/>
      <c r="E1803" s="79"/>
      <c r="F1803" s="79"/>
      <c r="G1803" s="79"/>
      <c r="H1803" s="202">
        <f t="shared" si="490"/>
        <v>0</v>
      </c>
      <c r="I1803" s="78"/>
      <c r="J1803" s="78"/>
      <c r="K1803" s="78"/>
      <c r="L1803" s="78"/>
      <c r="M1803" s="78"/>
      <c r="N1803" s="78"/>
      <c r="O1803" s="202">
        <f t="shared" si="493"/>
        <v>0</v>
      </c>
      <c r="P1803" s="78"/>
      <c r="Q1803" s="78"/>
      <c r="R1803" s="202">
        <f t="shared" si="494"/>
        <v>0</v>
      </c>
      <c r="S1803" s="78"/>
      <c r="T1803" s="78"/>
      <c r="U1803" s="202">
        <f t="shared" si="495"/>
        <v>0</v>
      </c>
      <c r="V1803" s="78"/>
      <c r="W1803" s="78"/>
      <c r="X1803" s="202">
        <f t="shared" si="496"/>
        <v>0</v>
      </c>
      <c r="Y1803" s="78"/>
      <c r="Z1803" s="78"/>
      <c r="AA1803" s="78"/>
      <c r="AB1803" s="78"/>
      <c r="AC1803" s="78"/>
      <c r="AD1803" s="78"/>
      <c r="AE1803" s="78"/>
      <c r="AF1803" s="78"/>
      <c r="AG1803" s="78"/>
      <c r="AH1803" s="78"/>
      <c r="AI1803" s="78"/>
      <c r="AJ1803" s="78"/>
      <c r="AK1803" s="645">
        <v>68290</v>
      </c>
      <c r="AL1803" s="651">
        <f t="shared" si="491"/>
        <v>0</v>
      </c>
      <c r="AM1803" s="64"/>
      <c r="AN1803" s="64"/>
      <c r="AO1803" s="64"/>
      <c r="AP1803" s="64"/>
      <c r="AQ1803" s="64"/>
      <c r="AR1803" s="693"/>
      <c r="XFA1803" s="693"/>
    </row>
    <row r="1804" spans="1:44 16381:16381" s="694" customFormat="1" ht="14.1" customHeight="1" x14ac:dyDescent="0.15">
      <c r="A1804" s="113" t="s">
        <v>4981</v>
      </c>
      <c r="B1804" s="114" t="s">
        <v>2667</v>
      </c>
      <c r="C1804" s="199">
        <f t="shared" si="492"/>
        <v>0</v>
      </c>
      <c r="D1804" s="90"/>
      <c r="E1804" s="79"/>
      <c r="F1804" s="79"/>
      <c r="G1804" s="79"/>
      <c r="H1804" s="202">
        <f t="shared" si="490"/>
        <v>0</v>
      </c>
      <c r="I1804" s="78"/>
      <c r="J1804" s="78"/>
      <c r="K1804" s="78"/>
      <c r="L1804" s="78"/>
      <c r="M1804" s="78"/>
      <c r="N1804" s="78"/>
      <c r="O1804" s="202">
        <f t="shared" si="493"/>
        <v>0</v>
      </c>
      <c r="P1804" s="78"/>
      <c r="Q1804" s="78"/>
      <c r="R1804" s="202">
        <f t="shared" si="494"/>
        <v>0</v>
      </c>
      <c r="S1804" s="78"/>
      <c r="T1804" s="78"/>
      <c r="U1804" s="202">
        <f t="shared" si="495"/>
        <v>0</v>
      </c>
      <c r="V1804" s="78"/>
      <c r="W1804" s="78"/>
      <c r="X1804" s="202">
        <f t="shared" si="496"/>
        <v>0</v>
      </c>
      <c r="Y1804" s="78"/>
      <c r="Z1804" s="78"/>
      <c r="AA1804" s="78"/>
      <c r="AB1804" s="78"/>
      <c r="AC1804" s="78"/>
      <c r="AD1804" s="78"/>
      <c r="AE1804" s="78"/>
      <c r="AF1804" s="78"/>
      <c r="AG1804" s="78"/>
      <c r="AH1804" s="78"/>
      <c r="AI1804" s="78"/>
      <c r="AJ1804" s="78"/>
      <c r="AK1804" s="645">
        <v>398800</v>
      </c>
      <c r="AL1804" s="651">
        <f t="shared" si="491"/>
        <v>0</v>
      </c>
      <c r="AM1804" s="64"/>
      <c r="AN1804" s="64"/>
      <c r="AO1804" s="64"/>
      <c r="AP1804" s="64"/>
      <c r="AQ1804" s="64"/>
      <c r="AR1804" s="693"/>
      <c r="XFA1804" s="693"/>
    </row>
    <row r="1805" spans="1:44 16381:16381" s="694" customFormat="1" ht="14.1" customHeight="1" x14ac:dyDescent="0.15">
      <c r="A1805" s="113" t="s">
        <v>4982</v>
      </c>
      <c r="B1805" s="114" t="s">
        <v>441</v>
      </c>
      <c r="C1805" s="199">
        <f t="shared" si="492"/>
        <v>0</v>
      </c>
      <c r="D1805" s="90"/>
      <c r="E1805" s="79"/>
      <c r="F1805" s="79"/>
      <c r="G1805" s="79"/>
      <c r="H1805" s="202">
        <f t="shared" si="490"/>
        <v>0</v>
      </c>
      <c r="I1805" s="78"/>
      <c r="J1805" s="78"/>
      <c r="K1805" s="78"/>
      <c r="L1805" s="78"/>
      <c r="M1805" s="78"/>
      <c r="N1805" s="78"/>
      <c r="O1805" s="202">
        <f t="shared" si="493"/>
        <v>0</v>
      </c>
      <c r="P1805" s="78"/>
      <c r="Q1805" s="78"/>
      <c r="R1805" s="202">
        <f t="shared" si="494"/>
        <v>0</v>
      </c>
      <c r="S1805" s="78"/>
      <c r="T1805" s="78"/>
      <c r="U1805" s="202">
        <f t="shared" si="495"/>
        <v>0</v>
      </c>
      <c r="V1805" s="78"/>
      <c r="W1805" s="78"/>
      <c r="X1805" s="202">
        <f t="shared" si="496"/>
        <v>0</v>
      </c>
      <c r="Y1805" s="78"/>
      <c r="Z1805" s="78"/>
      <c r="AA1805" s="78"/>
      <c r="AB1805" s="78"/>
      <c r="AC1805" s="78"/>
      <c r="AD1805" s="78"/>
      <c r="AE1805" s="78"/>
      <c r="AF1805" s="78"/>
      <c r="AG1805" s="78"/>
      <c r="AH1805" s="78"/>
      <c r="AI1805" s="78"/>
      <c r="AJ1805" s="78"/>
      <c r="AK1805" s="645">
        <v>178640</v>
      </c>
      <c r="AL1805" s="651">
        <f t="shared" si="491"/>
        <v>0</v>
      </c>
      <c r="AM1805" s="64"/>
      <c r="AN1805" s="64"/>
      <c r="AO1805" s="64"/>
      <c r="AP1805" s="64"/>
      <c r="AQ1805" s="64"/>
      <c r="AR1805" s="693"/>
      <c r="XFA1805" s="693"/>
    </row>
    <row r="1806" spans="1:44 16381:16381" s="694" customFormat="1" ht="14.1" customHeight="1" x14ac:dyDescent="0.15">
      <c r="A1806" s="113" t="s">
        <v>4983</v>
      </c>
      <c r="B1806" s="114" t="s">
        <v>4245</v>
      </c>
      <c r="C1806" s="199">
        <f t="shared" si="492"/>
        <v>0</v>
      </c>
      <c r="D1806" s="90"/>
      <c r="E1806" s="79"/>
      <c r="F1806" s="79"/>
      <c r="G1806" s="79"/>
      <c r="H1806" s="202">
        <f t="shared" si="490"/>
        <v>0</v>
      </c>
      <c r="I1806" s="78"/>
      <c r="J1806" s="78"/>
      <c r="K1806" s="78"/>
      <c r="L1806" s="78"/>
      <c r="M1806" s="78"/>
      <c r="N1806" s="78"/>
      <c r="O1806" s="79"/>
      <c r="P1806" s="79"/>
      <c r="Q1806" s="79"/>
      <c r="R1806" s="79"/>
      <c r="S1806" s="79"/>
      <c r="T1806" s="79"/>
      <c r="U1806" s="79"/>
      <c r="V1806" s="79"/>
      <c r="W1806" s="79"/>
      <c r="X1806" s="79"/>
      <c r="Y1806" s="79"/>
      <c r="Z1806" s="79"/>
      <c r="AA1806" s="78"/>
      <c r="AB1806" s="78"/>
      <c r="AC1806" s="78"/>
      <c r="AD1806" s="78"/>
      <c r="AE1806" s="78"/>
      <c r="AF1806" s="78"/>
      <c r="AG1806" s="78"/>
      <c r="AH1806" s="78"/>
      <c r="AI1806" s="78"/>
      <c r="AJ1806" s="78"/>
      <c r="AK1806" s="645">
        <v>124830</v>
      </c>
      <c r="AL1806" s="651">
        <f t="shared" si="491"/>
        <v>0</v>
      </c>
      <c r="AM1806" s="64"/>
      <c r="AN1806" s="64"/>
      <c r="AO1806" s="64"/>
      <c r="AP1806" s="64"/>
      <c r="AQ1806" s="64"/>
      <c r="AR1806" s="693"/>
      <c r="XFA1806" s="693"/>
    </row>
    <row r="1807" spans="1:44 16381:16381" s="694" customFormat="1" ht="14.1" customHeight="1" x14ac:dyDescent="0.15">
      <c r="A1807" s="113" t="s">
        <v>4984</v>
      </c>
      <c r="B1807" s="114" t="s">
        <v>2395</v>
      </c>
      <c r="C1807" s="199">
        <f t="shared" si="492"/>
        <v>0</v>
      </c>
      <c r="D1807" s="90"/>
      <c r="E1807" s="79"/>
      <c r="F1807" s="79"/>
      <c r="G1807" s="79"/>
      <c r="H1807" s="202">
        <f t="shared" si="490"/>
        <v>0</v>
      </c>
      <c r="I1807" s="78"/>
      <c r="J1807" s="78"/>
      <c r="K1807" s="78"/>
      <c r="L1807" s="78"/>
      <c r="M1807" s="78"/>
      <c r="N1807" s="78"/>
      <c r="O1807" s="202">
        <f t="shared" si="493"/>
        <v>0</v>
      </c>
      <c r="P1807" s="78"/>
      <c r="Q1807" s="78"/>
      <c r="R1807" s="202">
        <f t="shared" si="494"/>
        <v>0</v>
      </c>
      <c r="S1807" s="78"/>
      <c r="T1807" s="78"/>
      <c r="U1807" s="202">
        <f t="shared" si="495"/>
        <v>0</v>
      </c>
      <c r="V1807" s="78"/>
      <c r="W1807" s="78"/>
      <c r="X1807" s="202">
        <f t="shared" si="496"/>
        <v>0</v>
      </c>
      <c r="Y1807" s="78"/>
      <c r="Z1807" s="78"/>
      <c r="AA1807" s="78"/>
      <c r="AB1807" s="78"/>
      <c r="AC1807" s="78"/>
      <c r="AD1807" s="78"/>
      <c r="AE1807" s="78"/>
      <c r="AF1807" s="78"/>
      <c r="AG1807" s="78"/>
      <c r="AH1807" s="78"/>
      <c r="AI1807" s="78"/>
      <c r="AJ1807" s="78"/>
      <c r="AK1807" s="645">
        <v>159900</v>
      </c>
      <c r="AL1807" s="651">
        <f t="shared" si="491"/>
        <v>0</v>
      </c>
      <c r="AM1807" s="64"/>
      <c r="AN1807" s="64"/>
      <c r="AO1807" s="64"/>
      <c r="AP1807" s="64"/>
      <c r="AQ1807" s="64"/>
      <c r="AR1807" s="693"/>
      <c r="XFA1807" s="693"/>
    </row>
    <row r="1808" spans="1:44 16381:16381" s="694" customFormat="1" ht="14.1" customHeight="1" x14ac:dyDescent="0.15">
      <c r="A1808" s="113" t="s">
        <v>4985</v>
      </c>
      <c r="B1808" s="114" t="s">
        <v>3198</v>
      </c>
      <c r="C1808" s="199">
        <f t="shared" si="492"/>
        <v>0</v>
      </c>
      <c r="D1808" s="90"/>
      <c r="E1808" s="79"/>
      <c r="F1808" s="79"/>
      <c r="G1808" s="79"/>
      <c r="H1808" s="202">
        <f t="shared" si="490"/>
        <v>0</v>
      </c>
      <c r="I1808" s="78"/>
      <c r="J1808" s="78"/>
      <c r="K1808" s="78"/>
      <c r="L1808" s="78"/>
      <c r="M1808" s="78"/>
      <c r="N1808" s="78"/>
      <c r="O1808" s="79"/>
      <c r="P1808" s="79"/>
      <c r="Q1808" s="79"/>
      <c r="R1808" s="79"/>
      <c r="S1808" s="79"/>
      <c r="T1808" s="79"/>
      <c r="U1808" s="79"/>
      <c r="V1808" s="79"/>
      <c r="W1808" s="79"/>
      <c r="X1808" s="79"/>
      <c r="Y1808" s="79"/>
      <c r="Z1808" s="79"/>
      <c r="AA1808" s="78"/>
      <c r="AB1808" s="78"/>
      <c r="AC1808" s="78"/>
      <c r="AD1808" s="78"/>
      <c r="AE1808" s="78"/>
      <c r="AF1808" s="78"/>
      <c r="AG1808" s="78"/>
      <c r="AH1808" s="78"/>
      <c r="AI1808" s="78"/>
      <c r="AJ1808" s="78"/>
      <c r="AK1808" s="645">
        <v>134290</v>
      </c>
      <c r="AL1808" s="651">
        <f t="shared" si="491"/>
        <v>0</v>
      </c>
      <c r="AM1808" s="64"/>
      <c r="AN1808" s="64"/>
      <c r="AO1808" s="64"/>
      <c r="AP1808" s="64"/>
      <c r="AQ1808" s="64"/>
      <c r="AR1808" s="693"/>
      <c r="XFA1808" s="693"/>
    </row>
    <row r="1809" spans="1:44 16381:16381" s="694" customFormat="1" ht="14.1" customHeight="1" x14ac:dyDescent="0.15">
      <c r="A1809" s="113" t="s">
        <v>3194</v>
      </c>
      <c r="B1809" s="114" t="s">
        <v>3199</v>
      </c>
      <c r="C1809" s="199">
        <f t="shared" si="492"/>
        <v>0</v>
      </c>
      <c r="D1809" s="90"/>
      <c r="E1809" s="79"/>
      <c r="F1809" s="79"/>
      <c r="G1809" s="79"/>
      <c r="H1809" s="202">
        <f t="shared" si="490"/>
        <v>0</v>
      </c>
      <c r="I1809" s="78"/>
      <c r="J1809" s="78"/>
      <c r="K1809" s="78"/>
      <c r="L1809" s="78"/>
      <c r="M1809" s="78"/>
      <c r="N1809" s="78"/>
      <c r="O1809" s="202">
        <f t="shared" si="493"/>
        <v>0</v>
      </c>
      <c r="P1809" s="78"/>
      <c r="Q1809" s="78"/>
      <c r="R1809" s="202">
        <f t="shared" si="494"/>
        <v>0</v>
      </c>
      <c r="S1809" s="78"/>
      <c r="T1809" s="78"/>
      <c r="U1809" s="202">
        <f t="shared" si="495"/>
        <v>0</v>
      </c>
      <c r="V1809" s="78"/>
      <c r="W1809" s="78"/>
      <c r="X1809" s="202">
        <f t="shared" si="496"/>
        <v>0</v>
      </c>
      <c r="Y1809" s="78"/>
      <c r="Z1809" s="78"/>
      <c r="AA1809" s="78"/>
      <c r="AB1809" s="78"/>
      <c r="AC1809" s="78"/>
      <c r="AD1809" s="78"/>
      <c r="AE1809" s="78"/>
      <c r="AF1809" s="78"/>
      <c r="AG1809" s="78"/>
      <c r="AH1809" s="78"/>
      <c r="AI1809" s="78"/>
      <c r="AJ1809" s="78"/>
      <c r="AK1809" s="645">
        <v>269550</v>
      </c>
      <c r="AL1809" s="651">
        <f t="shared" si="491"/>
        <v>0</v>
      </c>
      <c r="AM1809" s="64"/>
      <c r="AN1809" s="64"/>
      <c r="AO1809" s="64"/>
      <c r="AP1809" s="64"/>
      <c r="AQ1809" s="64"/>
      <c r="AR1809" s="693"/>
      <c r="XFA1809" s="693"/>
    </row>
    <row r="1810" spans="1:44 16381:16381" s="694" customFormat="1" ht="14.1" customHeight="1" x14ac:dyDescent="0.15">
      <c r="A1810" s="113" t="s">
        <v>3195</v>
      </c>
      <c r="B1810" s="114" t="s">
        <v>3200</v>
      </c>
      <c r="C1810" s="199">
        <f t="shared" si="492"/>
        <v>0</v>
      </c>
      <c r="D1810" s="90"/>
      <c r="E1810" s="79"/>
      <c r="F1810" s="79"/>
      <c r="G1810" s="79"/>
      <c r="H1810" s="202">
        <f t="shared" si="490"/>
        <v>0</v>
      </c>
      <c r="I1810" s="78"/>
      <c r="J1810" s="78"/>
      <c r="K1810" s="78"/>
      <c r="L1810" s="78"/>
      <c r="M1810" s="78"/>
      <c r="N1810" s="78"/>
      <c r="O1810" s="202">
        <f t="shared" si="493"/>
        <v>0</v>
      </c>
      <c r="P1810" s="78"/>
      <c r="Q1810" s="78"/>
      <c r="R1810" s="202">
        <f t="shared" si="494"/>
        <v>0</v>
      </c>
      <c r="S1810" s="78"/>
      <c r="T1810" s="78"/>
      <c r="U1810" s="202">
        <f t="shared" si="495"/>
        <v>0</v>
      </c>
      <c r="V1810" s="78"/>
      <c r="W1810" s="78"/>
      <c r="X1810" s="202">
        <f t="shared" si="496"/>
        <v>0</v>
      </c>
      <c r="Y1810" s="78"/>
      <c r="Z1810" s="78"/>
      <c r="AA1810" s="78"/>
      <c r="AB1810" s="78"/>
      <c r="AC1810" s="78"/>
      <c r="AD1810" s="78"/>
      <c r="AE1810" s="78"/>
      <c r="AF1810" s="78"/>
      <c r="AG1810" s="78"/>
      <c r="AH1810" s="78"/>
      <c r="AI1810" s="78"/>
      <c r="AJ1810" s="78"/>
      <c r="AK1810" s="645">
        <v>247110</v>
      </c>
      <c r="AL1810" s="651">
        <f t="shared" si="491"/>
        <v>0</v>
      </c>
      <c r="AM1810" s="64"/>
      <c r="AN1810" s="64"/>
      <c r="AO1810" s="64"/>
      <c r="AP1810" s="64"/>
      <c r="AQ1810" s="64"/>
      <c r="AR1810" s="693"/>
      <c r="XFA1810" s="693"/>
    </row>
    <row r="1811" spans="1:44 16381:16381" s="694" customFormat="1" ht="14.1" customHeight="1" x14ac:dyDescent="0.15">
      <c r="A1811" s="113" t="s">
        <v>3196</v>
      </c>
      <c r="B1811" s="114" t="s">
        <v>3201</v>
      </c>
      <c r="C1811" s="199">
        <f t="shared" si="492"/>
        <v>0</v>
      </c>
      <c r="D1811" s="90"/>
      <c r="E1811" s="79"/>
      <c r="F1811" s="79"/>
      <c r="G1811" s="79"/>
      <c r="H1811" s="202">
        <f t="shared" si="490"/>
        <v>0</v>
      </c>
      <c r="I1811" s="78"/>
      <c r="J1811" s="78"/>
      <c r="K1811" s="78"/>
      <c r="L1811" s="78"/>
      <c r="M1811" s="78"/>
      <c r="N1811" s="78"/>
      <c r="O1811" s="202">
        <f t="shared" si="493"/>
        <v>0</v>
      </c>
      <c r="P1811" s="78"/>
      <c r="Q1811" s="78"/>
      <c r="R1811" s="202">
        <f t="shared" si="494"/>
        <v>0</v>
      </c>
      <c r="S1811" s="78"/>
      <c r="T1811" s="78"/>
      <c r="U1811" s="202">
        <f t="shared" si="495"/>
        <v>0</v>
      </c>
      <c r="V1811" s="78"/>
      <c r="W1811" s="78"/>
      <c r="X1811" s="202">
        <f t="shared" si="496"/>
        <v>0</v>
      </c>
      <c r="Y1811" s="78"/>
      <c r="Z1811" s="78"/>
      <c r="AA1811" s="78"/>
      <c r="AB1811" s="78"/>
      <c r="AC1811" s="78"/>
      <c r="AD1811" s="78"/>
      <c r="AE1811" s="78"/>
      <c r="AF1811" s="78"/>
      <c r="AG1811" s="78"/>
      <c r="AH1811" s="78"/>
      <c r="AI1811" s="78"/>
      <c r="AJ1811" s="78"/>
      <c r="AK1811" s="645">
        <v>242590</v>
      </c>
      <c r="AL1811" s="651">
        <f t="shared" si="491"/>
        <v>0</v>
      </c>
      <c r="AM1811" s="64"/>
      <c r="AN1811" s="64"/>
      <c r="AO1811" s="64"/>
      <c r="AP1811" s="64"/>
      <c r="AQ1811" s="64"/>
      <c r="AR1811" s="693"/>
      <c r="XFA1811" s="693"/>
    </row>
    <row r="1812" spans="1:44 16381:16381" s="694" customFormat="1" ht="14.1" customHeight="1" x14ac:dyDescent="0.15">
      <c r="A1812" s="113" t="s">
        <v>3197</v>
      </c>
      <c r="B1812" s="114" t="s">
        <v>3202</v>
      </c>
      <c r="C1812" s="199">
        <f t="shared" si="492"/>
        <v>0</v>
      </c>
      <c r="D1812" s="90"/>
      <c r="E1812" s="79"/>
      <c r="F1812" s="79"/>
      <c r="G1812" s="79"/>
      <c r="H1812" s="202">
        <f t="shared" si="490"/>
        <v>0</v>
      </c>
      <c r="I1812" s="78"/>
      <c r="J1812" s="78"/>
      <c r="K1812" s="78"/>
      <c r="L1812" s="78"/>
      <c r="M1812" s="78"/>
      <c r="N1812" s="78"/>
      <c r="O1812" s="202">
        <f t="shared" si="493"/>
        <v>0</v>
      </c>
      <c r="P1812" s="78"/>
      <c r="Q1812" s="78"/>
      <c r="R1812" s="202">
        <f t="shared" si="494"/>
        <v>0</v>
      </c>
      <c r="S1812" s="78"/>
      <c r="T1812" s="78"/>
      <c r="U1812" s="202">
        <f t="shared" si="495"/>
        <v>0</v>
      </c>
      <c r="V1812" s="78"/>
      <c r="W1812" s="78"/>
      <c r="X1812" s="202">
        <f t="shared" si="496"/>
        <v>0</v>
      </c>
      <c r="Y1812" s="78"/>
      <c r="Z1812" s="78"/>
      <c r="AA1812" s="78"/>
      <c r="AB1812" s="78"/>
      <c r="AC1812" s="78"/>
      <c r="AD1812" s="78"/>
      <c r="AE1812" s="78"/>
      <c r="AF1812" s="78"/>
      <c r="AG1812" s="78"/>
      <c r="AH1812" s="78"/>
      <c r="AI1812" s="78"/>
      <c r="AJ1812" s="78"/>
      <c r="AK1812" s="645">
        <v>247110</v>
      </c>
      <c r="AL1812" s="651">
        <f t="shared" si="491"/>
        <v>0</v>
      </c>
      <c r="AM1812" s="64"/>
      <c r="AN1812" s="64"/>
      <c r="AO1812" s="64"/>
      <c r="AP1812" s="64"/>
      <c r="AQ1812" s="64"/>
      <c r="AR1812" s="693"/>
      <c r="XFA1812" s="693"/>
    </row>
    <row r="1813" spans="1:44 16381:16381" s="694" customFormat="1" ht="14.1" customHeight="1" x14ac:dyDescent="0.15">
      <c r="A1813" s="113" t="s">
        <v>4986</v>
      </c>
      <c r="B1813" s="114" t="s">
        <v>4246</v>
      </c>
      <c r="C1813" s="199">
        <f t="shared" si="492"/>
        <v>0</v>
      </c>
      <c r="D1813" s="90"/>
      <c r="E1813" s="79"/>
      <c r="F1813" s="79"/>
      <c r="G1813" s="79"/>
      <c r="H1813" s="202">
        <f t="shared" si="490"/>
        <v>0</v>
      </c>
      <c r="I1813" s="78"/>
      <c r="J1813" s="78"/>
      <c r="K1813" s="78"/>
      <c r="L1813" s="78"/>
      <c r="M1813" s="78"/>
      <c r="N1813" s="78"/>
      <c r="O1813" s="79"/>
      <c r="P1813" s="79"/>
      <c r="Q1813" s="79"/>
      <c r="R1813" s="79"/>
      <c r="S1813" s="79"/>
      <c r="T1813" s="79"/>
      <c r="U1813" s="79"/>
      <c r="V1813" s="79"/>
      <c r="W1813" s="79"/>
      <c r="X1813" s="79"/>
      <c r="Y1813" s="79"/>
      <c r="Z1813" s="79"/>
      <c r="AA1813" s="78"/>
      <c r="AB1813" s="78"/>
      <c r="AC1813" s="78"/>
      <c r="AD1813" s="78"/>
      <c r="AE1813" s="78"/>
      <c r="AF1813" s="78"/>
      <c r="AG1813" s="78"/>
      <c r="AH1813" s="78"/>
      <c r="AI1813" s="78"/>
      <c r="AJ1813" s="78"/>
      <c r="AK1813" s="645">
        <v>124830</v>
      </c>
      <c r="AL1813" s="651">
        <f t="shared" si="491"/>
        <v>0</v>
      </c>
      <c r="AM1813" s="64"/>
      <c r="AN1813" s="64"/>
      <c r="AO1813" s="64"/>
      <c r="AP1813" s="64"/>
      <c r="AQ1813" s="64"/>
      <c r="AR1813" s="693"/>
      <c r="XFA1813" s="693"/>
    </row>
    <row r="1814" spans="1:44 16381:16381" s="694" customFormat="1" ht="14.1" customHeight="1" x14ac:dyDescent="0.15">
      <c r="A1814" s="113" t="s">
        <v>4987</v>
      </c>
      <c r="B1814" s="114" t="s">
        <v>4247</v>
      </c>
      <c r="C1814" s="199">
        <f t="shared" si="492"/>
        <v>0</v>
      </c>
      <c r="D1814" s="90"/>
      <c r="E1814" s="79"/>
      <c r="F1814" s="79"/>
      <c r="G1814" s="79"/>
      <c r="H1814" s="202">
        <f t="shared" si="490"/>
        <v>0</v>
      </c>
      <c r="I1814" s="78"/>
      <c r="J1814" s="78"/>
      <c r="K1814" s="78"/>
      <c r="L1814" s="78"/>
      <c r="M1814" s="78"/>
      <c r="N1814" s="78"/>
      <c r="O1814" s="202">
        <f t="shared" si="493"/>
        <v>0</v>
      </c>
      <c r="P1814" s="78"/>
      <c r="Q1814" s="78"/>
      <c r="R1814" s="202">
        <f t="shared" si="494"/>
        <v>0</v>
      </c>
      <c r="S1814" s="78"/>
      <c r="T1814" s="78"/>
      <c r="U1814" s="202">
        <f t="shared" si="495"/>
        <v>0</v>
      </c>
      <c r="V1814" s="78"/>
      <c r="W1814" s="78"/>
      <c r="X1814" s="202">
        <f t="shared" si="496"/>
        <v>0</v>
      </c>
      <c r="Y1814" s="78"/>
      <c r="Z1814" s="78"/>
      <c r="AA1814" s="78"/>
      <c r="AB1814" s="78"/>
      <c r="AC1814" s="78"/>
      <c r="AD1814" s="78"/>
      <c r="AE1814" s="78"/>
      <c r="AF1814" s="78"/>
      <c r="AG1814" s="78"/>
      <c r="AH1814" s="78"/>
      <c r="AI1814" s="78"/>
      <c r="AJ1814" s="78"/>
      <c r="AK1814" s="645">
        <v>159240</v>
      </c>
      <c r="AL1814" s="651">
        <f t="shared" si="491"/>
        <v>0</v>
      </c>
      <c r="AM1814" s="64"/>
      <c r="AN1814" s="64"/>
      <c r="AO1814" s="64"/>
      <c r="AP1814" s="64"/>
      <c r="AQ1814" s="64"/>
      <c r="AR1814" s="693"/>
      <c r="XFA1814" s="693"/>
    </row>
    <row r="1815" spans="1:44 16381:16381" s="694" customFormat="1" ht="14.1" customHeight="1" x14ac:dyDescent="0.15">
      <c r="A1815" s="113" t="s">
        <v>4988</v>
      </c>
      <c r="B1815" s="145" t="s">
        <v>6159</v>
      </c>
      <c r="C1815" s="199">
        <f t="shared" si="492"/>
        <v>0</v>
      </c>
      <c r="D1815" s="90"/>
      <c r="E1815" s="79"/>
      <c r="F1815" s="79"/>
      <c r="G1815" s="79"/>
      <c r="H1815" s="202">
        <f t="shared" si="490"/>
        <v>0</v>
      </c>
      <c r="I1815" s="78"/>
      <c r="J1815" s="78"/>
      <c r="K1815" s="78"/>
      <c r="L1815" s="78"/>
      <c r="M1815" s="78"/>
      <c r="N1815" s="78"/>
      <c r="O1815" s="202">
        <f t="shared" si="493"/>
        <v>0</v>
      </c>
      <c r="P1815" s="78"/>
      <c r="Q1815" s="78"/>
      <c r="R1815" s="202">
        <f t="shared" si="494"/>
        <v>0</v>
      </c>
      <c r="S1815" s="78"/>
      <c r="T1815" s="78"/>
      <c r="U1815" s="202">
        <f t="shared" si="495"/>
        <v>0</v>
      </c>
      <c r="V1815" s="78"/>
      <c r="W1815" s="78"/>
      <c r="X1815" s="202">
        <f t="shared" si="496"/>
        <v>0</v>
      </c>
      <c r="Y1815" s="78"/>
      <c r="Z1815" s="78"/>
      <c r="AA1815" s="78"/>
      <c r="AB1815" s="78"/>
      <c r="AC1815" s="78"/>
      <c r="AD1815" s="78"/>
      <c r="AE1815" s="78"/>
      <c r="AF1815" s="78"/>
      <c r="AG1815" s="78"/>
      <c r="AH1815" s="78"/>
      <c r="AI1815" s="78"/>
      <c r="AJ1815" s="78"/>
      <c r="AK1815" s="645">
        <v>212070</v>
      </c>
      <c r="AL1815" s="651">
        <f t="shared" si="491"/>
        <v>0</v>
      </c>
      <c r="AM1815" s="64"/>
      <c r="AN1815" s="64"/>
      <c r="AO1815" s="64"/>
      <c r="AP1815" s="64"/>
      <c r="AQ1815" s="64"/>
      <c r="AR1815" s="693"/>
      <c r="XFA1815" s="693"/>
    </row>
    <row r="1816" spans="1:44 16381:16381" s="694" customFormat="1" ht="14.1" customHeight="1" x14ac:dyDescent="0.15">
      <c r="A1816" s="113" t="s">
        <v>4989</v>
      </c>
      <c r="B1816" s="145" t="s">
        <v>6160</v>
      </c>
      <c r="C1816" s="199">
        <f t="shared" si="492"/>
        <v>0</v>
      </c>
      <c r="D1816" s="90"/>
      <c r="E1816" s="79"/>
      <c r="F1816" s="79"/>
      <c r="G1816" s="79"/>
      <c r="H1816" s="202">
        <f t="shared" si="490"/>
        <v>0</v>
      </c>
      <c r="I1816" s="78"/>
      <c r="J1816" s="78"/>
      <c r="K1816" s="78"/>
      <c r="L1816" s="78"/>
      <c r="M1816" s="78"/>
      <c r="N1816" s="78"/>
      <c r="O1816" s="202">
        <f t="shared" si="493"/>
        <v>0</v>
      </c>
      <c r="P1816" s="78"/>
      <c r="Q1816" s="78"/>
      <c r="R1816" s="202">
        <f t="shared" si="494"/>
        <v>0</v>
      </c>
      <c r="S1816" s="78"/>
      <c r="T1816" s="78"/>
      <c r="U1816" s="202">
        <f t="shared" si="495"/>
        <v>0</v>
      </c>
      <c r="V1816" s="78"/>
      <c r="W1816" s="78"/>
      <c r="X1816" s="202">
        <f t="shared" si="496"/>
        <v>0</v>
      </c>
      <c r="Y1816" s="78"/>
      <c r="Z1816" s="78"/>
      <c r="AA1816" s="78"/>
      <c r="AB1816" s="78"/>
      <c r="AC1816" s="78"/>
      <c r="AD1816" s="78"/>
      <c r="AE1816" s="78"/>
      <c r="AF1816" s="78"/>
      <c r="AG1816" s="78"/>
      <c r="AH1816" s="78"/>
      <c r="AI1816" s="78"/>
      <c r="AJ1816" s="78"/>
      <c r="AK1816" s="645">
        <v>564400</v>
      </c>
      <c r="AL1816" s="651">
        <f t="shared" si="491"/>
        <v>0</v>
      </c>
      <c r="AM1816" s="64"/>
      <c r="AN1816" s="64"/>
      <c r="AO1816" s="64"/>
      <c r="AP1816" s="64"/>
      <c r="AQ1816" s="64"/>
      <c r="AR1816" s="693"/>
      <c r="XFA1816" s="693"/>
    </row>
    <row r="1817" spans="1:44 16381:16381" s="694" customFormat="1" ht="14.1" customHeight="1" x14ac:dyDescent="0.15">
      <c r="A1817" s="113" t="s">
        <v>4990</v>
      </c>
      <c r="B1817" s="114" t="s">
        <v>6161</v>
      </c>
      <c r="C1817" s="199">
        <f t="shared" si="492"/>
        <v>0</v>
      </c>
      <c r="D1817" s="90"/>
      <c r="E1817" s="79"/>
      <c r="F1817" s="79"/>
      <c r="G1817" s="79"/>
      <c r="H1817" s="202">
        <f t="shared" si="490"/>
        <v>0</v>
      </c>
      <c r="I1817" s="78"/>
      <c r="J1817" s="78"/>
      <c r="K1817" s="78"/>
      <c r="L1817" s="78"/>
      <c r="M1817" s="78"/>
      <c r="N1817" s="78"/>
      <c r="O1817" s="202">
        <f t="shared" si="493"/>
        <v>0</v>
      </c>
      <c r="P1817" s="78"/>
      <c r="Q1817" s="78"/>
      <c r="R1817" s="202">
        <f t="shared" si="494"/>
        <v>0</v>
      </c>
      <c r="S1817" s="78"/>
      <c r="T1817" s="78"/>
      <c r="U1817" s="202">
        <f t="shared" si="495"/>
        <v>0</v>
      </c>
      <c r="V1817" s="78"/>
      <c r="W1817" s="78"/>
      <c r="X1817" s="202">
        <f t="shared" si="496"/>
        <v>0</v>
      </c>
      <c r="Y1817" s="78"/>
      <c r="Z1817" s="78"/>
      <c r="AA1817" s="78"/>
      <c r="AB1817" s="78"/>
      <c r="AC1817" s="78"/>
      <c r="AD1817" s="78"/>
      <c r="AE1817" s="78"/>
      <c r="AF1817" s="78"/>
      <c r="AG1817" s="78"/>
      <c r="AH1817" s="78"/>
      <c r="AI1817" s="78"/>
      <c r="AJ1817" s="78"/>
      <c r="AK1817" s="645">
        <v>290260</v>
      </c>
      <c r="AL1817" s="651">
        <f t="shared" si="491"/>
        <v>0</v>
      </c>
      <c r="AM1817" s="64"/>
      <c r="AN1817" s="64"/>
      <c r="AO1817" s="64"/>
      <c r="AP1817" s="64"/>
      <c r="AQ1817" s="64"/>
      <c r="AR1817" s="693"/>
      <c r="XFA1817" s="693"/>
    </row>
    <row r="1818" spans="1:44 16381:16381" s="694" customFormat="1" ht="14.1" customHeight="1" x14ac:dyDescent="0.15">
      <c r="A1818" s="113" t="s">
        <v>4991</v>
      </c>
      <c r="B1818" s="114" t="s">
        <v>6162</v>
      </c>
      <c r="C1818" s="199">
        <f t="shared" si="492"/>
        <v>0</v>
      </c>
      <c r="D1818" s="90"/>
      <c r="E1818" s="79"/>
      <c r="F1818" s="79"/>
      <c r="G1818" s="79"/>
      <c r="H1818" s="202">
        <f t="shared" si="490"/>
        <v>0</v>
      </c>
      <c r="I1818" s="78"/>
      <c r="J1818" s="78"/>
      <c r="K1818" s="78"/>
      <c r="L1818" s="78"/>
      <c r="M1818" s="78"/>
      <c r="N1818" s="78"/>
      <c r="O1818" s="202">
        <f t="shared" si="493"/>
        <v>0</v>
      </c>
      <c r="P1818" s="78"/>
      <c r="Q1818" s="78"/>
      <c r="R1818" s="202">
        <f t="shared" si="494"/>
        <v>0</v>
      </c>
      <c r="S1818" s="78"/>
      <c r="T1818" s="78"/>
      <c r="U1818" s="202">
        <f t="shared" si="495"/>
        <v>0</v>
      </c>
      <c r="V1818" s="78"/>
      <c r="W1818" s="78"/>
      <c r="X1818" s="202">
        <f t="shared" si="496"/>
        <v>0</v>
      </c>
      <c r="Y1818" s="78"/>
      <c r="Z1818" s="78"/>
      <c r="AA1818" s="78"/>
      <c r="AB1818" s="78"/>
      <c r="AC1818" s="78"/>
      <c r="AD1818" s="78"/>
      <c r="AE1818" s="78"/>
      <c r="AF1818" s="78"/>
      <c r="AG1818" s="78"/>
      <c r="AH1818" s="78"/>
      <c r="AI1818" s="78"/>
      <c r="AJ1818" s="78"/>
      <c r="AK1818" s="645">
        <v>431220</v>
      </c>
      <c r="AL1818" s="651">
        <f t="shared" si="491"/>
        <v>0</v>
      </c>
      <c r="AM1818" s="64"/>
      <c r="AN1818" s="64"/>
      <c r="AO1818" s="64"/>
      <c r="AP1818" s="64"/>
      <c r="AQ1818" s="64"/>
      <c r="AR1818" s="693"/>
      <c r="XFA1818" s="693"/>
    </row>
    <row r="1819" spans="1:44 16381:16381" s="694" customFormat="1" ht="14.1" customHeight="1" x14ac:dyDescent="0.15">
      <c r="A1819" s="113" t="s">
        <v>4992</v>
      </c>
      <c r="B1819" s="114" t="s">
        <v>6163</v>
      </c>
      <c r="C1819" s="199">
        <f t="shared" si="492"/>
        <v>0</v>
      </c>
      <c r="D1819" s="90"/>
      <c r="E1819" s="79"/>
      <c r="F1819" s="79"/>
      <c r="G1819" s="79"/>
      <c r="H1819" s="202">
        <f t="shared" si="490"/>
        <v>0</v>
      </c>
      <c r="I1819" s="78"/>
      <c r="J1819" s="78"/>
      <c r="K1819" s="78"/>
      <c r="L1819" s="78"/>
      <c r="M1819" s="78"/>
      <c r="N1819" s="78"/>
      <c r="O1819" s="202">
        <f t="shared" si="493"/>
        <v>0</v>
      </c>
      <c r="P1819" s="78"/>
      <c r="Q1819" s="78"/>
      <c r="R1819" s="202">
        <f t="shared" si="494"/>
        <v>0</v>
      </c>
      <c r="S1819" s="78"/>
      <c r="T1819" s="78"/>
      <c r="U1819" s="202">
        <f t="shared" si="495"/>
        <v>0</v>
      </c>
      <c r="V1819" s="78"/>
      <c r="W1819" s="78"/>
      <c r="X1819" s="202">
        <f t="shared" si="496"/>
        <v>0</v>
      </c>
      <c r="Y1819" s="78"/>
      <c r="Z1819" s="78"/>
      <c r="AA1819" s="78"/>
      <c r="AB1819" s="78"/>
      <c r="AC1819" s="78"/>
      <c r="AD1819" s="78"/>
      <c r="AE1819" s="78"/>
      <c r="AF1819" s="78"/>
      <c r="AG1819" s="78"/>
      <c r="AH1819" s="78"/>
      <c r="AI1819" s="78"/>
      <c r="AJ1819" s="78"/>
      <c r="AK1819" s="645">
        <v>175960</v>
      </c>
      <c r="AL1819" s="651">
        <f t="shared" si="491"/>
        <v>0</v>
      </c>
      <c r="AM1819" s="64"/>
      <c r="AN1819" s="64"/>
      <c r="AO1819" s="64"/>
      <c r="AP1819" s="64"/>
      <c r="AQ1819" s="64"/>
      <c r="AR1819" s="693"/>
      <c r="XFA1819" s="693"/>
    </row>
    <row r="1820" spans="1:44 16381:16381" s="694" customFormat="1" ht="14.1" customHeight="1" x14ac:dyDescent="0.15">
      <c r="A1820" s="113" t="s">
        <v>4993</v>
      </c>
      <c r="B1820" s="114" t="s">
        <v>6164</v>
      </c>
      <c r="C1820" s="199">
        <f t="shared" si="492"/>
        <v>0</v>
      </c>
      <c r="D1820" s="90"/>
      <c r="E1820" s="79"/>
      <c r="F1820" s="79"/>
      <c r="G1820" s="79"/>
      <c r="H1820" s="202">
        <f t="shared" si="490"/>
        <v>0</v>
      </c>
      <c r="I1820" s="78"/>
      <c r="J1820" s="78"/>
      <c r="K1820" s="78"/>
      <c r="L1820" s="78"/>
      <c r="M1820" s="78"/>
      <c r="N1820" s="78"/>
      <c r="O1820" s="202">
        <f t="shared" si="493"/>
        <v>0</v>
      </c>
      <c r="P1820" s="78"/>
      <c r="Q1820" s="78"/>
      <c r="R1820" s="202">
        <f t="shared" si="494"/>
        <v>0</v>
      </c>
      <c r="S1820" s="78"/>
      <c r="T1820" s="78"/>
      <c r="U1820" s="202">
        <f t="shared" si="495"/>
        <v>0</v>
      </c>
      <c r="V1820" s="78"/>
      <c r="W1820" s="78"/>
      <c r="X1820" s="202">
        <f t="shared" si="496"/>
        <v>0</v>
      </c>
      <c r="Y1820" s="78"/>
      <c r="Z1820" s="78"/>
      <c r="AA1820" s="78"/>
      <c r="AB1820" s="78"/>
      <c r="AC1820" s="78"/>
      <c r="AD1820" s="78"/>
      <c r="AE1820" s="78"/>
      <c r="AF1820" s="78"/>
      <c r="AG1820" s="78"/>
      <c r="AH1820" s="78"/>
      <c r="AI1820" s="78"/>
      <c r="AJ1820" s="78"/>
      <c r="AK1820" s="645">
        <v>121080</v>
      </c>
      <c r="AL1820" s="651">
        <f t="shared" si="491"/>
        <v>0</v>
      </c>
      <c r="AM1820" s="64"/>
      <c r="AN1820" s="64"/>
      <c r="AO1820" s="64"/>
      <c r="AP1820" s="64"/>
      <c r="AQ1820" s="64"/>
      <c r="AR1820" s="693"/>
      <c r="XFA1820" s="693"/>
    </row>
    <row r="1821" spans="1:44 16381:16381" s="694" customFormat="1" ht="14.1" customHeight="1" x14ac:dyDescent="0.15">
      <c r="A1821" s="113" t="s">
        <v>4994</v>
      </c>
      <c r="B1821" s="114" t="s">
        <v>99</v>
      </c>
      <c r="C1821" s="199">
        <f t="shared" si="492"/>
        <v>0</v>
      </c>
      <c r="D1821" s="90"/>
      <c r="E1821" s="79"/>
      <c r="F1821" s="79"/>
      <c r="G1821" s="79"/>
      <c r="H1821" s="202">
        <f t="shared" si="490"/>
        <v>0</v>
      </c>
      <c r="I1821" s="78"/>
      <c r="J1821" s="78"/>
      <c r="K1821" s="78"/>
      <c r="L1821" s="78"/>
      <c r="M1821" s="78"/>
      <c r="N1821" s="78"/>
      <c r="O1821" s="202">
        <f t="shared" si="493"/>
        <v>0</v>
      </c>
      <c r="P1821" s="78"/>
      <c r="Q1821" s="78"/>
      <c r="R1821" s="202">
        <f t="shared" si="494"/>
        <v>0</v>
      </c>
      <c r="S1821" s="78"/>
      <c r="T1821" s="78"/>
      <c r="U1821" s="202">
        <f t="shared" si="495"/>
        <v>0</v>
      </c>
      <c r="V1821" s="78"/>
      <c r="W1821" s="78"/>
      <c r="X1821" s="202">
        <f t="shared" si="496"/>
        <v>0</v>
      </c>
      <c r="Y1821" s="78"/>
      <c r="Z1821" s="78"/>
      <c r="AA1821" s="78"/>
      <c r="AB1821" s="78"/>
      <c r="AC1821" s="78"/>
      <c r="AD1821" s="78"/>
      <c r="AE1821" s="78"/>
      <c r="AF1821" s="78"/>
      <c r="AG1821" s="78"/>
      <c r="AH1821" s="78"/>
      <c r="AI1821" s="78"/>
      <c r="AJ1821" s="78"/>
      <c r="AK1821" s="645">
        <v>239730</v>
      </c>
      <c r="AL1821" s="651">
        <f t="shared" si="491"/>
        <v>0</v>
      </c>
      <c r="AM1821" s="64"/>
      <c r="AN1821" s="64"/>
      <c r="AO1821" s="64"/>
      <c r="AP1821" s="64"/>
      <c r="AQ1821" s="64"/>
      <c r="AR1821" s="693"/>
      <c r="XFA1821" s="693"/>
    </row>
    <row r="1822" spans="1:44 16381:16381" s="694" customFormat="1" ht="14.1" customHeight="1" x14ac:dyDescent="0.15">
      <c r="A1822" s="113" t="s">
        <v>4995</v>
      </c>
      <c r="B1822" s="114" t="s">
        <v>4248</v>
      </c>
      <c r="C1822" s="199">
        <f t="shared" si="492"/>
        <v>0</v>
      </c>
      <c r="D1822" s="90"/>
      <c r="E1822" s="79"/>
      <c r="F1822" s="79"/>
      <c r="G1822" s="79"/>
      <c r="H1822" s="202">
        <f t="shared" si="490"/>
        <v>0</v>
      </c>
      <c r="I1822" s="78"/>
      <c r="J1822" s="78"/>
      <c r="K1822" s="78"/>
      <c r="L1822" s="78"/>
      <c r="M1822" s="78"/>
      <c r="N1822" s="78"/>
      <c r="O1822" s="202">
        <f t="shared" si="493"/>
        <v>0</v>
      </c>
      <c r="P1822" s="78"/>
      <c r="Q1822" s="78"/>
      <c r="R1822" s="202">
        <f t="shared" si="494"/>
        <v>0</v>
      </c>
      <c r="S1822" s="78"/>
      <c r="T1822" s="78"/>
      <c r="U1822" s="202">
        <f t="shared" si="495"/>
        <v>0</v>
      </c>
      <c r="V1822" s="78"/>
      <c r="W1822" s="78"/>
      <c r="X1822" s="202">
        <f t="shared" si="496"/>
        <v>0</v>
      </c>
      <c r="Y1822" s="78"/>
      <c r="Z1822" s="78"/>
      <c r="AA1822" s="78"/>
      <c r="AB1822" s="78"/>
      <c r="AC1822" s="78"/>
      <c r="AD1822" s="78"/>
      <c r="AE1822" s="78"/>
      <c r="AF1822" s="78"/>
      <c r="AG1822" s="78"/>
      <c r="AH1822" s="78"/>
      <c r="AI1822" s="78"/>
      <c r="AJ1822" s="78"/>
      <c r="AK1822" s="645">
        <v>191530</v>
      </c>
      <c r="AL1822" s="651">
        <f t="shared" si="491"/>
        <v>0</v>
      </c>
      <c r="AM1822" s="64"/>
      <c r="AN1822" s="64"/>
      <c r="AO1822" s="64"/>
      <c r="AP1822" s="64"/>
      <c r="AQ1822" s="64"/>
      <c r="AR1822" s="693"/>
      <c r="XFA1822" s="693"/>
    </row>
    <row r="1823" spans="1:44 16381:16381" s="694" customFormat="1" ht="14.1" customHeight="1" x14ac:dyDescent="0.15">
      <c r="A1823" s="113" t="s">
        <v>4996</v>
      </c>
      <c r="B1823" s="114" t="s">
        <v>4249</v>
      </c>
      <c r="C1823" s="199">
        <f t="shared" si="492"/>
        <v>0</v>
      </c>
      <c r="D1823" s="90"/>
      <c r="E1823" s="79"/>
      <c r="F1823" s="79"/>
      <c r="G1823" s="79"/>
      <c r="H1823" s="202">
        <f t="shared" si="490"/>
        <v>0</v>
      </c>
      <c r="I1823" s="78"/>
      <c r="J1823" s="78"/>
      <c r="K1823" s="78"/>
      <c r="L1823" s="78"/>
      <c r="M1823" s="78"/>
      <c r="N1823" s="78"/>
      <c r="O1823" s="202">
        <f t="shared" si="493"/>
        <v>0</v>
      </c>
      <c r="P1823" s="78"/>
      <c r="Q1823" s="78"/>
      <c r="R1823" s="202">
        <f t="shared" si="494"/>
        <v>0</v>
      </c>
      <c r="S1823" s="78"/>
      <c r="T1823" s="78"/>
      <c r="U1823" s="202">
        <f t="shared" si="495"/>
        <v>0</v>
      </c>
      <c r="V1823" s="78"/>
      <c r="W1823" s="78"/>
      <c r="X1823" s="202">
        <f t="shared" si="496"/>
        <v>0</v>
      </c>
      <c r="Y1823" s="78"/>
      <c r="Z1823" s="78"/>
      <c r="AA1823" s="78"/>
      <c r="AB1823" s="78"/>
      <c r="AC1823" s="78"/>
      <c r="AD1823" s="78"/>
      <c r="AE1823" s="78"/>
      <c r="AF1823" s="78"/>
      <c r="AG1823" s="78"/>
      <c r="AH1823" s="78"/>
      <c r="AI1823" s="78"/>
      <c r="AJ1823" s="78"/>
      <c r="AK1823" s="645">
        <v>165620</v>
      </c>
      <c r="AL1823" s="651">
        <f t="shared" si="491"/>
        <v>0</v>
      </c>
      <c r="AM1823" s="64"/>
      <c r="AN1823" s="64"/>
      <c r="AO1823" s="64"/>
      <c r="AP1823" s="64"/>
      <c r="AQ1823" s="64"/>
      <c r="AR1823" s="693"/>
      <c r="XFA1823" s="693"/>
    </row>
    <row r="1824" spans="1:44 16381:16381" s="694" customFormat="1" ht="14.1" customHeight="1" x14ac:dyDescent="0.15">
      <c r="A1824" s="113" t="s">
        <v>4997</v>
      </c>
      <c r="B1824" s="114" t="s">
        <v>2566</v>
      </c>
      <c r="C1824" s="199">
        <f t="shared" si="492"/>
        <v>0</v>
      </c>
      <c r="D1824" s="90"/>
      <c r="E1824" s="79"/>
      <c r="F1824" s="79"/>
      <c r="G1824" s="79"/>
      <c r="H1824" s="202">
        <f t="shared" si="490"/>
        <v>0</v>
      </c>
      <c r="I1824" s="78"/>
      <c r="J1824" s="78"/>
      <c r="K1824" s="78"/>
      <c r="L1824" s="78"/>
      <c r="M1824" s="78"/>
      <c r="N1824" s="78"/>
      <c r="O1824" s="79"/>
      <c r="P1824" s="79"/>
      <c r="Q1824" s="79"/>
      <c r="R1824" s="79"/>
      <c r="S1824" s="79"/>
      <c r="T1824" s="79"/>
      <c r="U1824" s="79"/>
      <c r="V1824" s="79"/>
      <c r="W1824" s="79"/>
      <c r="X1824" s="79"/>
      <c r="Y1824" s="79"/>
      <c r="Z1824" s="79"/>
      <c r="AA1824" s="78"/>
      <c r="AB1824" s="78"/>
      <c r="AC1824" s="78"/>
      <c r="AD1824" s="78"/>
      <c r="AE1824" s="78"/>
      <c r="AF1824" s="78"/>
      <c r="AG1824" s="78"/>
      <c r="AH1824" s="78"/>
      <c r="AI1824" s="78"/>
      <c r="AJ1824" s="78"/>
      <c r="AK1824" s="645">
        <v>151150</v>
      </c>
      <c r="AL1824" s="651">
        <f t="shared" si="491"/>
        <v>0</v>
      </c>
      <c r="AM1824" s="64"/>
      <c r="AN1824" s="64"/>
      <c r="AO1824" s="64"/>
      <c r="AP1824" s="64"/>
      <c r="AQ1824" s="64"/>
      <c r="AR1824" s="693"/>
      <c r="XFA1824" s="693"/>
    </row>
    <row r="1825" spans="1:44 16381:16381" s="694" customFormat="1" ht="14.1" customHeight="1" x14ac:dyDescent="0.15">
      <c r="A1825" s="113" t="s">
        <v>4998</v>
      </c>
      <c r="B1825" s="114" t="s">
        <v>100</v>
      </c>
      <c r="C1825" s="199">
        <f t="shared" si="492"/>
        <v>0</v>
      </c>
      <c r="D1825" s="90"/>
      <c r="E1825" s="79"/>
      <c r="F1825" s="79"/>
      <c r="G1825" s="79"/>
      <c r="H1825" s="202">
        <f t="shared" si="490"/>
        <v>0</v>
      </c>
      <c r="I1825" s="78"/>
      <c r="J1825" s="78"/>
      <c r="K1825" s="78"/>
      <c r="L1825" s="78"/>
      <c r="M1825" s="78"/>
      <c r="N1825" s="78"/>
      <c r="O1825" s="79"/>
      <c r="P1825" s="79"/>
      <c r="Q1825" s="79"/>
      <c r="R1825" s="79"/>
      <c r="S1825" s="79"/>
      <c r="T1825" s="79"/>
      <c r="U1825" s="79"/>
      <c r="V1825" s="79"/>
      <c r="W1825" s="79"/>
      <c r="X1825" s="79"/>
      <c r="Y1825" s="79"/>
      <c r="Z1825" s="79"/>
      <c r="AA1825" s="78"/>
      <c r="AB1825" s="78"/>
      <c r="AC1825" s="78"/>
      <c r="AD1825" s="78"/>
      <c r="AE1825" s="78"/>
      <c r="AF1825" s="78"/>
      <c r="AG1825" s="78"/>
      <c r="AH1825" s="78"/>
      <c r="AI1825" s="78"/>
      <c r="AJ1825" s="78"/>
      <c r="AK1825" s="645">
        <v>36190</v>
      </c>
      <c r="AL1825" s="651">
        <f t="shared" si="491"/>
        <v>0</v>
      </c>
      <c r="AM1825" s="64"/>
      <c r="AN1825" s="64"/>
      <c r="AO1825" s="64"/>
      <c r="AP1825" s="64"/>
      <c r="AQ1825" s="64"/>
      <c r="AR1825" s="693"/>
      <c r="XFA1825" s="693"/>
    </row>
    <row r="1826" spans="1:44 16381:16381" s="694" customFormat="1" ht="14.1" customHeight="1" x14ac:dyDescent="0.15">
      <c r="A1826" s="113" t="s">
        <v>4999</v>
      </c>
      <c r="B1826" s="114" t="s">
        <v>4250</v>
      </c>
      <c r="C1826" s="199">
        <f t="shared" si="492"/>
        <v>0</v>
      </c>
      <c r="D1826" s="90"/>
      <c r="E1826" s="79"/>
      <c r="F1826" s="79"/>
      <c r="G1826" s="79"/>
      <c r="H1826" s="202">
        <f t="shared" si="490"/>
        <v>0</v>
      </c>
      <c r="I1826" s="78"/>
      <c r="J1826" s="78"/>
      <c r="K1826" s="78"/>
      <c r="L1826" s="78"/>
      <c r="M1826" s="78"/>
      <c r="N1826" s="78"/>
      <c r="O1826" s="202">
        <f t="shared" si="493"/>
        <v>0</v>
      </c>
      <c r="P1826" s="78"/>
      <c r="Q1826" s="78"/>
      <c r="R1826" s="202">
        <f t="shared" si="494"/>
        <v>0</v>
      </c>
      <c r="S1826" s="78"/>
      <c r="T1826" s="78"/>
      <c r="U1826" s="202">
        <f t="shared" si="495"/>
        <v>0</v>
      </c>
      <c r="V1826" s="78"/>
      <c r="W1826" s="78"/>
      <c r="X1826" s="202">
        <f t="shared" si="496"/>
        <v>0</v>
      </c>
      <c r="Y1826" s="78"/>
      <c r="Z1826" s="78"/>
      <c r="AA1826" s="78"/>
      <c r="AB1826" s="78"/>
      <c r="AC1826" s="78"/>
      <c r="AD1826" s="78"/>
      <c r="AE1826" s="78"/>
      <c r="AF1826" s="78"/>
      <c r="AG1826" s="78"/>
      <c r="AH1826" s="78"/>
      <c r="AI1826" s="78"/>
      <c r="AJ1826" s="78"/>
      <c r="AK1826" s="645">
        <v>165620</v>
      </c>
      <c r="AL1826" s="651">
        <f t="shared" si="491"/>
        <v>0</v>
      </c>
      <c r="AM1826" s="64"/>
      <c r="AN1826" s="64"/>
      <c r="AO1826" s="64"/>
      <c r="AP1826" s="64"/>
      <c r="AQ1826" s="64"/>
      <c r="AR1826" s="693"/>
      <c r="XFA1826" s="693"/>
    </row>
    <row r="1827" spans="1:44 16381:16381" s="694" customFormat="1" ht="14.1" customHeight="1" x14ac:dyDescent="0.15">
      <c r="A1827" s="113" t="s">
        <v>5000</v>
      </c>
      <c r="B1827" s="114" t="s">
        <v>101</v>
      </c>
      <c r="C1827" s="199">
        <f t="shared" si="492"/>
        <v>0</v>
      </c>
      <c r="D1827" s="90"/>
      <c r="E1827" s="79"/>
      <c r="F1827" s="79"/>
      <c r="G1827" s="79"/>
      <c r="H1827" s="202">
        <f t="shared" si="490"/>
        <v>0</v>
      </c>
      <c r="I1827" s="78"/>
      <c r="J1827" s="78"/>
      <c r="K1827" s="78"/>
      <c r="L1827" s="78"/>
      <c r="M1827" s="78"/>
      <c r="N1827" s="78"/>
      <c r="O1827" s="202">
        <f t="shared" si="493"/>
        <v>0</v>
      </c>
      <c r="P1827" s="78"/>
      <c r="Q1827" s="78"/>
      <c r="R1827" s="202">
        <f t="shared" si="494"/>
        <v>0</v>
      </c>
      <c r="S1827" s="78"/>
      <c r="T1827" s="78"/>
      <c r="U1827" s="202">
        <f t="shared" si="495"/>
        <v>0</v>
      </c>
      <c r="V1827" s="78"/>
      <c r="W1827" s="78"/>
      <c r="X1827" s="202">
        <f t="shared" si="496"/>
        <v>0</v>
      </c>
      <c r="Y1827" s="78"/>
      <c r="Z1827" s="78"/>
      <c r="AA1827" s="78"/>
      <c r="AB1827" s="78"/>
      <c r="AC1827" s="78"/>
      <c r="AD1827" s="78"/>
      <c r="AE1827" s="78"/>
      <c r="AF1827" s="78"/>
      <c r="AG1827" s="78"/>
      <c r="AH1827" s="78"/>
      <c r="AI1827" s="78"/>
      <c r="AJ1827" s="78"/>
      <c r="AK1827" s="645">
        <v>159240</v>
      </c>
      <c r="AL1827" s="651">
        <f t="shared" ref="AL1827:AL1858" si="497">+(I1827*AK1827)+(L1827*AK1827*0.5)</f>
        <v>0</v>
      </c>
      <c r="AM1827" s="64"/>
      <c r="AN1827" s="64"/>
      <c r="AO1827" s="64"/>
      <c r="AP1827" s="64"/>
      <c r="AQ1827" s="64"/>
      <c r="AR1827" s="693"/>
      <c r="XFA1827" s="693"/>
    </row>
    <row r="1828" spans="1:44 16381:16381" s="694" customFormat="1" ht="14.1" customHeight="1" x14ac:dyDescent="0.15">
      <c r="A1828" s="113" t="s">
        <v>5001</v>
      </c>
      <c r="B1828" s="114" t="s">
        <v>4251</v>
      </c>
      <c r="C1828" s="199">
        <f t="shared" si="492"/>
        <v>0</v>
      </c>
      <c r="D1828" s="90"/>
      <c r="E1828" s="79"/>
      <c r="F1828" s="79"/>
      <c r="G1828" s="79"/>
      <c r="H1828" s="202">
        <f t="shared" si="490"/>
        <v>0</v>
      </c>
      <c r="I1828" s="78"/>
      <c r="J1828" s="78"/>
      <c r="K1828" s="78"/>
      <c r="L1828" s="78"/>
      <c r="M1828" s="78"/>
      <c r="N1828" s="78"/>
      <c r="O1828" s="202">
        <f t="shared" si="493"/>
        <v>0</v>
      </c>
      <c r="P1828" s="78"/>
      <c r="Q1828" s="78"/>
      <c r="R1828" s="202">
        <f t="shared" si="494"/>
        <v>0</v>
      </c>
      <c r="S1828" s="78"/>
      <c r="T1828" s="78"/>
      <c r="U1828" s="202">
        <f t="shared" si="495"/>
        <v>0</v>
      </c>
      <c r="V1828" s="78"/>
      <c r="W1828" s="78"/>
      <c r="X1828" s="202">
        <f t="shared" si="496"/>
        <v>0</v>
      </c>
      <c r="Y1828" s="78"/>
      <c r="Z1828" s="78"/>
      <c r="AA1828" s="78"/>
      <c r="AB1828" s="78"/>
      <c r="AC1828" s="78"/>
      <c r="AD1828" s="78"/>
      <c r="AE1828" s="78"/>
      <c r="AF1828" s="78"/>
      <c r="AG1828" s="78"/>
      <c r="AH1828" s="78"/>
      <c r="AI1828" s="78"/>
      <c r="AJ1828" s="78"/>
      <c r="AK1828" s="645">
        <v>165620</v>
      </c>
      <c r="AL1828" s="651">
        <f t="shared" si="497"/>
        <v>0</v>
      </c>
      <c r="AM1828" s="64"/>
      <c r="AN1828" s="64"/>
      <c r="AO1828" s="64"/>
      <c r="AP1828" s="64"/>
      <c r="AQ1828" s="64"/>
      <c r="AR1828" s="693"/>
      <c r="XFA1828" s="693"/>
    </row>
    <row r="1829" spans="1:44 16381:16381" s="694" customFormat="1" ht="14.1" customHeight="1" x14ac:dyDescent="0.15">
      <c r="A1829" s="113" t="s">
        <v>5002</v>
      </c>
      <c r="B1829" s="114" t="s">
        <v>4252</v>
      </c>
      <c r="C1829" s="199">
        <f t="shared" si="492"/>
        <v>0</v>
      </c>
      <c r="D1829" s="90"/>
      <c r="E1829" s="79"/>
      <c r="F1829" s="79"/>
      <c r="G1829" s="79"/>
      <c r="H1829" s="202">
        <f t="shared" si="490"/>
        <v>0</v>
      </c>
      <c r="I1829" s="78"/>
      <c r="J1829" s="78"/>
      <c r="K1829" s="78"/>
      <c r="L1829" s="78"/>
      <c r="M1829" s="78"/>
      <c r="N1829" s="78"/>
      <c r="O1829" s="202">
        <f t="shared" si="493"/>
        <v>0</v>
      </c>
      <c r="P1829" s="78"/>
      <c r="Q1829" s="78"/>
      <c r="R1829" s="202">
        <f t="shared" si="494"/>
        <v>0</v>
      </c>
      <c r="S1829" s="78"/>
      <c r="T1829" s="78"/>
      <c r="U1829" s="202">
        <f t="shared" si="495"/>
        <v>0</v>
      </c>
      <c r="V1829" s="78"/>
      <c r="W1829" s="78"/>
      <c r="X1829" s="202">
        <f t="shared" si="496"/>
        <v>0</v>
      </c>
      <c r="Y1829" s="78"/>
      <c r="Z1829" s="78"/>
      <c r="AA1829" s="78"/>
      <c r="AB1829" s="78"/>
      <c r="AC1829" s="78"/>
      <c r="AD1829" s="78"/>
      <c r="AE1829" s="78"/>
      <c r="AF1829" s="78"/>
      <c r="AG1829" s="78"/>
      <c r="AH1829" s="78"/>
      <c r="AI1829" s="78"/>
      <c r="AJ1829" s="78"/>
      <c r="AK1829" s="645">
        <v>167350</v>
      </c>
      <c r="AL1829" s="651">
        <f t="shared" si="497"/>
        <v>0</v>
      </c>
      <c r="AM1829" s="64"/>
      <c r="AN1829" s="64"/>
      <c r="AO1829" s="64"/>
      <c r="AP1829" s="64"/>
      <c r="AQ1829" s="64"/>
      <c r="AR1829" s="693"/>
      <c r="XFA1829" s="693"/>
    </row>
    <row r="1830" spans="1:44 16381:16381" s="694" customFormat="1" ht="14.1" customHeight="1" x14ac:dyDescent="0.15">
      <c r="A1830" s="113" t="s">
        <v>5003</v>
      </c>
      <c r="B1830" s="114" t="s">
        <v>102</v>
      </c>
      <c r="C1830" s="199">
        <f t="shared" si="492"/>
        <v>0</v>
      </c>
      <c r="D1830" s="90"/>
      <c r="E1830" s="79"/>
      <c r="F1830" s="79"/>
      <c r="G1830" s="79"/>
      <c r="H1830" s="202">
        <f t="shared" si="490"/>
        <v>0</v>
      </c>
      <c r="I1830" s="78"/>
      <c r="J1830" s="78"/>
      <c r="K1830" s="78"/>
      <c r="L1830" s="78"/>
      <c r="M1830" s="78"/>
      <c r="N1830" s="78"/>
      <c r="O1830" s="202">
        <f t="shared" si="493"/>
        <v>0</v>
      </c>
      <c r="P1830" s="78"/>
      <c r="Q1830" s="78"/>
      <c r="R1830" s="202">
        <f t="shared" si="494"/>
        <v>0</v>
      </c>
      <c r="S1830" s="78"/>
      <c r="T1830" s="78"/>
      <c r="U1830" s="202">
        <f t="shared" si="495"/>
        <v>0</v>
      </c>
      <c r="V1830" s="78"/>
      <c r="W1830" s="78"/>
      <c r="X1830" s="202">
        <f t="shared" si="496"/>
        <v>0</v>
      </c>
      <c r="Y1830" s="78"/>
      <c r="Z1830" s="78"/>
      <c r="AA1830" s="78"/>
      <c r="AB1830" s="78"/>
      <c r="AC1830" s="78"/>
      <c r="AD1830" s="78"/>
      <c r="AE1830" s="78"/>
      <c r="AF1830" s="78"/>
      <c r="AG1830" s="78"/>
      <c r="AH1830" s="78"/>
      <c r="AI1830" s="78"/>
      <c r="AJ1830" s="78"/>
      <c r="AK1830" s="645">
        <v>165620</v>
      </c>
      <c r="AL1830" s="651">
        <f t="shared" si="497"/>
        <v>0</v>
      </c>
      <c r="AM1830" s="64"/>
      <c r="AN1830" s="64"/>
      <c r="AO1830" s="64"/>
      <c r="AP1830" s="64"/>
      <c r="AQ1830" s="64"/>
      <c r="AR1830" s="693"/>
      <c r="XFA1830" s="693"/>
    </row>
    <row r="1831" spans="1:44 16381:16381" s="694" customFormat="1" ht="14.1" customHeight="1" x14ac:dyDescent="0.15">
      <c r="A1831" s="113" t="s">
        <v>5004</v>
      </c>
      <c r="B1831" s="114" t="s">
        <v>4253</v>
      </c>
      <c r="C1831" s="199">
        <f t="shared" si="492"/>
        <v>0</v>
      </c>
      <c r="D1831" s="90"/>
      <c r="E1831" s="79"/>
      <c r="F1831" s="79"/>
      <c r="G1831" s="79"/>
      <c r="H1831" s="202">
        <f t="shared" si="490"/>
        <v>0</v>
      </c>
      <c r="I1831" s="78"/>
      <c r="J1831" s="78"/>
      <c r="K1831" s="78"/>
      <c r="L1831" s="78"/>
      <c r="M1831" s="78"/>
      <c r="N1831" s="78"/>
      <c r="O1831" s="202">
        <f t="shared" si="493"/>
        <v>0</v>
      </c>
      <c r="P1831" s="78"/>
      <c r="Q1831" s="78"/>
      <c r="R1831" s="202">
        <f t="shared" si="494"/>
        <v>0</v>
      </c>
      <c r="S1831" s="78"/>
      <c r="T1831" s="78"/>
      <c r="U1831" s="202">
        <f t="shared" si="495"/>
        <v>0</v>
      </c>
      <c r="V1831" s="78"/>
      <c r="W1831" s="78"/>
      <c r="X1831" s="202">
        <f t="shared" si="496"/>
        <v>0</v>
      </c>
      <c r="Y1831" s="78"/>
      <c r="Z1831" s="78"/>
      <c r="AA1831" s="78"/>
      <c r="AB1831" s="78"/>
      <c r="AC1831" s="78"/>
      <c r="AD1831" s="78"/>
      <c r="AE1831" s="78"/>
      <c r="AF1831" s="78"/>
      <c r="AG1831" s="78"/>
      <c r="AH1831" s="78"/>
      <c r="AI1831" s="78"/>
      <c r="AJ1831" s="78"/>
      <c r="AK1831" s="645">
        <v>165620</v>
      </c>
      <c r="AL1831" s="651">
        <f t="shared" si="497"/>
        <v>0</v>
      </c>
      <c r="AM1831" s="64"/>
      <c r="AN1831" s="64"/>
      <c r="AO1831" s="64"/>
      <c r="AP1831" s="64"/>
      <c r="AQ1831" s="64"/>
      <c r="AR1831" s="693"/>
      <c r="XFA1831" s="693"/>
    </row>
    <row r="1832" spans="1:44 16381:16381" s="694" customFormat="1" ht="14.1" customHeight="1" x14ac:dyDescent="0.15">
      <c r="A1832" s="113" t="s">
        <v>5005</v>
      </c>
      <c r="B1832" s="114" t="s">
        <v>168</v>
      </c>
      <c r="C1832" s="199">
        <f t="shared" si="492"/>
        <v>0</v>
      </c>
      <c r="D1832" s="90"/>
      <c r="E1832" s="79"/>
      <c r="F1832" s="79"/>
      <c r="G1832" s="79"/>
      <c r="H1832" s="202">
        <f t="shared" si="490"/>
        <v>0</v>
      </c>
      <c r="I1832" s="78"/>
      <c r="J1832" s="78"/>
      <c r="K1832" s="78"/>
      <c r="L1832" s="78"/>
      <c r="M1832" s="78"/>
      <c r="N1832" s="78"/>
      <c r="O1832" s="202">
        <f t="shared" si="493"/>
        <v>0</v>
      </c>
      <c r="P1832" s="78"/>
      <c r="Q1832" s="78"/>
      <c r="R1832" s="202">
        <f t="shared" si="494"/>
        <v>0</v>
      </c>
      <c r="S1832" s="78"/>
      <c r="T1832" s="78"/>
      <c r="U1832" s="202">
        <f t="shared" si="495"/>
        <v>0</v>
      </c>
      <c r="V1832" s="78"/>
      <c r="W1832" s="78"/>
      <c r="X1832" s="202">
        <f t="shared" si="496"/>
        <v>0</v>
      </c>
      <c r="Y1832" s="78"/>
      <c r="Z1832" s="78"/>
      <c r="AA1832" s="78"/>
      <c r="AB1832" s="78"/>
      <c r="AC1832" s="78"/>
      <c r="AD1832" s="78"/>
      <c r="AE1832" s="78"/>
      <c r="AF1832" s="78"/>
      <c r="AG1832" s="78"/>
      <c r="AH1832" s="78"/>
      <c r="AI1832" s="78"/>
      <c r="AJ1832" s="78"/>
      <c r="AK1832" s="645">
        <v>165620</v>
      </c>
      <c r="AL1832" s="651">
        <f t="shared" si="497"/>
        <v>0</v>
      </c>
      <c r="AM1832" s="64"/>
      <c r="AN1832" s="64"/>
      <c r="AO1832" s="64"/>
      <c r="AP1832" s="64"/>
      <c r="AQ1832" s="64"/>
      <c r="AR1832" s="693"/>
      <c r="XFA1832" s="693"/>
    </row>
    <row r="1833" spans="1:44 16381:16381" s="694" customFormat="1" ht="14.1" customHeight="1" x14ac:dyDescent="0.15">
      <c r="A1833" s="113" t="s">
        <v>5006</v>
      </c>
      <c r="B1833" s="114" t="s">
        <v>4254</v>
      </c>
      <c r="C1833" s="199">
        <f t="shared" si="492"/>
        <v>0</v>
      </c>
      <c r="D1833" s="90"/>
      <c r="E1833" s="79"/>
      <c r="F1833" s="79"/>
      <c r="G1833" s="79"/>
      <c r="H1833" s="202">
        <f t="shared" si="490"/>
        <v>0</v>
      </c>
      <c r="I1833" s="78"/>
      <c r="J1833" s="78"/>
      <c r="K1833" s="78"/>
      <c r="L1833" s="78"/>
      <c r="M1833" s="78"/>
      <c r="N1833" s="78"/>
      <c r="O1833" s="202">
        <f t="shared" si="493"/>
        <v>0</v>
      </c>
      <c r="P1833" s="78"/>
      <c r="Q1833" s="78"/>
      <c r="R1833" s="202">
        <f t="shared" si="494"/>
        <v>0</v>
      </c>
      <c r="S1833" s="78"/>
      <c r="T1833" s="78"/>
      <c r="U1833" s="202">
        <f t="shared" si="495"/>
        <v>0</v>
      </c>
      <c r="V1833" s="78"/>
      <c r="W1833" s="78"/>
      <c r="X1833" s="202">
        <f t="shared" si="496"/>
        <v>0</v>
      </c>
      <c r="Y1833" s="78"/>
      <c r="Z1833" s="78"/>
      <c r="AA1833" s="78"/>
      <c r="AB1833" s="78"/>
      <c r="AC1833" s="78"/>
      <c r="AD1833" s="78"/>
      <c r="AE1833" s="78"/>
      <c r="AF1833" s="78"/>
      <c r="AG1833" s="78"/>
      <c r="AH1833" s="78"/>
      <c r="AI1833" s="78"/>
      <c r="AJ1833" s="78"/>
      <c r="AK1833" s="645">
        <v>165620</v>
      </c>
      <c r="AL1833" s="651">
        <f t="shared" si="497"/>
        <v>0</v>
      </c>
      <c r="AM1833" s="64"/>
      <c r="AN1833" s="64"/>
      <c r="AO1833" s="64"/>
      <c r="AP1833" s="64"/>
      <c r="AQ1833" s="64"/>
      <c r="AR1833" s="693"/>
      <c r="XFA1833" s="693"/>
    </row>
    <row r="1834" spans="1:44 16381:16381" s="694" customFormat="1" ht="14.1" customHeight="1" x14ac:dyDescent="0.15">
      <c r="A1834" s="113" t="s">
        <v>5007</v>
      </c>
      <c r="B1834" s="114" t="s">
        <v>4255</v>
      </c>
      <c r="C1834" s="199">
        <f t="shared" si="492"/>
        <v>0</v>
      </c>
      <c r="D1834" s="90"/>
      <c r="E1834" s="79"/>
      <c r="F1834" s="79"/>
      <c r="G1834" s="79"/>
      <c r="H1834" s="202">
        <f t="shared" si="490"/>
        <v>0</v>
      </c>
      <c r="I1834" s="78"/>
      <c r="J1834" s="78"/>
      <c r="K1834" s="78"/>
      <c r="L1834" s="78"/>
      <c r="M1834" s="78"/>
      <c r="N1834" s="78"/>
      <c r="O1834" s="202">
        <f t="shared" si="493"/>
        <v>0</v>
      </c>
      <c r="P1834" s="78"/>
      <c r="Q1834" s="78"/>
      <c r="R1834" s="202">
        <f t="shared" si="494"/>
        <v>0</v>
      </c>
      <c r="S1834" s="78"/>
      <c r="T1834" s="78"/>
      <c r="U1834" s="202">
        <f t="shared" si="495"/>
        <v>0</v>
      </c>
      <c r="V1834" s="78"/>
      <c r="W1834" s="78"/>
      <c r="X1834" s="202">
        <f t="shared" si="496"/>
        <v>0</v>
      </c>
      <c r="Y1834" s="78"/>
      <c r="Z1834" s="78"/>
      <c r="AA1834" s="78"/>
      <c r="AB1834" s="78"/>
      <c r="AC1834" s="78"/>
      <c r="AD1834" s="78"/>
      <c r="AE1834" s="78"/>
      <c r="AF1834" s="78"/>
      <c r="AG1834" s="78"/>
      <c r="AH1834" s="78"/>
      <c r="AI1834" s="78"/>
      <c r="AJ1834" s="78"/>
      <c r="AK1834" s="645">
        <v>165620</v>
      </c>
      <c r="AL1834" s="651">
        <f t="shared" si="497"/>
        <v>0</v>
      </c>
      <c r="AM1834" s="64"/>
      <c r="AN1834" s="64"/>
      <c r="AO1834" s="64"/>
      <c r="AP1834" s="64"/>
      <c r="AQ1834" s="64"/>
      <c r="AR1834" s="693"/>
      <c r="XFA1834" s="693"/>
    </row>
    <row r="1835" spans="1:44 16381:16381" s="694" customFormat="1" ht="14.1" customHeight="1" x14ac:dyDescent="0.15">
      <c r="A1835" s="113" t="s">
        <v>5008</v>
      </c>
      <c r="B1835" s="114" t="s">
        <v>6115</v>
      </c>
      <c r="C1835" s="199">
        <f t="shared" si="492"/>
        <v>0</v>
      </c>
      <c r="D1835" s="90"/>
      <c r="E1835" s="79"/>
      <c r="F1835" s="79"/>
      <c r="G1835" s="79"/>
      <c r="H1835" s="202">
        <f t="shared" si="490"/>
        <v>0</v>
      </c>
      <c r="I1835" s="78"/>
      <c r="J1835" s="78"/>
      <c r="K1835" s="78"/>
      <c r="L1835" s="78"/>
      <c r="M1835" s="78"/>
      <c r="N1835" s="78"/>
      <c r="O1835" s="202">
        <f t="shared" si="493"/>
        <v>0</v>
      </c>
      <c r="P1835" s="78"/>
      <c r="Q1835" s="78"/>
      <c r="R1835" s="202">
        <f t="shared" si="494"/>
        <v>0</v>
      </c>
      <c r="S1835" s="78"/>
      <c r="T1835" s="78"/>
      <c r="U1835" s="202">
        <f t="shared" si="495"/>
        <v>0</v>
      </c>
      <c r="V1835" s="78"/>
      <c r="W1835" s="78"/>
      <c r="X1835" s="202">
        <f t="shared" si="496"/>
        <v>0</v>
      </c>
      <c r="Y1835" s="78"/>
      <c r="Z1835" s="78"/>
      <c r="AA1835" s="78"/>
      <c r="AB1835" s="78"/>
      <c r="AC1835" s="78"/>
      <c r="AD1835" s="78"/>
      <c r="AE1835" s="78"/>
      <c r="AF1835" s="78"/>
      <c r="AG1835" s="78"/>
      <c r="AH1835" s="78"/>
      <c r="AI1835" s="78"/>
      <c r="AJ1835" s="78"/>
      <c r="AK1835" s="645">
        <v>159240</v>
      </c>
      <c r="AL1835" s="651">
        <f t="shared" si="497"/>
        <v>0</v>
      </c>
      <c r="AM1835" s="64"/>
      <c r="AN1835" s="64"/>
      <c r="AO1835" s="64"/>
      <c r="AP1835" s="64"/>
      <c r="AQ1835" s="64"/>
      <c r="AR1835" s="693"/>
      <c r="XFA1835" s="693"/>
    </row>
    <row r="1836" spans="1:44 16381:16381" s="694" customFormat="1" ht="14.1" customHeight="1" x14ac:dyDescent="0.15">
      <c r="A1836" s="113" t="s">
        <v>5009</v>
      </c>
      <c r="B1836" s="114" t="s">
        <v>4256</v>
      </c>
      <c r="C1836" s="199">
        <f t="shared" si="492"/>
        <v>0</v>
      </c>
      <c r="D1836" s="90"/>
      <c r="E1836" s="79"/>
      <c r="F1836" s="79"/>
      <c r="G1836" s="79"/>
      <c r="H1836" s="202">
        <f t="shared" si="490"/>
        <v>0</v>
      </c>
      <c r="I1836" s="78"/>
      <c r="J1836" s="78"/>
      <c r="K1836" s="78"/>
      <c r="L1836" s="78"/>
      <c r="M1836" s="78"/>
      <c r="N1836" s="78"/>
      <c r="O1836" s="202">
        <f t="shared" si="493"/>
        <v>0</v>
      </c>
      <c r="P1836" s="78"/>
      <c r="Q1836" s="78"/>
      <c r="R1836" s="202">
        <f t="shared" si="494"/>
        <v>0</v>
      </c>
      <c r="S1836" s="78"/>
      <c r="T1836" s="78"/>
      <c r="U1836" s="202">
        <f t="shared" si="495"/>
        <v>0</v>
      </c>
      <c r="V1836" s="78"/>
      <c r="W1836" s="78"/>
      <c r="X1836" s="202">
        <f t="shared" si="496"/>
        <v>0</v>
      </c>
      <c r="Y1836" s="78"/>
      <c r="Z1836" s="78"/>
      <c r="AA1836" s="78"/>
      <c r="AB1836" s="78"/>
      <c r="AC1836" s="78"/>
      <c r="AD1836" s="78"/>
      <c r="AE1836" s="78"/>
      <c r="AF1836" s="78"/>
      <c r="AG1836" s="78"/>
      <c r="AH1836" s="78"/>
      <c r="AI1836" s="78"/>
      <c r="AJ1836" s="78"/>
      <c r="AK1836" s="645">
        <v>296330</v>
      </c>
      <c r="AL1836" s="651">
        <f t="shared" si="497"/>
        <v>0</v>
      </c>
      <c r="AM1836" s="64"/>
      <c r="AN1836" s="64"/>
      <c r="AO1836" s="64"/>
      <c r="AP1836" s="64"/>
      <c r="AQ1836" s="64"/>
      <c r="AR1836" s="693"/>
      <c r="XFA1836" s="693"/>
    </row>
    <row r="1837" spans="1:44 16381:16381" s="694" customFormat="1" ht="14.1" customHeight="1" x14ac:dyDescent="0.15">
      <c r="A1837" s="113" t="s">
        <v>5010</v>
      </c>
      <c r="B1837" s="114" t="s">
        <v>4257</v>
      </c>
      <c r="C1837" s="199">
        <f t="shared" si="492"/>
        <v>0</v>
      </c>
      <c r="D1837" s="90"/>
      <c r="E1837" s="79"/>
      <c r="F1837" s="79"/>
      <c r="G1837" s="79"/>
      <c r="H1837" s="202">
        <f t="shared" si="490"/>
        <v>0</v>
      </c>
      <c r="I1837" s="78"/>
      <c r="J1837" s="78"/>
      <c r="K1837" s="78"/>
      <c r="L1837" s="78"/>
      <c r="M1837" s="78"/>
      <c r="N1837" s="78"/>
      <c r="O1837" s="202">
        <f t="shared" si="493"/>
        <v>0</v>
      </c>
      <c r="P1837" s="78"/>
      <c r="Q1837" s="78"/>
      <c r="R1837" s="202">
        <f t="shared" si="494"/>
        <v>0</v>
      </c>
      <c r="S1837" s="78"/>
      <c r="T1837" s="78"/>
      <c r="U1837" s="202">
        <f t="shared" si="495"/>
        <v>0</v>
      </c>
      <c r="V1837" s="78"/>
      <c r="W1837" s="78"/>
      <c r="X1837" s="202">
        <f t="shared" si="496"/>
        <v>0</v>
      </c>
      <c r="Y1837" s="78"/>
      <c r="Z1837" s="78"/>
      <c r="AA1837" s="78"/>
      <c r="AB1837" s="78"/>
      <c r="AC1837" s="78"/>
      <c r="AD1837" s="78"/>
      <c r="AE1837" s="78"/>
      <c r="AF1837" s="78"/>
      <c r="AG1837" s="78"/>
      <c r="AH1837" s="78"/>
      <c r="AI1837" s="78"/>
      <c r="AJ1837" s="78"/>
      <c r="AK1837" s="645">
        <v>239730</v>
      </c>
      <c r="AL1837" s="651">
        <f t="shared" si="497"/>
        <v>0</v>
      </c>
      <c r="AM1837" s="64"/>
      <c r="AN1837" s="64"/>
      <c r="AO1837" s="64"/>
      <c r="AP1837" s="64"/>
      <c r="AQ1837" s="64"/>
      <c r="AR1837" s="693"/>
      <c r="XFA1837" s="693"/>
    </row>
    <row r="1838" spans="1:44 16381:16381" s="694" customFormat="1" ht="14.1" customHeight="1" x14ac:dyDescent="0.15">
      <c r="A1838" s="113" t="s">
        <v>5011</v>
      </c>
      <c r="B1838" s="114" t="s">
        <v>4258</v>
      </c>
      <c r="C1838" s="199">
        <f t="shared" si="492"/>
        <v>0</v>
      </c>
      <c r="D1838" s="90"/>
      <c r="E1838" s="79"/>
      <c r="F1838" s="79"/>
      <c r="G1838" s="79"/>
      <c r="H1838" s="202">
        <f t="shared" si="490"/>
        <v>0</v>
      </c>
      <c r="I1838" s="78"/>
      <c r="J1838" s="78"/>
      <c r="K1838" s="78"/>
      <c r="L1838" s="78"/>
      <c r="M1838" s="78"/>
      <c r="N1838" s="78"/>
      <c r="O1838" s="202">
        <f t="shared" si="493"/>
        <v>0</v>
      </c>
      <c r="P1838" s="78"/>
      <c r="Q1838" s="78"/>
      <c r="R1838" s="202">
        <f t="shared" si="494"/>
        <v>0</v>
      </c>
      <c r="S1838" s="78"/>
      <c r="T1838" s="78"/>
      <c r="U1838" s="202">
        <f t="shared" si="495"/>
        <v>0</v>
      </c>
      <c r="V1838" s="78"/>
      <c r="W1838" s="78"/>
      <c r="X1838" s="202">
        <f t="shared" si="496"/>
        <v>0</v>
      </c>
      <c r="Y1838" s="78"/>
      <c r="Z1838" s="78"/>
      <c r="AA1838" s="78"/>
      <c r="AB1838" s="78"/>
      <c r="AC1838" s="78"/>
      <c r="AD1838" s="78"/>
      <c r="AE1838" s="78"/>
      <c r="AF1838" s="78"/>
      <c r="AG1838" s="78"/>
      <c r="AH1838" s="78"/>
      <c r="AI1838" s="78"/>
      <c r="AJ1838" s="78"/>
      <c r="AK1838" s="645">
        <v>175220</v>
      </c>
      <c r="AL1838" s="651">
        <f t="shared" si="497"/>
        <v>0</v>
      </c>
      <c r="AM1838" s="64"/>
      <c r="AN1838" s="64"/>
      <c r="AO1838" s="64"/>
      <c r="AP1838" s="64"/>
      <c r="AQ1838" s="64"/>
      <c r="AR1838" s="693"/>
      <c r="XFA1838" s="693"/>
    </row>
    <row r="1839" spans="1:44 16381:16381" s="694" customFormat="1" ht="14.1" customHeight="1" x14ac:dyDescent="0.15">
      <c r="A1839" s="113" t="s">
        <v>5012</v>
      </c>
      <c r="B1839" s="114" t="s">
        <v>442</v>
      </c>
      <c r="C1839" s="199">
        <f t="shared" si="492"/>
        <v>0</v>
      </c>
      <c r="D1839" s="90"/>
      <c r="E1839" s="79"/>
      <c r="F1839" s="79"/>
      <c r="G1839" s="79"/>
      <c r="H1839" s="202">
        <f t="shared" si="490"/>
        <v>0</v>
      </c>
      <c r="I1839" s="78"/>
      <c r="J1839" s="78"/>
      <c r="K1839" s="78"/>
      <c r="L1839" s="78"/>
      <c r="M1839" s="78"/>
      <c r="N1839" s="78"/>
      <c r="O1839" s="202">
        <f t="shared" si="493"/>
        <v>0</v>
      </c>
      <c r="P1839" s="78"/>
      <c r="Q1839" s="78"/>
      <c r="R1839" s="202">
        <f t="shared" si="494"/>
        <v>0</v>
      </c>
      <c r="S1839" s="78"/>
      <c r="T1839" s="78"/>
      <c r="U1839" s="202">
        <f t="shared" si="495"/>
        <v>0</v>
      </c>
      <c r="V1839" s="78"/>
      <c r="W1839" s="78"/>
      <c r="X1839" s="202">
        <f t="shared" si="496"/>
        <v>0</v>
      </c>
      <c r="Y1839" s="78"/>
      <c r="Z1839" s="78"/>
      <c r="AA1839" s="78"/>
      <c r="AB1839" s="78"/>
      <c r="AC1839" s="78"/>
      <c r="AD1839" s="78"/>
      <c r="AE1839" s="78"/>
      <c r="AF1839" s="78"/>
      <c r="AG1839" s="78"/>
      <c r="AH1839" s="78"/>
      <c r="AI1839" s="78"/>
      <c r="AJ1839" s="78"/>
      <c r="AK1839" s="645">
        <v>550370</v>
      </c>
      <c r="AL1839" s="651">
        <f t="shared" si="497"/>
        <v>0</v>
      </c>
      <c r="AM1839" s="64"/>
      <c r="AN1839" s="64"/>
      <c r="AO1839" s="64"/>
      <c r="AP1839" s="64"/>
      <c r="AQ1839" s="64"/>
      <c r="AR1839" s="693"/>
      <c r="XFA1839" s="693"/>
    </row>
    <row r="1840" spans="1:44 16381:16381" s="694" customFormat="1" ht="14.1" customHeight="1" x14ac:dyDescent="0.15">
      <c r="A1840" s="113" t="s">
        <v>5013</v>
      </c>
      <c r="B1840" s="114" t="s">
        <v>1068</v>
      </c>
      <c r="C1840" s="199">
        <f t="shared" si="492"/>
        <v>0</v>
      </c>
      <c r="D1840" s="90"/>
      <c r="E1840" s="79"/>
      <c r="F1840" s="79"/>
      <c r="G1840" s="79"/>
      <c r="H1840" s="202">
        <f t="shared" si="490"/>
        <v>0</v>
      </c>
      <c r="I1840" s="78"/>
      <c r="J1840" s="78"/>
      <c r="K1840" s="78"/>
      <c r="L1840" s="78"/>
      <c r="M1840" s="78"/>
      <c r="N1840" s="78"/>
      <c r="O1840" s="202">
        <f t="shared" si="493"/>
        <v>0</v>
      </c>
      <c r="P1840" s="78"/>
      <c r="Q1840" s="78"/>
      <c r="R1840" s="202">
        <f t="shared" si="494"/>
        <v>0</v>
      </c>
      <c r="S1840" s="78"/>
      <c r="T1840" s="78"/>
      <c r="U1840" s="202">
        <f t="shared" si="495"/>
        <v>0</v>
      </c>
      <c r="V1840" s="78"/>
      <c r="W1840" s="78"/>
      <c r="X1840" s="202">
        <f t="shared" si="496"/>
        <v>0</v>
      </c>
      <c r="Y1840" s="78"/>
      <c r="Z1840" s="78"/>
      <c r="AA1840" s="78"/>
      <c r="AB1840" s="78"/>
      <c r="AC1840" s="78"/>
      <c r="AD1840" s="78"/>
      <c r="AE1840" s="78"/>
      <c r="AF1840" s="78"/>
      <c r="AG1840" s="78"/>
      <c r="AH1840" s="78"/>
      <c r="AI1840" s="78"/>
      <c r="AJ1840" s="78"/>
      <c r="AK1840" s="645">
        <v>550370</v>
      </c>
      <c r="AL1840" s="651">
        <f t="shared" si="497"/>
        <v>0</v>
      </c>
      <c r="AM1840" s="64"/>
      <c r="AN1840" s="64"/>
      <c r="AO1840" s="64"/>
      <c r="AP1840" s="64"/>
      <c r="AQ1840" s="64"/>
      <c r="AR1840" s="693"/>
      <c r="XFA1840" s="693"/>
    </row>
    <row r="1841" spans="1:44 16381:16381" s="694" customFormat="1" ht="15" customHeight="1" x14ac:dyDescent="0.15">
      <c r="A1841" s="113" t="s">
        <v>5014</v>
      </c>
      <c r="B1841" s="114" t="s">
        <v>4259</v>
      </c>
      <c r="C1841" s="199">
        <f t="shared" si="492"/>
        <v>0</v>
      </c>
      <c r="D1841" s="90"/>
      <c r="E1841" s="79"/>
      <c r="F1841" s="79"/>
      <c r="G1841" s="79"/>
      <c r="H1841" s="202">
        <f t="shared" si="490"/>
        <v>0</v>
      </c>
      <c r="I1841" s="78"/>
      <c r="J1841" s="78"/>
      <c r="K1841" s="78"/>
      <c r="L1841" s="78"/>
      <c r="M1841" s="78"/>
      <c r="N1841" s="78"/>
      <c r="O1841" s="202">
        <f t="shared" si="493"/>
        <v>0</v>
      </c>
      <c r="P1841" s="78"/>
      <c r="Q1841" s="78"/>
      <c r="R1841" s="202">
        <f t="shared" si="494"/>
        <v>0</v>
      </c>
      <c r="S1841" s="78"/>
      <c r="T1841" s="78"/>
      <c r="U1841" s="202">
        <f t="shared" si="495"/>
        <v>0</v>
      </c>
      <c r="V1841" s="78"/>
      <c r="W1841" s="78"/>
      <c r="X1841" s="202">
        <f t="shared" si="496"/>
        <v>0</v>
      </c>
      <c r="Y1841" s="78"/>
      <c r="Z1841" s="78"/>
      <c r="AA1841" s="78"/>
      <c r="AB1841" s="78"/>
      <c r="AC1841" s="78"/>
      <c r="AD1841" s="78"/>
      <c r="AE1841" s="78"/>
      <c r="AF1841" s="78"/>
      <c r="AG1841" s="78"/>
      <c r="AH1841" s="78"/>
      <c r="AI1841" s="78"/>
      <c r="AJ1841" s="78"/>
      <c r="AK1841" s="645">
        <v>643370</v>
      </c>
      <c r="AL1841" s="651">
        <f t="shared" si="497"/>
        <v>0</v>
      </c>
      <c r="AM1841" s="64"/>
      <c r="AN1841" s="64"/>
      <c r="AO1841" s="64"/>
      <c r="AP1841" s="64"/>
      <c r="AQ1841" s="64"/>
      <c r="AR1841" s="693"/>
      <c r="XFA1841" s="693"/>
    </row>
    <row r="1842" spans="1:44 16381:16381" s="694" customFormat="1" ht="14.1" customHeight="1" x14ac:dyDescent="0.15">
      <c r="A1842" s="113" t="s">
        <v>5015</v>
      </c>
      <c r="B1842" s="114" t="s">
        <v>225</v>
      </c>
      <c r="C1842" s="199">
        <f t="shared" si="492"/>
        <v>0</v>
      </c>
      <c r="D1842" s="90"/>
      <c r="E1842" s="79"/>
      <c r="F1842" s="79"/>
      <c r="G1842" s="79"/>
      <c r="H1842" s="202">
        <f t="shared" si="490"/>
        <v>0</v>
      </c>
      <c r="I1842" s="78"/>
      <c r="J1842" s="78"/>
      <c r="K1842" s="78"/>
      <c r="L1842" s="78"/>
      <c r="M1842" s="78"/>
      <c r="N1842" s="78"/>
      <c r="O1842" s="202">
        <f t="shared" si="493"/>
        <v>0</v>
      </c>
      <c r="P1842" s="78"/>
      <c r="Q1842" s="78"/>
      <c r="R1842" s="202">
        <f t="shared" si="494"/>
        <v>0</v>
      </c>
      <c r="S1842" s="78"/>
      <c r="T1842" s="78"/>
      <c r="U1842" s="202">
        <f t="shared" si="495"/>
        <v>0</v>
      </c>
      <c r="V1842" s="78"/>
      <c r="W1842" s="78"/>
      <c r="X1842" s="202">
        <f t="shared" si="496"/>
        <v>0</v>
      </c>
      <c r="Y1842" s="78"/>
      <c r="Z1842" s="78"/>
      <c r="AA1842" s="78"/>
      <c r="AB1842" s="78"/>
      <c r="AC1842" s="78"/>
      <c r="AD1842" s="78"/>
      <c r="AE1842" s="78"/>
      <c r="AF1842" s="78"/>
      <c r="AG1842" s="78"/>
      <c r="AH1842" s="78"/>
      <c r="AI1842" s="78"/>
      <c r="AJ1842" s="78"/>
      <c r="AK1842" s="645">
        <v>643370</v>
      </c>
      <c r="AL1842" s="651">
        <f t="shared" si="497"/>
        <v>0</v>
      </c>
      <c r="AM1842" s="64"/>
      <c r="AN1842" s="64"/>
      <c r="AO1842" s="64"/>
      <c r="AP1842" s="64"/>
      <c r="AQ1842" s="64"/>
      <c r="AR1842" s="693"/>
      <c r="XFA1842" s="693"/>
    </row>
    <row r="1843" spans="1:44 16381:16381" s="694" customFormat="1" ht="14.1" customHeight="1" x14ac:dyDescent="0.15">
      <c r="A1843" s="113" t="s">
        <v>5016</v>
      </c>
      <c r="B1843" s="114" t="s">
        <v>880</v>
      </c>
      <c r="C1843" s="199">
        <f t="shared" si="492"/>
        <v>0</v>
      </c>
      <c r="D1843" s="90"/>
      <c r="E1843" s="79"/>
      <c r="F1843" s="79"/>
      <c r="G1843" s="79"/>
      <c r="H1843" s="202">
        <f t="shared" si="490"/>
        <v>0</v>
      </c>
      <c r="I1843" s="78"/>
      <c r="J1843" s="78"/>
      <c r="K1843" s="78"/>
      <c r="L1843" s="78"/>
      <c r="M1843" s="78"/>
      <c r="N1843" s="78"/>
      <c r="O1843" s="202">
        <f t="shared" si="493"/>
        <v>0</v>
      </c>
      <c r="P1843" s="78"/>
      <c r="Q1843" s="78"/>
      <c r="R1843" s="202">
        <f t="shared" si="494"/>
        <v>0</v>
      </c>
      <c r="S1843" s="78"/>
      <c r="T1843" s="78"/>
      <c r="U1843" s="202">
        <f t="shared" si="495"/>
        <v>0</v>
      </c>
      <c r="V1843" s="78"/>
      <c r="W1843" s="78"/>
      <c r="X1843" s="202">
        <f t="shared" si="496"/>
        <v>0</v>
      </c>
      <c r="Y1843" s="78"/>
      <c r="Z1843" s="78"/>
      <c r="AA1843" s="78"/>
      <c r="AB1843" s="78"/>
      <c r="AC1843" s="78"/>
      <c r="AD1843" s="78"/>
      <c r="AE1843" s="78"/>
      <c r="AF1843" s="78"/>
      <c r="AG1843" s="78"/>
      <c r="AH1843" s="78"/>
      <c r="AI1843" s="78"/>
      <c r="AJ1843" s="78"/>
      <c r="AK1843" s="645">
        <v>191530</v>
      </c>
      <c r="AL1843" s="651">
        <f t="shared" si="497"/>
        <v>0</v>
      </c>
      <c r="AM1843" s="64"/>
      <c r="AN1843" s="64"/>
      <c r="AO1843" s="64"/>
      <c r="AP1843" s="64"/>
      <c r="AQ1843" s="64"/>
      <c r="AR1843" s="693"/>
      <c r="XFA1843" s="693"/>
    </row>
    <row r="1844" spans="1:44 16381:16381" s="694" customFormat="1" ht="14.1" customHeight="1" x14ac:dyDescent="0.15">
      <c r="A1844" s="113" t="s">
        <v>5017</v>
      </c>
      <c r="B1844" s="114" t="s">
        <v>881</v>
      </c>
      <c r="C1844" s="199">
        <f t="shared" si="492"/>
        <v>0</v>
      </c>
      <c r="D1844" s="90"/>
      <c r="E1844" s="79"/>
      <c r="F1844" s="79"/>
      <c r="G1844" s="79"/>
      <c r="H1844" s="202">
        <f t="shared" si="490"/>
        <v>0</v>
      </c>
      <c r="I1844" s="78"/>
      <c r="J1844" s="78"/>
      <c r="K1844" s="78"/>
      <c r="L1844" s="78"/>
      <c r="M1844" s="78"/>
      <c r="N1844" s="78"/>
      <c r="O1844" s="202">
        <f t="shared" si="493"/>
        <v>0</v>
      </c>
      <c r="P1844" s="78"/>
      <c r="Q1844" s="78"/>
      <c r="R1844" s="202">
        <f t="shared" si="494"/>
        <v>0</v>
      </c>
      <c r="S1844" s="78"/>
      <c r="T1844" s="78"/>
      <c r="U1844" s="202">
        <f t="shared" si="495"/>
        <v>0</v>
      </c>
      <c r="V1844" s="78"/>
      <c r="W1844" s="78"/>
      <c r="X1844" s="202">
        <f t="shared" si="496"/>
        <v>0</v>
      </c>
      <c r="Y1844" s="78"/>
      <c r="Z1844" s="78"/>
      <c r="AA1844" s="78"/>
      <c r="AB1844" s="78"/>
      <c r="AC1844" s="78"/>
      <c r="AD1844" s="78"/>
      <c r="AE1844" s="78"/>
      <c r="AF1844" s="78"/>
      <c r="AG1844" s="78"/>
      <c r="AH1844" s="78"/>
      <c r="AI1844" s="78"/>
      <c r="AJ1844" s="78"/>
      <c r="AK1844" s="645">
        <v>550370</v>
      </c>
      <c r="AL1844" s="651">
        <f t="shared" si="497"/>
        <v>0</v>
      </c>
      <c r="AM1844" s="64"/>
      <c r="AN1844" s="64"/>
      <c r="AO1844" s="64"/>
      <c r="AP1844" s="64"/>
      <c r="AQ1844" s="64"/>
      <c r="AR1844" s="693"/>
      <c r="XFA1844" s="693"/>
    </row>
    <row r="1845" spans="1:44 16381:16381" s="694" customFormat="1" ht="14.1" customHeight="1" x14ac:dyDescent="0.15">
      <c r="A1845" s="113" t="s">
        <v>5018</v>
      </c>
      <c r="B1845" s="114" t="s">
        <v>882</v>
      </c>
      <c r="C1845" s="199">
        <f t="shared" si="492"/>
        <v>0</v>
      </c>
      <c r="D1845" s="90"/>
      <c r="E1845" s="79"/>
      <c r="F1845" s="79"/>
      <c r="G1845" s="79"/>
      <c r="H1845" s="202">
        <f t="shared" si="490"/>
        <v>0</v>
      </c>
      <c r="I1845" s="78"/>
      <c r="J1845" s="78"/>
      <c r="K1845" s="78"/>
      <c r="L1845" s="78"/>
      <c r="M1845" s="78"/>
      <c r="N1845" s="78"/>
      <c r="O1845" s="202">
        <f t="shared" si="493"/>
        <v>0</v>
      </c>
      <c r="P1845" s="78"/>
      <c r="Q1845" s="78"/>
      <c r="R1845" s="202">
        <f t="shared" si="494"/>
        <v>0</v>
      </c>
      <c r="S1845" s="78"/>
      <c r="T1845" s="78"/>
      <c r="U1845" s="202">
        <f t="shared" si="495"/>
        <v>0</v>
      </c>
      <c r="V1845" s="78"/>
      <c r="W1845" s="78"/>
      <c r="X1845" s="202">
        <f t="shared" si="496"/>
        <v>0</v>
      </c>
      <c r="Y1845" s="78"/>
      <c r="Z1845" s="78"/>
      <c r="AA1845" s="78"/>
      <c r="AB1845" s="78"/>
      <c r="AC1845" s="78"/>
      <c r="AD1845" s="78"/>
      <c r="AE1845" s="78"/>
      <c r="AF1845" s="78"/>
      <c r="AG1845" s="78"/>
      <c r="AH1845" s="78"/>
      <c r="AI1845" s="78"/>
      <c r="AJ1845" s="78"/>
      <c r="AK1845" s="645">
        <v>672140</v>
      </c>
      <c r="AL1845" s="651">
        <f t="shared" si="497"/>
        <v>0</v>
      </c>
      <c r="AM1845" s="64"/>
      <c r="AN1845" s="64"/>
      <c r="AO1845" s="64"/>
      <c r="AP1845" s="64"/>
      <c r="AQ1845" s="64"/>
      <c r="AR1845" s="693"/>
      <c r="XFA1845" s="693"/>
    </row>
    <row r="1846" spans="1:44 16381:16381" s="694" customFormat="1" ht="14.1" customHeight="1" x14ac:dyDescent="0.15">
      <c r="A1846" s="113" t="s">
        <v>5019</v>
      </c>
      <c r="B1846" s="114" t="s">
        <v>4260</v>
      </c>
      <c r="C1846" s="199">
        <f t="shared" si="492"/>
        <v>0</v>
      </c>
      <c r="D1846" s="90"/>
      <c r="E1846" s="79"/>
      <c r="F1846" s="79"/>
      <c r="G1846" s="79"/>
      <c r="H1846" s="202">
        <f t="shared" si="490"/>
        <v>0</v>
      </c>
      <c r="I1846" s="78"/>
      <c r="J1846" s="78"/>
      <c r="K1846" s="78"/>
      <c r="L1846" s="78"/>
      <c r="M1846" s="78"/>
      <c r="N1846" s="78"/>
      <c r="O1846" s="202">
        <f t="shared" si="493"/>
        <v>0</v>
      </c>
      <c r="P1846" s="78"/>
      <c r="Q1846" s="78"/>
      <c r="R1846" s="202">
        <f t="shared" si="494"/>
        <v>0</v>
      </c>
      <c r="S1846" s="78"/>
      <c r="T1846" s="78"/>
      <c r="U1846" s="202">
        <f t="shared" si="495"/>
        <v>0</v>
      </c>
      <c r="V1846" s="78"/>
      <c r="W1846" s="78"/>
      <c r="X1846" s="202">
        <f t="shared" si="496"/>
        <v>0</v>
      </c>
      <c r="Y1846" s="78"/>
      <c r="Z1846" s="78"/>
      <c r="AA1846" s="78"/>
      <c r="AB1846" s="78"/>
      <c r="AC1846" s="78"/>
      <c r="AD1846" s="78"/>
      <c r="AE1846" s="78"/>
      <c r="AF1846" s="78"/>
      <c r="AG1846" s="78"/>
      <c r="AH1846" s="78"/>
      <c r="AI1846" s="78"/>
      <c r="AJ1846" s="78"/>
      <c r="AK1846" s="645">
        <v>159900</v>
      </c>
      <c r="AL1846" s="651">
        <f t="shared" si="497"/>
        <v>0</v>
      </c>
      <c r="AM1846" s="64"/>
      <c r="AN1846" s="64"/>
      <c r="AO1846" s="64"/>
      <c r="AP1846" s="64"/>
      <c r="AQ1846" s="64"/>
      <c r="AR1846" s="693"/>
      <c r="XFA1846" s="693"/>
    </row>
    <row r="1847" spans="1:44 16381:16381" s="694" customFormat="1" ht="14.1" customHeight="1" x14ac:dyDescent="0.15">
      <c r="A1847" s="113" t="s">
        <v>5020</v>
      </c>
      <c r="B1847" s="114" t="s">
        <v>2396</v>
      </c>
      <c r="C1847" s="199">
        <f t="shared" si="492"/>
        <v>0</v>
      </c>
      <c r="D1847" s="90"/>
      <c r="E1847" s="79"/>
      <c r="F1847" s="79"/>
      <c r="G1847" s="79"/>
      <c r="H1847" s="202">
        <f t="shared" si="490"/>
        <v>0</v>
      </c>
      <c r="I1847" s="78"/>
      <c r="J1847" s="78"/>
      <c r="K1847" s="78"/>
      <c r="L1847" s="78"/>
      <c r="M1847" s="78"/>
      <c r="N1847" s="78"/>
      <c r="O1847" s="202">
        <f t="shared" si="493"/>
        <v>0</v>
      </c>
      <c r="P1847" s="78"/>
      <c r="Q1847" s="78"/>
      <c r="R1847" s="202">
        <f t="shared" si="494"/>
        <v>0</v>
      </c>
      <c r="S1847" s="78"/>
      <c r="T1847" s="78"/>
      <c r="U1847" s="202">
        <f t="shared" si="495"/>
        <v>0</v>
      </c>
      <c r="V1847" s="78"/>
      <c r="W1847" s="78"/>
      <c r="X1847" s="202">
        <f t="shared" si="496"/>
        <v>0</v>
      </c>
      <c r="Y1847" s="78"/>
      <c r="Z1847" s="78"/>
      <c r="AA1847" s="78"/>
      <c r="AB1847" s="78"/>
      <c r="AC1847" s="78"/>
      <c r="AD1847" s="78"/>
      <c r="AE1847" s="78"/>
      <c r="AF1847" s="78"/>
      <c r="AG1847" s="78"/>
      <c r="AH1847" s="78"/>
      <c r="AI1847" s="78"/>
      <c r="AJ1847" s="78"/>
      <c r="AK1847" s="645">
        <v>169620</v>
      </c>
      <c r="AL1847" s="651">
        <f t="shared" si="497"/>
        <v>0</v>
      </c>
      <c r="AM1847" s="64"/>
      <c r="AN1847" s="64"/>
      <c r="AO1847" s="64"/>
      <c r="AP1847" s="64"/>
      <c r="AQ1847" s="64"/>
      <c r="AR1847" s="693"/>
      <c r="XFA1847" s="693"/>
    </row>
    <row r="1848" spans="1:44 16381:16381" s="694" customFormat="1" ht="14.1" customHeight="1" x14ac:dyDescent="0.15">
      <c r="A1848" s="113" t="s">
        <v>5021</v>
      </c>
      <c r="B1848" s="114" t="s">
        <v>883</v>
      </c>
      <c r="C1848" s="199">
        <f t="shared" si="492"/>
        <v>0</v>
      </c>
      <c r="D1848" s="90"/>
      <c r="E1848" s="79"/>
      <c r="F1848" s="79"/>
      <c r="G1848" s="79"/>
      <c r="H1848" s="202">
        <f t="shared" si="490"/>
        <v>0</v>
      </c>
      <c r="I1848" s="78"/>
      <c r="J1848" s="78"/>
      <c r="K1848" s="78"/>
      <c r="L1848" s="78"/>
      <c r="M1848" s="78"/>
      <c r="N1848" s="78"/>
      <c r="O1848" s="202">
        <f t="shared" si="493"/>
        <v>0</v>
      </c>
      <c r="P1848" s="78"/>
      <c r="Q1848" s="78"/>
      <c r="R1848" s="202">
        <f t="shared" si="494"/>
        <v>0</v>
      </c>
      <c r="S1848" s="78"/>
      <c r="T1848" s="78"/>
      <c r="U1848" s="202">
        <f t="shared" si="495"/>
        <v>0</v>
      </c>
      <c r="V1848" s="78"/>
      <c r="W1848" s="78"/>
      <c r="X1848" s="202">
        <f t="shared" si="496"/>
        <v>0</v>
      </c>
      <c r="Y1848" s="78"/>
      <c r="Z1848" s="78"/>
      <c r="AA1848" s="78"/>
      <c r="AB1848" s="78"/>
      <c r="AC1848" s="78"/>
      <c r="AD1848" s="78"/>
      <c r="AE1848" s="78"/>
      <c r="AF1848" s="78"/>
      <c r="AG1848" s="78"/>
      <c r="AH1848" s="78"/>
      <c r="AI1848" s="78"/>
      <c r="AJ1848" s="78"/>
      <c r="AK1848" s="645">
        <v>206240</v>
      </c>
      <c r="AL1848" s="651">
        <f t="shared" si="497"/>
        <v>0</v>
      </c>
      <c r="AM1848" s="64"/>
      <c r="AN1848" s="64"/>
      <c r="AO1848" s="64"/>
      <c r="AP1848" s="64"/>
      <c r="AQ1848" s="64"/>
      <c r="AR1848" s="693"/>
      <c r="XFA1848" s="693"/>
    </row>
    <row r="1849" spans="1:44 16381:16381" s="694" customFormat="1" ht="14.1" customHeight="1" x14ac:dyDescent="0.15">
      <c r="A1849" s="113" t="s">
        <v>5022</v>
      </c>
      <c r="B1849" s="114" t="s">
        <v>226</v>
      </c>
      <c r="C1849" s="199">
        <f t="shared" si="492"/>
        <v>0</v>
      </c>
      <c r="D1849" s="90"/>
      <c r="E1849" s="79"/>
      <c r="F1849" s="79"/>
      <c r="G1849" s="79"/>
      <c r="H1849" s="202">
        <f t="shared" si="490"/>
        <v>0</v>
      </c>
      <c r="I1849" s="78"/>
      <c r="J1849" s="78"/>
      <c r="K1849" s="78"/>
      <c r="L1849" s="78"/>
      <c r="M1849" s="78"/>
      <c r="N1849" s="78"/>
      <c r="O1849" s="202">
        <f t="shared" si="493"/>
        <v>0</v>
      </c>
      <c r="P1849" s="78"/>
      <c r="Q1849" s="78"/>
      <c r="R1849" s="202">
        <f t="shared" si="494"/>
        <v>0</v>
      </c>
      <c r="S1849" s="78"/>
      <c r="T1849" s="78"/>
      <c r="U1849" s="202">
        <f t="shared" si="495"/>
        <v>0</v>
      </c>
      <c r="V1849" s="78"/>
      <c r="W1849" s="78"/>
      <c r="X1849" s="202">
        <f t="shared" si="496"/>
        <v>0</v>
      </c>
      <c r="Y1849" s="78"/>
      <c r="Z1849" s="78"/>
      <c r="AA1849" s="78"/>
      <c r="AB1849" s="78"/>
      <c r="AC1849" s="78"/>
      <c r="AD1849" s="78"/>
      <c r="AE1849" s="78"/>
      <c r="AF1849" s="78"/>
      <c r="AG1849" s="78"/>
      <c r="AH1849" s="78"/>
      <c r="AI1849" s="78"/>
      <c r="AJ1849" s="78"/>
      <c r="AK1849" s="645">
        <v>170230</v>
      </c>
      <c r="AL1849" s="651">
        <f t="shared" si="497"/>
        <v>0</v>
      </c>
      <c r="AM1849" s="64"/>
      <c r="AN1849" s="64"/>
      <c r="AO1849" s="64"/>
      <c r="AP1849" s="64"/>
      <c r="AQ1849" s="64"/>
      <c r="AR1849" s="693"/>
      <c r="XFA1849" s="693"/>
    </row>
    <row r="1850" spans="1:44 16381:16381" s="694" customFormat="1" ht="14.1" customHeight="1" x14ac:dyDescent="0.15">
      <c r="A1850" s="113" t="s">
        <v>5023</v>
      </c>
      <c r="B1850" s="114" t="s">
        <v>415</v>
      </c>
      <c r="C1850" s="199">
        <f t="shared" si="492"/>
        <v>0</v>
      </c>
      <c r="D1850" s="90"/>
      <c r="E1850" s="79"/>
      <c r="F1850" s="79"/>
      <c r="G1850" s="79"/>
      <c r="H1850" s="202">
        <f t="shared" si="490"/>
        <v>0</v>
      </c>
      <c r="I1850" s="78"/>
      <c r="J1850" s="78"/>
      <c r="K1850" s="78"/>
      <c r="L1850" s="78"/>
      <c r="M1850" s="78"/>
      <c r="N1850" s="78"/>
      <c r="O1850" s="202">
        <f t="shared" si="493"/>
        <v>0</v>
      </c>
      <c r="P1850" s="78"/>
      <c r="Q1850" s="78"/>
      <c r="R1850" s="202">
        <f t="shared" si="494"/>
        <v>0</v>
      </c>
      <c r="S1850" s="78"/>
      <c r="T1850" s="78"/>
      <c r="U1850" s="202">
        <f t="shared" si="495"/>
        <v>0</v>
      </c>
      <c r="V1850" s="78"/>
      <c r="W1850" s="78"/>
      <c r="X1850" s="202">
        <f t="shared" si="496"/>
        <v>0</v>
      </c>
      <c r="Y1850" s="78"/>
      <c r="Z1850" s="78"/>
      <c r="AA1850" s="78"/>
      <c r="AB1850" s="78"/>
      <c r="AC1850" s="78"/>
      <c r="AD1850" s="78"/>
      <c r="AE1850" s="78"/>
      <c r="AF1850" s="78"/>
      <c r="AG1850" s="78"/>
      <c r="AH1850" s="78"/>
      <c r="AI1850" s="78"/>
      <c r="AJ1850" s="78"/>
      <c r="AK1850" s="645">
        <v>133100</v>
      </c>
      <c r="AL1850" s="651">
        <f t="shared" si="497"/>
        <v>0</v>
      </c>
      <c r="AM1850" s="64"/>
      <c r="AN1850" s="64"/>
      <c r="AO1850" s="64"/>
      <c r="AP1850" s="64"/>
      <c r="AQ1850" s="64"/>
      <c r="AR1850" s="693"/>
      <c r="XFA1850" s="693"/>
    </row>
    <row r="1851" spans="1:44 16381:16381" s="694" customFormat="1" ht="14.1" customHeight="1" x14ac:dyDescent="0.15">
      <c r="A1851" s="113" t="s">
        <v>5024</v>
      </c>
      <c r="B1851" s="114" t="s">
        <v>416</v>
      </c>
      <c r="C1851" s="199">
        <f t="shared" si="492"/>
        <v>0</v>
      </c>
      <c r="D1851" s="90"/>
      <c r="E1851" s="79"/>
      <c r="F1851" s="79"/>
      <c r="G1851" s="79"/>
      <c r="H1851" s="202">
        <f t="shared" si="490"/>
        <v>0</v>
      </c>
      <c r="I1851" s="78"/>
      <c r="J1851" s="78"/>
      <c r="K1851" s="78"/>
      <c r="L1851" s="78"/>
      <c r="M1851" s="78"/>
      <c r="N1851" s="78"/>
      <c r="O1851" s="202">
        <f t="shared" si="493"/>
        <v>0</v>
      </c>
      <c r="P1851" s="78"/>
      <c r="Q1851" s="78"/>
      <c r="R1851" s="202">
        <f t="shared" si="494"/>
        <v>0</v>
      </c>
      <c r="S1851" s="78"/>
      <c r="T1851" s="78"/>
      <c r="U1851" s="202">
        <f t="shared" si="495"/>
        <v>0</v>
      </c>
      <c r="V1851" s="78"/>
      <c r="W1851" s="78"/>
      <c r="X1851" s="202">
        <f t="shared" si="496"/>
        <v>0</v>
      </c>
      <c r="Y1851" s="78"/>
      <c r="Z1851" s="78"/>
      <c r="AA1851" s="78"/>
      <c r="AB1851" s="78"/>
      <c r="AC1851" s="78"/>
      <c r="AD1851" s="78"/>
      <c r="AE1851" s="78"/>
      <c r="AF1851" s="78"/>
      <c r="AG1851" s="78"/>
      <c r="AH1851" s="78"/>
      <c r="AI1851" s="78"/>
      <c r="AJ1851" s="78"/>
      <c r="AK1851" s="645">
        <v>242120</v>
      </c>
      <c r="AL1851" s="651">
        <f t="shared" si="497"/>
        <v>0</v>
      </c>
      <c r="AM1851" s="64"/>
      <c r="AN1851" s="64"/>
      <c r="AO1851" s="64"/>
      <c r="AP1851" s="64"/>
      <c r="AQ1851" s="64"/>
      <c r="AR1851" s="693"/>
      <c r="XFA1851" s="693"/>
    </row>
    <row r="1852" spans="1:44 16381:16381" s="694" customFormat="1" ht="14.1" customHeight="1" x14ac:dyDescent="0.15">
      <c r="A1852" s="113" t="s">
        <v>5025</v>
      </c>
      <c r="B1852" s="114" t="s">
        <v>2135</v>
      </c>
      <c r="C1852" s="199">
        <f t="shared" si="492"/>
        <v>0</v>
      </c>
      <c r="D1852" s="90"/>
      <c r="E1852" s="79"/>
      <c r="F1852" s="79"/>
      <c r="G1852" s="79"/>
      <c r="H1852" s="202">
        <f t="shared" si="490"/>
        <v>0</v>
      </c>
      <c r="I1852" s="78"/>
      <c r="J1852" s="78"/>
      <c r="K1852" s="78"/>
      <c r="L1852" s="78"/>
      <c r="M1852" s="78"/>
      <c r="N1852" s="78"/>
      <c r="O1852" s="202">
        <f t="shared" si="493"/>
        <v>0</v>
      </c>
      <c r="P1852" s="78"/>
      <c r="Q1852" s="78"/>
      <c r="R1852" s="202">
        <f t="shared" si="494"/>
        <v>0</v>
      </c>
      <c r="S1852" s="78"/>
      <c r="T1852" s="78"/>
      <c r="U1852" s="202">
        <f t="shared" si="495"/>
        <v>0</v>
      </c>
      <c r="V1852" s="78"/>
      <c r="W1852" s="78"/>
      <c r="X1852" s="202">
        <f t="shared" si="496"/>
        <v>0</v>
      </c>
      <c r="Y1852" s="78"/>
      <c r="Z1852" s="78"/>
      <c r="AA1852" s="78"/>
      <c r="AB1852" s="78"/>
      <c r="AC1852" s="78"/>
      <c r="AD1852" s="78"/>
      <c r="AE1852" s="78"/>
      <c r="AF1852" s="78"/>
      <c r="AG1852" s="78"/>
      <c r="AH1852" s="78"/>
      <c r="AI1852" s="78"/>
      <c r="AJ1852" s="78"/>
      <c r="AK1852" s="645">
        <v>235460</v>
      </c>
      <c r="AL1852" s="651">
        <f t="shared" si="497"/>
        <v>0</v>
      </c>
      <c r="AM1852" s="64"/>
      <c r="AN1852" s="64"/>
      <c r="AO1852" s="64"/>
      <c r="AP1852" s="64"/>
      <c r="AQ1852" s="64"/>
      <c r="AR1852" s="693"/>
      <c r="XFA1852" s="693"/>
    </row>
    <row r="1853" spans="1:44 16381:16381" s="694" customFormat="1" ht="14.1" customHeight="1" x14ac:dyDescent="0.15">
      <c r="A1853" s="113" t="s">
        <v>5026</v>
      </c>
      <c r="B1853" s="143" t="s">
        <v>3009</v>
      </c>
      <c r="C1853" s="199">
        <f t="shared" si="492"/>
        <v>0</v>
      </c>
      <c r="D1853" s="90"/>
      <c r="E1853" s="79"/>
      <c r="F1853" s="79"/>
      <c r="G1853" s="79"/>
      <c r="H1853" s="202">
        <f t="shared" si="490"/>
        <v>0</v>
      </c>
      <c r="I1853" s="78"/>
      <c r="J1853" s="78"/>
      <c r="K1853" s="78"/>
      <c r="L1853" s="78"/>
      <c r="M1853" s="78"/>
      <c r="N1853" s="78"/>
      <c r="O1853" s="202">
        <f t="shared" si="493"/>
        <v>0</v>
      </c>
      <c r="P1853" s="78"/>
      <c r="Q1853" s="78"/>
      <c r="R1853" s="202">
        <f t="shared" si="494"/>
        <v>0</v>
      </c>
      <c r="S1853" s="78"/>
      <c r="T1853" s="78"/>
      <c r="U1853" s="202">
        <f t="shared" si="495"/>
        <v>0</v>
      </c>
      <c r="V1853" s="78"/>
      <c r="W1853" s="78"/>
      <c r="X1853" s="202">
        <f t="shared" si="496"/>
        <v>0</v>
      </c>
      <c r="Y1853" s="78"/>
      <c r="Z1853" s="78"/>
      <c r="AA1853" s="78"/>
      <c r="AB1853" s="78"/>
      <c r="AC1853" s="78"/>
      <c r="AD1853" s="78"/>
      <c r="AE1853" s="78"/>
      <c r="AF1853" s="78"/>
      <c r="AG1853" s="78"/>
      <c r="AH1853" s="78"/>
      <c r="AI1853" s="78"/>
      <c r="AJ1853" s="78"/>
      <c r="AK1853" s="645">
        <v>184760</v>
      </c>
      <c r="AL1853" s="651">
        <f t="shared" si="497"/>
        <v>0</v>
      </c>
      <c r="AM1853" s="64"/>
      <c r="AN1853" s="64"/>
      <c r="AO1853" s="64"/>
      <c r="AP1853" s="64"/>
      <c r="AQ1853" s="64"/>
      <c r="AR1853" s="693"/>
      <c r="XFA1853" s="693"/>
    </row>
    <row r="1854" spans="1:44 16381:16381" s="694" customFormat="1" ht="14.1" customHeight="1" x14ac:dyDescent="0.15">
      <c r="A1854" s="113" t="s">
        <v>5027</v>
      </c>
      <c r="B1854" s="143" t="s">
        <v>2567</v>
      </c>
      <c r="C1854" s="199">
        <f t="shared" si="492"/>
        <v>0</v>
      </c>
      <c r="D1854" s="90"/>
      <c r="E1854" s="79"/>
      <c r="F1854" s="79"/>
      <c r="G1854" s="79"/>
      <c r="H1854" s="202">
        <f t="shared" si="490"/>
        <v>0</v>
      </c>
      <c r="I1854" s="78"/>
      <c r="J1854" s="78"/>
      <c r="K1854" s="78"/>
      <c r="L1854" s="78"/>
      <c r="M1854" s="78"/>
      <c r="N1854" s="78"/>
      <c r="O1854" s="202">
        <f t="shared" si="493"/>
        <v>0</v>
      </c>
      <c r="P1854" s="78"/>
      <c r="Q1854" s="78"/>
      <c r="R1854" s="202">
        <f t="shared" si="494"/>
        <v>0</v>
      </c>
      <c r="S1854" s="78"/>
      <c r="T1854" s="78"/>
      <c r="U1854" s="202">
        <f t="shared" si="495"/>
        <v>0</v>
      </c>
      <c r="V1854" s="78"/>
      <c r="W1854" s="78"/>
      <c r="X1854" s="202">
        <f t="shared" si="496"/>
        <v>0</v>
      </c>
      <c r="Y1854" s="78"/>
      <c r="Z1854" s="78"/>
      <c r="AA1854" s="78"/>
      <c r="AB1854" s="78"/>
      <c r="AC1854" s="78"/>
      <c r="AD1854" s="78"/>
      <c r="AE1854" s="78"/>
      <c r="AF1854" s="78"/>
      <c r="AG1854" s="78"/>
      <c r="AH1854" s="78"/>
      <c r="AI1854" s="78"/>
      <c r="AJ1854" s="78"/>
      <c r="AK1854" s="645">
        <v>296330</v>
      </c>
      <c r="AL1854" s="651">
        <f t="shared" si="497"/>
        <v>0</v>
      </c>
      <c r="AM1854" s="64"/>
      <c r="AN1854" s="64"/>
      <c r="AO1854" s="64"/>
      <c r="AP1854" s="64"/>
      <c r="AQ1854" s="64"/>
      <c r="AR1854" s="693"/>
      <c r="XFA1854" s="693"/>
    </row>
    <row r="1855" spans="1:44 16381:16381" s="694" customFormat="1" ht="14.1" customHeight="1" x14ac:dyDescent="0.15">
      <c r="A1855" s="113" t="s">
        <v>5028</v>
      </c>
      <c r="B1855" s="114" t="s">
        <v>4261</v>
      </c>
      <c r="C1855" s="199">
        <f t="shared" si="492"/>
        <v>0</v>
      </c>
      <c r="D1855" s="90"/>
      <c r="E1855" s="79"/>
      <c r="F1855" s="79"/>
      <c r="G1855" s="79"/>
      <c r="H1855" s="202">
        <f t="shared" si="490"/>
        <v>0</v>
      </c>
      <c r="I1855" s="78"/>
      <c r="J1855" s="78"/>
      <c r="K1855" s="78"/>
      <c r="L1855" s="78"/>
      <c r="M1855" s="78"/>
      <c r="N1855" s="78"/>
      <c r="O1855" s="202">
        <f t="shared" si="493"/>
        <v>0</v>
      </c>
      <c r="P1855" s="78"/>
      <c r="Q1855" s="78"/>
      <c r="R1855" s="202">
        <f t="shared" si="494"/>
        <v>0</v>
      </c>
      <c r="S1855" s="78"/>
      <c r="T1855" s="78"/>
      <c r="U1855" s="202">
        <f t="shared" si="495"/>
        <v>0</v>
      </c>
      <c r="V1855" s="78"/>
      <c r="W1855" s="78"/>
      <c r="X1855" s="202">
        <f t="shared" si="496"/>
        <v>0</v>
      </c>
      <c r="Y1855" s="78"/>
      <c r="Z1855" s="78"/>
      <c r="AA1855" s="78"/>
      <c r="AB1855" s="78"/>
      <c r="AC1855" s="78"/>
      <c r="AD1855" s="78"/>
      <c r="AE1855" s="78"/>
      <c r="AF1855" s="78"/>
      <c r="AG1855" s="78"/>
      <c r="AH1855" s="78"/>
      <c r="AI1855" s="78"/>
      <c r="AJ1855" s="78"/>
      <c r="AK1855" s="645">
        <v>133100</v>
      </c>
      <c r="AL1855" s="651">
        <f t="shared" si="497"/>
        <v>0</v>
      </c>
      <c r="AM1855" s="64"/>
      <c r="AN1855" s="64"/>
      <c r="AO1855" s="64"/>
      <c r="AP1855" s="64"/>
      <c r="AQ1855" s="64"/>
      <c r="AR1855" s="693"/>
      <c r="XFA1855" s="693"/>
    </row>
    <row r="1856" spans="1:44 16381:16381" s="694" customFormat="1" ht="14.1" customHeight="1" x14ac:dyDescent="0.15">
      <c r="A1856" s="113" t="s">
        <v>5029</v>
      </c>
      <c r="B1856" s="114" t="s">
        <v>4262</v>
      </c>
      <c r="C1856" s="199">
        <f t="shared" si="492"/>
        <v>0</v>
      </c>
      <c r="D1856" s="90"/>
      <c r="E1856" s="79"/>
      <c r="F1856" s="79"/>
      <c r="G1856" s="79"/>
      <c r="H1856" s="202">
        <f t="shared" si="490"/>
        <v>0</v>
      </c>
      <c r="I1856" s="78"/>
      <c r="J1856" s="78"/>
      <c r="K1856" s="78"/>
      <c r="L1856" s="78"/>
      <c r="M1856" s="78"/>
      <c r="N1856" s="78"/>
      <c r="O1856" s="79"/>
      <c r="P1856" s="79"/>
      <c r="Q1856" s="79"/>
      <c r="R1856" s="79"/>
      <c r="S1856" s="79"/>
      <c r="T1856" s="79"/>
      <c r="U1856" s="79"/>
      <c r="V1856" s="79"/>
      <c r="W1856" s="79"/>
      <c r="X1856" s="79"/>
      <c r="Y1856" s="79"/>
      <c r="Z1856" s="79"/>
      <c r="AA1856" s="78"/>
      <c r="AB1856" s="78"/>
      <c r="AC1856" s="78"/>
      <c r="AD1856" s="78"/>
      <c r="AE1856" s="78"/>
      <c r="AF1856" s="78"/>
      <c r="AG1856" s="78"/>
      <c r="AH1856" s="78"/>
      <c r="AI1856" s="78"/>
      <c r="AJ1856" s="78"/>
      <c r="AK1856" s="645">
        <v>58660</v>
      </c>
      <c r="AL1856" s="651">
        <f t="shared" si="497"/>
        <v>0</v>
      </c>
      <c r="AM1856" s="64"/>
      <c r="AN1856" s="64"/>
      <c r="AO1856" s="64"/>
      <c r="AP1856" s="64"/>
      <c r="AQ1856" s="64"/>
      <c r="AR1856" s="693"/>
      <c r="XFA1856" s="693"/>
    </row>
    <row r="1857" spans="1:44 16381:16381" s="694" customFormat="1" ht="14.1" customHeight="1" x14ac:dyDescent="0.15">
      <c r="A1857" s="113" t="s">
        <v>5030</v>
      </c>
      <c r="B1857" s="143" t="s">
        <v>4014</v>
      </c>
      <c r="C1857" s="199">
        <f t="shared" si="492"/>
        <v>0</v>
      </c>
      <c r="D1857" s="90"/>
      <c r="E1857" s="79"/>
      <c r="F1857" s="79"/>
      <c r="G1857" s="79"/>
      <c r="H1857" s="202">
        <f t="shared" si="490"/>
        <v>0</v>
      </c>
      <c r="I1857" s="78"/>
      <c r="J1857" s="78"/>
      <c r="K1857" s="78"/>
      <c r="L1857" s="78"/>
      <c r="M1857" s="78"/>
      <c r="N1857" s="78"/>
      <c r="O1857" s="202">
        <f t="shared" si="493"/>
        <v>0</v>
      </c>
      <c r="P1857" s="78"/>
      <c r="Q1857" s="78"/>
      <c r="R1857" s="202">
        <f t="shared" si="494"/>
        <v>0</v>
      </c>
      <c r="S1857" s="87"/>
      <c r="T1857" s="87"/>
      <c r="U1857" s="202">
        <f t="shared" si="495"/>
        <v>0</v>
      </c>
      <c r="V1857" s="87"/>
      <c r="W1857" s="89"/>
      <c r="X1857" s="202">
        <f t="shared" si="496"/>
        <v>0</v>
      </c>
      <c r="Y1857" s="78"/>
      <c r="Z1857" s="78"/>
      <c r="AA1857" s="87"/>
      <c r="AB1857" s="78"/>
      <c r="AC1857" s="78"/>
      <c r="AD1857" s="87"/>
      <c r="AE1857" s="78"/>
      <c r="AF1857" s="78"/>
      <c r="AG1857" s="87"/>
      <c r="AH1857" s="78"/>
      <c r="AI1857" s="78"/>
      <c r="AJ1857" s="78"/>
      <c r="AK1857" s="645">
        <v>133100</v>
      </c>
      <c r="AL1857" s="651">
        <f t="shared" si="497"/>
        <v>0</v>
      </c>
      <c r="AM1857" s="64"/>
      <c r="AN1857" s="64"/>
      <c r="AO1857" s="64"/>
      <c r="AP1857" s="64"/>
      <c r="AQ1857" s="64"/>
      <c r="AR1857" s="693"/>
      <c r="XFA1857" s="693"/>
    </row>
    <row r="1858" spans="1:44 16381:16381" s="694" customFormat="1" ht="14.1" customHeight="1" x14ac:dyDescent="0.15">
      <c r="A1858" s="113" t="s">
        <v>5031</v>
      </c>
      <c r="B1858" s="143" t="s">
        <v>4015</v>
      </c>
      <c r="C1858" s="199">
        <f t="shared" si="492"/>
        <v>0</v>
      </c>
      <c r="D1858" s="90"/>
      <c r="E1858" s="79"/>
      <c r="F1858" s="79"/>
      <c r="G1858" s="79"/>
      <c r="H1858" s="202">
        <f t="shared" si="490"/>
        <v>0</v>
      </c>
      <c r="I1858" s="78"/>
      <c r="J1858" s="78"/>
      <c r="K1858" s="78"/>
      <c r="L1858" s="78"/>
      <c r="M1858" s="78"/>
      <c r="N1858" s="78"/>
      <c r="O1858" s="202">
        <f t="shared" si="493"/>
        <v>0</v>
      </c>
      <c r="P1858" s="78"/>
      <c r="Q1858" s="78"/>
      <c r="R1858" s="202">
        <f t="shared" si="494"/>
        <v>0</v>
      </c>
      <c r="S1858" s="78"/>
      <c r="T1858" s="78"/>
      <c r="U1858" s="202">
        <f t="shared" si="495"/>
        <v>0</v>
      </c>
      <c r="V1858" s="78"/>
      <c r="W1858" s="78"/>
      <c r="X1858" s="202">
        <f t="shared" si="496"/>
        <v>0</v>
      </c>
      <c r="Y1858" s="78"/>
      <c r="Z1858" s="78"/>
      <c r="AA1858" s="78"/>
      <c r="AB1858" s="78"/>
      <c r="AC1858" s="78"/>
      <c r="AD1858" s="78"/>
      <c r="AE1858" s="78"/>
      <c r="AF1858" s="78"/>
      <c r="AG1858" s="78"/>
      <c r="AH1858" s="78"/>
      <c r="AI1858" s="78"/>
      <c r="AJ1858" s="78"/>
      <c r="AK1858" s="645">
        <v>143470</v>
      </c>
      <c r="AL1858" s="651">
        <f t="shared" si="497"/>
        <v>0</v>
      </c>
      <c r="AM1858" s="64"/>
      <c r="AN1858" s="64"/>
      <c r="AO1858" s="64"/>
      <c r="AP1858" s="64"/>
      <c r="AQ1858" s="64"/>
      <c r="AR1858" s="693"/>
      <c r="XFA1858" s="693"/>
    </row>
    <row r="1859" spans="1:44 16381:16381" s="694" customFormat="1" ht="14.1" customHeight="1" x14ac:dyDescent="0.15">
      <c r="A1859" s="113" t="s">
        <v>5032</v>
      </c>
      <c r="B1859" s="143" t="s">
        <v>4016</v>
      </c>
      <c r="C1859" s="199">
        <f t="shared" si="492"/>
        <v>0</v>
      </c>
      <c r="D1859" s="90"/>
      <c r="E1859" s="79"/>
      <c r="F1859" s="79"/>
      <c r="G1859" s="79"/>
      <c r="H1859" s="202">
        <f t="shared" si="490"/>
        <v>0</v>
      </c>
      <c r="I1859" s="78"/>
      <c r="J1859" s="78"/>
      <c r="K1859" s="78"/>
      <c r="L1859" s="78"/>
      <c r="M1859" s="78"/>
      <c r="N1859" s="78"/>
      <c r="O1859" s="202">
        <f t="shared" si="493"/>
        <v>0</v>
      </c>
      <c r="P1859" s="78"/>
      <c r="Q1859" s="78"/>
      <c r="R1859" s="202">
        <f t="shared" si="494"/>
        <v>0</v>
      </c>
      <c r="S1859" s="78"/>
      <c r="T1859" s="78"/>
      <c r="U1859" s="202">
        <f t="shared" si="495"/>
        <v>0</v>
      </c>
      <c r="V1859" s="78"/>
      <c r="W1859" s="78"/>
      <c r="X1859" s="202">
        <f t="shared" si="496"/>
        <v>0</v>
      </c>
      <c r="Y1859" s="78"/>
      <c r="Z1859" s="78"/>
      <c r="AA1859" s="78"/>
      <c r="AB1859" s="78"/>
      <c r="AC1859" s="78"/>
      <c r="AD1859" s="78"/>
      <c r="AE1859" s="78"/>
      <c r="AF1859" s="78"/>
      <c r="AG1859" s="78"/>
      <c r="AH1859" s="78"/>
      <c r="AI1859" s="78"/>
      <c r="AJ1859" s="78"/>
      <c r="AK1859" s="645">
        <v>143470</v>
      </c>
      <c r="AL1859" s="651">
        <f t="shared" ref="AL1859:AL1865" si="498">+(I1859*AK1859)+(L1859*AK1859*0.5)</f>
        <v>0</v>
      </c>
      <c r="AM1859" s="64"/>
      <c r="AN1859" s="64"/>
      <c r="AO1859" s="64"/>
      <c r="AP1859" s="64"/>
      <c r="AQ1859" s="64"/>
      <c r="AR1859" s="693"/>
      <c r="XFA1859" s="693"/>
    </row>
    <row r="1860" spans="1:44 16381:16381" s="694" customFormat="1" ht="14.1" customHeight="1" x14ac:dyDescent="0.15">
      <c r="A1860" s="113" t="s">
        <v>5033</v>
      </c>
      <c r="B1860" s="114" t="s">
        <v>4263</v>
      </c>
      <c r="C1860" s="199">
        <f t="shared" si="492"/>
        <v>0</v>
      </c>
      <c r="D1860" s="90"/>
      <c r="E1860" s="79"/>
      <c r="F1860" s="79"/>
      <c r="G1860" s="79"/>
      <c r="H1860" s="202">
        <f t="shared" si="490"/>
        <v>0</v>
      </c>
      <c r="I1860" s="78"/>
      <c r="J1860" s="78"/>
      <c r="K1860" s="78"/>
      <c r="L1860" s="78"/>
      <c r="M1860" s="78"/>
      <c r="N1860" s="78"/>
      <c r="O1860" s="79"/>
      <c r="P1860" s="79"/>
      <c r="Q1860" s="79"/>
      <c r="R1860" s="79"/>
      <c r="S1860" s="79"/>
      <c r="T1860" s="79"/>
      <c r="U1860" s="79"/>
      <c r="V1860" s="79"/>
      <c r="W1860" s="79"/>
      <c r="X1860" s="79"/>
      <c r="Y1860" s="79"/>
      <c r="Z1860" s="79"/>
      <c r="AA1860" s="78"/>
      <c r="AB1860" s="78"/>
      <c r="AC1860" s="78"/>
      <c r="AD1860" s="78"/>
      <c r="AE1860" s="78"/>
      <c r="AF1860" s="78"/>
      <c r="AG1860" s="78"/>
      <c r="AH1860" s="78"/>
      <c r="AI1860" s="78"/>
      <c r="AJ1860" s="78"/>
      <c r="AK1860" s="645">
        <v>35800</v>
      </c>
      <c r="AL1860" s="651">
        <f t="shared" si="498"/>
        <v>0</v>
      </c>
      <c r="AM1860" s="64"/>
      <c r="AN1860" s="64"/>
      <c r="AO1860" s="64"/>
      <c r="AP1860" s="64"/>
      <c r="AQ1860" s="64"/>
      <c r="AR1860" s="693"/>
      <c r="XFA1860" s="693"/>
    </row>
    <row r="1861" spans="1:44 16381:16381" s="694" customFormat="1" ht="14.1" customHeight="1" x14ac:dyDescent="0.15">
      <c r="A1861" s="113" t="s">
        <v>5034</v>
      </c>
      <c r="B1861" s="114" t="s">
        <v>4264</v>
      </c>
      <c r="C1861" s="199">
        <f t="shared" si="492"/>
        <v>0</v>
      </c>
      <c r="D1861" s="90"/>
      <c r="E1861" s="79"/>
      <c r="F1861" s="79"/>
      <c r="G1861" s="79"/>
      <c r="H1861" s="202">
        <f t="shared" si="490"/>
        <v>0</v>
      </c>
      <c r="I1861" s="78"/>
      <c r="J1861" s="78"/>
      <c r="K1861" s="78"/>
      <c r="L1861" s="78"/>
      <c r="M1861" s="78"/>
      <c r="N1861" s="78"/>
      <c r="O1861" s="79"/>
      <c r="P1861" s="79"/>
      <c r="Q1861" s="79"/>
      <c r="R1861" s="79"/>
      <c r="S1861" s="79"/>
      <c r="T1861" s="79"/>
      <c r="U1861" s="79"/>
      <c r="V1861" s="79"/>
      <c r="W1861" s="79"/>
      <c r="X1861" s="79"/>
      <c r="Y1861" s="79"/>
      <c r="Z1861" s="79"/>
      <c r="AA1861" s="78"/>
      <c r="AB1861" s="78"/>
      <c r="AC1861" s="78"/>
      <c r="AD1861" s="78"/>
      <c r="AE1861" s="78"/>
      <c r="AF1861" s="78"/>
      <c r="AG1861" s="78"/>
      <c r="AH1861" s="78"/>
      <c r="AI1861" s="78"/>
      <c r="AJ1861" s="78"/>
      <c r="AK1861" s="645">
        <v>24300</v>
      </c>
      <c r="AL1861" s="651">
        <f t="shared" si="498"/>
        <v>0</v>
      </c>
      <c r="AM1861" s="64"/>
      <c r="AN1861" s="64"/>
      <c r="AO1861" s="64"/>
      <c r="AP1861" s="64"/>
      <c r="AQ1861" s="64"/>
      <c r="AR1861" s="693"/>
      <c r="XFA1861" s="693"/>
    </row>
    <row r="1862" spans="1:44 16381:16381" s="694" customFormat="1" ht="14.1" customHeight="1" x14ac:dyDescent="0.15">
      <c r="A1862" s="113" t="s">
        <v>5035</v>
      </c>
      <c r="B1862" s="114" t="s">
        <v>4265</v>
      </c>
      <c r="C1862" s="199">
        <f t="shared" si="492"/>
        <v>0</v>
      </c>
      <c r="D1862" s="90"/>
      <c r="E1862" s="79"/>
      <c r="F1862" s="79"/>
      <c r="G1862" s="79"/>
      <c r="H1862" s="202">
        <f t="shared" si="490"/>
        <v>0</v>
      </c>
      <c r="I1862" s="78"/>
      <c r="J1862" s="78"/>
      <c r="K1862" s="78"/>
      <c r="L1862" s="78"/>
      <c r="M1862" s="78"/>
      <c r="N1862" s="78"/>
      <c r="O1862" s="79"/>
      <c r="P1862" s="79"/>
      <c r="Q1862" s="79"/>
      <c r="R1862" s="79"/>
      <c r="S1862" s="79"/>
      <c r="T1862" s="79"/>
      <c r="U1862" s="79"/>
      <c r="V1862" s="79"/>
      <c r="W1862" s="79"/>
      <c r="X1862" s="79"/>
      <c r="Y1862" s="79"/>
      <c r="Z1862" s="79"/>
      <c r="AA1862" s="78"/>
      <c r="AB1862" s="78"/>
      <c r="AC1862" s="78"/>
      <c r="AD1862" s="78"/>
      <c r="AE1862" s="78"/>
      <c r="AF1862" s="78"/>
      <c r="AG1862" s="78"/>
      <c r="AH1862" s="78"/>
      <c r="AI1862" s="78"/>
      <c r="AJ1862" s="78"/>
      <c r="AK1862" s="645">
        <v>51210</v>
      </c>
      <c r="AL1862" s="651">
        <f t="shared" si="498"/>
        <v>0</v>
      </c>
      <c r="AM1862" s="64"/>
      <c r="AN1862" s="64"/>
      <c r="AO1862" s="64"/>
      <c r="AP1862" s="64"/>
      <c r="AQ1862" s="64"/>
      <c r="AR1862" s="693"/>
      <c r="XFA1862" s="693"/>
    </row>
    <row r="1863" spans="1:44 16381:16381" s="694" customFormat="1" ht="14.1" customHeight="1" x14ac:dyDescent="0.15">
      <c r="A1863" s="113" t="s">
        <v>5036</v>
      </c>
      <c r="B1863" s="114" t="s">
        <v>4266</v>
      </c>
      <c r="C1863" s="199">
        <f t="shared" si="492"/>
        <v>0</v>
      </c>
      <c r="D1863" s="90"/>
      <c r="E1863" s="79"/>
      <c r="F1863" s="79"/>
      <c r="G1863" s="79"/>
      <c r="H1863" s="202">
        <f t="shared" si="490"/>
        <v>0</v>
      </c>
      <c r="I1863" s="78"/>
      <c r="J1863" s="78"/>
      <c r="K1863" s="78"/>
      <c r="L1863" s="78"/>
      <c r="M1863" s="78"/>
      <c r="N1863" s="78"/>
      <c r="O1863" s="79"/>
      <c r="P1863" s="79"/>
      <c r="Q1863" s="79"/>
      <c r="R1863" s="79"/>
      <c r="S1863" s="79"/>
      <c r="T1863" s="79"/>
      <c r="U1863" s="79"/>
      <c r="V1863" s="79"/>
      <c r="W1863" s="79"/>
      <c r="X1863" s="79"/>
      <c r="Y1863" s="79"/>
      <c r="Z1863" s="79"/>
      <c r="AA1863" s="78"/>
      <c r="AB1863" s="78"/>
      <c r="AC1863" s="78"/>
      <c r="AD1863" s="78"/>
      <c r="AE1863" s="78"/>
      <c r="AF1863" s="78"/>
      <c r="AG1863" s="78"/>
      <c r="AH1863" s="78"/>
      <c r="AI1863" s="78"/>
      <c r="AJ1863" s="78"/>
      <c r="AK1863" s="645">
        <v>76710</v>
      </c>
      <c r="AL1863" s="651">
        <f t="shared" si="498"/>
        <v>0</v>
      </c>
      <c r="AM1863" s="64"/>
      <c r="AN1863" s="64"/>
      <c r="AO1863" s="64"/>
      <c r="AP1863" s="64"/>
      <c r="AQ1863" s="64"/>
      <c r="AR1863" s="693"/>
      <c r="XFA1863" s="693"/>
    </row>
    <row r="1864" spans="1:44 16381:16381" s="694" customFormat="1" ht="14.1" customHeight="1" x14ac:dyDescent="0.15">
      <c r="A1864" s="113" t="s">
        <v>5037</v>
      </c>
      <c r="B1864" s="114" t="s">
        <v>4267</v>
      </c>
      <c r="C1864" s="199">
        <f t="shared" si="492"/>
        <v>0</v>
      </c>
      <c r="D1864" s="90"/>
      <c r="E1864" s="79"/>
      <c r="F1864" s="79"/>
      <c r="G1864" s="79"/>
      <c r="H1864" s="202">
        <f>+I1864+J1864</f>
        <v>0</v>
      </c>
      <c r="I1864" s="78"/>
      <c r="J1864" s="78"/>
      <c r="K1864" s="78"/>
      <c r="L1864" s="78"/>
      <c r="M1864" s="78"/>
      <c r="N1864" s="78"/>
      <c r="O1864" s="202">
        <f t="shared" si="493"/>
        <v>0</v>
      </c>
      <c r="P1864" s="78"/>
      <c r="Q1864" s="78"/>
      <c r="R1864" s="202">
        <f t="shared" si="494"/>
        <v>0</v>
      </c>
      <c r="S1864" s="78"/>
      <c r="T1864" s="78"/>
      <c r="U1864" s="202">
        <f t="shared" si="495"/>
        <v>0</v>
      </c>
      <c r="V1864" s="78"/>
      <c r="W1864" s="78"/>
      <c r="X1864" s="202">
        <f t="shared" si="496"/>
        <v>0</v>
      </c>
      <c r="Y1864" s="78"/>
      <c r="Z1864" s="78"/>
      <c r="AA1864" s="78"/>
      <c r="AB1864" s="78"/>
      <c r="AC1864" s="78"/>
      <c r="AD1864" s="78"/>
      <c r="AE1864" s="78"/>
      <c r="AF1864" s="78"/>
      <c r="AG1864" s="78"/>
      <c r="AH1864" s="78"/>
      <c r="AI1864" s="78"/>
      <c r="AJ1864" s="78"/>
      <c r="AK1864" s="645">
        <v>137640</v>
      </c>
      <c r="AL1864" s="651">
        <f t="shared" si="498"/>
        <v>0</v>
      </c>
      <c r="AM1864" s="64"/>
      <c r="AN1864" s="64"/>
      <c r="AO1864" s="64"/>
      <c r="AP1864" s="64"/>
      <c r="AQ1864" s="64"/>
      <c r="AR1864" s="693"/>
      <c r="XFA1864" s="693"/>
    </row>
    <row r="1865" spans="1:44 16381:16381" s="698" customFormat="1" ht="22.5" customHeight="1" x14ac:dyDescent="0.15">
      <c r="A1865" s="113" t="s">
        <v>5038</v>
      </c>
      <c r="B1865" s="114" t="s">
        <v>4268</v>
      </c>
      <c r="C1865" s="199">
        <f t="shared" si="492"/>
        <v>0</v>
      </c>
      <c r="D1865" s="90"/>
      <c r="E1865" s="79"/>
      <c r="F1865" s="79"/>
      <c r="G1865" s="79"/>
      <c r="H1865" s="202">
        <f>+I1865+J1865</f>
        <v>0</v>
      </c>
      <c r="I1865" s="78"/>
      <c r="J1865" s="78"/>
      <c r="K1865" s="78"/>
      <c r="L1865" s="78"/>
      <c r="M1865" s="78"/>
      <c r="N1865" s="78"/>
      <c r="O1865" s="202">
        <f t="shared" si="493"/>
        <v>0</v>
      </c>
      <c r="P1865" s="78"/>
      <c r="Q1865" s="78"/>
      <c r="R1865" s="202">
        <f t="shared" si="494"/>
        <v>0</v>
      </c>
      <c r="S1865" s="78"/>
      <c r="T1865" s="78"/>
      <c r="U1865" s="202">
        <f t="shared" si="495"/>
        <v>0</v>
      </c>
      <c r="V1865" s="78"/>
      <c r="W1865" s="78"/>
      <c r="X1865" s="202">
        <f t="shared" si="496"/>
        <v>0</v>
      </c>
      <c r="Y1865" s="78"/>
      <c r="Z1865" s="78"/>
      <c r="AA1865" s="78"/>
      <c r="AB1865" s="78"/>
      <c r="AC1865" s="78"/>
      <c r="AD1865" s="78"/>
      <c r="AE1865" s="78"/>
      <c r="AF1865" s="78"/>
      <c r="AG1865" s="78"/>
      <c r="AH1865" s="78"/>
      <c r="AI1865" s="78"/>
      <c r="AJ1865" s="78"/>
      <c r="AK1865" s="645">
        <v>83330</v>
      </c>
      <c r="AL1865" s="651">
        <f t="shared" si="498"/>
        <v>0</v>
      </c>
      <c r="AM1865" s="64"/>
      <c r="AN1865" s="64" t="s">
        <v>547</v>
      </c>
      <c r="AO1865" s="64"/>
      <c r="AP1865" s="64"/>
      <c r="AQ1865" s="64"/>
      <c r="AR1865" s="697"/>
      <c r="XFA1865" s="697"/>
    </row>
    <row r="1866" spans="1:44 16381:16381" s="700" customFormat="1" ht="14.1" customHeight="1" x14ac:dyDescent="0.15">
      <c r="A1866" s="224"/>
      <c r="B1866" s="94" t="s">
        <v>384</v>
      </c>
      <c r="C1866" s="86">
        <f>SUM(C1795:C1865)</f>
        <v>0</v>
      </c>
      <c r="D1866" s="865"/>
      <c r="E1866" s="866"/>
      <c r="F1866" s="866"/>
      <c r="G1866" s="867"/>
      <c r="H1866" s="86">
        <f t="shared" ref="H1866:AJ1866" si="499">SUM(H1795:H1865)</f>
        <v>0</v>
      </c>
      <c r="I1866" s="86">
        <f t="shared" si="499"/>
        <v>0</v>
      </c>
      <c r="J1866" s="86">
        <f t="shared" si="499"/>
        <v>0</v>
      </c>
      <c r="K1866" s="86">
        <f t="shared" si="499"/>
        <v>0</v>
      </c>
      <c r="L1866" s="86">
        <f t="shared" si="499"/>
        <v>0</v>
      </c>
      <c r="M1866" s="86">
        <f t="shared" si="499"/>
        <v>0</v>
      </c>
      <c r="N1866" s="86">
        <f t="shared" si="499"/>
        <v>0</v>
      </c>
      <c r="O1866" s="86">
        <f t="shared" si="499"/>
        <v>0</v>
      </c>
      <c r="P1866" s="86">
        <f t="shared" si="499"/>
        <v>0</v>
      </c>
      <c r="Q1866" s="86">
        <f t="shared" si="499"/>
        <v>0</v>
      </c>
      <c r="R1866" s="86">
        <f t="shared" si="499"/>
        <v>0</v>
      </c>
      <c r="S1866" s="86">
        <f t="shared" si="499"/>
        <v>0</v>
      </c>
      <c r="T1866" s="86">
        <f t="shared" si="499"/>
        <v>0</v>
      </c>
      <c r="U1866" s="86">
        <f t="shared" si="499"/>
        <v>0</v>
      </c>
      <c r="V1866" s="86">
        <f t="shared" si="499"/>
        <v>0</v>
      </c>
      <c r="W1866" s="86">
        <f t="shared" si="499"/>
        <v>0</v>
      </c>
      <c r="X1866" s="86">
        <f t="shared" si="499"/>
        <v>0</v>
      </c>
      <c r="Y1866" s="86">
        <f t="shared" si="499"/>
        <v>0</v>
      </c>
      <c r="Z1866" s="86">
        <f>SUM(Z1795:Z1865)</f>
        <v>0</v>
      </c>
      <c r="AA1866" s="86">
        <f t="shared" si="499"/>
        <v>0</v>
      </c>
      <c r="AB1866" s="86">
        <f t="shared" si="499"/>
        <v>0</v>
      </c>
      <c r="AC1866" s="86">
        <f t="shared" si="499"/>
        <v>0</v>
      </c>
      <c r="AD1866" s="86">
        <f t="shared" si="499"/>
        <v>0</v>
      </c>
      <c r="AE1866" s="86">
        <f t="shared" si="499"/>
        <v>0</v>
      </c>
      <c r="AF1866" s="86">
        <f t="shared" si="499"/>
        <v>0</v>
      </c>
      <c r="AG1866" s="86">
        <f t="shared" si="499"/>
        <v>0</v>
      </c>
      <c r="AH1866" s="86">
        <f t="shared" si="499"/>
        <v>0</v>
      </c>
      <c r="AI1866" s="86">
        <f t="shared" si="499"/>
        <v>0</v>
      </c>
      <c r="AJ1866" s="86">
        <f t="shared" si="499"/>
        <v>0</v>
      </c>
      <c r="AK1866" s="240"/>
      <c r="AL1866" s="240">
        <f>SUM(AL1795:AL1865)</f>
        <v>0</v>
      </c>
      <c r="AM1866" s="66"/>
      <c r="AN1866" s="66"/>
      <c r="AO1866" s="66"/>
      <c r="AP1866" s="66"/>
      <c r="AQ1866" s="66"/>
      <c r="AR1866" s="699"/>
      <c r="XFA1866" s="699"/>
    </row>
    <row r="1867" spans="1:44 16381:16381" s="732" customFormat="1" ht="14.1" customHeight="1" x14ac:dyDescent="0.15">
      <c r="A1867" s="224"/>
      <c r="B1867" s="96" t="s">
        <v>2878</v>
      </c>
      <c r="C1867" s="200"/>
      <c r="D1867" s="200"/>
      <c r="E1867" s="200"/>
      <c r="F1867" s="200"/>
      <c r="G1867" s="200"/>
      <c r="H1867" s="200"/>
      <c r="I1867" s="200"/>
      <c r="J1867" s="200"/>
      <c r="K1867" s="200"/>
      <c r="L1867" s="200"/>
      <c r="M1867" s="200"/>
      <c r="N1867" s="200"/>
      <c r="O1867" s="200"/>
      <c r="P1867" s="200"/>
      <c r="Q1867" s="200"/>
      <c r="R1867" s="200"/>
      <c r="S1867" s="200"/>
      <c r="T1867" s="200"/>
      <c r="U1867" s="200"/>
      <c r="V1867" s="200"/>
      <c r="W1867" s="200"/>
      <c r="X1867" s="200"/>
      <c r="Y1867" s="200"/>
      <c r="Z1867" s="200"/>
      <c r="AA1867" s="200"/>
      <c r="AB1867" s="200"/>
      <c r="AC1867" s="200"/>
      <c r="AD1867" s="200"/>
      <c r="AE1867" s="200"/>
      <c r="AF1867" s="200"/>
      <c r="AG1867" s="200"/>
      <c r="AH1867" s="200"/>
      <c r="AI1867" s="200"/>
      <c r="AJ1867" s="200"/>
      <c r="AK1867" s="200"/>
      <c r="AL1867" s="200"/>
      <c r="AM1867" s="73"/>
      <c r="AN1867" s="73"/>
      <c r="AO1867" s="73"/>
      <c r="AP1867" s="73"/>
      <c r="AQ1867" s="73"/>
      <c r="AR1867" s="731"/>
      <c r="XFA1867" s="731"/>
    </row>
    <row r="1868" spans="1:44 16381:16381" s="707" customFormat="1" ht="14.1" customHeight="1" x14ac:dyDescent="0.15">
      <c r="A1868" s="134" t="s">
        <v>5039</v>
      </c>
      <c r="B1868" s="135" t="s">
        <v>4269</v>
      </c>
      <c r="C1868" s="199">
        <f>SUM(D1868+G1868)</f>
        <v>0</v>
      </c>
      <c r="D1868" s="203">
        <f>SUM(E1868:F1868)</f>
        <v>0</v>
      </c>
      <c r="E1868" s="78"/>
      <c r="F1868" s="78"/>
      <c r="G1868" s="78"/>
      <c r="H1868" s="146"/>
      <c r="I1868" s="79"/>
      <c r="J1868" s="79"/>
      <c r="K1868" s="79"/>
      <c r="L1868" s="79"/>
      <c r="M1868" s="79"/>
      <c r="N1868" s="79"/>
      <c r="O1868" s="79"/>
      <c r="P1868" s="79"/>
      <c r="Q1868" s="79"/>
      <c r="R1868" s="79"/>
      <c r="S1868" s="79"/>
      <c r="T1868" s="79"/>
      <c r="U1868" s="79"/>
      <c r="V1868" s="79"/>
      <c r="W1868" s="79"/>
      <c r="X1868" s="79"/>
      <c r="Y1868" s="79"/>
      <c r="Z1868" s="79"/>
      <c r="AA1868" s="78"/>
      <c r="AB1868" s="78"/>
      <c r="AC1868" s="78"/>
      <c r="AD1868" s="78"/>
      <c r="AE1868" s="78"/>
      <c r="AF1868" s="78"/>
      <c r="AG1868" s="78"/>
      <c r="AH1868" s="78"/>
      <c r="AI1868" s="78"/>
      <c r="AJ1868" s="78"/>
      <c r="AK1868" s="645">
        <v>23060</v>
      </c>
      <c r="AL1868" s="651">
        <f t="shared" ref="AL1868:AL1882" si="500">AK1868*E1868</f>
        <v>0</v>
      </c>
      <c r="AM1868" s="64"/>
      <c r="AN1868" s="64" t="s">
        <v>547</v>
      </c>
      <c r="AO1868" s="64"/>
      <c r="AP1868" s="64"/>
      <c r="AQ1868" s="64"/>
      <c r="AR1868" s="706"/>
      <c r="XFA1868" s="706"/>
    </row>
    <row r="1869" spans="1:44 16381:16381" s="694" customFormat="1" ht="14.1" customHeight="1" x14ac:dyDescent="0.15">
      <c r="A1869" s="134" t="s">
        <v>5040</v>
      </c>
      <c r="B1869" s="135" t="s">
        <v>4270</v>
      </c>
      <c r="C1869" s="199">
        <f t="shared" ref="C1869:C1882" si="501">SUM(D1869+G1869)</f>
        <v>0</v>
      </c>
      <c r="D1869" s="203">
        <f t="shared" ref="D1869:D1882" si="502">SUM(E1869:F1869)</f>
        <v>0</v>
      </c>
      <c r="E1869" s="78"/>
      <c r="F1869" s="78"/>
      <c r="G1869" s="78"/>
      <c r="H1869" s="146"/>
      <c r="I1869" s="79"/>
      <c r="J1869" s="79"/>
      <c r="K1869" s="79"/>
      <c r="L1869" s="79"/>
      <c r="M1869" s="79"/>
      <c r="N1869" s="79"/>
      <c r="O1869" s="79"/>
      <c r="P1869" s="79"/>
      <c r="Q1869" s="79"/>
      <c r="R1869" s="79"/>
      <c r="S1869" s="79"/>
      <c r="T1869" s="79"/>
      <c r="U1869" s="79"/>
      <c r="V1869" s="79"/>
      <c r="W1869" s="79"/>
      <c r="X1869" s="79"/>
      <c r="Y1869" s="79"/>
      <c r="Z1869" s="79"/>
      <c r="AA1869" s="78"/>
      <c r="AB1869" s="78"/>
      <c r="AC1869" s="78"/>
      <c r="AD1869" s="78"/>
      <c r="AE1869" s="78"/>
      <c r="AF1869" s="78"/>
      <c r="AG1869" s="78"/>
      <c r="AH1869" s="78"/>
      <c r="AI1869" s="78"/>
      <c r="AJ1869" s="78"/>
      <c r="AK1869" s="645">
        <v>15350</v>
      </c>
      <c r="AL1869" s="651">
        <f t="shared" si="500"/>
        <v>0</v>
      </c>
      <c r="AM1869" s="64"/>
      <c r="AN1869" s="64"/>
      <c r="AO1869" s="64"/>
      <c r="AP1869" s="64"/>
      <c r="AQ1869" s="64"/>
      <c r="AR1869" s="693"/>
      <c r="XFA1869" s="693"/>
    </row>
    <row r="1870" spans="1:44 16381:16381" s="694" customFormat="1" ht="14.1" customHeight="1" x14ac:dyDescent="0.15">
      <c r="A1870" s="134" t="s">
        <v>5041</v>
      </c>
      <c r="B1870" s="135" t="s">
        <v>4271</v>
      </c>
      <c r="C1870" s="199">
        <f t="shared" si="501"/>
        <v>0</v>
      </c>
      <c r="D1870" s="203">
        <f t="shared" si="502"/>
        <v>0</v>
      </c>
      <c r="E1870" s="78"/>
      <c r="F1870" s="78"/>
      <c r="G1870" s="78"/>
      <c r="H1870" s="146"/>
      <c r="I1870" s="79"/>
      <c r="J1870" s="79"/>
      <c r="K1870" s="79"/>
      <c r="L1870" s="79"/>
      <c r="M1870" s="79"/>
      <c r="N1870" s="79"/>
      <c r="O1870" s="79"/>
      <c r="P1870" s="79"/>
      <c r="Q1870" s="79"/>
      <c r="R1870" s="79"/>
      <c r="S1870" s="79"/>
      <c r="T1870" s="79"/>
      <c r="U1870" s="79"/>
      <c r="V1870" s="79"/>
      <c r="W1870" s="79"/>
      <c r="X1870" s="79"/>
      <c r="Y1870" s="79"/>
      <c r="Z1870" s="79"/>
      <c r="AA1870" s="78"/>
      <c r="AB1870" s="78"/>
      <c r="AC1870" s="78"/>
      <c r="AD1870" s="78"/>
      <c r="AE1870" s="78"/>
      <c r="AF1870" s="78"/>
      <c r="AG1870" s="78"/>
      <c r="AH1870" s="78"/>
      <c r="AI1870" s="78"/>
      <c r="AJ1870" s="78"/>
      <c r="AK1870" s="645">
        <v>4600</v>
      </c>
      <c r="AL1870" s="651">
        <f t="shared" si="500"/>
        <v>0</v>
      </c>
      <c r="AM1870" s="64"/>
      <c r="AN1870" s="64"/>
      <c r="AO1870" s="64"/>
      <c r="AP1870" s="64"/>
      <c r="AQ1870" s="64"/>
      <c r="AR1870" s="693"/>
      <c r="XFA1870" s="693"/>
    </row>
    <row r="1871" spans="1:44 16381:16381" s="694" customFormat="1" ht="14.1" customHeight="1" x14ac:dyDescent="0.15">
      <c r="A1871" s="134" t="s">
        <v>5042</v>
      </c>
      <c r="B1871" s="135" t="s">
        <v>4272</v>
      </c>
      <c r="C1871" s="199">
        <f t="shared" si="501"/>
        <v>0</v>
      </c>
      <c r="D1871" s="203">
        <f t="shared" si="502"/>
        <v>0</v>
      </c>
      <c r="E1871" s="78"/>
      <c r="F1871" s="78"/>
      <c r="G1871" s="78"/>
      <c r="H1871" s="146"/>
      <c r="I1871" s="79"/>
      <c r="J1871" s="79"/>
      <c r="K1871" s="79"/>
      <c r="L1871" s="79"/>
      <c r="M1871" s="79"/>
      <c r="N1871" s="79"/>
      <c r="O1871" s="79"/>
      <c r="P1871" s="79"/>
      <c r="Q1871" s="79"/>
      <c r="R1871" s="79"/>
      <c r="S1871" s="79"/>
      <c r="T1871" s="79"/>
      <c r="U1871" s="79"/>
      <c r="V1871" s="79"/>
      <c r="W1871" s="79"/>
      <c r="X1871" s="79"/>
      <c r="Y1871" s="79"/>
      <c r="Z1871" s="79"/>
      <c r="AA1871" s="78"/>
      <c r="AB1871" s="78"/>
      <c r="AC1871" s="78"/>
      <c r="AD1871" s="78"/>
      <c r="AE1871" s="78"/>
      <c r="AF1871" s="78"/>
      <c r="AG1871" s="78"/>
      <c r="AH1871" s="78"/>
      <c r="AI1871" s="78"/>
      <c r="AJ1871" s="78"/>
      <c r="AK1871" s="645">
        <v>7680</v>
      </c>
      <c r="AL1871" s="651">
        <f t="shared" si="500"/>
        <v>0</v>
      </c>
      <c r="AM1871" s="64"/>
      <c r="AN1871" s="64"/>
      <c r="AO1871" s="64"/>
      <c r="AP1871" s="64"/>
      <c r="AQ1871" s="64"/>
      <c r="AR1871" s="693"/>
      <c r="XFA1871" s="693"/>
    </row>
    <row r="1872" spans="1:44 16381:16381" s="694" customFormat="1" ht="14.1" customHeight="1" x14ac:dyDescent="0.15">
      <c r="A1872" s="134" t="s">
        <v>5043</v>
      </c>
      <c r="B1872" s="135" t="s">
        <v>4273</v>
      </c>
      <c r="C1872" s="199">
        <f t="shared" si="501"/>
        <v>0</v>
      </c>
      <c r="D1872" s="203">
        <f t="shared" si="502"/>
        <v>0</v>
      </c>
      <c r="E1872" s="78"/>
      <c r="F1872" s="78"/>
      <c r="G1872" s="78"/>
      <c r="H1872" s="146"/>
      <c r="I1872" s="79"/>
      <c r="J1872" s="79"/>
      <c r="K1872" s="79"/>
      <c r="L1872" s="79"/>
      <c r="M1872" s="79"/>
      <c r="N1872" s="79"/>
      <c r="O1872" s="79"/>
      <c r="P1872" s="79"/>
      <c r="Q1872" s="79"/>
      <c r="R1872" s="79"/>
      <c r="S1872" s="79"/>
      <c r="T1872" s="79"/>
      <c r="U1872" s="79"/>
      <c r="V1872" s="79"/>
      <c r="W1872" s="79"/>
      <c r="X1872" s="79"/>
      <c r="Y1872" s="79"/>
      <c r="Z1872" s="79"/>
      <c r="AA1872" s="78"/>
      <c r="AB1872" s="78"/>
      <c r="AC1872" s="78"/>
      <c r="AD1872" s="78"/>
      <c r="AE1872" s="78"/>
      <c r="AF1872" s="78"/>
      <c r="AG1872" s="78"/>
      <c r="AH1872" s="78"/>
      <c r="AI1872" s="78"/>
      <c r="AJ1872" s="78"/>
      <c r="AK1872" s="645">
        <v>17880</v>
      </c>
      <c r="AL1872" s="651">
        <f t="shared" si="500"/>
        <v>0</v>
      </c>
      <c r="AM1872" s="64"/>
      <c r="AN1872" s="64"/>
      <c r="AO1872" s="64"/>
      <c r="AP1872" s="64"/>
      <c r="AQ1872" s="64"/>
      <c r="AR1872" s="693"/>
      <c r="XFA1872" s="693"/>
    </row>
    <row r="1873" spans="1:44 16381:16381" s="694" customFormat="1" ht="14.1" customHeight="1" x14ac:dyDescent="0.15">
      <c r="A1873" s="134" t="s">
        <v>5044</v>
      </c>
      <c r="B1873" s="135" t="s">
        <v>4274</v>
      </c>
      <c r="C1873" s="199">
        <f t="shared" si="501"/>
        <v>0</v>
      </c>
      <c r="D1873" s="203">
        <f t="shared" si="502"/>
        <v>0</v>
      </c>
      <c r="E1873" s="78"/>
      <c r="F1873" s="78"/>
      <c r="G1873" s="78"/>
      <c r="H1873" s="146"/>
      <c r="I1873" s="79"/>
      <c r="J1873" s="79"/>
      <c r="K1873" s="79"/>
      <c r="L1873" s="79"/>
      <c r="M1873" s="79"/>
      <c r="N1873" s="79"/>
      <c r="O1873" s="79"/>
      <c r="P1873" s="79"/>
      <c r="Q1873" s="79"/>
      <c r="R1873" s="79"/>
      <c r="S1873" s="79"/>
      <c r="T1873" s="79"/>
      <c r="U1873" s="79"/>
      <c r="V1873" s="79"/>
      <c r="W1873" s="79"/>
      <c r="X1873" s="79"/>
      <c r="Y1873" s="79"/>
      <c r="Z1873" s="79"/>
      <c r="AA1873" s="78"/>
      <c r="AB1873" s="78"/>
      <c r="AC1873" s="78"/>
      <c r="AD1873" s="78"/>
      <c r="AE1873" s="78"/>
      <c r="AF1873" s="78"/>
      <c r="AG1873" s="78"/>
      <c r="AH1873" s="78"/>
      <c r="AI1873" s="78"/>
      <c r="AJ1873" s="78"/>
      <c r="AK1873" s="645">
        <v>15350</v>
      </c>
      <c r="AL1873" s="651">
        <f t="shared" si="500"/>
        <v>0</v>
      </c>
      <c r="AM1873" s="64"/>
      <c r="AN1873" s="64"/>
      <c r="AO1873" s="64"/>
      <c r="AP1873" s="64"/>
      <c r="AQ1873" s="64"/>
      <c r="AR1873" s="693"/>
      <c r="XFA1873" s="693"/>
    </row>
    <row r="1874" spans="1:44 16381:16381" s="694" customFormat="1" ht="14.1" customHeight="1" x14ac:dyDescent="0.15">
      <c r="A1874" s="134" t="s">
        <v>5045</v>
      </c>
      <c r="B1874" s="135" t="s">
        <v>4275</v>
      </c>
      <c r="C1874" s="199">
        <f t="shared" si="501"/>
        <v>0</v>
      </c>
      <c r="D1874" s="203">
        <f t="shared" si="502"/>
        <v>0</v>
      </c>
      <c r="E1874" s="78"/>
      <c r="F1874" s="78"/>
      <c r="G1874" s="78"/>
      <c r="H1874" s="146"/>
      <c r="I1874" s="79"/>
      <c r="J1874" s="79"/>
      <c r="K1874" s="79"/>
      <c r="L1874" s="79"/>
      <c r="M1874" s="79"/>
      <c r="N1874" s="79"/>
      <c r="O1874" s="79"/>
      <c r="P1874" s="79"/>
      <c r="Q1874" s="79"/>
      <c r="R1874" s="79"/>
      <c r="S1874" s="79"/>
      <c r="T1874" s="79"/>
      <c r="U1874" s="79"/>
      <c r="V1874" s="79"/>
      <c r="W1874" s="79"/>
      <c r="X1874" s="79"/>
      <c r="Y1874" s="79"/>
      <c r="Z1874" s="79"/>
      <c r="AA1874" s="78"/>
      <c r="AB1874" s="78"/>
      <c r="AC1874" s="78"/>
      <c r="AD1874" s="78"/>
      <c r="AE1874" s="78"/>
      <c r="AF1874" s="78"/>
      <c r="AG1874" s="78"/>
      <c r="AH1874" s="78"/>
      <c r="AI1874" s="78"/>
      <c r="AJ1874" s="78"/>
      <c r="AK1874" s="645">
        <v>23060</v>
      </c>
      <c r="AL1874" s="651">
        <f t="shared" si="500"/>
        <v>0</v>
      </c>
      <c r="AM1874" s="64"/>
      <c r="AN1874" s="64"/>
      <c r="AO1874" s="64"/>
      <c r="AP1874" s="64"/>
      <c r="AQ1874" s="64"/>
      <c r="AR1874" s="693"/>
      <c r="XFA1874" s="693"/>
    </row>
    <row r="1875" spans="1:44 16381:16381" s="694" customFormat="1" ht="14.1" customHeight="1" x14ac:dyDescent="0.15">
      <c r="A1875" s="134" t="s">
        <v>5046</v>
      </c>
      <c r="B1875" s="135" t="s">
        <v>3010</v>
      </c>
      <c r="C1875" s="199">
        <f t="shared" si="501"/>
        <v>0</v>
      </c>
      <c r="D1875" s="203">
        <f t="shared" si="502"/>
        <v>0</v>
      </c>
      <c r="E1875" s="78"/>
      <c r="F1875" s="78"/>
      <c r="G1875" s="78"/>
      <c r="H1875" s="146"/>
      <c r="I1875" s="79"/>
      <c r="J1875" s="79"/>
      <c r="K1875" s="79"/>
      <c r="L1875" s="79"/>
      <c r="M1875" s="79"/>
      <c r="N1875" s="79"/>
      <c r="O1875" s="79"/>
      <c r="P1875" s="79"/>
      <c r="Q1875" s="79"/>
      <c r="R1875" s="79"/>
      <c r="S1875" s="79"/>
      <c r="T1875" s="79"/>
      <c r="U1875" s="79"/>
      <c r="V1875" s="79"/>
      <c r="W1875" s="79"/>
      <c r="X1875" s="79"/>
      <c r="Y1875" s="79"/>
      <c r="Z1875" s="79"/>
      <c r="AA1875" s="78"/>
      <c r="AB1875" s="78"/>
      <c r="AC1875" s="78"/>
      <c r="AD1875" s="78"/>
      <c r="AE1875" s="78"/>
      <c r="AF1875" s="78"/>
      <c r="AG1875" s="78"/>
      <c r="AH1875" s="78"/>
      <c r="AI1875" s="78"/>
      <c r="AJ1875" s="78"/>
      <c r="AK1875" s="645">
        <v>43860</v>
      </c>
      <c r="AL1875" s="651">
        <f t="shared" si="500"/>
        <v>0</v>
      </c>
      <c r="AM1875" s="64"/>
      <c r="AN1875" s="64"/>
      <c r="AO1875" s="64"/>
      <c r="AP1875" s="64"/>
      <c r="AQ1875" s="64"/>
      <c r="AR1875" s="693"/>
      <c r="XFA1875" s="693"/>
    </row>
    <row r="1876" spans="1:44 16381:16381" s="694" customFormat="1" ht="14.1" customHeight="1" x14ac:dyDescent="0.15">
      <c r="A1876" s="134" t="s">
        <v>5047</v>
      </c>
      <c r="B1876" s="135" t="s">
        <v>4276</v>
      </c>
      <c r="C1876" s="199">
        <f t="shared" si="501"/>
        <v>0</v>
      </c>
      <c r="D1876" s="203">
        <f t="shared" si="502"/>
        <v>0</v>
      </c>
      <c r="E1876" s="78"/>
      <c r="F1876" s="78"/>
      <c r="G1876" s="78"/>
      <c r="H1876" s="146"/>
      <c r="I1876" s="79"/>
      <c r="J1876" s="79"/>
      <c r="K1876" s="79"/>
      <c r="L1876" s="79"/>
      <c r="M1876" s="79"/>
      <c r="N1876" s="79"/>
      <c r="O1876" s="79"/>
      <c r="P1876" s="79"/>
      <c r="Q1876" s="79"/>
      <c r="R1876" s="79"/>
      <c r="S1876" s="79"/>
      <c r="T1876" s="79"/>
      <c r="U1876" s="79"/>
      <c r="V1876" s="79"/>
      <c r="W1876" s="79"/>
      <c r="X1876" s="79"/>
      <c r="Y1876" s="79"/>
      <c r="Z1876" s="79"/>
      <c r="AA1876" s="78"/>
      <c r="AB1876" s="78"/>
      <c r="AC1876" s="78"/>
      <c r="AD1876" s="78"/>
      <c r="AE1876" s="78"/>
      <c r="AF1876" s="78"/>
      <c r="AG1876" s="78"/>
      <c r="AH1876" s="78"/>
      <c r="AI1876" s="78"/>
      <c r="AJ1876" s="78"/>
      <c r="AK1876" s="645">
        <v>15350</v>
      </c>
      <c r="AL1876" s="651">
        <f t="shared" si="500"/>
        <v>0</v>
      </c>
      <c r="AM1876" s="64"/>
      <c r="AN1876" s="64"/>
      <c r="AO1876" s="64"/>
      <c r="AP1876" s="64"/>
      <c r="AQ1876" s="64"/>
      <c r="AR1876" s="693"/>
      <c r="XFA1876" s="693"/>
    </row>
    <row r="1877" spans="1:44 16381:16381" s="694" customFormat="1" ht="14.1" customHeight="1" x14ac:dyDescent="0.15">
      <c r="A1877" s="134" t="s">
        <v>5048</v>
      </c>
      <c r="B1877" s="135" t="s">
        <v>4277</v>
      </c>
      <c r="C1877" s="199">
        <f t="shared" si="501"/>
        <v>0</v>
      </c>
      <c r="D1877" s="203">
        <f t="shared" si="502"/>
        <v>0</v>
      </c>
      <c r="E1877" s="78"/>
      <c r="F1877" s="78"/>
      <c r="G1877" s="78"/>
      <c r="H1877" s="146"/>
      <c r="I1877" s="79"/>
      <c r="J1877" s="79"/>
      <c r="K1877" s="79"/>
      <c r="L1877" s="79"/>
      <c r="M1877" s="79"/>
      <c r="N1877" s="79"/>
      <c r="O1877" s="79"/>
      <c r="P1877" s="79"/>
      <c r="Q1877" s="79"/>
      <c r="R1877" s="79"/>
      <c r="S1877" s="79"/>
      <c r="T1877" s="79"/>
      <c r="U1877" s="79"/>
      <c r="V1877" s="79"/>
      <c r="W1877" s="79"/>
      <c r="X1877" s="79"/>
      <c r="Y1877" s="79"/>
      <c r="Z1877" s="79"/>
      <c r="AA1877" s="78"/>
      <c r="AB1877" s="78"/>
      <c r="AC1877" s="78"/>
      <c r="AD1877" s="78"/>
      <c r="AE1877" s="78"/>
      <c r="AF1877" s="78"/>
      <c r="AG1877" s="78"/>
      <c r="AH1877" s="78"/>
      <c r="AI1877" s="78"/>
      <c r="AJ1877" s="78"/>
      <c r="AK1877" s="645">
        <v>30740</v>
      </c>
      <c r="AL1877" s="651">
        <f t="shared" si="500"/>
        <v>0</v>
      </c>
      <c r="AM1877" s="64"/>
      <c r="AN1877" s="64"/>
      <c r="AO1877" s="64"/>
      <c r="AP1877" s="64"/>
      <c r="AQ1877" s="64"/>
      <c r="AR1877" s="693"/>
      <c r="XFA1877" s="693"/>
    </row>
    <row r="1878" spans="1:44 16381:16381" s="694" customFormat="1" ht="14.1" customHeight="1" x14ac:dyDescent="0.15">
      <c r="A1878" s="134" t="s">
        <v>5049</v>
      </c>
      <c r="B1878" s="135" t="s">
        <v>4278</v>
      </c>
      <c r="C1878" s="199">
        <f t="shared" si="501"/>
        <v>0</v>
      </c>
      <c r="D1878" s="203">
        <f t="shared" si="502"/>
        <v>0</v>
      </c>
      <c r="E1878" s="78"/>
      <c r="F1878" s="78"/>
      <c r="G1878" s="78"/>
      <c r="H1878" s="146"/>
      <c r="I1878" s="79"/>
      <c r="J1878" s="79"/>
      <c r="K1878" s="79"/>
      <c r="L1878" s="79"/>
      <c r="M1878" s="79"/>
      <c r="N1878" s="79"/>
      <c r="O1878" s="79"/>
      <c r="P1878" s="79"/>
      <c r="Q1878" s="79"/>
      <c r="R1878" s="79"/>
      <c r="S1878" s="79"/>
      <c r="T1878" s="79"/>
      <c r="U1878" s="79"/>
      <c r="V1878" s="79"/>
      <c r="W1878" s="79"/>
      <c r="X1878" s="79"/>
      <c r="Y1878" s="79"/>
      <c r="Z1878" s="79"/>
      <c r="AA1878" s="78"/>
      <c r="AB1878" s="78"/>
      <c r="AC1878" s="78"/>
      <c r="AD1878" s="78"/>
      <c r="AE1878" s="78"/>
      <c r="AF1878" s="78"/>
      <c r="AG1878" s="78"/>
      <c r="AH1878" s="78"/>
      <c r="AI1878" s="78"/>
      <c r="AJ1878" s="78"/>
      <c r="AK1878" s="645">
        <v>23060</v>
      </c>
      <c r="AL1878" s="651">
        <f t="shared" si="500"/>
        <v>0</v>
      </c>
      <c r="AM1878" s="64"/>
      <c r="AN1878" s="64"/>
      <c r="AO1878" s="64"/>
      <c r="AP1878" s="64"/>
      <c r="AQ1878" s="64"/>
      <c r="AR1878" s="693"/>
      <c r="XFA1878" s="693"/>
    </row>
    <row r="1879" spans="1:44 16381:16381" s="694" customFormat="1" ht="14.1" customHeight="1" x14ac:dyDescent="0.15">
      <c r="A1879" s="134" t="s">
        <v>5050</v>
      </c>
      <c r="B1879" s="135" t="s">
        <v>1033</v>
      </c>
      <c r="C1879" s="199">
        <f t="shared" si="501"/>
        <v>0</v>
      </c>
      <c r="D1879" s="203">
        <f t="shared" si="502"/>
        <v>0</v>
      </c>
      <c r="E1879" s="78"/>
      <c r="F1879" s="78"/>
      <c r="G1879" s="78"/>
      <c r="H1879" s="146"/>
      <c r="I1879" s="79"/>
      <c r="J1879" s="79"/>
      <c r="K1879" s="79"/>
      <c r="L1879" s="79"/>
      <c r="M1879" s="79"/>
      <c r="N1879" s="79"/>
      <c r="O1879" s="79"/>
      <c r="P1879" s="79"/>
      <c r="Q1879" s="79"/>
      <c r="R1879" s="79"/>
      <c r="S1879" s="79"/>
      <c r="T1879" s="79"/>
      <c r="U1879" s="79"/>
      <c r="V1879" s="79"/>
      <c r="W1879" s="79"/>
      <c r="X1879" s="79"/>
      <c r="Y1879" s="79"/>
      <c r="Z1879" s="79"/>
      <c r="AA1879" s="78"/>
      <c r="AB1879" s="78"/>
      <c r="AC1879" s="78"/>
      <c r="AD1879" s="78"/>
      <c r="AE1879" s="78"/>
      <c r="AF1879" s="78"/>
      <c r="AG1879" s="78"/>
      <c r="AH1879" s="78"/>
      <c r="AI1879" s="78"/>
      <c r="AJ1879" s="78"/>
      <c r="AK1879" s="645">
        <v>15350</v>
      </c>
      <c r="AL1879" s="651">
        <f t="shared" si="500"/>
        <v>0</v>
      </c>
      <c r="AM1879" s="64"/>
      <c r="AN1879" s="64"/>
      <c r="AO1879" s="64"/>
      <c r="AP1879" s="64"/>
      <c r="AQ1879" s="64"/>
      <c r="AR1879" s="693"/>
      <c r="XFA1879" s="693"/>
    </row>
    <row r="1880" spans="1:44 16381:16381" s="694" customFormat="1" ht="14.1" customHeight="1" x14ac:dyDescent="0.15">
      <c r="A1880" s="134" t="s">
        <v>5051</v>
      </c>
      <c r="B1880" s="135" t="s">
        <v>4279</v>
      </c>
      <c r="C1880" s="199">
        <f t="shared" si="501"/>
        <v>0</v>
      </c>
      <c r="D1880" s="203">
        <f t="shared" si="502"/>
        <v>0</v>
      </c>
      <c r="E1880" s="78"/>
      <c r="F1880" s="78"/>
      <c r="G1880" s="78"/>
      <c r="H1880" s="146"/>
      <c r="I1880" s="79"/>
      <c r="J1880" s="79"/>
      <c r="K1880" s="79"/>
      <c r="L1880" s="79"/>
      <c r="M1880" s="79"/>
      <c r="N1880" s="79"/>
      <c r="O1880" s="79"/>
      <c r="P1880" s="79"/>
      <c r="Q1880" s="79"/>
      <c r="R1880" s="79"/>
      <c r="S1880" s="79"/>
      <c r="T1880" s="79"/>
      <c r="U1880" s="79"/>
      <c r="V1880" s="79"/>
      <c r="W1880" s="79"/>
      <c r="X1880" s="79"/>
      <c r="Y1880" s="79"/>
      <c r="Z1880" s="79"/>
      <c r="AA1880" s="78"/>
      <c r="AB1880" s="78"/>
      <c r="AC1880" s="78"/>
      <c r="AD1880" s="78"/>
      <c r="AE1880" s="78"/>
      <c r="AF1880" s="78"/>
      <c r="AG1880" s="78"/>
      <c r="AH1880" s="78"/>
      <c r="AI1880" s="78"/>
      <c r="AJ1880" s="78"/>
      <c r="AK1880" s="645">
        <v>38430</v>
      </c>
      <c r="AL1880" s="651">
        <f t="shared" si="500"/>
        <v>0</v>
      </c>
      <c r="AM1880" s="64"/>
      <c r="AN1880" s="64"/>
      <c r="AO1880" s="64"/>
      <c r="AP1880" s="64"/>
      <c r="AQ1880" s="64"/>
      <c r="AR1880" s="693"/>
      <c r="XFA1880" s="693"/>
    </row>
    <row r="1881" spans="1:44 16381:16381" s="694" customFormat="1" ht="14.1" customHeight="1" x14ac:dyDescent="0.15">
      <c r="A1881" s="134" t="s">
        <v>5052</v>
      </c>
      <c r="B1881" s="135" t="s">
        <v>4280</v>
      </c>
      <c r="C1881" s="199">
        <f t="shared" si="501"/>
        <v>0</v>
      </c>
      <c r="D1881" s="203">
        <f t="shared" si="502"/>
        <v>0</v>
      </c>
      <c r="E1881" s="78"/>
      <c r="F1881" s="78"/>
      <c r="G1881" s="78"/>
      <c r="H1881" s="146"/>
      <c r="I1881" s="79"/>
      <c r="J1881" s="79"/>
      <c r="K1881" s="79"/>
      <c r="L1881" s="79"/>
      <c r="M1881" s="79"/>
      <c r="N1881" s="79"/>
      <c r="O1881" s="79"/>
      <c r="P1881" s="79"/>
      <c r="Q1881" s="79"/>
      <c r="R1881" s="79"/>
      <c r="S1881" s="79"/>
      <c r="T1881" s="79"/>
      <c r="U1881" s="79"/>
      <c r="V1881" s="79"/>
      <c r="W1881" s="79"/>
      <c r="X1881" s="79"/>
      <c r="Y1881" s="79"/>
      <c r="Z1881" s="79"/>
      <c r="AA1881" s="78"/>
      <c r="AB1881" s="78"/>
      <c r="AC1881" s="78"/>
      <c r="AD1881" s="78"/>
      <c r="AE1881" s="78"/>
      <c r="AF1881" s="78"/>
      <c r="AG1881" s="78"/>
      <c r="AH1881" s="78"/>
      <c r="AI1881" s="78"/>
      <c r="AJ1881" s="78"/>
      <c r="AK1881" s="645">
        <v>38430</v>
      </c>
      <c r="AL1881" s="651">
        <f t="shared" si="500"/>
        <v>0</v>
      </c>
      <c r="AM1881" s="64"/>
      <c r="AN1881" s="64"/>
      <c r="AO1881" s="64"/>
      <c r="AP1881" s="64"/>
      <c r="AQ1881" s="64"/>
      <c r="AR1881" s="693"/>
      <c r="XFA1881" s="693"/>
    </row>
    <row r="1882" spans="1:44 16381:16381" s="698" customFormat="1" ht="14.1" customHeight="1" x14ac:dyDescent="0.15">
      <c r="A1882" s="134" t="s">
        <v>5053</v>
      </c>
      <c r="B1882" s="135" t="s">
        <v>4281</v>
      </c>
      <c r="C1882" s="199">
        <f t="shared" si="501"/>
        <v>0</v>
      </c>
      <c r="D1882" s="203">
        <f t="shared" si="502"/>
        <v>0</v>
      </c>
      <c r="E1882" s="78"/>
      <c r="F1882" s="78"/>
      <c r="G1882" s="78"/>
      <c r="H1882" s="146"/>
      <c r="I1882" s="79"/>
      <c r="J1882" s="79"/>
      <c r="K1882" s="79"/>
      <c r="L1882" s="79"/>
      <c r="M1882" s="79"/>
      <c r="N1882" s="79"/>
      <c r="O1882" s="79"/>
      <c r="P1882" s="79"/>
      <c r="Q1882" s="79"/>
      <c r="R1882" s="79"/>
      <c r="S1882" s="79"/>
      <c r="T1882" s="79"/>
      <c r="U1882" s="79"/>
      <c r="V1882" s="79"/>
      <c r="W1882" s="79"/>
      <c r="X1882" s="79"/>
      <c r="Y1882" s="79"/>
      <c r="Z1882" s="79"/>
      <c r="AA1882" s="78"/>
      <c r="AB1882" s="78"/>
      <c r="AC1882" s="78"/>
      <c r="AD1882" s="78"/>
      <c r="AE1882" s="78"/>
      <c r="AF1882" s="78"/>
      <c r="AG1882" s="78"/>
      <c r="AH1882" s="78"/>
      <c r="AI1882" s="78"/>
      <c r="AJ1882" s="78"/>
      <c r="AK1882" s="645">
        <v>15800</v>
      </c>
      <c r="AL1882" s="651">
        <f t="shared" si="500"/>
        <v>0</v>
      </c>
      <c r="AM1882" s="64"/>
      <c r="AN1882" s="64" t="s">
        <v>547</v>
      </c>
      <c r="AO1882" s="64"/>
      <c r="AP1882" s="64"/>
      <c r="AQ1882" s="64"/>
      <c r="AR1882" s="697"/>
      <c r="XFA1882" s="697"/>
    </row>
    <row r="1883" spans="1:44 16381:16381" s="700" customFormat="1" ht="14.1" customHeight="1" x14ac:dyDescent="0.15">
      <c r="A1883" s="224"/>
      <c r="B1883" s="94" t="s">
        <v>384</v>
      </c>
      <c r="C1883" s="86">
        <f>SUM(C1868:C1882)</f>
        <v>0</v>
      </c>
      <c r="D1883" s="86">
        <f>SUM(D1868:D1882)</f>
        <v>0</v>
      </c>
      <c r="E1883" s="86">
        <f>SUM(E1868:E1882)</f>
        <v>0</v>
      </c>
      <c r="F1883" s="86">
        <f>SUM(F1868:F1882)</f>
        <v>0</v>
      </c>
      <c r="G1883" s="86">
        <f>SUM(G1868:G1882)</f>
        <v>0</v>
      </c>
      <c r="H1883" s="902"/>
      <c r="I1883" s="903"/>
      <c r="J1883" s="903"/>
      <c r="K1883" s="903"/>
      <c r="L1883" s="903"/>
      <c r="M1883" s="903"/>
      <c r="N1883" s="903"/>
      <c r="O1883" s="903"/>
      <c r="P1883" s="903"/>
      <c r="Q1883" s="903"/>
      <c r="R1883" s="903"/>
      <c r="S1883" s="903"/>
      <c r="T1883" s="903"/>
      <c r="U1883" s="903"/>
      <c r="V1883" s="903"/>
      <c r="W1883" s="903"/>
      <c r="X1883" s="903"/>
      <c r="Y1883" s="903"/>
      <c r="Z1883" s="904"/>
      <c r="AA1883" s="86">
        <f>SUM(AA1868:AA1882)</f>
        <v>0</v>
      </c>
      <c r="AB1883" s="86">
        <f>SUM(AB1868:AB1882)</f>
        <v>0</v>
      </c>
      <c r="AC1883" s="86">
        <f t="shared" ref="AC1883:AL1883" si="503">SUM(AC1868:AC1882)</f>
        <v>0</v>
      </c>
      <c r="AD1883" s="86">
        <f t="shared" si="503"/>
        <v>0</v>
      </c>
      <c r="AE1883" s="86">
        <f t="shared" si="503"/>
        <v>0</v>
      </c>
      <c r="AF1883" s="86">
        <f t="shared" si="503"/>
        <v>0</v>
      </c>
      <c r="AG1883" s="86">
        <f t="shared" si="503"/>
        <v>0</v>
      </c>
      <c r="AH1883" s="86">
        <f t="shared" si="503"/>
        <v>0</v>
      </c>
      <c r="AI1883" s="86">
        <f t="shared" si="503"/>
        <v>0</v>
      </c>
      <c r="AJ1883" s="86">
        <f t="shared" si="503"/>
        <v>0</v>
      </c>
      <c r="AK1883" s="240"/>
      <c r="AL1883" s="240">
        <f t="shared" si="503"/>
        <v>0</v>
      </c>
      <c r="AM1883" s="66"/>
      <c r="AN1883" s="66"/>
      <c r="AO1883" s="66"/>
      <c r="AP1883" s="66"/>
      <c r="AQ1883" s="66"/>
      <c r="AR1883" s="699"/>
      <c r="XFA1883" s="699"/>
    </row>
    <row r="1884" spans="1:44 16381:16381" s="713" customFormat="1" ht="14.1" customHeight="1" x14ac:dyDescent="0.15">
      <c r="A1884" s="224"/>
      <c r="B1884" s="91" t="s">
        <v>3830</v>
      </c>
      <c r="C1884" s="198"/>
      <c r="D1884" s="198"/>
      <c r="E1884" s="198"/>
      <c r="F1884" s="198"/>
      <c r="G1884" s="198"/>
      <c r="H1884" s="198"/>
      <c r="I1884" s="198"/>
      <c r="J1884" s="198"/>
      <c r="K1884" s="198"/>
      <c r="L1884" s="198"/>
      <c r="M1884" s="198"/>
      <c r="N1884" s="198"/>
      <c r="O1884" s="198"/>
      <c r="P1884" s="198"/>
      <c r="Q1884" s="198"/>
      <c r="R1884" s="198"/>
      <c r="S1884" s="198"/>
      <c r="T1884" s="198"/>
      <c r="U1884" s="198"/>
      <c r="V1884" s="198"/>
      <c r="W1884" s="198"/>
      <c r="X1884" s="198"/>
      <c r="Y1884" s="198"/>
      <c r="Z1884" s="198"/>
      <c r="AA1884" s="198"/>
      <c r="AB1884" s="198"/>
      <c r="AC1884" s="198"/>
      <c r="AD1884" s="198"/>
      <c r="AE1884" s="198"/>
      <c r="AF1884" s="198"/>
      <c r="AG1884" s="198"/>
      <c r="AH1884" s="198"/>
      <c r="AI1884" s="198"/>
      <c r="AJ1884" s="198"/>
      <c r="AK1884" s="198"/>
      <c r="AL1884" s="198"/>
      <c r="AM1884" s="70"/>
      <c r="AN1884" s="70"/>
      <c r="AO1884" s="70"/>
      <c r="AP1884" s="70"/>
      <c r="AQ1884" s="70"/>
      <c r="AR1884" s="712"/>
      <c r="XFA1884" s="712"/>
    </row>
    <row r="1885" spans="1:44 16381:16381" s="707" customFormat="1" ht="14.1" customHeight="1" x14ac:dyDescent="0.15">
      <c r="A1885" s="113" t="s">
        <v>5054</v>
      </c>
      <c r="B1885" s="114" t="s">
        <v>6116</v>
      </c>
      <c r="C1885" s="199">
        <f>SUM(I1885:N1885)</f>
        <v>0</v>
      </c>
      <c r="D1885" s="90"/>
      <c r="E1885" s="79"/>
      <c r="F1885" s="79"/>
      <c r="G1885" s="79"/>
      <c r="H1885" s="202">
        <f t="shared" ref="H1885:H1908" si="504">+I1885+J1885</f>
        <v>0</v>
      </c>
      <c r="I1885" s="78"/>
      <c r="J1885" s="78"/>
      <c r="K1885" s="78"/>
      <c r="L1885" s="78"/>
      <c r="M1885" s="78"/>
      <c r="N1885" s="78"/>
      <c r="O1885" s="79"/>
      <c r="P1885" s="79"/>
      <c r="Q1885" s="79"/>
      <c r="R1885" s="79"/>
      <c r="S1885" s="79"/>
      <c r="T1885" s="79"/>
      <c r="U1885" s="79"/>
      <c r="V1885" s="79"/>
      <c r="W1885" s="79"/>
      <c r="X1885" s="79"/>
      <c r="Y1885" s="79"/>
      <c r="Z1885" s="79"/>
      <c r="AA1885" s="78"/>
      <c r="AB1885" s="78"/>
      <c r="AC1885" s="78"/>
      <c r="AD1885" s="78"/>
      <c r="AE1885" s="78"/>
      <c r="AF1885" s="78"/>
      <c r="AG1885" s="78"/>
      <c r="AH1885" s="78"/>
      <c r="AI1885" s="78"/>
      <c r="AJ1885" s="78"/>
      <c r="AK1885" s="645">
        <v>39480</v>
      </c>
      <c r="AL1885" s="651">
        <f t="shared" ref="AL1885:AL1908" si="505">+(I1885*AK1885)+(L1885*AK1885*0.5)</f>
        <v>0</v>
      </c>
      <c r="AM1885" s="64"/>
      <c r="AN1885" s="64" t="s">
        <v>547</v>
      </c>
      <c r="AO1885" s="64"/>
      <c r="AP1885" s="64"/>
      <c r="AQ1885" s="64"/>
      <c r="AR1885" s="706"/>
      <c r="XFA1885" s="706"/>
    </row>
    <row r="1886" spans="1:44 16381:16381" s="694" customFormat="1" ht="24" customHeight="1" x14ac:dyDescent="0.15">
      <c r="A1886" s="113" t="s">
        <v>5055</v>
      </c>
      <c r="B1886" s="114" t="s">
        <v>2096</v>
      </c>
      <c r="C1886" s="199">
        <f>SUM(I1886:N1886)</f>
        <v>0</v>
      </c>
      <c r="D1886" s="90"/>
      <c r="E1886" s="79"/>
      <c r="F1886" s="79"/>
      <c r="G1886" s="79"/>
      <c r="H1886" s="202">
        <f t="shared" si="504"/>
        <v>0</v>
      </c>
      <c r="I1886" s="78"/>
      <c r="J1886" s="78"/>
      <c r="K1886" s="78"/>
      <c r="L1886" s="78"/>
      <c r="M1886" s="78"/>
      <c r="N1886" s="78"/>
      <c r="O1886" s="79"/>
      <c r="P1886" s="79"/>
      <c r="Q1886" s="79"/>
      <c r="R1886" s="79"/>
      <c r="S1886" s="79"/>
      <c r="T1886" s="79"/>
      <c r="U1886" s="79"/>
      <c r="V1886" s="79"/>
      <c r="W1886" s="79"/>
      <c r="X1886" s="79"/>
      <c r="Y1886" s="79"/>
      <c r="Z1886" s="79"/>
      <c r="AA1886" s="78"/>
      <c r="AB1886" s="78"/>
      <c r="AC1886" s="78"/>
      <c r="AD1886" s="78"/>
      <c r="AE1886" s="78"/>
      <c r="AF1886" s="78"/>
      <c r="AG1886" s="78"/>
      <c r="AH1886" s="78"/>
      <c r="AI1886" s="78"/>
      <c r="AJ1886" s="78"/>
      <c r="AK1886" s="645">
        <v>69660</v>
      </c>
      <c r="AL1886" s="651">
        <f t="shared" si="505"/>
        <v>0</v>
      </c>
      <c r="AM1886" s="64"/>
      <c r="AN1886" s="64"/>
      <c r="AO1886" s="64"/>
      <c r="AP1886" s="64"/>
      <c r="AQ1886" s="64"/>
      <c r="AR1886" s="693"/>
      <c r="XFA1886" s="693"/>
    </row>
    <row r="1887" spans="1:44 16381:16381" s="694" customFormat="1" ht="24" customHeight="1" x14ac:dyDescent="0.15">
      <c r="A1887" s="113" t="s">
        <v>5056</v>
      </c>
      <c r="B1887" s="114" t="s">
        <v>2097</v>
      </c>
      <c r="C1887" s="199">
        <f t="shared" ref="C1887:C1908" si="506">SUM(I1887:N1887)</f>
        <v>0</v>
      </c>
      <c r="D1887" s="90"/>
      <c r="E1887" s="79"/>
      <c r="F1887" s="79"/>
      <c r="G1887" s="79"/>
      <c r="H1887" s="202">
        <f t="shared" si="504"/>
        <v>0</v>
      </c>
      <c r="I1887" s="78"/>
      <c r="J1887" s="78"/>
      <c r="K1887" s="78"/>
      <c r="L1887" s="78"/>
      <c r="M1887" s="78"/>
      <c r="N1887" s="78"/>
      <c r="O1887" s="79"/>
      <c r="P1887" s="79"/>
      <c r="Q1887" s="79"/>
      <c r="R1887" s="79"/>
      <c r="S1887" s="79"/>
      <c r="T1887" s="79"/>
      <c r="U1887" s="79"/>
      <c r="V1887" s="79"/>
      <c r="W1887" s="79"/>
      <c r="X1887" s="79"/>
      <c r="Y1887" s="79"/>
      <c r="Z1887" s="79"/>
      <c r="AA1887" s="78"/>
      <c r="AB1887" s="78"/>
      <c r="AC1887" s="78"/>
      <c r="AD1887" s="78"/>
      <c r="AE1887" s="78"/>
      <c r="AF1887" s="78"/>
      <c r="AG1887" s="78"/>
      <c r="AH1887" s="78"/>
      <c r="AI1887" s="78"/>
      <c r="AJ1887" s="78"/>
      <c r="AK1887" s="645">
        <v>46450</v>
      </c>
      <c r="AL1887" s="651">
        <f t="shared" si="505"/>
        <v>0</v>
      </c>
      <c r="AM1887" s="64"/>
      <c r="AN1887" s="64"/>
      <c r="AO1887" s="64"/>
      <c r="AP1887" s="64"/>
      <c r="AQ1887" s="64"/>
      <c r="AR1887" s="693"/>
      <c r="XFA1887" s="693"/>
    </row>
    <row r="1888" spans="1:44 16381:16381" s="694" customFormat="1" ht="24" customHeight="1" x14ac:dyDescent="0.15">
      <c r="A1888" s="113" t="s">
        <v>5057</v>
      </c>
      <c r="B1888" s="114" t="s">
        <v>2098</v>
      </c>
      <c r="C1888" s="199">
        <f t="shared" si="506"/>
        <v>0</v>
      </c>
      <c r="D1888" s="90"/>
      <c r="E1888" s="79"/>
      <c r="F1888" s="79"/>
      <c r="G1888" s="79"/>
      <c r="H1888" s="202">
        <f t="shared" si="504"/>
        <v>0</v>
      </c>
      <c r="I1888" s="78"/>
      <c r="J1888" s="78"/>
      <c r="K1888" s="78"/>
      <c r="L1888" s="78"/>
      <c r="M1888" s="78"/>
      <c r="N1888" s="78"/>
      <c r="O1888" s="79"/>
      <c r="P1888" s="79"/>
      <c r="Q1888" s="79"/>
      <c r="R1888" s="79"/>
      <c r="S1888" s="79"/>
      <c r="T1888" s="79"/>
      <c r="U1888" s="79"/>
      <c r="V1888" s="79"/>
      <c r="W1888" s="79"/>
      <c r="X1888" s="79"/>
      <c r="Y1888" s="79"/>
      <c r="Z1888" s="79"/>
      <c r="AA1888" s="78"/>
      <c r="AB1888" s="78"/>
      <c r="AC1888" s="78"/>
      <c r="AD1888" s="78"/>
      <c r="AE1888" s="78"/>
      <c r="AF1888" s="78"/>
      <c r="AG1888" s="78"/>
      <c r="AH1888" s="78"/>
      <c r="AI1888" s="78"/>
      <c r="AJ1888" s="78"/>
      <c r="AK1888" s="645">
        <v>139350</v>
      </c>
      <c r="AL1888" s="651">
        <f t="shared" si="505"/>
        <v>0</v>
      </c>
      <c r="AM1888" s="64"/>
      <c r="AN1888" s="64"/>
      <c r="AO1888" s="64"/>
      <c r="AP1888" s="64"/>
      <c r="AQ1888" s="64"/>
      <c r="AR1888" s="693"/>
      <c r="XFA1888" s="693"/>
    </row>
    <row r="1889" spans="1:44 16381:16381" s="694" customFormat="1" ht="24" customHeight="1" x14ac:dyDescent="0.15">
      <c r="A1889" s="113" t="s">
        <v>5058</v>
      </c>
      <c r="B1889" s="114" t="s">
        <v>2099</v>
      </c>
      <c r="C1889" s="199">
        <f t="shared" si="506"/>
        <v>0</v>
      </c>
      <c r="D1889" s="90"/>
      <c r="E1889" s="79"/>
      <c r="F1889" s="79"/>
      <c r="G1889" s="79"/>
      <c r="H1889" s="202">
        <f t="shared" si="504"/>
        <v>0</v>
      </c>
      <c r="I1889" s="78"/>
      <c r="J1889" s="78"/>
      <c r="K1889" s="78"/>
      <c r="L1889" s="78"/>
      <c r="M1889" s="78"/>
      <c r="N1889" s="78"/>
      <c r="O1889" s="79"/>
      <c r="P1889" s="79"/>
      <c r="Q1889" s="79"/>
      <c r="R1889" s="79"/>
      <c r="S1889" s="79"/>
      <c r="T1889" s="79"/>
      <c r="U1889" s="79"/>
      <c r="V1889" s="79"/>
      <c r="W1889" s="79"/>
      <c r="X1889" s="79"/>
      <c r="Y1889" s="79"/>
      <c r="Z1889" s="79"/>
      <c r="AA1889" s="78"/>
      <c r="AB1889" s="78"/>
      <c r="AC1889" s="78"/>
      <c r="AD1889" s="78"/>
      <c r="AE1889" s="78"/>
      <c r="AF1889" s="78"/>
      <c r="AG1889" s="78"/>
      <c r="AH1889" s="78"/>
      <c r="AI1889" s="78"/>
      <c r="AJ1889" s="78"/>
      <c r="AK1889" s="645">
        <v>92900</v>
      </c>
      <c r="AL1889" s="651">
        <f t="shared" si="505"/>
        <v>0</v>
      </c>
      <c r="AM1889" s="64"/>
      <c r="AN1889" s="64"/>
      <c r="AO1889" s="64"/>
      <c r="AP1889" s="64"/>
      <c r="AQ1889" s="64"/>
      <c r="AR1889" s="693"/>
      <c r="XFA1889" s="693"/>
    </row>
    <row r="1890" spans="1:44 16381:16381" s="694" customFormat="1" ht="14.1" customHeight="1" x14ac:dyDescent="0.15">
      <c r="A1890" s="113" t="s">
        <v>5059</v>
      </c>
      <c r="B1890" s="114" t="s">
        <v>1436</v>
      </c>
      <c r="C1890" s="199">
        <f t="shared" si="506"/>
        <v>0</v>
      </c>
      <c r="D1890" s="90"/>
      <c r="E1890" s="79"/>
      <c r="F1890" s="79"/>
      <c r="G1890" s="79"/>
      <c r="H1890" s="202">
        <f t="shared" si="504"/>
        <v>0</v>
      </c>
      <c r="I1890" s="78"/>
      <c r="J1890" s="78"/>
      <c r="K1890" s="78"/>
      <c r="L1890" s="78"/>
      <c r="M1890" s="78"/>
      <c r="N1890" s="78"/>
      <c r="O1890" s="79"/>
      <c r="P1890" s="79"/>
      <c r="Q1890" s="79"/>
      <c r="R1890" s="79"/>
      <c r="S1890" s="79"/>
      <c r="T1890" s="79"/>
      <c r="U1890" s="79"/>
      <c r="V1890" s="79"/>
      <c r="W1890" s="79"/>
      <c r="X1890" s="79"/>
      <c r="Y1890" s="79"/>
      <c r="Z1890" s="79"/>
      <c r="AA1890" s="78"/>
      <c r="AB1890" s="78"/>
      <c r="AC1890" s="78"/>
      <c r="AD1890" s="78"/>
      <c r="AE1890" s="78"/>
      <c r="AF1890" s="78"/>
      <c r="AG1890" s="78"/>
      <c r="AH1890" s="78"/>
      <c r="AI1890" s="78"/>
      <c r="AJ1890" s="78"/>
      <c r="AK1890" s="645">
        <v>46450</v>
      </c>
      <c r="AL1890" s="651">
        <f t="shared" si="505"/>
        <v>0</v>
      </c>
      <c r="AM1890" s="64"/>
      <c r="AN1890" s="64"/>
      <c r="AO1890" s="64"/>
      <c r="AP1890" s="64"/>
      <c r="AQ1890" s="64"/>
      <c r="AR1890" s="693"/>
      <c r="XFA1890" s="693"/>
    </row>
    <row r="1891" spans="1:44 16381:16381" s="694" customFormat="1" ht="14.1" customHeight="1" x14ac:dyDescent="0.15">
      <c r="A1891" s="113" t="s">
        <v>5060</v>
      </c>
      <c r="B1891" s="114" t="s">
        <v>576</v>
      </c>
      <c r="C1891" s="199">
        <f t="shared" si="506"/>
        <v>0</v>
      </c>
      <c r="D1891" s="90"/>
      <c r="E1891" s="79"/>
      <c r="F1891" s="79"/>
      <c r="G1891" s="79"/>
      <c r="H1891" s="202">
        <f t="shared" si="504"/>
        <v>0</v>
      </c>
      <c r="I1891" s="78"/>
      <c r="J1891" s="78"/>
      <c r="K1891" s="78"/>
      <c r="L1891" s="78"/>
      <c r="M1891" s="78"/>
      <c r="N1891" s="78"/>
      <c r="O1891" s="79"/>
      <c r="P1891" s="79"/>
      <c r="Q1891" s="79"/>
      <c r="R1891" s="79"/>
      <c r="S1891" s="79"/>
      <c r="T1891" s="79"/>
      <c r="U1891" s="79"/>
      <c r="V1891" s="79"/>
      <c r="W1891" s="79"/>
      <c r="X1891" s="79"/>
      <c r="Y1891" s="79"/>
      <c r="Z1891" s="79"/>
      <c r="AA1891" s="78"/>
      <c r="AB1891" s="78"/>
      <c r="AC1891" s="78"/>
      <c r="AD1891" s="78"/>
      <c r="AE1891" s="78"/>
      <c r="AF1891" s="78"/>
      <c r="AG1891" s="78"/>
      <c r="AH1891" s="78"/>
      <c r="AI1891" s="78"/>
      <c r="AJ1891" s="78"/>
      <c r="AK1891" s="645">
        <v>46450</v>
      </c>
      <c r="AL1891" s="651">
        <f t="shared" si="505"/>
        <v>0</v>
      </c>
      <c r="AM1891" s="64"/>
      <c r="AN1891" s="64"/>
      <c r="AO1891" s="64"/>
      <c r="AP1891" s="64"/>
      <c r="AQ1891" s="64"/>
      <c r="AR1891" s="693"/>
      <c r="XFA1891" s="693"/>
    </row>
    <row r="1892" spans="1:44 16381:16381" s="694" customFormat="1" ht="21" x14ac:dyDescent="0.15">
      <c r="A1892" s="113" t="s">
        <v>5061</v>
      </c>
      <c r="B1892" s="145" t="s">
        <v>2397</v>
      </c>
      <c r="C1892" s="199">
        <f t="shared" si="506"/>
        <v>0</v>
      </c>
      <c r="D1892" s="90"/>
      <c r="E1892" s="79"/>
      <c r="F1892" s="79"/>
      <c r="G1892" s="79"/>
      <c r="H1892" s="202">
        <f t="shared" si="504"/>
        <v>0</v>
      </c>
      <c r="I1892" s="78"/>
      <c r="J1892" s="78"/>
      <c r="K1892" s="78"/>
      <c r="L1892" s="78"/>
      <c r="M1892" s="78"/>
      <c r="N1892" s="78"/>
      <c r="O1892" s="79"/>
      <c r="P1892" s="79"/>
      <c r="Q1892" s="79"/>
      <c r="R1892" s="79"/>
      <c r="S1892" s="79"/>
      <c r="T1892" s="79"/>
      <c r="U1892" s="79"/>
      <c r="V1892" s="79"/>
      <c r="W1892" s="79"/>
      <c r="X1892" s="79"/>
      <c r="Y1892" s="79"/>
      <c r="Z1892" s="79"/>
      <c r="AA1892" s="78"/>
      <c r="AB1892" s="78"/>
      <c r="AC1892" s="78"/>
      <c r="AD1892" s="78"/>
      <c r="AE1892" s="78"/>
      <c r="AF1892" s="78"/>
      <c r="AG1892" s="78"/>
      <c r="AH1892" s="78"/>
      <c r="AI1892" s="78"/>
      <c r="AJ1892" s="78"/>
      <c r="AK1892" s="645">
        <v>145160</v>
      </c>
      <c r="AL1892" s="651">
        <f t="shared" si="505"/>
        <v>0</v>
      </c>
      <c r="AM1892" s="64"/>
      <c r="AN1892" s="64"/>
      <c r="AO1892" s="64"/>
      <c r="AP1892" s="64"/>
      <c r="AQ1892" s="64"/>
      <c r="AR1892" s="693"/>
      <c r="XFA1892" s="693"/>
    </row>
    <row r="1893" spans="1:44 16381:16381" s="694" customFormat="1" ht="20.25" customHeight="1" x14ac:dyDescent="0.15">
      <c r="A1893" s="113" t="s">
        <v>5062</v>
      </c>
      <c r="B1893" s="114" t="s">
        <v>2398</v>
      </c>
      <c r="C1893" s="199">
        <f t="shared" si="506"/>
        <v>0</v>
      </c>
      <c r="D1893" s="90"/>
      <c r="E1893" s="79"/>
      <c r="F1893" s="79"/>
      <c r="G1893" s="79"/>
      <c r="H1893" s="202">
        <f t="shared" si="504"/>
        <v>0</v>
      </c>
      <c r="I1893" s="78"/>
      <c r="J1893" s="78"/>
      <c r="K1893" s="78"/>
      <c r="L1893" s="78"/>
      <c r="M1893" s="78"/>
      <c r="N1893" s="78"/>
      <c r="O1893" s="79"/>
      <c r="P1893" s="79"/>
      <c r="Q1893" s="79"/>
      <c r="R1893" s="79"/>
      <c r="S1893" s="79"/>
      <c r="T1893" s="79"/>
      <c r="U1893" s="79"/>
      <c r="V1893" s="79"/>
      <c r="W1893" s="79"/>
      <c r="X1893" s="79"/>
      <c r="Y1893" s="79"/>
      <c r="Z1893" s="79"/>
      <c r="AA1893" s="78"/>
      <c r="AB1893" s="78"/>
      <c r="AC1893" s="78"/>
      <c r="AD1893" s="78"/>
      <c r="AE1893" s="78"/>
      <c r="AF1893" s="78"/>
      <c r="AG1893" s="78"/>
      <c r="AH1893" s="78"/>
      <c r="AI1893" s="78"/>
      <c r="AJ1893" s="78"/>
      <c r="AK1893" s="645">
        <v>116120</v>
      </c>
      <c r="AL1893" s="651">
        <f t="shared" si="505"/>
        <v>0</v>
      </c>
      <c r="AM1893" s="64"/>
      <c r="AN1893" s="64"/>
      <c r="AO1893" s="64"/>
      <c r="AP1893" s="64"/>
      <c r="AQ1893" s="64"/>
      <c r="AR1893" s="693"/>
      <c r="XFA1893" s="693"/>
    </row>
    <row r="1894" spans="1:44 16381:16381" s="694" customFormat="1" ht="24" customHeight="1" x14ac:dyDescent="0.15">
      <c r="A1894" s="113" t="s">
        <v>5063</v>
      </c>
      <c r="B1894" s="114" t="s">
        <v>2399</v>
      </c>
      <c r="C1894" s="199">
        <f t="shared" si="506"/>
        <v>0</v>
      </c>
      <c r="D1894" s="90"/>
      <c r="E1894" s="79"/>
      <c r="F1894" s="79"/>
      <c r="G1894" s="79"/>
      <c r="H1894" s="202">
        <f t="shared" si="504"/>
        <v>0</v>
      </c>
      <c r="I1894" s="78"/>
      <c r="J1894" s="78"/>
      <c r="K1894" s="78"/>
      <c r="L1894" s="78"/>
      <c r="M1894" s="78"/>
      <c r="N1894" s="78"/>
      <c r="O1894" s="79"/>
      <c r="P1894" s="79"/>
      <c r="Q1894" s="79"/>
      <c r="R1894" s="79"/>
      <c r="S1894" s="79"/>
      <c r="T1894" s="79"/>
      <c r="U1894" s="79"/>
      <c r="V1894" s="79"/>
      <c r="W1894" s="79"/>
      <c r="X1894" s="79"/>
      <c r="Y1894" s="79"/>
      <c r="Z1894" s="79"/>
      <c r="AA1894" s="78"/>
      <c r="AB1894" s="78"/>
      <c r="AC1894" s="78"/>
      <c r="AD1894" s="78"/>
      <c r="AE1894" s="78"/>
      <c r="AF1894" s="78"/>
      <c r="AG1894" s="78"/>
      <c r="AH1894" s="78"/>
      <c r="AI1894" s="78"/>
      <c r="AJ1894" s="78"/>
      <c r="AK1894" s="645">
        <v>116120</v>
      </c>
      <c r="AL1894" s="651">
        <f t="shared" si="505"/>
        <v>0</v>
      </c>
      <c r="AM1894" s="64"/>
      <c r="AN1894" s="64"/>
      <c r="AO1894" s="64"/>
      <c r="AP1894" s="64"/>
      <c r="AQ1894" s="64"/>
      <c r="AR1894" s="693"/>
      <c r="XFA1894" s="693"/>
    </row>
    <row r="1895" spans="1:44 16381:16381" s="694" customFormat="1" ht="14.1" customHeight="1" x14ac:dyDescent="0.15">
      <c r="A1895" s="113" t="s">
        <v>5064</v>
      </c>
      <c r="B1895" s="114" t="s">
        <v>4282</v>
      </c>
      <c r="C1895" s="199">
        <f t="shared" si="506"/>
        <v>0</v>
      </c>
      <c r="D1895" s="90"/>
      <c r="E1895" s="79"/>
      <c r="F1895" s="79"/>
      <c r="G1895" s="79"/>
      <c r="H1895" s="202">
        <f t="shared" si="504"/>
        <v>0</v>
      </c>
      <c r="I1895" s="78"/>
      <c r="J1895" s="78"/>
      <c r="K1895" s="78"/>
      <c r="L1895" s="78"/>
      <c r="M1895" s="78"/>
      <c r="N1895" s="78"/>
      <c r="O1895" s="79"/>
      <c r="P1895" s="79"/>
      <c r="Q1895" s="79"/>
      <c r="R1895" s="79"/>
      <c r="S1895" s="79"/>
      <c r="T1895" s="79"/>
      <c r="U1895" s="79"/>
      <c r="V1895" s="79"/>
      <c r="W1895" s="79"/>
      <c r="X1895" s="79"/>
      <c r="Y1895" s="79"/>
      <c r="Z1895" s="79"/>
      <c r="AA1895" s="78"/>
      <c r="AB1895" s="78"/>
      <c r="AC1895" s="78"/>
      <c r="AD1895" s="78"/>
      <c r="AE1895" s="78"/>
      <c r="AF1895" s="78"/>
      <c r="AG1895" s="78"/>
      <c r="AH1895" s="78"/>
      <c r="AI1895" s="78"/>
      <c r="AJ1895" s="78"/>
      <c r="AK1895" s="645">
        <v>87100</v>
      </c>
      <c r="AL1895" s="651">
        <f t="shared" si="505"/>
        <v>0</v>
      </c>
      <c r="AM1895" s="64"/>
      <c r="AN1895" s="64"/>
      <c r="AO1895" s="64"/>
      <c r="AP1895" s="64"/>
      <c r="AQ1895" s="64"/>
      <c r="AR1895" s="693"/>
      <c r="XFA1895" s="693"/>
    </row>
    <row r="1896" spans="1:44 16381:16381" s="694" customFormat="1" ht="14.1" customHeight="1" x14ac:dyDescent="0.15">
      <c r="A1896" s="113" t="s">
        <v>5065</v>
      </c>
      <c r="B1896" s="114" t="s">
        <v>3011</v>
      </c>
      <c r="C1896" s="199">
        <f t="shared" si="506"/>
        <v>0</v>
      </c>
      <c r="D1896" s="90"/>
      <c r="E1896" s="79"/>
      <c r="F1896" s="79"/>
      <c r="G1896" s="79"/>
      <c r="H1896" s="202">
        <f t="shared" si="504"/>
        <v>0</v>
      </c>
      <c r="I1896" s="78"/>
      <c r="J1896" s="78"/>
      <c r="K1896" s="78"/>
      <c r="L1896" s="78"/>
      <c r="M1896" s="78"/>
      <c r="N1896" s="78"/>
      <c r="O1896" s="79"/>
      <c r="P1896" s="79"/>
      <c r="Q1896" s="79"/>
      <c r="R1896" s="79"/>
      <c r="S1896" s="79"/>
      <c r="T1896" s="79"/>
      <c r="U1896" s="79"/>
      <c r="V1896" s="79"/>
      <c r="W1896" s="79"/>
      <c r="X1896" s="79"/>
      <c r="Y1896" s="79"/>
      <c r="Z1896" s="79"/>
      <c r="AA1896" s="78"/>
      <c r="AB1896" s="78"/>
      <c r="AC1896" s="78"/>
      <c r="AD1896" s="78"/>
      <c r="AE1896" s="78"/>
      <c r="AF1896" s="78"/>
      <c r="AG1896" s="78"/>
      <c r="AH1896" s="78"/>
      <c r="AI1896" s="78"/>
      <c r="AJ1896" s="78"/>
      <c r="AK1896" s="645">
        <v>145160</v>
      </c>
      <c r="AL1896" s="651">
        <f t="shared" si="505"/>
        <v>0</v>
      </c>
      <c r="AM1896" s="64"/>
      <c r="AN1896" s="64"/>
      <c r="AO1896" s="64"/>
      <c r="AP1896" s="64"/>
      <c r="AQ1896" s="64"/>
      <c r="AR1896" s="693"/>
      <c r="XFA1896" s="693"/>
    </row>
    <row r="1897" spans="1:44 16381:16381" s="694" customFormat="1" ht="14.1" customHeight="1" x14ac:dyDescent="0.15">
      <c r="A1897" s="113" t="s">
        <v>5066</v>
      </c>
      <c r="B1897" s="114" t="s">
        <v>4283</v>
      </c>
      <c r="C1897" s="199">
        <f t="shared" si="506"/>
        <v>0</v>
      </c>
      <c r="D1897" s="90"/>
      <c r="E1897" s="79"/>
      <c r="F1897" s="79"/>
      <c r="G1897" s="79"/>
      <c r="H1897" s="202">
        <f t="shared" si="504"/>
        <v>0</v>
      </c>
      <c r="I1897" s="78"/>
      <c r="J1897" s="78"/>
      <c r="K1897" s="78"/>
      <c r="L1897" s="78"/>
      <c r="M1897" s="78"/>
      <c r="N1897" s="78"/>
      <c r="O1897" s="79"/>
      <c r="P1897" s="79"/>
      <c r="Q1897" s="79"/>
      <c r="R1897" s="79"/>
      <c r="S1897" s="79"/>
      <c r="T1897" s="79"/>
      <c r="U1897" s="79"/>
      <c r="V1897" s="79"/>
      <c r="W1897" s="79"/>
      <c r="X1897" s="79"/>
      <c r="Y1897" s="79"/>
      <c r="Z1897" s="79"/>
      <c r="AA1897" s="78"/>
      <c r="AB1897" s="78"/>
      <c r="AC1897" s="78"/>
      <c r="AD1897" s="78"/>
      <c r="AE1897" s="78"/>
      <c r="AF1897" s="78"/>
      <c r="AG1897" s="78"/>
      <c r="AH1897" s="78"/>
      <c r="AI1897" s="78"/>
      <c r="AJ1897" s="78"/>
      <c r="AK1897" s="645">
        <v>116120</v>
      </c>
      <c r="AL1897" s="651">
        <f t="shared" si="505"/>
        <v>0</v>
      </c>
      <c r="AM1897" s="64"/>
      <c r="AN1897" s="64"/>
      <c r="AO1897" s="64"/>
      <c r="AP1897" s="64"/>
      <c r="AQ1897" s="64"/>
      <c r="AR1897" s="693"/>
      <c r="XFA1897" s="693"/>
    </row>
    <row r="1898" spans="1:44 16381:16381" s="694" customFormat="1" ht="14.1" customHeight="1" x14ac:dyDescent="0.15">
      <c r="A1898" s="113" t="s">
        <v>5067</v>
      </c>
      <c r="B1898" s="114" t="s">
        <v>2400</v>
      </c>
      <c r="C1898" s="199">
        <f t="shared" si="506"/>
        <v>0</v>
      </c>
      <c r="D1898" s="90"/>
      <c r="E1898" s="79"/>
      <c r="F1898" s="79"/>
      <c r="G1898" s="79"/>
      <c r="H1898" s="202">
        <f t="shared" si="504"/>
        <v>0</v>
      </c>
      <c r="I1898" s="78"/>
      <c r="J1898" s="78"/>
      <c r="K1898" s="78"/>
      <c r="L1898" s="78"/>
      <c r="M1898" s="78"/>
      <c r="N1898" s="78"/>
      <c r="O1898" s="79"/>
      <c r="P1898" s="79"/>
      <c r="Q1898" s="79"/>
      <c r="R1898" s="79"/>
      <c r="S1898" s="79"/>
      <c r="T1898" s="79"/>
      <c r="U1898" s="79"/>
      <c r="V1898" s="79"/>
      <c r="W1898" s="79"/>
      <c r="X1898" s="79"/>
      <c r="Y1898" s="79"/>
      <c r="Z1898" s="79"/>
      <c r="AA1898" s="78"/>
      <c r="AB1898" s="78"/>
      <c r="AC1898" s="78"/>
      <c r="AD1898" s="78"/>
      <c r="AE1898" s="78"/>
      <c r="AF1898" s="78"/>
      <c r="AG1898" s="78"/>
      <c r="AH1898" s="78"/>
      <c r="AI1898" s="78"/>
      <c r="AJ1898" s="78"/>
      <c r="AK1898" s="645">
        <v>66300</v>
      </c>
      <c r="AL1898" s="651">
        <f t="shared" si="505"/>
        <v>0</v>
      </c>
      <c r="AM1898" s="64"/>
      <c r="AN1898" s="64"/>
      <c r="AO1898" s="64"/>
      <c r="AP1898" s="64"/>
      <c r="AQ1898" s="64"/>
      <c r="AR1898" s="693"/>
      <c r="XFA1898" s="693"/>
    </row>
    <row r="1899" spans="1:44 16381:16381" s="694" customFormat="1" ht="24" customHeight="1" x14ac:dyDescent="0.15">
      <c r="A1899" s="113" t="s">
        <v>5068</v>
      </c>
      <c r="B1899" s="114" t="s">
        <v>4284</v>
      </c>
      <c r="C1899" s="199">
        <f t="shared" si="506"/>
        <v>0</v>
      </c>
      <c r="D1899" s="90"/>
      <c r="E1899" s="79"/>
      <c r="F1899" s="79"/>
      <c r="G1899" s="79"/>
      <c r="H1899" s="202">
        <f t="shared" si="504"/>
        <v>0</v>
      </c>
      <c r="I1899" s="78"/>
      <c r="J1899" s="78"/>
      <c r="K1899" s="78"/>
      <c r="L1899" s="78"/>
      <c r="M1899" s="78"/>
      <c r="N1899" s="78"/>
      <c r="O1899" s="79"/>
      <c r="P1899" s="79"/>
      <c r="Q1899" s="79"/>
      <c r="R1899" s="79"/>
      <c r="S1899" s="79"/>
      <c r="T1899" s="79"/>
      <c r="U1899" s="79"/>
      <c r="V1899" s="79"/>
      <c r="W1899" s="79"/>
      <c r="X1899" s="79"/>
      <c r="Y1899" s="79"/>
      <c r="Z1899" s="79"/>
      <c r="AA1899" s="78"/>
      <c r="AB1899" s="78"/>
      <c r="AC1899" s="78"/>
      <c r="AD1899" s="78"/>
      <c r="AE1899" s="78"/>
      <c r="AF1899" s="78"/>
      <c r="AG1899" s="78"/>
      <c r="AH1899" s="78"/>
      <c r="AI1899" s="78"/>
      <c r="AJ1899" s="78"/>
      <c r="AK1899" s="645">
        <v>17850</v>
      </c>
      <c r="AL1899" s="651">
        <f t="shared" si="505"/>
        <v>0</v>
      </c>
      <c r="AM1899" s="64"/>
      <c r="AN1899" s="64"/>
      <c r="AO1899" s="64"/>
      <c r="AP1899" s="64"/>
      <c r="AQ1899" s="64"/>
      <c r="AR1899" s="693"/>
      <c r="XFA1899" s="693"/>
    </row>
    <row r="1900" spans="1:44 16381:16381" s="694" customFormat="1" ht="24" customHeight="1" x14ac:dyDescent="0.15">
      <c r="A1900" s="113" t="s">
        <v>5069</v>
      </c>
      <c r="B1900" s="114" t="s">
        <v>2401</v>
      </c>
      <c r="C1900" s="199">
        <f t="shared" si="506"/>
        <v>0</v>
      </c>
      <c r="D1900" s="90"/>
      <c r="E1900" s="79"/>
      <c r="F1900" s="79"/>
      <c r="G1900" s="79"/>
      <c r="H1900" s="202">
        <f t="shared" si="504"/>
        <v>0</v>
      </c>
      <c r="I1900" s="78"/>
      <c r="J1900" s="78"/>
      <c r="K1900" s="78"/>
      <c r="L1900" s="78"/>
      <c r="M1900" s="78"/>
      <c r="N1900" s="78"/>
      <c r="O1900" s="79"/>
      <c r="P1900" s="79"/>
      <c r="Q1900" s="79"/>
      <c r="R1900" s="79"/>
      <c r="S1900" s="79"/>
      <c r="T1900" s="79"/>
      <c r="U1900" s="79"/>
      <c r="V1900" s="79"/>
      <c r="W1900" s="79"/>
      <c r="X1900" s="79"/>
      <c r="Y1900" s="79"/>
      <c r="Z1900" s="79"/>
      <c r="AA1900" s="78"/>
      <c r="AB1900" s="78"/>
      <c r="AC1900" s="78"/>
      <c r="AD1900" s="78"/>
      <c r="AE1900" s="78"/>
      <c r="AF1900" s="78"/>
      <c r="AG1900" s="78"/>
      <c r="AH1900" s="78"/>
      <c r="AI1900" s="78"/>
      <c r="AJ1900" s="78"/>
      <c r="AK1900" s="645">
        <v>87100</v>
      </c>
      <c r="AL1900" s="651">
        <f t="shared" si="505"/>
        <v>0</v>
      </c>
      <c r="AM1900" s="64"/>
      <c r="AN1900" s="64"/>
      <c r="AO1900" s="64"/>
      <c r="AP1900" s="64"/>
      <c r="AQ1900" s="64"/>
      <c r="AR1900" s="693"/>
      <c r="XFA1900" s="693"/>
    </row>
    <row r="1901" spans="1:44 16381:16381" s="694" customFormat="1" ht="23.25" customHeight="1" x14ac:dyDescent="0.15">
      <c r="A1901" s="113" t="s">
        <v>5070</v>
      </c>
      <c r="B1901" s="114" t="s">
        <v>2402</v>
      </c>
      <c r="C1901" s="199">
        <f t="shared" si="506"/>
        <v>0</v>
      </c>
      <c r="D1901" s="90"/>
      <c r="E1901" s="79"/>
      <c r="F1901" s="79"/>
      <c r="G1901" s="79"/>
      <c r="H1901" s="202">
        <f t="shared" si="504"/>
        <v>0</v>
      </c>
      <c r="I1901" s="78"/>
      <c r="J1901" s="78"/>
      <c r="K1901" s="78"/>
      <c r="L1901" s="78"/>
      <c r="M1901" s="78"/>
      <c r="N1901" s="78"/>
      <c r="O1901" s="79"/>
      <c r="P1901" s="79"/>
      <c r="Q1901" s="79"/>
      <c r="R1901" s="79"/>
      <c r="S1901" s="79"/>
      <c r="T1901" s="79"/>
      <c r="U1901" s="79"/>
      <c r="V1901" s="79"/>
      <c r="W1901" s="79"/>
      <c r="X1901" s="79"/>
      <c r="Y1901" s="79"/>
      <c r="Z1901" s="79"/>
      <c r="AA1901" s="78"/>
      <c r="AB1901" s="78"/>
      <c r="AC1901" s="78"/>
      <c r="AD1901" s="78"/>
      <c r="AE1901" s="78"/>
      <c r="AF1901" s="78"/>
      <c r="AG1901" s="78"/>
      <c r="AH1901" s="78"/>
      <c r="AI1901" s="78"/>
      <c r="AJ1901" s="78"/>
      <c r="AK1901" s="645">
        <v>72560</v>
      </c>
      <c r="AL1901" s="651">
        <f t="shared" si="505"/>
        <v>0</v>
      </c>
      <c r="AM1901" s="64"/>
      <c r="AN1901" s="64"/>
      <c r="AO1901" s="64"/>
      <c r="AP1901" s="64"/>
      <c r="AQ1901" s="64"/>
      <c r="AR1901" s="693"/>
      <c r="XFA1901" s="693"/>
    </row>
    <row r="1902" spans="1:44 16381:16381" s="694" customFormat="1" ht="14.1" customHeight="1" x14ac:dyDescent="0.15">
      <c r="A1902" s="113" t="s">
        <v>5071</v>
      </c>
      <c r="B1902" s="114" t="s">
        <v>4285</v>
      </c>
      <c r="C1902" s="199">
        <f t="shared" si="506"/>
        <v>0</v>
      </c>
      <c r="D1902" s="90"/>
      <c r="E1902" s="79"/>
      <c r="F1902" s="79"/>
      <c r="G1902" s="79"/>
      <c r="H1902" s="202">
        <f t="shared" si="504"/>
        <v>0</v>
      </c>
      <c r="I1902" s="78"/>
      <c r="J1902" s="78"/>
      <c r="K1902" s="78"/>
      <c r="L1902" s="78"/>
      <c r="M1902" s="78"/>
      <c r="N1902" s="78"/>
      <c r="O1902" s="79"/>
      <c r="P1902" s="79"/>
      <c r="Q1902" s="79"/>
      <c r="R1902" s="79"/>
      <c r="S1902" s="79"/>
      <c r="T1902" s="79"/>
      <c r="U1902" s="79"/>
      <c r="V1902" s="79"/>
      <c r="W1902" s="79"/>
      <c r="X1902" s="79"/>
      <c r="Y1902" s="79"/>
      <c r="Z1902" s="79"/>
      <c r="AA1902" s="78"/>
      <c r="AB1902" s="78"/>
      <c r="AC1902" s="78"/>
      <c r="AD1902" s="78"/>
      <c r="AE1902" s="78"/>
      <c r="AF1902" s="78"/>
      <c r="AG1902" s="78"/>
      <c r="AH1902" s="78"/>
      <c r="AI1902" s="78"/>
      <c r="AJ1902" s="78"/>
      <c r="AK1902" s="645">
        <v>46450</v>
      </c>
      <c r="AL1902" s="651">
        <f t="shared" si="505"/>
        <v>0</v>
      </c>
      <c r="AM1902" s="64"/>
      <c r="AN1902" s="64"/>
      <c r="AO1902" s="64"/>
      <c r="AP1902" s="64"/>
      <c r="AQ1902" s="64"/>
      <c r="AR1902" s="693"/>
      <c r="XFA1902" s="693"/>
    </row>
    <row r="1903" spans="1:44 16381:16381" s="694" customFormat="1" ht="14.1" customHeight="1" x14ac:dyDescent="0.15">
      <c r="A1903" s="113" t="s">
        <v>5072</v>
      </c>
      <c r="B1903" s="114" t="s">
        <v>4286</v>
      </c>
      <c r="C1903" s="199">
        <f t="shared" si="506"/>
        <v>0</v>
      </c>
      <c r="D1903" s="90"/>
      <c r="E1903" s="79"/>
      <c r="F1903" s="79"/>
      <c r="G1903" s="79"/>
      <c r="H1903" s="202">
        <f t="shared" si="504"/>
        <v>0</v>
      </c>
      <c r="I1903" s="78"/>
      <c r="J1903" s="78"/>
      <c r="K1903" s="78"/>
      <c r="L1903" s="78"/>
      <c r="M1903" s="78"/>
      <c r="N1903" s="78"/>
      <c r="O1903" s="79"/>
      <c r="P1903" s="79"/>
      <c r="Q1903" s="79"/>
      <c r="R1903" s="79"/>
      <c r="S1903" s="79"/>
      <c r="T1903" s="79"/>
      <c r="U1903" s="79"/>
      <c r="V1903" s="79"/>
      <c r="W1903" s="79"/>
      <c r="X1903" s="79"/>
      <c r="Y1903" s="79"/>
      <c r="Z1903" s="79"/>
      <c r="AA1903" s="78"/>
      <c r="AB1903" s="78"/>
      <c r="AC1903" s="78"/>
      <c r="AD1903" s="78"/>
      <c r="AE1903" s="78"/>
      <c r="AF1903" s="78"/>
      <c r="AG1903" s="78"/>
      <c r="AH1903" s="78"/>
      <c r="AI1903" s="78"/>
      <c r="AJ1903" s="78"/>
      <c r="AK1903" s="645">
        <v>18560</v>
      </c>
      <c r="AL1903" s="651">
        <f t="shared" si="505"/>
        <v>0</v>
      </c>
      <c r="AM1903" s="64"/>
      <c r="AN1903" s="64"/>
      <c r="AO1903" s="64"/>
      <c r="AP1903" s="64"/>
      <c r="AQ1903" s="64"/>
      <c r="AR1903" s="693"/>
      <c r="XFA1903" s="693"/>
    </row>
    <row r="1904" spans="1:44 16381:16381" s="694" customFormat="1" ht="14.1" customHeight="1" x14ac:dyDescent="0.15">
      <c r="A1904" s="113" t="s">
        <v>5073</v>
      </c>
      <c r="B1904" s="114" t="s">
        <v>4287</v>
      </c>
      <c r="C1904" s="199">
        <f t="shared" si="506"/>
        <v>0</v>
      </c>
      <c r="D1904" s="90"/>
      <c r="E1904" s="79"/>
      <c r="F1904" s="79"/>
      <c r="G1904" s="79"/>
      <c r="H1904" s="202">
        <f t="shared" si="504"/>
        <v>0</v>
      </c>
      <c r="I1904" s="78"/>
      <c r="J1904" s="78"/>
      <c r="K1904" s="78"/>
      <c r="L1904" s="78"/>
      <c r="M1904" s="78"/>
      <c r="N1904" s="78"/>
      <c r="O1904" s="79"/>
      <c r="P1904" s="79"/>
      <c r="Q1904" s="79"/>
      <c r="R1904" s="79"/>
      <c r="S1904" s="79"/>
      <c r="T1904" s="79"/>
      <c r="U1904" s="79"/>
      <c r="V1904" s="79"/>
      <c r="W1904" s="79"/>
      <c r="X1904" s="79"/>
      <c r="Y1904" s="79"/>
      <c r="Z1904" s="79"/>
      <c r="AA1904" s="78"/>
      <c r="AB1904" s="78"/>
      <c r="AC1904" s="78"/>
      <c r="AD1904" s="78"/>
      <c r="AE1904" s="78"/>
      <c r="AF1904" s="78"/>
      <c r="AG1904" s="78"/>
      <c r="AH1904" s="78"/>
      <c r="AI1904" s="78"/>
      <c r="AJ1904" s="78"/>
      <c r="AK1904" s="645">
        <v>58060</v>
      </c>
      <c r="AL1904" s="651">
        <f t="shared" si="505"/>
        <v>0</v>
      </c>
      <c r="AM1904" s="64"/>
      <c r="AN1904" s="64"/>
      <c r="AO1904" s="64"/>
      <c r="AP1904" s="64"/>
      <c r="AQ1904" s="64"/>
      <c r="AR1904" s="693"/>
      <c r="XFA1904" s="693"/>
    </row>
    <row r="1905" spans="1:44 16381:16381" s="694" customFormat="1" ht="14.1" customHeight="1" x14ac:dyDescent="0.15">
      <c r="A1905" s="113" t="s">
        <v>5074</v>
      </c>
      <c r="B1905" s="114" t="s">
        <v>4288</v>
      </c>
      <c r="C1905" s="199">
        <f t="shared" si="506"/>
        <v>0</v>
      </c>
      <c r="D1905" s="90"/>
      <c r="E1905" s="79"/>
      <c r="F1905" s="79"/>
      <c r="G1905" s="79"/>
      <c r="H1905" s="202">
        <f t="shared" si="504"/>
        <v>0</v>
      </c>
      <c r="I1905" s="78"/>
      <c r="J1905" s="78"/>
      <c r="K1905" s="78"/>
      <c r="L1905" s="78"/>
      <c r="M1905" s="78"/>
      <c r="N1905" s="78"/>
      <c r="O1905" s="79"/>
      <c r="P1905" s="79"/>
      <c r="Q1905" s="79"/>
      <c r="R1905" s="79"/>
      <c r="S1905" s="79"/>
      <c r="T1905" s="79"/>
      <c r="U1905" s="79"/>
      <c r="V1905" s="79"/>
      <c r="W1905" s="79"/>
      <c r="X1905" s="79"/>
      <c r="Y1905" s="79"/>
      <c r="Z1905" s="79"/>
      <c r="AA1905" s="78"/>
      <c r="AB1905" s="78"/>
      <c r="AC1905" s="78"/>
      <c r="AD1905" s="78"/>
      <c r="AE1905" s="78"/>
      <c r="AF1905" s="78"/>
      <c r="AG1905" s="78"/>
      <c r="AH1905" s="78"/>
      <c r="AI1905" s="78"/>
      <c r="AJ1905" s="78"/>
      <c r="AK1905" s="645">
        <v>92900</v>
      </c>
      <c r="AL1905" s="651">
        <f t="shared" si="505"/>
        <v>0</v>
      </c>
      <c r="AM1905" s="64"/>
      <c r="AN1905" s="64"/>
      <c r="AO1905" s="64"/>
      <c r="AP1905" s="64"/>
      <c r="AQ1905" s="64"/>
      <c r="AR1905" s="693"/>
      <c r="XFA1905" s="693"/>
    </row>
    <row r="1906" spans="1:44 16381:16381" s="694" customFormat="1" ht="14.1" customHeight="1" x14ac:dyDescent="0.15">
      <c r="A1906" s="113" t="s">
        <v>5075</v>
      </c>
      <c r="B1906" s="114" t="s">
        <v>4289</v>
      </c>
      <c r="C1906" s="199">
        <f t="shared" si="506"/>
        <v>0</v>
      </c>
      <c r="D1906" s="90"/>
      <c r="E1906" s="79"/>
      <c r="F1906" s="79"/>
      <c r="G1906" s="79"/>
      <c r="H1906" s="202">
        <f t="shared" si="504"/>
        <v>0</v>
      </c>
      <c r="I1906" s="78"/>
      <c r="J1906" s="78"/>
      <c r="K1906" s="78"/>
      <c r="L1906" s="78"/>
      <c r="M1906" s="78"/>
      <c r="N1906" s="78"/>
      <c r="O1906" s="79"/>
      <c r="P1906" s="79"/>
      <c r="Q1906" s="79"/>
      <c r="R1906" s="79"/>
      <c r="S1906" s="79"/>
      <c r="T1906" s="79"/>
      <c r="U1906" s="79"/>
      <c r="V1906" s="79"/>
      <c r="W1906" s="79"/>
      <c r="X1906" s="79"/>
      <c r="Y1906" s="79"/>
      <c r="Z1906" s="79"/>
      <c r="AA1906" s="78"/>
      <c r="AB1906" s="78"/>
      <c r="AC1906" s="78"/>
      <c r="AD1906" s="78"/>
      <c r="AE1906" s="78"/>
      <c r="AF1906" s="78"/>
      <c r="AG1906" s="78"/>
      <c r="AH1906" s="78"/>
      <c r="AI1906" s="78"/>
      <c r="AJ1906" s="78"/>
      <c r="AK1906" s="645">
        <v>12890</v>
      </c>
      <c r="AL1906" s="651">
        <f t="shared" si="505"/>
        <v>0</v>
      </c>
      <c r="AM1906" s="64"/>
      <c r="AN1906" s="64"/>
      <c r="AO1906" s="64"/>
      <c r="AP1906" s="64"/>
      <c r="AQ1906" s="64"/>
      <c r="AR1906" s="693"/>
      <c r="XFA1906" s="693"/>
    </row>
    <row r="1907" spans="1:44 16381:16381" s="694" customFormat="1" ht="14.1" customHeight="1" x14ac:dyDescent="0.15">
      <c r="A1907" s="113" t="s">
        <v>5076</v>
      </c>
      <c r="B1907" s="114" t="s">
        <v>4290</v>
      </c>
      <c r="C1907" s="199">
        <f t="shared" si="506"/>
        <v>0</v>
      </c>
      <c r="D1907" s="90"/>
      <c r="E1907" s="79"/>
      <c r="F1907" s="79"/>
      <c r="G1907" s="79"/>
      <c r="H1907" s="202">
        <f t="shared" si="504"/>
        <v>0</v>
      </c>
      <c r="I1907" s="78"/>
      <c r="J1907" s="78"/>
      <c r="K1907" s="78"/>
      <c r="L1907" s="78"/>
      <c r="M1907" s="78"/>
      <c r="N1907" s="78"/>
      <c r="O1907" s="79"/>
      <c r="P1907" s="79"/>
      <c r="Q1907" s="79"/>
      <c r="R1907" s="79"/>
      <c r="S1907" s="79"/>
      <c r="T1907" s="79"/>
      <c r="U1907" s="79"/>
      <c r="V1907" s="79"/>
      <c r="W1907" s="79"/>
      <c r="X1907" s="79"/>
      <c r="Y1907" s="79"/>
      <c r="Z1907" s="79"/>
      <c r="AA1907" s="78"/>
      <c r="AB1907" s="78"/>
      <c r="AC1907" s="78"/>
      <c r="AD1907" s="78"/>
      <c r="AE1907" s="78"/>
      <c r="AF1907" s="78"/>
      <c r="AG1907" s="78"/>
      <c r="AH1907" s="78"/>
      <c r="AI1907" s="78"/>
      <c r="AJ1907" s="78"/>
      <c r="AK1907" s="645">
        <v>23220</v>
      </c>
      <c r="AL1907" s="651">
        <f t="shared" si="505"/>
        <v>0</v>
      </c>
      <c r="AM1907" s="64"/>
      <c r="AN1907" s="64"/>
      <c r="AO1907" s="64"/>
      <c r="AP1907" s="64"/>
      <c r="AQ1907" s="64"/>
      <c r="AR1907" s="693"/>
      <c r="XFA1907" s="693"/>
    </row>
    <row r="1908" spans="1:44 16381:16381" s="698" customFormat="1" ht="14.1" customHeight="1" x14ac:dyDescent="0.15">
      <c r="A1908" s="113" t="s">
        <v>5077</v>
      </c>
      <c r="B1908" s="114" t="s">
        <v>4291</v>
      </c>
      <c r="C1908" s="199">
        <f t="shared" si="506"/>
        <v>0</v>
      </c>
      <c r="D1908" s="90"/>
      <c r="E1908" s="79"/>
      <c r="F1908" s="79"/>
      <c r="G1908" s="79"/>
      <c r="H1908" s="202">
        <f t="shared" si="504"/>
        <v>0</v>
      </c>
      <c r="I1908" s="78"/>
      <c r="J1908" s="78"/>
      <c r="K1908" s="78"/>
      <c r="L1908" s="78"/>
      <c r="M1908" s="78"/>
      <c r="N1908" s="78"/>
      <c r="O1908" s="202">
        <f>SUM(P1908:Q1908)</f>
        <v>0</v>
      </c>
      <c r="P1908" s="78"/>
      <c r="Q1908" s="78"/>
      <c r="R1908" s="202">
        <f>SUM(S1908:T1908)</f>
        <v>0</v>
      </c>
      <c r="S1908" s="78"/>
      <c r="T1908" s="78"/>
      <c r="U1908" s="202">
        <f>SUM(V1908:W1908)</f>
        <v>0</v>
      </c>
      <c r="V1908" s="78"/>
      <c r="W1908" s="78"/>
      <c r="X1908" s="202">
        <f>SUM(Y1908:Z1908)</f>
        <v>0</v>
      </c>
      <c r="Y1908" s="78"/>
      <c r="Z1908" s="78"/>
      <c r="AA1908" s="78"/>
      <c r="AB1908" s="78"/>
      <c r="AC1908" s="78"/>
      <c r="AD1908" s="78"/>
      <c r="AE1908" s="78"/>
      <c r="AF1908" s="78"/>
      <c r="AG1908" s="78"/>
      <c r="AH1908" s="78"/>
      <c r="AI1908" s="78"/>
      <c r="AJ1908" s="78"/>
      <c r="AK1908" s="645">
        <v>41790</v>
      </c>
      <c r="AL1908" s="651">
        <f t="shared" si="505"/>
        <v>0</v>
      </c>
      <c r="AM1908" s="64"/>
      <c r="AN1908" s="64" t="s">
        <v>547</v>
      </c>
      <c r="AO1908" s="64"/>
      <c r="AP1908" s="64"/>
      <c r="AQ1908" s="64"/>
      <c r="AR1908" s="697"/>
      <c r="XFA1908" s="697"/>
    </row>
    <row r="1909" spans="1:44 16381:16381" s="700" customFormat="1" ht="14.1" customHeight="1" x14ac:dyDescent="0.15">
      <c r="A1909" s="234"/>
      <c r="B1909" s="525" t="s">
        <v>384</v>
      </c>
      <c r="C1909" s="526">
        <f>SUM(C1885:C1908)</f>
        <v>0</v>
      </c>
      <c r="D1909" s="905"/>
      <c r="E1909" s="906"/>
      <c r="F1909" s="906"/>
      <c r="G1909" s="907"/>
      <c r="H1909" s="526">
        <f t="shared" ref="H1909:AL1909" si="507">SUM(H1885:H1908)</f>
        <v>0</v>
      </c>
      <c r="I1909" s="526">
        <f t="shared" si="507"/>
        <v>0</v>
      </c>
      <c r="J1909" s="526">
        <f t="shared" si="507"/>
        <v>0</v>
      </c>
      <c r="K1909" s="526">
        <f t="shared" si="507"/>
        <v>0</v>
      </c>
      <c r="L1909" s="526">
        <f t="shared" si="507"/>
        <v>0</v>
      </c>
      <c r="M1909" s="526">
        <f t="shared" si="507"/>
        <v>0</v>
      </c>
      <c r="N1909" s="526">
        <f t="shared" si="507"/>
        <v>0</v>
      </c>
      <c r="O1909" s="526">
        <f t="shared" si="507"/>
        <v>0</v>
      </c>
      <c r="P1909" s="526">
        <f t="shared" si="507"/>
        <v>0</v>
      </c>
      <c r="Q1909" s="526">
        <f t="shared" si="507"/>
        <v>0</v>
      </c>
      <c r="R1909" s="526">
        <f t="shared" si="507"/>
        <v>0</v>
      </c>
      <c r="S1909" s="526">
        <f t="shared" si="507"/>
        <v>0</v>
      </c>
      <c r="T1909" s="526">
        <f t="shared" si="507"/>
        <v>0</v>
      </c>
      <c r="U1909" s="526">
        <f t="shared" si="507"/>
        <v>0</v>
      </c>
      <c r="V1909" s="526">
        <f t="shared" si="507"/>
        <v>0</v>
      </c>
      <c r="W1909" s="526">
        <f t="shared" si="507"/>
        <v>0</v>
      </c>
      <c r="X1909" s="526">
        <f t="shared" si="507"/>
        <v>0</v>
      </c>
      <c r="Y1909" s="526">
        <f t="shared" si="507"/>
        <v>0</v>
      </c>
      <c r="Z1909" s="526">
        <f t="shared" si="507"/>
        <v>0</v>
      </c>
      <c r="AA1909" s="526">
        <f t="shared" si="507"/>
        <v>0</v>
      </c>
      <c r="AB1909" s="526">
        <f t="shared" si="507"/>
        <v>0</v>
      </c>
      <c r="AC1909" s="526">
        <f t="shared" si="507"/>
        <v>0</v>
      </c>
      <c r="AD1909" s="526">
        <f t="shared" si="507"/>
        <v>0</v>
      </c>
      <c r="AE1909" s="526">
        <f t="shared" si="507"/>
        <v>0</v>
      </c>
      <c r="AF1909" s="526">
        <f t="shared" si="507"/>
        <v>0</v>
      </c>
      <c r="AG1909" s="526">
        <f t="shared" si="507"/>
        <v>0</v>
      </c>
      <c r="AH1909" s="526">
        <f t="shared" si="507"/>
        <v>0</v>
      </c>
      <c r="AI1909" s="526">
        <f t="shared" si="507"/>
        <v>0</v>
      </c>
      <c r="AJ1909" s="526">
        <f t="shared" si="507"/>
        <v>0</v>
      </c>
      <c r="AK1909" s="658"/>
      <c r="AL1909" s="658">
        <f t="shared" si="507"/>
        <v>0</v>
      </c>
      <c r="AM1909" s="76"/>
      <c r="AN1909" s="76"/>
      <c r="AO1909" s="76"/>
      <c r="AP1909" s="76"/>
      <c r="AQ1909" s="76"/>
      <c r="AR1909" s="699"/>
      <c r="XFA1909" s="699"/>
    </row>
    <row r="1910" spans="1:44 16381:16381" s="700" customFormat="1" ht="14.1" customHeight="1" x14ac:dyDescent="0.15">
      <c r="A1910" s="224"/>
      <c r="B1910" s="612" t="s">
        <v>3831</v>
      </c>
      <c r="C1910" s="198"/>
      <c r="D1910" s="198"/>
      <c r="E1910" s="198"/>
      <c r="F1910" s="198"/>
      <c r="G1910" s="198"/>
      <c r="H1910" s="198"/>
      <c r="I1910" s="198"/>
      <c r="J1910" s="198"/>
      <c r="K1910" s="198"/>
      <c r="L1910" s="198"/>
      <c r="M1910" s="198"/>
      <c r="N1910" s="198"/>
      <c r="O1910" s="198"/>
      <c r="P1910" s="198"/>
      <c r="Q1910" s="198"/>
      <c r="R1910" s="198"/>
      <c r="S1910" s="198"/>
      <c r="T1910" s="198"/>
      <c r="U1910" s="198"/>
      <c r="V1910" s="198"/>
      <c r="W1910" s="198"/>
      <c r="X1910" s="198"/>
      <c r="Y1910" s="198"/>
      <c r="Z1910" s="198"/>
      <c r="AA1910" s="198"/>
      <c r="AB1910" s="198"/>
      <c r="AC1910" s="198"/>
      <c r="AD1910" s="198"/>
      <c r="AE1910" s="198"/>
      <c r="AF1910" s="198"/>
      <c r="AG1910" s="198"/>
      <c r="AH1910" s="198"/>
      <c r="AI1910" s="198"/>
      <c r="AJ1910" s="198"/>
      <c r="AK1910" s="198"/>
      <c r="AL1910" s="198"/>
      <c r="AM1910" s="66"/>
      <c r="AN1910" s="66"/>
      <c r="AO1910" s="66"/>
      <c r="AP1910" s="66"/>
      <c r="AQ1910" s="66"/>
      <c r="AR1910" s="699"/>
      <c r="XFA1910" s="699"/>
    </row>
    <row r="1911" spans="1:44 16381:16381" s="707" customFormat="1" ht="12" customHeight="1" x14ac:dyDescent="0.15">
      <c r="A1911" s="147" t="s">
        <v>5078</v>
      </c>
      <c r="B1911" s="148" t="s">
        <v>4292</v>
      </c>
      <c r="C1911" s="202">
        <f>SUM(D1911+G1911)</f>
        <v>0</v>
      </c>
      <c r="D1911" s="203">
        <f>SUM(E1911:F1911)</f>
        <v>0</v>
      </c>
      <c r="E1911" s="78"/>
      <c r="F1911" s="78"/>
      <c r="G1911" s="78"/>
      <c r="H1911" s="79"/>
      <c r="I1911" s="79"/>
      <c r="J1911" s="79"/>
      <c r="K1911" s="79"/>
      <c r="L1911" s="79"/>
      <c r="M1911" s="79"/>
      <c r="N1911" s="79"/>
      <c r="O1911" s="79"/>
      <c r="P1911" s="79"/>
      <c r="Q1911" s="79"/>
      <c r="R1911" s="79"/>
      <c r="S1911" s="79"/>
      <c r="T1911" s="79"/>
      <c r="U1911" s="79"/>
      <c r="V1911" s="79"/>
      <c r="W1911" s="79"/>
      <c r="X1911" s="79"/>
      <c r="Y1911" s="79"/>
      <c r="Z1911" s="79"/>
      <c r="AA1911" s="78"/>
      <c r="AB1911" s="78"/>
      <c r="AC1911" s="78"/>
      <c r="AD1911" s="78"/>
      <c r="AE1911" s="78"/>
      <c r="AF1911" s="78"/>
      <c r="AG1911" s="78"/>
      <c r="AH1911" s="78"/>
      <c r="AI1911" s="78"/>
      <c r="AJ1911" s="78"/>
      <c r="AK1911" s="645">
        <v>6230</v>
      </c>
      <c r="AL1911" s="657">
        <f t="shared" ref="AL1911:AL1924" si="508">AK1911*E1911</f>
        <v>0</v>
      </c>
      <c r="AM1911" s="64"/>
      <c r="AN1911" s="64" t="s">
        <v>547</v>
      </c>
      <c r="AO1911" s="64"/>
      <c r="AP1911" s="64"/>
      <c r="AQ1911" s="64"/>
      <c r="AR1911" s="706"/>
      <c r="XFA1911" s="706"/>
    </row>
    <row r="1912" spans="1:44 16381:16381" s="694" customFormat="1" ht="12" customHeight="1" x14ac:dyDescent="0.15">
      <c r="A1912" s="147" t="s">
        <v>5079</v>
      </c>
      <c r="B1912" s="148" t="s">
        <v>2480</v>
      </c>
      <c r="C1912" s="199">
        <f t="shared" ref="C1912:C1933" si="509">SUM(D1912+G1912)</f>
        <v>0</v>
      </c>
      <c r="D1912" s="203">
        <f t="shared" ref="D1912:D1933" si="510">SUM(E1912:F1912)</f>
        <v>0</v>
      </c>
      <c r="E1912" s="78"/>
      <c r="F1912" s="78"/>
      <c r="G1912" s="78"/>
      <c r="H1912" s="79"/>
      <c r="I1912" s="79"/>
      <c r="J1912" s="79"/>
      <c r="K1912" s="79"/>
      <c r="L1912" s="79"/>
      <c r="M1912" s="79"/>
      <c r="N1912" s="79"/>
      <c r="O1912" s="79"/>
      <c r="P1912" s="79"/>
      <c r="Q1912" s="79"/>
      <c r="R1912" s="79"/>
      <c r="S1912" s="79"/>
      <c r="T1912" s="79"/>
      <c r="U1912" s="79"/>
      <c r="V1912" s="79"/>
      <c r="W1912" s="79"/>
      <c r="X1912" s="79"/>
      <c r="Y1912" s="79"/>
      <c r="Z1912" s="79"/>
      <c r="AA1912" s="78"/>
      <c r="AB1912" s="78"/>
      <c r="AC1912" s="78"/>
      <c r="AD1912" s="78"/>
      <c r="AE1912" s="78"/>
      <c r="AF1912" s="78"/>
      <c r="AG1912" s="78"/>
      <c r="AH1912" s="78"/>
      <c r="AI1912" s="78"/>
      <c r="AJ1912" s="78"/>
      <c r="AK1912" s="645">
        <v>17550</v>
      </c>
      <c r="AL1912" s="657">
        <f t="shared" si="508"/>
        <v>0</v>
      </c>
      <c r="AM1912" s="64"/>
      <c r="AN1912" s="64"/>
      <c r="AO1912" s="64"/>
      <c r="AP1912" s="64"/>
      <c r="AQ1912" s="64"/>
      <c r="AR1912" s="693"/>
      <c r="XFA1912" s="693"/>
    </row>
    <row r="1913" spans="1:44 16381:16381" s="694" customFormat="1" ht="24" customHeight="1" x14ac:dyDescent="0.15">
      <c r="A1913" s="147" t="s">
        <v>5080</v>
      </c>
      <c r="B1913" s="148" t="s">
        <v>4293</v>
      </c>
      <c r="C1913" s="199">
        <f t="shared" si="509"/>
        <v>0</v>
      </c>
      <c r="D1913" s="203">
        <f t="shared" si="510"/>
        <v>0</v>
      </c>
      <c r="E1913" s="78"/>
      <c r="F1913" s="78"/>
      <c r="G1913" s="78"/>
      <c r="H1913" s="79"/>
      <c r="I1913" s="79"/>
      <c r="J1913" s="79"/>
      <c r="K1913" s="79"/>
      <c r="L1913" s="79"/>
      <c r="M1913" s="79"/>
      <c r="N1913" s="79"/>
      <c r="O1913" s="79"/>
      <c r="P1913" s="79"/>
      <c r="Q1913" s="79"/>
      <c r="R1913" s="79"/>
      <c r="S1913" s="79"/>
      <c r="T1913" s="79"/>
      <c r="U1913" s="79"/>
      <c r="V1913" s="79"/>
      <c r="W1913" s="79"/>
      <c r="X1913" s="79"/>
      <c r="Y1913" s="79"/>
      <c r="Z1913" s="79"/>
      <c r="AA1913" s="78"/>
      <c r="AB1913" s="78"/>
      <c r="AC1913" s="78"/>
      <c r="AD1913" s="78"/>
      <c r="AE1913" s="78"/>
      <c r="AF1913" s="78"/>
      <c r="AG1913" s="78"/>
      <c r="AH1913" s="78"/>
      <c r="AI1913" s="78"/>
      <c r="AJ1913" s="78"/>
      <c r="AK1913" s="645">
        <v>29760</v>
      </c>
      <c r="AL1913" s="657">
        <f t="shared" si="508"/>
        <v>0</v>
      </c>
      <c r="AM1913" s="64"/>
      <c r="AN1913" s="64"/>
      <c r="AO1913" s="64"/>
      <c r="AP1913" s="64"/>
      <c r="AQ1913" s="64"/>
      <c r="AR1913" s="693"/>
      <c r="XFA1913" s="693"/>
    </row>
    <row r="1914" spans="1:44 16381:16381" s="694" customFormat="1" ht="12" customHeight="1" x14ac:dyDescent="0.15">
      <c r="A1914" s="147" t="s">
        <v>5081</v>
      </c>
      <c r="B1914" s="148" t="s">
        <v>4294</v>
      </c>
      <c r="C1914" s="199">
        <f t="shared" si="509"/>
        <v>0</v>
      </c>
      <c r="D1914" s="203">
        <f t="shared" si="510"/>
        <v>0</v>
      </c>
      <c r="E1914" s="78"/>
      <c r="F1914" s="78"/>
      <c r="G1914" s="78"/>
      <c r="H1914" s="79"/>
      <c r="I1914" s="79"/>
      <c r="J1914" s="79"/>
      <c r="K1914" s="79"/>
      <c r="L1914" s="79"/>
      <c r="M1914" s="79"/>
      <c r="N1914" s="79"/>
      <c r="O1914" s="79"/>
      <c r="P1914" s="79"/>
      <c r="Q1914" s="79"/>
      <c r="R1914" s="79"/>
      <c r="S1914" s="79"/>
      <c r="T1914" s="79"/>
      <c r="U1914" s="79"/>
      <c r="V1914" s="79"/>
      <c r="W1914" s="79"/>
      <c r="X1914" s="79"/>
      <c r="Y1914" s="79"/>
      <c r="Z1914" s="79"/>
      <c r="AA1914" s="78"/>
      <c r="AB1914" s="78"/>
      <c r="AC1914" s="78"/>
      <c r="AD1914" s="78"/>
      <c r="AE1914" s="78"/>
      <c r="AF1914" s="78"/>
      <c r="AG1914" s="78"/>
      <c r="AH1914" s="78"/>
      <c r="AI1914" s="78"/>
      <c r="AJ1914" s="78"/>
      <c r="AK1914" s="645">
        <v>56820</v>
      </c>
      <c r="AL1914" s="657">
        <f t="shared" si="508"/>
        <v>0</v>
      </c>
      <c r="AM1914" s="64"/>
      <c r="AN1914" s="64"/>
      <c r="AO1914" s="64"/>
      <c r="AP1914" s="64"/>
      <c r="AQ1914" s="64"/>
      <c r="AR1914" s="693"/>
      <c r="XFA1914" s="693"/>
    </row>
    <row r="1915" spans="1:44 16381:16381" s="694" customFormat="1" ht="12" customHeight="1" x14ac:dyDescent="0.15">
      <c r="A1915" s="147" t="s">
        <v>5082</v>
      </c>
      <c r="B1915" s="148" t="s">
        <v>2482</v>
      </c>
      <c r="C1915" s="199">
        <f t="shared" si="509"/>
        <v>0</v>
      </c>
      <c r="D1915" s="203">
        <f t="shared" si="510"/>
        <v>0</v>
      </c>
      <c r="E1915" s="78"/>
      <c r="F1915" s="78"/>
      <c r="G1915" s="78"/>
      <c r="H1915" s="79"/>
      <c r="I1915" s="79"/>
      <c r="J1915" s="79"/>
      <c r="K1915" s="79"/>
      <c r="L1915" s="79"/>
      <c r="M1915" s="79"/>
      <c r="N1915" s="79"/>
      <c r="O1915" s="79"/>
      <c r="P1915" s="79"/>
      <c r="Q1915" s="79"/>
      <c r="R1915" s="79"/>
      <c r="S1915" s="79"/>
      <c r="T1915" s="79"/>
      <c r="U1915" s="79"/>
      <c r="V1915" s="79"/>
      <c r="W1915" s="79"/>
      <c r="X1915" s="79"/>
      <c r="Y1915" s="79"/>
      <c r="Z1915" s="79"/>
      <c r="AA1915" s="78"/>
      <c r="AB1915" s="78"/>
      <c r="AC1915" s="78"/>
      <c r="AD1915" s="78"/>
      <c r="AE1915" s="78"/>
      <c r="AF1915" s="78"/>
      <c r="AG1915" s="78"/>
      <c r="AH1915" s="78"/>
      <c r="AI1915" s="78"/>
      <c r="AJ1915" s="78"/>
      <c r="AK1915" s="645">
        <v>63310</v>
      </c>
      <c r="AL1915" s="657">
        <f t="shared" si="508"/>
        <v>0</v>
      </c>
      <c r="AM1915" s="64"/>
      <c r="AN1915" s="64"/>
      <c r="AO1915" s="64"/>
      <c r="AP1915" s="64"/>
      <c r="AQ1915" s="64"/>
      <c r="AR1915" s="693"/>
      <c r="XFA1915" s="693"/>
    </row>
    <row r="1916" spans="1:44 16381:16381" s="694" customFormat="1" ht="19.5" customHeight="1" x14ac:dyDescent="0.15">
      <c r="A1916" s="147" t="s">
        <v>5083</v>
      </c>
      <c r="B1916" s="148" t="s">
        <v>1113</v>
      </c>
      <c r="C1916" s="199">
        <f t="shared" si="509"/>
        <v>0</v>
      </c>
      <c r="D1916" s="203">
        <f t="shared" si="510"/>
        <v>0</v>
      </c>
      <c r="E1916" s="78"/>
      <c r="F1916" s="78"/>
      <c r="G1916" s="78"/>
      <c r="H1916" s="79"/>
      <c r="I1916" s="79"/>
      <c r="J1916" s="79"/>
      <c r="K1916" s="79"/>
      <c r="L1916" s="79"/>
      <c r="M1916" s="79"/>
      <c r="N1916" s="79"/>
      <c r="O1916" s="79"/>
      <c r="P1916" s="79"/>
      <c r="Q1916" s="79"/>
      <c r="R1916" s="79"/>
      <c r="S1916" s="79"/>
      <c r="T1916" s="79"/>
      <c r="U1916" s="79"/>
      <c r="V1916" s="79"/>
      <c r="W1916" s="79"/>
      <c r="X1916" s="79"/>
      <c r="Y1916" s="79"/>
      <c r="Z1916" s="79"/>
      <c r="AA1916" s="78"/>
      <c r="AB1916" s="78"/>
      <c r="AC1916" s="78"/>
      <c r="AD1916" s="78"/>
      <c r="AE1916" s="78"/>
      <c r="AF1916" s="78"/>
      <c r="AG1916" s="78"/>
      <c r="AH1916" s="78"/>
      <c r="AI1916" s="78"/>
      <c r="AJ1916" s="78"/>
      <c r="AK1916" s="645">
        <v>35520</v>
      </c>
      <c r="AL1916" s="657">
        <f t="shared" si="508"/>
        <v>0</v>
      </c>
      <c r="AM1916" s="64"/>
      <c r="AN1916" s="64"/>
      <c r="AO1916" s="64"/>
      <c r="AP1916" s="64"/>
      <c r="AQ1916" s="64"/>
      <c r="AR1916" s="693"/>
      <c r="XFA1916" s="693"/>
    </row>
    <row r="1917" spans="1:44 16381:16381" s="694" customFormat="1" ht="12" customHeight="1" x14ac:dyDescent="0.15">
      <c r="A1917" s="147" t="s">
        <v>5084</v>
      </c>
      <c r="B1917" s="148" t="s">
        <v>1114</v>
      </c>
      <c r="C1917" s="199">
        <f t="shared" si="509"/>
        <v>0</v>
      </c>
      <c r="D1917" s="203">
        <f t="shared" si="510"/>
        <v>0</v>
      </c>
      <c r="E1917" s="78"/>
      <c r="F1917" s="78"/>
      <c r="G1917" s="78"/>
      <c r="H1917" s="79"/>
      <c r="I1917" s="79"/>
      <c r="J1917" s="79"/>
      <c r="K1917" s="79"/>
      <c r="L1917" s="79"/>
      <c r="M1917" s="79"/>
      <c r="N1917" s="79"/>
      <c r="O1917" s="79"/>
      <c r="P1917" s="79"/>
      <c r="Q1917" s="79"/>
      <c r="R1917" s="79"/>
      <c r="S1917" s="79"/>
      <c r="T1917" s="79"/>
      <c r="U1917" s="79"/>
      <c r="V1917" s="79"/>
      <c r="W1917" s="79"/>
      <c r="X1917" s="79"/>
      <c r="Y1917" s="79"/>
      <c r="Z1917" s="79"/>
      <c r="AA1917" s="78"/>
      <c r="AB1917" s="78"/>
      <c r="AC1917" s="78"/>
      <c r="AD1917" s="78"/>
      <c r="AE1917" s="78"/>
      <c r="AF1917" s="78"/>
      <c r="AG1917" s="78"/>
      <c r="AH1917" s="78"/>
      <c r="AI1917" s="78"/>
      <c r="AJ1917" s="78"/>
      <c r="AK1917" s="645">
        <v>274830</v>
      </c>
      <c r="AL1917" s="657">
        <f t="shared" si="508"/>
        <v>0</v>
      </c>
      <c r="AM1917" s="64"/>
      <c r="AN1917" s="64"/>
      <c r="AO1917" s="64"/>
      <c r="AP1917" s="64"/>
      <c r="AQ1917" s="64"/>
      <c r="AR1917" s="693"/>
      <c r="XFA1917" s="693"/>
    </row>
    <row r="1918" spans="1:44 16381:16381" s="694" customFormat="1" ht="12" customHeight="1" x14ac:dyDescent="0.15">
      <c r="A1918" s="147" t="s">
        <v>5085</v>
      </c>
      <c r="B1918" s="148" t="s">
        <v>1115</v>
      </c>
      <c r="C1918" s="199">
        <f t="shared" si="509"/>
        <v>0</v>
      </c>
      <c r="D1918" s="203">
        <f t="shared" si="510"/>
        <v>0</v>
      </c>
      <c r="E1918" s="78"/>
      <c r="F1918" s="78"/>
      <c r="G1918" s="78"/>
      <c r="H1918" s="79"/>
      <c r="I1918" s="79"/>
      <c r="J1918" s="79"/>
      <c r="K1918" s="79"/>
      <c r="L1918" s="79"/>
      <c r="M1918" s="79"/>
      <c r="N1918" s="79"/>
      <c r="O1918" s="79"/>
      <c r="P1918" s="79"/>
      <c r="Q1918" s="79"/>
      <c r="R1918" s="79"/>
      <c r="S1918" s="79"/>
      <c r="T1918" s="79"/>
      <c r="U1918" s="79"/>
      <c r="V1918" s="79"/>
      <c r="W1918" s="79"/>
      <c r="X1918" s="79"/>
      <c r="Y1918" s="79"/>
      <c r="Z1918" s="79"/>
      <c r="AA1918" s="78"/>
      <c r="AB1918" s="78"/>
      <c r="AC1918" s="78"/>
      <c r="AD1918" s="78"/>
      <c r="AE1918" s="78"/>
      <c r="AF1918" s="78"/>
      <c r="AG1918" s="78"/>
      <c r="AH1918" s="78"/>
      <c r="AI1918" s="78"/>
      <c r="AJ1918" s="78"/>
      <c r="AK1918" s="645">
        <v>312450</v>
      </c>
      <c r="AL1918" s="657">
        <f t="shared" si="508"/>
        <v>0</v>
      </c>
      <c r="AM1918" s="64"/>
      <c r="AN1918" s="64"/>
      <c r="AO1918" s="64"/>
      <c r="AP1918" s="64"/>
      <c r="AQ1918" s="64"/>
      <c r="AR1918" s="693"/>
      <c r="XFA1918" s="693"/>
    </row>
    <row r="1919" spans="1:44 16381:16381" s="694" customFormat="1" ht="12" customHeight="1" x14ac:dyDescent="0.15">
      <c r="A1919" s="147" t="s">
        <v>5086</v>
      </c>
      <c r="B1919" s="148" t="s">
        <v>1116</v>
      </c>
      <c r="C1919" s="199">
        <f t="shared" si="509"/>
        <v>0</v>
      </c>
      <c r="D1919" s="203">
        <f t="shared" si="510"/>
        <v>0</v>
      </c>
      <c r="E1919" s="78"/>
      <c r="F1919" s="78"/>
      <c r="G1919" s="78"/>
      <c r="H1919" s="79"/>
      <c r="I1919" s="79"/>
      <c r="J1919" s="79"/>
      <c r="K1919" s="79"/>
      <c r="L1919" s="79"/>
      <c r="M1919" s="79"/>
      <c r="N1919" s="79"/>
      <c r="O1919" s="79"/>
      <c r="P1919" s="79"/>
      <c r="Q1919" s="79"/>
      <c r="R1919" s="79"/>
      <c r="S1919" s="79"/>
      <c r="T1919" s="79"/>
      <c r="U1919" s="79"/>
      <c r="V1919" s="79"/>
      <c r="W1919" s="79"/>
      <c r="X1919" s="79"/>
      <c r="Y1919" s="79"/>
      <c r="Z1919" s="79"/>
      <c r="AA1919" s="78"/>
      <c r="AB1919" s="78"/>
      <c r="AC1919" s="78"/>
      <c r="AD1919" s="78"/>
      <c r="AE1919" s="78"/>
      <c r="AF1919" s="78"/>
      <c r="AG1919" s="78"/>
      <c r="AH1919" s="78"/>
      <c r="AI1919" s="78"/>
      <c r="AJ1919" s="78"/>
      <c r="AK1919" s="645">
        <v>254790</v>
      </c>
      <c r="AL1919" s="657">
        <f t="shared" si="508"/>
        <v>0</v>
      </c>
      <c r="AM1919" s="64"/>
      <c r="AN1919" s="64"/>
      <c r="AO1919" s="64"/>
      <c r="AP1919" s="64"/>
      <c r="AQ1919" s="64"/>
      <c r="AR1919" s="693"/>
      <c r="XFA1919" s="693"/>
    </row>
    <row r="1920" spans="1:44 16381:16381" s="694" customFormat="1" ht="21" x14ac:dyDescent="0.15">
      <c r="A1920" s="147" t="s">
        <v>5087</v>
      </c>
      <c r="B1920" s="148" t="s">
        <v>227</v>
      </c>
      <c r="C1920" s="199">
        <f t="shared" si="509"/>
        <v>0</v>
      </c>
      <c r="D1920" s="203">
        <f t="shared" si="510"/>
        <v>0</v>
      </c>
      <c r="E1920" s="78"/>
      <c r="F1920" s="78"/>
      <c r="G1920" s="78"/>
      <c r="H1920" s="79"/>
      <c r="I1920" s="79"/>
      <c r="J1920" s="79"/>
      <c r="K1920" s="79"/>
      <c r="L1920" s="79"/>
      <c r="M1920" s="79"/>
      <c r="N1920" s="79"/>
      <c r="O1920" s="79"/>
      <c r="P1920" s="79"/>
      <c r="Q1920" s="79"/>
      <c r="R1920" s="79"/>
      <c r="S1920" s="79"/>
      <c r="T1920" s="79"/>
      <c r="U1920" s="79"/>
      <c r="V1920" s="79"/>
      <c r="W1920" s="79"/>
      <c r="X1920" s="79"/>
      <c r="Y1920" s="79"/>
      <c r="Z1920" s="79"/>
      <c r="AA1920" s="78"/>
      <c r="AB1920" s="78"/>
      <c r="AC1920" s="78"/>
      <c r="AD1920" s="78"/>
      <c r="AE1920" s="78"/>
      <c r="AF1920" s="78"/>
      <c r="AG1920" s="78"/>
      <c r="AH1920" s="78"/>
      <c r="AI1920" s="78"/>
      <c r="AJ1920" s="78"/>
      <c r="AK1920" s="645">
        <v>327270</v>
      </c>
      <c r="AL1920" s="657">
        <f t="shared" si="508"/>
        <v>0</v>
      </c>
      <c r="AM1920" s="64"/>
      <c r="AN1920" s="64"/>
      <c r="AO1920" s="64"/>
      <c r="AP1920" s="64"/>
      <c r="AQ1920" s="64"/>
      <c r="AR1920" s="693"/>
      <c r="XFA1920" s="693"/>
    </row>
    <row r="1921" spans="1:44 16381:16381" s="694" customFormat="1" ht="14.1" customHeight="1" x14ac:dyDescent="0.15">
      <c r="A1921" s="147" t="s">
        <v>5088</v>
      </c>
      <c r="B1921" s="148" t="s">
        <v>228</v>
      </c>
      <c r="C1921" s="199">
        <f t="shared" si="509"/>
        <v>0</v>
      </c>
      <c r="D1921" s="203">
        <f t="shared" si="510"/>
        <v>0</v>
      </c>
      <c r="E1921" s="78"/>
      <c r="F1921" s="78"/>
      <c r="G1921" s="78"/>
      <c r="H1921" s="79"/>
      <c r="I1921" s="79"/>
      <c r="J1921" s="79"/>
      <c r="K1921" s="79"/>
      <c r="L1921" s="79"/>
      <c r="M1921" s="79"/>
      <c r="N1921" s="79"/>
      <c r="O1921" s="79"/>
      <c r="P1921" s="79"/>
      <c r="Q1921" s="79"/>
      <c r="R1921" s="79"/>
      <c r="S1921" s="79"/>
      <c r="T1921" s="79"/>
      <c r="U1921" s="79"/>
      <c r="V1921" s="79"/>
      <c r="W1921" s="79"/>
      <c r="X1921" s="79"/>
      <c r="Y1921" s="79"/>
      <c r="Z1921" s="79"/>
      <c r="AA1921" s="78"/>
      <c r="AB1921" s="78"/>
      <c r="AC1921" s="78"/>
      <c r="AD1921" s="78"/>
      <c r="AE1921" s="78"/>
      <c r="AF1921" s="78"/>
      <c r="AG1921" s="78"/>
      <c r="AH1921" s="78"/>
      <c r="AI1921" s="78"/>
      <c r="AJ1921" s="78"/>
      <c r="AK1921" s="645">
        <v>334870</v>
      </c>
      <c r="AL1921" s="657">
        <f t="shared" si="508"/>
        <v>0</v>
      </c>
      <c r="AM1921" s="64"/>
      <c r="AN1921" s="64"/>
      <c r="AO1921" s="64"/>
      <c r="AP1921" s="64"/>
      <c r="AQ1921" s="64"/>
      <c r="AR1921" s="693"/>
      <c r="XFA1921" s="693"/>
    </row>
    <row r="1922" spans="1:44 16381:16381" s="694" customFormat="1" ht="14.1" customHeight="1" x14ac:dyDescent="0.15">
      <c r="A1922" s="147" t="s">
        <v>5089</v>
      </c>
      <c r="B1922" s="148" t="s">
        <v>229</v>
      </c>
      <c r="C1922" s="199">
        <f t="shared" si="509"/>
        <v>0</v>
      </c>
      <c r="D1922" s="203">
        <f t="shared" si="510"/>
        <v>0</v>
      </c>
      <c r="E1922" s="78"/>
      <c r="F1922" s="78"/>
      <c r="G1922" s="78"/>
      <c r="H1922" s="79"/>
      <c r="I1922" s="79"/>
      <c r="J1922" s="79"/>
      <c r="K1922" s="79"/>
      <c r="L1922" s="79"/>
      <c r="M1922" s="79"/>
      <c r="N1922" s="79"/>
      <c r="O1922" s="79"/>
      <c r="P1922" s="79"/>
      <c r="Q1922" s="79"/>
      <c r="R1922" s="79"/>
      <c r="S1922" s="79"/>
      <c r="T1922" s="79"/>
      <c r="U1922" s="79"/>
      <c r="V1922" s="79"/>
      <c r="W1922" s="79"/>
      <c r="X1922" s="79"/>
      <c r="Y1922" s="79"/>
      <c r="Z1922" s="79"/>
      <c r="AA1922" s="78"/>
      <c r="AB1922" s="78"/>
      <c r="AC1922" s="78"/>
      <c r="AD1922" s="78"/>
      <c r="AE1922" s="78"/>
      <c r="AF1922" s="78"/>
      <c r="AG1922" s="78"/>
      <c r="AH1922" s="78"/>
      <c r="AI1922" s="78"/>
      <c r="AJ1922" s="78"/>
      <c r="AK1922" s="645">
        <v>283200</v>
      </c>
      <c r="AL1922" s="657">
        <f t="shared" si="508"/>
        <v>0</v>
      </c>
      <c r="AM1922" s="64"/>
      <c r="AN1922" s="64"/>
      <c r="AO1922" s="64"/>
      <c r="AP1922" s="64"/>
      <c r="AQ1922" s="64"/>
      <c r="AR1922" s="693"/>
      <c r="XFA1922" s="693"/>
    </row>
    <row r="1923" spans="1:44 16381:16381" s="694" customFormat="1" ht="12" customHeight="1" x14ac:dyDescent="0.15">
      <c r="A1923" s="147" t="s">
        <v>5090</v>
      </c>
      <c r="B1923" s="148" t="s">
        <v>896</v>
      </c>
      <c r="C1923" s="199">
        <f t="shared" si="509"/>
        <v>0</v>
      </c>
      <c r="D1923" s="203">
        <f t="shared" si="510"/>
        <v>0</v>
      </c>
      <c r="E1923" s="78"/>
      <c r="F1923" s="78"/>
      <c r="G1923" s="78"/>
      <c r="H1923" s="79"/>
      <c r="I1923" s="79"/>
      <c r="J1923" s="79"/>
      <c r="K1923" s="79"/>
      <c r="L1923" s="79"/>
      <c r="M1923" s="79"/>
      <c r="N1923" s="79"/>
      <c r="O1923" s="79"/>
      <c r="P1923" s="79"/>
      <c r="Q1923" s="79"/>
      <c r="R1923" s="79"/>
      <c r="S1923" s="79"/>
      <c r="T1923" s="79"/>
      <c r="U1923" s="79"/>
      <c r="V1923" s="79"/>
      <c r="W1923" s="79"/>
      <c r="X1923" s="79"/>
      <c r="Y1923" s="79"/>
      <c r="Z1923" s="79"/>
      <c r="AA1923" s="78"/>
      <c r="AB1923" s="78"/>
      <c r="AC1923" s="78"/>
      <c r="AD1923" s="78"/>
      <c r="AE1923" s="78"/>
      <c r="AF1923" s="78"/>
      <c r="AG1923" s="78"/>
      <c r="AH1923" s="78"/>
      <c r="AI1923" s="78"/>
      <c r="AJ1923" s="78"/>
      <c r="AK1923" s="645">
        <v>302280</v>
      </c>
      <c r="AL1923" s="657">
        <f t="shared" si="508"/>
        <v>0</v>
      </c>
      <c r="AM1923" s="64"/>
      <c r="AN1923" s="64"/>
      <c r="AO1923" s="64"/>
      <c r="AP1923" s="64"/>
      <c r="AQ1923" s="64"/>
      <c r="AR1923" s="693"/>
      <c r="XFA1923" s="693"/>
    </row>
    <row r="1924" spans="1:44 16381:16381" s="694" customFormat="1" ht="12" customHeight="1" x14ac:dyDescent="0.15">
      <c r="A1924" s="147" t="s">
        <v>5091</v>
      </c>
      <c r="B1924" s="148" t="s">
        <v>82</v>
      </c>
      <c r="C1924" s="199">
        <f t="shared" si="509"/>
        <v>0</v>
      </c>
      <c r="D1924" s="203">
        <f t="shared" si="510"/>
        <v>0</v>
      </c>
      <c r="E1924" s="78"/>
      <c r="F1924" s="78"/>
      <c r="G1924" s="78"/>
      <c r="H1924" s="79"/>
      <c r="I1924" s="79"/>
      <c r="J1924" s="79"/>
      <c r="K1924" s="79"/>
      <c r="L1924" s="79"/>
      <c r="M1924" s="79"/>
      <c r="N1924" s="79"/>
      <c r="O1924" s="79"/>
      <c r="P1924" s="79"/>
      <c r="Q1924" s="79"/>
      <c r="R1924" s="79"/>
      <c r="S1924" s="79"/>
      <c r="T1924" s="79"/>
      <c r="U1924" s="79"/>
      <c r="V1924" s="79"/>
      <c r="W1924" s="79"/>
      <c r="X1924" s="79"/>
      <c r="Y1924" s="79"/>
      <c r="Z1924" s="79"/>
      <c r="AA1924" s="78"/>
      <c r="AB1924" s="78"/>
      <c r="AC1924" s="78"/>
      <c r="AD1924" s="78"/>
      <c r="AE1924" s="78"/>
      <c r="AF1924" s="78"/>
      <c r="AG1924" s="78"/>
      <c r="AH1924" s="78"/>
      <c r="AI1924" s="78"/>
      <c r="AJ1924" s="78"/>
      <c r="AK1924" s="645">
        <v>361450</v>
      </c>
      <c r="AL1924" s="657">
        <f t="shared" si="508"/>
        <v>0</v>
      </c>
      <c r="AM1924" s="64"/>
      <c r="AN1924" s="64"/>
      <c r="AO1924" s="64"/>
      <c r="AP1924" s="64"/>
      <c r="AQ1924" s="64"/>
      <c r="AR1924" s="693"/>
      <c r="XFA1924" s="693"/>
    </row>
    <row r="1925" spans="1:44 16381:16381" s="694" customFormat="1" ht="21" x14ac:dyDescent="0.15">
      <c r="A1925" s="147" t="s">
        <v>5092</v>
      </c>
      <c r="B1925" s="148" t="s">
        <v>4295</v>
      </c>
      <c r="C1925" s="199">
        <f t="shared" si="509"/>
        <v>0</v>
      </c>
      <c r="D1925" s="203">
        <f t="shared" si="510"/>
        <v>0</v>
      </c>
      <c r="E1925" s="78"/>
      <c r="F1925" s="78"/>
      <c r="G1925" s="78"/>
      <c r="H1925" s="79"/>
      <c r="I1925" s="79"/>
      <c r="J1925" s="79"/>
      <c r="K1925" s="79"/>
      <c r="L1925" s="79"/>
      <c r="M1925" s="79"/>
      <c r="N1925" s="79"/>
      <c r="O1925" s="79"/>
      <c r="P1925" s="79"/>
      <c r="Q1925" s="79"/>
      <c r="R1925" s="79"/>
      <c r="S1925" s="79"/>
      <c r="T1925" s="79"/>
      <c r="U1925" s="79"/>
      <c r="V1925" s="79"/>
      <c r="W1925" s="79"/>
      <c r="X1925" s="79"/>
      <c r="Y1925" s="79"/>
      <c r="Z1925" s="79"/>
      <c r="AA1925" s="78"/>
      <c r="AB1925" s="78"/>
      <c r="AC1925" s="78"/>
      <c r="AD1925" s="78"/>
      <c r="AE1925" s="78"/>
      <c r="AF1925" s="78"/>
      <c r="AG1925" s="78"/>
      <c r="AH1925" s="78"/>
      <c r="AI1925" s="78"/>
      <c r="AJ1925" s="78"/>
      <c r="AK1925" s="645">
        <v>2345630</v>
      </c>
      <c r="AL1925" s="657">
        <f t="shared" ref="AL1925:AL1965" si="511">AK1925*E1925</f>
        <v>0</v>
      </c>
      <c r="AM1925" s="64"/>
      <c r="AN1925" s="64"/>
      <c r="AO1925" s="64"/>
      <c r="AP1925" s="64"/>
      <c r="AQ1925" s="64"/>
      <c r="AR1925" s="693"/>
      <c r="XFA1925" s="693"/>
    </row>
    <row r="1926" spans="1:44 16381:16381" s="694" customFormat="1" ht="14.1" customHeight="1" x14ac:dyDescent="0.15">
      <c r="A1926" s="147" t="s">
        <v>5093</v>
      </c>
      <c r="B1926" s="148" t="s">
        <v>127</v>
      </c>
      <c r="C1926" s="199">
        <f t="shared" si="509"/>
        <v>0</v>
      </c>
      <c r="D1926" s="203">
        <f t="shared" si="510"/>
        <v>0</v>
      </c>
      <c r="E1926" s="78"/>
      <c r="F1926" s="78"/>
      <c r="G1926" s="78"/>
      <c r="H1926" s="79"/>
      <c r="I1926" s="79"/>
      <c r="J1926" s="79"/>
      <c r="K1926" s="79"/>
      <c r="L1926" s="79"/>
      <c r="M1926" s="79"/>
      <c r="N1926" s="79"/>
      <c r="O1926" s="79"/>
      <c r="P1926" s="79"/>
      <c r="Q1926" s="79"/>
      <c r="R1926" s="79"/>
      <c r="S1926" s="79"/>
      <c r="T1926" s="79"/>
      <c r="U1926" s="79"/>
      <c r="V1926" s="79"/>
      <c r="W1926" s="79"/>
      <c r="X1926" s="79"/>
      <c r="Y1926" s="79"/>
      <c r="Z1926" s="79"/>
      <c r="AA1926" s="78"/>
      <c r="AB1926" s="78"/>
      <c r="AC1926" s="78"/>
      <c r="AD1926" s="78"/>
      <c r="AE1926" s="78"/>
      <c r="AF1926" s="78"/>
      <c r="AG1926" s="78"/>
      <c r="AH1926" s="78"/>
      <c r="AI1926" s="78"/>
      <c r="AJ1926" s="78"/>
      <c r="AK1926" s="645">
        <v>1465080</v>
      </c>
      <c r="AL1926" s="657">
        <f t="shared" si="511"/>
        <v>0</v>
      </c>
      <c r="AM1926" s="64"/>
      <c r="AN1926" s="64"/>
      <c r="AO1926" s="64"/>
      <c r="AP1926" s="64"/>
      <c r="AQ1926" s="64"/>
      <c r="AR1926" s="693"/>
      <c r="XFA1926" s="693"/>
    </row>
    <row r="1927" spans="1:44 16381:16381" s="694" customFormat="1" ht="14.1" customHeight="1" x14ac:dyDescent="0.15">
      <c r="A1927" s="147" t="s">
        <v>5094</v>
      </c>
      <c r="B1927" s="148" t="s">
        <v>128</v>
      </c>
      <c r="C1927" s="199">
        <f t="shared" si="509"/>
        <v>0</v>
      </c>
      <c r="D1927" s="203">
        <f t="shared" si="510"/>
        <v>0</v>
      </c>
      <c r="E1927" s="78"/>
      <c r="F1927" s="78"/>
      <c r="G1927" s="78"/>
      <c r="H1927" s="79"/>
      <c r="I1927" s="79"/>
      <c r="J1927" s="79"/>
      <c r="K1927" s="79"/>
      <c r="L1927" s="79"/>
      <c r="M1927" s="79"/>
      <c r="N1927" s="79"/>
      <c r="O1927" s="79"/>
      <c r="P1927" s="79"/>
      <c r="Q1927" s="79"/>
      <c r="R1927" s="79"/>
      <c r="S1927" s="79"/>
      <c r="T1927" s="79"/>
      <c r="U1927" s="79"/>
      <c r="V1927" s="79"/>
      <c r="W1927" s="79"/>
      <c r="X1927" s="79"/>
      <c r="Y1927" s="79"/>
      <c r="Z1927" s="79"/>
      <c r="AA1927" s="78"/>
      <c r="AB1927" s="78"/>
      <c r="AC1927" s="78"/>
      <c r="AD1927" s="78"/>
      <c r="AE1927" s="78"/>
      <c r="AF1927" s="78"/>
      <c r="AG1927" s="78"/>
      <c r="AH1927" s="78"/>
      <c r="AI1927" s="78"/>
      <c r="AJ1927" s="78"/>
      <c r="AK1927" s="645">
        <v>1418010</v>
      </c>
      <c r="AL1927" s="657">
        <f t="shared" si="511"/>
        <v>0</v>
      </c>
      <c r="AM1927" s="64"/>
      <c r="AN1927" s="64"/>
      <c r="AO1927" s="64"/>
      <c r="AP1927" s="64"/>
      <c r="AQ1927" s="64"/>
      <c r="AR1927" s="693"/>
      <c r="XFA1927" s="693"/>
    </row>
    <row r="1928" spans="1:44 16381:16381" s="694" customFormat="1" ht="14.1" customHeight="1" x14ac:dyDescent="0.15">
      <c r="A1928" s="147" t="s">
        <v>5095</v>
      </c>
      <c r="B1928" s="148" t="s">
        <v>129</v>
      </c>
      <c r="C1928" s="199">
        <f t="shared" si="509"/>
        <v>0</v>
      </c>
      <c r="D1928" s="203">
        <f t="shared" si="510"/>
        <v>0</v>
      </c>
      <c r="E1928" s="78"/>
      <c r="F1928" s="78"/>
      <c r="G1928" s="78"/>
      <c r="H1928" s="79"/>
      <c r="I1928" s="79"/>
      <c r="J1928" s="79"/>
      <c r="K1928" s="79"/>
      <c r="L1928" s="79"/>
      <c r="M1928" s="79"/>
      <c r="N1928" s="79"/>
      <c r="O1928" s="79"/>
      <c r="P1928" s="79"/>
      <c r="Q1928" s="79"/>
      <c r="R1928" s="79"/>
      <c r="S1928" s="79"/>
      <c r="T1928" s="79"/>
      <c r="U1928" s="79"/>
      <c r="V1928" s="79"/>
      <c r="W1928" s="79"/>
      <c r="X1928" s="79"/>
      <c r="Y1928" s="79"/>
      <c r="Z1928" s="79"/>
      <c r="AA1928" s="78"/>
      <c r="AB1928" s="78"/>
      <c r="AC1928" s="78"/>
      <c r="AD1928" s="78"/>
      <c r="AE1928" s="78"/>
      <c r="AF1928" s="78"/>
      <c r="AG1928" s="78"/>
      <c r="AH1928" s="78"/>
      <c r="AI1928" s="78"/>
      <c r="AJ1928" s="78"/>
      <c r="AK1928" s="645">
        <v>1485570</v>
      </c>
      <c r="AL1928" s="657">
        <f t="shared" si="511"/>
        <v>0</v>
      </c>
      <c r="AM1928" s="64"/>
      <c r="AN1928" s="64"/>
      <c r="AO1928" s="64"/>
      <c r="AP1928" s="64"/>
      <c r="AQ1928" s="64"/>
      <c r="AR1928" s="693"/>
      <c r="XFA1928" s="693"/>
    </row>
    <row r="1929" spans="1:44 16381:16381" s="694" customFormat="1" ht="14.1" customHeight="1" x14ac:dyDescent="0.15">
      <c r="A1929" s="147" t="s">
        <v>5096</v>
      </c>
      <c r="B1929" s="148" t="s">
        <v>130</v>
      </c>
      <c r="C1929" s="199">
        <f t="shared" si="509"/>
        <v>0</v>
      </c>
      <c r="D1929" s="203">
        <f t="shared" si="510"/>
        <v>0</v>
      </c>
      <c r="E1929" s="78"/>
      <c r="F1929" s="78"/>
      <c r="G1929" s="78"/>
      <c r="H1929" s="79"/>
      <c r="I1929" s="79"/>
      <c r="J1929" s="79"/>
      <c r="K1929" s="79"/>
      <c r="L1929" s="79"/>
      <c r="M1929" s="79"/>
      <c r="N1929" s="79"/>
      <c r="O1929" s="79"/>
      <c r="P1929" s="79"/>
      <c r="Q1929" s="79"/>
      <c r="R1929" s="79"/>
      <c r="S1929" s="79"/>
      <c r="T1929" s="79"/>
      <c r="U1929" s="79"/>
      <c r="V1929" s="79"/>
      <c r="W1929" s="79"/>
      <c r="X1929" s="79"/>
      <c r="Y1929" s="79"/>
      <c r="Z1929" s="79"/>
      <c r="AA1929" s="78"/>
      <c r="AB1929" s="78"/>
      <c r="AC1929" s="78"/>
      <c r="AD1929" s="78"/>
      <c r="AE1929" s="78"/>
      <c r="AF1929" s="78"/>
      <c r="AG1929" s="78"/>
      <c r="AH1929" s="78"/>
      <c r="AI1929" s="78"/>
      <c r="AJ1929" s="78"/>
      <c r="AK1929" s="645">
        <v>210220</v>
      </c>
      <c r="AL1929" s="657">
        <f t="shared" si="511"/>
        <v>0</v>
      </c>
      <c r="AM1929" s="64"/>
      <c r="AN1929" s="64"/>
      <c r="AO1929" s="64"/>
      <c r="AP1929" s="64"/>
      <c r="AQ1929" s="64"/>
      <c r="AR1929" s="693"/>
      <c r="XFA1929" s="693"/>
    </row>
    <row r="1930" spans="1:44 16381:16381" s="694" customFormat="1" ht="14.1" customHeight="1" x14ac:dyDescent="0.15">
      <c r="A1930" s="147" t="s">
        <v>5097</v>
      </c>
      <c r="B1930" s="148" t="s">
        <v>2481</v>
      </c>
      <c r="C1930" s="199">
        <f t="shared" si="509"/>
        <v>0</v>
      </c>
      <c r="D1930" s="203">
        <f t="shared" si="510"/>
        <v>0</v>
      </c>
      <c r="E1930" s="78"/>
      <c r="F1930" s="78"/>
      <c r="G1930" s="78"/>
      <c r="H1930" s="79"/>
      <c r="I1930" s="79"/>
      <c r="J1930" s="79"/>
      <c r="K1930" s="79"/>
      <c r="L1930" s="79"/>
      <c r="M1930" s="79"/>
      <c r="N1930" s="79"/>
      <c r="O1930" s="79"/>
      <c r="P1930" s="79"/>
      <c r="Q1930" s="79"/>
      <c r="R1930" s="79"/>
      <c r="S1930" s="79"/>
      <c r="T1930" s="79"/>
      <c r="U1930" s="79"/>
      <c r="V1930" s="79"/>
      <c r="W1930" s="79"/>
      <c r="X1930" s="79"/>
      <c r="Y1930" s="79"/>
      <c r="Z1930" s="79"/>
      <c r="AA1930" s="78"/>
      <c r="AB1930" s="78"/>
      <c r="AC1930" s="78"/>
      <c r="AD1930" s="78"/>
      <c r="AE1930" s="78"/>
      <c r="AF1930" s="78"/>
      <c r="AG1930" s="78"/>
      <c r="AH1930" s="78"/>
      <c r="AI1930" s="78"/>
      <c r="AJ1930" s="78"/>
      <c r="AK1930" s="645">
        <v>479720</v>
      </c>
      <c r="AL1930" s="657">
        <f t="shared" si="511"/>
        <v>0</v>
      </c>
      <c r="AM1930" s="64"/>
      <c r="AN1930" s="64"/>
      <c r="AO1930" s="64"/>
      <c r="AP1930" s="64"/>
      <c r="AQ1930" s="64"/>
      <c r="AR1930" s="693"/>
      <c r="XFA1930" s="693"/>
    </row>
    <row r="1931" spans="1:44 16381:16381" s="694" customFormat="1" ht="12" customHeight="1" x14ac:dyDescent="0.15">
      <c r="A1931" s="147" t="s">
        <v>5098</v>
      </c>
      <c r="B1931" s="148" t="s">
        <v>706</v>
      </c>
      <c r="C1931" s="199">
        <f t="shared" si="509"/>
        <v>0</v>
      </c>
      <c r="D1931" s="203">
        <f t="shared" si="510"/>
        <v>0</v>
      </c>
      <c r="E1931" s="78"/>
      <c r="F1931" s="78"/>
      <c r="G1931" s="78"/>
      <c r="H1931" s="79"/>
      <c r="I1931" s="79"/>
      <c r="J1931" s="79"/>
      <c r="K1931" s="79"/>
      <c r="L1931" s="79"/>
      <c r="M1931" s="79"/>
      <c r="N1931" s="79"/>
      <c r="O1931" s="79"/>
      <c r="P1931" s="79"/>
      <c r="Q1931" s="79"/>
      <c r="R1931" s="79"/>
      <c r="S1931" s="79"/>
      <c r="T1931" s="79"/>
      <c r="U1931" s="79"/>
      <c r="V1931" s="79"/>
      <c r="W1931" s="79"/>
      <c r="X1931" s="79"/>
      <c r="Y1931" s="79"/>
      <c r="Z1931" s="79"/>
      <c r="AA1931" s="78"/>
      <c r="AB1931" s="78"/>
      <c r="AC1931" s="78"/>
      <c r="AD1931" s="78"/>
      <c r="AE1931" s="78"/>
      <c r="AF1931" s="78"/>
      <c r="AG1931" s="78"/>
      <c r="AH1931" s="78"/>
      <c r="AI1931" s="78"/>
      <c r="AJ1931" s="78"/>
      <c r="AK1931" s="645">
        <v>177860</v>
      </c>
      <c r="AL1931" s="657">
        <f t="shared" si="511"/>
        <v>0</v>
      </c>
      <c r="AM1931" s="64"/>
      <c r="AN1931" s="64"/>
      <c r="AO1931" s="64"/>
      <c r="AP1931" s="64"/>
      <c r="AQ1931" s="64"/>
      <c r="AR1931" s="693"/>
      <c r="XFA1931" s="693"/>
    </row>
    <row r="1932" spans="1:44 16381:16381" s="694" customFormat="1" ht="12" customHeight="1" x14ac:dyDescent="0.15">
      <c r="A1932" s="147" t="s">
        <v>5099</v>
      </c>
      <c r="B1932" s="148" t="s">
        <v>707</v>
      </c>
      <c r="C1932" s="199">
        <f t="shared" si="509"/>
        <v>0</v>
      </c>
      <c r="D1932" s="203">
        <f t="shared" si="510"/>
        <v>0</v>
      </c>
      <c r="E1932" s="78"/>
      <c r="F1932" s="78"/>
      <c r="G1932" s="78"/>
      <c r="H1932" s="79"/>
      <c r="I1932" s="79"/>
      <c r="J1932" s="79"/>
      <c r="K1932" s="79"/>
      <c r="L1932" s="79"/>
      <c r="M1932" s="79"/>
      <c r="N1932" s="79"/>
      <c r="O1932" s="79"/>
      <c r="P1932" s="79"/>
      <c r="Q1932" s="79"/>
      <c r="R1932" s="79"/>
      <c r="S1932" s="79"/>
      <c r="T1932" s="79"/>
      <c r="U1932" s="79"/>
      <c r="V1932" s="79"/>
      <c r="W1932" s="79"/>
      <c r="X1932" s="79"/>
      <c r="Y1932" s="79"/>
      <c r="Z1932" s="79"/>
      <c r="AA1932" s="78"/>
      <c r="AB1932" s="78"/>
      <c r="AC1932" s="78"/>
      <c r="AD1932" s="78"/>
      <c r="AE1932" s="78"/>
      <c r="AF1932" s="78"/>
      <c r="AG1932" s="78"/>
      <c r="AH1932" s="78"/>
      <c r="AI1932" s="78"/>
      <c r="AJ1932" s="78"/>
      <c r="AK1932" s="645">
        <v>1440950</v>
      </c>
      <c r="AL1932" s="657">
        <f t="shared" si="511"/>
        <v>0</v>
      </c>
      <c r="AM1932" s="64"/>
      <c r="AN1932" s="64"/>
      <c r="AO1932" s="64"/>
      <c r="AP1932" s="64"/>
      <c r="AQ1932" s="64"/>
      <c r="AR1932" s="693"/>
      <c r="XFA1932" s="693"/>
    </row>
    <row r="1933" spans="1:44 16381:16381" s="698" customFormat="1" ht="12" customHeight="1" x14ac:dyDescent="0.15">
      <c r="A1933" s="147" t="s">
        <v>5100</v>
      </c>
      <c r="B1933" s="148" t="s">
        <v>529</v>
      </c>
      <c r="C1933" s="199">
        <f t="shared" si="509"/>
        <v>0</v>
      </c>
      <c r="D1933" s="203">
        <f t="shared" si="510"/>
        <v>0</v>
      </c>
      <c r="E1933" s="78"/>
      <c r="F1933" s="78"/>
      <c r="G1933" s="78"/>
      <c r="H1933" s="79"/>
      <c r="I1933" s="79"/>
      <c r="J1933" s="79"/>
      <c r="K1933" s="79"/>
      <c r="L1933" s="79"/>
      <c r="M1933" s="79"/>
      <c r="N1933" s="79"/>
      <c r="O1933" s="79"/>
      <c r="P1933" s="79"/>
      <c r="Q1933" s="79"/>
      <c r="R1933" s="79"/>
      <c r="S1933" s="79"/>
      <c r="T1933" s="79"/>
      <c r="U1933" s="79"/>
      <c r="V1933" s="79"/>
      <c r="W1933" s="79"/>
      <c r="X1933" s="79"/>
      <c r="Y1933" s="79"/>
      <c r="Z1933" s="79"/>
      <c r="AA1933" s="78"/>
      <c r="AB1933" s="78"/>
      <c r="AC1933" s="78"/>
      <c r="AD1933" s="78"/>
      <c r="AE1933" s="78"/>
      <c r="AF1933" s="78"/>
      <c r="AG1933" s="78"/>
      <c r="AH1933" s="78"/>
      <c r="AI1933" s="78"/>
      <c r="AJ1933" s="78"/>
      <c r="AK1933" s="645">
        <v>1440950</v>
      </c>
      <c r="AL1933" s="657">
        <f t="shared" si="511"/>
        <v>0</v>
      </c>
      <c r="AM1933" s="64"/>
      <c r="AN1933" s="64"/>
      <c r="AO1933" s="64"/>
      <c r="AP1933" s="64"/>
      <c r="AQ1933" s="64"/>
      <c r="AR1933" s="697"/>
      <c r="XFA1933" s="697"/>
    </row>
    <row r="1934" spans="1:44 16381:16381" s="694" customFormat="1" ht="14.1" customHeight="1" x14ac:dyDescent="0.15">
      <c r="A1934" s="147" t="s">
        <v>5101</v>
      </c>
      <c r="B1934" s="148" t="s">
        <v>2568</v>
      </c>
      <c r="C1934" s="199">
        <f t="shared" ref="C1934:C1946" si="512">SUM(D1934+G1934)</f>
        <v>0</v>
      </c>
      <c r="D1934" s="203">
        <f t="shared" ref="D1934:D1946" si="513">SUM(E1934:F1934)</f>
        <v>0</v>
      </c>
      <c r="E1934" s="78"/>
      <c r="F1934" s="78"/>
      <c r="G1934" s="78"/>
      <c r="H1934" s="79"/>
      <c r="I1934" s="79"/>
      <c r="J1934" s="79"/>
      <c r="K1934" s="79"/>
      <c r="L1934" s="79"/>
      <c r="M1934" s="79"/>
      <c r="N1934" s="79"/>
      <c r="O1934" s="79"/>
      <c r="P1934" s="79"/>
      <c r="Q1934" s="79"/>
      <c r="R1934" s="79"/>
      <c r="S1934" s="79"/>
      <c r="T1934" s="79"/>
      <c r="U1934" s="79"/>
      <c r="V1934" s="79"/>
      <c r="W1934" s="79"/>
      <c r="X1934" s="79"/>
      <c r="Y1934" s="79"/>
      <c r="Z1934" s="79"/>
      <c r="AA1934" s="78"/>
      <c r="AB1934" s="78"/>
      <c r="AC1934" s="78"/>
      <c r="AD1934" s="78"/>
      <c r="AE1934" s="78"/>
      <c r="AF1934" s="78"/>
      <c r="AG1934" s="78"/>
      <c r="AH1934" s="78"/>
      <c r="AI1934" s="78"/>
      <c r="AJ1934" s="78"/>
      <c r="AK1934" s="645">
        <v>34460</v>
      </c>
      <c r="AL1934" s="657">
        <f t="shared" si="511"/>
        <v>0</v>
      </c>
      <c r="AM1934" s="64"/>
      <c r="AN1934" s="64"/>
      <c r="AO1934" s="64"/>
      <c r="AP1934" s="64"/>
      <c r="AQ1934" s="64"/>
      <c r="AR1934" s="693"/>
      <c r="XFA1934" s="693"/>
    </row>
    <row r="1935" spans="1:44 16381:16381" s="694" customFormat="1" ht="14.1" customHeight="1" x14ac:dyDescent="0.15">
      <c r="A1935" s="147" t="s">
        <v>5102</v>
      </c>
      <c r="B1935" s="148" t="s">
        <v>4296</v>
      </c>
      <c r="C1935" s="199">
        <f t="shared" si="512"/>
        <v>0</v>
      </c>
      <c r="D1935" s="203">
        <f t="shared" si="513"/>
        <v>0</v>
      </c>
      <c r="E1935" s="78"/>
      <c r="F1935" s="78"/>
      <c r="G1935" s="78"/>
      <c r="H1935" s="79"/>
      <c r="I1935" s="79"/>
      <c r="J1935" s="79"/>
      <c r="K1935" s="79"/>
      <c r="L1935" s="79"/>
      <c r="M1935" s="79"/>
      <c r="N1935" s="79"/>
      <c r="O1935" s="79"/>
      <c r="P1935" s="79"/>
      <c r="Q1935" s="79"/>
      <c r="R1935" s="79"/>
      <c r="S1935" s="79"/>
      <c r="T1935" s="79"/>
      <c r="U1935" s="79"/>
      <c r="V1935" s="79"/>
      <c r="W1935" s="79"/>
      <c r="X1935" s="79"/>
      <c r="Y1935" s="79"/>
      <c r="Z1935" s="79"/>
      <c r="AA1935" s="78"/>
      <c r="AB1935" s="78"/>
      <c r="AC1935" s="78"/>
      <c r="AD1935" s="78"/>
      <c r="AE1935" s="78"/>
      <c r="AF1935" s="78"/>
      <c r="AG1935" s="78"/>
      <c r="AH1935" s="78"/>
      <c r="AI1935" s="78"/>
      <c r="AJ1935" s="78"/>
      <c r="AK1935" s="645">
        <v>73130</v>
      </c>
      <c r="AL1935" s="657">
        <f t="shared" si="511"/>
        <v>0</v>
      </c>
      <c r="AM1935" s="64"/>
      <c r="AN1935" s="64"/>
      <c r="AO1935" s="64"/>
      <c r="AP1935" s="64"/>
      <c r="AQ1935" s="64"/>
      <c r="AR1935" s="693"/>
      <c r="XFA1935" s="693"/>
    </row>
    <row r="1936" spans="1:44 16381:16381" s="694" customFormat="1" ht="14.1" customHeight="1" x14ac:dyDescent="0.15">
      <c r="A1936" s="147" t="s">
        <v>5103</v>
      </c>
      <c r="B1936" s="148" t="s">
        <v>2797</v>
      </c>
      <c r="C1936" s="199">
        <f t="shared" si="512"/>
        <v>0</v>
      </c>
      <c r="D1936" s="203">
        <f t="shared" si="513"/>
        <v>0</v>
      </c>
      <c r="E1936" s="78"/>
      <c r="F1936" s="78"/>
      <c r="G1936" s="78"/>
      <c r="H1936" s="79"/>
      <c r="I1936" s="79"/>
      <c r="J1936" s="79"/>
      <c r="K1936" s="79"/>
      <c r="L1936" s="79"/>
      <c r="M1936" s="79"/>
      <c r="N1936" s="79"/>
      <c r="O1936" s="79"/>
      <c r="P1936" s="79"/>
      <c r="Q1936" s="79"/>
      <c r="R1936" s="79"/>
      <c r="S1936" s="79"/>
      <c r="T1936" s="79"/>
      <c r="U1936" s="79"/>
      <c r="V1936" s="79"/>
      <c r="W1936" s="79"/>
      <c r="X1936" s="79"/>
      <c r="Y1936" s="79"/>
      <c r="Z1936" s="79"/>
      <c r="AA1936" s="78"/>
      <c r="AB1936" s="78"/>
      <c r="AC1936" s="78"/>
      <c r="AD1936" s="78"/>
      <c r="AE1936" s="78"/>
      <c r="AF1936" s="78"/>
      <c r="AG1936" s="78"/>
      <c r="AH1936" s="78"/>
      <c r="AI1936" s="78"/>
      <c r="AJ1936" s="78"/>
      <c r="AK1936" s="645">
        <v>55090</v>
      </c>
      <c r="AL1936" s="657">
        <f t="shared" si="511"/>
        <v>0</v>
      </c>
      <c r="AM1936" s="64"/>
      <c r="AN1936" s="64"/>
      <c r="AO1936" s="64"/>
      <c r="AP1936" s="64"/>
      <c r="AQ1936" s="64"/>
      <c r="AR1936" s="693"/>
      <c r="XFA1936" s="693"/>
    </row>
    <row r="1937" spans="1:44 16381:16381" s="694" customFormat="1" ht="14.1" customHeight="1" x14ac:dyDescent="0.15">
      <c r="A1937" s="147" t="s">
        <v>5104</v>
      </c>
      <c r="B1937" s="148" t="s">
        <v>2798</v>
      </c>
      <c r="C1937" s="199">
        <f t="shared" si="512"/>
        <v>0</v>
      </c>
      <c r="D1937" s="203">
        <f t="shared" si="513"/>
        <v>0</v>
      </c>
      <c r="E1937" s="78"/>
      <c r="F1937" s="78"/>
      <c r="G1937" s="78"/>
      <c r="H1937" s="79"/>
      <c r="I1937" s="79"/>
      <c r="J1937" s="79"/>
      <c r="K1937" s="79"/>
      <c r="L1937" s="79"/>
      <c r="M1937" s="79"/>
      <c r="N1937" s="79"/>
      <c r="O1937" s="79"/>
      <c r="P1937" s="79"/>
      <c r="Q1937" s="79"/>
      <c r="R1937" s="79"/>
      <c r="S1937" s="79"/>
      <c r="T1937" s="79"/>
      <c r="U1937" s="79"/>
      <c r="V1937" s="79"/>
      <c r="W1937" s="79"/>
      <c r="X1937" s="79"/>
      <c r="Y1937" s="79"/>
      <c r="Z1937" s="79"/>
      <c r="AA1937" s="78"/>
      <c r="AB1937" s="78"/>
      <c r="AC1937" s="78"/>
      <c r="AD1937" s="78"/>
      <c r="AE1937" s="78"/>
      <c r="AF1937" s="78"/>
      <c r="AG1937" s="78"/>
      <c r="AH1937" s="78"/>
      <c r="AI1937" s="78"/>
      <c r="AJ1937" s="78"/>
      <c r="AK1937" s="645">
        <v>53520</v>
      </c>
      <c r="AL1937" s="657">
        <f t="shared" si="511"/>
        <v>0</v>
      </c>
      <c r="AM1937" s="64"/>
      <c r="AN1937" s="64"/>
      <c r="AO1937" s="64"/>
      <c r="AP1937" s="64"/>
      <c r="AQ1937" s="64"/>
      <c r="AR1937" s="693"/>
      <c r="XFA1937" s="693"/>
    </row>
    <row r="1938" spans="1:44 16381:16381" s="694" customFormat="1" ht="14.1" customHeight="1" x14ac:dyDescent="0.15">
      <c r="A1938" s="147" t="s">
        <v>5105</v>
      </c>
      <c r="B1938" s="148" t="s">
        <v>2799</v>
      </c>
      <c r="C1938" s="199">
        <f t="shared" si="512"/>
        <v>0</v>
      </c>
      <c r="D1938" s="203">
        <f t="shared" si="513"/>
        <v>0</v>
      </c>
      <c r="E1938" s="78"/>
      <c r="F1938" s="78"/>
      <c r="G1938" s="78"/>
      <c r="H1938" s="79"/>
      <c r="I1938" s="79"/>
      <c r="J1938" s="79"/>
      <c r="K1938" s="79"/>
      <c r="L1938" s="79"/>
      <c r="M1938" s="79"/>
      <c r="N1938" s="79"/>
      <c r="O1938" s="79"/>
      <c r="P1938" s="79"/>
      <c r="Q1938" s="79"/>
      <c r="R1938" s="79"/>
      <c r="S1938" s="79"/>
      <c r="T1938" s="79"/>
      <c r="U1938" s="79"/>
      <c r="V1938" s="79"/>
      <c r="W1938" s="79"/>
      <c r="X1938" s="79"/>
      <c r="Y1938" s="79"/>
      <c r="Z1938" s="79"/>
      <c r="AA1938" s="78"/>
      <c r="AB1938" s="78"/>
      <c r="AC1938" s="78"/>
      <c r="AD1938" s="78"/>
      <c r="AE1938" s="78"/>
      <c r="AF1938" s="78"/>
      <c r="AG1938" s="78"/>
      <c r="AH1938" s="78"/>
      <c r="AI1938" s="78"/>
      <c r="AJ1938" s="78"/>
      <c r="AK1938" s="645">
        <v>48420</v>
      </c>
      <c r="AL1938" s="657">
        <f t="shared" si="511"/>
        <v>0</v>
      </c>
      <c r="AM1938" s="64"/>
      <c r="AN1938" s="64"/>
      <c r="AO1938" s="64"/>
      <c r="AP1938" s="64"/>
      <c r="AQ1938" s="64"/>
      <c r="AR1938" s="693"/>
      <c r="XFA1938" s="693"/>
    </row>
    <row r="1939" spans="1:44 16381:16381" s="694" customFormat="1" ht="14.1" customHeight="1" x14ac:dyDescent="0.15">
      <c r="A1939" s="147" t="s">
        <v>5106</v>
      </c>
      <c r="B1939" s="148" t="s">
        <v>2800</v>
      </c>
      <c r="C1939" s="199">
        <f t="shared" si="512"/>
        <v>0</v>
      </c>
      <c r="D1939" s="203">
        <f t="shared" si="513"/>
        <v>0</v>
      </c>
      <c r="E1939" s="78"/>
      <c r="F1939" s="78"/>
      <c r="G1939" s="78"/>
      <c r="H1939" s="79"/>
      <c r="I1939" s="79"/>
      <c r="J1939" s="79"/>
      <c r="K1939" s="79"/>
      <c r="L1939" s="79"/>
      <c r="M1939" s="79"/>
      <c r="N1939" s="79"/>
      <c r="O1939" s="79"/>
      <c r="P1939" s="79"/>
      <c r="Q1939" s="79"/>
      <c r="R1939" s="79"/>
      <c r="S1939" s="79"/>
      <c r="T1939" s="79"/>
      <c r="U1939" s="79"/>
      <c r="V1939" s="79"/>
      <c r="W1939" s="79"/>
      <c r="X1939" s="79"/>
      <c r="Y1939" s="79"/>
      <c r="Z1939" s="79"/>
      <c r="AA1939" s="78"/>
      <c r="AB1939" s="78"/>
      <c r="AC1939" s="78"/>
      <c r="AD1939" s="78"/>
      <c r="AE1939" s="78"/>
      <c r="AF1939" s="78"/>
      <c r="AG1939" s="78"/>
      <c r="AH1939" s="78"/>
      <c r="AI1939" s="78"/>
      <c r="AJ1939" s="78"/>
      <c r="AK1939" s="645">
        <v>62830</v>
      </c>
      <c r="AL1939" s="657">
        <f t="shared" si="511"/>
        <v>0</v>
      </c>
      <c r="AM1939" s="64"/>
      <c r="AN1939" s="64"/>
      <c r="AO1939" s="64"/>
      <c r="AP1939" s="64"/>
      <c r="AQ1939" s="64"/>
      <c r="AR1939" s="693"/>
      <c r="XFA1939" s="693"/>
    </row>
    <row r="1940" spans="1:44 16381:16381" s="694" customFormat="1" ht="14.1" customHeight="1" x14ac:dyDescent="0.15">
      <c r="A1940" s="147" t="s">
        <v>5107</v>
      </c>
      <c r="B1940" s="148" t="s">
        <v>4297</v>
      </c>
      <c r="C1940" s="199">
        <f t="shared" si="512"/>
        <v>0</v>
      </c>
      <c r="D1940" s="203">
        <f t="shared" si="513"/>
        <v>0</v>
      </c>
      <c r="E1940" s="78"/>
      <c r="F1940" s="78"/>
      <c r="G1940" s="78"/>
      <c r="H1940" s="79"/>
      <c r="I1940" s="79"/>
      <c r="J1940" s="79"/>
      <c r="K1940" s="79"/>
      <c r="L1940" s="79"/>
      <c r="M1940" s="79"/>
      <c r="N1940" s="79"/>
      <c r="O1940" s="79"/>
      <c r="P1940" s="79"/>
      <c r="Q1940" s="79"/>
      <c r="R1940" s="79"/>
      <c r="S1940" s="79"/>
      <c r="T1940" s="79"/>
      <c r="U1940" s="79"/>
      <c r="V1940" s="79"/>
      <c r="W1940" s="79"/>
      <c r="X1940" s="79"/>
      <c r="Y1940" s="79"/>
      <c r="Z1940" s="79"/>
      <c r="AA1940" s="78"/>
      <c r="AB1940" s="78"/>
      <c r="AC1940" s="78"/>
      <c r="AD1940" s="78"/>
      <c r="AE1940" s="78"/>
      <c r="AF1940" s="78"/>
      <c r="AG1940" s="78"/>
      <c r="AH1940" s="78"/>
      <c r="AI1940" s="78"/>
      <c r="AJ1940" s="78"/>
      <c r="AK1940" s="645">
        <v>20650</v>
      </c>
      <c r="AL1940" s="657">
        <f t="shared" si="511"/>
        <v>0</v>
      </c>
      <c r="AM1940" s="64"/>
      <c r="AN1940" s="64"/>
      <c r="AO1940" s="64"/>
      <c r="AP1940" s="64"/>
      <c r="AQ1940" s="64"/>
      <c r="AR1940" s="693"/>
      <c r="XFA1940" s="693"/>
    </row>
    <row r="1941" spans="1:44 16381:16381" s="694" customFormat="1" ht="14.1" customHeight="1" x14ac:dyDescent="0.15">
      <c r="A1941" s="147" t="s">
        <v>5108</v>
      </c>
      <c r="B1941" s="148" t="s">
        <v>4298</v>
      </c>
      <c r="C1941" s="199">
        <f t="shared" si="512"/>
        <v>0</v>
      </c>
      <c r="D1941" s="203">
        <f t="shared" si="513"/>
        <v>0</v>
      </c>
      <c r="E1941" s="78"/>
      <c r="F1941" s="78"/>
      <c r="G1941" s="78"/>
      <c r="H1941" s="79"/>
      <c r="I1941" s="79"/>
      <c r="J1941" s="79"/>
      <c r="K1941" s="79"/>
      <c r="L1941" s="79"/>
      <c r="M1941" s="79"/>
      <c r="N1941" s="79"/>
      <c r="O1941" s="79"/>
      <c r="P1941" s="79"/>
      <c r="Q1941" s="79"/>
      <c r="R1941" s="79"/>
      <c r="S1941" s="79"/>
      <c r="T1941" s="79"/>
      <c r="U1941" s="79"/>
      <c r="V1941" s="79"/>
      <c r="W1941" s="79"/>
      <c r="X1941" s="79"/>
      <c r="Y1941" s="79"/>
      <c r="Z1941" s="79"/>
      <c r="AA1941" s="78"/>
      <c r="AB1941" s="78"/>
      <c r="AC1941" s="78"/>
      <c r="AD1941" s="78"/>
      <c r="AE1941" s="78"/>
      <c r="AF1941" s="78"/>
      <c r="AG1941" s="78"/>
      <c r="AH1941" s="78"/>
      <c r="AI1941" s="78"/>
      <c r="AJ1941" s="78"/>
      <c r="AK1941" s="645">
        <v>16230</v>
      </c>
      <c r="AL1941" s="657">
        <f t="shared" si="511"/>
        <v>0</v>
      </c>
      <c r="AM1941" s="64"/>
      <c r="AN1941" s="64"/>
      <c r="AO1941" s="64"/>
      <c r="AP1941" s="64"/>
      <c r="AQ1941" s="64"/>
      <c r="AR1941" s="693"/>
      <c r="XFA1941" s="693"/>
    </row>
    <row r="1942" spans="1:44 16381:16381" s="694" customFormat="1" ht="14.1" customHeight="1" x14ac:dyDescent="0.15">
      <c r="A1942" s="147" t="s">
        <v>5109</v>
      </c>
      <c r="B1942" s="148" t="s">
        <v>4299</v>
      </c>
      <c r="C1942" s="199">
        <f t="shared" si="512"/>
        <v>0</v>
      </c>
      <c r="D1942" s="203">
        <f t="shared" si="513"/>
        <v>0</v>
      </c>
      <c r="E1942" s="78"/>
      <c r="F1942" s="78"/>
      <c r="G1942" s="78"/>
      <c r="H1942" s="79"/>
      <c r="I1942" s="79"/>
      <c r="J1942" s="79"/>
      <c r="K1942" s="79"/>
      <c r="L1942" s="79"/>
      <c r="M1942" s="79"/>
      <c r="N1942" s="79"/>
      <c r="O1942" s="79"/>
      <c r="P1942" s="79"/>
      <c r="Q1942" s="79"/>
      <c r="R1942" s="79"/>
      <c r="S1942" s="79"/>
      <c r="T1942" s="79"/>
      <c r="U1942" s="79"/>
      <c r="V1942" s="79"/>
      <c r="W1942" s="79"/>
      <c r="X1942" s="79"/>
      <c r="Y1942" s="79"/>
      <c r="Z1942" s="79"/>
      <c r="AA1942" s="78"/>
      <c r="AB1942" s="78"/>
      <c r="AC1942" s="78"/>
      <c r="AD1942" s="78"/>
      <c r="AE1942" s="78"/>
      <c r="AF1942" s="78"/>
      <c r="AG1942" s="78"/>
      <c r="AH1942" s="78"/>
      <c r="AI1942" s="78"/>
      <c r="AJ1942" s="78"/>
      <c r="AK1942" s="645">
        <v>40730</v>
      </c>
      <c r="AL1942" s="657">
        <f t="shared" si="511"/>
        <v>0</v>
      </c>
      <c r="AM1942" s="64"/>
      <c r="AN1942" s="64"/>
      <c r="AO1942" s="64"/>
      <c r="AP1942" s="64"/>
      <c r="AQ1942" s="64"/>
      <c r="AR1942" s="693"/>
      <c r="XFA1942" s="693"/>
    </row>
    <row r="1943" spans="1:44 16381:16381" s="694" customFormat="1" ht="14.1" customHeight="1" x14ac:dyDescent="0.15">
      <c r="A1943" s="147" t="s">
        <v>5110</v>
      </c>
      <c r="B1943" s="148" t="s">
        <v>4300</v>
      </c>
      <c r="C1943" s="199">
        <f t="shared" si="512"/>
        <v>0</v>
      </c>
      <c r="D1943" s="203">
        <f t="shared" si="513"/>
        <v>0</v>
      </c>
      <c r="E1943" s="78"/>
      <c r="F1943" s="78"/>
      <c r="G1943" s="78"/>
      <c r="H1943" s="79"/>
      <c r="I1943" s="79"/>
      <c r="J1943" s="79"/>
      <c r="K1943" s="79"/>
      <c r="L1943" s="79"/>
      <c r="M1943" s="79"/>
      <c r="N1943" s="79"/>
      <c r="O1943" s="79"/>
      <c r="P1943" s="79"/>
      <c r="Q1943" s="79"/>
      <c r="R1943" s="79"/>
      <c r="S1943" s="79"/>
      <c r="T1943" s="79"/>
      <c r="U1943" s="79"/>
      <c r="V1943" s="79"/>
      <c r="W1943" s="79"/>
      <c r="X1943" s="79"/>
      <c r="Y1943" s="79"/>
      <c r="Z1943" s="79"/>
      <c r="AA1943" s="78"/>
      <c r="AB1943" s="78"/>
      <c r="AC1943" s="78"/>
      <c r="AD1943" s="78"/>
      <c r="AE1943" s="78"/>
      <c r="AF1943" s="78"/>
      <c r="AG1943" s="78"/>
      <c r="AH1943" s="78"/>
      <c r="AI1943" s="78"/>
      <c r="AJ1943" s="78"/>
      <c r="AK1943" s="645">
        <v>10120</v>
      </c>
      <c r="AL1943" s="657">
        <f t="shared" si="511"/>
        <v>0</v>
      </c>
      <c r="AM1943" s="64"/>
      <c r="AN1943" s="64"/>
      <c r="AO1943" s="64"/>
      <c r="AP1943" s="64"/>
      <c r="AQ1943" s="64"/>
      <c r="AR1943" s="693"/>
      <c r="XFA1943" s="693"/>
    </row>
    <row r="1944" spans="1:44 16381:16381" s="694" customFormat="1" ht="14.1" customHeight="1" x14ac:dyDescent="0.15">
      <c r="A1944" s="147" t="s">
        <v>5111</v>
      </c>
      <c r="B1944" s="148" t="s">
        <v>4301</v>
      </c>
      <c r="C1944" s="199">
        <f t="shared" si="512"/>
        <v>0</v>
      </c>
      <c r="D1944" s="203">
        <f t="shared" si="513"/>
        <v>0</v>
      </c>
      <c r="E1944" s="78"/>
      <c r="F1944" s="78"/>
      <c r="G1944" s="78"/>
      <c r="H1944" s="79"/>
      <c r="I1944" s="79"/>
      <c r="J1944" s="79"/>
      <c r="K1944" s="79"/>
      <c r="L1944" s="79"/>
      <c r="M1944" s="79"/>
      <c r="N1944" s="79"/>
      <c r="O1944" s="79"/>
      <c r="P1944" s="79"/>
      <c r="Q1944" s="79"/>
      <c r="R1944" s="79"/>
      <c r="S1944" s="79"/>
      <c r="T1944" s="79"/>
      <c r="U1944" s="79"/>
      <c r="V1944" s="79"/>
      <c r="W1944" s="79"/>
      <c r="X1944" s="79"/>
      <c r="Y1944" s="79"/>
      <c r="Z1944" s="79"/>
      <c r="AA1944" s="78"/>
      <c r="AB1944" s="78"/>
      <c r="AC1944" s="78"/>
      <c r="AD1944" s="78"/>
      <c r="AE1944" s="78"/>
      <c r="AF1944" s="78"/>
      <c r="AG1944" s="78"/>
      <c r="AH1944" s="78"/>
      <c r="AI1944" s="78"/>
      <c r="AJ1944" s="78"/>
      <c r="AK1944" s="645">
        <v>4080</v>
      </c>
      <c r="AL1944" s="657">
        <f t="shared" si="511"/>
        <v>0</v>
      </c>
      <c r="AM1944" s="64"/>
      <c r="AN1944" s="64"/>
      <c r="AO1944" s="64"/>
      <c r="AP1944" s="64"/>
      <c r="AQ1944" s="64"/>
      <c r="AR1944" s="693"/>
      <c r="XFA1944" s="693"/>
    </row>
    <row r="1945" spans="1:44 16381:16381" s="694" customFormat="1" ht="14.1" customHeight="1" x14ac:dyDescent="0.15">
      <c r="A1945" s="147" t="s">
        <v>5112</v>
      </c>
      <c r="B1945" s="148" t="s">
        <v>4302</v>
      </c>
      <c r="C1945" s="199">
        <f t="shared" si="512"/>
        <v>0</v>
      </c>
      <c r="D1945" s="203">
        <f t="shared" si="513"/>
        <v>0</v>
      </c>
      <c r="E1945" s="78"/>
      <c r="F1945" s="78"/>
      <c r="G1945" s="78"/>
      <c r="H1945" s="79"/>
      <c r="I1945" s="79"/>
      <c r="J1945" s="79"/>
      <c r="K1945" s="79"/>
      <c r="L1945" s="79"/>
      <c r="M1945" s="79"/>
      <c r="N1945" s="79"/>
      <c r="O1945" s="79"/>
      <c r="P1945" s="79"/>
      <c r="Q1945" s="79"/>
      <c r="R1945" s="79"/>
      <c r="S1945" s="79"/>
      <c r="T1945" s="79"/>
      <c r="U1945" s="79"/>
      <c r="V1945" s="79"/>
      <c r="W1945" s="79"/>
      <c r="X1945" s="79"/>
      <c r="Y1945" s="79"/>
      <c r="Z1945" s="79"/>
      <c r="AA1945" s="78"/>
      <c r="AB1945" s="78"/>
      <c r="AC1945" s="78"/>
      <c r="AD1945" s="78"/>
      <c r="AE1945" s="78"/>
      <c r="AF1945" s="78"/>
      <c r="AG1945" s="78"/>
      <c r="AH1945" s="78"/>
      <c r="AI1945" s="78"/>
      <c r="AJ1945" s="78"/>
      <c r="AK1945" s="645">
        <v>12940</v>
      </c>
      <c r="AL1945" s="657">
        <f t="shared" si="511"/>
        <v>0</v>
      </c>
      <c r="AM1945" s="64"/>
      <c r="AN1945" s="64"/>
      <c r="AO1945" s="64"/>
      <c r="AP1945" s="64"/>
      <c r="AQ1945" s="64"/>
      <c r="AR1945" s="693"/>
      <c r="XFA1945" s="693"/>
    </row>
    <row r="1946" spans="1:44 16381:16381" s="694" customFormat="1" ht="14.1" customHeight="1" x14ac:dyDescent="0.15">
      <c r="A1946" s="147" t="s">
        <v>5113</v>
      </c>
      <c r="B1946" s="148" t="s">
        <v>4303</v>
      </c>
      <c r="C1946" s="199">
        <f t="shared" si="512"/>
        <v>0</v>
      </c>
      <c r="D1946" s="203">
        <f t="shared" si="513"/>
        <v>0</v>
      </c>
      <c r="E1946" s="78"/>
      <c r="F1946" s="78"/>
      <c r="G1946" s="78"/>
      <c r="H1946" s="79"/>
      <c r="I1946" s="79"/>
      <c r="J1946" s="79"/>
      <c r="K1946" s="79"/>
      <c r="L1946" s="79"/>
      <c r="M1946" s="79"/>
      <c r="N1946" s="79"/>
      <c r="O1946" s="79"/>
      <c r="P1946" s="79"/>
      <c r="Q1946" s="79"/>
      <c r="R1946" s="79"/>
      <c r="S1946" s="79"/>
      <c r="T1946" s="79"/>
      <c r="U1946" s="79"/>
      <c r="V1946" s="79"/>
      <c r="W1946" s="79"/>
      <c r="X1946" s="79"/>
      <c r="Y1946" s="79"/>
      <c r="Z1946" s="79"/>
      <c r="AA1946" s="78"/>
      <c r="AB1946" s="78"/>
      <c r="AC1946" s="78"/>
      <c r="AD1946" s="78"/>
      <c r="AE1946" s="78"/>
      <c r="AF1946" s="78"/>
      <c r="AG1946" s="78"/>
      <c r="AH1946" s="78"/>
      <c r="AI1946" s="78"/>
      <c r="AJ1946" s="78"/>
      <c r="AK1946" s="645">
        <v>18200</v>
      </c>
      <c r="AL1946" s="657">
        <f t="shared" si="511"/>
        <v>0</v>
      </c>
      <c r="AM1946" s="64"/>
      <c r="AN1946" s="64"/>
      <c r="AO1946" s="64"/>
      <c r="AP1946" s="64"/>
      <c r="AQ1946" s="64"/>
      <c r="AR1946" s="693"/>
      <c r="XFA1946" s="693"/>
    </row>
    <row r="1947" spans="1:44 16381:16381" s="694" customFormat="1" ht="14.1" customHeight="1" x14ac:dyDescent="0.15">
      <c r="A1947" s="147" t="s">
        <v>5114</v>
      </c>
      <c r="B1947" s="148" t="s">
        <v>565</v>
      </c>
      <c r="C1947" s="199">
        <f t="shared" ref="C1947:C1956" si="514">SUM(D1947+G1947)</f>
        <v>0</v>
      </c>
      <c r="D1947" s="203">
        <f t="shared" ref="D1947:D1956" si="515">SUM(E1947:F1947)</f>
        <v>0</v>
      </c>
      <c r="E1947" s="78"/>
      <c r="F1947" s="78"/>
      <c r="G1947" s="78"/>
      <c r="H1947" s="79"/>
      <c r="I1947" s="79"/>
      <c r="J1947" s="79"/>
      <c r="K1947" s="79"/>
      <c r="L1947" s="79"/>
      <c r="M1947" s="79"/>
      <c r="N1947" s="79"/>
      <c r="O1947" s="79"/>
      <c r="P1947" s="79"/>
      <c r="Q1947" s="79"/>
      <c r="R1947" s="79"/>
      <c r="S1947" s="79"/>
      <c r="T1947" s="79"/>
      <c r="U1947" s="79"/>
      <c r="V1947" s="79"/>
      <c r="W1947" s="79"/>
      <c r="X1947" s="79"/>
      <c r="Y1947" s="79"/>
      <c r="Z1947" s="79"/>
      <c r="AA1947" s="78"/>
      <c r="AB1947" s="78"/>
      <c r="AC1947" s="78"/>
      <c r="AD1947" s="78"/>
      <c r="AE1947" s="78"/>
      <c r="AF1947" s="78"/>
      <c r="AG1947" s="78"/>
      <c r="AH1947" s="78"/>
      <c r="AI1947" s="78"/>
      <c r="AJ1947" s="78"/>
      <c r="AK1947" s="645">
        <v>13610</v>
      </c>
      <c r="AL1947" s="657">
        <f t="shared" si="511"/>
        <v>0</v>
      </c>
      <c r="AM1947" s="64"/>
      <c r="AN1947" s="64"/>
      <c r="AO1947" s="64"/>
      <c r="AP1947" s="64"/>
      <c r="AQ1947" s="64"/>
      <c r="AR1947" s="693"/>
      <c r="XFA1947" s="693"/>
    </row>
    <row r="1948" spans="1:44 16381:16381" s="694" customFormat="1" ht="14.1" customHeight="1" x14ac:dyDescent="0.15">
      <c r="A1948" s="147" t="s">
        <v>5115</v>
      </c>
      <c r="B1948" s="148" t="s">
        <v>4304</v>
      </c>
      <c r="C1948" s="199">
        <f t="shared" si="514"/>
        <v>0</v>
      </c>
      <c r="D1948" s="203">
        <f t="shared" si="515"/>
        <v>0</v>
      </c>
      <c r="E1948" s="78"/>
      <c r="F1948" s="78"/>
      <c r="G1948" s="78"/>
      <c r="H1948" s="79"/>
      <c r="I1948" s="79"/>
      <c r="J1948" s="79"/>
      <c r="K1948" s="79"/>
      <c r="L1948" s="79"/>
      <c r="M1948" s="79"/>
      <c r="N1948" s="79"/>
      <c r="O1948" s="79"/>
      <c r="P1948" s="79"/>
      <c r="Q1948" s="79"/>
      <c r="R1948" s="79"/>
      <c r="S1948" s="79"/>
      <c r="T1948" s="79"/>
      <c r="U1948" s="79"/>
      <c r="V1948" s="79"/>
      <c r="W1948" s="79"/>
      <c r="X1948" s="79"/>
      <c r="Y1948" s="79"/>
      <c r="Z1948" s="79"/>
      <c r="AA1948" s="78"/>
      <c r="AB1948" s="78"/>
      <c r="AC1948" s="78"/>
      <c r="AD1948" s="78"/>
      <c r="AE1948" s="78"/>
      <c r="AF1948" s="78"/>
      <c r="AG1948" s="78"/>
      <c r="AH1948" s="78"/>
      <c r="AI1948" s="78"/>
      <c r="AJ1948" s="78"/>
      <c r="AK1948" s="645">
        <v>20370</v>
      </c>
      <c r="AL1948" s="657">
        <f t="shared" si="511"/>
        <v>0</v>
      </c>
      <c r="AM1948" s="64"/>
      <c r="AN1948" s="64"/>
      <c r="AO1948" s="64"/>
      <c r="AP1948" s="64"/>
      <c r="AQ1948" s="64"/>
      <c r="AR1948" s="693"/>
      <c r="XFA1948" s="693"/>
    </row>
    <row r="1949" spans="1:44 16381:16381" s="694" customFormat="1" ht="14.1" customHeight="1" x14ac:dyDescent="0.15">
      <c r="A1949" s="147" t="s">
        <v>5116</v>
      </c>
      <c r="B1949" s="148" t="s">
        <v>4305</v>
      </c>
      <c r="C1949" s="199">
        <f t="shared" si="514"/>
        <v>0</v>
      </c>
      <c r="D1949" s="203">
        <f t="shared" si="515"/>
        <v>0</v>
      </c>
      <c r="E1949" s="78"/>
      <c r="F1949" s="78"/>
      <c r="G1949" s="78"/>
      <c r="H1949" s="79"/>
      <c r="I1949" s="79"/>
      <c r="J1949" s="79"/>
      <c r="K1949" s="79"/>
      <c r="L1949" s="79"/>
      <c r="M1949" s="79"/>
      <c r="N1949" s="79"/>
      <c r="O1949" s="79"/>
      <c r="P1949" s="79"/>
      <c r="Q1949" s="79"/>
      <c r="R1949" s="79"/>
      <c r="S1949" s="79"/>
      <c r="T1949" s="79"/>
      <c r="U1949" s="79"/>
      <c r="V1949" s="79"/>
      <c r="W1949" s="79"/>
      <c r="X1949" s="79"/>
      <c r="Y1949" s="79"/>
      <c r="Z1949" s="79"/>
      <c r="AA1949" s="78"/>
      <c r="AB1949" s="78"/>
      <c r="AC1949" s="78"/>
      <c r="AD1949" s="78"/>
      <c r="AE1949" s="78"/>
      <c r="AF1949" s="78"/>
      <c r="AG1949" s="78"/>
      <c r="AH1949" s="78"/>
      <c r="AI1949" s="78"/>
      <c r="AJ1949" s="78"/>
      <c r="AK1949" s="645">
        <v>20370</v>
      </c>
      <c r="AL1949" s="657">
        <f t="shared" si="511"/>
        <v>0</v>
      </c>
      <c r="AM1949" s="64"/>
      <c r="AN1949" s="64"/>
      <c r="AO1949" s="64"/>
      <c r="AP1949" s="64"/>
      <c r="AQ1949" s="64"/>
      <c r="AR1949" s="693"/>
      <c r="XFA1949" s="693"/>
    </row>
    <row r="1950" spans="1:44 16381:16381" s="694" customFormat="1" ht="14.1" customHeight="1" x14ac:dyDescent="0.15">
      <c r="A1950" s="147" t="s">
        <v>5117</v>
      </c>
      <c r="B1950" s="148" t="s">
        <v>4306</v>
      </c>
      <c r="C1950" s="199">
        <f t="shared" si="514"/>
        <v>0</v>
      </c>
      <c r="D1950" s="203">
        <f t="shared" si="515"/>
        <v>0</v>
      </c>
      <c r="E1950" s="78"/>
      <c r="F1950" s="78"/>
      <c r="G1950" s="78"/>
      <c r="H1950" s="79"/>
      <c r="I1950" s="79"/>
      <c r="J1950" s="79"/>
      <c r="K1950" s="79"/>
      <c r="L1950" s="79"/>
      <c r="M1950" s="79"/>
      <c r="N1950" s="79"/>
      <c r="O1950" s="79"/>
      <c r="P1950" s="79"/>
      <c r="Q1950" s="79"/>
      <c r="R1950" s="79"/>
      <c r="S1950" s="79"/>
      <c r="T1950" s="79"/>
      <c r="U1950" s="79"/>
      <c r="V1950" s="79"/>
      <c r="W1950" s="79"/>
      <c r="X1950" s="79"/>
      <c r="Y1950" s="79"/>
      <c r="Z1950" s="79"/>
      <c r="AA1950" s="78"/>
      <c r="AB1950" s="78"/>
      <c r="AC1950" s="78"/>
      <c r="AD1950" s="78"/>
      <c r="AE1950" s="78"/>
      <c r="AF1950" s="78"/>
      <c r="AG1950" s="78"/>
      <c r="AH1950" s="78"/>
      <c r="AI1950" s="78"/>
      <c r="AJ1950" s="78"/>
      <c r="AK1950" s="645">
        <v>16230</v>
      </c>
      <c r="AL1950" s="657">
        <f t="shared" si="511"/>
        <v>0</v>
      </c>
      <c r="AM1950" s="64"/>
      <c r="AN1950" s="64"/>
      <c r="AO1950" s="64"/>
      <c r="AP1950" s="64"/>
      <c r="AQ1950" s="64"/>
      <c r="AR1950" s="693"/>
      <c r="XFA1950" s="693"/>
    </row>
    <row r="1951" spans="1:44 16381:16381" s="694" customFormat="1" ht="14.1" customHeight="1" x14ac:dyDescent="0.15">
      <c r="A1951" s="147" t="s">
        <v>5118</v>
      </c>
      <c r="B1951" s="148" t="s">
        <v>4307</v>
      </c>
      <c r="C1951" s="199">
        <f t="shared" si="514"/>
        <v>0</v>
      </c>
      <c r="D1951" s="203">
        <f t="shared" si="515"/>
        <v>0</v>
      </c>
      <c r="E1951" s="78"/>
      <c r="F1951" s="78"/>
      <c r="G1951" s="78"/>
      <c r="H1951" s="79"/>
      <c r="I1951" s="79"/>
      <c r="J1951" s="79"/>
      <c r="K1951" s="79"/>
      <c r="L1951" s="79"/>
      <c r="M1951" s="79"/>
      <c r="N1951" s="79"/>
      <c r="O1951" s="79"/>
      <c r="P1951" s="79"/>
      <c r="Q1951" s="79"/>
      <c r="R1951" s="79"/>
      <c r="S1951" s="79"/>
      <c r="T1951" s="79"/>
      <c r="U1951" s="79"/>
      <c r="V1951" s="79"/>
      <c r="W1951" s="79"/>
      <c r="X1951" s="79"/>
      <c r="Y1951" s="79"/>
      <c r="Z1951" s="79"/>
      <c r="AA1951" s="78"/>
      <c r="AB1951" s="78"/>
      <c r="AC1951" s="78"/>
      <c r="AD1951" s="78"/>
      <c r="AE1951" s="78"/>
      <c r="AF1951" s="78"/>
      <c r="AG1951" s="78"/>
      <c r="AH1951" s="78"/>
      <c r="AI1951" s="78"/>
      <c r="AJ1951" s="78"/>
      <c r="AK1951" s="645">
        <v>67940</v>
      </c>
      <c r="AL1951" s="657">
        <f t="shared" si="511"/>
        <v>0</v>
      </c>
      <c r="AM1951" s="64"/>
      <c r="AN1951" s="64"/>
      <c r="AO1951" s="64"/>
      <c r="AP1951" s="64"/>
      <c r="AQ1951" s="64"/>
      <c r="AR1951" s="693"/>
      <c r="XFA1951" s="693"/>
    </row>
    <row r="1952" spans="1:44 16381:16381" s="694" customFormat="1" ht="14.1" customHeight="1" x14ac:dyDescent="0.15">
      <c r="A1952" s="147" t="s">
        <v>5119</v>
      </c>
      <c r="B1952" s="148" t="s">
        <v>4308</v>
      </c>
      <c r="C1952" s="199">
        <f t="shared" si="514"/>
        <v>0</v>
      </c>
      <c r="D1952" s="203">
        <f t="shared" si="515"/>
        <v>0</v>
      </c>
      <c r="E1952" s="78"/>
      <c r="F1952" s="78"/>
      <c r="G1952" s="78"/>
      <c r="H1952" s="79"/>
      <c r="I1952" s="79"/>
      <c r="J1952" s="79"/>
      <c r="K1952" s="79"/>
      <c r="L1952" s="79"/>
      <c r="M1952" s="79"/>
      <c r="N1952" s="79"/>
      <c r="O1952" s="79"/>
      <c r="P1952" s="79"/>
      <c r="Q1952" s="79"/>
      <c r="R1952" s="79"/>
      <c r="S1952" s="79"/>
      <c r="T1952" s="79"/>
      <c r="U1952" s="79"/>
      <c r="V1952" s="79"/>
      <c r="W1952" s="79"/>
      <c r="X1952" s="79"/>
      <c r="Y1952" s="79"/>
      <c r="Z1952" s="79"/>
      <c r="AA1952" s="78"/>
      <c r="AB1952" s="78"/>
      <c r="AC1952" s="78"/>
      <c r="AD1952" s="78"/>
      <c r="AE1952" s="78"/>
      <c r="AF1952" s="78"/>
      <c r="AG1952" s="78"/>
      <c r="AH1952" s="78"/>
      <c r="AI1952" s="78"/>
      <c r="AJ1952" s="78"/>
      <c r="AK1952" s="645">
        <v>144820</v>
      </c>
      <c r="AL1952" s="657">
        <f t="shared" si="511"/>
        <v>0</v>
      </c>
      <c r="AM1952" s="64"/>
      <c r="AN1952" s="64"/>
      <c r="AO1952" s="64"/>
      <c r="AP1952" s="64"/>
      <c r="AQ1952" s="64"/>
      <c r="AR1952" s="693"/>
      <c r="XFA1952" s="693"/>
    </row>
    <row r="1953" spans="1:44 16381:16381" s="694" customFormat="1" ht="14.1" customHeight="1" x14ac:dyDescent="0.15">
      <c r="A1953" s="147" t="s">
        <v>5120</v>
      </c>
      <c r="B1953" s="148" t="s">
        <v>4309</v>
      </c>
      <c r="C1953" s="199">
        <f t="shared" si="514"/>
        <v>0</v>
      </c>
      <c r="D1953" s="203">
        <f t="shared" si="515"/>
        <v>0</v>
      </c>
      <c r="E1953" s="78"/>
      <c r="F1953" s="78"/>
      <c r="G1953" s="78"/>
      <c r="H1953" s="79"/>
      <c r="I1953" s="79"/>
      <c r="J1953" s="79"/>
      <c r="K1953" s="79"/>
      <c r="L1953" s="79"/>
      <c r="M1953" s="79"/>
      <c r="N1953" s="79"/>
      <c r="O1953" s="79"/>
      <c r="P1953" s="79"/>
      <c r="Q1953" s="79"/>
      <c r="R1953" s="79"/>
      <c r="S1953" s="79"/>
      <c r="T1953" s="79"/>
      <c r="U1953" s="79"/>
      <c r="V1953" s="79"/>
      <c r="W1953" s="79"/>
      <c r="X1953" s="79"/>
      <c r="Y1953" s="79"/>
      <c r="Z1953" s="79"/>
      <c r="AA1953" s="78"/>
      <c r="AB1953" s="78"/>
      <c r="AC1953" s="78"/>
      <c r="AD1953" s="78"/>
      <c r="AE1953" s="78"/>
      <c r="AF1953" s="78"/>
      <c r="AG1953" s="78"/>
      <c r="AH1953" s="78"/>
      <c r="AI1953" s="78"/>
      <c r="AJ1953" s="78"/>
      <c r="AK1953" s="645">
        <v>58840</v>
      </c>
      <c r="AL1953" s="657">
        <f t="shared" si="511"/>
        <v>0</v>
      </c>
      <c r="AM1953" s="64"/>
      <c r="AN1953" s="64"/>
      <c r="AO1953" s="64"/>
      <c r="AP1953" s="64"/>
      <c r="AQ1953" s="64"/>
      <c r="AR1953" s="693"/>
      <c r="XFA1953" s="693"/>
    </row>
    <row r="1954" spans="1:44 16381:16381" s="694" customFormat="1" ht="14.1" customHeight="1" x14ac:dyDescent="0.15">
      <c r="A1954" s="147" t="s">
        <v>5121</v>
      </c>
      <c r="B1954" s="148" t="s">
        <v>4310</v>
      </c>
      <c r="C1954" s="199">
        <f t="shared" si="514"/>
        <v>0</v>
      </c>
      <c r="D1954" s="203">
        <f t="shared" si="515"/>
        <v>0</v>
      </c>
      <c r="E1954" s="78"/>
      <c r="F1954" s="78"/>
      <c r="G1954" s="78"/>
      <c r="H1954" s="79"/>
      <c r="I1954" s="79"/>
      <c r="J1954" s="79"/>
      <c r="K1954" s="79"/>
      <c r="L1954" s="79"/>
      <c r="M1954" s="79"/>
      <c r="N1954" s="79"/>
      <c r="O1954" s="79"/>
      <c r="P1954" s="79"/>
      <c r="Q1954" s="79"/>
      <c r="R1954" s="79"/>
      <c r="S1954" s="79"/>
      <c r="T1954" s="79"/>
      <c r="U1954" s="79"/>
      <c r="V1954" s="79"/>
      <c r="W1954" s="79"/>
      <c r="X1954" s="79"/>
      <c r="Y1954" s="79"/>
      <c r="Z1954" s="79"/>
      <c r="AA1954" s="78"/>
      <c r="AB1954" s="78"/>
      <c r="AC1954" s="78"/>
      <c r="AD1954" s="78"/>
      <c r="AE1954" s="78"/>
      <c r="AF1954" s="78"/>
      <c r="AG1954" s="78"/>
      <c r="AH1954" s="78"/>
      <c r="AI1954" s="78"/>
      <c r="AJ1954" s="78"/>
      <c r="AK1954" s="645">
        <v>58840</v>
      </c>
      <c r="AL1954" s="657">
        <f t="shared" si="511"/>
        <v>0</v>
      </c>
      <c r="AM1954" s="64"/>
      <c r="AN1954" s="64"/>
      <c r="AO1954" s="64"/>
      <c r="AP1954" s="64"/>
      <c r="AQ1954" s="64"/>
      <c r="AR1954" s="693"/>
      <c r="XFA1954" s="693"/>
    </row>
    <row r="1955" spans="1:44 16381:16381" s="694" customFormat="1" ht="14.1" customHeight="1" x14ac:dyDescent="0.15">
      <c r="A1955" s="147" t="s">
        <v>5122</v>
      </c>
      <c r="B1955" s="148" t="s">
        <v>4311</v>
      </c>
      <c r="C1955" s="199">
        <f t="shared" si="514"/>
        <v>0</v>
      </c>
      <c r="D1955" s="203">
        <f t="shared" si="515"/>
        <v>0</v>
      </c>
      <c r="E1955" s="78"/>
      <c r="F1955" s="78"/>
      <c r="G1955" s="78"/>
      <c r="H1955" s="79"/>
      <c r="I1955" s="79"/>
      <c r="J1955" s="79"/>
      <c r="K1955" s="79"/>
      <c r="L1955" s="79"/>
      <c r="M1955" s="79"/>
      <c r="N1955" s="79"/>
      <c r="O1955" s="79"/>
      <c r="P1955" s="79"/>
      <c r="Q1955" s="79"/>
      <c r="R1955" s="79"/>
      <c r="S1955" s="79"/>
      <c r="T1955" s="79"/>
      <c r="U1955" s="79"/>
      <c r="V1955" s="79"/>
      <c r="W1955" s="79"/>
      <c r="X1955" s="79"/>
      <c r="Y1955" s="79"/>
      <c r="Z1955" s="79"/>
      <c r="AA1955" s="78"/>
      <c r="AB1955" s="78"/>
      <c r="AC1955" s="78"/>
      <c r="AD1955" s="78"/>
      <c r="AE1955" s="78"/>
      <c r="AF1955" s="78"/>
      <c r="AG1955" s="78"/>
      <c r="AH1955" s="78"/>
      <c r="AI1955" s="78"/>
      <c r="AJ1955" s="78"/>
      <c r="AK1955" s="645">
        <v>94070</v>
      </c>
      <c r="AL1955" s="657">
        <f t="shared" si="511"/>
        <v>0</v>
      </c>
      <c r="AM1955" s="64"/>
      <c r="AN1955" s="64"/>
      <c r="AO1955" s="64"/>
      <c r="AP1955" s="64"/>
      <c r="AQ1955" s="64"/>
      <c r="AR1955" s="693"/>
      <c r="XFA1955" s="693"/>
    </row>
    <row r="1956" spans="1:44 16381:16381" s="694" customFormat="1" ht="14.1" customHeight="1" x14ac:dyDescent="0.15">
      <c r="A1956" s="147" t="s">
        <v>5123</v>
      </c>
      <c r="B1956" s="148" t="s">
        <v>2801</v>
      </c>
      <c r="C1956" s="199">
        <f t="shared" si="514"/>
        <v>0</v>
      </c>
      <c r="D1956" s="203">
        <f t="shared" si="515"/>
        <v>0</v>
      </c>
      <c r="E1956" s="78"/>
      <c r="F1956" s="78"/>
      <c r="G1956" s="78"/>
      <c r="H1956" s="79"/>
      <c r="I1956" s="79"/>
      <c r="J1956" s="79"/>
      <c r="K1956" s="79"/>
      <c r="L1956" s="79"/>
      <c r="M1956" s="79"/>
      <c r="N1956" s="79"/>
      <c r="O1956" s="79"/>
      <c r="P1956" s="79"/>
      <c r="Q1956" s="79"/>
      <c r="R1956" s="79"/>
      <c r="S1956" s="79"/>
      <c r="T1956" s="79"/>
      <c r="U1956" s="79"/>
      <c r="V1956" s="79"/>
      <c r="W1956" s="79"/>
      <c r="X1956" s="79"/>
      <c r="Y1956" s="79"/>
      <c r="Z1956" s="79"/>
      <c r="AA1956" s="78"/>
      <c r="AB1956" s="78"/>
      <c r="AC1956" s="78"/>
      <c r="AD1956" s="78"/>
      <c r="AE1956" s="78"/>
      <c r="AF1956" s="78"/>
      <c r="AG1956" s="78"/>
      <c r="AH1956" s="78"/>
      <c r="AI1956" s="78"/>
      <c r="AJ1956" s="78"/>
      <c r="AK1956" s="645">
        <v>199690</v>
      </c>
      <c r="AL1956" s="657">
        <f t="shared" si="511"/>
        <v>0</v>
      </c>
      <c r="AM1956" s="64"/>
      <c r="AN1956" s="64"/>
      <c r="AO1956" s="64"/>
      <c r="AP1956" s="64"/>
      <c r="AQ1956" s="64"/>
      <c r="AR1956" s="693"/>
      <c r="XFA1956" s="693"/>
    </row>
    <row r="1957" spans="1:44 16381:16381" s="694" customFormat="1" ht="14.1" customHeight="1" x14ac:dyDescent="0.15">
      <c r="A1957" s="147">
        <v>1701061</v>
      </c>
      <c r="B1957" s="148" t="s">
        <v>4312</v>
      </c>
      <c r="C1957" s="199">
        <f t="shared" ref="C1957:C1965" si="516">SUM(D1957+G1957)</f>
        <v>0</v>
      </c>
      <c r="D1957" s="203">
        <f t="shared" ref="D1957:D1965" si="517">SUM(E1957:F1957)</f>
        <v>0</v>
      </c>
      <c r="E1957" s="78"/>
      <c r="F1957" s="78"/>
      <c r="G1957" s="78"/>
      <c r="H1957" s="527"/>
      <c r="I1957" s="528"/>
      <c r="J1957" s="528"/>
      <c r="K1957" s="528"/>
      <c r="L1957" s="528"/>
      <c r="M1957" s="528"/>
      <c r="N1957" s="528"/>
      <c r="O1957" s="528"/>
      <c r="P1957" s="528"/>
      <c r="Q1957" s="528"/>
      <c r="R1957" s="528"/>
      <c r="S1957" s="528"/>
      <c r="T1957" s="528"/>
      <c r="U1957" s="528"/>
      <c r="V1957" s="528"/>
      <c r="W1957" s="528"/>
      <c r="X1957" s="528"/>
      <c r="Y1957" s="528"/>
      <c r="Z1957" s="529"/>
      <c r="AA1957" s="78"/>
      <c r="AB1957" s="78"/>
      <c r="AC1957" s="78"/>
      <c r="AD1957" s="78"/>
      <c r="AE1957" s="78"/>
      <c r="AF1957" s="78"/>
      <c r="AG1957" s="78"/>
      <c r="AH1957" s="78"/>
      <c r="AI1957" s="78"/>
      <c r="AJ1957" s="78"/>
      <c r="AK1957" s="645">
        <v>320520</v>
      </c>
      <c r="AL1957" s="657">
        <f t="shared" si="511"/>
        <v>0</v>
      </c>
      <c r="AM1957" s="64"/>
      <c r="AN1957" s="64"/>
      <c r="AO1957" s="64"/>
      <c r="AP1957" s="64"/>
      <c r="AQ1957" s="64"/>
      <c r="AR1957" s="693"/>
      <c r="XFA1957" s="693"/>
    </row>
    <row r="1958" spans="1:44 16381:16381" s="694" customFormat="1" ht="14.1" customHeight="1" x14ac:dyDescent="0.15">
      <c r="A1958" s="147" t="s">
        <v>4313</v>
      </c>
      <c r="B1958" s="148" t="s">
        <v>4314</v>
      </c>
      <c r="C1958" s="199">
        <f t="shared" si="516"/>
        <v>0</v>
      </c>
      <c r="D1958" s="203">
        <f t="shared" si="517"/>
        <v>0</v>
      </c>
      <c r="E1958" s="78"/>
      <c r="F1958" s="78"/>
      <c r="G1958" s="78"/>
      <c r="H1958" s="527"/>
      <c r="I1958" s="528"/>
      <c r="J1958" s="528"/>
      <c r="K1958" s="528"/>
      <c r="L1958" s="528"/>
      <c r="M1958" s="528"/>
      <c r="N1958" s="528"/>
      <c r="O1958" s="528"/>
      <c r="P1958" s="528"/>
      <c r="Q1958" s="528"/>
      <c r="R1958" s="528"/>
      <c r="S1958" s="528"/>
      <c r="T1958" s="528"/>
      <c r="U1958" s="528"/>
      <c r="V1958" s="528"/>
      <c r="W1958" s="528"/>
      <c r="X1958" s="528"/>
      <c r="Y1958" s="528"/>
      <c r="Z1958" s="529"/>
      <c r="AA1958" s="78"/>
      <c r="AB1958" s="78"/>
      <c r="AC1958" s="78"/>
      <c r="AD1958" s="78"/>
      <c r="AE1958" s="78"/>
      <c r="AF1958" s="78"/>
      <c r="AG1958" s="78"/>
      <c r="AH1958" s="78"/>
      <c r="AI1958" s="78"/>
      <c r="AJ1958" s="78"/>
      <c r="AK1958" s="645">
        <v>320520</v>
      </c>
      <c r="AL1958" s="657">
        <f t="shared" si="511"/>
        <v>0</v>
      </c>
      <c r="AM1958" s="64"/>
      <c r="AN1958" s="64"/>
      <c r="AO1958" s="64"/>
      <c r="AP1958" s="64"/>
      <c r="AQ1958" s="64"/>
      <c r="AR1958" s="693"/>
      <c r="XFA1958" s="693"/>
    </row>
    <row r="1959" spans="1:44 16381:16381" s="694" customFormat="1" ht="14.1" customHeight="1" x14ac:dyDescent="0.15">
      <c r="A1959" s="147" t="s">
        <v>4315</v>
      </c>
      <c r="B1959" s="148" t="s">
        <v>4316</v>
      </c>
      <c r="C1959" s="199">
        <f t="shared" si="516"/>
        <v>0</v>
      </c>
      <c r="D1959" s="203">
        <f t="shared" si="517"/>
        <v>0</v>
      </c>
      <c r="E1959" s="78"/>
      <c r="F1959" s="78"/>
      <c r="G1959" s="78"/>
      <c r="H1959" s="527"/>
      <c r="I1959" s="528"/>
      <c r="J1959" s="528"/>
      <c r="K1959" s="528"/>
      <c r="L1959" s="528"/>
      <c r="M1959" s="528"/>
      <c r="N1959" s="528"/>
      <c r="O1959" s="528"/>
      <c r="P1959" s="528"/>
      <c r="Q1959" s="528"/>
      <c r="R1959" s="528"/>
      <c r="S1959" s="528"/>
      <c r="T1959" s="528"/>
      <c r="U1959" s="528"/>
      <c r="V1959" s="528"/>
      <c r="W1959" s="528"/>
      <c r="X1959" s="528"/>
      <c r="Y1959" s="528"/>
      <c r="Z1959" s="529"/>
      <c r="AA1959" s="78"/>
      <c r="AB1959" s="78"/>
      <c r="AC1959" s="78"/>
      <c r="AD1959" s="78"/>
      <c r="AE1959" s="78"/>
      <c r="AF1959" s="78"/>
      <c r="AG1959" s="78"/>
      <c r="AH1959" s="78"/>
      <c r="AI1959" s="78"/>
      <c r="AJ1959" s="78"/>
      <c r="AK1959" s="645">
        <v>320520</v>
      </c>
      <c r="AL1959" s="657">
        <f t="shared" si="511"/>
        <v>0</v>
      </c>
      <c r="AM1959" s="64"/>
      <c r="AN1959" s="64"/>
      <c r="AO1959" s="64"/>
      <c r="AP1959" s="64"/>
      <c r="AQ1959" s="64"/>
      <c r="AR1959" s="693"/>
      <c r="XFA1959" s="693"/>
    </row>
    <row r="1960" spans="1:44 16381:16381" s="694" customFormat="1" ht="14.1" customHeight="1" x14ac:dyDescent="0.15">
      <c r="A1960" s="147" t="s">
        <v>4317</v>
      </c>
      <c r="B1960" s="148" t="s">
        <v>4318</v>
      </c>
      <c r="C1960" s="199">
        <f t="shared" si="516"/>
        <v>0</v>
      </c>
      <c r="D1960" s="203">
        <f t="shared" si="517"/>
        <v>0</v>
      </c>
      <c r="E1960" s="78"/>
      <c r="F1960" s="78"/>
      <c r="G1960" s="78"/>
      <c r="H1960" s="527"/>
      <c r="I1960" s="528"/>
      <c r="J1960" s="528"/>
      <c r="K1960" s="528"/>
      <c r="L1960" s="528"/>
      <c r="M1960" s="528"/>
      <c r="N1960" s="528"/>
      <c r="O1960" s="528"/>
      <c r="P1960" s="528"/>
      <c r="Q1960" s="528"/>
      <c r="R1960" s="528"/>
      <c r="S1960" s="528"/>
      <c r="T1960" s="528"/>
      <c r="U1960" s="528"/>
      <c r="V1960" s="528"/>
      <c r="W1960" s="528"/>
      <c r="X1960" s="528"/>
      <c r="Y1960" s="528"/>
      <c r="Z1960" s="529"/>
      <c r="AA1960" s="78"/>
      <c r="AB1960" s="78"/>
      <c r="AC1960" s="78"/>
      <c r="AD1960" s="78"/>
      <c r="AE1960" s="78"/>
      <c r="AF1960" s="78"/>
      <c r="AG1960" s="78"/>
      <c r="AH1960" s="78"/>
      <c r="AI1960" s="78"/>
      <c r="AJ1960" s="78"/>
      <c r="AK1960" s="645">
        <v>320520</v>
      </c>
      <c r="AL1960" s="657">
        <f t="shared" si="511"/>
        <v>0</v>
      </c>
      <c r="AM1960" s="64"/>
      <c r="AN1960" s="64"/>
      <c r="AO1960" s="64"/>
      <c r="AP1960" s="64"/>
      <c r="AQ1960" s="64"/>
      <c r="AR1960" s="693"/>
      <c r="XFA1960" s="693"/>
    </row>
    <row r="1961" spans="1:44 16381:16381" s="694" customFormat="1" ht="14.1" customHeight="1" x14ac:dyDescent="0.15">
      <c r="A1961" s="147" t="s">
        <v>4319</v>
      </c>
      <c r="B1961" s="148" t="s">
        <v>4320</v>
      </c>
      <c r="C1961" s="199">
        <f t="shared" si="516"/>
        <v>0</v>
      </c>
      <c r="D1961" s="203">
        <f t="shared" si="517"/>
        <v>0</v>
      </c>
      <c r="E1961" s="78"/>
      <c r="F1961" s="78"/>
      <c r="G1961" s="78"/>
      <c r="H1961" s="527"/>
      <c r="I1961" s="528"/>
      <c r="J1961" s="528"/>
      <c r="K1961" s="528"/>
      <c r="L1961" s="528"/>
      <c r="M1961" s="528"/>
      <c r="N1961" s="528"/>
      <c r="O1961" s="528"/>
      <c r="P1961" s="528"/>
      <c r="Q1961" s="528"/>
      <c r="R1961" s="528"/>
      <c r="S1961" s="528"/>
      <c r="T1961" s="528"/>
      <c r="U1961" s="528"/>
      <c r="V1961" s="528"/>
      <c r="W1961" s="528"/>
      <c r="X1961" s="528"/>
      <c r="Y1961" s="528"/>
      <c r="Z1961" s="529"/>
      <c r="AA1961" s="78"/>
      <c r="AB1961" s="78"/>
      <c r="AC1961" s="78"/>
      <c r="AD1961" s="78"/>
      <c r="AE1961" s="78"/>
      <c r="AF1961" s="78"/>
      <c r="AG1961" s="78"/>
      <c r="AH1961" s="78"/>
      <c r="AI1961" s="78"/>
      <c r="AJ1961" s="78"/>
      <c r="AK1961" s="645">
        <v>320520</v>
      </c>
      <c r="AL1961" s="657">
        <f t="shared" si="511"/>
        <v>0</v>
      </c>
      <c r="AM1961" s="64"/>
      <c r="AN1961" s="64"/>
      <c r="AO1961" s="64"/>
      <c r="AP1961" s="64"/>
      <c r="AQ1961" s="64"/>
      <c r="AR1961" s="693"/>
      <c r="XFA1961" s="693"/>
    </row>
    <row r="1962" spans="1:44 16381:16381" s="694" customFormat="1" ht="14.1" customHeight="1" x14ac:dyDescent="0.15">
      <c r="A1962" s="147" t="s">
        <v>4321</v>
      </c>
      <c r="B1962" s="148" t="s">
        <v>4322</v>
      </c>
      <c r="C1962" s="199">
        <f t="shared" si="516"/>
        <v>0</v>
      </c>
      <c r="D1962" s="203">
        <f t="shared" si="517"/>
        <v>0</v>
      </c>
      <c r="E1962" s="78"/>
      <c r="F1962" s="78"/>
      <c r="G1962" s="78"/>
      <c r="H1962" s="527"/>
      <c r="I1962" s="528"/>
      <c r="J1962" s="528"/>
      <c r="K1962" s="528"/>
      <c r="L1962" s="528"/>
      <c r="M1962" s="528"/>
      <c r="N1962" s="528"/>
      <c r="O1962" s="528"/>
      <c r="P1962" s="528"/>
      <c r="Q1962" s="528"/>
      <c r="R1962" s="528"/>
      <c r="S1962" s="528"/>
      <c r="T1962" s="528"/>
      <c r="U1962" s="528"/>
      <c r="V1962" s="528"/>
      <c r="W1962" s="528"/>
      <c r="X1962" s="528"/>
      <c r="Y1962" s="528"/>
      <c r="Z1962" s="529"/>
      <c r="AA1962" s="78"/>
      <c r="AB1962" s="78"/>
      <c r="AC1962" s="78"/>
      <c r="AD1962" s="78"/>
      <c r="AE1962" s="78"/>
      <c r="AF1962" s="78"/>
      <c r="AG1962" s="78"/>
      <c r="AH1962" s="78"/>
      <c r="AI1962" s="78"/>
      <c r="AJ1962" s="78"/>
      <c r="AK1962" s="645">
        <v>320520</v>
      </c>
      <c r="AL1962" s="657">
        <f t="shared" si="511"/>
        <v>0</v>
      </c>
      <c r="AM1962" s="64"/>
      <c r="AN1962" s="64"/>
      <c r="AO1962" s="64"/>
      <c r="AP1962" s="64"/>
      <c r="AQ1962" s="64"/>
      <c r="AR1962" s="693"/>
      <c r="XFA1962" s="693"/>
    </row>
    <row r="1963" spans="1:44 16381:16381" s="694" customFormat="1" ht="14.1" customHeight="1" x14ac:dyDescent="0.15">
      <c r="A1963" s="147" t="s">
        <v>4323</v>
      </c>
      <c r="B1963" s="148" t="s">
        <v>4324</v>
      </c>
      <c r="C1963" s="199">
        <f t="shared" si="516"/>
        <v>0</v>
      </c>
      <c r="D1963" s="203">
        <f t="shared" si="517"/>
        <v>0</v>
      </c>
      <c r="E1963" s="78"/>
      <c r="F1963" s="78"/>
      <c r="G1963" s="78"/>
      <c r="H1963" s="527"/>
      <c r="I1963" s="528"/>
      <c r="J1963" s="528"/>
      <c r="K1963" s="528"/>
      <c r="L1963" s="528"/>
      <c r="M1963" s="528"/>
      <c r="N1963" s="528"/>
      <c r="O1963" s="528"/>
      <c r="P1963" s="528"/>
      <c r="Q1963" s="528"/>
      <c r="R1963" s="528"/>
      <c r="S1963" s="528"/>
      <c r="T1963" s="528"/>
      <c r="U1963" s="528"/>
      <c r="V1963" s="528"/>
      <c r="W1963" s="528"/>
      <c r="X1963" s="528"/>
      <c r="Y1963" s="528"/>
      <c r="Z1963" s="529"/>
      <c r="AA1963" s="78"/>
      <c r="AB1963" s="78"/>
      <c r="AC1963" s="78"/>
      <c r="AD1963" s="78"/>
      <c r="AE1963" s="78"/>
      <c r="AF1963" s="78"/>
      <c r="AG1963" s="78"/>
      <c r="AH1963" s="78"/>
      <c r="AI1963" s="78"/>
      <c r="AJ1963" s="78"/>
      <c r="AK1963" s="645">
        <v>320520</v>
      </c>
      <c r="AL1963" s="657">
        <f t="shared" si="511"/>
        <v>0</v>
      </c>
      <c r="AM1963" s="64"/>
      <c r="AN1963" s="64"/>
      <c r="AO1963" s="64"/>
      <c r="AP1963" s="64"/>
      <c r="AQ1963" s="64"/>
      <c r="AR1963" s="693"/>
      <c r="XFA1963" s="693"/>
    </row>
    <row r="1964" spans="1:44 16381:16381" s="694" customFormat="1" ht="14.1" customHeight="1" x14ac:dyDescent="0.15">
      <c r="A1964" s="147" t="s">
        <v>4325</v>
      </c>
      <c r="B1964" s="148" t="s">
        <v>4326</v>
      </c>
      <c r="C1964" s="199">
        <f t="shared" si="516"/>
        <v>0</v>
      </c>
      <c r="D1964" s="203">
        <f t="shared" si="517"/>
        <v>0</v>
      </c>
      <c r="E1964" s="78"/>
      <c r="F1964" s="78"/>
      <c r="G1964" s="78"/>
      <c r="H1964" s="527"/>
      <c r="I1964" s="528"/>
      <c r="J1964" s="528"/>
      <c r="K1964" s="528"/>
      <c r="L1964" s="528"/>
      <c r="M1964" s="528"/>
      <c r="N1964" s="528"/>
      <c r="O1964" s="528"/>
      <c r="P1964" s="528"/>
      <c r="Q1964" s="528"/>
      <c r="R1964" s="528"/>
      <c r="S1964" s="528"/>
      <c r="T1964" s="528"/>
      <c r="U1964" s="528"/>
      <c r="V1964" s="528"/>
      <c r="W1964" s="528"/>
      <c r="X1964" s="528"/>
      <c r="Y1964" s="528"/>
      <c r="Z1964" s="529"/>
      <c r="AA1964" s="78"/>
      <c r="AB1964" s="78"/>
      <c r="AC1964" s="78"/>
      <c r="AD1964" s="78"/>
      <c r="AE1964" s="78"/>
      <c r="AF1964" s="78"/>
      <c r="AG1964" s="78"/>
      <c r="AH1964" s="78"/>
      <c r="AI1964" s="78"/>
      <c r="AJ1964" s="78"/>
      <c r="AK1964" s="645">
        <v>320520</v>
      </c>
      <c r="AL1964" s="657">
        <f t="shared" si="511"/>
        <v>0</v>
      </c>
      <c r="AM1964" s="64"/>
      <c r="AN1964" s="64"/>
      <c r="AO1964" s="64"/>
      <c r="AP1964" s="64"/>
      <c r="AQ1964" s="64"/>
      <c r="AR1964" s="693"/>
      <c r="XFA1964" s="693"/>
    </row>
    <row r="1965" spans="1:44 16381:16381" s="694" customFormat="1" ht="14.1" customHeight="1" x14ac:dyDescent="0.15">
      <c r="A1965" s="147" t="s">
        <v>4327</v>
      </c>
      <c r="B1965" s="148" t="s">
        <v>4328</v>
      </c>
      <c r="C1965" s="202">
        <f t="shared" si="516"/>
        <v>0</v>
      </c>
      <c r="D1965" s="203">
        <f t="shared" si="517"/>
        <v>0</v>
      </c>
      <c r="E1965" s="78"/>
      <c r="F1965" s="78"/>
      <c r="G1965" s="78"/>
      <c r="H1965" s="527"/>
      <c r="I1965" s="528"/>
      <c r="J1965" s="528"/>
      <c r="K1965" s="528"/>
      <c r="L1965" s="528"/>
      <c r="M1965" s="528"/>
      <c r="N1965" s="528"/>
      <c r="O1965" s="528"/>
      <c r="P1965" s="528"/>
      <c r="Q1965" s="528"/>
      <c r="R1965" s="528"/>
      <c r="S1965" s="528"/>
      <c r="T1965" s="528"/>
      <c r="U1965" s="528"/>
      <c r="V1965" s="528"/>
      <c r="W1965" s="528"/>
      <c r="X1965" s="528"/>
      <c r="Y1965" s="528"/>
      <c r="Z1965" s="529"/>
      <c r="AA1965" s="78"/>
      <c r="AB1965" s="78"/>
      <c r="AC1965" s="78"/>
      <c r="AD1965" s="78"/>
      <c r="AE1965" s="78"/>
      <c r="AF1965" s="78"/>
      <c r="AG1965" s="78"/>
      <c r="AH1965" s="78"/>
      <c r="AI1965" s="78"/>
      <c r="AJ1965" s="78"/>
      <c r="AK1965" s="645">
        <v>320520</v>
      </c>
      <c r="AL1965" s="657">
        <f t="shared" si="511"/>
        <v>0</v>
      </c>
      <c r="AM1965" s="64"/>
      <c r="AN1965" s="64" t="s">
        <v>547</v>
      </c>
      <c r="AO1965" s="64"/>
      <c r="AP1965" s="64"/>
      <c r="AQ1965" s="64"/>
      <c r="AR1965" s="693"/>
      <c r="XFA1965" s="693"/>
    </row>
    <row r="1966" spans="1:44 16381:16381" s="700" customFormat="1" ht="14.1" customHeight="1" x14ac:dyDescent="0.15">
      <c r="A1966" s="224"/>
      <c r="B1966" s="94" t="s">
        <v>2259</v>
      </c>
      <c r="C1966" s="201">
        <f>SUM(C1911:C1965)</f>
        <v>0</v>
      </c>
      <c r="D1966" s="201">
        <f>SUM(D1911:D1965)</f>
        <v>0</v>
      </c>
      <c r="E1966" s="201">
        <f>SUM(E1911:E1965)</f>
        <v>0</v>
      </c>
      <c r="F1966" s="201">
        <f>SUM(F1911:F1965)</f>
        <v>0</v>
      </c>
      <c r="G1966" s="201">
        <f>SUM(G1911:G1965)</f>
        <v>0</v>
      </c>
      <c r="H1966" s="839"/>
      <c r="I1966" s="840"/>
      <c r="J1966" s="840"/>
      <c r="K1966" s="840"/>
      <c r="L1966" s="840"/>
      <c r="M1966" s="840"/>
      <c r="N1966" s="840"/>
      <c r="O1966" s="840"/>
      <c r="P1966" s="840"/>
      <c r="Q1966" s="840"/>
      <c r="R1966" s="840"/>
      <c r="S1966" s="840"/>
      <c r="T1966" s="840"/>
      <c r="U1966" s="840"/>
      <c r="V1966" s="840"/>
      <c r="W1966" s="840"/>
      <c r="X1966" s="840"/>
      <c r="Y1966" s="840"/>
      <c r="Z1966" s="841"/>
      <c r="AA1966" s="201">
        <f t="shared" ref="AA1966:AJ1966" si="518">SUM(AA1911:AA1965)</f>
        <v>0</v>
      </c>
      <c r="AB1966" s="201">
        <f t="shared" si="518"/>
        <v>0</v>
      </c>
      <c r="AC1966" s="201">
        <f t="shared" si="518"/>
        <v>0</v>
      </c>
      <c r="AD1966" s="201">
        <f t="shared" si="518"/>
        <v>0</v>
      </c>
      <c r="AE1966" s="201">
        <f t="shared" si="518"/>
        <v>0</v>
      </c>
      <c r="AF1966" s="201">
        <f t="shared" si="518"/>
        <v>0</v>
      </c>
      <c r="AG1966" s="201">
        <f t="shared" si="518"/>
        <v>0</v>
      </c>
      <c r="AH1966" s="201">
        <f t="shared" si="518"/>
        <v>0</v>
      </c>
      <c r="AI1966" s="201">
        <f t="shared" si="518"/>
        <v>0</v>
      </c>
      <c r="AJ1966" s="201">
        <f t="shared" si="518"/>
        <v>0</v>
      </c>
      <c r="AK1966" s="551"/>
      <c r="AL1966" s="201">
        <f>SUM(AL1911:AL1965)</f>
        <v>0</v>
      </c>
      <c r="AM1966" s="66"/>
      <c r="AN1966" s="66"/>
      <c r="AO1966" s="66"/>
      <c r="AP1966" s="66"/>
      <c r="AQ1966" s="66"/>
      <c r="AR1966" s="699"/>
      <c r="XFA1966" s="699"/>
    </row>
    <row r="1967" spans="1:44 16381:16381" s="711" customFormat="1" ht="14.1" customHeight="1" x14ac:dyDescent="0.15">
      <c r="A1967" s="147" t="s">
        <v>6082</v>
      </c>
      <c r="B1967" s="148" t="s">
        <v>6165</v>
      </c>
      <c r="C1967" s="199">
        <f t="shared" ref="C1967:C1981" si="519">SUM(D1967+G1967)</f>
        <v>0</v>
      </c>
      <c r="D1967" s="203">
        <f t="shared" ref="D1967:D1981" si="520">SUM(E1967:F1967)</f>
        <v>0</v>
      </c>
      <c r="E1967" s="78"/>
      <c r="F1967" s="78"/>
      <c r="G1967" s="78"/>
      <c r="H1967" s="79"/>
      <c r="I1967" s="79"/>
      <c r="J1967" s="79"/>
      <c r="K1967" s="79"/>
      <c r="L1967" s="79"/>
      <c r="M1967" s="79"/>
      <c r="N1967" s="79"/>
      <c r="O1967" s="79"/>
      <c r="P1967" s="79"/>
      <c r="Q1967" s="79"/>
      <c r="R1967" s="79"/>
      <c r="S1967" s="79"/>
      <c r="T1967" s="79"/>
      <c r="U1967" s="79"/>
      <c r="V1967" s="79"/>
      <c r="W1967" s="79"/>
      <c r="X1967" s="79"/>
      <c r="Y1967" s="79"/>
      <c r="Z1967" s="79"/>
      <c r="AA1967" s="78"/>
      <c r="AB1967" s="78"/>
      <c r="AC1967" s="78"/>
      <c r="AD1967" s="78"/>
      <c r="AE1967" s="78"/>
      <c r="AF1967" s="78"/>
      <c r="AG1967" s="78"/>
      <c r="AH1967" s="78"/>
      <c r="AI1967" s="78"/>
      <c r="AJ1967" s="78"/>
      <c r="AK1967" s="79"/>
      <c r="AL1967" s="79"/>
      <c r="AM1967" s="64"/>
      <c r="AN1967" s="64"/>
      <c r="AO1967" s="64"/>
      <c r="AP1967" s="64"/>
      <c r="AQ1967" s="64"/>
      <c r="AR1967" s="710"/>
      <c r="XFA1967" s="710"/>
    </row>
    <row r="1968" spans="1:44 16381:16381" s="711" customFormat="1" ht="14.1" customHeight="1" x14ac:dyDescent="0.15">
      <c r="A1968" s="147" t="s">
        <v>6013</v>
      </c>
      <c r="B1968" s="148" t="s">
        <v>2877</v>
      </c>
      <c r="C1968" s="199">
        <f t="shared" si="519"/>
        <v>0</v>
      </c>
      <c r="D1968" s="203">
        <f t="shared" si="520"/>
        <v>0</v>
      </c>
      <c r="E1968" s="78"/>
      <c r="F1968" s="78"/>
      <c r="G1968" s="78"/>
      <c r="H1968" s="79"/>
      <c r="I1968" s="79"/>
      <c r="J1968" s="79"/>
      <c r="K1968" s="79"/>
      <c r="L1968" s="79"/>
      <c r="M1968" s="79"/>
      <c r="N1968" s="79"/>
      <c r="O1968" s="79"/>
      <c r="P1968" s="79"/>
      <c r="Q1968" s="79"/>
      <c r="R1968" s="79"/>
      <c r="S1968" s="79"/>
      <c r="T1968" s="79"/>
      <c r="U1968" s="79"/>
      <c r="V1968" s="79"/>
      <c r="W1968" s="79"/>
      <c r="X1968" s="79"/>
      <c r="Y1968" s="79"/>
      <c r="Z1968" s="79"/>
      <c r="AA1968" s="78"/>
      <c r="AB1968" s="78"/>
      <c r="AC1968" s="78"/>
      <c r="AD1968" s="78"/>
      <c r="AE1968" s="78"/>
      <c r="AF1968" s="78"/>
      <c r="AG1968" s="78"/>
      <c r="AH1968" s="78"/>
      <c r="AI1968" s="78"/>
      <c r="AJ1968" s="78"/>
      <c r="AK1968" s="79"/>
      <c r="AL1968" s="79"/>
      <c r="AM1968" s="64"/>
      <c r="AN1968" s="64"/>
      <c r="AO1968" s="64"/>
      <c r="AP1968" s="64"/>
      <c r="AQ1968" s="64"/>
      <c r="AR1968" s="710"/>
      <c r="XFA1968" s="710"/>
    </row>
    <row r="1969" spans="1:44 16381:16381" s="694" customFormat="1" ht="14.1" customHeight="1" x14ac:dyDescent="0.15">
      <c r="A1969" s="147" t="s">
        <v>6014</v>
      </c>
      <c r="B1969" s="148" t="s">
        <v>2410</v>
      </c>
      <c r="C1969" s="199">
        <f t="shared" si="519"/>
        <v>0</v>
      </c>
      <c r="D1969" s="203">
        <f t="shared" si="520"/>
        <v>0</v>
      </c>
      <c r="E1969" s="78"/>
      <c r="F1969" s="78"/>
      <c r="G1969" s="78"/>
      <c r="H1969" s="79"/>
      <c r="I1969" s="79"/>
      <c r="J1969" s="79"/>
      <c r="K1969" s="79"/>
      <c r="L1969" s="79"/>
      <c r="M1969" s="79"/>
      <c r="N1969" s="79"/>
      <c r="O1969" s="79"/>
      <c r="P1969" s="79"/>
      <c r="Q1969" s="79"/>
      <c r="R1969" s="79"/>
      <c r="S1969" s="79"/>
      <c r="T1969" s="79"/>
      <c r="U1969" s="79"/>
      <c r="V1969" s="79"/>
      <c r="W1969" s="79"/>
      <c r="X1969" s="79"/>
      <c r="Y1969" s="79"/>
      <c r="Z1969" s="79"/>
      <c r="AA1969" s="78"/>
      <c r="AB1969" s="78"/>
      <c r="AC1969" s="78"/>
      <c r="AD1969" s="78"/>
      <c r="AE1969" s="78"/>
      <c r="AF1969" s="78"/>
      <c r="AG1969" s="78"/>
      <c r="AH1969" s="78"/>
      <c r="AI1969" s="78"/>
      <c r="AJ1969" s="78"/>
      <c r="AK1969" s="79"/>
      <c r="AL1969" s="79"/>
      <c r="AM1969" s="64"/>
      <c r="AN1969" s="64"/>
      <c r="AO1969" s="64"/>
      <c r="AP1969" s="64"/>
      <c r="AQ1969" s="64"/>
      <c r="AR1969" s="693"/>
      <c r="XFA1969" s="693"/>
    </row>
    <row r="1970" spans="1:44 16381:16381" s="694" customFormat="1" ht="14.1" customHeight="1" x14ac:dyDescent="0.15">
      <c r="A1970" s="147" t="s">
        <v>6015</v>
      </c>
      <c r="B1970" s="148" t="s">
        <v>2413</v>
      </c>
      <c r="C1970" s="199">
        <f t="shared" si="519"/>
        <v>0</v>
      </c>
      <c r="D1970" s="203">
        <f t="shared" si="520"/>
        <v>0</v>
      </c>
      <c r="E1970" s="78"/>
      <c r="F1970" s="78"/>
      <c r="G1970" s="78"/>
      <c r="H1970" s="79"/>
      <c r="I1970" s="79"/>
      <c r="J1970" s="79"/>
      <c r="K1970" s="79"/>
      <c r="L1970" s="79"/>
      <c r="M1970" s="79"/>
      <c r="N1970" s="79"/>
      <c r="O1970" s="79"/>
      <c r="P1970" s="79"/>
      <c r="Q1970" s="79"/>
      <c r="R1970" s="79"/>
      <c r="S1970" s="79"/>
      <c r="T1970" s="79"/>
      <c r="U1970" s="79"/>
      <c r="V1970" s="79"/>
      <c r="W1970" s="79"/>
      <c r="X1970" s="79"/>
      <c r="Y1970" s="79"/>
      <c r="Z1970" s="79"/>
      <c r="AA1970" s="78"/>
      <c r="AB1970" s="78"/>
      <c r="AC1970" s="78"/>
      <c r="AD1970" s="78"/>
      <c r="AE1970" s="78"/>
      <c r="AF1970" s="78"/>
      <c r="AG1970" s="78"/>
      <c r="AH1970" s="78"/>
      <c r="AI1970" s="78"/>
      <c r="AJ1970" s="78"/>
      <c r="AK1970" s="79"/>
      <c r="AL1970" s="79"/>
      <c r="AM1970" s="64"/>
      <c r="AN1970" s="64"/>
      <c r="AO1970" s="64"/>
      <c r="AP1970" s="64"/>
      <c r="AQ1970" s="64"/>
      <c r="AR1970" s="693"/>
      <c r="XFA1970" s="693"/>
    </row>
    <row r="1971" spans="1:44 16381:16381" s="694" customFormat="1" ht="21" x14ac:dyDescent="0.15">
      <c r="A1971" s="147" t="s">
        <v>6016</v>
      </c>
      <c r="B1971" s="148" t="s">
        <v>2411</v>
      </c>
      <c r="C1971" s="199">
        <f t="shared" si="519"/>
        <v>0</v>
      </c>
      <c r="D1971" s="203">
        <f t="shared" si="520"/>
        <v>0</v>
      </c>
      <c r="E1971" s="78"/>
      <c r="F1971" s="78"/>
      <c r="G1971" s="78"/>
      <c r="H1971" s="79"/>
      <c r="I1971" s="79"/>
      <c r="J1971" s="79"/>
      <c r="K1971" s="79"/>
      <c r="L1971" s="79"/>
      <c r="M1971" s="79"/>
      <c r="N1971" s="79"/>
      <c r="O1971" s="79"/>
      <c r="P1971" s="79"/>
      <c r="Q1971" s="79"/>
      <c r="R1971" s="79"/>
      <c r="S1971" s="79"/>
      <c r="T1971" s="79"/>
      <c r="U1971" s="79"/>
      <c r="V1971" s="79"/>
      <c r="W1971" s="79"/>
      <c r="X1971" s="79"/>
      <c r="Y1971" s="79"/>
      <c r="Z1971" s="79"/>
      <c r="AA1971" s="78"/>
      <c r="AB1971" s="78"/>
      <c r="AC1971" s="78"/>
      <c r="AD1971" s="78"/>
      <c r="AE1971" s="78"/>
      <c r="AF1971" s="78"/>
      <c r="AG1971" s="78"/>
      <c r="AH1971" s="78"/>
      <c r="AI1971" s="78"/>
      <c r="AJ1971" s="78"/>
      <c r="AK1971" s="79"/>
      <c r="AL1971" s="79"/>
      <c r="AM1971" s="64"/>
      <c r="AN1971" s="64"/>
      <c r="AO1971" s="64"/>
      <c r="AP1971" s="64"/>
      <c r="AQ1971" s="64"/>
      <c r="AR1971" s="693"/>
      <c r="XFA1971" s="693"/>
    </row>
    <row r="1972" spans="1:44 16381:16381" s="694" customFormat="1" ht="14.1" customHeight="1" x14ac:dyDescent="0.15">
      <c r="A1972" s="147" t="s">
        <v>6017</v>
      </c>
      <c r="B1972" s="148" t="s">
        <v>2417</v>
      </c>
      <c r="C1972" s="199">
        <f t="shared" si="519"/>
        <v>0</v>
      </c>
      <c r="D1972" s="203">
        <f t="shared" si="520"/>
        <v>0</v>
      </c>
      <c r="E1972" s="78"/>
      <c r="F1972" s="78"/>
      <c r="G1972" s="78"/>
      <c r="H1972" s="79"/>
      <c r="I1972" s="79"/>
      <c r="J1972" s="79"/>
      <c r="K1972" s="79"/>
      <c r="L1972" s="79"/>
      <c r="M1972" s="79"/>
      <c r="N1972" s="79"/>
      <c r="O1972" s="79"/>
      <c r="P1972" s="79"/>
      <c r="Q1972" s="79"/>
      <c r="R1972" s="79"/>
      <c r="S1972" s="79"/>
      <c r="T1972" s="79"/>
      <c r="U1972" s="79"/>
      <c r="V1972" s="79"/>
      <c r="W1972" s="79"/>
      <c r="X1972" s="79"/>
      <c r="Y1972" s="79"/>
      <c r="Z1972" s="79"/>
      <c r="AA1972" s="78"/>
      <c r="AB1972" s="78"/>
      <c r="AC1972" s="78"/>
      <c r="AD1972" s="78"/>
      <c r="AE1972" s="78"/>
      <c r="AF1972" s="78"/>
      <c r="AG1972" s="78"/>
      <c r="AH1972" s="78"/>
      <c r="AI1972" s="78"/>
      <c r="AJ1972" s="78"/>
      <c r="AK1972" s="79"/>
      <c r="AL1972" s="79"/>
      <c r="AM1972" s="64"/>
      <c r="AN1972" s="64"/>
      <c r="AO1972" s="64"/>
      <c r="AP1972" s="64"/>
      <c r="AQ1972" s="64"/>
      <c r="AR1972" s="693"/>
      <c r="XFA1972" s="693"/>
    </row>
    <row r="1973" spans="1:44 16381:16381" s="694" customFormat="1" ht="14.1" customHeight="1" x14ac:dyDescent="0.15">
      <c r="A1973" s="147" t="s">
        <v>6018</v>
      </c>
      <c r="B1973" s="148" t="s">
        <v>2418</v>
      </c>
      <c r="C1973" s="199">
        <f t="shared" si="519"/>
        <v>0</v>
      </c>
      <c r="D1973" s="203">
        <f t="shared" si="520"/>
        <v>0</v>
      </c>
      <c r="E1973" s="78"/>
      <c r="F1973" s="78"/>
      <c r="G1973" s="78"/>
      <c r="H1973" s="79"/>
      <c r="I1973" s="79"/>
      <c r="J1973" s="79"/>
      <c r="K1973" s="79"/>
      <c r="L1973" s="79"/>
      <c r="M1973" s="79"/>
      <c r="N1973" s="79"/>
      <c r="O1973" s="79"/>
      <c r="P1973" s="79"/>
      <c r="Q1973" s="79"/>
      <c r="R1973" s="79"/>
      <c r="S1973" s="79"/>
      <c r="T1973" s="79"/>
      <c r="U1973" s="79"/>
      <c r="V1973" s="79"/>
      <c r="W1973" s="79"/>
      <c r="X1973" s="79"/>
      <c r="Y1973" s="79"/>
      <c r="Z1973" s="79"/>
      <c r="AA1973" s="78"/>
      <c r="AB1973" s="78"/>
      <c r="AC1973" s="78"/>
      <c r="AD1973" s="78"/>
      <c r="AE1973" s="78"/>
      <c r="AF1973" s="78"/>
      <c r="AG1973" s="78"/>
      <c r="AH1973" s="78"/>
      <c r="AI1973" s="78"/>
      <c r="AJ1973" s="78"/>
      <c r="AK1973" s="79"/>
      <c r="AL1973" s="79"/>
      <c r="AM1973" s="64"/>
      <c r="AN1973" s="64"/>
      <c r="AO1973" s="64"/>
      <c r="AP1973" s="64"/>
      <c r="AQ1973" s="64"/>
      <c r="AR1973" s="693"/>
      <c r="XFA1973" s="693"/>
    </row>
    <row r="1974" spans="1:44 16381:16381" s="694" customFormat="1" ht="14.1" customHeight="1" x14ac:dyDescent="0.15">
      <c r="A1974" s="147" t="s">
        <v>6019</v>
      </c>
      <c r="B1974" s="148" t="s">
        <v>2419</v>
      </c>
      <c r="C1974" s="199">
        <f t="shared" si="519"/>
        <v>0</v>
      </c>
      <c r="D1974" s="203">
        <f t="shared" si="520"/>
        <v>0</v>
      </c>
      <c r="E1974" s="78"/>
      <c r="F1974" s="78"/>
      <c r="G1974" s="78"/>
      <c r="H1974" s="79"/>
      <c r="I1974" s="79"/>
      <c r="J1974" s="79"/>
      <c r="K1974" s="79"/>
      <c r="L1974" s="79"/>
      <c r="M1974" s="79"/>
      <c r="N1974" s="79"/>
      <c r="O1974" s="79"/>
      <c r="P1974" s="79"/>
      <c r="Q1974" s="79"/>
      <c r="R1974" s="79"/>
      <c r="S1974" s="79"/>
      <c r="T1974" s="79"/>
      <c r="U1974" s="79"/>
      <c r="V1974" s="79"/>
      <c r="W1974" s="79"/>
      <c r="X1974" s="79"/>
      <c r="Y1974" s="79"/>
      <c r="Z1974" s="79"/>
      <c r="AA1974" s="78"/>
      <c r="AB1974" s="78"/>
      <c r="AC1974" s="78"/>
      <c r="AD1974" s="78"/>
      <c r="AE1974" s="78"/>
      <c r="AF1974" s="78"/>
      <c r="AG1974" s="78"/>
      <c r="AH1974" s="78"/>
      <c r="AI1974" s="78"/>
      <c r="AJ1974" s="78"/>
      <c r="AK1974" s="79"/>
      <c r="AL1974" s="79"/>
      <c r="AM1974" s="64"/>
      <c r="AN1974" s="64"/>
      <c r="AO1974" s="64"/>
      <c r="AP1974" s="64"/>
      <c r="AQ1974" s="64"/>
      <c r="AR1974" s="693"/>
      <c r="XFA1974" s="693"/>
    </row>
    <row r="1975" spans="1:44 16381:16381" s="694" customFormat="1" ht="14.1" customHeight="1" x14ac:dyDescent="0.15">
      <c r="A1975" s="147" t="s">
        <v>6020</v>
      </c>
      <c r="B1975" s="148" t="s">
        <v>2420</v>
      </c>
      <c r="C1975" s="199">
        <f t="shared" si="519"/>
        <v>0</v>
      </c>
      <c r="D1975" s="203">
        <f t="shared" si="520"/>
        <v>0</v>
      </c>
      <c r="E1975" s="78"/>
      <c r="F1975" s="78"/>
      <c r="G1975" s="78"/>
      <c r="H1975" s="79"/>
      <c r="I1975" s="79"/>
      <c r="J1975" s="79"/>
      <c r="K1975" s="79"/>
      <c r="L1975" s="79"/>
      <c r="M1975" s="79"/>
      <c r="N1975" s="79"/>
      <c r="O1975" s="79"/>
      <c r="P1975" s="79"/>
      <c r="Q1975" s="79"/>
      <c r="R1975" s="79"/>
      <c r="S1975" s="79"/>
      <c r="T1975" s="79"/>
      <c r="U1975" s="79"/>
      <c r="V1975" s="79"/>
      <c r="W1975" s="79"/>
      <c r="X1975" s="79"/>
      <c r="Y1975" s="79"/>
      <c r="Z1975" s="79"/>
      <c r="AA1975" s="78"/>
      <c r="AB1975" s="78"/>
      <c r="AC1975" s="78"/>
      <c r="AD1975" s="78"/>
      <c r="AE1975" s="78"/>
      <c r="AF1975" s="78"/>
      <c r="AG1975" s="78"/>
      <c r="AH1975" s="78"/>
      <c r="AI1975" s="78"/>
      <c r="AJ1975" s="78"/>
      <c r="AK1975" s="79"/>
      <c r="AL1975" s="79"/>
      <c r="AM1975" s="64"/>
      <c r="AN1975" s="64"/>
      <c r="AO1975" s="64"/>
      <c r="AP1975" s="64"/>
      <c r="AQ1975" s="64"/>
      <c r="AR1975" s="693"/>
      <c r="XFA1975" s="693"/>
    </row>
    <row r="1976" spans="1:44 16381:16381" s="694" customFormat="1" ht="14.1" customHeight="1" x14ac:dyDescent="0.15">
      <c r="A1976" s="147" t="s">
        <v>6021</v>
      </c>
      <c r="B1976" s="148" t="s">
        <v>2421</v>
      </c>
      <c r="C1976" s="199">
        <f t="shared" si="519"/>
        <v>0</v>
      </c>
      <c r="D1976" s="203">
        <f t="shared" si="520"/>
        <v>0</v>
      </c>
      <c r="E1976" s="78"/>
      <c r="F1976" s="78"/>
      <c r="G1976" s="78"/>
      <c r="H1976" s="79"/>
      <c r="I1976" s="79"/>
      <c r="J1976" s="79"/>
      <c r="K1976" s="79"/>
      <c r="L1976" s="79"/>
      <c r="M1976" s="79"/>
      <c r="N1976" s="79"/>
      <c r="O1976" s="79"/>
      <c r="P1976" s="79"/>
      <c r="Q1976" s="79"/>
      <c r="R1976" s="79"/>
      <c r="S1976" s="79"/>
      <c r="T1976" s="79"/>
      <c r="U1976" s="79"/>
      <c r="V1976" s="79"/>
      <c r="W1976" s="79"/>
      <c r="X1976" s="79"/>
      <c r="Y1976" s="79"/>
      <c r="Z1976" s="79"/>
      <c r="AA1976" s="78"/>
      <c r="AB1976" s="78"/>
      <c r="AC1976" s="78"/>
      <c r="AD1976" s="78"/>
      <c r="AE1976" s="78"/>
      <c r="AF1976" s="78"/>
      <c r="AG1976" s="78"/>
      <c r="AH1976" s="78"/>
      <c r="AI1976" s="78"/>
      <c r="AJ1976" s="78"/>
      <c r="AK1976" s="79"/>
      <c r="AL1976" s="79"/>
      <c r="AM1976" s="64"/>
      <c r="AN1976" s="64"/>
      <c r="AO1976" s="64"/>
      <c r="AP1976" s="64"/>
      <c r="AQ1976" s="64"/>
      <c r="AR1976" s="693"/>
      <c r="XFA1976" s="693"/>
    </row>
    <row r="1977" spans="1:44 16381:16381" s="694" customFormat="1" ht="14.1" customHeight="1" x14ac:dyDescent="0.15">
      <c r="A1977" s="147" t="s">
        <v>6022</v>
      </c>
      <c r="B1977" s="148" t="s">
        <v>2422</v>
      </c>
      <c r="C1977" s="199">
        <f t="shared" si="519"/>
        <v>0</v>
      </c>
      <c r="D1977" s="203">
        <f t="shared" si="520"/>
        <v>0</v>
      </c>
      <c r="E1977" s="78"/>
      <c r="F1977" s="78"/>
      <c r="G1977" s="78"/>
      <c r="H1977" s="79"/>
      <c r="I1977" s="79"/>
      <c r="J1977" s="79"/>
      <c r="K1977" s="79"/>
      <c r="L1977" s="79"/>
      <c r="M1977" s="79"/>
      <c r="N1977" s="79"/>
      <c r="O1977" s="79"/>
      <c r="P1977" s="79"/>
      <c r="Q1977" s="79"/>
      <c r="R1977" s="79"/>
      <c r="S1977" s="79"/>
      <c r="T1977" s="79"/>
      <c r="U1977" s="79"/>
      <c r="V1977" s="79"/>
      <c r="W1977" s="79"/>
      <c r="X1977" s="79"/>
      <c r="Y1977" s="79"/>
      <c r="Z1977" s="79"/>
      <c r="AA1977" s="78"/>
      <c r="AB1977" s="78"/>
      <c r="AC1977" s="78"/>
      <c r="AD1977" s="78"/>
      <c r="AE1977" s="78"/>
      <c r="AF1977" s="78"/>
      <c r="AG1977" s="78"/>
      <c r="AH1977" s="78"/>
      <c r="AI1977" s="78"/>
      <c r="AJ1977" s="78"/>
      <c r="AK1977" s="79"/>
      <c r="AL1977" s="79"/>
      <c r="AM1977" s="64"/>
      <c r="AN1977" s="64"/>
      <c r="AO1977" s="64"/>
      <c r="AP1977" s="64"/>
      <c r="AQ1977" s="64"/>
      <c r="AR1977" s="693"/>
      <c r="XFA1977" s="693"/>
    </row>
    <row r="1978" spans="1:44 16381:16381" s="694" customFormat="1" ht="14.1" customHeight="1" x14ac:dyDescent="0.15">
      <c r="A1978" s="147" t="s">
        <v>6023</v>
      </c>
      <c r="B1978" s="148" t="s">
        <v>2882</v>
      </c>
      <c r="C1978" s="199">
        <f t="shared" si="519"/>
        <v>0</v>
      </c>
      <c r="D1978" s="203">
        <f t="shared" si="520"/>
        <v>0</v>
      </c>
      <c r="E1978" s="78"/>
      <c r="F1978" s="78"/>
      <c r="G1978" s="78"/>
      <c r="H1978" s="79"/>
      <c r="I1978" s="79"/>
      <c r="J1978" s="79"/>
      <c r="K1978" s="79"/>
      <c r="L1978" s="79"/>
      <c r="M1978" s="79"/>
      <c r="N1978" s="79"/>
      <c r="O1978" s="79"/>
      <c r="P1978" s="79"/>
      <c r="Q1978" s="79"/>
      <c r="R1978" s="79"/>
      <c r="S1978" s="79"/>
      <c r="T1978" s="79"/>
      <c r="U1978" s="79"/>
      <c r="V1978" s="79"/>
      <c r="W1978" s="79"/>
      <c r="X1978" s="79"/>
      <c r="Y1978" s="79"/>
      <c r="Z1978" s="79"/>
      <c r="AA1978" s="78"/>
      <c r="AB1978" s="78"/>
      <c r="AC1978" s="78"/>
      <c r="AD1978" s="78"/>
      <c r="AE1978" s="78"/>
      <c r="AF1978" s="78"/>
      <c r="AG1978" s="78"/>
      <c r="AH1978" s="78"/>
      <c r="AI1978" s="78"/>
      <c r="AJ1978" s="78"/>
      <c r="AK1978" s="79"/>
      <c r="AL1978" s="79"/>
      <c r="AM1978" s="64"/>
      <c r="AN1978" s="64"/>
      <c r="AO1978" s="64"/>
      <c r="AP1978" s="64"/>
      <c r="AQ1978" s="64"/>
      <c r="AR1978" s="693"/>
      <c r="XFA1978" s="693"/>
    </row>
    <row r="1979" spans="1:44 16381:16381" s="694" customFormat="1" ht="14.1" customHeight="1" x14ac:dyDescent="0.15">
      <c r="A1979" s="147" t="s">
        <v>6024</v>
      </c>
      <c r="B1979" s="148" t="s">
        <v>2423</v>
      </c>
      <c r="C1979" s="199">
        <f t="shared" si="519"/>
        <v>0</v>
      </c>
      <c r="D1979" s="203">
        <f t="shared" si="520"/>
        <v>0</v>
      </c>
      <c r="E1979" s="78"/>
      <c r="F1979" s="78"/>
      <c r="G1979" s="78"/>
      <c r="H1979" s="79"/>
      <c r="I1979" s="79"/>
      <c r="J1979" s="79"/>
      <c r="K1979" s="79"/>
      <c r="L1979" s="79"/>
      <c r="M1979" s="79"/>
      <c r="N1979" s="79"/>
      <c r="O1979" s="79"/>
      <c r="P1979" s="79"/>
      <c r="Q1979" s="79"/>
      <c r="R1979" s="79"/>
      <c r="S1979" s="79"/>
      <c r="T1979" s="79"/>
      <c r="U1979" s="79"/>
      <c r="V1979" s="79"/>
      <c r="W1979" s="79"/>
      <c r="X1979" s="79"/>
      <c r="Y1979" s="79"/>
      <c r="Z1979" s="79"/>
      <c r="AA1979" s="78"/>
      <c r="AB1979" s="78"/>
      <c r="AC1979" s="78"/>
      <c r="AD1979" s="78"/>
      <c r="AE1979" s="78"/>
      <c r="AF1979" s="78"/>
      <c r="AG1979" s="78"/>
      <c r="AH1979" s="78"/>
      <c r="AI1979" s="78"/>
      <c r="AJ1979" s="78"/>
      <c r="AK1979" s="79"/>
      <c r="AL1979" s="79"/>
      <c r="AM1979" s="64"/>
      <c r="AN1979" s="64"/>
      <c r="AO1979" s="64"/>
      <c r="AP1979" s="64"/>
      <c r="AQ1979" s="64"/>
      <c r="AR1979" s="693"/>
      <c r="XFA1979" s="693"/>
    </row>
    <row r="1980" spans="1:44 16381:16381" s="694" customFormat="1" ht="14.1" customHeight="1" x14ac:dyDescent="0.15">
      <c r="A1980" s="147" t="s">
        <v>6025</v>
      </c>
      <c r="B1980" s="148" t="s">
        <v>2424</v>
      </c>
      <c r="C1980" s="199">
        <f t="shared" si="519"/>
        <v>0</v>
      </c>
      <c r="D1980" s="203">
        <f t="shared" si="520"/>
        <v>0</v>
      </c>
      <c r="E1980" s="78"/>
      <c r="F1980" s="78"/>
      <c r="G1980" s="78"/>
      <c r="H1980" s="79"/>
      <c r="I1980" s="79"/>
      <c r="J1980" s="79"/>
      <c r="K1980" s="79"/>
      <c r="L1980" s="79"/>
      <c r="M1980" s="79"/>
      <c r="N1980" s="79"/>
      <c r="O1980" s="79"/>
      <c r="P1980" s="79"/>
      <c r="Q1980" s="79"/>
      <c r="R1980" s="79"/>
      <c r="S1980" s="79"/>
      <c r="T1980" s="79"/>
      <c r="U1980" s="79"/>
      <c r="V1980" s="79"/>
      <c r="W1980" s="79"/>
      <c r="X1980" s="79"/>
      <c r="Y1980" s="79"/>
      <c r="Z1980" s="79"/>
      <c r="AA1980" s="78"/>
      <c r="AB1980" s="78"/>
      <c r="AC1980" s="78"/>
      <c r="AD1980" s="78"/>
      <c r="AE1980" s="78"/>
      <c r="AF1980" s="78"/>
      <c r="AG1980" s="78"/>
      <c r="AH1980" s="78"/>
      <c r="AI1980" s="78"/>
      <c r="AJ1980" s="78"/>
      <c r="AK1980" s="79"/>
      <c r="AL1980" s="79"/>
      <c r="AM1980" s="64"/>
      <c r="AN1980" s="64"/>
      <c r="AO1980" s="64"/>
      <c r="AP1980" s="64"/>
      <c r="AQ1980" s="64"/>
      <c r="AR1980" s="693"/>
      <c r="XFA1980" s="693"/>
    </row>
    <row r="1981" spans="1:44 16381:16381" s="694" customFormat="1" ht="14.1" customHeight="1" x14ac:dyDescent="0.15">
      <c r="A1981" s="147" t="s">
        <v>6026</v>
      </c>
      <c r="B1981" s="148" t="s">
        <v>2305</v>
      </c>
      <c r="C1981" s="199">
        <f t="shared" si="519"/>
        <v>0</v>
      </c>
      <c r="D1981" s="203">
        <f t="shared" si="520"/>
        <v>0</v>
      </c>
      <c r="E1981" s="78"/>
      <c r="F1981" s="78"/>
      <c r="G1981" s="78"/>
      <c r="H1981" s="79"/>
      <c r="I1981" s="79"/>
      <c r="J1981" s="79"/>
      <c r="K1981" s="79"/>
      <c r="L1981" s="79"/>
      <c r="M1981" s="79"/>
      <c r="N1981" s="79"/>
      <c r="O1981" s="79"/>
      <c r="P1981" s="79"/>
      <c r="Q1981" s="79"/>
      <c r="R1981" s="79"/>
      <c r="S1981" s="79"/>
      <c r="T1981" s="79"/>
      <c r="U1981" s="79"/>
      <c r="V1981" s="79"/>
      <c r="W1981" s="79"/>
      <c r="X1981" s="79"/>
      <c r="Y1981" s="79"/>
      <c r="Z1981" s="79"/>
      <c r="AA1981" s="78"/>
      <c r="AB1981" s="78"/>
      <c r="AC1981" s="78"/>
      <c r="AD1981" s="78"/>
      <c r="AE1981" s="78"/>
      <c r="AF1981" s="78"/>
      <c r="AG1981" s="78"/>
      <c r="AH1981" s="78"/>
      <c r="AI1981" s="78"/>
      <c r="AJ1981" s="78"/>
      <c r="AK1981" s="79"/>
      <c r="AL1981" s="79"/>
      <c r="AM1981" s="64"/>
      <c r="AN1981" s="64" t="s">
        <v>547</v>
      </c>
      <c r="AO1981" s="64"/>
      <c r="AP1981" s="64"/>
      <c r="AQ1981" s="64"/>
      <c r="AR1981" s="693"/>
      <c r="XFA1981" s="693"/>
    </row>
    <row r="1982" spans="1:44 16381:16381" s="700" customFormat="1" ht="14.1" customHeight="1" x14ac:dyDescent="0.15">
      <c r="A1982" s="224"/>
      <c r="B1982" s="94" t="s">
        <v>2260</v>
      </c>
      <c r="C1982" s="201">
        <f>SUM(C1967:C1981)</f>
        <v>0</v>
      </c>
      <c r="D1982" s="201">
        <f t="shared" ref="D1982:G1982" si="521">SUM(D1967:D1981)</f>
        <v>0</v>
      </c>
      <c r="E1982" s="201">
        <f t="shared" si="521"/>
        <v>0</v>
      </c>
      <c r="F1982" s="201">
        <f t="shared" si="521"/>
        <v>0</v>
      </c>
      <c r="G1982" s="201">
        <f t="shared" si="521"/>
        <v>0</v>
      </c>
      <c r="H1982" s="839"/>
      <c r="I1982" s="840"/>
      <c r="J1982" s="840"/>
      <c r="K1982" s="840"/>
      <c r="L1982" s="840"/>
      <c r="M1982" s="840"/>
      <c r="N1982" s="840"/>
      <c r="O1982" s="840"/>
      <c r="P1982" s="840"/>
      <c r="Q1982" s="840"/>
      <c r="R1982" s="840"/>
      <c r="S1982" s="840"/>
      <c r="T1982" s="840"/>
      <c r="U1982" s="840"/>
      <c r="V1982" s="840"/>
      <c r="W1982" s="840"/>
      <c r="X1982" s="840"/>
      <c r="Y1982" s="840"/>
      <c r="Z1982" s="841"/>
      <c r="AA1982" s="201">
        <f t="shared" ref="AA1982" si="522">SUM(AA1967:AA1981)</f>
        <v>0</v>
      </c>
      <c r="AB1982" s="201">
        <f t="shared" ref="AB1982" si="523">SUM(AB1967:AB1981)</f>
        <v>0</v>
      </c>
      <c r="AC1982" s="201">
        <f t="shared" ref="AC1982" si="524">SUM(AC1967:AC1981)</f>
        <v>0</v>
      </c>
      <c r="AD1982" s="201">
        <f t="shared" ref="AD1982" si="525">SUM(AD1967:AD1981)</f>
        <v>0</v>
      </c>
      <c r="AE1982" s="201">
        <f t="shared" ref="AE1982" si="526">SUM(AE1967:AE1981)</f>
        <v>0</v>
      </c>
      <c r="AF1982" s="201">
        <f t="shared" ref="AF1982" si="527">SUM(AF1967:AF1981)</f>
        <v>0</v>
      </c>
      <c r="AG1982" s="201">
        <f t="shared" ref="AG1982" si="528">SUM(AG1967:AG1981)</f>
        <v>0</v>
      </c>
      <c r="AH1982" s="201">
        <f t="shared" ref="AH1982" si="529">SUM(AH1967:AH1981)</f>
        <v>0</v>
      </c>
      <c r="AI1982" s="201">
        <f t="shared" ref="AI1982" si="530">SUM(AI1967:AI1981)</f>
        <v>0</v>
      </c>
      <c r="AJ1982" s="201">
        <f t="shared" ref="AJ1982" si="531">SUM(AJ1967:AJ1981)</f>
        <v>0</v>
      </c>
      <c r="AK1982" s="651"/>
      <c r="AL1982" s="201"/>
      <c r="AM1982" s="66"/>
      <c r="AN1982" s="66"/>
      <c r="AO1982" s="66"/>
      <c r="AP1982" s="66"/>
      <c r="AQ1982" s="66"/>
      <c r="AR1982" s="699"/>
      <c r="XFA1982" s="699"/>
    </row>
    <row r="1983" spans="1:44 16381:16381" s="700" customFormat="1" ht="14.1" customHeight="1" x14ac:dyDescent="0.15">
      <c r="A1983" s="224"/>
      <c r="B1983" s="94" t="s">
        <v>2258</v>
      </c>
      <c r="C1983" s="201">
        <f>SUM(C1966,C1982)</f>
        <v>0</v>
      </c>
      <c r="D1983" s="201">
        <f>SUM(D1966,D1982)</f>
        <v>0</v>
      </c>
      <c r="E1983" s="201">
        <f>SUM(E1966,E1982)</f>
        <v>0</v>
      </c>
      <c r="F1983" s="201">
        <f>SUM(F1966,F1982)</f>
        <v>0</v>
      </c>
      <c r="G1983" s="201">
        <f>SUM(G1966,G1982)</f>
        <v>0</v>
      </c>
      <c r="H1983" s="839"/>
      <c r="I1983" s="840"/>
      <c r="J1983" s="840"/>
      <c r="K1983" s="840"/>
      <c r="L1983" s="840"/>
      <c r="M1983" s="840"/>
      <c r="N1983" s="840"/>
      <c r="O1983" s="840"/>
      <c r="P1983" s="840"/>
      <c r="Q1983" s="840"/>
      <c r="R1983" s="840"/>
      <c r="S1983" s="840"/>
      <c r="T1983" s="840"/>
      <c r="U1983" s="840"/>
      <c r="V1983" s="840"/>
      <c r="W1983" s="840"/>
      <c r="X1983" s="840"/>
      <c r="Y1983" s="840"/>
      <c r="Z1983" s="841"/>
      <c r="AA1983" s="201">
        <f t="shared" ref="AA1983:AL1983" si="532">SUM(AA1966,AA1982)</f>
        <v>0</v>
      </c>
      <c r="AB1983" s="201">
        <f t="shared" si="532"/>
        <v>0</v>
      </c>
      <c r="AC1983" s="201">
        <f t="shared" si="532"/>
        <v>0</v>
      </c>
      <c r="AD1983" s="201">
        <f t="shared" si="532"/>
        <v>0</v>
      </c>
      <c r="AE1983" s="201">
        <f t="shared" si="532"/>
        <v>0</v>
      </c>
      <c r="AF1983" s="201">
        <f t="shared" si="532"/>
        <v>0</v>
      </c>
      <c r="AG1983" s="201">
        <f t="shared" si="532"/>
        <v>0</v>
      </c>
      <c r="AH1983" s="201">
        <f t="shared" si="532"/>
        <v>0</v>
      </c>
      <c r="AI1983" s="201">
        <f t="shared" si="532"/>
        <v>0</v>
      </c>
      <c r="AJ1983" s="201">
        <f t="shared" si="532"/>
        <v>0</v>
      </c>
      <c r="AK1983" s="551"/>
      <c r="AL1983" s="551">
        <f t="shared" si="532"/>
        <v>0</v>
      </c>
      <c r="AM1983" s="66"/>
      <c r="AN1983" s="66"/>
      <c r="AO1983" s="66"/>
      <c r="AP1983" s="66"/>
      <c r="AQ1983" s="66"/>
      <c r="AR1983" s="699"/>
      <c r="XFA1983" s="699"/>
    </row>
    <row r="1984" spans="1:44 16381:16381" s="700" customFormat="1" ht="12.75" customHeight="1" x14ac:dyDescent="0.15">
      <c r="A1984" s="224"/>
      <c r="B1984" s="91" t="s">
        <v>1594</v>
      </c>
      <c r="C1984" s="198"/>
      <c r="D1984" s="198"/>
      <c r="E1984" s="198"/>
      <c r="F1984" s="198"/>
      <c r="G1984" s="198"/>
      <c r="H1984" s="198"/>
      <c r="I1984" s="198"/>
      <c r="J1984" s="198"/>
      <c r="K1984" s="198"/>
      <c r="L1984" s="198"/>
      <c r="M1984" s="198"/>
      <c r="N1984" s="198"/>
      <c r="O1984" s="198"/>
      <c r="P1984" s="198"/>
      <c r="Q1984" s="198"/>
      <c r="R1984" s="198"/>
      <c r="S1984" s="198"/>
      <c r="T1984" s="198"/>
      <c r="U1984" s="198"/>
      <c r="V1984" s="198"/>
      <c r="W1984" s="198"/>
      <c r="X1984" s="198"/>
      <c r="Y1984" s="198"/>
      <c r="Z1984" s="198"/>
      <c r="AA1984" s="198"/>
      <c r="AB1984" s="198"/>
      <c r="AC1984" s="198"/>
      <c r="AD1984" s="198"/>
      <c r="AE1984" s="198"/>
      <c r="AF1984" s="198"/>
      <c r="AG1984" s="198"/>
      <c r="AH1984" s="198"/>
      <c r="AI1984" s="198"/>
      <c r="AJ1984" s="198"/>
      <c r="AK1984" s="198"/>
      <c r="AL1984" s="198"/>
      <c r="AM1984" s="66"/>
      <c r="AN1984" s="66"/>
      <c r="AO1984" s="66"/>
      <c r="AP1984" s="66"/>
      <c r="AQ1984" s="66"/>
      <c r="AR1984" s="699"/>
      <c r="XFA1984" s="699"/>
    </row>
    <row r="1985" spans="1:44 16381:16381" s="707" customFormat="1" ht="14.1" customHeight="1" x14ac:dyDescent="0.15">
      <c r="A1985" s="126" t="s">
        <v>5124</v>
      </c>
      <c r="B1985" s="127" t="s">
        <v>530</v>
      </c>
      <c r="C1985" s="199">
        <f>SUM(I1985:N1985)</f>
        <v>0</v>
      </c>
      <c r="D1985" s="90"/>
      <c r="E1985" s="79"/>
      <c r="F1985" s="79"/>
      <c r="G1985" s="79"/>
      <c r="H1985" s="202">
        <f t="shared" ref="H1985:H2055" si="533">+I1985+J1985</f>
        <v>0</v>
      </c>
      <c r="I1985" s="78"/>
      <c r="J1985" s="78"/>
      <c r="K1985" s="78"/>
      <c r="L1985" s="78"/>
      <c r="M1985" s="78"/>
      <c r="N1985" s="78"/>
      <c r="O1985" s="202">
        <f>SUM(P1985:Q1985)</f>
        <v>0</v>
      </c>
      <c r="P1985" s="78"/>
      <c r="Q1985" s="78"/>
      <c r="R1985" s="202">
        <f>SUM(S1985:T1985)</f>
        <v>0</v>
      </c>
      <c r="S1985" s="78"/>
      <c r="T1985" s="78"/>
      <c r="U1985" s="202">
        <f>SUM(V1985:W1985)</f>
        <v>0</v>
      </c>
      <c r="V1985" s="78"/>
      <c r="W1985" s="78"/>
      <c r="X1985" s="202">
        <f>SUM(Y1985:Z1985)</f>
        <v>0</v>
      </c>
      <c r="Y1985" s="78"/>
      <c r="Z1985" s="78"/>
      <c r="AA1985" s="78"/>
      <c r="AB1985" s="78"/>
      <c r="AC1985" s="78"/>
      <c r="AD1985" s="78"/>
      <c r="AE1985" s="78"/>
      <c r="AF1985" s="78"/>
      <c r="AG1985" s="78"/>
      <c r="AH1985" s="78"/>
      <c r="AI1985" s="78"/>
      <c r="AJ1985" s="78"/>
      <c r="AK1985" s="645">
        <v>211150</v>
      </c>
      <c r="AL1985" s="651">
        <f t="shared" ref="AL1985:AL2030" si="534">+(I1985*AK1985)+(L1985*AK1985*0.5)</f>
        <v>0</v>
      </c>
      <c r="AM1985" s="64"/>
      <c r="AN1985" s="64" t="s">
        <v>547</v>
      </c>
      <c r="AO1985" s="64"/>
      <c r="AP1985" s="64"/>
      <c r="AQ1985" s="64"/>
      <c r="AR1985" s="706"/>
      <c r="XFA1985" s="706"/>
    </row>
    <row r="1986" spans="1:44 16381:16381" s="694" customFormat="1" ht="14.1" customHeight="1" x14ac:dyDescent="0.15">
      <c r="A1986" s="126" t="s">
        <v>5125</v>
      </c>
      <c r="B1986" s="127" t="s">
        <v>965</v>
      </c>
      <c r="C1986" s="199">
        <f>SUM(I1986:N1986)</f>
        <v>0</v>
      </c>
      <c r="D1986" s="90"/>
      <c r="E1986" s="79"/>
      <c r="F1986" s="79"/>
      <c r="G1986" s="79"/>
      <c r="H1986" s="202">
        <f t="shared" si="533"/>
        <v>0</v>
      </c>
      <c r="I1986" s="78"/>
      <c r="J1986" s="78"/>
      <c r="K1986" s="78"/>
      <c r="L1986" s="78"/>
      <c r="M1986" s="78"/>
      <c r="N1986" s="78"/>
      <c r="O1986" s="202">
        <f>SUM(P1986:Q1986)</f>
        <v>0</v>
      </c>
      <c r="P1986" s="78"/>
      <c r="Q1986" s="78"/>
      <c r="R1986" s="202">
        <f>SUM(S1986:T1986)</f>
        <v>0</v>
      </c>
      <c r="S1986" s="78"/>
      <c r="T1986" s="78"/>
      <c r="U1986" s="202">
        <f>SUM(V1986:W1986)</f>
        <v>0</v>
      </c>
      <c r="V1986" s="78"/>
      <c r="W1986" s="78"/>
      <c r="X1986" s="202">
        <f>SUM(Y1986:Z1986)</f>
        <v>0</v>
      </c>
      <c r="Y1986" s="78"/>
      <c r="Z1986" s="78"/>
      <c r="AA1986" s="78"/>
      <c r="AB1986" s="78"/>
      <c r="AC1986" s="78"/>
      <c r="AD1986" s="78"/>
      <c r="AE1986" s="78"/>
      <c r="AF1986" s="78"/>
      <c r="AG1986" s="78"/>
      <c r="AH1986" s="78"/>
      <c r="AI1986" s="78"/>
      <c r="AJ1986" s="78"/>
      <c r="AK1986" s="645">
        <v>302260</v>
      </c>
      <c r="AL1986" s="651">
        <f t="shared" si="534"/>
        <v>0</v>
      </c>
      <c r="AM1986" s="64"/>
      <c r="AN1986" s="64"/>
      <c r="AO1986" s="64"/>
      <c r="AP1986" s="64"/>
      <c r="AQ1986" s="64"/>
      <c r="AR1986" s="693"/>
      <c r="XFA1986" s="693"/>
    </row>
    <row r="1987" spans="1:44 16381:16381" s="694" customFormat="1" ht="12" customHeight="1" x14ac:dyDescent="0.15">
      <c r="A1987" s="126" t="s">
        <v>5126</v>
      </c>
      <c r="B1987" s="127" t="s">
        <v>946</v>
      </c>
      <c r="C1987" s="199">
        <f t="shared" ref="C1987:C2056" si="535">SUM(I1987:N1987)</f>
        <v>0</v>
      </c>
      <c r="D1987" s="90"/>
      <c r="E1987" s="79"/>
      <c r="F1987" s="79"/>
      <c r="G1987" s="79"/>
      <c r="H1987" s="202">
        <f t="shared" si="533"/>
        <v>0</v>
      </c>
      <c r="I1987" s="78"/>
      <c r="J1987" s="78"/>
      <c r="K1987" s="78"/>
      <c r="L1987" s="78"/>
      <c r="M1987" s="78"/>
      <c r="N1987" s="78"/>
      <c r="O1987" s="202">
        <f t="shared" ref="O1987:O2056" si="536">SUM(P1987:Q1987)</f>
        <v>0</v>
      </c>
      <c r="P1987" s="78"/>
      <c r="Q1987" s="78"/>
      <c r="R1987" s="202">
        <f t="shared" ref="R1987:R2056" si="537">SUM(S1987:T1987)</f>
        <v>0</v>
      </c>
      <c r="S1987" s="78"/>
      <c r="T1987" s="78"/>
      <c r="U1987" s="202">
        <f t="shared" ref="U1987:U2056" si="538">SUM(V1987:W1987)</f>
        <v>0</v>
      </c>
      <c r="V1987" s="78"/>
      <c r="W1987" s="78"/>
      <c r="X1987" s="202">
        <f t="shared" ref="X1987:X2056" si="539">SUM(Y1987:Z1987)</f>
        <v>0</v>
      </c>
      <c r="Y1987" s="78"/>
      <c r="Z1987" s="78"/>
      <c r="AA1987" s="78"/>
      <c r="AB1987" s="78"/>
      <c r="AC1987" s="78"/>
      <c r="AD1987" s="78"/>
      <c r="AE1987" s="78"/>
      <c r="AF1987" s="78"/>
      <c r="AG1987" s="78"/>
      <c r="AH1987" s="78"/>
      <c r="AI1987" s="78"/>
      <c r="AJ1987" s="78"/>
      <c r="AK1987" s="645">
        <v>184050</v>
      </c>
      <c r="AL1987" s="651">
        <f t="shared" si="534"/>
        <v>0</v>
      </c>
      <c r="AM1987" s="64"/>
      <c r="AN1987" s="64"/>
      <c r="AO1987" s="64"/>
      <c r="AP1987" s="64"/>
      <c r="AQ1987" s="64"/>
      <c r="AR1987" s="693"/>
      <c r="XFA1987" s="693"/>
    </row>
    <row r="1988" spans="1:44 16381:16381" s="694" customFormat="1" ht="24" customHeight="1" x14ac:dyDescent="0.15">
      <c r="A1988" s="126" t="s">
        <v>5127</v>
      </c>
      <c r="B1988" s="127" t="s">
        <v>531</v>
      </c>
      <c r="C1988" s="199">
        <f t="shared" si="535"/>
        <v>0</v>
      </c>
      <c r="D1988" s="90"/>
      <c r="E1988" s="79"/>
      <c r="F1988" s="79"/>
      <c r="G1988" s="79"/>
      <c r="H1988" s="202">
        <f t="shared" si="533"/>
        <v>0</v>
      </c>
      <c r="I1988" s="78"/>
      <c r="J1988" s="78"/>
      <c r="K1988" s="78"/>
      <c r="L1988" s="78"/>
      <c r="M1988" s="78"/>
      <c r="N1988" s="78"/>
      <c r="O1988" s="202">
        <f t="shared" si="536"/>
        <v>0</v>
      </c>
      <c r="P1988" s="78"/>
      <c r="Q1988" s="78"/>
      <c r="R1988" s="202">
        <f t="shared" si="537"/>
        <v>0</v>
      </c>
      <c r="S1988" s="78"/>
      <c r="T1988" s="78"/>
      <c r="U1988" s="202">
        <f t="shared" si="538"/>
        <v>0</v>
      </c>
      <c r="V1988" s="78"/>
      <c r="W1988" s="78"/>
      <c r="X1988" s="202">
        <f t="shared" si="539"/>
        <v>0</v>
      </c>
      <c r="Y1988" s="78"/>
      <c r="Z1988" s="78"/>
      <c r="AA1988" s="78"/>
      <c r="AB1988" s="78"/>
      <c r="AC1988" s="78"/>
      <c r="AD1988" s="78"/>
      <c r="AE1988" s="78"/>
      <c r="AF1988" s="78"/>
      <c r="AG1988" s="78"/>
      <c r="AH1988" s="78"/>
      <c r="AI1988" s="78"/>
      <c r="AJ1988" s="78"/>
      <c r="AK1988" s="645">
        <v>428690</v>
      </c>
      <c r="AL1988" s="651">
        <f t="shared" si="534"/>
        <v>0</v>
      </c>
      <c r="AM1988" s="64"/>
      <c r="AN1988" s="64"/>
      <c r="AO1988" s="64"/>
      <c r="AP1988" s="64"/>
      <c r="AQ1988" s="64"/>
      <c r="AR1988" s="693"/>
      <c r="XFA1988" s="693"/>
    </row>
    <row r="1989" spans="1:44 16381:16381" s="694" customFormat="1" x14ac:dyDescent="0.15">
      <c r="A1989" s="126" t="s">
        <v>5128</v>
      </c>
      <c r="B1989" s="127" t="s">
        <v>532</v>
      </c>
      <c r="C1989" s="199">
        <f t="shared" si="535"/>
        <v>0</v>
      </c>
      <c r="D1989" s="90"/>
      <c r="E1989" s="79"/>
      <c r="F1989" s="79"/>
      <c r="G1989" s="79"/>
      <c r="H1989" s="202">
        <f t="shared" si="533"/>
        <v>0</v>
      </c>
      <c r="I1989" s="78"/>
      <c r="J1989" s="78"/>
      <c r="K1989" s="78"/>
      <c r="L1989" s="78"/>
      <c r="M1989" s="78"/>
      <c r="N1989" s="78"/>
      <c r="O1989" s="202">
        <f t="shared" si="536"/>
        <v>0</v>
      </c>
      <c r="P1989" s="78"/>
      <c r="Q1989" s="78"/>
      <c r="R1989" s="202">
        <f t="shared" si="537"/>
        <v>0</v>
      </c>
      <c r="S1989" s="78"/>
      <c r="T1989" s="78"/>
      <c r="U1989" s="202">
        <f t="shared" si="538"/>
        <v>0</v>
      </c>
      <c r="V1989" s="78"/>
      <c r="W1989" s="78"/>
      <c r="X1989" s="202">
        <f t="shared" si="539"/>
        <v>0</v>
      </c>
      <c r="Y1989" s="78"/>
      <c r="Z1989" s="78"/>
      <c r="AA1989" s="78"/>
      <c r="AB1989" s="78"/>
      <c r="AC1989" s="78"/>
      <c r="AD1989" s="78"/>
      <c r="AE1989" s="78"/>
      <c r="AF1989" s="78"/>
      <c r="AG1989" s="78"/>
      <c r="AH1989" s="78"/>
      <c r="AI1989" s="78"/>
      <c r="AJ1989" s="78"/>
      <c r="AK1989" s="645">
        <v>280890</v>
      </c>
      <c r="AL1989" s="651">
        <f t="shared" si="534"/>
        <v>0</v>
      </c>
      <c r="AM1989" s="64"/>
      <c r="AN1989" s="64"/>
      <c r="AO1989" s="64"/>
      <c r="AP1989" s="64"/>
      <c r="AQ1989" s="64"/>
      <c r="AR1989" s="693"/>
      <c r="XFA1989" s="693"/>
    </row>
    <row r="1990" spans="1:44 16381:16381" s="694" customFormat="1" ht="21" customHeight="1" x14ac:dyDescent="0.15">
      <c r="A1990" s="126" t="s">
        <v>5129</v>
      </c>
      <c r="B1990" s="127" t="s">
        <v>2100</v>
      </c>
      <c r="C1990" s="199">
        <f t="shared" si="535"/>
        <v>0</v>
      </c>
      <c r="D1990" s="90"/>
      <c r="E1990" s="79"/>
      <c r="F1990" s="79"/>
      <c r="G1990" s="79"/>
      <c r="H1990" s="202">
        <f t="shared" si="533"/>
        <v>0</v>
      </c>
      <c r="I1990" s="78"/>
      <c r="J1990" s="78"/>
      <c r="K1990" s="78"/>
      <c r="L1990" s="78"/>
      <c r="M1990" s="78"/>
      <c r="N1990" s="78"/>
      <c r="O1990" s="202">
        <f t="shared" si="536"/>
        <v>0</v>
      </c>
      <c r="P1990" s="78"/>
      <c r="Q1990" s="78"/>
      <c r="R1990" s="202">
        <f t="shared" si="537"/>
        <v>0</v>
      </c>
      <c r="S1990" s="78"/>
      <c r="T1990" s="78"/>
      <c r="U1990" s="202">
        <f t="shared" si="538"/>
        <v>0</v>
      </c>
      <c r="V1990" s="78"/>
      <c r="W1990" s="78"/>
      <c r="X1990" s="202">
        <f t="shared" si="539"/>
        <v>0</v>
      </c>
      <c r="Y1990" s="78"/>
      <c r="Z1990" s="78"/>
      <c r="AA1990" s="78"/>
      <c r="AB1990" s="78"/>
      <c r="AC1990" s="78"/>
      <c r="AD1990" s="78"/>
      <c r="AE1990" s="78"/>
      <c r="AF1990" s="78"/>
      <c r="AG1990" s="78"/>
      <c r="AH1990" s="78"/>
      <c r="AI1990" s="78"/>
      <c r="AJ1990" s="78"/>
      <c r="AK1990" s="645">
        <v>673520</v>
      </c>
      <c r="AL1990" s="651">
        <f t="shared" si="534"/>
        <v>0</v>
      </c>
      <c r="AM1990" s="64"/>
      <c r="AN1990" s="64"/>
      <c r="AO1990" s="64"/>
      <c r="AP1990" s="64"/>
      <c r="AQ1990" s="64"/>
      <c r="AR1990" s="693"/>
      <c r="XFA1990" s="693"/>
    </row>
    <row r="1991" spans="1:44 16381:16381" s="694" customFormat="1" ht="21" x14ac:dyDescent="0.15">
      <c r="A1991" s="126" t="s">
        <v>5130</v>
      </c>
      <c r="B1991" s="127" t="s">
        <v>2101</v>
      </c>
      <c r="C1991" s="199">
        <f t="shared" si="535"/>
        <v>0</v>
      </c>
      <c r="D1991" s="90"/>
      <c r="E1991" s="79"/>
      <c r="F1991" s="79"/>
      <c r="G1991" s="79"/>
      <c r="H1991" s="202">
        <f t="shared" si="533"/>
        <v>0</v>
      </c>
      <c r="I1991" s="78"/>
      <c r="J1991" s="78"/>
      <c r="K1991" s="78"/>
      <c r="L1991" s="78"/>
      <c r="M1991" s="78"/>
      <c r="N1991" s="78"/>
      <c r="O1991" s="202">
        <f t="shared" si="536"/>
        <v>0</v>
      </c>
      <c r="P1991" s="78"/>
      <c r="Q1991" s="78"/>
      <c r="R1991" s="202">
        <f t="shared" si="537"/>
        <v>0</v>
      </c>
      <c r="S1991" s="78"/>
      <c r="T1991" s="78"/>
      <c r="U1991" s="202">
        <f t="shared" si="538"/>
        <v>0</v>
      </c>
      <c r="V1991" s="78"/>
      <c r="W1991" s="78"/>
      <c r="X1991" s="202">
        <f t="shared" si="539"/>
        <v>0</v>
      </c>
      <c r="Y1991" s="78"/>
      <c r="Z1991" s="78"/>
      <c r="AA1991" s="78"/>
      <c r="AB1991" s="78"/>
      <c r="AC1991" s="78"/>
      <c r="AD1991" s="78"/>
      <c r="AE1991" s="78"/>
      <c r="AF1991" s="78"/>
      <c r="AG1991" s="78"/>
      <c r="AH1991" s="78"/>
      <c r="AI1991" s="78"/>
      <c r="AJ1991" s="78"/>
      <c r="AK1991" s="645">
        <v>320330</v>
      </c>
      <c r="AL1991" s="651">
        <f t="shared" si="534"/>
        <v>0</v>
      </c>
      <c r="AM1991" s="64"/>
      <c r="AN1991" s="64"/>
      <c r="AO1991" s="64"/>
      <c r="AP1991" s="64"/>
      <c r="AQ1991" s="64"/>
      <c r="AR1991" s="693"/>
      <c r="XFA1991" s="693"/>
    </row>
    <row r="1992" spans="1:44 16381:16381" s="694" customFormat="1" ht="18.75" customHeight="1" x14ac:dyDescent="0.15">
      <c r="A1992" s="126" t="s">
        <v>5131</v>
      </c>
      <c r="B1992" s="127" t="s">
        <v>2102</v>
      </c>
      <c r="C1992" s="199">
        <f t="shared" si="535"/>
        <v>0</v>
      </c>
      <c r="D1992" s="90"/>
      <c r="E1992" s="79"/>
      <c r="F1992" s="79"/>
      <c r="G1992" s="79"/>
      <c r="H1992" s="202">
        <f t="shared" si="533"/>
        <v>0</v>
      </c>
      <c r="I1992" s="78"/>
      <c r="J1992" s="78"/>
      <c r="K1992" s="78"/>
      <c r="L1992" s="78"/>
      <c r="M1992" s="78"/>
      <c r="N1992" s="78"/>
      <c r="O1992" s="202">
        <f t="shared" si="536"/>
        <v>0</v>
      </c>
      <c r="P1992" s="78"/>
      <c r="Q1992" s="78"/>
      <c r="R1992" s="202">
        <f t="shared" si="537"/>
        <v>0</v>
      </c>
      <c r="S1992" s="78"/>
      <c r="T1992" s="78"/>
      <c r="U1992" s="202">
        <f t="shared" si="538"/>
        <v>0</v>
      </c>
      <c r="V1992" s="78"/>
      <c r="W1992" s="78"/>
      <c r="X1992" s="202">
        <f t="shared" si="539"/>
        <v>0</v>
      </c>
      <c r="Y1992" s="78"/>
      <c r="Z1992" s="78"/>
      <c r="AA1992" s="78"/>
      <c r="AB1992" s="78"/>
      <c r="AC1992" s="78"/>
      <c r="AD1992" s="78"/>
      <c r="AE1992" s="78"/>
      <c r="AF1992" s="78"/>
      <c r="AG1992" s="78"/>
      <c r="AH1992" s="78"/>
      <c r="AI1992" s="78"/>
      <c r="AJ1992" s="78"/>
      <c r="AK1992" s="645">
        <v>865130</v>
      </c>
      <c r="AL1992" s="651">
        <f t="shared" si="534"/>
        <v>0</v>
      </c>
      <c r="AM1992" s="64"/>
      <c r="AN1992" s="64"/>
      <c r="AO1992" s="64"/>
      <c r="AP1992" s="64"/>
      <c r="AQ1992" s="64"/>
      <c r="AR1992" s="693"/>
      <c r="XFA1992" s="693"/>
    </row>
    <row r="1993" spans="1:44 16381:16381" s="694" customFormat="1" ht="12" customHeight="1" x14ac:dyDescent="0.15">
      <c r="A1993" s="126" t="s">
        <v>5132</v>
      </c>
      <c r="B1993" s="127" t="s">
        <v>3368</v>
      </c>
      <c r="C1993" s="199">
        <f t="shared" si="535"/>
        <v>0</v>
      </c>
      <c r="D1993" s="90"/>
      <c r="E1993" s="79"/>
      <c r="F1993" s="79"/>
      <c r="G1993" s="79"/>
      <c r="H1993" s="202">
        <f t="shared" si="533"/>
        <v>0</v>
      </c>
      <c r="I1993" s="78"/>
      <c r="J1993" s="78"/>
      <c r="K1993" s="78"/>
      <c r="L1993" s="78"/>
      <c r="M1993" s="78"/>
      <c r="N1993" s="78"/>
      <c r="O1993" s="202">
        <f t="shared" si="536"/>
        <v>0</v>
      </c>
      <c r="P1993" s="78"/>
      <c r="Q1993" s="78"/>
      <c r="R1993" s="202">
        <f t="shared" si="537"/>
        <v>0</v>
      </c>
      <c r="S1993" s="78"/>
      <c r="T1993" s="78"/>
      <c r="U1993" s="202">
        <f t="shared" si="538"/>
        <v>0</v>
      </c>
      <c r="V1993" s="78"/>
      <c r="W1993" s="78"/>
      <c r="X1993" s="202">
        <f t="shared" si="539"/>
        <v>0</v>
      </c>
      <c r="Y1993" s="78"/>
      <c r="Z1993" s="78"/>
      <c r="AA1993" s="78"/>
      <c r="AB1993" s="78"/>
      <c r="AC1993" s="78"/>
      <c r="AD1993" s="78"/>
      <c r="AE1993" s="78"/>
      <c r="AF1993" s="78"/>
      <c r="AG1993" s="78"/>
      <c r="AH1993" s="78"/>
      <c r="AI1993" s="78"/>
      <c r="AJ1993" s="78"/>
      <c r="AK1993" s="645">
        <v>1263780</v>
      </c>
      <c r="AL1993" s="651">
        <f t="shared" si="534"/>
        <v>0</v>
      </c>
      <c r="AM1993" s="64"/>
      <c r="AN1993" s="64"/>
      <c r="AO1993" s="64"/>
      <c r="AP1993" s="64"/>
      <c r="AQ1993" s="64"/>
      <c r="AR1993" s="693"/>
      <c r="XFA1993" s="693"/>
    </row>
    <row r="1994" spans="1:44 16381:16381" s="694" customFormat="1" ht="14.1" customHeight="1" x14ac:dyDescent="0.15">
      <c r="A1994" s="126" t="s">
        <v>5133</v>
      </c>
      <c r="B1994" s="127" t="s">
        <v>4329</v>
      </c>
      <c r="C1994" s="199">
        <f t="shared" si="535"/>
        <v>0</v>
      </c>
      <c r="D1994" s="90"/>
      <c r="E1994" s="79"/>
      <c r="F1994" s="79"/>
      <c r="G1994" s="79"/>
      <c r="H1994" s="202">
        <f t="shared" si="533"/>
        <v>0</v>
      </c>
      <c r="I1994" s="78"/>
      <c r="J1994" s="78"/>
      <c r="K1994" s="78"/>
      <c r="L1994" s="78"/>
      <c r="M1994" s="78"/>
      <c r="N1994" s="78"/>
      <c r="O1994" s="202">
        <f t="shared" si="536"/>
        <v>0</v>
      </c>
      <c r="P1994" s="78"/>
      <c r="Q1994" s="78"/>
      <c r="R1994" s="202">
        <f t="shared" si="537"/>
        <v>0</v>
      </c>
      <c r="S1994" s="78"/>
      <c r="T1994" s="78"/>
      <c r="U1994" s="202">
        <f t="shared" si="538"/>
        <v>0</v>
      </c>
      <c r="V1994" s="78"/>
      <c r="W1994" s="78"/>
      <c r="X1994" s="202">
        <f t="shared" si="539"/>
        <v>0</v>
      </c>
      <c r="Y1994" s="78"/>
      <c r="Z1994" s="78"/>
      <c r="AA1994" s="78"/>
      <c r="AB1994" s="78"/>
      <c r="AC1994" s="78"/>
      <c r="AD1994" s="78"/>
      <c r="AE1994" s="78"/>
      <c r="AF1994" s="78"/>
      <c r="AG1994" s="78"/>
      <c r="AH1994" s="78"/>
      <c r="AI1994" s="78"/>
      <c r="AJ1994" s="78"/>
      <c r="AK1994" s="645">
        <v>585070</v>
      </c>
      <c r="AL1994" s="651">
        <f t="shared" si="534"/>
        <v>0</v>
      </c>
      <c r="AM1994" s="64"/>
      <c r="AN1994" s="64"/>
      <c r="AO1994" s="64"/>
      <c r="AP1994" s="64"/>
      <c r="AQ1994" s="64"/>
      <c r="AR1994" s="693"/>
      <c r="XFA1994" s="693"/>
    </row>
    <row r="1995" spans="1:44 16381:16381" s="694" customFormat="1" ht="14.1" customHeight="1" x14ac:dyDescent="0.15">
      <c r="A1995" s="126" t="s">
        <v>5134</v>
      </c>
      <c r="B1995" s="127" t="s">
        <v>4330</v>
      </c>
      <c r="C1995" s="199">
        <f t="shared" si="535"/>
        <v>0</v>
      </c>
      <c r="D1995" s="90"/>
      <c r="E1995" s="79"/>
      <c r="F1995" s="79"/>
      <c r="G1995" s="79"/>
      <c r="H1995" s="202">
        <f t="shared" si="533"/>
        <v>0</v>
      </c>
      <c r="I1995" s="78"/>
      <c r="J1995" s="78"/>
      <c r="K1995" s="78"/>
      <c r="L1995" s="78"/>
      <c r="M1995" s="78"/>
      <c r="N1995" s="78"/>
      <c r="O1995" s="202">
        <f t="shared" si="536"/>
        <v>0</v>
      </c>
      <c r="P1995" s="78"/>
      <c r="Q1995" s="78"/>
      <c r="R1995" s="202">
        <f t="shared" si="537"/>
        <v>0</v>
      </c>
      <c r="S1995" s="78"/>
      <c r="T1995" s="78"/>
      <c r="U1995" s="202">
        <f t="shared" si="538"/>
        <v>0</v>
      </c>
      <c r="V1995" s="78"/>
      <c r="W1995" s="78"/>
      <c r="X1995" s="202">
        <f t="shared" si="539"/>
        <v>0</v>
      </c>
      <c r="Y1995" s="78"/>
      <c r="Z1995" s="78"/>
      <c r="AA1995" s="78"/>
      <c r="AB1995" s="78"/>
      <c r="AC1995" s="78"/>
      <c r="AD1995" s="78"/>
      <c r="AE1995" s="78"/>
      <c r="AF1995" s="78"/>
      <c r="AG1995" s="78"/>
      <c r="AH1995" s="78"/>
      <c r="AI1995" s="78"/>
      <c r="AJ1995" s="78"/>
      <c r="AK1995" s="645">
        <v>476790</v>
      </c>
      <c r="AL1995" s="651">
        <f t="shared" si="534"/>
        <v>0</v>
      </c>
      <c r="AM1995" s="64"/>
      <c r="AN1995" s="64"/>
      <c r="AO1995" s="64"/>
      <c r="AP1995" s="64"/>
      <c r="AQ1995" s="64"/>
      <c r="AR1995" s="693"/>
      <c r="XFA1995" s="693"/>
    </row>
    <row r="1996" spans="1:44 16381:16381" s="694" customFormat="1" ht="14.1" customHeight="1" x14ac:dyDescent="0.15">
      <c r="A1996" s="126" t="s">
        <v>5135</v>
      </c>
      <c r="B1996" s="127" t="s">
        <v>2455</v>
      </c>
      <c r="C1996" s="199">
        <f t="shared" si="535"/>
        <v>0</v>
      </c>
      <c r="D1996" s="90"/>
      <c r="E1996" s="79"/>
      <c r="F1996" s="79"/>
      <c r="G1996" s="79"/>
      <c r="H1996" s="202">
        <f t="shared" si="533"/>
        <v>0</v>
      </c>
      <c r="I1996" s="78"/>
      <c r="J1996" s="78"/>
      <c r="K1996" s="78"/>
      <c r="L1996" s="78"/>
      <c r="M1996" s="78"/>
      <c r="N1996" s="78"/>
      <c r="O1996" s="202">
        <f t="shared" si="536"/>
        <v>0</v>
      </c>
      <c r="P1996" s="78"/>
      <c r="Q1996" s="78"/>
      <c r="R1996" s="202">
        <f t="shared" si="537"/>
        <v>0</v>
      </c>
      <c r="S1996" s="78"/>
      <c r="T1996" s="78"/>
      <c r="U1996" s="202">
        <f t="shared" si="538"/>
        <v>0</v>
      </c>
      <c r="V1996" s="78"/>
      <c r="W1996" s="78"/>
      <c r="X1996" s="202">
        <f t="shared" si="539"/>
        <v>0</v>
      </c>
      <c r="Y1996" s="78"/>
      <c r="Z1996" s="78"/>
      <c r="AA1996" s="78"/>
      <c r="AB1996" s="78"/>
      <c r="AC1996" s="78"/>
      <c r="AD1996" s="78"/>
      <c r="AE1996" s="78"/>
      <c r="AF1996" s="78"/>
      <c r="AG1996" s="78"/>
      <c r="AH1996" s="78"/>
      <c r="AI1996" s="78"/>
      <c r="AJ1996" s="78"/>
      <c r="AK1996" s="645">
        <v>565200</v>
      </c>
      <c r="AL1996" s="651">
        <f t="shared" si="534"/>
        <v>0</v>
      </c>
      <c r="AM1996" s="64"/>
      <c r="AN1996" s="64"/>
      <c r="AO1996" s="64"/>
      <c r="AP1996" s="64"/>
      <c r="AQ1996" s="64"/>
      <c r="AR1996" s="693"/>
      <c r="XFA1996" s="693"/>
    </row>
    <row r="1997" spans="1:44 16381:16381" s="694" customFormat="1" ht="14.1" customHeight="1" x14ac:dyDescent="0.15">
      <c r="A1997" s="126" t="s">
        <v>5136</v>
      </c>
      <c r="B1997" s="127" t="s">
        <v>4331</v>
      </c>
      <c r="C1997" s="199">
        <f t="shared" si="535"/>
        <v>0</v>
      </c>
      <c r="D1997" s="90"/>
      <c r="E1997" s="79"/>
      <c r="F1997" s="79"/>
      <c r="G1997" s="79"/>
      <c r="H1997" s="202">
        <f t="shared" si="533"/>
        <v>0</v>
      </c>
      <c r="I1997" s="78"/>
      <c r="J1997" s="78"/>
      <c r="K1997" s="78"/>
      <c r="L1997" s="78"/>
      <c r="M1997" s="78"/>
      <c r="N1997" s="78"/>
      <c r="O1997" s="202">
        <f t="shared" si="536"/>
        <v>0</v>
      </c>
      <c r="P1997" s="78"/>
      <c r="Q1997" s="78"/>
      <c r="R1997" s="202">
        <f t="shared" si="537"/>
        <v>0</v>
      </c>
      <c r="S1997" s="78"/>
      <c r="T1997" s="78"/>
      <c r="U1997" s="202">
        <f t="shared" si="538"/>
        <v>0</v>
      </c>
      <c r="V1997" s="78"/>
      <c r="W1997" s="78"/>
      <c r="X1997" s="202">
        <f t="shared" si="539"/>
        <v>0</v>
      </c>
      <c r="Y1997" s="78"/>
      <c r="Z1997" s="78"/>
      <c r="AA1997" s="78"/>
      <c r="AB1997" s="78"/>
      <c r="AC1997" s="78"/>
      <c r="AD1997" s="78"/>
      <c r="AE1997" s="78"/>
      <c r="AF1997" s="78"/>
      <c r="AG1997" s="78"/>
      <c r="AH1997" s="78"/>
      <c r="AI1997" s="78"/>
      <c r="AJ1997" s="78"/>
      <c r="AK1997" s="645">
        <v>565200</v>
      </c>
      <c r="AL1997" s="651">
        <f t="shared" si="534"/>
        <v>0</v>
      </c>
      <c r="AM1997" s="64"/>
      <c r="AN1997" s="64"/>
      <c r="AO1997" s="64"/>
      <c r="AP1997" s="64"/>
      <c r="AQ1997" s="64"/>
      <c r="AR1997" s="693"/>
      <c r="XFA1997" s="693"/>
    </row>
    <row r="1998" spans="1:44 16381:16381" s="694" customFormat="1" ht="14.1" customHeight="1" x14ac:dyDescent="0.15">
      <c r="A1998" s="126" t="s">
        <v>5137</v>
      </c>
      <c r="B1998" s="127" t="s">
        <v>533</v>
      </c>
      <c r="C1998" s="199">
        <f t="shared" si="535"/>
        <v>0</v>
      </c>
      <c r="D1998" s="90"/>
      <c r="E1998" s="79"/>
      <c r="F1998" s="79"/>
      <c r="G1998" s="79"/>
      <c r="H1998" s="202">
        <f t="shared" si="533"/>
        <v>0</v>
      </c>
      <c r="I1998" s="78"/>
      <c r="J1998" s="78"/>
      <c r="K1998" s="78"/>
      <c r="L1998" s="78"/>
      <c r="M1998" s="78"/>
      <c r="N1998" s="78"/>
      <c r="O1998" s="202">
        <f t="shared" si="536"/>
        <v>0</v>
      </c>
      <c r="P1998" s="78"/>
      <c r="Q1998" s="78"/>
      <c r="R1998" s="202">
        <f t="shared" si="537"/>
        <v>0</v>
      </c>
      <c r="S1998" s="78"/>
      <c r="T1998" s="78"/>
      <c r="U1998" s="202">
        <f t="shared" si="538"/>
        <v>0</v>
      </c>
      <c r="V1998" s="78"/>
      <c r="W1998" s="78"/>
      <c r="X1998" s="202">
        <f t="shared" si="539"/>
        <v>0</v>
      </c>
      <c r="Y1998" s="78"/>
      <c r="Z1998" s="78"/>
      <c r="AA1998" s="78"/>
      <c r="AB1998" s="78"/>
      <c r="AC1998" s="78"/>
      <c r="AD1998" s="78"/>
      <c r="AE1998" s="78"/>
      <c r="AF1998" s="78"/>
      <c r="AG1998" s="78"/>
      <c r="AH1998" s="78"/>
      <c r="AI1998" s="78"/>
      <c r="AJ1998" s="78"/>
      <c r="AK1998" s="645">
        <v>476790</v>
      </c>
      <c r="AL1998" s="651">
        <f t="shared" si="534"/>
        <v>0</v>
      </c>
      <c r="AM1998" s="64"/>
      <c r="AN1998" s="64"/>
      <c r="AO1998" s="64"/>
      <c r="AP1998" s="64"/>
      <c r="AQ1998" s="64"/>
      <c r="AR1998" s="693"/>
      <c r="XFA1998" s="693"/>
    </row>
    <row r="1999" spans="1:44 16381:16381" s="694" customFormat="1" ht="14.1" customHeight="1" x14ac:dyDescent="0.15">
      <c r="A1999" s="126" t="s">
        <v>5138</v>
      </c>
      <c r="B1999" s="127" t="s">
        <v>534</v>
      </c>
      <c r="C1999" s="199">
        <f t="shared" si="535"/>
        <v>0</v>
      </c>
      <c r="D1999" s="90"/>
      <c r="E1999" s="79"/>
      <c r="F1999" s="79"/>
      <c r="G1999" s="79"/>
      <c r="H1999" s="202">
        <f t="shared" si="533"/>
        <v>0</v>
      </c>
      <c r="I1999" s="78"/>
      <c r="J1999" s="78"/>
      <c r="K1999" s="78"/>
      <c r="L1999" s="78"/>
      <c r="M1999" s="78"/>
      <c r="N1999" s="78"/>
      <c r="O1999" s="202">
        <f t="shared" si="536"/>
        <v>0</v>
      </c>
      <c r="P1999" s="78"/>
      <c r="Q1999" s="78"/>
      <c r="R1999" s="202">
        <f t="shared" si="537"/>
        <v>0</v>
      </c>
      <c r="S1999" s="78"/>
      <c r="T1999" s="78"/>
      <c r="U1999" s="202">
        <f t="shared" si="538"/>
        <v>0</v>
      </c>
      <c r="V1999" s="78"/>
      <c r="W1999" s="78"/>
      <c r="X1999" s="202">
        <f t="shared" si="539"/>
        <v>0</v>
      </c>
      <c r="Y1999" s="78"/>
      <c r="Z1999" s="78"/>
      <c r="AA1999" s="78"/>
      <c r="AB1999" s="78"/>
      <c r="AC1999" s="78"/>
      <c r="AD1999" s="78"/>
      <c r="AE1999" s="78"/>
      <c r="AF1999" s="78"/>
      <c r="AG1999" s="78"/>
      <c r="AH1999" s="78"/>
      <c r="AI1999" s="78"/>
      <c r="AJ1999" s="78"/>
      <c r="AK1999" s="645">
        <v>338430</v>
      </c>
      <c r="AL1999" s="651">
        <f t="shared" si="534"/>
        <v>0</v>
      </c>
      <c r="AM1999" s="64"/>
      <c r="AN1999" s="64"/>
      <c r="AO1999" s="64"/>
      <c r="AP1999" s="64"/>
      <c r="AQ1999" s="64"/>
      <c r="AR1999" s="693"/>
      <c r="XFA1999" s="693"/>
    </row>
    <row r="2000" spans="1:44 16381:16381" s="694" customFormat="1" ht="14.1" customHeight="1" x14ac:dyDescent="0.15">
      <c r="A2000" s="126" t="s">
        <v>5139</v>
      </c>
      <c r="B2000" s="127" t="s">
        <v>846</v>
      </c>
      <c r="C2000" s="199">
        <f t="shared" si="535"/>
        <v>0</v>
      </c>
      <c r="D2000" s="90"/>
      <c r="E2000" s="79"/>
      <c r="F2000" s="79"/>
      <c r="G2000" s="79"/>
      <c r="H2000" s="202">
        <f t="shared" si="533"/>
        <v>0</v>
      </c>
      <c r="I2000" s="78"/>
      <c r="J2000" s="78"/>
      <c r="K2000" s="78"/>
      <c r="L2000" s="78"/>
      <c r="M2000" s="78"/>
      <c r="N2000" s="78"/>
      <c r="O2000" s="202">
        <f t="shared" si="536"/>
        <v>0</v>
      </c>
      <c r="P2000" s="78"/>
      <c r="Q2000" s="78"/>
      <c r="R2000" s="202">
        <f t="shared" si="537"/>
        <v>0</v>
      </c>
      <c r="S2000" s="78"/>
      <c r="T2000" s="78"/>
      <c r="U2000" s="202">
        <f t="shared" si="538"/>
        <v>0</v>
      </c>
      <c r="V2000" s="78"/>
      <c r="W2000" s="78"/>
      <c r="X2000" s="202">
        <f t="shared" si="539"/>
        <v>0</v>
      </c>
      <c r="Y2000" s="78"/>
      <c r="Z2000" s="78"/>
      <c r="AA2000" s="78"/>
      <c r="AB2000" s="78"/>
      <c r="AC2000" s="78"/>
      <c r="AD2000" s="78"/>
      <c r="AE2000" s="78"/>
      <c r="AF2000" s="78"/>
      <c r="AG2000" s="78"/>
      <c r="AH2000" s="78"/>
      <c r="AI2000" s="78"/>
      <c r="AJ2000" s="78"/>
      <c r="AK2000" s="645">
        <v>411980</v>
      </c>
      <c r="AL2000" s="651">
        <f t="shared" si="534"/>
        <v>0</v>
      </c>
      <c r="AM2000" s="64"/>
      <c r="AN2000" s="64"/>
      <c r="AO2000" s="64"/>
      <c r="AP2000" s="64"/>
      <c r="AQ2000" s="64"/>
      <c r="AR2000" s="693"/>
      <c r="XFA2000" s="693"/>
    </row>
    <row r="2001" spans="1:44 16381:16381" s="694" customFormat="1" ht="14.1" customHeight="1" x14ac:dyDescent="0.15">
      <c r="A2001" s="126" t="s">
        <v>5140</v>
      </c>
      <c r="B2001" s="127" t="s">
        <v>2569</v>
      </c>
      <c r="C2001" s="199">
        <f t="shared" si="535"/>
        <v>0</v>
      </c>
      <c r="D2001" s="90"/>
      <c r="E2001" s="79"/>
      <c r="F2001" s="79"/>
      <c r="G2001" s="79"/>
      <c r="H2001" s="202">
        <f t="shared" si="533"/>
        <v>0</v>
      </c>
      <c r="I2001" s="78"/>
      <c r="J2001" s="78"/>
      <c r="K2001" s="78"/>
      <c r="L2001" s="78"/>
      <c r="M2001" s="78"/>
      <c r="N2001" s="78"/>
      <c r="O2001" s="202">
        <f t="shared" si="536"/>
        <v>0</v>
      </c>
      <c r="P2001" s="78"/>
      <c r="Q2001" s="78"/>
      <c r="R2001" s="202">
        <f t="shared" si="537"/>
        <v>0</v>
      </c>
      <c r="S2001" s="78"/>
      <c r="T2001" s="78"/>
      <c r="U2001" s="202">
        <f t="shared" si="538"/>
        <v>0</v>
      </c>
      <c r="V2001" s="78"/>
      <c r="W2001" s="78"/>
      <c r="X2001" s="202">
        <f t="shared" si="539"/>
        <v>0</v>
      </c>
      <c r="Y2001" s="78"/>
      <c r="Z2001" s="78"/>
      <c r="AA2001" s="78"/>
      <c r="AB2001" s="78"/>
      <c r="AC2001" s="78"/>
      <c r="AD2001" s="78"/>
      <c r="AE2001" s="78"/>
      <c r="AF2001" s="78"/>
      <c r="AG2001" s="78"/>
      <c r="AH2001" s="78"/>
      <c r="AI2001" s="78"/>
      <c r="AJ2001" s="78"/>
      <c r="AK2001" s="645">
        <v>476790</v>
      </c>
      <c r="AL2001" s="651">
        <f t="shared" si="534"/>
        <v>0</v>
      </c>
      <c r="AM2001" s="64"/>
      <c r="AN2001" s="64"/>
      <c r="AO2001" s="64"/>
      <c r="AP2001" s="64"/>
      <c r="AQ2001" s="64"/>
      <c r="AR2001" s="693"/>
      <c r="XFA2001" s="693"/>
    </row>
    <row r="2002" spans="1:44 16381:16381" s="694" customFormat="1" ht="14.1" customHeight="1" x14ac:dyDescent="0.15">
      <c r="A2002" s="126" t="s">
        <v>5141</v>
      </c>
      <c r="B2002" s="127" t="s">
        <v>2570</v>
      </c>
      <c r="C2002" s="199">
        <f t="shared" si="535"/>
        <v>0</v>
      </c>
      <c r="D2002" s="90"/>
      <c r="E2002" s="79"/>
      <c r="F2002" s="79"/>
      <c r="G2002" s="79"/>
      <c r="H2002" s="202">
        <f t="shared" si="533"/>
        <v>0</v>
      </c>
      <c r="I2002" s="78"/>
      <c r="J2002" s="78"/>
      <c r="K2002" s="78"/>
      <c r="L2002" s="78"/>
      <c r="M2002" s="78"/>
      <c r="N2002" s="78"/>
      <c r="O2002" s="202">
        <f t="shared" si="536"/>
        <v>0</v>
      </c>
      <c r="P2002" s="78"/>
      <c r="Q2002" s="78"/>
      <c r="R2002" s="202">
        <f t="shared" si="537"/>
        <v>0</v>
      </c>
      <c r="S2002" s="78"/>
      <c r="T2002" s="78"/>
      <c r="U2002" s="202">
        <f t="shared" si="538"/>
        <v>0</v>
      </c>
      <c r="V2002" s="78"/>
      <c r="W2002" s="78"/>
      <c r="X2002" s="202">
        <f t="shared" si="539"/>
        <v>0</v>
      </c>
      <c r="Y2002" s="78"/>
      <c r="Z2002" s="78"/>
      <c r="AA2002" s="78"/>
      <c r="AB2002" s="78"/>
      <c r="AC2002" s="78"/>
      <c r="AD2002" s="78"/>
      <c r="AE2002" s="78"/>
      <c r="AF2002" s="78"/>
      <c r="AG2002" s="78"/>
      <c r="AH2002" s="78"/>
      <c r="AI2002" s="78"/>
      <c r="AJ2002" s="78"/>
      <c r="AK2002" s="645">
        <v>476790</v>
      </c>
      <c r="AL2002" s="651">
        <f t="shared" si="534"/>
        <v>0</v>
      </c>
      <c r="AM2002" s="64"/>
      <c r="AN2002" s="64"/>
      <c r="AO2002" s="64"/>
      <c r="AP2002" s="64"/>
      <c r="AQ2002" s="64"/>
      <c r="AR2002" s="693"/>
      <c r="XFA2002" s="693"/>
    </row>
    <row r="2003" spans="1:44 16381:16381" s="694" customFormat="1" ht="14.1" customHeight="1" x14ac:dyDescent="0.15">
      <c r="A2003" s="126" t="s">
        <v>5142</v>
      </c>
      <c r="B2003" s="127" t="s">
        <v>947</v>
      </c>
      <c r="C2003" s="199">
        <f t="shared" si="535"/>
        <v>0</v>
      </c>
      <c r="D2003" s="90"/>
      <c r="E2003" s="79"/>
      <c r="F2003" s="79"/>
      <c r="G2003" s="79"/>
      <c r="H2003" s="202">
        <f t="shared" si="533"/>
        <v>0</v>
      </c>
      <c r="I2003" s="78"/>
      <c r="J2003" s="78"/>
      <c r="K2003" s="78"/>
      <c r="L2003" s="78"/>
      <c r="M2003" s="78"/>
      <c r="N2003" s="78"/>
      <c r="O2003" s="202">
        <f t="shared" si="536"/>
        <v>0</v>
      </c>
      <c r="P2003" s="78"/>
      <c r="Q2003" s="78"/>
      <c r="R2003" s="202">
        <f t="shared" si="537"/>
        <v>0</v>
      </c>
      <c r="S2003" s="78"/>
      <c r="T2003" s="78"/>
      <c r="U2003" s="202">
        <f t="shared" si="538"/>
        <v>0</v>
      </c>
      <c r="V2003" s="78"/>
      <c r="W2003" s="78"/>
      <c r="X2003" s="202">
        <f t="shared" si="539"/>
        <v>0</v>
      </c>
      <c r="Y2003" s="78"/>
      <c r="Z2003" s="78"/>
      <c r="AA2003" s="78"/>
      <c r="AB2003" s="78"/>
      <c r="AC2003" s="78"/>
      <c r="AD2003" s="78"/>
      <c r="AE2003" s="78"/>
      <c r="AF2003" s="78"/>
      <c r="AG2003" s="78"/>
      <c r="AH2003" s="78"/>
      <c r="AI2003" s="78"/>
      <c r="AJ2003" s="78"/>
      <c r="AK2003" s="645">
        <v>221960</v>
      </c>
      <c r="AL2003" s="651">
        <f t="shared" si="534"/>
        <v>0</v>
      </c>
      <c r="AM2003" s="64"/>
      <c r="AN2003" s="64"/>
      <c r="AO2003" s="64"/>
      <c r="AP2003" s="64"/>
      <c r="AQ2003" s="64"/>
      <c r="AR2003" s="693"/>
      <c r="XFA2003" s="693"/>
    </row>
    <row r="2004" spans="1:44 16381:16381" s="694" customFormat="1" ht="21" x14ac:dyDescent="0.15">
      <c r="A2004" s="126" t="s">
        <v>5143</v>
      </c>
      <c r="B2004" s="127" t="s">
        <v>535</v>
      </c>
      <c r="C2004" s="199">
        <f t="shared" si="535"/>
        <v>0</v>
      </c>
      <c r="D2004" s="90"/>
      <c r="E2004" s="79"/>
      <c r="F2004" s="79"/>
      <c r="G2004" s="79"/>
      <c r="H2004" s="202">
        <f t="shared" si="533"/>
        <v>0</v>
      </c>
      <c r="I2004" s="78"/>
      <c r="J2004" s="78"/>
      <c r="K2004" s="78"/>
      <c r="L2004" s="78"/>
      <c r="M2004" s="78"/>
      <c r="N2004" s="78"/>
      <c r="O2004" s="202">
        <f t="shared" si="536"/>
        <v>0</v>
      </c>
      <c r="P2004" s="78"/>
      <c r="Q2004" s="78"/>
      <c r="R2004" s="202">
        <f t="shared" si="537"/>
        <v>0</v>
      </c>
      <c r="S2004" s="78"/>
      <c r="T2004" s="78"/>
      <c r="U2004" s="202">
        <f t="shared" si="538"/>
        <v>0</v>
      </c>
      <c r="V2004" s="78"/>
      <c r="W2004" s="78"/>
      <c r="X2004" s="202">
        <f t="shared" si="539"/>
        <v>0</v>
      </c>
      <c r="Y2004" s="78"/>
      <c r="Z2004" s="78"/>
      <c r="AA2004" s="78"/>
      <c r="AB2004" s="78"/>
      <c r="AC2004" s="78"/>
      <c r="AD2004" s="78"/>
      <c r="AE2004" s="78"/>
      <c r="AF2004" s="78"/>
      <c r="AG2004" s="78"/>
      <c r="AH2004" s="78"/>
      <c r="AI2004" s="78"/>
      <c r="AJ2004" s="78"/>
      <c r="AK2004" s="645">
        <v>428680</v>
      </c>
      <c r="AL2004" s="651">
        <f t="shared" si="534"/>
        <v>0</v>
      </c>
      <c r="AM2004" s="64"/>
      <c r="AN2004" s="64"/>
      <c r="AO2004" s="64"/>
      <c r="AP2004" s="64"/>
      <c r="AQ2004" s="64"/>
      <c r="AR2004" s="693"/>
      <c r="XFA2004" s="693"/>
    </row>
    <row r="2005" spans="1:44 16381:16381" s="698" customFormat="1" ht="14.1" customHeight="1" x14ac:dyDescent="0.15">
      <c r="A2005" s="126" t="s">
        <v>5144</v>
      </c>
      <c r="B2005" s="127" t="s">
        <v>2802</v>
      </c>
      <c r="C2005" s="199">
        <f>SUM(I2005:N2005)</f>
        <v>0</v>
      </c>
      <c r="D2005" s="90"/>
      <c r="E2005" s="79"/>
      <c r="F2005" s="79"/>
      <c r="G2005" s="79"/>
      <c r="H2005" s="202">
        <f>+I2005+J2005</f>
        <v>0</v>
      </c>
      <c r="I2005" s="78"/>
      <c r="J2005" s="78"/>
      <c r="K2005" s="78"/>
      <c r="L2005" s="78"/>
      <c r="M2005" s="78"/>
      <c r="N2005" s="78"/>
      <c r="O2005" s="79"/>
      <c r="P2005" s="79"/>
      <c r="Q2005" s="79"/>
      <c r="R2005" s="79"/>
      <c r="S2005" s="79"/>
      <c r="T2005" s="79"/>
      <c r="U2005" s="79"/>
      <c r="V2005" s="79"/>
      <c r="W2005" s="79"/>
      <c r="X2005" s="79"/>
      <c r="Y2005" s="79"/>
      <c r="Z2005" s="79"/>
      <c r="AA2005" s="78"/>
      <c r="AB2005" s="78"/>
      <c r="AC2005" s="78"/>
      <c r="AD2005" s="78"/>
      <c r="AE2005" s="78"/>
      <c r="AF2005" s="78"/>
      <c r="AG2005" s="78"/>
      <c r="AH2005" s="78"/>
      <c r="AI2005" s="78"/>
      <c r="AJ2005" s="78"/>
      <c r="AK2005" s="645">
        <v>428810</v>
      </c>
      <c r="AL2005" s="657">
        <f t="shared" si="534"/>
        <v>0</v>
      </c>
      <c r="AM2005" s="64" t="s">
        <v>547</v>
      </c>
      <c r="AN2005" s="64" t="s">
        <v>547</v>
      </c>
      <c r="AO2005" s="64"/>
      <c r="AP2005" s="64"/>
      <c r="AQ2005" s="64"/>
      <c r="AR2005" s="697"/>
      <c r="XFA2005" s="697"/>
    </row>
    <row r="2006" spans="1:44 16381:16381" s="698" customFormat="1" ht="14.1" customHeight="1" x14ac:dyDescent="0.15">
      <c r="A2006" s="126" t="s">
        <v>5145</v>
      </c>
      <c r="B2006" s="127" t="s">
        <v>2803</v>
      </c>
      <c r="C2006" s="199">
        <f>SUM(I2006:N2006)</f>
        <v>0</v>
      </c>
      <c r="D2006" s="90"/>
      <c r="E2006" s="79"/>
      <c r="F2006" s="79"/>
      <c r="G2006" s="79"/>
      <c r="H2006" s="202">
        <f>+I2006+J2006</f>
        <v>0</v>
      </c>
      <c r="I2006" s="78"/>
      <c r="J2006" s="78"/>
      <c r="K2006" s="78"/>
      <c r="L2006" s="78"/>
      <c r="M2006" s="78"/>
      <c r="N2006" s="78"/>
      <c r="O2006" s="202">
        <f>SUM(P2006:Q2006)</f>
        <v>0</v>
      </c>
      <c r="P2006" s="78"/>
      <c r="Q2006" s="78"/>
      <c r="R2006" s="202">
        <f>SUM(S2006:T2006)</f>
        <v>0</v>
      </c>
      <c r="S2006" s="78"/>
      <c r="T2006" s="78"/>
      <c r="U2006" s="202">
        <f>SUM(V2006:W2006)</f>
        <v>0</v>
      </c>
      <c r="V2006" s="78"/>
      <c r="W2006" s="78"/>
      <c r="X2006" s="202">
        <f>SUM(Y2006:Z2006)</f>
        <v>0</v>
      </c>
      <c r="Y2006" s="78"/>
      <c r="Z2006" s="78"/>
      <c r="AA2006" s="78"/>
      <c r="AB2006" s="78"/>
      <c r="AC2006" s="78"/>
      <c r="AD2006" s="78"/>
      <c r="AE2006" s="78"/>
      <c r="AF2006" s="78"/>
      <c r="AG2006" s="78"/>
      <c r="AH2006" s="78"/>
      <c r="AI2006" s="78"/>
      <c r="AJ2006" s="78"/>
      <c r="AK2006" s="645">
        <v>894060</v>
      </c>
      <c r="AL2006" s="657">
        <f t="shared" si="534"/>
        <v>0</v>
      </c>
      <c r="AM2006" s="64" t="s">
        <v>547</v>
      </c>
      <c r="AN2006" s="64" t="s">
        <v>547</v>
      </c>
      <c r="AO2006" s="64"/>
      <c r="AP2006" s="64"/>
      <c r="AQ2006" s="64"/>
      <c r="AR2006" s="697"/>
      <c r="XFA2006" s="697"/>
    </row>
    <row r="2007" spans="1:44 16381:16381" s="694" customFormat="1" ht="14.1" customHeight="1" x14ac:dyDescent="0.15">
      <c r="A2007" s="126" t="s">
        <v>5146</v>
      </c>
      <c r="B2007" s="127" t="s">
        <v>948</v>
      </c>
      <c r="C2007" s="199">
        <f t="shared" si="535"/>
        <v>0</v>
      </c>
      <c r="D2007" s="90"/>
      <c r="E2007" s="79"/>
      <c r="F2007" s="79"/>
      <c r="G2007" s="79"/>
      <c r="H2007" s="202">
        <f t="shared" si="533"/>
        <v>0</v>
      </c>
      <c r="I2007" s="78"/>
      <c r="J2007" s="78"/>
      <c r="K2007" s="78"/>
      <c r="L2007" s="78"/>
      <c r="M2007" s="78"/>
      <c r="N2007" s="78"/>
      <c r="O2007" s="202">
        <f t="shared" si="536"/>
        <v>0</v>
      </c>
      <c r="P2007" s="78"/>
      <c r="Q2007" s="78"/>
      <c r="R2007" s="202">
        <f t="shared" si="537"/>
        <v>0</v>
      </c>
      <c r="S2007" s="78"/>
      <c r="T2007" s="78"/>
      <c r="U2007" s="202">
        <f t="shared" si="538"/>
        <v>0</v>
      </c>
      <c r="V2007" s="78"/>
      <c r="W2007" s="78"/>
      <c r="X2007" s="202">
        <f t="shared" si="539"/>
        <v>0</v>
      </c>
      <c r="Y2007" s="78"/>
      <c r="Z2007" s="78"/>
      <c r="AA2007" s="78"/>
      <c r="AB2007" s="78"/>
      <c r="AC2007" s="78"/>
      <c r="AD2007" s="78"/>
      <c r="AE2007" s="78"/>
      <c r="AF2007" s="78"/>
      <c r="AG2007" s="78"/>
      <c r="AH2007" s="78"/>
      <c r="AI2007" s="78"/>
      <c r="AJ2007" s="78"/>
      <c r="AK2007" s="645">
        <v>619350</v>
      </c>
      <c r="AL2007" s="651">
        <f t="shared" si="534"/>
        <v>0</v>
      </c>
      <c r="AM2007" s="64" t="s">
        <v>547</v>
      </c>
      <c r="AN2007" s="64" t="s">
        <v>547</v>
      </c>
      <c r="AO2007" s="64"/>
      <c r="AP2007" s="64"/>
      <c r="AQ2007" s="64"/>
      <c r="AR2007" s="693"/>
      <c r="XFA2007" s="693"/>
    </row>
    <row r="2008" spans="1:44 16381:16381" s="694" customFormat="1" ht="14.1" customHeight="1" x14ac:dyDescent="0.15">
      <c r="A2008" s="126" t="s">
        <v>5147</v>
      </c>
      <c r="B2008" s="127" t="s">
        <v>949</v>
      </c>
      <c r="C2008" s="199">
        <f t="shared" si="535"/>
        <v>0</v>
      </c>
      <c r="D2008" s="90"/>
      <c r="E2008" s="79"/>
      <c r="F2008" s="79"/>
      <c r="G2008" s="79"/>
      <c r="H2008" s="202">
        <f t="shared" si="533"/>
        <v>0</v>
      </c>
      <c r="I2008" s="78"/>
      <c r="J2008" s="78"/>
      <c r="K2008" s="78"/>
      <c r="L2008" s="78"/>
      <c r="M2008" s="78"/>
      <c r="N2008" s="78"/>
      <c r="O2008" s="202">
        <f t="shared" si="536"/>
        <v>0</v>
      </c>
      <c r="P2008" s="78"/>
      <c r="Q2008" s="78"/>
      <c r="R2008" s="202">
        <f t="shared" si="537"/>
        <v>0</v>
      </c>
      <c r="S2008" s="78"/>
      <c r="T2008" s="78"/>
      <c r="U2008" s="202">
        <f t="shared" si="538"/>
        <v>0</v>
      </c>
      <c r="V2008" s="78"/>
      <c r="W2008" s="78"/>
      <c r="X2008" s="202">
        <f t="shared" si="539"/>
        <v>0</v>
      </c>
      <c r="Y2008" s="78"/>
      <c r="Z2008" s="78"/>
      <c r="AA2008" s="78"/>
      <c r="AB2008" s="78"/>
      <c r="AC2008" s="78"/>
      <c r="AD2008" s="78"/>
      <c r="AE2008" s="78"/>
      <c r="AF2008" s="78"/>
      <c r="AG2008" s="78"/>
      <c r="AH2008" s="78"/>
      <c r="AI2008" s="78"/>
      <c r="AJ2008" s="78"/>
      <c r="AK2008" s="645">
        <v>535090</v>
      </c>
      <c r="AL2008" s="651">
        <f t="shared" si="534"/>
        <v>0</v>
      </c>
      <c r="AM2008" s="64" t="s">
        <v>547</v>
      </c>
      <c r="AN2008" s="64" t="s">
        <v>547</v>
      </c>
      <c r="AO2008" s="64"/>
      <c r="AP2008" s="64"/>
      <c r="AQ2008" s="64"/>
      <c r="AR2008" s="693"/>
      <c r="XFA2008" s="693"/>
    </row>
    <row r="2009" spans="1:44 16381:16381" s="694" customFormat="1" ht="14.1" customHeight="1" x14ac:dyDescent="0.15">
      <c r="A2009" s="126" t="s">
        <v>5148</v>
      </c>
      <c r="B2009" s="127" t="s">
        <v>950</v>
      </c>
      <c r="C2009" s="199">
        <f t="shared" si="535"/>
        <v>0</v>
      </c>
      <c r="D2009" s="90"/>
      <c r="E2009" s="79"/>
      <c r="F2009" s="79"/>
      <c r="G2009" s="79"/>
      <c r="H2009" s="202">
        <f t="shared" si="533"/>
        <v>0</v>
      </c>
      <c r="I2009" s="78"/>
      <c r="J2009" s="78"/>
      <c r="K2009" s="78"/>
      <c r="L2009" s="78"/>
      <c r="M2009" s="78"/>
      <c r="N2009" s="78"/>
      <c r="O2009" s="79"/>
      <c r="P2009" s="79"/>
      <c r="Q2009" s="79"/>
      <c r="R2009" s="79"/>
      <c r="S2009" s="79"/>
      <c r="T2009" s="79"/>
      <c r="U2009" s="79"/>
      <c r="V2009" s="79"/>
      <c r="W2009" s="79"/>
      <c r="X2009" s="79"/>
      <c r="Y2009" s="79"/>
      <c r="Z2009" s="79"/>
      <c r="AA2009" s="78"/>
      <c r="AB2009" s="78"/>
      <c r="AC2009" s="78"/>
      <c r="AD2009" s="78"/>
      <c r="AE2009" s="78"/>
      <c r="AF2009" s="78"/>
      <c r="AG2009" s="78"/>
      <c r="AH2009" s="78"/>
      <c r="AI2009" s="78"/>
      <c r="AJ2009" s="78"/>
      <c r="AK2009" s="645">
        <v>42110</v>
      </c>
      <c r="AL2009" s="651">
        <f t="shared" si="534"/>
        <v>0</v>
      </c>
      <c r="AM2009" s="64" t="s">
        <v>547</v>
      </c>
      <c r="AN2009" s="64" t="s">
        <v>547</v>
      </c>
      <c r="AO2009" s="64"/>
      <c r="AP2009" s="64"/>
      <c r="AQ2009" s="64"/>
      <c r="AR2009" s="693"/>
      <c r="XFA2009" s="693"/>
    </row>
    <row r="2010" spans="1:44 16381:16381" s="694" customFormat="1" ht="14.1" customHeight="1" x14ac:dyDescent="0.15">
      <c r="A2010" s="126" t="s">
        <v>5149</v>
      </c>
      <c r="B2010" s="127" t="s">
        <v>951</v>
      </c>
      <c r="C2010" s="199">
        <f t="shared" si="535"/>
        <v>0</v>
      </c>
      <c r="D2010" s="90"/>
      <c r="E2010" s="79"/>
      <c r="F2010" s="79"/>
      <c r="G2010" s="79"/>
      <c r="H2010" s="202">
        <f t="shared" si="533"/>
        <v>0</v>
      </c>
      <c r="I2010" s="78"/>
      <c r="J2010" s="78"/>
      <c r="K2010" s="78"/>
      <c r="L2010" s="78"/>
      <c r="M2010" s="78"/>
      <c r="N2010" s="78"/>
      <c r="O2010" s="202">
        <f t="shared" si="536"/>
        <v>0</v>
      </c>
      <c r="P2010" s="78"/>
      <c r="Q2010" s="78"/>
      <c r="R2010" s="202">
        <f t="shared" si="537"/>
        <v>0</v>
      </c>
      <c r="S2010" s="78"/>
      <c r="T2010" s="78"/>
      <c r="U2010" s="202">
        <f t="shared" si="538"/>
        <v>0</v>
      </c>
      <c r="V2010" s="78"/>
      <c r="W2010" s="78"/>
      <c r="X2010" s="202">
        <f t="shared" si="539"/>
        <v>0</v>
      </c>
      <c r="Y2010" s="78"/>
      <c r="Z2010" s="78"/>
      <c r="AA2010" s="78"/>
      <c r="AB2010" s="78"/>
      <c r="AC2010" s="78"/>
      <c r="AD2010" s="78"/>
      <c r="AE2010" s="78"/>
      <c r="AF2010" s="78"/>
      <c r="AG2010" s="78"/>
      <c r="AH2010" s="78"/>
      <c r="AI2010" s="78"/>
      <c r="AJ2010" s="78"/>
      <c r="AK2010" s="645">
        <v>347820</v>
      </c>
      <c r="AL2010" s="651">
        <f t="shared" si="534"/>
        <v>0</v>
      </c>
      <c r="AM2010" s="64" t="s">
        <v>547</v>
      </c>
      <c r="AN2010" s="64" t="s">
        <v>547</v>
      </c>
      <c r="AO2010" s="64"/>
      <c r="AP2010" s="64"/>
      <c r="AQ2010" s="64"/>
      <c r="AR2010" s="693"/>
      <c r="XFA2010" s="693"/>
    </row>
    <row r="2011" spans="1:44 16381:16381" s="694" customFormat="1" ht="14.1" customHeight="1" x14ac:dyDescent="0.15">
      <c r="A2011" s="126" t="s">
        <v>5150</v>
      </c>
      <c r="B2011" s="127" t="s">
        <v>952</v>
      </c>
      <c r="C2011" s="199">
        <f t="shared" si="535"/>
        <v>0</v>
      </c>
      <c r="D2011" s="90"/>
      <c r="E2011" s="79"/>
      <c r="F2011" s="79"/>
      <c r="G2011" s="79"/>
      <c r="H2011" s="202">
        <f t="shared" si="533"/>
        <v>0</v>
      </c>
      <c r="I2011" s="78"/>
      <c r="J2011" s="78"/>
      <c r="K2011" s="78"/>
      <c r="L2011" s="78"/>
      <c r="M2011" s="78"/>
      <c r="N2011" s="78"/>
      <c r="O2011" s="202">
        <f t="shared" si="536"/>
        <v>0</v>
      </c>
      <c r="P2011" s="78"/>
      <c r="Q2011" s="78"/>
      <c r="R2011" s="202">
        <f t="shared" si="537"/>
        <v>0</v>
      </c>
      <c r="S2011" s="78"/>
      <c r="T2011" s="78"/>
      <c r="U2011" s="202">
        <f t="shared" si="538"/>
        <v>0</v>
      </c>
      <c r="V2011" s="78"/>
      <c r="W2011" s="78"/>
      <c r="X2011" s="202">
        <f t="shared" si="539"/>
        <v>0</v>
      </c>
      <c r="Y2011" s="78"/>
      <c r="Z2011" s="78"/>
      <c r="AA2011" s="78"/>
      <c r="AB2011" s="78"/>
      <c r="AC2011" s="78"/>
      <c r="AD2011" s="78"/>
      <c r="AE2011" s="78"/>
      <c r="AF2011" s="78"/>
      <c r="AG2011" s="78"/>
      <c r="AH2011" s="78"/>
      <c r="AI2011" s="78"/>
      <c r="AJ2011" s="78"/>
      <c r="AK2011" s="645">
        <v>341020</v>
      </c>
      <c r="AL2011" s="651">
        <f t="shared" si="534"/>
        <v>0</v>
      </c>
      <c r="AM2011" s="64" t="s">
        <v>547</v>
      </c>
      <c r="AN2011" s="64"/>
      <c r="AO2011" s="64"/>
      <c r="AP2011" s="64"/>
      <c r="AQ2011" s="64"/>
      <c r="AR2011" s="693"/>
      <c r="XFA2011" s="693"/>
    </row>
    <row r="2012" spans="1:44 16381:16381" s="694" customFormat="1" ht="14.1" customHeight="1" x14ac:dyDescent="0.15">
      <c r="A2012" s="126" t="s">
        <v>5151</v>
      </c>
      <c r="B2012" s="127" t="s">
        <v>1016</v>
      </c>
      <c r="C2012" s="199">
        <f t="shared" si="535"/>
        <v>0</v>
      </c>
      <c r="D2012" s="90"/>
      <c r="E2012" s="79"/>
      <c r="F2012" s="79"/>
      <c r="G2012" s="79"/>
      <c r="H2012" s="202">
        <f t="shared" si="533"/>
        <v>0</v>
      </c>
      <c r="I2012" s="78"/>
      <c r="J2012" s="78"/>
      <c r="K2012" s="78"/>
      <c r="L2012" s="78"/>
      <c r="M2012" s="78"/>
      <c r="N2012" s="78"/>
      <c r="O2012" s="202">
        <f t="shared" si="536"/>
        <v>0</v>
      </c>
      <c r="P2012" s="78"/>
      <c r="Q2012" s="78"/>
      <c r="R2012" s="202">
        <f t="shared" si="537"/>
        <v>0</v>
      </c>
      <c r="S2012" s="78"/>
      <c r="T2012" s="78"/>
      <c r="U2012" s="202">
        <f t="shared" si="538"/>
        <v>0</v>
      </c>
      <c r="V2012" s="78"/>
      <c r="W2012" s="78"/>
      <c r="X2012" s="202">
        <f t="shared" si="539"/>
        <v>0</v>
      </c>
      <c r="Y2012" s="78"/>
      <c r="Z2012" s="78"/>
      <c r="AA2012" s="78"/>
      <c r="AB2012" s="78"/>
      <c r="AC2012" s="78"/>
      <c r="AD2012" s="78"/>
      <c r="AE2012" s="78"/>
      <c r="AF2012" s="78"/>
      <c r="AG2012" s="78"/>
      <c r="AH2012" s="78"/>
      <c r="AI2012" s="78"/>
      <c r="AJ2012" s="78"/>
      <c r="AK2012" s="645">
        <v>159240</v>
      </c>
      <c r="AL2012" s="651">
        <f t="shared" si="534"/>
        <v>0</v>
      </c>
      <c r="AM2012" s="64" t="s">
        <v>547</v>
      </c>
      <c r="AN2012" s="64"/>
      <c r="AO2012" s="64"/>
      <c r="AP2012" s="64"/>
      <c r="AQ2012" s="64"/>
      <c r="AR2012" s="693"/>
      <c r="XFA2012" s="693"/>
    </row>
    <row r="2013" spans="1:44 16381:16381" s="694" customFormat="1" ht="31.5" x14ac:dyDescent="0.15">
      <c r="A2013" s="126" t="s">
        <v>5152</v>
      </c>
      <c r="B2013" s="127" t="s">
        <v>4332</v>
      </c>
      <c r="C2013" s="199">
        <f t="shared" si="535"/>
        <v>0</v>
      </c>
      <c r="D2013" s="90"/>
      <c r="E2013" s="79"/>
      <c r="F2013" s="79"/>
      <c r="G2013" s="79"/>
      <c r="H2013" s="202">
        <f t="shared" si="533"/>
        <v>0</v>
      </c>
      <c r="I2013" s="78"/>
      <c r="J2013" s="78"/>
      <c r="K2013" s="78"/>
      <c r="L2013" s="78"/>
      <c r="M2013" s="78"/>
      <c r="N2013" s="78"/>
      <c r="O2013" s="202">
        <f t="shared" si="536"/>
        <v>0</v>
      </c>
      <c r="P2013" s="78"/>
      <c r="Q2013" s="78"/>
      <c r="R2013" s="202">
        <f t="shared" si="537"/>
        <v>0</v>
      </c>
      <c r="S2013" s="78"/>
      <c r="T2013" s="78"/>
      <c r="U2013" s="202">
        <f t="shared" si="538"/>
        <v>0</v>
      </c>
      <c r="V2013" s="78"/>
      <c r="W2013" s="78"/>
      <c r="X2013" s="202">
        <f t="shared" si="539"/>
        <v>0</v>
      </c>
      <c r="Y2013" s="78"/>
      <c r="Z2013" s="78"/>
      <c r="AA2013" s="78"/>
      <c r="AB2013" s="78"/>
      <c r="AC2013" s="78"/>
      <c r="AD2013" s="78"/>
      <c r="AE2013" s="78"/>
      <c r="AF2013" s="78"/>
      <c r="AG2013" s="78"/>
      <c r="AH2013" s="78"/>
      <c r="AI2013" s="78"/>
      <c r="AJ2013" s="78"/>
      <c r="AK2013" s="645">
        <v>176430</v>
      </c>
      <c r="AL2013" s="651">
        <f t="shared" si="534"/>
        <v>0</v>
      </c>
      <c r="AM2013" s="64" t="s">
        <v>547</v>
      </c>
      <c r="AN2013" s="64"/>
      <c r="AO2013" s="64"/>
      <c r="AP2013" s="64"/>
      <c r="AQ2013" s="64"/>
      <c r="AR2013" s="693"/>
      <c r="XFA2013" s="693"/>
    </row>
    <row r="2014" spans="1:44 16381:16381" s="694" customFormat="1" ht="12" customHeight="1" x14ac:dyDescent="0.15">
      <c r="A2014" s="126" t="s">
        <v>5153</v>
      </c>
      <c r="B2014" s="127" t="s">
        <v>1017</v>
      </c>
      <c r="C2014" s="199">
        <f t="shared" si="535"/>
        <v>0</v>
      </c>
      <c r="D2014" s="90"/>
      <c r="E2014" s="79"/>
      <c r="F2014" s="79"/>
      <c r="G2014" s="79"/>
      <c r="H2014" s="202">
        <f t="shared" si="533"/>
        <v>0</v>
      </c>
      <c r="I2014" s="78"/>
      <c r="J2014" s="78"/>
      <c r="K2014" s="78"/>
      <c r="L2014" s="78"/>
      <c r="M2014" s="78"/>
      <c r="N2014" s="78"/>
      <c r="O2014" s="202">
        <f t="shared" si="536"/>
        <v>0</v>
      </c>
      <c r="P2014" s="78"/>
      <c r="Q2014" s="78"/>
      <c r="R2014" s="202">
        <f t="shared" si="537"/>
        <v>0</v>
      </c>
      <c r="S2014" s="78"/>
      <c r="T2014" s="78"/>
      <c r="U2014" s="202">
        <f t="shared" si="538"/>
        <v>0</v>
      </c>
      <c r="V2014" s="78"/>
      <c r="W2014" s="78"/>
      <c r="X2014" s="202">
        <f t="shared" si="539"/>
        <v>0</v>
      </c>
      <c r="Y2014" s="78"/>
      <c r="Z2014" s="78"/>
      <c r="AA2014" s="78"/>
      <c r="AB2014" s="78"/>
      <c r="AC2014" s="78"/>
      <c r="AD2014" s="78"/>
      <c r="AE2014" s="78"/>
      <c r="AF2014" s="78"/>
      <c r="AG2014" s="78"/>
      <c r="AH2014" s="78"/>
      <c r="AI2014" s="78"/>
      <c r="AJ2014" s="78"/>
      <c r="AK2014" s="645">
        <v>324210</v>
      </c>
      <c r="AL2014" s="651">
        <f t="shared" si="534"/>
        <v>0</v>
      </c>
      <c r="AM2014" s="64" t="s">
        <v>547</v>
      </c>
      <c r="AN2014" s="64"/>
      <c r="AO2014" s="64"/>
      <c r="AP2014" s="64"/>
      <c r="AQ2014" s="64"/>
      <c r="AR2014" s="693"/>
      <c r="XFA2014" s="693"/>
    </row>
    <row r="2015" spans="1:44 16381:16381" s="694" customFormat="1" ht="14.1" customHeight="1" x14ac:dyDescent="0.15">
      <c r="A2015" s="126" t="s">
        <v>5154</v>
      </c>
      <c r="B2015" s="127" t="s">
        <v>536</v>
      </c>
      <c r="C2015" s="199">
        <f t="shared" si="535"/>
        <v>0</v>
      </c>
      <c r="D2015" s="90"/>
      <c r="E2015" s="79"/>
      <c r="F2015" s="79"/>
      <c r="G2015" s="79"/>
      <c r="H2015" s="202">
        <f t="shared" si="533"/>
        <v>0</v>
      </c>
      <c r="I2015" s="78"/>
      <c r="J2015" s="78"/>
      <c r="K2015" s="78"/>
      <c r="L2015" s="78"/>
      <c r="M2015" s="78"/>
      <c r="N2015" s="78"/>
      <c r="O2015" s="202">
        <f t="shared" si="536"/>
        <v>0</v>
      </c>
      <c r="P2015" s="78"/>
      <c r="Q2015" s="78"/>
      <c r="R2015" s="202">
        <f t="shared" si="537"/>
        <v>0</v>
      </c>
      <c r="S2015" s="78"/>
      <c r="T2015" s="78"/>
      <c r="U2015" s="202">
        <f t="shared" si="538"/>
        <v>0</v>
      </c>
      <c r="V2015" s="78"/>
      <c r="W2015" s="78"/>
      <c r="X2015" s="202">
        <f t="shared" si="539"/>
        <v>0</v>
      </c>
      <c r="Y2015" s="78"/>
      <c r="Z2015" s="78"/>
      <c r="AA2015" s="78"/>
      <c r="AB2015" s="78"/>
      <c r="AC2015" s="78"/>
      <c r="AD2015" s="78"/>
      <c r="AE2015" s="78"/>
      <c r="AF2015" s="78"/>
      <c r="AG2015" s="78"/>
      <c r="AH2015" s="78"/>
      <c r="AI2015" s="78"/>
      <c r="AJ2015" s="78"/>
      <c r="AK2015" s="645">
        <v>197620</v>
      </c>
      <c r="AL2015" s="651">
        <f t="shared" si="534"/>
        <v>0</v>
      </c>
      <c r="AM2015" s="64" t="s">
        <v>547</v>
      </c>
      <c r="AN2015" s="64"/>
      <c r="AO2015" s="64"/>
      <c r="AP2015" s="64"/>
      <c r="AQ2015" s="64"/>
      <c r="AR2015" s="693"/>
      <c r="XFA2015" s="693"/>
    </row>
    <row r="2016" spans="1:44 16381:16381" s="694" customFormat="1" ht="21" x14ac:dyDescent="0.15">
      <c r="A2016" s="126" t="s">
        <v>5155</v>
      </c>
      <c r="B2016" s="127" t="s">
        <v>2456</v>
      </c>
      <c r="C2016" s="199">
        <f t="shared" si="535"/>
        <v>0</v>
      </c>
      <c r="D2016" s="90"/>
      <c r="E2016" s="79"/>
      <c r="F2016" s="79"/>
      <c r="G2016" s="79"/>
      <c r="H2016" s="202">
        <f t="shared" si="533"/>
        <v>0</v>
      </c>
      <c r="I2016" s="78"/>
      <c r="J2016" s="78"/>
      <c r="K2016" s="78"/>
      <c r="L2016" s="78"/>
      <c r="M2016" s="78"/>
      <c r="N2016" s="78"/>
      <c r="O2016" s="202">
        <f t="shared" si="536"/>
        <v>0</v>
      </c>
      <c r="P2016" s="78"/>
      <c r="Q2016" s="78"/>
      <c r="R2016" s="202">
        <f t="shared" si="537"/>
        <v>0</v>
      </c>
      <c r="S2016" s="78"/>
      <c r="T2016" s="78"/>
      <c r="U2016" s="202">
        <f t="shared" si="538"/>
        <v>0</v>
      </c>
      <c r="V2016" s="78"/>
      <c r="W2016" s="78"/>
      <c r="X2016" s="202">
        <f t="shared" si="539"/>
        <v>0</v>
      </c>
      <c r="Y2016" s="78"/>
      <c r="Z2016" s="78"/>
      <c r="AA2016" s="78"/>
      <c r="AB2016" s="78"/>
      <c r="AC2016" s="78"/>
      <c r="AD2016" s="78"/>
      <c r="AE2016" s="78"/>
      <c r="AF2016" s="78"/>
      <c r="AG2016" s="78"/>
      <c r="AH2016" s="78"/>
      <c r="AI2016" s="78"/>
      <c r="AJ2016" s="78"/>
      <c r="AK2016" s="645">
        <v>169620</v>
      </c>
      <c r="AL2016" s="651">
        <f t="shared" si="534"/>
        <v>0</v>
      </c>
      <c r="AM2016" s="64" t="s">
        <v>547</v>
      </c>
      <c r="AN2016" s="64"/>
      <c r="AO2016" s="64"/>
      <c r="AP2016" s="64"/>
      <c r="AQ2016" s="64"/>
      <c r="AR2016" s="693"/>
      <c r="XFA2016" s="693"/>
    </row>
    <row r="2017" spans="1:44 16381:16381" s="694" customFormat="1" ht="14.1" customHeight="1" x14ac:dyDescent="0.15">
      <c r="A2017" s="126" t="s">
        <v>5156</v>
      </c>
      <c r="B2017" s="127" t="s">
        <v>354</v>
      </c>
      <c r="C2017" s="199">
        <f t="shared" si="535"/>
        <v>0</v>
      </c>
      <c r="D2017" s="90"/>
      <c r="E2017" s="79"/>
      <c r="F2017" s="79"/>
      <c r="G2017" s="79"/>
      <c r="H2017" s="202">
        <f t="shared" si="533"/>
        <v>0</v>
      </c>
      <c r="I2017" s="78"/>
      <c r="J2017" s="78"/>
      <c r="K2017" s="78"/>
      <c r="L2017" s="78"/>
      <c r="M2017" s="78"/>
      <c r="N2017" s="78"/>
      <c r="O2017" s="202">
        <f t="shared" si="536"/>
        <v>0</v>
      </c>
      <c r="P2017" s="78"/>
      <c r="Q2017" s="78"/>
      <c r="R2017" s="202">
        <f t="shared" si="537"/>
        <v>0</v>
      </c>
      <c r="S2017" s="78"/>
      <c r="T2017" s="78"/>
      <c r="U2017" s="202">
        <f t="shared" si="538"/>
        <v>0</v>
      </c>
      <c r="V2017" s="78"/>
      <c r="W2017" s="78"/>
      <c r="X2017" s="202">
        <f t="shared" si="539"/>
        <v>0</v>
      </c>
      <c r="Y2017" s="78"/>
      <c r="Z2017" s="78"/>
      <c r="AA2017" s="78"/>
      <c r="AB2017" s="78"/>
      <c r="AC2017" s="78"/>
      <c r="AD2017" s="78"/>
      <c r="AE2017" s="78"/>
      <c r="AF2017" s="78"/>
      <c r="AG2017" s="78"/>
      <c r="AH2017" s="78"/>
      <c r="AI2017" s="78"/>
      <c r="AJ2017" s="78"/>
      <c r="AK2017" s="645">
        <v>175960</v>
      </c>
      <c r="AL2017" s="651">
        <f t="shared" si="534"/>
        <v>0</v>
      </c>
      <c r="AM2017" s="64" t="s">
        <v>547</v>
      </c>
      <c r="AN2017" s="64"/>
      <c r="AO2017" s="64"/>
      <c r="AP2017" s="64"/>
      <c r="AQ2017" s="64"/>
      <c r="AR2017" s="693"/>
      <c r="XFA2017" s="693"/>
    </row>
    <row r="2018" spans="1:44 16381:16381" s="698" customFormat="1" ht="14.1" customHeight="1" x14ac:dyDescent="0.15">
      <c r="A2018" s="126" t="s">
        <v>5157</v>
      </c>
      <c r="B2018" s="127" t="s">
        <v>2804</v>
      </c>
      <c r="C2018" s="199">
        <f>SUM(I2018:N2018)</f>
        <v>0</v>
      </c>
      <c r="D2018" s="90"/>
      <c r="E2018" s="79"/>
      <c r="F2018" s="79"/>
      <c r="G2018" s="79"/>
      <c r="H2018" s="202">
        <f>+I2018+J2018</f>
        <v>0</v>
      </c>
      <c r="I2018" s="78"/>
      <c r="J2018" s="78"/>
      <c r="K2018" s="78"/>
      <c r="L2018" s="78"/>
      <c r="M2018" s="78"/>
      <c r="N2018" s="78"/>
      <c r="O2018" s="202">
        <f>SUM(P2018:Q2018)</f>
        <v>0</v>
      </c>
      <c r="P2018" s="78"/>
      <c r="Q2018" s="78"/>
      <c r="R2018" s="202">
        <f>SUM(S2018:T2018)</f>
        <v>0</v>
      </c>
      <c r="S2018" s="78"/>
      <c r="T2018" s="78"/>
      <c r="U2018" s="202">
        <f>SUM(V2018:W2018)</f>
        <v>0</v>
      </c>
      <c r="V2018" s="78"/>
      <c r="W2018" s="78"/>
      <c r="X2018" s="202">
        <f>SUM(Y2018:Z2018)</f>
        <v>0</v>
      </c>
      <c r="Y2018" s="78"/>
      <c r="Z2018" s="78"/>
      <c r="AA2018" s="78"/>
      <c r="AB2018" s="78"/>
      <c r="AC2018" s="78"/>
      <c r="AD2018" s="78"/>
      <c r="AE2018" s="78"/>
      <c r="AF2018" s="78"/>
      <c r="AG2018" s="78"/>
      <c r="AH2018" s="78"/>
      <c r="AI2018" s="78"/>
      <c r="AJ2018" s="78"/>
      <c r="AK2018" s="645">
        <v>491350</v>
      </c>
      <c r="AL2018" s="657">
        <f t="shared" si="534"/>
        <v>0</v>
      </c>
      <c r="AM2018" s="64" t="s">
        <v>547</v>
      </c>
      <c r="AN2018" s="64"/>
      <c r="AO2018" s="64"/>
      <c r="AP2018" s="64"/>
      <c r="AQ2018" s="64"/>
      <c r="AR2018" s="697"/>
      <c r="XFA2018" s="697"/>
    </row>
    <row r="2019" spans="1:44 16381:16381" s="694" customFormat="1" ht="14.1" customHeight="1" x14ac:dyDescent="0.15">
      <c r="A2019" s="126" t="s">
        <v>5158</v>
      </c>
      <c r="B2019" s="127" t="s">
        <v>403</v>
      </c>
      <c r="C2019" s="199">
        <f t="shared" si="535"/>
        <v>0</v>
      </c>
      <c r="D2019" s="90"/>
      <c r="E2019" s="79"/>
      <c r="F2019" s="79"/>
      <c r="G2019" s="79"/>
      <c r="H2019" s="202">
        <f t="shared" si="533"/>
        <v>0</v>
      </c>
      <c r="I2019" s="78"/>
      <c r="J2019" s="78"/>
      <c r="K2019" s="78"/>
      <c r="L2019" s="78"/>
      <c r="M2019" s="78"/>
      <c r="N2019" s="78"/>
      <c r="O2019" s="202">
        <f t="shared" si="536"/>
        <v>0</v>
      </c>
      <c r="P2019" s="78"/>
      <c r="Q2019" s="78"/>
      <c r="R2019" s="202">
        <f t="shared" si="537"/>
        <v>0</v>
      </c>
      <c r="S2019" s="78"/>
      <c r="T2019" s="78"/>
      <c r="U2019" s="202">
        <f t="shared" si="538"/>
        <v>0</v>
      </c>
      <c r="V2019" s="78"/>
      <c r="W2019" s="78"/>
      <c r="X2019" s="202">
        <f t="shared" si="539"/>
        <v>0</v>
      </c>
      <c r="Y2019" s="78"/>
      <c r="Z2019" s="78"/>
      <c r="AA2019" s="78"/>
      <c r="AB2019" s="78"/>
      <c r="AC2019" s="78"/>
      <c r="AD2019" s="78"/>
      <c r="AE2019" s="78"/>
      <c r="AF2019" s="78"/>
      <c r="AG2019" s="78"/>
      <c r="AH2019" s="78"/>
      <c r="AI2019" s="78"/>
      <c r="AJ2019" s="78"/>
      <c r="AK2019" s="645">
        <v>254200</v>
      </c>
      <c r="AL2019" s="651">
        <f t="shared" si="534"/>
        <v>0</v>
      </c>
      <c r="AM2019" s="64" t="s">
        <v>547</v>
      </c>
      <c r="AN2019" s="64"/>
      <c r="AO2019" s="64"/>
      <c r="AP2019" s="64"/>
      <c r="AQ2019" s="64"/>
      <c r="AR2019" s="693"/>
      <c r="XFA2019" s="693"/>
    </row>
    <row r="2020" spans="1:44 16381:16381" s="694" customFormat="1" ht="14.1" customHeight="1" x14ac:dyDescent="0.15">
      <c r="A2020" s="126" t="s">
        <v>5159</v>
      </c>
      <c r="B2020" s="127" t="s">
        <v>404</v>
      </c>
      <c r="C2020" s="199">
        <f t="shared" si="535"/>
        <v>0</v>
      </c>
      <c r="D2020" s="90"/>
      <c r="E2020" s="79"/>
      <c r="F2020" s="79"/>
      <c r="G2020" s="79"/>
      <c r="H2020" s="202">
        <f t="shared" si="533"/>
        <v>0</v>
      </c>
      <c r="I2020" s="78"/>
      <c r="J2020" s="78"/>
      <c r="K2020" s="78"/>
      <c r="L2020" s="78"/>
      <c r="M2020" s="78"/>
      <c r="N2020" s="78"/>
      <c r="O2020" s="202">
        <f t="shared" si="536"/>
        <v>0</v>
      </c>
      <c r="P2020" s="78"/>
      <c r="Q2020" s="78"/>
      <c r="R2020" s="202">
        <f t="shared" si="537"/>
        <v>0</v>
      </c>
      <c r="S2020" s="78"/>
      <c r="T2020" s="78"/>
      <c r="U2020" s="202">
        <f t="shared" si="538"/>
        <v>0</v>
      </c>
      <c r="V2020" s="78"/>
      <c r="W2020" s="78"/>
      <c r="X2020" s="202">
        <f t="shared" si="539"/>
        <v>0</v>
      </c>
      <c r="Y2020" s="78"/>
      <c r="Z2020" s="78"/>
      <c r="AA2020" s="78"/>
      <c r="AB2020" s="78"/>
      <c r="AC2020" s="78"/>
      <c r="AD2020" s="78"/>
      <c r="AE2020" s="78"/>
      <c r="AF2020" s="78"/>
      <c r="AG2020" s="78"/>
      <c r="AH2020" s="78"/>
      <c r="AI2020" s="78"/>
      <c r="AJ2020" s="78"/>
      <c r="AK2020" s="645">
        <v>326360</v>
      </c>
      <c r="AL2020" s="651">
        <f t="shared" si="534"/>
        <v>0</v>
      </c>
      <c r="AM2020" s="64" t="s">
        <v>547</v>
      </c>
      <c r="AN2020" s="64"/>
      <c r="AO2020" s="64"/>
      <c r="AP2020" s="64"/>
      <c r="AQ2020" s="64"/>
      <c r="AR2020" s="693"/>
      <c r="XFA2020" s="693"/>
    </row>
    <row r="2021" spans="1:44 16381:16381" s="694" customFormat="1" ht="14.1" customHeight="1" x14ac:dyDescent="0.15">
      <c r="A2021" s="126" t="s">
        <v>5160</v>
      </c>
      <c r="B2021" s="127" t="s">
        <v>3012</v>
      </c>
      <c r="C2021" s="199">
        <f t="shared" si="535"/>
        <v>0</v>
      </c>
      <c r="D2021" s="90"/>
      <c r="E2021" s="79"/>
      <c r="F2021" s="79"/>
      <c r="G2021" s="79"/>
      <c r="H2021" s="202">
        <f t="shared" si="533"/>
        <v>0</v>
      </c>
      <c r="I2021" s="78"/>
      <c r="J2021" s="78"/>
      <c r="K2021" s="78"/>
      <c r="L2021" s="78"/>
      <c r="M2021" s="78"/>
      <c r="N2021" s="78"/>
      <c r="O2021" s="79"/>
      <c r="P2021" s="79"/>
      <c r="Q2021" s="79"/>
      <c r="R2021" s="79"/>
      <c r="S2021" s="79"/>
      <c r="T2021" s="79"/>
      <c r="U2021" s="79"/>
      <c r="V2021" s="79"/>
      <c r="W2021" s="79"/>
      <c r="X2021" s="79"/>
      <c r="Y2021" s="79"/>
      <c r="Z2021" s="79"/>
      <c r="AA2021" s="78"/>
      <c r="AB2021" s="78"/>
      <c r="AC2021" s="78"/>
      <c r="AD2021" s="78"/>
      <c r="AE2021" s="78"/>
      <c r="AF2021" s="78"/>
      <c r="AG2021" s="78"/>
      <c r="AH2021" s="78"/>
      <c r="AI2021" s="78"/>
      <c r="AJ2021" s="78"/>
      <c r="AK2021" s="645">
        <v>51210</v>
      </c>
      <c r="AL2021" s="651">
        <f t="shared" si="534"/>
        <v>0</v>
      </c>
      <c r="AM2021" s="64" t="s">
        <v>547</v>
      </c>
      <c r="AN2021" s="64" t="s">
        <v>547</v>
      </c>
      <c r="AO2021" s="64"/>
      <c r="AP2021" s="64"/>
      <c r="AQ2021" s="64"/>
      <c r="AR2021" s="693"/>
      <c r="XFA2021" s="693"/>
    </row>
    <row r="2022" spans="1:44 16381:16381" s="694" customFormat="1" ht="14.1" customHeight="1" x14ac:dyDescent="0.15">
      <c r="A2022" s="126" t="s">
        <v>5161</v>
      </c>
      <c r="B2022" s="127" t="s">
        <v>537</v>
      </c>
      <c r="C2022" s="199">
        <f t="shared" si="535"/>
        <v>0</v>
      </c>
      <c r="D2022" s="90"/>
      <c r="E2022" s="79"/>
      <c r="F2022" s="79"/>
      <c r="G2022" s="79"/>
      <c r="H2022" s="202">
        <f t="shared" si="533"/>
        <v>0</v>
      </c>
      <c r="I2022" s="78"/>
      <c r="J2022" s="78"/>
      <c r="K2022" s="78"/>
      <c r="L2022" s="78"/>
      <c r="M2022" s="78"/>
      <c r="N2022" s="78"/>
      <c r="O2022" s="79"/>
      <c r="P2022" s="79"/>
      <c r="Q2022" s="79"/>
      <c r="R2022" s="79"/>
      <c r="S2022" s="79"/>
      <c r="T2022" s="79"/>
      <c r="U2022" s="79"/>
      <c r="V2022" s="79"/>
      <c r="W2022" s="79"/>
      <c r="X2022" s="79"/>
      <c r="Y2022" s="79"/>
      <c r="Z2022" s="79"/>
      <c r="AA2022" s="78"/>
      <c r="AB2022" s="78"/>
      <c r="AC2022" s="78"/>
      <c r="AD2022" s="78"/>
      <c r="AE2022" s="78"/>
      <c r="AF2022" s="78"/>
      <c r="AG2022" s="78"/>
      <c r="AH2022" s="78"/>
      <c r="AI2022" s="78"/>
      <c r="AJ2022" s="78"/>
      <c r="AK2022" s="645">
        <v>99290</v>
      </c>
      <c r="AL2022" s="651">
        <f t="shared" si="534"/>
        <v>0</v>
      </c>
      <c r="AM2022" s="64" t="s">
        <v>547</v>
      </c>
      <c r="AN2022" s="64" t="s">
        <v>547</v>
      </c>
      <c r="AO2022" s="64"/>
      <c r="AP2022" s="64"/>
      <c r="AQ2022" s="64"/>
      <c r="AR2022" s="693"/>
      <c r="XFA2022" s="693"/>
    </row>
    <row r="2023" spans="1:44 16381:16381" s="694" customFormat="1" ht="14.1" customHeight="1" x14ac:dyDescent="0.15">
      <c r="A2023" s="126" t="s">
        <v>5162</v>
      </c>
      <c r="B2023" s="127" t="s">
        <v>4333</v>
      </c>
      <c r="C2023" s="199">
        <f t="shared" si="535"/>
        <v>0</v>
      </c>
      <c r="D2023" s="90"/>
      <c r="E2023" s="79"/>
      <c r="F2023" s="79"/>
      <c r="G2023" s="79"/>
      <c r="H2023" s="202">
        <f t="shared" si="533"/>
        <v>0</v>
      </c>
      <c r="I2023" s="78"/>
      <c r="J2023" s="78"/>
      <c r="K2023" s="78"/>
      <c r="L2023" s="78"/>
      <c r="M2023" s="78"/>
      <c r="N2023" s="78"/>
      <c r="O2023" s="202">
        <f t="shared" si="536"/>
        <v>0</v>
      </c>
      <c r="P2023" s="78"/>
      <c r="Q2023" s="78"/>
      <c r="R2023" s="202">
        <f t="shared" si="537"/>
        <v>0</v>
      </c>
      <c r="S2023" s="78"/>
      <c r="T2023" s="78"/>
      <c r="U2023" s="202">
        <f t="shared" si="538"/>
        <v>0</v>
      </c>
      <c r="V2023" s="78"/>
      <c r="W2023" s="78"/>
      <c r="X2023" s="202">
        <f t="shared" si="539"/>
        <v>0</v>
      </c>
      <c r="Y2023" s="78"/>
      <c r="Z2023" s="78"/>
      <c r="AA2023" s="78"/>
      <c r="AB2023" s="78"/>
      <c r="AC2023" s="78"/>
      <c r="AD2023" s="78"/>
      <c r="AE2023" s="78"/>
      <c r="AF2023" s="78"/>
      <c r="AG2023" s="78"/>
      <c r="AH2023" s="78"/>
      <c r="AI2023" s="78"/>
      <c r="AJ2023" s="78"/>
      <c r="AK2023" s="645">
        <v>407960</v>
      </c>
      <c r="AL2023" s="651">
        <f t="shared" si="534"/>
        <v>0</v>
      </c>
      <c r="AM2023" s="64"/>
      <c r="AN2023" s="64"/>
      <c r="AO2023" s="64"/>
      <c r="AP2023" s="64"/>
      <c r="AQ2023" s="64"/>
      <c r="AR2023" s="693"/>
      <c r="XFA2023" s="693"/>
    </row>
    <row r="2024" spans="1:44 16381:16381" s="694" customFormat="1" ht="14.1" customHeight="1" x14ac:dyDescent="0.15">
      <c r="A2024" s="126" t="s">
        <v>5163</v>
      </c>
      <c r="B2024" s="127" t="s">
        <v>4334</v>
      </c>
      <c r="C2024" s="199">
        <f t="shared" si="535"/>
        <v>0</v>
      </c>
      <c r="D2024" s="90"/>
      <c r="E2024" s="79"/>
      <c r="F2024" s="79"/>
      <c r="G2024" s="79"/>
      <c r="H2024" s="202">
        <f t="shared" si="533"/>
        <v>0</v>
      </c>
      <c r="I2024" s="78"/>
      <c r="J2024" s="78"/>
      <c r="K2024" s="78"/>
      <c r="L2024" s="78"/>
      <c r="M2024" s="78"/>
      <c r="N2024" s="78"/>
      <c r="O2024" s="202">
        <f t="shared" si="536"/>
        <v>0</v>
      </c>
      <c r="P2024" s="78"/>
      <c r="Q2024" s="78"/>
      <c r="R2024" s="202">
        <f t="shared" si="537"/>
        <v>0</v>
      </c>
      <c r="S2024" s="78"/>
      <c r="T2024" s="78"/>
      <c r="U2024" s="202">
        <f t="shared" si="538"/>
        <v>0</v>
      </c>
      <c r="V2024" s="78"/>
      <c r="W2024" s="78"/>
      <c r="X2024" s="202">
        <f t="shared" si="539"/>
        <v>0</v>
      </c>
      <c r="Y2024" s="78"/>
      <c r="Z2024" s="78"/>
      <c r="AA2024" s="78"/>
      <c r="AB2024" s="78"/>
      <c r="AC2024" s="78"/>
      <c r="AD2024" s="78"/>
      <c r="AE2024" s="78"/>
      <c r="AF2024" s="78"/>
      <c r="AG2024" s="78"/>
      <c r="AH2024" s="78"/>
      <c r="AI2024" s="78"/>
      <c r="AJ2024" s="78"/>
      <c r="AK2024" s="645">
        <v>365840</v>
      </c>
      <c r="AL2024" s="651">
        <f t="shared" si="534"/>
        <v>0</v>
      </c>
      <c r="AM2024" s="64"/>
      <c r="AN2024" s="64"/>
      <c r="AO2024" s="64"/>
      <c r="AP2024" s="64"/>
      <c r="AQ2024" s="64"/>
      <c r="AR2024" s="693"/>
      <c r="XFA2024" s="693"/>
    </row>
    <row r="2025" spans="1:44 16381:16381" s="694" customFormat="1" ht="14.1" customHeight="1" x14ac:dyDescent="0.15">
      <c r="A2025" s="126" t="s">
        <v>5164</v>
      </c>
      <c r="B2025" s="127" t="s">
        <v>4335</v>
      </c>
      <c r="C2025" s="199">
        <f t="shared" si="535"/>
        <v>0</v>
      </c>
      <c r="D2025" s="90"/>
      <c r="E2025" s="79"/>
      <c r="F2025" s="79"/>
      <c r="G2025" s="79"/>
      <c r="H2025" s="202">
        <f t="shared" si="533"/>
        <v>0</v>
      </c>
      <c r="I2025" s="78"/>
      <c r="J2025" s="78"/>
      <c r="K2025" s="78"/>
      <c r="L2025" s="78"/>
      <c r="M2025" s="78"/>
      <c r="N2025" s="78"/>
      <c r="O2025" s="202">
        <f t="shared" si="536"/>
        <v>0</v>
      </c>
      <c r="P2025" s="78"/>
      <c r="Q2025" s="78"/>
      <c r="R2025" s="202">
        <f t="shared" si="537"/>
        <v>0</v>
      </c>
      <c r="S2025" s="78"/>
      <c r="T2025" s="78"/>
      <c r="U2025" s="202">
        <f t="shared" si="538"/>
        <v>0</v>
      </c>
      <c r="V2025" s="78"/>
      <c r="W2025" s="78"/>
      <c r="X2025" s="202">
        <f t="shared" si="539"/>
        <v>0</v>
      </c>
      <c r="Y2025" s="78"/>
      <c r="Z2025" s="78"/>
      <c r="AA2025" s="78"/>
      <c r="AB2025" s="78"/>
      <c r="AC2025" s="78"/>
      <c r="AD2025" s="78"/>
      <c r="AE2025" s="78"/>
      <c r="AF2025" s="78"/>
      <c r="AG2025" s="78"/>
      <c r="AH2025" s="78"/>
      <c r="AI2025" s="78"/>
      <c r="AJ2025" s="78"/>
      <c r="AK2025" s="645">
        <v>410970</v>
      </c>
      <c r="AL2025" s="651">
        <f t="shared" si="534"/>
        <v>0</v>
      </c>
      <c r="AM2025" s="64"/>
      <c r="AN2025" s="64" t="s">
        <v>547</v>
      </c>
      <c r="AO2025" s="64"/>
      <c r="AP2025" s="64"/>
      <c r="AQ2025" s="64"/>
      <c r="AR2025" s="693"/>
      <c r="XFA2025" s="693"/>
    </row>
    <row r="2026" spans="1:44 16381:16381" s="694" customFormat="1" ht="14.1" customHeight="1" x14ac:dyDescent="0.15">
      <c r="A2026" s="126" t="s">
        <v>5165</v>
      </c>
      <c r="B2026" s="127" t="s">
        <v>4336</v>
      </c>
      <c r="C2026" s="199">
        <f t="shared" si="535"/>
        <v>0</v>
      </c>
      <c r="D2026" s="90"/>
      <c r="E2026" s="79"/>
      <c r="F2026" s="79"/>
      <c r="G2026" s="79"/>
      <c r="H2026" s="202">
        <f t="shared" si="533"/>
        <v>0</v>
      </c>
      <c r="I2026" s="78"/>
      <c r="J2026" s="78"/>
      <c r="K2026" s="78"/>
      <c r="L2026" s="78"/>
      <c r="M2026" s="78"/>
      <c r="N2026" s="78"/>
      <c r="O2026" s="202">
        <f t="shared" si="536"/>
        <v>0</v>
      </c>
      <c r="P2026" s="78"/>
      <c r="Q2026" s="78"/>
      <c r="R2026" s="202">
        <f t="shared" si="537"/>
        <v>0</v>
      </c>
      <c r="S2026" s="78"/>
      <c r="T2026" s="78"/>
      <c r="U2026" s="202">
        <f t="shared" si="538"/>
        <v>0</v>
      </c>
      <c r="V2026" s="78"/>
      <c r="W2026" s="78"/>
      <c r="X2026" s="202">
        <f t="shared" si="539"/>
        <v>0</v>
      </c>
      <c r="Y2026" s="78"/>
      <c r="Z2026" s="78"/>
      <c r="AA2026" s="78"/>
      <c r="AB2026" s="78"/>
      <c r="AC2026" s="78"/>
      <c r="AD2026" s="78"/>
      <c r="AE2026" s="78"/>
      <c r="AF2026" s="78"/>
      <c r="AG2026" s="78"/>
      <c r="AH2026" s="78"/>
      <c r="AI2026" s="78"/>
      <c r="AJ2026" s="78"/>
      <c r="AK2026" s="645">
        <v>347820</v>
      </c>
      <c r="AL2026" s="651">
        <f t="shared" si="534"/>
        <v>0</v>
      </c>
      <c r="AM2026" s="64"/>
      <c r="AN2026" s="64"/>
      <c r="AO2026" s="64"/>
      <c r="AP2026" s="64"/>
      <c r="AQ2026" s="64"/>
      <c r="AR2026" s="693"/>
      <c r="XFA2026" s="693"/>
    </row>
    <row r="2027" spans="1:44 16381:16381" s="694" customFormat="1" ht="14.1" customHeight="1" x14ac:dyDescent="0.15">
      <c r="A2027" s="126" t="s">
        <v>5166</v>
      </c>
      <c r="B2027" s="127" t="s">
        <v>4337</v>
      </c>
      <c r="C2027" s="199">
        <f t="shared" si="535"/>
        <v>0</v>
      </c>
      <c r="D2027" s="90"/>
      <c r="E2027" s="79"/>
      <c r="F2027" s="79"/>
      <c r="G2027" s="79"/>
      <c r="H2027" s="202">
        <f t="shared" si="533"/>
        <v>0</v>
      </c>
      <c r="I2027" s="78"/>
      <c r="J2027" s="78"/>
      <c r="K2027" s="78"/>
      <c r="L2027" s="78"/>
      <c r="M2027" s="78"/>
      <c r="N2027" s="78"/>
      <c r="O2027" s="202">
        <f t="shared" si="536"/>
        <v>0</v>
      </c>
      <c r="P2027" s="78"/>
      <c r="Q2027" s="78"/>
      <c r="R2027" s="202">
        <f t="shared" si="537"/>
        <v>0</v>
      </c>
      <c r="S2027" s="78"/>
      <c r="T2027" s="78"/>
      <c r="U2027" s="202">
        <f t="shared" si="538"/>
        <v>0</v>
      </c>
      <c r="V2027" s="78"/>
      <c r="W2027" s="78"/>
      <c r="X2027" s="202">
        <f t="shared" si="539"/>
        <v>0</v>
      </c>
      <c r="Y2027" s="78"/>
      <c r="Z2027" s="78"/>
      <c r="AA2027" s="78"/>
      <c r="AB2027" s="78"/>
      <c r="AC2027" s="78"/>
      <c r="AD2027" s="78"/>
      <c r="AE2027" s="78"/>
      <c r="AF2027" s="78"/>
      <c r="AG2027" s="78"/>
      <c r="AH2027" s="78"/>
      <c r="AI2027" s="78"/>
      <c r="AJ2027" s="78"/>
      <c r="AK2027" s="645">
        <v>506300</v>
      </c>
      <c r="AL2027" s="651">
        <f t="shared" si="534"/>
        <v>0</v>
      </c>
      <c r="AM2027" s="64"/>
      <c r="AN2027" s="64"/>
      <c r="AO2027" s="64"/>
      <c r="AP2027" s="64"/>
      <c r="AQ2027" s="64"/>
      <c r="AR2027" s="693"/>
      <c r="XFA2027" s="693"/>
    </row>
    <row r="2028" spans="1:44 16381:16381" s="694" customFormat="1" ht="14.1" customHeight="1" x14ac:dyDescent="0.15">
      <c r="A2028" s="126" t="s">
        <v>3401</v>
      </c>
      <c r="B2028" s="127" t="s">
        <v>3404</v>
      </c>
      <c r="C2028" s="199">
        <f t="shared" si="535"/>
        <v>0</v>
      </c>
      <c r="D2028" s="90"/>
      <c r="E2028" s="79"/>
      <c r="F2028" s="79"/>
      <c r="G2028" s="79"/>
      <c r="H2028" s="202">
        <f t="shared" si="533"/>
        <v>0</v>
      </c>
      <c r="I2028" s="78"/>
      <c r="J2028" s="78"/>
      <c r="K2028" s="78"/>
      <c r="L2028" s="78"/>
      <c r="M2028" s="78"/>
      <c r="N2028" s="78"/>
      <c r="O2028" s="202">
        <f t="shared" si="536"/>
        <v>0</v>
      </c>
      <c r="P2028" s="78"/>
      <c r="Q2028" s="78"/>
      <c r="R2028" s="202">
        <f t="shared" si="537"/>
        <v>0</v>
      </c>
      <c r="S2028" s="78"/>
      <c r="T2028" s="78"/>
      <c r="U2028" s="202">
        <f t="shared" si="538"/>
        <v>0</v>
      </c>
      <c r="V2028" s="78"/>
      <c r="W2028" s="78"/>
      <c r="X2028" s="202">
        <f t="shared" si="539"/>
        <v>0</v>
      </c>
      <c r="Y2028" s="78"/>
      <c r="Z2028" s="78"/>
      <c r="AA2028" s="78"/>
      <c r="AB2028" s="78"/>
      <c r="AC2028" s="78"/>
      <c r="AD2028" s="78"/>
      <c r="AE2028" s="78"/>
      <c r="AF2028" s="78"/>
      <c r="AG2028" s="78"/>
      <c r="AH2028" s="78"/>
      <c r="AI2028" s="78"/>
      <c r="AJ2028" s="78"/>
      <c r="AK2028" s="645">
        <v>466300</v>
      </c>
      <c r="AL2028" s="651">
        <f t="shared" si="534"/>
        <v>0</v>
      </c>
      <c r="AM2028" s="64"/>
      <c r="AN2028" s="64"/>
      <c r="AO2028" s="64"/>
      <c r="AP2028" s="64"/>
      <c r="AQ2028" s="64"/>
      <c r="AR2028" s="693"/>
      <c r="XFA2028" s="693"/>
    </row>
    <row r="2029" spans="1:44 16381:16381" s="694" customFormat="1" ht="14.1" customHeight="1" x14ac:dyDescent="0.15">
      <c r="A2029" s="126" t="s">
        <v>3402</v>
      </c>
      <c r="B2029" s="127" t="s">
        <v>3405</v>
      </c>
      <c r="C2029" s="199">
        <f t="shared" si="535"/>
        <v>0</v>
      </c>
      <c r="D2029" s="90"/>
      <c r="E2029" s="79"/>
      <c r="F2029" s="79"/>
      <c r="G2029" s="79"/>
      <c r="H2029" s="202">
        <f t="shared" si="533"/>
        <v>0</v>
      </c>
      <c r="I2029" s="78"/>
      <c r="J2029" s="78"/>
      <c r="K2029" s="78"/>
      <c r="L2029" s="78"/>
      <c r="M2029" s="78"/>
      <c r="N2029" s="78"/>
      <c r="O2029" s="202">
        <f t="shared" si="536"/>
        <v>0</v>
      </c>
      <c r="P2029" s="78"/>
      <c r="Q2029" s="78"/>
      <c r="R2029" s="202">
        <f t="shared" si="537"/>
        <v>0</v>
      </c>
      <c r="S2029" s="78"/>
      <c r="T2029" s="78"/>
      <c r="U2029" s="202">
        <f t="shared" si="538"/>
        <v>0</v>
      </c>
      <c r="V2029" s="78"/>
      <c r="W2029" s="78"/>
      <c r="X2029" s="202">
        <f t="shared" si="539"/>
        <v>0</v>
      </c>
      <c r="Y2029" s="78"/>
      <c r="Z2029" s="78"/>
      <c r="AA2029" s="78"/>
      <c r="AB2029" s="78"/>
      <c r="AC2029" s="78"/>
      <c r="AD2029" s="78"/>
      <c r="AE2029" s="78"/>
      <c r="AF2029" s="78"/>
      <c r="AG2029" s="78"/>
      <c r="AH2029" s="78"/>
      <c r="AI2029" s="78"/>
      <c r="AJ2029" s="78"/>
      <c r="AK2029" s="645">
        <v>652820</v>
      </c>
      <c r="AL2029" s="651">
        <f t="shared" si="534"/>
        <v>0</v>
      </c>
      <c r="AM2029" s="64"/>
      <c r="AN2029" s="64"/>
      <c r="AO2029" s="64"/>
      <c r="AP2029" s="64"/>
      <c r="AQ2029" s="64"/>
      <c r="AR2029" s="693"/>
      <c r="XFA2029" s="693"/>
    </row>
    <row r="2030" spans="1:44 16381:16381" s="694" customFormat="1" ht="14.1" customHeight="1" x14ac:dyDescent="0.15">
      <c r="A2030" s="126" t="s">
        <v>3403</v>
      </c>
      <c r="B2030" s="127" t="s">
        <v>3406</v>
      </c>
      <c r="C2030" s="199">
        <f t="shared" si="535"/>
        <v>0</v>
      </c>
      <c r="D2030" s="90"/>
      <c r="E2030" s="79"/>
      <c r="F2030" s="79"/>
      <c r="G2030" s="79"/>
      <c r="H2030" s="202">
        <f t="shared" si="533"/>
        <v>0</v>
      </c>
      <c r="I2030" s="78"/>
      <c r="J2030" s="78"/>
      <c r="K2030" s="78"/>
      <c r="L2030" s="78"/>
      <c r="M2030" s="78"/>
      <c r="N2030" s="78"/>
      <c r="O2030" s="202">
        <f t="shared" si="536"/>
        <v>0</v>
      </c>
      <c r="P2030" s="78"/>
      <c r="Q2030" s="78"/>
      <c r="R2030" s="202">
        <f t="shared" si="537"/>
        <v>0</v>
      </c>
      <c r="S2030" s="78"/>
      <c r="T2030" s="78"/>
      <c r="U2030" s="202">
        <f t="shared" si="538"/>
        <v>0</v>
      </c>
      <c r="V2030" s="78"/>
      <c r="W2030" s="78"/>
      <c r="X2030" s="202">
        <f t="shared" si="539"/>
        <v>0</v>
      </c>
      <c r="Y2030" s="78"/>
      <c r="Z2030" s="78"/>
      <c r="AA2030" s="78"/>
      <c r="AB2030" s="78"/>
      <c r="AC2030" s="78"/>
      <c r="AD2030" s="78"/>
      <c r="AE2030" s="78"/>
      <c r="AF2030" s="78"/>
      <c r="AG2030" s="78"/>
      <c r="AH2030" s="78"/>
      <c r="AI2030" s="78"/>
      <c r="AJ2030" s="78"/>
      <c r="AK2030" s="645">
        <v>333520</v>
      </c>
      <c r="AL2030" s="651">
        <f t="shared" si="534"/>
        <v>0</v>
      </c>
      <c r="AM2030" s="64"/>
      <c r="AN2030" s="64"/>
      <c r="AO2030" s="64"/>
      <c r="AP2030" s="64"/>
      <c r="AQ2030" s="64"/>
      <c r="AR2030" s="693"/>
      <c r="XFA2030" s="693"/>
    </row>
    <row r="2031" spans="1:44 16381:16381" s="694" customFormat="1" ht="14.1" customHeight="1" x14ac:dyDescent="0.15">
      <c r="A2031" s="126">
        <v>1703041</v>
      </c>
      <c r="B2031" s="127" t="s">
        <v>2103</v>
      </c>
      <c r="C2031" s="199">
        <f t="shared" si="535"/>
        <v>0</v>
      </c>
      <c r="D2031" s="90"/>
      <c r="E2031" s="79"/>
      <c r="F2031" s="79"/>
      <c r="G2031" s="79"/>
      <c r="H2031" s="202">
        <f t="shared" si="533"/>
        <v>0</v>
      </c>
      <c r="I2031" s="78"/>
      <c r="J2031" s="78"/>
      <c r="K2031" s="78"/>
      <c r="L2031" s="78"/>
      <c r="M2031" s="78"/>
      <c r="N2031" s="78"/>
      <c r="O2031" s="202">
        <f t="shared" si="536"/>
        <v>0</v>
      </c>
      <c r="P2031" s="78"/>
      <c r="Q2031" s="78"/>
      <c r="R2031" s="202">
        <f t="shared" si="537"/>
        <v>0</v>
      </c>
      <c r="S2031" s="78"/>
      <c r="T2031" s="78"/>
      <c r="U2031" s="202">
        <f t="shared" si="538"/>
        <v>0</v>
      </c>
      <c r="V2031" s="78"/>
      <c r="W2031" s="78"/>
      <c r="X2031" s="202">
        <f t="shared" si="539"/>
        <v>0</v>
      </c>
      <c r="Y2031" s="78"/>
      <c r="Z2031" s="78"/>
      <c r="AA2031" s="78"/>
      <c r="AB2031" s="78"/>
      <c r="AC2031" s="78"/>
      <c r="AD2031" s="78"/>
      <c r="AE2031" s="78"/>
      <c r="AF2031" s="78"/>
      <c r="AG2031" s="78"/>
      <c r="AH2031" s="78"/>
      <c r="AI2031" s="78"/>
      <c r="AJ2031" s="78"/>
      <c r="AK2031" s="79"/>
      <c r="AL2031" s="79"/>
      <c r="AM2031" s="64"/>
      <c r="AN2031" s="64"/>
      <c r="AO2031" s="64"/>
      <c r="AP2031" s="64"/>
      <c r="AQ2031" s="64"/>
      <c r="AR2031" s="693"/>
      <c r="XFA2031" s="693"/>
    </row>
    <row r="2032" spans="1:44 16381:16381" s="694" customFormat="1" ht="14.1" customHeight="1" x14ac:dyDescent="0.15">
      <c r="A2032" s="126" t="s">
        <v>5167</v>
      </c>
      <c r="B2032" s="127" t="s">
        <v>4338</v>
      </c>
      <c r="C2032" s="199">
        <f t="shared" si="535"/>
        <v>0</v>
      </c>
      <c r="D2032" s="90"/>
      <c r="E2032" s="79"/>
      <c r="F2032" s="79"/>
      <c r="G2032" s="79"/>
      <c r="H2032" s="202">
        <f t="shared" si="533"/>
        <v>0</v>
      </c>
      <c r="I2032" s="78"/>
      <c r="J2032" s="78"/>
      <c r="K2032" s="78"/>
      <c r="L2032" s="78"/>
      <c r="M2032" s="78"/>
      <c r="N2032" s="78"/>
      <c r="O2032" s="202">
        <f t="shared" si="536"/>
        <v>0</v>
      </c>
      <c r="P2032" s="78"/>
      <c r="Q2032" s="78"/>
      <c r="R2032" s="202">
        <f t="shared" si="537"/>
        <v>0</v>
      </c>
      <c r="S2032" s="78"/>
      <c r="T2032" s="78"/>
      <c r="U2032" s="202">
        <f t="shared" si="538"/>
        <v>0</v>
      </c>
      <c r="V2032" s="78"/>
      <c r="W2032" s="78"/>
      <c r="X2032" s="202">
        <f t="shared" si="539"/>
        <v>0</v>
      </c>
      <c r="Y2032" s="78"/>
      <c r="Z2032" s="78"/>
      <c r="AA2032" s="78"/>
      <c r="AB2032" s="78"/>
      <c r="AC2032" s="78"/>
      <c r="AD2032" s="78"/>
      <c r="AE2032" s="78"/>
      <c r="AF2032" s="78"/>
      <c r="AG2032" s="78"/>
      <c r="AH2032" s="78"/>
      <c r="AI2032" s="78"/>
      <c r="AJ2032" s="78"/>
      <c r="AK2032" s="645">
        <v>228820</v>
      </c>
      <c r="AL2032" s="651">
        <f t="shared" ref="AL2032:AL2056" si="540">+(I2032*AK2032)+(L2032*AK2032*0.5)</f>
        <v>0</v>
      </c>
      <c r="AM2032" s="64"/>
      <c r="AN2032" s="64"/>
      <c r="AO2032" s="64"/>
      <c r="AP2032" s="64"/>
      <c r="AQ2032" s="64"/>
      <c r="AR2032" s="693"/>
      <c r="XFA2032" s="693"/>
    </row>
    <row r="2033" spans="1:44 16381:16381" s="694" customFormat="1" ht="14.1" customHeight="1" x14ac:dyDescent="0.15">
      <c r="A2033" s="126" t="s">
        <v>5168</v>
      </c>
      <c r="B2033" s="127" t="s">
        <v>2403</v>
      </c>
      <c r="C2033" s="199">
        <f t="shared" si="535"/>
        <v>0</v>
      </c>
      <c r="D2033" s="90"/>
      <c r="E2033" s="79"/>
      <c r="F2033" s="79"/>
      <c r="G2033" s="79"/>
      <c r="H2033" s="202">
        <f t="shared" si="533"/>
        <v>0</v>
      </c>
      <c r="I2033" s="78"/>
      <c r="J2033" s="78"/>
      <c r="K2033" s="78"/>
      <c r="L2033" s="78"/>
      <c r="M2033" s="78"/>
      <c r="N2033" s="78"/>
      <c r="O2033" s="202">
        <f t="shared" si="536"/>
        <v>0</v>
      </c>
      <c r="P2033" s="78"/>
      <c r="Q2033" s="78"/>
      <c r="R2033" s="202">
        <f t="shared" si="537"/>
        <v>0</v>
      </c>
      <c r="S2033" s="78"/>
      <c r="T2033" s="78"/>
      <c r="U2033" s="202">
        <f t="shared" si="538"/>
        <v>0</v>
      </c>
      <c r="V2033" s="78"/>
      <c r="W2033" s="78"/>
      <c r="X2033" s="202">
        <f t="shared" si="539"/>
        <v>0</v>
      </c>
      <c r="Y2033" s="78"/>
      <c r="Z2033" s="78"/>
      <c r="AA2033" s="78"/>
      <c r="AB2033" s="78"/>
      <c r="AC2033" s="78"/>
      <c r="AD2033" s="78"/>
      <c r="AE2033" s="78"/>
      <c r="AF2033" s="78"/>
      <c r="AG2033" s="78"/>
      <c r="AH2033" s="78"/>
      <c r="AI2033" s="78"/>
      <c r="AJ2033" s="78"/>
      <c r="AK2033" s="645">
        <v>341020</v>
      </c>
      <c r="AL2033" s="651">
        <f t="shared" si="540"/>
        <v>0</v>
      </c>
      <c r="AM2033" s="64"/>
      <c r="AN2033" s="64"/>
      <c r="AO2033" s="64"/>
      <c r="AP2033" s="64"/>
      <c r="AQ2033" s="64"/>
      <c r="AR2033" s="693"/>
      <c r="XFA2033" s="693"/>
    </row>
    <row r="2034" spans="1:44 16381:16381" s="694" customFormat="1" ht="14.1" customHeight="1" x14ac:dyDescent="0.15">
      <c r="A2034" s="126" t="s">
        <v>5169</v>
      </c>
      <c r="B2034" s="127" t="s">
        <v>4339</v>
      </c>
      <c r="C2034" s="199">
        <f t="shared" si="535"/>
        <v>0</v>
      </c>
      <c r="D2034" s="90"/>
      <c r="E2034" s="79"/>
      <c r="F2034" s="79"/>
      <c r="G2034" s="79"/>
      <c r="H2034" s="202">
        <f t="shared" si="533"/>
        <v>0</v>
      </c>
      <c r="I2034" s="78"/>
      <c r="J2034" s="78"/>
      <c r="K2034" s="78"/>
      <c r="L2034" s="78"/>
      <c r="M2034" s="78"/>
      <c r="N2034" s="78"/>
      <c r="O2034" s="202">
        <f t="shared" si="536"/>
        <v>0</v>
      </c>
      <c r="P2034" s="78"/>
      <c r="Q2034" s="78"/>
      <c r="R2034" s="202">
        <f t="shared" si="537"/>
        <v>0</v>
      </c>
      <c r="S2034" s="78"/>
      <c r="T2034" s="78"/>
      <c r="U2034" s="202">
        <f t="shared" si="538"/>
        <v>0</v>
      </c>
      <c r="V2034" s="78"/>
      <c r="W2034" s="78"/>
      <c r="X2034" s="202">
        <f t="shared" si="539"/>
        <v>0</v>
      </c>
      <c r="Y2034" s="78"/>
      <c r="Z2034" s="78"/>
      <c r="AA2034" s="78"/>
      <c r="AB2034" s="78"/>
      <c r="AC2034" s="78"/>
      <c r="AD2034" s="78"/>
      <c r="AE2034" s="78"/>
      <c r="AF2034" s="78"/>
      <c r="AG2034" s="78"/>
      <c r="AH2034" s="78"/>
      <c r="AI2034" s="78"/>
      <c r="AJ2034" s="78"/>
      <c r="AK2034" s="645">
        <v>159240</v>
      </c>
      <c r="AL2034" s="651">
        <f t="shared" si="540"/>
        <v>0</v>
      </c>
      <c r="AM2034" s="64"/>
      <c r="AN2034" s="64"/>
      <c r="AO2034" s="64"/>
      <c r="AP2034" s="64"/>
      <c r="AQ2034" s="64"/>
      <c r="AR2034" s="693"/>
      <c r="XFA2034" s="693"/>
    </row>
    <row r="2035" spans="1:44 16381:16381" s="694" customFormat="1" ht="14.1" customHeight="1" x14ac:dyDescent="0.15">
      <c r="A2035" s="126" t="s">
        <v>5170</v>
      </c>
      <c r="B2035" s="127" t="s">
        <v>2104</v>
      </c>
      <c r="C2035" s="199">
        <f t="shared" si="535"/>
        <v>0</v>
      </c>
      <c r="D2035" s="90"/>
      <c r="E2035" s="79"/>
      <c r="F2035" s="79"/>
      <c r="G2035" s="79"/>
      <c r="H2035" s="202">
        <f t="shared" si="533"/>
        <v>0</v>
      </c>
      <c r="I2035" s="78"/>
      <c r="J2035" s="78"/>
      <c r="K2035" s="78"/>
      <c r="L2035" s="78"/>
      <c r="M2035" s="78"/>
      <c r="N2035" s="78"/>
      <c r="O2035" s="202">
        <f t="shared" si="536"/>
        <v>0</v>
      </c>
      <c r="P2035" s="78"/>
      <c r="Q2035" s="78"/>
      <c r="R2035" s="202">
        <f t="shared" si="537"/>
        <v>0</v>
      </c>
      <c r="S2035" s="78"/>
      <c r="T2035" s="78"/>
      <c r="U2035" s="202">
        <f t="shared" si="538"/>
        <v>0</v>
      </c>
      <c r="V2035" s="78"/>
      <c r="W2035" s="78"/>
      <c r="X2035" s="202">
        <f t="shared" si="539"/>
        <v>0</v>
      </c>
      <c r="Y2035" s="78"/>
      <c r="Z2035" s="78"/>
      <c r="AA2035" s="78"/>
      <c r="AB2035" s="78"/>
      <c r="AC2035" s="78"/>
      <c r="AD2035" s="78"/>
      <c r="AE2035" s="78"/>
      <c r="AF2035" s="78"/>
      <c r="AG2035" s="78"/>
      <c r="AH2035" s="78"/>
      <c r="AI2035" s="78"/>
      <c r="AJ2035" s="78"/>
      <c r="AK2035" s="645">
        <v>365840</v>
      </c>
      <c r="AL2035" s="651">
        <f t="shared" si="540"/>
        <v>0</v>
      </c>
      <c r="AM2035" s="64"/>
      <c r="AN2035" s="64"/>
      <c r="AO2035" s="64"/>
      <c r="AP2035" s="64"/>
      <c r="AQ2035" s="64"/>
      <c r="AR2035" s="693"/>
      <c r="XFA2035" s="693"/>
    </row>
    <row r="2036" spans="1:44 16381:16381" s="694" customFormat="1" ht="14.1" customHeight="1" x14ac:dyDescent="0.15">
      <c r="A2036" s="126" t="s">
        <v>5171</v>
      </c>
      <c r="B2036" s="127" t="s">
        <v>2105</v>
      </c>
      <c r="C2036" s="199">
        <f t="shared" si="535"/>
        <v>0</v>
      </c>
      <c r="D2036" s="90"/>
      <c r="E2036" s="79"/>
      <c r="F2036" s="79"/>
      <c r="G2036" s="79"/>
      <c r="H2036" s="202">
        <f t="shared" si="533"/>
        <v>0</v>
      </c>
      <c r="I2036" s="78"/>
      <c r="J2036" s="78"/>
      <c r="K2036" s="78"/>
      <c r="L2036" s="78"/>
      <c r="M2036" s="78"/>
      <c r="N2036" s="78"/>
      <c r="O2036" s="202">
        <f t="shared" si="536"/>
        <v>0</v>
      </c>
      <c r="P2036" s="78"/>
      <c r="Q2036" s="78"/>
      <c r="R2036" s="202">
        <f t="shared" si="537"/>
        <v>0</v>
      </c>
      <c r="S2036" s="78"/>
      <c r="T2036" s="78"/>
      <c r="U2036" s="202">
        <f t="shared" si="538"/>
        <v>0</v>
      </c>
      <c r="V2036" s="78"/>
      <c r="W2036" s="78"/>
      <c r="X2036" s="202">
        <f t="shared" si="539"/>
        <v>0</v>
      </c>
      <c r="Y2036" s="78"/>
      <c r="Z2036" s="78"/>
      <c r="AA2036" s="78"/>
      <c r="AB2036" s="78"/>
      <c r="AC2036" s="78"/>
      <c r="AD2036" s="78"/>
      <c r="AE2036" s="78"/>
      <c r="AF2036" s="78"/>
      <c r="AG2036" s="78"/>
      <c r="AH2036" s="78"/>
      <c r="AI2036" s="78"/>
      <c r="AJ2036" s="78"/>
      <c r="AK2036" s="645">
        <v>317760</v>
      </c>
      <c r="AL2036" s="651">
        <f t="shared" si="540"/>
        <v>0</v>
      </c>
      <c r="AM2036" s="64"/>
      <c r="AN2036" s="64"/>
      <c r="AO2036" s="64"/>
      <c r="AP2036" s="64"/>
      <c r="AQ2036" s="64"/>
      <c r="AR2036" s="693"/>
      <c r="XFA2036" s="693"/>
    </row>
    <row r="2037" spans="1:44 16381:16381" s="698" customFormat="1" ht="14.1" customHeight="1" x14ac:dyDescent="0.15">
      <c r="A2037" s="126" t="s">
        <v>5172</v>
      </c>
      <c r="B2037" s="127" t="s">
        <v>2805</v>
      </c>
      <c r="C2037" s="199">
        <f>SUM(I2037:N2037)</f>
        <v>0</v>
      </c>
      <c r="D2037" s="90"/>
      <c r="E2037" s="79"/>
      <c r="F2037" s="79"/>
      <c r="G2037" s="79"/>
      <c r="H2037" s="202">
        <f>+I2037+J2037</f>
        <v>0</v>
      </c>
      <c r="I2037" s="78"/>
      <c r="J2037" s="78"/>
      <c r="K2037" s="78"/>
      <c r="L2037" s="78"/>
      <c r="M2037" s="78"/>
      <c r="N2037" s="78"/>
      <c r="O2037" s="202">
        <f>SUM(P2037:Q2037)</f>
        <v>0</v>
      </c>
      <c r="P2037" s="78"/>
      <c r="Q2037" s="78"/>
      <c r="R2037" s="202">
        <f>SUM(S2037:T2037)</f>
        <v>0</v>
      </c>
      <c r="S2037" s="78"/>
      <c r="T2037" s="78"/>
      <c r="U2037" s="202">
        <f>SUM(V2037:W2037)</f>
        <v>0</v>
      </c>
      <c r="V2037" s="78"/>
      <c r="W2037" s="78"/>
      <c r="X2037" s="202">
        <f>SUM(Y2037:Z2037)</f>
        <v>0</v>
      </c>
      <c r="Y2037" s="78"/>
      <c r="Z2037" s="78"/>
      <c r="AA2037" s="78"/>
      <c r="AB2037" s="78"/>
      <c r="AC2037" s="78"/>
      <c r="AD2037" s="78"/>
      <c r="AE2037" s="78"/>
      <c r="AF2037" s="78"/>
      <c r="AG2037" s="78"/>
      <c r="AH2037" s="78"/>
      <c r="AI2037" s="78"/>
      <c r="AJ2037" s="78"/>
      <c r="AK2037" s="645">
        <v>361500</v>
      </c>
      <c r="AL2037" s="657">
        <f t="shared" si="540"/>
        <v>0</v>
      </c>
      <c r="AM2037" s="64"/>
      <c r="AN2037" s="64"/>
      <c r="AO2037" s="64"/>
      <c r="AP2037" s="64"/>
      <c r="AQ2037" s="64"/>
      <c r="AR2037" s="697"/>
      <c r="XFA2037" s="697"/>
    </row>
    <row r="2038" spans="1:44 16381:16381" s="694" customFormat="1" ht="14.1" customHeight="1" x14ac:dyDescent="0.15">
      <c r="A2038" s="126" t="s">
        <v>5173</v>
      </c>
      <c r="B2038" s="127" t="s">
        <v>538</v>
      </c>
      <c r="C2038" s="199">
        <f t="shared" si="535"/>
        <v>0</v>
      </c>
      <c r="D2038" s="90"/>
      <c r="E2038" s="79"/>
      <c r="F2038" s="79"/>
      <c r="G2038" s="79"/>
      <c r="H2038" s="202">
        <f t="shared" si="533"/>
        <v>0</v>
      </c>
      <c r="I2038" s="78"/>
      <c r="J2038" s="78"/>
      <c r="K2038" s="78"/>
      <c r="L2038" s="78"/>
      <c r="M2038" s="78"/>
      <c r="N2038" s="78"/>
      <c r="O2038" s="202">
        <f t="shared" si="536"/>
        <v>0</v>
      </c>
      <c r="P2038" s="78"/>
      <c r="Q2038" s="78"/>
      <c r="R2038" s="202">
        <f t="shared" si="537"/>
        <v>0</v>
      </c>
      <c r="S2038" s="78"/>
      <c r="T2038" s="78"/>
      <c r="U2038" s="202">
        <f t="shared" si="538"/>
        <v>0</v>
      </c>
      <c r="V2038" s="78"/>
      <c r="W2038" s="78"/>
      <c r="X2038" s="202">
        <f t="shared" si="539"/>
        <v>0</v>
      </c>
      <c r="Y2038" s="78"/>
      <c r="Z2038" s="78"/>
      <c r="AA2038" s="78"/>
      <c r="AB2038" s="78"/>
      <c r="AC2038" s="78"/>
      <c r="AD2038" s="78"/>
      <c r="AE2038" s="78"/>
      <c r="AF2038" s="78"/>
      <c r="AG2038" s="78"/>
      <c r="AH2038" s="78"/>
      <c r="AI2038" s="78"/>
      <c r="AJ2038" s="78"/>
      <c r="AK2038" s="645">
        <v>619350</v>
      </c>
      <c r="AL2038" s="651">
        <f t="shared" si="540"/>
        <v>0</v>
      </c>
      <c r="AM2038" s="64"/>
      <c r="AN2038" s="64"/>
      <c r="AO2038" s="64"/>
      <c r="AP2038" s="64"/>
      <c r="AQ2038" s="64"/>
      <c r="AR2038" s="693"/>
      <c r="XFA2038" s="693"/>
    </row>
    <row r="2039" spans="1:44 16381:16381" s="694" customFormat="1" ht="14.1" customHeight="1" x14ac:dyDescent="0.15">
      <c r="A2039" s="126" t="s">
        <v>5174</v>
      </c>
      <c r="B2039" s="127" t="s">
        <v>539</v>
      </c>
      <c r="C2039" s="199">
        <f t="shared" si="535"/>
        <v>0</v>
      </c>
      <c r="D2039" s="90"/>
      <c r="E2039" s="79"/>
      <c r="F2039" s="79"/>
      <c r="G2039" s="79"/>
      <c r="H2039" s="202">
        <f t="shared" si="533"/>
        <v>0</v>
      </c>
      <c r="I2039" s="78"/>
      <c r="J2039" s="78"/>
      <c r="K2039" s="78"/>
      <c r="L2039" s="78"/>
      <c r="M2039" s="78"/>
      <c r="N2039" s="78"/>
      <c r="O2039" s="202">
        <f t="shared" si="536"/>
        <v>0</v>
      </c>
      <c r="P2039" s="78"/>
      <c r="Q2039" s="78"/>
      <c r="R2039" s="202">
        <f t="shared" si="537"/>
        <v>0</v>
      </c>
      <c r="S2039" s="78"/>
      <c r="T2039" s="78"/>
      <c r="U2039" s="202">
        <f t="shared" si="538"/>
        <v>0</v>
      </c>
      <c r="V2039" s="78"/>
      <c r="W2039" s="78"/>
      <c r="X2039" s="202">
        <f t="shared" si="539"/>
        <v>0</v>
      </c>
      <c r="Y2039" s="78"/>
      <c r="Z2039" s="78"/>
      <c r="AA2039" s="78"/>
      <c r="AB2039" s="78"/>
      <c r="AC2039" s="78"/>
      <c r="AD2039" s="78"/>
      <c r="AE2039" s="78"/>
      <c r="AF2039" s="78"/>
      <c r="AG2039" s="78"/>
      <c r="AH2039" s="78"/>
      <c r="AI2039" s="78"/>
      <c r="AJ2039" s="78"/>
      <c r="AK2039" s="645">
        <v>165620</v>
      </c>
      <c r="AL2039" s="651">
        <f t="shared" si="540"/>
        <v>0</v>
      </c>
      <c r="AM2039" s="64"/>
      <c r="AN2039" s="64"/>
      <c r="AO2039" s="64"/>
      <c r="AP2039" s="64"/>
      <c r="AQ2039" s="64"/>
      <c r="AR2039" s="693"/>
      <c r="XFA2039" s="693"/>
    </row>
    <row r="2040" spans="1:44 16381:16381" s="694" customFormat="1" ht="14.1" customHeight="1" x14ac:dyDescent="0.15">
      <c r="A2040" s="126" t="s">
        <v>5175</v>
      </c>
      <c r="B2040" s="127" t="s">
        <v>405</v>
      </c>
      <c r="C2040" s="199">
        <f t="shared" si="535"/>
        <v>0</v>
      </c>
      <c r="D2040" s="90"/>
      <c r="E2040" s="79"/>
      <c r="F2040" s="79"/>
      <c r="G2040" s="79"/>
      <c r="H2040" s="202">
        <f t="shared" si="533"/>
        <v>0</v>
      </c>
      <c r="I2040" s="78"/>
      <c r="J2040" s="78"/>
      <c r="K2040" s="78"/>
      <c r="L2040" s="78"/>
      <c r="M2040" s="78"/>
      <c r="N2040" s="78"/>
      <c r="O2040" s="202">
        <f t="shared" si="536"/>
        <v>0</v>
      </c>
      <c r="P2040" s="78"/>
      <c r="Q2040" s="78"/>
      <c r="R2040" s="202">
        <f t="shared" si="537"/>
        <v>0</v>
      </c>
      <c r="S2040" s="78"/>
      <c r="T2040" s="78"/>
      <c r="U2040" s="202">
        <f t="shared" si="538"/>
        <v>0</v>
      </c>
      <c r="V2040" s="78"/>
      <c r="W2040" s="78"/>
      <c r="X2040" s="202">
        <f t="shared" si="539"/>
        <v>0</v>
      </c>
      <c r="Y2040" s="78"/>
      <c r="Z2040" s="78"/>
      <c r="AA2040" s="78"/>
      <c r="AB2040" s="78"/>
      <c r="AC2040" s="78"/>
      <c r="AD2040" s="78"/>
      <c r="AE2040" s="78"/>
      <c r="AF2040" s="78"/>
      <c r="AG2040" s="78"/>
      <c r="AH2040" s="78"/>
      <c r="AI2040" s="78"/>
      <c r="AJ2040" s="78"/>
      <c r="AK2040" s="645">
        <v>1856590</v>
      </c>
      <c r="AL2040" s="651">
        <f t="shared" si="540"/>
        <v>0</v>
      </c>
      <c r="AM2040" s="64"/>
      <c r="AN2040" s="64"/>
      <c r="AO2040" s="64"/>
      <c r="AP2040" s="64"/>
      <c r="AQ2040" s="64"/>
      <c r="AR2040" s="693"/>
      <c r="XFA2040" s="693"/>
    </row>
    <row r="2041" spans="1:44 16381:16381" s="694" customFormat="1" ht="14.1" customHeight="1" x14ac:dyDescent="0.15">
      <c r="A2041" s="126" t="s">
        <v>5176</v>
      </c>
      <c r="B2041" s="127" t="s">
        <v>406</v>
      </c>
      <c r="C2041" s="199">
        <f t="shared" si="535"/>
        <v>0</v>
      </c>
      <c r="D2041" s="90"/>
      <c r="E2041" s="79"/>
      <c r="F2041" s="79"/>
      <c r="G2041" s="79"/>
      <c r="H2041" s="202">
        <f t="shared" si="533"/>
        <v>0</v>
      </c>
      <c r="I2041" s="78"/>
      <c r="J2041" s="78"/>
      <c r="K2041" s="78"/>
      <c r="L2041" s="78"/>
      <c r="M2041" s="78"/>
      <c r="N2041" s="78"/>
      <c r="O2041" s="202">
        <f t="shared" si="536"/>
        <v>0</v>
      </c>
      <c r="P2041" s="78"/>
      <c r="Q2041" s="78"/>
      <c r="R2041" s="202">
        <f t="shared" si="537"/>
        <v>0</v>
      </c>
      <c r="S2041" s="78"/>
      <c r="T2041" s="78"/>
      <c r="U2041" s="202">
        <f t="shared" si="538"/>
        <v>0</v>
      </c>
      <c r="V2041" s="78"/>
      <c r="W2041" s="78"/>
      <c r="X2041" s="202">
        <f t="shared" si="539"/>
        <v>0</v>
      </c>
      <c r="Y2041" s="78"/>
      <c r="Z2041" s="78"/>
      <c r="AA2041" s="78"/>
      <c r="AB2041" s="78"/>
      <c r="AC2041" s="78"/>
      <c r="AD2041" s="78"/>
      <c r="AE2041" s="78"/>
      <c r="AF2041" s="78"/>
      <c r="AG2041" s="78"/>
      <c r="AH2041" s="78"/>
      <c r="AI2041" s="78"/>
      <c r="AJ2041" s="78"/>
      <c r="AK2041" s="645">
        <v>619350</v>
      </c>
      <c r="AL2041" s="651">
        <f t="shared" si="540"/>
        <v>0</v>
      </c>
      <c r="AM2041" s="64"/>
      <c r="AN2041" s="64"/>
      <c r="AO2041" s="64"/>
      <c r="AP2041" s="64"/>
      <c r="AQ2041" s="64"/>
      <c r="AR2041" s="693"/>
      <c r="XFA2041" s="693"/>
    </row>
    <row r="2042" spans="1:44 16381:16381" s="694" customFormat="1" ht="14.1" customHeight="1" x14ac:dyDescent="0.15">
      <c r="A2042" s="126" t="s">
        <v>5177</v>
      </c>
      <c r="B2042" s="127" t="s">
        <v>407</v>
      </c>
      <c r="C2042" s="199">
        <f t="shared" si="535"/>
        <v>0</v>
      </c>
      <c r="D2042" s="90"/>
      <c r="E2042" s="79"/>
      <c r="F2042" s="79"/>
      <c r="G2042" s="79"/>
      <c r="H2042" s="202">
        <f t="shared" si="533"/>
        <v>0</v>
      </c>
      <c r="I2042" s="78"/>
      <c r="J2042" s="78"/>
      <c r="K2042" s="78"/>
      <c r="L2042" s="78"/>
      <c r="M2042" s="78"/>
      <c r="N2042" s="78"/>
      <c r="O2042" s="202">
        <f t="shared" si="536"/>
        <v>0</v>
      </c>
      <c r="P2042" s="78"/>
      <c r="Q2042" s="78"/>
      <c r="R2042" s="202">
        <f t="shared" si="537"/>
        <v>0</v>
      </c>
      <c r="S2042" s="78"/>
      <c r="T2042" s="78"/>
      <c r="U2042" s="202">
        <f t="shared" si="538"/>
        <v>0</v>
      </c>
      <c r="V2042" s="78"/>
      <c r="W2042" s="78"/>
      <c r="X2042" s="202">
        <f t="shared" si="539"/>
        <v>0</v>
      </c>
      <c r="Y2042" s="78"/>
      <c r="Z2042" s="78"/>
      <c r="AA2042" s="78"/>
      <c r="AB2042" s="78"/>
      <c r="AC2042" s="78"/>
      <c r="AD2042" s="78"/>
      <c r="AE2042" s="78"/>
      <c r="AF2042" s="78"/>
      <c r="AG2042" s="78"/>
      <c r="AH2042" s="78"/>
      <c r="AI2042" s="78"/>
      <c r="AJ2042" s="78"/>
      <c r="AK2042" s="645">
        <v>619350</v>
      </c>
      <c r="AL2042" s="651">
        <f t="shared" si="540"/>
        <v>0</v>
      </c>
      <c r="AM2042" s="64"/>
      <c r="AN2042" s="64"/>
      <c r="AO2042" s="64"/>
      <c r="AP2042" s="64"/>
      <c r="AQ2042" s="64"/>
      <c r="AR2042" s="693"/>
      <c r="XFA2042" s="693"/>
    </row>
    <row r="2043" spans="1:44 16381:16381" s="694" customFormat="1" ht="14.1" customHeight="1" x14ac:dyDescent="0.15">
      <c r="A2043" s="126" t="s">
        <v>5178</v>
      </c>
      <c r="B2043" s="127" t="s">
        <v>408</v>
      </c>
      <c r="C2043" s="199">
        <f t="shared" si="535"/>
        <v>0</v>
      </c>
      <c r="D2043" s="90"/>
      <c r="E2043" s="79"/>
      <c r="F2043" s="79"/>
      <c r="G2043" s="79"/>
      <c r="H2043" s="202">
        <f t="shared" si="533"/>
        <v>0</v>
      </c>
      <c r="I2043" s="78"/>
      <c r="J2043" s="78"/>
      <c r="K2043" s="78"/>
      <c r="L2043" s="78"/>
      <c r="M2043" s="78"/>
      <c r="N2043" s="78"/>
      <c r="O2043" s="202">
        <f t="shared" si="536"/>
        <v>0</v>
      </c>
      <c r="P2043" s="78"/>
      <c r="Q2043" s="78"/>
      <c r="R2043" s="202">
        <f t="shared" si="537"/>
        <v>0</v>
      </c>
      <c r="S2043" s="78"/>
      <c r="T2043" s="78"/>
      <c r="U2043" s="202">
        <f t="shared" si="538"/>
        <v>0</v>
      </c>
      <c r="V2043" s="78"/>
      <c r="W2043" s="78"/>
      <c r="X2043" s="202">
        <f t="shared" si="539"/>
        <v>0</v>
      </c>
      <c r="Y2043" s="78"/>
      <c r="Z2043" s="78"/>
      <c r="AA2043" s="78"/>
      <c r="AB2043" s="78"/>
      <c r="AC2043" s="78"/>
      <c r="AD2043" s="78"/>
      <c r="AE2043" s="78"/>
      <c r="AF2043" s="78"/>
      <c r="AG2043" s="78"/>
      <c r="AH2043" s="78"/>
      <c r="AI2043" s="78"/>
      <c r="AJ2043" s="78"/>
      <c r="AK2043" s="645">
        <v>692370</v>
      </c>
      <c r="AL2043" s="651">
        <f t="shared" si="540"/>
        <v>0</v>
      </c>
      <c r="AM2043" s="64"/>
      <c r="AN2043" s="64"/>
      <c r="AO2043" s="64"/>
      <c r="AP2043" s="64"/>
      <c r="AQ2043" s="64"/>
      <c r="AR2043" s="693"/>
      <c r="XFA2043" s="693"/>
    </row>
    <row r="2044" spans="1:44 16381:16381" s="694" customFormat="1" ht="14.1" customHeight="1" x14ac:dyDescent="0.15">
      <c r="A2044" s="126" t="s">
        <v>5179</v>
      </c>
      <c r="B2044" s="127" t="s">
        <v>409</v>
      </c>
      <c r="C2044" s="199">
        <f t="shared" si="535"/>
        <v>0</v>
      </c>
      <c r="D2044" s="90"/>
      <c r="E2044" s="79"/>
      <c r="F2044" s="79"/>
      <c r="G2044" s="79"/>
      <c r="H2044" s="202">
        <f t="shared" si="533"/>
        <v>0</v>
      </c>
      <c r="I2044" s="78"/>
      <c r="J2044" s="78"/>
      <c r="K2044" s="78"/>
      <c r="L2044" s="78"/>
      <c r="M2044" s="78"/>
      <c r="N2044" s="78"/>
      <c r="O2044" s="202">
        <f t="shared" si="536"/>
        <v>0</v>
      </c>
      <c r="P2044" s="78"/>
      <c r="Q2044" s="78"/>
      <c r="R2044" s="202">
        <f t="shared" si="537"/>
        <v>0</v>
      </c>
      <c r="S2044" s="78"/>
      <c r="T2044" s="78"/>
      <c r="U2044" s="202">
        <f t="shared" si="538"/>
        <v>0</v>
      </c>
      <c r="V2044" s="78"/>
      <c r="W2044" s="78"/>
      <c r="X2044" s="202">
        <f t="shared" si="539"/>
        <v>0</v>
      </c>
      <c r="Y2044" s="78"/>
      <c r="Z2044" s="78"/>
      <c r="AA2044" s="78"/>
      <c r="AB2044" s="78"/>
      <c r="AC2044" s="78"/>
      <c r="AD2044" s="78"/>
      <c r="AE2044" s="78"/>
      <c r="AF2044" s="78"/>
      <c r="AG2044" s="78"/>
      <c r="AH2044" s="78"/>
      <c r="AI2044" s="78"/>
      <c r="AJ2044" s="78"/>
      <c r="AK2044" s="645">
        <v>550370</v>
      </c>
      <c r="AL2044" s="651">
        <f t="shared" si="540"/>
        <v>0</v>
      </c>
      <c r="AM2044" s="64"/>
      <c r="AN2044" s="64"/>
      <c r="AO2044" s="64"/>
      <c r="AP2044" s="64"/>
      <c r="AQ2044" s="64"/>
      <c r="AR2044" s="693"/>
      <c r="XFA2044" s="693"/>
    </row>
    <row r="2045" spans="1:44 16381:16381" s="694" customFormat="1" ht="14.1" customHeight="1" x14ac:dyDescent="0.15">
      <c r="A2045" s="126" t="s">
        <v>5180</v>
      </c>
      <c r="B2045" s="127" t="s">
        <v>540</v>
      </c>
      <c r="C2045" s="199">
        <f t="shared" si="535"/>
        <v>0</v>
      </c>
      <c r="D2045" s="90"/>
      <c r="E2045" s="79"/>
      <c r="F2045" s="79"/>
      <c r="G2045" s="79"/>
      <c r="H2045" s="202">
        <f t="shared" si="533"/>
        <v>0</v>
      </c>
      <c r="I2045" s="78"/>
      <c r="J2045" s="78"/>
      <c r="K2045" s="78"/>
      <c r="L2045" s="78"/>
      <c r="M2045" s="78"/>
      <c r="N2045" s="78"/>
      <c r="O2045" s="202">
        <f t="shared" si="536"/>
        <v>0</v>
      </c>
      <c r="P2045" s="78"/>
      <c r="Q2045" s="78"/>
      <c r="R2045" s="202">
        <f t="shared" si="537"/>
        <v>0</v>
      </c>
      <c r="S2045" s="78"/>
      <c r="T2045" s="78"/>
      <c r="U2045" s="202">
        <f t="shared" si="538"/>
        <v>0</v>
      </c>
      <c r="V2045" s="78"/>
      <c r="W2045" s="78"/>
      <c r="X2045" s="202">
        <f t="shared" si="539"/>
        <v>0</v>
      </c>
      <c r="Y2045" s="78"/>
      <c r="Z2045" s="78"/>
      <c r="AA2045" s="78"/>
      <c r="AB2045" s="78"/>
      <c r="AC2045" s="78"/>
      <c r="AD2045" s="78"/>
      <c r="AE2045" s="78"/>
      <c r="AF2045" s="78"/>
      <c r="AG2045" s="78"/>
      <c r="AH2045" s="78"/>
      <c r="AI2045" s="78"/>
      <c r="AJ2045" s="78"/>
      <c r="AK2045" s="645">
        <v>223760</v>
      </c>
      <c r="AL2045" s="651">
        <f t="shared" si="540"/>
        <v>0</v>
      </c>
      <c r="AM2045" s="64"/>
      <c r="AN2045" s="64"/>
      <c r="AO2045" s="64"/>
      <c r="AP2045" s="64"/>
      <c r="AQ2045" s="64"/>
      <c r="AR2045" s="693"/>
      <c r="XFA2045" s="693"/>
    </row>
    <row r="2046" spans="1:44 16381:16381" s="694" customFormat="1" ht="14.1" customHeight="1" x14ac:dyDescent="0.15">
      <c r="A2046" s="126" t="s">
        <v>5181</v>
      </c>
      <c r="B2046" s="149" t="s">
        <v>541</v>
      </c>
      <c r="C2046" s="199">
        <f t="shared" si="535"/>
        <v>0</v>
      </c>
      <c r="D2046" s="90"/>
      <c r="E2046" s="79"/>
      <c r="F2046" s="79"/>
      <c r="G2046" s="79"/>
      <c r="H2046" s="202">
        <f t="shared" si="533"/>
        <v>0</v>
      </c>
      <c r="I2046" s="78"/>
      <c r="J2046" s="78"/>
      <c r="K2046" s="78"/>
      <c r="L2046" s="78"/>
      <c r="M2046" s="78"/>
      <c r="N2046" s="78"/>
      <c r="O2046" s="202">
        <f t="shared" si="536"/>
        <v>0</v>
      </c>
      <c r="P2046" s="78"/>
      <c r="Q2046" s="78"/>
      <c r="R2046" s="202">
        <f t="shared" si="537"/>
        <v>0</v>
      </c>
      <c r="S2046" s="78"/>
      <c r="T2046" s="78"/>
      <c r="U2046" s="202">
        <f t="shared" si="538"/>
        <v>0</v>
      </c>
      <c r="V2046" s="78"/>
      <c r="W2046" s="78"/>
      <c r="X2046" s="202">
        <f t="shared" si="539"/>
        <v>0</v>
      </c>
      <c r="Y2046" s="78"/>
      <c r="Z2046" s="78"/>
      <c r="AA2046" s="78"/>
      <c r="AB2046" s="78"/>
      <c r="AC2046" s="78"/>
      <c r="AD2046" s="78"/>
      <c r="AE2046" s="78"/>
      <c r="AF2046" s="78"/>
      <c r="AG2046" s="78"/>
      <c r="AH2046" s="78"/>
      <c r="AI2046" s="78"/>
      <c r="AJ2046" s="78"/>
      <c r="AK2046" s="645">
        <v>2241960</v>
      </c>
      <c r="AL2046" s="651">
        <f t="shared" si="540"/>
        <v>0</v>
      </c>
      <c r="AM2046" s="64"/>
      <c r="AN2046" s="64"/>
      <c r="AO2046" s="64"/>
      <c r="AP2046" s="64"/>
      <c r="AQ2046" s="64"/>
      <c r="AR2046" s="693"/>
      <c r="XFA2046" s="693"/>
    </row>
    <row r="2047" spans="1:44 16381:16381" s="694" customFormat="1" ht="14.1" customHeight="1" x14ac:dyDescent="0.15">
      <c r="A2047" s="126" t="s">
        <v>5182</v>
      </c>
      <c r="B2047" s="127" t="s">
        <v>26</v>
      </c>
      <c r="C2047" s="199">
        <f t="shared" si="535"/>
        <v>0</v>
      </c>
      <c r="D2047" s="90"/>
      <c r="E2047" s="79"/>
      <c r="F2047" s="79"/>
      <c r="G2047" s="79"/>
      <c r="H2047" s="202">
        <f t="shared" si="533"/>
        <v>0</v>
      </c>
      <c r="I2047" s="78"/>
      <c r="J2047" s="78"/>
      <c r="K2047" s="78"/>
      <c r="L2047" s="78"/>
      <c r="M2047" s="78"/>
      <c r="N2047" s="78"/>
      <c r="O2047" s="202">
        <f t="shared" si="536"/>
        <v>0</v>
      </c>
      <c r="P2047" s="78"/>
      <c r="Q2047" s="78"/>
      <c r="R2047" s="202">
        <f t="shared" si="537"/>
        <v>0</v>
      </c>
      <c r="S2047" s="78"/>
      <c r="T2047" s="78"/>
      <c r="U2047" s="202">
        <f t="shared" si="538"/>
        <v>0</v>
      </c>
      <c r="V2047" s="78"/>
      <c r="W2047" s="78"/>
      <c r="X2047" s="202">
        <f t="shared" si="539"/>
        <v>0</v>
      </c>
      <c r="Y2047" s="78"/>
      <c r="Z2047" s="78"/>
      <c r="AA2047" s="78"/>
      <c r="AB2047" s="78"/>
      <c r="AC2047" s="78"/>
      <c r="AD2047" s="78"/>
      <c r="AE2047" s="78"/>
      <c r="AF2047" s="78"/>
      <c r="AG2047" s="78"/>
      <c r="AH2047" s="78"/>
      <c r="AI2047" s="78"/>
      <c r="AJ2047" s="78"/>
      <c r="AK2047" s="645">
        <v>454150</v>
      </c>
      <c r="AL2047" s="651">
        <f t="shared" si="540"/>
        <v>0</v>
      </c>
      <c r="AM2047" s="64"/>
      <c r="AN2047" s="64"/>
      <c r="AO2047" s="64"/>
      <c r="AP2047" s="64"/>
      <c r="AQ2047" s="64"/>
      <c r="AR2047" s="693"/>
      <c r="XFA2047" s="693"/>
    </row>
    <row r="2048" spans="1:44 16381:16381" s="694" customFormat="1" ht="14.1" customHeight="1" x14ac:dyDescent="0.15">
      <c r="A2048" s="126" t="s">
        <v>5183</v>
      </c>
      <c r="B2048" s="127" t="s">
        <v>2</v>
      </c>
      <c r="C2048" s="199">
        <f t="shared" si="535"/>
        <v>0</v>
      </c>
      <c r="D2048" s="90"/>
      <c r="E2048" s="79"/>
      <c r="F2048" s="79"/>
      <c r="G2048" s="79"/>
      <c r="H2048" s="202">
        <f t="shared" si="533"/>
        <v>0</v>
      </c>
      <c r="I2048" s="78"/>
      <c r="J2048" s="78"/>
      <c r="K2048" s="78"/>
      <c r="L2048" s="78"/>
      <c r="M2048" s="78"/>
      <c r="N2048" s="78"/>
      <c r="O2048" s="202">
        <f t="shared" si="536"/>
        <v>0</v>
      </c>
      <c r="P2048" s="78"/>
      <c r="Q2048" s="78"/>
      <c r="R2048" s="202">
        <f t="shared" si="537"/>
        <v>0</v>
      </c>
      <c r="S2048" s="78"/>
      <c r="T2048" s="78"/>
      <c r="U2048" s="202">
        <f t="shared" si="538"/>
        <v>0</v>
      </c>
      <c r="V2048" s="78"/>
      <c r="W2048" s="78"/>
      <c r="X2048" s="202">
        <f t="shared" si="539"/>
        <v>0</v>
      </c>
      <c r="Y2048" s="78"/>
      <c r="Z2048" s="78"/>
      <c r="AA2048" s="78"/>
      <c r="AB2048" s="78"/>
      <c r="AC2048" s="78"/>
      <c r="AD2048" s="78"/>
      <c r="AE2048" s="78"/>
      <c r="AF2048" s="78"/>
      <c r="AG2048" s="78"/>
      <c r="AH2048" s="78"/>
      <c r="AI2048" s="78"/>
      <c r="AJ2048" s="78"/>
      <c r="AK2048" s="645">
        <v>428690</v>
      </c>
      <c r="AL2048" s="651">
        <f t="shared" si="540"/>
        <v>0</v>
      </c>
      <c r="AM2048" s="64"/>
      <c r="AN2048" s="64"/>
      <c r="AO2048" s="64"/>
      <c r="AP2048" s="64"/>
      <c r="AQ2048" s="64"/>
      <c r="AR2048" s="693"/>
      <c r="XFA2048" s="693"/>
    </row>
    <row r="2049" spans="1:44 16381:16381" s="694" customFormat="1" ht="14.1" customHeight="1" x14ac:dyDescent="0.15">
      <c r="A2049" s="126" t="s">
        <v>5184</v>
      </c>
      <c r="B2049" s="127" t="s">
        <v>3</v>
      </c>
      <c r="C2049" s="199">
        <f t="shared" si="535"/>
        <v>0</v>
      </c>
      <c r="D2049" s="90"/>
      <c r="E2049" s="79"/>
      <c r="F2049" s="79"/>
      <c r="G2049" s="79"/>
      <c r="H2049" s="202">
        <f t="shared" si="533"/>
        <v>0</v>
      </c>
      <c r="I2049" s="78"/>
      <c r="J2049" s="78"/>
      <c r="K2049" s="78"/>
      <c r="L2049" s="78"/>
      <c r="M2049" s="78"/>
      <c r="N2049" s="78"/>
      <c r="O2049" s="202">
        <f t="shared" si="536"/>
        <v>0</v>
      </c>
      <c r="P2049" s="78"/>
      <c r="Q2049" s="78"/>
      <c r="R2049" s="202">
        <f t="shared" si="537"/>
        <v>0</v>
      </c>
      <c r="S2049" s="78"/>
      <c r="T2049" s="78"/>
      <c r="U2049" s="202">
        <f t="shared" si="538"/>
        <v>0</v>
      </c>
      <c r="V2049" s="78"/>
      <c r="W2049" s="78"/>
      <c r="X2049" s="202">
        <f t="shared" si="539"/>
        <v>0</v>
      </c>
      <c r="Y2049" s="78"/>
      <c r="Z2049" s="78"/>
      <c r="AA2049" s="78"/>
      <c r="AB2049" s="78"/>
      <c r="AC2049" s="78"/>
      <c r="AD2049" s="78"/>
      <c r="AE2049" s="78"/>
      <c r="AF2049" s="78"/>
      <c r="AG2049" s="78"/>
      <c r="AH2049" s="78"/>
      <c r="AI2049" s="78"/>
      <c r="AJ2049" s="78"/>
      <c r="AK2049" s="645">
        <v>567000</v>
      </c>
      <c r="AL2049" s="651">
        <f t="shared" si="540"/>
        <v>0</v>
      </c>
      <c r="AM2049" s="64"/>
      <c r="AN2049" s="64" t="s">
        <v>547</v>
      </c>
      <c r="AO2049" s="64"/>
      <c r="AP2049" s="64"/>
      <c r="AQ2049" s="64"/>
      <c r="AR2049" s="693"/>
      <c r="XFA2049" s="693"/>
    </row>
    <row r="2050" spans="1:44 16381:16381" s="694" customFormat="1" ht="14.1" customHeight="1" x14ac:dyDescent="0.15">
      <c r="A2050" s="126" t="s">
        <v>5185</v>
      </c>
      <c r="B2050" s="127" t="s">
        <v>4340</v>
      </c>
      <c r="C2050" s="199">
        <f t="shared" si="535"/>
        <v>0</v>
      </c>
      <c r="D2050" s="90"/>
      <c r="E2050" s="79"/>
      <c r="F2050" s="79"/>
      <c r="G2050" s="79"/>
      <c r="H2050" s="202">
        <f t="shared" si="533"/>
        <v>0</v>
      </c>
      <c r="I2050" s="78"/>
      <c r="J2050" s="78"/>
      <c r="K2050" s="78"/>
      <c r="L2050" s="78"/>
      <c r="M2050" s="78"/>
      <c r="N2050" s="78"/>
      <c r="O2050" s="202">
        <f t="shared" si="536"/>
        <v>0</v>
      </c>
      <c r="P2050" s="78"/>
      <c r="Q2050" s="78"/>
      <c r="R2050" s="202">
        <f t="shared" si="537"/>
        <v>0</v>
      </c>
      <c r="S2050" s="78"/>
      <c r="T2050" s="78"/>
      <c r="U2050" s="202">
        <f t="shared" si="538"/>
        <v>0</v>
      </c>
      <c r="V2050" s="78"/>
      <c r="W2050" s="78"/>
      <c r="X2050" s="202">
        <f t="shared" si="539"/>
        <v>0</v>
      </c>
      <c r="Y2050" s="78"/>
      <c r="Z2050" s="78"/>
      <c r="AA2050" s="78"/>
      <c r="AB2050" s="78"/>
      <c r="AC2050" s="78"/>
      <c r="AD2050" s="78"/>
      <c r="AE2050" s="78"/>
      <c r="AF2050" s="78"/>
      <c r="AG2050" s="78"/>
      <c r="AH2050" s="78"/>
      <c r="AI2050" s="78"/>
      <c r="AJ2050" s="78"/>
      <c r="AK2050" s="645">
        <v>524860</v>
      </c>
      <c r="AL2050" s="651">
        <f t="shared" si="540"/>
        <v>0</v>
      </c>
      <c r="AM2050" s="64"/>
      <c r="AN2050" s="64"/>
      <c r="AO2050" s="64"/>
      <c r="AP2050" s="64"/>
      <c r="AQ2050" s="64"/>
      <c r="AR2050" s="693"/>
      <c r="XFA2050" s="693"/>
    </row>
    <row r="2051" spans="1:44 16381:16381" s="694" customFormat="1" ht="14.1" customHeight="1" x14ac:dyDescent="0.15">
      <c r="A2051" s="126" t="s">
        <v>5186</v>
      </c>
      <c r="B2051" s="127" t="s">
        <v>4</v>
      </c>
      <c r="C2051" s="199">
        <f t="shared" si="535"/>
        <v>0</v>
      </c>
      <c r="D2051" s="90"/>
      <c r="E2051" s="79"/>
      <c r="F2051" s="79"/>
      <c r="G2051" s="79"/>
      <c r="H2051" s="202">
        <f t="shared" si="533"/>
        <v>0</v>
      </c>
      <c r="I2051" s="78"/>
      <c r="J2051" s="78"/>
      <c r="K2051" s="78"/>
      <c r="L2051" s="78"/>
      <c r="M2051" s="78"/>
      <c r="N2051" s="78"/>
      <c r="O2051" s="202">
        <f t="shared" si="536"/>
        <v>0</v>
      </c>
      <c r="P2051" s="78"/>
      <c r="Q2051" s="78"/>
      <c r="R2051" s="202">
        <f t="shared" si="537"/>
        <v>0</v>
      </c>
      <c r="S2051" s="78"/>
      <c r="T2051" s="78"/>
      <c r="U2051" s="202">
        <f t="shared" si="538"/>
        <v>0</v>
      </c>
      <c r="V2051" s="78"/>
      <c r="W2051" s="78"/>
      <c r="X2051" s="202">
        <f t="shared" si="539"/>
        <v>0</v>
      </c>
      <c r="Y2051" s="78"/>
      <c r="Z2051" s="78"/>
      <c r="AA2051" s="78"/>
      <c r="AB2051" s="78"/>
      <c r="AC2051" s="78"/>
      <c r="AD2051" s="78"/>
      <c r="AE2051" s="78"/>
      <c r="AF2051" s="78"/>
      <c r="AG2051" s="78"/>
      <c r="AH2051" s="78"/>
      <c r="AI2051" s="78"/>
      <c r="AJ2051" s="78"/>
      <c r="AK2051" s="645">
        <v>338430</v>
      </c>
      <c r="AL2051" s="651">
        <f t="shared" si="540"/>
        <v>0</v>
      </c>
      <c r="AM2051" s="64"/>
      <c r="AN2051" s="64"/>
      <c r="AO2051" s="64"/>
      <c r="AP2051" s="64"/>
      <c r="AQ2051" s="64"/>
      <c r="AR2051" s="693"/>
      <c r="XFA2051" s="693"/>
    </row>
    <row r="2052" spans="1:44 16381:16381" s="694" customFormat="1" ht="14.1" customHeight="1" x14ac:dyDescent="0.15">
      <c r="A2052" s="126" t="s">
        <v>3369</v>
      </c>
      <c r="B2052" s="127" t="s">
        <v>4341</v>
      </c>
      <c r="C2052" s="199">
        <f t="shared" si="535"/>
        <v>0</v>
      </c>
      <c r="D2052" s="90"/>
      <c r="E2052" s="79"/>
      <c r="F2052" s="79"/>
      <c r="G2052" s="79"/>
      <c r="H2052" s="202">
        <f t="shared" si="533"/>
        <v>0</v>
      </c>
      <c r="I2052" s="78"/>
      <c r="J2052" s="78"/>
      <c r="K2052" s="78"/>
      <c r="L2052" s="78"/>
      <c r="M2052" s="78"/>
      <c r="N2052" s="78"/>
      <c r="O2052" s="202">
        <f t="shared" si="536"/>
        <v>0</v>
      </c>
      <c r="P2052" s="78"/>
      <c r="Q2052" s="78"/>
      <c r="R2052" s="202">
        <f t="shared" si="537"/>
        <v>0</v>
      </c>
      <c r="S2052" s="78"/>
      <c r="T2052" s="78"/>
      <c r="U2052" s="202">
        <f t="shared" si="538"/>
        <v>0</v>
      </c>
      <c r="V2052" s="78"/>
      <c r="W2052" s="78"/>
      <c r="X2052" s="202">
        <f t="shared" si="539"/>
        <v>0</v>
      </c>
      <c r="Y2052" s="78"/>
      <c r="Z2052" s="78"/>
      <c r="AA2052" s="78"/>
      <c r="AB2052" s="78"/>
      <c r="AC2052" s="78"/>
      <c r="AD2052" s="78"/>
      <c r="AE2052" s="78"/>
      <c r="AF2052" s="78"/>
      <c r="AG2052" s="78"/>
      <c r="AH2052" s="78"/>
      <c r="AI2052" s="78"/>
      <c r="AJ2052" s="78"/>
      <c r="AK2052" s="645">
        <v>6951030</v>
      </c>
      <c r="AL2052" s="651">
        <f t="shared" si="540"/>
        <v>0</v>
      </c>
      <c r="AM2052" s="64"/>
      <c r="AN2052" s="64"/>
      <c r="AO2052" s="64"/>
      <c r="AP2052" s="64"/>
      <c r="AQ2052" s="64"/>
      <c r="AR2052" s="693"/>
      <c r="XFA2052" s="693"/>
    </row>
    <row r="2053" spans="1:44 16381:16381" s="694" customFormat="1" ht="14.1" customHeight="1" x14ac:dyDescent="0.15">
      <c r="A2053" s="126" t="s">
        <v>3370</v>
      </c>
      <c r="B2053" s="127" t="s">
        <v>4342</v>
      </c>
      <c r="C2053" s="199">
        <f t="shared" si="535"/>
        <v>0</v>
      </c>
      <c r="D2053" s="90"/>
      <c r="E2053" s="79"/>
      <c r="F2053" s="79"/>
      <c r="G2053" s="79"/>
      <c r="H2053" s="202">
        <f t="shared" si="533"/>
        <v>0</v>
      </c>
      <c r="I2053" s="78"/>
      <c r="J2053" s="78"/>
      <c r="K2053" s="78"/>
      <c r="L2053" s="78"/>
      <c r="M2053" s="78"/>
      <c r="N2053" s="78"/>
      <c r="O2053" s="202">
        <f t="shared" si="536"/>
        <v>0</v>
      </c>
      <c r="P2053" s="78"/>
      <c r="Q2053" s="78"/>
      <c r="R2053" s="202">
        <f t="shared" si="537"/>
        <v>0</v>
      </c>
      <c r="S2053" s="78"/>
      <c r="T2053" s="78"/>
      <c r="U2053" s="202">
        <f t="shared" si="538"/>
        <v>0</v>
      </c>
      <c r="V2053" s="78"/>
      <c r="W2053" s="78"/>
      <c r="X2053" s="202">
        <f t="shared" si="539"/>
        <v>0</v>
      </c>
      <c r="Y2053" s="78"/>
      <c r="Z2053" s="78"/>
      <c r="AA2053" s="78"/>
      <c r="AB2053" s="78"/>
      <c r="AC2053" s="78"/>
      <c r="AD2053" s="78"/>
      <c r="AE2053" s="78"/>
      <c r="AF2053" s="78"/>
      <c r="AG2053" s="78"/>
      <c r="AH2053" s="78"/>
      <c r="AI2053" s="78"/>
      <c r="AJ2053" s="78"/>
      <c r="AK2053" s="645">
        <v>6683280</v>
      </c>
      <c r="AL2053" s="651">
        <f t="shared" si="540"/>
        <v>0</v>
      </c>
      <c r="AM2053" s="64"/>
      <c r="AN2053" s="64"/>
      <c r="AO2053" s="64"/>
      <c r="AP2053" s="64"/>
      <c r="AQ2053" s="64"/>
      <c r="AR2053" s="693"/>
      <c r="XFA2053" s="693"/>
    </row>
    <row r="2054" spans="1:44 16381:16381" s="694" customFormat="1" ht="41.25" customHeight="1" x14ac:dyDescent="0.15">
      <c r="A2054" s="126" t="s">
        <v>5187</v>
      </c>
      <c r="B2054" s="127" t="s">
        <v>6166</v>
      </c>
      <c r="C2054" s="199">
        <f t="shared" si="535"/>
        <v>0</v>
      </c>
      <c r="D2054" s="90"/>
      <c r="E2054" s="79"/>
      <c r="F2054" s="79"/>
      <c r="G2054" s="79"/>
      <c r="H2054" s="202">
        <f t="shared" si="533"/>
        <v>0</v>
      </c>
      <c r="I2054" s="78"/>
      <c r="J2054" s="78"/>
      <c r="K2054" s="78"/>
      <c r="L2054" s="78"/>
      <c r="M2054" s="78"/>
      <c r="N2054" s="78"/>
      <c r="O2054" s="202">
        <f t="shared" si="536"/>
        <v>0</v>
      </c>
      <c r="P2054" s="78"/>
      <c r="Q2054" s="78"/>
      <c r="R2054" s="202">
        <f t="shared" si="537"/>
        <v>0</v>
      </c>
      <c r="S2054" s="78"/>
      <c r="T2054" s="78"/>
      <c r="U2054" s="202">
        <f t="shared" si="538"/>
        <v>0</v>
      </c>
      <c r="V2054" s="78"/>
      <c r="W2054" s="78"/>
      <c r="X2054" s="202">
        <f t="shared" si="539"/>
        <v>0</v>
      </c>
      <c r="Y2054" s="78"/>
      <c r="Z2054" s="78"/>
      <c r="AA2054" s="78"/>
      <c r="AB2054" s="78"/>
      <c r="AC2054" s="78"/>
      <c r="AD2054" s="78"/>
      <c r="AE2054" s="78"/>
      <c r="AF2054" s="78"/>
      <c r="AG2054" s="78"/>
      <c r="AH2054" s="78"/>
      <c r="AI2054" s="78"/>
      <c r="AJ2054" s="78"/>
      <c r="AK2054" s="645">
        <v>4228190</v>
      </c>
      <c r="AL2054" s="651">
        <f t="shared" si="540"/>
        <v>0</v>
      </c>
      <c r="AM2054" s="64"/>
      <c r="AN2054" s="64"/>
      <c r="AO2054" s="64"/>
      <c r="AP2054" s="64"/>
      <c r="AQ2054" s="64"/>
      <c r="AR2054" s="693"/>
      <c r="XFA2054" s="693"/>
    </row>
    <row r="2055" spans="1:44 16381:16381" s="694" customFormat="1" ht="21" customHeight="1" x14ac:dyDescent="0.15">
      <c r="A2055" s="126" t="s">
        <v>5188</v>
      </c>
      <c r="B2055" s="127" t="s">
        <v>6167</v>
      </c>
      <c r="C2055" s="199">
        <f t="shared" si="535"/>
        <v>0</v>
      </c>
      <c r="D2055" s="90"/>
      <c r="E2055" s="79"/>
      <c r="F2055" s="79"/>
      <c r="G2055" s="79"/>
      <c r="H2055" s="202">
        <f t="shared" si="533"/>
        <v>0</v>
      </c>
      <c r="I2055" s="78"/>
      <c r="J2055" s="78"/>
      <c r="K2055" s="78"/>
      <c r="L2055" s="78"/>
      <c r="M2055" s="78"/>
      <c r="N2055" s="78"/>
      <c r="O2055" s="202">
        <f t="shared" si="536"/>
        <v>0</v>
      </c>
      <c r="P2055" s="78"/>
      <c r="Q2055" s="78"/>
      <c r="R2055" s="202">
        <f t="shared" si="537"/>
        <v>0</v>
      </c>
      <c r="S2055" s="78"/>
      <c r="T2055" s="78"/>
      <c r="U2055" s="202">
        <f t="shared" si="538"/>
        <v>0</v>
      </c>
      <c r="V2055" s="78"/>
      <c r="W2055" s="78"/>
      <c r="X2055" s="202">
        <f t="shared" si="539"/>
        <v>0</v>
      </c>
      <c r="Y2055" s="78"/>
      <c r="Z2055" s="78"/>
      <c r="AA2055" s="78"/>
      <c r="AB2055" s="78"/>
      <c r="AC2055" s="78"/>
      <c r="AD2055" s="78"/>
      <c r="AE2055" s="78"/>
      <c r="AF2055" s="78"/>
      <c r="AG2055" s="78"/>
      <c r="AH2055" s="78"/>
      <c r="AI2055" s="78"/>
      <c r="AJ2055" s="78"/>
      <c r="AK2055" s="645">
        <v>2560040</v>
      </c>
      <c r="AL2055" s="651">
        <f t="shared" si="540"/>
        <v>0</v>
      </c>
      <c r="AM2055" s="64"/>
      <c r="AN2055" s="64"/>
      <c r="AO2055" s="64"/>
      <c r="AP2055" s="64"/>
      <c r="AQ2055" s="64"/>
      <c r="AR2055" s="693"/>
      <c r="XFA2055" s="693"/>
    </row>
    <row r="2056" spans="1:44 16381:16381" s="698" customFormat="1" ht="21" customHeight="1" x14ac:dyDescent="0.15">
      <c r="A2056" s="126" t="s">
        <v>5189</v>
      </c>
      <c r="B2056" s="127" t="s">
        <v>6168</v>
      </c>
      <c r="C2056" s="199">
        <f t="shared" si="535"/>
        <v>0</v>
      </c>
      <c r="D2056" s="90"/>
      <c r="E2056" s="79"/>
      <c r="F2056" s="79"/>
      <c r="G2056" s="79"/>
      <c r="H2056" s="202">
        <f t="shared" ref="H2056" si="541">+I2056+J2056</f>
        <v>0</v>
      </c>
      <c r="I2056" s="78"/>
      <c r="J2056" s="78"/>
      <c r="K2056" s="78"/>
      <c r="L2056" s="78"/>
      <c r="M2056" s="78"/>
      <c r="N2056" s="78"/>
      <c r="O2056" s="202">
        <f t="shared" si="536"/>
        <v>0</v>
      </c>
      <c r="P2056" s="78"/>
      <c r="Q2056" s="78"/>
      <c r="R2056" s="202">
        <f t="shared" si="537"/>
        <v>0</v>
      </c>
      <c r="S2056" s="78"/>
      <c r="T2056" s="78"/>
      <c r="U2056" s="202">
        <f t="shared" si="538"/>
        <v>0</v>
      </c>
      <c r="V2056" s="78"/>
      <c r="W2056" s="78"/>
      <c r="X2056" s="202">
        <f t="shared" si="539"/>
        <v>0</v>
      </c>
      <c r="Y2056" s="78"/>
      <c r="Z2056" s="78"/>
      <c r="AA2056" s="78"/>
      <c r="AB2056" s="78"/>
      <c r="AC2056" s="78"/>
      <c r="AD2056" s="78"/>
      <c r="AE2056" s="78"/>
      <c r="AF2056" s="78"/>
      <c r="AG2056" s="78"/>
      <c r="AH2056" s="78"/>
      <c r="AI2056" s="78"/>
      <c r="AJ2056" s="78"/>
      <c r="AK2056" s="645">
        <v>1574290</v>
      </c>
      <c r="AL2056" s="651">
        <f t="shared" si="540"/>
        <v>0</v>
      </c>
      <c r="AM2056" s="64"/>
      <c r="AN2056" s="64"/>
      <c r="AO2056" s="64"/>
      <c r="AP2056" s="64"/>
      <c r="AQ2056" s="64"/>
      <c r="AR2056" s="697"/>
      <c r="XFA2056" s="697"/>
    </row>
    <row r="2057" spans="1:44 16381:16381" s="700" customFormat="1" ht="14.1" customHeight="1" x14ac:dyDescent="0.15">
      <c r="A2057" s="224"/>
      <c r="B2057" s="94" t="s">
        <v>2261</v>
      </c>
      <c r="C2057" s="198">
        <f>SUM(C1985:C2056)</f>
        <v>0</v>
      </c>
      <c r="D2057" s="865"/>
      <c r="E2057" s="866"/>
      <c r="F2057" s="866"/>
      <c r="G2057" s="867"/>
      <c r="H2057" s="198">
        <f t="shared" ref="H2057:K2057" si="542">SUM(H1985:H2056)</f>
        <v>0</v>
      </c>
      <c r="I2057" s="198">
        <f t="shared" si="542"/>
        <v>0</v>
      </c>
      <c r="J2057" s="198">
        <f t="shared" si="542"/>
        <v>0</v>
      </c>
      <c r="K2057" s="198">
        <f t="shared" si="542"/>
        <v>0</v>
      </c>
      <c r="L2057" s="198">
        <f t="shared" ref="L2057" si="543">SUM(L1985:L2056)</f>
        <v>0</v>
      </c>
      <c r="M2057" s="198">
        <f t="shared" ref="M2057" si="544">SUM(M1985:M2056)</f>
        <v>0</v>
      </c>
      <c r="N2057" s="198">
        <f t="shared" ref="N2057" si="545">SUM(N1985:N2056)</f>
        <v>0</v>
      </c>
      <c r="O2057" s="198">
        <f t="shared" ref="O2057" si="546">SUM(O1985:O2056)</f>
        <v>0</v>
      </c>
      <c r="P2057" s="198">
        <f t="shared" ref="P2057" si="547">SUM(P1985:P2056)</f>
        <v>0</v>
      </c>
      <c r="Q2057" s="198">
        <f t="shared" ref="Q2057" si="548">SUM(Q1985:Q2056)</f>
        <v>0</v>
      </c>
      <c r="R2057" s="198">
        <f t="shared" ref="R2057" si="549">SUM(R1985:R2056)</f>
        <v>0</v>
      </c>
      <c r="S2057" s="198">
        <f t="shared" ref="S2057" si="550">SUM(S1985:S2056)</f>
        <v>0</v>
      </c>
      <c r="T2057" s="198">
        <f t="shared" ref="T2057" si="551">SUM(T1985:T2056)</f>
        <v>0</v>
      </c>
      <c r="U2057" s="198">
        <f t="shared" ref="U2057" si="552">SUM(U1985:U2056)</f>
        <v>0</v>
      </c>
      <c r="V2057" s="198">
        <f t="shared" ref="V2057" si="553">SUM(V1985:V2056)</f>
        <v>0</v>
      </c>
      <c r="W2057" s="198">
        <f t="shared" ref="W2057" si="554">SUM(W1985:W2056)</f>
        <v>0</v>
      </c>
      <c r="X2057" s="198">
        <f t="shared" ref="X2057" si="555">SUM(X1985:X2056)</f>
        <v>0</v>
      </c>
      <c r="Y2057" s="198">
        <f t="shared" ref="Y2057" si="556">SUM(Y1985:Y2056)</f>
        <v>0</v>
      </c>
      <c r="Z2057" s="198">
        <f t="shared" ref="Z2057" si="557">SUM(Z1985:Z2056)</f>
        <v>0</v>
      </c>
      <c r="AA2057" s="198">
        <f t="shared" ref="AA2057" si="558">SUM(AA1985:AA2056)</f>
        <v>0</v>
      </c>
      <c r="AB2057" s="198">
        <f t="shared" ref="AB2057" si="559">SUM(AB1985:AB2056)</f>
        <v>0</v>
      </c>
      <c r="AC2057" s="198">
        <f t="shared" ref="AC2057" si="560">SUM(AC1985:AC2056)</f>
        <v>0</v>
      </c>
      <c r="AD2057" s="198">
        <f t="shared" ref="AD2057" si="561">SUM(AD1985:AD2056)</f>
        <v>0</v>
      </c>
      <c r="AE2057" s="198">
        <f t="shared" ref="AE2057" si="562">SUM(AE1985:AE2056)</f>
        <v>0</v>
      </c>
      <c r="AF2057" s="198">
        <f t="shared" ref="AF2057" si="563">SUM(AF1985:AF2056)</f>
        <v>0</v>
      </c>
      <c r="AG2057" s="198">
        <f t="shared" ref="AG2057" si="564">SUM(AG1985:AG2056)</f>
        <v>0</v>
      </c>
      <c r="AH2057" s="198">
        <f t="shared" ref="AH2057" si="565">SUM(AH1985:AH2056)</f>
        <v>0</v>
      </c>
      <c r="AI2057" s="198">
        <f t="shared" ref="AI2057" si="566">SUM(AI1985:AI2056)</f>
        <v>0</v>
      </c>
      <c r="AJ2057" s="198">
        <f t="shared" ref="AJ2057:AL2057" si="567">SUM(AJ1985:AJ2056)</f>
        <v>0</v>
      </c>
      <c r="AK2057" s="150"/>
      <c r="AL2057" s="150">
        <f t="shared" si="567"/>
        <v>0</v>
      </c>
      <c r="AM2057" s="66"/>
      <c r="AN2057" s="66"/>
      <c r="AO2057" s="66"/>
      <c r="AP2057" s="66"/>
      <c r="AQ2057" s="66"/>
      <c r="AR2057" s="699"/>
      <c r="XFA2057" s="699"/>
    </row>
    <row r="2058" spans="1:44 16381:16381" s="707" customFormat="1" ht="14.1" customHeight="1" x14ac:dyDescent="0.15">
      <c r="A2058" s="126" t="s">
        <v>6027</v>
      </c>
      <c r="B2058" s="127" t="s">
        <v>2425</v>
      </c>
      <c r="C2058" s="199">
        <f>SUM(I2058:N2058)</f>
        <v>0</v>
      </c>
      <c r="D2058" s="90"/>
      <c r="E2058" s="79"/>
      <c r="F2058" s="79"/>
      <c r="G2058" s="79"/>
      <c r="H2058" s="202">
        <f>+I2058+J2058</f>
        <v>0</v>
      </c>
      <c r="I2058" s="78"/>
      <c r="J2058" s="78"/>
      <c r="K2058" s="78"/>
      <c r="L2058" s="78"/>
      <c r="M2058" s="78"/>
      <c r="N2058" s="78"/>
      <c r="O2058" s="202">
        <f>SUM(P2058:Q2058)</f>
        <v>0</v>
      </c>
      <c r="P2058" s="78"/>
      <c r="Q2058" s="78"/>
      <c r="R2058" s="202">
        <f t="shared" ref="R2058:R2065" si="568">SUM(S2058:T2058)</f>
        <v>0</v>
      </c>
      <c r="S2058" s="78"/>
      <c r="T2058" s="78"/>
      <c r="U2058" s="202">
        <f t="shared" ref="U2058:U2065" si="569">SUM(V2058:W2058)</f>
        <v>0</v>
      </c>
      <c r="V2058" s="78"/>
      <c r="W2058" s="78"/>
      <c r="X2058" s="202">
        <f t="shared" ref="X2058:X2065" si="570">SUM(Y2058:Z2058)</f>
        <v>0</v>
      </c>
      <c r="Y2058" s="78"/>
      <c r="Z2058" s="78"/>
      <c r="AA2058" s="78"/>
      <c r="AB2058" s="78"/>
      <c r="AC2058" s="78"/>
      <c r="AD2058" s="78"/>
      <c r="AE2058" s="78"/>
      <c r="AF2058" s="78"/>
      <c r="AG2058" s="78"/>
      <c r="AH2058" s="78"/>
      <c r="AI2058" s="78"/>
      <c r="AJ2058" s="78"/>
      <c r="AK2058" s="102"/>
      <c r="AL2058" s="84"/>
      <c r="AM2058" s="64"/>
      <c r="AN2058" s="64"/>
      <c r="AO2058" s="64"/>
      <c r="AP2058" s="64"/>
      <c r="AQ2058" s="64"/>
      <c r="AR2058" s="706"/>
      <c r="XFA2058" s="706"/>
    </row>
    <row r="2059" spans="1:44 16381:16381" s="694" customFormat="1" ht="14.1" customHeight="1" x14ac:dyDescent="0.15">
      <c r="A2059" s="126" t="s">
        <v>6028</v>
      </c>
      <c r="B2059" s="127" t="s">
        <v>2426</v>
      </c>
      <c r="C2059" s="199">
        <f>SUM(I2059:N2059)</f>
        <v>0</v>
      </c>
      <c r="D2059" s="90"/>
      <c r="E2059" s="79"/>
      <c r="F2059" s="79"/>
      <c r="G2059" s="79"/>
      <c r="H2059" s="202">
        <f>+I2059+J2059</f>
        <v>0</v>
      </c>
      <c r="I2059" s="78"/>
      <c r="J2059" s="78"/>
      <c r="K2059" s="78"/>
      <c r="L2059" s="78"/>
      <c r="M2059" s="78"/>
      <c r="N2059" s="78"/>
      <c r="O2059" s="202">
        <f>SUM(P2059:Q2059)</f>
        <v>0</v>
      </c>
      <c r="P2059" s="78"/>
      <c r="Q2059" s="78"/>
      <c r="R2059" s="202">
        <f t="shared" si="568"/>
        <v>0</v>
      </c>
      <c r="S2059" s="78"/>
      <c r="T2059" s="78"/>
      <c r="U2059" s="202">
        <f t="shared" si="569"/>
        <v>0</v>
      </c>
      <c r="V2059" s="78"/>
      <c r="W2059" s="78"/>
      <c r="X2059" s="202">
        <f t="shared" si="570"/>
        <v>0</v>
      </c>
      <c r="Y2059" s="78"/>
      <c r="Z2059" s="78"/>
      <c r="AA2059" s="78"/>
      <c r="AB2059" s="78"/>
      <c r="AC2059" s="78"/>
      <c r="AD2059" s="78"/>
      <c r="AE2059" s="78"/>
      <c r="AF2059" s="78"/>
      <c r="AG2059" s="78"/>
      <c r="AH2059" s="78"/>
      <c r="AI2059" s="78"/>
      <c r="AJ2059" s="78"/>
      <c r="AK2059" s="102"/>
      <c r="AL2059" s="84"/>
      <c r="AM2059" s="64"/>
      <c r="AN2059" s="64"/>
      <c r="AO2059" s="64"/>
      <c r="AP2059" s="64"/>
      <c r="AQ2059" s="64"/>
      <c r="AR2059" s="693"/>
      <c r="XFA2059" s="693"/>
    </row>
    <row r="2060" spans="1:44 16381:16381" s="694" customFormat="1" ht="14.1" customHeight="1" x14ac:dyDescent="0.15">
      <c r="A2060" s="667" t="s">
        <v>6030</v>
      </c>
      <c r="B2060" s="127" t="s">
        <v>2412</v>
      </c>
      <c r="C2060" s="199">
        <f>SUM(I2060:N2060)</f>
        <v>0</v>
      </c>
      <c r="D2060" s="90"/>
      <c r="E2060" s="79"/>
      <c r="F2060" s="79"/>
      <c r="G2060" s="79"/>
      <c r="H2060" s="202">
        <f t="shared" ref="H2060:H2065" si="571">+I2060+J2060</f>
        <v>0</v>
      </c>
      <c r="I2060" s="78"/>
      <c r="J2060" s="78"/>
      <c r="K2060" s="78"/>
      <c r="L2060" s="78"/>
      <c r="M2060" s="78"/>
      <c r="N2060" s="78"/>
      <c r="O2060" s="202">
        <f t="shared" ref="O2060:O2065" si="572">SUM(P2060:Q2060)</f>
        <v>0</v>
      </c>
      <c r="P2060" s="78"/>
      <c r="Q2060" s="78"/>
      <c r="R2060" s="202">
        <f t="shared" si="568"/>
        <v>0</v>
      </c>
      <c r="S2060" s="78"/>
      <c r="T2060" s="78"/>
      <c r="U2060" s="202">
        <f t="shared" si="569"/>
        <v>0</v>
      </c>
      <c r="V2060" s="78"/>
      <c r="W2060" s="78"/>
      <c r="X2060" s="202">
        <f t="shared" si="570"/>
        <v>0</v>
      </c>
      <c r="Y2060" s="78"/>
      <c r="Z2060" s="78"/>
      <c r="AA2060" s="78"/>
      <c r="AB2060" s="78"/>
      <c r="AC2060" s="78"/>
      <c r="AD2060" s="78"/>
      <c r="AE2060" s="78"/>
      <c r="AF2060" s="78"/>
      <c r="AG2060" s="78"/>
      <c r="AH2060" s="78"/>
      <c r="AI2060" s="78"/>
      <c r="AJ2060" s="78"/>
      <c r="AK2060" s="102"/>
      <c r="AL2060" s="84"/>
      <c r="AM2060" s="64"/>
      <c r="AN2060" s="64"/>
      <c r="AO2060" s="64"/>
      <c r="AP2060" s="64"/>
      <c r="AQ2060" s="64"/>
      <c r="AR2060" s="693"/>
      <c r="XFA2060" s="693"/>
    </row>
    <row r="2061" spans="1:44 16381:16381" s="694" customFormat="1" ht="14.1" customHeight="1" x14ac:dyDescent="0.15">
      <c r="A2061" s="667" t="s">
        <v>6031</v>
      </c>
      <c r="B2061" s="127" t="s">
        <v>2427</v>
      </c>
      <c r="C2061" s="199">
        <f t="shared" ref="C2061:C2065" si="573">SUM(I2061:N2061)</f>
        <v>0</v>
      </c>
      <c r="D2061" s="90"/>
      <c r="E2061" s="79"/>
      <c r="F2061" s="79"/>
      <c r="G2061" s="79"/>
      <c r="H2061" s="202">
        <f t="shared" si="571"/>
        <v>0</v>
      </c>
      <c r="I2061" s="78"/>
      <c r="J2061" s="78"/>
      <c r="K2061" s="78"/>
      <c r="L2061" s="78"/>
      <c r="M2061" s="78"/>
      <c r="N2061" s="78"/>
      <c r="O2061" s="202">
        <f t="shared" si="572"/>
        <v>0</v>
      </c>
      <c r="P2061" s="78"/>
      <c r="Q2061" s="78"/>
      <c r="R2061" s="202">
        <f t="shared" si="568"/>
        <v>0</v>
      </c>
      <c r="S2061" s="78"/>
      <c r="T2061" s="78"/>
      <c r="U2061" s="202">
        <f t="shared" si="569"/>
        <v>0</v>
      </c>
      <c r="V2061" s="78"/>
      <c r="W2061" s="78"/>
      <c r="X2061" s="202">
        <f t="shared" si="570"/>
        <v>0</v>
      </c>
      <c r="Y2061" s="78"/>
      <c r="Z2061" s="78"/>
      <c r="AA2061" s="78"/>
      <c r="AB2061" s="78"/>
      <c r="AC2061" s="78"/>
      <c r="AD2061" s="78"/>
      <c r="AE2061" s="78"/>
      <c r="AF2061" s="78"/>
      <c r="AG2061" s="78"/>
      <c r="AH2061" s="78"/>
      <c r="AI2061" s="78"/>
      <c r="AJ2061" s="78"/>
      <c r="AK2061" s="102"/>
      <c r="AL2061" s="84"/>
      <c r="AM2061" s="64"/>
      <c r="AN2061" s="64"/>
      <c r="AO2061" s="64"/>
      <c r="AP2061" s="64"/>
      <c r="AQ2061" s="64"/>
      <c r="AR2061" s="693"/>
      <c r="XFA2061" s="693"/>
    </row>
    <row r="2062" spans="1:44 16381:16381" s="694" customFormat="1" ht="14.1" customHeight="1" x14ac:dyDescent="0.15">
      <c r="A2062" s="667" t="s">
        <v>6032</v>
      </c>
      <c r="B2062" s="127" t="s">
        <v>2428</v>
      </c>
      <c r="C2062" s="199">
        <f t="shared" si="573"/>
        <v>0</v>
      </c>
      <c r="D2062" s="90"/>
      <c r="E2062" s="79"/>
      <c r="F2062" s="79"/>
      <c r="G2062" s="79"/>
      <c r="H2062" s="202">
        <f t="shared" si="571"/>
        <v>0</v>
      </c>
      <c r="I2062" s="78"/>
      <c r="J2062" s="78"/>
      <c r="K2062" s="78"/>
      <c r="L2062" s="78"/>
      <c r="M2062" s="78"/>
      <c r="N2062" s="78"/>
      <c r="O2062" s="202">
        <f t="shared" si="572"/>
        <v>0</v>
      </c>
      <c r="P2062" s="78"/>
      <c r="Q2062" s="78"/>
      <c r="R2062" s="202">
        <f t="shared" si="568"/>
        <v>0</v>
      </c>
      <c r="S2062" s="78"/>
      <c r="T2062" s="78"/>
      <c r="U2062" s="202">
        <f t="shared" si="569"/>
        <v>0</v>
      </c>
      <c r="V2062" s="78"/>
      <c r="W2062" s="78"/>
      <c r="X2062" s="202">
        <f t="shared" si="570"/>
        <v>0</v>
      </c>
      <c r="Y2062" s="78"/>
      <c r="Z2062" s="78"/>
      <c r="AA2062" s="78"/>
      <c r="AB2062" s="78"/>
      <c r="AC2062" s="78"/>
      <c r="AD2062" s="78"/>
      <c r="AE2062" s="78"/>
      <c r="AF2062" s="78"/>
      <c r="AG2062" s="78"/>
      <c r="AH2062" s="78"/>
      <c r="AI2062" s="78"/>
      <c r="AJ2062" s="78"/>
      <c r="AK2062" s="102"/>
      <c r="AL2062" s="84"/>
      <c r="AM2062" s="64"/>
      <c r="AN2062" s="64"/>
      <c r="AO2062" s="64"/>
      <c r="AP2062" s="64"/>
      <c r="AQ2062" s="64"/>
      <c r="AR2062" s="693"/>
      <c r="XFA2062" s="693"/>
    </row>
    <row r="2063" spans="1:44 16381:16381" s="694" customFormat="1" ht="14.1" customHeight="1" x14ac:dyDescent="0.15">
      <c r="A2063" s="667" t="s">
        <v>6033</v>
      </c>
      <c r="B2063" s="127" t="s">
        <v>2414</v>
      </c>
      <c r="C2063" s="199">
        <f t="shared" si="573"/>
        <v>0</v>
      </c>
      <c r="D2063" s="90"/>
      <c r="E2063" s="79"/>
      <c r="F2063" s="79"/>
      <c r="G2063" s="79"/>
      <c r="H2063" s="202">
        <f t="shared" si="571"/>
        <v>0</v>
      </c>
      <c r="I2063" s="78"/>
      <c r="J2063" s="78"/>
      <c r="K2063" s="78"/>
      <c r="L2063" s="78"/>
      <c r="M2063" s="78"/>
      <c r="N2063" s="78"/>
      <c r="O2063" s="202">
        <f t="shared" si="572"/>
        <v>0</v>
      </c>
      <c r="P2063" s="78"/>
      <c r="Q2063" s="78"/>
      <c r="R2063" s="202">
        <f t="shared" si="568"/>
        <v>0</v>
      </c>
      <c r="S2063" s="78"/>
      <c r="T2063" s="78"/>
      <c r="U2063" s="202">
        <f t="shared" si="569"/>
        <v>0</v>
      </c>
      <c r="V2063" s="78"/>
      <c r="W2063" s="78"/>
      <c r="X2063" s="202">
        <f t="shared" si="570"/>
        <v>0</v>
      </c>
      <c r="Y2063" s="78"/>
      <c r="Z2063" s="78"/>
      <c r="AA2063" s="78"/>
      <c r="AB2063" s="78"/>
      <c r="AC2063" s="78"/>
      <c r="AD2063" s="78"/>
      <c r="AE2063" s="78"/>
      <c r="AF2063" s="78"/>
      <c r="AG2063" s="78"/>
      <c r="AH2063" s="78"/>
      <c r="AI2063" s="78"/>
      <c r="AJ2063" s="78"/>
      <c r="AK2063" s="102"/>
      <c r="AL2063" s="84"/>
      <c r="AM2063" s="64"/>
      <c r="AN2063" s="64"/>
      <c r="AO2063" s="64"/>
      <c r="AP2063" s="64"/>
      <c r="AQ2063" s="64"/>
      <c r="AR2063" s="693"/>
      <c r="XFA2063" s="693"/>
    </row>
    <row r="2064" spans="1:44 16381:16381" s="694" customFormat="1" ht="14.1" customHeight="1" x14ac:dyDescent="0.15">
      <c r="A2064" s="667" t="s">
        <v>6083</v>
      </c>
      <c r="B2064" s="127" t="s">
        <v>2415</v>
      </c>
      <c r="C2064" s="199">
        <f t="shared" si="573"/>
        <v>0</v>
      </c>
      <c r="D2064" s="90"/>
      <c r="E2064" s="79"/>
      <c r="F2064" s="79"/>
      <c r="G2064" s="79"/>
      <c r="H2064" s="202">
        <f t="shared" si="571"/>
        <v>0</v>
      </c>
      <c r="I2064" s="78"/>
      <c r="J2064" s="78"/>
      <c r="K2064" s="78"/>
      <c r="L2064" s="78"/>
      <c r="M2064" s="78"/>
      <c r="N2064" s="78"/>
      <c r="O2064" s="202">
        <f t="shared" si="572"/>
        <v>0</v>
      </c>
      <c r="P2064" s="78"/>
      <c r="Q2064" s="78"/>
      <c r="R2064" s="202">
        <f t="shared" si="568"/>
        <v>0</v>
      </c>
      <c r="S2064" s="78"/>
      <c r="T2064" s="78"/>
      <c r="U2064" s="202">
        <f t="shared" si="569"/>
        <v>0</v>
      </c>
      <c r="V2064" s="78"/>
      <c r="W2064" s="78"/>
      <c r="X2064" s="202">
        <f t="shared" si="570"/>
        <v>0</v>
      </c>
      <c r="Y2064" s="78"/>
      <c r="Z2064" s="78"/>
      <c r="AA2064" s="78"/>
      <c r="AB2064" s="78"/>
      <c r="AC2064" s="78"/>
      <c r="AD2064" s="78"/>
      <c r="AE2064" s="78"/>
      <c r="AF2064" s="78"/>
      <c r="AG2064" s="78"/>
      <c r="AH2064" s="78"/>
      <c r="AI2064" s="78"/>
      <c r="AJ2064" s="78"/>
      <c r="AK2064" s="102"/>
      <c r="AL2064" s="84"/>
      <c r="AM2064" s="64"/>
      <c r="AN2064" s="64"/>
      <c r="AO2064" s="64"/>
      <c r="AP2064" s="64"/>
      <c r="AQ2064" s="64"/>
      <c r="AR2064" s="693"/>
      <c r="XFA2064" s="693"/>
    </row>
    <row r="2065" spans="1:44 16381:16381" s="698" customFormat="1" ht="14.1" customHeight="1" x14ac:dyDescent="0.15">
      <c r="A2065" s="667" t="s">
        <v>6084</v>
      </c>
      <c r="B2065" s="127" t="s">
        <v>2416</v>
      </c>
      <c r="C2065" s="199">
        <f t="shared" si="573"/>
        <v>0</v>
      </c>
      <c r="D2065" s="90"/>
      <c r="E2065" s="79"/>
      <c r="F2065" s="79"/>
      <c r="G2065" s="79"/>
      <c r="H2065" s="202">
        <f t="shared" si="571"/>
        <v>0</v>
      </c>
      <c r="I2065" s="78"/>
      <c r="J2065" s="78"/>
      <c r="K2065" s="78"/>
      <c r="L2065" s="78"/>
      <c r="M2065" s="78"/>
      <c r="N2065" s="78"/>
      <c r="O2065" s="202">
        <f t="shared" si="572"/>
        <v>0</v>
      </c>
      <c r="P2065" s="78"/>
      <c r="Q2065" s="78"/>
      <c r="R2065" s="202">
        <f t="shared" si="568"/>
        <v>0</v>
      </c>
      <c r="S2065" s="78"/>
      <c r="T2065" s="78"/>
      <c r="U2065" s="202">
        <f t="shared" si="569"/>
        <v>0</v>
      </c>
      <c r="V2065" s="78"/>
      <c r="W2065" s="78"/>
      <c r="X2065" s="202">
        <f t="shared" si="570"/>
        <v>0</v>
      </c>
      <c r="Y2065" s="78"/>
      <c r="Z2065" s="78"/>
      <c r="AA2065" s="78"/>
      <c r="AB2065" s="78"/>
      <c r="AC2065" s="78"/>
      <c r="AD2065" s="78"/>
      <c r="AE2065" s="78"/>
      <c r="AF2065" s="78"/>
      <c r="AG2065" s="78"/>
      <c r="AH2065" s="78"/>
      <c r="AI2065" s="78"/>
      <c r="AJ2065" s="78"/>
      <c r="AK2065" s="102"/>
      <c r="AL2065" s="84"/>
      <c r="AM2065" s="64"/>
      <c r="AN2065" s="64" t="s">
        <v>547</v>
      </c>
      <c r="AO2065" s="64"/>
      <c r="AP2065" s="64"/>
      <c r="AQ2065" s="64"/>
      <c r="AR2065" s="697"/>
      <c r="XFA2065" s="697"/>
    </row>
    <row r="2066" spans="1:44 16381:16381" s="694" customFormat="1" ht="14.1" customHeight="1" x14ac:dyDescent="0.15">
      <c r="A2066" s="126" t="s">
        <v>6029</v>
      </c>
      <c r="B2066" s="127" t="s">
        <v>6169</v>
      </c>
      <c r="C2066" s="199">
        <f>SUM(I2066:N2066)</f>
        <v>0</v>
      </c>
      <c r="D2066" s="90"/>
      <c r="E2066" s="79"/>
      <c r="F2066" s="79"/>
      <c r="G2066" s="79"/>
      <c r="H2066" s="202">
        <f>+I2066+J2066</f>
        <v>0</v>
      </c>
      <c r="I2066" s="78"/>
      <c r="J2066" s="78"/>
      <c r="K2066" s="78"/>
      <c r="L2066" s="78"/>
      <c r="M2066" s="78"/>
      <c r="N2066" s="78"/>
      <c r="O2066" s="202">
        <f t="shared" ref="O2066" si="574">SUM(P2066:Q2066)</f>
        <v>0</v>
      </c>
      <c r="P2066" s="78"/>
      <c r="Q2066" s="78"/>
      <c r="R2066" s="202">
        <f t="shared" ref="R2066" si="575">SUM(S2066:T2066)</f>
        <v>0</v>
      </c>
      <c r="S2066" s="78"/>
      <c r="T2066" s="78"/>
      <c r="U2066" s="202">
        <f t="shared" ref="U2066" si="576">SUM(V2066:W2066)</f>
        <v>0</v>
      </c>
      <c r="V2066" s="78"/>
      <c r="W2066" s="78"/>
      <c r="X2066" s="202">
        <f t="shared" ref="X2066" si="577">SUM(Y2066:Z2066)</f>
        <v>0</v>
      </c>
      <c r="Y2066" s="78"/>
      <c r="Z2066" s="78"/>
      <c r="AA2066" s="78"/>
      <c r="AB2066" s="78"/>
      <c r="AC2066" s="78"/>
      <c r="AD2066" s="78"/>
      <c r="AE2066" s="78"/>
      <c r="AF2066" s="78"/>
      <c r="AG2066" s="78"/>
      <c r="AH2066" s="78"/>
      <c r="AI2066" s="78"/>
      <c r="AJ2066" s="78"/>
      <c r="AK2066" s="102"/>
      <c r="AL2066" s="84"/>
      <c r="AM2066" s="64"/>
      <c r="AN2066" s="64" t="s">
        <v>547</v>
      </c>
      <c r="AO2066" s="64"/>
      <c r="AP2066" s="64"/>
      <c r="AQ2066" s="64"/>
      <c r="AR2066" s="693"/>
      <c r="XFA2066" s="693"/>
    </row>
    <row r="2067" spans="1:44 16381:16381" s="700" customFormat="1" ht="14.1" customHeight="1" x14ac:dyDescent="0.15">
      <c r="A2067" s="180"/>
      <c r="B2067" s="94" t="s">
        <v>2262</v>
      </c>
      <c r="C2067" s="198">
        <f>SUM(C2058:C2065)</f>
        <v>0</v>
      </c>
      <c r="D2067" s="865"/>
      <c r="E2067" s="866"/>
      <c r="F2067" s="866"/>
      <c r="G2067" s="867"/>
      <c r="H2067" s="198">
        <f t="shared" ref="H2067:AJ2067" si="578">SUM(H2058:H2065)</f>
        <v>0</v>
      </c>
      <c r="I2067" s="198">
        <f t="shared" si="578"/>
        <v>0</v>
      </c>
      <c r="J2067" s="198">
        <f t="shared" si="578"/>
        <v>0</v>
      </c>
      <c r="K2067" s="198">
        <f t="shared" si="578"/>
        <v>0</v>
      </c>
      <c r="L2067" s="198">
        <f t="shared" si="578"/>
        <v>0</v>
      </c>
      <c r="M2067" s="198">
        <f t="shared" si="578"/>
        <v>0</v>
      </c>
      <c r="N2067" s="198">
        <f t="shared" si="578"/>
        <v>0</v>
      </c>
      <c r="O2067" s="198">
        <f t="shared" si="578"/>
        <v>0</v>
      </c>
      <c r="P2067" s="198">
        <f t="shared" si="578"/>
        <v>0</v>
      </c>
      <c r="Q2067" s="198">
        <f t="shared" si="578"/>
        <v>0</v>
      </c>
      <c r="R2067" s="198">
        <f t="shared" si="578"/>
        <v>0</v>
      </c>
      <c r="S2067" s="198">
        <f t="shared" si="578"/>
        <v>0</v>
      </c>
      <c r="T2067" s="198">
        <f t="shared" si="578"/>
        <v>0</v>
      </c>
      <c r="U2067" s="198">
        <f t="shared" si="578"/>
        <v>0</v>
      </c>
      <c r="V2067" s="198">
        <f t="shared" si="578"/>
        <v>0</v>
      </c>
      <c r="W2067" s="198">
        <f t="shared" si="578"/>
        <v>0</v>
      </c>
      <c r="X2067" s="198">
        <f t="shared" si="578"/>
        <v>0</v>
      </c>
      <c r="Y2067" s="198">
        <f t="shared" si="578"/>
        <v>0</v>
      </c>
      <c r="Z2067" s="198">
        <f t="shared" si="578"/>
        <v>0</v>
      </c>
      <c r="AA2067" s="198">
        <f t="shared" si="578"/>
        <v>0</v>
      </c>
      <c r="AB2067" s="198">
        <f t="shared" si="578"/>
        <v>0</v>
      </c>
      <c r="AC2067" s="198">
        <f t="shared" si="578"/>
        <v>0</v>
      </c>
      <c r="AD2067" s="198">
        <f t="shared" si="578"/>
        <v>0</v>
      </c>
      <c r="AE2067" s="198">
        <f t="shared" si="578"/>
        <v>0</v>
      </c>
      <c r="AF2067" s="198">
        <f t="shared" si="578"/>
        <v>0</v>
      </c>
      <c r="AG2067" s="198">
        <f t="shared" si="578"/>
        <v>0</v>
      </c>
      <c r="AH2067" s="198">
        <f t="shared" si="578"/>
        <v>0</v>
      </c>
      <c r="AI2067" s="198">
        <f t="shared" si="578"/>
        <v>0</v>
      </c>
      <c r="AJ2067" s="198">
        <f t="shared" si="578"/>
        <v>0</v>
      </c>
      <c r="AK2067" s="651"/>
      <c r="AL2067" s="201"/>
      <c r="AM2067" s="66"/>
      <c r="AN2067" s="66"/>
      <c r="AO2067" s="66"/>
      <c r="AP2067" s="66"/>
      <c r="AQ2067" s="66"/>
      <c r="AR2067" s="699"/>
      <c r="XFA2067" s="699"/>
    </row>
    <row r="2068" spans="1:44 16381:16381" s="700" customFormat="1" ht="14.1" customHeight="1" x14ac:dyDescent="0.15">
      <c r="A2068" s="180"/>
      <c r="B2068" s="94" t="s">
        <v>2303</v>
      </c>
      <c r="C2068" s="198">
        <f>SUM(C2057+C2067)</f>
        <v>0</v>
      </c>
      <c r="D2068" s="865"/>
      <c r="E2068" s="866"/>
      <c r="F2068" s="866"/>
      <c r="G2068" s="867"/>
      <c r="H2068" s="198">
        <f t="shared" ref="H2068:AJ2068" si="579">SUM(H2057+H2067)</f>
        <v>0</v>
      </c>
      <c r="I2068" s="198">
        <f t="shared" si="579"/>
        <v>0</v>
      </c>
      <c r="J2068" s="198">
        <f t="shared" si="579"/>
        <v>0</v>
      </c>
      <c r="K2068" s="198">
        <f t="shared" si="579"/>
        <v>0</v>
      </c>
      <c r="L2068" s="198">
        <f t="shared" si="579"/>
        <v>0</v>
      </c>
      <c r="M2068" s="198">
        <f t="shared" si="579"/>
        <v>0</v>
      </c>
      <c r="N2068" s="198">
        <f t="shared" si="579"/>
        <v>0</v>
      </c>
      <c r="O2068" s="198">
        <f t="shared" si="579"/>
        <v>0</v>
      </c>
      <c r="P2068" s="198">
        <f t="shared" si="579"/>
        <v>0</v>
      </c>
      <c r="Q2068" s="198">
        <f t="shared" si="579"/>
        <v>0</v>
      </c>
      <c r="R2068" s="198">
        <f t="shared" si="579"/>
        <v>0</v>
      </c>
      <c r="S2068" s="198">
        <f t="shared" si="579"/>
        <v>0</v>
      </c>
      <c r="T2068" s="198">
        <f t="shared" si="579"/>
        <v>0</v>
      </c>
      <c r="U2068" s="198">
        <f t="shared" si="579"/>
        <v>0</v>
      </c>
      <c r="V2068" s="198">
        <f t="shared" si="579"/>
        <v>0</v>
      </c>
      <c r="W2068" s="198">
        <f t="shared" si="579"/>
        <v>0</v>
      </c>
      <c r="X2068" s="198">
        <f t="shared" si="579"/>
        <v>0</v>
      </c>
      <c r="Y2068" s="198">
        <f t="shared" si="579"/>
        <v>0</v>
      </c>
      <c r="Z2068" s="198">
        <f t="shared" si="579"/>
        <v>0</v>
      </c>
      <c r="AA2068" s="198">
        <f t="shared" si="579"/>
        <v>0</v>
      </c>
      <c r="AB2068" s="198">
        <f t="shared" si="579"/>
        <v>0</v>
      </c>
      <c r="AC2068" s="198">
        <f t="shared" si="579"/>
        <v>0</v>
      </c>
      <c r="AD2068" s="198">
        <f t="shared" si="579"/>
        <v>0</v>
      </c>
      <c r="AE2068" s="198">
        <f t="shared" si="579"/>
        <v>0</v>
      </c>
      <c r="AF2068" s="198">
        <f t="shared" si="579"/>
        <v>0</v>
      </c>
      <c r="AG2068" s="198">
        <f t="shared" si="579"/>
        <v>0</v>
      </c>
      <c r="AH2068" s="198">
        <f t="shared" si="579"/>
        <v>0</v>
      </c>
      <c r="AI2068" s="198">
        <f t="shared" si="579"/>
        <v>0</v>
      </c>
      <c r="AJ2068" s="198">
        <f t="shared" si="579"/>
        <v>0</v>
      </c>
      <c r="AK2068" s="150"/>
      <c r="AL2068" s="150">
        <f>SUM(AL2057+AL2067)</f>
        <v>0</v>
      </c>
      <c r="AM2068" s="66"/>
      <c r="AN2068" s="66"/>
      <c r="AO2068" s="66"/>
      <c r="AP2068" s="66"/>
      <c r="AQ2068" s="66"/>
      <c r="AR2068" s="699"/>
      <c r="XFA2068" s="699"/>
    </row>
    <row r="2069" spans="1:44 16381:16381" s="700" customFormat="1" ht="14.1" customHeight="1" x14ac:dyDescent="0.15">
      <c r="A2069" s="224"/>
      <c r="B2069" s="96" t="s">
        <v>1595</v>
      </c>
      <c r="C2069" s="198"/>
      <c r="D2069" s="198"/>
      <c r="E2069" s="198"/>
      <c r="F2069" s="198"/>
      <c r="G2069" s="198"/>
      <c r="H2069" s="198"/>
      <c r="I2069" s="198"/>
      <c r="J2069" s="198"/>
      <c r="K2069" s="198"/>
      <c r="L2069" s="198"/>
      <c r="M2069" s="198"/>
      <c r="N2069" s="198"/>
      <c r="O2069" s="198"/>
      <c r="P2069" s="198"/>
      <c r="Q2069" s="198"/>
      <c r="R2069" s="198"/>
      <c r="S2069" s="198"/>
      <c r="T2069" s="198"/>
      <c r="U2069" s="198"/>
      <c r="V2069" s="198"/>
      <c r="W2069" s="198"/>
      <c r="X2069" s="198"/>
      <c r="Y2069" s="198"/>
      <c r="Z2069" s="198"/>
      <c r="AA2069" s="198"/>
      <c r="AB2069" s="198"/>
      <c r="AC2069" s="198"/>
      <c r="AD2069" s="198"/>
      <c r="AE2069" s="198"/>
      <c r="AF2069" s="198"/>
      <c r="AG2069" s="198"/>
      <c r="AH2069" s="198"/>
      <c r="AI2069" s="198"/>
      <c r="AJ2069" s="198"/>
      <c r="AK2069" s="198"/>
      <c r="AL2069" s="198"/>
      <c r="AM2069" s="66"/>
      <c r="AN2069" s="66"/>
      <c r="AO2069" s="66"/>
      <c r="AP2069" s="66"/>
      <c r="AQ2069" s="66"/>
      <c r="AR2069" s="699"/>
      <c r="XFA2069" s="699"/>
    </row>
    <row r="2070" spans="1:44 16381:16381" s="707" customFormat="1" ht="14.1" customHeight="1" x14ac:dyDescent="0.15">
      <c r="A2070" s="113" t="s">
        <v>5190</v>
      </c>
      <c r="B2070" s="114" t="s">
        <v>2457</v>
      </c>
      <c r="C2070" s="199">
        <f t="shared" ref="C2070:C2091" si="580">SUM(I2070:N2070)</f>
        <v>0</v>
      </c>
      <c r="D2070" s="90"/>
      <c r="E2070" s="79"/>
      <c r="F2070" s="79"/>
      <c r="G2070" s="79"/>
      <c r="H2070" s="202">
        <f t="shared" ref="H2070:H2091" si="581">+I2070+J2070</f>
        <v>0</v>
      </c>
      <c r="I2070" s="78"/>
      <c r="J2070" s="78"/>
      <c r="K2070" s="78"/>
      <c r="L2070" s="78"/>
      <c r="M2070" s="78"/>
      <c r="N2070" s="78"/>
      <c r="O2070" s="202">
        <f t="shared" ref="O2070:O2091" si="582">SUM(P2070:Q2070)</f>
        <v>0</v>
      </c>
      <c r="P2070" s="78"/>
      <c r="Q2070" s="78"/>
      <c r="R2070" s="202">
        <f t="shared" ref="R2070:R2091" si="583">SUM(S2070:T2070)</f>
        <v>0</v>
      </c>
      <c r="S2070" s="78"/>
      <c r="T2070" s="78"/>
      <c r="U2070" s="202">
        <f t="shared" ref="U2070:U2091" si="584">SUM(V2070:W2070)</f>
        <v>0</v>
      </c>
      <c r="V2070" s="78"/>
      <c r="W2070" s="78"/>
      <c r="X2070" s="202">
        <f t="shared" ref="X2070:X2091" si="585">SUM(Y2070:Z2070)</f>
        <v>0</v>
      </c>
      <c r="Y2070" s="78"/>
      <c r="Z2070" s="78"/>
      <c r="AA2070" s="78"/>
      <c r="AB2070" s="78"/>
      <c r="AC2070" s="78"/>
      <c r="AD2070" s="78"/>
      <c r="AE2070" s="78"/>
      <c r="AF2070" s="78"/>
      <c r="AG2070" s="78"/>
      <c r="AH2070" s="78"/>
      <c r="AI2070" s="78"/>
      <c r="AJ2070" s="78"/>
      <c r="AK2070" s="645">
        <v>326950</v>
      </c>
      <c r="AL2070" s="657">
        <f t="shared" ref="AL2070:AL2101" si="586">+(I2070*AK2070)+(L2070*AK2070*0.5)</f>
        <v>0</v>
      </c>
      <c r="AM2070" s="64"/>
      <c r="AN2070" s="64" t="s">
        <v>547</v>
      </c>
      <c r="AO2070" s="64"/>
      <c r="AP2070" s="64"/>
      <c r="AQ2070" s="64"/>
      <c r="AR2070" s="706"/>
      <c r="XFA2070" s="706"/>
    </row>
    <row r="2071" spans="1:44 16381:16381" s="707" customFormat="1" ht="14.1" customHeight="1" x14ac:dyDescent="0.15">
      <c r="A2071" s="113" t="s">
        <v>3407</v>
      </c>
      <c r="B2071" s="114" t="s">
        <v>3408</v>
      </c>
      <c r="C2071" s="199">
        <f t="shared" si="580"/>
        <v>0</v>
      </c>
      <c r="D2071" s="90"/>
      <c r="E2071" s="79"/>
      <c r="F2071" s="79"/>
      <c r="G2071" s="79"/>
      <c r="H2071" s="202">
        <f t="shared" si="581"/>
        <v>0</v>
      </c>
      <c r="I2071" s="78"/>
      <c r="J2071" s="78"/>
      <c r="K2071" s="78"/>
      <c r="L2071" s="78"/>
      <c r="M2071" s="78"/>
      <c r="N2071" s="78"/>
      <c r="O2071" s="202">
        <f t="shared" si="582"/>
        <v>0</v>
      </c>
      <c r="P2071" s="78"/>
      <c r="Q2071" s="78"/>
      <c r="R2071" s="202">
        <f t="shared" si="583"/>
        <v>0</v>
      </c>
      <c r="S2071" s="78"/>
      <c r="T2071" s="78"/>
      <c r="U2071" s="202">
        <f t="shared" si="584"/>
        <v>0</v>
      </c>
      <c r="V2071" s="78"/>
      <c r="W2071" s="78"/>
      <c r="X2071" s="202">
        <f t="shared" si="585"/>
        <v>0</v>
      </c>
      <c r="Y2071" s="78"/>
      <c r="Z2071" s="78"/>
      <c r="AA2071" s="78"/>
      <c r="AB2071" s="78"/>
      <c r="AC2071" s="78"/>
      <c r="AD2071" s="78"/>
      <c r="AE2071" s="78"/>
      <c r="AF2071" s="78"/>
      <c r="AG2071" s="78"/>
      <c r="AH2071" s="78"/>
      <c r="AI2071" s="78"/>
      <c r="AJ2071" s="78"/>
      <c r="AK2071" s="645">
        <v>447660</v>
      </c>
      <c r="AL2071" s="657">
        <f t="shared" si="586"/>
        <v>0</v>
      </c>
      <c r="AM2071" s="64"/>
      <c r="AN2071" s="64"/>
      <c r="AO2071" s="64"/>
      <c r="AP2071" s="64"/>
      <c r="AQ2071" s="64"/>
      <c r="AR2071" s="706"/>
      <c r="XFA2071" s="706"/>
    </row>
    <row r="2072" spans="1:44 16381:16381" s="694" customFormat="1" ht="21" x14ac:dyDescent="0.15">
      <c r="A2072" s="113" t="s">
        <v>5191</v>
      </c>
      <c r="B2072" s="114" t="s">
        <v>542</v>
      </c>
      <c r="C2072" s="199">
        <f t="shared" si="580"/>
        <v>0</v>
      </c>
      <c r="D2072" s="90"/>
      <c r="E2072" s="79"/>
      <c r="F2072" s="79"/>
      <c r="G2072" s="79"/>
      <c r="H2072" s="202">
        <f t="shared" si="581"/>
        <v>0</v>
      </c>
      <c r="I2072" s="78"/>
      <c r="J2072" s="78"/>
      <c r="K2072" s="78"/>
      <c r="L2072" s="78"/>
      <c r="M2072" s="78"/>
      <c r="N2072" s="78"/>
      <c r="O2072" s="202">
        <f t="shared" si="582"/>
        <v>0</v>
      </c>
      <c r="P2072" s="78"/>
      <c r="Q2072" s="78"/>
      <c r="R2072" s="202">
        <f t="shared" si="583"/>
        <v>0</v>
      </c>
      <c r="S2072" s="78"/>
      <c r="T2072" s="78"/>
      <c r="U2072" s="202">
        <f t="shared" si="584"/>
        <v>0</v>
      </c>
      <c r="V2072" s="78"/>
      <c r="W2072" s="78"/>
      <c r="X2072" s="202">
        <f t="shared" si="585"/>
        <v>0</v>
      </c>
      <c r="Y2072" s="78"/>
      <c r="Z2072" s="78"/>
      <c r="AA2072" s="78"/>
      <c r="AB2072" s="78"/>
      <c r="AC2072" s="78"/>
      <c r="AD2072" s="78"/>
      <c r="AE2072" s="78"/>
      <c r="AF2072" s="78"/>
      <c r="AG2072" s="78"/>
      <c r="AH2072" s="78"/>
      <c r="AI2072" s="78"/>
      <c r="AJ2072" s="78"/>
      <c r="AK2072" s="645">
        <v>439450</v>
      </c>
      <c r="AL2072" s="657">
        <f t="shared" si="586"/>
        <v>0</v>
      </c>
      <c r="AM2072" s="64"/>
      <c r="AN2072" s="64"/>
      <c r="AO2072" s="64"/>
      <c r="AP2072" s="64"/>
      <c r="AQ2072" s="64"/>
      <c r="AR2072" s="693"/>
      <c r="XFA2072" s="693"/>
    </row>
    <row r="2073" spans="1:44 16381:16381" s="694" customFormat="1" ht="14.1" customHeight="1" x14ac:dyDescent="0.15">
      <c r="A2073" s="113" t="s">
        <v>5192</v>
      </c>
      <c r="B2073" s="114" t="s">
        <v>1001</v>
      </c>
      <c r="C2073" s="199">
        <f t="shared" si="580"/>
        <v>0</v>
      </c>
      <c r="D2073" s="90"/>
      <c r="E2073" s="79"/>
      <c r="F2073" s="79"/>
      <c r="G2073" s="79"/>
      <c r="H2073" s="202">
        <f t="shared" si="581"/>
        <v>0</v>
      </c>
      <c r="I2073" s="78"/>
      <c r="J2073" s="78"/>
      <c r="K2073" s="78"/>
      <c r="L2073" s="78"/>
      <c r="M2073" s="78"/>
      <c r="N2073" s="78"/>
      <c r="O2073" s="202">
        <f t="shared" si="582"/>
        <v>0</v>
      </c>
      <c r="P2073" s="78"/>
      <c r="Q2073" s="78"/>
      <c r="R2073" s="202">
        <f t="shared" si="583"/>
        <v>0</v>
      </c>
      <c r="S2073" s="78"/>
      <c r="T2073" s="78"/>
      <c r="U2073" s="202">
        <f t="shared" si="584"/>
        <v>0</v>
      </c>
      <c r="V2073" s="78"/>
      <c r="W2073" s="78"/>
      <c r="X2073" s="202">
        <f t="shared" si="585"/>
        <v>0</v>
      </c>
      <c r="Y2073" s="78"/>
      <c r="Z2073" s="78"/>
      <c r="AA2073" s="78"/>
      <c r="AB2073" s="78"/>
      <c r="AC2073" s="78"/>
      <c r="AD2073" s="78"/>
      <c r="AE2073" s="78"/>
      <c r="AF2073" s="78"/>
      <c r="AG2073" s="78"/>
      <c r="AH2073" s="78"/>
      <c r="AI2073" s="78"/>
      <c r="AJ2073" s="78"/>
      <c r="AK2073" s="645">
        <v>317760</v>
      </c>
      <c r="AL2073" s="657">
        <f t="shared" si="586"/>
        <v>0</v>
      </c>
      <c r="AM2073" s="64"/>
      <c r="AN2073" s="64"/>
      <c r="AO2073" s="64"/>
      <c r="AP2073" s="64"/>
      <c r="AQ2073" s="64"/>
      <c r="AR2073" s="693"/>
      <c r="XFA2073" s="693"/>
    </row>
    <row r="2074" spans="1:44 16381:16381" s="694" customFormat="1" ht="14.1" customHeight="1" x14ac:dyDescent="0.15">
      <c r="A2074" s="113" t="s">
        <v>5193</v>
      </c>
      <c r="B2074" s="114" t="s">
        <v>91</v>
      </c>
      <c r="C2074" s="199">
        <f t="shared" si="580"/>
        <v>0</v>
      </c>
      <c r="D2074" s="90"/>
      <c r="E2074" s="79"/>
      <c r="F2074" s="79"/>
      <c r="G2074" s="79"/>
      <c r="H2074" s="202">
        <f t="shared" si="581"/>
        <v>0</v>
      </c>
      <c r="I2074" s="78"/>
      <c r="J2074" s="78"/>
      <c r="K2074" s="78"/>
      <c r="L2074" s="78"/>
      <c r="M2074" s="78"/>
      <c r="N2074" s="78"/>
      <c r="O2074" s="202">
        <f t="shared" si="582"/>
        <v>0</v>
      </c>
      <c r="P2074" s="78"/>
      <c r="Q2074" s="78"/>
      <c r="R2074" s="202">
        <f t="shared" si="583"/>
        <v>0</v>
      </c>
      <c r="S2074" s="78"/>
      <c r="T2074" s="78"/>
      <c r="U2074" s="202">
        <f t="shared" si="584"/>
        <v>0</v>
      </c>
      <c r="V2074" s="78"/>
      <c r="W2074" s="78"/>
      <c r="X2074" s="202">
        <f t="shared" si="585"/>
        <v>0</v>
      </c>
      <c r="Y2074" s="78"/>
      <c r="Z2074" s="78"/>
      <c r="AA2074" s="78"/>
      <c r="AB2074" s="78"/>
      <c r="AC2074" s="78"/>
      <c r="AD2074" s="78"/>
      <c r="AE2074" s="78"/>
      <c r="AF2074" s="78"/>
      <c r="AG2074" s="78"/>
      <c r="AH2074" s="78"/>
      <c r="AI2074" s="78"/>
      <c r="AJ2074" s="78"/>
      <c r="AK2074" s="645">
        <v>288830</v>
      </c>
      <c r="AL2074" s="657">
        <f t="shared" si="586"/>
        <v>0</v>
      </c>
      <c r="AM2074" s="64"/>
      <c r="AN2074" s="64"/>
      <c r="AO2074" s="64"/>
      <c r="AP2074" s="64"/>
      <c r="AQ2074" s="64"/>
      <c r="AR2074" s="693"/>
      <c r="XFA2074" s="693"/>
    </row>
    <row r="2075" spans="1:44 16381:16381" s="694" customFormat="1" ht="14.1" customHeight="1" x14ac:dyDescent="0.15">
      <c r="A2075" s="113" t="s">
        <v>5194</v>
      </c>
      <c r="B2075" s="114" t="s">
        <v>543</v>
      </c>
      <c r="C2075" s="199">
        <f t="shared" si="580"/>
        <v>0</v>
      </c>
      <c r="D2075" s="90"/>
      <c r="E2075" s="79"/>
      <c r="F2075" s="79"/>
      <c r="G2075" s="79"/>
      <c r="H2075" s="202">
        <f t="shared" si="581"/>
        <v>0</v>
      </c>
      <c r="I2075" s="78"/>
      <c r="J2075" s="78"/>
      <c r="K2075" s="78"/>
      <c r="L2075" s="78"/>
      <c r="M2075" s="78"/>
      <c r="N2075" s="78"/>
      <c r="O2075" s="202">
        <f t="shared" si="582"/>
        <v>0</v>
      </c>
      <c r="P2075" s="78"/>
      <c r="Q2075" s="78"/>
      <c r="R2075" s="202">
        <f t="shared" si="583"/>
        <v>0</v>
      </c>
      <c r="S2075" s="78"/>
      <c r="T2075" s="78"/>
      <c r="U2075" s="202">
        <f t="shared" si="584"/>
        <v>0</v>
      </c>
      <c r="V2075" s="78"/>
      <c r="W2075" s="78"/>
      <c r="X2075" s="202">
        <f t="shared" si="585"/>
        <v>0</v>
      </c>
      <c r="Y2075" s="78"/>
      <c r="Z2075" s="78"/>
      <c r="AA2075" s="78"/>
      <c r="AB2075" s="78"/>
      <c r="AC2075" s="78"/>
      <c r="AD2075" s="78"/>
      <c r="AE2075" s="78"/>
      <c r="AF2075" s="78"/>
      <c r="AG2075" s="78"/>
      <c r="AH2075" s="78"/>
      <c r="AI2075" s="78"/>
      <c r="AJ2075" s="78"/>
      <c r="AK2075" s="645">
        <v>220760</v>
      </c>
      <c r="AL2075" s="657">
        <f t="shared" si="586"/>
        <v>0</v>
      </c>
      <c r="AM2075" s="64"/>
      <c r="AN2075" s="64"/>
      <c r="AO2075" s="64"/>
      <c r="AP2075" s="64"/>
      <c r="AQ2075" s="64"/>
      <c r="AR2075" s="693"/>
      <c r="XFA2075" s="693"/>
    </row>
    <row r="2076" spans="1:44 16381:16381" s="694" customFormat="1" ht="14.1" customHeight="1" x14ac:dyDescent="0.15">
      <c r="A2076" s="113" t="s">
        <v>5195</v>
      </c>
      <c r="B2076" s="114" t="s">
        <v>544</v>
      </c>
      <c r="C2076" s="199">
        <f t="shared" si="580"/>
        <v>0</v>
      </c>
      <c r="D2076" s="90"/>
      <c r="E2076" s="79"/>
      <c r="F2076" s="79"/>
      <c r="G2076" s="79"/>
      <c r="H2076" s="202">
        <f t="shared" si="581"/>
        <v>0</v>
      </c>
      <c r="I2076" s="78"/>
      <c r="J2076" s="78"/>
      <c r="K2076" s="78"/>
      <c r="L2076" s="78"/>
      <c r="M2076" s="78"/>
      <c r="N2076" s="78"/>
      <c r="O2076" s="202">
        <f t="shared" si="582"/>
        <v>0</v>
      </c>
      <c r="P2076" s="78"/>
      <c r="Q2076" s="78"/>
      <c r="R2076" s="202">
        <f t="shared" si="583"/>
        <v>0</v>
      </c>
      <c r="S2076" s="78"/>
      <c r="T2076" s="78"/>
      <c r="U2076" s="202">
        <f t="shared" si="584"/>
        <v>0</v>
      </c>
      <c r="V2076" s="78"/>
      <c r="W2076" s="78"/>
      <c r="X2076" s="202">
        <f t="shared" si="585"/>
        <v>0</v>
      </c>
      <c r="Y2076" s="78"/>
      <c r="Z2076" s="78"/>
      <c r="AA2076" s="78"/>
      <c r="AB2076" s="78"/>
      <c r="AC2076" s="78"/>
      <c r="AD2076" s="78"/>
      <c r="AE2076" s="78"/>
      <c r="AF2076" s="78"/>
      <c r="AG2076" s="78"/>
      <c r="AH2076" s="78"/>
      <c r="AI2076" s="78"/>
      <c r="AJ2076" s="78"/>
      <c r="AK2076" s="645">
        <v>268850</v>
      </c>
      <c r="AL2076" s="657">
        <f t="shared" si="586"/>
        <v>0</v>
      </c>
      <c r="AM2076" s="64"/>
      <c r="AN2076" s="64"/>
      <c r="AO2076" s="64"/>
      <c r="AP2076" s="64"/>
      <c r="AQ2076" s="64"/>
      <c r="AR2076" s="693"/>
      <c r="XFA2076" s="693"/>
    </row>
    <row r="2077" spans="1:44 16381:16381" s="694" customFormat="1" ht="14.1" customHeight="1" x14ac:dyDescent="0.15">
      <c r="A2077" s="113" t="s">
        <v>5196</v>
      </c>
      <c r="B2077" s="114" t="s">
        <v>131</v>
      </c>
      <c r="C2077" s="199">
        <f t="shared" si="580"/>
        <v>0</v>
      </c>
      <c r="D2077" s="90"/>
      <c r="E2077" s="79"/>
      <c r="F2077" s="79"/>
      <c r="G2077" s="79"/>
      <c r="H2077" s="202">
        <f t="shared" si="581"/>
        <v>0</v>
      </c>
      <c r="I2077" s="78"/>
      <c r="J2077" s="78"/>
      <c r="K2077" s="78"/>
      <c r="L2077" s="78"/>
      <c r="M2077" s="78"/>
      <c r="N2077" s="78"/>
      <c r="O2077" s="202">
        <f t="shared" si="582"/>
        <v>0</v>
      </c>
      <c r="P2077" s="78"/>
      <c r="Q2077" s="78"/>
      <c r="R2077" s="202">
        <f t="shared" si="583"/>
        <v>0</v>
      </c>
      <c r="S2077" s="78"/>
      <c r="T2077" s="78"/>
      <c r="U2077" s="202">
        <f t="shared" si="584"/>
        <v>0</v>
      </c>
      <c r="V2077" s="78"/>
      <c r="W2077" s="78"/>
      <c r="X2077" s="202">
        <f t="shared" si="585"/>
        <v>0</v>
      </c>
      <c r="Y2077" s="78"/>
      <c r="Z2077" s="78"/>
      <c r="AA2077" s="78"/>
      <c r="AB2077" s="78"/>
      <c r="AC2077" s="78"/>
      <c r="AD2077" s="78"/>
      <c r="AE2077" s="78"/>
      <c r="AF2077" s="78"/>
      <c r="AG2077" s="78"/>
      <c r="AH2077" s="78"/>
      <c r="AI2077" s="78"/>
      <c r="AJ2077" s="78"/>
      <c r="AK2077" s="645">
        <v>392580</v>
      </c>
      <c r="AL2077" s="657">
        <f t="shared" si="586"/>
        <v>0</v>
      </c>
      <c r="AM2077" s="64"/>
      <c r="AN2077" s="64"/>
      <c r="AO2077" s="64"/>
      <c r="AP2077" s="64"/>
      <c r="AQ2077" s="64"/>
      <c r="AR2077" s="693"/>
      <c r="XFA2077" s="693"/>
    </row>
    <row r="2078" spans="1:44 16381:16381" s="694" customFormat="1" ht="14.1" customHeight="1" x14ac:dyDescent="0.15">
      <c r="A2078" s="113" t="s">
        <v>5197</v>
      </c>
      <c r="B2078" s="114" t="s">
        <v>92</v>
      </c>
      <c r="C2078" s="199">
        <f t="shared" si="580"/>
        <v>0</v>
      </c>
      <c r="D2078" s="90"/>
      <c r="E2078" s="79"/>
      <c r="F2078" s="79"/>
      <c r="G2078" s="79"/>
      <c r="H2078" s="202">
        <f t="shared" si="581"/>
        <v>0</v>
      </c>
      <c r="I2078" s="78"/>
      <c r="J2078" s="78"/>
      <c r="K2078" s="78"/>
      <c r="L2078" s="78"/>
      <c r="M2078" s="78"/>
      <c r="N2078" s="78"/>
      <c r="O2078" s="202">
        <f t="shared" si="582"/>
        <v>0</v>
      </c>
      <c r="P2078" s="78"/>
      <c r="Q2078" s="78"/>
      <c r="R2078" s="202">
        <f t="shared" si="583"/>
        <v>0</v>
      </c>
      <c r="S2078" s="78"/>
      <c r="T2078" s="78"/>
      <c r="U2078" s="202">
        <f t="shared" si="584"/>
        <v>0</v>
      </c>
      <c r="V2078" s="78"/>
      <c r="W2078" s="78"/>
      <c r="X2078" s="202">
        <f t="shared" si="585"/>
        <v>0</v>
      </c>
      <c r="Y2078" s="78"/>
      <c r="Z2078" s="78"/>
      <c r="AA2078" s="78"/>
      <c r="AB2078" s="78"/>
      <c r="AC2078" s="78"/>
      <c r="AD2078" s="78"/>
      <c r="AE2078" s="78"/>
      <c r="AF2078" s="78"/>
      <c r="AG2078" s="78"/>
      <c r="AH2078" s="78"/>
      <c r="AI2078" s="78"/>
      <c r="AJ2078" s="78"/>
      <c r="AK2078" s="645">
        <v>338430</v>
      </c>
      <c r="AL2078" s="657">
        <f t="shared" si="586"/>
        <v>0</v>
      </c>
      <c r="AM2078" s="64"/>
      <c r="AN2078" s="64"/>
      <c r="AO2078" s="64"/>
      <c r="AP2078" s="64"/>
      <c r="AQ2078" s="64"/>
      <c r="AR2078" s="693"/>
      <c r="XFA2078" s="693"/>
    </row>
    <row r="2079" spans="1:44 16381:16381" s="694" customFormat="1" ht="14.1" customHeight="1" x14ac:dyDescent="0.15">
      <c r="A2079" s="113" t="s">
        <v>5198</v>
      </c>
      <c r="B2079" s="114" t="s">
        <v>93</v>
      </c>
      <c r="C2079" s="199">
        <f t="shared" si="580"/>
        <v>0</v>
      </c>
      <c r="D2079" s="90"/>
      <c r="E2079" s="79"/>
      <c r="F2079" s="79"/>
      <c r="G2079" s="79"/>
      <c r="H2079" s="202">
        <f t="shared" si="581"/>
        <v>0</v>
      </c>
      <c r="I2079" s="78"/>
      <c r="J2079" s="78"/>
      <c r="K2079" s="78"/>
      <c r="L2079" s="78"/>
      <c r="M2079" s="78"/>
      <c r="N2079" s="78"/>
      <c r="O2079" s="202">
        <f t="shared" si="582"/>
        <v>0</v>
      </c>
      <c r="P2079" s="78"/>
      <c r="Q2079" s="78"/>
      <c r="R2079" s="202">
        <f t="shared" si="583"/>
        <v>0</v>
      </c>
      <c r="S2079" s="78"/>
      <c r="T2079" s="78"/>
      <c r="U2079" s="202">
        <f t="shared" si="584"/>
        <v>0</v>
      </c>
      <c r="V2079" s="78"/>
      <c r="W2079" s="78"/>
      <c r="X2079" s="202">
        <f t="shared" si="585"/>
        <v>0</v>
      </c>
      <c r="Y2079" s="78"/>
      <c r="Z2079" s="78"/>
      <c r="AA2079" s="78"/>
      <c r="AB2079" s="78"/>
      <c r="AC2079" s="78"/>
      <c r="AD2079" s="78"/>
      <c r="AE2079" s="78"/>
      <c r="AF2079" s="78"/>
      <c r="AG2079" s="78"/>
      <c r="AH2079" s="78"/>
      <c r="AI2079" s="78"/>
      <c r="AJ2079" s="78"/>
      <c r="AK2079" s="645">
        <v>281670</v>
      </c>
      <c r="AL2079" s="657">
        <f t="shared" si="586"/>
        <v>0</v>
      </c>
      <c r="AM2079" s="64"/>
      <c r="AN2079" s="64"/>
      <c r="AO2079" s="64"/>
      <c r="AP2079" s="64"/>
      <c r="AQ2079" s="64"/>
      <c r="AR2079" s="693"/>
      <c r="XFA2079" s="693"/>
    </row>
    <row r="2080" spans="1:44 16381:16381" s="694" customFormat="1" ht="14.1" customHeight="1" x14ac:dyDescent="0.15">
      <c r="A2080" s="113" t="s">
        <v>5199</v>
      </c>
      <c r="B2080" s="114" t="s">
        <v>3371</v>
      </c>
      <c r="C2080" s="199">
        <f t="shared" si="580"/>
        <v>0</v>
      </c>
      <c r="D2080" s="90"/>
      <c r="E2080" s="79"/>
      <c r="F2080" s="79"/>
      <c r="G2080" s="79"/>
      <c r="H2080" s="202">
        <f t="shared" si="581"/>
        <v>0</v>
      </c>
      <c r="I2080" s="78"/>
      <c r="J2080" s="78"/>
      <c r="K2080" s="78"/>
      <c r="L2080" s="78"/>
      <c r="M2080" s="78"/>
      <c r="N2080" s="78"/>
      <c r="O2080" s="202">
        <f t="shared" si="582"/>
        <v>0</v>
      </c>
      <c r="P2080" s="78"/>
      <c r="Q2080" s="78"/>
      <c r="R2080" s="202">
        <f t="shared" si="583"/>
        <v>0</v>
      </c>
      <c r="S2080" s="78"/>
      <c r="T2080" s="78"/>
      <c r="U2080" s="202">
        <f t="shared" si="584"/>
        <v>0</v>
      </c>
      <c r="V2080" s="78"/>
      <c r="W2080" s="78"/>
      <c r="X2080" s="202">
        <f t="shared" si="585"/>
        <v>0</v>
      </c>
      <c r="Y2080" s="78"/>
      <c r="Z2080" s="78"/>
      <c r="AA2080" s="78"/>
      <c r="AB2080" s="78"/>
      <c r="AC2080" s="78"/>
      <c r="AD2080" s="78"/>
      <c r="AE2080" s="78"/>
      <c r="AF2080" s="78"/>
      <c r="AG2080" s="78"/>
      <c r="AH2080" s="78"/>
      <c r="AI2080" s="78"/>
      <c r="AJ2080" s="78"/>
      <c r="AK2080" s="645">
        <v>413200</v>
      </c>
      <c r="AL2080" s="657">
        <f t="shared" si="586"/>
        <v>0</v>
      </c>
      <c r="AM2080" s="64"/>
      <c r="AN2080" s="64"/>
      <c r="AO2080" s="64"/>
      <c r="AP2080" s="64"/>
      <c r="AQ2080" s="64"/>
      <c r="AR2080" s="693"/>
      <c r="XFA2080" s="693"/>
    </row>
    <row r="2081" spans="1:44 16381:16381" s="694" customFormat="1" ht="14.1" customHeight="1" x14ac:dyDescent="0.15">
      <c r="A2081" s="113" t="s">
        <v>5200</v>
      </c>
      <c r="B2081" s="114" t="s">
        <v>94</v>
      </c>
      <c r="C2081" s="199">
        <f t="shared" si="580"/>
        <v>0</v>
      </c>
      <c r="D2081" s="90"/>
      <c r="E2081" s="79"/>
      <c r="F2081" s="79"/>
      <c r="G2081" s="79"/>
      <c r="H2081" s="202">
        <f t="shared" si="581"/>
        <v>0</v>
      </c>
      <c r="I2081" s="78"/>
      <c r="J2081" s="78"/>
      <c r="K2081" s="78"/>
      <c r="L2081" s="78"/>
      <c r="M2081" s="78"/>
      <c r="N2081" s="78"/>
      <c r="O2081" s="202">
        <f t="shared" si="582"/>
        <v>0</v>
      </c>
      <c r="P2081" s="78"/>
      <c r="Q2081" s="78"/>
      <c r="R2081" s="202">
        <f t="shared" si="583"/>
        <v>0</v>
      </c>
      <c r="S2081" s="78"/>
      <c r="T2081" s="78"/>
      <c r="U2081" s="202">
        <f t="shared" si="584"/>
        <v>0</v>
      </c>
      <c r="V2081" s="78"/>
      <c r="W2081" s="78"/>
      <c r="X2081" s="202">
        <f t="shared" si="585"/>
        <v>0</v>
      </c>
      <c r="Y2081" s="78"/>
      <c r="Z2081" s="78"/>
      <c r="AA2081" s="78"/>
      <c r="AB2081" s="78"/>
      <c r="AC2081" s="78"/>
      <c r="AD2081" s="78"/>
      <c r="AE2081" s="78"/>
      <c r="AF2081" s="78"/>
      <c r="AG2081" s="78"/>
      <c r="AH2081" s="78"/>
      <c r="AI2081" s="78"/>
      <c r="AJ2081" s="78"/>
      <c r="AK2081" s="645">
        <v>143470</v>
      </c>
      <c r="AL2081" s="657">
        <f t="shared" si="586"/>
        <v>0</v>
      </c>
      <c r="AM2081" s="64"/>
      <c r="AN2081" s="64"/>
      <c r="AO2081" s="64"/>
      <c r="AP2081" s="64"/>
      <c r="AQ2081" s="64"/>
      <c r="AR2081" s="693"/>
      <c r="XFA2081" s="693"/>
    </row>
    <row r="2082" spans="1:44 16381:16381" s="694" customFormat="1" ht="14.1" customHeight="1" x14ac:dyDescent="0.15">
      <c r="A2082" s="113" t="s">
        <v>5201</v>
      </c>
      <c r="B2082" s="114" t="s">
        <v>353</v>
      </c>
      <c r="C2082" s="199">
        <f t="shared" si="580"/>
        <v>0</v>
      </c>
      <c r="D2082" s="90"/>
      <c r="E2082" s="79"/>
      <c r="F2082" s="79"/>
      <c r="G2082" s="79"/>
      <c r="H2082" s="202">
        <f t="shared" si="581"/>
        <v>0</v>
      </c>
      <c r="I2082" s="78"/>
      <c r="J2082" s="78"/>
      <c r="K2082" s="78"/>
      <c r="L2082" s="78"/>
      <c r="M2082" s="78"/>
      <c r="N2082" s="78"/>
      <c r="O2082" s="202">
        <f t="shared" si="582"/>
        <v>0</v>
      </c>
      <c r="P2082" s="78"/>
      <c r="Q2082" s="78"/>
      <c r="R2082" s="202">
        <f t="shared" si="583"/>
        <v>0</v>
      </c>
      <c r="S2082" s="78"/>
      <c r="T2082" s="78"/>
      <c r="U2082" s="202">
        <f t="shared" si="584"/>
        <v>0</v>
      </c>
      <c r="V2082" s="78"/>
      <c r="W2082" s="78"/>
      <c r="X2082" s="202">
        <f t="shared" si="585"/>
        <v>0</v>
      </c>
      <c r="Y2082" s="78"/>
      <c r="Z2082" s="78"/>
      <c r="AA2082" s="78"/>
      <c r="AB2082" s="78"/>
      <c r="AC2082" s="78"/>
      <c r="AD2082" s="78"/>
      <c r="AE2082" s="78"/>
      <c r="AF2082" s="78"/>
      <c r="AG2082" s="78"/>
      <c r="AH2082" s="78"/>
      <c r="AI2082" s="78"/>
      <c r="AJ2082" s="78"/>
      <c r="AK2082" s="645">
        <v>214710</v>
      </c>
      <c r="AL2082" s="657">
        <f t="shared" si="586"/>
        <v>0</v>
      </c>
      <c r="AM2082" s="64"/>
      <c r="AN2082" s="64"/>
      <c r="AO2082" s="64"/>
      <c r="AP2082" s="64"/>
      <c r="AQ2082" s="64"/>
      <c r="AR2082" s="693"/>
      <c r="XFA2082" s="693"/>
    </row>
    <row r="2083" spans="1:44 16381:16381" s="694" customFormat="1" ht="14.1" customHeight="1" x14ac:dyDescent="0.15">
      <c r="A2083" s="113" t="s">
        <v>5202</v>
      </c>
      <c r="B2083" s="114" t="s">
        <v>2571</v>
      </c>
      <c r="C2083" s="199">
        <f t="shared" si="580"/>
        <v>0</v>
      </c>
      <c r="D2083" s="90"/>
      <c r="E2083" s="79"/>
      <c r="F2083" s="79"/>
      <c r="G2083" s="79"/>
      <c r="H2083" s="202">
        <f t="shared" si="581"/>
        <v>0</v>
      </c>
      <c r="I2083" s="78"/>
      <c r="J2083" s="78"/>
      <c r="K2083" s="78"/>
      <c r="L2083" s="78"/>
      <c r="M2083" s="78"/>
      <c r="N2083" s="78"/>
      <c r="O2083" s="202">
        <f t="shared" si="582"/>
        <v>0</v>
      </c>
      <c r="P2083" s="78"/>
      <c r="Q2083" s="78"/>
      <c r="R2083" s="202">
        <f t="shared" si="583"/>
        <v>0</v>
      </c>
      <c r="S2083" s="78"/>
      <c r="T2083" s="78"/>
      <c r="U2083" s="202">
        <f t="shared" si="584"/>
        <v>0</v>
      </c>
      <c r="V2083" s="78"/>
      <c r="W2083" s="78"/>
      <c r="X2083" s="202">
        <f t="shared" si="585"/>
        <v>0</v>
      </c>
      <c r="Y2083" s="78"/>
      <c r="Z2083" s="78"/>
      <c r="AA2083" s="78"/>
      <c r="AB2083" s="78"/>
      <c r="AC2083" s="78"/>
      <c r="AD2083" s="78"/>
      <c r="AE2083" s="78"/>
      <c r="AF2083" s="78"/>
      <c r="AG2083" s="78"/>
      <c r="AH2083" s="78"/>
      <c r="AI2083" s="78"/>
      <c r="AJ2083" s="78"/>
      <c r="AK2083" s="645">
        <v>184050</v>
      </c>
      <c r="AL2083" s="657">
        <f t="shared" si="586"/>
        <v>0</v>
      </c>
      <c r="AM2083" s="64"/>
      <c r="AN2083" s="64"/>
      <c r="AO2083" s="64"/>
      <c r="AP2083" s="64"/>
      <c r="AQ2083" s="64"/>
      <c r="AR2083" s="693"/>
      <c r="XFA2083" s="693"/>
    </row>
    <row r="2084" spans="1:44 16381:16381" s="694" customFormat="1" ht="14.1" customHeight="1" x14ac:dyDescent="0.15">
      <c r="A2084" s="113" t="s">
        <v>5203</v>
      </c>
      <c r="B2084" s="114" t="s">
        <v>2572</v>
      </c>
      <c r="C2084" s="199">
        <f t="shared" si="580"/>
        <v>0</v>
      </c>
      <c r="D2084" s="90"/>
      <c r="E2084" s="79"/>
      <c r="F2084" s="79"/>
      <c r="G2084" s="79"/>
      <c r="H2084" s="202">
        <f t="shared" si="581"/>
        <v>0</v>
      </c>
      <c r="I2084" s="78"/>
      <c r="J2084" s="78"/>
      <c r="K2084" s="78"/>
      <c r="L2084" s="78"/>
      <c r="M2084" s="78"/>
      <c r="N2084" s="78"/>
      <c r="O2084" s="202">
        <f t="shared" si="582"/>
        <v>0</v>
      </c>
      <c r="P2084" s="78"/>
      <c r="Q2084" s="78"/>
      <c r="R2084" s="202">
        <f t="shared" si="583"/>
        <v>0</v>
      </c>
      <c r="S2084" s="78"/>
      <c r="T2084" s="78"/>
      <c r="U2084" s="202">
        <f t="shared" si="584"/>
        <v>0</v>
      </c>
      <c r="V2084" s="78"/>
      <c r="W2084" s="78"/>
      <c r="X2084" s="202">
        <f t="shared" si="585"/>
        <v>0</v>
      </c>
      <c r="Y2084" s="78"/>
      <c r="Z2084" s="78"/>
      <c r="AA2084" s="78"/>
      <c r="AB2084" s="78"/>
      <c r="AC2084" s="78"/>
      <c r="AD2084" s="78"/>
      <c r="AE2084" s="78"/>
      <c r="AF2084" s="78"/>
      <c r="AG2084" s="78"/>
      <c r="AH2084" s="78"/>
      <c r="AI2084" s="78"/>
      <c r="AJ2084" s="78"/>
      <c r="AK2084" s="645">
        <v>261620</v>
      </c>
      <c r="AL2084" s="657">
        <f t="shared" si="586"/>
        <v>0</v>
      </c>
      <c r="AM2084" s="64"/>
      <c r="AN2084" s="64"/>
      <c r="AO2084" s="64"/>
      <c r="AP2084" s="64"/>
      <c r="AQ2084" s="64"/>
      <c r="AR2084" s="693"/>
      <c r="XFA2084" s="693"/>
    </row>
    <row r="2085" spans="1:44 16381:16381" s="694" customFormat="1" ht="14.1" customHeight="1" x14ac:dyDescent="0.15">
      <c r="A2085" s="113" t="s">
        <v>5204</v>
      </c>
      <c r="B2085" s="114" t="s">
        <v>2083</v>
      </c>
      <c r="C2085" s="199">
        <f t="shared" si="580"/>
        <v>0</v>
      </c>
      <c r="D2085" s="90"/>
      <c r="E2085" s="79"/>
      <c r="F2085" s="79"/>
      <c r="G2085" s="79"/>
      <c r="H2085" s="202">
        <f t="shared" si="581"/>
        <v>0</v>
      </c>
      <c r="I2085" s="78"/>
      <c r="J2085" s="78"/>
      <c r="K2085" s="78"/>
      <c r="L2085" s="78"/>
      <c r="M2085" s="78"/>
      <c r="N2085" s="78"/>
      <c r="O2085" s="202">
        <f t="shared" si="582"/>
        <v>0</v>
      </c>
      <c r="P2085" s="78"/>
      <c r="Q2085" s="78"/>
      <c r="R2085" s="202">
        <f t="shared" si="583"/>
        <v>0</v>
      </c>
      <c r="S2085" s="78"/>
      <c r="T2085" s="78"/>
      <c r="U2085" s="202">
        <f t="shared" si="584"/>
        <v>0</v>
      </c>
      <c r="V2085" s="78"/>
      <c r="W2085" s="78"/>
      <c r="X2085" s="202">
        <f t="shared" si="585"/>
        <v>0</v>
      </c>
      <c r="Y2085" s="78"/>
      <c r="Z2085" s="78"/>
      <c r="AA2085" s="78"/>
      <c r="AB2085" s="78"/>
      <c r="AC2085" s="78"/>
      <c r="AD2085" s="78"/>
      <c r="AE2085" s="78"/>
      <c r="AF2085" s="78"/>
      <c r="AG2085" s="78"/>
      <c r="AH2085" s="78"/>
      <c r="AI2085" s="78"/>
      <c r="AJ2085" s="78"/>
      <c r="AK2085" s="645">
        <v>243350</v>
      </c>
      <c r="AL2085" s="657">
        <f t="shared" si="586"/>
        <v>0</v>
      </c>
      <c r="AM2085" s="64"/>
      <c r="AN2085" s="64"/>
      <c r="AO2085" s="64"/>
      <c r="AP2085" s="64"/>
      <c r="AQ2085" s="64"/>
      <c r="AR2085" s="693"/>
      <c r="XFA2085" s="693"/>
    </row>
    <row r="2086" spans="1:44 16381:16381" s="694" customFormat="1" ht="14.1" customHeight="1" x14ac:dyDescent="0.15">
      <c r="A2086" s="113" t="s">
        <v>5205</v>
      </c>
      <c r="B2086" s="114" t="s">
        <v>4343</v>
      </c>
      <c r="C2086" s="199">
        <f t="shared" si="580"/>
        <v>0</v>
      </c>
      <c r="D2086" s="90"/>
      <c r="E2086" s="79"/>
      <c r="F2086" s="79"/>
      <c r="G2086" s="79"/>
      <c r="H2086" s="202">
        <f t="shared" si="581"/>
        <v>0</v>
      </c>
      <c r="I2086" s="78"/>
      <c r="J2086" s="78"/>
      <c r="K2086" s="78"/>
      <c r="L2086" s="78"/>
      <c r="M2086" s="78"/>
      <c r="N2086" s="78"/>
      <c r="O2086" s="202">
        <f t="shared" si="582"/>
        <v>0</v>
      </c>
      <c r="P2086" s="78"/>
      <c r="Q2086" s="78"/>
      <c r="R2086" s="202">
        <f t="shared" si="583"/>
        <v>0</v>
      </c>
      <c r="S2086" s="78"/>
      <c r="T2086" s="78"/>
      <c r="U2086" s="202">
        <f t="shared" si="584"/>
        <v>0</v>
      </c>
      <c r="V2086" s="78"/>
      <c r="W2086" s="78"/>
      <c r="X2086" s="202">
        <f t="shared" si="585"/>
        <v>0</v>
      </c>
      <c r="Y2086" s="78"/>
      <c r="Z2086" s="78"/>
      <c r="AA2086" s="78"/>
      <c r="AB2086" s="78"/>
      <c r="AC2086" s="78"/>
      <c r="AD2086" s="78"/>
      <c r="AE2086" s="78"/>
      <c r="AF2086" s="78"/>
      <c r="AG2086" s="78"/>
      <c r="AH2086" s="78"/>
      <c r="AI2086" s="78"/>
      <c r="AJ2086" s="78"/>
      <c r="AK2086" s="645">
        <v>304980</v>
      </c>
      <c r="AL2086" s="657">
        <f t="shared" si="586"/>
        <v>0</v>
      </c>
      <c r="AM2086" s="64"/>
      <c r="AN2086" s="64"/>
      <c r="AO2086" s="64"/>
      <c r="AP2086" s="64"/>
      <c r="AQ2086" s="64"/>
      <c r="AR2086" s="693"/>
      <c r="XFA2086" s="693"/>
    </row>
    <row r="2087" spans="1:44 16381:16381" s="694" customFormat="1" ht="14.1" customHeight="1" x14ac:dyDescent="0.15">
      <c r="A2087" s="113" t="s">
        <v>5206</v>
      </c>
      <c r="B2087" s="114" t="s">
        <v>723</v>
      </c>
      <c r="C2087" s="199">
        <f t="shared" si="580"/>
        <v>0</v>
      </c>
      <c r="D2087" s="90"/>
      <c r="E2087" s="79"/>
      <c r="F2087" s="79"/>
      <c r="G2087" s="79"/>
      <c r="H2087" s="202">
        <f t="shared" si="581"/>
        <v>0</v>
      </c>
      <c r="I2087" s="78"/>
      <c r="J2087" s="78"/>
      <c r="K2087" s="78"/>
      <c r="L2087" s="78"/>
      <c r="M2087" s="78"/>
      <c r="N2087" s="78"/>
      <c r="O2087" s="202">
        <f t="shared" si="582"/>
        <v>0</v>
      </c>
      <c r="P2087" s="78"/>
      <c r="Q2087" s="78"/>
      <c r="R2087" s="202">
        <f t="shared" si="583"/>
        <v>0</v>
      </c>
      <c r="S2087" s="78"/>
      <c r="T2087" s="78"/>
      <c r="U2087" s="202">
        <f t="shared" si="584"/>
        <v>0</v>
      </c>
      <c r="V2087" s="78"/>
      <c r="W2087" s="78"/>
      <c r="X2087" s="202">
        <f t="shared" si="585"/>
        <v>0</v>
      </c>
      <c r="Y2087" s="78"/>
      <c r="Z2087" s="78"/>
      <c r="AA2087" s="78"/>
      <c r="AB2087" s="78"/>
      <c r="AC2087" s="78"/>
      <c r="AD2087" s="78"/>
      <c r="AE2087" s="78"/>
      <c r="AF2087" s="78"/>
      <c r="AG2087" s="78"/>
      <c r="AH2087" s="78"/>
      <c r="AI2087" s="78"/>
      <c r="AJ2087" s="78"/>
      <c r="AK2087" s="645">
        <v>317750</v>
      </c>
      <c r="AL2087" s="657">
        <f t="shared" si="586"/>
        <v>0</v>
      </c>
      <c r="AM2087" s="64"/>
      <c r="AN2087" s="64"/>
      <c r="AO2087" s="64"/>
      <c r="AP2087" s="64"/>
      <c r="AQ2087" s="64"/>
      <c r="AR2087" s="693"/>
      <c r="XFA2087" s="693"/>
    </row>
    <row r="2088" spans="1:44 16381:16381" s="694" customFormat="1" ht="14.1" customHeight="1" x14ac:dyDescent="0.15">
      <c r="A2088" s="113" t="s">
        <v>5207</v>
      </c>
      <c r="B2088" s="114" t="s">
        <v>3372</v>
      </c>
      <c r="C2088" s="199">
        <f t="shared" si="580"/>
        <v>0</v>
      </c>
      <c r="D2088" s="90"/>
      <c r="E2088" s="79"/>
      <c r="F2088" s="79"/>
      <c r="G2088" s="79"/>
      <c r="H2088" s="202">
        <f t="shared" si="581"/>
        <v>0</v>
      </c>
      <c r="I2088" s="78"/>
      <c r="J2088" s="78"/>
      <c r="K2088" s="78"/>
      <c r="L2088" s="78"/>
      <c r="M2088" s="78"/>
      <c r="N2088" s="78"/>
      <c r="O2088" s="202">
        <f t="shared" si="582"/>
        <v>0</v>
      </c>
      <c r="P2088" s="78"/>
      <c r="Q2088" s="78"/>
      <c r="R2088" s="202">
        <f t="shared" si="583"/>
        <v>0</v>
      </c>
      <c r="S2088" s="78"/>
      <c r="T2088" s="78"/>
      <c r="U2088" s="202">
        <f t="shared" si="584"/>
        <v>0</v>
      </c>
      <c r="V2088" s="78"/>
      <c r="W2088" s="78"/>
      <c r="X2088" s="202">
        <f t="shared" si="585"/>
        <v>0</v>
      </c>
      <c r="Y2088" s="78"/>
      <c r="Z2088" s="78"/>
      <c r="AA2088" s="78"/>
      <c r="AB2088" s="78"/>
      <c r="AC2088" s="78"/>
      <c r="AD2088" s="78"/>
      <c r="AE2088" s="78"/>
      <c r="AF2088" s="78"/>
      <c r="AG2088" s="78"/>
      <c r="AH2088" s="78"/>
      <c r="AI2088" s="78"/>
      <c r="AJ2088" s="78"/>
      <c r="AK2088" s="645">
        <v>869920</v>
      </c>
      <c r="AL2088" s="657">
        <f t="shared" si="586"/>
        <v>0</v>
      </c>
      <c r="AM2088" s="64"/>
      <c r="AN2088" s="64"/>
      <c r="AO2088" s="64"/>
      <c r="AP2088" s="64"/>
      <c r="AQ2088" s="64"/>
      <c r="AR2088" s="693"/>
      <c r="XFA2088" s="693"/>
    </row>
    <row r="2089" spans="1:44 16381:16381" s="694" customFormat="1" ht="14.1" customHeight="1" x14ac:dyDescent="0.15">
      <c r="A2089" s="113" t="s">
        <v>5208</v>
      </c>
      <c r="B2089" s="114" t="s">
        <v>132</v>
      </c>
      <c r="C2089" s="199">
        <f t="shared" si="580"/>
        <v>0</v>
      </c>
      <c r="D2089" s="90"/>
      <c r="E2089" s="79"/>
      <c r="F2089" s="79"/>
      <c r="G2089" s="79"/>
      <c r="H2089" s="202">
        <f t="shared" si="581"/>
        <v>0</v>
      </c>
      <c r="I2089" s="78"/>
      <c r="J2089" s="78"/>
      <c r="K2089" s="78"/>
      <c r="L2089" s="78"/>
      <c r="M2089" s="78"/>
      <c r="N2089" s="78"/>
      <c r="O2089" s="202">
        <f t="shared" si="582"/>
        <v>0</v>
      </c>
      <c r="P2089" s="78"/>
      <c r="Q2089" s="78"/>
      <c r="R2089" s="202">
        <f t="shared" si="583"/>
        <v>0</v>
      </c>
      <c r="S2089" s="78"/>
      <c r="T2089" s="78"/>
      <c r="U2089" s="202">
        <f t="shared" si="584"/>
        <v>0</v>
      </c>
      <c r="V2089" s="78"/>
      <c r="W2089" s="78"/>
      <c r="X2089" s="202">
        <f t="shared" si="585"/>
        <v>0</v>
      </c>
      <c r="Y2089" s="78"/>
      <c r="Z2089" s="78"/>
      <c r="AA2089" s="78"/>
      <c r="AB2089" s="78"/>
      <c r="AC2089" s="78"/>
      <c r="AD2089" s="78"/>
      <c r="AE2089" s="78"/>
      <c r="AF2089" s="78"/>
      <c r="AG2089" s="78"/>
      <c r="AH2089" s="78"/>
      <c r="AI2089" s="78"/>
      <c r="AJ2089" s="78"/>
      <c r="AK2089" s="645">
        <v>482760</v>
      </c>
      <c r="AL2089" s="657">
        <f t="shared" si="586"/>
        <v>0</v>
      </c>
      <c r="AM2089" s="64"/>
      <c r="AN2089" s="64"/>
      <c r="AO2089" s="64"/>
      <c r="AP2089" s="64"/>
      <c r="AQ2089" s="64"/>
      <c r="AR2089" s="693"/>
      <c r="XFA2089" s="693"/>
    </row>
    <row r="2090" spans="1:44 16381:16381" s="698" customFormat="1" ht="14.1" customHeight="1" x14ac:dyDescent="0.15">
      <c r="A2090" s="113" t="s">
        <v>5209</v>
      </c>
      <c r="B2090" s="114" t="s">
        <v>3018</v>
      </c>
      <c r="C2090" s="199">
        <f t="shared" si="580"/>
        <v>0</v>
      </c>
      <c r="D2090" s="90"/>
      <c r="E2090" s="79"/>
      <c r="F2090" s="79"/>
      <c r="G2090" s="79"/>
      <c r="H2090" s="202">
        <f t="shared" si="581"/>
        <v>0</v>
      </c>
      <c r="I2090" s="78"/>
      <c r="J2090" s="78"/>
      <c r="K2090" s="78"/>
      <c r="L2090" s="78"/>
      <c r="M2090" s="78"/>
      <c r="N2090" s="78"/>
      <c r="O2090" s="202">
        <f t="shared" si="582"/>
        <v>0</v>
      </c>
      <c r="P2090" s="78"/>
      <c r="Q2090" s="78"/>
      <c r="R2090" s="202">
        <f t="shared" si="583"/>
        <v>0</v>
      </c>
      <c r="S2090" s="78"/>
      <c r="T2090" s="78"/>
      <c r="U2090" s="202">
        <f t="shared" si="584"/>
        <v>0</v>
      </c>
      <c r="V2090" s="78"/>
      <c r="W2090" s="78"/>
      <c r="X2090" s="202">
        <f t="shared" si="585"/>
        <v>0</v>
      </c>
      <c r="Y2090" s="78"/>
      <c r="Z2090" s="78"/>
      <c r="AA2090" s="78"/>
      <c r="AB2090" s="78"/>
      <c r="AC2090" s="78"/>
      <c r="AD2090" s="78"/>
      <c r="AE2090" s="78"/>
      <c r="AF2090" s="78"/>
      <c r="AG2090" s="78"/>
      <c r="AH2090" s="78"/>
      <c r="AI2090" s="78"/>
      <c r="AJ2090" s="78"/>
      <c r="AK2090" s="645">
        <v>298170</v>
      </c>
      <c r="AL2090" s="657">
        <f t="shared" si="586"/>
        <v>0</v>
      </c>
      <c r="AM2090" s="64"/>
      <c r="AN2090" s="64"/>
      <c r="AO2090" s="64"/>
      <c r="AP2090" s="64"/>
      <c r="AQ2090" s="64"/>
      <c r="AR2090" s="697"/>
      <c r="XFA2090" s="697"/>
    </row>
    <row r="2091" spans="1:44 16381:16381" s="698" customFormat="1" ht="21" x14ac:dyDescent="0.15">
      <c r="A2091" s="113" t="s">
        <v>5210</v>
      </c>
      <c r="B2091" s="114" t="s">
        <v>2806</v>
      </c>
      <c r="C2091" s="199">
        <f t="shared" si="580"/>
        <v>0</v>
      </c>
      <c r="D2091" s="90"/>
      <c r="E2091" s="79"/>
      <c r="F2091" s="79"/>
      <c r="G2091" s="79"/>
      <c r="H2091" s="202">
        <f t="shared" si="581"/>
        <v>0</v>
      </c>
      <c r="I2091" s="78"/>
      <c r="J2091" s="78"/>
      <c r="K2091" s="78"/>
      <c r="L2091" s="78"/>
      <c r="M2091" s="78"/>
      <c r="N2091" s="78"/>
      <c r="O2091" s="202">
        <f t="shared" si="582"/>
        <v>0</v>
      </c>
      <c r="P2091" s="78"/>
      <c r="Q2091" s="78"/>
      <c r="R2091" s="202">
        <f t="shared" si="583"/>
        <v>0</v>
      </c>
      <c r="S2091" s="78"/>
      <c r="T2091" s="78"/>
      <c r="U2091" s="202">
        <f t="shared" si="584"/>
        <v>0</v>
      </c>
      <c r="V2091" s="78"/>
      <c r="W2091" s="78"/>
      <c r="X2091" s="202">
        <f t="shared" si="585"/>
        <v>0</v>
      </c>
      <c r="Y2091" s="78"/>
      <c r="Z2091" s="78"/>
      <c r="AA2091" s="78"/>
      <c r="AB2091" s="78"/>
      <c r="AC2091" s="78"/>
      <c r="AD2091" s="78"/>
      <c r="AE2091" s="78"/>
      <c r="AF2091" s="78"/>
      <c r="AG2091" s="78"/>
      <c r="AH2091" s="78"/>
      <c r="AI2091" s="78"/>
      <c r="AJ2091" s="78"/>
      <c r="AK2091" s="645">
        <v>360390</v>
      </c>
      <c r="AL2091" s="657">
        <f t="shared" si="586"/>
        <v>0</v>
      </c>
      <c r="AM2091" s="64"/>
      <c r="AN2091" s="64"/>
      <c r="AO2091" s="64"/>
      <c r="AP2091" s="64"/>
      <c r="AQ2091" s="64"/>
      <c r="AR2091" s="697"/>
      <c r="XFA2091" s="697"/>
    </row>
    <row r="2092" spans="1:44 16381:16381" s="694" customFormat="1" ht="14.1" customHeight="1" x14ac:dyDescent="0.15">
      <c r="A2092" s="113" t="s">
        <v>5211</v>
      </c>
      <c r="B2092" s="114" t="s">
        <v>77</v>
      </c>
      <c r="C2092" s="199">
        <f t="shared" ref="C2092:C2162" si="587">SUM(I2092:N2092)</f>
        <v>0</v>
      </c>
      <c r="D2092" s="90"/>
      <c r="E2092" s="79"/>
      <c r="F2092" s="79"/>
      <c r="G2092" s="79"/>
      <c r="H2092" s="202">
        <f t="shared" ref="H2092:H2162" si="588">+I2092+J2092</f>
        <v>0</v>
      </c>
      <c r="I2092" s="78"/>
      <c r="J2092" s="78"/>
      <c r="K2092" s="78"/>
      <c r="L2092" s="78"/>
      <c r="M2092" s="78"/>
      <c r="N2092" s="78"/>
      <c r="O2092" s="202">
        <f t="shared" ref="O2092:O2162" si="589">SUM(P2092:Q2092)</f>
        <v>0</v>
      </c>
      <c r="P2092" s="78"/>
      <c r="Q2092" s="78"/>
      <c r="R2092" s="202">
        <f t="shared" ref="R2092:R2162" si="590">SUM(S2092:T2092)</f>
        <v>0</v>
      </c>
      <c r="S2092" s="78"/>
      <c r="T2092" s="78"/>
      <c r="U2092" s="202">
        <f t="shared" ref="U2092:U2162" si="591">SUM(V2092:W2092)</f>
        <v>0</v>
      </c>
      <c r="V2092" s="78"/>
      <c r="W2092" s="78"/>
      <c r="X2092" s="202">
        <f t="shared" ref="X2092:X2162" si="592">SUM(Y2092:Z2092)</f>
        <v>0</v>
      </c>
      <c r="Y2092" s="78"/>
      <c r="Z2092" s="78"/>
      <c r="AA2092" s="78"/>
      <c r="AB2092" s="78"/>
      <c r="AC2092" s="78"/>
      <c r="AD2092" s="78"/>
      <c r="AE2092" s="78"/>
      <c r="AF2092" s="78"/>
      <c r="AG2092" s="78"/>
      <c r="AH2092" s="78"/>
      <c r="AI2092" s="78"/>
      <c r="AJ2092" s="78"/>
      <c r="AK2092" s="645">
        <v>398590</v>
      </c>
      <c r="AL2092" s="657">
        <f t="shared" si="586"/>
        <v>0</v>
      </c>
      <c r="AM2092" s="64"/>
      <c r="AN2092" s="64"/>
      <c r="AO2092" s="64"/>
      <c r="AP2092" s="64"/>
      <c r="AQ2092" s="64"/>
      <c r="AR2092" s="693"/>
      <c r="XFA2092" s="693"/>
    </row>
    <row r="2093" spans="1:44 16381:16381" s="694" customFormat="1" ht="14.1" customHeight="1" x14ac:dyDescent="0.15">
      <c r="A2093" s="113" t="s">
        <v>5212</v>
      </c>
      <c r="B2093" s="114" t="s">
        <v>78</v>
      </c>
      <c r="C2093" s="199">
        <f t="shared" si="587"/>
        <v>0</v>
      </c>
      <c r="D2093" s="90"/>
      <c r="E2093" s="79"/>
      <c r="F2093" s="79"/>
      <c r="G2093" s="79"/>
      <c r="H2093" s="202">
        <f t="shared" si="588"/>
        <v>0</v>
      </c>
      <c r="I2093" s="78"/>
      <c r="J2093" s="78"/>
      <c r="K2093" s="78"/>
      <c r="L2093" s="78"/>
      <c r="M2093" s="78"/>
      <c r="N2093" s="78"/>
      <c r="O2093" s="202">
        <f t="shared" si="589"/>
        <v>0</v>
      </c>
      <c r="P2093" s="78"/>
      <c r="Q2093" s="78"/>
      <c r="R2093" s="202">
        <f t="shared" si="590"/>
        <v>0</v>
      </c>
      <c r="S2093" s="78"/>
      <c r="T2093" s="78"/>
      <c r="U2093" s="202">
        <f t="shared" si="591"/>
        <v>0</v>
      </c>
      <c r="V2093" s="78"/>
      <c r="W2093" s="78"/>
      <c r="X2093" s="202">
        <f t="shared" si="592"/>
        <v>0</v>
      </c>
      <c r="Y2093" s="78"/>
      <c r="Z2093" s="78"/>
      <c r="AA2093" s="78"/>
      <c r="AB2093" s="78"/>
      <c r="AC2093" s="78"/>
      <c r="AD2093" s="78"/>
      <c r="AE2093" s="78"/>
      <c r="AF2093" s="78"/>
      <c r="AG2093" s="78"/>
      <c r="AH2093" s="78"/>
      <c r="AI2093" s="78"/>
      <c r="AJ2093" s="78"/>
      <c r="AK2093" s="645">
        <v>396560</v>
      </c>
      <c r="AL2093" s="657">
        <f t="shared" si="586"/>
        <v>0</v>
      </c>
      <c r="AM2093" s="64"/>
      <c r="AN2093" s="64"/>
      <c r="AO2093" s="64"/>
      <c r="AP2093" s="64"/>
      <c r="AQ2093" s="64"/>
      <c r="AR2093" s="693"/>
      <c r="XFA2093" s="693"/>
    </row>
    <row r="2094" spans="1:44 16381:16381" s="694" customFormat="1" ht="14.1" customHeight="1" x14ac:dyDescent="0.15">
      <c r="A2094" s="113" t="s">
        <v>3373</v>
      </c>
      <c r="B2094" s="114" t="s">
        <v>3375</v>
      </c>
      <c r="C2094" s="199">
        <f t="shared" si="587"/>
        <v>0</v>
      </c>
      <c r="D2094" s="90"/>
      <c r="E2094" s="79"/>
      <c r="F2094" s="79"/>
      <c r="G2094" s="79"/>
      <c r="H2094" s="202">
        <f t="shared" si="588"/>
        <v>0</v>
      </c>
      <c r="I2094" s="78"/>
      <c r="J2094" s="78"/>
      <c r="K2094" s="78"/>
      <c r="L2094" s="78"/>
      <c r="M2094" s="78"/>
      <c r="N2094" s="78"/>
      <c r="O2094" s="202">
        <f t="shared" si="589"/>
        <v>0</v>
      </c>
      <c r="P2094" s="78"/>
      <c r="Q2094" s="78"/>
      <c r="R2094" s="202">
        <f t="shared" si="590"/>
        <v>0</v>
      </c>
      <c r="S2094" s="78"/>
      <c r="T2094" s="78"/>
      <c r="U2094" s="202">
        <f t="shared" si="591"/>
        <v>0</v>
      </c>
      <c r="V2094" s="78"/>
      <c r="W2094" s="78"/>
      <c r="X2094" s="202">
        <f t="shared" si="592"/>
        <v>0</v>
      </c>
      <c r="Y2094" s="78"/>
      <c r="Z2094" s="78"/>
      <c r="AA2094" s="78"/>
      <c r="AB2094" s="78"/>
      <c r="AC2094" s="78"/>
      <c r="AD2094" s="78"/>
      <c r="AE2094" s="78"/>
      <c r="AF2094" s="78"/>
      <c r="AG2094" s="78"/>
      <c r="AH2094" s="78"/>
      <c r="AI2094" s="78"/>
      <c r="AJ2094" s="78"/>
      <c r="AK2094" s="645">
        <v>411340</v>
      </c>
      <c r="AL2094" s="657">
        <f t="shared" si="586"/>
        <v>0</v>
      </c>
      <c r="AM2094" s="64"/>
      <c r="AN2094" s="64"/>
      <c r="AO2094" s="64"/>
      <c r="AP2094" s="64"/>
      <c r="AQ2094" s="64"/>
      <c r="AR2094" s="693"/>
      <c r="XFA2094" s="693"/>
    </row>
    <row r="2095" spans="1:44 16381:16381" s="694" customFormat="1" ht="14.1" customHeight="1" x14ac:dyDescent="0.15">
      <c r="A2095" s="113" t="s">
        <v>3374</v>
      </c>
      <c r="B2095" s="114" t="s">
        <v>3376</v>
      </c>
      <c r="C2095" s="199">
        <f t="shared" si="587"/>
        <v>0</v>
      </c>
      <c r="D2095" s="90"/>
      <c r="E2095" s="79"/>
      <c r="F2095" s="79"/>
      <c r="G2095" s="79"/>
      <c r="H2095" s="202">
        <f t="shared" si="588"/>
        <v>0</v>
      </c>
      <c r="I2095" s="78"/>
      <c r="J2095" s="78"/>
      <c r="K2095" s="78"/>
      <c r="L2095" s="78"/>
      <c r="M2095" s="78"/>
      <c r="N2095" s="78"/>
      <c r="O2095" s="202">
        <f t="shared" si="589"/>
        <v>0</v>
      </c>
      <c r="P2095" s="78"/>
      <c r="Q2095" s="78"/>
      <c r="R2095" s="202">
        <f t="shared" si="590"/>
        <v>0</v>
      </c>
      <c r="S2095" s="78"/>
      <c r="T2095" s="78"/>
      <c r="U2095" s="202">
        <f t="shared" si="591"/>
        <v>0</v>
      </c>
      <c r="V2095" s="78"/>
      <c r="W2095" s="78"/>
      <c r="X2095" s="202">
        <f t="shared" si="592"/>
        <v>0</v>
      </c>
      <c r="Y2095" s="78"/>
      <c r="Z2095" s="78"/>
      <c r="AA2095" s="78"/>
      <c r="AB2095" s="78"/>
      <c r="AC2095" s="78"/>
      <c r="AD2095" s="78"/>
      <c r="AE2095" s="78"/>
      <c r="AF2095" s="78"/>
      <c r="AG2095" s="78"/>
      <c r="AH2095" s="78"/>
      <c r="AI2095" s="78"/>
      <c r="AJ2095" s="78"/>
      <c r="AK2095" s="645">
        <v>542970</v>
      </c>
      <c r="AL2095" s="657">
        <f t="shared" si="586"/>
        <v>0</v>
      </c>
      <c r="AM2095" s="64"/>
      <c r="AN2095" s="64"/>
      <c r="AO2095" s="64"/>
      <c r="AP2095" s="64"/>
      <c r="AQ2095" s="64"/>
      <c r="AR2095" s="693"/>
      <c r="XFA2095" s="693"/>
    </row>
    <row r="2096" spans="1:44 16381:16381" s="694" customFormat="1" ht="14.1" customHeight="1" x14ac:dyDescent="0.15">
      <c r="A2096" s="113" t="s">
        <v>5213</v>
      </c>
      <c r="B2096" s="114" t="s">
        <v>4344</v>
      </c>
      <c r="C2096" s="199">
        <f t="shared" si="587"/>
        <v>0</v>
      </c>
      <c r="D2096" s="90"/>
      <c r="E2096" s="79"/>
      <c r="F2096" s="79"/>
      <c r="G2096" s="79"/>
      <c r="H2096" s="202">
        <f t="shared" si="588"/>
        <v>0</v>
      </c>
      <c r="I2096" s="78"/>
      <c r="J2096" s="78"/>
      <c r="K2096" s="78"/>
      <c r="L2096" s="78"/>
      <c r="M2096" s="78"/>
      <c r="N2096" s="78"/>
      <c r="O2096" s="202">
        <f t="shared" si="589"/>
        <v>0</v>
      </c>
      <c r="P2096" s="78"/>
      <c r="Q2096" s="78"/>
      <c r="R2096" s="202">
        <f t="shared" si="590"/>
        <v>0</v>
      </c>
      <c r="S2096" s="78"/>
      <c r="T2096" s="78"/>
      <c r="U2096" s="202">
        <f t="shared" si="591"/>
        <v>0</v>
      </c>
      <c r="V2096" s="78"/>
      <c r="W2096" s="78"/>
      <c r="X2096" s="202">
        <f t="shared" si="592"/>
        <v>0</v>
      </c>
      <c r="Y2096" s="78"/>
      <c r="Z2096" s="78"/>
      <c r="AA2096" s="78"/>
      <c r="AB2096" s="78"/>
      <c r="AC2096" s="78"/>
      <c r="AD2096" s="78"/>
      <c r="AE2096" s="78"/>
      <c r="AF2096" s="78"/>
      <c r="AG2096" s="78"/>
      <c r="AH2096" s="78"/>
      <c r="AI2096" s="78"/>
      <c r="AJ2096" s="78"/>
      <c r="AK2096" s="645">
        <v>293670</v>
      </c>
      <c r="AL2096" s="657">
        <f t="shared" si="586"/>
        <v>0</v>
      </c>
      <c r="AM2096" s="64"/>
      <c r="AN2096" s="64"/>
      <c r="AO2096" s="64"/>
      <c r="AP2096" s="64"/>
      <c r="AQ2096" s="64"/>
      <c r="AR2096" s="693"/>
      <c r="XFA2096" s="693"/>
    </row>
    <row r="2097" spans="1:44 16381:16381" s="694" customFormat="1" ht="14.1" customHeight="1" x14ac:dyDescent="0.15">
      <c r="A2097" s="113" t="s">
        <v>5214</v>
      </c>
      <c r="B2097" s="114" t="s">
        <v>133</v>
      </c>
      <c r="C2097" s="199">
        <f t="shared" si="587"/>
        <v>0</v>
      </c>
      <c r="D2097" s="90"/>
      <c r="E2097" s="79"/>
      <c r="F2097" s="79"/>
      <c r="G2097" s="79"/>
      <c r="H2097" s="202">
        <f t="shared" si="588"/>
        <v>0</v>
      </c>
      <c r="I2097" s="78"/>
      <c r="J2097" s="78"/>
      <c r="K2097" s="78"/>
      <c r="L2097" s="78"/>
      <c r="M2097" s="78"/>
      <c r="N2097" s="78"/>
      <c r="O2097" s="202">
        <f t="shared" si="589"/>
        <v>0</v>
      </c>
      <c r="P2097" s="78"/>
      <c r="Q2097" s="78"/>
      <c r="R2097" s="202">
        <f t="shared" si="590"/>
        <v>0</v>
      </c>
      <c r="S2097" s="78"/>
      <c r="T2097" s="78"/>
      <c r="U2097" s="202">
        <f t="shared" si="591"/>
        <v>0</v>
      </c>
      <c r="V2097" s="78"/>
      <c r="W2097" s="78"/>
      <c r="X2097" s="202">
        <f t="shared" si="592"/>
        <v>0</v>
      </c>
      <c r="Y2097" s="78"/>
      <c r="Z2097" s="78"/>
      <c r="AA2097" s="78"/>
      <c r="AB2097" s="78"/>
      <c r="AC2097" s="78"/>
      <c r="AD2097" s="78"/>
      <c r="AE2097" s="78"/>
      <c r="AF2097" s="78"/>
      <c r="AG2097" s="78"/>
      <c r="AH2097" s="78"/>
      <c r="AI2097" s="78"/>
      <c r="AJ2097" s="78"/>
      <c r="AK2097" s="645">
        <v>338430</v>
      </c>
      <c r="AL2097" s="657">
        <f t="shared" si="586"/>
        <v>0</v>
      </c>
      <c r="AM2097" s="64"/>
      <c r="AN2097" s="64"/>
      <c r="AO2097" s="64"/>
      <c r="AP2097" s="64"/>
      <c r="AQ2097" s="64"/>
      <c r="AR2097" s="693"/>
      <c r="XFA2097" s="693"/>
    </row>
    <row r="2098" spans="1:44 16381:16381" s="694" customFormat="1" ht="14.1" customHeight="1" x14ac:dyDescent="0.15">
      <c r="A2098" s="113" t="s">
        <v>5215</v>
      </c>
      <c r="B2098" s="114" t="s">
        <v>3377</v>
      </c>
      <c r="C2098" s="199">
        <f t="shared" si="587"/>
        <v>0</v>
      </c>
      <c r="D2098" s="90"/>
      <c r="E2098" s="79"/>
      <c r="F2098" s="79"/>
      <c r="G2098" s="79"/>
      <c r="H2098" s="202">
        <f t="shared" si="588"/>
        <v>0</v>
      </c>
      <c r="I2098" s="78"/>
      <c r="J2098" s="78"/>
      <c r="K2098" s="78"/>
      <c r="L2098" s="78"/>
      <c r="M2098" s="78"/>
      <c r="N2098" s="78"/>
      <c r="O2098" s="202">
        <f t="shared" si="589"/>
        <v>0</v>
      </c>
      <c r="P2098" s="78"/>
      <c r="Q2098" s="78"/>
      <c r="R2098" s="202">
        <f t="shared" si="590"/>
        <v>0</v>
      </c>
      <c r="S2098" s="78"/>
      <c r="T2098" s="78"/>
      <c r="U2098" s="202">
        <f t="shared" si="591"/>
        <v>0</v>
      </c>
      <c r="V2098" s="78"/>
      <c r="W2098" s="78"/>
      <c r="X2098" s="202">
        <f t="shared" si="592"/>
        <v>0</v>
      </c>
      <c r="Y2098" s="78"/>
      <c r="Z2098" s="78"/>
      <c r="AA2098" s="78"/>
      <c r="AB2098" s="78"/>
      <c r="AC2098" s="78"/>
      <c r="AD2098" s="78"/>
      <c r="AE2098" s="78"/>
      <c r="AF2098" s="78"/>
      <c r="AG2098" s="78"/>
      <c r="AH2098" s="78"/>
      <c r="AI2098" s="78"/>
      <c r="AJ2098" s="78"/>
      <c r="AK2098" s="645">
        <v>463390</v>
      </c>
      <c r="AL2098" s="657">
        <f t="shared" si="586"/>
        <v>0</v>
      </c>
      <c r="AM2098" s="64"/>
      <c r="AN2098" s="64"/>
      <c r="AO2098" s="64"/>
      <c r="AP2098" s="64"/>
      <c r="AQ2098" s="64"/>
      <c r="AR2098" s="693"/>
      <c r="XFA2098" s="693"/>
    </row>
    <row r="2099" spans="1:44 16381:16381" s="694" customFormat="1" ht="14.1" customHeight="1" x14ac:dyDescent="0.15">
      <c r="A2099" s="113" t="s">
        <v>5216</v>
      </c>
      <c r="B2099" s="114" t="s">
        <v>574</v>
      </c>
      <c r="C2099" s="199">
        <f t="shared" si="587"/>
        <v>0</v>
      </c>
      <c r="D2099" s="90"/>
      <c r="E2099" s="79"/>
      <c r="F2099" s="79"/>
      <c r="G2099" s="79"/>
      <c r="H2099" s="202">
        <f t="shared" si="588"/>
        <v>0</v>
      </c>
      <c r="I2099" s="78"/>
      <c r="J2099" s="78"/>
      <c r="K2099" s="78"/>
      <c r="L2099" s="78"/>
      <c r="M2099" s="78"/>
      <c r="N2099" s="78"/>
      <c r="O2099" s="202">
        <f t="shared" si="589"/>
        <v>0</v>
      </c>
      <c r="P2099" s="78"/>
      <c r="Q2099" s="78"/>
      <c r="R2099" s="202">
        <f t="shared" si="590"/>
        <v>0</v>
      </c>
      <c r="S2099" s="78"/>
      <c r="T2099" s="78"/>
      <c r="U2099" s="202">
        <f t="shared" si="591"/>
        <v>0</v>
      </c>
      <c r="V2099" s="78"/>
      <c r="W2099" s="78"/>
      <c r="X2099" s="202">
        <f t="shared" si="592"/>
        <v>0</v>
      </c>
      <c r="Y2099" s="78"/>
      <c r="Z2099" s="78"/>
      <c r="AA2099" s="78"/>
      <c r="AB2099" s="78"/>
      <c r="AC2099" s="78"/>
      <c r="AD2099" s="78"/>
      <c r="AE2099" s="78"/>
      <c r="AF2099" s="78"/>
      <c r="AG2099" s="78"/>
      <c r="AH2099" s="78"/>
      <c r="AI2099" s="78"/>
      <c r="AJ2099" s="78"/>
      <c r="AK2099" s="645">
        <v>305720</v>
      </c>
      <c r="AL2099" s="657">
        <f t="shared" si="586"/>
        <v>0</v>
      </c>
      <c r="AM2099" s="64"/>
      <c r="AN2099" s="64"/>
      <c r="AO2099" s="64"/>
      <c r="AP2099" s="64"/>
      <c r="AQ2099" s="64"/>
      <c r="AR2099" s="693"/>
      <c r="XFA2099" s="693"/>
    </row>
    <row r="2100" spans="1:44 16381:16381" s="694" customFormat="1" ht="14.1" customHeight="1" x14ac:dyDescent="0.15">
      <c r="A2100" s="113" t="s">
        <v>5217</v>
      </c>
      <c r="B2100" s="114" t="s">
        <v>134</v>
      </c>
      <c r="C2100" s="199">
        <f t="shared" si="587"/>
        <v>0</v>
      </c>
      <c r="D2100" s="90"/>
      <c r="E2100" s="79"/>
      <c r="F2100" s="79"/>
      <c r="G2100" s="79"/>
      <c r="H2100" s="202">
        <f t="shared" si="588"/>
        <v>0</v>
      </c>
      <c r="I2100" s="78"/>
      <c r="J2100" s="78"/>
      <c r="K2100" s="78"/>
      <c r="L2100" s="78"/>
      <c r="M2100" s="78"/>
      <c r="N2100" s="78"/>
      <c r="O2100" s="202">
        <f t="shared" si="589"/>
        <v>0</v>
      </c>
      <c r="P2100" s="78"/>
      <c r="Q2100" s="78"/>
      <c r="R2100" s="202">
        <f t="shared" si="590"/>
        <v>0</v>
      </c>
      <c r="S2100" s="78"/>
      <c r="T2100" s="78"/>
      <c r="U2100" s="202">
        <f t="shared" si="591"/>
        <v>0</v>
      </c>
      <c r="V2100" s="78"/>
      <c r="W2100" s="78"/>
      <c r="X2100" s="202">
        <f t="shared" si="592"/>
        <v>0</v>
      </c>
      <c r="Y2100" s="78"/>
      <c r="Z2100" s="78"/>
      <c r="AA2100" s="78"/>
      <c r="AB2100" s="78"/>
      <c r="AC2100" s="78"/>
      <c r="AD2100" s="78"/>
      <c r="AE2100" s="78"/>
      <c r="AF2100" s="78"/>
      <c r="AG2100" s="78"/>
      <c r="AH2100" s="78"/>
      <c r="AI2100" s="78"/>
      <c r="AJ2100" s="78"/>
      <c r="AK2100" s="645">
        <v>338430</v>
      </c>
      <c r="AL2100" s="657">
        <f t="shared" si="586"/>
        <v>0</v>
      </c>
      <c r="AM2100" s="64"/>
      <c r="AN2100" s="64"/>
      <c r="AO2100" s="64"/>
      <c r="AP2100" s="64"/>
      <c r="AQ2100" s="64"/>
      <c r="AR2100" s="693"/>
      <c r="XFA2100" s="693"/>
    </row>
    <row r="2101" spans="1:44 16381:16381" s="698" customFormat="1" ht="14.1" customHeight="1" x14ac:dyDescent="0.15">
      <c r="A2101" s="113" t="s">
        <v>5218</v>
      </c>
      <c r="B2101" s="114" t="s">
        <v>2807</v>
      </c>
      <c r="C2101" s="199">
        <f>SUM(I2101:N2101)</f>
        <v>0</v>
      </c>
      <c r="D2101" s="90"/>
      <c r="E2101" s="79"/>
      <c r="F2101" s="79"/>
      <c r="G2101" s="79"/>
      <c r="H2101" s="202">
        <f>+I2101+J2101</f>
        <v>0</v>
      </c>
      <c r="I2101" s="78"/>
      <c r="J2101" s="78"/>
      <c r="K2101" s="78"/>
      <c r="L2101" s="78"/>
      <c r="M2101" s="78"/>
      <c r="N2101" s="78"/>
      <c r="O2101" s="202">
        <f>SUM(P2101:Q2101)</f>
        <v>0</v>
      </c>
      <c r="P2101" s="78"/>
      <c r="Q2101" s="78"/>
      <c r="R2101" s="202">
        <f>SUM(S2101:T2101)</f>
        <v>0</v>
      </c>
      <c r="S2101" s="78"/>
      <c r="T2101" s="78"/>
      <c r="U2101" s="202">
        <f>SUM(V2101:W2101)</f>
        <v>0</v>
      </c>
      <c r="V2101" s="78"/>
      <c r="W2101" s="78"/>
      <c r="X2101" s="202">
        <f>SUM(Y2101:Z2101)</f>
        <v>0</v>
      </c>
      <c r="Y2101" s="78"/>
      <c r="Z2101" s="78"/>
      <c r="AA2101" s="78"/>
      <c r="AB2101" s="78"/>
      <c r="AC2101" s="78"/>
      <c r="AD2101" s="78"/>
      <c r="AE2101" s="78"/>
      <c r="AF2101" s="78"/>
      <c r="AG2101" s="78"/>
      <c r="AH2101" s="78"/>
      <c r="AI2101" s="78"/>
      <c r="AJ2101" s="78"/>
      <c r="AK2101" s="645">
        <v>300420</v>
      </c>
      <c r="AL2101" s="657">
        <f t="shared" si="586"/>
        <v>0</v>
      </c>
      <c r="AM2101" s="64"/>
      <c r="AN2101" s="64"/>
      <c r="AO2101" s="64"/>
      <c r="AP2101" s="64"/>
      <c r="AQ2101" s="64"/>
      <c r="AR2101" s="697"/>
      <c r="XFA2101" s="697"/>
    </row>
    <row r="2102" spans="1:44 16381:16381" s="698" customFormat="1" ht="14.1" customHeight="1" x14ac:dyDescent="0.15">
      <c r="A2102" s="113" t="s">
        <v>5219</v>
      </c>
      <c r="B2102" s="114" t="s">
        <v>2808</v>
      </c>
      <c r="C2102" s="199">
        <f>SUM(I2102:N2102)</f>
        <v>0</v>
      </c>
      <c r="D2102" s="90"/>
      <c r="E2102" s="79"/>
      <c r="F2102" s="79"/>
      <c r="G2102" s="79"/>
      <c r="H2102" s="202">
        <f>+I2102+J2102</f>
        <v>0</v>
      </c>
      <c r="I2102" s="78"/>
      <c r="J2102" s="78"/>
      <c r="K2102" s="78"/>
      <c r="L2102" s="78"/>
      <c r="M2102" s="78"/>
      <c r="N2102" s="78"/>
      <c r="O2102" s="202">
        <f>SUM(P2102:Q2102)</f>
        <v>0</v>
      </c>
      <c r="P2102" s="78"/>
      <c r="Q2102" s="78"/>
      <c r="R2102" s="202">
        <f>SUM(S2102:T2102)</f>
        <v>0</v>
      </c>
      <c r="S2102" s="78"/>
      <c r="T2102" s="78"/>
      <c r="U2102" s="202">
        <f>SUM(V2102:W2102)</f>
        <v>0</v>
      </c>
      <c r="V2102" s="78"/>
      <c r="W2102" s="78"/>
      <c r="X2102" s="202">
        <f>SUM(Y2102:Z2102)</f>
        <v>0</v>
      </c>
      <c r="Y2102" s="78"/>
      <c r="Z2102" s="78"/>
      <c r="AA2102" s="78"/>
      <c r="AB2102" s="78"/>
      <c r="AC2102" s="78"/>
      <c r="AD2102" s="78"/>
      <c r="AE2102" s="78"/>
      <c r="AF2102" s="78"/>
      <c r="AG2102" s="78"/>
      <c r="AH2102" s="78"/>
      <c r="AI2102" s="78"/>
      <c r="AJ2102" s="78"/>
      <c r="AK2102" s="645">
        <v>360720</v>
      </c>
      <c r="AL2102" s="657">
        <f t="shared" ref="AL2102:AL2133" si="593">+(I2102*AK2102)+(L2102*AK2102*0.5)</f>
        <v>0</v>
      </c>
      <c r="AM2102" s="64"/>
      <c r="AN2102" s="64"/>
      <c r="AO2102" s="64"/>
      <c r="AP2102" s="64"/>
      <c r="AQ2102" s="64"/>
      <c r="AR2102" s="697"/>
      <c r="XFA2102" s="697"/>
    </row>
    <row r="2103" spans="1:44 16381:16381" s="698" customFormat="1" ht="14.1" customHeight="1" x14ac:dyDescent="0.15">
      <c r="A2103" s="113" t="s">
        <v>5220</v>
      </c>
      <c r="B2103" s="114" t="s">
        <v>2809</v>
      </c>
      <c r="C2103" s="199">
        <f>SUM(I2103:N2103)</f>
        <v>0</v>
      </c>
      <c r="D2103" s="90"/>
      <c r="E2103" s="79"/>
      <c r="F2103" s="79"/>
      <c r="G2103" s="79"/>
      <c r="H2103" s="202">
        <f>+I2103+J2103</f>
        <v>0</v>
      </c>
      <c r="I2103" s="78"/>
      <c r="J2103" s="78"/>
      <c r="K2103" s="78"/>
      <c r="L2103" s="78"/>
      <c r="M2103" s="78"/>
      <c r="N2103" s="78"/>
      <c r="O2103" s="202">
        <f>SUM(P2103:Q2103)</f>
        <v>0</v>
      </c>
      <c r="P2103" s="78"/>
      <c r="Q2103" s="78"/>
      <c r="R2103" s="202">
        <f>SUM(S2103:T2103)</f>
        <v>0</v>
      </c>
      <c r="S2103" s="78"/>
      <c r="T2103" s="78"/>
      <c r="U2103" s="202">
        <f>SUM(V2103:W2103)</f>
        <v>0</v>
      </c>
      <c r="V2103" s="78"/>
      <c r="W2103" s="78"/>
      <c r="X2103" s="202">
        <f>SUM(Y2103:Z2103)</f>
        <v>0</v>
      </c>
      <c r="Y2103" s="78"/>
      <c r="Z2103" s="78"/>
      <c r="AA2103" s="78"/>
      <c r="AB2103" s="78"/>
      <c r="AC2103" s="78"/>
      <c r="AD2103" s="78"/>
      <c r="AE2103" s="78"/>
      <c r="AF2103" s="78"/>
      <c r="AG2103" s="78"/>
      <c r="AH2103" s="78"/>
      <c r="AI2103" s="78"/>
      <c r="AJ2103" s="78"/>
      <c r="AK2103" s="645">
        <v>365460</v>
      </c>
      <c r="AL2103" s="657">
        <f t="shared" si="593"/>
        <v>0</v>
      </c>
      <c r="AM2103" s="64"/>
      <c r="AN2103" s="64"/>
      <c r="AO2103" s="64"/>
      <c r="AP2103" s="64"/>
      <c r="AQ2103" s="64"/>
      <c r="AR2103" s="697"/>
      <c r="XFA2103" s="697"/>
    </row>
    <row r="2104" spans="1:44 16381:16381" s="694" customFormat="1" ht="14.1" customHeight="1" x14ac:dyDescent="0.15">
      <c r="A2104" s="113" t="s">
        <v>5221</v>
      </c>
      <c r="B2104" s="114" t="s">
        <v>575</v>
      </c>
      <c r="C2104" s="199">
        <f t="shared" si="587"/>
        <v>0</v>
      </c>
      <c r="D2104" s="90"/>
      <c r="E2104" s="79"/>
      <c r="F2104" s="79"/>
      <c r="G2104" s="79"/>
      <c r="H2104" s="202">
        <f t="shared" si="588"/>
        <v>0</v>
      </c>
      <c r="I2104" s="78"/>
      <c r="J2104" s="78"/>
      <c r="K2104" s="78"/>
      <c r="L2104" s="78"/>
      <c r="M2104" s="78"/>
      <c r="N2104" s="78"/>
      <c r="O2104" s="202">
        <f t="shared" si="589"/>
        <v>0</v>
      </c>
      <c r="P2104" s="78"/>
      <c r="Q2104" s="78"/>
      <c r="R2104" s="202">
        <f t="shared" si="590"/>
        <v>0</v>
      </c>
      <c r="S2104" s="78"/>
      <c r="T2104" s="78"/>
      <c r="U2104" s="202">
        <f t="shared" si="591"/>
        <v>0</v>
      </c>
      <c r="V2104" s="78"/>
      <c r="W2104" s="78"/>
      <c r="X2104" s="202">
        <f t="shared" si="592"/>
        <v>0</v>
      </c>
      <c r="Y2104" s="78"/>
      <c r="Z2104" s="78"/>
      <c r="AA2104" s="78"/>
      <c r="AB2104" s="78"/>
      <c r="AC2104" s="78"/>
      <c r="AD2104" s="78"/>
      <c r="AE2104" s="78"/>
      <c r="AF2104" s="78"/>
      <c r="AG2104" s="78"/>
      <c r="AH2104" s="78"/>
      <c r="AI2104" s="78"/>
      <c r="AJ2104" s="78"/>
      <c r="AK2104" s="645">
        <v>281670</v>
      </c>
      <c r="AL2104" s="657">
        <f t="shared" si="593"/>
        <v>0</v>
      </c>
      <c r="AM2104" s="64"/>
      <c r="AN2104" s="64"/>
      <c r="AO2104" s="64"/>
      <c r="AP2104" s="64"/>
      <c r="AQ2104" s="64"/>
      <c r="AR2104" s="693"/>
      <c r="XFA2104" s="693"/>
    </row>
    <row r="2105" spans="1:44 16381:16381" s="694" customFormat="1" ht="14.1" customHeight="1" x14ac:dyDescent="0.15">
      <c r="A2105" s="113" t="s">
        <v>5222</v>
      </c>
      <c r="B2105" s="114" t="s">
        <v>176</v>
      </c>
      <c r="C2105" s="199">
        <f t="shared" si="587"/>
        <v>0</v>
      </c>
      <c r="D2105" s="90"/>
      <c r="E2105" s="79"/>
      <c r="F2105" s="79"/>
      <c r="G2105" s="79"/>
      <c r="H2105" s="202">
        <f t="shared" si="588"/>
        <v>0</v>
      </c>
      <c r="I2105" s="78"/>
      <c r="J2105" s="78"/>
      <c r="K2105" s="78"/>
      <c r="L2105" s="78"/>
      <c r="M2105" s="78"/>
      <c r="N2105" s="78"/>
      <c r="O2105" s="202">
        <f t="shared" si="589"/>
        <v>0</v>
      </c>
      <c r="P2105" s="78"/>
      <c r="Q2105" s="78"/>
      <c r="R2105" s="202">
        <f t="shared" si="590"/>
        <v>0</v>
      </c>
      <c r="S2105" s="78"/>
      <c r="T2105" s="78"/>
      <c r="U2105" s="202">
        <f t="shared" si="591"/>
        <v>0</v>
      </c>
      <c r="V2105" s="78"/>
      <c r="W2105" s="78"/>
      <c r="X2105" s="202">
        <f t="shared" si="592"/>
        <v>0</v>
      </c>
      <c r="Y2105" s="78"/>
      <c r="Z2105" s="78"/>
      <c r="AA2105" s="78"/>
      <c r="AB2105" s="78"/>
      <c r="AC2105" s="78"/>
      <c r="AD2105" s="78"/>
      <c r="AE2105" s="78"/>
      <c r="AF2105" s="78"/>
      <c r="AG2105" s="78"/>
      <c r="AH2105" s="78"/>
      <c r="AI2105" s="78"/>
      <c r="AJ2105" s="78"/>
      <c r="AK2105" s="645">
        <v>333820</v>
      </c>
      <c r="AL2105" s="657">
        <f t="shared" si="593"/>
        <v>0</v>
      </c>
      <c r="AM2105" s="64"/>
      <c r="AN2105" s="64"/>
      <c r="AO2105" s="64"/>
      <c r="AP2105" s="64"/>
      <c r="AQ2105" s="64"/>
      <c r="AR2105" s="693"/>
      <c r="XFA2105" s="693"/>
    </row>
    <row r="2106" spans="1:44 16381:16381" s="694" customFormat="1" ht="14.1" customHeight="1" x14ac:dyDescent="0.15">
      <c r="A2106" s="113" t="s">
        <v>5223</v>
      </c>
      <c r="B2106" s="114" t="s">
        <v>177</v>
      </c>
      <c r="C2106" s="199">
        <f t="shared" si="587"/>
        <v>0</v>
      </c>
      <c r="D2106" s="90"/>
      <c r="E2106" s="79"/>
      <c r="F2106" s="79"/>
      <c r="G2106" s="79"/>
      <c r="H2106" s="202">
        <f t="shared" si="588"/>
        <v>0</v>
      </c>
      <c r="I2106" s="78"/>
      <c r="J2106" s="78"/>
      <c r="K2106" s="78"/>
      <c r="L2106" s="78"/>
      <c r="M2106" s="78"/>
      <c r="N2106" s="78"/>
      <c r="O2106" s="202">
        <f t="shared" si="589"/>
        <v>0</v>
      </c>
      <c r="P2106" s="78"/>
      <c r="Q2106" s="78"/>
      <c r="R2106" s="202">
        <f t="shared" si="590"/>
        <v>0</v>
      </c>
      <c r="S2106" s="78"/>
      <c r="T2106" s="78"/>
      <c r="U2106" s="202">
        <f t="shared" si="591"/>
        <v>0</v>
      </c>
      <c r="V2106" s="78"/>
      <c r="W2106" s="78"/>
      <c r="X2106" s="202">
        <f t="shared" si="592"/>
        <v>0</v>
      </c>
      <c r="Y2106" s="78"/>
      <c r="Z2106" s="78"/>
      <c r="AA2106" s="78"/>
      <c r="AB2106" s="78"/>
      <c r="AC2106" s="78"/>
      <c r="AD2106" s="78"/>
      <c r="AE2106" s="78"/>
      <c r="AF2106" s="78"/>
      <c r="AG2106" s="78"/>
      <c r="AH2106" s="78"/>
      <c r="AI2106" s="78"/>
      <c r="AJ2106" s="78"/>
      <c r="AK2106" s="645">
        <v>95300</v>
      </c>
      <c r="AL2106" s="657">
        <f t="shared" si="593"/>
        <v>0</v>
      </c>
      <c r="AM2106" s="64"/>
      <c r="AN2106" s="64"/>
      <c r="AO2106" s="64"/>
      <c r="AP2106" s="64"/>
      <c r="AQ2106" s="64"/>
      <c r="AR2106" s="693"/>
      <c r="XFA2106" s="693"/>
    </row>
    <row r="2107" spans="1:44 16381:16381" s="694" customFormat="1" ht="14.1" customHeight="1" x14ac:dyDescent="0.15">
      <c r="A2107" s="113" t="s">
        <v>5224</v>
      </c>
      <c r="B2107" s="114" t="s">
        <v>178</v>
      </c>
      <c r="C2107" s="199">
        <f t="shared" si="587"/>
        <v>0</v>
      </c>
      <c r="D2107" s="90"/>
      <c r="E2107" s="79"/>
      <c r="F2107" s="79"/>
      <c r="G2107" s="79"/>
      <c r="H2107" s="202">
        <f t="shared" si="588"/>
        <v>0</v>
      </c>
      <c r="I2107" s="78"/>
      <c r="J2107" s="78"/>
      <c r="K2107" s="78"/>
      <c r="L2107" s="78"/>
      <c r="M2107" s="78"/>
      <c r="N2107" s="78"/>
      <c r="O2107" s="202">
        <f t="shared" si="589"/>
        <v>0</v>
      </c>
      <c r="P2107" s="78"/>
      <c r="Q2107" s="78"/>
      <c r="R2107" s="202">
        <f t="shared" si="590"/>
        <v>0</v>
      </c>
      <c r="S2107" s="78"/>
      <c r="T2107" s="78"/>
      <c r="U2107" s="202">
        <f t="shared" si="591"/>
        <v>0</v>
      </c>
      <c r="V2107" s="78"/>
      <c r="W2107" s="78"/>
      <c r="X2107" s="202">
        <f t="shared" si="592"/>
        <v>0</v>
      </c>
      <c r="Y2107" s="78"/>
      <c r="Z2107" s="78"/>
      <c r="AA2107" s="78"/>
      <c r="AB2107" s="78"/>
      <c r="AC2107" s="78"/>
      <c r="AD2107" s="78"/>
      <c r="AE2107" s="78"/>
      <c r="AF2107" s="78"/>
      <c r="AG2107" s="78"/>
      <c r="AH2107" s="78"/>
      <c r="AI2107" s="78"/>
      <c r="AJ2107" s="78"/>
      <c r="AK2107" s="645">
        <v>302330</v>
      </c>
      <c r="AL2107" s="657">
        <f t="shared" si="593"/>
        <v>0</v>
      </c>
      <c r="AM2107" s="64"/>
      <c r="AN2107" s="64"/>
      <c r="AO2107" s="64"/>
      <c r="AP2107" s="64"/>
      <c r="AQ2107" s="64"/>
      <c r="AR2107" s="693"/>
      <c r="XFA2107" s="693"/>
    </row>
    <row r="2108" spans="1:44 16381:16381" s="694" customFormat="1" ht="14.1" customHeight="1" x14ac:dyDescent="0.15">
      <c r="A2108" s="113" t="s">
        <v>5225</v>
      </c>
      <c r="B2108" s="114" t="s">
        <v>3378</v>
      </c>
      <c r="C2108" s="199">
        <f t="shared" si="587"/>
        <v>0</v>
      </c>
      <c r="D2108" s="90"/>
      <c r="E2108" s="79"/>
      <c r="F2108" s="79"/>
      <c r="G2108" s="79"/>
      <c r="H2108" s="202">
        <f t="shared" si="588"/>
        <v>0</v>
      </c>
      <c r="I2108" s="78"/>
      <c r="J2108" s="78"/>
      <c r="K2108" s="78"/>
      <c r="L2108" s="78"/>
      <c r="M2108" s="78"/>
      <c r="N2108" s="78"/>
      <c r="O2108" s="202">
        <f t="shared" si="589"/>
        <v>0</v>
      </c>
      <c r="P2108" s="78"/>
      <c r="Q2108" s="78"/>
      <c r="R2108" s="202">
        <f t="shared" si="590"/>
        <v>0</v>
      </c>
      <c r="S2108" s="78"/>
      <c r="T2108" s="78"/>
      <c r="U2108" s="202">
        <f t="shared" si="591"/>
        <v>0</v>
      </c>
      <c r="V2108" s="78"/>
      <c r="W2108" s="78"/>
      <c r="X2108" s="202">
        <f t="shared" si="592"/>
        <v>0</v>
      </c>
      <c r="Y2108" s="78"/>
      <c r="Z2108" s="78"/>
      <c r="AA2108" s="78"/>
      <c r="AB2108" s="78"/>
      <c r="AC2108" s="78"/>
      <c r="AD2108" s="78"/>
      <c r="AE2108" s="78"/>
      <c r="AF2108" s="78"/>
      <c r="AG2108" s="78"/>
      <c r="AH2108" s="78"/>
      <c r="AI2108" s="78"/>
      <c r="AJ2108" s="78"/>
      <c r="AK2108" s="645">
        <v>413960</v>
      </c>
      <c r="AL2108" s="657">
        <f t="shared" si="593"/>
        <v>0</v>
      </c>
      <c r="AM2108" s="64"/>
      <c r="AN2108" s="64"/>
      <c r="AO2108" s="64"/>
      <c r="AP2108" s="64"/>
      <c r="AQ2108" s="64"/>
      <c r="AR2108" s="693"/>
      <c r="XFA2108" s="693"/>
    </row>
    <row r="2109" spans="1:44 16381:16381" s="694" customFormat="1" ht="14.1" customHeight="1" x14ac:dyDescent="0.15">
      <c r="A2109" s="113" t="s">
        <v>5226</v>
      </c>
      <c r="B2109" s="114" t="s">
        <v>3013</v>
      </c>
      <c r="C2109" s="199">
        <f t="shared" si="587"/>
        <v>0</v>
      </c>
      <c r="D2109" s="90"/>
      <c r="E2109" s="79"/>
      <c r="F2109" s="79"/>
      <c r="G2109" s="79"/>
      <c r="H2109" s="202">
        <f t="shared" si="588"/>
        <v>0</v>
      </c>
      <c r="I2109" s="78"/>
      <c r="J2109" s="78"/>
      <c r="K2109" s="78"/>
      <c r="L2109" s="78"/>
      <c r="M2109" s="78"/>
      <c r="N2109" s="78"/>
      <c r="O2109" s="79"/>
      <c r="P2109" s="79"/>
      <c r="Q2109" s="79"/>
      <c r="R2109" s="79"/>
      <c r="S2109" s="79"/>
      <c r="T2109" s="79"/>
      <c r="U2109" s="79"/>
      <c r="V2109" s="79"/>
      <c r="W2109" s="79"/>
      <c r="X2109" s="79"/>
      <c r="Y2109" s="79"/>
      <c r="Z2109" s="79"/>
      <c r="AA2109" s="78"/>
      <c r="AB2109" s="78"/>
      <c r="AC2109" s="78"/>
      <c r="AD2109" s="78"/>
      <c r="AE2109" s="78"/>
      <c r="AF2109" s="78"/>
      <c r="AG2109" s="78"/>
      <c r="AH2109" s="78"/>
      <c r="AI2109" s="78"/>
      <c r="AJ2109" s="78"/>
      <c r="AK2109" s="645">
        <v>67060</v>
      </c>
      <c r="AL2109" s="657">
        <f t="shared" si="593"/>
        <v>0</v>
      </c>
      <c r="AM2109" s="64"/>
      <c r="AN2109" s="64" t="s">
        <v>547</v>
      </c>
      <c r="AO2109" s="64"/>
      <c r="AP2109" s="64"/>
      <c r="AQ2109" s="64"/>
      <c r="AR2109" s="693"/>
      <c r="XFA2109" s="693"/>
    </row>
    <row r="2110" spans="1:44 16381:16381" s="694" customFormat="1" ht="14.1" customHeight="1" x14ac:dyDescent="0.15">
      <c r="A2110" s="113" t="s">
        <v>5227</v>
      </c>
      <c r="B2110" s="114" t="s">
        <v>3014</v>
      </c>
      <c r="C2110" s="199">
        <f t="shared" si="587"/>
        <v>0</v>
      </c>
      <c r="D2110" s="90"/>
      <c r="E2110" s="79"/>
      <c r="F2110" s="79"/>
      <c r="G2110" s="79"/>
      <c r="H2110" s="202">
        <f t="shared" si="588"/>
        <v>0</v>
      </c>
      <c r="I2110" s="78"/>
      <c r="J2110" s="78"/>
      <c r="K2110" s="78"/>
      <c r="L2110" s="78"/>
      <c r="M2110" s="78"/>
      <c r="N2110" s="78"/>
      <c r="O2110" s="202">
        <f t="shared" si="589"/>
        <v>0</v>
      </c>
      <c r="P2110" s="78"/>
      <c r="Q2110" s="78"/>
      <c r="R2110" s="202">
        <f t="shared" si="590"/>
        <v>0</v>
      </c>
      <c r="S2110" s="78"/>
      <c r="T2110" s="78"/>
      <c r="U2110" s="202">
        <f t="shared" si="591"/>
        <v>0</v>
      </c>
      <c r="V2110" s="78"/>
      <c r="W2110" s="78"/>
      <c r="X2110" s="202">
        <f t="shared" si="592"/>
        <v>0</v>
      </c>
      <c r="Y2110" s="78"/>
      <c r="Z2110" s="78"/>
      <c r="AA2110" s="78"/>
      <c r="AB2110" s="78"/>
      <c r="AC2110" s="78"/>
      <c r="AD2110" s="78"/>
      <c r="AE2110" s="78"/>
      <c r="AF2110" s="78"/>
      <c r="AG2110" s="78"/>
      <c r="AH2110" s="78"/>
      <c r="AI2110" s="78"/>
      <c r="AJ2110" s="78"/>
      <c r="AK2110" s="645">
        <v>308370</v>
      </c>
      <c r="AL2110" s="657">
        <f t="shared" si="593"/>
        <v>0</v>
      </c>
      <c r="AM2110" s="64"/>
      <c r="AN2110" s="64"/>
      <c r="AO2110" s="64"/>
      <c r="AP2110" s="64"/>
      <c r="AQ2110" s="64"/>
      <c r="AR2110" s="693"/>
      <c r="XFA2110" s="693"/>
    </row>
    <row r="2111" spans="1:44 16381:16381" s="694" customFormat="1" ht="14.1" customHeight="1" x14ac:dyDescent="0.15">
      <c r="A2111" s="113" t="s">
        <v>3379</v>
      </c>
      <c r="B2111" s="114" t="s">
        <v>3382</v>
      </c>
      <c r="C2111" s="199">
        <f t="shared" si="587"/>
        <v>0</v>
      </c>
      <c r="D2111" s="90"/>
      <c r="E2111" s="79"/>
      <c r="F2111" s="79"/>
      <c r="G2111" s="79"/>
      <c r="H2111" s="202">
        <f t="shared" si="588"/>
        <v>0</v>
      </c>
      <c r="I2111" s="78"/>
      <c r="J2111" s="78"/>
      <c r="K2111" s="78"/>
      <c r="L2111" s="78"/>
      <c r="M2111" s="78"/>
      <c r="N2111" s="78"/>
      <c r="O2111" s="202">
        <f t="shared" si="589"/>
        <v>0</v>
      </c>
      <c r="P2111" s="78"/>
      <c r="Q2111" s="78"/>
      <c r="R2111" s="202">
        <f t="shared" si="590"/>
        <v>0</v>
      </c>
      <c r="S2111" s="78"/>
      <c r="T2111" s="78"/>
      <c r="U2111" s="202">
        <f t="shared" si="591"/>
        <v>0</v>
      </c>
      <c r="V2111" s="78"/>
      <c r="W2111" s="78"/>
      <c r="X2111" s="202">
        <f t="shared" si="592"/>
        <v>0</v>
      </c>
      <c r="Y2111" s="78"/>
      <c r="Z2111" s="78"/>
      <c r="AA2111" s="78"/>
      <c r="AB2111" s="78"/>
      <c r="AC2111" s="78"/>
      <c r="AD2111" s="78"/>
      <c r="AE2111" s="78"/>
      <c r="AF2111" s="78"/>
      <c r="AG2111" s="78"/>
      <c r="AH2111" s="78"/>
      <c r="AI2111" s="78"/>
      <c r="AJ2111" s="78"/>
      <c r="AK2111" s="645">
        <v>422210</v>
      </c>
      <c r="AL2111" s="657">
        <f t="shared" si="593"/>
        <v>0</v>
      </c>
      <c r="AM2111" s="64"/>
      <c r="AN2111" s="64"/>
      <c r="AO2111" s="64"/>
      <c r="AP2111" s="64"/>
      <c r="AQ2111" s="64"/>
      <c r="AR2111" s="693"/>
      <c r="XFA2111" s="693"/>
    </row>
    <row r="2112" spans="1:44 16381:16381" s="694" customFormat="1" ht="14.1" customHeight="1" x14ac:dyDescent="0.15">
      <c r="A2112" s="113" t="s">
        <v>3380</v>
      </c>
      <c r="B2112" s="114" t="s">
        <v>3383</v>
      </c>
      <c r="C2112" s="199">
        <f t="shared" si="587"/>
        <v>0</v>
      </c>
      <c r="D2112" s="90"/>
      <c r="E2112" s="79"/>
      <c r="F2112" s="79"/>
      <c r="G2112" s="79"/>
      <c r="H2112" s="202">
        <f t="shared" si="588"/>
        <v>0</v>
      </c>
      <c r="I2112" s="78"/>
      <c r="J2112" s="78"/>
      <c r="K2112" s="78"/>
      <c r="L2112" s="78"/>
      <c r="M2112" s="78"/>
      <c r="N2112" s="78"/>
      <c r="O2112" s="202">
        <f t="shared" si="589"/>
        <v>0</v>
      </c>
      <c r="P2112" s="78"/>
      <c r="Q2112" s="78"/>
      <c r="R2112" s="202">
        <f t="shared" si="590"/>
        <v>0</v>
      </c>
      <c r="S2112" s="78"/>
      <c r="T2112" s="78"/>
      <c r="U2112" s="202">
        <f t="shared" si="591"/>
        <v>0</v>
      </c>
      <c r="V2112" s="78"/>
      <c r="W2112" s="78"/>
      <c r="X2112" s="202">
        <f t="shared" si="592"/>
        <v>0</v>
      </c>
      <c r="Y2112" s="78"/>
      <c r="Z2112" s="78"/>
      <c r="AA2112" s="78"/>
      <c r="AB2112" s="78"/>
      <c r="AC2112" s="78"/>
      <c r="AD2112" s="78"/>
      <c r="AE2112" s="78"/>
      <c r="AF2112" s="78"/>
      <c r="AG2112" s="78"/>
      <c r="AH2112" s="78"/>
      <c r="AI2112" s="78"/>
      <c r="AJ2112" s="78"/>
      <c r="AK2112" s="645">
        <v>2503710</v>
      </c>
      <c r="AL2112" s="657">
        <f t="shared" si="593"/>
        <v>0</v>
      </c>
      <c r="AM2112" s="64"/>
      <c r="AN2112" s="64"/>
      <c r="AO2112" s="64"/>
      <c r="AP2112" s="64"/>
      <c r="AQ2112" s="64"/>
      <c r="AR2112" s="693"/>
      <c r="XFA2112" s="693"/>
    </row>
    <row r="2113" spans="1:44 16381:16381" s="694" customFormat="1" ht="14.1" customHeight="1" x14ac:dyDescent="0.15">
      <c r="A2113" s="113" t="s">
        <v>3381</v>
      </c>
      <c r="B2113" s="114" t="s">
        <v>3384</v>
      </c>
      <c r="C2113" s="199">
        <f t="shared" si="587"/>
        <v>0</v>
      </c>
      <c r="D2113" s="90"/>
      <c r="E2113" s="79"/>
      <c r="F2113" s="79"/>
      <c r="G2113" s="79"/>
      <c r="H2113" s="202">
        <f t="shared" si="588"/>
        <v>0</v>
      </c>
      <c r="I2113" s="78"/>
      <c r="J2113" s="78"/>
      <c r="K2113" s="78"/>
      <c r="L2113" s="78"/>
      <c r="M2113" s="78"/>
      <c r="N2113" s="78"/>
      <c r="O2113" s="202">
        <f t="shared" si="589"/>
        <v>0</v>
      </c>
      <c r="P2113" s="78"/>
      <c r="Q2113" s="78"/>
      <c r="R2113" s="202">
        <f t="shared" si="590"/>
        <v>0</v>
      </c>
      <c r="S2113" s="78"/>
      <c r="T2113" s="78"/>
      <c r="U2113" s="202">
        <f t="shared" si="591"/>
        <v>0</v>
      </c>
      <c r="V2113" s="78"/>
      <c r="W2113" s="78"/>
      <c r="X2113" s="202">
        <f t="shared" si="592"/>
        <v>0</v>
      </c>
      <c r="Y2113" s="78"/>
      <c r="Z2113" s="78"/>
      <c r="AA2113" s="78"/>
      <c r="AB2113" s="78"/>
      <c r="AC2113" s="78"/>
      <c r="AD2113" s="78"/>
      <c r="AE2113" s="78"/>
      <c r="AF2113" s="78"/>
      <c r="AG2113" s="78"/>
      <c r="AH2113" s="78"/>
      <c r="AI2113" s="78"/>
      <c r="AJ2113" s="78"/>
      <c r="AK2113" s="645">
        <v>579820</v>
      </c>
      <c r="AL2113" s="657">
        <f t="shared" si="593"/>
        <v>0</v>
      </c>
      <c r="AM2113" s="64"/>
      <c r="AN2113" s="64"/>
      <c r="AO2113" s="64"/>
      <c r="AP2113" s="64"/>
      <c r="AQ2113" s="64"/>
      <c r="AR2113" s="693"/>
      <c r="XFA2113" s="693"/>
    </row>
    <row r="2114" spans="1:44 16381:16381" s="698" customFormat="1" ht="14.1" customHeight="1" x14ac:dyDescent="0.15">
      <c r="A2114" s="113" t="s">
        <v>5228</v>
      </c>
      <c r="B2114" s="114" t="s">
        <v>2810</v>
      </c>
      <c r="C2114" s="199">
        <f>SUM(I2114:N2114)</f>
        <v>0</v>
      </c>
      <c r="D2114" s="90"/>
      <c r="E2114" s="79"/>
      <c r="F2114" s="79"/>
      <c r="G2114" s="79"/>
      <c r="H2114" s="202">
        <f>+I2114+J2114</f>
        <v>0</v>
      </c>
      <c r="I2114" s="78"/>
      <c r="J2114" s="78"/>
      <c r="K2114" s="78"/>
      <c r="L2114" s="78"/>
      <c r="M2114" s="78"/>
      <c r="N2114" s="78"/>
      <c r="O2114" s="202">
        <f>SUM(P2114:Q2114)</f>
        <v>0</v>
      </c>
      <c r="P2114" s="78"/>
      <c r="Q2114" s="78"/>
      <c r="R2114" s="202">
        <f>SUM(S2114:T2114)</f>
        <v>0</v>
      </c>
      <c r="S2114" s="78"/>
      <c r="T2114" s="78"/>
      <c r="U2114" s="202">
        <f>SUM(V2114:W2114)</f>
        <v>0</v>
      </c>
      <c r="V2114" s="78"/>
      <c r="W2114" s="78"/>
      <c r="X2114" s="202">
        <f>SUM(Y2114:Z2114)</f>
        <v>0</v>
      </c>
      <c r="Y2114" s="78"/>
      <c r="Z2114" s="78"/>
      <c r="AA2114" s="78"/>
      <c r="AB2114" s="78"/>
      <c r="AC2114" s="78"/>
      <c r="AD2114" s="78"/>
      <c r="AE2114" s="78"/>
      <c r="AF2114" s="78"/>
      <c r="AG2114" s="78"/>
      <c r="AH2114" s="78"/>
      <c r="AI2114" s="78"/>
      <c r="AJ2114" s="78"/>
      <c r="AK2114" s="645">
        <v>263610</v>
      </c>
      <c r="AL2114" s="657">
        <f t="shared" si="593"/>
        <v>0</v>
      </c>
      <c r="AM2114" s="64"/>
      <c r="AN2114" s="64"/>
      <c r="AO2114" s="64"/>
      <c r="AP2114" s="64"/>
      <c r="AQ2114" s="64"/>
      <c r="AR2114" s="697"/>
      <c r="XFA2114" s="697"/>
    </row>
    <row r="2115" spans="1:44 16381:16381" s="698" customFormat="1" ht="14.1" customHeight="1" x14ac:dyDescent="0.15">
      <c r="A2115" s="113" t="s">
        <v>5229</v>
      </c>
      <c r="B2115" s="114" t="s">
        <v>2811</v>
      </c>
      <c r="C2115" s="199">
        <f>SUM(I2115:N2115)</f>
        <v>0</v>
      </c>
      <c r="D2115" s="90"/>
      <c r="E2115" s="79"/>
      <c r="F2115" s="79"/>
      <c r="G2115" s="79"/>
      <c r="H2115" s="202">
        <f>+I2115+J2115</f>
        <v>0</v>
      </c>
      <c r="I2115" s="78"/>
      <c r="J2115" s="78"/>
      <c r="K2115" s="78"/>
      <c r="L2115" s="78"/>
      <c r="M2115" s="78"/>
      <c r="N2115" s="78"/>
      <c r="O2115" s="202">
        <f>SUM(P2115:Q2115)</f>
        <v>0</v>
      </c>
      <c r="P2115" s="78"/>
      <c r="Q2115" s="78"/>
      <c r="R2115" s="202">
        <f>SUM(S2115:T2115)</f>
        <v>0</v>
      </c>
      <c r="S2115" s="78"/>
      <c r="T2115" s="78"/>
      <c r="U2115" s="202">
        <f>SUM(V2115:W2115)</f>
        <v>0</v>
      </c>
      <c r="V2115" s="78"/>
      <c r="W2115" s="78"/>
      <c r="X2115" s="202">
        <f>SUM(Y2115:Z2115)</f>
        <v>0</v>
      </c>
      <c r="Y2115" s="78"/>
      <c r="Z2115" s="78"/>
      <c r="AA2115" s="78"/>
      <c r="AB2115" s="78"/>
      <c r="AC2115" s="78"/>
      <c r="AD2115" s="78"/>
      <c r="AE2115" s="78"/>
      <c r="AF2115" s="78"/>
      <c r="AG2115" s="78"/>
      <c r="AH2115" s="78"/>
      <c r="AI2115" s="78"/>
      <c r="AJ2115" s="78"/>
      <c r="AK2115" s="645">
        <v>273720</v>
      </c>
      <c r="AL2115" s="657">
        <f t="shared" si="593"/>
        <v>0</v>
      </c>
      <c r="AM2115" s="64"/>
      <c r="AN2115" s="64"/>
      <c r="AO2115" s="64"/>
      <c r="AP2115" s="64"/>
      <c r="AQ2115" s="64"/>
      <c r="AR2115" s="697"/>
      <c r="XFA2115" s="697"/>
    </row>
    <row r="2116" spans="1:44 16381:16381" s="698" customFormat="1" ht="14.1" customHeight="1" x14ac:dyDescent="0.15">
      <c r="A2116" s="113" t="s">
        <v>5230</v>
      </c>
      <c r="B2116" s="114" t="s">
        <v>2812</v>
      </c>
      <c r="C2116" s="199">
        <f>SUM(I2116:N2116)</f>
        <v>0</v>
      </c>
      <c r="D2116" s="90"/>
      <c r="E2116" s="79"/>
      <c r="F2116" s="79"/>
      <c r="G2116" s="79"/>
      <c r="H2116" s="202">
        <f>+I2116+J2116</f>
        <v>0</v>
      </c>
      <c r="I2116" s="78"/>
      <c r="J2116" s="78"/>
      <c r="K2116" s="78"/>
      <c r="L2116" s="78"/>
      <c r="M2116" s="78"/>
      <c r="N2116" s="78"/>
      <c r="O2116" s="202">
        <f>SUM(P2116:Q2116)</f>
        <v>0</v>
      </c>
      <c r="P2116" s="78"/>
      <c r="Q2116" s="78"/>
      <c r="R2116" s="202">
        <f>SUM(S2116:T2116)</f>
        <v>0</v>
      </c>
      <c r="S2116" s="78"/>
      <c r="T2116" s="78"/>
      <c r="U2116" s="202">
        <f>SUM(V2116:W2116)</f>
        <v>0</v>
      </c>
      <c r="V2116" s="78"/>
      <c r="W2116" s="78"/>
      <c r="X2116" s="202">
        <f>SUM(Y2116:Z2116)</f>
        <v>0</v>
      </c>
      <c r="Y2116" s="78"/>
      <c r="Z2116" s="78"/>
      <c r="AA2116" s="78"/>
      <c r="AB2116" s="78"/>
      <c r="AC2116" s="78"/>
      <c r="AD2116" s="78"/>
      <c r="AE2116" s="78"/>
      <c r="AF2116" s="78"/>
      <c r="AG2116" s="78"/>
      <c r="AH2116" s="78"/>
      <c r="AI2116" s="78"/>
      <c r="AJ2116" s="78"/>
      <c r="AK2116" s="645">
        <v>368610</v>
      </c>
      <c r="AL2116" s="657">
        <f t="shared" si="593"/>
        <v>0</v>
      </c>
      <c r="AM2116" s="64"/>
      <c r="AN2116" s="64"/>
      <c r="AO2116" s="64"/>
      <c r="AP2116" s="64"/>
      <c r="AQ2116" s="64"/>
      <c r="AR2116" s="697"/>
      <c r="XFA2116" s="697"/>
    </row>
    <row r="2117" spans="1:44 16381:16381" s="694" customFormat="1" ht="14.1" customHeight="1" x14ac:dyDescent="0.15">
      <c r="A2117" s="113" t="s">
        <v>5231</v>
      </c>
      <c r="B2117" s="114" t="s">
        <v>135</v>
      </c>
      <c r="C2117" s="199">
        <f t="shared" si="587"/>
        <v>0</v>
      </c>
      <c r="D2117" s="90"/>
      <c r="E2117" s="79"/>
      <c r="F2117" s="79"/>
      <c r="G2117" s="79"/>
      <c r="H2117" s="202">
        <f t="shared" si="588"/>
        <v>0</v>
      </c>
      <c r="I2117" s="78"/>
      <c r="J2117" s="78"/>
      <c r="K2117" s="78"/>
      <c r="L2117" s="78"/>
      <c r="M2117" s="78"/>
      <c r="N2117" s="78"/>
      <c r="O2117" s="202">
        <f t="shared" si="589"/>
        <v>0</v>
      </c>
      <c r="P2117" s="78"/>
      <c r="Q2117" s="78"/>
      <c r="R2117" s="202">
        <f t="shared" si="590"/>
        <v>0</v>
      </c>
      <c r="S2117" s="78"/>
      <c r="T2117" s="78"/>
      <c r="U2117" s="202">
        <f t="shared" si="591"/>
        <v>0</v>
      </c>
      <c r="V2117" s="78"/>
      <c r="W2117" s="78"/>
      <c r="X2117" s="202">
        <f t="shared" si="592"/>
        <v>0</v>
      </c>
      <c r="Y2117" s="78"/>
      <c r="Z2117" s="78"/>
      <c r="AA2117" s="78"/>
      <c r="AB2117" s="78"/>
      <c r="AC2117" s="78"/>
      <c r="AD2117" s="78"/>
      <c r="AE2117" s="78"/>
      <c r="AF2117" s="78"/>
      <c r="AG2117" s="78"/>
      <c r="AH2117" s="78"/>
      <c r="AI2117" s="78"/>
      <c r="AJ2117" s="78"/>
      <c r="AK2117" s="645">
        <v>338430</v>
      </c>
      <c r="AL2117" s="657">
        <f t="shared" si="593"/>
        <v>0</v>
      </c>
      <c r="AM2117" s="64"/>
      <c r="AN2117" s="64"/>
      <c r="AO2117" s="64"/>
      <c r="AP2117" s="64"/>
      <c r="AQ2117" s="64"/>
      <c r="AR2117" s="693"/>
      <c r="XFA2117" s="693"/>
    </row>
    <row r="2118" spans="1:44 16381:16381" s="694" customFormat="1" ht="14.1" customHeight="1" x14ac:dyDescent="0.15">
      <c r="A2118" s="113" t="s">
        <v>5232</v>
      </c>
      <c r="B2118" s="114" t="s">
        <v>2404</v>
      </c>
      <c r="C2118" s="199">
        <f t="shared" si="587"/>
        <v>0</v>
      </c>
      <c r="D2118" s="90"/>
      <c r="E2118" s="79"/>
      <c r="F2118" s="79"/>
      <c r="G2118" s="79"/>
      <c r="H2118" s="202">
        <f t="shared" si="588"/>
        <v>0</v>
      </c>
      <c r="I2118" s="78"/>
      <c r="J2118" s="78"/>
      <c r="K2118" s="78"/>
      <c r="L2118" s="78"/>
      <c r="M2118" s="78"/>
      <c r="N2118" s="78"/>
      <c r="O2118" s="202">
        <f t="shared" si="589"/>
        <v>0</v>
      </c>
      <c r="P2118" s="78"/>
      <c r="Q2118" s="78"/>
      <c r="R2118" s="202">
        <f t="shared" si="590"/>
        <v>0</v>
      </c>
      <c r="S2118" s="78"/>
      <c r="T2118" s="78"/>
      <c r="U2118" s="202">
        <f t="shared" si="591"/>
        <v>0</v>
      </c>
      <c r="V2118" s="78"/>
      <c r="W2118" s="78"/>
      <c r="X2118" s="202">
        <f t="shared" si="592"/>
        <v>0</v>
      </c>
      <c r="Y2118" s="78"/>
      <c r="Z2118" s="78"/>
      <c r="AA2118" s="78"/>
      <c r="AB2118" s="78"/>
      <c r="AC2118" s="78"/>
      <c r="AD2118" s="78"/>
      <c r="AE2118" s="78"/>
      <c r="AF2118" s="78"/>
      <c r="AG2118" s="78"/>
      <c r="AH2118" s="78"/>
      <c r="AI2118" s="78"/>
      <c r="AJ2118" s="78"/>
      <c r="AK2118" s="645">
        <v>550370</v>
      </c>
      <c r="AL2118" s="657">
        <f t="shared" si="593"/>
        <v>0</v>
      </c>
      <c r="AM2118" s="64"/>
      <c r="AN2118" s="64"/>
      <c r="AO2118" s="64"/>
      <c r="AP2118" s="64"/>
      <c r="AQ2118" s="64"/>
      <c r="AR2118" s="693"/>
      <c r="XFA2118" s="693"/>
    </row>
    <row r="2119" spans="1:44 16381:16381" s="694" customFormat="1" ht="14.1" customHeight="1" x14ac:dyDescent="0.15">
      <c r="A2119" s="113" t="s">
        <v>5233</v>
      </c>
      <c r="B2119" s="114" t="s">
        <v>136</v>
      </c>
      <c r="C2119" s="199">
        <f t="shared" si="587"/>
        <v>0</v>
      </c>
      <c r="D2119" s="90"/>
      <c r="E2119" s="79"/>
      <c r="F2119" s="79"/>
      <c r="G2119" s="79"/>
      <c r="H2119" s="202">
        <f t="shared" si="588"/>
        <v>0</v>
      </c>
      <c r="I2119" s="78"/>
      <c r="J2119" s="78"/>
      <c r="K2119" s="78"/>
      <c r="L2119" s="78"/>
      <c r="M2119" s="78"/>
      <c r="N2119" s="78"/>
      <c r="O2119" s="202">
        <f t="shared" si="589"/>
        <v>0</v>
      </c>
      <c r="P2119" s="78"/>
      <c r="Q2119" s="78"/>
      <c r="R2119" s="202">
        <f t="shared" si="590"/>
        <v>0</v>
      </c>
      <c r="S2119" s="78"/>
      <c r="T2119" s="78"/>
      <c r="U2119" s="202">
        <f t="shared" si="591"/>
        <v>0</v>
      </c>
      <c r="V2119" s="78"/>
      <c r="W2119" s="78"/>
      <c r="X2119" s="202">
        <f t="shared" si="592"/>
        <v>0</v>
      </c>
      <c r="Y2119" s="78"/>
      <c r="Z2119" s="78"/>
      <c r="AA2119" s="78"/>
      <c r="AB2119" s="78"/>
      <c r="AC2119" s="78"/>
      <c r="AD2119" s="78"/>
      <c r="AE2119" s="78"/>
      <c r="AF2119" s="78"/>
      <c r="AG2119" s="78"/>
      <c r="AH2119" s="78"/>
      <c r="AI2119" s="78"/>
      <c r="AJ2119" s="78"/>
      <c r="AK2119" s="645">
        <v>560970</v>
      </c>
      <c r="AL2119" s="657">
        <f t="shared" si="593"/>
        <v>0</v>
      </c>
      <c r="AM2119" s="64"/>
      <c r="AN2119" s="64"/>
      <c r="AO2119" s="64"/>
      <c r="AP2119" s="64"/>
      <c r="AQ2119" s="64"/>
      <c r="AR2119" s="693"/>
      <c r="XFA2119" s="693"/>
    </row>
    <row r="2120" spans="1:44 16381:16381" s="694" customFormat="1" ht="14.1" customHeight="1" x14ac:dyDescent="0.15">
      <c r="A2120" s="113" t="s">
        <v>5234</v>
      </c>
      <c r="B2120" s="114" t="s">
        <v>598</v>
      </c>
      <c r="C2120" s="199">
        <f t="shared" si="587"/>
        <v>0</v>
      </c>
      <c r="D2120" s="90"/>
      <c r="E2120" s="79"/>
      <c r="F2120" s="79"/>
      <c r="G2120" s="79"/>
      <c r="H2120" s="202">
        <f t="shared" si="588"/>
        <v>0</v>
      </c>
      <c r="I2120" s="78"/>
      <c r="J2120" s="78"/>
      <c r="K2120" s="78"/>
      <c r="L2120" s="78"/>
      <c r="M2120" s="78"/>
      <c r="N2120" s="78"/>
      <c r="O2120" s="202">
        <f t="shared" si="589"/>
        <v>0</v>
      </c>
      <c r="P2120" s="78"/>
      <c r="Q2120" s="78"/>
      <c r="R2120" s="202">
        <f t="shared" si="590"/>
        <v>0</v>
      </c>
      <c r="S2120" s="78"/>
      <c r="T2120" s="78"/>
      <c r="U2120" s="202">
        <f t="shared" si="591"/>
        <v>0</v>
      </c>
      <c r="V2120" s="78"/>
      <c r="W2120" s="78"/>
      <c r="X2120" s="202">
        <f t="shared" si="592"/>
        <v>0</v>
      </c>
      <c r="Y2120" s="78"/>
      <c r="Z2120" s="78"/>
      <c r="AA2120" s="78"/>
      <c r="AB2120" s="78"/>
      <c r="AC2120" s="78"/>
      <c r="AD2120" s="78"/>
      <c r="AE2120" s="78"/>
      <c r="AF2120" s="78"/>
      <c r="AG2120" s="78"/>
      <c r="AH2120" s="78"/>
      <c r="AI2120" s="78"/>
      <c r="AJ2120" s="78"/>
      <c r="AK2120" s="645">
        <v>442080</v>
      </c>
      <c r="AL2120" s="657">
        <f t="shared" si="593"/>
        <v>0</v>
      </c>
      <c r="AM2120" s="64"/>
      <c r="AN2120" s="64"/>
      <c r="AO2120" s="64"/>
      <c r="AP2120" s="64"/>
      <c r="AQ2120" s="64"/>
      <c r="AR2120" s="693"/>
      <c r="XFA2120" s="693"/>
    </row>
    <row r="2121" spans="1:44 16381:16381" s="694" customFormat="1" ht="14.1" customHeight="1" x14ac:dyDescent="0.15">
      <c r="A2121" s="113" t="s">
        <v>5235</v>
      </c>
      <c r="B2121" s="114" t="s">
        <v>599</v>
      </c>
      <c r="C2121" s="199">
        <f t="shared" si="587"/>
        <v>0</v>
      </c>
      <c r="D2121" s="90"/>
      <c r="E2121" s="79"/>
      <c r="F2121" s="79"/>
      <c r="G2121" s="79"/>
      <c r="H2121" s="202">
        <f t="shared" si="588"/>
        <v>0</v>
      </c>
      <c r="I2121" s="78"/>
      <c r="J2121" s="78"/>
      <c r="K2121" s="78"/>
      <c r="L2121" s="78"/>
      <c r="M2121" s="78"/>
      <c r="N2121" s="78"/>
      <c r="O2121" s="202">
        <f t="shared" si="589"/>
        <v>0</v>
      </c>
      <c r="P2121" s="78"/>
      <c r="Q2121" s="78"/>
      <c r="R2121" s="202">
        <f t="shared" si="590"/>
        <v>0</v>
      </c>
      <c r="S2121" s="78"/>
      <c r="T2121" s="78"/>
      <c r="U2121" s="202">
        <f t="shared" si="591"/>
        <v>0</v>
      </c>
      <c r="V2121" s="78"/>
      <c r="W2121" s="78"/>
      <c r="X2121" s="202">
        <f t="shared" si="592"/>
        <v>0</v>
      </c>
      <c r="Y2121" s="78"/>
      <c r="Z2121" s="78"/>
      <c r="AA2121" s="78"/>
      <c r="AB2121" s="78"/>
      <c r="AC2121" s="78"/>
      <c r="AD2121" s="78"/>
      <c r="AE2121" s="78"/>
      <c r="AF2121" s="78"/>
      <c r="AG2121" s="78"/>
      <c r="AH2121" s="78"/>
      <c r="AI2121" s="78"/>
      <c r="AJ2121" s="78"/>
      <c r="AK2121" s="645">
        <v>540320</v>
      </c>
      <c r="AL2121" s="657">
        <f t="shared" si="593"/>
        <v>0</v>
      </c>
      <c r="AM2121" s="64"/>
      <c r="AN2121" s="64"/>
      <c r="AO2121" s="64"/>
      <c r="AP2121" s="64"/>
      <c r="AQ2121" s="64"/>
      <c r="AR2121" s="693"/>
      <c r="XFA2121" s="693"/>
    </row>
    <row r="2122" spans="1:44 16381:16381" s="694" customFormat="1" ht="14.1" customHeight="1" x14ac:dyDescent="0.15">
      <c r="A2122" s="113" t="s">
        <v>5236</v>
      </c>
      <c r="B2122" s="114" t="s">
        <v>600</v>
      </c>
      <c r="C2122" s="199">
        <f t="shared" si="587"/>
        <v>0</v>
      </c>
      <c r="D2122" s="90"/>
      <c r="E2122" s="79"/>
      <c r="F2122" s="79"/>
      <c r="G2122" s="79"/>
      <c r="H2122" s="202">
        <f t="shared" si="588"/>
        <v>0</v>
      </c>
      <c r="I2122" s="78"/>
      <c r="J2122" s="78"/>
      <c r="K2122" s="78"/>
      <c r="L2122" s="78"/>
      <c r="M2122" s="78"/>
      <c r="N2122" s="78"/>
      <c r="O2122" s="202">
        <f t="shared" si="589"/>
        <v>0</v>
      </c>
      <c r="P2122" s="78"/>
      <c r="Q2122" s="78"/>
      <c r="R2122" s="202">
        <f t="shared" si="590"/>
        <v>0</v>
      </c>
      <c r="S2122" s="78"/>
      <c r="T2122" s="78"/>
      <c r="U2122" s="202">
        <f t="shared" si="591"/>
        <v>0</v>
      </c>
      <c r="V2122" s="78"/>
      <c r="W2122" s="78"/>
      <c r="X2122" s="202">
        <f t="shared" si="592"/>
        <v>0</v>
      </c>
      <c r="Y2122" s="78"/>
      <c r="Z2122" s="78"/>
      <c r="AA2122" s="78"/>
      <c r="AB2122" s="78"/>
      <c r="AC2122" s="78"/>
      <c r="AD2122" s="78"/>
      <c r="AE2122" s="78"/>
      <c r="AF2122" s="78"/>
      <c r="AG2122" s="78"/>
      <c r="AH2122" s="78"/>
      <c r="AI2122" s="78"/>
      <c r="AJ2122" s="78"/>
      <c r="AK2122" s="645">
        <v>302330</v>
      </c>
      <c r="AL2122" s="657">
        <f t="shared" si="593"/>
        <v>0</v>
      </c>
      <c r="AM2122" s="64"/>
      <c r="AN2122" s="64"/>
      <c r="AO2122" s="64"/>
      <c r="AP2122" s="64"/>
      <c r="AQ2122" s="64"/>
      <c r="AR2122" s="693"/>
      <c r="XFA2122" s="693"/>
    </row>
    <row r="2123" spans="1:44 16381:16381" s="694" customFormat="1" ht="14.1" customHeight="1" x14ac:dyDescent="0.15">
      <c r="A2123" s="113" t="s">
        <v>5237</v>
      </c>
      <c r="B2123" s="114" t="s">
        <v>601</v>
      </c>
      <c r="C2123" s="199">
        <f t="shared" si="587"/>
        <v>0</v>
      </c>
      <c r="D2123" s="90"/>
      <c r="E2123" s="79"/>
      <c r="F2123" s="79"/>
      <c r="G2123" s="79"/>
      <c r="H2123" s="202">
        <f t="shared" si="588"/>
        <v>0</v>
      </c>
      <c r="I2123" s="78"/>
      <c r="J2123" s="78"/>
      <c r="K2123" s="78"/>
      <c r="L2123" s="78"/>
      <c r="M2123" s="78"/>
      <c r="N2123" s="78"/>
      <c r="O2123" s="202">
        <f t="shared" si="589"/>
        <v>0</v>
      </c>
      <c r="P2123" s="78"/>
      <c r="Q2123" s="78"/>
      <c r="R2123" s="202">
        <f t="shared" si="590"/>
        <v>0</v>
      </c>
      <c r="S2123" s="78"/>
      <c r="T2123" s="78"/>
      <c r="U2123" s="202">
        <f t="shared" si="591"/>
        <v>0</v>
      </c>
      <c r="V2123" s="78"/>
      <c r="W2123" s="78"/>
      <c r="X2123" s="202">
        <f t="shared" si="592"/>
        <v>0</v>
      </c>
      <c r="Y2123" s="78"/>
      <c r="Z2123" s="78"/>
      <c r="AA2123" s="78"/>
      <c r="AB2123" s="78"/>
      <c r="AC2123" s="78"/>
      <c r="AD2123" s="78"/>
      <c r="AE2123" s="78"/>
      <c r="AF2123" s="78"/>
      <c r="AG2123" s="78"/>
      <c r="AH2123" s="78"/>
      <c r="AI2123" s="78"/>
      <c r="AJ2123" s="78"/>
      <c r="AK2123" s="645">
        <v>281670</v>
      </c>
      <c r="AL2123" s="657">
        <f t="shared" si="593"/>
        <v>0</v>
      </c>
      <c r="AM2123" s="64"/>
      <c r="AN2123" s="64"/>
      <c r="AO2123" s="64"/>
      <c r="AP2123" s="64"/>
      <c r="AQ2123" s="64"/>
      <c r="AR2123" s="693"/>
      <c r="XFA2123" s="693"/>
    </row>
    <row r="2124" spans="1:44 16381:16381" s="694" customFormat="1" ht="14.1" customHeight="1" x14ac:dyDescent="0.15">
      <c r="A2124" s="113" t="s">
        <v>5238</v>
      </c>
      <c r="B2124" s="114" t="s">
        <v>602</v>
      </c>
      <c r="C2124" s="199">
        <f t="shared" si="587"/>
        <v>0</v>
      </c>
      <c r="D2124" s="90"/>
      <c r="E2124" s="79"/>
      <c r="F2124" s="79"/>
      <c r="G2124" s="79"/>
      <c r="H2124" s="202">
        <f t="shared" si="588"/>
        <v>0</v>
      </c>
      <c r="I2124" s="78"/>
      <c r="J2124" s="78"/>
      <c r="K2124" s="78"/>
      <c r="L2124" s="78"/>
      <c r="M2124" s="78"/>
      <c r="N2124" s="78"/>
      <c r="O2124" s="202">
        <f t="shared" si="589"/>
        <v>0</v>
      </c>
      <c r="P2124" s="78"/>
      <c r="Q2124" s="78"/>
      <c r="R2124" s="202">
        <f t="shared" si="590"/>
        <v>0</v>
      </c>
      <c r="S2124" s="78"/>
      <c r="T2124" s="78"/>
      <c r="U2124" s="202">
        <f t="shared" si="591"/>
        <v>0</v>
      </c>
      <c r="V2124" s="78"/>
      <c r="W2124" s="78"/>
      <c r="X2124" s="202">
        <f t="shared" si="592"/>
        <v>0</v>
      </c>
      <c r="Y2124" s="78"/>
      <c r="Z2124" s="78"/>
      <c r="AA2124" s="78"/>
      <c r="AB2124" s="78"/>
      <c r="AC2124" s="78"/>
      <c r="AD2124" s="78"/>
      <c r="AE2124" s="78"/>
      <c r="AF2124" s="78"/>
      <c r="AG2124" s="78"/>
      <c r="AH2124" s="78"/>
      <c r="AI2124" s="78"/>
      <c r="AJ2124" s="78"/>
      <c r="AK2124" s="645">
        <v>281670</v>
      </c>
      <c r="AL2124" s="657">
        <f t="shared" si="593"/>
        <v>0</v>
      </c>
      <c r="AM2124" s="64"/>
      <c r="AN2124" s="64"/>
      <c r="AO2124" s="64"/>
      <c r="AP2124" s="64"/>
      <c r="AQ2124" s="64"/>
      <c r="AR2124" s="693"/>
      <c r="XFA2124" s="693"/>
    </row>
    <row r="2125" spans="1:44 16381:16381" s="694" customFormat="1" ht="14.1" customHeight="1" x14ac:dyDescent="0.15">
      <c r="A2125" s="113" t="s">
        <v>5239</v>
      </c>
      <c r="B2125" s="114" t="s">
        <v>603</v>
      </c>
      <c r="C2125" s="199">
        <f t="shared" si="587"/>
        <v>0</v>
      </c>
      <c r="D2125" s="90"/>
      <c r="E2125" s="79"/>
      <c r="F2125" s="79"/>
      <c r="G2125" s="79"/>
      <c r="H2125" s="202">
        <f t="shared" si="588"/>
        <v>0</v>
      </c>
      <c r="I2125" s="78"/>
      <c r="J2125" s="78"/>
      <c r="K2125" s="78"/>
      <c r="L2125" s="78"/>
      <c r="M2125" s="78"/>
      <c r="N2125" s="78"/>
      <c r="O2125" s="202">
        <f t="shared" si="589"/>
        <v>0</v>
      </c>
      <c r="P2125" s="78"/>
      <c r="Q2125" s="78"/>
      <c r="R2125" s="202">
        <f t="shared" si="590"/>
        <v>0</v>
      </c>
      <c r="S2125" s="78"/>
      <c r="T2125" s="78"/>
      <c r="U2125" s="202">
        <f t="shared" si="591"/>
        <v>0</v>
      </c>
      <c r="V2125" s="78"/>
      <c r="W2125" s="78"/>
      <c r="X2125" s="202">
        <f t="shared" si="592"/>
        <v>0</v>
      </c>
      <c r="Y2125" s="78"/>
      <c r="Z2125" s="78"/>
      <c r="AA2125" s="78"/>
      <c r="AB2125" s="78"/>
      <c r="AC2125" s="78"/>
      <c r="AD2125" s="78"/>
      <c r="AE2125" s="78"/>
      <c r="AF2125" s="78"/>
      <c r="AG2125" s="78"/>
      <c r="AH2125" s="78"/>
      <c r="AI2125" s="78"/>
      <c r="AJ2125" s="78"/>
      <c r="AK2125" s="645">
        <v>502230</v>
      </c>
      <c r="AL2125" s="657">
        <f t="shared" si="593"/>
        <v>0</v>
      </c>
      <c r="AM2125" s="64"/>
      <c r="AN2125" s="64"/>
      <c r="AO2125" s="64"/>
      <c r="AP2125" s="64"/>
      <c r="AQ2125" s="64"/>
      <c r="AR2125" s="693"/>
      <c r="XFA2125" s="693"/>
    </row>
    <row r="2126" spans="1:44 16381:16381" s="694" customFormat="1" ht="14.1" customHeight="1" x14ac:dyDescent="0.15">
      <c r="A2126" s="113" t="s">
        <v>5240</v>
      </c>
      <c r="B2126" s="114" t="s">
        <v>604</v>
      </c>
      <c r="C2126" s="199">
        <f t="shared" si="587"/>
        <v>0</v>
      </c>
      <c r="D2126" s="90"/>
      <c r="E2126" s="79"/>
      <c r="F2126" s="79"/>
      <c r="G2126" s="79"/>
      <c r="H2126" s="202">
        <f t="shared" si="588"/>
        <v>0</v>
      </c>
      <c r="I2126" s="78"/>
      <c r="J2126" s="78"/>
      <c r="K2126" s="78"/>
      <c r="L2126" s="78"/>
      <c r="M2126" s="78"/>
      <c r="N2126" s="78"/>
      <c r="O2126" s="202">
        <f t="shared" si="589"/>
        <v>0</v>
      </c>
      <c r="P2126" s="78"/>
      <c r="Q2126" s="78"/>
      <c r="R2126" s="202">
        <f t="shared" si="590"/>
        <v>0</v>
      </c>
      <c r="S2126" s="78"/>
      <c r="T2126" s="78"/>
      <c r="U2126" s="202">
        <f t="shared" si="591"/>
        <v>0</v>
      </c>
      <c r="V2126" s="78"/>
      <c r="W2126" s="78"/>
      <c r="X2126" s="202">
        <f t="shared" si="592"/>
        <v>0</v>
      </c>
      <c r="Y2126" s="78"/>
      <c r="Z2126" s="78"/>
      <c r="AA2126" s="78"/>
      <c r="AB2126" s="78"/>
      <c r="AC2126" s="78"/>
      <c r="AD2126" s="78"/>
      <c r="AE2126" s="78"/>
      <c r="AF2126" s="78"/>
      <c r="AG2126" s="78"/>
      <c r="AH2126" s="78"/>
      <c r="AI2126" s="78"/>
      <c r="AJ2126" s="78"/>
      <c r="AK2126" s="645">
        <v>311690</v>
      </c>
      <c r="AL2126" s="657">
        <f t="shared" si="593"/>
        <v>0</v>
      </c>
      <c r="AM2126" s="64"/>
      <c r="AN2126" s="64"/>
      <c r="AO2126" s="64"/>
      <c r="AP2126" s="64"/>
      <c r="AQ2126" s="64"/>
      <c r="AR2126" s="693"/>
      <c r="XFA2126" s="693"/>
    </row>
    <row r="2127" spans="1:44 16381:16381" s="694" customFormat="1" ht="14.1" customHeight="1" x14ac:dyDescent="0.15">
      <c r="A2127" s="113" t="s">
        <v>5241</v>
      </c>
      <c r="B2127" s="114" t="s">
        <v>605</v>
      </c>
      <c r="C2127" s="199">
        <f t="shared" si="587"/>
        <v>0</v>
      </c>
      <c r="D2127" s="90"/>
      <c r="E2127" s="79"/>
      <c r="F2127" s="79"/>
      <c r="G2127" s="79"/>
      <c r="H2127" s="202">
        <f t="shared" si="588"/>
        <v>0</v>
      </c>
      <c r="I2127" s="78"/>
      <c r="J2127" s="78"/>
      <c r="K2127" s="78"/>
      <c r="L2127" s="78"/>
      <c r="M2127" s="78"/>
      <c r="N2127" s="78"/>
      <c r="O2127" s="202">
        <f t="shared" si="589"/>
        <v>0</v>
      </c>
      <c r="P2127" s="78"/>
      <c r="Q2127" s="78"/>
      <c r="R2127" s="202">
        <f t="shared" si="590"/>
        <v>0</v>
      </c>
      <c r="S2127" s="78"/>
      <c r="T2127" s="78"/>
      <c r="U2127" s="202">
        <f t="shared" si="591"/>
        <v>0</v>
      </c>
      <c r="V2127" s="78"/>
      <c r="W2127" s="78"/>
      <c r="X2127" s="202">
        <f t="shared" si="592"/>
        <v>0</v>
      </c>
      <c r="Y2127" s="78"/>
      <c r="Z2127" s="78"/>
      <c r="AA2127" s="78"/>
      <c r="AB2127" s="78"/>
      <c r="AC2127" s="78"/>
      <c r="AD2127" s="78"/>
      <c r="AE2127" s="78"/>
      <c r="AF2127" s="78"/>
      <c r="AG2127" s="78"/>
      <c r="AH2127" s="78"/>
      <c r="AI2127" s="78"/>
      <c r="AJ2127" s="78"/>
      <c r="AK2127" s="645">
        <v>262850</v>
      </c>
      <c r="AL2127" s="657">
        <f t="shared" si="593"/>
        <v>0</v>
      </c>
      <c r="AM2127" s="64"/>
      <c r="AN2127" s="64"/>
      <c r="AO2127" s="64"/>
      <c r="AP2127" s="64"/>
      <c r="AQ2127" s="64"/>
      <c r="AR2127" s="693"/>
      <c r="XFA2127" s="693"/>
    </row>
    <row r="2128" spans="1:44 16381:16381" s="694" customFormat="1" ht="14.1" customHeight="1" x14ac:dyDescent="0.15">
      <c r="A2128" s="113" t="s">
        <v>3386</v>
      </c>
      <c r="B2128" s="114" t="s">
        <v>3388</v>
      </c>
      <c r="C2128" s="199">
        <f t="shared" si="587"/>
        <v>0</v>
      </c>
      <c r="D2128" s="90"/>
      <c r="E2128" s="79"/>
      <c r="F2128" s="79"/>
      <c r="G2128" s="79"/>
      <c r="H2128" s="202">
        <f t="shared" si="588"/>
        <v>0</v>
      </c>
      <c r="I2128" s="78"/>
      <c r="J2128" s="78"/>
      <c r="K2128" s="78"/>
      <c r="L2128" s="78"/>
      <c r="M2128" s="78"/>
      <c r="N2128" s="78"/>
      <c r="O2128" s="202">
        <f t="shared" si="589"/>
        <v>0</v>
      </c>
      <c r="P2128" s="78"/>
      <c r="Q2128" s="78"/>
      <c r="R2128" s="202">
        <f t="shared" si="590"/>
        <v>0</v>
      </c>
      <c r="S2128" s="78"/>
      <c r="T2128" s="78"/>
      <c r="U2128" s="202">
        <f t="shared" si="591"/>
        <v>0</v>
      </c>
      <c r="V2128" s="78"/>
      <c r="W2128" s="78"/>
      <c r="X2128" s="202">
        <f t="shared" si="592"/>
        <v>0</v>
      </c>
      <c r="Y2128" s="78"/>
      <c r="Z2128" s="78"/>
      <c r="AA2128" s="78"/>
      <c r="AB2128" s="78"/>
      <c r="AC2128" s="78"/>
      <c r="AD2128" s="78"/>
      <c r="AE2128" s="78"/>
      <c r="AF2128" s="78"/>
      <c r="AG2128" s="78"/>
      <c r="AH2128" s="78"/>
      <c r="AI2128" s="78"/>
      <c r="AJ2128" s="78"/>
      <c r="AK2128" s="645">
        <v>634290</v>
      </c>
      <c r="AL2128" s="657">
        <f t="shared" si="593"/>
        <v>0</v>
      </c>
      <c r="AM2128" s="64"/>
      <c r="AN2128" s="64"/>
      <c r="AO2128" s="64"/>
      <c r="AP2128" s="64"/>
      <c r="AQ2128" s="64"/>
      <c r="AR2128" s="693"/>
      <c r="XFA2128" s="693"/>
    </row>
    <row r="2129" spans="1:44 16381:16381" s="694" customFormat="1" ht="14.1" customHeight="1" x14ac:dyDescent="0.15">
      <c r="A2129" s="113" t="s">
        <v>5242</v>
      </c>
      <c r="B2129" s="114" t="s">
        <v>606</v>
      </c>
      <c r="C2129" s="199">
        <f t="shared" si="587"/>
        <v>0</v>
      </c>
      <c r="D2129" s="90"/>
      <c r="E2129" s="79"/>
      <c r="F2129" s="79"/>
      <c r="G2129" s="79"/>
      <c r="H2129" s="202">
        <f t="shared" si="588"/>
        <v>0</v>
      </c>
      <c r="I2129" s="78"/>
      <c r="J2129" s="78"/>
      <c r="K2129" s="78"/>
      <c r="L2129" s="78"/>
      <c r="M2129" s="78"/>
      <c r="N2129" s="78"/>
      <c r="O2129" s="202">
        <f t="shared" si="589"/>
        <v>0</v>
      </c>
      <c r="P2129" s="78"/>
      <c r="Q2129" s="78"/>
      <c r="R2129" s="202">
        <f t="shared" si="590"/>
        <v>0</v>
      </c>
      <c r="S2129" s="78"/>
      <c r="T2129" s="78"/>
      <c r="U2129" s="202">
        <f t="shared" si="591"/>
        <v>0</v>
      </c>
      <c r="V2129" s="78"/>
      <c r="W2129" s="78"/>
      <c r="X2129" s="202">
        <f t="shared" si="592"/>
        <v>0</v>
      </c>
      <c r="Y2129" s="78"/>
      <c r="Z2129" s="78"/>
      <c r="AA2129" s="78"/>
      <c r="AB2129" s="78"/>
      <c r="AC2129" s="78"/>
      <c r="AD2129" s="78"/>
      <c r="AE2129" s="78"/>
      <c r="AF2129" s="78"/>
      <c r="AG2129" s="78"/>
      <c r="AH2129" s="78"/>
      <c r="AI2129" s="78"/>
      <c r="AJ2129" s="78"/>
      <c r="AK2129" s="645">
        <v>502230</v>
      </c>
      <c r="AL2129" s="657">
        <f t="shared" si="593"/>
        <v>0</v>
      </c>
      <c r="AM2129" s="64"/>
      <c r="AN2129" s="64"/>
      <c r="AO2129" s="64"/>
      <c r="AP2129" s="64"/>
      <c r="AQ2129" s="64"/>
      <c r="AR2129" s="693"/>
      <c r="XFA2129" s="693"/>
    </row>
    <row r="2130" spans="1:44 16381:16381" s="694" customFormat="1" ht="14.1" customHeight="1" x14ac:dyDescent="0.15">
      <c r="A2130" s="113" t="s">
        <v>3387</v>
      </c>
      <c r="B2130" s="114" t="s">
        <v>3389</v>
      </c>
      <c r="C2130" s="199">
        <f t="shared" si="587"/>
        <v>0</v>
      </c>
      <c r="D2130" s="90"/>
      <c r="E2130" s="79"/>
      <c r="F2130" s="79"/>
      <c r="G2130" s="79"/>
      <c r="H2130" s="202">
        <f t="shared" si="588"/>
        <v>0</v>
      </c>
      <c r="I2130" s="78"/>
      <c r="J2130" s="78"/>
      <c r="K2130" s="78"/>
      <c r="L2130" s="78"/>
      <c r="M2130" s="78"/>
      <c r="N2130" s="78"/>
      <c r="O2130" s="202">
        <f t="shared" si="589"/>
        <v>0</v>
      </c>
      <c r="P2130" s="78"/>
      <c r="Q2130" s="78"/>
      <c r="R2130" s="202">
        <f t="shared" si="590"/>
        <v>0</v>
      </c>
      <c r="S2130" s="78"/>
      <c r="T2130" s="78"/>
      <c r="U2130" s="202">
        <f t="shared" si="591"/>
        <v>0</v>
      </c>
      <c r="V2130" s="78"/>
      <c r="W2130" s="78"/>
      <c r="X2130" s="202">
        <f t="shared" si="592"/>
        <v>0</v>
      </c>
      <c r="Y2130" s="78"/>
      <c r="Z2130" s="78"/>
      <c r="AA2130" s="78"/>
      <c r="AB2130" s="78"/>
      <c r="AC2130" s="78"/>
      <c r="AD2130" s="78"/>
      <c r="AE2130" s="78"/>
      <c r="AF2130" s="78"/>
      <c r="AG2130" s="78"/>
      <c r="AH2130" s="78"/>
      <c r="AI2130" s="78"/>
      <c r="AJ2130" s="78"/>
      <c r="AK2130" s="645">
        <v>966390</v>
      </c>
      <c r="AL2130" s="657">
        <f t="shared" si="593"/>
        <v>0</v>
      </c>
      <c r="AM2130" s="64"/>
      <c r="AN2130" s="64"/>
      <c r="AO2130" s="64"/>
      <c r="AP2130" s="64"/>
      <c r="AQ2130" s="64"/>
      <c r="AR2130" s="693"/>
      <c r="XFA2130" s="693"/>
    </row>
    <row r="2131" spans="1:44 16381:16381" s="694" customFormat="1" ht="14.1" customHeight="1" x14ac:dyDescent="0.15">
      <c r="A2131" s="113" t="s">
        <v>5243</v>
      </c>
      <c r="B2131" s="114" t="s">
        <v>2573</v>
      </c>
      <c r="C2131" s="199">
        <f t="shared" si="587"/>
        <v>0</v>
      </c>
      <c r="D2131" s="90"/>
      <c r="E2131" s="79"/>
      <c r="F2131" s="79"/>
      <c r="G2131" s="79"/>
      <c r="H2131" s="202">
        <f t="shared" si="588"/>
        <v>0</v>
      </c>
      <c r="I2131" s="78"/>
      <c r="J2131" s="78"/>
      <c r="K2131" s="78"/>
      <c r="L2131" s="78"/>
      <c r="M2131" s="78"/>
      <c r="N2131" s="78"/>
      <c r="O2131" s="202">
        <f t="shared" si="589"/>
        <v>0</v>
      </c>
      <c r="P2131" s="78"/>
      <c r="Q2131" s="78"/>
      <c r="R2131" s="202">
        <f t="shared" si="590"/>
        <v>0</v>
      </c>
      <c r="S2131" s="78"/>
      <c r="T2131" s="78"/>
      <c r="U2131" s="202">
        <f t="shared" si="591"/>
        <v>0</v>
      </c>
      <c r="V2131" s="78"/>
      <c r="W2131" s="78"/>
      <c r="X2131" s="202">
        <f t="shared" si="592"/>
        <v>0</v>
      </c>
      <c r="Y2131" s="78"/>
      <c r="Z2131" s="78"/>
      <c r="AA2131" s="78"/>
      <c r="AB2131" s="78"/>
      <c r="AC2131" s="78"/>
      <c r="AD2131" s="78"/>
      <c r="AE2131" s="78"/>
      <c r="AF2131" s="78"/>
      <c r="AG2131" s="78"/>
      <c r="AH2131" s="78"/>
      <c r="AI2131" s="78"/>
      <c r="AJ2131" s="78"/>
      <c r="AK2131" s="645">
        <v>502230</v>
      </c>
      <c r="AL2131" s="657">
        <f t="shared" si="593"/>
        <v>0</v>
      </c>
      <c r="AM2131" s="64"/>
      <c r="AN2131" s="64"/>
      <c r="AO2131" s="64"/>
      <c r="AP2131" s="64"/>
      <c r="AQ2131" s="64"/>
      <c r="AR2131" s="693"/>
      <c r="XFA2131" s="693"/>
    </row>
    <row r="2132" spans="1:44 16381:16381" s="694" customFormat="1" ht="14.1" customHeight="1" x14ac:dyDescent="0.15">
      <c r="A2132" s="113" t="s">
        <v>5244</v>
      </c>
      <c r="B2132" s="114" t="s">
        <v>2574</v>
      </c>
      <c r="C2132" s="199">
        <f t="shared" si="587"/>
        <v>0</v>
      </c>
      <c r="D2132" s="90"/>
      <c r="E2132" s="79"/>
      <c r="F2132" s="79"/>
      <c r="G2132" s="79"/>
      <c r="H2132" s="202">
        <f t="shared" si="588"/>
        <v>0</v>
      </c>
      <c r="I2132" s="78"/>
      <c r="J2132" s="78"/>
      <c r="K2132" s="78"/>
      <c r="L2132" s="78"/>
      <c r="M2132" s="78"/>
      <c r="N2132" s="78"/>
      <c r="O2132" s="202">
        <f t="shared" si="589"/>
        <v>0</v>
      </c>
      <c r="P2132" s="78"/>
      <c r="Q2132" s="78"/>
      <c r="R2132" s="202">
        <f t="shared" si="590"/>
        <v>0</v>
      </c>
      <c r="S2132" s="78"/>
      <c r="T2132" s="78"/>
      <c r="U2132" s="202">
        <f t="shared" si="591"/>
        <v>0</v>
      </c>
      <c r="V2132" s="78"/>
      <c r="W2132" s="78"/>
      <c r="X2132" s="202">
        <f t="shared" si="592"/>
        <v>0</v>
      </c>
      <c r="Y2132" s="78"/>
      <c r="Z2132" s="78"/>
      <c r="AA2132" s="78"/>
      <c r="AB2132" s="78"/>
      <c r="AC2132" s="78"/>
      <c r="AD2132" s="78"/>
      <c r="AE2132" s="78"/>
      <c r="AF2132" s="78"/>
      <c r="AG2132" s="78"/>
      <c r="AH2132" s="78"/>
      <c r="AI2132" s="78"/>
      <c r="AJ2132" s="78"/>
      <c r="AK2132" s="645">
        <v>356450</v>
      </c>
      <c r="AL2132" s="657">
        <f t="shared" si="593"/>
        <v>0</v>
      </c>
      <c r="AM2132" s="64"/>
      <c r="AN2132" s="64"/>
      <c r="AO2132" s="64"/>
      <c r="AP2132" s="64"/>
      <c r="AQ2132" s="64"/>
      <c r="AR2132" s="693"/>
      <c r="XFA2132" s="693"/>
    </row>
    <row r="2133" spans="1:44 16381:16381" s="694" customFormat="1" ht="14.1" customHeight="1" x14ac:dyDescent="0.15">
      <c r="A2133" s="113" t="s">
        <v>5245</v>
      </c>
      <c r="B2133" s="114" t="s">
        <v>971</v>
      </c>
      <c r="C2133" s="199">
        <f t="shared" si="587"/>
        <v>0</v>
      </c>
      <c r="D2133" s="90"/>
      <c r="E2133" s="79"/>
      <c r="F2133" s="79"/>
      <c r="G2133" s="79"/>
      <c r="H2133" s="202">
        <f t="shared" si="588"/>
        <v>0</v>
      </c>
      <c r="I2133" s="78"/>
      <c r="J2133" s="78"/>
      <c r="K2133" s="78"/>
      <c r="L2133" s="78"/>
      <c r="M2133" s="78"/>
      <c r="N2133" s="78"/>
      <c r="O2133" s="202">
        <f t="shared" si="589"/>
        <v>0</v>
      </c>
      <c r="P2133" s="78"/>
      <c r="Q2133" s="78"/>
      <c r="R2133" s="202">
        <f t="shared" si="590"/>
        <v>0</v>
      </c>
      <c r="S2133" s="78"/>
      <c r="T2133" s="78"/>
      <c r="U2133" s="202">
        <f t="shared" si="591"/>
        <v>0</v>
      </c>
      <c r="V2133" s="78"/>
      <c r="W2133" s="78"/>
      <c r="X2133" s="202">
        <f t="shared" si="592"/>
        <v>0</v>
      </c>
      <c r="Y2133" s="78"/>
      <c r="Z2133" s="78"/>
      <c r="AA2133" s="78"/>
      <c r="AB2133" s="78"/>
      <c r="AC2133" s="78"/>
      <c r="AD2133" s="78"/>
      <c r="AE2133" s="78"/>
      <c r="AF2133" s="78"/>
      <c r="AG2133" s="78"/>
      <c r="AH2133" s="78"/>
      <c r="AI2133" s="78"/>
      <c r="AJ2133" s="78"/>
      <c r="AK2133" s="645">
        <v>586440</v>
      </c>
      <c r="AL2133" s="657">
        <f t="shared" si="593"/>
        <v>0</v>
      </c>
      <c r="AM2133" s="64"/>
      <c r="AN2133" s="64"/>
      <c r="AO2133" s="64"/>
      <c r="AP2133" s="64"/>
      <c r="AQ2133" s="64"/>
      <c r="AR2133" s="693"/>
      <c r="XFA2133" s="693"/>
    </row>
    <row r="2134" spans="1:44 16381:16381" s="694" customFormat="1" ht="14.1" customHeight="1" x14ac:dyDescent="0.15">
      <c r="A2134" s="113" t="s">
        <v>3390</v>
      </c>
      <c r="B2134" s="114" t="s">
        <v>3391</v>
      </c>
      <c r="C2134" s="199">
        <f t="shared" si="587"/>
        <v>0</v>
      </c>
      <c r="D2134" s="90"/>
      <c r="E2134" s="79"/>
      <c r="F2134" s="79"/>
      <c r="G2134" s="79"/>
      <c r="H2134" s="202">
        <f t="shared" si="588"/>
        <v>0</v>
      </c>
      <c r="I2134" s="78"/>
      <c r="J2134" s="78"/>
      <c r="K2134" s="78"/>
      <c r="L2134" s="78"/>
      <c r="M2134" s="78"/>
      <c r="N2134" s="78"/>
      <c r="O2134" s="202">
        <f t="shared" si="589"/>
        <v>0</v>
      </c>
      <c r="P2134" s="78"/>
      <c r="Q2134" s="78"/>
      <c r="R2134" s="202">
        <f t="shared" si="590"/>
        <v>0</v>
      </c>
      <c r="S2134" s="78"/>
      <c r="T2134" s="78"/>
      <c r="U2134" s="202">
        <f t="shared" si="591"/>
        <v>0</v>
      </c>
      <c r="V2134" s="78"/>
      <c r="W2134" s="78"/>
      <c r="X2134" s="202">
        <f t="shared" si="592"/>
        <v>0</v>
      </c>
      <c r="Y2134" s="78"/>
      <c r="Z2134" s="78"/>
      <c r="AA2134" s="78"/>
      <c r="AB2134" s="78"/>
      <c r="AC2134" s="78"/>
      <c r="AD2134" s="78"/>
      <c r="AE2134" s="78"/>
      <c r="AF2134" s="78"/>
      <c r="AG2134" s="78"/>
      <c r="AH2134" s="78"/>
      <c r="AI2134" s="78"/>
      <c r="AJ2134" s="78"/>
      <c r="AK2134" s="645">
        <v>802940</v>
      </c>
      <c r="AL2134" s="657">
        <f t="shared" ref="AL2134:AL2165" si="594">+(I2134*AK2134)+(L2134*AK2134*0.5)</f>
        <v>0</v>
      </c>
      <c r="AM2134" s="64"/>
      <c r="AN2134" s="64"/>
      <c r="AO2134" s="64"/>
      <c r="AP2134" s="64"/>
      <c r="AQ2134" s="64"/>
      <c r="AR2134" s="693"/>
      <c r="XFA2134" s="693"/>
    </row>
    <row r="2135" spans="1:44 16381:16381" s="694" customFormat="1" ht="14.1" customHeight="1" x14ac:dyDescent="0.15">
      <c r="A2135" s="113" t="s">
        <v>5246</v>
      </c>
      <c r="B2135" s="114" t="s">
        <v>2575</v>
      </c>
      <c r="C2135" s="199">
        <f t="shared" si="587"/>
        <v>0</v>
      </c>
      <c r="D2135" s="90"/>
      <c r="E2135" s="79"/>
      <c r="F2135" s="79"/>
      <c r="G2135" s="79"/>
      <c r="H2135" s="202">
        <f t="shared" si="588"/>
        <v>0</v>
      </c>
      <c r="I2135" s="78"/>
      <c r="J2135" s="78"/>
      <c r="K2135" s="78"/>
      <c r="L2135" s="78"/>
      <c r="M2135" s="78"/>
      <c r="N2135" s="78"/>
      <c r="O2135" s="202">
        <f t="shared" si="589"/>
        <v>0</v>
      </c>
      <c r="P2135" s="78"/>
      <c r="Q2135" s="78"/>
      <c r="R2135" s="202">
        <f t="shared" si="590"/>
        <v>0</v>
      </c>
      <c r="S2135" s="78"/>
      <c r="T2135" s="78"/>
      <c r="U2135" s="202">
        <f t="shared" si="591"/>
        <v>0</v>
      </c>
      <c r="V2135" s="78"/>
      <c r="W2135" s="78"/>
      <c r="X2135" s="202">
        <f t="shared" si="592"/>
        <v>0</v>
      </c>
      <c r="Y2135" s="78"/>
      <c r="Z2135" s="78"/>
      <c r="AA2135" s="78"/>
      <c r="AB2135" s="78"/>
      <c r="AC2135" s="78"/>
      <c r="AD2135" s="78"/>
      <c r="AE2135" s="78"/>
      <c r="AF2135" s="78"/>
      <c r="AG2135" s="78"/>
      <c r="AH2135" s="78"/>
      <c r="AI2135" s="78"/>
      <c r="AJ2135" s="78"/>
      <c r="AK2135" s="645">
        <v>356450</v>
      </c>
      <c r="AL2135" s="657">
        <f t="shared" si="594"/>
        <v>0</v>
      </c>
      <c r="AM2135" s="64"/>
      <c r="AN2135" s="64"/>
      <c r="AO2135" s="64"/>
      <c r="AP2135" s="64"/>
      <c r="AQ2135" s="64"/>
      <c r="AR2135" s="693"/>
      <c r="XFA2135" s="693"/>
    </row>
    <row r="2136" spans="1:44 16381:16381" s="694" customFormat="1" ht="14.1" customHeight="1" x14ac:dyDescent="0.15">
      <c r="A2136" s="113" t="s">
        <v>5247</v>
      </c>
      <c r="B2136" s="114" t="s">
        <v>3015</v>
      </c>
      <c r="C2136" s="199">
        <f t="shared" si="587"/>
        <v>0</v>
      </c>
      <c r="D2136" s="90"/>
      <c r="E2136" s="79"/>
      <c r="F2136" s="79"/>
      <c r="G2136" s="79"/>
      <c r="H2136" s="202">
        <f t="shared" si="588"/>
        <v>0</v>
      </c>
      <c r="I2136" s="78"/>
      <c r="J2136" s="78"/>
      <c r="K2136" s="78"/>
      <c r="L2136" s="78"/>
      <c r="M2136" s="78"/>
      <c r="N2136" s="78"/>
      <c r="O2136" s="202">
        <f t="shared" si="589"/>
        <v>0</v>
      </c>
      <c r="P2136" s="78"/>
      <c r="Q2136" s="78"/>
      <c r="R2136" s="202">
        <f t="shared" si="590"/>
        <v>0</v>
      </c>
      <c r="S2136" s="78"/>
      <c r="T2136" s="78"/>
      <c r="U2136" s="202">
        <f t="shared" si="591"/>
        <v>0</v>
      </c>
      <c r="V2136" s="78"/>
      <c r="W2136" s="78"/>
      <c r="X2136" s="202">
        <f t="shared" si="592"/>
        <v>0</v>
      </c>
      <c r="Y2136" s="78"/>
      <c r="Z2136" s="78"/>
      <c r="AA2136" s="78"/>
      <c r="AB2136" s="78"/>
      <c r="AC2136" s="78"/>
      <c r="AD2136" s="78"/>
      <c r="AE2136" s="78"/>
      <c r="AF2136" s="78"/>
      <c r="AG2136" s="78"/>
      <c r="AH2136" s="78"/>
      <c r="AI2136" s="78"/>
      <c r="AJ2136" s="78"/>
      <c r="AK2136" s="645">
        <v>428690</v>
      </c>
      <c r="AL2136" s="657">
        <f t="shared" si="594"/>
        <v>0</v>
      </c>
      <c r="AM2136" s="64"/>
      <c r="AN2136" s="64"/>
      <c r="AO2136" s="64"/>
      <c r="AP2136" s="64"/>
      <c r="AQ2136" s="64"/>
      <c r="AR2136" s="693"/>
      <c r="XFA2136" s="693"/>
    </row>
    <row r="2137" spans="1:44 16381:16381" s="694" customFormat="1" ht="14.1" customHeight="1" x14ac:dyDescent="0.15">
      <c r="A2137" s="113" t="s">
        <v>3392</v>
      </c>
      <c r="B2137" s="114" t="s">
        <v>3393</v>
      </c>
      <c r="C2137" s="199">
        <f t="shared" si="587"/>
        <v>0</v>
      </c>
      <c r="D2137" s="90"/>
      <c r="E2137" s="79"/>
      <c r="F2137" s="79"/>
      <c r="G2137" s="79"/>
      <c r="H2137" s="202">
        <f t="shared" si="588"/>
        <v>0</v>
      </c>
      <c r="I2137" s="78"/>
      <c r="J2137" s="78"/>
      <c r="K2137" s="78"/>
      <c r="L2137" s="78"/>
      <c r="M2137" s="78"/>
      <c r="N2137" s="78"/>
      <c r="O2137" s="202">
        <f t="shared" si="589"/>
        <v>0</v>
      </c>
      <c r="P2137" s="78"/>
      <c r="Q2137" s="78"/>
      <c r="R2137" s="202">
        <f t="shared" si="590"/>
        <v>0</v>
      </c>
      <c r="S2137" s="78"/>
      <c r="T2137" s="78"/>
      <c r="U2137" s="202">
        <f t="shared" si="591"/>
        <v>0</v>
      </c>
      <c r="V2137" s="78"/>
      <c r="W2137" s="78"/>
      <c r="X2137" s="202">
        <f t="shared" si="592"/>
        <v>0</v>
      </c>
      <c r="Y2137" s="78"/>
      <c r="Z2137" s="78"/>
      <c r="AA2137" s="78"/>
      <c r="AB2137" s="78"/>
      <c r="AC2137" s="78"/>
      <c r="AD2137" s="78"/>
      <c r="AE2137" s="78"/>
      <c r="AF2137" s="78"/>
      <c r="AG2137" s="78"/>
      <c r="AH2137" s="78"/>
      <c r="AI2137" s="78"/>
      <c r="AJ2137" s="78"/>
      <c r="AK2137" s="645">
        <v>865700</v>
      </c>
      <c r="AL2137" s="657">
        <f t="shared" si="594"/>
        <v>0</v>
      </c>
      <c r="AM2137" s="64"/>
      <c r="AN2137" s="64"/>
      <c r="AO2137" s="64"/>
      <c r="AP2137" s="64"/>
      <c r="AQ2137" s="64"/>
      <c r="AR2137" s="693"/>
      <c r="XFA2137" s="693"/>
    </row>
    <row r="2138" spans="1:44 16381:16381" s="698" customFormat="1" ht="14.1" customHeight="1" x14ac:dyDescent="0.15">
      <c r="A2138" s="113" t="s">
        <v>5248</v>
      </c>
      <c r="B2138" s="114" t="s">
        <v>2813</v>
      </c>
      <c r="C2138" s="199">
        <f>SUM(I2138:N2138)</f>
        <v>0</v>
      </c>
      <c r="D2138" s="90"/>
      <c r="E2138" s="79"/>
      <c r="F2138" s="79"/>
      <c r="G2138" s="79"/>
      <c r="H2138" s="202">
        <f>+I2138+J2138</f>
        <v>0</v>
      </c>
      <c r="I2138" s="78"/>
      <c r="J2138" s="78"/>
      <c r="K2138" s="78"/>
      <c r="L2138" s="78"/>
      <c r="M2138" s="78"/>
      <c r="N2138" s="78"/>
      <c r="O2138" s="202">
        <f>SUM(P2138:Q2138)</f>
        <v>0</v>
      </c>
      <c r="P2138" s="78"/>
      <c r="Q2138" s="78"/>
      <c r="R2138" s="202">
        <f>SUM(S2138:T2138)</f>
        <v>0</v>
      </c>
      <c r="S2138" s="78"/>
      <c r="T2138" s="78"/>
      <c r="U2138" s="202">
        <f>SUM(V2138:W2138)</f>
        <v>0</v>
      </c>
      <c r="V2138" s="78"/>
      <c r="W2138" s="78"/>
      <c r="X2138" s="202">
        <f>SUM(Y2138:Z2138)</f>
        <v>0</v>
      </c>
      <c r="Y2138" s="78"/>
      <c r="Z2138" s="78"/>
      <c r="AA2138" s="78"/>
      <c r="AB2138" s="78"/>
      <c r="AC2138" s="78"/>
      <c r="AD2138" s="78"/>
      <c r="AE2138" s="78"/>
      <c r="AF2138" s="78"/>
      <c r="AG2138" s="78"/>
      <c r="AH2138" s="78"/>
      <c r="AI2138" s="78"/>
      <c r="AJ2138" s="78"/>
      <c r="AK2138" s="645">
        <v>754480</v>
      </c>
      <c r="AL2138" s="657">
        <f t="shared" si="594"/>
        <v>0</v>
      </c>
      <c r="AM2138" s="64"/>
      <c r="AN2138" s="64"/>
      <c r="AO2138" s="64"/>
      <c r="AP2138" s="64"/>
      <c r="AQ2138" s="64"/>
      <c r="AR2138" s="697"/>
      <c r="XFA2138" s="697"/>
    </row>
    <row r="2139" spans="1:44 16381:16381" s="698" customFormat="1" ht="14.1" customHeight="1" x14ac:dyDescent="0.15">
      <c r="A2139" s="113" t="s">
        <v>5249</v>
      </c>
      <c r="B2139" s="114" t="s">
        <v>3385</v>
      </c>
      <c r="C2139" s="199">
        <f>SUM(I2139:N2139)</f>
        <v>0</v>
      </c>
      <c r="D2139" s="90"/>
      <c r="E2139" s="79"/>
      <c r="F2139" s="79"/>
      <c r="G2139" s="79"/>
      <c r="H2139" s="202">
        <f>+I2139+J2139</f>
        <v>0</v>
      </c>
      <c r="I2139" s="78"/>
      <c r="J2139" s="78"/>
      <c r="K2139" s="78"/>
      <c r="L2139" s="78"/>
      <c r="M2139" s="78"/>
      <c r="N2139" s="78"/>
      <c r="O2139" s="202">
        <f>SUM(P2139:Q2139)</f>
        <v>0</v>
      </c>
      <c r="P2139" s="78"/>
      <c r="Q2139" s="78"/>
      <c r="R2139" s="202">
        <f>SUM(S2139:T2139)</f>
        <v>0</v>
      </c>
      <c r="S2139" s="78"/>
      <c r="T2139" s="78"/>
      <c r="U2139" s="202">
        <f>SUM(V2139:W2139)</f>
        <v>0</v>
      </c>
      <c r="V2139" s="78"/>
      <c r="W2139" s="78"/>
      <c r="X2139" s="202">
        <f>SUM(Y2139:Z2139)</f>
        <v>0</v>
      </c>
      <c r="Y2139" s="78"/>
      <c r="Z2139" s="78"/>
      <c r="AA2139" s="78"/>
      <c r="AB2139" s="78"/>
      <c r="AC2139" s="78"/>
      <c r="AD2139" s="78"/>
      <c r="AE2139" s="78"/>
      <c r="AF2139" s="78"/>
      <c r="AG2139" s="78"/>
      <c r="AH2139" s="78"/>
      <c r="AI2139" s="78"/>
      <c r="AJ2139" s="78"/>
      <c r="AK2139" s="645">
        <v>754480</v>
      </c>
      <c r="AL2139" s="657">
        <f t="shared" si="594"/>
        <v>0</v>
      </c>
      <c r="AM2139" s="64"/>
      <c r="AN2139" s="64"/>
      <c r="AO2139" s="64"/>
      <c r="AP2139" s="64"/>
      <c r="AQ2139" s="64"/>
      <c r="AR2139" s="697"/>
      <c r="XFA2139" s="697"/>
    </row>
    <row r="2140" spans="1:44 16381:16381" s="698" customFormat="1" ht="14.1" customHeight="1" x14ac:dyDescent="0.15">
      <c r="A2140" s="113" t="s">
        <v>5250</v>
      </c>
      <c r="B2140" s="114" t="s">
        <v>2814</v>
      </c>
      <c r="C2140" s="199">
        <f>SUM(I2140:N2140)</f>
        <v>0</v>
      </c>
      <c r="D2140" s="90"/>
      <c r="E2140" s="79"/>
      <c r="F2140" s="79"/>
      <c r="G2140" s="79"/>
      <c r="H2140" s="202">
        <f>+I2140+J2140</f>
        <v>0</v>
      </c>
      <c r="I2140" s="78"/>
      <c r="J2140" s="78"/>
      <c r="K2140" s="78"/>
      <c r="L2140" s="78"/>
      <c r="M2140" s="78"/>
      <c r="N2140" s="78"/>
      <c r="O2140" s="202">
        <f>SUM(P2140:Q2140)</f>
        <v>0</v>
      </c>
      <c r="P2140" s="78"/>
      <c r="Q2140" s="78"/>
      <c r="R2140" s="202">
        <f>SUM(S2140:T2140)</f>
        <v>0</v>
      </c>
      <c r="S2140" s="78"/>
      <c r="T2140" s="78"/>
      <c r="U2140" s="202">
        <f>SUM(V2140:W2140)</f>
        <v>0</v>
      </c>
      <c r="V2140" s="78"/>
      <c r="W2140" s="78"/>
      <c r="X2140" s="202">
        <f>SUM(Y2140:Z2140)</f>
        <v>0</v>
      </c>
      <c r="Y2140" s="78"/>
      <c r="Z2140" s="78"/>
      <c r="AA2140" s="78"/>
      <c r="AB2140" s="78"/>
      <c r="AC2140" s="78"/>
      <c r="AD2140" s="78"/>
      <c r="AE2140" s="78"/>
      <c r="AF2140" s="78"/>
      <c r="AG2140" s="78"/>
      <c r="AH2140" s="78"/>
      <c r="AI2140" s="78"/>
      <c r="AJ2140" s="78"/>
      <c r="AK2140" s="645">
        <v>334580</v>
      </c>
      <c r="AL2140" s="657">
        <f t="shared" si="594"/>
        <v>0</v>
      </c>
      <c r="AM2140" s="64"/>
      <c r="AN2140" s="64"/>
      <c r="AO2140" s="64"/>
      <c r="AP2140" s="64"/>
      <c r="AQ2140" s="64"/>
      <c r="AR2140" s="697"/>
      <c r="XFA2140" s="697"/>
    </row>
    <row r="2141" spans="1:44 16381:16381" s="698" customFormat="1" ht="14.1" customHeight="1" x14ac:dyDescent="0.15">
      <c r="A2141" s="113" t="s">
        <v>5251</v>
      </c>
      <c r="B2141" s="114" t="s">
        <v>2815</v>
      </c>
      <c r="C2141" s="199">
        <f>SUM(I2141:N2141)</f>
        <v>0</v>
      </c>
      <c r="D2141" s="90"/>
      <c r="E2141" s="79"/>
      <c r="F2141" s="79"/>
      <c r="G2141" s="79"/>
      <c r="H2141" s="202">
        <f>+I2141+J2141</f>
        <v>0</v>
      </c>
      <c r="I2141" s="78"/>
      <c r="J2141" s="78"/>
      <c r="K2141" s="78"/>
      <c r="L2141" s="78"/>
      <c r="M2141" s="78"/>
      <c r="N2141" s="78"/>
      <c r="O2141" s="202">
        <f>SUM(P2141:Q2141)</f>
        <v>0</v>
      </c>
      <c r="P2141" s="78"/>
      <c r="Q2141" s="78"/>
      <c r="R2141" s="202">
        <f>SUM(S2141:T2141)</f>
        <v>0</v>
      </c>
      <c r="S2141" s="78"/>
      <c r="T2141" s="78"/>
      <c r="U2141" s="202">
        <f>SUM(V2141:W2141)</f>
        <v>0</v>
      </c>
      <c r="V2141" s="78"/>
      <c r="W2141" s="78"/>
      <c r="X2141" s="202">
        <f>SUM(Y2141:Z2141)</f>
        <v>0</v>
      </c>
      <c r="Y2141" s="78"/>
      <c r="Z2141" s="78"/>
      <c r="AA2141" s="78"/>
      <c r="AB2141" s="78"/>
      <c r="AC2141" s="78"/>
      <c r="AD2141" s="78"/>
      <c r="AE2141" s="78"/>
      <c r="AF2141" s="78"/>
      <c r="AG2141" s="78"/>
      <c r="AH2141" s="78"/>
      <c r="AI2141" s="78"/>
      <c r="AJ2141" s="78"/>
      <c r="AK2141" s="645">
        <v>374830</v>
      </c>
      <c r="AL2141" s="657">
        <f t="shared" si="594"/>
        <v>0</v>
      </c>
      <c r="AM2141" s="64"/>
      <c r="AN2141" s="64"/>
      <c r="AO2141" s="64"/>
      <c r="AP2141" s="64"/>
      <c r="AQ2141" s="64"/>
      <c r="AR2141" s="697"/>
      <c r="XFA2141" s="697"/>
    </row>
    <row r="2142" spans="1:44 16381:16381" s="694" customFormat="1" ht="14.1" customHeight="1" x14ac:dyDescent="0.15">
      <c r="A2142" s="113" t="s">
        <v>5252</v>
      </c>
      <c r="B2142" s="114" t="s">
        <v>3016</v>
      </c>
      <c r="C2142" s="199">
        <f t="shared" si="587"/>
        <v>0</v>
      </c>
      <c r="D2142" s="90"/>
      <c r="E2142" s="79"/>
      <c r="F2142" s="79"/>
      <c r="G2142" s="79"/>
      <c r="H2142" s="202">
        <f t="shared" si="588"/>
        <v>0</v>
      </c>
      <c r="I2142" s="78"/>
      <c r="J2142" s="78"/>
      <c r="K2142" s="78"/>
      <c r="L2142" s="78"/>
      <c r="M2142" s="78"/>
      <c r="N2142" s="78"/>
      <c r="O2142" s="202">
        <f t="shared" si="589"/>
        <v>0</v>
      </c>
      <c r="P2142" s="78"/>
      <c r="Q2142" s="78"/>
      <c r="R2142" s="202">
        <f t="shared" si="590"/>
        <v>0</v>
      </c>
      <c r="S2142" s="78"/>
      <c r="T2142" s="78"/>
      <c r="U2142" s="202">
        <f t="shared" si="591"/>
        <v>0</v>
      </c>
      <c r="V2142" s="78"/>
      <c r="W2142" s="78"/>
      <c r="X2142" s="202">
        <f t="shared" si="592"/>
        <v>0</v>
      </c>
      <c r="Y2142" s="78"/>
      <c r="Z2142" s="78"/>
      <c r="AA2142" s="78"/>
      <c r="AB2142" s="78"/>
      <c r="AC2142" s="78"/>
      <c r="AD2142" s="78"/>
      <c r="AE2142" s="78"/>
      <c r="AF2142" s="78"/>
      <c r="AG2142" s="78"/>
      <c r="AH2142" s="78"/>
      <c r="AI2142" s="78"/>
      <c r="AJ2142" s="78"/>
      <c r="AK2142" s="645">
        <v>179520</v>
      </c>
      <c r="AL2142" s="657">
        <f t="shared" si="594"/>
        <v>0</v>
      </c>
      <c r="AM2142" s="64"/>
      <c r="AN2142" s="64"/>
      <c r="AO2142" s="64"/>
      <c r="AP2142" s="64"/>
      <c r="AQ2142" s="64"/>
      <c r="AR2142" s="693"/>
      <c r="XFA2142" s="693"/>
    </row>
    <row r="2143" spans="1:44 16381:16381" s="694" customFormat="1" ht="14.1" customHeight="1" x14ac:dyDescent="0.15">
      <c r="A2143" s="113" t="s">
        <v>5253</v>
      </c>
      <c r="B2143" s="114" t="s">
        <v>2576</v>
      </c>
      <c r="C2143" s="199">
        <f t="shared" si="587"/>
        <v>0</v>
      </c>
      <c r="D2143" s="90"/>
      <c r="E2143" s="79"/>
      <c r="F2143" s="79"/>
      <c r="G2143" s="79"/>
      <c r="H2143" s="202">
        <f t="shared" si="588"/>
        <v>0</v>
      </c>
      <c r="I2143" s="78"/>
      <c r="J2143" s="78"/>
      <c r="K2143" s="78"/>
      <c r="L2143" s="78"/>
      <c r="M2143" s="78"/>
      <c r="N2143" s="78"/>
      <c r="O2143" s="202">
        <f t="shared" si="589"/>
        <v>0</v>
      </c>
      <c r="P2143" s="78"/>
      <c r="Q2143" s="78"/>
      <c r="R2143" s="202">
        <f t="shared" si="590"/>
        <v>0</v>
      </c>
      <c r="S2143" s="78"/>
      <c r="T2143" s="78"/>
      <c r="U2143" s="202">
        <f t="shared" si="591"/>
        <v>0</v>
      </c>
      <c r="V2143" s="78"/>
      <c r="W2143" s="78"/>
      <c r="X2143" s="202">
        <f t="shared" si="592"/>
        <v>0</v>
      </c>
      <c r="Y2143" s="78"/>
      <c r="Z2143" s="78"/>
      <c r="AA2143" s="78"/>
      <c r="AB2143" s="78"/>
      <c r="AC2143" s="78"/>
      <c r="AD2143" s="78"/>
      <c r="AE2143" s="78"/>
      <c r="AF2143" s="78"/>
      <c r="AG2143" s="78"/>
      <c r="AH2143" s="78"/>
      <c r="AI2143" s="78"/>
      <c r="AJ2143" s="78"/>
      <c r="AK2143" s="645">
        <v>317750</v>
      </c>
      <c r="AL2143" s="657">
        <f t="shared" si="594"/>
        <v>0</v>
      </c>
      <c r="AM2143" s="64"/>
      <c r="AN2143" s="64"/>
      <c r="AO2143" s="64"/>
      <c r="AP2143" s="64"/>
      <c r="AQ2143" s="64"/>
      <c r="AR2143" s="693"/>
      <c r="XFA2143" s="693"/>
    </row>
    <row r="2144" spans="1:44 16381:16381" s="694" customFormat="1" ht="14.1" customHeight="1" x14ac:dyDescent="0.15">
      <c r="A2144" s="113" t="s">
        <v>3394</v>
      </c>
      <c r="B2144" s="114" t="s">
        <v>3395</v>
      </c>
      <c r="C2144" s="199">
        <f t="shared" si="587"/>
        <v>0</v>
      </c>
      <c r="D2144" s="90"/>
      <c r="E2144" s="79"/>
      <c r="F2144" s="79"/>
      <c r="G2144" s="79"/>
      <c r="H2144" s="202">
        <f t="shared" si="588"/>
        <v>0</v>
      </c>
      <c r="I2144" s="78"/>
      <c r="J2144" s="78"/>
      <c r="K2144" s="78"/>
      <c r="L2144" s="78"/>
      <c r="M2144" s="78"/>
      <c r="N2144" s="78"/>
      <c r="O2144" s="202">
        <f t="shared" si="589"/>
        <v>0</v>
      </c>
      <c r="P2144" s="78"/>
      <c r="Q2144" s="78"/>
      <c r="R2144" s="202">
        <f t="shared" si="590"/>
        <v>0</v>
      </c>
      <c r="S2144" s="78"/>
      <c r="T2144" s="78"/>
      <c r="U2144" s="202">
        <f t="shared" si="591"/>
        <v>0</v>
      </c>
      <c r="V2144" s="78"/>
      <c r="W2144" s="78"/>
      <c r="X2144" s="202">
        <f t="shared" si="592"/>
        <v>0</v>
      </c>
      <c r="Y2144" s="78"/>
      <c r="Z2144" s="78"/>
      <c r="AA2144" s="78"/>
      <c r="AB2144" s="78"/>
      <c r="AC2144" s="78"/>
      <c r="AD2144" s="78"/>
      <c r="AE2144" s="78"/>
      <c r="AF2144" s="78"/>
      <c r="AG2144" s="78"/>
      <c r="AH2144" s="78"/>
      <c r="AI2144" s="78"/>
      <c r="AJ2144" s="78"/>
      <c r="AK2144" s="645">
        <v>435060</v>
      </c>
      <c r="AL2144" s="657">
        <f t="shared" si="594"/>
        <v>0</v>
      </c>
      <c r="AM2144" s="64"/>
      <c r="AN2144" s="64"/>
      <c r="AO2144" s="64"/>
      <c r="AP2144" s="64"/>
      <c r="AQ2144" s="64"/>
      <c r="AR2144" s="693"/>
      <c r="XFA2144" s="693"/>
    </row>
    <row r="2145" spans="1:44 16381:16381" s="694" customFormat="1" ht="14.1" customHeight="1" x14ac:dyDescent="0.15">
      <c r="A2145" s="113" t="s">
        <v>5254</v>
      </c>
      <c r="B2145" s="114" t="s">
        <v>972</v>
      </c>
      <c r="C2145" s="199">
        <f t="shared" si="587"/>
        <v>0</v>
      </c>
      <c r="D2145" s="90"/>
      <c r="E2145" s="79"/>
      <c r="F2145" s="79"/>
      <c r="G2145" s="79"/>
      <c r="H2145" s="202">
        <f t="shared" si="588"/>
        <v>0</v>
      </c>
      <c r="I2145" s="78"/>
      <c r="J2145" s="78"/>
      <c r="K2145" s="78"/>
      <c r="L2145" s="78"/>
      <c r="M2145" s="78"/>
      <c r="N2145" s="78"/>
      <c r="O2145" s="202">
        <f t="shared" si="589"/>
        <v>0</v>
      </c>
      <c r="P2145" s="78"/>
      <c r="Q2145" s="78"/>
      <c r="R2145" s="202">
        <f t="shared" si="590"/>
        <v>0</v>
      </c>
      <c r="S2145" s="78"/>
      <c r="T2145" s="78"/>
      <c r="U2145" s="202">
        <f t="shared" si="591"/>
        <v>0</v>
      </c>
      <c r="V2145" s="78"/>
      <c r="W2145" s="78"/>
      <c r="X2145" s="202">
        <f t="shared" si="592"/>
        <v>0</v>
      </c>
      <c r="Y2145" s="78"/>
      <c r="Z2145" s="78"/>
      <c r="AA2145" s="78"/>
      <c r="AB2145" s="78"/>
      <c r="AC2145" s="78"/>
      <c r="AD2145" s="78"/>
      <c r="AE2145" s="78"/>
      <c r="AF2145" s="78"/>
      <c r="AG2145" s="78"/>
      <c r="AH2145" s="78"/>
      <c r="AI2145" s="78"/>
      <c r="AJ2145" s="78"/>
      <c r="AK2145" s="645">
        <v>179520</v>
      </c>
      <c r="AL2145" s="657">
        <f t="shared" si="594"/>
        <v>0</v>
      </c>
      <c r="AM2145" s="64"/>
      <c r="AN2145" s="64"/>
      <c r="AO2145" s="64"/>
      <c r="AP2145" s="64"/>
      <c r="AQ2145" s="64"/>
      <c r="AR2145" s="693"/>
      <c r="XFA2145" s="693"/>
    </row>
    <row r="2146" spans="1:44 16381:16381" s="694" customFormat="1" ht="14.1" customHeight="1" x14ac:dyDescent="0.15">
      <c r="A2146" s="113" t="s">
        <v>5255</v>
      </c>
      <c r="B2146" s="114" t="s">
        <v>2577</v>
      </c>
      <c r="C2146" s="199">
        <f t="shared" si="587"/>
        <v>0</v>
      </c>
      <c r="D2146" s="90"/>
      <c r="E2146" s="79"/>
      <c r="F2146" s="79"/>
      <c r="G2146" s="79"/>
      <c r="H2146" s="202">
        <f t="shared" si="588"/>
        <v>0</v>
      </c>
      <c r="I2146" s="78"/>
      <c r="J2146" s="78"/>
      <c r="K2146" s="78"/>
      <c r="L2146" s="78"/>
      <c r="M2146" s="78"/>
      <c r="N2146" s="78"/>
      <c r="O2146" s="202">
        <f t="shared" si="589"/>
        <v>0</v>
      </c>
      <c r="P2146" s="78"/>
      <c r="Q2146" s="78"/>
      <c r="R2146" s="202">
        <f t="shared" si="590"/>
        <v>0</v>
      </c>
      <c r="S2146" s="78"/>
      <c r="T2146" s="78"/>
      <c r="U2146" s="202">
        <f t="shared" si="591"/>
        <v>0</v>
      </c>
      <c r="V2146" s="78"/>
      <c r="W2146" s="78"/>
      <c r="X2146" s="202">
        <f t="shared" si="592"/>
        <v>0</v>
      </c>
      <c r="Y2146" s="78"/>
      <c r="Z2146" s="78"/>
      <c r="AA2146" s="78"/>
      <c r="AB2146" s="78"/>
      <c r="AC2146" s="78"/>
      <c r="AD2146" s="78"/>
      <c r="AE2146" s="78"/>
      <c r="AF2146" s="78"/>
      <c r="AG2146" s="78"/>
      <c r="AH2146" s="78"/>
      <c r="AI2146" s="78"/>
      <c r="AJ2146" s="78"/>
      <c r="AK2146" s="645">
        <v>235980</v>
      </c>
      <c r="AL2146" s="657">
        <f t="shared" si="594"/>
        <v>0</v>
      </c>
      <c r="AM2146" s="64"/>
      <c r="AN2146" s="64"/>
      <c r="AO2146" s="64"/>
      <c r="AP2146" s="64"/>
      <c r="AQ2146" s="64"/>
      <c r="AR2146" s="693"/>
      <c r="XFA2146" s="693"/>
    </row>
    <row r="2147" spans="1:44 16381:16381" s="694" customFormat="1" ht="14.1" customHeight="1" x14ac:dyDescent="0.15">
      <c r="A2147" s="113" t="s">
        <v>5256</v>
      </c>
      <c r="B2147" s="114" t="s">
        <v>3017</v>
      </c>
      <c r="C2147" s="199">
        <f t="shared" si="587"/>
        <v>0</v>
      </c>
      <c r="D2147" s="90"/>
      <c r="E2147" s="79"/>
      <c r="F2147" s="79"/>
      <c r="G2147" s="79"/>
      <c r="H2147" s="202">
        <f t="shared" si="588"/>
        <v>0</v>
      </c>
      <c r="I2147" s="78"/>
      <c r="J2147" s="78"/>
      <c r="K2147" s="78"/>
      <c r="L2147" s="78"/>
      <c r="M2147" s="78"/>
      <c r="N2147" s="78"/>
      <c r="O2147" s="202">
        <f t="shared" si="589"/>
        <v>0</v>
      </c>
      <c r="P2147" s="78"/>
      <c r="Q2147" s="78"/>
      <c r="R2147" s="202">
        <f t="shared" si="590"/>
        <v>0</v>
      </c>
      <c r="S2147" s="78"/>
      <c r="T2147" s="78"/>
      <c r="U2147" s="202">
        <f t="shared" si="591"/>
        <v>0</v>
      </c>
      <c r="V2147" s="78"/>
      <c r="W2147" s="78"/>
      <c r="X2147" s="202">
        <f t="shared" si="592"/>
        <v>0</v>
      </c>
      <c r="Y2147" s="78"/>
      <c r="Z2147" s="78"/>
      <c r="AA2147" s="78"/>
      <c r="AB2147" s="78"/>
      <c r="AC2147" s="78"/>
      <c r="AD2147" s="78"/>
      <c r="AE2147" s="78"/>
      <c r="AF2147" s="78"/>
      <c r="AG2147" s="78"/>
      <c r="AH2147" s="78"/>
      <c r="AI2147" s="78"/>
      <c r="AJ2147" s="78"/>
      <c r="AK2147" s="645">
        <v>317750</v>
      </c>
      <c r="AL2147" s="657">
        <f t="shared" si="594"/>
        <v>0</v>
      </c>
      <c r="AM2147" s="64"/>
      <c r="AN2147" s="64"/>
      <c r="AO2147" s="64"/>
      <c r="AP2147" s="64"/>
      <c r="AQ2147" s="64"/>
      <c r="AR2147" s="693"/>
      <c r="XFA2147" s="693"/>
    </row>
    <row r="2148" spans="1:44 16381:16381" s="694" customFormat="1" ht="14.1" customHeight="1" x14ac:dyDescent="0.15">
      <c r="A2148" s="113" t="s">
        <v>3396</v>
      </c>
      <c r="B2148" s="114" t="s">
        <v>3397</v>
      </c>
      <c r="C2148" s="199">
        <f t="shared" si="587"/>
        <v>0</v>
      </c>
      <c r="D2148" s="90"/>
      <c r="E2148" s="79"/>
      <c r="F2148" s="79"/>
      <c r="G2148" s="79"/>
      <c r="H2148" s="202">
        <f t="shared" si="588"/>
        <v>0</v>
      </c>
      <c r="I2148" s="78"/>
      <c r="J2148" s="78"/>
      <c r="K2148" s="78"/>
      <c r="L2148" s="78"/>
      <c r="M2148" s="78"/>
      <c r="N2148" s="78"/>
      <c r="O2148" s="202">
        <f t="shared" si="589"/>
        <v>0</v>
      </c>
      <c r="P2148" s="78"/>
      <c r="Q2148" s="78"/>
      <c r="R2148" s="202">
        <f t="shared" si="590"/>
        <v>0</v>
      </c>
      <c r="S2148" s="78"/>
      <c r="T2148" s="78"/>
      <c r="U2148" s="202">
        <f t="shared" si="591"/>
        <v>0</v>
      </c>
      <c r="V2148" s="78"/>
      <c r="W2148" s="78"/>
      <c r="X2148" s="202">
        <f t="shared" si="592"/>
        <v>0</v>
      </c>
      <c r="Y2148" s="78"/>
      <c r="Z2148" s="78"/>
      <c r="AA2148" s="78"/>
      <c r="AB2148" s="78"/>
      <c r="AC2148" s="78"/>
      <c r="AD2148" s="78"/>
      <c r="AE2148" s="78"/>
      <c r="AF2148" s="78"/>
      <c r="AG2148" s="78"/>
      <c r="AH2148" s="78"/>
      <c r="AI2148" s="78"/>
      <c r="AJ2148" s="78"/>
      <c r="AK2148" s="645">
        <v>435060</v>
      </c>
      <c r="AL2148" s="657">
        <f t="shared" si="594"/>
        <v>0</v>
      </c>
      <c r="AM2148" s="64"/>
      <c r="AN2148" s="64"/>
      <c r="AO2148" s="64"/>
      <c r="AP2148" s="64"/>
      <c r="AQ2148" s="64"/>
      <c r="AR2148" s="693"/>
      <c r="XFA2148" s="693"/>
    </row>
    <row r="2149" spans="1:44 16381:16381" s="694" customFormat="1" ht="14.1" customHeight="1" x14ac:dyDescent="0.15">
      <c r="A2149" s="113" t="s">
        <v>5257</v>
      </c>
      <c r="B2149" s="114" t="s">
        <v>2578</v>
      </c>
      <c r="C2149" s="199">
        <f t="shared" si="587"/>
        <v>0</v>
      </c>
      <c r="D2149" s="90"/>
      <c r="E2149" s="79"/>
      <c r="F2149" s="79"/>
      <c r="G2149" s="79"/>
      <c r="H2149" s="202">
        <f t="shared" si="588"/>
        <v>0</v>
      </c>
      <c r="I2149" s="78"/>
      <c r="J2149" s="78"/>
      <c r="K2149" s="78"/>
      <c r="L2149" s="78"/>
      <c r="M2149" s="78"/>
      <c r="N2149" s="78"/>
      <c r="O2149" s="202">
        <f t="shared" si="589"/>
        <v>0</v>
      </c>
      <c r="P2149" s="78"/>
      <c r="Q2149" s="78"/>
      <c r="R2149" s="202">
        <f t="shared" si="590"/>
        <v>0</v>
      </c>
      <c r="S2149" s="78"/>
      <c r="T2149" s="78"/>
      <c r="U2149" s="202">
        <f t="shared" si="591"/>
        <v>0</v>
      </c>
      <c r="V2149" s="78"/>
      <c r="W2149" s="78"/>
      <c r="X2149" s="202">
        <f t="shared" si="592"/>
        <v>0</v>
      </c>
      <c r="Y2149" s="78"/>
      <c r="Z2149" s="78"/>
      <c r="AA2149" s="78"/>
      <c r="AB2149" s="78"/>
      <c r="AC2149" s="78"/>
      <c r="AD2149" s="78"/>
      <c r="AE2149" s="78"/>
      <c r="AF2149" s="78"/>
      <c r="AG2149" s="78"/>
      <c r="AH2149" s="78"/>
      <c r="AI2149" s="78"/>
      <c r="AJ2149" s="78"/>
      <c r="AK2149" s="645">
        <v>211150</v>
      </c>
      <c r="AL2149" s="657">
        <f t="shared" si="594"/>
        <v>0</v>
      </c>
      <c r="AM2149" s="64"/>
      <c r="AN2149" s="64"/>
      <c r="AO2149" s="64"/>
      <c r="AP2149" s="64"/>
      <c r="AQ2149" s="64"/>
      <c r="AR2149" s="693"/>
      <c r="XFA2149" s="693"/>
    </row>
    <row r="2150" spans="1:44 16381:16381" s="694" customFormat="1" ht="14.1" customHeight="1" x14ac:dyDescent="0.15">
      <c r="A2150" s="113" t="s">
        <v>5258</v>
      </c>
      <c r="B2150" s="114" t="s">
        <v>2579</v>
      </c>
      <c r="C2150" s="199">
        <f t="shared" si="587"/>
        <v>0</v>
      </c>
      <c r="D2150" s="90"/>
      <c r="E2150" s="79"/>
      <c r="F2150" s="79"/>
      <c r="G2150" s="79"/>
      <c r="H2150" s="202">
        <f t="shared" si="588"/>
        <v>0</v>
      </c>
      <c r="I2150" s="78"/>
      <c r="J2150" s="78"/>
      <c r="K2150" s="78"/>
      <c r="L2150" s="78"/>
      <c r="M2150" s="78"/>
      <c r="N2150" s="78"/>
      <c r="O2150" s="202">
        <f t="shared" si="589"/>
        <v>0</v>
      </c>
      <c r="P2150" s="78"/>
      <c r="Q2150" s="78"/>
      <c r="R2150" s="202">
        <f t="shared" si="590"/>
        <v>0</v>
      </c>
      <c r="S2150" s="78"/>
      <c r="T2150" s="78"/>
      <c r="U2150" s="202">
        <f t="shared" si="591"/>
        <v>0</v>
      </c>
      <c r="V2150" s="78"/>
      <c r="W2150" s="78"/>
      <c r="X2150" s="202">
        <f t="shared" si="592"/>
        <v>0</v>
      </c>
      <c r="Y2150" s="78"/>
      <c r="Z2150" s="78"/>
      <c r="AA2150" s="78"/>
      <c r="AB2150" s="78"/>
      <c r="AC2150" s="78"/>
      <c r="AD2150" s="78"/>
      <c r="AE2150" s="78"/>
      <c r="AF2150" s="78"/>
      <c r="AG2150" s="78"/>
      <c r="AH2150" s="78"/>
      <c r="AI2150" s="78"/>
      <c r="AJ2150" s="78"/>
      <c r="AK2150" s="645">
        <v>292960</v>
      </c>
      <c r="AL2150" s="657">
        <f t="shared" si="594"/>
        <v>0</v>
      </c>
      <c r="AM2150" s="64"/>
      <c r="AN2150" s="64"/>
      <c r="AO2150" s="64"/>
      <c r="AP2150" s="64"/>
      <c r="AQ2150" s="64"/>
      <c r="AR2150" s="693"/>
      <c r="XFA2150" s="693"/>
    </row>
    <row r="2151" spans="1:44 16381:16381" s="694" customFormat="1" ht="14.1" customHeight="1" x14ac:dyDescent="0.15">
      <c r="A2151" s="113" t="s">
        <v>5259</v>
      </c>
      <c r="B2151" s="114" t="s">
        <v>3398</v>
      </c>
      <c r="C2151" s="199">
        <f t="shared" si="587"/>
        <v>0</v>
      </c>
      <c r="D2151" s="90"/>
      <c r="E2151" s="79"/>
      <c r="F2151" s="79"/>
      <c r="G2151" s="79"/>
      <c r="H2151" s="202">
        <f t="shared" si="588"/>
        <v>0</v>
      </c>
      <c r="I2151" s="78"/>
      <c r="J2151" s="78"/>
      <c r="K2151" s="78"/>
      <c r="L2151" s="78"/>
      <c r="M2151" s="78"/>
      <c r="N2151" s="78"/>
      <c r="O2151" s="202">
        <f t="shared" si="589"/>
        <v>0</v>
      </c>
      <c r="P2151" s="78"/>
      <c r="Q2151" s="78"/>
      <c r="R2151" s="202">
        <f t="shared" si="590"/>
        <v>0</v>
      </c>
      <c r="S2151" s="78"/>
      <c r="T2151" s="78"/>
      <c r="U2151" s="202">
        <f t="shared" si="591"/>
        <v>0</v>
      </c>
      <c r="V2151" s="78"/>
      <c r="W2151" s="78"/>
      <c r="X2151" s="202">
        <f t="shared" si="592"/>
        <v>0</v>
      </c>
      <c r="Y2151" s="78"/>
      <c r="Z2151" s="78"/>
      <c r="AA2151" s="78"/>
      <c r="AB2151" s="78"/>
      <c r="AC2151" s="78"/>
      <c r="AD2151" s="78"/>
      <c r="AE2151" s="78"/>
      <c r="AF2151" s="78"/>
      <c r="AG2151" s="78"/>
      <c r="AH2151" s="78"/>
      <c r="AI2151" s="78"/>
      <c r="AJ2151" s="78"/>
      <c r="AK2151" s="645">
        <v>573030</v>
      </c>
      <c r="AL2151" s="657">
        <f t="shared" si="594"/>
        <v>0</v>
      </c>
      <c r="AM2151" s="64"/>
      <c r="AN2151" s="64"/>
      <c r="AO2151" s="64"/>
      <c r="AP2151" s="64"/>
      <c r="AQ2151" s="64"/>
      <c r="AR2151" s="693"/>
      <c r="XFA2151" s="693"/>
    </row>
    <row r="2152" spans="1:44 16381:16381" s="694" customFormat="1" ht="14.1" customHeight="1" x14ac:dyDescent="0.15">
      <c r="A2152" s="113" t="s">
        <v>5260</v>
      </c>
      <c r="B2152" s="114" t="s">
        <v>69</v>
      </c>
      <c r="C2152" s="199">
        <f t="shared" si="587"/>
        <v>0</v>
      </c>
      <c r="D2152" s="90"/>
      <c r="E2152" s="79"/>
      <c r="F2152" s="79"/>
      <c r="G2152" s="79"/>
      <c r="H2152" s="202">
        <f t="shared" si="588"/>
        <v>0</v>
      </c>
      <c r="I2152" s="78"/>
      <c r="J2152" s="78"/>
      <c r="K2152" s="78"/>
      <c r="L2152" s="78"/>
      <c r="M2152" s="78"/>
      <c r="N2152" s="78"/>
      <c r="O2152" s="202">
        <f t="shared" si="589"/>
        <v>0</v>
      </c>
      <c r="P2152" s="78"/>
      <c r="Q2152" s="78"/>
      <c r="R2152" s="202">
        <f t="shared" si="590"/>
        <v>0</v>
      </c>
      <c r="S2152" s="78"/>
      <c r="T2152" s="78"/>
      <c r="U2152" s="202">
        <f t="shared" si="591"/>
        <v>0</v>
      </c>
      <c r="V2152" s="78"/>
      <c r="W2152" s="78"/>
      <c r="X2152" s="202">
        <f t="shared" si="592"/>
        <v>0</v>
      </c>
      <c r="Y2152" s="78"/>
      <c r="Z2152" s="78"/>
      <c r="AA2152" s="78"/>
      <c r="AB2152" s="78"/>
      <c r="AC2152" s="78"/>
      <c r="AD2152" s="78"/>
      <c r="AE2152" s="78"/>
      <c r="AF2152" s="78"/>
      <c r="AG2152" s="78"/>
      <c r="AH2152" s="78"/>
      <c r="AI2152" s="78"/>
      <c r="AJ2152" s="78"/>
      <c r="AK2152" s="645">
        <v>341020</v>
      </c>
      <c r="AL2152" s="657">
        <f t="shared" si="594"/>
        <v>0</v>
      </c>
      <c r="AM2152" s="64"/>
      <c r="AN2152" s="64"/>
      <c r="AO2152" s="64"/>
      <c r="AP2152" s="64"/>
      <c r="AQ2152" s="64"/>
      <c r="AR2152" s="693"/>
      <c r="XFA2152" s="693"/>
    </row>
    <row r="2153" spans="1:44 16381:16381" s="694" customFormat="1" ht="14.1" customHeight="1" x14ac:dyDescent="0.15">
      <c r="A2153" s="113" t="s">
        <v>5261</v>
      </c>
      <c r="B2153" s="114" t="s">
        <v>70</v>
      </c>
      <c r="C2153" s="199">
        <f t="shared" si="587"/>
        <v>0</v>
      </c>
      <c r="D2153" s="90"/>
      <c r="E2153" s="79"/>
      <c r="F2153" s="79"/>
      <c r="G2153" s="79"/>
      <c r="H2153" s="202">
        <f t="shared" si="588"/>
        <v>0</v>
      </c>
      <c r="I2153" s="78"/>
      <c r="J2153" s="78"/>
      <c r="K2153" s="78"/>
      <c r="L2153" s="78"/>
      <c r="M2153" s="78"/>
      <c r="N2153" s="78"/>
      <c r="O2153" s="202">
        <f t="shared" si="589"/>
        <v>0</v>
      </c>
      <c r="P2153" s="78"/>
      <c r="Q2153" s="78"/>
      <c r="R2153" s="202">
        <f t="shared" si="590"/>
        <v>0</v>
      </c>
      <c r="S2153" s="78"/>
      <c r="T2153" s="78"/>
      <c r="U2153" s="202">
        <f t="shared" si="591"/>
        <v>0</v>
      </c>
      <c r="V2153" s="78"/>
      <c r="W2153" s="78"/>
      <c r="X2153" s="202">
        <f t="shared" si="592"/>
        <v>0</v>
      </c>
      <c r="Y2153" s="78"/>
      <c r="Z2153" s="78"/>
      <c r="AA2153" s="78"/>
      <c r="AB2153" s="78"/>
      <c r="AC2153" s="78"/>
      <c r="AD2153" s="78"/>
      <c r="AE2153" s="78"/>
      <c r="AF2153" s="78"/>
      <c r="AG2153" s="78"/>
      <c r="AH2153" s="78"/>
      <c r="AI2153" s="78"/>
      <c r="AJ2153" s="78"/>
      <c r="AK2153" s="645">
        <v>541180</v>
      </c>
      <c r="AL2153" s="657">
        <f t="shared" si="594"/>
        <v>0</v>
      </c>
      <c r="AM2153" s="64"/>
      <c r="AN2153" s="64"/>
      <c r="AO2153" s="64"/>
      <c r="AP2153" s="64"/>
      <c r="AQ2153" s="64"/>
      <c r="AR2153" s="693"/>
      <c r="XFA2153" s="693"/>
    </row>
    <row r="2154" spans="1:44 16381:16381" s="694" customFormat="1" ht="14.1" customHeight="1" x14ac:dyDescent="0.15">
      <c r="A2154" s="113" t="s">
        <v>5262</v>
      </c>
      <c r="B2154" s="114" t="s">
        <v>137</v>
      </c>
      <c r="C2154" s="199">
        <f t="shared" si="587"/>
        <v>0</v>
      </c>
      <c r="D2154" s="90"/>
      <c r="E2154" s="79"/>
      <c r="F2154" s="79"/>
      <c r="G2154" s="79"/>
      <c r="H2154" s="202">
        <f t="shared" si="588"/>
        <v>0</v>
      </c>
      <c r="I2154" s="78"/>
      <c r="J2154" s="78"/>
      <c r="K2154" s="78"/>
      <c r="L2154" s="78"/>
      <c r="M2154" s="78"/>
      <c r="N2154" s="78"/>
      <c r="O2154" s="202">
        <f t="shared" si="589"/>
        <v>0</v>
      </c>
      <c r="P2154" s="78"/>
      <c r="Q2154" s="78"/>
      <c r="R2154" s="202">
        <f t="shared" si="590"/>
        <v>0</v>
      </c>
      <c r="S2154" s="78"/>
      <c r="T2154" s="78"/>
      <c r="U2154" s="202">
        <f t="shared" si="591"/>
        <v>0</v>
      </c>
      <c r="V2154" s="78"/>
      <c r="W2154" s="78"/>
      <c r="X2154" s="202">
        <f t="shared" si="592"/>
        <v>0</v>
      </c>
      <c r="Y2154" s="78"/>
      <c r="Z2154" s="78"/>
      <c r="AA2154" s="78"/>
      <c r="AB2154" s="78"/>
      <c r="AC2154" s="78"/>
      <c r="AD2154" s="78"/>
      <c r="AE2154" s="78"/>
      <c r="AF2154" s="78"/>
      <c r="AG2154" s="78"/>
      <c r="AH2154" s="78"/>
      <c r="AI2154" s="78"/>
      <c r="AJ2154" s="78"/>
      <c r="AK2154" s="645">
        <v>655460</v>
      </c>
      <c r="AL2154" s="657">
        <f t="shared" si="594"/>
        <v>0</v>
      </c>
      <c r="AM2154" s="64"/>
      <c r="AN2154" s="64"/>
      <c r="AO2154" s="64"/>
      <c r="AP2154" s="64"/>
      <c r="AQ2154" s="64"/>
      <c r="AR2154" s="693"/>
      <c r="XFA2154" s="693"/>
    </row>
    <row r="2155" spans="1:44 16381:16381" s="694" customFormat="1" ht="14.1" customHeight="1" x14ac:dyDescent="0.15">
      <c r="A2155" s="113" t="s">
        <v>5263</v>
      </c>
      <c r="B2155" s="114" t="s">
        <v>646</v>
      </c>
      <c r="C2155" s="199">
        <f t="shared" si="587"/>
        <v>0</v>
      </c>
      <c r="D2155" s="90"/>
      <c r="E2155" s="79"/>
      <c r="F2155" s="79"/>
      <c r="G2155" s="79"/>
      <c r="H2155" s="202">
        <f t="shared" si="588"/>
        <v>0</v>
      </c>
      <c r="I2155" s="78"/>
      <c r="J2155" s="78"/>
      <c r="K2155" s="78"/>
      <c r="L2155" s="78"/>
      <c r="M2155" s="78"/>
      <c r="N2155" s="78"/>
      <c r="O2155" s="202">
        <f t="shared" si="589"/>
        <v>0</v>
      </c>
      <c r="P2155" s="78"/>
      <c r="Q2155" s="78"/>
      <c r="R2155" s="202">
        <f t="shared" si="590"/>
        <v>0</v>
      </c>
      <c r="S2155" s="78"/>
      <c r="T2155" s="78"/>
      <c r="U2155" s="202">
        <f t="shared" si="591"/>
        <v>0</v>
      </c>
      <c r="V2155" s="78"/>
      <c r="W2155" s="78"/>
      <c r="X2155" s="202">
        <f t="shared" si="592"/>
        <v>0</v>
      </c>
      <c r="Y2155" s="78"/>
      <c r="Z2155" s="78"/>
      <c r="AA2155" s="78"/>
      <c r="AB2155" s="78"/>
      <c r="AC2155" s="78"/>
      <c r="AD2155" s="78"/>
      <c r="AE2155" s="78"/>
      <c r="AF2155" s="78"/>
      <c r="AG2155" s="78"/>
      <c r="AH2155" s="78"/>
      <c r="AI2155" s="78"/>
      <c r="AJ2155" s="78"/>
      <c r="AK2155" s="645">
        <v>547160</v>
      </c>
      <c r="AL2155" s="657">
        <f t="shared" si="594"/>
        <v>0</v>
      </c>
      <c r="AM2155" s="64"/>
      <c r="AN2155" s="64"/>
      <c r="AO2155" s="64"/>
      <c r="AP2155" s="64"/>
      <c r="AQ2155" s="64"/>
      <c r="AR2155" s="693"/>
      <c r="XFA2155" s="693"/>
    </row>
    <row r="2156" spans="1:44 16381:16381" s="694" customFormat="1" ht="14.1" customHeight="1" x14ac:dyDescent="0.15">
      <c r="A2156" s="113" t="s">
        <v>5264</v>
      </c>
      <c r="B2156" s="114" t="s">
        <v>647</v>
      </c>
      <c r="C2156" s="199">
        <f t="shared" si="587"/>
        <v>0</v>
      </c>
      <c r="D2156" s="90"/>
      <c r="E2156" s="79"/>
      <c r="F2156" s="79"/>
      <c r="G2156" s="79"/>
      <c r="H2156" s="202">
        <f t="shared" si="588"/>
        <v>0</v>
      </c>
      <c r="I2156" s="78"/>
      <c r="J2156" s="78"/>
      <c r="K2156" s="78"/>
      <c r="L2156" s="78"/>
      <c r="M2156" s="78"/>
      <c r="N2156" s="78"/>
      <c r="O2156" s="202">
        <f t="shared" si="589"/>
        <v>0</v>
      </c>
      <c r="P2156" s="78"/>
      <c r="Q2156" s="78"/>
      <c r="R2156" s="202">
        <f t="shared" si="590"/>
        <v>0</v>
      </c>
      <c r="S2156" s="78"/>
      <c r="T2156" s="78"/>
      <c r="U2156" s="202">
        <f t="shared" si="591"/>
        <v>0</v>
      </c>
      <c r="V2156" s="78"/>
      <c r="W2156" s="78"/>
      <c r="X2156" s="202">
        <f t="shared" si="592"/>
        <v>0</v>
      </c>
      <c r="Y2156" s="78"/>
      <c r="Z2156" s="78"/>
      <c r="AA2156" s="78"/>
      <c r="AB2156" s="78"/>
      <c r="AC2156" s="78"/>
      <c r="AD2156" s="78"/>
      <c r="AE2156" s="78"/>
      <c r="AF2156" s="78"/>
      <c r="AG2156" s="78"/>
      <c r="AH2156" s="78"/>
      <c r="AI2156" s="78"/>
      <c r="AJ2156" s="78"/>
      <c r="AK2156" s="645">
        <v>595250</v>
      </c>
      <c r="AL2156" s="657">
        <f t="shared" si="594"/>
        <v>0</v>
      </c>
      <c r="AM2156" s="64"/>
      <c r="AN2156" s="64"/>
      <c r="AO2156" s="64"/>
      <c r="AP2156" s="64"/>
      <c r="AQ2156" s="64"/>
      <c r="AR2156" s="693"/>
      <c r="XFA2156" s="693"/>
    </row>
    <row r="2157" spans="1:44 16381:16381" s="694" customFormat="1" ht="15" customHeight="1" x14ac:dyDescent="0.15">
      <c r="A2157" s="113" t="s">
        <v>5265</v>
      </c>
      <c r="B2157" s="114" t="s">
        <v>648</v>
      </c>
      <c r="C2157" s="199">
        <f t="shared" si="587"/>
        <v>0</v>
      </c>
      <c r="D2157" s="90"/>
      <c r="E2157" s="79"/>
      <c r="F2157" s="79"/>
      <c r="G2157" s="79"/>
      <c r="H2157" s="202">
        <f t="shared" si="588"/>
        <v>0</v>
      </c>
      <c r="I2157" s="78"/>
      <c r="J2157" s="78"/>
      <c r="K2157" s="78"/>
      <c r="L2157" s="78"/>
      <c r="M2157" s="78"/>
      <c r="N2157" s="78"/>
      <c r="O2157" s="202">
        <f t="shared" si="589"/>
        <v>0</v>
      </c>
      <c r="P2157" s="78"/>
      <c r="Q2157" s="78"/>
      <c r="R2157" s="202">
        <f t="shared" si="590"/>
        <v>0</v>
      </c>
      <c r="S2157" s="78"/>
      <c r="T2157" s="78"/>
      <c r="U2157" s="202">
        <f t="shared" si="591"/>
        <v>0</v>
      </c>
      <c r="V2157" s="78"/>
      <c r="W2157" s="78"/>
      <c r="X2157" s="202">
        <f t="shared" si="592"/>
        <v>0</v>
      </c>
      <c r="Y2157" s="78"/>
      <c r="Z2157" s="78"/>
      <c r="AA2157" s="78"/>
      <c r="AB2157" s="78"/>
      <c r="AC2157" s="78"/>
      <c r="AD2157" s="78"/>
      <c r="AE2157" s="78"/>
      <c r="AF2157" s="78"/>
      <c r="AG2157" s="78"/>
      <c r="AH2157" s="78"/>
      <c r="AI2157" s="78"/>
      <c r="AJ2157" s="78"/>
      <c r="AK2157" s="645">
        <v>259840</v>
      </c>
      <c r="AL2157" s="657">
        <f t="shared" si="594"/>
        <v>0</v>
      </c>
      <c r="AM2157" s="64"/>
      <c r="AN2157" s="64"/>
      <c r="AO2157" s="64"/>
      <c r="AP2157" s="64"/>
      <c r="AQ2157" s="64"/>
      <c r="AR2157" s="693"/>
      <c r="XFA2157" s="693"/>
    </row>
    <row r="2158" spans="1:44 16381:16381" s="694" customFormat="1" ht="15" customHeight="1" x14ac:dyDescent="0.15">
      <c r="A2158" s="113" t="s">
        <v>5266</v>
      </c>
      <c r="B2158" s="114" t="s">
        <v>138</v>
      </c>
      <c r="C2158" s="199">
        <f t="shared" si="587"/>
        <v>0</v>
      </c>
      <c r="D2158" s="90"/>
      <c r="E2158" s="79"/>
      <c r="F2158" s="79"/>
      <c r="G2158" s="79"/>
      <c r="H2158" s="202">
        <f t="shared" si="588"/>
        <v>0</v>
      </c>
      <c r="I2158" s="78"/>
      <c r="J2158" s="78"/>
      <c r="K2158" s="78"/>
      <c r="L2158" s="78"/>
      <c r="M2158" s="78"/>
      <c r="N2158" s="78"/>
      <c r="O2158" s="202">
        <f t="shared" si="589"/>
        <v>0</v>
      </c>
      <c r="P2158" s="78"/>
      <c r="Q2158" s="78"/>
      <c r="R2158" s="202">
        <f t="shared" si="590"/>
        <v>0</v>
      </c>
      <c r="S2158" s="78"/>
      <c r="T2158" s="78"/>
      <c r="U2158" s="202">
        <f t="shared" si="591"/>
        <v>0</v>
      </c>
      <c r="V2158" s="78"/>
      <c r="W2158" s="78"/>
      <c r="X2158" s="202">
        <f t="shared" si="592"/>
        <v>0</v>
      </c>
      <c r="Y2158" s="78"/>
      <c r="Z2158" s="78"/>
      <c r="AA2158" s="78"/>
      <c r="AB2158" s="78"/>
      <c r="AC2158" s="78"/>
      <c r="AD2158" s="78"/>
      <c r="AE2158" s="78"/>
      <c r="AF2158" s="78"/>
      <c r="AG2158" s="78"/>
      <c r="AH2158" s="78"/>
      <c r="AI2158" s="78"/>
      <c r="AJ2158" s="78"/>
      <c r="AK2158" s="645">
        <v>442080</v>
      </c>
      <c r="AL2158" s="657">
        <f t="shared" si="594"/>
        <v>0</v>
      </c>
      <c r="AM2158" s="64"/>
      <c r="AN2158" s="64"/>
      <c r="AO2158" s="64"/>
      <c r="AP2158" s="64"/>
      <c r="AQ2158" s="64"/>
      <c r="AR2158" s="693"/>
      <c r="XFA2158" s="693"/>
    </row>
    <row r="2159" spans="1:44 16381:16381" s="694" customFormat="1" ht="15" customHeight="1" x14ac:dyDescent="0.15">
      <c r="A2159" s="113" t="s">
        <v>5267</v>
      </c>
      <c r="B2159" s="114" t="s">
        <v>649</v>
      </c>
      <c r="C2159" s="199">
        <f t="shared" si="587"/>
        <v>0</v>
      </c>
      <c r="D2159" s="90"/>
      <c r="E2159" s="79"/>
      <c r="F2159" s="79"/>
      <c r="G2159" s="79"/>
      <c r="H2159" s="202">
        <f t="shared" si="588"/>
        <v>0</v>
      </c>
      <c r="I2159" s="78"/>
      <c r="J2159" s="78"/>
      <c r="K2159" s="78"/>
      <c r="L2159" s="78"/>
      <c r="M2159" s="78"/>
      <c r="N2159" s="78"/>
      <c r="O2159" s="202">
        <f t="shared" si="589"/>
        <v>0</v>
      </c>
      <c r="P2159" s="78"/>
      <c r="Q2159" s="78"/>
      <c r="R2159" s="202">
        <f t="shared" si="590"/>
        <v>0</v>
      </c>
      <c r="S2159" s="78"/>
      <c r="T2159" s="78"/>
      <c r="U2159" s="202">
        <f t="shared" si="591"/>
        <v>0</v>
      </c>
      <c r="V2159" s="78"/>
      <c r="W2159" s="78"/>
      <c r="X2159" s="202">
        <f t="shared" si="592"/>
        <v>0</v>
      </c>
      <c r="Y2159" s="78"/>
      <c r="Z2159" s="78"/>
      <c r="AA2159" s="78"/>
      <c r="AB2159" s="78"/>
      <c r="AC2159" s="78"/>
      <c r="AD2159" s="78"/>
      <c r="AE2159" s="78"/>
      <c r="AF2159" s="78"/>
      <c r="AG2159" s="78"/>
      <c r="AH2159" s="78"/>
      <c r="AI2159" s="78"/>
      <c r="AJ2159" s="78"/>
      <c r="AK2159" s="645">
        <v>395960</v>
      </c>
      <c r="AL2159" s="657">
        <f t="shared" si="594"/>
        <v>0</v>
      </c>
      <c r="AM2159" s="64"/>
      <c r="AN2159" s="64"/>
      <c r="AO2159" s="64"/>
      <c r="AP2159" s="64"/>
      <c r="AQ2159" s="64"/>
      <c r="AR2159" s="693"/>
      <c r="XFA2159" s="693"/>
    </row>
    <row r="2160" spans="1:44 16381:16381" s="694" customFormat="1" ht="15" customHeight="1" x14ac:dyDescent="0.15">
      <c r="A2160" s="113" t="s">
        <v>5268</v>
      </c>
      <c r="B2160" s="114" t="s">
        <v>650</v>
      </c>
      <c r="C2160" s="199">
        <f t="shared" si="587"/>
        <v>0</v>
      </c>
      <c r="D2160" s="90"/>
      <c r="E2160" s="79"/>
      <c r="F2160" s="79"/>
      <c r="G2160" s="79"/>
      <c r="H2160" s="202">
        <f t="shared" si="588"/>
        <v>0</v>
      </c>
      <c r="I2160" s="78"/>
      <c r="J2160" s="78"/>
      <c r="K2160" s="78"/>
      <c r="L2160" s="78"/>
      <c r="M2160" s="78"/>
      <c r="N2160" s="78"/>
      <c r="O2160" s="202">
        <f t="shared" si="589"/>
        <v>0</v>
      </c>
      <c r="P2160" s="78"/>
      <c r="Q2160" s="78"/>
      <c r="R2160" s="202">
        <f t="shared" si="590"/>
        <v>0</v>
      </c>
      <c r="S2160" s="78"/>
      <c r="T2160" s="78"/>
      <c r="U2160" s="202">
        <f t="shared" si="591"/>
        <v>0</v>
      </c>
      <c r="V2160" s="78"/>
      <c r="W2160" s="78"/>
      <c r="X2160" s="202">
        <f t="shared" si="592"/>
        <v>0</v>
      </c>
      <c r="Y2160" s="78"/>
      <c r="Z2160" s="78"/>
      <c r="AA2160" s="78"/>
      <c r="AB2160" s="78"/>
      <c r="AC2160" s="78"/>
      <c r="AD2160" s="78"/>
      <c r="AE2160" s="78"/>
      <c r="AF2160" s="78"/>
      <c r="AG2160" s="78"/>
      <c r="AH2160" s="78"/>
      <c r="AI2160" s="78"/>
      <c r="AJ2160" s="78"/>
      <c r="AK2160" s="645">
        <v>502230</v>
      </c>
      <c r="AL2160" s="657">
        <f t="shared" si="594"/>
        <v>0</v>
      </c>
      <c r="AM2160" s="64"/>
      <c r="AN2160" s="64"/>
      <c r="AO2160" s="64"/>
      <c r="AP2160" s="64"/>
      <c r="AQ2160" s="64"/>
      <c r="AR2160" s="693"/>
      <c r="XFA2160" s="693"/>
    </row>
    <row r="2161" spans="1:44 16381:16381" s="698" customFormat="1" ht="15" customHeight="1" x14ac:dyDescent="0.15">
      <c r="A2161" s="113" t="s">
        <v>3399</v>
      </c>
      <c r="B2161" s="114" t="s">
        <v>3400</v>
      </c>
      <c r="C2161" s="199">
        <f t="shared" si="587"/>
        <v>0</v>
      </c>
      <c r="D2161" s="90"/>
      <c r="E2161" s="79"/>
      <c r="F2161" s="79"/>
      <c r="G2161" s="79"/>
      <c r="H2161" s="202">
        <f t="shared" si="588"/>
        <v>0</v>
      </c>
      <c r="I2161" s="78"/>
      <c r="J2161" s="78"/>
      <c r="K2161" s="78"/>
      <c r="L2161" s="78"/>
      <c r="M2161" s="78"/>
      <c r="N2161" s="78"/>
      <c r="O2161" s="202">
        <f t="shared" si="589"/>
        <v>0</v>
      </c>
      <c r="P2161" s="78"/>
      <c r="Q2161" s="78"/>
      <c r="R2161" s="202">
        <f t="shared" si="590"/>
        <v>0</v>
      </c>
      <c r="S2161" s="78"/>
      <c r="T2161" s="78"/>
      <c r="U2161" s="202">
        <f t="shared" si="591"/>
        <v>0</v>
      </c>
      <c r="V2161" s="78"/>
      <c r="W2161" s="78"/>
      <c r="X2161" s="202">
        <f t="shared" si="592"/>
        <v>0</v>
      </c>
      <c r="Y2161" s="78"/>
      <c r="Z2161" s="78"/>
      <c r="AA2161" s="78"/>
      <c r="AB2161" s="78"/>
      <c r="AC2161" s="78"/>
      <c r="AD2161" s="78"/>
      <c r="AE2161" s="78"/>
      <c r="AF2161" s="78"/>
      <c r="AG2161" s="78"/>
      <c r="AH2161" s="78"/>
      <c r="AI2161" s="78"/>
      <c r="AJ2161" s="78"/>
      <c r="AK2161" s="645">
        <v>687640</v>
      </c>
      <c r="AL2161" s="657">
        <f t="shared" si="594"/>
        <v>0</v>
      </c>
      <c r="AM2161" s="64"/>
      <c r="AN2161" s="64"/>
      <c r="AO2161" s="64"/>
      <c r="AP2161" s="64"/>
      <c r="AQ2161" s="64"/>
      <c r="AR2161" s="697"/>
      <c r="XFA2161" s="697"/>
    </row>
    <row r="2162" spans="1:44 16381:16381" s="698" customFormat="1" ht="15" customHeight="1" x14ac:dyDescent="0.15">
      <c r="A2162" s="113" t="s">
        <v>5269</v>
      </c>
      <c r="B2162" s="114" t="s">
        <v>2580</v>
      </c>
      <c r="C2162" s="199">
        <f t="shared" si="587"/>
        <v>0</v>
      </c>
      <c r="D2162" s="90"/>
      <c r="E2162" s="79"/>
      <c r="F2162" s="79"/>
      <c r="G2162" s="79"/>
      <c r="H2162" s="202">
        <f t="shared" si="588"/>
        <v>0</v>
      </c>
      <c r="I2162" s="78"/>
      <c r="J2162" s="78"/>
      <c r="K2162" s="78"/>
      <c r="L2162" s="78"/>
      <c r="M2162" s="78"/>
      <c r="N2162" s="78"/>
      <c r="O2162" s="202">
        <f t="shared" si="589"/>
        <v>0</v>
      </c>
      <c r="P2162" s="78"/>
      <c r="Q2162" s="78"/>
      <c r="R2162" s="202">
        <f t="shared" si="590"/>
        <v>0</v>
      </c>
      <c r="S2162" s="78"/>
      <c r="T2162" s="78"/>
      <c r="U2162" s="202">
        <f t="shared" si="591"/>
        <v>0</v>
      </c>
      <c r="V2162" s="78"/>
      <c r="W2162" s="78"/>
      <c r="X2162" s="202">
        <f t="shared" si="592"/>
        <v>0</v>
      </c>
      <c r="Y2162" s="78"/>
      <c r="Z2162" s="78"/>
      <c r="AA2162" s="78"/>
      <c r="AB2162" s="78"/>
      <c r="AC2162" s="78"/>
      <c r="AD2162" s="78"/>
      <c r="AE2162" s="78"/>
      <c r="AF2162" s="78"/>
      <c r="AG2162" s="78"/>
      <c r="AH2162" s="78"/>
      <c r="AI2162" s="78"/>
      <c r="AJ2162" s="78"/>
      <c r="AK2162" s="645">
        <v>324210</v>
      </c>
      <c r="AL2162" s="657">
        <f t="shared" si="594"/>
        <v>0</v>
      </c>
      <c r="AM2162" s="64"/>
      <c r="AN2162" s="64"/>
      <c r="AO2162" s="64"/>
      <c r="AP2162" s="64"/>
      <c r="AQ2162" s="64"/>
      <c r="AR2162" s="697"/>
      <c r="XFA2162" s="697"/>
    </row>
    <row r="2163" spans="1:44 16381:16381" s="698" customFormat="1" ht="15" customHeight="1" x14ac:dyDescent="0.15">
      <c r="A2163" s="113" t="s">
        <v>5270</v>
      </c>
      <c r="B2163" s="114" t="s">
        <v>2816</v>
      </c>
      <c r="C2163" s="199">
        <f t="shared" ref="C2163:C2165" si="595">SUM(I2163:N2163)</f>
        <v>0</v>
      </c>
      <c r="D2163" s="90"/>
      <c r="E2163" s="79"/>
      <c r="F2163" s="79"/>
      <c r="G2163" s="79"/>
      <c r="H2163" s="202">
        <f>+I2163+J2163</f>
        <v>0</v>
      </c>
      <c r="I2163" s="78"/>
      <c r="J2163" s="78"/>
      <c r="K2163" s="78"/>
      <c r="L2163" s="78"/>
      <c r="M2163" s="78"/>
      <c r="N2163" s="78"/>
      <c r="O2163" s="202">
        <f>SUM(P2163:Q2163)</f>
        <v>0</v>
      </c>
      <c r="P2163" s="78"/>
      <c r="Q2163" s="78"/>
      <c r="R2163" s="202">
        <f t="shared" ref="R2163:R2165" si="596">SUM(S2163:T2163)</f>
        <v>0</v>
      </c>
      <c r="S2163" s="78"/>
      <c r="T2163" s="78"/>
      <c r="U2163" s="202">
        <f t="shared" ref="U2163:U2165" si="597">SUM(V2163:W2163)</f>
        <v>0</v>
      </c>
      <c r="V2163" s="78"/>
      <c r="W2163" s="78"/>
      <c r="X2163" s="202">
        <f t="shared" ref="X2163:X2165" si="598">SUM(Y2163:Z2163)</f>
        <v>0</v>
      </c>
      <c r="Y2163" s="78"/>
      <c r="Z2163" s="78"/>
      <c r="AA2163" s="78"/>
      <c r="AB2163" s="78"/>
      <c r="AC2163" s="78"/>
      <c r="AD2163" s="78"/>
      <c r="AE2163" s="78"/>
      <c r="AF2163" s="78"/>
      <c r="AG2163" s="78"/>
      <c r="AH2163" s="78"/>
      <c r="AI2163" s="78"/>
      <c r="AJ2163" s="78"/>
      <c r="AK2163" s="645">
        <v>703530</v>
      </c>
      <c r="AL2163" s="657">
        <f t="shared" si="594"/>
        <v>0</v>
      </c>
      <c r="AM2163" s="64"/>
      <c r="AN2163" s="64"/>
      <c r="AO2163" s="64"/>
      <c r="AP2163" s="64"/>
      <c r="AQ2163" s="64"/>
      <c r="AR2163" s="697"/>
      <c r="XFA2163" s="697"/>
    </row>
    <row r="2164" spans="1:44 16381:16381" s="698" customFormat="1" ht="15" customHeight="1" x14ac:dyDescent="0.15">
      <c r="A2164" s="113" t="s">
        <v>5271</v>
      </c>
      <c r="B2164" s="114" t="s">
        <v>2817</v>
      </c>
      <c r="C2164" s="199">
        <f t="shared" si="595"/>
        <v>0</v>
      </c>
      <c r="D2164" s="90"/>
      <c r="E2164" s="79"/>
      <c r="F2164" s="79"/>
      <c r="G2164" s="79"/>
      <c r="H2164" s="202">
        <f>+I2164+J2164</f>
        <v>0</v>
      </c>
      <c r="I2164" s="78"/>
      <c r="J2164" s="78"/>
      <c r="K2164" s="78"/>
      <c r="L2164" s="78"/>
      <c r="M2164" s="78"/>
      <c r="N2164" s="78"/>
      <c r="O2164" s="202">
        <f>SUM(P2164:Q2164)</f>
        <v>0</v>
      </c>
      <c r="P2164" s="78"/>
      <c r="Q2164" s="78"/>
      <c r="R2164" s="202">
        <f t="shared" si="596"/>
        <v>0</v>
      </c>
      <c r="S2164" s="78"/>
      <c r="T2164" s="78"/>
      <c r="U2164" s="202">
        <f t="shared" si="597"/>
        <v>0</v>
      </c>
      <c r="V2164" s="78"/>
      <c r="W2164" s="78"/>
      <c r="X2164" s="202">
        <f t="shared" si="598"/>
        <v>0</v>
      </c>
      <c r="Y2164" s="78"/>
      <c r="Z2164" s="78"/>
      <c r="AA2164" s="78"/>
      <c r="AB2164" s="78"/>
      <c r="AC2164" s="78"/>
      <c r="AD2164" s="78"/>
      <c r="AE2164" s="78"/>
      <c r="AF2164" s="78"/>
      <c r="AG2164" s="78"/>
      <c r="AH2164" s="78"/>
      <c r="AI2164" s="78"/>
      <c r="AJ2164" s="78"/>
      <c r="AK2164" s="645">
        <v>703530</v>
      </c>
      <c r="AL2164" s="657">
        <f t="shared" si="594"/>
        <v>0</v>
      </c>
      <c r="AM2164" s="64"/>
      <c r="AN2164" s="64"/>
      <c r="AO2164" s="64"/>
      <c r="AP2164" s="64"/>
      <c r="AQ2164" s="64"/>
      <c r="AR2164" s="697"/>
      <c r="XFA2164" s="697"/>
    </row>
    <row r="2165" spans="1:44 16381:16381" s="698" customFormat="1" ht="15" customHeight="1" x14ac:dyDescent="0.15">
      <c r="A2165" s="113" t="s">
        <v>5272</v>
      </c>
      <c r="B2165" s="114" t="s">
        <v>2818</v>
      </c>
      <c r="C2165" s="199">
        <f t="shared" si="595"/>
        <v>0</v>
      </c>
      <c r="D2165" s="90"/>
      <c r="E2165" s="79"/>
      <c r="F2165" s="79"/>
      <c r="G2165" s="79"/>
      <c r="H2165" s="202">
        <f>+I2165+J2165</f>
        <v>0</v>
      </c>
      <c r="I2165" s="78"/>
      <c r="J2165" s="78"/>
      <c r="K2165" s="78"/>
      <c r="L2165" s="78"/>
      <c r="M2165" s="78"/>
      <c r="N2165" s="78"/>
      <c r="O2165" s="202">
        <f>SUM(P2165:Q2165)</f>
        <v>0</v>
      </c>
      <c r="P2165" s="78"/>
      <c r="Q2165" s="78"/>
      <c r="R2165" s="202">
        <f t="shared" si="596"/>
        <v>0</v>
      </c>
      <c r="S2165" s="78"/>
      <c r="T2165" s="78"/>
      <c r="U2165" s="202">
        <f t="shared" si="597"/>
        <v>0</v>
      </c>
      <c r="V2165" s="78"/>
      <c r="W2165" s="78"/>
      <c r="X2165" s="202">
        <f t="shared" si="598"/>
        <v>0</v>
      </c>
      <c r="Y2165" s="78"/>
      <c r="Z2165" s="78"/>
      <c r="AA2165" s="78"/>
      <c r="AB2165" s="78"/>
      <c r="AC2165" s="78"/>
      <c r="AD2165" s="78"/>
      <c r="AE2165" s="78"/>
      <c r="AF2165" s="78"/>
      <c r="AG2165" s="78"/>
      <c r="AH2165" s="78"/>
      <c r="AI2165" s="78"/>
      <c r="AJ2165" s="78"/>
      <c r="AK2165" s="645">
        <v>541180</v>
      </c>
      <c r="AL2165" s="657">
        <f t="shared" si="594"/>
        <v>0</v>
      </c>
      <c r="AM2165" s="64"/>
      <c r="AN2165" s="64"/>
      <c r="AO2165" s="64"/>
      <c r="AP2165" s="64"/>
      <c r="AQ2165" s="64"/>
      <c r="AR2165" s="697"/>
      <c r="XFA2165" s="697"/>
    </row>
    <row r="2166" spans="1:44 16381:16381" s="698" customFormat="1" ht="15" customHeight="1" x14ac:dyDescent="0.15">
      <c r="A2166" s="113">
        <v>1703060</v>
      </c>
      <c r="B2166" s="114" t="s">
        <v>2106</v>
      </c>
      <c r="C2166" s="199">
        <f>SUM(I2166:N2166)</f>
        <v>0</v>
      </c>
      <c r="D2166" s="90"/>
      <c r="E2166" s="79"/>
      <c r="F2166" s="79"/>
      <c r="G2166" s="79"/>
      <c r="H2166" s="202">
        <f>+I2166+J2166</f>
        <v>0</v>
      </c>
      <c r="I2166" s="78"/>
      <c r="J2166" s="78"/>
      <c r="K2166" s="78"/>
      <c r="L2166" s="78"/>
      <c r="M2166" s="78"/>
      <c r="N2166" s="78"/>
      <c r="O2166" s="202">
        <f>SUM(P2166:Q2166)</f>
        <v>0</v>
      </c>
      <c r="P2166" s="78"/>
      <c r="Q2166" s="78"/>
      <c r="R2166" s="202">
        <f t="shared" ref="R2166" si="599">SUM(S2166:T2166)</f>
        <v>0</v>
      </c>
      <c r="S2166" s="78"/>
      <c r="T2166" s="78"/>
      <c r="U2166" s="202">
        <f t="shared" ref="U2166" si="600">SUM(V2166:W2166)</f>
        <v>0</v>
      </c>
      <c r="V2166" s="78"/>
      <c r="W2166" s="78"/>
      <c r="X2166" s="202">
        <f t="shared" ref="X2166" si="601">SUM(Y2166:Z2166)</f>
        <v>0</v>
      </c>
      <c r="Y2166" s="78"/>
      <c r="Z2166" s="78"/>
      <c r="AA2166" s="78"/>
      <c r="AB2166" s="78"/>
      <c r="AC2166" s="78"/>
      <c r="AD2166" s="78"/>
      <c r="AE2166" s="78"/>
      <c r="AF2166" s="78"/>
      <c r="AG2166" s="78"/>
      <c r="AH2166" s="78"/>
      <c r="AI2166" s="78"/>
      <c r="AJ2166" s="78"/>
      <c r="AK2166" s="79"/>
      <c r="AL2166" s="84"/>
      <c r="AM2166" s="64"/>
      <c r="AN2166" s="64" t="s">
        <v>547</v>
      </c>
      <c r="AO2166" s="64"/>
      <c r="AP2166" s="64"/>
      <c r="AQ2166" s="64"/>
      <c r="AR2166" s="697"/>
      <c r="XFA2166" s="697"/>
    </row>
    <row r="2167" spans="1:44 16381:16381" s="700" customFormat="1" ht="14.1" customHeight="1" x14ac:dyDescent="0.15">
      <c r="A2167" s="224"/>
      <c r="B2167" s="94" t="s">
        <v>2261</v>
      </c>
      <c r="C2167" s="86">
        <f>SUM(C2070:C2166)</f>
        <v>0</v>
      </c>
      <c r="D2167" s="862"/>
      <c r="E2167" s="863"/>
      <c r="F2167" s="863"/>
      <c r="G2167" s="864"/>
      <c r="H2167" s="86">
        <f>SUM(H2070:H2166)</f>
        <v>0</v>
      </c>
      <c r="I2167" s="86">
        <f>SUM(I2070:I2166)</f>
        <v>0</v>
      </c>
      <c r="J2167" s="86">
        <f t="shared" ref="J2167:AC2167" si="602">SUM(J2070:J2166)</f>
        <v>0</v>
      </c>
      <c r="K2167" s="86">
        <f t="shared" si="602"/>
        <v>0</v>
      </c>
      <c r="L2167" s="86">
        <f t="shared" si="602"/>
        <v>0</v>
      </c>
      <c r="M2167" s="86">
        <f t="shared" si="602"/>
        <v>0</v>
      </c>
      <c r="N2167" s="86">
        <f t="shared" si="602"/>
        <v>0</v>
      </c>
      <c r="O2167" s="86">
        <f t="shared" si="602"/>
        <v>0</v>
      </c>
      <c r="P2167" s="86">
        <f t="shared" si="602"/>
        <v>0</v>
      </c>
      <c r="Q2167" s="86">
        <f t="shared" si="602"/>
        <v>0</v>
      </c>
      <c r="R2167" s="86">
        <f t="shared" si="602"/>
        <v>0</v>
      </c>
      <c r="S2167" s="86">
        <f t="shared" si="602"/>
        <v>0</v>
      </c>
      <c r="T2167" s="86">
        <f t="shared" si="602"/>
        <v>0</v>
      </c>
      <c r="U2167" s="86">
        <f t="shared" si="602"/>
        <v>0</v>
      </c>
      <c r="V2167" s="86">
        <f t="shared" si="602"/>
        <v>0</v>
      </c>
      <c r="W2167" s="86">
        <f t="shared" si="602"/>
        <v>0</v>
      </c>
      <c r="X2167" s="86">
        <f t="shared" si="602"/>
        <v>0</v>
      </c>
      <c r="Y2167" s="86">
        <f>SUM(Y2070:Y2166)</f>
        <v>0</v>
      </c>
      <c r="Z2167" s="86">
        <f>SUM(Z2070:Z2166)</f>
        <v>0</v>
      </c>
      <c r="AA2167" s="86">
        <f>SUM(AA2070:AA2166)</f>
        <v>0</v>
      </c>
      <c r="AB2167" s="86">
        <f>SUM(AB2070:AB2166)</f>
        <v>0</v>
      </c>
      <c r="AC2167" s="86">
        <f t="shared" si="602"/>
        <v>0</v>
      </c>
      <c r="AD2167" s="86">
        <f t="shared" ref="AD2167" si="603">SUM(AD2070:AD2166)</f>
        <v>0</v>
      </c>
      <c r="AE2167" s="86">
        <f t="shared" ref="AE2167" si="604">SUM(AE2070:AE2166)</f>
        <v>0</v>
      </c>
      <c r="AF2167" s="86">
        <f t="shared" ref="AF2167" si="605">SUM(AF2070:AF2166)</f>
        <v>0</v>
      </c>
      <c r="AG2167" s="86">
        <f t="shared" ref="AG2167" si="606">SUM(AG2070:AG2166)</f>
        <v>0</v>
      </c>
      <c r="AH2167" s="86">
        <f t="shared" ref="AH2167" si="607">SUM(AH2070:AH2166)</f>
        <v>0</v>
      </c>
      <c r="AI2167" s="86">
        <f t="shared" ref="AI2167" si="608">SUM(AI2070:AI2166)</f>
        <v>0</v>
      </c>
      <c r="AJ2167" s="86">
        <f t="shared" ref="AJ2167" si="609">SUM(AJ2070:AJ2166)</f>
        <v>0</v>
      </c>
      <c r="AK2167" s="240"/>
      <c r="AL2167" s="240">
        <f>SUM(AL2070:AL2165)</f>
        <v>0</v>
      </c>
      <c r="AM2167" s="66"/>
      <c r="AN2167" s="66" t="s">
        <v>547</v>
      </c>
      <c r="AO2167" s="66"/>
      <c r="AP2167" s="66"/>
      <c r="AQ2167" s="66"/>
      <c r="AR2167" s="699"/>
      <c r="XFA2167" s="699"/>
    </row>
    <row r="2168" spans="1:44 16381:16381" s="698" customFormat="1" ht="14.1" customHeight="1" x14ac:dyDescent="0.15">
      <c r="A2168" s="113" t="s">
        <v>6034</v>
      </c>
      <c r="B2168" s="151" t="s">
        <v>2429</v>
      </c>
      <c r="C2168" s="199">
        <f>SUM(I2168:N2168)</f>
        <v>0</v>
      </c>
      <c r="D2168" s="90"/>
      <c r="E2168" s="79"/>
      <c r="F2168" s="79"/>
      <c r="G2168" s="79"/>
      <c r="H2168" s="202">
        <f>+I2168+J2168</f>
        <v>0</v>
      </c>
      <c r="I2168" s="78"/>
      <c r="J2168" s="78"/>
      <c r="K2168" s="78"/>
      <c r="L2168" s="78"/>
      <c r="M2168" s="78"/>
      <c r="N2168" s="78"/>
      <c r="O2168" s="202">
        <f>SUM(P2168:Q2168)</f>
        <v>0</v>
      </c>
      <c r="P2168" s="78"/>
      <c r="Q2168" s="78"/>
      <c r="R2168" s="202">
        <f>SUM(S2168:T2168)</f>
        <v>0</v>
      </c>
      <c r="S2168" s="78"/>
      <c r="T2168" s="78"/>
      <c r="U2168" s="202">
        <f>SUM(V2168:W2168)</f>
        <v>0</v>
      </c>
      <c r="V2168" s="78"/>
      <c r="W2168" s="78"/>
      <c r="X2168" s="202">
        <f>SUM(Y2168:Z2168)</f>
        <v>0</v>
      </c>
      <c r="Y2168" s="78"/>
      <c r="Z2168" s="78"/>
      <c r="AA2168" s="78"/>
      <c r="AB2168" s="78"/>
      <c r="AC2168" s="78"/>
      <c r="AD2168" s="78"/>
      <c r="AE2168" s="78"/>
      <c r="AF2168" s="78"/>
      <c r="AG2168" s="78"/>
      <c r="AH2168" s="78"/>
      <c r="AI2168" s="78"/>
      <c r="AJ2168" s="78"/>
      <c r="AK2168" s="102"/>
      <c r="AL2168" s="84"/>
      <c r="AM2168" s="64"/>
      <c r="AN2168" s="64" t="s">
        <v>547</v>
      </c>
      <c r="AO2168" s="64"/>
      <c r="AP2168" s="64"/>
      <c r="AQ2168" s="64"/>
      <c r="AR2168" s="697"/>
      <c r="XFA2168" s="697"/>
    </row>
    <row r="2169" spans="1:44 16381:16381" s="700" customFormat="1" ht="14.1" customHeight="1" x14ac:dyDescent="0.15">
      <c r="A2169" s="224"/>
      <c r="B2169" s="94" t="s">
        <v>2262</v>
      </c>
      <c r="C2169" s="86">
        <f>SUM(C2168:C2168)</f>
        <v>0</v>
      </c>
      <c r="D2169" s="862"/>
      <c r="E2169" s="863"/>
      <c r="F2169" s="863"/>
      <c r="G2169" s="864"/>
      <c r="H2169" s="86">
        <f t="shared" ref="H2169:AF2169" si="610">SUM(H2168:H2168)</f>
        <v>0</v>
      </c>
      <c r="I2169" s="86">
        <f t="shared" si="610"/>
        <v>0</v>
      </c>
      <c r="J2169" s="86">
        <f t="shared" si="610"/>
        <v>0</v>
      </c>
      <c r="K2169" s="86">
        <f t="shared" si="610"/>
        <v>0</v>
      </c>
      <c r="L2169" s="86">
        <f t="shared" si="610"/>
        <v>0</v>
      </c>
      <c r="M2169" s="86">
        <f t="shared" si="610"/>
        <v>0</v>
      </c>
      <c r="N2169" s="86">
        <f t="shared" si="610"/>
        <v>0</v>
      </c>
      <c r="O2169" s="86">
        <f t="shared" si="610"/>
        <v>0</v>
      </c>
      <c r="P2169" s="86">
        <f t="shared" si="610"/>
        <v>0</v>
      </c>
      <c r="Q2169" s="86">
        <f t="shared" si="610"/>
        <v>0</v>
      </c>
      <c r="R2169" s="86">
        <f t="shared" si="610"/>
        <v>0</v>
      </c>
      <c r="S2169" s="86">
        <f t="shared" si="610"/>
        <v>0</v>
      </c>
      <c r="T2169" s="86">
        <f t="shared" si="610"/>
        <v>0</v>
      </c>
      <c r="U2169" s="86">
        <f t="shared" si="610"/>
        <v>0</v>
      </c>
      <c r="V2169" s="86">
        <f t="shared" si="610"/>
        <v>0</v>
      </c>
      <c r="W2169" s="86">
        <f t="shared" si="610"/>
        <v>0</v>
      </c>
      <c r="X2169" s="86">
        <f t="shared" si="610"/>
        <v>0</v>
      </c>
      <c r="Y2169" s="86">
        <f t="shared" si="610"/>
        <v>0</v>
      </c>
      <c r="Z2169" s="86">
        <f t="shared" si="610"/>
        <v>0</v>
      </c>
      <c r="AA2169" s="86">
        <f t="shared" si="610"/>
        <v>0</v>
      </c>
      <c r="AB2169" s="86">
        <f t="shared" si="610"/>
        <v>0</v>
      </c>
      <c r="AC2169" s="86">
        <f t="shared" si="610"/>
        <v>0</v>
      </c>
      <c r="AD2169" s="86">
        <f t="shared" si="610"/>
        <v>0</v>
      </c>
      <c r="AE2169" s="86">
        <f t="shared" si="610"/>
        <v>0</v>
      </c>
      <c r="AF2169" s="86">
        <f t="shared" si="610"/>
        <v>0</v>
      </c>
      <c r="AG2169" s="86">
        <f>SUM(AG2168:AG2168)</f>
        <v>0</v>
      </c>
      <c r="AH2169" s="86">
        <f>SUM(AH2168:AH2168)</f>
        <v>0</v>
      </c>
      <c r="AI2169" s="86">
        <f>SUM(AI2168:AI2168)</f>
        <v>0</v>
      </c>
      <c r="AJ2169" s="86">
        <f>SUM(AJ2168:AJ2168)</f>
        <v>0</v>
      </c>
      <c r="AK2169" s="651"/>
      <c r="AL2169" s="201"/>
      <c r="AM2169" s="66"/>
      <c r="AN2169" s="66"/>
      <c r="AO2169" s="66"/>
      <c r="AP2169" s="66"/>
      <c r="AQ2169" s="66"/>
      <c r="AR2169" s="699"/>
      <c r="XFA2169" s="699"/>
    </row>
    <row r="2170" spans="1:44 16381:16381" s="700" customFormat="1" ht="14.1" customHeight="1" x14ac:dyDescent="0.15">
      <c r="A2170" s="224"/>
      <c r="B2170" s="94" t="s">
        <v>2303</v>
      </c>
      <c r="C2170" s="198">
        <f>SUM(C2167+C2169)</f>
        <v>0</v>
      </c>
      <c r="D2170" s="865"/>
      <c r="E2170" s="866"/>
      <c r="F2170" s="866"/>
      <c r="G2170" s="867"/>
      <c r="H2170" s="198">
        <f t="shared" ref="H2170:AL2170" si="611">SUM(H2167+H2169)</f>
        <v>0</v>
      </c>
      <c r="I2170" s="198">
        <f t="shared" si="611"/>
        <v>0</v>
      </c>
      <c r="J2170" s="198">
        <f t="shared" si="611"/>
        <v>0</v>
      </c>
      <c r="K2170" s="198">
        <f t="shared" si="611"/>
        <v>0</v>
      </c>
      <c r="L2170" s="198">
        <f t="shared" si="611"/>
        <v>0</v>
      </c>
      <c r="M2170" s="198">
        <f t="shared" si="611"/>
        <v>0</v>
      </c>
      <c r="N2170" s="198">
        <f t="shared" si="611"/>
        <v>0</v>
      </c>
      <c r="O2170" s="198">
        <f t="shared" si="611"/>
        <v>0</v>
      </c>
      <c r="P2170" s="198">
        <f t="shared" si="611"/>
        <v>0</v>
      </c>
      <c r="Q2170" s="198">
        <f t="shared" si="611"/>
        <v>0</v>
      </c>
      <c r="R2170" s="198">
        <f t="shared" si="611"/>
        <v>0</v>
      </c>
      <c r="S2170" s="198">
        <f t="shared" si="611"/>
        <v>0</v>
      </c>
      <c r="T2170" s="198">
        <f t="shared" si="611"/>
        <v>0</v>
      </c>
      <c r="U2170" s="198">
        <f t="shared" si="611"/>
        <v>0</v>
      </c>
      <c r="V2170" s="198">
        <f t="shared" si="611"/>
        <v>0</v>
      </c>
      <c r="W2170" s="198">
        <f t="shared" si="611"/>
        <v>0</v>
      </c>
      <c r="X2170" s="198">
        <f t="shared" si="611"/>
        <v>0</v>
      </c>
      <c r="Y2170" s="198">
        <f>SUM(Y2167+Y2169)</f>
        <v>0</v>
      </c>
      <c r="Z2170" s="198">
        <f>SUM(Z2167+Z2169)</f>
        <v>0</v>
      </c>
      <c r="AA2170" s="198">
        <f>SUM(AA2167+AA2169)</f>
        <v>0</v>
      </c>
      <c r="AB2170" s="198">
        <f t="shared" si="611"/>
        <v>0</v>
      </c>
      <c r="AC2170" s="198">
        <f t="shared" si="611"/>
        <v>0</v>
      </c>
      <c r="AD2170" s="198">
        <f t="shared" si="611"/>
        <v>0</v>
      </c>
      <c r="AE2170" s="198">
        <f t="shared" si="611"/>
        <v>0</v>
      </c>
      <c r="AF2170" s="198">
        <f t="shared" si="611"/>
        <v>0</v>
      </c>
      <c r="AG2170" s="198">
        <f t="shared" si="611"/>
        <v>0</v>
      </c>
      <c r="AH2170" s="198">
        <f t="shared" si="611"/>
        <v>0</v>
      </c>
      <c r="AI2170" s="198">
        <f t="shared" si="611"/>
        <v>0</v>
      </c>
      <c r="AJ2170" s="198">
        <f t="shared" si="611"/>
        <v>0</v>
      </c>
      <c r="AK2170" s="150"/>
      <c r="AL2170" s="150">
        <f t="shared" si="611"/>
        <v>0</v>
      </c>
      <c r="AM2170" s="66"/>
      <c r="AN2170" s="66"/>
      <c r="AO2170" s="66"/>
      <c r="AP2170" s="66"/>
      <c r="AQ2170" s="66"/>
      <c r="AR2170" s="699"/>
      <c r="XFA2170" s="699"/>
    </row>
    <row r="2171" spans="1:44 16381:16381" s="724" customFormat="1" ht="14.1" customHeight="1" x14ac:dyDescent="0.15">
      <c r="A2171" s="224"/>
      <c r="B2171" s="236" t="s">
        <v>4419</v>
      </c>
      <c r="C2171" s="198"/>
      <c r="D2171" s="548"/>
      <c r="E2171" s="549"/>
      <c r="F2171" s="549"/>
      <c r="G2171" s="550"/>
      <c r="H2171" s="198"/>
      <c r="I2171" s="198"/>
      <c r="J2171" s="198"/>
      <c r="K2171" s="198"/>
      <c r="L2171" s="198"/>
      <c r="M2171" s="198"/>
      <c r="N2171" s="198"/>
      <c r="O2171" s="198"/>
      <c r="P2171" s="198"/>
      <c r="Q2171" s="198"/>
      <c r="R2171" s="198"/>
      <c r="S2171" s="198"/>
      <c r="T2171" s="198"/>
      <c r="U2171" s="198"/>
      <c r="V2171" s="198"/>
      <c r="W2171" s="198"/>
      <c r="X2171" s="198"/>
      <c r="Y2171" s="198"/>
      <c r="Z2171" s="198"/>
      <c r="AA2171" s="198"/>
      <c r="AB2171" s="198"/>
      <c r="AC2171" s="198"/>
      <c r="AD2171" s="198"/>
      <c r="AE2171" s="198"/>
      <c r="AF2171" s="198"/>
      <c r="AG2171" s="198"/>
      <c r="AH2171" s="198"/>
      <c r="AI2171" s="198"/>
      <c r="AJ2171" s="198"/>
      <c r="AK2171" s="150"/>
      <c r="AL2171" s="150"/>
      <c r="AM2171" s="66"/>
      <c r="AN2171" s="66"/>
      <c r="AO2171" s="66"/>
      <c r="AP2171" s="66"/>
      <c r="AQ2171" s="66"/>
      <c r="AR2171" s="733"/>
      <c r="XFA2171" s="733"/>
    </row>
    <row r="2172" spans="1:44 16381:16381" s="707" customFormat="1" ht="14.1" customHeight="1" x14ac:dyDescent="0.15">
      <c r="A2172" s="126" t="s">
        <v>4345</v>
      </c>
      <c r="B2172" s="127" t="s">
        <v>4346</v>
      </c>
      <c r="C2172" s="202">
        <f t="shared" ref="C2172" si="612">SUM(D2172+G2172)</f>
        <v>0</v>
      </c>
      <c r="D2172" s="203">
        <f t="shared" ref="D2172" si="613">SUM(E2172:F2172)</f>
        <v>0</v>
      </c>
      <c r="E2172" s="78"/>
      <c r="F2172" s="78"/>
      <c r="G2172" s="78"/>
      <c r="H2172" s="223"/>
      <c r="I2172" s="223"/>
      <c r="J2172" s="223"/>
      <c r="K2172" s="223"/>
      <c r="L2172" s="223"/>
      <c r="M2172" s="223"/>
      <c r="N2172" s="223"/>
      <c r="O2172" s="223"/>
      <c r="P2172" s="223"/>
      <c r="Q2172" s="223"/>
      <c r="R2172" s="223"/>
      <c r="S2172" s="223"/>
      <c r="T2172" s="223"/>
      <c r="U2172" s="223"/>
      <c r="V2172" s="223"/>
      <c r="W2172" s="223"/>
      <c r="X2172" s="223"/>
      <c r="Y2172" s="223"/>
      <c r="Z2172" s="223"/>
      <c r="AA2172" s="78"/>
      <c r="AB2172" s="78"/>
      <c r="AC2172" s="78"/>
      <c r="AD2172" s="78"/>
      <c r="AE2172" s="78"/>
      <c r="AF2172" s="78"/>
      <c r="AG2172" s="78"/>
      <c r="AH2172" s="78"/>
      <c r="AI2172" s="78"/>
      <c r="AJ2172" s="78"/>
      <c r="AK2172" s="645">
        <v>6080</v>
      </c>
      <c r="AL2172" s="657">
        <f t="shared" ref="AL2172:AL2208" si="614">AK2172*E2172</f>
        <v>0</v>
      </c>
      <c r="AM2172" s="64" t="s">
        <v>547</v>
      </c>
      <c r="AN2172" s="64" t="s">
        <v>547</v>
      </c>
      <c r="AO2172" s="64"/>
      <c r="AP2172" s="64"/>
      <c r="AQ2172" s="64"/>
      <c r="AR2172" s="706"/>
      <c r="XFA2172" s="706"/>
    </row>
    <row r="2173" spans="1:44 16381:16381" s="707" customFormat="1" ht="14.1" customHeight="1" x14ac:dyDescent="0.15">
      <c r="A2173" s="126" t="s">
        <v>4347</v>
      </c>
      <c r="B2173" s="127" t="s">
        <v>4348</v>
      </c>
      <c r="C2173" s="199">
        <f t="shared" ref="C2173:C2207" si="615">SUM(D2173+G2173)</f>
        <v>0</v>
      </c>
      <c r="D2173" s="203">
        <f t="shared" ref="D2173:D2207" si="616">SUM(E2173:F2173)</f>
        <v>0</v>
      </c>
      <c r="E2173" s="78"/>
      <c r="F2173" s="78"/>
      <c r="G2173" s="78"/>
      <c r="H2173" s="223"/>
      <c r="I2173" s="223"/>
      <c r="J2173" s="223"/>
      <c r="K2173" s="223"/>
      <c r="L2173" s="223"/>
      <c r="M2173" s="223"/>
      <c r="N2173" s="223"/>
      <c r="O2173" s="223"/>
      <c r="P2173" s="223"/>
      <c r="Q2173" s="223"/>
      <c r="R2173" s="223"/>
      <c r="S2173" s="223"/>
      <c r="T2173" s="223"/>
      <c r="U2173" s="223"/>
      <c r="V2173" s="223"/>
      <c r="W2173" s="223"/>
      <c r="X2173" s="223"/>
      <c r="Y2173" s="223"/>
      <c r="Z2173" s="223"/>
      <c r="AA2173" s="78"/>
      <c r="AB2173" s="78"/>
      <c r="AC2173" s="78"/>
      <c r="AD2173" s="78"/>
      <c r="AE2173" s="78"/>
      <c r="AF2173" s="78"/>
      <c r="AG2173" s="78"/>
      <c r="AH2173" s="78"/>
      <c r="AI2173" s="78"/>
      <c r="AJ2173" s="78"/>
      <c r="AK2173" s="645">
        <v>10120</v>
      </c>
      <c r="AL2173" s="657">
        <f t="shared" si="614"/>
        <v>0</v>
      </c>
      <c r="AM2173" s="64"/>
      <c r="AN2173" s="64"/>
      <c r="AO2173" s="64"/>
      <c r="AP2173" s="64"/>
      <c r="AQ2173" s="64"/>
      <c r="AR2173" s="706"/>
      <c r="XFA2173" s="706"/>
    </row>
    <row r="2174" spans="1:44 16381:16381" s="707" customFormat="1" ht="14.1" customHeight="1" x14ac:dyDescent="0.15">
      <c r="A2174" s="126" t="s">
        <v>4349</v>
      </c>
      <c r="B2174" s="127" t="s">
        <v>4350</v>
      </c>
      <c r="C2174" s="199">
        <f t="shared" si="615"/>
        <v>0</v>
      </c>
      <c r="D2174" s="203">
        <f t="shared" si="616"/>
        <v>0</v>
      </c>
      <c r="E2174" s="78"/>
      <c r="F2174" s="78"/>
      <c r="G2174" s="78"/>
      <c r="H2174" s="223"/>
      <c r="I2174" s="223"/>
      <c r="J2174" s="223"/>
      <c r="K2174" s="223"/>
      <c r="L2174" s="223"/>
      <c r="M2174" s="223"/>
      <c r="N2174" s="223"/>
      <c r="O2174" s="223"/>
      <c r="P2174" s="223"/>
      <c r="Q2174" s="223"/>
      <c r="R2174" s="223"/>
      <c r="S2174" s="223"/>
      <c r="T2174" s="223"/>
      <c r="U2174" s="223"/>
      <c r="V2174" s="223"/>
      <c r="W2174" s="223"/>
      <c r="X2174" s="223"/>
      <c r="Y2174" s="223"/>
      <c r="Z2174" s="223"/>
      <c r="AA2174" s="78"/>
      <c r="AB2174" s="78"/>
      <c r="AC2174" s="78"/>
      <c r="AD2174" s="78"/>
      <c r="AE2174" s="78"/>
      <c r="AF2174" s="78"/>
      <c r="AG2174" s="78"/>
      <c r="AH2174" s="78"/>
      <c r="AI2174" s="78"/>
      <c r="AJ2174" s="78"/>
      <c r="AK2174" s="645">
        <v>15350</v>
      </c>
      <c r="AL2174" s="657">
        <f t="shared" si="614"/>
        <v>0</v>
      </c>
      <c r="AM2174" s="64"/>
      <c r="AN2174" s="64"/>
      <c r="AO2174" s="64"/>
      <c r="AP2174" s="64"/>
      <c r="AQ2174" s="64"/>
      <c r="AR2174" s="706"/>
      <c r="XFA2174" s="706"/>
    </row>
    <row r="2175" spans="1:44 16381:16381" s="707" customFormat="1" ht="14.1" customHeight="1" x14ac:dyDescent="0.15">
      <c r="A2175" s="126" t="s">
        <v>4351</v>
      </c>
      <c r="B2175" s="127" t="s">
        <v>4352</v>
      </c>
      <c r="C2175" s="199">
        <f t="shared" si="615"/>
        <v>0</v>
      </c>
      <c r="D2175" s="203">
        <f t="shared" si="616"/>
        <v>0</v>
      </c>
      <c r="E2175" s="78"/>
      <c r="F2175" s="78"/>
      <c r="G2175" s="78"/>
      <c r="H2175" s="223"/>
      <c r="I2175" s="223"/>
      <c r="J2175" s="223"/>
      <c r="K2175" s="223"/>
      <c r="L2175" s="223"/>
      <c r="M2175" s="223"/>
      <c r="N2175" s="223"/>
      <c r="O2175" s="223"/>
      <c r="P2175" s="223"/>
      <c r="Q2175" s="223"/>
      <c r="R2175" s="223"/>
      <c r="S2175" s="223"/>
      <c r="T2175" s="223"/>
      <c r="U2175" s="223"/>
      <c r="V2175" s="223"/>
      <c r="W2175" s="223"/>
      <c r="X2175" s="223"/>
      <c r="Y2175" s="223"/>
      <c r="Z2175" s="223"/>
      <c r="AA2175" s="78"/>
      <c r="AB2175" s="78"/>
      <c r="AC2175" s="78"/>
      <c r="AD2175" s="78"/>
      <c r="AE2175" s="78"/>
      <c r="AF2175" s="78"/>
      <c r="AG2175" s="78"/>
      <c r="AH2175" s="78"/>
      <c r="AI2175" s="78"/>
      <c r="AJ2175" s="78"/>
      <c r="AK2175" s="645">
        <v>14900</v>
      </c>
      <c r="AL2175" s="657">
        <f t="shared" si="614"/>
        <v>0</v>
      </c>
      <c r="AM2175" s="64"/>
      <c r="AN2175" s="64"/>
      <c r="AO2175" s="64"/>
      <c r="AP2175" s="64"/>
      <c r="AQ2175" s="64"/>
      <c r="AR2175" s="706"/>
      <c r="XFA2175" s="706"/>
    </row>
    <row r="2176" spans="1:44 16381:16381" s="707" customFormat="1" ht="21.75" customHeight="1" x14ac:dyDescent="0.15">
      <c r="A2176" s="126" t="s">
        <v>4353</v>
      </c>
      <c r="B2176" s="127" t="s">
        <v>4354</v>
      </c>
      <c r="C2176" s="202">
        <f t="shared" si="615"/>
        <v>0</v>
      </c>
      <c r="D2176" s="203">
        <f t="shared" si="616"/>
        <v>0</v>
      </c>
      <c r="E2176" s="78"/>
      <c r="F2176" s="78"/>
      <c r="G2176" s="78"/>
      <c r="H2176" s="223"/>
      <c r="I2176" s="223"/>
      <c r="J2176" s="223"/>
      <c r="K2176" s="223"/>
      <c r="L2176" s="223"/>
      <c r="M2176" s="223"/>
      <c r="N2176" s="223"/>
      <c r="O2176" s="223"/>
      <c r="P2176" s="223"/>
      <c r="Q2176" s="223"/>
      <c r="R2176" s="223"/>
      <c r="S2176" s="223"/>
      <c r="T2176" s="223"/>
      <c r="U2176" s="223"/>
      <c r="V2176" s="223"/>
      <c r="W2176" s="223"/>
      <c r="X2176" s="223"/>
      <c r="Y2176" s="223"/>
      <c r="Z2176" s="223"/>
      <c r="AA2176" s="78"/>
      <c r="AB2176" s="78"/>
      <c r="AC2176" s="78"/>
      <c r="AD2176" s="78"/>
      <c r="AE2176" s="78"/>
      <c r="AF2176" s="78"/>
      <c r="AG2176" s="78"/>
      <c r="AH2176" s="78"/>
      <c r="AI2176" s="78"/>
      <c r="AJ2176" s="78"/>
      <c r="AK2176" s="645">
        <v>16180</v>
      </c>
      <c r="AL2176" s="657">
        <f t="shared" si="614"/>
        <v>0</v>
      </c>
      <c r="AM2176" s="64"/>
      <c r="AN2176" s="64"/>
      <c r="AO2176" s="64"/>
      <c r="AP2176" s="64"/>
      <c r="AQ2176" s="64"/>
      <c r="AR2176" s="706"/>
      <c r="XFA2176" s="706"/>
    </row>
    <row r="2177" spans="1:44 16381:16381" s="707" customFormat="1" ht="14.1" customHeight="1" x14ac:dyDescent="0.15">
      <c r="A2177" s="126" t="s">
        <v>4355</v>
      </c>
      <c r="B2177" s="127" t="s">
        <v>4356</v>
      </c>
      <c r="C2177" s="199">
        <f t="shared" si="615"/>
        <v>0</v>
      </c>
      <c r="D2177" s="203">
        <f t="shared" si="616"/>
        <v>0</v>
      </c>
      <c r="E2177" s="78"/>
      <c r="F2177" s="78"/>
      <c r="G2177" s="78"/>
      <c r="H2177" s="223"/>
      <c r="I2177" s="223"/>
      <c r="J2177" s="223"/>
      <c r="K2177" s="223"/>
      <c r="L2177" s="223"/>
      <c r="M2177" s="223"/>
      <c r="N2177" s="223"/>
      <c r="O2177" s="223"/>
      <c r="P2177" s="223"/>
      <c r="Q2177" s="223"/>
      <c r="R2177" s="223"/>
      <c r="S2177" s="223"/>
      <c r="T2177" s="223"/>
      <c r="U2177" s="223"/>
      <c r="V2177" s="223"/>
      <c r="W2177" s="223"/>
      <c r="X2177" s="223"/>
      <c r="Y2177" s="223"/>
      <c r="Z2177" s="223"/>
      <c r="AA2177" s="78"/>
      <c r="AB2177" s="78"/>
      <c r="AC2177" s="78"/>
      <c r="AD2177" s="78"/>
      <c r="AE2177" s="78"/>
      <c r="AF2177" s="78"/>
      <c r="AG2177" s="78"/>
      <c r="AH2177" s="78"/>
      <c r="AI2177" s="78"/>
      <c r="AJ2177" s="78"/>
      <c r="AK2177" s="645">
        <v>12900</v>
      </c>
      <c r="AL2177" s="657">
        <f t="shared" si="614"/>
        <v>0</v>
      </c>
      <c r="AM2177" s="64"/>
      <c r="AN2177" s="64"/>
      <c r="AO2177" s="64"/>
      <c r="AP2177" s="64"/>
      <c r="AQ2177" s="64"/>
      <c r="AR2177" s="706"/>
      <c r="XFA2177" s="706"/>
    </row>
    <row r="2178" spans="1:44 16381:16381" s="707" customFormat="1" ht="14.1" customHeight="1" x14ac:dyDescent="0.15">
      <c r="A2178" s="126" t="s">
        <v>4357</v>
      </c>
      <c r="B2178" s="127" t="s">
        <v>4358</v>
      </c>
      <c r="C2178" s="199">
        <f t="shared" si="615"/>
        <v>0</v>
      </c>
      <c r="D2178" s="203">
        <f t="shared" si="616"/>
        <v>0</v>
      </c>
      <c r="E2178" s="78"/>
      <c r="F2178" s="78"/>
      <c r="G2178" s="78"/>
      <c r="H2178" s="223"/>
      <c r="I2178" s="223"/>
      <c r="J2178" s="223"/>
      <c r="K2178" s="223"/>
      <c r="L2178" s="223"/>
      <c r="M2178" s="223"/>
      <c r="N2178" s="223"/>
      <c r="O2178" s="223"/>
      <c r="P2178" s="223"/>
      <c r="Q2178" s="223"/>
      <c r="R2178" s="223"/>
      <c r="S2178" s="223"/>
      <c r="T2178" s="223"/>
      <c r="U2178" s="223"/>
      <c r="V2178" s="223"/>
      <c r="W2178" s="223"/>
      <c r="X2178" s="223"/>
      <c r="Y2178" s="223"/>
      <c r="Z2178" s="223"/>
      <c r="AA2178" s="78"/>
      <c r="AB2178" s="78"/>
      <c r="AC2178" s="78"/>
      <c r="AD2178" s="78"/>
      <c r="AE2178" s="78"/>
      <c r="AF2178" s="78"/>
      <c r="AG2178" s="78"/>
      <c r="AH2178" s="78"/>
      <c r="AI2178" s="78"/>
      <c r="AJ2178" s="78"/>
      <c r="AK2178" s="645">
        <v>24680</v>
      </c>
      <c r="AL2178" s="657">
        <f t="shared" si="614"/>
        <v>0</v>
      </c>
      <c r="AM2178" s="64"/>
      <c r="AN2178" s="64"/>
      <c r="AO2178" s="64"/>
      <c r="AP2178" s="64"/>
      <c r="AQ2178" s="64"/>
      <c r="AR2178" s="706"/>
      <c r="XFA2178" s="706"/>
    </row>
    <row r="2179" spans="1:44 16381:16381" s="707" customFormat="1" ht="14.1" customHeight="1" x14ac:dyDescent="0.15">
      <c r="A2179" s="126" t="s">
        <v>4359</v>
      </c>
      <c r="B2179" s="127" t="s">
        <v>4360</v>
      </c>
      <c r="C2179" s="199">
        <f t="shared" si="615"/>
        <v>0</v>
      </c>
      <c r="D2179" s="203">
        <f t="shared" si="616"/>
        <v>0</v>
      </c>
      <c r="E2179" s="78"/>
      <c r="F2179" s="78"/>
      <c r="G2179" s="78"/>
      <c r="H2179" s="223"/>
      <c r="I2179" s="223"/>
      <c r="J2179" s="223"/>
      <c r="K2179" s="223"/>
      <c r="L2179" s="223"/>
      <c r="M2179" s="223"/>
      <c r="N2179" s="223"/>
      <c r="O2179" s="223"/>
      <c r="P2179" s="223"/>
      <c r="Q2179" s="223"/>
      <c r="R2179" s="223"/>
      <c r="S2179" s="223"/>
      <c r="T2179" s="223"/>
      <c r="U2179" s="223"/>
      <c r="V2179" s="223"/>
      <c r="W2179" s="223"/>
      <c r="X2179" s="223"/>
      <c r="Y2179" s="223"/>
      <c r="Z2179" s="223"/>
      <c r="AA2179" s="78"/>
      <c r="AB2179" s="78"/>
      <c r="AC2179" s="78"/>
      <c r="AD2179" s="78"/>
      <c r="AE2179" s="78"/>
      <c r="AF2179" s="78"/>
      <c r="AG2179" s="78"/>
      <c r="AH2179" s="78"/>
      <c r="AI2179" s="78"/>
      <c r="AJ2179" s="78"/>
      <c r="AK2179" s="645">
        <v>5720</v>
      </c>
      <c r="AL2179" s="657">
        <f t="shared" si="614"/>
        <v>0</v>
      </c>
      <c r="AM2179" s="64"/>
      <c r="AN2179" s="64"/>
      <c r="AO2179" s="64"/>
      <c r="AP2179" s="64"/>
      <c r="AQ2179" s="64"/>
      <c r="AR2179" s="706"/>
      <c r="XFA2179" s="706"/>
    </row>
    <row r="2180" spans="1:44 16381:16381" s="707" customFormat="1" ht="14.1" customHeight="1" x14ac:dyDescent="0.15">
      <c r="A2180" s="126" t="s">
        <v>4361</v>
      </c>
      <c r="B2180" s="127" t="s">
        <v>4362</v>
      </c>
      <c r="C2180" s="199">
        <f t="shared" si="615"/>
        <v>0</v>
      </c>
      <c r="D2180" s="203">
        <f t="shared" si="616"/>
        <v>0</v>
      </c>
      <c r="E2180" s="78"/>
      <c r="F2180" s="78"/>
      <c r="G2180" s="78"/>
      <c r="H2180" s="223"/>
      <c r="I2180" s="223"/>
      <c r="J2180" s="223"/>
      <c r="K2180" s="223"/>
      <c r="L2180" s="223"/>
      <c r="M2180" s="223"/>
      <c r="N2180" s="223"/>
      <c r="O2180" s="223"/>
      <c r="P2180" s="223"/>
      <c r="Q2180" s="223"/>
      <c r="R2180" s="223"/>
      <c r="S2180" s="223"/>
      <c r="T2180" s="223"/>
      <c r="U2180" s="223"/>
      <c r="V2180" s="223"/>
      <c r="W2180" s="223"/>
      <c r="X2180" s="223"/>
      <c r="Y2180" s="223"/>
      <c r="Z2180" s="223"/>
      <c r="AA2180" s="78"/>
      <c r="AB2180" s="78"/>
      <c r="AC2180" s="78"/>
      <c r="AD2180" s="78"/>
      <c r="AE2180" s="78"/>
      <c r="AF2180" s="78"/>
      <c r="AG2180" s="78"/>
      <c r="AH2180" s="78"/>
      <c r="AI2180" s="78"/>
      <c r="AJ2180" s="78"/>
      <c r="AK2180" s="645">
        <v>10120</v>
      </c>
      <c r="AL2180" s="657">
        <f t="shared" si="614"/>
        <v>0</v>
      </c>
      <c r="AM2180" s="64"/>
      <c r="AN2180" s="64"/>
      <c r="AO2180" s="64"/>
      <c r="AP2180" s="64"/>
      <c r="AQ2180" s="64"/>
      <c r="AR2180" s="706"/>
      <c r="XFA2180" s="706"/>
    </row>
    <row r="2181" spans="1:44 16381:16381" s="707" customFormat="1" ht="14.1" customHeight="1" x14ac:dyDescent="0.15">
      <c r="A2181" s="126" t="s">
        <v>4363</v>
      </c>
      <c r="B2181" s="127" t="s">
        <v>4364</v>
      </c>
      <c r="C2181" s="199">
        <f t="shared" si="615"/>
        <v>0</v>
      </c>
      <c r="D2181" s="203">
        <f t="shared" si="616"/>
        <v>0</v>
      </c>
      <c r="E2181" s="78"/>
      <c r="F2181" s="78"/>
      <c r="G2181" s="78"/>
      <c r="H2181" s="223"/>
      <c r="I2181" s="223"/>
      <c r="J2181" s="223"/>
      <c r="K2181" s="223"/>
      <c r="L2181" s="223"/>
      <c r="M2181" s="223"/>
      <c r="N2181" s="223"/>
      <c r="O2181" s="223"/>
      <c r="P2181" s="223"/>
      <c r="Q2181" s="223"/>
      <c r="R2181" s="223"/>
      <c r="S2181" s="223"/>
      <c r="T2181" s="223"/>
      <c r="U2181" s="223"/>
      <c r="V2181" s="223"/>
      <c r="W2181" s="223"/>
      <c r="X2181" s="223"/>
      <c r="Y2181" s="223"/>
      <c r="Z2181" s="223"/>
      <c r="AA2181" s="78"/>
      <c r="AB2181" s="78"/>
      <c r="AC2181" s="78"/>
      <c r="AD2181" s="78"/>
      <c r="AE2181" s="78"/>
      <c r="AF2181" s="78"/>
      <c r="AG2181" s="78"/>
      <c r="AH2181" s="78"/>
      <c r="AI2181" s="78"/>
      <c r="AJ2181" s="78"/>
      <c r="AK2181" s="645">
        <v>14620</v>
      </c>
      <c r="AL2181" s="657">
        <f t="shared" si="614"/>
        <v>0</v>
      </c>
      <c r="AM2181" s="64"/>
      <c r="AN2181" s="64"/>
      <c r="AO2181" s="64"/>
      <c r="AP2181" s="64"/>
      <c r="AQ2181" s="64"/>
      <c r="AR2181" s="706"/>
      <c r="XFA2181" s="706"/>
    </row>
    <row r="2182" spans="1:44 16381:16381" s="707" customFormat="1" ht="14.1" customHeight="1" x14ac:dyDescent="0.15">
      <c r="A2182" s="126" t="s">
        <v>4365</v>
      </c>
      <c r="B2182" s="127" t="s">
        <v>4366</v>
      </c>
      <c r="C2182" s="199">
        <f t="shared" si="615"/>
        <v>0</v>
      </c>
      <c r="D2182" s="203">
        <f t="shared" si="616"/>
        <v>0</v>
      </c>
      <c r="E2182" s="78"/>
      <c r="F2182" s="78"/>
      <c r="G2182" s="78"/>
      <c r="H2182" s="223"/>
      <c r="I2182" s="223"/>
      <c r="J2182" s="223"/>
      <c r="K2182" s="223"/>
      <c r="L2182" s="223"/>
      <c r="M2182" s="223"/>
      <c r="N2182" s="223"/>
      <c r="O2182" s="223"/>
      <c r="P2182" s="223"/>
      <c r="Q2182" s="223"/>
      <c r="R2182" s="223"/>
      <c r="S2182" s="223"/>
      <c r="T2182" s="223"/>
      <c r="U2182" s="223"/>
      <c r="V2182" s="223"/>
      <c r="W2182" s="223"/>
      <c r="X2182" s="223"/>
      <c r="Y2182" s="223"/>
      <c r="Z2182" s="223"/>
      <c r="AA2182" s="78"/>
      <c r="AB2182" s="78"/>
      <c r="AC2182" s="78"/>
      <c r="AD2182" s="78"/>
      <c r="AE2182" s="78"/>
      <c r="AF2182" s="78"/>
      <c r="AG2182" s="78"/>
      <c r="AH2182" s="78"/>
      <c r="AI2182" s="78"/>
      <c r="AJ2182" s="78"/>
      <c r="AK2182" s="645">
        <v>15020</v>
      </c>
      <c r="AL2182" s="657">
        <f t="shared" si="614"/>
        <v>0</v>
      </c>
      <c r="AM2182" s="64"/>
      <c r="AN2182" s="64"/>
      <c r="AO2182" s="64"/>
      <c r="AP2182" s="64"/>
      <c r="AQ2182" s="64"/>
      <c r="AR2182" s="706"/>
      <c r="XFA2182" s="706"/>
    </row>
    <row r="2183" spans="1:44 16381:16381" s="707" customFormat="1" ht="14.1" customHeight="1" x14ac:dyDescent="0.15">
      <c r="A2183" s="126" t="s">
        <v>4367</v>
      </c>
      <c r="B2183" s="127" t="s">
        <v>4368</v>
      </c>
      <c r="C2183" s="199">
        <f t="shared" si="615"/>
        <v>0</v>
      </c>
      <c r="D2183" s="203">
        <f t="shared" si="616"/>
        <v>0</v>
      </c>
      <c r="E2183" s="78"/>
      <c r="F2183" s="78"/>
      <c r="G2183" s="78"/>
      <c r="H2183" s="223"/>
      <c r="I2183" s="223"/>
      <c r="J2183" s="223"/>
      <c r="K2183" s="223"/>
      <c r="L2183" s="223"/>
      <c r="M2183" s="223"/>
      <c r="N2183" s="223"/>
      <c r="O2183" s="223"/>
      <c r="P2183" s="223"/>
      <c r="Q2183" s="223"/>
      <c r="R2183" s="223"/>
      <c r="S2183" s="223"/>
      <c r="T2183" s="223"/>
      <c r="U2183" s="223"/>
      <c r="V2183" s="223"/>
      <c r="W2183" s="223"/>
      <c r="X2183" s="223"/>
      <c r="Y2183" s="223"/>
      <c r="Z2183" s="223"/>
      <c r="AA2183" s="78"/>
      <c r="AB2183" s="78"/>
      <c r="AC2183" s="78"/>
      <c r="AD2183" s="78"/>
      <c r="AE2183" s="78"/>
      <c r="AF2183" s="78"/>
      <c r="AG2183" s="78"/>
      <c r="AH2183" s="78"/>
      <c r="AI2183" s="78"/>
      <c r="AJ2183" s="78"/>
      <c r="AK2183" s="645">
        <v>8110</v>
      </c>
      <c r="AL2183" s="657">
        <f t="shared" si="614"/>
        <v>0</v>
      </c>
      <c r="AM2183" s="64"/>
      <c r="AN2183" s="64"/>
      <c r="AO2183" s="64"/>
      <c r="AP2183" s="64"/>
      <c r="AQ2183" s="64"/>
      <c r="AR2183" s="706"/>
      <c r="XFA2183" s="706"/>
    </row>
    <row r="2184" spans="1:44 16381:16381" s="707" customFormat="1" ht="14.1" customHeight="1" x14ac:dyDescent="0.15">
      <c r="A2184" s="126" t="s">
        <v>4369</v>
      </c>
      <c r="B2184" s="127" t="s">
        <v>4370</v>
      </c>
      <c r="C2184" s="199">
        <f t="shared" si="615"/>
        <v>0</v>
      </c>
      <c r="D2184" s="203">
        <f t="shared" si="616"/>
        <v>0</v>
      </c>
      <c r="E2184" s="78"/>
      <c r="F2184" s="78"/>
      <c r="G2184" s="78"/>
      <c r="H2184" s="223"/>
      <c r="I2184" s="223"/>
      <c r="J2184" s="223"/>
      <c r="K2184" s="223"/>
      <c r="L2184" s="223"/>
      <c r="M2184" s="223"/>
      <c r="N2184" s="223"/>
      <c r="O2184" s="223"/>
      <c r="P2184" s="223"/>
      <c r="Q2184" s="223"/>
      <c r="R2184" s="223"/>
      <c r="S2184" s="223"/>
      <c r="T2184" s="223"/>
      <c r="U2184" s="223"/>
      <c r="V2184" s="223"/>
      <c r="W2184" s="223"/>
      <c r="X2184" s="223"/>
      <c r="Y2184" s="223"/>
      <c r="Z2184" s="223"/>
      <c r="AA2184" s="78"/>
      <c r="AB2184" s="78"/>
      <c r="AC2184" s="78"/>
      <c r="AD2184" s="78"/>
      <c r="AE2184" s="78"/>
      <c r="AF2184" s="78"/>
      <c r="AG2184" s="78"/>
      <c r="AH2184" s="78"/>
      <c r="AI2184" s="78"/>
      <c r="AJ2184" s="78"/>
      <c r="AK2184" s="645">
        <v>12910</v>
      </c>
      <c r="AL2184" s="657">
        <f t="shared" si="614"/>
        <v>0</v>
      </c>
      <c r="AM2184" s="64"/>
      <c r="AN2184" s="64"/>
      <c r="AO2184" s="64"/>
      <c r="AP2184" s="64"/>
      <c r="AQ2184" s="64"/>
      <c r="AR2184" s="706"/>
      <c r="XFA2184" s="706"/>
    </row>
    <row r="2185" spans="1:44 16381:16381" s="707" customFormat="1" ht="14.1" customHeight="1" x14ac:dyDescent="0.15">
      <c r="A2185" s="126" t="s">
        <v>4371</v>
      </c>
      <c r="B2185" s="127" t="s">
        <v>4372</v>
      </c>
      <c r="C2185" s="199">
        <f t="shared" si="615"/>
        <v>0</v>
      </c>
      <c r="D2185" s="203">
        <f t="shared" si="616"/>
        <v>0</v>
      </c>
      <c r="E2185" s="78"/>
      <c r="F2185" s="78"/>
      <c r="G2185" s="78"/>
      <c r="H2185" s="223"/>
      <c r="I2185" s="223"/>
      <c r="J2185" s="223"/>
      <c r="K2185" s="223"/>
      <c r="L2185" s="223"/>
      <c r="M2185" s="223"/>
      <c r="N2185" s="223"/>
      <c r="O2185" s="223"/>
      <c r="P2185" s="223"/>
      <c r="Q2185" s="223"/>
      <c r="R2185" s="223"/>
      <c r="S2185" s="223"/>
      <c r="T2185" s="223"/>
      <c r="U2185" s="223"/>
      <c r="V2185" s="223"/>
      <c r="W2185" s="223"/>
      <c r="X2185" s="223"/>
      <c r="Y2185" s="223"/>
      <c r="Z2185" s="223"/>
      <c r="AA2185" s="78"/>
      <c r="AB2185" s="78"/>
      <c r="AC2185" s="78"/>
      <c r="AD2185" s="78"/>
      <c r="AE2185" s="78"/>
      <c r="AF2185" s="78"/>
      <c r="AG2185" s="78"/>
      <c r="AH2185" s="78"/>
      <c r="AI2185" s="78"/>
      <c r="AJ2185" s="78"/>
      <c r="AK2185" s="645">
        <v>10120</v>
      </c>
      <c r="AL2185" s="657">
        <f t="shared" si="614"/>
        <v>0</v>
      </c>
      <c r="AM2185" s="64"/>
      <c r="AN2185" s="64"/>
      <c r="AO2185" s="64"/>
      <c r="AP2185" s="64"/>
      <c r="AQ2185" s="64"/>
      <c r="AR2185" s="706"/>
      <c r="XFA2185" s="706"/>
    </row>
    <row r="2186" spans="1:44 16381:16381" s="707" customFormat="1" ht="14.1" customHeight="1" x14ac:dyDescent="0.15">
      <c r="A2186" s="126" t="s">
        <v>4373</v>
      </c>
      <c r="B2186" s="127" t="s">
        <v>4374</v>
      </c>
      <c r="C2186" s="199">
        <f t="shared" si="615"/>
        <v>0</v>
      </c>
      <c r="D2186" s="203">
        <f t="shared" si="616"/>
        <v>0</v>
      </c>
      <c r="E2186" s="78"/>
      <c r="F2186" s="78"/>
      <c r="G2186" s="78"/>
      <c r="H2186" s="223"/>
      <c r="I2186" s="223"/>
      <c r="J2186" s="223"/>
      <c r="K2186" s="223"/>
      <c r="L2186" s="223"/>
      <c r="M2186" s="223"/>
      <c r="N2186" s="223"/>
      <c r="O2186" s="223"/>
      <c r="P2186" s="223"/>
      <c r="Q2186" s="223"/>
      <c r="R2186" s="223"/>
      <c r="S2186" s="223"/>
      <c r="T2186" s="223"/>
      <c r="U2186" s="223"/>
      <c r="V2186" s="223"/>
      <c r="W2186" s="223"/>
      <c r="X2186" s="223"/>
      <c r="Y2186" s="223"/>
      <c r="Z2186" s="223"/>
      <c r="AA2186" s="78"/>
      <c r="AB2186" s="78"/>
      <c r="AC2186" s="78"/>
      <c r="AD2186" s="78"/>
      <c r="AE2186" s="78"/>
      <c r="AF2186" s="78"/>
      <c r="AG2186" s="78"/>
      <c r="AH2186" s="78"/>
      <c r="AI2186" s="78"/>
      <c r="AJ2186" s="78"/>
      <c r="AK2186" s="645">
        <v>4200</v>
      </c>
      <c r="AL2186" s="657">
        <f t="shared" si="614"/>
        <v>0</v>
      </c>
      <c r="AM2186" s="64"/>
      <c r="AN2186" s="64"/>
      <c r="AO2186" s="64"/>
      <c r="AP2186" s="64"/>
      <c r="AQ2186" s="64"/>
      <c r="AR2186" s="706"/>
      <c r="XFA2186" s="706"/>
    </row>
    <row r="2187" spans="1:44 16381:16381" s="707" customFormat="1" ht="14.1" customHeight="1" x14ac:dyDescent="0.15">
      <c r="A2187" s="126" t="s">
        <v>4375</v>
      </c>
      <c r="B2187" s="127" t="s">
        <v>4376</v>
      </c>
      <c r="C2187" s="199">
        <f t="shared" si="615"/>
        <v>0</v>
      </c>
      <c r="D2187" s="203">
        <f t="shared" si="616"/>
        <v>0</v>
      </c>
      <c r="E2187" s="78"/>
      <c r="F2187" s="78"/>
      <c r="G2187" s="78"/>
      <c r="H2187" s="223"/>
      <c r="I2187" s="223"/>
      <c r="J2187" s="223"/>
      <c r="K2187" s="223"/>
      <c r="L2187" s="223"/>
      <c r="M2187" s="223"/>
      <c r="N2187" s="223"/>
      <c r="O2187" s="223"/>
      <c r="P2187" s="223"/>
      <c r="Q2187" s="223"/>
      <c r="R2187" s="223"/>
      <c r="S2187" s="223"/>
      <c r="T2187" s="223"/>
      <c r="U2187" s="223"/>
      <c r="V2187" s="223"/>
      <c r="W2187" s="223"/>
      <c r="X2187" s="223"/>
      <c r="Y2187" s="223"/>
      <c r="Z2187" s="223"/>
      <c r="AA2187" s="78"/>
      <c r="AB2187" s="78"/>
      <c r="AC2187" s="78"/>
      <c r="AD2187" s="78"/>
      <c r="AE2187" s="78"/>
      <c r="AF2187" s="78"/>
      <c r="AG2187" s="78"/>
      <c r="AH2187" s="78"/>
      <c r="AI2187" s="78"/>
      <c r="AJ2187" s="78"/>
      <c r="AK2187" s="645">
        <v>12940</v>
      </c>
      <c r="AL2187" s="657">
        <f t="shared" si="614"/>
        <v>0</v>
      </c>
      <c r="AM2187" s="64"/>
      <c r="AN2187" s="64"/>
      <c r="AO2187" s="64"/>
      <c r="AP2187" s="64"/>
      <c r="AQ2187" s="64"/>
      <c r="AR2187" s="706"/>
      <c r="XFA2187" s="706"/>
    </row>
    <row r="2188" spans="1:44 16381:16381" s="707" customFormat="1" ht="14.1" customHeight="1" x14ac:dyDescent="0.15">
      <c r="A2188" s="126" t="s">
        <v>4377</v>
      </c>
      <c r="B2188" s="127" t="s">
        <v>4378</v>
      </c>
      <c r="C2188" s="199">
        <f t="shared" si="615"/>
        <v>0</v>
      </c>
      <c r="D2188" s="203">
        <f t="shared" si="616"/>
        <v>0</v>
      </c>
      <c r="E2188" s="78"/>
      <c r="F2188" s="78"/>
      <c r="G2188" s="78"/>
      <c r="H2188" s="223"/>
      <c r="I2188" s="223"/>
      <c r="J2188" s="223"/>
      <c r="K2188" s="223"/>
      <c r="L2188" s="223"/>
      <c r="M2188" s="223"/>
      <c r="N2188" s="223"/>
      <c r="O2188" s="223"/>
      <c r="P2188" s="223"/>
      <c r="Q2188" s="223"/>
      <c r="R2188" s="223"/>
      <c r="S2188" s="223"/>
      <c r="T2188" s="223"/>
      <c r="U2188" s="223"/>
      <c r="V2188" s="223"/>
      <c r="W2188" s="223"/>
      <c r="X2188" s="223"/>
      <c r="Y2188" s="223"/>
      <c r="Z2188" s="223"/>
      <c r="AA2188" s="78"/>
      <c r="AB2188" s="78"/>
      <c r="AC2188" s="78"/>
      <c r="AD2188" s="78"/>
      <c r="AE2188" s="78"/>
      <c r="AF2188" s="78"/>
      <c r="AG2188" s="78"/>
      <c r="AH2188" s="78"/>
      <c r="AI2188" s="78"/>
      <c r="AJ2188" s="78"/>
      <c r="AK2188" s="645">
        <v>5090</v>
      </c>
      <c r="AL2188" s="657">
        <f t="shared" si="614"/>
        <v>0</v>
      </c>
      <c r="AM2188" s="64"/>
      <c r="AN2188" s="64"/>
      <c r="AO2188" s="64"/>
      <c r="AP2188" s="64"/>
      <c r="AQ2188" s="64"/>
      <c r="AR2188" s="706"/>
      <c r="XFA2188" s="706"/>
    </row>
    <row r="2189" spans="1:44 16381:16381" s="707" customFormat="1" ht="14.1" customHeight="1" x14ac:dyDescent="0.15">
      <c r="A2189" s="126" t="s">
        <v>4379</v>
      </c>
      <c r="B2189" s="127" t="s">
        <v>4380</v>
      </c>
      <c r="C2189" s="199">
        <f t="shared" si="615"/>
        <v>0</v>
      </c>
      <c r="D2189" s="203">
        <f t="shared" si="616"/>
        <v>0</v>
      </c>
      <c r="E2189" s="78"/>
      <c r="F2189" s="78"/>
      <c r="G2189" s="78"/>
      <c r="H2189" s="223"/>
      <c r="I2189" s="223"/>
      <c r="J2189" s="223"/>
      <c r="K2189" s="223"/>
      <c r="L2189" s="223"/>
      <c r="M2189" s="223"/>
      <c r="N2189" s="223"/>
      <c r="O2189" s="223"/>
      <c r="P2189" s="223"/>
      <c r="Q2189" s="223"/>
      <c r="R2189" s="223"/>
      <c r="S2189" s="223"/>
      <c r="T2189" s="223"/>
      <c r="U2189" s="223"/>
      <c r="V2189" s="223"/>
      <c r="W2189" s="223"/>
      <c r="X2189" s="223"/>
      <c r="Y2189" s="223"/>
      <c r="Z2189" s="223"/>
      <c r="AA2189" s="78"/>
      <c r="AB2189" s="78"/>
      <c r="AC2189" s="78"/>
      <c r="AD2189" s="78"/>
      <c r="AE2189" s="78"/>
      <c r="AF2189" s="78"/>
      <c r="AG2189" s="78"/>
      <c r="AH2189" s="78"/>
      <c r="AI2189" s="78"/>
      <c r="AJ2189" s="78"/>
      <c r="AK2189" s="645">
        <v>21450</v>
      </c>
      <c r="AL2189" s="657">
        <f t="shared" si="614"/>
        <v>0</v>
      </c>
      <c r="AM2189" s="64"/>
      <c r="AN2189" s="64"/>
      <c r="AO2189" s="64"/>
      <c r="AP2189" s="64"/>
      <c r="AQ2189" s="64"/>
      <c r="AR2189" s="706"/>
      <c r="XFA2189" s="706"/>
    </row>
    <row r="2190" spans="1:44 16381:16381" s="707" customFormat="1" ht="14.1" customHeight="1" x14ac:dyDescent="0.15">
      <c r="A2190" s="126" t="s">
        <v>4381</v>
      </c>
      <c r="B2190" s="127" t="s">
        <v>4382</v>
      </c>
      <c r="C2190" s="199">
        <f t="shared" si="615"/>
        <v>0</v>
      </c>
      <c r="D2190" s="203">
        <f t="shared" si="616"/>
        <v>0</v>
      </c>
      <c r="E2190" s="78"/>
      <c r="F2190" s="78"/>
      <c r="G2190" s="78"/>
      <c r="H2190" s="223"/>
      <c r="I2190" s="223"/>
      <c r="J2190" s="223"/>
      <c r="K2190" s="223"/>
      <c r="L2190" s="223"/>
      <c r="M2190" s="223"/>
      <c r="N2190" s="223"/>
      <c r="O2190" s="223"/>
      <c r="P2190" s="223"/>
      <c r="Q2190" s="223"/>
      <c r="R2190" s="223"/>
      <c r="S2190" s="223"/>
      <c r="T2190" s="223"/>
      <c r="U2190" s="223"/>
      <c r="V2190" s="223"/>
      <c r="W2190" s="223"/>
      <c r="X2190" s="223"/>
      <c r="Y2190" s="223"/>
      <c r="Z2190" s="223"/>
      <c r="AA2190" s="78"/>
      <c r="AB2190" s="78"/>
      <c r="AC2190" s="78"/>
      <c r="AD2190" s="78"/>
      <c r="AE2190" s="78"/>
      <c r="AF2190" s="78"/>
      <c r="AG2190" s="78"/>
      <c r="AH2190" s="78"/>
      <c r="AI2190" s="78"/>
      <c r="AJ2190" s="78"/>
      <c r="AK2190" s="645">
        <v>5720</v>
      </c>
      <c r="AL2190" s="657">
        <f t="shared" si="614"/>
        <v>0</v>
      </c>
      <c r="AM2190" s="64"/>
      <c r="AN2190" s="64"/>
      <c r="AO2190" s="64"/>
      <c r="AP2190" s="64"/>
      <c r="AQ2190" s="64"/>
      <c r="AR2190" s="706"/>
      <c r="XFA2190" s="706"/>
    </row>
    <row r="2191" spans="1:44 16381:16381" s="707" customFormat="1" ht="22.5" customHeight="1" x14ac:dyDescent="0.15">
      <c r="A2191" s="126" t="s">
        <v>4383</v>
      </c>
      <c r="B2191" s="127" t="s">
        <v>4384</v>
      </c>
      <c r="C2191" s="202">
        <f t="shared" si="615"/>
        <v>0</v>
      </c>
      <c r="D2191" s="203">
        <f t="shared" si="616"/>
        <v>0</v>
      </c>
      <c r="E2191" s="78"/>
      <c r="F2191" s="78"/>
      <c r="G2191" s="78"/>
      <c r="H2191" s="223"/>
      <c r="I2191" s="223"/>
      <c r="J2191" s="223"/>
      <c r="K2191" s="223"/>
      <c r="L2191" s="223"/>
      <c r="M2191" s="223"/>
      <c r="N2191" s="223"/>
      <c r="O2191" s="223"/>
      <c r="P2191" s="223"/>
      <c r="Q2191" s="223"/>
      <c r="R2191" s="223"/>
      <c r="S2191" s="223"/>
      <c r="T2191" s="223"/>
      <c r="U2191" s="223"/>
      <c r="V2191" s="223"/>
      <c r="W2191" s="223"/>
      <c r="X2191" s="223"/>
      <c r="Y2191" s="223"/>
      <c r="Z2191" s="223"/>
      <c r="AA2191" s="78"/>
      <c r="AB2191" s="78"/>
      <c r="AC2191" s="78"/>
      <c r="AD2191" s="78"/>
      <c r="AE2191" s="78"/>
      <c r="AF2191" s="78"/>
      <c r="AG2191" s="78"/>
      <c r="AH2191" s="78"/>
      <c r="AI2191" s="78"/>
      <c r="AJ2191" s="78"/>
      <c r="AK2191" s="645">
        <v>36470</v>
      </c>
      <c r="AL2191" s="657">
        <f t="shared" si="614"/>
        <v>0</v>
      </c>
      <c r="AM2191" s="64"/>
      <c r="AN2191" s="64"/>
      <c r="AO2191" s="64"/>
      <c r="AP2191" s="64"/>
      <c r="AQ2191" s="64"/>
      <c r="AR2191" s="706"/>
      <c r="XFA2191" s="706"/>
    </row>
    <row r="2192" spans="1:44 16381:16381" s="707" customFormat="1" ht="14.1" customHeight="1" x14ac:dyDescent="0.15">
      <c r="A2192" s="126" t="s">
        <v>4385</v>
      </c>
      <c r="B2192" s="127" t="s">
        <v>4386</v>
      </c>
      <c r="C2192" s="199">
        <f t="shared" si="615"/>
        <v>0</v>
      </c>
      <c r="D2192" s="203">
        <f t="shared" si="616"/>
        <v>0</v>
      </c>
      <c r="E2192" s="78"/>
      <c r="F2192" s="78"/>
      <c r="G2192" s="78"/>
      <c r="H2192" s="223"/>
      <c r="I2192" s="223"/>
      <c r="J2192" s="223"/>
      <c r="K2192" s="223"/>
      <c r="L2192" s="223"/>
      <c r="M2192" s="223"/>
      <c r="N2192" s="223"/>
      <c r="O2192" s="223"/>
      <c r="P2192" s="223"/>
      <c r="Q2192" s="223"/>
      <c r="R2192" s="223"/>
      <c r="S2192" s="223"/>
      <c r="T2192" s="223"/>
      <c r="U2192" s="223"/>
      <c r="V2192" s="223"/>
      <c r="W2192" s="223"/>
      <c r="X2192" s="223"/>
      <c r="Y2192" s="223"/>
      <c r="Z2192" s="223"/>
      <c r="AA2192" s="78"/>
      <c r="AB2192" s="78"/>
      <c r="AC2192" s="78"/>
      <c r="AD2192" s="78"/>
      <c r="AE2192" s="78"/>
      <c r="AF2192" s="78"/>
      <c r="AG2192" s="78"/>
      <c r="AH2192" s="78"/>
      <c r="AI2192" s="78"/>
      <c r="AJ2192" s="78"/>
      <c r="AK2192" s="645">
        <v>21400</v>
      </c>
      <c r="AL2192" s="657">
        <f t="shared" si="614"/>
        <v>0</v>
      </c>
      <c r="AM2192" s="64"/>
      <c r="AN2192" s="64"/>
      <c r="AO2192" s="64"/>
      <c r="AP2192" s="64"/>
      <c r="AQ2192" s="64"/>
      <c r="AR2192" s="706"/>
      <c r="XFA2192" s="706"/>
    </row>
    <row r="2193" spans="1:44 16381:16381" s="707" customFormat="1" ht="14.1" customHeight="1" x14ac:dyDescent="0.15">
      <c r="A2193" s="126" t="s">
        <v>4387</v>
      </c>
      <c r="B2193" s="127" t="s">
        <v>4388</v>
      </c>
      <c r="C2193" s="199">
        <f t="shared" si="615"/>
        <v>0</v>
      </c>
      <c r="D2193" s="203">
        <f t="shared" si="616"/>
        <v>0</v>
      </c>
      <c r="E2193" s="78"/>
      <c r="F2193" s="78"/>
      <c r="G2193" s="78"/>
      <c r="H2193" s="223"/>
      <c r="I2193" s="223"/>
      <c r="J2193" s="223"/>
      <c r="K2193" s="223"/>
      <c r="L2193" s="223"/>
      <c r="M2193" s="223"/>
      <c r="N2193" s="223"/>
      <c r="O2193" s="223"/>
      <c r="P2193" s="223"/>
      <c r="Q2193" s="223"/>
      <c r="R2193" s="223"/>
      <c r="S2193" s="223"/>
      <c r="T2193" s="223"/>
      <c r="U2193" s="223"/>
      <c r="V2193" s="223"/>
      <c r="W2193" s="223"/>
      <c r="X2193" s="223"/>
      <c r="Y2193" s="223"/>
      <c r="Z2193" s="223"/>
      <c r="AA2193" s="78"/>
      <c r="AB2193" s="78"/>
      <c r="AC2193" s="78"/>
      <c r="AD2193" s="78"/>
      <c r="AE2193" s="78"/>
      <c r="AF2193" s="78"/>
      <c r="AG2193" s="78"/>
      <c r="AH2193" s="78"/>
      <c r="AI2193" s="78"/>
      <c r="AJ2193" s="78"/>
      <c r="AK2193" s="645">
        <v>38660</v>
      </c>
      <c r="AL2193" s="657">
        <f t="shared" si="614"/>
        <v>0</v>
      </c>
      <c r="AM2193" s="64"/>
      <c r="AN2193" s="64"/>
      <c r="AO2193" s="64"/>
      <c r="AP2193" s="64"/>
      <c r="AQ2193" s="64"/>
      <c r="AR2193" s="706"/>
      <c r="XFA2193" s="706"/>
    </row>
    <row r="2194" spans="1:44 16381:16381" s="707" customFormat="1" ht="14.1" customHeight="1" x14ac:dyDescent="0.15">
      <c r="A2194" s="126" t="s">
        <v>4389</v>
      </c>
      <c r="B2194" s="127" t="s">
        <v>4390</v>
      </c>
      <c r="C2194" s="199">
        <f t="shared" si="615"/>
        <v>0</v>
      </c>
      <c r="D2194" s="203">
        <f t="shared" si="616"/>
        <v>0</v>
      </c>
      <c r="E2194" s="78"/>
      <c r="F2194" s="78"/>
      <c r="G2194" s="78"/>
      <c r="H2194" s="223"/>
      <c r="I2194" s="223"/>
      <c r="J2194" s="223"/>
      <c r="K2194" s="223"/>
      <c r="L2194" s="223"/>
      <c r="M2194" s="223"/>
      <c r="N2194" s="223"/>
      <c r="O2194" s="223"/>
      <c r="P2194" s="223"/>
      <c r="Q2194" s="223"/>
      <c r="R2194" s="223"/>
      <c r="S2194" s="223"/>
      <c r="T2194" s="223"/>
      <c r="U2194" s="223"/>
      <c r="V2194" s="223"/>
      <c r="W2194" s="223"/>
      <c r="X2194" s="223"/>
      <c r="Y2194" s="223"/>
      <c r="Z2194" s="223"/>
      <c r="AA2194" s="78"/>
      <c r="AB2194" s="78"/>
      <c r="AC2194" s="78"/>
      <c r="AD2194" s="78"/>
      <c r="AE2194" s="78"/>
      <c r="AF2194" s="78"/>
      <c r="AG2194" s="78"/>
      <c r="AH2194" s="78"/>
      <c r="AI2194" s="78"/>
      <c r="AJ2194" s="78"/>
      <c r="AK2194" s="645">
        <v>41570</v>
      </c>
      <c r="AL2194" s="657">
        <f t="shared" si="614"/>
        <v>0</v>
      </c>
      <c r="AM2194" s="64"/>
      <c r="AN2194" s="64"/>
      <c r="AO2194" s="64"/>
      <c r="AP2194" s="64"/>
      <c r="AQ2194" s="64"/>
      <c r="AR2194" s="706"/>
      <c r="XFA2194" s="706"/>
    </row>
    <row r="2195" spans="1:44 16381:16381" s="707" customFormat="1" ht="14.1" customHeight="1" x14ac:dyDescent="0.15">
      <c r="A2195" s="126" t="s">
        <v>4391</v>
      </c>
      <c r="B2195" s="127" t="s">
        <v>4392</v>
      </c>
      <c r="C2195" s="199">
        <f t="shared" si="615"/>
        <v>0</v>
      </c>
      <c r="D2195" s="203">
        <f t="shared" si="616"/>
        <v>0</v>
      </c>
      <c r="E2195" s="78"/>
      <c r="F2195" s="78"/>
      <c r="G2195" s="78"/>
      <c r="H2195" s="223"/>
      <c r="I2195" s="223"/>
      <c r="J2195" s="223"/>
      <c r="K2195" s="223"/>
      <c r="L2195" s="223"/>
      <c r="M2195" s="223"/>
      <c r="N2195" s="223"/>
      <c r="O2195" s="223"/>
      <c r="P2195" s="223"/>
      <c r="Q2195" s="223"/>
      <c r="R2195" s="223"/>
      <c r="S2195" s="223"/>
      <c r="T2195" s="223"/>
      <c r="U2195" s="223"/>
      <c r="V2195" s="223"/>
      <c r="W2195" s="223"/>
      <c r="X2195" s="223"/>
      <c r="Y2195" s="223"/>
      <c r="Z2195" s="223"/>
      <c r="AA2195" s="78"/>
      <c r="AB2195" s="78"/>
      <c r="AC2195" s="78"/>
      <c r="AD2195" s="78"/>
      <c r="AE2195" s="78"/>
      <c r="AF2195" s="78"/>
      <c r="AG2195" s="78"/>
      <c r="AH2195" s="78"/>
      <c r="AI2195" s="78"/>
      <c r="AJ2195" s="78"/>
      <c r="AK2195" s="645">
        <v>38580</v>
      </c>
      <c r="AL2195" s="657">
        <f t="shared" si="614"/>
        <v>0</v>
      </c>
      <c r="AM2195" s="64" t="s">
        <v>547</v>
      </c>
      <c r="AN2195" s="64" t="s">
        <v>547</v>
      </c>
      <c r="AO2195" s="64"/>
      <c r="AP2195" s="64"/>
      <c r="AQ2195" s="64"/>
      <c r="AR2195" s="706"/>
      <c r="XFA2195" s="706"/>
    </row>
    <row r="2196" spans="1:44 16381:16381" s="707" customFormat="1" ht="14.1" customHeight="1" x14ac:dyDescent="0.15">
      <c r="A2196" s="126" t="s">
        <v>4393</v>
      </c>
      <c r="B2196" s="127" t="s">
        <v>4394</v>
      </c>
      <c r="C2196" s="199">
        <f t="shared" si="615"/>
        <v>0</v>
      </c>
      <c r="D2196" s="203">
        <f t="shared" si="616"/>
        <v>0</v>
      </c>
      <c r="E2196" s="78"/>
      <c r="F2196" s="78"/>
      <c r="G2196" s="78"/>
      <c r="H2196" s="223"/>
      <c r="I2196" s="223"/>
      <c r="J2196" s="223"/>
      <c r="K2196" s="223"/>
      <c r="L2196" s="223"/>
      <c r="M2196" s="223"/>
      <c r="N2196" s="223"/>
      <c r="O2196" s="223"/>
      <c r="P2196" s="223"/>
      <c r="Q2196" s="223"/>
      <c r="R2196" s="223"/>
      <c r="S2196" s="223"/>
      <c r="T2196" s="223"/>
      <c r="U2196" s="223"/>
      <c r="V2196" s="223"/>
      <c r="W2196" s="223"/>
      <c r="X2196" s="223"/>
      <c r="Y2196" s="223"/>
      <c r="Z2196" s="223"/>
      <c r="AA2196" s="78"/>
      <c r="AB2196" s="78"/>
      <c r="AC2196" s="78"/>
      <c r="AD2196" s="78"/>
      <c r="AE2196" s="78"/>
      <c r="AF2196" s="78"/>
      <c r="AG2196" s="78"/>
      <c r="AH2196" s="78"/>
      <c r="AI2196" s="78"/>
      <c r="AJ2196" s="78"/>
      <c r="AK2196" s="645">
        <v>15470</v>
      </c>
      <c r="AL2196" s="657">
        <f t="shared" si="614"/>
        <v>0</v>
      </c>
      <c r="AM2196" s="64"/>
      <c r="AN2196" s="64"/>
      <c r="AO2196" s="64"/>
      <c r="AP2196" s="64"/>
      <c r="AQ2196" s="64"/>
      <c r="AR2196" s="706"/>
      <c r="XFA2196" s="706"/>
    </row>
    <row r="2197" spans="1:44 16381:16381" s="707" customFormat="1" ht="14.1" customHeight="1" x14ac:dyDescent="0.15">
      <c r="A2197" s="126" t="s">
        <v>4395</v>
      </c>
      <c r="B2197" s="127" t="s">
        <v>4396</v>
      </c>
      <c r="C2197" s="199">
        <f t="shared" si="615"/>
        <v>0</v>
      </c>
      <c r="D2197" s="203">
        <f t="shared" si="616"/>
        <v>0</v>
      </c>
      <c r="E2197" s="78"/>
      <c r="F2197" s="78"/>
      <c r="G2197" s="78"/>
      <c r="H2197" s="223"/>
      <c r="I2197" s="223"/>
      <c r="J2197" s="223"/>
      <c r="K2197" s="223"/>
      <c r="L2197" s="223"/>
      <c r="M2197" s="223"/>
      <c r="N2197" s="223"/>
      <c r="O2197" s="223"/>
      <c r="P2197" s="223"/>
      <c r="Q2197" s="223"/>
      <c r="R2197" s="223"/>
      <c r="S2197" s="223"/>
      <c r="T2197" s="223"/>
      <c r="U2197" s="223"/>
      <c r="V2197" s="223"/>
      <c r="W2197" s="223"/>
      <c r="X2197" s="223"/>
      <c r="Y2197" s="223"/>
      <c r="Z2197" s="223"/>
      <c r="AA2197" s="78"/>
      <c r="AB2197" s="78"/>
      <c r="AC2197" s="78"/>
      <c r="AD2197" s="78"/>
      <c r="AE2197" s="78"/>
      <c r="AF2197" s="78"/>
      <c r="AG2197" s="78"/>
      <c r="AH2197" s="78"/>
      <c r="AI2197" s="78"/>
      <c r="AJ2197" s="78"/>
      <c r="AK2197" s="645">
        <v>21450</v>
      </c>
      <c r="AL2197" s="657">
        <f t="shared" si="614"/>
        <v>0</v>
      </c>
      <c r="AM2197" s="64"/>
      <c r="AN2197" s="64"/>
      <c r="AO2197" s="64"/>
      <c r="AP2197" s="64"/>
      <c r="AQ2197" s="64"/>
      <c r="AR2197" s="706"/>
      <c r="XFA2197" s="706"/>
    </row>
    <row r="2198" spans="1:44 16381:16381" s="707" customFormat="1" ht="14.1" customHeight="1" x14ac:dyDescent="0.15">
      <c r="A2198" s="126" t="s">
        <v>4397</v>
      </c>
      <c r="B2198" s="127" t="s">
        <v>4398</v>
      </c>
      <c r="C2198" s="199">
        <f t="shared" si="615"/>
        <v>0</v>
      </c>
      <c r="D2198" s="203">
        <f t="shared" si="616"/>
        <v>0</v>
      </c>
      <c r="E2198" s="78"/>
      <c r="F2198" s="78"/>
      <c r="G2198" s="78"/>
      <c r="H2198" s="223"/>
      <c r="I2198" s="223"/>
      <c r="J2198" s="223"/>
      <c r="K2198" s="223"/>
      <c r="L2198" s="223"/>
      <c r="M2198" s="223"/>
      <c r="N2198" s="223"/>
      <c r="O2198" s="223"/>
      <c r="P2198" s="223"/>
      <c r="Q2198" s="223"/>
      <c r="R2198" s="223"/>
      <c r="S2198" s="223"/>
      <c r="T2198" s="223"/>
      <c r="U2198" s="223"/>
      <c r="V2198" s="223"/>
      <c r="W2198" s="223"/>
      <c r="X2198" s="223"/>
      <c r="Y2198" s="223"/>
      <c r="Z2198" s="223"/>
      <c r="AA2198" s="78"/>
      <c r="AB2198" s="78"/>
      <c r="AC2198" s="78"/>
      <c r="AD2198" s="78"/>
      <c r="AE2198" s="78"/>
      <c r="AF2198" s="78"/>
      <c r="AG2198" s="78"/>
      <c r="AH2198" s="78"/>
      <c r="AI2198" s="78"/>
      <c r="AJ2198" s="78"/>
      <c r="AK2198" s="645">
        <v>11850</v>
      </c>
      <c r="AL2198" s="657">
        <f t="shared" si="614"/>
        <v>0</v>
      </c>
      <c r="AM2198" s="64"/>
      <c r="AN2198" s="64"/>
      <c r="AO2198" s="64"/>
      <c r="AP2198" s="64"/>
      <c r="AQ2198" s="64"/>
      <c r="AR2198" s="706"/>
      <c r="XFA2198" s="706"/>
    </row>
    <row r="2199" spans="1:44 16381:16381" s="707" customFormat="1" ht="14.1" customHeight="1" x14ac:dyDescent="0.15">
      <c r="A2199" s="126" t="s">
        <v>4399</v>
      </c>
      <c r="B2199" s="127" t="s">
        <v>4400</v>
      </c>
      <c r="C2199" s="199">
        <f t="shared" si="615"/>
        <v>0</v>
      </c>
      <c r="D2199" s="203">
        <f t="shared" si="616"/>
        <v>0</v>
      </c>
      <c r="E2199" s="78"/>
      <c r="F2199" s="78"/>
      <c r="G2199" s="78"/>
      <c r="H2199" s="223"/>
      <c r="I2199" s="223"/>
      <c r="J2199" s="223"/>
      <c r="K2199" s="223"/>
      <c r="L2199" s="223"/>
      <c r="M2199" s="223"/>
      <c r="N2199" s="223"/>
      <c r="O2199" s="223"/>
      <c r="P2199" s="223"/>
      <c r="Q2199" s="223"/>
      <c r="R2199" s="223"/>
      <c r="S2199" s="223"/>
      <c r="T2199" s="223"/>
      <c r="U2199" s="223"/>
      <c r="V2199" s="223"/>
      <c r="W2199" s="223"/>
      <c r="X2199" s="223"/>
      <c r="Y2199" s="223"/>
      <c r="Z2199" s="223"/>
      <c r="AA2199" s="78"/>
      <c r="AB2199" s="78"/>
      <c r="AC2199" s="78"/>
      <c r="AD2199" s="78"/>
      <c r="AE2199" s="78"/>
      <c r="AF2199" s="78"/>
      <c r="AG2199" s="78"/>
      <c r="AH2199" s="78"/>
      <c r="AI2199" s="78"/>
      <c r="AJ2199" s="78"/>
      <c r="AK2199" s="645">
        <v>12910</v>
      </c>
      <c r="AL2199" s="657">
        <f t="shared" si="614"/>
        <v>0</v>
      </c>
      <c r="AM2199" s="64"/>
      <c r="AN2199" s="64"/>
      <c r="AO2199" s="64"/>
      <c r="AP2199" s="64"/>
      <c r="AQ2199" s="64"/>
      <c r="AR2199" s="706"/>
      <c r="XFA2199" s="706"/>
    </row>
    <row r="2200" spans="1:44 16381:16381" s="707" customFormat="1" ht="14.1" customHeight="1" x14ac:dyDescent="0.15">
      <c r="A2200" s="126" t="s">
        <v>4401</v>
      </c>
      <c r="B2200" s="127" t="s">
        <v>4402</v>
      </c>
      <c r="C2200" s="199">
        <f t="shared" si="615"/>
        <v>0</v>
      </c>
      <c r="D2200" s="203">
        <f t="shared" si="616"/>
        <v>0</v>
      </c>
      <c r="E2200" s="78"/>
      <c r="F2200" s="78"/>
      <c r="G2200" s="78"/>
      <c r="H2200" s="223"/>
      <c r="I2200" s="223"/>
      <c r="J2200" s="223"/>
      <c r="K2200" s="223"/>
      <c r="L2200" s="223"/>
      <c r="M2200" s="223"/>
      <c r="N2200" s="223"/>
      <c r="O2200" s="223"/>
      <c r="P2200" s="223"/>
      <c r="Q2200" s="223"/>
      <c r="R2200" s="223"/>
      <c r="S2200" s="223"/>
      <c r="T2200" s="223"/>
      <c r="U2200" s="223"/>
      <c r="V2200" s="223"/>
      <c r="W2200" s="223"/>
      <c r="X2200" s="223"/>
      <c r="Y2200" s="223"/>
      <c r="Z2200" s="223"/>
      <c r="AA2200" s="78"/>
      <c r="AB2200" s="78"/>
      <c r="AC2200" s="78"/>
      <c r="AD2200" s="78"/>
      <c r="AE2200" s="78"/>
      <c r="AF2200" s="78"/>
      <c r="AG2200" s="78"/>
      <c r="AH2200" s="78"/>
      <c r="AI2200" s="78"/>
      <c r="AJ2200" s="78"/>
      <c r="AK2200" s="645">
        <v>1634240</v>
      </c>
      <c r="AL2200" s="657">
        <f t="shared" si="614"/>
        <v>0</v>
      </c>
      <c r="AM2200" s="64"/>
      <c r="AN2200" s="64"/>
      <c r="AO2200" s="64"/>
      <c r="AP2200" s="64"/>
      <c r="AQ2200" s="64"/>
      <c r="AR2200" s="706"/>
      <c r="XFA2200" s="706"/>
    </row>
    <row r="2201" spans="1:44 16381:16381" s="707" customFormat="1" ht="14.1" customHeight="1" x14ac:dyDescent="0.15">
      <c r="A2201" s="126" t="s">
        <v>4403</v>
      </c>
      <c r="B2201" s="127" t="s">
        <v>4404</v>
      </c>
      <c r="C2201" s="199">
        <f t="shared" si="615"/>
        <v>0</v>
      </c>
      <c r="D2201" s="203">
        <f t="shared" si="616"/>
        <v>0</v>
      </c>
      <c r="E2201" s="78"/>
      <c r="F2201" s="78"/>
      <c r="G2201" s="78"/>
      <c r="H2201" s="223"/>
      <c r="I2201" s="223"/>
      <c r="J2201" s="223"/>
      <c r="K2201" s="223"/>
      <c r="L2201" s="223"/>
      <c r="M2201" s="223"/>
      <c r="N2201" s="223"/>
      <c r="O2201" s="223"/>
      <c r="P2201" s="223"/>
      <c r="Q2201" s="223"/>
      <c r="R2201" s="223"/>
      <c r="S2201" s="223"/>
      <c r="T2201" s="223"/>
      <c r="U2201" s="223"/>
      <c r="V2201" s="223"/>
      <c r="W2201" s="223"/>
      <c r="X2201" s="223"/>
      <c r="Y2201" s="223"/>
      <c r="Z2201" s="223"/>
      <c r="AA2201" s="78"/>
      <c r="AB2201" s="78"/>
      <c r="AC2201" s="78"/>
      <c r="AD2201" s="78"/>
      <c r="AE2201" s="78"/>
      <c r="AF2201" s="78"/>
      <c r="AG2201" s="78"/>
      <c r="AH2201" s="78"/>
      <c r="AI2201" s="78"/>
      <c r="AJ2201" s="78"/>
      <c r="AK2201" s="645">
        <v>153020</v>
      </c>
      <c r="AL2201" s="657">
        <f t="shared" si="614"/>
        <v>0</v>
      </c>
      <c r="AM2201" s="64"/>
      <c r="AN2201" s="64"/>
      <c r="AO2201" s="64"/>
      <c r="AP2201" s="64"/>
      <c r="AQ2201" s="64"/>
      <c r="AR2201" s="706"/>
      <c r="XFA2201" s="706"/>
    </row>
    <row r="2202" spans="1:44 16381:16381" s="707" customFormat="1" ht="14.1" customHeight="1" x14ac:dyDescent="0.15">
      <c r="A2202" s="126" t="s">
        <v>4405</v>
      </c>
      <c r="B2202" s="127" t="s">
        <v>4406</v>
      </c>
      <c r="C2202" s="199">
        <f t="shared" si="615"/>
        <v>0</v>
      </c>
      <c r="D2202" s="203">
        <f t="shared" si="616"/>
        <v>0</v>
      </c>
      <c r="E2202" s="78"/>
      <c r="F2202" s="78"/>
      <c r="G2202" s="78"/>
      <c r="H2202" s="223"/>
      <c r="I2202" s="223"/>
      <c r="J2202" s="223"/>
      <c r="K2202" s="223"/>
      <c r="L2202" s="223"/>
      <c r="M2202" s="223"/>
      <c r="N2202" s="223"/>
      <c r="O2202" s="223"/>
      <c r="P2202" s="223"/>
      <c r="Q2202" s="223"/>
      <c r="R2202" s="223"/>
      <c r="S2202" s="223"/>
      <c r="T2202" s="223"/>
      <c r="U2202" s="223"/>
      <c r="V2202" s="223"/>
      <c r="W2202" s="223"/>
      <c r="X2202" s="223"/>
      <c r="Y2202" s="223"/>
      <c r="Z2202" s="223"/>
      <c r="AA2202" s="78"/>
      <c r="AB2202" s="78"/>
      <c r="AC2202" s="78"/>
      <c r="AD2202" s="78"/>
      <c r="AE2202" s="78"/>
      <c r="AF2202" s="78"/>
      <c r="AG2202" s="78"/>
      <c r="AH2202" s="78"/>
      <c r="AI2202" s="78"/>
      <c r="AJ2202" s="78"/>
      <c r="AK2202" s="645">
        <v>1634240</v>
      </c>
      <c r="AL2202" s="657">
        <f t="shared" si="614"/>
        <v>0</v>
      </c>
      <c r="AM2202" s="64"/>
      <c r="AN2202" s="64"/>
      <c r="AO2202" s="64"/>
      <c r="AP2202" s="64"/>
      <c r="AQ2202" s="64"/>
      <c r="AR2202" s="706"/>
      <c r="XFA2202" s="706"/>
    </row>
    <row r="2203" spans="1:44 16381:16381" s="707" customFormat="1" ht="14.1" customHeight="1" x14ac:dyDescent="0.15">
      <c r="A2203" s="126" t="s">
        <v>4407</v>
      </c>
      <c r="B2203" s="127" t="s">
        <v>4408</v>
      </c>
      <c r="C2203" s="199">
        <f t="shared" si="615"/>
        <v>0</v>
      </c>
      <c r="D2203" s="203">
        <f t="shared" si="616"/>
        <v>0</v>
      </c>
      <c r="E2203" s="78"/>
      <c r="F2203" s="78"/>
      <c r="G2203" s="78"/>
      <c r="H2203" s="223"/>
      <c r="I2203" s="223"/>
      <c r="J2203" s="223"/>
      <c r="K2203" s="223"/>
      <c r="L2203" s="223"/>
      <c r="M2203" s="223"/>
      <c r="N2203" s="223"/>
      <c r="O2203" s="223"/>
      <c r="P2203" s="223"/>
      <c r="Q2203" s="223"/>
      <c r="R2203" s="223"/>
      <c r="S2203" s="223"/>
      <c r="T2203" s="223"/>
      <c r="U2203" s="223"/>
      <c r="V2203" s="223"/>
      <c r="W2203" s="223"/>
      <c r="X2203" s="223"/>
      <c r="Y2203" s="223"/>
      <c r="Z2203" s="223"/>
      <c r="AA2203" s="78"/>
      <c r="AB2203" s="78"/>
      <c r="AC2203" s="78"/>
      <c r="AD2203" s="78"/>
      <c r="AE2203" s="78"/>
      <c r="AF2203" s="78"/>
      <c r="AG2203" s="78"/>
      <c r="AH2203" s="78"/>
      <c r="AI2203" s="78"/>
      <c r="AJ2203" s="78"/>
      <c r="AK2203" s="645">
        <v>4310</v>
      </c>
      <c r="AL2203" s="657">
        <f t="shared" si="614"/>
        <v>0</v>
      </c>
      <c r="AM2203" s="64"/>
      <c r="AN2203" s="64"/>
      <c r="AO2203" s="64"/>
      <c r="AP2203" s="64"/>
      <c r="AQ2203" s="64"/>
      <c r="AR2203" s="706"/>
      <c r="XFA2203" s="706"/>
    </row>
    <row r="2204" spans="1:44 16381:16381" s="707" customFormat="1" ht="14.1" customHeight="1" x14ac:dyDescent="0.15">
      <c r="A2204" s="126" t="s">
        <v>4409</v>
      </c>
      <c r="B2204" s="127" t="s">
        <v>4410</v>
      </c>
      <c r="C2204" s="199">
        <f t="shared" si="615"/>
        <v>0</v>
      </c>
      <c r="D2204" s="203">
        <f t="shared" si="616"/>
        <v>0</v>
      </c>
      <c r="E2204" s="78"/>
      <c r="F2204" s="78"/>
      <c r="G2204" s="78"/>
      <c r="H2204" s="223"/>
      <c r="I2204" s="223"/>
      <c r="J2204" s="223"/>
      <c r="K2204" s="223"/>
      <c r="L2204" s="223"/>
      <c r="M2204" s="223"/>
      <c r="N2204" s="223"/>
      <c r="O2204" s="223"/>
      <c r="P2204" s="223"/>
      <c r="Q2204" s="223"/>
      <c r="R2204" s="223"/>
      <c r="S2204" s="223"/>
      <c r="T2204" s="223"/>
      <c r="U2204" s="223"/>
      <c r="V2204" s="223"/>
      <c r="W2204" s="223"/>
      <c r="X2204" s="223"/>
      <c r="Y2204" s="223"/>
      <c r="Z2204" s="223"/>
      <c r="AA2204" s="78"/>
      <c r="AB2204" s="78"/>
      <c r="AC2204" s="78"/>
      <c r="AD2204" s="78"/>
      <c r="AE2204" s="78"/>
      <c r="AF2204" s="78"/>
      <c r="AG2204" s="78"/>
      <c r="AH2204" s="78"/>
      <c r="AI2204" s="78"/>
      <c r="AJ2204" s="78"/>
      <c r="AK2204" s="645">
        <v>2930</v>
      </c>
      <c r="AL2204" s="657">
        <f t="shared" si="614"/>
        <v>0</v>
      </c>
      <c r="AM2204" s="64"/>
      <c r="AN2204" s="64"/>
      <c r="AO2204" s="64"/>
      <c r="AP2204" s="64"/>
      <c r="AQ2204" s="64"/>
      <c r="AR2204" s="706"/>
      <c r="XFA2204" s="706"/>
    </row>
    <row r="2205" spans="1:44 16381:16381" s="707" customFormat="1" ht="14.1" customHeight="1" x14ac:dyDescent="0.15">
      <c r="A2205" s="126" t="s">
        <v>4411</v>
      </c>
      <c r="B2205" s="127" t="s">
        <v>4412</v>
      </c>
      <c r="C2205" s="199">
        <f t="shared" si="615"/>
        <v>0</v>
      </c>
      <c r="D2205" s="203">
        <f t="shared" si="616"/>
        <v>0</v>
      </c>
      <c r="E2205" s="78"/>
      <c r="F2205" s="78"/>
      <c r="G2205" s="78"/>
      <c r="H2205" s="223"/>
      <c r="I2205" s="223"/>
      <c r="J2205" s="223"/>
      <c r="K2205" s="223"/>
      <c r="L2205" s="223"/>
      <c r="M2205" s="223"/>
      <c r="N2205" s="223"/>
      <c r="O2205" s="223"/>
      <c r="P2205" s="223"/>
      <c r="Q2205" s="223"/>
      <c r="R2205" s="223"/>
      <c r="S2205" s="223"/>
      <c r="T2205" s="223"/>
      <c r="U2205" s="223"/>
      <c r="V2205" s="223"/>
      <c r="W2205" s="223"/>
      <c r="X2205" s="223"/>
      <c r="Y2205" s="223"/>
      <c r="Z2205" s="223"/>
      <c r="AA2205" s="78"/>
      <c r="AB2205" s="78"/>
      <c r="AC2205" s="78"/>
      <c r="AD2205" s="78"/>
      <c r="AE2205" s="78"/>
      <c r="AF2205" s="78"/>
      <c r="AG2205" s="78"/>
      <c r="AH2205" s="78"/>
      <c r="AI2205" s="78"/>
      <c r="AJ2205" s="78"/>
      <c r="AK2205" s="645">
        <v>3230</v>
      </c>
      <c r="AL2205" s="657">
        <f t="shared" si="614"/>
        <v>0</v>
      </c>
      <c r="AM2205" s="64"/>
      <c r="AN2205" s="64"/>
      <c r="AO2205" s="64"/>
      <c r="AP2205" s="64"/>
      <c r="AQ2205" s="64"/>
      <c r="AR2205" s="706"/>
      <c r="XFA2205" s="706"/>
    </row>
    <row r="2206" spans="1:44 16381:16381" s="707" customFormat="1" ht="14.1" customHeight="1" x14ac:dyDescent="0.15">
      <c r="A2206" s="126" t="s">
        <v>4413</v>
      </c>
      <c r="B2206" s="127" t="s">
        <v>4414</v>
      </c>
      <c r="C2206" s="199">
        <f t="shared" si="615"/>
        <v>0</v>
      </c>
      <c r="D2206" s="203">
        <f t="shared" si="616"/>
        <v>0</v>
      </c>
      <c r="E2206" s="78"/>
      <c r="F2206" s="78"/>
      <c r="G2206" s="78"/>
      <c r="H2206" s="223"/>
      <c r="I2206" s="223"/>
      <c r="J2206" s="223"/>
      <c r="K2206" s="223"/>
      <c r="L2206" s="223"/>
      <c r="M2206" s="223"/>
      <c r="N2206" s="223"/>
      <c r="O2206" s="223"/>
      <c r="P2206" s="223"/>
      <c r="Q2206" s="223"/>
      <c r="R2206" s="223"/>
      <c r="S2206" s="223"/>
      <c r="T2206" s="223"/>
      <c r="U2206" s="223"/>
      <c r="V2206" s="223"/>
      <c r="W2206" s="223"/>
      <c r="X2206" s="223"/>
      <c r="Y2206" s="223"/>
      <c r="Z2206" s="223"/>
      <c r="AA2206" s="78"/>
      <c r="AB2206" s="78"/>
      <c r="AC2206" s="78"/>
      <c r="AD2206" s="78"/>
      <c r="AE2206" s="78"/>
      <c r="AF2206" s="78"/>
      <c r="AG2206" s="78"/>
      <c r="AH2206" s="78"/>
      <c r="AI2206" s="78"/>
      <c r="AJ2206" s="78"/>
      <c r="AK2206" s="645">
        <v>3230</v>
      </c>
      <c r="AL2206" s="657">
        <f t="shared" si="614"/>
        <v>0</v>
      </c>
      <c r="AM2206" s="64"/>
      <c r="AN2206" s="64"/>
      <c r="AO2206" s="64"/>
      <c r="AP2206" s="64"/>
      <c r="AQ2206" s="64"/>
      <c r="AR2206" s="706"/>
      <c r="XFA2206" s="706"/>
    </row>
    <row r="2207" spans="1:44 16381:16381" s="707" customFormat="1" ht="14.1" customHeight="1" x14ac:dyDescent="0.15">
      <c r="A2207" s="126" t="s">
        <v>4415</v>
      </c>
      <c r="B2207" s="127" t="s">
        <v>4416</v>
      </c>
      <c r="C2207" s="199">
        <f t="shared" si="615"/>
        <v>0</v>
      </c>
      <c r="D2207" s="203">
        <f t="shared" si="616"/>
        <v>0</v>
      </c>
      <c r="E2207" s="78"/>
      <c r="F2207" s="78"/>
      <c r="G2207" s="78"/>
      <c r="H2207" s="223"/>
      <c r="I2207" s="223"/>
      <c r="J2207" s="223"/>
      <c r="K2207" s="223"/>
      <c r="L2207" s="223"/>
      <c r="M2207" s="223"/>
      <c r="N2207" s="223"/>
      <c r="O2207" s="223"/>
      <c r="P2207" s="223"/>
      <c r="Q2207" s="223"/>
      <c r="R2207" s="223"/>
      <c r="S2207" s="223"/>
      <c r="T2207" s="223"/>
      <c r="U2207" s="223"/>
      <c r="V2207" s="223"/>
      <c r="W2207" s="223"/>
      <c r="X2207" s="223"/>
      <c r="Y2207" s="223"/>
      <c r="Z2207" s="223"/>
      <c r="AA2207" s="78"/>
      <c r="AB2207" s="78"/>
      <c r="AC2207" s="78"/>
      <c r="AD2207" s="78"/>
      <c r="AE2207" s="78"/>
      <c r="AF2207" s="78"/>
      <c r="AG2207" s="78"/>
      <c r="AH2207" s="78"/>
      <c r="AI2207" s="78"/>
      <c r="AJ2207" s="78"/>
      <c r="AK2207" s="645">
        <v>1596630</v>
      </c>
      <c r="AL2207" s="657">
        <f t="shared" si="614"/>
        <v>0</v>
      </c>
      <c r="AM2207" s="64"/>
      <c r="AN2207" s="64"/>
      <c r="AO2207" s="64"/>
      <c r="AP2207" s="64"/>
      <c r="AQ2207" s="64"/>
      <c r="AR2207" s="706"/>
      <c r="XFA2207" s="706"/>
    </row>
    <row r="2208" spans="1:44 16381:16381" s="707" customFormat="1" ht="14.1" customHeight="1" x14ac:dyDescent="0.15">
      <c r="A2208" s="126" t="s">
        <v>4417</v>
      </c>
      <c r="B2208" s="127" t="s">
        <v>4418</v>
      </c>
      <c r="C2208" s="199">
        <f>SUM(D2208+G2208)</f>
        <v>0</v>
      </c>
      <c r="D2208" s="203">
        <f>SUM(E2208:F2208)</f>
        <v>0</v>
      </c>
      <c r="E2208" s="78"/>
      <c r="F2208" s="78"/>
      <c r="G2208" s="78"/>
      <c r="H2208" s="223"/>
      <c r="I2208" s="223"/>
      <c r="J2208" s="223"/>
      <c r="K2208" s="223"/>
      <c r="L2208" s="223"/>
      <c r="M2208" s="223"/>
      <c r="N2208" s="223"/>
      <c r="O2208" s="223"/>
      <c r="P2208" s="223"/>
      <c r="Q2208" s="223"/>
      <c r="R2208" s="223"/>
      <c r="S2208" s="223"/>
      <c r="T2208" s="223"/>
      <c r="U2208" s="223"/>
      <c r="V2208" s="223"/>
      <c r="W2208" s="223"/>
      <c r="X2208" s="223"/>
      <c r="Y2208" s="223"/>
      <c r="Z2208" s="223"/>
      <c r="AA2208" s="78"/>
      <c r="AB2208" s="78"/>
      <c r="AC2208" s="78"/>
      <c r="AD2208" s="78"/>
      <c r="AE2208" s="78"/>
      <c r="AF2208" s="78"/>
      <c r="AG2208" s="78"/>
      <c r="AH2208" s="78"/>
      <c r="AI2208" s="78"/>
      <c r="AJ2208" s="78"/>
      <c r="AK2208" s="645">
        <v>78480</v>
      </c>
      <c r="AL2208" s="657">
        <f t="shared" si="614"/>
        <v>0</v>
      </c>
      <c r="AM2208" s="64" t="s">
        <v>547</v>
      </c>
      <c r="AN2208" s="64" t="s">
        <v>547</v>
      </c>
      <c r="AO2208" s="64"/>
      <c r="AP2208" s="64"/>
      <c r="AQ2208" s="64"/>
      <c r="AR2208" s="706"/>
      <c r="XFA2208" s="706"/>
    </row>
    <row r="2209" spans="1:44 16381:16381" s="700" customFormat="1" ht="14.1" customHeight="1" x14ac:dyDescent="0.15">
      <c r="A2209" s="224"/>
      <c r="B2209" s="94" t="s">
        <v>2261</v>
      </c>
      <c r="C2209" s="198">
        <f>SUM(C2172:C2208)</f>
        <v>0</v>
      </c>
      <c r="D2209" s="198">
        <f t="shared" ref="D2209:AH2209" si="617">SUM(D2172:D2208)</f>
        <v>0</v>
      </c>
      <c r="E2209" s="198">
        <f>SUM(E2172:E2208)</f>
        <v>0</v>
      </c>
      <c r="F2209" s="198">
        <f>SUM(F2172:F2208)</f>
        <v>0</v>
      </c>
      <c r="G2209" s="198">
        <f>SUM(G2172:G2208)</f>
        <v>0</v>
      </c>
      <c r="H2209" s="223"/>
      <c r="I2209" s="223"/>
      <c r="J2209" s="223"/>
      <c r="K2209" s="223"/>
      <c r="L2209" s="223"/>
      <c r="M2209" s="223"/>
      <c r="N2209" s="223"/>
      <c r="O2209" s="223"/>
      <c r="P2209" s="223"/>
      <c r="Q2209" s="223"/>
      <c r="R2209" s="223"/>
      <c r="S2209" s="223"/>
      <c r="T2209" s="223"/>
      <c r="U2209" s="223"/>
      <c r="V2209" s="223"/>
      <c r="W2209" s="223"/>
      <c r="X2209" s="223"/>
      <c r="Y2209" s="223"/>
      <c r="Z2209" s="223"/>
      <c r="AA2209" s="198">
        <f t="shared" si="617"/>
        <v>0</v>
      </c>
      <c r="AB2209" s="198">
        <f t="shared" si="617"/>
        <v>0</v>
      </c>
      <c r="AC2209" s="198">
        <f t="shared" si="617"/>
        <v>0</v>
      </c>
      <c r="AD2209" s="198">
        <f t="shared" si="617"/>
        <v>0</v>
      </c>
      <c r="AE2209" s="198">
        <f t="shared" si="617"/>
        <v>0</v>
      </c>
      <c r="AF2209" s="198">
        <f t="shared" si="617"/>
        <v>0</v>
      </c>
      <c r="AG2209" s="198">
        <f t="shared" si="617"/>
        <v>0</v>
      </c>
      <c r="AH2209" s="198">
        <f t="shared" si="617"/>
        <v>0</v>
      </c>
      <c r="AI2209" s="198">
        <f>SUM(AI2172:AI2208)</f>
        <v>0</v>
      </c>
      <c r="AJ2209" s="198">
        <f>SUM(AJ2172:AJ2208)</f>
        <v>0</v>
      </c>
      <c r="AK2209" s="198"/>
      <c r="AL2209" s="198">
        <f t="shared" ref="AL2209" si="618">SUM(AL2172:AL2208)</f>
        <v>0</v>
      </c>
      <c r="AM2209" s="66" t="s">
        <v>547</v>
      </c>
      <c r="AN2209" s="66" t="s">
        <v>547</v>
      </c>
      <c r="AO2209" s="66"/>
      <c r="AP2209" s="66"/>
      <c r="AQ2209" s="66"/>
      <c r="AR2209" s="699"/>
      <c r="XFA2209" s="699"/>
    </row>
    <row r="2210" spans="1:44 16381:16381" s="694" customFormat="1" ht="14.1" customHeight="1" x14ac:dyDescent="0.15">
      <c r="A2210" s="126" t="s">
        <v>6035</v>
      </c>
      <c r="B2210" s="127" t="s">
        <v>2082</v>
      </c>
      <c r="C2210" s="199">
        <f>SUM(D2210+G2210)</f>
        <v>0</v>
      </c>
      <c r="D2210" s="203">
        <f>SUM(E2210:F2210)</f>
        <v>0</v>
      </c>
      <c r="E2210" s="78"/>
      <c r="F2210" s="78"/>
      <c r="G2210" s="78"/>
      <c r="H2210" s="79"/>
      <c r="I2210" s="79"/>
      <c r="J2210" s="79"/>
      <c r="K2210" s="79"/>
      <c r="L2210" s="79"/>
      <c r="M2210" s="79"/>
      <c r="N2210" s="79"/>
      <c r="O2210" s="79"/>
      <c r="P2210" s="79"/>
      <c r="Q2210" s="79"/>
      <c r="R2210" s="79"/>
      <c r="S2210" s="79"/>
      <c r="T2210" s="79"/>
      <c r="U2210" s="79"/>
      <c r="V2210" s="79"/>
      <c r="W2210" s="79"/>
      <c r="X2210" s="79"/>
      <c r="Y2210" s="79"/>
      <c r="Z2210" s="79"/>
      <c r="AA2210" s="78"/>
      <c r="AB2210" s="78"/>
      <c r="AC2210" s="78"/>
      <c r="AD2210" s="78"/>
      <c r="AE2210" s="78"/>
      <c r="AF2210" s="78"/>
      <c r="AG2210" s="78"/>
      <c r="AH2210" s="78"/>
      <c r="AI2210" s="78"/>
      <c r="AJ2210" s="78"/>
      <c r="AK2210" s="79"/>
      <c r="AL2210" s="79"/>
      <c r="AM2210" s="64" t="s">
        <v>547</v>
      </c>
      <c r="AN2210" s="64" t="s">
        <v>547</v>
      </c>
      <c r="AO2210" s="64"/>
      <c r="AP2210" s="64"/>
      <c r="AQ2210" s="64"/>
      <c r="AR2210" s="693"/>
      <c r="XFA2210" s="693"/>
    </row>
    <row r="2211" spans="1:44 16381:16381" s="700" customFormat="1" ht="14.1" customHeight="1" x14ac:dyDescent="0.15">
      <c r="A2211" s="224"/>
      <c r="B2211" s="94" t="s">
        <v>2260</v>
      </c>
      <c r="C2211" s="198">
        <f>SUM(C2210)</f>
        <v>0</v>
      </c>
      <c r="D2211" s="198">
        <f>SUM(D2210)</f>
        <v>0</v>
      </c>
      <c r="E2211" s="198">
        <f>SUM(E2210)</f>
        <v>0</v>
      </c>
      <c r="F2211" s="198">
        <f>SUM(F2210)</f>
        <v>0</v>
      </c>
      <c r="G2211" s="198">
        <f>SUM(G2210)</f>
        <v>0</v>
      </c>
      <c r="H2211" s="223"/>
      <c r="I2211" s="223"/>
      <c r="J2211" s="223"/>
      <c r="K2211" s="223"/>
      <c r="L2211" s="223"/>
      <c r="M2211" s="223"/>
      <c r="N2211" s="223"/>
      <c r="O2211" s="223"/>
      <c r="P2211" s="223"/>
      <c r="Q2211" s="223"/>
      <c r="R2211" s="223"/>
      <c r="S2211" s="223"/>
      <c r="T2211" s="223"/>
      <c r="U2211" s="223"/>
      <c r="V2211" s="223"/>
      <c r="W2211" s="223"/>
      <c r="X2211" s="223"/>
      <c r="Y2211" s="223"/>
      <c r="Z2211" s="223"/>
      <c r="AA2211" s="201">
        <f>SUM(AA2210)</f>
        <v>0</v>
      </c>
      <c r="AB2211" s="201">
        <f>SUM(AB2210)</f>
        <v>0</v>
      </c>
      <c r="AC2211" s="201">
        <f>SUM(AC2210)</f>
        <v>0</v>
      </c>
      <c r="AD2211" s="201">
        <f>SUM(AD2210)</f>
        <v>0</v>
      </c>
      <c r="AE2211" s="201">
        <f t="shared" ref="AE2211:AJ2211" si="619">SUM(AE2210)</f>
        <v>0</v>
      </c>
      <c r="AF2211" s="201">
        <f t="shared" si="619"/>
        <v>0</v>
      </c>
      <c r="AG2211" s="201">
        <f t="shared" si="619"/>
        <v>0</v>
      </c>
      <c r="AH2211" s="201">
        <f t="shared" si="619"/>
        <v>0</v>
      </c>
      <c r="AI2211" s="201">
        <f t="shared" si="619"/>
        <v>0</v>
      </c>
      <c r="AJ2211" s="201">
        <f t="shared" si="619"/>
        <v>0</v>
      </c>
      <c r="AK2211" s="79"/>
      <c r="AL2211" s="79"/>
      <c r="AM2211" s="66"/>
      <c r="AN2211" s="66" t="s">
        <v>547</v>
      </c>
      <c r="AO2211" s="66"/>
      <c r="AP2211" s="66"/>
      <c r="AQ2211" s="66"/>
      <c r="AR2211" s="699"/>
      <c r="XFA2211" s="699"/>
    </row>
    <row r="2212" spans="1:44 16381:16381" s="700" customFormat="1" ht="14.1" customHeight="1" x14ac:dyDescent="0.15">
      <c r="A2212" s="224"/>
      <c r="B2212" s="94" t="s">
        <v>2258</v>
      </c>
      <c r="C2212" s="201">
        <f>SUM(C2209+C2211)</f>
        <v>0</v>
      </c>
      <c r="D2212" s="201">
        <f t="shared" ref="D2212:F2212" si="620">SUM(D2209+D2211)</f>
        <v>0</v>
      </c>
      <c r="E2212" s="201">
        <f t="shared" si="620"/>
        <v>0</v>
      </c>
      <c r="F2212" s="201">
        <f t="shared" si="620"/>
        <v>0</v>
      </c>
      <c r="G2212" s="201">
        <f>SUM(G2209+G2211)</f>
        <v>0</v>
      </c>
      <c r="H2212" s="223"/>
      <c r="I2212" s="223"/>
      <c r="J2212" s="223"/>
      <c r="K2212" s="223"/>
      <c r="L2212" s="223"/>
      <c r="M2212" s="223"/>
      <c r="N2212" s="223"/>
      <c r="O2212" s="223"/>
      <c r="P2212" s="223"/>
      <c r="Q2212" s="223"/>
      <c r="R2212" s="223"/>
      <c r="S2212" s="223"/>
      <c r="T2212" s="223"/>
      <c r="U2212" s="223"/>
      <c r="V2212" s="223"/>
      <c r="W2212" s="223"/>
      <c r="X2212" s="223"/>
      <c r="Y2212" s="223"/>
      <c r="Z2212" s="223"/>
      <c r="AA2212" s="201">
        <f>SUM(AA2209+AA2211)</f>
        <v>0</v>
      </c>
      <c r="AB2212" s="201">
        <f t="shared" ref="AB2212:AJ2212" si="621">SUM(AB2209+AB2211)</f>
        <v>0</v>
      </c>
      <c r="AC2212" s="201">
        <f t="shared" si="621"/>
        <v>0</v>
      </c>
      <c r="AD2212" s="201">
        <f t="shared" si="621"/>
        <v>0</v>
      </c>
      <c r="AE2212" s="201">
        <f t="shared" si="621"/>
        <v>0</v>
      </c>
      <c r="AF2212" s="201">
        <f t="shared" si="621"/>
        <v>0</v>
      </c>
      <c r="AG2212" s="201">
        <f t="shared" si="621"/>
        <v>0</v>
      </c>
      <c r="AH2212" s="201">
        <f t="shared" si="621"/>
        <v>0</v>
      </c>
      <c r="AI2212" s="201">
        <f t="shared" si="621"/>
        <v>0</v>
      </c>
      <c r="AJ2212" s="201">
        <f t="shared" si="621"/>
        <v>0</v>
      </c>
      <c r="AK2212" s="201"/>
      <c r="AL2212" s="240">
        <f>SUM(AL2209)</f>
        <v>0</v>
      </c>
      <c r="AM2212" s="66"/>
      <c r="AN2212" s="66"/>
      <c r="AO2212" s="66"/>
      <c r="AP2212" s="66"/>
      <c r="AQ2212" s="66"/>
      <c r="AR2212" s="699"/>
      <c r="XFA2212" s="699"/>
    </row>
    <row r="2213" spans="1:44 16381:16381" s="700" customFormat="1" ht="14.1" customHeight="1" x14ac:dyDescent="0.15">
      <c r="A2213" s="224"/>
      <c r="B2213" s="91" t="s">
        <v>6140</v>
      </c>
      <c r="C2213" s="198"/>
      <c r="D2213" s="198"/>
      <c r="E2213" s="198"/>
      <c r="F2213" s="198"/>
      <c r="G2213" s="198"/>
      <c r="H2213" s="198"/>
      <c r="I2213" s="198"/>
      <c r="J2213" s="198"/>
      <c r="K2213" s="198"/>
      <c r="L2213" s="198"/>
      <c r="M2213" s="198"/>
      <c r="N2213" s="198"/>
      <c r="O2213" s="198"/>
      <c r="P2213" s="198"/>
      <c r="Q2213" s="198"/>
      <c r="R2213" s="198"/>
      <c r="S2213" s="198"/>
      <c r="T2213" s="198"/>
      <c r="U2213" s="198"/>
      <c r="V2213" s="198"/>
      <c r="W2213" s="198"/>
      <c r="X2213" s="198"/>
      <c r="Y2213" s="198"/>
      <c r="Z2213" s="198"/>
      <c r="AA2213" s="198"/>
      <c r="AB2213" s="198"/>
      <c r="AC2213" s="198"/>
      <c r="AD2213" s="198"/>
      <c r="AE2213" s="198"/>
      <c r="AF2213" s="198"/>
      <c r="AG2213" s="198"/>
      <c r="AH2213" s="198"/>
      <c r="AI2213" s="198"/>
      <c r="AJ2213" s="198"/>
      <c r="AK2213" s="198"/>
      <c r="AL2213" s="198"/>
      <c r="AM2213" s="66"/>
      <c r="AN2213" s="66"/>
      <c r="AO2213" s="66"/>
      <c r="AP2213" s="66"/>
      <c r="AQ2213" s="66"/>
      <c r="AR2213" s="699"/>
      <c r="XFA2213" s="699"/>
    </row>
    <row r="2214" spans="1:44 16381:16381" s="707" customFormat="1" ht="14.1" customHeight="1" x14ac:dyDescent="0.15">
      <c r="A2214" s="134" t="s">
        <v>5273</v>
      </c>
      <c r="B2214" s="135" t="s">
        <v>4420</v>
      </c>
      <c r="C2214" s="202">
        <f>SUM(D2214+G2214)</f>
        <v>0</v>
      </c>
      <c r="D2214" s="203">
        <f>SUM(E2214:F2214)</f>
        <v>0</v>
      </c>
      <c r="E2214" s="78"/>
      <c r="F2214" s="78"/>
      <c r="G2214" s="78"/>
      <c r="H2214" s="223"/>
      <c r="I2214" s="223"/>
      <c r="J2214" s="223"/>
      <c r="K2214" s="223"/>
      <c r="L2214" s="223"/>
      <c r="M2214" s="223"/>
      <c r="N2214" s="223"/>
      <c r="O2214" s="223"/>
      <c r="P2214" s="223"/>
      <c r="Q2214" s="223"/>
      <c r="R2214" s="223"/>
      <c r="S2214" s="223"/>
      <c r="T2214" s="223"/>
      <c r="U2214" s="223"/>
      <c r="V2214" s="223"/>
      <c r="W2214" s="223"/>
      <c r="X2214" s="223"/>
      <c r="Y2214" s="223"/>
      <c r="Z2214" s="223"/>
      <c r="AA2214" s="78"/>
      <c r="AB2214" s="78"/>
      <c r="AC2214" s="78"/>
      <c r="AD2214" s="78"/>
      <c r="AE2214" s="78"/>
      <c r="AF2214" s="78"/>
      <c r="AG2214" s="78"/>
      <c r="AH2214" s="78"/>
      <c r="AI2214" s="78"/>
      <c r="AJ2214" s="78"/>
      <c r="AK2214" s="645">
        <v>42980</v>
      </c>
      <c r="AL2214" s="651">
        <f t="shared" ref="AL2214:AL2230" si="622">AK2214*E2214</f>
        <v>0</v>
      </c>
      <c r="AM2214" s="64"/>
      <c r="AN2214" s="64" t="s">
        <v>547</v>
      </c>
      <c r="AO2214" s="64"/>
      <c r="AP2214" s="64"/>
      <c r="AQ2214" s="64"/>
      <c r="AR2214" s="706"/>
      <c r="XFA2214" s="706"/>
    </row>
    <row r="2215" spans="1:44 16381:16381" s="707" customFormat="1" ht="14.1" customHeight="1" x14ac:dyDescent="0.15">
      <c r="A2215" s="134" t="s">
        <v>5274</v>
      </c>
      <c r="B2215" s="135" t="s">
        <v>2458</v>
      </c>
      <c r="C2215" s="199">
        <f>SUM(D2215+G2215)</f>
        <v>0</v>
      </c>
      <c r="D2215" s="203">
        <f>SUM(E2215:F2215)</f>
        <v>0</v>
      </c>
      <c r="E2215" s="78"/>
      <c r="F2215" s="78"/>
      <c r="G2215" s="78"/>
      <c r="H2215" s="223"/>
      <c r="I2215" s="223"/>
      <c r="J2215" s="223"/>
      <c r="K2215" s="223"/>
      <c r="L2215" s="223"/>
      <c r="M2215" s="223"/>
      <c r="N2215" s="223"/>
      <c r="O2215" s="223"/>
      <c r="P2215" s="223"/>
      <c r="Q2215" s="223"/>
      <c r="R2215" s="223"/>
      <c r="S2215" s="223"/>
      <c r="T2215" s="223"/>
      <c r="U2215" s="223"/>
      <c r="V2215" s="223"/>
      <c r="W2215" s="223"/>
      <c r="X2215" s="223"/>
      <c r="Y2215" s="223"/>
      <c r="Z2215" s="223"/>
      <c r="AA2215" s="78"/>
      <c r="AB2215" s="78"/>
      <c r="AC2215" s="78"/>
      <c r="AD2215" s="78"/>
      <c r="AE2215" s="78"/>
      <c r="AF2215" s="78"/>
      <c r="AG2215" s="78"/>
      <c r="AH2215" s="78"/>
      <c r="AI2215" s="78"/>
      <c r="AJ2215" s="78"/>
      <c r="AK2215" s="645">
        <v>51820</v>
      </c>
      <c r="AL2215" s="651">
        <f t="shared" si="622"/>
        <v>0</v>
      </c>
      <c r="AM2215" s="64"/>
      <c r="AN2215" s="64"/>
      <c r="AO2215" s="64"/>
      <c r="AP2215" s="64"/>
      <c r="AQ2215" s="64"/>
      <c r="AR2215" s="706"/>
      <c r="XFA2215" s="706"/>
    </row>
    <row r="2216" spans="1:44 16381:16381" s="707" customFormat="1" ht="14.1" customHeight="1" x14ac:dyDescent="0.15">
      <c r="A2216" s="134" t="s">
        <v>5275</v>
      </c>
      <c r="B2216" s="135" t="s">
        <v>923</v>
      </c>
      <c r="C2216" s="199">
        <f>SUM(D2216+G2216)</f>
        <v>0</v>
      </c>
      <c r="D2216" s="203">
        <f>SUM(E2216:F2216)</f>
        <v>0</v>
      </c>
      <c r="E2216" s="78"/>
      <c r="F2216" s="78"/>
      <c r="G2216" s="78"/>
      <c r="H2216" s="223"/>
      <c r="I2216" s="223"/>
      <c r="J2216" s="223"/>
      <c r="K2216" s="223"/>
      <c r="L2216" s="223"/>
      <c r="M2216" s="223"/>
      <c r="N2216" s="223"/>
      <c r="O2216" s="223"/>
      <c r="P2216" s="223"/>
      <c r="Q2216" s="223"/>
      <c r="R2216" s="223"/>
      <c r="S2216" s="223"/>
      <c r="T2216" s="223"/>
      <c r="U2216" s="223"/>
      <c r="V2216" s="223"/>
      <c r="W2216" s="223"/>
      <c r="X2216" s="223"/>
      <c r="Y2216" s="223"/>
      <c r="Z2216" s="223"/>
      <c r="AA2216" s="78"/>
      <c r="AB2216" s="78"/>
      <c r="AC2216" s="78"/>
      <c r="AD2216" s="78"/>
      <c r="AE2216" s="78"/>
      <c r="AF2216" s="78"/>
      <c r="AG2216" s="78"/>
      <c r="AH2216" s="78"/>
      <c r="AI2216" s="78"/>
      <c r="AJ2216" s="78"/>
      <c r="AK2216" s="645">
        <v>55220</v>
      </c>
      <c r="AL2216" s="651">
        <f t="shared" si="622"/>
        <v>0</v>
      </c>
      <c r="AM2216" s="64"/>
      <c r="AN2216" s="64"/>
      <c r="AO2216" s="64"/>
      <c r="AP2216" s="64"/>
      <c r="AQ2216" s="64"/>
      <c r="AR2216" s="706"/>
      <c r="XFA2216" s="706"/>
    </row>
    <row r="2217" spans="1:44 16381:16381" s="707" customFormat="1" ht="14.1" customHeight="1" x14ac:dyDescent="0.15">
      <c r="A2217" s="134" t="s">
        <v>5276</v>
      </c>
      <c r="B2217" s="135" t="s">
        <v>4421</v>
      </c>
      <c r="C2217" s="199">
        <f t="shared" ref="C2217:C2276" si="623">SUM(D2217+G2217)</f>
        <v>0</v>
      </c>
      <c r="D2217" s="203">
        <f t="shared" ref="D2217:D2276" si="624">SUM(E2217:F2217)</f>
        <v>0</v>
      </c>
      <c r="E2217" s="78"/>
      <c r="F2217" s="78"/>
      <c r="G2217" s="78"/>
      <c r="H2217" s="223"/>
      <c r="I2217" s="223"/>
      <c r="J2217" s="223"/>
      <c r="K2217" s="223"/>
      <c r="L2217" s="223"/>
      <c r="M2217" s="223"/>
      <c r="N2217" s="223"/>
      <c r="O2217" s="223"/>
      <c r="P2217" s="223"/>
      <c r="Q2217" s="223"/>
      <c r="R2217" s="223"/>
      <c r="S2217" s="223"/>
      <c r="T2217" s="223"/>
      <c r="U2217" s="223"/>
      <c r="V2217" s="223"/>
      <c r="W2217" s="223"/>
      <c r="X2217" s="223"/>
      <c r="Y2217" s="223"/>
      <c r="Z2217" s="223"/>
      <c r="AA2217" s="78"/>
      <c r="AB2217" s="78"/>
      <c r="AC2217" s="78"/>
      <c r="AD2217" s="78"/>
      <c r="AE2217" s="78"/>
      <c r="AF2217" s="78"/>
      <c r="AG2217" s="78"/>
      <c r="AH2217" s="78"/>
      <c r="AI2217" s="78"/>
      <c r="AJ2217" s="78"/>
      <c r="AK2217" s="645">
        <v>5510</v>
      </c>
      <c r="AL2217" s="651">
        <f t="shared" si="622"/>
        <v>0</v>
      </c>
      <c r="AM2217" s="64"/>
      <c r="AN2217" s="64"/>
      <c r="AO2217" s="64"/>
      <c r="AP2217" s="64"/>
      <c r="AQ2217" s="64"/>
      <c r="AR2217" s="706"/>
      <c r="XFA2217" s="706"/>
    </row>
    <row r="2218" spans="1:44 16381:16381" s="694" customFormat="1" ht="14.1" customHeight="1" x14ac:dyDescent="0.15">
      <c r="A2218" s="134" t="s">
        <v>5277</v>
      </c>
      <c r="B2218" s="135" t="s">
        <v>587</v>
      </c>
      <c r="C2218" s="199">
        <f t="shared" si="623"/>
        <v>0</v>
      </c>
      <c r="D2218" s="203">
        <f t="shared" si="624"/>
        <v>0</v>
      </c>
      <c r="E2218" s="78"/>
      <c r="F2218" s="78"/>
      <c r="G2218" s="78"/>
      <c r="H2218" s="223"/>
      <c r="I2218" s="223"/>
      <c r="J2218" s="223"/>
      <c r="K2218" s="223"/>
      <c r="L2218" s="223"/>
      <c r="M2218" s="223"/>
      <c r="N2218" s="223"/>
      <c r="O2218" s="223"/>
      <c r="P2218" s="223"/>
      <c r="Q2218" s="223"/>
      <c r="R2218" s="223"/>
      <c r="S2218" s="223"/>
      <c r="T2218" s="223"/>
      <c r="U2218" s="223"/>
      <c r="V2218" s="223"/>
      <c r="W2218" s="223"/>
      <c r="X2218" s="223"/>
      <c r="Y2218" s="223"/>
      <c r="Z2218" s="223"/>
      <c r="AA2218" s="78"/>
      <c r="AB2218" s="78"/>
      <c r="AC2218" s="78"/>
      <c r="AD2218" s="78"/>
      <c r="AE2218" s="78"/>
      <c r="AF2218" s="78"/>
      <c r="AG2218" s="78"/>
      <c r="AH2218" s="78"/>
      <c r="AI2218" s="78"/>
      <c r="AJ2218" s="78"/>
      <c r="AK2218" s="645">
        <v>13240</v>
      </c>
      <c r="AL2218" s="651">
        <f t="shared" si="622"/>
        <v>0</v>
      </c>
      <c r="AM2218" s="64"/>
      <c r="AN2218" s="64"/>
      <c r="AO2218" s="64"/>
      <c r="AP2218" s="64"/>
      <c r="AQ2218" s="64"/>
      <c r="AR2218" s="693"/>
      <c r="XFA2218" s="693"/>
    </row>
    <row r="2219" spans="1:44 16381:16381" s="694" customFormat="1" ht="14.1" customHeight="1" x14ac:dyDescent="0.15">
      <c r="A2219" s="134" t="s">
        <v>5278</v>
      </c>
      <c r="B2219" s="135" t="s">
        <v>588</v>
      </c>
      <c r="C2219" s="199">
        <f t="shared" si="623"/>
        <v>0</v>
      </c>
      <c r="D2219" s="203">
        <f t="shared" si="624"/>
        <v>0</v>
      </c>
      <c r="E2219" s="78"/>
      <c r="F2219" s="78"/>
      <c r="G2219" s="78"/>
      <c r="H2219" s="223"/>
      <c r="I2219" s="223"/>
      <c r="J2219" s="223"/>
      <c r="K2219" s="223"/>
      <c r="L2219" s="223"/>
      <c r="M2219" s="223"/>
      <c r="N2219" s="223"/>
      <c r="O2219" s="223"/>
      <c r="P2219" s="223"/>
      <c r="Q2219" s="223"/>
      <c r="R2219" s="223"/>
      <c r="S2219" s="223"/>
      <c r="T2219" s="223"/>
      <c r="U2219" s="223"/>
      <c r="V2219" s="223"/>
      <c r="W2219" s="223"/>
      <c r="X2219" s="223"/>
      <c r="Y2219" s="223"/>
      <c r="Z2219" s="223"/>
      <c r="AA2219" s="78"/>
      <c r="AB2219" s="78"/>
      <c r="AC2219" s="78"/>
      <c r="AD2219" s="78"/>
      <c r="AE2219" s="78"/>
      <c r="AF2219" s="78"/>
      <c r="AG2219" s="78"/>
      <c r="AH2219" s="78"/>
      <c r="AI2219" s="78"/>
      <c r="AJ2219" s="78"/>
      <c r="AK2219" s="645">
        <v>12860</v>
      </c>
      <c r="AL2219" s="651">
        <f t="shared" si="622"/>
        <v>0</v>
      </c>
      <c r="AM2219" s="64"/>
      <c r="AN2219" s="64"/>
      <c r="AO2219" s="64"/>
      <c r="AP2219" s="64"/>
      <c r="AQ2219" s="64"/>
      <c r="AR2219" s="693"/>
      <c r="XFA2219" s="693"/>
    </row>
    <row r="2220" spans="1:44 16381:16381" s="694" customFormat="1" ht="14.1" customHeight="1" x14ac:dyDescent="0.15">
      <c r="A2220" s="134" t="s">
        <v>5279</v>
      </c>
      <c r="B2220" s="135" t="s">
        <v>4422</v>
      </c>
      <c r="C2220" s="199">
        <f t="shared" si="623"/>
        <v>0</v>
      </c>
      <c r="D2220" s="203">
        <f t="shared" si="624"/>
        <v>0</v>
      </c>
      <c r="E2220" s="78"/>
      <c r="F2220" s="78"/>
      <c r="G2220" s="78"/>
      <c r="H2220" s="223"/>
      <c r="I2220" s="223"/>
      <c r="J2220" s="223"/>
      <c r="K2220" s="223"/>
      <c r="L2220" s="223"/>
      <c r="M2220" s="223"/>
      <c r="N2220" s="223"/>
      <c r="O2220" s="223"/>
      <c r="P2220" s="223"/>
      <c r="Q2220" s="223"/>
      <c r="R2220" s="223"/>
      <c r="S2220" s="223"/>
      <c r="T2220" s="223"/>
      <c r="U2220" s="223"/>
      <c r="V2220" s="223"/>
      <c r="W2220" s="223"/>
      <c r="X2220" s="223"/>
      <c r="Y2220" s="223"/>
      <c r="Z2220" s="223"/>
      <c r="AA2220" s="78"/>
      <c r="AB2220" s="78"/>
      <c r="AC2220" s="78"/>
      <c r="AD2220" s="78"/>
      <c r="AE2220" s="78"/>
      <c r="AF2220" s="78"/>
      <c r="AG2220" s="78"/>
      <c r="AH2220" s="78"/>
      <c r="AI2220" s="78"/>
      <c r="AJ2220" s="78"/>
      <c r="AK2220" s="645">
        <v>19250</v>
      </c>
      <c r="AL2220" s="651">
        <f t="shared" si="622"/>
        <v>0</v>
      </c>
      <c r="AM2220" s="64"/>
      <c r="AN2220" s="64"/>
      <c r="AO2220" s="64"/>
      <c r="AP2220" s="64"/>
      <c r="AQ2220" s="64"/>
      <c r="AR2220" s="693"/>
      <c r="XFA2220" s="693"/>
    </row>
    <row r="2221" spans="1:44 16381:16381" s="694" customFormat="1" ht="14.1" customHeight="1" x14ac:dyDescent="0.15">
      <c r="A2221" s="134" t="s">
        <v>5280</v>
      </c>
      <c r="B2221" s="135" t="s">
        <v>4423</v>
      </c>
      <c r="C2221" s="199">
        <f t="shared" si="623"/>
        <v>0</v>
      </c>
      <c r="D2221" s="203">
        <f t="shared" si="624"/>
        <v>0</v>
      </c>
      <c r="E2221" s="78"/>
      <c r="F2221" s="78"/>
      <c r="G2221" s="78"/>
      <c r="H2221" s="223"/>
      <c r="I2221" s="223"/>
      <c r="J2221" s="223"/>
      <c r="K2221" s="223"/>
      <c r="L2221" s="223"/>
      <c r="M2221" s="223"/>
      <c r="N2221" s="223"/>
      <c r="O2221" s="223"/>
      <c r="P2221" s="223"/>
      <c r="Q2221" s="223"/>
      <c r="R2221" s="223"/>
      <c r="S2221" s="223"/>
      <c r="T2221" s="223"/>
      <c r="U2221" s="223"/>
      <c r="V2221" s="223"/>
      <c r="W2221" s="223"/>
      <c r="X2221" s="223"/>
      <c r="Y2221" s="223"/>
      <c r="Z2221" s="223"/>
      <c r="AA2221" s="78"/>
      <c r="AB2221" s="78"/>
      <c r="AC2221" s="78"/>
      <c r="AD2221" s="78"/>
      <c r="AE2221" s="78"/>
      <c r="AF2221" s="78"/>
      <c r="AG2221" s="78"/>
      <c r="AH2221" s="78"/>
      <c r="AI2221" s="78"/>
      <c r="AJ2221" s="78"/>
      <c r="AK2221" s="645">
        <v>38480</v>
      </c>
      <c r="AL2221" s="651">
        <f t="shared" si="622"/>
        <v>0</v>
      </c>
      <c r="AM2221" s="64"/>
      <c r="AN2221" s="64"/>
      <c r="AO2221" s="64"/>
      <c r="AP2221" s="64"/>
      <c r="AQ2221" s="64"/>
      <c r="AR2221" s="693"/>
      <c r="XFA2221" s="693"/>
    </row>
    <row r="2222" spans="1:44 16381:16381" s="694" customFormat="1" ht="14.1" customHeight="1" x14ac:dyDescent="0.15">
      <c r="A2222" s="134" t="s">
        <v>5281</v>
      </c>
      <c r="B2222" s="135" t="s">
        <v>6117</v>
      </c>
      <c r="C2222" s="199">
        <f t="shared" si="623"/>
        <v>0</v>
      </c>
      <c r="D2222" s="203">
        <f t="shared" si="624"/>
        <v>0</v>
      </c>
      <c r="E2222" s="78"/>
      <c r="F2222" s="78"/>
      <c r="G2222" s="78"/>
      <c r="H2222" s="223"/>
      <c r="I2222" s="223"/>
      <c r="J2222" s="223"/>
      <c r="K2222" s="223"/>
      <c r="L2222" s="223"/>
      <c r="M2222" s="223"/>
      <c r="N2222" s="223"/>
      <c r="O2222" s="223"/>
      <c r="P2222" s="223"/>
      <c r="Q2222" s="223"/>
      <c r="R2222" s="223"/>
      <c r="S2222" s="223"/>
      <c r="T2222" s="223"/>
      <c r="U2222" s="223"/>
      <c r="V2222" s="223"/>
      <c r="W2222" s="223"/>
      <c r="X2222" s="223"/>
      <c r="Y2222" s="223"/>
      <c r="Z2222" s="223"/>
      <c r="AA2222" s="78"/>
      <c r="AB2222" s="78"/>
      <c r="AC2222" s="78"/>
      <c r="AD2222" s="78"/>
      <c r="AE2222" s="78"/>
      <c r="AF2222" s="78"/>
      <c r="AG2222" s="78"/>
      <c r="AH2222" s="78"/>
      <c r="AI2222" s="78"/>
      <c r="AJ2222" s="78"/>
      <c r="AK2222" s="645">
        <v>6740</v>
      </c>
      <c r="AL2222" s="651">
        <f t="shared" si="622"/>
        <v>0</v>
      </c>
      <c r="AM2222" s="64"/>
      <c r="AN2222" s="64"/>
      <c r="AO2222" s="64"/>
      <c r="AP2222" s="64"/>
      <c r="AQ2222" s="64"/>
      <c r="AR2222" s="693"/>
      <c r="XFA2222" s="693"/>
    </row>
    <row r="2223" spans="1:44 16381:16381" s="694" customFormat="1" ht="14.1" customHeight="1" x14ac:dyDescent="0.15">
      <c r="A2223" s="134" t="s">
        <v>5282</v>
      </c>
      <c r="B2223" s="135" t="s">
        <v>6118</v>
      </c>
      <c r="C2223" s="199">
        <f t="shared" si="623"/>
        <v>0</v>
      </c>
      <c r="D2223" s="203">
        <f t="shared" si="624"/>
        <v>0</v>
      </c>
      <c r="E2223" s="78"/>
      <c r="F2223" s="78"/>
      <c r="G2223" s="78"/>
      <c r="H2223" s="223"/>
      <c r="I2223" s="223"/>
      <c r="J2223" s="223"/>
      <c r="K2223" s="223"/>
      <c r="L2223" s="223"/>
      <c r="M2223" s="223"/>
      <c r="N2223" s="223"/>
      <c r="O2223" s="223"/>
      <c r="P2223" s="223"/>
      <c r="Q2223" s="223"/>
      <c r="R2223" s="223"/>
      <c r="S2223" s="223"/>
      <c r="T2223" s="223"/>
      <c r="U2223" s="223"/>
      <c r="V2223" s="223"/>
      <c r="W2223" s="223"/>
      <c r="X2223" s="223"/>
      <c r="Y2223" s="223"/>
      <c r="Z2223" s="223"/>
      <c r="AA2223" s="78"/>
      <c r="AB2223" s="78"/>
      <c r="AC2223" s="78"/>
      <c r="AD2223" s="78"/>
      <c r="AE2223" s="78"/>
      <c r="AF2223" s="78"/>
      <c r="AG2223" s="78"/>
      <c r="AH2223" s="78"/>
      <c r="AI2223" s="78"/>
      <c r="AJ2223" s="78"/>
      <c r="AK2223" s="645">
        <v>24940</v>
      </c>
      <c r="AL2223" s="651">
        <f t="shared" si="622"/>
        <v>0</v>
      </c>
      <c r="AM2223" s="64"/>
      <c r="AN2223" s="64"/>
      <c r="AO2223" s="64"/>
      <c r="AP2223" s="64"/>
      <c r="AQ2223" s="64"/>
      <c r="AR2223" s="693"/>
      <c r="XFA2223" s="693"/>
    </row>
    <row r="2224" spans="1:44 16381:16381" s="694" customFormat="1" ht="14.1" customHeight="1" x14ac:dyDescent="0.15">
      <c r="A2224" s="134" t="s">
        <v>5283</v>
      </c>
      <c r="B2224" s="135" t="s">
        <v>6141</v>
      </c>
      <c r="C2224" s="199">
        <f t="shared" si="623"/>
        <v>0</v>
      </c>
      <c r="D2224" s="203">
        <f t="shared" si="624"/>
        <v>0</v>
      </c>
      <c r="E2224" s="78"/>
      <c r="F2224" s="78"/>
      <c r="G2224" s="78"/>
      <c r="H2224" s="223"/>
      <c r="I2224" s="223"/>
      <c r="J2224" s="223"/>
      <c r="K2224" s="223"/>
      <c r="L2224" s="223"/>
      <c r="M2224" s="223"/>
      <c r="N2224" s="223"/>
      <c r="O2224" s="223"/>
      <c r="P2224" s="223"/>
      <c r="Q2224" s="223"/>
      <c r="R2224" s="223"/>
      <c r="S2224" s="223"/>
      <c r="T2224" s="223"/>
      <c r="U2224" s="223"/>
      <c r="V2224" s="223"/>
      <c r="W2224" s="223"/>
      <c r="X2224" s="223"/>
      <c r="Y2224" s="223"/>
      <c r="Z2224" s="223"/>
      <c r="AA2224" s="78"/>
      <c r="AB2224" s="78"/>
      <c r="AC2224" s="78"/>
      <c r="AD2224" s="78"/>
      <c r="AE2224" s="78"/>
      <c r="AF2224" s="78"/>
      <c r="AG2224" s="78"/>
      <c r="AH2224" s="78"/>
      <c r="AI2224" s="78"/>
      <c r="AJ2224" s="78"/>
      <c r="AK2224" s="645">
        <v>5370</v>
      </c>
      <c r="AL2224" s="651">
        <f t="shared" si="622"/>
        <v>0</v>
      </c>
      <c r="AM2224" s="64"/>
      <c r="AN2224" s="64"/>
      <c r="AO2224" s="64"/>
      <c r="AP2224" s="64"/>
      <c r="AQ2224" s="64"/>
      <c r="AR2224" s="693"/>
      <c r="XFA2224" s="693"/>
    </row>
    <row r="2225" spans="1:44 16381:16381" s="694" customFormat="1" ht="14.1" customHeight="1" x14ac:dyDescent="0.15">
      <c r="A2225" s="134" t="s">
        <v>5284</v>
      </c>
      <c r="B2225" s="135" t="s">
        <v>4424</v>
      </c>
      <c r="C2225" s="199">
        <f t="shared" si="623"/>
        <v>0</v>
      </c>
      <c r="D2225" s="203">
        <f t="shared" si="624"/>
        <v>0</v>
      </c>
      <c r="E2225" s="78"/>
      <c r="F2225" s="78"/>
      <c r="G2225" s="78"/>
      <c r="H2225" s="223"/>
      <c r="I2225" s="223"/>
      <c r="J2225" s="223"/>
      <c r="K2225" s="223"/>
      <c r="L2225" s="223"/>
      <c r="M2225" s="223"/>
      <c r="N2225" s="223"/>
      <c r="O2225" s="223"/>
      <c r="P2225" s="223"/>
      <c r="Q2225" s="223"/>
      <c r="R2225" s="223"/>
      <c r="S2225" s="223"/>
      <c r="T2225" s="223"/>
      <c r="U2225" s="223"/>
      <c r="V2225" s="223"/>
      <c r="W2225" s="223"/>
      <c r="X2225" s="223"/>
      <c r="Y2225" s="223"/>
      <c r="Z2225" s="223"/>
      <c r="AA2225" s="78"/>
      <c r="AB2225" s="78"/>
      <c r="AC2225" s="78"/>
      <c r="AD2225" s="78"/>
      <c r="AE2225" s="78"/>
      <c r="AF2225" s="78"/>
      <c r="AG2225" s="78"/>
      <c r="AH2225" s="78"/>
      <c r="AI2225" s="78"/>
      <c r="AJ2225" s="78"/>
      <c r="AK2225" s="645">
        <v>19250</v>
      </c>
      <c r="AL2225" s="651">
        <f t="shared" si="622"/>
        <v>0</v>
      </c>
      <c r="AM2225" s="64"/>
      <c r="AN2225" s="64"/>
      <c r="AO2225" s="64"/>
      <c r="AP2225" s="64"/>
      <c r="AQ2225" s="64"/>
      <c r="AR2225" s="693"/>
      <c r="XFA2225" s="693"/>
    </row>
    <row r="2226" spans="1:44 16381:16381" s="694" customFormat="1" ht="14.1" customHeight="1" x14ac:dyDescent="0.15">
      <c r="A2226" s="134" t="s">
        <v>5285</v>
      </c>
      <c r="B2226" s="135" t="s">
        <v>6119</v>
      </c>
      <c r="C2226" s="199">
        <f t="shared" si="623"/>
        <v>0</v>
      </c>
      <c r="D2226" s="203">
        <f t="shared" si="624"/>
        <v>0</v>
      </c>
      <c r="E2226" s="78"/>
      <c r="F2226" s="78"/>
      <c r="G2226" s="78"/>
      <c r="H2226" s="223"/>
      <c r="I2226" s="223"/>
      <c r="J2226" s="223"/>
      <c r="K2226" s="223"/>
      <c r="L2226" s="223"/>
      <c r="M2226" s="223"/>
      <c r="N2226" s="223"/>
      <c r="O2226" s="223"/>
      <c r="P2226" s="223"/>
      <c r="Q2226" s="223"/>
      <c r="R2226" s="223"/>
      <c r="S2226" s="223"/>
      <c r="T2226" s="223"/>
      <c r="U2226" s="223"/>
      <c r="V2226" s="223"/>
      <c r="W2226" s="223"/>
      <c r="X2226" s="223"/>
      <c r="Y2226" s="223"/>
      <c r="Z2226" s="223"/>
      <c r="AA2226" s="78"/>
      <c r="AB2226" s="78"/>
      <c r="AC2226" s="78"/>
      <c r="AD2226" s="78"/>
      <c r="AE2226" s="78"/>
      <c r="AF2226" s="78"/>
      <c r="AG2226" s="78"/>
      <c r="AH2226" s="78"/>
      <c r="AI2226" s="78"/>
      <c r="AJ2226" s="78"/>
      <c r="AK2226" s="645">
        <v>13270</v>
      </c>
      <c r="AL2226" s="651">
        <f t="shared" si="622"/>
        <v>0</v>
      </c>
      <c r="AM2226" s="64"/>
      <c r="AN2226" s="64"/>
      <c r="AO2226" s="64"/>
      <c r="AP2226" s="64"/>
      <c r="AQ2226" s="64"/>
      <c r="AR2226" s="693"/>
      <c r="XFA2226" s="693"/>
    </row>
    <row r="2227" spans="1:44 16381:16381" s="694" customFormat="1" ht="14.1" customHeight="1" x14ac:dyDescent="0.15">
      <c r="A2227" s="134" t="s">
        <v>5286</v>
      </c>
      <c r="B2227" s="135" t="s">
        <v>4425</v>
      </c>
      <c r="C2227" s="199">
        <f t="shared" si="623"/>
        <v>0</v>
      </c>
      <c r="D2227" s="203">
        <f t="shared" si="624"/>
        <v>0</v>
      </c>
      <c r="E2227" s="78"/>
      <c r="F2227" s="78"/>
      <c r="G2227" s="78"/>
      <c r="H2227" s="223"/>
      <c r="I2227" s="223"/>
      <c r="J2227" s="223"/>
      <c r="K2227" s="223"/>
      <c r="L2227" s="223"/>
      <c r="M2227" s="223"/>
      <c r="N2227" s="223"/>
      <c r="O2227" s="223"/>
      <c r="P2227" s="223"/>
      <c r="Q2227" s="223"/>
      <c r="R2227" s="223"/>
      <c r="S2227" s="223"/>
      <c r="T2227" s="223"/>
      <c r="U2227" s="223"/>
      <c r="V2227" s="223"/>
      <c r="W2227" s="223"/>
      <c r="X2227" s="223"/>
      <c r="Y2227" s="223"/>
      <c r="Z2227" s="223"/>
      <c r="AA2227" s="78"/>
      <c r="AB2227" s="78"/>
      <c r="AC2227" s="78"/>
      <c r="AD2227" s="78"/>
      <c r="AE2227" s="78"/>
      <c r="AF2227" s="78"/>
      <c r="AG2227" s="78"/>
      <c r="AH2227" s="78"/>
      <c r="AI2227" s="78"/>
      <c r="AJ2227" s="78"/>
      <c r="AK2227" s="645">
        <v>19250</v>
      </c>
      <c r="AL2227" s="651">
        <f t="shared" si="622"/>
        <v>0</v>
      </c>
      <c r="AM2227" s="64"/>
      <c r="AN2227" s="64"/>
      <c r="AO2227" s="64"/>
      <c r="AP2227" s="64"/>
      <c r="AQ2227" s="64"/>
      <c r="AR2227" s="693"/>
      <c r="XFA2227" s="693"/>
    </row>
    <row r="2228" spans="1:44 16381:16381" s="694" customFormat="1" ht="14.1" customHeight="1" x14ac:dyDescent="0.15">
      <c r="A2228" s="134" t="s">
        <v>5287</v>
      </c>
      <c r="B2228" s="135" t="s">
        <v>6120</v>
      </c>
      <c r="C2228" s="199">
        <f t="shared" si="623"/>
        <v>0</v>
      </c>
      <c r="D2228" s="203">
        <f t="shared" si="624"/>
        <v>0</v>
      </c>
      <c r="E2228" s="78"/>
      <c r="F2228" s="78"/>
      <c r="G2228" s="78"/>
      <c r="H2228" s="223"/>
      <c r="I2228" s="223"/>
      <c r="J2228" s="223"/>
      <c r="K2228" s="223"/>
      <c r="L2228" s="223"/>
      <c r="M2228" s="223"/>
      <c r="N2228" s="223"/>
      <c r="O2228" s="223"/>
      <c r="P2228" s="223"/>
      <c r="Q2228" s="223"/>
      <c r="R2228" s="223"/>
      <c r="S2228" s="223"/>
      <c r="T2228" s="223"/>
      <c r="U2228" s="223"/>
      <c r="V2228" s="223"/>
      <c r="W2228" s="223"/>
      <c r="X2228" s="223"/>
      <c r="Y2228" s="223"/>
      <c r="Z2228" s="223"/>
      <c r="AA2228" s="78"/>
      <c r="AB2228" s="78"/>
      <c r="AC2228" s="78"/>
      <c r="AD2228" s="78"/>
      <c r="AE2228" s="78"/>
      <c r="AF2228" s="78"/>
      <c r="AG2228" s="78"/>
      <c r="AH2228" s="78"/>
      <c r="AI2228" s="78"/>
      <c r="AJ2228" s="78"/>
      <c r="AK2228" s="645">
        <v>19020</v>
      </c>
      <c r="AL2228" s="651">
        <f t="shared" si="622"/>
        <v>0</v>
      </c>
      <c r="AM2228" s="64"/>
      <c r="AN2228" s="64"/>
      <c r="AO2228" s="64"/>
      <c r="AP2228" s="64"/>
      <c r="AQ2228" s="64"/>
      <c r="AR2228" s="693"/>
      <c r="XFA2228" s="693"/>
    </row>
    <row r="2229" spans="1:44 16381:16381" s="694" customFormat="1" ht="14.1" customHeight="1" x14ac:dyDescent="0.15">
      <c r="A2229" s="134" t="s">
        <v>5288</v>
      </c>
      <c r="B2229" s="135" t="s">
        <v>4426</v>
      </c>
      <c r="C2229" s="199">
        <f t="shared" si="623"/>
        <v>0</v>
      </c>
      <c r="D2229" s="203">
        <f t="shared" si="624"/>
        <v>0</v>
      </c>
      <c r="E2229" s="78"/>
      <c r="F2229" s="78"/>
      <c r="G2229" s="78"/>
      <c r="H2229" s="223"/>
      <c r="I2229" s="223"/>
      <c r="J2229" s="223"/>
      <c r="K2229" s="223"/>
      <c r="L2229" s="223"/>
      <c r="M2229" s="223"/>
      <c r="N2229" s="223"/>
      <c r="O2229" s="223"/>
      <c r="P2229" s="223"/>
      <c r="Q2229" s="223"/>
      <c r="R2229" s="223"/>
      <c r="S2229" s="223"/>
      <c r="T2229" s="223"/>
      <c r="U2229" s="223"/>
      <c r="V2229" s="223"/>
      <c r="W2229" s="223"/>
      <c r="X2229" s="223"/>
      <c r="Y2229" s="223"/>
      <c r="Z2229" s="223"/>
      <c r="AA2229" s="78"/>
      <c r="AB2229" s="78"/>
      <c r="AC2229" s="78"/>
      <c r="AD2229" s="78"/>
      <c r="AE2229" s="78"/>
      <c r="AF2229" s="78"/>
      <c r="AG2229" s="78"/>
      <c r="AH2229" s="78"/>
      <c r="AI2229" s="78"/>
      <c r="AJ2229" s="78"/>
      <c r="AK2229" s="645">
        <v>56320</v>
      </c>
      <c r="AL2229" s="651">
        <f t="shared" si="622"/>
        <v>0</v>
      </c>
      <c r="AM2229" s="64"/>
      <c r="AN2229" s="64"/>
      <c r="AO2229" s="64"/>
      <c r="AP2229" s="64"/>
      <c r="AQ2229" s="64"/>
      <c r="AR2229" s="693"/>
      <c r="XFA2229" s="693"/>
    </row>
    <row r="2230" spans="1:44 16381:16381" s="694" customFormat="1" ht="14.1" customHeight="1" x14ac:dyDescent="0.15">
      <c r="A2230" s="134" t="s">
        <v>5289</v>
      </c>
      <c r="B2230" s="135" t="s">
        <v>4427</v>
      </c>
      <c r="C2230" s="199">
        <f t="shared" si="623"/>
        <v>0</v>
      </c>
      <c r="D2230" s="203">
        <f t="shared" si="624"/>
        <v>0</v>
      </c>
      <c r="E2230" s="78"/>
      <c r="F2230" s="78"/>
      <c r="G2230" s="78"/>
      <c r="H2230" s="223"/>
      <c r="I2230" s="223"/>
      <c r="J2230" s="223"/>
      <c r="K2230" s="223"/>
      <c r="L2230" s="223"/>
      <c r="M2230" s="223"/>
      <c r="N2230" s="223"/>
      <c r="O2230" s="223"/>
      <c r="P2230" s="223"/>
      <c r="Q2230" s="223"/>
      <c r="R2230" s="223"/>
      <c r="S2230" s="223"/>
      <c r="T2230" s="223"/>
      <c r="U2230" s="223"/>
      <c r="V2230" s="223"/>
      <c r="W2230" s="223"/>
      <c r="X2230" s="223"/>
      <c r="Y2230" s="223"/>
      <c r="Z2230" s="223"/>
      <c r="AA2230" s="78"/>
      <c r="AB2230" s="78"/>
      <c r="AC2230" s="78"/>
      <c r="AD2230" s="78"/>
      <c r="AE2230" s="78"/>
      <c r="AF2230" s="78"/>
      <c r="AG2230" s="78"/>
      <c r="AH2230" s="78"/>
      <c r="AI2230" s="78"/>
      <c r="AJ2230" s="78"/>
      <c r="AK2230" s="645">
        <v>24940</v>
      </c>
      <c r="AL2230" s="651">
        <f t="shared" si="622"/>
        <v>0</v>
      </c>
      <c r="AM2230" s="64"/>
      <c r="AN2230" s="64"/>
      <c r="AO2230" s="64"/>
      <c r="AP2230" s="64"/>
      <c r="AQ2230" s="64"/>
      <c r="AR2230" s="693"/>
      <c r="XFA2230" s="693"/>
    </row>
    <row r="2231" spans="1:44 16381:16381" s="694" customFormat="1" ht="14.1" customHeight="1" x14ac:dyDescent="0.15">
      <c r="A2231" s="134" t="s">
        <v>5290</v>
      </c>
      <c r="B2231" s="135" t="s">
        <v>4428</v>
      </c>
      <c r="C2231" s="199">
        <f t="shared" si="623"/>
        <v>0</v>
      </c>
      <c r="D2231" s="203">
        <f t="shared" si="624"/>
        <v>0</v>
      </c>
      <c r="E2231" s="78"/>
      <c r="F2231" s="78"/>
      <c r="G2231" s="78"/>
      <c r="H2231" s="223"/>
      <c r="I2231" s="223"/>
      <c r="J2231" s="223"/>
      <c r="K2231" s="223"/>
      <c r="L2231" s="223"/>
      <c r="M2231" s="223"/>
      <c r="N2231" s="223"/>
      <c r="O2231" s="223"/>
      <c r="P2231" s="223"/>
      <c r="Q2231" s="223"/>
      <c r="R2231" s="223"/>
      <c r="S2231" s="223"/>
      <c r="T2231" s="223"/>
      <c r="U2231" s="223"/>
      <c r="V2231" s="223"/>
      <c r="W2231" s="223"/>
      <c r="X2231" s="223"/>
      <c r="Y2231" s="223"/>
      <c r="Z2231" s="223"/>
      <c r="AA2231" s="78"/>
      <c r="AB2231" s="78"/>
      <c r="AC2231" s="78"/>
      <c r="AD2231" s="78"/>
      <c r="AE2231" s="78"/>
      <c r="AF2231" s="78"/>
      <c r="AG2231" s="78"/>
      <c r="AH2231" s="78"/>
      <c r="AI2231" s="78"/>
      <c r="AJ2231" s="78"/>
      <c r="AK2231" s="645">
        <v>8140</v>
      </c>
      <c r="AL2231" s="651">
        <f t="shared" ref="AL2231:AL2266" si="625">AK2231*E2231</f>
        <v>0</v>
      </c>
      <c r="AM2231" s="64"/>
      <c r="AN2231" s="64"/>
      <c r="AO2231" s="64"/>
      <c r="AP2231" s="64"/>
      <c r="AQ2231" s="64"/>
      <c r="AR2231" s="693"/>
      <c r="XFA2231" s="693"/>
    </row>
    <row r="2232" spans="1:44 16381:16381" s="694" customFormat="1" ht="14.1" customHeight="1" x14ac:dyDescent="0.15">
      <c r="A2232" s="134" t="s">
        <v>5291</v>
      </c>
      <c r="B2232" s="135" t="s">
        <v>4429</v>
      </c>
      <c r="C2232" s="199">
        <f t="shared" si="623"/>
        <v>0</v>
      </c>
      <c r="D2232" s="203">
        <f t="shared" si="624"/>
        <v>0</v>
      </c>
      <c r="E2232" s="78"/>
      <c r="F2232" s="78"/>
      <c r="G2232" s="78"/>
      <c r="H2232" s="223"/>
      <c r="I2232" s="223"/>
      <c r="J2232" s="223"/>
      <c r="K2232" s="223"/>
      <c r="L2232" s="223"/>
      <c r="M2232" s="223"/>
      <c r="N2232" s="223"/>
      <c r="O2232" s="223"/>
      <c r="P2232" s="223"/>
      <c r="Q2232" s="223"/>
      <c r="R2232" s="223"/>
      <c r="S2232" s="223"/>
      <c r="T2232" s="223"/>
      <c r="U2232" s="223"/>
      <c r="V2232" s="223"/>
      <c r="W2232" s="223"/>
      <c r="X2232" s="223"/>
      <c r="Y2232" s="223"/>
      <c r="Z2232" s="223"/>
      <c r="AA2232" s="78"/>
      <c r="AB2232" s="78"/>
      <c r="AC2232" s="78"/>
      <c r="AD2232" s="78"/>
      <c r="AE2232" s="78"/>
      <c r="AF2232" s="78"/>
      <c r="AG2232" s="78"/>
      <c r="AH2232" s="78"/>
      <c r="AI2232" s="78"/>
      <c r="AJ2232" s="78"/>
      <c r="AK2232" s="645">
        <v>8320</v>
      </c>
      <c r="AL2232" s="651">
        <f t="shared" si="625"/>
        <v>0</v>
      </c>
      <c r="AM2232" s="64"/>
      <c r="AN2232" s="64"/>
      <c r="AO2232" s="64"/>
      <c r="AP2232" s="64"/>
      <c r="AQ2232" s="64"/>
      <c r="AR2232" s="693"/>
      <c r="XFA2232" s="693"/>
    </row>
    <row r="2233" spans="1:44 16381:16381" s="694" customFormat="1" ht="14.1" customHeight="1" x14ac:dyDescent="0.15">
      <c r="A2233" s="134" t="s">
        <v>5292</v>
      </c>
      <c r="B2233" s="135" t="s">
        <v>3977</v>
      </c>
      <c r="C2233" s="199">
        <f t="shared" si="623"/>
        <v>0</v>
      </c>
      <c r="D2233" s="203">
        <f t="shared" si="624"/>
        <v>0</v>
      </c>
      <c r="E2233" s="78"/>
      <c r="F2233" s="78"/>
      <c r="G2233" s="78"/>
      <c r="H2233" s="223"/>
      <c r="I2233" s="223"/>
      <c r="J2233" s="223"/>
      <c r="K2233" s="223"/>
      <c r="L2233" s="223"/>
      <c r="M2233" s="223"/>
      <c r="N2233" s="223"/>
      <c r="O2233" s="223"/>
      <c r="P2233" s="223"/>
      <c r="Q2233" s="223"/>
      <c r="R2233" s="223"/>
      <c r="S2233" s="223"/>
      <c r="T2233" s="223"/>
      <c r="U2233" s="223"/>
      <c r="V2233" s="223"/>
      <c r="W2233" s="223"/>
      <c r="X2233" s="223"/>
      <c r="Y2233" s="223"/>
      <c r="Z2233" s="223"/>
      <c r="AA2233" s="78"/>
      <c r="AB2233" s="78"/>
      <c r="AC2233" s="78"/>
      <c r="AD2233" s="78"/>
      <c r="AE2233" s="78"/>
      <c r="AF2233" s="78"/>
      <c r="AG2233" s="78"/>
      <c r="AH2233" s="78"/>
      <c r="AI2233" s="78"/>
      <c r="AJ2233" s="78"/>
      <c r="AK2233" s="645">
        <v>2650</v>
      </c>
      <c r="AL2233" s="651">
        <f t="shared" si="625"/>
        <v>0</v>
      </c>
      <c r="AM2233" s="64"/>
      <c r="AN2233" s="64"/>
      <c r="AO2233" s="64"/>
      <c r="AP2233" s="64"/>
      <c r="AQ2233" s="64"/>
      <c r="AR2233" s="693"/>
      <c r="XFA2233" s="693"/>
    </row>
    <row r="2234" spans="1:44 16381:16381" s="694" customFormat="1" ht="14.1" customHeight="1" x14ac:dyDescent="0.15">
      <c r="A2234" s="134" t="s">
        <v>5293</v>
      </c>
      <c r="B2234" s="135" t="s">
        <v>4430</v>
      </c>
      <c r="C2234" s="199">
        <f t="shared" si="623"/>
        <v>0</v>
      </c>
      <c r="D2234" s="203">
        <f t="shared" si="624"/>
        <v>0</v>
      </c>
      <c r="E2234" s="78"/>
      <c r="F2234" s="78"/>
      <c r="G2234" s="78"/>
      <c r="H2234" s="223"/>
      <c r="I2234" s="223"/>
      <c r="J2234" s="223"/>
      <c r="K2234" s="223"/>
      <c r="L2234" s="223"/>
      <c r="M2234" s="223"/>
      <c r="N2234" s="223"/>
      <c r="O2234" s="223"/>
      <c r="P2234" s="223"/>
      <c r="Q2234" s="223"/>
      <c r="R2234" s="223"/>
      <c r="S2234" s="223"/>
      <c r="T2234" s="223"/>
      <c r="U2234" s="223"/>
      <c r="V2234" s="223"/>
      <c r="W2234" s="223"/>
      <c r="X2234" s="223"/>
      <c r="Y2234" s="223"/>
      <c r="Z2234" s="223"/>
      <c r="AA2234" s="78"/>
      <c r="AB2234" s="78"/>
      <c r="AC2234" s="78"/>
      <c r="AD2234" s="78"/>
      <c r="AE2234" s="78"/>
      <c r="AF2234" s="78"/>
      <c r="AG2234" s="78"/>
      <c r="AH2234" s="78"/>
      <c r="AI2234" s="78"/>
      <c r="AJ2234" s="78"/>
      <c r="AK2234" s="645">
        <v>2720</v>
      </c>
      <c r="AL2234" s="651">
        <f t="shared" si="625"/>
        <v>0</v>
      </c>
      <c r="AM2234" s="64"/>
      <c r="AN2234" s="64"/>
      <c r="AO2234" s="64"/>
      <c r="AP2234" s="64"/>
      <c r="AQ2234" s="64"/>
      <c r="AR2234" s="693"/>
      <c r="XFA2234" s="693"/>
    </row>
    <row r="2235" spans="1:44 16381:16381" s="694" customFormat="1" ht="14.1" customHeight="1" x14ac:dyDescent="0.15">
      <c r="A2235" s="134" t="s">
        <v>5294</v>
      </c>
      <c r="B2235" s="135" t="s">
        <v>4431</v>
      </c>
      <c r="C2235" s="199">
        <f t="shared" si="623"/>
        <v>0</v>
      </c>
      <c r="D2235" s="203">
        <f t="shared" si="624"/>
        <v>0</v>
      </c>
      <c r="E2235" s="78"/>
      <c r="F2235" s="78"/>
      <c r="G2235" s="78"/>
      <c r="H2235" s="223"/>
      <c r="I2235" s="223"/>
      <c r="J2235" s="223"/>
      <c r="K2235" s="223"/>
      <c r="L2235" s="223"/>
      <c r="M2235" s="223"/>
      <c r="N2235" s="223"/>
      <c r="O2235" s="223"/>
      <c r="P2235" s="223"/>
      <c r="Q2235" s="223"/>
      <c r="R2235" s="223"/>
      <c r="S2235" s="223"/>
      <c r="T2235" s="223"/>
      <c r="U2235" s="223"/>
      <c r="V2235" s="223"/>
      <c r="W2235" s="223"/>
      <c r="X2235" s="223"/>
      <c r="Y2235" s="223"/>
      <c r="Z2235" s="223"/>
      <c r="AA2235" s="78"/>
      <c r="AB2235" s="78"/>
      <c r="AC2235" s="78"/>
      <c r="AD2235" s="78"/>
      <c r="AE2235" s="78"/>
      <c r="AF2235" s="78"/>
      <c r="AG2235" s="78"/>
      <c r="AH2235" s="78"/>
      <c r="AI2235" s="78"/>
      <c r="AJ2235" s="78"/>
      <c r="AK2235" s="645">
        <v>15820</v>
      </c>
      <c r="AL2235" s="651">
        <f t="shared" si="625"/>
        <v>0</v>
      </c>
      <c r="AM2235" s="64"/>
      <c r="AN2235" s="64"/>
      <c r="AO2235" s="64"/>
      <c r="AP2235" s="64"/>
      <c r="AQ2235" s="64"/>
      <c r="AR2235" s="693"/>
      <c r="XFA2235" s="693"/>
    </row>
    <row r="2236" spans="1:44 16381:16381" s="694" customFormat="1" ht="14.1" customHeight="1" x14ac:dyDescent="0.15">
      <c r="A2236" s="134" t="s">
        <v>5295</v>
      </c>
      <c r="B2236" s="135" t="s">
        <v>4432</v>
      </c>
      <c r="C2236" s="199">
        <f t="shared" si="623"/>
        <v>0</v>
      </c>
      <c r="D2236" s="203">
        <f t="shared" si="624"/>
        <v>0</v>
      </c>
      <c r="E2236" s="78"/>
      <c r="F2236" s="78"/>
      <c r="G2236" s="78"/>
      <c r="H2236" s="223"/>
      <c r="I2236" s="223"/>
      <c r="J2236" s="223"/>
      <c r="K2236" s="223"/>
      <c r="L2236" s="223"/>
      <c r="M2236" s="223"/>
      <c r="N2236" s="223"/>
      <c r="O2236" s="223"/>
      <c r="P2236" s="223"/>
      <c r="Q2236" s="223"/>
      <c r="R2236" s="223"/>
      <c r="S2236" s="223"/>
      <c r="T2236" s="223"/>
      <c r="U2236" s="223"/>
      <c r="V2236" s="223"/>
      <c r="W2236" s="223"/>
      <c r="X2236" s="223"/>
      <c r="Y2236" s="223"/>
      <c r="Z2236" s="223"/>
      <c r="AA2236" s="78"/>
      <c r="AB2236" s="78"/>
      <c r="AC2236" s="78"/>
      <c r="AD2236" s="78"/>
      <c r="AE2236" s="78"/>
      <c r="AF2236" s="78"/>
      <c r="AG2236" s="78"/>
      <c r="AH2236" s="78"/>
      <c r="AI2236" s="78"/>
      <c r="AJ2236" s="78"/>
      <c r="AK2236" s="645">
        <v>6570</v>
      </c>
      <c r="AL2236" s="651">
        <f t="shared" si="625"/>
        <v>0</v>
      </c>
      <c r="AM2236" s="64"/>
      <c r="AN2236" s="64"/>
      <c r="AO2236" s="64"/>
      <c r="AP2236" s="64"/>
      <c r="AQ2236" s="64"/>
      <c r="AR2236" s="693"/>
      <c r="XFA2236" s="693"/>
    </row>
    <row r="2237" spans="1:44 16381:16381" s="694" customFormat="1" ht="14.1" customHeight="1" x14ac:dyDescent="0.15">
      <c r="A2237" s="134" t="s">
        <v>5296</v>
      </c>
      <c r="B2237" s="135" t="s">
        <v>4433</v>
      </c>
      <c r="C2237" s="199">
        <f t="shared" si="623"/>
        <v>0</v>
      </c>
      <c r="D2237" s="203">
        <f t="shared" si="624"/>
        <v>0</v>
      </c>
      <c r="E2237" s="78"/>
      <c r="F2237" s="78"/>
      <c r="G2237" s="78"/>
      <c r="H2237" s="223"/>
      <c r="I2237" s="223"/>
      <c r="J2237" s="223"/>
      <c r="K2237" s="223"/>
      <c r="L2237" s="223"/>
      <c r="M2237" s="223"/>
      <c r="N2237" s="223"/>
      <c r="O2237" s="223"/>
      <c r="P2237" s="223"/>
      <c r="Q2237" s="223"/>
      <c r="R2237" s="223"/>
      <c r="S2237" s="223"/>
      <c r="T2237" s="223"/>
      <c r="U2237" s="223"/>
      <c r="V2237" s="223"/>
      <c r="W2237" s="223"/>
      <c r="X2237" s="223"/>
      <c r="Y2237" s="223"/>
      <c r="Z2237" s="223"/>
      <c r="AA2237" s="78"/>
      <c r="AB2237" s="78"/>
      <c r="AC2237" s="78"/>
      <c r="AD2237" s="78"/>
      <c r="AE2237" s="78"/>
      <c r="AF2237" s="78"/>
      <c r="AG2237" s="78"/>
      <c r="AH2237" s="78"/>
      <c r="AI2237" s="78"/>
      <c r="AJ2237" s="78"/>
      <c r="AK2237" s="645">
        <v>54330</v>
      </c>
      <c r="AL2237" s="651">
        <f t="shared" si="625"/>
        <v>0</v>
      </c>
      <c r="AM2237" s="64"/>
      <c r="AN2237" s="64"/>
      <c r="AO2237" s="64"/>
      <c r="AP2237" s="64"/>
      <c r="AQ2237" s="64"/>
      <c r="AR2237" s="693"/>
      <c r="XFA2237" s="693"/>
    </row>
    <row r="2238" spans="1:44 16381:16381" s="694" customFormat="1" ht="14.1" customHeight="1" x14ac:dyDescent="0.15">
      <c r="A2238" s="134" t="s">
        <v>5297</v>
      </c>
      <c r="B2238" s="135" t="s">
        <v>4434</v>
      </c>
      <c r="C2238" s="199">
        <f t="shared" si="623"/>
        <v>0</v>
      </c>
      <c r="D2238" s="203">
        <f t="shared" si="624"/>
        <v>0</v>
      </c>
      <c r="E2238" s="78"/>
      <c r="F2238" s="78"/>
      <c r="G2238" s="78"/>
      <c r="H2238" s="223"/>
      <c r="I2238" s="223"/>
      <c r="J2238" s="223"/>
      <c r="K2238" s="223"/>
      <c r="L2238" s="223"/>
      <c r="M2238" s="223"/>
      <c r="N2238" s="223"/>
      <c r="O2238" s="223"/>
      <c r="P2238" s="223"/>
      <c r="Q2238" s="223"/>
      <c r="R2238" s="223"/>
      <c r="S2238" s="223"/>
      <c r="T2238" s="223"/>
      <c r="U2238" s="223"/>
      <c r="V2238" s="223"/>
      <c r="W2238" s="223"/>
      <c r="X2238" s="223"/>
      <c r="Y2238" s="223"/>
      <c r="Z2238" s="223"/>
      <c r="AA2238" s="78"/>
      <c r="AB2238" s="78"/>
      <c r="AC2238" s="78"/>
      <c r="AD2238" s="78"/>
      <c r="AE2238" s="78"/>
      <c r="AF2238" s="78"/>
      <c r="AG2238" s="78"/>
      <c r="AH2238" s="78"/>
      <c r="AI2238" s="78"/>
      <c r="AJ2238" s="78"/>
      <c r="AK2238" s="645">
        <v>39650</v>
      </c>
      <c r="AL2238" s="651">
        <f t="shared" si="625"/>
        <v>0</v>
      </c>
      <c r="AM2238" s="64"/>
      <c r="AN2238" s="64"/>
      <c r="AO2238" s="64"/>
      <c r="AP2238" s="64"/>
      <c r="AQ2238" s="64"/>
      <c r="AR2238" s="693"/>
      <c r="XFA2238" s="693"/>
    </row>
    <row r="2239" spans="1:44 16381:16381" s="694" customFormat="1" ht="14.1" customHeight="1" x14ac:dyDescent="0.15">
      <c r="A2239" s="134" t="s">
        <v>5298</v>
      </c>
      <c r="B2239" s="135" t="s">
        <v>4435</v>
      </c>
      <c r="C2239" s="199">
        <f t="shared" si="623"/>
        <v>0</v>
      </c>
      <c r="D2239" s="203">
        <f t="shared" si="624"/>
        <v>0</v>
      </c>
      <c r="E2239" s="78"/>
      <c r="F2239" s="78"/>
      <c r="G2239" s="78"/>
      <c r="H2239" s="223"/>
      <c r="I2239" s="223"/>
      <c r="J2239" s="223"/>
      <c r="K2239" s="223"/>
      <c r="L2239" s="223"/>
      <c r="M2239" s="223"/>
      <c r="N2239" s="223"/>
      <c r="O2239" s="223"/>
      <c r="P2239" s="223"/>
      <c r="Q2239" s="223"/>
      <c r="R2239" s="223"/>
      <c r="S2239" s="223"/>
      <c r="T2239" s="223"/>
      <c r="U2239" s="223"/>
      <c r="V2239" s="223"/>
      <c r="W2239" s="223"/>
      <c r="X2239" s="223"/>
      <c r="Y2239" s="223"/>
      <c r="Z2239" s="223"/>
      <c r="AA2239" s="78"/>
      <c r="AB2239" s="78"/>
      <c r="AC2239" s="78"/>
      <c r="AD2239" s="78"/>
      <c r="AE2239" s="78"/>
      <c r="AF2239" s="78"/>
      <c r="AG2239" s="78"/>
      <c r="AH2239" s="78"/>
      <c r="AI2239" s="78"/>
      <c r="AJ2239" s="78"/>
      <c r="AK2239" s="645">
        <v>22640</v>
      </c>
      <c r="AL2239" s="651">
        <f t="shared" si="625"/>
        <v>0</v>
      </c>
      <c r="AM2239" s="64"/>
      <c r="AN2239" s="64"/>
      <c r="AO2239" s="64"/>
      <c r="AP2239" s="64"/>
      <c r="AQ2239" s="64"/>
      <c r="AR2239" s="693"/>
      <c r="XFA2239" s="693"/>
    </row>
    <row r="2240" spans="1:44 16381:16381" s="694" customFormat="1" ht="14.1" customHeight="1" x14ac:dyDescent="0.15">
      <c r="A2240" s="134" t="s">
        <v>5299</v>
      </c>
      <c r="B2240" s="135" t="s">
        <v>4436</v>
      </c>
      <c r="C2240" s="199">
        <f t="shared" si="623"/>
        <v>0</v>
      </c>
      <c r="D2240" s="203">
        <f t="shared" si="624"/>
        <v>0</v>
      </c>
      <c r="E2240" s="78"/>
      <c r="F2240" s="78"/>
      <c r="G2240" s="78"/>
      <c r="H2240" s="223"/>
      <c r="I2240" s="223"/>
      <c r="J2240" s="223"/>
      <c r="K2240" s="223"/>
      <c r="L2240" s="223"/>
      <c r="M2240" s="223"/>
      <c r="N2240" s="223"/>
      <c r="O2240" s="223"/>
      <c r="P2240" s="223"/>
      <c r="Q2240" s="223"/>
      <c r="R2240" s="223"/>
      <c r="S2240" s="223"/>
      <c r="T2240" s="223"/>
      <c r="U2240" s="223"/>
      <c r="V2240" s="223"/>
      <c r="W2240" s="223"/>
      <c r="X2240" s="223"/>
      <c r="Y2240" s="223"/>
      <c r="Z2240" s="223"/>
      <c r="AA2240" s="78"/>
      <c r="AB2240" s="78"/>
      <c r="AC2240" s="78"/>
      <c r="AD2240" s="78"/>
      <c r="AE2240" s="78"/>
      <c r="AF2240" s="78"/>
      <c r="AG2240" s="78"/>
      <c r="AH2240" s="78"/>
      <c r="AI2240" s="78"/>
      <c r="AJ2240" s="78"/>
      <c r="AK2240" s="645">
        <v>3380</v>
      </c>
      <c r="AL2240" s="651">
        <f t="shared" si="625"/>
        <v>0</v>
      </c>
      <c r="AM2240" s="64"/>
      <c r="AN2240" s="64"/>
      <c r="AO2240" s="64"/>
      <c r="AP2240" s="64"/>
      <c r="AQ2240" s="64"/>
      <c r="AR2240" s="693"/>
      <c r="XFA2240" s="693"/>
    </row>
    <row r="2241" spans="1:44 16381:16381" s="694" customFormat="1" ht="14.1" customHeight="1" x14ac:dyDescent="0.15">
      <c r="A2241" s="134" t="s">
        <v>5300</v>
      </c>
      <c r="B2241" s="135" t="s">
        <v>4437</v>
      </c>
      <c r="C2241" s="199">
        <f t="shared" si="623"/>
        <v>0</v>
      </c>
      <c r="D2241" s="203">
        <f t="shared" si="624"/>
        <v>0</v>
      </c>
      <c r="E2241" s="78"/>
      <c r="F2241" s="78"/>
      <c r="G2241" s="78"/>
      <c r="H2241" s="223"/>
      <c r="I2241" s="223"/>
      <c r="J2241" s="223"/>
      <c r="K2241" s="223"/>
      <c r="L2241" s="223"/>
      <c r="M2241" s="223"/>
      <c r="N2241" s="223"/>
      <c r="O2241" s="223"/>
      <c r="P2241" s="223"/>
      <c r="Q2241" s="223"/>
      <c r="R2241" s="223"/>
      <c r="S2241" s="223"/>
      <c r="T2241" s="223"/>
      <c r="U2241" s="223"/>
      <c r="V2241" s="223"/>
      <c r="W2241" s="223"/>
      <c r="X2241" s="223"/>
      <c r="Y2241" s="223"/>
      <c r="Z2241" s="223"/>
      <c r="AA2241" s="78"/>
      <c r="AB2241" s="78"/>
      <c r="AC2241" s="78"/>
      <c r="AD2241" s="78"/>
      <c r="AE2241" s="78"/>
      <c r="AF2241" s="78"/>
      <c r="AG2241" s="78"/>
      <c r="AH2241" s="78"/>
      <c r="AI2241" s="78"/>
      <c r="AJ2241" s="78"/>
      <c r="AK2241" s="645">
        <v>44270</v>
      </c>
      <c r="AL2241" s="651">
        <f t="shared" si="625"/>
        <v>0</v>
      </c>
      <c r="AM2241" s="64"/>
      <c r="AN2241" s="64"/>
      <c r="AO2241" s="64"/>
      <c r="AP2241" s="64"/>
      <c r="AQ2241" s="64"/>
      <c r="AR2241" s="693"/>
      <c r="XFA2241" s="693"/>
    </row>
    <row r="2242" spans="1:44 16381:16381" s="694" customFormat="1" ht="14.1" customHeight="1" x14ac:dyDescent="0.15">
      <c r="A2242" s="134" t="s">
        <v>5301</v>
      </c>
      <c r="B2242" s="135" t="s">
        <v>4438</v>
      </c>
      <c r="C2242" s="199">
        <f t="shared" si="623"/>
        <v>0</v>
      </c>
      <c r="D2242" s="203">
        <f t="shared" si="624"/>
        <v>0</v>
      </c>
      <c r="E2242" s="78"/>
      <c r="F2242" s="78"/>
      <c r="G2242" s="78"/>
      <c r="H2242" s="223"/>
      <c r="I2242" s="223"/>
      <c r="J2242" s="223"/>
      <c r="K2242" s="223"/>
      <c r="L2242" s="223"/>
      <c r="M2242" s="223"/>
      <c r="N2242" s="223"/>
      <c r="O2242" s="223"/>
      <c r="P2242" s="223"/>
      <c r="Q2242" s="223"/>
      <c r="R2242" s="223"/>
      <c r="S2242" s="223"/>
      <c r="T2242" s="223"/>
      <c r="U2242" s="223"/>
      <c r="V2242" s="223"/>
      <c r="W2242" s="223"/>
      <c r="X2242" s="223"/>
      <c r="Y2242" s="223"/>
      <c r="Z2242" s="223"/>
      <c r="AA2242" s="78"/>
      <c r="AB2242" s="78"/>
      <c r="AC2242" s="78"/>
      <c r="AD2242" s="78"/>
      <c r="AE2242" s="78"/>
      <c r="AF2242" s="78"/>
      <c r="AG2242" s="78"/>
      <c r="AH2242" s="78"/>
      <c r="AI2242" s="78"/>
      <c r="AJ2242" s="78"/>
      <c r="AK2242" s="645">
        <v>76770</v>
      </c>
      <c r="AL2242" s="651">
        <f t="shared" si="625"/>
        <v>0</v>
      </c>
      <c r="AM2242" s="64"/>
      <c r="AN2242" s="64"/>
      <c r="AO2242" s="64"/>
      <c r="AP2242" s="64"/>
      <c r="AQ2242" s="64"/>
      <c r="AR2242" s="693"/>
      <c r="XFA2242" s="693"/>
    </row>
    <row r="2243" spans="1:44 16381:16381" s="694" customFormat="1" ht="14.1" customHeight="1" x14ac:dyDescent="0.15">
      <c r="A2243" s="134" t="s">
        <v>5302</v>
      </c>
      <c r="B2243" s="135" t="s">
        <v>4439</v>
      </c>
      <c r="C2243" s="199">
        <f t="shared" si="623"/>
        <v>0</v>
      </c>
      <c r="D2243" s="203">
        <f t="shared" si="624"/>
        <v>0</v>
      </c>
      <c r="E2243" s="78"/>
      <c r="F2243" s="78"/>
      <c r="G2243" s="78"/>
      <c r="H2243" s="223"/>
      <c r="I2243" s="223"/>
      <c r="J2243" s="223"/>
      <c r="K2243" s="223"/>
      <c r="L2243" s="223"/>
      <c r="M2243" s="223"/>
      <c r="N2243" s="223"/>
      <c r="O2243" s="223"/>
      <c r="P2243" s="223"/>
      <c r="Q2243" s="223"/>
      <c r="R2243" s="223"/>
      <c r="S2243" s="223"/>
      <c r="T2243" s="223"/>
      <c r="U2243" s="223"/>
      <c r="V2243" s="223"/>
      <c r="W2243" s="223"/>
      <c r="X2243" s="223"/>
      <c r="Y2243" s="223"/>
      <c r="Z2243" s="223"/>
      <c r="AA2243" s="78"/>
      <c r="AB2243" s="78"/>
      <c r="AC2243" s="78"/>
      <c r="AD2243" s="78"/>
      <c r="AE2243" s="78"/>
      <c r="AF2243" s="78"/>
      <c r="AG2243" s="78"/>
      <c r="AH2243" s="78"/>
      <c r="AI2243" s="78"/>
      <c r="AJ2243" s="78"/>
      <c r="AK2243" s="645">
        <v>19750</v>
      </c>
      <c r="AL2243" s="651">
        <f t="shared" si="625"/>
        <v>0</v>
      </c>
      <c r="AM2243" s="64"/>
      <c r="AN2243" s="64"/>
      <c r="AO2243" s="64"/>
      <c r="AP2243" s="64"/>
      <c r="AQ2243" s="64"/>
      <c r="AR2243" s="693"/>
      <c r="XFA2243" s="693"/>
    </row>
    <row r="2244" spans="1:44 16381:16381" s="694" customFormat="1" ht="14.1" customHeight="1" x14ac:dyDescent="0.15">
      <c r="A2244" s="134" t="s">
        <v>5303</v>
      </c>
      <c r="B2244" s="135" t="s">
        <v>4440</v>
      </c>
      <c r="C2244" s="199">
        <f t="shared" si="623"/>
        <v>0</v>
      </c>
      <c r="D2244" s="203">
        <f t="shared" si="624"/>
        <v>0</v>
      </c>
      <c r="E2244" s="78"/>
      <c r="F2244" s="78"/>
      <c r="G2244" s="78"/>
      <c r="H2244" s="223"/>
      <c r="I2244" s="223"/>
      <c r="J2244" s="223"/>
      <c r="K2244" s="223"/>
      <c r="L2244" s="223"/>
      <c r="M2244" s="223"/>
      <c r="N2244" s="223"/>
      <c r="O2244" s="223"/>
      <c r="P2244" s="223"/>
      <c r="Q2244" s="223"/>
      <c r="R2244" s="223"/>
      <c r="S2244" s="223"/>
      <c r="T2244" s="223"/>
      <c r="U2244" s="223"/>
      <c r="V2244" s="223"/>
      <c r="W2244" s="223"/>
      <c r="X2244" s="223"/>
      <c r="Y2244" s="223"/>
      <c r="Z2244" s="223"/>
      <c r="AA2244" s="78"/>
      <c r="AB2244" s="78"/>
      <c r="AC2244" s="78"/>
      <c r="AD2244" s="78"/>
      <c r="AE2244" s="78"/>
      <c r="AF2244" s="78"/>
      <c r="AG2244" s="78"/>
      <c r="AH2244" s="78"/>
      <c r="AI2244" s="78"/>
      <c r="AJ2244" s="78"/>
      <c r="AK2244" s="645">
        <v>59420</v>
      </c>
      <c r="AL2244" s="651">
        <f t="shared" si="625"/>
        <v>0</v>
      </c>
      <c r="AM2244" s="64"/>
      <c r="AN2244" s="64"/>
      <c r="AO2244" s="64"/>
      <c r="AP2244" s="64"/>
      <c r="AQ2244" s="64"/>
      <c r="AR2244" s="693"/>
      <c r="XFA2244" s="693"/>
    </row>
    <row r="2245" spans="1:44 16381:16381" s="694" customFormat="1" ht="14.1" customHeight="1" x14ac:dyDescent="0.15">
      <c r="A2245" s="134" t="s">
        <v>5304</v>
      </c>
      <c r="B2245" s="135" t="s">
        <v>4441</v>
      </c>
      <c r="C2245" s="199">
        <f t="shared" si="623"/>
        <v>0</v>
      </c>
      <c r="D2245" s="203">
        <f t="shared" si="624"/>
        <v>0</v>
      </c>
      <c r="E2245" s="78"/>
      <c r="F2245" s="78"/>
      <c r="G2245" s="78"/>
      <c r="H2245" s="223"/>
      <c r="I2245" s="223"/>
      <c r="J2245" s="223"/>
      <c r="K2245" s="223"/>
      <c r="L2245" s="223"/>
      <c r="M2245" s="223"/>
      <c r="N2245" s="223"/>
      <c r="O2245" s="223"/>
      <c r="P2245" s="223"/>
      <c r="Q2245" s="223"/>
      <c r="R2245" s="223"/>
      <c r="S2245" s="223"/>
      <c r="T2245" s="223"/>
      <c r="U2245" s="223"/>
      <c r="V2245" s="223"/>
      <c r="W2245" s="223"/>
      <c r="X2245" s="223"/>
      <c r="Y2245" s="223"/>
      <c r="Z2245" s="223"/>
      <c r="AA2245" s="78"/>
      <c r="AB2245" s="78"/>
      <c r="AC2245" s="78"/>
      <c r="AD2245" s="78"/>
      <c r="AE2245" s="78"/>
      <c r="AF2245" s="78"/>
      <c r="AG2245" s="78"/>
      <c r="AH2245" s="78"/>
      <c r="AI2245" s="78"/>
      <c r="AJ2245" s="78"/>
      <c r="AK2245" s="645">
        <v>16060</v>
      </c>
      <c r="AL2245" s="651">
        <f t="shared" si="625"/>
        <v>0</v>
      </c>
      <c r="AM2245" s="64"/>
      <c r="AN2245" s="64"/>
      <c r="AO2245" s="64"/>
      <c r="AP2245" s="64"/>
      <c r="AQ2245" s="64"/>
      <c r="AR2245" s="693"/>
      <c r="XFA2245" s="693"/>
    </row>
    <row r="2246" spans="1:44 16381:16381" s="694" customFormat="1" ht="14.1" customHeight="1" x14ac:dyDescent="0.15">
      <c r="A2246" s="134" t="s">
        <v>5305</v>
      </c>
      <c r="B2246" s="135" t="s">
        <v>1030</v>
      </c>
      <c r="C2246" s="199">
        <f t="shared" si="623"/>
        <v>0</v>
      </c>
      <c r="D2246" s="203">
        <f t="shared" si="624"/>
        <v>0</v>
      </c>
      <c r="E2246" s="78"/>
      <c r="F2246" s="78"/>
      <c r="G2246" s="78"/>
      <c r="H2246" s="223"/>
      <c r="I2246" s="223"/>
      <c r="J2246" s="223"/>
      <c r="K2246" s="223"/>
      <c r="L2246" s="223"/>
      <c r="M2246" s="223"/>
      <c r="N2246" s="223"/>
      <c r="O2246" s="223"/>
      <c r="P2246" s="223"/>
      <c r="Q2246" s="223"/>
      <c r="R2246" s="223"/>
      <c r="S2246" s="223"/>
      <c r="T2246" s="223"/>
      <c r="U2246" s="223"/>
      <c r="V2246" s="223"/>
      <c r="W2246" s="223"/>
      <c r="X2246" s="223"/>
      <c r="Y2246" s="223"/>
      <c r="Z2246" s="223"/>
      <c r="AA2246" s="78"/>
      <c r="AB2246" s="78"/>
      <c r="AC2246" s="78"/>
      <c r="AD2246" s="78"/>
      <c r="AE2246" s="78"/>
      <c r="AF2246" s="78"/>
      <c r="AG2246" s="78"/>
      <c r="AH2246" s="78"/>
      <c r="AI2246" s="78"/>
      <c r="AJ2246" s="78"/>
      <c r="AK2246" s="645">
        <v>25690</v>
      </c>
      <c r="AL2246" s="651">
        <f t="shared" si="625"/>
        <v>0</v>
      </c>
      <c r="AM2246" s="64"/>
      <c r="AN2246" s="64"/>
      <c r="AO2246" s="64"/>
      <c r="AP2246" s="64"/>
      <c r="AQ2246" s="64"/>
      <c r="AR2246" s="693"/>
      <c r="XFA2246" s="693"/>
    </row>
    <row r="2247" spans="1:44 16381:16381" s="694" customFormat="1" ht="14.1" customHeight="1" x14ac:dyDescent="0.15">
      <c r="A2247" s="134" t="s">
        <v>5306</v>
      </c>
      <c r="B2247" s="135" t="s">
        <v>4442</v>
      </c>
      <c r="C2247" s="199">
        <f t="shared" si="623"/>
        <v>0</v>
      </c>
      <c r="D2247" s="203">
        <f t="shared" si="624"/>
        <v>0</v>
      </c>
      <c r="E2247" s="78"/>
      <c r="F2247" s="78"/>
      <c r="G2247" s="78"/>
      <c r="H2247" s="223"/>
      <c r="I2247" s="223"/>
      <c r="J2247" s="223"/>
      <c r="K2247" s="223"/>
      <c r="L2247" s="223"/>
      <c r="M2247" s="223"/>
      <c r="N2247" s="223"/>
      <c r="O2247" s="223"/>
      <c r="P2247" s="223"/>
      <c r="Q2247" s="223"/>
      <c r="R2247" s="223"/>
      <c r="S2247" s="223"/>
      <c r="T2247" s="223"/>
      <c r="U2247" s="223"/>
      <c r="V2247" s="223"/>
      <c r="W2247" s="223"/>
      <c r="X2247" s="223"/>
      <c r="Y2247" s="223"/>
      <c r="Z2247" s="223"/>
      <c r="AA2247" s="78"/>
      <c r="AB2247" s="78"/>
      <c r="AC2247" s="78"/>
      <c r="AD2247" s="78"/>
      <c r="AE2247" s="78"/>
      <c r="AF2247" s="78"/>
      <c r="AG2247" s="78"/>
      <c r="AH2247" s="78"/>
      <c r="AI2247" s="78"/>
      <c r="AJ2247" s="78"/>
      <c r="AK2247" s="645">
        <v>26440</v>
      </c>
      <c r="AL2247" s="651">
        <f t="shared" si="625"/>
        <v>0</v>
      </c>
      <c r="AM2247" s="64"/>
      <c r="AN2247" s="64"/>
      <c r="AO2247" s="64"/>
      <c r="AP2247" s="64"/>
      <c r="AQ2247" s="64"/>
      <c r="AR2247" s="693"/>
      <c r="XFA2247" s="693"/>
    </row>
    <row r="2248" spans="1:44 16381:16381" s="694" customFormat="1" ht="24" customHeight="1" x14ac:dyDescent="0.15">
      <c r="A2248" s="134" t="s">
        <v>5307</v>
      </c>
      <c r="B2248" s="135" t="s">
        <v>4443</v>
      </c>
      <c r="C2248" s="202">
        <f t="shared" si="623"/>
        <v>0</v>
      </c>
      <c r="D2248" s="203">
        <f t="shared" si="624"/>
        <v>0</v>
      </c>
      <c r="E2248" s="78"/>
      <c r="F2248" s="78"/>
      <c r="G2248" s="78"/>
      <c r="H2248" s="223"/>
      <c r="I2248" s="223"/>
      <c r="J2248" s="223"/>
      <c r="K2248" s="223"/>
      <c r="L2248" s="223"/>
      <c r="M2248" s="223"/>
      <c r="N2248" s="223"/>
      <c r="O2248" s="223"/>
      <c r="P2248" s="223"/>
      <c r="Q2248" s="223"/>
      <c r="R2248" s="223"/>
      <c r="S2248" s="223"/>
      <c r="T2248" s="223"/>
      <c r="U2248" s="223"/>
      <c r="V2248" s="223"/>
      <c r="W2248" s="223"/>
      <c r="X2248" s="223"/>
      <c r="Y2248" s="223"/>
      <c r="Z2248" s="223"/>
      <c r="AA2248" s="78"/>
      <c r="AB2248" s="78"/>
      <c r="AC2248" s="78"/>
      <c r="AD2248" s="78"/>
      <c r="AE2248" s="78"/>
      <c r="AF2248" s="78"/>
      <c r="AG2248" s="78"/>
      <c r="AH2248" s="78"/>
      <c r="AI2248" s="78"/>
      <c r="AJ2248" s="78"/>
      <c r="AK2248" s="645">
        <v>20650</v>
      </c>
      <c r="AL2248" s="651">
        <f t="shared" si="625"/>
        <v>0</v>
      </c>
      <c r="AM2248" s="64"/>
      <c r="AN2248" s="64"/>
      <c r="AO2248" s="64"/>
      <c r="AP2248" s="64"/>
      <c r="AQ2248" s="64"/>
      <c r="AR2248" s="693"/>
      <c r="XFA2248" s="693"/>
    </row>
    <row r="2249" spans="1:44 16381:16381" s="694" customFormat="1" ht="14.1" customHeight="1" x14ac:dyDescent="0.15">
      <c r="A2249" s="134" t="s">
        <v>5308</v>
      </c>
      <c r="B2249" s="135" t="s">
        <v>4444</v>
      </c>
      <c r="C2249" s="199">
        <f t="shared" si="623"/>
        <v>0</v>
      </c>
      <c r="D2249" s="203">
        <f t="shared" si="624"/>
        <v>0</v>
      </c>
      <c r="E2249" s="78"/>
      <c r="F2249" s="78"/>
      <c r="G2249" s="78"/>
      <c r="H2249" s="223"/>
      <c r="I2249" s="223"/>
      <c r="J2249" s="223"/>
      <c r="K2249" s="223"/>
      <c r="L2249" s="223"/>
      <c r="M2249" s="223"/>
      <c r="N2249" s="223"/>
      <c r="O2249" s="223"/>
      <c r="P2249" s="223"/>
      <c r="Q2249" s="223"/>
      <c r="R2249" s="223"/>
      <c r="S2249" s="223"/>
      <c r="T2249" s="223"/>
      <c r="U2249" s="223"/>
      <c r="V2249" s="223"/>
      <c r="W2249" s="223"/>
      <c r="X2249" s="223"/>
      <c r="Y2249" s="223"/>
      <c r="Z2249" s="223"/>
      <c r="AA2249" s="78"/>
      <c r="AB2249" s="78"/>
      <c r="AC2249" s="78"/>
      <c r="AD2249" s="78"/>
      <c r="AE2249" s="78"/>
      <c r="AF2249" s="78"/>
      <c r="AG2249" s="78"/>
      <c r="AH2249" s="78"/>
      <c r="AI2249" s="78"/>
      <c r="AJ2249" s="78"/>
      <c r="AK2249" s="645">
        <v>18100</v>
      </c>
      <c r="AL2249" s="651">
        <f t="shared" si="625"/>
        <v>0</v>
      </c>
      <c r="AM2249" s="64"/>
      <c r="AN2249" s="64"/>
      <c r="AO2249" s="64"/>
      <c r="AP2249" s="64"/>
      <c r="AQ2249" s="64"/>
      <c r="AR2249" s="693"/>
      <c r="XFA2249" s="693"/>
    </row>
    <row r="2250" spans="1:44 16381:16381" s="698" customFormat="1" ht="14.1" customHeight="1" x14ac:dyDescent="0.15">
      <c r="A2250" s="134" t="s">
        <v>5309</v>
      </c>
      <c r="B2250" s="135" t="s">
        <v>4445</v>
      </c>
      <c r="C2250" s="199">
        <f t="shared" si="623"/>
        <v>0</v>
      </c>
      <c r="D2250" s="203">
        <f t="shared" si="624"/>
        <v>0</v>
      </c>
      <c r="E2250" s="78"/>
      <c r="F2250" s="78"/>
      <c r="G2250" s="78"/>
      <c r="H2250" s="223"/>
      <c r="I2250" s="223"/>
      <c r="J2250" s="223"/>
      <c r="K2250" s="223"/>
      <c r="L2250" s="223"/>
      <c r="M2250" s="223"/>
      <c r="N2250" s="223"/>
      <c r="O2250" s="223"/>
      <c r="P2250" s="223"/>
      <c r="Q2250" s="223"/>
      <c r="R2250" s="223"/>
      <c r="S2250" s="223"/>
      <c r="T2250" s="223"/>
      <c r="U2250" s="223"/>
      <c r="V2250" s="223"/>
      <c r="W2250" s="223"/>
      <c r="X2250" s="223"/>
      <c r="Y2250" s="223"/>
      <c r="Z2250" s="223"/>
      <c r="AA2250" s="78"/>
      <c r="AB2250" s="78"/>
      <c r="AC2250" s="78"/>
      <c r="AD2250" s="78"/>
      <c r="AE2250" s="78"/>
      <c r="AF2250" s="78"/>
      <c r="AG2250" s="78"/>
      <c r="AH2250" s="78"/>
      <c r="AI2250" s="78"/>
      <c r="AJ2250" s="78"/>
      <c r="AK2250" s="645">
        <v>29420</v>
      </c>
      <c r="AL2250" s="651">
        <f t="shared" si="625"/>
        <v>0</v>
      </c>
      <c r="AM2250" s="64"/>
      <c r="AN2250" s="64"/>
      <c r="AO2250" s="64"/>
      <c r="AP2250" s="64"/>
      <c r="AQ2250" s="64"/>
      <c r="AR2250" s="697"/>
      <c r="XFA2250" s="697"/>
    </row>
    <row r="2251" spans="1:44 16381:16381" s="707" customFormat="1" ht="14.1" customHeight="1" x14ac:dyDescent="0.15">
      <c r="A2251" s="134" t="s">
        <v>5310</v>
      </c>
      <c r="B2251" s="135" t="s">
        <v>4446</v>
      </c>
      <c r="C2251" s="199">
        <f t="shared" si="623"/>
        <v>0</v>
      </c>
      <c r="D2251" s="203">
        <f t="shared" si="624"/>
        <v>0</v>
      </c>
      <c r="E2251" s="78"/>
      <c r="F2251" s="78"/>
      <c r="G2251" s="78"/>
      <c r="H2251" s="223"/>
      <c r="I2251" s="223"/>
      <c r="J2251" s="223"/>
      <c r="K2251" s="223"/>
      <c r="L2251" s="223"/>
      <c r="M2251" s="223"/>
      <c r="N2251" s="223"/>
      <c r="O2251" s="223"/>
      <c r="P2251" s="223"/>
      <c r="Q2251" s="223"/>
      <c r="R2251" s="223"/>
      <c r="S2251" s="223"/>
      <c r="T2251" s="223"/>
      <c r="U2251" s="223"/>
      <c r="V2251" s="223"/>
      <c r="W2251" s="223"/>
      <c r="X2251" s="223"/>
      <c r="Y2251" s="223"/>
      <c r="Z2251" s="223"/>
      <c r="AA2251" s="78"/>
      <c r="AB2251" s="78"/>
      <c r="AC2251" s="78"/>
      <c r="AD2251" s="78"/>
      <c r="AE2251" s="78"/>
      <c r="AF2251" s="78"/>
      <c r="AG2251" s="78"/>
      <c r="AH2251" s="78"/>
      <c r="AI2251" s="78"/>
      <c r="AJ2251" s="78"/>
      <c r="AK2251" s="645">
        <v>18830</v>
      </c>
      <c r="AL2251" s="651">
        <f t="shared" si="625"/>
        <v>0</v>
      </c>
      <c r="AM2251" s="64"/>
      <c r="AN2251" s="64"/>
      <c r="AO2251" s="64"/>
      <c r="AP2251" s="64"/>
      <c r="AQ2251" s="64"/>
      <c r="AR2251" s="706"/>
      <c r="XFA2251" s="706"/>
    </row>
    <row r="2252" spans="1:44 16381:16381" s="707" customFormat="1" ht="14.1" customHeight="1" x14ac:dyDescent="0.15">
      <c r="A2252" s="134" t="s">
        <v>5311</v>
      </c>
      <c r="B2252" s="135" t="s">
        <v>2819</v>
      </c>
      <c r="C2252" s="199">
        <f t="shared" si="623"/>
        <v>0</v>
      </c>
      <c r="D2252" s="203">
        <f t="shared" si="624"/>
        <v>0</v>
      </c>
      <c r="E2252" s="78"/>
      <c r="F2252" s="78"/>
      <c r="G2252" s="78"/>
      <c r="H2252" s="223"/>
      <c r="I2252" s="223"/>
      <c r="J2252" s="223"/>
      <c r="K2252" s="223"/>
      <c r="L2252" s="223"/>
      <c r="M2252" s="223"/>
      <c r="N2252" s="223"/>
      <c r="O2252" s="223"/>
      <c r="P2252" s="223"/>
      <c r="Q2252" s="223"/>
      <c r="R2252" s="223"/>
      <c r="S2252" s="223"/>
      <c r="T2252" s="223"/>
      <c r="U2252" s="223"/>
      <c r="V2252" s="223"/>
      <c r="W2252" s="223"/>
      <c r="X2252" s="223"/>
      <c r="Y2252" s="223"/>
      <c r="Z2252" s="223"/>
      <c r="AA2252" s="78"/>
      <c r="AB2252" s="78"/>
      <c r="AC2252" s="78"/>
      <c r="AD2252" s="78"/>
      <c r="AE2252" s="78"/>
      <c r="AF2252" s="78"/>
      <c r="AG2252" s="78"/>
      <c r="AH2252" s="78"/>
      <c r="AI2252" s="78"/>
      <c r="AJ2252" s="78"/>
      <c r="AK2252" s="645">
        <v>174420</v>
      </c>
      <c r="AL2252" s="651">
        <f t="shared" si="625"/>
        <v>0</v>
      </c>
      <c r="AM2252" s="64"/>
      <c r="AN2252" s="64"/>
      <c r="AO2252" s="64"/>
      <c r="AP2252" s="64"/>
      <c r="AQ2252" s="64"/>
      <c r="AR2252" s="706"/>
      <c r="XFA2252" s="706"/>
    </row>
    <row r="2253" spans="1:44 16381:16381" s="707" customFormat="1" ht="14.1" customHeight="1" x14ac:dyDescent="0.15">
      <c r="A2253" s="134" t="s">
        <v>5312</v>
      </c>
      <c r="B2253" s="135" t="s">
        <v>2820</v>
      </c>
      <c r="C2253" s="199">
        <f t="shared" si="623"/>
        <v>0</v>
      </c>
      <c r="D2253" s="203">
        <f t="shared" si="624"/>
        <v>0</v>
      </c>
      <c r="E2253" s="78"/>
      <c r="F2253" s="78"/>
      <c r="G2253" s="78"/>
      <c r="H2253" s="223"/>
      <c r="I2253" s="223"/>
      <c r="J2253" s="223"/>
      <c r="K2253" s="223"/>
      <c r="L2253" s="223"/>
      <c r="M2253" s="223"/>
      <c r="N2253" s="223"/>
      <c r="O2253" s="223"/>
      <c r="P2253" s="223"/>
      <c r="Q2253" s="223"/>
      <c r="R2253" s="223"/>
      <c r="S2253" s="223"/>
      <c r="T2253" s="223"/>
      <c r="U2253" s="223"/>
      <c r="V2253" s="223"/>
      <c r="W2253" s="223"/>
      <c r="X2253" s="223"/>
      <c r="Y2253" s="223"/>
      <c r="Z2253" s="223"/>
      <c r="AA2253" s="78"/>
      <c r="AB2253" s="78"/>
      <c r="AC2253" s="78"/>
      <c r="AD2253" s="78"/>
      <c r="AE2253" s="78"/>
      <c r="AF2253" s="78"/>
      <c r="AG2253" s="78"/>
      <c r="AH2253" s="78"/>
      <c r="AI2253" s="78"/>
      <c r="AJ2253" s="78"/>
      <c r="AK2253" s="645">
        <v>161290</v>
      </c>
      <c r="AL2253" s="651">
        <f t="shared" si="625"/>
        <v>0</v>
      </c>
      <c r="AM2253" s="64"/>
      <c r="AN2253" s="64"/>
      <c r="AO2253" s="64"/>
      <c r="AP2253" s="64"/>
      <c r="AQ2253" s="64"/>
      <c r="AR2253" s="706"/>
      <c r="XFA2253" s="706"/>
    </row>
    <row r="2254" spans="1:44 16381:16381" s="707" customFormat="1" ht="14.1" customHeight="1" x14ac:dyDescent="0.15">
      <c r="A2254" s="134" t="s">
        <v>5313</v>
      </c>
      <c r="B2254" s="135" t="s">
        <v>2821</v>
      </c>
      <c r="C2254" s="199">
        <f t="shared" si="623"/>
        <v>0</v>
      </c>
      <c r="D2254" s="203">
        <f t="shared" si="624"/>
        <v>0</v>
      </c>
      <c r="E2254" s="78"/>
      <c r="F2254" s="78"/>
      <c r="G2254" s="78"/>
      <c r="H2254" s="223"/>
      <c r="I2254" s="223"/>
      <c r="J2254" s="223"/>
      <c r="K2254" s="223"/>
      <c r="L2254" s="223"/>
      <c r="M2254" s="223"/>
      <c r="N2254" s="223"/>
      <c r="O2254" s="223"/>
      <c r="P2254" s="223"/>
      <c r="Q2254" s="223"/>
      <c r="R2254" s="223"/>
      <c r="S2254" s="223"/>
      <c r="T2254" s="223"/>
      <c r="U2254" s="223"/>
      <c r="V2254" s="223"/>
      <c r="W2254" s="223"/>
      <c r="X2254" s="223"/>
      <c r="Y2254" s="223"/>
      <c r="Z2254" s="223"/>
      <c r="AA2254" s="78"/>
      <c r="AB2254" s="78"/>
      <c r="AC2254" s="78"/>
      <c r="AD2254" s="78"/>
      <c r="AE2254" s="78"/>
      <c r="AF2254" s="78"/>
      <c r="AG2254" s="78"/>
      <c r="AH2254" s="78"/>
      <c r="AI2254" s="78"/>
      <c r="AJ2254" s="78"/>
      <c r="AK2254" s="645">
        <v>25930</v>
      </c>
      <c r="AL2254" s="651">
        <f t="shared" si="625"/>
        <v>0</v>
      </c>
      <c r="AM2254" s="64"/>
      <c r="AN2254" s="64"/>
      <c r="AO2254" s="64"/>
      <c r="AP2254" s="64"/>
      <c r="AQ2254" s="64"/>
      <c r="AR2254" s="706"/>
      <c r="XFA2254" s="706"/>
    </row>
    <row r="2255" spans="1:44 16381:16381" s="707" customFormat="1" ht="14.1" customHeight="1" x14ac:dyDescent="0.15">
      <c r="A2255" s="134" t="s">
        <v>5314</v>
      </c>
      <c r="B2255" s="135" t="s">
        <v>2822</v>
      </c>
      <c r="C2255" s="199">
        <f t="shared" si="623"/>
        <v>0</v>
      </c>
      <c r="D2255" s="203">
        <f t="shared" si="624"/>
        <v>0</v>
      </c>
      <c r="E2255" s="78"/>
      <c r="F2255" s="78"/>
      <c r="G2255" s="78"/>
      <c r="H2255" s="223"/>
      <c r="I2255" s="223"/>
      <c r="J2255" s="223"/>
      <c r="K2255" s="223"/>
      <c r="L2255" s="223"/>
      <c r="M2255" s="223"/>
      <c r="N2255" s="223"/>
      <c r="O2255" s="223"/>
      <c r="P2255" s="223"/>
      <c r="Q2255" s="223"/>
      <c r="R2255" s="223"/>
      <c r="S2255" s="223"/>
      <c r="T2255" s="223"/>
      <c r="U2255" s="223"/>
      <c r="V2255" s="223"/>
      <c r="W2255" s="223"/>
      <c r="X2255" s="223"/>
      <c r="Y2255" s="223"/>
      <c r="Z2255" s="223"/>
      <c r="AA2255" s="78"/>
      <c r="AB2255" s="78"/>
      <c r="AC2255" s="78"/>
      <c r="AD2255" s="78"/>
      <c r="AE2255" s="78"/>
      <c r="AF2255" s="78"/>
      <c r="AG2255" s="78"/>
      <c r="AH2255" s="78"/>
      <c r="AI2255" s="78"/>
      <c r="AJ2255" s="78"/>
      <c r="AK2255" s="645">
        <v>40860</v>
      </c>
      <c r="AL2255" s="651">
        <f t="shared" si="625"/>
        <v>0</v>
      </c>
      <c r="AM2255" s="64"/>
      <c r="AN2255" s="64"/>
      <c r="AO2255" s="64"/>
      <c r="AP2255" s="64"/>
      <c r="AQ2255" s="64"/>
      <c r="AR2255" s="706"/>
      <c r="XFA2255" s="706"/>
    </row>
    <row r="2256" spans="1:44 16381:16381" s="707" customFormat="1" ht="14.1" customHeight="1" x14ac:dyDescent="0.15">
      <c r="A2256" s="134" t="s">
        <v>5315</v>
      </c>
      <c r="B2256" s="135" t="s">
        <v>2823</v>
      </c>
      <c r="C2256" s="199">
        <f t="shared" si="623"/>
        <v>0</v>
      </c>
      <c r="D2256" s="203">
        <f t="shared" si="624"/>
        <v>0</v>
      </c>
      <c r="E2256" s="78"/>
      <c r="F2256" s="78"/>
      <c r="G2256" s="78"/>
      <c r="H2256" s="223"/>
      <c r="I2256" s="223"/>
      <c r="J2256" s="223"/>
      <c r="K2256" s="223"/>
      <c r="L2256" s="223"/>
      <c r="M2256" s="223"/>
      <c r="N2256" s="223"/>
      <c r="O2256" s="223"/>
      <c r="P2256" s="223"/>
      <c r="Q2256" s="223"/>
      <c r="R2256" s="223"/>
      <c r="S2256" s="223"/>
      <c r="T2256" s="223"/>
      <c r="U2256" s="223"/>
      <c r="V2256" s="223"/>
      <c r="W2256" s="223"/>
      <c r="X2256" s="223"/>
      <c r="Y2256" s="223"/>
      <c r="Z2256" s="223"/>
      <c r="AA2256" s="78"/>
      <c r="AB2256" s="78"/>
      <c r="AC2256" s="78"/>
      <c r="AD2256" s="78"/>
      <c r="AE2256" s="78"/>
      <c r="AF2256" s="78"/>
      <c r="AG2256" s="78"/>
      <c r="AH2256" s="78"/>
      <c r="AI2256" s="78"/>
      <c r="AJ2256" s="78"/>
      <c r="AK2256" s="645">
        <v>77010</v>
      </c>
      <c r="AL2256" s="651">
        <f t="shared" si="625"/>
        <v>0</v>
      </c>
      <c r="AM2256" s="64"/>
      <c r="AN2256" s="64"/>
      <c r="AO2256" s="64"/>
      <c r="AP2256" s="64"/>
      <c r="AQ2256" s="64"/>
      <c r="AR2256" s="706"/>
      <c r="XFA2256" s="706"/>
    </row>
    <row r="2257" spans="1:44 16381:16381" s="707" customFormat="1" ht="14.1" customHeight="1" x14ac:dyDescent="0.15">
      <c r="A2257" s="134" t="s">
        <v>5316</v>
      </c>
      <c r="B2257" s="135" t="s">
        <v>2824</v>
      </c>
      <c r="C2257" s="199">
        <f t="shared" si="623"/>
        <v>0</v>
      </c>
      <c r="D2257" s="203">
        <f t="shared" si="624"/>
        <v>0</v>
      </c>
      <c r="E2257" s="78"/>
      <c r="F2257" s="78"/>
      <c r="G2257" s="78"/>
      <c r="H2257" s="223"/>
      <c r="I2257" s="223"/>
      <c r="J2257" s="223"/>
      <c r="K2257" s="223"/>
      <c r="L2257" s="223"/>
      <c r="M2257" s="223"/>
      <c r="N2257" s="223"/>
      <c r="O2257" s="223"/>
      <c r="P2257" s="223"/>
      <c r="Q2257" s="223"/>
      <c r="R2257" s="223"/>
      <c r="S2257" s="223"/>
      <c r="T2257" s="223"/>
      <c r="U2257" s="223"/>
      <c r="V2257" s="223"/>
      <c r="W2257" s="223"/>
      <c r="X2257" s="223"/>
      <c r="Y2257" s="223"/>
      <c r="Z2257" s="223"/>
      <c r="AA2257" s="78"/>
      <c r="AB2257" s="78"/>
      <c r="AC2257" s="78"/>
      <c r="AD2257" s="78"/>
      <c r="AE2257" s="78"/>
      <c r="AF2257" s="78"/>
      <c r="AG2257" s="78"/>
      <c r="AH2257" s="78"/>
      <c r="AI2257" s="78"/>
      <c r="AJ2257" s="78"/>
      <c r="AK2257" s="645">
        <v>96340</v>
      </c>
      <c r="AL2257" s="651">
        <f t="shared" si="625"/>
        <v>0</v>
      </c>
      <c r="AM2257" s="64"/>
      <c r="AN2257" s="64"/>
      <c r="AO2257" s="64"/>
      <c r="AP2257" s="64"/>
      <c r="AQ2257" s="64"/>
      <c r="AR2257" s="706"/>
      <c r="XFA2257" s="706"/>
    </row>
    <row r="2258" spans="1:44 16381:16381" s="707" customFormat="1" ht="14.1" customHeight="1" x14ac:dyDescent="0.15">
      <c r="A2258" s="134" t="s">
        <v>5317</v>
      </c>
      <c r="B2258" s="135" t="s">
        <v>2825</v>
      </c>
      <c r="C2258" s="199">
        <f t="shared" si="623"/>
        <v>0</v>
      </c>
      <c r="D2258" s="203">
        <f t="shared" si="624"/>
        <v>0</v>
      </c>
      <c r="E2258" s="78"/>
      <c r="F2258" s="78"/>
      <c r="G2258" s="78"/>
      <c r="H2258" s="223"/>
      <c r="I2258" s="223"/>
      <c r="J2258" s="223"/>
      <c r="K2258" s="223"/>
      <c r="L2258" s="223"/>
      <c r="M2258" s="223"/>
      <c r="N2258" s="223"/>
      <c r="O2258" s="223"/>
      <c r="P2258" s="223"/>
      <c r="Q2258" s="223"/>
      <c r="R2258" s="223"/>
      <c r="S2258" s="223"/>
      <c r="T2258" s="223"/>
      <c r="U2258" s="223"/>
      <c r="V2258" s="223"/>
      <c r="W2258" s="223"/>
      <c r="X2258" s="223"/>
      <c r="Y2258" s="223"/>
      <c r="Z2258" s="223"/>
      <c r="AA2258" s="78"/>
      <c r="AB2258" s="78"/>
      <c r="AC2258" s="78"/>
      <c r="AD2258" s="78"/>
      <c r="AE2258" s="78"/>
      <c r="AF2258" s="78"/>
      <c r="AG2258" s="78"/>
      <c r="AH2258" s="78"/>
      <c r="AI2258" s="78"/>
      <c r="AJ2258" s="78"/>
      <c r="AK2258" s="645">
        <v>126770</v>
      </c>
      <c r="AL2258" s="651">
        <f t="shared" si="625"/>
        <v>0</v>
      </c>
      <c r="AM2258" s="64"/>
      <c r="AN2258" s="64"/>
      <c r="AO2258" s="64"/>
      <c r="AP2258" s="64"/>
      <c r="AQ2258" s="64"/>
      <c r="AR2258" s="706"/>
      <c r="XFA2258" s="706"/>
    </row>
    <row r="2259" spans="1:44 16381:16381" s="707" customFormat="1" ht="14.1" customHeight="1" x14ac:dyDescent="0.15">
      <c r="A2259" s="134" t="s">
        <v>5318</v>
      </c>
      <c r="B2259" s="135" t="s">
        <v>2826</v>
      </c>
      <c r="C2259" s="199">
        <f t="shared" si="623"/>
        <v>0</v>
      </c>
      <c r="D2259" s="203">
        <f t="shared" si="624"/>
        <v>0</v>
      </c>
      <c r="E2259" s="78"/>
      <c r="F2259" s="78"/>
      <c r="G2259" s="78"/>
      <c r="H2259" s="223"/>
      <c r="I2259" s="223"/>
      <c r="J2259" s="223"/>
      <c r="K2259" s="223"/>
      <c r="L2259" s="223"/>
      <c r="M2259" s="223"/>
      <c r="N2259" s="223"/>
      <c r="O2259" s="223"/>
      <c r="P2259" s="223"/>
      <c r="Q2259" s="223"/>
      <c r="R2259" s="223"/>
      <c r="S2259" s="223"/>
      <c r="T2259" s="223"/>
      <c r="U2259" s="223"/>
      <c r="V2259" s="223"/>
      <c r="W2259" s="223"/>
      <c r="X2259" s="223"/>
      <c r="Y2259" s="223"/>
      <c r="Z2259" s="223"/>
      <c r="AA2259" s="78"/>
      <c r="AB2259" s="78"/>
      <c r="AC2259" s="78"/>
      <c r="AD2259" s="78"/>
      <c r="AE2259" s="78"/>
      <c r="AF2259" s="78"/>
      <c r="AG2259" s="78"/>
      <c r="AH2259" s="78"/>
      <c r="AI2259" s="78"/>
      <c r="AJ2259" s="78"/>
      <c r="AK2259" s="645">
        <v>144120</v>
      </c>
      <c r="AL2259" s="651">
        <f t="shared" si="625"/>
        <v>0</v>
      </c>
      <c r="AM2259" s="64"/>
      <c r="AN2259" s="64"/>
      <c r="AO2259" s="64"/>
      <c r="AP2259" s="64"/>
      <c r="AQ2259" s="64"/>
      <c r="AR2259" s="706"/>
      <c r="XFA2259" s="706"/>
    </row>
    <row r="2260" spans="1:44 16381:16381" s="707" customFormat="1" ht="14.1" customHeight="1" x14ac:dyDescent="0.15">
      <c r="A2260" s="134" t="s">
        <v>5319</v>
      </c>
      <c r="B2260" s="135" t="s">
        <v>2827</v>
      </c>
      <c r="C2260" s="199">
        <f t="shared" si="623"/>
        <v>0</v>
      </c>
      <c r="D2260" s="203">
        <f t="shared" si="624"/>
        <v>0</v>
      </c>
      <c r="E2260" s="78"/>
      <c r="F2260" s="78"/>
      <c r="G2260" s="78"/>
      <c r="H2260" s="223"/>
      <c r="I2260" s="223"/>
      <c r="J2260" s="223"/>
      <c r="K2260" s="223"/>
      <c r="L2260" s="223"/>
      <c r="M2260" s="223"/>
      <c r="N2260" s="223"/>
      <c r="O2260" s="223"/>
      <c r="P2260" s="223"/>
      <c r="Q2260" s="223"/>
      <c r="R2260" s="223"/>
      <c r="S2260" s="223"/>
      <c r="T2260" s="223"/>
      <c r="U2260" s="223"/>
      <c r="V2260" s="223"/>
      <c r="W2260" s="223"/>
      <c r="X2260" s="223"/>
      <c r="Y2260" s="223"/>
      <c r="Z2260" s="223"/>
      <c r="AA2260" s="78"/>
      <c r="AB2260" s="78"/>
      <c r="AC2260" s="78"/>
      <c r="AD2260" s="78"/>
      <c r="AE2260" s="78"/>
      <c r="AF2260" s="78"/>
      <c r="AG2260" s="78"/>
      <c r="AH2260" s="78"/>
      <c r="AI2260" s="78"/>
      <c r="AJ2260" s="78"/>
      <c r="AK2260" s="645">
        <v>89050</v>
      </c>
      <c r="AL2260" s="651">
        <f t="shared" si="625"/>
        <v>0</v>
      </c>
      <c r="AM2260" s="64"/>
      <c r="AN2260" s="64"/>
      <c r="AO2260" s="64"/>
      <c r="AP2260" s="64"/>
      <c r="AQ2260" s="64"/>
      <c r="AR2260" s="706"/>
      <c r="XFA2260" s="706"/>
    </row>
    <row r="2261" spans="1:44 16381:16381" s="707" customFormat="1" ht="14.1" customHeight="1" x14ac:dyDescent="0.15">
      <c r="A2261" s="134" t="s">
        <v>5320</v>
      </c>
      <c r="B2261" s="135" t="s">
        <v>2828</v>
      </c>
      <c r="C2261" s="199">
        <f t="shared" si="623"/>
        <v>0</v>
      </c>
      <c r="D2261" s="203">
        <f t="shared" si="624"/>
        <v>0</v>
      </c>
      <c r="E2261" s="78"/>
      <c r="F2261" s="78"/>
      <c r="G2261" s="78"/>
      <c r="H2261" s="223"/>
      <c r="I2261" s="223"/>
      <c r="J2261" s="223"/>
      <c r="K2261" s="223"/>
      <c r="L2261" s="223"/>
      <c r="M2261" s="223"/>
      <c r="N2261" s="223"/>
      <c r="O2261" s="223"/>
      <c r="P2261" s="223"/>
      <c r="Q2261" s="223"/>
      <c r="R2261" s="223"/>
      <c r="S2261" s="223"/>
      <c r="T2261" s="223"/>
      <c r="U2261" s="223"/>
      <c r="V2261" s="223"/>
      <c r="W2261" s="223"/>
      <c r="X2261" s="223"/>
      <c r="Y2261" s="223"/>
      <c r="Z2261" s="223"/>
      <c r="AA2261" s="78"/>
      <c r="AB2261" s="78"/>
      <c r="AC2261" s="78"/>
      <c r="AD2261" s="78"/>
      <c r="AE2261" s="78"/>
      <c r="AF2261" s="78"/>
      <c r="AG2261" s="78"/>
      <c r="AH2261" s="78"/>
      <c r="AI2261" s="78"/>
      <c r="AJ2261" s="78"/>
      <c r="AK2261" s="645">
        <v>86260</v>
      </c>
      <c r="AL2261" s="651">
        <f t="shared" si="625"/>
        <v>0</v>
      </c>
      <c r="AM2261" s="64"/>
      <c r="AN2261" s="64"/>
      <c r="AO2261" s="64"/>
      <c r="AP2261" s="64"/>
      <c r="AQ2261" s="64"/>
      <c r="AR2261" s="706"/>
      <c r="XFA2261" s="706"/>
    </row>
    <row r="2262" spans="1:44 16381:16381" s="707" customFormat="1" ht="14.1" customHeight="1" x14ac:dyDescent="0.15">
      <c r="A2262" s="134" t="s">
        <v>5321</v>
      </c>
      <c r="B2262" s="135" t="s">
        <v>2829</v>
      </c>
      <c r="C2262" s="199">
        <f t="shared" si="623"/>
        <v>0</v>
      </c>
      <c r="D2262" s="203">
        <f t="shared" si="624"/>
        <v>0</v>
      </c>
      <c r="E2262" s="78"/>
      <c r="F2262" s="78"/>
      <c r="G2262" s="78"/>
      <c r="H2262" s="223"/>
      <c r="I2262" s="223"/>
      <c r="J2262" s="223"/>
      <c r="K2262" s="223"/>
      <c r="L2262" s="223"/>
      <c r="M2262" s="223"/>
      <c r="N2262" s="223"/>
      <c r="O2262" s="223"/>
      <c r="P2262" s="223"/>
      <c r="Q2262" s="223"/>
      <c r="R2262" s="223"/>
      <c r="S2262" s="223"/>
      <c r="T2262" s="223"/>
      <c r="U2262" s="223"/>
      <c r="V2262" s="223"/>
      <c r="W2262" s="223"/>
      <c r="X2262" s="223"/>
      <c r="Y2262" s="223"/>
      <c r="Z2262" s="223"/>
      <c r="AA2262" s="78"/>
      <c r="AB2262" s="78"/>
      <c r="AC2262" s="78"/>
      <c r="AD2262" s="78"/>
      <c r="AE2262" s="78"/>
      <c r="AF2262" s="78"/>
      <c r="AG2262" s="78"/>
      <c r="AH2262" s="78"/>
      <c r="AI2262" s="78"/>
      <c r="AJ2262" s="78"/>
      <c r="AK2262" s="645">
        <v>56160</v>
      </c>
      <c r="AL2262" s="651">
        <f t="shared" si="625"/>
        <v>0</v>
      </c>
      <c r="AM2262" s="64"/>
      <c r="AN2262" s="64"/>
      <c r="AO2262" s="64"/>
      <c r="AP2262" s="64"/>
      <c r="AQ2262" s="64"/>
      <c r="AR2262" s="706"/>
      <c r="XFA2262" s="706"/>
    </row>
    <row r="2263" spans="1:44 16381:16381" s="707" customFormat="1" ht="14.1" customHeight="1" x14ac:dyDescent="0.15">
      <c r="A2263" s="134" t="s">
        <v>5322</v>
      </c>
      <c r="B2263" s="135" t="s">
        <v>2830</v>
      </c>
      <c r="C2263" s="199">
        <f t="shared" si="623"/>
        <v>0</v>
      </c>
      <c r="D2263" s="203">
        <f t="shared" si="624"/>
        <v>0</v>
      </c>
      <c r="E2263" s="78"/>
      <c r="F2263" s="78"/>
      <c r="G2263" s="78"/>
      <c r="H2263" s="223"/>
      <c r="I2263" s="223"/>
      <c r="J2263" s="223"/>
      <c r="K2263" s="223"/>
      <c r="L2263" s="223"/>
      <c r="M2263" s="223"/>
      <c r="N2263" s="223"/>
      <c r="O2263" s="223"/>
      <c r="P2263" s="223"/>
      <c r="Q2263" s="223"/>
      <c r="R2263" s="223"/>
      <c r="S2263" s="223"/>
      <c r="T2263" s="223"/>
      <c r="U2263" s="223"/>
      <c r="V2263" s="223"/>
      <c r="W2263" s="223"/>
      <c r="X2263" s="223"/>
      <c r="Y2263" s="223"/>
      <c r="Z2263" s="223"/>
      <c r="AA2263" s="78"/>
      <c r="AB2263" s="78"/>
      <c r="AC2263" s="78"/>
      <c r="AD2263" s="78"/>
      <c r="AE2263" s="78"/>
      <c r="AF2263" s="78"/>
      <c r="AG2263" s="78"/>
      <c r="AH2263" s="78"/>
      <c r="AI2263" s="78"/>
      <c r="AJ2263" s="78"/>
      <c r="AK2263" s="645">
        <v>61110</v>
      </c>
      <c r="AL2263" s="651">
        <f t="shared" si="625"/>
        <v>0</v>
      </c>
      <c r="AM2263" s="64"/>
      <c r="AN2263" s="64"/>
      <c r="AO2263" s="64"/>
      <c r="AP2263" s="64"/>
      <c r="AQ2263" s="64"/>
      <c r="AR2263" s="706"/>
      <c r="XFA2263" s="706"/>
    </row>
    <row r="2264" spans="1:44 16381:16381" s="707" customFormat="1" ht="14.1" customHeight="1" x14ac:dyDescent="0.15">
      <c r="A2264" s="134" t="s">
        <v>5323</v>
      </c>
      <c r="B2264" s="135" t="s">
        <v>2831</v>
      </c>
      <c r="C2264" s="199">
        <f t="shared" si="623"/>
        <v>0</v>
      </c>
      <c r="D2264" s="203">
        <f t="shared" si="624"/>
        <v>0</v>
      </c>
      <c r="E2264" s="78"/>
      <c r="F2264" s="78"/>
      <c r="G2264" s="78"/>
      <c r="H2264" s="223"/>
      <c r="I2264" s="223"/>
      <c r="J2264" s="223"/>
      <c r="K2264" s="223"/>
      <c r="L2264" s="223"/>
      <c r="M2264" s="223"/>
      <c r="N2264" s="223"/>
      <c r="O2264" s="223"/>
      <c r="P2264" s="223"/>
      <c r="Q2264" s="223"/>
      <c r="R2264" s="223"/>
      <c r="S2264" s="223"/>
      <c r="T2264" s="223"/>
      <c r="U2264" s="223"/>
      <c r="V2264" s="223"/>
      <c r="W2264" s="223"/>
      <c r="X2264" s="223"/>
      <c r="Y2264" s="223"/>
      <c r="Z2264" s="223"/>
      <c r="AA2264" s="78"/>
      <c r="AB2264" s="78"/>
      <c r="AC2264" s="78"/>
      <c r="AD2264" s="78"/>
      <c r="AE2264" s="78"/>
      <c r="AF2264" s="78"/>
      <c r="AG2264" s="78"/>
      <c r="AH2264" s="78"/>
      <c r="AI2264" s="78"/>
      <c r="AJ2264" s="78"/>
      <c r="AK2264" s="645">
        <v>48270</v>
      </c>
      <c r="AL2264" s="651">
        <f t="shared" si="625"/>
        <v>0</v>
      </c>
      <c r="AM2264" s="64"/>
      <c r="AN2264" s="64"/>
      <c r="AO2264" s="64"/>
      <c r="AP2264" s="64"/>
      <c r="AQ2264" s="64"/>
      <c r="AR2264" s="706"/>
      <c r="XFA2264" s="706"/>
    </row>
    <row r="2265" spans="1:44 16381:16381" s="707" customFormat="1" ht="14.1" customHeight="1" x14ac:dyDescent="0.15">
      <c r="A2265" s="134" t="s">
        <v>3357</v>
      </c>
      <c r="B2265" s="135" t="s">
        <v>3358</v>
      </c>
      <c r="C2265" s="199">
        <f t="shared" si="623"/>
        <v>0</v>
      </c>
      <c r="D2265" s="203">
        <f t="shared" si="624"/>
        <v>0</v>
      </c>
      <c r="E2265" s="78"/>
      <c r="F2265" s="78"/>
      <c r="G2265" s="78"/>
      <c r="H2265" s="223"/>
      <c r="I2265" s="223"/>
      <c r="J2265" s="223"/>
      <c r="K2265" s="223"/>
      <c r="L2265" s="223"/>
      <c r="M2265" s="223"/>
      <c r="N2265" s="223"/>
      <c r="O2265" s="223"/>
      <c r="P2265" s="223"/>
      <c r="Q2265" s="223"/>
      <c r="R2265" s="223"/>
      <c r="S2265" s="223"/>
      <c r="T2265" s="223"/>
      <c r="U2265" s="223"/>
      <c r="V2265" s="223"/>
      <c r="W2265" s="223"/>
      <c r="X2265" s="223"/>
      <c r="Y2265" s="223"/>
      <c r="Z2265" s="223"/>
      <c r="AA2265" s="78"/>
      <c r="AB2265" s="78"/>
      <c r="AC2265" s="78"/>
      <c r="AD2265" s="78"/>
      <c r="AE2265" s="78"/>
      <c r="AF2265" s="78"/>
      <c r="AG2265" s="78"/>
      <c r="AH2265" s="78"/>
      <c r="AI2265" s="78"/>
      <c r="AJ2265" s="78"/>
      <c r="AK2265" s="645">
        <v>41390</v>
      </c>
      <c r="AL2265" s="651">
        <f t="shared" si="625"/>
        <v>0</v>
      </c>
      <c r="AM2265" s="64"/>
      <c r="AN2265" s="64"/>
      <c r="AO2265" s="64"/>
      <c r="AP2265" s="64"/>
      <c r="AQ2265" s="64"/>
      <c r="AR2265" s="706"/>
      <c r="XFA2265" s="706"/>
    </row>
    <row r="2266" spans="1:44 16381:16381" s="707" customFormat="1" ht="14.1" customHeight="1" x14ac:dyDescent="0.15">
      <c r="A2266" s="134">
        <v>1801060</v>
      </c>
      <c r="B2266" s="135" t="s">
        <v>3359</v>
      </c>
      <c r="C2266" s="199">
        <f t="shared" si="623"/>
        <v>0</v>
      </c>
      <c r="D2266" s="203">
        <f t="shared" si="624"/>
        <v>0</v>
      </c>
      <c r="E2266" s="78"/>
      <c r="F2266" s="78"/>
      <c r="G2266" s="78"/>
      <c r="H2266" s="223"/>
      <c r="I2266" s="223"/>
      <c r="J2266" s="223"/>
      <c r="K2266" s="223"/>
      <c r="L2266" s="223"/>
      <c r="M2266" s="223"/>
      <c r="N2266" s="223"/>
      <c r="O2266" s="223"/>
      <c r="P2266" s="223"/>
      <c r="Q2266" s="223"/>
      <c r="R2266" s="223"/>
      <c r="S2266" s="223"/>
      <c r="T2266" s="223"/>
      <c r="U2266" s="223"/>
      <c r="V2266" s="223"/>
      <c r="W2266" s="223"/>
      <c r="X2266" s="223"/>
      <c r="Y2266" s="223"/>
      <c r="Z2266" s="223"/>
      <c r="AA2266" s="78"/>
      <c r="AB2266" s="78"/>
      <c r="AC2266" s="78"/>
      <c r="AD2266" s="78"/>
      <c r="AE2266" s="78"/>
      <c r="AF2266" s="78"/>
      <c r="AG2266" s="78"/>
      <c r="AH2266" s="78"/>
      <c r="AI2266" s="78"/>
      <c r="AJ2266" s="78"/>
      <c r="AK2266" s="645">
        <v>98790</v>
      </c>
      <c r="AL2266" s="651">
        <f t="shared" si="625"/>
        <v>0</v>
      </c>
      <c r="AM2266" s="64"/>
      <c r="AN2266" s="64"/>
      <c r="AO2266" s="64"/>
      <c r="AP2266" s="64"/>
      <c r="AQ2266" s="64"/>
      <c r="AR2266" s="706"/>
      <c r="XFA2266" s="706"/>
    </row>
    <row r="2267" spans="1:44 16381:16381" s="694" customFormat="1" ht="14.1" customHeight="1" x14ac:dyDescent="0.15">
      <c r="A2267" s="134">
        <v>5099020</v>
      </c>
      <c r="B2267" s="135" t="s">
        <v>2087</v>
      </c>
      <c r="C2267" s="199">
        <f t="shared" si="623"/>
        <v>0</v>
      </c>
      <c r="D2267" s="203">
        <f t="shared" si="624"/>
        <v>0</v>
      </c>
      <c r="E2267" s="78"/>
      <c r="F2267" s="78"/>
      <c r="G2267" s="78"/>
      <c r="H2267" s="223"/>
      <c r="I2267" s="223"/>
      <c r="J2267" s="223"/>
      <c r="K2267" s="223"/>
      <c r="L2267" s="223"/>
      <c r="M2267" s="223"/>
      <c r="N2267" s="223"/>
      <c r="O2267" s="223"/>
      <c r="P2267" s="223"/>
      <c r="Q2267" s="223"/>
      <c r="R2267" s="223"/>
      <c r="S2267" s="223"/>
      <c r="T2267" s="223"/>
      <c r="U2267" s="223"/>
      <c r="V2267" s="223"/>
      <c r="W2267" s="223"/>
      <c r="X2267" s="223"/>
      <c r="Y2267" s="223"/>
      <c r="Z2267" s="223"/>
      <c r="AA2267" s="78"/>
      <c r="AB2267" s="78"/>
      <c r="AC2267" s="78"/>
      <c r="AD2267" s="78"/>
      <c r="AE2267" s="78"/>
      <c r="AF2267" s="78"/>
      <c r="AG2267" s="78"/>
      <c r="AH2267" s="78"/>
      <c r="AI2267" s="78"/>
      <c r="AJ2267" s="78"/>
      <c r="AK2267" s="102"/>
      <c r="AL2267" s="84"/>
      <c r="AM2267" s="64"/>
      <c r="AN2267" s="64"/>
      <c r="AO2267" s="64"/>
      <c r="AP2267" s="64"/>
      <c r="AQ2267" s="64"/>
      <c r="AR2267" s="693"/>
      <c r="XFA2267" s="693"/>
    </row>
    <row r="2268" spans="1:44 16381:16381" s="694" customFormat="1" ht="14.1" customHeight="1" x14ac:dyDescent="0.15">
      <c r="A2268" s="134">
        <v>5099101</v>
      </c>
      <c r="B2268" s="135" t="s">
        <v>1623</v>
      </c>
      <c r="C2268" s="199">
        <f t="shared" si="623"/>
        <v>0</v>
      </c>
      <c r="D2268" s="203">
        <f t="shared" si="624"/>
        <v>0</v>
      </c>
      <c r="E2268" s="78"/>
      <c r="F2268" s="78"/>
      <c r="G2268" s="78"/>
      <c r="H2268" s="223"/>
      <c r="I2268" s="223"/>
      <c r="J2268" s="223"/>
      <c r="K2268" s="223"/>
      <c r="L2268" s="223"/>
      <c r="M2268" s="223"/>
      <c r="N2268" s="223"/>
      <c r="O2268" s="223"/>
      <c r="P2268" s="223"/>
      <c r="Q2268" s="223"/>
      <c r="R2268" s="223"/>
      <c r="S2268" s="223"/>
      <c r="T2268" s="223"/>
      <c r="U2268" s="223"/>
      <c r="V2268" s="223"/>
      <c r="W2268" s="223"/>
      <c r="X2268" s="223"/>
      <c r="Y2268" s="223"/>
      <c r="Z2268" s="223"/>
      <c r="AA2268" s="78"/>
      <c r="AB2268" s="78"/>
      <c r="AC2268" s="78"/>
      <c r="AD2268" s="78"/>
      <c r="AE2268" s="78"/>
      <c r="AF2268" s="78"/>
      <c r="AG2268" s="78"/>
      <c r="AH2268" s="78"/>
      <c r="AI2268" s="78"/>
      <c r="AJ2268" s="78"/>
      <c r="AK2268" s="102"/>
      <c r="AL2268" s="84"/>
      <c r="AM2268" s="64"/>
      <c r="AN2268" s="64"/>
      <c r="AO2268" s="64"/>
      <c r="AP2268" s="64"/>
      <c r="AQ2268" s="64"/>
      <c r="AR2268" s="693"/>
      <c r="XFA2268" s="693"/>
    </row>
    <row r="2269" spans="1:44 16381:16381" s="694" customFormat="1" ht="14.1" customHeight="1" x14ac:dyDescent="0.15">
      <c r="A2269" s="134">
        <v>5099102</v>
      </c>
      <c r="B2269" s="135" t="s">
        <v>1624</v>
      </c>
      <c r="C2269" s="199">
        <f t="shared" si="623"/>
        <v>0</v>
      </c>
      <c r="D2269" s="203">
        <f t="shared" si="624"/>
        <v>0</v>
      </c>
      <c r="E2269" s="78"/>
      <c r="F2269" s="78"/>
      <c r="G2269" s="78"/>
      <c r="H2269" s="223"/>
      <c r="I2269" s="223"/>
      <c r="J2269" s="223"/>
      <c r="K2269" s="223"/>
      <c r="L2269" s="223"/>
      <c r="M2269" s="223"/>
      <c r="N2269" s="223"/>
      <c r="O2269" s="223"/>
      <c r="P2269" s="223"/>
      <c r="Q2269" s="223"/>
      <c r="R2269" s="223"/>
      <c r="S2269" s="223"/>
      <c r="T2269" s="223"/>
      <c r="U2269" s="223"/>
      <c r="V2269" s="223"/>
      <c r="W2269" s="223"/>
      <c r="X2269" s="223"/>
      <c r="Y2269" s="223"/>
      <c r="Z2269" s="223"/>
      <c r="AA2269" s="78"/>
      <c r="AB2269" s="78"/>
      <c r="AC2269" s="78"/>
      <c r="AD2269" s="78"/>
      <c r="AE2269" s="78"/>
      <c r="AF2269" s="78"/>
      <c r="AG2269" s="78"/>
      <c r="AH2269" s="78"/>
      <c r="AI2269" s="78"/>
      <c r="AJ2269" s="78"/>
      <c r="AK2269" s="102"/>
      <c r="AL2269" s="84"/>
      <c r="AM2269" s="64"/>
      <c r="AN2269" s="64"/>
      <c r="AO2269" s="64"/>
      <c r="AP2269" s="64"/>
      <c r="AQ2269" s="64"/>
      <c r="AR2269" s="693"/>
      <c r="XFA2269" s="693"/>
    </row>
    <row r="2270" spans="1:44 16381:16381" s="694" customFormat="1" ht="14.1" customHeight="1" x14ac:dyDescent="0.15">
      <c r="A2270" s="134">
        <v>5099103</v>
      </c>
      <c r="B2270" s="135" t="s">
        <v>1625</v>
      </c>
      <c r="C2270" s="199">
        <f t="shared" si="623"/>
        <v>0</v>
      </c>
      <c r="D2270" s="203">
        <f t="shared" si="624"/>
        <v>0</v>
      </c>
      <c r="E2270" s="78"/>
      <c r="F2270" s="78"/>
      <c r="G2270" s="78"/>
      <c r="H2270" s="223"/>
      <c r="I2270" s="223"/>
      <c r="J2270" s="223"/>
      <c r="K2270" s="223"/>
      <c r="L2270" s="223"/>
      <c r="M2270" s="223"/>
      <c r="N2270" s="223"/>
      <c r="O2270" s="223"/>
      <c r="P2270" s="223"/>
      <c r="Q2270" s="223"/>
      <c r="R2270" s="223"/>
      <c r="S2270" s="223"/>
      <c r="T2270" s="223"/>
      <c r="U2270" s="223"/>
      <c r="V2270" s="223"/>
      <c r="W2270" s="223"/>
      <c r="X2270" s="223"/>
      <c r="Y2270" s="223"/>
      <c r="Z2270" s="223"/>
      <c r="AA2270" s="78"/>
      <c r="AB2270" s="78"/>
      <c r="AC2270" s="78"/>
      <c r="AD2270" s="78"/>
      <c r="AE2270" s="78"/>
      <c r="AF2270" s="78"/>
      <c r="AG2270" s="78"/>
      <c r="AH2270" s="78"/>
      <c r="AI2270" s="78"/>
      <c r="AJ2270" s="78"/>
      <c r="AK2270" s="102"/>
      <c r="AL2270" s="84"/>
      <c r="AM2270" s="64"/>
      <c r="AN2270" s="64"/>
      <c r="AO2270" s="64"/>
      <c r="AP2270" s="64"/>
      <c r="AQ2270" s="64"/>
      <c r="AR2270" s="693"/>
      <c r="XFA2270" s="693"/>
    </row>
    <row r="2271" spans="1:44 16381:16381" s="694" customFormat="1" ht="14.1" customHeight="1" x14ac:dyDescent="0.15">
      <c r="A2271" s="134">
        <v>5099104</v>
      </c>
      <c r="B2271" s="135" t="s">
        <v>1626</v>
      </c>
      <c r="C2271" s="199">
        <f t="shared" si="623"/>
        <v>0</v>
      </c>
      <c r="D2271" s="203">
        <f t="shared" si="624"/>
        <v>0</v>
      </c>
      <c r="E2271" s="78"/>
      <c r="F2271" s="78"/>
      <c r="G2271" s="78"/>
      <c r="H2271" s="223"/>
      <c r="I2271" s="223"/>
      <c r="J2271" s="223"/>
      <c r="K2271" s="223"/>
      <c r="L2271" s="223"/>
      <c r="M2271" s="223"/>
      <c r="N2271" s="223"/>
      <c r="O2271" s="223"/>
      <c r="P2271" s="223"/>
      <c r="Q2271" s="223"/>
      <c r="R2271" s="223"/>
      <c r="S2271" s="223"/>
      <c r="T2271" s="223"/>
      <c r="U2271" s="223"/>
      <c r="V2271" s="223"/>
      <c r="W2271" s="223"/>
      <c r="X2271" s="223"/>
      <c r="Y2271" s="223"/>
      <c r="Z2271" s="223"/>
      <c r="AA2271" s="78"/>
      <c r="AB2271" s="78"/>
      <c r="AC2271" s="78"/>
      <c r="AD2271" s="78"/>
      <c r="AE2271" s="78"/>
      <c r="AF2271" s="78"/>
      <c r="AG2271" s="78"/>
      <c r="AH2271" s="78"/>
      <c r="AI2271" s="78"/>
      <c r="AJ2271" s="78"/>
      <c r="AK2271" s="102"/>
      <c r="AL2271" s="84"/>
      <c r="AM2271" s="64"/>
      <c r="AN2271" s="64"/>
      <c r="AO2271" s="64"/>
      <c r="AP2271" s="64"/>
      <c r="AQ2271" s="64"/>
      <c r="AR2271" s="693"/>
      <c r="XFA2271" s="693"/>
    </row>
    <row r="2272" spans="1:44 16381:16381" s="694" customFormat="1" ht="14.1" customHeight="1" x14ac:dyDescent="0.15">
      <c r="A2272" s="134">
        <v>5099105</v>
      </c>
      <c r="B2272" s="135" t="s">
        <v>1627</v>
      </c>
      <c r="C2272" s="199">
        <f t="shared" si="623"/>
        <v>0</v>
      </c>
      <c r="D2272" s="203">
        <f t="shared" si="624"/>
        <v>0</v>
      </c>
      <c r="E2272" s="78"/>
      <c r="F2272" s="78"/>
      <c r="G2272" s="78"/>
      <c r="H2272" s="223"/>
      <c r="I2272" s="223"/>
      <c r="J2272" s="223"/>
      <c r="K2272" s="223"/>
      <c r="L2272" s="223"/>
      <c r="M2272" s="223"/>
      <c r="N2272" s="223"/>
      <c r="O2272" s="223"/>
      <c r="P2272" s="223"/>
      <c r="Q2272" s="223"/>
      <c r="R2272" s="223"/>
      <c r="S2272" s="223"/>
      <c r="T2272" s="223"/>
      <c r="U2272" s="223"/>
      <c r="V2272" s="223"/>
      <c r="W2272" s="223"/>
      <c r="X2272" s="223"/>
      <c r="Y2272" s="223"/>
      <c r="Z2272" s="223"/>
      <c r="AA2272" s="78"/>
      <c r="AB2272" s="78"/>
      <c r="AC2272" s="78"/>
      <c r="AD2272" s="78"/>
      <c r="AE2272" s="78"/>
      <c r="AF2272" s="78"/>
      <c r="AG2272" s="78"/>
      <c r="AH2272" s="78"/>
      <c r="AI2272" s="78"/>
      <c r="AJ2272" s="78"/>
      <c r="AK2272" s="102"/>
      <c r="AL2272" s="84"/>
      <c r="AM2272" s="64"/>
      <c r="AN2272" s="64"/>
      <c r="AO2272" s="64"/>
      <c r="AP2272" s="64"/>
      <c r="AQ2272" s="64"/>
      <c r="AR2272" s="693"/>
      <c r="XFA2272" s="693"/>
    </row>
    <row r="2273" spans="1:44 16381:16381" s="694" customFormat="1" ht="14.1" customHeight="1" x14ac:dyDescent="0.15">
      <c r="A2273" s="134">
        <v>5099106</v>
      </c>
      <c r="B2273" s="135" t="s">
        <v>1404</v>
      </c>
      <c r="C2273" s="199">
        <f t="shared" si="623"/>
        <v>0</v>
      </c>
      <c r="D2273" s="203">
        <f t="shared" si="624"/>
        <v>0</v>
      </c>
      <c r="E2273" s="78"/>
      <c r="F2273" s="78"/>
      <c r="G2273" s="78"/>
      <c r="H2273" s="223"/>
      <c r="I2273" s="223"/>
      <c r="J2273" s="223"/>
      <c r="K2273" s="223"/>
      <c r="L2273" s="223"/>
      <c r="M2273" s="223"/>
      <c r="N2273" s="223"/>
      <c r="O2273" s="223"/>
      <c r="P2273" s="223"/>
      <c r="Q2273" s="223"/>
      <c r="R2273" s="223"/>
      <c r="S2273" s="223"/>
      <c r="T2273" s="223"/>
      <c r="U2273" s="223"/>
      <c r="V2273" s="223"/>
      <c r="W2273" s="223"/>
      <c r="X2273" s="223"/>
      <c r="Y2273" s="223"/>
      <c r="Z2273" s="223"/>
      <c r="AA2273" s="78"/>
      <c r="AB2273" s="78"/>
      <c r="AC2273" s="78"/>
      <c r="AD2273" s="78"/>
      <c r="AE2273" s="78"/>
      <c r="AF2273" s="78"/>
      <c r="AG2273" s="78"/>
      <c r="AH2273" s="78"/>
      <c r="AI2273" s="78"/>
      <c r="AJ2273" s="78"/>
      <c r="AK2273" s="102"/>
      <c r="AL2273" s="84"/>
      <c r="AM2273" s="64"/>
      <c r="AN2273" s="64"/>
      <c r="AO2273" s="64"/>
      <c r="AP2273" s="64"/>
      <c r="AQ2273" s="64"/>
      <c r="AR2273" s="693"/>
      <c r="XFA2273" s="693"/>
    </row>
    <row r="2274" spans="1:44 16381:16381" s="694" customFormat="1" ht="14.1" customHeight="1" x14ac:dyDescent="0.15">
      <c r="A2274" s="134">
        <v>5099107</v>
      </c>
      <c r="B2274" s="135" t="s">
        <v>2872</v>
      </c>
      <c r="C2274" s="199">
        <f t="shared" si="623"/>
        <v>0</v>
      </c>
      <c r="D2274" s="203">
        <f t="shared" si="624"/>
        <v>0</v>
      </c>
      <c r="E2274" s="78"/>
      <c r="F2274" s="78"/>
      <c r="G2274" s="78"/>
      <c r="H2274" s="223"/>
      <c r="I2274" s="223"/>
      <c r="J2274" s="223"/>
      <c r="K2274" s="223"/>
      <c r="L2274" s="223"/>
      <c r="M2274" s="223"/>
      <c r="N2274" s="223"/>
      <c r="O2274" s="223"/>
      <c r="P2274" s="223"/>
      <c r="Q2274" s="223"/>
      <c r="R2274" s="223"/>
      <c r="S2274" s="223"/>
      <c r="T2274" s="223"/>
      <c r="U2274" s="223"/>
      <c r="V2274" s="223"/>
      <c r="W2274" s="223"/>
      <c r="X2274" s="223"/>
      <c r="Y2274" s="223"/>
      <c r="Z2274" s="223"/>
      <c r="AA2274" s="78"/>
      <c r="AB2274" s="78"/>
      <c r="AC2274" s="78"/>
      <c r="AD2274" s="78"/>
      <c r="AE2274" s="78"/>
      <c r="AF2274" s="78"/>
      <c r="AG2274" s="78"/>
      <c r="AH2274" s="78"/>
      <c r="AI2274" s="78"/>
      <c r="AJ2274" s="78"/>
      <c r="AK2274" s="102"/>
      <c r="AL2274" s="84"/>
      <c r="AM2274" s="64"/>
      <c r="AN2274" s="64"/>
      <c r="AO2274" s="64"/>
      <c r="AP2274" s="64"/>
      <c r="AQ2274" s="64"/>
      <c r="AR2274" s="693"/>
      <c r="XFA2274" s="693"/>
    </row>
    <row r="2275" spans="1:44 16381:16381" s="694" customFormat="1" ht="14.1" customHeight="1" x14ac:dyDescent="0.15">
      <c r="A2275" s="134" t="s">
        <v>6036</v>
      </c>
      <c r="B2275" s="135" t="s">
        <v>1628</v>
      </c>
      <c r="C2275" s="199">
        <f t="shared" si="623"/>
        <v>0</v>
      </c>
      <c r="D2275" s="203">
        <f t="shared" si="624"/>
        <v>0</v>
      </c>
      <c r="E2275" s="78"/>
      <c r="F2275" s="78"/>
      <c r="G2275" s="78"/>
      <c r="H2275" s="223"/>
      <c r="I2275" s="223"/>
      <c r="J2275" s="223"/>
      <c r="K2275" s="223"/>
      <c r="L2275" s="223"/>
      <c r="M2275" s="223"/>
      <c r="N2275" s="223"/>
      <c r="O2275" s="223"/>
      <c r="P2275" s="223"/>
      <c r="Q2275" s="223"/>
      <c r="R2275" s="223"/>
      <c r="S2275" s="223"/>
      <c r="T2275" s="223"/>
      <c r="U2275" s="223"/>
      <c r="V2275" s="223"/>
      <c r="W2275" s="223"/>
      <c r="X2275" s="223"/>
      <c r="Y2275" s="223"/>
      <c r="Z2275" s="223"/>
      <c r="AA2275" s="78"/>
      <c r="AB2275" s="78"/>
      <c r="AC2275" s="78"/>
      <c r="AD2275" s="78"/>
      <c r="AE2275" s="78"/>
      <c r="AF2275" s="78"/>
      <c r="AG2275" s="78"/>
      <c r="AH2275" s="78"/>
      <c r="AI2275" s="78"/>
      <c r="AJ2275" s="78"/>
      <c r="AK2275" s="102"/>
      <c r="AL2275" s="84"/>
      <c r="AM2275" s="64"/>
      <c r="AN2275" s="64"/>
      <c r="AO2275" s="64"/>
      <c r="AP2275" s="64"/>
      <c r="AQ2275" s="64"/>
      <c r="AR2275" s="693"/>
      <c r="XFA2275" s="693"/>
    </row>
    <row r="2276" spans="1:44 16381:16381" s="694" customFormat="1" ht="14.1" customHeight="1" x14ac:dyDescent="0.15">
      <c r="A2276" s="134" t="s">
        <v>6037</v>
      </c>
      <c r="B2276" s="135" t="s">
        <v>1629</v>
      </c>
      <c r="C2276" s="199">
        <f t="shared" si="623"/>
        <v>0</v>
      </c>
      <c r="D2276" s="203">
        <f t="shared" si="624"/>
        <v>0</v>
      </c>
      <c r="E2276" s="78"/>
      <c r="F2276" s="78"/>
      <c r="G2276" s="78"/>
      <c r="H2276" s="223"/>
      <c r="I2276" s="223"/>
      <c r="J2276" s="223"/>
      <c r="K2276" s="223"/>
      <c r="L2276" s="223"/>
      <c r="M2276" s="223"/>
      <c r="N2276" s="223"/>
      <c r="O2276" s="223"/>
      <c r="P2276" s="223"/>
      <c r="Q2276" s="223"/>
      <c r="R2276" s="223"/>
      <c r="S2276" s="223"/>
      <c r="T2276" s="223"/>
      <c r="U2276" s="223"/>
      <c r="V2276" s="223"/>
      <c r="W2276" s="223"/>
      <c r="X2276" s="223"/>
      <c r="Y2276" s="223"/>
      <c r="Z2276" s="223"/>
      <c r="AA2276" s="78"/>
      <c r="AB2276" s="78"/>
      <c r="AC2276" s="78"/>
      <c r="AD2276" s="78"/>
      <c r="AE2276" s="78"/>
      <c r="AF2276" s="78"/>
      <c r="AG2276" s="78"/>
      <c r="AH2276" s="78"/>
      <c r="AI2276" s="78"/>
      <c r="AJ2276" s="78"/>
      <c r="AK2276" s="102"/>
      <c r="AL2276" s="84"/>
      <c r="AM2276" s="64"/>
      <c r="AN2276" s="64"/>
      <c r="AO2276" s="64"/>
      <c r="AP2276" s="64"/>
      <c r="AQ2276" s="64"/>
      <c r="AR2276" s="693"/>
      <c r="XFA2276" s="693"/>
    </row>
    <row r="2277" spans="1:44 16381:16381" s="694" customFormat="1" ht="14.1" customHeight="1" x14ac:dyDescent="0.15">
      <c r="A2277" s="134" t="s">
        <v>6038</v>
      </c>
      <c r="B2277" s="135" t="s">
        <v>1445</v>
      </c>
      <c r="C2277" s="199">
        <f t="shared" ref="C2277:C2281" si="626">SUM(D2277+G2277)</f>
        <v>0</v>
      </c>
      <c r="D2277" s="203">
        <f t="shared" ref="D2277:D2281" si="627">SUM(E2277:F2277)</f>
        <v>0</v>
      </c>
      <c r="E2277" s="78"/>
      <c r="F2277" s="78"/>
      <c r="G2277" s="78"/>
      <c r="H2277" s="223"/>
      <c r="I2277" s="223"/>
      <c r="J2277" s="223"/>
      <c r="K2277" s="223"/>
      <c r="L2277" s="223"/>
      <c r="M2277" s="223"/>
      <c r="N2277" s="223"/>
      <c r="O2277" s="223"/>
      <c r="P2277" s="223"/>
      <c r="Q2277" s="223"/>
      <c r="R2277" s="223"/>
      <c r="S2277" s="223"/>
      <c r="T2277" s="223"/>
      <c r="U2277" s="223"/>
      <c r="V2277" s="223"/>
      <c r="W2277" s="223"/>
      <c r="X2277" s="223"/>
      <c r="Y2277" s="223"/>
      <c r="Z2277" s="223"/>
      <c r="AA2277" s="78"/>
      <c r="AB2277" s="78"/>
      <c r="AC2277" s="78"/>
      <c r="AD2277" s="78"/>
      <c r="AE2277" s="78"/>
      <c r="AF2277" s="78"/>
      <c r="AG2277" s="78"/>
      <c r="AH2277" s="78"/>
      <c r="AI2277" s="78"/>
      <c r="AJ2277" s="78"/>
      <c r="AK2277" s="102"/>
      <c r="AL2277" s="84"/>
      <c r="AM2277" s="64"/>
      <c r="AN2277" s="64"/>
      <c r="AO2277" s="64"/>
      <c r="AP2277" s="64"/>
      <c r="AQ2277" s="64"/>
      <c r="AR2277" s="693"/>
      <c r="XFA2277" s="693"/>
    </row>
    <row r="2278" spans="1:44 16381:16381" s="694" customFormat="1" ht="14.1" customHeight="1" x14ac:dyDescent="0.15">
      <c r="A2278" s="134" t="s">
        <v>6039</v>
      </c>
      <c r="B2278" s="135" t="s">
        <v>2430</v>
      </c>
      <c r="C2278" s="199">
        <f t="shared" si="626"/>
        <v>0</v>
      </c>
      <c r="D2278" s="203">
        <f t="shared" si="627"/>
        <v>0</v>
      </c>
      <c r="E2278" s="78"/>
      <c r="F2278" s="78"/>
      <c r="G2278" s="78"/>
      <c r="H2278" s="223"/>
      <c r="I2278" s="223"/>
      <c r="J2278" s="223"/>
      <c r="K2278" s="223"/>
      <c r="L2278" s="223"/>
      <c r="M2278" s="223"/>
      <c r="N2278" s="223"/>
      <c r="O2278" s="223"/>
      <c r="P2278" s="223"/>
      <c r="Q2278" s="223"/>
      <c r="R2278" s="223"/>
      <c r="S2278" s="223"/>
      <c r="T2278" s="223"/>
      <c r="U2278" s="223"/>
      <c r="V2278" s="223"/>
      <c r="W2278" s="223"/>
      <c r="X2278" s="223"/>
      <c r="Y2278" s="223"/>
      <c r="Z2278" s="223"/>
      <c r="AA2278" s="78"/>
      <c r="AB2278" s="78"/>
      <c r="AC2278" s="78"/>
      <c r="AD2278" s="78"/>
      <c r="AE2278" s="78"/>
      <c r="AF2278" s="78"/>
      <c r="AG2278" s="78"/>
      <c r="AH2278" s="78"/>
      <c r="AI2278" s="78"/>
      <c r="AJ2278" s="78"/>
      <c r="AK2278" s="102"/>
      <c r="AL2278" s="84"/>
      <c r="AM2278" s="64"/>
      <c r="AN2278" s="64"/>
      <c r="AO2278" s="64"/>
      <c r="AP2278" s="64"/>
      <c r="AQ2278" s="64"/>
      <c r="AR2278" s="693"/>
      <c r="XFA2278" s="693"/>
    </row>
    <row r="2279" spans="1:44 16381:16381" s="694" customFormat="1" ht="14.1" customHeight="1" x14ac:dyDescent="0.15">
      <c r="A2279" s="134" t="s">
        <v>6040</v>
      </c>
      <c r="B2279" s="135" t="s">
        <v>1339</v>
      </c>
      <c r="C2279" s="199">
        <f t="shared" si="626"/>
        <v>0</v>
      </c>
      <c r="D2279" s="203">
        <f t="shared" si="627"/>
        <v>0</v>
      </c>
      <c r="E2279" s="78"/>
      <c r="F2279" s="78"/>
      <c r="G2279" s="78"/>
      <c r="H2279" s="223"/>
      <c r="I2279" s="223"/>
      <c r="J2279" s="223"/>
      <c r="K2279" s="223"/>
      <c r="L2279" s="223"/>
      <c r="M2279" s="223"/>
      <c r="N2279" s="223"/>
      <c r="O2279" s="223"/>
      <c r="P2279" s="223"/>
      <c r="Q2279" s="223"/>
      <c r="R2279" s="223"/>
      <c r="S2279" s="223"/>
      <c r="T2279" s="223"/>
      <c r="U2279" s="223"/>
      <c r="V2279" s="223"/>
      <c r="W2279" s="223"/>
      <c r="X2279" s="223"/>
      <c r="Y2279" s="223"/>
      <c r="Z2279" s="223"/>
      <c r="AA2279" s="78"/>
      <c r="AB2279" s="78"/>
      <c r="AC2279" s="78"/>
      <c r="AD2279" s="78"/>
      <c r="AE2279" s="78"/>
      <c r="AF2279" s="78"/>
      <c r="AG2279" s="78"/>
      <c r="AH2279" s="78"/>
      <c r="AI2279" s="78"/>
      <c r="AJ2279" s="78"/>
      <c r="AK2279" s="102"/>
      <c r="AL2279" s="84"/>
      <c r="AM2279" s="64"/>
      <c r="AN2279" s="64"/>
      <c r="AO2279" s="64"/>
      <c r="AP2279" s="64"/>
      <c r="AQ2279" s="64"/>
      <c r="AR2279" s="693"/>
      <c r="XFA2279" s="693"/>
    </row>
    <row r="2280" spans="1:44 16381:16381" s="694" customFormat="1" ht="14.1" customHeight="1" x14ac:dyDescent="0.15">
      <c r="A2280" s="134" t="s">
        <v>6041</v>
      </c>
      <c r="B2280" s="135" t="s">
        <v>1340</v>
      </c>
      <c r="C2280" s="199">
        <f t="shared" si="626"/>
        <v>0</v>
      </c>
      <c r="D2280" s="203">
        <f t="shared" si="627"/>
        <v>0</v>
      </c>
      <c r="E2280" s="78"/>
      <c r="F2280" s="78"/>
      <c r="G2280" s="78"/>
      <c r="H2280" s="223"/>
      <c r="I2280" s="223"/>
      <c r="J2280" s="223"/>
      <c r="K2280" s="223"/>
      <c r="L2280" s="223"/>
      <c r="M2280" s="223"/>
      <c r="N2280" s="223"/>
      <c r="O2280" s="223"/>
      <c r="P2280" s="223"/>
      <c r="Q2280" s="223"/>
      <c r="R2280" s="223"/>
      <c r="S2280" s="223"/>
      <c r="T2280" s="223"/>
      <c r="U2280" s="223"/>
      <c r="V2280" s="223"/>
      <c r="W2280" s="223"/>
      <c r="X2280" s="223"/>
      <c r="Y2280" s="223"/>
      <c r="Z2280" s="223"/>
      <c r="AA2280" s="78"/>
      <c r="AB2280" s="78"/>
      <c r="AC2280" s="78"/>
      <c r="AD2280" s="78"/>
      <c r="AE2280" s="78"/>
      <c r="AF2280" s="78"/>
      <c r="AG2280" s="78"/>
      <c r="AH2280" s="78"/>
      <c r="AI2280" s="78"/>
      <c r="AJ2280" s="78"/>
      <c r="AK2280" s="102"/>
      <c r="AL2280" s="84"/>
      <c r="AM2280" s="64"/>
      <c r="AN2280" s="64"/>
      <c r="AO2280" s="64"/>
      <c r="AP2280" s="64"/>
      <c r="AQ2280" s="64"/>
      <c r="AR2280" s="693"/>
      <c r="XFA2280" s="693"/>
    </row>
    <row r="2281" spans="1:44 16381:16381" s="694" customFormat="1" ht="14.1" customHeight="1" x14ac:dyDescent="0.15">
      <c r="A2281" s="134" t="s">
        <v>6085</v>
      </c>
      <c r="B2281" s="135" t="s">
        <v>2663</v>
      </c>
      <c r="C2281" s="199">
        <f t="shared" si="626"/>
        <v>0</v>
      </c>
      <c r="D2281" s="203">
        <f t="shared" si="627"/>
        <v>0</v>
      </c>
      <c r="E2281" s="78"/>
      <c r="F2281" s="78"/>
      <c r="G2281" s="78"/>
      <c r="H2281" s="223"/>
      <c r="I2281" s="223"/>
      <c r="J2281" s="223"/>
      <c r="K2281" s="223"/>
      <c r="L2281" s="223"/>
      <c r="M2281" s="223"/>
      <c r="N2281" s="223"/>
      <c r="O2281" s="223"/>
      <c r="P2281" s="223"/>
      <c r="Q2281" s="223"/>
      <c r="R2281" s="223"/>
      <c r="S2281" s="223"/>
      <c r="T2281" s="223"/>
      <c r="U2281" s="223"/>
      <c r="V2281" s="223"/>
      <c r="W2281" s="223"/>
      <c r="X2281" s="223"/>
      <c r="Y2281" s="223"/>
      <c r="Z2281" s="223"/>
      <c r="AA2281" s="78"/>
      <c r="AB2281" s="78"/>
      <c r="AC2281" s="78"/>
      <c r="AD2281" s="78"/>
      <c r="AE2281" s="78"/>
      <c r="AF2281" s="78"/>
      <c r="AG2281" s="78"/>
      <c r="AH2281" s="78"/>
      <c r="AI2281" s="78"/>
      <c r="AJ2281" s="78"/>
      <c r="AK2281" s="102"/>
      <c r="AL2281" s="84"/>
      <c r="AM2281" s="64"/>
      <c r="AN2281" s="64" t="s">
        <v>547</v>
      </c>
      <c r="AO2281" s="64"/>
      <c r="AP2281" s="64"/>
      <c r="AQ2281" s="64"/>
      <c r="AR2281" s="693"/>
      <c r="XFA2281" s="693"/>
    </row>
    <row r="2282" spans="1:44 16381:16381" s="700" customFormat="1" ht="14.1" customHeight="1" x14ac:dyDescent="0.15">
      <c r="A2282" s="224"/>
      <c r="B2282" s="94" t="s">
        <v>2263</v>
      </c>
      <c r="C2282" s="201">
        <f>SUM(C2214:C2281)</f>
        <v>0</v>
      </c>
      <c r="D2282" s="201">
        <f>SUM(D2214:D2281)</f>
        <v>0</v>
      </c>
      <c r="E2282" s="201">
        <f>SUM(E2214:E2281)</f>
        <v>0</v>
      </c>
      <c r="F2282" s="201">
        <f>SUM(F2214:F2281)</f>
        <v>0</v>
      </c>
      <c r="G2282" s="201">
        <f>SUM(G2214:G2281)</f>
        <v>0</v>
      </c>
      <c r="H2282" s="839"/>
      <c r="I2282" s="840"/>
      <c r="J2282" s="840"/>
      <c r="K2282" s="840"/>
      <c r="L2282" s="840"/>
      <c r="M2282" s="840"/>
      <c r="N2282" s="840"/>
      <c r="O2282" s="840"/>
      <c r="P2282" s="840"/>
      <c r="Q2282" s="840"/>
      <c r="R2282" s="840"/>
      <c r="S2282" s="840"/>
      <c r="T2282" s="840"/>
      <c r="U2282" s="840"/>
      <c r="V2282" s="840"/>
      <c r="W2282" s="840"/>
      <c r="X2282" s="840"/>
      <c r="Y2282" s="840"/>
      <c r="Z2282" s="841"/>
      <c r="AA2282" s="201">
        <f t="shared" ref="AA2282:AJ2282" si="628">SUM(AA2214:AA2281)</f>
        <v>0</v>
      </c>
      <c r="AB2282" s="201">
        <f t="shared" si="628"/>
        <v>0</v>
      </c>
      <c r="AC2282" s="201">
        <f t="shared" si="628"/>
        <v>0</v>
      </c>
      <c r="AD2282" s="201">
        <f t="shared" si="628"/>
        <v>0</v>
      </c>
      <c r="AE2282" s="201">
        <f t="shared" si="628"/>
        <v>0</v>
      </c>
      <c r="AF2282" s="201">
        <f t="shared" si="628"/>
        <v>0</v>
      </c>
      <c r="AG2282" s="201">
        <f t="shared" si="628"/>
        <v>0</v>
      </c>
      <c r="AH2282" s="201">
        <f t="shared" si="628"/>
        <v>0</v>
      </c>
      <c r="AI2282" s="201">
        <f t="shared" si="628"/>
        <v>0</v>
      </c>
      <c r="AJ2282" s="201">
        <f t="shared" si="628"/>
        <v>0</v>
      </c>
      <c r="AK2282" s="551"/>
      <c r="AL2282" s="201">
        <f>SUM(AL2214:AL2281)</f>
        <v>0</v>
      </c>
      <c r="AM2282" s="66"/>
      <c r="AN2282" s="66"/>
      <c r="AO2282" s="66"/>
      <c r="AP2282" s="66"/>
      <c r="AQ2282" s="66"/>
      <c r="AR2282" s="699"/>
      <c r="XFA2282" s="699"/>
    </row>
    <row r="2283" spans="1:44 16381:16381" s="700" customFormat="1" ht="12.75" customHeight="1" x14ac:dyDescent="0.15">
      <c r="A2283" s="224"/>
      <c r="B2283" s="91" t="s">
        <v>924</v>
      </c>
      <c r="C2283" s="198"/>
      <c r="D2283" s="198"/>
      <c r="E2283" s="198"/>
      <c r="F2283" s="198"/>
      <c r="G2283" s="198"/>
      <c r="H2283" s="198"/>
      <c r="I2283" s="198"/>
      <c r="J2283" s="198"/>
      <c r="K2283" s="198"/>
      <c r="L2283" s="198"/>
      <c r="M2283" s="198"/>
      <c r="N2283" s="198"/>
      <c r="O2283" s="198"/>
      <c r="P2283" s="198"/>
      <c r="Q2283" s="198"/>
      <c r="R2283" s="198"/>
      <c r="S2283" s="198"/>
      <c r="T2283" s="198"/>
      <c r="U2283" s="198"/>
      <c r="V2283" s="198"/>
      <c r="W2283" s="198"/>
      <c r="X2283" s="198"/>
      <c r="Y2283" s="198"/>
      <c r="Z2283" s="198"/>
      <c r="AA2283" s="198"/>
      <c r="AB2283" s="198"/>
      <c r="AC2283" s="198"/>
      <c r="AD2283" s="198"/>
      <c r="AE2283" s="198"/>
      <c r="AF2283" s="198"/>
      <c r="AG2283" s="198"/>
      <c r="AH2283" s="198"/>
      <c r="AI2283" s="198"/>
      <c r="AJ2283" s="198"/>
      <c r="AK2283" s="198"/>
      <c r="AL2283" s="198"/>
      <c r="AM2283" s="66"/>
      <c r="AN2283" s="66"/>
      <c r="AO2283" s="66"/>
      <c r="AP2283" s="66"/>
      <c r="AQ2283" s="66"/>
      <c r="AR2283" s="699"/>
      <c r="XFA2283" s="699"/>
    </row>
    <row r="2284" spans="1:44 16381:16381" s="707" customFormat="1" ht="21" x14ac:dyDescent="0.15">
      <c r="A2284" s="113" t="s">
        <v>5324</v>
      </c>
      <c r="B2284" s="114" t="s">
        <v>4447</v>
      </c>
      <c r="C2284" s="202">
        <f>SUM(I2284:N2284)</f>
        <v>0</v>
      </c>
      <c r="D2284" s="90"/>
      <c r="E2284" s="79"/>
      <c r="F2284" s="79"/>
      <c r="G2284" s="79"/>
      <c r="H2284" s="202">
        <f t="shared" ref="H2284:H2360" si="629">+I2284+J2284</f>
        <v>0</v>
      </c>
      <c r="I2284" s="78"/>
      <c r="J2284" s="78"/>
      <c r="K2284" s="78"/>
      <c r="L2284" s="78"/>
      <c r="M2284" s="78"/>
      <c r="N2284" s="78"/>
      <c r="O2284" s="202">
        <f>SUM(P2284:Q2284)</f>
        <v>0</v>
      </c>
      <c r="P2284" s="78"/>
      <c r="Q2284" s="78"/>
      <c r="R2284" s="202">
        <f>SUM(S2284:T2284)</f>
        <v>0</v>
      </c>
      <c r="S2284" s="78"/>
      <c r="T2284" s="78"/>
      <c r="U2284" s="202">
        <f>SUM(V2284:W2284)</f>
        <v>0</v>
      </c>
      <c r="V2284" s="78"/>
      <c r="W2284" s="78"/>
      <c r="X2284" s="202">
        <f>SUM(Y2284:Z2284)</f>
        <v>0</v>
      </c>
      <c r="Y2284" s="78"/>
      <c r="Z2284" s="78"/>
      <c r="AA2284" s="78"/>
      <c r="AB2284" s="78"/>
      <c r="AC2284" s="78"/>
      <c r="AD2284" s="78"/>
      <c r="AE2284" s="78"/>
      <c r="AF2284" s="78"/>
      <c r="AG2284" s="78"/>
      <c r="AH2284" s="78"/>
      <c r="AI2284" s="78"/>
      <c r="AJ2284" s="78"/>
      <c r="AK2284" s="645">
        <v>304980</v>
      </c>
      <c r="AL2284" s="651">
        <f t="shared" ref="AL2284:AL2315" si="630">+(I2284*AK2284)+(L2284*AK2284*0.5)</f>
        <v>0</v>
      </c>
      <c r="AM2284" s="64"/>
      <c r="AN2284" s="64" t="s">
        <v>547</v>
      </c>
      <c r="AO2284" s="64"/>
      <c r="AP2284" s="64"/>
      <c r="AQ2284" s="64"/>
      <c r="AR2284" s="706"/>
      <c r="XFA2284" s="706"/>
    </row>
    <row r="2285" spans="1:44 16381:16381" s="694" customFormat="1" ht="21" x14ac:dyDescent="0.15">
      <c r="A2285" s="113" t="s">
        <v>5325</v>
      </c>
      <c r="B2285" s="114" t="s">
        <v>4448</v>
      </c>
      <c r="C2285" s="202">
        <f>SUM(I2285:N2285)</f>
        <v>0</v>
      </c>
      <c r="D2285" s="90"/>
      <c r="E2285" s="79"/>
      <c r="F2285" s="79"/>
      <c r="G2285" s="79"/>
      <c r="H2285" s="202">
        <f t="shared" si="629"/>
        <v>0</v>
      </c>
      <c r="I2285" s="78"/>
      <c r="J2285" s="78"/>
      <c r="K2285" s="78"/>
      <c r="L2285" s="78"/>
      <c r="M2285" s="78"/>
      <c r="N2285" s="78"/>
      <c r="O2285" s="202">
        <f>SUM(P2285:Q2285)</f>
        <v>0</v>
      </c>
      <c r="P2285" s="78"/>
      <c r="Q2285" s="78"/>
      <c r="R2285" s="202">
        <f>SUM(S2285:T2285)</f>
        <v>0</v>
      </c>
      <c r="S2285" s="78"/>
      <c r="T2285" s="78"/>
      <c r="U2285" s="202">
        <f>SUM(V2285:W2285)</f>
        <v>0</v>
      </c>
      <c r="V2285" s="78"/>
      <c r="W2285" s="78"/>
      <c r="X2285" s="202">
        <f>SUM(Y2285:Z2285)</f>
        <v>0</v>
      </c>
      <c r="Y2285" s="78"/>
      <c r="Z2285" s="78"/>
      <c r="AA2285" s="78"/>
      <c r="AB2285" s="78"/>
      <c r="AC2285" s="78"/>
      <c r="AD2285" s="78"/>
      <c r="AE2285" s="78"/>
      <c r="AF2285" s="78"/>
      <c r="AG2285" s="78"/>
      <c r="AH2285" s="78"/>
      <c r="AI2285" s="78"/>
      <c r="AJ2285" s="78"/>
      <c r="AK2285" s="645">
        <v>519340</v>
      </c>
      <c r="AL2285" s="651">
        <f t="shared" si="630"/>
        <v>0</v>
      </c>
      <c r="AM2285" s="64"/>
      <c r="AN2285" s="64"/>
      <c r="AO2285" s="64"/>
      <c r="AP2285" s="64"/>
      <c r="AQ2285" s="64"/>
      <c r="AR2285" s="693"/>
      <c r="XFA2285" s="693"/>
    </row>
    <row r="2286" spans="1:44 16381:16381" s="694" customFormat="1" ht="12" customHeight="1" x14ac:dyDescent="0.15">
      <c r="A2286" s="113" t="s">
        <v>5326</v>
      </c>
      <c r="B2286" s="114" t="s">
        <v>4449</v>
      </c>
      <c r="C2286" s="199">
        <f t="shared" ref="C2286:C2362" si="631">SUM(I2286:N2286)</f>
        <v>0</v>
      </c>
      <c r="D2286" s="90"/>
      <c r="E2286" s="79"/>
      <c r="F2286" s="79"/>
      <c r="G2286" s="79"/>
      <c r="H2286" s="202">
        <f t="shared" si="629"/>
        <v>0</v>
      </c>
      <c r="I2286" s="78"/>
      <c r="J2286" s="78"/>
      <c r="K2286" s="78"/>
      <c r="L2286" s="78"/>
      <c r="M2286" s="78"/>
      <c r="N2286" s="78"/>
      <c r="O2286" s="202">
        <f t="shared" ref="O2286:O2362" si="632">SUM(P2286:Q2286)</f>
        <v>0</v>
      </c>
      <c r="P2286" s="78"/>
      <c r="Q2286" s="78"/>
      <c r="R2286" s="202">
        <f t="shared" ref="R2286:R2362" si="633">SUM(S2286:T2286)</f>
        <v>0</v>
      </c>
      <c r="S2286" s="78"/>
      <c r="T2286" s="78"/>
      <c r="U2286" s="202">
        <f t="shared" ref="U2286:U2362" si="634">SUM(V2286:W2286)</f>
        <v>0</v>
      </c>
      <c r="V2286" s="78"/>
      <c r="W2286" s="78"/>
      <c r="X2286" s="202">
        <f t="shared" ref="X2286:X2362" si="635">SUM(Y2286:Z2286)</f>
        <v>0</v>
      </c>
      <c r="Y2286" s="78"/>
      <c r="Z2286" s="78"/>
      <c r="AA2286" s="78"/>
      <c r="AB2286" s="78"/>
      <c r="AC2286" s="78"/>
      <c r="AD2286" s="78"/>
      <c r="AE2286" s="78"/>
      <c r="AF2286" s="78"/>
      <c r="AG2286" s="78"/>
      <c r="AH2286" s="78"/>
      <c r="AI2286" s="78"/>
      <c r="AJ2286" s="78"/>
      <c r="AK2286" s="645">
        <v>215680</v>
      </c>
      <c r="AL2286" s="651">
        <f t="shared" si="630"/>
        <v>0</v>
      </c>
      <c r="AM2286" s="64"/>
      <c r="AN2286" s="64"/>
      <c r="AO2286" s="64"/>
      <c r="AP2286" s="64"/>
      <c r="AQ2286" s="64"/>
      <c r="AR2286" s="693"/>
      <c r="XFA2286" s="693"/>
    </row>
    <row r="2287" spans="1:44 16381:16381" s="694" customFormat="1" ht="21" x14ac:dyDescent="0.15">
      <c r="A2287" s="113" t="s">
        <v>5327</v>
      </c>
      <c r="B2287" s="114" t="s">
        <v>4450</v>
      </c>
      <c r="C2287" s="202">
        <f t="shared" si="631"/>
        <v>0</v>
      </c>
      <c r="D2287" s="90"/>
      <c r="E2287" s="79"/>
      <c r="F2287" s="79"/>
      <c r="G2287" s="79"/>
      <c r="H2287" s="202">
        <f t="shared" si="629"/>
        <v>0</v>
      </c>
      <c r="I2287" s="78"/>
      <c r="J2287" s="78"/>
      <c r="K2287" s="78"/>
      <c r="L2287" s="78"/>
      <c r="M2287" s="78"/>
      <c r="N2287" s="78"/>
      <c r="O2287" s="202">
        <f t="shared" si="632"/>
        <v>0</v>
      </c>
      <c r="P2287" s="78"/>
      <c r="Q2287" s="78"/>
      <c r="R2287" s="202">
        <f t="shared" si="633"/>
        <v>0</v>
      </c>
      <c r="S2287" s="78"/>
      <c r="T2287" s="78"/>
      <c r="U2287" s="202">
        <f t="shared" si="634"/>
        <v>0</v>
      </c>
      <c r="V2287" s="78"/>
      <c r="W2287" s="78"/>
      <c r="X2287" s="202">
        <f t="shared" si="635"/>
        <v>0</v>
      </c>
      <c r="Y2287" s="78"/>
      <c r="Z2287" s="78"/>
      <c r="AA2287" s="78"/>
      <c r="AB2287" s="78"/>
      <c r="AC2287" s="78"/>
      <c r="AD2287" s="78"/>
      <c r="AE2287" s="78"/>
      <c r="AF2287" s="78"/>
      <c r="AG2287" s="78"/>
      <c r="AH2287" s="78"/>
      <c r="AI2287" s="78"/>
      <c r="AJ2287" s="78"/>
      <c r="AK2287" s="645">
        <v>197620</v>
      </c>
      <c r="AL2287" s="651">
        <f t="shared" si="630"/>
        <v>0</v>
      </c>
      <c r="AM2287" s="64"/>
      <c r="AN2287" s="64"/>
      <c r="AO2287" s="64"/>
      <c r="AP2287" s="64"/>
      <c r="AQ2287" s="64"/>
      <c r="AR2287" s="693"/>
      <c r="XFA2287" s="693"/>
    </row>
    <row r="2288" spans="1:44 16381:16381" s="694" customFormat="1" ht="42" x14ac:dyDescent="0.15">
      <c r="A2288" s="113" t="s">
        <v>5328</v>
      </c>
      <c r="B2288" s="114" t="s">
        <v>4451</v>
      </c>
      <c r="C2288" s="202">
        <f t="shared" si="631"/>
        <v>0</v>
      </c>
      <c r="D2288" s="90"/>
      <c r="E2288" s="79"/>
      <c r="F2288" s="79"/>
      <c r="G2288" s="79"/>
      <c r="H2288" s="202">
        <f t="shared" si="629"/>
        <v>0</v>
      </c>
      <c r="I2288" s="78"/>
      <c r="J2288" s="78"/>
      <c r="K2288" s="78"/>
      <c r="L2288" s="78"/>
      <c r="M2288" s="78"/>
      <c r="N2288" s="78"/>
      <c r="O2288" s="202">
        <f t="shared" si="632"/>
        <v>0</v>
      </c>
      <c r="P2288" s="78"/>
      <c r="Q2288" s="78"/>
      <c r="R2288" s="202">
        <f t="shared" si="633"/>
        <v>0</v>
      </c>
      <c r="S2288" s="78"/>
      <c r="T2288" s="78"/>
      <c r="U2288" s="202">
        <f t="shared" si="634"/>
        <v>0</v>
      </c>
      <c r="V2288" s="78"/>
      <c r="W2288" s="78"/>
      <c r="X2288" s="202">
        <f t="shared" si="635"/>
        <v>0</v>
      </c>
      <c r="Y2288" s="78"/>
      <c r="Z2288" s="78"/>
      <c r="AA2288" s="78"/>
      <c r="AB2288" s="78"/>
      <c r="AC2288" s="78"/>
      <c r="AD2288" s="78"/>
      <c r="AE2288" s="78"/>
      <c r="AF2288" s="78"/>
      <c r="AG2288" s="78"/>
      <c r="AH2288" s="78"/>
      <c r="AI2288" s="78"/>
      <c r="AJ2288" s="78"/>
      <c r="AK2288" s="645">
        <v>184050</v>
      </c>
      <c r="AL2288" s="651">
        <f t="shared" si="630"/>
        <v>0</v>
      </c>
      <c r="AM2288" s="64"/>
      <c r="AN2288" s="64"/>
      <c r="AO2288" s="64"/>
      <c r="AP2288" s="64"/>
      <c r="AQ2288" s="64"/>
      <c r="AR2288" s="693"/>
      <c r="XFA2288" s="693"/>
    </row>
    <row r="2289" spans="1:44 16381:16381" s="694" customFormat="1" ht="14.1" customHeight="1" x14ac:dyDescent="0.15">
      <c r="A2289" s="113" t="s">
        <v>5329</v>
      </c>
      <c r="B2289" s="114" t="s">
        <v>902</v>
      </c>
      <c r="C2289" s="199">
        <f t="shared" si="631"/>
        <v>0</v>
      </c>
      <c r="D2289" s="90"/>
      <c r="E2289" s="79"/>
      <c r="F2289" s="79"/>
      <c r="G2289" s="79"/>
      <c r="H2289" s="202">
        <f t="shared" si="629"/>
        <v>0</v>
      </c>
      <c r="I2289" s="78"/>
      <c r="J2289" s="78"/>
      <c r="K2289" s="78"/>
      <c r="L2289" s="78"/>
      <c r="M2289" s="78"/>
      <c r="N2289" s="78"/>
      <c r="O2289" s="202">
        <f t="shared" si="632"/>
        <v>0</v>
      </c>
      <c r="P2289" s="78"/>
      <c r="Q2289" s="78"/>
      <c r="R2289" s="202">
        <f t="shared" si="633"/>
        <v>0</v>
      </c>
      <c r="S2289" s="78"/>
      <c r="T2289" s="78"/>
      <c r="U2289" s="202">
        <f t="shared" si="634"/>
        <v>0</v>
      </c>
      <c r="V2289" s="78"/>
      <c r="W2289" s="78"/>
      <c r="X2289" s="202">
        <f t="shared" si="635"/>
        <v>0</v>
      </c>
      <c r="Y2289" s="78"/>
      <c r="Z2289" s="78"/>
      <c r="AA2289" s="78"/>
      <c r="AB2289" s="78"/>
      <c r="AC2289" s="78"/>
      <c r="AD2289" s="78"/>
      <c r="AE2289" s="78"/>
      <c r="AF2289" s="78"/>
      <c r="AG2289" s="78"/>
      <c r="AH2289" s="78"/>
      <c r="AI2289" s="78"/>
      <c r="AJ2289" s="78"/>
      <c r="AK2289" s="645">
        <v>200050</v>
      </c>
      <c r="AL2289" s="651">
        <f t="shared" si="630"/>
        <v>0</v>
      </c>
      <c r="AM2289" s="64"/>
      <c r="AN2289" s="64"/>
      <c r="AO2289" s="64"/>
      <c r="AP2289" s="64"/>
      <c r="AQ2289" s="64"/>
      <c r="AR2289" s="693"/>
      <c r="XFA2289" s="693"/>
    </row>
    <row r="2290" spans="1:44 16381:16381" s="694" customFormat="1" ht="14.1" customHeight="1" x14ac:dyDescent="0.15">
      <c r="A2290" s="113" t="s">
        <v>5330</v>
      </c>
      <c r="B2290" s="114" t="s">
        <v>4452</v>
      </c>
      <c r="C2290" s="199">
        <f t="shared" si="631"/>
        <v>0</v>
      </c>
      <c r="D2290" s="90"/>
      <c r="E2290" s="79"/>
      <c r="F2290" s="79"/>
      <c r="G2290" s="79"/>
      <c r="H2290" s="202">
        <f t="shared" si="629"/>
        <v>0</v>
      </c>
      <c r="I2290" s="78"/>
      <c r="J2290" s="78"/>
      <c r="K2290" s="78"/>
      <c r="L2290" s="78"/>
      <c r="M2290" s="78"/>
      <c r="N2290" s="78"/>
      <c r="O2290" s="202">
        <f t="shared" si="632"/>
        <v>0</v>
      </c>
      <c r="P2290" s="78"/>
      <c r="Q2290" s="78"/>
      <c r="R2290" s="202">
        <f t="shared" si="633"/>
        <v>0</v>
      </c>
      <c r="S2290" s="78"/>
      <c r="T2290" s="78"/>
      <c r="U2290" s="202">
        <f t="shared" si="634"/>
        <v>0</v>
      </c>
      <c r="V2290" s="78"/>
      <c r="W2290" s="78"/>
      <c r="X2290" s="202">
        <f t="shared" si="635"/>
        <v>0</v>
      </c>
      <c r="Y2290" s="78"/>
      <c r="Z2290" s="78"/>
      <c r="AA2290" s="78"/>
      <c r="AB2290" s="78"/>
      <c r="AC2290" s="78"/>
      <c r="AD2290" s="78"/>
      <c r="AE2290" s="78"/>
      <c r="AF2290" s="78"/>
      <c r="AG2290" s="78"/>
      <c r="AH2290" s="78"/>
      <c r="AI2290" s="78"/>
      <c r="AJ2290" s="78"/>
      <c r="AK2290" s="645">
        <v>233700</v>
      </c>
      <c r="AL2290" s="651">
        <f t="shared" si="630"/>
        <v>0</v>
      </c>
      <c r="AM2290" s="64"/>
      <c r="AN2290" s="64"/>
      <c r="AO2290" s="64"/>
      <c r="AP2290" s="64"/>
      <c r="AQ2290" s="64"/>
      <c r="AR2290" s="693"/>
      <c r="XFA2290" s="693"/>
    </row>
    <row r="2291" spans="1:44 16381:16381" s="694" customFormat="1" ht="14.1" customHeight="1" x14ac:dyDescent="0.15">
      <c r="A2291" s="113" t="s">
        <v>5331</v>
      </c>
      <c r="B2291" s="114" t="s">
        <v>903</v>
      </c>
      <c r="C2291" s="199">
        <f t="shared" si="631"/>
        <v>0</v>
      </c>
      <c r="D2291" s="90"/>
      <c r="E2291" s="79"/>
      <c r="F2291" s="79"/>
      <c r="G2291" s="79"/>
      <c r="H2291" s="202">
        <f t="shared" si="629"/>
        <v>0</v>
      </c>
      <c r="I2291" s="78"/>
      <c r="J2291" s="78"/>
      <c r="K2291" s="78"/>
      <c r="L2291" s="78"/>
      <c r="M2291" s="78"/>
      <c r="N2291" s="78"/>
      <c r="O2291" s="202">
        <f t="shared" si="632"/>
        <v>0</v>
      </c>
      <c r="P2291" s="78"/>
      <c r="Q2291" s="78"/>
      <c r="R2291" s="202">
        <f t="shared" si="633"/>
        <v>0</v>
      </c>
      <c r="S2291" s="78"/>
      <c r="T2291" s="78"/>
      <c r="U2291" s="202">
        <f t="shared" si="634"/>
        <v>0</v>
      </c>
      <c r="V2291" s="78"/>
      <c r="W2291" s="78"/>
      <c r="X2291" s="202">
        <f t="shared" si="635"/>
        <v>0</v>
      </c>
      <c r="Y2291" s="78"/>
      <c r="Z2291" s="78"/>
      <c r="AA2291" s="78"/>
      <c r="AB2291" s="78"/>
      <c r="AC2291" s="78"/>
      <c r="AD2291" s="78"/>
      <c r="AE2291" s="78"/>
      <c r="AF2291" s="78"/>
      <c r="AG2291" s="78"/>
      <c r="AH2291" s="78"/>
      <c r="AI2291" s="78"/>
      <c r="AJ2291" s="78"/>
      <c r="AK2291" s="645">
        <v>350820</v>
      </c>
      <c r="AL2291" s="651">
        <f t="shared" si="630"/>
        <v>0</v>
      </c>
      <c r="AM2291" s="64"/>
      <c r="AN2291" s="64"/>
      <c r="AO2291" s="64"/>
      <c r="AP2291" s="64"/>
      <c r="AQ2291" s="64"/>
      <c r="AR2291" s="693"/>
      <c r="XFA2291" s="693"/>
    </row>
    <row r="2292" spans="1:44 16381:16381" s="694" customFormat="1" ht="14.1" customHeight="1" x14ac:dyDescent="0.15">
      <c r="A2292" s="113" t="s">
        <v>5332</v>
      </c>
      <c r="B2292" s="114" t="s">
        <v>904</v>
      </c>
      <c r="C2292" s="199">
        <f t="shared" si="631"/>
        <v>0</v>
      </c>
      <c r="D2292" s="90"/>
      <c r="E2292" s="79"/>
      <c r="F2292" s="79"/>
      <c r="G2292" s="79"/>
      <c r="H2292" s="202">
        <f t="shared" si="629"/>
        <v>0</v>
      </c>
      <c r="I2292" s="78"/>
      <c r="J2292" s="78"/>
      <c r="K2292" s="78"/>
      <c r="L2292" s="78"/>
      <c r="M2292" s="78"/>
      <c r="N2292" s="78"/>
      <c r="O2292" s="202">
        <f t="shared" si="632"/>
        <v>0</v>
      </c>
      <c r="P2292" s="78"/>
      <c r="Q2292" s="78"/>
      <c r="R2292" s="202">
        <f t="shared" si="633"/>
        <v>0</v>
      </c>
      <c r="S2292" s="78"/>
      <c r="T2292" s="78"/>
      <c r="U2292" s="202">
        <f t="shared" si="634"/>
        <v>0</v>
      </c>
      <c r="V2292" s="78"/>
      <c r="W2292" s="78"/>
      <c r="X2292" s="202">
        <f t="shared" si="635"/>
        <v>0</v>
      </c>
      <c r="Y2292" s="78"/>
      <c r="Z2292" s="78"/>
      <c r="AA2292" s="78"/>
      <c r="AB2292" s="78"/>
      <c r="AC2292" s="78"/>
      <c r="AD2292" s="78"/>
      <c r="AE2292" s="78"/>
      <c r="AF2292" s="78"/>
      <c r="AG2292" s="78"/>
      <c r="AH2292" s="78"/>
      <c r="AI2292" s="78"/>
      <c r="AJ2292" s="78"/>
      <c r="AK2292" s="645">
        <v>259840</v>
      </c>
      <c r="AL2292" s="651">
        <f t="shared" si="630"/>
        <v>0</v>
      </c>
      <c r="AM2292" s="64"/>
      <c r="AN2292" s="64"/>
      <c r="AO2292" s="64"/>
      <c r="AP2292" s="64"/>
      <c r="AQ2292" s="64"/>
      <c r="AR2292" s="693"/>
      <c r="XFA2292" s="693"/>
    </row>
    <row r="2293" spans="1:44 16381:16381" s="694" customFormat="1" ht="14.1" customHeight="1" x14ac:dyDescent="0.15">
      <c r="A2293" s="113" t="s">
        <v>5333</v>
      </c>
      <c r="B2293" s="114" t="s">
        <v>4453</v>
      </c>
      <c r="C2293" s="199">
        <f t="shared" si="631"/>
        <v>0</v>
      </c>
      <c r="D2293" s="90"/>
      <c r="E2293" s="79"/>
      <c r="F2293" s="79"/>
      <c r="G2293" s="79"/>
      <c r="H2293" s="202">
        <f t="shared" si="629"/>
        <v>0</v>
      </c>
      <c r="I2293" s="78"/>
      <c r="J2293" s="78"/>
      <c r="K2293" s="78"/>
      <c r="L2293" s="78"/>
      <c r="M2293" s="78"/>
      <c r="N2293" s="78"/>
      <c r="O2293" s="202">
        <f t="shared" si="632"/>
        <v>0</v>
      </c>
      <c r="P2293" s="78"/>
      <c r="Q2293" s="78"/>
      <c r="R2293" s="202">
        <f t="shared" si="633"/>
        <v>0</v>
      </c>
      <c r="S2293" s="78"/>
      <c r="T2293" s="78"/>
      <c r="U2293" s="202">
        <f t="shared" si="634"/>
        <v>0</v>
      </c>
      <c r="V2293" s="78"/>
      <c r="W2293" s="78"/>
      <c r="X2293" s="202">
        <f t="shared" si="635"/>
        <v>0</v>
      </c>
      <c r="Y2293" s="78"/>
      <c r="Z2293" s="78"/>
      <c r="AA2293" s="78"/>
      <c r="AB2293" s="78"/>
      <c r="AC2293" s="78"/>
      <c r="AD2293" s="78"/>
      <c r="AE2293" s="78"/>
      <c r="AF2293" s="78"/>
      <c r="AG2293" s="78"/>
      <c r="AH2293" s="78"/>
      <c r="AI2293" s="78"/>
      <c r="AJ2293" s="78"/>
      <c r="AK2293" s="645">
        <v>200050</v>
      </c>
      <c r="AL2293" s="651">
        <f t="shared" si="630"/>
        <v>0</v>
      </c>
      <c r="AM2293" s="64"/>
      <c r="AN2293" s="64"/>
      <c r="AO2293" s="64"/>
      <c r="AP2293" s="64"/>
      <c r="AQ2293" s="64"/>
      <c r="AR2293" s="693"/>
      <c r="XFA2293" s="693"/>
    </row>
    <row r="2294" spans="1:44 16381:16381" s="694" customFormat="1" ht="14.1" customHeight="1" x14ac:dyDescent="0.15">
      <c r="A2294" s="113" t="s">
        <v>5334</v>
      </c>
      <c r="B2294" s="114" t="s">
        <v>4454</v>
      </c>
      <c r="C2294" s="199">
        <f t="shared" si="631"/>
        <v>0</v>
      </c>
      <c r="D2294" s="90"/>
      <c r="E2294" s="79"/>
      <c r="F2294" s="79"/>
      <c r="G2294" s="79"/>
      <c r="H2294" s="202">
        <f t="shared" si="629"/>
        <v>0</v>
      </c>
      <c r="I2294" s="78"/>
      <c r="J2294" s="78"/>
      <c r="K2294" s="78"/>
      <c r="L2294" s="78"/>
      <c r="M2294" s="78"/>
      <c r="N2294" s="78"/>
      <c r="O2294" s="202">
        <f t="shared" si="632"/>
        <v>0</v>
      </c>
      <c r="P2294" s="78"/>
      <c r="Q2294" s="78"/>
      <c r="R2294" s="202">
        <f t="shared" si="633"/>
        <v>0</v>
      </c>
      <c r="S2294" s="78"/>
      <c r="T2294" s="78"/>
      <c r="U2294" s="202">
        <f t="shared" si="634"/>
        <v>0</v>
      </c>
      <c r="V2294" s="78"/>
      <c r="W2294" s="78"/>
      <c r="X2294" s="202">
        <f t="shared" si="635"/>
        <v>0</v>
      </c>
      <c r="Y2294" s="78"/>
      <c r="Z2294" s="78"/>
      <c r="AA2294" s="78"/>
      <c r="AB2294" s="78"/>
      <c r="AC2294" s="78"/>
      <c r="AD2294" s="78"/>
      <c r="AE2294" s="78"/>
      <c r="AF2294" s="78"/>
      <c r="AG2294" s="78"/>
      <c r="AH2294" s="78"/>
      <c r="AI2294" s="78"/>
      <c r="AJ2294" s="78"/>
      <c r="AK2294" s="645">
        <v>295900</v>
      </c>
      <c r="AL2294" s="651">
        <f t="shared" si="630"/>
        <v>0</v>
      </c>
      <c r="AM2294" s="64"/>
      <c r="AN2294" s="64"/>
      <c r="AO2294" s="64"/>
      <c r="AP2294" s="64"/>
      <c r="AQ2294" s="64"/>
      <c r="AR2294" s="693"/>
      <c r="XFA2294" s="693"/>
    </row>
    <row r="2295" spans="1:44 16381:16381" s="694" customFormat="1" ht="14.1" customHeight="1" x14ac:dyDescent="0.15">
      <c r="A2295" s="113" t="s">
        <v>5335</v>
      </c>
      <c r="B2295" s="114" t="s">
        <v>461</v>
      </c>
      <c r="C2295" s="199">
        <f t="shared" si="631"/>
        <v>0</v>
      </c>
      <c r="D2295" s="90"/>
      <c r="E2295" s="79"/>
      <c r="F2295" s="79"/>
      <c r="G2295" s="79"/>
      <c r="H2295" s="202">
        <f t="shared" si="629"/>
        <v>0</v>
      </c>
      <c r="I2295" s="78"/>
      <c r="J2295" s="78"/>
      <c r="K2295" s="78"/>
      <c r="L2295" s="78"/>
      <c r="M2295" s="78"/>
      <c r="N2295" s="78"/>
      <c r="O2295" s="202">
        <f t="shared" si="632"/>
        <v>0</v>
      </c>
      <c r="P2295" s="78"/>
      <c r="Q2295" s="78"/>
      <c r="R2295" s="202">
        <f t="shared" si="633"/>
        <v>0</v>
      </c>
      <c r="S2295" s="78"/>
      <c r="T2295" s="78"/>
      <c r="U2295" s="202">
        <f t="shared" si="634"/>
        <v>0</v>
      </c>
      <c r="V2295" s="78"/>
      <c r="W2295" s="78"/>
      <c r="X2295" s="202">
        <f t="shared" si="635"/>
        <v>0</v>
      </c>
      <c r="Y2295" s="78"/>
      <c r="Z2295" s="78"/>
      <c r="AA2295" s="78"/>
      <c r="AB2295" s="78"/>
      <c r="AC2295" s="78"/>
      <c r="AD2295" s="78"/>
      <c r="AE2295" s="78"/>
      <c r="AF2295" s="78"/>
      <c r="AG2295" s="78"/>
      <c r="AH2295" s="78"/>
      <c r="AI2295" s="78"/>
      <c r="AJ2295" s="78"/>
      <c r="AK2295" s="645">
        <v>395960</v>
      </c>
      <c r="AL2295" s="651">
        <f t="shared" si="630"/>
        <v>0</v>
      </c>
      <c r="AM2295" s="64"/>
      <c r="AN2295" s="64"/>
      <c r="AO2295" s="64"/>
      <c r="AP2295" s="64"/>
      <c r="AQ2295" s="64"/>
      <c r="AR2295" s="693"/>
      <c r="XFA2295" s="693"/>
    </row>
    <row r="2296" spans="1:44 16381:16381" s="694" customFormat="1" ht="14.1" customHeight="1" x14ac:dyDescent="0.15">
      <c r="A2296" s="113" t="s">
        <v>5336</v>
      </c>
      <c r="B2296" s="114" t="s">
        <v>30</v>
      </c>
      <c r="C2296" s="199">
        <f t="shared" si="631"/>
        <v>0</v>
      </c>
      <c r="D2296" s="90"/>
      <c r="E2296" s="79"/>
      <c r="F2296" s="79"/>
      <c r="G2296" s="79"/>
      <c r="H2296" s="202">
        <f t="shared" si="629"/>
        <v>0</v>
      </c>
      <c r="I2296" s="78"/>
      <c r="J2296" s="78"/>
      <c r="K2296" s="78"/>
      <c r="L2296" s="78"/>
      <c r="M2296" s="78"/>
      <c r="N2296" s="78"/>
      <c r="O2296" s="202">
        <f t="shared" si="632"/>
        <v>0</v>
      </c>
      <c r="P2296" s="78"/>
      <c r="Q2296" s="78"/>
      <c r="R2296" s="202">
        <f t="shared" si="633"/>
        <v>0</v>
      </c>
      <c r="S2296" s="78"/>
      <c r="T2296" s="78"/>
      <c r="U2296" s="202">
        <f t="shared" si="634"/>
        <v>0</v>
      </c>
      <c r="V2296" s="78"/>
      <c r="W2296" s="78"/>
      <c r="X2296" s="202">
        <f t="shared" si="635"/>
        <v>0</v>
      </c>
      <c r="Y2296" s="78"/>
      <c r="Z2296" s="78"/>
      <c r="AA2296" s="78"/>
      <c r="AB2296" s="78"/>
      <c r="AC2296" s="78"/>
      <c r="AD2296" s="78"/>
      <c r="AE2296" s="78"/>
      <c r="AF2296" s="78"/>
      <c r="AG2296" s="78"/>
      <c r="AH2296" s="78"/>
      <c r="AI2296" s="78"/>
      <c r="AJ2296" s="78"/>
      <c r="AK2296" s="645">
        <v>446680</v>
      </c>
      <c r="AL2296" s="651">
        <f t="shared" si="630"/>
        <v>0</v>
      </c>
      <c r="AM2296" s="64"/>
      <c r="AN2296" s="64"/>
      <c r="AO2296" s="64"/>
      <c r="AP2296" s="64"/>
      <c r="AQ2296" s="64"/>
      <c r="AR2296" s="693"/>
      <c r="XFA2296" s="693"/>
    </row>
    <row r="2297" spans="1:44 16381:16381" s="694" customFormat="1" ht="14.1" customHeight="1" x14ac:dyDescent="0.15">
      <c r="A2297" s="113" t="s">
        <v>5337</v>
      </c>
      <c r="B2297" s="114" t="s">
        <v>815</v>
      </c>
      <c r="C2297" s="199">
        <f t="shared" si="631"/>
        <v>0</v>
      </c>
      <c r="D2297" s="90"/>
      <c r="E2297" s="79"/>
      <c r="F2297" s="79"/>
      <c r="G2297" s="79"/>
      <c r="H2297" s="202">
        <f t="shared" si="629"/>
        <v>0</v>
      </c>
      <c r="I2297" s="78"/>
      <c r="J2297" s="78"/>
      <c r="K2297" s="78"/>
      <c r="L2297" s="78"/>
      <c r="M2297" s="78"/>
      <c r="N2297" s="78"/>
      <c r="O2297" s="202">
        <f t="shared" si="632"/>
        <v>0</v>
      </c>
      <c r="P2297" s="78"/>
      <c r="Q2297" s="78"/>
      <c r="R2297" s="202">
        <f t="shared" si="633"/>
        <v>0</v>
      </c>
      <c r="S2297" s="78"/>
      <c r="T2297" s="78"/>
      <c r="U2297" s="202">
        <f t="shared" si="634"/>
        <v>0</v>
      </c>
      <c r="V2297" s="78"/>
      <c r="W2297" s="78"/>
      <c r="X2297" s="202">
        <f t="shared" si="635"/>
        <v>0</v>
      </c>
      <c r="Y2297" s="78"/>
      <c r="Z2297" s="78"/>
      <c r="AA2297" s="78"/>
      <c r="AB2297" s="78"/>
      <c r="AC2297" s="78"/>
      <c r="AD2297" s="78"/>
      <c r="AE2297" s="78"/>
      <c r="AF2297" s="78"/>
      <c r="AG2297" s="78"/>
      <c r="AH2297" s="78"/>
      <c r="AI2297" s="78"/>
      <c r="AJ2297" s="78"/>
      <c r="AK2297" s="645">
        <v>272200</v>
      </c>
      <c r="AL2297" s="651">
        <f t="shared" si="630"/>
        <v>0</v>
      </c>
      <c r="AM2297" s="64"/>
      <c r="AN2297" s="64"/>
      <c r="AO2297" s="64"/>
      <c r="AP2297" s="64"/>
      <c r="AQ2297" s="64"/>
      <c r="AR2297" s="693"/>
      <c r="XFA2297" s="693"/>
    </row>
    <row r="2298" spans="1:44 16381:16381" s="694" customFormat="1" ht="14.1" customHeight="1" x14ac:dyDescent="0.15">
      <c r="A2298" s="113" t="s">
        <v>3360</v>
      </c>
      <c r="B2298" s="114" t="s">
        <v>3362</v>
      </c>
      <c r="C2298" s="199">
        <f t="shared" si="631"/>
        <v>0</v>
      </c>
      <c r="D2298" s="90"/>
      <c r="E2298" s="79"/>
      <c r="F2298" s="79"/>
      <c r="G2298" s="79"/>
      <c r="H2298" s="202">
        <f t="shared" si="629"/>
        <v>0</v>
      </c>
      <c r="I2298" s="78"/>
      <c r="J2298" s="78"/>
      <c r="K2298" s="78"/>
      <c r="L2298" s="78"/>
      <c r="M2298" s="78"/>
      <c r="N2298" s="78"/>
      <c r="O2298" s="202">
        <f t="shared" si="632"/>
        <v>0</v>
      </c>
      <c r="P2298" s="78"/>
      <c r="Q2298" s="78"/>
      <c r="R2298" s="202">
        <f t="shared" si="633"/>
        <v>0</v>
      </c>
      <c r="S2298" s="78"/>
      <c r="T2298" s="78"/>
      <c r="U2298" s="202">
        <f t="shared" si="634"/>
        <v>0</v>
      </c>
      <c r="V2298" s="78"/>
      <c r="W2298" s="78"/>
      <c r="X2298" s="202">
        <f t="shared" si="635"/>
        <v>0</v>
      </c>
      <c r="Y2298" s="78"/>
      <c r="Z2298" s="78"/>
      <c r="AA2298" s="78"/>
      <c r="AB2298" s="78"/>
      <c r="AC2298" s="78"/>
      <c r="AD2298" s="78"/>
      <c r="AE2298" s="78"/>
      <c r="AF2298" s="78"/>
      <c r="AG2298" s="78"/>
      <c r="AH2298" s="78"/>
      <c r="AI2298" s="78"/>
      <c r="AJ2298" s="78"/>
      <c r="AK2298" s="645">
        <v>2229590</v>
      </c>
      <c r="AL2298" s="651">
        <f t="shared" si="630"/>
        <v>0</v>
      </c>
      <c r="AM2298" s="64"/>
      <c r="AN2298" s="64"/>
      <c r="AO2298" s="64"/>
      <c r="AP2298" s="64"/>
      <c r="AQ2298" s="64"/>
      <c r="AR2298" s="693"/>
      <c r="XFA2298" s="693"/>
    </row>
    <row r="2299" spans="1:44 16381:16381" s="694" customFormat="1" ht="14.1" customHeight="1" x14ac:dyDescent="0.15">
      <c r="A2299" s="113" t="s">
        <v>3361</v>
      </c>
      <c r="B2299" s="114" t="s">
        <v>3363</v>
      </c>
      <c r="C2299" s="199">
        <f t="shared" si="631"/>
        <v>0</v>
      </c>
      <c r="D2299" s="90"/>
      <c r="E2299" s="79"/>
      <c r="F2299" s="79"/>
      <c r="G2299" s="79"/>
      <c r="H2299" s="202">
        <f t="shared" si="629"/>
        <v>0</v>
      </c>
      <c r="I2299" s="78"/>
      <c r="J2299" s="78"/>
      <c r="K2299" s="78"/>
      <c r="L2299" s="78"/>
      <c r="M2299" s="78"/>
      <c r="N2299" s="78"/>
      <c r="O2299" s="202">
        <f t="shared" si="632"/>
        <v>0</v>
      </c>
      <c r="P2299" s="78"/>
      <c r="Q2299" s="78"/>
      <c r="R2299" s="202">
        <f t="shared" si="633"/>
        <v>0</v>
      </c>
      <c r="S2299" s="78"/>
      <c r="T2299" s="78"/>
      <c r="U2299" s="202">
        <f t="shared" si="634"/>
        <v>0</v>
      </c>
      <c r="V2299" s="78"/>
      <c r="W2299" s="78"/>
      <c r="X2299" s="202">
        <f t="shared" si="635"/>
        <v>0</v>
      </c>
      <c r="Y2299" s="78"/>
      <c r="Z2299" s="78"/>
      <c r="AA2299" s="78"/>
      <c r="AB2299" s="78"/>
      <c r="AC2299" s="78"/>
      <c r="AD2299" s="78"/>
      <c r="AE2299" s="78"/>
      <c r="AF2299" s="78"/>
      <c r="AG2299" s="78"/>
      <c r="AH2299" s="78"/>
      <c r="AI2299" s="78"/>
      <c r="AJ2299" s="78"/>
      <c r="AK2299" s="645">
        <v>2898460</v>
      </c>
      <c r="AL2299" s="651">
        <f t="shared" si="630"/>
        <v>0</v>
      </c>
      <c r="AM2299" s="64"/>
      <c r="AN2299" s="64"/>
      <c r="AO2299" s="64"/>
      <c r="AP2299" s="64"/>
      <c r="AQ2299" s="64"/>
      <c r="AR2299" s="693"/>
      <c r="XFA2299" s="693"/>
    </row>
    <row r="2300" spans="1:44 16381:16381" s="694" customFormat="1" ht="14.1" customHeight="1" x14ac:dyDescent="0.15">
      <c r="A2300" s="113" t="s">
        <v>5338</v>
      </c>
      <c r="B2300" s="114" t="s">
        <v>858</v>
      </c>
      <c r="C2300" s="199">
        <f t="shared" si="631"/>
        <v>0</v>
      </c>
      <c r="D2300" s="90"/>
      <c r="E2300" s="79"/>
      <c r="F2300" s="79"/>
      <c r="G2300" s="79"/>
      <c r="H2300" s="202">
        <f t="shared" si="629"/>
        <v>0</v>
      </c>
      <c r="I2300" s="78"/>
      <c r="J2300" s="78"/>
      <c r="K2300" s="78"/>
      <c r="L2300" s="78"/>
      <c r="M2300" s="78"/>
      <c r="N2300" s="78"/>
      <c r="O2300" s="202">
        <f t="shared" si="632"/>
        <v>0</v>
      </c>
      <c r="P2300" s="78"/>
      <c r="Q2300" s="78"/>
      <c r="R2300" s="202">
        <f t="shared" si="633"/>
        <v>0</v>
      </c>
      <c r="S2300" s="78"/>
      <c r="T2300" s="78"/>
      <c r="U2300" s="202">
        <f t="shared" si="634"/>
        <v>0</v>
      </c>
      <c r="V2300" s="78"/>
      <c r="W2300" s="78"/>
      <c r="X2300" s="202">
        <f t="shared" si="635"/>
        <v>0</v>
      </c>
      <c r="Y2300" s="78"/>
      <c r="Z2300" s="78"/>
      <c r="AA2300" s="78"/>
      <c r="AB2300" s="78"/>
      <c r="AC2300" s="78"/>
      <c r="AD2300" s="78"/>
      <c r="AE2300" s="78"/>
      <c r="AF2300" s="78"/>
      <c r="AG2300" s="78"/>
      <c r="AH2300" s="78"/>
      <c r="AI2300" s="78"/>
      <c r="AJ2300" s="78"/>
      <c r="AK2300" s="645">
        <v>175960</v>
      </c>
      <c r="AL2300" s="651">
        <f t="shared" si="630"/>
        <v>0</v>
      </c>
      <c r="AM2300" s="64"/>
      <c r="AN2300" s="64"/>
      <c r="AO2300" s="64"/>
      <c r="AP2300" s="64"/>
      <c r="AQ2300" s="64"/>
      <c r="AR2300" s="693"/>
      <c r="XFA2300" s="693"/>
    </row>
    <row r="2301" spans="1:44 16381:16381" s="694" customFormat="1" ht="14.1" customHeight="1" x14ac:dyDescent="0.15">
      <c r="A2301" s="113" t="s">
        <v>5339</v>
      </c>
      <c r="B2301" s="114" t="s">
        <v>859</v>
      </c>
      <c r="C2301" s="199">
        <f t="shared" si="631"/>
        <v>0</v>
      </c>
      <c r="D2301" s="90"/>
      <c r="E2301" s="79"/>
      <c r="F2301" s="79"/>
      <c r="G2301" s="79"/>
      <c r="H2301" s="202">
        <f t="shared" si="629"/>
        <v>0</v>
      </c>
      <c r="I2301" s="78"/>
      <c r="J2301" s="78"/>
      <c r="K2301" s="78"/>
      <c r="L2301" s="78"/>
      <c r="M2301" s="78"/>
      <c r="N2301" s="78"/>
      <c r="O2301" s="202">
        <f t="shared" si="632"/>
        <v>0</v>
      </c>
      <c r="P2301" s="78"/>
      <c r="Q2301" s="78"/>
      <c r="R2301" s="202">
        <f t="shared" si="633"/>
        <v>0</v>
      </c>
      <c r="S2301" s="78"/>
      <c r="T2301" s="78"/>
      <c r="U2301" s="202">
        <f t="shared" si="634"/>
        <v>0</v>
      </c>
      <c r="V2301" s="78"/>
      <c r="W2301" s="78"/>
      <c r="X2301" s="202">
        <f t="shared" si="635"/>
        <v>0</v>
      </c>
      <c r="Y2301" s="78"/>
      <c r="Z2301" s="78"/>
      <c r="AA2301" s="78"/>
      <c r="AB2301" s="78"/>
      <c r="AC2301" s="78"/>
      <c r="AD2301" s="78"/>
      <c r="AE2301" s="78"/>
      <c r="AF2301" s="78"/>
      <c r="AG2301" s="78"/>
      <c r="AH2301" s="78"/>
      <c r="AI2301" s="78"/>
      <c r="AJ2301" s="78"/>
      <c r="AK2301" s="645">
        <v>239120</v>
      </c>
      <c r="AL2301" s="651">
        <f t="shared" si="630"/>
        <v>0</v>
      </c>
      <c r="AM2301" s="64"/>
      <c r="AN2301" s="64"/>
      <c r="AO2301" s="64"/>
      <c r="AP2301" s="64"/>
      <c r="AQ2301" s="64"/>
      <c r="AR2301" s="693"/>
      <c r="XFA2301" s="693"/>
    </row>
    <row r="2302" spans="1:44 16381:16381" s="694" customFormat="1" ht="14.1" customHeight="1" x14ac:dyDescent="0.15">
      <c r="A2302" s="113" t="s">
        <v>5340</v>
      </c>
      <c r="B2302" s="114" t="s">
        <v>860</v>
      </c>
      <c r="C2302" s="199">
        <f t="shared" si="631"/>
        <v>0</v>
      </c>
      <c r="D2302" s="90"/>
      <c r="E2302" s="79"/>
      <c r="F2302" s="79"/>
      <c r="G2302" s="79"/>
      <c r="H2302" s="202">
        <f t="shared" si="629"/>
        <v>0</v>
      </c>
      <c r="I2302" s="78"/>
      <c r="J2302" s="78"/>
      <c r="K2302" s="78"/>
      <c r="L2302" s="78"/>
      <c r="M2302" s="78"/>
      <c r="N2302" s="78"/>
      <c r="O2302" s="202">
        <f t="shared" si="632"/>
        <v>0</v>
      </c>
      <c r="P2302" s="78"/>
      <c r="Q2302" s="78"/>
      <c r="R2302" s="202">
        <f t="shared" si="633"/>
        <v>0</v>
      </c>
      <c r="S2302" s="78"/>
      <c r="T2302" s="78"/>
      <c r="U2302" s="202">
        <f t="shared" si="634"/>
        <v>0</v>
      </c>
      <c r="V2302" s="78"/>
      <c r="W2302" s="78"/>
      <c r="X2302" s="202">
        <f t="shared" si="635"/>
        <v>0</v>
      </c>
      <c r="Y2302" s="78"/>
      <c r="Z2302" s="78"/>
      <c r="AA2302" s="78"/>
      <c r="AB2302" s="78"/>
      <c r="AC2302" s="78"/>
      <c r="AD2302" s="78"/>
      <c r="AE2302" s="78"/>
      <c r="AF2302" s="78"/>
      <c r="AG2302" s="78"/>
      <c r="AH2302" s="78"/>
      <c r="AI2302" s="78"/>
      <c r="AJ2302" s="78"/>
      <c r="AK2302" s="645">
        <v>212070</v>
      </c>
      <c r="AL2302" s="651">
        <f t="shared" si="630"/>
        <v>0</v>
      </c>
      <c r="AM2302" s="64"/>
      <c r="AN2302" s="64"/>
      <c r="AO2302" s="64"/>
      <c r="AP2302" s="64"/>
      <c r="AQ2302" s="64"/>
      <c r="AR2302" s="693"/>
      <c r="XFA2302" s="693"/>
    </row>
    <row r="2303" spans="1:44 16381:16381" s="694" customFormat="1" ht="14.1" customHeight="1" x14ac:dyDescent="0.15">
      <c r="A2303" s="113" t="s">
        <v>5341</v>
      </c>
      <c r="B2303" s="114" t="s">
        <v>4455</v>
      </c>
      <c r="C2303" s="199">
        <f t="shared" si="631"/>
        <v>0</v>
      </c>
      <c r="D2303" s="90"/>
      <c r="E2303" s="79"/>
      <c r="F2303" s="79"/>
      <c r="G2303" s="79"/>
      <c r="H2303" s="202">
        <f t="shared" si="629"/>
        <v>0</v>
      </c>
      <c r="I2303" s="78"/>
      <c r="J2303" s="78"/>
      <c r="K2303" s="78"/>
      <c r="L2303" s="78"/>
      <c r="M2303" s="78"/>
      <c r="N2303" s="78"/>
      <c r="O2303" s="202">
        <f t="shared" si="632"/>
        <v>0</v>
      </c>
      <c r="P2303" s="78"/>
      <c r="Q2303" s="78"/>
      <c r="R2303" s="202">
        <f t="shared" si="633"/>
        <v>0</v>
      </c>
      <c r="S2303" s="78"/>
      <c r="T2303" s="78"/>
      <c r="U2303" s="202">
        <f t="shared" si="634"/>
        <v>0</v>
      </c>
      <c r="V2303" s="78"/>
      <c r="W2303" s="78"/>
      <c r="X2303" s="202">
        <f t="shared" si="635"/>
        <v>0</v>
      </c>
      <c r="Y2303" s="78"/>
      <c r="Z2303" s="78"/>
      <c r="AA2303" s="78"/>
      <c r="AB2303" s="78"/>
      <c r="AC2303" s="78"/>
      <c r="AD2303" s="78"/>
      <c r="AE2303" s="78"/>
      <c r="AF2303" s="78"/>
      <c r="AG2303" s="78"/>
      <c r="AH2303" s="78"/>
      <c r="AI2303" s="78"/>
      <c r="AJ2303" s="78"/>
      <c r="AK2303" s="645">
        <v>432030</v>
      </c>
      <c r="AL2303" s="651">
        <f t="shared" si="630"/>
        <v>0</v>
      </c>
      <c r="AM2303" s="64"/>
      <c r="AN2303" s="64"/>
      <c r="AO2303" s="64"/>
      <c r="AP2303" s="64"/>
      <c r="AQ2303" s="64"/>
      <c r="AR2303" s="693"/>
      <c r="XFA2303" s="693"/>
    </row>
    <row r="2304" spans="1:44 16381:16381" s="694" customFormat="1" ht="14.1" customHeight="1" x14ac:dyDescent="0.15">
      <c r="A2304" s="113" t="s">
        <v>5342</v>
      </c>
      <c r="B2304" s="114" t="s">
        <v>4456</v>
      </c>
      <c r="C2304" s="199">
        <f t="shared" si="631"/>
        <v>0</v>
      </c>
      <c r="D2304" s="90"/>
      <c r="E2304" s="79"/>
      <c r="F2304" s="79"/>
      <c r="G2304" s="79"/>
      <c r="H2304" s="202">
        <f t="shared" si="629"/>
        <v>0</v>
      </c>
      <c r="I2304" s="78"/>
      <c r="J2304" s="78"/>
      <c r="K2304" s="78"/>
      <c r="L2304" s="78"/>
      <c r="M2304" s="78"/>
      <c r="N2304" s="78"/>
      <c r="O2304" s="202">
        <f t="shared" si="632"/>
        <v>0</v>
      </c>
      <c r="P2304" s="78"/>
      <c r="Q2304" s="78"/>
      <c r="R2304" s="202">
        <f t="shared" si="633"/>
        <v>0</v>
      </c>
      <c r="S2304" s="78"/>
      <c r="T2304" s="78"/>
      <c r="U2304" s="202">
        <f t="shared" si="634"/>
        <v>0</v>
      </c>
      <c r="V2304" s="78"/>
      <c r="W2304" s="78"/>
      <c r="X2304" s="202">
        <f t="shared" si="635"/>
        <v>0</v>
      </c>
      <c r="Y2304" s="78"/>
      <c r="Z2304" s="78"/>
      <c r="AA2304" s="78"/>
      <c r="AB2304" s="78"/>
      <c r="AC2304" s="78"/>
      <c r="AD2304" s="78"/>
      <c r="AE2304" s="78"/>
      <c r="AF2304" s="78"/>
      <c r="AG2304" s="78"/>
      <c r="AH2304" s="78"/>
      <c r="AI2304" s="78"/>
      <c r="AJ2304" s="78"/>
      <c r="AK2304" s="645">
        <v>372490</v>
      </c>
      <c r="AL2304" s="651">
        <f t="shared" si="630"/>
        <v>0</v>
      </c>
      <c r="AM2304" s="64"/>
      <c r="AN2304" s="64"/>
      <c r="AO2304" s="64"/>
      <c r="AP2304" s="64"/>
      <c r="AQ2304" s="64"/>
      <c r="AR2304" s="693"/>
      <c r="XFA2304" s="693"/>
    </row>
    <row r="2305" spans="1:44 16381:16381" s="694" customFormat="1" ht="14.1" customHeight="1" x14ac:dyDescent="0.15">
      <c r="A2305" s="113" t="s">
        <v>5343</v>
      </c>
      <c r="B2305" s="114" t="s">
        <v>1117</v>
      </c>
      <c r="C2305" s="199">
        <f t="shared" si="631"/>
        <v>0</v>
      </c>
      <c r="D2305" s="90"/>
      <c r="E2305" s="79"/>
      <c r="F2305" s="79"/>
      <c r="G2305" s="79"/>
      <c r="H2305" s="202">
        <f t="shared" si="629"/>
        <v>0</v>
      </c>
      <c r="I2305" s="78"/>
      <c r="J2305" s="78"/>
      <c r="K2305" s="78"/>
      <c r="L2305" s="78"/>
      <c r="M2305" s="78"/>
      <c r="N2305" s="78"/>
      <c r="O2305" s="202">
        <f t="shared" si="632"/>
        <v>0</v>
      </c>
      <c r="P2305" s="78"/>
      <c r="Q2305" s="78"/>
      <c r="R2305" s="202">
        <f t="shared" si="633"/>
        <v>0</v>
      </c>
      <c r="S2305" s="78"/>
      <c r="T2305" s="78"/>
      <c r="U2305" s="202">
        <f t="shared" si="634"/>
        <v>0</v>
      </c>
      <c r="V2305" s="78"/>
      <c r="W2305" s="78"/>
      <c r="X2305" s="202">
        <f t="shared" si="635"/>
        <v>0</v>
      </c>
      <c r="Y2305" s="78"/>
      <c r="Z2305" s="78"/>
      <c r="AA2305" s="78"/>
      <c r="AB2305" s="78"/>
      <c r="AC2305" s="78"/>
      <c r="AD2305" s="78"/>
      <c r="AE2305" s="78"/>
      <c r="AF2305" s="78"/>
      <c r="AG2305" s="78"/>
      <c r="AH2305" s="78"/>
      <c r="AI2305" s="78"/>
      <c r="AJ2305" s="78"/>
      <c r="AK2305" s="645">
        <v>425980</v>
      </c>
      <c r="AL2305" s="651">
        <f t="shared" si="630"/>
        <v>0</v>
      </c>
      <c r="AM2305" s="64"/>
      <c r="AN2305" s="64"/>
      <c r="AO2305" s="64"/>
      <c r="AP2305" s="64"/>
      <c r="AQ2305" s="64"/>
      <c r="AR2305" s="693"/>
      <c r="XFA2305" s="693"/>
    </row>
    <row r="2306" spans="1:44 16381:16381" s="694" customFormat="1" ht="14.1" customHeight="1" x14ac:dyDescent="0.15">
      <c r="A2306" s="113" t="s">
        <v>5344</v>
      </c>
      <c r="B2306" s="114" t="s">
        <v>675</v>
      </c>
      <c r="C2306" s="199">
        <f t="shared" si="631"/>
        <v>0</v>
      </c>
      <c r="D2306" s="90"/>
      <c r="E2306" s="79"/>
      <c r="F2306" s="79"/>
      <c r="G2306" s="79"/>
      <c r="H2306" s="202">
        <f t="shared" si="629"/>
        <v>0</v>
      </c>
      <c r="I2306" s="78"/>
      <c r="J2306" s="78"/>
      <c r="K2306" s="78"/>
      <c r="L2306" s="78"/>
      <c r="M2306" s="78"/>
      <c r="N2306" s="78"/>
      <c r="O2306" s="202">
        <f t="shared" si="632"/>
        <v>0</v>
      </c>
      <c r="P2306" s="78"/>
      <c r="Q2306" s="78"/>
      <c r="R2306" s="202">
        <f t="shared" si="633"/>
        <v>0</v>
      </c>
      <c r="S2306" s="78"/>
      <c r="T2306" s="78"/>
      <c r="U2306" s="202">
        <f t="shared" si="634"/>
        <v>0</v>
      </c>
      <c r="V2306" s="78"/>
      <c r="W2306" s="78"/>
      <c r="X2306" s="202">
        <f t="shared" si="635"/>
        <v>0</v>
      </c>
      <c r="Y2306" s="78"/>
      <c r="Z2306" s="78"/>
      <c r="AA2306" s="78"/>
      <c r="AB2306" s="78"/>
      <c r="AC2306" s="78"/>
      <c r="AD2306" s="78"/>
      <c r="AE2306" s="78"/>
      <c r="AF2306" s="78"/>
      <c r="AG2306" s="78"/>
      <c r="AH2306" s="78"/>
      <c r="AI2306" s="78"/>
      <c r="AJ2306" s="78"/>
      <c r="AK2306" s="645">
        <v>550370</v>
      </c>
      <c r="AL2306" s="651">
        <f t="shared" si="630"/>
        <v>0</v>
      </c>
      <c r="AM2306" s="64"/>
      <c r="AN2306" s="64"/>
      <c r="AO2306" s="64"/>
      <c r="AP2306" s="64"/>
      <c r="AQ2306" s="64"/>
      <c r="AR2306" s="693"/>
      <c r="XFA2306" s="693"/>
    </row>
    <row r="2307" spans="1:44 16381:16381" s="694" customFormat="1" ht="14.1" customHeight="1" x14ac:dyDescent="0.15">
      <c r="A2307" s="113" t="s">
        <v>5345</v>
      </c>
      <c r="B2307" s="114" t="s">
        <v>254</v>
      </c>
      <c r="C2307" s="199">
        <f t="shared" si="631"/>
        <v>0</v>
      </c>
      <c r="D2307" s="90"/>
      <c r="E2307" s="79"/>
      <c r="F2307" s="79"/>
      <c r="G2307" s="79"/>
      <c r="H2307" s="202">
        <f t="shared" si="629"/>
        <v>0</v>
      </c>
      <c r="I2307" s="78"/>
      <c r="J2307" s="78"/>
      <c r="K2307" s="78"/>
      <c r="L2307" s="78"/>
      <c r="M2307" s="78"/>
      <c r="N2307" s="78"/>
      <c r="O2307" s="202">
        <f t="shared" si="632"/>
        <v>0</v>
      </c>
      <c r="P2307" s="78"/>
      <c r="Q2307" s="78"/>
      <c r="R2307" s="202">
        <f t="shared" si="633"/>
        <v>0</v>
      </c>
      <c r="S2307" s="78"/>
      <c r="T2307" s="78"/>
      <c r="U2307" s="202">
        <f t="shared" si="634"/>
        <v>0</v>
      </c>
      <c r="V2307" s="78"/>
      <c r="W2307" s="78"/>
      <c r="X2307" s="202">
        <f t="shared" si="635"/>
        <v>0</v>
      </c>
      <c r="Y2307" s="78"/>
      <c r="Z2307" s="78"/>
      <c r="AA2307" s="78"/>
      <c r="AB2307" s="78"/>
      <c r="AC2307" s="78"/>
      <c r="AD2307" s="78"/>
      <c r="AE2307" s="78"/>
      <c r="AF2307" s="78"/>
      <c r="AG2307" s="78"/>
      <c r="AH2307" s="78"/>
      <c r="AI2307" s="78"/>
      <c r="AJ2307" s="78"/>
      <c r="AK2307" s="645">
        <v>550370</v>
      </c>
      <c r="AL2307" s="651">
        <f t="shared" si="630"/>
        <v>0</v>
      </c>
      <c r="AM2307" s="64"/>
      <c r="AN2307" s="64"/>
      <c r="AO2307" s="64"/>
      <c r="AP2307" s="64"/>
      <c r="AQ2307" s="64"/>
      <c r="AR2307" s="693"/>
      <c r="XFA2307" s="693"/>
    </row>
    <row r="2308" spans="1:44 16381:16381" s="694" customFormat="1" ht="22.5" customHeight="1" x14ac:dyDescent="0.15">
      <c r="A2308" s="113" t="s">
        <v>5346</v>
      </c>
      <c r="B2308" s="114" t="s">
        <v>676</v>
      </c>
      <c r="C2308" s="199">
        <f t="shared" si="631"/>
        <v>0</v>
      </c>
      <c r="D2308" s="90"/>
      <c r="E2308" s="79"/>
      <c r="F2308" s="79"/>
      <c r="G2308" s="79"/>
      <c r="H2308" s="202">
        <f t="shared" si="629"/>
        <v>0</v>
      </c>
      <c r="I2308" s="78"/>
      <c r="J2308" s="78"/>
      <c r="K2308" s="78"/>
      <c r="L2308" s="78"/>
      <c r="M2308" s="78"/>
      <c r="N2308" s="78"/>
      <c r="O2308" s="202">
        <f t="shared" si="632"/>
        <v>0</v>
      </c>
      <c r="P2308" s="78"/>
      <c r="Q2308" s="78"/>
      <c r="R2308" s="202">
        <f t="shared" si="633"/>
        <v>0</v>
      </c>
      <c r="S2308" s="78"/>
      <c r="T2308" s="78"/>
      <c r="U2308" s="202">
        <f t="shared" si="634"/>
        <v>0</v>
      </c>
      <c r="V2308" s="78"/>
      <c r="W2308" s="78"/>
      <c r="X2308" s="202">
        <f t="shared" si="635"/>
        <v>0</v>
      </c>
      <c r="Y2308" s="78"/>
      <c r="Z2308" s="78"/>
      <c r="AA2308" s="78"/>
      <c r="AB2308" s="78"/>
      <c r="AC2308" s="78"/>
      <c r="AD2308" s="78"/>
      <c r="AE2308" s="78"/>
      <c r="AF2308" s="78"/>
      <c r="AG2308" s="78"/>
      <c r="AH2308" s="78"/>
      <c r="AI2308" s="78"/>
      <c r="AJ2308" s="78"/>
      <c r="AK2308" s="645">
        <v>979470</v>
      </c>
      <c r="AL2308" s="651">
        <f t="shared" si="630"/>
        <v>0</v>
      </c>
      <c r="AM2308" s="64"/>
      <c r="AN2308" s="64"/>
      <c r="AO2308" s="64"/>
      <c r="AP2308" s="64"/>
      <c r="AQ2308" s="64"/>
      <c r="AR2308" s="693"/>
      <c r="XFA2308" s="693"/>
    </row>
    <row r="2309" spans="1:44 16381:16381" s="694" customFormat="1" ht="14.1" customHeight="1" x14ac:dyDescent="0.15">
      <c r="A2309" s="113" t="s">
        <v>5347</v>
      </c>
      <c r="B2309" s="114" t="s">
        <v>464</v>
      </c>
      <c r="C2309" s="199">
        <f t="shared" si="631"/>
        <v>0</v>
      </c>
      <c r="D2309" s="90"/>
      <c r="E2309" s="79"/>
      <c r="F2309" s="79"/>
      <c r="G2309" s="79"/>
      <c r="H2309" s="202">
        <f t="shared" si="629"/>
        <v>0</v>
      </c>
      <c r="I2309" s="78"/>
      <c r="J2309" s="78"/>
      <c r="K2309" s="78"/>
      <c r="L2309" s="78"/>
      <c r="M2309" s="78"/>
      <c r="N2309" s="78"/>
      <c r="O2309" s="202">
        <f t="shared" si="632"/>
        <v>0</v>
      </c>
      <c r="P2309" s="78"/>
      <c r="Q2309" s="78"/>
      <c r="R2309" s="202">
        <f t="shared" si="633"/>
        <v>0</v>
      </c>
      <c r="S2309" s="78"/>
      <c r="T2309" s="78"/>
      <c r="U2309" s="202">
        <f t="shared" si="634"/>
        <v>0</v>
      </c>
      <c r="V2309" s="78"/>
      <c r="W2309" s="78"/>
      <c r="X2309" s="202">
        <f t="shared" si="635"/>
        <v>0</v>
      </c>
      <c r="Y2309" s="78"/>
      <c r="Z2309" s="78"/>
      <c r="AA2309" s="78"/>
      <c r="AB2309" s="78"/>
      <c r="AC2309" s="78"/>
      <c r="AD2309" s="78"/>
      <c r="AE2309" s="78"/>
      <c r="AF2309" s="78"/>
      <c r="AG2309" s="78"/>
      <c r="AH2309" s="78"/>
      <c r="AI2309" s="78"/>
      <c r="AJ2309" s="78"/>
      <c r="AK2309" s="645">
        <v>325970</v>
      </c>
      <c r="AL2309" s="651">
        <f t="shared" si="630"/>
        <v>0</v>
      </c>
      <c r="AM2309" s="64"/>
      <c r="AN2309" s="64"/>
      <c r="AO2309" s="64"/>
      <c r="AP2309" s="64"/>
      <c r="AQ2309" s="64"/>
      <c r="AR2309" s="693"/>
      <c r="XFA2309" s="693"/>
    </row>
    <row r="2310" spans="1:44 16381:16381" s="694" customFormat="1" ht="14.1" customHeight="1" x14ac:dyDescent="0.15">
      <c r="A2310" s="113" t="s">
        <v>5348</v>
      </c>
      <c r="B2310" s="114" t="s">
        <v>677</v>
      </c>
      <c r="C2310" s="199">
        <f t="shared" si="631"/>
        <v>0</v>
      </c>
      <c r="D2310" s="90"/>
      <c r="E2310" s="79"/>
      <c r="F2310" s="79"/>
      <c r="G2310" s="79"/>
      <c r="H2310" s="202">
        <f t="shared" si="629"/>
        <v>0</v>
      </c>
      <c r="I2310" s="78"/>
      <c r="J2310" s="78"/>
      <c r="K2310" s="78"/>
      <c r="L2310" s="78"/>
      <c r="M2310" s="78"/>
      <c r="N2310" s="78"/>
      <c r="O2310" s="202">
        <f t="shared" si="632"/>
        <v>0</v>
      </c>
      <c r="P2310" s="78"/>
      <c r="Q2310" s="78"/>
      <c r="R2310" s="202">
        <f t="shared" si="633"/>
        <v>0</v>
      </c>
      <c r="S2310" s="78"/>
      <c r="T2310" s="78"/>
      <c r="U2310" s="202">
        <f t="shared" si="634"/>
        <v>0</v>
      </c>
      <c r="V2310" s="78"/>
      <c r="W2310" s="78"/>
      <c r="X2310" s="202">
        <f t="shared" si="635"/>
        <v>0</v>
      </c>
      <c r="Y2310" s="78"/>
      <c r="Z2310" s="78"/>
      <c r="AA2310" s="78"/>
      <c r="AB2310" s="78"/>
      <c r="AC2310" s="78"/>
      <c r="AD2310" s="78"/>
      <c r="AE2310" s="78"/>
      <c r="AF2310" s="78"/>
      <c r="AG2310" s="78"/>
      <c r="AH2310" s="78"/>
      <c r="AI2310" s="78"/>
      <c r="AJ2310" s="78"/>
      <c r="AK2310" s="645">
        <v>310970</v>
      </c>
      <c r="AL2310" s="651">
        <f t="shared" si="630"/>
        <v>0</v>
      </c>
      <c r="AM2310" s="64"/>
      <c r="AN2310" s="64"/>
      <c r="AO2310" s="64"/>
      <c r="AP2310" s="64"/>
      <c r="AQ2310" s="64"/>
      <c r="AR2310" s="693"/>
      <c r="XFA2310" s="693"/>
    </row>
    <row r="2311" spans="1:44 16381:16381" s="694" customFormat="1" ht="14.1" customHeight="1" x14ac:dyDescent="0.15">
      <c r="A2311" s="113" t="s">
        <v>5349</v>
      </c>
      <c r="B2311" s="114" t="s">
        <v>465</v>
      </c>
      <c r="C2311" s="199">
        <f t="shared" si="631"/>
        <v>0</v>
      </c>
      <c r="D2311" s="90"/>
      <c r="E2311" s="79"/>
      <c r="F2311" s="79"/>
      <c r="G2311" s="79"/>
      <c r="H2311" s="202">
        <f t="shared" si="629"/>
        <v>0</v>
      </c>
      <c r="I2311" s="78"/>
      <c r="J2311" s="78"/>
      <c r="K2311" s="78"/>
      <c r="L2311" s="78"/>
      <c r="M2311" s="78"/>
      <c r="N2311" s="78"/>
      <c r="O2311" s="202">
        <f t="shared" si="632"/>
        <v>0</v>
      </c>
      <c r="P2311" s="78"/>
      <c r="Q2311" s="78"/>
      <c r="R2311" s="202">
        <f t="shared" si="633"/>
        <v>0</v>
      </c>
      <c r="S2311" s="78"/>
      <c r="T2311" s="78"/>
      <c r="U2311" s="202">
        <f t="shared" si="634"/>
        <v>0</v>
      </c>
      <c r="V2311" s="78"/>
      <c r="W2311" s="78"/>
      <c r="X2311" s="202">
        <f t="shared" si="635"/>
        <v>0</v>
      </c>
      <c r="Y2311" s="78"/>
      <c r="Z2311" s="78"/>
      <c r="AA2311" s="78"/>
      <c r="AB2311" s="78"/>
      <c r="AC2311" s="78"/>
      <c r="AD2311" s="78"/>
      <c r="AE2311" s="78"/>
      <c r="AF2311" s="78"/>
      <c r="AG2311" s="78"/>
      <c r="AH2311" s="78"/>
      <c r="AI2311" s="78"/>
      <c r="AJ2311" s="78"/>
      <c r="AK2311" s="645">
        <v>442110</v>
      </c>
      <c r="AL2311" s="651">
        <f t="shared" si="630"/>
        <v>0</v>
      </c>
      <c r="AM2311" s="64"/>
      <c r="AN2311" s="64"/>
      <c r="AO2311" s="64"/>
      <c r="AP2311" s="64"/>
      <c r="AQ2311" s="64"/>
      <c r="AR2311" s="693"/>
      <c r="XFA2311" s="693"/>
    </row>
    <row r="2312" spans="1:44 16381:16381" s="694" customFormat="1" ht="14.1" customHeight="1" x14ac:dyDescent="0.15">
      <c r="A2312" s="113" t="s">
        <v>5350</v>
      </c>
      <c r="B2312" s="114" t="s">
        <v>4457</v>
      </c>
      <c r="C2312" s="199">
        <f t="shared" si="631"/>
        <v>0</v>
      </c>
      <c r="D2312" s="90"/>
      <c r="E2312" s="79"/>
      <c r="F2312" s="79"/>
      <c r="G2312" s="79"/>
      <c r="H2312" s="202">
        <f t="shared" si="629"/>
        <v>0</v>
      </c>
      <c r="I2312" s="78"/>
      <c r="J2312" s="78"/>
      <c r="K2312" s="78"/>
      <c r="L2312" s="78"/>
      <c r="M2312" s="78"/>
      <c r="N2312" s="78"/>
      <c r="O2312" s="202">
        <f t="shared" si="632"/>
        <v>0</v>
      </c>
      <c r="P2312" s="78"/>
      <c r="Q2312" s="78"/>
      <c r="R2312" s="202">
        <f t="shared" si="633"/>
        <v>0</v>
      </c>
      <c r="S2312" s="78"/>
      <c r="T2312" s="78"/>
      <c r="U2312" s="202">
        <f t="shared" si="634"/>
        <v>0</v>
      </c>
      <c r="V2312" s="78"/>
      <c r="W2312" s="78"/>
      <c r="X2312" s="202">
        <f t="shared" si="635"/>
        <v>0</v>
      </c>
      <c r="Y2312" s="78"/>
      <c r="Z2312" s="78"/>
      <c r="AA2312" s="78"/>
      <c r="AB2312" s="78"/>
      <c r="AC2312" s="78"/>
      <c r="AD2312" s="78"/>
      <c r="AE2312" s="78"/>
      <c r="AF2312" s="78"/>
      <c r="AG2312" s="78"/>
      <c r="AH2312" s="78"/>
      <c r="AI2312" s="78"/>
      <c r="AJ2312" s="78"/>
      <c r="AK2312" s="645">
        <v>381940</v>
      </c>
      <c r="AL2312" s="651">
        <f t="shared" si="630"/>
        <v>0</v>
      </c>
      <c r="AM2312" s="64"/>
      <c r="AN2312" s="64"/>
      <c r="AO2312" s="64"/>
      <c r="AP2312" s="64"/>
      <c r="AQ2312" s="64"/>
      <c r="AR2312" s="693"/>
      <c r="XFA2312" s="693"/>
    </row>
    <row r="2313" spans="1:44 16381:16381" s="698" customFormat="1" ht="14.1" customHeight="1" x14ac:dyDescent="0.15">
      <c r="A2313" s="113" t="s">
        <v>5351</v>
      </c>
      <c r="B2313" s="114" t="s">
        <v>2832</v>
      </c>
      <c r="C2313" s="199">
        <f>SUM(I2313:N2313)</f>
        <v>0</v>
      </c>
      <c r="D2313" s="90"/>
      <c r="E2313" s="79"/>
      <c r="F2313" s="79"/>
      <c r="G2313" s="79"/>
      <c r="H2313" s="202">
        <f>+I2313+J2313</f>
        <v>0</v>
      </c>
      <c r="I2313" s="78"/>
      <c r="J2313" s="78"/>
      <c r="K2313" s="78"/>
      <c r="L2313" s="78"/>
      <c r="M2313" s="78"/>
      <c r="N2313" s="78"/>
      <c r="O2313" s="202">
        <f>SUM(P2313:Q2313)</f>
        <v>0</v>
      </c>
      <c r="P2313" s="78"/>
      <c r="Q2313" s="78"/>
      <c r="R2313" s="202">
        <f>SUM(S2313:T2313)</f>
        <v>0</v>
      </c>
      <c r="S2313" s="78"/>
      <c r="T2313" s="78"/>
      <c r="U2313" s="202">
        <f>SUM(V2313:W2313)</f>
        <v>0</v>
      </c>
      <c r="V2313" s="78"/>
      <c r="W2313" s="78"/>
      <c r="X2313" s="202">
        <f>SUM(Y2313:Z2313)</f>
        <v>0</v>
      </c>
      <c r="Y2313" s="78"/>
      <c r="Z2313" s="78"/>
      <c r="AA2313" s="78"/>
      <c r="AB2313" s="78"/>
      <c r="AC2313" s="78"/>
      <c r="AD2313" s="78"/>
      <c r="AE2313" s="78"/>
      <c r="AF2313" s="78"/>
      <c r="AG2313" s="78"/>
      <c r="AH2313" s="78"/>
      <c r="AI2313" s="78"/>
      <c r="AJ2313" s="78"/>
      <c r="AK2313" s="645">
        <v>212070</v>
      </c>
      <c r="AL2313" s="651">
        <f t="shared" si="630"/>
        <v>0</v>
      </c>
      <c r="AM2313" s="64"/>
      <c r="AN2313" s="64"/>
      <c r="AO2313" s="64"/>
      <c r="AP2313" s="64"/>
      <c r="AQ2313" s="64"/>
      <c r="AR2313" s="697"/>
      <c r="XFA2313" s="697"/>
    </row>
    <row r="2314" spans="1:44 16381:16381" s="698" customFormat="1" ht="14.1" customHeight="1" x14ac:dyDescent="0.15">
      <c r="A2314" s="113" t="s">
        <v>5352</v>
      </c>
      <c r="B2314" s="114" t="s">
        <v>2833</v>
      </c>
      <c r="C2314" s="199">
        <f>SUM(I2314:N2314)</f>
        <v>0</v>
      </c>
      <c r="D2314" s="90"/>
      <c r="E2314" s="79"/>
      <c r="F2314" s="79"/>
      <c r="G2314" s="79"/>
      <c r="H2314" s="202">
        <f>+I2314+J2314</f>
        <v>0</v>
      </c>
      <c r="I2314" s="78"/>
      <c r="J2314" s="78"/>
      <c r="K2314" s="78"/>
      <c r="L2314" s="78"/>
      <c r="M2314" s="78"/>
      <c r="N2314" s="78"/>
      <c r="O2314" s="202">
        <f>SUM(P2314:Q2314)</f>
        <v>0</v>
      </c>
      <c r="P2314" s="78"/>
      <c r="Q2314" s="78"/>
      <c r="R2314" s="202">
        <f>SUM(S2314:T2314)</f>
        <v>0</v>
      </c>
      <c r="S2314" s="78"/>
      <c r="T2314" s="78"/>
      <c r="U2314" s="202">
        <f>SUM(V2314:W2314)</f>
        <v>0</v>
      </c>
      <c r="V2314" s="78"/>
      <c r="W2314" s="78"/>
      <c r="X2314" s="202">
        <f>SUM(Y2314:Z2314)</f>
        <v>0</v>
      </c>
      <c r="Y2314" s="78"/>
      <c r="Z2314" s="78"/>
      <c r="AA2314" s="78"/>
      <c r="AB2314" s="78"/>
      <c r="AC2314" s="78"/>
      <c r="AD2314" s="78"/>
      <c r="AE2314" s="78"/>
      <c r="AF2314" s="78"/>
      <c r="AG2314" s="78"/>
      <c r="AH2314" s="78"/>
      <c r="AI2314" s="78"/>
      <c r="AJ2314" s="78"/>
      <c r="AK2314" s="645">
        <v>275690</v>
      </c>
      <c r="AL2314" s="651">
        <f t="shared" si="630"/>
        <v>0</v>
      </c>
      <c r="AM2314" s="64"/>
      <c r="AN2314" s="64"/>
      <c r="AO2314" s="64"/>
      <c r="AP2314" s="64"/>
      <c r="AQ2314" s="64"/>
      <c r="AR2314" s="697"/>
      <c r="XFA2314" s="697"/>
    </row>
    <row r="2315" spans="1:44 16381:16381" s="698" customFormat="1" ht="14.1" customHeight="1" x14ac:dyDescent="0.15">
      <c r="A2315" s="113" t="s">
        <v>5353</v>
      </c>
      <c r="B2315" s="114" t="s">
        <v>2834</v>
      </c>
      <c r="C2315" s="199">
        <f>SUM(I2315:N2315)</f>
        <v>0</v>
      </c>
      <c r="D2315" s="90"/>
      <c r="E2315" s="79"/>
      <c r="F2315" s="79"/>
      <c r="G2315" s="79"/>
      <c r="H2315" s="202">
        <f>+I2315+J2315</f>
        <v>0</v>
      </c>
      <c r="I2315" s="78"/>
      <c r="J2315" s="78"/>
      <c r="K2315" s="78"/>
      <c r="L2315" s="78"/>
      <c r="M2315" s="78"/>
      <c r="N2315" s="78"/>
      <c r="O2315" s="202">
        <f>SUM(P2315:Q2315)</f>
        <v>0</v>
      </c>
      <c r="P2315" s="78"/>
      <c r="Q2315" s="78"/>
      <c r="R2315" s="202">
        <f>SUM(S2315:T2315)</f>
        <v>0</v>
      </c>
      <c r="S2315" s="78"/>
      <c r="T2315" s="78"/>
      <c r="U2315" s="202">
        <f>SUM(V2315:W2315)</f>
        <v>0</v>
      </c>
      <c r="V2315" s="78"/>
      <c r="W2315" s="78"/>
      <c r="X2315" s="202">
        <f>SUM(Y2315:Z2315)</f>
        <v>0</v>
      </c>
      <c r="Y2315" s="78"/>
      <c r="Z2315" s="78"/>
      <c r="AA2315" s="78"/>
      <c r="AB2315" s="78"/>
      <c r="AC2315" s="78"/>
      <c r="AD2315" s="78"/>
      <c r="AE2315" s="78"/>
      <c r="AF2315" s="78"/>
      <c r="AG2315" s="78"/>
      <c r="AH2315" s="78"/>
      <c r="AI2315" s="78"/>
      <c r="AJ2315" s="78"/>
      <c r="AK2315" s="645">
        <v>296130</v>
      </c>
      <c r="AL2315" s="651">
        <f t="shared" si="630"/>
        <v>0</v>
      </c>
      <c r="AM2315" s="64"/>
      <c r="AN2315" s="64"/>
      <c r="AO2315" s="64"/>
      <c r="AP2315" s="64"/>
      <c r="AQ2315" s="64"/>
      <c r="AR2315" s="697"/>
      <c r="XFA2315" s="697"/>
    </row>
    <row r="2316" spans="1:44 16381:16381" s="698" customFormat="1" ht="14.1" customHeight="1" x14ac:dyDescent="0.15">
      <c r="A2316" s="113" t="s">
        <v>5354</v>
      </c>
      <c r="B2316" s="114" t="s">
        <v>2835</v>
      </c>
      <c r="C2316" s="199">
        <f>SUM(I2316:N2316)</f>
        <v>0</v>
      </c>
      <c r="D2316" s="90"/>
      <c r="E2316" s="79"/>
      <c r="F2316" s="79"/>
      <c r="G2316" s="79"/>
      <c r="H2316" s="202">
        <f>+I2316+J2316</f>
        <v>0</v>
      </c>
      <c r="I2316" s="78"/>
      <c r="J2316" s="78"/>
      <c r="K2316" s="78"/>
      <c r="L2316" s="78"/>
      <c r="M2316" s="78"/>
      <c r="N2316" s="78"/>
      <c r="O2316" s="202">
        <f>SUM(P2316:Q2316)</f>
        <v>0</v>
      </c>
      <c r="P2316" s="78"/>
      <c r="Q2316" s="78"/>
      <c r="R2316" s="202">
        <f>SUM(S2316:T2316)</f>
        <v>0</v>
      </c>
      <c r="S2316" s="78"/>
      <c r="T2316" s="78"/>
      <c r="U2316" s="202">
        <f>SUM(V2316:W2316)</f>
        <v>0</v>
      </c>
      <c r="V2316" s="78"/>
      <c r="W2316" s="78"/>
      <c r="X2316" s="202">
        <f>SUM(Y2316:Z2316)</f>
        <v>0</v>
      </c>
      <c r="Y2316" s="78"/>
      <c r="Z2316" s="78"/>
      <c r="AA2316" s="78"/>
      <c r="AB2316" s="78"/>
      <c r="AC2316" s="78"/>
      <c r="AD2316" s="78"/>
      <c r="AE2316" s="78"/>
      <c r="AF2316" s="78"/>
      <c r="AG2316" s="78"/>
      <c r="AH2316" s="78"/>
      <c r="AI2316" s="78"/>
      <c r="AJ2316" s="78"/>
      <c r="AK2316" s="645">
        <v>501920</v>
      </c>
      <c r="AL2316" s="651">
        <f t="shared" ref="AL2316:AL2347" si="636">+(I2316*AK2316)+(L2316*AK2316*0.5)</f>
        <v>0</v>
      </c>
      <c r="AM2316" s="64"/>
      <c r="AN2316" s="64"/>
      <c r="AO2316" s="64"/>
      <c r="AP2316" s="64"/>
      <c r="AQ2316" s="64"/>
      <c r="AR2316" s="697"/>
      <c r="XFA2316" s="697"/>
    </row>
    <row r="2317" spans="1:44 16381:16381" s="698" customFormat="1" ht="14.1" customHeight="1" x14ac:dyDescent="0.15">
      <c r="A2317" s="113" t="s">
        <v>5355</v>
      </c>
      <c r="B2317" s="114" t="s">
        <v>2836</v>
      </c>
      <c r="C2317" s="199">
        <f>SUM(I2317:N2317)</f>
        <v>0</v>
      </c>
      <c r="D2317" s="90"/>
      <c r="E2317" s="79"/>
      <c r="F2317" s="79"/>
      <c r="G2317" s="79"/>
      <c r="H2317" s="202">
        <f>+I2317+J2317</f>
        <v>0</v>
      </c>
      <c r="I2317" s="78"/>
      <c r="J2317" s="78"/>
      <c r="K2317" s="78"/>
      <c r="L2317" s="78"/>
      <c r="M2317" s="78"/>
      <c r="N2317" s="78"/>
      <c r="O2317" s="202">
        <f>SUM(P2317:Q2317)</f>
        <v>0</v>
      </c>
      <c r="P2317" s="78"/>
      <c r="Q2317" s="78"/>
      <c r="R2317" s="202">
        <f>SUM(S2317:T2317)</f>
        <v>0</v>
      </c>
      <c r="S2317" s="78"/>
      <c r="T2317" s="78"/>
      <c r="U2317" s="202">
        <f>SUM(V2317:W2317)</f>
        <v>0</v>
      </c>
      <c r="V2317" s="78"/>
      <c r="W2317" s="78"/>
      <c r="X2317" s="202">
        <f>SUM(Y2317:Z2317)</f>
        <v>0</v>
      </c>
      <c r="Y2317" s="78"/>
      <c r="Z2317" s="78"/>
      <c r="AA2317" s="78"/>
      <c r="AB2317" s="78"/>
      <c r="AC2317" s="78"/>
      <c r="AD2317" s="78"/>
      <c r="AE2317" s="78"/>
      <c r="AF2317" s="78"/>
      <c r="AG2317" s="78"/>
      <c r="AH2317" s="78"/>
      <c r="AI2317" s="78"/>
      <c r="AJ2317" s="78"/>
      <c r="AK2317" s="645">
        <v>652500</v>
      </c>
      <c r="AL2317" s="651">
        <f t="shared" si="636"/>
        <v>0</v>
      </c>
      <c r="AM2317" s="64"/>
      <c r="AN2317" s="64"/>
      <c r="AO2317" s="64"/>
      <c r="AP2317" s="64"/>
      <c r="AQ2317" s="64"/>
      <c r="AR2317" s="697"/>
      <c r="XFA2317" s="697"/>
    </row>
    <row r="2318" spans="1:44 16381:16381" s="694" customFormat="1" ht="14.1" customHeight="1" x14ac:dyDescent="0.15">
      <c r="A2318" s="113" t="s">
        <v>5356</v>
      </c>
      <c r="B2318" s="114" t="s">
        <v>2175</v>
      </c>
      <c r="C2318" s="199">
        <f t="shared" si="631"/>
        <v>0</v>
      </c>
      <c r="D2318" s="90"/>
      <c r="E2318" s="79"/>
      <c r="F2318" s="79"/>
      <c r="G2318" s="79"/>
      <c r="H2318" s="202">
        <f t="shared" si="629"/>
        <v>0</v>
      </c>
      <c r="I2318" s="78"/>
      <c r="J2318" s="78"/>
      <c r="K2318" s="78"/>
      <c r="L2318" s="78"/>
      <c r="M2318" s="78"/>
      <c r="N2318" s="78"/>
      <c r="O2318" s="202">
        <f t="shared" si="632"/>
        <v>0</v>
      </c>
      <c r="P2318" s="78"/>
      <c r="Q2318" s="78"/>
      <c r="R2318" s="202">
        <f t="shared" si="633"/>
        <v>0</v>
      </c>
      <c r="S2318" s="78"/>
      <c r="T2318" s="78"/>
      <c r="U2318" s="202">
        <f t="shared" si="634"/>
        <v>0</v>
      </c>
      <c r="V2318" s="78"/>
      <c r="W2318" s="78"/>
      <c r="X2318" s="202">
        <f t="shared" si="635"/>
        <v>0</v>
      </c>
      <c r="Y2318" s="78"/>
      <c r="Z2318" s="78"/>
      <c r="AA2318" s="78"/>
      <c r="AB2318" s="78"/>
      <c r="AC2318" s="78"/>
      <c r="AD2318" s="78"/>
      <c r="AE2318" s="78"/>
      <c r="AF2318" s="78"/>
      <c r="AG2318" s="78"/>
      <c r="AH2318" s="78"/>
      <c r="AI2318" s="78"/>
      <c r="AJ2318" s="78"/>
      <c r="AK2318" s="645">
        <v>292960</v>
      </c>
      <c r="AL2318" s="651">
        <f t="shared" si="636"/>
        <v>0</v>
      </c>
      <c r="AM2318" s="64"/>
      <c r="AN2318" s="64"/>
      <c r="AO2318" s="64"/>
      <c r="AP2318" s="64"/>
      <c r="AQ2318" s="64"/>
      <c r="AR2318" s="693"/>
      <c r="XFA2318" s="693"/>
    </row>
    <row r="2319" spans="1:44 16381:16381" s="694" customFormat="1" ht="14.1" customHeight="1" x14ac:dyDescent="0.15">
      <c r="A2319" s="113" t="s">
        <v>5357</v>
      </c>
      <c r="B2319" s="114" t="s">
        <v>798</v>
      </c>
      <c r="C2319" s="199">
        <f t="shared" si="631"/>
        <v>0</v>
      </c>
      <c r="D2319" s="90"/>
      <c r="E2319" s="79"/>
      <c r="F2319" s="79"/>
      <c r="G2319" s="79"/>
      <c r="H2319" s="202">
        <f t="shared" si="629"/>
        <v>0</v>
      </c>
      <c r="I2319" s="78"/>
      <c r="J2319" s="78"/>
      <c r="K2319" s="78"/>
      <c r="L2319" s="78"/>
      <c r="M2319" s="78"/>
      <c r="N2319" s="78"/>
      <c r="O2319" s="202">
        <f t="shared" si="632"/>
        <v>0</v>
      </c>
      <c r="P2319" s="78"/>
      <c r="Q2319" s="78"/>
      <c r="R2319" s="202">
        <f t="shared" si="633"/>
        <v>0</v>
      </c>
      <c r="S2319" s="78"/>
      <c r="T2319" s="78"/>
      <c r="U2319" s="202">
        <f t="shared" si="634"/>
        <v>0</v>
      </c>
      <c r="V2319" s="78"/>
      <c r="W2319" s="78"/>
      <c r="X2319" s="202">
        <f t="shared" si="635"/>
        <v>0</v>
      </c>
      <c r="Y2319" s="78"/>
      <c r="Z2319" s="78"/>
      <c r="AA2319" s="78"/>
      <c r="AB2319" s="78"/>
      <c r="AC2319" s="78"/>
      <c r="AD2319" s="78"/>
      <c r="AE2319" s="78"/>
      <c r="AF2319" s="78"/>
      <c r="AG2319" s="78"/>
      <c r="AH2319" s="78"/>
      <c r="AI2319" s="78"/>
      <c r="AJ2319" s="78"/>
      <c r="AK2319" s="645">
        <v>585070</v>
      </c>
      <c r="AL2319" s="651">
        <f t="shared" si="636"/>
        <v>0</v>
      </c>
      <c r="AM2319" s="64"/>
      <c r="AN2319" s="64"/>
      <c r="AO2319" s="64"/>
      <c r="AP2319" s="64"/>
      <c r="AQ2319" s="64"/>
      <c r="AR2319" s="693"/>
      <c r="XFA2319" s="693"/>
    </row>
    <row r="2320" spans="1:44 16381:16381" s="694" customFormat="1" ht="14.1" customHeight="1" x14ac:dyDescent="0.15">
      <c r="A2320" s="113" t="s">
        <v>5358</v>
      </c>
      <c r="B2320" s="114" t="s">
        <v>799</v>
      </c>
      <c r="C2320" s="199">
        <f t="shared" si="631"/>
        <v>0</v>
      </c>
      <c r="D2320" s="90"/>
      <c r="E2320" s="79"/>
      <c r="F2320" s="79"/>
      <c r="G2320" s="79"/>
      <c r="H2320" s="202">
        <f t="shared" si="629"/>
        <v>0</v>
      </c>
      <c r="I2320" s="78"/>
      <c r="J2320" s="78"/>
      <c r="K2320" s="78"/>
      <c r="L2320" s="78"/>
      <c r="M2320" s="78"/>
      <c r="N2320" s="78"/>
      <c r="O2320" s="202">
        <f t="shared" si="632"/>
        <v>0</v>
      </c>
      <c r="P2320" s="78"/>
      <c r="Q2320" s="78"/>
      <c r="R2320" s="202">
        <f t="shared" si="633"/>
        <v>0</v>
      </c>
      <c r="S2320" s="78"/>
      <c r="T2320" s="78"/>
      <c r="U2320" s="202">
        <f t="shared" si="634"/>
        <v>0</v>
      </c>
      <c r="V2320" s="78"/>
      <c r="W2320" s="78"/>
      <c r="X2320" s="202">
        <f t="shared" si="635"/>
        <v>0</v>
      </c>
      <c r="Y2320" s="78"/>
      <c r="Z2320" s="78"/>
      <c r="AA2320" s="78"/>
      <c r="AB2320" s="78"/>
      <c r="AC2320" s="78"/>
      <c r="AD2320" s="78"/>
      <c r="AE2320" s="78"/>
      <c r="AF2320" s="78"/>
      <c r="AG2320" s="78"/>
      <c r="AH2320" s="78"/>
      <c r="AI2320" s="78"/>
      <c r="AJ2320" s="78"/>
      <c r="AK2320" s="645">
        <v>322980</v>
      </c>
      <c r="AL2320" s="651">
        <f t="shared" si="636"/>
        <v>0</v>
      </c>
      <c r="AM2320" s="64"/>
      <c r="AN2320" s="64"/>
      <c r="AO2320" s="64"/>
      <c r="AP2320" s="64"/>
      <c r="AQ2320" s="64"/>
      <c r="AR2320" s="693"/>
      <c r="XFA2320" s="693"/>
    </row>
    <row r="2321" spans="1:44 16381:16381" s="694" customFormat="1" ht="14.1" customHeight="1" x14ac:dyDescent="0.15">
      <c r="A2321" s="113" t="s">
        <v>5359</v>
      </c>
      <c r="B2321" s="114" t="s">
        <v>800</v>
      </c>
      <c r="C2321" s="199">
        <f t="shared" si="631"/>
        <v>0</v>
      </c>
      <c r="D2321" s="90"/>
      <c r="E2321" s="79"/>
      <c r="F2321" s="79"/>
      <c r="G2321" s="79"/>
      <c r="H2321" s="202">
        <f t="shared" si="629"/>
        <v>0</v>
      </c>
      <c r="I2321" s="78"/>
      <c r="J2321" s="78"/>
      <c r="K2321" s="78"/>
      <c r="L2321" s="78"/>
      <c r="M2321" s="78"/>
      <c r="N2321" s="78"/>
      <c r="O2321" s="202">
        <f t="shared" si="632"/>
        <v>0</v>
      </c>
      <c r="P2321" s="78"/>
      <c r="Q2321" s="78"/>
      <c r="R2321" s="202">
        <f t="shared" si="633"/>
        <v>0</v>
      </c>
      <c r="S2321" s="78"/>
      <c r="T2321" s="78"/>
      <c r="U2321" s="202">
        <f t="shared" si="634"/>
        <v>0</v>
      </c>
      <c r="V2321" s="78"/>
      <c r="W2321" s="78"/>
      <c r="X2321" s="202">
        <f t="shared" si="635"/>
        <v>0</v>
      </c>
      <c r="Y2321" s="78"/>
      <c r="Z2321" s="78"/>
      <c r="AA2321" s="78"/>
      <c r="AB2321" s="78"/>
      <c r="AC2321" s="78"/>
      <c r="AD2321" s="78"/>
      <c r="AE2321" s="78"/>
      <c r="AF2321" s="78"/>
      <c r="AG2321" s="78"/>
      <c r="AH2321" s="78"/>
      <c r="AI2321" s="78"/>
      <c r="AJ2321" s="78"/>
      <c r="AK2321" s="645">
        <v>428680</v>
      </c>
      <c r="AL2321" s="651">
        <f t="shared" si="636"/>
        <v>0</v>
      </c>
      <c r="AM2321" s="64"/>
      <c r="AN2321" s="64"/>
      <c r="AO2321" s="64"/>
      <c r="AP2321" s="64"/>
      <c r="AQ2321" s="64"/>
      <c r="AR2321" s="693"/>
      <c r="XFA2321" s="693"/>
    </row>
    <row r="2322" spans="1:44 16381:16381" s="694" customFormat="1" ht="21" x14ac:dyDescent="0.15">
      <c r="A2322" s="113" t="s">
        <v>5360</v>
      </c>
      <c r="B2322" s="114" t="s">
        <v>678</v>
      </c>
      <c r="C2322" s="202">
        <f t="shared" si="631"/>
        <v>0</v>
      </c>
      <c r="D2322" s="90"/>
      <c r="E2322" s="79"/>
      <c r="F2322" s="79"/>
      <c r="G2322" s="79"/>
      <c r="H2322" s="202">
        <f t="shared" si="629"/>
        <v>0</v>
      </c>
      <c r="I2322" s="78"/>
      <c r="J2322" s="78"/>
      <c r="K2322" s="78"/>
      <c r="L2322" s="78"/>
      <c r="M2322" s="78"/>
      <c r="N2322" s="78"/>
      <c r="O2322" s="202">
        <f t="shared" si="632"/>
        <v>0</v>
      </c>
      <c r="P2322" s="78"/>
      <c r="Q2322" s="78"/>
      <c r="R2322" s="202">
        <f t="shared" si="633"/>
        <v>0</v>
      </c>
      <c r="S2322" s="78"/>
      <c r="T2322" s="78"/>
      <c r="U2322" s="202">
        <f t="shared" si="634"/>
        <v>0</v>
      </c>
      <c r="V2322" s="78"/>
      <c r="W2322" s="78"/>
      <c r="X2322" s="202">
        <f t="shared" si="635"/>
        <v>0</v>
      </c>
      <c r="Y2322" s="78"/>
      <c r="Z2322" s="78"/>
      <c r="AA2322" s="78"/>
      <c r="AB2322" s="78"/>
      <c r="AC2322" s="78"/>
      <c r="AD2322" s="78"/>
      <c r="AE2322" s="78"/>
      <c r="AF2322" s="78"/>
      <c r="AG2322" s="78"/>
      <c r="AH2322" s="78"/>
      <c r="AI2322" s="78"/>
      <c r="AJ2322" s="78"/>
      <c r="AK2322" s="645">
        <v>347030</v>
      </c>
      <c r="AL2322" s="651">
        <f t="shared" si="636"/>
        <v>0</v>
      </c>
      <c r="AM2322" s="64"/>
      <c r="AN2322" s="64"/>
      <c r="AO2322" s="64"/>
      <c r="AP2322" s="64"/>
      <c r="AQ2322" s="64"/>
      <c r="AR2322" s="693"/>
      <c r="XFA2322" s="693"/>
    </row>
    <row r="2323" spans="1:44 16381:16381" s="694" customFormat="1" ht="14.1" customHeight="1" x14ac:dyDescent="0.15">
      <c r="A2323" s="113" t="s">
        <v>5361</v>
      </c>
      <c r="B2323" s="114" t="s">
        <v>589</v>
      </c>
      <c r="C2323" s="199">
        <f t="shared" si="631"/>
        <v>0</v>
      </c>
      <c r="D2323" s="90"/>
      <c r="E2323" s="79"/>
      <c r="F2323" s="79"/>
      <c r="G2323" s="79"/>
      <c r="H2323" s="202">
        <f t="shared" si="629"/>
        <v>0</v>
      </c>
      <c r="I2323" s="78"/>
      <c r="J2323" s="78"/>
      <c r="K2323" s="78"/>
      <c r="L2323" s="78"/>
      <c r="M2323" s="78"/>
      <c r="N2323" s="78"/>
      <c r="O2323" s="202">
        <f t="shared" si="632"/>
        <v>0</v>
      </c>
      <c r="P2323" s="78"/>
      <c r="Q2323" s="78"/>
      <c r="R2323" s="202">
        <f t="shared" si="633"/>
        <v>0</v>
      </c>
      <c r="S2323" s="78"/>
      <c r="T2323" s="78"/>
      <c r="U2323" s="202">
        <f t="shared" si="634"/>
        <v>0</v>
      </c>
      <c r="V2323" s="78"/>
      <c r="W2323" s="78"/>
      <c r="X2323" s="202">
        <f t="shared" si="635"/>
        <v>0</v>
      </c>
      <c r="Y2323" s="78"/>
      <c r="Z2323" s="78"/>
      <c r="AA2323" s="78"/>
      <c r="AB2323" s="78"/>
      <c r="AC2323" s="78"/>
      <c r="AD2323" s="78"/>
      <c r="AE2323" s="78"/>
      <c r="AF2323" s="78"/>
      <c r="AG2323" s="78"/>
      <c r="AH2323" s="78"/>
      <c r="AI2323" s="78"/>
      <c r="AJ2323" s="78"/>
      <c r="AK2323" s="645">
        <v>401200</v>
      </c>
      <c r="AL2323" s="651">
        <f t="shared" si="636"/>
        <v>0</v>
      </c>
      <c r="AM2323" s="64"/>
      <c r="AN2323" s="64"/>
      <c r="AO2323" s="64"/>
      <c r="AP2323" s="64"/>
      <c r="AQ2323" s="64"/>
      <c r="AR2323" s="693"/>
      <c r="XFA2323" s="693"/>
    </row>
    <row r="2324" spans="1:44 16381:16381" s="694" customFormat="1" ht="14.1" customHeight="1" x14ac:dyDescent="0.15">
      <c r="A2324" s="113" t="s">
        <v>5362</v>
      </c>
      <c r="B2324" s="114" t="s">
        <v>590</v>
      </c>
      <c r="C2324" s="199">
        <f t="shared" si="631"/>
        <v>0</v>
      </c>
      <c r="D2324" s="90"/>
      <c r="E2324" s="79"/>
      <c r="F2324" s="79"/>
      <c r="G2324" s="79"/>
      <c r="H2324" s="202">
        <f t="shared" si="629"/>
        <v>0</v>
      </c>
      <c r="I2324" s="78"/>
      <c r="J2324" s="78"/>
      <c r="K2324" s="78"/>
      <c r="L2324" s="78"/>
      <c r="M2324" s="78"/>
      <c r="N2324" s="78"/>
      <c r="O2324" s="202">
        <f t="shared" si="632"/>
        <v>0</v>
      </c>
      <c r="P2324" s="78"/>
      <c r="Q2324" s="78"/>
      <c r="R2324" s="202">
        <f t="shared" si="633"/>
        <v>0</v>
      </c>
      <c r="S2324" s="78"/>
      <c r="T2324" s="78"/>
      <c r="U2324" s="202">
        <f t="shared" si="634"/>
        <v>0</v>
      </c>
      <c r="V2324" s="78"/>
      <c r="W2324" s="78"/>
      <c r="X2324" s="202">
        <f t="shared" si="635"/>
        <v>0</v>
      </c>
      <c r="Y2324" s="78"/>
      <c r="Z2324" s="78"/>
      <c r="AA2324" s="78"/>
      <c r="AB2324" s="78"/>
      <c r="AC2324" s="78"/>
      <c r="AD2324" s="78"/>
      <c r="AE2324" s="78"/>
      <c r="AF2324" s="78"/>
      <c r="AG2324" s="78"/>
      <c r="AH2324" s="78"/>
      <c r="AI2324" s="78"/>
      <c r="AJ2324" s="78"/>
      <c r="AK2324" s="645">
        <v>200050</v>
      </c>
      <c r="AL2324" s="651">
        <f t="shared" si="636"/>
        <v>0</v>
      </c>
      <c r="AM2324" s="64"/>
      <c r="AN2324" s="64"/>
      <c r="AO2324" s="64"/>
      <c r="AP2324" s="64"/>
      <c r="AQ2324" s="64"/>
      <c r="AR2324" s="693"/>
      <c r="XFA2324" s="693"/>
    </row>
    <row r="2325" spans="1:44 16381:16381" s="694" customFormat="1" ht="14.1" customHeight="1" x14ac:dyDescent="0.15">
      <c r="A2325" s="113" t="s">
        <v>5363</v>
      </c>
      <c r="B2325" s="114" t="s">
        <v>591</v>
      </c>
      <c r="C2325" s="199">
        <f t="shared" si="631"/>
        <v>0</v>
      </c>
      <c r="D2325" s="90"/>
      <c r="E2325" s="79"/>
      <c r="F2325" s="79"/>
      <c r="G2325" s="79"/>
      <c r="H2325" s="202">
        <f t="shared" si="629"/>
        <v>0</v>
      </c>
      <c r="I2325" s="78"/>
      <c r="J2325" s="78"/>
      <c r="K2325" s="78"/>
      <c r="L2325" s="78"/>
      <c r="M2325" s="78"/>
      <c r="N2325" s="78"/>
      <c r="O2325" s="202">
        <f t="shared" si="632"/>
        <v>0</v>
      </c>
      <c r="P2325" s="78"/>
      <c r="Q2325" s="78"/>
      <c r="R2325" s="202">
        <f t="shared" si="633"/>
        <v>0</v>
      </c>
      <c r="S2325" s="78"/>
      <c r="T2325" s="78"/>
      <c r="U2325" s="202">
        <f t="shared" si="634"/>
        <v>0</v>
      </c>
      <c r="V2325" s="78"/>
      <c r="W2325" s="78"/>
      <c r="X2325" s="202">
        <f t="shared" si="635"/>
        <v>0</v>
      </c>
      <c r="Y2325" s="78"/>
      <c r="Z2325" s="78"/>
      <c r="AA2325" s="78"/>
      <c r="AB2325" s="78"/>
      <c r="AC2325" s="78"/>
      <c r="AD2325" s="78"/>
      <c r="AE2325" s="78"/>
      <c r="AF2325" s="78"/>
      <c r="AG2325" s="78"/>
      <c r="AH2325" s="78"/>
      <c r="AI2325" s="78"/>
      <c r="AJ2325" s="78"/>
      <c r="AK2325" s="645">
        <v>456090</v>
      </c>
      <c r="AL2325" s="651">
        <f t="shared" si="636"/>
        <v>0</v>
      </c>
      <c r="AM2325" s="64"/>
      <c r="AN2325" s="64"/>
      <c r="AO2325" s="64"/>
      <c r="AP2325" s="64"/>
      <c r="AQ2325" s="64"/>
      <c r="AR2325" s="693"/>
      <c r="XFA2325" s="693"/>
    </row>
    <row r="2326" spans="1:44 16381:16381" s="694" customFormat="1" ht="14.1" customHeight="1" x14ac:dyDescent="0.15">
      <c r="A2326" s="113" t="s">
        <v>5364</v>
      </c>
      <c r="B2326" s="114" t="s">
        <v>360</v>
      </c>
      <c r="C2326" s="199">
        <f t="shared" si="631"/>
        <v>0</v>
      </c>
      <c r="D2326" s="90"/>
      <c r="E2326" s="79"/>
      <c r="F2326" s="79"/>
      <c r="G2326" s="79"/>
      <c r="H2326" s="202">
        <f t="shared" si="629"/>
        <v>0</v>
      </c>
      <c r="I2326" s="78"/>
      <c r="J2326" s="78"/>
      <c r="K2326" s="78"/>
      <c r="L2326" s="78"/>
      <c r="M2326" s="78"/>
      <c r="N2326" s="78"/>
      <c r="O2326" s="202">
        <f t="shared" si="632"/>
        <v>0</v>
      </c>
      <c r="P2326" s="78"/>
      <c r="Q2326" s="78"/>
      <c r="R2326" s="202">
        <f t="shared" si="633"/>
        <v>0</v>
      </c>
      <c r="S2326" s="78"/>
      <c r="T2326" s="78"/>
      <c r="U2326" s="202">
        <f t="shared" si="634"/>
        <v>0</v>
      </c>
      <c r="V2326" s="78"/>
      <c r="W2326" s="78"/>
      <c r="X2326" s="202">
        <f t="shared" si="635"/>
        <v>0</v>
      </c>
      <c r="Y2326" s="78"/>
      <c r="Z2326" s="78"/>
      <c r="AA2326" s="78"/>
      <c r="AB2326" s="78"/>
      <c r="AC2326" s="78"/>
      <c r="AD2326" s="78"/>
      <c r="AE2326" s="78"/>
      <c r="AF2326" s="78"/>
      <c r="AG2326" s="78"/>
      <c r="AH2326" s="78"/>
      <c r="AI2326" s="78"/>
      <c r="AJ2326" s="78"/>
      <c r="AK2326" s="645">
        <v>295900</v>
      </c>
      <c r="AL2326" s="651">
        <f t="shared" si="636"/>
        <v>0</v>
      </c>
      <c r="AM2326" s="64"/>
      <c r="AN2326" s="64"/>
      <c r="AO2326" s="64"/>
      <c r="AP2326" s="64"/>
      <c r="AQ2326" s="64"/>
      <c r="AR2326" s="693"/>
      <c r="XFA2326" s="693"/>
    </row>
    <row r="2327" spans="1:44 16381:16381" s="694" customFormat="1" ht="14.1" customHeight="1" x14ac:dyDescent="0.15">
      <c r="A2327" s="113" t="s">
        <v>3364</v>
      </c>
      <c r="B2327" s="114" t="s">
        <v>3366</v>
      </c>
      <c r="C2327" s="199">
        <f t="shared" si="631"/>
        <v>0</v>
      </c>
      <c r="D2327" s="90"/>
      <c r="E2327" s="79"/>
      <c r="F2327" s="79"/>
      <c r="G2327" s="79"/>
      <c r="H2327" s="202">
        <f t="shared" si="629"/>
        <v>0</v>
      </c>
      <c r="I2327" s="78"/>
      <c r="J2327" s="78"/>
      <c r="K2327" s="78"/>
      <c r="L2327" s="78"/>
      <c r="M2327" s="78"/>
      <c r="N2327" s="78"/>
      <c r="O2327" s="202">
        <f t="shared" si="632"/>
        <v>0</v>
      </c>
      <c r="P2327" s="78"/>
      <c r="Q2327" s="78"/>
      <c r="R2327" s="202">
        <f t="shared" si="633"/>
        <v>0</v>
      </c>
      <c r="S2327" s="78"/>
      <c r="T2327" s="78"/>
      <c r="U2327" s="202">
        <f t="shared" si="634"/>
        <v>0</v>
      </c>
      <c r="V2327" s="78"/>
      <c r="W2327" s="78"/>
      <c r="X2327" s="202">
        <f t="shared" si="635"/>
        <v>0</v>
      </c>
      <c r="Y2327" s="78"/>
      <c r="Z2327" s="78"/>
      <c r="AA2327" s="78"/>
      <c r="AB2327" s="78"/>
      <c r="AC2327" s="78"/>
      <c r="AD2327" s="78"/>
      <c r="AE2327" s="78"/>
      <c r="AF2327" s="78"/>
      <c r="AG2327" s="78"/>
      <c r="AH2327" s="78"/>
      <c r="AI2327" s="78"/>
      <c r="AJ2327" s="78"/>
      <c r="AK2327" s="645">
        <v>551040</v>
      </c>
      <c r="AL2327" s="651">
        <f t="shared" si="636"/>
        <v>0</v>
      </c>
      <c r="AM2327" s="64"/>
      <c r="AN2327" s="64"/>
      <c r="AO2327" s="64"/>
      <c r="AP2327" s="64"/>
      <c r="AQ2327" s="64"/>
      <c r="AR2327" s="693"/>
      <c r="XFA2327" s="693"/>
    </row>
    <row r="2328" spans="1:44 16381:16381" s="694" customFormat="1" ht="14.1" customHeight="1" x14ac:dyDescent="0.15">
      <c r="A2328" s="113" t="s">
        <v>3365</v>
      </c>
      <c r="B2328" s="114" t="s">
        <v>3367</v>
      </c>
      <c r="C2328" s="199">
        <f t="shared" si="631"/>
        <v>0</v>
      </c>
      <c r="D2328" s="90"/>
      <c r="E2328" s="79"/>
      <c r="F2328" s="79"/>
      <c r="G2328" s="79"/>
      <c r="H2328" s="202">
        <f t="shared" si="629"/>
        <v>0</v>
      </c>
      <c r="I2328" s="78"/>
      <c r="J2328" s="78"/>
      <c r="K2328" s="78"/>
      <c r="L2328" s="78"/>
      <c r="M2328" s="78"/>
      <c r="N2328" s="78"/>
      <c r="O2328" s="202">
        <f t="shared" si="632"/>
        <v>0</v>
      </c>
      <c r="P2328" s="78"/>
      <c r="Q2328" s="78"/>
      <c r="R2328" s="202">
        <f t="shared" si="633"/>
        <v>0</v>
      </c>
      <c r="S2328" s="78"/>
      <c r="T2328" s="78"/>
      <c r="U2328" s="202">
        <f t="shared" si="634"/>
        <v>0</v>
      </c>
      <c r="V2328" s="78"/>
      <c r="W2328" s="78"/>
      <c r="X2328" s="202">
        <f t="shared" si="635"/>
        <v>0</v>
      </c>
      <c r="Y2328" s="78"/>
      <c r="Z2328" s="78"/>
      <c r="AA2328" s="78"/>
      <c r="AB2328" s="78"/>
      <c r="AC2328" s="78"/>
      <c r="AD2328" s="78"/>
      <c r="AE2328" s="78"/>
      <c r="AF2328" s="78"/>
      <c r="AG2328" s="78"/>
      <c r="AH2328" s="78"/>
      <c r="AI2328" s="78"/>
      <c r="AJ2328" s="78"/>
      <c r="AK2328" s="645">
        <v>574490</v>
      </c>
      <c r="AL2328" s="651">
        <f t="shared" si="636"/>
        <v>0</v>
      </c>
      <c r="AM2328" s="64"/>
      <c r="AN2328" s="64"/>
      <c r="AO2328" s="64"/>
      <c r="AP2328" s="64"/>
      <c r="AQ2328" s="64"/>
      <c r="AR2328" s="693"/>
      <c r="XFA2328" s="693"/>
    </row>
    <row r="2329" spans="1:44 16381:16381" s="694" customFormat="1" ht="14.1" customHeight="1" x14ac:dyDescent="0.15">
      <c r="A2329" s="113" t="s">
        <v>5365</v>
      </c>
      <c r="B2329" s="114" t="s">
        <v>361</v>
      </c>
      <c r="C2329" s="199">
        <f t="shared" si="631"/>
        <v>0</v>
      </c>
      <c r="D2329" s="90"/>
      <c r="E2329" s="79"/>
      <c r="F2329" s="79"/>
      <c r="G2329" s="79"/>
      <c r="H2329" s="202">
        <f t="shared" si="629"/>
        <v>0</v>
      </c>
      <c r="I2329" s="78"/>
      <c r="J2329" s="78"/>
      <c r="K2329" s="78"/>
      <c r="L2329" s="78"/>
      <c r="M2329" s="78"/>
      <c r="N2329" s="78"/>
      <c r="O2329" s="202">
        <f t="shared" si="632"/>
        <v>0</v>
      </c>
      <c r="P2329" s="78"/>
      <c r="Q2329" s="78"/>
      <c r="R2329" s="202">
        <f t="shared" si="633"/>
        <v>0</v>
      </c>
      <c r="S2329" s="78"/>
      <c r="T2329" s="78"/>
      <c r="U2329" s="202">
        <f t="shared" si="634"/>
        <v>0</v>
      </c>
      <c r="V2329" s="78"/>
      <c r="W2329" s="78"/>
      <c r="X2329" s="202">
        <f t="shared" si="635"/>
        <v>0</v>
      </c>
      <c r="Y2329" s="78"/>
      <c r="Z2329" s="78"/>
      <c r="AA2329" s="78"/>
      <c r="AB2329" s="78"/>
      <c r="AC2329" s="78"/>
      <c r="AD2329" s="78"/>
      <c r="AE2329" s="78"/>
      <c r="AF2329" s="78"/>
      <c r="AG2329" s="78"/>
      <c r="AH2329" s="78"/>
      <c r="AI2329" s="78"/>
      <c r="AJ2329" s="78"/>
      <c r="AK2329" s="645">
        <v>184050</v>
      </c>
      <c r="AL2329" s="651">
        <f t="shared" si="636"/>
        <v>0</v>
      </c>
      <c r="AM2329" s="64"/>
      <c r="AN2329" s="64"/>
      <c r="AO2329" s="64"/>
      <c r="AP2329" s="64"/>
      <c r="AQ2329" s="64"/>
      <c r="AR2329" s="693"/>
      <c r="XFA2329" s="693"/>
    </row>
    <row r="2330" spans="1:44 16381:16381" s="694" customFormat="1" ht="14.1" customHeight="1" x14ac:dyDescent="0.15">
      <c r="A2330" s="113" t="s">
        <v>5366</v>
      </c>
      <c r="B2330" s="114" t="s">
        <v>4458</v>
      </c>
      <c r="C2330" s="199">
        <f t="shared" si="631"/>
        <v>0</v>
      </c>
      <c r="D2330" s="90"/>
      <c r="E2330" s="79"/>
      <c r="F2330" s="79"/>
      <c r="G2330" s="79"/>
      <c r="H2330" s="202">
        <f t="shared" si="629"/>
        <v>0</v>
      </c>
      <c r="I2330" s="78"/>
      <c r="J2330" s="78"/>
      <c r="K2330" s="78"/>
      <c r="L2330" s="78"/>
      <c r="M2330" s="78"/>
      <c r="N2330" s="78"/>
      <c r="O2330" s="202">
        <f t="shared" si="632"/>
        <v>0</v>
      </c>
      <c r="P2330" s="78"/>
      <c r="Q2330" s="78"/>
      <c r="R2330" s="202">
        <f t="shared" si="633"/>
        <v>0</v>
      </c>
      <c r="S2330" s="78"/>
      <c r="T2330" s="78"/>
      <c r="U2330" s="202">
        <f t="shared" si="634"/>
        <v>0</v>
      </c>
      <c r="V2330" s="78"/>
      <c r="W2330" s="78"/>
      <c r="X2330" s="202">
        <f t="shared" si="635"/>
        <v>0</v>
      </c>
      <c r="Y2330" s="78"/>
      <c r="Z2330" s="78"/>
      <c r="AA2330" s="78"/>
      <c r="AB2330" s="78"/>
      <c r="AC2330" s="78"/>
      <c r="AD2330" s="78"/>
      <c r="AE2330" s="78"/>
      <c r="AF2330" s="78"/>
      <c r="AG2330" s="78"/>
      <c r="AH2330" s="78"/>
      <c r="AI2330" s="78"/>
      <c r="AJ2330" s="78"/>
      <c r="AK2330" s="645">
        <v>619350</v>
      </c>
      <c r="AL2330" s="651">
        <f t="shared" si="636"/>
        <v>0</v>
      </c>
      <c r="AM2330" s="64"/>
      <c r="AN2330" s="64"/>
      <c r="AO2330" s="64"/>
      <c r="AP2330" s="64"/>
      <c r="AQ2330" s="64"/>
      <c r="AR2330" s="693"/>
      <c r="XFA2330" s="693"/>
    </row>
    <row r="2331" spans="1:44 16381:16381" s="694" customFormat="1" ht="14.1" customHeight="1" x14ac:dyDescent="0.15">
      <c r="A2331" s="113" t="s">
        <v>5367</v>
      </c>
      <c r="B2331" s="114" t="s">
        <v>362</v>
      </c>
      <c r="C2331" s="199">
        <f t="shared" si="631"/>
        <v>0</v>
      </c>
      <c r="D2331" s="90"/>
      <c r="E2331" s="79"/>
      <c r="F2331" s="79"/>
      <c r="G2331" s="79"/>
      <c r="H2331" s="202">
        <f t="shared" si="629"/>
        <v>0</v>
      </c>
      <c r="I2331" s="78"/>
      <c r="J2331" s="78"/>
      <c r="K2331" s="78"/>
      <c r="L2331" s="78"/>
      <c r="M2331" s="78"/>
      <c r="N2331" s="78"/>
      <c r="O2331" s="202">
        <f t="shared" si="632"/>
        <v>0</v>
      </c>
      <c r="P2331" s="78"/>
      <c r="Q2331" s="78"/>
      <c r="R2331" s="202">
        <f t="shared" si="633"/>
        <v>0</v>
      </c>
      <c r="S2331" s="78"/>
      <c r="T2331" s="78"/>
      <c r="U2331" s="202">
        <f t="shared" si="634"/>
        <v>0</v>
      </c>
      <c r="V2331" s="78"/>
      <c r="W2331" s="78"/>
      <c r="X2331" s="202">
        <f t="shared" si="635"/>
        <v>0</v>
      </c>
      <c r="Y2331" s="78"/>
      <c r="Z2331" s="78"/>
      <c r="AA2331" s="78"/>
      <c r="AB2331" s="78"/>
      <c r="AC2331" s="78"/>
      <c r="AD2331" s="78"/>
      <c r="AE2331" s="78"/>
      <c r="AF2331" s="78"/>
      <c r="AG2331" s="78"/>
      <c r="AH2331" s="78"/>
      <c r="AI2331" s="78"/>
      <c r="AJ2331" s="78"/>
      <c r="AK2331" s="645">
        <v>535090</v>
      </c>
      <c r="AL2331" s="651">
        <f t="shared" si="636"/>
        <v>0</v>
      </c>
      <c r="AM2331" s="64"/>
      <c r="AN2331" s="64"/>
      <c r="AO2331" s="64"/>
      <c r="AP2331" s="64"/>
      <c r="AQ2331" s="64"/>
      <c r="AR2331" s="693"/>
      <c r="XFA2331" s="693"/>
    </row>
    <row r="2332" spans="1:44 16381:16381" s="694" customFormat="1" ht="14.1" customHeight="1" x14ac:dyDescent="0.15">
      <c r="A2332" s="113" t="s">
        <v>5368</v>
      </c>
      <c r="B2332" s="114" t="s">
        <v>363</v>
      </c>
      <c r="C2332" s="199">
        <f t="shared" si="631"/>
        <v>0</v>
      </c>
      <c r="D2332" s="90"/>
      <c r="E2332" s="79"/>
      <c r="F2332" s="79"/>
      <c r="G2332" s="79"/>
      <c r="H2332" s="202">
        <f t="shared" si="629"/>
        <v>0</v>
      </c>
      <c r="I2332" s="78"/>
      <c r="J2332" s="78"/>
      <c r="K2332" s="78"/>
      <c r="L2332" s="78"/>
      <c r="M2332" s="78"/>
      <c r="N2332" s="78"/>
      <c r="O2332" s="202">
        <f t="shared" si="632"/>
        <v>0</v>
      </c>
      <c r="P2332" s="78"/>
      <c r="Q2332" s="78"/>
      <c r="R2332" s="202">
        <f t="shared" si="633"/>
        <v>0</v>
      </c>
      <c r="S2332" s="78"/>
      <c r="T2332" s="78"/>
      <c r="U2332" s="202">
        <f t="shared" si="634"/>
        <v>0</v>
      </c>
      <c r="V2332" s="78"/>
      <c r="W2332" s="78"/>
      <c r="X2332" s="202">
        <f t="shared" si="635"/>
        <v>0</v>
      </c>
      <c r="Y2332" s="78"/>
      <c r="Z2332" s="78"/>
      <c r="AA2332" s="78"/>
      <c r="AB2332" s="78"/>
      <c r="AC2332" s="78"/>
      <c r="AD2332" s="78"/>
      <c r="AE2332" s="78"/>
      <c r="AF2332" s="78"/>
      <c r="AG2332" s="78"/>
      <c r="AH2332" s="78"/>
      <c r="AI2332" s="78"/>
      <c r="AJ2332" s="78"/>
      <c r="AK2332" s="645">
        <v>292960</v>
      </c>
      <c r="AL2332" s="651">
        <f t="shared" si="636"/>
        <v>0</v>
      </c>
      <c r="AM2332" s="64"/>
      <c r="AN2332" s="64"/>
      <c r="AO2332" s="64"/>
      <c r="AP2332" s="64"/>
      <c r="AQ2332" s="64"/>
      <c r="AR2332" s="693"/>
      <c r="XFA2332" s="693"/>
    </row>
    <row r="2333" spans="1:44 16381:16381" s="694" customFormat="1" ht="14.1" customHeight="1" x14ac:dyDescent="0.15">
      <c r="A2333" s="113" t="s">
        <v>5369</v>
      </c>
      <c r="B2333" s="114" t="s">
        <v>364</v>
      </c>
      <c r="C2333" s="199">
        <f t="shared" si="631"/>
        <v>0</v>
      </c>
      <c r="D2333" s="90"/>
      <c r="E2333" s="79"/>
      <c r="F2333" s="79"/>
      <c r="G2333" s="79"/>
      <c r="H2333" s="202">
        <f t="shared" si="629"/>
        <v>0</v>
      </c>
      <c r="I2333" s="78"/>
      <c r="J2333" s="78"/>
      <c r="K2333" s="78"/>
      <c r="L2333" s="78"/>
      <c r="M2333" s="78"/>
      <c r="N2333" s="78"/>
      <c r="O2333" s="202">
        <f t="shared" si="632"/>
        <v>0</v>
      </c>
      <c r="P2333" s="78"/>
      <c r="Q2333" s="78"/>
      <c r="R2333" s="202">
        <f t="shared" si="633"/>
        <v>0</v>
      </c>
      <c r="S2333" s="78"/>
      <c r="T2333" s="78"/>
      <c r="U2333" s="202">
        <f t="shared" si="634"/>
        <v>0</v>
      </c>
      <c r="V2333" s="78"/>
      <c r="W2333" s="78"/>
      <c r="X2333" s="202">
        <f t="shared" si="635"/>
        <v>0</v>
      </c>
      <c r="Y2333" s="78"/>
      <c r="Z2333" s="78"/>
      <c r="AA2333" s="78"/>
      <c r="AB2333" s="78"/>
      <c r="AC2333" s="78"/>
      <c r="AD2333" s="78"/>
      <c r="AE2333" s="78"/>
      <c r="AF2333" s="78"/>
      <c r="AG2333" s="78"/>
      <c r="AH2333" s="78"/>
      <c r="AI2333" s="78"/>
      <c r="AJ2333" s="78"/>
      <c r="AK2333" s="645">
        <v>395960</v>
      </c>
      <c r="AL2333" s="651">
        <f t="shared" si="636"/>
        <v>0</v>
      </c>
      <c r="AM2333" s="64"/>
      <c r="AN2333" s="64"/>
      <c r="AO2333" s="64"/>
      <c r="AP2333" s="64"/>
      <c r="AQ2333" s="64"/>
      <c r="AR2333" s="693"/>
      <c r="XFA2333" s="693"/>
    </row>
    <row r="2334" spans="1:44 16381:16381" s="694" customFormat="1" ht="14.1" customHeight="1" x14ac:dyDescent="0.15">
      <c r="A2334" s="113" t="s">
        <v>5370</v>
      </c>
      <c r="B2334" s="114" t="s">
        <v>365</v>
      </c>
      <c r="C2334" s="199">
        <f t="shared" si="631"/>
        <v>0</v>
      </c>
      <c r="D2334" s="90"/>
      <c r="E2334" s="79"/>
      <c r="F2334" s="79"/>
      <c r="G2334" s="79"/>
      <c r="H2334" s="202">
        <f t="shared" si="629"/>
        <v>0</v>
      </c>
      <c r="I2334" s="78"/>
      <c r="J2334" s="78"/>
      <c r="K2334" s="78"/>
      <c r="L2334" s="78"/>
      <c r="M2334" s="78"/>
      <c r="N2334" s="78"/>
      <c r="O2334" s="202">
        <f t="shared" si="632"/>
        <v>0</v>
      </c>
      <c r="P2334" s="78"/>
      <c r="Q2334" s="78"/>
      <c r="R2334" s="202">
        <f t="shared" si="633"/>
        <v>0</v>
      </c>
      <c r="S2334" s="78"/>
      <c r="T2334" s="78"/>
      <c r="U2334" s="202">
        <f t="shared" si="634"/>
        <v>0</v>
      </c>
      <c r="V2334" s="78"/>
      <c r="W2334" s="78"/>
      <c r="X2334" s="202">
        <f t="shared" si="635"/>
        <v>0</v>
      </c>
      <c r="Y2334" s="78"/>
      <c r="Z2334" s="78"/>
      <c r="AA2334" s="78"/>
      <c r="AB2334" s="78"/>
      <c r="AC2334" s="78"/>
      <c r="AD2334" s="78"/>
      <c r="AE2334" s="78"/>
      <c r="AF2334" s="78"/>
      <c r="AG2334" s="78"/>
      <c r="AH2334" s="78"/>
      <c r="AI2334" s="78"/>
      <c r="AJ2334" s="78"/>
      <c r="AK2334" s="645">
        <v>476790</v>
      </c>
      <c r="AL2334" s="651">
        <f t="shared" si="636"/>
        <v>0</v>
      </c>
      <c r="AM2334" s="64"/>
      <c r="AN2334" s="64"/>
      <c r="AO2334" s="64"/>
      <c r="AP2334" s="64"/>
      <c r="AQ2334" s="64"/>
      <c r="AR2334" s="693"/>
      <c r="XFA2334" s="693"/>
    </row>
    <row r="2335" spans="1:44 16381:16381" s="694" customFormat="1" ht="14.1" customHeight="1" x14ac:dyDescent="0.15">
      <c r="A2335" s="113" t="s">
        <v>5371</v>
      </c>
      <c r="B2335" s="114" t="s">
        <v>397</v>
      </c>
      <c r="C2335" s="199">
        <f t="shared" si="631"/>
        <v>0</v>
      </c>
      <c r="D2335" s="90"/>
      <c r="E2335" s="79"/>
      <c r="F2335" s="79"/>
      <c r="G2335" s="79"/>
      <c r="H2335" s="202">
        <f t="shared" si="629"/>
        <v>0</v>
      </c>
      <c r="I2335" s="78"/>
      <c r="J2335" s="78"/>
      <c r="K2335" s="78"/>
      <c r="L2335" s="78"/>
      <c r="M2335" s="78"/>
      <c r="N2335" s="78"/>
      <c r="O2335" s="202">
        <f t="shared" si="632"/>
        <v>0</v>
      </c>
      <c r="P2335" s="78"/>
      <c r="Q2335" s="78"/>
      <c r="R2335" s="202">
        <f t="shared" si="633"/>
        <v>0</v>
      </c>
      <c r="S2335" s="78"/>
      <c r="T2335" s="78"/>
      <c r="U2335" s="202">
        <f t="shared" si="634"/>
        <v>0</v>
      </c>
      <c r="V2335" s="78"/>
      <c r="W2335" s="78"/>
      <c r="X2335" s="202">
        <f t="shared" si="635"/>
        <v>0</v>
      </c>
      <c r="Y2335" s="78"/>
      <c r="Z2335" s="78"/>
      <c r="AA2335" s="78"/>
      <c r="AB2335" s="78"/>
      <c r="AC2335" s="78"/>
      <c r="AD2335" s="78"/>
      <c r="AE2335" s="78"/>
      <c r="AF2335" s="78"/>
      <c r="AG2335" s="78"/>
      <c r="AH2335" s="78"/>
      <c r="AI2335" s="78"/>
      <c r="AJ2335" s="78"/>
      <c r="AK2335" s="645">
        <v>341020</v>
      </c>
      <c r="AL2335" s="651">
        <f t="shared" si="636"/>
        <v>0</v>
      </c>
      <c r="AM2335" s="64"/>
      <c r="AN2335" s="64"/>
      <c r="AO2335" s="64"/>
      <c r="AP2335" s="64"/>
      <c r="AQ2335" s="64"/>
      <c r="AR2335" s="693"/>
      <c r="XFA2335" s="693"/>
    </row>
    <row r="2336" spans="1:44 16381:16381" s="694" customFormat="1" ht="14.1" customHeight="1" x14ac:dyDescent="0.15">
      <c r="A2336" s="113" t="s">
        <v>5372</v>
      </c>
      <c r="B2336" s="114" t="s">
        <v>398</v>
      </c>
      <c r="C2336" s="199">
        <f t="shared" si="631"/>
        <v>0</v>
      </c>
      <c r="D2336" s="90"/>
      <c r="E2336" s="79"/>
      <c r="F2336" s="79"/>
      <c r="G2336" s="79"/>
      <c r="H2336" s="202">
        <f t="shared" si="629"/>
        <v>0</v>
      </c>
      <c r="I2336" s="78"/>
      <c r="J2336" s="78"/>
      <c r="K2336" s="78"/>
      <c r="L2336" s="78"/>
      <c r="M2336" s="78"/>
      <c r="N2336" s="78"/>
      <c r="O2336" s="202">
        <f t="shared" si="632"/>
        <v>0</v>
      </c>
      <c r="P2336" s="78"/>
      <c r="Q2336" s="78"/>
      <c r="R2336" s="202">
        <f t="shared" si="633"/>
        <v>0</v>
      </c>
      <c r="S2336" s="78"/>
      <c r="T2336" s="78"/>
      <c r="U2336" s="202">
        <f t="shared" si="634"/>
        <v>0</v>
      </c>
      <c r="V2336" s="78"/>
      <c r="W2336" s="78"/>
      <c r="X2336" s="202">
        <f t="shared" si="635"/>
        <v>0</v>
      </c>
      <c r="Y2336" s="78"/>
      <c r="Z2336" s="78"/>
      <c r="AA2336" s="78"/>
      <c r="AB2336" s="78"/>
      <c r="AC2336" s="78"/>
      <c r="AD2336" s="78"/>
      <c r="AE2336" s="78"/>
      <c r="AF2336" s="78"/>
      <c r="AG2336" s="78"/>
      <c r="AH2336" s="78"/>
      <c r="AI2336" s="78"/>
      <c r="AJ2336" s="78"/>
      <c r="AK2336" s="645">
        <v>643370</v>
      </c>
      <c r="AL2336" s="651">
        <f t="shared" si="636"/>
        <v>0</v>
      </c>
      <c r="AM2336" s="64"/>
      <c r="AN2336" s="64"/>
      <c r="AO2336" s="64"/>
      <c r="AP2336" s="64"/>
      <c r="AQ2336" s="64"/>
      <c r="AR2336" s="693"/>
      <c r="XFA2336" s="693"/>
    </row>
    <row r="2337" spans="1:44 16381:16381" s="694" customFormat="1" ht="14.1" customHeight="1" x14ac:dyDescent="0.15">
      <c r="A2337" s="113" t="s">
        <v>5373</v>
      </c>
      <c r="B2337" s="114" t="s">
        <v>679</v>
      </c>
      <c r="C2337" s="199">
        <f t="shared" si="631"/>
        <v>0</v>
      </c>
      <c r="D2337" s="90"/>
      <c r="E2337" s="79"/>
      <c r="F2337" s="79"/>
      <c r="G2337" s="79"/>
      <c r="H2337" s="202">
        <f t="shared" si="629"/>
        <v>0</v>
      </c>
      <c r="I2337" s="78"/>
      <c r="J2337" s="78"/>
      <c r="K2337" s="78"/>
      <c r="L2337" s="78"/>
      <c r="M2337" s="78"/>
      <c r="N2337" s="78"/>
      <c r="O2337" s="202">
        <f t="shared" si="632"/>
        <v>0</v>
      </c>
      <c r="P2337" s="78"/>
      <c r="Q2337" s="78"/>
      <c r="R2337" s="202">
        <f t="shared" si="633"/>
        <v>0</v>
      </c>
      <c r="S2337" s="78"/>
      <c r="T2337" s="78"/>
      <c r="U2337" s="202">
        <f t="shared" si="634"/>
        <v>0</v>
      </c>
      <c r="V2337" s="78"/>
      <c r="W2337" s="78"/>
      <c r="X2337" s="202">
        <f t="shared" si="635"/>
        <v>0</v>
      </c>
      <c r="Y2337" s="78"/>
      <c r="Z2337" s="78"/>
      <c r="AA2337" s="78"/>
      <c r="AB2337" s="78"/>
      <c r="AC2337" s="78"/>
      <c r="AD2337" s="78"/>
      <c r="AE2337" s="78"/>
      <c r="AF2337" s="78"/>
      <c r="AG2337" s="78"/>
      <c r="AH2337" s="78"/>
      <c r="AI2337" s="78"/>
      <c r="AJ2337" s="78"/>
      <c r="AK2337" s="645">
        <v>347880</v>
      </c>
      <c r="AL2337" s="651">
        <f t="shared" si="636"/>
        <v>0</v>
      </c>
      <c r="AM2337" s="64"/>
      <c r="AN2337" s="64"/>
      <c r="AO2337" s="64"/>
      <c r="AP2337" s="64"/>
      <c r="AQ2337" s="64"/>
      <c r="AR2337" s="693"/>
      <c r="XFA2337" s="693"/>
    </row>
    <row r="2338" spans="1:44 16381:16381" s="694" customFormat="1" ht="14.1" customHeight="1" x14ac:dyDescent="0.15">
      <c r="A2338" s="113" t="s">
        <v>5374</v>
      </c>
      <c r="B2338" s="114" t="s">
        <v>399</v>
      </c>
      <c r="C2338" s="199">
        <f t="shared" si="631"/>
        <v>0</v>
      </c>
      <c r="D2338" s="90"/>
      <c r="E2338" s="79"/>
      <c r="F2338" s="79"/>
      <c r="G2338" s="79"/>
      <c r="H2338" s="202">
        <f t="shared" si="629"/>
        <v>0</v>
      </c>
      <c r="I2338" s="78"/>
      <c r="J2338" s="78"/>
      <c r="K2338" s="78"/>
      <c r="L2338" s="78"/>
      <c r="M2338" s="78"/>
      <c r="N2338" s="78"/>
      <c r="O2338" s="202">
        <f t="shared" si="632"/>
        <v>0</v>
      </c>
      <c r="P2338" s="78"/>
      <c r="Q2338" s="78"/>
      <c r="R2338" s="202">
        <f t="shared" si="633"/>
        <v>0</v>
      </c>
      <c r="S2338" s="78"/>
      <c r="T2338" s="78"/>
      <c r="U2338" s="202">
        <f t="shared" si="634"/>
        <v>0</v>
      </c>
      <c r="V2338" s="78"/>
      <c r="W2338" s="78"/>
      <c r="X2338" s="202">
        <f t="shared" si="635"/>
        <v>0</v>
      </c>
      <c r="Y2338" s="78"/>
      <c r="Z2338" s="78"/>
      <c r="AA2338" s="78"/>
      <c r="AB2338" s="78"/>
      <c r="AC2338" s="78"/>
      <c r="AD2338" s="78"/>
      <c r="AE2338" s="78"/>
      <c r="AF2338" s="78"/>
      <c r="AG2338" s="78"/>
      <c r="AH2338" s="78"/>
      <c r="AI2338" s="78"/>
      <c r="AJ2338" s="78"/>
      <c r="AK2338" s="645">
        <v>1029590</v>
      </c>
      <c r="AL2338" s="651">
        <f t="shared" si="636"/>
        <v>0</v>
      </c>
      <c r="AM2338" s="64"/>
      <c r="AN2338" s="64"/>
      <c r="AO2338" s="64"/>
      <c r="AP2338" s="64"/>
      <c r="AQ2338" s="64"/>
      <c r="AR2338" s="693"/>
      <c r="XFA2338" s="693"/>
    </row>
    <row r="2339" spans="1:44 16381:16381" s="698" customFormat="1" ht="14.1" customHeight="1" x14ac:dyDescent="0.15">
      <c r="A2339" s="113" t="s">
        <v>5375</v>
      </c>
      <c r="B2339" s="114" t="s">
        <v>2837</v>
      </c>
      <c r="C2339" s="199">
        <f>SUM(I2339:N2339)</f>
        <v>0</v>
      </c>
      <c r="D2339" s="90"/>
      <c r="E2339" s="79"/>
      <c r="F2339" s="79"/>
      <c r="G2339" s="79"/>
      <c r="H2339" s="202">
        <f>+I2339+J2339</f>
        <v>0</v>
      </c>
      <c r="I2339" s="78"/>
      <c r="J2339" s="78"/>
      <c r="K2339" s="78"/>
      <c r="L2339" s="78"/>
      <c r="M2339" s="78"/>
      <c r="N2339" s="78"/>
      <c r="O2339" s="202">
        <f>SUM(P2339:Q2339)</f>
        <v>0</v>
      </c>
      <c r="P2339" s="78"/>
      <c r="Q2339" s="78"/>
      <c r="R2339" s="202">
        <f>SUM(S2339:T2339)</f>
        <v>0</v>
      </c>
      <c r="S2339" s="78"/>
      <c r="T2339" s="78"/>
      <c r="U2339" s="202">
        <f>SUM(V2339:W2339)</f>
        <v>0</v>
      </c>
      <c r="V2339" s="78"/>
      <c r="W2339" s="78"/>
      <c r="X2339" s="202">
        <f>SUM(Y2339:Z2339)</f>
        <v>0</v>
      </c>
      <c r="Y2339" s="78"/>
      <c r="Z2339" s="78"/>
      <c r="AA2339" s="78"/>
      <c r="AB2339" s="78"/>
      <c r="AC2339" s="78"/>
      <c r="AD2339" s="78"/>
      <c r="AE2339" s="78"/>
      <c r="AF2339" s="78"/>
      <c r="AG2339" s="78"/>
      <c r="AH2339" s="78"/>
      <c r="AI2339" s="78"/>
      <c r="AJ2339" s="78"/>
      <c r="AK2339" s="645">
        <v>585070</v>
      </c>
      <c r="AL2339" s="651">
        <f t="shared" si="636"/>
        <v>0</v>
      </c>
      <c r="AM2339" s="64"/>
      <c r="AN2339" s="64"/>
      <c r="AO2339" s="64"/>
      <c r="AP2339" s="64"/>
      <c r="AQ2339" s="64"/>
      <c r="AR2339" s="697"/>
      <c r="XFA2339" s="697"/>
    </row>
    <row r="2340" spans="1:44 16381:16381" s="698" customFormat="1" ht="14.1" customHeight="1" x14ac:dyDescent="0.15">
      <c r="A2340" s="113" t="s">
        <v>5376</v>
      </c>
      <c r="B2340" s="114" t="s">
        <v>2838</v>
      </c>
      <c r="C2340" s="199">
        <f>SUM(I2340:N2340)</f>
        <v>0</v>
      </c>
      <c r="D2340" s="90"/>
      <c r="E2340" s="79"/>
      <c r="F2340" s="79"/>
      <c r="G2340" s="79"/>
      <c r="H2340" s="202">
        <f>+I2340+J2340</f>
        <v>0</v>
      </c>
      <c r="I2340" s="78"/>
      <c r="J2340" s="78"/>
      <c r="K2340" s="78"/>
      <c r="L2340" s="78"/>
      <c r="M2340" s="78"/>
      <c r="N2340" s="78"/>
      <c r="O2340" s="202">
        <f>SUM(P2340:Q2340)</f>
        <v>0</v>
      </c>
      <c r="P2340" s="78"/>
      <c r="Q2340" s="78"/>
      <c r="R2340" s="202">
        <f>SUM(S2340:T2340)</f>
        <v>0</v>
      </c>
      <c r="S2340" s="78"/>
      <c r="T2340" s="78"/>
      <c r="U2340" s="202">
        <f>SUM(V2340:W2340)</f>
        <v>0</v>
      </c>
      <c r="V2340" s="78"/>
      <c r="W2340" s="78"/>
      <c r="X2340" s="202">
        <f>SUM(Y2340:Z2340)</f>
        <v>0</v>
      </c>
      <c r="Y2340" s="78"/>
      <c r="Z2340" s="78"/>
      <c r="AA2340" s="78"/>
      <c r="AB2340" s="78"/>
      <c r="AC2340" s="78"/>
      <c r="AD2340" s="78"/>
      <c r="AE2340" s="78"/>
      <c r="AF2340" s="78"/>
      <c r="AG2340" s="78"/>
      <c r="AH2340" s="78"/>
      <c r="AI2340" s="78"/>
      <c r="AJ2340" s="78"/>
      <c r="AK2340" s="645">
        <v>760600</v>
      </c>
      <c r="AL2340" s="651">
        <f t="shared" si="636"/>
        <v>0</v>
      </c>
      <c r="AM2340" s="64"/>
      <c r="AN2340" s="64"/>
      <c r="AO2340" s="64"/>
      <c r="AP2340" s="64"/>
      <c r="AQ2340" s="64"/>
      <c r="AR2340" s="697"/>
      <c r="XFA2340" s="697"/>
    </row>
    <row r="2341" spans="1:44 16381:16381" s="694" customFormat="1" ht="14.1" customHeight="1" x14ac:dyDescent="0.15">
      <c r="A2341" s="113" t="s">
        <v>5377</v>
      </c>
      <c r="B2341" s="114" t="s">
        <v>4459</v>
      </c>
      <c r="C2341" s="199">
        <f t="shared" si="631"/>
        <v>0</v>
      </c>
      <c r="D2341" s="90"/>
      <c r="E2341" s="79"/>
      <c r="F2341" s="79"/>
      <c r="G2341" s="79"/>
      <c r="H2341" s="202">
        <f t="shared" si="629"/>
        <v>0</v>
      </c>
      <c r="I2341" s="78"/>
      <c r="J2341" s="78"/>
      <c r="K2341" s="78"/>
      <c r="L2341" s="78"/>
      <c r="M2341" s="78"/>
      <c r="N2341" s="78"/>
      <c r="O2341" s="202">
        <f t="shared" si="632"/>
        <v>0</v>
      </c>
      <c r="P2341" s="78"/>
      <c r="Q2341" s="78"/>
      <c r="R2341" s="202">
        <f t="shared" si="633"/>
        <v>0</v>
      </c>
      <c r="S2341" s="78"/>
      <c r="T2341" s="78"/>
      <c r="U2341" s="202">
        <f t="shared" si="634"/>
        <v>0</v>
      </c>
      <c r="V2341" s="78"/>
      <c r="W2341" s="78"/>
      <c r="X2341" s="202">
        <f t="shared" si="635"/>
        <v>0</v>
      </c>
      <c r="Y2341" s="78"/>
      <c r="Z2341" s="78"/>
      <c r="AA2341" s="78"/>
      <c r="AB2341" s="78"/>
      <c r="AC2341" s="78"/>
      <c r="AD2341" s="78"/>
      <c r="AE2341" s="78"/>
      <c r="AF2341" s="78"/>
      <c r="AG2341" s="78"/>
      <c r="AH2341" s="78"/>
      <c r="AI2341" s="78"/>
      <c r="AJ2341" s="78"/>
      <c r="AK2341" s="645">
        <v>324210</v>
      </c>
      <c r="AL2341" s="651">
        <f t="shared" si="636"/>
        <v>0</v>
      </c>
      <c r="AM2341" s="64"/>
      <c r="AN2341" s="64"/>
      <c r="AO2341" s="64"/>
      <c r="AP2341" s="64"/>
      <c r="AQ2341" s="64"/>
      <c r="AR2341" s="693"/>
      <c r="XFA2341" s="693"/>
    </row>
    <row r="2342" spans="1:44 16381:16381" s="694" customFormat="1" ht="14.1" customHeight="1" x14ac:dyDescent="0.15">
      <c r="A2342" s="113" t="s">
        <v>5378</v>
      </c>
      <c r="B2342" s="114" t="s">
        <v>4460</v>
      </c>
      <c r="C2342" s="199">
        <f t="shared" si="631"/>
        <v>0</v>
      </c>
      <c r="D2342" s="90"/>
      <c r="E2342" s="79"/>
      <c r="F2342" s="79"/>
      <c r="G2342" s="79"/>
      <c r="H2342" s="202">
        <f t="shared" si="629"/>
        <v>0</v>
      </c>
      <c r="I2342" s="78"/>
      <c r="J2342" s="78"/>
      <c r="K2342" s="78"/>
      <c r="L2342" s="78"/>
      <c r="M2342" s="78"/>
      <c r="N2342" s="78"/>
      <c r="O2342" s="202">
        <f t="shared" si="632"/>
        <v>0</v>
      </c>
      <c r="P2342" s="78"/>
      <c r="Q2342" s="78"/>
      <c r="R2342" s="202">
        <f t="shared" si="633"/>
        <v>0</v>
      </c>
      <c r="S2342" s="78"/>
      <c r="T2342" s="78"/>
      <c r="U2342" s="202">
        <f t="shared" si="634"/>
        <v>0</v>
      </c>
      <c r="V2342" s="78"/>
      <c r="W2342" s="78"/>
      <c r="X2342" s="202">
        <f t="shared" si="635"/>
        <v>0</v>
      </c>
      <c r="Y2342" s="78"/>
      <c r="Z2342" s="78"/>
      <c r="AA2342" s="78"/>
      <c r="AB2342" s="78"/>
      <c r="AC2342" s="78"/>
      <c r="AD2342" s="78"/>
      <c r="AE2342" s="78"/>
      <c r="AF2342" s="78"/>
      <c r="AG2342" s="78"/>
      <c r="AH2342" s="78"/>
      <c r="AI2342" s="78"/>
      <c r="AJ2342" s="78"/>
      <c r="AK2342" s="645">
        <v>270630</v>
      </c>
      <c r="AL2342" s="651">
        <f t="shared" si="636"/>
        <v>0</v>
      </c>
      <c r="AM2342" s="64"/>
      <c r="AN2342" s="64"/>
      <c r="AO2342" s="64"/>
      <c r="AP2342" s="64"/>
      <c r="AQ2342" s="64"/>
      <c r="AR2342" s="693"/>
      <c r="XFA2342" s="693"/>
    </row>
    <row r="2343" spans="1:44 16381:16381" s="694" customFormat="1" ht="14.1" customHeight="1" x14ac:dyDescent="0.15">
      <c r="A2343" s="113" t="s">
        <v>5379</v>
      </c>
      <c r="B2343" s="114" t="s">
        <v>292</v>
      </c>
      <c r="C2343" s="199">
        <f t="shared" si="631"/>
        <v>0</v>
      </c>
      <c r="D2343" s="90"/>
      <c r="E2343" s="79"/>
      <c r="F2343" s="79"/>
      <c r="G2343" s="79"/>
      <c r="H2343" s="202">
        <f t="shared" si="629"/>
        <v>0</v>
      </c>
      <c r="I2343" s="78"/>
      <c r="J2343" s="78"/>
      <c r="K2343" s="78"/>
      <c r="L2343" s="78"/>
      <c r="M2343" s="78"/>
      <c r="N2343" s="78"/>
      <c r="O2343" s="202">
        <f t="shared" si="632"/>
        <v>0</v>
      </c>
      <c r="P2343" s="78"/>
      <c r="Q2343" s="78"/>
      <c r="R2343" s="202">
        <f t="shared" si="633"/>
        <v>0</v>
      </c>
      <c r="S2343" s="78"/>
      <c r="T2343" s="78"/>
      <c r="U2343" s="202">
        <f t="shared" si="634"/>
        <v>0</v>
      </c>
      <c r="V2343" s="78"/>
      <c r="W2343" s="78"/>
      <c r="X2343" s="202">
        <f t="shared" si="635"/>
        <v>0</v>
      </c>
      <c r="Y2343" s="78"/>
      <c r="Z2343" s="78"/>
      <c r="AA2343" s="78"/>
      <c r="AB2343" s="78"/>
      <c r="AC2343" s="78"/>
      <c r="AD2343" s="78"/>
      <c r="AE2343" s="78"/>
      <c r="AF2343" s="78"/>
      <c r="AG2343" s="78"/>
      <c r="AH2343" s="78"/>
      <c r="AI2343" s="78"/>
      <c r="AJ2343" s="78"/>
      <c r="AK2343" s="645">
        <v>476790</v>
      </c>
      <c r="AL2343" s="651">
        <f t="shared" si="636"/>
        <v>0</v>
      </c>
      <c r="AM2343" s="64"/>
      <c r="AN2343" s="64"/>
      <c r="AO2343" s="64"/>
      <c r="AP2343" s="64"/>
      <c r="AQ2343" s="64"/>
      <c r="AR2343" s="693"/>
      <c r="XFA2343" s="693"/>
    </row>
    <row r="2344" spans="1:44 16381:16381" s="694" customFormat="1" ht="14.1" customHeight="1" x14ac:dyDescent="0.15">
      <c r="A2344" s="113" t="s">
        <v>5380</v>
      </c>
      <c r="B2344" s="114" t="s">
        <v>293</v>
      </c>
      <c r="C2344" s="199">
        <f t="shared" si="631"/>
        <v>0</v>
      </c>
      <c r="D2344" s="90"/>
      <c r="E2344" s="79"/>
      <c r="F2344" s="79"/>
      <c r="G2344" s="79"/>
      <c r="H2344" s="202">
        <f t="shared" si="629"/>
        <v>0</v>
      </c>
      <c r="I2344" s="78"/>
      <c r="J2344" s="78"/>
      <c r="K2344" s="78"/>
      <c r="L2344" s="78"/>
      <c r="M2344" s="78"/>
      <c r="N2344" s="78"/>
      <c r="O2344" s="202">
        <f t="shared" si="632"/>
        <v>0</v>
      </c>
      <c r="P2344" s="78"/>
      <c r="Q2344" s="78"/>
      <c r="R2344" s="202">
        <f t="shared" si="633"/>
        <v>0</v>
      </c>
      <c r="S2344" s="78"/>
      <c r="T2344" s="78"/>
      <c r="U2344" s="202">
        <f t="shared" si="634"/>
        <v>0</v>
      </c>
      <c r="V2344" s="78"/>
      <c r="W2344" s="78"/>
      <c r="X2344" s="202">
        <f t="shared" si="635"/>
        <v>0</v>
      </c>
      <c r="Y2344" s="78"/>
      <c r="Z2344" s="78"/>
      <c r="AA2344" s="78"/>
      <c r="AB2344" s="78"/>
      <c r="AC2344" s="78"/>
      <c r="AD2344" s="78"/>
      <c r="AE2344" s="78"/>
      <c r="AF2344" s="78"/>
      <c r="AG2344" s="78"/>
      <c r="AH2344" s="78"/>
      <c r="AI2344" s="78"/>
      <c r="AJ2344" s="78"/>
      <c r="AK2344" s="645">
        <v>703570</v>
      </c>
      <c r="AL2344" s="651">
        <f t="shared" si="636"/>
        <v>0</v>
      </c>
      <c r="AM2344" s="64"/>
      <c r="AN2344" s="64"/>
      <c r="AO2344" s="64"/>
      <c r="AP2344" s="64"/>
      <c r="AQ2344" s="64"/>
      <c r="AR2344" s="693"/>
      <c r="XFA2344" s="693"/>
    </row>
    <row r="2345" spans="1:44 16381:16381" s="694" customFormat="1" ht="14.1" customHeight="1" x14ac:dyDescent="0.15">
      <c r="A2345" s="113" t="s">
        <v>5381</v>
      </c>
      <c r="B2345" s="114" t="s">
        <v>294</v>
      </c>
      <c r="C2345" s="199">
        <f t="shared" si="631"/>
        <v>0</v>
      </c>
      <c r="D2345" s="90"/>
      <c r="E2345" s="79"/>
      <c r="F2345" s="79"/>
      <c r="G2345" s="79"/>
      <c r="H2345" s="202">
        <f t="shared" si="629"/>
        <v>0</v>
      </c>
      <c r="I2345" s="78"/>
      <c r="J2345" s="78"/>
      <c r="K2345" s="78"/>
      <c r="L2345" s="78"/>
      <c r="M2345" s="78"/>
      <c r="N2345" s="78"/>
      <c r="O2345" s="202">
        <f t="shared" si="632"/>
        <v>0</v>
      </c>
      <c r="P2345" s="78"/>
      <c r="Q2345" s="78"/>
      <c r="R2345" s="202">
        <f t="shared" si="633"/>
        <v>0</v>
      </c>
      <c r="S2345" s="78"/>
      <c r="T2345" s="78"/>
      <c r="U2345" s="202">
        <f t="shared" si="634"/>
        <v>0</v>
      </c>
      <c r="V2345" s="78"/>
      <c r="W2345" s="78"/>
      <c r="X2345" s="202">
        <f t="shared" si="635"/>
        <v>0</v>
      </c>
      <c r="Y2345" s="78"/>
      <c r="Z2345" s="78"/>
      <c r="AA2345" s="78"/>
      <c r="AB2345" s="78"/>
      <c r="AC2345" s="78"/>
      <c r="AD2345" s="78"/>
      <c r="AE2345" s="78"/>
      <c r="AF2345" s="78"/>
      <c r="AG2345" s="78"/>
      <c r="AH2345" s="78"/>
      <c r="AI2345" s="78"/>
      <c r="AJ2345" s="78"/>
      <c r="AK2345" s="645">
        <v>988670</v>
      </c>
      <c r="AL2345" s="651">
        <f t="shared" si="636"/>
        <v>0</v>
      </c>
      <c r="AM2345" s="64"/>
      <c r="AN2345" s="64"/>
      <c r="AO2345" s="64"/>
      <c r="AP2345" s="64"/>
      <c r="AQ2345" s="64"/>
      <c r="AR2345" s="693"/>
      <c r="XFA2345" s="693"/>
    </row>
    <row r="2346" spans="1:44 16381:16381" s="694" customFormat="1" ht="14.1" customHeight="1" x14ac:dyDescent="0.15">
      <c r="A2346" s="113" t="s">
        <v>5382</v>
      </c>
      <c r="B2346" s="114" t="s">
        <v>295</v>
      </c>
      <c r="C2346" s="199">
        <f t="shared" si="631"/>
        <v>0</v>
      </c>
      <c r="D2346" s="90"/>
      <c r="E2346" s="79"/>
      <c r="F2346" s="79"/>
      <c r="G2346" s="79"/>
      <c r="H2346" s="202">
        <f t="shared" si="629"/>
        <v>0</v>
      </c>
      <c r="I2346" s="78"/>
      <c r="J2346" s="78"/>
      <c r="K2346" s="78"/>
      <c r="L2346" s="78"/>
      <c r="M2346" s="78"/>
      <c r="N2346" s="78"/>
      <c r="O2346" s="202">
        <f t="shared" si="632"/>
        <v>0</v>
      </c>
      <c r="P2346" s="78"/>
      <c r="Q2346" s="78"/>
      <c r="R2346" s="202">
        <f t="shared" si="633"/>
        <v>0</v>
      </c>
      <c r="S2346" s="78"/>
      <c r="T2346" s="78"/>
      <c r="U2346" s="202">
        <f t="shared" si="634"/>
        <v>0</v>
      </c>
      <c r="V2346" s="78"/>
      <c r="W2346" s="78"/>
      <c r="X2346" s="202">
        <f t="shared" si="635"/>
        <v>0</v>
      </c>
      <c r="Y2346" s="78"/>
      <c r="Z2346" s="78"/>
      <c r="AA2346" s="78"/>
      <c r="AB2346" s="78"/>
      <c r="AC2346" s="78"/>
      <c r="AD2346" s="78"/>
      <c r="AE2346" s="78"/>
      <c r="AF2346" s="78"/>
      <c r="AG2346" s="78"/>
      <c r="AH2346" s="78"/>
      <c r="AI2346" s="78"/>
      <c r="AJ2346" s="78"/>
      <c r="AK2346" s="645">
        <v>397340</v>
      </c>
      <c r="AL2346" s="651">
        <f t="shared" si="636"/>
        <v>0</v>
      </c>
      <c r="AM2346" s="64"/>
      <c r="AN2346" s="64"/>
      <c r="AO2346" s="64"/>
      <c r="AP2346" s="64"/>
      <c r="AQ2346" s="64"/>
      <c r="AR2346" s="693"/>
      <c r="XFA2346" s="693"/>
    </row>
    <row r="2347" spans="1:44 16381:16381" s="694" customFormat="1" ht="14.1" customHeight="1" x14ac:dyDescent="0.15">
      <c r="A2347" s="113" t="s">
        <v>5383</v>
      </c>
      <c r="B2347" s="114" t="s">
        <v>296</v>
      </c>
      <c r="C2347" s="199">
        <f t="shared" si="631"/>
        <v>0</v>
      </c>
      <c r="D2347" s="90"/>
      <c r="E2347" s="79"/>
      <c r="F2347" s="79"/>
      <c r="G2347" s="79"/>
      <c r="H2347" s="202">
        <f t="shared" si="629"/>
        <v>0</v>
      </c>
      <c r="I2347" s="78"/>
      <c r="J2347" s="78"/>
      <c r="K2347" s="78"/>
      <c r="L2347" s="78"/>
      <c r="M2347" s="78"/>
      <c r="N2347" s="78"/>
      <c r="O2347" s="202">
        <f t="shared" si="632"/>
        <v>0</v>
      </c>
      <c r="P2347" s="78"/>
      <c r="Q2347" s="78"/>
      <c r="R2347" s="202">
        <f t="shared" si="633"/>
        <v>0</v>
      </c>
      <c r="S2347" s="78"/>
      <c r="T2347" s="78"/>
      <c r="U2347" s="202">
        <f t="shared" si="634"/>
        <v>0</v>
      </c>
      <c r="V2347" s="78"/>
      <c r="W2347" s="78"/>
      <c r="X2347" s="202">
        <f t="shared" si="635"/>
        <v>0</v>
      </c>
      <c r="Y2347" s="78"/>
      <c r="Z2347" s="78"/>
      <c r="AA2347" s="78"/>
      <c r="AB2347" s="78"/>
      <c r="AC2347" s="78"/>
      <c r="AD2347" s="78"/>
      <c r="AE2347" s="78"/>
      <c r="AF2347" s="78"/>
      <c r="AG2347" s="78"/>
      <c r="AH2347" s="78"/>
      <c r="AI2347" s="78"/>
      <c r="AJ2347" s="78"/>
      <c r="AK2347" s="645">
        <v>504210</v>
      </c>
      <c r="AL2347" s="651">
        <f t="shared" si="636"/>
        <v>0</v>
      </c>
      <c r="AM2347" s="64"/>
      <c r="AN2347" s="64"/>
      <c r="AO2347" s="64"/>
      <c r="AP2347" s="64"/>
      <c r="AQ2347" s="64"/>
      <c r="AR2347" s="693"/>
      <c r="XFA2347" s="693"/>
    </row>
    <row r="2348" spans="1:44 16381:16381" s="698" customFormat="1" ht="14.1" customHeight="1" x14ac:dyDescent="0.15">
      <c r="A2348" s="113" t="s">
        <v>5384</v>
      </c>
      <c r="B2348" s="114" t="s">
        <v>2839</v>
      </c>
      <c r="C2348" s="199">
        <f>SUM(I2348:N2348)</f>
        <v>0</v>
      </c>
      <c r="D2348" s="90"/>
      <c r="E2348" s="79"/>
      <c r="F2348" s="79"/>
      <c r="G2348" s="79"/>
      <c r="H2348" s="202">
        <f>+I2348+J2348</f>
        <v>0</v>
      </c>
      <c r="I2348" s="78"/>
      <c r="J2348" s="78"/>
      <c r="K2348" s="78"/>
      <c r="L2348" s="78"/>
      <c r="M2348" s="78"/>
      <c r="N2348" s="78"/>
      <c r="O2348" s="202">
        <f>SUM(P2348:Q2348)</f>
        <v>0</v>
      </c>
      <c r="P2348" s="78"/>
      <c r="Q2348" s="78"/>
      <c r="R2348" s="202">
        <f>SUM(S2348:T2348)</f>
        <v>0</v>
      </c>
      <c r="S2348" s="78"/>
      <c r="T2348" s="78"/>
      <c r="U2348" s="202">
        <f>SUM(V2348:W2348)</f>
        <v>0</v>
      </c>
      <c r="V2348" s="78"/>
      <c r="W2348" s="78"/>
      <c r="X2348" s="202">
        <f>SUM(Y2348:Z2348)</f>
        <v>0</v>
      </c>
      <c r="Y2348" s="78"/>
      <c r="Z2348" s="78"/>
      <c r="AA2348" s="78"/>
      <c r="AB2348" s="78"/>
      <c r="AC2348" s="78"/>
      <c r="AD2348" s="78"/>
      <c r="AE2348" s="78"/>
      <c r="AF2348" s="78"/>
      <c r="AG2348" s="78"/>
      <c r="AH2348" s="78"/>
      <c r="AI2348" s="78"/>
      <c r="AJ2348" s="78"/>
      <c r="AK2348" s="645">
        <v>246540</v>
      </c>
      <c r="AL2348" s="651">
        <f t="shared" ref="AL2348:AL2379" si="637">+(I2348*AK2348)+(L2348*AK2348*0.5)</f>
        <v>0</v>
      </c>
      <c r="AM2348" s="64"/>
      <c r="AN2348" s="64"/>
      <c r="AO2348" s="64"/>
      <c r="AP2348" s="64"/>
      <c r="AQ2348" s="64"/>
      <c r="AR2348" s="697"/>
      <c r="XFA2348" s="697"/>
    </row>
    <row r="2349" spans="1:44 16381:16381" s="698" customFormat="1" ht="14.1" customHeight="1" x14ac:dyDescent="0.15">
      <c r="A2349" s="113" t="s">
        <v>5385</v>
      </c>
      <c r="B2349" s="114" t="s">
        <v>2840</v>
      </c>
      <c r="C2349" s="199">
        <f>SUM(I2349:N2349)</f>
        <v>0</v>
      </c>
      <c r="D2349" s="90"/>
      <c r="E2349" s="79"/>
      <c r="F2349" s="79"/>
      <c r="G2349" s="79"/>
      <c r="H2349" s="202">
        <f>+I2349+J2349</f>
        <v>0</v>
      </c>
      <c r="I2349" s="78"/>
      <c r="J2349" s="78"/>
      <c r="K2349" s="78"/>
      <c r="L2349" s="78"/>
      <c r="M2349" s="78"/>
      <c r="N2349" s="78"/>
      <c r="O2349" s="202">
        <f>SUM(P2349:Q2349)</f>
        <v>0</v>
      </c>
      <c r="P2349" s="78"/>
      <c r="Q2349" s="78"/>
      <c r="R2349" s="202">
        <f>SUM(S2349:T2349)</f>
        <v>0</v>
      </c>
      <c r="S2349" s="78"/>
      <c r="T2349" s="78"/>
      <c r="U2349" s="202">
        <f>SUM(V2349:W2349)</f>
        <v>0</v>
      </c>
      <c r="V2349" s="78"/>
      <c r="W2349" s="78"/>
      <c r="X2349" s="202">
        <f>SUM(Y2349:Z2349)</f>
        <v>0</v>
      </c>
      <c r="Y2349" s="78"/>
      <c r="Z2349" s="78"/>
      <c r="AA2349" s="78"/>
      <c r="AB2349" s="78"/>
      <c r="AC2349" s="78"/>
      <c r="AD2349" s="78"/>
      <c r="AE2349" s="78"/>
      <c r="AF2349" s="78"/>
      <c r="AG2349" s="78"/>
      <c r="AH2349" s="78"/>
      <c r="AI2349" s="78"/>
      <c r="AJ2349" s="78"/>
      <c r="AK2349" s="645">
        <v>320500</v>
      </c>
      <c r="AL2349" s="651">
        <f t="shared" si="637"/>
        <v>0</v>
      </c>
      <c r="AM2349" s="64"/>
      <c r="AN2349" s="64"/>
      <c r="AO2349" s="64"/>
      <c r="AP2349" s="64"/>
      <c r="AQ2349" s="64"/>
      <c r="AR2349" s="697"/>
      <c r="XFA2349" s="697"/>
    </row>
    <row r="2350" spans="1:44 16381:16381" s="698" customFormat="1" ht="14.1" customHeight="1" x14ac:dyDescent="0.15">
      <c r="A2350" s="113" t="s">
        <v>5386</v>
      </c>
      <c r="B2350" s="114" t="s">
        <v>2841</v>
      </c>
      <c r="C2350" s="199">
        <f>SUM(I2350:N2350)</f>
        <v>0</v>
      </c>
      <c r="D2350" s="90"/>
      <c r="E2350" s="79"/>
      <c r="F2350" s="79"/>
      <c r="G2350" s="79"/>
      <c r="H2350" s="202">
        <f>+I2350+J2350</f>
        <v>0</v>
      </c>
      <c r="I2350" s="78"/>
      <c r="J2350" s="78"/>
      <c r="K2350" s="78"/>
      <c r="L2350" s="78"/>
      <c r="M2350" s="78"/>
      <c r="N2350" s="78"/>
      <c r="O2350" s="202">
        <f>SUM(P2350:Q2350)</f>
        <v>0</v>
      </c>
      <c r="P2350" s="78"/>
      <c r="Q2350" s="78"/>
      <c r="R2350" s="202">
        <f>SUM(S2350:T2350)</f>
        <v>0</v>
      </c>
      <c r="S2350" s="78"/>
      <c r="T2350" s="78"/>
      <c r="U2350" s="202">
        <f>SUM(V2350:W2350)</f>
        <v>0</v>
      </c>
      <c r="V2350" s="78"/>
      <c r="W2350" s="78"/>
      <c r="X2350" s="202">
        <f>SUM(Y2350:Z2350)</f>
        <v>0</v>
      </c>
      <c r="Y2350" s="78"/>
      <c r="Z2350" s="78"/>
      <c r="AA2350" s="78"/>
      <c r="AB2350" s="78"/>
      <c r="AC2350" s="78"/>
      <c r="AD2350" s="78"/>
      <c r="AE2350" s="78"/>
      <c r="AF2350" s="78"/>
      <c r="AG2350" s="78"/>
      <c r="AH2350" s="78"/>
      <c r="AI2350" s="78"/>
      <c r="AJ2350" s="78"/>
      <c r="AK2350" s="645">
        <v>380850</v>
      </c>
      <c r="AL2350" s="651">
        <f t="shared" si="637"/>
        <v>0</v>
      </c>
      <c r="AM2350" s="64"/>
      <c r="AN2350" s="64"/>
      <c r="AO2350" s="64"/>
      <c r="AP2350" s="64"/>
      <c r="AQ2350" s="64"/>
      <c r="AR2350" s="697"/>
      <c r="XFA2350" s="697"/>
    </row>
    <row r="2351" spans="1:44 16381:16381" s="694" customFormat="1" ht="14.1" customHeight="1" x14ac:dyDescent="0.15">
      <c r="A2351" s="113" t="s">
        <v>5387</v>
      </c>
      <c r="B2351" s="114" t="s">
        <v>297</v>
      </c>
      <c r="C2351" s="199">
        <f t="shared" si="631"/>
        <v>0</v>
      </c>
      <c r="D2351" s="90"/>
      <c r="E2351" s="79"/>
      <c r="F2351" s="79"/>
      <c r="G2351" s="79"/>
      <c r="H2351" s="202">
        <f t="shared" si="629"/>
        <v>0</v>
      </c>
      <c r="I2351" s="78"/>
      <c r="J2351" s="78"/>
      <c r="K2351" s="78"/>
      <c r="L2351" s="78"/>
      <c r="M2351" s="78"/>
      <c r="N2351" s="78"/>
      <c r="O2351" s="202">
        <f t="shared" si="632"/>
        <v>0</v>
      </c>
      <c r="P2351" s="78"/>
      <c r="Q2351" s="78"/>
      <c r="R2351" s="202">
        <f t="shared" si="633"/>
        <v>0</v>
      </c>
      <c r="S2351" s="78"/>
      <c r="T2351" s="78"/>
      <c r="U2351" s="202">
        <f t="shared" si="634"/>
        <v>0</v>
      </c>
      <c r="V2351" s="78"/>
      <c r="W2351" s="78"/>
      <c r="X2351" s="202">
        <f t="shared" si="635"/>
        <v>0</v>
      </c>
      <c r="Y2351" s="78"/>
      <c r="Z2351" s="78"/>
      <c r="AA2351" s="78"/>
      <c r="AB2351" s="78"/>
      <c r="AC2351" s="78"/>
      <c r="AD2351" s="78"/>
      <c r="AE2351" s="78"/>
      <c r="AF2351" s="78"/>
      <c r="AG2351" s="78"/>
      <c r="AH2351" s="78"/>
      <c r="AI2351" s="78"/>
      <c r="AJ2351" s="78"/>
      <c r="AK2351" s="645">
        <v>349070</v>
      </c>
      <c r="AL2351" s="651">
        <f t="shared" si="637"/>
        <v>0</v>
      </c>
      <c r="AM2351" s="64"/>
      <c r="AN2351" s="64"/>
      <c r="AO2351" s="64"/>
      <c r="AP2351" s="64"/>
      <c r="AQ2351" s="64"/>
      <c r="AR2351" s="693"/>
      <c r="XFA2351" s="693"/>
    </row>
    <row r="2352" spans="1:44 16381:16381" s="694" customFormat="1" ht="14.1" customHeight="1" x14ac:dyDescent="0.15">
      <c r="A2352" s="113" t="s">
        <v>5388</v>
      </c>
      <c r="B2352" s="114" t="s">
        <v>179</v>
      </c>
      <c r="C2352" s="199">
        <f t="shared" si="631"/>
        <v>0</v>
      </c>
      <c r="D2352" s="90"/>
      <c r="E2352" s="79"/>
      <c r="F2352" s="79"/>
      <c r="G2352" s="79"/>
      <c r="H2352" s="202">
        <f t="shared" si="629"/>
        <v>0</v>
      </c>
      <c r="I2352" s="78"/>
      <c r="J2352" s="78"/>
      <c r="K2352" s="78"/>
      <c r="L2352" s="78"/>
      <c r="M2352" s="78"/>
      <c r="N2352" s="78"/>
      <c r="O2352" s="202">
        <f t="shared" si="632"/>
        <v>0</v>
      </c>
      <c r="P2352" s="78"/>
      <c r="Q2352" s="78"/>
      <c r="R2352" s="202">
        <f t="shared" si="633"/>
        <v>0</v>
      </c>
      <c r="S2352" s="78"/>
      <c r="T2352" s="78"/>
      <c r="U2352" s="202">
        <f t="shared" si="634"/>
        <v>0</v>
      </c>
      <c r="V2352" s="78"/>
      <c r="W2352" s="78"/>
      <c r="X2352" s="202">
        <f t="shared" si="635"/>
        <v>0</v>
      </c>
      <c r="Y2352" s="78"/>
      <c r="Z2352" s="78"/>
      <c r="AA2352" s="78"/>
      <c r="AB2352" s="78"/>
      <c r="AC2352" s="78"/>
      <c r="AD2352" s="78"/>
      <c r="AE2352" s="78"/>
      <c r="AF2352" s="78"/>
      <c r="AG2352" s="78"/>
      <c r="AH2352" s="78"/>
      <c r="AI2352" s="78"/>
      <c r="AJ2352" s="78"/>
      <c r="AK2352" s="645">
        <v>292960</v>
      </c>
      <c r="AL2352" s="651">
        <f t="shared" si="637"/>
        <v>0</v>
      </c>
      <c r="AM2352" s="64"/>
      <c r="AN2352" s="64"/>
      <c r="AO2352" s="64"/>
      <c r="AP2352" s="64"/>
      <c r="AQ2352" s="64"/>
      <c r="AR2352" s="693"/>
      <c r="XFA2352" s="693"/>
    </row>
    <row r="2353" spans="1:44 16381:16381" s="694" customFormat="1" ht="21" x14ac:dyDescent="0.15">
      <c r="A2353" s="113" t="s">
        <v>5389</v>
      </c>
      <c r="B2353" s="114" t="s">
        <v>680</v>
      </c>
      <c r="C2353" s="202">
        <f t="shared" si="631"/>
        <v>0</v>
      </c>
      <c r="D2353" s="90"/>
      <c r="E2353" s="79"/>
      <c r="F2353" s="79"/>
      <c r="G2353" s="79"/>
      <c r="H2353" s="202">
        <f t="shared" si="629"/>
        <v>0</v>
      </c>
      <c r="I2353" s="78"/>
      <c r="J2353" s="78"/>
      <c r="K2353" s="78"/>
      <c r="L2353" s="78"/>
      <c r="M2353" s="78"/>
      <c r="N2353" s="78"/>
      <c r="O2353" s="202">
        <f t="shared" si="632"/>
        <v>0</v>
      </c>
      <c r="P2353" s="78"/>
      <c r="Q2353" s="78"/>
      <c r="R2353" s="202">
        <f t="shared" si="633"/>
        <v>0</v>
      </c>
      <c r="S2353" s="78"/>
      <c r="T2353" s="78"/>
      <c r="U2353" s="202">
        <f t="shared" si="634"/>
        <v>0</v>
      </c>
      <c r="V2353" s="78"/>
      <c r="W2353" s="78"/>
      <c r="X2353" s="202">
        <f t="shared" si="635"/>
        <v>0</v>
      </c>
      <c r="Y2353" s="78"/>
      <c r="Z2353" s="78"/>
      <c r="AA2353" s="78"/>
      <c r="AB2353" s="78"/>
      <c r="AC2353" s="78"/>
      <c r="AD2353" s="78"/>
      <c r="AE2353" s="78"/>
      <c r="AF2353" s="78"/>
      <c r="AG2353" s="78"/>
      <c r="AH2353" s="78"/>
      <c r="AI2353" s="78"/>
      <c r="AJ2353" s="78"/>
      <c r="AK2353" s="645">
        <v>407960</v>
      </c>
      <c r="AL2353" s="651">
        <f t="shared" si="637"/>
        <v>0</v>
      </c>
      <c r="AM2353" s="64"/>
      <c r="AN2353" s="64"/>
      <c r="AO2353" s="64"/>
      <c r="AP2353" s="64"/>
      <c r="AQ2353" s="64"/>
      <c r="AR2353" s="693"/>
      <c r="XFA2353" s="693"/>
    </row>
    <row r="2354" spans="1:44 16381:16381" s="694" customFormat="1" ht="14.1" customHeight="1" x14ac:dyDescent="0.15">
      <c r="A2354" s="113" t="s">
        <v>5390</v>
      </c>
      <c r="B2354" s="114" t="s">
        <v>180</v>
      </c>
      <c r="C2354" s="199">
        <f t="shared" si="631"/>
        <v>0</v>
      </c>
      <c r="D2354" s="90"/>
      <c r="E2354" s="79"/>
      <c r="F2354" s="79"/>
      <c r="G2354" s="79"/>
      <c r="H2354" s="202">
        <f t="shared" si="629"/>
        <v>0</v>
      </c>
      <c r="I2354" s="78"/>
      <c r="J2354" s="78"/>
      <c r="K2354" s="78"/>
      <c r="L2354" s="78"/>
      <c r="M2354" s="78"/>
      <c r="N2354" s="78"/>
      <c r="O2354" s="202">
        <f t="shared" si="632"/>
        <v>0</v>
      </c>
      <c r="P2354" s="78"/>
      <c r="Q2354" s="78"/>
      <c r="R2354" s="202">
        <f t="shared" si="633"/>
        <v>0</v>
      </c>
      <c r="S2354" s="78"/>
      <c r="T2354" s="78"/>
      <c r="U2354" s="202">
        <f t="shared" si="634"/>
        <v>0</v>
      </c>
      <c r="V2354" s="78"/>
      <c r="W2354" s="78"/>
      <c r="X2354" s="202">
        <f t="shared" si="635"/>
        <v>0</v>
      </c>
      <c r="Y2354" s="78"/>
      <c r="Z2354" s="78"/>
      <c r="AA2354" s="78"/>
      <c r="AB2354" s="78"/>
      <c r="AC2354" s="78"/>
      <c r="AD2354" s="78"/>
      <c r="AE2354" s="78"/>
      <c r="AF2354" s="78"/>
      <c r="AG2354" s="78"/>
      <c r="AH2354" s="78"/>
      <c r="AI2354" s="78"/>
      <c r="AJ2354" s="78"/>
      <c r="AK2354" s="645">
        <v>270630</v>
      </c>
      <c r="AL2354" s="651">
        <f t="shared" si="637"/>
        <v>0</v>
      </c>
      <c r="AM2354" s="64"/>
      <c r="AN2354" s="64"/>
      <c r="AO2354" s="64"/>
      <c r="AP2354" s="64"/>
      <c r="AQ2354" s="64"/>
      <c r="AR2354" s="693"/>
      <c r="XFA2354" s="693"/>
    </row>
    <row r="2355" spans="1:44 16381:16381" s="694" customFormat="1" ht="14.1" customHeight="1" x14ac:dyDescent="0.15">
      <c r="A2355" s="113" t="s">
        <v>5391</v>
      </c>
      <c r="B2355" s="114" t="s">
        <v>181</v>
      </c>
      <c r="C2355" s="199">
        <f t="shared" si="631"/>
        <v>0</v>
      </c>
      <c r="D2355" s="90"/>
      <c r="E2355" s="79"/>
      <c r="F2355" s="79"/>
      <c r="G2355" s="79"/>
      <c r="H2355" s="202">
        <f t="shared" si="629"/>
        <v>0</v>
      </c>
      <c r="I2355" s="78"/>
      <c r="J2355" s="78"/>
      <c r="K2355" s="78"/>
      <c r="L2355" s="78"/>
      <c r="M2355" s="78"/>
      <c r="N2355" s="78"/>
      <c r="O2355" s="202">
        <f t="shared" si="632"/>
        <v>0</v>
      </c>
      <c r="P2355" s="78"/>
      <c r="Q2355" s="78"/>
      <c r="R2355" s="202">
        <f t="shared" si="633"/>
        <v>0</v>
      </c>
      <c r="S2355" s="78"/>
      <c r="T2355" s="78"/>
      <c r="U2355" s="202">
        <f t="shared" si="634"/>
        <v>0</v>
      </c>
      <c r="V2355" s="78"/>
      <c r="W2355" s="78"/>
      <c r="X2355" s="202">
        <f t="shared" si="635"/>
        <v>0</v>
      </c>
      <c r="Y2355" s="78"/>
      <c r="Z2355" s="78"/>
      <c r="AA2355" s="78"/>
      <c r="AB2355" s="78"/>
      <c r="AC2355" s="78"/>
      <c r="AD2355" s="78"/>
      <c r="AE2355" s="78"/>
      <c r="AF2355" s="78"/>
      <c r="AG2355" s="78"/>
      <c r="AH2355" s="78"/>
      <c r="AI2355" s="78"/>
      <c r="AJ2355" s="78"/>
      <c r="AK2355" s="645">
        <v>221060</v>
      </c>
      <c r="AL2355" s="651">
        <f t="shared" si="637"/>
        <v>0</v>
      </c>
      <c r="AM2355" s="64"/>
      <c r="AN2355" s="64"/>
      <c r="AO2355" s="64"/>
      <c r="AP2355" s="64"/>
      <c r="AQ2355" s="64"/>
      <c r="AR2355" s="693"/>
      <c r="XFA2355" s="693"/>
    </row>
    <row r="2356" spans="1:44 16381:16381" s="694" customFormat="1" ht="14.1" customHeight="1" x14ac:dyDescent="0.15">
      <c r="A2356" s="113" t="s">
        <v>5392</v>
      </c>
      <c r="B2356" s="114" t="s">
        <v>182</v>
      </c>
      <c r="C2356" s="199">
        <f t="shared" si="631"/>
        <v>0</v>
      </c>
      <c r="D2356" s="90"/>
      <c r="E2356" s="79"/>
      <c r="F2356" s="79"/>
      <c r="G2356" s="79"/>
      <c r="H2356" s="202">
        <f t="shared" si="629"/>
        <v>0</v>
      </c>
      <c r="I2356" s="78"/>
      <c r="J2356" s="78"/>
      <c r="K2356" s="78"/>
      <c r="L2356" s="78"/>
      <c r="M2356" s="78"/>
      <c r="N2356" s="78"/>
      <c r="O2356" s="202">
        <f t="shared" si="632"/>
        <v>0</v>
      </c>
      <c r="P2356" s="78"/>
      <c r="Q2356" s="78"/>
      <c r="R2356" s="202">
        <f t="shared" si="633"/>
        <v>0</v>
      </c>
      <c r="S2356" s="78"/>
      <c r="T2356" s="78"/>
      <c r="U2356" s="202">
        <f t="shared" si="634"/>
        <v>0</v>
      </c>
      <c r="V2356" s="78"/>
      <c r="W2356" s="78"/>
      <c r="X2356" s="202">
        <f t="shared" si="635"/>
        <v>0</v>
      </c>
      <c r="Y2356" s="78"/>
      <c r="Z2356" s="78"/>
      <c r="AA2356" s="78"/>
      <c r="AB2356" s="78"/>
      <c r="AC2356" s="78"/>
      <c r="AD2356" s="78"/>
      <c r="AE2356" s="78"/>
      <c r="AF2356" s="78"/>
      <c r="AG2356" s="78"/>
      <c r="AH2356" s="78"/>
      <c r="AI2356" s="78"/>
      <c r="AJ2356" s="78"/>
      <c r="AK2356" s="645">
        <v>200050</v>
      </c>
      <c r="AL2356" s="651">
        <f t="shared" si="637"/>
        <v>0</v>
      </c>
      <c r="AM2356" s="64"/>
      <c r="AN2356" s="64"/>
      <c r="AO2356" s="64"/>
      <c r="AP2356" s="64"/>
      <c r="AQ2356" s="64"/>
      <c r="AR2356" s="693"/>
      <c r="XFA2356" s="693"/>
    </row>
    <row r="2357" spans="1:44 16381:16381" s="694" customFormat="1" ht="14.1" customHeight="1" x14ac:dyDescent="0.15">
      <c r="A2357" s="113" t="s">
        <v>5393</v>
      </c>
      <c r="B2357" s="114" t="s">
        <v>183</v>
      </c>
      <c r="C2357" s="199">
        <f t="shared" si="631"/>
        <v>0</v>
      </c>
      <c r="D2357" s="90"/>
      <c r="E2357" s="79"/>
      <c r="F2357" s="79"/>
      <c r="G2357" s="79"/>
      <c r="H2357" s="202">
        <f t="shared" si="629"/>
        <v>0</v>
      </c>
      <c r="I2357" s="78"/>
      <c r="J2357" s="78"/>
      <c r="K2357" s="78"/>
      <c r="L2357" s="78"/>
      <c r="M2357" s="78"/>
      <c r="N2357" s="78"/>
      <c r="O2357" s="202">
        <f t="shared" si="632"/>
        <v>0</v>
      </c>
      <c r="P2357" s="78"/>
      <c r="Q2357" s="78"/>
      <c r="R2357" s="202">
        <f t="shared" si="633"/>
        <v>0</v>
      </c>
      <c r="S2357" s="78"/>
      <c r="T2357" s="78"/>
      <c r="U2357" s="202">
        <f t="shared" si="634"/>
        <v>0</v>
      </c>
      <c r="V2357" s="78"/>
      <c r="W2357" s="78"/>
      <c r="X2357" s="202">
        <f t="shared" si="635"/>
        <v>0</v>
      </c>
      <c r="Y2357" s="78"/>
      <c r="Z2357" s="78"/>
      <c r="AA2357" s="78"/>
      <c r="AB2357" s="78"/>
      <c r="AC2357" s="78"/>
      <c r="AD2357" s="78"/>
      <c r="AE2357" s="78"/>
      <c r="AF2357" s="78"/>
      <c r="AG2357" s="78"/>
      <c r="AH2357" s="78"/>
      <c r="AI2357" s="78"/>
      <c r="AJ2357" s="78"/>
      <c r="AK2357" s="645">
        <v>212070</v>
      </c>
      <c r="AL2357" s="651">
        <f t="shared" si="637"/>
        <v>0</v>
      </c>
      <c r="AM2357" s="64"/>
      <c r="AN2357" s="64"/>
      <c r="AO2357" s="64"/>
      <c r="AP2357" s="64"/>
      <c r="AQ2357" s="64"/>
      <c r="AR2357" s="693"/>
      <c r="XFA2357" s="693"/>
    </row>
    <row r="2358" spans="1:44 16381:16381" s="694" customFormat="1" ht="14.1" customHeight="1" x14ac:dyDescent="0.15">
      <c r="A2358" s="113" t="s">
        <v>5394</v>
      </c>
      <c r="B2358" s="114" t="s">
        <v>184</v>
      </c>
      <c r="C2358" s="199">
        <f t="shared" si="631"/>
        <v>0</v>
      </c>
      <c r="D2358" s="90"/>
      <c r="E2358" s="79"/>
      <c r="F2358" s="79"/>
      <c r="G2358" s="79"/>
      <c r="H2358" s="202">
        <f t="shared" si="629"/>
        <v>0</v>
      </c>
      <c r="I2358" s="78"/>
      <c r="J2358" s="78"/>
      <c r="K2358" s="78"/>
      <c r="L2358" s="78"/>
      <c r="M2358" s="78"/>
      <c r="N2358" s="78"/>
      <c r="O2358" s="202">
        <f t="shared" si="632"/>
        <v>0</v>
      </c>
      <c r="P2358" s="78"/>
      <c r="Q2358" s="78"/>
      <c r="R2358" s="202">
        <f t="shared" si="633"/>
        <v>0</v>
      </c>
      <c r="S2358" s="78"/>
      <c r="T2358" s="78"/>
      <c r="U2358" s="202">
        <f t="shared" si="634"/>
        <v>0</v>
      </c>
      <c r="V2358" s="78"/>
      <c r="W2358" s="78"/>
      <c r="X2358" s="202">
        <f t="shared" si="635"/>
        <v>0</v>
      </c>
      <c r="Y2358" s="78"/>
      <c r="Z2358" s="78"/>
      <c r="AA2358" s="78"/>
      <c r="AB2358" s="78"/>
      <c r="AC2358" s="78"/>
      <c r="AD2358" s="78"/>
      <c r="AE2358" s="78"/>
      <c r="AF2358" s="78"/>
      <c r="AG2358" s="78"/>
      <c r="AH2358" s="78"/>
      <c r="AI2358" s="78"/>
      <c r="AJ2358" s="78"/>
      <c r="AK2358" s="645">
        <v>250810</v>
      </c>
      <c r="AL2358" s="651">
        <f t="shared" si="637"/>
        <v>0</v>
      </c>
      <c r="AM2358" s="64"/>
      <c r="AN2358" s="64"/>
      <c r="AO2358" s="64"/>
      <c r="AP2358" s="64"/>
      <c r="AQ2358" s="64"/>
      <c r="AR2358" s="693"/>
      <c r="XFA2358" s="693"/>
    </row>
    <row r="2359" spans="1:44 16381:16381" s="694" customFormat="1" ht="14.1" customHeight="1" x14ac:dyDescent="0.15">
      <c r="A2359" s="113" t="s">
        <v>5395</v>
      </c>
      <c r="B2359" s="114" t="s">
        <v>185</v>
      </c>
      <c r="C2359" s="199">
        <f t="shared" si="631"/>
        <v>0</v>
      </c>
      <c r="D2359" s="90"/>
      <c r="E2359" s="79"/>
      <c r="F2359" s="79"/>
      <c r="G2359" s="79"/>
      <c r="H2359" s="202">
        <f t="shared" si="629"/>
        <v>0</v>
      </c>
      <c r="I2359" s="78"/>
      <c r="J2359" s="78"/>
      <c r="K2359" s="78"/>
      <c r="L2359" s="78"/>
      <c r="M2359" s="78"/>
      <c r="N2359" s="78"/>
      <c r="O2359" s="202">
        <f t="shared" si="632"/>
        <v>0</v>
      </c>
      <c r="P2359" s="78"/>
      <c r="Q2359" s="78"/>
      <c r="R2359" s="202">
        <f t="shared" si="633"/>
        <v>0</v>
      </c>
      <c r="S2359" s="78"/>
      <c r="T2359" s="78"/>
      <c r="U2359" s="202">
        <f t="shared" si="634"/>
        <v>0</v>
      </c>
      <c r="V2359" s="78"/>
      <c r="W2359" s="78"/>
      <c r="X2359" s="202">
        <f t="shared" si="635"/>
        <v>0</v>
      </c>
      <c r="Y2359" s="78"/>
      <c r="Z2359" s="78"/>
      <c r="AA2359" s="78"/>
      <c r="AB2359" s="78"/>
      <c r="AC2359" s="78"/>
      <c r="AD2359" s="78"/>
      <c r="AE2359" s="78"/>
      <c r="AF2359" s="78"/>
      <c r="AG2359" s="78"/>
      <c r="AH2359" s="78"/>
      <c r="AI2359" s="78"/>
      <c r="AJ2359" s="78"/>
      <c r="AK2359" s="645">
        <v>190440</v>
      </c>
      <c r="AL2359" s="651">
        <f t="shared" si="637"/>
        <v>0</v>
      </c>
      <c r="AM2359" s="64"/>
      <c r="AN2359" s="64"/>
      <c r="AO2359" s="64"/>
      <c r="AP2359" s="64"/>
      <c r="AQ2359" s="64"/>
      <c r="AR2359" s="693"/>
      <c r="XFA2359" s="693"/>
    </row>
    <row r="2360" spans="1:44 16381:16381" s="694" customFormat="1" ht="14.1" customHeight="1" x14ac:dyDescent="0.15">
      <c r="A2360" s="113" t="s">
        <v>5396</v>
      </c>
      <c r="B2360" s="114" t="s">
        <v>186</v>
      </c>
      <c r="C2360" s="199">
        <f t="shared" si="631"/>
        <v>0</v>
      </c>
      <c r="D2360" s="90"/>
      <c r="E2360" s="79"/>
      <c r="F2360" s="79"/>
      <c r="G2360" s="79"/>
      <c r="H2360" s="202">
        <f t="shared" si="629"/>
        <v>0</v>
      </c>
      <c r="I2360" s="78"/>
      <c r="J2360" s="78"/>
      <c r="K2360" s="78"/>
      <c r="L2360" s="78"/>
      <c r="M2360" s="78"/>
      <c r="N2360" s="78"/>
      <c r="O2360" s="202">
        <f t="shared" si="632"/>
        <v>0</v>
      </c>
      <c r="P2360" s="78"/>
      <c r="Q2360" s="78"/>
      <c r="R2360" s="202">
        <f t="shared" si="633"/>
        <v>0</v>
      </c>
      <c r="S2360" s="78"/>
      <c r="T2360" s="78"/>
      <c r="U2360" s="202">
        <f t="shared" si="634"/>
        <v>0</v>
      </c>
      <c r="V2360" s="78"/>
      <c r="W2360" s="78"/>
      <c r="X2360" s="202">
        <f t="shared" si="635"/>
        <v>0</v>
      </c>
      <c r="Y2360" s="78"/>
      <c r="Z2360" s="78"/>
      <c r="AA2360" s="78"/>
      <c r="AB2360" s="78"/>
      <c r="AC2360" s="78"/>
      <c r="AD2360" s="78"/>
      <c r="AE2360" s="78"/>
      <c r="AF2360" s="78"/>
      <c r="AG2360" s="78"/>
      <c r="AH2360" s="78"/>
      <c r="AI2360" s="78"/>
      <c r="AJ2360" s="78"/>
      <c r="AK2360" s="645">
        <v>246540</v>
      </c>
      <c r="AL2360" s="651">
        <f t="shared" si="637"/>
        <v>0</v>
      </c>
      <c r="AM2360" s="64"/>
      <c r="AN2360" s="64"/>
      <c r="AO2360" s="64"/>
      <c r="AP2360" s="64"/>
      <c r="AQ2360" s="64"/>
      <c r="AR2360" s="693"/>
      <c r="XFA2360" s="693"/>
    </row>
    <row r="2361" spans="1:44 16381:16381" s="694" customFormat="1" ht="14.1" customHeight="1" x14ac:dyDescent="0.15">
      <c r="A2361" s="113" t="s">
        <v>5397</v>
      </c>
      <c r="B2361" s="114" t="s">
        <v>187</v>
      </c>
      <c r="C2361" s="199">
        <f t="shared" si="631"/>
        <v>0</v>
      </c>
      <c r="D2361" s="90"/>
      <c r="E2361" s="79"/>
      <c r="F2361" s="79"/>
      <c r="G2361" s="79"/>
      <c r="H2361" s="202">
        <f t="shared" ref="H2361:H2391" si="638">+I2361+J2361</f>
        <v>0</v>
      </c>
      <c r="I2361" s="78"/>
      <c r="J2361" s="78"/>
      <c r="K2361" s="78"/>
      <c r="L2361" s="78"/>
      <c r="M2361" s="78"/>
      <c r="N2361" s="78"/>
      <c r="O2361" s="202">
        <f t="shared" si="632"/>
        <v>0</v>
      </c>
      <c r="P2361" s="78"/>
      <c r="Q2361" s="78"/>
      <c r="R2361" s="202">
        <f t="shared" si="633"/>
        <v>0</v>
      </c>
      <c r="S2361" s="78"/>
      <c r="T2361" s="78"/>
      <c r="U2361" s="202">
        <f t="shared" si="634"/>
        <v>0</v>
      </c>
      <c r="V2361" s="78"/>
      <c r="W2361" s="78"/>
      <c r="X2361" s="202">
        <f t="shared" si="635"/>
        <v>0</v>
      </c>
      <c r="Y2361" s="78"/>
      <c r="Z2361" s="78"/>
      <c r="AA2361" s="78"/>
      <c r="AB2361" s="78"/>
      <c r="AC2361" s="78"/>
      <c r="AD2361" s="78"/>
      <c r="AE2361" s="78"/>
      <c r="AF2361" s="78"/>
      <c r="AG2361" s="78"/>
      <c r="AH2361" s="78"/>
      <c r="AI2361" s="78"/>
      <c r="AJ2361" s="78"/>
      <c r="AK2361" s="645">
        <v>175960</v>
      </c>
      <c r="AL2361" s="651">
        <f t="shared" si="637"/>
        <v>0</v>
      </c>
      <c r="AM2361" s="64"/>
      <c r="AN2361" s="64"/>
      <c r="AO2361" s="64"/>
      <c r="AP2361" s="64"/>
      <c r="AQ2361" s="64"/>
      <c r="AR2361" s="693"/>
      <c r="XFA2361" s="693"/>
    </row>
    <row r="2362" spans="1:44 16381:16381" s="694" customFormat="1" ht="14.1" customHeight="1" x14ac:dyDescent="0.15">
      <c r="A2362" s="113" t="s">
        <v>5398</v>
      </c>
      <c r="B2362" s="114" t="s">
        <v>188</v>
      </c>
      <c r="C2362" s="199">
        <f t="shared" si="631"/>
        <v>0</v>
      </c>
      <c r="D2362" s="90"/>
      <c r="E2362" s="79"/>
      <c r="F2362" s="79"/>
      <c r="G2362" s="79"/>
      <c r="H2362" s="202">
        <f t="shared" si="638"/>
        <v>0</v>
      </c>
      <c r="I2362" s="78"/>
      <c r="J2362" s="78"/>
      <c r="K2362" s="78"/>
      <c r="L2362" s="78"/>
      <c r="M2362" s="78"/>
      <c r="N2362" s="78"/>
      <c r="O2362" s="202">
        <f t="shared" si="632"/>
        <v>0</v>
      </c>
      <c r="P2362" s="78"/>
      <c r="Q2362" s="78"/>
      <c r="R2362" s="202">
        <f t="shared" si="633"/>
        <v>0</v>
      </c>
      <c r="S2362" s="78"/>
      <c r="T2362" s="78"/>
      <c r="U2362" s="202">
        <f t="shared" si="634"/>
        <v>0</v>
      </c>
      <c r="V2362" s="78"/>
      <c r="W2362" s="78"/>
      <c r="X2362" s="202">
        <f t="shared" si="635"/>
        <v>0</v>
      </c>
      <c r="Y2362" s="78"/>
      <c r="Z2362" s="78"/>
      <c r="AA2362" s="78"/>
      <c r="AB2362" s="78"/>
      <c r="AC2362" s="78"/>
      <c r="AD2362" s="78"/>
      <c r="AE2362" s="78"/>
      <c r="AF2362" s="78"/>
      <c r="AG2362" s="78"/>
      <c r="AH2362" s="78"/>
      <c r="AI2362" s="78"/>
      <c r="AJ2362" s="78"/>
      <c r="AK2362" s="645">
        <v>232810</v>
      </c>
      <c r="AL2362" s="651">
        <f t="shared" si="637"/>
        <v>0</v>
      </c>
      <c r="AM2362" s="64"/>
      <c r="AN2362" s="64"/>
      <c r="AO2362" s="64"/>
      <c r="AP2362" s="64"/>
      <c r="AQ2362" s="64"/>
      <c r="AR2362" s="693"/>
      <c r="XFA2362" s="693"/>
    </row>
    <row r="2363" spans="1:44 16381:16381" s="694" customFormat="1" ht="14.1" customHeight="1" x14ac:dyDescent="0.15">
      <c r="A2363" s="113" t="s">
        <v>5399</v>
      </c>
      <c r="B2363" s="114" t="s">
        <v>189</v>
      </c>
      <c r="C2363" s="199">
        <f t="shared" ref="C2363:C2396" si="639">SUM(I2363:N2363)</f>
        <v>0</v>
      </c>
      <c r="D2363" s="90"/>
      <c r="E2363" s="79"/>
      <c r="F2363" s="79"/>
      <c r="G2363" s="79"/>
      <c r="H2363" s="202">
        <f t="shared" si="638"/>
        <v>0</v>
      </c>
      <c r="I2363" s="78"/>
      <c r="J2363" s="78"/>
      <c r="K2363" s="78"/>
      <c r="L2363" s="78"/>
      <c r="M2363" s="78"/>
      <c r="N2363" s="78"/>
      <c r="O2363" s="202">
        <f t="shared" ref="O2363:O2396" si="640">SUM(P2363:Q2363)</f>
        <v>0</v>
      </c>
      <c r="P2363" s="78"/>
      <c r="Q2363" s="78"/>
      <c r="R2363" s="202">
        <f t="shared" ref="R2363:R2396" si="641">SUM(S2363:T2363)</f>
        <v>0</v>
      </c>
      <c r="S2363" s="78"/>
      <c r="T2363" s="78"/>
      <c r="U2363" s="202">
        <f t="shared" ref="U2363:U2396" si="642">SUM(V2363:W2363)</f>
        <v>0</v>
      </c>
      <c r="V2363" s="78"/>
      <c r="W2363" s="78"/>
      <c r="X2363" s="202">
        <f t="shared" ref="X2363:X2396" si="643">SUM(Y2363:Z2363)</f>
        <v>0</v>
      </c>
      <c r="Y2363" s="78"/>
      <c r="Z2363" s="78"/>
      <c r="AA2363" s="78"/>
      <c r="AB2363" s="78"/>
      <c r="AC2363" s="78"/>
      <c r="AD2363" s="78"/>
      <c r="AE2363" s="78"/>
      <c r="AF2363" s="78"/>
      <c r="AG2363" s="78"/>
      <c r="AH2363" s="78"/>
      <c r="AI2363" s="78"/>
      <c r="AJ2363" s="78"/>
      <c r="AK2363" s="645">
        <v>190440</v>
      </c>
      <c r="AL2363" s="651">
        <f t="shared" si="637"/>
        <v>0</v>
      </c>
      <c r="AM2363" s="64"/>
      <c r="AN2363" s="64"/>
      <c r="AO2363" s="64"/>
      <c r="AP2363" s="64"/>
      <c r="AQ2363" s="64"/>
      <c r="AR2363" s="693"/>
      <c r="XFA2363" s="693"/>
    </row>
    <row r="2364" spans="1:44 16381:16381" s="694" customFormat="1" ht="14.1" customHeight="1" x14ac:dyDescent="0.15">
      <c r="A2364" s="113" t="s">
        <v>5400</v>
      </c>
      <c r="B2364" s="114" t="s">
        <v>190</v>
      </c>
      <c r="C2364" s="199">
        <f t="shared" si="639"/>
        <v>0</v>
      </c>
      <c r="D2364" s="90"/>
      <c r="E2364" s="79"/>
      <c r="F2364" s="79"/>
      <c r="G2364" s="79"/>
      <c r="H2364" s="202">
        <f t="shared" si="638"/>
        <v>0</v>
      </c>
      <c r="I2364" s="78"/>
      <c r="J2364" s="78"/>
      <c r="K2364" s="78"/>
      <c r="L2364" s="78"/>
      <c r="M2364" s="78"/>
      <c r="N2364" s="78"/>
      <c r="O2364" s="202">
        <f t="shared" si="640"/>
        <v>0</v>
      </c>
      <c r="P2364" s="78"/>
      <c r="Q2364" s="78"/>
      <c r="R2364" s="202">
        <f t="shared" si="641"/>
        <v>0</v>
      </c>
      <c r="S2364" s="78"/>
      <c r="T2364" s="78"/>
      <c r="U2364" s="202">
        <f t="shared" si="642"/>
        <v>0</v>
      </c>
      <c r="V2364" s="78"/>
      <c r="W2364" s="78"/>
      <c r="X2364" s="202">
        <f t="shared" si="643"/>
        <v>0</v>
      </c>
      <c r="Y2364" s="78"/>
      <c r="Z2364" s="78"/>
      <c r="AA2364" s="78"/>
      <c r="AB2364" s="78"/>
      <c r="AC2364" s="78"/>
      <c r="AD2364" s="78"/>
      <c r="AE2364" s="78"/>
      <c r="AF2364" s="78"/>
      <c r="AG2364" s="78"/>
      <c r="AH2364" s="78"/>
      <c r="AI2364" s="78"/>
      <c r="AJ2364" s="78"/>
      <c r="AK2364" s="645">
        <v>190440</v>
      </c>
      <c r="AL2364" s="651">
        <f t="shared" si="637"/>
        <v>0</v>
      </c>
      <c r="AM2364" s="64"/>
      <c r="AN2364" s="64"/>
      <c r="AO2364" s="64"/>
      <c r="AP2364" s="64"/>
      <c r="AQ2364" s="64"/>
      <c r="AR2364" s="693"/>
      <c r="XFA2364" s="693"/>
    </row>
    <row r="2365" spans="1:44 16381:16381" s="694" customFormat="1" ht="14.1" customHeight="1" x14ac:dyDescent="0.15">
      <c r="A2365" s="113" t="s">
        <v>5401</v>
      </c>
      <c r="B2365" s="114" t="s">
        <v>191</v>
      </c>
      <c r="C2365" s="199">
        <f t="shared" si="639"/>
        <v>0</v>
      </c>
      <c r="D2365" s="90"/>
      <c r="E2365" s="79"/>
      <c r="F2365" s="79"/>
      <c r="G2365" s="79"/>
      <c r="H2365" s="202">
        <f t="shared" si="638"/>
        <v>0</v>
      </c>
      <c r="I2365" s="78"/>
      <c r="J2365" s="78"/>
      <c r="K2365" s="78"/>
      <c r="L2365" s="78"/>
      <c r="M2365" s="78"/>
      <c r="N2365" s="78"/>
      <c r="O2365" s="202">
        <f t="shared" si="640"/>
        <v>0</v>
      </c>
      <c r="P2365" s="78"/>
      <c r="Q2365" s="78"/>
      <c r="R2365" s="202">
        <f t="shared" si="641"/>
        <v>0</v>
      </c>
      <c r="S2365" s="78"/>
      <c r="T2365" s="78"/>
      <c r="U2365" s="202">
        <f t="shared" si="642"/>
        <v>0</v>
      </c>
      <c r="V2365" s="78"/>
      <c r="W2365" s="78"/>
      <c r="X2365" s="202">
        <f t="shared" si="643"/>
        <v>0</v>
      </c>
      <c r="Y2365" s="78"/>
      <c r="Z2365" s="78"/>
      <c r="AA2365" s="78"/>
      <c r="AB2365" s="78"/>
      <c r="AC2365" s="78"/>
      <c r="AD2365" s="78"/>
      <c r="AE2365" s="78"/>
      <c r="AF2365" s="78"/>
      <c r="AG2365" s="78"/>
      <c r="AH2365" s="78"/>
      <c r="AI2365" s="78"/>
      <c r="AJ2365" s="78"/>
      <c r="AK2365" s="645">
        <v>190440</v>
      </c>
      <c r="AL2365" s="651">
        <f t="shared" si="637"/>
        <v>0</v>
      </c>
      <c r="AM2365" s="64"/>
      <c r="AN2365" s="64"/>
      <c r="AO2365" s="64"/>
      <c r="AP2365" s="64"/>
      <c r="AQ2365" s="64"/>
      <c r="AR2365" s="693"/>
      <c r="XFA2365" s="693"/>
    </row>
    <row r="2366" spans="1:44 16381:16381" s="694" customFormat="1" ht="14.1" customHeight="1" x14ac:dyDescent="0.15">
      <c r="A2366" s="113" t="s">
        <v>5402</v>
      </c>
      <c r="B2366" s="114" t="s">
        <v>4461</v>
      </c>
      <c r="C2366" s="199">
        <f t="shared" si="639"/>
        <v>0</v>
      </c>
      <c r="D2366" s="90"/>
      <c r="E2366" s="79"/>
      <c r="F2366" s="79"/>
      <c r="G2366" s="79"/>
      <c r="H2366" s="202">
        <f t="shared" si="638"/>
        <v>0</v>
      </c>
      <c r="I2366" s="78"/>
      <c r="J2366" s="78"/>
      <c r="K2366" s="78"/>
      <c r="L2366" s="78"/>
      <c r="M2366" s="78"/>
      <c r="N2366" s="78"/>
      <c r="O2366" s="202">
        <f t="shared" si="640"/>
        <v>0</v>
      </c>
      <c r="P2366" s="78"/>
      <c r="Q2366" s="78"/>
      <c r="R2366" s="202">
        <f t="shared" si="641"/>
        <v>0</v>
      </c>
      <c r="S2366" s="78"/>
      <c r="T2366" s="78"/>
      <c r="U2366" s="202">
        <f t="shared" si="642"/>
        <v>0</v>
      </c>
      <c r="V2366" s="78"/>
      <c r="W2366" s="78"/>
      <c r="X2366" s="202">
        <f t="shared" si="643"/>
        <v>0</v>
      </c>
      <c r="Y2366" s="78"/>
      <c r="Z2366" s="78"/>
      <c r="AA2366" s="78"/>
      <c r="AB2366" s="78"/>
      <c r="AC2366" s="78"/>
      <c r="AD2366" s="78"/>
      <c r="AE2366" s="78"/>
      <c r="AF2366" s="78"/>
      <c r="AG2366" s="78"/>
      <c r="AH2366" s="78"/>
      <c r="AI2366" s="78"/>
      <c r="AJ2366" s="78"/>
      <c r="AK2366" s="645">
        <v>292900</v>
      </c>
      <c r="AL2366" s="651">
        <f t="shared" si="637"/>
        <v>0</v>
      </c>
      <c r="AM2366" s="64"/>
      <c r="AN2366" s="64"/>
      <c r="AO2366" s="64"/>
      <c r="AP2366" s="64"/>
      <c r="AQ2366" s="64"/>
      <c r="AR2366" s="693"/>
      <c r="XFA2366" s="693"/>
    </row>
    <row r="2367" spans="1:44 16381:16381" s="694" customFormat="1" ht="14.1" customHeight="1" x14ac:dyDescent="0.15">
      <c r="A2367" s="113" t="s">
        <v>5403</v>
      </c>
      <c r="B2367" s="114" t="s">
        <v>4462</v>
      </c>
      <c r="C2367" s="199">
        <f t="shared" si="639"/>
        <v>0</v>
      </c>
      <c r="D2367" s="90"/>
      <c r="E2367" s="79"/>
      <c r="F2367" s="79"/>
      <c r="G2367" s="79"/>
      <c r="H2367" s="202">
        <f t="shared" si="638"/>
        <v>0</v>
      </c>
      <c r="I2367" s="78"/>
      <c r="J2367" s="78"/>
      <c r="K2367" s="78"/>
      <c r="L2367" s="78"/>
      <c r="M2367" s="78"/>
      <c r="N2367" s="78"/>
      <c r="O2367" s="202">
        <f t="shared" si="640"/>
        <v>0</v>
      </c>
      <c r="P2367" s="78"/>
      <c r="Q2367" s="78"/>
      <c r="R2367" s="202">
        <f t="shared" si="641"/>
        <v>0</v>
      </c>
      <c r="S2367" s="78"/>
      <c r="T2367" s="78"/>
      <c r="U2367" s="202">
        <f t="shared" si="642"/>
        <v>0</v>
      </c>
      <c r="V2367" s="78"/>
      <c r="W2367" s="78"/>
      <c r="X2367" s="202">
        <f t="shared" si="643"/>
        <v>0</v>
      </c>
      <c r="Y2367" s="78"/>
      <c r="Z2367" s="78"/>
      <c r="AA2367" s="78"/>
      <c r="AB2367" s="78"/>
      <c r="AC2367" s="78"/>
      <c r="AD2367" s="78"/>
      <c r="AE2367" s="78"/>
      <c r="AF2367" s="78"/>
      <c r="AG2367" s="78"/>
      <c r="AH2367" s="78"/>
      <c r="AI2367" s="78"/>
      <c r="AJ2367" s="78"/>
      <c r="AK2367" s="645">
        <v>239120</v>
      </c>
      <c r="AL2367" s="651">
        <f t="shared" si="637"/>
        <v>0</v>
      </c>
      <c r="AM2367" s="64"/>
      <c r="AN2367" s="64"/>
      <c r="AO2367" s="64"/>
      <c r="AP2367" s="64"/>
      <c r="AQ2367" s="64"/>
      <c r="AR2367" s="693"/>
      <c r="XFA2367" s="693"/>
    </row>
    <row r="2368" spans="1:44 16381:16381" s="694" customFormat="1" ht="14.1" customHeight="1" x14ac:dyDescent="0.15">
      <c r="A2368" s="113" t="s">
        <v>5404</v>
      </c>
      <c r="B2368" s="114" t="s">
        <v>380</v>
      </c>
      <c r="C2368" s="199">
        <f t="shared" si="639"/>
        <v>0</v>
      </c>
      <c r="D2368" s="90"/>
      <c r="E2368" s="79"/>
      <c r="F2368" s="79"/>
      <c r="G2368" s="79"/>
      <c r="H2368" s="202">
        <f t="shared" si="638"/>
        <v>0</v>
      </c>
      <c r="I2368" s="78"/>
      <c r="J2368" s="78"/>
      <c r="K2368" s="78"/>
      <c r="L2368" s="78"/>
      <c r="M2368" s="78"/>
      <c r="N2368" s="78"/>
      <c r="O2368" s="202">
        <f t="shared" si="640"/>
        <v>0</v>
      </c>
      <c r="P2368" s="78"/>
      <c r="Q2368" s="78"/>
      <c r="R2368" s="202">
        <f t="shared" si="641"/>
        <v>0</v>
      </c>
      <c r="S2368" s="78"/>
      <c r="T2368" s="78"/>
      <c r="U2368" s="202">
        <f t="shared" si="642"/>
        <v>0</v>
      </c>
      <c r="V2368" s="78"/>
      <c r="W2368" s="78"/>
      <c r="X2368" s="202">
        <f t="shared" si="643"/>
        <v>0</v>
      </c>
      <c r="Y2368" s="78"/>
      <c r="Z2368" s="78"/>
      <c r="AA2368" s="78"/>
      <c r="AB2368" s="78"/>
      <c r="AC2368" s="78"/>
      <c r="AD2368" s="78"/>
      <c r="AE2368" s="78"/>
      <c r="AF2368" s="78"/>
      <c r="AG2368" s="78"/>
      <c r="AH2368" s="78"/>
      <c r="AI2368" s="78"/>
      <c r="AJ2368" s="78"/>
      <c r="AK2368" s="645">
        <v>456090</v>
      </c>
      <c r="AL2368" s="651">
        <f t="shared" si="637"/>
        <v>0</v>
      </c>
      <c r="AM2368" s="64"/>
      <c r="AN2368" s="64"/>
      <c r="AO2368" s="64"/>
      <c r="AP2368" s="64"/>
      <c r="AQ2368" s="64"/>
      <c r="AR2368" s="693"/>
      <c r="XFA2368" s="693"/>
    </row>
    <row r="2369" spans="1:44 16381:16381" s="694" customFormat="1" ht="14.1" customHeight="1" x14ac:dyDescent="0.15">
      <c r="A2369" s="113" t="s">
        <v>5405</v>
      </c>
      <c r="B2369" s="114" t="s">
        <v>381</v>
      </c>
      <c r="C2369" s="199">
        <f t="shared" si="639"/>
        <v>0</v>
      </c>
      <c r="D2369" s="90"/>
      <c r="E2369" s="79"/>
      <c r="F2369" s="79"/>
      <c r="G2369" s="79"/>
      <c r="H2369" s="202">
        <f t="shared" si="638"/>
        <v>0</v>
      </c>
      <c r="I2369" s="78"/>
      <c r="J2369" s="78"/>
      <c r="K2369" s="78"/>
      <c r="L2369" s="78"/>
      <c r="M2369" s="78"/>
      <c r="N2369" s="78"/>
      <c r="O2369" s="202">
        <f t="shared" si="640"/>
        <v>0</v>
      </c>
      <c r="P2369" s="78"/>
      <c r="Q2369" s="78"/>
      <c r="R2369" s="202">
        <f t="shared" si="641"/>
        <v>0</v>
      </c>
      <c r="S2369" s="78"/>
      <c r="T2369" s="78"/>
      <c r="U2369" s="202">
        <f t="shared" si="642"/>
        <v>0</v>
      </c>
      <c r="V2369" s="78"/>
      <c r="W2369" s="78"/>
      <c r="X2369" s="202">
        <f t="shared" si="643"/>
        <v>0</v>
      </c>
      <c r="Y2369" s="78"/>
      <c r="Z2369" s="78"/>
      <c r="AA2369" s="78"/>
      <c r="AB2369" s="78"/>
      <c r="AC2369" s="78"/>
      <c r="AD2369" s="78"/>
      <c r="AE2369" s="78"/>
      <c r="AF2369" s="78"/>
      <c r="AG2369" s="78"/>
      <c r="AH2369" s="78"/>
      <c r="AI2369" s="78"/>
      <c r="AJ2369" s="78"/>
      <c r="AK2369" s="645">
        <v>560970</v>
      </c>
      <c r="AL2369" s="651">
        <f t="shared" si="637"/>
        <v>0</v>
      </c>
      <c r="AM2369" s="64"/>
      <c r="AN2369" s="64"/>
      <c r="AO2369" s="64"/>
      <c r="AP2369" s="64"/>
      <c r="AQ2369" s="64"/>
      <c r="AR2369" s="693"/>
      <c r="XFA2369" s="693"/>
    </row>
    <row r="2370" spans="1:44 16381:16381" s="694" customFormat="1" ht="14.1" customHeight="1" x14ac:dyDescent="0.15">
      <c r="A2370" s="113" t="s">
        <v>5406</v>
      </c>
      <c r="B2370" s="114" t="s">
        <v>681</v>
      </c>
      <c r="C2370" s="199">
        <f t="shared" si="639"/>
        <v>0</v>
      </c>
      <c r="D2370" s="90"/>
      <c r="E2370" s="79"/>
      <c r="F2370" s="79"/>
      <c r="G2370" s="79"/>
      <c r="H2370" s="202">
        <f t="shared" si="638"/>
        <v>0</v>
      </c>
      <c r="I2370" s="78"/>
      <c r="J2370" s="78"/>
      <c r="K2370" s="78"/>
      <c r="L2370" s="78"/>
      <c r="M2370" s="78"/>
      <c r="N2370" s="78"/>
      <c r="O2370" s="202">
        <f t="shared" si="640"/>
        <v>0</v>
      </c>
      <c r="P2370" s="78"/>
      <c r="Q2370" s="78"/>
      <c r="R2370" s="202">
        <f t="shared" si="641"/>
        <v>0</v>
      </c>
      <c r="S2370" s="78"/>
      <c r="T2370" s="78"/>
      <c r="U2370" s="202">
        <f t="shared" si="642"/>
        <v>0</v>
      </c>
      <c r="V2370" s="78"/>
      <c r="W2370" s="78"/>
      <c r="X2370" s="202">
        <f t="shared" si="643"/>
        <v>0</v>
      </c>
      <c r="Y2370" s="78"/>
      <c r="Z2370" s="78"/>
      <c r="AA2370" s="78"/>
      <c r="AB2370" s="78"/>
      <c r="AC2370" s="78"/>
      <c r="AD2370" s="78"/>
      <c r="AE2370" s="78"/>
      <c r="AF2370" s="78"/>
      <c r="AG2370" s="78"/>
      <c r="AH2370" s="78"/>
      <c r="AI2370" s="78"/>
      <c r="AJ2370" s="78"/>
      <c r="AK2370" s="645">
        <v>549010</v>
      </c>
      <c r="AL2370" s="651">
        <f t="shared" si="637"/>
        <v>0</v>
      </c>
      <c r="AM2370" s="64"/>
      <c r="AN2370" s="64"/>
      <c r="AO2370" s="64"/>
      <c r="AP2370" s="64"/>
      <c r="AQ2370" s="64"/>
      <c r="AR2370" s="693"/>
      <c r="XFA2370" s="693"/>
    </row>
    <row r="2371" spans="1:44 16381:16381" s="694" customFormat="1" ht="14.1" customHeight="1" x14ac:dyDescent="0.15">
      <c r="A2371" s="113" t="s">
        <v>5407</v>
      </c>
      <c r="B2371" s="114" t="s">
        <v>1026</v>
      </c>
      <c r="C2371" s="199">
        <f t="shared" si="639"/>
        <v>0</v>
      </c>
      <c r="D2371" s="90"/>
      <c r="E2371" s="79"/>
      <c r="F2371" s="79"/>
      <c r="G2371" s="79"/>
      <c r="H2371" s="202">
        <f t="shared" si="638"/>
        <v>0</v>
      </c>
      <c r="I2371" s="78"/>
      <c r="J2371" s="78"/>
      <c r="K2371" s="78"/>
      <c r="L2371" s="78"/>
      <c r="M2371" s="78"/>
      <c r="N2371" s="78"/>
      <c r="O2371" s="202">
        <f t="shared" si="640"/>
        <v>0</v>
      </c>
      <c r="P2371" s="78"/>
      <c r="Q2371" s="78"/>
      <c r="R2371" s="202">
        <f t="shared" si="641"/>
        <v>0</v>
      </c>
      <c r="S2371" s="78"/>
      <c r="T2371" s="78"/>
      <c r="U2371" s="202">
        <f t="shared" si="642"/>
        <v>0</v>
      </c>
      <c r="V2371" s="78"/>
      <c r="W2371" s="78"/>
      <c r="X2371" s="202">
        <f t="shared" si="643"/>
        <v>0</v>
      </c>
      <c r="Y2371" s="78"/>
      <c r="Z2371" s="78"/>
      <c r="AA2371" s="78"/>
      <c r="AB2371" s="78"/>
      <c r="AC2371" s="78"/>
      <c r="AD2371" s="78"/>
      <c r="AE2371" s="78"/>
      <c r="AF2371" s="78"/>
      <c r="AG2371" s="78"/>
      <c r="AH2371" s="78"/>
      <c r="AI2371" s="78"/>
      <c r="AJ2371" s="78"/>
      <c r="AK2371" s="645">
        <v>456090</v>
      </c>
      <c r="AL2371" s="651">
        <f t="shared" si="637"/>
        <v>0</v>
      </c>
      <c r="AM2371" s="64"/>
      <c r="AN2371" s="64"/>
      <c r="AO2371" s="64"/>
      <c r="AP2371" s="64"/>
      <c r="AQ2371" s="64"/>
      <c r="AR2371" s="693"/>
      <c r="XFA2371" s="693"/>
    </row>
    <row r="2372" spans="1:44 16381:16381" s="694" customFormat="1" ht="14.1" customHeight="1" x14ac:dyDescent="0.15">
      <c r="A2372" s="113" t="s">
        <v>5408</v>
      </c>
      <c r="B2372" s="114" t="s">
        <v>682</v>
      </c>
      <c r="C2372" s="199">
        <f t="shared" si="639"/>
        <v>0</v>
      </c>
      <c r="D2372" s="90"/>
      <c r="E2372" s="79"/>
      <c r="F2372" s="79"/>
      <c r="G2372" s="79"/>
      <c r="H2372" s="202">
        <f t="shared" si="638"/>
        <v>0</v>
      </c>
      <c r="I2372" s="78"/>
      <c r="J2372" s="78"/>
      <c r="K2372" s="78"/>
      <c r="L2372" s="78"/>
      <c r="M2372" s="78"/>
      <c r="N2372" s="78"/>
      <c r="O2372" s="202">
        <f t="shared" si="640"/>
        <v>0</v>
      </c>
      <c r="P2372" s="78"/>
      <c r="Q2372" s="78"/>
      <c r="R2372" s="202">
        <f t="shared" si="641"/>
        <v>0</v>
      </c>
      <c r="S2372" s="78"/>
      <c r="T2372" s="78"/>
      <c r="U2372" s="202">
        <f t="shared" si="642"/>
        <v>0</v>
      </c>
      <c r="V2372" s="78"/>
      <c r="W2372" s="78"/>
      <c r="X2372" s="202">
        <f t="shared" si="643"/>
        <v>0</v>
      </c>
      <c r="Y2372" s="78"/>
      <c r="Z2372" s="78"/>
      <c r="AA2372" s="78"/>
      <c r="AB2372" s="78"/>
      <c r="AC2372" s="78"/>
      <c r="AD2372" s="78"/>
      <c r="AE2372" s="78"/>
      <c r="AF2372" s="78"/>
      <c r="AG2372" s="78"/>
      <c r="AH2372" s="78"/>
      <c r="AI2372" s="78"/>
      <c r="AJ2372" s="78"/>
      <c r="AK2372" s="645">
        <v>230150</v>
      </c>
      <c r="AL2372" s="651">
        <f t="shared" si="637"/>
        <v>0</v>
      </c>
      <c r="AM2372" s="64"/>
      <c r="AN2372" s="64"/>
      <c r="AO2372" s="64"/>
      <c r="AP2372" s="64"/>
      <c r="AQ2372" s="64"/>
      <c r="AR2372" s="693"/>
      <c r="XFA2372" s="693"/>
    </row>
    <row r="2373" spans="1:44 16381:16381" s="694" customFormat="1" ht="14.1" customHeight="1" x14ac:dyDescent="0.15">
      <c r="A2373" s="113" t="s">
        <v>5409</v>
      </c>
      <c r="B2373" s="114" t="s">
        <v>683</v>
      </c>
      <c r="C2373" s="199">
        <f t="shared" si="639"/>
        <v>0</v>
      </c>
      <c r="D2373" s="90"/>
      <c r="E2373" s="79"/>
      <c r="F2373" s="79"/>
      <c r="G2373" s="79"/>
      <c r="H2373" s="202">
        <f t="shared" si="638"/>
        <v>0</v>
      </c>
      <c r="I2373" s="78"/>
      <c r="J2373" s="78"/>
      <c r="K2373" s="78"/>
      <c r="L2373" s="78"/>
      <c r="M2373" s="78"/>
      <c r="N2373" s="78"/>
      <c r="O2373" s="202">
        <f t="shared" si="640"/>
        <v>0</v>
      </c>
      <c r="P2373" s="78"/>
      <c r="Q2373" s="78"/>
      <c r="R2373" s="202">
        <f t="shared" si="641"/>
        <v>0</v>
      </c>
      <c r="S2373" s="78"/>
      <c r="T2373" s="78"/>
      <c r="U2373" s="202">
        <f t="shared" si="642"/>
        <v>0</v>
      </c>
      <c r="V2373" s="78"/>
      <c r="W2373" s="78"/>
      <c r="X2373" s="202">
        <f t="shared" si="643"/>
        <v>0</v>
      </c>
      <c r="Y2373" s="78"/>
      <c r="Z2373" s="78"/>
      <c r="AA2373" s="78"/>
      <c r="AB2373" s="78"/>
      <c r="AC2373" s="78"/>
      <c r="AD2373" s="78"/>
      <c r="AE2373" s="78"/>
      <c r="AF2373" s="78"/>
      <c r="AG2373" s="78"/>
      <c r="AH2373" s="78"/>
      <c r="AI2373" s="78"/>
      <c r="AJ2373" s="78"/>
      <c r="AK2373" s="645">
        <v>230150</v>
      </c>
      <c r="AL2373" s="651">
        <f t="shared" si="637"/>
        <v>0</v>
      </c>
      <c r="AM2373" s="64"/>
      <c r="AN2373" s="64"/>
      <c r="AO2373" s="64"/>
      <c r="AP2373" s="64"/>
      <c r="AQ2373" s="64"/>
      <c r="AR2373" s="693"/>
      <c r="XFA2373" s="693"/>
    </row>
    <row r="2374" spans="1:44 16381:16381" s="694" customFormat="1" ht="14.1" customHeight="1" x14ac:dyDescent="0.15">
      <c r="A2374" s="113" t="s">
        <v>5410</v>
      </c>
      <c r="B2374" s="114" t="s">
        <v>371</v>
      </c>
      <c r="C2374" s="199">
        <f t="shared" si="639"/>
        <v>0</v>
      </c>
      <c r="D2374" s="90"/>
      <c r="E2374" s="79"/>
      <c r="F2374" s="79"/>
      <c r="G2374" s="79"/>
      <c r="H2374" s="202">
        <f t="shared" si="638"/>
        <v>0</v>
      </c>
      <c r="I2374" s="78"/>
      <c r="J2374" s="78"/>
      <c r="K2374" s="78"/>
      <c r="L2374" s="78"/>
      <c r="M2374" s="78"/>
      <c r="N2374" s="78"/>
      <c r="O2374" s="202">
        <f t="shared" si="640"/>
        <v>0</v>
      </c>
      <c r="P2374" s="78"/>
      <c r="Q2374" s="78"/>
      <c r="R2374" s="202">
        <f t="shared" si="641"/>
        <v>0</v>
      </c>
      <c r="S2374" s="78"/>
      <c r="T2374" s="78"/>
      <c r="U2374" s="202">
        <f t="shared" si="642"/>
        <v>0</v>
      </c>
      <c r="V2374" s="78"/>
      <c r="W2374" s="78"/>
      <c r="X2374" s="202">
        <f t="shared" si="643"/>
        <v>0</v>
      </c>
      <c r="Y2374" s="78"/>
      <c r="Z2374" s="78"/>
      <c r="AA2374" s="78"/>
      <c r="AB2374" s="78"/>
      <c r="AC2374" s="78"/>
      <c r="AD2374" s="78"/>
      <c r="AE2374" s="78"/>
      <c r="AF2374" s="78"/>
      <c r="AG2374" s="78"/>
      <c r="AH2374" s="78"/>
      <c r="AI2374" s="78"/>
      <c r="AJ2374" s="78"/>
      <c r="AK2374" s="645">
        <v>456090</v>
      </c>
      <c r="AL2374" s="651">
        <f t="shared" si="637"/>
        <v>0</v>
      </c>
      <c r="AM2374" s="64"/>
      <c r="AN2374" s="64"/>
      <c r="AO2374" s="64"/>
      <c r="AP2374" s="64"/>
      <c r="AQ2374" s="64"/>
      <c r="AR2374" s="693"/>
      <c r="XFA2374" s="693"/>
    </row>
    <row r="2375" spans="1:44 16381:16381" s="694" customFormat="1" ht="14.1" customHeight="1" x14ac:dyDescent="0.15">
      <c r="A2375" s="113" t="s">
        <v>5411</v>
      </c>
      <c r="B2375" s="114" t="s">
        <v>372</v>
      </c>
      <c r="C2375" s="199">
        <f t="shared" si="639"/>
        <v>0</v>
      </c>
      <c r="D2375" s="90"/>
      <c r="E2375" s="79"/>
      <c r="F2375" s="79"/>
      <c r="G2375" s="79"/>
      <c r="H2375" s="202">
        <f t="shared" si="638"/>
        <v>0</v>
      </c>
      <c r="I2375" s="78"/>
      <c r="J2375" s="78"/>
      <c r="K2375" s="78"/>
      <c r="L2375" s="78"/>
      <c r="M2375" s="78"/>
      <c r="N2375" s="78"/>
      <c r="O2375" s="202">
        <f t="shared" si="640"/>
        <v>0</v>
      </c>
      <c r="P2375" s="78"/>
      <c r="Q2375" s="78"/>
      <c r="R2375" s="202">
        <f t="shared" si="641"/>
        <v>0</v>
      </c>
      <c r="S2375" s="78"/>
      <c r="T2375" s="78"/>
      <c r="U2375" s="202">
        <f t="shared" si="642"/>
        <v>0</v>
      </c>
      <c r="V2375" s="78"/>
      <c r="W2375" s="78"/>
      <c r="X2375" s="202">
        <f t="shared" si="643"/>
        <v>0</v>
      </c>
      <c r="Y2375" s="78"/>
      <c r="Z2375" s="78"/>
      <c r="AA2375" s="78"/>
      <c r="AB2375" s="78"/>
      <c r="AC2375" s="78"/>
      <c r="AD2375" s="78"/>
      <c r="AE2375" s="78"/>
      <c r="AF2375" s="78"/>
      <c r="AG2375" s="78"/>
      <c r="AH2375" s="78"/>
      <c r="AI2375" s="78"/>
      <c r="AJ2375" s="78"/>
      <c r="AK2375" s="645">
        <v>293060</v>
      </c>
      <c r="AL2375" s="651">
        <f t="shared" si="637"/>
        <v>0</v>
      </c>
      <c r="AM2375" s="64"/>
      <c r="AN2375" s="64"/>
      <c r="AO2375" s="64"/>
      <c r="AP2375" s="64"/>
      <c r="AQ2375" s="64"/>
      <c r="AR2375" s="693"/>
      <c r="XFA2375" s="693"/>
    </row>
    <row r="2376" spans="1:44 16381:16381" s="694" customFormat="1" ht="14.1" customHeight="1" x14ac:dyDescent="0.15">
      <c r="A2376" s="113" t="s">
        <v>5412</v>
      </c>
      <c r="B2376" s="114" t="s">
        <v>373</v>
      </c>
      <c r="C2376" s="199">
        <f t="shared" si="639"/>
        <v>0</v>
      </c>
      <c r="D2376" s="90"/>
      <c r="E2376" s="79"/>
      <c r="F2376" s="79"/>
      <c r="G2376" s="79"/>
      <c r="H2376" s="202">
        <f t="shared" si="638"/>
        <v>0</v>
      </c>
      <c r="I2376" s="78"/>
      <c r="J2376" s="78"/>
      <c r="K2376" s="78"/>
      <c r="L2376" s="78"/>
      <c r="M2376" s="78"/>
      <c r="N2376" s="78"/>
      <c r="O2376" s="202">
        <f t="shared" si="640"/>
        <v>0</v>
      </c>
      <c r="P2376" s="78"/>
      <c r="Q2376" s="78"/>
      <c r="R2376" s="202">
        <f t="shared" si="641"/>
        <v>0</v>
      </c>
      <c r="S2376" s="78"/>
      <c r="T2376" s="78"/>
      <c r="U2376" s="202">
        <f t="shared" si="642"/>
        <v>0</v>
      </c>
      <c r="V2376" s="78"/>
      <c r="W2376" s="78"/>
      <c r="X2376" s="202">
        <f t="shared" si="643"/>
        <v>0</v>
      </c>
      <c r="Y2376" s="78"/>
      <c r="Z2376" s="78"/>
      <c r="AA2376" s="78"/>
      <c r="AB2376" s="78"/>
      <c r="AC2376" s="78"/>
      <c r="AD2376" s="78"/>
      <c r="AE2376" s="78"/>
      <c r="AF2376" s="78"/>
      <c r="AG2376" s="78"/>
      <c r="AH2376" s="78"/>
      <c r="AI2376" s="78"/>
      <c r="AJ2376" s="78"/>
      <c r="AK2376" s="645">
        <v>280890</v>
      </c>
      <c r="AL2376" s="651">
        <f t="shared" si="637"/>
        <v>0</v>
      </c>
      <c r="AM2376" s="64"/>
      <c r="AN2376" s="64"/>
      <c r="AO2376" s="64"/>
      <c r="AP2376" s="64"/>
      <c r="AQ2376" s="64"/>
      <c r="AR2376" s="693"/>
      <c r="XFA2376" s="693"/>
    </row>
    <row r="2377" spans="1:44 16381:16381" s="694" customFormat="1" ht="14.1" customHeight="1" x14ac:dyDescent="0.15">
      <c r="A2377" s="113" t="s">
        <v>5413</v>
      </c>
      <c r="B2377" s="114" t="s">
        <v>684</v>
      </c>
      <c r="C2377" s="199">
        <f t="shared" si="639"/>
        <v>0</v>
      </c>
      <c r="D2377" s="90"/>
      <c r="E2377" s="79"/>
      <c r="F2377" s="79"/>
      <c r="G2377" s="79"/>
      <c r="H2377" s="202">
        <f t="shared" si="638"/>
        <v>0</v>
      </c>
      <c r="I2377" s="78"/>
      <c r="J2377" s="78"/>
      <c r="K2377" s="78"/>
      <c r="L2377" s="78"/>
      <c r="M2377" s="78"/>
      <c r="N2377" s="78"/>
      <c r="O2377" s="202">
        <f t="shared" si="640"/>
        <v>0</v>
      </c>
      <c r="P2377" s="78"/>
      <c r="Q2377" s="78"/>
      <c r="R2377" s="202">
        <f t="shared" si="641"/>
        <v>0</v>
      </c>
      <c r="S2377" s="78"/>
      <c r="T2377" s="78"/>
      <c r="U2377" s="202">
        <f t="shared" si="642"/>
        <v>0</v>
      </c>
      <c r="V2377" s="78"/>
      <c r="W2377" s="78"/>
      <c r="X2377" s="202">
        <f t="shared" si="643"/>
        <v>0</v>
      </c>
      <c r="Y2377" s="78"/>
      <c r="Z2377" s="78"/>
      <c r="AA2377" s="78"/>
      <c r="AB2377" s="78"/>
      <c r="AC2377" s="78"/>
      <c r="AD2377" s="78"/>
      <c r="AE2377" s="78"/>
      <c r="AF2377" s="78"/>
      <c r="AG2377" s="78"/>
      <c r="AH2377" s="78"/>
      <c r="AI2377" s="78"/>
      <c r="AJ2377" s="78"/>
      <c r="AK2377" s="645">
        <v>520060</v>
      </c>
      <c r="AL2377" s="651">
        <f t="shared" si="637"/>
        <v>0</v>
      </c>
      <c r="AM2377" s="64"/>
      <c r="AN2377" s="64"/>
      <c r="AO2377" s="64"/>
      <c r="AP2377" s="64"/>
      <c r="AQ2377" s="64"/>
      <c r="AR2377" s="693"/>
      <c r="XFA2377" s="693"/>
    </row>
    <row r="2378" spans="1:44 16381:16381" s="694" customFormat="1" ht="14.1" customHeight="1" x14ac:dyDescent="0.15">
      <c r="A2378" s="113" t="s">
        <v>5414</v>
      </c>
      <c r="B2378" s="114" t="s">
        <v>374</v>
      </c>
      <c r="C2378" s="199">
        <f t="shared" si="639"/>
        <v>0</v>
      </c>
      <c r="D2378" s="90"/>
      <c r="E2378" s="79"/>
      <c r="F2378" s="79"/>
      <c r="G2378" s="79"/>
      <c r="H2378" s="202">
        <f t="shared" si="638"/>
        <v>0</v>
      </c>
      <c r="I2378" s="78"/>
      <c r="J2378" s="78"/>
      <c r="K2378" s="78"/>
      <c r="L2378" s="78"/>
      <c r="M2378" s="78"/>
      <c r="N2378" s="78"/>
      <c r="O2378" s="202">
        <f t="shared" si="640"/>
        <v>0</v>
      </c>
      <c r="P2378" s="78"/>
      <c r="Q2378" s="78"/>
      <c r="R2378" s="202">
        <f t="shared" si="641"/>
        <v>0</v>
      </c>
      <c r="S2378" s="78"/>
      <c r="T2378" s="78"/>
      <c r="U2378" s="202">
        <f t="shared" si="642"/>
        <v>0</v>
      </c>
      <c r="V2378" s="78"/>
      <c r="W2378" s="78"/>
      <c r="X2378" s="202">
        <f t="shared" si="643"/>
        <v>0</v>
      </c>
      <c r="Y2378" s="78"/>
      <c r="Z2378" s="78"/>
      <c r="AA2378" s="78"/>
      <c r="AB2378" s="78"/>
      <c r="AC2378" s="78"/>
      <c r="AD2378" s="78"/>
      <c r="AE2378" s="78"/>
      <c r="AF2378" s="78"/>
      <c r="AG2378" s="78"/>
      <c r="AH2378" s="78"/>
      <c r="AI2378" s="78"/>
      <c r="AJ2378" s="78"/>
      <c r="AK2378" s="645">
        <v>292960</v>
      </c>
      <c r="AL2378" s="651">
        <f t="shared" si="637"/>
        <v>0</v>
      </c>
      <c r="AM2378" s="64"/>
      <c r="AN2378" s="64"/>
      <c r="AO2378" s="64"/>
      <c r="AP2378" s="64"/>
      <c r="AQ2378" s="64"/>
      <c r="AR2378" s="693"/>
      <c r="XFA2378" s="693"/>
    </row>
    <row r="2379" spans="1:44 16381:16381" s="698" customFormat="1" ht="14.1" customHeight="1" x14ac:dyDescent="0.15">
      <c r="A2379" s="113" t="s">
        <v>5415</v>
      </c>
      <c r="B2379" s="114" t="s">
        <v>375</v>
      </c>
      <c r="C2379" s="199">
        <f t="shared" si="639"/>
        <v>0</v>
      </c>
      <c r="D2379" s="90"/>
      <c r="E2379" s="79"/>
      <c r="F2379" s="79"/>
      <c r="G2379" s="79"/>
      <c r="H2379" s="202">
        <f t="shared" si="638"/>
        <v>0</v>
      </c>
      <c r="I2379" s="78"/>
      <c r="J2379" s="78"/>
      <c r="K2379" s="78"/>
      <c r="L2379" s="78"/>
      <c r="M2379" s="78"/>
      <c r="N2379" s="78"/>
      <c r="O2379" s="202">
        <f t="shared" si="640"/>
        <v>0</v>
      </c>
      <c r="P2379" s="78"/>
      <c r="Q2379" s="78"/>
      <c r="R2379" s="202">
        <f t="shared" si="641"/>
        <v>0</v>
      </c>
      <c r="S2379" s="78"/>
      <c r="T2379" s="78"/>
      <c r="U2379" s="202">
        <f t="shared" si="642"/>
        <v>0</v>
      </c>
      <c r="V2379" s="78"/>
      <c r="W2379" s="78"/>
      <c r="X2379" s="202">
        <f t="shared" si="643"/>
        <v>0</v>
      </c>
      <c r="Y2379" s="78"/>
      <c r="Z2379" s="78"/>
      <c r="AA2379" s="78"/>
      <c r="AB2379" s="78"/>
      <c r="AC2379" s="78"/>
      <c r="AD2379" s="78"/>
      <c r="AE2379" s="78"/>
      <c r="AF2379" s="78"/>
      <c r="AG2379" s="78"/>
      <c r="AH2379" s="78"/>
      <c r="AI2379" s="78"/>
      <c r="AJ2379" s="78"/>
      <c r="AK2379" s="645">
        <v>292960</v>
      </c>
      <c r="AL2379" s="651">
        <f t="shared" si="637"/>
        <v>0</v>
      </c>
      <c r="AM2379" s="64"/>
      <c r="AN2379" s="64"/>
      <c r="AO2379" s="64"/>
      <c r="AP2379" s="64"/>
      <c r="AQ2379" s="64"/>
      <c r="AR2379" s="697"/>
      <c r="XFA2379" s="697"/>
    </row>
    <row r="2380" spans="1:44 16381:16381" s="698" customFormat="1" ht="14.1" customHeight="1" x14ac:dyDescent="0.15">
      <c r="A2380" s="113" t="s">
        <v>5416</v>
      </c>
      <c r="B2380" s="114" t="s">
        <v>2842</v>
      </c>
      <c r="C2380" s="199">
        <f t="shared" si="639"/>
        <v>0</v>
      </c>
      <c r="D2380" s="90"/>
      <c r="E2380" s="79"/>
      <c r="F2380" s="79"/>
      <c r="G2380" s="79"/>
      <c r="H2380" s="202">
        <f t="shared" si="638"/>
        <v>0</v>
      </c>
      <c r="I2380" s="78"/>
      <c r="J2380" s="78"/>
      <c r="K2380" s="78"/>
      <c r="L2380" s="78"/>
      <c r="M2380" s="78"/>
      <c r="N2380" s="78"/>
      <c r="O2380" s="202">
        <f t="shared" si="640"/>
        <v>0</v>
      </c>
      <c r="P2380" s="78"/>
      <c r="Q2380" s="78"/>
      <c r="R2380" s="202">
        <f t="shared" si="641"/>
        <v>0</v>
      </c>
      <c r="S2380" s="78"/>
      <c r="T2380" s="78"/>
      <c r="U2380" s="202">
        <f t="shared" si="642"/>
        <v>0</v>
      </c>
      <c r="V2380" s="78"/>
      <c r="W2380" s="78"/>
      <c r="X2380" s="202">
        <f t="shared" si="643"/>
        <v>0</v>
      </c>
      <c r="Y2380" s="78"/>
      <c r="Z2380" s="78"/>
      <c r="AA2380" s="78"/>
      <c r="AB2380" s="78"/>
      <c r="AC2380" s="78"/>
      <c r="AD2380" s="78"/>
      <c r="AE2380" s="78"/>
      <c r="AF2380" s="78"/>
      <c r="AG2380" s="78"/>
      <c r="AH2380" s="78"/>
      <c r="AI2380" s="78"/>
      <c r="AJ2380" s="78"/>
      <c r="AK2380" s="645">
        <v>311800</v>
      </c>
      <c r="AL2380" s="651">
        <f t="shared" ref="AL2380:AL2391" si="644">+(I2380*AK2380)+(L2380*AK2380*0.5)</f>
        <v>0</v>
      </c>
      <c r="AM2380" s="64"/>
      <c r="AN2380" s="64"/>
      <c r="AO2380" s="64"/>
      <c r="AP2380" s="64"/>
      <c r="AQ2380" s="64"/>
      <c r="AR2380" s="697"/>
      <c r="XFA2380" s="697"/>
    </row>
    <row r="2381" spans="1:44 16381:16381" s="698" customFormat="1" ht="14.1" customHeight="1" x14ac:dyDescent="0.15">
      <c r="A2381" s="113" t="s">
        <v>5417</v>
      </c>
      <c r="B2381" s="114" t="s">
        <v>2843</v>
      </c>
      <c r="C2381" s="199">
        <f t="shared" si="639"/>
        <v>0</v>
      </c>
      <c r="D2381" s="90"/>
      <c r="E2381" s="79"/>
      <c r="F2381" s="79"/>
      <c r="G2381" s="79"/>
      <c r="H2381" s="202">
        <f t="shared" si="638"/>
        <v>0</v>
      </c>
      <c r="I2381" s="78"/>
      <c r="J2381" s="78"/>
      <c r="K2381" s="78"/>
      <c r="L2381" s="78"/>
      <c r="M2381" s="78"/>
      <c r="N2381" s="78"/>
      <c r="O2381" s="202">
        <f t="shared" si="640"/>
        <v>0</v>
      </c>
      <c r="P2381" s="78"/>
      <c r="Q2381" s="78"/>
      <c r="R2381" s="202">
        <f t="shared" si="641"/>
        <v>0</v>
      </c>
      <c r="S2381" s="78"/>
      <c r="T2381" s="78"/>
      <c r="U2381" s="202">
        <f t="shared" si="642"/>
        <v>0</v>
      </c>
      <c r="V2381" s="78"/>
      <c r="W2381" s="78"/>
      <c r="X2381" s="202">
        <f t="shared" si="643"/>
        <v>0</v>
      </c>
      <c r="Y2381" s="78"/>
      <c r="Z2381" s="78"/>
      <c r="AA2381" s="78"/>
      <c r="AB2381" s="78"/>
      <c r="AC2381" s="78"/>
      <c r="AD2381" s="78"/>
      <c r="AE2381" s="78"/>
      <c r="AF2381" s="78"/>
      <c r="AG2381" s="78"/>
      <c r="AH2381" s="78"/>
      <c r="AI2381" s="78"/>
      <c r="AJ2381" s="78"/>
      <c r="AK2381" s="645">
        <v>405340</v>
      </c>
      <c r="AL2381" s="651">
        <f t="shared" si="644"/>
        <v>0</v>
      </c>
      <c r="AM2381" s="64"/>
      <c r="AN2381" s="64"/>
      <c r="AO2381" s="64"/>
      <c r="AP2381" s="64"/>
      <c r="AQ2381" s="64"/>
      <c r="AR2381" s="697"/>
      <c r="XFA2381" s="697"/>
    </row>
    <row r="2382" spans="1:44 16381:16381" s="698" customFormat="1" ht="14.1" customHeight="1" x14ac:dyDescent="0.15">
      <c r="A2382" s="113" t="s">
        <v>5418</v>
      </c>
      <c r="B2382" s="114" t="s">
        <v>2844</v>
      </c>
      <c r="C2382" s="199">
        <f t="shared" si="639"/>
        <v>0</v>
      </c>
      <c r="D2382" s="90"/>
      <c r="E2382" s="79"/>
      <c r="F2382" s="79"/>
      <c r="G2382" s="79"/>
      <c r="H2382" s="202">
        <f t="shared" si="638"/>
        <v>0</v>
      </c>
      <c r="I2382" s="78"/>
      <c r="J2382" s="78"/>
      <c r="K2382" s="78"/>
      <c r="L2382" s="78"/>
      <c r="M2382" s="78"/>
      <c r="N2382" s="78"/>
      <c r="O2382" s="202">
        <f t="shared" si="640"/>
        <v>0</v>
      </c>
      <c r="P2382" s="78"/>
      <c r="Q2382" s="78"/>
      <c r="R2382" s="202">
        <f t="shared" si="641"/>
        <v>0</v>
      </c>
      <c r="S2382" s="78"/>
      <c r="T2382" s="78"/>
      <c r="U2382" s="202">
        <f t="shared" si="642"/>
        <v>0</v>
      </c>
      <c r="V2382" s="78"/>
      <c r="W2382" s="78"/>
      <c r="X2382" s="202">
        <f t="shared" si="643"/>
        <v>0</v>
      </c>
      <c r="Y2382" s="78"/>
      <c r="Z2382" s="78"/>
      <c r="AA2382" s="78"/>
      <c r="AB2382" s="78"/>
      <c r="AC2382" s="78"/>
      <c r="AD2382" s="78"/>
      <c r="AE2382" s="78"/>
      <c r="AF2382" s="78"/>
      <c r="AG2382" s="78"/>
      <c r="AH2382" s="78"/>
      <c r="AI2382" s="78"/>
      <c r="AJ2382" s="78"/>
      <c r="AK2382" s="645">
        <v>389760</v>
      </c>
      <c r="AL2382" s="651">
        <f t="shared" si="644"/>
        <v>0</v>
      </c>
      <c r="AM2382" s="64"/>
      <c r="AN2382" s="64"/>
      <c r="AO2382" s="64"/>
      <c r="AP2382" s="64"/>
      <c r="AQ2382" s="64"/>
      <c r="AR2382" s="697"/>
      <c r="XFA2382" s="697"/>
    </row>
    <row r="2383" spans="1:44 16381:16381" s="698" customFormat="1" ht="14.1" customHeight="1" x14ac:dyDescent="0.15">
      <c r="A2383" s="113" t="s">
        <v>5419</v>
      </c>
      <c r="B2383" s="114" t="s">
        <v>2845</v>
      </c>
      <c r="C2383" s="199">
        <f t="shared" si="639"/>
        <v>0</v>
      </c>
      <c r="D2383" s="90"/>
      <c r="E2383" s="79"/>
      <c r="F2383" s="79"/>
      <c r="G2383" s="79"/>
      <c r="H2383" s="202">
        <f t="shared" si="638"/>
        <v>0</v>
      </c>
      <c r="I2383" s="78"/>
      <c r="J2383" s="78"/>
      <c r="K2383" s="78"/>
      <c r="L2383" s="78"/>
      <c r="M2383" s="78"/>
      <c r="N2383" s="78"/>
      <c r="O2383" s="202">
        <f t="shared" si="640"/>
        <v>0</v>
      </c>
      <c r="P2383" s="78"/>
      <c r="Q2383" s="78"/>
      <c r="R2383" s="202">
        <f t="shared" si="641"/>
        <v>0</v>
      </c>
      <c r="S2383" s="78"/>
      <c r="T2383" s="78"/>
      <c r="U2383" s="202">
        <f t="shared" si="642"/>
        <v>0</v>
      </c>
      <c r="V2383" s="78"/>
      <c r="W2383" s="78"/>
      <c r="X2383" s="202">
        <f t="shared" si="643"/>
        <v>0</v>
      </c>
      <c r="Y2383" s="78"/>
      <c r="Z2383" s="78"/>
      <c r="AA2383" s="78"/>
      <c r="AB2383" s="78"/>
      <c r="AC2383" s="78"/>
      <c r="AD2383" s="78"/>
      <c r="AE2383" s="78"/>
      <c r="AF2383" s="78"/>
      <c r="AG2383" s="78"/>
      <c r="AH2383" s="78"/>
      <c r="AI2383" s="78"/>
      <c r="AJ2383" s="78"/>
      <c r="AK2383" s="645">
        <v>506680</v>
      </c>
      <c r="AL2383" s="651">
        <f t="shared" si="644"/>
        <v>0</v>
      </c>
      <c r="AM2383" s="64"/>
      <c r="AN2383" s="64"/>
      <c r="AO2383" s="64"/>
      <c r="AP2383" s="64"/>
      <c r="AQ2383" s="64"/>
      <c r="AR2383" s="697"/>
      <c r="XFA2383" s="697"/>
    </row>
    <row r="2384" spans="1:44 16381:16381" s="698" customFormat="1" ht="14.1" customHeight="1" x14ac:dyDescent="0.15">
      <c r="A2384" s="113" t="s">
        <v>5420</v>
      </c>
      <c r="B2384" s="114" t="s">
        <v>2846</v>
      </c>
      <c r="C2384" s="199">
        <f t="shared" si="639"/>
        <v>0</v>
      </c>
      <c r="D2384" s="90"/>
      <c r="E2384" s="79"/>
      <c r="F2384" s="79"/>
      <c r="G2384" s="79"/>
      <c r="H2384" s="202">
        <f t="shared" si="638"/>
        <v>0</v>
      </c>
      <c r="I2384" s="78"/>
      <c r="J2384" s="78"/>
      <c r="K2384" s="78"/>
      <c r="L2384" s="78"/>
      <c r="M2384" s="78"/>
      <c r="N2384" s="78"/>
      <c r="O2384" s="202">
        <f t="shared" si="640"/>
        <v>0</v>
      </c>
      <c r="P2384" s="78"/>
      <c r="Q2384" s="78"/>
      <c r="R2384" s="202">
        <f t="shared" si="641"/>
        <v>0</v>
      </c>
      <c r="S2384" s="78"/>
      <c r="T2384" s="78"/>
      <c r="U2384" s="202">
        <f t="shared" si="642"/>
        <v>0</v>
      </c>
      <c r="V2384" s="78"/>
      <c r="W2384" s="78"/>
      <c r="X2384" s="202">
        <f t="shared" si="643"/>
        <v>0</v>
      </c>
      <c r="Y2384" s="78"/>
      <c r="Z2384" s="78"/>
      <c r="AA2384" s="78"/>
      <c r="AB2384" s="78"/>
      <c r="AC2384" s="78"/>
      <c r="AD2384" s="78"/>
      <c r="AE2384" s="78"/>
      <c r="AF2384" s="78"/>
      <c r="AG2384" s="78"/>
      <c r="AH2384" s="78"/>
      <c r="AI2384" s="78"/>
      <c r="AJ2384" s="78"/>
      <c r="AK2384" s="645">
        <v>259840</v>
      </c>
      <c r="AL2384" s="651">
        <f t="shared" si="644"/>
        <v>0</v>
      </c>
      <c r="AM2384" s="64"/>
      <c r="AN2384" s="64"/>
      <c r="AO2384" s="64"/>
      <c r="AP2384" s="64"/>
      <c r="AQ2384" s="64"/>
      <c r="AR2384" s="697"/>
      <c r="XFA2384" s="697"/>
    </row>
    <row r="2385" spans="1:44 16381:16381" s="698" customFormat="1" ht="14.1" customHeight="1" x14ac:dyDescent="0.15">
      <c r="A2385" s="113" t="s">
        <v>5421</v>
      </c>
      <c r="B2385" s="114" t="s">
        <v>2847</v>
      </c>
      <c r="C2385" s="199">
        <f t="shared" si="639"/>
        <v>0</v>
      </c>
      <c r="D2385" s="90"/>
      <c r="E2385" s="79"/>
      <c r="F2385" s="79"/>
      <c r="G2385" s="79"/>
      <c r="H2385" s="202">
        <f t="shared" si="638"/>
        <v>0</v>
      </c>
      <c r="I2385" s="78"/>
      <c r="J2385" s="78"/>
      <c r="K2385" s="78"/>
      <c r="L2385" s="78"/>
      <c r="M2385" s="78"/>
      <c r="N2385" s="78"/>
      <c r="O2385" s="202">
        <f t="shared" si="640"/>
        <v>0</v>
      </c>
      <c r="P2385" s="78"/>
      <c r="Q2385" s="78"/>
      <c r="R2385" s="202">
        <f t="shared" si="641"/>
        <v>0</v>
      </c>
      <c r="S2385" s="78"/>
      <c r="T2385" s="78"/>
      <c r="U2385" s="202">
        <f t="shared" si="642"/>
        <v>0</v>
      </c>
      <c r="V2385" s="78"/>
      <c r="W2385" s="78"/>
      <c r="X2385" s="202">
        <f t="shared" si="643"/>
        <v>0</v>
      </c>
      <c r="Y2385" s="78"/>
      <c r="Z2385" s="78"/>
      <c r="AA2385" s="78"/>
      <c r="AB2385" s="78"/>
      <c r="AC2385" s="78"/>
      <c r="AD2385" s="78"/>
      <c r="AE2385" s="78"/>
      <c r="AF2385" s="78"/>
      <c r="AG2385" s="78"/>
      <c r="AH2385" s="78"/>
      <c r="AI2385" s="78"/>
      <c r="AJ2385" s="78"/>
      <c r="AK2385" s="645">
        <v>337790</v>
      </c>
      <c r="AL2385" s="651">
        <f t="shared" si="644"/>
        <v>0</v>
      </c>
      <c r="AM2385" s="64"/>
      <c r="AN2385" s="64"/>
      <c r="AO2385" s="64"/>
      <c r="AP2385" s="64"/>
      <c r="AQ2385" s="64"/>
      <c r="AR2385" s="697"/>
      <c r="XFA2385" s="697"/>
    </row>
    <row r="2386" spans="1:44 16381:16381" s="698" customFormat="1" ht="14.1" customHeight="1" x14ac:dyDescent="0.15">
      <c r="A2386" s="113" t="s">
        <v>5422</v>
      </c>
      <c r="B2386" s="114" t="s">
        <v>2848</v>
      </c>
      <c r="C2386" s="199">
        <f t="shared" si="639"/>
        <v>0</v>
      </c>
      <c r="D2386" s="90"/>
      <c r="E2386" s="79"/>
      <c r="F2386" s="79"/>
      <c r="G2386" s="79"/>
      <c r="H2386" s="202">
        <f t="shared" si="638"/>
        <v>0</v>
      </c>
      <c r="I2386" s="78"/>
      <c r="J2386" s="78"/>
      <c r="K2386" s="78"/>
      <c r="L2386" s="78"/>
      <c r="M2386" s="78"/>
      <c r="N2386" s="78"/>
      <c r="O2386" s="202">
        <f t="shared" si="640"/>
        <v>0</v>
      </c>
      <c r="P2386" s="78"/>
      <c r="Q2386" s="78"/>
      <c r="R2386" s="202">
        <f t="shared" si="641"/>
        <v>0</v>
      </c>
      <c r="S2386" s="78"/>
      <c r="T2386" s="78"/>
      <c r="U2386" s="202">
        <f t="shared" si="642"/>
        <v>0</v>
      </c>
      <c r="V2386" s="78"/>
      <c r="W2386" s="78"/>
      <c r="X2386" s="202">
        <f t="shared" si="643"/>
        <v>0</v>
      </c>
      <c r="Y2386" s="78"/>
      <c r="Z2386" s="78"/>
      <c r="AA2386" s="78"/>
      <c r="AB2386" s="78"/>
      <c r="AC2386" s="78"/>
      <c r="AD2386" s="78"/>
      <c r="AE2386" s="78"/>
      <c r="AF2386" s="78"/>
      <c r="AG2386" s="78"/>
      <c r="AH2386" s="78"/>
      <c r="AI2386" s="78"/>
      <c r="AJ2386" s="78"/>
      <c r="AK2386" s="645">
        <v>456090</v>
      </c>
      <c r="AL2386" s="651">
        <f t="shared" si="644"/>
        <v>0</v>
      </c>
      <c r="AM2386" s="64"/>
      <c r="AN2386" s="64"/>
      <c r="AO2386" s="64"/>
      <c r="AP2386" s="64"/>
      <c r="AQ2386" s="64"/>
      <c r="AR2386" s="697"/>
      <c r="XFA2386" s="697"/>
    </row>
    <row r="2387" spans="1:44 16381:16381" s="698" customFormat="1" ht="14.1" customHeight="1" x14ac:dyDescent="0.15">
      <c r="A2387" s="113" t="s">
        <v>5423</v>
      </c>
      <c r="B2387" s="114" t="s">
        <v>2849</v>
      </c>
      <c r="C2387" s="199">
        <f t="shared" si="639"/>
        <v>0</v>
      </c>
      <c r="D2387" s="90"/>
      <c r="E2387" s="79"/>
      <c r="F2387" s="79"/>
      <c r="G2387" s="79"/>
      <c r="H2387" s="202">
        <f t="shared" si="638"/>
        <v>0</v>
      </c>
      <c r="I2387" s="78"/>
      <c r="J2387" s="78"/>
      <c r="K2387" s="78"/>
      <c r="L2387" s="78"/>
      <c r="M2387" s="78"/>
      <c r="N2387" s="78"/>
      <c r="O2387" s="202">
        <f t="shared" si="640"/>
        <v>0</v>
      </c>
      <c r="P2387" s="78"/>
      <c r="Q2387" s="78"/>
      <c r="R2387" s="202">
        <f t="shared" si="641"/>
        <v>0</v>
      </c>
      <c r="S2387" s="78"/>
      <c r="T2387" s="78"/>
      <c r="U2387" s="202">
        <f t="shared" si="642"/>
        <v>0</v>
      </c>
      <c r="V2387" s="78"/>
      <c r="W2387" s="78"/>
      <c r="X2387" s="202">
        <f t="shared" si="643"/>
        <v>0</v>
      </c>
      <c r="Y2387" s="78"/>
      <c r="Z2387" s="78"/>
      <c r="AA2387" s="78"/>
      <c r="AB2387" s="78"/>
      <c r="AC2387" s="78"/>
      <c r="AD2387" s="78"/>
      <c r="AE2387" s="78"/>
      <c r="AF2387" s="78"/>
      <c r="AG2387" s="78"/>
      <c r="AH2387" s="78"/>
      <c r="AI2387" s="78"/>
      <c r="AJ2387" s="78"/>
      <c r="AK2387" s="645">
        <v>547320</v>
      </c>
      <c r="AL2387" s="651">
        <f t="shared" si="644"/>
        <v>0</v>
      </c>
      <c r="AM2387" s="64"/>
      <c r="AN2387" s="64"/>
      <c r="AO2387" s="64"/>
      <c r="AP2387" s="64"/>
      <c r="AQ2387" s="64"/>
      <c r="AR2387" s="697"/>
      <c r="XFA2387" s="697"/>
    </row>
    <row r="2388" spans="1:44 16381:16381" s="698" customFormat="1" ht="14.1" customHeight="1" x14ac:dyDescent="0.15">
      <c r="A2388" s="113" t="s">
        <v>5424</v>
      </c>
      <c r="B2388" s="114" t="s">
        <v>2850</v>
      </c>
      <c r="C2388" s="199">
        <f t="shared" si="639"/>
        <v>0</v>
      </c>
      <c r="D2388" s="90"/>
      <c r="E2388" s="79"/>
      <c r="F2388" s="79"/>
      <c r="G2388" s="79"/>
      <c r="H2388" s="202">
        <f t="shared" si="638"/>
        <v>0</v>
      </c>
      <c r="I2388" s="78"/>
      <c r="J2388" s="78"/>
      <c r="K2388" s="78"/>
      <c r="L2388" s="78"/>
      <c r="M2388" s="78"/>
      <c r="N2388" s="78"/>
      <c r="O2388" s="202">
        <f t="shared" si="640"/>
        <v>0</v>
      </c>
      <c r="P2388" s="78"/>
      <c r="Q2388" s="78"/>
      <c r="R2388" s="202">
        <f t="shared" si="641"/>
        <v>0</v>
      </c>
      <c r="S2388" s="78"/>
      <c r="T2388" s="78"/>
      <c r="U2388" s="202">
        <f t="shared" si="642"/>
        <v>0</v>
      </c>
      <c r="V2388" s="78"/>
      <c r="W2388" s="78"/>
      <c r="X2388" s="202">
        <f t="shared" si="643"/>
        <v>0</v>
      </c>
      <c r="Y2388" s="78"/>
      <c r="Z2388" s="78"/>
      <c r="AA2388" s="78"/>
      <c r="AB2388" s="78"/>
      <c r="AC2388" s="78"/>
      <c r="AD2388" s="78"/>
      <c r="AE2388" s="78"/>
      <c r="AF2388" s="78"/>
      <c r="AG2388" s="78"/>
      <c r="AH2388" s="78"/>
      <c r="AI2388" s="78"/>
      <c r="AJ2388" s="78"/>
      <c r="AK2388" s="645">
        <v>295850</v>
      </c>
      <c r="AL2388" s="651">
        <f t="shared" si="644"/>
        <v>0</v>
      </c>
      <c r="AM2388" s="64"/>
      <c r="AN2388" s="64"/>
      <c r="AO2388" s="64"/>
      <c r="AP2388" s="64"/>
      <c r="AQ2388" s="64"/>
      <c r="AR2388" s="697"/>
      <c r="XFA2388" s="697"/>
    </row>
    <row r="2389" spans="1:44 16381:16381" s="698" customFormat="1" ht="14.1" customHeight="1" x14ac:dyDescent="0.15">
      <c r="A2389" s="113" t="s">
        <v>5425</v>
      </c>
      <c r="B2389" s="114" t="s">
        <v>2851</v>
      </c>
      <c r="C2389" s="199">
        <f t="shared" si="639"/>
        <v>0</v>
      </c>
      <c r="D2389" s="90"/>
      <c r="E2389" s="79"/>
      <c r="F2389" s="79"/>
      <c r="G2389" s="79"/>
      <c r="H2389" s="202">
        <f t="shared" si="638"/>
        <v>0</v>
      </c>
      <c r="I2389" s="78"/>
      <c r="J2389" s="78"/>
      <c r="K2389" s="78"/>
      <c r="L2389" s="78"/>
      <c r="M2389" s="78"/>
      <c r="N2389" s="78"/>
      <c r="O2389" s="202">
        <f t="shared" si="640"/>
        <v>0</v>
      </c>
      <c r="P2389" s="78"/>
      <c r="Q2389" s="78"/>
      <c r="R2389" s="202">
        <f t="shared" si="641"/>
        <v>0</v>
      </c>
      <c r="S2389" s="78"/>
      <c r="T2389" s="78"/>
      <c r="U2389" s="202">
        <f t="shared" si="642"/>
        <v>0</v>
      </c>
      <c r="V2389" s="78"/>
      <c r="W2389" s="78"/>
      <c r="X2389" s="202">
        <f t="shared" si="643"/>
        <v>0</v>
      </c>
      <c r="Y2389" s="78"/>
      <c r="Z2389" s="78"/>
      <c r="AA2389" s="78"/>
      <c r="AB2389" s="78"/>
      <c r="AC2389" s="78"/>
      <c r="AD2389" s="78"/>
      <c r="AE2389" s="78"/>
      <c r="AF2389" s="78"/>
      <c r="AG2389" s="78"/>
      <c r="AH2389" s="78"/>
      <c r="AI2389" s="78"/>
      <c r="AJ2389" s="78"/>
      <c r="AK2389" s="645">
        <v>384600</v>
      </c>
      <c r="AL2389" s="651">
        <f t="shared" si="644"/>
        <v>0</v>
      </c>
      <c r="AM2389" s="64"/>
      <c r="AN2389" s="64"/>
      <c r="AO2389" s="64"/>
      <c r="AP2389" s="64"/>
      <c r="AQ2389" s="64"/>
      <c r="AR2389" s="697"/>
      <c r="XFA2389" s="697"/>
    </row>
    <row r="2390" spans="1:44 16381:16381" s="698" customFormat="1" ht="14.1" customHeight="1" x14ac:dyDescent="0.15">
      <c r="A2390" s="113" t="s">
        <v>5426</v>
      </c>
      <c r="B2390" s="114" t="s">
        <v>2852</v>
      </c>
      <c r="C2390" s="199">
        <f t="shared" si="639"/>
        <v>0</v>
      </c>
      <c r="D2390" s="90"/>
      <c r="E2390" s="79"/>
      <c r="F2390" s="79"/>
      <c r="G2390" s="79"/>
      <c r="H2390" s="202">
        <f t="shared" si="638"/>
        <v>0</v>
      </c>
      <c r="I2390" s="78"/>
      <c r="J2390" s="78"/>
      <c r="K2390" s="78"/>
      <c r="L2390" s="78"/>
      <c r="M2390" s="78"/>
      <c r="N2390" s="78"/>
      <c r="O2390" s="202">
        <f t="shared" si="640"/>
        <v>0</v>
      </c>
      <c r="P2390" s="78"/>
      <c r="Q2390" s="78"/>
      <c r="R2390" s="202">
        <f t="shared" si="641"/>
        <v>0</v>
      </c>
      <c r="S2390" s="78"/>
      <c r="T2390" s="78"/>
      <c r="U2390" s="202">
        <f t="shared" si="642"/>
        <v>0</v>
      </c>
      <c r="V2390" s="78"/>
      <c r="W2390" s="78"/>
      <c r="X2390" s="202">
        <f t="shared" si="643"/>
        <v>0</v>
      </c>
      <c r="Y2390" s="78"/>
      <c r="Z2390" s="78"/>
      <c r="AA2390" s="78"/>
      <c r="AB2390" s="78"/>
      <c r="AC2390" s="78"/>
      <c r="AD2390" s="78"/>
      <c r="AE2390" s="78"/>
      <c r="AF2390" s="78"/>
      <c r="AG2390" s="78"/>
      <c r="AH2390" s="78"/>
      <c r="AI2390" s="78"/>
      <c r="AJ2390" s="78"/>
      <c r="AK2390" s="645">
        <v>295850</v>
      </c>
      <c r="AL2390" s="651">
        <f t="shared" si="644"/>
        <v>0</v>
      </c>
      <c r="AM2390" s="64"/>
      <c r="AN2390" s="64"/>
      <c r="AO2390" s="64"/>
      <c r="AP2390" s="64"/>
      <c r="AQ2390" s="64"/>
      <c r="AR2390" s="697"/>
      <c r="XFA2390" s="697"/>
    </row>
    <row r="2391" spans="1:44 16381:16381" s="698" customFormat="1" ht="14.1" customHeight="1" x14ac:dyDescent="0.15">
      <c r="A2391" s="113" t="s">
        <v>5427</v>
      </c>
      <c r="B2391" s="114" t="s">
        <v>2853</v>
      </c>
      <c r="C2391" s="199">
        <f t="shared" si="639"/>
        <v>0</v>
      </c>
      <c r="D2391" s="90"/>
      <c r="E2391" s="79"/>
      <c r="F2391" s="79"/>
      <c r="G2391" s="79"/>
      <c r="H2391" s="202">
        <f t="shared" si="638"/>
        <v>0</v>
      </c>
      <c r="I2391" s="78"/>
      <c r="J2391" s="78"/>
      <c r="K2391" s="78"/>
      <c r="L2391" s="78"/>
      <c r="M2391" s="78"/>
      <c r="N2391" s="78"/>
      <c r="O2391" s="202">
        <f t="shared" si="640"/>
        <v>0</v>
      </c>
      <c r="P2391" s="78"/>
      <c r="Q2391" s="78"/>
      <c r="R2391" s="202">
        <f t="shared" si="641"/>
        <v>0</v>
      </c>
      <c r="S2391" s="78"/>
      <c r="T2391" s="78"/>
      <c r="U2391" s="202">
        <f t="shared" si="642"/>
        <v>0</v>
      </c>
      <c r="V2391" s="78"/>
      <c r="W2391" s="78"/>
      <c r="X2391" s="202">
        <f t="shared" si="643"/>
        <v>0</v>
      </c>
      <c r="Y2391" s="78"/>
      <c r="Z2391" s="78"/>
      <c r="AA2391" s="78"/>
      <c r="AB2391" s="78"/>
      <c r="AC2391" s="78"/>
      <c r="AD2391" s="78"/>
      <c r="AE2391" s="78"/>
      <c r="AF2391" s="78"/>
      <c r="AG2391" s="78"/>
      <c r="AH2391" s="78"/>
      <c r="AI2391" s="78"/>
      <c r="AJ2391" s="78"/>
      <c r="AK2391" s="645">
        <v>384600</v>
      </c>
      <c r="AL2391" s="651">
        <f t="shared" si="644"/>
        <v>0</v>
      </c>
      <c r="AM2391" s="64"/>
      <c r="AN2391" s="64" t="s">
        <v>547</v>
      </c>
      <c r="AO2391" s="64"/>
      <c r="AP2391" s="64"/>
      <c r="AQ2391" s="64"/>
      <c r="AR2391" s="697"/>
      <c r="XFA2391" s="697"/>
    </row>
    <row r="2392" spans="1:44 16381:16381" s="700" customFormat="1" ht="14.1" customHeight="1" x14ac:dyDescent="0.15">
      <c r="A2392" s="224"/>
      <c r="B2392" s="94" t="s">
        <v>2259</v>
      </c>
      <c r="C2392" s="198">
        <f>SUM(C2284:C2391)</f>
        <v>0</v>
      </c>
      <c r="D2392" s="865"/>
      <c r="E2392" s="866"/>
      <c r="F2392" s="866"/>
      <c r="G2392" s="867"/>
      <c r="H2392" s="201">
        <f>SUM(H2284:H2391)</f>
        <v>0</v>
      </c>
      <c r="I2392" s="201">
        <f t="shared" ref="I2392:AL2392" si="645">SUM(I2284:I2391)</f>
        <v>0</v>
      </c>
      <c r="J2392" s="201">
        <f t="shared" si="645"/>
        <v>0</v>
      </c>
      <c r="K2392" s="201">
        <f t="shared" si="645"/>
        <v>0</v>
      </c>
      <c r="L2392" s="201">
        <f t="shared" si="645"/>
        <v>0</v>
      </c>
      <c r="M2392" s="201">
        <f t="shared" si="645"/>
        <v>0</v>
      </c>
      <c r="N2392" s="201">
        <f t="shared" si="645"/>
        <v>0</v>
      </c>
      <c r="O2392" s="201">
        <f t="shared" si="645"/>
        <v>0</v>
      </c>
      <c r="P2392" s="201">
        <f t="shared" si="645"/>
        <v>0</v>
      </c>
      <c r="Q2392" s="201">
        <f t="shared" si="645"/>
        <v>0</v>
      </c>
      <c r="R2392" s="201">
        <f t="shared" si="645"/>
        <v>0</v>
      </c>
      <c r="S2392" s="201">
        <f t="shared" si="645"/>
        <v>0</v>
      </c>
      <c r="T2392" s="201">
        <f t="shared" si="645"/>
        <v>0</v>
      </c>
      <c r="U2392" s="201">
        <f t="shared" si="645"/>
        <v>0</v>
      </c>
      <c r="V2392" s="201">
        <f t="shared" si="645"/>
        <v>0</v>
      </c>
      <c r="W2392" s="201">
        <f t="shared" si="645"/>
        <v>0</v>
      </c>
      <c r="X2392" s="201">
        <f t="shared" si="645"/>
        <v>0</v>
      </c>
      <c r="Y2392" s="201">
        <f t="shared" si="645"/>
        <v>0</v>
      </c>
      <c r="Z2392" s="201">
        <f t="shared" si="645"/>
        <v>0</v>
      </c>
      <c r="AA2392" s="201">
        <f t="shared" si="645"/>
        <v>0</v>
      </c>
      <c r="AB2392" s="201">
        <f t="shared" si="645"/>
        <v>0</v>
      </c>
      <c r="AC2392" s="201">
        <f t="shared" si="645"/>
        <v>0</v>
      </c>
      <c r="AD2392" s="201">
        <f t="shared" si="645"/>
        <v>0</v>
      </c>
      <c r="AE2392" s="201">
        <f t="shared" si="645"/>
        <v>0</v>
      </c>
      <c r="AF2392" s="201">
        <f t="shared" si="645"/>
        <v>0</v>
      </c>
      <c r="AG2392" s="201">
        <f t="shared" si="645"/>
        <v>0</v>
      </c>
      <c r="AH2392" s="201">
        <f t="shared" si="645"/>
        <v>0</v>
      </c>
      <c r="AI2392" s="201">
        <f t="shared" si="645"/>
        <v>0</v>
      </c>
      <c r="AJ2392" s="201">
        <f t="shared" si="645"/>
        <v>0</v>
      </c>
      <c r="AK2392" s="240"/>
      <c r="AL2392" s="240">
        <f t="shared" si="645"/>
        <v>0</v>
      </c>
      <c r="AM2392" s="66"/>
      <c r="AN2392" s="66"/>
      <c r="AO2392" s="66"/>
      <c r="AP2392" s="66"/>
      <c r="AQ2392" s="66"/>
      <c r="AR2392" s="699"/>
      <c r="XFA2392" s="699"/>
    </row>
    <row r="2393" spans="1:44 16381:16381" s="707" customFormat="1" ht="14.1" customHeight="1" x14ac:dyDescent="0.15">
      <c r="A2393" s="113">
        <v>5099005</v>
      </c>
      <c r="B2393" s="114" t="s">
        <v>238</v>
      </c>
      <c r="C2393" s="199">
        <f t="shared" si="639"/>
        <v>0</v>
      </c>
      <c r="D2393" s="90"/>
      <c r="E2393" s="79"/>
      <c r="F2393" s="79"/>
      <c r="G2393" s="79"/>
      <c r="H2393" s="202">
        <f>+I2393+J2393</f>
        <v>0</v>
      </c>
      <c r="I2393" s="78"/>
      <c r="J2393" s="78"/>
      <c r="K2393" s="78"/>
      <c r="L2393" s="78"/>
      <c r="M2393" s="78"/>
      <c r="N2393" s="78"/>
      <c r="O2393" s="202">
        <f t="shared" si="640"/>
        <v>0</v>
      </c>
      <c r="P2393" s="78"/>
      <c r="Q2393" s="78"/>
      <c r="R2393" s="202">
        <f t="shared" si="641"/>
        <v>0</v>
      </c>
      <c r="S2393" s="78"/>
      <c r="T2393" s="78"/>
      <c r="U2393" s="202">
        <f t="shared" si="642"/>
        <v>0</v>
      </c>
      <c r="V2393" s="78"/>
      <c r="W2393" s="78"/>
      <c r="X2393" s="202">
        <f t="shared" si="643"/>
        <v>0</v>
      </c>
      <c r="Y2393" s="78"/>
      <c r="Z2393" s="78"/>
      <c r="AA2393" s="78"/>
      <c r="AB2393" s="78"/>
      <c r="AC2393" s="78"/>
      <c r="AD2393" s="78"/>
      <c r="AE2393" s="78"/>
      <c r="AF2393" s="78"/>
      <c r="AG2393" s="78"/>
      <c r="AH2393" s="78"/>
      <c r="AI2393" s="78"/>
      <c r="AJ2393" s="78"/>
      <c r="AK2393" s="102"/>
      <c r="AL2393" s="84"/>
      <c r="AM2393" s="64"/>
      <c r="AN2393" s="64"/>
      <c r="AO2393" s="64"/>
      <c r="AP2393" s="64"/>
      <c r="AQ2393" s="64"/>
      <c r="AR2393" s="706"/>
      <c r="XFA2393" s="706"/>
    </row>
    <row r="2394" spans="1:44 16381:16381" s="694" customFormat="1" ht="14.1" customHeight="1" x14ac:dyDescent="0.15">
      <c r="A2394" s="113">
        <v>5099006</v>
      </c>
      <c r="B2394" s="114" t="s">
        <v>1631</v>
      </c>
      <c r="C2394" s="199">
        <f t="shared" si="639"/>
        <v>0</v>
      </c>
      <c r="D2394" s="90"/>
      <c r="E2394" s="79"/>
      <c r="F2394" s="79"/>
      <c r="G2394" s="79"/>
      <c r="H2394" s="202">
        <f>+I2394+J2394</f>
        <v>0</v>
      </c>
      <c r="I2394" s="78"/>
      <c r="J2394" s="78"/>
      <c r="K2394" s="78"/>
      <c r="L2394" s="78"/>
      <c r="M2394" s="78"/>
      <c r="N2394" s="78"/>
      <c r="O2394" s="202">
        <f t="shared" si="640"/>
        <v>0</v>
      </c>
      <c r="P2394" s="78"/>
      <c r="Q2394" s="78"/>
      <c r="R2394" s="202">
        <f t="shared" si="641"/>
        <v>0</v>
      </c>
      <c r="S2394" s="78"/>
      <c r="T2394" s="78"/>
      <c r="U2394" s="202">
        <f t="shared" si="642"/>
        <v>0</v>
      </c>
      <c r="V2394" s="78"/>
      <c r="W2394" s="78"/>
      <c r="X2394" s="202">
        <f t="shared" si="643"/>
        <v>0</v>
      </c>
      <c r="Y2394" s="78"/>
      <c r="Z2394" s="78"/>
      <c r="AA2394" s="78"/>
      <c r="AB2394" s="78"/>
      <c r="AC2394" s="78"/>
      <c r="AD2394" s="78"/>
      <c r="AE2394" s="78"/>
      <c r="AF2394" s="78"/>
      <c r="AG2394" s="78"/>
      <c r="AH2394" s="78"/>
      <c r="AI2394" s="78"/>
      <c r="AJ2394" s="78"/>
      <c r="AK2394" s="102"/>
      <c r="AL2394" s="84"/>
      <c r="AM2394" s="64"/>
      <c r="AN2394" s="64"/>
      <c r="AO2394" s="64"/>
      <c r="AP2394" s="64"/>
      <c r="AQ2394" s="64"/>
      <c r="AR2394" s="693"/>
      <c r="XFA2394" s="693"/>
    </row>
    <row r="2395" spans="1:44 16381:16381" s="694" customFormat="1" ht="14.1" customHeight="1" x14ac:dyDescent="0.15">
      <c r="A2395" s="113">
        <v>5099007</v>
      </c>
      <c r="B2395" s="114" t="s">
        <v>1632</v>
      </c>
      <c r="C2395" s="199">
        <f t="shared" si="639"/>
        <v>0</v>
      </c>
      <c r="D2395" s="90"/>
      <c r="E2395" s="79"/>
      <c r="F2395" s="79"/>
      <c r="G2395" s="79"/>
      <c r="H2395" s="202">
        <f>+I2395+J2395</f>
        <v>0</v>
      </c>
      <c r="I2395" s="78"/>
      <c r="J2395" s="78"/>
      <c r="K2395" s="78"/>
      <c r="L2395" s="78"/>
      <c r="M2395" s="78"/>
      <c r="N2395" s="78"/>
      <c r="O2395" s="202">
        <f t="shared" si="640"/>
        <v>0</v>
      </c>
      <c r="P2395" s="78"/>
      <c r="Q2395" s="78"/>
      <c r="R2395" s="202">
        <f t="shared" si="641"/>
        <v>0</v>
      </c>
      <c r="S2395" s="78"/>
      <c r="T2395" s="78"/>
      <c r="U2395" s="202">
        <f t="shared" si="642"/>
        <v>0</v>
      </c>
      <c r="V2395" s="78"/>
      <c r="W2395" s="78"/>
      <c r="X2395" s="202">
        <f t="shared" si="643"/>
        <v>0</v>
      </c>
      <c r="Y2395" s="78"/>
      <c r="Z2395" s="78"/>
      <c r="AA2395" s="78"/>
      <c r="AB2395" s="78"/>
      <c r="AC2395" s="78"/>
      <c r="AD2395" s="78"/>
      <c r="AE2395" s="78"/>
      <c r="AF2395" s="78"/>
      <c r="AG2395" s="78"/>
      <c r="AH2395" s="78"/>
      <c r="AI2395" s="78"/>
      <c r="AJ2395" s="78"/>
      <c r="AK2395" s="102"/>
      <c r="AL2395" s="84"/>
      <c r="AM2395" s="64"/>
      <c r="AN2395" s="64"/>
      <c r="AO2395" s="64"/>
      <c r="AP2395" s="64"/>
      <c r="AQ2395" s="64"/>
      <c r="AR2395" s="693"/>
      <c r="XFA2395" s="693"/>
    </row>
    <row r="2396" spans="1:44 16381:16381" s="698" customFormat="1" ht="14.1" customHeight="1" x14ac:dyDescent="0.15">
      <c r="A2396" s="113" t="s">
        <v>6042</v>
      </c>
      <c r="B2396" s="114" t="s">
        <v>2257</v>
      </c>
      <c r="C2396" s="199">
        <f t="shared" si="639"/>
        <v>0</v>
      </c>
      <c r="D2396" s="90"/>
      <c r="E2396" s="79"/>
      <c r="F2396" s="79"/>
      <c r="G2396" s="79"/>
      <c r="H2396" s="202">
        <f>+I2396+J2396</f>
        <v>0</v>
      </c>
      <c r="I2396" s="78"/>
      <c r="J2396" s="78"/>
      <c r="K2396" s="78"/>
      <c r="L2396" s="78"/>
      <c r="M2396" s="78"/>
      <c r="N2396" s="78"/>
      <c r="O2396" s="202">
        <f t="shared" si="640"/>
        <v>0</v>
      </c>
      <c r="P2396" s="78"/>
      <c r="Q2396" s="78"/>
      <c r="R2396" s="202">
        <f t="shared" si="641"/>
        <v>0</v>
      </c>
      <c r="S2396" s="78"/>
      <c r="T2396" s="78"/>
      <c r="U2396" s="202">
        <f t="shared" si="642"/>
        <v>0</v>
      </c>
      <c r="V2396" s="78"/>
      <c r="W2396" s="78"/>
      <c r="X2396" s="202">
        <f t="shared" si="643"/>
        <v>0</v>
      </c>
      <c r="Y2396" s="78"/>
      <c r="Z2396" s="78"/>
      <c r="AA2396" s="78"/>
      <c r="AB2396" s="78"/>
      <c r="AC2396" s="78"/>
      <c r="AD2396" s="78"/>
      <c r="AE2396" s="78"/>
      <c r="AF2396" s="78"/>
      <c r="AG2396" s="78"/>
      <c r="AH2396" s="78"/>
      <c r="AI2396" s="78"/>
      <c r="AJ2396" s="78"/>
      <c r="AK2396" s="102"/>
      <c r="AL2396" s="84"/>
      <c r="AM2396" s="64"/>
      <c r="AN2396" s="64" t="s">
        <v>547</v>
      </c>
      <c r="AO2396" s="64"/>
      <c r="AP2396" s="64"/>
      <c r="AQ2396" s="64"/>
      <c r="AR2396" s="697"/>
      <c r="XFA2396" s="697"/>
    </row>
    <row r="2397" spans="1:44 16381:16381" s="700" customFormat="1" ht="14.1" customHeight="1" x14ac:dyDescent="0.15">
      <c r="A2397" s="224"/>
      <c r="B2397" s="94" t="s">
        <v>2260</v>
      </c>
      <c r="C2397" s="201">
        <f>SUM(C2393:C2396)</f>
        <v>0</v>
      </c>
      <c r="D2397" s="865"/>
      <c r="E2397" s="866"/>
      <c r="F2397" s="866"/>
      <c r="G2397" s="867"/>
      <c r="H2397" s="201">
        <f>SUM(H2393:H2396)</f>
        <v>0</v>
      </c>
      <c r="I2397" s="201">
        <f t="shared" ref="I2397:AJ2397" si="646">SUM(I2393:I2396)</f>
        <v>0</v>
      </c>
      <c r="J2397" s="201">
        <f t="shared" si="646"/>
        <v>0</v>
      </c>
      <c r="K2397" s="201">
        <f t="shared" si="646"/>
        <v>0</v>
      </c>
      <c r="L2397" s="201">
        <f t="shared" si="646"/>
        <v>0</v>
      </c>
      <c r="M2397" s="201">
        <f t="shared" si="646"/>
        <v>0</v>
      </c>
      <c r="N2397" s="201">
        <f t="shared" si="646"/>
        <v>0</v>
      </c>
      <c r="O2397" s="201">
        <f t="shared" si="646"/>
        <v>0</v>
      </c>
      <c r="P2397" s="201">
        <f t="shared" si="646"/>
        <v>0</v>
      </c>
      <c r="Q2397" s="201">
        <f t="shared" si="646"/>
        <v>0</v>
      </c>
      <c r="R2397" s="201">
        <f t="shared" si="646"/>
        <v>0</v>
      </c>
      <c r="S2397" s="201">
        <f t="shared" si="646"/>
        <v>0</v>
      </c>
      <c r="T2397" s="201">
        <f t="shared" si="646"/>
        <v>0</v>
      </c>
      <c r="U2397" s="201">
        <f t="shared" si="646"/>
        <v>0</v>
      </c>
      <c r="V2397" s="201">
        <f t="shared" si="646"/>
        <v>0</v>
      </c>
      <c r="W2397" s="201">
        <f t="shared" si="646"/>
        <v>0</v>
      </c>
      <c r="X2397" s="201">
        <f t="shared" si="646"/>
        <v>0</v>
      </c>
      <c r="Y2397" s="201">
        <f t="shared" si="646"/>
        <v>0</v>
      </c>
      <c r="Z2397" s="201">
        <f t="shared" si="646"/>
        <v>0</v>
      </c>
      <c r="AA2397" s="201">
        <f t="shared" si="646"/>
        <v>0</v>
      </c>
      <c r="AB2397" s="201">
        <f t="shared" si="646"/>
        <v>0</v>
      </c>
      <c r="AC2397" s="201">
        <f t="shared" si="646"/>
        <v>0</v>
      </c>
      <c r="AD2397" s="201">
        <f t="shared" si="646"/>
        <v>0</v>
      </c>
      <c r="AE2397" s="201">
        <f t="shared" si="646"/>
        <v>0</v>
      </c>
      <c r="AF2397" s="201">
        <f t="shared" si="646"/>
        <v>0</v>
      </c>
      <c r="AG2397" s="201">
        <f t="shared" si="646"/>
        <v>0</v>
      </c>
      <c r="AH2397" s="201">
        <f t="shared" si="646"/>
        <v>0</v>
      </c>
      <c r="AI2397" s="201">
        <f t="shared" si="646"/>
        <v>0</v>
      </c>
      <c r="AJ2397" s="201">
        <f t="shared" si="646"/>
        <v>0</v>
      </c>
      <c r="AK2397" s="651"/>
      <c r="AL2397" s="201"/>
      <c r="AM2397" s="66"/>
      <c r="AN2397" s="66"/>
      <c r="AO2397" s="66"/>
      <c r="AP2397" s="66"/>
      <c r="AQ2397" s="66"/>
      <c r="AR2397" s="699"/>
      <c r="XFA2397" s="699"/>
    </row>
    <row r="2398" spans="1:44 16381:16381" s="700" customFormat="1" ht="14.1" customHeight="1" x14ac:dyDescent="0.15">
      <c r="A2398" s="224"/>
      <c r="B2398" s="94" t="s">
        <v>2258</v>
      </c>
      <c r="C2398" s="201">
        <f>SUM(C2392+C2397)</f>
        <v>0</v>
      </c>
      <c r="D2398" s="865"/>
      <c r="E2398" s="866"/>
      <c r="F2398" s="866"/>
      <c r="G2398" s="867"/>
      <c r="H2398" s="201">
        <f>SUM(H2392+H2397)</f>
        <v>0</v>
      </c>
      <c r="I2398" s="201">
        <f t="shared" ref="I2398:AJ2398" si="647">SUM(I2392+I2397)</f>
        <v>0</v>
      </c>
      <c r="J2398" s="201">
        <f t="shared" si="647"/>
        <v>0</v>
      </c>
      <c r="K2398" s="201">
        <f t="shared" si="647"/>
        <v>0</v>
      </c>
      <c r="L2398" s="201">
        <f t="shared" si="647"/>
        <v>0</v>
      </c>
      <c r="M2398" s="201">
        <f t="shared" si="647"/>
        <v>0</v>
      </c>
      <c r="N2398" s="201">
        <f t="shared" si="647"/>
        <v>0</v>
      </c>
      <c r="O2398" s="201">
        <f t="shared" si="647"/>
        <v>0</v>
      </c>
      <c r="P2398" s="201">
        <f t="shared" si="647"/>
        <v>0</v>
      </c>
      <c r="Q2398" s="201">
        <f t="shared" si="647"/>
        <v>0</v>
      </c>
      <c r="R2398" s="201">
        <f t="shared" si="647"/>
        <v>0</v>
      </c>
      <c r="S2398" s="201">
        <f t="shared" si="647"/>
        <v>0</v>
      </c>
      <c r="T2398" s="201">
        <f t="shared" si="647"/>
        <v>0</v>
      </c>
      <c r="U2398" s="201">
        <f t="shared" si="647"/>
        <v>0</v>
      </c>
      <c r="V2398" s="201">
        <f t="shared" si="647"/>
        <v>0</v>
      </c>
      <c r="W2398" s="201">
        <f t="shared" si="647"/>
        <v>0</v>
      </c>
      <c r="X2398" s="201">
        <f t="shared" si="647"/>
        <v>0</v>
      </c>
      <c r="Y2398" s="201">
        <f>SUM(Y2392+Y2397)</f>
        <v>0</v>
      </c>
      <c r="Z2398" s="201">
        <f>SUM(Z2392+Z2397)</f>
        <v>0</v>
      </c>
      <c r="AA2398" s="201">
        <f>SUM(AA2392+AA2397)</f>
        <v>0</v>
      </c>
      <c r="AB2398" s="201">
        <f>SUM(AB2392+AB2397)</f>
        <v>0</v>
      </c>
      <c r="AC2398" s="201">
        <f t="shared" si="647"/>
        <v>0</v>
      </c>
      <c r="AD2398" s="201">
        <f t="shared" si="647"/>
        <v>0</v>
      </c>
      <c r="AE2398" s="201">
        <f t="shared" si="647"/>
        <v>0</v>
      </c>
      <c r="AF2398" s="201">
        <f t="shared" si="647"/>
        <v>0</v>
      </c>
      <c r="AG2398" s="201">
        <f t="shared" si="647"/>
        <v>0</v>
      </c>
      <c r="AH2398" s="201">
        <f t="shared" si="647"/>
        <v>0</v>
      </c>
      <c r="AI2398" s="201">
        <f t="shared" si="647"/>
        <v>0</v>
      </c>
      <c r="AJ2398" s="201">
        <f t="shared" si="647"/>
        <v>0</v>
      </c>
      <c r="AK2398" s="240"/>
      <c r="AL2398" s="240">
        <f>SUM(AL2392+AL2397)</f>
        <v>0</v>
      </c>
      <c r="AM2398" s="66"/>
      <c r="AN2398" s="66"/>
      <c r="AO2398" s="66"/>
      <c r="AP2398" s="66"/>
      <c r="AQ2398" s="66"/>
      <c r="AR2398" s="699"/>
      <c r="XFA2398" s="699"/>
    </row>
    <row r="2399" spans="1:44 16381:16381" s="700" customFormat="1" ht="14.1" customHeight="1" x14ac:dyDescent="0.15">
      <c r="A2399" s="224"/>
      <c r="B2399" s="96" t="s">
        <v>1596</v>
      </c>
      <c r="C2399" s="198"/>
      <c r="D2399" s="198"/>
      <c r="E2399" s="198"/>
      <c r="F2399" s="198"/>
      <c r="G2399" s="198"/>
      <c r="H2399" s="198"/>
      <c r="I2399" s="198"/>
      <c r="J2399" s="198"/>
      <c r="K2399" s="198"/>
      <c r="L2399" s="198"/>
      <c r="M2399" s="198"/>
      <c r="N2399" s="198"/>
      <c r="O2399" s="198"/>
      <c r="P2399" s="198"/>
      <c r="Q2399" s="198"/>
      <c r="R2399" s="198"/>
      <c r="S2399" s="198"/>
      <c r="T2399" s="198"/>
      <c r="U2399" s="198"/>
      <c r="V2399" s="198"/>
      <c r="W2399" s="198"/>
      <c r="X2399" s="198"/>
      <c r="Y2399" s="198"/>
      <c r="Z2399" s="198"/>
      <c r="AA2399" s="198"/>
      <c r="AB2399" s="198"/>
      <c r="AC2399" s="198"/>
      <c r="AD2399" s="198"/>
      <c r="AE2399" s="198"/>
      <c r="AF2399" s="198"/>
      <c r="AG2399" s="198"/>
      <c r="AH2399" s="198"/>
      <c r="AI2399" s="198"/>
      <c r="AJ2399" s="198"/>
      <c r="AK2399" s="198"/>
      <c r="AL2399" s="198"/>
      <c r="AM2399" s="66"/>
      <c r="AN2399" s="66"/>
      <c r="AO2399" s="66"/>
      <c r="AP2399" s="66"/>
      <c r="AQ2399" s="66"/>
      <c r="AR2399" s="699"/>
      <c r="XFA2399" s="699"/>
    </row>
    <row r="2400" spans="1:44 16381:16381" s="707" customFormat="1" ht="14.1" customHeight="1" x14ac:dyDescent="0.15">
      <c r="A2400" s="126" t="s">
        <v>5428</v>
      </c>
      <c r="B2400" s="127" t="s">
        <v>3019</v>
      </c>
      <c r="C2400" s="199">
        <f>SUM(I2400:N2400)</f>
        <v>0</v>
      </c>
      <c r="D2400" s="90"/>
      <c r="E2400" s="79"/>
      <c r="F2400" s="79"/>
      <c r="G2400" s="79"/>
      <c r="H2400" s="202">
        <f t="shared" ref="H2400:H2437" si="648">+I2400+J2400</f>
        <v>0</v>
      </c>
      <c r="I2400" s="78"/>
      <c r="J2400" s="78"/>
      <c r="K2400" s="78"/>
      <c r="L2400" s="78"/>
      <c r="M2400" s="78"/>
      <c r="N2400" s="78"/>
      <c r="O2400" s="202">
        <f>SUM(P2400:Q2400)</f>
        <v>0</v>
      </c>
      <c r="P2400" s="78"/>
      <c r="Q2400" s="78"/>
      <c r="R2400" s="202">
        <f>SUM(S2400:T2400)</f>
        <v>0</v>
      </c>
      <c r="S2400" s="78"/>
      <c r="T2400" s="78"/>
      <c r="U2400" s="202">
        <f>SUM(V2400:W2400)</f>
        <v>0</v>
      </c>
      <c r="V2400" s="78"/>
      <c r="W2400" s="78"/>
      <c r="X2400" s="202">
        <f>SUM(Y2400:Z2400)</f>
        <v>0</v>
      </c>
      <c r="Y2400" s="78"/>
      <c r="Z2400" s="78"/>
      <c r="AA2400" s="78"/>
      <c r="AB2400" s="78"/>
      <c r="AC2400" s="78"/>
      <c r="AD2400" s="78"/>
      <c r="AE2400" s="78"/>
      <c r="AF2400" s="78"/>
      <c r="AG2400" s="78"/>
      <c r="AH2400" s="78"/>
      <c r="AI2400" s="78"/>
      <c r="AJ2400" s="78"/>
      <c r="AK2400" s="645">
        <v>159240</v>
      </c>
      <c r="AL2400" s="651">
        <f t="shared" ref="AL2400:AL2437" si="649">+(I2400*AK2400)+(L2400*AK2400*0.5)</f>
        <v>0</v>
      </c>
      <c r="AM2400" s="64"/>
      <c r="AN2400" s="64" t="s">
        <v>547</v>
      </c>
      <c r="AO2400" s="64"/>
      <c r="AP2400" s="64"/>
      <c r="AQ2400" s="64"/>
      <c r="AR2400" s="706"/>
      <c r="XFA2400" s="706"/>
    </row>
    <row r="2401" spans="1:44 16381:16381" s="694" customFormat="1" ht="14.1" customHeight="1" x14ac:dyDescent="0.15">
      <c r="A2401" s="126" t="s">
        <v>5429</v>
      </c>
      <c r="B2401" s="127" t="s">
        <v>376</v>
      </c>
      <c r="C2401" s="199">
        <f>SUM(I2401:N2401)</f>
        <v>0</v>
      </c>
      <c r="D2401" s="90"/>
      <c r="E2401" s="79"/>
      <c r="F2401" s="79"/>
      <c r="G2401" s="79"/>
      <c r="H2401" s="202">
        <f t="shared" si="648"/>
        <v>0</v>
      </c>
      <c r="I2401" s="78"/>
      <c r="J2401" s="78"/>
      <c r="K2401" s="78"/>
      <c r="L2401" s="78"/>
      <c r="M2401" s="78"/>
      <c r="N2401" s="78"/>
      <c r="O2401" s="79"/>
      <c r="P2401" s="79"/>
      <c r="Q2401" s="79"/>
      <c r="R2401" s="79"/>
      <c r="S2401" s="79"/>
      <c r="T2401" s="79"/>
      <c r="U2401" s="79"/>
      <c r="V2401" s="79"/>
      <c r="W2401" s="79"/>
      <c r="X2401" s="79"/>
      <c r="Y2401" s="79"/>
      <c r="Z2401" s="79"/>
      <c r="AA2401" s="78"/>
      <c r="AB2401" s="78"/>
      <c r="AC2401" s="78"/>
      <c r="AD2401" s="78"/>
      <c r="AE2401" s="78"/>
      <c r="AF2401" s="78"/>
      <c r="AG2401" s="78"/>
      <c r="AH2401" s="78"/>
      <c r="AI2401" s="78"/>
      <c r="AJ2401" s="78"/>
      <c r="AK2401" s="645">
        <v>67060</v>
      </c>
      <c r="AL2401" s="651">
        <f t="shared" si="649"/>
        <v>0</v>
      </c>
      <c r="AM2401" s="64"/>
      <c r="AN2401" s="64" t="s">
        <v>547</v>
      </c>
      <c r="AO2401" s="64"/>
      <c r="AP2401" s="64"/>
      <c r="AQ2401" s="64"/>
      <c r="AR2401" s="693"/>
      <c r="XFA2401" s="693"/>
    </row>
    <row r="2402" spans="1:44 16381:16381" s="694" customFormat="1" ht="14.1" customHeight="1" x14ac:dyDescent="0.15">
      <c r="A2402" s="126" t="s">
        <v>5430</v>
      </c>
      <c r="B2402" s="127" t="s">
        <v>377</v>
      </c>
      <c r="C2402" s="199">
        <f t="shared" ref="C2402:C2437" si="650">SUM(I2402:N2402)</f>
        <v>0</v>
      </c>
      <c r="D2402" s="90"/>
      <c r="E2402" s="79"/>
      <c r="F2402" s="79"/>
      <c r="G2402" s="79"/>
      <c r="H2402" s="202">
        <f t="shared" si="648"/>
        <v>0</v>
      </c>
      <c r="I2402" s="78"/>
      <c r="J2402" s="78"/>
      <c r="K2402" s="78"/>
      <c r="L2402" s="78"/>
      <c r="M2402" s="78"/>
      <c r="N2402" s="78"/>
      <c r="O2402" s="79"/>
      <c r="P2402" s="79"/>
      <c r="Q2402" s="79"/>
      <c r="R2402" s="79"/>
      <c r="S2402" s="79"/>
      <c r="T2402" s="79"/>
      <c r="U2402" s="79"/>
      <c r="V2402" s="79"/>
      <c r="W2402" s="79"/>
      <c r="X2402" s="79"/>
      <c r="Y2402" s="79"/>
      <c r="Z2402" s="79"/>
      <c r="AA2402" s="78"/>
      <c r="AB2402" s="78"/>
      <c r="AC2402" s="78"/>
      <c r="AD2402" s="78"/>
      <c r="AE2402" s="78"/>
      <c r="AF2402" s="78"/>
      <c r="AG2402" s="78"/>
      <c r="AH2402" s="78"/>
      <c r="AI2402" s="78"/>
      <c r="AJ2402" s="78"/>
      <c r="AK2402" s="645">
        <v>40630</v>
      </c>
      <c r="AL2402" s="651">
        <f t="shared" si="649"/>
        <v>0</v>
      </c>
      <c r="AM2402" s="64"/>
      <c r="AN2402" s="64" t="s">
        <v>547</v>
      </c>
      <c r="AO2402" s="64"/>
      <c r="AP2402" s="64"/>
      <c r="AQ2402" s="64"/>
      <c r="AR2402" s="693"/>
      <c r="XFA2402" s="693"/>
    </row>
    <row r="2403" spans="1:44 16381:16381" s="694" customFormat="1" ht="14.1" customHeight="1" x14ac:dyDescent="0.15">
      <c r="A2403" s="126" t="s">
        <v>5431</v>
      </c>
      <c r="B2403" s="127" t="s">
        <v>378</v>
      </c>
      <c r="C2403" s="199">
        <f t="shared" si="650"/>
        <v>0</v>
      </c>
      <c r="D2403" s="90"/>
      <c r="E2403" s="79"/>
      <c r="F2403" s="79"/>
      <c r="G2403" s="79"/>
      <c r="H2403" s="202">
        <f t="shared" si="648"/>
        <v>0</v>
      </c>
      <c r="I2403" s="78"/>
      <c r="J2403" s="78"/>
      <c r="K2403" s="78"/>
      <c r="L2403" s="78"/>
      <c r="M2403" s="78"/>
      <c r="N2403" s="78"/>
      <c r="O2403" s="202">
        <f t="shared" ref="O2403:O2437" si="651">SUM(P2403:Q2403)</f>
        <v>0</v>
      </c>
      <c r="P2403" s="78"/>
      <c r="Q2403" s="78"/>
      <c r="R2403" s="202">
        <f t="shared" ref="R2403:R2437" si="652">SUM(S2403:T2403)</f>
        <v>0</v>
      </c>
      <c r="S2403" s="78"/>
      <c r="T2403" s="78"/>
      <c r="U2403" s="202">
        <f t="shared" ref="U2403:U2437" si="653">SUM(V2403:W2403)</f>
        <v>0</v>
      </c>
      <c r="V2403" s="78"/>
      <c r="W2403" s="78"/>
      <c r="X2403" s="202">
        <f t="shared" ref="X2403:X2437" si="654">SUM(Y2403:Z2403)</f>
        <v>0</v>
      </c>
      <c r="Y2403" s="78"/>
      <c r="Z2403" s="78"/>
      <c r="AA2403" s="78"/>
      <c r="AB2403" s="78"/>
      <c r="AC2403" s="78"/>
      <c r="AD2403" s="78"/>
      <c r="AE2403" s="78"/>
      <c r="AF2403" s="78"/>
      <c r="AG2403" s="78"/>
      <c r="AH2403" s="78"/>
      <c r="AI2403" s="78"/>
      <c r="AJ2403" s="78"/>
      <c r="AK2403" s="645">
        <v>48890</v>
      </c>
      <c r="AL2403" s="651">
        <f t="shared" si="649"/>
        <v>0</v>
      </c>
      <c r="AM2403" s="64"/>
      <c r="AN2403" s="64" t="s">
        <v>547</v>
      </c>
      <c r="AO2403" s="64"/>
      <c r="AP2403" s="64"/>
      <c r="AQ2403" s="64"/>
      <c r="AR2403" s="693"/>
      <c r="XFA2403" s="693"/>
    </row>
    <row r="2404" spans="1:44 16381:16381" s="694" customFormat="1" ht="14.1" customHeight="1" x14ac:dyDescent="0.15">
      <c r="A2404" s="126" t="s">
        <v>5432</v>
      </c>
      <c r="B2404" s="127" t="s">
        <v>4463</v>
      </c>
      <c r="C2404" s="199">
        <f t="shared" si="650"/>
        <v>0</v>
      </c>
      <c r="D2404" s="90"/>
      <c r="E2404" s="79"/>
      <c r="F2404" s="79"/>
      <c r="G2404" s="79"/>
      <c r="H2404" s="202">
        <f t="shared" si="648"/>
        <v>0</v>
      </c>
      <c r="I2404" s="78"/>
      <c r="J2404" s="78"/>
      <c r="K2404" s="78"/>
      <c r="L2404" s="78"/>
      <c r="M2404" s="78"/>
      <c r="N2404" s="78"/>
      <c r="O2404" s="202">
        <f t="shared" si="651"/>
        <v>0</v>
      </c>
      <c r="P2404" s="78"/>
      <c r="Q2404" s="78"/>
      <c r="R2404" s="202">
        <f t="shared" si="652"/>
        <v>0</v>
      </c>
      <c r="S2404" s="78"/>
      <c r="T2404" s="78"/>
      <c r="U2404" s="202">
        <f t="shared" si="653"/>
        <v>0</v>
      </c>
      <c r="V2404" s="78"/>
      <c r="W2404" s="78"/>
      <c r="X2404" s="202">
        <f t="shared" si="654"/>
        <v>0</v>
      </c>
      <c r="Y2404" s="78"/>
      <c r="Z2404" s="78"/>
      <c r="AA2404" s="78"/>
      <c r="AB2404" s="78"/>
      <c r="AC2404" s="78"/>
      <c r="AD2404" s="78"/>
      <c r="AE2404" s="78"/>
      <c r="AF2404" s="78"/>
      <c r="AG2404" s="78"/>
      <c r="AH2404" s="78"/>
      <c r="AI2404" s="78"/>
      <c r="AJ2404" s="78"/>
      <c r="AK2404" s="645">
        <v>256830</v>
      </c>
      <c r="AL2404" s="651">
        <f t="shared" si="649"/>
        <v>0</v>
      </c>
      <c r="AM2404" s="64"/>
      <c r="AN2404" s="64" t="s">
        <v>547</v>
      </c>
      <c r="AO2404" s="64"/>
      <c r="AP2404" s="64"/>
      <c r="AQ2404" s="64"/>
      <c r="AR2404" s="693"/>
      <c r="XFA2404" s="693"/>
    </row>
    <row r="2405" spans="1:44 16381:16381" s="694" customFormat="1" ht="14.1" customHeight="1" x14ac:dyDescent="0.15">
      <c r="A2405" s="126" t="s">
        <v>5433</v>
      </c>
      <c r="B2405" s="127" t="s">
        <v>4464</v>
      </c>
      <c r="C2405" s="199">
        <f t="shared" si="650"/>
        <v>0</v>
      </c>
      <c r="D2405" s="90"/>
      <c r="E2405" s="79"/>
      <c r="F2405" s="79"/>
      <c r="G2405" s="79"/>
      <c r="H2405" s="202">
        <f t="shared" si="648"/>
        <v>0</v>
      </c>
      <c r="I2405" s="78"/>
      <c r="J2405" s="78"/>
      <c r="K2405" s="78"/>
      <c r="L2405" s="78"/>
      <c r="M2405" s="78"/>
      <c r="N2405" s="78"/>
      <c r="O2405" s="79"/>
      <c r="P2405" s="79"/>
      <c r="Q2405" s="79"/>
      <c r="R2405" s="79"/>
      <c r="S2405" s="79"/>
      <c r="T2405" s="79"/>
      <c r="U2405" s="79"/>
      <c r="V2405" s="79"/>
      <c r="W2405" s="79"/>
      <c r="X2405" s="79"/>
      <c r="Y2405" s="79"/>
      <c r="Z2405" s="79"/>
      <c r="AA2405" s="78"/>
      <c r="AB2405" s="78"/>
      <c r="AC2405" s="78"/>
      <c r="AD2405" s="78"/>
      <c r="AE2405" s="78"/>
      <c r="AF2405" s="78"/>
      <c r="AG2405" s="78"/>
      <c r="AH2405" s="78"/>
      <c r="AI2405" s="78"/>
      <c r="AJ2405" s="78"/>
      <c r="AK2405" s="645">
        <v>58660</v>
      </c>
      <c r="AL2405" s="651">
        <f t="shared" si="649"/>
        <v>0</v>
      </c>
      <c r="AM2405" s="64"/>
      <c r="AN2405" s="64" t="s">
        <v>547</v>
      </c>
      <c r="AO2405" s="64"/>
      <c r="AP2405" s="64"/>
      <c r="AQ2405" s="64"/>
      <c r="AR2405" s="693"/>
      <c r="XFA2405" s="693"/>
    </row>
    <row r="2406" spans="1:44 16381:16381" s="694" customFormat="1" ht="14.1" customHeight="1" x14ac:dyDescent="0.15">
      <c r="A2406" s="126" t="s">
        <v>5434</v>
      </c>
      <c r="B2406" s="127" t="s">
        <v>4465</v>
      </c>
      <c r="C2406" s="199">
        <f t="shared" si="650"/>
        <v>0</v>
      </c>
      <c r="D2406" s="90"/>
      <c r="E2406" s="79"/>
      <c r="F2406" s="79"/>
      <c r="G2406" s="79"/>
      <c r="H2406" s="202">
        <f t="shared" si="648"/>
        <v>0</v>
      </c>
      <c r="I2406" s="78"/>
      <c r="J2406" s="78"/>
      <c r="K2406" s="78"/>
      <c r="L2406" s="78"/>
      <c r="M2406" s="78"/>
      <c r="N2406" s="78"/>
      <c r="O2406" s="202">
        <f t="shared" si="651"/>
        <v>0</v>
      </c>
      <c r="P2406" s="78"/>
      <c r="Q2406" s="78"/>
      <c r="R2406" s="202">
        <f t="shared" si="652"/>
        <v>0</v>
      </c>
      <c r="S2406" s="78"/>
      <c r="T2406" s="78"/>
      <c r="U2406" s="202">
        <f t="shared" si="653"/>
        <v>0</v>
      </c>
      <c r="V2406" s="78"/>
      <c r="W2406" s="78"/>
      <c r="X2406" s="202">
        <f t="shared" si="654"/>
        <v>0</v>
      </c>
      <c r="Y2406" s="78"/>
      <c r="Z2406" s="78"/>
      <c r="AA2406" s="78"/>
      <c r="AB2406" s="78"/>
      <c r="AC2406" s="78"/>
      <c r="AD2406" s="78"/>
      <c r="AE2406" s="78"/>
      <c r="AF2406" s="78"/>
      <c r="AG2406" s="78"/>
      <c r="AH2406" s="78"/>
      <c r="AI2406" s="78"/>
      <c r="AJ2406" s="78"/>
      <c r="AK2406" s="645">
        <v>190040</v>
      </c>
      <c r="AL2406" s="651">
        <f t="shared" si="649"/>
        <v>0</v>
      </c>
      <c r="AM2406" s="64"/>
      <c r="AN2406" s="64" t="s">
        <v>547</v>
      </c>
      <c r="AO2406" s="64"/>
      <c r="AP2406" s="64"/>
      <c r="AQ2406" s="64"/>
      <c r="AR2406" s="693"/>
      <c r="XFA2406" s="693"/>
    </row>
    <row r="2407" spans="1:44 16381:16381" s="694" customFormat="1" ht="14.1" customHeight="1" x14ac:dyDescent="0.15">
      <c r="A2407" s="126" t="s">
        <v>5435</v>
      </c>
      <c r="B2407" s="127" t="s">
        <v>4466</v>
      </c>
      <c r="C2407" s="199">
        <f t="shared" si="650"/>
        <v>0</v>
      </c>
      <c r="D2407" s="90"/>
      <c r="E2407" s="79"/>
      <c r="F2407" s="79"/>
      <c r="G2407" s="79"/>
      <c r="H2407" s="202">
        <f t="shared" si="648"/>
        <v>0</v>
      </c>
      <c r="I2407" s="78"/>
      <c r="J2407" s="78"/>
      <c r="K2407" s="78"/>
      <c r="L2407" s="78"/>
      <c r="M2407" s="78"/>
      <c r="N2407" s="78"/>
      <c r="O2407" s="202">
        <f t="shared" si="651"/>
        <v>0</v>
      </c>
      <c r="P2407" s="78"/>
      <c r="Q2407" s="78"/>
      <c r="R2407" s="202">
        <f t="shared" si="652"/>
        <v>0</v>
      </c>
      <c r="S2407" s="78"/>
      <c r="T2407" s="78"/>
      <c r="U2407" s="202">
        <f t="shared" si="653"/>
        <v>0</v>
      </c>
      <c r="V2407" s="78"/>
      <c r="W2407" s="78"/>
      <c r="X2407" s="202">
        <f t="shared" si="654"/>
        <v>0</v>
      </c>
      <c r="Y2407" s="78"/>
      <c r="Z2407" s="78"/>
      <c r="AA2407" s="78"/>
      <c r="AB2407" s="78"/>
      <c r="AC2407" s="78"/>
      <c r="AD2407" s="78"/>
      <c r="AE2407" s="78"/>
      <c r="AF2407" s="78"/>
      <c r="AG2407" s="78"/>
      <c r="AH2407" s="78"/>
      <c r="AI2407" s="78"/>
      <c r="AJ2407" s="78"/>
      <c r="AK2407" s="645">
        <v>123280</v>
      </c>
      <c r="AL2407" s="651">
        <f t="shared" si="649"/>
        <v>0</v>
      </c>
      <c r="AM2407" s="64"/>
      <c r="AN2407" s="64"/>
      <c r="AO2407" s="64"/>
      <c r="AP2407" s="64"/>
      <c r="AQ2407" s="64"/>
      <c r="AR2407" s="693"/>
      <c r="XFA2407" s="693"/>
    </row>
    <row r="2408" spans="1:44 16381:16381" s="694" customFormat="1" ht="14.1" customHeight="1" x14ac:dyDescent="0.15">
      <c r="A2408" s="126" t="s">
        <v>5436</v>
      </c>
      <c r="B2408" s="127" t="s">
        <v>379</v>
      </c>
      <c r="C2408" s="199">
        <f t="shared" si="650"/>
        <v>0</v>
      </c>
      <c r="D2408" s="90"/>
      <c r="E2408" s="79"/>
      <c r="F2408" s="79"/>
      <c r="G2408" s="79"/>
      <c r="H2408" s="202">
        <f t="shared" si="648"/>
        <v>0</v>
      </c>
      <c r="I2408" s="78"/>
      <c r="J2408" s="78"/>
      <c r="K2408" s="78"/>
      <c r="L2408" s="78"/>
      <c r="M2408" s="78"/>
      <c r="N2408" s="78"/>
      <c r="O2408" s="202">
        <f t="shared" si="651"/>
        <v>0</v>
      </c>
      <c r="P2408" s="78"/>
      <c r="Q2408" s="78"/>
      <c r="R2408" s="202">
        <f t="shared" si="652"/>
        <v>0</v>
      </c>
      <c r="S2408" s="78"/>
      <c r="T2408" s="78"/>
      <c r="U2408" s="202">
        <f t="shared" si="653"/>
        <v>0</v>
      </c>
      <c r="V2408" s="78"/>
      <c r="W2408" s="78"/>
      <c r="X2408" s="202">
        <f t="shared" si="654"/>
        <v>0</v>
      </c>
      <c r="Y2408" s="78"/>
      <c r="Z2408" s="78"/>
      <c r="AA2408" s="78"/>
      <c r="AB2408" s="78"/>
      <c r="AC2408" s="78"/>
      <c r="AD2408" s="78"/>
      <c r="AE2408" s="78"/>
      <c r="AF2408" s="78"/>
      <c r="AG2408" s="78"/>
      <c r="AH2408" s="78"/>
      <c r="AI2408" s="78"/>
      <c r="AJ2408" s="78"/>
      <c r="AK2408" s="645">
        <v>75920</v>
      </c>
      <c r="AL2408" s="651">
        <f t="shared" si="649"/>
        <v>0</v>
      </c>
      <c r="AM2408" s="64"/>
      <c r="AN2408" s="64"/>
      <c r="AO2408" s="64"/>
      <c r="AP2408" s="64"/>
      <c r="AQ2408" s="64"/>
      <c r="AR2408" s="693"/>
      <c r="XFA2408" s="693"/>
    </row>
    <row r="2409" spans="1:44 16381:16381" s="694" customFormat="1" ht="14.1" customHeight="1" x14ac:dyDescent="0.15">
      <c r="A2409" s="126" t="s">
        <v>5437</v>
      </c>
      <c r="B2409" s="127" t="s">
        <v>808</v>
      </c>
      <c r="C2409" s="199">
        <f t="shared" si="650"/>
        <v>0</v>
      </c>
      <c r="D2409" s="90"/>
      <c r="E2409" s="79"/>
      <c r="F2409" s="79"/>
      <c r="G2409" s="79"/>
      <c r="H2409" s="202">
        <f t="shared" si="648"/>
        <v>0</v>
      </c>
      <c r="I2409" s="78"/>
      <c r="J2409" s="78"/>
      <c r="K2409" s="78"/>
      <c r="L2409" s="78"/>
      <c r="M2409" s="78"/>
      <c r="N2409" s="78"/>
      <c r="O2409" s="202">
        <f t="shared" si="651"/>
        <v>0</v>
      </c>
      <c r="P2409" s="78"/>
      <c r="Q2409" s="78"/>
      <c r="R2409" s="202">
        <f t="shared" si="652"/>
        <v>0</v>
      </c>
      <c r="S2409" s="78"/>
      <c r="T2409" s="78"/>
      <c r="U2409" s="202">
        <f t="shared" si="653"/>
        <v>0</v>
      </c>
      <c r="V2409" s="78"/>
      <c r="W2409" s="78"/>
      <c r="X2409" s="202">
        <f t="shared" si="654"/>
        <v>0</v>
      </c>
      <c r="Y2409" s="78"/>
      <c r="Z2409" s="78"/>
      <c r="AA2409" s="78"/>
      <c r="AB2409" s="78"/>
      <c r="AC2409" s="78"/>
      <c r="AD2409" s="78"/>
      <c r="AE2409" s="78"/>
      <c r="AF2409" s="78"/>
      <c r="AG2409" s="78"/>
      <c r="AH2409" s="78"/>
      <c r="AI2409" s="78"/>
      <c r="AJ2409" s="78"/>
      <c r="AK2409" s="645">
        <v>143470</v>
      </c>
      <c r="AL2409" s="651">
        <f t="shared" si="649"/>
        <v>0</v>
      </c>
      <c r="AM2409" s="64"/>
      <c r="AN2409" s="64"/>
      <c r="AO2409" s="64"/>
      <c r="AP2409" s="64"/>
      <c r="AQ2409" s="64"/>
      <c r="AR2409" s="693"/>
      <c r="XFA2409" s="693"/>
    </row>
    <row r="2410" spans="1:44 16381:16381" s="694" customFormat="1" ht="14.1" customHeight="1" x14ac:dyDescent="0.15">
      <c r="A2410" s="126" t="s">
        <v>5438</v>
      </c>
      <c r="B2410" s="127" t="s">
        <v>809</v>
      </c>
      <c r="C2410" s="199">
        <f t="shared" si="650"/>
        <v>0</v>
      </c>
      <c r="D2410" s="90"/>
      <c r="E2410" s="79"/>
      <c r="F2410" s="79"/>
      <c r="G2410" s="79"/>
      <c r="H2410" s="202">
        <f t="shared" si="648"/>
        <v>0</v>
      </c>
      <c r="I2410" s="78"/>
      <c r="J2410" s="78"/>
      <c r="K2410" s="78"/>
      <c r="L2410" s="78"/>
      <c r="M2410" s="78"/>
      <c r="N2410" s="78"/>
      <c r="O2410" s="202">
        <f t="shared" si="651"/>
        <v>0</v>
      </c>
      <c r="P2410" s="78"/>
      <c r="Q2410" s="78"/>
      <c r="R2410" s="202">
        <f t="shared" si="652"/>
        <v>0</v>
      </c>
      <c r="S2410" s="78"/>
      <c r="T2410" s="78"/>
      <c r="U2410" s="202">
        <f t="shared" si="653"/>
        <v>0</v>
      </c>
      <c r="V2410" s="78"/>
      <c r="W2410" s="78"/>
      <c r="X2410" s="202">
        <f t="shared" si="654"/>
        <v>0</v>
      </c>
      <c r="Y2410" s="78"/>
      <c r="Z2410" s="78"/>
      <c r="AA2410" s="78"/>
      <c r="AB2410" s="78"/>
      <c r="AC2410" s="78"/>
      <c r="AD2410" s="78"/>
      <c r="AE2410" s="78"/>
      <c r="AF2410" s="78"/>
      <c r="AG2410" s="78"/>
      <c r="AH2410" s="78"/>
      <c r="AI2410" s="78"/>
      <c r="AJ2410" s="78"/>
      <c r="AK2410" s="645">
        <v>157940</v>
      </c>
      <c r="AL2410" s="651">
        <f t="shared" si="649"/>
        <v>0</v>
      </c>
      <c r="AM2410" s="64"/>
      <c r="AN2410" s="64"/>
      <c r="AO2410" s="64"/>
      <c r="AP2410" s="64"/>
      <c r="AQ2410" s="64"/>
      <c r="AR2410" s="693"/>
      <c r="XFA2410" s="693"/>
    </row>
    <row r="2411" spans="1:44 16381:16381" s="694" customFormat="1" ht="14.1" customHeight="1" x14ac:dyDescent="0.15">
      <c r="A2411" s="126" t="s">
        <v>5439</v>
      </c>
      <c r="B2411" s="127" t="s">
        <v>810</v>
      </c>
      <c r="C2411" s="199">
        <f t="shared" si="650"/>
        <v>0</v>
      </c>
      <c r="D2411" s="90"/>
      <c r="E2411" s="79"/>
      <c r="F2411" s="79"/>
      <c r="G2411" s="79"/>
      <c r="H2411" s="202">
        <f t="shared" si="648"/>
        <v>0</v>
      </c>
      <c r="I2411" s="78"/>
      <c r="J2411" s="78"/>
      <c r="K2411" s="78"/>
      <c r="L2411" s="78"/>
      <c r="M2411" s="78"/>
      <c r="N2411" s="78"/>
      <c r="O2411" s="202">
        <f t="shared" si="651"/>
        <v>0</v>
      </c>
      <c r="P2411" s="78"/>
      <c r="Q2411" s="78"/>
      <c r="R2411" s="202">
        <f t="shared" si="652"/>
        <v>0</v>
      </c>
      <c r="S2411" s="78"/>
      <c r="T2411" s="78"/>
      <c r="U2411" s="202">
        <f t="shared" si="653"/>
        <v>0</v>
      </c>
      <c r="V2411" s="78"/>
      <c r="W2411" s="78"/>
      <c r="X2411" s="202">
        <f t="shared" si="654"/>
        <v>0</v>
      </c>
      <c r="Y2411" s="78"/>
      <c r="Z2411" s="78"/>
      <c r="AA2411" s="78"/>
      <c r="AB2411" s="78"/>
      <c r="AC2411" s="78"/>
      <c r="AD2411" s="78"/>
      <c r="AE2411" s="78"/>
      <c r="AF2411" s="78"/>
      <c r="AG2411" s="78"/>
      <c r="AH2411" s="78"/>
      <c r="AI2411" s="78"/>
      <c r="AJ2411" s="78"/>
      <c r="AK2411" s="645">
        <v>260210</v>
      </c>
      <c r="AL2411" s="651">
        <f t="shared" si="649"/>
        <v>0</v>
      </c>
      <c r="AM2411" s="64"/>
      <c r="AN2411" s="64"/>
      <c r="AO2411" s="64"/>
      <c r="AP2411" s="64"/>
      <c r="AQ2411" s="64"/>
      <c r="AR2411" s="693"/>
      <c r="XFA2411" s="693"/>
    </row>
    <row r="2412" spans="1:44 16381:16381" s="694" customFormat="1" ht="14.1" customHeight="1" x14ac:dyDescent="0.15">
      <c r="A2412" s="126" t="s">
        <v>5440</v>
      </c>
      <c r="B2412" s="127" t="s">
        <v>4467</v>
      </c>
      <c r="C2412" s="199">
        <f t="shared" si="650"/>
        <v>0</v>
      </c>
      <c r="D2412" s="90"/>
      <c r="E2412" s="79"/>
      <c r="F2412" s="79"/>
      <c r="G2412" s="79"/>
      <c r="H2412" s="202">
        <f t="shared" si="648"/>
        <v>0</v>
      </c>
      <c r="I2412" s="78"/>
      <c r="J2412" s="78"/>
      <c r="K2412" s="78"/>
      <c r="L2412" s="78"/>
      <c r="M2412" s="78"/>
      <c r="N2412" s="78"/>
      <c r="O2412" s="202">
        <f t="shared" si="651"/>
        <v>0</v>
      </c>
      <c r="P2412" s="78"/>
      <c r="Q2412" s="78"/>
      <c r="R2412" s="202">
        <f t="shared" si="652"/>
        <v>0</v>
      </c>
      <c r="S2412" s="78"/>
      <c r="T2412" s="78"/>
      <c r="U2412" s="202">
        <f t="shared" si="653"/>
        <v>0</v>
      </c>
      <c r="V2412" s="78"/>
      <c r="W2412" s="78"/>
      <c r="X2412" s="202">
        <f t="shared" si="654"/>
        <v>0</v>
      </c>
      <c r="Y2412" s="78"/>
      <c r="Z2412" s="78"/>
      <c r="AA2412" s="78"/>
      <c r="AB2412" s="78"/>
      <c r="AC2412" s="78"/>
      <c r="AD2412" s="78"/>
      <c r="AE2412" s="78"/>
      <c r="AF2412" s="78"/>
      <c r="AG2412" s="78"/>
      <c r="AH2412" s="78"/>
      <c r="AI2412" s="78"/>
      <c r="AJ2412" s="78"/>
      <c r="AK2412" s="645">
        <v>292960</v>
      </c>
      <c r="AL2412" s="651">
        <f t="shared" si="649"/>
        <v>0</v>
      </c>
      <c r="AM2412" s="64"/>
      <c r="AN2412" s="64"/>
      <c r="AO2412" s="64"/>
      <c r="AP2412" s="64"/>
      <c r="AQ2412" s="64"/>
      <c r="AR2412" s="693"/>
      <c r="XFA2412" s="693"/>
    </row>
    <row r="2413" spans="1:44 16381:16381" s="694" customFormat="1" ht="14.1" customHeight="1" x14ac:dyDescent="0.15">
      <c r="A2413" s="126" t="s">
        <v>5441</v>
      </c>
      <c r="B2413" s="127" t="s">
        <v>4468</v>
      </c>
      <c r="C2413" s="199">
        <f t="shared" si="650"/>
        <v>0</v>
      </c>
      <c r="D2413" s="90"/>
      <c r="E2413" s="79"/>
      <c r="F2413" s="79"/>
      <c r="G2413" s="79"/>
      <c r="H2413" s="202">
        <f t="shared" si="648"/>
        <v>0</v>
      </c>
      <c r="I2413" s="78"/>
      <c r="J2413" s="78"/>
      <c r="K2413" s="78"/>
      <c r="L2413" s="78"/>
      <c r="M2413" s="78"/>
      <c r="N2413" s="78"/>
      <c r="O2413" s="202">
        <f t="shared" si="651"/>
        <v>0</v>
      </c>
      <c r="P2413" s="78"/>
      <c r="Q2413" s="78"/>
      <c r="R2413" s="202">
        <f t="shared" si="652"/>
        <v>0</v>
      </c>
      <c r="S2413" s="78"/>
      <c r="T2413" s="78"/>
      <c r="U2413" s="202">
        <f t="shared" si="653"/>
        <v>0</v>
      </c>
      <c r="V2413" s="78"/>
      <c r="W2413" s="78"/>
      <c r="X2413" s="202">
        <f t="shared" si="654"/>
        <v>0</v>
      </c>
      <c r="Y2413" s="78"/>
      <c r="Z2413" s="78"/>
      <c r="AA2413" s="78"/>
      <c r="AB2413" s="78"/>
      <c r="AC2413" s="78"/>
      <c r="AD2413" s="78"/>
      <c r="AE2413" s="78"/>
      <c r="AF2413" s="78"/>
      <c r="AG2413" s="78"/>
      <c r="AH2413" s="78"/>
      <c r="AI2413" s="78"/>
      <c r="AJ2413" s="78"/>
      <c r="AK2413" s="645">
        <v>256830</v>
      </c>
      <c r="AL2413" s="651">
        <f t="shared" si="649"/>
        <v>0</v>
      </c>
      <c r="AM2413" s="64"/>
      <c r="AN2413" s="64"/>
      <c r="AO2413" s="64"/>
      <c r="AP2413" s="64"/>
      <c r="AQ2413" s="64"/>
      <c r="AR2413" s="693"/>
      <c r="XFA2413" s="693"/>
    </row>
    <row r="2414" spans="1:44 16381:16381" s="694" customFormat="1" ht="14.1" customHeight="1" x14ac:dyDescent="0.15">
      <c r="A2414" s="126" t="s">
        <v>5442</v>
      </c>
      <c r="B2414" s="127" t="s">
        <v>4469</v>
      </c>
      <c r="C2414" s="199">
        <f t="shared" si="650"/>
        <v>0</v>
      </c>
      <c r="D2414" s="90"/>
      <c r="E2414" s="79"/>
      <c r="F2414" s="79"/>
      <c r="G2414" s="79"/>
      <c r="H2414" s="202">
        <f t="shared" si="648"/>
        <v>0</v>
      </c>
      <c r="I2414" s="78"/>
      <c r="J2414" s="78"/>
      <c r="K2414" s="78"/>
      <c r="L2414" s="78"/>
      <c r="M2414" s="78"/>
      <c r="N2414" s="78"/>
      <c r="O2414" s="202">
        <f t="shared" si="651"/>
        <v>0</v>
      </c>
      <c r="P2414" s="78"/>
      <c r="Q2414" s="78"/>
      <c r="R2414" s="202">
        <f t="shared" si="652"/>
        <v>0</v>
      </c>
      <c r="S2414" s="78"/>
      <c r="T2414" s="78"/>
      <c r="U2414" s="202">
        <f t="shared" si="653"/>
        <v>0</v>
      </c>
      <c r="V2414" s="78"/>
      <c r="W2414" s="78"/>
      <c r="X2414" s="202">
        <f t="shared" si="654"/>
        <v>0</v>
      </c>
      <c r="Y2414" s="78"/>
      <c r="Z2414" s="78"/>
      <c r="AA2414" s="78"/>
      <c r="AB2414" s="78"/>
      <c r="AC2414" s="78"/>
      <c r="AD2414" s="78"/>
      <c r="AE2414" s="78"/>
      <c r="AF2414" s="78"/>
      <c r="AG2414" s="78"/>
      <c r="AH2414" s="78"/>
      <c r="AI2414" s="78"/>
      <c r="AJ2414" s="78"/>
      <c r="AK2414" s="645">
        <v>169620</v>
      </c>
      <c r="AL2414" s="651">
        <f t="shared" si="649"/>
        <v>0</v>
      </c>
      <c r="AM2414" s="64"/>
      <c r="AN2414" s="64"/>
      <c r="AO2414" s="64"/>
      <c r="AP2414" s="64"/>
      <c r="AQ2414" s="64"/>
      <c r="AR2414" s="693"/>
      <c r="XFA2414" s="693"/>
    </row>
    <row r="2415" spans="1:44 16381:16381" s="694" customFormat="1" ht="14.1" customHeight="1" x14ac:dyDescent="0.15">
      <c r="A2415" s="126" t="s">
        <v>5443</v>
      </c>
      <c r="B2415" s="127" t="s">
        <v>811</v>
      </c>
      <c r="C2415" s="199">
        <f t="shared" si="650"/>
        <v>0</v>
      </c>
      <c r="D2415" s="90"/>
      <c r="E2415" s="79"/>
      <c r="F2415" s="79"/>
      <c r="G2415" s="79"/>
      <c r="H2415" s="202">
        <f t="shared" si="648"/>
        <v>0</v>
      </c>
      <c r="I2415" s="78"/>
      <c r="J2415" s="78"/>
      <c r="K2415" s="78"/>
      <c r="L2415" s="78"/>
      <c r="M2415" s="78"/>
      <c r="N2415" s="78"/>
      <c r="O2415" s="202">
        <f t="shared" si="651"/>
        <v>0</v>
      </c>
      <c r="P2415" s="78"/>
      <c r="Q2415" s="78"/>
      <c r="R2415" s="202">
        <f t="shared" si="652"/>
        <v>0</v>
      </c>
      <c r="S2415" s="78"/>
      <c r="T2415" s="78"/>
      <c r="U2415" s="202">
        <f t="shared" si="653"/>
        <v>0</v>
      </c>
      <c r="V2415" s="78"/>
      <c r="W2415" s="78"/>
      <c r="X2415" s="202">
        <f t="shared" si="654"/>
        <v>0</v>
      </c>
      <c r="Y2415" s="78"/>
      <c r="Z2415" s="78"/>
      <c r="AA2415" s="78"/>
      <c r="AB2415" s="78"/>
      <c r="AC2415" s="78"/>
      <c r="AD2415" s="78"/>
      <c r="AE2415" s="78"/>
      <c r="AF2415" s="78"/>
      <c r="AG2415" s="78"/>
      <c r="AH2415" s="78"/>
      <c r="AI2415" s="78"/>
      <c r="AJ2415" s="78"/>
      <c r="AK2415" s="645">
        <v>84930</v>
      </c>
      <c r="AL2415" s="651">
        <f t="shared" si="649"/>
        <v>0</v>
      </c>
      <c r="AM2415" s="64"/>
      <c r="AN2415" s="64"/>
      <c r="AO2415" s="64"/>
      <c r="AP2415" s="64"/>
      <c r="AQ2415" s="64"/>
      <c r="AR2415" s="693"/>
      <c r="XFA2415" s="693"/>
    </row>
    <row r="2416" spans="1:44 16381:16381" s="694" customFormat="1" ht="14.1" customHeight="1" x14ac:dyDescent="0.15">
      <c r="A2416" s="126" t="s">
        <v>5444</v>
      </c>
      <c r="B2416" s="127" t="s">
        <v>685</v>
      </c>
      <c r="C2416" s="199">
        <f t="shared" si="650"/>
        <v>0</v>
      </c>
      <c r="D2416" s="90"/>
      <c r="E2416" s="79"/>
      <c r="F2416" s="79"/>
      <c r="G2416" s="79"/>
      <c r="H2416" s="202">
        <f t="shared" si="648"/>
        <v>0</v>
      </c>
      <c r="I2416" s="78"/>
      <c r="J2416" s="78"/>
      <c r="K2416" s="78"/>
      <c r="L2416" s="78"/>
      <c r="M2416" s="78"/>
      <c r="N2416" s="78"/>
      <c r="O2416" s="202">
        <f t="shared" si="651"/>
        <v>0</v>
      </c>
      <c r="P2416" s="78"/>
      <c r="Q2416" s="78"/>
      <c r="R2416" s="202">
        <f t="shared" si="652"/>
        <v>0</v>
      </c>
      <c r="S2416" s="78"/>
      <c r="T2416" s="78"/>
      <c r="U2416" s="202">
        <f t="shared" si="653"/>
        <v>0</v>
      </c>
      <c r="V2416" s="78"/>
      <c r="W2416" s="78"/>
      <c r="X2416" s="202">
        <f t="shared" si="654"/>
        <v>0</v>
      </c>
      <c r="Y2416" s="78"/>
      <c r="Z2416" s="78"/>
      <c r="AA2416" s="78"/>
      <c r="AB2416" s="78"/>
      <c r="AC2416" s="78"/>
      <c r="AD2416" s="78"/>
      <c r="AE2416" s="78"/>
      <c r="AF2416" s="78"/>
      <c r="AG2416" s="78"/>
      <c r="AH2416" s="78"/>
      <c r="AI2416" s="78"/>
      <c r="AJ2416" s="78"/>
      <c r="AK2416" s="645">
        <v>191530</v>
      </c>
      <c r="AL2416" s="651">
        <f t="shared" si="649"/>
        <v>0</v>
      </c>
      <c r="AM2416" s="64"/>
      <c r="AN2416" s="64"/>
      <c r="AO2416" s="64"/>
      <c r="AP2416" s="64"/>
      <c r="AQ2416" s="64"/>
      <c r="AR2416" s="693"/>
      <c r="XFA2416" s="693"/>
    </row>
    <row r="2417" spans="1:44 16381:16381" s="694" customFormat="1" ht="14.1" customHeight="1" x14ac:dyDescent="0.15">
      <c r="A2417" s="126" t="s">
        <v>5445</v>
      </c>
      <c r="B2417" s="127" t="s">
        <v>812</v>
      </c>
      <c r="C2417" s="199">
        <f t="shared" si="650"/>
        <v>0</v>
      </c>
      <c r="D2417" s="90"/>
      <c r="E2417" s="79"/>
      <c r="F2417" s="79"/>
      <c r="G2417" s="79"/>
      <c r="H2417" s="202">
        <f t="shared" si="648"/>
        <v>0</v>
      </c>
      <c r="I2417" s="78"/>
      <c r="J2417" s="78"/>
      <c r="K2417" s="78"/>
      <c r="L2417" s="78"/>
      <c r="M2417" s="78"/>
      <c r="N2417" s="78"/>
      <c r="O2417" s="79"/>
      <c r="P2417" s="79"/>
      <c r="Q2417" s="79"/>
      <c r="R2417" s="79"/>
      <c r="S2417" s="79"/>
      <c r="T2417" s="79"/>
      <c r="U2417" s="79"/>
      <c r="V2417" s="79"/>
      <c r="W2417" s="79"/>
      <c r="X2417" s="79"/>
      <c r="Y2417" s="79"/>
      <c r="Z2417" s="79"/>
      <c r="AA2417" s="78"/>
      <c r="AB2417" s="78"/>
      <c r="AC2417" s="78"/>
      <c r="AD2417" s="78"/>
      <c r="AE2417" s="78"/>
      <c r="AF2417" s="78"/>
      <c r="AG2417" s="78"/>
      <c r="AH2417" s="78"/>
      <c r="AI2417" s="78"/>
      <c r="AJ2417" s="78"/>
      <c r="AK2417" s="645">
        <v>27180</v>
      </c>
      <c r="AL2417" s="651">
        <f t="shared" si="649"/>
        <v>0</v>
      </c>
      <c r="AM2417" s="64"/>
      <c r="AN2417" s="64" t="s">
        <v>547</v>
      </c>
      <c r="AO2417" s="64"/>
      <c r="AP2417" s="64"/>
      <c r="AQ2417" s="64"/>
      <c r="AR2417" s="693"/>
      <c r="XFA2417" s="693"/>
    </row>
    <row r="2418" spans="1:44 16381:16381" s="694" customFormat="1" ht="14.1" customHeight="1" x14ac:dyDescent="0.15">
      <c r="A2418" s="126" t="s">
        <v>5446</v>
      </c>
      <c r="B2418" s="127" t="s">
        <v>4470</v>
      </c>
      <c r="C2418" s="199">
        <f t="shared" si="650"/>
        <v>0</v>
      </c>
      <c r="D2418" s="90"/>
      <c r="E2418" s="79"/>
      <c r="F2418" s="79"/>
      <c r="G2418" s="79"/>
      <c r="H2418" s="202">
        <f t="shared" si="648"/>
        <v>0</v>
      </c>
      <c r="I2418" s="78"/>
      <c r="J2418" s="78"/>
      <c r="K2418" s="78"/>
      <c r="L2418" s="78"/>
      <c r="M2418" s="78"/>
      <c r="N2418" s="78"/>
      <c r="O2418" s="202">
        <f t="shared" si="651"/>
        <v>0</v>
      </c>
      <c r="P2418" s="78"/>
      <c r="Q2418" s="78"/>
      <c r="R2418" s="202">
        <f t="shared" si="652"/>
        <v>0</v>
      </c>
      <c r="S2418" s="78"/>
      <c r="T2418" s="78"/>
      <c r="U2418" s="202">
        <f t="shared" si="653"/>
        <v>0</v>
      </c>
      <c r="V2418" s="78"/>
      <c r="W2418" s="78"/>
      <c r="X2418" s="202">
        <f t="shared" si="654"/>
        <v>0</v>
      </c>
      <c r="Y2418" s="78"/>
      <c r="Z2418" s="78"/>
      <c r="AA2418" s="78"/>
      <c r="AB2418" s="78"/>
      <c r="AC2418" s="78"/>
      <c r="AD2418" s="78"/>
      <c r="AE2418" s="78"/>
      <c r="AF2418" s="78"/>
      <c r="AG2418" s="78"/>
      <c r="AH2418" s="78"/>
      <c r="AI2418" s="78"/>
      <c r="AJ2418" s="78"/>
      <c r="AK2418" s="645">
        <v>317750</v>
      </c>
      <c r="AL2418" s="651">
        <f t="shared" si="649"/>
        <v>0</v>
      </c>
      <c r="AM2418" s="64"/>
      <c r="AN2418" s="64"/>
      <c r="AO2418" s="64"/>
      <c r="AP2418" s="64"/>
      <c r="AQ2418" s="64"/>
      <c r="AR2418" s="693"/>
      <c r="XFA2418" s="693"/>
    </row>
    <row r="2419" spans="1:44 16381:16381" s="694" customFormat="1" ht="14.1" customHeight="1" x14ac:dyDescent="0.15">
      <c r="A2419" s="126" t="s">
        <v>5447</v>
      </c>
      <c r="B2419" s="127" t="s">
        <v>4471</v>
      </c>
      <c r="C2419" s="199">
        <f t="shared" si="650"/>
        <v>0</v>
      </c>
      <c r="D2419" s="90"/>
      <c r="E2419" s="79"/>
      <c r="F2419" s="79"/>
      <c r="G2419" s="79"/>
      <c r="H2419" s="202">
        <f t="shared" si="648"/>
        <v>0</v>
      </c>
      <c r="I2419" s="78"/>
      <c r="J2419" s="78"/>
      <c r="K2419" s="78"/>
      <c r="L2419" s="78"/>
      <c r="M2419" s="78"/>
      <c r="N2419" s="78"/>
      <c r="O2419" s="202">
        <f t="shared" si="651"/>
        <v>0</v>
      </c>
      <c r="P2419" s="78"/>
      <c r="Q2419" s="78"/>
      <c r="R2419" s="202">
        <f t="shared" si="652"/>
        <v>0</v>
      </c>
      <c r="S2419" s="78"/>
      <c r="T2419" s="78"/>
      <c r="U2419" s="202">
        <f t="shared" si="653"/>
        <v>0</v>
      </c>
      <c r="V2419" s="78"/>
      <c r="W2419" s="78"/>
      <c r="X2419" s="202">
        <f t="shared" si="654"/>
        <v>0</v>
      </c>
      <c r="Y2419" s="78"/>
      <c r="Z2419" s="78"/>
      <c r="AA2419" s="78"/>
      <c r="AB2419" s="78"/>
      <c r="AC2419" s="78"/>
      <c r="AD2419" s="78"/>
      <c r="AE2419" s="78"/>
      <c r="AF2419" s="78"/>
      <c r="AG2419" s="78"/>
      <c r="AH2419" s="78"/>
      <c r="AI2419" s="78"/>
      <c r="AJ2419" s="78"/>
      <c r="AK2419" s="645">
        <v>190440</v>
      </c>
      <c r="AL2419" s="651">
        <f t="shared" si="649"/>
        <v>0</v>
      </c>
      <c r="AM2419" s="64"/>
      <c r="AN2419" s="64"/>
      <c r="AO2419" s="64"/>
      <c r="AP2419" s="64"/>
      <c r="AQ2419" s="64"/>
      <c r="AR2419" s="693"/>
      <c r="XFA2419" s="693"/>
    </row>
    <row r="2420" spans="1:44 16381:16381" s="694" customFormat="1" ht="14.1" customHeight="1" x14ac:dyDescent="0.15">
      <c r="A2420" s="126" t="s">
        <v>5448</v>
      </c>
      <c r="B2420" s="127" t="s">
        <v>4472</v>
      </c>
      <c r="C2420" s="199">
        <f t="shared" si="650"/>
        <v>0</v>
      </c>
      <c r="D2420" s="90"/>
      <c r="E2420" s="79"/>
      <c r="F2420" s="79"/>
      <c r="G2420" s="79"/>
      <c r="H2420" s="202">
        <f t="shared" si="648"/>
        <v>0</v>
      </c>
      <c r="I2420" s="78"/>
      <c r="J2420" s="78"/>
      <c r="K2420" s="78"/>
      <c r="L2420" s="78"/>
      <c r="M2420" s="78"/>
      <c r="N2420" s="78"/>
      <c r="O2420" s="202">
        <f t="shared" si="651"/>
        <v>0</v>
      </c>
      <c r="P2420" s="78"/>
      <c r="Q2420" s="78"/>
      <c r="R2420" s="202">
        <f t="shared" si="652"/>
        <v>0</v>
      </c>
      <c r="S2420" s="78"/>
      <c r="T2420" s="78"/>
      <c r="U2420" s="202">
        <f t="shared" si="653"/>
        <v>0</v>
      </c>
      <c r="V2420" s="78"/>
      <c r="W2420" s="78"/>
      <c r="X2420" s="202">
        <f t="shared" si="654"/>
        <v>0</v>
      </c>
      <c r="Y2420" s="78"/>
      <c r="Z2420" s="78"/>
      <c r="AA2420" s="78"/>
      <c r="AB2420" s="78"/>
      <c r="AC2420" s="78"/>
      <c r="AD2420" s="78"/>
      <c r="AE2420" s="78"/>
      <c r="AF2420" s="78"/>
      <c r="AG2420" s="78"/>
      <c r="AH2420" s="78"/>
      <c r="AI2420" s="78"/>
      <c r="AJ2420" s="78"/>
      <c r="AK2420" s="645">
        <v>169620</v>
      </c>
      <c r="AL2420" s="651">
        <f t="shared" si="649"/>
        <v>0</v>
      </c>
      <c r="AM2420" s="64"/>
      <c r="AN2420" s="64"/>
      <c r="AO2420" s="64"/>
      <c r="AP2420" s="64"/>
      <c r="AQ2420" s="64"/>
      <c r="AR2420" s="693"/>
      <c r="XFA2420" s="693"/>
    </row>
    <row r="2421" spans="1:44 16381:16381" s="694" customFormat="1" ht="14.1" customHeight="1" x14ac:dyDescent="0.15">
      <c r="A2421" s="126" t="s">
        <v>5449</v>
      </c>
      <c r="B2421" s="127" t="s">
        <v>4473</v>
      </c>
      <c r="C2421" s="199">
        <f t="shared" si="650"/>
        <v>0</v>
      </c>
      <c r="D2421" s="90"/>
      <c r="E2421" s="79"/>
      <c r="F2421" s="79"/>
      <c r="G2421" s="79"/>
      <c r="H2421" s="202">
        <f t="shared" si="648"/>
        <v>0</v>
      </c>
      <c r="I2421" s="78"/>
      <c r="J2421" s="78"/>
      <c r="K2421" s="78"/>
      <c r="L2421" s="78"/>
      <c r="M2421" s="78"/>
      <c r="N2421" s="78"/>
      <c r="O2421" s="202">
        <f t="shared" si="651"/>
        <v>0</v>
      </c>
      <c r="P2421" s="78"/>
      <c r="Q2421" s="78"/>
      <c r="R2421" s="202">
        <f t="shared" si="652"/>
        <v>0</v>
      </c>
      <c r="S2421" s="78"/>
      <c r="T2421" s="78"/>
      <c r="U2421" s="202">
        <f t="shared" si="653"/>
        <v>0</v>
      </c>
      <c r="V2421" s="78"/>
      <c r="W2421" s="78"/>
      <c r="X2421" s="202">
        <f t="shared" si="654"/>
        <v>0</v>
      </c>
      <c r="Y2421" s="78"/>
      <c r="Z2421" s="78"/>
      <c r="AA2421" s="78"/>
      <c r="AB2421" s="78"/>
      <c r="AC2421" s="78"/>
      <c r="AD2421" s="78"/>
      <c r="AE2421" s="78"/>
      <c r="AF2421" s="78"/>
      <c r="AG2421" s="78"/>
      <c r="AH2421" s="78"/>
      <c r="AI2421" s="78"/>
      <c r="AJ2421" s="78"/>
      <c r="AK2421" s="645">
        <v>236120</v>
      </c>
      <c r="AL2421" s="651">
        <f t="shared" si="649"/>
        <v>0</v>
      </c>
      <c r="AM2421" s="64"/>
      <c r="AN2421" s="64"/>
      <c r="AO2421" s="64"/>
      <c r="AP2421" s="64"/>
      <c r="AQ2421" s="64"/>
      <c r="AR2421" s="693"/>
      <c r="XFA2421" s="693"/>
    </row>
    <row r="2422" spans="1:44 16381:16381" s="694" customFormat="1" ht="14.1" customHeight="1" x14ac:dyDescent="0.15">
      <c r="A2422" s="126" t="s">
        <v>5450</v>
      </c>
      <c r="B2422" s="127" t="s">
        <v>4474</v>
      </c>
      <c r="C2422" s="199">
        <f t="shared" si="650"/>
        <v>0</v>
      </c>
      <c r="D2422" s="90"/>
      <c r="E2422" s="79"/>
      <c r="F2422" s="79"/>
      <c r="G2422" s="79"/>
      <c r="H2422" s="202">
        <f t="shared" si="648"/>
        <v>0</v>
      </c>
      <c r="I2422" s="78"/>
      <c r="J2422" s="78"/>
      <c r="K2422" s="78"/>
      <c r="L2422" s="78"/>
      <c r="M2422" s="78"/>
      <c r="N2422" s="78"/>
      <c r="O2422" s="202">
        <f t="shared" si="651"/>
        <v>0</v>
      </c>
      <c r="P2422" s="78"/>
      <c r="Q2422" s="78"/>
      <c r="R2422" s="202">
        <f t="shared" si="652"/>
        <v>0</v>
      </c>
      <c r="S2422" s="78"/>
      <c r="T2422" s="78"/>
      <c r="U2422" s="202">
        <f t="shared" si="653"/>
        <v>0</v>
      </c>
      <c r="V2422" s="78"/>
      <c r="W2422" s="78"/>
      <c r="X2422" s="202">
        <f t="shared" si="654"/>
        <v>0</v>
      </c>
      <c r="Y2422" s="78"/>
      <c r="Z2422" s="78"/>
      <c r="AA2422" s="78"/>
      <c r="AB2422" s="78"/>
      <c r="AC2422" s="78"/>
      <c r="AD2422" s="78"/>
      <c r="AE2422" s="78"/>
      <c r="AF2422" s="78"/>
      <c r="AG2422" s="78"/>
      <c r="AH2422" s="78"/>
      <c r="AI2422" s="78"/>
      <c r="AJ2422" s="78"/>
      <c r="AK2422" s="645">
        <v>256830</v>
      </c>
      <c r="AL2422" s="651">
        <f t="shared" si="649"/>
        <v>0</v>
      </c>
      <c r="AM2422" s="64"/>
      <c r="AN2422" s="64"/>
      <c r="AO2422" s="64"/>
      <c r="AP2422" s="64"/>
      <c r="AQ2422" s="64"/>
      <c r="AR2422" s="693"/>
      <c r="XFA2422" s="693"/>
    </row>
    <row r="2423" spans="1:44 16381:16381" s="694" customFormat="1" ht="14.1" customHeight="1" x14ac:dyDescent="0.15">
      <c r="A2423" s="126" t="s">
        <v>5451</v>
      </c>
      <c r="B2423" s="127" t="s">
        <v>4475</v>
      </c>
      <c r="C2423" s="199">
        <f t="shared" si="650"/>
        <v>0</v>
      </c>
      <c r="D2423" s="90"/>
      <c r="E2423" s="79"/>
      <c r="F2423" s="79"/>
      <c r="G2423" s="79"/>
      <c r="H2423" s="202">
        <f t="shared" si="648"/>
        <v>0</v>
      </c>
      <c r="I2423" s="78"/>
      <c r="J2423" s="78"/>
      <c r="K2423" s="78"/>
      <c r="L2423" s="78"/>
      <c r="M2423" s="78"/>
      <c r="N2423" s="78"/>
      <c r="O2423" s="202">
        <f t="shared" si="651"/>
        <v>0</v>
      </c>
      <c r="P2423" s="78"/>
      <c r="Q2423" s="78"/>
      <c r="R2423" s="202">
        <f t="shared" si="652"/>
        <v>0</v>
      </c>
      <c r="S2423" s="78"/>
      <c r="T2423" s="78"/>
      <c r="U2423" s="202">
        <f t="shared" si="653"/>
        <v>0</v>
      </c>
      <c r="V2423" s="78"/>
      <c r="W2423" s="78"/>
      <c r="X2423" s="202">
        <f t="shared" si="654"/>
        <v>0</v>
      </c>
      <c r="Y2423" s="78"/>
      <c r="Z2423" s="78"/>
      <c r="AA2423" s="78"/>
      <c r="AB2423" s="78"/>
      <c r="AC2423" s="78"/>
      <c r="AD2423" s="78"/>
      <c r="AE2423" s="78"/>
      <c r="AF2423" s="78"/>
      <c r="AG2423" s="78"/>
      <c r="AH2423" s="78"/>
      <c r="AI2423" s="78"/>
      <c r="AJ2423" s="78"/>
      <c r="AK2423" s="645">
        <v>159240</v>
      </c>
      <c r="AL2423" s="651">
        <f t="shared" si="649"/>
        <v>0</v>
      </c>
      <c r="AM2423" s="64"/>
      <c r="AN2423" s="64"/>
      <c r="AO2423" s="64"/>
      <c r="AP2423" s="64"/>
      <c r="AQ2423" s="64"/>
      <c r="AR2423" s="693"/>
      <c r="XFA2423" s="693"/>
    </row>
    <row r="2424" spans="1:44 16381:16381" s="694" customFormat="1" ht="14.1" customHeight="1" x14ac:dyDescent="0.15">
      <c r="A2424" s="126" t="s">
        <v>5452</v>
      </c>
      <c r="B2424" s="127" t="s">
        <v>4476</v>
      </c>
      <c r="C2424" s="199">
        <f t="shared" si="650"/>
        <v>0</v>
      </c>
      <c r="D2424" s="90"/>
      <c r="E2424" s="79"/>
      <c r="F2424" s="79"/>
      <c r="G2424" s="79"/>
      <c r="H2424" s="202">
        <f t="shared" si="648"/>
        <v>0</v>
      </c>
      <c r="I2424" s="78"/>
      <c r="J2424" s="78"/>
      <c r="K2424" s="78"/>
      <c r="L2424" s="78"/>
      <c r="M2424" s="78"/>
      <c r="N2424" s="78"/>
      <c r="O2424" s="202">
        <f t="shared" si="651"/>
        <v>0</v>
      </c>
      <c r="P2424" s="78"/>
      <c r="Q2424" s="78"/>
      <c r="R2424" s="202">
        <f t="shared" si="652"/>
        <v>0</v>
      </c>
      <c r="S2424" s="78"/>
      <c r="T2424" s="78"/>
      <c r="U2424" s="202">
        <f t="shared" si="653"/>
        <v>0</v>
      </c>
      <c r="V2424" s="78"/>
      <c r="W2424" s="78"/>
      <c r="X2424" s="202">
        <f t="shared" si="654"/>
        <v>0</v>
      </c>
      <c r="Y2424" s="78"/>
      <c r="Z2424" s="78"/>
      <c r="AA2424" s="78"/>
      <c r="AB2424" s="78"/>
      <c r="AC2424" s="78"/>
      <c r="AD2424" s="78"/>
      <c r="AE2424" s="78"/>
      <c r="AF2424" s="78"/>
      <c r="AG2424" s="78"/>
      <c r="AH2424" s="78"/>
      <c r="AI2424" s="78"/>
      <c r="AJ2424" s="78"/>
      <c r="AK2424" s="645">
        <v>286890</v>
      </c>
      <c r="AL2424" s="651">
        <f t="shared" si="649"/>
        <v>0</v>
      </c>
      <c r="AM2424" s="64"/>
      <c r="AN2424" s="64"/>
      <c r="AO2424" s="64"/>
      <c r="AP2424" s="64"/>
      <c r="AQ2424" s="64"/>
      <c r="AR2424" s="693"/>
      <c r="XFA2424" s="693"/>
    </row>
    <row r="2425" spans="1:44 16381:16381" s="694" customFormat="1" ht="14.1" customHeight="1" x14ac:dyDescent="0.15">
      <c r="A2425" s="126" t="s">
        <v>5453</v>
      </c>
      <c r="B2425" s="127" t="s">
        <v>4477</v>
      </c>
      <c r="C2425" s="199">
        <f t="shared" si="650"/>
        <v>0</v>
      </c>
      <c r="D2425" s="90"/>
      <c r="E2425" s="79"/>
      <c r="F2425" s="79"/>
      <c r="G2425" s="79"/>
      <c r="H2425" s="202">
        <f t="shared" si="648"/>
        <v>0</v>
      </c>
      <c r="I2425" s="78"/>
      <c r="J2425" s="78"/>
      <c r="K2425" s="78"/>
      <c r="L2425" s="78"/>
      <c r="M2425" s="78"/>
      <c r="N2425" s="78"/>
      <c r="O2425" s="202">
        <f t="shared" si="651"/>
        <v>0</v>
      </c>
      <c r="P2425" s="78"/>
      <c r="Q2425" s="78"/>
      <c r="R2425" s="202">
        <f t="shared" si="652"/>
        <v>0</v>
      </c>
      <c r="S2425" s="78"/>
      <c r="T2425" s="78"/>
      <c r="U2425" s="202">
        <f t="shared" si="653"/>
        <v>0</v>
      </c>
      <c r="V2425" s="78"/>
      <c r="W2425" s="78"/>
      <c r="X2425" s="202">
        <f t="shared" si="654"/>
        <v>0</v>
      </c>
      <c r="Y2425" s="78"/>
      <c r="Z2425" s="78"/>
      <c r="AA2425" s="78"/>
      <c r="AB2425" s="78"/>
      <c r="AC2425" s="78"/>
      <c r="AD2425" s="78"/>
      <c r="AE2425" s="78"/>
      <c r="AF2425" s="78"/>
      <c r="AG2425" s="78"/>
      <c r="AH2425" s="78"/>
      <c r="AI2425" s="78"/>
      <c r="AJ2425" s="78"/>
      <c r="AK2425" s="645">
        <v>175960</v>
      </c>
      <c r="AL2425" s="651">
        <f t="shared" si="649"/>
        <v>0</v>
      </c>
      <c r="AM2425" s="64"/>
      <c r="AN2425" s="64"/>
      <c r="AO2425" s="64"/>
      <c r="AP2425" s="64"/>
      <c r="AQ2425" s="64"/>
      <c r="AR2425" s="693"/>
      <c r="XFA2425" s="693"/>
    </row>
    <row r="2426" spans="1:44 16381:16381" s="694" customFormat="1" ht="14.1" customHeight="1" x14ac:dyDescent="0.15">
      <c r="A2426" s="126" t="s">
        <v>5454</v>
      </c>
      <c r="B2426" s="127" t="s">
        <v>813</v>
      </c>
      <c r="C2426" s="199">
        <f t="shared" si="650"/>
        <v>0</v>
      </c>
      <c r="D2426" s="90"/>
      <c r="E2426" s="79"/>
      <c r="F2426" s="79"/>
      <c r="G2426" s="79"/>
      <c r="H2426" s="202">
        <f t="shared" si="648"/>
        <v>0</v>
      </c>
      <c r="I2426" s="78"/>
      <c r="J2426" s="78"/>
      <c r="K2426" s="78"/>
      <c r="L2426" s="78"/>
      <c r="M2426" s="78"/>
      <c r="N2426" s="78"/>
      <c r="O2426" s="202">
        <f t="shared" si="651"/>
        <v>0</v>
      </c>
      <c r="P2426" s="78"/>
      <c r="Q2426" s="78"/>
      <c r="R2426" s="202">
        <f t="shared" si="652"/>
        <v>0</v>
      </c>
      <c r="S2426" s="78"/>
      <c r="T2426" s="78"/>
      <c r="U2426" s="202">
        <f t="shared" si="653"/>
        <v>0</v>
      </c>
      <c r="V2426" s="78"/>
      <c r="W2426" s="78"/>
      <c r="X2426" s="202">
        <f t="shared" si="654"/>
        <v>0</v>
      </c>
      <c r="Y2426" s="78"/>
      <c r="Z2426" s="78"/>
      <c r="AA2426" s="78"/>
      <c r="AB2426" s="78"/>
      <c r="AC2426" s="78"/>
      <c r="AD2426" s="78"/>
      <c r="AE2426" s="78"/>
      <c r="AF2426" s="78"/>
      <c r="AG2426" s="78"/>
      <c r="AH2426" s="78"/>
      <c r="AI2426" s="78"/>
      <c r="AJ2426" s="78"/>
      <c r="AK2426" s="645">
        <v>703570</v>
      </c>
      <c r="AL2426" s="651">
        <f t="shared" si="649"/>
        <v>0</v>
      </c>
      <c r="AM2426" s="64"/>
      <c r="AN2426" s="64"/>
      <c r="AO2426" s="64"/>
      <c r="AP2426" s="64"/>
      <c r="AQ2426" s="64"/>
      <c r="AR2426" s="693"/>
      <c r="XFA2426" s="693"/>
    </row>
    <row r="2427" spans="1:44 16381:16381" s="694" customFormat="1" ht="14.1" customHeight="1" x14ac:dyDescent="0.15">
      <c r="A2427" s="126" t="s">
        <v>5455</v>
      </c>
      <c r="B2427" s="127" t="s">
        <v>814</v>
      </c>
      <c r="C2427" s="199">
        <f t="shared" si="650"/>
        <v>0</v>
      </c>
      <c r="D2427" s="90"/>
      <c r="E2427" s="79"/>
      <c r="F2427" s="79"/>
      <c r="G2427" s="79"/>
      <c r="H2427" s="202">
        <f t="shared" si="648"/>
        <v>0</v>
      </c>
      <c r="I2427" s="78"/>
      <c r="J2427" s="78"/>
      <c r="K2427" s="78"/>
      <c r="L2427" s="78"/>
      <c r="M2427" s="78"/>
      <c r="N2427" s="78"/>
      <c r="O2427" s="202">
        <f t="shared" si="651"/>
        <v>0</v>
      </c>
      <c r="P2427" s="78"/>
      <c r="Q2427" s="78"/>
      <c r="R2427" s="202">
        <f t="shared" si="652"/>
        <v>0</v>
      </c>
      <c r="S2427" s="78"/>
      <c r="T2427" s="78"/>
      <c r="U2427" s="202">
        <f t="shared" si="653"/>
        <v>0</v>
      </c>
      <c r="V2427" s="78"/>
      <c r="W2427" s="78"/>
      <c r="X2427" s="202">
        <f t="shared" si="654"/>
        <v>0</v>
      </c>
      <c r="Y2427" s="78"/>
      <c r="Z2427" s="78"/>
      <c r="AA2427" s="78"/>
      <c r="AB2427" s="78"/>
      <c r="AC2427" s="78"/>
      <c r="AD2427" s="78"/>
      <c r="AE2427" s="78"/>
      <c r="AF2427" s="78"/>
      <c r="AG2427" s="78"/>
      <c r="AH2427" s="78"/>
      <c r="AI2427" s="78"/>
      <c r="AJ2427" s="78"/>
      <c r="AK2427" s="645">
        <v>89310</v>
      </c>
      <c r="AL2427" s="651">
        <f t="shared" si="649"/>
        <v>0</v>
      </c>
      <c r="AM2427" s="64"/>
      <c r="AN2427" s="64"/>
      <c r="AO2427" s="64"/>
      <c r="AP2427" s="64"/>
      <c r="AQ2427" s="64"/>
      <c r="AR2427" s="693"/>
      <c r="XFA2427" s="693"/>
    </row>
    <row r="2428" spans="1:44 16381:16381" s="694" customFormat="1" ht="14.1" customHeight="1" x14ac:dyDescent="0.15">
      <c r="A2428" s="126" t="s">
        <v>5456</v>
      </c>
      <c r="B2428" s="127" t="s">
        <v>35</v>
      </c>
      <c r="C2428" s="199">
        <f t="shared" si="650"/>
        <v>0</v>
      </c>
      <c r="D2428" s="90"/>
      <c r="E2428" s="79"/>
      <c r="F2428" s="79"/>
      <c r="G2428" s="79"/>
      <c r="H2428" s="202">
        <f t="shared" si="648"/>
        <v>0</v>
      </c>
      <c r="I2428" s="78"/>
      <c r="J2428" s="78"/>
      <c r="K2428" s="78"/>
      <c r="L2428" s="78"/>
      <c r="M2428" s="78"/>
      <c r="N2428" s="78"/>
      <c r="O2428" s="202">
        <f t="shared" si="651"/>
        <v>0</v>
      </c>
      <c r="P2428" s="78"/>
      <c r="Q2428" s="78"/>
      <c r="R2428" s="202">
        <f t="shared" si="652"/>
        <v>0</v>
      </c>
      <c r="S2428" s="78"/>
      <c r="T2428" s="78"/>
      <c r="U2428" s="202">
        <f t="shared" si="653"/>
        <v>0</v>
      </c>
      <c r="V2428" s="78"/>
      <c r="W2428" s="78"/>
      <c r="X2428" s="202">
        <f t="shared" si="654"/>
        <v>0</v>
      </c>
      <c r="Y2428" s="78"/>
      <c r="Z2428" s="78"/>
      <c r="AA2428" s="78"/>
      <c r="AB2428" s="78"/>
      <c r="AC2428" s="78"/>
      <c r="AD2428" s="78"/>
      <c r="AE2428" s="78"/>
      <c r="AF2428" s="78"/>
      <c r="AG2428" s="78"/>
      <c r="AH2428" s="78"/>
      <c r="AI2428" s="78"/>
      <c r="AJ2428" s="78"/>
      <c r="AK2428" s="645">
        <v>175960</v>
      </c>
      <c r="AL2428" s="651">
        <f t="shared" si="649"/>
        <v>0</v>
      </c>
      <c r="AM2428" s="64"/>
      <c r="AN2428" s="64"/>
      <c r="AO2428" s="64"/>
      <c r="AP2428" s="64"/>
      <c r="AQ2428" s="64"/>
      <c r="AR2428" s="693"/>
      <c r="XFA2428" s="693"/>
    </row>
    <row r="2429" spans="1:44 16381:16381" s="694" customFormat="1" ht="14.1" customHeight="1" x14ac:dyDescent="0.15">
      <c r="A2429" s="126" t="s">
        <v>5457</v>
      </c>
      <c r="B2429" s="127" t="s">
        <v>36</v>
      </c>
      <c r="C2429" s="199">
        <f t="shared" si="650"/>
        <v>0</v>
      </c>
      <c r="D2429" s="90"/>
      <c r="E2429" s="79"/>
      <c r="F2429" s="79"/>
      <c r="G2429" s="79"/>
      <c r="H2429" s="202">
        <f t="shared" si="648"/>
        <v>0</v>
      </c>
      <c r="I2429" s="78"/>
      <c r="J2429" s="78"/>
      <c r="K2429" s="78"/>
      <c r="L2429" s="78"/>
      <c r="M2429" s="78"/>
      <c r="N2429" s="78"/>
      <c r="O2429" s="202">
        <f t="shared" si="651"/>
        <v>0</v>
      </c>
      <c r="P2429" s="78"/>
      <c r="Q2429" s="78"/>
      <c r="R2429" s="202">
        <f t="shared" si="652"/>
        <v>0</v>
      </c>
      <c r="S2429" s="78"/>
      <c r="T2429" s="78"/>
      <c r="U2429" s="202">
        <f t="shared" si="653"/>
        <v>0</v>
      </c>
      <c r="V2429" s="78"/>
      <c r="W2429" s="78"/>
      <c r="X2429" s="202">
        <f t="shared" si="654"/>
        <v>0</v>
      </c>
      <c r="Y2429" s="78"/>
      <c r="Z2429" s="78"/>
      <c r="AA2429" s="78"/>
      <c r="AB2429" s="78"/>
      <c r="AC2429" s="78"/>
      <c r="AD2429" s="78"/>
      <c r="AE2429" s="78"/>
      <c r="AF2429" s="78"/>
      <c r="AG2429" s="78"/>
      <c r="AH2429" s="78"/>
      <c r="AI2429" s="78"/>
      <c r="AJ2429" s="78"/>
      <c r="AK2429" s="645">
        <v>502230</v>
      </c>
      <c r="AL2429" s="651">
        <f t="shared" si="649"/>
        <v>0</v>
      </c>
      <c r="AM2429" s="64"/>
      <c r="AN2429" s="64"/>
      <c r="AO2429" s="64"/>
      <c r="AP2429" s="64"/>
      <c r="AQ2429" s="64"/>
      <c r="AR2429" s="693"/>
      <c r="XFA2429" s="693"/>
    </row>
    <row r="2430" spans="1:44 16381:16381" s="694" customFormat="1" ht="14.1" customHeight="1" x14ac:dyDescent="0.15">
      <c r="A2430" s="126" t="s">
        <v>5458</v>
      </c>
      <c r="B2430" s="127" t="s">
        <v>686</v>
      </c>
      <c r="C2430" s="199">
        <f t="shared" si="650"/>
        <v>0</v>
      </c>
      <c r="D2430" s="90"/>
      <c r="E2430" s="79"/>
      <c r="F2430" s="79"/>
      <c r="G2430" s="79"/>
      <c r="H2430" s="202">
        <f t="shared" si="648"/>
        <v>0</v>
      </c>
      <c r="I2430" s="78"/>
      <c r="J2430" s="78"/>
      <c r="K2430" s="78"/>
      <c r="L2430" s="78"/>
      <c r="M2430" s="78"/>
      <c r="N2430" s="78"/>
      <c r="O2430" s="202">
        <f t="shared" si="651"/>
        <v>0</v>
      </c>
      <c r="P2430" s="78"/>
      <c r="Q2430" s="78"/>
      <c r="R2430" s="202">
        <f t="shared" si="652"/>
        <v>0</v>
      </c>
      <c r="S2430" s="78"/>
      <c r="T2430" s="78"/>
      <c r="U2430" s="202">
        <f t="shared" si="653"/>
        <v>0</v>
      </c>
      <c r="V2430" s="78"/>
      <c r="W2430" s="78"/>
      <c r="X2430" s="202">
        <f t="shared" si="654"/>
        <v>0</v>
      </c>
      <c r="Y2430" s="78"/>
      <c r="Z2430" s="78"/>
      <c r="AA2430" s="78"/>
      <c r="AB2430" s="78"/>
      <c r="AC2430" s="78"/>
      <c r="AD2430" s="78"/>
      <c r="AE2430" s="78"/>
      <c r="AF2430" s="78"/>
      <c r="AG2430" s="78"/>
      <c r="AH2430" s="78"/>
      <c r="AI2430" s="78"/>
      <c r="AJ2430" s="78"/>
      <c r="AK2430" s="645">
        <v>583240</v>
      </c>
      <c r="AL2430" s="651">
        <f t="shared" si="649"/>
        <v>0</v>
      </c>
      <c r="AM2430" s="64"/>
      <c r="AN2430" s="64"/>
      <c r="AO2430" s="64"/>
      <c r="AP2430" s="64"/>
      <c r="AQ2430" s="64"/>
      <c r="AR2430" s="693"/>
      <c r="XFA2430" s="693"/>
    </row>
    <row r="2431" spans="1:44 16381:16381" s="694" customFormat="1" ht="14.1" customHeight="1" x14ac:dyDescent="0.15">
      <c r="A2431" s="126" t="s">
        <v>5459</v>
      </c>
      <c r="B2431" s="127" t="s">
        <v>37</v>
      </c>
      <c r="C2431" s="199">
        <f t="shared" si="650"/>
        <v>0</v>
      </c>
      <c r="D2431" s="90"/>
      <c r="E2431" s="79"/>
      <c r="F2431" s="79"/>
      <c r="G2431" s="79"/>
      <c r="H2431" s="202">
        <f t="shared" si="648"/>
        <v>0</v>
      </c>
      <c r="I2431" s="78"/>
      <c r="J2431" s="78"/>
      <c r="K2431" s="78"/>
      <c r="L2431" s="78"/>
      <c r="M2431" s="78"/>
      <c r="N2431" s="78"/>
      <c r="O2431" s="202">
        <f t="shared" si="651"/>
        <v>0</v>
      </c>
      <c r="P2431" s="78"/>
      <c r="Q2431" s="78"/>
      <c r="R2431" s="202">
        <f t="shared" si="652"/>
        <v>0</v>
      </c>
      <c r="S2431" s="78"/>
      <c r="T2431" s="78"/>
      <c r="U2431" s="202">
        <f t="shared" si="653"/>
        <v>0</v>
      </c>
      <c r="V2431" s="78"/>
      <c r="W2431" s="78"/>
      <c r="X2431" s="202">
        <f t="shared" si="654"/>
        <v>0</v>
      </c>
      <c r="Y2431" s="78"/>
      <c r="Z2431" s="78"/>
      <c r="AA2431" s="78"/>
      <c r="AB2431" s="78"/>
      <c r="AC2431" s="78"/>
      <c r="AD2431" s="78"/>
      <c r="AE2431" s="78"/>
      <c r="AF2431" s="78"/>
      <c r="AG2431" s="78"/>
      <c r="AH2431" s="78"/>
      <c r="AI2431" s="78"/>
      <c r="AJ2431" s="78"/>
      <c r="AK2431" s="645">
        <v>407960</v>
      </c>
      <c r="AL2431" s="651">
        <f t="shared" si="649"/>
        <v>0</v>
      </c>
      <c r="AM2431" s="64"/>
      <c r="AN2431" s="64"/>
      <c r="AO2431" s="64"/>
      <c r="AP2431" s="64"/>
      <c r="AQ2431" s="64"/>
      <c r="AR2431" s="693"/>
      <c r="XFA2431" s="693"/>
    </row>
    <row r="2432" spans="1:44 16381:16381" s="694" customFormat="1" ht="14.1" customHeight="1" x14ac:dyDescent="0.15">
      <c r="A2432" s="126" t="s">
        <v>5460</v>
      </c>
      <c r="B2432" s="127" t="s">
        <v>38</v>
      </c>
      <c r="C2432" s="199">
        <f t="shared" si="650"/>
        <v>0</v>
      </c>
      <c r="D2432" s="90"/>
      <c r="E2432" s="79"/>
      <c r="F2432" s="79"/>
      <c r="G2432" s="79"/>
      <c r="H2432" s="202">
        <f t="shared" si="648"/>
        <v>0</v>
      </c>
      <c r="I2432" s="78"/>
      <c r="J2432" s="78"/>
      <c r="K2432" s="78"/>
      <c r="L2432" s="78"/>
      <c r="M2432" s="78"/>
      <c r="N2432" s="78"/>
      <c r="O2432" s="202">
        <f t="shared" si="651"/>
        <v>0</v>
      </c>
      <c r="P2432" s="78"/>
      <c r="Q2432" s="78"/>
      <c r="R2432" s="202">
        <f t="shared" si="652"/>
        <v>0</v>
      </c>
      <c r="S2432" s="78"/>
      <c r="T2432" s="78"/>
      <c r="U2432" s="202">
        <f t="shared" si="653"/>
        <v>0</v>
      </c>
      <c r="V2432" s="78"/>
      <c r="W2432" s="78"/>
      <c r="X2432" s="202">
        <f t="shared" si="654"/>
        <v>0</v>
      </c>
      <c r="Y2432" s="78"/>
      <c r="Z2432" s="78"/>
      <c r="AA2432" s="78"/>
      <c r="AB2432" s="78"/>
      <c r="AC2432" s="78"/>
      <c r="AD2432" s="78"/>
      <c r="AE2432" s="78"/>
      <c r="AF2432" s="78"/>
      <c r="AG2432" s="78"/>
      <c r="AH2432" s="78"/>
      <c r="AI2432" s="78"/>
      <c r="AJ2432" s="78"/>
      <c r="AK2432" s="645">
        <v>332440</v>
      </c>
      <c r="AL2432" s="651">
        <f t="shared" si="649"/>
        <v>0</v>
      </c>
      <c r="AM2432" s="64"/>
      <c r="AN2432" s="64"/>
      <c r="AO2432" s="64"/>
      <c r="AP2432" s="64"/>
      <c r="AQ2432" s="64"/>
      <c r="AR2432" s="693"/>
      <c r="XFA2432" s="693"/>
    </row>
    <row r="2433" spans="1:44 16381:16381" s="698" customFormat="1" ht="14.1" customHeight="1" x14ac:dyDescent="0.15">
      <c r="A2433" s="126" t="s">
        <v>5461</v>
      </c>
      <c r="B2433" s="127" t="s">
        <v>4478</v>
      </c>
      <c r="C2433" s="199">
        <f t="shared" si="650"/>
        <v>0</v>
      </c>
      <c r="D2433" s="90"/>
      <c r="E2433" s="79"/>
      <c r="F2433" s="79"/>
      <c r="G2433" s="79"/>
      <c r="H2433" s="202">
        <f t="shared" si="648"/>
        <v>0</v>
      </c>
      <c r="I2433" s="78"/>
      <c r="J2433" s="78"/>
      <c r="K2433" s="78"/>
      <c r="L2433" s="78"/>
      <c r="M2433" s="78"/>
      <c r="N2433" s="78"/>
      <c r="O2433" s="202">
        <f t="shared" si="651"/>
        <v>0</v>
      </c>
      <c r="P2433" s="78"/>
      <c r="Q2433" s="78"/>
      <c r="R2433" s="202">
        <f t="shared" si="652"/>
        <v>0</v>
      </c>
      <c r="S2433" s="78"/>
      <c r="T2433" s="78"/>
      <c r="U2433" s="202">
        <f t="shared" si="653"/>
        <v>0</v>
      </c>
      <c r="V2433" s="78"/>
      <c r="W2433" s="78"/>
      <c r="X2433" s="202">
        <f t="shared" si="654"/>
        <v>0</v>
      </c>
      <c r="Y2433" s="78"/>
      <c r="Z2433" s="78"/>
      <c r="AA2433" s="78"/>
      <c r="AB2433" s="78"/>
      <c r="AC2433" s="78"/>
      <c r="AD2433" s="78"/>
      <c r="AE2433" s="78"/>
      <c r="AF2433" s="78"/>
      <c r="AG2433" s="78"/>
      <c r="AH2433" s="78"/>
      <c r="AI2433" s="78"/>
      <c r="AJ2433" s="78"/>
      <c r="AK2433" s="645">
        <v>132000</v>
      </c>
      <c r="AL2433" s="651">
        <f t="shared" si="649"/>
        <v>0</v>
      </c>
      <c r="AM2433" s="64"/>
      <c r="AN2433" s="64"/>
      <c r="AO2433" s="64"/>
      <c r="AP2433" s="64"/>
      <c r="AQ2433" s="64"/>
      <c r="AR2433" s="697"/>
      <c r="XFA2433" s="697"/>
    </row>
    <row r="2434" spans="1:44 16381:16381" s="698" customFormat="1" ht="14.1" customHeight="1" x14ac:dyDescent="0.15">
      <c r="A2434" s="126" t="s">
        <v>5462</v>
      </c>
      <c r="B2434" s="127" t="s">
        <v>2854</v>
      </c>
      <c r="C2434" s="199">
        <f t="shared" si="650"/>
        <v>0</v>
      </c>
      <c r="D2434" s="90"/>
      <c r="E2434" s="79"/>
      <c r="F2434" s="79"/>
      <c r="G2434" s="79"/>
      <c r="H2434" s="202">
        <f t="shared" si="648"/>
        <v>0</v>
      </c>
      <c r="I2434" s="78"/>
      <c r="J2434" s="78"/>
      <c r="K2434" s="78"/>
      <c r="L2434" s="78"/>
      <c r="M2434" s="78"/>
      <c r="N2434" s="78"/>
      <c r="O2434" s="202">
        <f t="shared" si="651"/>
        <v>0</v>
      </c>
      <c r="P2434" s="78"/>
      <c r="Q2434" s="78"/>
      <c r="R2434" s="202">
        <f t="shared" si="652"/>
        <v>0</v>
      </c>
      <c r="S2434" s="78"/>
      <c r="T2434" s="78"/>
      <c r="U2434" s="202">
        <f t="shared" si="653"/>
        <v>0</v>
      </c>
      <c r="V2434" s="78"/>
      <c r="W2434" s="78"/>
      <c r="X2434" s="202">
        <f t="shared" si="654"/>
        <v>0</v>
      </c>
      <c r="Y2434" s="78"/>
      <c r="Z2434" s="78"/>
      <c r="AA2434" s="78"/>
      <c r="AB2434" s="78"/>
      <c r="AC2434" s="78"/>
      <c r="AD2434" s="78"/>
      <c r="AE2434" s="78"/>
      <c r="AF2434" s="78"/>
      <c r="AG2434" s="78"/>
      <c r="AH2434" s="78"/>
      <c r="AI2434" s="78"/>
      <c r="AJ2434" s="78"/>
      <c r="AK2434" s="645">
        <v>136810</v>
      </c>
      <c r="AL2434" s="651">
        <f t="shared" si="649"/>
        <v>0</v>
      </c>
      <c r="AM2434" s="64"/>
      <c r="AN2434" s="64"/>
      <c r="AO2434" s="64"/>
      <c r="AP2434" s="64"/>
      <c r="AQ2434" s="64"/>
      <c r="AR2434" s="697"/>
      <c r="XFA2434" s="697"/>
    </row>
    <row r="2435" spans="1:44 16381:16381" s="698" customFormat="1" ht="14.1" customHeight="1" x14ac:dyDescent="0.15">
      <c r="A2435" s="126" t="s">
        <v>5463</v>
      </c>
      <c r="B2435" s="127" t="s">
        <v>2855</v>
      </c>
      <c r="C2435" s="199">
        <f t="shared" si="650"/>
        <v>0</v>
      </c>
      <c r="D2435" s="90"/>
      <c r="E2435" s="79"/>
      <c r="F2435" s="79"/>
      <c r="G2435" s="79"/>
      <c r="H2435" s="202">
        <f t="shared" si="648"/>
        <v>0</v>
      </c>
      <c r="I2435" s="78"/>
      <c r="J2435" s="78"/>
      <c r="K2435" s="78"/>
      <c r="L2435" s="78"/>
      <c r="M2435" s="78"/>
      <c r="N2435" s="78"/>
      <c r="O2435" s="202">
        <f t="shared" si="651"/>
        <v>0</v>
      </c>
      <c r="P2435" s="78"/>
      <c r="Q2435" s="78"/>
      <c r="R2435" s="202">
        <f t="shared" si="652"/>
        <v>0</v>
      </c>
      <c r="S2435" s="78"/>
      <c r="T2435" s="78"/>
      <c r="U2435" s="202">
        <f t="shared" si="653"/>
        <v>0</v>
      </c>
      <c r="V2435" s="78"/>
      <c r="W2435" s="78"/>
      <c r="X2435" s="202">
        <f t="shared" si="654"/>
        <v>0</v>
      </c>
      <c r="Y2435" s="78"/>
      <c r="Z2435" s="78"/>
      <c r="AA2435" s="78"/>
      <c r="AB2435" s="78"/>
      <c r="AC2435" s="78"/>
      <c r="AD2435" s="78"/>
      <c r="AE2435" s="78"/>
      <c r="AF2435" s="78"/>
      <c r="AG2435" s="78"/>
      <c r="AH2435" s="78"/>
      <c r="AI2435" s="78"/>
      <c r="AJ2435" s="78"/>
      <c r="AK2435" s="645">
        <v>674950</v>
      </c>
      <c r="AL2435" s="651">
        <f t="shared" si="649"/>
        <v>0</v>
      </c>
      <c r="AM2435" s="64"/>
      <c r="AN2435" s="64"/>
      <c r="AO2435" s="64"/>
      <c r="AP2435" s="64"/>
      <c r="AQ2435" s="64"/>
      <c r="AR2435" s="697"/>
      <c r="XFA2435" s="697"/>
    </row>
    <row r="2436" spans="1:44 16381:16381" s="698" customFormat="1" ht="14.1" customHeight="1" x14ac:dyDescent="0.15">
      <c r="A2436" s="126" t="s">
        <v>5464</v>
      </c>
      <c r="B2436" s="127" t="s">
        <v>3021</v>
      </c>
      <c r="C2436" s="199">
        <f t="shared" si="650"/>
        <v>0</v>
      </c>
      <c r="D2436" s="90"/>
      <c r="E2436" s="79"/>
      <c r="F2436" s="79"/>
      <c r="G2436" s="79"/>
      <c r="H2436" s="202">
        <f t="shared" si="648"/>
        <v>0</v>
      </c>
      <c r="I2436" s="78"/>
      <c r="J2436" s="78"/>
      <c r="K2436" s="78"/>
      <c r="L2436" s="78"/>
      <c r="M2436" s="78"/>
      <c r="N2436" s="78"/>
      <c r="O2436" s="202">
        <f t="shared" si="651"/>
        <v>0</v>
      </c>
      <c r="P2436" s="78"/>
      <c r="Q2436" s="78"/>
      <c r="R2436" s="202">
        <f t="shared" si="652"/>
        <v>0</v>
      </c>
      <c r="S2436" s="78"/>
      <c r="T2436" s="78"/>
      <c r="U2436" s="202">
        <f t="shared" si="653"/>
        <v>0</v>
      </c>
      <c r="V2436" s="78"/>
      <c r="W2436" s="78"/>
      <c r="X2436" s="202">
        <f t="shared" si="654"/>
        <v>0</v>
      </c>
      <c r="Y2436" s="78"/>
      <c r="Z2436" s="78"/>
      <c r="AA2436" s="78"/>
      <c r="AB2436" s="78"/>
      <c r="AC2436" s="78"/>
      <c r="AD2436" s="78"/>
      <c r="AE2436" s="78"/>
      <c r="AF2436" s="78"/>
      <c r="AG2436" s="78"/>
      <c r="AH2436" s="78"/>
      <c r="AI2436" s="78"/>
      <c r="AJ2436" s="78"/>
      <c r="AK2436" s="645">
        <v>549010</v>
      </c>
      <c r="AL2436" s="651">
        <f t="shared" si="649"/>
        <v>0</v>
      </c>
      <c r="AM2436" s="64"/>
      <c r="AN2436" s="64"/>
      <c r="AO2436" s="64"/>
      <c r="AP2436" s="64"/>
      <c r="AQ2436" s="64"/>
      <c r="AR2436" s="697"/>
      <c r="XFA2436" s="697"/>
    </row>
    <row r="2437" spans="1:44 16381:16381" s="698" customFormat="1" ht="14.1" customHeight="1" x14ac:dyDescent="0.15">
      <c r="A2437" s="126" t="s">
        <v>5465</v>
      </c>
      <c r="B2437" s="127" t="s">
        <v>2856</v>
      </c>
      <c r="C2437" s="199">
        <f t="shared" si="650"/>
        <v>0</v>
      </c>
      <c r="D2437" s="90"/>
      <c r="E2437" s="79"/>
      <c r="F2437" s="79"/>
      <c r="G2437" s="79"/>
      <c r="H2437" s="202">
        <f t="shared" si="648"/>
        <v>0</v>
      </c>
      <c r="I2437" s="78"/>
      <c r="J2437" s="78"/>
      <c r="K2437" s="78"/>
      <c r="L2437" s="78"/>
      <c r="M2437" s="78"/>
      <c r="N2437" s="78"/>
      <c r="O2437" s="202">
        <f t="shared" si="651"/>
        <v>0</v>
      </c>
      <c r="P2437" s="78"/>
      <c r="Q2437" s="78"/>
      <c r="R2437" s="202">
        <f t="shared" si="652"/>
        <v>0</v>
      </c>
      <c r="S2437" s="78"/>
      <c r="T2437" s="78"/>
      <c r="U2437" s="202">
        <f t="shared" si="653"/>
        <v>0</v>
      </c>
      <c r="V2437" s="78"/>
      <c r="W2437" s="78"/>
      <c r="X2437" s="202">
        <f t="shared" si="654"/>
        <v>0</v>
      </c>
      <c r="Y2437" s="78"/>
      <c r="Z2437" s="78"/>
      <c r="AA2437" s="78"/>
      <c r="AB2437" s="78"/>
      <c r="AC2437" s="78"/>
      <c r="AD2437" s="78"/>
      <c r="AE2437" s="78"/>
      <c r="AF2437" s="78"/>
      <c r="AG2437" s="78"/>
      <c r="AH2437" s="78"/>
      <c r="AI2437" s="78"/>
      <c r="AJ2437" s="78"/>
      <c r="AK2437" s="645">
        <v>384310</v>
      </c>
      <c r="AL2437" s="651">
        <f t="shared" si="649"/>
        <v>0</v>
      </c>
      <c r="AM2437" s="64"/>
      <c r="AN2437" s="64" t="s">
        <v>547</v>
      </c>
      <c r="AO2437" s="64"/>
      <c r="AP2437" s="64"/>
      <c r="AQ2437" s="64"/>
      <c r="AR2437" s="697"/>
      <c r="XFA2437" s="697"/>
    </row>
    <row r="2438" spans="1:44 16381:16381" s="700" customFormat="1" ht="14.1" customHeight="1" x14ac:dyDescent="0.15">
      <c r="A2438" s="224"/>
      <c r="B2438" s="94" t="s">
        <v>384</v>
      </c>
      <c r="C2438" s="201">
        <f>SUM(C2400:C2437)</f>
        <v>0</v>
      </c>
      <c r="D2438" s="865"/>
      <c r="E2438" s="866"/>
      <c r="F2438" s="866"/>
      <c r="G2438" s="867"/>
      <c r="H2438" s="201">
        <f t="shared" ref="H2438:AL2438" si="655">SUM(H2400:H2437)</f>
        <v>0</v>
      </c>
      <c r="I2438" s="201">
        <f t="shared" si="655"/>
        <v>0</v>
      </c>
      <c r="J2438" s="201">
        <f t="shared" si="655"/>
        <v>0</v>
      </c>
      <c r="K2438" s="201">
        <f t="shared" si="655"/>
        <v>0</v>
      </c>
      <c r="L2438" s="201">
        <f t="shared" si="655"/>
        <v>0</v>
      </c>
      <c r="M2438" s="201">
        <f t="shared" si="655"/>
        <v>0</v>
      </c>
      <c r="N2438" s="201">
        <f t="shared" si="655"/>
        <v>0</v>
      </c>
      <c r="O2438" s="201">
        <f t="shared" si="655"/>
        <v>0</v>
      </c>
      <c r="P2438" s="201">
        <f t="shared" si="655"/>
        <v>0</v>
      </c>
      <c r="Q2438" s="201">
        <f t="shared" si="655"/>
        <v>0</v>
      </c>
      <c r="R2438" s="201">
        <f t="shared" si="655"/>
        <v>0</v>
      </c>
      <c r="S2438" s="201">
        <f t="shared" si="655"/>
        <v>0</v>
      </c>
      <c r="T2438" s="201">
        <f t="shared" si="655"/>
        <v>0</v>
      </c>
      <c r="U2438" s="201">
        <f t="shared" si="655"/>
        <v>0</v>
      </c>
      <c r="V2438" s="201">
        <f t="shared" si="655"/>
        <v>0</v>
      </c>
      <c r="W2438" s="201">
        <f t="shared" si="655"/>
        <v>0</v>
      </c>
      <c r="X2438" s="201">
        <f t="shared" si="655"/>
        <v>0</v>
      </c>
      <c r="Y2438" s="201">
        <f t="shared" si="655"/>
        <v>0</v>
      </c>
      <c r="Z2438" s="201">
        <f t="shared" si="655"/>
        <v>0</v>
      </c>
      <c r="AA2438" s="201">
        <f t="shared" si="655"/>
        <v>0</v>
      </c>
      <c r="AB2438" s="201">
        <f t="shared" si="655"/>
        <v>0</v>
      </c>
      <c r="AC2438" s="201">
        <f t="shared" si="655"/>
        <v>0</v>
      </c>
      <c r="AD2438" s="201">
        <f t="shared" si="655"/>
        <v>0</v>
      </c>
      <c r="AE2438" s="201">
        <f t="shared" si="655"/>
        <v>0</v>
      </c>
      <c r="AF2438" s="201">
        <f t="shared" si="655"/>
        <v>0</v>
      </c>
      <c r="AG2438" s="201">
        <f t="shared" si="655"/>
        <v>0</v>
      </c>
      <c r="AH2438" s="201">
        <f t="shared" si="655"/>
        <v>0</v>
      </c>
      <c r="AI2438" s="201">
        <f t="shared" si="655"/>
        <v>0</v>
      </c>
      <c r="AJ2438" s="201">
        <f t="shared" si="655"/>
        <v>0</v>
      </c>
      <c r="AK2438" s="240"/>
      <c r="AL2438" s="240">
        <f t="shared" si="655"/>
        <v>0</v>
      </c>
      <c r="AM2438" s="66"/>
      <c r="AN2438" s="66"/>
      <c r="AO2438" s="66"/>
      <c r="AP2438" s="66"/>
      <c r="AQ2438" s="66"/>
      <c r="AR2438" s="699"/>
      <c r="XFA2438" s="699"/>
    </row>
    <row r="2439" spans="1:44 16381:16381" s="713" customFormat="1" ht="14.1" customHeight="1" x14ac:dyDescent="0.15">
      <c r="A2439" s="900" t="s">
        <v>1031</v>
      </c>
      <c r="B2439" s="900"/>
      <c r="C2439" s="198"/>
      <c r="D2439" s="198"/>
      <c r="E2439" s="198"/>
      <c r="F2439" s="198"/>
      <c r="G2439" s="198"/>
      <c r="H2439" s="198"/>
      <c r="I2439" s="198"/>
      <c r="J2439" s="198"/>
      <c r="K2439" s="198"/>
      <c r="L2439" s="198"/>
      <c r="M2439" s="198"/>
      <c r="N2439" s="198"/>
      <c r="O2439" s="198"/>
      <c r="P2439" s="198"/>
      <c r="Q2439" s="198"/>
      <c r="R2439" s="198"/>
      <c r="S2439" s="198"/>
      <c r="T2439" s="198"/>
      <c r="U2439" s="198"/>
      <c r="V2439" s="198"/>
      <c r="W2439" s="198"/>
      <c r="X2439" s="198"/>
      <c r="Y2439" s="198"/>
      <c r="Z2439" s="198"/>
      <c r="AA2439" s="198"/>
      <c r="AB2439" s="198"/>
      <c r="AC2439" s="198"/>
      <c r="AD2439" s="198"/>
      <c r="AE2439" s="198"/>
      <c r="AF2439" s="198"/>
      <c r="AG2439" s="198"/>
      <c r="AH2439" s="198"/>
      <c r="AI2439" s="198"/>
      <c r="AJ2439" s="198"/>
      <c r="AK2439" s="198"/>
      <c r="AL2439" s="198"/>
      <c r="AM2439" s="70"/>
      <c r="AN2439" s="70"/>
      <c r="AO2439" s="70"/>
      <c r="AP2439" s="70"/>
      <c r="AQ2439" s="70"/>
      <c r="AR2439" s="712"/>
      <c r="XFA2439" s="712"/>
    </row>
    <row r="2440" spans="1:44 16381:16381" s="707" customFormat="1" ht="21" x14ac:dyDescent="0.15">
      <c r="A2440" s="134" t="s">
        <v>5466</v>
      </c>
      <c r="B2440" s="135" t="s">
        <v>4479</v>
      </c>
      <c r="C2440" s="202">
        <f t="shared" ref="C2440:C2477" si="656">SUM(D2440+G2440)</f>
        <v>0</v>
      </c>
      <c r="D2440" s="203">
        <f t="shared" ref="D2440:D2477" si="657">SUM(E2440:F2440)</f>
        <v>0</v>
      </c>
      <c r="E2440" s="78"/>
      <c r="F2440" s="78"/>
      <c r="G2440" s="78"/>
      <c r="H2440" s="79"/>
      <c r="I2440" s="79"/>
      <c r="J2440" s="79"/>
      <c r="K2440" s="79"/>
      <c r="L2440" s="79"/>
      <c r="M2440" s="79"/>
      <c r="N2440" s="79"/>
      <c r="O2440" s="79"/>
      <c r="P2440" s="79"/>
      <c r="Q2440" s="79"/>
      <c r="R2440" s="79"/>
      <c r="S2440" s="79"/>
      <c r="T2440" s="79"/>
      <c r="U2440" s="79"/>
      <c r="V2440" s="79"/>
      <c r="W2440" s="79"/>
      <c r="X2440" s="79"/>
      <c r="Y2440" s="79"/>
      <c r="Z2440" s="79"/>
      <c r="AA2440" s="78"/>
      <c r="AB2440" s="78"/>
      <c r="AC2440" s="78"/>
      <c r="AD2440" s="78"/>
      <c r="AE2440" s="78"/>
      <c r="AF2440" s="78"/>
      <c r="AG2440" s="78"/>
      <c r="AH2440" s="78"/>
      <c r="AI2440" s="78"/>
      <c r="AJ2440" s="78"/>
      <c r="AK2440" s="645">
        <v>5180</v>
      </c>
      <c r="AL2440" s="651">
        <f t="shared" ref="AL2440:AL2462" si="658">AK2440*E2440</f>
        <v>0</v>
      </c>
      <c r="AM2440" s="64"/>
      <c r="AN2440" s="64" t="s">
        <v>547</v>
      </c>
      <c r="AO2440" s="64"/>
      <c r="AP2440" s="64"/>
      <c r="AQ2440" s="64"/>
      <c r="AR2440" s="706"/>
      <c r="XFA2440" s="706"/>
    </row>
    <row r="2441" spans="1:44 16381:16381" s="694" customFormat="1" ht="14.1" customHeight="1" x14ac:dyDescent="0.15">
      <c r="A2441" s="134" t="s">
        <v>5467</v>
      </c>
      <c r="B2441" s="135" t="s">
        <v>4480</v>
      </c>
      <c r="C2441" s="199">
        <f t="shared" si="656"/>
        <v>0</v>
      </c>
      <c r="D2441" s="203">
        <f t="shared" si="657"/>
        <v>0</v>
      </c>
      <c r="E2441" s="78"/>
      <c r="F2441" s="78"/>
      <c r="G2441" s="78"/>
      <c r="H2441" s="79"/>
      <c r="I2441" s="79"/>
      <c r="J2441" s="79"/>
      <c r="K2441" s="79"/>
      <c r="L2441" s="79"/>
      <c r="M2441" s="79"/>
      <c r="N2441" s="79"/>
      <c r="O2441" s="79"/>
      <c r="P2441" s="79"/>
      <c r="Q2441" s="79"/>
      <c r="R2441" s="79"/>
      <c r="S2441" s="79"/>
      <c r="T2441" s="79"/>
      <c r="U2441" s="79"/>
      <c r="V2441" s="79"/>
      <c r="W2441" s="79"/>
      <c r="X2441" s="79"/>
      <c r="Y2441" s="79"/>
      <c r="Z2441" s="79"/>
      <c r="AA2441" s="78"/>
      <c r="AB2441" s="78"/>
      <c r="AC2441" s="78"/>
      <c r="AD2441" s="78"/>
      <c r="AE2441" s="78"/>
      <c r="AF2441" s="78"/>
      <c r="AG2441" s="78"/>
      <c r="AH2441" s="78"/>
      <c r="AI2441" s="78"/>
      <c r="AJ2441" s="78"/>
      <c r="AK2441" s="645">
        <v>36460</v>
      </c>
      <c r="AL2441" s="651">
        <f t="shared" si="658"/>
        <v>0</v>
      </c>
      <c r="AM2441" s="64"/>
      <c r="AN2441" s="64"/>
      <c r="AO2441" s="64"/>
      <c r="AP2441" s="64"/>
      <c r="AQ2441" s="64"/>
      <c r="AR2441" s="693"/>
      <c r="XFA2441" s="693"/>
    </row>
    <row r="2442" spans="1:44 16381:16381" s="694" customFormat="1" ht="14.1" customHeight="1" x14ac:dyDescent="0.15">
      <c r="A2442" s="134" t="s">
        <v>5468</v>
      </c>
      <c r="B2442" s="135" t="s">
        <v>4481</v>
      </c>
      <c r="C2442" s="199">
        <f t="shared" si="656"/>
        <v>0</v>
      </c>
      <c r="D2442" s="203">
        <f t="shared" si="657"/>
        <v>0</v>
      </c>
      <c r="E2442" s="78"/>
      <c r="F2442" s="78"/>
      <c r="G2442" s="78"/>
      <c r="H2442" s="79"/>
      <c r="I2442" s="79"/>
      <c r="J2442" s="79"/>
      <c r="K2442" s="79"/>
      <c r="L2442" s="79"/>
      <c r="M2442" s="79"/>
      <c r="N2442" s="79"/>
      <c r="O2442" s="79"/>
      <c r="P2442" s="79"/>
      <c r="Q2442" s="79"/>
      <c r="R2442" s="79"/>
      <c r="S2442" s="79"/>
      <c r="T2442" s="79"/>
      <c r="U2442" s="79"/>
      <c r="V2442" s="79"/>
      <c r="W2442" s="79"/>
      <c r="X2442" s="79"/>
      <c r="Y2442" s="79"/>
      <c r="Z2442" s="79"/>
      <c r="AA2442" s="78"/>
      <c r="AB2442" s="78"/>
      <c r="AC2442" s="78"/>
      <c r="AD2442" s="78"/>
      <c r="AE2442" s="78"/>
      <c r="AF2442" s="78"/>
      <c r="AG2442" s="78"/>
      <c r="AH2442" s="78"/>
      <c r="AI2442" s="78"/>
      <c r="AJ2442" s="78"/>
      <c r="AK2442" s="645">
        <v>33240</v>
      </c>
      <c r="AL2442" s="651">
        <f t="shared" si="658"/>
        <v>0</v>
      </c>
      <c r="AM2442" s="64"/>
      <c r="AN2442" s="64"/>
      <c r="AO2442" s="64"/>
      <c r="AP2442" s="64"/>
      <c r="AQ2442" s="64"/>
      <c r="AR2442" s="693"/>
      <c r="XFA2442" s="693"/>
    </row>
    <row r="2443" spans="1:44 16381:16381" s="694" customFormat="1" ht="14.1" customHeight="1" x14ac:dyDescent="0.15">
      <c r="A2443" s="134" t="s">
        <v>5469</v>
      </c>
      <c r="B2443" s="135" t="s">
        <v>1032</v>
      </c>
      <c r="C2443" s="199">
        <f t="shared" si="656"/>
        <v>0</v>
      </c>
      <c r="D2443" s="203">
        <f t="shared" si="657"/>
        <v>0</v>
      </c>
      <c r="E2443" s="78"/>
      <c r="F2443" s="78"/>
      <c r="G2443" s="78"/>
      <c r="H2443" s="79"/>
      <c r="I2443" s="79"/>
      <c r="J2443" s="79"/>
      <c r="K2443" s="79"/>
      <c r="L2443" s="79"/>
      <c r="M2443" s="79"/>
      <c r="N2443" s="79"/>
      <c r="O2443" s="79"/>
      <c r="P2443" s="79"/>
      <c r="Q2443" s="79"/>
      <c r="R2443" s="79"/>
      <c r="S2443" s="79"/>
      <c r="T2443" s="79"/>
      <c r="U2443" s="79"/>
      <c r="V2443" s="79"/>
      <c r="W2443" s="79"/>
      <c r="X2443" s="79"/>
      <c r="Y2443" s="79"/>
      <c r="Z2443" s="79"/>
      <c r="AA2443" s="78"/>
      <c r="AB2443" s="78"/>
      <c r="AC2443" s="78"/>
      <c r="AD2443" s="78"/>
      <c r="AE2443" s="78"/>
      <c r="AF2443" s="78"/>
      <c r="AG2443" s="78"/>
      <c r="AH2443" s="78"/>
      <c r="AI2443" s="78"/>
      <c r="AJ2443" s="78"/>
      <c r="AK2443" s="645">
        <v>56690</v>
      </c>
      <c r="AL2443" s="651">
        <f t="shared" si="658"/>
        <v>0</v>
      </c>
      <c r="AM2443" s="64"/>
      <c r="AN2443" s="64"/>
      <c r="AO2443" s="64"/>
      <c r="AP2443" s="64"/>
      <c r="AQ2443" s="64"/>
      <c r="AR2443" s="693"/>
      <c r="XFA2443" s="693"/>
    </row>
    <row r="2444" spans="1:44 16381:16381" s="694" customFormat="1" ht="14.1" customHeight="1" x14ac:dyDescent="0.15">
      <c r="A2444" s="134" t="s">
        <v>5470</v>
      </c>
      <c r="B2444" s="135" t="s">
        <v>2860</v>
      </c>
      <c r="C2444" s="199">
        <f t="shared" si="656"/>
        <v>0</v>
      </c>
      <c r="D2444" s="203">
        <f t="shared" si="657"/>
        <v>0</v>
      </c>
      <c r="E2444" s="78"/>
      <c r="F2444" s="78"/>
      <c r="G2444" s="78"/>
      <c r="H2444" s="79"/>
      <c r="I2444" s="79"/>
      <c r="J2444" s="79"/>
      <c r="K2444" s="79"/>
      <c r="L2444" s="79"/>
      <c r="M2444" s="79"/>
      <c r="N2444" s="79"/>
      <c r="O2444" s="79"/>
      <c r="P2444" s="79"/>
      <c r="Q2444" s="79"/>
      <c r="R2444" s="79"/>
      <c r="S2444" s="79"/>
      <c r="T2444" s="79"/>
      <c r="U2444" s="79"/>
      <c r="V2444" s="79"/>
      <c r="W2444" s="79"/>
      <c r="X2444" s="79"/>
      <c r="Y2444" s="79"/>
      <c r="Z2444" s="79"/>
      <c r="AA2444" s="78"/>
      <c r="AB2444" s="78"/>
      <c r="AC2444" s="78"/>
      <c r="AD2444" s="78"/>
      <c r="AE2444" s="78"/>
      <c r="AF2444" s="78"/>
      <c r="AG2444" s="78"/>
      <c r="AH2444" s="78"/>
      <c r="AI2444" s="78"/>
      <c r="AJ2444" s="78"/>
      <c r="AK2444" s="645">
        <v>36460</v>
      </c>
      <c r="AL2444" s="651">
        <f t="shared" si="658"/>
        <v>0</v>
      </c>
      <c r="AM2444" s="64"/>
      <c r="AN2444" s="64"/>
      <c r="AO2444" s="64"/>
      <c r="AP2444" s="64"/>
      <c r="AQ2444" s="64"/>
      <c r="AR2444" s="693"/>
      <c r="XFA2444" s="693"/>
    </row>
    <row r="2445" spans="1:44 16381:16381" s="694" customFormat="1" ht="14.1" customHeight="1" x14ac:dyDescent="0.15">
      <c r="A2445" s="134" t="s">
        <v>5471</v>
      </c>
      <c r="B2445" s="135" t="s">
        <v>2581</v>
      </c>
      <c r="C2445" s="199">
        <f t="shared" si="656"/>
        <v>0</v>
      </c>
      <c r="D2445" s="203">
        <f t="shared" si="657"/>
        <v>0</v>
      </c>
      <c r="E2445" s="78"/>
      <c r="F2445" s="78"/>
      <c r="G2445" s="78"/>
      <c r="H2445" s="79"/>
      <c r="I2445" s="79"/>
      <c r="J2445" s="79"/>
      <c r="K2445" s="79"/>
      <c r="L2445" s="79"/>
      <c r="M2445" s="79"/>
      <c r="N2445" s="79"/>
      <c r="O2445" s="79"/>
      <c r="P2445" s="79"/>
      <c r="Q2445" s="79"/>
      <c r="R2445" s="79"/>
      <c r="S2445" s="79"/>
      <c r="T2445" s="79"/>
      <c r="U2445" s="79"/>
      <c r="V2445" s="79"/>
      <c r="W2445" s="79"/>
      <c r="X2445" s="79"/>
      <c r="Y2445" s="79"/>
      <c r="Z2445" s="79"/>
      <c r="AA2445" s="78"/>
      <c r="AB2445" s="78"/>
      <c r="AC2445" s="78"/>
      <c r="AD2445" s="78"/>
      <c r="AE2445" s="78"/>
      <c r="AF2445" s="78"/>
      <c r="AG2445" s="78"/>
      <c r="AH2445" s="78"/>
      <c r="AI2445" s="78"/>
      <c r="AJ2445" s="78"/>
      <c r="AK2445" s="645">
        <v>12910</v>
      </c>
      <c r="AL2445" s="651">
        <f t="shared" si="658"/>
        <v>0</v>
      </c>
      <c r="AM2445" s="64"/>
      <c r="AN2445" s="64"/>
      <c r="AO2445" s="64"/>
      <c r="AP2445" s="64"/>
      <c r="AQ2445" s="64"/>
      <c r="AR2445" s="693"/>
      <c r="XFA2445" s="693"/>
    </row>
    <row r="2446" spans="1:44 16381:16381" s="711" customFormat="1" ht="14.1" customHeight="1" x14ac:dyDescent="0.15">
      <c r="A2446" s="134" t="s">
        <v>5472</v>
      </c>
      <c r="B2446" s="135" t="s">
        <v>2861</v>
      </c>
      <c r="C2446" s="199">
        <f>SUM(D2446+G2446)</f>
        <v>0</v>
      </c>
      <c r="D2446" s="203">
        <f>SUM(E2446:F2446)</f>
        <v>0</v>
      </c>
      <c r="E2446" s="78"/>
      <c r="F2446" s="78"/>
      <c r="G2446" s="78"/>
      <c r="H2446" s="79"/>
      <c r="I2446" s="79"/>
      <c r="J2446" s="79"/>
      <c r="K2446" s="79"/>
      <c r="L2446" s="79"/>
      <c r="M2446" s="79"/>
      <c r="N2446" s="79"/>
      <c r="O2446" s="79"/>
      <c r="P2446" s="79"/>
      <c r="Q2446" s="79"/>
      <c r="R2446" s="79"/>
      <c r="S2446" s="79"/>
      <c r="T2446" s="79"/>
      <c r="U2446" s="79"/>
      <c r="V2446" s="79"/>
      <c r="W2446" s="79"/>
      <c r="X2446" s="79"/>
      <c r="Y2446" s="79"/>
      <c r="Z2446" s="79"/>
      <c r="AA2446" s="78"/>
      <c r="AB2446" s="78"/>
      <c r="AC2446" s="78"/>
      <c r="AD2446" s="78"/>
      <c r="AE2446" s="78"/>
      <c r="AF2446" s="78"/>
      <c r="AG2446" s="78"/>
      <c r="AH2446" s="78"/>
      <c r="AI2446" s="78"/>
      <c r="AJ2446" s="78"/>
      <c r="AK2446" s="645">
        <v>438800</v>
      </c>
      <c r="AL2446" s="651">
        <f t="shared" si="658"/>
        <v>0</v>
      </c>
      <c r="AM2446" s="64"/>
      <c r="AN2446" s="64"/>
      <c r="AO2446" s="64"/>
      <c r="AP2446" s="64"/>
      <c r="AQ2446" s="64"/>
      <c r="AR2446" s="710"/>
      <c r="XFA2446" s="710"/>
    </row>
    <row r="2447" spans="1:44 16381:16381" s="694" customFormat="1" ht="14.1" customHeight="1" x14ac:dyDescent="0.15">
      <c r="A2447" s="134" t="s">
        <v>5473</v>
      </c>
      <c r="B2447" s="135" t="s">
        <v>4482</v>
      </c>
      <c r="C2447" s="199">
        <f t="shared" si="656"/>
        <v>0</v>
      </c>
      <c r="D2447" s="203">
        <f t="shared" si="657"/>
        <v>0</v>
      </c>
      <c r="E2447" s="78"/>
      <c r="F2447" s="78"/>
      <c r="G2447" s="78"/>
      <c r="H2447" s="79"/>
      <c r="I2447" s="79"/>
      <c r="J2447" s="79"/>
      <c r="K2447" s="79"/>
      <c r="L2447" s="79"/>
      <c r="M2447" s="79"/>
      <c r="N2447" s="79"/>
      <c r="O2447" s="79"/>
      <c r="P2447" s="79"/>
      <c r="Q2447" s="79"/>
      <c r="R2447" s="79"/>
      <c r="S2447" s="79"/>
      <c r="T2447" s="79"/>
      <c r="U2447" s="79"/>
      <c r="V2447" s="79"/>
      <c r="W2447" s="79"/>
      <c r="X2447" s="79"/>
      <c r="Y2447" s="79"/>
      <c r="Z2447" s="79"/>
      <c r="AA2447" s="78"/>
      <c r="AB2447" s="78"/>
      <c r="AC2447" s="78"/>
      <c r="AD2447" s="78"/>
      <c r="AE2447" s="78"/>
      <c r="AF2447" s="78"/>
      <c r="AG2447" s="78"/>
      <c r="AH2447" s="78"/>
      <c r="AI2447" s="78"/>
      <c r="AJ2447" s="78"/>
      <c r="AK2447" s="645">
        <v>17020</v>
      </c>
      <c r="AL2447" s="651">
        <f t="shared" si="658"/>
        <v>0</v>
      </c>
      <c r="AM2447" s="64"/>
      <c r="AN2447" s="64"/>
      <c r="AO2447" s="64"/>
      <c r="AP2447" s="64"/>
      <c r="AQ2447" s="64"/>
      <c r="AR2447" s="693"/>
      <c r="XFA2447" s="693"/>
    </row>
    <row r="2448" spans="1:44 16381:16381" s="694" customFormat="1" ht="14.1" customHeight="1" x14ac:dyDescent="0.15">
      <c r="A2448" s="134" t="s">
        <v>5474</v>
      </c>
      <c r="B2448" s="135" t="s">
        <v>4483</v>
      </c>
      <c r="C2448" s="199">
        <f t="shared" si="656"/>
        <v>0</v>
      </c>
      <c r="D2448" s="203">
        <f t="shared" si="657"/>
        <v>0</v>
      </c>
      <c r="E2448" s="78"/>
      <c r="F2448" s="78"/>
      <c r="G2448" s="78"/>
      <c r="H2448" s="79"/>
      <c r="I2448" s="79"/>
      <c r="J2448" s="79"/>
      <c r="K2448" s="79"/>
      <c r="L2448" s="79"/>
      <c r="M2448" s="79"/>
      <c r="N2448" s="79"/>
      <c r="O2448" s="79"/>
      <c r="P2448" s="79"/>
      <c r="Q2448" s="79"/>
      <c r="R2448" s="79"/>
      <c r="S2448" s="79"/>
      <c r="T2448" s="79"/>
      <c r="U2448" s="79"/>
      <c r="V2448" s="79"/>
      <c r="W2448" s="79"/>
      <c r="X2448" s="79"/>
      <c r="Y2448" s="79"/>
      <c r="Z2448" s="79"/>
      <c r="AA2448" s="78"/>
      <c r="AB2448" s="78"/>
      <c r="AC2448" s="78"/>
      <c r="AD2448" s="78"/>
      <c r="AE2448" s="78"/>
      <c r="AF2448" s="78"/>
      <c r="AG2448" s="78"/>
      <c r="AH2448" s="78"/>
      <c r="AI2448" s="78"/>
      <c r="AJ2448" s="78"/>
      <c r="AK2448" s="645">
        <v>12940</v>
      </c>
      <c r="AL2448" s="651">
        <f t="shared" si="658"/>
        <v>0</v>
      </c>
      <c r="AM2448" s="64"/>
      <c r="AN2448" s="64"/>
      <c r="AO2448" s="64"/>
      <c r="AP2448" s="64"/>
      <c r="AQ2448" s="64"/>
      <c r="AR2448" s="693"/>
      <c r="XFA2448" s="693"/>
    </row>
    <row r="2449" spans="1:44 16381:16381" s="694" customFormat="1" ht="14.1" customHeight="1" x14ac:dyDescent="0.15">
      <c r="A2449" s="134" t="s">
        <v>5475</v>
      </c>
      <c r="B2449" s="135" t="s">
        <v>1111</v>
      </c>
      <c r="C2449" s="199">
        <f t="shared" si="656"/>
        <v>0</v>
      </c>
      <c r="D2449" s="203">
        <f t="shared" si="657"/>
        <v>0</v>
      </c>
      <c r="E2449" s="78"/>
      <c r="F2449" s="78"/>
      <c r="G2449" s="78"/>
      <c r="H2449" s="79"/>
      <c r="I2449" s="79"/>
      <c r="J2449" s="79"/>
      <c r="K2449" s="79"/>
      <c r="L2449" s="79"/>
      <c r="M2449" s="79"/>
      <c r="N2449" s="79"/>
      <c r="O2449" s="79"/>
      <c r="P2449" s="79"/>
      <c r="Q2449" s="79"/>
      <c r="R2449" s="79"/>
      <c r="S2449" s="79"/>
      <c r="T2449" s="79"/>
      <c r="U2449" s="79"/>
      <c r="V2449" s="79"/>
      <c r="W2449" s="79"/>
      <c r="X2449" s="79"/>
      <c r="Y2449" s="79"/>
      <c r="Z2449" s="79"/>
      <c r="AA2449" s="78"/>
      <c r="AB2449" s="78"/>
      <c r="AC2449" s="78"/>
      <c r="AD2449" s="78"/>
      <c r="AE2449" s="78"/>
      <c r="AF2449" s="78"/>
      <c r="AG2449" s="78"/>
      <c r="AH2449" s="78"/>
      <c r="AI2449" s="78"/>
      <c r="AJ2449" s="78"/>
      <c r="AK2449" s="645">
        <v>17020</v>
      </c>
      <c r="AL2449" s="651">
        <f t="shared" si="658"/>
        <v>0</v>
      </c>
      <c r="AM2449" s="64"/>
      <c r="AN2449" s="64"/>
      <c r="AO2449" s="64"/>
      <c r="AP2449" s="64"/>
      <c r="AQ2449" s="64"/>
      <c r="AR2449" s="693"/>
      <c r="XFA2449" s="693"/>
    </row>
    <row r="2450" spans="1:44 16381:16381" s="694" customFormat="1" ht="14.1" customHeight="1" x14ac:dyDescent="0.15">
      <c r="A2450" s="134" t="s">
        <v>5476</v>
      </c>
      <c r="B2450" s="135" t="s">
        <v>4484</v>
      </c>
      <c r="C2450" s="199">
        <f t="shared" si="656"/>
        <v>0</v>
      </c>
      <c r="D2450" s="203">
        <f t="shared" si="657"/>
        <v>0</v>
      </c>
      <c r="E2450" s="78"/>
      <c r="F2450" s="78"/>
      <c r="G2450" s="78"/>
      <c r="H2450" s="79"/>
      <c r="I2450" s="79"/>
      <c r="J2450" s="79"/>
      <c r="K2450" s="79"/>
      <c r="L2450" s="79"/>
      <c r="M2450" s="79"/>
      <c r="N2450" s="79"/>
      <c r="O2450" s="79"/>
      <c r="P2450" s="79"/>
      <c r="Q2450" s="79"/>
      <c r="R2450" s="79"/>
      <c r="S2450" s="79"/>
      <c r="T2450" s="79"/>
      <c r="U2450" s="79"/>
      <c r="V2450" s="79"/>
      <c r="W2450" s="79"/>
      <c r="X2450" s="79"/>
      <c r="Y2450" s="79"/>
      <c r="Z2450" s="79"/>
      <c r="AA2450" s="78"/>
      <c r="AB2450" s="78"/>
      <c r="AC2450" s="78"/>
      <c r="AD2450" s="78"/>
      <c r="AE2450" s="78"/>
      <c r="AF2450" s="78"/>
      <c r="AG2450" s="78"/>
      <c r="AH2450" s="78"/>
      <c r="AI2450" s="78"/>
      <c r="AJ2450" s="78"/>
      <c r="AK2450" s="645">
        <v>10990</v>
      </c>
      <c r="AL2450" s="651">
        <f t="shared" si="658"/>
        <v>0</v>
      </c>
      <c r="AM2450" s="64"/>
      <c r="AN2450" s="64"/>
      <c r="AO2450" s="64"/>
      <c r="AP2450" s="64"/>
      <c r="AQ2450" s="64"/>
      <c r="AR2450" s="693"/>
      <c r="XFA2450" s="693"/>
    </row>
    <row r="2451" spans="1:44 16381:16381" s="694" customFormat="1" ht="21" x14ac:dyDescent="0.15">
      <c r="A2451" s="134" t="s">
        <v>5477</v>
      </c>
      <c r="B2451" s="135" t="s">
        <v>2862</v>
      </c>
      <c r="C2451" s="202">
        <f t="shared" si="656"/>
        <v>0</v>
      </c>
      <c r="D2451" s="203">
        <f t="shared" si="657"/>
        <v>0</v>
      </c>
      <c r="E2451" s="78"/>
      <c r="F2451" s="78"/>
      <c r="G2451" s="78"/>
      <c r="H2451" s="79"/>
      <c r="I2451" s="79"/>
      <c r="J2451" s="79"/>
      <c r="K2451" s="79"/>
      <c r="L2451" s="79"/>
      <c r="M2451" s="79"/>
      <c r="N2451" s="79"/>
      <c r="O2451" s="79"/>
      <c r="P2451" s="79"/>
      <c r="Q2451" s="79"/>
      <c r="R2451" s="79"/>
      <c r="S2451" s="79"/>
      <c r="T2451" s="79"/>
      <c r="U2451" s="79"/>
      <c r="V2451" s="79"/>
      <c r="W2451" s="79"/>
      <c r="X2451" s="79"/>
      <c r="Y2451" s="79"/>
      <c r="Z2451" s="79"/>
      <c r="AA2451" s="78"/>
      <c r="AB2451" s="78"/>
      <c r="AC2451" s="78"/>
      <c r="AD2451" s="78"/>
      <c r="AE2451" s="78"/>
      <c r="AF2451" s="78"/>
      <c r="AG2451" s="78"/>
      <c r="AH2451" s="78"/>
      <c r="AI2451" s="78"/>
      <c r="AJ2451" s="78"/>
      <c r="AK2451" s="645">
        <v>58950</v>
      </c>
      <c r="AL2451" s="651">
        <f t="shared" si="658"/>
        <v>0</v>
      </c>
      <c r="AM2451" s="64"/>
      <c r="AN2451" s="64"/>
      <c r="AO2451" s="64"/>
      <c r="AP2451" s="64"/>
      <c r="AQ2451" s="64"/>
      <c r="AR2451" s="693"/>
      <c r="XFA2451" s="693"/>
    </row>
    <row r="2452" spans="1:44 16381:16381" s="694" customFormat="1" ht="14.1" customHeight="1" x14ac:dyDescent="0.15">
      <c r="A2452" s="134" t="s">
        <v>5478</v>
      </c>
      <c r="B2452" s="135" t="s">
        <v>2863</v>
      </c>
      <c r="C2452" s="199">
        <f t="shared" si="656"/>
        <v>0</v>
      </c>
      <c r="D2452" s="203">
        <f t="shared" si="657"/>
        <v>0</v>
      </c>
      <c r="E2452" s="78"/>
      <c r="F2452" s="78"/>
      <c r="G2452" s="78"/>
      <c r="H2452" s="79"/>
      <c r="I2452" s="79"/>
      <c r="J2452" s="79"/>
      <c r="K2452" s="79"/>
      <c r="L2452" s="79"/>
      <c r="M2452" s="79"/>
      <c r="N2452" s="79"/>
      <c r="O2452" s="79"/>
      <c r="P2452" s="79"/>
      <c r="Q2452" s="79"/>
      <c r="R2452" s="79"/>
      <c r="S2452" s="79"/>
      <c r="T2452" s="79"/>
      <c r="U2452" s="79"/>
      <c r="V2452" s="79"/>
      <c r="W2452" s="79"/>
      <c r="X2452" s="79"/>
      <c r="Y2452" s="79"/>
      <c r="Z2452" s="79"/>
      <c r="AA2452" s="78"/>
      <c r="AB2452" s="78"/>
      <c r="AC2452" s="78"/>
      <c r="AD2452" s="78"/>
      <c r="AE2452" s="78"/>
      <c r="AF2452" s="78"/>
      <c r="AG2452" s="78"/>
      <c r="AH2452" s="78"/>
      <c r="AI2452" s="78"/>
      <c r="AJ2452" s="78"/>
      <c r="AK2452" s="645">
        <v>11360</v>
      </c>
      <c r="AL2452" s="651">
        <f t="shared" si="658"/>
        <v>0</v>
      </c>
      <c r="AM2452" s="64"/>
      <c r="AN2452" s="64"/>
      <c r="AO2452" s="64"/>
      <c r="AP2452" s="64"/>
      <c r="AQ2452" s="64"/>
      <c r="AR2452" s="693"/>
      <c r="XFA2452" s="693"/>
    </row>
    <row r="2453" spans="1:44 16381:16381" s="694" customFormat="1" ht="14.1" customHeight="1" x14ac:dyDescent="0.15">
      <c r="A2453" s="134" t="s">
        <v>5479</v>
      </c>
      <c r="B2453" s="135" t="s">
        <v>4485</v>
      </c>
      <c r="C2453" s="199">
        <f t="shared" si="656"/>
        <v>0</v>
      </c>
      <c r="D2453" s="203">
        <f t="shared" si="657"/>
        <v>0</v>
      </c>
      <c r="E2453" s="78"/>
      <c r="F2453" s="78"/>
      <c r="G2453" s="78"/>
      <c r="H2453" s="79"/>
      <c r="I2453" s="79"/>
      <c r="J2453" s="79"/>
      <c r="K2453" s="79"/>
      <c r="L2453" s="79"/>
      <c r="M2453" s="79"/>
      <c r="N2453" s="79"/>
      <c r="O2453" s="79"/>
      <c r="P2453" s="79"/>
      <c r="Q2453" s="79"/>
      <c r="R2453" s="79"/>
      <c r="S2453" s="79"/>
      <c r="T2453" s="79"/>
      <c r="U2453" s="79"/>
      <c r="V2453" s="79"/>
      <c r="W2453" s="79"/>
      <c r="X2453" s="79"/>
      <c r="Y2453" s="79"/>
      <c r="Z2453" s="79"/>
      <c r="AA2453" s="78"/>
      <c r="AB2453" s="78"/>
      <c r="AC2453" s="78"/>
      <c r="AD2453" s="78"/>
      <c r="AE2453" s="78"/>
      <c r="AF2453" s="78"/>
      <c r="AG2453" s="78"/>
      <c r="AH2453" s="78"/>
      <c r="AI2453" s="78"/>
      <c r="AJ2453" s="78"/>
      <c r="AK2453" s="645">
        <v>10730</v>
      </c>
      <c r="AL2453" s="651">
        <f t="shared" si="658"/>
        <v>0</v>
      </c>
      <c r="AM2453" s="64"/>
      <c r="AN2453" s="64"/>
      <c r="AO2453" s="64"/>
      <c r="AP2453" s="64"/>
      <c r="AQ2453" s="64"/>
      <c r="AR2453" s="693"/>
      <c r="XFA2453" s="693"/>
    </row>
    <row r="2454" spans="1:44 16381:16381" s="694" customFormat="1" ht="14.1" customHeight="1" x14ac:dyDescent="0.15">
      <c r="A2454" s="134" t="s">
        <v>5480</v>
      </c>
      <c r="B2454" s="135" t="s">
        <v>4486</v>
      </c>
      <c r="C2454" s="199">
        <f t="shared" si="656"/>
        <v>0</v>
      </c>
      <c r="D2454" s="203">
        <f t="shared" si="657"/>
        <v>0</v>
      </c>
      <c r="E2454" s="78"/>
      <c r="F2454" s="78"/>
      <c r="G2454" s="78"/>
      <c r="H2454" s="79"/>
      <c r="I2454" s="79"/>
      <c r="J2454" s="79"/>
      <c r="K2454" s="79"/>
      <c r="L2454" s="79"/>
      <c r="M2454" s="79"/>
      <c r="N2454" s="79"/>
      <c r="O2454" s="79"/>
      <c r="P2454" s="79"/>
      <c r="Q2454" s="79"/>
      <c r="R2454" s="79"/>
      <c r="S2454" s="79"/>
      <c r="T2454" s="79"/>
      <c r="U2454" s="79"/>
      <c r="V2454" s="79"/>
      <c r="W2454" s="79"/>
      <c r="X2454" s="79"/>
      <c r="Y2454" s="79"/>
      <c r="Z2454" s="79"/>
      <c r="AA2454" s="78"/>
      <c r="AB2454" s="78"/>
      <c r="AC2454" s="78"/>
      <c r="AD2454" s="78"/>
      <c r="AE2454" s="78"/>
      <c r="AF2454" s="78"/>
      <c r="AG2454" s="78"/>
      <c r="AH2454" s="78"/>
      <c r="AI2454" s="78"/>
      <c r="AJ2454" s="78"/>
      <c r="AK2454" s="645">
        <v>40730</v>
      </c>
      <c r="AL2454" s="651">
        <f t="shared" si="658"/>
        <v>0</v>
      </c>
      <c r="AM2454" s="64"/>
      <c r="AN2454" s="64"/>
      <c r="AO2454" s="64"/>
      <c r="AP2454" s="64"/>
      <c r="AQ2454" s="64"/>
      <c r="AR2454" s="693"/>
      <c r="XFA2454" s="693"/>
    </row>
    <row r="2455" spans="1:44 16381:16381" s="694" customFormat="1" ht="14.1" customHeight="1" x14ac:dyDescent="0.15">
      <c r="A2455" s="134" t="s">
        <v>5481</v>
      </c>
      <c r="B2455" s="135" t="s">
        <v>4487</v>
      </c>
      <c r="C2455" s="199">
        <f t="shared" si="656"/>
        <v>0</v>
      </c>
      <c r="D2455" s="203">
        <f t="shared" si="657"/>
        <v>0</v>
      </c>
      <c r="E2455" s="78"/>
      <c r="F2455" s="78"/>
      <c r="G2455" s="78"/>
      <c r="H2455" s="79"/>
      <c r="I2455" s="79"/>
      <c r="J2455" s="79"/>
      <c r="K2455" s="79"/>
      <c r="L2455" s="79"/>
      <c r="M2455" s="79"/>
      <c r="N2455" s="79"/>
      <c r="O2455" s="79"/>
      <c r="P2455" s="79"/>
      <c r="Q2455" s="79"/>
      <c r="R2455" s="79"/>
      <c r="S2455" s="79"/>
      <c r="T2455" s="79"/>
      <c r="U2455" s="79"/>
      <c r="V2455" s="79"/>
      <c r="W2455" s="79"/>
      <c r="X2455" s="79"/>
      <c r="Y2455" s="79"/>
      <c r="Z2455" s="79"/>
      <c r="AA2455" s="78"/>
      <c r="AB2455" s="78"/>
      <c r="AC2455" s="78"/>
      <c r="AD2455" s="78"/>
      <c r="AE2455" s="78"/>
      <c r="AF2455" s="78"/>
      <c r="AG2455" s="78"/>
      <c r="AH2455" s="78"/>
      <c r="AI2455" s="78"/>
      <c r="AJ2455" s="78"/>
      <c r="AK2455" s="645">
        <v>7680</v>
      </c>
      <c r="AL2455" s="651">
        <f t="shared" si="658"/>
        <v>0</v>
      </c>
      <c r="AM2455" s="64"/>
      <c r="AN2455" s="64"/>
      <c r="AO2455" s="64"/>
      <c r="AP2455" s="64"/>
      <c r="AQ2455" s="64"/>
      <c r="AR2455" s="693"/>
      <c r="XFA2455" s="693"/>
    </row>
    <row r="2456" spans="1:44 16381:16381" s="694" customFormat="1" ht="14.1" customHeight="1" x14ac:dyDescent="0.15">
      <c r="A2456" s="134" t="s">
        <v>5482</v>
      </c>
      <c r="B2456" s="135" t="s">
        <v>4488</v>
      </c>
      <c r="C2456" s="199">
        <f t="shared" si="656"/>
        <v>0</v>
      </c>
      <c r="D2456" s="203">
        <f t="shared" si="657"/>
        <v>0</v>
      </c>
      <c r="E2456" s="78"/>
      <c r="F2456" s="78"/>
      <c r="G2456" s="78"/>
      <c r="H2456" s="79"/>
      <c r="I2456" s="79"/>
      <c r="J2456" s="79"/>
      <c r="K2456" s="79"/>
      <c r="L2456" s="79"/>
      <c r="M2456" s="79"/>
      <c r="N2456" s="79"/>
      <c r="O2456" s="79"/>
      <c r="P2456" s="79"/>
      <c r="Q2456" s="79"/>
      <c r="R2456" s="79"/>
      <c r="S2456" s="79"/>
      <c r="T2456" s="79"/>
      <c r="U2456" s="79"/>
      <c r="V2456" s="79"/>
      <c r="W2456" s="79"/>
      <c r="X2456" s="79"/>
      <c r="Y2456" s="79"/>
      <c r="Z2456" s="79"/>
      <c r="AA2456" s="78"/>
      <c r="AB2456" s="78"/>
      <c r="AC2456" s="78"/>
      <c r="AD2456" s="78"/>
      <c r="AE2456" s="78"/>
      <c r="AF2456" s="78"/>
      <c r="AG2456" s="78"/>
      <c r="AH2456" s="78"/>
      <c r="AI2456" s="78"/>
      <c r="AJ2456" s="78"/>
      <c r="AK2456" s="645">
        <v>8940</v>
      </c>
      <c r="AL2456" s="651">
        <f t="shared" si="658"/>
        <v>0</v>
      </c>
      <c r="AM2456" s="64"/>
      <c r="AN2456" s="64"/>
      <c r="AO2456" s="64"/>
      <c r="AP2456" s="64"/>
      <c r="AQ2456" s="64"/>
      <c r="AR2456" s="693"/>
      <c r="XFA2456" s="693"/>
    </row>
    <row r="2457" spans="1:44 16381:16381" s="694" customFormat="1" ht="14.1" customHeight="1" x14ac:dyDescent="0.15">
      <c r="A2457" s="134" t="s">
        <v>5483</v>
      </c>
      <c r="B2457" s="135" t="s">
        <v>4489</v>
      </c>
      <c r="C2457" s="199">
        <f t="shared" si="656"/>
        <v>0</v>
      </c>
      <c r="D2457" s="203">
        <f t="shared" si="657"/>
        <v>0</v>
      </c>
      <c r="E2457" s="78"/>
      <c r="F2457" s="78"/>
      <c r="G2457" s="78"/>
      <c r="H2457" s="79"/>
      <c r="I2457" s="79"/>
      <c r="J2457" s="79"/>
      <c r="K2457" s="79"/>
      <c r="L2457" s="79"/>
      <c r="M2457" s="79"/>
      <c r="N2457" s="79"/>
      <c r="O2457" s="79"/>
      <c r="P2457" s="79"/>
      <c r="Q2457" s="79"/>
      <c r="R2457" s="79"/>
      <c r="S2457" s="79"/>
      <c r="T2457" s="79"/>
      <c r="U2457" s="79"/>
      <c r="V2457" s="79"/>
      <c r="W2457" s="79"/>
      <c r="X2457" s="79"/>
      <c r="Y2457" s="79"/>
      <c r="Z2457" s="79"/>
      <c r="AA2457" s="78"/>
      <c r="AB2457" s="78"/>
      <c r="AC2457" s="78"/>
      <c r="AD2457" s="78"/>
      <c r="AE2457" s="78"/>
      <c r="AF2457" s="78"/>
      <c r="AG2457" s="78"/>
      <c r="AH2457" s="78"/>
      <c r="AI2457" s="78"/>
      <c r="AJ2457" s="78"/>
      <c r="AK2457" s="645">
        <v>7280</v>
      </c>
      <c r="AL2457" s="651">
        <f t="shared" si="658"/>
        <v>0</v>
      </c>
      <c r="AM2457" s="64"/>
      <c r="AN2457" s="64"/>
      <c r="AO2457" s="64"/>
      <c r="AP2457" s="64"/>
      <c r="AQ2457" s="64"/>
      <c r="AR2457" s="693"/>
      <c r="XFA2457" s="693"/>
    </row>
    <row r="2458" spans="1:44 16381:16381" s="694" customFormat="1" ht="22.5" customHeight="1" x14ac:dyDescent="0.15">
      <c r="A2458" s="134">
        <v>1901036</v>
      </c>
      <c r="B2458" s="135" t="s">
        <v>4490</v>
      </c>
      <c r="C2458" s="199">
        <f t="shared" si="656"/>
        <v>0</v>
      </c>
      <c r="D2458" s="203">
        <f t="shared" si="657"/>
        <v>0</v>
      </c>
      <c r="E2458" s="78"/>
      <c r="F2458" s="78"/>
      <c r="G2458" s="78"/>
      <c r="H2458" s="79"/>
      <c r="I2458" s="79"/>
      <c r="J2458" s="79"/>
      <c r="K2458" s="79"/>
      <c r="L2458" s="79"/>
      <c r="M2458" s="79"/>
      <c r="N2458" s="79"/>
      <c r="O2458" s="79"/>
      <c r="P2458" s="79"/>
      <c r="Q2458" s="79"/>
      <c r="R2458" s="79"/>
      <c r="S2458" s="79"/>
      <c r="T2458" s="79"/>
      <c r="U2458" s="79"/>
      <c r="V2458" s="79"/>
      <c r="W2458" s="79"/>
      <c r="X2458" s="79"/>
      <c r="Y2458" s="79"/>
      <c r="Z2458" s="79"/>
      <c r="AA2458" s="78"/>
      <c r="AB2458" s="78"/>
      <c r="AC2458" s="78"/>
      <c r="AD2458" s="78"/>
      <c r="AE2458" s="78"/>
      <c r="AF2458" s="78"/>
      <c r="AG2458" s="78"/>
      <c r="AH2458" s="78"/>
      <c r="AI2458" s="78"/>
      <c r="AJ2458" s="78"/>
      <c r="AK2458" s="645">
        <v>346270</v>
      </c>
      <c r="AL2458" s="651">
        <f t="shared" si="658"/>
        <v>0</v>
      </c>
      <c r="AM2458" s="64"/>
      <c r="AN2458" s="64"/>
      <c r="AO2458" s="64"/>
      <c r="AP2458" s="64"/>
      <c r="AQ2458" s="64"/>
      <c r="AR2458" s="693"/>
      <c r="XFA2458" s="693"/>
    </row>
    <row r="2459" spans="1:44 16381:16381" s="694" customFormat="1" ht="14.1" customHeight="1" x14ac:dyDescent="0.15">
      <c r="A2459" s="134" t="s">
        <v>5484</v>
      </c>
      <c r="B2459" s="135" t="s">
        <v>4491</v>
      </c>
      <c r="C2459" s="199">
        <f t="shared" si="656"/>
        <v>0</v>
      </c>
      <c r="D2459" s="203">
        <f t="shared" si="657"/>
        <v>0</v>
      </c>
      <c r="E2459" s="78"/>
      <c r="F2459" s="78"/>
      <c r="G2459" s="78"/>
      <c r="H2459" s="79"/>
      <c r="I2459" s="79"/>
      <c r="J2459" s="79"/>
      <c r="K2459" s="79"/>
      <c r="L2459" s="79"/>
      <c r="M2459" s="79"/>
      <c r="N2459" s="79"/>
      <c r="O2459" s="79"/>
      <c r="P2459" s="79"/>
      <c r="Q2459" s="79"/>
      <c r="R2459" s="79"/>
      <c r="S2459" s="79"/>
      <c r="T2459" s="79"/>
      <c r="U2459" s="79"/>
      <c r="V2459" s="79"/>
      <c r="W2459" s="79"/>
      <c r="X2459" s="79"/>
      <c r="Y2459" s="79"/>
      <c r="Z2459" s="79"/>
      <c r="AA2459" s="78"/>
      <c r="AB2459" s="78"/>
      <c r="AC2459" s="78"/>
      <c r="AD2459" s="78"/>
      <c r="AE2459" s="78"/>
      <c r="AF2459" s="78"/>
      <c r="AG2459" s="78"/>
      <c r="AH2459" s="78"/>
      <c r="AI2459" s="78"/>
      <c r="AJ2459" s="78"/>
      <c r="AK2459" s="645">
        <v>7500</v>
      </c>
      <c r="AL2459" s="651">
        <f t="shared" si="658"/>
        <v>0</v>
      </c>
      <c r="AM2459" s="64"/>
      <c r="AN2459" s="64"/>
      <c r="AO2459" s="64"/>
      <c r="AP2459" s="64"/>
      <c r="AQ2459" s="64"/>
      <c r="AR2459" s="693"/>
      <c r="XFA2459" s="693"/>
    </row>
    <row r="2460" spans="1:44 16381:16381" s="694" customFormat="1" ht="14.1" customHeight="1" x14ac:dyDescent="0.15">
      <c r="A2460" s="134" t="s">
        <v>5485</v>
      </c>
      <c r="B2460" s="135" t="s">
        <v>4492</v>
      </c>
      <c r="C2460" s="199">
        <f t="shared" si="656"/>
        <v>0</v>
      </c>
      <c r="D2460" s="203">
        <f t="shared" si="657"/>
        <v>0</v>
      </c>
      <c r="E2460" s="78"/>
      <c r="F2460" s="78"/>
      <c r="G2460" s="78"/>
      <c r="H2460" s="79"/>
      <c r="I2460" s="79"/>
      <c r="J2460" s="79"/>
      <c r="K2460" s="79"/>
      <c r="L2460" s="79"/>
      <c r="M2460" s="79"/>
      <c r="N2460" s="79"/>
      <c r="O2460" s="79"/>
      <c r="P2460" s="79"/>
      <c r="Q2460" s="79"/>
      <c r="R2460" s="79"/>
      <c r="S2460" s="79"/>
      <c r="T2460" s="79"/>
      <c r="U2460" s="79"/>
      <c r="V2460" s="79"/>
      <c r="W2460" s="79"/>
      <c r="X2460" s="79"/>
      <c r="Y2460" s="79"/>
      <c r="Z2460" s="79"/>
      <c r="AA2460" s="78"/>
      <c r="AB2460" s="78"/>
      <c r="AC2460" s="78"/>
      <c r="AD2460" s="78"/>
      <c r="AE2460" s="78"/>
      <c r="AF2460" s="78"/>
      <c r="AG2460" s="78"/>
      <c r="AH2460" s="78"/>
      <c r="AI2460" s="78"/>
      <c r="AJ2460" s="78"/>
      <c r="AK2460" s="645">
        <v>14200</v>
      </c>
      <c r="AL2460" s="651">
        <f t="shared" si="658"/>
        <v>0</v>
      </c>
      <c r="AM2460" s="64"/>
      <c r="AN2460" s="64"/>
      <c r="AO2460" s="64"/>
      <c r="AP2460" s="64"/>
      <c r="AQ2460" s="64"/>
      <c r="AR2460" s="693"/>
      <c r="XFA2460" s="693"/>
    </row>
    <row r="2461" spans="1:44 16381:16381" s="698" customFormat="1" ht="14.1" customHeight="1" x14ac:dyDescent="0.15">
      <c r="A2461" s="134" t="s">
        <v>5486</v>
      </c>
      <c r="B2461" s="135" t="s">
        <v>4493</v>
      </c>
      <c r="C2461" s="199">
        <f t="shared" si="656"/>
        <v>0</v>
      </c>
      <c r="D2461" s="203">
        <f t="shared" si="657"/>
        <v>0</v>
      </c>
      <c r="E2461" s="78"/>
      <c r="F2461" s="78"/>
      <c r="G2461" s="78"/>
      <c r="H2461" s="79"/>
      <c r="I2461" s="79"/>
      <c r="J2461" s="79"/>
      <c r="K2461" s="79"/>
      <c r="L2461" s="79"/>
      <c r="M2461" s="79"/>
      <c r="N2461" s="79"/>
      <c r="O2461" s="79"/>
      <c r="P2461" s="79"/>
      <c r="Q2461" s="79"/>
      <c r="R2461" s="79"/>
      <c r="S2461" s="79"/>
      <c r="T2461" s="79"/>
      <c r="U2461" s="79"/>
      <c r="V2461" s="79"/>
      <c r="W2461" s="79"/>
      <c r="X2461" s="79"/>
      <c r="Y2461" s="79"/>
      <c r="Z2461" s="79"/>
      <c r="AA2461" s="78"/>
      <c r="AB2461" s="78"/>
      <c r="AC2461" s="78"/>
      <c r="AD2461" s="78"/>
      <c r="AE2461" s="78"/>
      <c r="AF2461" s="78"/>
      <c r="AG2461" s="78"/>
      <c r="AH2461" s="78"/>
      <c r="AI2461" s="78"/>
      <c r="AJ2461" s="78"/>
      <c r="AK2461" s="645">
        <v>7700</v>
      </c>
      <c r="AL2461" s="651">
        <f t="shared" si="658"/>
        <v>0</v>
      </c>
      <c r="AM2461" s="64"/>
      <c r="AN2461" s="64"/>
      <c r="AO2461" s="64"/>
      <c r="AP2461" s="64"/>
      <c r="AQ2461" s="64"/>
      <c r="AR2461" s="697"/>
      <c r="XFA2461" s="697"/>
    </row>
    <row r="2462" spans="1:44 16381:16381" s="711" customFormat="1" ht="14.1" customHeight="1" x14ac:dyDescent="0.15">
      <c r="A2462" s="134" t="s">
        <v>5487</v>
      </c>
      <c r="B2462" s="135" t="s">
        <v>2876</v>
      </c>
      <c r="C2462" s="199">
        <f t="shared" si="656"/>
        <v>0</v>
      </c>
      <c r="D2462" s="203">
        <f t="shared" si="657"/>
        <v>0</v>
      </c>
      <c r="E2462" s="78"/>
      <c r="F2462" s="78"/>
      <c r="G2462" s="78"/>
      <c r="H2462" s="79"/>
      <c r="I2462" s="79"/>
      <c r="J2462" s="79"/>
      <c r="K2462" s="79"/>
      <c r="L2462" s="79"/>
      <c r="M2462" s="79"/>
      <c r="N2462" s="79"/>
      <c r="O2462" s="79"/>
      <c r="P2462" s="79"/>
      <c r="Q2462" s="79"/>
      <c r="R2462" s="79"/>
      <c r="S2462" s="79"/>
      <c r="T2462" s="79"/>
      <c r="U2462" s="79"/>
      <c r="V2462" s="79"/>
      <c r="W2462" s="79"/>
      <c r="X2462" s="79"/>
      <c r="Y2462" s="79"/>
      <c r="Z2462" s="79"/>
      <c r="AA2462" s="78"/>
      <c r="AB2462" s="78"/>
      <c r="AC2462" s="78"/>
      <c r="AD2462" s="78"/>
      <c r="AE2462" s="78"/>
      <c r="AF2462" s="78"/>
      <c r="AG2462" s="78"/>
      <c r="AH2462" s="78"/>
      <c r="AI2462" s="78"/>
      <c r="AJ2462" s="78"/>
      <c r="AK2462" s="645">
        <v>480290</v>
      </c>
      <c r="AL2462" s="651">
        <f t="shared" si="658"/>
        <v>0</v>
      </c>
      <c r="AM2462" s="64"/>
      <c r="AN2462" s="64"/>
      <c r="AO2462" s="64"/>
      <c r="AP2462" s="64"/>
      <c r="AQ2462" s="64"/>
      <c r="AR2462" s="710"/>
      <c r="XFA2462" s="710"/>
    </row>
    <row r="2463" spans="1:44 16381:16381" s="707" customFormat="1" ht="14.1" customHeight="1" x14ac:dyDescent="0.15">
      <c r="A2463" s="134">
        <v>5099110</v>
      </c>
      <c r="B2463" s="135" t="s">
        <v>1012</v>
      </c>
      <c r="C2463" s="199">
        <f t="shared" si="656"/>
        <v>0</v>
      </c>
      <c r="D2463" s="203">
        <f t="shared" si="657"/>
        <v>0</v>
      </c>
      <c r="E2463" s="78"/>
      <c r="F2463" s="78"/>
      <c r="G2463" s="78"/>
      <c r="H2463" s="79"/>
      <c r="I2463" s="79"/>
      <c r="J2463" s="79"/>
      <c r="K2463" s="79"/>
      <c r="L2463" s="79"/>
      <c r="M2463" s="79"/>
      <c r="N2463" s="79"/>
      <c r="O2463" s="79"/>
      <c r="P2463" s="79"/>
      <c r="Q2463" s="79"/>
      <c r="R2463" s="79"/>
      <c r="S2463" s="79"/>
      <c r="T2463" s="79"/>
      <c r="U2463" s="79"/>
      <c r="V2463" s="79"/>
      <c r="W2463" s="79"/>
      <c r="X2463" s="79"/>
      <c r="Y2463" s="79"/>
      <c r="Z2463" s="79"/>
      <c r="AA2463" s="78"/>
      <c r="AB2463" s="78"/>
      <c r="AC2463" s="78"/>
      <c r="AD2463" s="78"/>
      <c r="AE2463" s="78"/>
      <c r="AF2463" s="78"/>
      <c r="AG2463" s="78"/>
      <c r="AH2463" s="78"/>
      <c r="AI2463" s="78"/>
      <c r="AJ2463" s="78"/>
      <c r="AK2463" s="102"/>
      <c r="AL2463" s="84"/>
      <c r="AM2463" s="64"/>
      <c r="AN2463" s="64"/>
      <c r="AO2463" s="64"/>
      <c r="AP2463" s="64"/>
      <c r="AQ2463" s="64"/>
      <c r="AR2463" s="706"/>
      <c r="XFA2463" s="706"/>
    </row>
    <row r="2464" spans="1:44 16381:16381" s="707" customFormat="1" ht="14.1" customHeight="1" x14ac:dyDescent="0.15">
      <c r="A2464" s="134" t="s">
        <v>2294</v>
      </c>
      <c r="B2464" s="135" t="s">
        <v>2431</v>
      </c>
      <c r="C2464" s="199">
        <f t="shared" si="656"/>
        <v>0</v>
      </c>
      <c r="D2464" s="203">
        <f t="shared" si="657"/>
        <v>0</v>
      </c>
      <c r="E2464" s="78"/>
      <c r="F2464" s="78"/>
      <c r="G2464" s="78"/>
      <c r="H2464" s="79"/>
      <c r="I2464" s="79"/>
      <c r="J2464" s="79"/>
      <c r="K2464" s="79"/>
      <c r="L2464" s="79"/>
      <c r="M2464" s="79"/>
      <c r="N2464" s="79"/>
      <c r="O2464" s="79"/>
      <c r="P2464" s="79"/>
      <c r="Q2464" s="79"/>
      <c r="R2464" s="79"/>
      <c r="S2464" s="79"/>
      <c r="T2464" s="79"/>
      <c r="U2464" s="79"/>
      <c r="V2464" s="79"/>
      <c r="W2464" s="79"/>
      <c r="X2464" s="79"/>
      <c r="Y2464" s="79"/>
      <c r="Z2464" s="79"/>
      <c r="AA2464" s="78"/>
      <c r="AB2464" s="78"/>
      <c r="AC2464" s="78"/>
      <c r="AD2464" s="78"/>
      <c r="AE2464" s="78"/>
      <c r="AF2464" s="78"/>
      <c r="AG2464" s="78"/>
      <c r="AH2464" s="78"/>
      <c r="AI2464" s="78"/>
      <c r="AJ2464" s="78"/>
      <c r="AK2464" s="102"/>
      <c r="AL2464" s="84"/>
      <c r="AM2464" s="64"/>
      <c r="AN2464" s="64"/>
      <c r="AO2464" s="64"/>
      <c r="AP2464" s="64"/>
      <c r="AQ2464" s="64"/>
      <c r="AR2464" s="706"/>
      <c r="XFA2464" s="706"/>
    </row>
    <row r="2465" spans="1:44 16381:16381" s="694" customFormat="1" ht="14.1" customHeight="1" x14ac:dyDescent="0.15">
      <c r="A2465" s="134" t="s">
        <v>6086</v>
      </c>
      <c r="B2465" s="152" t="s">
        <v>2432</v>
      </c>
      <c r="C2465" s="199">
        <f t="shared" si="656"/>
        <v>0</v>
      </c>
      <c r="D2465" s="203">
        <f t="shared" si="657"/>
        <v>0</v>
      </c>
      <c r="E2465" s="78"/>
      <c r="F2465" s="78"/>
      <c r="G2465" s="78"/>
      <c r="H2465" s="79"/>
      <c r="I2465" s="79"/>
      <c r="J2465" s="79"/>
      <c r="K2465" s="79"/>
      <c r="L2465" s="79"/>
      <c r="M2465" s="79"/>
      <c r="N2465" s="79"/>
      <c r="O2465" s="79"/>
      <c r="P2465" s="79"/>
      <c r="Q2465" s="79"/>
      <c r="R2465" s="79"/>
      <c r="S2465" s="79"/>
      <c r="T2465" s="79"/>
      <c r="U2465" s="79"/>
      <c r="V2465" s="79"/>
      <c r="W2465" s="79"/>
      <c r="X2465" s="79"/>
      <c r="Y2465" s="79"/>
      <c r="Z2465" s="79"/>
      <c r="AA2465" s="78"/>
      <c r="AB2465" s="78"/>
      <c r="AC2465" s="78"/>
      <c r="AD2465" s="78"/>
      <c r="AE2465" s="78"/>
      <c r="AF2465" s="78"/>
      <c r="AG2465" s="78"/>
      <c r="AH2465" s="78"/>
      <c r="AI2465" s="78"/>
      <c r="AJ2465" s="78"/>
      <c r="AK2465" s="102"/>
      <c r="AL2465" s="84"/>
      <c r="AM2465" s="64"/>
      <c r="AN2465" s="64"/>
      <c r="AO2465" s="64"/>
      <c r="AP2465" s="64"/>
      <c r="AQ2465" s="64"/>
      <c r="AR2465" s="693"/>
      <c r="XFA2465" s="693"/>
    </row>
    <row r="2466" spans="1:44 16381:16381" s="698" customFormat="1" ht="14.1" customHeight="1" x14ac:dyDescent="0.15">
      <c r="A2466" s="134" t="s">
        <v>6043</v>
      </c>
      <c r="B2466" s="152" t="s">
        <v>2433</v>
      </c>
      <c r="C2466" s="199">
        <f t="shared" si="656"/>
        <v>0</v>
      </c>
      <c r="D2466" s="203">
        <f t="shared" si="657"/>
        <v>0</v>
      </c>
      <c r="E2466" s="78"/>
      <c r="F2466" s="78"/>
      <c r="G2466" s="78"/>
      <c r="H2466" s="79"/>
      <c r="I2466" s="79"/>
      <c r="J2466" s="79"/>
      <c r="K2466" s="79"/>
      <c r="L2466" s="79"/>
      <c r="M2466" s="79"/>
      <c r="N2466" s="79"/>
      <c r="O2466" s="79"/>
      <c r="P2466" s="79"/>
      <c r="Q2466" s="79"/>
      <c r="R2466" s="79"/>
      <c r="S2466" s="79"/>
      <c r="T2466" s="79"/>
      <c r="U2466" s="79"/>
      <c r="V2466" s="79"/>
      <c r="W2466" s="79"/>
      <c r="X2466" s="79"/>
      <c r="Y2466" s="79"/>
      <c r="Z2466" s="79"/>
      <c r="AA2466" s="78"/>
      <c r="AB2466" s="78"/>
      <c r="AC2466" s="78"/>
      <c r="AD2466" s="78"/>
      <c r="AE2466" s="78"/>
      <c r="AF2466" s="78"/>
      <c r="AG2466" s="78"/>
      <c r="AH2466" s="78"/>
      <c r="AI2466" s="78"/>
      <c r="AJ2466" s="78"/>
      <c r="AK2466" s="102"/>
      <c r="AL2466" s="84"/>
      <c r="AM2466" s="64"/>
      <c r="AN2466" s="64" t="s">
        <v>547</v>
      </c>
      <c r="AO2466" s="64"/>
      <c r="AP2466" s="64"/>
      <c r="AQ2466" s="64"/>
      <c r="AR2466" s="697"/>
      <c r="XFA2466" s="697"/>
    </row>
    <row r="2467" spans="1:44 16381:16381" s="700" customFormat="1" ht="14.1" customHeight="1" x14ac:dyDescent="0.15">
      <c r="A2467" s="224"/>
      <c r="B2467" s="94" t="s">
        <v>2258</v>
      </c>
      <c r="C2467" s="201">
        <f>SUM(C2440:C2466)</f>
        <v>0</v>
      </c>
      <c r="D2467" s="201">
        <f>SUM(D2440:D2466)</f>
        <v>0</v>
      </c>
      <c r="E2467" s="201">
        <f>SUM(E2440:E2466)</f>
        <v>0</v>
      </c>
      <c r="F2467" s="201">
        <f>SUM(F2440:F2466)</f>
        <v>0</v>
      </c>
      <c r="G2467" s="201">
        <f>SUM(G2440:G2466)</f>
        <v>0</v>
      </c>
      <c r="H2467" s="839"/>
      <c r="I2467" s="840"/>
      <c r="J2467" s="840"/>
      <c r="K2467" s="840"/>
      <c r="L2467" s="840"/>
      <c r="M2467" s="840"/>
      <c r="N2467" s="840"/>
      <c r="O2467" s="840"/>
      <c r="P2467" s="840"/>
      <c r="Q2467" s="840"/>
      <c r="R2467" s="840"/>
      <c r="S2467" s="840"/>
      <c r="T2467" s="840"/>
      <c r="U2467" s="840"/>
      <c r="V2467" s="840"/>
      <c r="W2467" s="840"/>
      <c r="X2467" s="840"/>
      <c r="Y2467" s="840"/>
      <c r="Z2467" s="841"/>
      <c r="AA2467" s="201">
        <f t="shared" ref="AA2467:AL2467" si="659">SUM(AA2440:AA2466)</f>
        <v>0</v>
      </c>
      <c r="AB2467" s="201">
        <f t="shared" si="659"/>
        <v>0</v>
      </c>
      <c r="AC2467" s="201">
        <f t="shared" si="659"/>
        <v>0</v>
      </c>
      <c r="AD2467" s="201">
        <f t="shared" si="659"/>
        <v>0</v>
      </c>
      <c r="AE2467" s="201">
        <f t="shared" si="659"/>
        <v>0</v>
      </c>
      <c r="AF2467" s="201">
        <f t="shared" si="659"/>
        <v>0</v>
      </c>
      <c r="AG2467" s="201">
        <f t="shared" si="659"/>
        <v>0</v>
      </c>
      <c r="AH2467" s="201">
        <f t="shared" si="659"/>
        <v>0</v>
      </c>
      <c r="AI2467" s="201">
        <f t="shared" si="659"/>
        <v>0</v>
      </c>
      <c r="AJ2467" s="201">
        <f t="shared" si="659"/>
        <v>0</v>
      </c>
      <c r="AK2467" s="240"/>
      <c r="AL2467" s="240">
        <f t="shared" si="659"/>
        <v>0</v>
      </c>
      <c r="AM2467" s="66"/>
      <c r="AN2467" s="66"/>
      <c r="AO2467" s="66"/>
      <c r="AP2467" s="66"/>
      <c r="AQ2467" s="66"/>
      <c r="AR2467" s="699"/>
      <c r="XFA2467" s="699"/>
    </row>
    <row r="2468" spans="1:44 16381:16381" s="700" customFormat="1" ht="14.1" customHeight="1" x14ac:dyDescent="0.15">
      <c r="A2468" s="224"/>
      <c r="B2468" s="91" t="s">
        <v>3832</v>
      </c>
      <c r="C2468" s="198"/>
      <c r="D2468" s="198"/>
      <c r="E2468" s="198"/>
      <c r="F2468" s="198"/>
      <c r="G2468" s="198"/>
      <c r="H2468" s="198"/>
      <c r="I2468" s="198"/>
      <c r="J2468" s="198"/>
      <c r="K2468" s="198"/>
      <c r="L2468" s="198"/>
      <c r="M2468" s="198"/>
      <c r="N2468" s="198"/>
      <c r="O2468" s="198"/>
      <c r="P2468" s="198"/>
      <c r="Q2468" s="198"/>
      <c r="R2468" s="198"/>
      <c r="S2468" s="198"/>
      <c r="T2468" s="198"/>
      <c r="U2468" s="198"/>
      <c r="V2468" s="198"/>
      <c r="W2468" s="198"/>
      <c r="X2468" s="198"/>
      <c r="Y2468" s="198"/>
      <c r="Z2468" s="198"/>
      <c r="AA2468" s="198"/>
      <c r="AB2468" s="198"/>
      <c r="AC2468" s="198"/>
      <c r="AD2468" s="198"/>
      <c r="AE2468" s="198"/>
      <c r="AF2468" s="198"/>
      <c r="AG2468" s="198"/>
      <c r="AH2468" s="198"/>
      <c r="AI2468" s="198"/>
      <c r="AJ2468" s="198"/>
      <c r="AK2468" s="198"/>
      <c r="AL2468" s="198"/>
      <c r="AM2468" s="66"/>
      <c r="AN2468" s="66"/>
      <c r="AO2468" s="66"/>
      <c r="AP2468" s="66"/>
      <c r="AQ2468" s="66"/>
      <c r="AR2468" s="699"/>
      <c r="XFA2468" s="699"/>
    </row>
    <row r="2469" spans="1:44 16381:16381" s="700" customFormat="1" ht="14.1" customHeight="1" x14ac:dyDescent="0.15">
      <c r="A2469" s="224"/>
      <c r="B2469" s="91" t="s">
        <v>469</v>
      </c>
      <c r="C2469" s="198"/>
      <c r="D2469" s="198"/>
      <c r="E2469" s="198"/>
      <c r="F2469" s="198"/>
      <c r="G2469" s="198"/>
      <c r="H2469" s="198"/>
      <c r="I2469" s="198"/>
      <c r="J2469" s="198"/>
      <c r="K2469" s="198"/>
      <c r="L2469" s="198"/>
      <c r="M2469" s="198"/>
      <c r="N2469" s="198"/>
      <c r="O2469" s="198"/>
      <c r="P2469" s="198"/>
      <c r="Q2469" s="198"/>
      <c r="R2469" s="198"/>
      <c r="S2469" s="198"/>
      <c r="T2469" s="198"/>
      <c r="U2469" s="198"/>
      <c r="V2469" s="198"/>
      <c r="W2469" s="198"/>
      <c r="X2469" s="198"/>
      <c r="Y2469" s="198"/>
      <c r="Z2469" s="198"/>
      <c r="AA2469" s="198"/>
      <c r="AB2469" s="198"/>
      <c r="AC2469" s="198"/>
      <c r="AD2469" s="198"/>
      <c r="AE2469" s="198"/>
      <c r="AF2469" s="198"/>
      <c r="AG2469" s="198"/>
      <c r="AH2469" s="198"/>
      <c r="AI2469" s="198"/>
      <c r="AJ2469" s="198"/>
      <c r="AK2469" s="198"/>
      <c r="AL2469" s="198"/>
      <c r="AM2469" s="66"/>
      <c r="AN2469" s="66"/>
      <c r="AO2469" s="66"/>
      <c r="AP2469" s="66"/>
      <c r="AQ2469" s="66"/>
      <c r="AR2469" s="699"/>
      <c r="XFA2469" s="699"/>
    </row>
    <row r="2470" spans="1:44 16381:16381" s="707" customFormat="1" ht="12" customHeight="1" x14ac:dyDescent="0.15">
      <c r="A2470" s="113" t="s">
        <v>5488</v>
      </c>
      <c r="B2470" s="114" t="s">
        <v>163</v>
      </c>
      <c r="C2470" s="199">
        <f t="shared" si="656"/>
        <v>0</v>
      </c>
      <c r="D2470" s="203">
        <f t="shared" si="657"/>
        <v>0</v>
      </c>
      <c r="E2470" s="78"/>
      <c r="F2470" s="78"/>
      <c r="G2470" s="78"/>
      <c r="H2470" s="79"/>
      <c r="I2470" s="79"/>
      <c r="J2470" s="79"/>
      <c r="K2470" s="79"/>
      <c r="L2470" s="79"/>
      <c r="M2470" s="79"/>
      <c r="N2470" s="79"/>
      <c r="O2470" s="79"/>
      <c r="P2470" s="79"/>
      <c r="Q2470" s="79"/>
      <c r="R2470" s="79"/>
      <c r="S2470" s="79"/>
      <c r="T2470" s="79"/>
      <c r="U2470" s="79"/>
      <c r="V2470" s="79"/>
      <c r="W2470" s="79"/>
      <c r="X2470" s="79"/>
      <c r="Y2470" s="79"/>
      <c r="Z2470" s="79"/>
      <c r="AA2470" s="78"/>
      <c r="AB2470" s="78"/>
      <c r="AC2470" s="78"/>
      <c r="AD2470" s="78"/>
      <c r="AE2470" s="78"/>
      <c r="AF2470" s="78"/>
      <c r="AG2470" s="78"/>
      <c r="AH2470" s="78"/>
      <c r="AI2470" s="78"/>
      <c r="AJ2470" s="78"/>
      <c r="AK2470" s="645">
        <v>53000</v>
      </c>
      <c r="AL2470" s="651">
        <f t="shared" ref="AL2470:AL2480" si="660">AK2470*E2470</f>
        <v>0</v>
      </c>
      <c r="AM2470" s="64"/>
      <c r="AN2470" s="64" t="s">
        <v>547</v>
      </c>
      <c r="AO2470" s="64"/>
      <c r="AP2470" s="64"/>
      <c r="AQ2470" s="64"/>
      <c r="AR2470" s="706"/>
      <c r="XFA2470" s="706"/>
    </row>
    <row r="2471" spans="1:44 16381:16381" s="694" customFormat="1" ht="12" customHeight="1" x14ac:dyDescent="0.15">
      <c r="A2471" s="113" t="s">
        <v>5489</v>
      </c>
      <c r="B2471" s="114" t="s">
        <v>164</v>
      </c>
      <c r="C2471" s="199">
        <f t="shared" si="656"/>
        <v>0</v>
      </c>
      <c r="D2471" s="203">
        <f t="shared" si="657"/>
        <v>0</v>
      </c>
      <c r="E2471" s="78"/>
      <c r="F2471" s="78"/>
      <c r="G2471" s="78"/>
      <c r="H2471" s="79"/>
      <c r="I2471" s="79"/>
      <c r="J2471" s="79"/>
      <c r="K2471" s="79"/>
      <c r="L2471" s="79"/>
      <c r="M2471" s="79"/>
      <c r="N2471" s="79"/>
      <c r="O2471" s="79"/>
      <c r="P2471" s="79"/>
      <c r="Q2471" s="79"/>
      <c r="R2471" s="79"/>
      <c r="S2471" s="79"/>
      <c r="T2471" s="79"/>
      <c r="U2471" s="79"/>
      <c r="V2471" s="79"/>
      <c r="W2471" s="79"/>
      <c r="X2471" s="79"/>
      <c r="Y2471" s="79"/>
      <c r="Z2471" s="79"/>
      <c r="AA2471" s="78"/>
      <c r="AB2471" s="78"/>
      <c r="AC2471" s="78"/>
      <c r="AD2471" s="78"/>
      <c r="AE2471" s="78"/>
      <c r="AF2471" s="78"/>
      <c r="AG2471" s="78"/>
      <c r="AH2471" s="78"/>
      <c r="AI2471" s="78"/>
      <c r="AJ2471" s="78"/>
      <c r="AK2471" s="645">
        <v>33320</v>
      </c>
      <c r="AL2471" s="651">
        <f t="shared" si="660"/>
        <v>0</v>
      </c>
      <c r="AM2471" s="64"/>
      <c r="AN2471" s="64" t="s">
        <v>547</v>
      </c>
      <c r="AO2471" s="64"/>
      <c r="AP2471" s="64"/>
      <c r="AQ2471" s="64"/>
      <c r="AR2471" s="693"/>
      <c r="XFA2471" s="693"/>
    </row>
    <row r="2472" spans="1:44 16381:16381" s="694" customFormat="1" ht="12" customHeight="1" x14ac:dyDescent="0.15">
      <c r="A2472" s="119" t="s">
        <v>5490</v>
      </c>
      <c r="B2472" s="120" t="s">
        <v>4494</v>
      </c>
      <c r="C2472" s="199">
        <f t="shared" si="656"/>
        <v>0</v>
      </c>
      <c r="D2472" s="203">
        <f t="shared" si="657"/>
        <v>0</v>
      </c>
      <c r="E2472" s="78"/>
      <c r="F2472" s="78"/>
      <c r="G2472" s="78"/>
      <c r="H2472" s="79"/>
      <c r="I2472" s="79"/>
      <c r="J2472" s="79"/>
      <c r="K2472" s="79"/>
      <c r="L2472" s="79"/>
      <c r="M2472" s="79"/>
      <c r="N2472" s="79"/>
      <c r="O2472" s="79"/>
      <c r="P2472" s="79"/>
      <c r="Q2472" s="79"/>
      <c r="R2472" s="79"/>
      <c r="S2472" s="79"/>
      <c r="T2472" s="79"/>
      <c r="U2472" s="79"/>
      <c r="V2472" s="79"/>
      <c r="W2472" s="79"/>
      <c r="X2472" s="79"/>
      <c r="Y2472" s="79"/>
      <c r="Z2472" s="79"/>
      <c r="AA2472" s="78"/>
      <c r="AB2472" s="78"/>
      <c r="AC2472" s="78"/>
      <c r="AD2472" s="78"/>
      <c r="AE2472" s="78"/>
      <c r="AF2472" s="78"/>
      <c r="AG2472" s="78"/>
      <c r="AH2472" s="78"/>
      <c r="AI2472" s="78"/>
      <c r="AJ2472" s="78"/>
      <c r="AK2472" s="645">
        <v>34310</v>
      </c>
      <c r="AL2472" s="651">
        <f t="shared" si="660"/>
        <v>0</v>
      </c>
      <c r="AM2472" s="64"/>
      <c r="AN2472" s="64" t="s">
        <v>547</v>
      </c>
      <c r="AO2472" s="64"/>
      <c r="AP2472" s="64"/>
      <c r="AQ2472" s="64"/>
      <c r="AR2472" s="693"/>
      <c r="XFA2472" s="693"/>
    </row>
    <row r="2473" spans="1:44 16381:16381" s="694" customFormat="1" ht="14.1" customHeight="1" x14ac:dyDescent="0.15">
      <c r="A2473" s="119" t="s">
        <v>5491</v>
      </c>
      <c r="B2473" s="120" t="s">
        <v>165</v>
      </c>
      <c r="C2473" s="199">
        <f t="shared" si="656"/>
        <v>0</v>
      </c>
      <c r="D2473" s="203">
        <f t="shared" si="657"/>
        <v>0</v>
      </c>
      <c r="E2473" s="78"/>
      <c r="F2473" s="78"/>
      <c r="G2473" s="78"/>
      <c r="H2473" s="79"/>
      <c r="I2473" s="79"/>
      <c r="J2473" s="79"/>
      <c r="K2473" s="79"/>
      <c r="L2473" s="79"/>
      <c r="M2473" s="79"/>
      <c r="N2473" s="79"/>
      <c r="O2473" s="79"/>
      <c r="P2473" s="79"/>
      <c r="Q2473" s="79"/>
      <c r="R2473" s="79"/>
      <c r="S2473" s="79"/>
      <c r="T2473" s="79"/>
      <c r="U2473" s="79"/>
      <c r="V2473" s="79"/>
      <c r="W2473" s="79"/>
      <c r="X2473" s="79"/>
      <c r="Y2473" s="79"/>
      <c r="Z2473" s="79"/>
      <c r="AA2473" s="78"/>
      <c r="AB2473" s="78"/>
      <c r="AC2473" s="78"/>
      <c r="AD2473" s="78"/>
      <c r="AE2473" s="78"/>
      <c r="AF2473" s="78"/>
      <c r="AG2473" s="78"/>
      <c r="AH2473" s="78"/>
      <c r="AI2473" s="78"/>
      <c r="AJ2473" s="78"/>
      <c r="AK2473" s="645">
        <v>1029930</v>
      </c>
      <c r="AL2473" s="651">
        <f t="shared" si="660"/>
        <v>0</v>
      </c>
      <c r="AM2473" s="64"/>
      <c r="AN2473" s="64" t="s">
        <v>547</v>
      </c>
      <c r="AO2473" s="64"/>
      <c r="AP2473" s="64"/>
      <c r="AQ2473" s="64"/>
      <c r="AR2473" s="693"/>
      <c r="XFA2473" s="693"/>
    </row>
    <row r="2474" spans="1:44 16381:16381" s="694" customFormat="1" ht="12" customHeight="1" x14ac:dyDescent="0.15">
      <c r="A2474" s="100" t="s">
        <v>5492</v>
      </c>
      <c r="B2474" s="101" t="s">
        <v>4495</v>
      </c>
      <c r="C2474" s="199">
        <f t="shared" si="656"/>
        <v>0</v>
      </c>
      <c r="D2474" s="203">
        <f t="shared" si="657"/>
        <v>0</v>
      </c>
      <c r="E2474" s="78"/>
      <c r="F2474" s="78"/>
      <c r="G2474" s="78"/>
      <c r="H2474" s="79"/>
      <c r="I2474" s="79"/>
      <c r="J2474" s="79"/>
      <c r="K2474" s="79"/>
      <c r="L2474" s="79"/>
      <c r="M2474" s="79"/>
      <c r="N2474" s="79"/>
      <c r="O2474" s="79"/>
      <c r="P2474" s="79"/>
      <c r="Q2474" s="79"/>
      <c r="R2474" s="79"/>
      <c r="S2474" s="79"/>
      <c r="T2474" s="79"/>
      <c r="U2474" s="79"/>
      <c r="V2474" s="79"/>
      <c r="W2474" s="79"/>
      <c r="X2474" s="79"/>
      <c r="Y2474" s="79"/>
      <c r="Z2474" s="79"/>
      <c r="AA2474" s="78"/>
      <c r="AB2474" s="78"/>
      <c r="AC2474" s="78"/>
      <c r="AD2474" s="78"/>
      <c r="AE2474" s="78"/>
      <c r="AF2474" s="78"/>
      <c r="AG2474" s="78"/>
      <c r="AH2474" s="78"/>
      <c r="AI2474" s="78"/>
      <c r="AJ2474" s="78"/>
      <c r="AK2474" s="645">
        <v>467810</v>
      </c>
      <c r="AL2474" s="651">
        <f t="shared" si="660"/>
        <v>0</v>
      </c>
      <c r="AM2474" s="64"/>
      <c r="AN2474" s="64" t="s">
        <v>547</v>
      </c>
      <c r="AO2474" s="64"/>
      <c r="AP2474" s="64"/>
      <c r="AQ2474" s="64"/>
      <c r="AR2474" s="693"/>
      <c r="XFA2474" s="693"/>
    </row>
    <row r="2475" spans="1:44 16381:16381" s="694" customFormat="1" ht="12" customHeight="1" x14ac:dyDescent="0.15">
      <c r="A2475" s="112" t="s">
        <v>5493</v>
      </c>
      <c r="B2475" s="121" t="s">
        <v>470</v>
      </c>
      <c r="C2475" s="199">
        <f t="shared" si="656"/>
        <v>0</v>
      </c>
      <c r="D2475" s="203">
        <f t="shared" si="657"/>
        <v>0</v>
      </c>
      <c r="E2475" s="78"/>
      <c r="F2475" s="78"/>
      <c r="G2475" s="78"/>
      <c r="H2475" s="79"/>
      <c r="I2475" s="79"/>
      <c r="J2475" s="79"/>
      <c r="K2475" s="79"/>
      <c r="L2475" s="79"/>
      <c r="M2475" s="79"/>
      <c r="N2475" s="79"/>
      <c r="O2475" s="79"/>
      <c r="P2475" s="79"/>
      <c r="Q2475" s="79"/>
      <c r="R2475" s="79"/>
      <c r="S2475" s="79"/>
      <c r="T2475" s="79"/>
      <c r="U2475" s="79"/>
      <c r="V2475" s="79"/>
      <c r="W2475" s="79"/>
      <c r="X2475" s="79"/>
      <c r="Y2475" s="79"/>
      <c r="Z2475" s="79"/>
      <c r="AA2475" s="78"/>
      <c r="AB2475" s="78"/>
      <c r="AC2475" s="78"/>
      <c r="AD2475" s="78"/>
      <c r="AE2475" s="78"/>
      <c r="AF2475" s="78"/>
      <c r="AG2475" s="78"/>
      <c r="AH2475" s="78"/>
      <c r="AI2475" s="78"/>
      <c r="AJ2475" s="78"/>
      <c r="AK2475" s="645">
        <v>715320</v>
      </c>
      <c r="AL2475" s="651">
        <f t="shared" si="660"/>
        <v>0</v>
      </c>
      <c r="AM2475" s="64"/>
      <c r="AN2475" s="64" t="s">
        <v>547</v>
      </c>
      <c r="AO2475" s="64"/>
      <c r="AP2475" s="64"/>
      <c r="AQ2475" s="64"/>
      <c r="AR2475" s="693"/>
      <c r="XFA2475" s="693"/>
    </row>
    <row r="2476" spans="1:44 16381:16381" s="694" customFormat="1" ht="12" customHeight="1" x14ac:dyDescent="0.15">
      <c r="A2476" s="112" t="s">
        <v>5494</v>
      </c>
      <c r="B2476" s="121" t="s">
        <v>4496</v>
      </c>
      <c r="C2476" s="199">
        <f t="shared" si="656"/>
        <v>0</v>
      </c>
      <c r="D2476" s="203">
        <f t="shared" si="657"/>
        <v>0</v>
      </c>
      <c r="E2476" s="78"/>
      <c r="F2476" s="78"/>
      <c r="G2476" s="78"/>
      <c r="H2476" s="79"/>
      <c r="I2476" s="79"/>
      <c r="J2476" s="79"/>
      <c r="K2476" s="79"/>
      <c r="L2476" s="79"/>
      <c r="M2476" s="79"/>
      <c r="N2476" s="79"/>
      <c r="O2476" s="79"/>
      <c r="P2476" s="79"/>
      <c r="Q2476" s="79"/>
      <c r="R2476" s="79"/>
      <c r="S2476" s="79"/>
      <c r="T2476" s="79"/>
      <c r="U2476" s="79"/>
      <c r="V2476" s="79"/>
      <c r="W2476" s="79"/>
      <c r="X2476" s="79"/>
      <c r="Y2476" s="79"/>
      <c r="Z2476" s="79"/>
      <c r="AA2476" s="78"/>
      <c r="AB2476" s="78"/>
      <c r="AC2476" s="78"/>
      <c r="AD2476" s="78"/>
      <c r="AE2476" s="78"/>
      <c r="AF2476" s="78"/>
      <c r="AG2476" s="78"/>
      <c r="AH2476" s="78"/>
      <c r="AI2476" s="78"/>
      <c r="AJ2476" s="78"/>
      <c r="AK2476" s="645">
        <v>64500</v>
      </c>
      <c r="AL2476" s="651">
        <f t="shared" si="660"/>
        <v>0</v>
      </c>
      <c r="AM2476" s="64"/>
      <c r="AN2476" s="64" t="s">
        <v>547</v>
      </c>
      <c r="AO2476" s="64"/>
      <c r="AP2476" s="64"/>
      <c r="AQ2476" s="64"/>
      <c r="AR2476" s="693"/>
      <c r="XFA2476" s="693"/>
    </row>
    <row r="2477" spans="1:44 16381:16381" s="698" customFormat="1" ht="12" customHeight="1" x14ac:dyDescent="0.15">
      <c r="A2477" s="112" t="s">
        <v>5495</v>
      </c>
      <c r="B2477" s="121" t="s">
        <v>915</v>
      </c>
      <c r="C2477" s="199">
        <f t="shared" si="656"/>
        <v>0</v>
      </c>
      <c r="D2477" s="203">
        <f t="shared" si="657"/>
        <v>0</v>
      </c>
      <c r="E2477" s="78"/>
      <c r="F2477" s="78"/>
      <c r="G2477" s="78"/>
      <c r="H2477" s="79"/>
      <c r="I2477" s="79"/>
      <c r="J2477" s="79"/>
      <c r="K2477" s="79"/>
      <c r="L2477" s="79"/>
      <c r="M2477" s="79"/>
      <c r="N2477" s="79"/>
      <c r="O2477" s="79"/>
      <c r="P2477" s="79"/>
      <c r="Q2477" s="79"/>
      <c r="R2477" s="79"/>
      <c r="S2477" s="79"/>
      <c r="T2477" s="79"/>
      <c r="U2477" s="79"/>
      <c r="V2477" s="79"/>
      <c r="W2477" s="79"/>
      <c r="X2477" s="79"/>
      <c r="Y2477" s="79"/>
      <c r="Z2477" s="79"/>
      <c r="AA2477" s="78"/>
      <c r="AB2477" s="78"/>
      <c r="AC2477" s="78"/>
      <c r="AD2477" s="78"/>
      <c r="AE2477" s="78"/>
      <c r="AF2477" s="78"/>
      <c r="AG2477" s="78"/>
      <c r="AH2477" s="78"/>
      <c r="AI2477" s="78"/>
      <c r="AJ2477" s="78"/>
      <c r="AK2477" s="645">
        <v>838450</v>
      </c>
      <c r="AL2477" s="651">
        <f t="shared" si="660"/>
        <v>0</v>
      </c>
      <c r="AM2477" s="64"/>
      <c r="AN2477" s="64" t="s">
        <v>547</v>
      </c>
      <c r="AO2477" s="64"/>
      <c r="AP2477" s="64"/>
      <c r="AQ2477" s="64"/>
      <c r="AR2477" s="697"/>
      <c r="XFA2477" s="697"/>
    </row>
    <row r="2478" spans="1:44 16381:16381" s="711" customFormat="1" ht="12" customHeight="1" x14ac:dyDescent="0.15">
      <c r="A2478" s="210">
        <v>1901031</v>
      </c>
      <c r="B2478" s="211" t="s">
        <v>2857</v>
      </c>
      <c r="C2478" s="199">
        <f>SUM(D2478+G2478)</f>
        <v>0</v>
      </c>
      <c r="D2478" s="203">
        <f>SUM(E2478:F2478)</f>
        <v>0</v>
      </c>
      <c r="E2478" s="78"/>
      <c r="F2478" s="78"/>
      <c r="G2478" s="78"/>
      <c r="H2478" s="79"/>
      <c r="I2478" s="79"/>
      <c r="J2478" s="79"/>
      <c r="K2478" s="79"/>
      <c r="L2478" s="79"/>
      <c r="M2478" s="79"/>
      <c r="N2478" s="79"/>
      <c r="O2478" s="79"/>
      <c r="P2478" s="79"/>
      <c r="Q2478" s="79"/>
      <c r="R2478" s="79"/>
      <c r="S2478" s="79"/>
      <c r="T2478" s="79"/>
      <c r="U2478" s="79"/>
      <c r="V2478" s="79"/>
      <c r="W2478" s="79"/>
      <c r="X2478" s="79"/>
      <c r="Y2478" s="79"/>
      <c r="Z2478" s="79"/>
      <c r="AA2478" s="78"/>
      <c r="AB2478" s="78"/>
      <c r="AC2478" s="78"/>
      <c r="AD2478" s="78"/>
      <c r="AE2478" s="78"/>
      <c r="AF2478" s="78"/>
      <c r="AG2478" s="78"/>
      <c r="AH2478" s="78"/>
      <c r="AI2478" s="78"/>
      <c r="AJ2478" s="78"/>
      <c r="AK2478" s="645">
        <v>583830</v>
      </c>
      <c r="AL2478" s="651">
        <f t="shared" si="660"/>
        <v>0</v>
      </c>
      <c r="AM2478" s="64"/>
      <c r="AN2478" s="64" t="s">
        <v>547</v>
      </c>
      <c r="AO2478" s="64"/>
      <c r="AP2478" s="64"/>
      <c r="AQ2478" s="64"/>
      <c r="AR2478" s="710"/>
      <c r="XFA2478" s="710"/>
    </row>
    <row r="2479" spans="1:44 16381:16381" s="711" customFormat="1" ht="12" customHeight="1" x14ac:dyDescent="0.15">
      <c r="A2479" s="210" t="s">
        <v>5496</v>
      </c>
      <c r="B2479" s="211" t="s">
        <v>2858</v>
      </c>
      <c r="C2479" s="199">
        <f>SUM(D2479+G2479)</f>
        <v>0</v>
      </c>
      <c r="D2479" s="203">
        <f>SUM(E2479:F2479)</f>
        <v>0</v>
      </c>
      <c r="E2479" s="78"/>
      <c r="F2479" s="78"/>
      <c r="G2479" s="78"/>
      <c r="H2479" s="79"/>
      <c r="I2479" s="79"/>
      <c r="J2479" s="79"/>
      <c r="K2479" s="79"/>
      <c r="L2479" s="79"/>
      <c r="M2479" s="79"/>
      <c r="N2479" s="79"/>
      <c r="O2479" s="79"/>
      <c r="P2479" s="79"/>
      <c r="Q2479" s="79"/>
      <c r="R2479" s="79"/>
      <c r="S2479" s="79"/>
      <c r="T2479" s="79"/>
      <c r="U2479" s="79"/>
      <c r="V2479" s="79"/>
      <c r="W2479" s="79"/>
      <c r="X2479" s="79"/>
      <c r="Y2479" s="79"/>
      <c r="Z2479" s="79"/>
      <c r="AA2479" s="78"/>
      <c r="AB2479" s="78"/>
      <c r="AC2479" s="78"/>
      <c r="AD2479" s="78"/>
      <c r="AE2479" s="78"/>
      <c r="AF2479" s="78"/>
      <c r="AG2479" s="78"/>
      <c r="AH2479" s="78"/>
      <c r="AI2479" s="78"/>
      <c r="AJ2479" s="78"/>
      <c r="AK2479" s="645">
        <v>156050</v>
      </c>
      <c r="AL2479" s="651">
        <f t="shared" si="660"/>
        <v>0</v>
      </c>
      <c r="AM2479" s="64"/>
      <c r="AN2479" s="64" t="s">
        <v>547</v>
      </c>
      <c r="AO2479" s="64"/>
      <c r="AP2479" s="64"/>
      <c r="AQ2479" s="64"/>
      <c r="AR2479" s="710"/>
      <c r="XFA2479" s="710"/>
    </row>
    <row r="2480" spans="1:44 16381:16381" s="711" customFormat="1" ht="12" customHeight="1" x14ac:dyDescent="0.15">
      <c r="A2480" s="210">
        <v>1901033</v>
      </c>
      <c r="B2480" s="211" t="s">
        <v>2859</v>
      </c>
      <c r="C2480" s="199">
        <f>SUM(D2480+G2480)</f>
        <v>0</v>
      </c>
      <c r="D2480" s="203">
        <f>SUM(E2480:F2480)</f>
        <v>0</v>
      </c>
      <c r="E2480" s="78"/>
      <c r="F2480" s="78"/>
      <c r="G2480" s="78"/>
      <c r="H2480" s="79"/>
      <c r="I2480" s="79"/>
      <c r="J2480" s="79"/>
      <c r="K2480" s="79"/>
      <c r="L2480" s="79"/>
      <c r="M2480" s="79"/>
      <c r="N2480" s="79"/>
      <c r="O2480" s="79"/>
      <c r="P2480" s="79"/>
      <c r="Q2480" s="79"/>
      <c r="R2480" s="79"/>
      <c r="S2480" s="79"/>
      <c r="T2480" s="79"/>
      <c r="U2480" s="79"/>
      <c r="V2480" s="79"/>
      <c r="W2480" s="79"/>
      <c r="X2480" s="79"/>
      <c r="Y2480" s="79"/>
      <c r="Z2480" s="79"/>
      <c r="AA2480" s="78"/>
      <c r="AB2480" s="78"/>
      <c r="AC2480" s="78"/>
      <c r="AD2480" s="78"/>
      <c r="AE2480" s="78"/>
      <c r="AF2480" s="78"/>
      <c r="AG2480" s="78"/>
      <c r="AH2480" s="78"/>
      <c r="AI2480" s="78"/>
      <c r="AJ2480" s="78"/>
      <c r="AK2480" s="645">
        <v>318010</v>
      </c>
      <c r="AL2480" s="651">
        <f t="shared" si="660"/>
        <v>0</v>
      </c>
      <c r="AM2480" s="64"/>
      <c r="AN2480" s="64" t="s">
        <v>547</v>
      </c>
      <c r="AO2480" s="64"/>
      <c r="AP2480" s="64"/>
      <c r="AQ2480" s="64"/>
      <c r="AR2480" s="710"/>
      <c r="XFA2480" s="710"/>
    </row>
    <row r="2481" spans="1:44 16381:16381" s="700" customFormat="1" ht="14.1" customHeight="1" x14ac:dyDescent="0.15">
      <c r="A2481" s="224"/>
      <c r="B2481" s="94" t="s">
        <v>384</v>
      </c>
      <c r="C2481" s="201">
        <f>SUM(C2470:C2480)</f>
        <v>0</v>
      </c>
      <c r="D2481" s="201">
        <f>SUM(D2470:D2480)</f>
        <v>0</v>
      </c>
      <c r="E2481" s="201">
        <f>SUM(E2470:E2480)</f>
        <v>0</v>
      </c>
      <c r="F2481" s="201">
        <f>SUM(F2470:F2480)</f>
        <v>0</v>
      </c>
      <c r="G2481" s="201">
        <f>SUM(G2470:G2480)</f>
        <v>0</v>
      </c>
      <c r="H2481" s="839"/>
      <c r="I2481" s="840"/>
      <c r="J2481" s="840"/>
      <c r="K2481" s="840"/>
      <c r="L2481" s="840"/>
      <c r="M2481" s="840"/>
      <c r="N2481" s="840"/>
      <c r="O2481" s="840"/>
      <c r="P2481" s="840"/>
      <c r="Q2481" s="840"/>
      <c r="R2481" s="840"/>
      <c r="S2481" s="840"/>
      <c r="T2481" s="840"/>
      <c r="U2481" s="840"/>
      <c r="V2481" s="840"/>
      <c r="W2481" s="840"/>
      <c r="X2481" s="840"/>
      <c r="Y2481" s="840"/>
      <c r="Z2481" s="841"/>
      <c r="AA2481" s="201">
        <f>SUM(AA2470:AA2480)</f>
        <v>0</v>
      </c>
      <c r="AB2481" s="201">
        <f>SUM(AB2470:AB2480)</f>
        <v>0</v>
      </c>
      <c r="AC2481" s="201">
        <f t="shared" ref="AC2481:AJ2481" si="661">SUM(AC2470:AC2480)</f>
        <v>0</v>
      </c>
      <c r="AD2481" s="201">
        <f t="shared" si="661"/>
        <v>0</v>
      </c>
      <c r="AE2481" s="201">
        <f t="shared" si="661"/>
        <v>0</v>
      </c>
      <c r="AF2481" s="201">
        <f t="shared" si="661"/>
        <v>0</v>
      </c>
      <c r="AG2481" s="201">
        <f t="shared" si="661"/>
        <v>0</v>
      </c>
      <c r="AH2481" s="201">
        <f t="shared" si="661"/>
        <v>0</v>
      </c>
      <c r="AI2481" s="201">
        <f t="shared" si="661"/>
        <v>0</v>
      </c>
      <c r="AJ2481" s="201">
        <f t="shared" si="661"/>
        <v>0</v>
      </c>
      <c r="AK2481" s="240"/>
      <c r="AL2481" s="240">
        <f>SUM(AL2470:AL2480)</f>
        <v>0</v>
      </c>
      <c r="AM2481" s="66"/>
      <c r="AN2481" s="66"/>
      <c r="AO2481" s="66"/>
      <c r="AP2481" s="66"/>
      <c r="AQ2481" s="66"/>
      <c r="AR2481" s="699"/>
      <c r="XFA2481" s="699"/>
    </row>
    <row r="2482" spans="1:44 16381:16381" s="713" customFormat="1" ht="14.1" customHeight="1" x14ac:dyDescent="0.15">
      <c r="A2482" s="224"/>
      <c r="B2482" s="91" t="s">
        <v>1597</v>
      </c>
      <c r="C2482" s="198"/>
      <c r="D2482" s="198"/>
      <c r="E2482" s="198"/>
      <c r="F2482" s="198"/>
      <c r="G2482" s="198"/>
      <c r="H2482" s="198"/>
      <c r="I2482" s="198"/>
      <c r="J2482" s="198"/>
      <c r="K2482" s="198"/>
      <c r="L2482" s="198"/>
      <c r="M2482" s="198"/>
      <c r="N2482" s="198"/>
      <c r="O2482" s="198"/>
      <c r="P2482" s="198"/>
      <c r="Q2482" s="198"/>
      <c r="R2482" s="198"/>
      <c r="S2482" s="198"/>
      <c r="T2482" s="198"/>
      <c r="U2482" s="198"/>
      <c r="V2482" s="198"/>
      <c r="W2482" s="198"/>
      <c r="X2482" s="198"/>
      <c r="Y2482" s="198"/>
      <c r="Z2482" s="198"/>
      <c r="AA2482" s="198"/>
      <c r="AB2482" s="198"/>
      <c r="AC2482" s="198"/>
      <c r="AD2482" s="198"/>
      <c r="AE2482" s="198"/>
      <c r="AF2482" s="198"/>
      <c r="AG2482" s="198"/>
      <c r="AH2482" s="198"/>
      <c r="AI2482" s="198"/>
      <c r="AJ2482" s="198"/>
      <c r="AK2482" s="198"/>
      <c r="AL2482" s="198"/>
      <c r="AM2482" s="70"/>
      <c r="AN2482" s="70"/>
      <c r="AO2482" s="70"/>
      <c r="AP2482" s="70"/>
      <c r="AQ2482" s="70"/>
      <c r="AR2482" s="712"/>
      <c r="XFA2482" s="712"/>
    </row>
    <row r="2483" spans="1:44 16381:16381" s="694" customFormat="1" ht="14.1" customHeight="1" x14ac:dyDescent="0.15">
      <c r="A2483" s="113" t="s">
        <v>5497</v>
      </c>
      <c r="B2483" s="114" t="s">
        <v>471</v>
      </c>
      <c r="C2483" s="199">
        <f>SUM(I2483:N2483)</f>
        <v>0</v>
      </c>
      <c r="D2483" s="90"/>
      <c r="E2483" s="79"/>
      <c r="F2483" s="79"/>
      <c r="G2483" s="79"/>
      <c r="H2483" s="202">
        <f t="shared" ref="H2483:H2544" si="662">+I2483+J2483</f>
        <v>0</v>
      </c>
      <c r="I2483" s="78"/>
      <c r="J2483" s="78"/>
      <c r="K2483" s="78"/>
      <c r="L2483" s="78"/>
      <c r="M2483" s="78"/>
      <c r="N2483" s="78"/>
      <c r="O2483" s="202">
        <f>SUM(P2483:Q2483)</f>
        <v>0</v>
      </c>
      <c r="P2483" s="78"/>
      <c r="Q2483" s="78"/>
      <c r="R2483" s="202">
        <f>SUM(S2483:T2483)</f>
        <v>0</v>
      </c>
      <c r="S2483" s="78"/>
      <c r="T2483" s="78"/>
      <c r="U2483" s="202">
        <f>SUM(V2483:W2483)</f>
        <v>0</v>
      </c>
      <c r="V2483" s="78"/>
      <c r="W2483" s="78"/>
      <c r="X2483" s="202">
        <f>SUM(Y2483:Z2483)</f>
        <v>0</v>
      </c>
      <c r="Y2483" s="78"/>
      <c r="Z2483" s="78"/>
      <c r="AA2483" s="78"/>
      <c r="AB2483" s="78"/>
      <c r="AC2483" s="78"/>
      <c r="AD2483" s="78"/>
      <c r="AE2483" s="78"/>
      <c r="AF2483" s="78"/>
      <c r="AG2483" s="78"/>
      <c r="AH2483" s="78"/>
      <c r="AI2483" s="78"/>
      <c r="AJ2483" s="78"/>
      <c r="AK2483" s="645">
        <v>583430</v>
      </c>
      <c r="AL2483" s="651">
        <f t="shared" ref="AL2483:AL2514" si="663">+(I2483*AK2483)+(L2483*AK2483*0.5)</f>
        <v>0</v>
      </c>
      <c r="AM2483" s="64"/>
      <c r="AN2483" s="64" t="s">
        <v>547</v>
      </c>
      <c r="AO2483" s="64"/>
      <c r="AP2483" s="64"/>
      <c r="AQ2483" s="64"/>
      <c r="AR2483" s="693"/>
      <c r="XFA2483" s="693"/>
    </row>
    <row r="2484" spans="1:44 16381:16381" s="694" customFormat="1" ht="14.1" customHeight="1" x14ac:dyDescent="0.15">
      <c r="A2484" s="113" t="s">
        <v>5498</v>
      </c>
      <c r="B2484" s="114" t="s">
        <v>4497</v>
      </c>
      <c r="C2484" s="199">
        <f t="shared" ref="C2484:C2545" si="664">SUM(I2484:N2484)</f>
        <v>0</v>
      </c>
      <c r="D2484" s="90"/>
      <c r="E2484" s="79"/>
      <c r="F2484" s="79"/>
      <c r="G2484" s="79"/>
      <c r="H2484" s="202">
        <f t="shared" si="662"/>
        <v>0</v>
      </c>
      <c r="I2484" s="78"/>
      <c r="J2484" s="78"/>
      <c r="K2484" s="78"/>
      <c r="L2484" s="78"/>
      <c r="M2484" s="78"/>
      <c r="N2484" s="78"/>
      <c r="O2484" s="202">
        <f>SUM(P2484:Q2484)</f>
        <v>0</v>
      </c>
      <c r="P2484" s="78"/>
      <c r="Q2484" s="78"/>
      <c r="R2484" s="202">
        <f>SUM(S2484:T2484)</f>
        <v>0</v>
      </c>
      <c r="S2484" s="78"/>
      <c r="T2484" s="78"/>
      <c r="U2484" s="202">
        <f>SUM(V2484:W2484)</f>
        <v>0</v>
      </c>
      <c r="V2484" s="78"/>
      <c r="W2484" s="78"/>
      <c r="X2484" s="202">
        <f>SUM(Y2484:Z2484)</f>
        <v>0</v>
      </c>
      <c r="Y2484" s="78"/>
      <c r="Z2484" s="78"/>
      <c r="AA2484" s="78"/>
      <c r="AB2484" s="78"/>
      <c r="AC2484" s="78"/>
      <c r="AD2484" s="78"/>
      <c r="AE2484" s="78"/>
      <c r="AF2484" s="78"/>
      <c r="AG2484" s="78"/>
      <c r="AH2484" s="78"/>
      <c r="AI2484" s="78"/>
      <c r="AJ2484" s="78"/>
      <c r="AK2484" s="645">
        <v>805870</v>
      </c>
      <c r="AL2484" s="651">
        <f t="shared" si="663"/>
        <v>0</v>
      </c>
      <c r="AM2484" s="64"/>
      <c r="AN2484" s="64"/>
      <c r="AO2484" s="64"/>
      <c r="AP2484" s="64"/>
      <c r="AQ2484" s="64"/>
      <c r="AR2484" s="693"/>
      <c r="XFA2484" s="693"/>
    </row>
    <row r="2485" spans="1:44 16381:16381" s="694" customFormat="1" ht="14.1" customHeight="1" x14ac:dyDescent="0.15">
      <c r="A2485" s="113" t="s">
        <v>5499</v>
      </c>
      <c r="B2485" s="114" t="s">
        <v>687</v>
      </c>
      <c r="C2485" s="199">
        <f t="shared" si="664"/>
        <v>0</v>
      </c>
      <c r="D2485" s="90"/>
      <c r="E2485" s="79"/>
      <c r="F2485" s="79"/>
      <c r="G2485" s="79"/>
      <c r="H2485" s="202">
        <f t="shared" si="662"/>
        <v>0</v>
      </c>
      <c r="I2485" s="78"/>
      <c r="J2485" s="78"/>
      <c r="K2485" s="78"/>
      <c r="L2485" s="78"/>
      <c r="M2485" s="78"/>
      <c r="N2485" s="78"/>
      <c r="O2485" s="202">
        <f t="shared" ref="O2485:O2546" si="665">SUM(P2485:Q2485)</f>
        <v>0</v>
      </c>
      <c r="P2485" s="78"/>
      <c r="Q2485" s="78"/>
      <c r="R2485" s="202">
        <f t="shared" ref="R2485:R2546" si="666">SUM(S2485:T2485)</f>
        <v>0</v>
      </c>
      <c r="S2485" s="78"/>
      <c r="T2485" s="78"/>
      <c r="U2485" s="202">
        <f t="shared" ref="U2485:U2546" si="667">SUM(V2485:W2485)</f>
        <v>0</v>
      </c>
      <c r="V2485" s="78"/>
      <c r="W2485" s="78"/>
      <c r="X2485" s="202">
        <f t="shared" ref="X2485:X2546" si="668">SUM(Y2485:Z2485)</f>
        <v>0</v>
      </c>
      <c r="Y2485" s="78"/>
      <c r="Z2485" s="78"/>
      <c r="AA2485" s="78"/>
      <c r="AB2485" s="78"/>
      <c r="AC2485" s="78"/>
      <c r="AD2485" s="78"/>
      <c r="AE2485" s="78"/>
      <c r="AF2485" s="78"/>
      <c r="AG2485" s="78"/>
      <c r="AH2485" s="78"/>
      <c r="AI2485" s="78"/>
      <c r="AJ2485" s="78"/>
      <c r="AK2485" s="645">
        <v>784040</v>
      </c>
      <c r="AL2485" s="651">
        <f t="shared" si="663"/>
        <v>0</v>
      </c>
      <c r="AM2485" s="64"/>
      <c r="AN2485" s="64"/>
      <c r="AO2485" s="64"/>
      <c r="AP2485" s="64"/>
      <c r="AQ2485" s="64"/>
      <c r="AR2485" s="693"/>
      <c r="XFA2485" s="693"/>
    </row>
    <row r="2486" spans="1:44 16381:16381" s="694" customFormat="1" ht="14.1" customHeight="1" x14ac:dyDescent="0.15">
      <c r="A2486" s="113" t="s">
        <v>5500</v>
      </c>
      <c r="B2486" s="114" t="s">
        <v>688</v>
      </c>
      <c r="C2486" s="199">
        <f t="shared" si="664"/>
        <v>0</v>
      </c>
      <c r="D2486" s="90"/>
      <c r="E2486" s="79"/>
      <c r="F2486" s="79"/>
      <c r="G2486" s="79"/>
      <c r="H2486" s="202">
        <f t="shared" si="662"/>
        <v>0</v>
      </c>
      <c r="I2486" s="78"/>
      <c r="J2486" s="78"/>
      <c r="K2486" s="78"/>
      <c r="L2486" s="78"/>
      <c r="M2486" s="78"/>
      <c r="N2486" s="78"/>
      <c r="O2486" s="202">
        <f t="shared" si="665"/>
        <v>0</v>
      </c>
      <c r="P2486" s="78"/>
      <c r="Q2486" s="78"/>
      <c r="R2486" s="202">
        <f t="shared" si="666"/>
        <v>0</v>
      </c>
      <c r="S2486" s="78"/>
      <c r="T2486" s="78"/>
      <c r="U2486" s="202">
        <f t="shared" si="667"/>
        <v>0</v>
      </c>
      <c r="V2486" s="78"/>
      <c r="W2486" s="78"/>
      <c r="X2486" s="202">
        <f t="shared" si="668"/>
        <v>0</v>
      </c>
      <c r="Y2486" s="78"/>
      <c r="Z2486" s="78"/>
      <c r="AA2486" s="78"/>
      <c r="AB2486" s="78"/>
      <c r="AC2486" s="78"/>
      <c r="AD2486" s="78"/>
      <c r="AE2486" s="78"/>
      <c r="AF2486" s="78"/>
      <c r="AG2486" s="78"/>
      <c r="AH2486" s="78"/>
      <c r="AI2486" s="78"/>
      <c r="AJ2486" s="78"/>
      <c r="AK2486" s="645">
        <v>434360</v>
      </c>
      <c r="AL2486" s="651">
        <f t="shared" si="663"/>
        <v>0</v>
      </c>
      <c r="AM2486" s="64"/>
      <c r="AN2486" s="64"/>
      <c r="AO2486" s="64"/>
      <c r="AP2486" s="64"/>
      <c r="AQ2486" s="64"/>
      <c r="AR2486" s="693"/>
      <c r="XFA2486" s="693"/>
    </row>
    <row r="2487" spans="1:44 16381:16381" s="694" customFormat="1" ht="14.1" customHeight="1" x14ac:dyDescent="0.15">
      <c r="A2487" s="113" t="s">
        <v>5501</v>
      </c>
      <c r="B2487" s="114" t="s">
        <v>2407</v>
      </c>
      <c r="C2487" s="199">
        <f t="shared" si="664"/>
        <v>0</v>
      </c>
      <c r="D2487" s="90"/>
      <c r="E2487" s="79"/>
      <c r="F2487" s="79"/>
      <c r="G2487" s="79"/>
      <c r="H2487" s="202">
        <f t="shared" si="662"/>
        <v>0</v>
      </c>
      <c r="I2487" s="78"/>
      <c r="J2487" s="78"/>
      <c r="K2487" s="78"/>
      <c r="L2487" s="78"/>
      <c r="M2487" s="78"/>
      <c r="N2487" s="78"/>
      <c r="O2487" s="202">
        <f t="shared" si="665"/>
        <v>0</v>
      </c>
      <c r="P2487" s="78"/>
      <c r="Q2487" s="78"/>
      <c r="R2487" s="202">
        <f t="shared" si="666"/>
        <v>0</v>
      </c>
      <c r="S2487" s="78"/>
      <c r="T2487" s="78"/>
      <c r="U2487" s="202">
        <f t="shared" si="667"/>
        <v>0</v>
      </c>
      <c r="V2487" s="78"/>
      <c r="W2487" s="78"/>
      <c r="X2487" s="202">
        <f t="shared" si="668"/>
        <v>0</v>
      </c>
      <c r="Y2487" s="78"/>
      <c r="Z2487" s="78"/>
      <c r="AA2487" s="78"/>
      <c r="AB2487" s="78"/>
      <c r="AC2487" s="78"/>
      <c r="AD2487" s="78"/>
      <c r="AE2487" s="78"/>
      <c r="AF2487" s="78"/>
      <c r="AG2487" s="78"/>
      <c r="AH2487" s="78"/>
      <c r="AI2487" s="78"/>
      <c r="AJ2487" s="78"/>
      <c r="AK2487" s="645">
        <v>538190</v>
      </c>
      <c r="AL2487" s="651">
        <f t="shared" si="663"/>
        <v>0</v>
      </c>
      <c r="AM2487" s="64"/>
      <c r="AN2487" s="64"/>
      <c r="AO2487" s="64"/>
      <c r="AP2487" s="64"/>
      <c r="AQ2487" s="64"/>
      <c r="AR2487" s="693"/>
      <c r="XFA2487" s="693"/>
    </row>
    <row r="2488" spans="1:44 16381:16381" s="694" customFormat="1" ht="21" x14ac:dyDescent="0.15">
      <c r="A2488" s="113" t="s">
        <v>5502</v>
      </c>
      <c r="B2488" s="114" t="s">
        <v>2459</v>
      </c>
      <c r="C2488" s="199">
        <f t="shared" si="664"/>
        <v>0</v>
      </c>
      <c r="D2488" s="90"/>
      <c r="E2488" s="79"/>
      <c r="F2488" s="79"/>
      <c r="G2488" s="79"/>
      <c r="H2488" s="202">
        <f t="shared" si="662"/>
        <v>0</v>
      </c>
      <c r="I2488" s="78"/>
      <c r="J2488" s="78"/>
      <c r="K2488" s="78"/>
      <c r="L2488" s="78"/>
      <c r="M2488" s="78"/>
      <c r="N2488" s="78"/>
      <c r="O2488" s="202">
        <f t="shared" si="665"/>
        <v>0</v>
      </c>
      <c r="P2488" s="78"/>
      <c r="Q2488" s="78"/>
      <c r="R2488" s="202">
        <f t="shared" si="666"/>
        <v>0</v>
      </c>
      <c r="S2488" s="78"/>
      <c r="T2488" s="78"/>
      <c r="U2488" s="202">
        <f t="shared" si="667"/>
        <v>0</v>
      </c>
      <c r="V2488" s="78"/>
      <c r="W2488" s="78"/>
      <c r="X2488" s="202">
        <f t="shared" si="668"/>
        <v>0</v>
      </c>
      <c r="Y2488" s="78"/>
      <c r="Z2488" s="78"/>
      <c r="AA2488" s="78"/>
      <c r="AB2488" s="78"/>
      <c r="AC2488" s="78"/>
      <c r="AD2488" s="78"/>
      <c r="AE2488" s="78"/>
      <c r="AF2488" s="78"/>
      <c r="AG2488" s="78"/>
      <c r="AH2488" s="78"/>
      <c r="AI2488" s="78"/>
      <c r="AJ2488" s="78"/>
      <c r="AK2488" s="645">
        <v>371140</v>
      </c>
      <c r="AL2488" s="651">
        <f t="shared" si="663"/>
        <v>0</v>
      </c>
      <c r="AM2488" s="64"/>
      <c r="AN2488" s="64"/>
      <c r="AO2488" s="64"/>
      <c r="AP2488" s="64"/>
      <c r="AQ2488" s="64"/>
      <c r="AR2488" s="693"/>
      <c r="XFA2488" s="693"/>
    </row>
    <row r="2489" spans="1:44 16381:16381" s="694" customFormat="1" ht="14.1" customHeight="1" x14ac:dyDescent="0.15">
      <c r="A2489" s="113" t="s">
        <v>5503</v>
      </c>
      <c r="B2489" s="114" t="s">
        <v>518</v>
      </c>
      <c r="C2489" s="199">
        <f t="shared" si="664"/>
        <v>0</v>
      </c>
      <c r="D2489" s="90"/>
      <c r="E2489" s="79"/>
      <c r="F2489" s="79"/>
      <c r="G2489" s="79"/>
      <c r="H2489" s="202">
        <f t="shared" si="662"/>
        <v>0</v>
      </c>
      <c r="I2489" s="78"/>
      <c r="J2489" s="78"/>
      <c r="K2489" s="78"/>
      <c r="L2489" s="78"/>
      <c r="M2489" s="78"/>
      <c r="N2489" s="78"/>
      <c r="O2489" s="202">
        <f t="shared" si="665"/>
        <v>0</v>
      </c>
      <c r="P2489" s="78"/>
      <c r="Q2489" s="78"/>
      <c r="R2489" s="202">
        <f t="shared" si="666"/>
        <v>0</v>
      </c>
      <c r="S2489" s="78"/>
      <c r="T2489" s="78"/>
      <c r="U2489" s="202">
        <f t="shared" si="667"/>
        <v>0</v>
      </c>
      <c r="V2489" s="78"/>
      <c r="W2489" s="78"/>
      <c r="X2489" s="202">
        <f t="shared" si="668"/>
        <v>0</v>
      </c>
      <c r="Y2489" s="78"/>
      <c r="Z2489" s="78"/>
      <c r="AA2489" s="78"/>
      <c r="AB2489" s="78"/>
      <c r="AC2489" s="78"/>
      <c r="AD2489" s="78"/>
      <c r="AE2489" s="78"/>
      <c r="AF2489" s="78"/>
      <c r="AG2489" s="78"/>
      <c r="AH2489" s="78"/>
      <c r="AI2489" s="78"/>
      <c r="AJ2489" s="78"/>
      <c r="AK2489" s="645">
        <v>239120</v>
      </c>
      <c r="AL2489" s="651">
        <f t="shared" si="663"/>
        <v>0</v>
      </c>
      <c r="AM2489" s="64"/>
      <c r="AN2489" s="64"/>
      <c r="AO2489" s="64"/>
      <c r="AP2489" s="64"/>
      <c r="AQ2489" s="64"/>
      <c r="AR2489" s="693"/>
      <c r="XFA2489" s="693"/>
    </row>
    <row r="2490" spans="1:44 16381:16381" s="694" customFormat="1" ht="18" customHeight="1" x14ac:dyDescent="0.15">
      <c r="A2490" s="113" t="s">
        <v>5504</v>
      </c>
      <c r="B2490" s="114" t="s">
        <v>2145</v>
      </c>
      <c r="C2490" s="199">
        <f t="shared" si="664"/>
        <v>0</v>
      </c>
      <c r="D2490" s="90"/>
      <c r="E2490" s="79"/>
      <c r="F2490" s="79"/>
      <c r="G2490" s="79"/>
      <c r="H2490" s="202">
        <f t="shared" si="662"/>
        <v>0</v>
      </c>
      <c r="I2490" s="78"/>
      <c r="J2490" s="78"/>
      <c r="K2490" s="78"/>
      <c r="L2490" s="78"/>
      <c r="M2490" s="78"/>
      <c r="N2490" s="78"/>
      <c r="O2490" s="202">
        <f t="shared" si="665"/>
        <v>0</v>
      </c>
      <c r="P2490" s="78"/>
      <c r="Q2490" s="78"/>
      <c r="R2490" s="202">
        <f t="shared" si="666"/>
        <v>0</v>
      </c>
      <c r="S2490" s="78"/>
      <c r="T2490" s="78"/>
      <c r="U2490" s="202">
        <f t="shared" si="667"/>
        <v>0</v>
      </c>
      <c r="V2490" s="78"/>
      <c r="W2490" s="78"/>
      <c r="X2490" s="202">
        <f t="shared" si="668"/>
        <v>0</v>
      </c>
      <c r="Y2490" s="78"/>
      <c r="Z2490" s="78"/>
      <c r="AA2490" s="78"/>
      <c r="AB2490" s="78"/>
      <c r="AC2490" s="78"/>
      <c r="AD2490" s="78"/>
      <c r="AE2490" s="78"/>
      <c r="AF2490" s="78"/>
      <c r="AG2490" s="78"/>
      <c r="AH2490" s="78"/>
      <c r="AI2490" s="78"/>
      <c r="AJ2490" s="78"/>
      <c r="AK2490" s="645">
        <v>586280</v>
      </c>
      <c r="AL2490" s="651">
        <f t="shared" si="663"/>
        <v>0</v>
      </c>
      <c r="AM2490" s="64"/>
      <c r="AN2490" s="64"/>
      <c r="AO2490" s="64"/>
      <c r="AP2490" s="64"/>
      <c r="AQ2490" s="64"/>
      <c r="AR2490" s="693"/>
      <c r="XFA2490" s="693"/>
    </row>
    <row r="2491" spans="1:44 16381:16381" s="694" customFormat="1" ht="21" x14ac:dyDescent="0.15">
      <c r="A2491" s="113" t="s">
        <v>5505</v>
      </c>
      <c r="B2491" s="114" t="s">
        <v>4498</v>
      </c>
      <c r="C2491" s="199">
        <f t="shared" si="664"/>
        <v>0</v>
      </c>
      <c r="D2491" s="90"/>
      <c r="E2491" s="79"/>
      <c r="F2491" s="79"/>
      <c r="G2491" s="79"/>
      <c r="H2491" s="202">
        <f t="shared" si="662"/>
        <v>0</v>
      </c>
      <c r="I2491" s="78"/>
      <c r="J2491" s="78"/>
      <c r="K2491" s="78"/>
      <c r="L2491" s="78"/>
      <c r="M2491" s="78"/>
      <c r="N2491" s="78"/>
      <c r="O2491" s="202">
        <f t="shared" si="665"/>
        <v>0</v>
      </c>
      <c r="P2491" s="78"/>
      <c r="Q2491" s="78"/>
      <c r="R2491" s="202">
        <f t="shared" si="666"/>
        <v>0</v>
      </c>
      <c r="S2491" s="78"/>
      <c r="T2491" s="78"/>
      <c r="U2491" s="202">
        <f t="shared" si="667"/>
        <v>0</v>
      </c>
      <c r="V2491" s="78"/>
      <c r="W2491" s="78"/>
      <c r="X2491" s="202">
        <f t="shared" si="668"/>
        <v>0</v>
      </c>
      <c r="Y2491" s="78"/>
      <c r="Z2491" s="78"/>
      <c r="AA2491" s="78"/>
      <c r="AB2491" s="78"/>
      <c r="AC2491" s="78"/>
      <c r="AD2491" s="78"/>
      <c r="AE2491" s="78"/>
      <c r="AF2491" s="78"/>
      <c r="AG2491" s="78"/>
      <c r="AH2491" s="78"/>
      <c r="AI2491" s="78"/>
      <c r="AJ2491" s="78"/>
      <c r="AK2491" s="645">
        <v>586280</v>
      </c>
      <c r="AL2491" s="651">
        <f t="shared" si="663"/>
        <v>0</v>
      </c>
      <c r="AM2491" s="64"/>
      <c r="AN2491" s="64"/>
      <c r="AO2491" s="64"/>
      <c r="AP2491" s="64"/>
      <c r="AQ2491" s="64"/>
      <c r="AR2491" s="693"/>
      <c r="XFA2491" s="693"/>
    </row>
    <row r="2492" spans="1:44 16381:16381" s="694" customFormat="1" ht="14.1" customHeight="1" x14ac:dyDescent="0.15">
      <c r="A2492" s="113" t="s">
        <v>5506</v>
      </c>
      <c r="B2492" s="143" t="s">
        <v>2460</v>
      </c>
      <c r="C2492" s="199">
        <f t="shared" si="664"/>
        <v>0</v>
      </c>
      <c r="D2492" s="90"/>
      <c r="E2492" s="79"/>
      <c r="F2492" s="79"/>
      <c r="G2492" s="79"/>
      <c r="H2492" s="202">
        <f t="shared" si="662"/>
        <v>0</v>
      </c>
      <c r="I2492" s="78"/>
      <c r="J2492" s="78"/>
      <c r="K2492" s="78"/>
      <c r="L2492" s="78"/>
      <c r="M2492" s="78"/>
      <c r="N2492" s="78"/>
      <c r="O2492" s="202">
        <f t="shared" si="665"/>
        <v>0</v>
      </c>
      <c r="P2492" s="78"/>
      <c r="Q2492" s="78"/>
      <c r="R2492" s="202">
        <f t="shared" si="666"/>
        <v>0</v>
      </c>
      <c r="S2492" s="78"/>
      <c r="T2492" s="78"/>
      <c r="U2492" s="202">
        <f t="shared" si="667"/>
        <v>0</v>
      </c>
      <c r="V2492" s="78"/>
      <c r="W2492" s="78"/>
      <c r="X2492" s="202">
        <f t="shared" si="668"/>
        <v>0</v>
      </c>
      <c r="Y2492" s="78"/>
      <c r="Z2492" s="78"/>
      <c r="AA2492" s="78"/>
      <c r="AB2492" s="78"/>
      <c r="AC2492" s="78"/>
      <c r="AD2492" s="78"/>
      <c r="AE2492" s="78"/>
      <c r="AF2492" s="78"/>
      <c r="AG2492" s="78"/>
      <c r="AH2492" s="78"/>
      <c r="AI2492" s="78"/>
      <c r="AJ2492" s="78"/>
      <c r="AK2492" s="645">
        <v>304980</v>
      </c>
      <c r="AL2492" s="651">
        <f t="shared" si="663"/>
        <v>0</v>
      </c>
      <c r="AM2492" s="64"/>
      <c r="AN2492" s="64"/>
      <c r="AO2492" s="64"/>
      <c r="AP2492" s="64"/>
      <c r="AQ2492" s="64"/>
      <c r="AR2492" s="693"/>
      <c r="XFA2492" s="693"/>
    </row>
    <row r="2493" spans="1:44 16381:16381" s="694" customFormat="1" ht="14.1" customHeight="1" x14ac:dyDescent="0.15">
      <c r="A2493" s="113" t="s">
        <v>5507</v>
      </c>
      <c r="B2493" s="143" t="s">
        <v>2461</v>
      </c>
      <c r="C2493" s="199">
        <f t="shared" si="664"/>
        <v>0</v>
      </c>
      <c r="D2493" s="90"/>
      <c r="E2493" s="79"/>
      <c r="F2493" s="79"/>
      <c r="G2493" s="79"/>
      <c r="H2493" s="202">
        <f t="shared" si="662"/>
        <v>0</v>
      </c>
      <c r="I2493" s="78"/>
      <c r="J2493" s="78"/>
      <c r="K2493" s="78"/>
      <c r="L2493" s="78"/>
      <c r="M2493" s="78"/>
      <c r="N2493" s="78"/>
      <c r="O2493" s="202">
        <f t="shared" si="665"/>
        <v>0</v>
      </c>
      <c r="P2493" s="78"/>
      <c r="Q2493" s="78"/>
      <c r="R2493" s="202">
        <f t="shared" si="666"/>
        <v>0</v>
      </c>
      <c r="S2493" s="78"/>
      <c r="T2493" s="78"/>
      <c r="U2493" s="202">
        <f t="shared" si="667"/>
        <v>0</v>
      </c>
      <c r="V2493" s="78"/>
      <c r="W2493" s="78"/>
      <c r="X2493" s="202">
        <f t="shared" si="668"/>
        <v>0</v>
      </c>
      <c r="Y2493" s="78"/>
      <c r="Z2493" s="78"/>
      <c r="AA2493" s="78"/>
      <c r="AB2493" s="78"/>
      <c r="AC2493" s="78"/>
      <c r="AD2493" s="78"/>
      <c r="AE2493" s="78"/>
      <c r="AF2493" s="78"/>
      <c r="AG2493" s="78"/>
      <c r="AH2493" s="78"/>
      <c r="AI2493" s="78"/>
      <c r="AJ2493" s="78"/>
      <c r="AK2493" s="645">
        <v>274840</v>
      </c>
      <c r="AL2493" s="651">
        <f t="shared" si="663"/>
        <v>0</v>
      </c>
      <c r="AM2493" s="64"/>
      <c r="AN2493" s="64"/>
      <c r="AO2493" s="64"/>
      <c r="AP2493" s="64"/>
      <c r="AQ2493" s="64"/>
      <c r="AR2493" s="693"/>
      <c r="XFA2493" s="693"/>
    </row>
    <row r="2494" spans="1:44 16381:16381" s="694" customFormat="1" ht="14.1" customHeight="1" x14ac:dyDescent="0.15">
      <c r="A2494" s="113" t="s">
        <v>5508</v>
      </c>
      <c r="B2494" s="114" t="s">
        <v>689</v>
      </c>
      <c r="C2494" s="199">
        <f t="shared" si="664"/>
        <v>0</v>
      </c>
      <c r="D2494" s="90"/>
      <c r="E2494" s="79"/>
      <c r="F2494" s="79"/>
      <c r="G2494" s="79"/>
      <c r="H2494" s="202">
        <f t="shared" si="662"/>
        <v>0</v>
      </c>
      <c r="I2494" s="78"/>
      <c r="J2494" s="78"/>
      <c r="K2494" s="78"/>
      <c r="L2494" s="78"/>
      <c r="M2494" s="78"/>
      <c r="N2494" s="78"/>
      <c r="O2494" s="202">
        <f t="shared" si="665"/>
        <v>0</v>
      </c>
      <c r="P2494" s="78"/>
      <c r="Q2494" s="78"/>
      <c r="R2494" s="202">
        <f t="shared" si="666"/>
        <v>0</v>
      </c>
      <c r="S2494" s="78"/>
      <c r="T2494" s="78"/>
      <c r="U2494" s="202">
        <f t="shared" si="667"/>
        <v>0</v>
      </c>
      <c r="V2494" s="78"/>
      <c r="W2494" s="78"/>
      <c r="X2494" s="202">
        <f t="shared" si="668"/>
        <v>0</v>
      </c>
      <c r="Y2494" s="78"/>
      <c r="Z2494" s="78"/>
      <c r="AA2494" s="78"/>
      <c r="AB2494" s="78"/>
      <c r="AC2494" s="78"/>
      <c r="AD2494" s="78"/>
      <c r="AE2494" s="78"/>
      <c r="AF2494" s="78"/>
      <c r="AG2494" s="78"/>
      <c r="AH2494" s="78"/>
      <c r="AI2494" s="78"/>
      <c r="AJ2494" s="78"/>
      <c r="AK2494" s="645">
        <v>383090</v>
      </c>
      <c r="AL2494" s="651">
        <f t="shared" si="663"/>
        <v>0</v>
      </c>
      <c r="AM2494" s="64"/>
      <c r="AN2494" s="64"/>
      <c r="AO2494" s="64"/>
      <c r="AP2494" s="64"/>
      <c r="AQ2494" s="64"/>
      <c r="AR2494" s="693"/>
      <c r="XFA2494" s="693"/>
    </row>
    <row r="2495" spans="1:44 16381:16381" s="694" customFormat="1" ht="14.1" customHeight="1" x14ac:dyDescent="0.15">
      <c r="A2495" s="113" t="s">
        <v>5509</v>
      </c>
      <c r="B2495" s="114" t="s">
        <v>305</v>
      </c>
      <c r="C2495" s="199">
        <f t="shared" si="664"/>
        <v>0</v>
      </c>
      <c r="D2495" s="90"/>
      <c r="E2495" s="79"/>
      <c r="F2495" s="79"/>
      <c r="G2495" s="79"/>
      <c r="H2495" s="202">
        <f t="shared" si="662"/>
        <v>0</v>
      </c>
      <c r="I2495" s="78"/>
      <c r="J2495" s="78"/>
      <c r="K2495" s="78"/>
      <c r="L2495" s="78"/>
      <c r="M2495" s="78"/>
      <c r="N2495" s="78"/>
      <c r="O2495" s="202">
        <f t="shared" si="665"/>
        <v>0</v>
      </c>
      <c r="P2495" s="78"/>
      <c r="Q2495" s="78"/>
      <c r="R2495" s="202">
        <f t="shared" si="666"/>
        <v>0</v>
      </c>
      <c r="S2495" s="78"/>
      <c r="T2495" s="78"/>
      <c r="U2495" s="202">
        <f t="shared" si="667"/>
        <v>0</v>
      </c>
      <c r="V2495" s="78"/>
      <c r="W2495" s="78"/>
      <c r="X2495" s="202">
        <f t="shared" si="668"/>
        <v>0</v>
      </c>
      <c r="Y2495" s="78"/>
      <c r="Z2495" s="78"/>
      <c r="AA2495" s="78"/>
      <c r="AB2495" s="78"/>
      <c r="AC2495" s="78"/>
      <c r="AD2495" s="78"/>
      <c r="AE2495" s="78"/>
      <c r="AF2495" s="78"/>
      <c r="AG2495" s="78"/>
      <c r="AH2495" s="78"/>
      <c r="AI2495" s="78"/>
      <c r="AJ2495" s="78"/>
      <c r="AK2495" s="645">
        <v>371140</v>
      </c>
      <c r="AL2495" s="651">
        <f t="shared" si="663"/>
        <v>0</v>
      </c>
      <c r="AM2495" s="64"/>
      <c r="AN2495" s="64"/>
      <c r="AO2495" s="64"/>
      <c r="AP2495" s="64"/>
      <c r="AQ2495" s="64"/>
      <c r="AR2495" s="693"/>
      <c r="XFA2495" s="693"/>
    </row>
    <row r="2496" spans="1:44 16381:16381" s="694" customFormat="1" ht="14.1" customHeight="1" x14ac:dyDescent="0.15">
      <c r="A2496" s="113" t="s">
        <v>5510</v>
      </c>
      <c r="B2496" s="114" t="s">
        <v>306</v>
      </c>
      <c r="C2496" s="199">
        <f t="shared" si="664"/>
        <v>0</v>
      </c>
      <c r="D2496" s="90"/>
      <c r="E2496" s="79"/>
      <c r="F2496" s="79"/>
      <c r="G2496" s="79"/>
      <c r="H2496" s="202">
        <f t="shared" si="662"/>
        <v>0</v>
      </c>
      <c r="I2496" s="78"/>
      <c r="J2496" s="78"/>
      <c r="K2496" s="78"/>
      <c r="L2496" s="78"/>
      <c r="M2496" s="78"/>
      <c r="N2496" s="78"/>
      <c r="O2496" s="202">
        <f t="shared" si="665"/>
        <v>0</v>
      </c>
      <c r="P2496" s="78"/>
      <c r="Q2496" s="78"/>
      <c r="R2496" s="202">
        <f t="shared" si="666"/>
        <v>0</v>
      </c>
      <c r="S2496" s="78"/>
      <c r="T2496" s="78"/>
      <c r="U2496" s="202">
        <f t="shared" si="667"/>
        <v>0</v>
      </c>
      <c r="V2496" s="78"/>
      <c r="W2496" s="78"/>
      <c r="X2496" s="202">
        <f t="shared" si="668"/>
        <v>0</v>
      </c>
      <c r="Y2496" s="78"/>
      <c r="Z2496" s="78"/>
      <c r="AA2496" s="78"/>
      <c r="AB2496" s="78"/>
      <c r="AC2496" s="78"/>
      <c r="AD2496" s="78"/>
      <c r="AE2496" s="78"/>
      <c r="AF2496" s="78"/>
      <c r="AG2496" s="78"/>
      <c r="AH2496" s="78"/>
      <c r="AI2496" s="78"/>
      <c r="AJ2496" s="78"/>
      <c r="AK2496" s="645">
        <v>407960</v>
      </c>
      <c r="AL2496" s="651">
        <f t="shared" si="663"/>
        <v>0</v>
      </c>
      <c r="AM2496" s="64"/>
      <c r="AN2496" s="64"/>
      <c r="AO2496" s="64"/>
      <c r="AP2496" s="64"/>
      <c r="AQ2496" s="64"/>
      <c r="AR2496" s="693"/>
      <c r="XFA2496" s="693"/>
    </row>
    <row r="2497" spans="1:44 16381:16381" s="694" customFormat="1" ht="14.1" customHeight="1" x14ac:dyDescent="0.15">
      <c r="A2497" s="113" t="s">
        <v>5511</v>
      </c>
      <c r="B2497" s="114" t="s">
        <v>307</v>
      </c>
      <c r="C2497" s="199">
        <f t="shared" si="664"/>
        <v>0</v>
      </c>
      <c r="D2497" s="90"/>
      <c r="E2497" s="79"/>
      <c r="F2497" s="79"/>
      <c r="G2497" s="79"/>
      <c r="H2497" s="202">
        <f t="shared" si="662"/>
        <v>0</v>
      </c>
      <c r="I2497" s="78"/>
      <c r="J2497" s="78"/>
      <c r="K2497" s="78"/>
      <c r="L2497" s="78"/>
      <c r="M2497" s="78"/>
      <c r="N2497" s="78"/>
      <c r="O2497" s="202">
        <f t="shared" si="665"/>
        <v>0</v>
      </c>
      <c r="P2497" s="78"/>
      <c r="Q2497" s="78"/>
      <c r="R2497" s="202">
        <f t="shared" si="666"/>
        <v>0</v>
      </c>
      <c r="S2497" s="78"/>
      <c r="T2497" s="78"/>
      <c r="U2497" s="202">
        <f t="shared" si="667"/>
        <v>0</v>
      </c>
      <c r="V2497" s="78"/>
      <c r="W2497" s="78"/>
      <c r="X2497" s="202">
        <f t="shared" si="668"/>
        <v>0</v>
      </c>
      <c r="Y2497" s="78"/>
      <c r="Z2497" s="78"/>
      <c r="AA2497" s="78"/>
      <c r="AB2497" s="78"/>
      <c r="AC2497" s="78"/>
      <c r="AD2497" s="78"/>
      <c r="AE2497" s="78"/>
      <c r="AF2497" s="78"/>
      <c r="AG2497" s="78"/>
      <c r="AH2497" s="78"/>
      <c r="AI2497" s="78"/>
      <c r="AJ2497" s="78"/>
      <c r="AK2497" s="645">
        <v>341020</v>
      </c>
      <c r="AL2497" s="651">
        <f t="shared" si="663"/>
        <v>0</v>
      </c>
      <c r="AM2497" s="64"/>
      <c r="AN2497" s="64"/>
      <c r="AO2497" s="64"/>
      <c r="AP2497" s="64"/>
      <c r="AQ2497" s="64"/>
      <c r="AR2497" s="693"/>
      <c r="XFA2497" s="693"/>
    </row>
    <row r="2498" spans="1:44 16381:16381" s="694" customFormat="1" ht="14.1" customHeight="1" x14ac:dyDescent="0.15">
      <c r="A2498" s="113" t="s">
        <v>5512</v>
      </c>
      <c r="B2498" s="114" t="s">
        <v>2462</v>
      </c>
      <c r="C2498" s="199">
        <f t="shared" si="664"/>
        <v>0</v>
      </c>
      <c r="D2498" s="90"/>
      <c r="E2498" s="79"/>
      <c r="F2498" s="79"/>
      <c r="G2498" s="79"/>
      <c r="H2498" s="202">
        <f t="shared" si="662"/>
        <v>0</v>
      </c>
      <c r="I2498" s="78"/>
      <c r="J2498" s="78"/>
      <c r="K2498" s="78"/>
      <c r="L2498" s="78"/>
      <c r="M2498" s="78"/>
      <c r="N2498" s="78"/>
      <c r="O2498" s="202">
        <f t="shared" si="665"/>
        <v>0</v>
      </c>
      <c r="P2498" s="78"/>
      <c r="Q2498" s="78"/>
      <c r="R2498" s="202">
        <f t="shared" si="666"/>
        <v>0</v>
      </c>
      <c r="S2498" s="78"/>
      <c r="T2498" s="78"/>
      <c r="U2498" s="202">
        <f t="shared" si="667"/>
        <v>0</v>
      </c>
      <c r="V2498" s="78"/>
      <c r="W2498" s="78"/>
      <c r="X2498" s="202">
        <f t="shared" si="668"/>
        <v>0</v>
      </c>
      <c r="Y2498" s="78"/>
      <c r="Z2498" s="78"/>
      <c r="AA2498" s="78"/>
      <c r="AB2498" s="78"/>
      <c r="AC2498" s="78"/>
      <c r="AD2498" s="78"/>
      <c r="AE2498" s="78"/>
      <c r="AF2498" s="78"/>
      <c r="AG2498" s="78"/>
      <c r="AH2498" s="78"/>
      <c r="AI2498" s="78"/>
      <c r="AJ2498" s="78"/>
      <c r="AK2498" s="645">
        <v>491410</v>
      </c>
      <c r="AL2498" s="651">
        <f t="shared" si="663"/>
        <v>0</v>
      </c>
      <c r="AM2498" s="64"/>
      <c r="AN2498" s="64"/>
      <c r="AO2498" s="64"/>
      <c r="AP2498" s="64"/>
      <c r="AQ2498" s="64"/>
      <c r="AR2498" s="693"/>
      <c r="XFA2498" s="693"/>
    </row>
    <row r="2499" spans="1:44 16381:16381" s="694" customFormat="1" ht="14.1" customHeight="1" x14ac:dyDescent="0.15">
      <c r="A2499" s="113" t="s">
        <v>5513</v>
      </c>
      <c r="B2499" s="114" t="s">
        <v>308</v>
      </c>
      <c r="C2499" s="199">
        <f t="shared" si="664"/>
        <v>0</v>
      </c>
      <c r="D2499" s="90"/>
      <c r="E2499" s="79"/>
      <c r="F2499" s="79"/>
      <c r="G2499" s="79"/>
      <c r="H2499" s="202">
        <f t="shared" si="662"/>
        <v>0</v>
      </c>
      <c r="I2499" s="78"/>
      <c r="J2499" s="78"/>
      <c r="K2499" s="78"/>
      <c r="L2499" s="78"/>
      <c r="M2499" s="78"/>
      <c r="N2499" s="78"/>
      <c r="O2499" s="202">
        <f t="shared" si="665"/>
        <v>0</v>
      </c>
      <c r="P2499" s="78"/>
      <c r="Q2499" s="78"/>
      <c r="R2499" s="202">
        <f t="shared" si="666"/>
        <v>0</v>
      </c>
      <c r="S2499" s="78"/>
      <c r="T2499" s="78"/>
      <c r="U2499" s="202">
        <f t="shared" si="667"/>
        <v>0</v>
      </c>
      <c r="V2499" s="78"/>
      <c r="W2499" s="78"/>
      <c r="X2499" s="202">
        <f t="shared" si="668"/>
        <v>0</v>
      </c>
      <c r="Y2499" s="78"/>
      <c r="Z2499" s="78"/>
      <c r="AA2499" s="78"/>
      <c r="AB2499" s="78"/>
      <c r="AC2499" s="78"/>
      <c r="AD2499" s="78"/>
      <c r="AE2499" s="78"/>
      <c r="AF2499" s="78"/>
      <c r="AG2499" s="78"/>
      <c r="AH2499" s="78"/>
      <c r="AI2499" s="78"/>
      <c r="AJ2499" s="78"/>
      <c r="AK2499" s="645">
        <v>353080</v>
      </c>
      <c r="AL2499" s="651">
        <f t="shared" si="663"/>
        <v>0</v>
      </c>
      <c r="AM2499" s="64"/>
      <c r="AN2499" s="64"/>
      <c r="AO2499" s="64"/>
      <c r="AP2499" s="64"/>
      <c r="AQ2499" s="64"/>
      <c r="AR2499" s="693"/>
      <c r="XFA2499" s="693"/>
    </row>
    <row r="2500" spans="1:44 16381:16381" s="694" customFormat="1" ht="14.1" customHeight="1" x14ac:dyDescent="0.15">
      <c r="A2500" s="113" t="s">
        <v>5514</v>
      </c>
      <c r="B2500" s="114" t="s">
        <v>309</v>
      </c>
      <c r="C2500" s="199">
        <f t="shared" si="664"/>
        <v>0</v>
      </c>
      <c r="D2500" s="90"/>
      <c r="E2500" s="79"/>
      <c r="F2500" s="79"/>
      <c r="G2500" s="79"/>
      <c r="H2500" s="202">
        <f t="shared" si="662"/>
        <v>0</v>
      </c>
      <c r="I2500" s="78"/>
      <c r="J2500" s="78"/>
      <c r="K2500" s="78"/>
      <c r="L2500" s="78"/>
      <c r="M2500" s="78"/>
      <c r="N2500" s="78"/>
      <c r="O2500" s="202">
        <f t="shared" si="665"/>
        <v>0</v>
      </c>
      <c r="P2500" s="78"/>
      <c r="Q2500" s="78"/>
      <c r="R2500" s="202">
        <f t="shared" si="666"/>
        <v>0</v>
      </c>
      <c r="S2500" s="78"/>
      <c r="T2500" s="78"/>
      <c r="U2500" s="202">
        <f t="shared" si="667"/>
        <v>0</v>
      </c>
      <c r="V2500" s="78"/>
      <c r="W2500" s="78"/>
      <c r="X2500" s="202">
        <f t="shared" si="668"/>
        <v>0</v>
      </c>
      <c r="Y2500" s="78"/>
      <c r="Z2500" s="78"/>
      <c r="AA2500" s="78"/>
      <c r="AB2500" s="78"/>
      <c r="AC2500" s="78"/>
      <c r="AD2500" s="78"/>
      <c r="AE2500" s="78"/>
      <c r="AF2500" s="78"/>
      <c r="AG2500" s="78"/>
      <c r="AH2500" s="78"/>
      <c r="AI2500" s="78"/>
      <c r="AJ2500" s="78"/>
      <c r="AK2500" s="645">
        <v>266200</v>
      </c>
      <c r="AL2500" s="651">
        <f t="shared" si="663"/>
        <v>0</v>
      </c>
      <c r="AM2500" s="64"/>
      <c r="AN2500" s="64"/>
      <c r="AO2500" s="64"/>
      <c r="AP2500" s="64"/>
      <c r="AQ2500" s="64"/>
      <c r="AR2500" s="693"/>
      <c r="XFA2500" s="693"/>
    </row>
    <row r="2501" spans="1:44 16381:16381" s="694" customFormat="1" ht="15" customHeight="1" x14ac:dyDescent="0.15">
      <c r="A2501" s="113" t="s">
        <v>5515</v>
      </c>
      <c r="B2501" s="114" t="s">
        <v>4499</v>
      </c>
      <c r="C2501" s="199">
        <f t="shared" si="664"/>
        <v>0</v>
      </c>
      <c r="D2501" s="90"/>
      <c r="E2501" s="79"/>
      <c r="F2501" s="79"/>
      <c r="G2501" s="79"/>
      <c r="H2501" s="202">
        <f t="shared" si="662"/>
        <v>0</v>
      </c>
      <c r="I2501" s="78"/>
      <c r="J2501" s="78"/>
      <c r="K2501" s="78"/>
      <c r="L2501" s="78"/>
      <c r="M2501" s="78"/>
      <c r="N2501" s="78"/>
      <c r="O2501" s="202">
        <f t="shared" si="665"/>
        <v>0</v>
      </c>
      <c r="P2501" s="78"/>
      <c r="Q2501" s="78"/>
      <c r="R2501" s="202">
        <f t="shared" si="666"/>
        <v>0</v>
      </c>
      <c r="S2501" s="78"/>
      <c r="T2501" s="78"/>
      <c r="U2501" s="202">
        <f t="shared" si="667"/>
        <v>0</v>
      </c>
      <c r="V2501" s="78"/>
      <c r="W2501" s="78"/>
      <c r="X2501" s="202">
        <f t="shared" si="668"/>
        <v>0</v>
      </c>
      <c r="Y2501" s="78"/>
      <c r="Z2501" s="78"/>
      <c r="AA2501" s="78"/>
      <c r="AB2501" s="78"/>
      <c r="AC2501" s="78"/>
      <c r="AD2501" s="78"/>
      <c r="AE2501" s="78"/>
      <c r="AF2501" s="78"/>
      <c r="AG2501" s="78"/>
      <c r="AH2501" s="78"/>
      <c r="AI2501" s="78"/>
      <c r="AJ2501" s="78"/>
      <c r="AK2501" s="645">
        <v>538190</v>
      </c>
      <c r="AL2501" s="651">
        <f t="shared" si="663"/>
        <v>0</v>
      </c>
      <c r="AM2501" s="64"/>
      <c r="AN2501" s="64"/>
      <c r="AO2501" s="64"/>
      <c r="AP2501" s="64"/>
      <c r="AQ2501" s="64"/>
      <c r="AR2501" s="693"/>
      <c r="XFA2501" s="693"/>
    </row>
    <row r="2502" spans="1:44 16381:16381" s="694" customFormat="1" ht="21" x14ac:dyDescent="0.15">
      <c r="A2502" s="113" t="s">
        <v>5516</v>
      </c>
      <c r="B2502" s="114" t="s">
        <v>4500</v>
      </c>
      <c r="C2502" s="202">
        <f t="shared" si="664"/>
        <v>0</v>
      </c>
      <c r="D2502" s="90"/>
      <c r="E2502" s="79"/>
      <c r="F2502" s="79"/>
      <c r="G2502" s="79"/>
      <c r="H2502" s="202">
        <f t="shared" si="662"/>
        <v>0</v>
      </c>
      <c r="I2502" s="78"/>
      <c r="J2502" s="78"/>
      <c r="K2502" s="78"/>
      <c r="L2502" s="78"/>
      <c r="M2502" s="78"/>
      <c r="N2502" s="78"/>
      <c r="O2502" s="202">
        <f t="shared" si="665"/>
        <v>0</v>
      </c>
      <c r="P2502" s="78"/>
      <c r="Q2502" s="78"/>
      <c r="R2502" s="202">
        <f t="shared" si="666"/>
        <v>0</v>
      </c>
      <c r="S2502" s="78"/>
      <c r="T2502" s="78"/>
      <c r="U2502" s="202">
        <f t="shared" si="667"/>
        <v>0</v>
      </c>
      <c r="V2502" s="78"/>
      <c r="W2502" s="78"/>
      <c r="X2502" s="202">
        <f t="shared" si="668"/>
        <v>0</v>
      </c>
      <c r="Y2502" s="78"/>
      <c r="Z2502" s="78"/>
      <c r="AA2502" s="78"/>
      <c r="AB2502" s="78"/>
      <c r="AC2502" s="78"/>
      <c r="AD2502" s="78"/>
      <c r="AE2502" s="78"/>
      <c r="AF2502" s="78"/>
      <c r="AG2502" s="78"/>
      <c r="AH2502" s="78"/>
      <c r="AI2502" s="78"/>
      <c r="AJ2502" s="78"/>
      <c r="AK2502" s="645">
        <v>407960</v>
      </c>
      <c r="AL2502" s="651">
        <f t="shared" si="663"/>
        <v>0</v>
      </c>
      <c r="AM2502" s="64"/>
      <c r="AN2502" s="64"/>
      <c r="AO2502" s="64"/>
      <c r="AP2502" s="64"/>
      <c r="AQ2502" s="64"/>
      <c r="AR2502" s="693"/>
      <c r="XFA2502" s="693"/>
    </row>
    <row r="2503" spans="1:44 16381:16381" s="694" customFormat="1" ht="14.1" customHeight="1" x14ac:dyDescent="0.15">
      <c r="A2503" s="113" t="s">
        <v>5517</v>
      </c>
      <c r="B2503" s="114" t="s">
        <v>4501</v>
      </c>
      <c r="C2503" s="199">
        <f t="shared" si="664"/>
        <v>0</v>
      </c>
      <c r="D2503" s="90"/>
      <c r="E2503" s="79"/>
      <c r="F2503" s="79"/>
      <c r="G2503" s="79"/>
      <c r="H2503" s="202">
        <f t="shared" si="662"/>
        <v>0</v>
      </c>
      <c r="I2503" s="78"/>
      <c r="J2503" s="78"/>
      <c r="K2503" s="78"/>
      <c r="L2503" s="78"/>
      <c r="M2503" s="78"/>
      <c r="N2503" s="78"/>
      <c r="O2503" s="202">
        <f t="shared" si="665"/>
        <v>0</v>
      </c>
      <c r="P2503" s="78"/>
      <c r="Q2503" s="78"/>
      <c r="R2503" s="202">
        <f t="shared" si="666"/>
        <v>0</v>
      </c>
      <c r="S2503" s="78"/>
      <c r="T2503" s="78"/>
      <c r="U2503" s="202">
        <f t="shared" si="667"/>
        <v>0</v>
      </c>
      <c r="V2503" s="78"/>
      <c r="W2503" s="78"/>
      <c r="X2503" s="202">
        <f t="shared" si="668"/>
        <v>0</v>
      </c>
      <c r="Y2503" s="78"/>
      <c r="Z2503" s="78"/>
      <c r="AA2503" s="78"/>
      <c r="AB2503" s="78"/>
      <c r="AC2503" s="78"/>
      <c r="AD2503" s="78"/>
      <c r="AE2503" s="78"/>
      <c r="AF2503" s="78"/>
      <c r="AG2503" s="78"/>
      <c r="AH2503" s="78"/>
      <c r="AI2503" s="78"/>
      <c r="AJ2503" s="78"/>
      <c r="AK2503" s="645">
        <v>292960</v>
      </c>
      <c r="AL2503" s="651">
        <f t="shared" si="663"/>
        <v>0</v>
      </c>
      <c r="AM2503" s="64"/>
      <c r="AN2503" s="64"/>
      <c r="AO2503" s="64"/>
      <c r="AP2503" s="64"/>
      <c r="AQ2503" s="64"/>
      <c r="AR2503" s="693"/>
      <c r="XFA2503" s="693"/>
    </row>
    <row r="2504" spans="1:44 16381:16381" s="694" customFormat="1" ht="14.1" customHeight="1" x14ac:dyDescent="0.15">
      <c r="A2504" s="113" t="s">
        <v>5518</v>
      </c>
      <c r="B2504" s="114" t="s">
        <v>344</v>
      </c>
      <c r="C2504" s="199">
        <f t="shared" si="664"/>
        <v>0</v>
      </c>
      <c r="D2504" s="90"/>
      <c r="E2504" s="79"/>
      <c r="F2504" s="79"/>
      <c r="G2504" s="79"/>
      <c r="H2504" s="202">
        <f t="shared" si="662"/>
        <v>0</v>
      </c>
      <c r="I2504" s="78"/>
      <c r="J2504" s="78"/>
      <c r="K2504" s="78"/>
      <c r="L2504" s="78"/>
      <c r="M2504" s="78"/>
      <c r="N2504" s="78"/>
      <c r="O2504" s="202">
        <f t="shared" si="665"/>
        <v>0</v>
      </c>
      <c r="P2504" s="78"/>
      <c r="Q2504" s="78"/>
      <c r="R2504" s="202">
        <f t="shared" si="666"/>
        <v>0</v>
      </c>
      <c r="S2504" s="78"/>
      <c r="T2504" s="78"/>
      <c r="U2504" s="202">
        <f t="shared" si="667"/>
        <v>0</v>
      </c>
      <c r="V2504" s="78"/>
      <c r="W2504" s="78"/>
      <c r="X2504" s="202">
        <f t="shared" si="668"/>
        <v>0</v>
      </c>
      <c r="Y2504" s="78"/>
      <c r="Z2504" s="78"/>
      <c r="AA2504" s="78"/>
      <c r="AB2504" s="78"/>
      <c r="AC2504" s="78"/>
      <c r="AD2504" s="78"/>
      <c r="AE2504" s="78"/>
      <c r="AF2504" s="78"/>
      <c r="AG2504" s="78"/>
      <c r="AH2504" s="78"/>
      <c r="AI2504" s="78"/>
      <c r="AJ2504" s="78"/>
      <c r="AK2504" s="645">
        <v>510240</v>
      </c>
      <c r="AL2504" s="651">
        <f t="shared" si="663"/>
        <v>0</v>
      </c>
      <c r="AM2504" s="64"/>
      <c r="AN2504" s="64"/>
      <c r="AO2504" s="64"/>
      <c r="AP2504" s="64"/>
      <c r="AQ2504" s="64"/>
      <c r="AR2504" s="693"/>
      <c r="XFA2504" s="693"/>
    </row>
    <row r="2505" spans="1:44 16381:16381" s="694" customFormat="1" ht="14.1" customHeight="1" x14ac:dyDescent="0.15">
      <c r="A2505" s="113" t="s">
        <v>5519</v>
      </c>
      <c r="B2505" s="114" t="s">
        <v>345</v>
      </c>
      <c r="C2505" s="199">
        <f t="shared" si="664"/>
        <v>0</v>
      </c>
      <c r="D2505" s="90"/>
      <c r="E2505" s="79"/>
      <c r="F2505" s="79"/>
      <c r="G2505" s="79"/>
      <c r="H2505" s="202">
        <f t="shared" si="662"/>
        <v>0</v>
      </c>
      <c r="I2505" s="78"/>
      <c r="J2505" s="78"/>
      <c r="K2505" s="78"/>
      <c r="L2505" s="78"/>
      <c r="M2505" s="78"/>
      <c r="N2505" s="78"/>
      <c r="O2505" s="202">
        <f t="shared" si="665"/>
        <v>0</v>
      </c>
      <c r="P2505" s="78"/>
      <c r="Q2505" s="78"/>
      <c r="R2505" s="202">
        <f t="shared" si="666"/>
        <v>0</v>
      </c>
      <c r="S2505" s="78"/>
      <c r="T2505" s="78"/>
      <c r="U2505" s="202">
        <f t="shared" si="667"/>
        <v>0</v>
      </c>
      <c r="V2505" s="78"/>
      <c r="W2505" s="78"/>
      <c r="X2505" s="202">
        <f t="shared" si="668"/>
        <v>0</v>
      </c>
      <c r="Y2505" s="78"/>
      <c r="Z2505" s="78"/>
      <c r="AA2505" s="78"/>
      <c r="AB2505" s="78"/>
      <c r="AC2505" s="78"/>
      <c r="AD2505" s="78"/>
      <c r="AE2505" s="78"/>
      <c r="AF2505" s="78"/>
      <c r="AG2505" s="78"/>
      <c r="AH2505" s="78"/>
      <c r="AI2505" s="78"/>
      <c r="AJ2505" s="78"/>
      <c r="AK2505" s="645">
        <v>383090</v>
      </c>
      <c r="AL2505" s="651">
        <f t="shared" si="663"/>
        <v>0</v>
      </c>
      <c r="AM2505" s="64"/>
      <c r="AN2505" s="64"/>
      <c r="AO2505" s="64"/>
      <c r="AP2505" s="64"/>
      <c r="AQ2505" s="64"/>
      <c r="AR2505" s="693"/>
      <c r="XFA2505" s="693"/>
    </row>
    <row r="2506" spans="1:44 16381:16381" s="694" customFormat="1" ht="14.1" customHeight="1" x14ac:dyDescent="0.15">
      <c r="A2506" s="113" t="s">
        <v>5520</v>
      </c>
      <c r="B2506" s="114" t="s">
        <v>346</v>
      </c>
      <c r="C2506" s="199">
        <f t="shared" si="664"/>
        <v>0</v>
      </c>
      <c r="D2506" s="90"/>
      <c r="E2506" s="79"/>
      <c r="F2506" s="79"/>
      <c r="G2506" s="79"/>
      <c r="H2506" s="202">
        <f t="shared" si="662"/>
        <v>0</v>
      </c>
      <c r="I2506" s="78"/>
      <c r="J2506" s="78"/>
      <c r="K2506" s="78"/>
      <c r="L2506" s="78"/>
      <c r="M2506" s="78"/>
      <c r="N2506" s="78"/>
      <c r="O2506" s="202">
        <f t="shared" si="665"/>
        <v>0</v>
      </c>
      <c r="P2506" s="78"/>
      <c r="Q2506" s="78"/>
      <c r="R2506" s="202">
        <f t="shared" si="666"/>
        <v>0</v>
      </c>
      <c r="S2506" s="78"/>
      <c r="T2506" s="78"/>
      <c r="U2506" s="202">
        <f t="shared" si="667"/>
        <v>0</v>
      </c>
      <c r="V2506" s="78"/>
      <c r="W2506" s="78"/>
      <c r="X2506" s="202">
        <f t="shared" si="668"/>
        <v>0</v>
      </c>
      <c r="Y2506" s="78"/>
      <c r="Z2506" s="78"/>
      <c r="AA2506" s="78"/>
      <c r="AB2506" s="78"/>
      <c r="AC2506" s="78"/>
      <c r="AD2506" s="78"/>
      <c r="AE2506" s="78"/>
      <c r="AF2506" s="78"/>
      <c r="AG2506" s="78"/>
      <c r="AH2506" s="78"/>
      <c r="AI2506" s="78"/>
      <c r="AJ2506" s="78"/>
      <c r="AK2506" s="645">
        <v>280890</v>
      </c>
      <c r="AL2506" s="651">
        <f t="shared" si="663"/>
        <v>0</v>
      </c>
      <c r="AM2506" s="64"/>
      <c r="AN2506" s="64"/>
      <c r="AO2506" s="64"/>
      <c r="AP2506" s="64"/>
      <c r="AQ2506" s="64"/>
      <c r="AR2506" s="693"/>
      <c r="XFA2506" s="693"/>
    </row>
    <row r="2507" spans="1:44 16381:16381" s="694" customFormat="1" ht="14.1" customHeight="1" x14ac:dyDescent="0.15">
      <c r="A2507" s="113" t="s">
        <v>5521</v>
      </c>
      <c r="B2507" s="114" t="s">
        <v>2463</v>
      </c>
      <c r="C2507" s="199">
        <f t="shared" si="664"/>
        <v>0</v>
      </c>
      <c r="D2507" s="90"/>
      <c r="E2507" s="79"/>
      <c r="F2507" s="79"/>
      <c r="G2507" s="79"/>
      <c r="H2507" s="202">
        <f t="shared" si="662"/>
        <v>0</v>
      </c>
      <c r="I2507" s="78"/>
      <c r="J2507" s="78"/>
      <c r="K2507" s="78"/>
      <c r="L2507" s="78"/>
      <c r="M2507" s="78"/>
      <c r="N2507" s="78"/>
      <c r="O2507" s="202">
        <f t="shared" si="665"/>
        <v>0</v>
      </c>
      <c r="P2507" s="78"/>
      <c r="Q2507" s="78"/>
      <c r="R2507" s="202">
        <f t="shared" si="666"/>
        <v>0</v>
      </c>
      <c r="S2507" s="78"/>
      <c r="T2507" s="78"/>
      <c r="U2507" s="202">
        <f t="shared" si="667"/>
        <v>0</v>
      </c>
      <c r="V2507" s="78"/>
      <c r="W2507" s="78"/>
      <c r="X2507" s="202">
        <f t="shared" si="668"/>
        <v>0</v>
      </c>
      <c r="Y2507" s="78"/>
      <c r="Z2507" s="78"/>
      <c r="AA2507" s="78"/>
      <c r="AB2507" s="78"/>
      <c r="AC2507" s="78"/>
      <c r="AD2507" s="78"/>
      <c r="AE2507" s="78"/>
      <c r="AF2507" s="78"/>
      <c r="AG2507" s="78"/>
      <c r="AH2507" s="78"/>
      <c r="AI2507" s="78"/>
      <c r="AJ2507" s="78"/>
      <c r="AK2507" s="645">
        <v>767170</v>
      </c>
      <c r="AL2507" s="651">
        <f t="shared" si="663"/>
        <v>0</v>
      </c>
      <c r="AM2507" s="64"/>
      <c r="AN2507" s="64"/>
      <c r="AO2507" s="64"/>
      <c r="AP2507" s="64"/>
      <c r="AQ2507" s="64"/>
      <c r="AR2507" s="693"/>
      <c r="XFA2507" s="693"/>
    </row>
    <row r="2508" spans="1:44 16381:16381" s="694" customFormat="1" ht="14.1" customHeight="1" x14ac:dyDescent="0.15">
      <c r="A2508" s="113" t="s">
        <v>5522</v>
      </c>
      <c r="B2508" s="114" t="s">
        <v>347</v>
      </c>
      <c r="C2508" s="199">
        <f t="shared" si="664"/>
        <v>0</v>
      </c>
      <c r="D2508" s="90"/>
      <c r="E2508" s="79"/>
      <c r="F2508" s="79"/>
      <c r="G2508" s="79"/>
      <c r="H2508" s="202">
        <f t="shared" si="662"/>
        <v>0</v>
      </c>
      <c r="I2508" s="78"/>
      <c r="J2508" s="78"/>
      <c r="K2508" s="78"/>
      <c r="L2508" s="78"/>
      <c r="M2508" s="78"/>
      <c r="N2508" s="78"/>
      <c r="O2508" s="202">
        <f t="shared" si="665"/>
        <v>0</v>
      </c>
      <c r="P2508" s="78"/>
      <c r="Q2508" s="78"/>
      <c r="R2508" s="202">
        <f t="shared" si="666"/>
        <v>0</v>
      </c>
      <c r="S2508" s="78"/>
      <c r="T2508" s="78"/>
      <c r="U2508" s="202">
        <f t="shared" si="667"/>
        <v>0</v>
      </c>
      <c r="V2508" s="78"/>
      <c r="W2508" s="78"/>
      <c r="X2508" s="202">
        <f t="shared" si="668"/>
        <v>0</v>
      </c>
      <c r="Y2508" s="78"/>
      <c r="Z2508" s="78"/>
      <c r="AA2508" s="78"/>
      <c r="AB2508" s="78"/>
      <c r="AC2508" s="78"/>
      <c r="AD2508" s="78"/>
      <c r="AE2508" s="78"/>
      <c r="AF2508" s="78"/>
      <c r="AG2508" s="78"/>
      <c r="AH2508" s="78"/>
      <c r="AI2508" s="78"/>
      <c r="AJ2508" s="78"/>
      <c r="AK2508" s="645">
        <v>510240</v>
      </c>
      <c r="AL2508" s="651">
        <f t="shared" si="663"/>
        <v>0</v>
      </c>
      <c r="AM2508" s="64"/>
      <c r="AN2508" s="64"/>
      <c r="AO2508" s="64"/>
      <c r="AP2508" s="64"/>
      <c r="AQ2508" s="64"/>
      <c r="AR2508" s="693"/>
      <c r="XFA2508" s="693"/>
    </row>
    <row r="2509" spans="1:44 16381:16381" s="694" customFormat="1" ht="14.1" customHeight="1" x14ac:dyDescent="0.15">
      <c r="A2509" s="113" t="s">
        <v>5523</v>
      </c>
      <c r="B2509" s="114" t="s">
        <v>2464</v>
      </c>
      <c r="C2509" s="199">
        <f t="shared" si="664"/>
        <v>0</v>
      </c>
      <c r="D2509" s="90"/>
      <c r="E2509" s="79"/>
      <c r="F2509" s="79"/>
      <c r="G2509" s="79"/>
      <c r="H2509" s="202">
        <f t="shared" si="662"/>
        <v>0</v>
      </c>
      <c r="I2509" s="78"/>
      <c r="J2509" s="78"/>
      <c r="K2509" s="78"/>
      <c r="L2509" s="78"/>
      <c r="M2509" s="78"/>
      <c r="N2509" s="78"/>
      <c r="O2509" s="202">
        <f t="shared" si="665"/>
        <v>0</v>
      </c>
      <c r="P2509" s="78"/>
      <c r="Q2509" s="78"/>
      <c r="R2509" s="202">
        <f t="shared" si="666"/>
        <v>0</v>
      </c>
      <c r="S2509" s="78"/>
      <c r="T2509" s="78"/>
      <c r="U2509" s="202">
        <f t="shared" si="667"/>
        <v>0</v>
      </c>
      <c r="V2509" s="78"/>
      <c r="W2509" s="78"/>
      <c r="X2509" s="202">
        <f t="shared" si="668"/>
        <v>0</v>
      </c>
      <c r="Y2509" s="78"/>
      <c r="Z2509" s="78"/>
      <c r="AA2509" s="78"/>
      <c r="AB2509" s="78"/>
      <c r="AC2509" s="78"/>
      <c r="AD2509" s="78"/>
      <c r="AE2509" s="78"/>
      <c r="AF2509" s="78"/>
      <c r="AG2509" s="78"/>
      <c r="AH2509" s="78"/>
      <c r="AI2509" s="78"/>
      <c r="AJ2509" s="78"/>
      <c r="AK2509" s="645">
        <v>190440</v>
      </c>
      <c r="AL2509" s="651">
        <f t="shared" si="663"/>
        <v>0</v>
      </c>
      <c r="AM2509" s="64"/>
      <c r="AN2509" s="64"/>
      <c r="AO2509" s="64"/>
      <c r="AP2509" s="64"/>
      <c r="AQ2509" s="64"/>
      <c r="AR2509" s="693"/>
      <c r="XFA2509" s="693"/>
    </row>
    <row r="2510" spans="1:44 16381:16381" s="694" customFormat="1" ht="14.1" customHeight="1" x14ac:dyDescent="0.15">
      <c r="A2510" s="113" t="s">
        <v>3205</v>
      </c>
      <c r="B2510" s="114" t="s">
        <v>3206</v>
      </c>
      <c r="C2510" s="199">
        <f t="shared" si="664"/>
        <v>0</v>
      </c>
      <c r="D2510" s="90"/>
      <c r="E2510" s="79"/>
      <c r="F2510" s="79"/>
      <c r="G2510" s="79"/>
      <c r="H2510" s="202">
        <f t="shared" si="662"/>
        <v>0</v>
      </c>
      <c r="I2510" s="78"/>
      <c r="J2510" s="78"/>
      <c r="K2510" s="78"/>
      <c r="L2510" s="78"/>
      <c r="M2510" s="78"/>
      <c r="N2510" s="78"/>
      <c r="O2510" s="202">
        <f t="shared" si="665"/>
        <v>0</v>
      </c>
      <c r="P2510" s="78"/>
      <c r="Q2510" s="78"/>
      <c r="R2510" s="202">
        <f t="shared" si="666"/>
        <v>0</v>
      </c>
      <c r="S2510" s="78"/>
      <c r="T2510" s="78"/>
      <c r="U2510" s="202">
        <f t="shared" si="667"/>
        <v>0</v>
      </c>
      <c r="V2510" s="78"/>
      <c r="W2510" s="78"/>
      <c r="X2510" s="202">
        <f t="shared" si="668"/>
        <v>0</v>
      </c>
      <c r="Y2510" s="78"/>
      <c r="Z2510" s="78"/>
      <c r="AA2510" s="78"/>
      <c r="AB2510" s="78"/>
      <c r="AC2510" s="78"/>
      <c r="AD2510" s="78"/>
      <c r="AE2510" s="78"/>
      <c r="AF2510" s="78"/>
      <c r="AG2510" s="78"/>
      <c r="AH2510" s="78"/>
      <c r="AI2510" s="78"/>
      <c r="AJ2510" s="78"/>
      <c r="AK2510" s="645">
        <v>260750</v>
      </c>
      <c r="AL2510" s="651">
        <f t="shared" si="663"/>
        <v>0</v>
      </c>
      <c r="AM2510" s="64"/>
      <c r="AN2510" s="64"/>
      <c r="AO2510" s="64"/>
      <c r="AP2510" s="64"/>
      <c r="AQ2510" s="64"/>
      <c r="AR2510" s="693"/>
      <c r="XFA2510" s="693"/>
    </row>
    <row r="2511" spans="1:44 16381:16381" s="694" customFormat="1" ht="21.75" customHeight="1" x14ac:dyDescent="0.15">
      <c r="A2511" s="113" t="s">
        <v>5524</v>
      </c>
      <c r="B2511" s="114" t="s">
        <v>3994</v>
      </c>
      <c r="C2511" s="202">
        <f t="shared" si="664"/>
        <v>0</v>
      </c>
      <c r="D2511" s="90"/>
      <c r="E2511" s="79"/>
      <c r="F2511" s="79"/>
      <c r="G2511" s="79"/>
      <c r="H2511" s="202">
        <f t="shared" si="662"/>
        <v>0</v>
      </c>
      <c r="I2511" s="78"/>
      <c r="J2511" s="78"/>
      <c r="K2511" s="78"/>
      <c r="L2511" s="78"/>
      <c r="M2511" s="78"/>
      <c r="N2511" s="78"/>
      <c r="O2511" s="202">
        <f t="shared" si="665"/>
        <v>0</v>
      </c>
      <c r="P2511" s="78"/>
      <c r="Q2511" s="78"/>
      <c r="R2511" s="202">
        <f t="shared" si="666"/>
        <v>0</v>
      </c>
      <c r="S2511" s="78"/>
      <c r="T2511" s="78"/>
      <c r="U2511" s="202">
        <f t="shared" si="667"/>
        <v>0</v>
      </c>
      <c r="V2511" s="78"/>
      <c r="W2511" s="78"/>
      <c r="X2511" s="202">
        <f t="shared" si="668"/>
        <v>0</v>
      </c>
      <c r="Y2511" s="78"/>
      <c r="Z2511" s="78"/>
      <c r="AA2511" s="78"/>
      <c r="AB2511" s="78"/>
      <c r="AC2511" s="78"/>
      <c r="AD2511" s="78"/>
      <c r="AE2511" s="78"/>
      <c r="AF2511" s="78"/>
      <c r="AG2511" s="78"/>
      <c r="AH2511" s="78"/>
      <c r="AI2511" s="78"/>
      <c r="AJ2511" s="78"/>
      <c r="AK2511" s="645">
        <v>190440</v>
      </c>
      <c r="AL2511" s="651">
        <f t="shared" si="663"/>
        <v>0</v>
      </c>
      <c r="AM2511" s="64"/>
      <c r="AN2511" s="64"/>
      <c r="AO2511" s="64"/>
      <c r="AP2511" s="64"/>
      <c r="AQ2511" s="64"/>
      <c r="AR2511" s="693"/>
      <c r="XFA2511" s="693"/>
    </row>
    <row r="2512" spans="1:44 16381:16381" s="694" customFormat="1" ht="14.1" customHeight="1" x14ac:dyDescent="0.15">
      <c r="A2512" s="113" t="s">
        <v>5525</v>
      </c>
      <c r="B2512" s="114" t="s">
        <v>582</v>
      </c>
      <c r="C2512" s="199">
        <f t="shared" si="664"/>
        <v>0</v>
      </c>
      <c r="D2512" s="90"/>
      <c r="E2512" s="79"/>
      <c r="F2512" s="79"/>
      <c r="G2512" s="79"/>
      <c r="H2512" s="202">
        <f t="shared" si="662"/>
        <v>0</v>
      </c>
      <c r="I2512" s="78"/>
      <c r="J2512" s="78"/>
      <c r="K2512" s="78"/>
      <c r="L2512" s="78"/>
      <c r="M2512" s="78"/>
      <c r="N2512" s="78"/>
      <c r="O2512" s="202">
        <f t="shared" si="665"/>
        <v>0</v>
      </c>
      <c r="P2512" s="78"/>
      <c r="Q2512" s="78"/>
      <c r="R2512" s="202">
        <f t="shared" si="666"/>
        <v>0</v>
      </c>
      <c r="S2512" s="78"/>
      <c r="T2512" s="78"/>
      <c r="U2512" s="202">
        <f t="shared" si="667"/>
        <v>0</v>
      </c>
      <c r="V2512" s="78"/>
      <c r="W2512" s="78"/>
      <c r="X2512" s="202">
        <f t="shared" si="668"/>
        <v>0</v>
      </c>
      <c r="Y2512" s="78"/>
      <c r="Z2512" s="78"/>
      <c r="AA2512" s="78"/>
      <c r="AB2512" s="78"/>
      <c r="AC2512" s="78"/>
      <c r="AD2512" s="78"/>
      <c r="AE2512" s="78"/>
      <c r="AF2512" s="78"/>
      <c r="AG2512" s="78"/>
      <c r="AH2512" s="78"/>
      <c r="AI2512" s="78"/>
      <c r="AJ2512" s="78"/>
      <c r="AK2512" s="645">
        <v>371110</v>
      </c>
      <c r="AL2512" s="651">
        <f t="shared" si="663"/>
        <v>0</v>
      </c>
      <c r="AM2512" s="64"/>
      <c r="AN2512" s="64"/>
      <c r="AO2512" s="64"/>
      <c r="AP2512" s="64"/>
      <c r="AQ2512" s="64"/>
      <c r="AR2512" s="693"/>
      <c r="XFA2512" s="693"/>
    </row>
    <row r="2513" spans="1:44 16381:16381" s="694" customFormat="1" ht="14.1" customHeight="1" x14ac:dyDescent="0.15">
      <c r="A2513" s="113" t="s">
        <v>5526</v>
      </c>
      <c r="B2513" s="114" t="s">
        <v>583</v>
      </c>
      <c r="C2513" s="199">
        <f t="shared" si="664"/>
        <v>0</v>
      </c>
      <c r="D2513" s="90"/>
      <c r="E2513" s="79"/>
      <c r="F2513" s="79"/>
      <c r="G2513" s="79"/>
      <c r="H2513" s="202">
        <f t="shared" si="662"/>
        <v>0</v>
      </c>
      <c r="I2513" s="78"/>
      <c r="J2513" s="78"/>
      <c r="K2513" s="78"/>
      <c r="L2513" s="78"/>
      <c r="M2513" s="78"/>
      <c r="N2513" s="78"/>
      <c r="O2513" s="202">
        <f t="shared" si="665"/>
        <v>0</v>
      </c>
      <c r="P2513" s="78"/>
      <c r="Q2513" s="78"/>
      <c r="R2513" s="202">
        <f t="shared" si="666"/>
        <v>0</v>
      </c>
      <c r="S2513" s="78"/>
      <c r="T2513" s="78"/>
      <c r="U2513" s="202">
        <f t="shared" si="667"/>
        <v>0</v>
      </c>
      <c r="V2513" s="78"/>
      <c r="W2513" s="78"/>
      <c r="X2513" s="202">
        <f t="shared" si="668"/>
        <v>0</v>
      </c>
      <c r="Y2513" s="78"/>
      <c r="Z2513" s="78"/>
      <c r="AA2513" s="78"/>
      <c r="AB2513" s="78"/>
      <c r="AC2513" s="78"/>
      <c r="AD2513" s="78"/>
      <c r="AE2513" s="78"/>
      <c r="AF2513" s="78"/>
      <c r="AG2513" s="78"/>
      <c r="AH2513" s="78"/>
      <c r="AI2513" s="78"/>
      <c r="AJ2513" s="78"/>
      <c r="AK2513" s="645">
        <v>286890</v>
      </c>
      <c r="AL2513" s="651">
        <f t="shared" si="663"/>
        <v>0</v>
      </c>
      <c r="AM2513" s="64"/>
      <c r="AN2513" s="64"/>
      <c r="AO2513" s="64"/>
      <c r="AP2513" s="64"/>
      <c r="AQ2513" s="64"/>
      <c r="AR2513" s="693"/>
      <c r="XFA2513" s="693"/>
    </row>
    <row r="2514" spans="1:44 16381:16381" s="694" customFormat="1" ht="21" x14ac:dyDescent="0.15">
      <c r="A2514" s="113" t="s">
        <v>5527</v>
      </c>
      <c r="B2514" s="114" t="s">
        <v>2465</v>
      </c>
      <c r="C2514" s="199">
        <f t="shared" si="664"/>
        <v>0</v>
      </c>
      <c r="D2514" s="90"/>
      <c r="E2514" s="79"/>
      <c r="F2514" s="79"/>
      <c r="G2514" s="79"/>
      <c r="H2514" s="202">
        <f t="shared" si="662"/>
        <v>0</v>
      </c>
      <c r="I2514" s="78"/>
      <c r="J2514" s="78"/>
      <c r="K2514" s="78"/>
      <c r="L2514" s="78"/>
      <c r="M2514" s="78"/>
      <c r="N2514" s="78"/>
      <c r="O2514" s="202">
        <f t="shared" si="665"/>
        <v>0</v>
      </c>
      <c r="P2514" s="78"/>
      <c r="Q2514" s="78"/>
      <c r="R2514" s="202">
        <f t="shared" si="666"/>
        <v>0</v>
      </c>
      <c r="S2514" s="78"/>
      <c r="T2514" s="78"/>
      <c r="U2514" s="202">
        <f t="shared" si="667"/>
        <v>0</v>
      </c>
      <c r="V2514" s="78"/>
      <c r="W2514" s="78"/>
      <c r="X2514" s="202">
        <f t="shared" si="668"/>
        <v>0</v>
      </c>
      <c r="Y2514" s="78"/>
      <c r="Z2514" s="78"/>
      <c r="AA2514" s="78"/>
      <c r="AB2514" s="78"/>
      <c r="AC2514" s="78"/>
      <c r="AD2514" s="78"/>
      <c r="AE2514" s="78"/>
      <c r="AF2514" s="78"/>
      <c r="AG2514" s="78"/>
      <c r="AH2514" s="78"/>
      <c r="AI2514" s="78"/>
      <c r="AJ2514" s="78"/>
      <c r="AK2514" s="645">
        <v>232810</v>
      </c>
      <c r="AL2514" s="651">
        <f t="shared" si="663"/>
        <v>0</v>
      </c>
      <c r="AM2514" s="64"/>
      <c r="AN2514" s="64"/>
      <c r="AO2514" s="64"/>
      <c r="AP2514" s="64"/>
      <c r="AQ2514" s="64"/>
      <c r="AR2514" s="693"/>
      <c r="XFA2514" s="693"/>
    </row>
    <row r="2515" spans="1:44 16381:16381" s="694" customFormat="1" ht="14.1" customHeight="1" x14ac:dyDescent="0.15">
      <c r="A2515" s="113" t="s">
        <v>5528</v>
      </c>
      <c r="B2515" s="114" t="s">
        <v>584</v>
      </c>
      <c r="C2515" s="199">
        <f t="shared" si="664"/>
        <v>0</v>
      </c>
      <c r="D2515" s="90"/>
      <c r="E2515" s="79"/>
      <c r="F2515" s="79"/>
      <c r="G2515" s="79"/>
      <c r="H2515" s="202">
        <f t="shared" si="662"/>
        <v>0</v>
      </c>
      <c r="I2515" s="78"/>
      <c r="J2515" s="78"/>
      <c r="K2515" s="78"/>
      <c r="L2515" s="78"/>
      <c r="M2515" s="78"/>
      <c r="N2515" s="78"/>
      <c r="O2515" s="202">
        <f t="shared" si="665"/>
        <v>0</v>
      </c>
      <c r="P2515" s="78"/>
      <c r="Q2515" s="78"/>
      <c r="R2515" s="202">
        <f t="shared" si="666"/>
        <v>0</v>
      </c>
      <c r="S2515" s="78"/>
      <c r="T2515" s="78"/>
      <c r="U2515" s="202">
        <f t="shared" si="667"/>
        <v>0</v>
      </c>
      <c r="V2515" s="78"/>
      <c r="W2515" s="78"/>
      <c r="X2515" s="202">
        <f t="shared" si="668"/>
        <v>0</v>
      </c>
      <c r="Y2515" s="78"/>
      <c r="Z2515" s="78"/>
      <c r="AA2515" s="78"/>
      <c r="AB2515" s="78"/>
      <c r="AC2515" s="78"/>
      <c r="AD2515" s="78"/>
      <c r="AE2515" s="78"/>
      <c r="AF2515" s="78"/>
      <c r="AG2515" s="78"/>
      <c r="AH2515" s="78"/>
      <c r="AI2515" s="78"/>
      <c r="AJ2515" s="78"/>
      <c r="AK2515" s="645">
        <v>230150</v>
      </c>
      <c r="AL2515" s="651">
        <f t="shared" ref="AL2515:AL2546" si="669">+(I2515*AK2515)+(L2515*AK2515*0.5)</f>
        <v>0</v>
      </c>
      <c r="AM2515" s="64"/>
      <c r="AN2515" s="64"/>
      <c r="AO2515" s="64"/>
      <c r="AP2515" s="64"/>
      <c r="AQ2515" s="64"/>
      <c r="AR2515" s="693"/>
      <c r="XFA2515" s="693"/>
    </row>
    <row r="2516" spans="1:44 16381:16381" s="694" customFormat="1" ht="14.1" customHeight="1" x14ac:dyDescent="0.15">
      <c r="A2516" s="113" t="s">
        <v>5529</v>
      </c>
      <c r="B2516" s="114" t="s">
        <v>585</v>
      </c>
      <c r="C2516" s="199">
        <f t="shared" si="664"/>
        <v>0</v>
      </c>
      <c r="D2516" s="90"/>
      <c r="E2516" s="79"/>
      <c r="F2516" s="79"/>
      <c r="G2516" s="79"/>
      <c r="H2516" s="202">
        <f t="shared" si="662"/>
        <v>0</v>
      </c>
      <c r="I2516" s="78"/>
      <c r="J2516" s="78"/>
      <c r="K2516" s="78"/>
      <c r="L2516" s="78"/>
      <c r="M2516" s="78"/>
      <c r="N2516" s="78"/>
      <c r="O2516" s="202">
        <f t="shared" si="665"/>
        <v>0</v>
      </c>
      <c r="P2516" s="78"/>
      <c r="Q2516" s="78"/>
      <c r="R2516" s="202">
        <f t="shared" si="666"/>
        <v>0</v>
      </c>
      <c r="S2516" s="78"/>
      <c r="T2516" s="78"/>
      <c r="U2516" s="202">
        <f t="shared" si="667"/>
        <v>0</v>
      </c>
      <c r="V2516" s="78"/>
      <c r="W2516" s="78"/>
      <c r="X2516" s="202">
        <f t="shared" si="668"/>
        <v>0</v>
      </c>
      <c r="Y2516" s="78"/>
      <c r="Z2516" s="78"/>
      <c r="AA2516" s="78"/>
      <c r="AB2516" s="78"/>
      <c r="AC2516" s="78"/>
      <c r="AD2516" s="78"/>
      <c r="AE2516" s="78"/>
      <c r="AF2516" s="78"/>
      <c r="AG2516" s="78"/>
      <c r="AH2516" s="78"/>
      <c r="AI2516" s="78"/>
      <c r="AJ2516" s="78"/>
      <c r="AK2516" s="645">
        <v>559810</v>
      </c>
      <c r="AL2516" s="651">
        <f t="shared" si="669"/>
        <v>0</v>
      </c>
      <c r="AM2516" s="64"/>
      <c r="AN2516" s="64"/>
      <c r="AO2516" s="64"/>
      <c r="AP2516" s="64"/>
      <c r="AQ2516" s="64"/>
      <c r="AR2516" s="693"/>
      <c r="XFA2516" s="693"/>
    </row>
    <row r="2517" spans="1:44 16381:16381" s="694" customFormat="1" ht="14.1" customHeight="1" x14ac:dyDescent="0.15">
      <c r="A2517" s="113" t="s">
        <v>5530</v>
      </c>
      <c r="B2517" s="114" t="s">
        <v>586</v>
      </c>
      <c r="C2517" s="199">
        <f t="shared" si="664"/>
        <v>0</v>
      </c>
      <c r="D2517" s="90"/>
      <c r="E2517" s="79"/>
      <c r="F2517" s="79"/>
      <c r="G2517" s="79"/>
      <c r="H2517" s="202">
        <f t="shared" si="662"/>
        <v>0</v>
      </c>
      <c r="I2517" s="78"/>
      <c r="J2517" s="78"/>
      <c r="K2517" s="78"/>
      <c r="L2517" s="78"/>
      <c r="M2517" s="78"/>
      <c r="N2517" s="78"/>
      <c r="O2517" s="202">
        <f t="shared" si="665"/>
        <v>0</v>
      </c>
      <c r="P2517" s="78"/>
      <c r="Q2517" s="78"/>
      <c r="R2517" s="202">
        <f t="shared" si="666"/>
        <v>0</v>
      </c>
      <c r="S2517" s="78"/>
      <c r="T2517" s="78"/>
      <c r="U2517" s="202">
        <f t="shared" si="667"/>
        <v>0</v>
      </c>
      <c r="V2517" s="78"/>
      <c r="W2517" s="78"/>
      <c r="X2517" s="202">
        <f t="shared" si="668"/>
        <v>0</v>
      </c>
      <c r="Y2517" s="78"/>
      <c r="Z2517" s="78"/>
      <c r="AA2517" s="78"/>
      <c r="AB2517" s="78"/>
      <c r="AC2517" s="78"/>
      <c r="AD2517" s="78"/>
      <c r="AE2517" s="78"/>
      <c r="AF2517" s="78"/>
      <c r="AG2517" s="78"/>
      <c r="AH2517" s="78"/>
      <c r="AI2517" s="78"/>
      <c r="AJ2517" s="78"/>
      <c r="AK2517" s="645">
        <v>305720</v>
      </c>
      <c r="AL2517" s="651">
        <f t="shared" si="669"/>
        <v>0</v>
      </c>
      <c r="AM2517" s="64"/>
      <c r="AN2517" s="64"/>
      <c r="AO2517" s="64"/>
      <c r="AP2517" s="64"/>
      <c r="AQ2517" s="64"/>
      <c r="AR2517" s="693"/>
      <c r="XFA2517" s="693"/>
    </row>
    <row r="2518" spans="1:44 16381:16381" s="694" customFormat="1" ht="14.1" customHeight="1" x14ac:dyDescent="0.15">
      <c r="A2518" s="113" t="s">
        <v>5531</v>
      </c>
      <c r="B2518" s="114" t="s">
        <v>884</v>
      </c>
      <c r="C2518" s="199">
        <f t="shared" si="664"/>
        <v>0</v>
      </c>
      <c r="D2518" s="90"/>
      <c r="E2518" s="79"/>
      <c r="F2518" s="79"/>
      <c r="G2518" s="79"/>
      <c r="H2518" s="202">
        <f t="shared" si="662"/>
        <v>0</v>
      </c>
      <c r="I2518" s="78"/>
      <c r="J2518" s="78"/>
      <c r="K2518" s="78"/>
      <c r="L2518" s="78"/>
      <c r="M2518" s="78"/>
      <c r="N2518" s="78"/>
      <c r="O2518" s="202">
        <f t="shared" si="665"/>
        <v>0</v>
      </c>
      <c r="P2518" s="78"/>
      <c r="Q2518" s="78"/>
      <c r="R2518" s="202">
        <f t="shared" si="666"/>
        <v>0</v>
      </c>
      <c r="S2518" s="78"/>
      <c r="T2518" s="78"/>
      <c r="U2518" s="202">
        <f t="shared" si="667"/>
        <v>0</v>
      </c>
      <c r="V2518" s="78"/>
      <c r="W2518" s="78"/>
      <c r="X2518" s="202">
        <f t="shared" si="668"/>
        <v>0</v>
      </c>
      <c r="Y2518" s="78"/>
      <c r="Z2518" s="78"/>
      <c r="AA2518" s="78"/>
      <c r="AB2518" s="78"/>
      <c r="AC2518" s="78"/>
      <c r="AD2518" s="78"/>
      <c r="AE2518" s="78"/>
      <c r="AF2518" s="78"/>
      <c r="AG2518" s="78"/>
      <c r="AH2518" s="78"/>
      <c r="AI2518" s="78"/>
      <c r="AJ2518" s="78"/>
      <c r="AK2518" s="645">
        <v>510240</v>
      </c>
      <c r="AL2518" s="651">
        <f t="shared" si="669"/>
        <v>0</v>
      </c>
      <c r="AM2518" s="64"/>
      <c r="AN2518" s="64"/>
      <c r="AO2518" s="64"/>
      <c r="AP2518" s="64"/>
      <c r="AQ2518" s="64"/>
      <c r="AR2518" s="693"/>
      <c r="XFA2518" s="693"/>
    </row>
    <row r="2519" spans="1:44 16381:16381" s="694" customFormat="1" ht="14.1" customHeight="1" x14ac:dyDescent="0.15">
      <c r="A2519" s="113" t="s">
        <v>3203</v>
      </c>
      <c r="B2519" s="114" t="s">
        <v>3204</v>
      </c>
      <c r="C2519" s="199">
        <f t="shared" si="664"/>
        <v>0</v>
      </c>
      <c r="D2519" s="90"/>
      <c r="E2519" s="79"/>
      <c r="F2519" s="79"/>
      <c r="G2519" s="79"/>
      <c r="H2519" s="202">
        <f t="shared" si="662"/>
        <v>0</v>
      </c>
      <c r="I2519" s="78"/>
      <c r="J2519" s="78"/>
      <c r="K2519" s="78"/>
      <c r="L2519" s="78"/>
      <c r="M2519" s="78"/>
      <c r="N2519" s="78"/>
      <c r="O2519" s="202">
        <f t="shared" si="665"/>
        <v>0</v>
      </c>
      <c r="P2519" s="78"/>
      <c r="Q2519" s="78"/>
      <c r="R2519" s="202">
        <f t="shared" si="666"/>
        <v>0</v>
      </c>
      <c r="S2519" s="78"/>
      <c r="T2519" s="78"/>
      <c r="U2519" s="202">
        <f t="shared" si="667"/>
        <v>0</v>
      </c>
      <c r="V2519" s="78"/>
      <c r="W2519" s="78"/>
      <c r="X2519" s="202">
        <f t="shared" si="668"/>
        <v>0</v>
      </c>
      <c r="Y2519" s="78"/>
      <c r="Z2519" s="78"/>
      <c r="AA2519" s="78"/>
      <c r="AB2519" s="78"/>
      <c r="AC2519" s="78"/>
      <c r="AD2519" s="78"/>
      <c r="AE2519" s="78"/>
      <c r="AF2519" s="78"/>
      <c r="AG2519" s="78"/>
      <c r="AH2519" s="78"/>
      <c r="AI2519" s="78"/>
      <c r="AJ2519" s="78"/>
      <c r="AK2519" s="645">
        <v>242120</v>
      </c>
      <c r="AL2519" s="651">
        <f t="shared" si="669"/>
        <v>0</v>
      </c>
      <c r="AM2519" s="64"/>
      <c r="AN2519" s="64"/>
      <c r="AO2519" s="64"/>
      <c r="AP2519" s="64"/>
      <c r="AQ2519" s="64"/>
      <c r="AR2519" s="693"/>
      <c r="XFA2519" s="693"/>
    </row>
    <row r="2520" spans="1:44 16381:16381" s="694" customFormat="1" ht="14.1" customHeight="1" x14ac:dyDescent="0.15">
      <c r="A2520" s="113" t="s">
        <v>5532</v>
      </c>
      <c r="B2520" s="114" t="s">
        <v>2466</v>
      </c>
      <c r="C2520" s="199">
        <f t="shared" si="664"/>
        <v>0</v>
      </c>
      <c r="D2520" s="90"/>
      <c r="E2520" s="79"/>
      <c r="F2520" s="79"/>
      <c r="G2520" s="79"/>
      <c r="H2520" s="202">
        <f t="shared" si="662"/>
        <v>0</v>
      </c>
      <c r="I2520" s="78"/>
      <c r="J2520" s="78"/>
      <c r="K2520" s="78"/>
      <c r="L2520" s="78"/>
      <c r="M2520" s="78"/>
      <c r="N2520" s="78"/>
      <c r="O2520" s="202">
        <f t="shared" si="665"/>
        <v>0</v>
      </c>
      <c r="P2520" s="78"/>
      <c r="Q2520" s="78"/>
      <c r="R2520" s="202">
        <f t="shared" si="666"/>
        <v>0</v>
      </c>
      <c r="S2520" s="78"/>
      <c r="T2520" s="78"/>
      <c r="U2520" s="202">
        <f t="shared" si="667"/>
        <v>0</v>
      </c>
      <c r="V2520" s="78"/>
      <c r="W2520" s="78"/>
      <c r="X2520" s="202">
        <f t="shared" si="668"/>
        <v>0</v>
      </c>
      <c r="Y2520" s="78"/>
      <c r="Z2520" s="78"/>
      <c r="AA2520" s="78"/>
      <c r="AB2520" s="78"/>
      <c r="AC2520" s="78"/>
      <c r="AD2520" s="78"/>
      <c r="AE2520" s="78"/>
      <c r="AF2520" s="78"/>
      <c r="AG2520" s="78"/>
      <c r="AH2520" s="78"/>
      <c r="AI2520" s="78"/>
      <c r="AJ2520" s="78"/>
      <c r="AK2520" s="645">
        <v>292960</v>
      </c>
      <c r="AL2520" s="651">
        <f t="shared" si="669"/>
        <v>0</v>
      </c>
      <c r="AM2520" s="64"/>
      <c r="AN2520" s="64"/>
      <c r="AO2520" s="64"/>
      <c r="AP2520" s="64"/>
      <c r="AQ2520" s="64"/>
      <c r="AR2520" s="693"/>
      <c r="XFA2520" s="693"/>
    </row>
    <row r="2521" spans="1:44 16381:16381" s="694" customFormat="1" ht="14.1" customHeight="1" x14ac:dyDescent="0.15">
      <c r="A2521" s="113" t="s">
        <v>5533</v>
      </c>
      <c r="B2521" s="114" t="s">
        <v>524</v>
      </c>
      <c r="C2521" s="199">
        <f t="shared" si="664"/>
        <v>0</v>
      </c>
      <c r="D2521" s="90"/>
      <c r="E2521" s="79"/>
      <c r="F2521" s="79"/>
      <c r="G2521" s="79"/>
      <c r="H2521" s="202">
        <f t="shared" si="662"/>
        <v>0</v>
      </c>
      <c r="I2521" s="78"/>
      <c r="J2521" s="78"/>
      <c r="K2521" s="78"/>
      <c r="L2521" s="78"/>
      <c r="M2521" s="78"/>
      <c r="N2521" s="78"/>
      <c r="O2521" s="202">
        <f t="shared" si="665"/>
        <v>0</v>
      </c>
      <c r="P2521" s="78"/>
      <c r="Q2521" s="78"/>
      <c r="R2521" s="202">
        <f t="shared" si="666"/>
        <v>0</v>
      </c>
      <c r="S2521" s="78"/>
      <c r="T2521" s="78"/>
      <c r="U2521" s="202">
        <f t="shared" si="667"/>
        <v>0</v>
      </c>
      <c r="V2521" s="78"/>
      <c r="W2521" s="78"/>
      <c r="X2521" s="202">
        <f t="shared" si="668"/>
        <v>0</v>
      </c>
      <c r="Y2521" s="78"/>
      <c r="Z2521" s="78"/>
      <c r="AA2521" s="78"/>
      <c r="AB2521" s="78"/>
      <c r="AC2521" s="78"/>
      <c r="AD2521" s="78"/>
      <c r="AE2521" s="78"/>
      <c r="AF2521" s="78"/>
      <c r="AG2521" s="78"/>
      <c r="AH2521" s="78"/>
      <c r="AI2521" s="78"/>
      <c r="AJ2521" s="78"/>
      <c r="AK2521" s="645">
        <v>212070</v>
      </c>
      <c r="AL2521" s="651">
        <f t="shared" si="669"/>
        <v>0</v>
      </c>
      <c r="AM2521" s="64"/>
      <c r="AN2521" s="64"/>
      <c r="AO2521" s="64"/>
      <c r="AP2521" s="64"/>
      <c r="AQ2521" s="64"/>
      <c r="AR2521" s="693"/>
      <c r="XFA2521" s="693"/>
    </row>
    <row r="2522" spans="1:44 16381:16381" s="694" customFormat="1" ht="14.1" customHeight="1" x14ac:dyDescent="0.15">
      <c r="A2522" s="113" t="s">
        <v>5534</v>
      </c>
      <c r="B2522" s="143" t="s">
        <v>2467</v>
      </c>
      <c r="C2522" s="199">
        <f t="shared" si="664"/>
        <v>0</v>
      </c>
      <c r="D2522" s="90"/>
      <c r="E2522" s="79"/>
      <c r="F2522" s="79"/>
      <c r="G2522" s="79"/>
      <c r="H2522" s="202">
        <f t="shared" si="662"/>
        <v>0</v>
      </c>
      <c r="I2522" s="78"/>
      <c r="J2522" s="78"/>
      <c r="K2522" s="78"/>
      <c r="L2522" s="78"/>
      <c r="M2522" s="78"/>
      <c r="N2522" s="78"/>
      <c r="O2522" s="202">
        <f t="shared" si="665"/>
        <v>0</v>
      </c>
      <c r="P2522" s="78"/>
      <c r="Q2522" s="78"/>
      <c r="R2522" s="202">
        <f t="shared" si="666"/>
        <v>0</v>
      </c>
      <c r="S2522" s="78"/>
      <c r="T2522" s="78"/>
      <c r="U2522" s="202">
        <f t="shared" si="667"/>
        <v>0</v>
      </c>
      <c r="V2522" s="78"/>
      <c r="W2522" s="78"/>
      <c r="X2522" s="202">
        <f t="shared" si="668"/>
        <v>0</v>
      </c>
      <c r="Y2522" s="78"/>
      <c r="Z2522" s="78"/>
      <c r="AA2522" s="78"/>
      <c r="AB2522" s="78"/>
      <c r="AC2522" s="78"/>
      <c r="AD2522" s="78"/>
      <c r="AE2522" s="78"/>
      <c r="AF2522" s="78"/>
      <c r="AG2522" s="78"/>
      <c r="AH2522" s="78"/>
      <c r="AI2522" s="78"/>
      <c r="AJ2522" s="78"/>
      <c r="AK2522" s="645">
        <v>230150</v>
      </c>
      <c r="AL2522" s="651">
        <f t="shared" si="669"/>
        <v>0</v>
      </c>
      <c r="AM2522" s="64"/>
      <c r="AN2522" s="64"/>
      <c r="AO2522" s="64"/>
      <c r="AP2522" s="64"/>
      <c r="AQ2522" s="64"/>
      <c r="AR2522" s="693"/>
      <c r="XFA2522" s="693"/>
    </row>
    <row r="2523" spans="1:44 16381:16381" s="694" customFormat="1" ht="14.1" customHeight="1" x14ac:dyDescent="0.15">
      <c r="A2523" s="113" t="s">
        <v>5535</v>
      </c>
      <c r="B2523" s="143" t="s">
        <v>2468</v>
      </c>
      <c r="C2523" s="199">
        <f t="shared" si="664"/>
        <v>0</v>
      </c>
      <c r="D2523" s="90"/>
      <c r="E2523" s="79"/>
      <c r="F2523" s="79"/>
      <c r="G2523" s="79"/>
      <c r="H2523" s="202">
        <f t="shared" si="662"/>
        <v>0</v>
      </c>
      <c r="I2523" s="78"/>
      <c r="J2523" s="78"/>
      <c r="K2523" s="78"/>
      <c r="L2523" s="78"/>
      <c r="M2523" s="78"/>
      <c r="N2523" s="78"/>
      <c r="O2523" s="202">
        <f t="shared" si="665"/>
        <v>0</v>
      </c>
      <c r="P2523" s="78"/>
      <c r="Q2523" s="78"/>
      <c r="R2523" s="202">
        <f t="shared" si="666"/>
        <v>0</v>
      </c>
      <c r="S2523" s="78"/>
      <c r="T2523" s="78"/>
      <c r="U2523" s="202">
        <f t="shared" si="667"/>
        <v>0</v>
      </c>
      <c r="V2523" s="78"/>
      <c r="W2523" s="78"/>
      <c r="X2523" s="202">
        <f t="shared" si="668"/>
        <v>0</v>
      </c>
      <c r="Y2523" s="78"/>
      <c r="Z2523" s="78"/>
      <c r="AA2523" s="78"/>
      <c r="AB2523" s="78"/>
      <c r="AC2523" s="78"/>
      <c r="AD2523" s="78"/>
      <c r="AE2523" s="78"/>
      <c r="AF2523" s="78"/>
      <c r="AG2523" s="78"/>
      <c r="AH2523" s="78"/>
      <c r="AI2523" s="78"/>
      <c r="AJ2523" s="78"/>
      <c r="AK2523" s="645">
        <v>286890</v>
      </c>
      <c r="AL2523" s="651">
        <f t="shared" si="669"/>
        <v>0</v>
      </c>
      <c r="AM2523" s="64"/>
      <c r="AN2523" s="64"/>
      <c r="AO2523" s="64"/>
      <c r="AP2523" s="64"/>
      <c r="AQ2523" s="64"/>
      <c r="AR2523" s="693"/>
      <c r="XFA2523" s="693"/>
    </row>
    <row r="2524" spans="1:44 16381:16381" s="694" customFormat="1" ht="21.75" customHeight="1" x14ac:dyDescent="0.15">
      <c r="A2524" s="113" t="s">
        <v>5536</v>
      </c>
      <c r="B2524" s="143" t="s">
        <v>4502</v>
      </c>
      <c r="C2524" s="199">
        <f t="shared" si="664"/>
        <v>0</v>
      </c>
      <c r="D2524" s="90"/>
      <c r="E2524" s="79"/>
      <c r="F2524" s="79"/>
      <c r="G2524" s="79"/>
      <c r="H2524" s="202">
        <f t="shared" si="662"/>
        <v>0</v>
      </c>
      <c r="I2524" s="78"/>
      <c r="J2524" s="78"/>
      <c r="K2524" s="78"/>
      <c r="L2524" s="78"/>
      <c r="M2524" s="78"/>
      <c r="N2524" s="78"/>
      <c r="O2524" s="202">
        <f t="shared" si="665"/>
        <v>0</v>
      </c>
      <c r="P2524" s="78"/>
      <c r="Q2524" s="78"/>
      <c r="R2524" s="202">
        <f t="shared" si="666"/>
        <v>0</v>
      </c>
      <c r="S2524" s="78"/>
      <c r="T2524" s="78"/>
      <c r="U2524" s="202">
        <f t="shared" si="667"/>
        <v>0</v>
      </c>
      <c r="V2524" s="78"/>
      <c r="W2524" s="78"/>
      <c r="X2524" s="202">
        <f t="shared" si="668"/>
        <v>0</v>
      </c>
      <c r="Y2524" s="78"/>
      <c r="Z2524" s="78"/>
      <c r="AA2524" s="78"/>
      <c r="AB2524" s="78"/>
      <c r="AC2524" s="78"/>
      <c r="AD2524" s="78"/>
      <c r="AE2524" s="78"/>
      <c r="AF2524" s="78"/>
      <c r="AG2524" s="78"/>
      <c r="AH2524" s="78"/>
      <c r="AI2524" s="78"/>
      <c r="AJ2524" s="78"/>
      <c r="AK2524" s="645">
        <v>272670</v>
      </c>
      <c r="AL2524" s="651">
        <f t="shared" si="669"/>
        <v>0</v>
      </c>
      <c r="AM2524" s="64"/>
      <c r="AN2524" s="64"/>
      <c r="AO2524" s="64"/>
      <c r="AP2524" s="64"/>
      <c r="AQ2524" s="64"/>
      <c r="AR2524" s="693"/>
      <c r="XFA2524" s="693"/>
    </row>
    <row r="2525" spans="1:44 16381:16381" s="694" customFormat="1" ht="14.1" customHeight="1" x14ac:dyDescent="0.15">
      <c r="A2525" s="113" t="s">
        <v>5537</v>
      </c>
      <c r="B2525" s="114" t="s">
        <v>525</v>
      </c>
      <c r="C2525" s="199">
        <f t="shared" si="664"/>
        <v>0</v>
      </c>
      <c r="D2525" s="90"/>
      <c r="E2525" s="79"/>
      <c r="F2525" s="79"/>
      <c r="G2525" s="79"/>
      <c r="H2525" s="202">
        <f t="shared" si="662"/>
        <v>0</v>
      </c>
      <c r="I2525" s="78"/>
      <c r="J2525" s="78"/>
      <c r="K2525" s="78"/>
      <c r="L2525" s="78"/>
      <c r="M2525" s="78"/>
      <c r="N2525" s="78"/>
      <c r="O2525" s="202">
        <f t="shared" si="665"/>
        <v>0</v>
      </c>
      <c r="P2525" s="78"/>
      <c r="Q2525" s="78"/>
      <c r="R2525" s="202">
        <f t="shared" si="666"/>
        <v>0</v>
      </c>
      <c r="S2525" s="78"/>
      <c r="T2525" s="78"/>
      <c r="U2525" s="202">
        <f t="shared" si="667"/>
        <v>0</v>
      </c>
      <c r="V2525" s="78"/>
      <c r="W2525" s="78"/>
      <c r="X2525" s="202">
        <f t="shared" si="668"/>
        <v>0</v>
      </c>
      <c r="Y2525" s="78"/>
      <c r="Z2525" s="78"/>
      <c r="AA2525" s="78"/>
      <c r="AB2525" s="78"/>
      <c r="AC2525" s="78"/>
      <c r="AD2525" s="78"/>
      <c r="AE2525" s="78"/>
      <c r="AF2525" s="78"/>
      <c r="AG2525" s="78"/>
      <c r="AH2525" s="78"/>
      <c r="AI2525" s="78"/>
      <c r="AJ2525" s="78"/>
      <c r="AK2525" s="645">
        <v>137640</v>
      </c>
      <c r="AL2525" s="651">
        <f t="shared" si="669"/>
        <v>0</v>
      </c>
      <c r="AM2525" s="64"/>
      <c r="AN2525" s="64"/>
      <c r="AO2525" s="64"/>
      <c r="AP2525" s="64"/>
      <c r="AQ2525" s="64"/>
      <c r="AR2525" s="693"/>
      <c r="XFA2525" s="693"/>
    </row>
    <row r="2526" spans="1:44 16381:16381" s="694" customFormat="1" ht="14.1" customHeight="1" x14ac:dyDescent="0.15">
      <c r="A2526" s="113" t="s">
        <v>5538</v>
      </c>
      <c r="B2526" s="143" t="s">
        <v>2469</v>
      </c>
      <c r="C2526" s="199">
        <f t="shared" si="664"/>
        <v>0</v>
      </c>
      <c r="D2526" s="90"/>
      <c r="E2526" s="79"/>
      <c r="F2526" s="79"/>
      <c r="G2526" s="79"/>
      <c r="H2526" s="202">
        <f t="shared" si="662"/>
        <v>0</v>
      </c>
      <c r="I2526" s="78"/>
      <c r="J2526" s="78"/>
      <c r="K2526" s="78"/>
      <c r="L2526" s="78"/>
      <c r="M2526" s="78"/>
      <c r="N2526" s="78"/>
      <c r="O2526" s="202">
        <f t="shared" si="665"/>
        <v>0</v>
      </c>
      <c r="P2526" s="78"/>
      <c r="Q2526" s="78"/>
      <c r="R2526" s="202">
        <f t="shared" si="666"/>
        <v>0</v>
      </c>
      <c r="S2526" s="78"/>
      <c r="T2526" s="78"/>
      <c r="U2526" s="202">
        <f t="shared" si="667"/>
        <v>0</v>
      </c>
      <c r="V2526" s="78"/>
      <c r="W2526" s="78"/>
      <c r="X2526" s="202">
        <f t="shared" si="668"/>
        <v>0</v>
      </c>
      <c r="Y2526" s="78"/>
      <c r="Z2526" s="78"/>
      <c r="AA2526" s="78"/>
      <c r="AB2526" s="78"/>
      <c r="AC2526" s="78"/>
      <c r="AD2526" s="78"/>
      <c r="AE2526" s="78"/>
      <c r="AF2526" s="78"/>
      <c r="AG2526" s="78"/>
      <c r="AH2526" s="78"/>
      <c r="AI2526" s="78"/>
      <c r="AJ2526" s="78"/>
      <c r="AK2526" s="645">
        <v>277870</v>
      </c>
      <c r="AL2526" s="651">
        <f t="shared" si="669"/>
        <v>0</v>
      </c>
      <c r="AM2526" s="64"/>
      <c r="AN2526" s="64"/>
      <c r="AO2526" s="64"/>
      <c r="AP2526" s="64"/>
      <c r="AQ2526" s="64"/>
      <c r="AR2526" s="693"/>
      <c r="XFA2526" s="693"/>
    </row>
    <row r="2527" spans="1:44 16381:16381" s="694" customFormat="1" ht="14.1" customHeight="1" x14ac:dyDescent="0.15">
      <c r="A2527" s="113" t="s">
        <v>5539</v>
      </c>
      <c r="B2527" s="143" t="s">
        <v>4503</v>
      </c>
      <c r="C2527" s="199">
        <f t="shared" si="664"/>
        <v>0</v>
      </c>
      <c r="D2527" s="90"/>
      <c r="E2527" s="79"/>
      <c r="F2527" s="79"/>
      <c r="G2527" s="79"/>
      <c r="H2527" s="202">
        <f t="shared" si="662"/>
        <v>0</v>
      </c>
      <c r="I2527" s="78"/>
      <c r="J2527" s="78"/>
      <c r="K2527" s="78"/>
      <c r="L2527" s="78"/>
      <c r="M2527" s="78"/>
      <c r="N2527" s="78"/>
      <c r="O2527" s="202">
        <f t="shared" si="665"/>
        <v>0</v>
      </c>
      <c r="P2527" s="78"/>
      <c r="Q2527" s="78"/>
      <c r="R2527" s="202">
        <f t="shared" si="666"/>
        <v>0</v>
      </c>
      <c r="S2527" s="78"/>
      <c r="T2527" s="78"/>
      <c r="U2527" s="202">
        <f t="shared" si="667"/>
        <v>0</v>
      </c>
      <c r="V2527" s="78"/>
      <c r="W2527" s="78"/>
      <c r="X2527" s="202">
        <f t="shared" si="668"/>
        <v>0</v>
      </c>
      <c r="Y2527" s="78"/>
      <c r="Z2527" s="78"/>
      <c r="AA2527" s="78"/>
      <c r="AB2527" s="78"/>
      <c r="AC2527" s="78"/>
      <c r="AD2527" s="78"/>
      <c r="AE2527" s="78"/>
      <c r="AF2527" s="78"/>
      <c r="AG2527" s="78"/>
      <c r="AH2527" s="78"/>
      <c r="AI2527" s="78"/>
      <c r="AJ2527" s="78"/>
      <c r="AK2527" s="645">
        <v>165620</v>
      </c>
      <c r="AL2527" s="651">
        <f t="shared" si="669"/>
        <v>0</v>
      </c>
      <c r="AM2527" s="64"/>
      <c r="AN2527" s="64"/>
      <c r="AO2527" s="64"/>
      <c r="AP2527" s="64"/>
      <c r="AQ2527" s="64"/>
      <c r="AR2527" s="693"/>
      <c r="XFA2527" s="693"/>
    </row>
    <row r="2528" spans="1:44 16381:16381" s="694" customFormat="1" ht="14.1" customHeight="1" x14ac:dyDescent="0.15">
      <c r="A2528" s="113" t="s">
        <v>5540</v>
      </c>
      <c r="B2528" s="114" t="s">
        <v>369</v>
      </c>
      <c r="C2528" s="199">
        <f t="shared" si="664"/>
        <v>0</v>
      </c>
      <c r="D2528" s="90"/>
      <c r="E2528" s="79"/>
      <c r="F2528" s="79"/>
      <c r="G2528" s="79"/>
      <c r="H2528" s="202">
        <f t="shared" si="662"/>
        <v>0</v>
      </c>
      <c r="I2528" s="78"/>
      <c r="J2528" s="78"/>
      <c r="K2528" s="78"/>
      <c r="L2528" s="78"/>
      <c r="M2528" s="78"/>
      <c r="N2528" s="78"/>
      <c r="O2528" s="202">
        <f t="shared" si="665"/>
        <v>0</v>
      </c>
      <c r="P2528" s="78"/>
      <c r="Q2528" s="78"/>
      <c r="R2528" s="202">
        <f t="shared" si="666"/>
        <v>0</v>
      </c>
      <c r="S2528" s="78"/>
      <c r="T2528" s="78"/>
      <c r="U2528" s="202">
        <f t="shared" si="667"/>
        <v>0</v>
      </c>
      <c r="V2528" s="78"/>
      <c r="W2528" s="78"/>
      <c r="X2528" s="202">
        <f t="shared" si="668"/>
        <v>0</v>
      </c>
      <c r="Y2528" s="78"/>
      <c r="Z2528" s="78"/>
      <c r="AA2528" s="78"/>
      <c r="AB2528" s="78"/>
      <c r="AC2528" s="78"/>
      <c r="AD2528" s="78"/>
      <c r="AE2528" s="78"/>
      <c r="AF2528" s="78"/>
      <c r="AG2528" s="78"/>
      <c r="AH2528" s="78"/>
      <c r="AI2528" s="78"/>
      <c r="AJ2528" s="78"/>
      <c r="AK2528" s="645">
        <v>143920</v>
      </c>
      <c r="AL2528" s="651">
        <f t="shared" si="669"/>
        <v>0</v>
      </c>
      <c r="AM2528" s="64"/>
      <c r="AN2528" s="64"/>
      <c r="AO2528" s="64"/>
      <c r="AP2528" s="64"/>
      <c r="AQ2528" s="64"/>
      <c r="AR2528" s="693"/>
      <c r="XFA2528" s="693"/>
    </row>
    <row r="2529" spans="1:44 16381:16381" s="694" customFormat="1" ht="14.1" customHeight="1" x14ac:dyDescent="0.15">
      <c r="A2529" s="113" t="s">
        <v>5541</v>
      </c>
      <c r="B2529" s="114" t="s">
        <v>140</v>
      </c>
      <c r="C2529" s="199">
        <f t="shared" si="664"/>
        <v>0</v>
      </c>
      <c r="D2529" s="90"/>
      <c r="E2529" s="79"/>
      <c r="F2529" s="79"/>
      <c r="G2529" s="79"/>
      <c r="H2529" s="202">
        <f t="shared" si="662"/>
        <v>0</v>
      </c>
      <c r="I2529" s="78"/>
      <c r="J2529" s="78"/>
      <c r="K2529" s="78"/>
      <c r="L2529" s="78"/>
      <c r="M2529" s="78"/>
      <c r="N2529" s="78"/>
      <c r="O2529" s="202">
        <f t="shared" si="665"/>
        <v>0</v>
      </c>
      <c r="P2529" s="78"/>
      <c r="Q2529" s="78"/>
      <c r="R2529" s="202">
        <f t="shared" si="666"/>
        <v>0</v>
      </c>
      <c r="S2529" s="78"/>
      <c r="T2529" s="78"/>
      <c r="U2529" s="202">
        <f t="shared" si="667"/>
        <v>0</v>
      </c>
      <c r="V2529" s="78"/>
      <c r="W2529" s="78"/>
      <c r="X2529" s="202">
        <f t="shared" si="668"/>
        <v>0</v>
      </c>
      <c r="Y2529" s="78"/>
      <c r="Z2529" s="78"/>
      <c r="AA2529" s="78"/>
      <c r="AB2529" s="78"/>
      <c r="AC2529" s="78"/>
      <c r="AD2529" s="78"/>
      <c r="AE2529" s="78"/>
      <c r="AF2529" s="78"/>
      <c r="AG2529" s="78"/>
      <c r="AH2529" s="78"/>
      <c r="AI2529" s="78"/>
      <c r="AJ2529" s="78"/>
      <c r="AK2529" s="645">
        <v>165620</v>
      </c>
      <c r="AL2529" s="651">
        <f t="shared" si="669"/>
        <v>0</v>
      </c>
      <c r="AM2529" s="64"/>
      <c r="AN2529" s="64"/>
      <c r="AO2529" s="64"/>
      <c r="AP2529" s="64"/>
      <c r="AQ2529" s="64"/>
      <c r="AR2529" s="693"/>
      <c r="XFA2529" s="693"/>
    </row>
    <row r="2530" spans="1:44 16381:16381" s="694" customFormat="1" ht="14.1" customHeight="1" x14ac:dyDescent="0.15">
      <c r="A2530" s="113" t="s">
        <v>5542</v>
      </c>
      <c r="B2530" s="114" t="s">
        <v>355</v>
      </c>
      <c r="C2530" s="199">
        <f t="shared" si="664"/>
        <v>0</v>
      </c>
      <c r="D2530" s="90"/>
      <c r="E2530" s="79"/>
      <c r="F2530" s="79"/>
      <c r="G2530" s="79"/>
      <c r="H2530" s="202">
        <f t="shared" si="662"/>
        <v>0</v>
      </c>
      <c r="I2530" s="78"/>
      <c r="J2530" s="78"/>
      <c r="K2530" s="78"/>
      <c r="L2530" s="78"/>
      <c r="M2530" s="78"/>
      <c r="N2530" s="78"/>
      <c r="O2530" s="202">
        <f t="shared" si="665"/>
        <v>0</v>
      </c>
      <c r="P2530" s="78"/>
      <c r="Q2530" s="78"/>
      <c r="R2530" s="202">
        <f t="shared" si="666"/>
        <v>0</v>
      </c>
      <c r="S2530" s="78"/>
      <c r="T2530" s="78"/>
      <c r="U2530" s="202">
        <f t="shared" si="667"/>
        <v>0</v>
      </c>
      <c r="V2530" s="78"/>
      <c r="W2530" s="78"/>
      <c r="X2530" s="202">
        <f t="shared" si="668"/>
        <v>0</v>
      </c>
      <c r="Y2530" s="78"/>
      <c r="Z2530" s="78"/>
      <c r="AA2530" s="78"/>
      <c r="AB2530" s="78"/>
      <c r="AC2530" s="78"/>
      <c r="AD2530" s="78"/>
      <c r="AE2530" s="78"/>
      <c r="AF2530" s="78"/>
      <c r="AG2530" s="78"/>
      <c r="AH2530" s="78"/>
      <c r="AI2530" s="78"/>
      <c r="AJ2530" s="78"/>
      <c r="AK2530" s="645">
        <v>181230</v>
      </c>
      <c r="AL2530" s="651">
        <f t="shared" si="669"/>
        <v>0</v>
      </c>
      <c r="AM2530" s="64"/>
      <c r="AN2530" s="64"/>
      <c r="AO2530" s="64"/>
      <c r="AP2530" s="64"/>
      <c r="AQ2530" s="64"/>
      <c r="AR2530" s="693"/>
      <c r="XFA2530" s="693"/>
    </row>
    <row r="2531" spans="1:44 16381:16381" s="694" customFormat="1" ht="14.1" customHeight="1" x14ac:dyDescent="0.15">
      <c r="A2531" s="113" t="s">
        <v>5543</v>
      </c>
      <c r="B2531" s="114" t="s">
        <v>2405</v>
      </c>
      <c r="C2531" s="199">
        <f t="shared" si="664"/>
        <v>0</v>
      </c>
      <c r="D2531" s="90"/>
      <c r="E2531" s="79"/>
      <c r="F2531" s="79"/>
      <c r="G2531" s="79"/>
      <c r="H2531" s="202">
        <f t="shared" si="662"/>
        <v>0</v>
      </c>
      <c r="I2531" s="78"/>
      <c r="J2531" s="78"/>
      <c r="K2531" s="78"/>
      <c r="L2531" s="78"/>
      <c r="M2531" s="78"/>
      <c r="N2531" s="78"/>
      <c r="O2531" s="202">
        <f t="shared" si="665"/>
        <v>0</v>
      </c>
      <c r="P2531" s="78"/>
      <c r="Q2531" s="78"/>
      <c r="R2531" s="202">
        <f t="shared" si="666"/>
        <v>0</v>
      </c>
      <c r="S2531" s="78"/>
      <c r="T2531" s="78"/>
      <c r="U2531" s="202">
        <f t="shared" si="667"/>
        <v>0</v>
      </c>
      <c r="V2531" s="78"/>
      <c r="W2531" s="78"/>
      <c r="X2531" s="202">
        <f t="shared" si="668"/>
        <v>0</v>
      </c>
      <c r="Y2531" s="78"/>
      <c r="Z2531" s="78"/>
      <c r="AA2531" s="78"/>
      <c r="AB2531" s="78"/>
      <c r="AC2531" s="78"/>
      <c r="AD2531" s="78"/>
      <c r="AE2531" s="78"/>
      <c r="AF2531" s="78"/>
      <c r="AG2531" s="78"/>
      <c r="AH2531" s="78"/>
      <c r="AI2531" s="78"/>
      <c r="AJ2531" s="78"/>
      <c r="AK2531" s="645">
        <v>159240</v>
      </c>
      <c r="AL2531" s="651">
        <f t="shared" si="669"/>
        <v>0</v>
      </c>
      <c r="AM2531" s="64"/>
      <c r="AN2531" s="64"/>
      <c r="AO2531" s="64"/>
      <c r="AP2531" s="64"/>
      <c r="AQ2531" s="64"/>
      <c r="AR2531" s="693"/>
      <c r="XFA2531" s="693"/>
    </row>
    <row r="2532" spans="1:44 16381:16381" s="694" customFormat="1" ht="21" x14ac:dyDescent="0.15">
      <c r="A2532" s="113" t="s">
        <v>5544</v>
      </c>
      <c r="B2532" s="114" t="s">
        <v>2470</v>
      </c>
      <c r="C2532" s="199">
        <f t="shared" si="664"/>
        <v>0</v>
      </c>
      <c r="D2532" s="90"/>
      <c r="E2532" s="79"/>
      <c r="F2532" s="79"/>
      <c r="G2532" s="79"/>
      <c r="H2532" s="202">
        <f t="shared" si="662"/>
        <v>0</v>
      </c>
      <c r="I2532" s="78"/>
      <c r="J2532" s="78"/>
      <c r="K2532" s="78"/>
      <c r="L2532" s="78"/>
      <c r="M2532" s="78"/>
      <c r="N2532" s="78"/>
      <c r="O2532" s="202">
        <f t="shared" si="665"/>
        <v>0</v>
      </c>
      <c r="P2532" s="78"/>
      <c r="Q2532" s="78"/>
      <c r="R2532" s="202">
        <f t="shared" si="666"/>
        <v>0</v>
      </c>
      <c r="S2532" s="78"/>
      <c r="T2532" s="78"/>
      <c r="U2532" s="202">
        <f t="shared" si="667"/>
        <v>0</v>
      </c>
      <c r="V2532" s="78"/>
      <c r="W2532" s="78"/>
      <c r="X2532" s="202">
        <f t="shared" si="668"/>
        <v>0</v>
      </c>
      <c r="Y2532" s="78"/>
      <c r="Z2532" s="78"/>
      <c r="AA2532" s="78"/>
      <c r="AB2532" s="78"/>
      <c r="AC2532" s="78"/>
      <c r="AD2532" s="78"/>
      <c r="AE2532" s="78"/>
      <c r="AF2532" s="78"/>
      <c r="AG2532" s="78"/>
      <c r="AH2532" s="78"/>
      <c r="AI2532" s="78"/>
      <c r="AJ2532" s="78"/>
      <c r="AK2532" s="645">
        <v>298900</v>
      </c>
      <c r="AL2532" s="651">
        <f t="shared" si="669"/>
        <v>0</v>
      </c>
      <c r="AM2532" s="64"/>
      <c r="AN2532" s="64"/>
      <c r="AO2532" s="64"/>
      <c r="AP2532" s="64"/>
      <c r="AQ2532" s="64"/>
      <c r="AR2532" s="693"/>
      <c r="XFA2532" s="693"/>
    </row>
    <row r="2533" spans="1:44 16381:16381" s="694" customFormat="1" ht="15.75" customHeight="1" x14ac:dyDescent="0.15">
      <c r="A2533" s="113" t="s">
        <v>5545</v>
      </c>
      <c r="B2533" s="114" t="s">
        <v>777</v>
      </c>
      <c r="C2533" s="199">
        <f t="shared" si="664"/>
        <v>0</v>
      </c>
      <c r="D2533" s="90"/>
      <c r="E2533" s="79"/>
      <c r="F2533" s="79"/>
      <c r="G2533" s="79"/>
      <c r="H2533" s="202">
        <f t="shared" si="662"/>
        <v>0</v>
      </c>
      <c r="I2533" s="78"/>
      <c r="J2533" s="78"/>
      <c r="K2533" s="78"/>
      <c r="L2533" s="78"/>
      <c r="M2533" s="78"/>
      <c r="N2533" s="78"/>
      <c r="O2533" s="202">
        <f t="shared" si="665"/>
        <v>0</v>
      </c>
      <c r="P2533" s="78"/>
      <c r="Q2533" s="78"/>
      <c r="R2533" s="202">
        <f t="shared" si="666"/>
        <v>0</v>
      </c>
      <c r="S2533" s="78"/>
      <c r="T2533" s="78"/>
      <c r="U2533" s="202">
        <f t="shared" si="667"/>
        <v>0</v>
      </c>
      <c r="V2533" s="78"/>
      <c r="W2533" s="78"/>
      <c r="X2533" s="202">
        <f t="shared" si="668"/>
        <v>0</v>
      </c>
      <c r="Y2533" s="78"/>
      <c r="Z2533" s="78"/>
      <c r="AA2533" s="78"/>
      <c r="AB2533" s="78"/>
      <c r="AC2533" s="78"/>
      <c r="AD2533" s="78"/>
      <c r="AE2533" s="78"/>
      <c r="AF2533" s="78"/>
      <c r="AG2533" s="78"/>
      <c r="AH2533" s="78"/>
      <c r="AI2533" s="78"/>
      <c r="AJ2533" s="78"/>
      <c r="AK2533" s="645">
        <v>328990</v>
      </c>
      <c r="AL2533" s="651">
        <f t="shared" si="669"/>
        <v>0</v>
      </c>
      <c r="AM2533" s="64"/>
      <c r="AN2533" s="64"/>
      <c r="AO2533" s="64"/>
      <c r="AP2533" s="64"/>
      <c r="AQ2533" s="64"/>
      <c r="AR2533" s="693"/>
      <c r="XFA2533" s="693"/>
    </row>
    <row r="2534" spans="1:44 16381:16381" s="694" customFormat="1" ht="21" x14ac:dyDescent="0.15">
      <c r="A2534" s="113" t="s">
        <v>5546</v>
      </c>
      <c r="B2534" s="114" t="s">
        <v>3993</v>
      </c>
      <c r="C2534" s="199">
        <f t="shared" si="664"/>
        <v>0</v>
      </c>
      <c r="D2534" s="90"/>
      <c r="E2534" s="79"/>
      <c r="F2534" s="79"/>
      <c r="G2534" s="79"/>
      <c r="H2534" s="202">
        <f t="shared" si="662"/>
        <v>0</v>
      </c>
      <c r="I2534" s="78"/>
      <c r="J2534" s="78"/>
      <c r="K2534" s="78"/>
      <c r="L2534" s="78"/>
      <c r="M2534" s="78"/>
      <c r="N2534" s="78"/>
      <c r="O2534" s="202">
        <f t="shared" si="665"/>
        <v>0</v>
      </c>
      <c r="P2534" s="78"/>
      <c r="Q2534" s="78"/>
      <c r="R2534" s="202">
        <f t="shared" si="666"/>
        <v>0</v>
      </c>
      <c r="S2534" s="78"/>
      <c r="T2534" s="78"/>
      <c r="U2534" s="202">
        <f t="shared" si="667"/>
        <v>0</v>
      </c>
      <c r="V2534" s="78"/>
      <c r="W2534" s="78"/>
      <c r="X2534" s="202">
        <f t="shared" si="668"/>
        <v>0</v>
      </c>
      <c r="Y2534" s="78"/>
      <c r="Z2534" s="78"/>
      <c r="AA2534" s="78"/>
      <c r="AB2534" s="78"/>
      <c r="AC2534" s="78"/>
      <c r="AD2534" s="78"/>
      <c r="AE2534" s="78"/>
      <c r="AF2534" s="78"/>
      <c r="AG2534" s="78"/>
      <c r="AH2534" s="78"/>
      <c r="AI2534" s="78"/>
      <c r="AJ2534" s="78"/>
      <c r="AK2534" s="645">
        <v>586280</v>
      </c>
      <c r="AL2534" s="651">
        <f t="shared" si="669"/>
        <v>0</v>
      </c>
      <c r="AM2534" s="64"/>
      <c r="AN2534" s="64"/>
      <c r="AO2534" s="64"/>
      <c r="AP2534" s="64"/>
      <c r="AQ2534" s="64"/>
      <c r="AR2534" s="693"/>
      <c r="XFA2534" s="693"/>
    </row>
    <row r="2535" spans="1:44 16381:16381" s="694" customFormat="1" ht="14.1" customHeight="1" x14ac:dyDescent="0.15">
      <c r="A2535" s="113" t="s">
        <v>5547</v>
      </c>
      <c r="B2535" s="143" t="s">
        <v>2471</v>
      </c>
      <c r="C2535" s="199">
        <f t="shared" si="664"/>
        <v>0</v>
      </c>
      <c r="D2535" s="90"/>
      <c r="E2535" s="79"/>
      <c r="F2535" s="79"/>
      <c r="G2535" s="79"/>
      <c r="H2535" s="202">
        <f t="shared" si="662"/>
        <v>0</v>
      </c>
      <c r="I2535" s="78"/>
      <c r="J2535" s="78"/>
      <c r="K2535" s="78"/>
      <c r="L2535" s="78"/>
      <c r="M2535" s="78"/>
      <c r="N2535" s="78"/>
      <c r="O2535" s="202">
        <f t="shared" si="665"/>
        <v>0</v>
      </c>
      <c r="P2535" s="78"/>
      <c r="Q2535" s="78"/>
      <c r="R2535" s="202">
        <f t="shared" si="666"/>
        <v>0</v>
      </c>
      <c r="S2535" s="78"/>
      <c r="T2535" s="78"/>
      <c r="U2535" s="202">
        <f t="shared" si="667"/>
        <v>0</v>
      </c>
      <c r="V2535" s="78"/>
      <c r="W2535" s="78"/>
      <c r="X2535" s="202">
        <f t="shared" si="668"/>
        <v>0</v>
      </c>
      <c r="Y2535" s="78"/>
      <c r="Z2535" s="78"/>
      <c r="AA2535" s="78"/>
      <c r="AB2535" s="78"/>
      <c r="AC2535" s="78"/>
      <c r="AD2535" s="78"/>
      <c r="AE2535" s="78"/>
      <c r="AF2535" s="78"/>
      <c r="AG2535" s="78"/>
      <c r="AH2535" s="78"/>
      <c r="AI2535" s="78"/>
      <c r="AJ2535" s="78"/>
      <c r="AK2535" s="645">
        <v>159240</v>
      </c>
      <c r="AL2535" s="651">
        <f t="shared" si="669"/>
        <v>0</v>
      </c>
      <c r="AM2535" s="64"/>
      <c r="AN2535" s="64"/>
      <c r="AO2535" s="64"/>
      <c r="AP2535" s="64"/>
      <c r="AQ2535" s="64"/>
      <c r="AR2535" s="693"/>
      <c r="XFA2535" s="693"/>
    </row>
    <row r="2536" spans="1:44 16381:16381" s="694" customFormat="1" ht="14.1" customHeight="1" x14ac:dyDescent="0.15">
      <c r="A2536" s="113" t="s">
        <v>5548</v>
      </c>
      <c r="B2536" s="143" t="s">
        <v>2472</v>
      </c>
      <c r="C2536" s="199">
        <f t="shared" si="664"/>
        <v>0</v>
      </c>
      <c r="D2536" s="90"/>
      <c r="E2536" s="79"/>
      <c r="F2536" s="79"/>
      <c r="G2536" s="79"/>
      <c r="H2536" s="202">
        <f t="shared" si="662"/>
        <v>0</v>
      </c>
      <c r="I2536" s="78"/>
      <c r="J2536" s="78"/>
      <c r="K2536" s="78"/>
      <c r="L2536" s="78"/>
      <c r="M2536" s="78"/>
      <c r="N2536" s="78"/>
      <c r="O2536" s="202">
        <f t="shared" si="665"/>
        <v>0</v>
      </c>
      <c r="P2536" s="78"/>
      <c r="Q2536" s="78"/>
      <c r="R2536" s="202">
        <f t="shared" si="666"/>
        <v>0</v>
      </c>
      <c r="S2536" s="78"/>
      <c r="T2536" s="78"/>
      <c r="U2536" s="202">
        <f t="shared" si="667"/>
        <v>0</v>
      </c>
      <c r="V2536" s="78"/>
      <c r="W2536" s="78"/>
      <c r="X2536" s="202">
        <f t="shared" si="668"/>
        <v>0</v>
      </c>
      <c r="Y2536" s="78"/>
      <c r="Z2536" s="78"/>
      <c r="AA2536" s="78"/>
      <c r="AB2536" s="78"/>
      <c r="AC2536" s="78"/>
      <c r="AD2536" s="78"/>
      <c r="AE2536" s="78"/>
      <c r="AF2536" s="78"/>
      <c r="AG2536" s="78"/>
      <c r="AH2536" s="78"/>
      <c r="AI2536" s="78"/>
      <c r="AJ2536" s="78"/>
      <c r="AK2536" s="645">
        <v>219210</v>
      </c>
      <c r="AL2536" s="651">
        <f t="shared" si="669"/>
        <v>0</v>
      </c>
      <c r="AM2536" s="64"/>
      <c r="AN2536" s="64"/>
      <c r="AO2536" s="64"/>
      <c r="AP2536" s="64"/>
      <c r="AQ2536" s="64"/>
      <c r="AR2536" s="693"/>
      <c r="XFA2536" s="693"/>
    </row>
    <row r="2537" spans="1:44 16381:16381" s="694" customFormat="1" ht="14.1" customHeight="1" x14ac:dyDescent="0.15">
      <c r="A2537" s="113" t="s">
        <v>5549</v>
      </c>
      <c r="B2537" s="114" t="s">
        <v>390</v>
      </c>
      <c r="C2537" s="199">
        <f t="shared" si="664"/>
        <v>0</v>
      </c>
      <c r="D2537" s="90"/>
      <c r="E2537" s="79"/>
      <c r="F2537" s="79"/>
      <c r="G2537" s="79"/>
      <c r="H2537" s="202">
        <f t="shared" si="662"/>
        <v>0</v>
      </c>
      <c r="I2537" s="78"/>
      <c r="J2537" s="78"/>
      <c r="K2537" s="78"/>
      <c r="L2537" s="78"/>
      <c r="M2537" s="78"/>
      <c r="N2537" s="78"/>
      <c r="O2537" s="202">
        <f t="shared" si="665"/>
        <v>0</v>
      </c>
      <c r="P2537" s="78"/>
      <c r="Q2537" s="78"/>
      <c r="R2537" s="202">
        <f t="shared" si="666"/>
        <v>0</v>
      </c>
      <c r="S2537" s="78"/>
      <c r="T2537" s="78"/>
      <c r="U2537" s="202">
        <f t="shared" si="667"/>
        <v>0</v>
      </c>
      <c r="V2537" s="78"/>
      <c r="W2537" s="78"/>
      <c r="X2537" s="202">
        <f t="shared" si="668"/>
        <v>0</v>
      </c>
      <c r="Y2537" s="78"/>
      <c r="Z2537" s="78"/>
      <c r="AA2537" s="78"/>
      <c r="AB2537" s="78"/>
      <c r="AC2537" s="78"/>
      <c r="AD2537" s="78"/>
      <c r="AE2537" s="78"/>
      <c r="AF2537" s="78"/>
      <c r="AG2537" s="78"/>
      <c r="AH2537" s="78"/>
      <c r="AI2537" s="78"/>
      <c r="AJ2537" s="78"/>
      <c r="AK2537" s="645">
        <v>187280</v>
      </c>
      <c r="AL2537" s="651">
        <f t="shared" si="669"/>
        <v>0</v>
      </c>
      <c r="AM2537" s="64"/>
      <c r="AN2537" s="64"/>
      <c r="AO2537" s="64"/>
      <c r="AP2537" s="64"/>
      <c r="AQ2537" s="64"/>
      <c r="AR2537" s="693"/>
      <c r="XFA2537" s="693"/>
    </row>
    <row r="2538" spans="1:44 16381:16381" s="694" customFormat="1" ht="14.1" customHeight="1" x14ac:dyDescent="0.15">
      <c r="A2538" s="113" t="s">
        <v>5550</v>
      </c>
      <c r="B2538" s="114" t="s">
        <v>391</v>
      </c>
      <c r="C2538" s="199">
        <f t="shared" si="664"/>
        <v>0</v>
      </c>
      <c r="D2538" s="90"/>
      <c r="E2538" s="79"/>
      <c r="F2538" s="79"/>
      <c r="G2538" s="79"/>
      <c r="H2538" s="202">
        <f t="shared" si="662"/>
        <v>0</v>
      </c>
      <c r="I2538" s="78"/>
      <c r="J2538" s="78"/>
      <c r="K2538" s="78"/>
      <c r="L2538" s="78"/>
      <c r="M2538" s="78"/>
      <c r="N2538" s="78"/>
      <c r="O2538" s="202">
        <f t="shared" si="665"/>
        <v>0</v>
      </c>
      <c r="P2538" s="78"/>
      <c r="Q2538" s="78"/>
      <c r="R2538" s="202">
        <f t="shared" si="666"/>
        <v>0</v>
      </c>
      <c r="S2538" s="78"/>
      <c r="T2538" s="78"/>
      <c r="U2538" s="202">
        <f t="shared" si="667"/>
        <v>0</v>
      </c>
      <c r="V2538" s="78"/>
      <c r="W2538" s="78"/>
      <c r="X2538" s="202">
        <f t="shared" si="668"/>
        <v>0</v>
      </c>
      <c r="Y2538" s="78"/>
      <c r="Z2538" s="78"/>
      <c r="AA2538" s="78"/>
      <c r="AB2538" s="78"/>
      <c r="AC2538" s="78"/>
      <c r="AD2538" s="78"/>
      <c r="AE2538" s="78"/>
      <c r="AF2538" s="78"/>
      <c r="AG2538" s="78"/>
      <c r="AH2538" s="78"/>
      <c r="AI2538" s="78"/>
      <c r="AJ2538" s="78"/>
      <c r="AK2538" s="645">
        <v>169620</v>
      </c>
      <c r="AL2538" s="651">
        <f t="shared" si="669"/>
        <v>0</v>
      </c>
      <c r="AM2538" s="64"/>
      <c r="AN2538" s="64"/>
      <c r="AO2538" s="64"/>
      <c r="AP2538" s="64"/>
      <c r="AQ2538" s="64"/>
      <c r="AR2538" s="693"/>
      <c r="XFA2538" s="693"/>
    </row>
    <row r="2539" spans="1:44 16381:16381" s="694" customFormat="1" ht="14.1" customHeight="1" x14ac:dyDescent="0.15">
      <c r="A2539" s="113" t="s">
        <v>5551</v>
      </c>
      <c r="B2539" s="114" t="s">
        <v>392</v>
      </c>
      <c r="C2539" s="199">
        <f t="shared" si="664"/>
        <v>0</v>
      </c>
      <c r="D2539" s="90"/>
      <c r="E2539" s="79"/>
      <c r="F2539" s="79"/>
      <c r="G2539" s="79"/>
      <c r="H2539" s="202">
        <f t="shared" si="662"/>
        <v>0</v>
      </c>
      <c r="I2539" s="78"/>
      <c r="J2539" s="78"/>
      <c r="K2539" s="78"/>
      <c r="L2539" s="78"/>
      <c r="M2539" s="78"/>
      <c r="N2539" s="78"/>
      <c r="O2539" s="202">
        <f t="shared" si="665"/>
        <v>0</v>
      </c>
      <c r="P2539" s="78"/>
      <c r="Q2539" s="78"/>
      <c r="R2539" s="202">
        <f t="shared" si="666"/>
        <v>0</v>
      </c>
      <c r="S2539" s="78"/>
      <c r="T2539" s="78"/>
      <c r="U2539" s="202">
        <f t="shared" si="667"/>
        <v>0</v>
      </c>
      <c r="V2539" s="78"/>
      <c r="W2539" s="78"/>
      <c r="X2539" s="202">
        <f t="shared" si="668"/>
        <v>0</v>
      </c>
      <c r="Y2539" s="78"/>
      <c r="Z2539" s="78"/>
      <c r="AA2539" s="78"/>
      <c r="AB2539" s="78"/>
      <c r="AC2539" s="78"/>
      <c r="AD2539" s="78"/>
      <c r="AE2539" s="78"/>
      <c r="AF2539" s="78"/>
      <c r="AG2539" s="78"/>
      <c r="AH2539" s="78"/>
      <c r="AI2539" s="78"/>
      <c r="AJ2539" s="78"/>
      <c r="AK2539" s="645">
        <v>159240</v>
      </c>
      <c r="AL2539" s="651">
        <f t="shared" si="669"/>
        <v>0</v>
      </c>
      <c r="AM2539" s="64"/>
      <c r="AN2539" s="64"/>
      <c r="AO2539" s="64"/>
      <c r="AP2539" s="64"/>
      <c r="AQ2539" s="64"/>
      <c r="AR2539" s="693"/>
      <c r="XFA2539" s="693"/>
    </row>
    <row r="2540" spans="1:44 16381:16381" s="694" customFormat="1" ht="24" customHeight="1" x14ac:dyDescent="0.15">
      <c r="A2540" s="113" t="s">
        <v>5552</v>
      </c>
      <c r="B2540" s="114" t="s">
        <v>4504</v>
      </c>
      <c r="C2540" s="202">
        <f t="shared" si="664"/>
        <v>0</v>
      </c>
      <c r="D2540" s="90"/>
      <c r="E2540" s="79"/>
      <c r="F2540" s="79"/>
      <c r="G2540" s="79"/>
      <c r="H2540" s="202">
        <f t="shared" si="662"/>
        <v>0</v>
      </c>
      <c r="I2540" s="78"/>
      <c r="J2540" s="78"/>
      <c r="K2540" s="78"/>
      <c r="L2540" s="78"/>
      <c r="M2540" s="78"/>
      <c r="N2540" s="78"/>
      <c r="O2540" s="202">
        <f t="shared" si="665"/>
        <v>0</v>
      </c>
      <c r="P2540" s="78"/>
      <c r="Q2540" s="78"/>
      <c r="R2540" s="202">
        <f t="shared" si="666"/>
        <v>0</v>
      </c>
      <c r="S2540" s="78"/>
      <c r="T2540" s="78"/>
      <c r="U2540" s="202">
        <f t="shared" si="667"/>
        <v>0</v>
      </c>
      <c r="V2540" s="78"/>
      <c r="W2540" s="78"/>
      <c r="X2540" s="202">
        <f t="shared" si="668"/>
        <v>0</v>
      </c>
      <c r="Y2540" s="78"/>
      <c r="Z2540" s="78"/>
      <c r="AA2540" s="78"/>
      <c r="AB2540" s="78"/>
      <c r="AC2540" s="78"/>
      <c r="AD2540" s="78"/>
      <c r="AE2540" s="78"/>
      <c r="AF2540" s="78"/>
      <c r="AG2540" s="78"/>
      <c r="AH2540" s="78"/>
      <c r="AI2540" s="78"/>
      <c r="AJ2540" s="78"/>
      <c r="AK2540" s="645">
        <v>159240</v>
      </c>
      <c r="AL2540" s="651">
        <f t="shared" si="669"/>
        <v>0</v>
      </c>
      <c r="AM2540" s="64"/>
      <c r="AN2540" s="64"/>
      <c r="AO2540" s="64"/>
      <c r="AP2540" s="64"/>
      <c r="AQ2540" s="64"/>
      <c r="AR2540" s="693"/>
      <c r="XFA2540" s="693"/>
    </row>
    <row r="2541" spans="1:44 16381:16381" s="694" customFormat="1" ht="14.1" customHeight="1" x14ac:dyDescent="0.15">
      <c r="A2541" s="113" t="s">
        <v>5553</v>
      </c>
      <c r="B2541" s="114" t="s">
        <v>3987</v>
      </c>
      <c r="C2541" s="199">
        <f t="shared" si="664"/>
        <v>0</v>
      </c>
      <c r="D2541" s="90"/>
      <c r="E2541" s="79"/>
      <c r="F2541" s="79"/>
      <c r="G2541" s="79"/>
      <c r="H2541" s="202">
        <f t="shared" si="662"/>
        <v>0</v>
      </c>
      <c r="I2541" s="78"/>
      <c r="J2541" s="78"/>
      <c r="K2541" s="78"/>
      <c r="L2541" s="78"/>
      <c r="M2541" s="78"/>
      <c r="N2541" s="78"/>
      <c r="O2541" s="202">
        <f t="shared" si="665"/>
        <v>0</v>
      </c>
      <c r="P2541" s="78"/>
      <c r="Q2541" s="78"/>
      <c r="R2541" s="202">
        <f t="shared" si="666"/>
        <v>0</v>
      </c>
      <c r="S2541" s="78"/>
      <c r="T2541" s="78"/>
      <c r="U2541" s="202">
        <f t="shared" si="667"/>
        <v>0</v>
      </c>
      <c r="V2541" s="78"/>
      <c r="W2541" s="78"/>
      <c r="X2541" s="202">
        <f t="shared" si="668"/>
        <v>0</v>
      </c>
      <c r="Y2541" s="78"/>
      <c r="Z2541" s="78"/>
      <c r="AA2541" s="78"/>
      <c r="AB2541" s="78"/>
      <c r="AC2541" s="78"/>
      <c r="AD2541" s="78"/>
      <c r="AE2541" s="78"/>
      <c r="AF2541" s="78"/>
      <c r="AG2541" s="78"/>
      <c r="AH2541" s="78"/>
      <c r="AI2541" s="78"/>
      <c r="AJ2541" s="78"/>
      <c r="AK2541" s="645">
        <v>159240</v>
      </c>
      <c r="AL2541" s="651">
        <f t="shared" si="669"/>
        <v>0</v>
      </c>
      <c r="AM2541" s="64"/>
      <c r="AN2541" s="64"/>
      <c r="AO2541" s="64"/>
      <c r="AP2541" s="64"/>
      <c r="AQ2541" s="64"/>
      <c r="AR2541" s="693"/>
      <c r="XFA2541" s="693"/>
    </row>
    <row r="2542" spans="1:44 16381:16381" s="694" customFormat="1" ht="14.1" customHeight="1" x14ac:dyDescent="0.15">
      <c r="A2542" s="113" t="s">
        <v>5554</v>
      </c>
      <c r="B2542" s="114" t="s">
        <v>4505</v>
      </c>
      <c r="C2542" s="199">
        <f t="shared" si="664"/>
        <v>0</v>
      </c>
      <c r="D2542" s="90"/>
      <c r="E2542" s="79"/>
      <c r="F2542" s="79"/>
      <c r="G2542" s="79"/>
      <c r="H2542" s="202">
        <f t="shared" si="662"/>
        <v>0</v>
      </c>
      <c r="I2542" s="78"/>
      <c r="J2542" s="78"/>
      <c r="K2542" s="78"/>
      <c r="L2542" s="78"/>
      <c r="M2542" s="78"/>
      <c r="N2542" s="78"/>
      <c r="O2542" s="202">
        <f t="shared" si="665"/>
        <v>0</v>
      </c>
      <c r="P2542" s="78"/>
      <c r="Q2542" s="78"/>
      <c r="R2542" s="202">
        <f t="shared" si="666"/>
        <v>0</v>
      </c>
      <c r="S2542" s="78"/>
      <c r="T2542" s="78"/>
      <c r="U2542" s="202">
        <f t="shared" si="667"/>
        <v>0</v>
      </c>
      <c r="V2542" s="78"/>
      <c r="W2542" s="78"/>
      <c r="X2542" s="202">
        <f t="shared" si="668"/>
        <v>0</v>
      </c>
      <c r="Y2542" s="78"/>
      <c r="Z2542" s="78"/>
      <c r="AA2542" s="78"/>
      <c r="AB2542" s="78"/>
      <c r="AC2542" s="78"/>
      <c r="AD2542" s="78"/>
      <c r="AE2542" s="78"/>
      <c r="AF2542" s="78"/>
      <c r="AG2542" s="78"/>
      <c r="AH2542" s="78"/>
      <c r="AI2542" s="78"/>
      <c r="AJ2542" s="78"/>
      <c r="AK2542" s="645">
        <v>159240</v>
      </c>
      <c r="AL2542" s="651">
        <f t="shared" si="669"/>
        <v>0</v>
      </c>
      <c r="AM2542" s="64"/>
      <c r="AN2542" s="64"/>
      <c r="AO2542" s="64"/>
      <c r="AP2542" s="64"/>
      <c r="AQ2542" s="64"/>
      <c r="AR2542" s="693"/>
      <c r="XFA2542" s="693"/>
    </row>
    <row r="2543" spans="1:44 16381:16381" s="694" customFormat="1" ht="14.1" customHeight="1" x14ac:dyDescent="0.15">
      <c r="A2543" s="113" t="s">
        <v>5555</v>
      </c>
      <c r="B2543" s="114" t="s">
        <v>257</v>
      </c>
      <c r="C2543" s="199">
        <f t="shared" si="664"/>
        <v>0</v>
      </c>
      <c r="D2543" s="90"/>
      <c r="E2543" s="79"/>
      <c r="F2543" s="79"/>
      <c r="G2543" s="79"/>
      <c r="H2543" s="202">
        <f t="shared" si="662"/>
        <v>0</v>
      </c>
      <c r="I2543" s="78"/>
      <c r="J2543" s="78"/>
      <c r="K2543" s="78"/>
      <c r="L2543" s="78"/>
      <c r="M2543" s="78"/>
      <c r="N2543" s="78"/>
      <c r="O2543" s="202">
        <f t="shared" si="665"/>
        <v>0</v>
      </c>
      <c r="P2543" s="78"/>
      <c r="Q2543" s="78"/>
      <c r="R2543" s="202">
        <f t="shared" si="666"/>
        <v>0</v>
      </c>
      <c r="S2543" s="78"/>
      <c r="T2543" s="78"/>
      <c r="U2543" s="202">
        <f t="shared" si="667"/>
        <v>0</v>
      </c>
      <c r="V2543" s="78"/>
      <c r="W2543" s="78"/>
      <c r="X2543" s="202">
        <f t="shared" si="668"/>
        <v>0</v>
      </c>
      <c r="Y2543" s="78"/>
      <c r="Z2543" s="78"/>
      <c r="AA2543" s="78"/>
      <c r="AB2543" s="78"/>
      <c r="AC2543" s="78"/>
      <c r="AD2543" s="78"/>
      <c r="AE2543" s="78"/>
      <c r="AF2543" s="78"/>
      <c r="AG2543" s="78"/>
      <c r="AH2543" s="78"/>
      <c r="AI2543" s="78"/>
      <c r="AJ2543" s="78"/>
      <c r="AK2543" s="645">
        <v>159240</v>
      </c>
      <c r="AL2543" s="651">
        <f t="shared" si="669"/>
        <v>0</v>
      </c>
      <c r="AM2543" s="64"/>
      <c r="AN2543" s="64"/>
      <c r="AO2543" s="64"/>
      <c r="AP2543" s="64"/>
      <c r="AQ2543" s="64"/>
      <c r="AR2543" s="693"/>
      <c r="XFA2543" s="693"/>
    </row>
    <row r="2544" spans="1:44 16381:16381" s="694" customFormat="1" ht="14.1" customHeight="1" x14ac:dyDescent="0.15">
      <c r="A2544" s="113" t="s">
        <v>5556</v>
      </c>
      <c r="B2544" s="114" t="s">
        <v>2138</v>
      </c>
      <c r="C2544" s="199">
        <f t="shared" si="664"/>
        <v>0</v>
      </c>
      <c r="D2544" s="90"/>
      <c r="E2544" s="79"/>
      <c r="F2544" s="79"/>
      <c r="G2544" s="79"/>
      <c r="H2544" s="202">
        <f t="shared" si="662"/>
        <v>0</v>
      </c>
      <c r="I2544" s="78"/>
      <c r="J2544" s="78"/>
      <c r="K2544" s="78"/>
      <c r="L2544" s="78"/>
      <c r="M2544" s="78"/>
      <c r="N2544" s="78"/>
      <c r="O2544" s="202">
        <f t="shared" si="665"/>
        <v>0</v>
      </c>
      <c r="P2544" s="78"/>
      <c r="Q2544" s="78"/>
      <c r="R2544" s="202">
        <f t="shared" si="666"/>
        <v>0</v>
      </c>
      <c r="S2544" s="78"/>
      <c r="T2544" s="78"/>
      <c r="U2544" s="202">
        <f t="shared" si="667"/>
        <v>0</v>
      </c>
      <c r="V2544" s="78"/>
      <c r="W2544" s="78"/>
      <c r="X2544" s="202">
        <f t="shared" si="668"/>
        <v>0</v>
      </c>
      <c r="Y2544" s="78"/>
      <c r="Z2544" s="78"/>
      <c r="AA2544" s="78"/>
      <c r="AB2544" s="78"/>
      <c r="AC2544" s="78"/>
      <c r="AD2544" s="78"/>
      <c r="AE2544" s="78"/>
      <c r="AF2544" s="78"/>
      <c r="AG2544" s="78"/>
      <c r="AH2544" s="78"/>
      <c r="AI2544" s="78"/>
      <c r="AJ2544" s="78"/>
      <c r="AK2544" s="645">
        <v>197620</v>
      </c>
      <c r="AL2544" s="651">
        <f t="shared" si="669"/>
        <v>0</v>
      </c>
      <c r="AM2544" s="64"/>
      <c r="AN2544" s="64"/>
      <c r="AO2544" s="64"/>
      <c r="AP2544" s="64"/>
      <c r="AQ2544" s="64"/>
      <c r="AR2544" s="693"/>
      <c r="XFA2544" s="693"/>
    </row>
    <row r="2545" spans="1:44 16381:16381" s="694" customFormat="1" ht="21" x14ac:dyDescent="0.15">
      <c r="A2545" s="113" t="s">
        <v>5557</v>
      </c>
      <c r="B2545" s="114" t="s">
        <v>4506</v>
      </c>
      <c r="C2545" s="202">
        <f t="shared" si="664"/>
        <v>0</v>
      </c>
      <c r="D2545" s="90"/>
      <c r="E2545" s="79"/>
      <c r="F2545" s="79"/>
      <c r="G2545" s="79"/>
      <c r="H2545" s="202">
        <f t="shared" ref="H2545:H2560" si="670">+I2545+J2545</f>
        <v>0</v>
      </c>
      <c r="I2545" s="78"/>
      <c r="J2545" s="78"/>
      <c r="K2545" s="78"/>
      <c r="L2545" s="78"/>
      <c r="M2545" s="78"/>
      <c r="N2545" s="78"/>
      <c r="O2545" s="202">
        <f t="shared" si="665"/>
        <v>0</v>
      </c>
      <c r="P2545" s="78"/>
      <c r="Q2545" s="78"/>
      <c r="R2545" s="202">
        <f t="shared" si="666"/>
        <v>0</v>
      </c>
      <c r="S2545" s="78"/>
      <c r="T2545" s="78"/>
      <c r="U2545" s="202">
        <f t="shared" si="667"/>
        <v>0</v>
      </c>
      <c r="V2545" s="78"/>
      <c r="W2545" s="78"/>
      <c r="X2545" s="202">
        <f t="shared" si="668"/>
        <v>0</v>
      </c>
      <c r="Y2545" s="78"/>
      <c r="Z2545" s="78"/>
      <c r="AA2545" s="78"/>
      <c r="AB2545" s="78"/>
      <c r="AC2545" s="78"/>
      <c r="AD2545" s="78"/>
      <c r="AE2545" s="78"/>
      <c r="AF2545" s="78"/>
      <c r="AG2545" s="78"/>
      <c r="AH2545" s="78"/>
      <c r="AI2545" s="78"/>
      <c r="AJ2545" s="78"/>
      <c r="AK2545" s="645">
        <v>550370</v>
      </c>
      <c r="AL2545" s="651">
        <f t="shared" si="669"/>
        <v>0</v>
      </c>
      <c r="AM2545" s="64"/>
      <c r="AN2545" s="64"/>
      <c r="AO2545" s="64"/>
      <c r="AP2545" s="64"/>
      <c r="AQ2545" s="64"/>
      <c r="AR2545" s="693"/>
      <c r="XFA2545" s="693"/>
    </row>
    <row r="2546" spans="1:44 16381:16381" s="694" customFormat="1" ht="14.1" customHeight="1" x14ac:dyDescent="0.15">
      <c r="A2546" s="113" t="s">
        <v>5558</v>
      </c>
      <c r="B2546" s="114" t="s">
        <v>4507</v>
      </c>
      <c r="C2546" s="199">
        <f t="shared" ref="C2546:C2560" si="671">SUM(I2546:N2546)</f>
        <v>0</v>
      </c>
      <c r="D2546" s="90"/>
      <c r="E2546" s="79"/>
      <c r="F2546" s="79"/>
      <c r="G2546" s="79"/>
      <c r="H2546" s="202">
        <f t="shared" si="670"/>
        <v>0</v>
      </c>
      <c r="I2546" s="78"/>
      <c r="J2546" s="78"/>
      <c r="K2546" s="78"/>
      <c r="L2546" s="78"/>
      <c r="M2546" s="78"/>
      <c r="N2546" s="78"/>
      <c r="O2546" s="202">
        <f t="shared" si="665"/>
        <v>0</v>
      </c>
      <c r="P2546" s="78"/>
      <c r="Q2546" s="78"/>
      <c r="R2546" s="202">
        <f t="shared" si="666"/>
        <v>0</v>
      </c>
      <c r="S2546" s="78"/>
      <c r="T2546" s="78"/>
      <c r="U2546" s="202">
        <f t="shared" si="667"/>
        <v>0</v>
      </c>
      <c r="V2546" s="78"/>
      <c r="W2546" s="78"/>
      <c r="X2546" s="202">
        <f t="shared" si="668"/>
        <v>0</v>
      </c>
      <c r="Y2546" s="78"/>
      <c r="Z2546" s="78"/>
      <c r="AA2546" s="78"/>
      <c r="AB2546" s="78"/>
      <c r="AC2546" s="78"/>
      <c r="AD2546" s="78"/>
      <c r="AE2546" s="78"/>
      <c r="AF2546" s="78"/>
      <c r="AG2546" s="78"/>
      <c r="AH2546" s="78"/>
      <c r="AI2546" s="78"/>
      <c r="AJ2546" s="78"/>
      <c r="AK2546" s="645">
        <v>254200</v>
      </c>
      <c r="AL2546" s="651">
        <f t="shared" si="669"/>
        <v>0</v>
      </c>
      <c r="AM2546" s="64"/>
      <c r="AN2546" s="64"/>
      <c r="AO2546" s="64"/>
      <c r="AP2546" s="64"/>
      <c r="AQ2546" s="64"/>
      <c r="AR2546" s="693"/>
      <c r="XFA2546" s="693"/>
    </row>
    <row r="2547" spans="1:44 16381:16381" s="694" customFormat="1" ht="14.1" customHeight="1" x14ac:dyDescent="0.15">
      <c r="A2547" s="113" t="s">
        <v>5559</v>
      </c>
      <c r="B2547" s="114" t="s">
        <v>2473</v>
      </c>
      <c r="C2547" s="199">
        <f t="shared" si="671"/>
        <v>0</v>
      </c>
      <c r="D2547" s="90"/>
      <c r="E2547" s="79"/>
      <c r="F2547" s="79"/>
      <c r="G2547" s="79"/>
      <c r="H2547" s="202">
        <f t="shared" si="670"/>
        <v>0</v>
      </c>
      <c r="I2547" s="78"/>
      <c r="J2547" s="78"/>
      <c r="K2547" s="78"/>
      <c r="L2547" s="78"/>
      <c r="M2547" s="78"/>
      <c r="N2547" s="78"/>
      <c r="O2547" s="202">
        <f t="shared" ref="O2547:O2560" si="672">SUM(P2547:Q2547)</f>
        <v>0</v>
      </c>
      <c r="P2547" s="78"/>
      <c r="Q2547" s="78"/>
      <c r="R2547" s="202">
        <f t="shared" ref="R2547:R2560" si="673">SUM(S2547:T2547)</f>
        <v>0</v>
      </c>
      <c r="S2547" s="78"/>
      <c r="T2547" s="78"/>
      <c r="U2547" s="202">
        <f t="shared" ref="U2547:U2560" si="674">SUM(V2547:W2547)</f>
        <v>0</v>
      </c>
      <c r="V2547" s="78"/>
      <c r="W2547" s="78"/>
      <c r="X2547" s="202">
        <f t="shared" ref="X2547:X2560" si="675">SUM(Y2547:Z2547)</f>
        <v>0</v>
      </c>
      <c r="Y2547" s="78"/>
      <c r="Z2547" s="78"/>
      <c r="AA2547" s="78"/>
      <c r="AB2547" s="78"/>
      <c r="AC2547" s="78"/>
      <c r="AD2547" s="78"/>
      <c r="AE2547" s="78"/>
      <c r="AF2547" s="78"/>
      <c r="AG2547" s="78"/>
      <c r="AH2547" s="78"/>
      <c r="AI2547" s="78"/>
      <c r="AJ2547" s="78"/>
      <c r="AK2547" s="645">
        <v>175220</v>
      </c>
      <c r="AL2547" s="651">
        <f t="shared" ref="AL2547:AL2560" si="676">+(I2547*AK2547)+(L2547*AK2547*0.5)</f>
        <v>0</v>
      </c>
      <c r="AM2547" s="64"/>
      <c r="AN2547" s="64"/>
      <c r="AO2547" s="64"/>
      <c r="AP2547" s="64"/>
      <c r="AQ2547" s="64"/>
      <c r="AR2547" s="693"/>
      <c r="XFA2547" s="693"/>
    </row>
    <row r="2548" spans="1:44 16381:16381" s="694" customFormat="1" ht="14.1" customHeight="1" x14ac:dyDescent="0.15">
      <c r="A2548" s="113" t="s">
        <v>5560</v>
      </c>
      <c r="B2548" s="114" t="s">
        <v>87</v>
      </c>
      <c r="C2548" s="199">
        <f t="shared" si="671"/>
        <v>0</v>
      </c>
      <c r="D2548" s="90"/>
      <c r="E2548" s="79"/>
      <c r="F2548" s="79"/>
      <c r="G2548" s="79"/>
      <c r="H2548" s="202">
        <f t="shared" si="670"/>
        <v>0</v>
      </c>
      <c r="I2548" s="78"/>
      <c r="J2548" s="78"/>
      <c r="K2548" s="78"/>
      <c r="L2548" s="78"/>
      <c r="M2548" s="78"/>
      <c r="N2548" s="78"/>
      <c r="O2548" s="202">
        <f t="shared" si="672"/>
        <v>0</v>
      </c>
      <c r="P2548" s="78"/>
      <c r="Q2548" s="78"/>
      <c r="R2548" s="202">
        <f t="shared" si="673"/>
        <v>0</v>
      </c>
      <c r="S2548" s="78"/>
      <c r="T2548" s="78"/>
      <c r="U2548" s="202">
        <f t="shared" si="674"/>
        <v>0</v>
      </c>
      <c r="V2548" s="78"/>
      <c r="W2548" s="78"/>
      <c r="X2548" s="202">
        <f t="shared" si="675"/>
        <v>0</v>
      </c>
      <c r="Y2548" s="78"/>
      <c r="Z2548" s="78"/>
      <c r="AA2548" s="78"/>
      <c r="AB2548" s="78"/>
      <c r="AC2548" s="78"/>
      <c r="AD2548" s="78"/>
      <c r="AE2548" s="78"/>
      <c r="AF2548" s="78"/>
      <c r="AG2548" s="78"/>
      <c r="AH2548" s="78"/>
      <c r="AI2548" s="78"/>
      <c r="AJ2548" s="78"/>
      <c r="AK2548" s="645">
        <v>254200</v>
      </c>
      <c r="AL2548" s="651">
        <f t="shared" si="676"/>
        <v>0</v>
      </c>
      <c r="AM2548" s="64"/>
      <c r="AN2548" s="64"/>
      <c r="AO2548" s="64"/>
      <c r="AP2548" s="64"/>
      <c r="AQ2548" s="64"/>
      <c r="AR2548" s="693"/>
      <c r="XFA2548" s="693"/>
    </row>
    <row r="2549" spans="1:44 16381:16381" s="694" customFormat="1" ht="21" x14ac:dyDescent="0.15">
      <c r="A2549" s="113" t="s">
        <v>5561</v>
      </c>
      <c r="B2549" s="114" t="s">
        <v>690</v>
      </c>
      <c r="C2549" s="202">
        <f t="shared" si="671"/>
        <v>0</v>
      </c>
      <c r="D2549" s="90"/>
      <c r="E2549" s="79"/>
      <c r="F2549" s="79"/>
      <c r="G2549" s="79"/>
      <c r="H2549" s="202">
        <f t="shared" si="670"/>
        <v>0</v>
      </c>
      <c r="I2549" s="78"/>
      <c r="J2549" s="78"/>
      <c r="K2549" s="78"/>
      <c r="L2549" s="78"/>
      <c r="M2549" s="78"/>
      <c r="N2549" s="78"/>
      <c r="O2549" s="202">
        <f t="shared" si="672"/>
        <v>0</v>
      </c>
      <c r="P2549" s="78"/>
      <c r="Q2549" s="78"/>
      <c r="R2549" s="202">
        <f t="shared" si="673"/>
        <v>0</v>
      </c>
      <c r="S2549" s="78"/>
      <c r="T2549" s="78"/>
      <c r="U2549" s="202">
        <f t="shared" si="674"/>
        <v>0</v>
      </c>
      <c r="V2549" s="78"/>
      <c r="W2549" s="78"/>
      <c r="X2549" s="202">
        <f t="shared" si="675"/>
        <v>0</v>
      </c>
      <c r="Y2549" s="78"/>
      <c r="Z2549" s="78"/>
      <c r="AA2549" s="78"/>
      <c r="AB2549" s="78"/>
      <c r="AC2549" s="78"/>
      <c r="AD2549" s="78"/>
      <c r="AE2549" s="78"/>
      <c r="AF2549" s="78"/>
      <c r="AG2549" s="78"/>
      <c r="AH2549" s="78"/>
      <c r="AI2549" s="78"/>
      <c r="AJ2549" s="78"/>
      <c r="AK2549" s="645">
        <v>159240</v>
      </c>
      <c r="AL2549" s="651">
        <f t="shared" si="676"/>
        <v>0</v>
      </c>
      <c r="AM2549" s="64"/>
      <c r="AN2549" s="64"/>
      <c r="AO2549" s="64"/>
      <c r="AP2549" s="64"/>
      <c r="AQ2549" s="64"/>
      <c r="AR2549" s="693"/>
      <c r="XFA2549" s="693"/>
    </row>
    <row r="2550" spans="1:44 16381:16381" s="694" customFormat="1" ht="24" customHeight="1" x14ac:dyDescent="0.15">
      <c r="A2550" s="113" t="s">
        <v>5562</v>
      </c>
      <c r="B2550" s="143" t="s">
        <v>4508</v>
      </c>
      <c r="C2550" s="202">
        <f t="shared" si="671"/>
        <v>0</v>
      </c>
      <c r="D2550" s="90"/>
      <c r="E2550" s="79"/>
      <c r="F2550" s="79"/>
      <c r="G2550" s="79"/>
      <c r="H2550" s="202">
        <f t="shared" si="670"/>
        <v>0</v>
      </c>
      <c r="I2550" s="78"/>
      <c r="J2550" s="78"/>
      <c r="K2550" s="78"/>
      <c r="L2550" s="78"/>
      <c r="M2550" s="78"/>
      <c r="N2550" s="78"/>
      <c r="O2550" s="202">
        <f t="shared" si="672"/>
        <v>0</v>
      </c>
      <c r="P2550" s="78"/>
      <c r="Q2550" s="78"/>
      <c r="R2550" s="202">
        <f t="shared" si="673"/>
        <v>0</v>
      </c>
      <c r="S2550" s="78"/>
      <c r="T2550" s="78"/>
      <c r="U2550" s="202">
        <f t="shared" si="674"/>
        <v>0</v>
      </c>
      <c r="V2550" s="78"/>
      <c r="W2550" s="78"/>
      <c r="X2550" s="202">
        <f t="shared" si="675"/>
        <v>0</v>
      </c>
      <c r="Y2550" s="78"/>
      <c r="Z2550" s="78"/>
      <c r="AA2550" s="78"/>
      <c r="AB2550" s="78"/>
      <c r="AC2550" s="78"/>
      <c r="AD2550" s="78"/>
      <c r="AE2550" s="78"/>
      <c r="AF2550" s="78"/>
      <c r="AG2550" s="78"/>
      <c r="AH2550" s="78"/>
      <c r="AI2550" s="78"/>
      <c r="AJ2550" s="78"/>
      <c r="AK2550" s="645">
        <v>165620</v>
      </c>
      <c r="AL2550" s="651">
        <f t="shared" si="676"/>
        <v>0</v>
      </c>
      <c r="AM2550" s="64"/>
      <c r="AN2550" s="64"/>
      <c r="AO2550" s="64"/>
      <c r="AP2550" s="64"/>
      <c r="AQ2550" s="64"/>
      <c r="AR2550" s="693"/>
      <c r="XFA2550" s="693"/>
    </row>
    <row r="2551" spans="1:44 16381:16381" s="694" customFormat="1" ht="21" x14ac:dyDescent="0.15">
      <c r="A2551" s="113" t="s">
        <v>5563</v>
      </c>
      <c r="B2551" s="143" t="s">
        <v>2474</v>
      </c>
      <c r="C2551" s="202">
        <f t="shared" si="671"/>
        <v>0</v>
      </c>
      <c r="D2551" s="90"/>
      <c r="E2551" s="79"/>
      <c r="F2551" s="79"/>
      <c r="G2551" s="79"/>
      <c r="H2551" s="202">
        <f t="shared" si="670"/>
        <v>0</v>
      </c>
      <c r="I2551" s="78"/>
      <c r="J2551" s="78"/>
      <c r="K2551" s="78"/>
      <c r="L2551" s="78"/>
      <c r="M2551" s="78"/>
      <c r="N2551" s="78"/>
      <c r="O2551" s="202">
        <f t="shared" si="672"/>
        <v>0</v>
      </c>
      <c r="P2551" s="78"/>
      <c r="Q2551" s="78"/>
      <c r="R2551" s="202">
        <f t="shared" si="673"/>
        <v>0</v>
      </c>
      <c r="S2551" s="78"/>
      <c r="T2551" s="78"/>
      <c r="U2551" s="202">
        <f t="shared" si="674"/>
        <v>0</v>
      </c>
      <c r="V2551" s="78"/>
      <c r="W2551" s="78"/>
      <c r="X2551" s="202">
        <f t="shared" si="675"/>
        <v>0</v>
      </c>
      <c r="Y2551" s="78"/>
      <c r="Z2551" s="78"/>
      <c r="AA2551" s="78"/>
      <c r="AB2551" s="78"/>
      <c r="AC2551" s="78"/>
      <c r="AD2551" s="78"/>
      <c r="AE2551" s="78"/>
      <c r="AF2551" s="78"/>
      <c r="AG2551" s="78"/>
      <c r="AH2551" s="78"/>
      <c r="AI2551" s="78"/>
      <c r="AJ2551" s="78"/>
      <c r="AK2551" s="645">
        <v>159240</v>
      </c>
      <c r="AL2551" s="651">
        <f t="shared" si="676"/>
        <v>0</v>
      </c>
      <c r="AM2551" s="64"/>
      <c r="AN2551" s="64"/>
      <c r="AO2551" s="64"/>
      <c r="AP2551" s="64"/>
      <c r="AQ2551" s="64"/>
      <c r="AR2551" s="693"/>
      <c r="XFA2551" s="693"/>
    </row>
    <row r="2552" spans="1:44 16381:16381" s="694" customFormat="1" ht="24" customHeight="1" x14ac:dyDescent="0.15">
      <c r="A2552" s="113" t="s">
        <v>5564</v>
      </c>
      <c r="B2552" s="114" t="s">
        <v>691</v>
      </c>
      <c r="C2552" s="202">
        <f t="shared" si="671"/>
        <v>0</v>
      </c>
      <c r="D2552" s="90"/>
      <c r="E2552" s="79"/>
      <c r="F2552" s="79"/>
      <c r="G2552" s="79"/>
      <c r="H2552" s="202">
        <f t="shared" si="670"/>
        <v>0</v>
      </c>
      <c r="I2552" s="78"/>
      <c r="J2552" s="78"/>
      <c r="K2552" s="78"/>
      <c r="L2552" s="78"/>
      <c r="M2552" s="78"/>
      <c r="N2552" s="78"/>
      <c r="O2552" s="202">
        <f t="shared" si="672"/>
        <v>0</v>
      </c>
      <c r="P2552" s="78"/>
      <c r="Q2552" s="78"/>
      <c r="R2552" s="202">
        <f t="shared" si="673"/>
        <v>0</v>
      </c>
      <c r="S2552" s="78"/>
      <c r="T2552" s="78"/>
      <c r="U2552" s="202">
        <f t="shared" si="674"/>
        <v>0</v>
      </c>
      <c r="V2552" s="78"/>
      <c r="W2552" s="78"/>
      <c r="X2552" s="202">
        <f t="shared" si="675"/>
        <v>0</v>
      </c>
      <c r="Y2552" s="78"/>
      <c r="Z2552" s="78"/>
      <c r="AA2552" s="78"/>
      <c r="AB2552" s="78"/>
      <c r="AC2552" s="78"/>
      <c r="AD2552" s="78"/>
      <c r="AE2552" s="78"/>
      <c r="AF2552" s="78"/>
      <c r="AG2552" s="78"/>
      <c r="AH2552" s="78"/>
      <c r="AI2552" s="78"/>
      <c r="AJ2552" s="78"/>
      <c r="AK2552" s="645">
        <v>159240</v>
      </c>
      <c r="AL2552" s="651">
        <f t="shared" si="676"/>
        <v>0</v>
      </c>
      <c r="AM2552" s="64"/>
      <c r="AN2552" s="64"/>
      <c r="AO2552" s="64"/>
      <c r="AP2552" s="64"/>
      <c r="AQ2552" s="64"/>
      <c r="AR2552" s="693"/>
      <c r="XFA2552" s="693"/>
    </row>
    <row r="2553" spans="1:44 16381:16381" s="694" customFormat="1" ht="14.1" customHeight="1" x14ac:dyDescent="0.15">
      <c r="A2553" s="113" t="s">
        <v>5565</v>
      </c>
      <c r="B2553" s="114" t="s">
        <v>552</v>
      </c>
      <c r="C2553" s="199">
        <f t="shared" si="671"/>
        <v>0</v>
      </c>
      <c r="D2553" s="90"/>
      <c r="E2553" s="79"/>
      <c r="F2553" s="79"/>
      <c r="G2553" s="79"/>
      <c r="H2553" s="202">
        <f t="shared" si="670"/>
        <v>0</v>
      </c>
      <c r="I2553" s="78"/>
      <c r="J2553" s="78"/>
      <c r="K2553" s="78"/>
      <c r="L2553" s="78"/>
      <c r="M2553" s="78"/>
      <c r="N2553" s="78"/>
      <c r="O2553" s="202">
        <f t="shared" si="672"/>
        <v>0</v>
      </c>
      <c r="P2553" s="78"/>
      <c r="Q2553" s="78"/>
      <c r="R2553" s="202">
        <f t="shared" si="673"/>
        <v>0</v>
      </c>
      <c r="S2553" s="78"/>
      <c r="T2553" s="78"/>
      <c r="U2553" s="202">
        <f t="shared" si="674"/>
        <v>0</v>
      </c>
      <c r="V2553" s="78"/>
      <c r="W2553" s="78"/>
      <c r="X2553" s="202">
        <f t="shared" si="675"/>
        <v>0</v>
      </c>
      <c r="Y2553" s="78"/>
      <c r="Z2553" s="78"/>
      <c r="AA2553" s="78"/>
      <c r="AB2553" s="78"/>
      <c r="AC2553" s="78"/>
      <c r="AD2553" s="78"/>
      <c r="AE2553" s="78"/>
      <c r="AF2553" s="78"/>
      <c r="AG2553" s="78"/>
      <c r="AH2553" s="78"/>
      <c r="AI2553" s="78"/>
      <c r="AJ2553" s="78"/>
      <c r="AK2553" s="645">
        <v>197620</v>
      </c>
      <c r="AL2553" s="651">
        <f t="shared" si="676"/>
        <v>0</v>
      </c>
      <c r="AM2553" s="64"/>
      <c r="AN2553" s="64"/>
      <c r="AO2553" s="64"/>
      <c r="AP2553" s="64"/>
      <c r="AQ2553" s="64"/>
      <c r="AR2553" s="693"/>
      <c r="XFA2553" s="693"/>
    </row>
    <row r="2554" spans="1:44 16381:16381" s="694" customFormat="1" ht="14.1" customHeight="1" x14ac:dyDescent="0.15">
      <c r="A2554" s="113" t="s">
        <v>5566</v>
      </c>
      <c r="B2554" s="114" t="s">
        <v>553</v>
      </c>
      <c r="C2554" s="199">
        <f t="shared" si="671"/>
        <v>0</v>
      </c>
      <c r="D2554" s="90"/>
      <c r="E2554" s="79"/>
      <c r="F2554" s="79"/>
      <c r="G2554" s="79"/>
      <c r="H2554" s="202">
        <f t="shared" si="670"/>
        <v>0</v>
      </c>
      <c r="I2554" s="78"/>
      <c r="J2554" s="78"/>
      <c r="K2554" s="78"/>
      <c r="L2554" s="78"/>
      <c r="M2554" s="78"/>
      <c r="N2554" s="78"/>
      <c r="O2554" s="202">
        <f t="shared" si="672"/>
        <v>0</v>
      </c>
      <c r="P2554" s="78"/>
      <c r="Q2554" s="78"/>
      <c r="R2554" s="202">
        <f t="shared" si="673"/>
        <v>0</v>
      </c>
      <c r="S2554" s="78"/>
      <c r="T2554" s="78"/>
      <c r="U2554" s="202">
        <f t="shared" si="674"/>
        <v>0</v>
      </c>
      <c r="V2554" s="78"/>
      <c r="W2554" s="78"/>
      <c r="X2554" s="202">
        <f t="shared" si="675"/>
        <v>0</v>
      </c>
      <c r="Y2554" s="78"/>
      <c r="Z2554" s="78"/>
      <c r="AA2554" s="78"/>
      <c r="AB2554" s="78"/>
      <c r="AC2554" s="78"/>
      <c r="AD2554" s="78"/>
      <c r="AE2554" s="78"/>
      <c r="AF2554" s="78"/>
      <c r="AG2554" s="78"/>
      <c r="AH2554" s="78"/>
      <c r="AI2554" s="78"/>
      <c r="AJ2554" s="78"/>
      <c r="AK2554" s="645">
        <v>322980</v>
      </c>
      <c r="AL2554" s="651">
        <f t="shared" si="676"/>
        <v>0</v>
      </c>
      <c r="AM2554" s="64"/>
      <c r="AN2554" s="64"/>
      <c r="AO2554" s="64"/>
      <c r="AP2554" s="64"/>
      <c r="AQ2554" s="64"/>
      <c r="AR2554" s="693"/>
      <c r="XFA2554" s="693"/>
    </row>
    <row r="2555" spans="1:44 16381:16381" s="694" customFormat="1" ht="14.1" customHeight="1" x14ac:dyDescent="0.15">
      <c r="A2555" s="113" t="s">
        <v>5567</v>
      </c>
      <c r="B2555" s="114" t="s">
        <v>554</v>
      </c>
      <c r="C2555" s="199">
        <f t="shared" si="671"/>
        <v>0</v>
      </c>
      <c r="D2555" s="90"/>
      <c r="E2555" s="79"/>
      <c r="F2555" s="79"/>
      <c r="G2555" s="79"/>
      <c r="H2555" s="202">
        <f t="shared" si="670"/>
        <v>0</v>
      </c>
      <c r="I2555" s="78"/>
      <c r="J2555" s="78"/>
      <c r="K2555" s="78"/>
      <c r="L2555" s="78"/>
      <c r="M2555" s="78"/>
      <c r="N2555" s="78"/>
      <c r="O2555" s="79"/>
      <c r="P2555" s="79"/>
      <c r="Q2555" s="79"/>
      <c r="R2555" s="79"/>
      <c r="S2555" s="79"/>
      <c r="T2555" s="79"/>
      <c r="U2555" s="79"/>
      <c r="V2555" s="79"/>
      <c r="W2555" s="79"/>
      <c r="X2555" s="79"/>
      <c r="Y2555" s="79"/>
      <c r="Z2555" s="79"/>
      <c r="AA2555" s="78"/>
      <c r="AB2555" s="78"/>
      <c r="AC2555" s="78"/>
      <c r="AD2555" s="78"/>
      <c r="AE2555" s="78"/>
      <c r="AF2555" s="78"/>
      <c r="AG2555" s="78"/>
      <c r="AH2555" s="78"/>
      <c r="AI2555" s="78"/>
      <c r="AJ2555" s="78"/>
      <c r="AK2555" s="645">
        <v>43670</v>
      </c>
      <c r="AL2555" s="651">
        <f t="shared" si="676"/>
        <v>0</v>
      </c>
      <c r="AM2555" s="64"/>
      <c r="AN2555" s="64" t="s">
        <v>547</v>
      </c>
      <c r="AO2555" s="64"/>
      <c r="AP2555" s="64"/>
      <c r="AQ2555" s="64"/>
      <c r="AR2555" s="693"/>
      <c r="XFA2555" s="693"/>
    </row>
    <row r="2556" spans="1:44 16381:16381" s="694" customFormat="1" ht="14.1" customHeight="1" x14ac:dyDescent="0.15">
      <c r="A2556" s="113" t="s">
        <v>5568</v>
      </c>
      <c r="B2556" s="114" t="s">
        <v>2475</v>
      </c>
      <c r="C2556" s="199">
        <f t="shared" si="671"/>
        <v>0</v>
      </c>
      <c r="D2556" s="90"/>
      <c r="E2556" s="79"/>
      <c r="F2556" s="79"/>
      <c r="G2556" s="79"/>
      <c r="H2556" s="202">
        <f t="shared" si="670"/>
        <v>0</v>
      </c>
      <c r="I2556" s="78"/>
      <c r="J2556" s="78"/>
      <c r="K2556" s="78"/>
      <c r="L2556" s="78"/>
      <c r="M2556" s="78"/>
      <c r="N2556" s="78"/>
      <c r="O2556" s="202">
        <f t="shared" si="672"/>
        <v>0</v>
      </c>
      <c r="P2556" s="78"/>
      <c r="Q2556" s="78"/>
      <c r="R2556" s="202">
        <f t="shared" si="673"/>
        <v>0</v>
      </c>
      <c r="S2556" s="78"/>
      <c r="T2556" s="78"/>
      <c r="U2556" s="202">
        <f t="shared" si="674"/>
        <v>0</v>
      </c>
      <c r="V2556" s="78"/>
      <c r="W2556" s="78"/>
      <c r="X2556" s="202">
        <f t="shared" si="675"/>
        <v>0</v>
      </c>
      <c r="Y2556" s="78"/>
      <c r="Z2556" s="78"/>
      <c r="AA2556" s="78"/>
      <c r="AB2556" s="78"/>
      <c r="AC2556" s="78"/>
      <c r="AD2556" s="78"/>
      <c r="AE2556" s="78"/>
      <c r="AF2556" s="78"/>
      <c r="AG2556" s="78"/>
      <c r="AH2556" s="78"/>
      <c r="AI2556" s="78"/>
      <c r="AJ2556" s="78"/>
      <c r="AK2556" s="645">
        <v>197620</v>
      </c>
      <c r="AL2556" s="651">
        <f t="shared" si="676"/>
        <v>0</v>
      </c>
      <c r="AM2556" s="64"/>
      <c r="AN2556" s="64" t="s">
        <v>547</v>
      </c>
      <c r="AO2556" s="64"/>
      <c r="AP2556" s="64"/>
      <c r="AQ2556" s="64"/>
      <c r="AR2556" s="693"/>
      <c r="XFA2556" s="693"/>
    </row>
    <row r="2557" spans="1:44 16381:16381" s="694" customFormat="1" ht="21" x14ac:dyDescent="0.15">
      <c r="A2557" s="113" t="s">
        <v>5569</v>
      </c>
      <c r="B2557" s="114" t="s">
        <v>692</v>
      </c>
      <c r="C2557" s="199">
        <f t="shared" si="671"/>
        <v>0</v>
      </c>
      <c r="D2557" s="90"/>
      <c r="E2557" s="79"/>
      <c r="F2557" s="79"/>
      <c r="G2557" s="79"/>
      <c r="H2557" s="202">
        <f t="shared" si="670"/>
        <v>0</v>
      </c>
      <c r="I2557" s="78"/>
      <c r="J2557" s="78"/>
      <c r="K2557" s="78"/>
      <c r="L2557" s="78"/>
      <c r="M2557" s="78"/>
      <c r="N2557" s="78"/>
      <c r="O2557" s="202">
        <f t="shared" si="672"/>
        <v>0</v>
      </c>
      <c r="P2557" s="78"/>
      <c r="Q2557" s="78"/>
      <c r="R2557" s="202">
        <f t="shared" si="673"/>
        <v>0</v>
      </c>
      <c r="S2557" s="78"/>
      <c r="T2557" s="78"/>
      <c r="U2557" s="202">
        <f t="shared" si="674"/>
        <v>0</v>
      </c>
      <c r="V2557" s="78"/>
      <c r="W2557" s="78"/>
      <c r="X2557" s="202">
        <f t="shared" si="675"/>
        <v>0</v>
      </c>
      <c r="Y2557" s="78"/>
      <c r="Z2557" s="78"/>
      <c r="AA2557" s="78"/>
      <c r="AB2557" s="78"/>
      <c r="AC2557" s="78"/>
      <c r="AD2557" s="78"/>
      <c r="AE2557" s="78"/>
      <c r="AF2557" s="78"/>
      <c r="AG2557" s="78"/>
      <c r="AH2557" s="78"/>
      <c r="AI2557" s="78"/>
      <c r="AJ2557" s="78"/>
      <c r="AK2557" s="645">
        <v>165620</v>
      </c>
      <c r="AL2557" s="651">
        <f t="shared" si="676"/>
        <v>0</v>
      </c>
      <c r="AM2557" s="64"/>
      <c r="AN2557" s="64" t="s">
        <v>547</v>
      </c>
      <c r="AO2557" s="64"/>
      <c r="AP2557" s="64"/>
      <c r="AQ2557" s="64"/>
      <c r="AR2557" s="693"/>
      <c r="XFA2557" s="693"/>
    </row>
    <row r="2558" spans="1:44 16381:16381" s="694" customFormat="1" ht="14.1" customHeight="1" x14ac:dyDescent="0.15">
      <c r="A2558" s="113" t="s">
        <v>5570</v>
      </c>
      <c r="B2558" s="114" t="s">
        <v>2476</v>
      </c>
      <c r="C2558" s="199">
        <f t="shared" si="671"/>
        <v>0</v>
      </c>
      <c r="D2558" s="90"/>
      <c r="E2558" s="79"/>
      <c r="F2558" s="79"/>
      <c r="G2558" s="79"/>
      <c r="H2558" s="202">
        <f t="shared" si="670"/>
        <v>0</v>
      </c>
      <c r="I2558" s="78"/>
      <c r="J2558" s="78"/>
      <c r="K2558" s="78"/>
      <c r="L2558" s="78"/>
      <c r="M2558" s="78"/>
      <c r="N2558" s="78"/>
      <c r="O2558" s="202">
        <f t="shared" si="672"/>
        <v>0</v>
      </c>
      <c r="P2558" s="78"/>
      <c r="Q2558" s="78"/>
      <c r="R2558" s="202">
        <f t="shared" si="673"/>
        <v>0</v>
      </c>
      <c r="S2558" s="78"/>
      <c r="T2558" s="78"/>
      <c r="U2558" s="202">
        <f t="shared" si="674"/>
        <v>0</v>
      </c>
      <c r="V2558" s="78"/>
      <c r="W2558" s="78"/>
      <c r="X2558" s="202">
        <f t="shared" si="675"/>
        <v>0</v>
      </c>
      <c r="Y2558" s="78"/>
      <c r="Z2558" s="78"/>
      <c r="AA2558" s="78"/>
      <c r="AB2558" s="78"/>
      <c r="AC2558" s="78"/>
      <c r="AD2558" s="78"/>
      <c r="AE2558" s="78"/>
      <c r="AF2558" s="78"/>
      <c r="AG2558" s="78"/>
      <c r="AH2558" s="78"/>
      <c r="AI2558" s="78"/>
      <c r="AJ2558" s="78"/>
      <c r="AK2558" s="645">
        <v>175220</v>
      </c>
      <c r="AL2558" s="651">
        <f t="shared" si="676"/>
        <v>0</v>
      </c>
      <c r="AM2558" s="64"/>
      <c r="AN2558" s="64" t="s">
        <v>547</v>
      </c>
      <c r="AO2558" s="64"/>
      <c r="AP2558" s="64"/>
      <c r="AQ2558" s="64"/>
      <c r="AR2558" s="693"/>
      <c r="XFA2558" s="693"/>
    </row>
    <row r="2559" spans="1:44 16381:16381" s="694" customFormat="1" ht="14.1" customHeight="1" x14ac:dyDescent="0.15">
      <c r="A2559" s="113" t="s">
        <v>5571</v>
      </c>
      <c r="B2559" s="114" t="s">
        <v>555</v>
      </c>
      <c r="C2559" s="199">
        <f t="shared" si="671"/>
        <v>0</v>
      </c>
      <c r="D2559" s="90"/>
      <c r="E2559" s="79"/>
      <c r="F2559" s="79"/>
      <c r="G2559" s="79"/>
      <c r="H2559" s="202">
        <f t="shared" si="670"/>
        <v>0</v>
      </c>
      <c r="I2559" s="78"/>
      <c r="J2559" s="78"/>
      <c r="K2559" s="78"/>
      <c r="L2559" s="78"/>
      <c r="M2559" s="78"/>
      <c r="N2559" s="78"/>
      <c r="O2559" s="79"/>
      <c r="P2559" s="79"/>
      <c r="Q2559" s="79"/>
      <c r="R2559" s="79"/>
      <c r="S2559" s="79"/>
      <c r="T2559" s="79"/>
      <c r="U2559" s="79"/>
      <c r="V2559" s="79"/>
      <c r="W2559" s="79"/>
      <c r="X2559" s="79"/>
      <c r="Y2559" s="79"/>
      <c r="Z2559" s="79"/>
      <c r="AA2559" s="78"/>
      <c r="AB2559" s="78"/>
      <c r="AC2559" s="78"/>
      <c r="AD2559" s="78"/>
      <c r="AE2559" s="78"/>
      <c r="AF2559" s="78"/>
      <c r="AG2559" s="78"/>
      <c r="AH2559" s="78"/>
      <c r="AI2559" s="78"/>
      <c r="AJ2559" s="78"/>
      <c r="AK2559" s="645">
        <v>32760</v>
      </c>
      <c r="AL2559" s="651">
        <f t="shared" si="676"/>
        <v>0</v>
      </c>
      <c r="AM2559" s="64"/>
      <c r="AN2559" s="64" t="s">
        <v>547</v>
      </c>
      <c r="AO2559" s="64"/>
      <c r="AP2559" s="64"/>
      <c r="AQ2559" s="64"/>
      <c r="AR2559" s="693"/>
      <c r="XFA2559" s="693"/>
    </row>
    <row r="2560" spans="1:44 16381:16381" s="698" customFormat="1" ht="14.1" customHeight="1" x14ac:dyDescent="0.15">
      <c r="A2560" s="113" t="s">
        <v>5572</v>
      </c>
      <c r="B2560" s="114" t="s">
        <v>2406</v>
      </c>
      <c r="C2560" s="199">
        <f t="shared" si="671"/>
        <v>0</v>
      </c>
      <c r="D2560" s="90"/>
      <c r="E2560" s="79"/>
      <c r="F2560" s="79"/>
      <c r="G2560" s="79"/>
      <c r="H2560" s="202">
        <f t="shared" si="670"/>
        <v>0</v>
      </c>
      <c r="I2560" s="78"/>
      <c r="J2560" s="78"/>
      <c r="K2560" s="78"/>
      <c r="L2560" s="78"/>
      <c r="M2560" s="78"/>
      <c r="N2560" s="78"/>
      <c r="O2560" s="202">
        <f t="shared" si="672"/>
        <v>0</v>
      </c>
      <c r="P2560" s="78"/>
      <c r="Q2560" s="78"/>
      <c r="R2560" s="202">
        <f t="shared" si="673"/>
        <v>0</v>
      </c>
      <c r="S2560" s="78"/>
      <c r="T2560" s="78"/>
      <c r="U2560" s="202">
        <f t="shared" si="674"/>
        <v>0</v>
      </c>
      <c r="V2560" s="78"/>
      <c r="W2560" s="78"/>
      <c r="X2560" s="202">
        <f t="shared" si="675"/>
        <v>0</v>
      </c>
      <c r="Y2560" s="78"/>
      <c r="Z2560" s="78"/>
      <c r="AA2560" s="78"/>
      <c r="AB2560" s="78"/>
      <c r="AC2560" s="78"/>
      <c r="AD2560" s="78"/>
      <c r="AE2560" s="78"/>
      <c r="AF2560" s="78"/>
      <c r="AG2560" s="78"/>
      <c r="AH2560" s="78"/>
      <c r="AI2560" s="78"/>
      <c r="AJ2560" s="78"/>
      <c r="AK2560" s="645">
        <v>326360</v>
      </c>
      <c r="AL2560" s="651">
        <f t="shared" si="676"/>
        <v>0</v>
      </c>
      <c r="AM2560" s="64"/>
      <c r="AN2560" s="64" t="s">
        <v>547</v>
      </c>
      <c r="AO2560" s="64"/>
      <c r="AP2560" s="64"/>
      <c r="AQ2560" s="64"/>
      <c r="AR2560" s="697"/>
      <c r="XFA2560" s="697"/>
    </row>
    <row r="2561" spans="1:44 16381:16381" s="700" customFormat="1" ht="14.1" customHeight="1" x14ac:dyDescent="0.15">
      <c r="A2561" s="224"/>
      <c r="B2561" s="94" t="s">
        <v>384</v>
      </c>
      <c r="C2561" s="201">
        <f>SUM(C2483:C2560)</f>
        <v>0</v>
      </c>
      <c r="D2561" s="839"/>
      <c r="E2561" s="840"/>
      <c r="F2561" s="840"/>
      <c r="G2561" s="841"/>
      <c r="H2561" s="201">
        <f t="shared" ref="H2561:AL2561" si="677">SUM(H2483:H2560)</f>
        <v>0</v>
      </c>
      <c r="I2561" s="201">
        <f t="shared" si="677"/>
        <v>0</v>
      </c>
      <c r="J2561" s="201">
        <f t="shared" si="677"/>
        <v>0</v>
      </c>
      <c r="K2561" s="201">
        <f t="shared" si="677"/>
        <v>0</v>
      </c>
      <c r="L2561" s="201">
        <f t="shared" si="677"/>
        <v>0</v>
      </c>
      <c r="M2561" s="201">
        <f t="shared" si="677"/>
        <v>0</v>
      </c>
      <c r="N2561" s="201">
        <f t="shared" si="677"/>
        <v>0</v>
      </c>
      <c r="O2561" s="201">
        <f t="shared" si="677"/>
        <v>0</v>
      </c>
      <c r="P2561" s="201">
        <f t="shared" si="677"/>
        <v>0</v>
      </c>
      <c r="Q2561" s="201">
        <f t="shared" si="677"/>
        <v>0</v>
      </c>
      <c r="R2561" s="201">
        <f t="shared" si="677"/>
        <v>0</v>
      </c>
      <c r="S2561" s="201">
        <f t="shared" si="677"/>
        <v>0</v>
      </c>
      <c r="T2561" s="201">
        <f t="shared" si="677"/>
        <v>0</v>
      </c>
      <c r="U2561" s="201">
        <f t="shared" si="677"/>
        <v>0</v>
      </c>
      <c r="V2561" s="201">
        <f t="shared" si="677"/>
        <v>0</v>
      </c>
      <c r="W2561" s="201">
        <f t="shared" si="677"/>
        <v>0</v>
      </c>
      <c r="X2561" s="201">
        <f t="shared" si="677"/>
        <v>0</v>
      </c>
      <c r="Y2561" s="201">
        <f t="shared" si="677"/>
        <v>0</v>
      </c>
      <c r="Z2561" s="201">
        <f t="shared" si="677"/>
        <v>0</v>
      </c>
      <c r="AA2561" s="201">
        <f t="shared" si="677"/>
        <v>0</v>
      </c>
      <c r="AB2561" s="201">
        <f t="shared" si="677"/>
        <v>0</v>
      </c>
      <c r="AC2561" s="201">
        <f t="shared" si="677"/>
        <v>0</v>
      </c>
      <c r="AD2561" s="201">
        <f t="shared" si="677"/>
        <v>0</v>
      </c>
      <c r="AE2561" s="201">
        <f t="shared" si="677"/>
        <v>0</v>
      </c>
      <c r="AF2561" s="201">
        <f t="shared" si="677"/>
        <v>0</v>
      </c>
      <c r="AG2561" s="201">
        <f t="shared" si="677"/>
        <v>0</v>
      </c>
      <c r="AH2561" s="201">
        <f t="shared" si="677"/>
        <v>0</v>
      </c>
      <c r="AI2561" s="201">
        <f t="shared" si="677"/>
        <v>0</v>
      </c>
      <c r="AJ2561" s="201">
        <f t="shared" si="677"/>
        <v>0</v>
      </c>
      <c r="AK2561" s="551"/>
      <c r="AL2561" s="551">
        <f t="shared" si="677"/>
        <v>0</v>
      </c>
      <c r="AM2561" s="66"/>
      <c r="AN2561" s="66"/>
      <c r="AO2561" s="66"/>
      <c r="AP2561" s="66"/>
      <c r="AQ2561" s="66"/>
      <c r="AR2561" s="699"/>
      <c r="XFA2561" s="699"/>
    </row>
    <row r="2562" spans="1:44 16381:16381" s="700" customFormat="1" ht="14.1" customHeight="1" x14ac:dyDescent="0.15">
      <c r="A2562" s="224"/>
      <c r="B2562" s="94" t="s">
        <v>3207</v>
      </c>
      <c r="C2562" s="198"/>
      <c r="D2562" s="198"/>
      <c r="E2562" s="198"/>
      <c r="F2562" s="198"/>
      <c r="G2562" s="198"/>
      <c r="H2562" s="198"/>
      <c r="I2562" s="198"/>
      <c r="J2562" s="198"/>
      <c r="K2562" s="198"/>
      <c r="L2562" s="198"/>
      <c r="M2562" s="198"/>
      <c r="N2562" s="198"/>
      <c r="O2562" s="198"/>
      <c r="P2562" s="198"/>
      <c r="Q2562" s="198"/>
      <c r="R2562" s="198"/>
      <c r="S2562" s="198"/>
      <c r="T2562" s="198"/>
      <c r="U2562" s="198"/>
      <c r="V2562" s="198"/>
      <c r="W2562" s="198"/>
      <c r="X2562" s="198"/>
      <c r="Y2562" s="198"/>
      <c r="Z2562" s="198"/>
      <c r="AA2562" s="198"/>
      <c r="AB2562" s="198"/>
      <c r="AC2562" s="198"/>
      <c r="AD2562" s="198"/>
      <c r="AE2562" s="198"/>
      <c r="AF2562" s="198"/>
      <c r="AG2562" s="198"/>
      <c r="AH2562" s="198"/>
      <c r="AI2562" s="198"/>
      <c r="AJ2562" s="198"/>
      <c r="AK2562" s="198"/>
      <c r="AL2562" s="198"/>
      <c r="AM2562" s="66"/>
      <c r="AN2562" s="66"/>
      <c r="AO2562" s="66"/>
      <c r="AP2562" s="66"/>
      <c r="AQ2562" s="66"/>
      <c r="AR2562" s="699"/>
      <c r="XFA2562" s="699"/>
    </row>
    <row r="2563" spans="1:44 16381:16381" s="694" customFormat="1" ht="12" customHeight="1" x14ac:dyDescent="0.15">
      <c r="A2563" s="134" t="s">
        <v>5573</v>
      </c>
      <c r="B2563" s="135" t="s">
        <v>934</v>
      </c>
      <c r="C2563" s="202">
        <f t="shared" ref="C2563:C2588" si="678">SUM(D2563+G2563)</f>
        <v>0</v>
      </c>
      <c r="D2563" s="203">
        <f t="shared" ref="D2563:D2588" si="679">SUM(E2563:F2563)</f>
        <v>0</v>
      </c>
      <c r="E2563" s="78"/>
      <c r="F2563" s="78"/>
      <c r="G2563" s="78"/>
      <c r="H2563" s="79"/>
      <c r="I2563" s="79"/>
      <c r="J2563" s="79"/>
      <c r="K2563" s="79"/>
      <c r="L2563" s="79"/>
      <c r="M2563" s="79"/>
      <c r="N2563" s="79"/>
      <c r="O2563" s="79"/>
      <c r="P2563" s="79"/>
      <c r="Q2563" s="79"/>
      <c r="R2563" s="79"/>
      <c r="S2563" s="79"/>
      <c r="T2563" s="79"/>
      <c r="U2563" s="79"/>
      <c r="V2563" s="79"/>
      <c r="W2563" s="79"/>
      <c r="X2563" s="79"/>
      <c r="Y2563" s="79"/>
      <c r="Z2563" s="79"/>
      <c r="AA2563" s="78"/>
      <c r="AB2563" s="78"/>
      <c r="AC2563" s="78"/>
      <c r="AD2563" s="78"/>
      <c r="AE2563" s="78"/>
      <c r="AF2563" s="78"/>
      <c r="AG2563" s="78"/>
      <c r="AH2563" s="78"/>
      <c r="AI2563" s="78"/>
      <c r="AJ2563" s="78"/>
      <c r="AK2563" s="645">
        <v>8020</v>
      </c>
      <c r="AL2563" s="651">
        <f t="shared" ref="AL2563:AL2584" si="680">AK2563*E2563</f>
        <v>0</v>
      </c>
      <c r="AM2563" s="64" t="s">
        <v>547</v>
      </c>
      <c r="AN2563" s="64" t="s">
        <v>547</v>
      </c>
      <c r="AO2563" s="64"/>
      <c r="AP2563" s="64"/>
      <c r="AQ2563" s="64"/>
      <c r="AR2563" s="693"/>
      <c r="XFA2563" s="693"/>
    </row>
    <row r="2564" spans="1:44 16381:16381" s="694" customFormat="1" ht="14.1" customHeight="1" x14ac:dyDescent="0.15">
      <c r="A2564" s="134" t="s">
        <v>5574</v>
      </c>
      <c r="B2564" s="135" t="s">
        <v>2477</v>
      </c>
      <c r="C2564" s="202">
        <f>SUM(D2564+G2564)</f>
        <v>0</v>
      </c>
      <c r="D2564" s="203">
        <f>SUM(E2564:F2564)</f>
        <v>0</v>
      </c>
      <c r="E2564" s="78"/>
      <c r="F2564" s="78"/>
      <c r="G2564" s="78"/>
      <c r="H2564" s="79"/>
      <c r="I2564" s="79"/>
      <c r="J2564" s="79"/>
      <c r="K2564" s="79"/>
      <c r="L2564" s="79"/>
      <c r="M2564" s="79"/>
      <c r="N2564" s="79"/>
      <c r="O2564" s="79"/>
      <c r="P2564" s="79"/>
      <c r="Q2564" s="79"/>
      <c r="R2564" s="79"/>
      <c r="S2564" s="79"/>
      <c r="T2564" s="79"/>
      <c r="U2564" s="79"/>
      <c r="V2564" s="79"/>
      <c r="W2564" s="79"/>
      <c r="X2564" s="79"/>
      <c r="Y2564" s="79"/>
      <c r="Z2564" s="79"/>
      <c r="AA2564" s="78"/>
      <c r="AB2564" s="78"/>
      <c r="AC2564" s="78"/>
      <c r="AD2564" s="78"/>
      <c r="AE2564" s="78"/>
      <c r="AF2564" s="78"/>
      <c r="AG2564" s="78"/>
      <c r="AH2564" s="78"/>
      <c r="AI2564" s="78"/>
      <c r="AJ2564" s="78"/>
      <c r="AK2564" s="645">
        <v>34160</v>
      </c>
      <c r="AL2564" s="651">
        <f>AK2564*E2564</f>
        <v>0</v>
      </c>
      <c r="AM2564" s="64" t="s">
        <v>547</v>
      </c>
      <c r="AN2564" s="64" t="s">
        <v>547</v>
      </c>
      <c r="AO2564" s="64"/>
      <c r="AP2564" s="64"/>
      <c r="AQ2564" s="64"/>
      <c r="AR2564" s="693"/>
      <c r="XFA2564" s="693"/>
    </row>
    <row r="2565" spans="1:44 16381:16381" s="694" customFormat="1" ht="12" customHeight="1" x14ac:dyDescent="0.15">
      <c r="A2565" s="134" t="s">
        <v>5575</v>
      </c>
      <c r="B2565" s="135" t="s">
        <v>935</v>
      </c>
      <c r="C2565" s="199">
        <f t="shared" si="678"/>
        <v>0</v>
      </c>
      <c r="D2565" s="203">
        <f t="shared" si="679"/>
        <v>0</v>
      </c>
      <c r="E2565" s="78"/>
      <c r="F2565" s="78"/>
      <c r="G2565" s="78"/>
      <c r="H2565" s="79"/>
      <c r="I2565" s="79"/>
      <c r="J2565" s="79"/>
      <c r="K2565" s="79"/>
      <c r="L2565" s="79"/>
      <c r="M2565" s="79"/>
      <c r="N2565" s="79"/>
      <c r="O2565" s="79"/>
      <c r="P2565" s="79"/>
      <c r="Q2565" s="79"/>
      <c r="R2565" s="79"/>
      <c r="S2565" s="79"/>
      <c r="T2565" s="79"/>
      <c r="U2565" s="79"/>
      <c r="V2565" s="79"/>
      <c r="W2565" s="79"/>
      <c r="X2565" s="79"/>
      <c r="Y2565" s="79"/>
      <c r="Z2565" s="79"/>
      <c r="AA2565" s="78"/>
      <c r="AB2565" s="78"/>
      <c r="AC2565" s="78"/>
      <c r="AD2565" s="78"/>
      <c r="AE2565" s="78"/>
      <c r="AF2565" s="78"/>
      <c r="AG2565" s="78"/>
      <c r="AH2565" s="78"/>
      <c r="AI2565" s="78"/>
      <c r="AJ2565" s="78"/>
      <c r="AK2565" s="645">
        <v>11010</v>
      </c>
      <c r="AL2565" s="651">
        <f t="shared" si="680"/>
        <v>0</v>
      </c>
      <c r="AM2565" s="64" t="s">
        <v>547</v>
      </c>
      <c r="AN2565" s="64" t="s">
        <v>547</v>
      </c>
      <c r="AO2565" s="64"/>
      <c r="AP2565" s="64"/>
      <c r="AQ2565" s="64"/>
      <c r="AR2565" s="693"/>
      <c r="XFA2565" s="693"/>
    </row>
    <row r="2566" spans="1:44 16381:16381" s="694" customFormat="1" ht="12" customHeight="1" x14ac:dyDescent="0.15">
      <c r="A2566" s="134" t="s">
        <v>5576</v>
      </c>
      <c r="B2566" s="135" t="s">
        <v>936</v>
      </c>
      <c r="C2566" s="199">
        <f t="shared" si="678"/>
        <v>0</v>
      </c>
      <c r="D2566" s="203">
        <f t="shared" si="679"/>
        <v>0</v>
      </c>
      <c r="E2566" s="78"/>
      <c r="F2566" s="78"/>
      <c r="G2566" s="78"/>
      <c r="H2566" s="79"/>
      <c r="I2566" s="79"/>
      <c r="J2566" s="79"/>
      <c r="K2566" s="79"/>
      <c r="L2566" s="79"/>
      <c r="M2566" s="79"/>
      <c r="N2566" s="79"/>
      <c r="O2566" s="79"/>
      <c r="P2566" s="79"/>
      <c r="Q2566" s="79"/>
      <c r="R2566" s="79"/>
      <c r="S2566" s="79"/>
      <c r="T2566" s="79"/>
      <c r="U2566" s="79"/>
      <c r="V2566" s="79"/>
      <c r="W2566" s="79"/>
      <c r="X2566" s="79"/>
      <c r="Y2566" s="79"/>
      <c r="Z2566" s="79"/>
      <c r="AA2566" s="78"/>
      <c r="AB2566" s="78"/>
      <c r="AC2566" s="78"/>
      <c r="AD2566" s="78"/>
      <c r="AE2566" s="78"/>
      <c r="AF2566" s="78"/>
      <c r="AG2566" s="78"/>
      <c r="AH2566" s="78"/>
      <c r="AI2566" s="78"/>
      <c r="AJ2566" s="78"/>
      <c r="AK2566" s="645">
        <v>22990</v>
      </c>
      <c r="AL2566" s="651">
        <f t="shared" si="680"/>
        <v>0</v>
      </c>
      <c r="AM2566" s="64" t="s">
        <v>547</v>
      </c>
      <c r="AN2566" s="64" t="s">
        <v>547</v>
      </c>
      <c r="AO2566" s="64"/>
      <c r="AP2566" s="64"/>
      <c r="AQ2566" s="64"/>
      <c r="AR2566" s="693"/>
      <c r="XFA2566" s="693"/>
    </row>
    <row r="2567" spans="1:44 16381:16381" s="694" customFormat="1" ht="14.1" customHeight="1" x14ac:dyDescent="0.15">
      <c r="A2567" s="134" t="s">
        <v>5577</v>
      </c>
      <c r="B2567" s="135" t="s">
        <v>937</v>
      </c>
      <c r="C2567" s="199">
        <f t="shared" si="678"/>
        <v>0</v>
      </c>
      <c r="D2567" s="203">
        <f t="shared" si="679"/>
        <v>0</v>
      </c>
      <c r="E2567" s="78"/>
      <c r="F2567" s="78"/>
      <c r="G2567" s="78"/>
      <c r="H2567" s="79"/>
      <c r="I2567" s="79"/>
      <c r="J2567" s="79"/>
      <c r="K2567" s="79"/>
      <c r="L2567" s="79"/>
      <c r="M2567" s="79"/>
      <c r="N2567" s="79"/>
      <c r="O2567" s="79"/>
      <c r="P2567" s="79"/>
      <c r="Q2567" s="79"/>
      <c r="R2567" s="79"/>
      <c r="S2567" s="79"/>
      <c r="T2567" s="79"/>
      <c r="U2567" s="79"/>
      <c r="V2567" s="79"/>
      <c r="W2567" s="79"/>
      <c r="X2567" s="79"/>
      <c r="Y2567" s="79"/>
      <c r="Z2567" s="79"/>
      <c r="AA2567" s="78"/>
      <c r="AB2567" s="78"/>
      <c r="AC2567" s="78"/>
      <c r="AD2567" s="78"/>
      <c r="AE2567" s="78"/>
      <c r="AF2567" s="78"/>
      <c r="AG2567" s="78"/>
      <c r="AH2567" s="78"/>
      <c r="AI2567" s="78"/>
      <c r="AJ2567" s="78"/>
      <c r="AK2567" s="645">
        <v>4490</v>
      </c>
      <c r="AL2567" s="651">
        <f t="shared" si="680"/>
        <v>0</v>
      </c>
      <c r="AM2567" s="64"/>
      <c r="AN2567" s="64"/>
      <c r="AO2567" s="64"/>
      <c r="AP2567" s="64"/>
      <c r="AQ2567" s="64"/>
      <c r="AR2567" s="693"/>
      <c r="XFA2567" s="693"/>
    </row>
    <row r="2568" spans="1:44 16381:16381" s="694" customFormat="1" ht="21" x14ac:dyDescent="0.15">
      <c r="A2568" s="134" t="s">
        <v>5578</v>
      </c>
      <c r="B2568" s="135" t="s">
        <v>693</v>
      </c>
      <c r="C2568" s="202">
        <f t="shared" si="678"/>
        <v>0</v>
      </c>
      <c r="D2568" s="203">
        <f t="shared" si="679"/>
        <v>0</v>
      </c>
      <c r="E2568" s="78"/>
      <c r="F2568" s="78"/>
      <c r="G2568" s="78"/>
      <c r="H2568" s="79"/>
      <c r="I2568" s="79"/>
      <c r="J2568" s="79"/>
      <c r="K2568" s="79"/>
      <c r="L2568" s="79"/>
      <c r="M2568" s="79"/>
      <c r="N2568" s="79"/>
      <c r="O2568" s="79"/>
      <c r="P2568" s="79"/>
      <c r="Q2568" s="79"/>
      <c r="R2568" s="79"/>
      <c r="S2568" s="79"/>
      <c r="T2568" s="79"/>
      <c r="U2568" s="79"/>
      <c r="V2568" s="79"/>
      <c r="W2568" s="79"/>
      <c r="X2568" s="79"/>
      <c r="Y2568" s="79"/>
      <c r="Z2568" s="79"/>
      <c r="AA2568" s="78"/>
      <c r="AB2568" s="78"/>
      <c r="AC2568" s="78"/>
      <c r="AD2568" s="78"/>
      <c r="AE2568" s="78"/>
      <c r="AF2568" s="78"/>
      <c r="AG2568" s="78"/>
      <c r="AH2568" s="78"/>
      <c r="AI2568" s="78"/>
      <c r="AJ2568" s="78"/>
      <c r="AK2568" s="645">
        <v>14300</v>
      </c>
      <c r="AL2568" s="651">
        <f t="shared" si="680"/>
        <v>0</v>
      </c>
      <c r="AM2568" s="64"/>
      <c r="AN2568" s="64"/>
      <c r="AO2568" s="64"/>
      <c r="AP2568" s="64"/>
      <c r="AQ2568" s="64"/>
      <c r="AR2568" s="693"/>
      <c r="XFA2568" s="693"/>
    </row>
    <row r="2569" spans="1:44 16381:16381" s="694" customFormat="1" ht="12" customHeight="1" x14ac:dyDescent="0.15">
      <c r="A2569" s="134" t="s">
        <v>5579</v>
      </c>
      <c r="B2569" s="135" t="s">
        <v>877</v>
      </c>
      <c r="C2569" s="199">
        <f t="shared" si="678"/>
        <v>0</v>
      </c>
      <c r="D2569" s="203">
        <f t="shared" si="679"/>
        <v>0</v>
      </c>
      <c r="E2569" s="78"/>
      <c r="F2569" s="78"/>
      <c r="G2569" s="78"/>
      <c r="H2569" s="79"/>
      <c r="I2569" s="79"/>
      <c r="J2569" s="79"/>
      <c r="K2569" s="79"/>
      <c r="L2569" s="79"/>
      <c r="M2569" s="79"/>
      <c r="N2569" s="79"/>
      <c r="O2569" s="79"/>
      <c r="P2569" s="79"/>
      <c r="Q2569" s="79"/>
      <c r="R2569" s="79"/>
      <c r="S2569" s="79"/>
      <c r="T2569" s="79"/>
      <c r="U2569" s="79"/>
      <c r="V2569" s="79"/>
      <c r="W2569" s="79"/>
      <c r="X2569" s="79"/>
      <c r="Y2569" s="79"/>
      <c r="Z2569" s="79"/>
      <c r="AA2569" s="78"/>
      <c r="AB2569" s="78"/>
      <c r="AC2569" s="78"/>
      <c r="AD2569" s="78"/>
      <c r="AE2569" s="78"/>
      <c r="AF2569" s="78"/>
      <c r="AG2569" s="78"/>
      <c r="AH2569" s="78"/>
      <c r="AI2569" s="78"/>
      <c r="AJ2569" s="78"/>
      <c r="AK2569" s="645">
        <v>25730</v>
      </c>
      <c r="AL2569" s="651">
        <f t="shared" si="680"/>
        <v>0</v>
      </c>
      <c r="AM2569" s="64"/>
      <c r="AN2569" s="64"/>
      <c r="AO2569" s="64"/>
      <c r="AP2569" s="64"/>
      <c r="AQ2569" s="64"/>
      <c r="AR2569" s="693"/>
      <c r="XFA2569" s="693"/>
    </row>
    <row r="2570" spans="1:44 16381:16381" s="694" customFormat="1" ht="12" customHeight="1" x14ac:dyDescent="0.15">
      <c r="A2570" s="134" t="s">
        <v>5580</v>
      </c>
      <c r="B2570" s="135" t="s">
        <v>4509</v>
      </c>
      <c r="C2570" s="199">
        <f t="shared" si="678"/>
        <v>0</v>
      </c>
      <c r="D2570" s="203">
        <f t="shared" si="679"/>
        <v>0</v>
      </c>
      <c r="E2570" s="78"/>
      <c r="F2570" s="78"/>
      <c r="G2570" s="78"/>
      <c r="H2570" s="79"/>
      <c r="I2570" s="79"/>
      <c r="J2570" s="79"/>
      <c r="K2570" s="79"/>
      <c r="L2570" s="79"/>
      <c r="M2570" s="79"/>
      <c r="N2570" s="79"/>
      <c r="O2570" s="79"/>
      <c r="P2570" s="79"/>
      <c r="Q2570" s="79"/>
      <c r="R2570" s="79"/>
      <c r="S2570" s="79"/>
      <c r="T2570" s="79"/>
      <c r="U2570" s="79"/>
      <c r="V2570" s="79"/>
      <c r="W2570" s="79"/>
      <c r="X2570" s="79"/>
      <c r="Y2570" s="79"/>
      <c r="Z2570" s="79"/>
      <c r="AA2570" s="78"/>
      <c r="AB2570" s="78"/>
      <c r="AC2570" s="78"/>
      <c r="AD2570" s="78"/>
      <c r="AE2570" s="78"/>
      <c r="AF2570" s="78"/>
      <c r="AG2570" s="78"/>
      <c r="AH2570" s="78"/>
      <c r="AI2570" s="78"/>
      <c r="AJ2570" s="78"/>
      <c r="AK2570" s="645">
        <v>11630</v>
      </c>
      <c r="AL2570" s="651">
        <f t="shared" si="680"/>
        <v>0</v>
      </c>
      <c r="AM2570" s="64"/>
      <c r="AN2570" s="64"/>
      <c r="AO2570" s="64"/>
      <c r="AP2570" s="64"/>
      <c r="AQ2570" s="64"/>
      <c r="AR2570" s="693"/>
      <c r="XFA2570" s="693"/>
    </row>
    <row r="2571" spans="1:44 16381:16381" s="694" customFormat="1" ht="12" customHeight="1" x14ac:dyDescent="0.15">
      <c r="A2571" s="134" t="s">
        <v>5581</v>
      </c>
      <c r="B2571" s="135" t="s">
        <v>878</v>
      </c>
      <c r="C2571" s="199">
        <f t="shared" si="678"/>
        <v>0</v>
      </c>
      <c r="D2571" s="203">
        <f t="shared" si="679"/>
        <v>0</v>
      </c>
      <c r="E2571" s="78"/>
      <c r="F2571" s="78"/>
      <c r="G2571" s="78"/>
      <c r="H2571" s="79"/>
      <c r="I2571" s="79"/>
      <c r="J2571" s="79"/>
      <c r="K2571" s="79"/>
      <c r="L2571" s="79"/>
      <c r="M2571" s="79"/>
      <c r="N2571" s="79"/>
      <c r="O2571" s="79"/>
      <c r="P2571" s="79"/>
      <c r="Q2571" s="79"/>
      <c r="R2571" s="79"/>
      <c r="S2571" s="79"/>
      <c r="T2571" s="79"/>
      <c r="U2571" s="79"/>
      <c r="V2571" s="79"/>
      <c r="W2571" s="79"/>
      <c r="X2571" s="79"/>
      <c r="Y2571" s="79"/>
      <c r="Z2571" s="79"/>
      <c r="AA2571" s="78"/>
      <c r="AB2571" s="78"/>
      <c r="AC2571" s="78"/>
      <c r="AD2571" s="78"/>
      <c r="AE2571" s="78"/>
      <c r="AF2571" s="78"/>
      <c r="AG2571" s="78"/>
      <c r="AH2571" s="78"/>
      <c r="AI2571" s="78"/>
      <c r="AJ2571" s="78"/>
      <c r="AK2571" s="645">
        <v>15050</v>
      </c>
      <c r="AL2571" s="651">
        <f t="shared" si="680"/>
        <v>0</v>
      </c>
      <c r="AM2571" s="64"/>
      <c r="AN2571" s="64"/>
      <c r="AO2571" s="64"/>
      <c r="AP2571" s="64"/>
      <c r="AQ2571" s="64"/>
      <c r="AR2571" s="693"/>
      <c r="XFA2571" s="693"/>
    </row>
    <row r="2572" spans="1:44 16381:16381" s="694" customFormat="1" ht="14.1" customHeight="1" x14ac:dyDescent="0.15">
      <c r="A2572" s="134" t="s">
        <v>5582</v>
      </c>
      <c r="B2572" s="135" t="s">
        <v>879</v>
      </c>
      <c r="C2572" s="202">
        <f>SUM(D2572+G2572)</f>
        <v>0</v>
      </c>
      <c r="D2572" s="203">
        <f>SUM(E2572:F2572)</f>
        <v>0</v>
      </c>
      <c r="E2572" s="78"/>
      <c r="F2572" s="78"/>
      <c r="G2572" s="78"/>
      <c r="H2572" s="79"/>
      <c r="I2572" s="79"/>
      <c r="J2572" s="79"/>
      <c r="K2572" s="79"/>
      <c r="L2572" s="79"/>
      <c r="M2572" s="79"/>
      <c r="N2572" s="79"/>
      <c r="O2572" s="79"/>
      <c r="P2572" s="79"/>
      <c r="Q2572" s="79"/>
      <c r="R2572" s="79"/>
      <c r="S2572" s="79"/>
      <c r="T2572" s="79"/>
      <c r="U2572" s="79"/>
      <c r="V2572" s="79"/>
      <c r="W2572" s="79"/>
      <c r="X2572" s="79"/>
      <c r="Y2572" s="79"/>
      <c r="Z2572" s="79"/>
      <c r="AA2572" s="78"/>
      <c r="AB2572" s="78"/>
      <c r="AC2572" s="78"/>
      <c r="AD2572" s="78"/>
      <c r="AE2572" s="78"/>
      <c r="AF2572" s="78"/>
      <c r="AG2572" s="78"/>
      <c r="AH2572" s="78"/>
      <c r="AI2572" s="78"/>
      <c r="AJ2572" s="78"/>
      <c r="AK2572" s="645">
        <v>22780</v>
      </c>
      <c r="AL2572" s="651">
        <f>AK2572*E2572</f>
        <v>0</v>
      </c>
      <c r="AM2572" s="64"/>
      <c r="AN2572" s="64"/>
      <c r="AO2572" s="64"/>
      <c r="AP2572" s="64"/>
      <c r="AQ2572" s="64"/>
      <c r="AR2572" s="693"/>
      <c r="XFA2572" s="693"/>
    </row>
    <row r="2573" spans="1:44 16381:16381" s="694" customFormat="1" ht="14.1" customHeight="1" x14ac:dyDescent="0.15">
      <c r="A2573" s="134" t="s">
        <v>5583</v>
      </c>
      <c r="B2573" s="135" t="s">
        <v>4510</v>
      </c>
      <c r="C2573" s="199">
        <f t="shared" si="678"/>
        <v>0</v>
      </c>
      <c r="D2573" s="203">
        <f t="shared" si="679"/>
        <v>0</v>
      </c>
      <c r="E2573" s="78"/>
      <c r="F2573" s="78"/>
      <c r="G2573" s="78"/>
      <c r="H2573" s="79"/>
      <c r="I2573" s="79"/>
      <c r="J2573" s="79"/>
      <c r="K2573" s="79"/>
      <c r="L2573" s="79"/>
      <c r="M2573" s="79"/>
      <c r="N2573" s="79"/>
      <c r="O2573" s="79"/>
      <c r="P2573" s="79"/>
      <c r="Q2573" s="79"/>
      <c r="R2573" s="79"/>
      <c r="S2573" s="79"/>
      <c r="T2573" s="79"/>
      <c r="U2573" s="79"/>
      <c r="V2573" s="79"/>
      <c r="W2573" s="79"/>
      <c r="X2573" s="79"/>
      <c r="Y2573" s="79"/>
      <c r="Z2573" s="79"/>
      <c r="AA2573" s="78"/>
      <c r="AB2573" s="78"/>
      <c r="AC2573" s="78"/>
      <c r="AD2573" s="78"/>
      <c r="AE2573" s="78"/>
      <c r="AF2573" s="78"/>
      <c r="AG2573" s="78"/>
      <c r="AH2573" s="78"/>
      <c r="AI2573" s="78"/>
      <c r="AJ2573" s="78"/>
      <c r="AK2573" s="645">
        <v>9460</v>
      </c>
      <c r="AL2573" s="651">
        <f t="shared" si="680"/>
        <v>0</v>
      </c>
      <c r="AM2573" s="64"/>
      <c r="AN2573" s="64"/>
      <c r="AO2573" s="64"/>
      <c r="AP2573" s="64"/>
      <c r="AQ2573" s="64"/>
      <c r="AR2573" s="693"/>
      <c r="XFA2573" s="693"/>
    </row>
    <row r="2574" spans="1:44 16381:16381" s="694" customFormat="1" ht="14.1" customHeight="1" x14ac:dyDescent="0.15">
      <c r="A2574" s="134" t="s">
        <v>5584</v>
      </c>
      <c r="B2574" s="135" t="s">
        <v>1036</v>
      </c>
      <c r="C2574" s="202">
        <f t="shared" ref="C2574" si="681">SUM(D2574+G2574)</f>
        <v>0</v>
      </c>
      <c r="D2574" s="203">
        <f t="shared" ref="D2574" si="682">SUM(E2574:F2574)</f>
        <v>0</v>
      </c>
      <c r="E2574" s="78"/>
      <c r="F2574" s="78"/>
      <c r="G2574" s="78"/>
      <c r="H2574" s="79"/>
      <c r="I2574" s="79"/>
      <c r="J2574" s="79"/>
      <c r="K2574" s="79"/>
      <c r="L2574" s="79"/>
      <c r="M2574" s="79"/>
      <c r="N2574" s="79"/>
      <c r="O2574" s="79"/>
      <c r="P2574" s="79"/>
      <c r="Q2574" s="79"/>
      <c r="R2574" s="79"/>
      <c r="S2574" s="79"/>
      <c r="T2574" s="79"/>
      <c r="U2574" s="79"/>
      <c r="V2574" s="79"/>
      <c r="W2574" s="79"/>
      <c r="X2574" s="79"/>
      <c r="Y2574" s="79"/>
      <c r="Z2574" s="79"/>
      <c r="AA2574" s="78"/>
      <c r="AB2574" s="78"/>
      <c r="AC2574" s="78"/>
      <c r="AD2574" s="78"/>
      <c r="AE2574" s="78"/>
      <c r="AF2574" s="78"/>
      <c r="AG2574" s="78"/>
      <c r="AH2574" s="78"/>
      <c r="AI2574" s="78"/>
      <c r="AJ2574" s="78"/>
      <c r="AK2574" s="645">
        <v>23220</v>
      </c>
      <c r="AL2574" s="651">
        <f>AK2574*E2574</f>
        <v>0</v>
      </c>
      <c r="AM2574" s="64"/>
      <c r="AN2574" s="64"/>
      <c r="AO2574" s="64"/>
      <c r="AP2574" s="64"/>
      <c r="AQ2574" s="64"/>
      <c r="AR2574" s="693"/>
      <c r="XFA2574" s="693"/>
    </row>
    <row r="2575" spans="1:44 16381:16381" s="694" customFormat="1" ht="12" customHeight="1" x14ac:dyDescent="0.15">
      <c r="A2575" s="134" t="s">
        <v>5585</v>
      </c>
      <c r="B2575" s="135" t="s">
        <v>1037</v>
      </c>
      <c r="C2575" s="199">
        <f t="shared" si="678"/>
        <v>0</v>
      </c>
      <c r="D2575" s="203">
        <f t="shared" si="679"/>
        <v>0</v>
      </c>
      <c r="E2575" s="78"/>
      <c r="F2575" s="78"/>
      <c r="G2575" s="78"/>
      <c r="H2575" s="79"/>
      <c r="I2575" s="79"/>
      <c r="J2575" s="79"/>
      <c r="K2575" s="79"/>
      <c r="L2575" s="79"/>
      <c r="M2575" s="79"/>
      <c r="N2575" s="79"/>
      <c r="O2575" s="79"/>
      <c r="P2575" s="79"/>
      <c r="Q2575" s="79"/>
      <c r="R2575" s="79"/>
      <c r="S2575" s="79"/>
      <c r="T2575" s="79"/>
      <c r="U2575" s="79"/>
      <c r="V2575" s="79"/>
      <c r="W2575" s="79"/>
      <c r="X2575" s="79"/>
      <c r="Y2575" s="79"/>
      <c r="Z2575" s="79"/>
      <c r="AA2575" s="78"/>
      <c r="AB2575" s="78"/>
      <c r="AC2575" s="78"/>
      <c r="AD2575" s="78"/>
      <c r="AE2575" s="78"/>
      <c r="AF2575" s="78"/>
      <c r="AG2575" s="78"/>
      <c r="AH2575" s="78"/>
      <c r="AI2575" s="78"/>
      <c r="AJ2575" s="78"/>
      <c r="AK2575" s="645">
        <v>11630</v>
      </c>
      <c r="AL2575" s="651">
        <f t="shared" si="680"/>
        <v>0</v>
      </c>
      <c r="AM2575" s="64"/>
      <c r="AN2575" s="64"/>
      <c r="AO2575" s="64"/>
      <c r="AP2575" s="64"/>
      <c r="AQ2575" s="64"/>
      <c r="AR2575" s="693"/>
      <c r="XFA2575" s="693"/>
    </row>
    <row r="2576" spans="1:44 16381:16381" s="694" customFormat="1" ht="14.1" customHeight="1" x14ac:dyDescent="0.15">
      <c r="A2576" s="134" t="s">
        <v>5586</v>
      </c>
      <c r="B2576" s="135" t="s">
        <v>694</v>
      </c>
      <c r="C2576" s="199">
        <f t="shared" si="678"/>
        <v>0</v>
      </c>
      <c r="D2576" s="203">
        <f t="shared" si="679"/>
        <v>0</v>
      </c>
      <c r="E2576" s="78"/>
      <c r="F2576" s="78"/>
      <c r="G2576" s="78"/>
      <c r="H2576" s="79"/>
      <c r="I2576" s="79"/>
      <c r="J2576" s="79"/>
      <c r="K2576" s="79"/>
      <c r="L2576" s="79"/>
      <c r="M2576" s="79"/>
      <c r="N2576" s="79"/>
      <c r="O2576" s="79"/>
      <c r="P2576" s="79"/>
      <c r="Q2576" s="79"/>
      <c r="R2576" s="79"/>
      <c r="S2576" s="79"/>
      <c r="T2576" s="79"/>
      <c r="U2576" s="79"/>
      <c r="V2576" s="79"/>
      <c r="W2576" s="79"/>
      <c r="X2576" s="79"/>
      <c r="Y2576" s="79"/>
      <c r="Z2576" s="79"/>
      <c r="AA2576" s="78"/>
      <c r="AB2576" s="78"/>
      <c r="AC2576" s="78"/>
      <c r="AD2576" s="78"/>
      <c r="AE2576" s="78"/>
      <c r="AF2576" s="78"/>
      <c r="AG2576" s="78"/>
      <c r="AH2576" s="78"/>
      <c r="AI2576" s="78"/>
      <c r="AJ2576" s="78"/>
      <c r="AK2576" s="645">
        <v>10660</v>
      </c>
      <c r="AL2576" s="651">
        <f t="shared" si="680"/>
        <v>0</v>
      </c>
      <c r="AM2576" s="64"/>
      <c r="AN2576" s="64"/>
      <c r="AO2576" s="64"/>
      <c r="AP2576" s="64"/>
      <c r="AQ2576" s="64"/>
      <c r="AR2576" s="693"/>
      <c r="XFA2576" s="693"/>
    </row>
    <row r="2577" spans="1:44 16381:16381" s="698" customFormat="1" ht="12" customHeight="1" x14ac:dyDescent="0.15">
      <c r="A2577" s="134" t="s">
        <v>5587</v>
      </c>
      <c r="B2577" s="135" t="s">
        <v>4511</v>
      </c>
      <c r="C2577" s="199">
        <f t="shared" si="678"/>
        <v>0</v>
      </c>
      <c r="D2577" s="203">
        <f t="shared" si="679"/>
        <v>0</v>
      </c>
      <c r="E2577" s="78"/>
      <c r="F2577" s="78"/>
      <c r="G2577" s="78"/>
      <c r="H2577" s="79"/>
      <c r="I2577" s="79"/>
      <c r="J2577" s="79"/>
      <c r="K2577" s="79"/>
      <c r="L2577" s="79"/>
      <c r="M2577" s="79"/>
      <c r="N2577" s="79"/>
      <c r="O2577" s="79"/>
      <c r="P2577" s="79"/>
      <c r="Q2577" s="79"/>
      <c r="R2577" s="79"/>
      <c r="S2577" s="79"/>
      <c r="T2577" s="79"/>
      <c r="U2577" s="79"/>
      <c r="V2577" s="79"/>
      <c r="W2577" s="79"/>
      <c r="X2577" s="79"/>
      <c r="Y2577" s="79"/>
      <c r="Z2577" s="79"/>
      <c r="AA2577" s="78"/>
      <c r="AB2577" s="78"/>
      <c r="AC2577" s="78"/>
      <c r="AD2577" s="78"/>
      <c r="AE2577" s="78"/>
      <c r="AF2577" s="78"/>
      <c r="AG2577" s="78"/>
      <c r="AH2577" s="78"/>
      <c r="AI2577" s="78"/>
      <c r="AJ2577" s="78"/>
      <c r="AK2577" s="645">
        <v>541230</v>
      </c>
      <c r="AL2577" s="651">
        <f t="shared" si="680"/>
        <v>0</v>
      </c>
      <c r="AM2577" s="64"/>
      <c r="AN2577" s="64"/>
      <c r="AO2577" s="64"/>
      <c r="AP2577" s="64"/>
      <c r="AQ2577" s="64"/>
      <c r="AR2577" s="697"/>
      <c r="XFA2577" s="697"/>
    </row>
    <row r="2578" spans="1:44 16381:16381" s="698" customFormat="1" ht="12" customHeight="1" x14ac:dyDescent="0.15">
      <c r="A2578" s="134" t="s">
        <v>5588</v>
      </c>
      <c r="B2578" s="135" t="s">
        <v>2515</v>
      </c>
      <c r="C2578" s="199">
        <f t="shared" si="678"/>
        <v>0</v>
      </c>
      <c r="D2578" s="203">
        <f t="shared" si="679"/>
        <v>0</v>
      </c>
      <c r="E2578" s="78"/>
      <c r="F2578" s="78"/>
      <c r="G2578" s="78"/>
      <c r="H2578" s="79"/>
      <c r="I2578" s="79"/>
      <c r="J2578" s="79"/>
      <c r="K2578" s="79"/>
      <c r="L2578" s="79"/>
      <c r="M2578" s="79"/>
      <c r="N2578" s="79"/>
      <c r="O2578" s="79"/>
      <c r="P2578" s="79"/>
      <c r="Q2578" s="79"/>
      <c r="R2578" s="79"/>
      <c r="S2578" s="79"/>
      <c r="T2578" s="79"/>
      <c r="U2578" s="79"/>
      <c r="V2578" s="79"/>
      <c r="W2578" s="79"/>
      <c r="X2578" s="79"/>
      <c r="Y2578" s="79"/>
      <c r="Z2578" s="79"/>
      <c r="AA2578" s="78"/>
      <c r="AB2578" s="78"/>
      <c r="AC2578" s="78"/>
      <c r="AD2578" s="78"/>
      <c r="AE2578" s="78"/>
      <c r="AF2578" s="78"/>
      <c r="AG2578" s="78"/>
      <c r="AH2578" s="78"/>
      <c r="AI2578" s="78"/>
      <c r="AJ2578" s="78"/>
      <c r="AK2578" s="645">
        <v>19670</v>
      </c>
      <c r="AL2578" s="651">
        <f t="shared" si="680"/>
        <v>0</v>
      </c>
      <c r="AM2578" s="64"/>
      <c r="AN2578" s="64"/>
      <c r="AO2578" s="64"/>
      <c r="AP2578" s="64"/>
      <c r="AQ2578" s="64"/>
      <c r="AR2578" s="697"/>
      <c r="XFA2578" s="697"/>
    </row>
    <row r="2579" spans="1:44 16381:16381" s="698" customFormat="1" ht="12" customHeight="1" x14ac:dyDescent="0.15">
      <c r="A2579" s="134">
        <v>2001025</v>
      </c>
      <c r="B2579" s="135" t="s">
        <v>3988</v>
      </c>
      <c r="C2579" s="199">
        <f t="shared" si="678"/>
        <v>0</v>
      </c>
      <c r="D2579" s="203">
        <f t="shared" si="679"/>
        <v>0</v>
      </c>
      <c r="E2579" s="78"/>
      <c r="F2579" s="78"/>
      <c r="G2579" s="78"/>
      <c r="H2579" s="79"/>
      <c r="I2579" s="79"/>
      <c r="J2579" s="79"/>
      <c r="K2579" s="79"/>
      <c r="L2579" s="79"/>
      <c r="M2579" s="79"/>
      <c r="N2579" s="79"/>
      <c r="O2579" s="79"/>
      <c r="P2579" s="79"/>
      <c r="Q2579" s="79"/>
      <c r="R2579" s="79"/>
      <c r="S2579" s="79"/>
      <c r="T2579" s="79"/>
      <c r="U2579" s="79"/>
      <c r="V2579" s="79"/>
      <c r="W2579" s="79"/>
      <c r="X2579" s="79"/>
      <c r="Y2579" s="79"/>
      <c r="Z2579" s="79"/>
      <c r="AA2579" s="78"/>
      <c r="AB2579" s="78"/>
      <c r="AC2579" s="78"/>
      <c r="AD2579" s="78"/>
      <c r="AE2579" s="78"/>
      <c r="AF2579" s="78"/>
      <c r="AG2579" s="78"/>
      <c r="AH2579" s="78"/>
      <c r="AI2579" s="78"/>
      <c r="AJ2579" s="78"/>
      <c r="AK2579" s="645">
        <v>69810</v>
      </c>
      <c r="AL2579" s="651">
        <f t="shared" si="680"/>
        <v>0</v>
      </c>
      <c r="AM2579" s="64"/>
      <c r="AN2579" s="64"/>
      <c r="AO2579" s="64"/>
      <c r="AP2579" s="64"/>
      <c r="AQ2579" s="64"/>
      <c r="AR2579" s="697"/>
      <c r="XFA2579" s="697"/>
    </row>
    <row r="2580" spans="1:44 16381:16381" s="698" customFormat="1" ht="12" customHeight="1" x14ac:dyDescent="0.15">
      <c r="A2580" s="134">
        <v>2003047</v>
      </c>
      <c r="B2580" s="135" t="s">
        <v>4521</v>
      </c>
      <c r="C2580" s="199">
        <f t="shared" si="678"/>
        <v>0</v>
      </c>
      <c r="D2580" s="203">
        <f t="shared" si="679"/>
        <v>0</v>
      </c>
      <c r="E2580" s="78"/>
      <c r="F2580" s="78"/>
      <c r="G2580" s="78"/>
      <c r="H2580" s="79"/>
      <c r="I2580" s="79"/>
      <c r="J2580" s="79"/>
      <c r="K2580" s="79"/>
      <c r="L2580" s="79"/>
      <c r="M2580" s="79"/>
      <c r="N2580" s="79"/>
      <c r="O2580" s="79"/>
      <c r="P2580" s="79"/>
      <c r="Q2580" s="79"/>
      <c r="R2580" s="79"/>
      <c r="S2580" s="79"/>
      <c r="T2580" s="79"/>
      <c r="U2580" s="79"/>
      <c r="V2580" s="79"/>
      <c r="W2580" s="79"/>
      <c r="X2580" s="79"/>
      <c r="Y2580" s="79"/>
      <c r="Z2580" s="79"/>
      <c r="AA2580" s="78"/>
      <c r="AB2580" s="78"/>
      <c r="AC2580" s="78"/>
      <c r="AD2580" s="78"/>
      <c r="AE2580" s="78"/>
      <c r="AF2580" s="78"/>
      <c r="AG2580" s="78"/>
      <c r="AH2580" s="78"/>
      <c r="AI2580" s="78"/>
      <c r="AJ2580" s="78"/>
      <c r="AK2580" s="645">
        <v>467140</v>
      </c>
      <c r="AL2580" s="651">
        <f t="shared" si="680"/>
        <v>0</v>
      </c>
      <c r="AM2580" s="64"/>
      <c r="AN2580" s="64"/>
      <c r="AO2580" s="64"/>
      <c r="AP2580" s="64"/>
      <c r="AQ2580" s="64"/>
      <c r="AR2580" s="697"/>
      <c r="XFA2580" s="697"/>
    </row>
    <row r="2581" spans="1:44 16381:16381" s="698" customFormat="1" ht="24" customHeight="1" x14ac:dyDescent="0.15">
      <c r="A2581" s="134" t="s">
        <v>4522</v>
      </c>
      <c r="B2581" s="135" t="s">
        <v>4523</v>
      </c>
      <c r="C2581" s="202">
        <f t="shared" si="678"/>
        <v>0</v>
      </c>
      <c r="D2581" s="203">
        <f t="shared" si="679"/>
        <v>0</v>
      </c>
      <c r="E2581" s="78"/>
      <c r="F2581" s="78"/>
      <c r="G2581" s="78"/>
      <c r="H2581" s="79"/>
      <c r="I2581" s="79"/>
      <c r="J2581" s="79"/>
      <c r="K2581" s="79"/>
      <c r="L2581" s="79"/>
      <c r="M2581" s="79"/>
      <c r="N2581" s="79"/>
      <c r="O2581" s="79"/>
      <c r="P2581" s="79"/>
      <c r="Q2581" s="79"/>
      <c r="R2581" s="79"/>
      <c r="S2581" s="79"/>
      <c r="T2581" s="79"/>
      <c r="U2581" s="79"/>
      <c r="V2581" s="79"/>
      <c r="W2581" s="79"/>
      <c r="X2581" s="79"/>
      <c r="Y2581" s="79"/>
      <c r="Z2581" s="79"/>
      <c r="AA2581" s="78"/>
      <c r="AB2581" s="78"/>
      <c r="AC2581" s="78"/>
      <c r="AD2581" s="78"/>
      <c r="AE2581" s="78"/>
      <c r="AF2581" s="78"/>
      <c r="AG2581" s="78"/>
      <c r="AH2581" s="78"/>
      <c r="AI2581" s="78"/>
      <c r="AJ2581" s="78"/>
      <c r="AK2581" s="645">
        <v>752020</v>
      </c>
      <c r="AL2581" s="651">
        <f t="shared" si="680"/>
        <v>0</v>
      </c>
      <c r="AM2581" s="64"/>
      <c r="AN2581" s="64"/>
      <c r="AO2581" s="64"/>
      <c r="AP2581" s="64"/>
      <c r="AQ2581" s="64"/>
      <c r="AR2581" s="697"/>
      <c r="XFA2581" s="697"/>
    </row>
    <row r="2582" spans="1:44 16381:16381" s="698" customFormat="1" ht="14.1" customHeight="1" x14ac:dyDescent="0.15">
      <c r="A2582" s="134" t="s">
        <v>4524</v>
      </c>
      <c r="B2582" s="135" t="s">
        <v>4525</v>
      </c>
      <c r="C2582" s="202">
        <f t="shared" si="678"/>
        <v>0</v>
      </c>
      <c r="D2582" s="203">
        <f t="shared" si="679"/>
        <v>0</v>
      </c>
      <c r="E2582" s="78"/>
      <c r="F2582" s="78"/>
      <c r="G2582" s="78"/>
      <c r="H2582" s="79"/>
      <c r="I2582" s="79"/>
      <c r="J2582" s="79"/>
      <c r="K2582" s="79"/>
      <c r="L2582" s="79"/>
      <c r="M2582" s="79"/>
      <c r="N2582" s="79"/>
      <c r="O2582" s="79"/>
      <c r="P2582" s="79"/>
      <c r="Q2582" s="79"/>
      <c r="R2582" s="79"/>
      <c r="S2582" s="79"/>
      <c r="T2582" s="79"/>
      <c r="U2582" s="79"/>
      <c r="V2582" s="79"/>
      <c r="W2582" s="79"/>
      <c r="X2582" s="79"/>
      <c r="Y2582" s="79"/>
      <c r="Z2582" s="79"/>
      <c r="AA2582" s="78"/>
      <c r="AB2582" s="78"/>
      <c r="AC2582" s="78"/>
      <c r="AD2582" s="78"/>
      <c r="AE2582" s="78"/>
      <c r="AF2582" s="78"/>
      <c r="AG2582" s="78"/>
      <c r="AH2582" s="78"/>
      <c r="AI2582" s="78"/>
      <c r="AJ2582" s="78"/>
      <c r="AK2582" s="645">
        <v>752020</v>
      </c>
      <c r="AL2582" s="651">
        <f t="shared" si="680"/>
        <v>0</v>
      </c>
      <c r="AM2582" s="64"/>
      <c r="AN2582" s="64"/>
      <c r="AO2582" s="64"/>
      <c r="AP2582" s="64"/>
      <c r="AQ2582" s="64"/>
      <c r="AR2582" s="697"/>
      <c r="XFA2582" s="697"/>
    </row>
    <row r="2583" spans="1:44 16381:16381" s="698" customFormat="1" ht="12" customHeight="1" x14ac:dyDescent="0.15">
      <c r="A2583" s="134" t="s">
        <v>4526</v>
      </c>
      <c r="B2583" s="135" t="s">
        <v>4527</v>
      </c>
      <c r="C2583" s="199">
        <f t="shared" si="678"/>
        <v>0</v>
      </c>
      <c r="D2583" s="203">
        <f t="shared" si="679"/>
        <v>0</v>
      </c>
      <c r="E2583" s="78"/>
      <c r="F2583" s="78"/>
      <c r="G2583" s="78"/>
      <c r="H2583" s="79"/>
      <c r="I2583" s="79"/>
      <c r="J2583" s="79"/>
      <c r="K2583" s="79"/>
      <c r="L2583" s="79"/>
      <c r="M2583" s="79"/>
      <c r="N2583" s="79"/>
      <c r="O2583" s="79"/>
      <c r="P2583" s="79"/>
      <c r="Q2583" s="79"/>
      <c r="R2583" s="79"/>
      <c r="S2583" s="79"/>
      <c r="T2583" s="79"/>
      <c r="U2583" s="79"/>
      <c r="V2583" s="79"/>
      <c r="W2583" s="79"/>
      <c r="X2583" s="79"/>
      <c r="Y2583" s="79"/>
      <c r="Z2583" s="79"/>
      <c r="AA2583" s="78"/>
      <c r="AB2583" s="78"/>
      <c r="AC2583" s="78"/>
      <c r="AD2583" s="78"/>
      <c r="AE2583" s="78"/>
      <c r="AF2583" s="78"/>
      <c r="AG2583" s="78"/>
      <c r="AH2583" s="78"/>
      <c r="AI2583" s="78"/>
      <c r="AJ2583" s="78"/>
      <c r="AK2583" s="645">
        <v>650450</v>
      </c>
      <c r="AL2583" s="651">
        <f t="shared" si="680"/>
        <v>0</v>
      </c>
      <c r="AM2583" s="64"/>
      <c r="AN2583" s="64" t="s">
        <v>547</v>
      </c>
      <c r="AO2583" s="64"/>
      <c r="AP2583" s="64"/>
      <c r="AQ2583" s="64"/>
      <c r="AR2583" s="697"/>
      <c r="XFA2583" s="697"/>
    </row>
    <row r="2584" spans="1:44 16381:16381" s="698" customFormat="1" ht="12" customHeight="1" x14ac:dyDescent="0.15">
      <c r="A2584" s="134" t="s">
        <v>4528</v>
      </c>
      <c r="B2584" s="135" t="s">
        <v>4529</v>
      </c>
      <c r="C2584" s="199">
        <f t="shared" si="678"/>
        <v>0</v>
      </c>
      <c r="D2584" s="203">
        <f t="shared" si="679"/>
        <v>0</v>
      </c>
      <c r="E2584" s="78"/>
      <c r="F2584" s="78"/>
      <c r="G2584" s="78"/>
      <c r="H2584" s="79"/>
      <c r="I2584" s="79"/>
      <c r="J2584" s="79"/>
      <c r="K2584" s="79"/>
      <c r="L2584" s="79"/>
      <c r="M2584" s="79"/>
      <c r="N2584" s="79"/>
      <c r="O2584" s="79"/>
      <c r="P2584" s="79"/>
      <c r="Q2584" s="79"/>
      <c r="R2584" s="79"/>
      <c r="S2584" s="79"/>
      <c r="T2584" s="79"/>
      <c r="U2584" s="79"/>
      <c r="V2584" s="79"/>
      <c r="W2584" s="79"/>
      <c r="X2584" s="79"/>
      <c r="Y2584" s="79"/>
      <c r="Z2584" s="79"/>
      <c r="AA2584" s="78"/>
      <c r="AB2584" s="78"/>
      <c r="AC2584" s="78"/>
      <c r="AD2584" s="78"/>
      <c r="AE2584" s="78"/>
      <c r="AF2584" s="78"/>
      <c r="AG2584" s="78"/>
      <c r="AH2584" s="78"/>
      <c r="AI2584" s="78"/>
      <c r="AJ2584" s="78"/>
      <c r="AK2584" s="645">
        <v>752020</v>
      </c>
      <c r="AL2584" s="651">
        <f t="shared" si="680"/>
        <v>0</v>
      </c>
      <c r="AM2584" s="64"/>
      <c r="AN2584" s="64"/>
      <c r="AO2584" s="64"/>
      <c r="AP2584" s="64"/>
      <c r="AQ2584" s="64"/>
      <c r="AR2584" s="697"/>
      <c r="XFA2584" s="697"/>
    </row>
    <row r="2585" spans="1:44 16381:16381" s="698" customFormat="1" ht="12" customHeight="1" x14ac:dyDescent="0.15">
      <c r="A2585" s="134">
        <v>2004009</v>
      </c>
      <c r="B2585" s="135" t="s">
        <v>2409</v>
      </c>
      <c r="C2585" s="199">
        <f t="shared" si="678"/>
        <v>0</v>
      </c>
      <c r="D2585" s="203">
        <f t="shared" si="679"/>
        <v>0</v>
      </c>
      <c r="E2585" s="78"/>
      <c r="F2585" s="78"/>
      <c r="G2585" s="78"/>
      <c r="H2585" s="79"/>
      <c r="I2585" s="79"/>
      <c r="J2585" s="79"/>
      <c r="K2585" s="79"/>
      <c r="L2585" s="79"/>
      <c r="M2585" s="79"/>
      <c r="N2585" s="79"/>
      <c r="O2585" s="79"/>
      <c r="P2585" s="79"/>
      <c r="Q2585" s="79"/>
      <c r="R2585" s="79"/>
      <c r="S2585" s="79"/>
      <c r="T2585" s="79"/>
      <c r="U2585" s="79"/>
      <c r="V2585" s="79"/>
      <c r="W2585" s="79"/>
      <c r="X2585" s="79"/>
      <c r="Y2585" s="79"/>
      <c r="Z2585" s="79"/>
      <c r="AA2585" s="78"/>
      <c r="AB2585" s="78"/>
      <c r="AC2585" s="78"/>
      <c r="AD2585" s="78"/>
      <c r="AE2585" s="78"/>
      <c r="AF2585" s="78"/>
      <c r="AG2585" s="78"/>
      <c r="AH2585" s="78"/>
      <c r="AI2585" s="78"/>
      <c r="AJ2585" s="78"/>
      <c r="AK2585" s="648"/>
      <c r="AL2585" s="102"/>
      <c r="AM2585" s="64"/>
      <c r="AN2585" s="64"/>
      <c r="AO2585" s="64"/>
      <c r="AP2585" s="64"/>
      <c r="AQ2585" s="64"/>
      <c r="AR2585" s="697"/>
      <c r="XFA2585" s="697"/>
    </row>
    <row r="2586" spans="1:44 16381:16381" s="700" customFormat="1" ht="12.75" customHeight="1" x14ac:dyDescent="0.15">
      <c r="A2586" s="224"/>
      <c r="B2586" s="94" t="s">
        <v>2259</v>
      </c>
      <c r="C2586" s="201">
        <f>SUM(C2563:C2585)</f>
        <v>0</v>
      </c>
      <c r="D2586" s="201">
        <f>SUM(D2563:D2585)</f>
        <v>0</v>
      </c>
      <c r="E2586" s="201">
        <f>SUM(E2563:E2585)</f>
        <v>0</v>
      </c>
      <c r="F2586" s="201">
        <f>SUM(F2563:F2585)</f>
        <v>0</v>
      </c>
      <c r="G2586" s="201">
        <f>SUM(G2563:G2585)</f>
        <v>0</v>
      </c>
      <c r="H2586" s="839"/>
      <c r="I2586" s="840"/>
      <c r="J2586" s="840"/>
      <c r="K2586" s="840"/>
      <c r="L2586" s="840"/>
      <c r="M2586" s="840"/>
      <c r="N2586" s="840"/>
      <c r="O2586" s="840"/>
      <c r="P2586" s="840"/>
      <c r="Q2586" s="840"/>
      <c r="R2586" s="840"/>
      <c r="S2586" s="840"/>
      <c r="T2586" s="840"/>
      <c r="U2586" s="840"/>
      <c r="V2586" s="840"/>
      <c r="W2586" s="840"/>
      <c r="X2586" s="840"/>
      <c r="Y2586" s="840"/>
      <c r="Z2586" s="841"/>
      <c r="AA2586" s="201">
        <f>SUM(AA2563:AA2585)</f>
        <v>0</v>
      </c>
      <c r="AB2586" s="201">
        <f>SUM(AB2563:AB2585)</f>
        <v>0</v>
      </c>
      <c r="AC2586" s="201">
        <f>SUM(AC2563:AC2585)</f>
        <v>0</v>
      </c>
      <c r="AD2586" s="201">
        <f t="shared" ref="AD2586:AJ2586" si="683">SUM(AD2563:AD2585)</f>
        <v>0</v>
      </c>
      <c r="AE2586" s="201">
        <f t="shared" si="683"/>
        <v>0</v>
      </c>
      <c r="AF2586" s="201">
        <f t="shared" si="683"/>
        <v>0</v>
      </c>
      <c r="AG2586" s="201">
        <f t="shared" si="683"/>
        <v>0</v>
      </c>
      <c r="AH2586" s="201">
        <f t="shared" si="683"/>
        <v>0</v>
      </c>
      <c r="AI2586" s="201">
        <f t="shared" si="683"/>
        <v>0</v>
      </c>
      <c r="AJ2586" s="201">
        <f t="shared" si="683"/>
        <v>0</v>
      </c>
      <c r="AK2586" s="240"/>
      <c r="AL2586" s="240">
        <f>SUM(AL2563:AL2585)</f>
        <v>0</v>
      </c>
      <c r="AM2586" s="66"/>
      <c r="AN2586" s="66"/>
      <c r="AO2586" s="66"/>
      <c r="AP2586" s="66"/>
      <c r="AQ2586" s="66"/>
      <c r="AR2586" s="699"/>
      <c r="XFA2586" s="699"/>
    </row>
    <row r="2587" spans="1:44 16381:16381" s="694" customFormat="1" ht="12" customHeight="1" x14ac:dyDescent="0.15">
      <c r="A2587" s="134">
        <v>5099004</v>
      </c>
      <c r="B2587" s="135" t="s">
        <v>236</v>
      </c>
      <c r="C2587" s="199">
        <f t="shared" si="678"/>
        <v>0</v>
      </c>
      <c r="D2587" s="203">
        <f t="shared" si="679"/>
        <v>0</v>
      </c>
      <c r="E2587" s="78"/>
      <c r="F2587" s="78"/>
      <c r="G2587" s="78"/>
      <c r="H2587" s="79"/>
      <c r="I2587" s="79"/>
      <c r="J2587" s="79"/>
      <c r="K2587" s="79"/>
      <c r="L2587" s="79"/>
      <c r="M2587" s="79"/>
      <c r="N2587" s="79"/>
      <c r="O2587" s="79"/>
      <c r="P2587" s="79"/>
      <c r="Q2587" s="79"/>
      <c r="R2587" s="79"/>
      <c r="S2587" s="79"/>
      <c r="T2587" s="79"/>
      <c r="U2587" s="79"/>
      <c r="V2587" s="79"/>
      <c r="W2587" s="79"/>
      <c r="X2587" s="79"/>
      <c r="Y2587" s="79"/>
      <c r="Z2587" s="79"/>
      <c r="AA2587" s="78"/>
      <c r="AB2587" s="78"/>
      <c r="AC2587" s="78"/>
      <c r="AD2587" s="78"/>
      <c r="AE2587" s="78"/>
      <c r="AF2587" s="78"/>
      <c r="AG2587" s="78"/>
      <c r="AH2587" s="78"/>
      <c r="AI2587" s="78"/>
      <c r="AJ2587" s="78"/>
      <c r="AK2587" s="102"/>
      <c r="AL2587" s="84"/>
      <c r="AM2587" s="64"/>
      <c r="AN2587" s="64"/>
      <c r="AO2587" s="64"/>
      <c r="AP2587" s="64"/>
      <c r="AQ2587" s="64"/>
      <c r="AR2587" s="693"/>
      <c r="XFA2587" s="693"/>
    </row>
    <row r="2588" spans="1:44 16381:16381" s="694" customFormat="1" ht="12" customHeight="1" x14ac:dyDescent="0.15">
      <c r="A2588" s="134">
        <v>5099045</v>
      </c>
      <c r="B2588" s="135" t="s">
        <v>919</v>
      </c>
      <c r="C2588" s="199">
        <f t="shared" si="678"/>
        <v>0</v>
      </c>
      <c r="D2588" s="203">
        <f t="shared" si="679"/>
        <v>0</v>
      </c>
      <c r="E2588" s="78"/>
      <c r="F2588" s="78"/>
      <c r="G2588" s="78"/>
      <c r="H2588" s="79"/>
      <c r="I2588" s="79"/>
      <c r="J2588" s="79"/>
      <c r="K2588" s="79"/>
      <c r="L2588" s="79"/>
      <c r="M2588" s="79"/>
      <c r="N2588" s="79"/>
      <c r="O2588" s="79"/>
      <c r="P2588" s="79"/>
      <c r="Q2588" s="79"/>
      <c r="R2588" s="79"/>
      <c r="S2588" s="79"/>
      <c r="T2588" s="79"/>
      <c r="U2588" s="79"/>
      <c r="V2588" s="79"/>
      <c r="W2588" s="79"/>
      <c r="X2588" s="79"/>
      <c r="Y2588" s="79"/>
      <c r="Z2588" s="79"/>
      <c r="AA2588" s="78"/>
      <c r="AB2588" s="78"/>
      <c r="AC2588" s="78"/>
      <c r="AD2588" s="78"/>
      <c r="AE2588" s="78"/>
      <c r="AF2588" s="78"/>
      <c r="AG2588" s="78"/>
      <c r="AH2588" s="78"/>
      <c r="AI2588" s="78"/>
      <c r="AJ2588" s="78"/>
      <c r="AK2588" s="102"/>
      <c r="AL2588" s="84"/>
      <c r="AM2588" s="64"/>
      <c r="AN2588" s="64"/>
      <c r="AO2588" s="64"/>
      <c r="AP2588" s="64"/>
      <c r="AQ2588" s="64"/>
      <c r="AR2588" s="693"/>
      <c r="XFA2588" s="693"/>
    </row>
    <row r="2589" spans="1:44 16381:16381" s="694" customFormat="1" ht="12" customHeight="1" x14ac:dyDescent="0.15">
      <c r="A2589" s="134">
        <v>5099046</v>
      </c>
      <c r="B2589" s="135" t="s">
        <v>568</v>
      </c>
      <c r="C2589" s="199">
        <f>SUM(D2589+G2589)</f>
        <v>0</v>
      </c>
      <c r="D2589" s="203">
        <f>SUM(E2589:F2589)</f>
        <v>0</v>
      </c>
      <c r="E2589" s="78"/>
      <c r="F2589" s="78"/>
      <c r="G2589" s="78"/>
      <c r="H2589" s="79"/>
      <c r="I2589" s="79"/>
      <c r="J2589" s="79"/>
      <c r="K2589" s="79"/>
      <c r="L2589" s="79"/>
      <c r="M2589" s="79"/>
      <c r="N2589" s="79"/>
      <c r="O2589" s="79"/>
      <c r="P2589" s="79"/>
      <c r="Q2589" s="79"/>
      <c r="R2589" s="79"/>
      <c r="S2589" s="79"/>
      <c r="T2589" s="79"/>
      <c r="U2589" s="79"/>
      <c r="V2589" s="79"/>
      <c r="W2589" s="79"/>
      <c r="X2589" s="79"/>
      <c r="Y2589" s="79"/>
      <c r="Z2589" s="79"/>
      <c r="AA2589" s="78"/>
      <c r="AB2589" s="78"/>
      <c r="AC2589" s="78"/>
      <c r="AD2589" s="78"/>
      <c r="AE2589" s="78"/>
      <c r="AF2589" s="78"/>
      <c r="AG2589" s="78"/>
      <c r="AH2589" s="78"/>
      <c r="AI2589" s="78"/>
      <c r="AJ2589" s="78"/>
      <c r="AK2589" s="102"/>
      <c r="AL2589" s="84"/>
      <c r="AM2589" s="64"/>
      <c r="AN2589" s="64"/>
      <c r="AO2589" s="64"/>
      <c r="AP2589" s="64"/>
      <c r="AQ2589" s="64"/>
      <c r="AR2589" s="693"/>
      <c r="XFA2589" s="693"/>
    </row>
    <row r="2590" spans="1:44 16381:16381" s="694" customFormat="1" ht="12" customHeight="1" x14ac:dyDescent="0.15">
      <c r="A2590" s="134">
        <v>5099047</v>
      </c>
      <c r="B2590" s="135" t="s">
        <v>566</v>
      </c>
      <c r="C2590" s="199">
        <f>SUM(D2590+G2590)</f>
        <v>0</v>
      </c>
      <c r="D2590" s="203">
        <f>SUM(E2590:F2590)</f>
        <v>0</v>
      </c>
      <c r="E2590" s="78"/>
      <c r="F2590" s="78"/>
      <c r="G2590" s="78"/>
      <c r="H2590" s="79"/>
      <c r="I2590" s="79"/>
      <c r="J2590" s="79"/>
      <c r="K2590" s="79"/>
      <c r="L2590" s="79"/>
      <c r="M2590" s="79"/>
      <c r="N2590" s="79"/>
      <c r="O2590" s="79"/>
      <c r="P2590" s="79"/>
      <c r="Q2590" s="79"/>
      <c r="R2590" s="79"/>
      <c r="S2590" s="79"/>
      <c r="T2590" s="79"/>
      <c r="U2590" s="79"/>
      <c r="V2590" s="79"/>
      <c r="W2590" s="79"/>
      <c r="X2590" s="79"/>
      <c r="Y2590" s="79"/>
      <c r="Z2590" s="79"/>
      <c r="AA2590" s="78"/>
      <c r="AB2590" s="78"/>
      <c r="AC2590" s="78"/>
      <c r="AD2590" s="78"/>
      <c r="AE2590" s="78"/>
      <c r="AF2590" s="78"/>
      <c r="AG2590" s="78"/>
      <c r="AH2590" s="78"/>
      <c r="AI2590" s="78"/>
      <c r="AJ2590" s="78"/>
      <c r="AK2590" s="102"/>
      <c r="AL2590" s="84"/>
      <c r="AM2590" s="64"/>
      <c r="AN2590" s="64"/>
      <c r="AO2590" s="64"/>
      <c r="AP2590" s="64"/>
      <c r="AQ2590" s="64"/>
      <c r="AR2590" s="693"/>
      <c r="XFA2590" s="693"/>
    </row>
    <row r="2591" spans="1:44 16381:16381" s="698" customFormat="1" ht="12" customHeight="1" x14ac:dyDescent="0.15">
      <c r="A2591" s="134" t="s">
        <v>6044</v>
      </c>
      <c r="B2591" s="135" t="s">
        <v>1302</v>
      </c>
      <c r="C2591" s="199">
        <f>SUM(D2591+G2591)</f>
        <v>0</v>
      </c>
      <c r="D2591" s="203">
        <f>SUM(E2591:F2591)</f>
        <v>0</v>
      </c>
      <c r="E2591" s="78"/>
      <c r="F2591" s="78"/>
      <c r="G2591" s="78"/>
      <c r="H2591" s="79"/>
      <c r="I2591" s="79"/>
      <c r="J2591" s="79"/>
      <c r="K2591" s="79"/>
      <c r="L2591" s="79"/>
      <c r="M2591" s="79"/>
      <c r="N2591" s="79"/>
      <c r="O2591" s="79"/>
      <c r="P2591" s="79"/>
      <c r="Q2591" s="79"/>
      <c r="R2591" s="79"/>
      <c r="S2591" s="79"/>
      <c r="T2591" s="79"/>
      <c r="U2591" s="79"/>
      <c r="V2591" s="79"/>
      <c r="W2591" s="79"/>
      <c r="X2591" s="79"/>
      <c r="Y2591" s="79"/>
      <c r="Z2591" s="79"/>
      <c r="AA2591" s="78"/>
      <c r="AB2591" s="78"/>
      <c r="AC2591" s="78"/>
      <c r="AD2591" s="78"/>
      <c r="AE2591" s="78"/>
      <c r="AF2591" s="78"/>
      <c r="AG2591" s="78"/>
      <c r="AH2591" s="78"/>
      <c r="AI2591" s="78"/>
      <c r="AJ2591" s="78"/>
      <c r="AK2591" s="102"/>
      <c r="AL2591" s="84"/>
      <c r="AM2591" s="64"/>
      <c r="AN2591" s="64"/>
      <c r="AO2591" s="64"/>
      <c r="AP2591" s="64"/>
      <c r="AQ2591" s="64"/>
      <c r="AR2591" s="697"/>
      <c r="XFA2591" s="697"/>
    </row>
    <row r="2592" spans="1:44 16381:16381" s="700" customFormat="1" ht="14.1" customHeight="1" x14ac:dyDescent="0.15">
      <c r="A2592" s="224"/>
      <c r="B2592" s="94" t="s">
        <v>2260</v>
      </c>
      <c r="C2592" s="201">
        <f>SUM(C2587:C2591)</f>
        <v>0</v>
      </c>
      <c r="D2592" s="201">
        <f>SUM(D2587:D2591)</f>
        <v>0</v>
      </c>
      <c r="E2592" s="201">
        <f>SUM(E2587:E2591)</f>
        <v>0</v>
      </c>
      <c r="F2592" s="201">
        <f>SUM(F2587:F2591)</f>
        <v>0</v>
      </c>
      <c r="G2592" s="201">
        <f>SUM(G2587:G2591)</f>
        <v>0</v>
      </c>
      <c r="H2592" s="839"/>
      <c r="I2592" s="840"/>
      <c r="J2592" s="840"/>
      <c r="K2592" s="840"/>
      <c r="L2592" s="840"/>
      <c r="M2592" s="840"/>
      <c r="N2592" s="840"/>
      <c r="O2592" s="840"/>
      <c r="P2592" s="840"/>
      <c r="Q2592" s="840"/>
      <c r="R2592" s="840"/>
      <c r="S2592" s="840"/>
      <c r="T2592" s="840"/>
      <c r="U2592" s="840"/>
      <c r="V2592" s="840"/>
      <c r="W2592" s="840"/>
      <c r="X2592" s="840"/>
      <c r="Y2592" s="840"/>
      <c r="Z2592" s="841"/>
      <c r="AA2592" s="201">
        <f>SUM(AA2587:AA2591)</f>
        <v>0</v>
      </c>
      <c r="AB2592" s="201">
        <f t="shared" ref="AB2592:AJ2592" si="684">SUM(AB2587:AB2591)</f>
        <v>0</v>
      </c>
      <c r="AC2592" s="201">
        <f t="shared" si="684"/>
        <v>0</v>
      </c>
      <c r="AD2592" s="201">
        <f t="shared" si="684"/>
        <v>0</v>
      </c>
      <c r="AE2592" s="201">
        <f t="shared" si="684"/>
        <v>0</v>
      </c>
      <c r="AF2592" s="201">
        <f t="shared" si="684"/>
        <v>0</v>
      </c>
      <c r="AG2592" s="201">
        <f t="shared" si="684"/>
        <v>0</v>
      </c>
      <c r="AH2592" s="201">
        <f t="shared" si="684"/>
        <v>0</v>
      </c>
      <c r="AI2592" s="201">
        <f t="shared" si="684"/>
        <v>0</v>
      </c>
      <c r="AJ2592" s="201">
        <f t="shared" si="684"/>
        <v>0</v>
      </c>
      <c r="AK2592" s="651"/>
      <c r="AL2592" s="201"/>
      <c r="AM2592" s="66"/>
      <c r="AN2592" s="66"/>
      <c r="AO2592" s="66"/>
      <c r="AP2592" s="66"/>
      <c r="AQ2592" s="66"/>
      <c r="AR2592" s="699"/>
      <c r="XFA2592" s="699"/>
    </row>
    <row r="2593" spans="1:44 16381:16381" s="700" customFormat="1" ht="14.1" customHeight="1" x14ac:dyDescent="0.15">
      <c r="A2593" s="224"/>
      <c r="B2593" s="94" t="s">
        <v>2258</v>
      </c>
      <c r="C2593" s="201">
        <f>SUM(C2586+C2592)</f>
        <v>0</v>
      </c>
      <c r="D2593" s="201">
        <f>SUM(D2586+D2592)</f>
        <v>0</v>
      </c>
      <c r="E2593" s="201">
        <f>SUM(E2586+E2592)</f>
        <v>0</v>
      </c>
      <c r="F2593" s="201">
        <f>SUM(F2586+F2592)</f>
        <v>0</v>
      </c>
      <c r="G2593" s="201">
        <f>SUM(G2586+G2592)</f>
        <v>0</v>
      </c>
      <c r="H2593" s="839"/>
      <c r="I2593" s="840"/>
      <c r="J2593" s="840"/>
      <c r="K2593" s="840"/>
      <c r="L2593" s="840"/>
      <c r="M2593" s="840"/>
      <c r="N2593" s="840"/>
      <c r="O2593" s="840"/>
      <c r="P2593" s="840"/>
      <c r="Q2593" s="840"/>
      <c r="R2593" s="840"/>
      <c r="S2593" s="840"/>
      <c r="T2593" s="840"/>
      <c r="U2593" s="840"/>
      <c r="V2593" s="840"/>
      <c r="W2593" s="840"/>
      <c r="X2593" s="840"/>
      <c r="Y2593" s="840"/>
      <c r="Z2593" s="841"/>
      <c r="AA2593" s="201">
        <f t="shared" ref="AA2593:AL2593" si="685">SUM(AA2586+AA2592)</f>
        <v>0</v>
      </c>
      <c r="AB2593" s="201">
        <f t="shared" si="685"/>
        <v>0</v>
      </c>
      <c r="AC2593" s="201">
        <f t="shared" si="685"/>
        <v>0</v>
      </c>
      <c r="AD2593" s="201">
        <f t="shared" si="685"/>
        <v>0</v>
      </c>
      <c r="AE2593" s="201">
        <f t="shared" si="685"/>
        <v>0</v>
      </c>
      <c r="AF2593" s="201">
        <f t="shared" si="685"/>
        <v>0</v>
      </c>
      <c r="AG2593" s="201">
        <f t="shared" si="685"/>
        <v>0</v>
      </c>
      <c r="AH2593" s="201">
        <f t="shared" si="685"/>
        <v>0</v>
      </c>
      <c r="AI2593" s="201">
        <f t="shared" si="685"/>
        <v>0</v>
      </c>
      <c r="AJ2593" s="201">
        <f t="shared" si="685"/>
        <v>0</v>
      </c>
      <c r="AK2593" s="551"/>
      <c r="AL2593" s="240">
        <f t="shared" si="685"/>
        <v>0</v>
      </c>
      <c r="AM2593" s="66"/>
      <c r="AN2593" s="66"/>
      <c r="AO2593" s="66"/>
      <c r="AP2593" s="66"/>
      <c r="AQ2593" s="66"/>
      <c r="AR2593" s="699"/>
      <c r="XFA2593" s="699"/>
    </row>
    <row r="2594" spans="1:44 16381:16381" s="700" customFormat="1" ht="14.1" customHeight="1" x14ac:dyDescent="0.15">
      <c r="A2594" s="224"/>
      <c r="B2594" s="96" t="s">
        <v>1598</v>
      </c>
      <c r="C2594" s="198"/>
      <c r="D2594" s="198"/>
      <c r="E2594" s="198"/>
      <c r="F2594" s="198"/>
      <c r="G2594" s="198"/>
      <c r="H2594" s="198"/>
      <c r="I2594" s="198"/>
      <c r="J2594" s="198"/>
      <c r="K2594" s="198"/>
      <c r="L2594" s="198"/>
      <c r="M2594" s="198"/>
      <c r="N2594" s="198"/>
      <c r="O2594" s="198"/>
      <c r="P2594" s="198"/>
      <c r="Q2594" s="198"/>
      <c r="R2594" s="198"/>
      <c r="S2594" s="198"/>
      <c r="T2594" s="198"/>
      <c r="U2594" s="198"/>
      <c r="V2594" s="198"/>
      <c r="W2594" s="198"/>
      <c r="X2594" s="198"/>
      <c r="Y2594" s="198"/>
      <c r="Z2594" s="198"/>
      <c r="AA2594" s="198"/>
      <c r="AB2594" s="198"/>
      <c r="AC2594" s="198"/>
      <c r="AD2594" s="198"/>
      <c r="AE2594" s="198"/>
      <c r="AF2594" s="198"/>
      <c r="AG2594" s="198"/>
      <c r="AH2594" s="198"/>
      <c r="AI2594" s="198"/>
      <c r="AJ2594" s="198"/>
      <c r="AK2594" s="198"/>
      <c r="AL2594" s="198"/>
      <c r="AM2594" s="66"/>
      <c r="AN2594" s="66"/>
      <c r="AO2594" s="66"/>
      <c r="AP2594" s="66"/>
      <c r="AQ2594" s="66"/>
      <c r="AR2594" s="699"/>
      <c r="XFA2594" s="699"/>
    </row>
    <row r="2595" spans="1:44 16381:16381" s="707" customFormat="1" ht="15" customHeight="1" x14ac:dyDescent="0.15">
      <c r="A2595" s="126" t="s">
        <v>5589</v>
      </c>
      <c r="B2595" s="127" t="s">
        <v>4512</v>
      </c>
      <c r="C2595" s="199">
        <f>SUM(I2595:N2595)</f>
        <v>0</v>
      </c>
      <c r="D2595" s="90"/>
      <c r="E2595" s="79"/>
      <c r="F2595" s="79"/>
      <c r="G2595" s="79"/>
      <c r="H2595" s="202">
        <f>+I2595+J2595</f>
        <v>0</v>
      </c>
      <c r="I2595" s="78"/>
      <c r="J2595" s="78"/>
      <c r="K2595" s="78"/>
      <c r="L2595" s="78"/>
      <c r="M2595" s="78"/>
      <c r="N2595" s="78"/>
      <c r="O2595" s="79"/>
      <c r="P2595" s="79"/>
      <c r="Q2595" s="79"/>
      <c r="R2595" s="79"/>
      <c r="S2595" s="79"/>
      <c r="T2595" s="79"/>
      <c r="U2595" s="79"/>
      <c r="V2595" s="79"/>
      <c r="W2595" s="79"/>
      <c r="X2595" s="79"/>
      <c r="Y2595" s="79"/>
      <c r="Z2595" s="79"/>
      <c r="AA2595" s="78"/>
      <c r="AB2595" s="78"/>
      <c r="AC2595" s="78"/>
      <c r="AD2595" s="78"/>
      <c r="AE2595" s="78"/>
      <c r="AF2595" s="78"/>
      <c r="AG2595" s="78"/>
      <c r="AH2595" s="78"/>
      <c r="AI2595" s="78"/>
      <c r="AJ2595" s="78"/>
      <c r="AK2595" s="645">
        <v>39190</v>
      </c>
      <c r="AL2595" s="651">
        <f>+(I2595*AK2595)+(L2595*AK2595*0.5)</f>
        <v>0</v>
      </c>
      <c r="AM2595" s="64" t="s">
        <v>547</v>
      </c>
      <c r="AN2595" s="64" t="s">
        <v>547</v>
      </c>
      <c r="AO2595" s="64"/>
      <c r="AP2595" s="64"/>
      <c r="AQ2595" s="64"/>
      <c r="AR2595" s="706"/>
      <c r="XFA2595" s="706"/>
    </row>
    <row r="2596" spans="1:44 16381:16381" s="694" customFormat="1" ht="15" customHeight="1" x14ac:dyDescent="0.15">
      <c r="A2596" s="126" t="s">
        <v>5590</v>
      </c>
      <c r="B2596" s="127" t="s">
        <v>695</v>
      </c>
      <c r="C2596" s="199">
        <f>SUM(I2596:N2596)</f>
        <v>0</v>
      </c>
      <c r="D2596" s="90"/>
      <c r="E2596" s="79"/>
      <c r="F2596" s="79"/>
      <c r="G2596" s="79"/>
      <c r="H2596" s="202">
        <f>+I2596+J2596</f>
        <v>0</v>
      </c>
      <c r="I2596" s="78"/>
      <c r="J2596" s="78"/>
      <c r="K2596" s="78"/>
      <c r="L2596" s="78"/>
      <c r="M2596" s="78"/>
      <c r="N2596" s="78"/>
      <c r="O2596" s="202">
        <f>SUM(P2596:Q2596)</f>
        <v>0</v>
      </c>
      <c r="P2596" s="78"/>
      <c r="Q2596" s="78"/>
      <c r="R2596" s="202">
        <f>SUM(S2596:T2596)</f>
        <v>0</v>
      </c>
      <c r="S2596" s="78"/>
      <c r="T2596" s="78"/>
      <c r="U2596" s="202">
        <f>SUM(V2596:W2596)</f>
        <v>0</v>
      </c>
      <c r="V2596" s="78"/>
      <c r="W2596" s="78"/>
      <c r="X2596" s="202">
        <f>SUM(Y2596:Z2596)</f>
        <v>0</v>
      </c>
      <c r="Y2596" s="78"/>
      <c r="Z2596" s="78"/>
      <c r="AA2596" s="78"/>
      <c r="AB2596" s="78"/>
      <c r="AC2596" s="78"/>
      <c r="AD2596" s="78"/>
      <c r="AE2596" s="78"/>
      <c r="AF2596" s="78"/>
      <c r="AG2596" s="78"/>
      <c r="AH2596" s="78"/>
      <c r="AI2596" s="78"/>
      <c r="AJ2596" s="78"/>
      <c r="AK2596" s="645">
        <v>227170</v>
      </c>
      <c r="AL2596" s="651">
        <f>+(I2596*AK2596)+(L2596*AK2596*0.5)</f>
        <v>0</v>
      </c>
      <c r="AM2596" s="64" t="s">
        <v>547</v>
      </c>
      <c r="AN2596" s="64" t="s">
        <v>547</v>
      </c>
      <c r="AO2596" s="64"/>
      <c r="AP2596" s="64"/>
      <c r="AQ2596" s="64"/>
      <c r="AR2596" s="693"/>
      <c r="XFA2596" s="693"/>
    </row>
    <row r="2597" spans="1:44 16381:16381" s="694" customFormat="1" ht="21" customHeight="1" x14ac:dyDescent="0.15">
      <c r="A2597" s="126" t="s">
        <v>5591</v>
      </c>
      <c r="B2597" s="127" t="s">
        <v>696</v>
      </c>
      <c r="C2597" s="199">
        <f>SUM(I2597:N2597)</f>
        <v>0</v>
      </c>
      <c r="D2597" s="90"/>
      <c r="E2597" s="79"/>
      <c r="F2597" s="79"/>
      <c r="G2597" s="79"/>
      <c r="H2597" s="202">
        <f>+I2597+J2597</f>
        <v>0</v>
      </c>
      <c r="I2597" s="78"/>
      <c r="J2597" s="78"/>
      <c r="K2597" s="78"/>
      <c r="L2597" s="78"/>
      <c r="M2597" s="78"/>
      <c r="N2597" s="78"/>
      <c r="O2597" s="202">
        <f>SUM(P2597:Q2597)</f>
        <v>0</v>
      </c>
      <c r="P2597" s="78"/>
      <c r="Q2597" s="78"/>
      <c r="R2597" s="202">
        <f>SUM(S2597:T2597)</f>
        <v>0</v>
      </c>
      <c r="S2597" s="78"/>
      <c r="T2597" s="78"/>
      <c r="U2597" s="202">
        <f>SUM(V2597:W2597)</f>
        <v>0</v>
      </c>
      <c r="V2597" s="78"/>
      <c r="W2597" s="78"/>
      <c r="X2597" s="202">
        <f>SUM(Y2597:Z2597)</f>
        <v>0</v>
      </c>
      <c r="Y2597" s="78"/>
      <c r="Z2597" s="78"/>
      <c r="AA2597" s="78"/>
      <c r="AB2597" s="78"/>
      <c r="AC2597" s="78"/>
      <c r="AD2597" s="78"/>
      <c r="AE2597" s="78"/>
      <c r="AF2597" s="78"/>
      <c r="AG2597" s="78"/>
      <c r="AH2597" s="78"/>
      <c r="AI2597" s="78"/>
      <c r="AJ2597" s="78"/>
      <c r="AK2597" s="645">
        <v>410540</v>
      </c>
      <c r="AL2597" s="651">
        <f>+(I2597*AK2597)+(L2597*AK2597*0.5)</f>
        <v>0</v>
      </c>
      <c r="AM2597" s="64" t="s">
        <v>547</v>
      </c>
      <c r="AN2597" s="64"/>
      <c r="AO2597" s="64"/>
      <c r="AP2597" s="64"/>
      <c r="AQ2597" s="64"/>
      <c r="AR2597" s="693"/>
      <c r="XFA2597" s="693"/>
    </row>
    <row r="2598" spans="1:44 16381:16381" s="698" customFormat="1" ht="22.5" customHeight="1" x14ac:dyDescent="0.15">
      <c r="A2598" s="126" t="s">
        <v>5592</v>
      </c>
      <c r="B2598" s="127" t="s">
        <v>697</v>
      </c>
      <c r="C2598" s="199">
        <f>SUM(I2598:N2598)</f>
        <v>0</v>
      </c>
      <c r="D2598" s="90"/>
      <c r="E2598" s="79"/>
      <c r="F2598" s="79"/>
      <c r="G2598" s="79"/>
      <c r="H2598" s="202">
        <f>+I2598+J2598</f>
        <v>0</v>
      </c>
      <c r="I2598" s="78"/>
      <c r="J2598" s="78"/>
      <c r="K2598" s="78"/>
      <c r="L2598" s="78"/>
      <c r="M2598" s="78"/>
      <c r="N2598" s="78"/>
      <c r="O2598" s="202">
        <f>SUM(P2598:Q2598)</f>
        <v>0</v>
      </c>
      <c r="P2598" s="78"/>
      <c r="Q2598" s="78"/>
      <c r="R2598" s="202">
        <f>SUM(S2598:T2598)</f>
        <v>0</v>
      </c>
      <c r="S2598" s="78"/>
      <c r="T2598" s="78"/>
      <c r="U2598" s="202">
        <f>SUM(V2598:W2598)</f>
        <v>0</v>
      </c>
      <c r="V2598" s="78"/>
      <c r="W2598" s="78"/>
      <c r="X2598" s="202">
        <f>SUM(Y2598:Z2598)</f>
        <v>0</v>
      </c>
      <c r="Y2598" s="78"/>
      <c r="Z2598" s="78"/>
      <c r="AA2598" s="78"/>
      <c r="AB2598" s="78"/>
      <c r="AC2598" s="78"/>
      <c r="AD2598" s="78"/>
      <c r="AE2598" s="78"/>
      <c r="AF2598" s="78"/>
      <c r="AG2598" s="78"/>
      <c r="AH2598" s="78"/>
      <c r="AI2598" s="78"/>
      <c r="AJ2598" s="78"/>
      <c r="AK2598" s="645">
        <v>159240</v>
      </c>
      <c r="AL2598" s="651">
        <f>+(I2598*AK2598)+(L2598*AK2598*0.5)</f>
        <v>0</v>
      </c>
      <c r="AM2598" s="64" t="s">
        <v>547</v>
      </c>
      <c r="AN2598" s="64"/>
      <c r="AO2598" s="64"/>
      <c r="AP2598" s="64"/>
      <c r="AQ2598" s="64"/>
      <c r="AR2598" s="697"/>
      <c r="XFA2598" s="697"/>
    </row>
    <row r="2599" spans="1:44 16381:16381" s="698" customFormat="1" ht="15" customHeight="1" x14ac:dyDescent="0.15">
      <c r="A2599" s="126" t="s">
        <v>5593</v>
      </c>
      <c r="B2599" s="127" t="s">
        <v>2864</v>
      </c>
      <c r="C2599" s="199">
        <f>SUM(I2599:N2599)</f>
        <v>0</v>
      </c>
      <c r="D2599" s="90"/>
      <c r="E2599" s="79"/>
      <c r="F2599" s="79"/>
      <c r="G2599" s="79"/>
      <c r="H2599" s="202">
        <f>+I2599+J2599</f>
        <v>0</v>
      </c>
      <c r="I2599" s="78"/>
      <c r="J2599" s="78"/>
      <c r="K2599" s="78"/>
      <c r="L2599" s="78"/>
      <c r="M2599" s="78"/>
      <c r="N2599" s="78"/>
      <c r="O2599" s="202">
        <f>SUM(P2599:Q2599)</f>
        <v>0</v>
      </c>
      <c r="P2599" s="78"/>
      <c r="Q2599" s="78"/>
      <c r="R2599" s="202">
        <f>SUM(S2599:T2599)</f>
        <v>0</v>
      </c>
      <c r="S2599" s="78"/>
      <c r="T2599" s="78"/>
      <c r="U2599" s="202">
        <f>SUM(V2599:W2599)</f>
        <v>0</v>
      </c>
      <c r="V2599" s="78"/>
      <c r="W2599" s="78"/>
      <c r="X2599" s="202">
        <f>SUM(Y2599:Z2599)</f>
        <v>0</v>
      </c>
      <c r="Y2599" s="78"/>
      <c r="Z2599" s="78"/>
      <c r="AA2599" s="78"/>
      <c r="AB2599" s="78"/>
      <c r="AC2599" s="78"/>
      <c r="AD2599" s="78"/>
      <c r="AE2599" s="78"/>
      <c r="AF2599" s="78"/>
      <c r="AG2599" s="78"/>
      <c r="AH2599" s="78"/>
      <c r="AI2599" s="78"/>
      <c r="AJ2599" s="78"/>
      <c r="AK2599" s="645">
        <v>330760</v>
      </c>
      <c r="AL2599" s="668">
        <f>+(I2599*AK2599)+(L2599*AK2599*0.5)</f>
        <v>0</v>
      </c>
      <c r="AM2599" s="64" t="s">
        <v>547</v>
      </c>
      <c r="AN2599" s="64"/>
      <c r="AO2599" s="64"/>
      <c r="AP2599" s="64"/>
      <c r="AQ2599" s="64"/>
      <c r="AR2599" s="697"/>
      <c r="XFA2599" s="697"/>
    </row>
    <row r="2600" spans="1:44 16381:16381" s="700" customFormat="1" ht="14.1" customHeight="1" x14ac:dyDescent="0.15">
      <c r="A2600" s="224"/>
      <c r="B2600" s="94" t="s">
        <v>384</v>
      </c>
      <c r="C2600" s="201">
        <f>SUM(C2595:C2599)</f>
        <v>0</v>
      </c>
      <c r="D2600" s="839"/>
      <c r="E2600" s="840"/>
      <c r="F2600" s="840"/>
      <c r="G2600" s="841"/>
      <c r="H2600" s="201">
        <f>SUM(H2595:H2599)</f>
        <v>0</v>
      </c>
      <c r="I2600" s="201">
        <f>SUM(I2595:I2599)</f>
        <v>0</v>
      </c>
      <c r="J2600" s="201">
        <f t="shared" ref="J2600:AL2600" si="686">SUM(J2595:J2599)</f>
        <v>0</v>
      </c>
      <c r="K2600" s="201">
        <f t="shared" si="686"/>
        <v>0</v>
      </c>
      <c r="L2600" s="201">
        <f t="shared" si="686"/>
        <v>0</v>
      </c>
      <c r="M2600" s="201">
        <f t="shared" si="686"/>
        <v>0</v>
      </c>
      <c r="N2600" s="201">
        <f t="shared" si="686"/>
        <v>0</v>
      </c>
      <c r="O2600" s="201">
        <f>SUM(O2595:O2599)</f>
        <v>0</v>
      </c>
      <c r="P2600" s="201">
        <f t="shared" si="686"/>
        <v>0</v>
      </c>
      <c r="Q2600" s="201">
        <f t="shared" si="686"/>
        <v>0</v>
      </c>
      <c r="R2600" s="201">
        <f t="shared" si="686"/>
        <v>0</v>
      </c>
      <c r="S2600" s="201">
        <f t="shared" si="686"/>
        <v>0</v>
      </c>
      <c r="T2600" s="201">
        <f t="shared" si="686"/>
        <v>0</v>
      </c>
      <c r="U2600" s="201">
        <f t="shared" si="686"/>
        <v>0</v>
      </c>
      <c r="V2600" s="201">
        <f t="shared" si="686"/>
        <v>0</v>
      </c>
      <c r="W2600" s="201">
        <f t="shared" si="686"/>
        <v>0</v>
      </c>
      <c r="X2600" s="201">
        <f t="shared" si="686"/>
        <v>0</v>
      </c>
      <c r="Y2600" s="201">
        <f t="shared" si="686"/>
        <v>0</v>
      </c>
      <c r="Z2600" s="201">
        <f t="shared" si="686"/>
        <v>0</v>
      </c>
      <c r="AA2600" s="201">
        <f t="shared" si="686"/>
        <v>0</v>
      </c>
      <c r="AB2600" s="201">
        <f t="shared" si="686"/>
        <v>0</v>
      </c>
      <c r="AC2600" s="201">
        <f t="shared" si="686"/>
        <v>0</v>
      </c>
      <c r="AD2600" s="201">
        <f t="shared" si="686"/>
        <v>0</v>
      </c>
      <c r="AE2600" s="201">
        <f t="shared" si="686"/>
        <v>0</v>
      </c>
      <c r="AF2600" s="201">
        <f t="shared" si="686"/>
        <v>0</v>
      </c>
      <c r="AG2600" s="201">
        <f t="shared" si="686"/>
        <v>0</v>
      </c>
      <c r="AH2600" s="201">
        <f t="shared" si="686"/>
        <v>0</v>
      </c>
      <c r="AI2600" s="201">
        <f t="shared" si="686"/>
        <v>0</v>
      </c>
      <c r="AJ2600" s="201">
        <f t="shared" si="686"/>
        <v>0</v>
      </c>
      <c r="AK2600" s="240"/>
      <c r="AL2600" s="240">
        <f t="shared" si="686"/>
        <v>0</v>
      </c>
      <c r="AM2600" s="66"/>
      <c r="AN2600" s="66"/>
      <c r="AO2600" s="66"/>
      <c r="AP2600" s="66"/>
      <c r="AQ2600" s="66"/>
      <c r="AR2600" s="699"/>
      <c r="XFA2600" s="699"/>
    </row>
    <row r="2601" spans="1:44 16381:16381" s="700" customFormat="1" ht="14.1" customHeight="1" x14ac:dyDescent="0.15">
      <c r="A2601" s="224"/>
      <c r="B2601" s="91" t="s">
        <v>1599</v>
      </c>
      <c r="C2601" s="198"/>
      <c r="D2601" s="198"/>
      <c r="E2601" s="198"/>
      <c r="F2601" s="198"/>
      <c r="G2601" s="198"/>
      <c r="H2601" s="198"/>
      <c r="I2601" s="198"/>
      <c r="J2601" s="198"/>
      <c r="K2601" s="198"/>
      <c r="L2601" s="198"/>
      <c r="M2601" s="198"/>
      <c r="N2601" s="198"/>
      <c r="O2601" s="198"/>
      <c r="P2601" s="198"/>
      <c r="Q2601" s="198"/>
      <c r="R2601" s="198"/>
      <c r="S2601" s="198"/>
      <c r="T2601" s="198"/>
      <c r="U2601" s="198"/>
      <c r="V2601" s="198"/>
      <c r="W2601" s="198"/>
      <c r="X2601" s="198"/>
      <c r="Y2601" s="198"/>
      <c r="Z2601" s="198"/>
      <c r="AA2601" s="198"/>
      <c r="AB2601" s="198"/>
      <c r="AC2601" s="198"/>
      <c r="AD2601" s="198"/>
      <c r="AE2601" s="198"/>
      <c r="AF2601" s="198"/>
      <c r="AG2601" s="198"/>
      <c r="AH2601" s="198"/>
      <c r="AI2601" s="198"/>
      <c r="AJ2601" s="198"/>
      <c r="AK2601" s="198"/>
      <c r="AL2601" s="198"/>
      <c r="AM2601" s="66"/>
      <c r="AN2601" s="66"/>
      <c r="AO2601" s="66"/>
      <c r="AP2601" s="66"/>
      <c r="AQ2601" s="66"/>
      <c r="AR2601" s="699"/>
      <c r="XFA2601" s="699"/>
    </row>
    <row r="2602" spans="1:44 16381:16381" s="707" customFormat="1" ht="21" customHeight="1" x14ac:dyDescent="0.15">
      <c r="A2602" s="140" t="s">
        <v>5594</v>
      </c>
      <c r="B2602" s="141" t="s">
        <v>698</v>
      </c>
      <c r="C2602" s="199">
        <f t="shared" ref="C2602:C2605" si="687">SUM(I2602:N2602)</f>
        <v>0</v>
      </c>
      <c r="D2602" s="90"/>
      <c r="E2602" s="79"/>
      <c r="F2602" s="79"/>
      <c r="G2602" s="79"/>
      <c r="H2602" s="202">
        <f t="shared" ref="H2602:H2639" si="688">+I2602+J2602</f>
        <v>0</v>
      </c>
      <c r="I2602" s="78"/>
      <c r="J2602" s="78"/>
      <c r="K2602" s="78"/>
      <c r="L2602" s="78"/>
      <c r="M2602" s="78"/>
      <c r="N2602" s="78"/>
      <c r="O2602" s="202">
        <f t="shared" ref="O2602:O2608" si="689">SUM(P2602:Q2602)</f>
        <v>0</v>
      </c>
      <c r="P2602" s="78"/>
      <c r="Q2602" s="78"/>
      <c r="R2602" s="202">
        <f t="shared" ref="R2602:R2610" si="690">SUM(S2602:T2602)</f>
        <v>0</v>
      </c>
      <c r="S2602" s="78"/>
      <c r="T2602" s="78"/>
      <c r="U2602" s="202">
        <f t="shared" ref="U2602:U2611" si="691">SUM(V2602:W2602)</f>
        <v>0</v>
      </c>
      <c r="V2602" s="78"/>
      <c r="W2602" s="78"/>
      <c r="X2602" s="202">
        <f t="shared" ref="X2602:X2610" si="692">SUM(Y2602:Z2602)</f>
        <v>0</v>
      </c>
      <c r="Y2602" s="78"/>
      <c r="Z2602" s="78"/>
      <c r="AA2602" s="78"/>
      <c r="AB2602" s="78"/>
      <c r="AC2602" s="78"/>
      <c r="AD2602" s="78"/>
      <c r="AE2602" s="78"/>
      <c r="AF2602" s="78"/>
      <c r="AG2602" s="78"/>
      <c r="AH2602" s="78"/>
      <c r="AI2602" s="78"/>
      <c r="AJ2602" s="78"/>
      <c r="AK2602" s="645">
        <v>169160</v>
      </c>
      <c r="AL2602" s="651">
        <f t="shared" ref="AL2602:AL2639" si="693">+(I2602*AK2602)+(L2602*AK2602*0.5)</f>
        <v>0</v>
      </c>
      <c r="AM2602" s="64"/>
      <c r="AN2602" s="64" t="s">
        <v>547</v>
      </c>
      <c r="AO2602" s="64"/>
      <c r="AP2602" s="64"/>
      <c r="AQ2602" s="64"/>
      <c r="AR2602" s="706"/>
      <c r="XFA2602" s="706"/>
    </row>
    <row r="2603" spans="1:44 16381:16381" s="698" customFormat="1" ht="14.1" customHeight="1" x14ac:dyDescent="0.15">
      <c r="A2603" s="140" t="s">
        <v>5595</v>
      </c>
      <c r="B2603" s="141" t="s">
        <v>2865</v>
      </c>
      <c r="C2603" s="199">
        <f t="shared" si="687"/>
        <v>0</v>
      </c>
      <c r="D2603" s="90"/>
      <c r="E2603" s="79"/>
      <c r="F2603" s="79"/>
      <c r="G2603" s="79"/>
      <c r="H2603" s="202">
        <f>+I2603+J2603</f>
        <v>0</v>
      </c>
      <c r="I2603" s="78"/>
      <c r="J2603" s="78"/>
      <c r="K2603" s="78"/>
      <c r="L2603" s="78"/>
      <c r="M2603" s="78"/>
      <c r="N2603" s="78"/>
      <c r="O2603" s="202">
        <f t="shared" si="689"/>
        <v>0</v>
      </c>
      <c r="P2603" s="78"/>
      <c r="Q2603" s="78"/>
      <c r="R2603" s="202">
        <f t="shared" si="690"/>
        <v>0</v>
      </c>
      <c r="S2603" s="78"/>
      <c r="T2603" s="78"/>
      <c r="U2603" s="202">
        <f t="shared" si="691"/>
        <v>0</v>
      </c>
      <c r="V2603" s="78"/>
      <c r="W2603" s="78"/>
      <c r="X2603" s="202">
        <f t="shared" si="692"/>
        <v>0</v>
      </c>
      <c r="Y2603" s="78"/>
      <c r="Z2603" s="78"/>
      <c r="AA2603" s="78"/>
      <c r="AB2603" s="78"/>
      <c r="AC2603" s="78"/>
      <c r="AD2603" s="78"/>
      <c r="AE2603" s="78"/>
      <c r="AF2603" s="78"/>
      <c r="AG2603" s="78"/>
      <c r="AH2603" s="78"/>
      <c r="AI2603" s="78"/>
      <c r="AJ2603" s="78"/>
      <c r="AK2603" s="645">
        <v>674370</v>
      </c>
      <c r="AL2603" s="651">
        <f t="shared" si="693"/>
        <v>0</v>
      </c>
      <c r="AM2603" s="64" t="s">
        <v>547</v>
      </c>
      <c r="AN2603" s="64" t="s">
        <v>547</v>
      </c>
      <c r="AO2603" s="64"/>
      <c r="AP2603" s="64"/>
      <c r="AQ2603" s="64"/>
      <c r="AR2603" s="697"/>
      <c r="XFA2603" s="697"/>
    </row>
    <row r="2604" spans="1:44 16381:16381" s="698" customFormat="1" ht="14.1" customHeight="1" x14ac:dyDescent="0.15">
      <c r="A2604" s="140" t="s">
        <v>3208</v>
      </c>
      <c r="B2604" s="141" t="s">
        <v>4513</v>
      </c>
      <c r="C2604" s="199">
        <f t="shared" si="687"/>
        <v>0</v>
      </c>
      <c r="D2604" s="90"/>
      <c r="E2604" s="79"/>
      <c r="F2604" s="79"/>
      <c r="G2604" s="79"/>
      <c r="H2604" s="202">
        <f>+I2604+J2604</f>
        <v>0</v>
      </c>
      <c r="I2604" s="78"/>
      <c r="J2604" s="78"/>
      <c r="K2604" s="78"/>
      <c r="L2604" s="78"/>
      <c r="M2604" s="78"/>
      <c r="N2604" s="78"/>
      <c r="O2604" s="202">
        <f t="shared" si="689"/>
        <v>0</v>
      </c>
      <c r="P2604" s="78"/>
      <c r="Q2604" s="78"/>
      <c r="R2604" s="202">
        <f t="shared" si="690"/>
        <v>0</v>
      </c>
      <c r="S2604" s="78"/>
      <c r="T2604" s="78"/>
      <c r="U2604" s="202">
        <f t="shared" si="691"/>
        <v>0</v>
      </c>
      <c r="V2604" s="78"/>
      <c r="W2604" s="78"/>
      <c r="X2604" s="202">
        <f t="shared" si="692"/>
        <v>0</v>
      </c>
      <c r="Y2604" s="78"/>
      <c r="Z2604" s="78"/>
      <c r="AA2604" s="78"/>
      <c r="AB2604" s="78"/>
      <c r="AC2604" s="78"/>
      <c r="AD2604" s="78"/>
      <c r="AE2604" s="78"/>
      <c r="AF2604" s="78"/>
      <c r="AG2604" s="78"/>
      <c r="AH2604" s="78"/>
      <c r="AI2604" s="78"/>
      <c r="AJ2604" s="78"/>
      <c r="AK2604" s="645">
        <v>648070</v>
      </c>
      <c r="AL2604" s="651">
        <f t="shared" si="693"/>
        <v>0</v>
      </c>
      <c r="AM2604" s="64"/>
      <c r="AN2604" s="64"/>
      <c r="AO2604" s="64"/>
      <c r="AP2604" s="64"/>
      <c r="AQ2604" s="64"/>
      <c r="AR2604" s="697"/>
      <c r="XFA2604" s="697"/>
    </row>
    <row r="2605" spans="1:44 16381:16381" s="698" customFormat="1" ht="14.1" customHeight="1" x14ac:dyDescent="0.15">
      <c r="A2605" s="140" t="s">
        <v>5596</v>
      </c>
      <c r="B2605" s="141" t="s">
        <v>2866</v>
      </c>
      <c r="C2605" s="199">
        <f t="shared" si="687"/>
        <v>0</v>
      </c>
      <c r="D2605" s="90"/>
      <c r="E2605" s="79"/>
      <c r="F2605" s="79"/>
      <c r="G2605" s="79"/>
      <c r="H2605" s="202">
        <f>+I2605+J2605</f>
        <v>0</v>
      </c>
      <c r="I2605" s="78"/>
      <c r="J2605" s="78"/>
      <c r="K2605" s="78"/>
      <c r="L2605" s="78"/>
      <c r="M2605" s="78"/>
      <c r="N2605" s="78"/>
      <c r="O2605" s="202">
        <f t="shared" si="689"/>
        <v>0</v>
      </c>
      <c r="P2605" s="78"/>
      <c r="Q2605" s="78"/>
      <c r="R2605" s="202">
        <f t="shared" si="690"/>
        <v>0</v>
      </c>
      <c r="S2605" s="78"/>
      <c r="T2605" s="78"/>
      <c r="U2605" s="202">
        <f t="shared" si="691"/>
        <v>0</v>
      </c>
      <c r="V2605" s="78"/>
      <c r="W2605" s="78"/>
      <c r="X2605" s="202">
        <f t="shared" si="692"/>
        <v>0</v>
      </c>
      <c r="Y2605" s="78"/>
      <c r="Z2605" s="78"/>
      <c r="AA2605" s="78"/>
      <c r="AB2605" s="78"/>
      <c r="AC2605" s="78"/>
      <c r="AD2605" s="78"/>
      <c r="AE2605" s="78"/>
      <c r="AF2605" s="78"/>
      <c r="AG2605" s="78"/>
      <c r="AH2605" s="78"/>
      <c r="AI2605" s="78"/>
      <c r="AJ2605" s="78"/>
      <c r="AK2605" s="645">
        <v>857650</v>
      </c>
      <c r="AL2605" s="651">
        <f t="shared" si="693"/>
        <v>0</v>
      </c>
      <c r="AM2605" s="64"/>
      <c r="AN2605" s="64"/>
      <c r="AO2605" s="64"/>
      <c r="AP2605" s="64"/>
      <c r="AQ2605" s="64"/>
      <c r="AR2605" s="697"/>
      <c r="XFA2605" s="697"/>
    </row>
    <row r="2606" spans="1:44 16381:16381" s="698" customFormat="1" ht="14.1" customHeight="1" x14ac:dyDescent="0.15">
      <c r="A2606" s="140" t="s">
        <v>3209</v>
      </c>
      <c r="B2606" s="141" t="s">
        <v>3211</v>
      </c>
      <c r="C2606" s="199">
        <f>SUM(I2606:N2606)</f>
        <v>0</v>
      </c>
      <c r="D2606" s="90"/>
      <c r="E2606" s="79"/>
      <c r="F2606" s="79"/>
      <c r="G2606" s="79"/>
      <c r="H2606" s="202">
        <f>+I2606+J2606</f>
        <v>0</v>
      </c>
      <c r="I2606" s="78"/>
      <c r="J2606" s="78"/>
      <c r="K2606" s="78"/>
      <c r="L2606" s="78"/>
      <c r="M2606" s="78"/>
      <c r="N2606" s="78"/>
      <c r="O2606" s="202">
        <f t="shared" si="689"/>
        <v>0</v>
      </c>
      <c r="P2606" s="78"/>
      <c r="Q2606" s="78"/>
      <c r="R2606" s="202">
        <f t="shared" si="690"/>
        <v>0</v>
      </c>
      <c r="S2606" s="78"/>
      <c r="T2606" s="78"/>
      <c r="U2606" s="202">
        <f t="shared" si="691"/>
        <v>0</v>
      </c>
      <c r="V2606" s="78"/>
      <c r="W2606" s="78"/>
      <c r="X2606" s="202">
        <f t="shared" si="692"/>
        <v>0</v>
      </c>
      <c r="Y2606" s="78"/>
      <c r="Z2606" s="78"/>
      <c r="AA2606" s="78"/>
      <c r="AB2606" s="78"/>
      <c r="AC2606" s="78"/>
      <c r="AD2606" s="78"/>
      <c r="AE2606" s="78"/>
      <c r="AF2606" s="78"/>
      <c r="AG2606" s="78"/>
      <c r="AH2606" s="78"/>
      <c r="AI2606" s="78"/>
      <c r="AJ2606" s="78"/>
      <c r="AK2606" s="645">
        <v>1174280</v>
      </c>
      <c r="AL2606" s="651">
        <f t="shared" si="693"/>
        <v>0</v>
      </c>
      <c r="AM2606" s="64"/>
      <c r="AN2606" s="64"/>
      <c r="AO2606" s="64"/>
      <c r="AP2606" s="64"/>
      <c r="AQ2606" s="64"/>
      <c r="AR2606" s="697"/>
      <c r="XFA2606" s="697"/>
    </row>
    <row r="2607" spans="1:44 16381:16381" s="698" customFormat="1" ht="14.1" customHeight="1" x14ac:dyDescent="0.15">
      <c r="A2607" s="140" t="s">
        <v>3210</v>
      </c>
      <c r="B2607" s="141" t="s">
        <v>3212</v>
      </c>
      <c r="C2607" s="199">
        <f t="shared" ref="C2607:C2608" si="694">SUM(I2607:N2607)</f>
        <v>0</v>
      </c>
      <c r="D2607" s="90"/>
      <c r="E2607" s="79"/>
      <c r="F2607" s="79"/>
      <c r="G2607" s="79"/>
      <c r="H2607" s="202">
        <f>+I2607+J2607</f>
        <v>0</v>
      </c>
      <c r="I2607" s="78"/>
      <c r="J2607" s="78"/>
      <c r="K2607" s="78"/>
      <c r="L2607" s="78"/>
      <c r="M2607" s="78"/>
      <c r="N2607" s="78"/>
      <c r="O2607" s="202">
        <f t="shared" si="689"/>
        <v>0</v>
      </c>
      <c r="P2607" s="78"/>
      <c r="Q2607" s="78"/>
      <c r="R2607" s="202">
        <f t="shared" si="690"/>
        <v>0</v>
      </c>
      <c r="S2607" s="78"/>
      <c r="T2607" s="78"/>
      <c r="U2607" s="202">
        <f t="shared" si="691"/>
        <v>0</v>
      </c>
      <c r="V2607" s="78"/>
      <c r="W2607" s="78"/>
      <c r="X2607" s="202">
        <f t="shared" si="692"/>
        <v>0</v>
      </c>
      <c r="Y2607" s="78"/>
      <c r="Z2607" s="78"/>
      <c r="AA2607" s="78"/>
      <c r="AB2607" s="78"/>
      <c r="AC2607" s="78"/>
      <c r="AD2607" s="78"/>
      <c r="AE2607" s="78"/>
      <c r="AF2607" s="78"/>
      <c r="AG2607" s="78"/>
      <c r="AH2607" s="78"/>
      <c r="AI2607" s="78"/>
      <c r="AJ2607" s="78"/>
      <c r="AK2607" s="645">
        <v>648070</v>
      </c>
      <c r="AL2607" s="651">
        <f t="shared" si="693"/>
        <v>0</v>
      </c>
      <c r="AM2607" s="64"/>
      <c r="AN2607" s="64"/>
      <c r="AO2607" s="64"/>
      <c r="AP2607" s="64"/>
      <c r="AQ2607" s="64"/>
      <c r="AR2607" s="697"/>
      <c r="XFA2607" s="697"/>
    </row>
    <row r="2608" spans="1:44 16381:16381" s="694" customFormat="1" ht="14.1" customHeight="1" x14ac:dyDescent="0.15">
      <c r="A2608" s="140" t="s">
        <v>5597</v>
      </c>
      <c r="B2608" s="141" t="s">
        <v>871</v>
      </c>
      <c r="C2608" s="199">
        <f t="shared" si="694"/>
        <v>0</v>
      </c>
      <c r="D2608" s="90"/>
      <c r="E2608" s="79"/>
      <c r="F2608" s="79"/>
      <c r="G2608" s="79"/>
      <c r="H2608" s="202">
        <f t="shared" si="688"/>
        <v>0</v>
      </c>
      <c r="I2608" s="78"/>
      <c r="J2608" s="78"/>
      <c r="K2608" s="78"/>
      <c r="L2608" s="78"/>
      <c r="M2608" s="78"/>
      <c r="N2608" s="78"/>
      <c r="O2608" s="202">
        <f t="shared" si="689"/>
        <v>0</v>
      </c>
      <c r="P2608" s="78"/>
      <c r="Q2608" s="78"/>
      <c r="R2608" s="202">
        <f t="shared" si="690"/>
        <v>0</v>
      </c>
      <c r="S2608" s="78"/>
      <c r="T2608" s="78"/>
      <c r="U2608" s="202">
        <f t="shared" si="691"/>
        <v>0</v>
      </c>
      <c r="V2608" s="78"/>
      <c r="W2608" s="78"/>
      <c r="X2608" s="202">
        <f t="shared" si="692"/>
        <v>0</v>
      </c>
      <c r="Y2608" s="78"/>
      <c r="Z2608" s="78"/>
      <c r="AA2608" s="78"/>
      <c r="AB2608" s="78"/>
      <c r="AC2608" s="78"/>
      <c r="AD2608" s="78"/>
      <c r="AE2608" s="78"/>
      <c r="AF2608" s="78"/>
      <c r="AG2608" s="78"/>
      <c r="AH2608" s="78"/>
      <c r="AI2608" s="78"/>
      <c r="AJ2608" s="78"/>
      <c r="AK2608" s="645">
        <v>191770</v>
      </c>
      <c r="AL2608" s="651">
        <f t="shared" si="693"/>
        <v>0</v>
      </c>
      <c r="AM2608" s="64"/>
      <c r="AN2608" s="64"/>
      <c r="AO2608" s="64"/>
      <c r="AP2608" s="64"/>
      <c r="AQ2608" s="64"/>
      <c r="AR2608" s="693"/>
      <c r="XFA2608" s="693"/>
    </row>
    <row r="2609" spans="1:44 16381:16381" s="694" customFormat="1" ht="14.1" customHeight="1" x14ac:dyDescent="0.15">
      <c r="A2609" s="140" t="s">
        <v>5598</v>
      </c>
      <c r="B2609" s="141" t="s">
        <v>872</v>
      </c>
      <c r="C2609" s="199">
        <f t="shared" ref="C2609:C2639" si="695">SUM(I2609:N2609)</f>
        <v>0</v>
      </c>
      <c r="D2609" s="90"/>
      <c r="E2609" s="79"/>
      <c r="F2609" s="79"/>
      <c r="G2609" s="79"/>
      <c r="H2609" s="202">
        <f t="shared" si="688"/>
        <v>0</v>
      </c>
      <c r="I2609" s="78"/>
      <c r="J2609" s="78"/>
      <c r="K2609" s="78"/>
      <c r="L2609" s="78"/>
      <c r="M2609" s="78"/>
      <c r="N2609" s="78"/>
      <c r="O2609" s="202">
        <f t="shared" ref="O2609:O2639" si="696">SUM(P2609:Q2609)</f>
        <v>0</v>
      </c>
      <c r="P2609" s="78"/>
      <c r="Q2609" s="78"/>
      <c r="R2609" s="202">
        <f t="shared" si="690"/>
        <v>0</v>
      </c>
      <c r="S2609" s="78"/>
      <c r="T2609" s="78"/>
      <c r="U2609" s="202">
        <f t="shared" si="691"/>
        <v>0</v>
      </c>
      <c r="V2609" s="78"/>
      <c r="W2609" s="78"/>
      <c r="X2609" s="202">
        <f t="shared" si="692"/>
        <v>0</v>
      </c>
      <c r="Y2609" s="78"/>
      <c r="Z2609" s="78"/>
      <c r="AA2609" s="78"/>
      <c r="AB2609" s="78"/>
      <c r="AC2609" s="78"/>
      <c r="AD2609" s="78"/>
      <c r="AE2609" s="78"/>
      <c r="AF2609" s="78"/>
      <c r="AG2609" s="78"/>
      <c r="AH2609" s="78"/>
      <c r="AI2609" s="78"/>
      <c r="AJ2609" s="78"/>
      <c r="AK2609" s="645">
        <v>230150</v>
      </c>
      <c r="AL2609" s="651">
        <f t="shared" si="693"/>
        <v>0</v>
      </c>
      <c r="AM2609" s="64"/>
      <c r="AN2609" s="64"/>
      <c r="AO2609" s="64"/>
      <c r="AP2609" s="64"/>
      <c r="AQ2609" s="64"/>
      <c r="AR2609" s="693"/>
      <c r="XFA2609" s="693"/>
    </row>
    <row r="2610" spans="1:44 16381:16381" s="694" customFormat="1" ht="14.1" customHeight="1" x14ac:dyDescent="0.15">
      <c r="A2610" s="140" t="s">
        <v>5599</v>
      </c>
      <c r="B2610" s="141" t="s">
        <v>873</v>
      </c>
      <c r="C2610" s="199">
        <f t="shared" si="695"/>
        <v>0</v>
      </c>
      <c r="D2610" s="90"/>
      <c r="E2610" s="79"/>
      <c r="F2610" s="79"/>
      <c r="G2610" s="79"/>
      <c r="H2610" s="202">
        <f t="shared" si="688"/>
        <v>0</v>
      </c>
      <c r="I2610" s="78"/>
      <c r="J2610" s="78"/>
      <c r="K2610" s="78"/>
      <c r="L2610" s="78"/>
      <c r="M2610" s="78"/>
      <c r="N2610" s="78"/>
      <c r="O2610" s="202">
        <f t="shared" si="696"/>
        <v>0</v>
      </c>
      <c r="P2610" s="78"/>
      <c r="Q2610" s="78"/>
      <c r="R2610" s="202">
        <f t="shared" si="690"/>
        <v>0</v>
      </c>
      <c r="S2610" s="78"/>
      <c r="T2610" s="78"/>
      <c r="U2610" s="202">
        <f t="shared" si="691"/>
        <v>0</v>
      </c>
      <c r="V2610" s="78"/>
      <c r="W2610" s="78"/>
      <c r="X2610" s="202">
        <f t="shared" si="692"/>
        <v>0</v>
      </c>
      <c r="Y2610" s="78"/>
      <c r="Z2610" s="78"/>
      <c r="AA2610" s="78"/>
      <c r="AB2610" s="78"/>
      <c r="AC2610" s="78"/>
      <c r="AD2610" s="78"/>
      <c r="AE2610" s="78"/>
      <c r="AF2610" s="78"/>
      <c r="AG2610" s="78"/>
      <c r="AH2610" s="78"/>
      <c r="AI2610" s="78"/>
      <c r="AJ2610" s="78"/>
      <c r="AK2610" s="645">
        <v>233700</v>
      </c>
      <c r="AL2610" s="651">
        <f t="shared" si="693"/>
        <v>0</v>
      </c>
      <c r="AM2610" s="64"/>
      <c r="AN2610" s="64"/>
      <c r="AO2610" s="64"/>
      <c r="AP2610" s="64"/>
      <c r="AQ2610" s="64"/>
      <c r="AR2610" s="693"/>
      <c r="XFA2610" s="693"/>
    </row>
    <row r="2611" spans="1:44 16381:16381" s="694" customFormat="1" ht="14.1" customHeight="1" x14ac:dyDescent="0.15">
      <c r="A2611" s="140" t="s">
        <v>5600</v>
      </c>
      <c r="B2611" s="141" t="s">
        <v>699</v>
      </c>
      <c r="C2611" s="199">
        <f t="shared" si="695"/>
        <v>0</v>
      </c>
      <c r="D2611" s="90"/>
      <c r="E2611" s="79"/>
      <c r="F2611" s="79"/>
      <c r="G2611" s="79"/>
      <c r="H2611" s="202">
        <f t="shared" si="688"/>
        <v>0</v>
      </c>
      <c r="I2611" s="78"/>
      <c r="J2611" s="78"/>
      <c r="K2611" s="78"/>
      <c r="L2611" s="78"/>
      <c r="M2611" s="78"/>
      <c r="N2611" s="78"/>
      <c r="O2611" s="202">
        <f t="shared" si="696"/>
        <v>0</v>
      </c>
      <c r="P2611" s="78"/>
      <c r="Q2611" s="78"/>
      <c r="R2611" s="202">
        <f t="shared" ref="R2611:R2639" si="697">SUM(S2611:T2611)</f>
        <v>0</v>
      </c>
      <c r="S2611" s="78"/>
      <c r="T2611" s="78"/>
      <c r="U2611" s="202">
        <f t="shared" si="691"/>
        <v>0</v>
      </c>
      <c r="V2611" s="78"/>
      <c r="W2611" s="78"/>
      <c r="X2611" s="202">
        <f t="shared" ref="X2611:X2639" si="698">SUM(Y2611:Z2611)</f>
        <v>0</v>
      </c>
      <c r="Y2611" s="78"/>
      <c r="Z2611" s="78"/>
      <c r="AA2611" s="78"/>
      <c r="AB2611" s="78"/>
      <c r="AC2611" s="78"/>
      <c r="AD2611" s="78"/>
      <c r="AE2611" s="78"/>
      <c r="AF2611" s="78"/>
      <c r="AG2611" s="78"/>
      <c r="AH2611" s="78"/>
      <c r="AI2611" s="78"/>
      <c r="AJ2611" s="78"/>
      <c r="AK2611" s="645">
        <v>184050</v>
      </c>
      <c r="AL2611" s="651">
        <f t="shared" si="693"/>
        <v>0</v>
      </c>
      <c r="AM2611" s="64"/>
      <c r="AN2611" s="64"/>
      <c r="AO2611" s="64"/>
      <c r="AP2611" s="64"/>
      <c r="AQ2611" s="64"/>
      <c r="AR2611" s="693"/>
      <c r="XFA2611" s="693"/>
    </row>
    <row r="2612" spans="1:44 16381:16381" s="694" customFormat="1" ht="14.1" customHeight="1" x14ac:dyDescent="0.15">
      <c r="A2612" s="140" t="s">
        <v>5601</v>
      </c>
      <c r="B2612" s="141" t="s">
        <v>874</v>
      </c>
      <c r="C2612" s="199">
        <f t="shared" si="695"/>
        <v>0</v>
      </c>
      <c r="D2612" s="90"/>
      <c r="E2612" s="79"/>
      <c r="F2612" s="79"/>
      <c r="G2612" s="79"/>
      <c r="H2612" s="202">
        <f t="shared" si="688"/>
        <v>0</v>
      </c>
      <c r="I2612" s="78"/>
      <c r="J2612" s="78"/>
      <c r="K2612" s="78"/>
      <c r="L2612" s="78"/>
      <c r="M2612" s="78"/>
      <c r="N2612" s="78"/>
      <c r="O2612" s="202">
        <f t="shared" si="696"/>
        <v>0</v>
      </c>
      <c r="P2612" s="78"/>
      <c r="Q2612" s="78"/>
      <c r="R2612" s="202">
        <f t="shared" si="697"/>
        <v>0</v>
      </c>
      <c r="S2612" s="78"/>
      <c r="T2612" s="78"/>
      <c r="U2612" s="202">
        <f t="shared" ref="U2612:U2639" si="699">SUM(V2612:W2612)</f>
        <v>0</v>
      </c>
      <c r="V2612" s="78"/>
      <c r="W2612" s="78"/>
      <c r="X2612" s="202">
        <f t="shared" si="698"/>
        <v>0</v>
      </c>
      <c r="Y2612" s="78"/>
      <c r="Z2612" s="78"/>
      <c r="AA2612" s="78"/>
      <c r="AB2612" s="78"/>
      <c r="AC2612" s="78"/>
      <c r="AD2612" s="78"/>
      <c r="AE2612" s="78"/>
      <c r="AF2612" s="78"/>
      <c r="AG2612" s="78"/>
      <c r="AH2612" s="78"/>
      <c r="AI2612" s="78"/>
      <c r="AJ2612" s="78"/>
      <c r="AK2612" s="645">
        <v>184050</v>
      </c>
      <c r="AL2612" s="651">
        <f t="shared" si="693"/>
        <v>0</v>
      </c>
      <c r="AM2612" s="64"/>
      <c r="AN2612" s="64"/>
      <c r="AO2612" s="64"/>
      <c r="AP2612" s="64"/>
      <c r="AQ2612" s="64"/>
      <c r="AR2612" s="693"/>
      <c r="XFA2612" s="693"/>
    </row>
    <row r="2613" spans="1:44 16381:16381" s="694" customFormat="1" ht="14.1" customHeight="1" x14ac:dyDescent="0.15">
      <c r="A2613" s="140" t="s">
        <v>5602</v>
      </c>
      <c r="B2613" s="141" t="s">
        <v>4514</v>
      </c>
      <c r="C2613" s="199">
        <f t="shared" si="695"/>
        <v>0</v>
      </c>
      <c r="D2613" s="90"/>
      <c r="E2613" s="79"/>
      <c r="F2613" s="79"/>
      <c r="G2613" s="79"/>
      <c r="H2613" s="202">
        <f t="shared" si="688"/>
        <v>0</v>
      </c>
      <c r="I2613" s="78"/>
      <c r="J2613" s="78"/>
      <c r="K2613" s="78"/>
      <c r="L2613" s="78"/>
      <c r="M2613" s="78"/>
      <c r="N2613" s="78"/>
      <c r="O2613" s="202">
        <f t="shared" si="696"/>
        <v>0</v>
      </c>
      <c r="P2613" s="78"/>
      <c r="Q2613" s="78"/>
      <c r="R2613" s="202">
        <f t="shared" si="697"/>
        <v>0</v>
      </c>
      <c r="S2613" s="78"/>
      <c r="T2613" s="78"/>
      <c r="U2613" s="202">
        <f t="shared" si="699"/>
        <v>0</v>
      </c>
      <c r="V2613" s="78"/>
      <c r="W2613" s="78"/>
      <c r="X2613" s="202">
        <f t="shared" si="698"/>
        <v>0</v>
      </c>
      <c r="Y2613" s="78"/>
      <c r="Z2613" s="78"/>
      <c r="AA2613" s="78"/>
      <c r="AB2613" s="78"/>
      <c r="AC2613" s="78"/>
      <c r="AD2613" s="78"/>
      <c r="AE2613" s="78"/>
      <c r="AF2613" s="78"/>
      <c r="AG2613" s="78"/>
      <c r="AH2613" s="78"/>
      <c r="AI2613" s="78"/>
      <c r="AJ2613" s="78"/>
      <c r="AK2613" s="645">
        <v>395960</v>
      </c>
      <c r="AL2613" s="651">
        <f t="shared" si="693"/>
        <v>0</v>
      </c>
      <c r="AM2613" s="64"/>
      <c r="AN2613" s="64"/>
      <c r="AO2613" s="64"/>
      <c r="AP2613" s="64"/>
      <c r="AQ2613" s="64"/>
      <c r="AR2613" s="693"/>
      <c r="XFA2613" s="693"/>
    </row>
    <row r="2614" spans="1:44 16381:16381" s="694" customFormat="1" ht="14.1" customHeight="1" x14ac:dyDescent="0.15">
      <c r="A2614" s="140" t="s">
        <v>5603</v>
      </c>
      <c r="B2614" s="141" t="s">
        <v>4515</v>
      </c>
      <c r="C2614" s="199">
        <f t="shared" si="695"/>
        <v>0</v>
      </c>
      <c r="D2614" s="90"/>
      <c r="E2614" s="79"/>
      <c r="F2614" s="79"/>
      <c r="G2614" s="79"/>
      <c r="H2614" s="202">
        <f t="shared" si="688"/>
        <v>0</v>
      </c>
      <c r="I2614" s="78"/>
      <c r="J2614" s="78"/>
      <c r="K2614" s="78"/>
      <c r="L2614" s="78"/>
      <c r="M2614" s="78"/>
      <c r="N2614" s="78"/>
      <c r="O2614" s="202">
        <f t="shared" si="696"/>
        <v>0</v>
      </c>
      <c r="P2614" s="78"/>
      <c r="Q2614" s="78"/>
      <c r="R2614" s="202">
        <f t="shared" si="697"/>
        <v>0</v>
      </c>
      <c r="S2614" s="78"/>
      <c r="T2614" s="78"/>
      <c r="U2614" s="202">
        <f t="shared" si="699"/>
        <v>0</v>
      </c>
      <c r="V2614" s="78"/>
      <c r="W2614" s="78"/>
      <c r="X2614" s="202">
        <f t="shared" si="698"/>
        <v>0</v>
      </c>
      <c r="Y2614" s="78"/>
      <c r="Z2614" s="78"/>
      <c r="AA2614" s="78"/>
      <c r="AB2614" s="78"/>
      <c r="AC2614" s="78"/>
      <c r="AD2614" s="78"/>
      <c r="AE2614" s="78"/>
      <c r="AF2614" s="78"/>
      <c r="AG2614" s="78"/>
      <c r="AH2614" s="78"/>
      <c r="AI2614" s="78"/>
      <c r="AJ2614" s="78"/>
      <c r="AK2614" s="645">
        <v>268850</v>
      </c>
      <c r="AL2614" s="651">
        <f t="shared" si="693"/>
        <v>0</v>
      </c>
      <c r="AM2614" s="64"/>
      <c r="AN2614" s="64"/>
      <c r="AO2614" s="64"/>
      <c r="AP2614" s="64"/>
      <c r="AQ2614" s="64"/>
      <c r="AR2614" s="693"/>
      <c r="XFA2614" s="693"/>
    </row>
    <row r="2615" spans="1:44 16381:16381" s="694" customFormat="1" ht="14.1" customHeight="1" x14ac:dyDescent="0.15">
      <c r="A2615" s="140" t="s">
        <v>5604</v>
      </c>
      <c r="B2615" s="141" t="s">
        <v>875</v>
      </c>
      <c r="C2615" s="199">
        <f t="shared" si="695"/>
        <v>0</v>
      </c>
      <c r="D2615" s="90"/>
      <c r="E2615" s="79"/>
      <c r="F2615" s="79"/>
      <c r="G2615" s="79"/>
      <c r="H2615" s="202">
        <f t="shared" si="688"/>
        <v>0</v>
      </c>
      <c r="I2615" s="78"/>
      <c r="J2615" s="78"/>
      <c r="K2615" s="78"/>
      <c r="L2615" s="78"/>
      <c r="M2615" s="78"/>
      <c r="N2615" s="78"/>
      <c r="O2615" s="202">
        <f t="shared" si="696"/>
        <v>0</v>
      </c>
      <c r="P2615" s="78"/>
      <c r="Q2615" s="78"/>
      <c r="R2615" s="202">
        <f t="shared" si="697"/>
        <v>0</v>
      </c>
      <c r="S2615" s="78"/>
      <c r="T2615" s="78"/>
      <c r="U2615" s="202">
        <f t="shared" si="699"/>
        <v>0</v>
      </c>
      <c r="V2615" s="78"/>
      <c r="W2615" s="78"/>
      <c r="X2615" s="202">
        <f t="shared" si="698"/>
        <v>0</v>
      </c>
      <c r="Y2615" s="78"/>
      <c r="Z2615" s="78"/>
      <c r="AA2615" s="78"/>
      <c r="AB2615" s="78"/>
      <c r="AC2615" s="78"/>
      <c r="AD2615" s="78"/>
      <c r="AE2615" s="78"/>
      <c r="AF2615" s="78"/>
      <c r="AG2615" s="78"/>
      <c r="AH2615" s="78"/>
      <c r="AI2615" s="78"/>
      <c r="AJ2615" s="78"/>
      <c r="AK2615" s="645">
        <v>227910</v>
      </c>
      <c r="AL2615" s="651">
        <f t="shared" si="693"/>
        <v>0</v>
      </c>
      <c r="AM2615" s="64"/>
      <c r="AN2615" s="64"/>
      <c r="AO2615" s="64"/>
      <c r="AP2615" s="64"/>
      <c r="AQ2615" s="64"/>
      <c r="AR2615" s="693"/>
      <c r="XFA2615" s="693"/>
    </row>
    <row r="2616" spans="1:44 16381:16381" s="694" customFormat="1" ht="14.1" customHeight="1" x14ac:dyDescent="0.15">
      <c r="A2616" s="140" t="s">
        <v>5605</v>
      </c>
      <c r="B2616" s="141" t="s">
        <v>876</v>
      </c>
      <c r="C2616" s="199">
        <f t="shared" si="695"/>
        <v>0</v>
      </c>
      <c r="D2616" s="90"/>
      <c r="E2616" s="79"/>
      <c r="F2616" s="79"/>
      <c r="G2616" s="79"/>
      <c r="H2616" s="202">
        <f t="shared" si="688"/>
        <v>0</v>
      </c>
      <c r="I2616" s="78"/>
      <c r="J2616" s="78"/>
      <c r="K2616" s="78"/>
      <c r="L2616" s="78"/>
      <c r="M2616" s="78"/>
      <c r="N2616" s="78"/>
      <c r="O2616" s="202">
        <f t="shared" si="696"/>
        <v>0</v>
      </c>
      <c r="P2616" s="78"/>
      <c r="Q2616" s="78"/>
      <c r="R2616" s="202">
        <f t="shared" si="697"/>
        <v>0</v>
      </c>
      <c r="S2616" s="78"/>
      <c r="T2616" s="78"/>
      <c r="U2616" s="202">
        <f t="shared" si="699"/>
        <v>0</v>
      </c>
      <c r="V2616" s="78"/>
      <c r="W2616" s="78"/>
      <c r="X2616" s="202">
        <f t="shared" si="698"/>
        <v>0</v>
      </c>
      <c r="Y2616" s="78"/>
      <c r="Z2616" s="78"/>
      <c r="AA2616" s="78"/>
      <c r="AB2616" s="78"/>
      <c r="AC2616" s="78"/>
      <c r="AD2616" s="78"/>
      <c r="AE2616" s="78"/>
      <c r="AF2616" s="78"/>
      <c r="AG2616" s="78"/>
      <c r="AH2616" s="78"/>
      <c r="AI2616" s="78"/>
      <c r="AJ2616" s="78"/>
      <c r="AK2616" s="645">
        <v>227910</v>
      </c>
      <c r="AL2616" s="651">
        <f t="shared" si="693"/>
        <v>0</v>
      </c>
      <c r="AM2616" s="64"/>
      <c r="AN2616" s="64"/>
      <c r="AO2616" s="64"/>
      <c r="AP2616" s="64"/>
      <c r="AQ2616" s="64"/>
      <c r="AR2616" s="693"/>
      <c r="XFA2616" s="693"/>
    </row>
    <row r="2617" spans="1:44 16381:16381" s="694" customFormat="1" ht="14.1" customHeight="1" x14ac:dyDescent="0.15">
      <c r="A2617" s="140" t="s">
        <v>5606</v>
      </c>
      <c r="B2617" s="141" t="s">
        <v>4516</v>
      </c>
      <c r="C2617" s="199">
        <f t="shared" si="695"/>
        <v>0</v>
      </c>
      <c r="D2617" s="90"/>
      <c r="E2617" s="79"/>
      <c r="F2617" s="79"/>
      <c r="G2617" s="79"/>
      <c r="H2617" s="202">
        <f t="shared" si="688"/>
        <v>0</v>
      </c>
      <c r="I2617" s="78"/>
      <c r="J2617" s="78"/>
      <c r="K2617" s="78"/>
      <c r="L2617" s="78"/>
      <c r="M2617" s="78"/>
      <c r="N2617" s="78"/>
      <c r="O2617" s="202">
        <f t="shared" si="696"/>
        <v>0</v>
      </c>
      <c r="P2617" s="78"/>
      <c r="Q2617" s="78"/>
      <c r="R2617" s="202">
        <f t="shared" si="697"/>
        <v>0</v>
      </c>
      <c r="S2617" s="78"/>
      <c r="T2617" s="78"/>
      <c r="U2617" s="202">
        <f t="shared" si="699"/>
        <v>0</v>
      </c>
      <c r="V2617" s="78"/>
      <c r="W2617" s="78"/>
      <c r="X2617" s="202">
        <f t="shared" si="698"/>
        <v>0</v>
      </c>
      <c r="Y2617" s="78"/>
      <c r="Z2617" s="78"/>
      <c r="AA2617" s="78"/>
      <c r="AB2617" s="78"/>
      <c r="AC2617" s="78"/>
      <c r="AD2617" s="78"/>
      <c r="AE2617" s="78"/>
      <c r="AF2617" s="78"/>
      <c r="AG2617" s="78"/>
      <c r="AH2617" s="78"/>
      <c r="AI2617" s="78"/>
      <c r="AJ2617" s="78"/>
      <c r="AK2617" s="645">
        <v>270630</v>
      </c>
      <c r="AL2617" s="651">
        <f t="shared" si="693"/>
        <v>0</v>
      </c>
      <c r="AM2617" s="64"/>
      <c r="AN2617" s="64"/>
      <c r="AO2617" s="64"/>
      <c r="AP2617" s="64"/>
      <c r="AQ2617" s="64"/>
      <c r="AR2617" s="693"/>
      <c r="XFA2617" s="693"/>
    </row>
    <row r="2618" spans="1:44 16381:16381" s="694" customFormat="1" ht="14.1" customHeight="1" x14ac:dyDescent="0.15">
      <c r="A2618" s="140" t="s">
        <v>5607</v>
      </c>
      <c r="B2618" s="141" t="s">
        <v>4517</v>
      </c>
      <c r="C2618" s="199">
        <f t="shared" si="695"/>
        <v>0</v>
      </c>
      <c r="D2618" s="90"/>
      <c r="E2618" s="79"/>
      <c r="F2618" s="79"/>
      <c r="G2618" s="79"/>
      <c r="H2618" s="202">
        <f t="shared" si="688"/>
        <v>0</v>
      </c>
      <c r="I2618" s="78"/>
      <c r="J2618" s="78"/>
      <c r="K2618" s="78"/>
      <c r="L2618" s="78"/>
      <c r="M2618" s="78"/>
      <c r="N2618" s="78"/>
      <c r="O2618" s="202">
        <f t="shared" si="696"/>
        <v>0</v>
      </c>
      <c r="P2618" s="78"/>
      <c r="Q2618" s="78"/>
      <c r="R2618" s="202">
        <f t="shared" si="697"/>
        <v>0</v>
      </c>
      <c r="S2618" s="78"/>
      <c r="T2618" s="78"/>
      <c r="U2618" s="202">
        <f t="shared" si="699"/>
        <v>0</v>
      </c>
      <c r="V2618" s="78"/>
      <c r="W2618" s="78"/>
      <c r="X2618" s="202">
        <f t="shared" si="698"/>
        <v>0</v>
      </c>
      <c r="Y2618" s="78"/>
      <c r="Z2618" s="78"/>
      <c r="AA2618" s="78"/>
      <c r="AB2618" s="78"/>
      <c r="AC2618" s="78"/>
      <c r="AD2618" s="78"/>
      <c r="AE2618" s="78"/>
      <c r="AF2618" s="78"/>
      <c r="AG2618" s="78"/>
      <c r="AH2618" s="78"/>
      <c r="AI2618" s="78"/>
      <c r="AJ2618" s="78"/>
      <c r="AK2618" s="645">
        <v>485380</v>
      </c>
      <c r="AL2618" s="651">
        <f t="shared" si="693"/>
        <v>0</v>
      </c>
      <c r="AM2618" s="64"/>
      <c r="AN2618" s="64"/>
      <c r="AO2618" s="64"/>
      <c r="AP2618" s="64"/>
      <c r="AQ2618" s="64"/>
      <c r="AR2618" s="693"/>
      <c r="XFA2618" s="693"/>
    </row>
    <row r="2619" spans="1:44 16381:16381" s="694" customFormat="1" ht="21" x14ac:dyDescent="0.15">
      <c r="A2619" s="140" t="s">
        <v>5608</v>
      </c>
      <c r="B2619" s="141" t="s">
        <v>700</v>
      </c>
      <c r="C2619" s="199">
        <f t="shared" si="695"/>
        <v>0</v>
      </c>
      <c r="D2619" s="90"/>
      <c r="E2619" s="79"/>
      <c r="F2619" s="79"/>
      <c r="G2619" s="79"/>
      <c r="H2619" s="202">
        <f t="shared" si="688"/>
        <v>0</v>
      </c>
      <c r="I2619" s="78"/>
      <c r="J2619" s="78"/>
      <c r="K2619" s="78"/>
      <c r="L2619" s="78"/>
      <c r="M2619" s="78"/>
      <c r="N2619" s="78"/>
      <c r="O2619" s="202">
        <f t="shared" si="696"/>
        <v>0</v>
      </c>
      <c r="P2619" s="78"/>
      <c r="Q2619" s="78"/>
      <c r="R2619" s="202">
        <f t="shared" si="697"/>
        <v>0</v>
      </c>
      <c r="S2619" s="78"/>
      <c r="T2619" s="78"/>
      <c r="U2619" s="202">
        <f t="shared" si="699"/>
        <v>0</v>
      </c>
      <c r="V2619" s="78"/>
      <c r="W2619" s="78"/>
      <c r="X2619" s="202">
        <f t="shared" si="698"/>
        <v>0</v>
      </c>
      <c r="Y2619" s="78"/>
      <c r="Z2619" s="78"/>
      <c r="AA2619" s="78"/>
      <c r="AB2619" s="78"/>
      <c r="AC2619" s="78"/>
      <c r="AD2619" s="78"/>
      <c r="AE2619" s="78"/>
      <c r="AF2619" s="78"/>
      <c r="AG2619" s="78"/>
      <c r="AH2619" s="78"/>
      <c r="AI2619" s="78"/>
      <c r="AJ2619" s="78"/>
      <c r="AK2619" s="645">
        <v>262850</v>
      </c>
      <c r="AL2619" s="651">
        <f t="shared" si="693"/>
        <v>0</v>
      </c>
      <c r="AM2619" s="64"/>
      <c r="AN2619" s="64"/>
      <c r="AO2619" s="64"/>
      <c r="AP2619" s="64"/>
      <c r="AQ2619" s="64"/>
      <c r="AR2619" s="693"/>
      <c r="XFA2619" s="693"/>
    </row>
    <row r="2620" spans="1:44 16381:16381" s="694" customFormat="1" ht="14.1" customHeight="1" x14ac:dyDescent="0.15">
      <c r="A2620" s="140" t="s">
        <v>5609</v>
      </c>
      <c r="B2620" s="141" t="s">
        <v>4518</v>
      </c>
      <c r="C2620" s="199">
        <f t="shared" si="695"/>
        <v>0</v>
      </c>
      <c r="D2620" s="90"/>
      <c r="E2620" s="79"/>
      <c r="F2620" s="79"/>
      <c r="G2620" s="79"/>
      <c r="H2620" s="202">
        <f t="shared" si="688"/>
        <v>0</v>
      </c>
      <c r="I2620" s="78"/>
      <c r="J2620" s="78"/>
      <c r="K2620" s="78"/>
      <c r="L2620" s="78"/>
      <c r="M2620" s="78"/>
      <c r="N2620" s="78"/>
      <c r="O2620" s="202">
        <f t="shared" si="696"/>
        <v>0</v>
      </c>
      <c r="P2620" s="78"/>
      <c r="Q2620" s="78"/>
      <c r="R2620" s="202">
        <f t="shared" si="697"/>
        <v>0</v>
      </c>
      <c r="S2620" s="78"/>
      <c r="T2620" s="78"/>
      <c r="U2620" s="202">
        <f t="shared" si="699"/>
        <v>0</v>
      </c>
      <c r="V2620" s="78"/>
      <c r="W2620" s="78"/>
      <c r="X2620" s="202">
        <f t="shared" si="698"/>
        <v>0</v>
      </c>
      <c r="Y2620" s="78"/>
      <c r="Z2620" s="78"/>
      <c r="AA2620" s="78"/>
      <c r="AB2620" s="78"/>
      <c r="AC2620" s="78"/>
      <c r="AD2620" s="78"/>
      <c r="AE2620" s="78"/>
      <c r="AF2620" s="78"/>
      <c r="AG2620" s="78"/>
      <c r="AH2620" s="78"/>
      <c r="AI2620" s="78"/>
      <c r="AJ2620" s="78"/>
      <c r="AK2620" s="645">
        <v>159240</v>
      </c>
      <c r="AL2620" s="651">
        <f t="shared" si="693"/>
        <v>0</v>
      </c>
      <c r="AM2620" s="64"/>
      <c r="AN2620" s="64"/>
      <c r="AO2620" s="64"/>
      <c r="AP2620" s="64"/>
      <c r="AQ2620" s="64"/>
      <c r="AR2620" s="693"/>
      <c r="XFA2620" s="693"/>
    </row>
    <row r="2621" spans="1:44 16381:16381" s="694" customFormat="1" ht="14.1" customHeight="1" x14ac:dyDescent="0.15">
      <c r="A2621" s="140" t="s">
        <v>5610</v>
      </c>
      <c r="B2621" s="141" t="s">
        <v>505</v>
      </c>
      <c r="C2621" s="199">
        <f t="shared" si="695"/>
        <v>0</v>
      </c>
      <c r="D2621" s="90"/>
      <c r="E2621" s="79"/>
      <c r="F2621" s="79"/>
      <c r="G2621" s="79"/>
      <c r="H2621" s="202">
        <f t="shared" si="688"/>
        <v>0</v>
      </c>
      <c r="I2621" s="78"/>
      <c r="J2621" s="78"/>
      <c r="K2621" s="78"/>
      <c r="L2621" s="78"/>
      <c r="M2621" s="78"/>
      <c r="N2621" s="78"/>
      <c r="O2621" s="202">
        <f t="shared" si="696"/>
        <v>0</v>
      </c>
      <c r="P2621" s="78"/>
      <c r="Q2621" s="78"/>
      <c r="R2621" s="202">
        <f t="shared" si="697"/>
        <v>0</v>
      </c>
      <c r="S2621" s="78"/>
      <c r="T2621" s="78"/>
      <c r="U2621" s="202">
        <f t="shared" si="699"/>
        <v>0</v>
      </c>
      <c r="V2621" s="78"/>
      <c r="W2621" s="78"/>
      <c r="X2621" s="202">
        <f t="shared" si="698"/>
        <v>0</v>
      </c>
      <c r="Y2621" s="78"/>
      <c r="Z2621" s="78"/>
      <c r="AA2621" s="78"/>
      <c r="AB2621" s="78"/>
      <c r="AC2621" s="78"/>
      <c r="AD2621" s="78"/>
      <c r="AE2621" s="78"/>
      <c r="AF2621" s="78"/>
      <c r="AG2621" s="78"/>
      <c r="AH2621" s="78"/>
      <c r="AI2621" s="78"/>
      <c r="AJ2621" s="78"/>
      <c r="AK2621" s="645">
        <v>852530</v>
      </c>
      <c r="AL2621" s="651">
        <f t="shared" si="693"/>
        <v>0</v>
      </c>
      <c r="AM2621" s="64"/>
      <c r="AN2621" s="64"/>
      <c r="AO2621" s="64"/>
      <c r="AP2621" s="64"/>
      <c r="AQ2621" s="64"/>
      <c r="AR2621" s="693"/>
      <c r="XFA2621" s="693"/>
    </row>
    <row r="2622" spans="1:44 16381:16381" s="694" customFormat="1" ht="14.1" customHeight="1" x14ac:dyDescent="0.15">
      <c r="A2622" s="140" t="s">
        <v>5611</v>
      </c>
      <c r="B2622" s="141" t="s">
        <v>506</v>
      </c>
      <c r="C2622" s="199">
        <f t="shared" si="695"/>
        <v>0</v>
      </c>
      <c r="D2622" s="90"/>
      <c r="E2622" s="79"/>
      <c r="F2622" s="79"/>
      <c r="G2622" s="79"/>
      <c r="H2622" s="202">
        <f t="shared" si="688"/>
        <v>0</v>
      </c>
      <c r="I2622" s="78"/>
      <c r="J2622" s="78"/>
      <c r="K2622" s="78"/>
      <c r="L2622" s="78"/>
      <c r="M2622" s="78"/>
      <c r="N2622" s="78"/>
      <c r="O2622" s="202">
        <f t="shared" si="696"/>
        <v>0</v>
      </c>
      <c r="P2622" s="78"/>
      <c r="Q2622" s="78"/>
      <c r="R2622" s="202">
        <f t="shared" si="697"/>
        <v>0</v>
      </c>
      <c r="S2622" s="78"/>
      <c r="T2622" s="78"/>
      <c r="U2622" s="202">
        <f t="shared" si="699"/>
        <v>0</v>
      </c>
      <c r="V2622" s="78"/>
      <c r="W2622" s="78"/>
      <c r="X2622" s="202">
        <f t="shared" si="698"/>
        <v>0</v>
      </c>
      <c r="Y2622" s="78"/>
      <c r="Z2622" s="78"/>
      <c r="AA2622" s="78"/>
      <c r="AB2622" s="78"/>
      <c r="AC2622" s="78"/>
      <c r="AD2622" s="78"/>
      <c r="AE2622" s="78"/>
      <c r="AF2622" s="78"/>
      <c r="AG2622" s="78"/>
      <c r="AH2622" s="78"/>
      <c r="AI2622" s="78"/>
      <c r="AJ2622" s="78"/>
      <c r="AK2622" s="645">
        <v>407170</v>
      </c>
      <c r="AL2622" s="651">
        <f t="shared" si="693"/>
        <v>0</v>
      </c>
      <c r="AM2622" s="64"/>
      <c r="AN2622" s="64"/>
      <c r="AO2622" s="64"/>
      <c r="AP2622" s="64"/>
      <c r="AQ2622" s="64"/>
      <c r="AR2622" s="693"/>
      <c r="XFA2622" s="693"/>
    </row>
    <row r="2623" spans="1:44 16381:16381" s="694" customFormat="1" ht="21" x14ac:dyDescent="0.15">
      <c r="A2623" s="140" t="s">
        <v>5612</v>
      </c>
      <c r="B2623" s="141" t="s">
        <v>701</v>
      </c>
      <c r="C2623" s="199">
        <f t="shared" si="695"/>
        <v>0</v>
      </c>
      <c r="D2623" s="90"/>
      <c r="E2623" s="79"/>
      <c r="F2623" s="79"/>
      <c r="G2623" s="79"/>
      <c r="H2623" s="202">
        <f t="shared" si="688"/>
        <v>0</v>
      </c>
      <c r="I2623" s="78"/>
      <c r="J2623" s="78"/>
      <c r="K2623" s="78"/>
      <c r="L2623" s="78"/>
      <c r="M2623" s="78"/>
      <c r="N2623" s="78"/>
      <c r="O2623" s="202">
        <f t="shared" si="696"/>
        <v>0</v>
      </c>
      <c r="P2623" s="78"/>
      <c r="Q2623" s="78"/>
      <c r="R2623" s="202">
        <f t="shared" si="697"/>
        <v>0</v>
      </c>
      <c r="S2623" s="78"/>
      <c r="T2623" s="78"/>
      <c r="U2623" s="202">
        <f t="shared" si="699"/>
        <v>0</v>
      </c>
      <c r="V2623" s="78"/>
      <c r="W2623" s="78"/>
      <c r="X2623" s="202">
        <f t="shared" si="698"/>
        <v>0</v>
      </c>
      <c r="Y2623" s="78"/>
      <c r="Z2623" s="78"/>
      <c r="AA2623" s="78"/>
      <c r="AB2623" s="78"/>
      <c r="AC2623" s="78"/>
      <c r="AD2623" s="78"/>
      <c r="AE2623" s="78"/>
      <c r="AF2623" s="78"/>
      <c r="AG2623" s="78"/>
      <c r="AH2623" s="78"/>
      <c r="AI2623" s="78"/>
      <c r="AJ2623" s="78"/>
      <c r="AK2623" s="645">
        <v>662660</v>
      </c>
      <c r="AL2623" s="651">
        <f t="shared" si="693"/>
        <v>0</v>
      </c>
      <c r="AM2623" s="64"/>
      <c r="AN2623" s="64"/>
      <c r="AO2623" s="64"/>
      <c r="AP2623" s="64"/>
      <c r="AQ2623" s="64"/>
      <c r="AR2623" s="693"/>
      <c r="XFA2623" s="693"/>
    </row>
    <row r="2624" spans="1:44 16381:16381" s="694" customFormat="1" ht="14.1" customHeight="1" x14ac:dyDescent="0.15">
      <c r="A2624" s="140" t="s">
        <v>5613</v>
      </c>
      <c r="B2624" s="141" t="s">
        <v>702</v>
      </c>
      <c r="C2624" s="199">
        <f t="shared" si="695"/>
        <v>0</v>
      </c>
      <c r="D2624" s="90"/>
      <c r="E2624" s="79"/>
      <c r="F2624" s="79"/>
      <c r="G2624" s="79"/>
      <c r="H2624" s="202">
        <f t="shared" si="688"/>
        <v>0</v>
      </c>
      <c r="I2624" s="78"/>
      <c r="J2624" s="78"/>
      <c r="K2624" s="78"/>
      <c r="L2624" s="78"/>
      <c r="M2624" s="78"/>
      <c r="N2624" s="78"/>
      <c r="O2624" s="202">
        <f t="shared" si="696"/>
        <v>0</v>
      </c>
      <c r="P2624" s="78"/>
      <c r="Q2624" s="78"/>
      <c r="R2624" s="202">
        <f t="shared" si="697"/>
        <v>0</v>
      </c>
      <c r="S2624" s="78"/>
      <c r="T2624" s="78"/>
      <c r="U2624" s="202">
        <f t="shared" si="699"/>
        <v>0</v>
      </c>
      <c r="V2624" s="78"/>
      <c r="W2624" s="78"/>
      <c r="X2624" s="202">
        <f t="shared" si="698"/>
        <v>0</v>
      </c>
      <c r="Y2624" s="78"/>
      <c r="Z2624" s="78"/>
      <c r="AA2624" s="78"/>
      <c r="AB2624" s="78"/>
      <c r="AC2624" s="78"/>
      <c r="AD2624" s="78"/>
      <c r="AE2624" s="78"/>
      <c r="AF2624" s="78"/>
      <c r="AG2624" s="78"/>
      <c r="AH2624" s="78"/>
      <c r="AI2624" s="78"/>
      <c r="AJ2624" s="78"/>
      <c r="AK2624" s="645">
        <v>521450</v>
      </c>
      <c r="AL2624" s="651">
        <f t="shared" si="693"/>
        <v>0</v>
      </c>
      <c r="AM2624" s="64"/>
      <c r="AN2624" s="64"/>
      <c r="AO2624" s="64"/>
      <c r="AP2624" s="64"/>
      <c r="AQ2624" s="64"/>
      <c r="AR2624" s="693"/>
      <c r="XFA2624" s="693"/>
    </row>
    <row r="2625" spans="1:44 16381:16381" s="694" customFormat="1" ht="14.1" customHeight="1" x14ac:dyDescent="0.15">
      <c r="A2625" s="140" t="s">
        <v>5614</v>
      </c>
      <c r="B2625" s="141" t="s">
        <v>1010</v>
      </c>
      <c r="C2625" s="199">
        <f t="shared" si="695"/>
        <v>0</v>
      </c>
      <c r="D2625" s="90"/>
      <c r="E2625" s="79"/>
      <c r="F2625" s="79"/>
      <c r="G2625" s="79"/>
      <c r="H2625" s="202">
        <f t="shared" si="688"/>
        <v>0</v>
      </c>
      <c r="I2625" s="78"/>
      <c r="J2625" s="78"/>
      <c r="K2625" s="78"/>
      <c r="L2625" s="78"/>
      <c r="M2625" s="78"/>
      <c r="N2625" s="78"/>
      <c r="O2625" s="202">
        <f t="shared" si="696"/>
        <v>0</v>
      </c>
      <c r="P2625" s="78"/>
      <c r="Q2625" s="78"/>
      <c r="R2625" s="202">
        <f t="shared" si="697"/>
        <v>0</v>
      </c>
      <c r="S2625" s="78"/>
      <c r="T2625" s="78"/>
      <c r="U2625" s="202">
        <f t="shared" si="699"/>
        <v>0</v>
      </c>
      <c r="V2625" s="78"/>
      <c r="W2625" s="78"/>
      <c r="X2625" s="202">
        <f t="shared" si="698"/>
        <v>0</v>
      </c>
      <c r="Y2625" s="78"/>
      <c r="Z2625" s="78"/>
      <c r="AA2625" s="78"/>
      <c r="AB2625" s="78"/>
      <c r="AC2625" s="78"/>
      <c r="AD2625" s="78"/>
      <c r="AE2625" s="78"/>
      <c r="AF2625" s="78"/>
      <c r="AG2625" s="78"/>
      <c r="AH2625" s="78"/>
      <c r="AI2625" s="78"/>
      <c r="AJ2625" s="78"/>
      <c r="AK2625" s="645">
        <v>211150</v>
      </c>
      <c r="AL2625" s="651">
        <f t="shared" si="693"/>
        <v>0</v>
      </c>
      <c r="AM2625" s="64"/>
      <c r="AN2625" s="64"/>
      <c r="AO2625" s="64"/>
      <c r="AP2625" s="64"/>
      <c r="AQ2625" s="64"/>
      <c r="AR2625" s="693"/>
      <c r="XFA2625" s="693"/>
    </row>
    <row r="2626" spans="1:44 16381:16381" s="694" customFormat="1" ht="14.1" customHeight="1" x14ac:dyDescent="0.15">
      <c r="A2626" s="140" t="s">
        <v>5615</v>
      </c>
      <c r="B2626" s="141" t="s">
        <v>2874</v>
      </c>
      <c r="C2626" s="199">
        <f t="shared" si="695"/>
        <v>0</v>
      </c>
      <c r="D2626" s="90"/>
      <c r="E2626" s="79"/>
      <c r="F2626" s="79"/>
      <c r="G2626" s="79"/>
      <c r="H2626" s="202">
        <f t="shared" si="688"/>
        <v>0</v>
      </c>
      <c r="I2626" s="78"/>
      <c r="J2626" s="78"/>
      <c r="K2626" s="78"/>
      <c r="L2626" s="78"/>
      <c r="M2626" s="78"/>
      <c r="N2626" s="78"/>
      <c r="O2626" s="202">
        <f t="shared" si="696"/>
        <v>0</v>
      </c>
      <c r="P2626" s="78"/>
      <c r="Q2626" s="78"/>
      <c r="R2626" s="202">
        <f t="shared" si="697"/>
        <v>0</v>
      </c>
      <c r="S2626" s="78"/>
      <c r="T2626" s="78"/>
      <c r="U2626" s="202">
        <f t="shared" si="699"/>
        <v>0</v>
      </c>
      <c r="V2626" s="78"/>
      <c r="W2626" s="78"/>
      <c r="X2626" s="202">
        <f t="shared" si="698"/>
        <v>0</v>
      </c>
      <c r="Y2626" s="78"/>
      <c r="Z2626" s="78"/>
      <c r="AA2626" s="78"/>
      <c r="AB2626" s="78"/>
      <c r="AC2626" s="78"/>
      <c r="AD2626" s="78"/>
      <c r="AE2626" s="78"/>
      <c r="AF2626" s="78"/>
      <c r="AG2626" s="78"/>
      <c r="AH2626" s="78"/>
      <c r="AI2626" s="78"/>
      <c r="AJ2626" s="78"/>
      <c r="AK2626" s="645">
        <v>256830</v>
      </c>
      <c r="AL2626" s="651">
        <f t="shared" si="693"/>
        <v>0</v>
      </c>
      <c r="AM2626" s="64"/>
      <c r="AN2626" s="64"/>
      <c r="AO2626" s="64"/>
      <c r="AP2626" s="64"/>
      <c r="AQ2626" s="64"/>
      <c r="AR2626" s="693"/>
      <c r="XFA2626" s="693"/>
    </row>
    <row r="2627" spans="1:44 16381:16381" s="694" customFormat="1" ht="14.1" customHeight="1" x14ac:dyDescent="0.15">
      <c r="A2627" s="140" t="s">
        <v>5616</v>
      </c>
      <c r="B2627" s="141" t="s">
        <v>1002</v>
      </c>
      <c r="C2627" s="199">
        <f>SUM(I2627:N2627)</f>
        <v>0</v>
      </c>
      <c r="D2627" s="90"/>
      <c r="E2627" s="79"/>
      <c r="F2627" s="79"/>
      <c r="G2627" s="79"/>
      <c r="H2627" s="202">
        <f t="shared" si="688"/>
        <v>0</v>
      </c>
      <c r="I2627" s="78"/>
      <c r="J2627" s="78"/>
      <c r="K2627" s="78"/>
      <c r="L2627" s="78"/>
      <c r="M2627" s="78"/>
      <c r="N2627" s="78"/>
      <c r="O2627" s="79"/>
      <c r="P2627" s="79"/>
      <c r="Q2627" s="79"/>
      <c r="R2627" s="79"/>
      <c r="S2627" s="79"/>
      <c r="T2627" s="79"/>
      <c r="U2627" s="79"/>
      <c r="V2627" s="79"/>
      <c r="W2627" s="79"/>
      <c r="X2627" s="79"/>
      <c r="Y2627" s="79"/>
      <c r="Z2627" s="79"/>
      <c r="AA2627" s="78"/>
      <c r="AB2627" s="78"/>
      <c r="AC2627" s="78"/>
      <c r="AD2627" s="78"/>
      <c r="AE2627" s="78"/>
      <c r="AF2627" s="78"/>
      <c r="AG2627" s="78"/>
      <c r="AH2627" s="78"/>
      <c r="AI2627" s="78"/>
      <c r="AJ2627" s="78"/>
      <c r="AK2627" s="645">
        <v>49630</v>
      </c>
      <c r="AL2627" s="651">
        <f t="shared" si="693"/>
        <v>0</v>
      </c>
      <c r="AM2627" s="64" t="s">
        <v>547</v>
      </c>
      <c r="AN2627" s="64" t="s">
        <v>547</v>
      </c>
      <c r="AO2627" s="64"/>
      <c r="AP2627" s="64"/>
      <c r="AQ2627" s="64"/>
      <c r="AR2627" s="693"/>
      <c r="XFA2627" s="693"/>
    </row>
    <row r="2628" spans="1:44 16381:16381" s="694" customFormat="1" ht="14.1" customHeight="1" x14ac:dyDescent="0.15">
      <c r="A2628" s="140" t="s">
        <v>5617</v>
      </c>
      <c r="B2628" s="141" t="s">
        <v>480</v>
      </c>
      <c r="C2628" s="199">
        <f t="shared" si="695"/>
        <v>0</v>
      </c>
      <c r="D2628" s="90"/>
      <c r="E2628" s="79"/>
      <c r="F2628" s="79"/>
      <c r="G2628" s="79"/>
      <c r="H2628" s="202">
        <f t="shared" si="688"/>
        <v>0</v>
      </c>
      <c r="I2628" s="78"/>
      <c r="J2628" s="78"/>
      <c r="K2628" s="78"/>
      <c r="L2628" s="78"/>
      <c r="M2628" s="78"/>
      <c r="N2628" s="78"/>
      <c r="O2628" s="202">
        <f t="shared" si="696"/>
        <v>0</v>
      </c>
      <c r="P2628" s="78"/>
      <c r="Q2628" s="78"/>
      <c r="R2628" s="202">
        <f t="shared" si="697"/>
        <v>0</v>
      </c>
      <c r="S2628" s="78"/>
      <c r="T2628" s="78"/>
      <c r="U2628" s="202">
        <f t="shared" si="699"/>
        <v>0</v>
      </c>
      <c r="V2628" s="78"/>
      <c r="W2628" s="78"/>
      <c r="X2628" s="202">
        <f t="shared" si="698"/>
        <v>0</v>
      </c>
      <c r="Y2628" s="78"/>
      <c r="Z2628" s="78"/>
      <c r="AA2628" s="78"/>
      <c r="AB2628" s="78"/>
      <c r="AC2628" s="78"/>
      <c r="AD2628" s="78"/>
      <c r="AE2628" s="78"/>
      <c r="AF2628" s="78"/>
      <c r="AG2628" s="78"/>
      <c r="AH2628" s="78"/>
      <c r="AI2628" s="78"/>
      <c r="AJ2628" s="78"/>
      <c r="AK2628" s="645">
        <v>84930</v>
      </c>
      <c r="AL2628" s="651">
        <f t="shared" si="693"/>
        <v>0</v>
      </c>
      <c r="AM2628" s="64" t="s">
        <v>547</v>
      </c>
      <c r="AN2628" s="64" t="s">
        <v>547</v>
      </c>
      <c r="AO2628" s="64"/>
      <c r="AP2628" s="64"/>
      <c r="AQ2628" s="64"/>
      <c r="AR2628" s="693"/>
      <c r="XFA2628" s="693"/>
    </row>
    <row r="2629" spans="1:44 16381:16381" s="694" customFormat="1" ht="14.1" customHeight="1" x14ac:dyDescent="0.15">
      <c r="A2629" s="140" t="s">
        <v>5618</v>
      </c>
      <c r="B2629" s="141" t="s">
        <v>481</v>
      </c>
      <c r="C2629" s="199">
        <f t="shared" si="695"/>
        <v>0</v>
      </c>
      <c r="D2629" s="90"/>
      <c r="E2629" s="79"/>
      <c r="F2629" s="79"/>
      <c r="G2629" s="79"/>
      <c r="H2629" s="202">
        <f t="shared" si="688"/>
        <v>0</v>
      </c>
      <c r="I2629" s="78"/>
      <c r="J2629" s="78"/>
      <c r="K2629" s="78"/>
      <c r="L2629" s="78"/>
      <c r="M2629" s="78"/>
      <c r="N2629" s="78"/>
      <c r="O2629" s="202">
        <f t="shared" si="696"/>
        <v>0</v>
      </c>
      <c r="P2629" s="78"/>
      <c r="Q2629" s="78"/>
      <c r="R2629" s="202">
        <f t="shared" si="697"/>
        <v>0</v>
      </c>
      <c r="S2629" s="78"/>
      <c r="T2629" s="78"/>
      <c r="U2629" s="202">
        <f t="shared" si="699"/>
        <v>0</v>
      </c>
      <c r="V2629" s="78"/>
      <c r="W2629" s="78"/>
      <c r="X2629" s="202">
        <f t="shared" si="698"/>
        <v>0</v>
      </c>
      <c r="Y2629" s="78"/>
      <c r="Z2629" s="78"/>
      <c r="AA2629" s="78"/>
      <c r="AB2629" s="78"/>
      <c r="AC2629" s="78"/>
      <c r="AD2629" s="78"/>
      <c r="AE2629" s="78"/>
      <c r="AF2629" s="78"/>
      <c r="AG2629" s="78"/>
      <c r="AH2629" s="78"/>
      <c r="AI2629" s="78"/>
      <c r="AJ2629" s="78"/>
      <c r="AK2629" s="645">
        <v>159240</v>
      </c>
      <c r="AL2629" s="651">
        <f t="shared" si="693"/>
        <v>0</v>
      </c>
      <c r="AM2629" s="64" t="s">
        <v>547</v>
      </c>
      <c r="AN2629" s="64" t="s">
        <v>547</v>
      </c>
      <c r="AO2629" s="64"/>
      <c r="AP2629" s="64"/>
      <c r="AQ2629" s="64"/>
      <c r="AR2629" s="693"/>
      <c r="XFA2629" s="693"/>
    </row>
    <row r="2630" spans="1:44 16381:16381" s="694" customFormat="1" ht="14.1" customHeight="1" x14ac:dyDescent="0.15">
      <c r="A2630" s="140" t="s">
        <v>5619</v>
      </c>
      <c r="B2630" s="141" t="s">
        <v>97</v>
      </c>
      <c r="C2630" s="199">
        <f t="shared" si="695"/>
        <v>0</v>
      </c>
      <c r="D2630" s="90"/>
      <c r="E2630" s="79"/>
      <c r="F2630" s="79"/>
      <c r="G2630" s="79"/>
      <c r="H2630" s="202">
        <f t="shared" si="688"/>
        <v>0</v>
      </c>
      <c r="I2630" s="78"/>
      <c r="J2630" s="78"/>
      <c r="K2630" s="78"/>
      <c r="L2630" s="78"/>
      <c r="M2630" s="78"/>
      <c r="N2630" s="78"/>
      <c r="O2630" s="202">
        <f t="shared" si="696"/>
        <v>0</v>
      </c>
      <c r="P2630" s="78"/>
      <c r="Q2630" s="78"/>
      <c r="R2630" s="202">
        <f t="shared" si="697"/>
        <v>0</v>
      </c>
      <c r="S2630" s="78"/>
      <c r="T2630" s="78"/>
      <c r="U2630" s="202">
        <f t="shared" si="699"/>
        <v>0</v>
      </c>
      <c r="V2630" s="78"/>
      <c r="W2630" s="78"/>
      <c r="X2630" s="202">
        <f t="shared" si="698"/>
        <v>0</v>
      </c>
      <c r="Y2630" s="78"/>
      <c r="Z2630" s="78"/>
      <c r="AA2630" s="78"/>
      <c r="AB2630" s="78"/>
      <c r="AC2630" s="78"/>
      <c r="AD2630" s="78"/>
      <c r="AE2630" s="78"/>
      <c r="AF2630" s="78"/>
      <c r="AG2630" s="78"/>
      <c r="AH2630" s="78"/>
      <c r="AI2630" s="78"/>
      <c r="AJ2630" s="78"/>
      <c r="AK2630" s="645">
        <v>137610</v>
      </c>
      <c r="AL2630" s="651">
        <f t="shared" si="693"/>
        <v>0</v>
      </c>
      <c r="AM2630" s="64" t="s">
        <v>547</v>
      </c>
      <c r="AN2630" s="64" t="s">
        <v>547</v>
      </c>
      <c r="AO2630" s="64"/>
      <c r="AP2630" s="64"/>
      <c r="AQ2630" s="64"/>
      <c r="AR2630" s="693"/>
      <c r="XFA2630" s="693"/>
    </row>
    <row r="2631" spans="1:44 16381:16381" s="694" customFormat="1" ht="14.1" customHeight="1" x14ac:dyDescent="0.15">
      <c r="A2631" s="140" t="s">
        <v>5620</v>
      </c>
      <c r="B2631" s="141" t="s">
        <v>98</v>
      </c>
      <c r="C2631" s="199">
        <f>SUM(I2631:N2631)</f>
        <v>0</v>
      </c>
      <c r="D2631" s="90"/>
      <c r="E2631" s="79"/>
      <c r="F2631" s="79"/>
      <c r="G2631" s="79"/>
      <c r="H2631" s="202">
        <f t="shared" si="688"/>
        <v>0</v>
      </c>
      <c r="I2631" s="78"/>
      <c r="J2631" s="78"/>
      <c r="K2631" s="78"/>
      <c r="L2631" s="78"/>
      <c r="M2631" s="78"/>
      <c r="N2631" s="78"/>
      <c r="O2631" s="202">
        <f t="shared" si="696"/>
        <v>0</v>
      </c>
      <c r="P2631" s="78"/>
      <c r="Q2631" s="78"/>
      <c r="R2631" s="202">
        <f t="shared" si="697"/>
        <v>0</v>
      </c>
      <c r="S2631" s="78"/>
      <c r="T2631" s="78"/>
      <c r="U2631" s="202">
        <f t="shared" si="699"/>
        <v>0</v>
      </c>
      <c r="V2631" s="78"/>
      <c r="W2631" s="78"/>
      <c r="X2631" s="202">
        <f t="shared" si="698"/>
        <v>0</v>
      </c>
      <c r="Y2631" s="78"/>
      <c r="Z2631" s="78"/>
      <c r="AA2631" s="78"/>
      <c r="AB2631" s="78"/>
      <c r="AC2631" s="78"/>
      <c r="AD2631" s="78"/>
      <c r="AE2631" s="78"/>
      <c r="AF2631" s="78"/>
      <c r="AG2631" s="78"/>
      <c r="AH2631" s="78"/>
      <c r="AI2631" s="78"/>
      <c r="AJ2631" s="78"/>
      <c r="AK2631" s="645">
        <v>84930</v>
      </c>
      <c r="AL2631" s="651">
        <f t="shared" si="693"/>
        <v>0</v>
      </c>
      <c r="AM2631" s="64" t="s">
        <v>547</v>
      </c>
      <c r="AN2631" s="64" t="s">
        <v>547</v>
      </c>
      <c r="AO2631" s="64"/>
      <c r="AP2631" s="64"/>
      <c r="AQ2631" s="64"/>
      <c r="AR2631" s="693"/>
      <c r="XFA2631" s="693"/>
    </row>
    <row r="2632" spans="1:44 16381:16381" s="694" customFormat="1" ht="14.1" customHeight="1" x14ac:dyDescent="0.15">
      <c r="A2632" s="140" t="s">
        <v>5621</v>
      </c>
      <c r="B2632" s="141" t="s">
        <v>703</v>
      </c>
      <c r="C2632" s="199">
        <f t="shared" si="695"/>
        <v>0</v>
      </c>
      <c r="D2632" s="90"/>
      <c r="E2632" s="79"/>
      <c r="F2632" s="79"/>
      <c r="G2632" s="79"/>
      <c r="H2632" s="202">
        <f t="shared" si="688"/>
        <v>0</v>
      </c>
      <c r="I2632" s="78"/>
      <c r="J2632" s="78"/>
      <c r="K2632" s="78"/>
      <c r="L2632" s="78"/>
      <c r="M2632" s="78"/>
      <c r="N2632" s="78"/>
      <c r="O2632" s="202">
        <f t="shared" si="696"/>
        <v>0</v>
      </c>
      <c r="P2632" s="78"/>
      <c r="Q2632" s="78"/>
      <c r="R2632" s="202">
        <f t="shared" si="697"/>
        <v>0</v>
      </c>
      <c r="S2632" s="78"/>
      <c r="T2632" s="78"/>
      <c r="U2632" s="202">
        <f t="shared" si="699"/>
        <v>0</v>
      </c>
      <c r="V2632" s="78"/>
      <c r="W2632" s="78"/>
      <c r="X2632" s="202">
        <f t="shared" si="698"/>
        <v>0</v>
      </c>
      <c r="Y2632" s="78"/>
      <c r="Z2632" s="78"/>
      <c r="AA2632" s="78"/>
      <c r="AB2632" s="78"/>
      <c r="AC2632" s="78"/>
      <c r="AD2632" s="78"/>
      <c r="AE2632" s="78"/>
      <c r="AF2632" s="78"/>
      <c r="AG2632" s="78"/>
      <c r="AH2632" s="78"/>
      <c r="AI2632" s="78"/>
      <c r="AJ2632" s="78"/>
      <c r="AK2632" s="645">
        <v>197620</v>
      </c>
      <c r="AL2632" s="651">
        <f t="shared" si="693"/>
        <v>0</v>
      </c>
      <c r="AM2632" s="64" t="s">
        <v>547</v>
      </c>
      <c r="AN2632" s="64" t="s">
        <v>547</v>
      </c>
      <c r="AO2632" s="64"/>
      <c r="AP2632" s="64"/>
      <c r="AQ2632" s="64"/>
      <c r="AR2632" s="693"/>
      <c r="XFA2632" s="693"/>
    </row>
    <row r="2633" spans="1:44 16381:16381" s="694" customFormat="1" ht="14.1" customHeight="1" x14ac:dyDescent="0.15">
      <c r="A2633" s="140" t="s">
        <v>5622</v>
      </c>
      <c r="B2633" s="141" t="s">
        <v>704</v>
      </c>
      <c r="C2633" s="199">
        <f t="shared" si="695"/>
        <v>0</v>
      </c>
      <c r="D2633" s="90"/>
      <c r="E2633" s="79"/>
      <c r="F2633" s="79"/>
      <c r="G2633" s="79"/>
      <c r="H2633" s="202">
        <f t="shared" si="688"/>
        <v>0</v>
      </c>
      <c r="I2633" s="78"/>
      <c r="J2633" s="78"/>
      <c r="K2633" s="78"/>
      <c r="L2633" s="78"/>
      <c r="M2633" s="78"/>
      <c r="N2633" s="78"/>
      <c r="O2633" s="202">
        <f t="shared" si="696"/>
        <v>0</v>
      </c>
      <c r="P2633" s="78"/>
      <c r="Q2633" s="78"/>
      <c r="R2633" s="202">
        <f t="shared" si="697"/>
        <v>0</v>
      </c>
      <c r="S2633" s="78"/>
      <c r="T2633" s="78"/>
      <c r="U2633" s="202">
        <f t="shared" si="699"/>
        <v>0</v>
      </c>
      <c r="V2633" s="78"/>
      <c r="W2633" s="78"/>
      <c r="X2633" s="202">
        <f t="shared" si="698"/>
        <v>0</v>
      </c>
      <c r="Y2633" s="78"/>
      <c r="Z2633" s="78"/>
      <c r="AA2633" s="78"/>
      <c r="AB2633" s="78"/>
      <c r="AC2633" s="78"/>
      <c r="AD2633" s="78"/>
      <c r="AE2633" s="78"/>
      <c r="AF2633" s="78"/>
      <c r="AG2633" s="78"/>
      <c r="AH2633" s="78"/>
      <c r="AI2633" s="78"/>
      <c r="AJ2633" s="78"/>
      <c r="AK2633" s="645">
        <v>322980</v>
      </c>
      <c r="AL2633" s="651">
        <f t="shared" si="693"/>
        <v>0</v>
      </c>
      <c r="AM2633" s="64" t="s">
        <v>547</v>
      </c>
      <c r="AN2633" s="64" t="s">
        <v>547</v>
      </c>
      <c r="AO2633" s="64"/>
      <c r="AP2633" s="64"/>
      <c r="AQ2633" s="64"/>
      <c r="AR2633" s="693"/>
      <c r="XFA2633" s="693"/>
    </row>
    <row r="2634" spans="1:44 16381:16381" s="694" customFormat="1" ht="14.1" customHeight="1" x14ac:dyDescent="0.15">
      <c r="A2634" s="140" t="s">
        <v>5623</v>
      </c>
      <c r="B2634" s="141" t="s">
        <v>1086</v>
      </c>
      <c r="C2634" s="199">
        <f t="shared" si="695"/>
        <v>0</v>
      </c>
      <c r="D2634" s="90"/>
      <c r="E2634" s="79"/>
      <c r="F2634" s="79"/>
      <c r="G2634" s="79"/>
      <c r="H2634" s="202">
        <f t="shared" si="688"/>
        <v>0</v>
      </c>
      <c r="I2634" s="78"/>
      <c r="J2634" s="78"/>
      <c r="K2634" s="78"/>
      <c r="L2634" s="78"/>
      <c r="M2634" s="78"/>
      <c r="N2634" s="78"/>
      <c r="O2634" s="202">
        <f t="shared" si="696"/>
        <v>0</v>
      </c>
      <c r="P2634" s="78"/>
      <c r="Q2634" s="78"/>
      <c r="R2634" s="202">
        <f t="shared" si="697"/>
        <v>0</v>
      </c>
      <c r="S2634" s="78"/>
      <c r="T2634" s="78"/>
      <c r="U2634" s="202">
        <f t="shared" si="699"/>
        <v>0</v>
      </c>
      <c r="V2634" s="78"/>
      <c r="W2634" s="78"/>
      <c r="X2634" s="202">
        <f t="shared" si="698"/>
        <v>0</v>
      </c>
      <c r="Y2634" s="78"/>
      <c r="Z2634" s="78"/>
      <c r="AA2634" s="78"/>
      <c r="AB2634" s="78"/>
      <c r="AC2634" s="78"/>
      <c r="AD2634" s="78"/>
      <c r="AE2634" s="78"/>
      <c r="AF2634" s="78"/>
      <c r="AG2634" s="78"/>
      <c r="AH2634" s="78"/>
      <c r="AI2634" s="78"/>
      <c r="AJ2634" s="78"/>
      <c r="AK2634" s="645">
        <v>212070</v>
      </c>
      <c r="AL2634" s="651">
        <f t="shared" si="693"/>
        <v>0</v>
      </c>
      <c r="AM2634" s="64" t="s">
        <v>547</v>
      </c>
      <c r="AN2634" s="64" t="s">
        <v>547</v>
      </c>
      <c r="AO2634" s="64"/>
      <c r="AP2634" s="64"/>
      <c r="AQ2634" s="64"/>
      <c r="AR2634" s="693"/>
      <c r="XFA2634" s="693"/>
    </row>
    <row r="2635" spans="1:44 16381:16381" s="694" customFormat="1" ht="14.1" customHeight="1" x14ac:dyDescent="0.15">
      <c r="A2635" s="140" t="s">
        <v>5624</v>
      </c>
      <c r="B2635" s="141" t="s">
        <v>400</v>
      </c>
      <c r="C2635" s="199">
        <f t="shared" si="695"/>
        <v>0</v>
      </c>
      <c r="D2635" s="90"/>
      <c r="E2635" s="79"/>
      <c r="F2635" s="79"/>
      <c r="G2635" s="79"/>
      <c r="H2635" s="202">
        <f t="shared" si="688"/>
        <v>0</v>
      </c>
      <c r="I2635" s="78"/>
      <c r="J2635" s="78"/>
      <c r="K2635" s="78"/>
      <c r="L2635" s="78"/>
      <c r="M2635" s="78"/>
      <c r="N2635" s="78"/>
      <c r="O2635" s="202">
        <f t="shared" si="696"/>
        <v>0</v>
      </c>
      <c r="P2635" s="78"/>
      <c r="Q2635" s="78"/>
      <c r="R2635" s="202">
        <f t="shared" si="697"/>
        <v>0</v>
      </c>
      <c r="S2635" s="78"/>
      <c r="T2635" s="78"/>
      <c r="U2635" s="202">
        <f t="shared" si="699"/>
        <v>0</v>
      </c>
      <c r="V2635" s="78"/>
      <c r="W2635" s="78"/>
      <c r="X2635" s="202">
        <f t="shared" si="698"/>
        <v>0</v>
      </c>
      <c r="Y2635" s="78"/>
      <c r="Z2635" s="78"/>
      <c r="AA2635" s="78"/>
      <c r="AB2635" s="78"/>
      <c r="AC2635" s="78"/>
      <c r="AD2635" s="78"/>
      <c r="AE2635" s="78"/>
      <c r="AF2635" s="78"/>
      <c r="AG2635" s="78"/>
      <c r="AH2635" s="78"/>
      <c r="AI2635" s="78"/>
      <c r="AJ2635" s="78"/>
      <c r="AK2635" s="645">
        <v>84930</v>
      </c>
      <c r="AL2635" s="651">
        <f t="shared" si="693"/>
        <v>0</v>
      </c>
      <c r="AM2635" s="64" t="s">
        <v>547</v>
      </c>
      <c r="AN2635" s="64" t="s">
        <v>547</v>
      </c>
      <c r="AO2635" s="64"/>
      <c r="AP2635" s="64"/>
      <c r="AQ2635" s="64"/>
      <c r="AR2635" s="693"/>
      <c r="XFA2635" s="693"/>
    </row>
    <row r="2636" spans="1:44 16381:16381" s="694" customFormat="1" ht="14.1" customHeight="1" x14ac:dyDescent="0.15">
      <c r="A2636" s="140" t="s">
        <v>5625</v>
      </c>
      <c r="B2636" s="141" t="s">
        <v>500</v>
      </c>
      <c r="C2636" s="199">
        <f t="shared" si="695"/>
        <v>0</v>
      </c>
      <c r="D2636" s="90"/>
      <c r="E2636" s="79"/>
      <c r="F2636" s="79"/>
      <c r="G2636" s="79"/>
      <c r="H2636" s="202">
        <f t="shared" si="688"/>
        <v>0</v>
      </c>
      <c r="I2636" s="78"/>
      <c r="J2636" s="78"/>
      <c r="K2636" s="78"/>
      <c r="L2636" s="78"/>
      <c r="M2636" s="78"/>
      <c r="N2636" s="78"/>
      <c r="O2636" s="79"/>
      <c r="P2636" s="79"/>
      <c r="Q2636" s="79"/>
      <c r="R2636" s="79"/>
      <c r="S2636" s="79"/>
      <c r="T2636" s="79"/>
      <c r="U2636" s="79"/>
      <c r="V2636" s="79"/>
      <c r="W2636" s="79"/>
      <c r="X2636" s="79"/>
      <c r="Y2636" s="79"/>
      <c r="Z2636" s="79"/>
      <c r="AA2636" s="78"/>
      <c r="AB2636" s="78"/>
      <c r="AC2636" s="78"/>
      <c r="AD2636" s="78"/>
      <c r="AE2636" s="78"/>
      <c r="AF2636" s="78"/>
      <c r="AG2636" s="78"/>
      <c r="AH2636" s="78"/>
      <c r="AI2636" s="78"/>
      <c r="AJ2636" s="78"/>
      <c r="AK2636" s="645">
        <v>40630</v>
      </c>
      <c r="AL2636" s="651">
        <f t="shared" si="693"/>
        <v>0</v>
      </c>
      <c r="AM2636" s="64" t="s">
        <v>547</v>
      </c>
      <c r="AN2636" s="64" t="s">
        <v>547</v>
      </c>
      <c r="AO2636" s="64"/>
      <c r="AP2636" s="64"/>
      <c r="AQ2636" s="64"/>
      <c r="AR2636" s="693"/>
      <c r="XFA2636" s="693"/>
    </row>
    <row r="2637" spans="1:44 16381:16381" s="694" customFormat="1" ht="14.1" customHeight="1" x14ac:dyDescent="0.15">
      <c r="A2637" s="140" t="s">
        <v>5626</v>
      </c>
      <c r="B2637" s="141" t="s">
        <v>501</v>
      </c>
      <c r="C2637" s="199">
        <f t="shared" si="695"/>
        <v>0</v>
      </c>
      <c r="D2637" s="90"/>
      <c r="E2637" s="79"/>
      <c r="F2637" s="79"/>
      <c r="G2637" s="79"/>
      <c r="H2637" s="202">
        <f t="shared" si="688"/>
        <v>0</v>
      </c>
      <c r="I2637" s="78"/>
      <c r="J2637" s="78"/>
      <c r="K2637" s="78"/>
      <c r="L2637" s="78"/>
      <c r="M2637" s="78"/>
      <c r="N2637" s="78"/>
      <c r="O2637" s="202">
        <f t="shared" si="696"/>
        <v>0</v>
      </c>
      <c r="P2637" s="78"/>
      <c r="Q2637" s="78"/>
      <c r="R2637" s="202">
        <f t="shared" si="697"/>
        <v>0</v>
      </c>
      <c r="S2637" s="78"/>
      <c r="T2637" s="78"/>
      <c r="U2637" s="202">
        <f t="shared" si="699"/>
        <v>0</v>
      </c>
      <c r="V2637" s="78"/>
      <c r="W2637" s="78"/>
      <c r="X2637" s="202">
        <f t="shared" si="698"/>
        <v>0</v>
      </c>
      <c r="Y2637" s="78"/>
      <c r="Z2637" s="78"/>
      <c r="AA2637" s="78"/>
      <c r="AB2637" s="78"/>
      <c r="AC2637" s="78"/>
      <c r="AD2637" s="78"/>
      <c r="AE2637" s="78"/>
      <c r="AF2637" s="78"/>
      <c r="AG2637" s="78"/>
      <c r="AH2637" s="78"/>
      <c r="AI2637" s="78"/>
      <c r="AJ2637" s="78"/>
      <c r="AK2637" s="645">
        <v>159240</v>
      </c>
      <c r="AL2637" s="651">
        <f t="shared" si="693"/>
        <v>0</v>
      </c>
      <c r="AM2637" s="64"/>
      <c r="AN2637" s="64"/>
      <c r="AO2637" s="64"/>
      <c r="AP2637" s="64"/>
      <c r="AQ2637" s="64"/>
      <c r="AR2637" s="693"/>
      <c r="XFA2637" s="693"/>
    </row>
    <row r="2638" spans="1:44 16381:16381" s="694" customFormat="1" ht="14.1" customHeight="1" x14ac:dyDescent="0.15">
      <c r="A2638" s="140" t="s">
        <v>5627</v>
      </c>
      <c r="B2638" s="141" t="s">
        <v>4519</v>
      </c>
      <c r="C2638" s="199">
        <f t="shared" si="695"/>
        <v>0</v>
      </c>
      <c r="D2638" s="90"/>
      <c r="E2638" s="79"/>
      <c r="F2638" s="79"/>
      <c r="G2638" s="79"/>
      <c r="H2638" s="202">
        <f t="shared" si="688"/>
        <v>0</v>
      </c>
      <c r="I2638" s="78"/>
      <c r="J2638" s="78"/>
      <c r="K2638" s="78"/>
      <c r="L2638" s="78"/>
      <c r="M2638" s="78"/>
      <c r="N2638" s="78"/>
      <c r="O2638" s="202">
        <f t="shared" si="696"/>
        <v>0</v>
      </c>
      <c r="P2638" s="78"/>
      <c r="Q2638" s="78"/>
      <c r="R2638" s="202">
        <f t="shared" si="697"/>
        <v>0</v>
      </c>
      <c r="S2638" s="78"/>
      <c r="T2638" s="78"/>
      <c r="U2638" s="202">
        <f t="shared" si="699"/>
        <v>0</v>
      </c>
      <c r="V2638" s="78"/>
      <c r="W2638" s="78"/>
      <c r="X2638" s="202">
        <f t="shared" si="698"/>
        <v>0</v>
      </c>
      <c r="Y2638" s="78"/>
      <c r="Z2638" s="78"/>
      <c r="AA2638" s="78"/>
      <c r="AB2638" s="78"/>
      <c r="AC2638" s="78"/>
      <c r="AD2638" s="78"/>
      <c r="AE2638" s="78"/>
      <c r="AF2638" s="78"/>
      <c r="AG2638" s="78"/>
      <c r="AH2638" s="78"/>
      <c r="AI2638" s="78"/>
      <c r="AJ2638" s="78"/>
      <c r="AK2638" s="645">
        <v>485420</v>
      </c>
      <c r="AL2638" s="651">
        <f t="shared" si="693"/>
        <v>0</v>
      </c>
      <c r="AM2638" s="64"/>
      <c r="AN2638" s="64"/>
      <c r="AO2638" s="64"/>
      <c r="AP2638" s="64"/>
      <c r="AQ2638" s="64"/>
      <c r="AR2638" s="693"/>
      <c r="XFA2638" s="693"/>
    </row>
    <row r="2639" spans="1:44 16381:16381" s="698" customFormat="1" ht="14.1" customHeight="1" x14ac:dyDescent="0.15">
      <c r="A2639" s="140" t="s">
        <v>5628</v>
      </c>
      <c r="B2639" s="141" t="s">
        <v>4520</v>
      </c>
      <c r="C2639" s="199">
        <f t="shared" si="695"/>
        <v>0</v>
      </c>
      <c r="D2639" s="90"/>
      <c r="E2639" s="79"/>
      <c r="F2639" s="79"/>
      <c r="G2639" s="79"/>
      <c r="H2639" s="202">
        <f t="shared" si="688"/>
        <v>0</v>
      </c>
      <c r="I2639" s="78"/>
      <c r="J2639" s="78"/>
      <c r="K2639" s="78"/>
      <c r="L2639" s="78"/>
      <c r="M2639" s="78"/>
      <c r="N2639" s="78"/>
      <c r="O2639" s="202">
        <f t="shared" si="696"/>
        <v>0</v>
      </c>
      <c r="P2639" s="78"/>
      <c r="Q2639" s="78"/>
      <c r="R2639" s="202">
        <f t="shared" si="697"/>
        <v>0</v>
      </c>
      <c r="S2639" s="78"/>
      <c r="T2639" s="78"/>
      <c r="U2639" s="202">
        <f t="shared" si="699"/>
        <v>0</v>
      </c>
      <c r="V2639" s="78"/>
      <c r="W2639" s="78"/>
      <c r="X2639" s="202">
        <f t="shared" si="698"/>
        <v>0</v>
      </c>
      <c r="Y2639" s="78"/>
      <c r="Z2639" s="78"/>
      <c r="AA2639" s="78"/>
      <c r="AB2639" s="78"/>
      <c r="AC2639" s="78"/>
      <c r="AD2639" s="78"/>
      <c r="AE2639" s="78"/>
      <c r="AF2639" s="78"/>
      <c r="AG2639" s="78"/>
      <c r="AH2639" s="78"/>
      <c r="AI2639" s="78"/>
      <c r="AJ2639" s="78"/>
      <c r="AK2639" s="645">
        <v>275780</v>
      </c>
      <c r="AL2639" s="651">
        <f t="shared" si="693"/>
        <v>0</v>
      </c>
      <c r="AM2639" s="64"/>
      <c r="AN2639" s="64"/>
      <c r="AO2639" s="64"/>
      <c r="AP2639" s="64"/>
      <c r="AQ2639" s="64"/>
      <c r="AR2639" s="697"/>
      <c r="XFA2639" s="697"/>
    </row>
    <row r="2640" spans="1:44 16381:16381" s="700" customFormat="1" ht="14.1" customHeight="1" x14ac:dyDescent="0.15">
      <c r="A2640" s="224"/>
      <c r="B2640" s="94" t="s">
        <v>384</v>
      </c>
      <c r="C2640" s="201">
        <f>SUM(C2602:C2639)</f>
        <v>0</v>
      </c>
      <c r="D2640" s="839"/>
      <c r="E2640" s="840"/>
      <c r="F2640" s="840"/>
      <c r="G2640" s="841"/>
      <c r="H2640" s="201">
        <f t="shared" ref="H2640:AJ2640" si="700">SUM(H2602:H2639)</f>
        <v>0</v>
      </c>
      <c r="I2640" s="201">
        <f t="shared" si="700"/>
        <v>0</v>
      </c>
      <c r="J2640" s="201">
        <f t="shared" si="700"/>
        <v>0</v>
      </c>
      <c r="K2640" s="201">
        <f t="shared" si="700"/>
        <v>0</v>
      </c>
      <c r="L2640" s="201">
        <f t="shared" si="700"/>
        <v>0</v>
      </c>
      <c r="M2640" s="201">
        <f t="shared" si="700"/>
        <v>0</v>
      </c>
      <c r="N2640" s="201">
        <f t="shared" si="700"/>
        <v>0</v>
      </c>
      <c r="O2640" s="201">
        <f t="shared" si="700"/>
        <v>0</v>
      </c>
      <c r="P2640" s="201">
        <f t="shared" si="700"/>
        <v>0</v>
      </c>
      <c r="Q2640" s="201">
        <f t="shared" si="700"/>
        <v>0</v>
      </c>
      <c r="R2640" s="201">
        <f t="shared" si="700"/>
        <v>0</v>
      </c>
      <c r="S2640" s="201">
        <f t="shared" si="700"/>
        <v>0</v>
      </c>
      <c r="T2640" s="201">
        <f t="shared" si="700"/>
        <v>0</v>
      </c>
      <c r="U2640" s="201">
        <f t="shared" si="700"/>
        <v>0</v>
      </c>
      <c r="V2640" s="201">
        <f t="shared" si="700"/>
        <v>0</v>
      </c>
      <c r="W2640" s="201">
        <f t="shared" si="700"/>
        <v>0</v>
      </c>
      <c r="X2640" s="201">
        <f t="shared" si="700"/>
        <v>0</v>
      </c>
      <c r="Y2640" s="201">
        <f t="shared" si="700"/>
        <v>0</v>
      </c>
      <c r="Z2640" s="201">
        <f t="shared" si="700"/>
        <v>0</v>
      </c>
      <c r="AA2640" s="201">
        <f t="shared" si="700"/>
        <v>0</v>
      </c>
      <c r="AB2640" s="201">
        <f t="shared" si="700"/>
        <v>0</v>
      </c>
      <c r="AC2640" s="201">
        <f t="shared" si="700"/>
        <v>0</v>
      </c>
      <c r="AD2640" s="201">
        <f t="shared" si="700"/>
        <v>0</v>
      </c>
      <c r="AE2640" s="201">
        <f t="shared" si="700"/>
        <v>0</v>
      </c>
      <c r="AF2640" s="201">
        <f t="shared" si="700"/>
        <v>0</v>
      </c>
      <c r="AG2640" s="201">
        <f t="shared" si="700"/>
        <v>0</v>
      </c>
      <c r="AH2640" s="201">
        <f t="shared" si="700"/>
        <v>0</v>
      </c>
      <c r="AI2640" s="201">
        <f t="shared" si="700"/>
        <v>0</v>
      </c>
      <c r="AJ2640" s="201">
        <f t="shared" si="700"/>
        <v>0</v>
      </c>
      <c r="AK2640" s="240"/>
      <c r="AL2640" s="240">
        <f>SUM(AL2602:AL2639)</f>
        <v>0</v>
      </c>
      <c r="AM2640" s="66"/>
      <c r="AN2640" s="66"/>
      <c r="AO2640" s="66"/>
      <c r="AP2640" s="66"/>
      <c r="AQ2640" s="66"/>
      <c r="AR2640" s="699"/>
      <c r="XFA2640" s="699"/>
    </row>
    <row r="2641" spans="1:44 16381:16381" s="713" customFormat="1" ht="14.1" customHeight="1" x14ac:dyDescent="0.15">
      <c r="A2641" s="224"/>
      <c r="B2641" s="91" t="s">
        <v>1600</v>
      </c>
      <c r="C2641" s="198"/>
      <c r="D2641" s="198"/>
      <c r="E2641" s="198"/>
      <c r="F2641" s="198"/>
      <c r="G2641" s="198"/>
      <c r="H2641" s="198"/>
      <c r="I2641" s="198"/>
      <c r="J2641" s="198"/>
      <c r="K2641" s="198"/>
      <c r="L2641" s="198"/>
      <c r="M2641" s="198"/>
      <c r="N2641" s="198"/>
      <c r="O2641" s="198"/>
      <c r="P2641" s="198"/>
      <c r="Q2641" s="198"/>
      <c r="R2641" s="198"/>
      <c r="S2641" s="198"/>
      <c r="T2641" s="198"/>
      <c r="U2641" s="198"/>
      <c r="V2641" s="198"/>
      <c r="W2641" s="198"/>
      <c r="X2641" s="198"/>
      <c r="Y2641" s="198"/>
      <c r="Z2641" s="198"/>
      <c r="AA2641" s="198"/>
      <c r="AB2641" s="198"/>
      <c r="AC2641" s="198"/>
      <c r="AD2641" s="198"/>
      <c r="AE2641" s="198"/>
      <c r="AF2641" s="198"/>
      <c r="AG2641" s="198"/>
      <c r="AH2641" s="198"/>
      <c r="AI2641" s="198"/>
      <c r="AJ2641" s="198"/>
      <c r="AK2641" s="198"/>
      <c r="AL2641" s="198"/>
      <c r="AM2641" s="70"/>
      <c r="AN2641" s="70"/>
      <c r="AO2641" s="70"/>
      <c r="AP2641" s="70"/>
      <c r="AQ2641" s="70"/>
      <c r="AR2641" s="712"/>
      <c r="XFA2641" s="712"/>
    </row>
    <row r="2642" spans="1:44 16381:16381" s="707" customFormat="1" ht="14.1" customHeight="1" x14ac:dyDescent="0.15">
      <c r="A2642" s="123" t="s">
        <v>5629</v>
      </c>
      <c r="B2642" s="124" t="s">
        <v>6121</v>
      </c>
      <c r="C2642" s="199">
        <f>SUM(D2642+G2642)</f>
        <v>0</v>
      </c>
      <c r="D2642" s="203">
        <f>SUM(E2642:F2642)</f>
        <v>0</v>
      </c>
      <c r="E2642" s="78"/>
      <c r="F2642" s="78"/>
      <c r="G2642" s="78"/>
      <c r="H2642" s="79"/>
      <c r="I2642" s="79"/>
      <c r="J2642" s="79"/>
      <c r="K2642" s="79"/>
      <c r="L2642" s="79"/>
      <c r="M2642" s="79"/>
      <c r="N2642" s="79"/>
      <c r="O2642" s="79"/>
      <c r="P2642" s="79"/>
      <c r="Q2642" s="79"/>
      <c r="R2642" s="79"/>
      <c r="S2642" s="79"/>
      <c r="T2642" s="79"/>
      <c r="U2642" s="79"/>
      <c r="V2642" s="79"/>
      <c r="W2642" s="79"/>
      <c r="X2642" s="79"/>
      <c r="Y2642" s="79"/>
      <c r="Z2642" s="79"/>
      <c r="AA2642" s="78"/>
      <c r="AB2642" s="78"/>
      <c r="AC2642" s="78"/>
      <c r="AD2642" s="78"/>
      <c r="AE2642" s="78"/>
      <c r="AF2642" s="78"/>
      <c r="AG2642" s="78"/>
      <c r="AH2642" s="78"/>
      <c r="AI2642" s="78"/>
      <c r="AJ2642" s="78"/>
      <c r="AK2642" s="645">
        <v>129380</v>
      </c>
      <c r="AL2642" s="651">
        <f>AK2642*E2642</f>
        <v>0</v>
      </c>
      <c r="AM2642" s="64"/>
      <c r="AN2642" s="64" t="s">
        <v>547</v>
      </c>
      <c r="AO2642" s="64"/>
      <c r="AP2642" s="64"/>
      <c r="AQ2642" s="64"/>
      <c r="AR2642" s="706"/>
      <c r="XFA2642" s="706"/>
    </row>
    <row r="2643" spans="1:44 16381:16381" s="694" customFormat="1" ht="14.1" customHeight="1" x14ac:dyDescent="0.15">
      <c r="A2643" s="123" t="s">
        <v>5630</v>
      </c>
      <c r="B2643" s="124" t="s">
        <v>2076</v>
      </c>
      <c r="C2643" s="202">
        <f>SUM(D2643+G2643)</f>
        <v>0</v>
      </c>
      <c r="D2643" s="203">
        <f>SUM(E2643:F2643)</f>
        <v>0</v>
      </c>
      <c r="E2643" s="78"/>
      <c r="F2643" s="78"/>
      <c r="G2643" s="78"/>
      <c r="H2643" s="79"/>
      <c r="I2643" s="79"/>
      <c r="J2643" s="79"/>
      <c r="K2643" s="79"/>
      <c r="L2643" s="79"/>
      <c r="M2643" s="79"/>
      <c r="N2643" s="79"/>
      <c r="O2643" s="79"/>
      <c r="P2643" s="79"/>
      <c r="Q2643" s="79"/>
      <c r="R2643" s="79"/>
      <c r="S2643" s="79"/>
      <c r="T2643" s="79"/>
      <c r="U2643" s="79"/>
      <c r="V2643" s="79"/>
      <c r="W2643" s="79"/>
      <c r="X2643" s="79"/>
      <c r="Y2643" s="79"/>
      <c r="Z2643" s="79"/>
      <c r="AA2643" s="78"/>
      <c r="AB2643" s="78"/>
      <c r="AC2643" s="78"/>
      <c r="AD2643" s="78"/>
      <c r="AE2643" s="78"/>
      <c r="AF2643" s="78"/>
      <c r="AG2643" s="78"/>
      <c r="AH2643" s="78"/>
      <c r="AI2643" s="78"/>
      <c r="AJ2643" s="78"/>
      <c r="AK2643" s="645">
        <v>124230</v>
      </c>
      <c r="AL2643" s="651">
        <f>AK2643*E2643</f>
        <v>0</v>
      </c>
      <c r="AM2643" s="64"/>
      <c r="AN2643" s="64" t="s">
        <v>547</v>
      </c>
      <c r="AO2643" s="64"/>
      <c r="AP2643" s="64"/>
      <c r="AQ2643" s="64"/>
      <c r="AR2643" s="693"/>
      <c r="XFA2643" s="693"/>
    </row>
    <row r="2644" spans="1:44 16381:16381" s="694" customFormat="1" ht="14.1" customHeight="1" x14ac:dyDescent="0.15">
      <c r="A2644" s="123" t="s">
        <v>5631</v>
      </c>
      <c r="B2644" s="124" t="s">
        <v>4530</v>
      </c>
      <c r="C2644" s="199">
        <f>SUM(D2644+G2644)</f>
        <v>0</v>
      </c>
      <c r="D2644" s="203">
        <f>SUM(E2644:F2644)</f>
        <v>0</v>
      </c>
      <c r="E2644" s="78"/>
      <c r="F2644" s="78"/>
      <c r="G2644" s="78"/>
      <c r="H2644" s="79"/>
      <c r="I2644" s="79"/>
      <c r="J2644" s="79"/>
      <c r="K2644" s="79"/>
      <c r="L2644" s="79"/>
      <c r="M2644" s="79"/>
      <c r="N2644" s="79"/>
      <c r="O2644" s="79"/>
      <c r="P2644" s="79"/>
      <c r="Q2644" s="79"/>
      <c r="R2644" s="79"/>
      <c r="S2644" s="79"/>
      <c r="T2644" s="79"/>
      <c r="U2644" s="79"/>
      <c r="V2644" s="79"/>
      <c r="W2644" s="79"/>
      <c r="X2644" s="79"/>
      <c r="Y2644" s="79"/>
      <c r="Z2644" s="79"/>
      <c r="AA2644" s="78"/>
      <c r="AB2644" s="78"/>
      <c r="AC2644" s="78"/>
      <c r="AD2644" s="78"/>
      <c r="AE2644" s="78"/>
      <c r="AF2644" s="78"/>
      <c r="AG2644" s="78"/>
      <c r="AH2644" s="78"/>
      <c r="AI2644" s="78"/>
      <c r="AJ2644" s="78"/>
      <c r="AK2644" s="645">
        <v>53710</v>
      </c>
      <c r="AL2644" s="651">
        <f>AK2644*E2644</f>
        <v>0</v>
      </c>
      <c r="AM2644" s="64"/>
      <c r="AN2644" s="64" t="s">
        <v>547</v>
      </c>
      <c r="AO2644" s="64"/>
      <c r="AP2644" s="64"/>
      <c r="AQ2644" s="64"/>
      <c r="AR2644" s="693"/>
      <c r="XFA2644" s="693"/>
    </row>
    <row r="2645" spans="1:44 16381:16381" s="694" customFormat="1" ht="21" x14ac:dyDescent="0.15">
      <c r="A2645" s="123" t="s">
        <v>5632</v>
      </c>
      <c r="B2645" s="124" t="s">
        <v>4531</v>
      </c>
      <c r="C2645" s="202">
        <f>SUM(D2645+G2645)</f>
        <v>0</v>
      </c>
      <c r="D2645" s="203">
        <f>SUM(E2645:F2645)</f>
        <v>0</v>
      </c>
      <c r="E2645" s="78"/>
      <c r="F2645" s="78"/>
      <c r="G2645" s="78"/>
      <c r="H2645" s="79"/>
      <c r="I2645" s="79"/>
      <c r="J2645" s="79"/>
      <c r="K2645" s="79"/>
      <c r="L2645" s="79"/>
      <c r="M2645" s="79"/>
      <c r="N2645" s="79"/>
      <c r="O2645" s="79"/>
      <c r="P2645" s="79"/>
      <c r="Q2645" s="79"/>
      <c r="R2645" s="79"/>
      <c r="S2645" s="79"/>
      <c r="T2645" s="79"/>
      <c r="U2645" s="79"/>
      <c r="V2645" s="79"/>
      <c r="W2645" s="79"/>
      <c r="X2645" s="79"/>
      <c r="Y2645" s="79"/>
      <c r="Z2645" s="79"/>
      <c r="AA2645" s="78"/>
      <c r="AB2645" s="78"/>
      <c r="AC2645" s="78"/>
      <c r="AD2645" s="78"/>
      <c r="AE2645" s="78"/>
      <c r="AF2645" s="78"/>
      <c r="AG2645" s="78"/>
      <c r="AH2645" s="78"/>
      <c r="AI2645" s="78"/>
      <c r="AJ2645" s="78"/>
      <c r="AK2645" s="645">
        <v>14200</v>
      </c>
      <c r="AL2645" s="651">
        <f>AK2645*E2645</f>
        <v>0</v>
      </c>
      <c r="AM2645" s="64"/>
      <c r="AN2645" s="64"/>
      <c r="AO2645" s="64"/>
      <c r="AP2645" s="64"/>
      <c r="AQ2645" s="64"/>
      <c r="AR2645" s="693"/>
      <c r="XFA2645" s="693"/>
    </row>
    <row r="2646" spans="1:44 16381:16381" s="694" customFormat="1" ht="14.1" customHeight="1" x14ac:dyDescent="0.15">
      <c r="A2646" s="123" t="s">
        <v>5633</v>
      </c>
      <c r="B2646" s="124" t="s">
        <v>2528</v>
      </c>
      <c r="C2646" s="199">
        <f t="shared" ref="C2646:C2652" si="701">SUM(I2646:N2646)</f>
        <v>0</v>
      </c>
      <c r="D2646" s="79"/>
      <c r="E2646" s="79"/>
      <c r="F2646" s="79"/>
      <c r="G2646" s="79"/>
      <c r="H2646" s="202">
        <f t="shared" ref="H2646:H2652" si="702">+I2646+J2646</f>
        <v>0</v>
      </c>
      <c r="I2646" s="78"/>
      <c r="J2646" s="78"/>
      <c r="K2646" s="78"/>
      <c r="L2646" s="78"/>
      <c r="M2646" s="78"/>
      <c r="N2646" s="78"/>
      <c r="O2646" s="202">
        <f t="shared" ref="O2646:O2652" si="703">SUM(P2646:Q2646)</f>
        <v>0</v>
      </c>
      <c r="P2646" s="78"/>
      <c r="Q2646" s="78"/>
      <c r="R2646" s="202">
        <f t="shared" ref="R2646:R2652" si="704">SUM(S2646:T2646)</f>
        <v>0</v>
      </c>
      <c r="S2646" s="78"/>
      <c r="T2646" s="78"/>
      <c r="U2646" s="202">
        <f t="shared" ref="U2646:U2652" si="705">SUM(V2646:W2646)</f>
        <v>0</v>
      </c>
      <c r="V2646" s="78"/>
      <c r="W2646" s="78"/>
      <c r="X2646" s="202">
        <f t="shared" ref="X2646:X2652" si="706">SUM(Y2646:Z2646)</f>
        <v>0</v>
      </c>
      <c r="Y2646" s="78"/>
      <c r="Z2646" s="78"/>
      <c r="AA2646" s="78"/>
      <c r="AB2646" s="78"/>
      <c r="AC2646" s="78"/>
      <c r="AD2646" s="78"/>
      <c r="AE2646" s="78"/>
      <c r="AF2646" s="78"/>
      <c r="AG2646" s="78"/>
      <c r="AH2646" s="78"/>
      <c r="AI2646" s="78"/>
      <c r="AJ2646" s="78"/>
      <c r="AK2646" s="645">
        <v>164360</v>
      </c>
      <c r="AL2646" s="651">
        <f t="shared" ref="AL2646:AL2652" si="707">+(I2646*AK2646)+(L2646*AK2646*0.5)</f>
        <v>0</v>
      </c>
      <c r="AM2646" s="64"/>
      <c r="AN2646" s="64" t="s">
        <v>547</v>
      </c>
      <c r="AO2646" s="64"/>
      <c r="AP2646" s="64"/>
      <c r="AQ2646" s="64"/>
      <c r="AR2646" s="693"/>
      <c r="XFA2646" s="693"/>
    </row>
    <row r="2647" spans="1:44 16381:16381" s="694" customFormat="1" ht="14.1" customHeight="1" x14ac:dyDescent="0.15">
      <c r="A2647" s="123" t="s">
        <v>5634</v>
      </c>
      <c r="B2647" s="124" t="s">
        <v>2529</v>
      </c>
      <c r="C2647" s="199">
        <f t="shared" si="701"/>
        <v>0</v>
      </c>
      <c r="D2647" s="79"/>
      <c r="E2647" s="79"/>
      <c r="F2647" s="79"/>
      <c r="G2647" s="79"/>
      <c r="H2647" s="202">
        <f t="shared" si="702"/>
        <v>0</v>
      </c>
      <c r="I2647" s="78"/>
      <c r="J2647" s="78"/>
      <c r="K2647" s="78"/>
      <c r="L2647" s="78"/>
      <c r="M2647" s="78"/>
      <c r="N2647" s="78"/>
      <c r="O2647" s="202">
        <f t="shared" si="703"/>
        <v>0</v>
      </c>
      <c r="P2647" s="78"/>
      <c r="Q2647" s="78"/>
      <c r="R2647" s="202">
        <f t="shared" si="704"/>
        <v>0</v>
      </c>
      <c r="S2647" s="78"/>
      <c r="T2647" s="78"/>
      <c r="U2647" s="202">
        <f t="shared" si="705"/>
        <v>0</v>
      </c>
      <c r="V2647" s="78"/>
      <c r="W2647" s="78"/>
      <c r="X2647" s="202">
        <f t="shared" si="706"/>
        <v>0</v>
      </c>
      <c r="Y2647" s="78"/>
      <c r="Z2647" s="78"/>
      <c r="AA2647" s="78"/>
      <c r="AB2647" s="78"/>
      <c r="AC2647" s="78"/>
      <c r="AD2647" s="78"/>
      <c r="AE2647" s="78"/>
      <c r="AF2647" s="78"/>
      <c r="AG2647" s="78"/>
      <c r="AH2647" s="78"/>
      <c r="AI2647" s="78"/>
      <c r="AJ2647" s="78"/>
      <c r="AK2647" s="645">
        <v>322980</v>
      </c>
      <c r="AL2647" s="651">
        <f t="shared" si="707"/>
        <v>0</v>
      </c>
      <c r="AM2647" s="64"/>
      <c r="AN2647" s="64" t="s">
        <v>547</v>
      </c>
      <c r="AO2647" s="64"/>
      <c r="AP2647" s="64"/>
      <c r="AQ2647" s="64"/>
      <c r="AR2647" s="693"/>
      <c r="XFA2647" s="693"/>
    </row>
    <row r="2648" spans="1:44 16381:16381" s="694" customFormat="1" ht="14.1" customHeight="1" x14ac:dyDescent="0.15">
      <c r="A2648" s="123" t="s">
        <v>5635</v>
      </c>
      <c r="B2648" s="124" t="s">
        <v>2867</v>
      </c>
      <c r="C2648" s="199">
        <f t="shared" si="701"/>
        <v>0</v>
      </c>
      <c r="D2648" s="79"/>
      <c r="E2648" s="79"/>
      <c r="F2648" s="79"/>
      <c r="G2648" s="79"/>
      <c r="H2648" s="202">
        <f t="shared" si="702"/>
        <v>0</v>
      </c>
      <c r="I2648" s="78"/>
      <c r="J2648" s="78"/>
      <c r="K2648" s="78"/>
      <c r="L2648" s="78"/>
      <c r="M2648" s="78"/>
      <c r="N2648" s="78"/>
      <c r="O2648" s="202">
        <f t="shared" si="703"/>
        <v>0</v>
      </c>
      <c r="P2648" s="78"/>
      <c r="Q2648" s="78"/>
      <c r="R2648" s="202">
        <f t="shared" si="704"/>
        <v>0</v>
      </c>
      <c r="S2648" s="78"/>
      <c r="T2648" s="78"/>
      <c r="U2648" s="202">
        <f t="shared" si="705"/>
        <v>0</v>
      </c>
      <c r="V2648" s="78"/>
      <c r="W2648" s="78"/>
      <c r="X2648" s="202">
        <f t="shared" si="706"/>
        <v>0</v>
      </c>
      <c r="Y2648" s="78"/>
      <c r="Z2648" s="78"/>
      <c r="AA2648" s="78"/>
      <c r="AB2648" s="78"/>
      <c r="AC2648" s="78"/>
      <c r="AD2648" s="78"/>
      <c r="AE2648" s="78"/>
      <c r="AF2648" s="78"/>
      <c r="AG2648" s="78"/>
      <c r="AH2648" s="78"/>
      <c r="AI2648" s="78"/>
      <c r="AJ2648" s="78"/>
      <c r="AK2648" s="645">
        <v>295900</v>
      </c>
      <c r="AL2648" s="651">
        <f t="shared" si="707"/>
        <v>0</v>
      </c>
      <c r="AM2648" s="64"/>
      <c r="AN2648" s="64" t="s">
        <v>547</v>
      </c>
      <c r="AO2648" s="64"/>
      <c r="AP2648" s="64"/>
      <c r="AQ2648" s="64"/>
      <c r="AR2648" s="693"/>
      <c r="XFA2648" s="693"/>
    </row>
    <row r="2649" spans="1:44 16381:16381" s="694" customFormat="1" ht="15" customHeight="1" x14ac:dyDescent="0.15">
      <c r="A2649" s="123" t="s">
        <v>5636</v>
      </c>
      <c r="B2649" s="124" t="s">
        <v>2868</v>
      </c>
      <c r="C2649" s="199">
        <f t="shared" si="701"/>
        <v>0</v>
      </c>
      <c r="D2649" s="79"/>
      <c r="E2649" s="79"/>
      <c r="F2649" s="79"/>
      <c r="G2649" s="79"/>
      <c r="H2649" s="202">
        <f t="shared" si="702"/>
        <v>0</v>
      </c>
      <c r="I2649" s="78"/>
      <c r="J2649" s="78"/>
      <c r="K2649" s="78"/>
      <c r="L2649" s="78"/>
      <c r="M2649" s="78"/>
      <c r="N2649" s="78"/>
      <c r="O2649" s="202">
        <f t="shared" si="703"/>
        <v>0</v>
      </c>
      <c r="P2649" s="78"/>
      <c r="Q2649" s="78"/>
      <c r="R2649" s="202">
        <f t="shared" si="704"/>
        <v>0</v>
      </c>
      <c r="S2649" s="78"/>
      <c r="T2649" s="78"/>
      <c r="U2649" s="202">
        <f t="shared" si="705"/>
        <v>0</v>
      </c>
      <c r="V2649" s="78"/>
      <c r="W2649" s="78"/>
      <c r="X2649" s="202">
        <f t="shared" si="706"/>
        <v>0</v>
      </c>
      <c r="Y2649" s="78"/>
      <c r="Z2649" s="78"/>
      <c r="AA2649" s="78"/>
      <c r="AB2649" s="78"/>
      <c r="AC2649" s="78"/>
      <c r="AD2649" s="78"/>
      <c r="AE2649" s="78"/>
      <c r="AF2649" s="78"/>
      <c r="AG2649" s="78"/>
      <c r="AH2649" s="78"/>
      <c r="AI2649" s="78"/>
      <c r="AJ2649" s="78"/>
      <c r="AK2649" s="645">
        <v>384660</v>
      </c>
      <c r="AL2649" s="651">
        <f t="shared" si="707"/>
        <v>0</v>
      </c>
      <c r="AM2649" s="64"/>
      <c r="AN2649" s="64" t="s">
        <v>547</v>
      </c>
      <c r="AO2649" s="64"/>
      <c r="AP2649" s="64"/>
      <c r="AQ2649" s="64"/>
      <c r="AR2649" s="693"/>
      <c r="XFA2649" s="693"/>
    </row>
    <row r="2650" spans="1:44 16381:16381" s="694" customFormat="1" ht="14.1" customHeight="1" x14ac:dyDescent="0.15">
      <c r="A2650" s="123" t="s">
        <v>5637</v>
      </c>
      <c r="B2650" s="124" t="s">
        <v>2869</v>
      </c>
      <c r="C2650" s="199">
        <f t="shared" si="701"/>
        <v>0</v>
      </c>
      <c r="D2650" s="79"/>
      <c r="E2650" s="79"/>
      <c r="F2650" s="79"/>
      <c r="G2650" s="79"/>
      <c r="H2650" s="202">
        <f t="shared" si="702"/>
        <v>0</v>
      </c>
      <c r="I2650" s="78"/>
      <c r="J2650" s="78"/>
      <c r="K2650" s="78"/>
      <c r="L2650" s="78"/>
      <c r="M2650" s="78"/>
      <c r="N2650" s="78"/>
      <c r="O2650" s="202">
        <f t="shared" si="703"/>
        <v>0</v>
      </c>
      <c r="P2650" s="78"/>
      <c r="Q2650" s="78"/>
      <c r="R2650" s="202">
        <f t="shared" si="704"/>
        <v>0</v>
      </c>
      <c r="S2650" s="78"/>
      <c r="T2650" s="78"/>
      <c r="U2650" s="202">
        <f t="shared" si="705"/>
        <v>0</v>
      </c>
      <c r="V2650" s="78"/>
      <c r="W2650" s="78"/>
      <c r="X2650" s="202">
        <f t="shared" si="706"/>
        <v>0</v>
      </c>
      <c r="Y2650" s="78"/>
      <c r="Z2650" s="78"/>
      <c r="AA2650" s="78"/>
      <c r="AB2650" s="78"/>
      <c r="AC2650" s="78"/>
      <c r="AD2650" s="78"/>
      <c r="AE2650" s="78"/>
      <c r="AF2650" s="78"/>
      <c r="AG2650" s="78"/>
      <c r="AH2650" s="78"/>
      <c r="AI2650" s="78"/>
      <c r="AJ2650" s="78"/>
      <c r="AK2650" s="645">
        <v>295900</v>
      </c>
      <c r="AL2650" s="651">
        <f t="shared" si="707"/>
        <v>0</v>
      </c>
      <c r="AM2650" s="64"/>
      <c r="AN2650" s="64" t="s">
        <v>547</v>
      </c>
      <c r="AO2650" s="64"/>
      <c r="AP2650" s="64"/>
      <c r="AQ2650" s="64"/>
      <c r="AR2650" s="693"/>
      <c r="XFA2650" s="693"/>
    </row>
    <row r="2651" spans="1:44 16381:16381" s="694" customFormat="1" ht="21" x14ac:dyDescent="0.15">
      <c r="A2651" s="123" t="s">
        <v>5638</v>
      </c>
      <c r="B2651" s="124" t="s">
        <v>2870</v>
      </c>
      <c r="C2651" s="199">
        <f t="shared" si="701"/>
        <v>0</v>
      </c>
      <c r="D2651" s="79"/>
      <c r="E2651" s="79"/>
      <c r="F2651" s="79"/>
      <c r="G2651" s="79"/>
      <c r="H2651" s="202">
        <f t="shared" si="702"/>
        <v>0</v>
      </c>
      <c r="I2651" s="78"/>
      <c r="J2651" s="78"/>
      <c r="K2651" s="78"/>
      <c r="L2651" s="78"/>
      <c r="M2651" s="78"/>
      <c r="N2651" s="78"/>
      <c r="O2651" s="202">
        <f t="shared" si="703"/>
        <v>0</v>
      </c>
      <c r="P2651" s="78"/>
      <c r="Q2651" s="78"/>
      <c r="R2651" s="202">
        <f t="shared" si="704"/>
        <v>0</v>
      </c>
      <c r="S2651" s="78"/>
      <c r="T2651" s="78"/>
      <c r="U2651" s="202">
        <f t="shared" si="705"/>
        <v>0</v>
      </c>
      <c r="V2651" s="78"/>
      <c r="W2651" s="78"/>
      <c r="X2651" s="202">
        <f t="shared" si="706"/>
        <v>0</v>
      </c>
      <c r="Y2651" s="78"/>
      <c r="Z2651" s="78"/>
      <c r="AA2651" s="78"/>
      <c r="AB2651" s="78"/>
      <c r="AC2651" s="78"/>
      <c r="AD2651" s="78"/>
      <c r="AE2651" s="78"/>
      <c r="AF2651" s="78"/>
      <c r="AG2651" s="78"/>
      <c r="AH2651" s="78"/>
      <c r="AI2651" s="78"/>
      <c r="AJ2651" s="78"/>
      <c r="AK2651" s="645">
        <v>384660</v>
      </c>
      <c r="AL2651" s="651">
        <f t="shared" si="707"/>
        <v>0</v>
      </c>
      <c r="AM2651" s="64"/>
      <c r="AN2651" s="64" t="s">
        <v>547</v>
      </c>
      <c r="AO2651" s="64"/>
      <c r="AP2651" s="64"/>
      <c r="AQ2651" s="64"/>
      <c r="AR2651" s="693"/>
      <c r="XFA2651" s="693"/>
    </row>
    <row r="2652" spans="1:44 16381:16381" s="694" customFormat="1" ht="14.1" customHeight="1" x14ac:dyDescent="0.15">
      <c r="A2652" s="123" t="s">
        <v>5639</v>
      </c>
      <c r="B2652" s="124" t="s">
        <v>2871</v>
      </c>
      <c r="C2652" s="199">
        <f t="shared" si="701"/>
        <v>0</v>
      </c>
      <c r="D2652" s="79"/>
      <c r="E2652" s="79"/>
      <c r="F2652" s="79"/>
      <c r="G2652" s="79"/>
      <c r="H2652" s="202">
        <f t="shared" si="702"/>
        <v>0</v>
      </c>
      <c r="I2652" s="78"/>
      <c r="J2652" s="78"/>
      <c r="K2652" s="78"/>
      <c r="L2652" s="78"/>
      <c r="M2652" s="78"/>
      <c r="N2652" s="78"/>
      <c r="O2652" s="202">
        <f t="shared" si="703"/>
        <v>0</v>
      </c>
      <c r="P2652" s="78"/>
      <c r="Q2652" s="78"/>
      <c r="R2652" s="202">
        <f t="shared" si="704"/>
        <v>0</v>
      </c>
      <c r="S2652" s="78"/>
      <c r="T2652" s="78"/>
      <c r="U2652" s="202">
        <f t="shared" si="705"/>
        <v>0</v>
      </c>
      <c r="V2652" s="78"/>
      <c r="W2652" s="78"/>
      <c r="X2652" s="202">
        <f t="shared" si="706"/>
        <v>0</v>
      </c>
      <c r="Y2652" s="78"/>
      <c r="Z2652" s="78"/>
      <c r="AA2652" s="78"/>
      <c r="AB2652" s="78"/>
      <c r="AC2652" s="78"/>
      <c r="AD2652" s="78"/>
      <c r="AE2652" s="78"/>
      <c r="AF2652" s="78"/>
      <c r="AG2652" s="78"/>
      <c r="AH2652" s="78"/>
      <c r="AI2652" s="78"/>
      <c r="AJ2652" s="78"/>
      <c r="AK2652" s="645">
        <v>87640</v>
      </c>
      <c r="AL2652" s="651">
        <f t="shared" si="707"/>
        <v>0</v>
      </c>
      <c r="AM2652" s="64"/>
      <c r="AN2652" s="64" t="s">
        <v>547</v>
      </c>
      <c r="AO2652" s="64"/>
      <c r="AP2652" s="64"/>
      <c r="AQ2652" s="64"/>
      <c r="AR2652" s="693"/>
      <c r="XFA2652" s="693"/>
    </row>
    <row r="2653" spans="1:44 16381:16381" s="694" customFormat="1" ht="14.1" customHeight="1" x14ac:dyDescent="0.15">
      <c r="A2653" s="123">
        <v>2004103</v>
      </c>
      <c r="B2653" s="124" t="s">
        <v>513</v>
      </c>
      <c r="C2653" s="199">
        <f>SUM(D2653+G2653)</f>
        <v>0</v>
      </c>
      <c r="D2653" s="203">
        <f>SUM(E2653:F2653)</f>
        <v>0</v>
      </c>
      <c r="E2653" s="78"/>
      <c r="F2653" s="78"/>
      <c r="G2653" s="78"/>
      <c r="H2653" s="79"/>
      <c r="I2653" s="79"/>
      <c r="J2653" s="79"/>
      <c r="K2653" s="79"/>
      <c r="L2653" s="79"/>
      <c r="M2653" s="79"/>
      <c r="N2653" s="79"/>
      <c r="O2653" s="79"/>
      <c r="P2653" s="79"/>
      <c r="Q2653" s="79"/>
      <c r="R2653" s="79"/>
      <c r="S2653" s="79"/>
      <c r="T2653" s="79"/>
      <c r="U2653" s="79"/>
      <c r="V2653" s="79"/>
      <c r="W2653" s="79"/>
      <c r="X2653" s="79"/>
      <c r="Y2653" s="79"/>
      <c r="Z2653" s="79"/>
      <c r="AA2653" s="78"/>
      <c r="AB2653" s="78"/>
      <c r="AC2653" s="78"/>
      <c r="AD2653" s="78"/>
      <c r="AE2653" s="78"/>
      <c r="AF2653" s="78"/>
      <c r="AG2653" s="78"/>
      <c r="AH2653" s="78"/>
      <c r="AI2653" s="78"/>
      <c r="AJ2653" s="78"/>
      <c r="AK2653" s="645">
        <v>164350</v>
      </c>
      <c r="AL2653" s="651">
        <f>AK2653*E2653</f>
        <v>0</v>
      </c>
      <c r="AM2653" s="64"/>
      <c r="AN2653" s="64" t="s">
        <v>547</v>
      </c>
      <c r="AO2653" s="64"/>
      <c r="AP2653" s="64"/>
      <c r="AQ2653" s="64"/>
      <c r="AR2653" s="693"/>
      <c r="XFA2653" s="693"/>
    </row>
    <row r="2654" spans="1:44 16381:16381" s="698" customFormat="1" ht="14.1" customHeight="1" x14ac:dyDescent="0.15">
      <c r="A2654" s="123">
        <v>2004113</v>
      </c>
      <c r="B2654" s="124" t="s">
        <v>515</v>
      </c>
      <c r="C2654" s="199">
        <f>SUM(D2654+G2654)</f>
        <v>0</v>
      </c>
      <c r="D2654" s="203">
        <f>SUM(E2654:F2654)</f>
        <v>0</v>
      </c>
      <c r="E2654" s="78"/>
      <c r="F2654" s="78"/>
      <c r="G2654" s="78"/>
      <c r="H2654" s="79"/>
      <c r="I2654" s="79"/>
      <c r="J2654" s="79"/>
      <c r="K2654" s="79"/>
      <c r="L2654" s="79"/>
      <c r="M2654" s="79"/>
      <c r="N2654" s="79"/>
      <c r="O2654" s="79"/>
      <c r="P2654" s="79"/>
      <c r="Q2654" s="79"/>
      <c r="R2654" s="79"/>
      <c r="S2654" s="79"/>
      <c r="T2654" s="79"/>
      <c r="U2654" s="79"/>
      <c r="V2654" s="79"/>
      <c r="W2654" s="79"/>
      <c r="X2654" s="79"/>
      <c r="Y2654" s="79"/>
      <c r="Z2654" s="79"/>
      <c r="AA2654" s="78"/>
      <c r="AB2654" s="78"/>
      <c r="AC2654" s="78"/>
      <c r="AD2654" s="78"/>
      <c r="AE2654" s="78"/>
      <c r="AF2654" s="78"/>
      <c r="AG2654" s="78"/>
      <c r="AH2654" s="78"/>
      <c r="AI2654" s="78"/>
      <c r="AJ2654" s="78"/>
      <c r="AK2654" s="645">
        <v>172910</v>
      </c>
      <c r="AL2654" s="651">
        <f>AK2654*E2654</f>
        <v>0</v>
      </c>
      <c r="AM2654" s="64"/>
      <c r="AN2654" s="64" t="s">
        <v>547</v>
      </c>
      <c r="AO2654" s="64"/>
      <c r="AP2654" s="64"/>
      <c r="AQ2654" s="64"/>
      <c r="AR2654" s="697"/>
      <c r="XFA2654" s="697"/>
    </row>
    <row r="2655" spans="1:44 16381:16381" s="700" customFormat="1" ht="14.1" customHeight="1" x14ac:dyDescent="0.15">
      <c r="A2655" s="224"/>
      <c r="B2655" s="94" t="s">
        <v>2258</v>
      </c>
      <c r="C2655" s="201">
        <f>SUM(C2642:C2654)</f>
        <v>0</v>
      </c>
      <c r="D2655" s="201">
        <f t="shared" ref="D2655:AJ2655" si="708">SUM(D2642:D2654)</f>
        <v>0</v>
      </c>
      <c r="E2655" s="201">
        <f t="shared" si="708"/>
        <v>0</v>
      </c>
      <c r="F2655" s="201">
        <f t="shared" si="708"/>
        <v>0</v>
      </c>
      <c r="G2655" s="201">
        <f t="shared" si="708"/>
        <v>0</v>
      </c>
      <c r="H2655" s="201">
        <f t="shared" si="708"/>
        <v>0</v>
      </c>
      <c r="I2655" s="201">
        <f t="shared" si="708"/>
        <v>0</v>
      </c>
      <c r="J2655" s="201">
        <f t="shared" si="708"/>
        <v>0</v>
      </c>
      <c r="K2655" s="201">
        <f t="shared" si="708"/>
        <v>0</v>
      </c>
      <c r="L2655" s="201">
        <f t="shared" si="708"/>
        <v>0</v>
      </c>
      <c r="M2655" s="201">
        <f t="shared" si="708"/>
        <v>0</v>
      </c>
      <c r="N2655" s="201">
        <f t="shared" si="708"/>
        <v>0</v>
      </c>
      <c r="O2655" s="201">
        <f t="shared" si="708"/>
        <v>0</v>
      </c>
      <c r="P2655" s="201">
        <f t="shared" si="708"/>
        <v>0</v>
      </c>
      <c r="Q2655" s="201">
        <f t="shared" si="708"/>
        <v>0</v>
      </c>
      <c r="R2655" s="201">
        <f t="shared" si="708"/>
        <v>0</v>
      </c>
      <c r="S2655" s="201">
        <f t="shared" si="708"/>
        <v>0</v>
      </c>
      <c r="T2655" s="201">
        <f t="shared" si="708"/>
        <v>0</v>
      </c>
      <c r="U2655" s="201">
        <f t="shared" si="708"/>
        <v>0</v>
      </c>
      <c r="V2655" s="201">
        <f t="shared" si="708"/>
        <v>0</v>
      </c>
      <c r="W2655" s="201">
        <f t="shared" si="708"/>
        <v>0</v>
      </c>
      <c r="X2655" s="201">
        <f t="shared" si="708"/>
        <v>0</v>
      </c>
      <c r="Y2655" s="201">
        <f t="shared" si="708"/>
        <v>0</v>
      </c>
      <c r="Z2655" s="201">
        <f t="shared" si="708"/>
        <v>0</v>
      </c>
      <c r="AA2655" s="201">
        <f t="shared" si="708"/>
        <v>0</v>
      </c>
      <c r="AB2655" s="201">
        <f t="shared" si="708"/>
        <v>0</v>
      </c>
      <c r="AC2655" s="201">
        <f t="shared" si="708"/>
        <v>0</v>
      </c>
      <c r="AD2655" s="201">
        <f t="shared" si="708"/>
        <v>0</v>
      </c>
      <c r="AE2655" s="201">
        <f t="shared" si="708"/>
        <v>0</v>
      </c>
      <c r="AF2655" s="201">
        <f t="shared" si="708"/>
        <v>0</v>
      </c>
      <c r="AG2655" s="201">
        <f t="shared" si="708"/>
        <v>0</v>
      </c>
      <c r="AH2655" s="201">
        <f t="shared" si="708"/>
        <v>0</v>
      </c>
      <c r="AI2655" s="201">
        <f t="shared" si="708"/>
        <v>0</v>
      </c>
      <c r="AJ2655" s="201">
        <f t="shared" si="708"/>
        <v>0</v>
      </c>
      <c r="AK2655" s="240"/>
      <c r="AL2655" s="240">
        <f>SUM(AL2642:AL2654)</f>
        <v>0</v>
      </c>
      <c r="AM2655" s="66"/>
      <c r="AN2655" s="66"/>
      <c r="AO2655" s="66"/>
      <c r="AP2655" s="66"/>
      <c r="AQ2655" s="66"/>
      <c r="AR2655" s="699"/>
      <c r="XFA2655" s="699"/>
    </row>
    <row r="2656" spans="1:44 16381:16381" s="700" customFormat="1" ht="14.1" customHeight="1" x14ac:dyDescent="0.15">
      <c r="A2656" s="900" t="s">
        <v>3833</v>
      </c>
      <c r="B2656" s="900"/>
      <c r="C2656" s="201"/>
      <c r="D2656" s="201"/>
      <c r="E2656" s="201"/>
      <c r="F2656" s="201"/>
      <c r="G2656" s="201"/>
      <c r="H2656" s="201"/>
      <c r="I2656" s="201"/>
      <c r="J2656" s="201"/>
      <c r="K2656" s="201"/>
      <c r="L2656" s="201"/>
      <c r="M2656" s="201"/>
      <c r="N2656" s="201"/>
      <c r="O2656" s="201"/>
      <c r="P2656" s="201"/>
      <c r="Q2656" s="201"/>
      <c r="R2656" s="201"/>
      <c r="S2656" s="201"/>
      <c r="T2656" s="201"/>
      <c r="U2656" s="201"/>
      <c r="V2656" s="201"/>
      <c r="W2656" s="201"/>
      <c r="X2656" s="201"/>
      <c r="Y2656" s="201"/>
      <c r="Z2656" s="201"/>
      <c r="AA2656" s="201"/>
      <c r="AB2656" s="201"/>
      <c r="AC2656" s="201"/>
      <c r="AD2656" s="201"/>
      <c r="AE2656" s="201"/>
      <c r="AF2656" s="201"/>
      <c r="AG2656" s="201"/>
      <c r="AH2656" s="201"/>
      <c r="AI2656" s="201"/>
      <c r="AJ2656" s="201"/>
      <c r="AK2656" s="201"/>
      <c r="AL2656" s="201"/>
      <c r="AM2656" s="66"/>
      <c r="AN2656" s="66"/>
      <c r="AO2656" s="66"/>
      <c r="AP2656" s="66"/>
      <c r="AQ2656" s="66"/>
      <c r="AR2656" s="699"/>
      <c r="XFA2656" s="699"/>
    </row>
    <row r="2657" spans="1:44 16381:16381" s="707" customFormat="1" ht="14.1" customHeight="1" x14ac:dyDescent="0.15">
      <c r="A2657" s="154">
        <v>2101001</v>
      </c>
      <c r="B2657" s="155" t="s">
        <v>5</v>
      </c>
      <c r="C2657" s="199">
        <f t="shared" ref="C2657:C2673" si="709">SUM(D2657+G2657)</f>
        <v>0</v>
      </c>
      <c r="D2657" s="203">
        <f t="shared" ref="D2657:D2673" si="710">SUM(E2657:F2657)</f>
        <v>0</v>
      </c>
      <c r="E2657" s="78"/>
      <c r="F2657" s="78"/>
      <c r="G2657" s="78"/>
      <c r="H2657" s="79"/>
      <c r="I2657" s="79"/>
      <c r="J2657" s="79"/>
      <c r="K2657" s="79"/>
      <c r="L2657" s="79"/>
      <c r="M2657" s="79"/>
      <c r="N2657" s="79"/>
      <c r="O2657" s="79"/>
      <c r="P2657" s="79"/>
      <c r="Q2657" s="79"/>
      <c r="R2657" s="79"/>
      <c r="S2657" s="79"/>
      <c r="T2657" s="79"/>
      <c r="U2657" s="79"/>
      <c r="V2657" s="79"/>
      <c r="W2657" s="79"/>
      <c r="X2657" s="79"/>
      <c r="Y2657" s="79"/>
      <c r="Z2657" s="79"/>
      <c r="AA2657" s="78"/>
      <c r="AB2657" s="78"/>
      <c r="AC2657" s="78"/>
      <c r="AD2657" s="78"/>
      <c r="AE2657" s="78"/>
      <c r="AF2657" s="78"/>
      <c r="AG2657" s="78"/>
      <c r="AH2657" s="78"/>
      <c r="AI2657" s="78"/>
      <c r="AJ2657" s="78"/>
      <c r="AK2657" s="648"/>
      <c r="AL2657" s="102"/>
      <c r="AM2657" s="64"/>
      <c r="AN2657" s="64" t="s">
        <v>547</v>
      </c>
      <c r="AO2657" s="64"/>
      <c r="AP2657" s="64"/>
      <c r="AQ2657" s="64"/>
      <c r="AR2657" s="706"/>
      <c r="XFA2657" s="706"/>
    </row>
    <row r="2658" spans="1:44 16381:16381" s="694" customFormat="1" ht="24" customHeight="1" x14ac:dyDescent="0.15">
      <c r="A2658" s="154">
        <v>2101002</v>
      </c>
      <c r="B2658" s="155" t="s">
        <v>1577</v>
      </c>
      <c r="C2658" s="202">
        <f t="shared" si="709"/>
        <v>0</v>
      </c>
      <c r="D2658" s="203">
        <f t="shared" si="710"/>
        <v>0</v>
      </c>
      <c r="E2658" s="78"/>
      <c r="F2658" s="78"/>
      <c r="G2658" s="78"/>
      <c r="H2658" s="79"/>
      <c r="I2658" s="79"/>
      <c r="J2658" s="79"/>
      <c r="K2658" s="79"/>
      <c r="L2658" s="79"/>
      <c r="M2658" s="79"/>
      <c r="N2658" s="79"/>
      <c r="O2658" s="79"/>
      <c r="P2658" s="79"/>
      <c r="Q2658" s="79"/>
      <c r="R2658" s="79"/>
      <c r="S2658" s="79"/>
      <c r="T2658" s="79"/>
      <c r="U2658" s="79"/>
      <c r="V2658" s="79"/>
      <c r="W2658" s="79"/>
      <c r="X2658" s="79"/>
      <c r="Y2658" s="79"/>
      <c r="Z2658" s="79"/>
      <c r="AA2658" s="78"/>
      <c r="AB2658" s="78"/>
      <c r="AC2658" s="78"/>
      <c r="AD2658" s="78"/>
      <c r="AE2658" s="78"/>
      <c r="AF2658" s="78"/>
      <c r="AG2658" s="78"/>
      <c r="AH2658" s="78"/>
      <c r="AI2658" s="78"/>
      <c r="AJ2658" s="78"/>
      <c r="AK2658" s="648"/>
      <c r="AL2658" s="102"/>
      <c r="AM2658" s="64"/>
      <c r="AN2658" s="64"/>
      <c r="AO2658" s="64"/>
      <c r="AP2658" s="64"/>
      <c r="AQ2658" s="64"/>
      <c r="AR2658" s="693"/>
      <c r="XFA2658" s="693"/>
    </row>
    <row r="2659" spans="1:44 16381:16381" s="694" customFormat="1" ht="12" customHeight="1" x14ac:dyDescent="0.15">
      <c r="A2659" s="154">
        <v>2101003</v>
      </c>
      <c r="B2659" s="155" t="s">
        <v>141</v>
      </c>
      <c r="C2659" s="199">
        <f t="shared" si="709"/>
        <v>0</v>
      </c>
      <c r="D2659" s="203">
        <f t="shared" si="710"/>
        <v>0</v>
      </c>
      <c r="E2659" s="78"/>
      <c r="F2659" s="78"/>
      <c r="G2659" s="78"/>
      <c r="H2659" s="79"/>
      <c r="I2659" s="79"/>
      <c r="J2659" s="79"/>
      <c r="K2659" s="79"/>
      <c r="L2659" s="79"/>
      <c r="M2659" s="79"/>
      <c r="N2659" s="79"/>
      <c r="O2659" s="79"/>
      <c r="P2659" s="79"/>
      <c r="Q2659" s="79"/>
      <c r="R2659" s="79"/>
      <c r="S2659" s="79"/>
      <c r="T2659" s="79"/>
      <c r="U2659" s="79"/>
      <c r="V2659" s="79"/>
      <c r="W2659" s="79"/>
      <c r="X2659" s="79"/>
      <c r="Y2659" s="79"/>
      <c r="Z2659" s="79"/>
      <c r="AA2659" s="78"/>
      <c r="AB2659" s="78"/>
      <c r="AC2659" s="78"/>
      <c r="AD2659" s="78"/>
      <c r="AE2659" s="78"/>
      <c r="AF2659" s="78"/>
      <c r="AG2659" s="78"/>
      <c r="AH2659" s="78"/>
      <c r="AI2659" s="78"/>
      <c r="AJ2659" s="78"/>
      <c r="AK2659" s="648"/>
      <c r="AL2659" s="102"/>
      <c r="AM2659" s="64"/>
      <c r="AN2659" s="64"/>
      <c r="AO2659" s="64"/>
      <c r="AP2659" s="64"/>
      <c r="AQ2659" s="64"/>
      <c r="AR2659" s="693"/>
      <c r="XFA2659" s="693"/>
    </row>
    <row r="2660" spans="1:44 16381:16381" s="694" customFormat="1" ht="12" customHeight="1" x14ac:dyDescent="0.15">
      <c r="A2660" s="154" t="s">
        <v>5640</v>
      </c>
      <c r="B2660" s="155" t="s">
        <v>4567</v>
      </c>
      <c r="C2660" s="199">
        <f t="shared" si="709"/>
        <v>0</v>
      </c>
      <c r="D2660" s="203">
        <f t="shared" si="710"/>
        <v>0</v>
      </c>
      <c r="E2660" s="78"/>
      <c r="F2660" s="78"/>
      <c r="G2660" s="78"/>
      <c r="H2660" s="79"/>
      <c r="I2660" s="79"/>
      <c r="J2660" s="79"/>
      <c r="K2660" s="79"/>
      <c r="L2660" s="79"/>
      <c r="M2660" s="79"/>
      <c r="N2660" s="79"/>
      <c r="O2660" s="79"/>
      <c r="P2660" s="79"/>
      <c r="Q2660" s="79"/>
      <c r="R2660" s="79"/>
      <c r="S2660" s="79"/>
      <c r="T2660" s="79"/>
      <c r="U2660" s="79"/>
      <c r="V2660" s="79"/>
      <c r="W2660" s="79"/>
      <c r="X2660" s="79"/>
      <c r="Y2660" s="79"/>
      <c r="Z2660" s="79"/>
      <c r="AA2660" s="78"/>
      <c r="AB2660" s="78"/>
      <c r="AC2660" s="78"/>
      <c r="AD2660" s="78"/>
      <c r="AE2660" s="78"/>
      <c r="AF2660" s="78"/>
      <c r="AG2660" s="78"/>
      <c r="AH2660" s="78"/>
      <c r="AI2660" s="78"/>
      <c r="AJ2660" s="78"/>
      <c r="AK2660" s="645">
        <v>19010</v>
      </c>
      <c r="AL2660" s="657">
        <f t="shared" ref="AL2660:AL2672" si="711">AK2660*E2660</f>
        <v>0</v>
      </c>
      <c r="AM2660" s="64"/>
      <c r="AN2660" s="64"/>
      <c r="AO2660" s="64"/>
      <c r="AP2660" s="64"/>
      <c r="AQ2660" s="64"/>
      <c r="AR2660" s="693"/>
      <c r="XFA2660" s="693"/>
    </row>
    <row r="2661" spans="1:44 16381:16381" s="694" customFormat="1" ht="12" customHeight="1" x14ac:dyDescent="0.15">
      <c r="A2661" s="154" t="s">
        <v>5641</v>
      </c>
      <c r="B2661" s="155" t="s">
        <v>4568</v>
      </c>
      <c r="C2661" s="199">
        <f t="shared" si="709"/>
        <v>0</v>
      </c>
      <c r="D2661" s="203">
        <f t="shared" si="710"/>
        <v>0</v>
      </c>
      <c r="E2661" s="78"/>
      <c r="F2661" s="78"/>
      <c r="G2661" s="78"/>
      <c r="H2661" s="79"/>
      <c r="I2661" s="79"/>
      <c r="J2661" s="79"/>
      <c r="K2661" s="79"/>
      <c r="L2661" s="79"/>
      <c r="M2661" s="79"/>
      <c r="N2661" s="79"/>
      <c r="O2661" s="79"/>
      <c r="P2661" s="79"/>
      <c r="Q2661" s="79"/>
      <c r="R2661" s="79"/>
      <c r="S2661" s="79"/>
      <c r="T2661" s="79"/>
      <c r="U2661" s="79"/>
      <c r="V2661" s="79"/>
      <c r="W2661" s="79"/>
      <c r="X2661" s="79"/>
      <c r="Y2661" s="79"/>
      <c r="Z2661" s="79"/>
      <c r="AA2661" s="78"/>
      <c r="AB2661" s="78"/>
      <c r="AC2661" s="78"/>
      <c r="AD2661" s="78"/>
      <c r="AE2661" s="78"/>
      <c r="AF2661" s="78"/>
      <c r="AG2661" s="78"/>
      <c r="AH2661" s="78"/>
      <c r="AI2661" s="78"/>
      <c r="AJ2661" s="78"/>
      <c r="AK2661" s="645">
        <v>11390</v>
      </c>
      <c r="AL2661" s="657">
        <f t="shared" si="711"/>
        <v>0</v>
      </c>
      <c r="AM2661" s="64"/>
      <c r="AN2661" s="64"/>
      <c r="AO2661" s="64"/>
      <c r="AP2661" s="64"/>
      <c r="AQ2661" s="64"/>
      <c r="AR2661" s="693"/>
      <c r="XFA2661" s="693"/>
    </row>
    <row r="2662" spans="1:44 16381:16381" s="694" customFormat="1" ht="12" customHeight="1" x14ac:dyDescent="0.15">
      <c r="A2662" s="154" t="s">
        <v>5642</v>
      </c>
      <c r="B2662" s="155" t="s">
        <v>443</v>
      </c>
      <c r="C2662" s="199">
        <f t="shared" si="709"/>
        <v>0</v>
      </c>
      <c r="D2662" s="203">
        <f t="shared" si="710"/>
        <v>0</v>
      </c>
      <c r="E2662" s="78"/>
      <c r="F2662" s="78"/>
      <c r="G2662" s="78"/>
      <c r="H2662" s="79"/>
      <c r="I2662" s="79"/>
      <c r="J2662" s="79"/>
      <c r="K2662" s="79"/>
      <c r="L2662" s="79"/>
      <c r="M2662" s="79"/>
      <c r="N2662" s="79"/>
      <c r="O2662" s="79"/>
      <c r="P2662" s="79"/>
      <c r="Q2662" s="79"/>
      <c r="R2662" s="79"/>
      <c r="S2662" s="79"/>
      <c r="T2662" s="79"/>
      <c r="U2662" s="79"/>
      <c r="V2662" s="79"/>
      <c r="W2662" s="79"/>
      <c r="X2662" s="79"/>
      <c r="Y2662" s="79"/>
      <c r="Z2662" s="79"/>
      <c r="AA2662" s="78"/>
      <c r="AB2662" s="78"/>
      <c r="AC2662" s="78"/>
      <c r="AD2662" s="78"/>
      <c r="AE2662" s="78"/>
      <c r="AF2662" s="78"/>
      <c r="AG2662" s="78"/>
      <c r="AH2662" s="78"/>
      <c r="AI2662" s="78"/>
      <c r="AJ2662" s="78"/>
      <c r="AK2662" s="645">
        <v>26590</v>
      </c>
      <c r="AL2662" s="657">
        <f t="shared" si="711"/>
        <v>0</v>
      </c>
      <c r="AM2662" s="64"/>
      <c r="AN2662" s="64"/>
      <c r="AO2662" s="64"/>
      <c r="AP2662" s="64"/>
      <c r="AQ2662" s="64"/>
      <c r="AR2662" s="693"/>
      <c r="XFA2662" s="693"/>
    </row>
    <row r="2663" spans="1:44 16381:16381" s="694" customFormat="1" ht="12" customHeight="1" x14ac:dyDescent="0.15">
      <c r="A2663" s="154" t="s">
        <v>5643</v>
      </c>
      <c r="B2663" s="155" t="s">
        <v>444</v>
      </c>
      <c r="C2663" s="199">
        <f t="shared" si="709"/>
        <v>0</v>
      </c>
      <c r="D2663" s="203">
        <f t="shared" si="710"/>
        <v>0</v>
      </c>
      <c r="E2663" s="78"/>
      <c r="F2663" s="78"/>
      <c r="G2663" s="78"/>
      <c r="H2663" s="79"/>
      <c r="I2663" s="79"/>
      <c r="J2663" s="79"/>
      <c r="K2663" s="79"/>
      <c r="L2663" s="79"/>
      <c r="M2663" s="79"/>
      <c r="N2663" s="79"/>
      <c r="O2663" s="79"/>
      <c r="P2663" s="79"/>
      <c r="Q2663" s="79"/>
      <c r="R2663" s="79"/>
      <c r="S2663" s="79"/>
      <c r="T2663" s="79"/>
      <c r="U2663" s="79"/>
      <c r="V2663" s="79"/>
      <c r="W2663" s="79"/>
      <c r="X2663" s="79"/>
      <c r="Y2663" s="79"/>
      <c r="Z2663" s="79"/>
      <c r="AA2663" s="78"/>
      <c r="AB2663" s="78"/>
      <c r="AC2663" s="78"/>
      <c r="AD2663" s="78"/>
      <c r="AE2663" s="78"/>
      <c r="AF2663" s="78"/>
      <c r="AG2663" s="78"/>
      <c r="AH2663" s="78"/>
      <c r="AI2663" s="78"/>
      <c r="AJ2663" s="78"/>
      <c r="AK2663" s="645">
        <v>15180</v>
      </c>
      <c r="AL2663" s="657">
        <f t="shared" si="711"/>
        <v>0</v>
      </c>
      <c r="AM2663" s="64"/>
      <c r="AN2663" s="64"/>
      <c r="AO2663" s="64"/>
      <c r="AP2663" s="64"/>
      <c r="AQ2663" s="64"/>
      <c r="AR2663" s="693"/>
      <c r="XFA2663" s="693"/>
    </row>
    <row r="2664" spans="1:44 16381:16381" s="694" customFormat="1" ht="12" customHeight="1" x14ac:dyDescent="0.15">
      <c r="A2664" s="154" t="s">
        <v>5644</v>
      </c>
      <c r="B2664" s="155" t="s">
        <v>445</v>
      </c>
      <c r="C2664" s="199">
        <f t="shared" si="709"/>
        <v>0</v>
      </c>
      <c r="D2664" s="203">
        <f t="shared" si="710"/>
        <v>0</v>
      </c>
      <c r="E2664" s="78"/>
      <c r="F2664" s="78"/>
      <c r="G2664" s="78"/>
      <c r="H2664" s="79"/>
      <c r="I2664" s="79"/>
      <c r="J2664" s="79"/>
      <c r="K2664" s="79"/>
      <c r="L2664" s="79"/>
      <c r="M2664" s="79"/>
      <c r="N2664" s="79"/>
      <c r="O2664" s="79"/>
      <c r="P2664" s="79"/>
      <c r="Q2664" s="79"/>
      <c r="R2664" s="79"/>
      <c r="S2664" s="79"/>
      <c r="T2664" s="79"/>
      <c r="U2664" s="79"/>
      <c r="V2664" s="79"/>
      <c r="W2664" s="79"/>
      <c r="X2664" s="79"/>
      <c r="Y2664" s="79"/>
      <c r="Z2664" s="79"/>
      <c r="AA2664" s="78"/>
      <c r="AB2664" s="78"/>
      <c r="AC2664" s="78"/>
      <c r="AD2664" s="78"/>
      <c r="AE2664" s="78"/>
      <c r="AF2664" s="78"/>
      <c r="AG2664" s="78"/>
      <c r="AH2664" s="78"/>
      <c r="AI2664" s="78"/>
      <c r="AJ2664" s="78"/>
      <c r="AK2664" s="645">
        <v>15180</v>
      </c>
      <c r="AL2664" s="657">
        <f t="shared" si="711"/>
        <v>0</v>
      </c>
      <c r="AM2664" s="64"/>
      <c r="AN2664" s="64"/>
      <c r="AO2664" s="64"/>
      <c r="AP2664" s="64"/>
      <c r="AQ2664" s="64"/>
      <c r="AR2664" s="693"/>
      <c r="XFA2664" s="693"/>
    </row>
    <row r="2665" spans="1:44 16381:16381" s="694" customFormat="1" ht="12" customHeight="1" x14ac:dyDescent="0.15">
      <c r="A2665" s="154" t="s">
        <v>5645</v>
      </c>
      <c r="B2665" s="155" t="s">
        <v>4569</v>
      </c>
      <c r="C2665" s="199">
        <f t="shared" si="709"/>
        <v>0</v>
      </c>
      <c r="D2665" s="203">
        <f t="shared" si="710"/>
        <v>0</v>
      </c>
      <c r="E2665" s="78"/>
      <c r="F2665" s="78"/>
      <c r="G2665" s="78"/>
      <c r="H2665" s="79"/>
      <c r="I2665" s="79"/>
      <c r="J2665" s="79"/>
      <c r="K2665" s="79"/>
      <c r="L2665" s="79"/>
      <c r="M2665" s="79"/>
      <c r="N2665" s="79"/>
      <c r="O2665" s="79"/>
      <c r="P2665" s="79"/>
      <c r="Q2665" s="79"/>
      <c r="R2665" s="79"/>
      <c r="S2665" s="79"/>
      <c r="T2665" s="79"/>
      <c r="U2665" s="79"/>
      <c r="V2665" s="79"/>
      <c r="W2665" s="79"/>
      <c r="X2665" s="79"/>
      <c r="Y2665" s="79"/>
      <c r="Z2665" s="79"/>
      <c r="AA2665" s="78"/>
      <c r="AB2665" s="78"/>
      <c r="AC2665" s="78"/>
      <c r="AD2665" s="78"/>
      <c r="AE2665" s="78"/>
      <c r="AF2665" s="78"/>
      <c r="AG2665" s="78"/>
      <c r="AH2665" s="78"/>
      <c r="AI2665" s="78"/>
      <c r="AJ2665" s="78"/>
      <c r="AK2665" s="645">
        <v>15180</v>
      </c>
      <c r="AL2665" s="657">
        <f t="shared" si="711"/>
        <v>0</v>
      </c>
      <c r="AM2665" s="64"/>
      <c r="AN2665" s="64"/>
      <c r="AO2665" s="64"/>
      <c r="AP2665" s="64"/>
      <c r="AQ2665" s="64"/>
      <c r="AR2665" s="693"/>
      <c r="XFA2665" s="693"/>
    </row>
    <row r="2666" spans="1:44 16381:16381" s="694" customFormat="1" ht="12" customHeight="1" x14ac:dyDescent="0.15">
      <c r="A2666" s="154" t="s">
        <v>5646</v>
      </c>
      <c r="B2666" s="155" t="s">
        <v>446</v>
      </c>
      <c r="C2666" s="199">
        <f t="shared" si="709"/>
        <v>0</v>
      </c>
      <c r="D2666" s="203">
        <f t="shared" si="710"/>
        <v>0</v>
      </c>
      <c r="E2666" s="78"/>
      <c r="F2666" s="78"/>
      <c r="G2666" s="78"/>
      <c r="H2666" s="79"/>
      <c r="I2666" s="79"/>
      <c r="J2666" s="79"/>
      <c r="K2666" s="79"/>
      <c r="L2666" s="79"/>
      <c r="M2666" s="79"/>
      <c r="N2666" s="79"/>
      <c r="O2666" s="79"/>
      <c r="P2666" s="79"/>
      <c r="Q2666" s="79"/>
      <c r="R2666" s="79"/>
      <c r="S2666" s="79"/>
      <c r="T2666" s="79"/>
      <c r="U2666" s="79"/>
      <c r="V2666" s="79"/>
      <c r="W2666" s="79"/>
      <c r="X2666" s="79"/>
      <c r="Y2666" s="79"/>
      <c r="Z2666" s="79"/>
      <c r="AA2666" s="78"/>
      <c r="AB2666" s="78"/>
      <c r="AC2666" s="78"/>
      <c r="AD2666" s="78"/>
      <c r="AE2666" s="78"/>
      <c r="AF2666" s="78"/>
      <c r="AG2666" s="78"/>
      <c r="AH2666" s="78"/>
      <c r="AI2666" s="78"/>
      <c r="AJ2666" s="78"/>
      <c r="AK2666" s="645">
        <v>15180</v>
      </c>
      <c r="AL2666" s="657">
        <f t="shared" si="711"/>
        <v>0</v>
      </c>
      <c r="AM2666" s="64"/>
      <c r="AN2666" s="64"/>
      <c r="AO2666" s="64"/>
      <c r="AP2666" s="64"/>
      <c r="AQ2666" s="64"/>
      <c r="AR2666" s="693"/>
      <c r="XFA2666" s="693"/>
    </row>
    <row r="2667" spans="1:44 16381:16381" s="694" customFormat="1" ht="12" customHeight="1" x14ac:dyDescent="0.15">
      <c r="A2667" s="154" t="s">
        <v>5647</v>
      </c>
      <c r="B2667" s="155" t="s">
        <v>447</v>
      </c>
      <c r="C2667" s="199">
        <f t="shared" si="709"/>
        <v>0</v>
      </c>
      <c r="D2667" s="203">
        <f t="shared" si="710"/>
        <v>0</v>
      </c>
      <c r="E2667" s="78"/>
      <c r="F2667" s="78"/>
      <c r="G2667" s="78"/>
      <c r="H2667" s="79"/>
      <c r="I2667" s="79"/>
      <c r="J2667" s="79"/>
      <c r="K2667" s="79"/>
      <c r="L2667" s="79"/>
      <c r="M2667" s="79"/>
      <c r="N2667" s="79"/>
      <c r="O2667" s="79"/>
      <c r="P2667" s="79"/>
      <c r="Q2667" s="79"/>
      <c r="R2667" s="79"/>
      <c r="S2667" s="79"/>
      <c r="T2667" s="79"/>
      <c r="U2667" s="79"/>
      <c r="V2667" s="79"/>
      <c r="W2667" s="79"/>
      <c r="X2667" s="79"/>
      <c r="Y2667" s="79"/>
      <c r="Z2667" s="79"/>
      <c r="AA2667" s="78"/>
      <c r="AB2667" s="78"/>
      <c r="AC2667" s="78"/>
      <c r="AD2667" s="78"/>
      <c r="AE2667" s="78"/>
      <c r="AF2667" s="78"/>
      <c r="AG2667" s="78"/>
      <c r="AH2667" s="78"/>
      <c r="AI2667" s="78"/>
      <c r="AJ2667" s="78"/>
      <c r="AK2667" s="645">
        <v>35730</v>
      </c>
      <c r="AL2667" s="657">
        <f t="shared" si="711"/>
        <v>0</v>
      </c>
      <c r="AM2667" s="64"/>
      <c r="AN2667" s="64"/>
      <c r="AO2667" s="64"/>
      <c r="AP2667" s="64"/>
      <c r="AQ2667" s="64"/>
      <c r="AR2667" s="693"/>
      <c r="XFA2667" s="693"/>
    </row>
    <row r="2668" spans="1:44 16381:16381" s="694" customFormat="1" ht="12" customHeight="1" x14ac:dyDescent="0.15">
      <c r="A2668" s="154" t="s">
        <v>5648</v>
      </c>
      <c r="B2668" s="155" t="s">
        <v>448</v>
      </c>
      <c r="C2668" s="199">
        <f t="shared" si="709"/>
        <v>0</v>
      </c>
      <c r="D2668" s="203">
        <f t="shared" si="710"/>
        <v>0</v>
      </c>
      <c r="E2668" s="78"/>
      <c r="F2668" s="78"/>
      <c r="G2668" s="78"/>
      <c r="H2668" s="79"/>
      <c r="I2668" s="79"/>
      <c r="J2668" s="79"/>
      <c r="K2668" s="79"/>
      <c r="L2668" s="79"/>
      <c r="M2668" s="79"/>
      <c r="N2668" s="79"/>
      <c r="O2668" s="79"/>
      <c r="P2668" s="79"/>
      <c r="Q2668" s="79"/>
      <c r="R2668" s="79"/>
      <c r="S2668" s="79"/>
      <c r="T2668" s="79"/>
      <c r="U2668" s="79"/>
      <c r="V2668" s="79"/>
      <c r="W2668" s="79"/>
      <c r="X2668" s="79"/>
      <c r="Y2668" s="79"/>
      <c r="Z2668" s="79"/>
      <c r="AA2668" s="78"/>
      <c r="AB2668" s="78"/>
      <c r="AC2668" s="78"/>
      <c r="AD2668" s="78"/>
      <c r="AE2668" s="78"/>
      <c r="AF2668" s="78"/>
      <c r="AG2668" s="78"/>
      <c r="AH2668" s="78"/>
      <c r="AI2668" s="78"/>
      <c r="AJ2668" s="78"/>
      <c r="AK2668" s="645">
        <v>28140</v>
      </c>
      <c r="AL2668" s="657">
        <f t="shared" si="711"/>
        <v>0</v>
      </c>
      <c r="AM2668" s="64"/>
      <c r="AN2668" s="64"/>
      <c r="AO2668" s="64"/>
      <c r="AP2668" s="64"/>
      <c r="AQ2668" s="64"/>
      <c r="AR2668" s="693"/>
      <c r="XFA2668" s="693"/>
    </row>
    <row r="2669" spans="1:44 16381:16381" s="694" customFormat="1" ht="12" customHeight="1" x14ac:dyDescent="0.15">
      <c r="A2669" s="154" t="s">
        <v>5649</v>
      </c>
      <c r="B2669" s="155" t="s">
        <v>449</v>
      </c>
      <c r="C2669" s="199">
        <f t="shared" si="709"/>
        <v>0</v>
      </c>
      <c r="D2669" s="203">
        <f t="shared" si="710"/>
        <v>0</v>
      </c>
      <c r="E2669" s="78"/>
      <c r="F2669" s="78"/>
      <c r="G2669" s="78"/>
      <c r="H2669" s="79"/>
      <c r="I2669" s="79"/>
      <c r="J2669" s="79"/>
      <c r="K2669" s="79"/>
      <c r="L2669" s="79"/>
      <c r="M2669" s="79"/>
      <c r="N2669" s="79"/>
      <c r="O2669" s="79"/>
      <c r="P2669" s="79"/>
      <c r="Q2669" s="79"/>
      <c r="R2669" s="79"/>
      <c r="S2669" s="79"/>
      <c r="T2669" s="79"/>
      <c r="U2669" s="79"/>
      <c r="V2669" s="79"/>
      <c r="W2669" s="79"/>
      <c r="X2669" s="79"/>
      <c r="Y2669" s="79"/>
      <c r="Z2669" s="79"/>
      <c r="AA2669" s="78"/>
      <c r="AB2669" s="78"/>
      <c r="AC2669" s="78"/>
      <c r="AD2669" s="78"/>
      <c r="AE2669" s="78"/>
      <c r="AF2669" s="78"/>
      <c r="AG2669" s="78"/>
      <c r="AH2669" s="78"/>
      <c r="AI2669" s="78"/>
      <c r="AJ2669" s="78"/>
      <c r="AK2669" s="645">
        <v>26590</v>
      </c>
      <c r="AL2669" s="657">
        <f t="shared" si="711"/>
        <v>0</v>
      </c>
      <c r="AM2669" s="64"/>
      <c r="AN2669" s="64"/>
      <c r="AO2669" s="64"/>
      <c r="AP2669" s="64"/>
      <c r="AQ2669" s="64"/>
      <c r="AR2669" s="693"/>
      <c r="XFA2669" s="693"/>
    </row>
    <row r="2670" spans="1:44 16381:16381" s="694" customFormat="1" ht="12" customHeight="1" x14ac:dyDescent="0.15">
      <c r="A2670" s="154" t="s">
        <v>5650</v>
      </c>
      <c r="B2670" s="155" t="s">
        <v>4570</v>
      </c>
      <c r="C2670" s="199">
        <f t="shared" si="709"/>
        <v>0</v>
      </c>
      <c r="D2670" s="203">
        <f t="shared" si="710"/>
        <v>0</v>
      </c>
      <c r="E2670" s="78"/>
      <c r="F2670" s="78"/>
      <c r="G2670" s="78"/>
      <c r="H2670" s="79"/>
      <c r="I2670" s="79"/>
      <c r="J2670" s="79"/>
      <c r="K2670" s="79"/>
      <c r="L2670" s="79"/>
      <c r="M2670" s="79"/>
      <c r="N2670" s="79"/>
      <c r="O2670" s="79"/>
      <c r="P2670" s="79"/>
      <c r="Q2670" s="79"/>
      <c r="R2670" s="79"/>
      <c r="S2670" s="79"/>
      <c r="T2670" s="79"/>
      <c r="U2670" s="79"/>
      <c r="V2670" s="79"/>
      <c r="W2670" s="79"/>
      <c r="X2670" s="79"/>
      <c r="Y2670" s="79"/>
      <c r="Z2670" s="79"/>
      <c r="AA2670" s="78"/>
      <c r="AB2670" s="78"/>
      <c r="AC2670" s="78"/>
      <c r="AD2670" s="78"/>
      <c r="AE2670" s="78"/>
      <c r="AF2670" s="78"/>
      <c r="AG2670" s="78"/>
      <c r="AH2670" s="78"/>
      <c r="AI2670" s="78"/>
      <c r="AJ2670" s="78"/>
      <c r="AK2670" s="645">
        <v>31270</v>
      </c>
      <c r="AL2670" s="657">
        <f t="shared" si="711"/>
        <v>0</v>
      </c>
      <c r="AM2670" s="64"/>
      <c r="AN2670" s="64"/>
      <c r="AO2670" s="64"/>
      <c r="AP2670" s="64"/>
      <c r="AQ2670" s="64"/>
      <c r="AR2670" s="693"/>
      <c r="XFA2670" s="693"/>
    </row>
    <row r="2671" spans="1:44 16381:16381" s="694" customFormat="1" ht="12" customHeight="1" x14ac:dyDescent="0.15">
      <c r="A2671" s="154" t="s">
        <v>5651</v>
      </c>
      <c r="B2671" s="155" t="s">
        <v>4571</v>
      </c>
      <c r="C2671" s="199">
        <f t="shared" si="709"/>
        <v>0</v>
      </c>
      <c r="D2671" s="203">
        <f t="shared" si="710"/>
        <v>0</v>
      </c>
      <c r="E2671" s="78"/>
      <c r="F2671" s="78"/>
      <c r="G2671" s="78"/>
      <c r="H2671" s="79"/>
      <c r="I2671" s="79"/>
      <c r="J2671" s="79"/>
      <c r="K2671" s="79"/>
      <c r="L2671" s="79"/>
      <c r="M2671" s="79"/>
      <c r="N2671" s="79"/>
      <c r="O2671" s="79"/>
      <c r="P2671" s="79"/>
      <c r="Q2671" s="79"/>
      <c r="R2671" s="79"/>
      <c r="S2671" s="79"/>
      <c r="T2671" s="79"/>
      <c r="U2671" s="79"/>
      <c r="V2671" s="79"/>
      <c r="W2671" s="79"/>
      <c r="X2671" s="79"/>
      <c r="Y2671" s="79"/>
      <c r="Z2671" s="79"/>
      <c r="AA2671" s="78"/>
      <c r="AB2671" s="78"/>
      <c r="AC2671" s="78"/>
      <c r="AD2671" s="78"/>
      <c r="AE2671" s="78"/>
      <c r="AF2671" s="78"/>
      <c r="AG2671" s="78"/>
      <c r="AH2671" s="78"/>
      <c r="AI2671" s="78"/>
      <c r="AJ2671" s="78"/>
      <c r="AK2671" s="645">
        <v>38030</v>
      </c>
      <c r="AL2671" s="657">
        <f t="shared" si="711"/>
        <v>0</v>
      </c>
      <c r="AM2671" s="64"/>
      <c r="AN2671" s="64"/>
      <c r="AO2671" s="64"/>
      <c r="AP2671" s="64"/>
      <c r="AQ2671" s="64"/>
      <c r="AR2671" s="693"/>
      <c r="XFA2671" s="693"/>
    </row>
    <row r="2672" spans="1:44 16381:16381" s="694" customFormat="1" ht="12" customHeight="1" x14ac:dyDescent="0.15">
      <c r="A2672" s="154" t="s">
        <v>5652</v>
      </c>
      <c r="B2672" s="155" t="s">
        <v>4572</v>
      </c>
      <c r="C2672" s="199">
        <f t="shared" si="709"/>
        <v>0</v>
      </c>
      <c r="D2672" s="203">
        <f t="shared" si="710"/>
        <v>0</v>
      </c>
      <c r="E2672" s="78"/>
      <c r="F2672" s="78"/>
      <c r="G2672" s="78"/>
      <c r="H2672" s="79"/>
      <c r="I2672" s="79"/>
      <c r="J2672" s="79"/>
      <c r="K2672" s="79"/>
      <c r="L2672" s="79"/>
      <c r="M2672" s="79"/>
      <c r="N2672" s="79"/>
      <c r="O2672" s="79"/>
      <c r="P2672" s="79"/>
      <c r="Q2672" s="79"/>
      <c r="R2672" s="79"/>
      <c r="S2672" s="79"/>
      <c r="T2672" s="79"/>
      <c r="U2672" s="79"/>
      <c r="V2672" s="79"/>
      <c r="W2672" s="79"/>
      <c r="X2672" s="79"/>
      <c r="Y2672" s="79"/>
      <c r="Z2672" s="79"/>
      <c r="AA2672" s="78"/>
      <c r="AB2672" s="78"/>
      <c r="AC2672" s="78"/>
      <c r="AD2672" s="78"/>
      <c r="AE2672" s="78"/>
      <c r="AF2672" s="78"/>
      <c r="AG2672" s="78"/>
      <c r="AH2672" s="78"/>
      <c r="AI2672" s="78"/>
      <c r="AJ2672" s="78"/>
      <c r="AK2672" s="645">
        <v>30390</v>
      </c>
      <c r="AL2672" s="657">
        <f t="shared" si="711"/>
        <v>0</v>
      </c>
      <c r="AM2672" s="64"/>
      <c r="AN2672" s="64"/>
      <c r="AO2672" s="64"/>
      <c r="AP2672" s="64"/>
      <c r="AQ2672" s="64"/>
      <c r="AR2672" s="693"/>
      <c r="XFA2672" s="693"/>
    </row>
    <row r="2673" spans="1:44 16381:16381" s="698" customFormat="1" ht="14.1" customHeight="1" x14ac:dyDescent="0.15">
      <c r="A2673" s="154" t="s">
        <v>6045</v>
      </c>
      <c r="B2673" s="155" t="s">
        <v>1467</v>
      </c>
      <c r="C2673" s="199">
        <f t="shared" si="709"/>
        <v>0</v>
      </c>
      <c r="D2673" s="203">
        <f t="shared" si="710"/>
        <v>0</v>
      </c>
      <c r="E2673" s="78"/>
      <c r="F2673" s="78"/>
      <c r="G2673" s="78"/>
      <c r="H2673" s="79"/>
      <c r="I2673" s="79"/>
      <c r="J2673" s="79"/>
      <c r="K2673" s="79"/>
      <c r="L2673" s="79"/>
      <c r="M2673" s="79"/>
      <c r="N2673" s="79"/>
      <c r="O2673" s="79"/>
      <c r="P2673" s="79"/>
      <c r="Q2673" s="79"/>
      <c r="R2673" s="79"/>
      <c r="S2673" s="79"/>
      <c r="T2673" s="79"/>
      <c r="U2673" s="79"/>
      <c r="V2673" s="79"/>
      <c r="W2673" s="79"/>
      <c r="X2673" s="79"/>
      <c r="Y2673" s="79"/>
      <c r="Z2673" s="79"/>
      <c r="AA2673" s="78"/>
      <c r="AB2673" s="78"/>
      <c r="AC2673" s="78"/>
      <c r="AD2673" s="78"/>
      <c r="AE2673" s="78"/>
      <c r="AF2673" s="78"/>
      <c r="AG2673" s="78"/>
      <c r="AH2673" s="78"/>
      <c r="AI2673" s="78"/>
      <c r="AJ2673" s="78"/>
      <c r="AK2673" s="648"/>
      <c r="AL2673" s="102"/>
      <c r="AM2673" s="64"/>
      <c r="AN2673" s="64" t="s">
        <v>547</v>
      </c>
      <c r="AO2673" s="64"/>
      <c r="AP2673" s="64"/>
      <c r="AQ2673" s="64"/>
      <c r="AR2673" s="697"/>
      <c r="XFA2673" s="697"/>
    </row>
    <row r="2674" spans="1:44 16381:16381" s="700" customFormat="1" ht="12.75" customHeight="1" x14ac:dyDescent="0.15">
      <c r="A2674" s="224"/>
      <c r="B2674" s="94" t="s">
        <v>384</v>
      </c>
      <c r="C2674" s="201">
        <f>SUM(C2657:C2673)</f>
        <v>0</v>
      </c>
      <c r="D2674" s="201">
        <f>SUM(D2657:D2673)</f>
        <v>0</v>
      </c>
      <c r="E2674" s="201">
        <f>SUM(E2657:E2673)</f>
        <v>0</v>
      </c>
      <c r="F2674" s="201">
        <f>SUM(F2657:F2673)</f>
        <v>0</v>
      </c>
      <c r="G2674" s="201">
        <f>SUM(G2657:G2673)</f>
        <v>0</v>
      </c>
      <c r="H2674" s="559"/>
      <c r="I2674" s="560"/>
      <c r="J2674" s="560"/>
      <c r="K2674" s="560"/>
      <c r="L2674" s="560"/>
      <c r="M2674" s="560"/>
      <c r="N2674" s="560"/>
      <c r="O2674" s="560"/>
      <c r="P2674" s="560"/>
      <c r="Q2674" s="560"/>
      <c r="R2674" s="560"/>
      <c r="S2674" s="560"/>
      <c r="T2674" s="560"/>
      <c r="U2674" s="560"/>
      <c r="V2674" s="560"/>
      <c r="W2674" s="560"/>
      <c r="X2674" s="560"/>
      <c r="Y2674" s="560"/>
      <c r="Z2674" s="561"/>
      <c r="AA2674" s="201">
        <f t="shared" ref="AA2674:AJ2674" si="712">SUM(AA2657:AA2673)</f>
        <v>0</v>
      </c>
      <c r="AB2674" s="201">
        <f t="shared" si="712"/>
        <v>0</v>
      </c>
      <c r="AC2674" s="201">
        <f t="shared" si="712"/>
        <v>0</v>
      </c>
      <c r="AD2674" s="201">
        <f t="shared" si="712"/>
        <v>0</v>
      </c>
      <c r="AE2674" s="201">
        <f t="shared" si="712"/>
        <v>0</v>
      </c>
      <c r="AF2674" s="201">
        <f t="shared" si="712"/>
        <v>0</v>
      </c>
      <c r="AG2674" s="201">
        <f t="shared" si="712"/>
        <v>0</v>
      </c>
      <c r="AH2674" s="201">
        <f t="shared" si="712"/>
        <v>0</v>
      </c>
      <c r="AI2674" s="201">
        <f t="shared" si="712"/>
        <v>0</v>
      </c>
      <c r="AJ2674" s="201">
        <f t="shared" si="712"/>
        <v>0</v>
      </c>
      <c r="AK2674" s="551"/>
      <c r="AL2674" s="201">
        <f>SUM(AL2657:AL2673)</f>
        <v>0</v>
      </c>
      <c r="AM2674" s="66"/>
      <c r="AN2674" s="66"/>
      <c r="AO2674" s="66"/>
      <c r="AP2674" s="66"/>
      <c r="AQ2674" s="66"/>
      <c r="AR2674" s="699"/>
      <c r="XFA2674" s="699"/>
    </row>
    <row r="2675" spans="1:44 16381:16381" s="700" customFormat="1" ht="14.1" customHeight="1" x14ac:dyDescent="0.15">
      <c r="A2675" s="224"/>
      <c r="B2675" s="94" t="s">
        <v>2298</v>
      </c>
      <c r="C2675" s="198"/>
      <c r="D2675" s="198"/>
      <c r="E2675" s="198"/>
      <c r="F2675" s="198"/>
      <c r="G2675" s="198"/>
      <c r="H2675" s="198"/>
      <c r="I2675" s="198"/>
      <c r="J2675" s="198"/>
      <c r="K2675" s="198"/>
      <c r="L2675" s="198"/>
      <c r="M2675" s="198"/>
      <c r="N2675" s="198"/>
      <c r="O2675" s="198"/>
      <c r="P2675" s="198"/>
      <c r="Q2675" s="198"/>
      <c r="R2675" s="198"/>
      <c r="S2675" s="198"/>
      <c r="T2675" s="198"/>
      <c r="U2675" s="198"/>
      <c r="V2675" s="198"/>
      <c r="W2675" s="198"/>
      <c r="X2675" s="198"/>
      <c r="Y2675" s="198"/>
      <c r="Z2675" s="198"/>
      <c r="AA2675" s="198"/>
      <c r="AB2675" s="198"/>
      <c r="AC2675" s="198"/>
      <c r="AD2675" s="198"/>
      <c r="AE2675" s="198"/>
      <c r="AF2675" s="198"/>
      <c r="AG2675" s="198"/>
      <c r="AH2675" s="198"/>
      <c r="AI2675" s="198"/>
      <c r="AJ2675" s="198"/>
      <c r="AK2675" s="198"/>
      <c r="AL2675" s="198"/>
      <c r="AM2675" s="66"/>
      <c r="AN2675" s="66"/>
      <c r="AO2675" s="66"/>
      <c r="AP2675" s="66"/>
      <c r="AQ2675" s="66"/>
      <c r="AR2675" s="699"/>
      <c r="XFA2675" s="699"/>
    </row>
    <row r="2676" spans="1:44 16381:16381" s="707" customFormat="1" ht="14.1" customHeight="1" x14ac:dyDescent="0.15">
      <c r="A2676" s="92" t="s">
        <v>5653</v>
      </c>
      <c r="B2676" s="93" t="s">
        <v>1087</v>
      </c>
      <c r="C2676" s="199">
        <f>SUM(I2676:N2676)</f>
        <v>0</v>
      </c>
      <c r="D2676" s="90"/>
      <c r="E2676" s="79"/>
      <c r="F2676" s="79"/>
      <c r="G2676" s="79"/>
      <c r="H2676" s="202">
        <f t="shared" ref="H2676:H2740" si="713">+I2676+J2676</f>
        <v>0</v>
      </c>
      <c r="I2676" s="78"/>
      <c r="J2676" s="78"/>
      <c r="K2676" s="78"/>
      <c r="L2676" s="78"/>
      <c r="M2676" s="78"/>
      <c r="N2676" s="78"/>
      <c r="O2676" s="79"/>
      <c r="P2676" s="79"/>
      <c r="Q2676" s="79"/>
      <c r="R2676" s="79"/>
      <c r="S2676" s="79"/>
      <c r="T2676" s="79"/>
      <c r="U2676" s="79"/>
      <c r="V2676" s="79"/>
      <c r="W2676" s="79"/>
      <c r="X2676" s="79"/>
      <c r="Y2676" s="79"/>
      <c r="Z2676" s="79"/>
      <c r="AA2676" s="78"/>
      <c r="AB2676" s="78"/>
      <c r="AC2676" s="78"/>
      <c r="AD2676" s="78"/>
      <c r="AE2676" s="78"/>
      <c r="AF2676" s="78"/>
      <c r="AG2676" s="78"/>
      <c r="AH2676" s="78"/>
      <c r="AI2676" s="78"/>
      <c r="AJ2676" s="78"/>
      <c r="AK2676" s="645">
        <v>166690</v>
      </c>
      <c r="AL2676" s="651">
        <f t="shared" ref="AL2676:AL2739" si="714">AK2676*I2676</f>
        <v>0</v>
      </c>
      <c r="AM2676" s="64"/>
      <c r="AN2676" s="64" t="s">
        <v>547</v>
      </c>
      <c r="AO2676" s="64"/>
      <c r="AP2676" s="64"/>
      <c r="AQ2676" s="64"/>
      <c r="AR2676" s="706"/>
      <c r="XFA2676" s="706"/>
    </row>
    <row r="2677" spans="1:44 16381:16381" s="694" customFormat="1" ht="14.1" customHeight="1" x14ac:dyDescent="0.15">
      <c r="A2677" s="92" t="s">
        <v>5654</v>
      </c>
      <c r="B2677" s="93" t="s">
        <v>502</v>
      </c>
      <c r="C2677" s="199">
        <f>SUM(I2677:N2677)</f>
        <v>0</v>
      </c>
      <c r="D2677" s="90"/>
      <c r="E2677" s="79"/>
      <c r="F2677" s="79"/>
      <c r="G2677" s="79"/>
      <c r="H2677" s="202">
        <f t="shared" si="713"/>
        <v>0</v>
      </c>
      <c r="I2677" s="78"/>
      <c r="J2677" s="78"/>
      <c r="K2677" s="78"/>
      <c r="L2677" s="78"/>
      <c r="M2677" s="78"/>
      <c r="N2677" s="78"/>
      <c r="O2677" s="79"/>
      <c r="P2677" s="79"/>
      <c r="Q2677" s="79"/>
      <c r="R2677" s="79"/>
      <c r="S2677" s="79"/>
      <c r="T2677" s="79"/>
      <c r="U2677" s="79"/>
      <c r="V2677" s="79"/>
      <c r="W2677" s="79"/>
      <c r="X2677" s="79"/>
      <c r="Y2677" s="79"/>
      <c r="Z2677" s="79"/>
      <c r="AA2677" s="78"/>
      <c r="AB2677" s="78"/>
      <c r="AC2677" s="78"/>
      <c r="AD2677" s="78"/>
      <c r="AE2677" s="78"/>
      <c r="AF2677" s="78"/>
      <c r="AG2677" s="78"/>
      <c r="AH2677" s="78"/>
      <c r="AI2677" s="78"/>
      <c r="AJ2677" s="78"/>
      <c r="AK2677" s="645">
        <v>165690</v>
      </c>
      <c r="AL2677" s="651">
        <f t="shared" si="714"/>
        <v>0</v>
      </c>
      <c r="AM2677" s="64"/>
      <c r="AN2677" s="64" t="s">
        <v>547</v>
      </c>
      <c r="AO2677" s="64"/>
      <c r="AP2677" s="64"/>
      <c r="AQ2677" s="64"/>
      <c r="AR2677" s="693"/>
      <c r="XFA2677" s="693"/>
    </row>
    <row r="2678" spans="1:44 16381:16381" s="694" customFormat="1" ht="14.1" customHeight="1" x14ac:dyDescent="0.15">
      <c r="A2678" s="92" t="s">
        <v>5655</v>
      </c>
      <c r="B2678" s="93" t="s">
        <v>503</v>
      </c>
      <c r="C2678" s="199">
        <f t="shared" ref="C2678:C2742" si="715">SUM(I2678:N2678)</f>
        <v>0</v>
      </c>
      <c r="D2678" s="90"/>
      <c r="E2678" s="79"/>
      <c r="F2678" s="79"/>
      <c r="G2678" s="79"/>
      <c r="H2678" s="202">
        <f t="shared" si="713"/>
        <v>0</v>
      </c>
      <c r="I2678" s="78"/>
      <c r="J2678" s="78"/>
      <c r="K2678" s="78"/>
      <c r="L2678" s="78"/>
      <c r="M2678" s="78"/>
      <c r="N2678" s="78"/>
      <c r="O2678" s="79"/>
      <c r="P2678" s="79"/>
      <c r="Q2678" s="79"/>
      <c r="R2678" s="79"/>
      <c r="S2678" s="79"/>
      <c r="T2678" s="79"/>
      <c r="U2678" s="79"/>
      <c r="V2678" s="79"/>
      <c r="W2678" s="79"/>
      <c r="X2678" s="79"/>
      <c r="Y2678" s="79"/>
      <c r="Z2678" s="79"/>
      <c r="AA2678" s="78"/>
      <c r="AB2678" s="78"/>
      <c r="AC2678" s="78"/>
      <c r="AD2678" s="78"/>
      <c r="AE2678" s="78"/>
      <c r="AF2678" s="78"/>
      <c r="AG2678" s="78"/>
      <c r="AH2678" s="78"/>
      <c r="AI2678" s="78"/>
      <c r="AJ2678" s="78"/>
      <c r="AK2678" s="645">
        <v>135770</v>
      </c>
      <c r="AL2678" s="651">
        <f t="shared" si="714"/>
        <v>0</v>
      </c>
      <c r="AM2678" s="64"/>
      <c r="AN2678" s="64" t="s">
        <v>547</v>
      </c>
      <c r="AO2678" s="64"/>
      <c r="AP2678" s="64"/>
      <c r="AQ2678" s="64"/>
      <c r="AR2678" s="693"/>
      <c r="XFA2678" s="693"/>
    </row>
    <row r="2679" spans="1:44 16381:16381" s="694" customFormat="1" ht="14.1" customHeight="1" x14ac:dyDescent="0.15">
      <c r="A2679" s="92" t="s">
        <v>5656</v>
      </c>
      <c r="B2679" s="93" t="s">
        <v>504</v>
      </c>
      <c r="C2679" s="199">
        <f t="shared" si="715"/>
        <v>0</v>
      </c>
      <c r="D2679" s="90"/>
      <c r="E2679" s="79"/>
      <c r="F2679" s="79"/>
      <c r="G2679" s="79"/>
      <c r="H2679" s="202">
        <f t="shared" si="713"/>
        <v>0</v>
      </c>
      <c r="I2679" s="78"/>
      <c r="J2679" s="78"/>
      <c r="K2679" s="78"/>
      <c r="L2679" s="78"/>
      <c r="M2679" s="78"/>
      <c r="N2679" s="78"/>
      <c r="O2679" s="79"/>
      <c r="P2679" s="79"/>
      <c r="Q2679" s="79"/>
      <c r="R2679" s="79"/>
      <c r="S2679" s="79"/>
      <c r="T2679" s="79"/>
      <c r="U2679" s="79"/>
      <c r="V2679" s="79"/>
      <c r="W2679" s="79"/>
      <c r="X2679" s="79"/>
      <c r="Y2679" s="79"/>
      <c r="Z2679" s="79"/>
      <c r="AA2679" s="78"/>
      <c r="AB2679" s="78"/>
      <c r="AC2679" s="78"/>
      <c r="AD2679" s="78"/>
      <c r="AE2679" s="78"/>
      <c r="AF2679" s="78"/>
      <c r="AG2679" s="78"/>
      <c r="AH2679" s="78"/>
      <c r="AI2679" s="78"/>
      <c r="AJ2679" s="78"/>
      <c r="AK2679" s="645">
        <v>43030</v>
      </c>
      <c r="AL2679" s="651">
        <f t="shared" si="714"/>
        <v>0</v>
      </c>
      <c r="AM2679" s="64"/>
      <c r="AN2679" s="64" t="s">
        <v>547</v>
      </c>
      <c r="AO2679" s="64"/>
      <c r="AP2679" s="64"/>
      <c r="AQ2679" s="64"/>
      <c r="AR2679" s="693"/>
      <c r="XFA2679" s="693"/>
    </row>
    <row r="2680" spans="1:44 16381:16381" s="694" customFormat="1" ht="14.1" customHeight="1" x14ac:dyDescent="0.15">
      <c r="A2680" s="92" t="s">
        <v>5657</v>
      </c>
      <c r="B2680" s="93" t="s">
        <v>559</v>
      </c>
      <c r="C2680" s="199">
        <f t="shared" si="715"/>
        <v>0</v>
      </c>
      <c r="D2680" s="90"/>
      <c r="E2680" s="79"/>
      <c r="F2680" s="79"/>
      <c r="G2680" s="79"/>
      <c r="H2680" s="202">
        <f t="shared" si="713"/>
        <v>0</v>
      </c>
      <c r="I2680" s="78"/>
      <c r="J2680" s="78"/>
      <c r="K2680" s="78"/>
      <c r="L2680" s="78"/>
      <c r="M2680" s="78"/>
      <c r="N2680" s="78"/>
      <c r="O2680" s="79"/>
      <c r="P2680" s="79"/>
      <c r="Q2680" s="79"/>
      <c r="R2680" s="79"/>
      <c r="S2680" s="79"/>
      <c r="T2680" s="79"/>
      <c r="U2680" s="79"/>
      <c r="V2680" s="79"/>
      <c r="W2680" s="79"/>
      <c r="X2680" s="79"/>
      <c r="Y2680" s="79"/>
      <c r="Z2680" s="79"/>
      <c r="AA2680" s="78"/>
      <c r="AB2680" s="78"/>
      <c r="AC2680" s="78"/>
      <c r="AD2680" s="78"/>
      <c r="AE2680" s="78"/>
      <c r="AF2680" s="78"/>
      <c r="AG2680" s="78"/>
      <c r="AH2680" s="78"/>
      <c r="AI2680" s="78"/>
      <c r="AJ2680" s="78"/>
      <c r="AK2680" s="645">
        <v>135770</v>
      </c>
      <c r="AL2680" s="651">
        <f t="shared" si="714"/>
        <v>0</v>
      </c>
      <c r="AM2680" s="64"/>
      <c r="AN2680" s="64" t="s">
        <v>547</v>
      </c>
      <c r="AO2680" s="64"/>
      <c r="AP2680" s="64"/>
      <c r="AQ2680" s="64"/>
      <c r="AR2680" s="693"/>
      <c r="XFA2680" s="693"/>
    </row>
    <row r="2681" spans="1:44 16381:16381" s="694" customFormat="1" ht="14.1" customHeight="1" x14ac:dyDescent="0.15">
      <c r="A2681" s="92" t="s">
        <v>5658</v>
      </c>
      <c r="B2681" s="93" t="s">
        <v>1088</v>
      </c>
      <c r="C2681" s="199">
        <f t="shared" si="715"/>
        <v>0</v>
      </c>
      <c r="D2681" s="90"/>
      <c r="E2681" s="79"/>
      <c r="F2681" s="79"/>
      <c r="G2681" s="79"/>
      <c r="H2681" s="202">
        <f t="shared" si="713"/>
        <v>0</v>
      </c>
      <c r="I2681" s="78"/>
      <c r="J2681" s="78"/>
      <c r="K2681" s="78"/>
      <c r="L2681" s="78"/>
      <c r="M2681" s="78"/>
      <c r="N2681" s="78"/>
      <c r="O2681" s="79"/>
      <c r="P2681" s="79"/>
      <c r="Q2681" s="79"/>
      <c r="R2681" s="79"/>
      <c r="S2681" s="79"/>
      <c r="T2681" s="79"/>
      <c r="U2681" s="79"/>
      <c r="V2681" s="79"/>
      <c r="W2681" s="79"/>
      <c r="X2681" s="79"/>
      <c r="Y2681" s="79"/>
      <c r="Z2681" s="79"/>
      <c r="AA2681" s="78"/>
      <c r="AB2681" s="78"/>
      <c r="AC2681" s="78"/>
      <c r="AD2681" s="78"/>
      <c r="AE2681" s="78"/>
      <c r="AF2681" s="78"/>
      <c r="AG2681" s="78"/>
      <c r="AH2681" s="78"/>
      <c r="AI2681" s="78"/>
      <c r="AJ2681" s="78"/>
      <c r="AK2681" s="645">
        <v>28730</v>
      </c>
      <c r="AL2681" s="651">
        <f t="shared" si="714"/>
        <v>0</v>
      </c>
      <c r="AM2681" s="64"/>
      <c r="AN2681" s="64" t="s">
        <v>547</v>
      </c>
      <c r="AO2681" s="64"/>
      <c r="AP2681" s="64"/>
      <c r="AQ2681" s="64"/>
      <c r="AR2681" s="693"/>
      <c r="XFA2681" s="693"/>
    </row>
    <row r="2682" spans="1:44 16381:16381" s="694" customFormat="1" ht="14.1" customHeight="1" x14ac:dyDescent="0.15">
      <c r="A2682" s="92" t="s">
        <v>5659</v>
      </c>
      <c r="B2682" s="93" t="s">
        <v>4532</v>
      </c>
      <c r="C2682" s="199">
        <f t="shared" si="715"/>
        <v>0</v>
      </c>
      <c r="D2682" s="90"/>
      <c r="E2682" s="79"/>
      <c r="F2682" s="79"/>
      <c r="G2682" s="79"/>
      <c r="H2682" s="202">
        <f t="shared" si="713"/>
        <v>0</v>
      </c>
      <c r="I2682" s="78"/>
      <c r="J2682" s="78"/>
      <c r="K2682" s="78"/>
      <c r="L2682" s="78"/>
      <c r="M2682" s="78"/>
      <c r="N2682" s="78"/>
      <c r="O2682" s="79"/>
      <c r="P2682" s="79"/>
      <c r="Q2682" s="79"/>
      <c r="R2682" s="79"/>
      <c r="S2682" s="79"/>
      <c r="T2682" s="79"/>
      <c r="U2682" s="79"/>
      <c r="V2682" s="79"/>
      <c r="W2682" s="79"/>
      <c r="X2682" s="79"/>
      <c r="Y2682" s="79"/>
      <c r="Z2682" s="79"/>
      <c r="AA2682" s="78"/>
      <c r="AB2682" s="78"/>
      <c r="AC2682" s="78"/>
      <c r="AD2682" s="78"/>
      <c r="AE2682" s="78"/>
      <c r="AF2682" s="78"/>
      <c r="AG2682" s="78"/>
      <c r="AH2682" s="78"/>
      <c r="AI2682" s="78"/>
      <c r="AJ2682" s="78"/>
      <c r="AK2682" s="645">
        <v>175430</v>
      </c>
      <c r="AL2682" s="651">
        <f t="shared" si="714"/>
        <v>0</v>
      </c>
      <c r="AM2682" s="64"/>
      <c r="AN2682" s="64" t="s">
        <v>547</v>
      </c>
      <c r="AO2682" s="64"/>
      <c r="AP2682" s="64"/>
      <c r="AQ2682" s="64"/>
      <c r="AR2682" s="693"/>
      <c r="XFA2682" s="693"/>
    </row>
    <row r="2683" spans="1:44 16381:16381" s="694" customFormat="1" ht="14.1" customHeight="1" x14ac:dyDescent="0.15">
      <c r="A2683" s="92" t="s">
        <v>5660</v>
      </c>
      <c r="B2683" s="93" t="s">
        <v>4533</v>
      </c>
      <c r="C2683" s="199">
        <f t="shared" si="715"/>
        <v>0</v>
      </c>
      <c r="D2683" s="90"/>
      <c r="E2683" s="79"/>
      <c r="F2683" s="79"/>
      <c r="G2683" s="79"/>
      <c r="H2683" s="202">
        <f t="shared" si="713"/>
        <v>0</v>
      </c>
      <c r="I2683" s="78"/>
      <c r="J2683" s="78"/>
      <c r="K2683" s="78"/>
      <c r="L2683" s="78"/>
      <c r="M2683" s="78"/>
      <c r="N2683" s="78"/>
      <c r="O2683" s="202">
        <f t="shared" ref="O2683:O2747" si="716">SUM(P2683:Q2683)</f>
        <v>0</v>
      </c>
      <c r="P2683" s="78"/>
      <c r="Q2683" s="78"/>
      <c r="R2683" s="202">
        <f>SUM(S2683:T2683)</f>
        <v>0</v>
      </c>
      <c r="S2683" s="78"/>
      <c r="T2683" s="78"/>
      <c r="U2683" s="202">
        <f t="shared" ref="U2683:U2747" si="717">SUM(V2683:W2683)</f>
        <v>0</v>
      </c>
      <c r="V2683" s="78"/>
      <c r="W2683" s="78"/>
      <c r="X2683" s="202">
        <f>SUM(Y2683:Z2683)</f>
        <v>0</v>
      </c>
      <c r="Y2683" s="78"/>
      <c r="Z2683" s="78"/>
      <c r="AA2683" s="78"/>
      <c r="AB2683" s="78"/>
      <c r="AC2683" s="78"/>
      <c r="AD2683" s="78"/>
      <c r="AE2683" s="78"/>
      <c r="AF2683" s="78"/>
      <c r="AG2683" s="78"/>
      <c r="AH2683" s="78"/>
      <c r="AI2683" s="78"/>
      <c r="AJ2683" s="78"/>
      <c r="AK2683" s="645">
        <v>249240</v>
      </c>
      <c r="AL2683" s="651">
        <f t="shared" si="714"/>
        <v>0</v>
      </c>
      <c r="AM2683" s="64"/>
      <c r="AN2683" s="64" t="s">
        <v>547</v>
      </c>
      <c r="AO2683" s="64"/>
      <c r="AP2683" s="64"/>
      <c r="AQ2683" s="64"/>
      <c r="AR2683" s="693"/>
      <c r="XFA2683" s="693"/>
    </row>
    <row r="2684" spans="1:44 16381:16381" s="694" customFormat="1" ht="14.1" customHeight="1" x14ac:dyDescent="0.15">
      <c r="A2684" s="92" t="s">
        <v>5661</v>
      </c>
      <c r="B2684" s="93" t="s">
        <v>4534</v>
      </c>
      <c r="C2684" s="199">
        <f t="shared" si="715"/>
        <v>0</v>
      </c>
      <c r="D2684" s="90"/>
      <c r="E2684" s="79"/>
      <c r="F2684" s="79"/>
      <c r="G2684" s="79"/>
      <c r="H2684" s="202">
        <f t="shared" si="713"/>
        <v>0</v>
      </c>
      <c r="I2684" s="78"/>
      <c r="J2684" s="78"/>
      <c r="K2684" s="78"/>
      <c r="L2684" s="78"/>
      <c r="M2684" s="78"/>
      <c r="N2684" s="78"/>
      <c r="O2684" s="79"/>
      <c r="P2684" s="79"/>
      <c r="Q2684" s="79"/>
      <c r="R2684" s="79"/>
      <c r="S2684" s="79"/>
      <c r="T2684" s="79"/>
      <c r="U2684" s="79"/>
      <c r="V2684" s="79"/>
      <c r="W2684" s="79"/>
      <c r="X2684" s="79"/>
      <c r="Y2684" s="79"/>
      <c r="Z2684" s="79"/>
      <c r="AA2684" s="78"/>
      <c r="AB2684" s="78"/>
      <c r="AC2684" s="78"/>
      <c r="AD2684" s="78"/>
      <c r="AE2684" s="78"/>
      <c r="AF2684" s="78"/>
      <c r="AG2684" s="78"/>
      <c r="AH2684" s="78"/>
      <c r="AI2684" s="78"/>
      <c r="AJ2684" s="78"/>
      <c r="AK2684" s="645">
        <v>175430</v>
      </c>
      <c r="AL2684" s="651">
        <f t="shared" si="714"/>
        <v>0</v>
      </c>
      <c r="AM2684" s="64"/>
      <c r="AN2684" s="64" t="s">
        <v>547</v>
      </c>
      <c r="AO2684" s="64"/>
      <c r="AP2684" s="64"/>
      <c r="AQ2684" s="64"/>
      <c r="AR2684" s="693"/>
      <c r="XFA2684" s="693"/>
    </row>
    <row r="2685" spans="1:44 16381:16381" s="694" customFormat="1" ht="14.1" customHeight="1" x14ac:dyDescent="0.15">
      <c r="A2685" s="92" t="s">
        <v>5662</v>
      </c>
      <c r="B2685" s="93" t="s">
        <v>2537</v>
      </c>
      <c r="C2685" s="199">
        <f t="shared" si="715"/>
        <v>0</v>
      </c>
      <c r="D2685" s="90"/>
      <c r="E2685" s="79"/>
      <c r="F2685" s="79"/>
      <c r="G2685" s="79"/>
      <c r="H2685" s="202">
        <f t="shared" si="713"/>
        <v>0</v>
      </c>
      <c r="I2685" s="78"/>
      <c r="J2685" s="78"/>
      <c r="K2685" s="78"/>
      <c r="L2685" s="78"/>
      <c r="M2685" s="78"/>
      <c r="N2685" s="78"/>
      <c r="O2685" s="202">
        <f t="shared" si="716"/>
        <v>0</v>
      </c>
      <c r="P2685" s="78"/>
      <c r="Q2685" s="78"/>
      <c r="R2685" s="202">
        <f t="shared" ref="R2685:R2749" si="718">SUM(S2685:T2685)</f>
        <v>0</v>
      </c>
      <c r="S2685" s="78"/>
      <c r="T2685" s="78"/>
      <c r="U2685" s="202">
        <f t="shared" si="717"/>
        <v>0</v>
      </c>
      <c r="V2685" s="78"/>
      <c r="W2685" s="78"/>
      <c r="X2685" s="202">
        <f t="shared" ref="X2685:X2749" si="719">SUM(Y2685:Z2685)</f>
        <v>0</v>
      </c>
      <c r="Y2685" s="78"/>
      <c r="Z2685" s="78"/>
      <c r="AA2685" s="78"/>
      <c r="AB2685" s="78"/>
      <c r="AC2685" s="78"/>
      <c r="AD2685" s="78"/>
      <c r="AE2685" s="78"/>
      <c r="AF2685" s="78"/>
      <c r="AG2685" s="78"/>
      <c r="AH2685" s="78"/>
      <c r="AI2685" s="78"/>
      <c r="AJ2685" s="78"/>
      <c r="AK2685" s="645">
        <v>273200</v>
      </c>
      <c r="AL2685" s="651">
        <f t="shared" si="714"/>
        <v>0</v>
      </c>
      <c r="AM2685" s="64"/>
      <c r="AN2685" s="64"/>
      <c r="AO2685" s="64"/>
      <c r="AP2685" s="64"/>
      <c r="AQ2685" s="64"/>
      <c r="AR2685" s="693"/>
      <c r="XFA2685" s="693"/>
    </row>
    <row r="2686" spans="1:44 16381:16381" s="694" customFormat="1" ht="14.1" customHeight="1" x14ac:dyDescent="0.15">
      <c r="A2686" s="92" t="s">
        <v>5663</v>
      </c>
      <c r="B2686" s="93" t="s">
        <v>4535</v>
      </c>
      <c r="C2686" s="199">
        <f t="shared" si="715"/>
        <v>0</v>
      </c>
      <c r="D2686" s="90"/>
      <c r="E2686" s="79"/>
      <c r="F2686" s="79"/>
      <c r="G2686" s="79"/>
      <c r="H2686" s="202">
        <f t="shared" si="713"/>
        <v>0</v>
      </c>
      <c r="I2686" s="78"/>
      <c r="J2686" s="78"/>
      <c r="K2686" s="78"/>
      <c r="L2686" s="78"/>
      <c r="M2686" s="78"/>
      <c r="N2686" s="78"/>
      <c r="O2686" s="202">
        <f t="shared" si="716"/>
        <v>0</v>
      </c>
      <c r="P2686" s="78"/>
      <c r="Q2686" s="78"/>
      <c r="R2686" s="202">
        <f t="shared" si="718"/>
        <v>0</v>
      </c>
      <c r="S2686" s="78"/>
      <c r="T2686" s="78"/>
      <c r="U2686" s="202">
        <f t="shared" si="717"/>
        <v>0</v>
      </c>
      <c r="V2686" s="78"/>
      <c r="W2686" s="78"/>
      <c r="X2686" s="202">
        <f t="shared" si="719"/>
        <v>0</v>
      </c>
      <c r="Y2686" s="78"/>
      <c r="Z2686" s="78"/>
      <c r="AA2686" s="78"/>
      <c r="AB2686" s="78"/>
      <c r="AC2686" s="78"/>
      <c r="AD2686" s="78"/>
      <c r="AE2686" s="78"/>
      <c r="AF2686" s="78"/>
      <c r="AG2686" s="78"/>
      <c r="AH2686" s="78"/>
      <c r="AI2686" s="78"/>
      <c r="AJ2686" s="78"/>
      <c r="AK2686" s="645">
        <v>186460</v>
      </c>
      <c r="AL2686" s="651">
        <f t="shared" si="714"/>
        <v>0</v>
      </c>
      <c r="AM2686" s="64"/>
      <c r="AN2686" s="64"/>
      <c r="AO2686" s="64"/>
      <c r="AP2686" s="64"/>
      <c r="AQ2686" s="64"/>
      <c r="AR2686" s="693"/>
      <c r="XFA2686" s="693"/>
    </row>
    <row r="2687" spans="1:44 16381:16381" s="694" customFormat="1" ht="14.1" customHeight="1" x14ac:dyDescent="0.15">
      <c r="A2687" s="92" t="s">
        <v>5664</v>
      </c>
      <c r="B2687" s="93" t="s">
        <v>1018</v>
      </c>
      <c r="C2687" s="199">
        <f t="shared" si="715"/>
        <v>0</v>
      </c>
      <c r="D2687" s="90"/>
      <c r="E2687" s="79"/>
      <c r="F2687" s="79"/>
      <c r="G2687" s="79"/>
      <c r="H2687" s="202">
        <f t="shared" si="713"/>
        <v>0</v>
      </c>
      <c r="I2687" s="78"/>
      <c r="J2687" s="78"/>
      <c r="K2687" s="78"/>
      <c r="L2687" s="78"/>
      <c r="M2687" s="78"/>
      <c r="N2687" s="78"/>
      <c r="O2687" s="202">
        <f t="shared" si="716"/>
        <v>0</v>
      </c>
      <c r="P2687" s="78"/>
      <c r="Q2687" s="78"/>
      <c r="R2687" s="202">
        <f t="shared" si="718"/>
        <v>0</v>
      </c>
      <c r="S2687" s="78"/>
      <c r="T2687" s="78"/>
      <c r="U2687" s="202">
        <f t="shared" si="717"/>
        <v>0</v>
      </c>
      <c r="V2687" s="78"/>
      <c r="W2687" s="78"/>
      <c r="X2687" s="202">
        <f t="shared" si="719"/>
        <v>0</v>
      </c>
      <c r="Y2687" s="78"/>
      <c r="Z2687" s="78"/>
      <c r="AA2687" s="78"/>
      <c r="AB2687" s="78"/>
      <c r="AC2687" s="78"/>
      <c r="AD2687" s="78"/>
      <c r="AE2687" s="78"/>
      <c r="AF2687" s="78"/>
      <c r="AG2687" s="78"/>
      <c r="AH2687" s="78"/>
      <c r="AI2687" s="78"/>
      <c r="AJ2687" s="78"/>
      <c r="AK2687" s="645">
        <v>186430</v>
      </c>
      <c r="AL2687" s="651">
        <f t="shared" si="714"/>
        <v>0</v>
      </c>
      <c r="AM2687" s="64"/>
      <c r="AN2687" s="64"/>
      <c r="AO2687" s="64"/>
      <c r="AP2687" s="64"/>
      <c r="AQ2687" s="64"/>
      <c r="AR2687" s="693"/>
      <c r="XFA2687" s="693"/>
    </row>
    <row r="2688" spans="1:44 16381:16381" s="694" customFormat="1" ht="14.1" customHeight="1" x14ac:dyDescent="0.15">
      <c r="A2688" s="92" t="s">
        <v>5665</v>
      </c>
      <c r="B2688" s="93" t="s">
        <v>1089</v>
      </c>
      <c r="C2688" s="199">
        <f t="shared" si="715"/>
        <v>0</v>
      </c>
      <c r="D2688" s="90"/>
      <c r="E2688" s="79"/>
      <c r="F2688" s="79"/>
      <c r="G2688" s="79"/>
      <c r="H2688" s="202">
        <f t="shared" si="713"/>
        <v>0</v>
      </c>
      <c r="I2688" s="78"/>
      <c r="J2688" s="78"/>
      <c r="K2688" s="78"/>
      <c r="L2688" s="78"/>
      <c r="M2688" s="78"/>
      <c r="N2688" s="78"/>
      <c r="O2688" s="202">
        <f t="shared" si="716"/>
        <v>0</v>
      </c>
      <c r="P2688" s="78"/>
      <c r="Q2688" s="78"/>
      <c r="R2688" s="202">
        <f t="shared" si="718"/>
        <v>0</v>
      </c>
      <c r="S2688" s="78"/>
      <c r="T2688" s="78"/>
      <c r="U2688" s="202">
        <f t="shared" si="717"/>
        <v>0</v>
      </c>
      <c r="V2688" s="78"/>
      <c r="W2688" s="78"/>
      <c r="X2688" s="202">
        <f t="shared" si="719"/>
        <v>0</v>
      </c>
      <c r="Y2688" s="78"/>
      <c r="Z2688" s="78"/>
      <c r="AA2688" s="78"/>
      <c r="AB2688" s="78"/>
      <c r="AC2688" s="78"/>
      <c r="AD2688" s="78"/>
      <c r="AE2688" s="78"/>
      <c r="AF2688" s="78"/>
      <c r="AG2688" s="78"/>
      <c r="AH2688" s="78"/>
      <c r="AI2688" s="78"/>
      <c r="AJ2688" s="78"/>
      <c r="AK2688" s="645">
        <v>200180</v>
      </c>
      <c r="AL2688" s="651">
        <f t="shared" si="714"/>
        <v>0</v>
      </c>
      <c r="AM2688" s="64"/>
      <c r="AN2688" s="64"/>
      <c r="AO2688" s="64"/>
      <c r="AP2688" s="64"/>
      <c r="AQ2688" s="64"/>
      <c r="AR2688" s="693"/>
      <c r="XFA2688" s="693"/>
    </row>
    <row r="2689" spans="1:44 16381:16381" s="694" customFormat="1" ht="14.1" customHeight="1" x14ac:dyDescent="0.15">
      <c r="A2689" s="92" t="s">
        <v>5666</v>
      </c>
      <c r="B2689" s="93" t="s">
        <v>1090</v>
      </c>
      <c r="C2689" s="199">
        <f t="shared" si="715"/>
        <v>0</v>
      </c>
      <c r="D2689" s="90"/>
      <c r="E2689" s="79"/>
      <c r="F2689" s="79"/>
      <c r="G2689" s="79"/>
      <c r="H2689" s="202">
        <f t="shared" si="713"/>
        <v>0</v>
      </c>
      <c r="I2689" s="78"/>
      <c r="J2689" s="78"/>
      <c r="K2689" s="78"/>
      <c r="L2689" s="78"/>
      <c r="M2689" s="78"/>
      <c r="N2689" s="78"/>
      <c r="O2689" s="202">
        <f t="shared" si="716"/>
        <v>0</v>
      </c>
      <c r="P2689" s="78"/>
      <c r="Q2689" s="78"/>
      <c r="R2689" s="202">
        <f t="shared" si="718"/>
        <v>0</v>
      </c>
      <c r="S2689" s="78"/>
      <c r="T2689" s="78"/>
      <c r="U2689" s="202">
        <f t="shared" si="717"/>
        <v>0</v>
      </c>
      <c r="V2689" s="78"/>
      <c r="W2689" s="78"/>
      <c r="X2689" s="202">
        <f t="shared" si="719"/>
        <v>0</v>
      </c>
      <c r="Y2689" s="78"/>
      <c r="Z2689" s="78"/>
      <c r="AA2689" s="78"/>
      <c r="AB2689" s="78"/>
      <c r="AC2689" s="78"/>
      <c r="AD2689" s="78"/>
      <c r="AE2689" s="78"/>
      <c r="AF2689" s="78"/>
      <c r="AG2689" s="78"/>
      <c r="AH2689" s="78"/>
      <c r="AI2689" s="78"/>
      <c r="AJ2689" s="78"/>
      <c r="AK2689" s="645">
        <v>200180</v>
      </c>
      <c r="AL2689" s="651">
        <f t="shared" si="714"/>
        <v>0</v>
      </c>
      <c r="AM2689" s="64"/>
      <c r="AN2689" s="64"/>
      <c r="AO2689" s="64"/>
      <c r="AP2689" s="64"/>
      <c r="AQ2689" s="64"/>
      <c r="AR2689" s="693"/>
      <c r="XFA2689" s="693"/>
    </row>
    <row r="2690" spans="1:44 16381:16381" s="694" customFormat="1" ht="14.1" customHeight="1" x14ac:dyDescent="0.15">
      <c r="A2690" s="92" t="s">
        <v>5667</v>
      </c>
      <c r="B2690" s="93" t="s">
        <v>1020</v>
      </c>
      <c r="C2690" s="199">
        <f t="shared" si="715"/>
        <v>0</v>
      </c>
      <c r="D2690" s="90"/>
      <c r="E2690" s="79"/>
      <c r="F2690" s="79"/>
      <c r="G2690" s="79"/>
      <c r="H2690" s="202">
        <f t="shared" si="713"/>
        <v>0</v>
      </c>
      <c r="I2690" s="78"/>
      <c r="J2690" s="78"/>
      <c r="K2690" s="78"/>
      <c r="L2690" s="78"/>
      <c r="M2690" s="78"/>
      <c r="N2690" s="78"/>
      <c r="O2690" s="202">
        <f t="shared" si="716"/>
        <v>0</v>
      </c>
      <c r="P2690" s="78"/>
      <c r="Q2690" s="78"/>
      <c r="R2690" s="202">
        <f t="shared" si="718"/>
        <v>0</v>
      </c>
      <c r="S2690" s="78"/>
      <c r="T2690" s="78"/>
      <c r="U2690" s="202">
        <f t="shared" si="717"/>
        <v>0</v>
      </c>
      <c r="V2690" s="78"/>
      <c r="W2690" s="78"/>
      <c r="X2690" s="202">
        <f t="shared" si="719"/>
        <v>0</v>
      </c>
      <c r="Y2690" s="78"/>
      <c r="Z2690" s="78"/>
      <c r="AA2690" s="78"/>
      <c r="AB2690" s="78"/>
      <c r="AC2690" s="78"/>
      <c r="AD2690" s="78"/>
      <c r="AE2690" s="78"/>
      <c r="AF2690" s="78"/>
      <c r="AG2690" s="78"/>
      <c r="AH2690" s="78"/>
      <c r="AI2690" s="78"/>
      <c r="AJ2690" s="78"/>
      <c r="AK2690" s="645">
        <v>200180</v>
      </c>
      <c r="AL2690" s="651">
        <f t="shared" si="714"/>
        <v>0</v>
      </c>
      <c r="AM2690" s="64"/>
      <c r="AN2690" s="64"/>
      <c r="AO2690" s="64"/>
      <c r="AP2690" s="64"/>
      <c r="AQ2690" s="64"/>
      <c r="AR2690" s="693"/>
      <c r="XFA2690" s="693"/>
    </row>
    <row r="2691" spans="1:44 16381:16381" s="694" customFormat="1" ht="14.1" customHeight="1" x14ac:dyDescent="0.15">
      <c r="A2691" s="92" t="s">
        <v>5668</v>
      </c>
      <c r="B2691" s="93" t="s">
        <v>4536</v>
      </c>
      <c r="C2691" s="199">
        <f t="shared" si="715"/>
        <v>0</v>
      </c>
      <c r="D2691" s="90"/>
      <c r="E2691" s="79"/>
      <c r="F2691" s="79"/>
      <c r="G2691" s="79"/>
      <c r="H2691" s="202">
        <f t="shared" si="713"/>
        <v>0</v>
      </c>
      <c r="I2691" s="78"/>
      <c r="J2691" s="78"/>
      <c r="K2691" s="78"/>
      <c r="L2691" s="78"/>
      <c r="M2691" s="78"/>
      <c r="N2691" s="78"/>
      <c r="O2691" s="202">
        <f t="shared" si="716"/>
        <v>0</v>
      </c>
      <c r="P2691" s="78"/>
      <c r="Q2691" s="78"/>
      <c r="R2691" s="202">
        <f t="shared" si="718"/>
        <v>0</v>
      </c>
      <c r="S2691" s="78"/>
      <c r="T2691" s="78"/>
      <c r="U2691" s="202">
        <f t="shared" si="717"/>
        <v>0</v>
      </c>
      <c r="V2691" s="78"/>
      <c r="W2691" s="78"/>
      <c r="X2691" s="202">
        <f t="shared" si="719"/>
        <v>0</v>
      </c>
      <c r="Y2691" s="78"/>
      <c r="Z2691" s="78"/>
      <c r="AA2691" s="78"/>
      <c r="AB2691" s="78"/>
      <c r="AC2691" s="78"/>
      <c r="AD2691" s="78"/>
      <c r="AE2691" s="78"/>
      <c r="AF2691" s="78"/>
      <c r="AG2691" s="78"/>
      <c r="AH2691" s="78"/>
      <c r="AI2691" s="78"/>
      <c r="AJ2691" s="78"/>
      <c r="AK2691" s="645">
        <v>186430</v>
      </c>
      <c r="AL2691" s="651">
        <f t="shared" si="714"/>
        <v>0</v>
      </c>
      <c r="AM2691" s="64"/>
      <c r="AN2691" s="64"/>
      <c r="AO2691" s="64"/>
      <c r="AP2691" s="64"/>
      <c r="AQ2691" s="64"/>
      <c r="AR2691" s="693"/>
      <c r="XFA2691" s="693"/>
    </row>
    <row r="2692" spans="1:44 16381:16381" s="694" customFormat="1" ht="24" customHeight="1" x14ac:dyDescent="0.15">
      <c r="A2692" s="92" t="s">
        <v>5669</v>
      </c>
      <c r="B2692" s="93" t="s">
        <v>1091</v>
      </c>
      <c r="C2692" s="199">
        <f t="shared" si="715"/>
        <v>0</v>
      </c>
      <c r="D2692" s="90"/>
      <c r="E2692" s="79"/>
      <c r="F2692" s="79"/>
      <c r="G2692" s="79"/>
      <c r="H2692" s="202">
        <f t="shared" si="713"/>
        <v>0</v>
      </c>
      <c r="I2692" s="78"/>
      <c r="J2692" s="78"/>
      <c r="K2692" s="78"/>
      <c r="L2692" s="78"/>
      <c r="M2692" s="78"/>
      <c r="N2692" s="78"/>
      <c r="O2692" s="202">
        <f t="shared" si="716"/>
        <v>0</v>
      </c>
      <c r="P2692" s="78"/>
      <c r="Q2692" s="78"/>
      <c r="R2692" s="202">
        <f t="shared" si="718"/>
        <v>0</v>
      </c>
      <c r="S2692" s="78"/>
      <c r="T2692" s="78"/>
      <c r="U2692" s="202">
        <f t="shared" si="717"/>
        <v>0</v>
      </c>
      <c r="V2692" s="78"/>
      <c r="W2692" s="78"/>
      <c r="X2692" s="202">
        <f t="shared" si="719"/>
        <v>0</v>
      </c>
      <c r="Y2692" s="78"/>
      <c r="Z2692" s="78"/>
      <c r="AA2692" s="78"/>
      <c r="AB2692" s="78"/>
      <c r="AC2692" s="78"/>
      <c r="AD2692" s="78"/>
      <c r="AE2692" s="78"/>
      <c r="AF2692" s="78"/>
      <c r="AG2692" s="78"/>
      <c r="AH2692" s="78"/>
      <c r="AI2692" s="78"/>
      <c r="AJ2692" s="78"/>
      <c r="AK2692" s="645">
        <v>262930</v>
      </c>
      <c r="AL2692" s="651">
        <f t="shared" si="714"/>
        <v>0</v>
      </c>
      <c r="AM2692" s="64"/>
      <c r="AN2692" s="64"/>
      <c r="AO2692" s="64"/>
      <c r="AP2692" s="64"/>
      <c r="AQ2692" s="64"/>
      <c r="AR2692" s="693"/>
      <c r="XFA2692" s="693"/>
    </row>
    <row r="2693" spans="1:44 16381:16381" s="694" customFormat="1" ht="14.1" customHeight="1" x14ac:dyDescent="0.15">
      <c r="A2693" s="92" t="s">
        <v>5670</v>
      </c>
      <c r="B2693" s="93" t="s">
        <v>964</v>
      </c>
      <c r="C2693" s="199">
        <f t="shared" si="715"/>
        <v>0</v>
      </c>
      <c r="D2693" s="90"/>
      <c r="E2693" s="79"/>
      <c r="F2693" s="79"/>
      <c r="G2693" s="79"/>
      <c r="H2693" s="202">
        <f t="shared" si="713"/>
        <v>0</v>
      </c>
      <c r="I2693" s="78"/>
      <c r="J2693" s="78"/>
      <c r="K2693" s="78"/>
      <c r="L2693" s="78"/>
      <c r="M2693" s="78"/>
      <c r="N2693" s="78"/>
      <c r="O2693" s="202">
        <f t="shared" si="716"/>
        <v>0</v>
      </c>
      <c r="P2693" s="78"/>
      <c r="Q2693" s="78"/>
      <c r="R2693" s="202">
        <f t="shared" si="718"/>
        <v>0</v>
      </c>
      <c r="S2693" s="78"/>
      <c r="T2693" s="78"/>
      <c r="U2693" s="202">
        <f t="shared" si="717"/>
        <v>0</v>
      </c>
      <c r="V2693" s="78"/>
      <c r="W2693" s="78"/>
      <c r="X2693" s="202">
        <f t="shared" si="719"/>
        <v>0</v>
      </c>
      <c r="Y2693" s="78"/>
      <c r="Z2693" s="78"/>
      <c r="AA2693" s="78"/>
      <c r="AB2693" s="78"/>
      <c r="AC2693" s="78"/>
      <c r="AD2693" s="78"/>
      <c r="AE2693" s="78"/>
      <c r="AF2693" s="78"/>
      <c r="AG2693" s="78"/>
      <c r="AH2693" s="78"/>
      <c r="AI2693" s="78"/>
      <c r="AJ2693" s="78"/>
      <c r="AK2693" s="645">
        <v>667480</v>
      </c>
      <c r="AL2693" s="651">
        <f t="shared" si="714"/>
        <v>0</v>
      </c>
      <c r="AM2693" s="64"/>
      <c r="AN2693" s="64"/>
      <c r="AO2693" s="64"/>
      <c r="AP2693" s="64"/>
      <c r="AQ2693" s="64"/>
      <c r="AR2693" s="693"/>
      <c r="XFA2693" s="693"/>
    </row>
    <row r="2694" spans="1:44 16381:16381" s="694" customFormat="1" ht="14.1" customHeight="1" x14ac:dyDescent="0.15">
      <c r="A2694" s="92" t="s">
        <v>5671</v>
      </c>
      <c r="B2694" s="93" t="s">
        <v>570</v>
      </c>
      <c r="C2694" s="199">
        <f t="shared" si="715"/>
        <v>0</v>
      </c>
      <c r="D2694" s="90"/>
      <c r="E2694" s="79"/>
      <c r="F2694" s="79"/>
      <c r="G2694" s="79"/>
      <c r="H2694" s="202">
        <f t="shared" si="713"/>
        <v>0</v>
      </c>
      <c r="I2694" s="78"/>
      <c r="J2694" s="78"/>
      <c r="K2694" s="78"/>
      <c r="L2694" s="78"/>
      <c r="M2694" s="78"/>
      <c r="N2694" s="78"/>
      <c r="O2694" s="79"/>
      <c r="P2694" s="79"/>
      <c r="Q2694" s="79"/>
      <c r="R2694" s="79"/>
      <c r="S2694" s="79"/>
      <c r="T2694" s="79"/>
      <c r="U2694" s="79"/>
      <c r="V2694" s="79"/>
      <c r="W2694" s="79"/>
      <c r="X2694" s="79"/>
      <c r="Y2694" s="79"/>
      <c r="Z2694" s="79"/>
      <c r="AA2694" s="78"/>
      <c r="AB2694" s="78"/>
      <c r="AC2694" s="78"/>
      <c r="AD2694" s="78"/>
      <c r="AE2694" s="78"/>
      <c r="AF2694" s="78"/>
      <c r="AG2694" s="78"/>
      <c r="AH2694" s="78"/>
      <c r="AI2694" s="78"/>
      <c r="AJ2694" s="78"/>
      <c r="AK2694" s="645">
        <v>175430</v>
      </c>
      <c r="AL2694" s="651">
        <f t="shared" si="714"/>
        <v>0</v>
      </c>
      <c r="AM2694" s="64"/>
      <c r="AN2694" s="64" t="s">
        <v>547</v>
      </c>
      <c r="AO2694" s="64"/>
      <c r="AP2694" s="64"/>
      <c r="AQ2694" s="64"/>
      <c r="AR2694" s="693"/>
      <c r="XFA2694" s="693"/>
    </row>
    <row r="2695" spans="1:44 16381:16381" s="694" customFormat="1" ht="14.1" customHeight="1" x14ac:dyDescent="0.15">
      <c r="A2695" s="92" t="s">
        <v>5672</v>
      </c>
      <c r="B2695" s="93" t="s">
        <v>721</v>
      </c>
      <c r="C2695" s="199">
        <f t="shared" si="715"/>
        <v>0</v>
      </c>
      <c r="D2695" s="90"/>
      <c r="E2695" s="79"/>
      <c r="F2695" s="79"/>
      <c r="G2695" s="79"/>
      <c r="H2695" s="202">
        <f t="shared" si="713"/>
        <v>0</v>
      </c>
      <c r="I2695" s="78"/>
      <c r="J2695" s="78"/>
      <c r="K2695" s="78"/>
      <c r="L2695" s="78"/>
      <c r="M2695" s="78"/>
      <c r="N2695" s="78"/>
      <c r="O2695" s="79"/>
      <c r="P2695" s="79"/>
      <c r="Q2695" s="79"/>
      <c r="R2695" s="79"/>
      <c r="S2695" s="79"/>
      <c r="T2695" s="79"/>
      <c r="U2695" s="79"/>
      <c r="V2695" s="79"/>
      <c r="W2695" s="79"/>
      <c r="X2695" s="79"/>
      <c r="Y2695" s="79"/>
      <c r="Z2695" s="79"/>
      <c r="AA2695" s="78"/>
      <c r="AB2695" s="78"/>
      <c r="AC2695" s="78"/>
      <c r="AD2695" s="78"/>
      <c r="AE2695" s="78"/>
      <c r="AF2695" s="78"/>
      <c r="AG2695" s="78"/>
      <c r="AH2695" s="78"/>
      <c r="AI2695" s="78"/>
      <c r="AJ2695" s="78"/>
      <c r="AK2695" s="645">
        <v>175430</v>
      </c>
      <c r="AL2695" s="651">
        <f t="shared" si="714"/>
        <v>0</v>
      </c>
      <c r="AM2695" s="64"/>
      <c r="AN2695" s="64" t="s">
        <v>547</v>
      </c>
      <c r="AO2695" s="64"/>
      <c r="AP2695" s="64"/>
      <c r="AQ2695" s="64"/>
      <c r="AR2695" s="693"/>
      <c r="XFA2695" s="693"/>
    </row>
    <row r="2696" spans="1:44 16381:16381" s="694" customFormat="1" ht="14.1" customHeight="1" x14ac:dyDescent="0.15">
      <c r="A2696" s="92" t="s">
        <v>5673</v>
      </c>
      <c r="B2696" s="93" t="s">
        <v>4537</v>
      </c>
      <c r="C2696" s="199">
        <f t="shared" si="715"/>
        <v>0</v>
      </c>
      <c r="D2696" s="90"/>
      <c r="E2696" s="79"/>
      <c r="F2696" s="79"/>
      <c r="G2696" s="79"/>
      <c r="H2696" s="202">
        <f t="shared" si="713"/>
        <v>0</v>
      </c>
      <c r="I2696" s="78"/>
      <c r="J2696" s="78"/>
      <c r="K2696" s="78"/>
      <c r="L2696" s="78"/>
      <c r="M2696" s="78"/>
      <c r="N2696" s="78"/>
      <c r="O2696" s="202">
        <f t="shared" si="716"/>
        <v>0</v>
      </c>
      <c r="P2696" s="78"/>
      <c r="Q2696" s="78"/>
      <c r="R2696" s="202">
        <f t="shared" si="718"/>
        <v>0</v>
      </c>
      <c r="S2696" s="78"/>
      <c r="T2696" s="78"/>
      <c r="U2696" s="202">
        <f t="shared" si="717"/>
        <v>0</v>
      </c>
      <c r="V2696" s="78"/>
      <c r="W2696" s="78"/>
      <c r="X2696" s="202">
        <f t="shared" si="719"/>
        <v>0</v>
      </c>
      <c r="Y2696" s="78"/>
      <c r="Z2696" s="78"/>
      <c r="AA2696" s="78"/>
      <c r="AB2696" s="78"/>
      <c r="AC2696" s="78"/>
      <c r="AD2696" s="78"/>
      <c r="AE2696" s="78"/>
      <c r="AF2696" s="78"/>
      <c r="AG2696" s="78"/>
      <c r="AH2696" s="78"/>
      <c r="AI2696" s="78"/>
      <c r="AJ2696" s="78"/>
      <c r="AK2696" s="645">
        <v>395420</v>
      </c>
      <c r="AL2696" s="651">
        <f t="shared" si="714"/>
        <v>0</v>
      </c>
      <c r="AM2696" s="64"/>
      <c r="AN2696" s="64"/>
      <c r="AO2696" s="64"/>
      <c r="AP2696" s="64"/>
      <c r="AQ2696" s="64"/>
      <c r="AR2696" s="693"/>
      <c r="XFA2696" s="693"/>
    </row>
    <row r="2697" spans="1:44 16381:16381" s="694" customFormat="1" ht="24" customHeight="1" x14ac:dyDescent="0.15">
      <c r="A2697" s="92" t="s">
        <v>5674</v>
      </c>
      <c r="B2697" s="93" t="s">
        <v>1092</v>
      </c>
      <c r="C2697" s="199">
        <f t="shared" si="715"/>
        <v>0</v>
      </c>
      <c r="D2697" s="90"/>
      <c r="E2697" s="79"/>
      <c r="F2697" s="79"/>
      <c r="G2697" s="79"/>
      <c r="H2697" s="202">
        <f t="shared" si="713"/>
        <v>0</v>
      </c>
      <c r="I2697" s="78"/>
      <c r="J2697" s="78"/>
      <c r="K2697" s="78"/>
      <c r="L2697" s="78"/>
      <c r="M2697" s="78"/>
      <c r="N2697" s="78"/>
      <c r="O2697" s="202">
        <f t="shared" si="716"/>
        <v>0</v>
      </c>
      <c r="P2697" s="78"/>
      <c r="Q2697" s="78"/>
      <c r="R2697" s="202">
        <f t="shared" si="718"/>
        <v>0</v>
      </c>
      <c r="S2697" s="78"/>
      <c r="T2697" s="78"/>
      <c r="U2697" s="202">
        <f t="shared" si="717"/>
        <v>0</v>
      </c>
      <c r="V2697" s="78"/>
      <c r="W2697" s="78"/>
      <c r="X2697" s="202">
        <f t="shared" si="719"/>
        <v>0</v>
      </c>
      <c r="Y2697" s="78"/>
      <c r="Z2697" s="78"/>
      <c r="AA2697" s="78"/>
      <c r="AB2697" s="78"/>
      <c r="AC2697" s="78"/>
      <c r="AD2697" s="78"/>
      <c r="AE2697" s="78"/>
      <c r="AF2697" s="78"/>
      <c r="AG2697" s="78"/>
      <c r="AH2697" s="78"/>
      <c r="AI2697" s="78"/>
      <c r="AJ2697" s="78"/>
      <c r="AK2697" s="645">
        <v>282130</v>
      </c>
      <c r="AL2697" s="651">
        <f t="shared" si="714"/>
        <v>0</v>
      </c>
      <c r="AM2697" s="64"/>
      <c r="AN2697" s="64"/>
      <c r="AO2697" s="64"/>
      <c r="AP2697" s="64"/>
      <c r="AQ2697" s="64"/>
      <c r="AR2697" s="693"/>
      <c r="XFA2697" s="693"/>
    </row>
    <row r="2698" spans="1:44 16381:16381" s="694" customFormat="1" ht="12" customHeight="1" x14ac:dyDescent="0.15">
      <c r="A2698" s="92" t="s">
        <v>5675</v>
      </c>
      <c r="B2698" s="93" t="s">
        <v>2408</v>
      </c>
      <c r="C2698" s="199">
        <f t="shared" si="715"/>
        <v>0</v>
      </c>
      <c r="D2698" s="90"/>
      <c r="E2698" s="79"/>
      <c r="F2698" s="79"/>
      <c r="G2698" s="79"/>
      <c r="H2698" s="202">
        <f t="shared" si="713"/>
        <v>0</v>
      </c>
      <c r="I2698" s="78"/>
      <c r="J2698" s="78"/>
      <c r="K2698" s="78"/>
      <c r="L2698" s="78"/>
      <c r="M2698" s="78"/>
      <c r="N2698" s="78"/>
      <c r="O2698" s="202">
        <f t="shared" si="716"/>
        <v>0</v>
      </c>
      <c r="P2698" s="78"/>
      <c r="Q2698" s="78"/>
      <c r="R2698" s="202">
        <f t="shared" si="718"/>
        <v>0</v>
      </c>
      <c r="S2698" s="78"/>
      <c r="T2698" s="78"/>
      <c r="U2698" s="202">
        <f t="shared" si="717"/>
        <v>0</v>
      </c>
      <c r="V2698" s="78"/>
      <c r="W2698" s="78"/>
      <c r="X2698" s="202">
        <f t="shared" si="719"/>
        <v>0</v>
      </c>
      <c r="Y2698" s="78"/>
      <c r="Z2698" s="78"/>
      <c r="AA2698" s="78"/>
      <c r="AB2698" s="78"/>
      <c r="AC2698" s="78"/>
      <c r="AD2698" s="78"/>
      <c r="AE2698" s="78"/>
      <c r="AF2698" s="78"/>
      <c r="AG2698" s="78"/>
      <c r="AH2698" s="78"/>
      <c r="AI2698" s="78"/>
      <c r="AJ2698" s="78"/>
      <c r="AK2698" s="645">
        <v>219270</v>
      </c>
      <c r="AL2698" s="651">
        <f t="shared" si="714"/>
        <v>0</v>
      </c>
      <c r="AM2698" s="64"/>
      <c r="AN2698" s="64"/>
      <c r="AO2698" s="64"/>
      <c r="AP2698" s="64"/>
      <c r="AQ2698" s="64"/>
      <c r="AR2698" s="693"/>
      <c r="XFA2698" s="693"/>
    </row>
    <row r="2699" spans="1:44 16381:16381" s="694" customFormat="1" x14ac:dyDescent="0.15">
      <c r="A2699" s="92" t="s">
        <v>5676</v>
      </c>
      <c r="B2699" s="93" t="s">
        <v>1093</v>
      </c>
      <c r="C2699" s="199">
        <f t="shared" si="715"/>
        <v>0</v>
      </c>
      <c r="D2699" s="90"/>
      <c r="E2699" s="79"/>
      <c r="F2699" s="79"/>
      <c r="G2699" s="79"/>
      <c r="H2699" s="202">
        <f t="shared" si="713"/>
        <v>0</v>
      </c>
      <c r="I2699" s="78"/>
      <c r="J2699" s="78"/>
      <c r="K2699" s="78"/>
      <c r="L2699" s="78"/>
      <c r="M2699" s="78"/>
      <c r="N2699" s="78"/>
      <c r="O2699" s="202">
        <f t="shared" si="716"/>
        <v>0</v>
      </c>
      <c r="P2699" s="78"/>
      <c r="Q2699" s="78"/>
      <c r="R2699" s="202">
        <f t="shared" si="718"/>
        <v>0</v>
      </c>
      <c r="S2699" s="78"/>
      <c r="T2699" s="78"/>
      <c r="U2699" s="202">
        <f t="shared" si="717"/>
        <v>0</v>
      </c>
      <c r="V2699" s="78"/>
      <c r="W2699" s="78"/>
      <c r="X2699" s="202">
        <f t="shared" si="719"/>
        <v>0</v>
      </c>
      <c r="Y2699" s="78"/>
      <c r="Z2699" s="78"/>
      <c r="AA2699" s="78"/>
      <c r="AB2699" s="78"/>
      <c r="AC2699" s="78"/>
      <c r="AD2699" s="78"/>
      <c r="AE2699" s="78"/>
      <c r="AF2699" s="78"/>
      <c r="AG2699" s="78"/>
      <c r="AH2699" s="78"/>
      <c r="AI2699" s="78"/>
      <c r="AJ2699" s="78"/>
      <c r="AK2699" s="645">
        <v>282130</v>
      </c>
      <c r="AL2699" s="651">
        <f t="shared" si="714"/>
        <v>0</v>
      </c>
      <c r="AM2699" s="64"/>
      <c r="AN2699" s="64"/>
      <c r="AO2699" s="64"/>
      <c r="AP2699" s="64"/>
      <c r="AQ2699" s="64"/>
      <c r="AR2699" s="693"/>
      <c r="XFA2699" s="693"/>
    </row>
    <row r="2700" spans="1:44 16381:16381" s="694" customFormat="1" ht="14.1" customHeight="1" x14ac:dyDescent="0.15">
      <c r="A2700" s="92" t="s">
        <v>5677</v>
      </c>
      <c r="B2700" s="93" t="s">
        <v>1094</v>
      </c>
      <c r="C2700" s="199">
        <f t="shared" si="715"/>
        <v>0</v>
      </c>
      <c r="D2700" s="90"/>
      <c r="E2700" s="79"/>
      <c r="F2700" s="79"/>
      <c r="G2700" s="79"/>
      <c r="H2700" s="202">
        <f t="shared" si="713"/>
        <v>0</v>
      </c>
      <c r="I2700" s="78"/>
      <c r="J2700" s="78"/>
      <c r="K2700" s="78"/>
      <c r="L2700" s="78"/>
      <c r="M2700" s="78"/>
      <c r="N2700" s="78"/>
      <c r="O2700" s="202">
        <f t="shared" si="716"/>
        <v>0</v>
      </c>
      <c r="P2700" s="78"/>
      <c r="Q2700" s="78"/>
      <c r="R2700" s="202">
        <f t="shared" si="718"/>
        <v>0</v>
      </c>
      <c r="S2700" s="78"/>
      <c r="T2700" s="78"/>
      <c r="U2700" s="202">
        <f t="shared" si="717"/>
        <v>0</v>
      </c>
      <c r="V2700" s="78"/>
      <c r="W2700" s="78"/>
      <c r="X2700" s="202">
        <f t="shared" si="719"/>
        <v>0</v>
      </c>
      <c r="Y2700" s="78"/>
      <c r="Z2700" s="78"/>
      <c r="AA2700" s="78"/>
      <c r="AB2700" s="78"/>
      <c r="AC2700" s="78"/>
      <c r="AD2700" s="78"/>
      <c r="AE2700" s="78"/>
      <c r="AF2700" s="78"/>
      <c r="AG2700" s="78"/>
      <c r="AH2700" s="78"/>
      <c r="AI2700" s="78"/>
      <c r="AJ2700" s="78"/>
      <c r="AK2700" s="645">
        <v>282130</v>
      </c>
      <c r="AL2700" s="651">
        <f t="shared" si="714"/>
        <v>0</v>
      </c>
      <c r="AM2700" s="64"/>
      <c r="AN2700" s="64"/>
      <c r="AO2700" s="64"/>
      <c r="AP2700" s="64"/>
      <c r="AQ2700" s="64"/>
      <c r="AR2700" s="693"/>
      <c r="XFA2700" s="693"/>
    </row>
    <row r="2701" spans="1:44 16381:16381" s="694" customFormat="1" ht="14.1" customHeight="1" x14ac:dyDescent="0.15">
      <c r="A2701" s="92" t="s">
        <v>5678</v>
      </c>
      <c r="B2701" s="93" t="s">
        <v>4538</v>
      </c>
      <c r="C2701" s="199">
        <f t="shared" si="715"/>
        <v>0</v>
      </c>
      <c r="D2701" s="90"/>
      <c r="E2701" s="79"/>
      <c r="F2701" s="79"/>
      <c r="G2701" s="79"/>
      <c r="H2701" s="202">
        <f t="shared" si="713"/>
        <v>0</v>
      </c>
      <c r="I2701" s="78"/>
      <c r="J2701" s="78"/>
      <c r="K2701" s="78"/>
      <c r="L2701" s="78"/>
      <c r="M2701" s="78"/>
      <c r="N2701" s="78"/>
      <c r="O2701" s="202">
        <f t="shared" si="716"/>
        <v>0</v>
      </c>
      <c r="P2701" s="78"/>
      <c r="Q2701" s="78"/>
      <c r="R2701" s="202">
        <f t="shared" si="718"/>
        <v>0</v>
      </c>
      <c r="S2701" s="78"/>
      <c r="T2701" s="78"/>
      <c r="U2701" s="202">
        <f t="shared" si="717"/>
        <v>0</v>
      </c>
      <c r="V2701" s="78"/>
      <c r="W2701" s="78"/>
      <c r="X2701" s="202">
        <f t="shared" si="719"/>
        <v>0</v>
      </c>
      <c r="Y2701" s="78"/>
      <c r="Z2701" s="78"/>
      <c r="AA2701" s="78"/>
      <c r="AB2701" s="78"/>
      <c r="AC2701" s="78"/>
      <c r="AD2701" s="78"/>
      <c r="AE2701" s="78"/>
      <c r="AF2701" s="78"/>
      <c r="AG2701" s="78"/>
      <c r="AH2701" s="78"/>
      <c r="AI2701" s="78"/>
      <c r="AJ2701" s="78"/>
      <c r="AK2701" s="645">
        <v>226520</v>
      </c>
      <c r="AL2701" s="651">
        <f t="shared" si="714"/>
        <v>0</v>
      </c>
      <c r="AM2701" s="64"/>
      <c r="AN2701" s="64"/>
      <c r="AO2701" s="64"/>
      <c r="AP2701" s="64"/>
      <c r="AQ2701" s="64"/>
      <c r="AR2701" s="693"/>
      <c r="XFA2701" s="693"/>
    </row>
    <row r="2702" spans="1:44 16381:16381" s="694" customFormat="1" ht="14.1" customHeight="1" x14ac:dyDescent="0.15">
      <c r="A2702" s="92" t="s">
        <v>5679</v>
      </c>
      <c r="B2702" s="93" t="s">
        <v>4539</v>
      </c>
      <c r="C2702" s="199">
        <f t="shared" si="715"/>
        <v>0</v>
      </c>
      <c r="D2702" s="90"/>
      <c r="E2702" s="79"/>
      <c r="F2702" s="79"/>
      <c r="G2702" s="79"/>
      <c r="H2702" s="202">
        <f t="shared" si="713"/>
        <v>0</v>
      </c>
      <c r="I2702" s="78"/>
      <c r="J2702" s="78"/>
      <c r="K2702" s="78"/>
      <c r="L2702" s="78"/>
      <c r="M2702" s="78"/>
      <c r="N2702" s="78"/>
      <c r="O2702" s="202">
        <f t="shared" si="716"/>
        <v>0</v>
      </c>
      <c r="P2702" s="78"/>
      <c r="Q2702" s="78"/>
      <c r="R2702" s="202">
        <f t="shared" si="718"/>
        <v>0</v>
      </c>
      <c r="S2702" s="78"/>
      <c r="T2702" s="78"/>
      <c r="U2702" s="202">
        <f t="shared" si="717"/>
        <v>0</v>
      </c>
      <c r="V2702" s="78"/>
      <c r="W2702" s="78"/>
      <c r="X2702" s="202">
        <f t="shared" si="719"/>
        <v>0</v>
      </c>
      <c r="Y2702" s="78"/>
      <c r="Z2702" s="78"/>
      <c r="AA2702" s="78"/>
      <c r="AB2702" s="78"/>
      <c r="AC2702" s="78"/>
      <c r="AD2702" s="78"/>
      <c r="AE2702" s="78"/>
      <c r="AF2702" s="78"/>
      <c r="AG2702" s="78"/>
      <c r="AH2702" s="78"/>
      <c r="AI2702" s="78"/>
      <c r="AJ2702" s="78"/>
      <c r="AK2702" s="645">
        <v>306160</v>
      </c>
      <c r="AL2702" s="651">
        <f t="shared" si="714"/>
        <v>0</v>
      </c>
      <c r="AM2702" s="64"/>
      <c r="AN2702" s="64"/>
      <c r="AO2702" s="64"/>
      <c r="AP2702" s="64"/>
      <c r="AQ2702" s="64"/>
      <c r="AR2702" s="693"/>
      <c r="XFA2702" s="693"/>
    </row>
    <row r="2703" spans="1:44 16381:16381" s="694" customFormat="1" ht="24" customHeight="1" x14ac:dyDescent="0.15">
      <c r="A2703" s="92" t="s">
        <v>5680</v>
      </c>
      <c r="B2703" s="93" t="s">
        <v>4540</v>
      </c>
      <c r="C2703" s="199">
        <f t="shared" si="715"/>
        <v>0</v>
      </c>
      <c r="D2703" s="90"/>
      <c r="E2703" s="79"/>
      <c r="F2703" s="79"/>
      <c r="G2703" s="79"/>
      <c r="H2703" s="202">
        <f t="shared" si="713"/>
        <v>0</v>
      </c>
      <c r="I2703" s="78"/>
      <c r="J2703" s="78"/>
      <c r="K2703" s="78"/>
      <c r="L2703" s="78"/>
      <c r="M2703" s="78"/>
      <c r="N2703" s="78"/>
      <c r="O2703" s="202">
        <f t="shared" si="716"/>
        <v>0</v>
      </c>
      <c r="P2703" s="78"/>
      <c r="Q2703" s="78"/>
      <c r="R2703" s="202">
        <f t="shared" si="718"/>
        <v>0</v>
      </c>
      <c r="S2703" s="78"/>
      <c r="T2703" s="78"/>
      <c r="U2703" s="202">
        <f t="shared" si="717"/>
        <v>0</v>
      </c>
      <c r="V2703" s="78"/>
      <c r="W2703" s="78"/>
      <c r="X2703" s="202">
        <f t="shared" si="719"/>
        <v>0</v>
      </c>
      <c r="Y2703" s="78"/>
      <c r="Z2703" s="78"/>
      <c r="AA2703" s="78"/>
      <c r="AB2703" s="78"/>
      <c r="AC2703" s="78"/>
      <c r="AD2703" s="78"/>
      <c r="AE2703" s="78"/>
      <c r="AF2703" s="78"/>
      <c r="AG2703" s="78"/>
      <c r="AH2703" s="78"/>
      <c r="AI2703" s="78"/>
      <c r="AJ2703" s="78"/>
      <c r="AK2703" s="645">
        <v>736210</v>
      </c>
      <c r="AL2703" s="651">
        <f t="shared" si="714"/>
        <v>0</v>
      </c>
      <c r="AM2703" s="64"/>
      <c r="AN2703" s="64"/>
      <c r="AO2703" s="64"/>
      <c r="AP2703" s="64"/>
      <c r="AQ2703" s="64"/>
      <c r="AR2703" s="693"/>
      <c r="XFA2703" s="693"/>
    </row>
    <row r="2704" spans="1:44 16381:16381" s="694" customFormat="1" ht="14.1" customHeight="1" x14ac:dyDescent="0.15">
      <c r="A2704" s="92" t="s">
        <v>5681</v>
      </c>
      <c r="B2704" s="93" t="s">
        <v>4541</v>
      </c>
      <c r="C2704" s="199">
        <f t="shared" si="715"/>
        <v>0</v>
      </c>
      <c r="D2704" s="90"/>
      <c r="E2704" s="79"/>
      <c r="F2704" s="79"/>
      <c r="G2704" s="79"/>
      <c r="H2704" s="202">
        <f t="shared" si="713"/>
        <v>0</v>
      </c>
      <c r="I2704" s="78"/>
      <c r="J2704" s="78"/>
      <c r="K2704" s="78"/>
      <c r="L2704" s="78"/>
      <c r="M2704" s="78"/>
      <c r="N2704" s="78"/>
      <c r="O2704" s="202">
        <f t="shared" si="716"/>
        <v>0</v>
      </c>
      <c r="P2704" s="78"/>
      <c r="Q2704" s="78"/>
      <c r="R2704" s="202">
        <f t="shared" si="718"/>
        <v>0</v>
      </c>
      <c r="S2704" s="78"/>
      <c r="T2704" s="78"/>
      <c r="U2704" s="202">
        <f t="shared" si="717"/>
        <v>0</v>
      </c>
      <c r="V2704" s="78"/>
      <c r="W2704" s="78"/>
      <c r="X2704" s="202">
        <f t="shared" si="719"/>
        <v>0</v>
      </c>
      <c r="Y2704" s="78"/>
      <c r="Z2704" s="78"/>
      <c r="AA2704" s="78"/>
      <c r="AB2704" s="78"/>
      <c r="AC2704" s="78"/>
      <c r="AD2704" s="78"/>
      <c r="AE2704" s="78"/>
      <c r="AF2704" s="78"/>
      <c r="AG2704" s="78"/>
      <c r="AH2704" s="78"/>
      <c r="AI2704" s="78"/>
      <c r="AJ2704" s="78"/>
      <c r="AK2704" s="645">
        <v>156450</v>
      </c>
      <c r="AL2704" s="651">
        <f t="shared" si="714"/>
        <v>0</v>
      </c>
      <c r="AM2704" s="64"/>
      <c r="AN2704" s="64"/>
      <c r="AO2704" s="64"/>
      <c r="AP2704" s="64"/>
      <c r="AQ2704" s="64"/>
      <c r="AR2704" s="693"/>
      <c r="XFA2704" s="693"/>
    </row>
    <row r="2705" spans="1:44 16381:16381" s="694" customFormat="1" ht="12" customHeight="1" x14ac:dyDescent="0.15">
      <c r="A2705" s="92" t="s">
        <v>5682</v>
      </c>
      <c r="B2705" s="93" t="s">
        <v>4542</v>
      </c>
      <c r="C2705" s="199">
        <f t="shared" si="715"/>
        <v>0</v>
      </c>
      <c r="D2705" s="90"/>
      <c r="E2705" s="79"/>
      <c r="F2705" s="79"/>
      <c r="G2705" s="79"/>
      <c r="H2705" s="202">
        <f t="shared" si="713"/>
        <v>0</v>
      </c>
      <c r="I2705" s="78"/>
      <c r="J2705" s="78"/>
      <c r="K2705" s="78"/>
      <c r="L2705" s="78"/>
      <c r="M2705" s="78"/>
      <c r="N2705" s="78"/>
      <c r="O2705" s="202">
        <f t="shared" si="716"/>
        <v>0</v>
      </c>
      <c r="P2705" s="78"/>
      <c r="Q2705" s="78"/>
      <c r="R2705" s="202">
        <f t="shared" si="718"/>
        <v>0</v>
      </c>
      <c r="S2705" s="78"/>
      <c r="T2705" s="78"/>
      <c r="U2705" s="202">
        <f t="shared" si="717"/>
        <v>0</v>
      </c>
      <c r="V2705" s="78"/>
      <c r="W2705" s="78"/>
      <c r="X2705" s="202">
        <f t="shared" si="719"/>
        <v>0</v>
      </c>
      <c r="Y2705" s="78"/>
      <c r="Z2705" s="78"/>
      <c r="AA2705" s="78"/>
      <c r="AB2705" s="78"/>
      <c r="AC2705" s="78"/>
      <c r="AD2705" s="78"/>
      <c r="AE2705" s="78"/>
      <c r="AF2705" s="78"/>
      <c r="AG2705" s="78"/>
      <c r="AH2705" s="78"/>
      <c r="AI2705" s="78"/>
      <c r="AJ2705" s="78"/>
      <c r="AK2705" s="645">
        <v>200170</v>
      </c>
      <c r="AL2705" s="651">
        <f t="shared" si="714"/>
        <v>0</v>
      </c>
      <c r="AM2705" s="64"/>
      <c r="AN2705" s="64"/>
      <c r="AO2705" s="64"/>
      <c r="AP2705" s="64"/>
      <c r="AQ2705" s="64"/>
      <c r="AR2705" s="693"/>
      <c r="XFA2705" s="693"/>
    </row>
    <row r="2706" spans="1:44 16381:16381" s="694" customFormat="1" ht="21" x14ac:dyDescent="0.15">
      <c r="A2706" s="92" t="s">
        <v>5683</v>
      </c>
      <c r="B2706" s="93" t="s">
        <v>1095</v>
      </c>
      <c r="C2706" s="199">
        <f t="shared" si="715"/>
        <v>0</v>
      </c>
      <c r="D2706" s="90"/>
      <c r="E2706" s="79"/>
      <c r="F2706" s="79"/>
      <c r="G2706" s="79"/>
      <c r="H2706" s="202">
        <f t="shared" si="713"/>
        <v>0</v>
      </c>
      <c r="I2706" s="78"/>
      <c r="J2706" s="78"/>
      <c r="K2706" s="78"/>
      <c r="L2706" s="78"/>
      <c r="M2706" s="78"/>
      <c r="N2706" s="78"/>
      <c r="O2706" s="202">
        <f t="shared" si="716"/>
        <v>0</v>
      </c>
      <c r="P2706" s="78"/>
      <c r="Q2706" s="78"/>
      <c r="R2706" s="202">
        <f t="shared" si="718"/>
        <v>0</v>
      </c>
      <c r="S2706" s="78"/>
      <c r="T2706" s="78"/>
      <c r="U2706" s="202">
        <f t="shared" si="717"/>
        <v>0</v>
      </c>
      <c r="V2706" s="78"/>
      <c r="W2706" s="78"/>
      <c r="X2706" s="202">
        <f t="shared" si="719"/>
        <v>0</v>
      </c>
      <c r="Y2706" s="78"/>
      <c r="Z2706" s="78"/>
      <c r="AA2706" s="78"/>
      <c r="AB2706" s="78"/>
      <c r="AC2706" s="78"/>
      <c r="AD2706" s="78"/>
      <c r="AE2706" s="78"/>
      <c r="AF2706" s="78"/>
      <c r="AG2706" s="78"/>
      <c r="AH2706" s="78"/>
      <c r="AI2706" s="78"/>
      <c r="AJ2706" s="78"/>
      <c r="AK2706" s="645">
        <v>345800</v>
      </c>
      <c r="AL2706" s="651">
        <f t="shared" si="714"/>
        <v>0</v>
      </c>
      <c r="AM2706" s="64"/>
      <c r="AN2706" s="64"/>
      <c r="AO2706" s="64"/>
      <c r="AP2706" s="64"/>
      <c r="AQ2706" s="64"/>
      <c r="AR2706" s="693"/>
      <c r="XFA2706" s="693"/>
    </row>
    <row r="2707" spans="1:44 16381:16381" s="694" customFormat="1" ht="14.1" customHeight="1" x14ac:dyDescent="0.15">
      <c r="A2707" s="92" t="s">
        <v>5684</v>
      </c>
      <c r="B2707" s="93" t="s">
        <v>1118</v>
      </c>
      <c r="C2707" s="199">
        <f t="shared" si="715"/>
        <v>0</v>
      </c>
      <c r="D2707" s="90"/>
      <c r="E2707" s="79"/>
      <c r="F2707" s="79"/>
      <c r="G2707" s="79"/>
      <c r="H2707" s="202">
        <f t="shared" si="713"/>
        <v>0</v>
      </c>
      <c r="I2707" s="78"/>
      <c r="J2707" s="78"/>
      <c r="K2707" s="78"/>
      <c r="L2707" s="78"/>
      <c r="M2707" s="78"/>
      <c r="N2707" s="78"/>
      <c r="O2707" s="79"/>
      <c r="P2707" s="79"/>
      <c r="Q2707" s="79"/>
      <c r="R2707" s="79"/>
      <c r="S2707" s="79"/>
      <c r="T2707" s="79"/>
      <c r="U2707" s="79"/>
      <c r="V2707" s="79"/>
      <c r="W2707" s="79"/>
      <c r="X2707" s="79"/>
      <c r="Y2707" s="79"/>
      <c r="Z2707" s="79"/>
      <c r="AA2707" s="78"/>
      <c r="AB2707" s="78"/>
      <c r="AC2707" s="78"/>
      <c r="AD2707" s="78"/>
      <c r="AE2707" s="78"/>
      <c r="AF2707" s="78"/>
      <c r="AG2707" s="78"/>
      <c r="AH2707" s="78"/>
      <c r="AI2707" s="78"/>
      <c r="AJ2707" s="78"/>
      <c r="AK2707" s="645">
        <v>36880</v>
      </c>
      <c r="AL2707" s="651">
        <f t="shared" si="714"/>
        <v>0</v>
      </c>
      <c r="AM2707" s="64"/>
      <c r="AN2707" s="64" t="s">
        <v>547</v>
      </c>
      <c r="AO2707" s="64"/>
      <c r="AP2707" s="64"/>
      <c r="AQ2707" s="64"/>
      <c r="AR2707" s="693"/>
      <c r="XFA2707" s="693"/>
    </row>
    <row r="2708" spans="1:44 16381:16381" s="694" customFormat="1" ht="14.1" customHeight="1" x14ac:dyDescent="0.15">
      <c r="A2708" s="92" t="s">
        <v>5685</v>
      </c>
      <c r="B2708" s="93" t="s">
        <v>1119</v>
      </c>
      <c r="C2708" s="199">
        <f t="shared" si="715"/>
        <v>0</v>
      </c>
      <c r="D2708" s="90"/>
      <c r="E2708" s="79"/>
      <c r="F2708" s="79"/>
      <c r="G2708" s="79"/>
      <c r="H2708" s="202">
        <f t="shared" si="713"/>
        <v>0</v>
      </c>
      <c r="I2708" s="78"/>
      <c r="J2708" s="78"/>
      <c r="K2708" s="78"/>
      <c r="L2708" s="78"/>
      <c r="M2708" s="78"/>
      <c r="N2708" s="78"/>
      <c r="O2708" s="202">
        <f t="shared" si="716"/>
        <v>0</v>
      </c>
      <c r="P2708" s="78"/>
      <c r="Q2708" s="78"/>
      <c r="R2708" s="202">
        <f t="shared" si="718"/>
        <v>0</v>
      </c>
      <c r="S2708" s="78"/>
      <c r="T2708" s="78"/>
      <c r="U2708" s="202">
        <f t="shared" si="717"/>
        <v>0</v>
      </c>
      <c r="V2708" s="78"/>
      <c r="W2708" s="78"/>
      <c r="X2708" s="202">
        <f t="shared" si="719"/>
        <v>0</v>
      </c>
      <c r="Y2708" s="78"/>
      <c r="Z2708" s="78"/>
      <c r="AA2708" s="78"/>
      <c r="AB2708" s="78"/>
      <c r="AC2708" s="78"/>
      <c r="AD2708" s="78"/>
      <c r="AE2708" s="78"/>
      <c r="AF2708" s="78"/>
      <c r="AG2708" s="78"/>
      <c r="AH2708" s="78"/>
      <c r="AI2708" s="78"/>
      <c r="AJ2708" s="78"/>
      <c r="AK2708" s="645">
        <v>156450</v>
      </c>
      <c r="AL2708" s="651">
        <f t="shared" si="714"/>
        <v>0</v>
      </c>
      <c r="AM2708" s="64"/>
      <c r="AN2708" s="64" t="s">
        <v>547</v>
      </c>
      <c r="AO2708" s="64"/>
      <c r="AP2708" s="64"/>
      <c r="AQ2708" s="64"/>
      <c r="AR2708" s="693"/>
      <c r="XFA2708" s="693"/>
    </row>
    <row r="2709" spans="1:44 16381:16381" s="694" customFormat="1" ht="14.1" customHeight="1" x14ac:dyDescent="0.15">
      <c r="A2709" s="92" t="s">
        <v>5686</v>
      </c>
      <c r="B2709" s="93" t="s">
        <v>472</v>
      </c>
      <c r="C2709" s="199">
        <f t="shared" si="715"/>
        <v>0</v>
      </c>
      <c r="D2709" s="90"/>
      <c r="E2709" s="79"/>
      <c r="F2709" s="79"/>
      <c r="G2709" s="79"/>
      <c r="H2709" s="202">
        <f t="shared" si="713"/>
        <v>0</v>
      </c>
      <c r="I2709" s="78"/>
      <c r="J2709" s="78"/>
      <c r="K2709" s="78"/>
      <c r="L2709" s="78"/>
      <c r="M2709" s="78"/>
      <c r="N2709" s="78"/>
      <c r="O2709" s="79"/>
      <c r="P2709" s="79"/>
      <c r="Q2709" s="79"/>
      <c r="R2709" s="79"/>
      <c r="S2709" s="79"/>
      <c r="T2709" s="79"/>
      <c r="U2709" s="79"/>
      <c r="V2709" s="79"/>
      <c r="W2709" s="79"/>
      <c r="X2709" s="79"/>
      <c r="Y2709" s="79"/>
      <c r="Z2709" s="79"/>
      <c r="AA2709" s="78"/>
      <c r="AB2709" s="78"/>
      <c r="AC2709" s="78"/>
      <c r="AD2709" s="78"/>
      <c r="AE2709" s="78"/>
      <c r="AF2709" s="78"/>
      <c r="AG2709" s="78"/>
      <c r="AH2709" s="78"/>
      <c r="AI2709" s="78"/>
      <c r="AJ2709" s="78"/>
      <c r="AK2709" s="645">
        <v>34900</v>
      </c>
      <c r="AL2709" s="651">
        <f t="shared" si="714"/>
        <v>0</v>
      </c>
      <c r="AM2709" s="64"/>
      <c r="AN2709" s="64" t="s">
        <v>547</v>
      </c>
      <c r="AO2709" s="64"/>
      <c r="AP2709" s="64"/>
      <c r="AQ2709" s="64"/>
      <c r="AR2709" s="693"/>
      <c r="XFA2709" s="693"/>
    </row>
    <row r="2710" spans="1:44 16381:16381" s="694" customFormat="1" ht="14.1" customHeight="1" x14ac:dyDescent="0.15">
      <c r="A2710" s="92" t="s">
        <v>5687</v>
      </c>
      <c r="B2710" s="93" t="s">
        <v>247</v>
      </c>
      <c r="C2710" s="199">
        <f t="shared" si="715"/>
        <v>0</v>
      </c>
      <c r="D2710" s="90"/>
      <c r="E2710" s="79"/>
      <c r="F2710" s="79"/>
      <c r="G2710" s="79"/>
      <c r="H2710" s="202">
        <f t="shared" si="713"/>
        <v>0</v>
      </c>
      <c r="I2710" s="78"/>
      <c r="J2710" s="78"/>
      <c r="K2710" s="78"/>
      <c r="L2710" s="78"/>
      <c r="M2710" s="78"/>
      <c r="N2710" s="78"/>
      <c r="O2710" s="79"/>
      <c r="P2710" s="79"/>
      <c r="Q2710" s="79"/>
      <c r="R2710" s="79"/>
      <c r="S2710" s="79"/>
      <c r="T2710" s="79"/>
      <c r="U2710" s="79"/>
      <c r="V2710" s="79"/>
      <c r="W2710" s="79"/>
      <c r="X2710" s="79"/>
      <c r="Y2710" s="79"/>
      <c r="Z2710" s="79"/>
      <c r="AA2710" s="78"/>
      <c r="AB2710" s="78"/>
      <c r="AC2710" s="78"/>
      <c r="AD2710" s="78"/>
      <c r="AE2710" s="78"/>
      <c r="AF2710" s="78"/>
      <c r="AG2710" s="78"/>
      <c r="AH2710" s="78"/>
      <c r="AI2710" s="78"/>
      <c r="AJ2710" s="78"/>
      <c r="AK2710" s="645">
        <v>52880</v>
      </c>
      <c r="AL2710" s="651">
        <f t="shared" si="714"/>
        <v>0</v>
      </c>
      <c r="AM2710" s="64"/>
      <c r="AN2710" s="64" t="s">
        <v>547</v>
      </c>
      <c r="AO2710" s="64"/>
      <c r="AP2710" s="64"/>
      <c r="AQ2710" s="64"/>
      <c r="AR2710" s="693"/>
      <c r="XFA2710" s="693"/>
    </row>
    <row r="2711" spans="1:44 16381:16381" s="694" customFormat="1" ht="14.1" customHeight="1" x14ac:dyDescent="0.15">
      <c r="A2711" s="92" t="s">
        <v>5688</v>
      </c>
      <c r="B2711" s="93" t="s">
        <v>248</v>
      </c>
      <c r="C2711" s="199">
        <f t="shared" si="715"/>
        <v>0</v>
      </c>
      <c r="D2711" s="90"/>
      <c r="E2711" s="79"/>
      <c r="F2711" s="79"/>
      <c r="G2711" s="79"/>
      <c r="H2711" s="202">
        <f t="shared" si="713"/>
        <v>0</v>
      </c>
      <c r="I2711" s="78"/>
      <c r="J2711" s="78"/>
      <c r="K2711" s="78"/>
      <c r="L2711" s="78"/>
      <c r="M2711" s="78"/>
      <c r="N2711" s="78"/>
      <c r="O2711" s="79"/>
      <c r="P2711" s="79"/>
      <c r="Q2711" s="79"/>
      <c r="R2711" s="79"/>
      <c r="S2711" s="79"/>
      <c r="T2711" s="79"/>
      <c r="U2711" s="79"/>
      <c r="V2711" s="79"/>
      <c r="W2711" s="79"/>
      <c r="X2711" s="79"/>
      <c r="Y2711" s="79"/>
      <c r="Z2711" s="79"/>
      <c r="AA2711" s="78"/>
      <c r="AB2711" s="78"/>
      <c r="AC2711" s="78"/>
      <c r="AD2711" s="78"/>
      <c r="AE2711" s="78"/>
      <c r="AF2711" s="78"/>
      <c r="AG2711" s="78"/>
      <c r="AH2711" s="78"/>
      <c r="AI2711" s="78"/>
      <c r="AJ2711" s="78"/>
      <c r="AK2711" s="645">
        <v>71350</v>
      </c>
      <c r="AL2711" s="651">
        <f t="shared" si="714"/>
        <v>0</v>
      </c>
      <c r="AM2711" s="64"/>
      <c r="AN2711" s="64" t="s">
        <v>547</v>
      </c>
      <c r="AO2711" s="64"/>
      <c r="AP2711" s="64"/>
      <c r="AQ2711" s="64"/>
      <c r="AR2711" s="693"/>
      <c r="XFA2711" s="693"/>
    </row>
    <row r="2712" spans="1:44 16381:16381" s="694" customFormat="1" ht="14.1" customHeight="1" x14ac:dyDescent="0.15">
      <c r="A2712" s="92" t="s">
        <v>5689</v>
      </c>
      <c r="B2712" s="93" t="s">
        <v>3347</v>
      </c>
      <c r="C2712" s="199">
        <f t="shared" si="715"/>
        <v>0</v>
      </c>
      <c r="D2712" s="90"/>
      <c r="E2712" s="79"/>
      <c r="F2712" s="79"/>
      <c r="G2712" s="79"/>
      <c r="H2712" s="202">
        <f t="shared" si="713"/>
        <v>0</v>
      </c>
      <c r="I2712" s="78"/>
      <c r="J2712" s="78"/>
      <c r="K2712" s="78"/>
      <c r="L2712" s="78"/>
      <c r="M2712" s="78"/>
      <c r="N2712" s="78"/>
      <c r="O2712" s="202">
        <f t="shared" si="716"/>
        <v>0</v>
      </c>
      <c r="P2712" s="78"/>
      <c r="Q2712" s="78"/>
      <c r="R2712" s="202">
        <f t="shared" si="718"/>
        <v>0</v>
      </c>
      <c r="S2712" s="78"/>
      <c r="T2712" s="78"/>
      <c r="U2712" s="202">
        <f t="shared" si="717"/>
        <v>0</v>
      </c>
      <c r="V2712" s="78"/>
      <c r="W2712" s="78"/>
      <c r="X2712" s="202">
        <f t="shared" si="719"/>
        <v>0</v>
      </c>
      <c r="Y2712" s="78"/>
      <c r="Z2712" s="78"/>
      <c r="AA2712" s="78"/>
      <c r="AB2712" s="78"/>
      <c r="AC2712" s="78"/>
      <c r="AD2712" s="78"/>
      <c r="AE2712" s="78"/>
      <c r="AF2712" s="78"/>
      <c r="AG2712" s="78"/>
      <c r="AH2712" s="78"/>
      <c r="AI2712" s="78"/>
      <c r="AJ2712" s="78"/>
      <c r="AK2712" s="645">
        <v>153010</v>
      </c>
      <c r="AL2712" s="651">
        <f t="shared" si="714"/>
        <v>0</v>
      </c>
      <c r="AM2712" s="64"/>
      <c r="AN2712" s="64" t="s">
        <v>547</v>
      </c>
      <c r="AO2712" s="64"/>
      <c r="AP2712" s="64"/>
      <c r="AQ2712" s="64"/>
      <c r="AR2712" s="693"/>
      <c r="XFA2712" s="693"/>
    </row>
    <row r="2713" spans="1:44 16381:16381" s="694" customFormat="1" ht="14.1" customHeight="1" x14ac:dyDescent="0.15">
      <c r="A2713" s="92" t="s">
        <v>3346</v>
      </c>
      <c r="B2713" s="93" t="s">
        <v>3348</v>
      </c>
      <c r="C2713" s="199">
        <f t="shared" si="715"/>
        <v>0</v>
      </c>
      <c r="D2713" s="90"/>
      <c r="E2713" s="79"/>
      <c r="F2713" s="79"/>
      <c r="G2713" s="79"/>
      <c r="H2713" s="202">
        <f t="shared" si="713"/>
        <v>0</v>
      </c>
      <c r="I2713" s="78"/>
      <c r="J2713" s="78"/>
      <c r="K2713" s="78"/>
      <c r="L2713" s="78"/>
      <c r="M2713" s="78"/>
      <c r="N2713" s="78"/>
      <c r="O2713" s="202">
        <f t="shared" si="716"/>
        <v>0</v>
      </c>
      <c r="P2713" s="78"/>
      <c r="Q2713" s="78"/>
      <c r="R2713" s="202">
        <f t="shared" si="718"/>
        <v>0</v>
      </c>
      <c r="S2713" s="78"/>
      <c r="T2713" s="78"/>
      <c r="U2713" s="202">
        <f t="shared" si="717"/>
        <v>0</v>
      </c>
      <c r="V2713" s="78"/>
      <c r="W2713" s="78"/>
      <c r="X2713" s="202">
        <f t="shared" si="719"/>
        <v>0</v>
      </c>
      <c r="Y2713" s="78"/>
      <c r="Z2713" s="78"/>
      <c r="AA2713" s="78"/>
      <c r="AB2713" s="78"/>
      <c r="AC2713" s="78"/>
      <c r="AD2713" s="78"/>
      <c r="AE2713" s="78"/>
      <c r="AF2713" s="78"/>
      <c r="AG2713" s="78"/>
      <c r="AH2713" s="78"/>
      <c r="AI2713" s="78"/>
      <c r="AJ2713" s="78"/>
      <c r="AK2713" s="645">
        <v>214210</v>
      </c>
      <c r="AL2713" s="651">
        <f t="shared" si="714"/>
        <v>0</v>
      </c>
      <c r="AM2713" s="64"/>
      <c r="AN2713" s="64" t="s">
        <v>547</v>
      </c>
      <c r="AO2713" s="64"/>
      <c r="AP2713" s="64"/>
      <c r="AQ2713" s="64"/>
      <c r="AR2713" s="693"/>
      <c r="XFA2713" s="693"/>
    </row>
    <row r="2714" spans="1:44 16381:16381" s="694" customFormat="1" ht="14.1" customHeight="1" x14ac:dyDescent="0.15">
      <c r="A2714" s="92" t="s">
        <v>5690</v>
      </c>
      <c r="B2714" s="93" t="s">
        <v>3020</v>
      </c>
      <c r="C2714" s="199">
        <f t="shared" si="715"/>
        <v>0</v>
      </c>
      <c r="D2714" s="90"/>
      <c r="E2714" s="79"/>
      <c r="F2714" s="79"/>
      <c r="G2714" s="79"/>
      <c r="H2714" s="202">
        <f t="shared" si="713"/>
        <v>0</v>
      </c>
      <c r="I2714" s="78"/>
      <c r="J2714" s="78"/>
      <c r="K2714" s="78"/>
      <c r="L2714" s="78"/>
      <c r="M2714" s="78"/>
      <c r="N2714" s="78"/>
      <c r="O2714" s="79"/>
      <c r="P2714" s="79"/>
      <c r="Q2714" s="79"/>
      <c r="R2714" s="79"/>
      <c r="S2714" s="79"/>
      <c r="T2714" s="79"/>
      <c r="U2714" s="79"/>
      <c r="V2714" s="79"/>
      <c r="W2714" s="79"/>
      <c r="X2714" s="79"/>
      <c r="Y2714" s="79"/>
      <c r="Z2714" s="79"/>
      <c r="AA2714" s="78"/>
      <c r="AB2714" s="78"/>
      <c r="AC2714" s="78"/>
      <c r="AD2714" s="78"/>
      <c r="AE2714" s="78"/>
      <c r="AF2714" s="78"/>
      <c r="AG2714" s="78"/>
      <c r="AH2714" s="78"/>
      <c r="AI2714" s="78"/>
      <c r="AJ2714" s="78"/>
      <c r="AK2714" s="645">
        <v>175430</v>
      </c>
      <c r="AL2714" s="651">
        <f t="shared" si="714"/>
        <v>0</v>
      </c>
      <c r="AM2714" s="64"/>
      <c r="AN2714" s="64" t="s">
        <v>547</v>
      </c>
      <c r="AO2714" s="64"/>
      <c r="AP2714" s="64"/>
      <c r="AQ2714" s="64"/>
      <c r="AR2714" s="693"/>
      <c r="XFA2714" s="693"/>
    </row>
    <row r="2715" spans="1:44 16381:16381" s="694" customFormat="1" ht="14.1" customHeight="1" x14ac:dyDescent="0.15">
      <c r="A2715" s="92" t="s">
        <v>5691</v>
      </c>
      <c r="B2715" s="93" t="s">
        <v>249</v>
      </c>
      <c r="C2715" s="199">
        <f t="shared" si="715"/>
        <v>0</v>
      </c>
      <c r="D2715" s="90"/>
      <c r="E2715" s="79"/>
      <c r="F2715" s="79"/>
      <c r="G2715" s="79"/>
      <c r="H2715" s="202">
        <f t="shared" si="713"/>
        <v>0</v>
      </c>
      <c r="I2715" s="78"/>
      <c r="J2715" s="78"/>
      <c r="K2715" s="78"/>
      <c r="L2715" s="78"/>
      <c r="M2715" s="78"/>
      <c r="N2715" s="78"/>
      <c r="O2715" s="202">
        <f t="shared" si="716"/>
        <v>0</v>
      </c>
      <c r="P2715" s="78"/>
      <c r="Q2715" s="78"/>
      <c r="R2715" s="202">
        <f t="shared" si="718"/>
        <v>0</v>
      </c>
      <c r="S2715" s="78"/>
      <c r="T2715" s="78"/>
      <c r="U2715" s="202">
        <f t="shared" si="717"/>
        <v>0</v>
      </c>
      <c r="V2715" s="78"/>
      <c r="W2715" s="78"/>
      <c r="X2715" s="202">
        <f t="shared" si="719"/>
        <v>0</v>
      </c>
      <c r="Y2715" s="78"/>
      <c r="Z2715" s="78"/>
      <c r="AA2715" s="78"/>
      <c r="AB2715" s="78"/>
      <c r="AC2715" s="78"/>
      <c r="AD2715" s="78"/>
      <c r="AE2715" s="78"/>
      <c r="AF2715" s="78"/>
      <c r="AG2715" s="78"/>
      <c r="AH2715" s="78"/>
      <c r="AI2715" s="78"/>
      <c r="AJ2715" s="78"/>
      <c r="AK2715" s="645">
        <v>186430</v>
      </c>
      <c r="AL2715" s="651">
        <f t="shared" si="714"/>
        <v>0</v>
      </c>
      <c r="AM2715" s="64"/>
      <c r="AN2715" s="64" t="s">
        <v>547</v>
      </c>
      <c r="AO2715" s="64"/>
      <c r="AP2715" s="64"/>
      <c r="AQ2715" s="64"/>
      <c r="AR2715" s="693"/>
      <c r="XFA2715" s="693"/>
    </row>
    <row r="2716" spans="1:44 16381:16381" s="694" customFormat="1" ht="14.1" customHeight="1" x14ac:dyDescent="0.15">
      <c r="A2716" s="92" t="s">
        <v>5692</v>
      </c>
      <c r="B2716" s="93" t="s">
        <v>250</v>
      </c>
      <c r="C2716" s="199">
        <f t="shared" si="715"/>
        <v>0</v>
      </c>
      <c r="D2716" s="90"/>
      <c r="E2716" s="79"/>
      <c r="F2716" s="79"/>
      <c r="G2716" s="79"/>
      <c r="H2716" s="202">
        <f t="shared" si="713"/>
        <v>0</v>
      </c>
      <c r="I2716" s="78"/>
      <c r="J2716" s="78"/>
      <c r="K2716" s="78"/>
      <c r="L2716" s="78"/>
      <c r="M2716" s="78"/>
      <c r="N2716" s="78"/>
      <c r="O2716" s="202">
        <f t="shared" si="716"/>
        <v>0</v>
      </c>
      <c r="P2716" s="78"/>
      <c r="Q2716" s="78"/>
      <c r="R2716" s="202">
        <f t="shared" si="718"/>
        <v>0</v>
      </c>
      <c r="S2716" s="78"/>
      <c r="T2716" s="78"/>
      <c r="U2716" s="202">
        <f t="shared" si="717"/>
        <v>0</v>
      </c>
      <c r="V2716" s="78"/>
      <c r="W2716" s="78"/>
      <c r="X2716" s="202">
        <f t="shared" si="719"/>
        <v>0</v>
      </c>
      <c r="Y2716" s="78"/>
      <c r="Z2716" s="78"/>
      <c r="AA2716" s="78"/>
      <c r="AB2716" s="78"/>
      <c r="AC2716" s="78"/>
      <c r="AD2716" s="78"/>
      <c r="AE2716" s="78"/>
      <c r="AF2716" s="78"/>
      <c r="AG2716" s="78"/>
      <c r="AH2716" s="78"/>
      <c r="AI2716" s="78"/>
      <c r="AJ2716" s="78"/>
      <c r="AK2716" s="645">
        <v>530100</v>
      </c>
      <c r="AL2716" s="651">
        <f t="shared" si="714"/>
        <v>0</v>
      </c>
      <c r="AM2716" s="64"/>
      <c r="AN2716" s="64"/>
      <c r="AO2716" s="64"/>
      <c r="AP2716" s="64"/>
      <c r="AQ2716" s="64"/>
      <c r="AR2716" s="693"/>
      <c r="XFA2716" s="693"/>
    </row>
    <row r="2717" spans="1:44 16381:16381" s="694" customFormat="1" ht="14.1" customHeight="1" x14ac:dyDescent="0.15">
      <c r="A2717" s="92" t="s">
        <v>5693</v>
      </c>
      <c r="B2717" s="93" t="s">
        <v>251</v>
      </c>
      <c r="C2717" s="199">
        <f t="shared" si="715"/>
        <v>0</v>
      </c>
      <c r="D2717" s="90"/>
      <c r="E2717" s="79"/>
      <c r="F2717" s="79"/>
      <c r="G2717" s="79"/>
      <c r="H2717" s="202">
        <f t="shared" si="713"/>
        <v>0</v>
      </c>
      <c r="I2717" s="78"/>
      <c r="J2717" s="78"/>
      <c r="K2717" s="78"/>
      <c r="L2717" s="78"/>
      <c r="M2717" s="78"/>
      <c r="N2717" s="78"/>
      <c r="O2717" s="202">
        <f t="shared" si="716"/>
        <v>0</v>
      </c>
      <c r="P2717" s="78"/>
      <c r="Q2717" s="78"/>
      <c r="R2717" s="202">
        <f t="shared" si="718"/>
        <v>0</v>
      </c>
      <c r="S2717" s="78"/>
      <c r="T2717" s="78"/>
      <c r="U2717" s="202">
        <f t="shared" si="717"/>
        <v>0</v>
      </c>
      <c r="V2717" s="78"/>
      <c r="W2717" s="78"/>
      <c r="X2717" s="202">
        <f t="shared" si="719"/>
        <v>0</v>
      </c>
      <c r="Y2717" s="78"/>
      <c r="Z2717" s="78"/>
      <c r="AA2717" s="78"/>
      <c r="AB2717" s="78"/>
      <c r="AC2717" s="78"/>
      <c r="AD2717" s="78"/>
      <c r="AE2717" s="78"/>
      <c r="AF2717" s="78"/>
      <c r="AG2717" s="78"/>
      <c r="AH2717" s="78"/>
      <c r="AI2717" s="78"/>
      <c r="AJ2717" s="78"/>
      <c r="AK2717" s="645">
        <v>369440</v>
      </c>
      <c r="AL2717" s="651">
        <f t="shared" si="714"/>
        <v>0</v>
      </c>
      <c r="AM2717" s="64"/>
      <c r="AN2717" s="64"/>
      <c r="AO2717" s="64"/>
      <c r="AP2717" s="64"/>
      <c r="AQ2717" s="64"/>
      <c r="AR2717" s="693"/>
      <c r="XFA2717" s="693"/>
    </row>
    <row r="2718" spans="1:44 16381:16381" s="694" customFormat="1" ht="14.1" customHeight="1" x14ac:dyDescent="0.15">
      <c r="A2718" s="92" t="s">
        <v>5694</v>
      </c>
      <c r="B2718" s="93" t="s">
        <v>4543</v>
      </c>
      <c r="C2718" s="199">
        <f t="shared" si="715"/>
        <v>0</v>
      </c>
      <c r="D2718" s="90"/>
      <c r="E2718" s="79"/>
      <c r="F2718" s="79"/>
      <c r="G2718" s="79"/>
      <c r="H2718" s="202">
        <f t="shared" si="713"/>
        <v>0</v>
      </c>
      <c r="I2718" s="78"/>
      <c r="J2718" s="78"/>
      <c r="K2718" s="78"/>
      <c r="L2718" s="78"/>
      <c r="M2718" s="78"/>
      <c r="N2718" s="78"/>
      <c r="O2718" s="202">
        <f t="shared" si="716"/>
        <v>0</v>
      </c>
      <c r="P2718" s="78"/>
      <c r="Q2718" s="78"/>
      <c r="R2718" s="202">
        <f t="shared" si="718"/>
        <v>0</v>
      </c>
      <c r="S2718" s="78"/>
      <c r="T2718" s="78"/>
      <c r="U2718" s="202">
        <f t="shared" si="717"/>
        <v>0</v>
      </c>
      <c r="V2718" s="78"/>
      <c r="W2718" s="78"/>
      <c r="X2718" s="202">
        <f t="shared" si="719"/>
        <v>0</v>
      </c>
      <c r="Y2718" s="78"/>
      <c r="Z2718" s="78"/>
      <c r="AA2718" s="78"/>
      <c r="AB2718" s="78"/>
      <c r="AC2718" s="78"/>
      <c r="AD2718" s="78"/>
      <c r="AE2718" s="78"/>
      <c r="AF2718" s="78"/>
      <c r="AG2718" s="78"/>
      <c r="AH2718" s="78"/>
      <c r="AI2718" s="78"/>
      <c r="AJ2718" s="78"/>
      <c r="AK2718" s="645">
        <v>379740</v>
      </c>
      <c r="AL2718" s="651">
        <f t="shared" si="714"/>
        <v>0</v>
      </c>
      <c r="AM2718" s="64"/>
      <c r="AN2718" s="64"/>
      <c r="AO2718" s="64"/>
      <c r="AP2718" s="64"/>
      <c r="AQ2718" s="64"/>
      <c r="AR2718" s="693"/>
      <c r="XFA2718" s="693"/>
    </row>
    <row r="2719" spans="1:44 16381:16381" s="694" customFormat="1" ht="14.1" customHeight="1" x14ac:dyDescent="0.15">
      <c r="A2719" s="92" t="s">
        <v>5695</v>
      </c>
      <c r="B2719" s="93" t="s">
        <v>252</v>
      </c>
      <c r="C2719" s="199">
        <f t="shared" si="715"/>
        <v>0</v>
      </c>
      <c r="D2719" s="90"/>
      <c r="E2719" s="79"/>
      <c r="F2719" s="79"/>
      <c r="G2719" s="79"/>
      <c r="H2719" s="202">
        <f t="shared" si="713"/>
        <v>0</v>
      </c>
      <c r="I2719" s="78"/>
      <c r="J2719" s="78"/>
      <c r="K2719" s="78"/>
      <c r="L2719" s="78"/>
      <c r="M2719" s="78"/>
      <c r="N2719" s="78"/>
      <c r="O2719" s="202">
        <f t="shared" si="716"/>
        <v>0</v>
      </c>
      <c r="P2719" s="78"/>
      <c r="Q2719" s="78"/>
      <c r="R2719" s="202">
        <f t="shared" si="718"/>
        <v>0</v>
      </c>
      <c r="S2719" s="78"/>
      <c r="T2719" s="78"/>
      <c r="U2719" s="202">
        <f t="shared" si="717"/>
        <v>0</v>
      </c>
      <c r="V2719" s="78"/>
      <c r="W2719" s="78"/>
      <c r="X2719" s="202">
        <f t="shared" si="719"/>
        <v>0</v>
      </c>
      <c r="Y2719" s="78"/>
      <c r="Z2719" s="78"/>
      <c r="AA2719" s="78"/>
      <c r="AB2719" s="78"/>
      <c r="AC2719" s="78"/>
      <c r="AD2719" s="78"/>
      <c r="AE2719" s="78"/>
      <c r="AF2719" s="78"/>
      <c r="AG2719" s="78"/>
      <c r="AH2719" s="78"/>
      <c r="AI2719" s="78"/>
      <c r="AJ2719" s="78"/>
      <c r="AK2719" s="645">
        <v>282130</v>
      </c>
      <c r="AL2719" s="651">
        <f t="shared" si="714"/>
        <v>0</v>
      </c>
      <c r="AM2719" s="64"/>
      <c r="AN2719" s="64"/>
      <c r="AO2719" s="64"/>
      <c r="AP2719" s="64"/>
      <c r="AQ2719" s="64"/>
      <c r="AR2719" s="693"/>
      <c r="XFA2719" s="693"/>
    </row>
    <row r="2720" spans="1:44 16381:16381" s="694" customFormat="1" ht="14.1" customHeight="1" x14ac:dyDescent="0.15">
      <c r="A2720" s="92" t="s">
        <v>5696</v>
      </c>
      <c r="B2720" s="93" t="s">
        <v>253</v>
      </c>
      <c r="C2720" s="199">
        <f t="shared" si="715"/>
        <v>0</v>
      </c>
      <c r="D2720" s="90"/>
      <c r="E2720" s="79"/>
      <c r="F2720" s="79"/>
      <c r="G2720" s="79"/>
      <c r="H2720" s="202">
        <f t="shared" si="713"/>
        <v>0</v>
      </c>
      <c r="I2720" s="78"/>
      <c r="J2720" s="78"/>
      <c r="K2720" s="78"/>
      <c r="L2720" s="78"/>
      <c r="M2720" s="78"/>
      <c r="N2720" s="78"/>
      <c r="O2720" s="202">
        <f t="shared" si="716"/>
        <v>0</v>
      </c>
      <c r="P2720" s="78"/>
      <c r="Q2720" s="78"/>
      <c r="R2720" s="202">
        <f t="shared" si="718"/>
        <v>0</v>
      </c>
      <c r="S2720" s="78"/>
      <c r="T2720" s="78"/>
      <c r="U2720" s="202">
        <f t="shared" si="717"/>
        <v>0</v>
      </c>
      <c r="V2720" s="78"/>
      <c r="W2720" s="78"/>
      <c r="X2720" s="202">
        <f t="shared" si="719"/>
        <v>0</v>
      </c>
      <c r="Y2720" s="78"/>
      <c r="Z2720" s="78"/>
      <c r="AA2720" s="78"/>
      <c r="AB2720" s="78"/>
      <c r="AC2720" s="78"/>
      <c r="AD2720" s="78"/>
      <c r="AE2720" s="78"/>
      <c r="AF2720" s="78"/>
      <c r="AG2720" s="78"/>
      <c r="AH2720" s="78"/>
      <c r="AI2720" s="78"/>
      <c r="AJ2720" s="78"/>
      <c r="AK2720" s="645">
        <v>156530</v>
      </c>
      <c r="AL2720" s="651">
        <f t="shared" si="714"/>
        <v>0</v>
      </c>
      <c r="AM2720" s="64"/>
      <c r="AN2720" s="64"/>
      <c r="AO2720" s="64"/>
      <c r="AP2720" s="64"/>
      <c r="AQ2720" s="64"/>
      <c r="AR2720" s="693"/>
      <c r="XFA2720" s="693"/>
    </row>
    <row r="2721" spans="1:44 16381:16381" s="694" customFormat="1" ht="14.1" customHeight="1" x14ac:dyDescent="0.15">
      <c r="A2721" s="92" t="s">
        <v>5697</v>
      </c>
      <c r="B2721" s="93" t="s">
        <v>722</v>
      </c>
      <c r="C2721" s="199">
        <f t="shared" si="715"/>
        <v>0</v>
      </c>
      <c r="D2721" s="90"/>
      <c r="E2721" s="79"/>
      <c r="F2721" s="79"/>
      <c r="G2721" s="79"/>
      <c r="H2721" s="202">
        <f t="shared" si="713"/>
        <v>0</v>
      </c>
      <c r="I2721" s="78"/>
      <c r="J2721" s="78"/>
      <c r="K2721" s="78"/>
      <c r="L2721" s="78"/>
      <c r="M2721" s="78"/>
      <c r="N2721" s="78"/>
      <c r="O2721" s="202">
        <f t="shared" si="716"/>
        <v>0</v>
      </c>
      <c r="P2721" s="78"/>
      <c r="Q2721" s="78"/>
      <c r="R2721" s="202">
        <f t="shared" si="718"/>
        <v>0</v>
      </c>
      <c r="S2721" s="78"/>
      <c r="T2721" s="78"/>
      <c r="U2721" s="202">
        <f t="shared" si="717"/>
        <v>0</v>
      </c>
      <c r="V2721" s="78"/>
      <c r="W2721" s="78"/>
      <c r="X2721" s="202">
        <f t="shared" si="719"/>
        <v>0</v>
      </c>
      <c r="Y2721" s="78"/>
      <c r="Z2721" s="78"/>
      <c r="AA2721" s="78"/>
      <c r="AB2721" s="78"/>
      <c r="AC2721" s="78"/>
      <c r="AD2721" s="78"/>
      <c r="AE2721" s="78"/>
      <c r="AF2721" s="78"/>
      <c r="AG2721" s="78"/>
      <c r="AH2721" s="78"/>
      <c r="AI2721" s="78"/>
      <c r="AJ2721" s="78"/>
      <c r="AK2721" s="645">
        <v>200170</v>
      </c>
      <c r="AL2721" s="651">
        <f t="shared" si="714"/>
        <v>0</v>
      </c>
      <c r="AM2721" s="64"/>
      <c r="AN2721" s="64"/>
      <c r="AO2721" s="64"/>
      <c r="AP2721" s="64"/>
      <c r="AQ2721" s="64"/>
      <c r="AR2721" s="693"/>
      <c r="XFA2721" s="693"/>
    </row>
    <row r="2722" spans="1:44 16381:16381" s="694" customFormat="1" ht="14.1" customHeight="1" x14ac:dyDescent="0.15">
      <c r="A2722" s="92" t="s">
        <v>5698</v>
      </c>
      <c r="B2722" s="93" t="s">
        <v>192</v>
      </c>
      <c r="C2722" s="199">
        <f t="shared" si="715"/>
        <v>0</v>
      </c>
      <c r="D2722" s="90"/>
      <c r="E2722" s="79"/>
      <c r="F2722" s="79"/>
      <c r="G2722" s="79"/>
      <c r="H2722" s="202">
        <f t="shared" si="713"/>
        <v>0</v>
      </c>
      <c r="I2722" s="78"/>
      <c r="J2722" s="78"/>
      <c r="K2722" s="78"/>
      <c r="L2722" s="78"/>
      <c r="M2722" s="78"/>
      <c r="N2722" s="78"/>
      <c r="O2722" s="202">
        <f t="shared" si="716"/>
        <v>0</v>
      </c>
      <c r="P2722" s="78"/>
      <c r="Q2722" s="78"/>
      <c r="R2722" s="202">
        <f t="shared" si="718"/>
        <v>0</v>
      </c>
      <c r="S2722" s="78"/>
      <c r="T2722" s="78"/>
      <c r="U2722" s="202">
        <f t="shared" si="717"/>
        <v>0</v>
      </c>
      <c r="V2722" s="78"/>
      <c r="W2722" s="78"/>
      <c r="X2722" s="202">
        <f t="shared" si="719"/>
        <v>0</v>
      </c>
      <c r="Y2722" s="78"/>
      <c r="Z2722" s="78"/>
      <c r="AA2722" s="78"/>
      <c r="AB2722" s="78"/>
      <c r="AC2722" s="78"/>
      <c r="AD2722" s="78"/>
      <c r="AE2722" s="78"/>
      <c r="AF2722" s="78"/>
      <c r="AG2722" s="78"/>
      <c r="AH2722" s="78"/>
      <c r="AI2722" s="78"/>
      <c r="AJ2722" s="78"/>
      <c r="AK2722" s="645">
        <v>219270</v>
      </c>
      <c r="AL2722" s="651">
        <f t="shared" si="714"/>
        <v>0</v>
      </c>
      <c r="AM2722" s="64"/>
      <c r="AN2722" s="64"/>
      <c r="AO2722" s="64"/>
      <c r="AP2722" s="64"/>
      <c r="AQ2722" s="64"/>
      <c r="AR2722" s="693"/>
      <c r="XFA2722" s="693"/>
    </row>
    <row r="2723" spans="1:44 16381:16381" s="694" customFormat="1" ht="14.1" customHeight="1" x14ac:dyDescent="0.15">
      <c r="A2723" s="92" t="s">
        <v>5699</v>
      </c>
      <c r="B2723" s="93" t="s">
        <v>4544</v>
      </c>
      <c r="C2723" s="199">
        <f t="shared" si="715"/>
        <v>0</v>
      </c>
      <c r="D2723" s="90"/>
      <c r="E2723" s="79"/>
      <c r="F2723" s="79"/>
      <c r="G2723" s="79"/>
      <c r="H2723" s="202">
        <f t="shared" si="713"/>
        <v>0</v>
      </c>
      <c r="I2723" s="78"/>
      <c r="J2723" s="78"/>
      <c r="K2723" s="78"/>
      <c r="L2723" s="78"/>
      <c r="M2723" s="78"/>
      <c r="N2723" s="78"/>
      <c r="O2723" s="202">
        <f t="shared" si="716"/>
        <v>0</v>
      </c>
      <c r="P2723" s="78"/>
      <c r="Q2723" s="78"/>
      <c r="R2723" s="202">
        <f t="shared" si="718"/>
        <v>0</v>
      </c>
      <c r="S2723" s="78"/>
      <c r="T2723" s="78"/>
      <c r="U2723" s="202">
        <f t="shared" si="717"/>
        <v>0</v>
      </c>
      <c r="V2723" s="78"/>
      <c r="W2723" s="78"/>
      <c r="X2723" s="202">
        <f t="shared" si="719"/>
        <v>0</v>
      </c>
      <c r="Y2723" s="78"/>
      <c r="Z2723" s="78"/>
      <c r="AA2723" s="78"/>
      <c r="AB2723" s="78"/>
      <c r="AC2723" s="78"/>
      <c r="AD2723" s="78"/>
      <c r="AE2723" s="78"/>
      <c r="AF2723" s="78"/>
      <c r="AG2723" s="78"/>
      <c r="AH2723" s="78"/>
      <c r="AI2723" s="78"/>
      <c r="AJ2723" s="78"/>
      <c r="AK2723" s="645">
        <v>262930</v>
      </c>
      <c r="AL2723" s="651">
        <f t="shared" si="714"/>
        <v>0</v>
      </c>
      <c r="AM2723" s="64"/>
      <c r="AN2723" s="64"/>
      <c r="AO2723" s="64"/>
      <c r="AP2723" s="64"/>
      <c r="AQ2723" s="64"/>
      <c r="AR2723" s="693"/>
      <c r="XFA2723" s="693"/>
    </row>
    <row r="2724" spans="1:44 16381:16381" s="694" customFormat="1" ht="14.1" customHeight="1" x14ac:dyDescent="0.15">
      <c r="A2724" s="92" t="s">
        <v>5700</v>
      </c>
      <c r="B2724" s="93" t="s">
        <v>2582</v>
      </c>
      <c r="C2724" s="199">
        <f t="shared" si="715"/>
        <v>0</v>
      </c>
      <c r="D2724" s="90"/>
      <c r="E2724" s="79"/>
      <c r="F2724" s="79"/>
      <c r="G2724" s="79"/>
      <c r="H2724" s="202">
        <f t="shared" si="713"/>
        <v>0</v>
      </c>
      <c r="I2724" s="78"/>
      <c r="J2724" s="78"/>
      <c r="K2724" s="78"/>
      <c r="L2724" s="78"/>
      <c r="M2724" s="78"/>
      <c r="N2724" s="78"/>
      <c r="O2724" s="202">
        <f t="shared" si="716"/>
        <v>0</v>
      </c>
      <c r="P2724" s="78"/>
      <c r="Q2724" s="78"/>
      <c r="R2724" s="202">
        <f t="shared" si="718"/>
        <v>0</v>
      </c>
      <c r="S2724" s="78"/>
      <c r="T2724" s="78"/>
      <c r="U2724" s="202">
        <f t="shared" si="717"/>
        <v>0</v>
      </c>
      <c r="V2724" s="78"/>
      <c r="W2724" s="78"/>
      <c r="X2724" s="202">
        <f t="shared" si="719"/>
        <v>0</v>
      </c>
      <c r="Y2724" s="78"/>
      <c r="Z2724" s="78"/>
      <c r="AA2724" s="78"/>
      <c r="AB2724" s="78"/>
      <c r="AC2724" s="78"/>
      <c r="AD2724" s="78"/>
      <c r="AE2724" s="78"/>
      <c r="AF2724" s="78"/>
      <c r="AG2724" s="78"/>
      <c r="AH2724" s="78"/>
      <c r="AI2724" s="78"/>
      <c r="AJ2724" s="78"/>
      <c r="AK2724" s="645">
        <v>186430</v>
      </c>
      <c r="AL2724" s="651">
        <f t="shared" si="714"/>
        <v>0</v>
      </c>
      <c r="AM2724" s="64"/>
      <c r="AN2724" s="64"/>
      <c r="AO2724" s="64"/>
      <c r="AP2724" s="64"/>
      <c r="AQ2724" s="64"/>
      <c r="AR2724" s="693"/>
      <c r="XFA2724" s="693"/>
    </row>
    <row r="2725" spans="1:44 16381:16381" s="694" customFormat="1" ht="14.1" customHeight="1" x14ac:dyDescent="0.15">
      <c r="A2725" s="92" t="s">
        <v>5701</v>
      </c>
      <c r="B2725" s="93" t="s">
        <v>2583</v>
      </c>
      <c r="C2725" s="199">
        <f t="shared" si="715"/>
        <v>0</v>
      </c>
      <c r="D2725" s="90"/>
      <c r="E2725" s="79"/>
      <c r="F2725" s="79"/>
      <c r="G2725" s="79"/>
      <c r="H2725" s="202">
        <f t="shared" si="713"/>
        <v>0</v>
      </c>
      <c r="I2725" s="78"/>
      <c r="J2725" s="78"/>
      <c r="K2725" s="78"/>
      <c r="L2725" s="78"/>
      <c r="M2725" s="78"/>
      <c r="N2725" s="78"/>
      <c r="O2725" s="202">
        <f t="shared" si="716"/>
        <v>0</v>
      </c>
      <c r="P2725" s="78"/>
      <c r="Q2725" s="78"/>
      <c r="R2725" s="202">
        <f t="shared" si="718"/>
        <v>0</v>
      </c>
      <c r="S2725" s="78"/>
      <c r="T2725" s="78"/>
      <c r="U2725" s="202">
        <f t="shared" si="717"/>
        <v>0</v>
      </c>
      <c r="V2725" s="78"/>
      <c r="W2725" s="78"/>
      <c r="X2725" s="202">
        <f t="shared" si="719"/>
        <v>0</v>
      </c>
      <c r="Y2725" s="78"/>
      <c r="Z2725" s="78"/>
      <c r="AA2725" s="78"/>
      <c r="AB2725" s="78"/>
      <c r="AC2725" s="78"/>
      <c r="AD2725" s="78"/>
      <c r="AE2725" s="78"/>
      <c r="AF2725" s="78"/>
      <c r="AG2725" s="78"/>
      <c r="AH2725" s="78"/>
      <c r="AI2725" s="78"/>
      <c r="AJ2725" s="78"/>
      <c r="AK2725" s="645">
        <v>282130</v>
      </c>
      <c r="AL2725" s="651">
        <f t="shared" si="714"/>
        <v>0</v>
      </c>
      <c r="AM2725" s="64"/>
      <c r="AN2725" s="64"/>
      <c r="AO2725" s="64"/>
      <c r="AP2725" s="64"/>
      <c r="AQ2725" s="64"/>
      <c r="AR2725" s="693"/>
      <c r="XFA2725" s="693"/>
    </row>
    <row r="2726" spans="1:44 16381:16381" s="694" customFormat="1" ht="14.1" customHeight="1" x14ac:dyDescent="0.15">
      <c r="A2726" s="92" t="s">
        <v>5702</v>
      </c>
      <c r="B2726" s="93" t="s">
        <v>994</v>
      </c>
      <c r="C2726" s="199">
        <f t="shared" si="715"/>
        <v>0</v>
      </c>
      <c r="D2726" s="90"/>
      <c r="E2726" s="79"/>
      <c r="F2726" s="79"/>
      <c r="G2726" s="79"/>
      <c r="H2726" s="202">
        <f t="shared" si="713"/>
        <v>0</v>
      </c>
      <c r="I2726" s="78"/>
      <c r="J2726" s="78"/>
      <c r="K2726" s="78"/>
      <c r="L2726" s="78"/>
      <c r="M2726" s="78"/>
      <c r="N2726" s="78"/>
      <c r="O2726" s="202">
        <f t="shared" si="716"/>
        <v>0</v>
      </c>
      <c r="P2726" s="78"/>
      <c r="Q2726" s="78"/>
      <c r="R2726" s="202">
        <f t="shared" si="718"/>
        <v>0</v>
      </c>
      <c r="S2726" s="78"/>
      <c r="T2726" s="78"/>
      <c r="U2726" s="202">
        <f t="shared" si="717"/>
        <v>0</v>
      </c>
      <c r="V2726" s="78"/>
      <c r="W2726" s="78"/>
      <c r="X2726" s="202">
        <f t="shared" si="719"/>
        <v>0</v>
      </c>
      <c r="Y2726" s="78"/>
      <c r="Z2726" s="78"/>
      <c r="AA2726" s="78"/>
      <c r="AB2726" s="78"/>
      <c r="AC2726" s="78"/>
      <c r="AD2726" s="78"/>
      <c r="AE2726" s="78"/>
      <c r="AF2726" s="78"/>
      <c r="AG2726" s="78"/>
      <c r="AH2726" s="78"/>
      <c r="AI2726" s="78"/>
      <c r="AJ2726" s="78"/>
      <c r="AK2726" s="645">
        <v>282130</v>
      </c>
      <c r="AL2726" s="651">
        <f t="shared" si="714"/>
        <v>0</v>
      </c>
      <c r="AM2726" s="64"/>
      <c r="AN2726" s="64"/>
      <c r="AO2726" s="64"/>
      <c r="AP2726" s="64"/>
      <c r="AQ2726" s="64"/>
      <c r="AR2726" s="693"/>
      <c r="XFA2726" s="693"/>
    </row>
    <row r="2727" spans="1:44 16381:16381" s="694" customFormat="1" ht="14.1" customHeight="1" x14ac:dyDescent="0.15">
      <c r="A2727" s="92" t="s">
        <v>5703</v>
      </c>
      <c r="B2727" s="93" t="s">
        <v>995</v>
      </c>
      <c r="C2727" s="199">
        <f t="shared" si="715"/>
        <v>0</v>
      </c>
      <c r="D2727" s="90"/>
      <c r="E2727" s="79"/>
      <c r="F2727" s="79"/>
      <c r="G2727" s="79"/>
      <c r="H2727" s="202">
        <f t="shared" si="713"/>
        <v>0</v>
      </c>
      <c r="I2727" s="78"/>
      <c r="J2727" s="78"/>
      <c r="K2727" s="78"/>
      <c r="L2727" s="78"/>
      <c r="M2727" s="78"/>
      <c r="N2727" s="78"/>
      <c r="O2727" s="202">
        <f t="shared" si="716"/>
        <v>0</v>
      </c>
      <c r="P2727" s="78"/>
      <c r="Q2727" s="78"/>
      <c r="R2727" s="202">
        <f t="shared" si="718"/>
        <v>0</v>
      </c>
      <c r="S2727" s="78"/>
      <c r="T2727" s="78"/>
      <c r="U2727" s="202">
        <f t="shared" si="717"/>
        <v>0</v>
      </c>
      <c r="V2727" s="78"/>
      <c r="W2727" s="78"/>
      <c r="X2727" s="202">
        <f t="shared" si="719"/>
        <v>0</v>
      </c>
      <c r="Y2727" s="78"/>
      <c r="Z2727" s="78"/>
      <c r="AA2727" s="78"/>
      <c r="AB2727" s="78"/>
      <c r="AC2727" s="78"/>
      <c r="AD2727" s="78"/>
      <c r="AE2727" s="78"/>
      <c r="AF2727" s="78"/>
      <c r="AG2727" s="78"/>
      <c r="AH2727" s="78"/>
      <c r="AI2727" s="78"/>
      <c r="AJ2727" s="78"/>
      <c r="AK2727" s="645">
        <v>200170</v>
      </c>
      <c r="AL2727" s="651">
        <f t="shared" si="714"/>
        <v>0</v>
      </c>
      <c r="AM2727" s="64"/>
      <c r="AN2727" s="64"/>
      <c r="AO2727" s="64"/>
      <c r="AP2727" s="64"/>
      <c r="AQ2727" s="64"/>
      <c r="AR2727" s="693"/>
      <c r="XFA2727" s="693"/>
    </row>
    <row r="2728" spans="1:44 16381:16381" s="694" customFormat="1" ht="14.1" customHeight="1" x14ac:dyDescent="0.15">
      <c r="A2728" s="92" t="s">
        <v>5704</v>
      </c>
      <c r="B2728" s="93" t="s">
        <v>996</v>
      </c>
      <c r="C2728" s="199">
        <f t="shared" si="715"/>
        <v>0</v>
      </c>
      <c r="D2728" s="90"/>
      <c r="E2728" s="79"/>
      <c r="F2728" s="79"/>
      <c r="G2728" s="79"/>
      <c r="H2728" s="202">
        <f t="shared" si="713"/>
        <v>0</v>
      </c>
      <c r="I2728" s="78"/>
      <c r="J2728" s="78"/>
      <c r="K2728" s="78"/>
      <c r="L2728" s="78"/>
      <c r="M2728" s="78"/>
      <c r="N2728" s="78"/>
      <c r="O2728" s="202">
        <f t="shared" si="716"/>
        <v>0</v>
      </c>
      <c r="P2728" s="78"/>
      <c r="Q2728" s="78"/>
      <c r="R2728" s="202">
        <f t="shared" si="718"/>
        <v>0</v>
      </c>
      <c r="S2728" s="78"/>
      <c r="T2728" s="78"/>
      <c r="U2728" s="202">
        <f t="shared" si="717"/>
        <v>0</v>
      </c>
      <c r="V2728" s="78"/>
      <c r="W2728" s="78"/>
      <c r="X2728" s="202">
        <f t="shared" si="719"/>
        <v>0</v>
      </c>
      <c r="Y2728" s="78"/>
      <c r="Z2728" s="78"/>
      <c r="AA2728" s="78"/>
      <c r="AB2728" s="78"/>
      <c r="AC2728" s="78"/>
      <c r="AD2728" s="78"/>
      <c r="AE2728" s="78"/>
      <c r="AF2728" s="78"/>
      <c r="AG2728" s="78"/>
      <c r="AH2728" s="78"/>
      <c r="AI2728" s="78"/>
      <c r="AJ2728" s="78"/>
      <c r="AK2728" s="645">
        <v>226520</v>
      </c>
      <c r="AL2728" s="651">
        <f t="shared" si="714"/>
        <v>0</v>
      </c>
      <c r="AM2728" s="64"/>
      <c r="AN2728" s="64"/>
      <c r="AO2728" s="64"/>
      <c r="AP2728" s="64"/>
      <c r="AQ2728" s="64"/>
      <c r="AR2728" s="693"/>
      <c r="XFA2728" s="693"/>
    </row>
    <row r="2729" spans="1:44 16381:16381" s="694" customFormat="1" ht="14.1" customHeight="1" x14ac:dyDescent="0.15">
      <c r="A2729" s="92" t="s">
        <v>5705</v>
      </c>
      <c r="B2729" s="93" t="s">
        <v>193</v>
      </c>
      <c r="C2729" s="199">
        <f t="shared" si="715"/>
        <v>0</v>
      </c>
      <c r="D2729" s="90"/>
      <c r="E2729" s="79"/>
      <c r="F2729" s="79"/>
      <c r="G2729" s="79"/>
      <c r="H2729" s="202">
        <f t="shared" si="713"/>
        <v>0</v>
      </c>
      <c r="I2729" s="78"/>
      <c r="J2729" s="78"/>
      <c r="K2729" s="78"/>
      <c r="L2729" s="78"/>
      <c r="M2729" s="78"/>
      <c r="N2729" s="78"/>
      <c r="O2729" s="202">
        <f t="shared" si="716"/>
        <v>0</v>
      </c>
      <c r="P2729" s="78"/>
      <c r="Q2729" s="78"/>
      <c r="R2729" s="202">
        <f t="shared" si="718"/>
        <v>0</v>
      </c>
      <c r="S2729" s="78"/>
      <c r="T2729" s="78"/>
      <c r="U2729" s="202">
        <f t="shared" si="717"/>
        <v>0</v>
      </c>
      <c r="V2729" s="78"/>
      <c r="W2729" s="78"/>
      <c r="X2729" s="202">
        <f t="shared" si="719"/>
        <v>0</v>
      </c>
      <c r="Y2729" s="78"/>
      <c r="Z2729" s="78"/>
      <c r="AA2729" s="78"/>
      <c r="AB2729" s="78"/>
      <c r="AC2729" s="78"/>
      <c r="AD2729" s="78"/>
      <c r="AE2729" s="78"/>
      <c r="AF2729" s="78"/>
      <c r="AG2729" s="78"/>
      <c r="AH2729" s="78"/>
      <c r="AI2729" s="78"/>
      <c r="AJ2729" s="78"/>
      <c r="AK2729" s="645">
        <v>207320</v>
      </c>
      <c r="AL2729" s="651">
        <f t="shared" si="714"/>
        <v>0</v>
      </c>
      <c r="AM2729" s="64"/>
      <c r="AN2729" s="64"/>
      <c r="AO2729" s="64"/>
      <c r="AP2729" s="64"/>
      <c r="AQ2729" s="64"/>
      <c r="AR2729" s="693"/>
      <c r="XFA2729" s="693"/>
    </row>
    <row r="2730" spans="1:44 16381:16381" s="694" customFormat="1" ht="14.1" customHeight="1" x14ac:dyDescent="0.15">
      <c r="A2730" s="92" t="s">
        <v>5706</v>
      </c>
      <c r="B2730" s="93" t="s">
        <v>4545</v>
      </c>
      <c r="C2730" s="199">
        <f t="shared" si="715"/>
        <v>0</v>
      </c>
      <c r="D2730" s="90"/>
      <c r="E2730" s="79"/>
      <c r="F2730" s="79"/>
      <c r="G2730" s="79"/>
      <c r="H2730" s="202">
        <f t="shared" si="713"/>
        <v>0</v>
      </c>
      <c r="I2730" s="78"/>
      <c r="J2730" s="78"/>
      <c r="K2730" s="78"/>
      <c r="L2730" s="78"/>
      <c r="M2730" s="78"/>
      <c r="N2730" s="78"/>
      <c r="O2730" s="202">
        <f t="shared" si="716"/>
        <v>0</v>
      </c>
      <c r="P2730" s="78"/>
      <c r="Q2730" s="78"/>
      <c r="R2730" s="202">
        <f t="shared" si="718"/>
        <v>0</v>
      </c>
      <c r="S2730" s="78"/>
      <c r="T2730" s="78"/>
      <c r="U2730" s="202">
        <f t="shared" si="717"/>
        <v>0</v>
      </c>
      <c r="V2730" s="78"/>
      <c r="W2730" s="78"/>
      <c r="X2730" s="202">
        <f t="shared" si="719"/>
        <v>0</v>
      </c>
      <c r="Y2730" s="78"/>
      <c r="Z2730" s="78"/>
      <c r="AA2730" s="78"/>
      <c r="AB2730" s="78"/>
      <c r="AC2730" s="78"/>
      <c r="AD2730" s="78"/>
      <c r="AE2730" s="78"/>
      <c r="AF2730" s="78"/>
      <c r="AG2730" s="78"/>
      <c r="AH2730" s="78"/>
      <c r="AI2730" s="78"/>
      <c r="AJ2730" s="78"/>
      <c r="AK2730" s="645">
        <v>200170</v>
      </c>
      <c r="AL2730" s="651">
        <f t="shared" si="714"/>
        <v>0</v>
      </c>
      <c r="AM2730" s="64"/>
      <c r="AN2730" s="64"/>
      <c r="AO2730" s="64"/>
      <c r="AP2730" s="64"/>
      <c r="AQ2730" s="64"/>
      <c r="AR2730" s="693"/>
      <c r="XFA2730" s="693"/>
    </row>
    <row r="2731" spans="1:44 16381:16381" s="694" customFormat="1" ht="14.1" customHeight="1" x14ac:dyDescent="0.15">
      <c r="A2731" s="92" t="s">
        <v>5707</v>
      </c>
      <c r="B2731" s="93" t="s">
        <v>1112</v>
      </c>
      <c r="C2731" s="199">
        <f t="shared" si="715"/>
        <v>0</v>
      </c>
      <c r="D2731" s="90"/>
      <c r="E2731" s="79"/>
      <c r="F2731" s="79"/>
      <c r="G2731" s="79"/>
      <c r="H2731" s="202">
        <f t="shared" si="713"/>
        <v>0</v>
      </c>
      <c r="I2731" s="78"/>
      <c r="J2731" s="78"/>
      <c r="K2731" s="78"/>
      <c r="L2731" s="78"/>
      <c r="M2731" s="78"/>
      <c r="N2731" s="78"/>
      <c r="O2731" s="202">
        <f t="shared" si="716"/>
        <v>0</v>
      </c>
      <c r="P2731" s="78"/>
      <c r="Q2731" s="78"/>
      <c r="R2731" s="202">
        <f t="shared" si="718"/>
        <v>0</v>
      </c>
      <c r="S2731" s="78"/>
      <c r="T2731" s="78"/>
      <c r="U2731" s="202">
        <f t="shared" si="717"/>
        <v>0</v>
      </c>
      <c r="V2731" s="78"/>
      <c r="W2731" s="78"/>
      <c r="X2731" s="202">
        <f t="shared" si="719"/>
        <v>0</v>
      </c>
      <c r="Y2731" s="78"/>
      <c r="Z2731" s="78"/>
      <c r="AA2731" s="78"/>
      <c r="AB2731" s="78"/>
      <c r="AC2731" s="78"/>
      <c r="AD2731" s="78"/>
      <c r="AE2731" s="78"/>
      <c r="AF2731" s="78"/>
      <c r="AG2731" s="78"/>
      <c r="AH2731" s="78"/>
      <c r="AI2731" s="78"/>
      <c r="AJ2731" s="78"/>
      <c r="AK2731" s="645">
        <v>207320</v>
      </c>
      <c r="AL2731" s="651">
        <f t="shared" si="714"/>
        <v>0</v>
      </c>
      <c r="AM2731" s="64"/>
      <c r="AN2731" s="64"/>
      <c r="AO2731" s="64"/>
      <c r="AP2731" s="64"/>
      <c r="AQ2731" s="64"/>
      <c r="AR2731" s="693"/>
      <c r="XFA2731" s="693"/>
    </row>
    <row r="2732" spans="1:44 16381:16381" s="694" customFormat="1" ht="14.1" customHeight="1" x14ac:dyDescent="0.15">
      <c r="A2732" s="92" t="s">
        <v>5708</v>
      </c>
      <c r="B2732" s="93" t="s">
        <v>4546</v>
      </c>
      <c r="C2732" s="199">
        <f t="shared" si="715"/>
        <v>0</v>
      </c>
      <c r="D2732" s="90"/>
      <c r="E2732" s="79"/>
      <c r="F2732" s="79"/>
      <c r="G2732" s="79"/>
      <c r="H2732" s="202">
        <f t="shared" si="713"/>
        <v>0</v>
      </c>
      <c r="I2732" s="78"/>
      <c r="J2732" s="78"/>
      <c r="K2732" s="78"/>
      <c r="L2732" s="78"/>
      <c r="M2732" s="78"/>
      <c r="N2732" s="78"/>
      <c r="O2732" s="202">
        <f t="shared" si="716"/>
        <v>0</v>
      </c>
      <c r="P2732" s="78"/>
      <c r="Q2732" s="78"/>
      <c r="R2732" s="202">
        <f t="shared" si="718"/>
        <v>0</v>
      </c>
      <c r="S2732" s="78"/>
      <c r="T2732" s="78"/>
      <c r="U2732" s="202">
        <f t="shared" si="717"/>
        <v>0</v>
      </c>
      <c r="V2732" s="78"/>
      <c r="W2732" s="78"/>
      <c r="X2732" s="202">
        <f t="shared" si="719"/>
        <v>0</v>
      </c>
      <c r="Y2732" s="78"/>
      <c r="Z2732" s="78"/>
      <c r="AA2732" s="78"/>
      <c r="AB2732" s="78"/>
      <c r="AC2732" s="78"/>
      <c r="AD2732" s="78"/>
      <c r="AE2732" s="78"/>
      <c r="AF2732" s="78"/>
      <c r="AG2732" s="78"/>
      <c r="AH2732" s="78"/>
      <c r="AI2732" s="78"/>
      <c r="AJ2732" s="78"/>
      <c r="AK2732" s="645">
        <v>200170</v>
      </c>
      <c r="AL2732" s="651">
        <f t="shared" si="714"/>
        <v>0</v>
      </c>
      <c r="AM2732" s="64"/>
      <c r="AN2732" s="64"/>
      <c r="AO2732" s="64"/>
      <c r="AP2732" s="64"/>
      <c r="AQ2732" s="64"/>
      <c r="AR2732" s="693"/>
      <c r="XFA2732" s="693"/>
    </row>
    <row r="2733" spans="1:44 16381:16381" s="694" customFormat="1" ht="14.1" customHeight="1" x14ac:dyDescent="0.15">
      <c r="A2733" s="92" t="s">
        <v>5709</v>
      </c>
      <c r="B2733" s="93" t="s">
        <v>4547</v>
      </c>
      <c r="C2733" s="199">
        <f t="shared" si="715"/>
        <v>0</v>
      </c>
      <c r="D2733" s="90"/>
      <c r="E2733" s="79"/>
      <c r="F2733" s="79"/>
      <c r="G2733" s="79"/>
      <c r="H2733" s="202">
        <f t="shared" si="713"/>
        <v>0</v>
      </c>
      <c r="I2733" s="78"/>
      <c r="J2733" s="78"/>
      <c r="K2733" s="78"/>
      <c r="L2733" s="78"/>
      <c r="M2733" s="78"/>
      <c r="N2733" s="78"/>
      <c r="O2733" s="202">
        <f t="shared" si="716"/>
        <v>0</v>
      </c>
      <c r="P2733" s="78"/>
      <c r="Q2733" s="78"/>
      <c r="R2733" s="202">
        <f t="shared" si="718"/>
        <v>0</v>
      </c>
      <c r="S2733" s="78"/>
      <c r="T2733" s="78"/>
      <c r="U2733" s="202">
        <f t="shared" si="717"/>
        <v>0</v>
      </c>
      <c r="V2733" s="78"/>
      <c r="W2733" s="78"/>
      <c r="X2733" s="202">
        <f t="shared" si="719"/>
        <v>0</v>
      </c>
      <c r="Y2733" s="78"/>
      <c r="Z2733" s="78"/>
      <c r="AA2733" s="78"/>
      <c r="AB2733" s="78"/>
      <c r="AC2733" s="78"/>
      <c r="AD2733" s="78"/>
      <c r="AE2733" s="78"/>
      <c r="AF2733" s="78"/>
      <c r="AG2733" s="78"/>
      <c r="AH2733" s="78"/>
      <c r="AI2733" s="78"/>
      <c r="AJ2733" s="78"/>
      <c r="AK2733" s="645">
        <v>200170</v>
      </c>
      <c r="AL2733" s="651">
        <f t="shared" si="714"/>
        <v>0</v>
      </c>
      <c r="AM2733" s="64"/>
      <c r="AN2733" s="64"/>
      <c r="AO2733" s="64"/>
      <c r="AP2733" s="64"/>
      <c r="AQ2733" s="64"/>
      <c r="AR2733" s="693"/>
      <c r="XFA2733" s="693"/>
    </row>
    <row r="2734" spans="1:44 16381:16381" s="694" customFormat="1" ht="14.1" customHeight="1" x14ac:dyDescent="0.15">
      <c r="A2734" s="92" t="s">
        <v>5710</v>
      </c>
      <c r="B2734" s="93" t="s">
        <v>2584</v>
      </c>
      <c r="C2734" s="199">
        <f t="shared" si="715"/>
        <v>0</v>
      </c>
      <c r="D2734" s="90"/>
      <c r="E2734" s="79"/>
      <c r="F2734" s="79"/>
      <c r="G2734" s="79"/>
      <c r="H2734" s="202">
        <f t="shared" si="713"/>
        <v>0</v>
      </c>
      <c r="I2734" s="78"/>
      <c r="J2734" s="78"/>
      <c r="K2734" s="78"/>
      <c r="L2734" s="78"/>
      <c r="M2734" s="78"/>
      <c r="N2734" s="78"/>
      <c r="O2734" s="202">
        <f t="shared" si="716"/>
        <v>0</v>
      </c>
      <c r="P2734" s="78"/>
      <c r="Q2734" s="78"/>
      <c r="R2734" s="202">
        <f t="shared" si="718"/>
        <v>0</v>
      </c>
      <c r="S2734" s="78"/>
      <c r="T2734" s="78"/>
      <c r="U2734" s="202">
        <f t="shared" si="717"/>
        <v>0</v>
      </c>
      <c r="V2734" s="78"/>
      <c r="W2734" s="78"/>
      <c r="X2734" s="202">
        <f t="shared" si="719"/>
        <v>0</v>
      </c>
      <c r="Y2734" s="78"/>
      <c r="Z2734" s="78"/>
      <c r="AA2734" s="78"/>
      <c r="AB2734" s="78"/>
      <c r="AC2734" s="78"/>
      <c r="AD2734" s="78"/>
      <c r="AE2734" s="78"/>
      <c r="AF2734" s="78"/>
      <c r="AG2734" s="78"/>
      <c r="AH2734" s="78"/>
      <c r="AI2734" s="78"/>
      <c r="AJ2734" s="78"/>
      <c r="AK2734" s="645">
        <v>226510</v>
      </c>
      <c r="AL2734" s="651">
        <f t="shared" si="714"/>
        <v>0</v>
      </c>
      <c r="AM2734" s="64"/>
      <c r="AN2734" s="64"/>
      <c r="AO2734" s="64"/>
      <c r="AP2734" s="64"/>
      <c r="AQ2734" s="64"/>
      <c r="AR2734" s="693"/>
      <c r="XFA2734" s="693"/>
    </row>
    <row r="2735" spans="1:44 16381:16381" s="694" customFormat="1" ht="14.1" customHeight="1" x14ac:dyDescent="0.15">
      <c r="A2735" s="92" t="s">
        <v>5711</v>
      </c>
      <c r="B2735" s="93" t="s">
        <v>857</v>
      </c>
      <c r="C2735" s="199">
        <f t="shared" si="715"/>
        <v>0</v>
      </c>
      <c r="D2735" s="90"/>
      <c r="E2735" s="79"/>
      <c r="F2735" s="79"/>
      <c r="G2735" s="79"/>
      <c r="H2735" s="202">
        <f t="shared" si="713"/>
        <v>0</v>
      </c>
      <c r="I2735" s="78"/>
      <c r="J2735" s="78"/>
      <c r="K2735" s="78"/>
      <c r="L2735" s="78"/>
      <c r="M2735" s="78"/>
      <c r="N2735" s="78"/>
      <c r="O2735" s="202">
        <f t="shared" si="716"/>
        <v>0</v>
      </c>
      <c r="P2735" s="78"/>
      <c r="Q2735" s="78"/>
      <c r="R2735" s="202">
        <f t="shared" si="718"/>
        <v>0</v>
      </c>
      <c r="S2735" s="78"/>
      <c r="T2735" s="78"/>
      <c r="U2735" s="202">
        <f t="shared" si="717"/>
        <v>0</v>
      </c>
      <c r="V2735" s="78"/>
      <c r="W2735" s="78"/>
      <c r="X2735" s="202">
        <f t="shared" si="719"/>
        <v>0</v>
      </c>
      <c r="Y2735" s="78"/>
      <c r="Z2735" s="78"/>
      <c r="AA2735" s="78"/>
      <c r="AB2735" s="78"/>
      <c r="AC2735" s="78"/>
      <c r="AD2735" s="78"/>
      <c r="AE2735" s="78"/>
      <c r="AF2735" s="78"/>
      <c r="AG2735" s="78"/>
      <c r="AH2735" s="78"/>
      <c r="AI2735" s="78"/>
      <c r="AJ2735" s="78"/>
      <c r="AK2735" s="645">
        <v>200110</v>
      </c>
      <c r="AL2735" s="651">
        <f t="shared" si="714"/>
        <v>0</v>
      </c>
      <c r="AM2735" s="64"/>
      <c r="AN2735" s="64"/>
      <c r="AO2735" s="64"/>
      <c r="AP2735" s="64"/>
      <c r="AQ2735" s="64"/>
      <c r="AR2735" s="693"/>
      <c r="XFA2735" s="693"/>
    </row>
    <row r="2736" spans="1:44 16381:16381" s="694" customFormat="1" ht="14.1" customHeight="1" x14ac:dyDescent="0.15">
      <c r="A2736" s="92" t="s">
        <v>5712</v>
      </c>
      <c r="B2736" s="93" t="s">
        <v>4548</v>
      </c>
      <c r="C2736" s="199">
        <f t="shared" si="715"/>
        <v>0</v>
      </c>
      <c r="D2736" s="90"/>
      <c r="E2736" s="79"/>
      <c r="F2736" s="79"/>
      <c r="G2736" s="79"/>
      <c r="H2736" s="202">
        <f t="shared" si="713"/>
        <v>0</v>
      </c>
      <c r="I2736" s="78"/>
      <c r="J2736" s="78"/>
      <c r="K2736" s="78"/>
      <c r="L2736" s="78"/>
      <c r="M2736" s="78"/>
      <c r="N2736" s="78"/>
      <c r="O2736" s="202">
        <f t="shared" si="716"/>
        <v>0</v>
      </c>
      <c r="P2736" s="78"/>
      <c r="Q2736" s="78"/>
      <c r="R2736" s="202">
        <f t="shared" si="718"/>
        <v>0</v>
      </c>
      <c r="S2736" s="78"/>
      <c r="T2736" s="78"/>
      <c r="U2736" s="202">
        <f t="shared" si="717"/>
        <v>0</v>
      </c>
      <c r="V2736" s="78"/>
      <c r="W2736" s="78"/>
      <c r="X2736" s="202">
        <f t="shared" si="719"/>
        <v>0</v>
      </c>
      <c r="Y2736" s="78"/>
      <c r="Z2736" s="78"/>
      <c r="AA2736" s="78"/>
      <c r="AB2736" s="78"/>
      <c r="AC2736" s="78"/>
      <c r="AD2736" s="78"/>
      <c r="AE2736" s="78"/>
      <c r="AF2736" s="78"/>
      <c r="AG2736" s="78"/>
      <c r="AH2736" s="78"/>
      <c r="AI2736" s="78"/>
      <c r="AJ2736" s="78"/>
      <c r="AK2736" s="645">
        <v>219270</v>
      </c>
      <c r="AL2736" s="651">
        <f t="shared" si="714"/>
        <v>0</v>
      </c>
      <c r="AM2736" s="64"/>
      <c r="AN2736" s="64"/>
      <c r="AO2736" s="64"/>
      <c r="AP2736" s="64"/>
      <c r="AQ2736" s="64"/>
      <c r="AR2736" s="693"/>
      <c r="XFA2736" s="693"/>
    </row>
    <row r="2737" spans="1:44 16381:16381" s="694" customFormat="1" ht="14.1" customHeight="1" x14ac:dyDescent="0.15">
      <c r="A2737" s="92" t="s">
        <v>5713</v>
      </c>
      <c r="B2737" s="93" t="s">
        <v>4549</v>
      </c>
      <c r="C2737" s="199">
        <f t="shared" si="715"/>
        <v>0</v>
      </c>
      <c r="D2737" s="90"/>
      <c r="E2737" s="79"/>
      <c r="F2737" s="79"/>
      <c r="G2737" s="79"/>
      <c r="H2737" s="202">
        <f t="shared" si="713"/>
        <v>0</v>
      </c>
      <c r="I2737" s="78"/>
      <c r="J2737" s="78"/>
      <c r="K2737" s="78"/>
      <c r="L2737" s="78"/>
      <c r="M2737" s="78"/>
      <c r="N2737" s="78"/>
      <c r="O2737" s="202">
        <f t="shared" si="716"/>
        <v>0</v>
      </c>
      <c r="P2737" s="78"/>
      <c r="Q2737" s="78"/>
      <c r="R2737" s="202">
        <f t="shared" si="718"/>
        <v>0</v>
      </c>
      <c r="S2737" s="78"/>
      <c r="T2737" s="78"/>
      <c r="U2737" s="202">
        <f t="shared" si="717"/>
        <v>0</v>
      </c>
      <c r="V2737" s="78"/>
      <c r="W2737" s="78"/>
      <c r="X2737" s="202">
        <f t="shared" si="719"/>
        <v>0</v>
      </c>
      <c r="Y2737" s="78"/>
      <c r="Z2737" s="78"/>
      <c r="AA2737" s="78"/>
      <c r="AB2737" s="78"/>
      <c r="AC2737" s="78"/>
      <c r="AD2737" s="78"/>
      <c r="AE2737" s="78"/>
      <c r="AF2737" s="78"/>
      <c r="AG2737" s="78"/>
      <c r="AH2737" s="78"/>
      <c r="AI2737" s="78"/>
      <c r="AJ2737" s="78"/>
      <c r="AK2737" s="645">
        <v>379740</v>
      </c>
      <c r="AL2737" s="651">
        <f t="shared" si="714"/>
        <v>0</v>
      </c>
      <c r="AM2737" s="64"/>
      <c r="AN2737" s="64"/>
      <c r="AO2737" s="64"/>
      <c r="AP2737" s="64"/>
      <c r="AQ2737" s="64"/>
      <c r="AR2737" s="693"/>
      <c r="XFA2737" s="693"/>
    </row>
    <row r="2738" spans="1:44 16381:16381" s="694" customFormat="1" ht="14.1" customHeight="1" x14ac:dyDescent="0.15">
      <c r="A2738" s="92" t="s">
        <v>5714</v>
      </c>
      <c r="B2738" s="93" t="s">
        <v>918</v>
      </c>
      <c r="C2738" s="199">
        <f t="shared" si="715"/>
        <v>0</v>
      </c>
      <c r="D2738" s="90"/>
      <c r="E2738" s="79"/>
      <c r="F2738" s="79"/>
      <c r="G2738" s="79"/>
      <c r="H2738" s="202">
        <f t="shared" si="713"/>
        <v>0</v>
      </c>
      <c r="I2738" s="78"/>
      <c r="J2738" s="78"/>
      <c r="K2738" s="78"/>
      <c r="L2738" s="78"/>
      <c r="M2738" s="78"/>
      <c r="N2738" s="78"/>
      <c r="O2738" s="202">
        <f t="shared" si="716"/>
        <v>0</v>
      </c>
      <c r="P2738" s="78"/>
      <c r="Q2738" s="78"/>
      <c r="R2738" s="202">
        <f t="shared" si="718"/>
        <v>0</v>
      </c>
      <c r="S2738" s="78"/>
      <c r="T2738" s="78"/>
      <c r="U2738" s="202">
        <f t="shared" si="717"/>
        <v>0</v>
      </c>
      <c r="V2738" s="78"/>
      <c r="W2738" s="78"/>
      <c r="X2738" s="202">
        <f t="shared" si="719"/>
        <v>0</v>
      </c>
      <c r="Y2738" s="78"/>
      <c r="Z2738" s="78"/>
      <c r="AA2738" s="78"/>
      <c r="AB2738" s="78"/>
      <c r="AC2738" s="78"/>
      <c r="AD2738" s="78"/>
      <c r="AE2738" s="78"/>
      <c r="AF2738" s="78"/>
      <c r="AG2738" s="78"/>
      <c r="AH2738" s="78"/>
      <c r="AI2738" s="78"/>
      <c r="AJ2738" s="78"/>
      <c r="AK2738" s="645">
        <v>207310</v>
      </c>
      <c r="AL2738" s="651">
        <f t="shared" si="714"/>
        <v>0</v>
      </c>
      <c r="AM2738" s="64"/>
      <c r="AN2738" s="64"/>
      <c r="AO2738" s="64"/>
      <c r="AP2738" s="64"/>
      <c r="AQ2738" s="64"/>
      <c r="AR2738" s="693"/>
      <c r="XFA2738" s="693"/>
    </row>
    <row r="2739" spans="1:44 16381:16381" s="694" customFormat="1" ht="14.1" customHeight="1" x14ac:dyDescent="0.15">
      <c r="A2739" s="92" t="s">
        <v>5715</v>
      </c>
      <c r="B2739" s="93" t="s">
        <v>4550</v>
      </c>
      <c r="C2739" s="199">
        <f t="shared" si="715"/>
        <v>0</v>
      </c>
      <c r="D2739" s="90"/>
      <c r="E2739" s="79"/>
      <c r="F2739" s="79"/>
      <c r="G2739" s="79"/>
      <c r="H2739" s="202">
        <f t="shared" si="713"/>
        <v>0</v>
      </c>
      <c r="I2739" s="78"/>
      <c r="J2739" s="78"/>
      <c r="K2739" s="78"/>
      <c r="L2739" s="78"/>
      <c r="M2739" s="78"/>
      <c r="N2739" s="78"/>
      <c r="O2739" s="202">
        <f t="shared" si="716"/>
        <v>0</v>
      </c>
      <c r="P2739" s="78"/>
      <c r="Q2739" s="78"/>
      <c r="R2739" s="202">
        <f t="shared" si="718"/>
        <v>0</v>
      </c>
      <c r="S2739" s="78"/>
      <c r="T2739" s="78"/>
      <c r="U2739" s="202">
        <f t="shared" si="717"/>
        <v>0</v>
      </c>
      <c r="V2739" s="78"/>
      <c r="W2739" s="78"/>
      <c r="X2739" s="202">
        <f t="shared" si="719"/>
        <v>0</v>
      </c>
      <c r="Y2739" s="78"/>
      <c r="Z2739" s="78"/>
      <c r="AA2739" s="78"/>
      <c r="AB2739" s="78"/>
      <c r="AC2739" s="78"/>
      <c r="AD2739" s="78"/>
      <c r="AE2739" s="78"/>
      <c r="AF2739" s="78"/>
      <c r="AG2739" s="78"/>
      <c r="AH2739" s="78"/>
      <c r="AI2739" s="78"/>
      <c r="AJ2739" s="78"/>
      <c r="AK2739" s="645">
        <v>186460</v>
      </c>
      <c r="AL2739" s="651">
        <f t="shared" si="714"/>
        <v>0</v>
      </c>
      <c r="AM2739" s="64"/>
      <c r="AN2739" s="64"/>
      <c r="AO2739" s="64"/>
      <c r="AP2739" s="64"/>
      <c r="AQ2739" s="64"/>
      <c r="AR2739" s="693"/>
      <c r="XFA2739" s="693"/>
    </row>
    <row r="2740" spans="1:44 16381:16381" s="694" customFormat="1" ht="14.1" customHeight="1" x14ac:dyDescent="0.15">
      <c r="A2740" s="92" t="s">
        <v>5716</v>
      </c>
      <c r="B2740" s="93" t="s">
        <v>2585</v>
      </c>
      <c r="C2740" s="199">
        <f t="shared" si="715"/>
        <v>0</v>
      </c>
      <c r="D2740" s="90"/>
      <c r="E2740" s="79"/>
      <c r="F2740" s="79"/>
      <c r="G2740" s="79"/>
      <c r="H2740" s="202">
        <f t="shared" si="713"/>
        <v>0</v>
      </c>
      <c r="I2740" s="78"/>
      <c r="J2740" s="78"/>
      <c r="K2740" s="78"/>
      <c r="L2740" s="78"/>
      <c r="M2740" s="78"/>
      <c r="N2740" s="78"/>
      <c r="O2740" s="202">
        <f t="shared" si="716"/>
        <v>0</v>
      </c>
      <c r="P2740" s="78"/>
      <c r="Q2740" s="78"/>
      <c r="R2740" s="202">
        <f t="shared" si="718"/>
        <v>0</v>
      </c>
      <c r="S2740" s="78"/>
      <c r="T2740" s="78"/>
      <c r="U2740" s="202">
        <f t="shared" si="717"/>
        <v>0</v>
      </c>
      <c r="V2740" s="78"/>
      <c r="W2740" s="78"/>
      <c r="X2740" s="202">
        <f t="shared" si="719"/>
        <v>0</v>
      </c>
      <c r="Y2740" s="78"/>
      <c r="Z2740" s="78"/>
      <c r="AA2740" s="78"/>
      <c r="AB2740" s="78"/>
      <c r="AC2740" s="78"/>
      <c r="AD2740" s="78"/>
      <c r="AE2740" s="78"/>
      <c r="AF2740" s="78"/>
      <c r="AG2740" s="78"/>
      <c r="AH2740" s="78"/>
      <c r="AI2740" s="78"/>
      <c r="AJ2740" s="78"/>
      <c r="AK2740" s="645">
        <v>200180</v>
      </c>
      <c r="AL2740" s="651">
        <f t="shared" ref="AL2740:AL2803" si="720">AK2740*I2740</f>
        <v>0</v>
      </c>
      <c r="AM2740" s="64"/>
      <c r="AN2740" s="64"/>
      <c r="AO2740" s="64"/>
      <c r="AP2740" s="64"/>
      <c r="AQ2740" s="64"/>
      <c r="AR2740" s="693"/>
      <c r="XFA2740" s="693"/>
    </row>
    <row r="2741" spans="1:44 16381:16381" s="694" customFormat="1" ht="14.1" customHeight="1" x14ac:dyDescent="0.15">
      <c r="A2741" s="92" t="s">
        <v>5717</v>
      </c>
      <c r="B2741" s="93" t="s">
        <v>410</v>
      </c>
      <c r="C2741" s="199">
        <f t="shared" si="715"/>
        <v>0</v>
      </c>
      <c r="D2741" s="90"/>
      <c r="E2741" s="79"/>
      <c r="F2741" s="79"/>
      <c r="G2741" s="79"/>
      <c r="H2741" s="202">
        <f t="shared" ref="H2741:H2804" si="721">+I2741+J2741</f>
        <v>0</v>
      </c>
      <c r="I2741" s="78"/>
      <c r="J2741" s="78"/>
      <c r="K2741" s="78"/>
      <c r="L2741" s="78"/>
      <c r="M2741" s="78"/>
      <c r="N2741" s="78"/>
      <c r="O2741" s="202">
        <f t="shared" si="716"/>
        <v>0</v>
      </c>
      <c r="P2741" s="78"/>
      <c r="Q2741" s="78"/>
      <c r="R2741" s="202">
        <f t="shared" si="718"/>
        <v>0</v>
      </c>
      <c r="S2741" s="78"/>
      <c r="T2741" s="78"/>
      <c r="U2741" s="202">
        <f t="shared" si="717"/>
        <v>0</v>
      </c>
      <c r="V2741" s="78"/>
      <c r="W2741" s="78"/>
      <c r="X2741" s="202">
        <f t="shared" si="719"/>
        <v>0</v>
      </c>
      <c r="Y2741" s="78"/>
      <c r="Z2741" s="78"/>
      <c r="AA2741" s="78"/>
      <c r="AB2741" s="78"/>
      <c r="AC2741" s="78"/>
      <c r="AD2741" s="78"/>
      <c r="AE2741" s="78"/>
      <c r="AF2741" s="78"/>
      <c r="AG2741" s="78"/>
      <c r="AH2741" s="78"/>
      <c r="AI2741" s="78"/>
      <c r="AJ2741" s="78"/>
      <c r="AK2741" s="645">
        <v>200170</v>
      </c>
      <c r="AL2741" s="651">
        <f t="shared" si="720"/>
        <v>0</v>
      </c>
      <c r="AM2741" s="64"/>
      <c r="AN2741" s="64"/>
      <c r="AO2741" s="64"/>
      <c r="AP2741" s="64"/>
      <c r="AQ2741" s="64"/>
      <c r="AR2741" s="693"/>
      <c r="XFA2741" s="693"/>
    </row>
    <row r="2742" spans="1:44 16381:16381" s="694" customFormat="1" ht="14.1" customHeight="1" x14ac:dyDescent="0.15">
      <c r="A2742" s="92" t="s">
        <v>5718</v>
      </c>
      <c r="B2742" s="93" t="s">
        <v>194</v>
      </c>
      <c r="C2742" s="199">
        <f t="shared" si="715"/>
        <v>0</v>
      </c>
      <c r="D2742" s="90"/>
      <c r="E2742" s="79"/>
      <c r="F2742" s="79"/>
      <c r="G2742" s="79"/>
      <c r="H2742" s="202">
        <f t="shared" si="721"/>
        <v>0</v>
      </c>
      <c r="I2742" s="78"/>
      <c r="J2742" s="78"/>
      <c r="K2742" s="78"/>
      <c r="L2742" s="78"/>
      <c r="M2742" s="78"/>
      <c r="N2742" s="78"/>
      <c r="O2742" s="202">
        <f t="shared" si="716"/>
        <v>0</v>
      </c>
      <c r="P2742" s="78"/>
      <c r="Q2742" s="78"/>
      <c r="R2742" s="202">
        <f t="shared" si="718"/>
        <v>0</v>
      </c>
      <c r="S2742" s="78"/>
      <c r="T2742" s="78"/>
      <c r="U2742" s="202">
        <f t="shared" si="717"/>
        <v>0</v>
      </c>
      <c r="V2742" s="78"/>
      <c r="W2742" s="78"/>
      <c r="X2742" s="202">
        <f t="shared" si="719"/>
        <v>0</v>
      </c>
      <c r="Y2742" s="78"/>
      <c r="Z2742" s="78"/>
      <c r="AA2742" s="78"/>
      <c r="AB2742" s="78"/>
      <c r="AC2742" s="78"/>
      <c r="AD2742" s="78"/>
      <c r="AE2742" s="78"/>
      <c r="AF2742" s="78"/>
      <c r="AG2742" s="78"/>
      <c r="AH2742" s="78"/>
      <c r="AI2742" s="78"/>
      <c r="AJ2742" s="78"/>
      <c r="AK2742" s="645">
        <v>200170</v>
      </c>
      <c r="AL2742" s="651">
        <f t="shared" si="720"/>
        <v>0</v>
      </c>
      <c r="AM2742" s="64"/>
      <c r="AN2742" s="64"/>
      <c r="AO2742" s="64"/>
      <c r="AP2742" s="64"/>
      <c r="AQ2742" s="64"/>
      <c r="AR2742" s="693"/>
      <c r="XFA2742" s="693"/>
    </row>
    <row r="2743" spans="1:44 16381:16381" s="694" customFormat="1" ht="14.1" customHeight="1" x14ac:dyDescent="0.15">
      <c r="A2743" s="92" t="s">
        <v>5719</v>
      </c>
      <c r="B2743" s="93" t="s">
        <v>411</v>
      </c>
      <c r="C2743" s="199">
        <f t="shared" ref="C2743:C2806" si="722">SUM(I2743:N2743)</f>
        <v>0</v>
      </c>
      <c r="D2743" s="90"/>
      <c r="E2743" s="79"/>
      <c r="F2743" s="79"/>
      <c r="G2743" s="79"/>
      <c r="H2743" s="202">
        <f t="shared" si="721"/>
        <v>0</v>
      </c>
      <c r="I2743" s="78"/>
      <c r="J2743" s="78"/>
      <c r="K2743" s="78"/>
      <c r="L2743" s="78"/>
      <c r="M2743" s="78"/>
      <c r="N2743" s="78"/>
      <c r="O2743" s="202">
        <f t="shared" si="716"/>
        <v>0</v>
      </c>
      <c r="P2743" s="78"/>
      <c r="Q2743" s="78"/>
      <c r="R2743" s="202">
        <f t="shared" si="718"/>
        <v>0</v>
      </c>
      <c r="S2743" s="78"/>
      <c r="T2743" s="78"/>
      <c r="U2743" s="202">
        <f t="shared" si="717"/>
        <v>0</v>
      </c>
      <c r="V2743" s="78"/>
      <c r="W2743" s="78"/>
      <c r="X2743" s="202">
        <f t="shared" si="719"/>
        <v>0</v>
      </c>
      <c r="Y2743" s="78"/>
      <c r="Z2743" s="78"/>
      <c r="AA2743" s="78"/>
      <c r="AB2743" s="78"/>
      <c r="AC2743" s="78"/>
      <c r="AD2743" s="78"/>
      <c r="AE2743" s="78"/>
      <c r="AF2743" s="78"/>
      <c r="AG2743" s="78"/>
      <c r="AH2743" s="78"/>
      <c r="AI2743" s="78"/>
      <c r="AJ2743" s="78"/>
      <c r="AK2743" s="645">
        <v>251270</v>
      </c>
      <c r="AL2743" s="651">
        <f t="shared" si="720"/>
        <v>0</v>
      </c>
      <c r="AM2743" s="64"/>
      <c r="AN2743" s="64"/>
      <c r="AO2743" s="64"/>
      <c r="AP2743" s="64"/>
      <c r="AQ2743" s="64"/>
      <c r="AR2743" s="693"/>
      <c r="XFA2743" s="693"/>
    </row>
    <row r="2744" spans="1:44 16381:16381" s="694" customFormat="1" ht="14.1" customHeight="1" x14ac:dyDescent="0.15">
      <c r="A2744" s="92" t="s">
        <v>5720</v>
      </c>
      <c r="B2744" s="93" t="s">
        <v>412</v>
      </c>
      <c r="C2744" s="199">
        <f t="shared" si="722"/>
        <v>0</v>
      </c>
      <c r="D2744" s="90"/>
      <c r="E2744" s="79"/>
      <c r="F2744" s="79"/>
      <c r="G2744" s="79"/>
      <c r="H2744" s="202">
        <f t="shared" si="721"/>
        <v>0</v>
      </c>
      <c r="I2744" s="78"/>
      <c r="J2744" s="78"/>
      <c r="K2744" s="78"/>
      <c r="L2744" s="78"/>
      <c r="M2744" s="78"/>
      <c r="N2744" s="78"/>
      <c r="O2744" s="202">
        <f t="shared" si="716"/>
        <v>0</v>
      </c>
      <c r="P2744" s="78"/>
      <c r="Q2744" s="78"/>
      <c r="R2744" s="202">
        <f t="shared" si="718"/>
        <v>0</v>
      </c>
      <c r="S2744" s="78"/>
      <c r="T2744" s="78"/>
      <c r="U2744" s="202">
        <f t="shared" si="717"/>
        <v>0</v>
      </c>
      <c r="V2744" s="78"/>
      <c r="W2744" s="78"/>
      <c r="X2744" s="202">
        <f t="shared" si="719"/>
        <v>0</v>
      </c>
      <c r="Y2744" s="78"/>
      <c r="Z2744" s="78"/>
      <c r="AA2744" s="78"/>
      <c r="AB2744" s="78"/>
      <c r="AC2744" s="78"/>
      <c r="AD2744" s="78"/>
      <c r="AE2744" s="78"/>
      <c r="AF2744" s="78"/>
      <c r="AG2744" s="78"/>
      <c r="AH2744" s="78"/>
      <c r="AI2744" s="78"/>
      <c r="AJ2744" s="78"/>
      <c r="AK2744" s="645">
        <v>226520</v>
      </c>
      <c r="AL2744" s="651">
        <f t="shared" si="720"/>
        <v>0</v>
      </c>
      <c r="AM2744" s="64"/>
      <c r="AN2744" s="64"/>
      <c r="AO2744" s="64"/>
      <c r="AP2744" s="64"/>
      <c r="AQ2744" s="64"/>
      <c r="AR2744" s="693"/>
      <c r="XFA2744" s="693"/>
    </row>
    <row r="2745" spans="1:44 16381:16381" s="694" customFormat="1" ht="14.1" customHeight="1" x14ac:dyDescent="0.15">
      <c r="A2745" s="92" t="s">
        <v>5721</v>
      </c>
      <c r="B2745" s="93" t="s">
        <v>2084</v>
      </c>
      <c r="C2745" s="199">
        <f t="shared" si="722"/>
        <v>0</v>
      </c>
      <c r="D2745" s="90"/>
      <c r="E2745" s="79"/>
      <c r="F2745" s="79"/>
      <c r="G2745" s="79"/>
      <c r="H2745" s="202">
        <f t="shared" si="721"/>
        <v>0</v>
      </c>
      <c r="I2745" s="78"/>
      <c r="J2745" s="78"/>
      <c r="K2745" s="78"/>
      <c r="L2745" s="78"/>
      <c r="M2745" s="78"/>
      <c r="N2745" s="78"/>
      <c r="O2745" s="202">
        <f t="shared" si="716"/>
        <v>0</v>
      </c>
      <c r="P2745" s="78"/>
      <c r="Q2745" s="78"/>
      <c r="R2745" s="202">
        <f t="shared" si="718"/>
        <v>0</v>
      </c>
      <c r="S2745" s="78"/>
      <c r="T2745" s="78"/>
      <c r="U2745" s="202">
        <f t="shared" si="717"/>
        <v>0</v>
      </c>
      <c r="V2745" s="78"/>
      <c r="W2745" s="78"/>
      <c r="X2745" s="202">
        <f t="shared" si="719"/>
        <v>0</v>
      </c>
      <c r="Y2745" s="78"/>
      <c r="Z2745" s="78"/>
      <c r="AA2745" s="78"/>
      <c r="AB2745" s="78"/>
      <c r="AC2745" s="78"/>
      <c r="AD2745" s="78"/>
      <c r="AE2745" s="78"/>
      <c r="AF2745" s="78"/>
      <c r="AG2745" s="78"/>
      <c r="AH2745" s="78"/>
      <c r="AI2745" s="78"/>
      <c r="AJ2745" s="78"/>
      <c r="AK2745" s="645">
        <v>226520</v>
      </c>
      <c r="AL2745" s="651">
        <f t="shared" si="720"/>
        <v>0</v>
      </c>
      <c r="AM2745" s="64"/>
      <c r="AN2745" s="64"/>
      <c r="AO2745" s="64"/>
      <c r="AP2745" s="64"/>
      <c r="AQ2745" s="64"/>
      <c r="AR2745" s="693"/>
      <c r="XFA2745" s="693"/>
    </row>
    <row r="2746" spans="1:44 16381:16381" s="694" customFormat="1" ht="14.1" customHeight="1" x14ac:dyDescent="0.15">
      <c r="A2746" s="92" t="s">
        <v>5722</v>
      </c>
      <c r="B2746" s="93" t="s">
        <v>492</v>
      </c>
      <c r="C2746" s="199">
        <f t="shared" si="722"/>
        <v>0</v>
      </c>
      <c r="D2746" s="90"/>
      <c r="E2746" s="79"/>
      <c r="F2746" s="79"/>
      <c r="G2746" s="79"/>
      <c r="H2746" s="202">
        <f t="shared" si="721"/>
        <v>0</v>
      </c>
      <c r="I2746" s="78"/>
      <c r="J2746" s="78"/>
      <c r="K2746" s="78"/>
      <c r="L2746" s="78"/>
      <c r="M2746" s="78"/>
      <c r="N2746" s="78"/>
      <c r="O2746" s="202">
        <f t="shared" si="716"/>
        <v>0</v>
      </c>
      <c r="P2746" s="78"/>
      <c r="Q2746" s="78"/>
      <c r="R2746" s="202">
        <f t="shared" si="718"/>
        <v>0</v>
      </c>
      <c r="S2746" s="78"/>
      <c r="T2746" s="78"/>
      <c r="U2746" s="202">
        <f t="shared" si="717"/>
        <v>0</v>
      </c>
      <c r="V2746" s="78"/>
      <c r="W2746" s="78"/>
      <c r="X2746" s="202">
        <f t="shared" si="719"/>
        <v>0</v>
      </c>
      <c r="Y2746" s="78"/>
      <c r="Z2746" s="78"/>
      <c r="AA2746" s="78"/>
      <c r="AB2746" s="78"/>
      <c r="AC2746" s="78"/>
      <c r="AD2746" s="78"/>
      <c r="AE2746" s="78"/>
      <c r="AF2746" s="78"/>
      <c r="AG2746" s="78"/>
      <c r="AH2746" s="78"/>
      <c r="AI2746" s="78"/>
      <c r="AJ2746" s="78"/>
      <c r="AK2746" s="645">
        <v>200170</v>
      </c>
      <c r="AL2746" s="651">
        <f t="shared" si="720"/>
        <v>0</v>
      </c>
      <c r="AM2746" s="64"/>
      <c r="AN2746" s="64"/>
      <c r="AO2746" s="64"/>
      <c r="AP2746" s="64"/>
      <c r="AQ2746" s="64"/>
      <c r="AR2746" s="693"/>
      <c r="XFA2746" s="693"/>
    </row>
    <row r="2747" spans="1:44 16381:16381" s="694" customFormat="1" ht="14.1" customHeight="1" x14ac:dyDescent="0.15">
      <c r="A2747" s="92" t="s">
        <v>5723</v>
      </c>
      <c r="B2747" s="93" t="s">
        <v>493</v>
      </c>
      <c r="C2747" s="199">
        <f t="shared" si="722"/>
        <v>0</v>
      </c>
      <c r="D2747" s="90"/>
      <c r="E2747" s="79"/>
      <c r="F2747" s="79"/>
      <c r="G2747" s="79"/>
      <c r="H2747" s="202">
        <f t="shared" si="721"/>
        <v>0</v>
      </c>
      <c r="I2747" s="78"/>
      <c r="J2747" s="78"/>
      <c r="K2747" s="78"/>
      <c r="L2747" s="78"/>
      <c r="M2747" s="78"/>
      <c r="N2747" s="78"/>
      <c r="O2747" s="202">
        <f t="shared" si="716"/>
        <v>0</v>
      </c>
      <c r="P2747" s="78"/>
      <c r="Q2747" s="78"/>
      <c r="R2747" s="202">
        <f t="shared" si="718"/>
        <v>0</v>
      </c>
      <c r="S2747" s="78"/>
      <c r="T2747" s="78"/>
      <c r="U2747" s="202">
        <f t="shared" si="717"/>
        <v>0</v>
      </c>
      <c r="V2747" s="78"/>
      <c r="W2747" s="78"/>
      <c r="X2747" s="202">
        <f t="shared" si="719"/>
        <v>0</v>
      </c>
      <c r="Y2747" s="78"/>
      <c r="Z2747" s="78"/>
      <c r="AA2747" s="78"/>
      <c r="AB2747" s="78"/>
      <c r="AC2747" s="78"/>
      <c r="AD2747" s="78"/>
      <c r="AE2747" s="78"/>
      <c r="AF2747" s="78"/>
      <c r="AG2747" s="78"/>
      <c r="AH2747" s="78"/>
      <c r="AI2747" s="78"/>
      <c r="AJ2747" s="78"/>
      <c r="AK2747" s="645">
        <v>200170</v>
      </c>
      <c r="AL2747" s="651">
        <f t="shared" si="720"/>
        <v>0</v>
      </c>
      <c r="AM2747" s="64"/>
      <c r="AN2747" s="64"/>
      <c r="AO2747" s="64"/>
      <c r="AP2747" s="64"/>
      <c r="AQ2747" s="64"/>
      <c r="AR2747" s="693"/>
      <c r="XFA2747" s="693"/>
    </row>
    <row r="2748" spans="1:44 16381:16381" s="694" customFormat="1" ht="14.1" customHeight="1" x14ac:dyDescent="0.15">
      <c r="A2748" s="92" t="s">
        <v>5724</v>
      </c>
      <c r="B2748" s="93" t="s">
        <v>4551</v>
      </c>
      <c r="C2748" s="199">
        <f t="shared" si="722"/>
        <v>0</v>
      </c>
      <c r="D2748" s="90"/>
      <c r="E2748" s="79"/>
      <c r="F2748" s="79"/>
      <c r="G2748" s="79"/>
      <c r="H2748" s="202">
        <f t="shared" si="721"/>
        <v>0</v>
      </c>
      <c r="I2748" s="78"/>
      <c r="J2748" s="78"/>
      <c r="K2748" s="78"/>
      <c r="L2748" s="78"/>
      <c r="M2748" s="78"/>
      <c r="N2748" s="78"/>
      <c r="O2748" s="202">
        <f t="shared" ref="O2748:O2811" si="723">SUM(P2748:Q2748)</f>
        <v>0</v>
      </c>
      <c r="P2748" s="78"/>
      <c r="Q2748" s="78"/>
      <c r="R2748" s="202">
        <f t="shared" si="718"/>
        <v>0</v>
      </c>
      <c r="S2748" s="78"/>
      <c r="T2748" s="78"/>
      <c r="U2748" s="202">
        <f t="shared" ref="U2748:U2811" si="724">SUM(V2748:W2748)</f>
        <v>0</v>
      </c>
      <c r="V2748" s="78"/>
      <c r="W2748" s="78"/>
      <c r="X2748" s="202">
        <f t="shared" si="719"/>
        <v>0</v>
      </c>
      <c r="Y2748" s="78"/>
      <c r="Z2748" s="78"/>
      <c r="AA2748" s="78"/>
      <c r="AB2748" s="78"/>
      <c r="AC2748" s="78"/>
      <c r="AD2748" s="78"/>
      <c r="AE2748" s="78"/>
      <c r="AF2748" s="78"/>
      <c r="AG2748" s="78"/>
      <c r="AH2748" s="78"/>
      <c r="AI2748" s="78"/>
      <c r="AJ2748" s="78"/>
      <c r="AK2748" s="645">
        <v>200170</v>
      </c>
      <c r="AL2748" s="651">
        <f t="shared" si="720"/>
        <v>0</v>
      </c>
      <c r="AM2748" s="64"/>
      <c r="AN2748" s="64"/>
      <c r="AO2748" s="64"/>
      <c r="AP2748" s="64"/>
      <c r="AQ2748" s="64"/>
      <c r="AR2748" s="693"/>
      <c r="XFA2748" s="693"/>
    </row>
    <row r="2749" spans="1:44 16381:16381" s="694" customFormat="1" ht="14.1" customHeight="1" x14ac:dyDescent="0.15">
      <c r="A2749" s="92" t="s">
        <v>5725</v>
      </c>
      <c r="B2749" s="93" t="s">
        <v>4552</v>
      </c>
      <c r="C2749" s="199">
        <f t="shared" si="722"/>
        <v>0</v>
      </c>
      <c r="D2749" s="90"/>
      <c r="E2749" s="79"/>
      <c r="F2749" s="79"/>
      <c r="G2749" s="79"/>
      <c r="H2749" s="202">
        <f t="shared" si="721"/>
        <v>0</v>
      </c>
      <c r="I2749" s="78"/>
      <c r="J2749" s="78"/>
      <c r="K2749" s="78"/>
      <c r="L2749" s="78"/>
      <c r="M2749" s="78"/>
      <c r="N2749" s="78"/>
      <c r="O2749" s="202">
        <f t="shared" si="723"/>
        <v>0</v>
      </c>
      <c r="P2749" s="78"/>
      <c r="Q2749" s="78"/>
      <c r="R2749" s="202">
        <f t="shared" si="718"/>
        <v>0</v>
      </c>
      <c r="S2749" s="78"/>
      <c r="T2749" s="78"/>
      <c r="U2749" s="202">
        <f t="shared" si="724"/>
        <v>0</v>
      </c>
      <c r="V2749" s="78"/>
      <c r="W2749" s="78"/>
      <c r="X2749" s="202">
        <f t="shared" si="719"/>
        <v>0</v>
      </c>
      <c r="Y2749" s="78"/>
      <c r="Z2749" s="78"/>
      <c r="AA2749" s="78"/>
      <c r="AB2749" s="78"/>
      <c r="AC2749" s="78"/>
      <c r="AD2749" s="78"/>
      <c r="AE2749" s="78"/>
      <c r="AF2749" s="78"/>
      <c r="AG2749" s="78"/>
      <c r="AH2749" s="78"/>
      <c r="AI2749" s="78"/>
      <c r="AJ2749" s="78"/>
      <c r="AK2749" s="645">
        <v>200170</v>
      </c>
      <c r="AL2749" s="651">
        <f t="shared" si="720"/>
        <v>0</v>
      </c>
      <c r="AM2749" s="64"/>
      <c r="AN2749" s="64"/>
      <c r="AO2749" s="64"/>
      <c r="AP2749" s="64"/>
      <c r="AQ2749" s="64"/>
      <c r="AR2749" s="693"/>
      <c r="XFA2749" s="693"/>
    </row>
    <row r="2750" spans="1:44 16381:16381" s="694" customFormat="1" ht="14.1" customHeight="1" x14ac:dyDescent="0.15">
      <c r="A2750" s="92" t="s">
        <v>5726</v>
      </c>
      <c r="B2750" s="93" t="s">
        <v>494</v>
      </c>
      <c r="C2750" s="199">
        <f t="shared" si="722"/>
        <v>0</v>
      </c>
      <c r="D2750" s="90"/>
      <c r="E2750" s="79"/>
      <c r="F2750" s="79"/>
      <c r="G2750" s="79"/>
      <c r="H2750" s="202">
        <f t="shared" si="721"/>
        <v>0</v>
      </c>
      <c r="I2750" s="78"/>
      <c r="J2750" s="78"/>
      <c r="K2750" s="78"/>
      <c r="L2750" s="78"/>
      <c r="M2750" s="78"/>
      <c r="N2750" s="78"/>
      <c r="O2750" s="202">
        <f t="shared" si="723"/>
        <v>0</v>
      </c>
      <c r="P2750" s="78"/>
      <c r="Q2750" s="78"/>
      <c r="R2750" s="202">
        <f t="shared" ref="R2750:R2813" si="725">SUM(S2750:T2750)</f>
        <v>0</v>
      </c>
      <c r="S2750" s="78"/>
      <c r="T2750" s="78"/>
      <c r="U2750" s="202">
        <f t="shared" si="724"/>
        <v>0</v>
      </c>
      <c r="V2750" s="78"/>
      <c r="W2750" s="78"/>
      <c r="X2750" s="202">
        <f t="shared" ref="X2750:X2813" si="726">SUM(Y2750:Z2750)</f>
        <v>0</v>
      </c>
      <c r="Y2750" s="78"/>
      <c r="Z2750" s="78"/>
      <c r="AA2750" s="78"/>
      <c r="AB2750" s="78"/>
      <c r="AC2750" s="78"/>
      <c r="AD2750" s="78"/>
      <c r="AE2750" s="78"/>
      <c r="AF2750" s="78"/>
      <c r="AG2750" s="78"/>
      <c r="AH2750" s="78"/>
      <c r="AI2750" s="78"/>
      <c r="AJ2750" s="78"/>
      <c r="AK2750" s="645">
        <v>200170</v>
      </c>
      <c r="AL2750" s="651">
        <f t="shared" si="720"/>
        <v>0</v>
      </c>
      <c r="AM2750" s="64"/>
      <c r="AN2750" s="64"/>
      <c r="AO2750" s="64"/>
      <c r="AP2750" s="64"/>
      <c r="AQ2750" s="64"/>
      <c r="AR2750" s="693"/>
      <c r="XFA2750" s="693"/>
    </row>
    <row r="2751" spans="1:44 16381:16381" s="694" customFormat="1" ht="14.1" customHeight="1" x14ac:dyDescent="0.15">
      <c r="A2751" s="92" t="s">
        <v>5727</v>
      </c>
      <c r="B2751" s="93" t="s">
        <v>495</v>
      </c>
      <c r="C2751" s="199">
        <f t="shared" si="722"/>
        <v>0</v>
      </c>
      <c r="D2751" s="90"/>
      <c r="E2751" s="79"/>
      <c r="F2751" s="79"/>
      <c r="G2751" s="79"/>
      <c r="H2751" s="202">
        <f t="shared" si="721"/>
        <v>0</v>
      </c>
      <c r="I2751" s="78"/>
      <c r="J2751" s="78"/>
      <c r="K2751" s="78"/>
      <c r="L2751" s="78"/>
      <c r="M2751" s="78"/>
      <c r="N2751" s="78"/>
      <c r="O2751" s="202">
        <f t="shared" si="723"/>
        <v>0</v>
      </c>
      <c r="P2751" s="78"/>
      <c r="Q2751" s="78"/>
      <c r="R2751" s="202">
        <f t="shared" si="725"/>
        <v>0</v>
      </c>
      <c r="S2751" s="78"/>
      <c r="T2751" s="78"/>
      <c r="U2751" s="202">
        <f t="shared" si="724"/>
        <v>0</v>
      </c>
      <c r="V2751" s="78"/>
      <c r="W2751" s="78"/>
      <c r="X2751" s="202">
        <f t="shared" si="726"/>
        <v>0</v>
      </c>
      <c r="Y2751" s="78"/>
      <c r="Z2751" s="78"/>
      <c r="AA2751" s="78"/>
      <c r="AB2751" s="78"/>
      <c r="AC2751" s="78"/>
      <c r="AD2751" s="78"/>
      <c r="AE2751" s="78"/>
      <c r="AF2751" s="78"/>
      <c r="AG2751" s="78"/>
      <c r="AH2751" s="78"/>
      <c r="AI2751" s="78"/>
      <c r="AJ2751" s="78"/>
      <c r="AK2751" s="645">
        <v>207320</v>
      </c>
      <c r="AL2751" s="651">
        <f t="shared" si="720"/>
        <v>0</v>
      </c>
      <c r="AM2751" s="64"/>
      <c r="AN2751" s="64"/>
      <c r="AO2751" s="64"/>
      <c r="AP2751" s="64"/>
      <c r="AQ2751" s="64"/>
      <c r="AR2751" s="693"/>
      <c r="XFA2751" s="693"/>
    </row>
    <row r="2752" spans="1:44 16381:16381" s="694" customFormat="1" ht="14.1" customHeight="1" x14ac:dyDescent="0.15">
      <c r="A2752" s="92" t="s">
        <v>5728</v>
      </c>
      <c r="B2752" s="93" t="s">
        <v>2586</v>
      </c>
      <c r="C2752" s="199">
        <f t="shared" si="722"/>
        <v>0</v>
      </c>
      <c r="D2752" s="90"/>
      <c r="E2752" s="79"/>
      <c r="F2752" s="79"/>
      <c r="G2752" s="79"/>
      <c r="H2752" s="202">
        <f t="shared" si="721"/>
        <v>0</v>
      </c>
      <c r="I2752" s="78"/>
      <c r="J2752" s="78"/>
      <c r="K2752" s="78"/>
      <c r="L2752" s="78"/>
      <c r="M2752" s="78"/>
      <c r="N2752" s="78"/>
      <c r="O2752" s="202">
        <f t="shared" si="723"/>
        <v>0</v>
      </c>
      <c r="P2752" s="78"/>
      <c r="Q2752" s="78"/>
      <c r="R2752" s="202">
        <f t="shared" si="725"/>
        <v>0</v>
      </c>
      <c r="S2752" s="78"/>
      <c r="T2752" s="78"/>
      <c r="U2752" s="202">
        <f t="shared" si="724"/>
        <v>0</v>
      </c>
      <c r="V2752" s="78"/>
      <c r="W2752" s="78"/>
      <c r="X2752" s="202">
        <f t="shared" si="726"/>
        <v>0</v>
      </c>
      <c r="Y2752" s="78"/>
      <c r="Z2752" s="78"/>
      <c r="AA2752" s="78"/>
      <c r="AB2752" s="78"/>
      <c r="AC2752" s="78"/>
      <c r="AD2752" s="78"/>
      <c r="AE2752" s="78"/>
      <c r="AF2752" s="78"/>
      <c r="AG2752" s="78"/>
      <c r="AH2752" s="78"/>
      <c r="AI2752" s="78"/>
      <c r="AJ2752" s="78"/>
      <c r="AK2752" s="645">
        <v>262930</v>
      </c>
      <c r="AL2752" s="651">
        <f t="shared" si="720"/>
        <v>0</v>
      </c>
      <c r="AM2752" s="64"/>
      <c r="AN2752" s="64"/>
      <c r="AO2752" s="64"/>
      <c r="AP2752" s="64"/>
      <c r="AQ2752" s="64"/>
      <c r="AR2752" s="693"/>
      <c r="XFA2752" s="693"/>
    </row>
    <row r="2753" spans="1:44 16381:16381" s="694" customFormat="1" ht="14.1" customHeight="1" x14ac:dyDescent="0.15">
      <c r="A2753" s="92" t="s">
        <v>5729</v>
      </c>
      <c r="B2753" s="93" t="s">
        <v>496</v>
      </c>
      <c r="C2753" s="199">
        <f t="shared" si="722"/>
        <v>0</v>
      </c>
      <c r="D2753" s="90"/>
      <c r="E2753" s="79"/>
      <c r="F2753" s="79"/>
      <c r="G2753" s="79"/>
      <c r="H2753" s="202">
        <f t="shared" si="721"/>
        <v>0</v>
      </c>
      <c r="I2753" s="78"/>
      <c r="J2753" s="78"/>
      <c r="K2753" s="78"/>
      <c r="L2753" s="78"/>
      <c r="M2753" s="78"/>
      <c r="N2753" s="78"/>
      <c r="O2753" s="202">
        <f t="shared" si="723"/>
        <v>0</v>
      </c>
      <c r="P2753" s="78"/>
      <c r="Q2753" s="78"/>
      <c r="R2753" s="202">
        <f t="shared" si="725"/>
        <v>0</v>
      </c>
      <c r="S2753" s="78"/>
      <c r="T2753" s="78"/>
      <c r="U2753" s="202">
        <f t="shared" si="724"/>
        <v>0</v>
      </c>
      <c r="V2753" s="78"/>
      <c r="W2753" s="78"/>
      <c r="X2753" s="202">
        <f t="shared" si="726"/>
        <v>0</v>
      </c>
      <c r="Y2753" s="78"/>
      <c r="Z2753" s="78"/>
      <c r="AA2753" s="78"/>
      <c r="AB2753" s="78"/>
      <c r="AC2753" s="78"/>
      <c r="AD2753" s="78"/>
      <c r="AE2753" s="78"/>
      <c r="AF2753" s="78"/>
      <c r="AG2753" s="78"/>
      <c r="AH2753" s="78"/>
      <c r="AI2753" s="78"/>
      <c r="AJ2753" s="78"/>
      <c r="AK2753" s="645">
        <v>262930</v>
      </c>
      <c r="AL2753" s="651">
        <f t="shared" si="720"/>
        <v>0</v>
      </c>
      <c r="AM2753" s="64"/>
      <c r="AN2753" s="64"/>
      <c r="AO2753" s="64"/>
      <c r="AP2753" s="64"/>
      <c r="AQ2753" s="64"/>
      <c r="AR2753" s="693"/>
      <c r="XFA2753" s="693"/>
    </row>
    <row r="2754" spans="1:44 16381:16381" s="694" customFormat="1" ht="14.1" customHeight="1" x14ac:dyDescent="0.15">
      <c r="A2754" s="92" t="s">
        <v>5730</v>
      </c>
      <c r="B2754" s="93" t="s">
        <v>4553</v>
      </c>
      <c r="C2754" s="199">
        <f t="shared" si="722"/>
        <v>0</v>
      </c>
      <c r="D2754" s="90"/>
      <c r="E2754" s="79"/>
      <c r="F2754" s="79"/>
      <c r="G2754" s="79"/>
      <c r="H2754" s="202">
        <f t="shared" si="721"/>
        <v>0</v>
      </c>
      <c r="I2754" s="78"/>
      <c r="J2754" s="78"/>
      <c r="K2754" s="78"/>
      <c r="L2754" s="78"/>
      <c r="M2754" s="78"/>
      <c r="N2754" s="78"/>
      <c r="O2754" s="202">
        <f t="shared" si="723"/>
        <v>0</v>
      </c>
      <c r="P2754" s="78"/>
      <c r="Q2754" s="78"/>
      <c r="R2754" s="202">
        <f t="shared" si="725"/>
        <v>0</v>
      </c>
      <c r="S2754" s="78"/>
      <c r="T2754" s="78"/>
      <c r="U2754" s="202">
        <f t="shared" si="724"/>
        <v>0</v>
      </c>
      <c r="V2754" s="78"/>
      <c r="W2754" s="78"/>
      <c r="X2754" s="202">
        <f t="shared" si="726"/>
        <v>0</v>
      </c>
      <c r="Y2754" s="78"/>
      <c r="Z2754" s="78"/>
      <c r="AA2754" s="78"/>
      <c r="AB2754" s="78"/>
      <c r="AC2754" s="78"/>
      <c r="AD2754" s="78"/>
      <c r="AE2754" s="78"/>
      <c r="AF2754" s="78"/>
      <c r="AG2754" s="78"/>
      <c r="AH2754" s="78"/>
      <c r="AI2754" s="78"/>
      <c r="AJ2754" s="78"/>
      <c r="AK2754" s="645">
        <v>379740</v>
      </c>
      <c r="AL2754" s="651">
        <f t="shared" si="720"/>
        <v>0</v>
      </c>
      <c r="AM2754" s="64"/>
      <c r="AN2754" s="64"/>
      <c r="AO2754" s="64"/>
      <c r="AP2754" s="64"/>
      <c r="AQ2754" s="64"/>
      <c r="AR2754" s="693"/>
      <c r="XFA2754" s="693"/>
    </row>
    <row r="2755" spans="1:44 16381:16381" s="694" customFormat="1" ht="14.1" customHeight="1" x14ac:dyDescent="0.15">
      <c r="A2755" s="92" t="s">
        <v>5731</v>
      </c>
      <c r="B2755" s="93" t="s">
        <v>497</v>
      </c>
      <c r="C2755" s="199">
        <f t="shared" si="722"/>
        <v>0</v>
      </c>
      <c r="D2755" s="90"/>
      <c r="E2755" s="79"/>
      <c r="F2755" s="79"/>
      <c r="G2755" s="79"/>
      <c r="H2755" s="202">
        <f t="shared" si="721"/>
        <v>0</v>
      </c>
      <c r="I2755" s="78"/>
      <c r="J2755" s="78"/>
      <c r="K2755" s="78"/>
      <c r="L2755" s="78"/>
      <c r="M2755" s="78"/>
      <c r="N2755" s="78"/>
      <c r="O2755" s="202">
        <f t="shared" si="723"/>
        <v>0</v>
      </c>
      <c r="P2755" s="78"/>
      <c r="Q2755" s="78"/>
      <c r="R2755" s="202">
        <f t="shared" si="725"/>
        <v>0</v>
      </c>
      <c r="S2755" s="78"/>
      <c r="T2755" s="78"/>
      <c r="U2755" s="202">
        <f t="shared" si="724"/>
        <v>0</v>
      </c>
      <c r="V2755" s="78"/>
      <c r="W2755" s="78"/>
      <c r="X2755" s="202">
        <f t="shared" si="726"/>
        <v>0</v>
      </c>
      <c r="Y2755" s="78"/>
      <c r="Z2755" s="78"/>
      <c r="AA2755" s="78"/>
      <c r="AB2755" s="78"/>
      <c r="AC2755" s="78"/>
      <c r="AD2755" s="78"/>
      <c r="AE2755" s="78"/>
      <c r="AF2755" s="78"/>
      <c r="AG2755" s="78"/>
      <c r="AH2755" s="78"/>
      <c r="AI2755" s="78"/>
      <c r="AJ2755" s="78"/>
      <c r="AK2755" s="645">
        <v>186430</v>
      </c>
      <c r="AL2755" s="651">
        <f t="shared" si="720"/>
        <v>0</v>
      </c>
      <c r="AM2755" s="64"/>
      <c r="AN2755" s="64"/>
      <c r="AO2755" s="64"/>
      <c r="AP2755" s="64"/>
      <c r="AQ2755" s="64"/>
      <c r="AR2755" s="693"/>
      <c r="XFA2755" s="693"/>
    </row>
    <row r="2756" spans="1:44 16381:16381" s="694" customFormat="1" ht="14.1" customHeight="1" x14ac:dyDescent="0.15">
      <c r="A2756" s="92" t="s">
        <v>5732</v>
      </c>
      <c r="B2756" s="93" t="s">
        <v>498</v>
      </c>
      <c r="C2756" s="199">
        <f t="shared" si="722"/>
        <v>0</v>
      </c>
      <c r="D2756" s="90"/>
      <c r="E2756" s="79"/>
      <c r="F2756" s="79"/>
      <c r="G2756" s="79"/>
      <c r="H2756" s="202">
        <f t="shared" si="721"/>
        <v>0</v>
      </c>
      <c r="I2756" s="78"/>
      <c r="J2756" s="78"/>
      <c r="K2756" s="78"/>
      <c r="L2756" s="78"/>
      <c r="M2756" s="78"/>
      <c r="N2756" s="78"/>
      <c r="O2756" s="202">
        <f t="shared" si="723"/>
        <v>0</v>
      </c>
      <c r="P2756" s="78"/>
      <c r="Q2756" s="78"/>
      <c r="R2756" s="202">
        <f t="shared" si="725"/>
        <v>0</v>
      </c>
      <c r="S2756" s="78"/>
      <c r="T2756" s="78"/>
      <c r="U2756" s="202">
        <f t="shared" si="724"/>
        <v>0</v>
      </c>
      <c r="V2756" s="78"/>
      <c r="W2756" s="78"/>
      <c r="X2756" s="202">
        <f t="shared" si="726"/>
        <v>0</v>
      </c>
      <c r="Y2756" s="78"/>
      <c r="Z2756" s="78"/>
      <c r="AA2756" s="78"/>
      <c r="AB2756" s="78"/>
      <c r="AC2756" s="78"/>
      <c r="AD2756" s="78"/>
      <c r="AE2756" s="78"/>
      <c r="AF2756" s="78"/>
      <c r="AG2756" s="78"/>
      <c r="AH2756" s="78"/>
      <c r="AI2756" s="78"/>
      <c r="AJ2756" s="78"/>
      <c r="AK2756" s="645">
        <v>186460</v>
      </c>
      <c r="AL2756" s="651">
        <f t="shared" si="720"/>
        <v>0</v>
      </c>
      <c r="AM2756" s="64"/>
      <c r="AN2756" s="64"/>
      <c r="AO2756" s="64"/>
      <c r="AP2756" s="64"/>
      <c r="AQ2756" s="64"/>
      <c r="AR2756" s="693"/>
      <c r="XFA2756" s="693"/>
    </row>
    <row r="2757" spans="1:44 16381:16381" s="694" customFormat="1" ht="14.1" customHeight="1" x14ac:dyDescent="0.15">
      <c r="A2757" s="92" t="s">
        <v>5733</v>
      </c>
      <c r="B2757" s="93" t="s">
        <v>499</v>
      </c>
      <c r="C2757" s="199">
        <f t="shared" si="722"/>
        <v>0</v>
      </c>
      <c r="D2757" s="90"/>
      <c r="E2757" s="79"/>
      <c r="F2757" s="79"/>
      <c r="G2757" s="79"/>
      <c r="H2757" s="202">
        <f t="shared" si="721"/>
        <v>0</v>
      </c>
      <c r="I2757" s="78"/>
      <c r="J2757" s="78"/>
      <c r="K2757" s="78"/>
      <c r="L2757" s="78"/>
      <c r="M2757" s="78"/>
      <c r="N2757" s="78"/>
      <c r="O2757" s="202">
        <f t="shared" si="723"/>
        <v>0</v>
      </c>
      <c r="P2757" s="78"/>
      <c r="Q2757" s="78"/>
      <c r="R2757" s="202">
        <f t="shared" si="725"/>
        <v>0</v>
      </c>
      <c r="S2757" s="78"/>
      <c r="T2757" s="78"/>
      <c r="U2757" s="202">
        <f t="shared" si="724"/>
        <v>0</v>
      </c>
      <c r="V2757" s="78"/>
      <c r="W2757" s="78"/>
      <c r="X2757" s="202">
        <f t="shared" si="726"/>
        <v>0</v>
      </c>
      <c r="Y2757" s="78"/>
      <c r="Z2757" s="78"/>
      <c r="AA2757" s="78"/>
      <c r="AB2757" s="78"/>
      <c r="AC2757" s="78"/>
      <c r="AD2757" s="78"/>
      <c r="AE2757" s="78"/>
      <c r="AF2757" s="78"/>
      <c r="AG2757" s="78"/>
      <c r="AH2757" s="78"/>
      <c r="AI2757" s="78"/>
      <c r="AJ2757" s="78"/>
      <c r="AK2757" s="645">
        <v>186430</v>
      </c>
      <c r="AL2757" s="651">
        <f t="shared" si="720"/>
        <v>0</v>
      </c>
      <c r="AM2757" s="64"/>
      <c r="AN2757" s="64"/>
      <c r="AO2757" s="64"/>
      <c r="AP2757" s="64"/>
      <c r="AQ2757" s="64"/>
      <c r="AR2757" s="693"/>
      <c r="XFA2757" s="693"/>
    </row>
    <row r="2758" spans="1:44 16381:16381" s="694" customFormat="1" ht="14.1" customHeight="1" x14ac:dyDescent="0.15">
      <c r="A2758" s="92" t="s">
        <v>5734</v>
      </c>
      <c r="B2758" s="93" t="s">
        <v>195</v>
      </c>
      <c r="C2758" s="199">
        <f t="shared" si="722"/>
        <v>0</v>
      </c>
      <c r="D2758" s="90"/>
      <c r="E2758" s="79"/>
      <c r="F2758" s="79"/>
      <c r="G2758" s="79"/>
      <c r="H2758" s="202">
        <f t="shared" si="721"/>
        <v>0</v>
      </c>
      <c r="I2758" s="78"/>
      <c r="J2758" s="78"/>
      <c r="K2758" s="78"/>
      <c r="L2758" s="78"/>
      <c r="M2758" s="78"/>
      <c r="N2758" s="78"/>
      <c r="O2758" s="202">
        <f t="shared" si="723"/>
        <v>0</v>
      </c>
      <c r="P2758" s="78"/>
      <c r="Q2758" s="78"/>
      <c r="R2758" s="202">
        <f t="shared" si="725"/>
        <v>0</v>
      </c>
      <c r="S2758" s="78"/>
      <c r="T2758" s="78"/>
      <c r="U2758" s="202">
        <f t="shared" si="724"/>
        <v>0</v>
      </c>
      <c r="V2758" s="78"/>
      <c r="W2758" s="78"/>
      <c r="X2758" s="202">
        <f t="shared" si="726"/>
        <v>0</v>
      </c>
      <c r="Y2758" s="78"/>
      <c r="Z2758" s="78"/>
      <c r="AA2758" s="78"/>
      <c r="AB2758" s="78"/>
      <c r="AC2758" s="78"/>
      <c r="AD2758" s="78"/>
      <c r="AE2758" s="78"/>
      <c r="AF2758" s="78"/>
      <c r="AG2758" s="78"/>
      <c r="AH2758" s="78"/>
      <c r="AI2758" s="78"/>
      <c r="AJ2758" s="78"/>
      <c r="AK2758" s="645">
        <v>186460</v>
      </c>
      <c r="AL2758" s="651">
        <f t="shared" si="720"/>
        <v>0</v>
      </c>
      <c r="AM2758" s="64"/>
      <c r="AN2758" s="64"/>
      <c r="AO2758" s="64"/>
      <c r="AP2758" s="64"/>
      <c r="AQ2758" s="64"/>
      <c r="AR2758" s="693"/>
      <c r="XFA2758" s="693"/>
    </row>
    <row r="2759" spans="1:44 16381:16381" s="694" customFormat="1" ht="14.1" customHeight="1" x14ac:dyDescent="0.15">
      <c r="A2759" s="92" t="s">
        <v>5735</v>
      </c>
      <c r="B2759" s="93" t="s">
        <v>1003</v>
      </c>
      <c r="C2759" s="199">
        <f t="shared" si="722"/>
        <v>0</v>
      </c>
      <c r="D2759" s="90"/>
      <c r="E2759" s="79"/>
      <c r="F2759" s="79"/>
      <c r="G2759" s="79"/>
      <c r="H2759" s="202">
        <f t="shared" si="721"/>
        <v>0</v>
      </c>
      <c r="I2759" s="78"/>
      <c r="J2759" s="78"/>
      <c r="K2759" s="78"/>
      <c r="L2759" s="78"/>
      <c r="M2759" s="78"/>
      <c r="N2759" s="78"/>
      <c r="O2759" s="202">
        <f t="shared" si="723"/>
        <v>0</v>
      </c>
      <c r="P2759" s="78"/>
      <c r="Q2759" s="78"/>
      <c r="R2759" s="202">
        <f t="shared" si="725"/>
        <v>0</v>
      </c>
      <c r="S2759" s="78"/>
      <c r="T2759" s="78"/>
      <c r="U2759" s="202">
        <f t="shared" si="724"/>
        <v>0</v>
      </c>
      <c r="V2759" s="78"/>
      <c r="W2759" s="78"/>
      <c r="X2759" s="202">
        <f t="shared" si="726"/>
        <v>0</v>
      </c>
      <c r="Y2759" s="78"/>
      <c r="Z2759" s="78"/>
      <c r="AA2759" s="78"/>
      <c r="AB2759" s="78"/>
      <c r="AC2759" s="78"/>
      <c r="AD2759" s="78"/>
      <c r="AE2759" s="78"/>
      <c r="AF2759" s="78"/>
      <c r="AG2759" s="78"/>
      <c r="AH2759" s="78"/>
      <c r="AI2759" s="78"/>
      <c r="AJ2759" s="78"/>
      <c r="AK2759" s="645">
        <v>200170</v>
      </c>
      <c r="AL2759" s="651">
        <f t="shared" si="720"/>
        <v>0</v>
      </c>
      <c r="AM2759" s="64"/>
      <c r="AN2759" s="64"/>
      <c r="AO2759" s="64"/>
      <c r="AP2759" s="64"/>
      <c r="AQ2759" s="64"/>
      <c r="AR2759" s="693"/>
      <c r="XFA2759" s="693"/>
    </row>
    <row r="2760" spans="1:44 16381:16381" s="694" customFormat="1" ht="14.1" customHeight="1" x14ac:dyDescent="0.15">
      <c r="A2760" s="92" t="s">
        <v>5736</v>
      </c>
      <c r="B2760" s="93" t="s">
        <v>1004</v>
      </c>
      <c r="C2760" s="199">
        <f t="shared" si="722"/>
        <v>0</v>
      </c>
      <c r="D2760" s="90"/>
      <c r="E2760" s="79"/>
      <c r="F2760" s="79"/>
      <c r="G2760" s="79"/>
      <c r="H2760" s="202">
        <f t="shared" si="721"/>
        <v>0</v>
      </c>
      <c r="I2760" s="78"/>
      <c r="J2760" s="78"/>
      <c r="K2760" s="78"/>
      <c r="L2760" s="78"/>
      <c r="M2760" s="78"/>
      <c r="N2760" s="78"/>
      <c r="O2760" s="202">
        <f t="shared" si="723"/>
        <v>0</v>
      </c>
      <c r="P2760" s="78"/>
      <c r="Q2760" s="78"/>
      <c r="R2760" s="202">
        <f t="shared" si="725"/>
        <v>0</v>
      </c>
      <c r="S2760" s="78"/>
      <c r="T2760" s="78"/>
      <c r="U2760" s="202">
        <f t="shared" si="724"/>
        <v>0</v>
      </c>
      <c r="V2760" s="78"/>
      <c r="W2760" s="78"/>
      <c r="X2760" s="202">
        <f t="shared" si="726"/>
        <v>0</v>
      </c>
      <c r="Y2760" s="78"/>
      <c r="Z2760" s="78"/>
      <c r="AA2760" s="78"/>
      <c r="AB2760" s="78"/>
      <c r="AC2760" s="78"/>
      <c r="AD2760" s="78"/>
      <c r="AE2760" s="78"/>
      <c r="AF2760" s="78"/>
      <c r="AG2760" s="78"/>
      <c r="AH2760" s="78"/>
      <c r="AI2760" s="78"/>
      <c r="AJ2760" s="78"/>
      <c r="AK2760" s="645">
        <v>200170</v>
      </c>
      <c r="AL2760" s="651">
        <f t="shared" si="720"/>
        <v>0</v>
      </c>
      <c r="AM2760" s="64"/>
      <c r="AN2760" s="64"/>
      <c r="AO2760" s="64"/>
      <c r="AP2760" s="64"/>
      <c r="AQ2760" s="64"/>
      <c r="AR2760" s="693"/>
      <c r="XFA2760" s="693"/>
    </row>
    <row r="2761" spans="1:44 16381:16381" s="694" customFormat="1" ht="14.1" customHeight="1" x14ac:dyDescent="0.15">
      <c r="A2761" s="92" t="s">
        <v>5737</v>
      </c>
      <c r="B2761" s="93" t="s">
        <v>1005</v>
      </c>
      <c r="C2761" s="199">
        <f t="shared" si="722"/>
        <v>0</v>
      </c>
      <c r="D2761" s="90"/>
      <c r="E2761" s="79"/>
      <c r="F2761" s="79"/>
      <c r="G2761" s="79"/>
      <c r="H2761" s="202">
        <f t="shared" si="721"/>
        <v>0</v>
      </c>
      <c r="I2761" s="78"/>
      <c r="J2761" s="78"/>
      <c r="K2761" s="78"/>
      <c r="L2761" s="78"/>
      <c r="M2761" s="78"/>
      <c r="N2761" s="78"/>
      <c r="O2761" s="202">
        <f t="shared" si="723"/>
        <v>0</v>
      </c>
      <c r="P2761" s="78"/>
      <c r="Q2761" s="78"/>
      <c r="R2761" s="202">
        <f t="shared" si="725"/>
        <v>0</v>
      </c>
      <c r="S2761" s="78"/>
      <c r="T2761" s="78"/>
      <c r="U2761" s="202">
        <f t="shared" si="724"/>
        <v>0</v>
      </c>
      <c r="V2761" s="78"/>
      <c r="W2761" s="78"/>
      <c r="X2761" s="202">
        <f t="shared" si="726"/>
        <v>0</v>
      </c>
      <c r="Y2761" s="78"/>
      <c r="Z2761" s="78"/>
      <c r="AA2761" s="78"/>
      <c r="AB2761" s="78"/>
      <c r="AC2761" s="78"/>
      <c r="AD2761" s="78"/>
      <c r="AE2761" s="78"/>
      <c r="AF2761" s="78"/>
      <c r="AG2761" s="78"/>
      <c r="AH2761" s="78"/>
      <c r="AI2761" s="78"/>
      <c r="AJ2761" s="78"/>
      <c r="AK2761" s="645">
        <v>201770</v>
      </c>
      <c r="AL2761" s="651">
        <f t="shared" si="720"/>
        <v>0</v>
      </c>
      <c r="AM2761" s="64"/>
      <c r="AN2761" s="64"/>
      <c r="AO2761" s="64"/>
      <c r="AP2761" s="64"/>
      <c r="AQ2761" s="64"/>
      <c r="AR2761" s="693"/>
      <c r="XFA2761" s="693"/>
    </row>
    <row r="2762" spans="1:44 16381:16381" s="694" customFormat="1" ht="14.1" customHeight="1" x14ac:dyDescent="0.15">
      <c r="A2762" s="92" t="s">
        <v>5738</v>
      </c>
      <c r="B2762" s="93" t="s">
        <v>1006</v>
      </c>
      <c r="C2762" s="199">
        <f t="shared" si="722"/>
        <v>0</v>
      </c>
      <c r="D2762" s="90"/>
      <c r="E2762" s="79"/>
      <c r="F2762" s="79"/>
      <c r="G2762" s="79"/>
      <c r="H2762" s="202">
        <f t="shared" si="721"/>
        <v>0</v>
      </c>
      <c r="I2762" s="78"/>
      <c r="J2762" s="78"/>
      <c r="K2762" s="78"/>
      <c r="L2762" s="78"/>
      <c r="M2762" s="78"/>
      <c r="N2762" s="78"/>
      <c r="O2762" s="79"/>
      <c r="P2762" s="79"/>
      <c r="Q2762" s="79"/>
      <c r="R2762" s="79"/>
      <c r="S2762" s="79"/>
      <c r="T2762" s="79"/>
      <c r="U2762" s="79"/>
      <c r="V2762" s="79"/>
      <c r="W2762" s="79"/>
      <c r="X2762" s="79"/>
      <c r="Y2762" s="79"/>
      <c r="Z2762" s="79"/>
      <c r="AA2762" s="78"/>
      <c r="AB2762" s="78"/>
      <c r="AC2762" s="78"/>
      <c r="AD2762" s="78"/>
      <c r="AE2762" s="78"/>
      <c r="AF2762" s="78"/>
      <c r="AG2762" s="78"/>
      <c r="AH2762" s="78"/>
      <c r="AI2762" s="78"/>
      <c r="AJ2762" s="78"/>
      <c r="AK2762" s="645">
        <v>147860</v>
      </c>
      <c r="AL2762" s="651">
        <f t="shared" si="720"/>
        <v>0</v>
      </c>
      <c r="AM2762" s="64"/>
      <c r="AN2762" s="64" t="s">
        <v>547</v>
      </c>
      <c r="AO2762" s="64"/>
      <c r="AP2762" s="64"/>
      <c r="AQ2762" s="64"/>
      <c r="AR2762" s="693"/>
      <c r="XFA2762" s="693"/>
    </row>
    <row r="2763" spans="1:44 16381:16381" s="694" customFormat="1" ht="14.1" customHeight="1" x14ac:dyDescent="0.15">
      <c r="A2763" s="92" t="s">
        <v>5739</v>
      </c>
      <c r="B2763" s="93" t="s">
        <v>1007</v>
      </c>
      <c r="C2763" s="199">
        <f t="shared" si="722"/>
        <v>0</v>
      </c>
      <c r="D2763" s="90"/>
      <c r="E2763" s="79"/>
      <c r="F2763" s="79"/>
      <c r="G2763" s="79"/>
      <c r="H2763" s="202">
        <f t="shared" si="721"/>
        <v>0</v>
      </c>
      <c r="I2763" s="78"/>
      <c r="J2763" s="78"/>
      <c r="K2763" s="78"/>
      <c r="L2763" s="78"/>
      <c r="M2763" s="78"/>
      <c r="N2763" s="78"/>
      <c r="O2763" s="202">
        <f t="shared" si="723"/>
        <v>0</v>
      </c>
      <c r="P2763" s="78"/>
      <c r="Q2763" s="78"/>
      <c r="R2763" s="202">
        <f t="shared" si="725"/>
        <v>0</v>
      </c>
      <c r="S2763" s="78"/>
      <c r="T2763" s="78"/>
      <c r="U2763" s="202">
        <f t="shared" si="724"/>
        <v>0</v>
      </c>
      <c r="V2763" s="78"/>
      <c r="W2763" s="78"/>
      <c r="X2763" s="202">
        <f t="shared" si="726"/>
        <v>0</v>
      </c>
      <c r="Y2763" s="78"/>
      <c r="Z2763" s="78"/>
      <c r="AA2763" s="78"/>
      <c r="AB2763" s="78"/>
      <c r="AC2763" s="78"/>
      <c r="AD2763" s="78"/>
      <c r="AE2763" s="78"/>
      <c r="AF2763" s="78"/>
      <c r="AG2763" s="78"/>
      <c r="AH2763" s="78"/>
      <c r="AI2763" s="78"/>
      <c r="AJ2763" s="78"/>
      <c r="AK2763" s="645">
        <v>232080</v>
      </c>
      <c r="AL2763" s="651">
        <f t="shared" si="720"/>
        <v>0</v>
      </c>
      <c r="AM2763" s="64"/>
      <c r="AN2763" s="64" t="s">
        <v>547</v>
      </c>
      <c r="AO2763" s="64"/>
      <c r="AP2763" s="64"/>
      <c r="AQ2763" s="64"/>
      <c r="AR2763" s="693"/>
      <c r="XFA2763" s="693"/>
    </row>
    <row r="2764" spans="1:44 16381:16381" s="694" customFormat="1" ht="14.1" customHeight="1" x14ac:dyDescent="0.15">
      <c r="A2764" s="92" t="s">
        <v>5740</v>
      </c>
      <c r="B2764" s="93" t="s">
        <v>1008</v>
      </c>
      <c r="C2764" s="199">
        <f t="shared" si="722"/>
        <v>0</v>
      </c>
      <c r="D2764" s="90"/>
      <c r="E2764" s="79"/>
      <c r="F2764" s="79"/>
      <c r="G2764" s="79"/>
      <c r="H2764" s="202">
        <f t="shared" si="721"/>
        <v>0</v>
      </c>
      <c r="I2764" s="78"/>
      <c r="J2764" s="78"/>
      <c r="K2764" s="78"/>
      <c r="L2764" s="78"/>
      <c r="M2764" s="78"/>
      <c r="N2764" s="78"/>
      <c r="O2764" s="79"/>
      <c r="P2764" s="79"/>
      <c r="Q2764" s="79"/>
      <c r="R2764" s="79"/>
      <c r="S2764" s="79"/>
      <c r="T2764" s="79"/>
      <c r="U2764" s="79"/>
      <c r="V2764" s="79"/>
      <c r="W2764" s="79"/>
      <c r="X2764" s="79"/>
      <c r="Y2764" s="79"/>
      <c r="Z2764" s="79"/>
      <c r="AA2764" s="78"/>
      <c r="AB2764" s="78"/>
      <c r="AC2764" s="78"/>
      <c r="AD2764" s="78"/>
      <c r="AE2764" s="78"/>
      <c r="AF2764" s="78"/>
      <c r="AG2764" s="78"/>
      <c r="AH2764" s="78"/>
      <c r="AI2764" s="78"/>
      <c r="AJ2764" s="78"/>
      <c r="AK2764" s="645">
        <v>175430</v>
      </c>
      <c r="AL2764" s="651">
        <f t="shared" si="720"/>
        <v>0</v>
      </c>
      <c r="AM2764" s="64"/>
      <c r="AN2764" s="64" t="s">
        <v>547</v>
      </c>
      <c r="AO2764" s="64"/>
      <c r="AP2764" s="64"/>
      <c r="AQ2764" s="64"/>
      <c r="AR2764" s="693"/>
      <c r="XFA2764" s="693"/>
    </row>
    <row r="2765" spans="1:44 16381:16381" s="694" customFormat="1" ht="14.1" customHeight="1" x14ac:dyDescent="0.15">
      <c r="A2765" s="92" t="s">
        <v>5741</v>
      </c>
      <c r="B2765" s="93" t="s">
        <v>1009</v>
      </c>
      <c r="C2765" s="199">
        <f t="shared" si="722"/>
        <v>0</v>
      </c>
      <c r="D2765" s="90"/>
      <c r="E2765" s="79"/>
      <c r="F2765" s="79"/>
      <c r="G2765" s="79"/>
      <c r="H2765" s="202">
        <f t="shared" si="721"/>
        <v>0</v>
      </c>
      <c r="I2765" s="78"/>
      <c r="J2765" s="78"/>
      <c r="K2765" s="78"/>
      <c r="L2765" s="78"/>
      <c r="M2765" s="78"/>
      <c r="N2765" s="78"/>
      <c r="O2765" s="202">
        <f t="shared" si="723"/>
        <v>0</v>
      </c>
      <c r="P2765" s="78"/>
      <c r="Q2765" s="78"/>
      <c r="R2765" s="202">
        <f t="shared" si="725"/>
        <v>0</v>
      </c>
      <c r="S2765" s="78"/>
      <c r="T2765" s="78"/>
      <c r="U2765" s="202">
        <f t="shared" si="724"/>
        <v>0</v>
      </c>
      <c r="V2765" s="78"/>
      <c r="W2765" s="78"/>
      <c r="X2765" s="202">
        <f t="shared" si="726"/>
        <v>0</v>
      </c>
      <c r="Y2765" s="78"/>
      <c r="Z2765" s="78"/>
      <c r="AA2765" s="78"/>
      <c r="AB2765" s="78"/>
      <c r="AC2765" s="78"/>
      <c r="AD2765" s="78"/>
      <c r="AE2765" s="78"/>
      <c r="AF2765" s="78"/>
      <c r="AG2765" s="78"/>
      <c r="AH2765" s="78"/>
      <c r="AI2765" s="78"/>
      <c r="AJ2765" s="78"/>
      <c r="AK2765" s="645">
        <v>186430</v>
      </c>
      <c r="AL2765" s="651">
        <f t="shared" si="720"/>
        <v>0</v>
      </c>
      <c r="AM2765" s="64"/>
      <c r="AN2765" s="64" t="s">
        <v>547</v>
      </c>
      <c r="AO2765" s="64"/>
      <c r="AP2765" s="64"/>
      <c r="AQ2765" s="64"/>
      <c r="AR2765" s="693"/>
      <c r="XFA2765" s="693"/>
    </row>
    <row r="2766" spans="1:44 16381:16381" s="694" customFormat="1" ht="20.25" customHeight="1" x14ac:dyDescent="0.15">
      <c r="A2766" s="92" t="s">
        <v>5742</v>
      </c>
      <c r="B2766" s="93" t="s">
        <v>4554</v>
      </c>
      <c r="C2766" s="199">
        <f t="shared" si="722"/>
        <v>0</v>
      </c>
      <c r="D2766" s="90"/>
      <c r="E2766" s="79"/>
      <c r="F2766" s="79"/>
      <c r="G2766" s="79"/>
      <c r="H2766" s="202">
        <f t="shared" si="721"/>
        <v>0</v>
      </c>
      <c r="I2766" s="78"/>
      <c r="J2766" s="78"/>
      <c r="K2766" s="78"/>
      <c r="L2766" s="78"/>
      <c r="M2766" s="78"/>
      <c r="N2766" s="78"/>
      <c r="O2766" s="202">
        <f t="shared" si="723"/>
        <v>0</v>
      </c>
      <c r="P2766" s="78"/>
      <c r="Q2766" s="78"/>
      <c r="R2766" s="202">
        <f t="shared" si="725"/>
        <v>0</v>
      </c>
      <c r="S2766" s="78"/>
      <c r="T2766" s="78"/>
      <c r="U2766" s="202">
        <f t="shared" si="724"/>
        <v>0</v>
      </c>
      <c r="V2766" s="78"/>
      <c r="W2766" s="78"/>
      <c r="X2766" s="202">
        <f t="shared" si="726"/>
        <v>0</v>
      </c>
      <c r="Y2766" s="78"/>
      <c r="Z2766" s="78"/>
      <c r="AA2766" s="78"/>
      <c r="AB2766" s="78"/>
      <c r="AC2766" s="78"/>
      <c r="AD2766" s="78"/>
      <c r="AE2766" s="78"/>
      <c r="AF2766" s="78"/>
      <c r="AG2766" s="78"/>
      <c r="AH2766" s="78"/>
      <c r="AI2766" s="78"/>
      <c r="AJ2766" s="78"/>
      <c r="AK2766" s="645">
        <v>186460</v>
      </c>
      <c r="AL2766" s="651">
        <f t="shared" si="720"/>
        <v>0</v>
      </c>
      <c r="AM2766" s="64"/>
      <c r="AN2766" s="64" t="s">
        <v>547</v>
      </c>
      <c r="AO2766" s="64"/>
      <c r="AP2766" s="64"/>
      <c r="AQ2766" s="64"/>
      <c r="AR2766" s="693"/>
      <c r="XFA2766" s="693"/>
    </row>
    <row r="2767" spans="1:44 16381:16381" s="694" customFormat="1" ht="14.1" customHeight="1" x14ac:dyDescent="0.15">
      <c r="A2767" s="92" t="s">
        <v>5743</v>
      </c>
      <c r="B2767" s="93" t="s">
        <v>636</v>
      </c>
      <c r="C2767" s="199">
        <f t="shared" si="722"/>
        <v>0</v>
      </c>
      <c r="D2767" s="90"/>
      <c r="E2767" s="79"/>
      <c r="F2767" s="79"/>
      <c r="G2767" s="79"/>
      <c r="H2767" s="202">
        <f t="shared" si="721"/>
        <v>0</v>
      </c>
      <c r="I2767" s="78"/>
      <c r="J2767" s="78"/>
      <c r="K2767" s="78"/>
      <c r="L2767" s="78"/>
      <c r="M2767" s="78"/>
      <c r="N2767" s="78"/>
      <c r="O2767" s="79"/>
      <c r="P2767" s="79"/>
      <c r="Q2767" s="79"/>
      <c r="R2767" s="79"/>
      <c r="S2767" s="79"/>
      <c r="T2767" s="79"/>
      <c r="U2767" s="79"/>
      <c r="V2767" s="79"/>
      <c r="W2767" s="79"/>
      <c r="X2767" s="79"/>
      <c r="Y2767" s="79"/>
      <c r="Z2767" s="79"/>
      <c r="AA2767" s="78"/>
      <c r="AB2767" s="78"/>
      <c r="AC2767" s="78"/>
      <c r="AD2767" s="78"/>
      <c r="AE2767" s="78"/>
      <c r="AF2767" s="78"/>
      <c r="AG2767" s="78"/>
      <c r="AH2767" s="78"/>
      <c r="AI2767" s="78"/>
      <c r="AJ2767" s="78"/>
      <c r="AK2767" s="645">
        <v>175430</v>
      </c>
      <c r="AL2767" s="651">
        <f t="shared" si="720"/>
        <v>0</v>
      </c>
      <c r="AM2767" s="64"/>
      <c r="AN2767" s="64" t="s">
        <v>547</v>
      </c>
      <c r="AO2767" s="64"/>
      <c r="AP2767" s="64"/>
      <c r="AQ2767" s="64"/>
      <c r="AR2767" s="693"/>
      <c r="XFA2767" s="693"/>
    </row>
    <row r="2768" spans="1:44 16381:16381" s="694" customFormat="1" ht="14.1" customHeight="1" x14ac:dyDescent="0.15">
      <c r="A2768" s="92" t="s">
        <v>5744</v>
      </c>
      <c r="B2768" s="93" t="s">
        <v>462</v>
      </c>
      <c r="C2768" s="199">
        <f t="shared" si="722"/>
        <v>0</v>
      </c>
      <c r="D2768" s="90"/>
      <c r="E2768" s="79"/>
      <c r="F2768" s="79"/>
      <c r="G2768" s="79"/>
      <c r="H2768" s="202">
        <f t="shared" si="721"/>
        <v>0</v>
      </c>
      <c r="I2768" s="78"/>
      <c r="J2768" s="78"/>
      <c r="K2768" s="78"/>
      <c r="L2768" s="78"/>
      <c r="M2768" s="78"/>
      <c r="N2768" s="78"/>
      <c r="O2768" s="79"/>
      <c r="P2768" s="79"/>
      <c r="Q2768" s="79"/>
      <c r="R2768" s="79"/>
      <c r="S2768" s="79"/>
      <c r="T2768" s="79"/>
      <c r="U2768" s="79"/>
      <c r="V2768" s="79"/>
      <c r="W2768" s="79"/>
      <c r="X2768" s="79"/>
      <c r="Y2768" s="79"/>
      <c r="Z2768" s="79"/>
      <c r="AA2768" s="78"/>
      <c r="AB2768" s="78"/>
      <c r="AC2768" s="78"/>
      <c r="AD2768" s="78"/>
      <c r="AE2768" s="78"/>
      <c r="AF2768" s="78"/>
      <c r="AG2768" s="78"/>
      <c r="AH2768" s="78"/>
      <c r="AI2768" s="78"/>
      <c r="AJ2768" s="78"/>
      <c r="AK2768" s="645">
        <v>165690</v>
      </c>
      <c r="AL2768" s="651">
        <f t="shared" si="720"/>
        <v>0</v>
      </c>
      <c r="AM2768" s="64"/>
      <c r="AN2768" s="64" t="s">
        <v>547</v>
      </c>
      <c r="AO2768" s="64"/>
      <c r="AP2768" s="64"/>
      <c r="AQ2768" s="64"/>
      <c r="AR2768" s="693"/>
      <c r="XFA2768" s="693"/>
    </row>
    <row r="2769" spans="1:44 16381:16381" s="694" customFormat="1" ht="12" customHeight="1" x14ac:dyDescent="0.15">
      <c r="A2769" s="92" t="s">
        <v>5745</v>
      </c>
      <c r="B2769" s="93" t="s">
        <v>463</v>
      </c>
      <c r="C2769" s="199">
        <f t="shared" si="722"/>
        <v>0</v>
      </c>
      <c r="D2769" s="90"/>
      <c r="E2769" s="79"/>
      <c r="F2769" s="79"/>
      <c r="G2769" s="79"/>
      <c r="H2769" s="202">
        <f t="shared" si="721"/>
        <v>0</v>
      </c>
      <c r="I2769" s="78"/>
      <c r="J2769" s="78"/>
      <c r="K2769" s="78"/>
      <c r="L2769" s="78"/>
      <c r="M2769" s="78"/>
      <c r="N2769" s="78"/>
      <c r="O2769" s="79"/>
      <c r="P2769" s="79"/>
      <c r="Q2769" s="79"/>
      <c r="R2769" s="79"/>
      <c r="S2769" s="79"/>
      <c r="T2769" s="79"/>
      <c r="U2769" s="79"/>
      <c r="V2769" s="79"/>
      <c r="W2769" s="79"/>
      <c r="X2769" s="79"/>
      <c r="Y2769" s="79"/>
      <c r="Z2769" s="79"/>
      <c r="AA2769" s="78"/>
      <c r="AB2769" s="78"/>
      <c r="AC2769" s="78"/>
      <c r="AD2769" s="78"/>
      <c r="AE2769" s="78"/>
      <c r="AF2769" s="78"/>
      <c r="AG2769" s="78"/>
      <c r="AH2769" s="78"/>
      <c r="AI2769" s="78"/>
      <c r="AJ2769" s="78"/>
      <c r="AK2769" s="645">
        <v>175430</v>
      </c>
      <c r="AL2769" s="651">
        <f t="shared" si="720"/>
        <v>0</v>
      </c>
      <c r="AM2769" s="64"/>
      <c r="AN2769" s="64" t="s">
        <v>547</v>
      </c>
      <c r="AO2769" s="64"/>
      <c r="AP2769" s="64"/>
      <c r="AQ2769" s="64"/>
      <c r="AR2769" s="693"/>
      <c r="XFA2769" s="693"/>
    </row>
    <row r="2770" spans="1:44 16381:16381" s="694" customFormat="1" ht="21" x14ac:dyDescent="0.15">
      <c r="A2770" s="92" t="s">
        <v>5746</v>
      </c>
      <c r="B2770" s="93" t="s">
        <v>196</v>
      </c>
      <c r="C2770" s="199">
        <f t="shared" si="722"/>
        <v>0</v>
      </c>
      <c r="D2770" s="90"/>
      <c r="E2770" s="79"/>
      <c r="F2770" s="79"/>
      <c r="G2770" s="79"/>
      <c r="H2770" s="202">
        <f t="shared" si="721"/>
        <v>0</v>
      </c>
      <c r="I2770" s="78"/>
      <c r="J2770" s="78"/>
      <c r="K2770" s="78"/>
      <c r="L2770" s="78"/>
      <c r="M2770" s="78"/>
      <c r="N2770" s="78"/>
      <c r="O2770" s="202">
        <f t="shared" si="723"/>
        <v>0</v>
      </c>
      <c r="P2770" s="78"/>
      <c r="Q2770" s="78"/>
      <c r="R2770" s="202">
        <f t="shared" si="725"/>
        <v>0</v>
      </c>
      <c r="S2770" s="78"/>
      <c r="T2770" s="78"/>
      <c r="U2770" s="202">
        <f t="shared" si="724"/>
        <v>0</v>
      </c>
      <c r="V2770" s="78"/>
      <c r="W2770" s="78"/>
      <c r="X2770" s="202">
        <f t="shared" si="726"/>
        <v>0</v>
      </c>
      <c r="Y2770" s="78"/>
      <c r="Z2770" s="78"/>
      <c r="AA2770" s="78"/>
      <c r="AB2770" s="78"/>
      <c r="AC2770" s="78"/>
      <c r="AD2770" s="78"/>
      <c r="AE2770" s="78"/>
      <c r="AF2770" s="78"/>
      <c r="AG2770" s="78"/>
      <c r="AH2770" s="78"/>
      <c r="AI2770" s="78"/>
      <c r="AJ2770" s="78"/>
      <c r="AK2770" s="645">
        <v>211410</v>
      </c>
      <c r="AL2770" s="651">
        <f t="shared" si="720"/>
        <v>0</v>
      </c>
      <c r="AM2770" s="64"/>
      <c r="AN2770" s="64" t="s">
        <v>547</v>
      </c>
      <c r="AO2770" s="64"/>
      <c r="AP2770" s="64"/>
      <c r="AQ2770" s="64"/>
      <c r="AR2770" s="693"/>
      <c r="XFA2770" s="693"/>
    </row>
    <row r="2771" spans="1:44 16381:16381" s="694" customFormat="1" ht="14.1" customHeight="1" x14ac:dyDescent="0.15">
      <c r="A2771" s="92" t="s">
        <v>5747</v>
      </c>
      <c r="B2771" s="93" t="s">
        <v>466</v>
      </c>
      <c r="C2771" s="199">
        <f t="shared" si="722"/>
        <v>0</v>
      </c>
      <c r="D2771" s="90"/>
      <c r="E2771" s="79"/>
      <c r="F2771" s="79"/>
      <c r="G2771" s="79"/>
      <c r="H2771" s="202">
        <f t="shared" si="721"/>
        <v>0</v>
      </c>
      <c r="I2771" s="78"/>
      <c r="J2771" s="78"/>
      <c r="K2771" s="78"/>
      <c r="L2771" s="78"/>
      <c r="M2771" s="78"/>
      <c r="N2771" s="78"/>
      <c r="O2771" s="202">
        <f t="shared" si="723"/>
        <v>0</v>
      </c>
      <c r="P2771" s="78"/>
      <c r="Q2771" s="78"/>
      <c r="R2771" s="202">
        <f t="shared" si="725"/>
        <v>0</v>
      </c>
      <c r="S2771" s="78"/>
      <c r="T2771" s="78"/>
      <c r="U2771" s="202">
        <f t="shared" si="724"/>
        <v>0</v>
      </c>
      <c r="V2771" s="78"/>
      <c r="W2771" s="78"/>
      <c r="X2771" s="202">
        <f t="shared" si="726"/>
        <v>0</v>
      </c>
      <c r="Y2771" s="78"/>
      <c r="Z2771" s="78"/>
      <c r="AA2771" s="78"/>
      <c r="AB2771" s="78"/>
      <c r="AC2771" s="78"/>
      <c r="AD2771" s="78"/>
      <c r="AE2771" s="78"/>
      <c r="AF2771" s="78"/>
      <c r="AG2771" s="78"/>
      <c r="AH2771" s="78"/>
      <c r="AI2771" s="78"/>
      <c r="AJ2771" s="78"/>
      <c r="AK2771" s="645">
        <v>230640</v>
      </c>
      <c r="AL2771" s="651">
        <f t="shared" si="720"/>
        <v>0</v>
      </c>
      <c r="AM2771" s="64"/>
      <c r="AN2771" s="64" t="s">
        <v>547</v>
      </c>
      <c r="AO2771" s="64"/>
      <c r="AP2771" s="64"/>
      <c r="AQ2771" s="64"/>
      <c r="AR2771" s="693"/>
      <c r="XFA2771" s="693"/>
    </row>
    <row r="2772" spans="1:44 16381:16381" s="694" customFormat="1" ht="14.1" customHeight="1" x14ac:dyDescent="0.15">
      <c r="A2772" s="92" t="s">
        <v>5748</v>
      </c>
      <c r="B2772" s="93" t="s">
        <v>4555</v>
      </c>
      <c r="C2772" s="199">
        <f t="shared" si="722"/>
        <v>0</v>
      </c>
      <c r="D2772" s="90"/>
      <c r="E2772" s="79"/>
      <c r="F2772" s="79"/>
      <c r="G2772" s="79"/>
      <c r="H2772" s="202">
        <f t="shared" si="721"/>
        <v>0</v>
      </c>
      <c r="I2772" s="78"/>
      <c r="J2772" s="78"/>
      <c r="K2772" s="78"/>
      <c r="L2772" s="78"/>
      <c r="M2772" s="78"/>
      <c r="N2772" s="78"/>
      <c r="O2772" s="202">
        <f t="shared" si="723"/>
        <v>0</v>
      </c>
      <c r="P2772" s="78"/>
      <c r="Q2772" s="78"/>
      <c r="R2772" s="202">
        <f t="shared" si="725"/>
        <v>0</v>
      </c>
      <c r="S2772" s="78"/>
      <c r="T2772" s="78"/>
      <c r="U2772" s="202">
        <f t="shared" si="724"/>
        <v>0</v>
      </c>
      <c r="V2772" s="78"/>
      <c r="W2772" s="78"/>
      <c r="X2772" s="202">
        <f t="shared" si="726"/>
        <v>0</v>
      </c>
      <c r="Y2772" s="78"/>
      <c r="Z2772" s="78"/>
      <c r="AA2772" s="78"/>
      <c r="AB2772" s="78"/>
      <c r="AC2772" s="78"/>
      <c r="AD2772" s="78"/>
      <c r="AE2772" s="78"/>
      <c r="AF2772" s="78"/>
      <c r="AG2772" s="78"/>
      <c r="AH2772" s="78"/>
      <c r="AI2772" s="78"/>
      <c r="AJ2772" s="78"/>
      <c r="AK2772" s="645">
        <v>197310</v>
      </c>
      <c r="AL2772" s="651">
        <f t="shared" si="720"/>
        <v>0</v>
      </c>
      <c r="AM2772" s="64"/>
      <c r="AN2772" s="64" t="s">
        <v>547</v>
      </c>
      <c r="AO2772" s="64"/>
      <c r="AP2772" s="64"/>
      <c r="AQ2772" s="64"/>
      <c r="AR2772" s="693"/>
      <c r="XFA2772" s="693"/>
    </row>
    <row r="2773" spans="1:44 16381:16381" s="694" customFormat="1" ht="14.1" customHeight="1" x14ac:dyDescent="0.15">
      <c r="A2773" s="92" t="s">
        <v>5749</v>
      </c>
      <c r="B2773" s="93" t="s">
        <v>467</v>
      </c>
      <c r="C2773" s="199">
        <f t="shared" si="722"/>
        <v>0</v>
      </c>
      <c r="D2773" s="90"/>
      <c r="E2773" s="79"/>
      <c r="F2773" s="79"/>
      <c r="G2773" s="79"/>
      <c r="H2773" s="202">
        <f t="shared" si="721"/>
        <v>0</v>
      </c>
      <c r="I2773" s="78"/>
      <c r="J2773" s="78"/>
      <c r="K2773" s="78"/>
      <c r="L2773" s="78"/>
      <c r="M2773" s="78"/>
      <c r="N2773" s="78"/>
      <c r="O2773" s="79"/>
      <c r="P2773" s="79"/>
      <c r="Q2773" s="79"/>
      <c r="R2773" s="79"/>
      <c r="S2773" s="79"/>
      <c r="T2773" s="79"/>
      <c r="U2773" s="79"/>
      <c r="V2773" s="79"/>
      <c r="W2773" s="79"/>
      <c r="X2773" s="79"/>
      <c r="Y2773" s="79"/>
      <c r="Z2773" s="79"/>
      <c r="AA2773" s="78"/>
      <c r="AB2773" s="78"/>
      <c r="AC2773" s="78"/>
      <c r="AD2773" s="78"/>
      <c r="AE2773" s="78"/>
      <c r="AF2773" s="78"/>
      <c r="AG2773" s="78"/>
      <c r="AH2773" s="78"/>
      <c r="AI2773" s="78"/>
      <c r="AJ2773" s="78"/>
      <c r="AK2773" s="645">
        <v>175430</v>
      </c>
      <c r="AL2773" s="651">
        <f t="shared" si="720"/>
        <v>0</v>
      </c>
      <c r="AM2773" s="64"/>
      <c r="AN2773" s="64" t="s">
        <v>547</v>
      </c>
      <c r="AO2773" s="64"/>
      <c r="AP2773" s="64"/>
      <c r="AQ2773" s="64"/>
      <c r="AR2773" s="693"/>
      <c r="XFA2773" s="693"/>
    </row>
    <row r="2774" spans="1:44 16381:16381" s="694" customFormat="1" ht="14.1" customHeight="1" x14ac:dyDescent="0.15">
      <c r="A2774" s="92" t="s">
        <v>5750</v>
      </c>
      <c r="B2774" s="93" t="s">
        <v>468</v>
      </c>
      <c r="C2774" s="199">
        <f t="shared" si="722"/>
        <v>0</v>
      </c>
      <c r="D2774" s="90"/>
      <c r="E2774" s="79"/>
      <c r="F2774" s="79"/>
      <c r="G2774" s="79"/>
      <c r="H2774" s="202">
        <f t="shared" si="721"/>
        <v>0</v>
      </c>
      <c r="I2774" s="78"/>
      <c r="J2774" s="78"/>
      <c r="K2774" s="78"/>
      <c r="L2774" s="78"/>
      <c r="M2774" s="78"/>
      <c r="N2774" s="78"/>
      <c r="O2774" s="79"/>
      <c r="P2774" s="79"/>
      <c r="Q2774" s="79"/>
      <c r="R2774" s="79"/>
      <c r="S2774" s="79"/>
      <c r="T2774" s="79"/>
      <c r="U2774" s="79"/>
      <c r="V2774" s="79"/>
      <c r="W2774" s="79"/>
      <c r="X2774" s="79"/>
      <c r="Y2774" s="79"/>
      <c r="Z2774" s="79"/>
      <c r="AA2774" s="78"/>
      <c r="AB2774" s="78"/>
      <c r="AC2774" s="78"/>
      <c r="AD2774" s="78"/>
      <c r="AE2774" s="78"/>
      <c r="AF2774" s="78"/>
      <c r="AG2774" s="78"/>
      <c r="AH2774" s="78"/>
      <c r="AI2774" s="78"/>
      <c r="AJ2774" s="78"/>
      <c r="AK2774" s="645">
        <v>27100</v>
      </c>
      <c r="AL2774" s="651">
        <f t="shared" si="720"/>
        <v>0</v>
      </c>
      <c r="AM2774" s="64"/>
      <c r="AN2774" s="64" t="s">
        <v>547</v>
      </c>
      <c r="AO2774" s="64"/>
      <c r="AP2774" s="64"/>
      <c r="AQ2774" s="64"/>
      <c r="AR2774" s="693"/>
      <c r="XFA2774" s="693"/>
    </row>
    <row r="2775" spans="1:44 16381:16381" s="694" customFormat="1" ht="14.1" customHeight="1" x14ac:dyDescent="0.15">
      <c r="A2775" s="92" t="s">
        <v>5751</v>
      </c>
      <c r="B2775" s="93" t="s">
        <v>385</v>
      </c>
      <c r="C2775" s="199">
        <f t="shared" si="722"/>
        <v>0</v>
      </c>
      <c r="D2775" s="90"/>
      <c r="E2775" s="79"/>
      <c r="F2775" s="79"/>
      <c r="G2775" s="79"/>
      <c r="H2775" s="202">
        <f t="shared" si="721"/>
        <v>0</v>
      </c>
      <c r="I2775" s="78"/>
      <c r="J2775" s="78"/>
      <c r="K2775" s="78"/>
      <c r="L2775" s="78"/>
      <c r="M2775" s="78"/>
      <c r="N2775" s="78"/>
      <c r="O2775" s="202">
        <f t="shared" si="723"/>
        <v>0</v>
      </c>
      <c r="P2775" s="78"/>
      <c r="Q2775" s="78"/>
      <c r="R2775" s="202">
        <f t="shared" si="725"/>
        <v>0</v>
      </c>
      <c r="S2775" s="78"/>
      <c r="T2775" s="78"/>
      <c r="U2775" s="202">
        <f t="shared" si="724"/>
        <v>0</v>
      </c>
      <c r="V2775" s="78"/>
      <c r="W2775" s="78"/>
      <c r="X2775" s="202">
        <f t="shared" si="726"/>
        <v>0</v>
      </c>
      <c r="Y2775" s="78"/>
      <c r="Z2775" s="78"/>
      <c r="AA2775" s="78"/>
      <c r="AB2775" s="78"/>
      <c r="AC2775" s="78"/>
      <c r="AD2775" s="78"/>
      <c r="AE2775" s="78"/>
      <c r="AF2775" s="78"/>
      <c r="AG2775" s="78"/>
      <c r="AH2775" s="78"/>
      <c r="AI2775" s="78"/>
      <c r="AJ2775" s="78"/>
      <c r="AK2775" s="645">
        <v>292410</v>
      </c>
      <c r="AL2775" s="651">
        <f t="shared" si="720"/>
        <v>0</v>
      </c>
      <c r="AM2775" s="64"/>
      <c r="AN2775" s="64"/>
      <c r="AO2775" s="64"/>
      <c r="AP2775" s="64"/>
      <c r="AQ2775" s="64"/>
      <c r="AR2775" s="693"/>
      <c r="XFA2775" s="693"/>
    </row>
    <row r="2776" spans="1:44 16381:16381" s="694" customFormat="1" ht="14.1" customHeight="1" x14ac:dyDescent="0.15">
      <c r="A2776" s="92" t="s">
        <v>5752</v>
      </c>
      <c r="B2776" s="93" t="s">
        <v>386</v>
      </c>
      <c r="C2776" s="199">
        <f t="shared" si="722"/>
        <v>0</v>
      </c>
      <c r="D2776" s="90"/>
      <c r="E2776" s="79"/>
      <c r="F2776" s="79"/>
      <c r="G2776" s="79"/>
      <c r="H2776" s="202">
        <f t="shared" si="721"/>
        <v>0</v>
      </c>
      <c r="I2776" s="78"/>
      <c r="J2776" s="78"/>
      <c r="K2776" s="78"/>
      <c r="L2776" s="78"/>
      <c r="M2776" s="78"/>
      <c r="N2776" s="78"/>
      <c r="O2776" s="202">
        <f t="shared" si="723"/>
        <v>0</v>
      </c>
      <c r="P2776" s="78"/>
      <c r="Q2776" s="78"/>
      <c r="R2776" s="202">
        <f t="shared" si="725"/>
        <v>0</v>
      </c>
      <c r="S2776" s="78"/>
      <c r="T2776" s="78"/>
      <c r="U2776" s="202">
        <f t="shared" si="724"/>
        <v>0</v>
      </c>
      <c r="V2776" s="78"/>
      <c r="W2776" s="78"/>
      <c r="X2776" s="202">
        <f t="shared" si="726"/>
        <v>0</v>
      </c>
      <c r="Y2776" s="78"/>
      <c r="Z2776" s="78"/>
      <c r="AA2776" s="78"/>
      <c r="AB2776" s="78"/>
      <c r="AC2776" s="78"/>
      <c r="AD2776" s="78"/>
      <c r="AE2776" s="78"/>
      <c r="AF2776" s="78"/>
      <c r="AG2776" s="78"/>
      <c r="AH2776" s="78"/>
      <c r="AI2776" s="78"/>
      <c r="AJ2776" s="78"/>
      <c r="AK2776" s="645">
        <v>715640</v>
      </c>
      <c r="AL2776" s="651">
        <f t="shared" si="720"/>
        <v>0</v>
      </c>
      <c r="AM2776" s="64"/>
      <c r="AN2776" s="64"/>
      <c r="AO2776" s="64"/>
      <c r="AP2776" s="64"/>
      <c r="AQ2776" s="64"/>
      <c r="AR2776" s="693"/>
      <c r="XFA2776" s="693"/>
    </row>
    <row r="2777" spans="1:44 16381:16381" s="694" customFormat="1" ht="14.1" customHeight="1" x14ac:dyDescent="0.15">
      <c r="A2777" s="92" t="s">
        <v>5753</v>
      </c>
      <c r="B2777" s="93" t="s">
        <v>387</v>
      </c>
      <c r="C2777" s="199">
        <f t="shared" si="722"/>
        <v>0</v>
      </c>
      <c r="D2777" s="90"/>
      <c r="E2777" s="79"/>
      <c r="F2777" s="79"/>
      <c r="G2777" s="79"/>
      <c r="H2777" s="202">
        <f t="shared" si="721"/>
        <v>0</v>
      </c>
      <c r="I2777" s="78"/>
      <c r="J2777" s="78"/>
      <c r="K2777" s="78"/>
      <c r="L2777" s="78"/>
      <c r="M2777" s="78"/>
      <c r="N2777" s="78"/>
      <c r="O2777" s="202">
        <f t="shared" si="723"/>
        <v>0</v>
      </c>
      <c r="P2777" s="78"/>
      <c r="Q2777" s="78"/>
      <c r="R2777" s="202">
        <f t="shared" si="725"/>
        <v>0</v>
      </c>
      <c r="S2777" s="78"/>
      <c r="T2777" s="78"/>
      <c r="U2777" s="202">
        <f t="shared" si="724"/>
        <v>0</v>
      </c>
      <c r="V2777" s="78"/>
      <c r="W2777" s="78"/>
      <c r="X2777" s="202">
        <f t="shared" si="726"/>
        <v>0</v>
      </c>
      <c r="Y2777" s="78"/>
      <c r="Z2777" s="78"/>
      <c r="AA2777" s="78"/>
      <c r="AB2777" s="78"/>
      <c r="AC2777" s="78"/>
      <c r="AD2777" s="78"/>
      <c r="AE2777" s="78"/>
      <c r="AF2777" s="78"/>
      <c r="AG2777" s="78"/>
      <c r="AH2777" s="78"/>
      <c r="AI2777" s="78"/>
      <c r="AJ2777" s="78"/>
      <c r="AK2777" s="645">
        <v>200110</v>
      </c>
      <c r="AL2777" s="651">
        <f t="shared" si="720"/>
        <v>0</v>
      </c>
      <c r="AM2777" s="64"/>
      <c r="AN2777" s="64"/>
      <c r="AO2777" s="64"/>
      <c r="AP2777" s="64"/>
      <c r="AQ2777" s="64"/>
      <c r="AR2777" s="693"/>
      <c r="XFA2777" s="693"/>
    </row>
    <row r="2778" spans="1:44 16381:16381" s="694" customFormat="1" ht="14.1" customHeight="1" x14ac:dyDescent="0.15">
      <c r="A2778" s="92" t="s">
        <v>5754</v>
      </c>
      <c r="B2778" s="93" t="s">
        <v>388</v>
      </c>
      <c r="C2778" s="199">
        <f t="shared" si="722"/>
        <v>0</v>
      </c>
      <c r="D2778" s="90"/>
      <c r="E2778" s="79"/>
      <c r="F2778" s="79"/>
      <c r="G2778" s="79"/>
      <c r="H2778" s="202">
        <f t="shared" si="721"/>
        <v>0</v>
      </c>
      <c r="I2778" s="78"/>
      <c r="J2778" s="78"/>
      <c r="K2778" s="78"/>
      <c r="L2778" s="78"/>
      <c r="M2778" s="78"/>
      <c r="N2778" s="78"/>
      <c r="O2778" s="202">
        <f t="shared" si="723"/>
        <v>0</v>
      </c>
      <c r="P2778" s="78"/>
      <c r="Q2778" s="78"/>
      <c r="R2778" s="202">
        <f t="shared" si="725"/>
        <v>0</v>
      </c>
      <c r="S2778" s="78"/>
      <c r="T2778" s="78"/>
      <c r="U2778" s="202">
        <f t="shared" si="724"/>
        <v>0</v>
      </c>
      <c r="V2778" s="78"/>
      <c r="W2778" s="78"/>
      <c r="X2778" s="202">
        <f t="shared" si="726"/>
        <v>0</v>
      </c>
      <c r="Y2778" s="78"/>
      <c r="Z2778" s="78"/>
      <c r="AA2778" s="78"/>
      <c r="AB2778" s="78"/>
      <c r="AC2778" s="78"/>
      <c r="AD2778" s="78"/>
      <c r="AE2778" s="78"/>
      <c r="AF2778" s="78"/>
      <c r="AG2778" s="78"/>
      <c r="AH2778" s="78"/>
      <c r="AI2778" s="78"/>
      <c r="AJ2778" s="78"/>
      <c r="AK2778" s="645">
        <v>319410</v>
      </c>
      <c r="AL2778" s="651">
        <f t="shared" si="720"/>
        <v>0</v>
      </c>
      <c r="AM2778" s="64"/>
      <c r="AN2778" s="64"/>
      <c r="AO2778" s="64"/>
      <c r="AP2778" s="64"/>
      <c r="AQ2778" s="64"/>
      <c r="AR2778" s="693"/>
      <c r="XFA2778" s="693"/>
    </row>
    <row r="2779" spans="1:44 16381:16381" s="694" customFormat="1" ht="14.1" customHeight="1" x14ac:dyDescent="0.15">
      <c r="A2779" s="92" t="s">
        <v>5755</v>
      </c>
      <c r="B2779" s="93" t="s">
        <v>4556</v>
      </c>
      <c r="C2779" s="199">
        <f t="shared" si="722"/>
        <v>0</v>
      </c>
      <c r="D2779" s="90"/>
      <c r="E2779" s="79"/>
      <c r="F2779" s="79"/>
      <c r="G2779" s="79"/>
      <c r="H2779" s="202">
        <f t="shared" si="721"/>
        <v>0</v>
      </c>
      <c r="I2779" s="78"/>
      <c r="J2779" s="78"/>
      <c r="K2779" s="78"/>
      <c r="L2779" s="78"/>
      <c r="M2779" s="78"/>
      <c r="N2779" s="78"/>
      <c r="O2779" s="202">
        <f t="shared" si="723"/>
        <v>0</v>
      </c>
      <c r="P2779" s="78"/>
      <c r="Q2779" s="78"/>
      <c r="R2779" s="202">
        <f t="shared" si="725"/>
        <v>0</v>
      </c>
      <c r="S2779" s="78"/>
      <c r="T2779" s="78"/>
      <c r="U2779" s="202">
        <f t="shared" si="724"/>
        <v>0</v>
      </c>
      <c r="V2779" s="78"/>
      <c r="W2779" s="78"/>
      <c r="X2779" s="202">
        <f t="shared" si="726"/>
        <v>0</v>
      </c>
      <c r="Y2779" s="78"/>
      <c r="Z2779" s="78"/>
      <c r="AA2779" s="78"/>
      <c r="AB2779" s="78"/>
      <c r="AC2779" s="78"/>
      <c r="AD2779" s="78"/>
      <c r="AE2779" s="78"/>
      <c r="AF2779" s="78"/>
      <c r="AG2779" s="78"/>
      <c r="AH2779" s="78"/>
      <c r="AI2779" s="78"/>
      <c r="AJ2779" s="78"/>
      <c r="AK2779" s="645">
        <v>186430</v>
      </c>
      <c r="AL2779" s="651">
        <f t="shared" si="720"/>
        <v>0</v>
      </c>
      <c r="AM2779" s="64"/>
      <c r="AN2779" s="64"/>
      <c r="AO2779" s="64"/>
      <c r="AP2779" s="64"/>
      <c r="AQ2779" s="64"/>
      <c r="AR2779" s="693"/>
      <c r="XFA2779" s="693"/>
    </row>
    <row r="2780" spans="1:44 16381:16381" s="694" customFormat="1" ht="14.1" customHeight="1" x14ac:dyDescent="0.15">
      <c r="A2780" s="92" t="s">
        <v>5756</v>
      </c>
      <c r="B2780" s="93" t="s">
        <v>389</v>
      </c>
      <c r="C2780" s="199">
        <f t="shared" si="722"/>
        <v>0</v>
      </c>
      <c r="D2780" s="90"/>
      <c r="E2780" s="79"/>
      <c r="F2780" s="79"/>
      <c r="G2780" s="79"/>
      <c r="H2780" s="202">
        <f t="shared" si="721"/>
        <v>0</v>
      </c>
      <c r="I2780" s="78"/>
      <c r="J2780" s="78"/>
      <c r="K2780" s="78"/>
      <c r="L2780" s="78"/>
      <c r="M2780" s="78"/>
      <c r="N2780" s="78"/>
      <c r="O2780" s="202">
        <f t="shared" si="723"/>
        <v>0</v>
      </c>
      <c r="P2780" s="78"/>
      <c r="Q2780" s="78"/>
      <c r="R2780" s="202">
        <f t="shared" si="725"/>
        <v>0</v>
      </c>
      <c r="S2780" s="78"/>
      <c r="T2780" s="78"/>
      <c r="U2780" s="202">
        <f t="shared" si="724"/>
        <v>0</v>
      </c>
      <c r="V2780" s="78"/>
      <c r="W2780" s="78"/>
      <c r="X2780" s="202">
        <f t="shared" si="726"/>
        <v>0</v>
      </c>
      <c r="Y2780" s="78"/>
      <c r="Z2780" s="78"/>
      <c r="AA2780" s="78"/>
      <c r="AB2780" s="78"/>
      <c r="AC2780" s="78"/>
      <c r="AD2780" s="78"/>
      <c r="AE2780" s="78"/>
      <c r="AF2780" s="78"/>
      <c r="AG2780" s="78"/>
      <c r="AH2780" s="78"/>
      <c r="AI2780" s="78"/>
      <c r="AJ2780" s="78"/>
      <c r="AK2780" s="645">
        <v>253550</v>
      </c>
      <c r="AL2780" s="651">
        <f t="shared" si="720"/>
        <v>0</v>
      </c>
      <c r="AM2780" s="64"/>
      <c r="AN2780" s="64"/>
      <c r="AO2780" s="64"/>
      <c r="AP2780" s="64"/>
      <c r="AQ2780" s="64"/>
      <c r="AR2780" s="693"/>
      <c r="XFA2780" s="693"/>
    </row>
    <row r="2781" spans="1:44 16381:16381" s="694" customFormat="1" ht="14.1" customHeight="1" x14ac:dyDescent="0.15">
      <c r="A2781" s="92" t="s">
        <v>5757</v>
      </c>
      <c r="B2781" s="93" t="s">
        <v>2587</v>
      </c>
      <c r="C2781" s="199">
        <f t="shared" si="722"/>
        <v>0</v>
      </c>
      <c r="D2781" s="90"/>
      <c r="E2781" s="79"/>
      <c r="F2781" s="79"/>
      <c r="G2781" s="79"/>
      <c r="H2781" s="202">
        <f t="shared" si="721"/>
        <v>0</v>
      </c>
      <c r="I2781" s="78"/>
      <c r="J2781" s="78"/>
      <c r="K2781" s="78"/>
      <c r="L2781" s="78"/>
      <c r="M2781" s="78"/>
      <c r="N2781" s="78"/>
      <c r="O2781" s="202">
        <f t="shared" si="723"/>
        <v>0</v>
      </c>
      <c r="P2781" s="78"/>
      <c r="Q2781" s="78"/>
      <c r="R2781" s="202">
        <f t="shared" si="725"/>
        <v>0</v>
      </c>
      <c r="S2781" s="78"/>
      <c r="T2781" s="78"/>
      <c r="U2781" s="202">
        <f t="shared" si="724"/>
        <v>0</v>
      </c>
      <c r="V2781" s="78"/>
      <c r="W2781" s="78"/>
      <c r="X2781" s="202">
        <f t="shared" si="726"/>
        <v>0</v>
      </c>
      <c r="Y2781" s="78"/>
      <c r="Z2781" s="78"/>
      <c r="AA2781" s="78"/>
      <c r="AB2781" s="78"/>
      <c r="AC2781" s="78"/>
      <c r="AD2781" s="78"/>
      <c r="AE2781" s="78"/>
      <c r="AF2781" s="78"/>
      <c r="AG2781" s="78"/>
      <c r="AH2781" s="78"/>
      <c r="AI2781" s="78"/>
      <c r="AJ2781" s="78"/>
      <c r="AK2781" s="645">
        <v>186430</v>
      </c>
      <c r="AL2781" s="651">
        <f t="shared" si="720"/>
        <v>0</v>
      </c>
      <c r="AM2781" s="64"/>
      <c r="AN2781" s="64"/>
      <c r="AO2781" s="64"/>
      <c r="AP2781" s="64"/>
      <c r="AQ2781" s="64"/>
      <c r="AR2781" s="693"/>
      <c r="XFA2781" s="693"/>
    </row>
    <row r="2782" spans="1:44 16381:16381" s="694" customFormat="1" ht="14.1" customHeight="1" x14ac:dyDescent="0.15">
      <c r="A2782" s="92" t="s">
        <v>5758</v>
      </c>
      <c r="B2782" s="93" t="s">
        <v>2588</v>
      </c>
      <c r="C2782" s="199">
        <f t="shared" si="722"/>
        <v>0</v>
      </c>
      <c r="D2782" s="90"/>
      <c r="E2782" s="79"/>
      <c r="F2782" s="79"/>
      <c r="G2782" s="79"/>
      <c r="H2782" s="202">
        <f t="shared" si="721"/>
        <v>0</v>
      </c>
      <c r="I2782" s="78"/>
      <c r="J2782" s="78"/>
      <c r="K2782" s="78"/>
      <c r="L2782" s="78"/>
      <c r="M2782" s="78"/>
      <c r="N2782" s="78"/>
      <c r="O2782" s="202">
        <f t="shared" si="723"/>
        <v>0</v>
      </c>
      <c r="P2782" s="78"/>
      <c r="Q2782" s="78"/>
      <c r="R2782" s="202">
        <f t="shared" si="725"/>
        <v>0</v>
      </c>
      <c r="S2782" s="78"/>
      <c r="T2782" s="78"/>
      <c r="U2782" s="202">
        <f t="shared" si="724"/>
        <v>0</v>
      </c>
      <c r="V2782" s="78"/>
      <c r="W2782" s="78"/>
      <c r="X2782" s="202">
        <f t="shared" si="726"/>
        <v>0</v>
      </c>
      <c r="Y2782" s="78"/>
      <c r="Z2782" s="78"/>
      <c r="AA2782" s="78"/>
      <c r="AB2782" s="78"/>
      <c r="AC2782" s="78"/>
      <c r="AD2782" s="78"/>
      <c r="AE2782" s="78"/>
      <c r="AF2782" s="78"/>
      <c r="AG2782" s="78"/>
      <c r="AH2782" s="78"/>
      <c r="AI2782" s="78"/>
      <c r="AJ2782" s="78"/>
      <c r="AK2782" s="645">
        <v>186430</v>
      </c>
      <c r="AL2782" s="651">
        <f t="shared" si="720"/>
        <v>0</v>
      </c>
      <c r="AM2782" s="64"/>
      <c r="AN2782" s="64"/>
      <c r="AO2782" s="64"/>
      <c r="AP2782" s="64"/>
      <c r="AQ2782" s="64"/>
      <c r="AR2782" s="693"/>
      <c r="XFA2782" s="693"/>
    </row>
    <row r="2783" spans="1:44 16381:16381" s="694" customFormat="1" ht="14.1" customHeight="1" x14ac:dyDescent="0.15">
      <c r="A2783" s="92" t="s">
        <v>5759</v>
      </c>
      <c r="B2783" s="93" t="s">
        <v>4557</v>
      </c>
      <c r="C2783" s="199">
        <f t="shared" si="722"/>
        <v>0</v>
      </c>
      <c r="D2783" s="90"/>
      <c r="E2783" s="79"/>
      <c r="F2783" s="79"/>
      <c r="G2783" s="79"/>
      <c r="H2783" s="202">
        <f t="shared" si="721"/>
        <v>0</v>
      </c>
      <c r="I2783" s="78"/>
      <c r="J2783" s="78"/>
      <c r="K2783" s="78"/>
      <c r="L2783" s="78"/>
      <c r="M2783" s="78"/>
      <c r="N2783" s="78"/>
      <c r="O2783" s="79"/>
      <c r="P2783" s="79"/>
      <c r="Q2783" s="79"/>
      <c r="R2783" s="79"/>
      <c r="S2783" s="79"/>
      <c r="T2783" s="79"/>
      <c r="U2783" s="79"/>
      <c r="V2783" s="79"/>
      <c r="W2783" s="79"/>
      <c r="X2783" s="79"/>
      <c r="Y2783" s="79"/>
      <c r="Z2783" s="79"/>
      <c r="AA2783" s="78"/>
      <c r="AB2783" s="78"/>
      <c r="AC2783" s="78"/>
      <c r="AD2783" s="78"/>
      <c r="AE2783" s="78"/>
      <c r="AF2783" s="78"/>
      <c r="AG2783" s="78"/>
      <c r="AH2783" s="78"/>
      <c r="AI2783" s="78"/>
      <c r="AJ2783" s="78"/>
      <c r="AK2783" s="645">
        <v>58300</v>
      </c>
      <c r="AL2783" s="651">
        <f t="shared" si="720"/>
        <v>0</v>
      </c>
      <c r="AM2783" s="64"/>
      <c r="AN2783" s="64" t="s">
        <v>547</v>
      </c>
      <c r="AO2783" s="64"/>
      <c r="AP2783" s="64"/>
      <c r="AQ2783" s="64"/>
      <c r="AR2783" s="693"/>
      <c r="XFA2783" s="693"/>
    </row>
    <row r="2784" spans="1:44 16381:16381" s="694" customFormat="1" ht="14.1" customHeight="1" x14ac:dyDescent="0.15">
      <c r="A2784" s="92" t="s">
        <v>5760</v>
      </c>
      <c r="B2784" s="93" t="s">
        <v>674</v>
      </c>
      <c r="C2784" s="199">
        <f t="shared" si="722"/>
        <v>0</v>
      </c>
      <c r="D2784" s="90"/>
      <c r="E2784" s="79"/>
      <c r="F2784" s="79"/>
      <c r="G2784" s="79"/>
      <c r="H2784" s="202">
        <f t="shared" si="721"/>
        <v>0</v>
      </c>
      <c r="I2784" s="78"/>
      <c r="J2784" s="78"/>
      <c r="K2784" s="78"/>
      <c r="L2784" s="78"/>
      <c r="M2784" s="78"/>
      <c r="N2784" s="78"/>
      <c r="O2784" s="202">
        <f t="shared" si="723"/>
        <v>0</v>
      </c>
      <c r="P2784" s="78"/>
      <c r="Q2784" s="78"/>
      <c r="R2784" s="202">
        <f t="shared" si="725"/>
        <v>0</v>
      </c>
      <c r="S2784" s="78"/>
      <c r="T2784" s="78"/>
      <c r="U2784" s="202">
        <f t="shared" si="724"/>
        <v>0</v>
      </c>
      <c r="V2784" s="78"/>
      <c r="W2784" s="78"/>
      <c r="X2784" s="202">
        <f t="shared" si="726"/>
        <v>0</v>
      </c>
      <c r="Y2784" s="78"/>
      <c r="Z2784" s="78"/>
      <c r="AA2784" s="78"/>
      <c r="AB2784" s="78"/>
      <c r="AC2784" s="78"/>
      <c r="AD2784" s="78"/>
      <c r="AE2784" s="78"/>
      <c r="AF2784" s="78"/>
      <c r="AG2784" s="78"/>
      <c r="AH2784" s="78"/>
      <c r="AI2784" s="78"/>
      <c r="AJ2784" s="78"/>
      <c r="AK2784" s="645">
        <v>550680</v>
      </c>
      <c r="AL2784" s="651">
        <f t="shared" si="720"/>
        <v>0</v>
      </c>
      <c r="AM2784" s="64"/>
      <c r="AN2784" s="64"/>
      <c r="AO2784" s="64"/>
      <c r="AP2784" s="64"/>
      <c r="AQ2784" s="64"/>
      <c r="AR2784" s="693"/>
      <c r="XFA2784" s="693"/>
    </row>
    <row r="2785" spans="1:44 16381:16381" s="694" customFormat="1" ht="14.1" customHeight="1" x14ac:dyDescent="0.15">
      <c r="A2785" s="92" t="s">
        <v>5761</v>
      </c>
      <c r="B2785" s="93" t="s">
        <v>2589</v>
      </c>
      <c r="C2785" s="199">
        <f t="shared" si="722"/>
        <v>0</v>
      </c>
      <c r="D2785" s="90"/>
      <c r="E2785" s="79"/>
      <c r="F2785" s="79"/>
      <c r="G2785" s="79"/>
      <c r="H2785" s="202">
        <f t="shared" si="721"/>
        <v>0</v>
      </c>
      <c r="I2785" s="78"/>
      <c r="J2785" s="78"/>
      <c r="K2785" s="78"/>
      <c r="L2785" s="78"/>
      <c r="M2785" s="78"/>
      <c r="N2785" s="78"/>
      <c r="O2785" s="202">
        <f t="shared" si="723"/>
        <v>0</v>
      </c>
      <c r="P2785" s="78"/>
      <c r="Q2785" s="78"/>
      <c r="R2785" s="202">
        <f t="shared" si="725"/>
        <v>0</v>
      </c>
      <c r="S2785" s="78"/>
      <c r="T2785" s="78"/>
      <c r="U2785" s="202">
        <f t="shared" si="724"/>
        <v>0</v>
      </c>
      <c r="V2785" s="78"/>
      <c r="W2785" s="78"/>
      <c r="X2785" s="202">
        <f t="shared" si="726"/>
        <v>0</v>
      </c>
      <c r="Y2785" s="78"/>
      <c r="Z2785" s="78"/>
      <c r="AA2785" s="78"/>
      <c r="AB2785" s="78"/>
      <c r="AC2785" s="78"/>
      <c r="AD2785" s="78"/>
      <c r="AE2785" s="78"/>
      <c r="AF2785" s="78"/>
      <c r="AG2785" s="78"/>
      <c r="AH2785" s="78"/>
      <c r="AI2785" s="78"/>
      <c r="AJ2785" s="78"/>
      <c r="AK2785" s="645">
        <v>186430</v>
      </c>
      <c r="AL2785" s="651">
        <f t="shared" si="720"/>
        <v>0</v>
      </c>
      <c r="AM2785" s="64"/>
      <c r="AN2785" s="64"/>
      <c r="AO2785" s="64"/>
      <c r="AP2785" s="64"/>
      <c r="AQ2785" s="64"/>
      <c r="AR2785" s="693"/>
      <c r="XFA2785" s="693"/>
    </row>
    <row r="2786" spans="1:44 16381:16381" s="694" customFormat="1" ht="14.1" customHeight="1" x14ac:dyDescent="0.15">
      <c r="A2786" s="92" t="s">
        <v>5762</v>
      </c>
      <c r="B2786" s="93" t="s">
        <v>945</v>
      </c>
      <c r="C2786" s="199">
        <f t="shared" si="722"/>
        <v>0</v>
      </c>
      <c r="D2786" s="90"/>
      <c r="E2786" s="79"/>
      <c r="F2786" s="79"/>
      <c r="G2786" s="79"/>
      <c r="H2786" s="202">
        <f t="shared" si="721"/>
        <v>0</v>
      </c>
      <c r="I2786" s="78"/>
      <c r="J2786" s="78"/>
      <c r="K2786" s="78"/>
      <c r="L2786" s="78"/>
      <c r="M2786" s="78"/>
      <c r="N2786" s="78"/>
      <c r="O2786" s="202">
        <f t="shared" si="723"/>
        <v>0</v>
      </c>
      <c r="P2786" s="78"/>
      <c r="Q2786" s="78"/>
      <c r="R2786" s="202">
        <f t="shared" si="725"/>
        <v>0</v>
      </c>
      <c r="S2786" s="78"/>
      <c r="T2786" s="78"/>
      <c r="U2786" s="202">
        <f t="shared" si="724"/>
        <v>0</v>
      </c>
      <c r="V2786" s="78"/>
      <c r="W2786" s="78"/>
      <c r="X2786" s="202">
        <f t="shared" si="726"/>
        <v>0</v>
      </c>
      <c r="Y2786" s="78"/>
      <c r="Z2786" s="78"/>
      <c r="AA2786" s="78"/>
      <c r="AB2786" s="78"/>
      <c r="AC2786" s="78"/>
      <c r="AD2786" s="78"/>
      <c r="AE2786" s="78"/>
      <c r="AF2786" s="78"/>
      <c r="AG2786" s="78"/>
      <c r="AH2786" s="78"/>
      <c r="AI2786" s="78"/>
      <c r="AJ2786" s="78"/>
      <c r="AK2786" s="645">
        <v>565100</v>
      </c>
      <c r="AL2786" s="651">
        <f t="shared" si="720"/>
        <v>0</v>
      </c>
      <c r="AM2786" s="64"/>
      <c r="AN2786" s="64"/>
      <c r="AO2786" s="64"/>
      <c r="AP2786" s="64"/>
      <c r="AQ2786" s="64"/>
      <c r="AR2786" s="693"/>
      <c r="XFA2786" s="693"/>
    </row>
    <row r="2787" spans="1:44 16381:16381" s="694" customFormat="1" ht="21" x14ac:dyDescent="0.15">
      <c r="A2787" s="92" t="s">
        <v>5763</v>
      </c>
      <c r="B2787" s="93" t="s">
        <v>4558</v>
      </c>
      <c r="C2787" s="202">
        <f t="shared" si="722"/>
        <v>0</v>
      </c>
      <c r="D2787" s="90"/>
      <c r="E2787" s="79"/>
      <c r="F2787" s="79"/>
      <c r="G2787" s="79"/>
      <c r="H2787" s="202">
        <f t="shared" si="721"/>
        <v>0</v>
      </c>
      <c r="I2787" s="78"/>
      <c r="J2787" s="78"/>
      <c r="K2787" s="78"/>
      <c r="L2787" s="78"/>
      <c r="M2787" s="78"/>
      <c r="N2787" s="78"/>
      <c r="O2787" s="202">
        <f t="shared" si="723"/>
        <v>0</v>
      </c>
      <c r="P2787" s="78"/>
      <c r="Q2787" s="78"/>
      <c r="R2787" s="202">
        <f t="shared" si="725"/>
        <v>0</v>
      </c>
      <c r="S2787" s="78"/>
      <c r="T2787" s="78"/>
      <c r="U2787" s="202">
        <f t="shared" si="724"/>
        <v>0</v>
      </c>
      <c r="V2787" s="78"/>
      <c r="W2787" s="78"/>
      <c r="X2787" s="202">
        <f t="shared" si="726"/>
        <v>0</v>
      </c>
      <c r="Y2787" s="78"/>
      <c r="Z2787" s="78"/>
      <c r="AA2787" s="78"/>
      <c r="AB2787" s="78"/>
      <c r="AC2787" s="78"/>
      <c r="AD2787" s="78"/>
      <c r="AE2787" s="78"/>
      <c r="AF2787" s="78"/>
      <c r="AG2787" s="78"/>
      <c r="AH2787" s="78"/>
      <c r="AI2787" s="78"/>
      <c r="AJ2787" s="78"/>
      <c r="AK2787" s="645">
        <v>803910</v>
      </c>
      <c r="AL2787" s="651">
        <f t="shared" si="720"/>
        <v>0</v>
      </c>
      <c r="AM2787" s="64"/>
      <c r="AN2787" s="64"/>
      <c r="AO2787" s="64"/>
      <c r="AP2787" s="64"/>
      <c r="AQ2787" s="64"/>
      <c r="AR2787" s="693"/>
      <c r="XFA2787" s="693"/>
    </row>
    <row r="2788" spans="1:44 16381:16381" s="694" customFormat="1" ht="21" x14ac:dyDescent="0.15">
      <c r="A2788" s="92" t="s">
        <v>5764</v>
      </c>
      <c r="B2788" s="93" t="s">
        <v>197</v>
      </c>
      <c r="C2788" s="202">
        <f t="shared" si="722"/>
        <v>0</v>
      </c>
      <c r="D2788" s="90"/>
      <c r="E2788" s="79"/>
      <c r="F2788" s="79"/>
      <c r="G2788" s="79"/>
      <c r="H2788" s="202">
        <f t="shared" si="721"/>
        <v>0</v>
      </c>
      <c r="I2788" s="78"/>
      <c r="J2788" s="78"/>
      <c r="K2788" s="78"/>
      <c r="L2788" s="78"/>
      <c r="M2788" s="78"/>
      <c r="N2788" s="78"/>
      <c r="O2788" s="202">
        <f t="shared" si="723"/>
        <v>0</v>
      </c>
      <c r="P2788" s="78"/>
      <c r="Q2788" s="78"/>
      <c r="R2788" s="202">
        <f t="shared" si="725"/>
        <v>0</v>
      </c>
      <c r="S2788" s="78"/>
      <c r="T2788" s="78"/>
      <c r="U2788" s="202">
        <f t="shared" si="724"/>
        <v>0</v>
      </c>
      <c r="V2788" s="78"/>
      <c r="W2788" s="78"/>
      <c r="X2788" s="202">
        <f t="shared" si="726"/>
        <v>0</v>
      </c>
      <c r="Y2788" s="78"/>
      <c r="Z2788" s="78"/>
      <c r="AA2788" s="78"/>
      <c r="AB2788" s="78"/>
      <c r="AC2788" s="78"/>
      <c r="AD2788" s="78"/>
      <c r="AE2788" s="78"/>
      <c r="AF2788" s="78"/>
      <c r="AG2788" s="78"/>
      <c r="AH2788" s="78"/>
      <c r="AI2788" s="78"/>
      <c r="AJ2788" s="78"/>
      <c r="AK2788" s="645">
        <v>3898300</v>
      </c>
      <c r="AL2788" s="651">
        <f t="shared" si="720"/>
        <v>0</v>
      </c>
      <c r="AM2788" s="64"/>
      <c r="AN2788" s="64"/>
      <c r="AO2788" s="64"/>
      <c r="AP2788" s="64"/>
      <c r="AQ2788" s="64"/>
      <c r="AR2788" s="693"/>
      <c r="XFA2788" s="693"/>
    </row>
    <row r="2789" spans="1:44 16381:16381" s="694" customFormat="1" ht="24" customHeight="1" x14ac:dyDescent="0.15">
      <c r="A2789" s="92" t="s">
        <v>5765</v>
      </c>
      <c r="B2789" s="93" t="s">
        <v>198</v>
      </c>
      <c r="C2789" s="202">
        <f t="shared" si="722"/>
        <v>0</v>
      </c>
      <c r="D2789" s="90"/>
      <c r="E2789" s="79"/>
      <c r="F2789" s="79"/>
      <c r="G2789" s="79"/>
      <c r="H2789" s="202">
        <f t="shared" si="721"/>
        <v>0</v>
      </c>
      <c r="I2789" s="78"/>
      <c r="J2789" s="78"/>
      <c r="K2789" s="78"/>
      <c r="L2789" s="78"/>
      <c r="M2789" s="78"/>
      <c r="N2789" s="78"/>
      <c r="O2789" s="202">
        <f t="shared" si="723"/>
        <v>0</v>
      </c>
      <c r="P2789" s="78"/>
      <c r="Q2789" s="78"/>
      <c r="R2789" s="202">
        <f t="shared" si="725"/>
        <v>0</v>
      </c>
      <c r="S2789" s="78"/>
      <c r="T2789" s="78"/>
      <c r="U2789" s="202">
        <f t="shared" si="724"/>
        <v>0</v>
      </c>
      <c r="V2789" s="78"/>
      <c r="W2789" s="78"/>
      <c r="X2789" s="202">
        <f t="shared" si="726"/>
        <v>0</v>
      </c>
      <c r="Y2789" s="78"/>
      <c r="Z2789" s="78"/>
      <c r="AA2789" s="78"/>
      <c r="AB2789" s="78"/>
      <c r="AC2789" s="78"/>
      <c r="AD2789" s="78"/>
      <c r="AE2789" s="78"/>
      <c r="AF2789" s="78"/>
      <c r="AG2789" s="78"/>
      <c r="AH2789" s="78"/>
      <c r="AI2789" s="78"/>
      <c r="AJ2789" s="78"/>
      <c r="AK2789" s="645">
        <v>434680</v>
      </c>
      <c r="AL2789" s="651">
        <f t="shared" si="720"/>
        <v>0</v>
      </c>
      <c r="AM2789" s="64"/>
      <c r="AN2789" s="64"/>
      <c r="AO2789" s="64"/>
      <c r="AP2789" s="64"/>
      <c r="AQ2789" s="64"/>
      <c r="AR2789" s="693"/>
      <c r="XFA2789" s="693"/>
    </row>
    <row r="2790" spans="1:44 16381:16381" s="694" customFormat="1" ht="14.1" customHeight="1" x14ac:dyDescent="0.15">
      <c r="A2790" s="92" t="s">
        <v>5766</v>
      </c>
      <c r="B2790" s="93" t="s">
        <v>199</v>
      </c>
      <c r="C2790" s="199">
        <f t="shared" si="722"/>
        <v>0</v>
      </c>
      <c r="D2790" s="90"/>
      <c r="E2790" s="79"/>
      <c r="F2790" s="79"/>
      <c r="G2790" s="79"/>
      <c r="H2790" s="202">
        <f t="shared" si="721"/>
        <v>0</v>
      </c>
      <c r="I2790" s="78"/>
      <c r="J2790" s="78"/>
      <c r="K2790" s="78"/>
      <c r="L2790" s="78"/>
      <c r="M2790" s="78"/>
      <c r="N2790" s="78"/>
      <c r="O2790" s="202">
        <f t="shared" si="723"/>
        <v>0</v>
      </c>
      <c r="P2790" s="78"/>
      <c r="Q2790" s="78"/>
      <c r="R2790" s="202">
        <f t="shared" si="725"/>
        <v>0</v>
      </c>
      <c r="S2790" s="78"/>
      <c r="T2790" s="78"/>
      <c r="U2790" s="202">
        <f t="shared" si="724"/>
        <v>0</v>
      </c>
      <c r="V2790" s="78"/>
      <c r="W2790" s="78"/>
      <c r="X2790" s="202">
        <f t="shared" si="726"/>
        <v>0</v>
      </c>
      <c r="Y2790" s="78"/>
      <c r="Z2790" s="78"/>
      <c r="AA2790" s="78"/>
      <c r="AB2790" s="78"/>
      <c r="AC2790" s="78"/>
      <c r="AD2790" s="78"/>
      <c r="AE2790" s="78"/>
      <c r="AF2790" s="78"/>
      <c r="AG2790" s="78"/>
      <c r="AH2790" s="78"/>
      <c r="AI2790" s="78"/>
      <c r="AJ2790" s="78"/>
      <c r="AK2790" s="645">
        <v>658860</v>
      </c>
      <c r="AL2790" s="651">
        <f t="shared" si="720"/>
        <v>0</v>
      </c>
      <c r="AM2790" s="64"/>
      <c r="AN2790" s="64"/>
      <c r="AO2790" s="64"/>
      <c r="AP2790" s="64"/>
      <c r="AQ2790" s="64"/>
      <c r="AR2790" s="693"/>
      <c r="XFA2790" s="693"/>
    </row>
    <row r="2791" spans="1:44 16381:16381" s="694" customFormat="1" ht="14.1" customHeight="1" x14ac:dyDescent="0.15">
      <c r="A2791" s="92" t="s">
        <v>5767</v>
      </c>
      <c r="B2791" s="93" t="s">
        <v>593</v>
      </c>
      <c r="C2791" s="199">
        <f t="shared" si="722"/>
        <v>0</v>
      </c>
      <c r="D2791" s="90"/>
      <c r="E2791" s="79"/>
      <c r="F2791" s="79"/>
      <c r="G2791" s="79"/>
      <c r="H2791" s="202">
        <f t="shared" si="721"/>
        <v>0</v>
      </c>
      <c r="I2791" s="78"/>
      <c r="J2791" s="78"/>
      <c r="K2791" s="78"/>
      <c r="L2791" s="78"/>
      <c r="M2791" s="78"/>
      <c r="N2791" s="78"/>
      <c r="O2791" s="202">
        <f t="shared" si="723"/>
        <v>0</v>
      </c>
      <c r="P2791" s="78"/>
      <c r="Q2791" s="78"/>
      <c r="R2791" s="202">
        <f t="shared" si="725"/>
        <v>0</v>
      </c>
      <c r="S2791" s="78"/>
      <c r="T2791" s="78"/>
      <c r="U2791" s="202">
        <f t="shared" si="724"/>
        <v>0</v>
      </c>
      <c r="V2791" s="78"/>
      <c r="W2791" s="78"/>
      <c r="X2791" s="202">
        <f t="shared" si="726"/>
        <v>0</v>
      </c>
      <c r="Y2791" s="78"/>
      <c r="Z2791" s="78"/>
      <c r="AA2791" s="78"/>
      <c r="AB2791" s="78"/>
      <c r="AC2791" s="78"/>
      <c r="AD2791" s="78"/>
      <c r="AE2791" s="78"/>
      <c r="AF2791" s="78"/>
      <c r="AG2791" s="78"/>
      <c r="AH2791" s="78"/>
      <c r="AI2791" s="78"/>
      <c r="AJ2791" s="78"/>
      <c r="AK2791" s="645">
        <v>186430</v>
      </c>
      <c r="AL2791" s="651">
        <f t="shared" si="720"/>
        <v>0</v>
      </c>
      <c r="AM2791" s="64"/>
      <c r="AN2791" s="64"/>
      <c r="AO2791" s="64"/>
      <c r="AP2791" s="64"/>
      <c r="AQ2791" s="64"/>
      <c r="AR2791" s="693"/>
      <c r="XFA2791" s="693"/>
    </row>
    <row r="2792" spans="1:44 16381:16381" s="694" customFormat="1" ht="14.1" customHeight="1" x14ac:dyDescent="0.15">
      <c r="A2792" s="92" t="s">
        <v>5768</v>
      </c>
      <c r="B2792" s="93" t="s">
        <v>200</v>
      </c>
      <c r="C2792" s="199">
        <f t="shared" si="722"/>
        <v>0</v>
      </c>
      <c r="D2792" s="90"/>
      <c r="E2792" s="79"/>
      <c r="F2792" s="79"/>
      <c r="G2792" s="79"/>
      <c r="H2792" s="202">
        <f t="shared" si="721"/>
        <v>0</v>
      </c>
      <c r="I2792" s="78"/>
      <c r="J2792" s="78"/>
      <c r="K2792" s="78"/>
      <c r="L2792" s="78"/>
      <c r="M2792" s="78"/>
      <c r="N2792" s="78"/>
      <c r="O2792" s="202">
        <f t="shared" si="723"/>
        <v>0</v>
      </c>
      <c r="P2792" s="78"/>
      <c r="Q2792" s="78"/>
      <c r="R2792" s="202">
        <f t="shared" si="725"/>
        <v>0</v>
      </c>
      <c r="S2792" s="78"/>
      <c r="T2792" s="78"/>
      <c r="U2792" s="202">
        <f t="shared" si="724"/>
        <v>0</v>
      </c>
      <c r="V2792" s="78"/>
      <c r="W2792" s="78"/>
      <c r="X2792" s="202">
        <f t="shared" si="726"/>
        <v>0</v>
      </c>
      <c r="Y2792" s="78"/>
      <c r="Z2792" s="78"/>
      <c r="AA2792" s="78"/>
      <c r="AB2792" s="78"/>
      <c r="AC2792" s="78"/>
      <c r="AD2792" s="78"/>
      <c r="AE2792" s="78"/>
      <c r="AF2792" s="78"/>
      <c r="AG2792" s="78"/>
      <c r="AH2792" s="78"/>
      <c r="AI2792" s="78"/>
      <c r="AJ2792" s="78"/>
      <c r="AK2792" s="645">
        <v>824100</v>
      </c>
      <c r="AL2792" s="651">
        <f t="shared" si="720"/>
        <v>0</v>
      </c>
      <c r="AM2792" s="64"/>
      <c r="AN2792" s="64"/>
      <c r="AO2792" s="64"/>
      <c r="AP2792" s="64"/>
      <c r="AQ2792" s="64"/>
      <c r="AR2792" s="693"/>
      <c r="XFA2792" s="693"/>
    </row>
    <row r="2793" spans="1:44 16381:16381" s="694" customFormat="1" ht="14.1" customHeight="1" x14ac:dyDescent="0.15">
      <c r="A2793" s="92" t="s">
        <v>5769</v>
      </c>
      <c r="B2793" s="93" t="s">
        <v>922</v>
      </c>
      <c r="C2793" s="199">
        <f t="shared" si="722"/>
        <v>0</v>
      </c>
      <c r="D2793" s="90"/>
      <c r="E2793" s="79"/>
      <c r="F2793" s="79"/>
      <c r="G2793" s="79"/>
      <c r="H2793" s="202">
        <f t="shared" si="721"/>
        <v>0</v>
      </c>
      <c r="I2793" s="78"/>
      <c r="J2793" s="78"/>
      <c r="K2793" s="78"/>
      <c r="L2793" s="78"/>
      <c r="M2793" s="78"/>
      <c r="N2793" s="78"/>
      <c r="O2793" s="202">
        <f t="shared" si="723"/>
        <v>0</v>
      </c>
      <c r="P2793" s="78"/>
      <c r="Q2793" s="78"/>
      <c r="R2793" s="202">
        <f t="shared" si="725"/>
        <v>0</v>
      </c>
      <c r="S2793" s="78"/>
      <c r="T2793" s="78"/>
      <c r="U2793" s="202">
        <f t="shared" si="724"/>
        <v>0</v>
      </c>
      <c r="V2793" s="78"/>
      <c r="W2793" s="78"/>
      <c r="X2793" s="202">
        <f t="shared" si="726"/>
        <v>0</v>
      </c>
      <c r="Y2793" s="78"/>
      <c r="Z2793" s="78"/>
      <c r="AA2793" s="78"/>
      <c r="AB2793" s="78"/>
      <c r="AC2793" s="78"/>
      <c r="AD2793" s="78"/>
      <c r="AE2793" s="78"/>
      <c r="AF2793" s="78"/>
      <c r="AG2793" s="78"/>
      <c r="AH2793" s="78"/>
      <c r="AI2793" s="78"/>
      <c r="AJ2793" s="78"/>
      <c r="AK2793" s="645">
        <v>186430</v>
      </c>
      <c r="AL2793" s="651">
        <f t="shared" si="720"/>
        <v>0</v>
      </c>
      <c r="AM2793" s="64"/>
      <c r="AN2793" s="64"/>
      <c r="AO2793" s="64"/>
      <c r="AP2793" s="64"/>
      <c r="AQ2793" s="64"/>
      <c r="AR2793" s="693"/>
      <c r="XFA2793" s="693"/>
    </row>
    <row r="2794" spans="1:44 16381:16381" s="694" customFormat="1" ht="14.1" customHeight="1" x14ac:dyDescent="0.15">
      <c r="A2794" s="92" t="s">
        <v>3349</v>
      </c>
      <c r="B2794" s="93" t="s">
        <v>3353</v>
      </c>
      <c r="C2794" s="199">
        <f t="shared" si="722"/>
        <v>0</v>
      </c>
      <c r="D2794" s="90"/>
      <c r="E2794" s="79"/>
      <c r="F2794" s="79"/>
      <c r="G2794" s="79"/>
      <c r="H2794" s="202">
        <f t="shared" si="721"/>
        <v>0</v>
      </c>
      <c r="I2794" s="78"/>
      <c r="J2794" s="78"/>
      <c r="K2794" s="78"/>
      <c r="L2794" s="78"/>
      <c r="M2794" s="78"/>
      <c r="N2794" s="78"/>
      <c r="O2794" s="202">
        <f t="shared" si="723"/>
        <v>0</v>
      </c>
      <c r="P2794" s="78"/>
      <c r="Q2794" s="78"/>
      <c r="R2794" s="202">
        <f t="shared" si="725"/>
        <v>0</v>
      </c>
      <c r="S2794" s="78"/>
      <c r="T2794" s="78"/>
      <c r="U2794" s="202">
        <f t="shared" si="724"/>
        <v>0</v>
      </c>
      <c r="V2794" s="78"/>
      <c r="W2794" s="78"/>
      <c r="X2794" s="202">
        <f t="shared" si="726"/>
        <v>0</v>
      </c>
      <c r="Y2794" s="78"/>
      <c r="Z2794" s="78"/>
      <c r="AA2794" s="78"/>
      <c r="AB2794" s="78"/>
      <c r="AC2794" s="78"/>
      <c r="AD2794" s="78"/>
      <c r="AE2794" s="78"/>
      <c r="AF2794" s="78"/>
      <c r="AG2794" s="78"/>
      <c r="AH2794" s="78"/>
      <c r="AI2794" s="78"/>
      <c r="AJ2794" s="78"/>
      <c r="AK2794" s="645">
        <v>428790</v>
      </c>
      <c r="AL2794" s="651">
        <f t="shared" si="720"/>
        <v>0</v>
      </c>
      <c r="AM2794" s="64"/>
      <c r="AN2794" s="64"/>
      <c r="AO2794" s="64"/>
      <c r="AP2794" s="64"/>
      <c r="AQ2794" s="64"/>
      <c r="AR2794" s="693"/>
      <c r="XFA2794" s="693"/>
    </row>
    <row r="2795" spans="1:44 16381:16381" s="694" customFormat="1" ht="14.1" customHeight="1" x14ac:dyDescent="0.15">
      <c r="A2795" s="92" t="s">
        <v>3350</v>
      </c>
      <c r="B2795" s="93" t="s">
        <v>3354</v>
      </c>
      <c r="C2795" s="199">
        <f t="shared" si="722"/>
        <v>0</v>
      </c>
      <c r="D2795" s="90"/>
      <c r="E2795" s="79"/>
      <c r="F2795" s="79"/>
      <c r="G2795" s="79"/>
      <c r="H2795" s="202">
        <f t="shared" si="721"/>
        <v>0</v>
      </c>
      <c r="I2795" s="78"/>
      <c r="J2795" s="78"/>
      <c r="K2795" s="78"/>
      <c r="L2795" s="78"/>
      <c r="M2795" s="78"/>
      <c r="N2795" s="78"/>
      <c r="O2795" s="202">
        <f t="shared" si="723"/>
        <v>0</v>
      </c>
      <c r="P2795" s="78"/>
      <c r="Q2795" s="78"/>
      <c r="R2795" s="202">
        <f t="shared" si="725"/>
        <v>0</v>
      </c>
      <c r="S2795" s="78"/>
      <c r="T2795" s="78"/>
      <c r="U2795" s="202">
        <f t="shared" si="724"/>
        <v>0</v>
      </c>
      <c r="V2795" s="78"/>
      <c r="W2795" s="78"/>
      <c r="X2795" s="202">
        <f t="shared" si="726"/>
        <v>0</v>
      </c>
      <c r="Y2795" s="78"/>
      <c r="Z2795" s="78"/>
      <c r="AA2795" s="78"/>
      <c r="AB2795" s="78"/>
      <c r="AC2795" s="78"/>
      <c r="AD2795" s="78"/>
      <c r="AE2795" s="78"/>
      <c r="AF2795" s="78"/>
      <c r="AG2795" s="78"/>
      <c r="AH2795" s="78"/>
      <c r="AI2795" s="78"/>
      <c r="AJ2795" s="78"/>
      <c r="AK2795" s="645">
        <v>365650</v>
      </c>
      <c r="AL2795" s="651">
        <f t="shared" si="720"/>
        <v>0</v>
      </c>
      <c r="AM2795" s="64"/>
      <c r="AN2795" s="64"/>
      <c r="AO2795" s="64"/>
      <c r="AP2795" s="64"/>
      <c r="AQ2795" s="64"/>
      <c r="AR2795" s="693"/>
      <c r="XFA2795" s="693"/>
    </row>
    <row r="2796" spans="1:44 16381:16381" s="694" customFormat="1" ht="14.1" customHeight="1" x14ac:dyDescent="0.15">
      <c r="A2796" s="92" t="s">
        <v>3351</v>
      </c>
      <c r="B2796" s="93" t="s">
        <v>3355</v>
      </c>
      <c r="C2796" s="199">
        <f t="shared" si="722"/>
        <v>0</v>
      </c>
      <c r="D2796" s="90"/>
      <c r="E2796" s="79"/>
      <c r="F2796" s="79"/>
      <c r="G2796" s="79"/>
      <c r="H2796" s="202">
        <f t="shared" si="721"/>
        <v>0</v>
      </c>
      <c r="I2796" s="78"/>
      <c r="J2796" s="78"/>
      <c r="K2796" s="78"/>
      <c r="L2796" s="78"/>
      <c r="M2796" s="78"/>
      <c r="N2796" s="78"/>
      <c r="O2796" s="202">
        <f t="shared" si="723"/>
        <v>0</v>
      </c>
      <c r="P2796" s="78"/>
      <c r="Q2796" s="78"/>
      <c r="R2796" s="202">
        <f t="shared" si="725"/>
        <v>0</v>
      </c>
      <c r="S2796" s="78"/>
      <c r="T2796" s="78"/>
      <c r="U2796" s="202">
        <f t="shared" si="724"/>
        <v>0</v>
      </c>
      <c r="V2796" s="78"/>
      <c r="W2796" s="78"/>
      <c r="X2796" s="202">
        <f t="shared" si="726"/>
        <v>0</v>
      </c>
      <c r="Y2796" s="78"/>
      <c r="Z2796" s="78"/>
      <c r="AA2796" s="78"/>
      <c r="AB2796" s="78"/>
      <c r="AC2796" s="78"/>
      <c r="AD2796" s="78"/>
      <c r="AE2796" s="78"/>
      <c r="AF2796" s="78"/>
      <c r="AG2796" s="78"/>
      <c r="AH2796" s="78"/>
      <c r="AI2796" s="78"/>
      <c r="AJ2796" s="78"/>
      <c r="AK2796" s="645">
        <v>536930</v>
      </c>
      <c r="AL2796" s="651">
        <f t="shared" si="720"/>
        <v>0</v>
      </c>
      <c r="AM2796" s="64"/>
      <c r="AN2796" s="64"/>
      <c r="AO2796" s="64"/>
      <c r="AP2796" s="64"/>
      <c r="AQ2796" s="64"/>
      <c r="AR2796" s="693"/>
      <c r="XFA2796" s="693"/>
    </row>
    <row r="2797" spans="1:44 16381:16381" s="694" customFormat="1" ht="14.1" customHeight="1" x14ac:dyDescent="0.15">
      <c r="A2797" s="92" t="s">
        <v>3352</v>
      </c>
      <c r="B2797" s="93" t="s">
        <v>3356</v>
      </c>
      <c r="C2797" s="199">
        <f t="shared" si="722"/>
        <v>0</v>
      </c>
      <c r="D2797" s="90"/>
      <c r="E2797" s="79"/>
      <c r="F2797" s="79"/>
      <c r="G2797" s="79"/>
      <c r="H2797" s="202">
        <f t="shared" si="721"/>
        <v>0</v>
      </c>
      <c r="I2797" s="78"/>
      <c r="J2797" s="78"/>
      <c r="K2797" s="78"/>
      <c r="L2797" s="78"/>
      <c r="M2797" s="78"/>
      <c r="N2797" s="78"/>
      <c r="O2797" s="202">
        <f t="shared" si="723"/>
        <v>0</v>
      </c>
      <c r="P2797" s="78"/>
      <c r="Q2797" s="78"/>
      <c r="R2797" s="202">
        <f t="shared" si="725"/>
        <v>0</v>
      </c>
      <c r="S2797" s="78"/>
      <c r="T2797" s="78"/>
      <c r="U2797" s="202">
        <f t="shared" si="724"/>
        <v>0</v>
      </c>
      <c r="V2797" s="78"/>
      <c r="W2797" s="78"/>
      <c r="X2797" s="202">
        <f t="shared" si="726"/>
        <v>0</v>
      </c>
      <c r="Y2797" s="78"/>
      <c r="Z2797" s="78"/>
      <c r="AA2797" s="78"/>
      <c r="AB2797" s="78"/>
      <c r="AC2797" s="78"/>
      <c r="AD2797" s="78"/>
      <c r="AE2797" s="78"/>
      <c r="AF2797" s="78"/>
      <c r="AG2797" s="78"/>
      <c r="AH2797" s="78"/>
      <c r="AI2797" s="78"/>
      <c r="AJ2797" s="78"/>
      <c r="AK2797" s="645">
        <v>805390</v>
      </c>
      <c r="AL2797" s="651">
        <f t="shared" si="720"/>
        <v>0</v>
      </c>
      <c r="AM2797" s="64"/>
      <c r="AN2797" s="64"/>
      <c r="AO2797" s="64"/>
      <c r="AP2797" s="64"/>
      <c r="AQ2797" s="64"/>
      <c r="AR2797" s="693"/>
      <c r="XFA2797" s="693"/>
    </row>
    <row r="2798" spans="1:44 16381:16381" s="694" customFormat="1" ht="14.1" customHeight="1" x14ac:dyDescent="0.15">
      <c r="A2798" s="92" t="s">
        <v>5770</v>
      </c>
      <c r="B2798" s="93" t="s">
        <v>4559</v>
      </c>
      <c r="C2798" s="199">
        <f t="shared" si="722"/>
        <v>0</v>
      </c>
      <c r="D2798" s="90"/>
      <c r="E2798" s="79"/>
      <c r="F2798" s="79"/>
      <c r="G2798" s="79"/>
      <c r="H2798" s="202">
        <f t="shared" si="721"/>
        <v>0</v>
      </c>
      <c r="I2798" s="78"/>
      <c r="J2798" s="78"/>
      <c r="K2798" s="78"/>
      <c r="L2798" s="78"/>
      <c r="M2798" s="78"/>
      <c r="N2798" s="78"/>
      <c r="O2798" s="202">
        <f t="shared" si="723"/>
        <v>0</v>
      </c>
      <c r="P2798" s="78"/>
      <c r="Q2798" s="78"/>
      <c r="R2798" s="202">
        <f t="shared" si="725"/>
        <v>0</v>
      </c>
      <c r="S2798" s="78"/>
      <c r="T2798" s="78"/>
      <c r="U2798" s="202">
        <f t="shared" si="724"/>
        <v>0</v>
      </c>
      <c r="V2798" s="78"/>
      <c r="W2798" s="78"/>
      <c r="X2798" s="202">
        <f t="shared" si="726"/>
        <v>0</v>
      </c>
      <c r="Y2798" s="78"/>
      <c r="Z2798" s="78"/>
      <c r="AA2798" s="78"/>
      <c r="AB2798" s="78"/>
      <c r="AC2798" s="78"/>
      <c r="AD2798" s="78"/>
      <c r="AE2798" s="78"/>
      <c r="AF2798" s="78"/>
      <c r="AG2798" s="78"/>
      <c r="AH2798" s="78"/>
      <c r="AI2798" s="78"/>
      <c r="AJ2798" s="78"/>
      <c r="AK2798" s="645">
        <v>295140</v>
      </c>
      <c r="AL2798" s="651">
        <f t="shared" si="720"/>
        <v>0</v>
      </c>
      <c r="AM2798" s="64"/>
      <c r="AN2798" s="64"/>
      <c r="AO2798" s="64"/>
      <c r="AP2798" s="64"/>
      <c r="AQ2798" s="64"/>
      <c r="AR2798" s="693"/>
      <c r="XFA2798" s="693"/>
    </row>
    <row r="2799" spans="1:44 16381:16381" s="694" customFormat="1" ht="14.1" customHeight="1" x14ac:dyDescent="0.15">
      <c r="A2799" s="92" t="s">
        <v>5771</v>
      </c>
      <c r="B2799" s="93" t="s">
        <v>2590</v>
      </c>
      <c r="C2799" s="199">
        <f t="shared" si="722"/>
        <v>0</v>
      </c>
      <c r="D2799" s="90"/>
      <c r="E2799" s="79"/>
      <c r="F2799" s="79"/>
      <c r="G2799" s="79"/>
      <c r="H2799" s="202">
        <f t="shared" si="721"/>
        <v>0</v>
      </c>
      <c r="I2799" s="78"/>
      <c r="J2799" s="78"/>
      <c r="K2799" s="78"/>
      <c r="L2799" s="78"/>
      <c r="M2799" s="78"/>
      <c r="N2799" s="78"/>
      <c r="O2799" s="202">
        <f t="shared" si="723"/>
        <v>0</v>
      </c>
      <c r="P2799" s="78"/>
      <c r="Q2799" s="78"/>
      <c r="R2799" s="202">
        <f t="shared" si="725"/>
        <v>0</v>
      </c>
      <c r="S2799" s="78"/>
      <c r="T2799" s="78"/>
      <c r="U2799" s="202">
        <f t="shared" si="724"/>
        <v>0</v>
      </c>
      <c r="V2799" s="78"/>
      <c r="W2799" s="78"/>
      <c r="X2799" s="202">
        <f t="shared" si="726"/>
        <v>0</v>
      </c>
      <c r="Y2799" s="78"/>
      <c r="Z2799" s="78"/>
      <c r="AA2799" s="78"/>
      <c r="AB2799" s="78"/>
      <c r="AC2799" s="78"/>
      <c r="AD2799" s="78"/>
      <c r="AE2799" s="78"/>
      <c r="AF2799" s="78"/>
      <c r="AG2799" s="78"/>
      <c r="AH2799" s="78"/>
      <c r="AI2799" s="78"/>
      <c r="AJ2799" s="78"/>
      <c r="AK2799" s="645">
        <v>319410</v>
      </c>
      <c r="AL2799" s="651">
        <f t="shared" si="720"/>
        <v>0</v>
      </c>
      <c r="AM2799" s="64"/>
      <c r="AN2799" s="64"/>
      <c r="AO2799" s="64"/>
      <c r="AP2799" s="64"/>
      <c r="AQ2799" s="64"/>
      <c r="AR2799" s="693"/>
      <c r="XFA2799" s="693"/>
    </row>
    <row r="2800" spans="1:44 16381:16381" s="694" customFormat="1" ht="14.1" customHeight="1" x14ac:dyDescent="0.15">
      <c r="A2800" s="92" t="s">
        <v>5772</v>
      </c>
      <c r="B2800" s="93" t="s">
        <v>103</v>
      </c>
      <c r="C2800" s="199">
        <f t="shared" si="722"/>
        <v>0</v>
      </c>
      <c r="D2800" s="90"/>
      <c r="E2800" s="79"/>
      <c r="F2800" s="79"/>
      <c r="G2800" s="79"/>
      <c r="H2800" s="202">
        <f t="shared" si="721"/>
        <v>0</v>
      </c>
      <c r="I2800" s="78"/>
      <c r="J2800" s="78"/>
      <c r="K2800" s="78"/>
      <c r="L2800" s="78"/>
      <c r="M2800" s="78"/>
      <c r="N2800" s="78"/>
      <c r="O2800" s="202">
        <f t="shared" si="723"/>
        <v>0</v>
      </c>
      <c r="P2800" s="78"/>
      <c r="Q2800" s="78"/>
      <c r="R2800" s="202">
        <f t="shared" si="725"/>
        <v>0</v>
      </c>
      <c r="S2800" s="78"/>
      <c r="T2800" s="78"/>
      <c r="U2800" s="202">
        <f t="shared" si="724"/>
        <v>0</v>
      </c>
      <c r="V2800" s="78"/>
      <c r="W2800" s="78"/>
      <c r="X2800" s="202">
        <f t="shared" si="726"/>
        <v>0</v>
      </c>
      <c r="Y2800" s="78"/>
      <c r="Z2800" s="78"/>
      <c r="AA2800" s="78"/>
      <c r="AB2800" s="78"/>
      <c r="AC2800" s="78"/>
      <c r="AD2800" s="78"/>
      <c r="AE2800" s="78"/>
      <c r="AF2800" s="78"/>
      <c r="AG2800" s="78"/>
      <c r="AH2800" s="78"/>
      <c r="AI2800" s="78"/>
      <c r="AJ2800" s="78"/>
      <c r="AK2800" s="645">
        <v>326360</v>
      </c>
      <c r="AL2800" s="651">
        <f t="shared" si="720"/>
        <v>0</v>
      </c>
      <c r="AM2800" s="64"/>
      <c r="AN2800" s="64"/>
      <c r="AO2800" s="64"/>
      <c r="AP2800" s="64"/>
      <c r="AQ2800" s="64"/>
      <c r="AR2800" s="693"/>
      <c r="XFA2800" s="693"/>
    </row>
    <row r="2801" spans="1:44 16381:16381" s="694" customFormat="1" ht="14.1" customHeight="1" x14ac:dyDescent="0.15">
      <c r="A2801" s="92" t="s">
        <v>5773</v>
      </c>
      <c r="B2801" s="93" t="s">
        <v>49</v>
      </c>
      <c r="C2801" s="199">
        <f t="shared" si="722"/>
        <v>0</v>
      </c>
      <c r="D2801" s="90"/>
      <c r="E2801" s="79"/>
      <c r="F2801" s="79"/>
      <c r="G2801" s="79"/>
      <c r="H2801" s="202">
        <f t="shared" si="721"/>
        <v>0</v>
      </c>
      <c r="I2801" s="78"/>
      <c r="J2801" s="78"/>
      <c r="K2801" s="78"/>
      <c r="L2801" s="78"/>
      <c r="M2801" s="78"/>
      <c r="N2801" s="78"/>
      <c r="O2801" s="202">
        <f t="shared" si="723"/>
        <v>0</v>
      </c>
      <c r="P2801" s="78"/>
      <c r="Q2801" s="78"/>
      <c r="R2801" s="202">
        <f t="shared" si="725"/>
        <v>0</v>
      </c>
      <c r="S2801" s="78"/>
      <c r="T2801" s="78"/>
      <c r="U2801" s="202">
        <f t="shared" si="724"/>
        <v>0</v>
      </c>
      <c r="V2801" s="78"/>
      <c r="W2801" s="78"/>
      <c r="X2801" s="202">
        <f t="shared" si="726"/>
        <v>0</v>
      </c>
      <c r="Y2801" s="78"/>
      <c r="Z2801" s="78"/>
      <c r="AA2801" s="78"/>
      <c r="AB2801" s="78"/>
      <c r="AC2801" s="78"/>
      <c r="AD2801" s="78"/>
      <c r="AE2801" s="78"/>
      <c r="AF2801" s="78"/>
      <c r="AG2801" s="78"/>
      <c r="AH2801" s="78"/>
      <c r="AI2801" s="78"/>
      <c r="AJ2801" s="78"/>
      <c r="AK2801" s="645">
        <v>346930</v>
      </c>
      <c r="AL2801" s="651">
        <f t="shared" si="720"/>
        <v>0</v>
      </c>
      <c r="AM2801" s="64"/>
      <c r="AN2801" s="64"/>
      <c r="AO2801" s="64"/>
      <c r="AP2801" s="64"/>
      <c r="AQ2801" s="64"/>
      <c r="AR2801" s="693"/>
      <c r="XFA2801" s="693"/>
    </row>
    <row r="2802" spans="1:44 16381:16381" s="694" customFormat="1" ht="14.1" customHeight="1" x14ac:dyDescent="0.15">
      <c r="A2802" s="92" t="s">
        <v>5774</v>
      </c>
      <c r="B2802" s="93" t="s">
        <v>50</v>
      </c>
      <c r="C2802" s="199">
        <f t="shared" si="722"/>
        <v>0</v>
      </c>
      <c r="D2802" s="90"/>
      <c r="E2802" s="79"/>
      <c r="F2802" s="79"/>
      <c r="G2802" s="79"/>
      <c r="H2802" s="202">
        <f t="shared" si="721"/>
        <v>0</v>
      </c>
      <c r="I2802" s="78"/>
      <c r="J2802" s="78"/>
      <c r="K2802" s="78"/>
      <c r="L2802" s="78"/>
      <c r="M2802" s="78"/>
      <c r="N2802" s="78"/>
      <c r="O2802" s="202">
        <f t="shared" si="723"/>
        <v>0</v>
      </c>
      <c r="P2802" s="78"/>
      <c r="Q2802" s="78"/>
      <c r="R2802" s="202">
        <f t="shared" si="725"/>
        <v>0</v>
      </c>
      <c r="S2802" s="78"/>
      <c r="T2802" s="78"/>
      <c r="U2802" s="202">
        <f t="shared" si="724"/>
        <v>0</v>
      </c>
      <c r="V2802" s="78"/>
      <c r="W2802" s="78"/>
      <c r="X2802" s="202">
        <f t="shared" si="726"/>
        <v>0</v>
      </c>
      <c r="Y2802" s="78"/>
      <c r="Z2802" s="78"/>
      <c r="AA2802" s="78"/>
      <c r="AB2802" s="78"/>
      <c r="AC2802" s="78"/>
      <c r="AD2802" s="78"/>
      <c r="AE2802" s="78"/>
      <c r="AF2802" s="78"/>
      <c r="AG2802" s="78"/>
      <c r="AH2802" s="78"/>
      <c r="AI2802" s="78"/>
      <c r="AJ2802" s="78"/>
      <c r="AK2802" s="645">
        <v>598160</v>
      </c>
      <c r="AL2802" s="651">
        <f t="shared" si="720"/>
        <v>0</v>
      </c>
      <c r="AM2802" s="64"/>
      <c r="AN2802" s="64"/>
      <c r="AO2802" s="64"/>
      <c r="AP2802" s="64"/>
      <c r="AQ2802" s="64"/>
      <c r="AR2802" s="693"/>
      <c r="XFA2802" s="693"/>
    </row>
    <row r="2803" spans="1:44 16381:16381" s="694" customFormat="1" ht="14.1" customHeight="1" x14ac:dyDescent="0.15">
      <c r="A2803" s="92" t="s">
        <v>5775</v>
      </c>
      <c r="B2803" s="93" t="s">
        <v>2078</v>
      </c>
      <c r="C2803" s="199">
        <f t="shared" si="722"/>
        <v>0</v>
      </c>
      <c r="D2803" s="90"/>
      <c r="E2803" s="79"/>
      <c r="F2803" s="79"/>
      <c r="G2803" s="79"/>
      <c r="H2803" s="202">
        <f t="shared" si="721"/>
        <v>0</v>
      </c>
      <c r="I2803" s="78"/>
      <c r="J2803" s="78"/>
      <c r="K2803" s="78"/>
      <c r="L2803" s="78"/>
      <c r="M2803" s="78"/>
      <c r="N2803" s="78"/>
      <c r="O2803" s="202">
        <f t="shared" si="723"/>
        <v>0</v>
      </c>
      <c r="P2803" s="78"/>
      <c r="Q2803" s="78"/>
      <c r="R2803" s="202">
        <f t="shared" si="725"/>
        <v>0</v>
      </c>
      <c r="S2803" s="78"/>
      <c r="T2803" s="78"/>
      <c r="U2803" s="202">
        <f t="shared" si="724"/>
        <v>0</v>
      </c>
      <c r="V2803" s="78"/>
      <c r="W2803" s="78"/>
      <c r="X2803" s="202">
        <f t="shared" si="726"/>
        <v>0</v>
      </c>
      <c r="Y2803" s="78"/>
      <c r="Z2803" s="78"/>
      <c r="AA2803" s="78"/>
      <c r="AB2803" s="78"/>
      <c r="AC2803" s="78"/>
      <c r="AD2803" s="78"/>
      <c r="AE2803" s="78"/>
      <c r="AF2803" s="78"/>
      <c r="AG2803" s="78"/>
      <c r="AH2803" s="78"/>
      <c r="AI2803" s="78"/>
      <c r="AJ2803" s="78"/>
      <c r="AK2803" s="645">
        <v>484330</v>
      </c>
      <c r="AL2803" s="651">
        <f t="shared" si="720"/>
        <v>0</v>
      </c>
      <c r="AM2803" s="64"/>
      <c r="AN2803" s="64"/>
      <c r="AO2803" s="64"/>
      <c r="AP2803" s="64"/>
      <c r="AQ2803" s="64"/>
      <c r="AR2803" s="693"/>
      <c r="XFA2803" s="693"/>
    </row>
    <row r="2804" spans="1:44 16381:16381" s="694" customFormat="1" ht="14.1" customHeight="1" x14ac:dyDescent="0.15">
      <c r="A2804" s="92" t="s">
        <v>5776</v>
      </c>
      <c r="B2804" s="93" t="s">
        <v>2538</v>
      </c>
      <c r="C2804" s="199">
        <f t="shared" si="722"/>
        <v>0</v>
      </c>
      <c r="D2804" s="90"/>
      <c r="E2804" s="79"/>
      <c r="F2804" s="79"/>
      <c r="G2804" s="79"/>
      <c r="H2804" s="202">
        <f t="shared" si="721"/>
        <v>0</v>
      </c>
      <c r="I2804" s="78"/>
      <c r="J2804" s="78"/>
      <c r="K2804" s="78"/>
      <c r="L2804" s="78"/>
      <c r="M2804" s="78"/>
      <c r="N2804" s="78"/>
      <c r="O2804" s="202">
        <f t="shared" si="723"/>
        <v>0</v>
      </c>
      <c r="P2804" s="78"/>
      <c r="Q2804" s="78"/>
      <c r="R2804" s="202">
        <f t="shared" si="725"/>
        <v>0</v>
      </c>
      <c r="S2804" s="78"/>
      <c r="T2804" s="78"/>
      <c r="U2804" s="202">
        <f t="shared" si="724"/>
        <v>0</v>
      </c>
      <c r="V2804" s="78"/>
      <c r="W2804" s="78"/>
      <c r="X2804" s="202">
        <f t="shared" si="726"/>
        <v>0</v>
      </c>
      <c r="Y2804" s="78"/>
      <c r="Z2804" s="78"/>
      <c r="AA2804" s="78"/>
      <c r="AB2804" s="78"/>
      <c r="AC2804" s="78"/>
      <c r="AD2804" s="78"/>
      <c r="AE2804" s="78"/>
      <c r="AF2804" s="78"/>
      <c r="AG2804" s="78"/>
      <c r="AH2804" s="78"/>
      <c r="AI2804" s="78"/>
      <c r="AJ2804" s="78"/>
      <c r="AK2804" s="645">
        <v>348360</v>
      </c>
      <c r="AL2804" s="651">
        <f t="shared" ref="AL2804:AL2867" si="727">AK2804*I2804</f>
        <v>0</v>
      </c>
      <c r="AM2804" s="64"/>
      <c r="AN2804" s="64"/>
      <c r="AO2804" s="64"/>
      <c r="AP2804" s="64"/>
      <c r="AQ2804" s="64"/>
      <c r="AR2804" s="693"/>
      <c r="XFA2804" s="693"/>
    </row>
    <row r="2805" spans="1:44 16381:16381" s="694" customFormat="1" ht="14.1" customHeight="1" x14ac:dyDescent="0.15">
      <c r="A2805" s="92" t="s">
        <v>5777</v>
      </c>
      <c r="B2805" s="153" t="s">
        <v>2539</v>
      </c>
      <c r="C2805" s="199">
        <f t="shared" si="722"/>
        <v>0</v>
      </c>
      <c r="D2805" s="90"/>
      <c r="E2805" s="79"/>
      <c r="F2805" s="79"/>
      <c r="G2805" s="79"/>
      <c r="H2805" s="202">
        <f t="shared" ref="H2805:H2868" si="728">+I2805+J2805</f>
        <v>0</v>
      </c>
      <c r="I2805" s="78"/>
      <c r="J2805" s="78"/>
      <c r="K2805" s="78"/>
      <c r="L2805" s="78"/>
      <c r="M2805" s="78"/>
      <c r="N2805" s="78"/>
      <c r="O2805" s="202">
        <f t="shared" si="723"/>
        <v>0</v>
      </c>
      <c r="P2805" s="78"/>
      <c r="Q2805" s="78"/>
      <c r="R2805" s="202">
        <f t="shared" si="725"/>
        <v>0</v>
      </c>
      <c r="S2805" s="78"/>
      <c r="T2805" s="78"/>
      <c r="U2805" s="202">
        <f t="shared" si="724"/>
        <v>0</v>
      </c>
      <c r="V2805" s="78"/>
      <c r="W2805" s="78"/>
      <c r="X2805" s="202">
        <f t="shared" si="726"/>
        <v>0</v>
      </c>
      <c r="Y2805" s="78"/>
      <c r="Z2805" s="78"/>
      <c r="AA2805" s="78"/>
      <c r="AB2805" s="78"/>
      <c r="AC2805" s="78"/>
      <c r="AD2805" s="78"/>
      <c r="AE2805" s="78"/>
      <c r="AF2805" s="78"/>
      <c r="AG2805" s="78"/>
      <c r="AH2805" s="78"/>
      <c r="AI2805" s="78"/>
      <c r="AJ2805" s="78"/>
      <c r="AK2805" s="645">
        <v>810840</v>
      </c>
      <c r="AL2805" s="651">
        <f t="shared" si="727"/>
        <v>0</v>
      </c>
      <c r="AM2805" s="64"/>
      <c r="AN2805" s="64"/>
      <c r="AO2805" s="64"/>
      <c r="AP2805" s="64"/>
      <c r="AQ2805" s="64"/>
      <c r="AR2805" s="693"/>
      <c r="XFA2805" s="693"/>
    </row>
    <row r="2806" spans="1:44 16381:16381" s="694" customFormat="1" ht="14.1" customHeight="1" x14ac:dyDescent="0.15">
      <c r="A2806" s="92" t="s">
        <v>5778</v>
      </c>
      <c r="B2806" s="93" t="s">
        <v>68</v>
      </c>
      <c r="C2806" s="199">
        <f t="shared" si="722"/>
        <v>0</v>
      </c>
      <c r="D2806" s="90"/>
      <c r="E2806" s="79"/>
      <c r="F2806" s="79"/>
      <c r="G2806" s="79"/>
      <c r="H2806" s="202">
        <f t="shared" si="728"/>
        <v>0</v>
      </c>
      <c r="I2806" s="78"/>
      <c r="J2806" s="78"/>
      <c r="K2806" s="78"/>
      <c r="L2806" s="78"/>
      <c r="M2806" s="78"/>
      <c r="N2806" s="78"/>
      <c r="O2806" s="202">
        <f t="shared" si="723"/>
        <v>0</v>
      </c>
      <c r="P2806" s="78"/>
      <c r="Q2806" s="78"/>
      <c r="R2806" s="202">
        <f t="shared" si="725"/>
        <v>0</v>
      </c>
      <c r="S2806" s="78"/>
      <c r="T2806" s="78"/>
      <c r="U2806" s="202">
        <f t="shared" si="724"/>
        <v>0</v>
      </c>
      <c r="V2806" s="78"/>
      <c r="W2806" s="78"/>
      <c r="X2806" s="202">
        <f t="shared" si="726"/>
        <v>0</v>
      </c>
      <c r="Y2806" s="78"/>
      <c r="Z2806" s="78"/>
      <c r="AA2806" s="78"/>
      <c r="AB2806" s="78"/>
      <c r="AC2806" s="78"/>
      <c r="AD2806" s="78"/>
      <c r="AE2806" s="78"/>
      <c r="AF2806" s="78"/>
      <c r="AG2806" s="78"/>
      <c r="AH2806" s="78"/>
      <c r="AI2806" s="78"/>
      <c r="AJ2806" s="78"/>
      <c r="AK2806" s="645">
        <v>539160</v>
      </c>
      <c r="AL2806" s="651">
        <f t="shared" si="727"/>
        <v>0</v>
      </c>
      <c r="AM2806" s="64"/>
      <c r="AN2806" s="64"/>
      <c r="AO2806" s="64"/>
      <c r="AP2806" s="64"/>
      <c r="AQ2806" s="64"/>
      <c r="AR2806" s="693"/>
      <c r="XFA2806" s="693"/>
    </row>
    <row r="2807" spans="1:44 16381:16381" s="694" customFormat="1" ht="14.1" customHeight="1" x14ac:dyDescent="0.15">
      <c r="A2807" s="92" t="s">
        <v>5779</v>
      </c>
      <c r="B2807" s="93" t="s">
        <v>1019</v>
      </c>
      <c r="C2807" s="199">
        <f t="shared" ref="C2807:C2870" si="729">SUM(I2807:N2807)</f>
        <v>0</v>
      </c>
      <c r="D2807" s="90"/>
      <c r="E2807" s="79"/>
      <c r="F2807" s="79"/>
      <c r="G2807" s="79"/>
      <c r="H2807" s="202">
        <f t="shared" si="728"/>
        <v>0</v>
      </c>
      <c r="I2807" s="78"/>
      <c r="J2807" s="78"/>
      <c r="K2807" s="78"/>
      <c r="L2807" s="78"/>
      <c r="M2807" s="78"/>
      <c r="N2807" s="78"/>
      <c r="O2807" s="202">
        <f t="shared" si="723"/>
        <v>0</v>
      </c>
      <c r="P2807" s="78"/>
      <c r="Q2807" s="78"/>
      <c r="R2807" s="202">
        <f t="shared" si="725"/>
        <v>0</v>
      </c>
      <c r="S2807" s="78"/>
      <c r="T2807" s="78"/>
      <c r="U2807" s="202">
        <f t="shared" si="724"/>
        <v>0</v>
      </c>
      <c r="V2807" s="78"/>
      <c r="W2807" s="78"/>
      <c r="X2807" s="202">
        <f t="shared" si="726"/>
        <v>0</v>
      </c>
      <c r="Y2807" s="78"/>
      <c r="Z2807" s="78"/>
      <c r="AA2807" s="78"/>
      <c r="AB2807" s="78"/>
      <c r="AC2807" s="78"/>
      <c r="AD2807" s="78"/>
      <c r="AE2807" s="78"/>
      <c r="AF2807" s="78"/>
      <c r="AG2807" s="78"/>
      <c r="AH2807" s="78"/>
      <c r="AI2807" s="78"/>
      <c r="AJ2807" s="78"/>
      <c r="AK2807" s="645">
        <v>1591450</v>
      </c>
      <c r="AL2807" s="651">
        <f t="shared" si="727"/>
        <v>0</v>
      </c>
      <c r="AM2807" s="64"/>
      <c r="AN2807" s="64"/>
      <c r="AO2807" s="64"/>
      <c r="AP2807" s="64"/>
      <c r="AQ2807" s="64"/>
      <c r="AR2807" s="693"/>
      <c r="XFA2807" s="693"/>
    </row>
    <row r="2808" spans="1:44 16381:16381" s="694" customFormat="1" ht="14.1" customHeight="1" x14ac:dyDescent="0.15">
      <c r="A2808" s="92" t="s">
        <v>5780</v>
      </c>
      <c r="B2808" s="93" t="s">
        <v>1069</v>
      </c>
      <c r="C2808" s="199">
        <f t="shared" si="729"/>
        <v>0</v>
      </c>
      <c r="D2808" s="90"/>
      <c r="E2808" s="79"/>
      <c r="F2808" s="79"/>
      <c r="G2808" s="79"/>
      <c r="H2808" s="202">
        <f t="shared" si="728"/>
        <v>0</v>
      </c>
      <c r="I2808" s="78"/>
      <c r="J2808" s="78"/>
      <c r="K2808" s="78"/>
      <c r="L2808" s="78"/>
      <c r="M2808" s="78"/>
      <c r="N2808" s="78"/>
      <c r="O2808" s="202">
        <f t="shared" si="723"/>
        <v>0</v>
      </c>
      <c r="P2808" s="78"/>
      <c r="Q2808" s="78"/>
      <c r="R2808" s="202">
        <f t="shared" si="725"/>
        <v>0</v>
      </c>
      <c r="S2808" s="78"/>
      <c r="T2808" s="78"/>
      <c r="U2808" s="202">
        <f t="shared" si="724"/>
        <v>0</v>
      </c>
      <c r="V2808" s="78"/>
      <c r="W2808" s="78"/>
      <c r="X2808" s="202">
        <f t="shared" si="726"/>
        <v>0</v>
      </c>
      <c r="Y2808" s="78"/>
      <c r="Z2808" s="78"/>
      <c r="AA2808" s="78"/>
      <c r="AB2808" s="78"/>
      <c r="AC2808" s="78"/>
      <c r="AD2808" s="78"/>
      <c r="AE2808" s="78"/>
      <c r="AF2808" s="78"/>
      <c r="AG2808" s="78"/>
      <c r="AH2808" s="78"/>
      <c r="AI2808" s="78"/>
      <c r="AJ2808" s="78"/>
      <c r="AK2808" s="645">
        <v>309120</v>
      </c>
      <c r="AL2808" s="651">
        <f t="shared" si="727"/>
        <v>0</v>
      </c>
      <c r="AM2808" s="64"/>
      <c r="AN2808" s="64"/>
      <c r="AO2808" s="64"/>
      <c r="AP2808" s="64"/>
      <c r="AQ2808" s="64"/>
      <c r="AR2808" s="693"/>
      <c r="XFA2808" s="693"/>
    </row>
    <row r="2809" spans="1:44 16381:16381" s="694" customFormat="1" ht="14.1" customHeight="1" x14ac:dyDescent="0.15">
      <c r="A2809" s="92" t="s">
        <v>5781</v>
      </c>
      <c r="B2809" s="93" t="s">
        <v>4560</v>
      </c>
      <c r="C2809" s="199">
        <f t="shared" si="729"/>
        <v>0</v>
      </c>
      <c r="D2809" s="90"/>
      <c r="E2809" s="79"/>
      <c r="F2809" s="79"/>
      <c r="G2809" s="79"/>
      <c r="H2809" s="202">
        <f t="shared" si="728"/>
        <v>0</v>
      </c>
      <c r="I2809" s="78"/>
      <c r="J2809" s="78"/>
      <c r="K2809" s="78"/>
      <c r="L2809" s="78"/>
      <c r="M2809" s="78"/>
      <c r="N2809" s="78"/>
      <c r="O2809" s="202">
        <f t="shared" si="723"/>
        <v>0</v>
      </c>
      <c r="P2809" s="78"/>
      <c r="Q2809" s="78"/>
      <c r="R2809" s="202">
        <f t="shared" si="725"/>
        <v>0</v>
      </c>
      <c r="S2809" s="78"/>
      <c r="T2809" s="78"/>
      <c r="U2809" s="202">
        <f t="shared" si="724"/>
        <v>0</v>
      </c>
      <c r="V2809" s="78"/>
      <c r="W2809" s="78"/>
      <c r="X2809" s="202">
        <f t="shared" si="726"/>
        <v>0</v>
      </c>
      <c r="Y2809" s="78"/>
      <c r="Z2809" s="78"/>
      <c r="AA2809" s="78"/>
      <c r="AB2809" s="78"/>
      <c r="AC2809" s="78"/>
      <c r="AD2809" s="78"/>
      <c r="AE2809" s="78"/>
      <c r="AF2809" s="78"/>
      <c r="AG2809" s="78"/>
      <c r="AH2809" s="78"/>
      <c r="AI2809" s="78"/>
      <c r="AJ2809" s="78"/>
      <c r="AK2809" s="645">
        <v>365970</v>
      </c>
      <c r="AL2809" s="651">
        <f t="shared" si="727"/>
        <v>0</v>
      </c>
      <c r="AM2809" s="64"/>
      <c r="AN2809" s="64"/>
      <c r="AO2809" s="64"/>
      <c r="AP2809" s="64"/>
      <c r="AQ2809" s="64"/>
      <c r="AR2809" s="693"/>
      <c r="XFA2809" s="693"/>
    </row>
    <row r="2810" spans="1:44 16381:16381" s="694" customFormat="1" ht="14.1" customHeight="1" x14ac:dyDescent="0.15">
      <c r="A2810" s="92" t="s">
        <v>5782</v>
      </c>
      <c r="B2810" s="93" t="s">
        <v>201</v>
      </c>
      <c r="C2810" s="199">
        <f t="shared" si="729"/>
        <v>0</v>
      </c>
      <c r="D2810" s="90"/>
      <c r="E2810" s="79"/>
      <c r="F2810" s="79"/>
      <c r="G2810" s="79"/>
      <c r="H2810" s="202">
        <f t="shared" si="728"/>
        <v>0</v>
      </c>
      <c r="I2810" s="78"/>
      <c r="J2810" s="78"/>
      <c r="K2810" s="78"/>
      <c r="L2810" s="78"/>
      <c r="M2810" s="78"/>
      <c r="N2810" s="78"/>
      <c r="O2810" s="202">
        <f t="shared" si="723"/>
        <v>0</v>
      </c>
      <c r="P2810" s="78"/>
      <c r="Q2810" s="78"/>
      <c r="R2810" s="202">
        <f t="shared" si="725"/>
        <v>0</v>
      </c>
      <c r="S2810" s="78"/>
      <c r="T2810" s="78"/>
      <c r="U2810" s="202">
        <f t="shared" si="724"/>
        <v>0</v>
      </c>
      <c r="V2810" s="78"/>
      <c r="W2810" s="78"/>
      <c r="X2810" s="202">
        <f t="shared" si="726"/>
        <v>0</v>
      </c>
      <c r="Y2810" s="78"/>
      <c r="Z2810" s="78"/>
      <c r="AA2810" s="78"/>
      <c r="AB2810" s="78"/>
      <c r="AC2810" s="78"/>
      <c r="AD2810" s="78"/>
      <c r="AE2810" s="78"/>
      <c r="AF2810" s="78"/>
      <c r="AG2810" s="78"/>
      <c r="AH2810" s="78"/>
      <c r="AI2810" s="78"/>
      <c r="AJ2810" s="78"/>
      <c r="AK2810" s="645">
        <v>586540</v>
      </c>
      <c r="AL2810" s="651">
        <f t="shared" si="727"/>
        <v>0</v>
      </c>
      <c r="AM2810" s="64"/>
      <c r="AN2810" s="64"/>
      <c r="AO2810" s="64"/>
      <c r="AP2810" s="64"/>
      <c r="AQ2810" s="64"/>
      <c r="AR2810" s="693"/>
      <c r="XFA2810" s="693"/>
    </row>
    <row r="2811" spans="1:44 16381:16381" s="694" customFormat="1" ht="14.1" customHeight="1" x14ac:dyDescent="0.15">
      <c r="A2811" s="92" t="s">
        <v>5783</v>
      </c>
      <c r="B2811" s="93" t="s">
        <v>658</v>
      </c>
      <c r="C2811" s="199">
        <f t="shared" si="729"/>
        <v>0</v>
      </c>
      <c r="D2811" s="90"/>
      <c r="E2811" s="79"/>
      <c r="F2811" s="79"/>
      <c r="G2811" s="79"/>
      <c r="H2811" s="202">
        <f t="shared" si="728"/>
        <v>0</v>
      </c>
      <c r="I2811" s="78"/>
      <c r="J2811" s="78"/>
      <c r="K2811" s="78"/>
      <c r="L2811" s="78"/>
      <c r="M2811" s="78"/>
      <c r="N2811" s="78"/>
      <c r="O2811" s="202">
        <f t="shared" si="723"/>
        <v>0</v>
      </c>
      <c r="P2811" s="78"/>
      <c r="Q2811" s="78"/>
      <c r="R2811" s="202">
        <f t="shared" si="725"/>
        <v>0</v>
      </c>
      <c r="S2811" s="78"/>
      <c r="T2811" s="78"/>
      <c r="U2811" s="202">
        <f t="shared" si="724"/>
        <v>0</v>
      </c>
      <c r="V2811" s="78"/>
      <c r="W2811" s="78"/>
      <c r="X2811" s="202">
        <f t="shared" si="726"/>
        <v>0</v>
      </c>
      <c r="Y2811" s="78"/>
      <c r="Z2811" s="78"/>
      <c r="AA2811" s="78"/>
      <c r="AB2811" s="78"/>
      <c r="AC2811" s="78"/>
      <c r="AD2811" s="78"/>
      <c r="AE2811" s="78"/>
      <c r="AF2811" s="78"/>
      <c r="AG2811" s="78"/>
      <c r="AH2811" s="78"/>
      <c r="AI2811" s="78"/>
      <c r="AJ2811" s="78"/>
      <c r="AK2811" s="645">
        <v>309120</v>
      </c>
      <c r="AL2811" s="651">
        <f t="shared" si="727"/>
        <v>0</v>
      </c>
      <c r="AM2811" s="64"/>
      <c r="AN2811" s="64"/>
      <c r="AO2811" s="64"/>
      <c r="AP2811" s="64"/>
      <c r="AQ2811" s="64"/>
      <c r="AR2811" s="693"/>
      <c r="XFA2811" s="693"/>
    </row>
    <row r="2812" spans="1:44 16381:16381" s="694" customFormat="1" ht="14.1" customHeight="1" x14ac:dyDescent="0.15">
      <c r="A2812" s="92" t="s">
        <v>5784</v>
      </c>
      <c r="B2812" s="93" t="s">
        <v>2591</v>
      </c>
      <c r="C2812" s="199">
        <f t="shared" si="729"/>
        <v>0</v>
      </c>
      <c r="D2812" s="90"/>
      <c r="E2812" s="79"/>
      <c r="F2812" s="79"/>
      <c r="G2812" s="79"/>
      <c r="H2812" s="202">
        <f t="shared" si="728"/>
        <v>0</v>
      </c>
      <c r="I2812" s="78"/>
      <c r="J2812" s="78"/>
      <c r="K2812" s="78"/>
      <c r="L2812" s="78"/>
      <c r="M2812" s="78"/>
      <c r="N2812" s="78"/>
      <c r="O2812" s="202">
        <f t="shared" ref="O2812:O2875" si="730">SUM(P2812:Q2812)</f>
        <v>0</v>
      </c>
      <c r="P2812" s="78"/>
      <c r="Q2812" s="78"/>
      <c r="R2812" s="202">
        <f t="shared" si="725"/>
        <v>0</v>
      </c>
      <c r="S2812" s="78"/>
      <c r="T2812" s="78"/>
      <c r="U2812" s="202">
        <f t="shared" ref="U2812:U2875" si="731">SUM(V2812:W2812)</f>
        <v>0</v>
      </c>
      <c r="V2812" s="78"/>
      <c r="W2812" s="78"/>
      <c r="X2812" s="202">
        <f t="shared" si="726"/>
        <v>0</v>
      </c>
      <c r="Y2812" s="78"/>
      <c r="Z2812" s="78"/>
      <c r="AA2812" s="78"/>
      <c r="AB2812" s="78"/>
      <c r="AC2812" s="78"/>
      <c r="AD2812" s="78"/>
      <c r="AE2812" s="78"/>
      <c r="AF2812" s="78"/>
      <c r="AG2812" s="78"/>
      <c r="AH2812" s="78"/>
      <c r="AI2812" s="78"/>
      <c r="AJ2812" s="78"/>
      <c r="AK2812" s="645">
        <v>282130</v>
      </c>
      <c r="AL2812" s="651">
        <f t="shared" si="727"/>
        <v>0</v>
      </c>
      <c r="AM2812" s="64"/>
      <c r="AN2812" s="64"/>
      <c r="AO2812" s="64"/>
      <c r="AP2812" s="64"/>
      <c r="AQ2812" s="64"/>
      <c r="AR2812" s="693"/>
      <c r="XFA2812" s="693"/>
    </row>
    <row r="2813" spans="1:44 16381:16381" s="694" customFormat="1" ht="14.1" customHeight="1" x14ac:dyDescent="0.15">
      <c r="A2813" s="92" t="s">
        <v>5785</v>
      </c>
      <c r="B2813" s="93" t="s">
        <v>659</v>
      </c>
      <c r="C2813" s="199">
        <f t="shared" si="729"/>
        <v>0</v>
      </c>
      <c r="D2813" s="90"/>
      <c r="E2813" s="79"/>
      <c r="F2813" s="79"/>
      <c r="G2813" s="79"/>
      <c r="H2813" s="202">
        <f t="shared" si="728"/>
        <v>0</v>
      </c>
      <c r="I2813" s="78"/>
      <c r="J2813" s="78"/>
      <c r="K2813" s="78"/>
      <c r="L2813" s="78"/>
      <c r="M2813" s="78"/>
      <c r="N2813" s="78"/>
      <c r="O2813" s="202">
        <f t="shared" si="730"/>
        <v>0</v>
      </c>
      <c r="P2813" s="78"/>
      <c r="Q2813" s="78"/>
      <c r="R2813" s="202">
        <f t="shared" si="725"/>
        <v>0</v>
      </c>
      <c r="S2813" s="78"/>
      <c r="T2813" s="78"/>
      <c r="U2813" s="202">
        <f t="shared" si="731"/>
        <v>0</v>
      </c>
      <c r="V2813" s="78"/>
      <c r="W2813" s="78"/>
      <c r="X2813" s="202">
        <f t="shared" si="726"/>
        <v>0</v>
      </c>
      <c r="Y2813" s="78"/>
      <c r="Z2813" s="78"/>
      <c r="AA2813" s="78"/>
      <c r="AB2813" s="78"/>
      <c r="AC2813" s="78"/>
      <c r="AD2813" s="78"/>
      <c r="AE2813" s="78"/>
      <c r="AF2813" s="78"/>
      <c r="AG2813" s="78"/>
      <c r="AH2813" s="78"/>
      <c r="AI2813" s="78"/>
      <c r="AJ2813" s="78"/>
      <c r="AK2813" s="645">
        <v>326360</v>
      </c>
      <c r="AL2813" s="651">
        <f t="shared" si="727"/>
        <v>0</v>
      </c>
      <c r="AM2813" s="64"/>
      <c r="AN2813" s="64"/>
      <c r="AO2813" s="64"/>
      <c r="AP2813" s="64"/>
      <c r="AQ2813" s="64"/>
      <c r="AR2813" s="693"/>
      <c r="XFA2813" s="693"/>
    </row>
    <row r="2814" spans="1:44 16381:16381" s="694" customFormat="1" ht="14.1" customHeight="1" x14ac:dyDescent="0.15">
      <c r="A2814" s="92" t="s">
        <v>5786</v>
      </c>
      <c r="B2814" s="93" t="s">
        <v>660</v>
      </c>
      <c r="C2814" s="199">
        <f t="shared" si="729"/>
        <v>0</v>
      </c>
      <c r="D2814" s="90"/>
      <c r="E2814" s="79"/>
      <c r="F2814" s="79"/>
      <c r="G2814" s="79"/>
      <c r="H2814" s="202">
        <f t="shared" si="728"/>
        <v>0</v>
      </c>
      <c r="I2814" s="78"/>
      <c r="J2814" s="78"/>
      <c r="K2814" s="78"/>
      <c r="L2814" s="78"/>
      <c r="M2814" s="78"/>
      <c r="N2814" s="78"/>
      <c r="O2814" s="202">
        <f t="shared" si="730"/>
        <v>0</v>
      </c>
      <c r="P2814" s="78"/>
      <c r="Q2814" s="78"/>
      <c r="R2814" s="202">
        <f t="shared" ref="R2814:R2877" si="732">SUM(S2814:T2814)</f>
        <v>0</v>
      </c>
      <c r="S2814" s="78"/>
      <c r="T2814" s="78"/>
      <c r="U2814" s="202">
        <f t="shared" si="731"/>
        <v>0</v>
      </c>
      <c r="V2814" s="78"/>
      <c r="W2814" s="78"/>
      <c r="X2814" s="202">
        <f t="shared" ref="X2814:X2877" si="733">SUM(Y2814:Z2814)</f>
        <v>0</v>
      </c>
      <c r="Y2814" s="78"/>
      <c r="Z2814" s="78"/>
      <c r="AA2814" s="78"/>
      <c r="AB2814" s="78"/>
      <c r="AC2814" s="78"/>
      <c r="AD2814" s="78"/>
      <c r="AE2814" s="78"/>
      <c r="AF2814" s="78"/>
      <c r="AG2814" s="78"/>
      <c r="AH2814" s="78"/>
      <c r="AI2814" s="78"/>
      <c r="AJ2814" s="78"/>
      <c r="AK2814" s="645">
        <v>475840</v>
      </c>
      <c r="AL2814" s="651">
        <f t="shared" si="727"/>
        <v>0</v>
      </c>
      <c r="AM2814" s="64"/>
      <c r="AN2814" s="64"/>
      <c r="AO2814" s="64"/>
      <c r="AP2814" s="64"/>
      <c r="AQ2814" s="64"/>
      <c r="AR2814" s="693"/>
      <c r="XFA2814" s="693"/>
    </row>
    <row r="2815" spans="1:44 16381:16381" s="694" customFormat="1" ht="14.1" customHeight="1" x14ac:dyDescent="0.15">
      <c r="A2815" s="92" t="s">
        <v>5787</v>
      </c>
      <c r="B2815" s="93" t="s">
        <v>661</v>
      </c>
      <c r="C2815" s="199">
        <f t="shared" si="729"/>
        <v>0</v>
      </c>
      <c r="D2815" s="90"/>
      <c r="E2815" s="79"/>
      <c r="F2815" s="79"/>
      <c r="G2815" s="79"/>
      <c r="H2815" s="202">
        <f t="shared" si="728"/>
        <v>0</v>
      </c>
      <c r="I2815" s="78"/>
      <c r="J2815" s="78"/>
      <c r="K2815" s="78"/>
      <c r="L2815" s="78"/>
      <c r="M2815" s="78"/>
      <c r="N2815" s="78"/>
      <c r="O2815" s="202">
        <f t="shared" si="730"/>
        <v>0</v>
      </c>
      <c r="P2815" s="78"/>
      <c r="Q2815" s="78"/>
      <c r="R2815" s="202">
        <f t="shared" si="732"/>
        <v>0</v>
      </c>
      <c r="S2815" s="78"/>
      <c r="T2815" s="78"/>
      <c r="U2815" s="202">
        <f t="shared" si="731"/>
        <v>0</v>
      </c>
      <c r="V2815" s="78"/>
      <c r="W2815" s="78"/>
      <c r="X2815" s="202">
        <f t="shared" si="733"/>
        <v>0</v>
      </c>
      <c r="Y2815" s="78"/>
      <c r="Z2815" s="78"/>
      <c r="AA2815" s="78"/>
      <c r="AB2815" s="78"/>
      <c r="AC2815" s="78"/>
      <c r="AD2815" s="78"/>
      <c r="AE2815" s="78"/>
      <c r="AF2815" s="78"/>
      <c r="AG2815" s="78"/>
      <c r="AH2815" s="78"/>
      <c r="AI2815" s="78"/>
      <c r="AJ2815" s="78"/>
      <c r="AK2815" s="645">
        <v>309120</v>
      </c>
      <c r="AL2815" s="651">
        <f t="shared" si="727"/>
        <v>0</v>
      </c>
      <c r="AM2815" s="64"/>
      <c r="AN2815" s="64"/>
      <c r="AO2815" s="64"/>
      <c r="AP2815" s="64"/>
      <c r="AQ2815" s="64"/>
      <c r="AR2815" s="693"/>
      <c r="XFA2815" s="693"/>
    </row>
    <row r="2816" spans="1:44 16381:16381" s="694" customFormat="1" ht="14.1" customHeight="1" x14ac:dyDescent="0.15">
      <c r="A2816" s="92" t="s">
        <v>5788</v>
      </c>
      <c r="B2816" s="93" t="s">
        <v>2592</v>
      </c>
      <c r="C2816" s="199">
        <f t="shared" si="729"/>
        <v>0</v>
      </c>
      <c r="D2816" s="90"/>
      <c r="E2816" s="79"/>
      <c r="F2816" s="79"/>
      <c r="G2816" s="79"/>
      <c r="H2816" s="202">
        <f t="shared" si="728"/>
        <v>0</v>
      </c>
      <c r="I2816" s="78"/>
      <c r="J2816" s="78"/>
      <c r="K2816" s="78"/>
      <c r="L2816" s="78"/>
      <c r="M2816" s="78"/>
      <c r="N2816" s="78"/>
      <c r="O2816" s="202">
        <f t="shared" si="730"/>
        <v>0</v>
      </c>
      <c r="P2816" s="78"/>
      <c r="Q2816" s="78"/>
      <c r="R2816" s="202">
        <f t="shared" si="732"/>
        <v>0</v>
      </c>
      <c r="S2816" s="78"/>
      <c r="T2816" s="78"/>
      <c r="U2816" s="202">
        <f t="shared" si="731"/>
        <v>0</v>
      </c>
      <c r="V2816" s="78"/>
      <c r="W2816" s="78"/>
      <c r="X2816" s="202">
        <f t="shared" si="733"/>
        <v>0</v>
      </c>
      <c r="Y2816" s="78"/>
      <c r="Z2816" s="78"/>
      <c r="AA2816" s="78"/>
      <c r="AB2816" s="78"/>
      <c r="AC2816" s="78"/>
      <c r="AD2816" s="78"/>
      <c r="AE2816" s="78"/>
      <c r="AF2816" s="78"/>
      <c r="AG2816" s="78"/>
      <c r="AH2816" s="78"/>
      <c r="AI2816" s="78"/>
      <c r="AJ2816" s="78"/>
      <c r="AK2816" s="645">
        <v>282130</v>
      </c>
      <c r="AL2816" s="651">
        <f t="shared" si="727"/>
        <v>0</v>
      </c>
      <c r="AM2816" s="64"/>
      <c r="AN2816" s="64"/>
      <c r="AO2816" s="64"/>
      <c r="AP2816" s="64"/>
      <c r="AQ2816" s="64"/>
      <c r="AR2816" s="693"/>
      <c r="XFA2816" s="693"/>
    </row>
    <row r="2817" spans="1:44 16381:16381" s="694" customFormat="1" ht="14.1" customHeight="1" x14ac:dyDescent="0.15">
      <c r="A2817" s="92" t="s">
        <v>5789</v>
      </c>
      <c r="B2817" s="93" t="s">
        <v>202</v>
      </c>
      <c r="C2817" s="199">
        <f t="shared" si="729"/>
        <v>0</v>
      </c>
      <c r="D2817" s="90"/>
      <c r="E2817" s="79"/>
      <c r="F2817" s="79"/>
      <c r="G2817" s="79"/>
      <c r="H2817" s="202">
        <f t="shared" si="728"/>
        <v>0</v>
      </c>
      <c r="I2817" s="78"/>
      <c r="J2817" s="78"/>
      <c r="K2817" s="78"/>
      <c r="L2817" s="78"/>
      <c r="M2817" s="78"/>
      <c r="N2817" s="78"/>
      <c r="O2817" s="202">
        <f t="shared" si="730"/>
        <v>0</v>
      </c>
      <c r="P2817" s="78"/>
      <c r="Q2817" s="78"/>
      <c r="R2817" s="202">
        <f t="shared" si="732"/>
        <v>0</v>
      </c>
      <c r="S2817" s="78"/>
      <c r="T2817" s="78"/>
      <c r="U2817" s="202">
        <f t="shared" si="731"/>
        <v>0</v>
      </c>
      <c r="V2817" s="78"/>
      <c r="W2817" s="78"/>
      <c r="X2817" s="202">
        <f t="shared" si="733"/>
        <v>0</v>
      </c>
      <c r="Y2817" s="78"/>
      <c r="Z2817" s="78"/>
      <c r="AA2817" s="78"/>
      <c r="AB2817" s="78"/>
      <c r="AC2817" s="78"/>
      <c r="AD2817" s="78"/>
      <c r="AE2817" s="78"/>
      <c r="AF2817" s="78"/>
      <c r="AG2817" s="78"/>
      <c r="AH2817" s="78"/>
      <c r="AI2817" s="78"/>
      <c r="AJ2817" s="78"/>
      <c r="AK2817" s="645">
        <v>380200</v>
      </c>
      <c r="AL2817" s="651">
        <f t="shared" si="727"/>
        <v>0</v>
      </c>
      <c r="AM2817" s="64"/>
      <c r="AN2817" s="64"/>
      <c r="AO2817" s="64"/>
      <c r="AP2817" s="64"/>
      <c r="AQ2817" s="64"/>
      <c r="AR2817" s="693"/>
      <c r="XFA2817" s="693"/>
    </row>
    <row r="2818" spans="1:44 16381:16381" s="694" customFormat="1" ht="14.1" customHeight="1" x14ac:dyDescent="0.15">
      <c r="A2818" s="92" t="s">
        <v>5790</v>
      </c>
      <c r="B2818" s="93" t="s">
        <v>340</v>
      </c>
      <c r="C2818" s="199">
        <f t="shared" si="729"/>
        <v>0</v>
      </c>
      <c r="D2818" s="90"/>
      <c r="E2818" s="79"/>
      <c r="F2818" s="79"/>
      <c r="G2818" s="79"/>
      <c r="H2818" s="202">
        <f t="shared" si="728"/>
        <v>0</v>
      </c>
      <c r="I2818" s="78"/>
      <c r="J2818" s="78"/>
      <c r="K2818" s="78"/>
      <c r="L2818" s="78"/>
      <c r="M2818" s="78"/>
      <c r="N2818" s="78"/>
      <c r="O2818" s="202">
        <f t="shared" si="730"/>
        <v>0</v>
      </c>
      <c r="P2818" s="78"/>
      <c r="Q2818" s="78"/>
      <c r="R2818" s="202">
        <f t="shared" si="732"/>
        <v>0</v>
      </c>
      <c r="S2818" s="78"/>
      <c r="T2818" s="78"/>
      <c r="U2818" s="202">
        <f t="shared" si="731"/>
        <v>0</v>
      </c>
      <c r="V2818" s="78"/>
      <c r="W2818" s="78"/>
      <c r="X2818" s="202">
        <f t="shared" si="733"/>
        <v>0</v>
      </c>
      <c r="Y2818" s="78"/>
      <c r="Z2818" s="78"/>
      <c r="AA2818" s="78"/>
      <c r="AB2818" s="78"/>
      <c r="AC2818" s="78"/>
      <c r="AD2818" s="78"/>
      <c r="AE2818" s="78"/>
      <c r="AF2818" s="78"/>
      <c r="AG2818" s="78"/>
      <c r="AH2818" s="78"/>
      <c r="AI2818" s="78"/>
      <c r="AJ2818" s="78"/>
      <c r="AK2818" s="645">
        <v>309120</v>
      </c>
      <c r="AL2818" s="651">
        <f t="shared" si="727"/>
        <v>0</v>
      </c>
      <c r="AM2818" s="64"/>
      <c r="AN2818" s="64"/>
      <c r="AO2818" s="64"/>
      <c r="AP2818" s="64"/>
      <c r="AQ2818" s="64"/>
      <c r="AR2818" s="693"/>
      <c r="XFA2818" s="693"/>
    </row>
    <row r="2819" spans="1:44 16381:16381" s="694" customFormat="1" ht="14.1" customHeight="1" x14ac:dyDescent="0.15">
      <c r="A2819" s="92" t="s">
        <v>5791</v>
      </c>
      <c r="B2819" s="93" t="s">
        <v>341</v>
      </c>
      <c r="C2819" s="199">
        <f t="shared" si="729"/>
        <v>0</v>
      </c>
      <c r="D2819" s="90"/>
      <c r="E2819" s="79"/>
      <c r="F2819" s="79"/>
      <c r="G2819" s="79"/>
      <c r="H2819" s="202">
        <f t="shared" si="728"/>
        <v>0</v>
      </c>
      <c r="I2819" s="78"/>
      <c r="J2819" s="78"/>
      <c r="K2819" s="78"/>
      <c r="L2819" s="78"/>
      <c r="M2819" s="78"/>
      <c r="N2819" s="78"/>
      <c r="O2819" s="202">
        <f t="shared" si="730"/>
        <v>0</v>
      </c>
      <c r="P2819" s="78"/>
      <c r="Q2819" s="78"/>
      <c r="R2819" s="202">
        <f t="shared" si="732"/>
        <v>0</v>
      </c>
      <c r="S2819" s="78"/>
      <c r="T2819" s="78"/>
      <c r="U2819" s="202">
        <f t="shared" si="731"/>
        <v>0</v>
      </c>
      <c r="V2819" s="78"/>
      <c r="W2819" s="78"/>
      <c r="X2819" s="202">
        <f t="shared" si="733"/>
        <v>0</v>
      </c>
      <c r="Y2819" s="78"/>
      <c r="Z2819" s="78"/>
      <c r="AA2819" s="78"/>
      <c r="AB2819" s="78"/>
      <c r="AC2819" s="78"/>
      <c r="AD2819" s="78"/>
      <c r="AE2819" s="78"/>
      <c r="AF2819" s="78"/>
      <c r="AG2819" s="78"/>
      <c r="AH2819" s="78"/>
      <c r="AI2819" s="78"/>
      <c r="AJ2819" s="78"/>
      <c r="AK2819" s="645">
        <v>219270</v>
      </c>
      <c r="AL2819" s="651">
        <f t="shared" si="727"/>
        <v>0</v>
      </c>
      <c r="AM2819" s="64"/>
      <c r="AN2819" s="64"/>
      <c r="AO2819" s="64"/>
      <c r="AP2819" s="64"/>
      <c r="AQ2819" s="64"/>
      <c r="AR2819" s="693"/>
      <c r="XFA2819" s="693"/>
    </row>
    <row r="2820" spans="1:44 16381:16381" s="694" customFormat="1" ht="14.1" customHeight="1" x14ac:dyDescent="0.15">
      <c r="A2820" s="92" t="s">
        <v>5792</v>
      </c>
      <c r="B2820" s="93" t="s">
        <v>342</v>
      </c>
      <c r="C2820" s="199">
        <f t="shared" si="729"/>
        <v>0</v>
      </c>
      <c r="D2820" s="90"/>
      <c r="E2820" s="79"/>
      <c r="F2820" s="79"/>
      <c r="G2820" s="79"/>
      <c r="H2820" s="202">
        <f t="shared" si="728"/>
        <v>0</v>
      </c>
      <c r="I2820" s="78"/>
      <c r="J2820" s="78"/>
      <c r="K2820" s="78"/>
      <c r="L2820" s="78"/>
      <c r="M2820" s="78"/>
      <c r="N2820" s="78"/>
      <c r="O2820" s="202">
        <f t="shared" si="730"/>
        <v>0</v>
      </c>
      <c r="P2820" s="78"/>
      <c r="Q2820" s="78"/>
      <c r="R2820" s="202">
        <f t="shared" si="732"/>
        <v>0</v>
      </c>
      <c r="S2820" s="78"/>
      <c r="T2820" s="78"/>
      <c r="U2820" s="202">
        <f t="shared" si="731"/>
        <v>0</v>
      </c>
      <c r="V2820" s="78"/>
      <c r="W2820" s="78"/>
      <c r="X2820" s="202">
        <f t="shared" si="733"/>
        <v>0</v>
      </c>
      <c r="Y2820" s="78"/>
      <c r="Z2820" s="78"/>
      <c r="AA2820" s="78"/>
      <c r="AB2820" s="78"/>
      <c r="AC2820" s="78"/>
      <c r="AD2820" s="78"/>
      <c r="AE2820" s="78"/>
      <c r="AF2820" s="78"/>
      <c r="AG2820" s="78"/>
      <c r="AH2820" s="78"/>
      <c r="AI2820" s="78"/>
      <c r="AJ2820" s="78"/>
      <c r="AK2820" s="645">
        <v>309120</v>
      </c>
      <c r="AL2820" s="651">
        <f t="shared" si="727"/>
        <v>0</v>
      </c>
      <c r="AM2820" s="64"/>
      <c r="AN2820" s="64"/>
      <c r="AO2820" s="64"/>
      <c r="AP2820" s="64"/>
      <c r="AQ2820" s="64"/>
      <c r="AR2820" s="693"/>
      <c r="XFA2820" s="693"/>
    </row>
    <row r="2821" spans="1:44 16381:16381" s="694" customFormat="1" ht="14.1" customHeight="1" x14ac:dyDescent="0.15">
      <c r="A2821" s="92" t="s">
        <v>5793</v>
      </c>
      <c r="B2821" s="93" t="s">
        <v>2077</v>
      </c>
      <c r="C2821" s="199">
        <f t="shared" si="729"/>
        <v>0</v>
      </c>
      <c r="D2821" s="90"/>
      <c r="E2821" s="79"/>
      <c r="F2821" s="79"/>
      <c r="G2821" s="79"/>
      <c r="H2821" s="202">
        <f t="shared" si="728"/>
        <v>0</v>
      </c>
      <c r="I2821" s="78"/>
      <c r="J2821" s="78"/>
      <c r="K2821" s="78"/>
      <c r="L2821" s="78"/>
      <c r="M2821" s="78"/>
      <c r="N2821" s="78"/>
      <c r="O2821" s="202">
        <f t="shared" si="730"/>
        <v>0</v>
      </c>
      <c r="P2821" s="78"/>
      <c r="Q2821" s="78"/>
      <c r="R2821" s="202">
        <f t="shared" si="732"/>
        <v>0</v>
      </c>
      <c r="S2821" s="78"/>
      <c r="T2821" s="78"/>
      <c r="U2821" s="202">
        <f t="shared" si="731"/>
        <v>0</v>
      </c>
      <c r="V2821" s="78"/>
      <c r="W2821" s="78"/>
      <c r="X2821" s="202">
        <f t="shared" si="733"/>
        <v>0</v>
      </c>
      <c r="Y2821" s="78"/>
      <c r="Z2821" s="78"/>
      <c r="AA2821" s="78"/>
      <c r="AB2821" s="78"/>
      <c r="AC2821" s="78"/>
      <c r="AD2821" s="78"/>
      <c r="AE2821" s="78"/>
      <c r="AF2821" s="78"/>
      <c r="AG2821" s="78"/>
      <c r="AH2821" s="78"/>
      <c r="AI2821" s="78"/>
      <c r="AJ2821" s="78"/>
      <c r="AK2821" s="645">
        <v>230660</v>
      </c>
      <c r="AL2821" s="651">
        <f t="shared" si="727"/>
        <v>0</v>
      </c>
      <c r="AM2821" s="64"/>
      <c r="AN2821" s="64"/>
      <c r="AO2821" s="64"/>
      <c r="AP2821" s="64"/>
      <c r="AQ2821" s="64"/>
      <c r="AR2821" s="693"/>
      <c r="XFA2821" s="693"/>
    </row>
    <row r="2822" spans="1:44 16381:16381" s="694" customFormat="1" ht="14.1" customHeight="1" x14ac:dyDescent="0.15">
      <c r="A2822" s="92" t="s">
        <v>5794</v>
      </c>
      <c r="B2822" s="93" t="s">
        <v>343</v>
      </c>
      <c r="C2822" s="199">
        <f t="shared" si="729"/>
        <v>0</v>
      </c>
      <c r="D2822" s="90"/>
      <c r="E2822" s="79"/>
      <c r="F2822" s="79"/>
      <c r="G2822" s="79"/>
      <c r="H2822" s="202">
        <f t="shared" si="728"/>
        <v>0</v>
      </c>
      <c r="I2822" s="78"/>
      <c r="J2822" s="78"/>
      <c r="K2822" s="78"/>
      <c r="L2822" s="78"/>
      <c r="M2822" s="78"/>
      <c r="N2822" s="78"/>
      <c r="O2822" s="202">
        <f t="shared" si="730"/>
        <v>0</v>
      </c>
      <c r="P2822" s="78"/>
      <c r="Q2822" s="78"/>
      <c r="R2822" s="202">
        <f t="shared" si="732"/>
        <v>0</v>
      </c>
      <c r="S2822" s="78"/>
      <c r="T2822" s="78"/>
      <c r="U2822" s="202">
        <f t="shared" si="731"/>
        <v>0</v>
      </c>
      <c r="V2822" s="78"/>
      <c r="W2822" s="78"/>
      <c r="X2822" s="202">
        <f t="shared" si="733"/>
        <v>0</v>
      </c>
      <c r="Y2822" s="78"/>
      <c r="Z2822" s="78"/>
      <c r="AA2822" s="78"/>
      <c r="AB2822" s="78"/>
      <c r="AC2822" s="78"/>
      <c r="AD2822" s="78"/>
      <c r="AE2822" s="78"/>
      <c r="AF2822" s="78"/>
      <c r="AG2822" s="78"/>
      <c r="AH2822" s="78"/>
      <c r="AI2822" s="78"/>
      <c r="AJ2822" s="78"/>
      <c r="AK2822" s="645">
        <v>253550</v>
      </c>
      <c r="AL2822" s="651">
        <f t="shared" si="727"/>
        <v>0</v>
      </c>
      <c r="AM2822" s="64"/>
      <c r="AN2822" s="64"/>
      <c r="AO2822" s="64"/>
      <c r="AP2822" s="64"/>
      <c r="AQ2822" s="64"/>
      <c r="AR2822" s="693"/>
      <c r="XFA2822" s="693"/>
    </row>
    <row r="2823" spans="1:44 16381:16381" s="694" customFormat="1" ht="14.1" customHeight="1" x14ac:dyDescent="0.15">
      <c r="A2823" s="92" t="s">
        <v>5795</v>
      </c>
      <c r="B2823" s="93" t="s">
        <v>2593</v>
      </c>
      <c r="C2823" s="199">
        <f t="shared" si="729"/>
        <v>0</v>
      </c>
      <c r="D2823" s="90"/>
      <c r="E2823" s="79"/>
      <c r="F2823" s="79"/>
      <c r="G2823" s="79"/>
      <c r="H2823" s="202">
        <f t="shared" si="728"/>
        <v>0</v>
      </c>
      <c r="I2823" s="78"/>
      <c r="J2823" s="78"/>
      <c r="K2823" s="78"/>
      <c r="L2823" s="78"/>
      <c r="M2823" s="78"/>
      <c r="N2823" s="78"/>
      <c r="O2823" s="202">
        <f t="shared" si="730"/>
        <v>0</v>
      </c>
      <c r="P2823" s="78"/>
      <c r="Q2823" s="78"/>
      <c r="R2823" s="202">
        <f t="shared" si="732"/>
        <v>0</v>
      </c>
      <c r="S2823" s="78"/>
      <c r="T2823" s="78"/>
      <c r="U2823" s="202">
        <f t="shared" si="731"/>
        <v>0</v>
      </c>
      <c r="V2823" s="78"/>
      <c r="W2823" s="78"/>
      <c r="X2823" s="202">
        <f t="shared" si="733"/>
        <v>0</v>
      </c>
      <c r="Y2823" s="78"/>
      <c r="Z2823" s="78"/>
      <c r="AA2823" s="78"/>
      <c r="AB2823" s="78"/>
      <c r="AC2823" s="78"/>
      <c r="AD2823" s="78"/>
      <c r="AE2823" s="78"/>
      <c r="AF2823" s="78"/>
      <c r="AG2823" s="78"/>
      <c r="AH2823" s="78"/>
      <c r="AI2823" s="78"/>
      <c r="AJ2823" s="78"/>
      <c r="AK2823" s="645">
        <v>254150</v>
      </c>
      <c r="AL2823" s="651">
        <f t="shared" si="727"/>
        <v>0</v>
      </c>
      <c r="AM2823" s="64"/>
      <c r="AN2823" s="64"/>
      <c r="AO2823" s="64"/>
      <c r="AP2823" s="64"/>
      <c r="AQ2823" s="64"/>
      <c r="AR2823" s="693"/>
      <c r="XFA2823" s="693"/>
    </row>
    <row r="2824" spans="1:44 16381:16381" s="694" customFormat="1" ht="14.1" customHeight="1" x14ac:dyDescent="0.15">
      <c r="A2824" s="92" t="s">
        <v>5796</v>
      </c>
      <c r="B2824" s="93" t="s">
        <v>2594</v>
      </c>
      <c r="C2824" s="199">
        <f t="shared" si="729"/>
        <v>0</v>
      </c>
      <c r="D2824" s="90"/>
      <c r="E2824" s="79"/>
      <c r="F2824" s="79"/>
      <c r="G2824" s="79"/>
      <c r="H2824" s="202">
        <f t="shared" si="728"/>
        <v>0</v>
      </c>
      <c r="I2824" s="78"/>
      <c r="J2824" s="78"/>
      <c r="K2824" s="78"/>
      <c r="L2824" s="78"/>
      <c r="M2824" s="78"/>
      <c r="N2824" s="78"/>
      <c r="O2824" s="202">
        <f t="shared" si="730"/>
        <v>0</v>
      </c>
      <c r="P2824" s="78"/>
      <c r="Q2824" s="78"/>
      <c r="R2824" s="202">
        <f t="shared" si="732"/>
        <v>0</v>
      </c>
      <c r="S2824" s="78"/>
      <c r="T2824" s="78"/>
      <c r="U2824" s="202">
        <f t="shared" si="731"/>
        <v>0</v>
      </c>
      <c r="V2824" s="78"/>
      <c r="W2824" s="78"/>
      <c r="X2824" s="202">
        <f t="shared" si="733"/>
        <v>0</v>
      </c>
      <c r="Y2824" s="78"/>
      <c r="Z2824" s="78"/>
      <c r="AA2824" s="78"/>
      <c r="AB2824" s="78"/>
      <c r="AC2824" s="78"/>
      <c r="AD2824" s="78"/>
      <c r="AE2824" s="78"/>
      <c r="AF2824" s="78"/>
      <c r="AG2824" s="78"/>
      <c r="AH2824" s="78"/>
      <c r="AI2824" s="78"/>
      <c r="AJ2824" s="78"/>
      <c r="AK2824" s="645">
        <v>253550</v>
      </c>
      <c r="AL2824" s="651">
        <f t="shared" si="727"/>
        <v>0</v>
      </c>
      <c r="AM2824" s="64"/>
      <c r="AN2824" s="64"/>
      <c r="AO2824" s="64"/>
      <c r="AP2824" s="64"/>
      <c r="AQ2824" s="64"/>
      <c r="AR2824" s="693"/>
      <c r="XFA2824" s="693"/>
    </row>
    <row r="2825" spans="1:44 16381:16381" s="694" customFormat="1" ht="21" x14ac:dyDescent="0.15">
      <c r="A2825" s="92" t="s">
        <v>5797</v>
      </c>
      <c r="B2825" s="93" t="s">
        <v>2595</v>
      </c>
      <c r="C2825" s="202">
        <f t="shared" si="729"/>
        <v>0</v>
      </c>
      <c r="D2825" s="90"/>
      <c r="E2825" s="79"/>
      <c r="F2825" s="79"/>
      <c r="G2825" s="79"/>
      <c r="H2825" s="202">
        <f t="shared" si="728"/>
        <v>0</v>
      </c>
      <c r="I2825" s="78"/>
      <c r="J2825" s="78"/>
      <c r="K2825" s="78"/>
      <c r="L2825" s="78"/>
      <c r="M2825" s="78"/>
      <c r="N2825" s="78"/>
      <c r="O2825" s="202">
        <f t="shared" si="730"/>
        <v>0</v>
      </c>
      <c r="P2825" s="78"/>
      <c r="Q2825" s="78"/>
      <c r="R2825" s="202">
        <f t="shared" si="732"/>
        <v>0</v>
      </c>
      <c r="S2825" s="78"/>
      <c r="T2825" s="78"/>
      <c r="U2825" s="202">
        <f t="shared" si="731"/>
        <v>0</v>
      </c>
      <c r="V2825" s="78"/>
      <c r="W2825" s="78"/>
      <c r="X2825" s="202">
        <f t="shared" si="733"/>
        <v>0</v>
      </c>
      <c r="Y2825" s="78"/>
      <c r="Z2825" s="78"/>
      <c r="AA2825" s="78"/>
      <c r="AB2825" s="78"/>
      <c r="AC2825" s="78"/>
      <c r="AD2825" s="78"/>
      <c r="AE2825" s="78"/>
      <c r="AF2825" s="78"/>
      <c r="AG2825" s="78"/>
      <c r="AH2825" s="78"/>
      <c r="AI2825" s="78"/>
      <c r="AJ2825" s="78"/>
      <c r="AK2825" s="645">
        <v>338960</v>
      </c>
      <c r="AL2825" s="651">
        <f t="shared" si="727"/>
        <v>0</v>
      </c>
      <c r="AM2825" s="64"/>
      <c r="AN2825" s="64"/>
      <c r="AO2825" s="64"/>
      <c r="AP2825" s="64"/>
      <c r="AQ2825" s="64"/>
      <c r="AR2825" s="693"/>
      <c r="XFA2825" s="693"/>
    </row>
    <row r="2826" spans="1:44 16381:16381" s="694" customFormat="1" ht="14.1" customHeight="1" x14ac:dyDescent="0.15">
      <c r="A2826" s="92" t="s">
        <v>5798</v>
      </c>
      <c r="B2826" s="93" t="s">
        <v>705</v>
      </c>
      <c r="C2826" s="199">
        <f t="shared" si="729"/>
        <v>0</v>
      </c>
      <c r="D2826" s="90"/>
      <c r="E2826" s="79"/>
      <c r="F2826" s="79"/>
      <c r="G2826" s="79"/>
      <c r="H2826" s="202">
        <f t="shared" si="728"/>
        <v>0</v>
      </c>
      <c r="I2826" s="78"/>
      <c r="J2826" s="78"/>
      <c r="K2826" s="78"/>
      <c r="L2826" s="78"/>
      <c r="M2826" s="78"/>
      <c r="N2826" s="78"/>
      <c r="O2826" s="202">
        <f t="shared" si="730"/>
        <v>0</v>
      </c>
      <c r="P2826" s="78"/>
      <c r="Q2826" s="78"/>
      <c r="R2826" s="202">
        <f t="shared" si="732"/>
        <v>0</v>
      </c>
      <c r="S2826" s="78"/>
      <c r="T2826" s="78"/>
      <c r="U2826" s="202">
        <f t="shared" si="731"/>
        <v>0</v>
      </c>
      <c r="V2826" s="78"/>
      <c r="W2826" s="78"/>
      <c r="X2826" s="202">
        <f t="shared" si="733"/>
        <v>0</v>
      </c>
      <c r="Y2826" s="78"/>
      <c r="Z2826" s="78"/>
      <c r="AA2826" s="78"/>
      <c r="AB2826" s="78"/>
      <c r="AC2826" s="78"/>
      <c r="AD2826" s="78"/>
      <c r="AE2826" s="78"/>
      <c r="AF2826" s="78"/>
      <c r="AG2826" s="78"/>
      <c r="AH2826" s="78"/>
      <c r="AI2826" s="78"/>
      <c r="AJ2826" s="78"/>
      <c r="AK2826" s="645">
        <v>369440</v>
      </c>
      <c r="AL2826" s="651">
        <f t="shared" si="727"/>
        <v>0</v>
      </c>
      <c r="AM2826" s="64"/>
      <c r="AN2826" s="64"/>
      <c r="AO2826" s="64"/>
      <c r="AP2826" s="64"/>
      <c r="AQ2826" s="64"/>
      <c r="AR2826" s="693"/>
      <c r="XFA2826" s="693"/>
    </row>
    <row r="2827" spans="1:44 16381:16381" s="694" customFormat="1" ht="14.1" customHeight="1" x14ac:dyDescent="0.15">
      <c r="A2827" s="92" t="s">
        <v>5799</v>
      </c>
      <c r="B2827" s="93" t="s">
        <v>2596</v>
      </c>
      <c r="C2827" s="199">
        <f t="shared" si="729"/>
        <v>0</v>
      </c>
      <c r="D2827" s="90"/>
      <c r="E2827" s="79"/>
      <c r="F2827" s="79"/>
      <c r="G2827" s="79"/>
      <c r="H2827" s="202">
        <f t="shared" si="728"/>
        <v>0</v>
      </c>
      <c r="I2827" s="78"/>
      <c r="J2827" s="78"/>
      <c r="K2827" s="78"/>
      <c r="L2827" s="78"/>
      <c r="M2827" s="78"/>
      <c r="N2827" s="78"/>
      <c r="O2827" s="202">
        <f t="shared" si="730"/>
        <v>0</v>
      </c>
      <c r="P2827" s="78"/>
      <c r="Q2827" s="78"/>
      <c r="R2827" s="202">
        <f t="shared" si="732"/>
        <v>0</v>
      </c>
      <c r="S2827" s="78"/>
      <c r="T2827" s="78"/>
      <c r="U2827" s="202">
        <f t="shared" si="731"/>
        <v>0</v>
      </c>
      <c r="V2827" s="78"/>
      <c r="W2827" s="78"/>
      <c r="X2827" s="202">
        <f t="shared" si="733"/>
        <v>0</v>
      </c>
      <c r="Y2827" s="78"/>
      <c r="Z2827" s="78"/>
      <c r="AA2827" s="78"/>
      <c r="AB2827" s="78"/>
      <c r="AC2827" s="78"/>
      <c r="AD2827" s="78"/>
      <c r="AE2827" s="78"/>
      <c r="AF2827" s="78"/>
      <c r="AG2827" s="78"/>
      <c r="AH2827" s="78"/>
      <c r="AI2827" s="78"/>
      <c r="AJ2827" s="78"/>
      <c r="AK2827" s="645">
        <v>322180</v>
      </c>
      <c r="AL2827" s="651">
        <f t="shared" si="727"/>
        <v>0</v>
      </c>
      <c r="AM2827" s="64"/>
      <c r="AN2827" s="64"/>
      <c r="AO2827" s="64"/>
      <c r="AP2827" s="64"/>
      <c r="AQ2827" s="64"/>
      <c r="AR2827" s="693"/>
      <c r="XFA2827" s="693"/>
    </row>
    <row r="2828" spans="1:44 16381:16381" s="694" customFormat="1" ht="14.1" customHeight="1" x14ac:dyDescent="0.15">
      <c r="A2828" s="92" t="s">
        <v>5800</v>
      </c>
      <c r="B2828" s="93" t="s">
        <v>4561</v>
      </c>
      <c r="C2828" s="199">
        <f t="shared" si="729"/>
        <v>0</v>
      </c>
      <c r="D2828" s="90"/>
      <c r="E2828" s="79"/>
      <c r="F2828" s="79"/>
      <c r="G2828" s="79"/>
      <c r="H2828" s="202">
        <f t="shared" si="728"/>
        <v>0</v>
      </c>
      <c r="I2828" s="78"/>
      <c r="J2828" s="78"/>
      <c r="K2828" s="78"/>
      <c r="L2828" s="78"/>
      <c r="M2828" s="78"/>
      <c r="N2828" s="78"/>
      <c r="O2828" s="202">
        <f t="shared" si="730"/>
        <v>0</v>
      </c>
      <c r="P2828" s="78"/>
      <c r="Q2828" s="78"/>
      <c r="R2828" s="202">
        <f t="shared" si="732"/>
        <v>0</v>
      </c>
      <c r="S2828" s="78"/>
      <c r="T2828" s="78"/>
      <c r="U2828" s="202">
        <f t="shared" si="731"/>
        <v>0</v>
      </c>
      <c r="V2828" s="78"/>
      <c r="W2828" s="78"/>
      <c r="X2828" s="202">
        <f t="shared" si="733"/>
        <v>0</v>
      </c>
      <c r="Y2828" s="78"/>
      <c r="Z2828" s="78"/>
      <c r="AA2828" s="78"/>
      <c r="AB2828" s="78"/>
      <c r="AC2828" s="78"/>
      <c r="AD2828" s="78"/>
      <c r="AE2828" s="78"/>
      <c r="AF2828" s="78"/>
      <c r="AG2828" s="78"/>
      <c r="AH2828" s="78"/>
      <c r="AI2828" s="78"/>
      <c r="AJ2828" s="78"/>
      <c r="AK2828" s="645">
        <v>186430</v>
      </c>
      <c r="AL2828" s="651">
        <f t="shared" si="727"/>
        <v>0</v>
      </c>
      <c r="AM2828" s="64"/>
      <c r="AN2828" s="64"/>
      <c r="AO2828" s="64"/>
      <c r="AP2828" s="64"/>
      <c r="AQ2828" s="64"/>
      <c r="AR2828" s="693"/>
      <c r="XFA2828" s="693"/>
    </row>
    <row r="2829" spans="1:44 16381:16381" s="694" customFormat="1" ht="14.1" customHeight="1" x14ac:dyDescent="0.15">
      <c r="A2829" s="92" t="s">
        <v>5801</v>
      </c>
      <c r="B2829" s="93" t="s">
        <v>2597</v>
      </c>
      <c r="C2829" s="199">
        <f t="shared" si="729"/>
        <v>0</v>
      </c>
      <c r="D2829" s="90"/>
      <c r="E2829" s="79"/>
      <c r="F2829" s="79"/>
      <c r="G2829" s="79"/>
      <c r="H2829" s="202">
        <f t="shared" si="728"/>
        <v>0</v>
      </c>
      <c r="I2829" s="78"/>
      <c r="J2829" s="78"/>
      <c r="K2829" s="78"/>
      <c r="L2829" s="78"/>
      <c r="M2829" s="78"/>
      <c r="N2829" s="78"/>
      <c r="O2829" s="202">
        <f t="shared" si="730"/>
        <v>0</v>
      </c>
      <c r="P2829" s="78"/>
      <c r="Q2829" s="78"/>
      <c r="R2829" s="202">
        <f t="shared" si="732"/>
        <v>0</v>
      </c>
      <c r="S2829" s="78"/>
      <c r="T2829" s="78"/>
      <c r="U2829" s="202">
        <f t="shared" si="731"/>
        <v>0</v>
      </c>
      <c r="V2829" s="78"/>
      <c r="W2829" s="78"/>
      <c r="X2829" s="202">
        <f t="shared" si="733"/>
        <v>0</v>
      </c>
      <c r="Y2829" s="78"/>
      <c r="Z2829" s="78"/>
      <c r="AA2829" s="78"/>
      <c r="AB2829" s="78"/>
      <c r="AC2829" s="78"/>
      <c r="AD2829" s="78"/>
      <c r="AE2829" s="78"/>
      <c r="AF2829" s="78"/>
      <c r="AG2829" s="78"/>
      <c r="AH2829" s="78"/>
      <c r="AI2829" s="78"/>
      <c r="AJ2829" s="78"/>
      <c r="AK2829" s="645">
        <v>200170</v>
      </c>
      <c r="AL2829" s="651">
        <f t="shared" si="727"/>
        <v>0</v>
      </c>
      <c r="AM2829" s="64"/>
      <c r="AN2829" s="64"/>
      <c r="AO2829" s="64"/>
      <c r="AP2829" s="64"/>
      <c r="AQ2829" s="64"/>
      <c r="AR2829" s="693"/>
      <c r="XFA2829" s="693"/>
    </row>
    <row r="2830" spans="1:44 16381:16381" s="694" customFormat="1" ht="14.1" customHeight="1" x14ac:dyDescent="0.15">
      <c r="A2830" s="92" t="s">
        <v>5802</v>
      </c>
      <c r="B2830" s="93" t="s">
        <v>2079</v>
      </c>
      <c r="C2830" s="199">
        <f t="shared" si="729"/>
        <v>0</v>
      </c>
      <c r="D2830" s="90"/>
      <c r="E2830" s="79"/>
      <c r="F2830" s="79"/>
      <c r="G2830" s="79"/>
      <c r="H2830" s="202">
        <f t="shared" si="728"/>
        <v>0</v>
      </c>
      <c r="I2830" s="78"/>
      <c r="J2830" s="78"/>
      <c r="K2830" s="78"/>
      <c r="L2830" s="78"/>
      <c r="M2830" s="78"/>
      <c r="N2830" s="78"/>
      <c r="O2830" s="202">
        <f t="shared" si="730"/>
        <v>0</v>
      </c>
      <c r="P2830" s="78"/>
      <c r="Q2830" s="78"/>
      <c r="R2830" s="202">
        <f t="shared" si="732"/>
        <v>0</v>
      </c>
      <c r="S2830" s="78"/>
      <c r="T2830" s="78"/>
      <c r="U2830" s="202">
        <f t="shared" si="731"/>
        <v>0</v>
      </c>
      <c r="V2830" s="78"/>
      <c r="W2830" s="78"/>
      <c r="X2830" s="202">
        <f t="shared" si="733"/>
        <v>0</v>
      </c>
      <c r="Y2830" s="78"/>
      <c r="Z2830" s="78"/>
      <c r="AA2830" s="78"/>
      <c r="AB2830" s="78"/>
      <c r="AC2830" s="78"/>
      <c r="AD2830" s="78"/>
      <c r="AE2830" s="78"/>
      <c r="AF2830" s="78"/>
      <c r="AG2830" s="78"/>
      <c r="AH2830" s="78"/>
      <c r="AI2830" s="78"/>
      <c r="AJ2830" s="78"/>
      <c r="AK2830" s="645">
        <v>313810</v>
      </c>
      <c r="AL2830" s="651">
        <f t="shared" si="727"/>
        <v>0</v>
      </c>
      <c r="AM2830" s="64"/>
      <c r="AN2830" s="64"/>
      <c r="AO2830" s="64"/>
      <c r="AP2830" s="64"/>
      <c r="AQ2830" s="64"/>
      <c r="AR2830" s="693"/>
      <c r="XFA2830" s="693"/>
    </row>
    <row r="2831" spans="1:44 16381:16381" s="694" customFormat="1" ht="14.1" customHeight="1" x14ac:dyDescent="0.15">
      <c r="A2831" s="92" t="s">
        <v>5803</v>
      </c>
      <c r="B2831" s="93" t="s">
        <v>853</v>
      </c>
      <c r="C2831" s="199">
        <f t="shared" si="729"/>
        <v>0</v>
      </c>
      <c r="D2831" s="90"/>
      <c r="E2831" s="79"/>
      <c r="F2831" s="79"/>
      <c r="G2831" s="79"/>
      <c r="H2831" s="202">
        <f t="shared" si="728"/>
        <v>0</v>
      </c>
      <c r="I2831" s="78"/>
      <c r="J2831" s="78"/>
      <c r="K2831" s="78"/>
      <c r="L2831" s="78"/>
      <c r="M2831" s="78"/>
      <c r="N2831" s="78"/>
      <c r="O2831" s="202">
        <f t="shared" si="730"/>
        <v>0</v>
      </c>
      <c r="P2831" s="78"/>
      <c r="Q2831" s="78"/>
      <c r="R2831" s="202">
        <f t="shared" si="732"/>
        <v>0</v>
      </c>
      <c r="S2831" s="78"/>
      <c r="T2831" s="78"/>
      <c r="U2831" s="202">
        <f t="shared" si="731"/>
        <v>0</v>
      </c>
      <c r="V2831" s="78"/>
      <c r="W2831" s="78"/>
      <c r="X2831" s="202">
        <f t="shared" si="733"/>
        <v>0</v>
      </c>
      <c r="Y2831" s="78"/>
      <c r="Z2831" s="78"/>
      <c r="AA2831" s="78"/>
      <c r="AB2831" s="78"/>
      <c r="AC2831" s="78"/>
      <c r="AD2831" s="78"/>
      <c r="AE2831" s="78"/>
      <c r="AF2831" s="78"/>
      <c r="AG2831" s="78"/>
      <c r="AH2831" s="78"/>
      <c r="AI2831" s="78"/>
      <c r="AJ2831" s="78"/>
      <c r="AK2831" s="645">
        <v>232080</v>
      </c>
      <c r="AL2831" s="651">
        <f t="shared" si="727"/>
        <v>0</v>
      </c>
      <c r="AM2831" s="64"/>
      <c r="AN2831" s="64"/>
      <c r="AO2831" s="64"/>
      <c r="AP2831" s="64"/>
      <c r="AQ2831" s="64"/>
      <c r="AR2831" s="693"/>
      <c r="XFA2831" s="693"/>
    </row>
    <row r="2832" spans="1:44 16381:16381" s="694" customFormat="1" ht="14.1" customHeight="1" x14ac:dyDescent="0.15">
      <c r="A2832" s="92" t="s">
        <v>5804</v>
      </c>
      <c r="B2832" s="93" t="s">
        <v>4562</v>
      </c>
      <c r="C2832" s="199">
        <f t="shared" si="729"/>
        <v>0</v>
      </c>
      <c r="D2832" s="90"/>
      <c r="E2832" s="79"/>
      <c r="F2832" s="79"/>
      <c r="G2832" s="79"/>
      <c r="H2832" s="202">
        <f t="shared" si="728"/>
        <v>0</v>
      </c>
      <c r="I2832" s="78"/>
      <c r="J2832" s="78"/>
      <c r="K2832" s="78"/>
      <c r="L2832" s="78"/>
      <c r="M2832" s="78"/>
      <c r="N2832" s="78"/>
      <c r="O2832" s="202">
        <f t="shared" si="730"/>
        <v>0</v>
      </c>
      <c r="P2832" s="78"/>
      <c r="Q2832" s="78"/>
      <c r="R2832" s="202">
        <f t="shared" si="732"/>
        <v>0</v>
      </c>
      <c r="S2832" s="78"/>
      <c r="T2832" s="78"/>
      <c r="U2832" s="202">
        <f t="shared" si="731"/>
        <v>0</v>
      </c>
      <c r="V2832" s="78"/>
      <c r="W2832" s="78"/>
      <c r="X2832" s="202">
        <f t="shared" si="733"/>
        <v>0</v>
      </c>
      <c r="Y2832" s="78"/>
      <c r="Z2832" s="78"/>
      <c r="AA2832" s="78"/>
      <c r="AB2832" s="78"/>
      <c r="AC2832" s="78"/>
      <c r="AD2832" s="78"/>
      <c r="AE2832" s="78"/>
      <c r="AF2832" s="78"/>
      <c r="AG2832" s="78"/>
      <c r="AH2832" s="78"/>
      <c r="AI2832" s="78"/>
      <c r="AJ2832" s="78"/>
      <c r="AK2832" s="645">
        <v>565100</v>
      </c>
      <c r="AL2832" s="651">
        <f t="shared" si="727"/>
        <v>0</v>
      </c>
      <c r="AM2832" s="64"/>
      <c r="AN2832" s="64"/>
      <c r="AO2832" s="64"/>
      <c r="AP2832" s="64"/>
      <c r="AQ2832" s="64"/>
      <c r="AR2832" s="693"/>
      <c r="XFA2832" s="693"/>
    </row>
    <row r="2833" spans="1:44 16381:16381" s="694" customFormat="1" ht="14.1" customHeight="1" x14ac:dyDescent="0.15">
      <c r="A2833" s="92" t="s">
        <v>5805</v>
      </c>
      <c r="B2833" s="93" t="s">
        <v>854</v>
      </c>
      <c r="C2833" s="199">
        <f t="shared" si="729"/>
        <v>0</v>
      </c>
      <c r="D2833" s="90"/>
      <c r="E2833" s="79"/>
      <c r="F2833" s="79"/>
      <c r="G2833" s="79"/>
      <c r="H2833" s="202">
        <f t="shared" si="728"/>
        <v>0</v>
      </c>
      <c r="I2833" s="78"/>
      <c r="J2833" s="78"/>
      <c r="K2833" s="78"/>
      <c r="L2833" s="78"/>
      <c r="M2833" s="78"/>
      <c r="N2833" s="78"/>
      <c r="O2833" s="202">
        <f t="shared" si="730"/>
        <v>0</v>
      </c>
      <c r="P2833" s="78"/>
      <c r="Q2833" s="78"/>
      <c r="R2833" s="202">
        <f t="shared" si="732"/>
        <v>0</v>
      </c>
      <c r="S2833" s="78"/>
      <c r="T2833" s="78"/>
      <c r="U2833" s="202">
        <f t="shared" si="731"/>
        <v>0</v>
      </c>
      <c r="V2833" s="78"/>
      <c r="W2833" s="78"/>
      <c r="X2833" s="202">
        <f t="shared" si="733"/>
        <v>0</v>
      </c>
      <c r="Y2833" s="78"/>
      <c r="Z2833" s="78"/>
      <c r="AA2833" s="78"/>
      <c r="AB2833" s="78"/>
      <c r="AC2833" s="78"/>
      <c r="AD2833" s="78"/>
      <c r="AE2833" s="78"/>
      <c r="AF2833" s="78"/>
      <c r="AG2833" s="78"/>
      <c r="AH2833" s="78"/>
      <c r="AI2833" s="78"/>
      <c r="AJ2833" s="78"/>
      <c r="AK2833" s="645">
        <v>200170</v>
      </c>
      <c r="AL2833" s="651">
        <f t="shared" si="727"/>
        <v>0</v>
      </c>
      <c r="AM2833" s="64"/>
      <c r="AN2833" s="64"/>
      <c r="AO2833" s="64"/>
      <c r="AP2833" s="64"/>
      <c r="AQ2833" s="64"/>
      <c r="AR2833" s="693"/>
      <c r="XFA2833" s="693"/>
    </row>
    <row r="2834" spans="1:44 16381:16381" s="694" customFormat="1" ht="14.1" customHeight="1" x14ac:dyDescent="0.15">
      <c r="A2834" s="92" t="s">
        <v>5806</v>
      </c>
      <c r="B2834" s="93" t="s">
        <v>27</v>
      </c>
      <c r="C2834" s="199">
        <f t="shared" si="729"/>
        <v>0</v>
      </c>
      <c r="D2834" s="90"/>
      <c r="E2834" s="79"/>
      <c r="F2834" s="79"/>
      <c r="G2834" s="79"/>
      <c r="H2834" s="202">
        <f t="shared" si="728"/>
        <v>0</v>
      </c>
      <c r="I2834" s="78"/>
      <c r="J2834" s="78"/>
      <c r="K2834" s="78"/>
      <c r="L2834" s="78"/>
      <c r="M2834" s="78"/>
      <c r="N2834" s="78"/>
      <c r="O2834" s="202">
        <f t="shared" si="730"/>
        <v>0</v>
      </c>
      <c r="P2834" s="78"/>
      <c r="Q2834" s="78"/>
      <c r="R2834" s="202">
        <f t="shared" si="732"/>
        <v>0</v>
      </c>
      <c r="S2834" s="78"/>
      <c r="T2834" s="78"/>
      <c r="U2834" s="202">
        <f t="shared" si="731"/>
        <v>0</v>
      </c>
      <c r="V2834" s="78"/>
      <c r="W2834" s="78"/>
      <c r="X2834" s="202">
        <f t="shared" si="733"/>
        <v>0</v>
      </c>
      <c r="Y2834" s="78"/>
      <c r="Z2834" s="78"/>
      <c r="AA2834" s="78"/>
      <c r="AB2834" s="78"/>
      <c r="AC2834" s="78"/>
      <c r="AD2834" s="78"/>
      <c r="AE2834" s="78"/>
      <c r="AF2834" s="78"/>
      <c r="AG2834" s="78"/>
      <c r="AH2834" s="78"/>
      <c r="AI2834" s="78"/>
      <c r="AJ2834" s="78"/>
      <c r="AK2834" s="645">
        <v>237540</v>
      </c>
      <c r="AL2834" s="651">
        <f t="shared" si="727"/>
        <v>0</v>
      </c>
      <c r="AM2834" s="64"/>
      <c r="AN2834" s="64"/>
      <c r="AO2834" s="64"/>
      <c r="AP2834" s="64"/>
      <c r="AQ2834" s="64"/>
      <c r="AR2834" s="693"/>
      <c r="XFA2834" s="693"/>
    </row>
    <row r="2835" spans="1:44 16381:16381" s="694" customFormat="1" ht="14.1" customHeight="1" x14ac:dyDescent="0.15">
      <c r="A2835" s="92" t="s">
        <v>5807</v>
      </c>
      <c r="B2835" s="93" t="s">
        <v>28</v>
      </c>
      <c r="C2835" s="199">
        <f t="shared" si="729"/>
        <v>0</v>
      </c>
      <c r="D2835" s="90"/>
      <c r="E2835" s="79"/>
      <c r="F2835" s="79"/>
      <c r="G2835" s="79"/>
      <c r="H2835" s="202">
        <f t="shared" si="728"/>
        <v>0</v>
      </c>
      <c r="I2835" s="78"/>
      <c r="J2835" s="78"/>
      <c r="K2835" s="78"/>
      <c r="L2835" s="78"/>
      <c r="M2835" s="78"/>
      <c r="N2835" s="78"/>
      <c r="O2835" s="202">
        <f t="shared" si="730"/>
        <v>0</v>
      </c>
      <c r="P2835" s="78"/>
      <c r="Q2835" s="78"/>
      <c r="R2835" s="202">
        <f t="shared" si="732"/>
        <v>0</v>
      </c>
      <c r="S2835" s="78"/>
      <c r="T2835" s="78"/>
      <c r="U2835" s="202">
        <f t="shared" si="731"/>
        <v>0</v>
      </c>
      <c r="V2835" s="78"/>
      <c r="W2835" s="78"/>
      <c r="X2835" s="202">
        <f t="shared" si="733"/>
        <v>0</v>
      </c>
      <c r="Y2835" s="78"/>
      <c r="Z2835" s="78"/>
      <c r="AA2835" s="78"/>
      <c r="AB2835" s="78"/>
      <c r="AC2835" s="78"/>
      <c r="AD2835" s="78"/>
      <c r="AE2835" s="78"/>
      <c r="AF2835" s="78"/>
      <c r="AG2835" s="78"/>
      <c r="AH2835" s="78"/>
      <c r="AI2835" s="78"/>
      <c r="AJ2835" s="78"/>
      <c r="AK2835" s="645">
        <v>306160</v>
      </c>
      <c r="AL2835" s="651">
        <f t="shared" si="727"/>
        <v>0</v>
      </c>
      <c r="AM2835" s="64"/>
      <c r="AN2835" s="64"/>
      <c r="AO2835" s="64"/>
      <c r="AP2835" s="64"/>
      <c r="AQ2835" s="64"/>
      <c r="AR2835" s="693"/>
      <c r="XFA2835" s="693"/>
    </row>
    <row r="2836" spans="1:44 16381:16381" s="694" customFormat="1" ht="14.1" customHeight="1" x14ac:dyDescent="0.15">
      <c r="A2836" s="92" t="s">
        <v>5808</v>
      </c>
      <c r="B2836" s="93" t="s">
        <v>106</v>
      </c>
      <c r="C2836" s="199">
        <f t="shared" si="729"/>
        <v>0</v>
      </c>
      <c r="D2836" s="90"/>
      <c r="E2836" s="79"/>
      <c r="F2836" s="79"/>
      <c r="G2836" s="79"/>
      <c r="H2836" s="202">
        <f t="shared" si="728"/>
        <v>0</v>
      </c>
      <c r="I2836" s="78"/>
      <c r="J2836" s="78"/>
      <c r="K2836" s="78"/>
      <c r="L2836" s="78"/>
      <c r="M2836" s="78"/>
      <c r="N2836" s="78"/>
      <c r="O2836" s="202">
        <f t="shared" si="730"/>
        <v>0</v>
      </c>
      <c r="P2836" s="78"/>
      <c r="Q2836" s="78"/>
      <c r="R2836" s="202">
        <f t="shared" si="732"/>
        <v>0</v>
      </c>
      <c r="S2836" s="78"/>
      <c r="T2836" s="78"/>
      <c r="U2836" s="202">
        <f t="shared" si="731"/>
        <v>0</v>
      </c>
      <c r="V2836" s="78"/>
      <c r="W2836" s="78"/>
      <c r="X2836" s="202">
        <f t="shared" si="733"/>
        <v>0</v>
      </c>
      <c r="Y2836" s="78"/>
      <c r="Z2836" s="78"/>
      <c r="AA2836" s="78"/>
      <c r="AB2836" s="78"/>
      <c r="AC2836" s="78"/>
      <c r="AD2836" s="78"/>
      <c r="AE2836" s="78"/>
      <c r="AF2836" s="78"/>
      <c r="AG2836" s="78"/>
      <c r="AH2836" s="78"/>
      <c r="AI2836" s="78"/>
      <c r="AJ2836" s="78"/>
      <c r="AK2836" s="645">
        <v>200180</v>
      </c>
      <c r="AL2836" s="651">
        <f t="shared" si="727"/>
        <v>0</v>
      </c>
      <c r="AM2836" s="64"/>
      <c r="AN2836" s="64"/>
      <c r="AO2836" s="64"/>
      <c r="AP2836" s="64"/>
      <c r="AQ2836" s="64"/>
      <c r="AR2836" s="693"/>
      <c r="XFA2836" s="693"/>
    </row>
    <row r="2837" spans="1:44 16381:16381" s="694" customFormat="1" ht="14.1" customHeight="1" x14ac:dyDescent="0.15">
      <c r="A2837" s="92" t="s">
        <v>5809</v>
      </c>
      <c r="B2837" s="93" t="s">
        <v>107</v>
      </c>
      <c r="C2837" s="199">
        <f t="shared" si="729"/>
        <v>0</v>
      </c>
      <c r="D2837" s="90"/>
      <c r="E2837" s="79"/>
      <c r="F2837" s="79"/>
      <c r="G2837" s="79"/>
      <c r="H2837" s="202">
        <f t="shared" si="728"/>
        <v>0</v>
      </c>
      <c r="I2837" s="78"/>
      <c r="J2837" s="78"/>
      <c r="K2837" s="78"/>
      <c r="L2837" s="78"/>
      <c r="M2837" s="78"/>
      <c r="N2837" s="78"/>
      <c r="O2837" s="202">
        <f t="shared" si="730"/>
        <v>0</v>
      </c>
      <c r="P2837" s="78"/>
      <c r="Q2837" s="78"/>
      <c r="R2837" s="202">
        <f t="shared" si="732"/>
        <v>0</v>
      </c>
      <c r="S2837" s="78"/>
      <c r="T2837" s="78"/>
      <c r="U2837" s="202">
        <f t="shared" si="731"/>
        <v>0</v>
      </c>
      <c r="V2837" s="78"/>
      <c r="W2837" s="78"/>
      <c r="X2837" s="202">
        <f t="shared" si="733"/>
        <v>0</v>
      </c>
      <c r="Y2837" s="78"/>
      <c r="Z2837" s="78"/>
      <c r="AA2837" s="78"/>
      <c r="AB2837" s="78"/>
      <c r="AC2837" s="78"/>
      <c r="AD2837" s="78"/>
      <c r="AE2837" s="78"/>
      <c r="AF2837" s="78"/>
      <c r="AG2837" s="78"/>
      <c r="AH2837" s="78"/>
      <c r="AI2837" s="78"/>
      <c r="AJ2837" s="78"/>
      <c r="AK2837" s="645">
        <v>200180</v>
      </c>
      <c r="AL2837" s="651">
        <f t="shared" si="727"/>
        <v>0</v>
      </c>
      <c r="AM2837" s="64"/>
      <c r="AN2837" s="64"/>
      <c r="AO2837" s="64"/>
      <c r="AP2837" s="64"/>
      <c r="AQ2837" s="64"/>
      <c r="AR2837" s="693"/>
      <c r="XFA2837" s="693"/>
    </row>
    <row r="2838" spans="1:44 16381:16381" s="694" customFormat="1" ht="14.1" customHeight="1" x14ac:dyDescent="0.15">
      <c r="A2838" s="92" t="s">
        <v>5810</v>
      </c>
      <c r="B2838" s="93" t="s">
        <v>637</v>
      </c>
      <c r="C2838" s="199">
        <f t="shared" si="729"/>
        <v>0</v>
      </c>
      <c r="D2838" s="90"/>
      <c r="E2838" s="79"/>
      <c r="F2838" s="79"/>
      <c r="G2838" s="79"/>
      <c r="H2838" s="202">
        <f t="shared" si="728"/>
        <v>0</v>
      </c>
      <c r="I2838" s="78"/>
      <c r="J2838" s="78"/>
      <c r="K2838" s="78"/>
      <c r="L2838" s="78"/>
      <c r="M2838" s="78"/>
      <c r="N2838" s="78"/>
      <c r="O2838" s="202">
        <f t="shared" si="730"/>
        <v>0</v>
      </c>
      <c r="P2838" s="78"/>
      <c r="Q2838" s="78"/>
      <c r="R2838" s="202">
        <f t="shared" si="732"/>
        <v>0</v>
      </c>
      <c r="S2838" s="78"/>
      <c r="T2838" s="78"/>
      <c r="U2838" s="202">
        <f t="shared" si="731"/>
        <v>0</v>
      </c>
      <c r="V2838" s="78"/>
      <c r="W2838" s="78"/>
      <c r="X2838" s="202">
        <f t="shared" si="733"/>
        <v>0</v>
      </c>
      <c r="Y2838" s="78"/>
      <c r="Z2838" s="78"/>
      <c r="AA2838" s="78"/>
      <c r="AB2838" s="78"/>
      <c r="AC2838" s="78"/>
      <c r="AD2838" s="78"/>
      <c r="AE2838" s="78"/>
      <c r="AF2838" s="78"/>
      <c r="AG2838" s="78"/>
      <c r="AH2838" s="78"/>
      <c r="AI2838" s="78"/>
      <c r="AJ2838" s="78"/>
      <c r="AK2838" s="645">
        <v>286970</v>
      </c>
      <c r="AL2838" s="651">
        <f t="shared" si="727"/>
        <v>0</v>
      </c>
      <c r="AM2838" s="64"/>
      <c r="AN2838" s="64"/>
      <c r="AO2838" s="64"/>
      <c r="AP2838" s="64"/>
      <c r="AQ2838" s="64"/>
      <c r="AR2838" s="693"/>
      <c r="XFA2838" s="693"/>
    </row>
    <row r="2839" spans="1:44 16381:16381" s="694" customFormat="1" ht="14.1" customHeight="1" x14ac:dyDescent="0.15">
      <c r="A2839" s="92" t="s">
        <v>5811</v>
      </c>
      <c r="B2839" s="93" t="s">
        <v>108</v>
      </c>
      <c r="C2839" s="199">
        <f t="shared" si="729"/>
        <v>0</v>
      </c>
      <c r="D2839" s="90"/>
      <c r="E2839" s="79"/>
      <c r="F2839" s="79"/>
      <c r="G2839" s="79"/>
      <c r="H2839" s="202">
        <f t="shared" si="728"/>
        <v>0</v>
      </c>
      <c r="I2839" s="78"/>
      <c r="J2839" s="78"/>
      <c r="K2839" s="78"/>
      <c r="L2839" s="78"/>
      <c r="M2839" s="78"/>
      <c r="N2839" s="78"/>
      <c r="O2839" s="79"/>
      <c r="P2839" s="79"/>
      <c r="Q2839" s="79"/>
      <c r="R2839" s="79"/>
      <c r="S2839" s="79"/>
      <c r="T2839" s="79"/>
      <c r="U2839" s="79"/>
      <c r="V2839" s="79"/>
      <c r="W2839" s="79"/>
      <c r="X2839" s="79"/>
      <c r="Y2839" s="79"/>
      <c r="Z2839" s="79"/>
      <c r="AA2839" s="78"/>
      <c r="AB2839" s="78"/>
      <c r="AC2839" s="78"/>
      <c r="AD2839" s="78"/>
      <c r="AE2839" s="78"/>
      <c r="AF2839" s="78"/>
      <c r="AG2839" s="78"/>
      <c r="AH2839" s="78"/>
      <c r="AI2839" s="78"/>
      <c r="AJ2839" s="78"/>
      <c r="AK2839" s="645">
        <v>175430</v>
      </c>
      <c r="AL2839" s="651">
        <f t="shared" si="727"/>
        <v>0</v>
      </c>
      <c r="AM2839" s="64"/>
      <c r="AN2839" s="64" t="s">
        <v>547</v>
      </c>
      <c r="AO2839" s="64"/>
      <c r="AP2839" s="64"/>
      <c r="AQ2839" s="64"/>
      <c r="AR2839" s="693"/>
      <c r="XFA2839" s="693"/>
    </row>
    <row r="2840" spans="1:44 16381:16381" s="694" customFormat="1" ht="14.1" customHeight="1" x14ac:dyDescent="0.15">
      <c r="A2840" s="92" t="s">
        <v>5812</v>
      </c>
      <c r="B2840" s="93" t="s">
        <v>2598</v>
      </c>
      <c r="C2840" s="199">
        <f t="shared" si="729"/>
        <v>0</v>
      </c>
      <c r="D2840" s="90"/>
      <c r="E2840" s="79"/>
      <c r="F2840" s="79"/>
      <c r="G2840" s="79"/>
      <c r="H2840" s="202">
        <f t="shared" si="728"/>
        <v>0</v>
      </c>
      <c r="I2840" s="78"/>
      <c r="J2840" s="78"/>
      <c r="K2840" s="78"/>
      <c r="L2840" s="78"/>
      <c r="M2840" s="78"/>
      <c r="N2840" s="78"/>
      <c r="O2840" s="202">
        <f t="shared" si="730"/>
        <v>0</v>
      </c>
      <c r="P2840" s="78"/>
      <c r="Q2840" s="78"/>
      <c r="R2840" s="202">
        <f t="shared" si="732"/>
        <v>0</v>
      </c>
      <c r="S2840" s="78"/>
      <c r="T2840" s="78"/>
      <c r="U2840" s="202">
        <f t="shared" si="731"/>
        <v>0</v>
      </c>
      <c r="V2840" s="78"/>
      <c r="W2840" s="78"/>
      <c r="X2840" s="202">
        <f t="shared" si="733"/>
        <v>0</v>
      </c>
      <c r="Y2840" s="78"/>
      <c r="Z2840" s="78"/>
      <c r="AA2840" s="78"/>
      <c r="AB2840" s="78"/>
      <c r="AC2840" s="78"/>
      <c r="AD2840" s="78"/>
      <c r="AE2840" s="78"/>
      <c r="AF2840" s="78"/>
      <c r="AG2840" s="78"/>
      <c r="AH2840" s="78"/>
      <c r="AI2840" s="78"/>
      <c r="AJ2840" s="78"/>
      <c r="AK2840" s="645">
        <v>200180</v>
      </c>
      <c r="AL2840" s="651">
        <f t="shared" si="727"/>
        <v>0</v>
      </c>
      <c r="AM2840" s="64"/>
      <c r="AN2840" s="64"/>
      <c r="AO2840" s="64"/>
      <c r="AP2840" s="64"/>
      <c r="AQ2840" s="64"/>
      <c r="AR2840" s="693"/>
      <c r="XFA2840" s="693"/>
    </row>
    <row r="2841" spans="1:44 16381:16381" s="694" customFormat="1" ht="14.1" customHeight="1" x14ac:dyDescent="0.15">
      <c r="A2841" s="92" t="s">
        <v>5813</v>
      </c>
      <c r="B2841" s="93" t="s">
        <v>2599</v>
      </c>
      <c r="C2841" s="199">
        <f t="shared" si="729"/>
        <v>0</v>
      </c>
      <c r="D2841" s="90"/>
      <c r="E2841" s="79"/>
      <c r="F2841" s="79"/>
      <c r="G2841" s="79"/>
      <c r="H2841" s="202">
        <f t="shared" si="728"/>
        <v>0</v>
      </c>
      <c r="I2841" s="78"/>
      <c r="J2841" s="78"/>
      <c r="K2841" s="78"/>
      <c r="L2841" s="78"/>
      <c r="M2841" s="78"/>
      <c r="N2841" s="78"/>
      <c r="O2841" s="202">
        <f t="shared" si="730"/>
        <v>0</v>
      </c>
      <c r="P2841" s="78"/>
      <c r="Q2841" s="78"/>
      <c r="R2841" s="202">
        <f t="shared" si="732"/>
        <v>0</v>
      </c>
      <c r="S2841" s="78"/>
      <c r="T2841" s="78"/>
      <c r="U2841" s="202">
        <f t="shared" si="731"/>
        <v>0</v>
      </c>
      <c r="V2841" s="78"/>
      <c r="W2841" s="78"/>
      <c r="X2841" s="202">
        <f t="shared" si="733"/>
        <v>0</v>
      </c>
      <c r="Y2841" s="78"/>
      <c r="Z2841" s="78"/>
      <c r="AA2841" s="78"/>
      <c r="AB2841" s="78"/>
      <c r="AC2841" s="78"/>
      <c r="AD2841" s="78"/>
      <c r="AE2841" s="78"/>
      <c r="AF2841" s="78"/>
      <c r="AG2841" s="78"/>
      <c r="AH2841" s="78"/>
      <c r="AI2841" s="78"/>
      <c r="AJ2841" s="78"/>
      <c r="AK2841" s="645">
        <v>262930</v>
      </c>
      <c r="AL2841" s="651">
        <f t="shared" si="727"/>
        <v>0</v>
      </c>
      <c r="AM2841" s="64"/>
      <c r="AN2841" s="64"/>
      <c r="AO2841" s="64"/>
      <c r="AP2841" s="64"/>
      <c r="AQ2841" s="64"/>
      <c r="AR2841" s="693"/>
      <c r="XFA2841" s="693"/>
    </row>
    <row r="2842" spans="1:44 16381:16381" s="694" customFormat="1" ht="14.1" customHeight="1" x14ac:dyDescent="0.15">
      <c r="A2842" s="92" t="s">
        <v>5814</v>
      </c>
      <c r="B2842" s="93" t="s">
        <v>109</v>
      </c>
      <c r="C2842" s="199">
        <f t="shared" si="729"/>
        <v>0</v>
      </c>
      <c r="D2842" s="90"/>
      <c r="E2842" s="79"/>
      <c r="F2842" s="79"/>
      <c r="G2842" s="79"/>
      <c r="H2842" s="202">
        <f t="shared" si="728"/>
        <v>0</v>
      </c>
      <c r="I2842" s="78"/>
      <c r="J2842" s="78"/>
      <c r="K2842" s="78"/>
      <c r="L2842" s="78"/>
      <c r="M2842" s="78"/>
      <c r="N2842" s="78"/>
      <c r="O2842" s="202">
        <f t="shared" si="730"/>
        <v>0</v>
      </c>
      <c r="P2842" s="78"/>
      <c r="Q2842" s="78"/>
      <c r="R2842" s="202">
        <f t="shared" si="732"/>
        <v>0</v>
      </c>
      <c r="S2842" s="78"/>
      <c r="T2842" s="78"/>
      <c r="U2842" s="202">
        <f t="shared" si="731"/>
        <v>0</v>
      </c>
      <c r="V2842" s="78"/>
      <c r="W2842" s="78"/>
      <c r="X2842" s="202">
        <f t="shared" si="733"/>
        <v>0</v>
      </c>
      <c r="Y2842" s="78"/>
      <c r="Z2842" s="78"/>
      <c r="AA2842" s="78"/>
      <c r="AB2842" s="78"/>
      <c r="AC2842" s="78"/>
      <c r="AD2842" s="78"/>
      <c r="AE2842" s="78"/>
      <c r="AF2842" s="78"/>
      <c r="AG2842" s="78"/>
      <c r="AH2842" s="78"/>
      <c r="AI2842" s="78"/>
      <c r="AJ2842" s="78"/>
      <c r="AK2842" s="645">
        <v>262930</v>
      </c>
      <c r="AL2842" s="651">
        <f t="shared" si="727"/>
        <v>0</v>
      </c>
      <c r="AM2842" s="64"/>
      <c r="AN2842" s="64"/>
      <c r="AO2842" s="64"/>
      <c r="AP2842" s="64"/>
      <c r="AQ2842" s="64"/>
      <c r="AR2842" s="693"/>
      <c r="XFA2842" s="693"/>
    </row>
    <row r="2843" spans="1:44 16381:16381" s="694" customFormat="1" ht="14.1" customHeight="1" x14ac:dyDescent="0.15">
      <c r="A2843" s="92" t="s">
        <v>5815</v>
      </c>
      <c r="B2843" s="93" t="s">
        <v>2080</v>
      </c>
      <c r="C2843" s="199">
        <f t="shared" si="729"/>
        <v>0</v>
      </c>
      <c r="D2843" s="90"/>
      <c r="E2843" s="79"/>
      <c r="F2843" s="79"/>
      <c r="G2843" s="79"/>
      <c r="H2843" s="202">
        <f t="shared" si="728"/>
        <v>0</v>
      </c>
      <c r="I2843" s="78"/>
      <c r="J2843" s="78"/>
      <c r="K2843" s="78"/>
      <c r="L2843" s="78"/>
      <c r="M2843" s="78"/>
      <c r="N2843" s="78"/>
      <c r="O2843" s="202">
        <f t="shared" si="730"/>
        <v>0</v>
      </c>
      <c r="P2843" s="78"/>
      <c r="Q2843" s="78"/>
      <c r="R2843" s="202">
        <f t="shared" si="732"/>
        <v>0</v>
      </c>
      <c r="S2843" s="78"/>
      <c r="T2843" s="78"/>
      <c r="U2843" s="202">
        <f t="shared" si="731"/>
        <v>0</v>
      </c>
      <c r="V2843" s="78"/>
      <c r="W2843" s="78"/>
      <c r="X2843" s="202">
        <f t="shared" si="733"/>
        <v>0</v>
      </c>
      <c r="Y2843" s="78"/>
      <c r="Z2843" s="78"/>
      <c r="AA2843" s="78"/>
      <c r="AB2843" s="78"/>
      <c r="AC2843" s="78"/>
      <c r="AD2843" s="78"/>
      <c r="AE2843" s="78"/>
      <c r="AF2843" s="78"/>
      <c r="AG2843" s="78"/>
      <c r="AH2843" s="78"/>
      <c r="AI2843" s="78"/>
      <c r="AJ2843" s="78"/>
      <c r="AK2843" s="645">
        <v>257630</v>
      </c>
      <c r="AL2843" s="651">
        <f t="shared" si="727"/>
        <v>0</v>
      </c>
      <c r="AM2843" s="64"/>
      <c r="AN2843" s="64"/>
      <c r="AO2843" s="64"/>
      <c r="AP2843" s="64"/>
      <c r="AQ2843" s="64"/>
      <c r="AR2843" s="693"/>
      <c r="XFA2843" s="693"/>
    </row>
    <row r="2844" spans="1:44 16381:16381" s="694" customFormat="1" ht="14.1" customHeight="1" x14ac:dyDescent="0.15">
      <c r="A2844" s="92" t="s">
        <v>5816</v>
      </c>
      <c r="B2844" s="93" t="s">
        <v>110</v>
      </c>
      <c r="C2844" s="199">
        <f t="shared" si="729"/>
        <v>0</v>
      </c>
      <c r="D2844" s="90"/>
      <c r="E2844" s="79"/>
      <c r="F2844" s="79"/>
      <c r="G2844" s="79"/>
      <c r="H2844" s="202">
        <f t="shared" si="728"/>
        <v>0</v>
      </c>
      <c r="I2844" s="78"/>
      <c r="J2844" s="78"/>
      <c r="K2844" s="78"/>
      <c r="L2844" s="78"/>
      <c r="M2844" s="78"/>
      <c r="N2844" s="78"/>
      <c r="O2844" s="202">
        <f t="shared" si="730"/>
        <v>0</v>
      </c>
      <c r="P2844" s="78"/>
      <c r="Q2844" s="78"/>
      <c r="R2844" s="202">
        <f t="shared" si="732"/>
        <v>0</v>
      </c>
      <c r="S2844" s="78"/>
      <c r="T2844" s="78"/>
      <c r="U2844" s="202">
        <f t="shared" si="731"/>
        <v>0</v>
      </c>
      <c r="V2844" s="78"/>
      <c r="W2844" s="78"/>
      <c r="X2844" s="202">
        <f t="shared" si="733"/>
        <v>0</v>
      </c>
      <c r="Y2844" s="78"/>
      <c r="Z2844" s="78"/>
      <c r="AA2844" s="78"/>
      <c r="AB2844" s="78"/>
      <c r="AC2844" s="78"/>
      <c r="AD2844" s="78"/>
      <c r="AE2844" s="78"/>
      <c r="AF2844" s="78"/>
      <c r="AG2844" s="78"/>
      <c r="AH2844" s="78"/>
      <c r="AI2844" s="78"/>
      <c r="AJ2844" s="78"/>
      <c r="AK2844" s="645">
        <v>305740</v>
      </c>
      <c r="AL2844" s="651">
        <f t="shared" si="727"/>
        <v>0</v>
      </c>
      <c r="AM2844" s="64"/>
      <c r="AN2844" s="64"/>
      <c r="AO2844" s="64"/>
      <c r="AP2844" s="64"/>
      <c r="AQ2844" s="64"/>
      <c r="AR2844" s="693"/>
      <c r="XFA2844" s="693"/>
    </row>
    <row r="2845" spans="1:44 16381:16381" s="694" customFormat="1" ht="14.1" customHeight="1" x14ac:dyDescent="0.15">
      <c r="A2845" s="92" t="s">
        <v>5817</v>
      </c>
      <c r="B2845" s="93" t="s">
        <v>111</v>
      </c>
      <c r="C2845" s="199">
        <f t="shared" si="729"/>
        <v>0</v>
      </c>
      <c r="D2845" s="90"/>
      <c r="E2845" s="79"/>
      <c r="F2845" s="79"/>
      <c r="G2845" s="79"/>
      <c r="H2845" s="202">
        <f t="shared" si="728"/>
        <v>0</v>
      </c>
      <c r="I2845" s="78"/>
      <c r="J2845" s="78"/>
      <c r="K2845" s="78"/>
      <c r="L2845" s="78"/>
      <c r="M2845" s="78"/>
      <c r="N2845" s="78"/>
      <c r="O2845" s="202">
        <f t="shared" si="730"/>
        <v>0</v>
      </c>
      <c r="P2845" s="78"/>
      <c r="Q2845" s="78"/>
      <c r="R2845" s="202">
        <f t="shared" si="732"/>
        <v>0</v>
      </c>
      <c r="S2845" s="78"/>
      <c r="T2845" s="78"/>
      <c r="U2845" s="202">
        <f t="shared" si="731"/>
        <v>0</v>
      </c>
      <c r="V2845" s="78"/>
      <c r="W2845" s="78"/>
      <c r="X2845" s="202">
        <f t="shared" si="733"/>
        <v>0</v>
      </c>
      <c r="Y2845" s="78"/>
      <c r="Z2845" s="78"/>
      <c r="AA2845" s="78"/>
      <c r="AB2845" s="78"/>
      <c r="AC2845" s="78"/>
      <c r="AD2845" s="78"/>
      <c r="AE2845" s="78"/>
      <c r="AF2845" s="78"/>
      <c r="AG2845" s="78"/>
      <c r="AH2845" s="78"/>
      <c r="AI2845" s="78"/>
      <c r="AJ2845" s="78"/>
      <c r="AK2845" s="645">
        <v>186430</v>
      </c>
      <c r="AL2845" s="651">
        <f t="shared" si="727"/>
        <v>0</v>
      </c>
      <c r="AM2845" s="64"/>
      <c r="AN2845" s="64"/>
      <c r="AO2845" s="64"/>
      <c r="AP2845" s="64"/>
      <c r="AQ2845" s="64"/>
      <c r="AR2845" s="693"/>
      <c r="XFA2845" s="693"/>
    </row>
    <row r="2846" spans="1:44 16381:16381" s="694" customFormat="1" ht="14.1" customHeight="1" x14ac:dyDescent="0.15">
      <c r="A2846" s="92" t="s">
        <v>5818</v>
      </c>
      <c r="B2846" s="93" t="s">
        <v>112</v>
      </c>
      <c r="C2846" s="199">
        <f t="shared" si="729"/>
        <v>0</v>
      </c>
      <c r="D2846" s="90"/>
      <c r="E2846" s="79"/>
      <c r="F2846" s="79"/>
      <c r="G2846" s="79"/>
      <c r="H2846" s="202">
        <f t="shared" si="728"/>
        <v>0</v>
      </c>
      <c r="I2846" s="78"/>
      <c r="J2846" s="78"/>
      <c r="K2846" s="78"/>
      <c r="L2846" s="78"/>
      <c r="M2846" s="78"/>
      <c r="N2846" s="78"/>
      <c r="O2846" s="202">
        <f t="shared" si="730"/>
        <v>0</v>
      </c>
      <c r="P2846" s="78"/>
      <c r="Q2846" s="78"/>
      <c r="R2846" s="202">
        <f t="shared" si="732"/>
        <v>0</v>
      </c>
      <c r="S2846" s="78"/>
      <c r="T2846" s="78"/>
      <c r="U2846" s="202">
        <f t="shared" si="731"/>
        <v>0</v>
      </c>
      <c r="V2846" s="78"/>
      <c r="W2846" s="78"/>
      <c r="X2846" s="202">
        <f t="shared" si="733"/>
        <v>0</v>
      </c>
      <c r="Y2846" s="78"/>
      <c r="Z2846" s="78"/>
      <c r="AA2846" s="78"/>
      <c r="AB2846" s="78"/>
      <c r="AC2846" s="78"/>
      <c r="AD2846" s="78"/>
      <c r="AE2846" s="78"/>
      <c r="AF2846" s="78"/>
      <c r="AG2846" s="78"/>
      <c r="AH2846" s="78"/>
      <c r="AI2846" s="78"/>
      <c r="AJ2846" s="78"/>
      <c r="AK2846" s="645">
        <v>200170</v>
      </c>
      <c r="AL2846" s="651">
        <f t="shared" si="727"/>
        <v>0</v>
      </c>
      <c r="AM2846" s="64"/>
      <c r="AN2846" s="64"/>
      <c r="AO2846" s="64"/>
      <c r="AP2846" s="64"/>
      <c r="AQ2846" s="64"/>
      <c r="AR2846" s="693"/>
      <c r="XFA2846" s="693"/>
    </row>
    <row r="2847" spans="1:44 16381:16381" s="694" customFormat="1" ht="14.1" customHeight="1" x14ac:dyDescent="0.15">
      <c r="A2847" s="92" t="s">
        <v>5819</v>
      </c>
      <c r="B2847" s="93" t="s">
        <v>2600</v>
      </c>
      <c r="C2847" s="199">
        <f t="shared" si="729"/>
        <v>0</v>
      </c>
      <c r="D2847" s="90"/>
      <c r="E2847" s="79"/>
      <c r="F2847" s="79"/>
      <c r="G2847" s="79"/>
      <c r="H2847" s="202">
        <f t="shared" si="728"/>
        <v>0</v>
      </c>
      <c r="I2847" s="78"/>
      <c r="J2847" s="78"/>
      <c r="K2847" s="78"/>
      <c r="L2847" s="78"/>
      <c r="M2847" s="78"/>
      <c r="N2847" s="78"/>
      <c r="O2847" s="202">
        <f t="shared" si="730"/>
        <v>0</v>
      </c>
      <c r="P2847" s="78"/>
      <c r="Q2847" s="78"/>
      <c r="R2847" s="202">
        <f t="shared" si="732"/>
        <v>0</v>
      </c>
      <c r="S2847" s="78"/>
      <c r="T2847" s="78"/>
      <c r="U2847" s="202">
        <f t="shared" si="731"/>
        <v>0</v>
      </c>
      <c r="V2847" s="78"/>
      <c r="W2847" s="78"/>
      <c r="X2847" s="202">
        <f t="shared" si="733"/>
        <v>0</v>
      </c>
      <c r="Y2847" s="78"/>
      <c r="Z2847" s="78"/>
      <c r="AA2847" s="78"/>
      <c r="AB2847" s="78"/>
      <c r="AC2847" s="78"/>
      <c r="AD2847" s="78"/>
      <c r="AE2847" s="78"/>
      <c r="AF2847" s="78"/>
      <c r="AG2847" s="78"/>
      <c r="AH2847" s="78"/>
      <c r="AI2847" s="78"/>
      <c r="AJ2847" s="78"/>
      <c r="AK2847" s="645">
        <v>207320</v>
      </c>
      <c r="AL2847" s="651">
        <f t="shared" si="727"/>
        <v>0</v>
      </c>
      <c r="AM2847" s="64"/>
      <c r="AN2847" s="64"/>
      <c r="AO2847" s="64"/>
      <c r="AP2847" s="64"/>
      <c r="AQ2847" s="64"/>
      <c r="AR2847" s="693"/>
      <c r="XFA2847" s="693"/>
    </row>
    <row r="2848" spans="1:44 16381:16381" s="694" customFormat="1" ht="21" x14ac:dyDescent="0.15">
      <c r="A2848" s="92" t="s">
        <v>5820</v>
      </c>
      <c r="B2848" s="93" t="s">
        <v>2601</v>
      </c>
      <c r="C2848" s="202">
        <f t="shared" si="729"/>
        <v>0</v>
      </c>
      <c r="D2848" s="90"/>
      <c r="E2848" s="79"/>
      <c r="F2848" s="79"/>
      <c r="G2848" s="79"/>
      <c r="H2848" s="202">
        <f t="shared" si="728"/>
        <v>0</v>
      </c>
      <c r="I2848" s="78"/>
      <c r="J2848" s="78"/>
      <c r="K2848" s="78"/>
      <c r="L2848" s="78"/>
      <c r="M2848" s="78"/>
      <c r="N2848" s="78"/>
      <c r="O2848" s="202">
        <f t="shared" si="730"/>
        <v>0</v>
      </c>
      <c r="P2848" s="78"/>
      <c r="Q2848" s="78"/>
      <c r="R2848" s="202">
        <f t="shared" si="732"/>
        <v>0</v>
      </c>
      <c r="S2848" s="78"/>
      <c r="T2848" s="78"/>
      <c r="U2848" s="202">
        <f t="shared" si="731"/>
        <v>0</v>
      </c>
      <c r="V2848" s="78"/>
      <c r="W2848" s="78"/>
      <c r="X2848" s="202">
        <f t="shared" si="733"/>
        <v>0</v>
      </c>
      <c r="Y2848" s="78"/>
      <c r="Z2848" s="78"/>
      <c r="AA2848" s="78"/>
      <c r="AB2848" s="78"/>
      <c r="AC2848" s="78"/>
      <c r="AD2848" s="78"/>
      <c r="AE2848" s="78"/>
      <c r="AF2848" s="78"/>
      <c r="AG2848" s="78"/>
      <c r="AH2848" s="78"/>
      <c r="AI2848" s="78"/>
      <c r="AJ2848" s="78"/>
      <c r="AK2848" s="645">
        <v>338960</v>
      </c>
      <c r="AL2848" s="651">
        <f t="shared" si="727"/>
        <v>0</v>
      </c>
      <c r="AM2848" s="64"/>
      <c r="AN2848" s="64"/>
      <c r="AO2848" s="64"/>
      <c r="AP2848" s="64"/>
      <c r="AQ2848" s="64"/>
      <c r="AR2848" s="693"/>
      <c r="XFA2848" s="693"/>
    </row>
    <row r="2849" spans="1:44 16381:16381" s="694" customFormat="1" ht="14.1" customHeight="1" x14ac:dyDescent="0.15">
      <c r="A2849" s="92" t="s">
        <v>5821</v>
      </c>
      <c r="B2849" s="93" t="s">
        <v>609</v>
      </c>
      <c r="C2849" s="199">
        <f t="shared" si="729"/>
        <v>0</v>
      </c>
      <c r="D2849" s="90"/>
      <c r="E2849" s="79"/>
      <c r="F2849" s="79"/>
      <c r="G2849" s="79"/>
      <c r="H2849" s="202">
        <f t="shared" si="728"/>
        <v>0</v>
      </c>
      <c r="I2849" s="78"/>
      <c r="J2849" s="78"/>
      <c r="K2849" s="78"/>
      <c r="L2849" s="78"/>
      <c r="M2849" s="78"/>
      <c r="N2849" s="78"/>
      <c r="O2849" s="202">
        <f t="shared" si="730"/>
        <v>0</v>
      </c>
      <c r="P2849" s="78"/>
      <c r="Q2849" s="78"/>
      <c r="R2849" s="202">
        <f t="shared" si="732"/>
        <v>0</v>
      </c>
      <c r="S2849" s="78"/>
      <c r="T2849" s="78"/>
      <c r="U2849" s="202">
        <f t="shared" si="731"/>
        <v>0</v>
      </c>
      <c r="V2849" s="78"/>
      <c r="W2849" s="78"/>
      <c r="X2849" s="202">
        <f t="shared" si="733"/>
        <v>0</v>
      </c>
      <c r="Y2849" s="78"/>
      <c r="Z2849" s="78"/>
      <c r="AA2849" s="78"/>
      <c r="AB2849" s="78"/>
      <c r="AC2849" s="78"/>
      <c r="AD2849" s="78"/>
      <c r="AE2849" s="78"/>
      <c r="AF2849" s="78"/>
      <c r="AG2849" s="78"/>
      <c r="AH2849" s="78"/>
      <c r="AI2849" s="78"/>
      <c r="AJ2849" s="78"/>
      <c r="AK2849" s="645">
        <v>186430</v>
      </c>
      <c r="AL2849" s="651">
        <f t="shared" si="727"/>
        <v>0</v>
      </c>
      <c r="AM2849" s="64"/>
      <c r="AN2849" s="64"/>
      <c r="AO2849" s="64"/>
      <c r="AP2849" s="64"/>
      <c r="AQ2849" s="64"/>
      <c r="AR2849" s="693"/>
      <c r="XFA2849" s="693"/>
    </row>
    <row r="2850" spans="1:44 16381:16381" s="694" customFormat="1" ht="14.1" customHeight="1" x14ac:dyDescent="0.15">
      <c r="A2850" s="92" t="s">
        <v>5822</v>
      </c>
      <c r="B2850" s="93" t="s">
        <v>610</v>
      </c>
      <c r="C2850" s="199">
        <f t="shared" si="729"/>
        <v>0</v>
      </c>
      <c r="D2850" s="90"/>
      <c r="E2850" s="79"/>
      <c r="F2850" s="79"/>
      <c r="G2850" s="79"/>
      <c r="H2850" s="202">
        <f t="shared" si="728"/>
        <v>0</v>
      </c>
      <c r="I2850" s="78"/>
      <c r="J2850" s="78"/>
      <c r="K2850" s="78"/>
      <c r="L2850" s="78"/>
      <c r="M2850" s="78"/>
      <c r="N2850" s="78"/>
      <c r="O2850" s="202">
        <f t="shared" si="730"/>
        <v>0</v>
      </c>
      <c r="P2850" s="78"/>
      <c r="Q2850" s="78"/>
      <c r="R2850" s="202">
        <f t="shared" si="732"/>
        <v>0</v>
      </c>
      <c r="S2850" s="78"/>
      <c r="T2850" s="78"/>
      <c r="U2850" s="202">
        <f t="shared" si="731"/>
        <v>0</v>
      </c>
      <c r="V2850" s="78"/>
      <c r="W2850" s="78"/>
      <c r="X2850" s="202">
        <f t="shared" si="733"/>
        <v>0</v>
      </c>
      <c r="Y2850" s="78"/>
      <c r="Z2850" s="78"/>
      <c r="AA2850" s="78"/>
      <c r="AB2850" s="78"/>
      <c r="AC2850" s="78"/>
      <c r="AD2850" s="78"/>
      <c r="AE2850" s="78"/>
      <c r="AF2850" s="78"/>
      <c r="AG2850" s="78"/>
      <c r="AH2850" s="78"/>
      <c r="AI2850" s="78"/>
      <c r="AJ2850" s="78"/>
      <c r="AK2850" s="645">
        <v>230640</v>
      </c>
      <c r="AL2850" s="651">
        <f t="shared" si="727"/>
        <v>0</v>
      </c>
      <c r="AM2850" s="64"/>
      <c r="AN2850" s="64"/>
      <c r="AO2850" s="64"/>
      <c r="AP2850" s="64"/>
      <c r="AQ2850" s="64"/>
      <c r="AR2850" s="693"/>
      <c r="XFA2850" s="693"/>
    </row>
    <row r="2851" spans="1:44 16381:16381" s="694" customFormat="1" ht="14.1" customHeight="1" x14ac:dyDescent="0.15">
      <c r="A2851" s="92" t="s">
        <v>5823</v>
      </c>
      <c r="B2851" s="93" t="s">
        <v>2602</v>
      </c>
      <c r="C2851" s="199">
        <f t="shared" si="729"/>
        <v>0</v>
      </c>
      <c r="D2851" s="90"/>
      <c r="E2851" s="79"/>
      <c r="F2851" s="79"/>
      <c r="G2851" s="79"/>
      <c r="H2851" s="202">
        <f t="shared" si="728"/>
        <v>0</v>
      </c>
      <c r="I2851" s="78"/>
      <c r="J2851" s="78"/>
      <c r="K2851" s="78"/>
      <c r="L2851" s="78"/>
      <c r="M2851" s="78"/>
      <c r="N2851" s="78"/>
      <c r="O2851" s="202">
        <f t="shared" si="730"/>
        <v>0</v>
      </c>
      <c r="P2851" s="78"/>
      <c r="Q2851" s="78"/>
      <c r="R2851" s="202">
        <f t="shared" si="732"/>
        <v>0</v>
      </c>
      <c r="S2851" s="78"/>
      <c r="T2851" s="78"/>
      <c r="U2851" s="202">
        <f t="shared" si="731"/>
        <v>0</v>
      </c>
      <c r="V2851" s="78"/>
      <c r="W2851" s="78"/>
      <c r="X2851" s="202">
        <f t="shared" si="733"/>
        <v>0</v>
      </c>
      <c r="Y2851" s="78"/>
      <c r="Z2851" s="78"/>
      <c r="AA2851" s="78"/>
      <c r="AB2851" s="78"/>
      <c r="AC2851" s="78"/>
      <c r="AD2851" s="78"/>
      <c r="AE2851" s="78"/>
      <c r="AF2851" s="78"/>
      <c r="AG2851" s="78"/>
      <c r="AH2851" s="78"/>
      <c r="AI2851" s="78"/>
      <c r="AJ2851" s="78"/>
      <c r="AK2851" s="645">
        <v>207320</v>
      </c>
      <c r="AL2851" s="651">
        <f t="shared" si="727"/>
        <v>0</v>
      </c>
      <c r="AM2851" s="64"/>
      <c r="AN2851" s="64"/>
      <c r="AO2851" s="64"/>
      <c r="AP2851" s="64"/>
      <c r="AQ2851" s="64"/>
      <c r="AR2851" s="693"/>
      <c r="XFA2851" s="693"/>
    </row>
    <row r="2852" spans="1:44 16381:16381" s="694" customFormat="1" ht="14.1" customHeight="1" x14ac:dyDescent="0.15">
      <c r="A2852" s="92" t="s">
        <v>5824</v>
      </c>
      <c r="B2852" s="93" t="s">
        <v>2081</v>
      </c>
      <c r="C2852" s="199">
        <f t="shared" si="729"/>
        <v>0</v>
      </c>
      <c r="D2852" s="90"/>
      <c r="E2852" s="79"/>
      <c r="F2852" s="79"/>
      <c r="G2852" s="79"/>
      <c r="H2852" s="202">
        <f t="shared" si="728"/>
        <v>0</v>
      </c>
      <c r="I2852" s="78"/>
      <c r="J2852" s="78"/>
      <c r="K2852" s="78"/>
      <c r="L2852" s="78"/>
      <c r="M2852" s="78"/>
      <c r="N2852" s="78"/>
      <c r="O2852" s="202">
        <f t="shared" si="730"/>
        <v>0</v>
      </c>
      <c r="P2852" s="78"/>
      <c r="Q2852" s="78"/>
      <c r="R2852" s="202">
        <f t="shared" si="732"/>
        <v>0</v>
      </c>
      <c r="S2852" s="78"/>
      <c r="T2852" s="78"/>
      <c r="U2852" s="202">
        <f t="shared" si="731"/>
        <v>0</v>
      </c>
      <c r="V2852" s="78"/>
      <c r="W2852" s="78"/>
      <c r="X2852" s="202">
        <f t="shared" si="733"/>
        <v>0</v>
      </c>
      <c r="Y2852" s="78"/>
      <c r="Z2852" s="78"/>
      <c r="AA2852" s="78"/>
      <c r="AB2852" s="78"/>
      <c r="AC2852" s="78"/>
      <c r="AD2852" s="78"/>
      <c r="AE2852" s="78"/>
      <c r="AF2852" s="78"/>
      <c r="AG2852" s="78"/>
      <c r="AH2852" s="78"/>
      <c r="AI2852" s="78"/>
      <c r="AJ2852" s="78"/>
      <c r="AK2852" s="645">
        <v>286830</v>
      </c>
      <c r="AL2852" s="651">
        <f t="shared" si="727"/>
        <v>0</v>
      </c>
      <c r="AM2852" s="64"/>
      <c r="AN2852" s="64"/>
      <c r="AO2852" s="64"/>
      <c r="AP2852" s="64"/>
      <c r="AQ2852" s="64"/>
      <c r="AR2852" s="693"/>
      <c r="XFA2852" s="693"/>
    </row>
    <row r="2853" spans="1:44 16381:16381" s="694" customFormat="1" ht="14.1" customHeight="1" x14ac:dyDescent="0.15">
      <c r="A2853" s="92" t="s">
        <v>5825</v>
      </c>
      <c r="B2853" s="93" t="s">
        <v>4563</v>
      </c>
      <c r="C2853" s="199">
        <f t="shared" si="729"/>
        <v>0</v>
      </c>
      <c r="D2853" s="90"/>
      <c r="E2853" s="79"/>
      <c r="F2853" s="79"/>
      <c r="G2853" s="79"/>
      <c r="H2853" s="202">
        <f t="shared" si="728"/>
        <v>0</v>
      </c>
      <c r="I2853" s="78"/>
      <c r="J2853" s="78"/>
      <c r="K2853" s="78"/>
      <c r="L2853" s="78"/>
      <c r="M2853" s="78"/>
      <c r="N2853" s="78"/>
      <c r="O2853" s="202">
        <f t="shared" si="730"/>
        <v>0</v>
      </c>
      <c r="P2853" s="78"/>
      <c r="Q2853" s="78"/>
      <c r="R2853" s="202">
        <f t="shared" si="732"/>
        <v>0</v>
      </c>
      <c r="S2853" s="78"/>
      <c r="T2853" s="78"/>
      <c r="U2853" s="202">
        <f t="shared" si="731"/>
        <v>0</v>
      </c>
      <c r="V2853" s="78"/>
      <c r="W2853" s="78"/>
      <c r="X2853" s="202">
        <f t="shared" si="733"/>
        <v>0</v>
      </c>
      <c r="Y2853" s="78"/>
      <c r="Z2853" s="78"/>
      <c r="AA2853" s="78"/>
      <c r="AB2853" s="78"/>
      <c r="AC2853" s="78"/>
      <c r="AD2853" s="78"/>
      <c r="AE2853" s="78"/>
      <c r="AF2853" s="78"/>
      <c r="AG2853" s="78"/>
      <c r="AH2853" s="78"/>
      <c r="AI2853" s="78"/>
      <c r="AJ2853" s="78"/>
      <c r="AK2853" s="645">
        <v>400250</v>
      </c>
      <c r="AL2853" s="651">
        <f t="shared" si="727"/>
        <v>0</v>
      </c>
      <c r="AM2853" s="64"/>
      <c r="AN2853" s="64"/>
      <c r="AO2853" s="64"/>
      <c r="AP2853" s="64"/>
      <c r="AQ2853" s="64"/>
      <c r="AR2853" s="693"/>
      <c r="XFA2853" s="693"/>
    </row>
    <row r="2854" spans="1:44 16381:16381" s="694" customFormat="1" ht="14.1" customHeight="1" x14ac:dyDescent="0.15">
      <c r="A2854" s="92" t="s">
        <v>5826</v>
      </c>
      <c r="B2854" s="93" t="s">
        <v>4564</v>
      </c>
      <c r="C2854" s="199">
        <f t="shared" si="729"/>
        <v>0</v>
      </c>
      <c r="D2854" s="90"/>
      <c r="E2854" s="79"/>
      <c r="F2854" s="79"/>
      <c r="G2854" s="79"/>
      <c r="H2854" s="202">
        <f t="shared" si="728"/>
        <v>0</v>
      </c>
      <c r="I2854" s="78"/>
      <c r="J2854" s="78"/>
      <c r="K2854" s="78"/>
      <c r="L2854" s="78"/>
      <c r="M2854" s="78"/>
      <c r="N2854" s="78"/>
      <c r="O2854" s="202">
        <f t="shared" si="730"/>
        <v>0</v>
      </c>
      <c r="P2854" s="78"/>
      <c r="Q2854" s="78"/>
      <c r="R2854" s="202">
        <f t="shared" si="732"/>
        <v>0</v>
      </c>
      <c r="S2854" s="78"/>
      <c r="T2854" s="78"/>
      <c r="U2854" s="202">
        <f t="shared" si="731"/>
        <v>0</v>
      </c>
      <c r="V2854" s="78"/>
      <c r="W2854" s="78"/>
      <c r="X2854" s="202">
        <f t="shared" si="733"/>
        <v>0</v>
      </c>
      <c r="Y2854" s="78"/>
      <c r="Z2854" s="78"/>
      <c r="AA2854" s="78"/>
      <c r="AB2854" s="78"/>
      <c r="AC2854" s="78"/>
      <c r="AD2854" s="78"/>
      <c r="AE2854" s="78"/>
      <c r="AF2854" s="78"/>
      <c r="AG2854" s="78"/>
      <c r="AH2854" s="78"/>
      <c r="AI2854" s="78"/>
      <c r="AJ2854" s="78"/>
      <c r="AK2854" s="645">
        <v>200170</v>
      </c>
      <c r="AL2854" s="651">
        <f t="shared" si="727"/>
        <v>0</v>
      </c>
      <c r="AM2854" s="64"/>
      <c r="AN2854" s="64"/>
      <c r="AO2854" s="64"/>
      <c r="AP2854" s="64"/>
      <c r="AQ2854" s="64"/>
      <c r="AR2854" s="693"/>
      <c r="XFA2854" s="693"/>
    </row>
    <row r="2855" spans="1:44 16381:16381" s="694" customFormat="1" ht="14.1" customHeight="1" x14ac:dyDescent="0.15">
      <c r="A2855" s="92" t="s">
        <v>5827</v>
      </c>
      <c r="B2855" s="93" t="s">
        <v>155</v>
      </c>
      <c r="C2855" s="199">
        <f t="shared" si="729"/>
        <v>0</v>
      </c>
      <c r="D2855" s="90"/>
      <c r="E2855" s="79"/>
      <c r="F2855" s="79"/>
      <c r="G2855" s="79"/>
      <c r="H2855" s="202">
        <f t="shared" si="728"/>
        <v>0</v>
      </c>
      <c r="I2855" s="78"/>
      <c r="J2855" s="78"/>
      <c r="K2855" s="78"/>
      <c r="L2855" s="78"/>
      <c r="M2855" s="78"/>
      <c r="N2855" s="78"/>
      <c r="O2855" s="202">
        <f t="shared" si="730"/>
        <v>0</v>
      </c>
      <c r="P2855" s="78"/>
      <c r="Q2855" s="78"/>
      <c r="R2855" s="202">
        <f t="shared" si="732"/>
        <v>0</v>
      </c>
      <c r="S2855" s="78"/>
      <c r="T2855" s="78"/>
      <c r="U2855" s="202">
        <f t="shared" si="731"/>
        <v>0</v>
      </c>
      <c r="V2855" s="78"/>
      <c r="W2855" s="78"/>
      <c r="X2855" s="202">
        <f t="shared" si="733"/>
        <v>0</v>
      </c>
      <c r="Y2855" s="78"/>
      <c r="Z2855" s="78"/>
      <c r="AA2855" s="78"/>
      <c r="AB2855" s="78"/>
      <c r="AC2855" s="78"/>
      <c r="AD2855" s="78"/>
      <c r="AE2855" s="78"/>
      <c r="AF2855" s="78"/>
      <c r="AG2855" s="78"/>
      <c r="AH2855" s="78"/>
      <c r="AI2855" s="78"/>
      <c r="AJ2855" s="78"/>
      <c r="AK2855" s="645">
        <v>226520</v>
      </c>
      <c r="AL2855" s="651">
        <f t="shared" si="727"/>
        <v>0</v>
      </c>
      <c r="AM2855" s="64"/>
      <c r="AN2855" s="64"/>
      <c r="AO2855" s="64"/>
      <c r="AP2855" s="64"/>
      <c r="AQ2855" s="64"/>
      <c r="AR2855" s="693"/>
      <c r="XFA2855" s="693"/>
    </row>
    <row r="2856" spans="1:44 16381:16381" s="694" customFormat="1" ht="14.1" customHeight="1" x14ac:dyDescent="0.15">
      <c r="A2856" s="92" t="s">
        <v>5828</v>
      </c>
      <c r="B2856" s="93" t="s">
        <v>3989</v>
      </c>
      <c r="C2856" s="199">
        <f t="shared" si="729"/>
        <v>0</v>
      </c>
      <c r="D2856" s="90"/>
      <c r="E2856" s="79"/>
      <c r="F2856" s="79"/>
      <c r="G2856" s="79"/>
      <c r="H2856" s="202">
        <f t="shared" si="728"/>
        <v>0</v>
      </c>
      <c r="I2856" s="78"/>
      <c r="J2856" s="78"/>
      <c r="K2856" s="78"/>
      <c r="L2856" s="78"/>
      <c r="M2856" s="78"/>
      <c r="N2856" s="78"/>
      <c r="O2856" s="202">
        <f t="shared" si="730"/>
        <v>0</v>
      </c>
      <c r="P2856" s="78"/>
      <c r="Q2856" s="78"/>
      <c r="R2856" s="202">
        <f t="shared" si="732"/>
        <v>0</v>
      </c>
      <c r="S2856" s="78"/>
      <c r="T2856" s="78"/>
      <c r="U2856" s="202">
        <f t="shared" si="731"/>
        <v>0</v>
      </c>
      <c r="V2856" s="78"/>
      <c r="W2856" s="78"/>
      <c r="X2856" s="202">
        <f t="shared" si="733"/>
        <v>0</v>
      </c>
      <c r="Y2856" s="78"/>
      <c r="Z2856" s="78"/>
      <c r="AA2856" s="78"/>
      <c r="AB2856" s="78"/>
      <c r="AC2856" s="78"/>
      <c r="AD2856" s="78"/>
      <c r="AE2856" s="78"/>
      <c r="AF2856" s="78"/>
      <c r="AG2856" s="78"/>
      <c r="AH2856" s="78"/>
      <c r="AI2856" s="78"/>
      <c r="AJ2856" s="78"/>
      <c r="AK2856" s="645">
        <v>186430</v>
      </c>
      <c r="AL2856" s="651">
        <f t="shared" si="727"/>
        <v>0</v>
      </c>
      <c r="AM2856" s="64"/>
      <c r="AN2856" s="64"/>
      <c r="AO2856" s="64"/>
      <c r="AP2856" s="64"/>
      <c r="AQ2856" s="64"/>
      <c r="AR2856" s="693"/>
      <c r="XFA2856" s="693"/>
    </row>
    <row r="2857" spans="1:44 16381:16381" s="694" customFormat="1" ht="14.1" customHeight="1" x14ac:dyDescent="0.15">
      <c r="A2857" s="92" t="s">
        <v>5829</v>
      </c>
      <c r="B2857" s="93" t="s">
        <v>114</v>
      </c>
      <c r="C2857" s="199">
        <f t="shared" si="729"/>
        <v>0</v>
      </c>
      <c r="D2857" s="90"/>
      <c r="E2857" s="79"/>
      <c r="F2857" s="79"/>
      <c r="G2857" s="79"/>
      <c r="H2857" s="202">
        <f t="shared" si="728"/>
        <v>0</v>
      </c>
      <c r="I2857" s="78"/>
      <c r="J2857" s="78"/>
      <c r="K2857" s="78"/>
      <c r="L2857" s="78"/>
      <c r="M2857" s="78"/>
      <c r="N2857" s="78"/>
      <c r="O2857" s="202">
        <f t="shared" si="730"/>
        <v>0</v>
      </c>
      <c r="P2857" s="78"/>
      <c r="Q2857" s="78"/>
      <c r="R2857" s="202">
        <f t="shared" si="732"/>
        <v>0</v>
      </c>
      <c r="S2857" s="78"/>
      <c r="T2857" s="78"/>
      <c r="U2857" s="202">
        <f t="shared" si="731"/>
        <v>0</v>
      </c>
      <c r="V2857" s="78"/>
      <c r="W2857" s="78"/>
      <c r="X2857" s="202">
        <f t="shared" si="733"/>
        <v>0</v>
      </c>
      <c r="Y2857" s="78"/>
      <c r="Z2857" s="78"/>
      <c r="AA2857" s="78"/>
      <c r="AB2857" s="78"/>
      <c r="AC2857" s="78"/>
      <c r="AD2857" s="78"/>
      <c r="AE2857" s="78"/>
      <c r="AF2857" s="78"/>
      <c r="AG2857" s="78"/>
      <c r="AH2857" s="78"/>
      <c r="AI2857" s="78"/>
      <c r="AJ2857" s="78"/>
      <c r="AK2857" s="645">
        <v>200180</v>
      </c>
      <c r="AL2857" s="651">
        <f t="shared" si="727"/>
        <v>0</v>
      </c>
      <c r="AM2857" s="64"/>
      <c r="AN2857" s="64"/>
      <c r="AO2857" s="64"/>
      <c r="AP2857" s="64"/>
      <c r="AQ2857" s="64"/>
      <c r="AR2857" s="693"/>
      <c r="XFA2857" s="693"/>
    </row>
    <row r="2858" spans="1:44 16381:16381" s="694" customFormat="1" ht="14.1" customHeight="1" x14ac:dyDescent="0.15">
      <c r="A2858" s="92" t="s">
        <v>5830</v>
      </c>
      <c r="B2858" s="93" t="s">
        <v>638</v>
      </c>
      <c r="C2858" s="199">
        <f t="shared" si="729"/>
        <v>0</v>
      </c>
      <c r="D2858" s="90"/>
      <c r="E2858" s="79"/>
      <c r="F2858" s="79"/>
      <c r="G2858" s="79"/>
      <c r="H2858" s="202">
        <f t="shared" si="728"/>
        <v>0</v>
      </c>
      <c r="I2858" s="78"/>
      <c r="J2858" s="78"/>
      <c r="K2858" s="78"/>
      <c r="L2858" s="78"/>
      <c r="M2858" s="78"/>
      <c r="N2858" s="78"/>
      <c r="O2858" s="202">
        <f t="shared" si="730"/>
        <v>0</v>
      </c>
      <c r="P2858" s="78"/>
      <c r="Q2858" s="78"/>
      <c r="R2858" s="202">
        <f t="shared" si="732"/>
        <v>0</v>
      </c>
      <c r="S2858" s="78"/>
      <c r="T2858" s="78"/>
      <c r="U2858" s="202">
        <f t="shared" si="731"/>
        <v>0</v>
      </c>
      <c r="V2858" s="78"/>
      <c r="W2858" s="78"/>
      <c r="X2858" s="202">
        <f t="shared" si="733"/>
        <v>0</v>
      </c>
      <c r="Y2858" s="78"/>
      <c r="Z2858" s="78"/>
      <c r="AA2858" s="78"/>
      <c r="AB2858" s="78"/>
      <c r="AC2858" s="78"/>
      <c r="AD2858" s="78"/>
      <c r="AE2858" s="78"/>
      <c r="AF2858" s="78"/>
      <c r="AG2858" s="78"/>
      <c r="AH2858" s="78"/>
      <c r="AI2858" s="78"/>
      <c r="AJ2858" s="78"/>
      <c r="AK2858" s="645">
        <v>251270</v>
      </c>
      <c r="AL2858" s="651">
        <f t="shared" si="727"/>
        <v>0</v>
      </c>
      <c r="AM2858" s="64"/>
      <c r="AN2858" s="64"/>
      <c r="AO2858" s="64"/>
      <c r="AP2858" s="64"/>
      <c r="AQ2858" s="64"/>
      <c r="AR2858" s="693"/>
      <c r="XFA2858" s="693"/>
    </row>
    <row r="2859" spans="1:44 16381:16381" s="694" customFormat="1" ht="14.1" customHeight="1" x14ac:dyDescent="0.15">
      <c r="A2859" s="92" t="s">
        <v>5831</v>
      </c>
      <c r="B2859" s="93" t="s">
        <v>115</v>
      </c>
      <c r="C2859" s="199">
        <f t="shared" si="729"/>
        <v>0</v>
      </c>
      <c r="D2859" s="90"/>
      <c r="E2859" s="79"/>
      <c r="F2859" s="79"/>
      <c r="G2859" s="79"/>
      <c r="H2859" s="202">
        <f t="shared" si="728"/>
        <v>0</v>
      </c>
      <c r="I2859" s="78"/>
      <c r="J2859" s="78"/>
      <c r="K2859" s="78"/>
      <c r="L2859" s="78"/>
      <c r="M2859" s="78"/>
      <c r="N2859" s="78"/>
      <c r="O2859" s="202">
        <f t="shared" si="730"/>
        <v>0</v>
      </c>
      <c r="P2859" s="78"/>
      <c r="Q2859" s="78"/>
      <c r="R2859" s="202">
        <f t="shared" si="732"/>
        <v>0</v>
      </c>
      <c r="S2859" s="78"/>
      <c r="T2859" s="78"/>
      <c r="U2859" s="202">
        <f t="shared" si="731"/>
        <v>0</v>
      </c>
      <c r="V2859" s="78"/>
      <c r="W2859" s="78"/>
      <c r="X2859" s="202">
        <f t="shared" si="733"/>
        <v>0</v>
      </c>
      <c r="Y2859" s="78"/>
      <c r="Z2859" s="78"/>
      <c r="AA2859" s="78"/>
      <c r="AB2859" s="78"/>
      <c r="AC2859" s="78"/>
      <c r="AD2859" s="78"/>
      <c r="AE2859" s="78"/>
      <c r="AF2859" s="78"/>
      <c r="AG2859" s="78"/>
      <c r="AH2859" s="78"/>
      <c r="AI2859" s="78"/>
      <c r="AJ2859" s="78"/>
      <c r="AK2859" s="645">
        <v>226520</v>
      </c>
      <c r="AL2859" s="651">
        <f t="shared" si="727"/>
        <v>0</v>
      </c>
      <c r="AM2859" s="64"/>
      <c r="AN2859" s="64"/>
      <c r="AO2859" s="64"/>
      <c r="AP2859" s="64"/>
      <c r="AQ2859" s="64"/>
      <c r="AR2859" s="693"/>
      <c r="XFA2859" s="693"/>
    </row>
    <row r="2860" spans="1:44 16381:16381" s="694" customFormat="1" ht="14.1" customHeight="1" x14ac:dyDescent="0.15">
      <c r="A2860" s="92" t="s">
        <v>5832</v>
      </c>
      <c r="B2860" s="93" t="s">
        <v>639</v>
      </c>
      <c r="C2860" s="199">
        <f t="shared" si="729"/>
        <v>0</v>
      </c>
      <c r="D2860" s="90"/>
      <c r="E2860" s="79"/>
      <c r="F2860" s="79"/>
      <c r="G2860" s="79"/>
      <c r="H2860" s="202">
        <f t="shared" si="728"/>
        <v>0</v>
      </c>
      <c r="I2860" s="78"/>
      <c r="J2860" s="78"/>
      <c r="K2860" s="78"/>
      <c r="L2860" s="78"/>
      <c r="M2860" s="78"/>
      <c r="N2860" s="78"/>
      <c r="O2860" s="202">
        <f t="shared" si="730"/>
        <v>0</v>
      </c>
      <c r="P2860" s="78"/>
      <c r="Q2860" s="78"/>
      <c r="R2860" s="202">
        <f t="shared" si="732"/>
        <v>0</v>
      </c>
      <c r="S2860" s="78"/>
      <c r="T2860" s="78"/>
      <c r="U2860" s="202">
        <f t="shared" si="731"/>
        <v>0</v>
      </c>
      <c r="V2860" s="78"/>
      <c r="W2860" s="78"/>
      <c r="X2860" s="202">
        <f t="shared" si="733"/>
        <v>0</v>
      </c>
      <c r="Y2860" s="78"/>
      <c r="Z2860" s="78"/>
      <c r="AA2860" s="78"/>
      <c r="AB2860" s="78"/>
      <c r="AC2860" s="78"/>
      <c r="AD2860" s="78"/>
      <c r="AE2860" s="78"/>
      <c r="AF2860" s="78"/>
      <c r="AG2860" s="78"/>
      <c r="AH2860" s="78"/>
      <c r="AI2860" s="78"/>
      <c r="AJ2860" s="78"/>
      <c r="AK2860" s="645">
        <v>207320</v>
      </c>
      <c r="AL2860" s="651">
        <f t="shared" si="727"/>
        <v>0</v>
      </c>
      <c r="AM2860" s="64"/>
      <c r="AN2860" s="64"/>
      <c r="AO2860" s="64"/>
      <c r="AP2860" s="64"/>
      <c r="AQ2860" s="64"/>
      <c r="AR2860" s="693"/>
      <c r="XFA2860" s="693"/>
    </row>
    <row r="2861" spans="1:44 16381:16381" s="694" customFormat="1" ht="14.1" customHeight="1" x14ac:dyDescent="0.15">
      <c r="A2861" s="92" t="s">
        <v>5833</v>
      </c>
      <c r="B2861" s="93" t="s">
        <v>855</v>
      </c>
      <c r="C2861" s="199">
        <f t="shared" si="729"/>
        <v>0</v>
      </c>
      <c r="D2861" s="90"/>
      <c r="E2861" s="79"/>
      <c r="F2861" s="79"/>
      <c r="G2861" s="79"/>
      <c r="H2861" s="202">
        <f t="shared" si="728"/>
        <v>0</v>
      </c>
      <c r="I2861" s="78"/>
      <c r="J2861" s="78"/>
      <c r="K2861" s="78"/>
      <c r="L2861" s="78"/>
      <c r="M2861" s="78"/>
      <c r="N2861" s="78"/>
      <c r="O2861" s="202">
        <f t="shared" si="730"/>
        <v>0</v>
      </c>
      <c r="P2861" s="78"/>
      <c r="Q2861" s="78"/>
      <c r="R2861" s="202">
        <f t="shared" si="732"/>
        <v>0</v>
      </c>
      <c r="S2861" s="78"/>
      <c r="T2861" s="78"/>
      <c r="U2861" s="202">
        <f t="shared" si="731"/>
        <v>0</v>
      </c>
      <c r="V2861" s="78"/>
      <c r="W2861" s="78"/>
      <c r="X2861" s="202">
        <f t="shared" si="733"/>
        <v>0</v>
      </c>
      <c r="Y2861" s="78"/>
      <c r="Z2861" s="78"/>
      <c r="AA2861" s="78"/>
      <c r="AB2861" s="78"/>
      <c r="AC2861" s="78"/>
      <c r="AD2861" s="78"/>
      <c r="AE2861" s="78"/>
      <c r="AF2861" s="78"/>
      <c r="AG2861" s="78"/>
      <c r="AH2861" s="78"/>
      <c r="AI2861" s="78"/>
      <c r="AJ2861" s="78"/>
      <c r="AK2861" s="645">
        <v>200170</v>
      </c>
      <c r="AL2861" s="651">
        <f t="shared" si="727"/>
        <v>0</v>
      </c>
      <c r="AM2861" s="64"/>
      <c r="AN2861" s="64"/>
      <c r="AO2861" s="64"/>
      <c r="AP2861" s="64"/>
      <c r="AQ2861" s="64"/>
      <c r="AR2861" s="693"/>
      <c r="XFA2861" s="693"/>
    </row>
    <row r="2862" spans="1:44 16381:16381" s="694" customFormat="1" ht="14.1" customHeight="1" x14ac:dyDescent="0.15">
      <c r="A2862" s="92" t="s">
        <v>5834</v>
      </c>
      <c r="B2862" s="93" t="s">
        <v>640</v>
      </c>
      <c r="C2862" s="199">
        <f t="shared" si="729"/>
        <v>0</v>
      </c>
      <c r="D2862" s="90"/>
      <c r="E2862" s="79"/>
      <c r="F2862" s="79"/>
      <c r="G2862" s="79"/>
      <c r="H2862" s="202">
        <f t="shared" si="728"/>
        <v>0</v>
      </c>
      <c r="I2862" s="78"/>
      <c r="J2862" s="78"/>
      <c r="K2862" s="78"/>
      <c r="L2862" s="78"/>
      <c r="M2862" s="78"/>
      <c r="N2862" s="78"/>
      <c r="O2862" s="202">
        <f t="shared" si="730"/>
        <v>0</v>
      </c>
      <c r="P2862" s="78"/>
      <c r="Q2862" s="78"/>
      <c r="R2862" s="202">
        <f t="shared" si="732"/>
        <v>0</v>
      </c>
      <c r="S2862" s="78"/>
      <c r="T2862" s="78"/>
      <c r="U2862" s="202">
        <f t="shared" si="731"/>
        <v>0</v>
      </c>
      <c r="V2862" s="78"/>
      <c r="W2862" s="78"/>
      <c r="X2862" s="202">
        <f t="shared" si="733"/>
        <v>0</v>
      </c>
      <c r="Y2862" s="78"/>
      <c r="Z2862" s="78"/>
      <c r="AA2862" s="78"/>
      <c r="AB2862" s="78"/>
      <c r="AC2862" s="78"/>
      <c r="AD2862" s="78"/>
      <c r="AE2862" s="78"/>
      <c r="AF2862" s="78"/>
      <c r="AG2862" s="78"/>
      <c r="AH2862" s="78"/>
      <c r="AI2862" s="78"/>
      <c r="AJ2862" s="78"/>
      <c r="AK2862" s="645">
        <v>186460</v>
      </c>
      <c r="AL2862" s="651">
        <f t="shared" si="727"/>
        <v>0</v>
      </c>
      <c r="AM2862" s="64"/>
      <c r="AN2862" s="64"/>
      <c r="AO2862" s="64"/>
      <c r="AP2862" s="64"/>
      <c r="AQ2862" s="64"/>
      <c r="AR2862" s="693"/>
      <c r="XFA2862" s="693"/>
    </row>
    <row r="2863" spans="1:44 16381:16381" s="694" customFormat="1" ht="14.1" customHeight="1" x14ac:dyDescent="0.15">
      <c r="A2863" s="92" t="s">
        <v>5835</v>
      </c>
      <c r="B2863" s="93" t="s">
        <v>2603</v>
      </c>
      <c r="C2863" s="199">
        <f t="shared" si="729"/>
        <v>0</v>
      </c>
      <c r="D2863" s="90"/>
      <c r="E2863" s="79"/>
      <c r="F2863" s="79"/>
      <c r="G2863" s="79"/>
      <c r="H2863" s="202">
        <f t="shared" si="728"/>
        <v>0</v>
      </c>
      <c r="I2863" s="78"/>
      <c r="J2863" s="78"/>
      <c r="K2863" s="78"/>
      <c r="L2863" s="78"/>
      <c r="M2863" s="78"/>
      <c r="N2863" s="78"/>
      <c r="O2863" s="202">
        <f t="shared" si="730"/>
        <v>0</v>
      </c>
      <c r="P2863" s="78"/>
      <c r="Q2863" s="78"/>
      <c r="R2863" s="202">
        <f t="shared" si="732"/>
        <v>0</v>
      </c>
      <c r="S2863" s="78"/>
      <c r="T2863" s="78"/>
      <c r="U2863" s="202">
        <f t="shared" si="731"/>
        <v>0</v>
      </c>
      <c r="V2863" s="78"/>
      <c r="W2863" s="78"/>
      <c r="X2863" s="202">
        <f t="shared" si="733"/>
        <v>0</v>
      </c>
      <c r="Y2863" s="78"/>
      <c r="Z2863" s="78"/>
      <c r="AA2863" s="78"/>
      <c r="AB2863" s="78"/>
      <c r="AC2863" s="78"/>
      <c r="AD2863" s="78"/>
      <c r="AE2863" s="78"/>
      <c r="AF2863" s="78"/>
      <c r="AG2863" s="78"/>
      <c r="AH2863" s="78"/>
      <c r="AI2863" s="78"/>
      <c r="AJ2863" s="78"/>
      <c r="AK2863" s="645">
        <v>200180</v>
      </c>
      <c r="AL2863" s="651">
        <f t="shared" si="727"/>
        <v>0</v>
      </c>
      <c r="AM2863" s="64"/>
      <c r="AN2863" s="64"/>
      <c r="AO2863" s="64"/>
      <c r="AP2863" s="64"/>
      <c r="AQ2863" s="64"/>
      <c r="AR2863" s="693"/>
      <c r="XFA2863" s="693"/>
    </row>
    <row r="2864" spans="1:44 16381:16381" s="694" customFormat="1" ht="14.1" customHeight="1" x14ac:dyDescent="0.15">
      <c r="A2864" s="92" t="s">
        <v>5836</v>
      </c>
      <c r="B2864" s="93" t="s">
        <v>856</v>
      </c>
      <c r="C2864" s="199">
        <f t="shared" si="729"/>
        <v>0</v>
      </c>
      <c r="D2864" s="90"/>
      <c r="E2864" s="79"/>
      <c r="F2864" s="79"/>
      <c r="G2864" s="79"/>
      <c r="H2864" s="202">
        <f t="shared" si="728"/>
        <v>0</v>
      </c>
      <c r="I2864" s="78"/>
      <c r="J2864" s="78"/>
      <c r="K2864" s="78"/>
      <c r="L2864" s="78"/>
      <c r="M2864" s="78"/>
      <c r="N2864" s="78"/>
      <c r="O2864" s="202">
        <f t="shared" si="730"/>
        <v>0</v>
      </c>
      <c r="P2864" s="78"/>
      <c r="Q2864" s="78"/>
      <c r="R2864" s="202">
        <f t="shared" si="732"/>
        <v>0</v>
      </c>
      <c r="S2864" s="78"/>
      <c r="T2864" s="78"/>
      <c r="U2864" s="202">
        <f t="shared" si="731"/>
        <v>0</v>
      </c>
      <c r="V2864" s="78"/>
      <c r="W2864" s="78"/>
      <c r="X2864" s="202">
        <f t="shared" si="733"/>
        <v>0</v>
      </c>
      <c r="Y2864" s="78"/>
      <c r="Z2864" s="78"/>
      <c r="AA2864" s="78"/>
      <c r="AB2864" s="78"/>
      <c r="AC2864" s="78"/>
      <c r="AD2864" s="78"/>
      <c r="AE2864" s="78"/>
      <c r="AF2864" s="78"/>
      <c r="AG2864" s="78"/>
      <c r="AH2864" s="78"/>
      <c r="AI2864" s="78"/>
      <c r="AJ2864" s="78"/>
      <c r="AK2864" s="645">
        <v>226520</v>
      </c>
      <c r="AL2864" s="651">
        <f t="shared" si="727"/>
        <v>0</v>
      </c>
      <c r="AM2864" s="64"/>
      <c r="AN2864" s="64"/>
      <c r="AO2864" s="64"/>
      <c r="AP2864" s="64"/>
      <c r="AQ2864" s="64"/>
      <c r="AR2864" s="693"/>
      <c r="XFA2864" s="693"/>
    </row>
    <row r="2865" spans="1:44 16381:16381" s="694" customFormat="1" ht="14.1" customHeight="1" x14ac:dyDescent="0.15">
      <c r="A2865" s="92" t="s">
        <v>5837</v>
      </c>
      <c r="B2865" s="93" t="s">
        <v>31</v>
      </c>
      <c r="C2865" s="199">
        <f t="shared" si="729"/>
        <v>0</v>
      </c>
      <c r="D2865" s="90"/>
      <c r="E2865" s="79"/>
      <c r="F2865" s="79"/>
      <c r="G2865" s="79"/>
      <c r="H2865" s="202">
        <f t="shared" si="728"/>
        <v>0</v>
      </c>
      <c r="I2865" s="78"/>
      <c r="J2865" s="78"/>
      <c r="K2865" s="78"/>
      <c r="L2865" s="78"/>
      <c r="M2865" s="78"/>
      <c r="N2865" s="78"/>
      <c r="O2865" s="202">
        <f t="shared" si="730"/>
        <v>0</v>
      </c>
      <c r="P2865" s="78"/>
      <c r="Q2865" s="78"/>
      <c r="R2865" s="202">
        <f t="shared" si="732"/>
        <v>0</v>
      </c>
      <c r="S2865" s="78"/>
      <c r="T2865" s="78"/>
      <c r="U2865" s="202">
        <f t="shared" si="731"/>
        <v>0</v>
      </c>
      <c r="V2865" s="78"/>
      <c r="W2865" s="78"/>
      <c r="X2865" s="202">
        <f t="shared" si="733"/>
        <v>0</v>
      </c>
      <c r="Y2865" s="78"/>
      <c r="Z2865" s="78"/>
      <c r="AA2865" s="78"/>
      <c r="AB2865" s="78"/>
      <c r="AC2865" s="78"/>
      <c r="AD2865" s="78"/>
      <c r="AE2865" s="78"/>
      <c r="AF2865" s="78"/>
      <c r="AG2865" s="78"/>
      <c r="AH2865" s="78"/>
      <c r="AI2865" s="78"/>
      <c r="AJ2865" s="78"/>
      <c r="AK2865" s="645">
        <v>207310</v>
      </c>
      <c r="AL2865" s="651">
        <f t="shared" si="727"/>
        <v>0</v>
      </c>
      <c r="AM2865" s="64"/>
      <c r="AN2865" s="64"/>
      <c r="AO2865" s="64"/>
      <c r="AP2865" s="64"/>
      <c r="AQ2865" s="64"/>
      <c r="AR2865" s="693"/>
      <c r="XFA2865" s="693"/>
    </row>
    <row r="2866" spans="1:44 16381:16381" s="694" customFormat="1" ht="14.1" customHeight="1" x14ac:dyDescent="0.15">
      <c r="A2866" s="92" t="s">
        <v>5838</v>
      </c>
      <c r="B2866" s="93" t="s">
        <v>32</v>
      </c>
      <c r="C2866" s="199">
        <f t="shared" si="729"/>
        <v>0</v>
      </c>
      <c r="D2866" s="90"/>
      <c r="E2866" s="79"/>
      <c r="F2866" s="79"/>
      <c r="G2866" s="79"/>
      <c r="H2866" s="202">
        <f t="shared" si="728"/>
        <v>0</v>
      </c>
      <c r="I2866" s="78"/>
      <c r="J2866" s="78"/>
      <c r="K2866" s="78"/>
      <c r="L2866" s="78"/>
      <c r="M2866" s="78"/>
      <c r="N2866" s="78"/>
      <c r="O2866" s="202">
        <f t="shared" si="730"/>
        <v>0</v>
      </c>
      <c r="P2866" s="78"/>
      <c r="Q2866" s="78"/>
      <c r="R2866" s="202">
        <f t="shared" si="732"/>
        <v>0</v>
      </c>
      <c r="S2866" s="78"/>
      <c r="T2866" s="78"/>
      <c r="U2866" s="202">
        <f t="shared" si="731"/>
        <v>0</v>
      </c>
      <c r="V2866" s="78"/>
      <c r="W2866" s="78"/>
      <c r="X2866" s="202">
        <f t="shared" si="733"/>
        <v>0</v>
      </c>
      <c r="Y2866" s="78"/>
      <c r="Z2866" s="78"/>
      <c r="AA2866" s="78"/>
      <c r="AB2866" s="78"/>
      <c r="AC2866" s="78"/>
      <c r="AD2866" s="78"/>
      <c r="AE2866" s="78"/>
      <c r="AF2866" s="78"/>
      <c r="AG2866" s="78"/>
      <c r="AH2866" s="78"/>
      <c r="AI2866" s="78"/>
      <c r="AJ2866" s="78"/>
      <c r="AK2866" s="645">
        <v>186430</v>
      </c>
      <c r="AL2866" s="651">
        <f t="shared" si="727"/>
        <v>0</v>
      </c>
      <c r="AM2866" s="64"/>
      <c r="AN2866" s="64"/>
      <c r="AO2866" s="64"/>
      <c r="AP2866" s="64"/>
      <c r="AQ2866" s="64"/>
      <c r="AR2866" s="693"/>
      <c r="XFA2866" s="693"/>
    </row>
    <row r="2867" spans="1:44 16381:16381" s="694" customFormat="1" ht="14.1" customHeight="1" x14ac:dyDescent="0.15">
      <c r="A2867" s="92" t="s">
        <v>5839</v>
      </c>
      <c r="B2867" s="93" t="s">
        <v>33</v>
      </c>
      <c r="C2867" s="199">
        <f t="shared" si="729"/>
        <v>0</v>
      </c>
      <c r="D2867" s="90"/>
      <c r="E2867" s="79"/>
      <c r="F2867" s="79"/>
      <c r="G2867" s="79"/>
      <c r="H2867" s="202">
        <f t="shared" si="728"/>
        <v>0</v>
      </c>
      <c r="I2867" s="78"/>
      <c r="J2867" s="78"/>
      <c r="K2867" s="78"/>
      <c r="L2867" s="78"/>
      <c r="M2867" s="78"/>
      <c r="N2867" s="78"/>
      <c r="O2867" s="202">
        <f t="shared" si="730"/>
        <v>0</v>
      </c>
      <c r="P2867" s="78"/>
      <c r="Q2867" s="78"/>
      <c r="R2867" s="202">
        <f t="shared" si="732"/>
        <v>0</v>
      </c>
      <c r="S2867" s="78"/>
      <c r="T2867" s="78"/>
      <c r="U2867" s="202">
        <f t="shared" si="731"/>
        <v>0</v>
      </c>
      <c r="V2867" s="78"/>
      <c r="W2867" s="78"/>
      <c r="X2867" s="202">
        <f t="shared" si="733"/>
        <v>0</v>
      </c>
      <c r="Y2867" s="78"/>
      <c r="Z2867" s="78"/>
      <c r="AA2867" s="78"/>
      <c r="AB2867" s="78"/>
      <c r="AC2867" s="78"/>
      <c r="AD2867" s="78"/>
      <c r="AE2867" s="78"/>
      <c r="AF2867" s="78"/>
      <c r="AG2867" s="78"/>
      <c r="AH2867" s="78"/>
      <c r="AI2867" s="78"/>
      <c r="AJ2867" s="78"/>
      <c r="AK2867" s="645">
        <v>186430</v>
      </c>
      <c r="AL2867" s="651">
        <f t="shared" si="727"/>
        <v>0</v>
      </c>
      <c r="AM2867" s="64"/>
      <c r="AN2867" s="64"/>
      <c r="AO2867" s="64"/>
      <c r="AP2867" s="64"/>
      <c r="AQ2867" s="64"/>
      <c r="AR2867" s="693"/>
      <c r="XFA2867" s="693"/>
    </row>
    <row r="2868" spans="1:44 16381:16381" s="694" customFormat="1" ht="14.1" customHeight="1" x14ac:dyDescent="0.15">
      <c r="A2868" s="92" t="s">
        <v>5840</v>
      </c>
      <c r="B2868" s="93" t="s">
        <v>34</v>
      </c>
      <c r="C2868" s="199">
        <f t="shared" si="729"/>
        <v>0</v>
      </c>
      <c r="D2868" s="90"/>
      <c r="E2868" s="79"/>
      <c r="F2868" s="79"/>
      <c r="G2868" s="79"/>
      <c r="H2868" s="202">
        <f t="shared" si="728"/>
        <v>0</v>
      </c>
      <c r="I2868" s="78"/>
      <c r="J2868" s="78"/>
      <c r="K2868" s="78"/>
      <c r="L2868" s="78"/>
      <c r="M2868" s="78"/>
      <c r="N2868" s="78"/>
      <c r="O2868" s="202">
        <f t="shared" si="730"/>
        <v>0</v>
      </c>
      <c r="P2868" s="78"/>
      <c r="Q2868" s="78"/>
      <c r="R2868" s="202">
        <f t="shared" si="732"/>
        <v>0</v>
      </c>
      <c r="S2868" s="78"/>
      <c r="T2868" s="78"/>
      <c r="U2868" s="202">
        <f t="shared" si="731"/>
        <v>0</v>
      </c>
      <c r="V2868" s="78"/>
      <c r="W2868" s="78"/>
      <c r="X2868" s="202">
        <f t="shared" si="733"/>
        <v>0</v>
      </c>
      <c r="Y2868" s="78"/>
      <c r="Z2868" s="78"/>
      <c r="AA2868" s="78"/>
      <c r="AB2868" s="78"/>
      <c r="AC2868" s="78"/>
      <c r="AD2868" s="78"/>
      <c r="AE2868" s="78"/>
      <c r="AF2868" s="78"/>
      <c r="AG2868" s="78"/>
      <c r="AH2868" s="78"/>
      <c r="AI2868" s="78"/>
      <c r="AJ2868" s="78"/>
      <c r="AK2868" s="645">
        <v>186430</v>
      </c>
      <c r="AL2868" s="651">
        <f t="shared" ref="AL2868:AL2881" si="734">AK2868*I2868</f>
        <v>0</v>
      </c>
      <c r="AM2868" s="64"/>
      <c r="AN2868" s="64"/>
      <c r="AO2868" s="64"/>
      <c r="AP2868" s="64"/>
      <c r="AQ2868" s="64"/>
      <c r="AR2868" s="693"/>
      <c r="XFA2868" s="693"/>
    </row>
    <row r="2869" spans="1:44 16381:16381" s="694" customFormat="1" ht="14.1" customHeight="1" x14ac:dyDescent="0.15">
      <c r="A2869" s="92" t="s">
        <v>5841</v>
      </c>
      <c r="B2869" s="93" t="s">
        <v>417</v>
      </c>
      <c r="C2869" s="199">
        <f t="shared" si="729"/>
        <v>0</v>
      </c>
      <c r="D2869" s="90"/>
      <c r="E2869" s="79"/>
      <c r="F2869" s="79"/>
      <c r="G2869" s="79"/>
      <c r="H2869" s="202">
        <f t="shared" ref="H2869:H2884" si="735">+I2869+J2869</f>
        <v>0</v>
      </c>
      <c r="I2869" s="78"/>
      <c r="J2869" s="78"/>
      <c r="K2869" s="78"/>
      <c r="L2869" s="78"/>
      <c r="M2869" s="78"/>
      <c r="N2869" s="78"/>
      <c r="O2869" s="202">
        <f t="shared" si="730"/>
        <v>0</v>
      </c>
      <c r="P2869" s="78"/>
      <c r="Q2869" s="78"/>
      <c r="R2869" s="202">
        <f t="shared" si="732"/>
        <v>0</v>
      </c>
      <c r="S2869" s="78"/>
      <c r="T2869" s="78"/>
      <c r="U2869" s="202">
        <f t="shared" si="731"/>
        <v>0</v>
      </c>
      <c r="V2869" s="78"/>
      <c r="W2869" s="78"/>
      <c r="X2869" s="202">
        <f t="shared" si="733"/>
        <v>0</v>
      </c>
      <c r="Y2869" s="78"/>
      <c r="Z2869" s="78"/>
      <c r="AA2869" s="78"/>
      <c r="AB2869" s="78"/>
      <c r="AC2869" s="78"/>
      <c r="AD2869" s="78"/>
      <c r="AE2869" s="78"/>
      <c r="AF2869" s="78"/>
      <c r="AG2869" s="78"/>
      <c r="AH2869" s="78"/>
      <c r="AI2869" s="78"/>
      <c r="AJ2869" s="78"/>
      <c r="AK2869" s="645">
        <v>186460</v>
      </c>
      <c r="AL2869" s="651">
        <f t="shared" si="734"/>
        <v>0</v>
      </c>
      <c r="AM2869" s="64"/>
      <c r="AN2869" s="64"/>
      <c r="AO2869" s="64"/>
      <c r="AP2869" s="64"/>
      <c r="AQ2869" s="64"/>
      <c r="AR2869" s="693"/>
      <c r="XFA2869" s="693"/>
    </row>
    <row r="2870" spans="1:44 16381:16381" s="694" customFormat="1" ht="14.1" customHeight="1" x14ac:dyDescent="0.15">
      <c r="A2870" s="92" t="s">
        <v>5842</v>
      </c>
      <c r="B2870" s="93" t="s">
        <v>2604</v>
      </c>
      <c r="C2870" s="199">
        <f t="shared" si="729"/>
        <v>0</v>
      </c>
      <c r="D2870" s="90"/>
      <c r="E2870" s="79"/>
      <c r="F2870" s="79"/>
      <c r="G2870" s="79"/>
      <c r="H2870" s="202">
        <f>+I2870+J2870</f>
        <v>0</v>
      </c>
      <c r="I2870" s="78"/>
      <c r="J2870" s="78"/>
      <c r="K2870" s="78"/>
      <c r="L2870" s="78"/>
      <c r="M2870" s="78"/>
      <c r="N2870" s="78"/>
      <c r="O2870" s="202">
        <f t="shared" si="730"/>
        <v>0</v>
      </c>
      <c r="P2870" s="78"/>
      <c r="Q2870" s="78"/>
      <c r="R2870" s="202">
        <f t="shared" si="732"/>
        <v>0</v>
      </c>
      <c r="S2870" s="78"/>
      <c r="T2870" s="78"/>
      <c r="U2870" s="202">
        <f t="shared" si="731"/>
        <v>0</v>
      </c>
      <c r="V2870" s="78"/>
      <c r="W2870" s="78"/>
      <c r="X2870" s="202">
        <f t="shared" si="733"/>
        <v>0</v>
      </c>
      <c r="Y2870" s="78"/>
      <c r="Z2870" s="78"/>
      <c r="AA2870" s="78"/>
      <c r="AB2870" s="78"/>
      <c r="AC2870" s="78"/>
      <c r="AD2870" s="78"/>
      <c r="AE2870" s="78"/>
      <c r="AF2870" s="78"/>
      <c r="AG2870" s="78"/>
      <c r="AH2870" s="78"/>
      <c r="AI2870" s="78"/>
      <c r="AJ2870" s="78"/>
      <c r="AK2870" s="645">
        <v>200180</v>
      </c>
      <c r="AL2870" s="651">
        <f t="shared" si="734"/>
        <v>0</v>
      </c>
      <c r="AM2870" s="64" t="s">
        <v>547</v>
      </c>
      <c r="AN2870" s="64" t="s">
        <v>547</v>
      </c>
      <c r="AO2870" s="64"/>
      <c r="AP2870" s="64"/>
      <c r="AQ2870" s="64"/>
      <c r="AR2870" s="693"/>
      <c r="XFA2870" s="693"/>
    </row>
    <row r="2871" spans="1:44 16381:16381" s="694" customFormat="1" ht="14.1" customHeight="1" x14ac:dyDescent="0.15">
      <c r="A2871" s="92" t="s">
        <v>5843</v>
      </c>
      <c r="B2871" s="93" t="s">
        <v>418</v>
      </c>
      <c r="C2871" s="199">
        <f t="shared" ref="C2871:C2887" si="736">SUM(I2871:N2871)</f>
        <v>0</v>
      </c>
      <c r="D2871" s="90"/>
      <c r="E2871" s="79"/>
      <c r="F2871" s="79"/>
      <c r="G2871" s="79"/>
      <c r="H2871" s="202">
        <f>+I2871+J2871</f>
        <v>0</v>
      </c>
      <c r="I2871" s="78"/>
      <c r="J2871" s="78"/>
      <c r="K2871" s="78"/>
      <c r="L2871" s="78"/>
      <c r="M2871" s="78"/>
      <c r="N2871" s="78"/>
      <c r="O2871" s="202">
        <f t="shared" si="730"/>
        <v>0</v>
      </c>
      <c r="P2871" s="78"/>
      <c r="Q2871" s="78"/>
      <c r="R2871" s="202">
        <f t="shared" si="732"/>
        <v>0</v>
      </c>
      <c r="S2871" s="78"/>
      <c r="T2871" s="78"/>
      <c r="U2871" s="202">
        <f t="shared" si="731"/>
        <v>0</v>
      </c>
      <c r="V2871" s="78"/>
      <c r="W2871" s="78"/>
      <c r="X2871" s="202">
        <f t="shared" si="733"/>
        <v>0</v>
      </c>
      <c r="Y2871" s="78"/>
      <c r="Z2871" s="78"/>
      <c r="AA2871" s="78"/>
      <c r="AB2871" s="78"/>
      <c r="AC2871" s="78"/>
      <c r="AD2871" s="78"/>
      <c r="AE2871" s="78"/>
      <c r="AF2871" s="78"/>
      <c r="AG2871" s="78"/>
      <c r="AH2871" s="78"/>
      <c r="AI2871" s="78"/>
      <c r="AJ2871" s="78"/>
      <c r="AK2871" s="645">
        <v>200180</v>
      </c>
      <c r="AL2871" s="651">
        <f t="shared" si="734"/>
        <v>0</v>
      </c>
      <c r="AM2871" s="64"/>
      <c r="AN2871" s="64"/>
      <c r="AO2871" s="64"/>
      <c r="AP2871" s="64"/>
      <c r="AQ2871" s="64"/>
      <c r="AR2871" s="693"/>
      <c r="XFA2871" s="693"/>
    </row>
    <row r="2872" spans="1:44 16381:16381" s="694" customFormat="1" ht="14.1" customHeight="1" x14ac:dyDescent="0.15">
      <c r="A2872" s="92" t="s">
        <v>5844</v>
      </c>
      <c r="B2872" s="93" t="s">
        <v>419</v>
      </c>
      <c r="C2872" s="199">
        <f t="shared" si="736"/>
        <v>0</v>
      </c>
      <c r="D2872" s="90"/>
      <c r="E2872" s="79"/>
      <c r="F2872" s="79"/>
      <c r="G2872" s="79"/>
      <c r="H2872" s="202">
        <f t="shared" si="735"/>
        <v>0</v>
      </c>
      <c r="I2872" s="78"/>
      <c r="J2872" s="78"/>
      <c r="K2872" s="78"/>
      <c r="L2872" s="78"/>
      <c r="M2872" s="78"/>
      <c r="N2872" s="78"/>
      <c r="O2872" s="202">
        <f t="shared" si="730"/>
        <v>0</v>
      </c>
      <c r="P2872" s="78"/>
      <c r="Q2872" s="78"/>
      <c r="R2872" s="202">
        <f t="shared" si="732"/>
        <v>0</v>
      </c>
      <c r="S2872" s="78"/>
      <c r="T2872" s="78"/>
      <c r="U2872" s="202">
        <f t="shared" si="731"/>
        <v>0</v>
      </c>
      <c r="V2872" s="78"/>
      <c r="W2872" s="78"/>
      <c r="X2872" s="202">
        <f t="shared" si="733"/>
        <v>0</v>
      </c>
      <c r="Y2872" s="78"/>
      <c r="Z2872" s="78"/>
      <c r="AA2872" s="78"/>
      <c r="AB2872" s="78"/>
      <c r="AC2872" s="78"/>
      <c r="AD2872" s="78"/>
      <c r="AE2872" s="78"/>
      <c r="AF2872" s="78"/>
      <c r="AG2872" s="78"/>
      <c r="AH2872" s="78"/>
      <c r="AI2872" s="78"/>
      <c r="AJ2872" s="78"/>
      <c r="AK2872" s="645">
        <v>186430</v>
      </c>
      <c r="AL2872" s="651">
        <f t="shared" si="734"/>
        <v>0</v>
      </c>
      <c r="AM2872" s="64"/>
      <c r="AN2872" s="64"/>
      <c r="AO2872" s="64"/>
      <c r="AP2872" s="64"/>
      <c r="AQ2872" s="64"/>
      <c r="AR2872" s="693"/>
      <c r="XFA2872" s="693"/>
    </row>
    <row r="2873" spans="1:44 16381:16381" s="694" customFormat="1" ht="14.1" customHeight="1" x14ac:dyDescent="0.15">
      <c r="A2873" s="92" t="s">
        <v>5845</v>
      </c>
      <c r="B2873" s="93" t="s">
        <v>420</v>
      </c>
      <c r="C2873" s="199">
        <f t="shared" si="736"/>
        <v>0</v>
      </c>
      <c r="D2873" s="90"/>
      <c r="E2873" s="79"/>
      <c r="F2873" s="79"/>
      <c r="G2873" s="79"/>
      <c r="H2873" s="202">
        <f t="shared" si="735"/>
        <v>0</v>
      </c>
      <c r="I2873" s="78"/>
      <c r="J2873" s="78"/>
      <c r="K2873" s="78"/>
      <c r="L2873" s="78"/>
      <c r="M2873" s="78"/>
      <c r="N2873" s="78"/>
      <c r="O2873" s="202">
        <f t="shared" si="730"/>
        <v>0</v>
      </c>
      <c r="P2873" s="78"/>
      <c r="Q2873" s="78"/>
      <c r="R2873" s="202">
        <f t="shared" si="732"/>
        <v>0</v>
      </c>
      <c r="S2873" s="78"/>
      <c r="T2873" s="78"/>
      <c r="U2873" s="202">
        <f t="shared" si="731"/>
        <v>0</v>
      </c>
      <c r="V2873" s="78"/>
      <c r="W2873" s="78"/>
      <c r="X2873" s="202">
        <f t="shared" si="733"/>
        <v>0</v>
      </c>
      <c r="Y2873" s="78"/>
      <c r="Z2873" s="78"/>
      <c r="AA2873" s="78"/>
      <c r="AB2873" s="78"/>
      <c r="AC2873" s="78"/>
      <c r="AD2873" s="78"/>
      <c r="AE2873" s="78"/>
      <c r="AF2873" s="78"/>
      <c r="AG2873" s="78"/>
      <c r="AH2873" s="78"/>
      <c r="AI2873" s="78"/>
      <c r="AJ2873" s="78"/>
      <c r="AK2873" s="645">
        <v>186430</v>
      </c>
      <c r="AL2873" s="651">
        <f t="shared" si="734"/>
        <v>0</v>
      </c>
      <c r="AM2873" s="64"/>
      <c r="AN2873" s="64"/>
      <c r="AO2873" s="64"/>
      <c r="AP2873" s="64"/>
      <c r="AQ2873" s="64"/>
      <c r="AR2873" s="693"/>
      <c r="XFA2873" s="693"/>
    </row>
    <row r="2874" spans="1:44 16381:16381" s="694" customFormat="1" ht="14.1" customHeight="1" x14ac:dyDescent="0.15">
      <c r="A2874" s="92" t="s">
        <v>5846</v>
      </c>
      <c r="B2874" s="93" t="s">
        <v>3990</v>
      </c>
      <c r="C2874" s="199">
        <f t="shared" si="736"/>
        <v>0</v>
      </c>
      <c r="D2874" s="90"/>
      <c r="E2874" s="79"/>
      <c r="F2874" s="79"/>
      <c r="G2874" s="79"/>
      <c r="H2874" s="202">
        <f t="shared" si="735"/>
        <v>0</v>
      </c>
      <c r="I2874" s="78"/>
      <c r="J2874" s="78"/>
      <c r="K2874" s="78"/>
      <c r="L2874" s="78"/>
      <c r="M2874" s="78"/>
      <c r="N2874" s="78"/>
      <c r="O2874" s="202">
        <f t="shared" si="730"/>
        <v>0</v>
      </c>
      <c r="P2874" s="78"/>
      <c r="Q2874" s="78"/>
      <c r="R2874" s="202">
        <f t="shared" si="732"/>
        <v>0</v>
      </c>
      <c r="S2874" s="78"/>
      <c r="T2874" s="78"/>
      <c r="U2874" s="202">
        <f t="shared" si="731"/>
        <v>0</v>
      </c>
      <c r="V2874" s="78"/>
      <c r="W2874" s="78"/>
      <c r="X2874" s="202">
        <f t="shared" si="733"/>
        <v>0</v>
      </c>
      <c r="Y2874" s="78"/>
      <c r="Z2874" s="78"/>
      <c r="AA2874" s="78"/>
      <c r="AB2874" s="78"/>
      <c r="AC2874" s="78"/>
      <c r="AD2874" s="78"/>
      <c r="AE2874" s="78"/>
      <c r="AF2874" s="78"/>
      <c r="AG2874" s="78"/>
      <c r="AH2874" s="78"/>
      <c r="AI2874" s="78"/>
      <c r="AJ2874" s="78"/>
      <c r="AK2874" s="645">
        <v>186430</v>
      </c>
      <c r="AL2874" s="651">
        <f t="shared" si="734"/>
        <v>0</v>
      </c>
      <c r="AM2874" s="64"/>
      <c r="AN2874" s="64"/>
      <c r="AO2874" s="64"/>
      <c r="AP2874" s="64"/>
      <c r="AQ2874" s="64"/>
      <c r="AR2874" s="693"/>
      <c r="XFA2874" s="693"/>
    </row>
    <row r="2875" spans="1:44 16381:16381" s="694" customFormat="1" ht="14.1" customHeight="1" x14ac:dyDescent="0.15">
      <c r="A2875" s="92" t="s">
        <v>5847</v>
      </c>
      <c r="B2875" s="93" t="s">
        <v>6</v>
      </c>
      <c r="C2875" s="199">
        <f t="shared" si="736"/>
        <v>0</v>
      </c>
      <c r="D2875" s="90"/>
      <c r="E2875" s="79"/>
      <c r="F2875" s="79"/>
      <c r="G2875" s="79"/>
      <c r="H2875" s="202">
        <f t="shared" si="735"/>
        <v>0</v>
      </c>
      <c r="I2875" s="78"/>
      <c r="J2875" s="78"/>
      <c r="K2875" s="78"/>
      <c r="L2875" s="78"/>
      <c r="M2875" s="78"/>
      <c r="N2875" s="78"/>
      <c r="O2875" s="202">
        <f t="shared" si="730"/>
        <v>0</v>
      </c>
      <c r="P2875" s="78"/>
      <c r="Q2875" s="78"/>
      <c r="R2875" s="202">
        <f t="shared" si="732"/>
        <v>0</v>
      </c>
      <c r="S2875" s="78"/>
      <c r="T2875" s="78"/>
      <c r="U2875" s="202">
        <f t="shared" si="731"/>
        <v>0</v>
      </c>
      <c r="V2875" s="78"/>
      <c r="W2875" s="78"/>
      <c r="X2875" s="202">
        <f t="shared" si="733"/>
        <v>0</v>
      </c>
      <c r="Y2875" s="78"/>
      <c r="Z2875" s="78"/>
      <c r="AA2875" s="78"/>
      <c r="AB2875" s="78"/>
      <c r="AC2875" s="78"/>
      <c r="AD2875" s="78"/>
      <c r="AE2875" s="78"/>
      <c r="AF2875" s="78"/>
      <c r="AG2875" s="78"/>
      <c r="AH2875" s="78"/>
      <c r="AI2875" s="78"/>
      <c r="AJ2875" s="78"/>
      <c r="AK2875" s="645">
        <v>207310</v>
      </c>
      <c r="AL2875" s="651">
        <f t="shared" si="734"/>
        <v>0</v>
      </c>
      <c r="AM2875" s="64"/>
      <c r="AN2875" s="64"/>
      <c r="AO2875" s="64"/>
      <c r="AP2875" s="64"/>
      <c r="AQ2875" s="64"/>
      <c r="AR2875" s="693"/>
      <c r="XFA2875" s="693"/>
    </row>
    <row r="2876" spans="1:44 16381:16381" s="694" customFormat="1" ht="14.1" customHeight="1" x14ac:dyDescent="0.15">
      <c r="A2876" s="92" t="s">
        <v>5848</v>
      </c>
      <c r="B2876" s="93" t="s">
        <v>4565</v>
      </c>
      <c r="C2876" s="199">
        <f t="shared" si="736"/>
        <v>0</v>
      </c>
      <c r="D2876" s="90"/>
      <c r="E2876" s="79"/>
      <c r="F2876" s="79"/>
      <c r="G2876" s="79"/>
      <c r="H2876" s="202">
        <f t="shared" si="735"/>
        <v>0</v>
      </c>
      <c r="I2876" s="78"/>
      <c r="J2876" s="78"/>
      <c r="K2876" s="78"/>
      <c r="L2876" s="78"/>
      <c r="M2876" s="78"/>
      <c r="N2876" s="78"/>
      <c r="O2876" s="202">
        <f t="shared" ref="O2876:O2886" si="737">SUM(P2876:Q2876)</f>
        <v>0</v>
      </c>
      <c r="P2876" s="78"/>
      <c r="Q2876" s="78"/>
      <c r="R2876" s="202">
        <f t="shared" si="732"/>
        <v>0</v>
      </c>
      <c r="S2876" s="78"/>
      <c r="T2876" s="78"/>
      <c r="U2876" s="202">
        <f t="shared" ref="U2876:U2887" si="738">SUM(V2876:W2876)</f>
        <v>0</v>
      </c>
      <c r="V2876" s="78"/>
      <c r="W2876" s="78"/>
      <c r="X2876" s="202">
        <f t="shared" si="733"/>
        <v>0</v>
      </c>
      <c r="Y2876" s="78"/>
      <c r="Z2876" s="78"/>
      <c r="AA2876" s="78"/>
      <c r="AB2876" s="78"/>
      <c r="AC2876" s="78"/>
      <c r="AD2876" s="78"/>
      <c r="AE2876" s="78"/>
      <c r="AF2876" s="78"/>
      <c r="AG2876" s="78"/>
      <c r="AH2876" s="78"/>
      <c r="AI2876" s="78"/>
      <c r="AJ2876" s="78"/>
      <c r="AK2876" s="645">
        <v>186460</v>
      </c>
      <c r="AL2876" s="651">
        <f t="shared" si="734"/>
        <v>0</v>
      </c>
      <c r="AM2876" s="64"/>
      <c r="AN2876" s="64"/>
      <c r="AO2876" s="64"/>
      <c r="AP2876" s="64"/>
      <c r="AQ2876" s="64"/>
      <c r="AR2876" s="693"/>
      <c r="XFA2876" s="693"/>
    </row>
    <row r="2877" spans="1:44 16381:16381" s="694" customFormat="1" ht="14.1" customHeight="1" x14ac:dyDescent="0.15">
      <c r="A2877" s="92" t="s">
        <v>5849</v>
      </c>
      <c r="B2877" s="93" t="s">
        <v>7</v>
      </c>
      <c r="C2877" s="199">
        <f t="shared" si="736"/>
        <v>0</v>
      </c>
      <c r="D2877" s="90"/>
      <c r="E2877" s="79"/>
      <c r="F2877" s="79"/>
      <c r="G2877" s="79"/>
      <c r="H2877" s="202">
        <f t="shared" si="735"/>
        <v>0</v>
      </c>
      <c r="I2877" s="78"/>
      <c r="J2877" s="78"/>
      <c r="K2877" s="78"/>
      <c r="L2877" s="78"/>
      <c r="M2877" s="78"/>
      <c r="N2877" s="78"/>
      <c r="O2877" s="202">
        <f t="shared" si="737"/>
        <v>0</v>
      </c>
      <c r="P2877" s="78"/>
      <c r="Q2877" s="78"/>
      <c r="R2877" s="202">
        <f t="shared" si="732"/>
        <v>0</v>
      </c>
      <c r="S2877" s="78"/>
      <c r="T2877" s="78"/>
      <c r="U2877" s="202">
        <f t="shared" si="738"/>
        <v>0</v>
      </c>
      <c r="V2877" s="78"/>
      <c r="W2877" s="78"/>
      <c r="X2877" s="202">
        <f t="shared" si="733"/>
        <v>0</v>
      </c>
      <c r="Y2877" s="78"/>
      <c r="Z2877" s="78"/>
      <c r="AA2877" s="78"/>
      <c r="AB2877" s="78"/>
      <c r="AC2877" s="78"/>
      <c r="AD2877" s="78"/>
      <c r="AE2877" s="78"/>
      <c r="AF2877" s="78"/>
      <c r="AG2877" s="78"/>
      <c r="AH2877" s="78"/>
      <c r="AI2877" s="78"/>
      <c r="AJ2877" s="78"/>
      <c r="AK2877" s="645">
        <v>186460</v>
      </c>
      <c r="AL2877" s="651">
        <f t="shared" si="734"/>
        <v>0</v>
      </c>
      <c r="AM2877" s="64"/>
      <c r="AN2877" s="64"/>
      <c r="AO2877" s="64"/>
      <c r="AP2877" s="64"/>
      <c r="AQ2877" s="64"/>
      <c r="AR2877" s="693"/>
      <c r="XFA2877" s="693"/>
    </row>
    <row r="2878" spans="1:44 16381:16381" s="694" customFormat="1" ht="14.1" customHeight="1" x14ac:dyDescent="0.15">
      <c r="A2878" s="92" t="s">
        <v>5850</v>
      </c>
      <c r="B2878" s="93" t="s">
        <v>4566</v>
      </c>
      <c r="C2878" s="199">
        <f t="shared" si="736"/>
        <v>0</v>
      </c>
      <c r="D2878" s="90"/>
      <c r="E2878" s="79"/>
      <c r="F2878" s="79"/>
      <c r="G2878" s="79"/>
      <c r="H2878" s="202">
        <f t="shared" si="735"/>
        <v>0</v>
      </c>
      <c r="I2878" s="78"/>
      <c r="J2878" s="78"/>
      <c r="K2878" s="78"/>
      <c r="L2878" s="78"/>
      <c r="M2878" s="78"/>
      <c r="N2878" s="78"/>
      <c r="O2878" s="202">
        <f t="shared" si="737"/>
        <v>0</v>
      </c>
      <c r="P2878" s="78"/>
      <c r="Q2878" s="78"/>
      <c r="R2878" s="202">
        <f t="shared" ref="R2878:R2887" si="739">SUM(S2878:T2878)</f>
        <v>0</v>
      </c>
      <c r="S2878" s="78"/>
      <c r="T2878" s="78"/>
      <c r="U2878" s="202">
        <f t="shared" si="738"/>
        <v>0</v>
      </c>
      <c r="V2878" s="78"/>
      <c r="W2878" s="78"/>
      <c r="X2878" s="202">
        <f t="shared" ref="X2878:X2887" si="740">SUM(Y2878:Z2878)</f>
        <v>0</v>
      </c>
      <c r="Y2878" s="78"/>
      <c r="Z2878" s="78"/>
      <c r="AA2878" s="78"/>
      <c r="AB2878" s="78"/>
      <c r="AC2878" s="78"/>
      <c r="AD2878" s="78"/>
      <c r="AE2878" s="78"/>
      <c r="AF2878" s="78"/>
      <c r="AG2878" s="78"/>
      <c r="AH2878" s="78"/>
      <c r="AI2878" s="78"/>
      <c r="AJ2878" s="78"/>
      <c r="AK2878" s="645">
        <v>211410</v>
      </c>
      <c r="AL2878" s="651">
        <f t="shared" si="734"/>
        <v>0</v>
      </c>
      <c r="AM2878" s="64"/>
      <c r="AN2878" s="64"/>
      <c r="AO2878" s="64"/>
      <c r="AP2878" s="64"/>
      <c r="AQ2878" s="64"/>
      <c r="AR2878" s="693"/>
      <c r="XFA2878" s="693"/>
    </row>
    <row r="2879" spans="1:44 16381:16381" s="694" customFormat="1" ht="14.1" customHeight="1" x14ac:dyDescent="0.15">
      <c r="A2879" s="92" t="s">
        <v>5851</v>
      </c>
      <c r="B2879" s="93" t="s">
        <v>3991</v>
      </c>
      <c r="C2879" s="199">
        <f t="shared" si="736"/>
        <v>0</v>
      </c>
      <c r="D2879" s="90"/>
      <c r="E2879" s="79"/>
      <c r="F2879" s="79"/>
      <c r="G2879" s="79"/>
      <c r="H2879" s="202">
        <f t="shared" si="735"/>
        <v>0</v>
      </c>
      <c r="I2879" s="78"/>
      <c r="J2879" s="78"/>
      <c r="K2879" s="78"/>
      <c r="L2879" s="78"/>
      <c r="M2879" s="78"/>
      <c r="N2879" s="78"/>
      <c r="O2879" s="202">
        <f t="shared" si="737"/>
        <v>0</v>
      </c>
      <c r="P2879" s="78"/>
      <c r="Q2879" s="78"/>
      <c r="R2879" s="202">
        <f t="shared" si="739"/>
        <v>0</v>
      </c>
      <c r="S2879" s="78"/>
      <c r="T2879" s="78"/>
      <c r="U2879" s="202">
        <f t="shared" si="738"/>
        <v>0</v>
      </c>
      <c r="V2879" s="78"/>
      <c r="W2879" s="78"/>
      <c r="X2879" s="202">
        <f t="shared" si="740"/>
        <v>0</v>
      </c>
      <c r="Y2879" s="78"/>
      <c r="Z2879" s="78"/>
      <c r="AA2879" s="78"/>
      <c r="AB2879" s="78"/>
      <c r="AC2879" s="78"/>
      <c r="AD2879" s="78"/>
      <c r="AE2879" s="78"/>
      <c r="AF2879" s="78"/>
      <c r="AG2879" s="78"/>
      <c r="AH2879" s="78"/>
      <c r="AI2879" s="78"/>
      <c r="AJ2879" s="78"/>
      <c r="AK2879" s="645">
        <v>186460</v>
      </c>
      <c r="AL2879" s="651">
        <f t="shared" si="734"/>
        <v>0</v>
      </c>
      <c r="AM2879" s="64"/>
      <c r="AN2879" s="64"/>
      <c r="AO2879" s="64"/>
      <c r="AP2879" s="64"/>
      <c r="AQ2879" s="64"/>
      <c r="AR2879" s="693"/>
      <c r="XFA2879" s="693"/>
    </row>
    <row r="2880" spans="1:44 16381:16381" s="694" customFormat="1" ht="14.1" customHeight="1" x14ac:dyDescent="0.15">
      <c r="A2880" s="92" t="s">
        <v>5852</v>
      </c>
      <c r="B2880" s="93" t="s">
        <v>2605</v>
      </c>
      <c r="C2880" s="199">
        <f t="shared" si="736"/>
        <v>0</v>
      </c>
      <c r="D2880" s="90"/>
      <c r="E2880" s="79"/>
      <c r="F2880" s="79"/>
      <c r="G2880" s="79"/>
      <c r="H2880" s="202">
        <f t="shared" si="735"/>
        <v>0</v>
      </c>
      <c r="I2880" s="78"/>
      <c r="J2880" s="78"/>
      <c r="K2880" s="78"/>
      <c r="L2880" s="78"/>
      <c r="M2880" s="78"/>
      <c r="N2880" s="78"/>
      <c r="O2880" s="202">
        <f t="shared" si="737"/>
        <v>0</v>
      </c>
      <c r="P2880" s="78"/>
      <c r="Q2880" s="78"/>
      <c r="R2880" s="202">
        <f t="shared" si="739"/>
        <v>0</v>
      </c>
      <c r="S2880" s="78"/>
      <c r="T2880" s="78"/>
      <c r="U2880" s="202">
        <f t="shared" si="738"/>
        <v>0</v>
      </c>
      <c r="V2880" s="78"/>
      <c r="W2880" s="78"/>
      <c r="X2880" s="202">
        <f t="shared" si="740"/>
        <v>0</v>
      </c>
      <c r="Y2880" s="78"/>
      <c r="Z2880" s="78"/>
      <c r="AA2880" s="78"/>
      <c r="AB2880" s="78"/>
      <c r="AC2880" s="78"/>
      <c r="AD2880" s="78"/>
      <c r="AE2880" s="78"/>
      <c r="AF2880" s="78"/>
      <c r="AG2880" s="78"/>
      <c r="AH2880" s="78"/>
      <c r="AI2880" s="78"/>
      <c r="AJ2880" s="78"/>
      <c r="AK2880" s="645">
        <v>186430</v>
      </c>
      <c r="AL2880" s="651">
        <f t="shared" si="734"/>
        <v>0</v>
      </c>
      <c r="AM2880" s="64" t="s">
        <v>547</v>
      </c>
      <c r="AN2880" s="64"/>
      <c r="AO2880" s="64"/>
      <c r="AP2880" s="64"/>
      <c r="AQ2880" s="64"/>
      <c r="AR2880" s="693"/>
      <c r="XFA2880" s="693"/>
    </row>
    <row r="2881" spans="1:44 16381:16381" s="698" customFormat="1" ht="14.1" customHeight="1" x14ac:dyDescent="0.15">
      <c r="A2881" s="92" t="s">
        <v>5853</v>
      </c>
      <c r="B2881" s="93" t="s">
        <v>2875</v>
      </c>
      <c r="C2881" s="199">
        <f t="shared" si="736"/>
        <v>0</v>
      </c>
      <c r="D2881" s="90"/>
      <c r="E2881" s="79"/>
      <c r="F2881" s="79"/>
      <c r="G2881" s="79"/>
      <c r="H2881" s="202">
        <f t="shared" si="735"/>
        <v>0</v>
      </c>
      <c r="I2881" s="78"/>
      <c r="J2881" s="78"/>
      <c r="K2881" s="78"/>
      <c r="L2881" s="78"/>
      <c r="M2881" s="78"/>
      <c r="N2881" s="78"/>
      <c r="O2881" s="202">
        <f t="shared" si="737"/>
        <v>0</v>
      </c>
      <c r="P2881" s="78"/>
      <c r="Q2881" s="78"/>
      <c r="R2881" s="202">
        <f t="shared" si="739"/>
        <v>0</v>
      </c>
      <c r="S2881" s="78"/>
      <c r="T2881" s="78"/>
      <c r="U2881" s="202">
        <f t="shared" si="738"/>
        <v>0</v>
      </c>
      <c r="V2881" s="78"/>
      <c r="W2881" s="78"/>
      <c r="X2881" s="202">
        <f t="shared" si="740"/>
        <v>0</v>
      </c>
      <c r="Y2881" s="78"/>
      <c r="Z2881" s="78"/>
      <c r="AA2881" s="78"/>
      <c r="AB2881" s="78"/>
      <c r="AC2881" s="78"/>
      <c r="AD2881" s="78"/>
      <c r="AE2881" s="78"/>
      <c r="AF2881" s="78"/>
      <c r="AG2881" s="78"/>
      <c r="AH2881" s="78"/>
      <c r="AI2881" s="78"/>
      <c r="AJ2881" s="78"/>
      <c r="AK2881" s="645">
        <v>200180</v>
      </c>
      <c r="AL2881" s="651">
        <f t="shared" si="734"/>
        <v>0</v>
      </c>
      <c r="AM2881" s="64" t="s">
        <v>547</v>
      </c>
      <c r="AN2881" s="64" t="s">
        <v>547</v>
      </c>
      <c r="AO2881" s="64"/>
      <c r="AP2881" s="64"/>
      <c r="AQ2881" s="64"/>
      <c r="AR2881" s="697"/>
      <c r="XFA2881" s="697"/>
    </row>
    <row r="2882" spans="1:44 16381:16381" s="700" customFormat="1" ht="14.1" customHeight="1" x14ac:dyDescent="0.15">
      <c r="A2882" s="224"/>
      <c r="B2882" s="94" t="s">
        <v>2259</v>
      </c>
      <c r="C2882" s="201">
        <f>SUM(C2676:C2881)</f>
        <v>0</v>
      </c>
      <c r="D2882" s="839"/>
      <c r="E2882" s="840"/>
      <c r="F2882" s="840"/>
      <c r="G2882" s="841"/>
      <c r="H2882" s="201">
        <f>SUM(H2676:H2881)</f>
        <v>0</v>
      </c>
      <c r="I2882" s="201">
        <f>SUM(I2676:I2881)</f>
        <v>0</v>
      </c>
      <c r="J2882" s="201">
        <f t="shared" ref="J2882:N2882" si="741">SUM(J2676:J2881)</f>
        <v>0</v>
      </c>
      <c r="K2882" s="201">
        <f t="shared" si="741"/>
        <v>0</v>
      </c>
      <c r="L2882" s="201">
        <f t="shared" si="741"/>
        <v>0</v>
      </c>
      <c r="M2882" s="201">
        <f t="shared" si="741"/>
        <v>0</v>
      </c>
      <c r="N2882" s="201">
        <f t="shared" si="741"/>
        <v>0</v>
      </c>
      <c r="O2882" s="201">
        <f>SUM(O2676:O2881)</f>
        <v>0</v>
      </c>
      <c r="P2882" s="201">
        <f>SUM(P2676:P2881)</f>
        <v>0</v>
      </c>
      <c r="Q2882" s="201">
        <f>SUM(Q2676:Q2881)</f>
        <v>0</v>
      </c>
      <c r="R2882" s="201">
        <f>SUM(R2676:R2881)</f>
        <v>0</v>
      </c>
      <c r="S2882" s="201">
        <f t="shared" ref="S2882:AL2882" si="742">SUM(S2676:S2881)</f>
        <v>0</v>
      </c>
      <c r="T2882" s="201">
        <f t="shared" si="742"/>
        <v>0</v>
      </c>
      <c r="U2882" s="201">
        <f t="shared" si="742"/>
        <v>0</v>
      </c>
      <c r="V2882" s="201">
        <f t="shared" si="742"/>
        <v>0</v>
      </c>
      <c r="W2882" s="201">
        <f t="shared" si="742"/>
        <v>0</v>
      </c>
      <c r="X2882" s="201">
        <f t="shared" si="742"/>
        <v>0</v>
      </c>
      <c r="Y2882" s="201">
        <f t="shared" si="742"/>
        <v>0</v>
      </c>
      <c r="Z2882" s="201">
        <f t="shared" si="742"/>
        <v>0</v>
      </c>
      <c r="AA2882" s="201">
        <f t="shared" si="742"/>
        <v>0</v>
      </c>
      <c r="AB2882" s="201">
        <f t="shared" si="742"/>
        <v>0</v>
      </c>
      <c r="AC2882" s="201">
        <f t="shared" si="742"/>
        <v>0</v>
      </c>
      <c r="AD2882" s="201">
        <f t="shared" si="742"/>
        <v>0</v>
      </c>
      <c r="AE2882" s="201">
        <f t="shared" si="742"/>
        <v>0</v>
      </c>
      <c r="AF2882" s="201">
        <f t="shared" si="742"/>
        <v>0</v>
      </c>
      <c r="AG2882" s="201">
        <f t="shared" si="742"/>
        <v>0</v>
      </c>
      <c r="AH2882" s="201">
        <f t="shared" si="742"/>
        <v>0</v>
      </c>
      <c r="AI2882" s="201">
        <f t="shared" si="742"/>
        <v>0</v>
      </c>
      <c r="AJ2882" s="201">
        <f t="shared" si="742"/>
        <v>0</v>
      </c>
      <c r="AK2882" s="201"/>
      <c r="AL2882" s="650">
        <f t="shared" si="742"/>
        <v>0</v>
      </c>
      <c r="AM2882" s="66"/>
      <c r="AN2882" s="66"/>
      <c r="AO2882" s="66"/>
      <c r="AP2882" s="66"/>
      <c r="AQ2882" s="66"/>
      <c r="AR2882" s="699"/>
      <c r="XFA2882" s="699"/>
    </row>
    <row r="2883" spans="1:44 16381:16381" s="707" customFormat="1" ht="14.1" customHeight="1" x14ac:dyDescent="0.15">
      <c r="A2883" s="92" t="s">
        <v>6087</v>
      </c>
      <c r="B2883" s="93" t="s">
        <v>2253</v>
      </c>
      <c r="C2883" s="199">
        <f t="shared" si="736"/>
        <v>0</v>
      </c>
      <c r="D2883" s="90"/>
      <c r="E2883" s="79"/>
      <c r="F2883" s="79"/>
      <c r="G2883" s="79"/>
      <c r="H2883" s="202">
        <f t="shared" si="735"/>
        <v>0</v>
      </c>
      <c r="I2883" s="78"/>
      <c r="J2883" s="78"/>
      <c r="K2883" s="78"/>
      <c r="L2883" s="78"/>
      <c r="M2883" s="78"/>
      <c r="N2883" s="78"/>
      <c r="O2883" s="202">
        <f t="shared" si="737"/>
        <v>0</v>
      </c>
      <c r="P2883" s="78"/>
      <c r="Q2883" s="78"/>
      <c r="R2883" s="202">
        <f t="shared" si="739"/>
        <v>0</v>
      </c>
      <c r="S2883" s="78"/>
      <c r="T2883" s="78"/>
      <c r="U2883" s="202">
        <f t="shared" si="738"/>
        <v>0</v>
      </c>
      <c r="V2883" s="78"/>
      <c r="W2883" s="78"/>
      <c r="X2883" s="202">
        <f t="shared" si="740"/>
        <v>0</v>
      </c>
      <c r="Y2883" s="78"/>
      <c r="Z2883" s="78"/>
      <c r="AA2883" s="78"/>
      <c r="AB2883" s="78"/>
      <c r="AC2883" s="78"/>
      <c r="AD2883" s="78"/>
      <c r="AE2883" s="78"/>
      <c r="AF2883" s="78"/>
      <c r="AG2883" s="78"/>
      <c r="AH2883" s="78"/>
      <c r="AI2883" s="78"/>
      <c r="AJ2883" s="78"/>
      <c r="AK2883" s="102"/>
      <c r="AL2883" s="84"/>
      <c r="AM2883" s="64" t="s">
        <v>547</v>
      </c>
      <c r="AN2883" s="64" t="s">
        <v>547</v>
      </c>
      <c r="AO2883" s="64"/>
      <c r="AP2883" s="64"/>
      <c r="AQ2883" s="64"/>
      <c r="AR2883" s="706"/>
      <c r="XFA2883" s="706"/>
    </row>
    <row r="2884" spans="1:44 16381:16381" s="694" customFormat="1" ht="14.1" customHeight="1" x14ac:dyDescent="0.15">
      <c r="A2884" s="92" t="s">
        <v>6088</v>
      </c>
      <c r="B2884" s="93" t="s">
        <v>2254</v>
      </c>
      <c r="C2884" s="199">
        <f t="shared" si="736"/>
        <v>0</v>
      </c>
      <c r="D2884" s="90"/>
      <c r="E2884" s="79"/>
      <c r="F2884" s="79"/>
      <c r="G2884" s="79"/>
      <c r="H2884" s="202">
        <f t="shared" si="735"/>
        <v>0</v>
      </c>
      <c r="I2884" s="78"/>
      <c r="J2884" s="78"/>
      <c r="K2884" s="78"/>
      <c r="L2884" s="78"/>
      <c r="M2884" s="78"/>
      <c r="N2884" s="78"/>
      <c r="O2884" s="202">
        <f>SUM(P2884:Q2884)</f>
        <v>0</v>
      </c>
      <c r="P2884" s="78"/>
      <c r="Q2884" s="78"/>
      <c r="R2884" s="202">
        <f t="shared" si="739"/>
        <v>0</v>
      </c>
      <c r="S2884" s="78"/>
      <c r="T2884" s="78"/>
      <c r="U2884" s="202">
        <f t="shared" si="738"/>
        <v>0</v>
      </c>
      <c r="V2884" s="78"/>
      <c r="W2884" s="78"/>
      <c r="X2884" s="202">
        <f t="shared" si="740"/>
        <v>0</v>
      </c>
      <c r="Y2884" s="78"/>
      <c r="Z2884" s="78"/>
      <c r="AA2884" s="78"/>
      <c r="AB2884" s="78"/>
      <c r="AC2884" s="78"/>
      <c r="AD2884" s="78"/>
      <c r="AE2884" s="78"/>
      <c r="AF2884" s="78"/>
      <c r="AG2884" s="78"/>
      <c r="AH2884" s="78"/>
      <c r="AI2884" s="78"/>
      <c r="AJ2884" s="78"/>
      <c r="AK2884" s="102"/>
      <c r="AL2884" s="84"/>
      <c r="AM2884" s="64" t="s">
        <v>547</v>
      </c>
      <c r="AN2884" s="64" t="s">
        <v>547</v>
      </c>
      <c r="AO2884" s="64"/>
      <c r="AP2884" s="64"/>
      <c r="AQ2884" s="64"/>
      <c r="AR2884" s="693"/>
      <c r="XFA2884" s="693"/>
    </row>
    <row r="2885" spans="1:44 16381:16381" s="694" customFormat="1" ht="14.1" customHeight="1" x14ac:dyDescent="0.15">
      <c r="A2885" s="92" t="s">
        <v>6046</v>
      </c>
      <c r="B2885" s="93" t="s">
        <v>2109</v>
      </c>
      <c r="C2885" s="199">
        <f t="shared" si="736"/>
        <v>0</v>
      </c>
      <c r="D2885" s="90"/>
      <c r="E2885" s="79"/>
      <c r="F2885" s="79"/>
      <c r="G2885" s="79"/>
      <c r="H2885" s="202">
        <f>+I2885</f>
        <v>0</v>
      </c>
      <c r="I2885" s="78"/>
      <c r="J2885" s="78"/>
      <c r="K2885" s="78"/>
      <c r="L2885" s="78"/>
      <c r="M2885" s="78"/>
      <c r="N2885" s="78"/>
      <c r="O2885" s="202">
        <f t="shared" si="737"/>
        <v>0</v>
      </c>
      <c r="P2885" s="78"/>
      <c r="Q2885" s="78"/>
      <c r="R2885" s="202">
        <f t="shared" si="739"/>
        <v>0</v>
      </c>
      <c r="S2885" s="78"/>
      <c r="T2885" s="78"/>
      <c r="U2885" s="202">
        <f t="shared" si="738"/>
        <v>0</v>
      </c>
      <c r="V2885" s="78"/>
      <c r="W2885" s="78"/>
      <c r="X2885" s="202">
        <f t="shared" si="740"/>
        <v>0</v>
      </c>
      <c r="Y2885" s="78"/>
      <c r="Z2885" s="78"/>
      <c r="AA2885" s="78"/>
      <c r="AB2885" s="78"/>
      <c r="AC2885" s="78"/>
      <c r="AD2885" s="78"/>
      <c r="AE2885" s="78"/>
      <c r="AF2885" s="78"/>
      <c r="AG2885" s="78"/>
      <c r="AH2885" s="78"/>
      <c r="AI2885" s="78"/>
      <c r="AJ2885" s="78"/>
      <c r="AK2885" s="102"/>
      <c r="AL2885" s="84"/>
      <c r="AM2885" s="64" t="s">
        <v>547</v>
      </c>
      <c r="AN2885" s="64" t="s">
        <v>547</v>
      </c>
      <c r="AO2885" s="64"/>
      <c r="AP2885" s="64"/>
      <c r="AQ2885" s="64"/>
      <c r="AR2885" s="693"/>
      <c r="XFA2885" s="693"/>
    </row>
    <row r="2886" spans="1:44 16381:16381" s="694" customFormat="1" ht="14.1" customHeight="1" x14ac:dyDescent="0.15">
      <c r="A2886" s="92" t="s">
        <v>6089</v>
      </c>
      <c r="B2886" s="93" t="s">
        <v>1447</v>
      </c>
      <c r="C2886" s="199">
        <f t="shared" si="736"/>
        <v>0</v>
      </c>
      <c r="D2886" s="90"/>
      <c r="E2886" s="79"/>
      <c r="F2886" s="79"/>
      <c r="G2886" s="79"/>
      <c r="H2886" s="202">
        <f>+I2886</f>
        <v>0</v>
      </c>
      <c r="I2886" s="78"/>
      <c r="J2886" s="78"/>
      <c r="K2886" s="78"/>
      <c r="L2886" s="78"/>
      <c r="M2886" s="78"/>
      <c r="N2886" s="78"/>
      <c r="O2886" s="202">
        <f t="shared" si="737"/>
        <v>0</v>
      </c>
      <c r="P2886" s="78"/>
      <c r="Q2886" s="78"/>
      <c r="R2886" s="202">
        <f t="shared" si="739"/>
        <v>0</v>
      </c>
      <c r="S2886" s="78"/>
      <c r="T2886" s="78"/>
      <c r="U2886" s="202">
        <f t="shared" si="738"/>
        <v>0</v>
      </c>
      <c r="V2886" s="78"/>
      <c r="W2886" s="78"/>
      <c r="X2886" s="202">
        <f t="shared" si="740"/>
        <v>0</v>
      </c>
      <c r="Y2886" s="78"/>
      <c r="Z2886" s="78"/>
      <c r="AA2886" s="78"/>
      <c r="AB2886" s="78"/>
      <c r="AC2886" s="78"/>
      <c r="AD2886" s="78"/>
      <c r="AE2886" s="78"/>
      <c r="AF2886" s="78"/>
      <c r="AG2886" s="78"/>
      <c r="AH2886" s="78"/>
      <c r="AI2886" s="78"/>
      <c r="AJ2886" s="78"/>
      <c r="AK2886" s="102"/>
      <c r="AL2886" s="84"/>
      <c r="AM2886" s="64" t="s">
        <v>547</v>
      </c>
      <c r="AN2886" s="64" t="s">
        <v>547</v>
      </c>
      <c r="AO2886" s="64"/>
      <c r="AP2886" s="64"/>
      <c r="AQ2886" s="64"/>
      <c r="AR2886" s="693"/>
      <c r="XFA2886" s="693"/>
    </row>
    <row r="2887" spans="1:44 16381:16381" s="698" customFormat="1" ht="14.1" customHeight="1" x14ac:dyDescent="0.15">
      <c r="A2887" s="92" t="s">
        <v>6090</v>
      </c>
      <c r="B2887" s="93" t="s">
        <v>1448</v>
      </c>
      <c r="C2887" s="199">
        <f t="shared" si="736"/>
        <v>0</v>
      </c>
      <c r="D2887" s="90"/>
      <c r="E2887" s="79"/>
      <c r="F2887" s="79"/>
      <c r="G2887" s="79"/>
      <c r="H2887" s="202">
        <f>+I2887</f>
        <v>0</v>
      </c>
      <c r="I2887" s="78"/>
      <c r="J2887" s="78"/>
      <c r="K2887" s="78"/>
      <c r="L2887" s="78"/>
      <c r="M2887" s="78"/>
      <c r="N2887" s="78"/>
      <c r="O2887" s="202">
        <f>SUM(P2887:Q2887)</f>
        <v>0</v>
      </c>
      <c r="P2887" s="78"/>
      <c r="Q2887" s="78"/>
      <c r="R2887" s="202">
        <f t="shared" si="739"/>
        <v>0</v>
      </c>
      <c r="S2887" s="78"/>
      <c r="T2887" s="78"/>
      <c r="U2887" s="202">
        <f t="shared" si="738"/>
        <v>0</v>
      </c>
      <c r="V2887" s="78"/>
      <c r="W2887" s="78"/>
      <c r="X2887" s="202">
        <f t="shared" si="740"/>
        <v>0</v>
      </c>
      <c r="Y2887" s="78"/>
      <c r="Z2887" s="78"/>
      <c r="AA2887" s="78"/>
      <c r="AB2887" s="78"/>
      <c r="AC2887" s="78"/>
      <c r="AD2887" s="78"/>
      <c r="AE2887" s="78"/>
      <c r="AF2887" s="78"/>
      <c r="AG2887" s="78"/>
      <c r="AH2887" s="78"/>
      <c r="AI2887" s="78"/>
      <c r="AJ2887" s="78"/>
      <c r="AK2887" s="102"/>
      <c r="AL2887" s="84"/>
      <c r="AM2887" s="64" t="s">
        <v>547</v>
      </c>
      <c r="AN2887" s="64" t="s">
        <v>547</v>
      </c>
      <c r="AO2887" s="64"/>
      <c r="AP2887" s="64"/>
      <c r="AQ2887" s="64"/>
      <c r="AR2887" s="697"/>
      <c r="XFA2887" s="697"/>
    </row>
    <row r="2888" spans="1:44 16381:16381" s="700" customFormat="1" ht="14.1" customHeight="1" x14ac:dyDescent="0.15">
      <c r="A2888" s="224"/>
      <c r="B2888" s="94" t="s">
        <v>2260</v>
      </c>
      <c r="C2888" s="201">
        <f>SUM(C2883:C2887)</f>
        <v>0</v>
      </c>
      <c r="D2888" s="839"/>
      <c r="E2888" s="840"/>
      <c r="F2888" s="840"/>
      <c r="G2888" s="841"/>
      <c r="H2888" s="201">
        <f>SUM(H2883:H2887)</f>
        <v>0</v>
      </c>
      <c r="I2888" s="201">
        <f>SUM(I2883:I2887)</f>
        <v>0</v>
      </c>
      <c r="J2888" s="201">
        <f t="shared" ref="J2888:AJ2888" si="743">SUM(J2883:J2887)</f>
        <v>0</v>
      </c>
      <c r="K2888" s="201">
        <f t="shared" si="743"/>
        <v>0</v>
      </c>
      <c r="L2888" s="201">
        <f t="shared" si="743"/>
        <v>0</v>
      </c>
      <c r="M2888" s="201">
        <f t="shared" si="743"/>
        <v>0</v>
      </c>
      <c r="N2888" s="201">
        <f t="shared" si="743"/>
        <v>0</v>
      </c>
      <c r="O2888" s="201">
        <f>SUM(O2883:O2887)</f>
        <v>0</v>
      </c>
      <c r="P2888" s="201">
        <f>SUM(P2883:P2887)</f>
        <v>0</v>
      </c>
      <c r="Q2888" s="201">
        <f t="shared" si="743"/>
        <v>0</v>
      </c>
      <c r="R2888" s="201">
        <f>SUM(R2883:R2887)</f>
        <v>0</v>
      </c>
      <c r="S2888" s="201">
        <f>SUM(S2883:S2887)</f>
        <v>0</v>
      </c>
      <c r="T2888" s="201">
        <f t="shared" si="743"/>
        <v>0</v>
      </c>
      <c r="U2888" s="201">
        <f>SUM(U2883:U2887)</f>
        <v>0</v>
      </c>
      <c r="V2888" s="201">
        <f t="shared" si="743"/>
        <v>0</v>
      </c>
      <c r="W2888" s="201">
        <f t="shared" si="743"/>
        <v>0</v>
      </c>
      <c r="X2888" s="201">
        <f t="shared" si="743"/>
        <v>0</v>
      </c>
      <c r="Y2888" s="201">
        <f t="shared" si="743"/>
        <v>0</v>
      </c>
      <c r="Z2888" s="201">
        <f t="shared" si="743"/>
        <v>0</v>
      </c>
      <c r="AA2888" s="201">
        <f t="shared" si="743"/>
        <v>0</v>
      </c>
      <c r="AB2888" s="201">
        <f t="shared" si="743"/>
        <v>0</v>
      </c>
      <c r="AC2888" s="201">
        <f t="shared" si="743"/>
        <v>0</v>
      </c>
      <c r="AD2888" s="201">
        <f t="shared" si="743"/>
        <v>0</v>
      </c>
      <c r="AE2888" s="201">
        <f t="shared" si="743"/>
        <v>0</v>
      </c>
      <c r="AF2888" s="201">
        <f t="shared" si="743"/>
        <v>0</v>
      </c>
      <c r="AG2888" s="201">
        <f t="shared" si="743"/>
        <v>0</v>
      </c>
      <c r="AH2888" s="201">
        <f t="shared" si="743"/>
        <v>0</v>
      </c>
      <c r="AI2888" s="201">
        <f>SUM(AI2883:AI2887)</f>
        <v>0</v>
      </c>
      <c r="AJ2888" s="201">
        <f t="shared" si="743"/>
        <v>0</v>
      </c>
      <c r="AK2888" s="102"/>
      <c r="AL2888" s="84"/>
      <c r="AM2888" s="66" t="s">
        <v>547</v>
      </c>
      <c r="AN2888" s="66" t="s">
        <v>547</v>
      </c>
      <c r="AO2888" s="66"/>
      <c r="AP2888" s="66"/>
      <c r="AQ2888" s="66"/>
      <c r="AR2888" s="699"/>
      <c r="XFA2888" s="699"/>
    </row>
    <row r="2889" spans="1:44 16381:16381" s="700" customFormat="1" ht="14.1" customHeight="1" x14ac:dyDescent="0.15">
      <c r="A2889" s="224"/>
      <c r="B2889" s="94" t="s">
        <v>2258</v>
      </c>
      <c r="C2889" s="201">
        <f>C2882</f>
        <v>0</v>
      </c>
      <c r="D2889" s="839"/>
      <c r="E2889" s="840"/>
      <c r="F2889" s="840"/>
      <c r="G2889" s="841"/>
      <c r="H2889" s="201">
        <f>SUM(H2882)</f>
        <v>0</v>
      </c>
      <c r="I2889" s="201">
        <f t="shared" ref="I2889:AL2889" si="744">SUM(I2882)</f>
        <v>0</v>
      </c>
      <c r="J2889" s="201">
        <f t="shared" si="744"/>
        <v>0</v>
      </c>
      <c r="K2889" s="201">
        <f t="shared" si="744"/>
        <v>0</v>
      </c>
      <c r="L2889" s="201">
        <f t="shared" si="744"/>
        <v>0</v>
      </c>
      <c r="M2889" s="201">
        <f t="shared" si="744"/>
        <v>0</v>
      </c>
      <c r="N2889" s="201">
        <f t="shared" si="744"/>
        <v>0</v>
      </c>
      <c r="O2889" s="201">
        <f t="shared" si="744"/>
        <v>0</v>
      </c>
      <c r="P2889" s="201">
        <f t="shared" si="744"/>
        <v>0</v>
      </c>
      <c r="Q2889" s="201">
        <f t="shared" si="744"/>
        <v>0</v>
      </c>
      <c r="R2889" s="201">
        <f t="shared" si="744"/>
        <v>0</v>
      </c>
      <c r="S2889" s="201">
        <f t="shared" si="744"/>
        <v>0</v>
      </c>
      <c r="T2889" s="201">
        <f t="shared" si="744"/>
        <v>0</v>
      </c>
      <c r="U2889" s="201">
        <f t="shared" si="744"/>
        <v>0</v>
      </c>
      <c r="V2889" s="201">
        <f t="shared" si="744"/>
        <v>0</v>
      </c>
      <c r="W2889" s="201">
        <f t="shared" si="744"/>
        <v>0</v>
      </c>
      <c r="X2889" s="201">
        <f t="shared" si="744"/>
        <v>0</v>
      </c>
      <c r="Y2889" s="201">
        <f t="shared" si="744"/>
        <v>0</v>
      </c>
      <c r="Z2889" s="201">
        <f t="shared" si="744"/>
        <v>0</v>
      </c>
      <c r="AA2889" s="201">
        <f t="shared" si="744"/>
        <v>0</v>
      </c>
      <c r="AB2889" s="201">
        <f t="shared" si="744"/>
        <v>0</v>
      </c>
      <c r="AC2889" s="201">
        <f t="shared" si="744"/>
        <v>0</v>
      </c>
      <c r="AD2889" s="201">
        <f t="shared" si="744"/>
        <v>0</v>
      </c>
      <c r="AE2889" s="201">
        <f t="shared" si="744"/>
        <v>0</v>
      </c>
      <c r="AF2889" s="201">
        <f t="shared" si="744"/>
        <v>0</v>
      </c>
      <c r="AG2889" s="201">
        <f t="shared" si="744"/>
        <v>0</v>
      </c>
      <c r="AH2889" s="201">
        <f t="shared" si="744"/>
        <v>0</v>
      </c>
      <c r="AI2889" s="201">
        <f t="shared" si="744"/>
        <v>0</v>
      </c>
      <c r="AJ2889" s="201">
        <f t="shared" si="744"/>
        <v>0</v>
      </c>
      <c r="AK2889" s="201">
        <f t="shared" si="744"/>
        <v>0</v>
      </c>
      <c r="AL2889" s="650">
        <f t="shared" si="744"/>
        <v>0</v>
      </c>
      <c r="AM2889" s="66"/>
      <c r="AN2889" s="66"/>
      <c r="AO2889" s="66"/>
      <c r="AP2889" s="66"/>
      <c r="AQ2889" s="66"/>
      <c r="AR2889" s="699"/>
      <c r="XFA2889" s="699"/>
    </row>
    <row r="2890" spans="1:44 16381:16381" s="724" customFormat="1" ht="14.1" customHeight="1" x14ac:dyDescent="0.15">
      <c r="A2890" s="224"/>
      <c r="B2890" s="558" t="s">
        <v>6104</v>
      </c>
      <c r="C2890" s="201"/>
      <c r="D2890" s="537"/>
      <c r="E2890" s="538"/>
      <c r="F2890" s="538"/>
      <c r="G2890" s="539"/>
      <c r="H2890" s="201"/>
      <c r="I2890" s="201"/>
      <c r="J2890" s="201"/>
      <c r="K2890" s="201"/>
      <c r="L2890" s="201"/>
      <c r="M2890" s="201"/>
      <c r="N2890" s="201"/>
      <c r="O2890" s="201"/>
      <c r="P2890" s="201"/>
      <c r="Q2890" s="201"/>
      <c r="R2890" s="201"/>
      <c r="S2890" s="201"/>
      <c r="T2890" s="201"/>
      <c r="U2890" s="201"/>
      <c r="V2890" s="201"/>
      <c r="W2890" s="201"/>
      <c r="X2890" s="201"/>
      <c r="Y2890" s="201"/>
      <c r="Z2890" s="201"/>
      <c r="AA2890" s="201"/>
      <c r="AB2890" s="201"/>
      <c r="AC2890" s="201"/>
      <c r="AD2890" s="201"/>
      <c r="AE2890" s="201"/>
      <c r="AF2890" s="201"/>
      <c r="AG2890" s="201"/>
      <c r="AH2890" s="201"/>
      <c r="AI2890" s="201"/>
      <c r="AJ2890" s="201"/>
      <c r="AK2890" s="551"/>
      <c r="AL2890" s="201"/>
      <c r="AM2890" s="66"/>
      <c r="AN2890" s="66"/>
      <c r="AO2890" s="66"/>
      <c r="AP2890" s="66"/>
      <c r="AQ2890" s="66"/>
      <c r="AR2890" s="733"/>
      <c r="XFA2890" s="733"/>
    </row>
    <row r="2891" spans="1:44 16381:16381" s="707" customFormat="1" ht="14.1" customHeight="1" x14ac:dyDescent="0.15">
      <c r="A2891" s="92" t="s">
        <v>5854</v>
      </c>
      <c r="B2891" s="93" t="s">
        <v>641</v>
      </c>
      <c r="C2891" s="199">
        <f>SUM(I2891:N2891)</f>
        <v>0</v>
      </c>
      <c r="D2891" s="90"/>
      <c r="E2891" s="79"/>
      <c r="F2891" s="79"/>
      <c r="G2891" s="79"/>
      <c r="H2891" s="202">
        <f>+I2891+J2891</f>
        <v>0</v>
      </c>
      <c r="I2891" s="78"/>
      <c r="J2891" s="78"/>
      <c r="K2891" s="78"/>
      <c r="L2891" s="78"/>
      <c r="M2891" s="78"/>
      <c r="N2891" s="78"/>
      <c r="O2891" s="202">
        <f>SUM(P2891:Q2891)</f>
        <v>0</v>
      </c>
      <c r="P2891" s="78"/>
      <c r="Q2891" s="78"/>
      <c r="R2891" s="202">
        <f>SUM(S2891:T2891)</f>
        <v>0</v>
      </c>
      <c r="S2891" s="78"/>
      <c r="T2891" s="78"/>
      <c r="U2891" s="202">
        <f>SUM(V2891:W2891)</f>
        <v>0</v>
      </c>
      <c r="V2891" s="78"/>
      <c r="W2891" s="78"/>
      <c r="X2891" s="202">
        <f>SUM(Y2891:Z2891)</f>
        <v>0</v>
      </c>
      <c r="Y2891" s="78"/>
      <c r="Z2891" s="78"/>
      <c r="AA2891" s="78"/>
      <c r="AB2891" s="78"/>
      <c r="AC2891" s="78"/>
      <c r="AD2891" s="78"/>
      <c r="AE2891" s="78"/>
      <c r="AF2891" s="78"/>
      <c r="AG2891" s="78"/>
      <c r="AH2891" s="78"/>
      <c r="AI2891" s="78"/>
      <c r="AJ2891" s="78"/>
      <c r="AK2891" s="645">
        <v>246290</v>
      </c>
      <c r="AL2891" s="651">
        <f>AK2891*I2891</f>
        <v>0</v>
      </c>
      <c r="AM2891" s="64" t="s">
        <v>547</v>
      </c>
      <c r="AN2891" s="64" t="s">
        <v>547</v>
      </c>
      <c r="AO2891" s="64"/>
      <c r="AP2891" s="64"/>
      <c r="AQ2891" s="64"/>
      <c r="AR2891" s="706"/>
      <c r="XFA2891" s="706"/>
    </row>
    <row r="2892" spans="1:44 16381:16381" s="694" customFormat="1" ht="14.1" customHeight="1" x14ac:dyDescent="0.15">
      <c r="A2892" s="92" t="s">
        <v>5855</v>
      </c>
      <c r="B2892" s="93" t="s">
        <v>1038</v>
      </c>
      <c r="C2892" s="199">
        <f>SUM(I2892:N2892)</f>
        <v>0</v>
      </c>
      <c r="D2892" s="90"/>
      <c r="E2892" s="79"/>
      <c r="F2892" s="79"/>
      <c r="G2892" s="79"/>
      <c r="H2892" s="202">
        <f>+I2892+J2892</f>
        <v>0</v>
      </c>
      <c r="I2892" s="78"/>
      <c r="J2892" s="78"/>
      <c r="K2892" s="78"/>
      <c r="L2892" s="78"/>
      <c r="M2892" s="78"/>
      <c r="N2892" s="78"/>
      <c r="O2892" s="202">
        <f>SUM(P2892:Q2892)</f>
        <v>0</v>
      </c>
      <c r="P2892" s="78"/>
      <c r="Q2892" s="78"/>
      <c r="R2892" s="202">
        <f>SUM(S2892:T2892)</f>
        <v>0</v>
      </c>
      <c r="S2892" s="78"/>
      <c r="T2892" s="78"/>
      <c r="U2892" s="202">
        <f>SUM(V2892:W2892)</f>
        <v>0</v>
      </c>
      <c r="V2892" s="78"/>
      <c r="W2892" s="78"/>
      <c r="X2892" s="202">
        <f>SUM(Y2892:Z2892)</f>
        <v>0</v>
      </c>
      <c r="Y2892" s="78"/>
      <c r="Z2892" s="78"/>
      <c r="AA2892" s="78"/>
      <c r="AB2892" s="78"/>
      <c r="AC2892" s="78"/>
      <c r="AD2892" s="78"/>
      <c r="AE2892" s="78"/>
      <c r="AF2892" s="78"/>
      <c r="AG2892" s="78"/>
      <c r="AH2892" s="78"/>
      <c r="AI2892" s="78"/>
      <c r="AJ2892" s="78"/>
      <c r="AK2892" s="645">
        <v>137230</v>
      </c>
      <c r="AL2892" s="651">
        <f>AK2892*I2892</f>
        <v>0</v>
      </c>
      <c r="AM2892" s="64" t="s">
        <v>547</v>
      </c>
      <c r="AN2892" s="64" t="s">
        <v>547</v>
      </c>
      <c r="AO2892" s="64"/>
      <c r="AP2892" s="64"/>
      <c r="AQ2892" s="64"/>
      <c r="AR2892" s="693"/>
      <c r="XFA2892" s="693"/>
    </row>
    <row r="2893" spans="1:44 16381:16381" s="698" customFormat="1" ht="14.1" customHeight="1" x14ac:dyDescent="0.15">
      <c r="A2893" s="92" t="s">
        <v>5856</v>
      </c>
      <c r="B2893" s="93" t="s">
        <v>626</v>
      </c>
      <c r="C2893" s="199">
        <f>SUM(I2893:N2893)</f>
        <v>0</v>
      </c>
      <c r="D2893" s="90"/>
      <c r="E2893" s="79"/>
      <c r="F2893" s="79"/>
      <c r="G2893" s="79"/>
      <c r="H2893" s="202">
        <f>+I2893+J2893</f>
        <v>0</v>
      </c>
      <c r="I2893" s="78"/>
      <c r="J2893" s="78"/>
      <c r="K2893" s="78"/>
      <c r="L2893" s="78"/>
      <c r="M2893" s="78"/>
      <c r="N2893" s="78"/>
      <c r="O2893" s="202">
        <f>SUM(P2893:Q2893)</f>
        <v>0</v>
      </c>
      <c r="P2893" s="78"/>
      <c r="Q2893" s="78"/>
      <c r="R2893" s="202">
        <f>SUM(S2893:T2893)</f>
        <v>0</v>
      </c>
      <c r="S2893" s="78"/>
      <c r="T2893" s="78"/>
      <c r="U2893" s="202">
        <f>SUM(V2893:W2893)</f>
        <v>0</v>
      </c>
      <c r="V2893" s="78"/>
      <c r="W2893" s="78"/>
      <c r="X2893" s="202">
        <f>SUM(Y2893:Z2893)</f>
        <v>0</v>
      </c>
      <c r="Y2893" s="78"/>
      <c r="Z2893" s="78"/>
      <c r="AA2893" s="78"/>
      <c r="AB2893" s="78"/>
      <c r="AC2893" s="78"/>
      <c r="AD2893" s="78"/>
      <c r="AE2893" s="78"/>
      <c r="AF2893" s="78"/>
      <c r="AG2893" s="78"/>
      <c r="AH2893" s="78"/>
      <c r="AI2893" s="78"/>
      <c r="AJ2893" s="78"/>
      <c r="AK2893" s="645">
        <v>68740</v>
      </c>
      <c r="AL2893" s="651">
        <f>AK2893*I2893</f>
        <v>0</v>
      </c>
      <c r="AM2893" s="64" t="s">
        <v>547</v>
      </c>
      <c r="AN2893" s="64" t="s">
        <v>547</v>
      </c>
      <c r="AO2893" s="64"/>
      <c r="AP2893" s="64"/>
      <c r="AQ2893" s="64"/>
      <c r="AR2893" s="697"/>
      <c r="XFA2893" s="697"/>
    </row>
    <row r="2894" spans="1:44 16381:16381" s="700" customFormat="1" ht="14.1" customHeight="1" x14ac:dyDescent="0.15">
      <c r="A2894" s="224"/>
      <c r="B2894" s="94" t="s">
        <v>384</v>
      </c>
      <c r="C2894" s="201">
        <f>SUM(C2891:C2893)</f>
        <v>0</v>
      </c>
      <c r="D2894" s="839"/>
      <c r="E2894" s="840"/>
      <c r="F2894" s="840"/>
      <c r="G2894" s="841"/>
      <c r="H2894" s="201">
        <f>SUM(H2891:H2893)</f>
        <v>0</v>
      </c>
      <c r="I2894" s="201">
        <f>SUM(I2891:I2893)</f>
        <v>0</v>
      </c>
      <c r="J2894" s="201">
        <f t="shared" ref="J2894:AJ2894" si="745">SUM(J2891:J2893)</f>
        <v>0</v>
      </c>
      <c r="K2894" s="201">
        <f t="shared" si="745"/>
        <v>0</v>
      </c>
      <c r="L2894" s="201">
        <f t="shared" si="745"/>
        <v>0</v>
      </c>
      <c r="M2894" s="201">
        <f t="shared" si="745"/>
        <v>0</v>
      </c>
      <c r="N2894" s="201">
        <f t="shared" si="745"/>
        <v>0</v>
      </c>
      <c r="O2894" s="201">
        <f t="shared" si="745"/>
        <v>0</v>
      </c>
      <c r="P2894" s="201">
        <f t="shared" si="745"/>
        <v>0</v>
      </c>
      <c r="Q2894" s="201">
        <f t="shared" si="745"/>
        <v>0</v>
      </c>
      <c r="R2894" s="201">
        <f t="shared" si="745"/>
        <v>0</v>
      </c>
      <c r="S2894" s="201">
        <f t="shared" si="745"/>
        <v>0</v>
      </c>
      <c r="T2894" s="201">
        <f t="shared" si="745"/>
        <v>0</v>
      </c>
      <c r="U2894" s="201">
        <f t="shared" si="745"/>
        <v>0</v>
      </c>
      <c r="V2894" s="201">
        <f t="shared" si="745"/>
        <v>0</v>
      </c>
      <c r="W2894" s="201">
        <f t="shared" si="745"/>
        <v>0</v>
      </c>
      <c r="X2894" s="201">
        <f t="shared" si="745"/>
        <v>0</v>
      </c>
      <c r="Y2894" s="201">
        <f t="shared" si="745"/>
        <v>0</v>
      </c>
      <c r="Z2894" s="201">
        <f t="shared" si="745"/>
        <v>0</v>
      </c>
      <c r="AA2894" s="201">
        <f t="shared" si="745"/>
        <v>0</v>
      </c>
      <c r="AB2894" s="201">
        <f t="shared" si="745"/>
        <v>0</v>
      </c>
      <c r="AC2894" s="201">
        <f t="shared" si="745"/>
        <v>0</v>
      </c>
      <c r="AD2894" s="201">
        <f t="shared" si="745"/>
        <v>0</v>
      </c>
      <c r="AE2894" s="201">
        <f t="shared" si="745"/>
        <v>0</v>
      </c>
      <c r="AF2894" s="201">
        <f t="shared" si="745"/>
        <v>0</v>
      </c>
      <c r="AG2894" s="201">
        <f t="shared" si="745"/>
        <v>0</v>
      </c>
      <c r="AH2894" s="201">
        <f t="shared" si="745"/>
        <v>0</v>
      </c>
      <c r="AI2894" s="201">
        <f t="shared" si="745"/>
        <v>0</v>
      </c>
      <c r="AJ2894" s="201">
        <f t="shared" si="745"/>
        <v>0</v>
      </c>
      <c r="AK2894" s="651"/>
      <c r="AL2894" s="201">
        <f>SUM(AL2891:AL2893)</f>
        <v>0</v>
      </c>
      <c r="AM2894" s="66"/>
      <c r="AN2894" s="66"/>
      <c r="AO2894" s="66"/>
      <c r="AP2894" s="66"/>
      <c r="AQ2894" s="66"/>
      <c r="AR2894" s="699"/>
      <c r="XFA2894" s="699"/>
    </row>
    <row r="2895" spans="1:44 16381:16381" s="700" customFormat="1" ht="14.1" customHeight="1" x14ac:dyDescent="0.15">
      <c r="A2895" s="224"/>
      <c r="B2895" s="94" t="s">
        <v>6142</v>
      </c>
      <c r="C2895" s="201"/>
      <c r="D2895" s="537"/>
      <c r="E2895" s="538"/>
      <c r="F2895" s="538"/>
      <c r="G2895" s="539"/>
      <c r="H2895" s="201"/>
      <c r="I2895" s="201"/>
      <c r="J2895" s="201"/>
      <c r="K2895" s="201"/>
      <c r="L2895" s="201"/>
      <c r="M2895" s="201"/>
      <c r="N2895" s="201"/>
      <c r="O2895" s="201"/>
      <c r="P2895" s="201"/>
      <c r="Q2895" s="201"/>
      <c r="R2895" s="201"/>
      <c r="S2895" s="201"/>
      <c r="T2895" s="201"/>
      <c r="U2895" s="201"/>
      <c r="V2895" s="201"/>
      <c r="W2895" s="201"/>
      <c r="X2895" s="201"/>
      <c r="Y2895" s="201"/>
      <c r="Z2895" s="201"/>
      <c r="AA2895" s="201"/>
      <c r="AB2895" s="201"/>
      <c r="AC2895" s="201"/>
      <c r="AD2895" s="201"/>
      <c r="AE2895" s="201"/>
      <c r="AF2895" s="201"/>
      <c r="AG2895" s="201"/>
      <c r="AH2895" s="201"/>
      <c r="AI2895" s="201"/>
      <c r="AJ2895" s="201"/>
      <c r="AK2895" s="651"/>
      <c r="AL2895" s="201"/>
      <c r="AM2895" s="66"/>
      <c r="AN2895" s="66"/>
      <c r="AO2895" s="66"/>
      <c r="AP2895" s="66"/>
      <c r="AQ2895" s="66"/>
      <c r="AR2895" s="699"/>
      <c r="XFA2895" s="699"/>
    </row>
    <row r="2896" spans="1:44 16381:16381" s="707" customFormat="1" ht="21" x14ac:dyDescent="0.15">
      <c r="A2896" s="100" t="s">
        <v>5857</v>
      </c>
      <c r="B2896" s="101" t="s">
        <v>642</v>
      </c>
      <c r="C2896" s="202">
        <f>SUM(D2896+G2896)</f>
        <v>0</v>
      </c>
      <c r="D2896" s="203">
        <f>SUM(E2896:F2896)</f>
        <v>0</v>
      </c>
      <c r="E2896" s="78"/>
      <c r="F2896" s="78"/>
      <c r="G2896" s="78"/>
      <c r="H2896" s="79"/>
      <c r="I2896" s="79"/>
      <c r="J2896" s="79"/>
      <c r="K2896" s="79"/>
      <c r="L2896" s="79"/>
      <c r="M2896" s="79"/>
      <c r="N2896" s="79"/>
      <c r="O2896" s="79"/>
      <c r="P2896" s="79"/>
      <c r="Q2896" s="79"/>
      <c r="R2896" s="79"/>
      <c r="S2896" s="79"/>
      <c r="T2896" s="79"/>
      <c r="U2896" s="79"/>
      <c r="V2896" s="79"/>
      <c r="W2896" s="79"/>
      <c r="X2896" s="79"/>
      <c r="Y2896" s="79"/>
      <c r="Z2896" s="79"/>
      <c r="AA2896" s="78"/>
      <c r="AB2896" s="78"/>
      <c r="AC2896" s="78"/>
      <c r="AD2896" s="78"/>
      <c r="AE2896" s="78"/>
      <c r="AF2896" s="78"/>
      <c r="AG2896" s="78"/>
      <c r="AH2896" s="78"/>
      <c r="AI2896" s="78"/>
      <c r="AJ2896" s="78"/>
      <c r="AK2896" s="645">
        <v>77460</v>
      </c>
      <c r="AL2896" s="651">
        <f t="shared" ref="AL2896:AL2905" si="746">AK2896*E2896</f>
        <v>0</v>
      </c>
      <c r="AM2896" s="64" t="s">
        <v>547</v>
      </c>
      <c r="AN2896" s="64" t="s">
        <v>547</v>
      </c>
      <c r="AO2896" s="64"/>
      <c r="AP2896" s="64"/>
      <c r="AQ2896" s="64"/>
      <c r="AR2896" s="706"/>
      <c r="XFA2896" s="706"/>
    </row>
    <row r="2897" spans="1:44 16381:16381" s="694" customFormat="1" ht="14.1" customHeight="1" x14ac:dyDescent="0.15">
      <c r="A2897" s="100" t="s">
        <v>5858</v>
      </c>
      <c r="B2897" s="101" t="s">
        <v>427</v>
      </c>
      <c r="C2897" s="202">
        <f>SUM(D2897+G2897)</f>
        <v>0</v>
      </c>
      <c r="D2897" s="203">
        <f t="shared" ref="D2897:D2903" si="747">SUM(E2897:F2897)</f>
        <v>0</v>
      </c>
      <c r="E2897" s="78"/>
      <c r="F2897" s="78"/>
      <c r="G2897" s="78"/>
      <c r="H2897" s="79"/>
      <c r="I2897" s="79"/>
      <c r="J2897" s="79"/>
      <c r="K2897" s="79"/>
      <c r="L2897" s="79"/>
      <c r="M2897" s="79"/>
      <c r="N2897" s="79"/>
      <c r="O2897" s="79"/>
      <c r="P2897" s="79"/>
      <c r="Q2897" s="79"/>
      <c r="R2897" s="79"/>
      <c r="S2897" s="79"/>
      <c r="T2897" s="79"/>
      <c r="U2897" s="79"/>
      <c r="V2897" s="79"/>
      <c r="W2897" s="79"/>
      <c r="X2897" s="79"/>
      <c r="Y2897" s="79"/>
      <c r="Z2897" s="79"/>
      <c r="AA2897" s="78"/>
      <c r="AB2897" s="78"/>
      <c r="AC2897" s="78"/>
      <c r="AD2897" s="78"/>
      <c r="AE2897" s="78"/>
      <c r="AF2897" s="78"/>
      <c r="AG2897" s="78"/>
      <c r="AH2897" s="78"/>
      <c r="AI2897" s="78"/>
      <c r="AJ2897" s="78"/>
      <c r="AK2897" s="645">
        <v>95350</v>
      </c>
      <c r="AL2897" s="651">
        <f t="shared" si="746"/>
        <v>0</v>
      </c>
      <c r="AM2897" s="64" t="s">
        <v>547</v>
      </c>
      <c r="AN2897" s="64" t="s">
        <v>547</v>
      </c>
      <c r="AO2897" s="64"/>
      <c r="AP2897" s="64"/>
      <c r="AQ2897" s="64"/>
      <c r="AR2897" s="693"/>
      <c r="XFA2897" s="693"/>
    </row>
    <row r="2898" spans="1:44 16381:16381" s="694" customFormat="1" ht="14.1" customHeight="1" x14ac:dyDescent="0.15">
      <c r="A2898" s="100" t="s">
        <v>5859</v>
      </c>
      <c r="B2898" s="101" t="s">
        <v>4573</v>
      </c>
      <c r="C2898" s="202">
        <f t="shared" ref="C2898:C2905" si="748">SUM(D2898+G2898)</f>
        <v>0</v>
      </c>
      <c r="D2898" s="203">
        <f t="shared" si="747"/>
        <v>0</v>
      </c>
      <c r="E2898" s="78"/>
      <c r="F2898" s="78"/>
      <c r="G2898" s="78"/>
      <c r="H2898" s="79"/>
      <c r="I2898" s="79"/>
      <c r="J2898" s="79"/>
      <c r="K2898" s="79"/>
      <c r="L2898" s="79"/>
      <c r="M2898" s="79"/>
      <c r="N2898" s="79"/>
      <c r="O2898" s="79"/>
      <c r="P2898" s="79"/>
      <c r="Q2898" s="79"/>
      <c r="R2898" s="79"/>
      <c r="S2898" s="79"/>
      <c r="T2898" s="79"/>
      <c r="U2898" s="79"/>
      <c r="V2898" s="79"/>
      <c r="W2898" s="79"/>
      <c r="X2898" s="79"/>
      <c r="Y2898" s="79"/>
      <c r="Z2898" s="79"/>
      <c r="AA2898" s="78"/>
      <c r="AB2898" s="78"/>
      <c r="AC2898" s="78"/>
      <c r="AD2898" s="78"/>
      <c r="AE2898" s="78"/>
      <c r="AF2898" s="78"/>
      <c r="AG2898" s="78"/>
      <c r="AH2898" s="78"/>
      <c r="AI2898" s="78"/>
      <c r="AJ2898" s="78"/>
      <c r="AK2898" s="645">
        <v>34140</v>
      </c>
      <c r="AL2898" s="651">
        <f t="shared" si="746"/>
        <v>0</v>
      </c>
      <c r="AM2898" s="64" t="s">
        <v>547</v>
      </c>
      <c r="AN2898" s="64" t="s">
        <v>547</v>
      </c>
      <c r="AO2898" s="64"/>
      <c r="AP2898" s="64"/>
      <c r="AQ2898" s="64"/>
      <c r="AR2898" s="693"/>
      <c r="XFA2898" s="693"/>
    </row>
    <row r="2899" spans="1:44 16381:16381" s="694" customFormat="1" ht="14.1" customHeight="1" x14ac:dyDescent="0.15">
      <c r="A2899" s="100" t="s">
        <v>5860</v>
      </c>
      <c r="B2899" s="101" t="s">
        <v>643</v>
      </c>
      <c r="C2899" s="202">
        <f t="shared" si="748"/>
        <v>0</v>
      </c>
      <c r="D2899" s="203">
        <f t="shared" si="747"/>
        <v>0</v>
      </c>
      <c r="E2899" s="78"/>
      <c r="F2899" s="78"/>
      <c r="G2899" s="78"/>
      <c r="H2899" s="79"/>
      <c r="I2899" s="79"/>
      <c r="J2899" s="79"/>
      <c r="K2899" s="79"/>
      <c r="L2899" s="79"/>
      <c r="M2899" s="79"/>
      <c r="N2899" s="79"/>
      <c r="O2899" s="79"/>
      <c r="P2899" s="79"/>
      <c r="Q2899" s="79"/>
      <c r="R2899" s="79"/>
      <c r="S2899" s="79"/>
      <c r="T2899" s="79"/>
      <c r="U2899" s="79"/>
      <c r="V2899" s="79"/>
      <c r="W2899" s="79"/>
      <c r="X2899" s="79"/>
      <c r="Y2899" s="79"/>
      <c r="Z2899" s="79"/>
      <c r="AA2899" s="78"/>
      <c r="AB2899" s="78"/>
      <c r="AC2899" s="78"/>
      <c r="AD2899" s="78"/>
      <c r="AE2899" s="78"/>
      <c r="AF2899" s="78"/>
      <c r="AG2899" s="78"/>
      <c r="AH2899" s="78"/>
      <c r="AI2899" s="78"/>
      <c r="AJ2899" s="78"/>
      <c r="AK2899" s="645">
        <v>133420</v>
      </c>
      <c r="AL2899" s="651">
        <f t="shared" si="746"/>
        <v>0</v>
      </c>
      <c r="AM2899" s="64" t="s">
        <v>547</v>
      </c>
      <c r="AN2899" s="64" t="s">
        <v>547</v>
      </c>
      <c r="AO2899" s="64"/>
      <c r="AP2899" s="64"/>
      <c r="AQ2899" s="64"/>
      <c r="AR2899" s="693"/>
      <c r="XFA2899" s="693"/>
    </row>
    <row r="2900" spans="1:44 16381:16381" s="694" customFormat="1" ht="21" x14ac:dyDescent="0.15">
      <c r="A2900" s="100" t="s">
        <v>5861</v>
      </c>
      <c r="B2900" s="101" t="s">
        <v>644</v>
      </c>
      <c r="C2900" s="202">
        <f t="shared" si="748"/>
        <v>0</v>
      </c>
      <c r="D2900" s="203">
        <f t="shared" si="747"/>
        <v>0</v>
      </c>
      <c r="E2900" s="78"/>
      <c r="F2900" s="78"/>
      <c r="G2900" s="78"/>
      <c r="H2900" s="79"/>
      <c r="I2900" s="79"/>
      <c r="J2900" s="79"/>
      <c r="K2900" s="79"/>
      <c r="L2900" s="79"/>
      <c r="M2900" s="79"/>
      <c r="N2900" s="79"/>
      <c r="O2900" s="79"/>
      <c r="P2900" s="79"/>
      <c r="Q2900" s="79"/>
      <c r="R2900" s="79"/>
      <c r="S2900" s="79"/>
      <c r="T2900" s="79"/>
      <c r="U2900" s="79"/>
      <c r="V2900" s="79"/>
      <c r="W2900" s="79"/>
      <c r="X2900" s="79"/>
      <c r="Y2900" s="79"/>
      <c r="Z2900" s="79"/>
      <c r="AA2900" s="78"/>
      <c r="AB2900" s="78"/>
      <c r="AC2900" s="78"/>
      <c r="AD2900" s="78"/>
      <c r="AE2900" s="78"/>
      <c r="AF2900" s="78"/>
      <c r="AG2900" s="78"/>
      <c r="AH2900" s="78"/>
      <c r="AI2900" s="78"/>
      <c r="AJ2900" s="78"/>
      <c r="AK2900" s="645">
        <v>107230</v>
      </c>
      <c r="AL2900" s="651">
        <f t="shared" si="746"/>
        <v>0</v>
      </c>
      <c r="AM2900" s="64" t="s">
        <v>547</v>
      </c>
      <c r="AN2900" s="64" t="s">
        <v>547</v>
      </c>
      <c r="AO2900" s="64"/>
      <c r="AP2900" s="64"/>
      <c r="AQ2900" s="64"/>
      <c r="AR2900" s="693"/>
      <c r="XFA2900" s="693"/>
    </row>
    <row r="2901" spans="1:44 16381:16381" s="694" customFormat="1" ht="14.1" customHeight="1" x14ac:dyDescent="0.15">
      <c r="A2901" s="100" t="s">
        <v>5862</v>
      </c>
      <c r="B2901" s="101" t="s">
        <v>956</v>
      </c>
      <c r="C2901" s="202">
        <f t="shared" si="748"/>
        <v>0</v>
      </c>
      <c r="D2901" s="203">
        <f t="shared" si="747"/>
        <v>0</v>
      </c>
      <c r="E2901" s="78"/>
      <c r="F2901" s="78"/>
      <c r="G2901" s="78"/>
      <c r="H2901" s="79"/>
      <c r="I2901" s="79"/>
      <c r="J2901" s="79"/>
      <c r="K2901" s="79"/>
      <c r="L2901" s="79"/>
      <c r="M2901" s="79"/>
      <c r="N2901" s="79"/>
      <c r="O2901" s="79"/>
      <c r="P2901" s="79"/>
      <c r="Q2901" s="79"/>
      <c r="R2901" s="79"/>
      <c r="S2901" s="79"/>
      <c r="T2901" s="79"/>
      <c r="U2901" s="79"/>
      <c r="V2901" s="79"/>
      <c r="W2901" s="79"/>
      <c r="X2901" s="79"/>
      <c r="Y2901" s="79"/>
      <c r="Z2901" s="79"/>
      <c r="AA2901" s="78"/>
      <c r="AB2901" s="78"/>
      <c r="AC2901" s="78"/>
      <c r="AD2901" s="78"/>
      <c r="AE2901" s="78"/>
      <c r="AF2901" s="78"/>
      <c r="AG2901" s="78"/>
      <c r="AH2901" s="78"/>
      <c r="AI2901" s="78"/>
      <c r="AJ2901" s="78"/>
      <c r="AK2901" s="645">
        <v>53620</v>
      </c>
      <c r="AL2901" s="651">
        <f t="shared" si="746"/>
        <v>0</v>
      </c>
      <c r="AM2901" s="64" t="s">
        <v>547</v>
      </c>
      <c r="AN2901" s="64" t="s">
        <v>547</v>
      </c>
      <c r="AO2901" s="64"/>
      <c r="AP2901" s="64"/>
      <c r="AQ2901" s="64"/>
      <c r="AR2901" s="693"/>
      <c r="XFA2901" s="693"/>
    </row>
    <row r="2902" spans="1:44 16381:16381" s="694" customFormat="1" ht="14.1" customHeight="1" x14ac:dyDescent="0.15">
      <c r="A2902" s="100" t="s">
        <v>5863</v>
      </c>
      <c r="B2902" s="101" t="s">
        <v>4574</v>
      </c>
      <c r="C2902" s="202">
        <f t="shared" si="748"/>
        <v>0</v>
      </c>
      <c r="D2902" s="203">
        <f t="shared" si="747"/>
        <v>0</v>
      </c>
      <c r="E2902" s="78"/>
      <c r="F2902" s="78"/>
      <c r="G2902" s="78"/>
      <c r="H2902" s="79"/>
      <c r="I2902" s="79"/>
      <c r="J2902" s="79"/>
      <c r="K2902" s="79"/>
      <c r="L2902" s="79"/>
      <c r="M2902" s="79"/>
      <c r="N2902" s="79"/>
      <c r="O2902" s="79"/>
      <c r="P2902" s="79"/>
      <c r="Q2902" s="79"/>
      <c r="R2902" s="79"/>
      <c r="S2902" s="79"/>
      <c r="T2902" s="79"/>
      <c r="U2902" s="79"/>
      <c r="V2902" s="79"/>
      <c r="W2902" s="79"/>
      <c r="X2902" s="79"/>
      <c r="Y2902" s="79"/>
      <c r="Z2902" s="79"/>
      <c r="AA2902" s="78"/>
      <c r="AB2902" s="78"/>
      <c r="AC2902" s="78"/>
      <c r="AD2902" s="78"/>
      <c r="AE2902" s="78"/>
      <c r="AF2902" s="78"/>
      <c r="AG2902" s="78"/>
      <c r="AH2902" s="78"/>
      <c r="AI2902" s="78"/>
      <c r="AJ2902" s="78"/>
      <c r="AK2902" s="645">
        <v>108270</v>
      </c>
      <c r="AL2902" s="651">
        <f t="shared" si="746"/>
        <v>0</v>
      </c>
      <c r="AM2902" s="64" t="s">
        <v>547</v>
      </c>
      <c r="AN2902" s="64" t="s">
        <v>547</v>
      </c>
      <c r="AO2902" s="64"/>
      <c r="AP2902" s="64"/>
      <c r="AQ2902" s="64"/>
      <c r="AR2902" s="693"/>
      <c r="XFA2902" s="693"/>
    </row>
    <row r="2903" spans="1:44 16381:16381" s="694" customFormat="1" ht="14.1" customHeight="1" x14ac:dyDescent="0.15">
      <c r="A2903" s="100" t="s">
        <v>5864</v>
      </c>
      <c r="B2903" s="101" t="s">
        <v>4575</v>
      </c>
      <c r="C2903" s="202">
        <f t="shared" si="748"/>
        <v>0</v>
      </c>
      <c r="D2903" s="203">
        <f t="shared" si="747"/>
        <v>0</v>
      </c>
      <c r="E2903" s="78"/>
      <c r="F2903" s="78"/>
      <c r="G2903" s="78"/>
      <c r="H2903" s="79"/>
      <c r="I2903" s="79"/>
      <c r="J2903" s="79"/>
      <c r="K2903" s="79"/>
      <c r="L2903" s="79"/>
      <c r="M2903" s="79"/>
      <c r="N2903" s="79"/>
      <c r="O2903" s="79"/>
      <c r="P2903" s="79"/>
      <c r="Q2903" s="79"/>
      <c r="R2903" s="79"/>
      <c r="S2903" s="79"/>
      <c r="T2903" s="79"/>
      <c r="U2903" s="79"/>
      <c r="V2903" s="79"/>
      <c r="W2903" s="79"/>
      <c r="X2903" s="79"/>
      <c r="Y2903" s="79"/>
      <c r="Z2903" s="79"/>
      <c r="AA2903" s="78"/>
      <c r="AB2903" s="78"/>
      <c r="AC2903" s="78"/>
      <c r="AD2903" s="78"/>
      <c r="AE2903" s="78"/>
      <c r="AF2903" s="78"/>
      <c r="AG2903" s="78"/>
      <c r="AH2903" s="78"/>
      <c r="AI2903" s="78"/>
      <c r="AJ2903" s="78"/>
      <c r="AK2903" s="645">
        <v>96540</v>
      </c>
      <c r="AL2903" s="651">
        <f t="shared" si="746"/>
        <v>0</v>
      </c>
      <c r="AM2903" s="64" t="s">
        <v>547</v>
      </c>
      <c r="AN2903" s="64" t="s">
        <v>547</v>
      </c>
      <c r="AO2903" s="64"/>
      <c r="AP2903" s="64"/>
      <c r="AQ2903" s="64"/>
      <c r="AR2903" s="693"/>
      <c r="XFA2903" s="693"/>
    </row>
    <row r="2904" spans="1:44 16381:16381" s="694" customFormat="1" ht="14.1" customHeight="1" x14ac:dyDescent="0.15">
      <c r="A2904" s="100" t="s">
        <v>5865</v>
      </c>
      <c r="B2904" s="101" t="s">
        <v>645</v>
      </c>
      <c r="C2904" s="202">
        <f t="shared" si="748"/>
        <v>0</v>
      </c>
      <c r="D2904" s="203">
        <f>SUM(E2904:F2904)</f>
        <v>0</v>
      </c>
      <c r="E2904" s="78"/>
      <c r="F2904" s="78"/>
      <c r="G2904" s="78"/>
      <c r="H2904" s="79"/>
      <c r="I2904" s="79"/>
      <c r="J2904" s="79"/>
      <c r="K2904" s="79"/>
      <c r="L2904" s="79"/>
      <c r="M2904" s="79"/>
      <c r="N2904" s="79"/>
      <c r="O2904" s="79"/>
      <c r="P2904" s="79"/>
      <c r="Q2904" s="79"/>
      <c r="R2904" s="79"/>
      <c r="S2904" s="79"/>
      <c r="T2904" s="79"/>
      <c r="U2904" s="79"/>
      <c r="V2904" s="79"/>
      <c r="W2904" s="79"/>
      <c r="X2904" s="79"/>
      <c r="Y2904" s="79"/>
      <c r="Z2904" s="79"/>
      <c r="AA2904" s="78"/>
      <c r="AB2904" s="78"/>
      <c r="AC2904" s="78"/>
      <c r="AD2904" s="78"/>
      <c r="AE2904" s="78"/>
      <c r="AF2904" s="78"/>
      <c r="AG2904" s="78"/>
      <c r="AH2904" s="78"/>
      <c r="AI2904" s="78"/>
      <c r="AJ2904" s="78"/>
      <c r="AK2904" s="645">
        <v>99530</v>
      </c>
      <c r="AL2904" s="651">
        <f t="shared" si="746"/>
        <v>0</v>
      </c>
      <c r="AM2904" s="64" t="s">
        <v>547</v>
      </c>
      <c r="AN2904" s="64" t="s">
        <v>547</v>
      </c>
      <c r="AO2904" s="64"/>
      <c r="AP2904" s="64"/>
      <c r="AQ2904" s="64"/>
      <c r="AR2904" s="693"/>
      <c r="XFA2904" s="693"/>
    </row>
    <row r="2905" spans="1:44 16381:16381" s="698" customFormat="1" ht="14.1" customHeight="1" x14ac:dyDescent="0.15">
      <c r="A2905" s="100" t="s">
        <v>5866</v>
      </c>
      <c r="B2905" s="101" t="s">
        <v>3992</v>
      </c>
      <c r="C2905" s="202">
        <f t="shared" si="748"/>
        <v>0</v>
      </c>
      <c r="D2905" s="203">
        <f>SUM(E2905:F2905)</f>
        <v>0</v>
      </c>
      <c r="E2905" s="78"/>
      <c r="F2905" s="78"/>
      <c r="G2905" s="78"/>
      <c r="H2905" s="79"/>
      <c r="I2905" s="79"/>
      <c r="J2905" s="79"/>
      <c r="K2905" s="79"/>
      <c r="L2905" s="79"/>
      <c r="M2905" s="79"/>
      <c r="N2905" s="79"/>
      <c r="O2905" s="79"/>
      <c r="P2905" s="79"/>
      <c r="Q2905" s="79"/>
      <c r="R2905" s="79"/>
      <c r="S2905" s="79"/>
      <c r="T2905" s="79"/>
      <c r="U2905" s="79"/>
      <c r="V2905" s="79"/>
      <c r="W2905" s="79"/>
      <c r="X2905" s="79"/>
      <c r="Y2905" s="79"/>
      <c r="Z2905" s="79"/>
      <c r="AA2905" s="78"/>
      <c r="AB2905" s="78"/>
      <c r="AC2905" s="78"/>
      <c r="AD2905" s="78"/>
      <c r="AE2905" s="78"/>
      <c r="AF2905" s="78"/>
      <c r="AG2905" s="78"/>
      <c r="AH2905" s="78"/>
      <c r="AI2905" s="78"/>
      <c r="AJ2905" s="78"/>
      <c r="AK2905" s="645">
        <v>99530</v>
      </c>
      <c r="AL2905" s="651">
        <f t="shared" si="746"/>
        <v>0</v>
      </c>
      <c r="AM2905" s="64" t="s">
        <v>547</v>
      </c>
      <c r="AN2905" s="64" t="s">
        <v>547</v>
      </c>
      <c r="AO2905" s="64"/>
      <c r="AP2905" s="64"/>
      <c r="AQ2905" s="64"/>
      <c r="AR2905" s="697"/>
      <c r="XFA2905" s="697"/>
    </row>
    <row r="2906" spans="1:44 16381:16381" s="700" customFormat="1" ht="14.1" customHeight="1" x14ac:dyDescent="0.15">
      <c r="A2906" s="224"/>
      <c r="B2906" s="94" t="s">
        <v>384</v>
      </c>
      <c r="C2906" s="201">
        <f>SUM(C2896:C2905)</f>
        <v>0</v>
      </c>
      <c r="D2906" s="201">
        <f>SUM(D2896:D2905)</f>
        <v>0</v>
      </c>
      <c r="E2906" s="201">
        <f>SUM(E2896:E2905)</f>
        <v>0</v>
      </c>
      <c r="F2906" s="201">
        <f t="shared" ref="F2906:G2906" si="749">SUM(F2896:F2905)</f>
        <v>0</v>
      </c>
      <c r="G2906" s="201">
        <f t="shared" si="749"/>
        <v>0</v>
      </c>
      <c r="H2906" s="201"/>
      <c r="I2906" s="201"/>
      <c r="J2906" s="201"/>
      <c r="K2906" s="201"/>
      <c r="L2906" s="201"/>
      <c r="M2906" s="201"/>
      <c r="N2906" s="201"/>
      <c r="O2906" s="201"/>
      <c r="P2906" s="201"/>
      <c r="Q2906" s="201"/>
      <c r="R2906" s="201"/>
      <c r="S2906" s="201"/>
      <c r="T2906" s="201"/>
      <c r="U2906" s="201"/>
      <c r="V2906" s="201"/>
      <c r="W2906" s="201"/>
      <c r="X2906" s="201"/>
      <c r="Y2906" s="201"/>
      <c r="Z2906" s="201"/>
      <c r="AA2906" s="201">
        <f>SUM(AA2896:AA2905)</f>
        <v>0</v>
      </c>
      <c r="AB2906" s="201">
        <f t="shared" ref="AB2906:AL2906" si="750">SUM(AB2896:AB2905)</f>
        <v>0</v>
      </c>
      <c r="AC2906" s="201">
        <f t="shared" si="750"/>
        <v>0</v>
      </c>
      <c r="AD2906" s="201">
        <f t="shared" si="750"/>
        <v>0</v>
      </c>
      <c r="AE2906" s="201">
        <f t="shared" si="750"/>
        <v>0</v>
      </c>
      <c r="AF2906" s="201">
        <f t="shared" si="750"/>
        <v>0</v>
      </c>
      <c r="AG2906" s="201">
        <f t="shared" si="750"/>
        <v>0</v>
      </c>
      <c r="AH2906" s="201">
        <f t="shared" si="750"/>
        <v>0</v>
      </c>
      <c r="AI2906" s="201">
        <f t="shared" si="750"/>
        <v>0</v>
      </c>
      <c r="AJ2906" s="201">
        <f t="shared" si="750"/>
        <v>0</v>
      </c>
      <c r="AK2906" s="201"/>
      <c r="AL2906" s="240">
        <f t="shared" si="750"/>
        <v>0</v>
      </c>
      <c r="AM2906" s="66" t="s">
        <v>547</v>
      </c>
      <c r="AN2906" s="66" t="s">
        <v>547</v>
      </c>
      <c r="AO2906" s="66"/>
      <c r="AP2906" s="66"/>
      <c r="AQ2906" s="66"/>
      <c r="AR2906" s="699"/>
      <c r="XFA2906" s="699"/>
    </row>
    <row r="2907" spans="1:44 16381:16381" s="700" customFormat="1" ht="11.25" customHeight="1" x14ac:dyDescent="0.15">
      <c r="A2907" s="558"/>
      <c r="B2907" s="558" t="s">
        <v>2130</v>
      </c>
      <c r="C2907" s="201"/>
      <c r="D2907" s="201"/>
      <c r="E2907" s="201"/>
      <c r="F2907" s="201"/>
      <c r="G2907" s="201"/>
      <c r="H2907" s="201"/>
      <c r="I2907" s="201"/>
      <c r="J2907" s="201"/>
      <c r="K2907" s="201"/>
      <c r="L2907" s="201"/>
      <c r="M2907" s="201"/>
      <c r="N2907" s="201"/>
      <c r="O2907" s="201"/>
      <c r="P2907" s="201"/>
      <c r="Q2907" s="201"/>
      <c r="R2907" s="201"/>
      <c r="S2907" s="201"/>
      <c r="T2907" s="201"/>
      <c r="U2907" s="201"/>
      <c r="V2907" s="201"/>
      <c r="W2907" s="201"/>
      <c r="X2907" s="201"/>
      <c r="Y2907" s="201"/>
      <c r="Z2907" s="201"/>
      <c r="AA2907" s="201"/>
      <c r="AB2907" s="201"/>
      <c r="AC2907" s="201"/>
      <c r="AD2907" s="201"/>
      <c r="AE2907" s="201"/>
      <c r="AF2907" s="201"/>
      <c r="AG2907" s="201"/>
      <c r="AH2907" s="201"/>
      <c r="AI2907" s="201"/>
      <c r="AJ2907" s="201"/>
      <c r="AK2907" s="201"/>
      <c r="AL2907" s="201"/>
      <c r="AM2907" s="66"/>
      <c r="AN2907" s="66"/>
      <c r="AO2907" s="66"/>
      <c r="AP2907" s="66"/>
      <c r="AQ2907" s="66"/>
      <c r="AR2907" s="699"/>
      <c r="XFA2907" s="699"/>
    </row>
    <row r="2908" spans="1:44 16381:16381" s="694" customFormat="1" ht="14.1" customHeight="1" x14ac:dyDescent="0.15">
      <c r="A2908" s="134">
        <v>2301002</v>
      </c>
      <c r="B2908" s="156" t="s">
        <v>1011</v>
      </c>
      <c r="C2908" s="202">
        <f t="shared" ref="C2908:C2958" si="751">SUM(D2908+G2908)</f>
        <v>0</v>
      </c>
      <c r="D2908" s="203">
        <f t="shared" ref="D2908:D2958" si="752">SUM(E2908:F2908)</f>
        <v>0</v>
      </c>
      <c r="E2908" s="78"/>
      <c r="F2908" s="78"/>
      <c r="G2908" s="78"/>
      <c r="H2908" s="79"/>
      <c r="I2908" s="79"/>
      <c r="J2908" s="79"/>
      <c r="K2908" s="79"/>
      <c r="L2908" s="79"/>
      <c r="M2908" s="79"/>
      <c r="N2908" s="79"/>
      <c r="O2908" s="79"/>
      <c r="P2908" s="79"/>
      <c r="Q2908" s="79"/>
      <c r="R2908" s="79"/>
      <c r="S2908" s="79"/>
      <c r="T2908" s="79"/>
      <c r="U2908" s="79"/>
      <c r="V2908" s="79"/>
      <c r="W2908" s="79"/>
      <c r="X2908" s="79"/>
      <c r="Y2908" s="79"/>
      <c r="Z2908" s="79"/>
      <c r="AA2908" s="78"/>
      <c r="AB2908" s="78"/>
      <c r="AC2908" s="78"/>
      <c r="AD2908" s="78"/>
      <c r="AE2908" s="78"/>
      <c r="AF2908" s="78"/>
      <c r="AG2908" s="78"/>
      <c r="AH2908" s="78"/>
      <c r="AI2908" s="78"/>
      <c r="AJ2908" s="78"/>
      <c r="AK2908" s="102"/>
      <c r="AL2908" s="84"/>
      <c r="AM2908" s="64"/>
      <c r="AN2908" s="64" t="s">
        <v>547</v>
      </c>
      <c r="AO2908" s="64"/>
      <c r="AP2908" s="64"/>
      <c r="AQ2908" s="64"/>
      <c r="AR2908" s="693"/>
      <c r="XFA2908" s="693"/>
    </row>
    <row r="2909" spans="1:44 16381:16381" s="694" customFormat="1" ht="14.1" customHeight="1" x14ac:dyDescent="0.15">
      <c r="A2909" s="134">
        <v>2301008</v>
      </c>
      <c r="B2909" s="156" t="s">
        <v>1601</v>
      </c>
      <c r="C2909" s="199">
        <f t="shared" si="751"/>
        <v>0</v>
      </c>
      <c r="D2909" s="203">
        <f t="shared" si="752"/>
        <v>0</v>
      </c>
      <c r="E2909" s="78"/>
      <c r="F2909" s="78"/>
      <c r="G2909" s="78"/>
      <c r="H2909" s="79"/>
      <c r="I2909" s="79"/>
      <c r="J2909" s="79"/>
      <c r="K2909" s="79"/>
      <c r="L2909" s="79"/>
      <c r="M2909" s="79"/>
      <c r="N2909" s="79"/>
      <c r="O2909" s="79"/>
      <c r="P2909" s="79"/>
      <c r="Q2909" s="79"/>
      <c r="R2909" s="79"/>
      <c r="S2909" s="79"/>
      <c r="T2909" s="79"/>
      <c r="U2909" s="79"/>
      <c r="V2909" s="79"/>
      <c r="W2909" s="79"/>
      <c r="X2909" s="79"/>
      <c r="Y2909" s="79"/>
      <c r="Z2909" s="79"/>
      <c r="AA2909" s="78"/>
      <c r="AB2909" s="78"/>
      <c r="AC2909" s="78"/>
      <c r="AD2909" s="78"/>
      <c r="AE2909" s="78"/>
      <c r="AF2909" s="78"/>
      <c r="AG2909" s="78"/>
      <c r="AH2909" s="78"/>
      <c r="AI2909" s="78"/>
      <c r="AJ2909" s="78"/>
      <c r="AK2909" s="102"/>
      <c r="AL2909" s="84"/>
      <c r="AM2909" s="64"/>
      <c r="AN2909" s="64"/>
      <c r="AO2909" s="64"/>
      <c r="AP2909" s="64"/>
      <c r="AQ2909" s="64"/>
      <c r="AR2909" s="693"/>
      <c r="XFA2909" s="693"/>
    </row>
    <row r="2910" spans="1:44 16381:16381" s="694" customFormat="1" ht="14.1" customHeight="1" x14ac:dyDescent="0.15">
      <c r="A2910" s="134">
        <v>2301011</v>
      </c>
      <c r="B2910" s="156" t="s">
        <v>1602</v>
      </c>
      <c r="C2910" s="199">
        <f t="shared" si="751"/>
        <v>0</v>
      </c>
      <c r="D2910" s="203">
        <f t="shared" si="752"/>
        <v>0</v>
      </c>
      <c r="E2910" s="78"/>
      <c r="F2910" s="78"/>
      <c r="G2910" s="78"/>
      <c r="H2910" s="79"/>
      <c r="I2910" s="79"/>
      <c r="J2910" s="79"/>
      <c r="K2910" s="79"/>
      <c r="L2910" s="79"/>
      <c r="M2910" s="79"/>
      <c r="N2910" s="79"/>
      <c r="O2910" s="79"/>
      <c r="P2910" s="79"/>
      <c r="Q2910" s="79"/>
      <c r="R2910" s="79"/>
      <c r="S2910" s="79"/>
      <c r="T2910" s="79"/>
      <c r="U2910" s="79"/>
      <c r="V2910" s="79"/>
      <c r="W2910" s="79"/>
      <c r="X2910" s="79"/>
      <c r="Y2910" s="79"/>
      <c r="Z2910" s="79"/>
      <c r="AA2910" s="78"/>
      <c r="AB2910" s="78"/>
      <c r="AC2910" s="78"/>
      <c r="AD2910" s="78"/>
      <c r="AE2910" s="78"/>
      <c r="AF2910" s="78"/>
      <c r="AG2910" s="78"/>
      <c r="AH2910" s="78"/>
      <c r="AI2910" s="78"/>
      <c r="AJ2910" s="78"/>
      <c r="AK2910" s="102"/>
      <c r="AL2910" s="84"/>
      <c r="AM2910" s="64"/>
      <c r="AN2910" s="64"/>
      <c r="AO2910" s="64"/>
      <c r="AP2910" s="64"/>
      <c r="AQ2910" s="64"/>
      <c r="AR2910" s="693"/>
      <c r="XFA2910" s="693"/>
    </row>
    <row r="2911" spans="1:44 16381:16381" s="694" customFormat="1" ht="14.1" customHeight="1" x14ac:dyDescent="0.15">
      <c r="A2911" s="134">
        <v>2301020</v>
      </c>
      <c r="B2911" s="156" t="s">
        <v>1603</v>
      </c>
      <c r="C2911" s="199">
        <f t="shared" si="751"/>
        <v>0</v>
      </c>
      <c r="D2911" s="203">
        <f t="shared" si="752"/>
        <v>0</v>
      </c>
      <c r="E2911" s="78"/>
      <c r="F2911" s="78"/>
      <c r="G2911" s="78"/>
      <c r="H2911" s="79"/>
      <c r="I2911" s="79"/>
      <c r="J2911" s="79"/>
      <c r="K2911" s="79"/>
      <c r="L2911" s="79"/>
      <c r="M2911" s="79"/>
      <c r="N2911" s="79"/>
      <c r="O2911" s="79"/>
      <c r="P2911" s="79"/>
      <c r="Q2911" s="79"/>
      <c r="R2911" s="79"/>
      <c r="S2911" s="79"/>
      <c r="T2911" s="79"/>
      <c r="U2911" s="79"/>
      <c r="V2911" s="79"/>
      <c r="W2911" s="79"/>
      <c r="X2911" s="79"/>
      <c r="Y2911" s="79"/>
      <c r="Z2911" s="79"/>
      <c r="AA2911" s="78"/>
      <c r="AB2911" s="78"/>
      <c r="AC2911" s="78"/>
      <c r="AD2911" s="78"/>
      <c r="AE2911" s="78"/>
      <c r="AF2911" s="78"/>
      <c r="AG2911" s="78"/>
      <c r="AH2911" s="78"/>
      <c r="AI2911" s="78"/>
      <c r="AJ2911" s="78"/>
      <c r="AK2911" s="102"/>
      <c r="AL2911" s="84"/>
      <c r="AM2911" s="64"/>
      <c r="AN2911" s="64"/>
      <c r="AO2911" s="64"/>
      <c r="AP2911" s="64"/>
      <c r="AQ2911" s="64"/>
      <c r="AR2911" s="693"/>
      <c r="XFA2911" s="693"/>
    </row>
    <row r="2912" spans="1:44 16381:16381" s="694" customFormat="1" ht="14.1" customHeight="1" x14ac:dyDescent="0.15">
      <c r="A2912" s="134">
        <v>2301021</v>
      </c>
      <c r="B2912" s="156" t="s">
        <v>1604</v>
      </c>
      <c r="C2912" s="199">
        <f t="shared" si="751"/>
        <v>0</v>
      </c>
      <c r="D2912" s="203">
        <f t="shared" si="752"/>
        <v>0</v>
      </c>
      <c r="E2912" s="78"/>
      <c r="F2912" s="78"/>
      <c r="G2912" s="78"/>
      <c r="H2912" s="79"/>
      <c r="I2912" s="79"/>
      <c r="J2912" s="79"/>
      <c r="K2912" s="79"/>
      <c r="L2912" s="79"/>
      <c r="M2912" s="79"/>
      <c r="N2912" s="79"/>
      <c r="O2912" s="79"/>
      <c r="P2912" s="79"/>
      <c r="Q2912" s="79"/>
      <c r="R2912" s="79"/>
      <c r="S2912" s="79"/>
      <c r="T2912" s="79"/>
      <c r="U2912" s="79"/>
      <c r="V2912" s="79"/>
      <c r="W2912" s="79"/>
      <c r="X2912" s="79"/>
      <c r="Y2912" s="79"/>
      <c r="Z2912" s="79"/>
      <c r="AA2912" s="78"/>
      <c r="AB2912" s="78"/>
      <c r="AC2912" s="78"/>
      <c r="AD2912" s="78"/>
      <c r="AE2912" s="78"/>
      <c r="AF2912" s="78"/>
      <c r="AG2912" s="78"/>
      <c r="AH2912" s="78"/>
      <c r="AI2912" s="78"/>
      <c r="AJ2912" s="78"/>
      <c r="AK2912" s="102"/>
      <c r="AL2912" s="84"/>
      <c r="AM2912" s="64"/>
      <c r="AN2912" s="64"/>
      <c r="AO2912" s="64"/>
      <c r="AP2912" s="64"/>
      <c r="AQ2912" s="64"/>
      <c r="AR2912" s="693"/>
      <c r="XFA2912" s="693"/>
    </row>
    <row r="2913" spans="1:44 16381:16381" s="694" customFormat="1" ht="14.1" customHeight="1" x14ac:dyDescent="0.15">
      <c r="A2913" s="134">
        <v>2301022</v>
      </c>
      <c r="B2913" s="156" t="s">
        <v>1605</v>
      </c>
      <c r="C2913" s="199">
        <f t="shared" si="751"/>
        <v>0</v>
      </c>
      <c r="D2913" s="203">
        <f t="shared" si="752"/>
        <v>0</v>
      </c>
      <c r="E2913" s="78"/>
      <c r="F2913" s="78"/>
      <c r="G2913" s="78"/>
      <c r="H2913" s="79"/>
      <c r="I2913" s="79"/>
      <c r="J2913" s="79"/>
      <c r="K2913" s="79"/>
      <c r="L2913" s="79"/>
      <c r="M2913" s="79"/>
      <c r="N2913" s="79"/>
      <c r="O2913" s="79"/>
      <c r="P2913" s="79"/>
      <c r="Q2913" s="79"/>
      <c r="R2913" s="79"/>
      <c r="S2913" s="79"/>
      <c r="T2913" s="79"/>
      <c r="U2913" s="79"/>
      <c r="V2913" s="79"/>
      <c r="W2913" s="79"/>
      <c r="X2913" s="79"/>
      <c r="Y2913" s="79"/>
      <c r="Z2913" s="79"/>
      <c r="AA2913" s="78"/>
      <c r="AB2913" s="78"/>
      <c r="AC2913" s="78"/>
      <c r="AD2913" s="78"/>
      <c r="AE2913" s="78"/>
      <c r="AF2913" s="78"/>
      <c r="AG2913" s="78"/>
      <c r="AH2913" s="78"/>
      <c r="AI2913" s="78"/>
      <c r="AJ2913" s="78"/>
      <c r="AK2913" s="102"/>
      <c r="AL2913" s="84"/>
      <c r="AM2913" s="64"/>
      <c r="AN2913" s="64"/>
      <c r="AO2913" s="64"/>
      <c r="AP2913" s="64"/>
      <c r="AQ2913" s="64"/>
      <c r="AR2913" s="693"/>
      <c r="XFA2913" s="693"/>
    </row>
    <row r="2914" spans="1:44 16381:16381" s="694" customFormat="1" ht="14.1" customHeight="1" x14ac:dyDescent="0.15">
      <c r="A2914" s="134">
        <v>2301024</v>
      </c>
      <c r="B2914" s="156" t="s">
        <v>1606</v>
      </c>
      <c r="C2914" s="199">
        <f t="shared" si="751"/>
        <v>0</v>
      </c>
      <c r="D2914" s="203">
        <f t="shared" si="752"/>
        <v>0</v>
      </c>
      <c r="E2914" s="78"/>
      <c r="F2914" s="78"/>
      <c r="G2914" s="78"/>
      <c r="H2914" s="79"/>
      <c r="I2914" s="79"/>
      <c r="J2914" s="79"/>
      <c r="K2914" s="79"/>
      <c r="L2914" s="79"/>
      <c r="M2914" s="79"/>
      <c r="N2914" s="79"/>
      <c r="O2914" s="79"/>
      <c r="P2914" s="79"/>
      <c r="Q2914" s="79"/>
      <c r="R2914" s="79"/>
      <c r="S2914" s="79"/>
      <c r="T2914" s="79"/>
      <c r="U2914" s="79"/>
      <c r="V2914" s="79"/>
      <c r="W2914" s="79"/>
      <c r="X2914" s="79"/>
      <c r="Y2914" s="79"/>
      <c r="Z2914" s="79"/>
      <c r="AA2914" s="78"/>
      <c r="AB2914" s="78"/>
      <c r="AC2914" s="78"/>
      <c r="AD2914" s="78"/>
      <c r="AE2914" s="78"/>
      <c r="AF2914" s="78"/>
      <c r="AG2914" s="78"/>
      <c r="AH2914" s="78"/>
      <c r="AI2914" s="78"/>
      <c r="AJ2914" s="78"/>
      <c r="AK2914" s="102"/>
      <c r="AL2914" s="84"/>
      <c r="AM2914" s="64"/>
      <c r="AN2914" s="64"/>
      <c r="AO2914" s="64"/>
      <c r="AP2914" s="64"/>
      <c r="AQ2914" s="64"/>
      <c r="AR2914" s="693"/>
      <c r="XFA2914" s="693"/>
    </row>
    <row r="2915" spans="1:44 16381:16381" s="694" customFormat="1" ht="14.1" customHeight="1" x14ac:dyDescent="0.15">
      <c r="A2915" s="134">
        <v>2301029</v>
      </c>
      <c r="B2915" s="156" t="s">
        <v>1607</v>
      </c>
      <c r="C2915" s="199">
        <f t="shared" si="751"/>
        <v>0</v>
      </c>
      <c r="D2915" s="203">
        <f t="shared" si="752"/>
        <v>0</v>
      </c>
      <c r="E2915" s="78"/>
      <c r="F2915" s="78"/>
      <c r="G2915" s="78"/>
      <c r="H2915" s="79"/>
      <c r="I2915" s="79"/>
      <c r="J2915" s="79"/>
      <c r="K2915" s="79"/>
      <c r="L2915" s="79"/>
      <c r="M2915" s="79"/>
      <c r="N2915" s="79"/>
      <c r="O2915" s="79"/>
      <c r="P2915" s="79"/>
      <c r="Q2915" s="79"/>
      <c r="R2915" s="79"/>
      <c r="S2915" s="79"/>
      <c r="T2915" s="79"/>
      <c r="U2915" s="79"/>
      <c r="V2915" s="79"/>
      <c r="W2915" s="79"/>
      <c r="X2915" s="79"/>
      <c r="Y2915" s="79"/>
      <c r="Z2915" s="79"/>
      <c r="AA2915" s="78"/>
      <c r="AB2915" s="78"/>
      <c r="AC2915" s="78"/>
      <c r="AD2915" s="78"/>
      <c r="AE2915" s="78"/>
      <c r="AF2915" s="78"/>
      <c r="AG2915" s="78"/>
      <c r="AH2915" s="78"/>
      <c r="AI2915" s="78"/>
      <c r="AJ2915" s="78"/>
      <c r="AK2915" s="102"/>
      <c r="AL2915" s="84"/>
      <c r="AM2915" s="64"/>
      <c r="AN2915" s="64"/>
      <c r="AO2915" s="64"/>
      <c r="AP2915" s="64"/>
      <c r="AQ2915" s="64"/>
      <c r="AR2915" s="693"/>
      <c r="XFA2915" s="693"/>
    </row>
    <row r="2916" spans="1:44 16381:16381" s="694" customFormat="1" ht="14.1" customHeight="1" x14ac:dyDescent="0.15">
      <c r="A2916" s="134">
        <v>2301030</v>
      </c>
      <c r="B2916" s="156" t="s">
        <v>1608</v>
      </c>
      <c r="C2916" s="199">
        <f t="shared" si="751"/>
        <v>0</v>
      </c>
      <c r="D2916" s="203">
        <f t="shared" si="752"/>
        <v>0</v>
      </c>
      <c r="E2916" s="78"/>
      <c r="F2916" s="78"/>
      <c r="G2916" s="78"/>
      <c r="H2916" s="79"/>
      <c r="I2916" s="79"/>
      <c r="J2916" s="79"/>
      <c r="K2916" s="79"/>
      <c r="L2916" s="79"/>
      <c r="M2916" s="79"/>
      <c r="N2916" s="79"/>
      <c r="O2916" s="79"/>
      <c r="P2916" s="79"/>
      <c r="Q2916" s="79"/>
      <c r="R2916" s="79"/>
      <c r="S2916" s="79"/>
      <c r="T2916" s="79"/>
      <c r="U2916" s="79"/>
      <c r="V2916" s="79"/>
      <c r="W2916" s="79"/>
      <c r="X2916" s="79"/>
      <c r="Y2916" s="79"/>
      <c r="Z2916" s="79"/>
      <c r="AA2916" s="78"/>
      <c r="AB2916" s="78"/>
      <c r="AC2916" s="78"/>
      <c r="AD2916" s="78"/>
      <c r="AE2916" s="78"/>
      <c r="AF2916" s="78"/>
      <c r="AG2916" s="78"/>
      <c r="AH2916" s="78"/>
      <c r="AI2916" s="78"/>
      <c r="AJ2916" s="78"/>
      <c r="AK2916" s="102"/>
      <c r="AL2916" s="84"/>
      <c r="AM2916" s="64"/>
      <c r="AN2916" s="64"/>
      <c r="AO2916" s="64"/>
      <c r="AP2916" s="64"/>
      <c r="AQ2916" s="64"/>
      <c r="AR2916" s="693"/>
      <c r="XFA2916" s="693"/>
    </row>
    <row r="2917" spans="1:44 16381:16381" s="694" customFormat="1" ht="14.1" customHeight="1" x14ac:dyDescent="0.15">
      <c r="A2917" s="134">
        <v>2301031</v>
      </c>
      <c r="B2917" s="156" t="s">
        <v>1609</v>
      </c>
      <c r="C2917" s="199">
        <f t="shared" si="751"/>
        <v>0</v>
      </c>
      <c r="D2917" s="203">
        <f t="shared" si="752"/>
        <v>0</v>
      </c>
      <c r="E2917" s="78"/>
      <c r="F2917" s="78"/>
      <c r="G2917" s="78"/>
      <c r="H2917" s="79"/>
      <c r="I2917" s="79"/>
      <c r="J2917" s="79"/>
      <c r="K2917" s="79"/>
      <c r="L2917" s="79"/>
      <c r="M2917" s="79"/>
      <c r="N2917" s="79"/>
      <c r="O2917" s="79"/>
      <c r="P2917" s="79"/>
      <c r="Q2917" s="79"/>
      <c r="R2917" s="79"/>
      <c r="S2917" s="79"/>
      <c r="T2917" s="79"/>
      <c r="U2917" s="79"/>
      <c r="V2917" s="79"/>
      <c r="W2917" s="79"/>
      <c r="X2917" s="79"/>
      <c r="Y2917" s="79"/>
      <c r="Z2917" s="79"/>
      <c r="AA2917" s="78"/>
      <c r="AB2917" s="78"/>
      <c r="AC2917" s="78"/>
      <c r="AD2917" s="78"/>
      <c r="AE2917" s="78"/>
      <c r="AF2917" s="78"/>
      <c r="AG2917" s="78"/>
      <c r="AH2917" s="78"/>
      <c r="AI2917" s="78"/>
      <c r="AJ2917" s="78"/>
      <c r="AK2917" s="102"/>
      <c r="AL2917" s="84"/>
      <c r="AM2917" s="64"/>
      <c r="AN2917" s="64"/>
      <c r="AO2917" s="64"/>
      <c r="AP2917" s="64"/>
      <c r="AQ2917" s="64"/>
      <c r="AR2917" s="693"/>
      <c r="XFA2917" s="693"/>
    </row>
    <row r="2918" spans="1:44 16381:16381" s="694" customFormat="1" ht="14.1" customHeight="1" x14ac:dyDescent="0.15">
      <c r="A2918" s="134">
        <v>2301032</v>
      </c>
      <c r="B2918" s="156" t="s">
        <v>1610</v>
      </c>
      <c r="C2918" s="199">
        <f t="shared" si="751"/>
        <v>0</v>
      </c>
      <c r="D2918" s="203">
        <f t="shared" si="752"/>
        <v>0</v>
      </c>
      <c r="E2918" s="78"/>
      <c r="F2918" s="78"/>
      <c r="G2918" s="78"/>
      <c r="H2918" s="79"/>
      <c r="I2918" s="79"/>
      <c r="J2918" s="79"/>
      <c r="K2918" s="79"/>
      <c r="L2918" s="79"/>
      <c r="M2918" s="79"/>
      <c r="N2918" s="79"/>
      <c r="O2918" s="79"/>
      <c r="P2918" s="79"/>
      <c r="Q2918" s="79"/>
      <c r="R2918" s="79"/>
      <c r="S2918" s="79"/>
      <c r="T2918" s="79"/>
      <c r="U2918" s="79"/>
      <c r="V2918" s="79"/>
      <c r="W2918" s="79"/>
      <c r="X2918" s="79"/>
      <c r="Y2918" s="79"/>
      <c r="Z2918" s="79"/>
      <c r="AA2918" s="78"/>
      <c r="AB2918" s="78"/>
      <c r="AC2918" s="78"/>
      <c r="AD2918" s="78"/>
      <c r="AE2918" s="78"/>
      <c r="AF2918" s="78"/>
      <c r="AG2918" s="78"/>
      <c r="AH2918" s="78"/>
      <c r="AI2918" s="78"/>
      <c r="AJ2918" s="78"/>
      <c r="AK2918" s="102"/>
      <c r="AL2918" s="84"/>
      <c r="AM2918" s="64"/>
      <c r="AN2918" s="64"/>
      <c r="AO2918" s="64"/>
      <c r="AP2918" s="64"/>
      <c r="AQ2918" s="64"/>
      <c r="AR2918" s="693"/>
      <c r="XFA2918" s="693"/>
    </row>
    <row r="2919" spans="1:44 16381:16381" s="694" customFormat="1" ht="14.1" customHeight="1" x14ac:dyDescent="0.15">
      <c r="A2919" s="134">
        <v>2301033</v>
      </c>
      <c r="B2919" s="156" t="s">
        <v>1611</v>
      </c>
      <c r="C2919" s="199">
        <f t="shared" si="751"/>
        <v>0</v>
      </c>
      <c r="D2919" s="203">
        <f t="shared" si="752"/>
        <v>0</v>
      </c>
      <c r="E2919" s="78"/>
      <c r="F2919" s="78"/>
      <c r="G2919" s="78"/>
      <c r="H2919" s="79"/>
      <c r="I2919" s="79"/>
      <c r="J2919" s="79"/>
      <c r="K2919" s="79"/>
      <c r="L2919" s="79"/>
      <c r="M2919" s="79"/>
      <c r="N2919" s="79"/>
      <c r="O2919" s="79"/>
      <c r="P2919" s="79"/>
      <c r="Q2919" s="79"/>
      <c r="R2919" s="79"/>
      <c r="S2919" s="79"/>
      <c r="T2919" s="79"/>
      <c r="U2919" s="79"/>
      <c r="V2919" s="79"/>
      <c r="W2919" s="79"/>
      <c r="X2919" s="79"/>
      <c r="Y2919" s="79"/>
      <c r="Z2919" s="79"/>
      <c r="AA2919" s="78"/>
      <c r="AB2919" s="78"/>
      <c r="AC2919" s="78"/>
      <c r="AD2919" s="78"/>
      <c r="AE2919" s="78"/>
      <c r="AF2919" s="78"/>
      <c r="AG2919" s="78"/>
      <c r="AH2919" s="78"/>
      <c r="AI2919" s="78"/>
      <c r="AJ2919" s="78"/>
      <c r="AK2919" s="102"/>
      <c r="AL2919" s="84"/>
      <c r="AM2919" s="64"/>
      <c r="AN2919" s="64"/>
      <c r="AO2919" s="64"/>
      <c r="AP2919" s="64"/>
      <c r="AQ2919" s="64"/>
      <c r="AR2919" s="693"/>
      <c r="XFA2919" s="693"/>
    </row>
    <row r="2920" spans="1:44 16381:16381" s="694" customFormat="1" ht="14.1" customHeight="1" x14ac:dyDescent="0.15">
      <c r="A2920" s="134">
        <v>2301034</v>
      </c>
      <c r="B2920" s="156" t="s">
        <v>1612</v>
      </c>
      <c r="C2920" s="199">
        <f t="shared" si="751"/>
        <v>0</v>
      </c>
      <c r="D2920" s="203">
        <f t="shared" si="752"/>
        <v>0</v>
      </c>
      <c r="E2920" s="78"/>
      <c r="F2920" s="78"/>
      <c r="G2920" s="78"/>
      <c r="H2920" s="79"/>
      <c r="I2920" s="79"/>
      <c r="J2920" s="79"/>
      <c r="K2920" s="79"/>
      <c r="L2920" s="79"/>
      <c r="M2920" s="79"/>
      <c r="N2920" s="79"/>
      <c r="O2920" s="79"/>
      <c r="P2920" s="79"/>
      <c r="Q2920" s="79"/>
      <c r="R2920" s="79"/>
      <c r="S2920" s="79"/>
      <c r="T2920" s="79"/>
      <c r="U2920" s="79"/>
      <c r="V2920" s="79"/>
      <c r="W2920" s="79"/>
      <c r="X2920" s="79"/>
      <c r="Y2920" s="79"/>
      <c r="Z2920" s="79"/>
      <c r="AA2920" s="78"/>
      <c r="AB2920" s="78"/>
      <c r="AC2920" s="78"/>
      <c r="AD2920" s="78"/>
      <c r="AE2920" s="78"/>
      <c r="AF2920" s="78"/>
      <c r="AG2920" s="78"/>
      <c r="AH2920" s="78"/>
      <c r="AI2920" s="78"/>
      <c r="AJ2920" s="78"/>
      <c r="AK2920" s="102"/>
      <c r="AL2920" s="84"/>
      <c r="AM2920" s="64"/>
      <c r="AN2920" s="64"/>
      <c r="AO2920" s="64"/>
      <c r="AP2920" s="64"/>
      <c r="AQ2920" s="64"/>
      <c r="AR2920" s="693"/>
      <c r="XFA2920" s="693"/>
    </row>
    <row r="2921" spans="1:44 16381:16381" s="694" customFormat="1" ht="14.1" customHeight="1" x14ac:dyDescent="0.15">
      <c r="A2921" s="134">
        <v>2301035</v>
      </c>
      <c r="B2921" s="156" t="s">
        <v>1513</v>
      </c>
      <c r="C2921" s="199">
        <f t="shared" si="751"/>
        <v>0</v>
      </c>
      <c r="D2921" s="203">
        <f t="shared" si="752"/>
        <v>0</v>
      </c>
      <c r="E2921" s="78"/>
      <c r="F2921" s="78"/>
      <c r="G2921" s="78"/>
      <c r="H2921" s="79"/>
      <c r="I2921" s="79"/>
      <c r="J2921" s="79"/>
      <c r="K2921" s="79"/>
      <c r="L2921" s="79"/>
      <c r="M2921" s="79"/>
      <c r="N2921" s="79"/>
      <c r="O2921" s="79"/>
      <c r="P2921" s="79"/>
      <c r="Q2921" s="79"/>
      <c r="R2921" s="79"/>
      <c r="S2921" s="79"/>
      <c r="T2921" s="79"/>
      <c r="U2921" s="79"/>
      <c r="V2921" s="79"/>
      <c r="W2921" s="79"/>
      <c r="X2921" s="79"/>
      <c r="Y2921" s="79"/>
      <c r="Z2921" s="79"/>
      <c r="AA2921" s="78"/>
      <c r="AB2921" s="78"/>
      <c r="AC2921" s="78"/>
      <c r="AD2921" s="78"/>
      <c r="AE2921" s="78"/>
      <c r="AF2921" s="78"/>
      <c r="AG2921" s="78"/>
      <c r="AH2921" s="78"/>
      <c r="AI2921" s="78"/>
      <c r="AJ2921" s="78"/>
      <c r="AK2921" s="102"/>
      <c r="AL2921" s="84"/>
      <c r="AM2921" s="64"/>
      <c r="AN2921" s="64"/>
      <c r="AO2921" s="64"/>
      <c r="AP2921" s="64"/>
      <c r="AQ2921" s="64"/>
      <c r="AR2921" s="693"/>
      <c r="XFA2921" s="693"/>
    </row>
    <row r="2922" spans="1:44 16381:16381" s="694" customFormat="1" ht="14.1" customHeight="1" x14ac:dyDescent="0.15">
      <c r="A2922" s="134">
        <v>2301036</v>
      </c>
      <c r="B2922" s="156" t="s">
        <v>1613</v>
      </c>
      <c r="C2922" s="199">
        <f t="shared" si="751"/>
        <v>0</v>
      </c>
      <c r="D2922" s="203">
        <f t="shared" si="752"/>
        <v>0</v>
      </c>
      <c r="E2922" s="78"/>
      <c r="F2922" s="78"/>
      <c r="G2922" s="78"/>
      <c r="H2922" s="79"/>
      <c r="I2922" s="79"/>
      <c r="J2922" s="79"/>
      <c r="K2922" s="79"/>
      <c r="L2922" s="79"/>
      <c r="M2922" s="79"/>
      <c r="N2922" s="79"/>
      <c r="O2922" s="79"/>
      <c r="P2922" s="79"/>
      <c r="Q2922" s="79"/>
      <c r="R2922" s="79"/>
      <c r="S2922" s="79"/>
      <c r="T2922" s="79"/>
      <c r="U2922" s="79"/>
      <c r="V2922" s="79"/>
      <c r="W2922" s="79"/>
      <c r="X2922" s="79"/>
      <c r="Y2922" s="79"/>
      <c r="Z2922" s="79"/>
      <c r="AA2922" s="78"/>
      <c r="AB2922" s="78"/>
      <c r="AC2922" s="78"/>
      <c r="AD2922" s="78"/>
      <c r="AE2922" s="78"/>
      <c r="AF2922" s="78"/>
      <c r="AG2922" s="78"/>
      <c r="AH2922" s="78"/>
      <c r="AI2922" s="78"/>
      <c r="AJ2922" s="78"/>
      <c r="AK2922" s="102"/>
      <c r="AL2922" s="84"/>
      <c r="AM2922" s="64"/>
      <c r="AN2922" s="64"/>
      <c r="AO2922" s="64"/>
      <c r="AP2922" s="64"/>
      <c r="AQ2922" s="64"/>
      <c r="AR2922" s="693"/>
      <c r="XFA2922" s="693"/>
    </row>
    <row r="2923" spans="1:44 16381:16381" s="694" customFormat="1" ht="14.1" customHeight="1" x14ac:dyDescent="0.15">
      <c r="A2923" s="134">
        <v>2301037</v>
      </c>
      <c r="B2923" s="156" t="s">
        <v>1514</v>
      </c>
      <c r="C2923" s="199">
        <f t="shared" si="751"/>
        <v>0</v>
      </c>
      <c r="D2923" s="203">
        <f t="shared" si="752"/>
        <v>0</v>
      </c>
      <c r="E2923" s="78"/>
      <c r="F2923" s="78"/>
      <c r="G2923" s="78"/>
      <c r="H2923" s="79"/>
      <c r="I2923" s="79"/>
      <c r="J2923" s="79"/>
      <c r="K2923" s="79"/>
      <c r="L2923" s="79"/>
      <c r="M2923" s="79"/>
      <c r="N2923" s="79"/>
      <c r="O2923" s="79"/>
      <c r="P2923" s="79"/>
      <c r="Q2923" s="79"/>
      <c r="R2923" s="79"/>
      <c r="S2923" s="79"/>
      <c r="T2923" s="79"/>
      <c r="U2923" s="79"/>
      <c r="V2923" s="79"/>
      <c r="W2923" s="79"/>
      <c r="X2923" s="79"/>
      <c r="Y2923" s="79"/>
      <c r="Z2923" s="79"/>
      <c r="AA2923" s="78"/>
      <c r="AB2923" s="78"/>
      <c r="AC2923" s="78"/>
      <c r="AD2923" s="78"/>
      <c r="AE2923" s="78"/>
      <c r="AF2923" s="78"/>
      <c r="AG2923" s="78"/>
      <c r="AH2923" s="78"/>
      <c r="AI2923" s="78"/>
      <c r="AJ2923" s="78"/>
      <c r="AK2923" s="102"/>
      <c r="AL2923" s="84"/>
      <c r="AM2923" s="64"/>
      <c r="AN2923" s="64"/>
      <c r="AO2923" s="64"/>
      <c r="AP2923" s="64"/>
      <c r="AQ2923" s="64"/>
      <c r="AR2923" s="693"/>
      <c r="XFA2923" s="693"/>
    </row>
    <row r="2924" spans="1:44 16381:16381" s="694" customFormat="1" ht="14.1" customHeight="1" x14ac:dyDescent="0.15">
      <c r="A2924" s="134">
        <v>2301038</v>
      </c>
      <c r="B2924" s="156" t="s">
        <v>1614</v>
      </c>
      <c r="C2924" s="199">
        <f t="shared" si="751"/>
        <v>0</v>
      </c>
      <c r="D2924" s="203">
        <f t="shared" si="752"/>
        <v>0</v>
      </c>
      <c r="E2924" s="78"/>
      <c r="F2924" s="78"/>
      <c r="G2924" s="78"/>
      <c r="H2924" s="79"/>
      <c r="I2924" s="79"/>
      <c r="J2924" s="79"/>
      <c r="K2924" s="79"/>
      <c r="L2924" s="79"/>
      <c r="M2924" s="79"/>
      <c r="N2924" s="79"/>
      <c r="O2924" s="79"/>
      <c r="P2924" s="79"/>
      <c r="Q2924" s="79"/>
      <c r="R2924" s="79"/>
      <c r="S2924" s="79"/>
      <c r="T2924" s="79"/>
      <c r="U2924" s="79"/>
      <c r="V2924" s="79"/>
      <c r="W2924" s="79"/>
      <c r="X2924" s="79"/>
      <c r="Y2924" s="79"/>
      <c r="Z2924" s="79"/>
      <c r="AA2924" s="78"/>
      <c r="AB2924" s="78"/>
      <c r="AC2924" s="78"/>
      <c r="AD2924" s="78"/>
      <c r="AE2924" s="78"/>
      <c r="AF2924" s="78"/>
      <c r="AG2924" s="78"/>
      <c r="AH2924" s="78"/>
      <c r="AI2924" s="78"/>
      <c r="AJ2924" s="78"/>
      <c r="AK2924" s="102"/>
      <c r="AL2924" s="84"/>
      <c r="AM2924" s="64"/>
      <c r="AN2924" s="64"/>
      <c r="AO2924" s="64"/>
      <c r="AP2924" s="64"/>
      <c r="AQ2924" s="64"/>
      <c r="AR2924" s="693"/>
      <c r="XFA2924" s="693"/>
    </row>
    <row r="2925" spans="1:44 16381:16381" s="694" customFormat="1" ht="14.1" customHeight="1" x14ac:dyDescent="0.15">
      <c r="A2925" s="134">
        <v>2301040</v>
      </c>
      <c r="B2925" s="156" t="s">
        <v>1615</v>
      </c>
      <c r="C2925" s="199">
        <f t="shared" si="751"/>
        <v>0</v>
      </c>
      <c r="D2925" s="203">
        <f t="shared" si="752"/>
        <v>0</v>
      </c>
      <c r="E2925" s="78"/>
      <c r="F2925" s="78"/>
      <c r="G2925" s="78"/>
      <c r="H2925" s="79"/>
      <c r="I2925" s="79"/>
      <c r="J2925" s="79"/>
      <c r="K2925" s="79"/>
      <c r="L2925" s="79"/>
      <c r="M2925" s="79"/>
      <c r="N2925" s="79"/>
      <c r="O2925" s="79"/>
      <c r="P2925" s="79"/>
      <c r="Q2925" s="79"/>
      <c r="R2925" s="79"/>
      <c r="S2925" s="79"/>
      <c r="T2925" s="79"/>
      <c r="U2925" s="79"/>
      <c r="V2925" s="79"/>
      <c r="W2925" s="79"/>
      <c r="X2925" s="79"/>
      <c r="Y2925" s="79"/>
      <c r="Z2925" s="79"/>
      <c r="AA2925" s="78"/>
      <c r="AB2925" s="78"/>
      <c r="AC2925" s="78"/>
      <c r="AD2925" s="78"/>
      <c r="AE2925" s="78"/>
      <c r="AF2925" s="78"/>
      <c r="AG2925" s="78"/>
      <c r="AH2925" s="78"/>
      <c r="AI2925" s="78"/>
      <c r="AJ2925" s="78"/>
      <c r="AK2925" s="102"/>
      <c r="AL2925" s="84"/>
      <c r="AM2925" s="64"/>
      <c r="AN2925" s="64"/>
      <c r="AO2925" s="64"/>
      <c r="AP2925" s="64"/>
      <c r="AQ2925" s="64"/>
      <c r="AR2925" s="693"/>
      <c r="XFA2925" s="693"/>
    </row>
    <row r="2926" spans="1:44 16381:16381" s="694" customFormat="1" ht="14.1" customHeight="1" x14ac:dyDescent="0.15">
      <c r="A2926" s="134">
        <v>2301041</v>
      </c>
      <c r="B2926" s="156" t="s">
        <v>1616</v>
      </c>
      <c r="C2926" s="199">
        <f t="shared" si="751"/>
        <v>0</v>
      </c>
      <c r="D2926" s="203">
        <f t="shared" si="752"/>
        <v>0</v>
      </c>
      <c r="E2926" s="78"/>
      <c r="F2926" s="78"/>
      <c r="G2926" s="78"/>
      <c r="H2926" s="79"/>
      <c r="I2926" s="79"/>
      <c r="J2926" s="79"/>
      <c r="K2926" s="79"/>
      <c r="L2926" s="79"/>
      <c r="M2926" s="79"/>
      <c r="N2926" s="79"/>
      <c r="O2926" s="79"/>
      <c r="P2926" s="79"/>
      <c r="Q2926" s="79"/>
      <c r="R2926" s="79"/>
      <c r="S2926" s="79"/>
      <c r="T2926" s="79"/>
      <c r="U2926" s="79"/>
      <c r="V2926" s="79"/>
      <c r="W2926" s="79"/>
      <c r="X2926" s="79"/>
      <c r="Y2926" s="79"/>
      <c r="Z2926" s="79"/>
      <c r="AA2926" s="78"/>
      <c r="AB2926" s="78"/>
      <c r="AC2926" s="78"/>
      <c r="AD2926" s="78"/>
      <c r="AE2926" s="78"/>
      <c r="AF2926" s="78"/>
      <c r="AG2926" s="78"/>
      <c r="AH2926" s="78"/>
      <c r="AI2926" s="78"/>
      <c r="AJ2926" s="78"/>
      <c r="AK2926" s="102"/>
      <c r="AL2926" s="84"/>
      <c r="AM2926" s="64"/>
      <c r="AN2926" s="64"/>
      <c r="AO2926" s="64"/>
      <c r="AP2926" s="64"/>
      <c r="AQ2926" s="64"/>
      <c r="AR2926" s="693"/>
      <c r="XFA2926" s="693"/>
    </row>
    <row r="2927" spans="1:44 16381:16381" s="694" customFormat="1" ht="14.1" customHeight="1" x14ac:dyDescent="0.15">
      <c r="A2927" s="134">
        <v>2301042</v>
      </c>
      <c r="B2927" s="156" t="s">
        <v>1617</v>
      </c>
      <c r="C2927" s="199">
        <f t="shared" si="751"/>
        <v>0</v>
      </c>
      <c r="D2927" s="203">
        <f t="shared" si="752"/>
        <v>0</v>
      </c>
      <c r="E2927" s="78"/>
      <c r="F2927" s="78"/>
      <c r="G2927" s="78"/>
      <c r="H2927" s="79"/>
      <c r="I2927" s="79"/>
      <c r="J2927" s="79"/>
      <c r="K2927" s="79"/>
      <c r="L2927" s="79"/>
      <c r="M2927" s="79"/>
      <c r="N2927" s="79"/>
      <c r="O2927" s="79"/>
      <c r="P2927" s="79"/>
      <c r="Q2927" s="79"/>
      <c r="R2927" s="79"/>
      <c r="S2927" s="79"/>
      <c r="T2927" s="79"/>
      <c r="U2927" s="79"/>
      <c r="V2927" s="79"/>
      <c r="W2927" s="79"/>
      <c r="X2927" s="79"/>
      <c r="Y2927" s="79"/>
      <c r="Z2927" s="79"/>
      <c r="AA2927" s="78"/>
      <c r="AB2927" s="78"/>
      <c r="AC2927" s="78"/>
      <c r="AD2927" s="78"/>
      <c r="AE2927" s="78"/>
      <c r="AF2927" s="78"/>
      <c r="AG2927" s="78"/>
      <c r="AH2927" s="78"/>
      <c r="AI2927" s="78"/>
      <c r="AJ2927" s="78"/>
      <c r="AK2927" s="102"/>
      <c r="AL2927" s="84"/>
      <c r="AM2927" s="64"/>
      <c r="AN2927" s="64"/>
      <c r="AO2927" s="64"/>
      <c r="AP2927" s="64"/>
      <c r="AQ2927" s="64"/>
      <c r="AR2927" s="693"/>
      <c r="XFA2927" s="693"/>
    </row>
    <row r="2928" spans="1:44 16381:16381" s="694" customFormat="1" ht="14.1" customHeight="1" x14ac:dyDescent="0.15">
      <c r="A2928" s="134">
        <v>2301043</v>
      </c>
      <c r="B2928" s="156" t="s">
        <v>1515</v>
      </c>
      <c r="C2928" s="199">
        <f t="shared" si="751"/>
        <v>0</v>
      </c>
      <c r="D2928" s="203">
        <f t="shared" si="752"/>
        <v>0</v>
      </c>
      <c r="E2928" s="78"/>
      <c r="F2928" s="78"/>
      <c r="G2928" s="78"/>
      <c r="H2928" s="79"/>
      <c r="I2928" s="79"/>
      <c r="J2928" s="79"/>
      <c r="K2928" s="79"/>
      <c r="L2928" s="79"/>
      <c r="M2928" s="79"/>
      <c r="N2928" s="79"/>
      <c r="O2928" s="79"/>
      <c r="P2928" s="79"/>
      <c r="Q2928" s="79"/>
      <c r="R2928" s="79"/>
      <c r="S2928" s="79"/>
      <c r="T2928" s="79"/>
      <c r="U2928" s="79"/>
      <c r="V2928" s="79"/>
      <c r="W2928" s="79"/>
      <c r="X2928" s="79"/>
      <c r="Y2928" s="79"/>
      <c r="Z2928" s="79"/>
      <c r="AA2928" s="78"/>
      <c r="AB2928" s="78"/>
      <c r="AC2928" s="78"/>
      <c r="AD2928" s="78"/>
      <c r="AE2928" s="78"/>
      <c r="AF2928" s="78"/>
      <c r="AG2928" s="78"/>
      <c r="AH2928" s="78"/>
      <c r="AI2928" s="78"/>
      <c r="AJ2928" s="78"/>
      <c r="AK2928" s="102"/>
      <c r="AL2928" s="84"/>
      <c r="AM2928" s="64"/>
      <c r="AN2928" s="64"/>
      <c r="AO2928" s="64"/>
      <c r="AP2928" s="64"/>
      <c r="AQ2928" s="64"/>
      <c r="AR2928" s="693"/>
      <c r="XFA2928" s="693"/>
    </row>
    <row r="2929" spans="1:44 16381:16381" s="694" customFormat="1" ht="14.1" customHeight="1" x14ac:dyDescent="0.15">
      <c r="A2929" s="134">
        <v>2301044</v>
      </c>
      <c r="B2929" s="156" t="s">
        <v>1618</v>
      </c>
      <c r="C2929" s="199">
        <f t="shared" si="751"/>
        <v>0</v>
      </c>
      <c r="D2929" s="203">
        <f t="shared" si="752"/>
        <v>0</v>
      </c>
      <c r="E2929" s="78"/>
      <c r="F2929" s="78"/>
      <c r="G2929" s="78"/>
      <c r="H2929" s="79"/>
      <c r="I2929" s="79"/>
      <c r="J2929" s="79"/>
      <c r="K2929" s="79"/>
      <c r="L2929" s="79"/>
      <c r="M2929" s="79"/>
      <c r="N2929" s="79"/>
      <c r="O2929" s="79"/>
      <c r="P2929" s="79"/>
      <c r="Q2929" s="79"/>
      <c r="R2929" s="79"/>
      <c r="S2929" s="79"/>
      <c r="T2929" s="79"/>
      <c r="U2929" s="79"/>
      <c r="V2929" s="79"/>
      <c r="W2929" s="79"/>
      <c r="X2929" s="79"/>
      <c r="Y2929" s="79"/>
      <c r="Z2929" s="79"/>
      <c r="AA2929" s="78"/>
      <c r="AB2929" s="78"/>
      <c r="AC2929" s="78"/>
      <c r="AD2929" s="78"/>
      <c r="AE2929" s="78"/>
      <c r="AF2929" s="78"/>
      <c r="AG2929" s="78"/>
      <c r="AH2929" s="78"/>
      <c r="AI2929" s="78"/>
      <c r="AJ2929" s="78"/>
      <c r="AK2929" s="102"/>
      <c r="AL2929" s="84"/>
      <c r="AM2929" s="64"/>
      <c r="AN2929" s="64"/>
      <c r="AO2929" s="64"/>
      <c r="AP2929" s="64"/>
      <c r="AQ2929" s="64"/>
      <c r="AR2929" s="693"/>
      <c r="XFA2929" s="693"/>
    </row>
    <row r="2930" spans="1:44 16381:16381" s="694" customFormat="1" ht="14.1" customHeight="1" x14ac:dyDescent="0.15">
      <c r="A2930" s="134">
        <v>2301045</v>
      </c>
      <c r="B2930" s="156" t="s">
        <v>1619</v>
      </c>
      <c r="C2930" s="199">
        <f t="shared" si="751"/>
        <v>0</v>
      </c>
      <c r="D2930" s="203">
        <f t="shared" si="752"/>
        <v>0</v>
      </c>
      <c r="E2930" s="78"/>
      <c r="F2930" s="78"/>
      <c r="G2930" s="78"/>
      <c r="H2930" s="79"/>
      <c r="I2930" s="79"/>
      <c r="J2930" s="79"/>
      <c r="K2930" s="79"/>
      <c r="L2930" s="79"/>
      <c r="M2930" s="79"/>
      <c r="N2930" s="79"/>
      <c r="O2930" s="79"/>
      <c r="P2930" s="79"/>
      <c r="Q2930" s="79"/>
      <c r="R2930" s="79"/>
      <c r="S2930" s="79"/>
      <c r="T2930" s="79"/>
      <c r="U2930" s="79"/>
      <c r="V2930" s="79"/>
      <c r="W2930" s="79"/>
      <c r="X2930" s="79"/>
      <c r="Y2930" s="79"/>
      <c r="Z2930" s="79"/>
      <c r="AA2930" s="78"/>
      <c r="AB2930" s="78"/>
      <c r="AC2930" s="78"/>
      <c r="AD2930" s="78"/>
      <c r="AE2930" s="78"/>
      <c r="AF2930" s="78"/>
      <c r="AG2930" s="78"/>
      <c r="AH2930" s="78"/>
      <c r="AI2930" s="78"/>
      <c r="AJ2930" s="78"/>
      <c r="AK2930" s="102"/>
      <c r="AL2930" s="84"/>
      <c r="AM2930" s="64"/>
      <c r="AN2930" s="64"/>
      <c r="AO2930" s="64"/>
      <c r="AP2930" s="64"/>
      <c r="AQ2930" s="64"/>
      <c r="AR2930" s="693"/>
      <c r="XFA2930" s="693"/>
    </row>
    <row r="2931" spans="1:44 16381:16381" s="694" customFormat="1" ht="14.1" customHeight="1" x14ac:dyDescent="0.15">
      <c r="A2931" s="134">
        <v>2301067</v>
      </c>
      <c r="B2931" s="156" t="s">
        <v>1620</v>
      </c>
      <c r="C2931" s="199">
        <f t="shared" si="751"/>
        <v>0</v>
      </c>
      <c r="D2931" s="203">
        <f t="shared" si="752"/>
        <v>0</v>
      </c>
      <c r="E2931" s="78"/>
      <c r="F2931" s="78"/>
      <c r="G2931" s="78"/>
      <c r="H2931" s="79"/>
      <c r="I2931" s="79"/>
      <c r="J2931" s="79"/>
      <c r="K2931" s="79"/>
      <c r="L2931" s="79"/>
      <c r="M2931" s="79"/>
      <c r="N2931" s="79"/>
      <c r="O2931" s="79"/>
      <c r="P2931" s="79"/>
      <c r="Q2931" s="79"/>
      <c r="R2931" s="79"/>
      <c r="S2931" s="79"/>
      <c r="T2931" s="79"/>
      <c r="U2931" s="79"/>
      <c r="V2931" s="79"/>
      <c r="W2931" s="79"/>
      <c r="X2931" s="79"/>
      <c r="Y2931" s="79"/>
      <c r="Z2931" s="79"/>
      <c r="AA2931" s="78"/>
      <c r="AB2931" s="78"/>
      <c r="AC2931" s="78"/>
      <c r="AD2931" s="78"/>
      <c r="AE2931" s="78"/>
      <c r="AF2931" s="78"/>
      <c r="AG2931" s="78"/>
      <c r="AH2931" s="78"/>
      <c r="AI2931" s="78"/>
      <c r="AJ2931" s="78"/>
      <c r="AK2931" s="102"/>
      <c r="AL2931" s="84"/>
      <c r="AM2931" s="64"/>
      <c r="AN2931" s="64"/>
      <c r="AO2931" s="64"/>
      <c r="AP2931" s="64"/>
      <c r="AQ2931" s="64"/>
      <c r="AR2931" s="693"/>
      <c r="XFA2931" s="693"/>
    </row>
    <row r="2932" spans="1:44 16381:16381" s="694" customFormat="1" ht="14.1" customHeight="1" x14ac:dyDescent="0.15">
      <c r="A2932" s="134">
        <v>5099074</v>
      </c>
      <c r="B2932" s="156" t="s">
        <v>1537</v>
      </c>
      <c r="C2932" s="199">
        <f t="shared" si="751"/>
        <v>0</v>
      </c>
      <c r="D2932" s="203">
        <f t="shared" si="752"/>
        <v>0</v>
      </c>
      <c r="E2932" s="78"/>
      <c r="F2932" s="78"/>
      <c r="G2932" s="78"/>
      <c r="H2932" s="79"/>
      <c r="I2932" s="79"/>
      <c r="J2932" s="79"/>
      <c r="K2932" s="79"/>
      <c r="L2932" s="79"/>
      <c r="M2932" s="79"/>
      <c r="N2932" s="79"/>
      <c r="O2932" s="79"/>
      <c r="P2932" s="79"/>
      <c r="Q2932" s="79"/>
      <c r="R2932" s="79"/>
      <c r="S2932" s="79"/>
      <c r="T2932" s="79"/>
      <c r="U2932" s="79"/>
      <c r="V2932" s="79"/>
      <c r="W2932" s="79"/>
      <c r="X2932" s="79"/>
      <c r="Y2932" s="79"/>
      <c r="Z2932" s="79"/>
      <c r="AA2932" s="78"/>
      <c r="AB2932" s="78"/>
      <c r="AC2932" s="78"/>
      <c r="AD2932" s="78"/>
      <c r="AE2932" s="78"/>
      <c r="AF2932" s="78"/>
      <c r="AG2932" s="78"/>
      <c r="AH2932" s="78"/>
      <c r="AI2932" s="78"/>
      <c r="AJ2932" s="78"/>
      <c r="AK2932" s="102"/>
      <c r="AL2932" s="84"/>
      <c r="AM2932" s="64"/>
      <c r="AN2932" s="64"/>
      <c r="AO2932" s="64"/>
      <c r="AP2932" s="64"/>
      <c r="AQ2932" s="64"/>
      <c r="AR2932" s="693"/>
      <c r="XFA2932" s="693"/>
    </row>
    <row r="2933" spans="1:44 16381:16381" s="694" customFormat="1" ht="14.1" customHeight="1" x14ac:dyDescent="0.15">
      <c r="A2933" s="134">
        <v>5099075</v>
      </c>
      <c r="B2933" s="156" t="s">
        <v>1538</v>
      </c>
      <c r="C2933" s="199">
        <f t="shared" si="751"/>
        <v>0</v>
      </c>
      <c r="D2933" s="203">
        <f t="shared" si="752"/>
        <v>0</v>
      </c>
      <c r="E2933" s="78"/>
      <c r="F2933" s="78"/>
      <c r="G2933" s="78"/>
      <c r="H2933" s="79"/>
      <c r="I2933" s="79"/>
      <c r="J2933" s="79"/>
      <c r="K2933" s="79"/>
      <c r="L2933" s="79"/>
      <c r="M2933" s="79"/>
      <c r="N2933" s="79"/>
      <c r="O2933" s="79"/>
      <c r="P2933" s="79"/>
      <c r="Q2933" s="79"/>
      <c r="R2933" s="79"/>
      <c r="S2933" s="79"/>
      <c r="T2933" s="79"/>
      <c r="U2933" s="79"/>
      <c r="V2933" s="79"/>
      <c r="W2933" s="79"/>
      <c r="X2933" s="79"/>
      <c r="Y2933" s="79"/>
      <c r="Z2933" s="79"/>
      <c r="AA2933" s="78"/>
      <c r="AB2933" s="78"/>
      <c r="AC2933" s="78"/>
      <c r="AD2933" s="78"/>
      <c r="AE2933" s="78"/>
      <c r="AF2933" s="78"/>
      <c r="AG2933" s="78"/>
      <c r="AH2933" s="78"/>
      <c r="AI2933" s="78"/>
      <c r="AJ2933" s="78"/>
      <c r="AK2933" s="102"/>
      <c r="AL2933" s="84"/>
      <c r="AM2933" s="64"/>
      <c r="AN2933" s="64"/>
      <c r="AO2933" s="64"/>
      <c r="AP2933" s="64"/>
      <c r="AQ2933" s="64"/>
      <c r="AR2933" s="693"/>
      <c r="XFA2933" s="693"/>
    </row>
    <row r="2934" spans="1:44 16381:16381" s="694" customFormat="1" ht="14.1" customHeight="1" x14ac:dyDescent="0.15">
      <c r="A2934" s="134">
        <v>5099076</v>
      </c>
      <c r="B2934" s="156" t="s">
        <v>1539</v>
      </c>
      <c r="C2934" s="199">
        <f t="shared" si="751"/>
        <v>0</v>
      </c>
      <c r="D2934" s="203">
        <f t="shared" si="752"/>
        <v>0</v>
      </c>
      <c r="E2934" s="78"/>
      <c r="F2934" s="78"/>
      <c r="G2934" s="78"/>
      <c r="H2934" s="79"/>
      <c r="I2934" s="79"/>
      <c r="J2934" s="79"/>
      <c r="K2934" s="79"/>
      <c r="L2934" s="79"/>
      <c r="M2934" s="79"/>
      <c r="N2934" s="79"/>
      <c r="O2934" s="79"/>
      <c r="P2934" s="79"/>
      <c r="Q2934" s="79"/>
      <c r="R2934" s="79"/>
      <c r="S2934" s="79"/>
      <c r="T2934" s="79"/>
      <c r="U2934" s="79"/>
      <c r="V2934" s="79"/>
      <c r="W2934" s="79"/>
      <c r="X2934" s="79"/>
      <c r="Y2934" s="79"/>
      <c r="Z2934" s="79"/>
      <c r="AA2934" s="78"/>
      <c r="AB2934" s="78"/>
      <c r="AC2934" s="78"/>
      <c r="AD2934" s="78"/>
      <c r="AE2934" s="78"/>
      <c r="AF2934" s="78"/>
      <c r="AG2934" s="78"/>
      <c r="AH2934" s="78"/>
      <c r="AI2934" s="78"/>
      <c r="AJ2934" s="78"/>
      <c r="AK2934" s="102"/>
      <c r="AL2934" s="84"/>
      <c r="AM2934" s="64"/>
      <c r="AN2934" s="64"/>
      <c r="AO2934" s="64"/>
      <c r="AP2934" s="64"/>
      <c r="AQ2934" s="64"/>
      <c r="AR2934" s="693"/>
      <c r="XFA2934" s="693"/>
    </row>
    <row r="2935" spans="1:44 16381:16381" s="694" customFormat="1" ht="14.1" customHeight="1" x14ac:dyDescent="0.15">
      <c r="A2935" s="134">
        <v>5099066</v>
      </c>
      <c r="B2935" s="156" t="s">
        <v>1548</v>
      </c>
      <c r="C2935" s="199">
        <f t="shared" si="751"/>
        <v>0</v>
      </c>
      <c r="D2935" s="203">
        <f t="shared" si="752"/>
        <v>0</v>
      </c>
      <c r="E2935" s="78"/>
      <c r="F2935" s="78"/>
      <c r="G2935" s="78"/>
      <c r="H2935" s="79"/>
      <c r="I2935" s="79"/>
      <c r="J2935" s="79"/>
      <c r="K2935" s="79"/>
      <c r="L2935" s="79"/>
      <c r="M2935" s="79"/>
      <c r="N2935" s="79"/>
      <c r="O2935" s="79"/>
      <c r="P2935" s="79"/>
      <c r="Q2935" s="79"/>
      <c r="R2935" s="79"/>
      <c r="S2935" s="79"/>
      <c r="T2935" s="79"/>
      <c r="U2935" s="79"/>
      <c r="V2935" s="79"/>
      <c r="W2935" s="79"/>
      <c r="X2935" s="79"/>
      <c r="Y2935" s="79"/>
      <c r="Z2935" s="79"/>
      <c r="AA2935" s="78"/>
      <c r="AB2935" s="78"/>
      <c r="AC2935" s="78"/>
      <c r="AD2935" s="78"/>
      <c r="AE2935" s="78"/>
      <c r="AF2935" s="78"/>
      <c r="AG2935" s="78"/>
      <c r="AH2935" s="78"/>
      <c r="AI2935" s="78"/>
      <c r="AJ2935" s="78"/>
      <c r="AK2935" s="102"/>
      <c r="AL2935" s="84"/>
      <c r="AM2935" s="64"/>
      <c r="AN2935" s="64"/>
      <c r="AO2935" s="64"/>
      <c r="AP2935" s="64"/>
      <c r="AQ2935" s="64"/>
      <c r="AR2935" s="693"/>
      <c r="XFA2935" s="693"/>
    </row>
    <row r="2936" spans="1:44 16381:16381" s="694" customFormat="1" ht="14.1" customHeight="1" x14ac:dyDescent="0.15">
      <c r="A2936" s="134">
        <v>5099067</v>
      </c>
      <c r="B2936" s="156" t="s">
        <v>1549</v>
      </c>
      <c r="C2936" s="199">
        <f t="shared" si="751"/>
        <v>0</v>
      </c>
      <c r="D2936" s="203">
        <f t="shared" si="752"/>
        <v>0</v>
      </c>
      <c r="E2936" s="78"/>
      <c r="F2936" s="78"/>
      <c r="G2936" s="78"/>
      <c r="H2936" s="79"/>
      <c r="I2936" s="79"/>
      <c r="J2936" s="79"/>
      <c r="K2936" s="79"/>
      <c r="L2936" s="79"/>
      <c r="M2936" s="79"/>
      <c r="N2936" s="79"/>
      <c r="O2936" s="79"/>
      <c r="P2936" s="79"/>
      <c r="Q2936" s="79"/>
      <c r="R2936" s="79"/>
      <c r="S2936" s="79"/>
      <c r="T2936" s="79"/>
      <c r="U2936" s="79"/>
      <c r="V2936" s="79"/>
      <c r="W2936" s="79"/>
      <c r="X2936" s="79"/>
      <c r="Y2936" s="79"/>
      <c r="Z2936" s="79"/>
      <c r="AA2936" s="78"/>
      <c r="AB2936" s="78"/>
      <c r="AC2936" s="78"/>
      <c r="AD2936" s="78"/>
      <c r="AE2936" s="78"/>
      <c r="AF2936" s="78"/>
      <c r="AG2936" s="78"/>
      <c r="AH2936" s="78"/>
      <c r="AI2936" s="78"/>
      <c r="AJ2936" s="78"/>
      <c r="AK2936" s="102"/>
      <c r="AL2936" s="84"/>
      <c r="AM2936" s="64"/>
      <c r="AN2936" s="64"/>
      <c r="AO2936" s="64"/>
      <c r="AP2936" s="64"/>
      <c r="AQ2936" s="64"/>
      <c r="AR2936" s="693"/>
      <c r="XFA2936" s="693"/>
    </row>
    <row r="2937" spans="1:44 16381:16381" s="694" customFormat="1" ht="14.1" customHeight="1" x14ac:dyDescent="0.15">
      <c r="A2937" s="134">
        <v>5099068</v>
      </c>
      <c r="B2937" s="156" t="s">
        <v>1540</v>
      </c>
      <c r="C2937" s="199">
        <f t="shared" si="751"/>
        <v>0</v>
      </c>
      <c r="D2937" s="203">
        <f t="shared" si="752"/>
        <v>0</v>
      </c>
      <c r="E2937" s="78"/>
      <c r="F2937" s="78"/>
      <c r="G2937" s="78"/>
      <c r="H2937" s="79"/>
      <c r="I2937" s="79"/>
      <c r="J2937" s="79"/>
      <c r="K2937" s="79"/>
      <c r="L2937" s="79"/>
      <c r="M2937" s="79"/>
      <c r="N2937" s="79"/>
      <c r="O2937" s="79"/>
      <c r="P2937" s="79"/>
      <c r="Q2937" s="79"/>
      <c r="R2937" s="79"/>
      <c r="S2937" s="79"/>
      <c r="T2937" s="79"/>
      <c r="U2937" s="79"/>
      <c r="V2937" s="79"/>
      <c r="W2937" s="79"/>
      <c r="X2937" s="79"/>
      <c r="Y2937" s="79"/>
      <c r="Z2937" s="79"/>
      <c r="AA2937" s="78"/>
      <c r="AB2937" s="78"/>
      <c r="AC2937" s="78"/>
      <c r="AD2937" s="78"/>
      <c r="AE2937" s="78"/>
      <c r="AF2937" s="78"/>
      <c r="AG2937" s="78"/>
      <c r="AH2937" s="78"/>
      <c r="AI2937" s="78"/>
      <c r="AJ2937" s="78"/>
      <c r="AK2937" s="102"/>
      <c r="AL2937" s="84"/>
      <c r="AM2937" s="64"/>
      <c r="AN2937" s="64"/>
      <c r="AO2937" s="64"/>
      <c r="AP2937" s="64"/>
      <c r="AQ2937" s="64"/>
      <c r="AR2937" s="693"/>
      <c r="XFA2937" s="693"/>
    </row>
    <row r="2938" spans="1:44 16381:16381" s="694" customFormat="1" ht="14.1" customHeight="1" x14ac:dyDescent="0.15">
      <c r="A2938" s="134">
        <v>5099069</v>
      </c>
      <c r="B2938" s="156" t="s">
        <v>1541</v>
      </c>
      <c r="C2938" s="199">
        <f t="shared" si="751"/>
        <v>0</v>
      </c>
      <c r="D2938" s="203">
        <f t="shared" si="752"/>
        <v>0</v>
      </c>
      <c r="E2938" s="78"/>
      <c r="F2938" s="78"/>
      <c r="G2938" s="78"/>
      <c r="H2938" s="79"/>
      <c r="I2938" s="79"/>
      <c r="J2938" s="79"/>
      <c r="K2938" s="79"/>
      <c r="L2938" s="79"/>
      <c r="M2938" s="79"/>
      <c r="N2938" s="79"/>
      <c r="O2938" s="79"/>
      <c r="P2938" s="79"/>
      <c r="Q2938" s="79"/>
      <c r="R2938" s="79"/>
      <c r="S2938" s="79"/>
      <c r="T2938" s="79"/>
      <c r="U2938" s="79"/>
      <c r="V2938" s="79"/>
      <c r="W2938" s="79"/>
      <c r="X2938" s="79"/>
      <c r="Y2938" s="79"/>
      <c r="Z2938" s="79"/>
      <c r="AA2938" s="78"/>
      <c r="AB2938" s="78"/>
      <c r="AC2938" s="78"/>
      <c r="AD2938" s="78"/>
      <c r="AE2938" s="78"/>
      <c r="AF2938" s="78"/>
      <c r="AG2938" s="78"/>
      <c r="AH2938" s="78"/>
      <c r="AI2938" s="78"/>
      <c r="AJ2938" s="78"/>
      <c r="AK2938" s="102"/>
      <c r="AL2938" s="84"/>
      <c r="AM2938" s="64"/>
      <c r="AN2938" s="64"/>
      <c r="AO2938" s="64"/>
      <c r="AP2938" s="64"/>
      <c r="AQ2938" s="64"/>
      <c r="AR2938" s="693"/>
      <c r="XFA2938" s="693"/>
    </row>
    <row r="2939" spans="1:44 16381:16381" s="694" customFormat="1" ht="14.1" customHeight="1" x14ac:dyDescent="0.15">
      <c r="A2939" s="134">
        <v>5099070</v>
      </c>
      <c r="B2939" s="156" t="s">
        <v>1542</v>
      </c>
      <c r="C2939" s="199">
        <f t="shared" si="751"/>
        <v>0</v>
      </c>
      <c r="D2939" s="203">
        <f t="shared" si="752"/>
        <v>0</v>
      </c>
      <c r="E2939" s="78"/>
      <c r="F2939" s="78"/>
      <c r="G2939" s="78"/>
      <c r="H2939" s="79"/>
      <c r="I2939" s="79"/>
      <c r="J2939" s="79"/>
      <c r="K2939" s="79"/>
      <c r="L2939" s="79"/>
      <c r="M2939" s="79"/>
      <c r="N2939" s="79"/>
      <c r="O2939" s="79"/>
      <c r="P2939" s="79"/>
      <c r="Q2939" s="79"/>
      <c r="R2939" s="79"/>
      <c r="S2939" s="79"/>
      <c r="T2939" s="79"/>
      <c r="U2939" s="79"/>
      <c r="V2939" s="79"/>
      <c r="W2939" s="79"/>
      <c r="X2939" s="79"/>
      <c r="Y2939" s="79"/>
      <c r="Z2939" s="79"/>
      <c r="AA2939" s="78"/>
      <c r="AB2939" s="78"/>
      <c r="AC2939" s="78"/>
      <c r="AD2939" s="78"/>
      <c r="AE2939" s="78"/>
      <c r="AF2939" s="78"/>
      <c r="AG2939" s="78"/>
      <c r="AH2939" s="78"/>
      <c r="AI2939" s="78"/>
      <c r="AJ2939" s="78"/>
      <c r="AK2939" s="102"/>
      <c r="AL2939" s="84"/>
      <c r="AM2939" s="64"/>
      <c r="AN2939" s="64"/>
      <c r="AO2939" s="64"/>
      <c r="AP2939" s="64"/>
      <c r="AQ2939" s="64"/>
      <c r="AR2939" s="693"/>
      <c r="XFA2939" s="693"/>
    </row>
    <row r="2940" spans="1:44 16381:16381" s="694" customFormat="1" ht="14.1" customHeight="1" x14ac:dyDescent="0.15">
      <c r="A2940" s="134">
        <v>5099071</v>
      </c>
      <c r="B2940" s="156" t="s">
        <v>1543</v>
      </c>
      <c r="C2940" s="199">
        <f t="shared" si="751"/>
        <v>0</v>
      </c>
      <c r="D2940" s="203">
        <f t="shared" si="752"/>
        <v>0</v>
      </c>
      <c r="E2940" s="78"/>
      <c r="F2940" s="78"/>
      <c r="G2940" s="78"/>
      <c r="H2940" s="79"/>
      <c r="I2940" s="79"/>
      <c r="J2940" s="79"/>
      <c r="K2940" s="79"/>
      <c r="L2940" s="79"/>
      <c r="M2940" s="79"/>
      <c r="N2940" s="79"/>
      <c r="O2940" s="79"/>
      <c r="P2940" s="79"/>
      <c r="Q2940" s="79"/>
      <c r="R2940" s="79"/>
      <c r="S2940" s="79"/>
      <c r="T2940" s="79"/>
      <c r="U2940" s="79"/>
      <c r="V2940" s="79"/>
      <c r="W2940" s="79"/>
      <c r="X2940" s="79"/>
      <c r="Y2940" s="79"/>
      <c r="Z2940" s="79"/>
      <c r="AA2940" s="78"/>
      <c r="AB2940" s="78"/>
      <c r="AC2940" s="78"/>
      <c r="AD2940" s="78"/>
      <c r="AE2940" s="78"/>
      <c r="AF2940" s="78"/>
      <c r="AG2940" s="78"/>
      <c r="AH2940" s="78"/>
      <c r="AI2940" s="78"/>
      <c r="AJ2940" s="78"/>
      <c r="AK2940" s="102"/>
      <c r="AL2940" s="84"/>
      <c r="AM2940" s="64"/>
      <c r="AN2940" s="64"/>
      <c r="AO2940" s="64"/>
      <c r="AP2940" s="64"/>
      <c r="AQ2940" s="64"/>
      <c r="AR2940" s="693"/>
      <c r="XFA2940" s="693"/>
    </row>
    <row r="2941" spans="1:44 16381:16381" s="694" customFormat="1" ht="14.1" customHeight="1" x14ac:dyDescent="0.15">
      <c r="A2941" s="134">
        <v>5099072</v>
      </c>
      <c r="B2941" s="156" t="s">
        <v>1550</v>
      </c>
      <c r="C2941" s="199">
        <f t="shared" si="751"/>
        <v>0</v>
      </c>
      <c r="D2941" s="203">
        <f t="shared" si="752"/>
        <v>0</v>
      </c>
      <c r="E2941" s="78"/>
      <c r="F2941" s="78"/>
      <c r="G2941" s="78"/>
      <c r="H2941" s="79"/>
      <c r="I2941" s="79"/>
      <c r="J2941" s="79"/>
      <c r="K2941" s="79"/>
      <c r="L2941" s="79"/>
      <c r="M2941" s="79"/>
      <c r="N2941" s="79"/>
      <c r="O2941" s="79"/>
      <c r="P2941" s="79"/>
      <c r="Q2941" s="79"/>
      <c r="R2941" s="79"/>
      <c r="S2941" s="79"/>
      <c r="T2941" s="79"/>
      <c r="U2941" s="79"/>
      <c r="V2941" s="79"/>
      <c r="W2941" s="79"/>
      <c r="X2941" s="79"/>
      <c r="Y2941" s="79"/>
      <c r="Z2941" s="79"/>
      <c r="AA2941" s="78"/>
      <c r="AB2941" s="78"/>
      <c r="AC2941" s="78"/>
      <c r="AD2941" s="78"/>
      <c r="AE2941" s="78"/>
      <c r="AF2941" s="78"/>
      <c r="AG2941" s="78"/>
      <c r="AH2941" s="78"/>
      <c r="AI2941" s="78"/>
      <c r="AJ2941" s="78"/>
      <c r="AK2941" s="102"/>
      <c r="AL2941" s="84"/>
      <c r="AM2941" s="64"/>
      <c r="AN2941" s="64"/>
      <c r="AO2941" s="64"/>
      <c r="AP2941" s="64"/>
      <c r="AQ2941" s="64"/>
      <c r="AR2941" s="693"/>
      <c r="XFA2941" s="693"/>
    </row>
    <row r="2942" spans="1:44 16381:16381" s="694" customFormat="1" ht="14.1" customHeight="1" x14ac:dyDescent="0.15">
      <c r="A2942" s="134">
        <v>5099073</v>
      </c>
      <c r="B2942" s="156" t="s">
        <v>1551</v>
      </c>
      <c r="C2942" s="199">
        <f t="shared" si="751"/>
        <v>0</v>
      </c>
      <c r="D2942" s="203">
        <f t="shared" si="752"/>
        <v>0</v>
      </c>
      <c r="E2942" s="78"/>
      <c r="F2942" s="78"/>
      <c r="G2942" s="78"/>
      <c r="H2942" s="79"/>
      <c r="I2942" s="79"/>
      <c r="J2942" s="79"/>
      <c r="K2942" s="79"/>
      <c r="L2942" s="79"/>
      <c r="M2942" s="79"/>
      <c r="N2942" s="79"/>
      <c r="O2942" s="79"/>
      <c r="P2942" s="79"/>
      <c r="Q2942" s="79"/>
      <c r="R2942" s="79"/>
      <c r="S2942" s="79"/>
      <c r="T2942" s="79"/>
      <c r="U2942" s="79"/>
      <c r="V2942" s="79"/>
      <c r="W2942" s="79"/>
      <c r="X2942" s="79"/>
      <c r="Y2942" s="79"/>
      <c r="Z2942" s="79"/>
      <c r="AA2942" s="78"/>
      <c r="AB2942" s="78"/>
      <c r="AC2942" s="78"/>
      <c r="AD2942" s="78"/>
      <c r="AE2942" s="78"/>
      <c r="AF2942" s="78"/>
      <c r="AG2942" s="78"/>
      <c r="AH2942" s="78"/>
      <c r="AI2942" s="78"/>
      <c r="AJ2942" s="78"/>
      <c r="AK2942" s="102"/>
      <c r="AL2942" s="84"/>
      <c r="AM2942" s="64"/>
      <c r="AN2942" s="64"/>
      <c r="AO2942" s="64"/>
      <c r="AP2942" s="64"/>
      <c r="AQ2942" s="64"/>
      <c r="AR2942" s="693"/>
      <c r="XFA2942" s="693"/>
    </row>
    <row r="2943" spans="1:44 16381:16381" s="694" customFormat="1" ht="14.1" customHeight="1" x14ac:dyDescent="0.15">
      <c r="A2943" s="134">
        <v>5099077</v>
      </c>
      <c r="B2943" s="156" t="s">
        <v>1552</v>
      </c>
      <c r="C2943" s="199">
        <f t="shared" si="751"/>
        <v>0</v>
      </c>
      <c r="D2943" s="203">
        <f t="shared" si="752"/>
        <v>0</v>
      </c>
      <c r="E2943" s="78"/>
      <c r="F2943" s="78"/>
      <c r="G2943" s="78"/>
      <c r="H2943" s="79"/>
      <c r="I2943" s="79"/>
      <c r="J2943" s="79"/>
      <c r="K2943" s="79"/>
      <c r="L2943" s="79"/>
      <c r="M2943" s="79"/>
      <c r="N2943" s="79"/>
      <c r="O2943" s="79"/>
      <c r="P2943" s="79"/>
      <c r="Q2943" s="79"/>
      <c r="R2943" s="79"/>
      <c r="S2943" s="79"/>
      <c r="T2943" s="79"/>
      <c r="U2943" s="79"/>
      <c r="V2943" s="79"/>
      <c r="W2943" s="79"/>
      <c r="X2943" s="79"/>
      <c r="Y2943" s="79"/>
      <c r="Z2943" s="79"/>
      <c r="AA2943" s="78"/>
      <c r="AB2943" s="78"/>
      <c r="AC2943" s="78"/>
      <c r="AD2943" s="78"/>
      <c r="AE2943" s="78"/>
      <c r="AF2943" s="78"/>
      <c r="AG2943" s="78"/>
      <c r="AH2943" s="78"/>
      <c r="AI2943" s="78"/>
      <c r="AJ2943" s="78"/>
      <c r="AK2943" s="102"/>
      <c r="AL2943" s="84"/>
      <c r="AM2943" s="64"/>
      <c r="AN2943" s="64"/>
      <c r="AO2943" s="64"/>
      <c r="AP2943" s="64"/>
      <c r="AQ2943" s="64"/>
      <c r="AR2943" s="693"/>
      <c r="XFA2943" s="693"/>
    </row>
    <row r="2944" spans="1:44 16381:16381" s="694" customFormat="1" ht="14.1" customHeight="1" x14ac:dyDescent="0.15">
      <c r="A2944" s="134">
        <v>5099078</v>
      </c>
      <c r="B2944" s="156" t="s">
        <v>1553</v>
      </c>
      <c r="C2944" s="199">
        <f t="shared" si="751"/>
        <v>0</v>
      </c>
      <c r="D2944" s="203">
        <f t="shared" si="752"/>
        <v>0</v>
      </c>
      <c r="E2944" s="78"/>
      <c r="F2944" s="78"/>
      <c r="G2944" s="78"/>
      <c r="H2944" s="79"/>
      <c r="I2944" s="79"/>
      <c r="J2944" s="79"/>
      <c r="K2944" s="79"/>
      <c r="L2944" s="79"/>
      <c r="M2944" s="79"/>
      <c r="N2944" s="79"/>
      <c r="O2944" s="79"/>
      <c r="P2944" s="79"/>
      <c r="Q2944" s="79"/>
      <c r="R2944" s="79"/>
      <c r="S2944" s="79"/>
      <c r="T2944" s="79"/>
      <c r="U2944" s="79"/>
      <c r="V2944" s="79"/>
      <c r="W2944" s="79"/>
      <c r="X2944" s="79"/>
      <c r="Y2944" s="79"/>
      <c r="Z2944" s="79"/>
      <c r="AA2944" s="78"/>
      <c r="AB2944" s="78"/>
      <c r="AC2944" s="78"/>
      <c r="AD2944" s="78"/>
      <c r="AE2944" s="78"/>
      <c r="AF2944" s="78"/>
      <c r="AG2944" s="78"/>
      <c r="AH2944" s="78"/>
      <c r="AI2944" s="78"/>
      <c r="AJ2944" s="78"/>
      <c r="AK2944" s="102"/>
      <c r="AL2944" s="84"/>
      <c r="AM2944" s="64"/>
      <c r="AN2944" s="64"/>
      <c r="AO2944" s="64"/>
      <c r="AP2944" s="64"/>
      <c r="AQ2944" s="64"/>
      <c r="AR2944" s="693"/>
      <c r="XFA2944" s="693"/>
    </row>
    <row r="2945" spans="1:44 16381:16381" s="694" customFormat="1" ht="14.1" customHeight="1" x14ac:dyDescent="0.15">
      <c r="A2945" s="134">
        <v>5099079</v>
      </c>
      <c r="B2945" s="156" t="s">
        <v>1554</v>
      </c>
      <c r="C2945" s="199">
        <f t="shared" si="751"/>
        <v>0</v>
      </c>
      <c r="D2945" s="203">
        <f t="shared" si="752"/>
        <v>0</v>
      </c>
      <c r="E2945" s="78"/>
      <c r="F2945" s="78"/>
      <c r="G2945" s="78"/>
      <c r="H2945" s="79"/>
      <c r="I2945" s="79"/>
      <c r="J2945" s="79"/>
      <c r="K2945" s="79"/>
      <c r="L2945" s="79"/>
      <c r="M2945" s="79"/>
      <c r="N2945" s="79"/>
      <c r="O2945" s="79"/>
      <c r="P2945" s="79"/>
      <c r="Q2945" s="79"/>
      <c r="R2945" s="79"/>
      <c r="S2945" s="79"/>
      <c r="T2945" s="79"/>
      <c r="U2945" s="79"/>
      <c r="V2945" s="79"/>
      <c r="W2945" s="79"/>
      <c r="X2945" s="79"/>
      <c r="Y2945" s="79"/>
      <c r="Z2945" s="79"/>
      <c r="AA2945" s="78"/>
      <c r="AB2945" s="78"/>
      <c r="AC2945" s="78"/>
      <c r="AD2945" s="78"/>
      <c r="AE2945" s="78"/>
      <c r="AF2945" s="78"/>
      <c r="AG2945" s="78"/>
      <c r="AH2945" s="78"/>
      <c r="AI2945" s="78"/>
      <c r="AJ2945" s="78"/>
      <c r="AK2945" s="102"/>
      <c r="AL2945" s="84"/>
      <c r="AM2945" s="64"/>
      <c r="AN2945" s="64"/>
      <c r="AO2945" s="64"/>
      <c r="AP2945" s="64"/>
      <c r="AQ2945" s="64"/>
      <c r="AR2945" s="693"/>
      <c r="XFA2945" s="693"/>
    </row>
    <row r="2946" spans="1:44 16381:16381" s="694" customFormat="1" ht="14.1" customHeight="1" x14ac:dyDescent="0.15">
      <c r="A2946" s="134">
        <v>5099080</v>
      </c>
      <c r="B2946" s="156" t="s">
        <v>1555</v>
      </c>
      <c r="C2946" s="199">
        <f t="shared" si="751"/>
        <v>0</v>
      </c>
      <c r="D2946" s="203">
        <f t="shared" si="752"/>
        <v>0</v>
      </c>
      <c r="E2946" s="78"/>
      <c r="F2946" s="78"/>
      <c r="G2946" s="78"/>
      <c r="H2946" s="79"/>
      <c r="I2946" s="79"/>
      <c r="J2946" s="79"/>
      <c r="K2946" s="79"/>
      <c r="L2946" s="79"/>
      <c r="M2946" s="79"/>
      <c r="N2946" s="79"/>
      <c r="O2946" s="79"/>
      <c r="P2946" s="79"/>
      <c r="Q2946" s="79"/>
      <c r="R2946" s="79"/>
      <c r="S2946" s="79"/>
      <c r="T2946" s="79"/>
      <c r="U2946" s="79"/>
      <c r="V2946" s="79"/>
      <c r="W2946" s="79"/>
      <c r="X2946" s="79"/>
      <c r="Y2946" s="79"/>
      <c r="Z2946" s="79"/>
      <c r="AA2946" s="78"/>
      <c r="AB2946" s="78"/>
      <c r="AC2946" s="78"/>
      <c r="AD2946" s="78"/>
      <c r="AE2946" s="78"/>
      <c r="AF2946" s="78"/>
      <c r="AG2946" s="78"/>
      <c r="AH2946" s="78"/>
      <c r="AI2946" s="78"/>
      <c r="AJ2946" s="78"/>
      <c r="AK2946" s="102"/>
      <c r="AL2946" s="84"/>
      <c r="AM2946" s="64"/>
      <c r="AN2946" s="64"/>
      <c r="AO2946" s="64"/>
      <c r="AP2946" s="64"/>
      <c r="AQ2946" s="64"/>
      <c r="AR2946" s="693"/>
      <c r="XFA2946" s="693"/>
    </row>
    <row r="2947" spans="1:44 16381:16381" s="694" customFormat="1" ht="14.1" customHeight="1" x14ac:dyDescent="0.15">
      <c r="A2947" s="134">
        <v>5099081</v>
      </c>
      <c r="B2947" s="156" t="s">
        <v>1556</v>
      </c>
      <c r="C2947" s="199">
        <f t="shared" si="751"/>
        <v>0</v>
      </c>
      <c r="D2947" s="203">
        <f t="shared" si="752"/>
        <v>0</v>
      </c>
      <c r="E2947" s="78"/>
      <c r="F2947" s="78"/>
      <c r="G2947" s="78"/>
      <c r="H2947" s="79"/>
      <c r="I2947" s="79"/>
      <c r="J2947" s="79"/>
      <c r="K2947" s="79"/>
      <c r="L2947" s="79"/>
      <c r="M2947" s="79"/>
      <c r="N2947" s="79"/>
      <c r="O2947" s="79"/>
      <c r="P2947" s="79"/>
      <c r="Q2947" s="79"/>
      <c r="R2947" s="79"/>
      <c r="S2947" s="79"/>
      <c r="T2947" s="79"/>
      <c r="U2947" s="79"/>
      <c r="V2947" s="79"/>
      <c r="W2947" s="79"/>
      <c r="X2947" s="79"/>
      <c r="Y2947" s="79"/>
      <c r="Z2947" s="79"/>
      <c r="AA2947" s="78"/>
      <c r="AB2947" s="78"/>
      <c r="AC2947" s="78"/>
      <c r="AD2947" s="78"/>
      <c r="AE2947" s="78"/>
      <c r="AF2947" s="78"/>
      <c r="AG2947" s="78"/>
      <c r="AH2947" s="78"/>
      <c r="AI2947" s="78"/>
      <c r="AJ2947" s="78"/>
      <c r="AK2947" s="102"/>
      <c r="AL2947" s="84"/>
      <c r="AM2947" s="64"/>
      <c r="AN2947" s="64"/>
      <c r="AO2947" s="64"/>
      <c r="AP2947" s="64"/>
      <c r="AQ2947" s="64"/>
      <c r="AR2947" s="693"/>
      <c r="XFA2947" s="693"/>
    </row>
    <row r="2948" spans="1:44 16381:16381" s="694" customFormat="1" ht="14.1" customHeight="1" x14ac:dyDescent="0.15">
      <c r="A2948" s="134">
        <v>5099082</v>
      </c>
      <c r="B2948" s="156" t="s">
        <v>1557</v>
      </c>
      <c r="C2948" s="199">
        <f t="shared" si="751"/>
        <v>0</v>
      </c>
      <c r="D2948" s="203">
        <f t="shared" si="752"/>
        <v>0</v>
      </c>
      <c r="E2948" s="78"/>
      <c r="F2948" s="78"/>
      <c r="G2948" s="78"/>
      <c r="H2948" s="79"/>
      <c r="I2948" s="79"/>
      <c r="J2948" s="79"/>
      <c r="K2948" s="79"/>
      <c r="L2948" s="79"/>
      <c r="M2948" s="79"/>
      <c r="N2948" s="79"/>
      <c r="O2948" s="79"/>
      <c r="P2948" s="79"/>
      <c r="Q2948" s="79"/>
      <c r="R2948" s="79"/>
      <c r="S2948" s="79"/>
      <c r="T2948" s="79"/>
      <c r="U2948" s="79"/>
      <c r="V2948" s="79"/>
      <c r="W2948" s="79"/>
      <c r="X2948" s="79"/>
      <c r="Y2948" s="79"/>
      <c r="Z2948" s="79"/>
      <c r="AA2948" s="78"/>
      <c r="AB2948" s="78"/>
      <c r="AC2948" s="78"/>
      <c r="AD2948" s="78"/>
      <c r="AE2948" s="78"/>
      <c r="AF2948" s="78"/>
      <c r="AG2948" s="78"/>
      <c r="AH2948" s="78"/>
      <c r="AI2948" s="78"/>
      <c r="AJ2948" s="78"/>
      <c r="AK2948" s="102"/>
      <c r="AL2948" s="84"/>
      <c r="AM2948" s="64"/>
      <c r="AN2948" s="64"/>
      <c r="AO2948" s="64"/>
      <c r="AP2948" s="64"/>
      <c r="AQ2948" s="64"/>
      <c r="AR2948" s="693"/>
      <c r="XFA2948" s="693"/>
    </row>
    <row r="2949" spans="1:44 16381:16381" s="694" customFormat="1" ht="14.1" customHeight="1" x14ac:dyDescent="0.15">
      <c r="A2949" s="134">
        <v>5099083</v>
      </c>
      <c r="B2949" s="156" t="s">
        <v>1558</v>
      </c>
      <c r="C2949" s="199">
        <f t="shared" si="751"/>
        <v>0</v>
      </c>
      <c r="D2949" s="203">
        <f t="shared" si="752"/>
        <v>0</v>
      </c>
      <c r="E2949" s="78"/>
      <c r="F2949" s="78"/>
      <c r="G2949" s="78"/>
      <c r="H2949" s="79"/>
      <c r="I2949" s="79"/>
      <c r="J2949" s="79"/>
      <c r="K2949" s="79"/>
      <c r="L2949" s="79"/>
      <c r="M2949" s="79"/>
      <c r="N2949" s="79"/>
      <c r="O2949" s="79"/>
      <c r="P2949" s="79"/>
      <c r="Q2949" s="79"/>
      <c r="R2949" s="79"/>
      <c r="S2949" s="79"/>
      <c r="T2949" s="79"/>
      <c r="U2949" s="79"/>
      <c r="V2949" s="79"/>
      <c r="W2949" s="79"/>
      <c r="X2949" s="79"/>
      <c r="Y2949" s="79"/>
      <c r="Z2949" s="79"/>
      <c r="AA2949" s="78"/>
      <c r="AB2949" s="78"/>
      <c r="AC2949" s="78"/>
      <c r="AD2949" s="78"/>
      <c r="AE2949" s="78"/>
      <c r="AF2949" s="78"/>
      <c r="AG2949" s="78"/>
      <c r="AH2949" s="78"/>
      <c r="AI2949" s="78"/>
      <c r="AJ2949" s="78"/>
      <c r="AK2949" s="102"/>
      <c r="AL2949" s="84"/>
      <c r="AM2949" s="64"/>
      <c r="AN2949" s="64"/>
      <c r="AO2949" s="64"/>
      <c r="AP2949" s="64"/>
      <c r="AQ2949" s="64"/>
      <c r="AR2949" s="693"/>
      <c r="XFA2949" s="693"/>
    </row>
    <row r="2950" spans="1:44 16381:16381" s="694" customFormat="1" ht="14.1" customHeight="1" x14ac:dyDescent="0.15">
      <c r="A2950" s="134">
        <v>5099084</v>
      </c>
      <c r="B2950" s="156" t="s">
        <v>1559</v>
      </c>
      <c r="C2950" s="199">
        <f t="shared" si="751"/>
        <v>0</v>
      </c>
      <c r="D2950" s="203">
        <f t="shared" si="752"/>
        <v>0</v>
      </c>
      <c r="E2950" s="78"/>
      <c r="F2950" s="78"/>
      <c r="G2950" s="78"/>
      <c r="H2950" s="79"/>
      <c r="I2950" s="79"/>
      <c r="J2950" s="79"/>
      <c r="K2950" s="79"/>
      <c r="L2950" s="79"/>
      <c r="M2950" s="79"/>
      <c r="N2950" s="79"/>
      <c r="O2950" s="79"/>
      <c r="P2950" s="79"/>
      <c r="Q2950" s="79"/>
      <c r="R2950" s="79"/>
      <c r="S2950" s="79"/>
      <c r="T2950" s="79"/>
      <c r="U2950" s="79"/>
      <c r="V2950" s="79"/>
      <c r="W2950" s="79"/>
      <c r="X2950" s="79"/>
      <c r="Y2950" s="79"/>
      <c r="Z2950" s="79"/>
      <c r="AA2950" s="78"/>
      <c r="AB2950" s="78"/>
      <c r="AC2950" s="78"/>
      <c r="AD2950" s="78"/>
      <c r="AE2950" s="78"/>
      <c r="AF2950" s="78"/>
      <c r="AG2950" s="78"/>
      <c r="AH2950" s="78"/>
      <c r="AI2950" s="78"/>
      <c r="AJ2950" s="78"/>
      <c r="AK2950" s="102"/>
      <c r="AL2950" s="84"/>
      <c r="AM2950" s="64"/>
      <c r="AN2950" s="64"/>
      <c r="AO2950" s="64"/>
      <c r="AP2950" s="64"/>
      <c r="AQ2950" s="64"/>
      <c r="AR2950" s="693"/>
      <c r="XFA2950" s="693"/>
    </row>
    <row r="2951" spans="1:44 16381:16381" s="694" customFormat="1" ht="14.1" customHeight="1" x14ac:dyDescent="0.15">
      <c r="A2951" s="134">
        <v>5099085</v>
      </c>
      <c r="B2951" s="156" t="s">
        <v>1560</v>
      </c>
      <c r="C2951" s="199">
        <f t="shared" si="751"/>
        <v>0</v>
      </c>
      <c r="D2951" s="203">
        <f t="shared" si="752"/>
        <v>0</v>
      </c>
      <c r="E2951" s="78"/>
      <c r="F2951" s="78"/>
      <c r="G2951" s="78"/>
      <c r="H2951" s="79"/>
      <c r="I2951" s="79"/>
      <c r="J2951" s="79"/>
      <c r="K2951" s="79"/>
      <c r="L2951" s="79"/>
      <c r="M2951" s="79"/>
      <c r="N2951" s="79"/>
      <c r="O2951" s="79"/>
      <c r="P2951" s="79"/>
      <c r="Q2951" s="79"/>
      <c r="R2951" s="79"/>
      <c r="S2951" s="79"/>
      <c r="T2951" s="79"/>
      <c r="U2951" s="79"/>
      <c r="V2951" s="79"/>
      <c r="W2951" s="79"/>
      <c r="X2951" s="79"/>
      <c r="Y2951" s="79"/>
      <c r="Z2951" s="79"/>
      <c r="AA2951" s="78"/>
      <c r="AB2951" s="78"/>
      <c r="AC2951" s="78"/>
      <c r="AD2951" s="78"/>
      <c r="AE2951" s="78"/>
      <c r="AF2951" s="78"/>
      <c r="AG2951" s="78"/>
      <c r="AH2951" s="78"/>
      <c r="AI2951" s="78"/>
      <c r="AJ2951" s="78"/>
      <c r="AK2951" s="102"/>
      <c r="AL2951" s="84"/>
      <c r="AM2951" s="64"/>
      <c r="AN2951" s="64"/>
      <c r="AO2951" s="64"/>
      <c r="AP2951" s="64"/>
      <c r="AQ2951" s="64"/>
      <c r="AR2951" s="693"/>
      <c r="XFA2951" s="693"/>
    </row>
    <row r="2952" spans="1:44 16381:16381" s="694" customFormat="1" ht="14.1" customHeight="1" x14ac:dyDescent="0.15">
      <c r="A2952" s="134">
        <v>5099086</v>
      </c>
      <c r="B2952" s="156" t="s">
        <v>1561</v>
      </c>
      <c r="C2952" s="199">
        <f t="shared" si="751"/>
        <v>0</v>
      </c>
      <c r="D2952" s="203">
        <f t="shared" si="752"/>
        <v>0</v>
      </c>
      <c r="E2952" s="78"/>
      <c r="F2952" s="78"/>
      <c r="G2952" s="78"/>
      <c r="H2952" s="79"/>
      <c r="I2952" s="79"/>
      <c r="J2952" s="79"/>
      <c r="K2952" s="79"/>
      <c r="L2952" s="79"/>
      <c r="M2952" s="79"/>
      <c r="N2952" s="79"/>
      <c r="O2952" s="79"/>
      <c r="P2952" s="79"/>
      <c r="Q2952" s="79"/>
      <c r="R2952" s="79"/>
      <c r="S2952" s="79"/>
      <c r="T2952" s="79"/>
      <c r="U2952" s="79"/>
      <c r="V2952" s="79"/>
      <c r="W2952" s="79"/>
      <c r="X2952" s="79"/>
      <c r="Y2952" s="79"/>
      <c r="Z2952" s="79"/>
      <c r="AA2952" s="78"/>
      <c r="AB2952" s="78"/>
      <c r="AC2952" s="78"/>
      <c r="AD2952" s="78"/>
      <c r="AE2952" s="78"/>
      <c r="AF2952" s="78"/>
      <c r="AG2952" s="78"/>
      <c r="AH2952" s="78"/>
      <c r="AI2952" s="78"/>
      <c r="AJ2952" s="78"/>
      <c r="AK2952" s="102"/>
      <c r="AL2952" s="84"/>
      <c r="AM2952" s="64"/>
      <c r="AN2952" s="64"/>
      <c r="AO2952" s="64"/>
      <c r="AP2952" s="64"/>
      <c r="AQ2952" s="64"/>
      <c r="AR2952" s="693"/>
      <c r="XFA2952" s="693"/>
    </row>
    <row r="2953" spans="1:44 16381:16381" s="694" customFormat="1" ht="14.1" customHeight="1" x14ac:dyDescent="0.15">
      <c r="A2953" s="134">
        <v>5099087</v>
      </c>
      <c r="B2953" s="156" t="s">
        <v>1562</v>
      </c>
      <c r="C2953" s="199">
        <f t="shared" si="751"/>
        <v>0</v>
      </c>
      <c r="D2953" s="203">
        <f t="shared" si="752"/>
        <v>0</v>
      </c>
      <c r="E2953" s="78"/>
      <c r="F2953" s="78"/>
      <c r="G2953" s="78"/>
      <c r="H2953" s="79"/>
      <c r="I2953" s="79"/>
      <c r="J2953" s="79"/>
      <c r="K2953" s="79"/>
      <c r="L2953" s="79"/>
      <c r="M2953" s="79"/>
      <c r="N2953" s="79"/>
      <c r="O2953" s="79"/>
      <c r="P2953" s="79"/>
      <c r="Q2953" s="79"/>
      <c r="R2953" s="79"/>
      <c r="S2953" s="79"/>
      <c r="T2953" s="79"/>
      <c r="U2953" s="79"/>
      <c r="V2953" s="79"/>
      <c r="W2953" s="79"/>
      <c r="X2953" s="79"/>
      <c r="Y2953" s="79"/>
      <c r="Z2953" s="79"/>
      <c r="AA2953" s="78"/>
      <c r="AB2953" s="78"/>
      <c r="AC2953" s="78"/>
      <c r="AD2953" s="78"/>
      <c r="AE2953" s="78"/>
      <c r="AF2953" s="78"/>
      <c r="AG2953" s="78"/>
      <c r="AH2953" s="78"/>
      <c r="AI2953" s="78"/>
      <c r="AJ2953" s="78"/>
      <c r="AK2953" s="102"/>
      <c r="AL2953" s="84"/>
      <c r="AM2953" s="64"/>
      <c r="AN2953" s="64"/>
      <c r="AO2953" s="64"/>
      <c r="AP2953" s="64"/>
      <c r="AQ2953" s="64"/>
      <c r="AR2953" s="693"/>
      <c r="XFA2953" s="693"/>
    </row>
    <row r="2954" spans="1:44 16381:16381" s="694" customFormat="1" ht="14.1" customHeight="1" x14ac:dyDescent="0.15">
      <c r="A2954" s="134">
        <v>5099088</v>
      </c>
      <c r="B2954" s="156" t="s">
        <v>1563</v>
      </c>
      <c r="C2954" s="199">
        <f t="shared" si="751"/>
        <v>0</v>
      </c>
      <c r="D2954" s="203">
        <f t="shared" si="752"/>
        <v>0</v>
      </c>
      <c r="E2954" s="78"/>
      <c r="F2954" s="78"/>
      <c r="G2954" s="78"/>
      <c r="H2954" s="79"/>
      <c r="I2954" s="79"/>
      <c r="J2954" s="79"/>
      <c r="K2954" s="79"/>
      <c r="L2954" s="79"/>
      <c r="M2954" s="79"/>
      <c r="N2954" s="79"/>
      <c r="O2954" s="79"/>
      <c r="P2954" s="79"/>
      <c r="Q2954" s="79"/>
      <c r="R2954" s="79"/>
      <c r="S2954" s="79"/>
      <c r="T2954" s="79"/>
      <c r="U2954" s="79"/>
      <c r="V2954" s="79"/>
      <c r="W2954" s="79"/>
      <c r="X2954" s="79"/>
      <c r="Y2954" s="79"/>
      <c r="Z2954" s="79"/>
      <c r="AA2954" s="78"/>
      <c r="AB2954" s="78"/>
      <c r="AC2954" s="78"/>
      <c r="AD2954" s="78"/>
      <c r="AE2954" s="78"/>
      <c r="AF2954" s="78"/>
      <c r="AG2954" s="78"/>
      <c r="AH2954" s="78"/>
      <c r="AI2954" s="78"/>
      <c r="AJ2954" s="78"/>
      <c r="AK2954" s="102"/>
      <c r="AL2954" s="84"/>
      <c r="AM2954" s="64"/>
      <c r="AN2954" s="64"/>
      <c r="AO2954" s="64"/>
      <c r="AP2954" s="64"/>
      <c r="AQ2954" s="64"/>
      <c r="AR2954" s="693"/>
      <c r="XFA2954" s="693"/>
    </row>
    <row r="2955" spans="1:44 16381:16381" s="694" customFormat="1" ht="14.1" customHeight="1" x14ac:dyDescent="0.15">
      <c r="A2955" s="134">
        <v>5099089</v>
      </c>
      <c r="B2955" s="156" t="s">
        <v>1564</v>
      </c>
      <c r="C2955" s="199">
        <f t="shared" si="751"/>
        <v>0</v>
      </c>
      <c r="D2955" s="203">
        <f t="shared" si="752"/>
        <v>0</v>
      </c>
      <c r="E2955" s="78"/>
      <c r="F2955" s="78"/>
      <c r="G2955" s="78"/>
      <c r="H2955" s="79"/>
      <c r="I2955" s="79"/>
      <c r="J2955" s="79"/>
      <c r="K2955" s="79"/>
      <c r="L2955" s="79"/>
      <c r="M2955" s="79"/>
      <c r="N2955" s="79"/>
      <c r="O2955" s="79"/>
      <c r="P2955" s="79"/>
      <c r="Q2955" s="79"/>
      <c r="R2955" s="79"/>
      <c r="S2955" s="79"/>
      <c r="T2955" s="79"/>
      <c r="U2955" s="79"/>
      <c r="V2955" s="79"/>
      <c r="W2955" s="79"/>
      <c r="X2955" s="79"/>
      <c r="Y2955" s="79"/>
      <c r="Z2955" s="79"/>
      <c r="AA2955" s="78"/>
      <c r="AB2955" s="78"/>
      <c r="AC2955" s="78"/>
      <c r="AD2955" s="78"/>
      <c r="AE2955" s="78"/>
      <c r="AF2955" s="78"/>
      <c r="AG2955" s="78"/>
      <c r="AH2955" s="78"/>
      <c r="AI2955" s="78"/>
      <c r="AJ2955" s="78"/>
      <c r="AK2955" s="102"/>
      <c r="AL2955" s="84"/>
      <c r="AM2955" s="64"/>
      <c r="AN2955" s="64"/>
      <c r="AO2955" s="64"/>
      <c r="AP2955" s="64"/>
      <c r="AQ2955" s="64"/>
      <c r="AR2955" s="693"/>
      <c r="XFA2955" s="693"/>
    </row>
    <row r="2956" spans="1:44 16381:16381" s="694" customFormat="1" ht="14.1" customHeight="1" x14ac:dyDescent="0.15">
      <c r="A2956" s="134">
        <v>5099090</v>
      </c>
      <c r="B2956" s="156" t="s">
        <v>1565</v>
      </c>
      <c r="C2956" s="199">
        <f t="shared" si="751"/>
        <v>0</v>
      </c>
      <c r="D2956" s="203">
        <f t="shared" si="752"/>
        <v>0</v>
      </c>
      <c r="E2956" s="78"/>
      <c r="F2956" s="78"/>
      <c r="G2956" s="78"/>
      <c r="H2956" s="79"/>
      <c r="I2956" s="79"/>
      <c r="J2956" s="79"/>
      <c r="K2956" s="79"/>
      <c r="L2956" s="79"/>
      <c r="M2956" s="79"/>
      <c r="N2956" s="79"/>
      <c r="O2956" s="79"/>
      <c r="P2956" s="79"/>
      <c r="Q2956" s="79"/>
      <c r="R2956" s="79"/>
      <c r="S2956" s="79"/>
      <c r="T2956" s="79"/>
      <c r="U2956" s="79"/>
      <c r="V2956" s="79"/>
      <c r="W2956" s="79"/>
      <c r="X2956" s="79"/>
      <c r="Y2956" s="79"/>
      <c r="Z2956" s="79"/>
      <c r="AA2956" s="78"/>
      <c r="AB2956" s="78"/>
      <c r="AC2956" s="78"/>
      <c r="AD2956" s="78"/>
      <c r="AE2956" s="78"/>
      <c r="AF2956" s="78"/>
      <c r="AG2956" s="78"/>
      <c r="AH2956" s="78"/>
      <c r="AI2956" s="78"/>
      <c r="AJ2956" s="78"/>
      <c r="AK2956" s="102"/>
      <c r="AL2956" s="84"/>
      <c r="AM2956" s="64"/>
      <c r="AN2956" s="64"/>
      <c r="AO2956" s="64"/>
      <c r="AP2956" s="64"/>
      <c r="AQ2956" s="64"/>
      <c r="AR2956" s="693"/>
      <c r="XFA2956" s="693"/>
    </row>
    <row r="2957" spans="1:44 16381:16381" s="694" customFormat="1" ht="14.1" customHeight="1" x14ac:dyDescent="0.15">
      <c r="A2957" s="134">
        <v>5099061</v>
      </c>
      <c r="B2957" s="156" t="s">
        <v>1544</v>
      </c>
      <c r="C2957" s="199">
        <f t="shared" si="751"/>
        <v>0</v>
      </c>
      <c r="D2957" s="203">
        <f t="shared" si="752"/>
        <v>0</v>
      </c>
      <c r="E2957" s="78"/>
      <c r="F2957" s="78"/>
      <c r="G2957" s="78"/>
      <c r="H2957" s="79"/>
      <c r="I2957" s="79"/>
      <c r="J2957" s="79"/>
      <c r="K2957" s="79"/>
      <c r="L2957" s="79"/>
      <c r="M2957" s="79"/>
      <c r="N2957" s="79"/>
      <c r="O2957" s="79"/>
      <c r="P2957" s="79"/>
      <c r="Q2957" s="79"/>
      <c r="R2957" s="79"/>
      <c r="S2957" s="79"/>
      <c r="T2957" s="79"/>
      <c r="U2957" s="79"/>
      <c r="V2957" s="79"/>
      <c r="W2957" s="79"/>
      <c r="X2957" s="79"/>
      <c r="Y2957" s="79"/>
      <c r="Z2957" s="79"/>
      <c r="AA2957" s="78"/>
      <c r="AB2957" s="78"/>
      <c r="AC2957" s="78"/>
      <c r="AD2957" s="78"/>
      <c r="AE2957" s="78"/>
      <c r="AF2957" s="78"/>
      <c r="AG2957" s="78"/>
      <c r="AH2957" s="78"/>
      <c r="AI2957" s="78"/>
      <c r="AJ2957" s="78"/>
      <c r="AK2957" s="102"/>
      <c r="AL2957" s="84"/>
      <c r="AM2957" s="64"/>
      <c r="AN2957" s="64"/>
      <c r="AO2957" s="64"/>
      <c r="AP2957" s="64"/>
      <c r="AQ2957" s="64"/>
      <c r="AR2957" s="693"/>
      <c r="XFA2957" s="693"/>
    </row>
    <row r="2958" spans="1:44 16381:16381" s="694" customFormat="1" ht="14.1" customHeight="1" x14ac:dyDescent="0.15">
      <c r="A2958" s="134">
        <v>5099062</v>
      </c>
      <c r="B2958" s="156" t="s">
        <v>1545</v>
      </c>
      <c r="C2958" s="199">
        <f t="shared" si="751"/>
        <v>0</v>
      </c>
      <c r="D2958" s="203">
        <f t="shared" si="752"/>
        <v>0</v>
      </c>
      <c r="E2958" s="78"/>
      <c r="F2958" s="78"/>
      <c r="G2958" s="78"/>
      <c r="H2958" s="79"/>
      <c r="I2958" s="79"/>
      <c r="J2958" s="79"/>
      <c r="K2958" s="79"/>
      <c r="L2958" s="79"/>
      <c r="M2958" s="79"/>
      <c r="N2958" s="79"/>
      <c r="O2958" s="79"/>
      <c r="P2958" s="79"/>
      <c r="Q2958" s="79"/>
      <c r="R2958" s="79"/>
      <c r="S2958" s="79"/>
      <c r="T2958" s="79"/>
      <c r="U2958" s="79"/>
      <c r="V2958" s="79"/>
      <c r="W2958" s="79"/>
      <c r="X2958" s="79"/>
      <c r="Y2958" s="79"/>
      <c r="Z2958" s="79"/>
      <c r="AA2958" s="78"/>
      <c r="AB2958" s="78"/>
      <c r="AC2958" s="78"/>
      <c r="AD2958" s="78"/>
      <c r="AE2958" s="78"/>
      <c r="AF2958" s="78"/>
      <c r="AG2958" s="78"/>
      <c r="AH2958" s="78"/>
      <c r="AI2958" s="78"/>
      <c r="AJ2958" s="78"/>
      <c r="AK2958" s="102"/>
      <c r="AL2958" s="84"/>
      <c r="AM2958" s="64"/>
      <c r="AN2958" s="64"/>
      <c r="AO2958" s="64"/>
      <c r="AP2958" s="64"/>
      <c r="AQ2958" s="64"/>
      <c r="AR2958" s="693"/>
      <c r="XFA2958" s="693"/>
    </row>
    <row r="2959" spans="1:44 16381:16381" s="698" customFormat="1" ht="14.1" customHeight="1" x14ac:dyDescent="0.15">
      <c r="A2959" s="134">
        <v>5099065</v>
      </c>
      <c r="B2959" s="156" t="s">
        <v>1533</v>
      </c>
      <c r="C2959" s="199">
        <f t="shared" ref="C2959:C2978" si="753">SUM(D2959+G2959)</f>
        <v>0</v>
      </c>
      <c r="D2959" s="203">
        <f t="shared" ref="D2959:D2978" si="754">SUM(E2959:F2959)</f>
        <v>0</v>
      </c>
      <c r="E2959" s="78"/>
      <c r="F2959" s="78"/>
      <c r="G2959" s="78"/>
      <c r="H2959" s="79"/>
      <c r="I2959" s="79"/>
      <c r="J2959" s="79"/>
      <c r="K2959" s="79"/>
      <c r="L2959" s="79"/>
      <c r="M2959" s="79"/>
      <c r="N2959" s="79"/>
      <c r="O2959" s="79"/>
      <c r="P2959" s="79"/>
      <c r="Q2959" s="79"/>
      <c r="R2959" s="79"/>
      <c r="S2959" s="79"/>
      <c r="T2959" s="79"/>
      <c r="U2959" s="79"/>
      <c r="V2959" s="79"/>
      <c r="W2959" s="79"/>
      <c r="X2959" s="79"/>
      <c r="Y2959" s="79"/>
      <c r="Z2959" s="79"/>
      <c r="AA2959" s="78"/>
      <c r="AB2959" s="78"/>
      <c r="AC2959" s="78"/>
      <c r="AD2959" s="78"/>
      <c r="AE2959" s="78"/>
      <c r="AF2959" s="78"/>
      <c r="AG2959" s="78"/>
      <c r="AH2959" s="78"/>
      <c r="AI2959" s="78"/>
      <c r="AJ2959" s="78"/>
      <c r="AK2959" s="102"/>
      <c r="AL2959" s="84"/>
      <c r="AM2959" s="64"/>
      <c r="AN2959" s="64" t="s">
        <v>547</v>
      </c>
      <c r="AO2959" s="64"/>
      <c r="AP2959" s="64"/>
      <c r="AQ2959" s="64"/>
      <c r="AR2959" s="697"/>
      <c r="XFA2959" s="697"/>
    </row>
    <row r="2960" spans="1:44 16381:16381" s="700" customFormat="1" ht="11.25" customHeight="1" x14ac:dyDescent="0.15">
      <c r="A2960" s="224"/>
      <c r="B2960" s="94" t="s">
        <v>384</v>
      </c>
      <c r="C2960" s="201">
        <f>SUM(C2908:C2959)</f>
        <v>0</v>
      </c>
      <c r="D2960" s="201">
        <f>SUM(D2908:D2959)</f>
        <v>0</v>
      </c>
      <c r="E2960" s="201">
        <f>SUM(E2908:E2959)</f>
        <v>0</v>
      </c>
      <c r="F2960" s="201">
        <f>SUM(F2908:F2959)</f>
        <v>0</v>
      </c>
      <c r="G2960" s="201">
        <f>SUM(G2908:G2959)</f>
        <v>0</v>
      </c>
      <c r="H2960" s="839"/>
      <c r="I2960" s="840"/>
      <c r="J2960" s="840"/>
      <c r="K2960" s="840"/>
      <c r="L2960" s="840"/>
      <c r="M2960" s="840"/>
      <c r="N2960" s="840"/>
      <c r="O2960" s="840"/>
      <c r="P2960" s="840"/>
      <c r="Q2960" s="840"/>
      <c r="R2960" s="840"/>
      <c r="S2960" s="840"/>
      <c r="T2960" s="840"/>
      <c r="U2960" s="840"/>
      <c r="V2960" s="840"/>
      <c r="W2960" s="840"/>
      <c r="X2960" s="840"/>
      <c r="Y2960" s="840"/>
      <c r="Z2960" s="841"/>
      <c r="AA2960" s="201">
        <f t="shared" ref="AA2960:AJ2960" si="755">SUM(AA2908:AA2959)</f>
        <v>0</v>
      </c>
      <c r="AB2960" s="201">
        <f t="shared" si="755"/>
        <v>0</v>
      </c>
      <c r="AC2960" s="201">
        <f t="shared" si="755"/>
        <v>0</v>
      </c>
      <c r="AD2960" s="201">
        <f t="shared" si="755"/>
        <v>0</v>
      </c>
      <c r="AE2960" s="201">
        <f t="shared" si="755"/>
        <v>0</v>
      </c>
      <c r="AF2960" s="201">
        <f t="shared" si="755"/>
        <v>0</v>
      </c>
      <c r="AG2960" s="201">
        <f t="shared" si="755"/>
        <v>0</v>
      </c>
      <c r="AH2960" s="201">
        <f t="shared" si="755"/>
        <v>0</v>
      </c>
      <c r="AI2960" s="201">
        <f t="shared" si="755"/>
        <v>0</v>
      </c>
      <c r="AJ2960" s="201">
        <f t="shared" si="755"/>
        <v>0</v>
      </c>
      <c r="AK2960" s="651"/>
      <c r="AL2960" s="201"/>
      <c r="AM2960" s="66"/>
      <c r="AN2960" s="66"/>
      <c r="AO2960" s="66"/>
      <c r="AP2960" s="66"/>
      <c r="AQ2960" s="66"/>
      <c r="AR2960" s="699"/>
      <c r="XFA2960" s="699"/>
    </row>
    <row r="2961" spans="1:44 16381:16381" s="700" customFormat="1" ht="11.25" customHeight="1" x14ac:dyDescent="0.15">
      <c r="A2961" s="181"/>
      <c r="B2961" s="94" t="s">
        <v>6143</v>
      </c>
      <c r="C2961" s="198"/>
      <c r="D2961" s="198"/>
      <c r="E2961" s="198"/>
      <c r="F2961" s="198"/>
      <c r="G2961" s="198"/>
      <c r="H2961" s="198"/>
      <c r="I2961" s="198"/>
      <c r="J2961" s="198"/>
      <c r="K2961" s="198"/>
      <c r="L2961" s="198"/>
      <c r="M2961" s="198"/>
      <c r="N2961" s="198"/>
      <c r="O2961" s="198"/>
      <c r="P2961" s="198"/>
      <c r="Q2961" s="198"/>
      <c r="R2961" s="198"/>
      <c r="S2961" s="198"/>
      <c r="T2961" s="198"/>
      <c r="U2961" s="198"/>
      <c r="V2961" s="198"/>
      <c r="W2961" s="198"/>
      <c r="X2961" s="198"/>
      <c r="Y2961" s="198"/>
      <c r="Z2961" s="198"/>
      <c r="AA2961" s="198"/>
      <c r="AB2961" s="198"/>
      <c r="AC2961" s="198"/>
      <c r="AD2961" s="198"/>
      <c r="AE2961" s="198"/>
      <c r="AF2961" s="198"/>
      <c r="AG2961" s="198"/>
      <c r="AH2961" s="198"/>
      <c r="AI2961" s="198"/>
      <c r="AJ2961" s="198"/>
      <c r="AK2961" s="198"/>
      <c r="AL2961" s="198"/>
      <c r="AM2961" s="66"/>
      <c r="AN2961" s="66"/>
      <c r="AO2961" s="66"/>
      <c r="AP2961" s="66"/>
      <c r="AQ2961" s="66"/>
      <c r="AR2961" s="699"/>
      <c r="XFA2961" s="699"/>
    </row>
    <row r="2962" spans="1:44 16381:16381" s="694" customFormat="1" ht="24" customHeight="1" x14ac:dyDescent="0.15">
      <c r="A2962" s="157">
        <v>2201001</v>
      </c>
      <c r="B2962" s="158" t="s">
        <v>1218</v>
      </c>
      <c r="C2962" s="202">
        <f t="shared" si="753"/>
        <v>0</v>
      </c>
      <c r="D2962" s="203">
        <f t="shared" si="754"/>
        <v>0</v>
      </c>
      <c r="E2962" s="78"/>
      <c r="F2962" s="78"/>
      <c r="G2962" s="78"/>
      <c r="H2962" s="79"/>
      <c r="I2962" s="79"/>
      <c r="J2962" s="79"/>
      <c r="K2962" s="79"/>
      <c r="L2962" s="79"/>
      <c r="M2962" s="79"/>
      <c r="N2962" s="79"/>
      <c r="O2962" s="79"/>
      <c r="P2962" s="79"/>
      <c r="Q2962" s="79"/>
      <c r="R2962" s="79"/>
      <c r="S2962" s="79"/>
      <c r="T2962" s="79"/>
      <c r="U2962" s="79"/>
      <c r="V2962" s="79"/>
      <c r="W2962" s="79"/>
      <c r="X2962" s="79"/>
      <c r="Y2962" s="79"/>
      <c r="Z2962" s="79"/>
      <c r="AA2962" s="78"/>
      <c r="AB2962" s="78"/>
      <c r="AC2962" s="78"/>
      <c r="AD2962" s="78"/>
      <c r="AE2962" s="78"/>
      <c r="AF2962" s="78"/>
      <c r="AG2962" s="78"/>
      <c r="AH2962" s="78"/>
      <c r="AI2962" s="78"/>
      <c r="AJ2962" s="78"/>
      <c r="AK2962" s="102"/>
      <c r="AL2962" s="84"/>
      <c r="AM2962" s="64"/>
      <c r="AN2962" s="64"/>
      <c r="AO2962" s="64"/>
      <c r="AP2962" s="64"/>
      <c r="AQ2962" s="64"/>
      <c r="AR2962" s="693"/>
      <c r="XFA2962" s="693"/>
    </row>
    <row r="2963" spans="1:44 16381:16381" s="694" customFormat="1" ht="14.1" customHeight="1" x14ac:dyDescent="0.15">
      <c r="A2963" s="157">
        <v>2201002</v>
      </c>
      <c r="B2963" s="158" t="s">
        <v>1219</v>
      </c>
      <c r="C2963" s="199">
        <f t="shared" si="753"/>
        <v>0</v>
      </c>
      <c r="D2963" s="203">
        <f t="shared" si="754"/>
        <v>0</v>
      </c>
      <c r="E2963" s="78"/>
      <c r="F2963" s="78"/>
      <c r="G2963" s="78"/>
      <c r="H2963" s="79"/>
      <c r="I2963" s="79"/>
      <c r="J2963" s="79"/>
      <c r="K2963" s="79"/>
      <c r="L2963" s="79"/>
      <c r="M2963" s="79"/>
      <c r="N2963" s="79"/>
      <c r="O2963" s="79"/>
      <c r="P2963" s="79"/>
      <c r="Q2963" s="79"/>
      <c r="R2963" s="79"/>
      <c r="S2963" s="79"/>
      <c r="T2963" s="79"/>
      <c r="U2963" s="79"/>
      <c r="V2963" s="79"/>
      <c r="W2963" s="79"/>
      <c r="X2963" s="79"/>
      <c r="Y2963" s="79"/>
      <c r="Z2963" s="79"/>
      <c r="AA2963" s="78"/>
      <c r="AB2963" s="78"/>
      <c r="AC2963" s="78"/>
      <c r="AD2963" s="78"/>
      <c r="AE2963" s="78"/>
      <c r="AF2963" s="78"/>
      <c r="AG2963" s="78"/>
      <c r="AH2963" s="78"/>
      <c r="AI2963" s="78"/>
      <c r="AJ2963" s="78"/>
      <c r="AK2963" s="102"/>
      <c r="AL2963" s="84"/>
      <c r="AM2963" s="64"/>
      <c r="AN2963" s="64"/>
      <c r="AO2963" s="64"/>
      <c r="AP2963" s="64"/>
      <c r="AQ2963" s="64"/>
      <c r="AR2963" s="693"/>
      <c r="XFA2963" s="693"/>
    </row>
    <row r="2964" spans="1:44 16381:16381" s="698" customFormat="1" ht="14.1" customHeight="1" x14ac:dyDescent="0.15">
      <c r="A2964" s="157" t="s">
        <v>5867</v>
      </c>
      <c r="B2964" s="158" t="s">
        <v>657</v>
      </c>
      <c r="C2964" s="199">
        <f>SUM(D2964+G2964)</f>
        <v>0</v>
      </c>
      <c r="D2964" s="203">
        <f>SUM(E2964:F2964)</f>
        <v>0</v>
      </c>
      <c r="E2964" s="78"/>
      <c r="F2964" s="78"/>
      <c r="G2964" s="78"/>
      <c r="H2964" s="79"/>
      <c r="I2964" s="79"/>
      <c r="J2964" s="79"/>
      <c r="K2964" s="79"/>
      <c r="L2964" s="79"/>
      <c r="M2964" s="79"/>
      <c r="N2964" s="79"/>
      <c r="O2964" s="79"/>
      <c r="P2964" s="79"/>
      <c r="Q2964" s="79"/>
      <c r="R2964" s="79"/>
      <c r="S2964" s="79"/>
      <c r="T2964" s="79"/>
      <c r="U2964" s="79"/>
      <c r="V2964" s="79"/>
      <c r="W2964" s="79"/>
      <c r="X2964" s="79"/>
      <c r="Y2964" s="79"/>
      <c r="Z2964" s="79"/>
      <c r="AA2964" s="78"/>
      <c r="AB2964" s="78"/>
      <c r="AC2964" s="78"/>
      <c r="AD2964" s="78"/>
      <c r="AE2964" s="78"/>
      <c r="AF2964" s="78"/>
      <c r="AG2964" s="78"/>
      <c r="AH2964" s="78"/>
      <c r="AI2964" s="78"/>
      <c r="AJ2964" s="78"/>
      <c r="AK2964" s="645">
        <v>35650</v>
      </c>
      <c r="AL2964" s="651">
        <f>AK2964*E2964</f>
        <v>0</v>
      </c>
      <c r="AM2964" s="64"/>
      <c r="AN2964" s="64" t="s">
        <v>547</v>
      </c>
      <c r="AO2964" s="64"/>
      <c r="AP2964" s="64"/>
      <c r="AQ2964" s="64"/>
      <c r="AR2964" s="697"/>
      <c r="XFA2964" s="697"/>
    </row>
    <row r="2965" spans="1:44 16381:16381" s="694" customFormat="1" ht="14.1" customHeight="1" x14ac:dyDescent="0.15">
      <c r="A2965" s="157" t="s">
        <v>6047</v>
      </c>
      <c r="B2965" s="208" t="s">
        <v>1622</v>
      </c>
      <c r="C2965" s="199">
        <f t="shared" si="753"/>
        <v>0</v>
      </c>
      <c r="D2965" s="203">
        <f t="shared" si="754"/>
        <v>0</v>
      </c>
      <c r="E2965" s="78"/>
      <c r="F2965" s="78"/>
      <c r="G2965" s="78"/>
      <c r="H2965" s="79"/>
      <c r="I2965" s="79"/>
      <c r="J2965" s="79"/>
      <c r="K2965" s="79"/>
      <c r="L2965" s="79"/>
      <c r="M2965" s="79"/>
      <c r="N2965" s="79"/>
      <c r="O2965" s="79"/>
      <c r="P2965" s="79"/>
      <c r="Q2965" s="79"/>
      <c r="R2965" s="79"/>
      <c r="S2965" s="79"/>
      <c r="T2965" s="79"/>
      <c r="U2965" s="79"/>
      <c r="V2965" s="79"/>
      <c r="W2965" s="79"/>
      <c r="X2965" s="79"/>
      <c r="Y2965" s="79"/>
      <c r="Z2965" s="79"/>
      <c r="AA2965" s="78"/>
      <c r="AB2965" s="78"/>
      <c r="AC2965" s="78"/>
      <c r="AD2965" s="78"/>
      <c r="AE2965" s="78"/>
      <c r="AF2965" s="78"/>
      <c r="AG2965" s="78"/>
      <c r="AH2965" s="78"/>
      <c r="AI2965" s="78"/>
      <c r="AJ2965" s="78"/>
      <c r="AK2965" s="102"/>
      <c r="AL2965" s="84"/>
      <c r="AM2965" s="64"/>
      <c r="AN2965" s="64"/>
      <c r="AO2965" s="64"/>
      <c r="AP2965" s="64"/>
      <c r="AQ2965" s="64"/>
      <c r="AR2965" s="693"/>
      <c r="XFA2965" s="693"/>
    </row>
    <row r="2966" spans="1:44 16381:16381" s="694" customFormat="1" ht="14.1" customHeight="1" x14ac:dyDescent="0.15">
      <c r="A2966" s="157" t="s">
        <v>6048</v>
      </c>
      <c r="B2966" s="159" t="s">
        <v>1317</v>
      </c>
      <c r="C2966" s="199">
        <f t="shared" si="753"/>
        <v>0</v>
      </c>
      <c r="D2966" s="203">
        <f t="shared" si="754"/>
        <v>0</v>
      </c>
      <c r="E2966" s="78"/>
      <c r="F2966" s="78"/>
      <c r="G2966" s="78"/>
      <c r="H2966" s="79"/>
      <c r="I2966" s="79"/>
      <c r="J2966" s="79"/>
      <c r="K2966" s="79"/>
      <c r="L2966" s="79"/>
      <c r="M2966" s="79"/>
      <c r="N2966" s="79"/>
      <c r="O2966" s="79"/>
      <c r="P2966" s="79"/>
      <c r="Q2966" s="79"/>
      <c r="R2966" s="79"/>
      <c r="S2966" s="79"/>
      <c r="T2966" s="79"/>
      <c r="U2966" s="79"/>
      <c r="V2966" s="79"/>
      <c r="W2966" s="79"/>
      <c r="X2966" s="79"/>
      <c r="Y2966" s="79"/>
      <c r="Z2966" s="79"/>
      <c r="AA2966" s="78"/>
      <c r="AB2966" s="78"/>
      <c r="AC2966" s="78"/>
      <c r="AD2966" s="78"/>
      <c r="AE2966" s="78"/>
      <c r="AF2966" s="78"/>
      <c r="AG2966" s="78"/>
      <c r="AH2966" s="78"/>
      <c r="AI2966" s="78"/>
      <c r="AJ2966" s="78"/>
      <c r="AK2966" s="102"/>
      <c r="AL2966" s="84"/>
      <c r="AM2966" s="64"/>
      <c r="AN2966" s="64"/>
      <c r="AO2966" s="64"/>
      <c r="AP2966" s="64"/>
      <c r="AQ2966" s="64"/>
      <c r="AR2966" s="693"/>
      <c r="XFA2966" s="693"/>
    </row>
    <row r="2967" spans="1:44 16381:16381" s="694" customFormat="1" ht="14.1" customHeight="1" x14ac:dyDescent="0.15">
      <c r="A2967" s="157" t="s">
        <v>6049</v>
      </c>
      <c r="B2967" s="159" t="s">
        <v>1318</v>
      </c>
      <c r="C2967" s="199">
        <f t="shared" si="753"/>
        <v>0</v>
      </c>
      <c r="D2967" s="203">
        <f t="shared" si="754"/>
        <v>0</v>
      </c>
      <c r="E2967" s="78"/>
      <c r="F2967" s="78"/>
      <c r="G2967" s="78"/>
      <c r="H2967" s="79"/>
      <c r="I2967" s="79"/>
      <c r="J2967" s="79"/>
      <c r="K2967" s="79"/>
      <c r="L2967" s="79"/>
      <c r="M2967" s="79"/>
      <c r="N2967" s="79"/>
      <c r="O2967" s="79"/>
      <c r="P2967" s="79"/>
      <c r="Q2967" s="79"/>
      <c r="R2967" s="79"/>
      <c r="S2967" s="79"/>
      <c r="T2967" s="79"/>
      <c r="U2967" s="79"/>
      <c r="V2967" s="79"/>
      <c r="W2967" s="79"/>
      <c r="X2967" s="79"/>
      <c r="Y2967" s="79"/>
      <c r="Z2967" s="79"/>
      <c r="AA2967" s="78"/>
      <c r="AB2967" s="78"/>
      <c r="AC2967" s="78"/>
      <c r="AD2967" s="78"/>
      <c r="AE2967" s="78"/>
      <c r="AF2967" s="78"/>
      <c r="AG2967" s="78"/>
      <c r="AH2967" s="78"/>
      <c r="AI2967" s="78"/>
      <c r="AJ2967" s="78"/>
      <c r="AK2967" s="102"/>
      <c r="AL2967" s="84"/>
      <c r="AM2967" s="64"/>
      <c r="AN2967" s="64"/>
      <c r="AO2967" s="64"/>
      <c r="AP2967" s="64"/>
      <c r="AQ2967" s="64"/>
      <c r="AR2967" s="693"/>
      <c r="XFA2967" s="693"/>
    </row>
    <row r="2968" spans="1:44 16381:16381" s="694" customFormat="1" ht="14.1" customHeight="1" x14ac:dyDescent="0.15">
      <c r="A2968" s="157" t="s">
        <v>6050</v>
      </c>
      <c r="B2968" s="159" t="s">
        <v>1319</v>
      </c>
      <c r="C2968" s="199">
        <f t="shared" si="753"/>
        <v>0</v>
      </c>
      <c r="D2968" s="203">
        <f t="shared" si="754"/>
        <v>0</v>
      </c>
      <c r="E2968" s="78"/>
      <c r="F2968" s="78"/>
      <c r="G2968" s="78"/>
      <c r="H2968" s="79"/>
      <c r="I2968" s="79"/>
      <c r="J2968" s="79"/>
      <c r="K2968" s="79"/>
      <c r="L2968" s="79"/>
      <c r="M2968" s="79"/>
      <c r="N2968" s="79"/>
      <c r="O2968" s="79"/>
      <c r="P2968" s="79"/>
      <c r="Q2968" s="79"/>
      <c r="R2968" s="79"/>
      <c r="S2968" s="79"/>
      <c r="T2968" s="79"/>
      <c r="U2968" s="79"/>
      <c r="V2968" s="79"/>
      <c r="W2968" s="79"/>
      <c r="X2968" s="79"/>
      <c r="Y2968" s="79"/>
      <c r="Z2968" s="79"/>
      <c r="AA2968" s="78"/>
      <c r="AB2968" s="78"/>
      <c r="AC2968" s="78"/>
      <c r="AD2968" s="78"/>
      <c r="AE2968" s="78"/>
      <c r="AF2968" s="78"/>
      <c r="AG2968" s="78"/>
      <c r="AH2968" s="78"/>
      <c r="AI2968" s="78"/>
      <c r="AJ2968" s="78"/>
      <c r="AK2968" s="102"/>
      <c r="AL2968" s="84"/>
      <c r="AM2968" s="64"/>
      <c r="AN2968" s="64"/>
      <c r="AO2968" s="64"/>
      <c r="AP2968" s="64"/>
      <c r="AQ2968" s="64"/>
      <c r="AR2968" s="693"/>
      <c r="XFA2968" s="693"/>
    </row>
    <row r="2969" spans="1:44 16381:16381" s="698" customFormat="1" ht="14.1" customHeight="1" x14ac:dyDescent="0.15">
      <c r="A2969" s="157" t="s">
        <v>6051</v>
      </c>
      <c r="B2969" s="159" t="s">
        <v>1486</v>
      </c>
      <c r="C2969" s="199">
        <f t="shared" si="753"/>
        <v>0</v>
      </c>
      <c r="D2969" s="203">
        <f t="shared" si="754"/>
        <v>0</v>
      </c>
      <c r="E2969" s="78"/>
      <c r="F2969" s="78"/>
      <c r="G2969" s="78"/>
      <c r="H2969" s="79"/>
      <c r="I2969" s="79"/>
      <c r="J2969" s="79"/>
      <c r="K2969" s="79"/>
      <c r="L2969" s="79"/>
      <c r="M2969" s="79"/>
      <c r="N2969" s="79"/>
      <c r="O2969" s="79"/>
      <c r="P2969" s="79"/>
      <c r="Q2969" s="79"/>
      <c r="R2969" s="79"/>
      <c r="S2969" s="79"/>
      <c r="T2969" s="79"/>
      <c r="U2969" s="79"/>
      <c r="V2969" s="79"/>
      <c r="W2969" s="79"/>
      <c r="X2969" s="79"/>
      <c r="Y2969" s="79"/>
      <c r="Z2969" s="79"/>
      <c r="AA2969" s="78"/>
      <c r="AB2969" s="78"/>
      <c r="AC2969" s="78"/>
      <c r="AD2969" s="78"/>
      <c r="AE2969" s="78"/>
      <c r="AF2969" s="78"/>
      <c r="AG2969" s="78"/>
      <c r="AH2969" s="78"/>
      <c r="AI2969" s="78"/>
      <c r="AJ2969" s="78"/>
      <c r="AK2969" s="102"/>
      <c r="AL2969" s="84"/>
      <c r="AM2969" s="64"/>
      <c r="AN2969" s="64"/>
      <c r="AO2969" s="64"/>
      <c r="AP2969" s="64"/>
      <c r="AQ2969" s="64"/>
      <c r="AR2969" s="697"/>
      <c r="XFA2969" s="697"/>
    </row>
    <row r="2970" spans="1:44 16381:16381" s="700" customFormat="1" ht="14.1" customHeight="1" x14ac:dyDescent="0.15">
      <c r="A2970" s="224"/>
      <c r="B2970" s="94" t="s">
        <v>384</v>
      </c>
      <c r="C2970" s="201">
        <f>SUM(C2962:C2969)</f>
        <v>0</v>
      </c>
      <c r="D2970" s="201">
        <f>SUM(D2962:D2969)</f>
        <v>0</v>
      </c>
      <c r="E2970" s="201">
        <f>SUM(E2962:E2969)</f>
        <v>0</v>
      </c>
      <c r="F2970" s="201">
        <f>SUM(F2962:F2969)</f>
        <v>0</v>
      </c>
      <c r="G2970" s="201">
        <f>SUM(G2962:G2969)</f>
        <v>0</v>
      </c>
      <c r="H2970" s="839"/>
      <c r="I2970" s="840"/>
      <c r="J2970" s="840"/>
      <c r="K2970" s="840"/>
      <c r="L2970" s="840"/>
      <c r="M2970" s="840"/>
      <c r="N2970" s="840"/>
      <c r="O2970" s="840"/>
      <c r="P2970" s="840"/>
      <c r="Q2970" s="840"/>
      <c r="R2970" s="840"/>
      <c r="S2970" s="840"/>
      <c r="T2970" s="840"/>
      <c r="U2970" s="840"/>
      <c r="V2970" s="840"/>
      <c r="W2970" s="840"/>
      <c r="X2970" s="840"/>
      <c r="Y2970" s="840"/>
      <c r="Z2970" s="841"/>
      <c r="AA2970" s="201">
        <f>SUM(AA2962:AA2969)</f>
        <v>0</v>
      </c>
      <c r="AB2970" s="201">
        <f>SUM(AB2962:AB2969)</f>
        <v>0</v>
      </c>
      <c r="AC2970" s="201">
        <f t="shared" ref="AC2970:AI2970" si="756">SUM(AC2962:AC2969)</f>
        <v>0</v>
      </c>
      <c r="AD2970" s="201">
        <f t="shared" si="756"/>
        <v>0</v>
      </c>
      <c r="AE2970" s="201">
        <f t="shared" si="756"/>
        <v>0</v>
      </c>
      <c r="AF2970" s="201">
        <f t="shared" si="756"/>
        <v>0</v>
      </c>
      <c r="AG2970" s="201">
        <f t="shared" si="756"/>
        <v>0</v>
      </c>
      <c r="AH2970" s="201">
        <f t="shared" si="756"/>
        <v>0</v>
      </c>
      <c r="AI2970" s="201">
        <f t="shared" si="756"/>
        <v>0</v>
      </c>
      <c r="AJ2970" s="201">
        <f>SUM(AJ2962:AJ2969)</f>
        <v>0</v>
      </c>
      <c r="AK2970" s="201"/>
      <c r="AL2970" s="201">
        <f>SUM(AL2962:AL2969)</f>
        <v>0</v>
      </c>
      <c r="AM2970" s="66"/>
      <c r="AN2970" s="66"/>
      <c r="AO2970" s="66"/>
      <c r="AP2970" s="66"/>
      <c r="AQ2970" s="66"/>
      <c r="AR2970" s="699"/>
      <c r="XFA2970" s="699"/>
    </row>
    <row r="2971" spans="1:44 16381:16381" s="700" customFormat="1" ht="14.1" customHeight="1" x14ac:dyDescent="0.15">
      <c r="A2971" s="224"/>
      <c r="B2971" s="94" t="s">
        <v>3834</v>
      </c>
      <c r="C2971" s="198"/>
      <c r="D2971" s="198"/>
      <c r="E2971" s="198"/>
      <c r="F2971" s="198"/>
      <c r="G2971" s="198"/>
      <c r="H2971" s="198"/>
      <c r="I2971" s="198"/>
      <c r="J2971" s="198"/>
      <c r="K2971" s="198"/>
      <c r="L2971" s="198"/>
      <c r="M2971" s="198"/>
      <c r="N2971" s="198"/>
      <c r="O2971" s="198"/>
      <c r="P2971" s="198"/>
      <c r="Q2971" s="198"/>
      <c r="R2971" s="198"/>
      <c r="S2971" s="198"/>
      <c r="T2971" s="198"/>
      <c r="U2971" s="198"/>
      <c r="V2971" s="198"/>
      <c r="W2971" s="198"/>
      <c r="X2971" s="198"/>
      <c r="Y2971" s="198"/>
      <c r="Z2971" s="198"/>
      <c r="AA2971" s="198"/>
      <c r="AB2971" s="198"/>
      <c r="AC2971" s="198"/>
      <c r="AD2971" s="198"/>
      <c r="AE2971" s="198"/>
      <c r="AF2971" s="198"/>
      <c r="AG2971" s="198"/>
      <c r="AH2971" s="198"/>
      <c r="AI2971" s="198"/>
      <c r="AJ2971" s="198"/>
      <c r="AK2971" s="198"/>
      <c r="AL2971" s="198"/>
      <c r="AM2971" s="66"/>
      <c r="AN2971" s="66"/>
      <c r="AO2971" s="66"/>
      <c r="AP2971" s="66"/>
      <c r="AQ2971" s="66"/>
      <c r="AR2971" s="699"/>
      <c r="XFA2971" s="699"/>
    </row>
    <row r="2972" spans="1:44 16381:16381" s="694" customFormat="1" ht="14.1" customHeight="1" x14ac:dyDescent="0.15">
      <c r="A2972" s="92" t="s">
        <v>5868</v>
      </c>
      <c r="B2972" s="93" t="s">
        <v>611</v>
      </c>
      <c r="C2972" s="199">
        <f t="shared" si="753"/>
        <v>0</v>
      </c>
      <c r="D2972" s="203">
        <f t="shared" si="754"/>
        <v>0</v>
      </c>
      <c r="E2972" s="78"/>
      <c r="F2972" s="78"/>
      <c r="G2972" s="78"/>
      <c r="H2972" s="79"/>
      <c r="I2972" s="79"/>
      <c r="J2972" s="79"/>
      <c r="K2972" s="79"/>
      <c r="L2972" s="79"/>
      <c r="M2972" s="79"/>
      <c r="N2972" s="79"/>
      <c r="O2972" s="79"/>
      <c r="P2972" s="79"/>
      <c r="Q2972" s="79"/>
      <c r="R2972" s="79"/>
      <c r="S2972" s="79"/>
      <c r="T2972" s="79"/>
      <c r="U2972" s="79"/>
      <c r="V2972" s="79"/>
      <c r="W2972" s="79"/>
      <c r="X2972" s="79"/>
      <c r="Y2972" s="79"/>
      <c r="Z2972" s="79"/>
      <c r="AA2972" s="78"/>
      <c r="AB2972" s="78"/>
      <c r="AC2972" s="78"/>
      <c r="AD2972" s="78"/>
      <c r="AE2972" s="78"/>
      <c r="AF2972" s="78"/>
      <c r="AG2972" s="78"/>
      <c r="AH2972" s="78"/>
      <c r="AI2972" s="78"/>
      <c r="AJ2972" s="78"/>
      <c r="AK2972" s="645">
        <v>23490</v>
      </c>
      <c r="AL2972" s="651">
        <f t="shared" ref="AL2972:AL2978" si="757">AK2972*E2972</f>
        <v>0</v>
      </c>
      <c r="AM2972" s="64"/>
      <c r="AN2972" s="64" t="s">
        <v>547</v>
      </c>
      <c r="AO2972" s="64"/>
      <c r="AP2972" s="64"/>
      <c r="AQ2972" s="64"/>
      <c r="AR2972" s="693"/>
      <c r="XFA2972" s="693"/>
    </row>
    <row r="2973" spans="1:44 16381:16381" s="694" customFormat="1" ht="14.1" customHeight="1" x14ac:dyDescent="0.15">
      <c r="A2973" s="92" t="s">
        <v>612</v>
      </c>
      <c r="B2973" s="93" t="s">
        <v>613</v>
      </c>
      <c r="C2973" s="199">
        <f t="shared" si="753"/>
        <v>0</v>
      </c>
      <c r="D2973" s="203">
        <f t="shared" si="754"/>
        <v>0</v>
      </c>
      <c r="E2973" s="78"/>
      <c r="F2973" s="78"/>
      <c r="G2973" s="78"/>
      <c r="H2973" s="79"/>
      <c r="I2973" s="79"/>
      <c r="J2973" s="79"/>
      <c r="K2973" s="79"/>
      <c r="L2973" s="79"/>
      <c r="M2973" s="79"/>
      <c r="N2973" s="79"/>
      <c r="O2973" s="79"/>
      <c r="P2973" s="79"/>
      <c r="Q2973" s="79"/>
      <c r="R2973" s="79"/>
      <c r="S2973" s="79"/>
      <c r="T2973" s="79"/>
      <c r="U2973" s="79"/>
      <c r="V2973" s="79"/>
      <c r="W2973" s="79"/>
      <c r="X2973" s="79"/>
      <c r="Y2973" s="79"/>
      <c r="Z2973" s="79"/>
      <c r="AA2973" s="78"/>
      <c r="AB2973" s="78"/>
      <c r="AC2973" s="78"/>
      <c r="AD2973" s="78"/>
      <c r="AE2973" s="78"/>
      <c r="AF2973" s="78"/>
      <c r="AG2973" s="78"/>
      <c r="AH2973" s="78"/>
      <c r="AI2973" s="78"/>
      <c r="AJ2973" s="78"/>
      <c r="AK2973" s="645">
        <v>73890</v>
      </c>
      <c r="AL2973" s="651">
        <f t="shared" si="757"/>
        <v>0</v>
      </c>
      <c r="AM2973" s="64"/>
      <c r="AN2973" s="64" t="s">
        <v>547</v>
      </c>
      <c r="AO2973" s="64"/>
      <c r="AP2973" s="64"/>
      <c r="AQ2973" s="64"/>
      <c r="AR2973" s="693"/>
      <c r="XFA2973" s="693"/>
    </row>
    <row r="2974" spans="1:44 16381:16381" s="694" customFormat="1" ht="14.1" customHeight="1" x14ac:dyDescent="0.15">
      <c r="A2974" s="92" t="s">
        <v>614</v>
      </c>
      <c r="B2974" s="93" t="s">
        <v>778</v>
      </c>
      <c r="C2974" s="199">
        <f t="shared" si="753"/>
        <v>0</v>
      </c>
      <c r="D2974" s="203">
        <f t="shared" si="754"/>
        <v>0</v>
      </c>
      <c r="E2974" s="78"/>
      <c r="F2974" s="78"/>
      <c r="G2974" s="78"/>
      <c r="H2974" s="79"/>
      <c r="I2974" s="79"/>
      <c r="J2974" s="79"/>
      <c r="K2974" s="79"/>
      <c r="L2974" s="79"/>
      <c r="M2974" s="79"/>
      <c r="N2974" s="79"/>
      <c r="O2974" s="79"/>
      <c r="P2974" s="79"/>
      <c r="Q2974" s="79"/>
      <c r="R2974" s="79"/>
      <c r="S2974" s="79"/>
      <c r="T2974" s="79"/>
      <c r="U2974" s="79"/>
      <c r="V2974" s="79"/>
      <c r="W2974" s="79"/>
      <c r="X2974" s="79"/>
      <c r="Y2974" s="79"/>
      <c r="Z2974" s="79"/>
      <c r="AA2974" s="78"/>
      <c r="AB2974" s="78"/>
      <c r="AC2974" s="78"/>
      <c r="AD2974" s="78"/>
      <c r="AE2974" s="78"/>
      <c r="AF2974" s="78"/>
      <c r="AG2974" s="78"/>
      <c r="AH2974" s="78"/>
      <c r="AI2974" s="78"/>
      <c r="AJ2974" s="78"/>
      <c r="AK2974" s="645">
        <v>91590</v>
      </c>
      <c r="AL2974" s="651">
        <f t="shared" si="757"/>
        <v>0</v>
      </c>
      <c r="AM2974" s="64"/>
      <c r="AN2974" s="64" t="s">
        <v>547</v>
      </c>
      <c r="AO2974" s="64"/>
      <c r="AP2974" s="64"/>
      <c r="AQ2974" s="64"/>
      <c r="AR2974" s="693"/>
      <c r="XFA2974" s="693"/>
    </row>
    <row r="2975" spans="1:44 16381:16381" s="694" customFormat="1" ht="14.1" customHeight="1" x14ac:dyDescent="0.15">
      <c r="A2975" s="92" t="s">
        <v>779</v>
      </c>
      <c r="B2975" s="93" t="s">
        <v>780</v>
      </c>
      <c r="C2975" s="199">
        <f t="shared" si="753"/>
        <v>0</v>
      </c>
      <c r="D2975" s="203">
        <f t="shared" si="754"/>
        <v>0</v>
      </c>
      <c r="E2975" s="78"/>
      <c r="F2975" s="78"/>
      <c r="G2975" s="78"/>
      <c r="H2975" s="79"/>
      <c r="I2975" s="79"/>
      <c r="J2975" s="79"/>
      <c r="K2975" s="79"/>
      <c r="L2975" s="79"/>
      <c r="M2975" s="79"/>
      <c r="N2975" s="79"/>
      <c r="O2975" s="79"/>
      <c r="P2975" s="79"/>
      <c r="Q2975" s="79"/>
      <c r="R2975" s="79"/>
      <c r="S2975" s="79"/>
      <c r="T2975" s="79"/>
      <c r="U2975" s="79"/>
      <c r="V2975" s="79"/>
      <c r="W2975" s="79"/>
      <c r="X2975" s="79"/>
      <c r="Y2975" s="79"/>
      <c r="Z2975" s="79"/>
      <c r="AA2975" s="78"/>
      <c r="AB2975" s="78"/>
      <c r="AC2975" s="78"/>
      <c r="AD2975" s="78"/>
      <c r="AE2975" s="78"/>
      <c r="AF2975" s="78"/>
      <c r="AG2975" s="78"/>
      <c r="AH2975" s="78"/>
      <c r="AI2975" s="78"/>
      <c r="AJ2975" s="78"/>
      <c r="AK2975" s="645">
        <v>3230</v>
      </c>
      <c r="AL2975" s="651">
        <f t="shared" si="757"/>
        <v>0</v>
      </c>
      <c r="AM2975" s="64"/>
      <c r="AN2975" s="64" t="s">
        <v>547</v>
      </c>
      <c r="AO2975" s="64"/>
      <c r="AP2975" s="64"/>
      <c r="AQ2975" s="64"/>
      <c r="AR2975" s="693"/>
      <c r="XFA2975" s="693"/>
    </row>
    <row r="2976" spans="1:44 16381:16381" s="694" customFormat="1" ht="14.1" customHeight="1" x14ac:dyDescent="0.15">
      <c r="A2976" s="92" t="s">
        <v>781</v>
      </c>
      <c r="B2976" s="93" t="s">
        <v>280</v>
      </c>
      <c r="C2976" s="199">
        <f t="shared" si="753"/>
        <v>0</v>
      </c>
      <c r="D2976" s="203">
        <f t="shared" si="754"/>
        <v>0</v>
      </c>
      <c r="E2976" s="78"/>
      <c r="F2976" s="78"/>
      <c r="G2976" s="78"/>
      <c r="H2976" s="79"/>
      <c r="I2976" s="79"/>
      <c r="J2976" s="79"/>
      <c r="K2976" s="79"/>
      <c r="L2976" s="79"/>
      <c r="M2976" s="79"/>
      <c r="N2976" s="79"/>
      <c r="O2976" s="79"/>
      <c r="P2976" s="79"/>
      <c r="Q2976" s="79"/>
      <c r="R2976" s="79"/>
      <c r="S2976" s="79"/>
      <c r="T2976" s="79"/>
      <c r="U2976" s="79"/>
      <c r="V2976" s="79"/>
      <c r="W2976" s="79"/>
      <c r="X2976" s="79"/>
      <c r="Y2976" s="79"/>
      <c r="Z2976" s="79"/>
      <c r="AA2976" s="78"/>
      <c r="AB2976" s="78"/>
      <c r="AC2976" s="78"/>
      <c r="AD2976" s="78"/>
      <c r="AE2976" s="78"/>
      <c r="AF2976" s="78"/>
      <c r="AG2976" s="78"/>
      <c r="AH2976" s="78"/>
      <c r="AI2976" s="78"/>
      <c r="AJ2976" s="78"/>
      <c r="AK2976" s="645">
        <v>70</v>
      </c>
      <c r="AL2976" s="651">
        <f t="shared" si="757"/>
        <v>0</v>
      </c>
      <c r="AM2976" s="64"/>
      <c r="AN2976" s="64" t="s">
        <v>547</v>
      </c>
      <c r="AO2976" s="64"/>
      <c r="AP2976" s="64"/>
      <c r="AQ2976" s="64"/>
      <c r="AR2976" s="693"/>
      <c r="XFA2976" s="693"/>
    </row>
    <row r="2977" spans="1:44 16381:16381" s="694" customFormat="1" ht="14.1" customHeight="1" x14ac:dyDescent="0.15">
      <c r="A2977" s="92" t="s">
        <v>281</v>
      </c>
      <c r="B2977" s="93" t="s">
        <v>282</v>
      </c>
      <c r="C2977" s="199">
        <f t="shared" si="753"/>
        <v>0</v>
      </c>
      <c r="D2977" s="203">
        <f t="shared" si="754"/>
        <v>0</v>
      </c>
      <c r="E2977" s="78"/>
      <c r="F2977" s="78"/>
      <c r="G2977" s="78"/>
      <c r="H2977" s="79"/>
      <c r="I2977" s="79"/>
      <c r="J2977" s="79"/>
      <c r="K2977" s="79"/>
      <c r="L2977" s="79"/>
      <c r="M2977" s="79"/>
      <c r="N2977" s="79"/>
      <c r="O2977" s="79"/>
      <c r="P2977" s="79"/>
      <c r="Q2977" s="79"/>
      <c r="R2977" s="79"/>
      <c r="S2977" s="79"/>
      <c r="T2977" s="79"/>
      <c r="U2977" s="79"/>
      <c r="V2977" s="79"/>
      <c r="W2977" s="79"/>
      <c r="X2977" s="79"/>
      <c r="Y2977" s="79"/>
      <c r="Z2977" s="79"/>
      <c r="AA2977" s="78"/>
      <c r="AB2977" s="78"/>
      <c r="AC2977" s="78"/>
      <c r="AD2977" s="78"/>
      <c r="AE2977" s="78"/>
      <c r="AF2977" s="78"/>
      <c r="AG2977" s="78"/>
      <c r="AH2977" s="78"/>
      <c r="AI2977" s="78"/>
      <c r="AJ2977" s="78"/>
      <c r="AK2977" s="645">
        <v>194460</v>
      </c>
      <c r="AL2977" s="651">
        <f t="shared" si="757"/>
        <v>0</v>
      </c>
      <c r="AM2977" s="64"/>
      <c r="AN2977" s="64" t="s">
        <v>547</v>
      </c>
      <c r="AO2977" s="64"/>
      <c r="AP2977" s="64"/>
      <c r="AQ2977" s="64"/>
      <c r="AR2977" s="693"/>
      <c r="XFA2977" s="693"/>
    </row>
    <row r="2978" spans="1:44 16381:16381" s="698" customFormat="1" ht="14.1" customHeight="1" x14ac:dyDescent="0.15">
      <c r="A2978" s="92" t="s">
        <v>283</v>
      </c>
      <c r="B2978" s="93" t="s">
        <v>284</v>
      </c>
      <c r="C2978" s="199">
        <f t="shared" si="753"/>
        <v>0</v>
      </c>
      <c r="D2978" s="203">
        <f t="shared" si="754"/>
        <v>0</v>
      </c>
      <c r="E2978" s="78"/>
      <c r="F2978" s="78"/>
      <c r="G2978" s="78"/>
      <c r="H2978" s="79"/>
      <c r="I2978" s="79"/>
      <c r="J2978" s="79"/>
      <c r="K2978" s="79"/>
      <c r="L2978" s="79"/>
      <c r="M2978" s="79"/>
      <c r="N2978" s="79"/>
      <c r="O2978" s="79"/>
      <c r="P2978" s="79"/>
      <c r="Q2978" s="79"/>
      <c r="R2978" s="79"/>
      <c r="S2978" s="79"/>
      <c r="T2978" s="79"/>
      <c r="U2978" s="79"/>
      <c r="V2978" s="79"/>
      <c r="W2978" s="79"/>
      <c r="X2978" s="79"/>
      <c r="Y2978" s="79"/>
      <c r="Z2978" s="79"/>
      <c r="AA2978" s="78"/>
      <c r="AB2978" s="78"/>
      <c r="AC2978" s="78"/>
      <c r="AD2978" s="78"/>
      <c r="AE2978" s="78"/>
      <c r="AF2978" s="78"/>
      <c r="AG2978" s="78"/>
      <c r="AH2978" s="78"/>
      <c r="AI2978" s="78"/>
      <c r="AJ2978" s="78"/>
      <c r="AK2978" s="645">
        <v>13220</v>
      </c>
      <c r="AL2978" s="651">
        <f t="shared" si="757"/>
        <v>0</v>
      </c>
      <c r="AM2978" s="64"/>
      <c r="AN2978" s="64" t="s">
        <v>547</v>
      </c>
      <c r="AO2978" s="64"/>
      <c r="AP2978" s="64"/>
      <c r="AQ2978" s="64"/>
      <c r="AR2978" s="697"/>
      <c r="XFA2978" s="697"/>
    </row>
    <row r="2979" spans="1:44 16381:16381" s="700" customFormat="1" ht="14.1" customHeight="1" x14ac:dyDescent="0.15">
      <c r="A2979" s="224"/>
      <c r="B2979" s="94" t="s">
        <v>384</v>
      </c>
      <c r="C2979" s="201">
        <f>SUM(C2972:C2978)</f>
        <v>0</v>
      </c>
      <c r="D2979" s="201">
        <f>SUM(D2972:D2978)</f>
        <v>0</v>
      </c>
      <c r="E2979" s="201">
        <f>SUM(E2972:E2978)</f>
        <v>0</v>
      </c>
      <c r="F2979" s="201">
        <f>SUM(F2972:F2978)</f>
        <v>0</v>
      </c>
      <c r="G2979" s="201">
        <f>SUM(G2972:G2978)</f>
        <v>0</v>
      </c>
      <c r="H2979" s="839"/>
      <c r="I2979" s="840"/>
      <c r="J2979" s="840"/>
      <c r="K2979" s="840"/>
      <c r="L2979" s="840"/>
      <c r="M2979" s="840"/>
      <c r="N2979" s="840"/>
      <c r="O2979" s="840"/>
      <c r="P2979" s="840"/>
      <c r="Q2979" s="840"/>
      <c r="R2979" s="840"/>
      <c r="S2979" s="840"/>
      <c r="T2979" s="840"/>
      <c r="U2979" s="840"/>
      <c r="V2979" s="840"/>
      <c r="W2979" s="840"/>
      <c r="X2979" s="840"/>
      <c r="Y2979" s="840"/>
      <c r="Z2979" s="841"/>
      <c r="AA2979" s="201">
        <f t="shared" ref="AA2979:AJ2979" si="758">SUM(AA2972:AA2978)</f>
        <v>0</v>
      </c>
      <c r="AB2979" s="201">
        <f t="shared" si="758"/>
        <v>0</v>
      </c>
      <c r="AC2979" s="201">
        <f t="shared" si="758"/>
        <v>0</v>
      </c>
      <c r="AD2979" s="201">
        <f t="shared" si="758"/>
        <v>0</v>
      </c>
      <c r="AE2979" s="201">
        <f t="shared" si="758"/>
        <v>0</v>
      </c>
      <c r="AF2979" s="201">
        <f t="shared" si="758"/>
        <v>0</v>
      </c>
      <c r="AG2979" s="201">
        <f t="shared" si="758"/>
        <v>0</v>
      </c>
      <c r="AH2979" s="201">
        <f t="shared" si="758"/>
        <v>0</v>
      </c>
      <c r="AI2979" s="201">
        <f t="shared" si="758"/>
        <v>0</v>
      </c>
      <c r="AJ2979" s="201">
        <f t="shared" si="758"/>
        <v>0</v>
      </c>
      <c r="AK2979" s="551"/>
      <c r="AL2979" s="551">
        <f>SUM(AL2972:AL2978)</f>
        <v>0</v>
      </c>
      <c r="AM2979" s="66"/>
      <c r="AN2979" s="66"/>
      <c r="AO2979" s="66"/>
      <c r="AP2979" s="66"/>
      <c r="AQ2979" s="66"/>
      <c r="AR2979" s="699"/>
      <c r="XFA2979" s="699"/>
    </row>
    <row r="2980" spans="1:44 16381:16381" s="700" customFormat="1" ht="14.1" customHeight="1" x14ac:dyDescent="0.15">
      <c r="A2980" s="224"/>
      <c r="B2980" s="94" t="s">
        <v>3835</v>
      </c>
      <c r="C2980" s="576"/>
      <c r="D2980" s="577"/>
      <c r="E2980" s="577"/>
      <c r="F2980" s="577"/>
      <c r="G2980" s="577"/>
      <c r="H2980" s="577"/>
      <c r="I2980" s="577"/>
      <c r="J2980" s="577"/>
      <c r="K2980" s="577"/>
      <c r="L2980" s="577"/>
      <c r="M2980" s="577"/>
      <c r="N2980" s="577"/>
      <c r="O2980" s="577"/>
      <c r="P2980" s="577"/>
      <c r="Q2980" s="577"/>
      <c r="R2980" s="577"/>
      <c r="S2980" s="577"/>
      <c r="T2980" s="577"/>
      <c r="U2980" s="577"/>
      <c r="V2980" s="577"/>
      <c r="W2980" s="577"/>
      <c r="X2980" s="577"/>
      <c r="Y2980" s="577"/>
      <c r="Z2980" s="577"/>
      <c r="AA2980" s="577"/>
      <c r="AB2980" s="577"/>
      <c r="AC2980" s="577"/>
      <c r="AD2980" s="577"/>
      <c r="AE2980" s="577"/>
      <c r="AF2980" s="577"/>
      <c r="AG2980" s="577"/>
      <c r="AH2980" s="577"/>
      <c r="AI2980" s="577"/>
      <c r="AJ2980" s="577"/>
      <c r="AK2980" s="577"/>
      <c r="AL2980" s="578"/>
      <c r="AM2980" s="66"/>
      <c r="AN2980" s="66"/>
      <c r="AO2980" s="66"/>
      <c r="AP2980" s="66"/>
      <c r="AQ2980" s="66"/>
      <c r="AR2980" s="699"/>
      <c r="XFA2980" s="699"/>
    </row>
    <row r="2981" spans="1:44 16381:16381" s="700" customFormat="1" ht="14.1" customHeight="1" x14ac:dyDescent="0.15">
      <c r="A2981" s="224"/>
      <c r="B2981" s="91" t="s">
        <v>3664</v>
      </c>
      <c r="C2981" s="198"/>
      <c r="D2981" s="198"/>
      <c r="E2981" s="198"/>
      <c r="F2981" s="198"/>
      <c r="G2981" s="198"/>
      <c r="H2981" s="198"/>
      <c r="I2981" s="198"/>
      <c r="J2981" s="198"/>
      <c r="K2981" s="198"/>
      <c r="L2981" s="198"/>
      <c r="M2981" s="198"/>
      <c r="N2981" s="198"/>
      <c r="O2981" s="198"/>
      <c r="P2981" s="198"/>
      <c r="Q2981" s="198"/>
      <c r="R2981" s="198"/>
      <c r="S2981" s="198"/>
      <c r="T2981" s="198"/>
      <c r="U2981" s="198"/>
      <c r="V2981" s="198"/>
      <c r="W2981" s="198"/>
      <c r="X2981" s="198"/>
      <c r="Y2981" s="198"/>
      <c r="Z2981" s="198"/>
      <c r="AA2981" s="198"/>
      <c r="AB2981" s="198"/>
      <c r="AC2981" s="198"/>
      <c r="AD2981" s="198"/>
      <c r="AE2981" s="198"/>
      <c r="AF2981" s="198"/>
      <c r="AG2981" s="198"/>
      <c r="AH2981" s="198"/>
      <c r="AI2981" s="198"/>
      <c r="AJ2981" s="198"/>
      <c r="AK2981" s="198"/>
      <c r="AL2981" s="198"/>
      <c r="AM2981" s="66"/>
      <c r="AN2981" s="66"/>
      <c r="AO2981" s="66"/>
      <c r="AP2981" s="66"/>
      <c r="AQ2981" s="66"/>
      <c r="AR2981" s="699"/>
      <c r="XFA2981" s="699"/>
    </row>
    <row r="2982" spans="1:44 16381:16381" s="694" customFormat="1" ht="14.1" customHeight="1" x14ac:dyDescent="0.15">
      <c r="A2982" s="519" t="s">
        <v>3665</v>
      </c>
      <c r="B2982" s="183" t="s">
        <v>2141</v>
      </c>
      <c r="C2982" s="199">
        <f t="shared" ref="C2982:C2996" si="759">SUM(D2982+G2982)</f>
        <v>0</v>
      </c>
      <c r="D2982" s="225">
        <f t="shared" ref="D2982:D2996" si="760">SUM(E2982:F2982)</f>
        <v>0</v>
      </c>
      <c r="E2982" s="78"/>
      <c r="F2982" s="78"/>
      <c r="G2982" s="78"/>
      <c r="H2982" s="79"/>
      <c r="I2982" s="79"/>
      <c r="J2982" s="79"/>
      <c r="K2982" s="79"/>
      <c r="L2982" s="79"/>
      <c r="M2982" s="79"/>
      <c r="N2982" s="79"/>
      <c r="O2982" s="79"/>
      <c r="P2982" s="79"/>
      <c r="Q2982" s="79"/>
      <c r="R2982" s="79"/>
      <c r="S2982" s="79"/>
      <c r="T2982" s="79"/>
      <c r="U2982" s="79"/>
      <c r="V2982" s="79"/>
      <c r="W2982" s="79"/>
      <c r="X2982" s="79"/>
      <c r="Y2982" s="79"/>
      <c r="Z2982" s="79"/>
      <c r="AA2982" s="78"/>
      <c r="AB2982" s="78"/>
      <c r="AC2982" s="78"/>
      <c r="AD2982" s="78"/>
      <c r="AE2982" s="78"/>
      <c r="AF2982" s="78"/>
      <c r="AG2982" s="78"/>
      <c r="AH2982" s="78"/>
      <c r="AI2982" s="78"/>
      <c r="AJ2982" s="78"/>
      <c r="AK2982" s="645">
        <v>4180</v>
      </c>
      <c r="AL2982" s="651">
        <f t="shared" ref="AL2982:AL2996" si="761">AK2982*E2982</f>
        <v>0</v>
      </c>
      <c r="AM2982" s="64"/>
      <c r="AN2982" s="64" t="s">
        <v>547</v>
      </c>
      <c r="AO2982" s="64"/>
      <c r="AP2982" s="64"/>
      <c r="AQ2982" s="64"/>
      <c r="AR2982" s="693"/>
      <c r="XFA2982" s="693"/>
    </row>
    <row r="2983" spans="1:44 16381:16381" s="694" customFormat="1" ht="14.1" customHeight="1" x14ac:dyDescent="0.15">
      <c r="A2983" s="519" t="s">
        <v>5869</v>
      </c>
      <c r="B2983" s="183" t="s">
        <v>3668</v>
      </c>
      <c r="C2983" s="199">
        <f t="shared" si="759"/>
        <v>0</v>
      </c>
      <c r="D2983" s="225">
        <f t="shared" si="760"/>
        <v>0</v>
      </c>
      <c r="E2983" s="78"/>
      <c r="F2983" s="78"/>
      <c r="G2983" s="78"/>
      <c r="H2983" s="79"/>
      <c r="I2983" s="79"/>
      <c r="J2983" s="79"/>
      <c r="K2983" s="79"/>
      <c r="L2983" s="79"/>
      <c r="M2983" s="79"/>
      <c r="N2983" s="79"/>
      <c r="O2983" s="79"/>
      <c r="P2983" s="79"/>
      <c r="Q2983" s="79"/>
      <c r="R2983" s="79"/>
      <c r="S2983" s="79"/>
      <c r="T2983" s="79"/>
      <c r="U2983" s="79"/>
      <c r="V2983" s="79"/>
      <c r="W2983" s="79"/>
      <c r="X2983" s="79"/>
      <c r="Y2983" s="79"/>
      <c r="Z2983" s="79"/>
      <c r="AA2983" s="78"/>
      <c r="AB2983" s="78"/>
      <c r="AC2983" s="78"/>
      <c r="AD2983" s="78"/>
      <c r="AE2983" s="78"/>
      <c r="AF2983" s="78"/>
      <c r="AG2983" s="78"/>
      <c r="AH2983" s="78"/>
      <c r="AI2983" s="78"/>
      <c r="AJ2983" s="78"/>
      <c r="AK2983" s="645">
        <v>4180</v>
      </c>
      <c r="AL2983" s="651">
        <f t="shared" si="761"/>
        <v>0</v>
      </c>
      <c r="AM2983" s="64"/>
      <c r="AN2983" s="64"/>
      <c r="AO2983" s="64"/>
      <c r="AP2983" s="64"/>
      <c r="AQ2983" s="64"/>
      <c r="AR2983" s="693"/>
      <c r="XFA2983" s="693"/>
    </row>
    <row r="2984" spans="1:44 16381:16381" s="694" customFormat="1" ht="14.1" customHeight="1" x14ac:dyDescent="0.15">
      <c r="A2984" s="519" t="s">
        <v>5870</v>
      </c>
      <c r="B2984" s="183" t="s">
        <v>3669</v>
      </c>
      <c r="C2984" s="199">
        <f t="shared" si="759"/>
        <v>0</v>
      </c>
      <c r="D2984" s="225">
        <f t="shared" si="760"/>
        <v>0</v>
      </c>
      <c r="E2984" s="78"/>
      <c r="F2984" s="78"/>
      <c r="G2984" s="78"/>
      <c r="H2984" s="79"/>
      <c r="I2984" s="79"/>
      <c r="J2984" s="79"/>
      <c r="K2984" s="79"/>
      <c r="L2984" s="79"/>
      <c r="M2984" s="79"/>
      <c r="N2984" s="79"/>
      <c r="O2984" s="79"/>
      <c r="P2984" s="79"/>
      <c r="Q2984" s="79"/>
      <c r="R2984" s="79"/>
      <c r="S2984" s="79"/>
      <c r="T2984" s="79"/>
      <c r="U2984" s="79"/>
      <c r="V2984" s="79"/>
      <c r="W2984" s="79"/>
      <c r="X2984" s="79"/>
      <c r="Y2984" s="79"/>
      <c r="Z2984" s="79"/>
      <c r="AA2984" s="78"/>
      <c r="AB2984" s="78"/>
      <c r="AC2984" s="78"/>
      <c r="AD2984" s="78"/>
      <c r="AE2984" s="78"/>
      <c r="AF2984" s="78"/>
      <c r="AG2984" s="78"/>
      <c r="AH2984" s="78"/>
      <c r="AI2984" s="78"/>
      <c r="AJ2984" s="78"/>
      <c r="AK2984" s="645">
        <v>4180</v>
      </c>
      <c r="AL2984" s="651">
        <f t="shared" si="761"/>
        <v>0</v>
      </c>
      <c r="AM2984" s="64"/>
      <c r="AN2984" s="64"/>
      <c r="AO2984" s="64"/>
      <c r="AP2984" s="64"/>
      <c r="AQ2984" s="64"/>
      <c r="AR2984" s="693"/>
      <c r="XFA2984" s="693"/>
    </row>
    <row r="2985" spans="1:44 16381:16381" s="694" customFormat="1" ht="14.1" customHeight="1" x14ac:dyDescent="0.15">
      <c r="A2985" s="519" t="s">
        <v>5871</v>
      </c>
      <c r="B2985" s="183" t="s">
        <v>3670</v>
      </c>
      <c r="C2985" s="199">
        <f t="shared" si="759"/>
        <v>0</v>
      </c>
      <c r="D2985" s="225">
        <f t="shared" si="760"/>
        <v>0</v>
      </c>
      <c r="E2985" s="78"/>
      <c r="F2985" s="78"/>
      <c r="G2985" s="78"/>
      <c r="H2985" s="79"/>
      <c r="I2985" s="79"/>
      <c r="J2985" s="79"/>
      <c r="K2985" s="79"/>
      <c r="L2985" s="79"/>
      <c r="M2985" s="79"/>
      <c r="N2985" s="79"/>
      <c r="O2985" s="79"/>
      <c r="P2985" s="79"/>
      <c r="Q2985" s="79"/>
      <c r="R2985" s="79"/>
      <c r="S2985" s="79"/>
      <c r="T2985" s="79"/>
      <c r="U2985" s="79"/>
      <c r="V2985" s="79"/>
      <c r="W2985" s="79"/>
      <c r="X2985" s="79"/>
      <c r="Y2985" s="79"/>
      <c r="Z2985" s="79"/>
      <c r="AA2985" s="78"/>
      <c r="AB2985" s="78"/>
      <c r="AC2985" s="78"/>
      <c r="AD2985" s="78"/>
      <c r="AE2985" s="78"/>
      <c r="AF2985" s="78"/>
      <c r="AG2985" s="78"/>
      <c r="AH2985" s="78"/>
      <c r="AI2985" s="78"/>
      <c r="AJ2985" s="78"/>
      <c r="AK2985" s="645">
        <v>4180</v>
      </c>
      <c r="AL2985" s="651">
        <f t="shared" si="761"/>
        <v>0</v>
      </c>
      <c r="AM2985" s="64"/>
      <c r="AN2985" s="64"/>
      <c r="AO2985" s="64"/>
      <c r="AP2985" s="64"/>
      <c r="AQ2985" s="64"/>
      <c r="AR2985" s="693"/>
      <c r="XFA2985" s="693"/>
    </row>
    <row r="2986" spans="1:44 16381:16381" s="694" customFormat="1" ht="14.1" customHeight="1" x14ac:dyDescent="0.15">
      <c r="A2986" s="519" t="s">
        <v>5872</v>
      </c>
      <c r="B2986" s="183" t="s">
        <v>3671</v>
      </c>
      <c r="C2986" s="199">
        <f t="shared" si="759"/>
        <v>0</v>
      </c>
      <c r="D2986" s="225">
        <f t="shared" si="760"/>
        <v>0</v>
      </c>
      <c r="E2986" s="78"/>
      <c r="F2986" s="78"/>
      <c r="G2986" s="78"/>
      <c r="H2986" s="79"/>
      <c r="I2986" s="79"/>
      <c r="J2986" s="79"/>
      <c r="K2986" s="79"/>
      <c r="L2986" s="79"/>
      <c r="M2986" s="79"/>
      <c r="N2986" s="79"/>
      <c r="O2986" s="79"/>
      <c r="P2986" s="79"/>
      <c r="Q2986" s="79"/>
      <c r="R2986" s="79"/>
      <c r="S2986" s="79"/>
      <c r="T2986" s="79"/>
      <c r="U2986" s="79"/>
      <c r="V2986" s="79"/>
      <c r="W2986" s="79"/>
      <c r="X2986" s="79"/>
      <c r="Y2986" s="79"/>
      <c r="Z2986" s="79"/>
      <c r="AA2986" s="78"/>
      <c r="AB2986" s="78"/>
      <c r="AC2986" s="78"/>
      <c r="AD2986" s="78"/>
      <c r="AE2986" s="78"/>
      <c r="AF2986" s="78"/>
      <c r="AG2986" s="78"/>
      <c r="AH2986" s="78"/>
      <c r="AI2986" s="78"/>
      <c r="AJ2986" s="78"/>
      <c r="AK2986" s="645">
        <v>4180</v>
      </c>
      <c r="AL2986" s="651">
        <f t="shared" si="761"/>
        <v>0</v>
      </c>
      <c r="AM2986" s="64"/>
      <c r="AN2986" s="64"/>
      <c r="AO2986" s="64"/>
      <c r="AP2986" s="64"/>
      <c r="AQ2986" s="64"/>
      <c r="AR2986" s="693"/>
      <c r="XFA2986" s="693"/>
    </row>
    <row r="2987" spans="1:44 16381:16381" s="694" customFormat="1" ht="14.1" customHeight="1" x14ac:dyDescent="0.15">
      <c r="A2987" s="519" t="s">
        <v>5873</v>
      </c>
      <c r="B2987" s="183" t="s">
        <v>3672</v>
      </c>
      <c r="C2987" s="199">
        <f t="shared" si="759"/>
        <v>0</v>
      </c>
      <c r="D2987" s="225">
        <f t="shared" si="760"/>
        <v>0</v>
      </c>
      <c r="E2987" s="78"/>
      <c r="F2987" s="78"/>
      <c r="G2987" s="78"/>
      <c r="H2987" s="79"/>
      <c r="I2987" s="79"/>
      <c r="J2987" s="79"/>
      <c r="K2987" s="79"/>
      <c r="L2987" s="79"/>
      <c r="M2987" s="79"/>
      <c r="N2987" s="79"/>
      <c r="O2987" s="79"/>
      <c r="P2987" s="79"/>
      <c r="Q2987" s="79"/>
      <c r="R2987" s="79"/>
      <c r="S2987" s="79"/>
      <c r="T2987" s="79"/>
      <c r="U2987" s="79"/>
      <c r="V2987" s="79"/>
      <c r="W2987" s="79"/>
      <c r="X2987" s="79"/>
      <c r="Y2987" s="79"/>
      <c r="Z2987" s="79"/>
      <c r="AA2987" s="78"/>
      <c r="AB2987" s="78"/>
      <c r="AC2987" s="78"/>
      <c r="AD2987" s="78"/>
      <c r="AE2987" s="78"/>
      <c r="AF2987" s="78"/>
      <c r="AG2987" s="78"/>
      <c r="AH2987" s="78"/>
      <c r="AI2987" s="78"/>
      <c r="AJ2987" s="78"/>
      <c r="AK2987" s="645">
        <v>4180</v>
      </c>
      <c r="AL2987" s="651">
        <f t="shared" si="761"/>
        <v>0</v>
      </c>
      <c r="AM2987" s="64"/>
      <c r="AN2987" s="64"/>
      <c r="AO2987" s="64"/>
      <c r="AP2987" s="64"/>
      <c r="AQ2987" s="64"/>
      <c r="AR2987" s="693"/>
      <c r="XFA2987" s="693"/>
    </row>
    <row r="2988" spans="1:44 16381:16381" s="694" customFormat="1" ht="14.1" customHeight="1" x14ac:dyDescent="0.15">
      <c r="A2988" s="519" t="s">
        <v>5874</v>
      </c>
      <c r="B2988" s="183" t="s">
        <v>3673</v>
      </c>
      <c r="C2988" s="199">
        <f t="shared" si="759"/>
        <v>0</v>
      </c>
      <c r="D2988" s="225">
        <f t="shared" si="760"/>
        <v>0</v>
      </c>
      <c r="E2988" s="78"/>
      <c r="F2988" s="78"/>
      <c r="G2988" s="78"/>
      <c r="H2988" s="79"/>
      <c r="I2988" s="79"/>
      <c r="J2988" s="79"/>
      <c r="K2988" s="79"/>
      <c r="L2988" s="79"/>
      <c r="M2988" s="79"/>
      <c r="N2988" s="79"/>
      <c r="O2988" s="79"/>
      <c r="P2988" s="79"/>
      <c r="Q2988" s="79"/>
      <c r="R2988" s="79"/>
      <c r="S2988" s="79"/>
      <c r="T2988" s="79"/>
      <c r="U2988" s="79"/>
      <c r="V2988" s="79"/>
      <c r="W2988" s="79"/>
      <c r="X2988" s="79"/>
      <c r="Y2988" s="79"/>
      <c r="Z2988" s="79"/>
      <c r="AA2988" s="78"/>
      <c r="AB2988" s="78"/>
      <c r="AC2988" s="78"/>
      <c r="AD2988" s="78"/>
      <c r="AE2988" s="78"/>
      <c r="AF2988" s="78"/>
      <c r="AG2988" s="78"/>
      <c r="AH2988" s="78"/>
      <c r="AI2988" s="78"/>
      <c r="AJ2988" s="78"/>
      <c r="AK2988" s="645">
        <v>4180</v>
      </c>
      <c r="AL2988" s="651">
        <f t="shared" si="761"/>
        <v>0</v>
      </c>
      <c r="AM2988" s="64"/>
      <c r="AN2988" s="64"/>
      <c r="AO2988" s="64"/>
      <c r="AP2988" s="64"/>
      <c r="AQ2988" s="64"/>
      <c r="AR2988" s="693"/>
      <c r="XFA2988" s="693"/>
    </row>
    <row r="2989" spans="1:44 16381:16381" s="694" customFormat="1" ht="14.1" customHeight="1" x14ac:dyDescent="0.15">
      <c r="A2989" s="519" t="s">
        <v>5875</v>
      </c>
      <c r="B2989" s="183" t="s">
        <v>3674</v>
      </c>
      <c r="C2989" s="199">
        <f t="shared" si="759"/>
        <v>0</v>
      </c>
      <c r="D2989" s="225">
        <f t="shared" si="760"/>
        <v>0</v>
      </c>
      <c r="E2989" s="78"/>
      <c r="F2989" s="78"/>
      <c r="G2989" s="78"/>
      <c r="H2989" s="79"/>
      <c r="I2989" s="79"/>
      <c r="J2989" s="79"/>
      <c r="K2989" s="79"/>
      <c r="L2989" s="79"/>
      <c r="M2989" s="79"/>
      <c r="N2989" s="79"/>
      <c r="O2989" s="79"/>
      <c r="P2989" s="79"/>
      <c r="Q2989" s="79"/>
      <c r="R2989" s="79"/>
      <c r="S2989" s="79"/>
      <c r="T2989" s="79"/>
      <c r="U2989" s="79"/>
      <c r="V2989" s="79"/>
      <c r="W2989" s="79"/>
      <c r="X2989" s="79"/>
      <c r="Y2989" s="79"/>
      <c r="Z2989" s="79"/>
      <c r="AA2989" s="78"/>
      <c r="AB2989" s="78"/>
      <c r="AC2989" s="78"/>
      <c r="AD2989" s="78"/>
      <c r="AE2989" s="78"/>
      <c r="AF2989" s="78"/>
      <c r="AG2989" s="78"/>
      <c r="AH2989" s="78"/>
      <c r="AI2989" s="78"/>
      <c r="AJ2989" s="78"/>
      <c r="AK2989" s="645">
        <v>4180</v>
      </c>
      <c r="AL2989" s="651">
        <f t="shared" si="761"/>
        <v>0</v>
      </c>
      <c r="AM2989" s="64"/>
      <c r="AN2989" s="64"/>
      <c r="AO2989" s="64"/>
      <c r="AP2989" s="64"/>
      <c r="AQ2989" s="64"/>
      <c r="AR2989" s="693"/>
      <c r="XFA2989" s="693"/>
    </row>
    <row r="2990" spans="1:44 16381:16381" s="694" customFormat="1" ht="14.1" customHeight="1" x14ac:dyDescent="0.15">
      <c r="A2990" s="519" t="s">
        <v>5876</v>
      </c>
      <c r="B2990" s="183" t="s">
        <v>3675</v>
      </c>
      <c r="C2990" s="199">
        <f t="shared" si="759"/>
        <v>0</v>
      </c>
      <c r="D2990" s="225">
        <f t="shared" si="760"/>
        <v>0</v>
      </c>
      <c r="E2990" s="78"/>
      <c r="F2990" s="78"/>
      <c r="G2990" s="78"/>
      <c r="H2990" s="79"/>
      <c r="I2990" s="79"/>
      <c r="J2990" s="79"/>
      <c r="K2990" s="79"/>
      <c r="L2990" s="79"/>
      <c r="M2990" s="79"/>
      <c r="N2990" s="79"/>
      <c r="O2990" s="79"/>
      <c r="P2990" s="79"/>
      <c r="Q2990" s="79"/>
      <c r="R2990" s="79"/>
      <c r="S2990" s="79"/>
      <c r="T2990" s="79"/>
      <c r="U2990" s="79"/>
      <c r="V2990" s="79"/>
      <c r="W2990" s="79"/>
      <c r="X2990" s="79"/>
      <c r="Y2990" s="79"/>
      <c r="Z2990" s="79"/>
      <c r="AA2990" s="78"/>
      <c r="AB2990" s="78"/>
      <c r="AC2990" s="78"/>
      <c r="AD2990" s="78"/>
      <c r="AE2990" s="78"/>
      <c r="AF2990" s="78"/>
      <c r="AG2990" s="78"/>
      <c r="AH2990" s="78"/>
      <c r="AI2990" s="78"/>
      <c r="AJ2990" s="78"/>
      <c r="AK2990" s="645">
        <v>4180</v>
      </c>
      <c r="AL2990" s="651">
        <f t="shared" si="761"/>
        <v>0</v>
      </c>
      <c r="AM2990" s="64"/>
      <c r="AN2990" s="64"/>
      <c r="AO2990" s="64"/>
      <c r="AP2990" s="64"/>
      <c r="AQ2990" s="64"/>
      <c r="AR2990" s="693"/>
      <c r="XFA2990" s="693"/>
    </row>
    <row r="2991" spans="1:44 16381:16381" s="694" customFormat="1" ht="14.1" customHeight="1" x14ac:dyDescent="0.15">
      <c r="A2991" s="519" t="s">
        <v>5877</v>
      </c>
      <c r="B2991" s="183" t="s">
        <v>3676</v>
      </c>
      <c r="C2991" s="199">
        <f t="shared" si="759"/>
        <v>0</v>
      </c>
      <c r="D2991" s="225">
        <f t="shared" si="760"/>
        <v>0</v>
      </c>
      <c r="E2991" s="78"/>
      <c r="F2991" s="78"/>
      <c r="G2991" s="78"/>
      <c r="H2991" s="79"/>
      <c r="I2991" s="79"/>
      <c r="J2991" s="79"/>
      <c r="K2991" s="79"/>
      <c r="L2991" s="79"/>
      <c r="M2991" s="79"/>
      <c r="N2991" s="79"/>
      <c r="O2991" s="79"/>
      <c r="P2991" s="79"/>
      <c r="Q2991" s="79"/>
      <c r="R2991" s="79"/>
      <c r="S2991" s="79"/>
      <c r="T2991" s="79"/>
      <c r="U2991" s="79"/>
      <c r="V2991" s="79"/>
      <c r="W2991" s="79"/>
      <c r="X2991" s="79"/>
      <c r="Y2991" s="79"/>
      <c r="Z2991" s="79"/>
      <c r="AA2991" s="78"/>
      <c r="AB2991" s="78"/>
      <c r="AC2991" s="78"/>
      <c r="AD2991" s="78"/>
      <c r="AE2991" s="78"/>
      <c r="AF2991" s="78"/>
      <c r="AG2991" s="78"/>
      <c r="AH2991" s="78"/>
      <c r="AI2991" s="78"/>
      <c r="AJ2991" s="78"/>
      <c r="AK2991" s="645">
        <v>4180</v>
      </c>
      <c r="AL2991" s="651">
        <f t="shared" si="761"/>
        <v>0</v>
      </c>
      <c r="AM2991" s="64"/>
      <c r="AN2991" s="64"/>
      <c r="AO2991" s="64"/>
      <c r="AP2991" s="64"/>
      <c r="AQ2991" s="64"/>
      <c r="AR2991" s="693"/>
      <c r="XFA2991" s="693"/>
    </row>
    <row r="2992" spans="1:44 16381:16381" s="694" customFormat="1" ht="14.1" customHeight="1" x14ac:dyDescent="0.15">
      <c r="A2992" s="519" t="s">
        <v>5878</v>
      </c>
      <c r="B2992" s="183" t="s">
        <v>3677</v>
      </c>
      <c r="C2992" s="199">
        <f t="shared" si="759"/>
        <v>0</v>
      </c>
      <c r="D2992" s="225">
        <f t="shared" si="760"/>
        <v>0</v>
      </c>
      <c r="E2992" s="78"/>
      <c r="F2992" s="78"/>
      <c r="G2992" s="78"/>
      <c r="H2992" s="79"/>
      <c r="I2992" s="79"/>
      <c r="J2992" s="79"/>
      <c r="K2992" s="79"/>
      <c r="L2992" s="79"/>
      <c r="M2992" s="79"/>
      <c r="N2992" s="79"/>
      <c r="O2992" s="79"/>
      <c r="P2992" s="79"/>
      <c r="Q2992" s="79"/>
      <c r="R2992" s="79"/>
      <c r="S2992" s="79"/>
      <c r="T2992" s="79"/>
      <c r="U2992" s="79"/>
      <c r="V2992" s="79"/>
      <c r="W2992" s="79"/>
      <c r="X2992" s="79"/>
      <c r="Y2992" s="79"/>
      <c r="Z2992" s="79"/>
      <c r="AA2992" s="78"/>
      <c r="AB2992" s="78"/>
      <c r="AC2992" s="78"/>
      <c r="AD2992" s="78"/>
      <c r="AE2992" s="78"/>
      <c r="AF2992" s="78"/>
      <c r="AG2992" s="78"/>
      <c r="AH2992" s="78"/>
      <c r="AI2992" s="78"/>
      <c r="AJ2992" s="78"/>
      <c r="AK2992" s="645">
        <v>4180</v>
      </c>
      <c r="AL2992" s="651">
        <f t="shared" si="761"/>
        <v>0</v>
      </c>
      <c r="AM2992" s="64"/>
      <c r="AN2992" s="64"/>
      <c r="AO2992" s="64"/>
      <c r="AP2992" s="64"/>
      <c r="AQ2992" s="64"/>
      <c r="AR2992" s="693"/>
      <c r="XFA2992" s="693"/>
    </row>
    <row r="2993" spans="1:44 16381:16381" s="694" customFormat="1" ht="14.1" customHeight="1" x14ac:dyDescent="0.15">
      <c r="A2993" s="519" t="s">
        <v>5879</v>
      </c>
      <c r="B2993" s="183" t="s">
        <v>962</v>
      </c>
      <c r="C2993" s="199">
        <f t="shared" si="759"/>
        <v>0</v>
      </c>
      <c r="D2993" s="225">
        <f t="shared" si="760"/>
        <v>0</v>
      </c>
      <c r="E2993" s="78"/>
      <c r="F2993" s="78"/>
      <c r="G2993" s="78"/>
      <c r="H2993" s="79"/>
      <c r="I2993" s="79"/>
      <c r="J2993" s="79"/>
      <c r="K2993" s="79"/>
      <c r="L2993" s="79"/>
      <c r="M2993" s="79"/>
      <c r="N2993" s="79"/>
      <c r="O2993" s="79"/>
      <c r="P2993" s="79"/>
      <c r="Q2993" s="79"/>
      <c r="R2993" s="79"/>
      <c r="S2993" s="79"/>
      <c r="T2993" s="79"/>
      <c r="U2993" s="79"/>
      <c r="V2993" s="79"/>
      <c r="W2993" s="79"/>
      <c r="X2993" s="79"/>
      <c r="Y2993" s="79"/>
      <c r="Z2993" s="79"/>
      <c r="AA2993" s="78"/>
      <c r="AB2993" s="78"/>
      <c r="AC2993" s="78"/>
      <c r="AD2993" s="78"/>
      <c r="AE2993" s="78"/>
      <c r="AF2993" s="78"/>
      <c r="AG2993" s="78"/>
      <c r="AH2993" s="78"/>
      <c r="AI2993" s="78"/>
      <c r="AJ2993" s="78"/>
      <c r="AK2993" s="645">
        <v>11710</v>
      </c>
      <c r="AL2993" s="651">
        <f t="shared" si="761"/>
        <v>0</v>
      </c>
      <c r="AM2993" s="64"/>
      <c r="AN2993" s="64"/>
      <c r="AO2993" s="64"/>
      <c r="AP2993" s="64"/>
      <c r="AQ2993" s="64"/>
      <c r="AR2993" s="693"/>
      <c r="XFA2993" s="693"/>
    </row>
    <row r="2994" spans="1:44 16381:16381" s="694" customFormat="1" ht="14.1" customHeight="1" x14ac:dyDescent="0.15">
      <c r="A2994" s="519" t="s">
        <v>5880</v>
      </c>
      <c r="B2994" s="183" t="s">
        <v>3678</v>
      </c>
      <c r="C2994" s="199">
        <f t="shared" si="759"/>
        <v>0</v>
      </c>
      <c r="D2994" s="225">
        <f t="shared" si="760"/>
        <v>0</v>
      </c>
      <c r="E2994" s="78"/>
      <c r="F2994" s="78"/>
      <c r="G2994" s="78"/>
      <c r="H2994" s="79"/>
      <c r="I2994" s="79"/>
      <c r="J2994" s="79"/>
      <c r="K2994" s="79"/>
      <c r="L2994" s="79"/>
      <c r="M2994" s="79"/>
      <c r="N2994" s="79"/>
      <c r="O2994" s="79"/>
      <c r="P2994" s="79"/>
      <c r="Q2994" s="79"/>
      <c r="R2994" s="79"/>
      <c r="S2994" s="79"/>
      <c r="T2994" s="79"/>
      <c r="U2994" s="79"/>
      <c r="V2994" s="79"/>
      <c r="W2994" s="79"/>
      <c r="X2994" s="79"/>
      <c r="Y2994" s="79"/>
      <c r="Z2994" s="79"/>
      <c r="AA2994" s="78"/>
      <c r="AB2994" s="78"/>
      <c r="AC2994" s="78"/>
      <c r="AD2994" s="78"/>
      <c r="AE2994" s="78"/>
      <c r="AF2994" s="78"/>
      <c r="AG2994" s="78"/>
      <c r="AH2994" s="78"/>
      <c r="AI2994" s="78"/>
      <c r="AJ2994" s="78"/>
      <c r="AK2994" s="645">
        <v>3840</v>
      </c>
      <c r="AL2994" s="651">
        <f t="shared" si="761"/>
        <v>0</v>
      </c>
      <c r="AM2994" s="64"/>
      <c r="AN2994" s="64"/>
      <c r="AO2994" s="64"/>
      <c r="AP2994" s="64"/>
      <c r="AQ2994" s="64"/>
      <c r="AR2994" s="693"/>
      <c r="XFA2994" s="693"/>
    </row>
    <row r="2995" spans="1:44 16381:16381" s="694" customFormat="1" ht="14.1" customHeight="1" x14ac:dyDescent="0.15">
      <c r="A2995" s="519" t="s">
        <v>3666</v>
      </c>
      <c r="B2995" s="183" t="s">
        <v>963</v>
      </c>
      <c r="C2995" s="199">
        <f t="shared" si="759"/>
        <v>0</v>
      </c>
      <c r="D2995" s="225">
        <f t="shared" si="760"/>
        <v>0</v>
      </c>
      <c r="E2995" s="78"/>
      <c r="F2995" s="78"/>
      <c r="G2995" s="78"/>
      <c r="H2995" s="79"/>
      <c r="I2995" s="79"/>
      <c r="J2995" s="79"/>
      <c r="K2995" s="79"/>
      <c r="L2995" s="79"/>
      <c r="M2995" s="79"/>
      <c r="N2995" s="79"/>
      <c r="O2995" s="79"/>
      <c r="P2995" s="79"/>
      <c r="Q2995" s="79"/>
      <c r="R2995" s="79"/>
      <c r="S2995" s="79"/>
      <c r="T2995" s="79"/>
      <c r="U2995" s="79"/>
      <c r="V2995" s="79"/>
      <c r="W2995" s="79"/>
      <c r="X2995" s="79"/>
      <c r="Y2995" s="79"/>
      <c r="Z2995" s="79"/>
      <c r="AA2995" s="78"/>
      <c r="AB2995" s="78"/>
      <c r="AC2995" s="78"/>
      <c r="AD2995" s="78"/>
      <c r="AE2995" s="78"/>
      <c r="AF2995" s="78"/>
      <c r="AG2995" s="78"/>
      <c r="AH2995" s="78"/>
      <c r="AI2995" s="78"/>
      <c r="AJ2995" s="78"/>
      <c r="AK2995" s="645">
        <v>6620</v>
      </c>
      <c r="AL2995" s="651">
        <f t="shared" si="761"/>
        <v>0</v>
      </c>
      <c r="AM2995" s="64"/>
      <c r="AN2995" s="64"/>
      <c r="AO2995" s="64"/>
      <c r="AP2995" s="64"/>
      <c r="AQ2995" s="64"/>
      <c r="AR2995" s="693"/>
      <c r="XFA2995" s="693"/>
    </row>
    <row r="2996" spans="1:44 16381:16381" s="694" customFormat="1" ht="14.1" customHeight="1" x14ac:dyDescent="0.15">
      <c r="A2996" s="519" t="s">
        <v>3667</v>
      </c>
      <c r="B2996" s="183" t="s">
        <v>3679</v>
      </c>
      <c r="C2996" s="199">
        <f t="shared" si="759"/>
        <v>0</v>
      </c>
      <c r="D2996" s="225">
        <f t="shared" si="760"/>
        <v>0</v>
      </c>
      <c r="E2996" s="78"/>
      <c r="F2996" s="78"/>
      <c r="G2996" s="78"/>
      <c r="H2996" s="79"/>
      <c r="I2996" s="79"/>
      <c r="J2996" s="79"/>
      <c r="K2996" s="79"/>
      <c r="L2996" s="79"/>
      <c r="M2996" s="79"/>
      <c r="N2996" s="79"/>
      <c r="O2996" s="79"/>
      <c r="P2996" s="79"/>
      <c r="Q2996" s="79"/>
      <c r="R2996" s="79"/>
      <c r="S2996" s="79"/>
      <c r="T2996" s="79"/>
      <c r="U2996" s="79"/>
      <c r="V2996" s="79"/>
      <c r="W2996" s="79"/>
      <c r="X2996" s="79"/>
      <c r="Y2996" s="79"/>
      <c r="Z2996" s="79"/>
      <c r="AA2996" s="78"/>
      <c r="AB2996" s="78"/>
      <c r="AC2996" s="78"/>
      <c r="AD2996" s="78"/>
      <c r="AE2996" s="78"/>
      <c r="AF2996" s="78"/>
      <c r="AG2996" s="78"/>
      <c r="AH2996" s="78"/>
      <c r="AI2996" s="78"/>
      <c r="AJ2996" s="78"/>
      <c r="AK2996" s="645">
        <v>5500</v>
      </c>
      <c r="AL2996" s="651">
        <f t="shared" si="761"/>
        <v>0</v>
      </c>
      <c r="AM2996" s="64"/>
      <c r="AN2996" s="64" t="s">
        <v>547</v>
      </c>
      <c r="AO2996" s="64"/>
      <c r="AP2996" s="64"/>
      <c r="AQ2996" s="64"/>
      <c r="AR2996" s="693"/>
      <c r="XFA2996" s="693"/>
    </row>
    <row r="2997" spans="1:44 16381:16381" s="700" customFormat="1" ht="12.75" customHeight="1" x14ac:dyDescent="0.15">
      <c r="A2997" s="224"/>
      <c r="B2997" s="94" t="s">
        <v>384</v>
      </c>
      <c r="C2997" s="201">
        <f>SUM(C2982:C2996)</f>
        <v>0</v>
      </c>
      <c r="D2997" s="201">
        <f>SUM(D2982:D2996)</f>
        <v>0</v>
      </c>
      <c r="E2997" s="201">
        <f>SUM(E2982:E2996)</f>
        <v>0</v>
      </c>
      <c r="F2997" s="201">
        <f>SUM(F2982:F2996)</f>
        <v>0</v>
      </c>
      <c r="G2997" s="201">
        <f>SUM(G2982:G2996)</f>
        <v>0</v>
      </c>
      <c r="H2997" s="839"/>
      <c r="I2997" s="840"/>
      <c r="J2997" s="840"/>
      <c r="K2997" s="840"/>
      <c r="L2997" s="840"/>
      <c r="M2997" s="840"/>
      <c r="N2997" s="840"/>
      <c r="O2997" s="840"/>
      <c r="P2997" s="840"/>
      <c r="Q2997" s="840"/>
      <c r="R2997" s="840"/>
      <c r="S2997" s="840"/>
      <c r="T2997" s="840"/>
      <c r="U2997" s="840"/>
      <c r="V2997" s="840"/>
      <c r="W2997" s="840"/>
      <c r="X2997" s="840"/>
      <c r="Y2997" s="840"/>
      <c r="Z2997" s="841"/>
      <c r="AA2997" s="201">
        <f>SUM(AA2982:AA2996)</f>
        <v>0</v>
      </c>
      <c r="AB2997" s="201">
        <f t="shared" ref="AB2997:AJ2997" si="762">SUM(AB2982:AB2996)</f>
        <v>0</v>
      </c>
      <c r="AC2997" s="201">
        <f t="shared" si="762"/>
        <v>0</v>
      </c>
      <c r="AD2997" s="201">
        <f t="shared" si="762"/>
        <v>0</v>
      </c>
      <c r="AE2997" s="201">
        <f t="shared" si="762"/>
        <v>0</v>
      </c>
      <c r="AF2997" s="201">
        <f t="shared" si="762"/>
        <v>0</v>
      </c>
      <c r="AG2997" s="201">
        <f t="shared" si="762"/>
        <v>0</v>
      </c>
      <c r="AH2997" s="201">
        <f t="shared" si="762"/>
        <v>0</v>
      </c>
      <c r="AI2997" s="201">
        <f t="shared" si="762"/>
        <v>0</v>
      </c>
      <c r="AJ2997" s="201">
        <f t="shared" si="762"/>
        <v>0</v>
      </c>
      <c r="AK2997" s="551"/>
      <c r="AL2997" s="551">
        <f>SUM(AL2982:AL2996)</f>
        <v>0</v>
      </c>
      <c r="AM2997" s="66"/>
      <c r="AN2997" s="66"/>
      <c r="AO2997" s="66"/>
      <c r="AP2997" s="66"/>
      <c r="AQ2997" s="66"/>
      <c r="AR2997" s="699"/>
      <c r="XFA2997" s="699"/>
    </row>
    <row r="2998" spans="1:44 16381:16381" s="700" customFormat="1" ht="12.75" customHeight="1" x14ac:dyDescent="0.15">
      <c r="A2998" s="224"/>
      <c r="B2998" s="94" t="s">
        <v>3680</v>
      </c>
      <c r="C2998" s="839"/>
      <c r="D2998" s="840"/>
      <c r="E2998" s="840"/>
      <c r="F2998" s="840"/>
      <c r="G2998" s="840"/>
      <c r="H2998" s="840"/>
      <c r="I2998" s="840"/>
      <c r="J2998" s="840"/>
      <c r="K2998" s="840"/>
      <c r="L2998" s="840"/>
      <c r="M2998" s="840"/>
      <c r="N2998" s="840"/>
      <c r="O2998" s="840"/>
      <c r="P2998" s="840"/>
      <c r="Q2998" s="840"/>
      <c r="R2998" s="840"/>
      <c r="S2998" s="840"/>
      <c r="T2998" s="840"/>
      <c r="U2998" s="840"/>
      <c r="V2998" s="840"/>
      <c r="W2998" s="840"/>
      <c r="X2998" s="840"/>
      <c r="Y2998" s="840"/>
      <c r="Z2998" s="841"/>
      <c r="AA2998" s="201"/>
      <c r="AB2998" s="201"/>
      <c r="AC2998" s="201"/>
      <c r="AD2998" s="201"/>
      <c r="AE2998" s="201"/>
      <c r="AF2998" s="201"/>
      <c r="AG2998" s="201"/>
      <c r="AH2998" s="201"/>
      <c r="AI2998" s="201"/>
      <c r="AJ2998" s="201"/>
      <c r="AK2998" s="551"/>
      <c r="AL2998" s="551"/>
      <c r="AM2998" s="66"/>
      <c r="AN2998" s="66"/>
      <c r="AO2998" s="66"/>
      <c r="AP2998" s="66"/>
      <c r="AQ2998" s="66"/>
      <c r="AR2998" s="699"/>
      <c r="XFA2998" s="699"/>
    </row>
    <row r="2999" spans="1:44 16381:16381" s="700" customFormat="1" ht="14.1" customHeight="1" x14ac:dyDescent="0.15">
      <c r="A2999" s="519" t="s">
        <v>5883</v>
      </c>
      <c r="B2999" s="184" t="s">
        <v>3687</v>
      </c>
      <c r="C2999" s="202">
        <f t="shared" ref="C2999:C3015" si="763">SUM(D2999+G2999)</f>
        <v>0</v>
      </c>
      <c r="D2999" s="225">
        <f t="shared" ref="D2999:D3015" si="764">SUM(E2999:F2999)</f>
        <v>0</v>
      </c>
      <c r="E2999" s="78"/>
      <c r="F2999" s="78"/>
      <c r="G2999" s="78"/>
      <c r="H2999" s="79"/>
      <c r="I2999" s="79"/>
      <c r="J2999" s="79"/>
      <c r="K2999" s="79"/>
      <c r="L2999" s="79"/>
      <c r="M2999" s="79"/>
      <c r="N2999" s="79"/>
      <c r="O2999" s="79"/>
      <c r="P2999" s="79"/>
      <c r="Q2999" s="79"/>
      <c r="R2999" s="79"/>
      <c r="S2999" s="79"/>
      <c r="T2999" s="79"/>
      <c r="U2999" s="79"/>
      <c r="V2999" s="79"/>
      <c r="W2999" s="79"/>
      <c r="X2999" s="79"/>
      <c r="Y2999" s="79"/>
      <c r="Z2999" s="79"/>
      <c r="AA2999" s="78"/>
      <c r="AB2999" s="78"/>
      <c r="AC2999" s="78"/>
      <c r="AD2999" s="78"/>
      <c r="AE2999" s="78"/>
      <c r="AF2999" s="78"/>
      <c r="AG2999" s="78"/>
      <c r="AH2999" s="78"/>
      <c r="AI2999" s="78"/>
      <c r="AJ2999" s="78"/>
      <c r="AK2999" s="645">
        <v>3520</v>
      </c>
      <c r="AL2999" s="241">
        <f t="shared" ref="AL2999:AL3015" si="765">AK2999*E2999</f>
        <v>0</v>
      </c>
      <c r="AM2999" s="66"/>
      <c r="AN2999" s="66" t="s">
        <v>547</v>
      </c>
      <c r="AO2999" s="66"/>
      <c r="AP2999" s="66"/>
      <c r="AQ2999" s="66"/>
      <c r="AR2999" s="699"/>
      <c r="XFA2999" s="699"/>
    </row>
    <row r="3000" spans="1:44 16381:16381" s="700" customFormat="1" ht="14.1" customHeight="1" x14ac:dyDescent="0.15">
      <c r="A3000" s="519" t="s">
        <v>5884</v>
      </c>
      <c r="B3000" s="184" t="s">
        <v>3688</v>
      </c>
      <c r="C3000" s="199">
        <f t="shared" si="763"/>
        <v>0</v>
      </c>
      <c r="D3000" s="225">
        <f t="shared" si="764"/>
        <v>0</v>
      </c>
      <c r="E3000" s="78"/>
      <c r="F3000" s="78"/>
      <c r="G3000" s="78"/>
      <c r="H3000" s="79"/>
      <c r="I3000" s="79"/>
      <c r="J3000" s="79"/>
      <c r="K3000" s="79"/>
      <c r="L3000" s="79"/>
      <c r="M3000" s="79"/>
      <c r="N3000" s="79"/>
      <c r="O3000" s="79"/>
      <c r="P3000" s="79"/>
      <c r="Q3000" s="79"/>
      <c r="R3000" s="79"/>
      <c r="S3000" s="79"/>
      <c r="T3000" s="79"/>
      <c r="U3000" s="79"/>
      <c r="V3000" s="79"/>
      <c r="W3000" s="79"/>
      <c r="X3000" s="79"/>
      <c r="Y3000" s="79"/>
      <c r="Z3000" s="79"/>
      <c r="AA3000" s="78"/>
      <c r="AB3000" s="78"/>
      <c r="AC3000" s="78"/>
      <c r="AD3000" s="78"/>
      <c r="AE3000" s="78"/>
      <c r="AF3000" s="78"/>
      <c r="AG3000" s="78"/>
      <c r="AH3000" s="78"/>
      <c r="AI3000" s="78"/>
      <c r="AJ3000" s="78"/>
      <c r="AK3000" s="645">
        <v>3520</v>
      </c>
      <c r="AL3000" s="241">
        <f t="shared" si="765"/>
        <v>0</v>
      </c>
      <c r="AM3000" s="66"/>
      <c r="AN3000" s="66"/>
      <c r="AO3000" s="66"/>
      <c r="AP3000" s="66"/>
      <c r="AQ3000" s="66"/>
      <c r="AR3000" s="699"/>
      <c r="XFA3000" s="699"/>
    </row>
    <row r="3001" spans="1:44 16381:16381" s="700" customFormat="1" ht="14.1" customHeight="1" x14ac:dyDescent="0.15">
      <c r="A3001" s="519" t="s">
        <v>5885</v>
      </c>
      <c r="B3001" s="184" t="s">
        <v>3689</v>
      </c>
      <c r="C3001" s="199">
        <f t="shared" si="763"/>
        <v>0</v>
      </c>
      <c r="D3001" s="225">
        <f t="shared" si="764"/>
        <v>0</v>
      </c>
      <c r="E3001" s="78"/>
      <c r="F3001" s="78"/>
      <c r="G3001" s="78"/>
      <c r="H3001" s="79"/>
      <c r="I3001" s="79"/>
      <c r="J3001" s="79"/>
      <c r="K3001" s="79"/>
      <c r="L3001" s="79"/>
      <c r="M3001" s="79"/>
      <c r="N3001" s="79"/>
      <c r="O3001" s="79"/>
      <c r="P3001" s="79"/>
      <c r="Q3001" s="79"/>
      <c r="R3001" s="79"/>
      <c r="S3001" s="79"/>
      <c r="T3001" s="79"/>
      <c r="U3001" s="79"/>
      <c r="V3001" s="79"/>
      <c r="W3001" s="79"/>
      <c r="X3001" s="79"/>
      <c r="Y3001" s="79"/>
      <c r="Z3001" s="79"/>
      <c r="AA3001" s="78"/>
      <c r="AB3001" s="78"/>
      <c r="AC3001" s="78"/>
      <c r="AD3001" s="78"/>
      <c r="AE3001" s="78"/>
      <c r="AF3001" s="78"/>
      <c r="AG3001" s="78"/>
      <c r="AH3001" s="78"/>
      <c r="AI3001" s="78"/>
      <c r="AJ3001" s="78"/>
      <c r="AK3001" s="645">
        <v>3520</v>
      </c>
      <c r="AL3001" s="241">
        <f t="shared" si="765"/>
        <v>0</v>
      </c>
      <c r="AM3001" s="66"/>
      <c r="AN3001" s="66"/>
      <c r="AO3001" s="66"/>
      <c r="AP3001" s="66"/>
      <c r="AQ3001" s="66"/>
      <c r="AR3001" s="699"/>
      <c r="XFA3001" s="699"/>
    </row>
    <row r="3002" spans="1:44 16381:16381" s="700" customFormat="1" ht="14.1" customHeight="1" x14ac:dyDescent="0.15">
      <c r="A3002" s="519" t="s">
        <v>5886</v>
      </c>
      <c r="B3002" s="184" t="s">
        <v>3690</v>
      </c>
      <c r="C3002" s="199">
        <f t="shared" si="763"/>
        <v>0</v>
      </c>
      <c r="D3002" s="225">
        <f t="shared" si="764"/>
        <v>0</v>
      </c>
      <c r="E3002" s="78"/>
      <c r="F3002" s="78"/>
      <c r="G3002" s="78"/>
      <c r="H3002" s="79"/>
      <c r="I3002" s="79"/>
      <c r="J3002" s="79"/>
      <c r="K3002" s="79"/>
      <c r="L3002" s="79"/>
      <c r="M3002" s="79"/>
      <c r="N3002" s="79"/>
      <c r="O3002" s="79"/>
      <c r="P3002" s="79"/>
      <c r="Q3002" s="79"/>
      <c r="R3002" s="79"/>
      <c r="S3002" s="79"/>
      <c r="T3002" s="79"/>
      <c r="U3002" s="79"/>
      <c r="V3002" s="79"/>
      <c r="W3002" s="79"/>
      <c r="X3002" s="79"/>
      <c r="Y3002" s="79"/>
      <c r="Z3002" s="79"/>
      <c r="AA3002" s="78"/>
      <c r="AB3002" s="78"/>
      <c r="AC3002" s="78"/>
      <c r="AD3002" s="78"/>
      <c r="AE3002" s="78"/>
      <c r="AF3002" s="78"/>
      <c r="AG3002" s="78"/>
      <c r="AH3002" s="78"/>
      <c r="AI3002" s="78"/>
      <c r="AJ3002" s="78"/>
      <c r="AK3002" s="645">
        <v>3520</v>
      </c>
      <c r="AL3002" s="241">
        <f t="shared" si="765"/>
        <v>0</v>
      </c>
      <c r="AM3002" s="66"/>
      <c r="AN3002" s="66"/>
      <c r="AO3002" s="66"/>
      <c r="AP3002" s="66"/>
      <c r="AQ3002" s="66"/>
      <c r="AR3002" s="699"/>
      <c r="XFA3002" s="699"/>
    </row>
    <row r="3003" spans="1:44 16381:16381" s="700" customFormat="1" ht="14.1" customHeight="1" x14ac:dyDescent="0.15">
      <c r="A3003" s="519" t="s">
        <v>3681</v>
      </c>
      <c r="B3003" s="184" t="s">
        <v>358</v>
      </c>
      <c r="C3003" s="199">
        <f t="shared" si="763"/>
        <v>0</v>
      </c>
      <c r="D3003" s="225">
        <f t="shared" si="764"/>
        <v>0</v>
      </c>
      <c r="E3003" s="78"/>
      <c r="F3003" s="78"/>
      <c r="G3003" s="78"/>
      <c r="H3003" s="79"/>
      <c r="I3003" s="79"/>
      <c r="J3003" s="79"/>
      <c r="K3003" s="79"/>
      <c r="L3003" s="79"/>
      <c r="M3003" s="79"/>
      <c r="N3003" s="79"/>
      <c r="O3003" s="79"/>
      <c r="P3003" s="79"/>
      <c r="Q3003" s="79"/>
      <c r="R3003" s="79"/>
      <c r="S3003" s="79"/>
      <c r="T3003" s="79"/>
      <c r="U3003" s="79"/>
      <c r="V3003" s="79"/>
      <c r="W3003" s="79"/>
      <c r="X3003" s="79"/>
      <c r="Y3003" s="79"/>
      <c r="Z3003" s="79"/>
      <c r="AA3003" s="78"/>
      <c r="AB3003" s="78"/>
      <c r="AC3003" s="78"/>
      <c r="AD3003" s="78"/>
      <c r="AE3003" s="78"/>
      <c r="AF3003" s="78"/>
      <c r="AG3003" s="78"/>
      <c r="AH3003" s="78"/>
      <c r="AI3003" s="78"/>
      <c r="AJ3003" s="78"/>
      <c r="AK3003" s="645">
        <v>4980</v>
      </c>
      <c r="AL3003" s="241">
        <f t="shared" si="765"/>
        <v>0</v>
      </c>
      <c r="AM3003" s="66"/>
      <c r="AN3003" s="66"/>
      <c r="AO3003" s="66"/>
      <c r="AP3003" s="66"/>
      <c r="AQ3003" s="66"/>
      <c r="AR3003" s="699"/>
      <c r="XFA3003" s="699"/>
    </row>
    <row r="3004" spans="1:44 16381:16381" s="700" customFormat="1" ht="14.1" customHeight="1" x14ac:dyDescent="0.15">
      <c r="A3004" s="519" t="s">
        <v>3682</v>
      </c>
      <c r="B3004" s="184" t="s">
        <v>359</v>
      </c>
      <c r="C3004" s="199">
        <f t="shared" si="763"/>
        <v>0</v>
      </c>
      <c r="D3004" s="225">
        <f t="shared" si="764"/>
        <v>0</v>
      </c>
      <c r="E3004" s="78"/>
      <c r="F3004" s="78"/>
      <c r="G3004" s="78"/>
      <c r="H3004" s="79"/>
      <c r="I3004" s="79"/>
      <c r="J3004" s="79"/>
      <c r="K3004" s="79"/>
      <c r="L3004" s="79"/>
      <c r="M3004" s="79"/>
      <c r="N3004" s="79"/>
      <c r="O3004" s="79"/>
      <c r="P3004" s="79"/>
      <c r="Q3004" s="79"/>
      <c r="R3004" s="79"/>
      <c r="S3004" s="79"/>
      <c r="T3004" s="79"/>
      <c r="U3004" s="79"/>
      <c r="V3004" s="79"/>
      <c r="W3004" s="79"/>
      <c r="X3004" s="79"/>
      <c r="Y3004" s="79"/>
      <c r="Z3004" s="79"/>
      <c r="AA3004" s="78"/>
      <c r="AB3004" s="78"/>
      <c r="AC3004" s="78"/>
      <c r="AD3004" s="78"/>
      <c r="AE3004" s="78"/>
      <c r="AF3004" s="78"/>
      <c r="AG3004" s="78"/>
      <c r="AH3004" s="78"/>
      <c r="AI3004" s="78"/>
      <c r="AJ3004" s="78"/>
      <c r="AK3004" s="645">
        <v>2850</v>
      </c>
      <c r="AL3004" s="241">
        <f t="shared" si="765"/>
        <v>0</v>
      </c>
      <c r="AM3004" s="66"/>
      <c r="AN3004" s="66"/>
      <c r="AO3004" s="66"/>
      <c r="AP3004" s="66"/>
      <c r="AQ3004" s="66"/>
      <c r="AR3004" s="699"/>
      <c r="XFA3004" s="699"/>
    </row>
    <row r="3005" spans="1:44 16381:16381" s="700" customFormat="1" ht="14.1" customHeight="1" x14ac:dyDescent="0.15">
      <c r="A3005" s="519" t="s">
        <v>3683</v>
      </c>
      <c r="B3005" s="184" t="s">
        <v>317</v>
      </c>
      <c r="C3005" s="199">
        <f t="shared" si="763"/>
        <v>0</v>
      </c>
      <c r="D3005" s="225">
        <f t="shared" si="764"/>
        <v>0</v>
      </c>
      <c r="E3005" s="78"/>
      <c r="F3005" s="78"/>
      <c r="G3005" s="78"/>
      <c r="H3005" s="79"/>
      <c r="I3005" s="79"/>
      <c r="J3005" s="79"/>
      <c r="K3005" s="79"/>
      <c r="L3005" s="79"/>
      <c r="M3005" s="79"/>
      <c r="N3005" s="79"/>
      <c r="O3005" s="79"/>
      <c r="P3005" s="79"/>
      <c r="Q3005" s="79"/>
      <c r="R3005" s="79"/>
      <c r="S3005" s="79"/>
      <c r="T3005" s="79"/>
      <c r="U3005" s="79"/>
      <c r="V3005" s="79"/>
      <c r="W3005" s="79"/>
      <c r="X3005" s="79"/>
      <c r="Y3005" s="79"/>
      <c r="Z3005" s="79"/>
      <c r="AA3005" s="78"/>
      <c r="AB3005" s="78"/>
      <c r="AC3005" s="78"/>
      <c r="AD3005" s="78"/>
      <c r="AE3005" s="78"/>
      <c r="AF3005" s="78"/>
      <c r="AG3005" s="78"/>
      <c r="AH3005" s="78"/>
      <c r="AI3005" s="78"/>
      <c r="AJ3005" s="78"/>
      <c r="AK3005" s="645">
        <v>32770</v>
      </c>
      <c r="AL3005" s="241">
        <f t="shared" si="765"/>
        <v>0</v>
      </c>
      <c r="AM3005" s="66"/>
      <c r="AN3005" s="66"/>
      <c r="AO3005" s="66"/>
      <c r="AP3005" s="66"/>
      <c r="AQ3005" s="66"/>
      <c r="AR3005" s="699"/>
      <c r="XFA3005" s="699"/>
    </row>
    <row r="3006" spans="1:44 16381:16381" s="700" customFormat="1" ht="14.1" customHeight="1" x14ac:dyDescent="0.15">
      <c r="A3006" s="519" t="s">
        <v>3684</v>
      </c>
      <c r="B3006" s="184" t="s">
        <v>3691</v>
      </c>
      <c r="C3006" s="199">
        <f t="shared" si="763"/>
        <v>0</v>
      </c>
      <c r="D3006" s="225">
        <f t="shared" si="764"/>
        <v>0</v>
      </c>
      <c r="E3006" s="78"/>
      <c r="F3006" s="78"/>
      <c r="G3006" s="78"/>
      <c r="H3006" s="79"/>
      <c r="I3006" s="79"/>
      <c r="J3006" s="79"/>
      <c r="K3006" s="79"/>
      <c r="L3006" s="79"/>
      <c r="M3006" s="79"/>
      <c r="N3006" s="79"/>
      <c r="O3006" s="79"/>
      <c r="P3006" s="79"/>
      <c r="Q3006" s="79"/>
      <c r="R3006" s="79"/>
      <c r="S3006" s="79"/>
      <c r="T3006" s="79"/>
      <c r="U3006" s="79"/>
      <c r="V3006" s="79"/>
      <c r="W3006" s="79"/>
      <c r="X3006" s="79"/>
      <c r="Y3006" s="79"/>
      <c r="Z3006" s="79"/>
      <c r="AA3006" s="78"/>
      <c r="AB3006" s="78"/>
      <c r="AC3006" s="78"/>
      <c r="AD3006" s="78"/>
      <c r="AE3006" s="78"/>
      <c r="AF3006" s="78"/>
      <c r="AG3006" s="78"/>
      <c r="AH3006" s="78"/>
      <c r="AI3006" s="78"/>
      <c r="AJ3006" s="78"/>
      <c r="AK3006" s="645">
        <v>8730</v>
      </c>
      <c r="AL3006" s="241">
        <f t="shared" si="765"/>
        <v>0</v>
      </c>
      <c r="AM3006" s="66"/>
      <c r="AN3006" s="66"/>
      <c r="AO3006" s="66"/>
      <c r="AP3006" s="66"/>
      <c r="AQ3006" s="66"/>
      <c r="AR3006" s="699"/>
      <c r="XFA3006" s="699"/>
    </row>
    <row r="3007" spans="1:44 16381:16381" s="700" customFormat="1" ht="14.1" customHeight="1" x14ac:dyDescent="0.15">
      <c r="A3007" s="519" t="s">
        <v>3685</v>
      </c>
      <c r="B3007" s="184" t="s">
        <v>2478</v>
      </c>
      <c r="C3007" s="199">
        <f t="shared" si="763"/>
        <v>0</v>
      </c>
      <c r="D3007" s="225">
        <f t="shared" si="764"/>
        <v>0</v>
      </c>
      <c r="E3007" s="78"/>
      <c r="F3007" s="78"/>
      <c r="G3007" s="78"/>
      <c r="H3007" s="79"/>
      <c r="I3007" s="79"/>
      <c r="J3007" s="79"/>
      <c r="K3007" s="79"/>
      <c r="L3007" s="79"/>
      <c r="M3007" s="79"/>
      <c r="N3007" s="79"/>
      <c r="O3007" s="79"/>
      <c r="P3007" s="79"/>
      <c r="Q3007" s="79"/>
      <c r="R3007" s="79"/>
      <c r="S3007" s="79"/>
      <c r="T3007" s="79"/>
      <c r="U3007" s="79"/>
      <c r="V3007" s="79"/>
      <c r="W3007" s="79"/>
      <c r="X3007" s="79"/>
      <c r="Y3007" s="79"/>
      <c r="Z3007" s="79"/>
      <c r="AA3007" s="78"/>
      <c r="AB3007" s="78"/>
      <c r="AC3007" s="78"/>
      <c r="AD3007" s="78"/>
      <c r="AE3007" s="78"/>
      <c r="AF3007" s="78"/>
      <c r="AG3007" s="78"/>
      <c r="AH3007" s="78"/>
      <c r="AI3007" s="78"/>
      <c r="AJ3007" s="78"/>
      <c r="AK3007" s="645">
        <v>18510</v>
      </c>
      <c r="AL3007" s="241">
        <f t="shared" si="765"/>
        <v>0</v>
      </c>
      <c r="AM3007" s="66"/>
      <c r="AN3007" s="66"/>
      <c r="AO3007" s="66"/>
      <c r="AP3007" s="66"/>
      <c r="AQ3007" s="66"/>
      <c r="AR3007" s="699"/>
      <c r="XFA3007" s="699"/>
    </row>
    <row r="3008" spans="1:44 16381:16381" s="700" customFormat="1" ht="14.1" customHeight="1" x14ac:dyDescent="0.15">
      <c r="A3008" s="519" t="s">
        <v>5887</v>
      </c>
      <c r="B3008" s="184" t="s">
        <v>3692</v>
      </c>
      <c r="C3008" s="199">
        <f t="shared" si="763"/>
        <v>0</v>
      </c>
      <c r="D3008" s="225">
        <f t="shared" si="764"/>
        <v>0</v>
      </c>
      <c r="E3008" s="78"/>
      <c r="F3008" s="78"/>
      <c r="G3008" s="78"/>
      <c r="H3008" s="79"/>
      <c r="I3008" s="79"/>
      <c r="J3008" s="79"/>
      <c r="K3008" s="79"/>
      <c r="L3008" s="79"/>
      <c r="M3008" s="79"/>
      <c r="N3008" s="79"/>
      <c r="O3008" s="79"/>
      <c r="P3008" s="79"/>
      <c r="Q3008" s="79"/>
      <c r="R3008" s="79"/>
      <c r="S3008" s="79"/>
      <c r="T3008" s="79"/>
      <c r="U3008" s="79"/>
      <c r="V3008" s="79"/>
      <c r="W3008" s="79"/>
      <c r="X3008" s="79"/>
      <c r="Y3008" s="79"/>
      <c r="Z3008" s="79"/>
      <c r="AA3008" s="78"/>
      <c r="AB3008" s="78"/>
      <c r="AC3008" s="78"/>
      <c r="AD3008" s="78"/>
      <c r="AE3008" s="78"/>
      <c r="AF3008" s="78"/>
      <c r="AG3008" s="78"/>
      <c r="AH3008" s="78"/>
      <c r="AI3008" s="78"/>
      <c r="AJ3008" s="78"/>
      <c r="AK3008" s="645">
        <v>18510</v>
      </c>
      <c r="AL3008" s="241">
        <f t="shared" si="765"/>
        <v>0</v>
      </c>
      <c r="AM3008" s="66"/>
      <c r="AN3008" s="66"/>
      <c r="AO3008" s="66"/>
      <c r="AP3008" s="66"/>
      <c r="AQ3008" s="66"/>
      <c r="AR3008" s="699"/>
      <c r="XFA3008" s="699"/>
    </row>
    <row r="3009" spans="1:44 16381:16381" s="700" customFormat="1" ht="14.1" customHeight="1" x14ac:dyDescent="0.15">
      <c r="A3009" s="519" t="s">
        <v>5888</v>
      </c>
      <c r="B3009" s="184" t="s">
        <v>3693</v>
      </c>
      <c r="C3009" s="199">
        <f t="shared" si="763"/>
        <v>0</v>
      </c>
      <c r="D3009" s="225">
        <f t="shared" si="764"/>
        <v>0</v>
      </c>
      <c r="E3009" s="78"/>
      <c r="F3009" s="78"/>
      <c r="G3009" s="78"/>
      <c r="H3009" s="79"/>
      <c r="I3009" s="79"/>
      <c r="J3009" s="79"/>
      <c r="K3009" s="79"/>
      <c r="L3009" s="79"/>
      <c r="M3009" s="79"/>
      <c r="N3009" s="79"/>
      <c r="O3009" s="79"/>
      <c r="P3009" s="79"/>
      <c r="Q3009" s="79"/>
      <c r="R3009" s="79"/>
      <c r="S3009" s="79"/>
      <c r="T3009" s="79"/>
      <c r="U3009" s="79"/>
      <c r="V3009" s="79"/>
      <c r="W3009" s="79"/>
      <c r="X3009" s="79"/>
      <c r="Y3009" s="79"/>
      <c r="Z3009" s="79"/>
      <c r="AA3009" s="78"/>
      <c r="AB3009" s="78"/>
      <c r="AC3009" s="78"/>
      <c r="AD3009" s="78"/>
      <c r="AE3009" s="78"/>
      <c r="AF3009" s="78"/>
      <c r="AG3009" s="78"/>
      <c r="AH3009" s="78"/>
      <c r="AI3009" s="78"/>
      <c r="AJ3009" s="78"/>
      <c r="AK3009" s="645">
        <v>33510</v>
      </c>
      <c r="AL3009" s="241">
        <f t="shared" si="765"/>
        <v>0</v>
      </c>
      <c r="AM3009" s="66"/>
      <c r="AN3009" s="66"/>
      <c r="AO3009" s="66"/>
      <c r="AP3009" s="66"/>
      <c r="AQ3009" s="66"/>
      <c r="AR3009" s="699"/>
      <c r="XFA3009" s="699"/>
    </row>
    <row r="3010" spans="1:44 16381:16381" s="700" customFormat="1" ht="14.1" customHeight="1" x14ac:dyDescent="0.15">
      <c r="A3010" s="519" t="s">
        <v>5889</v>
      </c>
      <c r="B3010" s="184" t="s">
        <v>3694</v>
      </c>
      <c r="C3010" s="199">
        <f t="shared" si="763"/>
        <v>0</v>
      </c>
      <c r="D3010" s="225">
        <f t="shared" si="764"/>
        <v>0</v>
      </c>
      <c r="E3010" s="78"/>
      <c r="F3010" s="78"/>
      <c r="G3010" s="78"/>
      <c r="H3010" s="79"/>
      <c r="I3010" s="79"/>
      <c r="J3010" s="79"/>
      <c r="K3010" s="79"/>
      <c r="L3010" s="79"/>
      <c r="M3010" s="79"/>
      <c r="N3010" s="79"/>
      <c r="O3010" s="79"/>
      <c r="P3010" s="79"/>
      <c r="Q3010" s="79"/>
      <c r="R3010" s="79"/>
      <c r="S3010" s="79"/>
      <c r="T3010" s="79"/>
      <c r="U3010" s="79"/>
      <c r="V3010" s="79"/>
      <c r="W3010" s="79"/>
      <c r="X3010" s="79"/>
      <c r="Y3010" s="79"/>
      <c r="Z3010" s="79"/>
      <c r="AA3010" s="78"/>
      <c r="AB3010" s="78"/>
      <c r="AC3010" s="78"/>
      <c r="AD3010" s="78"/>
      <c r="AE3010" s="78"/>
      <c r="AF3010" s="78"/>
      <c r="AG3010" s="78"/>
      <c r="AH3010" s="78"/>
      <c r="AI3010" s="78"/>
      <c r="AJ3010" s="78"/>
      <c r="AK3010" s="645">
        <v>50270</v>
      </c>
      <c r="AL3010" s="241">
        <f t="shared" si="765"/>
        <v>0</v>
      </c>
      <c r="AM3010" s="66"/>
      <c r="AN3010" s="66"/>
      <c r="AO3010" s="66"/>
      <c r="AP3010" s="66"/>
      <c r="AQ3010" s="66"/>
      <c r="AR3010" s="699"/>
      <c r="XFA3010" s="699"/>
    </row>
    <row r="3011" spans="1:44 16381:16381" s="700" customFormat="1" ht="14.1" customHeight="1" x14ac:dyDescent="0.15">
      <c r="A3011" s="519" t="s">
        <v>3686</v>
      </c>
      <c r="B3011" s="184" t="s">
        <v>3695</v>
      </c>
      <c r="C3011" s="199">
        <f t="shared" si="763"/>
        <v>0</v>
      </c>
      <c r="D3011" s="225">
        <f t="shared" si="764"/>
        <v>0</v>
      </c>
      <c r="E3011" s="78"/>
      <c r="F3011" s="78"/>
      <c r="G3011" s="78"/>
      <c r="H3011" s="79"/>
      <c r="I3011" s="79"/>
      <c r="J3011" s="79"/>
      <c r="K3011" s="79"/>
      <c r="L3011" s="79"/>
      <c r="M3011" s="79"/>
      <c r="N3011" s="79"/>
      <c r="O3011" s="79"/>
      <c r="P3011" s="79"/>
      <c r="Q3011" s="79"/>
      <c r="R3011" s="79"/>
      <c r="S3011" s="79"/>
      <c r="T3011" s="79"/>
      <c r="U3011" s="79"/>
      <c r="V3011" s="79"/>
      <c r="W3011" s="79"/>
      <c r="X3011" s="79"/>
      <c r="Y3011" s="79"/>
      <c r="Z3011" s="79"/>
      <c r="AA3011" s="78"/>
      <c r="AB3011" s="78"/>
      <c r="AC3011" s="78"/>
      <c r="AD3011" s="78"/>
      <c r="AE3011" s="78"/>
      <c r="AF3011" s="78"/>
      <c r="AG3011" s="78"/>
      <c r="AH3011" s="78"/>
      <c r="AI3011" s="78"/>
      <c r="AJ3011" s="78"/>
      <c r="AK3011" s="645">
        <v>60320</v>
      </c>
      <c r="AL3011" s="241">
        <f t="shared" si="765"/>
        <v>0</v>
      </c>
      <c r="AM3011" s="66"/>
      <c r="AN3011" s="66"/>
      <c r="AO3011" s="66"/>
      <c r="AP3011" s="66"/>
      <c r="AQ3011" s="66"/>
      <c r="AR3011" s="699"/>
      <c r="XFA3011" s="699"/>
    </row>
    <row r="3012" spans="1:44 16381:16381" s="700" customFormat="1" ht="14.1" customHeight="1" x14ac:dyDescent="0.15">
      <c r="A3012" s="519" t="s">
        <v>5890</v>
      </c>
      <c r="B3012" s="184" t="s">
        <v>3696</v>
      </c>
      <c r="C3012" s="199">
        <f t="shared" si="763"/>
        <v>0</v>
      </c>
      <c r="D3012" s="225">
        <f t="shared" si="764"/>
        <v>0</v>
      </c>
      <c r="E3012" s="78"/>
      <c r="F3012" s="78"/>
      <c r="G3012" s="78"/>
      <c r="H3012" s="79"/>
      <c r="I3012" s="79"/>
      <c r="J3012" s="79"/>
      <c r="K3012" s="79"/>
      <c r="L3012" s="79"/>
      <c r="M3012" s="79"/>
      <c r="N3012" s="79"/>
      <c r="O3012" s="79"/>
      <c r="P3012" s="79"/>
      <c r="Q3012" s="79"/>
      <c r="R3012" s="79"/>
      <c r="S3012" s="79"/>
      <c r="T3012" s="79"/>
      <c r="U3012" s="79"/>
      <c r="V3012" s="79"/>
      <c r="W3012" s="79"/>
      <c r="X3012" s="79"/>
      <c r="Y3012" s="79"/>
      <c r="Z3012" s="79"/>
      <c r="AA3012" s="78"/>
      <c r="AB3012" s="78"/>
      <c r="AC3012" s="78"/>
      <c r="AD3012" s="78"/>
      <c r="AE3012" s="78"/>
      <c r="AF3012" s="78"/>
      <c r="AG3012" s="78"/>
      <c r="AH3012" s="78"/>
      <c r="AI3012" s="78"/>
      <c r="AJ3012" s="78"/>
      <c r="AK3012" s="645">
        <v>53850</v>
      </c>
      <c r="AL3012" s="241">
        <f t="shared" si="765"/>
        <v>0</v>
      </c>
      <c r="AM3012" s="66"/>
      <c r="AN3012" s="66"/>
      <c r="AO3012" s="66"/>
      <c r="AP3012" s="66"/>
      <c r="AQ3012" s="66"/>
      <c r="AR3012" s="699"/>
      <c r="XFA3012" s="699"/>
    </row>
    <row r="3013" spans="1:44 16381:16381" s="700" customFormat="1" ht="14.1" customHeight="1" x14ac:dyDescent="0.15">
      <c r="A3013" s="519" t="s">
        <v>5891</v>
      </c>
      <c r="B3013" s="184" t="s">
        <v>3697</v>
      </c>
      <c r="C3013" s="199">
        <f t="shared" si="763"/>
        <v>0</v>
      </c>
      <c r="D3013" s="225">
        <f t="shared" si="764"/>
        <v>0</v>
      </c>
      <c r="E3013" s="78"/>
      <c r="F3013" s="78"/>
      <c r="G3013" s="78"/>
      <c r="H3013" s="79"/>
      <c r="I3013" s="79"/>
      <c r="J3013" s="79"/>
      <c r="K3013" s="79"/>
      <c r="L3013" s="79"/>
      <c r="M3013" s="79"/>
      <c r="N3013" s="79"/>
      <c r="O3013" s="79"/>
      <c r="P3013" s="79"/>
      <c r="Q3013" s="79"/>
      <c r="R3013" s="79"/>
      <c r="S3013" s="79"/>
      <c r="T3013" s="79"/>
      <c r="U3013" s="79"/>
      <c r="V3013" s="79"/>
      <c r="W3013" s="79"/>
      <c r="X3013" s="79"/>
      <c r="Y3013" s="79"/>
      <c r="Z3013" s="79"/>
      <c r="AA3013" s="78"/>
      <c r="AB3013" s="78"/>
      <c r="AC3013" s="78"/>
      <c r="AD3013" s="78"/>
      <c r="AE3013" s="78"/>
      <c r="AF3013" s="78"/>
      <c r="AG3013" s="78"/>
      <c r="AH3013" s="78"/>
      <c r="AI3013" s="78"/>
      <c r="AJ3013" s="78"/>
      <c r="AK3013" s="645">
        <v>53850</v>
      </c>
      <c r="AL3013" s="241">
        <f t="shared" si="765"/>
        <v>0</v>
      </c>
      <c r="AM3013" s="66"/>
      <c r="AN3013" s="66"/>
      <c r="AO3013" s="66"/>
      <c r="AP3013" s="66"/>
      <c r="AQ3013" s="66"/>
      <c r="AR3013" s="699"/>
      <c r="XFA3013" s="699"/>
    </row>
    <row r="3014" spans="1:44 16381:16381" s="700" customFormat="1" ht="14.1" customHeight="1" x14ac:dyDescent="0.15">
      <c r="A3014" s="519" t="s">
        <v>5881</v>
      </c>
      <c r="B3014" s="184" t="s">
        <v>3698</v>
      </c>
      <c r="C3014" s="199">
        <f t="shared" si="763"/>
        <v>0</v>
      </c>
      <c r="D3014" s="225">
        <f t="shared" si="764"/>
        <v>0</v>
      </c>
      <c r="E3014" s="78"/>
      <c r="F3014" s="78"/>
      <c r="G3014" s="78"/>
      <c r="H3014" s="79"/>
      <c r="I3014" s="79"/>
      <c r="J3014" s="79"/>
      <c r="K3014" s="79"/>
      <c r="L3014" s="79"/>
      <c r="M3014" s="79"/>
      <c r="N3014" s="79"/>
      <c r="O3014" s="79"/>
      <c r="P3014" s="79"/>
      <c r="Q3014" s="79"/>
      <c r="R3014" s="79"/>
      <c r="S3014" s="79"/>
      <c r="T3014" s="79"/>
      <c r="U3014" s="79"/>
      <c r="V3014" s="79"/>
      <c r="W3014" s="79"/>
      <c r="X3014" s="79"/>
      <c r="Y3014" s="79"/>
      <c r="Z3014" s="79"/>
      <c r="AA3014" s="78"/>
      <c r="AB3014" s="78"/>
      <c r="AC3014" s="78"/>
      <c r="AD3014" s="78"/>
      <c r="AE3014" s="78"/>
      <c r="AF3014" s="78"/>
      <c r="AG3014" s="78"/>
      <c r="AH3014" s="78"/>
      <c r="AI3014" s="78"/>
      <c r="AJ3014" s="78"/>
      <c r="AK3014" s="645">
        <v>74660</v>
      </c>
      <c r="AL3014" s="241">
        <f t="shared" si="765"/>
        <v>0</v>
      </c>
      <c r="AM3014" s="66"/>
      <c r="AN3014" s="66"/>
      <c r="AO3014" s="66"/>
      <c r="AP3014" s="66"/>
      <c r="AQ3014" s="66"/>
      <c r="AR3014" s="699"/>
      <c r="XFA3014" s="699"/>
    </row>
    <row r="3015" spans="1:44 16381:16381" s="700" customFormat="1" ht="14.1" customHeight="1" x14ac:dyDescent="0.15">
      <c r="A3015" s="519" t="s">
        <v>5882</v>
      </c>
      <c r="B3015" s="184" t="s">
        <v>3699</v>
      </c>
      <c r="C3015" s="202">
        <f t="shared" si="763"/>
        <v>0</v>
      </c>
      <c r="D3015" s="225">
        <f t="shared" si="764"/>
        <v>0</v>
      </c>
      <c r="E3015" s="78"/>
      <c r="F3015" s="78"/>
      <c r="G3015" s="78"/>
      <c r="H3015" s="79"/>
      <c r="I3015" s="79"/>
      <c r="J3015" s="79"/>
      <c r="K3015" s="79"/>
      <c r="L3015" s="79"/>
      <c r="M3015" s="79"/>
      <c r="N3015" s="79"/>
      <c r="O3015" s="79"/>
      <c r="P3015" s="79"/>
      <c r="Q3015" s="79"/>
      <c r="R3015" s="79"/>
      <c r="S3015" s="79"/>
      <c r="T3015" s="79"/>
      <c r="U3015" s="79"/>
      <c r="V3015" s="79"/>
      <c r="W3015" s="79"/>
      <c r="X3015" s="79"/>
      <c r="Y3015" s="79"/>
      <c r="Z3015" s="79"/>
      <c r="AA3015" s="78"/>
      <c r="AB3015" s="78"/>
      <c r="AC3015" s="78"/>
      <c r="AD3015" s="78"/>
      <c r="AE3015" s="78"/>
      <c r="AF3015" s="78"/>
      <c r="AG3015" s="78"/>
      <c r="AH3015" s="78"/>
      <c r="AI3015" s="78"/>
      <c r="AJ3015" s="78"/>
      <c r="AK3015" s="645">
        <v>11130</v>
      </c>
      <c r="AL3015" s="241">
        <f t="shared" si="765"/>
        <v>0</v>
      </c>
      <c r="AM3015" s="66"/>
      <c r="AN3015" s="66" t="s">
        <v>547</v>
      </c>
      <c r="AO3015" s="66"/>
      <c r="AP3015" s="66"/>
      <c r="AQ3015" s="66"/>
      <c r="AR3015" s="699"/>
      <c r="XFA3015" s="699"/>
    </row>
    <row r="3016" spans="1:44 16381:16381" s="700" customFormat="1" ht="14.1" customHeight="1" x14ac:dyDescent="0.15">
      <c r="A3016" s="233"/>
      <c r="B3016" s="94" t="s">
        <v>384</v>
      </c>
      <c r="C3016" s="201">
        <f>SUM(C2999:C3015)</f>
        <v>0</v>
      </c>
      <c r="D3016" s="201">
        <f t="shared" ref="D3016:G3016" si="766">SUM(D2999:D3015)</f>
        <v>0</v>
      </c>
      <c r="E3016" s="201">
        <f t="shared" si="766"/>
        <v>0</v>
      </c>
      <c r="F3016" s="201">
        <f t="shared" si="766"/>
        <v>0</v>
      </c>
      <c r="G3016" s="201">
        <f t="shared" si="766"/>
        <v>0</v>
      </c>
      <c r="H3016" s="839"/>
      <c r="I3016" s="840"/>
      <c r="J3016" s="840"/>
      <c r="K3016" s="840"/>
      <c r="L3016" s="840"/>
      <c r="M3016" s="840"/>
      <c r="N3016" s="840"/>
      <c r="O3016" s="840"/>
      <c r="P3016" s="840"/>
      <c r="Q3016" s="840"/>
      <c r="R3016" s="840"/>
      <c r="S3016" s="840"/>
      <c r="T3016" s="840"/>
      <c r="U3016" s="840"/>
      <c r="V3016" s="840"/>
      <c r="W3016" s="840"/>
      <c r="X3016" s="840"/>
      <c r="Y3016" s="840"/>
      <c r="Z3016" s="841"/>
      <c r="AA3016" s="201">
        <f>SUM(AA2999:AA3015)</f>
        <v>0</v>
      </c>
      <c r="AB3016" s="201">
        <f>SUM(AB2999:AB3015)</f>
        <v>0</v>
      </c>
      <c r="AC3016" s="201">
        <f>SUM(AC2999:AC3015)</f>
        <v>0</v>
      </c>
      <c r="AD3016" s="201">
        <f>SUM(AD2999:AD3015)</f>
        <v>0</v>
      </c>
      <c r="AE3016" s="201">
        <f t="shared" ref="AE3016:AJ3016" si="767">SUM(AE2999:AE3015)</f>
        <v>0</v>
      </c>
      <c r="AF3016" s="201">
        <f t="shared" si="767"/>
        <v>0</v>
      </c>
      <c r="AG3016" s="201">
        <f t="shared" si="767"/>
        <v>0</v>
      </c>
      <c r="AH3016" s="201">
        <f t="shared" si="767"/>
        <v>0</v>
      </c>
      <c r="AI3016" s="201">
        <f t="shared" si="767"/>
        <v>0</v>
      </c>
      <c r="AJ3016" s="201">
        <f t="shared" si="767"/>
        <v>0</v>
      </c>
      <c r="AK3016" s="551"/>
      <c r="AL3016" s="551">
        <f>SUM(AL2999:AL3015)</f>
        <v>0</v>
      </c>
      <c r="AM3016" s="66"/>
      <c r="AN3016" s="66"/>
      <c r="AO3016" s="66"/>
      <c r="AP3016" s="66"/>
      <c r="AQ3016" s="66"/>
      <c r="AR3016" s="699"/>
      <c r="XFA3016" s="699"/>
    </row>
    <row r="3017" spans="1:44 16381:16381" s="700" customFormat="1" ht="14.1" customHeight="1" x14ac:dyDescent="0.15">
      <c r="A3017" s="224"/>
      <c r="B3017" s="91" t="s">
        <v>3700</v>
      </c>
      <c r="C3017" s="198"/>
      <c r="D3017" s="198"/>
      <c r="E3017" s="198"/>
      <c r="F3017" s="198"/>
      <c r="G3017" s="198"/>
      <c r="H3017" s="198"/>
      <c r="I3017" s="198"/>
      <c r="J3017" s="198"/>
      <c r="K3017" s="198"/>
      <c r="L3017" s="198"/>
      <c r="M3017" s="198"/>
      <c r="N3017" s="198"/>
      <c r="O3017" s="198"/>
      <c r="P3017" s="198"/>
      <c r="Q3017" s="198"/>
      <c r="R3017" s="198"/>
      <c r="S3017" s="198"/>
      <c r="T3017" s="198"/>
      <c r="U3017" s="198"/>
      <c r="V3017" s="198"/>
      <c r="W3017" s="198"/>
      <c r="X3017" s="198"/>
      <c r="Y3017" s="198"/>
      <c r="Z3017" s="198"/>
      <c r="AA3017" s="198"/>
      <c r="AB3017" s="198"/>
      <c r="AC3017" s="198"/>
      <c r="AD3017" s="198"/>
      <c r="AE3017" s="198"/>
      <c r="AF3017" s="198"/>
      <c r="AG3017" s="198"/>
      <c r="AH3017" s="198"/>
      <c r="AI3017" s="198"/>
      <c r="AJ3017" s="198"/>
      <c r="AK3017" s="198"/>
      <c r="AL3017" s="198"/>
      <c r="AM3017" s="66"/>
      <c r="AN3017" s="66"/>
      <c r="AO3017" s="66"/>
      <c r="AP3017" s="66"/>
      <c r="AQ3017" s="66"/>
      <c r="AR3017" s="699"/>
      <c r="XFA3017" s="699"/>
    </row>
    <row r="3018" spans="1:44 16381:16381" s="694" customFormat="1" ht="14.1" customHeight="1" x14ac:dyDescent="0.15">
      <c r="A3018" s="519" t="s">
        <v>3701</v>
      </c>
      <c r="B3018" s="183" t="s">
        <v>526</v>
      </c>
      <c r="C3018" s="203">
        <f t="shared" ref="C3018:C3033" si="768">SUM(D3018+G3018)</f>
        <v>0</v>
      </c>
      <c r="D3018" s="203">
        <f t="shared" ref="D3018:D3033" si="769">SUM(E3018:F3018)</f>
        <v>0</v>
      </c>
      <c r="E3018" s="78"/>
      <c r="F3018" s="78"/>
      <c r="G3018" s="78"/>
      <c r="H3018" s="79"/>
      <c r="I3018" s="79"/>
      <c r="J3018" s="79"/>
      <c r="K3018" s="79"/>
      <c r="L3018" s="79"/>
      <c r="M3018" s="79"/>
      <c r="N3018" s="79"/>
      <c r="O3018" s="79"/>
      <c r="P3018" s="79"/>
      <c r="Q3018" s="79"/>
      <c r="R3018" s="79"/>
      <c r="S3018" s="79"/>
      <c r="T3018" s="79"/>
      <c r="U3018" s="79"/>
      <c r="V3018" s="79"/>
      <c r="W3018" s="79"/>
      <c r="X3018" s="79"/>
      <c r="Y3018" s="79"/>
      <c r="Z3018" s="79"/>
      <c r="AA3018" s="78"/>
      <c r="AB3018" s="78"/>
      <c r="AC3018" s="78"/>
      <c r="AD3018" s="78"/>
      <c r="AE3018" s="78"/>
      <c r="AF3018" s="78"/>
      <c r="AG3018" s="78"/>
      <c r="AH3018" s="78"/>
      <c r="AI3018" s="78"/>
      <c r="AJ3018" s="78"/>
      <c r="AK3018" s="645">
        <v>5490</v>
      </c>
      <c r="AL3018" s="651">
        <f t="shared" ref="AL3018:AL3033" si="770">AK3018*E3018</f>
        <v>0</v>
      </c>
      <c r="AM3018" s="64"/>
      <c r="AN3018" s="64" t="s">
        <v>547</v>
      </c>
      <c r="AO3018" s="64"/>
      <c r="AP3018" s="64"/>
      <c r="AQ3018" s="64"/>
      <c r="AR3018" s="693"/>
      <c r="XFA3018" s="693"/>
    </row>
    <row r="3019" spans="1:44 16381:16381" s="694" customFormat="1" ht="14.1" customHeight="1" x14ac:dyDescent="0.15">
      <c r="A3019" s="519" t="s">
        <v>3702</v>
      </c>
      <c r="B3019" s="183" t="s">
        <v>560</v>
      </c>
      <c r="C3019" s="203">
        <f t="shared" si="768"/>
        <v>0</v>
      </c>
      <c r="D3019" s="203">
        <f t="shared" si="769"/>
        <v>0</v>
      </c>
      <c r="E3019" s="78"/>
      <c r="F3019" s="78"/>
      <c r="G3019" s="78"/>
      <c r="H3019" s="79"/>
      <c r="I3019" s="79"/>
      <c r="J3019" s="79"/>
      <c r="K3019" s="79"/>
      <c r="L3019" s="79"/>
      <c r="M3019" s="79"/>
      <c r="N3019" s="79"/>
      <c r="O3019" s="79"/>
      <c r="P3019" s="79"/>
      <c r="Q3019" s="79"/>
      <c r="R3019" s="79"/>
      <c r="S3019" s="79"/>
      <c r="T3019" s="79"/>
      <c r="U3019" s="79"/>
      <c r="V3019" s="79"/>
      <c r="W3019" s="79"/>
      <c r="X3019" s="79"/>
      <c r="Y3019" s="79"/>
      <c r="Z3019" s="79"/>
      <c r="AA3019" s="78"/>
      <c r="AB3019" s="78"/>
      <c r="AC3019" s="78"/>
      <c r="AD3019" s="78"/>
      <c r="AE3019" s="78"/>
      <c r="AF3019" s="78"/>
      <c r="AG3019" s="78"/>
      <c r="AH3019" s="78"/>
      <c r="AI3019" s="78"/>
      <c r="AJ3019" s="78"/>
      <c r="AK3019" s="645">
        <v>4500</v>
      </c>
      <c r="AL3019" s="651">
        <f t="shared" si="770"/>
        <v>0</v>
      </c>
      <c r="AM3019" s="64"/>
      <c r="AN3019" s="64"/>
      <c r="AO3019" s="64"/>
      <c r="AP3019" s="64"/>
      <c r="AQ3019" s="64"/>
      <c r="AR3019" s="693"/>
      <c r="XFA3019" s="693"/>
    </row>
    <row r="3020" spans="1:44 16381:16381" s="694" customFormat="1" ht="14.1" customHeight="1" x14ac:dyDescent="0.15">
      <c r="A3020" s="519" t="s">
        <v>3703</v>
      </c>
      <c r="B3020" s="183" t="s">
        <v>10</v>
      </c>
      <c r="C3020" s="203">
        <f t="shared" si="768"/>
        <v>0</v>
      </c>
      <c r="D3020" s="203">
        <f t="shared" si="769"/>
        <v>0</v>
      </c>
      <c r="E3020" s="78"/>
      <c r="F3020" s="78"/>
      <c r="G3020" s="78"/>
      <c r="H3020" s="79"/>
      <c r="I3020" s="79"/>
      <c r="J3020" s="79"/>
      <c r="K3020" s="79"/>
      <c r="L3020" s="79"/>
      <c r="M3020" s="79"/>
      <c r="N3020" s="79"/>
      <c r="O3020" s="79"/>
      <c r="P3020" s="79"/>
      <c r="Q3020" s="79"/>
      <c r="R3020" s="79"/>
      <c r="S3020" s="79"/>
      <c r="T3020" s="79"/>
      <c r="U3020" s="79"/>
      <c r="V3020" s="79"/>
      <c r="W3020" s="79"/>
      <c r="X3020" s="79"/>
      <c r="Y3020" s="79"/>
      <c r="Z3020" s="79"/>
      <c r="AA3020" s="78"/>
      <c r="AB3020" s="78"/>
      <c r="AC3020" s="78"/>
      <c r="AD3020" s="78"/>
      <c r="AE3020" s="78"/>
      <c r="AF3020" s="78"/>
      <c r="AG3020" s="78"/>
      <c r="AH3020" s="78"/>
      <c r="AI3020" s="78"/>
      <c r="AJ3020" s="78"/>
      <c r="AK3020" s="645">
        <v>8560</v>
      </c>
      <c r="AL3020" s="651">
        <f t="shared" si="770"/>
        <v>0</v>
      </c>
      <c r="AM3020" s="64"/>
      <c r="AN3020" s="64"/>
      <c r="AO3020" s="64"/>
      <c r="AP3020" s="64"/>
      <c r="AQ3020" s="64"/>
      <c r="AR3020" s="693"/>
      <c r="XFA3020" s="693"/>
    </row>
    <row r="3021" spans="1:44 16381:16381" s="694" customFormat="1" ht="14.1" customHeight="1" x14ac:dyDescent="0.15">
      <c r="A3021" s="519" t="s">
        <v>3704</v>
      </c>
      <c r="B3021" s="183" t="s">
        <v>960</v>
      </c>
      <c r="C3021" s="203">
        <f t="shared" si="768"/>
        <v>0</v>
      </c>
      <c r="D3021" s="203">
        <f t="shared" si="769"/>
        <v>0</v>
      </c>
      <c r="E3021" s="78"/>
      <c r="F3021" s="78"/>
      <c r="G3021" s="78"/>
      <c r="H3021" s="79"/>
      <c r="I3021" s="79"/>
      <c r="J3021" s="79"/>
      <c r="K3021" s="79"/>
      <c r="L3021" s="79"/>
      <c r="M3021" s="79"/>
      <c r="N3021" s="79"/>
      <c r="O3021" s="79"/>
      <c r="P3021" s="79"/>
      <c r="Q3021" s="79"/>
      <c r="R3021" s="79"/>
      <c r="S3021" s="79"/>
      <c r="T3021" s="79"/>
      <c r="U3021" s="79"/>
      <c r="V3021" s="79"/>
      <c r="W3021" s="79"/>
      <c r="X3021" s="79"/>
      <c r="Y3021" s="79"/>
      <c r="Z3021" s="79"/>
      <c r="AA3021" s="78"/>
      <c r="AB3021" s="78"/>
      <c r="AC3021" s="78"/>
      <c r="AD3021" s="78"/>
      <c r="AE3021" s="78"/>
      <c r="AF3021" s="78"/>
      <c r="AG3021" s="78"/>
      <c r="AH3021" s="78"/>
      <c r="AI3021" s="78"/>
      <c r="AJ3021" s="78"/>
      <c r="AK3021" s="645">
        <v>17870</v>
      </c>
      <c r="AL3021" s="651">
        <f t="shared" si="770"/>
        <v>0</v>
      </c>
      <c r="AM3021" s="64"/>
      <c r="AN3021" s="64"/>
      <c r="AO3021" s="64"/>
      <c r="AP3021" s="64"/>
      <c r="AQ3021" s="64"/>
      <c r="AR3021" s="693"/>
      <c r="XFA3021" s="693"/>
    </row>
    <row r="3022" spans="1:44 16381:16381" s="694" customFormat="1" ht="14.1" customHeight="1" x14ac:dyDescent="0.15">
      <c r="A3022" s="519" t="s">
        <v>3705</v>
      </c>
      <c r="B3022" s="183" t="s">
        <v>961</v>
      </c>
      <c r="C3022" s="203">
        <f t="shared" si="768"/>
        <v>0</v>
      </c>
      <c r="D3022" s="203">
        <f t="shared" si="769"/>
        <v>0</v>
      </c>
      <c r="E3022" s="78"/>
      <c r="F3022" s="78"/>
      <c r="G3022" s="78"/>
      <c r="H3022" s="79"/>
      <c r="I3022" s="79"/>
      <c r="J3022" s="79"/>
      <c r="K3022" s="79"/>
      <c r="L3022" s="79"/>
      <c r="M3022" s="79"/>
      <c r="N3022" s="79"/>
      <c r="O3022" s="79"/>
      <c r="P3022" s="79"/>
      <c r="Q3022" s="79"/>
      <c r="R3022" s="79"/>
      <c r="S3022" s="79"/>
      <c r="T3022" s="79"/>
      <c r="U3022" s="79"/>
      <c r="V3022" s="79"/>
      <c r="W3022" s="79"/>
      <c r="X3022" s="79"/>
      <c r="Y3022" s="79"/>
      <c r="Z3022" s="79"/>
      <c r="AA3022" s="78"/>
      <c r="AB3022" s="78"/>
      <c r="AC3022" s="78"/>
      <c r="AD3022" s="78"/>
      <c r="AE3022" s="78"/>
      <c r="AF3022" s="78"/>
      <c r="AG3022" s="78"/>
      <c r="AH3022" s="78"/>
      <c r="AI3022" s="78"/>
      <c r="AJ3022" s="78"/>
      <c r="AK3022" s="645">
        <v>3140</v>
      </c>
      <c r="AL3022" s="651">
        <f t="shared" si="770"/>
        <v>0</v>
      </c>
      <c r="AM3022" s="64"/>
      <c r="AN3022" s="64"/>
      <c r="AO3022" s="64"/>
      <c r="AP3022" s="64"/>
      <c r="AQ3022" s="64"/>
      <c r="AR3022" s="693"/>
      <c r="XFA3022" s="693"/>
    </row>
    <row r="3023" spans="1:44 16381:16381" s="694" customFormat="1" ht="14.1" customHeight="1" x14ac:dyDescent="0.15">
      <c r="A3023" s="519" t="s">
        <v>3706</v>
      </c>
      <c r="B3023" s="183" t="s">
        <v>3712</v>
      </c>
      <c r="C3023" s="203">
        <f t="shared" si="768"/>
        <v>0</v>
      </c>
      <c r="D3023" s="203">
        <f t="shared" si="769"/>
        <v>0</v>
      </c>
      <c r="E3023" s="78"/>
      <c r="F3023" s="78"/>
      <c r="G3023" s="78"/>
      <c r="H3023" s="79"/>
      <c r="I3023" s="79"/>
      <c r="J3023" s="79"/>
      <c r="K3023" s="79"/>
      <c r="L3023" s="79"/>
      <c r="M3023" s="79"/>
      <c r="N3023" s="79"/>
      <c r="O3023" s="79"/>
      <c r="P3023" s="79"/>
      <c r="Q3023" s="79"/>
      <c r="R3023" s="79"/>
      <c r="S3023" s="79"/>
      <c r="T3023" s="79"/>
      <c r="U3023" s="79"/>
      <c r="V3023" s="79"/>
      <c r="W3023" s="79"/>
      <c r="X3023" s="79"/>
      <c r="Y3023" s="79"/>
      <c r="Z3023" s="79"/>
      <c r="AA3023" s="78"/>
      <c r="AB3023" s="78"/>
      <c r="AC3023" s="78"/>
      <c r="AD3023" s="78"/>
      <c r="AE3023" s="78"/>
      <c r="AF3023" s="78"/>
      <c r="AG3023" s="78"/>
      <c r="AH3023" s="78"/>
      <c r="AI3023" s="78"/>
      <c r="AJ3023" s="78"/>
      <c r="AK3023" s="645">
        <v>11230</v>
      </c>
      <c r="AL3023" s="651">
        <f t="shared" si="770"/>
        <v>0</v>
      </c>
      <c r="AM3023" s="64"/>
      <c r="AN3023" s="64"/>
      <c r="AO3023" s="64"/>
      <c r="AP3023" s="64"/>
      <c r="AQ3023" s="64"/>
      <c r="AR3023" s="693"/>
      <c r="XFA3023" s="693"/>
    </row>
    <row r="3024" spans="1:44 16381:16381" s="694" customFormat="1" ht="14.1" customHeight="1" x14ac:dyDescent="0.15">
      <c r="A3024" s="519" t="s">
        <v>3707</v>
      </c>
      <c r="B3024" s="183" t="s">
        <v>2139</v>
      </c>
      <c r="C3024" s="203">
        <f t="shared" si="768"/>
        <v>0</v>
      </c>
      <c r="D3024" s="203">
        <f t="shared" si="769"/>
        <v>0</v>
      </c>
      <c r="E3024" s="78"/>
      <c r="F3024" s="78"/>
      <c r="G3024" s="78"/>
      <c r="H3024" s="79"/>
      <c r="I3024" s="79"/>
      <c r="J3024" s="79"/>
      <c r="K3024" s="79"/>
      <c r="L3024" s="79"/>
      <c r="M3024" s="79"/>
      <c r="N3024" s="79"/>
      <c r="O3024" s="79"/>
      <c r="P3024" s="79"/>
      <c r="Q3024" s="79"/>
      <c r="R3024" s="79"/>
      <c r="S3024" s="79"/>
      <c r="T3024" s="79"/>
      <c r="U3024" s="79"/>
      <c r="V3024" s="79"/>
      <c r="W3024" s="79"/>
      <c r="X3024" s="79"/>
      <c r="Y3024" s="79"/>
      <c r="Z3024" s="79"/>
      <c r="AA3024" s="78"/>
      <c r="AB3024" s="78"/>
      <c r="AC3024" s="78"/>
      <c r="AD3024" s="78"/>
      <c r="AE3024" s="78"/>
      <c r="AF3024" s="78"/>
      <c r="AG3024" s="78"/>
      <c r="AH3024" s="78"/>
      <c r="AI3024" s="78"/>
      <c r="AJ3024" s="78"/>
      <c r="AK3024" s="645">
        <v>4990</v>
      </c>
      <c r="AL3024" s="651">
        <f t="shared" si="770"/>
        <v>0</v>
      </c>
      <c r="AM3024" s="64"/>
      <c r="AN3024" s="64"/>
      <c r="AO3024" s="64"/>
      <c r="AP3024" s="64"/>
      <c r="AQ3024" s="64"/>
      <c r="AR3024" s="693"/>
      <c r="XFA3024" s="693"/>
    </row>
    <row r="3025" spans="1:44 16381:16381" s="694" customFormat="1" ht="14.1" customHeight="1" x14ac:dyDescent="0.15">
      <c r="A3025" s="519" t="s">
        <v>3708</v>
      </c>
      <c r="B3025" s="183" t="s">
        <v>2140</v>
      </c>
      <c r="C3025" s="203">
        <f t="shared" si="768"/>
        <v>0</v>
      </c>
      <c r="D3025" s="203">
        <f t="shared" si="769"/>
        <v>0</v>
      </c>
      <c r="E3025" s="78"/>
      <c r="F3025" s="78"/>
      <c r="G3025" s="78"/>
      <c r="H3025" s="79"/>
      <c r="I3025" s="79"/>
      <c r="J3025" s="79"/>
      <c r="K3025" s="79"/>
      <c r="L3025" s="79"/>
      <c r="M3025" s="79"/>
      <c r="N3025" s="79"/>
      <c r="O3025" s="79"/>
      <c r="P3025" s="79"/>
      <c r="Q3025" s="79"/>
      <c r="R3025" s="79"/>
      <c r="S3025" s="79"/>
      <c r="T3025" s="79"/>
      <c r="U3025" s="79"/>
      <c r="V3025" s="79"/>
      <c r="W3025" s="79"/>
      <c r="X3025" s="79"/>
      <c r="Y3025" s="79"/>
      <c r="Z3025" s="79"/>
      <c r="AA3025" s="78"/>
      <c r="AB3025" s="78"/>
      <c r="AC3025" s="78"/>
      <c r="AD3025" s="78"/>
      <c r="AE3025" s="78"/>
      <c r="AF3025" s="78"/>
      <c r="AG3025" s="78"/>
      <c r="AH3025" s="78"/>
      <c r="AI3025" s="78"/>
      <c r="AJ3025" s="78"/>
      <c r="AK3025" s="645">
        <v>3140</v>
      </c>
      <c r="AL3025" s="651">
        <f t="shared" si="770"/>
        <v>0</v>
      </c>
      <c r="AM3025" s="64"/>
      <c r="AN3025" s="64"/>
      <c r="AO3025" s="64"/>
      <c r="AP3025" s="64"/>
      <c r="AQ3025" s="64"/>
      <c r="AR3025" s="693"/>
      <c r="XFA3025" s="693"/>
    </row>
    <row r="3026" spans="1:44 16381:16381" s="694" customFormat="1" ht="14.1" customHeight="1" x14ac:dyDescent="0.15">
      <c r="A3026" s="519" t="s">
        <v>3709</v>
      </c>
      <c r="B3026" s="183" t="s">
        <v>3713</v>
      </c>
      <c r="C3026" s="203">
        <f t="shared" si="768"/>
        <v>0</v>
      </c>
      <c r="D3026" s="203">
        <f t="shared" si="769"/>
        <v>0</v>
      </c>
      <c r="E3026" s="78"/>
      <c r="F3026" s="78"/>
      <c r="G3026" s="78"/>
      <c r="H3026" s="79"/>
      <c r="I3026" s="79"/>
      <c r="J3026" s="79"/>
      <c r="K3026" s="79"/>
      <c r="L3026" s="79"/>
      <c r="M3026" s="79"/>
      <c r="N3026" s="79"/>
      <c r="O3026" s="79"/>
      <c r="P3026" s="79"/>
      <c r="Q3026" s="79"/>
      <c r="R3026" s="79"/>
      <c r="S3026" s="79"/>
      <c r="T3026" s="79"/>
      <c r="U3026" s="79"/>
      <c r="V3026" s="79"/>
      <c r="W3026" s="79"/>
      <c r="X3026" s="79"/>
      <c r="Y3026" s="79"/>
      <c r="Z3026" s="79"/>
      <c r="AA3026" s="78"/>
      <c r="AB3026" s="78"/>
      <c r="AC3026" s="78"/>
      <c r="AD3026" s="78"/>
      <c r="AE3026" s="78"/>
      <c r="AF3026" s="78"/>
      <c r="AG3026" s="78"/>
      <c r="AH3026" s="78"/>
      <c r="AI3026" s="78"/>
      <c r="AJ3026" s="78"/>
      <c r="AK3026" s="645">
        <v>12130</v>
      </c>
      <c r="AL3026" s="651">
        <f t="shared" si="770"/>
        <v>0</v>
      </c>
      <c r="AM3026" s="64"/>
      <c r="AN3026" s="64"/>
      <c r="AO3026" s="64"/>
      <c r="AP3026" s="64"/>
      <c r="AQ3026" s="64"/>
      <c r="AR3026" s="693"/>
      <c r="XFA3026" s="693"/>
    </row>
    <row r="3027" spans="1:44 16381:16381" s="694" customFormat="1" ht="14.1" customHeight="1" x14ac:dyDescent="0.15">
      <c r="A3027" s="519" t="s">
        <v>3710</v>
      </c>
      <c r="B3027" s="183" t="s">
        <v>630</v>
      </c>
      <c r="C3027" s="203">
        <f t="shared" si="768"/>
        <v>0</v>
      </c>
      <c r="D3027" s="203">
        <f t="shared" si="769"/>
        <v>0</v>
      </c>
      <c r="E3027" s="78"/>
      <c r="F3027" s="78"/>
      <c r="G3027" s="78"/>
      <c r="H3027" s="79"/>
      <c r="I3027" s="79"/>
      <c r="J3027" s="79"/>
      <c r="K3027" s="79"/>
      <c r="L3027" s="79"/>
      <c r="M3027" s="79"/>
      <c r="N3027" s="79"/>
      <c r="O3027" s="79"/>
      <c r="P3027" s="79"/>
      <c r="Q3027" s="79"/>
      <c r="R3027" s="79"/>
      <c r="S3027" s="79"/>
      <c r="T3027" s="79"/>
      <c r="U3027" s="79"/>
      <c r="V3027" s="79"/>
      <c r="W3027" s="79"/>
      <c r="X3027" s="79"/>
      <c r="Y3027" s="79"/>
      <c r="Z3027" s="79"/>
      <c r="AA3027" s="78"/>
      <c r="AB3027" s="78"/>
      <c r="AC3027" s="78"/>
      <c r="AD3027" s="78"/>
      <c r="AE3027" s="78"/>
      <c r="AF3027" s="78"/>
      <c r="AG3027" s="78"/>
      <c r="AH3027" s="78"/>
      <c r="AI3027" s="78"/>
      <c r="AJ3027" s="78"/>
      <c r="AK3027" s="645">
        <v>11550</v>
      </c>
      <c r="AL3027" s="651">
        <f t="shared" si="770"/>
        <v>0</v>
      </c>
      <c r="AM3027" s="64"/>
      <c r="AN3027" s="64"/>
      <c r="AO3027" s="64"/>
      <c r="AP3027" s="64"/>
      <c r="AQ3027" s="64"/>
      <c r="AR3027" s="693"/>
      <c r="XFA3027" s="693"/>
    </row>
    <row r="3028" spans="1:44 16381:16381" s="694" customFormat="1" ht="14.1" customHeight="1" x14ac:dyDescent="0.15">
      <c r="A3028" s="519" t="s">
        <v>3711</v>
      </c>
      <c r="B3028" s="183" t="s">
        <v>631</v>
      </c>
      <c r="C3028" s="203">
        <f t="shared" si="768"/>
        <v>0</v>
      </c>
      <c r="D3028" s="203">
        <f t="shared" si="769"/>
        <v>0</v>
      </c>
      <c r="E3028" s="78"/>
      <c r="F3028" s="78"/>
      <c r="G3028" s="78"/>
      <c r="H3028" s="79"/>
      <c r="I3028" s="79"/>
      <c r="J3028" s="79"/>
      <c r="K3028" s="79"/>
      <c r="L3028" s="79"/>
      <c r="M3028" s="79"/>
      <c r="N3028" s="79"/>
      <c r="O3028" s="79"/>
      <c r="P3028" s="79"/>
      <c r="Q3028" s="79"/>
      <c r="R3028" s="79"/>
      <c r="S3028" s="79"/>
      <c r="T3028" s="79"/>
      <c r="U3028" s="79"/>
      <c r="V3028" s="79"/>
      <c r="W3028" s="79"/>
      <c r="X3028" s="79"/>
      <c r="Y3028" s="79"/>
      <c r="Z3028" s="79"/>
      <c r="AA3028" s="78"/>
      <c r="AB3028" s="78"/>
      <c r="AC3028" s="78"/>
      <c r="AD3028" s="78"/>
      <c r="AE3028" s="78"/>
      <c r="AF3028" s="78"/>
      <c r="AG3028" s="78"/>
      <c r="AH3028" s="78"/>
      <c r="AI3028" s="78"/>
      <c r="AJ3028" s="78"/>
      <c r="AK3028" s="645">
        <v>7140</v>
      </c>
      <c r="AL3028" s="651">
        <f t="shared" si="770"/>
        <v>0</v>
      </c>
      <c r="AM3028" s="64"/>
      <c r="AN3028" s="64"/>
      <c r="AO3028" s="64"/>
      <c r="AP3028" s="64"/>
      <c r="AQ3028" s="64"/>
      <c r="AR3028" s="693"/>
      <c r="XFA3028" s="693"/>
    </row>
    <row r="3029" spans="1:44 16381:16381" s="694" customFormat="1" ht="14.1" customHeight="1" x14ac:dyDescent="0.15">
      <c r="A3029" s="519" t="s">
        <v>5892</v>
      </c>
      <c r="B3029" s="183" t="s">
        <v>3714</v>
      </c>
      <c r="C3029" s="203">
        <f t="shared" si="768"/>
        <v>0</v>
      </c>
      <c r="D3029" s="203">
        <f t="shared" si="769"/>
        <v>0</v>
      </c>
      <c r="E3029" s="78"/>
      <c r="F3029" s="78"/>
      <c r="G3029" s="78"/>
      <c r="H3029" s="79"/>
      <c r="I3029" s="79"/>
      <c r="J3029" s="79"/>
      <c r="K3029" s="79"/>
      <c r="L3029" s="79"/>
      <c r="M3029" s="79"/>
      <c r="N3029" s="79"/>
      <c r="O3029" s="79"/>
      <c r="P3029" s="79"/>
      <c r="Q3029" s="79"/>
      <c r="R3029" s="79"/>
      <c r="S3029" s="79"/>
      <c r="T3029" s="79"/>
      <c r="U3029" s="79"/>
      <c r="V3029" s="79"/>
      <c r="W3029" s="79"/>
      <c r="X3029" s="79"/>
      <c r="Y3029" s="79"/>
      <c r="Z3029" s="79"/>
      <c r="AA3029" s="78"/>
      <c r="AB3029" s="78"/>
      <c r="AC3029" s="78"/>
      <c r="AD3029" s="78"/>
      <c r="AE3029" s="78"/>
      <c r="AF3029" s="78"/>
      <c r="AG3029" s="78"/>
      <c r="AH3029" s="78"/>
      <c r="AI3029" s="78"/>
      <c r="AJ3029" s="78"/>
      <c r="AK3029" s="645">
        <v>24010</v>
      </c>
      <c r="AL3029" s="651">
        <f t="shared" si="770"/>
        <v>0</v>
      </c>
      <c r="AM3029" s="64"/>
      <c r="AN3029" s="64"/>
      <c r="AO3029" s="64"/>
      <c r="AP3029" s="64"/>
      <c r="AQ3029" s="64"/>
      <c r="AR3029" s="693"/>
      <c r="XFA3029" s="693"/>
    </row>
    <row r="3030" spans="1:44 16381:16381" s="694" customFormat="1" ht="14.1" customHeight="1" x14ac:dyDescent="0.15">
      <c r="A3030" s="519" t="s">
        <v>5893</v>
      </c>
      <c r="B3030" s="183" t="s">
        <v>3715</v>
      </c>
      <c r="C3030" s="203">
        <f t="shared" si="768"/>
        <v>0</v>
      </c>
      <c r="D3030" s="203">
        <f t="shared" si="769"/>
        <v>0</v>
      </c>
      <c r="E3030" s="78"/>
      <c r="F3030" s="78"/>
      <c r="G3030" s="78"/>
      <c r="H3030" s="79"/>
      <c r="I3030" s="79"/>
      <c r="J3030" s="79"/>
      <c r="K3030" s="79"/>
      <c r="L3030" s="79"/>
      <c r="M3030" s="79"/>
      <c r="N3030" s="79"/>
      <c r="O3030" s="79"/>
      <c r="P3030" s="79"/>
      <c r="Q3030" s="79"/>
      <c r="R3030" s="79"/>
      <c r="S3030" s="79"/>
      <c r="T3030" s="79"/>
      <c r="U3030" s="79"/>
      <c r="V3030" s="79"/>
      <c r="W3030" s="79"/>
      <c r="X3030" s="79"/>
      <c r="Y3030" s="79"/>
      <c r="Z3030" s="79"/>
      <c r="AA3030" s="78"/>
      <c r="AB3030" s="78"/>
      <c r="AC3030" s="78"/>
      <c r="AD3030" s="78"/>
      <c r="AE3030" s="78"/>
      <c r="AF3030" s="78"/>
      <c r="AG3030" s="78"/>
      <c r="AH3030" s="78"/>
      <c r="AI3030" s="78"/>
      <c r="AJ3030" s="78"/>
      <c r="AK3030" s="645">
        <v>4340</v>
      </c>
      <c r="AL3030" s="651">
        <f t="shared" si="770"/>
        <v>0</v>
      </c>
      <c r="AM3030" s="64"/>
      <c r="AN3030" s="64"/>
      <c r="AO3030" s="64"/>
      <c r="AP3030" s="64"/>
      <c r="AQ3030" s="64"/>
      <c r="AR3030" s="693"/>
      <c r="XFA3030" s="693"/>
    </row>
    <row r="3031" spans="1:44 16381:16381" s="694" customFormat="1" ht="14.1" customHeight="1" x14ac:dyDescent="0.15">
      <c r="A3031" s="519" t="s">
        <v>5894</v>
      </c>
      <c r="B3031" s="183" t="s">
        <v>3716</v>
      </c>
      <c r="C3031" s="203">
        <f t="shared" si="768"/>
        <v>0</v>
      </c>
      <c r="D3031" s="203">
        <f t="shared" si="769"/>
        <v>0</v>
      </c>
      <c r="E3031" s="78"/>
      <c r="F3031" s="78"/>
      <c r="G3031" s="78"/>
      <c r="H3031" s="79"/>
      <c r="I3031" s="79"/>
      <c r="J3031" s="79"/>
      <c r="K3031" s="79"/>
      <c r="L3031" s="79"/>
      <c r="M3031" s="79"/>
      <c r="N3031" s="79"/>
      <c r="O3031" s="79"/>
      <c r="P3031" s="79"/>
      <c r="Q3031" s="79"/>
      <c r="R3031" s="79"/>
      <c r="S3031" s="79"/>
      <c r="T3031" s="79"/>
      <c r="U3031" s="79"/>
      <c r="V3031" s="79"/>
      <c r="W3031" s="79"/>
      <c r="X3031" s="79"/>
      <c r="Y3031" s="79"/>
      <c r="Z3031" s="79"/>
      <c r="AA3031" s="78"/>
      <c r="AB3031" s="78"/>
      <c r="AC3031" s="78"/>
      <c r="AD3031" s="78"/>
      <c r="AE3031" s="78"/>
      <c r="AF3031" s="78"/>
      <c r="AG3031" s="78"/>
      <c r="AH3031" s="78"/>
      <c r="AI3031" s="78"/>
      <c r="AJ3031" s="78"/>
      <c r="AK3031" s="645">
        <v>9180</v>
      </c>
      <c r="AL3031" s="651">
        <f t="shared" si="770"/>
        <v>0</v>
      </c>
      <c r="AM3031" s="64"/>
      <c r="AN3031" s="64"/>
      <c r="AO3031" s="64"/>
      <c r="AP3031" s="64"/>
      <c r="AQ3031" s="64"/>
      <c r="AR3031" s="693"/>
      <c r="XFA3031" s="693"/>
    </row>
    <row r="3032" spans="1:44 16381:16381" s="694" customFormat="1" ht="14.1" customHeight="1" x14ac:dyDescent="0.15">
      <c r="A3032" s="519" t="s">
        <v>5895</v>
      </c>
      <c r="B3032" s="183" t="s">
        <v>3717</v>
      </c>
      <c r="C3032" s="203">
        <f t="shared" si="768"/>
        <v>0</v>
      </c>
      <c r="D3032" s="203">
        <f t="shared" si="769"/>
        <v>0</v>
      </c>
      <c r="E3032" s="78"/>
      <c r="F3032" s="78"/>
      <c r="G3032" s="78"/>
      <c r="H3032" s="79"/>
      <c r="I3032" s="79"/>
      <c r="J3032" s="79"/>
      <c r="K3032" s="79"/>
      <c r="L3032" s="79"/>
      <c r="M3032" s="79"/>
      <c r="N3032" s="79"/>
      <c r="O3032" s="79"/>
      <c r="P3032" s="79"/>
      <c r="Q3032" s="79"/>
      <c r="R3032" s="79"/>
      <c r="S3032" s="79"/>
      <c r="T3032" s="79"/>
      <c r="U3032" s="79"/>
      <c r="V3032" s="79"/>
      <c r="W3032" s="79"/>
      <c r="X3032" s="79"/>
      <c r="Y3032" s="79"/>
      <c r="Z3032" s="79"/>
      <c r="AA3032" s="78"/>
      <c r="AB3032" s="78"/>
      <c r="AC3032" s="78"/>
      <c r="AD3032" s="78"/>
      <c r="AE3032" s="78"/>
      <c r="AF3032" s="78"/>
      <c r="AG3032" s="78"/>
      <c r="AH3032" s="78"/>
      <c r="AI3032" s="78"/>
      <c r="AJ3032" s="78"/>
      <c r="AK3032" s="645">
        <v>3130</v>
      </c>
      <c r="AL3032" s="651">
        <f t="shared" si="770"/>
        <v>0</v>
      </c>
      <c r="AM3032" s="64"/>
      <c r="AN3032" s="64"/>
      <c r="AO3032" s="64"/>
      <c r="AP3032" s="64"/>
      <c r="AQ3032" s="64"/>
      <c r="AR3032" s="693"/>
      <c r="XFA3032" s="693"/>
    </row>
    <row r="3033" spans="1:44 16381:16381" s="694" customFormat="1" ht="14.1" customHeight="1" x14ac:dyDescent="0.15">
      <c r="A3033" s="519" t="s">
        <v>5896</v>
      </c>
      <c r="B3033" s="183" t="s">
        <v>3718</v>
      </c>
      <c r="C3033" s="203">
        <f t="shared" si="768"/>
        <v>0</v>
      </c>
      <c r="D3033" s="203">
        <f t="shared" si="769"/>
        <v>0</v>
      </c>
      <c r="E3033" s="78"/>
      <c r="F3033" s="78"/>
      <c r="G3033" s="78"/>
      <c r="H3033" s="79"/>
      <c r="I3033" s="79"/>
      <c r="J3033" s="79"/>
      <c r="K3033" s="79"/>
      <c r="L3033" s="79"/>
      <c r="M3033" s="79"/>
      <c r="N3033" s="79"/>
      <c r="O3033" s="79"/>
      <c r="P3033" s="79"/>
      <c r="Q3033" s="79"/>
      <c r="R3033" s="79"/>
      <c r="S3033" s="79"/>
      <c r="T3033" s="79"/>
      <c r="U3033" s="79"/>
      <c r="V3033" s="79"/>
      <c r="W3033" s="79"/>
      <c r="X3033" s="79"/>
      <c r="Y3033" s="79"/>
      <c r="Z3033" s="79"/>
      <c r="AA3033" s="78"/>
      <c r="AB3033" s="78"/>
      <c r="AC3033" s="78"/>
      <c r="AD3033" s="78"/>
      <c r="AE3033" s="78"/>
      <c r="AF3033" s="78"/>
      <c r="AG3033" s="78"/>
      <c r="AH3033" s="78"/>
      <c r="AI3033" s="78"/>
      <c r="AJ3033" s="78"/>
      <c r="AK3033" s="645">
        <v>7310</v>
      </c>
      <c r="AL3033" s="651">
        <f t="shared" si="770"/>
        <v>0</v>
      </c>
      <c r="AM3033" s="64"/>
      <c r="AN3033" s="64" t="s">
        <v>547</v>
      </c>
      <c r="AO3033" s="64"/>
      <c r="AP3033" s="64"/>
      <c r="AQ3033" s="64"/>
      <c r="AR3033" s="693"/>
      <c r="XFA3033" s="693"/>
    </row>
    <row r="3034" spans="1:44 16381:16381" s="700" customFormat="1" ht="12.75" customHeight="1" x14ac:dyDescent="0.15">
      <c r="A3034" s="224"/>
      <c r="B3034" s="94" t="s">
        <v>2259</v>
      </c>
      <c r="C3034" s="201">
        <f>SUM(C3018:C3033)</f>
        <v>0</v>
      </c>
      <c r="D3034" s="201">
        <f>SUM(D3018:D3033)</f>
        <v>0</v>
      </c>
      <c r="E3034" s="201">
        <f>SUM(E3018:E3033)</f>
        <v>0</v>
      </c>
      <c r="F3034" s="201">
        <f>SUM(F3018:F3033)</f>
        <v>0</v>
      </c>
      <c r="G3034" s="201">
        <f>SUM(G3018:G3033)</f>
        <v>0</v>
      </c>
      <c r="H3034" s="839"/>
      <c r="I3034" s="840"/>
      <c r="J3034" s="840"/>
      <c r="K3034" s="840"/>
      <c r="L3034" s="840"/>
      <c r="M3034" s="840"/>
      <c r="N3034" s="840"/>
      <c r="O3034" s="840"/>
      <c r="P3034" s="840"/>
      <c r="Q3034" s="840"/>
      <c r="R3034" s="840"/>
      <c r="S3034" s="840"/>
      <c r="T3034" s="840"/>
      <c r="U3034" s="840"/>
      <c r="V3034" s="840"/>
      <c r="W3034" s="840"/>
      <c r="X3034" s="840"/>
      <c r="Y3034" s="840"/>
      <c r="Z3034" s="841"/>
      <c r="AA3034" s="201">
        <f>SUM(AA3018:AA3033)</f>
        <v>0</v>
      </c>
      <c r="AB3034" s="201">
        <f t="shared" ref="AB3034:AJ3034" si="771">SUM(AB3018:AB3033)</f>
        <v>0</v>
      </c>
      <c r="AC3034" s="201">
        <f t="shared" si="771"/>
        <v>0</v>
      </c>
      <c r="AD3034" s="201">
        <f t="shared" si="771"/>
        <v>0</v>
      </c>
      <c r="AE3034" s="201">
        <f t="shared" si="771"/>
        <v>0</v>
      </c>
      <c r="AF3034" s="201">
        <f t="shared" si="771"/>
        <v>0</v>
      </c>
      <c r="AG3034" s="201">
        <f t="shared" si="771"/>
        <v>0</v>
      </c>
      <c r="AH3034" s="201">
        <f t="shared" si="771"/>
        <v>0</v>
      </c>
      <c r="AI3034" s="201">
        <f t="shared" si="771"/>
        <v>0</v>
      </c>
      <c r="AJ3034" s="201">
        <f t="shared" si="771"/>
        <v>0</v>
      </c>
      <c r="AK3034" s="551"/>
      <c r="AL3034" s="551">
        <f>SUM(AL3018:AL3033)</f>
        <v>0</v>
      </c>
      <c r="AM3034" s="66"/>
      <c r="AN3034" s="66"/>
      <c r="AO3034" s="66"/>
      <c r="AP3034" s="66"/>
      <c r="AQ3034" s="66"/>
      <c r="AR3034" s="699"/>
      <c r="XFA3034" s="699"/>
    </row>
    <row r="3035" spans="1:44 16381:16381" s="700" customFormat="1" ht="12.75" customHeight="1" x14ac:dyDescent="0.15">
      <c r="A3035" s="224"/>
      <c r="B3035" s="94" t="s">
        <v>3719</v>
      </c>
      <c r="C3035" s="198"/>
      <c r="D3035" s="198"/>
      <c r="E3035" s="198"/>
      <c r="F3035" s="198"/>
      <c r="G3035" s="198"/>
      <c r="H3035" s="198"/>
      <c r="I3035" s="198"/>
      <c r="J3035" s="198"/>
      <c r="K3035" s="198"/>
      <c r="L3035" s="198"/>
      <c r="M3035" s="198"/>
      <c r="N3035" s="198"/>
      <c r="O3035" s="198"/>
      <c r="P3035" s="198"/>
      <c r="Q3035" s="198"/>
      <c r="R3035" s="198"/>
      <c r="S3035" s="198"/>
      <c r="T3035" s="198"/>
      <c r="U3035" s="198"/>
      <c r="V3035" s="198"/>
      <c r="W3035" s="198"/>
      <c r="X3035" s="198"/>
      <c r="Y3035" s="198"/>
      <c r="Z3035" s="198"/>
      <c r="AA3035" s="198"/>
      <c r="AB3035" s="198"/>
      <c r="AC3035" s="198"/>
      <c r="AD3035" s="198"/>
      <c r="AE3035" s="198"/>
      <c r="AF3035" s="198"/>
      <c r="AG3035" s="198"/>
      <c r="AH3035" s="198"/>
      <c r="AI3035" s="198"/>
      <c r="AJ3035" s="198"/>
      <c r="AK3035" s="198"/>
      <c r="AL3035" s="198"/>
      <c r="AM3035" s="66"/>
      <c r="AN3035" s="66"/>
      <c r="AO3035" s="66"/>
      <c r="AP3035" s="66"/>
      <c r="AQ3035" s="66"/>
      <c r="AR3035" s="699"/>
      <c r="XFA3035" s="699"/>
    </row>
    <row r="3036" spans="1:44 16381:16381" s="694" customFormat="1" ht="14.1" customHeight="1" x14ac:dyDescent="0.15">
      <c r="A3036" s="519" t="s">
        <v>3720</v>
      </c>
      <c r="B3036" s="183" t="s">
        <v>1034</v>
      </c>
      <c r="C3036" s="203">
        <f t="shared" ref="C3036:C3065" si="772">SUM(D3036+G3036)</f>
        <v>0</v>
      </c>
      <c r="D3036" s="203">
        <f t="shared" ref="D3036:D3065" si="773">SUM(E3036:F3036)</f>
        <v>0</v>
      </c>
      <c r="E3036" s="78"/>
      <c r="F3036" s="78"/>
      <c r="G3036" s="78"/>
      <c r="H3036" s="79"/>
      <c r="I3036" s="79"/>
      <c r="J3036" s="79"/>
      <c r="K3036" s="79"/>
      <c r="L3036" s="79"/>
      <c r="M3036" s="79"/>
      <c r="N3036" s="79"/>
      <c r="O3036" s="79"/>
      <c r="P3036" s="79"/>
      <c r="Q3036" s="79"/>
      <c r="R3036" s="79"/>
      <c r="S3036" s="79"/>
      <c r="T3036" s="79"/>
      <c r="U3036" s="79"/>
      <c r="V3036" s="79"/>
      <c r="W3036" s="79"/>
      <c r="X3036" s="79"/>
      <c r="Y3036" s="79"/>
      <c r="Z3036" s="79"/>
      <c r="AA3036" s="78"/>
      <c r="AB3036" s="78"/>
      <c r="AC3036" s="78"/>
      <c r="AD3036" s="78"/>
      <c r="AE3036" s="78"/>
      <c r="AF3036" s="78"/>
      <c r="AG3036" s="78"/>
      <c r="AH3036" s="78"/>
      <c r="AI3036" s="78"/>
      <c r="AJ3036" s="78"/>
      <c r="AK3036" s="645">
        <v>11910</v>
      </c>
      <c r="AL3036" s="651">
        <f t="shared" ref="AL3036:AL3065" si="774">AK3036*E3036</f>
        <v>0</v>
      </c>
      <c r="AM3036" s="64"/>
      <c r="AN3036" s="64" t="s">
        <v>547</v>
      </c>
      <c r="AO3036" s="64"/>
      <c r="AP3036" s="64"/>
      <c r="AQ3036" s="64"/>
      <c r="AR3036" s="693"/>
      <c r="XFA3036" s="693"/>
    </row>
    <row r="3037" spans="1:44 16381:16381" s="694" customFormat="1" ht="14.1" customHeight="1" x14ac:dyDescent="0.15">
      <c r="A3037" s="519" t="s">
        <v>3721</v>
      </c>
      <c r="B3037" s="183" t="s">
        <v>3749</v>
      </c>
      <c r="C3037" s="203">
        <f t="shared" si="772"/>
        <v>0</v>
      </c>
      <c r="D3037" s="203">
        <f t="shared" si="773"/>
        <v>0</v>
      </c>
      <c r="E3037" s="78"/>
      <c r="F3037" s="78"/>
      <c r="G3037" s="78"/>
      <c r="H3037" s="79"/>
      <c r="I3037" s="79"/>
      <c r="J3037" s="79"/>
      <c r="K3037" s="79"/>
      <c r="L3037" s="79"/>
      <c r="M3037" s="79"/>
      <c r="N3037" s="79"/>
      <c r="O3037" s="79"/>
      <c r="P3037" s="79"/>
      <c r="Q3037" s="79"/>
      <c r="R3037" s="79"/>
      <c r="S3037" s="79"/>
      <c r="T3037" s="79"/>
      <c r="U3037" s="79"/>
      <c r="V3037" s="79"/>
      <c r="W3037" s="79"/>
      <c r="X3037" s="79"/>
      <c r="Y3037" s="79"/>
      <c r="Z3037" s="79"/>
      <c r="AA3037" s="78"/>
      <c r="AB3037" s="78"/>
      <c r="AC3037" s="78"/>
      <c r="AD3037" s="78"/>
      <c r="AE3037" s="78"/>
      <c r="AF3037" s="78"/>
      <c r="AG3037" s="78"/>
      <c r="AH3037" s="78"/>
      <c r="AI3037" s="78"/>
      <c r="AJ3037" s="78"/>
      <c r="AK3037" s="645">
        <v>22790</v>
      </c>
      <c r="AL3037" s="651">
        <f t="shared" si="774"/>
        <v>0</v>
      </c>
      <c r="AM3037" s="64"/>
      <c r="AN3037" s="64"/>
      <c r="AO3037" s="64"/>
      <c r="AP3037" s="64"/>
      <c r="AQ3037" s="64"/>
      <c r="AR3037" s="693"/>
      <c r="XFA3037" s="693"/>
    </row>
    <row r="3038" spans="1:44 16381:16381" s="694" customFormat="1" ht="14.1" customHeight="1" x14ac:dyDescent="0.15">
      <c r="A3038" s="519" t="s">
        <v>3722</v>
      </c>
      <c r="B3038" s="183" t="s">
        <v>356</v>
      </c>
      <c r="C3038" s="203">
        <f t="shared" si="772"/>
        <v>0</v>
      </c>
      <c r="D3038" s="203">
        <f t="shared" si="773"/>
        <v>0</v>
      </c>
      <c r="E3038" s="78"/>
      <c r="F3038" s="78"/>
      <c r="G3038" s="78"/>
      <c r="H3038" s="79"/>
      <c r="I3038" s="79"/>
      <c r="J3038" s="79"/>
      <c r="K3038" s="79"/>
      <c r="L3038" s="79"/>
      <c r="M3038" s="79"/>
      <c r="N3038" s="79"/>
      <c r="O3038" s="79"/>
      <c r="P3038" s="79"/>
      <c r="Q3038" s="79"/>
      <c r="R3038" s="79"/>
      <c r="S3038" s="79"/>
      <c r="T3038" s="79"/>
      <c r="U3038" s="79"/>
      <c r="V3038" s="79"/>
      <c r="W3038" s="79"/>
      <c r="X3038" s="79"/>
      <c r="Y3038" s="79"/>
      <c r="Z3038" s="79"/>
      <c r="AA3038" s="78"/>
      <c r="AB3038" s="78"/>
      <c r="AC3038" s="78"/>
      <c r="AD3038" s="78"/>
      <c r="AE3038" s="78"/>
      <c r="AF3038" s="78"/>
      <c r="AG3038" s="78"/>
      <c r="AH3038" s="78"/>
      <c r="AI3038" s="78"/>
      <c r="AJ3038" s="78"/>
      <c r="AK3038" s="645">
        <v>49450</v>
      </c>
      <c r="AL3038" s="651">
        <f t="shared" si="774"/>
        <v>0</v>
      </c>
      <c r="AM3038" s="64"/>
      <c r="AN3038" s="64"/>
      <c r="AO3038" s="64"/>
      <c r="AP3038" s="64"/>
      <c r="AQ3038" s="64"/>
      <c r="AR3038" s="693"/>
      <c r="XFA3038" s="693"/>
    </row>
    <row r="3039" spans="1:44 16381:16381" s="694" customFormat="1" ht="14.1" customHeight="1" x14ac:dyDescent="0.15">
      <c r="A3039" s="519" t="s">
        <v>3723</v>
      </c>
      <c r="B3039" s="183" t="s">
        <v>357</v>
      </c>
      <c r="C3039" s="203">
        <f t="shared" si="772"/>
        <v>0</v>
      </c>
      <c r="D3039" s="203">
        <f t="shared" si="773"/>
        <v>0</v>
      </c>
      <c r="E3039" s="78"/>
      <c r="F3039" s="78"/>
      <c r="G3039" s="78"/>
      <c r="H3039" s="79"/>
      <c r="I3039" s="79"/>
      <c r="J3039" s="79"/>
      <c r="K3039" s="79"/>
      <c r="L3039" s="79"/>
      <c r="M3039" s="79"/>
      <c r="N3039" s="79"/>
      <c r="O3039" s="79"/>
      <c r="P3039" s="79"/>
      <c r="Q3039" s="79"/>
      <c r="R3039" s="79"/>
      <c r="S3039" s="79"/>
      <c r="T3039" s="79"/>
      <c r="U3039" s="79"/>
      <c r="V3039" s="79"/>
      <c r="W3039" s="79"/>
      <c r="X3039" s="79"/>
      <c r="Y3039" s="79"/>
      <c r="Z3039" s="79"/>
      <c r="AA3039" s="78"/>
      <c r="AB3039" s="78"/>
      <c r="AC3039" s="78"/>
      <c r="AD3039" s="78"/>
      <c r="AE3039" s="78"/>
      <c r="AF3039" s="78"/>
      <c r="AG3039" s="78"/>
      <c r="AH3039" s="78"/>
      <c r="AI3039" s="78"/>
      <c r="AJ3039" s="78"/>
      <c r="AK3039" s="645">
        <v>74310</v>
      </c>
      <c r="AL3039" s="651">
        <f t="shared" si="774"/>
        <v>0</v>
      </c>
      <c r="AM3039" s="64"/>
      <c r="AN3039" s="64"/>
      <c r="AO3039" s="64"/>
      <c r="AP3039" s="64"/>
      <c r="AQ3039" s="64"/>
      <c r="AR3039" s="693"/>
      <c r="XFA3039" s="693"/>
    </row>
    <row r="3040" spans="1:44 16381:16381" s="694" customFormat="1" ht="14.1" customHeight="1" x14ac:dyDescent="0.15">
      <c r="A3040" s="519" t="s">
        <v>3724</v>
      </c>
      <c r="B3040" s="183" t="s">
        <v>265</v>
      </c>
      <c r="C3040" s="203">
        <f t="shared" si="772"/>
        <v>0</v>
      </c>
      <c r="D3040" s="203">
        <f t="shared" si="773"/>
        <v>0</v>
      </c>
      <c r="E3040" s="78"/>
      <c r="F3040" s="78"/>
      <c r="G3040" s="78"/>
      <c r="H3040" s="79"/>
      <c r="I3040" s="79"/>
      <c r="J3040" s="79"/>
      <c r="K3040" s="79"/>
      <c r="L3040" s="79"/>
      <c r="M3040" s="79"/>
      <c r="N3040" s="79"/>
      <c r="O3040" s="79"/>
      <c r="P3040" s="79"/>
      <c r="Q3040" s="79"/>
      <c r="R3040" s="79"/>
      <c r="S3040" s="79"/>
      <c r="T3040" s="79"/>
      <c r="U3040" s="79"/>
      <c r="V3040" s="79"/>
      <c r="W3040" s="79"/>
      <c r="X3040" s="79"/>
      <c r="Y3040" s="79"/>
      <c r="Z3040" s="79"/>
      <c r="AA3040" s="78"/>
      <c r="AB3040" s="78"/>
      <c r="AC3040" s="78"/>
      <c r="AD3040" s="78"/>
      <c r="AE3040" s="78"/>
      <c r="AF3040" s="78"/>
      <c r="AG3040" s="78"/>
      <c r="AH3040" s="78"/>
      <c r="AI3040" s="78"/>
      <c r="AJ3040" s="78"/>
      <c r="AK3040" s="645">
        <v>24630</v>
      </c>
      <c r="AL3040" s="651">
        <f t="shared" si="774"/>
        <v>0</v>
      </c>
      <c r="AM3040" s="64"/>
      <c r="AN3040" s="64"/>
      <c r="AO3040" s="64"/>
      <c r="AP3040" s="64"/>
      <c r="AQ3040" s="64"/>
      <c r="AR3040" s="693"/>
      <c r="XFA3040" s="693"/>
    </row>
    <row r="3041" spans="1:44 16381:16381" s="694" customFormat="1" ht="14.1" customHeight="1" x14ac:dyDescent="0.15">
      <c r="A3041" s="519" t="s">
        <v>3725</v>
      </c>
      <c r="B3041" s="183" t="s">
        <v>266</v>
      </c>
      <c r="C3041" s="203">
        <f t="shared" si="772"/>
        <v>0</v>
      </c>
      <c r="D3041" s="203">
        <f t="shared" si="773"/>
        <v>0</v>
      </c>
      <c r="E3041" s="78"/>
      <c r="F3041" s="78"/>
      <c r="G3041" s="78"/>
      <c r="H3041" s="79"/>
      <c r="I3041" s="79"/>
      <c r="J3041" s="79"/>
      <c r="K3041" s="79"/>
      <c r="L3041" s="79"/>
      <c r="M3041" s="79"/>
      <c r="N3041" s="79"/>
      <c r="O3041" s="79"/>
      <c r="P3041" s="79"/>
      <c r="Q3041" s="79"/>
      <c r="R3041" s="79"/>
      <c r="S3041" s="79"/>
      <c r="T3041" s="79"/>
      <c r="U3041" s="79"/>
      <c r="V3041" s="79"/>
      <c r="W3041" s="79"/>
      <c r="X3041" s="79"/>
      <c r="Y3041" s="79"/>
      <c r="Z3041" s="79"/>
      <c r="AA3041" s="78"/>
      <c r="AB3041" s="78"/>
      <c r="AC3041" s="78"/>
      <c r="AD3041" s="78"/>
      <c r="AE3041" s="78"/>
      <c r="AF3041" s="78"/>
      <c r="AG3041" s="78"/>
      <c r="AH3041" s="78"/>
      <c r="AI3041" s="78"/>
      <c r="AJ3041" s="78"/>
      <c r="AK3041" s="645">
        <v>9890</v>
      </c>
      <c r="AL3041" s="651">
        <f t="shared" si="774"/>
        <v>0</v>
      </c>
      <c r="AM3041" s="64"/>
      <c r="AN3041" s="64"/>
      <c r="AO3041" s="64"/>
      <c r="AP3041" s="64"/>
      <c r="AQ3041" s="64"/>
      <c r="AR3041" s="693"/>
      <c r="XFA3041" s="693"/>
    </row>
    <row r="3042" spans="1:44 16381:16381" s="694" customFormat="1" ht="14.1" customHeight="1" x14ac:dyDescent="0.15">
      <c r="A3042" s="519" t="s">
        <v>3726</v>
      </c>
      <c r="B3042" s="183" t="s">
        <v>267</v>
      </c>
      <c r="C3042" s="203">
        <f t="shared" si="772"/>
        <v>0</v>
      </c>
      <c r="D3042" s="203">
        <f t="shared" si="773"/>
        <v>0</v>
      </c>
      <c r="E3042" s="78"/>
      <c r="F3042" s="78"/>
      <c r="G3042" s="78"/>
      <c r="H3042" s="79"/>
      <c r="I3042" s="79"/>
      <c r="J3042" s="79"/>
      <c r="K3042" s="79"/>
      <c r="L3042" s="79"/>
      <c r="M3042" s="79"/>
      <c r="N3042" s="79"/>
      <c r="O3042" s="79"/>
      <c r="P3042" s="79"/>
      <c r="Q3042" s="79"/>
      <c r="R3042" s="79"/>
      <c r="S3042" s="79"/>
      <c r="T3042" s="79"/>
      <c r="U3042" s="79"/>
      <c r="V3042" s="79"/>
      <c r="W3042" s="79"/>
      <c r="X3042" s="79"/>
      <c r="Y3042" s="79"/>
      <c r="Z3042" s="79"/>
      <c r="AA3042" s="78"/>
      <c r="AB3042" s="78"/>
      <c r="AC3042" s="78"/>
      <c r="AD3042" s="78"/>
      <c r="AE3042" s="78"/>
      <c r="AF3042" s="78"/>
      <c r="AG3042" s="78"/>
      <c r="AH3042" s="78"/>
      <c r="AI3042" s="78"/>
      <c r="AJ3042" s="78"/>
      <c r="AK3042" s="645">
        <v>7600</v>
      </c>
      <c r="AL3042" s="651">
        <f t="shared" si="774"/>
        <v>0</v>
      </c>
      <c r="AM3042" s="64"/>
      <c r="AN3042" s="64"/>
      <c r="AO3042" s="64"/>
      <c r="AP3042" s="64"/>
      <c r="AQ3042" s="64"/>
      <c r="AR3042" s="693"/>
      <c r="XFA3042" s="693"/>
    </row>
    <row r="3043" spans="1:44 16381:16381" s="694" customFormat="1" ht="14.1" customHeight="1" x14ac:dyDescent="0.15">
      <c r="A3043" s="519" t="s">
        <v>3727</v>
      </c>
      <c r="B3043" s="183" t="s">
        <v>1072</v>
      </c>
      <c r="C3043" s="203">
        <f t="shared" si="772"/>
        <v>0</v>
      </c>
      <c r="D3043" s="203">
        <f t="shared" si="773"/>
        <v>0</v>
      </c>
      <c r="E3043" s="78"/>
      <c r="F3043" s="78"/>
      <c r="G3043" s="78"/>
      <c r="H3043" s="79"/>
      <c r="I3043" s="79"/>
      <c r="J3043" s="79"/>
      <c r="K3043" s="79"/>
      <c r="L3043" s="79"/>
      <c r="M3043" s="79"/>
      <c r="N3043" s="79"/>
      <c r="O3043" s="79"/>
      <c r="P3043" s="79"/>
      <c r="Q3043" s="79"/>
      <c r="R3043" s="79"/>
      <c r="S3043" s="79"/>
      <c r="T3043" s="79"/>
      <c r="U3043" s="79"/>
      <c r="V3043" s="79"/>
      <c r="W3043" s="79"/>
      <c r="X3043" s="79"/>
      <c r="Y3043" s="79"/>
      <c r="Z3043" s="79"/>
      <c r="AA3043" s="78"/>
      <c r="AB3043" s="78"/>
      <c r="AC3043" s="78"/>
      <c r="AD3043" s="78"/>
      <c r="AE3043" s="78"/>
      <c r="AF3043" s="78"/>
      <c r="AG3043" s="78"/>
      <c r="AH3043" s="78"/>
      <c r="AI3043" s="78"/>
      <c r="AJ3043" s="78"/>
      <c r="AK3043" s="645">
        <v>5950</v>
      </c>
      <c r="AL3043" s="651">
        <f t="shared" si="774"/>
        <v>0</v>
      </c>
      <c r="AM3043" s="64"/>
      <c r="AN3043" s="64"/>
      <c r="AO3043" s="64"/>
      <c r="AP3043" s="64"/>
      <c r="AQ3043" s="64"/>
      <c r="AR3043" s="693"/>
      <c r="XFA3043" s="693"/>
    </row>
    <row r="3044" spans="1:44 16381:16381" s="694" customFormat="1" ht="14.1" customHeight="1" x14ac:dyDescent="0.15">
      <c r="A3044" s="519" t="s">
        <v>3728</v>
      </c>
      <c r="B3044" s="183" t="s">
        <v>1073</v>
      </c>
      <c r="C3044" s="203">
        <f t="shared" si="772"/>
        <v>0</v>
      </c>
      <c r="D3044" s="203">
        <f t="shared" si="773"/>
        <v>0</v>
      </c>
      <c r="E3044" s="78"/>
      <c r="F3044" s="78"/>
      <c r="G3044" s="78"/>
      <c r="H3044" s="79"/>
      <c r="I3044" s="79"/>
      <c r="J3044" s="79"/>
      <c r="K3044" s="79"/>
      <c r="L3044" s="79"/>
      <c r="M3044" s="79"/>
      <c r="N3044" s="79"/>
      <c r="O3044" s="79"/>
      <c r="P3044" s="79"/>
      <c r="Q3044" s="79"/>
      <c r="R3044" s="79"/>
      <c r="S3044" s="79"/>
      <c r="T3044" s="79"/>
      <c r="U3044" s="79"/>
      <c r="V3044" s="79"/>
      <c r="W3044" s="79"/>
      <c r="X3044" s="79"/>
      <c r="Y3044" s="79"/>
      <c r="Z3044" s="79"/>
      <c r="AA3044" s="78"/>
      <c r="AB3044" s="78"/>
      <c r="AC3044" s="78"/>
      <c r="AD3044" s="78"/>
      <c r="AE3044" s="78"/>
      <c r="AF3044" s="78"/>
      <c r="AG3044" s="78"/>
      <c r="AH3044" s="78"/>
      <c r="AI3044" s="78"/>
      <c r="AJ3044" s="78"/>
      <c r="AK3044" s="645">
        <v>44640</v>
      </c>
      <c r="AL3044" s="651">
        <f t="shared" si="774"/>
        <v>0</v>
      </c>
      <c r="AM3044" s="64"/>
      <c r="AN3044" s="64"/>
      <c r="AO3044" s="64"/>
      <c r="AP3044" s="64"/>
      <c r="AQ3044" s="64"/>
      <c r="AR3044" s="693"/>
      <c r="XFA3044" s="693"/>
    </row>
    <row r="3045" spans="1:44 16381:16381" s="694" customFormat="1" ht="14.1" customHeight="1" x14ac:dyDescent="0.15">
      <c r="A3045" s="519" t="s">
        <v>3729</v>
      </c>
      <c r="B3045" s="183" t="s">
        <v>316</v>
      </c>
      <c r="C3045" s="203">
        <f t="shared" si="772"/>
        <v>0</v>
      </c>
      <c r="D3045" s="203">
        <f t="shared" si="773"/>
        <v>0</v>
      </c>
      <c r="E3045" s="78"/>
      <c r="F3045" s="78"/>
      <c r="G3045" s="78"/>
      <c r="H3045" s="79"/>
      <c r="I3045" s="79"/>
      <c r="J3045" s="79"/>
      <c r="K3045" s="79"/>
      <c r="L3045" s="79"/>
      <c r="M3045" s="79"/>
      <c r="N3045" s="79"/>
      <c r="O3045" s="79"/>
      <c r="P3045" s="79"/>
      <c r="Q3045" s="79"/>
      <c r="R3045" s="79"/>
      <c r="S3045" s="79"/>
      <c r="T3045" s="79"/>
      <c r="U3045" s="79"/>
      <c r="V3045" s="79"/>
      <c r="W3045" s="79"/>
      <c r="X3045" s="79"/>
      <c r="Y3045" s="79"/>
      <c r="Z3045" s="79"/>
      <c r="AA3045" s="78"/>
      <c r="AB3045" s="78"/>
      <c r="AC3045" s="78"/>
      <c r="AD3045" s="78"/>
      <c r="AE3045" s="78"/>
      <c r="AF3045" s="78"/>
      <c r="AG3045" s="78"/>
      <c r="AH3045" s="78"/>
      <c r="AI3045" s="78"/>
      <c r="AJ3045" s="78"/>
      <c r="AK3045" s="645">
        <v>22790</v>
      </c>
      <c r="AL3045" s="651">
        <f t="shared" si="774"/>
        <v>0</v>
      </c>
      <c r="AM3045" s="64"/>
      <c r="AN3045" s="64"/>
      <c r="AO3045" s="64"/>
      <c r="AP3045" s="64"/>
      <c r="AQ3045" s="64"/>
      <c r="AR3045" s="693"/>
      <c r="XFA3045" s="693"/>
    </row>
    <row r="3046" spans="1:44 16381:16381" s="694" customFormat="1" ht="14.1" customHeight="1" x14ac:dyDescent="0.15">
      <c r="A3046" s="519" t="s">
        <v>3730</v>
      </c>
      <c r="B3046" s="183" t="s">
        <v>3750</v>
      </c>
      <c r="C3046" s="203">
        <f t="shared" si="772"/>
        <v>0</v>
      </c>
      <c r="D3046" s="203">
        <f t="shared" si="773"/>
        <v>0</v>
      </c>
      <c r="E3046" s="78"/>
      <c r="F3046" s="78"/>
      <c r="G3046" s="78"/>
      <c r="H3046" s="79"/>
      <c r="I3046" s="79"/>
      <c r="J3046" s="79"/>
      <c r="K3046" s="79"/>
      <c r="L3046" s="79"/>
      <c r="M3046" s="79"/>
      <c r="N3046" s="79"/>
      <c r="O3046" s="79"/>
      <c r="P3046" s="79"/>
      <c r="Q3046" s="79"/>
      <c r="R3046" s="79"/>
      <c r="S3046" s="79"/>
      <c r="T3046" s="79"/>
      <c r="U3046" s="79"/>
      <c r="V3046" s="79"/>
      <c r="W3046" s="79"/>
      <c r="X3046" s="79"/>
      <c r="Y3046" s="79"/>
      <c r="Z3046" s="79"/>
      <c r="AA3046" s="78"/>
      <c r="AB3046" s="78"/>
      <c r="AC3046" s="78"/>
      <c r="AD3046" s="78"/>
      <c r="AE3046" s="78"/>
      <c r="AF3046" s="78"/>
      <c r="AG3046" s="78"/>
      <c r="AH3046" s="78"/>
      <c r="AI3046" s="78"/>
      <c r="AJ3046" s="78"/>
      <c r="AK3046" s="645">
        <v>125250</v>
      </c>
      <c r="AL3046" s="651">
        <f t="shared" si="774"/>
        <v>0</v>
      </c>
      <c r="AM3046" s="64"/>
      <c r="AN3046" s="64"/>
      <c r="AO3046" s="64"/>
      <c r="AP3046" s="64"/>
      <c r="AQ3046" s="64"/>
      <c r="AR3046" s="693"/>
      <c r="XFA3046" s="693"/>
    </row>
    <row r="3047" spans="1:44 16381:16381" s="694" customFormat="1" ht="14.1" customHeight="1" x14ac:dyDescent="0.15">
      <c r="A3047" s="519" t="s">
        <v>3731</v>
      </c>
      <c r="B3047" s="183" t="s">
        <v>3751</v>
      </c>
      <c r="C3047" s="203">
        <f t="shared" si="772"/>
        <v>0</v>
      </c>
      <c r="D3047" s="203">
        <f t="shared" si="773"/>
        <v>0</v>
      </c>
      <c r="E3047" s="78"/>
      <c r="F3047" s="78"/>
      <c r="G3047" s="78"/>
      <c r="H3047" s="79"/>
      <c r="I3047" s="79"/>
      <c r="J3047" s="79"/>
      <c r="K3047" s="79"/>
      <c r="L3047" s="79"/>
      <c r="M3047" s="79"/>
      <c r="N3047" s="79"/>
      <c r="O3047" s="79"/>
      <c r="P3047" s="79"/>
      <c r="Q3047" s="79"/>
      <c r="R3047" s="79"/>
      <c r="S3047" s="79"/>
      <c r="T3047" s="79"/>
      <c r="U3047" s="79"/>
      <c r="V3047" s="79"/>
      <c r="W3047" s="79"/>
      <c r="X3047" s="79"/>
      <c r="Y3047" s="79"/>
      <c r="Z3047" s="79"/>
      <c r="AA3047" s="78"/>
      <c r="AB3047" s="78"/>
      <c r="AC3047" s="78"/>
      <c r="AD3047" s="78"/>
      <c r="AE3047" s="78"/>
      <c r="AF3047" s="78"/>
      <c r="AG3047" s="78"/>
      <c r="AH3047" s="78"/>
      <c r="AI3047" s="78"/>
      <c r="AJ3047" s="78"/>
      <c r="AK3047" s="645">
        <v>151850</v>
      </c>
      <c r="AL3047" s="651">
        <f t="shared" si="774"/>
        <v>0</v>
      </c>
      <c r="AM3047" s="64"/>
      <c r="AN3047" s="64"/>
      <c r="AO3047" s="64"/>
      <c r="AP3047" s="64"/>
      <c r="AQ3047" s="64"/>
      <c r="AR3047" s="693"/>
      <c r="XFA3047" s="693"/>
    </row>
    <row r="3048" spans="1:44 16381:16381" s="694" customFormat="1" ht="14.1" customHeight="1" x14ac:dyDescent="0.15">
      <c r="A3048" s="519" t="s">
        <v>3732</v>
      </c>
      <c r="B3048" s="183" t="s">
        <v>3752</v>
      </c>
      <c r="C3048" s="203">
        <f t="shared" si="772"/>
        <v>0</v>
      </c>
      <c r="D3048" s="203">
        <f t="shared" si="773"/>
        <v>0</v>
      </c>
      <c r="E3048" s="78"/>
      <c r="F3048" s="78"/>
      <c r="G3048" s="78"/>
      <c r="H3048" s="79"/>
      <c r="I3048" s="79"/>
      <c r="J3048" s="79"/>
      <c r="K3048" s="79"/>
      <c r="L3048" s="79"/>
      <c r="M3048" s="79"/>
      <c r="N3048" s="79"/>
      <c r="O3048" s="79"/>
      <c r="P3048" s="79"/>
      <c r="Q3048" s="79"/>
      <c r="R3048" s="79"/>
      <c r="S3048" s="79"/>
      <c r="T3048" s="79"/>
      <c r="U3048" s="79"/>
      <c r="V3048" s="79"/>
      <c r="W3048" s="79"/>
      <c r="X3048" s="79"/>
      <c r="Y3048" s="79"/>
      <c r="Z3048" s="79"/>
      <c r="AA3048" s="78"/>
      <c r="AB3048" s="78"/>
      <c r="AC3048" s="78"/>
      <c r="AD3048" s="78"/>
      <c r="AE3048" s="78"/>
      <c r="AF3048" s="78"/>
      <c r="AG3048" s="78"/>
      <c r="AH3048" s="78"/>
      <c r="AI3048" s="78"/>
      <c r="AJ3048" s="78"/>
      <c r="AK3048" s="645">
        <v>90680</v>
      </c>
      <c r="AL3048" s="651">
        <f t="shared" si="774"/>
        <v>0</v>
      </c>
      <c r="AM3048" s="64"/>
      <c r="AN3048" s="64"/>
      <c r="AO3048" s="64"/>
      <c r="AP3048" s="64"/>
      <c r="AQ3048" s="64"/>
      <c r="AR3048" s="693"/>
      <c r="XFA3048" s="693"/>
    </row>
    <row r="3049" spans="1:44 16381:16381" s="694" customFormat="1" ht="14.1" customHeight="1" x14ac:dyDescent="0.15">
      <c r="A3049" s="519" t="s">
        <v>3733</v>
      </c>
      <c r="B3049" s="183" t="s">
        <v>11</v>
      </c>
      <c r="C3049" s="203">
        <f t="shared" si="772"/>
        <v>0</v>
      </c>
      <c r="D3049" s="203">
        <f t="shared" si="773"/>
        <v>0</v>
      </c>
      <c r="E3049" s="78"/>
      <c r="F3049" s="78"/>
      <c r="G3049" s="78"/>
      <c r="H3049" s="79"/>
      <c r="I3049" s="79"/>
      <c r="J3049" s="79"/>
      <c r="K3049" s="79"/>
      <c r="L3049" s="79"/>
      <c r="M3049" s="79"/>
      <c r="N3049" s="79"/>
      <c r="O3049" s="79"/>
      <c r="P3049" s="79"/>
      <c r="Q3049" s="79"/>
      <c r="R3049" s="79"/>
      <c r="S3049" s="79"/>
      <c r="T3049" s="79"/>
      <c r="U3049" s="79"/>
      <c r="V3049" s="79"/>
      <c r="W3049" s="79"/>
      <c r="X3049" s="79"/>
      <c r="Y3049" s="79"/>
      <c r="Z3049" s="79"/>
      <c r="AA3049" s="78"/>
      <c r="AB3049" s="78"/>
      <c r="AC3049" s="78"/>
      <c r="AD3049" s="78"/>
      <c r="AE3049" s="78"/>
      <c r="AF3049" s="78"/>
      <c r="AG3049" s="78"/>
      <c r="AH3049" s="78"/>
      <c r="AI3049" s="78"/>
      <c r="AJ3049" s="78"/>
      <c r="AK3049" s="645">
        <v>78440</v>
      </c>
      <c r="AL3049" s="651">
        <f t="shared" si="774"/>
        <v>0</v>
      </c>
      <c r="AM3049" s="64"/>
      <c r="AN3049" s="64"/>
      <c r="AO3049" s="64"/>
      <c r="AP3049" s="64"/>
      <c r="AQ3049" s="64"/>
      <c r="AR3049" s="693"/>
      <c r="XFA3049" s="693"/>
    </row>
    <row r="3050" spans="1:44 16381:16381" s="694" customFormat="1" ht="14.1" customHeight="1" x14ac:dyDescent="0.15">
      <c r="A3050" s="519" t="s">
        <v>3734</v>
      </c>
      <c r="B3050" s="183" t="s">
        <v>12</v>
      </c>
      <c r="C3050" s="203">
        <f t="shared" si="772"/>
        <v>0</v>
      </c>
      <c r="D3050" s="203">
        <f t="shared" si="773"/>
        <v>0</v>
      </c>
      <c r="E3050" s="78"/>
      <c r="F3050" s="78"/>
      <c r="G3050" s="78"/>
      <c r="H3050" s="79"/>
      <c r="I3050" s="79"/>
      <c r="J3050" s="79"/>
      <c r="K3050" s="79"/>
      <c r="L3050" s="79"/>
      <c r="M3050" s="79"/>
      <c r="N3050" s="79"/>
      <c r="O3050" s="79"/>
      <c r="P3050" s="79"/>
      <c r="Q3050" s="79"/>
      <c r="R3050" s="79"/>
      <c r="S3050" s="79"/>
      <c r="T3050" s="79"/>
      <c r="U3050" s="79"/>
      <c r="V3050" s="79"/>
      <c r="W3050" s="79"/>
      <c r="X3050" s="79"/>
      <c r="Y3050" s="79"/>
      <c r="Z3050" s="79"/>
      <c r="AA3050" s="78"/>
      <c r="AB3050" s="78"/>
      <c r="AC3050" s="78"/>
      <c r="AD3050" s="78"/>
      <c r="AE3050" s="78"/>
      <c r="AF3050" s="78"/>
      <c r="AG3050" s="78"/>
      <c r="AH3050" s="78"/>
      <c r="AI3050" s="78"/>
      <c r="AJ3050" s="78"/>
      <c r="AK3050" s="645">
        <v>57340</v>
      </c>
      <c r="AL3050" s="651">
        <f t="shared" si="774"/>
        <v>0</v>
      </c>
      <c r="AM3050" s="64"/>
      <c r="AN3050" s="64"/>
      <c r="AO3050" s="64"/>
      <c r="AP3050" s="64"/>
      <c r="AQ3050" s="64"/>
      <c r="AR3050" s="693"/>
      <c r="XFA3050" s="693"/>
    </row>
    <row r="3051" spans="1:44 16381:16381" s="694" customFormat="1" ht="14.1" customHeight="1" x14ac:dyDescent="0.15">
      <c r="A3051" s="519" t="s">
        <v>3735</v>
      </c>
      <c r="B3051" s="183" t="s">
        <v>633</v>
      </c>
      <c r="C3051" s="203">
        <f t="shared" si="772"/>
        <v>0</v>
      </c>
      <c r="D3051" s="203">
        <f t="shared" si="773"/>
        <v>0</v>
      </c>
      <c r="E3051" s="78"/>
      <c r="F3051" s="78"/>
      <c r="G3051" s="78"/>
      <c r="H3051" s="79"/>
      <c r="I3051" s="79"/>
      <c r="J3051" s="79"/>
      <c r="K3051" s="79"/>
      <c r="L3051" s="79"/>
      <c r="M3051" s="79"/>
      <c r="N3051" s="79"/>
      <c r="O3051" s="79"/>
      <c r="P3051" s="79"/>
      <c r="Q3051" s="79"/>
      <c r="R3051" s="79"/>
      <c r="S3051" s="79"/>
      <c r="T3051" s="79"/>
      <c r="U3051" s="79"/>
      <c r="V3051" s="79"/>
      <c r="W3051" s="79"/>
      <c r="X3051" s="79"/>
      <c r="Y3051" s="79"/>
      <c r="Z3051" s="79"/>
      <c r="AA3051" s="78"/>
      <c r="AB3051" s="78"/>
      <c r="AC3051" s="78"/>
      <c r="AD3051" s="78"/>
      <c r="AE3051" s="78"/>
      <c r="AF3051" s="78"/>
      <c r="AG3051" s="78"/>
      <c r="AH3051" s="78"/>
      <c r="AI3051" s="78"/>
      <c r="AJ3051" s="78"/>
      <c r="AK3051" s="645">
        <v>51280</v>
      </c>
      <c r="AL3051" s="651">
        <f t="shared" si="774"/>
        <v>0</v>
      </c>
      <c r="AM3051" s="64"/>
      <c r="AN3051" s="64"/>
      <c r="AO3051" s="64"/>
      <c r="AP3051" s="64"/>
      <c r="AQ3051" s="64"/>
      <c r="AR3051" s="693"/>
      <c r="XFA3051" s="693"/>
    </row>
    <row r="3052" spans="1:44 16381:16381" s="694" customFormat="1" ht="14.1" customHeight="1" x14ac:dyDescent="0.15">
      <c r="A3052" s="519" t="s">
        <v>3736</v>
      </c>
      <c r="B3052" s="183" t="s">
        <v>3753</v>
      </c>
      <c r="C3052" s="203">
        <f t="shared" si="772"/>
        <v>0</v>
      </c>
      <c r="D3052" s="203">
        <f t="shared" si="773"/>
        <v>0</v>
      </c>
      <c r="E3052" s="78"/>
      <c r="F3052" s="78"/>
      <c r="G3052" s="78"/>
      <c r="H3052" s="79"/>
      <c r="I3052" s="79"/>
      <c r="J3052" s="79"/>
      <c r="K3052" s="79"/>
      <c r="L3052" s="79"/>
      <c r="M3052" s="79"/>
      <c r="N3052" s="79"/>
      <c r="O3052" s="79"/>
      <c r="P3052" s="79"/>
      <c r="Q3052" s="79"/>
      <c r="R3052" s="79"/>
      <c r="S3052" s="79"/>
      <c r="T3052" s="79"/>
      <c r="U3052" s="79"/>
      <c r="V3052" s="79"/>
      <c r="W3052" s="79"/>
      <c r="X3052" s="79"/>
      <c r="Y3052" s="79"/>
      <c r="Z3052" s="79"/>
      <c r="AA3052" s="78"/>
      <c r="AB3052" s="78"/>
      <c r="AC3052" s="78"/>
      <c r="AD3052" s="78"/>
      <c r="AE3052" s="78"/>
      <c r="AF3052" s="78"/>
      <c r="AG3052" s="78"/>
      <c r="AH3052" s="78"/>
      <c r="AI3052" s="78"/>
      <c r="AJ3052" s="78"/>
      <c r="AK3052" s="645">
        <v>12840</v>
      </c>
      <c r="AL3052" s="651">
        <f t="shared" si="774"/>
        <v>0</v>
      </c>
      <c r="AM3052" s="64" t="s">
        <v>547</v>
      </c>
      <c r="AN3052" s="64" t="s">
        <v>547</v>
      </c>
      <c r="AO3052" s="64"/>
      <c r="AP3052" s="64"/>
      <c r="AQ3052" s="64"/>
      <c r="AR3052" s="693"/>
      <c r="XFA3052" s="693"/>
    </row>
    <row r="3053" spans="1:44 16381:16381" s="694" customFormat="1" ht="14.1" customHeight="1" x14ac:dyDescent="0.15">
      <c r="A3053" s="519" t="s">
        <v>3737</v>
      </c>
      <c r="B3053" s="183" t="s">
        <v>3754</v>
      </c>
      <c r="C3053" s="203">
        <f t="shared" si="772"/>
        <v>0</v>
      </c>
      <c r="D3053" s="203">
        <f t="shared" si="773"/>
        <v>0</v>
      </c>
      <c r="E3053" s="78"/>
      <c r="F3053" s="78"/>
      <c r="G3053" s="78"/>
      <c r="H3053" s="79"/>
      <c r="I3053" s="79"/>
      <c r="J3053" s="79"/>
      <c r="K3053" s="79"/>
      <c r="L3053" s="79"/>
      <c r="M3053" s="79"/>
      <c r="N3053" s="79"/>
      <c r="O3053" s="79"/>
      <c r="P3053" s="79"/>
      <c r="Q3053" s="79"/>
      <c r="R3053" s="79"/>
      <c r="S3053" s="79"/>
      <c r="T3053" s="79"/>
      <c r="U3053" s="79"/>
      <c r="V3053" s="79"/>
      <c r="W3053" s="79"/>
      <c r="X3053" s="79"/>
      <c r="Y3053" s="79"/>
      <c r="Z3053" s="79"/>
      <c r="AA3053" s="78"/>
      <c r="AB3053" s="78"/>
      <c r="AC3053" s="78"/>
      <c r="AD3053" s="78"/>
      <c r="AE3053" s="78"/>
      <c r="AF3053" s="78"/>
      <c r="AG3053" s="78"/>
      <c r="AH3053" s="78"/>
      <c r="AI3053" s="78"/>
      <c r="AJ3053" s="78"/>
      <c r="AK3053" s="645">
        <v>13420</v>
      </c>
      <c r="AL3053" s="651">
        <f t="shared" si="774"/>
        <v>0</v>
      </c>
      <c r="AM3053" s="64"/>
      <c r="AN3053" s="64"/>
      <c r="AO3053" s="64"/>
      <c r="AP3053" s="64"/>
      <c r="AQ3053" s="64"/>
      <c r="AR3053" s="693"/>
      <c r="XFA3053" s="693"/>
    </row>
    <row r="3054" spans="1:44 16381:16381" s="694" customFormat="1" ht="14.1" customHeight="1" x14ac:dyDescent="0.15">
      <c r="A3054" s="519" t="s">
        <v>3738</v>
      </c>
      <c r="B3054" s="183" t="s">
        <v>3755</v>
      </c>
      <c r="C3054" s="203">
        <f t="shared" si="772"/>
        <v>0</v>
      </c>
      <c r="D3054" s="203">
        <f t="shared" si="773"/>
        <v>0</v>
      </c>
      <c r="E3054" s="78"/>
      <c r="F3054" s="78"/>
      <c r="G3054" s="78"/>
      <c r="H3054" s="79"/>
      <c r="I3054" s="79"/>
      <c r="J3054" s="79"/>
      <c r="K3054" s="79"/>
      <c r="L3054" s="79"/>
      <c r="M3054" s="79"/>
      <c r="N3054" s="79"/>
      <c r="O3054" s="79"/>
      <c r="P3054" s="79"/>
      <c r="Q3054" s="79"/>
      <c r="R3054" s="79"/>
      <c r="S3054" s="79"/>
      <c r="T3054" s="79"/>
      <c r="U3054" s="79"/>
      <c r="V3054" s="79"/>
      <c r="W3054" s="79"/>
      <c r="X3054" s="79"/>
      <c r="Y3054" s="79"/>
      <c r="Z3054" s="79"/>
      <c r="AA3054" s="78"/>
      <c r="AB3054" s="78"/>
      <c r="AC3054" s="78"/>
      <c r="AD3054" s="78"/>
      <c r="AE3054" s="78"/>
      <c r="AF3054" s="78"/>
      <c r="AG3054" s="78"/>
      <c r="AH3054" s="78"/>
      <c r="AI3054" s="78"/>
      <c r="AJ3054" s="78"/>
      <c r="AK3054" s="645">
        <v>17870</v>
      </c>
      <c r="AL3054" s="651">
        <f t="shared" si="774"/>
        <v>0</v>
      </c>
      <c r="AM3054" s="64"/>
      <c r="AN3054" s="64"/>
      <c r="AO3054" s="64"/>
      <c r="AP3054" s="64"/>
      <c r="AQ3054" s="64"/>
      <c r="AR3054" s="693"/>
      <c r="XFA3054" s="693"/>
    </row>
    <row r="3055" spans="1:44 16381:16381" s="694" customFormat="1" ht="14.1" customHeight="1" x14ac:dyDescent="0.15">
      <c r="A3055" s="519" t="s">
        <v>3739</v>
      </c>
      <c r="B3055" s="183" t="s">
        <v>3756</v>
      </c>
      <c r="C3055" s="203">
        <f t="shared" si="772"/>
        <v>0</v>
      </c>
      <c r="D3055" s="203">
        <f t="shared" si="773"/>
        <v>0</v>
      </c>
      <c r="E3055" s="78"/>
      <c r="F3055" s="78"/>
      <c r="G3055" s="78"/>
      <c r="H3055" s="79"/>
      <c r="I3055" s="79"/>
      <c r="J3055" s="79"/>
      <c r="K3055" s="79"/>
      <c r="L3055" s="79"/>
      <c r="M3055" s="79"/>
      <c r="N3055" s="79"/>
      <c r="O3055" s="79"/>
      <c r="P3055" s="79"/>
      <c r="Q3055" s="79"/>
      <c r="R3055" s="79"/>
      <c r="S3055" s="79"/>
      <c r="T3055" s="79"/>
      <c r="U3055" s="79"/>
      <c r="V3055" s="79"/>
      <c r="W3055" s="79"/>
      <c r="X3055" s="79"/>
      <c r="Y3055" s="79"/>
      <c r="Z3055" s="79"/>
      <c r="AA3055" s="78"/>
      <c r="AB3055" s="78"/>
      <c r="AC3055" s="78"/>
      <c r="AD3055" s="78"/>
      <c r="AE3055" s="78"/>
      <c r="AF3055" s="78"/>
      <c r="AG3055" s="78"/>
      <c r="AH3055" s="78"/>
      <c r="AI3055" s="78"/>
      <c r="AJ3055" s="78"/>
      <c r="AK3055" s="645">
        <v>4180</v>
      </c>
      <c r="AL3055" s="651">
        <f t="shared" si="774"/>
        <v>0</v>
      </c>
      <c r="AM3055" s="64"/>
      <c r="AN3055" s="64"/>
      <c r="AO3055" s="64"/>
      <c r="AP3055" s="64"/>
      <c r="AQ3055" s="64"/>
      <c r="AR3055" s="693"/>
      <c r="XFA3055" s="693"/>
    </row>
    <row r="3056" spans="1:44 16381:16381" s="694" customFormat="1" ht="14.1" customHeight="1" x14ac:dyDescent="0.15">
      <c r="A3056" s="519" t="s">
        <v>3740</v>
      </c>
      <c r="B3056" s="183" t="s">
        <v>3757</v>
      </c>
      <c r="C3056" s="203">
        <f t="shared" si="772"/>
        <v>0</v>
      </c>
      <c r="D3056" s="203">
        <f t="shared" si="773"/>
        <v>0</v>
      </c>
      <c r="E3056" s="78"/>
      <c r="F3056" s="78"/>
      <c r="G3056" s="78"/>
      <c r="H3056" s="79"/>
      <c r="I3056" s="79"/>
      <c r="J3056" s="79"/>
      <c r="K3056" s="79"/>
      <c r="L3056" s="79"/>
      <c r="M3056" s="79"/>
      <c r="N3056" s="79"/>
      <c r="O3056" s="79"/>
      <c r="P3056" s="79"/>
      <c r="Q3056" s="79"/>
      <c r="R3056" s="79"/>
      <c r="S3056" s="79"/>
      <c r="T3056" s="79"/>
      <c r="U3056" s="79"/>
      <c r="V3056" s="79"/>
      <c r="W3056" s="79"/>
      <c r="X3056" s="79"/>
      <c r="Y3056" s="79"/>
      <c r="Z3056" s="79"/>
      <c r="AA3056" s="78"/>
      <c r="AB3056" s="78"/>
      <c r="AC3056" s="78"/>
      <c r="AD3056" s="78"/>
      <c r="AE3056" s="78"/>
      <c r="AF3056" s="78"/>
      <c r="AG3056" s="78"/>
      <c r="AH3056" s="78"/>
      <c r="AI3056" s="78"/>
      <c r="AJ3056" s="78"/>
      <c r="AK3056" s="645">
        <v>6560</v>
      </c>
      <c r="AL3056" s="651">
        <f t="shared" si="774"/>
        <v>0</v>
      </c>
      <c r="AM3056" s="64"/>
      <c r="AN3056" s="64"/>
      <c r="AO3056" s="64"/>
      <c r="AP3056" s="64"/>
      <c r="AQ3056" s="64"/>
      <c r="AR3056" s="693"/>
      <c r="XFA3056" s="693"/>
    </row>
    <row r="3057" spans="1:44 16381:16381" s="694" customFormat="1" ht="14.1" customHeight="1" x14ac:dyDescent="0.15">
      <c r="A3057" s="519" t="s">
        <v>5897</v>
      </c>
      <c r="B3057" s="183" t="s">
        <v>3758</v>
      </c>
      <c r="C3057" s="203">
        <f t="shared" si="772"/>
        <v>0</v>
      </c>
      <c r="D3057" s="203">
        <f t="shared" si="773"/>
        <v>0</v>
      </c>
      <c r="E3057" s="78"/>
      <c r="F3057" s="78"/>
      <c r="G3057" s="78"/>
      <c r="H3057" s="79"/>
      <c r="I3057" s="79"/>
      <c r="J3057" s="79"/>
      <c r="K3057" s="79"/>
      <c r="L3057" s="79"/>
      <c r="M3057" s="79"/>
      <c r="N3057" s="79"/>
      <c r="O3057" s="79"/>
      <c r="P3057" s="79"/>
      <c r="Q3057" s="79"/>
      <c r="R3057" s="79"/>
      <c r="S3057" s="79"/>
      <c r="T3057" s="79"/>
      <c r="U3057" s="79"/>
      <c r="V3057" s="79"/>
      <c r="W3057" s="79"/>
      <c r="X3057" s="79"/>
      <c r="Y3057" s="79"/>
      <c r="Z3057" s="79"/>
      <c r="AA3057" s="78"/>
      <c r="AB3057" s="78"/>
      <c r="AC3057" s="78"/>
      <c r="AD3057" s="78"/>
      <c r="AE3057" s="78"/>
      <c r="AF3057" s="78"/>
      <c r="AG3057" s="78"/>
      <c r="AH3057" s="78"/>
      <c r="AI3057" s="78"/>
      <c r="AJ3057" s="78"/>
      <c r="AK3057" s="645">
        <v>4180</v>
      </c>
      <c r="AL3057" s="651">
        <f t="shared" si="774"/>
        <v>0</v>
      </c>
      <c r="AM3057" s="64"/>
      <c r="AN3057" s="64"/>
      <c r="AO3057" s="64"/>
      <c r="AP3057" s="64"/>
      <c r="AQ3057" s="64"/>
      <c r="AR3057" s="693"/>
      <c r="XFA3057" s="693"/>
    </row>
    <row r="3058" spans="1:44 16381:16381" s="694" customFormat="1" ht="14.1" customHeight="1" x14ac:dyDescent="0.15">
      <c r="A3058" s="519" t="s">
        <v>3741</v>
      </c>
      <c r="B3058" s="183" t="s">
        <v>3759</v>
      </c>
      <c r="C3058" s="203">
        <f t="shared" si="772"/>
        <v>0</v>
      </c>
      <c r="D3058" s="203">
        <f t="shared" si="773"/>
        <v>0</v>
      </c>
      <c r="E3058" s="78"/>
      <c r="F3058" s="78"/>
      <c r="G3058" s="78"/>
      <c r="H3058" s="79"/>
      <c r="I3058" s="79"/>
      <c r="J3058" s="79"/>
      <c r="K3058" s="79"/>
      <c r="L3058" s="79"/>
      <c r="M3058" s="79"/>
      <c r="N3058" s="79"/>
      <c r="O3058" s="79"/>
      <c r="P3058" s="79"/>
      <c r="Q3058" s="79"/>
      <c r="R3058" s="79"/>
      <c r="S3058" s="79"/>
      <c r="T3058" s="79"/>
      <c r="U3058" s="79"/>
      <c r="V3058" s="79"/>
      <c r="W3058" s="79"/>
      <c r="X3058" s="79"/>
      <c r="Y3058" s="79"/>
      <c r="Z3058" s="79"/>
      <c r="AA3058" s="78"/>
      <c r="AB3058" s="78"/>
      <c r="AC3058" s="78"/>
      <c r="AD3058" s="78"/>
      <c r="AE3058" s="78"/>
      <c r="AF3058" s="78"/>
      <c r="AG3058" s="78"/>
      <c r="AH3058" s="78"/>
      <c r="AI3058" s="78"/>
      <c r="AJ3058" s="78"/>
      <c r="AK3058" s="645">
        <v>11330</v>
      </c>
      <c r="AL3058" s="651">
        <f t="shared" si="774"/>
        <v>0</v>
      </c>
      <c r="AM3058" s="64"/>
      <c r="AN3058" s="64"/>
      <c r="AO3058" s="64"/>
      <c r="AP3058" s="64"/>
      <c r="AQ3058" s="64"/>
      <c r="AR3058" s="693"/>
      <c r="XFA3058" s="693"/>
    </row>
    <row r="3059" spans="1:44 16381:16381" s="694" customFormat="1" ht="14.1" customHeight="1" x14ac:dyDescent="0.15">
      <c r="A3059" s="519" t="s">
        <v>3742</v>
      </c>
      <c r="B3059" s="183" t="s">
        <v>3760</v>
      </c>
      <c r="C3059" s="203">
        <f t="shared" si="772"/>
        <v>0</v>
      </c>
      <c r="D3059" s="203">
        <f t="shared" si="773"/>
        <v>0</v>
      </c>
      <c r="E3059" s="78"/>
      <c r="F3059" s="78"/>
      <c r="G3059" s="78"/>
      <c r="H3059" s="79"/>
      <c r="I3059" s="79"/>
      <c r="J3059" s="79"/>
      <c r="K3059" s="79"/>
      <c r="L3059" s="79"/>
      <c r="M3059" s="79"/>
      <c r="N3059" s="79"/>
      <c r="O3059" s="79"/>
      <c r="P3059" s="79"/>
      <c r="Q3059" s="79"/>
      <c r="R3059" s="79"/>
      <c r="S3059" s="79"/>
      <c r="T3059" s="79"/>
      <c r="U3059" s="79"/>
      <c r="V3059" s="79"/>
      <c r="W3059" s="79"/>
      <c r="X3059" s="79"/>
      <c r="Y3059" s="79"/>
      <c r="Z3059" s="79"/>
      <c r="AA3059" s="78"/>
      <c r="AB3059" s="78"/>
      <c r="AC3059" s="78"/>
      <c r="AD3059" s="78"/>
      <c r="AE3059" s="78"/>
      <c r="AF3059" s="78"/>
      <c r="AG3059" s="78"/>
      <c r="AH3059" s="78"/>
      <c r="AI3059" s="78"/>
      <c r="AJ3059" s="78"/>
      <c r="AK3059" s="645">
        <v>15000</v>
      </c>
      <c r="AL3059" s="651">
        <f t="shared" si="774"/>
        <v>0</v>
      </c>
      <c r="AM3059" s="64"/>
      <c r="AN3059" s="64"/>
      <c r="AO3059" s="64"/>
      <c r="AP3059" s="64"/>
      <c r="AQ3059" s="64"/>
      <c r="AR3059" s="693"/>
      <c r="XFA3059" s="693"/>
    </row>
    <row r="3060" spans="1:44 16381:16381" s="694" customFormat="1" ht="14.1" customHeight="1" x14ac:dyDescent="0.15">
      <c r="A3060" s="519" t="s">
        <v>3743</v>
      </c>
      <c r="B3060" s="183" t="s">
        <v>3761</v>
      </c>
      <c r="C3060" s="203">
        <f t="shared" si="772"/>
        <v>0</v>
      </c>
      <c r="D3060" s="203">
        <f t="shared" si="773"/>
        <v>0</v>
      </c>
      <c r="E3060" s="78"/>
      <c r="F3060" s="78"/>
      <c r="G3060" s="78"/>
      <c r="H3060" s="79"/>
      <c r="I3060" s="79"/>
      <c r="J3060" s="79"/>
      <c r="K3060" s="79"/>
      <c r="L3060" s="79"/>
      <c r="M3060" s="79"/>
      <c r="N3060" s="79"/>
      <c r="O3060" s="79"/>
      <c r="P3060" s="79"/>
      <c r="Q3060" s="79"/>
      <c r="R3060" s="79"/>
      <c r="S3060" s="79"/>
      <c r="T3060" s="79"/>
      <c r="U3060" s="79"/>
      <c r="V3060" s="79"/>
      <c r="W3060" s="79"/>
      <c r="X3060" s="79"/>
      <c r="Y3060" s="79"/>
      <c r="Z3060" s="79"/>
      <c r="AA3060" s="78"/>
      <c r="AB3060" s="78"/>
      <c r="AC3060" s="78"/>
      <c r="AD3060" s="78"/>
      <c r="AE3060" s="78"/>
      <c r="AF3060" s="78"/>
      <c r="AG3060" s="78"/>
      <c r="AH3060" s="78"/>
      <c r="AI3060" s="78"/>
      <c r="AJ3060" s="78"/>
      <c r="AK3060" s="645">
        <v>8740</v>
      </c>
      <c r="AL3060" s="651">
        <f t="shared" si="774"/>
        <v>0</v>
      </c>
      <c r="AM3060" s="64"/>
      <c r="AN3060" s="64"/>
      <c r="AO3060" s="64"/>
      <c r="AP3060" s="64"/>
      <c r="AQ3060" s="64"/>
      <c r="AR3060" s="693"/>
      <c r="XFA3060" s="693"/>
    </row>
    <row r="3061" spans="1:44 16381:16381" s="694" customFormat="1" ht="14.1" customHeight="1" x14ac:dyDescent="0.15">
      <c r="A3061" s="519" t="s">
        <v>3744</v>
      </c>
      <c r="B3061" s="183" t="s">
        <v>3762</v>
      </c>
      <c r="C3061" s="203">
        <f t="shared" si="772"/>
        <v>0</v>
      </c>
      <c r="D3061" s="203">
        <f t="shared" si="773"/>
        <v>0</v>
      </c>
      <c r="E3061" s="78"/>
      <c r="F3061" s="78"/>
      <c r="G3061" s="78"/>
      <c r="H3061" s="79"/>
      <c r="I3061" s="79"/>
      <c r="J3061" s="79"/>
      <c r="K3061" s="79"/>
      <c r="L3061" s="79"/>
      <c r="M3061" s="79"/>
      <c r="N3061" s="79"/>
      <c r="O3061" s="79"/>
      <c r="P3061" s="79"/>
      <c r="Q3061" s="79"/>
      <c r="R3061" s="79"/>
      <c r="S3061" s="79"/>
      <c r="T3061" s="79"/>
      <c r="U3061" s="79"/>
      <c r="V3061" s="79"/>
      <c r="W3061" s="79"/>
      <c r="X3061" s="79"/>
      <c r="Y3061" s="79"/>
      <c r="Z3061" s="79"/>
      <c r="AA3061" s="78"/>
      <c r="AB3061" s="78"/>
      <c r="AC3061" s="78"/>
      <c r="AD3061" s="78"/>
      <c r="AE3061" s="78"/>
      <c r="AF3061" s="78"/>
      <c r="AG3061" s="78"/>
      <c r="AH3061" s="78"/>
      <c r="AI3061" s="78"/>
      <c r="AJ3061" s="78"/>
      <c r="AK3061" s="645">
        <v>6560</v>
      </c>
      <c r="AL3061" s="651">
        <f t="shared" si="774"/>
        <v>0</v>
      </c>
      <c r="AM3061" s="64"/>
      <c r="AN3061" s="64"/>
      <c r="AO3061" s="64"/>
      <c r="AP3061" s="64"/>
      <c r="AQ3061" s="64"/>
      <c r="AR3061" s="693"/>
      <c r="XFA3061" s="693"/>
    </row>
    <row r="3062" spans="1:44 16381:16381" s="694" customFormat="1" ht="14.1" customHeight="1" x14ac:dyDescent="0.15">
      <c r="A3062" s="519" t="s">
        <v>3745</v>
      </c>
      <c r="B3062" s="183" t="s">
        <v>3763</v>
      </c>
      <c r="C3062" s="203">
        <f t="shared" si="772"/>
        <v>0</v>
      </c>
      <c r="D3062" s="203">
        <f t="shared" si="773"/>
        <v>0</v>
      </c>
      <c r="E3062" s="78"/>
      <c r="F3062" s="78"/>
      <c r="G3062" s="78"/>
      <c r="H3062" s="79"/>
      <c r="I3062" s="79"/>
      <c r="J3062" s="79"/>
      <c r="K3062" s="79"/>
      <c r="L3062" s="79"/>
      <c r="M3062" s="79"/>
      <c r="N3062" s="79"/>
      <c r="O3062" s="79"/>
      <c r="P3062" s="79"/>
      <c r="Q3062" s="79"/>
      <c r="R3062" s="79"/>
      <c r="S3062" s="79"/>
      <c r="T3062" s="79"/>
      <c r="U3062" s="79"/>
      <c r="V3062" s="79"/>
      <c r="W3062" s="79"/>
      <c r="X3062" s="79"/>
      <c r="Y3062" s="79"/>
      <c r="Z3062" s="79"/>
      <c r="AA3062" s="78"/>
      <c r="AB3062" s="78"/>
      <c r="AC3062" s="78"/>
      <c r="AD3062" s="78"/>
      <c r="AE3062" s="78"/>
      <c r="AF3062" s="78"/>
      <c r="AG3062" s="78"/>
      <c r="AH3062" s="78"/>
      <c r="AI3062" s="78"/>
      <c r="AJ3062" s="78"/>
      <c r="AK3062" s="645">
        <v>4180</v>
      </c>
      <c r="AL3062" s="651">
        <f t="shared" si="774"/>
        <v>0</v>
      </c>
      <c r="AM3062" s="64"/>
      <c r="AN3062" s="64"/>
      <c r="AO3062" s="64"/>
      <c r="AP3062" s="64"/>
      <c r="AQ3062" s="64"/>
      <c r="AR3062" s="693"/>
      <c r="XFA3062" s="693"/>
    </row>
    <row r="3063" spans="1:44 16381:16381" s="694" customFormat="1" ht="14.1" customHeight="1" x14ac:dyDescent="0.15">
      <c r="A3063" s="519" t="s">
        <v>3746</v>
      </c>
      <c r="B3063" s="183" t="s">
        <v>3764</v>
      </c>
      <c r="C3063" s="203">
        <f t="shared" si="772"/>
        <v>0</v>
      </c>
      <c r="D3063" s="203">
        <f t="shared" si="773"/>
        <v>0</v>
      </c>
      <c r="E3063" s="78"/>
      <c r="F3063" s="78"/>
      <c r="G3063" s="78"/>
      <c r="H3063" s="79"/>
      <c r="I3063" s="79"/>
      <c r="J3063" s="79"/>
      <c r="K3063" s="79"/>
      <c r="L3063" s="79"/>
      <c r="M3063" s="79"/>
      <c r="N3063" s="79"/>
      <c r="O3063" s="79"/>
      <c r="P3063" s="79"/>
      <c r="Q3063" s="79"/>
      <c r="R3063" s="79"/>
      <c r="S3063" s="79"/>
      <c r="T3063" s="79"/>
      <c r="U3063" s="79"/>
      <c r="V3063" s="79"/>
      <c r="W3063" s="79"/>
      <c r="X3063" s="79"/>
      <c r="Y3063" s="79"/>
      <c r="Z3063" s="79"/>
      <c r="AA3063" s="78"/>
      <c r="AB3063" s="78"/>
      <c r="AC3063" s="78"/>
      <c r="AD3063" s="78"/>
      <c r="AE3063" s="78"/>
      <c r="AF3063" s="78"/>
      <c r="AG3063" s="78"/>
      <c r="AH3063" s="78"/>
      <c r="AI3063" s="78"/>
      <c r="AJ3063" s="78"/>
      <c r="AK3063" s="645">
        <v>45580</v>
      </c>
      <c r="AL3063" s="651">
        <f t="shared" si="774"/>
        <v>0</v>
      </c>
      <c r="AM3063" s="64"/>
      <c r="AN3063" s="64"/>
      <c r="AO3063" s="64"/>
      <c r="AP3063" s="64"/>
      <c r="AQ3063" s="64"/>
      <c r="AR3063" s="693"/>
      <c r="XFA3063" s="693"/>
    </row>
    <row r="3064" spans="1:44 16381:16381" s="694" customFormat="1" ht="14.1" customHeight="1" x14ac:dyDescent="0.15">
      <c r="A3064" s="519" t="s">
        <v>3747</v>
      </c>
      <c r="B3064" s="183" t="s">
        <v>3765</v>
      </c>
      <c r="C3064" s="203">
        <f t="shared" si="772"/>
        <v>0</v>
      </c>
      <c r="D3064" s="203">
        <f t="shared" si="773"/>
        <v>0</v>
      </c>
      <c r="E3064" s="78"/>
      <c r="F3064" s="78"/>
      <c r="G3064" s="78"/>
      <c r="H3064" s="79"/>
      <c r="I3064" s="79"/>
      <c r="J3064" s="79"/>
      <c r="K3064" s="79"/>
      <c r="L3064" s="79"/>
      <c r="M3064" s="79"/>
      <c r="N3064" s="79"/>
      <c r="O3064" s="79"/>
      <c r="P3064" s="79"/>
      <c r="Q3064" s="79"/>
      <c r="R3064" s="79"/>
      <c r="S3064" s="79"/>
      <c r="T3064" s="79"/>
      <c r="U3064" s="79"/>
      <c r="V3064" s="79"/>
      <c r="W3064" s="79"/>
      <c r="X3064" s="79"/>
      <c r="Y3064" s="79"/>
      <c r="Z3064" s="79"/>
      <c r="AA3064" s="78"/>
      <c r="AB3064" s="78"/>
      <c r="AC3064" s="78"/>
      <c r="AD3064" s="78"/>
      <c r="AE3064" s="78"/>
      <c r="AF3064" s="78"/>
      <c r="AG3064" s="78"/>
      <c r="AH3064" s="78"/>
      <c r="AI3064" s="78"/>
      <c r="AJ3064" s="78"/>
      <c r="AK3064" s="645">
        <v>5950</v>
      </c>
      <c r="AL3064" s="651">
        <f t="shared" si="774"/>
        <v>0</v>
      </c>
      <c r="AM3064" s="64"/>
      <c r="AN3064" s="64"/>
      <c r="AO3064" s="64"/>
      <c r="AP3064" s="64"/>
      <c r="AQ3064" s="64"/>
      <c r="AR3064" s="693"/>
      <c r="XFA3064" s="693"/>
    </row>
    <row r="3065" spans="1:44 16381:16381" s="694" customFormat="1" ht="14.1" customHeight="1" x14ac:dyDescent="0.15">
      <c r="A3065" s="519" t="s">
        <v>3748</v>
      </c>
      <c r="B3065" s="183" t="s">
        <v>3766</v>
      </c>
      <c r="C3065" s="203">
        <f t="shared" si="772"/>
        <v>0</v>
      </c>
      <c r="D3065" s="203">
        <f t="shared" si="773"/>
        <v>0</v>
      </c>
      <c r="E3065" s="78"/>
      <c r="F3065" s="78"/>
      <c r="G3065" s="78"/>
      <c r="H3065" s="79"/>
      <c r="I3065" s="79"/>
      <c r="J3065" s="79"/>
      <c r="K3065" s="79"/>
      <c r="L3065" s="79"/>
      <c r="M3065" s="79"/>
      <c r="N3065" s="79"/>
      <c r="O3065" s="79"/>
      <c r="P3065" s="79"/>
      <c r="Q3065" s="79"/>
      <c r="R3065" s="79"/>
      <c r="S3065" s="79"/>
      <c r="T3065" s="79"/>
      <c r="U3065" s="79"/>
      <c r="V3065" s="79"/>
      <c r="W3065" s="79"/>
      <c r="X3065" s="79"/>
      <c r="Y3065" s="79"/>
      <c r="Z3065" s="79"/>
      <c r="AA3065" s="78"/>
      <c r="AB3065" s="78"/>
      <c r="AC3065" s="78"/>
      <c r="AD3065" s="78"/>
      <c r="AE3065" s="78"/>
      <c r="AF3065" s="78"/>
      <c r="AG3065" s="78"/>
      <c r="AH3065" s="78"/>
      <c r="AI3065" s="78"/>
      <c r="AJ3065" s="78"/>
      <c r="AK3065" s="645">
        <v>94130</v>
      </c>
      <c r="AL3065" s="651">
        <f t="shared" si="774"/>
        <v>0</v>
      </c>
      <c r="AM3065" s="64"/>
      <c r="AN3065" s="64" t="s">
        <v>547</v>
      </c>
      <c r="AO3065" s="64"/>
      <c r="AP3065" s="64"/>
      <c r="AQ3065" s="64"/>
      <c r="AR3065" s="693"/>
      <c r="XFA3065" s="693"/>
    </row>
    <row r="3066" spans="1:44 16381:16381" s="700" customFormat="1" ht="12.75" customHeight="1" x14ac:dyDescent="0.15">
      <c r="A3066" s="224"/>
      <c r="B3066" s="94" t="s">
        <v>667</v>
      </c>
      <c r="C3066" s="201">
        <f>SUM(C3036:C3065)</f>
        <v>0</v>
      </c>
      <c r="D3066" s="201">
        <f t="shared" ref="D3066:G3066" si="775">SUM(D3036:D3065)</f>
        <v>0</v>
      </c>
      <c r="E3066" s="201">
        <f t="shared" si="775"/>
        <v>0</v>
      </c>
      <c r="F3066" s="201">
        <f t="shared" si="775"/>
        <v>0</v>
      </c>
      <c r="G3066" s="201">
        <f t="shared" si="775"/>
        <v>0</v>
      </c>
      <c r="H3066" s="839"/>
      <c r="I3066" s="840"/>
      <c r="J3066" s="840"/>
      <c r="K3066" s="840"/>
      <c r="L3066" s="840"/>
      <c r="M3066" s="840"/>
      <c r="N3066" s="840"/>
      <c r="O3066" s="840"/>
      <c r="P3066" s="840"/>
      <c r="Q3066" s="840"/>
      <c r="R3066" s="840"/>
      <c r="S3066" s="840"/>
      <c r="T3066" s="840"/>
      <c r="U3066" s="840"/>
      <c r="V3066" s="840"/>
      <c r="W3066" s="840"/>
      <c r="X3066" s="840"/>
      <c r="Y3066" s="840"/>
      <c r="Z3066" s="841"/>
      <c r="AA3066" s="201">
        <f>SUM(AA3036:AA3065)</f>
        <v>0</v>
      </c>
      <c r="AB3066" s="201">
        <f t="shared" ref="AB3066:AJ3066" si="776">SUM(AB3036:AB3065)</f>
        <v>0</v>
      </c>
      <c r="AC3066" s="201">
        <f t="shared" si="776"/>
        <v>0</v>
      </c>
      <c r="AD3066" s="201">
        <f t="shared" si="776"/>
        <v>0</v>
      </c>
      <c r="AE3066" s="201">
        <f t="shared" si="776"/>
        <v>0</v>
      </c>
      <c r="AF3066" s="201">
        <f t="shared" si="776"/>
        <v>0</v>
      </c>
      <c r="AG3066" s="201">
        <f t="shared" si="776"/>
        <v>0</v>
      </c>
      <c r="AH3066" s="201">
        <f t="shared" si="776"/>
        <v>0</v>
      </c>
      <c r="AI3066" s="201">
        <f t="shared" si="776"/>
        <v>0</v>
      </c>
      <c r="AJ3066" s="201">
        <f t="shared" si="776"/>
        <v>0</v>
      </c>
      <c r="AK3066" s="551"/>
      <c r="AL3066" s="551">
        <f>SUM(AL3036:AL3065)</f>
        <v>0</v>
      </c>
      <c r="AM3066" s="66"/>
      <c r="AN3066" s="66"/>
      <c r="AO3066" s="66"/>
      <c r="AP3066" s="66"/>
      <c r="AQ3066" s="66"/>
      <c r="AR3066" s="699"/>
      <c r="XFA3066" s="699"/>
    </row>
    <row r="3067" spans="1:44 16381:16381" s="700" customFormat="1" ht="12.75" customHeight="1" x14ac:dyDescent="0.15">
      <c r="A3067" s="224"/>
      <c r="B3067" s="94" t="s">
        <v>3836</v>
      </c>
      <c r="C3067" s="198"/>
      <c r="D3067" s="198"/>
      <c r="E3067" s="198"/>
      <c r="F3067" s="198"/>
      <c r="G3067" s="198"/>
      <c r="H3067" s="198"/>
      <c r="I3067" s="198"/>
      <c r="J3067" s="198"/>
      <c r="K3067" s="198"/>
      <c r="L3067" s="198"/>
      <c r="M3067" s="198"/>
      <c r="N3067" s="198"/>
      <c r="O3067" s="198"/>
      <c r="P3067" s="198"/>
      <c r="Q3067" s="198"/>
      <c r="R3067" s="198"/>
      <c r="S3067" s="198"/>
      <c r="T3067" s="198"/>
      <c r="U3067" s="198"/>
      <c r="V3067" s="198"/>
      <c r="W3067" s="198"/>
      <c r="X3067" s="198"/>
      <c r="Y3067" s="198"/>
      <c r="Z3067" s="198"/>
      <c r="AA3067" s="198"/>
      <c r="AB3067" s="198"/>
      <c r="AC3067" s="198"/>
      <c r="AD3067" s="198"/>
      <c r="AE3067" s="198"/>
      <c r="AF3067" s="198"/>
      <c r="AG3067" s="198"/>
      <c r="AH3067" s="198"/>
      <c r="AI3067" s="198"/>
      <c r="AJ3067" s="198"/>
      <c r="AK3067" s="198"/>
      <c r="AL3067" s="198"/>
      <c r="AM3067" s="66"/>
      <c r="AN3067" s="66"/>
      <c r="AO3067" s="66"/>
      <c r="AP3067" s="66"/>
      <c r="AQ3067" s="66"/>
      <c r="AR3067" s="699"/>
      <c r="XFA3067" s="699"/>
    </row>
    <row r="3068" spans="1:44 16381:16381" s="694" customFormat="1" ht="12" customHeight="1" x14ac:dyDescent="0.15">
      <c r="A3068" s="519" t="s">
        <v>5898</v>
      </c>
      <c r="B3068" s="183" t="s">
        <v>632</v>
      </c>
      <c r="C3068" s="199">
        <f>SUM(I3068:N3068)</f>
        <v>0</v>
      </c>
      <c r="D3068" s="90"/>
      <c r="E3068" s="90"/>
      <c r="F3068" s="90"/>
      <c r="G3068" s="90"/>
      <c r="H3068" s="202">
        <f t="shared" ref="H3068:H3092" si="777">+I3068+J3068</f>
        <v>0</v>
      </c>
      <c r="I3068" s="78"/>
      <c r="J3068" s="78"/>
      <c r="K3068" s="78"/>
      <c r="L3068" s="78"/>
      <c r="M3068" s="78"/>
      <c r="N3068" s="78"/>
      <c r="O3068" s="79"/>
      <c r="P3068" s="79"/>
      <c r="Q3068" s="79"/>
      <c r="R3068" s="79"/>
      <c r="S3068" s="79"/>
      <c r="T3068" s="79"/>
      <c r="U3068" s="79"/>
      <c r="V3068" s="79"/>
      <c r="W3068" s="79"/>
      <c r="X3068" s="79"/>
      <c r="Y3068" s="79"/>
      <c r="Z3068" s="79"/>
      <c r="AA3068" s="78"/>
      <c r="AB3068" s="78"/>
      <c r="AC3068" s="78"/>
      <c r="AD3068" s="78"/>
      <c r="AE3068" s="78"/>
      <c r="AF3068" s="78"/>
      <c r="AG3068" s="78"/>
      <c r="AH3068" s="78"/>
      <c r="AI3068" s="78"/>
      <c r="AJ3068" s="78"/>
      <c r="AK3068" s="645">
        <v>13950</v>
      </c>
      <c r="AL3068" s="651">
        <f t="shared" ref="AL3068:AL3089" si="778">AK3068*I3068</f>
        <v>0</v>
      </c>
      <c r="AM3068" s="64"/>
      <c r="AN3068" s="64"/>
      <c r="AO3068" s="64"/>
      <c r="AP3068" s="64"/>
      <c r="AQ3068" s="64"/>
      <c r="AR3068" s="693"/>
      <c r="XFA3068" s="693"/>
    </row>
    <row r="3069" spans="1:44 16381:16381" s="694" customFormat="1" ht="12" customHeight="1" x14ac:dyDescent="0.15">
      <c r="A3069" s="519" t="s">
        <v>3769</v>
      </c>
      <c r="B3069" s="183" t="s">
        <v>51</v>
      </c>
      <c r="C3069" s="199">
        <f>SUM(I3069:N3069)</f>
        <v>0</v>
      </c>
      <c r="D3069" s="90"/>
      <c r="E3069" s="90"/>
      <c r="F3069" s="90"/>
      <c r="G3069" s="90"/>
      <c r="H3069" s="202">
        <f t="shared" si="777"/>
        <v>0</v>
      </c>
      <c r="I3069" s="78"/>
      <c r="J3069" s="78"/>
      <c r="K3069" s="78"/>
      <c r="L3069" s="78"/>
      <c r="M3069" s="78"/>
      <c r="N3069" s="78"/>
      <c r="O3069" s="79"/>
      <c r="P3069" s="79"/>
      <c r="Q3069" s="79"/>
      <c r="R3069" s="79"/>
      <c r="S3069" s="79"/>
      <c r="T3069" s="79"/>
      <c r="U3069" s="79"/>
      <c r="V3069" s="79"/>
      <c r="W3069" s="79"/>
      <c r="X3069" s="79"/>
      <c r="Y3069" s="79"/>
      <c r="Z3069" s="79"/>
      <c r="AA3069" s="78"/>
      <c r="AB3069" s="78"/>
      <c r="AC3069" s="78"/>
      <c r="AD3069" s="78"/>
      <c r="AE3069" s="78"/>
      <c r="AF3069" s="78"/>
      <c r="AG3069" s="78"/>
      <c r="AH3069" s="78"/>
      <c r="AI3069" s="78"/>
      <c r="AJ3069" s="78"/>
      <c r="AK3069" s="645">
        <v>14910</v>
      </c>
      <c r="AL3069" s="651">
        <f t="shared" si="778"/>
        <v>0</v>
      </c>
      <c r="AM3069" s="64"/>
      <c r="AN3069" s="64"/>
      <c r="AO3069" s="64"/>
      <c r="AP3069" s="64"/>
      <c r="AQ3069" s="64"/>
      <c r="AR3069" s="693"/>
      <c r="XFA3069" s="693"/>
    </row>
    <row r="3070" spans="1:44 16381:16381" s="694" customFormat="1" ht="12" customHeight="1" x14ac:dyDescent="0.15">
      <c r="A3070" s="519" t="s">
        <v>3770</v>
      </c>
      <c r="B3070" s="183" t="s">
        <v>277</v>
      </c>
      <c r="C3070" s="199">
        <f t="shared" ref="C3070:C3089" si="779">SUM(I3070:N3070)</f>
        <v>0</v>
      </c>
      <c r="D3070" s="90"/>
      <c r="E3070" s="90"/>
      <c r="F3070" s="90"/>
      <c r="G3070" s="90"/>
      <c r="H3070" s="202">
        <f t="shared" si="777"/>
        <v>0</v>
      </c>
      <c r="I3070" s="78"/>
      <c r="J3070" s="78"/>
      <c r="K3070" s="78"/>
      <c r="L3070" s="78"/>
      <c r="M3070" s="78"/>
      <c r="N3070" s="78"/>
      <c r="O3070" s="202">
        <f>SUM(P3070:Q3070)</f>
        <v>0</v>
      </c>
      <c r="P3070" s="78"/>
      <c r="Q3070" s="78"/>
      <c r="R3070" s="202">
        <f>SUM(S3070:T3070)</f>
        <v>0</v>
      </c>
      <c r="S3070" s="78"/>
      <c r="T3070" s="78"/>
      <c r="U3070" s="202">
        <f>SUM(V3070:W3070)</f>
        <v>0</v>
      </c>
      <c r="V3070" s="78"/>
      <c r="W3070" s="78"/>
      <c r="X3070" s="202">
        <f>SUM(Y3070:Z3070)</f>
        <v>0</v>
      </c>
      <c r="Y3070" s="78"/>
      <c r="Z3070" s="78"/>
      <c r="AA3070" s="78"/>
      <c r="AB3070" s="78"/>
      <c r="AC3070" s="78"/>
      <c r="AD3070" s="78"/>
      <c r="AE3070" s="78"/>
      <c r="AF3070" s="78"/>
      <c r="AG3070" s="78"/>
      <c r="AH3070" s="78"/>
      <c r="AI3070" s="78"/>
      <c r="AJ3070" s="78"/>
      <c r="AK3070" s="645">
        <v>82660</v>
      </c>
      <c r="AL3070" s="651">
        <f t="shared" si="778"/>
        <v>0</v>
      </c>
      <c r="AM3070" s="64"/>
      <c r="AN3070" s="64"/>
      <c r="AO3070" s="64"/>
      <c r="AP3070" s="64"/>
      <c r="AQ3070" s="64"/>
      <c r="AR3070" s="693"/>
      <c r="XFA3070" s="693"/>
    </row>
    <row r="3071" spans="1:44 16381:16381" s="694" customFormat="1" ht="12" customHeight="1" x14ac:dyDescent="0.15">
      <c r="A3071" s="519" t="s">
        <v>3771</v>
      </c>
      <c r="B3071" s="183" t="s">
        <v>278</v>
      </c>
      <c r="C3071" s="199">
        <f t="shared" si="779"/>
        <v>0</v>
      </c>
      <c r="D3071" s="90"/>
      <c r="E3071" s="90"/>
      <c r="F3071" s="90"/>
      <c r="G3071" s="90"/>
      <c r="H3071" s="202">
        <f t="shared" si="777"/>
        <v>0</v>
      </c>
      <c r="I3071" s="78"/>
      <c r="J3071" s="78"/>
      <c r="K3071" s="78"/>
      <c r="L3071" s="78"/>
      <c r="M3071" s="78"/>
      <c r="N3071" s="78"/>
      <c r="O3071" s="202">
        <f t="shared" ref="O3071:O3072" si="780">SUM(P3071:Q3071)</f>
        <v>0</v>
      </c>
      <c r="P3071" s="78"/>
      <c r="Q3071" s="78"/>
      <c r="R3071" s="202">
        <f t="shared" ref="R3071:R3072" si="781">SUM(S3071:T3071)</f>
        <v>0</v>
      </c>
      <c r="S3071" s="78"/>
      <c r="T3071" s="78"/>
      <c r="U3071" s="202">
        <f t="shared" ref="U3071:U3072" si="782">SUM(V3071:W3071)</f>
        <v>0</v>
      </c>
      <c r="V3071" s="78"/>
      <c r="W3071" s="78"/>
      <c r="X3071" s="202">
        <f>SUM(Y3071:Z3071)</f>
        <v>0</v>
      </c>
      <c r="Y3071" s="78"/>
      <c r="Z3071" s="78"/>
      <c r="AA3071" s="78"/>
      <c r="AB3071" s="78"/>
      <c r="AC3071" s="78"/>
      <c r="AD3071" s="78"/>
      <c r="AE3071" s="78"/>
      <c r="AF3071" s="78"/>
      <c r="AG3071" s="78"/>
      <c r="AH3071" s="78"/>
      <c r="AI3071" s="78"/>
      <c r="AJ3071" s="78"/>
      <c r="AK3071" s="645">
        <v>154130</v>
      </c>
      <c r="AL3071" s="651">
        <f t="shared" si="778"/>
        <v>0</v>
      </c>
      <c r="AM3071" s="64"/>
      <c r="AN3071" s="64"/>
      <c r="AO3071" s="64"/>
      <c r="AP3071" s="64"/>
      <c r="AQ3071" s="64"/>
      <c r="AR3071" s="693"/>
      <c r="XFA3071" s="693"/>
    </row>
    <row r="3072" spans="1:44 16381:16381" s="694" customFormat="1" ht="12" customHeight="1" x14ac:dyDescent="0.15">
      <c r="A3072" s="519" t="s">
        <v>3772</v>
      </c>
      <c r="B3072" s="183" t="s">
        <v>927</v>
      </c>
      <c r="C3072" s="199">
        <f t="shared" si="779"/>
        <v>0</v>
      </c>
      <c r="D3072" s="90"/>
      <c r="E3072" s="90"/>
      <c r="F3072" s="90"/>
      <c r="G3072" s="90"/>
      <c r="H3072" s="202">
        <f t="shared" si="777"/>
        <v>0</v>
      </c>
      <c r="I3072" s="78"/>
      <c r="J3072" s="78"/>
      <c r="K3072" s="78"/>
      <c r="L3072" s="78"/>
      <c r="M3072" s="78"/>
      <c r="N3072" s="78"/>
      <c r="O3072" s="202">
        <f t="shared" si="780"/>
        <v>0</v>
      </c>
      <c r="P3072" s="78"/>
      <c r="Q3072" s="78"/>
      <c r="R3072" s="202">
        <f t="shared" si="781"/>
        <v>0</v>
      </c>
      <c r="S3072" s="78"/>
      <c r="T3072" s="78"/>
      <c r="U3072" s="202">
        <f t="shared" si="782"/>
        <v>0</v>
      </c>
      <c r="V3072" s="78"/>
      <c r="W3072" s="78"/>
      <c r="X3072" s="202">
        <f t="shared" ref="X3072" si="783">SUM(Y3072:Z3072)</f>
        <v>0</v>
      </c>
      <c r="Y3072" s="78"/>
      <c r="Z3072" s="78"/>
      <c r="AA3072" s="78"/>
      <c r="AB3072" s="78"/>
      <c r="AC3072" s="78"/>
      <c r="AD3072" s="78"/>
      <c r="AE3072" s="78"/>
      <c r="AF3072" s="78"/>
      <c r="AG3072" s="78"/>
      <c r="AH3072" s="78"/>
      <c r="AI3072" s="78"/>
      <c r="AJ3072" s="78"/>
      <c r="AK3072" s="645">
        <v>115800</v>
      </c>
      <c r="AL3072" s="651">
        <f t="shared" si="778"/>
        <v>0</v>
      </c>
      <c r="AM3072" s="64"/>
      <c r="AN3072" s="64"/>
      <c r="AO3072" s="64"/>
      <c r="AP3072" s="64"/>
      <c r="AQ3072" s="64"/>
      <c r="AR3072" s="693"/>
      <c r="XFA3072" s="693"/>
    </row>
    <row r="3073" spans="1:44 16381:16381" s="694" customFormat="1" ht="12" customHeight="1" x14ac:dyDescent="0.15">
      <c r="A3073" s="519" t="s">
        <v>3773</v>
      </c>
      <c r="B3073" s="183" t="s">
        <v>928</v>
      </c>
      <c r="C3073" s="199">
        <f t="shared" si="779"/>
        <v>0</v>
      </c>
      <c r="D3073" s="90"/>
      <c r="E3073" s="90"/>
      <c r="F3073" s="90"/>
      <c r="G3073" s="90"/>
      <c r="H3073" s="202">
        <f t="shared" si="777"/>
        <v>0</v>
      </c>
      <c r="I3073" s="78"/>
      <c r="J3073" s="78"/>
      <c r="K3073" s="78"/>
      <c r="L3073" s="78"/>
      <c r="M3073" s="78"/>
      <c r="N3073" s="78"/>
      <c r="O3073" s="202">
        <f t="shared" ref="O3073" si="784">SUM(P3073:Q3073)</f>
        <v>0</v>
      </c>
      <c r="P3073" s="78"/>
      <c r="Q3073" s="78"/>
      <c r="R3073" s="202">
        <f t="shared" ref="R3073" si="785">SUM(S3073:T3073)</f>
        <v>0</v>
      </c>
      <c r="S3073" s="78"/>
      <c r="T3073" s="78"/>
      <c r="U3073" s="202">
        <f t="shared" ref="U3073" si="786">SUM(V3073:W3073)</f>
        <v>0</v>
      </c>
      <c r="V3073" s="78"/>
      <c r="W3073" s="78"/>
      <c r="X3073" s="202">
        <f t="shared" ref="X3073" si="787">SUM(Y3073:Z3073)</f>
        <v>0</v>
      </c>
      <c r="Y3073" s="78"/>
      <c r="Z3073" s="78"/>
      <c r="AA3073" s="78"/>
      <c r="AB3073" s="78"/>
      <c r="AC3073" s="78"/>
      <c r="AD3073" s="78"/>
      <c r="AE3073" s="78"/>
      <c r="AF3073" s="78"/>
      <c r="AG3073" s="78"/>
      <c r="AH3073" s="78"/>
      <c r="AI3073" s="78"/>
      <c r="AJ3073" s="78"/>
      <c r="AK3073" s="645">
        <v>177240</v>
      </c>
      <c r="AL3073" s="651">
        <f t="shared" si="778"/>
        <v>0</v>
      </c>
      <c r="AM3073" s="64"/>
      <c r="AN3073" s="64"/>
      <c r="AO3073" s="64"/>
      <c r="AP3073" s="64"/>
      <c r="AQ3073" s="64"/>
      <c r="AR3073" s="693"/>
      <c r="XFA3073" s="693"/>
    </row>
    <row r="3074" spans="1:44 16381:16381" s="694" customFormat="1" ht="12" customHeight="1" x14ac:dyDescent="0.15">
      <c r="A3074" s="519" t="s">
        <v>5899</v>
      </c>
      <c r="B3074" s="183" t="s">
        <v>929</v>
      </c>
      <c r="C3074" s="199">
        <f t="shared" si="779"/>
        <v>0</v>
      </c>
      <c r="D3074" s="90"/>
      <c r="E3074" s="90"/>
      <c r="F3074" s="90"/>
      <c r="G3074" s="90"/>
      <c r="H3074" s="202">
        <f t="shared" si="777"/>
        <v>0</v>
      </c>
      <c r="I3074" s="78"/>
      <c r="J3074" s="78"/>
      <c r="K3074" s="78"/>
      <c r="L3074" s="78"/>
      <c r="M3074" s="78"/>
      <c r="N3074" s="78"/>
      <c r="O3074" s="79"/>
      <c r="P3074" s="79"/>
      <c r="Q3074" s="79"/>
      <c r="R3074" s="79"/>
      <c r="S3074" s="79"/>
      <c r="T3074" s="79"/>
      <c r="U3074" s="79"/>
      <c r="V3074" s="79"/>
      <c r="W3074" s="79"/>
      <c r="X3074" s="79"/>
      <c r="Y3074" s="79"/>
      <c r="Z3074" s="79"/>
      <c r="AA3074" s="78"/>
      <c r="AB3074" s="78"/>
      <c r="AC3074" s="78"/>
      <c r="AD3074" s="78"/>
      <c r="AE3074" s="78"/>
      <c r="AF3074" s="78"/>
      <c r="AG3074" s="78"/>
      <c r="AH3074" s="78"/>
      <c r="AI3074" s="78"/>
      <c r="AJ3074" s="78"/>
      <c r="AK3074" s="645">
        <v>47010</v>
      </c>
      <c r="AL3074" s="651">
        <f t="shared" si="778"/>
        <v>0</v>
      </c>
      <c r="AM3074" s="64"/>
      <c r="AN3074" s="64"/>
      <c r="AO3074" s="64"/>
      <c r="AP3074" s="64"/>
      <c r="AQ3074" s="64"/>
      <c r="AR3074" s="693"/>
      <c r="XFA3074" s="693"/>
    </row>
    <row r="3075" spans="1:44 16381:16381" s="694" customFormat="1" ht="12" customHeight="1" x14ac:dyDescent="0.15">
      <c r="A3075" s="519" t="s">
        <v>3774</v>
      </c>
      <c r="B3075" s="183" t="s">
        <v>930</v>
      </c>
      <c r="C3075" s="199">
        <f t="shared" si="779"/>
        <v>0</v>
      </c>
      <c r="D3075" s="90"/>
      <c r="E3075" s="90"/>
      <c r="F3075" s="90"/>
      <c r="G3075" s="90"/>
      <c r="H3075" s="202">
        <f t="shared" si="777"/>
        <v>0</v>
      </c>
      <c r="I3075" s="78"/>
      <c r="J3075" s="78"/>
      <c r="K3075" s="78"/>
      <c r="L3075" s="78"/>
      <c r="M3075" s="78"/>
      <c r="N3075" s="78"/>
      <c r="O3075" s="202">
        <f t="shared" ref="O3075" si="788">SUM(P3075:Q3075)</f>
        <v>0</v>
      </c>
      <c r="P3075" s="78"/>
      <c r="Q3075" s="78"/>
      <c r="R3075" s="202">
        <f t="shared" ref="R3075" si="789">SUM(S3075:T3075)</f>
        <v>0</v>
      </c>
      <c r="S3075" s="78"/>
      <c r="T3075" s="78"/>
      <c r="U3075" s="202">
        <f t="shared" ref="U3075" si="790">SUM(V3075:W3075)</f>
        <v>0</v>
      </c>
      <c r="V3075" s="78"/>
      <c r="W3075" s="78"/>
      <c r="X3075" s="202">
        <f>SUM(Y3075:Z3075)</f>
        <v>0</v>
      </c>
      <c r="Y3075" s="78"/>
      <c r="Z3075" s="78"/>
      <c r="AA3075" s="78"/>
      <c r="AB3075" s="78"/>
      <c r="AC3075" s="78"/>
      <c r="AD3075" s="78"/>
      <c r="AE3075" s="78"/>
      <c r="AF3075" s="78"/>
      <c r="AG3075" s="78"/>
      <c r="AH3075" s="78"/>
      <c r="AI3075" s="78"/>
      <c r="AJ3075" s="78"/>
      <c r="AK3075" s="645">
        <v>178210</v>
      </c>
      <c r="AL3075" s="651">
        <f t="shared" si="778"/>
        <v>0</v>
      </c>
      <c r="AM3075" s="64"/>
      <c r="AN3075" s="64"/>
      <c r="AO3075" s="64"/>
      <c r="AP3075" s="64"/>
      <c r="AQ3075" s="64"/>
      <c r="AR3075" s="693"/>
      <c r="XFA3075" s="693"/>
    </row>
    <row r="3076" spans="1:44 16381:16381" s="694" customFormat="1" ht="12" customHeight="1" x14ac:dyDescent="0.15">
      <c r="A3076" s="519" t="s">
        <v>3775</v>
      </c>
      <c r="B3076" s="183" t="s">
        <v>2142</v>
      </c>
      <c r="C3076" s="199">
        <f t="shared" si="779"/>
        <v>0</v>
      </c>
      <c r="D3076" s="90"/>
      <c r="E3076" s="90"/>
      <c r="F3076" s="90"/>
      <c r="G3076" s="90"/>
      <c r="H3076" s="202">
        <f t="shared" si="777"/>
        <v>0</v>
      </c>
      <c r="I3076" s="78"/>
      <c r="J3076" s="78"/>
      <c r="K3076" s="78"/>
      <c r="L3076" s="78"/>
      <c r="M3076" s="78"/>
      <c r="N3076" s="78"/>
      <c r="O3076" s="79"/>
      <c r="P3076" s="79"/>
      <c r="Q3076" s="79"/>
      <c r="R3076" s="79"/>
      <c r="S3076" s="79"/>
      <c r="T3076" s="79"/>
      <c r="U3076" s="79"/>
      <c r="V3076" s="79"/>
      <c r="W3076" s="79"/>
      <c r="X3076" s="79"/>
      <c r="Y3076" s="79"/>
      <c r="Z3076" s="79"/>
      <c r="AA3076" s="78"/>
      <c r="AB3076" s="78"/>
      <c r="AC3076" s="78"/>
      <c r="AD3076" s="78"/>
      <c r="AE3076" s="78"/>
      <c r="AF3076" s="78"/>
      <c r="AG3076" s="78"/>
      <c r="AH3076" s="78"/>
      <c r="AI3076" s="78"/>
      <c r="AJ3076" s="78"/>
      <c r="AK3076" s="645">
        <v>38160</v>
      </c>
      <c r="AL3076" s="651">
        <f t="shared" si="778"/>
        <v>0</v>
      </c>
      <c r="AM3076" s="64"/>
      <c r="AN3076" s="64" t="s">
        <v>547</v>
      </c>
      <c r="AO3076" s="64"/>
      <c r="AP3076" s="64"/>
      <c r="AQ3076" s="64"/>
      <c r="AR3076" s="693"/>
      <c r="XFA3076" s="693"/>
    </row>
    <row r="3077" spans="1:44 16381:16381" s="694" customFormat="1" ht="12" customHeight="1" x14ac:dyDescent="0.15">
      <c r="A3077" s="519" t="s">
        <v>5900</v>
      </c>
      <c r="B3077" s="183" t="s">
        <v>3789</v>
      </c>
      <c r="C3077" s="199">
        <f t="shared" si="779"/>
        <v>0</v>
      </c>
      <c r="D3077" s="90"/>
      <c r="E3077" s="90"/>
      <c r="F3077" s="90"/>
      <c r="G3077" s="90"/>
      <c r="H3077" s="202">
        <f t="shared" si="777"/>
        <v>0</v>
      </c>
      <c r="I3077" s="78"/>
      <c r="J3077" s="78"/>
      <c r="K3077" s="78"/>
      <c r="L3077" s="78"/>
      <c r="M3077" s="78"/>
      <c r="N3077" s="78"/>
      <c r="O3077" s="79"/>
      <c r="P3077" s="79"/>
      <c r="Q3077" s="79"/>
      <c r="R3077" s="79"/>
      <c r="S3077" s="79"/>
      <c r="T3077" s="79"/>
      <c r="U3077" s="79"/>
      <c r="V3077" s="79"/>
      <c r="W3077" s="79"/>
      <c r="X3077" s="79"/>
      <c r="Y3077" s="79"/>
      <c r="Z3077" s="79"/>
      <c r="AA3077" s="78"/>
      <c r="AB3077" s="78"/>
      <c r="AC3077" s="78"/>
      <c r="AD3077" s="78"/>
      <c r="AE3077" s="78"/>
      <c r="AF3077" s="78"/>
      <c r="AG3077" s="78"/>
      <c r="AH3077" s="78"/>
      <c r="AI3077" s="78"/>
      <c r="AJ3077" s="78"/>
      <c r="AK3077" s="645">
        <v>38160</v>
      </c>
      <c r="AL3077" s="651">
        <f t="shared" si="778"/>
        <v>0</v>
      </c>
      <c r="AM3077" s="64"/>
      <c r="AN3077" s="64"/>
      <c r="AO3077" s="64"/>
      <c r="AP3077" s="64"/>
      <c r="AQ3077" s="64"/>
      <c r="AR3077" s="693"/>
      <c r="XFA3077" s="693"/>
    </row>
    <row r="3078" spans="1:44 16381:16381" s="694" customFormat="1" ht="12" customHeight="1" x14ac:dyDescent="0.15">
      <c r="A3078" s="519" t="s">
        <v>3776</v>
      </c>
      <c r="B3078" s="183" t="s">
        <v>931</v>
      </c>
      <c r="C3078" s="199">
        <f t="shared" si="779"/>
        <v>0</v>
      </c>
      <c r="D3078" s="90"/>
      <c r="E3078" s="90"/>
      <c r="F3078" s="90"/>
      <c r="G3078" s="90"/>
      <c r="H3078" s="202">
        <f t="shared" si="777"/>
        <v>0</v>
      </c>
      <c r="I3078" s="78"/>
      <c r="J3078" s="78"/>
      <c r="K3078" s="78"/>
      <c r="L3078" s="78"/>
      <c r="M3078" s="78"/>
      <c r="N3078" s="78"/>
      <c r="O3078" s="202">
        <f t="shared" ref="O3078" si="791">SUM(P3078:Q3078)</f>
        <v>0</v>
      </c>
      <c r="P3078" s="78"/>
      <c r="Q3078" s="78"/>
      <c r="R3078" s="202">
        <f t="shared" ref="R3078" si="792">SUM(S3078:T3078)</f>
        <v>0</v>
      </c>
      <c r="S3078" s="78"/>
      <c r="T3078" s="78"/>
      <c r="U3078" s="202">
        <f t="shared" ref="U3078" si="793">SUM(V3078:W3078)</f>
        <v>0</v>
      </c>
      <c r="V3078" s="78"/>
      <c r="W3078" s="78"/>
      <c r="X3078" s="202">
        <f>SUM(Y3078:Z3078)</f>
        <v>0</v>
      </c>
      <c r="Y3078" s="78"/>
      <c r="Z3078" s="78"/>
      <c r="AA3078" s="78"/>
      <c r="AB3078" s="78"/>
      <c r="AC3078" s="78"/>
      <c r="AD3078" s="78"/>
      <c r="AE3078" s="78"/>
      <c r="AF3078" s="78"/>
      <c r="AG3078" s="78"/>
      <c r="AH3078" s="78"/>
      <c r="AI3078" s="78"/>
      <c r="AJ3078" s="78"/>
      <c r="AK3078" s="645">
        <v>154130</v>
      </c>
      <c r="AL3078" s="651">
        <f t="shared" si="778"/>
        <v>0</v>
      </c>
      <c r="AM3078" s="64"/>
      <c r="AN3078" s="64"/>
      <c r="AO3078" s="64"/>
      <c r="AP3078" s="64"/>
      <c r="AQ3078" s="64"/>
      <c r="AR3078" s="693"/>
      <c r="XFA3078" s="693"/>
    </row>
    <row r="3079" spans="1:44 16381:16381" s="694" customFormat="1" ht="12" customHeight="1" x14ac:dyDescent="0.15">
      <c r="A3079" s="519" t="s">
        <v>3777</v>
      </c>
      <c r="B3079" s="183" t="s">
        <v>2143</v>
      </c>
      <c r="C3079" s="199">
        <f t="shared" si="779"/>
        <v>0</v>
      </c>
      <c r="D3079" s="90"/>
      <c r="E3079" s="90"/>
      <c r="F3079" s="90"/>
      <c r="G3079" s="90"/>
      <c r="H3079" s="202">
        <f t="shared" si="777"/>
        <v>0</v>
      </c>
      <c r="I3079" s="78"/>
      <c r="J3079" s="78"/>
      <c r="K3079" s="78"/>
      <c r="L3079" s="78"/>
      <c r="M3079" s="78"/>
      <c r="N3079" s="78"/>
      <c r="O3079" s="202">
        <f t="shared" ref="O3079" si="794">SUM(P3079:Q3079)</f>
        <v>0</v>
      </c>
      <c r="P3079" s="78"/>
      <c r="Q3079" s="78"/>
      <c r="R3079" s="202">
        <f t="shared" ref="R3079" si="795">SUM(S3079:T3079)</f>
        <v>0</v>
      </c>
      <c r="S3079" s="78"/>
      <c r="T3079" s="78"/>
      <c r="U3079" s="202">
        <f t="shared" ref="U3079" si="796">SUM(V3079:W3079)</f>
        <v>0</v>
      </c>
      <c r="V3079" s="78"/>
      <c r="W3079" s="78"/>
      <c r="X3079" s="202">
        <f t="shared" ref="X3079" si="797">SUM(Y3079:Z3079)</f>
        <v>0</v>
      </c>
      <c r="Y3079" s="78"/>
      <c r="Z3079" s="78"/>
      <c r="AA3079" s="78"/>
      <c r="AB3079" s="78"/>
      <c r="AC3079" s="78"/>
      <c r="AD3079" s="78"/>
      <c r="AE3079" s="78"/>
      <c r="AF3079" s="78"/>
      <c r="AG3079" s="78"/>
      <c r="AH3079" s="78"/>
      <c r="AI3079" s="78"/>
      <c r="AJ3079" s="78"/>
      <c r="AK3079" s="645">
        <v>134210</v>
      </c>
      <c r="AL3079" s="651">
        <f t="shared" si="778"/>
        <v>0</v>
      </c>
      <c r="AM3079" s="64"/>
      <c r="AN3079" s="64"/>
      <c r="AO3079" s="64"/>
      <c r="AP3079" s="64"/>
      <c r="AQ3079" s="64"/>
      <c r="AR3079" s="693"/>
      <c r="XFA3079" s="693"/>
    </row>
    <row r="3080" spans="1:44 16381:16381" s="694" customFormat="1" ht="12" customHeight="1" x14ac:dyDescent="0.15">
      <c r="A3080" s="519" t="s">
        <v>3778</v>
      </c>
      <c r="B3080" s="183" t="s">
        <v>743</v>
      </c>
      <c r="C3080" s="199">
        <f t="shared" si="779"/>
        <v>0</v>
      </c>
      <c r="D3080" s="90"/>
      <c r="E3080" s="90"/>
      <c r="F3080" s="90"/>
      <c r="G3080" s="90"/>
      <c r="H3080" s="202">
        <f t="shared" si="777"/>
        <v>0</v>
      </c>
      <c r="I3080" s="78"/>
      <c r="J3080" s="78"/>
      <c r="K3080" s="78"/>
      <c r="L3080" s="78"/>
      <c r="M3080" s="78"/>
      <c r="N3080" s="78"/>
      <c r="O3080" s="79"/>
      <c r="P3080" s="79"/>
      <c r="Q3080" s="79"/>
      <c r="R3080" s="79"/>
      <c r="S3080" s="79"/>
      <c r="T3080" s="79"/>
      <c r="U3080" s="79"/>
      <c r="V3080" s="79"/>
      <c r="W3080" s="79"/>
      <c r="X3080" s="79"/>
      <c r="Y3080" s="79"/>
      <c r="Z3080" s="79"/>
      <c r="AA3080" s="78"/>
      <c r="AB3080" s="78"/>
      <c r="AC3080" s="78"/>
      <c r="AD3080" s="78"/>
      <c r="AE3080" s="78"/>
      <c r="AF3080" s="78"/>
      <c r="AG3080" s="78"/>
      <c r="AH3080" s="78"/>
      <c r="AI3080" s="78"/>
      <c r="AJ3080" s="78"/>
      <c r="AK3080" s="645">
        <v>53210</v>
      </c>
      <c r="AL3080" s="651">
        <f t="shared" si="778"/>
        <v>0</v>
      </c>
      <c r="AM3080" s="64"/>
      <c r="AN3080" s="64"/>
      <c r="AO3080" s="64"/>
      <c r="AP3080" s="64"/>
      <c r="AQ3080" s="64"/>
      <c r="AR3080" s="693"/>
      <c r="XFA3080" s="693"/>
    </row>
    <row r="3081" spans="1:44 16381:16381" s="694" customFormat="1" ht="12" customHeight="1" x14ac:dyDescent="0.15">
      <c r="A3081" s="519" t="s">
        <v>3779</v>
      </c>
      <c r="B3081" s="183" t="s">
        <v>744</v>
      </c>
      <c r="C3081" s="199">
        <f t="shared" si="779"/>
        <v>0</v>
      </c>
      <c r="D3081" s="90"/>
      <c r="E3081" s="90"/>
      <c r="F3081" s="90"/>
      <c r="G3081" s="90"/>
      <c r="H3081" s="202">
        <f t="shared" si="777"/>
        <v>0</v>
      </c>
      <c r="I3081" s="78"/>
      <c r="J3081" s="78"/>
      <c r="K3081" s="78"/>
      <c r="L3081" s="78"/>
      <c r="M3081" s="78"/>
      <c r="N3081" s="78"/>
      <c r="O3081" s="79"/>
      <c r="P3081" s="79"/>
      <c r="Q3081" s="79"/>
      <c r="R3081" s="79"/>
      <c r="S3081" s="79"/>
      <c r="T3081" s="79"/>
      <c r="U3081" s="79"/>
      <c r="V3081" s="79"/>
      <c r="W3081" s="79"/>
      <c r="X3081" s="79"/>
      <c r="Y3081" s="79"/>
      <c r="Z3081" s="79"/>
      <c r="AA3081" s="78"/>
      <c r="AB3081" s="78"/>
      <c r="AC3081" s="78"/>
      <c r="AD3081" s="78"/>
      <c r="AE3081" s="78"/>
      <c r="AF3081" s="78"/>
      <c r="AG3081" s="78"/>
      <c r="AH3081" s="78"/>
      <c r="AI3081" s="78"/>
      <c r="AJ3081" s="78"/>
      <c r="AK3081" s="645">
        <v>35280</v>
      </c>
      <c r="AL3081" s="651">
        <f t="shared" si="778"/>
        <v>0</v>
      </c>
      <c r="AM3081" s="64"/>
      <c r="AN3081" s="64"/>
      <c r="AO3081" s="64"/>
      <c r="AP3081" s="64"/>
      <c r="AQ3081" s="64"/>
      <c r="AR3081" s="693"/>
      <c r="XFA3081" s="693"/>
    </row>
    <row r="3082" spans="1:44 16381:16381" s="694" customFormat="1" ht="12" customHeight="1" x14ac:dyDescent="0.15">
      <c r="A3082" s="519" t="s">
        <v>3780</v>
      </c>
      <c r="B3082" s="183" t="s">
        <v>1035</v>
      </c>
      <c r="C3082" s="199">
        <f t="shared" si="779"/>
        <v>0</v>
      </c>
      <c r="D3082" s="90"/>
      <c r="E3082" s="90"/>
      <c r="F3082" s="90"/>
      <c r="G3082" s="90"/>
      <c r="H3082" s="202">
        <f t="shared" si="777"/>
        <v>0</v>
      </c>
      <c r="I3082" s="78"/>
      <c r="J3082" s="78"/>
      <c r="K3082" s="78"/>
      <c r="L3082" s="78"/>
      <c r="M3082" s="78"/>
      <c r="N3082" s="78"/>
      <c r="O3082" s="202">
        <f t="shared" ref="O3082" si="798">SUM(P3082:Q3082)</f>
        <v>0</v>
      </c>
      <c r="P3082" s="78"/>
      <c r="Q3082" s="78"/>
      <c r="R3082" s="202">
        <f t="shared" ref="R3082" si="799">SUM(S3082:T3082)</f>
        <v>0</v>
      </c>
      <c r="S3082" s="78"/>
      <c r="T3082" s="78"/>
      <c r="U3082" s="202">
        <f t="shared" ref="U3082" si="800">SUM(V3082:W3082)</f>
        <v>0</v>
      </c>
      <c r="V3082" s="78"/>
      <c r="W3082" s="78"/>
      <c r="X3082" s="202">
        <f t="shared" ref="X3082" si="801">SUM(Y3082:Z3082)</f>
        <v>0</v>
      </c>
      <c r="Y3082" s="78"/>
      <c r="Z3082" s="78"/>
      <c r="AA3082" s="78"/>
      <c r="AB3082" s="78"/>
      <c r="AC3082" s="78"/>
      <c r="AD3082" s="78"/>
      <c r="AE3082" s="78"/>
      <c r="AF3082" s="78"/>
      <c r="AG3082" s="78"/>
      <c r="AH3082" s="78"/>
      <c r="AI3082" s="78"/>
      <c r="AJ3082" s="78"/>
      <c r="AK3082" s="645">
        <v>169730</v>
      </c>
      <c r="AL3082" s="651">
        <f t="shared" si="778"/>
        <v>0</v>
      </c>
      <c r="AM3082" s="64"/>
      <c r="AN3082" s="64"/>
      <c r="AO3082" s="64"/>
      <c r="AP3082" s="64"/>
      <c r="AQ3082" s="64"/>
      <c r="AR3082" s="693"/>
      <c r="XFA3082" s="693"/>
    </row>
    <row r="3083" spans="1:44 16381:16381" s="694" customFormat="1" ht="12" customHeight="1" x14ac:dyDescent="0.15">
      <c r="A3083" s="519" t="s">
        <v>3781</v>
      </c>
      <c r="B3083" s="183" t="s">
        <v>745</v>
      </c>
      <c r="C3083" s="199">
        <f t="shared" si="779"/>
        <v>0</v>
      </c>
      <c r="D3083" s="90"/>
      <c r="E3083" s="90"/>
      <c r="F3083" s="90"/>
      <c r="G3083" s="90"/>
      <c r="H3083" s="202">
        <f t="shared" si="777"/>
        <v>0</v>
      </c>
      <c r="I3083" s="78"/>
      <c r="J3083" s="78"/>
      <c r="K3083" s="78"/>
      <c r="L3083" s="78"/>
      <c r="M3083" s="78"/>
      <c r="N3083" s="78"/>
      <c r="O3083" s="79"/>
      <c r="P3083" s="79"/>
      <c r="Q3083" s="79"/>
      <c r="R3083" s="79"/>
      <c r="S3083" s="79"/>
      <c r="T3083" s="79"/>
      <c r="U3083" s="79"/>
      <c r="V3083" s="79"/>
      <c r="W3083" s="79"/>
      <c r="X3083" s="79"/>
      <c r="Y3083" s="79"/>
      <c r="Z3083" s="79"/>
      <c r="AA3083" s="78"/>
      <c r="AB3083" s="78"/>
      <c r="AC3083" s="78"/>
      <c r="AD3083" s="78"/>
      <c r="AE3083" s="78"/>
      <c r="AF3083" s="78"/>
      <c r="AG3083" s="78"/>
      <c r="AH3083" s="78"/>
      <c r="AI3083" s="78"/>
      <c r="AJ3083" s="78"/>
      <c r="AK3083" s="645">
        <v>38160</v>
      </c>
      <c r="AL3083" s="651">
        <f t="shared" si="778"/>
        <v>0</v>
      </c>
      <c r="AM3083" s="64"/>
      <c r="AN3083" s="64"/>
      <c r="AO3083" s="64"/>
      <c r="AP3083" s="64"/>
      <c r="AQ3083" s="64"/>
      <c r="AR3083" s="693"/>
      <c r="XFA3083" s="693"/>
    </row>
    <row r="3084" spans="1:44 16381:16381" s="694" customFormat="1" ht="12" customHeight="1" x14ac:dyDescent="0.15">
      <c r="A3084" s="519" t="s">
        <v>3782</v>
      </c>
      <c r="B3084" s="183" t="s">
        <v>746</v>
      </c>
      <c r="C3084" s="199">
        <f t="shared" si="779"/>
        <v>0</v>
      </c>
      <c r="D3084" s="90"/>
      <c r="E3084" s="90"/>
      <c r="F3084" s="90"/>
      <c r="G3084" s="90"/>
      <c r="H3084" s="202">
        <f t="shared" si="777"/>
        <v>0</v>
      </c>
      <c r="I3084" s="78"/>
      <c r="J3084" s="78"/>
      <c r="K3084" s="78"/>
      <c r="L3084" s="78"/>
      <c r="M3084" s="78"/>
      <c r="N3084" s="78"/>
      <c r="O3084" s="79"/>
      <c r="P3084" s="79"/>
      <c r="Q3084" s="79"/>
      <c r="R3084" s="79"/>
      <c r="S3084" s="79"/>
      <c r="T3084" s="79"/>
      <c r="U3084" s="79"/>
      <c r="V3084" s="79"/>
      <c r="W3084" s="79"/>
      <c r="X3084" s="79"/>
      <c r="Y3084" s="79"/>
      <c r="Z3084" s="79"/>
      <c r="AA3084" s="78"/>
      <c r="AB3084" s="78"/>
      <c r="AC3084" s="78"/>
      <c r="AD3084" s="78"/>
      <c r="AE3084" s="78"/>
      <c r="AF3084" s="78"/>
      <c r="AG3084" s="78"/>
      <c r="AH3084" s="78"/>
      <c r="AI3084" s="78"/>
      <c r="AJ3084" s="78"/>
      <c r="AK3084" s="645">
        <v>38160</v>
      </c>
      <c r="AL3084" s="651">
        <f t="shared" si="778"/>
        <v>0</v>
      </c>
      <c r="AM3084" s="64"/>
      <c r="AN3084" s="64"/>
      <c r="AO3084" s="64"/>
      <c r="AP3084" s="64"/>
      <c r="AQ3084" s="64"/>
      <c r="AR3084" s="693"/>
      <c r="XFA3084" s="693"/>
    </row>
    <row r="3085" spans="1:44 16381:16381" s="694" customFormat="1" ht="12" customHeight="1" x14ac:dyDescent="0.15">
      <c r="A3085" s="519" t="s">
        <v>3783</v>
      </c>
      <c r="B3085" s="183" t="s">
        <v>906</v>
      </c>
      <c r="C3085" s="199">
        <f t="shared" si="779"/>
        <v>0</v>
      </c>
      <c r="D3085" s="90"/>
      <c r="E3085" s="90"/>
      <c r="F3085" s="90"/>
      <c r="G3085" s="90"/>
      <c r="H3085" s="202">
        <f t="shared" si="777"/>
        <v>0</v>
      </c>
      <c r="I3085" s="78"/>
      <c r="J3085" s="78"/>
      <c r="K3085" s="78"/>
      <c r="L3085" s="78"/>
      <c r="M3085" s="78"/>
      <c r="N3085" s="78"/>
      <c r="O3085" s="79"/>
      <c r="P3085" s="79"/>
      <c r="Q3085" s="79"/>
      <c r="R3085" s="79"/>
      <c r="S3085" s="79"/>
      <c r="T3085" s="79"/>
      <c r="U3085" s="79"/>
      <c r="V3085" s="79"/>
      <c r="W3085" s="79"/>
      <c r="X3085" s="79"/>
      <c r="Y3085" s="79"/>
      <c r="Z3085" s="79"/>
      <c r="AA3085" s="78"/>
      <c r="AB3085" s="78"/>
      <c r="AC3085" s="78"/>
      <c r="AD3085" s="78"/>
      <c r="AE3085" s="78"/>
      <c r="AF3085" s="78"/>
      <c r="AG3085" s="78"/>
      <c r="AH3085" s="78"/>
      <c r="AI3085" s="78"/>
      <c r="AJ3085" s="78"/>
      <c r="AK3085" s="645">
        <v>72850</v>
      </c>
      <c r="AL3085" s="651">
        <f t="shared" si="778"/>
        <v>0</v>
      </c>
      <c r="AM3085" s="64"/>
      <c r="AN3085" s="64"/>
      <c r="AO3085" s="64"/>
      <c r="AP3085" s="64"/>
      <c r="AQ3085" s="64"/>
      <c r="AR3085" s="693"/>
      <c r="XFA3085" s="693"/>
    </row>
    <row r="3086" spans="1:44 16381:16381" s="694" customFormat="1" ht="12" customHeight="1" x14ac:dyDescent="0.15">
      <c r="A3086" s="519" t="s">
        <v>3784</v>
      </c>
      <c r="B3086" s="183" t="s">
        <v>79</v>
      </c>
      <c r="C3086" s="199">
        <f t="shared" si="779"/>
        <v>0</v>
      </c>
      <c r="D3086" s="90"/>
      <c r="E3086" s="90"/>
      <c r="F3086" s="90"/>
      <c r="G3086" s="90"/>
      <c r="H3086" s="202">
        <f t="shared" si="777"/>
        <v>0</v>
      </c>
      <c r="I3086" s="78"/>
      <c r="J3086" s="78"/>
      <c r="K3086" s="78"/>
      <c r="L3086" s="78"/>
      <c r="M3086" s="78"/>
      <c r="N3086" s="78"/>
      <c r="O3086" s="79"/>
      <c r="P3086" s="79"/>
      <c r="Q3086" s="79"/>
      <c r="R3086" s="79"/>
      <c r="S3086" s="79"/>
      <c r="T3086" s="79"/>
      <c r="U3086" s="79"/>
      <c r="V3086" s="79"/>
      <c r="W3086" s="79"/>
      <c r="X3086" s="79"/>
      <c r="Y3086" s="79"/>
      <c r="Z3086" s="79"/>
      <c r="AA3086" s="78"/>
      <c r="AB3086" s="78"/>
      <c r="AC3086" s="78"/>
      <c r="AD3086" s="78"/>
      <c r="AE3086" s="78"/>
      <c r="AF3086" s="78"/>
      <c r="AG3086" s="78"/>
      <c r="AH3086" s="78"/>
      <c r="AI3086" s="78"/>
      <c r="AJ3086" s="78"/>
      <c r="AK3086" s="645">
        <v>63330</v>
      </c>
      <c r="AL3086" s="651">
        <f t="shared" si="778"/>
        <v>0</v>
      </c>
      <c r="AM3086" s="64"/>
      <c r="AN3086" s="64" t="s">
        <v>547</v>
      </c>
      <c r="AO3086" s="64"/>
      <c r="AP3086" s="64"/>
      <c r="AQ3086" s="64"/>
      <c r="AR3086" s="693"/>
      <c r="XFA3086" s="693"/>
    </row>
    <row r="3087" spans="1:44 16381:16381" s="694" customFormat="1" ht="12" customHeight="1" x14ac:dyDescent="0.15">
      <c r="A3087" s="519" t="s">
        <v>3785</v>
      </c>
      <c r="B3087" s="183" t="s">
        <v>80</v>
      </c>
      <c r="C3087" s="199">
        <f t="shared" si="779"/>
        <v>0</v>
      </c>
      <c r="D3087" s="90"/>
      <c r="E3087" s="90"/>
      <c r="F3087" s="90"/>
      <c r="G3087" s="90"/>
      <c r="H3087" s="202">
        <f t="shared" si="777"/>
        <v>0</v>
      </c>
      <c r="I3087" s="78"/>
      <c r="J3087" s="78"/>
      <c r="K3087" s="78"/>
      <c r="L3087" s="78"/>
      <c r="M3087" s="78"/>
      <c r="N3087" s="78"/>
      <c r="O3087" s="79"/>
      <c r="P3087" s="79"/>
      <c r="Q3087" s="79"/>
      <c r="R3087" s="79"/>
      <c r="S3087" s="79"/>
      <c r="T3087" s="79"/>
      <c r="U3087" s="79"/>
      <c r="V3087" s="79"/>
      <c r="W3087" s="79"/>
      <c r="X3087" s="79"/>
      <c r="Y3087" s="79"/>
      <c r="Z3087" s="79"/>
      <c r="AA3087" s="78"/>
      <c r="AB3087" s="78"/>
      <c r="AC3087" s="78"/>
      <c r="AD3087" s="78"/>
      <c r="AE3087" s="78"/>
      <c r="AF3087" s="78"/>
      <c r="AG3087" s="78"/>
      <c r="AH3087" s="78"/>
      <c r="AI3087" s="78"/>
      <c r="AJ3087" s="78"/>
      <c r="AK3087" s="645">
        <v>38160</v>
      </c>
      <c r="AL3087" s="651">
        <f t="shared" si="778"/>
        <v>0</v>
      </c>
      <c r="AM3087" s="64"/>
      <c r="AN3087" s="64"/>
      <c r="AO3087" s="64"/>
      <c r="AP3087" s="64"/>
      <c r="AQ3087" s="64"/>
      <c r="AR3087" s="693"/>
      <c r="XFA3087" s="693"/>
    </row>
    <row r="3088" spans="1:44 16381:16381" s="694" customFormat="1" ht="12" customHeight="1" x14ac:dyDescent="0.15">
      <c r="A3088" s="519" t="s">
        <v>3786</v>
      </c>
      <c r="B3088" s="183" t="s">
        <v>1021</v>
      </c>
      <c r="C3088" s="199">
        <f t="shared" si="779"/>
        <v>0</v>
      </c>
      <c r="D3088" s="90"/>
      <c r="E3088" s="90"/>
      <c r="F3088" s="90"/>
      <c r="G3088" s="90"/>
      <c r="H3088" s="202">
        <f t="shared" si="777"/>
        <v>0</v>
      </c>
      <c r="I3088" s="78"/>
      <c r="J3088" s="78"/>
      <c r="K3088" s="78"/>
      <c r="L3088" s="78"/>
      <c r="M3088" s="78"/>
      <c r="N3088" s="78"/>
      <c r="O3088" s="202">
        <f t="shared" ref="O3088:O3089" si="802">SUM(P3088:Q3088)</f>
        <v>0</v>
      </c>
      <c r="P3088" s="78"/>
      <c r="Q3088" s="78"/>
      <c r="R3088" s="202">
        <f t="shared" ref="R3088:R3089" si="803">SUM(S3088:T3088)</f>
        <v>0</v>
      </c>
      <c r="S3088" s="78"/>
      <c r="T3088" s="78"/>
      <c r="U3088" s="202">
        <f t="shared" ref="U3088:U3089" si="804">SUM(V3088:W3088)</f>
        <v>0</v>
      </c>
      <c r="V3088" s="78"/>
      <c r="W3088" s="78"/>
      <c r="X3088" s="202">
        <f t="shared" ref="X3088:X3089" si="805">SUM(Y3088:Z3088)</f>
        <v>0</v>
      </c>
      <c r="Y3088" s="78"/>
      <c r="Z3088" s="78"/>
      <c r="AA3088" s="78"/>
      <c r="AB3088" s="78"/>
      <c r="AC3088" s="78"/>
      <c r="AD3088" s="78"/>
      <c r="AE3088" s="78"/>
      <c r="AF3088" s="78"/>
      <c r="AG3088" s="78"/>
      <c r="AH3088" s="78"/>
      <c r="AI3088" s="78"/>
      <c r="AJ3088" s="78"/>
      <c r="AK3088" s="645">
        <v>203020</v>
      </c>
      <c r="AL3088" s="651">
        <f t="shared" si="778"/>
        <v>0</v>
      </c>
      <c r="AM3088" s="64"/>
      <c r="AN3088" s="64"/>
      <c r="AO3088" s="64"/>
      <c r="AP3088" s="64"/>
      <c r="AQ3088" s="64"/>
      <c r="AR3088" s="693"/>
      <c r="XFA3088" s="693"/>
    </row>
    <row r="3089" spans="1:44 16381:16381" s="694" customFormat="1" ht="12" customHeight="1" x14ac:dyDescent="0.15">
      <c r="A3089" s="519" t="s">
        <v>3790</v>
      </c>
      <c r="B3089" s="183" t="s">
        <v>1022</v>
      </c>
      <c r="C3089" s="199">
        <f t="shared" si="779"/>
        <v>0</v>
      </c>
      <c r="D3089" s="90"/>
      <c r="E3089" s="90"/>
      <c r="F3089" s="90"/>
      <c r="G3089" s="90"/>
      <c r="H3089" s="202">
        <f t="shared" si="777"/>
        <v>0</v>
      </c>
      <c r="I3089" s="78"/>
      <c r="J3089" s="78"/>
      <c r="K3089" s="78"/>
      <c r="L3089" s="78"/>
      <c r="M3089" s="78"/>
      <c r="N3089" s="78"/>
      <c r="O3089" s="202">
        <f t="shared" si="802"/>
        <v>0</v>
      </c>
      <c r="P3089" s="78"/>
      <c r="Q3089" s="78"/>
      <c r="R3089" s="202">
        <f t="shared" si="803"/>
        <v>0</v>
      </c>
      <c r="S3089" s="78"/>
      <c r="T3089" s="78"/>
      <c r="U3089" s="202">
        <f t="shared" si="804"/>
        <v>0</v>
      </c>
      <c r="V3089" s="78"/>
      <c r="W3089" s="78"/>
      <c r="X3089" s="202">
        <f t="shared" si="805"/>
        <v>0</v>
      </c>
      <c r="Y3089" s="78"/>
      <c r="Z3089" s="78"/>
      <c r="AA3089" s="78"/>
      <c r="AB3089" s="78"/>
      <c r="AC3089" s="78"/>
      <c r="AD3089" s="78"/>
      <c r="AE3089" s="78"/>
      <c r="AF3089" s="78"/>
      <c r="AG3089" s="78"/>
      <c r="AH3089" s="78"/>
      <c r="AI3089" s="78"/>
      <c r="AJ3089" s="78"/>
      <c r="AK3089" s="645">
        <v>203020</v>
      </c>
      <c r="AL3089" s="651">
        <f t="shared" si="778"/>
        <v>0</v>
      </c>
      <c r="AM3089" s="64"/>
      <c r="AN3089" s="64"/>
      <c r="AO3089" s="64"/>
      <c r="AP3089" s="64"/>
      <c r="AQ3089" s="64"/>
      <c r="AR3089" s="693"/>
      <c r="XFA3089" s="693"/>
    </row>
    <row r="3090" spans="1:44 16381:16381" s="694" customFormat="1" ht="12" customHeight="1" x14ac:dyDescent="0.15">
      <c r="A3090" s="519" t="s">
        <v>3767</v>
      </c>
      <c r="B3090" s="183" t="s">
        <v>1023</v>
      </c>
      <c r="C3090" s="199">
        <f>SUM(E3090:G3090)</f>
        <v>0</v>
      </c>
      <c r="D3090" s="203">
        <f>SUM(E3090:F3090)</f>
        <v>0</v>
      </c>
      <c r="E3090" s="78"/>
      <c r="F3090" s="78"/>
      <c r="G3090" s="78"/>
      <c r="H3090" s="90"/>
      <c r="I3090" s="90"/>
      <c r="J3090" s="90"/>
      <c r="K3090" s="90"/>
      <c r="L3090" s="90"/>
      <c r="M3090" s="90"/>
      <c r="N3090" s="90"/>
      <c r="O3090" s="90"/>
      <c r="P3090" s="90"/>
      <c r="Q3090" s="90"/>
      <c r="R3090" s="90"/>
      <c r="S3090" s="90"/>
      <c r="T3090" s="90"/>
      <c r="U3090" s="90"/>
      <c r="V3090" s="90"/>
      <c r="W3090" s="90"/>
      <c r="X3090" s="90"/>
      <c r="Y3090" s="90"/>
      <c r="Z3090" s="90"/>
      <c r="AA3090" s="78"/>
      <c r="AB3090" s="78"/>
      <c r="AC3090" s="78"/>
      <c r="AD3090" s="78"/>
      <c r="AE3090" s="78"/>
      <c r="AF3090" s="78"/>
      <c r="AG3090" s="78"/>
      <c r="AH3090" s="78"/>
      <c r="AI3090" s="78"/>
      <c r="AJ3090" s="78"/>
      <c r="AK3090" s="645">
        <v>38160</v>
      </c>
      <c r="AL3090" s="651">
        <f>AK3090*D3090</f>
        <v>0</v>
      </c>
      <c r="AM3090" s="64" t="s">
        <v>547</v>
      </c>
      <c r="AN3090" s="64" t="s">
        <v>547</v>
      </c>
      <c r="AO3090" s="64"/>
      <c r="AP3090" s="64"/>
      <c r="AQ3090" s="64"/>
      <c r="AR3090" s="693"/>
      <c r="XFA3090" s="693"/>
    </row>
    <row r="3091" spans="1:44 16381:16381" s="694" customFormat="1" ht="12" customHeight="1" x14ac:dyDescent="0.15">
      <c r="A3091" s="519" t="s">
        <v>3768</v>
      </c>
      <c r="B3091" s="183" t="s">
        <v>1024</v>
      </c>
      <c r="C3091" s="199">
        <f>SUM(E3091:G3091)</f>
        <v>0</v>
      </c>
      <c r="D3091" s="203">
        <f>SUM(E3091:F3091)</f>
        <v>0</v>
      </c>
      <c r="E3091" s="78"/>
      <c r="F3091" s="78"/>
      <c r="G3091" s="78"/>
      <c r="H3091" s="90"/>
      <c r="I3091" s="90"/>
      <c r="J3091" s="90"/>
      <c r="K3091" s="90"/>
      <c r="L3091" s="90"/>
      <c r="M3091" s="90"/>
      <c r="N3091" s="90"/>
      <c r="O3091" s="90"/>
      <c r="P3091" s="90"/>
      <c r="Q3091" s="90"/>
      <c r="R3091" s="90"/>
      <c r="S3091" s="90"/>
      <c r="T3091" s="90"/>
      <c r="U3091" s="90"/>
      <c r="V3091" s="90"/>
      <c r="W3091" s="90"/>
      <c r="X3091" s="90"/>
      <c r="Y3091" s="90"/>
      <c r="Z3091" s="90"/>
      <c r="AA3091" s="78"/>
      <c r="AB3091" s="78"/>
      <c r="AC3091" s="78"/>
      <c r="AD3091" s="78"/>
      <c r="AE3091" s="78"/>
      <c r="AF3091" s="78"/>
      <c r="AG3091" s="78"/>
      <c r="AH3091" s="78"/>
      <c r="AI3091" s="78"/>
      <c r="AJ3091" s="78"/>
      <c r="AK3091" s="645">
        <v>70170</v>
      </c>
      <c r="AL3091" s="651">
        <f>AK3091*D3091</f>
        <v>0</v>
      </c>
      <c r="AM3091" s="64" t="s">
        <v>547</v>
      </c>
      <c r="AN3091" s="64" t="s">
        <v>547</v>
      </c>
      <c r="AO3091" s="64"/>
      <c r="AP3091" s="64"/>
      <c r="AQ3091" s="64"/>
      <c r="AR3091" s="693"/>
      <c r="XFA3091" s="693"/>
    </row>
    <row r="3092" spans="1:44 16381:16381" s="694" customFormat="1" ht="12" customHeight="1" x14ac:dyDescent="0.15">
      <c r="A3092" s="519" t="s">
        <v>3787</v>
      </c>
      <c r="B3092" s="183" t="s">
        <v>2144</v>
      </c>
      <c r="C3092" s="199">
        <f t="shared" ref="C3092:C3093" si="806">SUM(I3092:N3092)</f>
        <v>0</v>
      </c>
      <c r="D3092" s="90"/>
      <c r="E3092" s="90"/>
      <c r="F3092" s="90"/>
      <c r="G3092" s="90"/>
      <c r="H3092" s="202">
        <f t="shared" si="777"/>
        <v>0</v>
      </c>
      <c r="I3092" s="78"/>
      <c r="J3092" s="78"/>
      <c r="K3092" s="78"/>
      <c r="L3092" s="78"/>
      <c r="M3092" s="78"/>
      <c r="N3092" s="78"/>
      <c r="O3092" s="202">
        <f t="shared" ref="O3092:O3093" si="807">SUM(P3092:Q3092)</f>
        <v>0</v>
      </c>
      <c r="P3092" s="78"/>
      <c r="Q3092" s="78"/>
      <c r="R3092" s="202">
        <f t="shared" ref="R3092:R3093" si="808">SUM(S3092:T3092)</f>
        <v>0</v>
      </c>
      <c r="S3092" s="78"/>
      <c r="T3092" s="78"/>
      <c r="U3092" s="202">
        <f t="shared" ref="U3092:U3093" si="809">SUM(V3092:W3092)</f>
        <v>0</v>
      </c>
      <c r="V3092" s="78"/>
      <c r="W3092" s="78"/>
      <c r="X3092" s="202">
        <f t="shared" ref="X3092:X3093" si="810">SUM(Y3092:Z3092)</f>
        <v>0</v>
      </c>
      <c r="Y3092" s="78"/>
      <c r="Z3092" s="78"/>
      <c r="AA3092" s="78"/>
      <c r="AB3092" s="78"/>
      <c r="AC3092" s="78"/>
      <c r="AD3092" s="78"/>
      <c r="AE3092" s="78"/>
      <c r="AF3092" s="78"/>
      <c r="AG3092" s="78"/>
      <c r="AH3092" s="78"/>
      <c r="AI3092" s="78"/>
      <c r="AJ3092" s="78"/>
      <c r="AK3092" s="645">
        <v>79380</v>
      </c>
      <c r="AL3092" s="651">
        <f>AK3092*I3092</f>
        <v>0</v>
      </c>
      <c r="AM3092" s="64"/>
      <c r="AN3092" s="64" t="s">
        <v>547</v>
      </c>
      <c r="AO3092" s="64"/>
      <c r="AP3092" s="64"/>
      <c r="AQ3092" s="64"/>
      <c r="AR3092" s="693"/>
      <c r="XFA3092" s="693"/>
    </row>
    <row r="3093" spans="1:44 16381:16381" s="698" customFormat="1" ht="12" customHeight="1" x14ac:dyDescent="0.15">
      <c r="A3093" s="519" t="s">
        <v>3788</v>
      </c>
      <c r="B3093" s="183" t="s">
        <v>13</v>
      </c>
      <c r="C3093" s="199">
        <f t="shared" si="806"/>
        <v>0</v>
      </c>
      <c r="D3093" s="90"/>
      <c r="E3093" s="90"/>
      <c r="F3093" s="90"/>
      <c r="G3093" s="90"/>
      <c r="H3093" s="202">
        <f t="shared" ref="H3093" si="811">+I3093+J3093</f>
        <v>0</v>
      </c>
      <c r="I3093" s="78"/>
      <c r="J3093" s="78"/>
      <c r="K3093" s="78"/>
      <c r="L3093" s="78"/>
      <c r="M3093" s="78"/>
      <c r="N3093" s="78"/>
      <c r="O3093" s="202">
        <f t="shared" si="807"/>
        <v>0</v>
      </c>
      <c r="P3093" s="78"/>
      <c r="Q3093" s="78"/>
      <c r="R3093" s="202">
        <f t="shared" si="808"/>
        <v>0</v>
      </c>
      <c r="S3093" s="78"/>
      <c r="T3093" s="78"/>
      <c r="U3093" s="202">
        <f t="shared" si="809"/>
        <v>0</v>
      </c>
      <c r="V3093" s="78"/>
      <c r="W3093" s="78"/>
      <c r="X3093" s="202">
        <f t="shared" si="810"/>
        <v>0</v>
      </c>
      <c r="Y3093" s="78"/>
      <c r="Z3093" s="78"/>
      <c r="AA3093" s="78"/>
      <c r="AB3093" s="78"/>
      <c r="AC3093" s="78"/>
      <c r="AD3093" s="78"/>
      <c r="AE3093" s="78"/>
      <c r="AF3093" s="78"/>
      <c r="AG3093" s="78"/>
      <c r="AH3093" s="78"/>
      <c r="AI3093" s="78"/>
      <c r="AJ3093" s="78"/>
      <c r="AK3093" s="645">
        <v>36210</v>
      </c>
      <c r="AL3093" s="651">
        <f>AK3093*I3093</f>
        <v>0</v>
      </c>
      <c r="AM3093" s="64"/>
      <c r="AN3093" s="64"/>
      <c r="AO3093" s="64"/>
      <c r="AP3093" s="64"/>
      <c r="AQ3093" s="64"/>
      <c r="AR3093" s="697"/>
      <c r="XFA3093" s="697"/>
    </row>
    <row r="3094" spans="1:44 16381:16381" s="700" customFormat="1" x14ac:dyDescent="0.15">
      <c r="A3094" s="224"/>
      <c r="B3094" s="94" t="s">
        <v>2261</v>
      </c>
      <c r="C3094" s="201">
        <f>SUM(C3068:C3089)+C3092+C3093</f>
        <v>0</v>
      </c>
      <c r="D3094" s="201">
        <f>SUM(D3090:D3091)</f>
        <v>0</v>
      </c>
      <c r="E3094" s="201">
        <f t="shared" ref="E3094:G3094" si="812">SUM(E3090:E3091)</f>
        <v>0</v>
      </c>
      <c r="F3094" s="201">
        <f t="shared" si="812"/>
        <v>0</v>
      </c>
      <c r="G3094" s="201">
        <f t="shared" si="812"/>
        <v>0</v>
      </c>
      <c r="H3094" s="201">
        <f>SUM(H3068:H3093)</f>
        <v>0</v>
      </c>
      <c r="I3094" s="201">
        <f>SUM(I3068:I3089)+I3092+I3093</f>
        <v>0</v>
      </c>
      <c r="J3094" s="201">
        <f t="shared" ref="J3094:N3094" si="813">SUM(J3068:J3089)+J3092+J3093</f>
        <v>0</v>
      </c>
      <c r="K3094" s="201">
        <f t="shared" si="813"/>
        <v>0</v>
      </c>
      <c r="L3094" s="201">
        <f t="shared" si="813"/>
        <v>0</v>
      </c>
      <c r="M3094" s="201">
        <f t="shared" si="813"/>
        <v>0</v>
      </c>
      <c r="N3094" s="201">
        <f t="shared" si="813"/>
        <v>0</v>
      </c>
      <c r="O3094" s="201">
        <f t="shared" ref="O3094:AJ3094" si="814">SUM(O3068:O3093)</f>
        <v>0</v>
      </c>
      <c r="P3094" s="201">
        <f t="shared" si="814"/>
        <v>0</v>
      </c>
      <c r="Q3094" s="201">
        <f t="shared" si="814"/>
        <v>0</v>
      </c>
      <c r="R3094" s="201">
        <f t="shared" si="814"/>
        <v>0</v>
      </c>
      <c r="S3094" s="201">
        <f t="shared" si="814"/>
        <v>0</v>
      </c>
      <c r="T3094" s="201">
        <f t="shared" si="814"/>
        <v>0</v>
      </c>
      <c r="U3094" s="201">
        <f t="shared" si="814"/>
        <v>0</v>
      </c>
      <c r="V3094" s="201">
        <f t="shared" si="814"/>
        <v>0</v>
      </c>
      <c r="W3094" s="201">
        <f t="shared" si="814"/>
        <v>0</v>
      </c>
      <c r="X3094" s="201">
        <f t="shared" si="814"/>
        <v>0</v>
      </c>
      <c r="Y3094" s="201">
        <f t="shared" si="814"/>
        <v>0</v>
      </c>
      <c r="Z3094" s="201">
        <f t="shared" si="814"/>
        <v>0</v>
      </c>
      <c r="AA3094" s="201">
        <f t="shared" si="814"/>
        <v>0</v>
      </c>
      <c r="AB3094" s="201">
        <f t="shared" si="814"/>
        <v>0</v>
      </c>
      <c r="AC3094" s="201">
        <f t="shared" si="814"/>
        <v>0</v>
      </c>
      <c r="AD3094" s="201">
        <f t="shared" si="814"/>
        <v>0</v>
      </c>
      <c r="AE3094" s="201">
        <f t="shared" si="814"/>
        <v>0</v>
      </c>
      <c r="AF3094" s="201">
        <f t="shared" si="814"/>
        <v>0</v>
      </c>
      <c r="AG3094" s="201">
        <f t="shared" si="814"/>
        <v>0</v>
      </c>
      <c r="AH3094" s="201">
        <f t="shared" si="814"/>
        <v>0</v>
      </c>
      <c r="AI3094" s="201">
        <f t="shared" si="814"/>
        <v>0</v>
      </c>
      <c r="AJ3094" s="201">
        <f t="shared" si="814"/>
        <v>0</v>
      </c>
      <c r="AK3094" s="551"/>
      <c r="AL3094" s="201">
        <f>SUM(AL3068:AL3089)+AL3092+AL3093</f>
        <v>0</v>
      </c>
      <c r="AM3094" s="66" t="s">
        <v>547</v>
      </c>
      <c r="AN3094" s="66" t="s">
        <v>547</v>
      </c>
      <c r="AO3094" s="66"/>
      <c r="AP3094" s="66"/>
      <c r="AQ3094" s="66"/>
      <c r="AR3094" s="699"/>
      <c r="XFA3094" s="699"/>
    </row>
    <row r="3095" spans="1:44 16381:16381" s="694" customFormat="1" ht="12" customHeight="1" x14ac:dyDescent="0.15">
      <c r="A3095" s="97" t="s">
        <v>6091</v>
      </c>
      <c r="B3095" s="98" t="s">
        <v>1443</v>
      </c>
      <c r="C3095" s="199">
        <f>SUM(I3095:N3095)</f>
        <v>0</v>
      </c>
      <c r="D3095" s="90"/>
      <c r="E3095" s="79"/>
      <c r="F3095" s="79"/>
      <c r="G3095" s="79"/>
      <c r="H3095" s="202">
        <f t="shared" ref="H3095:H3103" si="815">+I3095+J3095</f>
        <v>0</v>
      </c>
      <c r="I3095" s="78"/>
      <c r="J3095" s="78"/>
      <c r="K3095" s="78"/>
      <c r="L3095" s="78"/>
      <c r="M3095" s="78"/>
      <c r="N3095" s="78"/>
      <c r="O3095" s="79"/>
      <c r="P3095" s="79"/>
      <c r="Q3095" s="79"/>
      <c r="R3095" s="79"/>
      <c r="S3095" s="79"/>
      <c r="T3095" s="79"/>
      <c r="U3095" s="79"/>
      <c r="V3095" s="79"/>
      <c r="W3095" s="79"/>
      <c r="X3095" s="79"/>
      <c r="Y3095" s="79"/>
      <c r="Z3095" s="79"/>
      <c r="AA3095" s="78"/>
      <c r="AB3095" s="78"/>
      <c r="AC3095" s="78"/>
      <c r="AD3095" s="78"/>
      <c r="AE3095" s="78"/>
      <c r="AF3095" s="78"/>
      <c r="AG3095" s="78"/>
      <c r="AH3095" s="78"/>
      <c r="AI3095" s="78"/>
      <c r="AJ3095" s="78"/>
      <c r="AK3095" s="102"/>
      <c r="AL3095" s="84"/>
      <c r="AM3095" s="64" t="s">
        <v>547</v>
      </c>
      <c r="AN3095" s="64" t="s">
        <v>547</v>
      </c>
      <c r="AO3095" s="64"/>
      <c r="AP3095" s="64"/>
      <c r="AQ3095" s="64"/>
      <c r="AR3095" s="693"/>
      <c r="XFA3095" s="693"/>
    </row>
    <row r="3096" spans="1:44 16381:16381" s="694" customFormat="1" ht="12" customHeight="1" x14ac:dyDescent="0.15">
      <c r="A3096" s="97" t="s">
        <v>6092</v>
      </c>
      <c r="B3096" s="98" t="s">
        <v>1461</v>
      </c>
      <c r="C3096" s="199">
        <f t="shared" ref="C3096:C3103" si="816">SUM(I3096:N3096)</f>
        <v>0</v>
      </c>
      <c r="D3096" s="90"/>
      <c r="E3096" s="79"/>
      <c r="F3096" s="79"/>
      <c r="G3096" s="79"/>
      <c r="H3096" s="202">
        <f t="shared" si="815"/>
        <v>0</v>
      </c>
      <c r="I3096" s="78"/>
      <c r="J3096" s="78"/>
      <c r="K3096" s="78"/>
      <c r="L3096" s="78"/>
      <c r="M3096" s="78"/>
      <c r="N3096" s="78"/>
      <c r="O3096" s="79"/>
      <c r="P3096" s="79"/>
      <c r="Q3096" s="79"/>
      <c r="R3096" s="79"/>
      <c r="S3096" s="79"/>
      <c r="T3096" s="79"/>
      <c r="U3096" s="79"/>
      <c r="V3096" s="79"/>
      <c r="W3096" s="79"/>
      <c r="X3096" s="79"/>
      <c r="Y3096" s="79"/>
      <c r="Z3096" s="79"/>
      <c r="AA3096" s="78"/>
      <c r="AB3096" s="78"/>
      <c r="AC3096" s="78"/>
      <c r="AD3096" s="78"/>
      <c r="AE3096" s="78"/>
      <c r="AF3096" s="78"/>
      <c r="AG3096" s="78"/>
      <c r="AH3096" s="78"/>
      <c r="AI3096" s="78"/>
      <c r="AJ3096" s="78"/>
      <c r="AK3096" s="102"/>
      <c r="AL3096" s="84"/>
      <c r="AM3096" s="64"/>
      <c r="AN3096" s="64"/>
      <c r="AO3096" s="64"/>
      <c r="AP3096" s="64"/>
      <c r="AQ3096" s="64"/>
      <c r="AR3096" s="693"/>
      <c r="XFA3096" s="693"/>
    </row>
    <row r="3097" spans="1:44 16381:16381" s="694" customFormat="1" ht="12" customHeight="1" x14ac:dyDescent="0.15">
      <c r="A3097" s="97" t="s">
        <v>6093</v>
      </c>
      <c r="B3097" s="98" t="s">
        <v>1462</v>
      </c>
      <c r="C3097" s="199">
        <f t="shared" si="816"/>
        <v>0</v>
      </c>
      <c r="D3097" s="90"/>
      <c r="E3097" s="79"/>
      <c r="F3097" s="79"/>
      <c r="G3097" s="79"/>
      <c r="H3097" s="202">
        <f t="shared" si="815"/>
        <v>0</v>
      </c>
      <c r="I3097" s="78"/>
      <c r="J3097" s="78"/>
      <c r="K3097" s="78"/>
      <c r="L3097" s="78"/>
      <c r="M3097" s="78"/>
      <c r="N3097" s="78"/>
      <c r="O3097" s="79"/>
      <c r="P3097" s="79"/>
      <c r="Q3097" s="79"/>
      <c r="R3097" s="79"/>
      <c r="S3097" s="79"/>
      <c r="T3097" s="79"/>
      <c r="U3097" s="79"/>
      <c r="V3097" s="79"/>
      <c r="W3097" s="79"/>
      <c r="X3097" s="79"/>
      <c r="Y3097" s="79"/>
      <c r="Z3097" s="79"/>
      <c r="AA3097" s="78"/>
      <c r="AB3097" s="78"/>
      <c r="AC3097" s="78"/>
      <c r="AD3097" s="78"/>
      <c r="AE3097" s="78"/>
      <c r="AF3097" s="78"/>
      <c r="AG3097" s="78"/>
      <c r="AH3097" s="78"/>
      <c r="AI3097" s="78"/>
      <c r="AJ3097" s="78"/>
      <c r="AK3097" s="102"/>
      <c r="AL3097" s="84"/>
      <c r="AM3097" s="64"/>
      <c r="AN3097" s="64"/>
      <c r="AO3097" s="64"/>
      <c r="AP3097" s="64"/>
      <c r="AQ3097" s="64"/>
      <c r="AR3097" s="693"/>
      <c r="XFA3097" s="693"/>
    </row>
    <row r="3098" spans="1:44 16381:16381" s="694" customFormat="1" ht="12" customHeight="1" x14ac:dyDescent="0.15">
      <c r="A3098" s="97">
        <v>5099022</v>
      </c>
      <c r="B3098" s="98" t="s">
        <v>1410</v>
      </c>
      <c r="C3098" s="199">
        <f t="shared" si="816"/>
        <v>0</v>
      </c>
      <c r="D3098" s="90"/>
      <c r="E3098" s="79"/>
      <c r="F3098" s="79"/>
      <c r="G3098" s="79"/>
      <c r="H3098" s="202">
        <f t="shared" si="815"/>
        <v>0</v>
      </c>
      <c r="I3098" s="78"/>
      <c r="J3098" s="78"/>
      <c r="K3098" s="78"/>
      <c r="L3098" s="78"/>
      <c r="M3098" s="78"/>
      <c r="N3098" s="78"/>
      <c r="O3098" s="79"/>
      <c r="P3098" s="79"/>
      <c r="Q3098" s="79"/>
      <c r="R3098" s="79"/>
      <c r="S3098" s="79"/>
      <c r="T3098" s="79"/>
      <c r="U3098" s="79"/>
      <c r="V3098" s="79"/>
      <c r="W3098" s="79"/>
      <c r="X3098" s="79"/>
      <c r="Y3098" s="79"/>
      <c r="Z3098" s="79"/>
      <c r="AA3098" s="78"/>
      <c r="AB3098" s="78"/>
      <c r="AC3098" s="78"/>
      <c r="AD3098" s="78"/>
      <c r="AE3098" s="78"/>
      <c r="AF3098" s="78"/>
      <c r="AG3098" s="78"/>
      <c r="AH3098" s="78"/>
      <c r="AI3098" s="78"/>
      <c r="AJ3098" s="78"/>
      <c r="AK3098" s="102"/>
      <c r="AL3098" s="84"/>
      <c r="AM3098" s="64"/>
      <c r="AN3098" s="64"/>
      <c r="AO3098" s="64"/>
      <c r="AP3098" s="64"/>
      <c r="AQ3098" s="64"/>
      <c r="AR3098" s="693"/>
      <c r="XFA3098" s="693"/>
    </row>
    <row r="3099" spans="1:44 16381:16381" s="694" customFormat="1" ht="12" customHeight="1" x14ac:dyDescent="0.15">
      <c r="A3099" s="97">
        <v>5099023</v>
      </c>
      <c r="B3099" s="98" t="s">
        <v>1457</v>
      </c>
      <c r="C3099" s="199">
        <f t="shared" si="816"/>
        <v>0</v>
      </c>
      <c r="D3099" s="90"/>
      <c r="E3099" s="79"/>
      <c r="F3099" s="79"/>
      <c r="G3099" s="79"/>
      <c r="H3099" s="202">
        <f t="shared" si="815"/>
        <v>0</v>
      </c>
      <c r="I3099" s="78"/>
      <c r="J3099" s="78"/>
      <c r="K3099" s="78"/>
      <c r="L3099" s="78"/>
      <c r="M3099" s="78"/>
      <c r="N3099" s="78"/>
      <c r="O3099" s="79"/>
      <c r="P3099" s="79"/>
      <c r="Q3099" s="79"/>
      <c r="R3099" s="79"/>
      <c r="S3099" s="79"/>
      <c r="T3099" s="79"/>
      <c r="U3099" s="79"/>
      <c r="V3099" s="79"/>
      <c r="W3099" s="79"/>
      <c r="X3099" s="79"/>
      <c r="Y3099" s="79"/>
      <c r="Z3099" s="79"/>
      <c r="AA3099" s="78"/>
      <c r="AB3099" s="78"/>
      <c r="AC3099" s="78"/>
      <c r="AD3099" s="78"/>
      <c r="AE3099" s="78"/>
      <c r="AF3099" s="78"/>
      <c r="AG3099" s="78"/>
      <c r="AH3099" s="78"/>
      <c r="AI3099" s="78"/>
      <c r="AJ3099" s="78"/>
      <c r="AK3099" s="102"/>
      <c r="AL3099" s="84"/>
      <c r="AM3099" s="64"/>
      <c r="AN3099" s="64"/>
      <c r="AO3099" s="64"/>
      <c r="AP3099" s="64"/>
      <c r="AQ3099" s="64"/>
      <c r="AR3099" s="693"/>
      <c r="XFA3099" s="693"/>
    </row>
    <row r="3100" spans="1:44 16381:16381" s="694" customFormat="1" ht="12" customHeight="1" x14ac:dyDescent="0.15">
      <c r="A3100" s="97">
        <v>5099024</v>
      </c>
      <c r="B3100" s="98" t="s">
        <v>1458</v>
      </c>
      <c r="C3100" s="199">
        <f t="shared" si="816"/>
        <v>0</v>
      </c>
      <c r="D3100" s="90"/>
      <c r="E3100" s="79"/>
      <c r="F3100" s="79"/>
      <c r="G3100" s="79"/>
      <c r="H3100" s="202">
        <f t="shared" si="815"/>
        <v>0</v>
      </c>
      <c r="I3100" s="78"/>
      <c r="J3100" s="78"/>
      <c r="K3100" s="78"/>
      <c r="L3100" s="78"/>
      <c r="M3100" s="78"/>
      <c r="N3100" s="78"/>
      <c r="O3100" s="79"/>
      <c r="P3100" s="79"/>
      <c r="Q3100" s="79"/>
      <c r="R3100" s="79"/>
      <c r="S3100" s="79"/>
      <c r="T3100" s="79"/>
      <c r="U3100" s="79"/>
      <c r="V3100" s="79"/>
      <c r="W3100" s="79"/>
      <c r="X3100" s="79"/>
      <c r="Y3100" s="79"/>
      <c r="Z3100" s="79"/>
      <c r="AA3100" s="78"/>
      <c r="AB3100" s="78"/>
      <c r="AC3100" s="78"/>
      <c r="AD3100" s="78"/>
      <c r="AE3100" s="78"/>
      <c r="AF3100" s="78"/>
      <c r="AG3100" s="78"/>
      <c r="AH3100" s="78"/>
      <c r="AI3100" s="78"/>
      <c r="AJ3100" s="78"/>
      <c r="AK3100" s="102"/>
      <c r="AL3100" s="84"/>
      <c r="AM3100" s="64"/>
      <c r="AN3100" s="64"/>
      <c r="AO3100" s="64"/>
      <c r="AP3100" s="64"/>
      <c r="AQ3100" s="64"/>
      <c r="AR3100" s="693"/>
      <c r="XFA3100" s="693"/>
    </row>
    <row r="3101" spans="1:44 16381:16381" s="694" customFormat="1" ht="12" customHeight="1" x14ac:dyDescent="0.15">
      <c r="A3101" s="97">
        <v>5099025</v>
      </c>
      <c r="B3101" s="98" t="s">
        <v>1459</v>
      </c>
      <c r="C3101" s="199">
        <f t="shared" si="816"/>
        <v>0</v>
      </c>
      <c r="D3101" s="90"/>
      <c r="E3101" s="79"/>
      <c r="F3101" s="79"/>
      <c r="G3101" s="79"/>
      <c r="H3101" s="202">
        <f t="shared" si="815"/>
        <v>0</v>
      </c>
      <c r="I3101" s="78"/>
      <c r="J3101" s="78"/>
      <c r="K3101" s="78"/>
      <c r="L3101" s="78"/>
      <c r="M3101" s="78"/>
      <c r="N3101" s="78"/>
      <c r="O3101" s="79"/>
      <c r="P3101" s="79"/>
      <c r="Q3101" s="79"/>
      <c r="R3101" s="79"/>
      <c r="S3101" s="79"/>
      <c r="T3101" s="79"/>
      <c r="U3101" s="79"/>
      <c r="V3101" s="79"/>
      <c r="W3101" s="79"/>
      <c r="X3101" s="79"/>
      <c r="Y3101" s="79"/>
      <c r="Z3101" s="79"/>
      <c r="AA3101" s="78"/>
      <c r="AB3101" s="78"/>
      <c r="AC3101" s="78"/>
      <c r="AD3101" s="78"/>
      <c r="AE3101" s="78"/>
      <c r="AF3101" s="78"/>
      <c r="AG3101" s="78"/>
      <c r="AH3101" s="78"/>
      <c r="AI3101" s="78"/>
      <c r="AJ3101" s="78"/>
      <c r="AK3101" s="102"/>
      <c r="AL3101" s="84"/>
      <c r="AM3101" s="64"/>
      <c r="AN3101" s="64"/>
      <c r="AO3101" s="64"/>
      <c r="AP3101" s="64"/>
      <c r="AQ3101" s="64"/>
      <c r="AR3101" s="693"/>
      <c r="XFA3101" s="693"/>
    </row>
    <row r="3102" spans="1:44 16381:16381" s="698" customFormat="1" ht="12" customHeight="1" x14ac:dyDescent="0.15">
      <c r="A3102" s="97" t="s">
        <v>2295</v>
      </c>
      <c r="B3102" s="98" t="s">
        <v>2299</v>
      </c>
      <c r="C3102" s="199">
        <f t="shared" si="816"/>
        <v>0</v>
      </c>
      <c r="D3102" s="90"/>
      <c r="E3102" s="79"/>
      <c r="F3102" s="79"/>
      <c r="G3102" s="79"/>
      <c r="H3102" s="202">
        <f t="shared" si="815"/>
        <v>0</v>
      </c>
      <c r="I3102" s="78"/>
      <c r="J3102" s="78"/>
      <c r="K3102" s="78"/>
      <c r="L3102" s="78"/>
      <c r="M3102" s="78"/>
      <c r="N3102" s="78"/>
      <c r="O3102" s="79"/>
      <c r="P3102" s="79"/>
      <c r="Q3102" s="79"/>
      <c r="R3102" s="79"/>
      <c r="S3102" s="79"/>
      <c r="T3102" s="79"/>
      <c r="U3102" s="79"/>
      <c r="V3102" s="79"/>
      <c r="W3102" s="79"/>
      <c r="X3102" s="79"/>
      <c r="Y3102" s="79"/>
      <c r="Z3102" s="79"/>
      <c r="AA3102" s="78"/>
      <c r="AB3102" s="78"/>
      <c r="AC3102" s="78"/>
      <c r="AD3102" s="78"/>
      <c r="AE3102" s="78"/>
      <c r="AF3102" s="78"/>
      <c r="AG3102" s="78"/>
      <c r="AH3102" s="78"/>
      <c r="AI3102" s="78"/>
      <c r="AJ3102" s="78"/>
      <c r="AK3102" s="102"/>
      <c r="AL3102" s="84"/>
      <c r="AM3102" s="64"/>
      <c r="AN3102" s="64" t="s">
        <v>547</v>
      </c>
      <c r="AO3102" s="64"/>
      <c r="AP3102" s="64"/>
      <c r="AQ3102" s="64"/>
      <c r="AR3102" s="697"/>
      <c r="XFA3102" s="697"/>
    </row>
    <row r="3103" spans="1:44 16381:16381" s="698" customFormat="1" ht="12" customHeight="1" x14ac:dyDescent="0.15">
      <c r="A3103" s="97" t="s">
        <v>6052</v>
      </c>
      <c r="B3103" s="98" t="s">
        <v>1303</v>
      </c>
      <c r="C3103" s="199">
        <f t="shared" si="816"/>
        <v>0</v>
      </c>
      <c r="D3103" s="90"/>
      <c r="E3103" s="79"/>
      <c r="F3103" s="79"/>
      <c r="G3103" s="79"/>
      <c r="H3103" s="202">
        <f t="shared" si="815"/>
        <v>0</v>
      </c>
      <c r="I3103" s="78"/>
      <c r="J3103" s="78"/>
      <c r="K3103" s="78"/>
      <c r="L3103" s="78"/>
      <c r="M3103" s="78"/>
      <c r="N3103" s="78"/>
      <c r="O3103" s="79"/>
      <c r="P3103" s="79"/>
      <c r="Q3103" s="79"/>
      <c r="R3103" s="79"/>
      <c r="S3103" s="79"/>
      <c r="T3103" s="79"/>
      <c r="U3103" s="79"/>
      <c r="V3103" s="79"/>
      <c r="W3103" s="79"/>
      <c r="X3103" s="79"/>
      <c r="Y3103" s="79"/>
      <c r="Z3103" s="79"/>
      <c r="AA3103" s="78"/>
      <c r="AB3103" s="78"/>
      <c r="AC3103" s="78"/>
      <c r="AD3103" s="78"/>
      <c r="AE3103" s="78"/>
      <c r="AF3103" s="78"/>
      <c r="AG3103" s="78"/>
      <c r="AH3103" s="78"/>
      <c r="AI3103" s="78"/>
      <c r="AJ3103" s="78"/>
      <c r="AK3103" s="102"/>
      <c r="AL3103" s="84"/>
      <c r="AM3103" s="64"/>
      <c r="AN3103" s="64"/>
      <c r="AO3103" s="64"/>
      <c r="AP3103" s="64"/>
      <c r="AQ3103" s="64"/>
      <c r="AR3103" s="697"/>
      <c r="XFA3103" s="697"/>
    </row>
    <row r="3104" spans="1:44 16381:16381" s="700" customFormat="1" ht="14.1" customHeight="1" x14ac:dyDescent="0.15">
      <c r="A3104" s="224"/>
      <c r="B3104" s="94" t="s">
        <v>2260</v>
      </c>
      <c r="C3104" s="201">
        <f>SUM(C3095:C3103)</f>
        <v>0</v>
      </c>
      <c r="D3104" s="839"/>
      <c r="E3104" s="840"/>
      <c r="F3104" s="840"/>
      <c r="G3104" s="841"/>
      <c r="H3104" s="201">
        <f>SUM(H3095:H3103)</f>
        <v>0</v>
      </c>
      <c r="I3104" s="201">
        <f t="shared" ref="I3104:AC3104" si="817">SUM(I3095:I3103)</f>
        <v>0</v>
      </c>
      <c r="J3104" s="201">
        <f t="shared" si="817"/>
        <v>0</v>
      </c>
      <c r="K3104" s="201">
        <f t="shared" si="817"/>
        <v>0</v>
      </c>
      <c r="L3104" s="201">
        <f t="shared" si="817"/>
        <v>0</v>
      </c>
      <c r="M3104" s="201">
        <f t="shared" si="817"/>
        <v>0</v>
      </c>
      <c r="N3104" s="201">
        <f t="shared" si="817"/>
        <v>0</v>
      </c>
      <c r="O3104" s="201">
        <f t="shared" si="817"/>
        <v>0</v>
      </c>
      <c r="P3104" s="201">
        <f t="shared" si="817"/>
        <v>0</v>
      </c>
      <c r="Q3104" s="201">
        <f t="shared" si="817"/>
        <v>0</v>
      </c>
      <c r="R3104" s="201">
        <f t="shared" si="817"/>
        <v>0</v>
      </c>
      <c r="S3104" s="201">
        <f t="shared" si="817"/>
        <v>0</v>
      </c>
      <c r="T3104" s="201">
        <f t="shared" si="817"/>
        <v>0</v>
      </c>
      <c r="U3104" s="201">
        <f t="shared" si="817"/>
        <v>0</v>
      </c>
      <c r="V3104" s="201">
        <f t="shared" si="817"/>
        <v>0</v>
      </c>
      <c r="W3104" s="201">
        <f t="shared" si="817"/>
        <v>0</v>
      </c>
      <c r="X3104" s="201">
        <f t="shared" si="817"/>
        <v>0</v>
      </c>
      <c r="Y3104" s="201">
        <f t="shared" si="817"/>
        <v>0</v>
      </c>
      <c r="Z3104" s="201">
        <f t="shared" si="817"/>
        <v>0</v>
      </c>
      <c r="AA3104" s="201">
        <f t="shared" si="817"/>
        <v>0</v>
      </c>
      <c r="AB3104" s="201">
        <f t="shared" si="817"/>
        <v>0</v>
      </c>
      <c r="AC3104" s="201">
        <f t="shared" si="817"/>
        <v>0</v>
      </c>
      <c r="AD3104" s="201">
        <f t="shared" ref="AD3104:AJ3104" si="818">SUM(AD3095:AD3103)</f>
        <v>0</v>
      </c>
      <c r="AE3104" s="201">
        <f t="shared" si="818"/>
        <v>0</v>
      </c>
      <c r="AF3104" s="201">
        <f t="shared" si="818"/>
        <v>0</v>
      </c>
      <c r="AG3104" s="201">
        <f t="shared" si="818"/>
        <v>0</v>
      </c>
      <c r="AH3104" s="201">
        <f t="shared" si="818"/>
        <v>0</v>
      </c>
      <c r="AI3104" s="201">
        <f t="shared" si="818"/>
        <v>0</v>
      </c>
      <c r="AJ3104" s="201">
        <f t="shared" si="818"/>
        <v>0</v>
      </c>
      <c r="AK3104" s="651"/>
      <c r="AL3104" s="201"/>
      <c r="AM3104" s="66"/>
      <c r="AN3104" s="66"/>
      <c r="AO3104" s="66"/>
      <c r="AP3104" s="66"/>
      <c r="AQ3104" s="66"/>
      <c r="AR3104" s="699"/>
      <c r="XFA3104" s="699"/>
    </row>
    <row r="3105" spans="1:44 16381:16381" s="700" customFormat="1" ht="14.1" customHeight="1" x14ac:dyDescent="0.15">
      <c r="A3105" s="224"/>
      <c r="B3105" s="94" t="s">
        <v>2258</v>
      </c>
      <c r="C3105" s="201">
        <f>SUM(C3094,C3104)</f>
        <v>0</v>
      </c>
      <c r="D3105" s="201">
        <f>+D3094</f>
        <v>0</v>
      </c>
      <c r="E3105" s="201">
        <f t="shared" ref="E3105:H3105" si="819">SUM(E3094,E3104)</f>
        <v>0</v>
      </c>
      <c r="F3105" s="201">
        <f t="shared" si="819"/>
        <v>0</v>
      </c>
      <c r="G3105" s="201">
        <f>SUM(G3094,G3104)</f>
        <v>0</v>
      </c>
      <c r="H3105" s="201">
        <f t="shared" si="819"/>
        <v>0</v>
      </c>
      <c r="I3105" s="201">
        <f t="shared" ref="I3105:AJ3105" si="820">SUM(I3094,I3104)</f>
        <v>0</v>
      </c>
      <c r="J3105" s="201">
        <f t="shared" si="820"/>
        <v>0</v>
      </c>
      <c r="K3105" s="201">
        <f t="shared" si="820"/>
        <v>0</v>
      </c>
      <c r="L3105" s="201">
        <f t="shared" si="820"/>
        <v>0</v>
      </c>
      <c r="M3105" s="201">
        <f t="shared" si="820"/>
        <v>0</v>
      </c>
      <c r="N3105" s="201">
        <f t="shared" si="820"/>
        <v>0</v>
      </c>
      <c r="O3105" s="201">
        <f t="shared" si="820"/>
        <v>0</v>
      </c>
      <c r="P3105" s="201">
        <f t="shared" si="820"/>
        <v>0</v>
      </c>
      <c r="Q3105" s="201">
        <f t="shared" si="820"/>
        <v>0</v>
      </c>
      <c r="R3105" s="201">
        <f t="shared" si="820"/>
        <v>0</v>
      </c>
      <c r="S3105" s="201">
        <f t="shared" si="820"/>
        <v>0</v>
      </c>
      <c r="T3105" s="201">
        <f t="shared" si="820"/>
        <v>0</v>
      </c>
      <c r="U3105" s="201">
        <f t="shared" si="820"/>
        <v>0</v>
      </c>
      <c r="V3105" s="201">
        <f t="shared" si="820"/>
        <v>0</v>
      </c>
      <c r="W3105" s="201">
        <f t="shared" si="820"/>
        <v>0</v>
      </c>
      <c r="X3105" s="201">
        <f t="shared" si="820"/>
        <v>0</v>
      </c>
      <c r="Y3105" s="201">
        <f t="shared" si="820"/>
        <v>0</v>
      </c>
      <c r="Z3105" s="201">
        <f t="shared" si="820"/>
        <v>0</v>
      </c>
      <c r="AA3105" s="201">
        <f t="shared" si="820"/>
        <v>0</v>
      </c>
      <c r="AB3105" s="201">
        <f t="shared" si="820"/>
        <v>0</v>
      </c>
      <c r="AC3105" s="201">
        <f t="shared" si="820"/>
        <v>0</v>
      </c>
      <c r="AD3105" s="201">
        <f t="shared" si="820"/>
        <v>0</v>
      </c>
      <c r="AE3105" s="201">
        <f t="shared" si="820"/>
        <v>0</v>
      </c>
      <c r="AF3105" s="201">
        <f t="shared" si="820"/>
        <v>0</v>
      </c>
      <c r="AG3105" s="201">
        <f t="shared" si="820"/>
        <v>0</v>
      </c>
      <c r="AH3105" s="201">
        <f t="shared" si="820"/>
        <v>0</v>
      </c>
      <c r="AI3105" s="201">
        <f t="shared" si="820"/>
        <v>0</v>
      </c>
      <c r="AJ3105" s="201">
        <f t="shared" si="820"/>
        <v>0</v>
      </c>
      <c r="AK3105" s="551"/>
      <c r="AL3105" s="240">
        <f>SUM(AL3094,AL3104)</f>
        <v>0</v>
      </c>
      <c r="AM3105" s="66"/>
      <c r="AN3105" s="66"/>
      <c r="AO3105" s="66"/>
      <c r="AP3105" s="66"/>
      <c r="AQ3105" s="66"/>
      <c r="AR3105" s="699"/>
      <c r="XFA3105" s="699"/>
    </row>
    <row r="3106" spans="1:44 16381:16381" s="700" customFormat="1" ht="14.1" customHeight="1" x14ac:dyDescent="0.15">
      <c r="A3106" s="224"/>
      <c r="B3106" s="96" t="s">
        <v>3837</v>
      </c>
      <c r="C3106" s="198"/>
      <c r="D3106" s="198"/>
      <c r="E3106" s="198"/>
      <c r="F3106" s="198"/>
      <c r="G3106" s="198"/>
      <c r="H3106" s="198"/>
      <c r="I3106" s="198"/>
      <c r="J3106" s="198"/>
      <c r="K3106" s="198"/>
      <c r="L3106" s="198"/>
      <c r="M3106" s="198"/>
      <c r="N3106" s="198"/>
      <c r="O3106" s="198"/>
      <c r="P3106" s="198"/>
      <c r="Q3106" s="198"/>
      <c r="R3106" s="198"/>
      <c r="S3106" s="198"/>
      <c r="T3106" s="198"/>
      <c r="U3106" s="198"/>
      <c r="V3106" s="198"/>
      <c r="W3106" s="198"/>
      <c r="X3106" s="198"/>
      <c r="Y3106" s="198"/>
      <c r="Z3106" s="198"/>
      <c r="AA3106" s="198"/>
      <c r="AB3106" s="198"/>
      <c r="AC3106" s="198"/>
      <c r="AD3106" s="198"/>
      <c r="AE3106" s="198"/>
      <c r="AF3106" s="198"/>
      <c r="AG3106" s="198"/>
      <c r="AH3106" s="198"/>
      <c r="AI3106" s="198"/>
      <c r="AJ3106" s="198"/>
      <c r="AK3106" s="198"/>
      <c r="AL3106" s="198"/>
      <c r="AM3106" s="66"/>
      <c r="AN3106" s="66"/>
      <c r="AO3106" s="66"/>
      <c r="AP3106" s="66"/>
      <c r="AQ3106" s="66"/>
      <c r="AR3106" s="699"/>
      <c r="XFA3106" s="699"/>
    </row>
    <row r="3107" spans="1:44 16381:16381" s="694" customFormat="1" ht="14.1" customHeight="1" x14ac:dyDescent="0.15">
      <c r="A3107" s="116">
        <v>5099026</v>
      </c>
      <c r="B3107" s="117" t="s">
        <v>1460</v>
      </c>
      <c r="C3107" s="199">
        <f>SUM(D3107+G3107)</f>
        <v>0</v>
      </c>
      <c r="D3107" s="203">
        <f t="shared" ref="D3107:D3113" si="821">SUM(E3107:F3107)</f>
        <v>0</v>
      </c>
      <c r="E3107" s="78"/>
      <c r="F3107" s="78"/>
      <c r="G3107" s="78"/>
      <c r="H3107" s="79"/>
      <c r="I3107" s="79"/>
      <c r="J3107" s="79"/>
      <c r="K3107" s="79"/>
      <c r="L3107" s="79"/>
      <c r="M3107" s="79"/>
      <c r="N3107" s="79"/>
      <c r="O3107" s="79"/>
      <c r="P3107" s="79"/>
      <c r="Q3107" s="79"/>
      <c r="R3107" s="79"/>
      <c r="S3107" s="79"/>
      <c r="T3107" s="79"/>
      <c r="U3107" s="79"/>
      <c r="V3107" s="79"/>
      <c r="W3107" s="79"/>
      <c r="X3107" s="79"/>
      <c r="Y3107" s="79"/>
      <c r="Z3107" s="79"/>
      <c r="AA3107" s="78"/>
      <c r="AB3107" s="78"/>
      <c r="AC3107" s="78"/>
      <c r="AD3107" s="78"/>
      <c r="AE3107" s="78"/>
      <c r="AF3107" s="78"/>
      <c r="AG3107" s="78"/>
      <c r="AH3107" s="78"/>
      <c r="AI3107" s="78"/>
      <c r="AJ3107" s="78"/>
      <c r="AK3107" s="102"/>
      <c r="AL3107" s="84"/>
      <c r="AM3107" s="64"/>
      <c r="AN3107" s="64"/>
      <c r="AO3107" s="64"/>
      <c r="AP3107" s="64"/>
      <c r="AQ3107" s="64"/>
      <c r="AR3107" s="693"/>
      <c r="XFA3107" s="693"/>
    </row>
    <row r="3108" spans="1:44 16381:16381" s="694" customFormat="1" ht="14.1" customHeight="1" x14ac:dyDescent="0.15">
      <c r="A3108" s="116"/>
      <c r="B3108" s="160" t="s">
        <v>2044</v>
      </c>
      <c r="C3108" s="198">
        <f>SUM(D3108+G3108)</f>
        <v>0</v>
      </c>
      <c r="D3108" s="200">
        <f>SUM(E3108:F3108)</f>
        <v>0</v>
      </c>
      <c r="E3108" s="175">
        <f>SUM(E3109:E3112)</f>
        <v>0</v>
      </c>
      <c r="F3108" s="175">
        <f>SUM(F3109:F3112)</f>
        <v>0</v>
      </c>
      <c r="G3108" s="175">
        <f>SUM(G3109:G3112)</f>
        <v>0</v>
      </c>
      <c r="H3108" s="79"/>
      <c r="I3108" s="79"/>
      <c r="J3108" s="79"/>
      <c r="K3108" s="79"/>
      <c r="L3108" s="79"/>
      <c r="M3108" s="79"/>
      <c r="N3108" s="79"/>
      <c r="O3108" s="79"/>
      <c r="P3108" s="79"/>
      <c r="Q3108" s="79"/>
      <c r="R3108" s="79"/>
      <c r="S3108" s="79"/>
      <c r="T3108" s="79"/>
      <c r="U3108" s="79"/>
      <c r="V3108" s="79"/>
      <c r="W3108" s="79"/>
      <c r="X3108" s="79"/>
      <c r="Y3108" s="79"/>
      <c r="Z3108" s="79"/>
      <c r="AA3108" s="175">
        <f>SUM(AA3109:AA3112)</f>
        <v>0</v>
      </c>
      <c r="AB3108" s="175">
        <f t="shared" ref="AB3108:AI3108" si="822">SUM(AB3109:AB3112)</f>
        <v>0</v>
      </c>
      <c r="AC3108" s="175">
        <f t="shared" si="822"/>
        <v>0</v>
      </c>
      <c r="AD3108" s="175">
        <f t="shared" si="822"/>
        <v>0</v>
      </c>
      <c r="AE3108" s="175">
        <f t="shared" si="822"/>
        <v>0</v>
      </c>
      <c r="AF3108" s="175">
        <f t="shared" si="822"/>
        <v>0</v>
      </c>
      <c r="AG3108" s="175">
        <f t="shared" si="822"/>
        <v>0</v>
      </c>
      <c r="AH3108" s="175">
        <f t="shared" si="822"/>
        <v>0</v>
      </c>
      <c r="AI3108" s="175">
        <f t="shared" si="822"/>
        <v>0</v>
      </c>
      <c r="AJ3108" s="175">
        <f>SUM(AJ3109:AJ3112)</f>
        <v>0</v>
      </c>
      <c r="AK3108" s="102"/>
      <c r="AL3108" s="84"/>
      <c r="AM3108" s="64"/>
      <c r="AN3108" s="64"/>
      <c r="AO3108" s="64"/>
      <c r="AP3108" s="64"/>
      <c r="AQ3108" s="64"/>
      <c r="AR3108" s="693"/>
      <c r="XFA3108" s="693"/>
    </row>
    <row r="3109" spans="1:44 16381:16381" s="694" customFormat="1" ht="14.1" customHeight="1" x14ac:dyDescent="0.15">
      <c r="A3109" s="116">
        <v>5099028</v>
      </c>
      <c r="B3109" s="117" t="s">
        <v>1421</v>
      </c>
      <c r="C3109" s="199">
        <f t="shared" ref="C3109:C3159" si="823">SUM(D3109+G3109)</f>
        <v>0</v>
      </c>
      <c r="D3109" s="203">
        <f t="shared" si="821"/>
        <v>0</v>
      </c>
      <c r="E3109" s="78"/>
      <c r="F3109" s="78"/>
      <c r="G3109" s="78"/>
      <c r="H3109" s="79"/>
      <c r="I3109" s="79"/>
      <c r="J3109" s="79"/>
      <c r="K3109" s="79"/>
      <c r="L3109" s="79"/>
      <c r="M3109" s="79"/>
      <c r="N3109" s="79"/>
      <c r="O3109" s="79"/>
      <c r="P3109" s="79"/>
      <c r="Q3109" s="79"/>
      <c r="R3109" s="79"/>
      <c r="S3109" s="79"/>
      <c r="T3109" s="79"/>
      <c r="U3109" s="79"/>
      <c r="V3109" s="79"/>
      <c r="W3109" s="79"/>
      <c r="X3109" s="79"/>
      <c r="Y3109" s="79"/>
      <c r="Z3109" s="79"/>
      <c r="AA3109" s="78"/>
      <c r="AB3109" s="78"/>
      <c r="AC3109" s="78"/>
      <c r="AD3109" s="78"/>
      <c r="AE3109" s="78"/>
      <c r="AF3109" s="78"/>
      <c r="AG3109" s="78"/>
      <c r="AH3109" s="78"/>
      <c r="AI3109" s="78"/>
      <c r="AJ3109" s="78"/>
      <c r="AK3109" s="102"/>
      <c r="AL3109" s="84"/>
      <c r="AM3109" s="64"/>
      <c r="AN3109" s="64"/>
      <c r="AO3109" s="64"/>
      <c r="AP3109" s="64"/>
      <c r="AQ3109" s="64"/>
      <c r="AR3109" s="693"/>
      <c r="XFA3109" s="693"/>
    </row>
    <row r="3110" spans="1:44 16381:16381" s="694" customFormat="1" ht="14.1" customHeight="1" x14ac:dyDescent="0.15">
      <c r="A3110" s="116">
        <v>5099029</v>
      </c>
      <c r="B3110" s="117" t="s">
        <v>1422</v>
      </c>
      <c r="C3110" s="199">
        <f t="shared" si="823"/>
        <v>0</v>
      </c>
      <c r="D3110" s="203">
        <f t="shared" si="821"/>
        <v>0</v>
      </c>
      <c r="E3110" s="78"/>
      <c r="F3110" s="78"/>
      <c r="G3110" s="78"/>
      <c r="H3110" s="79"/>
      <c r="I3110" s="79"/>
      <c r="J3110" s="79"/>
      <c r="K3110" s="79"/>
      <c r="L3110" s="79"/>
      <c r="M3110" s="79"/>
      <c r="N3110" s="79"/>
      <c r="O3110" s="79"/>
      <c r="P3110" s="79"/>
      <c r="Q3110" s="79"/>
      <c r="R3110" s="79"/>
      <c r="S3110" s="79"/>
      <c r="T3110" s="79"/>
      <c r="U3110" s="79"/>
      <c r="V3110" s="79"/>
      <c r="W3110" s="79"/>
      <c r="X3110" s="79"/>
      <c r="Y3110" s="79"/>
      <c r="Z3110" s="79"/>
      <c r="AA3110" s="78"/>
      <c r="AB3110" s="78"/>
      <c r="AC3110" s="78"/>
      <c r="AD3110" s="78"/>
      <c r="AE3110" s="78"/>
      <c r="AF3110" s="78"/>
      <c r="AG3110" s="78"/>
      <c r="AH3110" s="78"/>
      <c r="AI3110" s="78"/>
      <c r="AJ3110" s="78"/>
      <c r="AK3110" s="102"/>
      <c r="AL3110" s="84"/>
      <c r="AM3110" s="64"/>
      <c r="AN3110" s="64"/>
      <c r="AO3110" s="64"/>
      <c r="AP3110" s="64"/>
      <c r="AQ3110" s="64"/>
      <c r="AR3110" s="693"/>
      <c r="XFA3110" s="693"/>
    </row>
    <row r="3111" spans="1:44 16381:16381" s="694" customFormat="1" ht="14.1" customHeight="1" x14ac:dyDescent="0.15">
      <c r="A3111" s="116">
        <v>5099030</v>
      </c>
      <c r="B3111" s="117" t="s">
        <v>1423</v>
      </c>
      <c r="C3111" s="199">
        <f t="shared" si="823"/>
        <v>0</v>
      </c>
      <c r="D3111" s="203">
        <f t="shared" si="821"/>
        <v>0</v>
      </c>
      <c r="E3111" s="78"/>
      <c r="F3111" s="78"/>
      <c r="G3111" s="78"/>
      <c r="H3111" s="79"/>
      <c r="I3111" s="79"/>
      <c r="J3111" s="79"/>
      <c r="K3111" s="79"/>
      <c r="L3111" s="79"/>
      <c r="M3111" s="79"/>
      <c r="N3111" s="79"/>
      <c r="O3111" s="79"/>
      <c r="P3111" s="79"/>
      <c r="Q3111" s="79"/>
      <c r="R3111" s="79"/>
      <c r="S3111" s="79"/>
      <c r="T3111" s="79"/>
      <c r="U3111" s="79"/>
      <c r="V3111" s="79"/>
      <c r="W3111" s="79"/>
      <c r="X3111" s="79"/>
      <c r="Y3111" s="79"/>
      <c r="Z3111" s="79"/>
      <c r="AA3111" s="78"/>
      <c r="AB3111" s="78"/>
      <c r="AC3111" s="78"/>
      <c r="AD3111" s="78"/>
      <c r="AE3111" s="78"/>
      <c r="AF3111" s="78"/>
      <c r="AG3111" s="78"/>
      <c r="AH3111" s="78"/>
      <c r="AI3111" s="78"/>
      <c r="AJ3111" s="78"/>
      <c r="AK3111" s="102"/>
      <c r="AL3111" s="84"/>
      <c r="AM3111" s="64"/>
      <c r="AN3111" s="64"/>
      <c r="AO3111" s="64"/>
      <c r="AP3111" s="64"/>
      <c r="AQ3111" s="64"/>
      <c r="AR3111" s="693"/>
      <c r="XFA3111" s="693"/>
    </row>
    <row r="3112" spans="1:44 16381:16381" s="694" customFormat="1" ht="14.1" customHeight="1" x14ac:dyDescent="0.15">
      <c r="A3112" s="116">
        <v>5099031</v>
      </c>
      <c r="B3112" s="117" t="s">
        <v>1424</v>
      </c>
      <c r="C3112" s="199">
        <f t="shared" si="823"/>
        <v>0</v>
      </c>
      <c r="D3112" s="203">
        <f t="shared" si="821"/>
        <v>0</v>
      </c>
      <c r="E3112" s="78"/>
      <c r="F3112" s="78"/>
      <c r="G3112" s="78"/>
      <c r="H3112" s="79"/>
      <c r="I3112" s="79"/>
      <c r="J3112" s="79"/>
      <c r="K3112" s="79"/>
      <c r="L3112" s="79"/>
      <c r="M3112" s="79"/>
      <c r="N3112" s="79"/>
      <c r="O3112" s="79"/>
      <c r="P3112" s="79"/>
      <c r="Q3112" s="79"/>
      <c r="R3112" s="79"/>
      <c r="S3112" s="79"/>
      <c r="T3112" s="79"/>
      <c r="U3112" s="79"/>
      <c r="V3112" s="79"/>
      <c r="W3112" s="79"/>
      <c r="X3112" s="79"/>
      <c r="Y3112" s="79"/>
      <c r="Z3112" s="79"/>
      <c r="AA3112" s="78"/>
      <c r="AB3112" s="78"/>
      <c r="AC3112" s="78"/>
      <c r="AD3112" s="78"/>
      <c r="AE3112" s="78"/>
      <c r="AF3112" s="78"/>
      <c r="AG3112" s="78"/>
      <c r="AH3112" s="78"/>
      <c r="AI3112" s="78"/>
      <c r="AJ3112" s="78"/>
      <c r="AK3112" s="102"/>
      <c r="AL3112" s="84"/>
      <c r="AM3112" s="64"/>
      <c r="AN3112" s="64"/>
      <c r="AO3112" s="64"/>
      <c r="AP3112" s="64"/>
      <c r="AQ3112" s="64"/>
      <c r="AR3112" s="693"/>
      <c r="XFA3112" s="693"/>
    </row>
    <row r="3113" spans="1:44 16381:16381" s="694" customFormat="1" ht="14.1" customHeight="1" x14ac:dyDescent="0.15">
      <c r="A3113" s="116"/>
      <c r="B3113" s="160" t="s">
        <v>2045</v>
      </c>
      <c r="C3113" s="198">
        <f t="shared" si="823"/>
        <v>0</v>
      </c>
      <c r="D3113" s="200">
        <f t="shared" si="821"/>
        <v>0</v>
      </c>
      <c r="E3113" s="175">
        <f>SUM(E3114:E3116)</f>
        <v>0</v>
      </c>
      <c r="F3113" s="175">
        <f>SUM(F3114:F3116)</f>
        <v>0</v>
      </c>
      <c r="G3113" s="175">
        <f>SUM(G3114:G3116)</f>
        <v>0</v>
      </c>
      <c r="H3113" s="79"/>
      <c r="I3113" s="79"/>
      <c r="J3113" s="79"/>
      <c r="K3113" s="79"/>
      <c r="L3113" s="79"/>
      <c r="M3113" s="79"/>
      <c r="N3113" s="79"/>
      <c r="O3113" s="79"/>
      <c r="P3113" s="79"/>
      <c r="Q3113" s="79"/>
      <c r="R3113" s="79"/>
      <c r="S3113" s="79"/>
      <c r="T3113" s="79"/>
      <c r="U3113" s="79"/>
      <c r="V3113" s="79"/>
      <c r="W3113" s="79"/>
      <c r="X3113" s="79"/>
      <c r="Y3113" s="79"/>
      <c r="Z3113" s="79"/>
      <c r="AA3113" s="175">
        <f>SUM(AA3114:AA3116)</f>
        <v>0</v>
      </c>
      <c r="AB3113" s="175">
        <f t="shared" ref="AB3113:AJ3113" si="824">SUM(AB3114:AB3116)</f>
        <v>0</v>
      </c>
      <c r="AC3113" s="175">
        <f t="shared" si="824"/>
        <v>0</v>
      </c>
      <c r="AD3113" s="175">
        <f t="shared" si="824"/>
        <v>0</v>
      </c>
      <c r="AE3113" s="175">
        <f t="shared" si="824"/>
        <v>0</v>
      </c>
      <c r="AF3113" s="175">
        <f t="shared" si="824"/>
        <v>0</v>
      </c>
      <c r="AG3113" s="175">
        <f t="shared" si="824"/>
        <v>0</v>
      </c>
      <c r="AH3113" s="175">
        <f t="shared" si="824"/>
        <v>0</v>
      </c>
      <c r="AI3113" s="175">
        <f t="shared" si="824"/>
        <v>0</v>
      </c>
      <c r="AJ3113" s="175">
        <f t="shared" si="824"/>
        <v>0</v>
      </c>
      <c r="AK3113" s="102"/>
      <c r="AL3113" s="84"/>
      <c r="AM3113" s="64"/>
      <c r="AN3113" s="64"/>
      <c r="AO3113" s="64"/>
      <c r="AP3113" s="64"/>
      <c r="AQ3113" s="64"/>
      <c r="AR3113" s="693"/>
      <c r="XFA3113" s="693"/>
    </row>
    <row r="3114" spans="1:44 16381:16381" s="694" customFormat="1" ht="14.1" customHeight="1" x14ac:dyDescent="0.15">
      <c r="A3114" s="116">
        <v>5099032</v>
      </c>
      <c r="B3114" s="117" t="s">
        <v>1425</v>
      </c>
      <c r="C3114" s="199">
        <f t="shared" si="823"/>
        <v>0</v>
      </c>
      <c r="D3114" s="203">
        <f t="shared" ref="D3114:D3159" si="825">SUM(E3114:F3114)</f>
        <v>0</v>
      </c>
      <c r="E3114" s="78"/>
      <c r="F3114" s="78"/>
      <c r="G3114" s="78"/>
      <c r="H3114" s="79"/>
      <c r="I3114" s="79"/>
      <c r="J3114" s="79"/>
      <c r="K3114" s="79"/>
      <c r="L3114" s="79"/>
      <c r="M3114" s="79"/>
      <c r="N3114" s="79"/>
      <c r="O3114" s="79"/>
      <c r="P3114" s="79"/>
      <c r="Q3114" s="79"/>
      <c r="R3114" s="79"/>
      <c r="S3114" s="79"/>
      <c r="T3114" s="79"/>
      <c r="U3114" s="79"/>
      <c r="V3114" s="79"/>
      <c r="W3114" s="79"/>
      <c r="X3114" s="79"/>
      <c r="Y3114" s="79"/>
      <c r="Z3114" s="79"/>
      <c r="AA3114" s="78"/>
      <c r="AB3114" s="78"/>
      <c r="AC3114" s="78"/>
      <c r="AD3114" s="78"/>
      <c r="AE3114" s="78"/>
      <c r="AF3114" s="78"/>
      <c r="AG3114" s="78"/>
      <c r="AH3114" s="78"/>
      <c r="AI3114" s="78"/>
      <c r="AJ3114" s="78"/>
      <c r="AK3114" s="102"/>
      <c r="AL3114" s="84"/>
      <c r="AM3114" s="64"/>
      <c r="AN3114" s="64"/>
      <c r="AO3114" s="64"/>
      <c r="AP3114" s="64"/>
      <c r="AQ3114" s="64"/>
      <c r="AR3114" s="693"/>
      <c r="XFA3114" s="693"/>
    </row>
    <row r="3115" spans="1:44 16381:16381" s="694" customFormat="1" ht="14.1" customHeight="1" x14ac:dyDescent="0.15">
      <c r="A3115" s="116" t="s">
        <v>6053</v>
      </c>
      <c r="B3115" s="161" t="s">
        <v>1326</v>
      </c>
      <c r="C3115" s="199">
        <f t="shared" si="823"/>
        <v>0</v>
      </c>
      <c r="D3115" s="203">
        <f t="shared" si="825"/>
        <v>0</v>
      </c>
      <c r="E3115" s="78"/>
      <c r="F3115" s="78"/>
      <c r="G3115" s="78"/>
      <c r="H3115" s="79"/>
      <c r="I3115" s="79"/>
      <c r="J3115" s="79"/>
      <c r="K3115" s="79"/>
      <c r="L3115" s="79"/>
      <c r="M3115" s="79"/>
      <c r="N3115" s="79"/>
      <c r="O3115" s="79"/>
      <c r="P3115" s="79"/>
      <c r="Q3115" s="79"/>
      <c r="R3115" s="79"/>
      <c r="S3115" s="79"/>
      <c r="T3115" s="79"/>
      <c r="U3115" s="79"/>
      <c r="V3115" s="79"/>
      <c r="W3115" s="79"/>
      <c r="X3115" s="79"/>
      <c r="Y3115" s="79"/>
      <c r="Z3115" s="79"/>
      <c r="AA3115" s="78"/>
      <c r="AB3115" s="78"/>
      <c r="AC3115" s="78"/>
      <c r="AD3115" s="78"/>
      <c r="AE3115" s="78"/>
      <c r="AF3115" s="78"/>
      <c r="AG3115" s="78"/>
      <c r="AH3115" s="78"/>
      <c r="AI3115" s="78"/>
      <c r="AJ3115" s="78"/>
      <c r="AK3115" s="102"/>
      <c r="AL3115" s="84"/>
      <c r="AM3115" s="64"/>
      <c r="AN3115" s="64"/>
      <c r="AO3115" s="64"/>
      <c r="AP3115" s="64"/>
      <c r="AQ3115" s="64"/>
      <c r="AR3115" s="693"/>
      <c r="XFA3115" s="693"/>
    </row>
    <row r="3116" spans="1:44 16381:16381" s="694" customFormat="1" ht="14.1" customHeight="1" x14ac:dyDescent="0.15">
      <c r="A3116" s="116" t="s">
        <v>6054</v>
      </c>
      <c r="B3116" s="161" t="s">
        <v>1327</v>
      </c>
      <c r="C3116" s="199">
        <f t="shared" si="823"/>
        <v>0</v>
      </c>
      <c r="D3116" s="203">
        <f t="shared" si="825"/>
        <v>0</v>
      </c>
      <c r="E3116" s="78"/>
      <c r="F3116" s="78"/>
      <c r="G3116" s="78"/>
      <c r="H3116" s="79"/>
      <c r="I3116" s="79"/>
      <c r="J3116" s="79"/>
      <c r="K3116" s="79"/>
      <c r="L3116" s="79"/>
      <c r="M3116" s="79"/>
      <c r="N3116" s="79"/>
      <c r="O3116" s="79"/>
      <c r="P3116" s="79"/>
      <c r="Q3116" s="79"/>
      <c r="R3116" s="79"/>
      <c r="S3116" s="79"/>
      <c r="T3116" s="79"/>
      <c r="U3116" s="79"/>
      <c r="V3116" s="79"/>
      <c r="W3116" s="79"/>
      <c r="X3116" s="79"/>
      <c r="Y3116" s="79"/>
      <c r="Z3116" s="79"/>
      <c r="AA3116" s="78"/>
      <c r="AB3116" s="78"/>
      <c r="AC3116" s="78"/>
      <c r="AD3116" s="78"/>
      <c r="AE3116" s="78"/>
      <c r="AF3116" s="78"/>
      <c r="AG3116" s="78"/>
      <c r="AH3116" s="78"/>
      <c r="AI3116" s="78"/>
      <c r="AJ3116" s="78"/>
      <c r="AK3116" s="102"/>
      <c r="AL3116" s="84"/>
      <c r="AM3116" s="64"/>
      <c r="AN3116" s="64"/>
      <c r="AO3116" s="64"/>
      <c r="AP3116" s="64"/>
      <c r="AQ3116" s="64"/>
      <c r="AR3116" s="693"/>
      <c r="XFA3116" s="693"/>
    </row>
    <row r="3117" spans="1:44 16381:16381" s="694" customFormat="1" ht="14.1" customHeight="1" x14ac:dyDescent="0.15">
      <c r="A3117" s="116"/>
      <c r="B3117" s="160" t="s">
        <v>2046</v>
      </c>
      <c r="C3117" s="198">
        <f>SUM(D3117+G3117)</f>
        <v>0</v>
      </c>
      <c r="D3117" s="200">
        <f t="shared" si="825"/>
        <v>0</v>
      </c>
      <c r="E3117" s="175">
        <f>SUM(E3118:E3121)</f>
        <v>0</v>
      </c>
      <c r="F3117" s="175">
        <f>SUM(F3118:F3121)</f>
        <v>0</v>
      </c>
      <c r="G3117" s="175">
        <f>SUM(G3118:G3121)</f>
        <v>0</v>
      </c>
      <c r="H3117" s="79"/>
      <c r="I3117" s="79"/>
      <c r="J3117" s="79"/>
      <c r="K3117" s="79"/>
      <c r="L3117" s="79"/>
      <c r="M3117" s="79"/>
      <c r="N3117" s="79"/>
      <c r="O3117" s="79"/>
      <c r="P3117" s="79"/>
      <c r="Q3117" s="79"/>
      <c r="R3117" s="79"/>
      <c r="S3117" s="79"/>
      <c r="T3117" s="79"/>
      <c r="U3117" s="79"/>
      <c r="V3117" s="79"/>
      <c r="W3117" s="79"/>
      <c r="X3117" s="79"/>
      <c r="Y3117" s="79"/>
      <c r="Z3117" s="79"/>
      <c r="AA3117" s="175">
        <f>SUM(AA3118:AA3121)</f>
        <v>0</v>
      </c>
      <c r="AB3117" s="175">
        <f t="shared" ref="AB3117:AJ3117" si="826">SUM(AB3118:AB3121)</f>
        <v>0</v>
      </c>
      <c r="AC3117" s="175">
        <f t="shared" si="826"/>
        <v>0</v>
      </c>
      <c r="AD3117" s="175">
        <f t="shared" si="826"/>
        <v>0</v>
      </c>
      <c r="AE3117" s="175">
        <f t="shared" si="826"/>
        <v>0</v>
      </c>
      <c r="AF3117" s="175">
        <f t="shared" si="826"/>
        <v>0</v>
      </c>
      <c r="AG3117" s="175">
        <f t="shared" si="826"/>
        <v>0</v>
      </c>
      <c r="AH3117" s="175">
        <f t="shared" si="826"/>
        <v>0</v>
      </c>
      <c r="AI3117" s="175">
        <f t="shared" si="826"/>
        <v>0</v>
      </c>
      <c r="AJ3117" s="175">
        <f t="shared" si="826"/>
        <v>0</v>
      </c>
      <c r="AK3117" s="102"/>
      <c r="AL3117" s="84"/>
      <c r="AM3117" s="64"/>
      <c r="AN3117" s="64"/>
      <c r="AO3117" s="64"/>
      <c r="AP3117" s="64"/>
      <c r="AQ3117" s="64"/>
      <c r="AR3117" s="693"/>
      <c r="XFA3117" s="693"/>
    </row>
    <row r="3118" spans="1:44 16381:16381" s="694" customFormat="1" ht="14.1" customHeight="1" x14ac:dyDescent="0.15">
      <c r="A3118" s="116">
        <v>5099033</v>
      </c>
      <c r="B3118" s="117" t="s">
        <v>1441</v>
      </c>
      <c r="C3118" s="199">
        <f t="shared" si="823"/>
        <v>0</v>
      </c>
      <c r="D3118" s="203">
        <f t="shared" si="825"/>
        <v>0</v>
      </c>
      <c r="E3118" s="78"/>
      <c r="F3118" s="78"/>
      <c r="G3118" s="78"/>
      <c r="H3118" s="79"/>
      <c r="I3118" s="79"/>
      <c r="J3118" s="79"/>
      <c r="K3118" s="79"/>
      <c r="L3118" s="79"/>
      <c r="M3118" s="79"/>
      <c r="N3118" s="79"/>
      <c r="O3118" s="79"/>
      <c r="P3118" s="79"/>
      <c r="Q3118" s="79"/>
      <c r="R3118" s="79"/>
      <c r="S3118" s="79"/>
      <c r="T3118" s="79"/>
      <c r="U3118" s="79"/>
      <c r="V3118" s="79"/>
      <c r="W3118" s="79"/>
      <c r="X3118" s="79"/>
      <c r="Y3118" s="79"/>
      <c r="Z3118" s="79"/>
      <c r="AA3118" s="78"/>
      <c r="AB3118" s="78"/>
      <c r="AC3118" s="78"/>
      <c r="AD3118" s="78"/>
      <c r="AE3118" s="78"/>
      <c r="AF3118" s="78"/>
      <c r="AG3118" s="78"/>
      <c r="AH3118" s="78"/>
      <c r="AI3118" s="78"/>
      <c r="AJ3118" s="78"/>
      <c r="AK3118" s="102"/>
      <c r="AL3118" s="84"/>
      <c r="AM3118" s="64"/>
      <c r="AN3118" s="64"/>
      <c r="AO3118" s="64"/>
      <c r="AP3118" s="64"/>
      <c r="AQ3118" s="64"/>
      <c r="AR3118" s="693"/>
      <c r="XFA3118" s="693"/>
    </row>
    <row r="3119" spans="1:44 16381:16381" s="694" customFormat="1" ht="14.1" customHeight="1" x14ac:dyDescent="0.15">
      <c r="A3119" s="116">
        <v>5099034</v>
      </c>
      <c r="B3119" s="117" t="s">
        <v>1426</v>
      </c>
      <c r="C3119" s="199">
        <f t="shared" si="823"/>
        <v>0</v>
      </c>
      <c r="D3119" s="203">
        <f t="shared" si="825"/>
        <v>0</v>
      </c>
      <c r="E3119" s="78"/>
      <c r="F3119" s="78"/>
      <c r="G3119" s="78"/>
      <c r="H3119" s="79"/>
      <c r="I3119" s="79"/>
      <c r="J3119" s="79"/>
      <c r="K3119" s="79"/>
      <c r="L3119" s="79"/>
      <c r="M3119" s="79"/>
      <c r="N3119" s="79"/>
      <c r="O3119" s="79"/>
      <c r="P3119" s="79"/>
      <c r="Q3119" s="79"/>
      <c r="R3119" s="79"/>
      <c r="S3119" s="79"/>
      <c r="T3119" s="79"/>
      <c r="U3119" s="79"/>
      <c r="V3119" s="79"/>
      <c r="W3119" s="79"/>
      <c r="X3119" s="79"/>
      <c r="Y3119" s="79"/>
      <c r="Z3119" s="79"/>
      <c r="AA3119" s="78"/>
      <c r="AB3119" s="78"/>
      <c r="AC3119" s="78"/>
      <c r="AD3119" s="78"/>
      <c r="AE3119" s="78"/>
      <c r="AF3119" s="78"/>
      <c r="AG3119" s="78"/>
      <c r="AH3119" s="78"/>
      <c r="AI3119" s="78"/>
      <c r="AJ3119" s="78"/>
      <c r="AK3119" s="102"/>
      <c r="AL3119" s="84"/>
      <c r="AM3119" s="64"/>
      <c r="AN3119" s="64"/>
      <c r="AO3119" s="64"/>
      <c r="AP3119" s="64"/>
      <c r="AQ3119" s="64"/>
      <c r="AR3119" s="693"/>
      <c r="XFA3119" s="693"/>
    </row>
    <row r="3120" spans="1:44 16381:16381" s="694" customFormat="1" ht="14.1" customHeight="1" x14ac:dyDescent="0.15">
      <c r="A3120" s="116">
        <v>5099035</v>
      </c>
      <c r="B3120" s="117" t="s">
        <v>1427</v>
      </c>
      <c r="C3120" s="199">
        <f t="shared" si="823"/>
        <v>0</v>
      </c>
      <c r="D3120" s="203">
        <f t="shared" si="825"/>
        <v>0</v>
      </c>
      <c r="E3120" s="78"/>
      <c r="F3120" s="78"/>
      <c r="G3120" s="78"/>
      <c r="H3120" s="79"/>
      <c r="I3120" s="79"/>
      <c r="J3120" s="79"/>
      <c r="K3120" s="79"/>
      <c r="L3120" s="79"/>
      <c r="M3120" s="79"/>
      <c r="N3120" s="79"/>
      <c r="O3120" s="79"/>
      <c r="P3120" s="79"/>
      <c r="Q3120" s="79"/>
      <c r="R3120" s="79"/>
      <c r="S3120" s="79"/>
      <c r="T3120" s="79"/>
      <c r="U3120" s="79"/>
      <c r="V3120" s="79"/>
      <c r="W3120" s="79"/>
      <c r="X3120" s="79"/>
      <c r="Y3120" s="79"/>
      <c r="Z3120" s="79"/>
      <c r="AA3120" s="78"/>
      <c r="AB3120" s="78"/>
      <c r="AC3120" s="78"/>
      <c r="AD3120" s="78"/>
      <c r="AE3120" s="78"/>
      <c r="AF3120" s="78"/>
      <c r="AG3120" s="78"/>
      <c r="AH3120" s="78"/>
      <c r="AI3120" s="78"/>
      <c r="AJ3120" s="78"/>
      <c r="AK3120" s="102"/>
      <c r="AL3120" s="84"/>
      <c r="AM3120" s="64"/>
      <c r="AN3120" s="64"/>
      <c r="AO3120" s="64"/>
      <c r="AP3120" s="64"/>
      <c r="AQ3120" s="64"/>
      <c r="AR3120" s="693"/>
      <c r="XFA3120" s="693"/>
    </row>
    <row r="3121" spans="1:44 16381:16381" s="694" customFormat="1" ht="14.1" customHeight="1" x14ac:dyDescent="0.15">
      <c r="A3121" s="116" t="s">
        <v>6055</v>
      </c>
      <c r="B3121" s="117" t="s">
        <v>1415</v>
      </c>
      <c r="C3121" s="199">
        <f t="shared" si="823"/>
        <v>0</v>
      </c>
      <c r="D3121" s="203">
        <f t="shared" si="825"/>
        <v>0</v>
      </c>
      <c r="E3121" s="78"/>
      <c r="F3121" s="78"/>
      <c r="G3121" s="78"/>
      <c r="H3121" s="79"/>
      <c r="I3121" s="79"/>
      <c r="J3121" s="79"/>
      <c r="K3121" s="79"/>
      <c r="L3121" s="79"/>
      <c r="M3121" s="79"/>
      <c r="N3121" s="79"/>
      <c r="O3121" s="79"/>
      <c r="P3121" s="79"/>
      <c r="Q3121" s="79"/>
      <c r="R3121" s="79"/>
      <c r="S3121" s="79"/>
      <c r="T3121" s="79"/>
      <c r="U3121" s="79"/>
      <c r="V3121" s="79"/>
      <c r="W3121" s="79"/>
      <c r="X3121" s="79"/>
      <c r="Y3121" s="79"/>
      <c r="Z3121" s="79"/>
      <c r="AA3121" s="78"/>
      <c r="AB3121" s="78"/>
      <c r="AC3121" s="78"/>
      <c r="AD3121" s="78"/>
      <c r="AE3121" s="78"/>
      <c r="AF3121" s="78"/>
      <c r="AG3121" s="78"/>
      <c r="AH3121" s="78"/>
      <c r="AI3121" s="78"/>
      <c r="AJ3121" s="78"/>
      <c r="AK3121" s="102"/>
      <c r="AL3121" s="84"/>
      <c r="AM3121" s="64"/>
      <c r="AN3121" s="64"/>
      <c r="AO3121" s="64"/>
      <c r="AP3121" s="64"/>
      <c r="AQ3121" s="64"/>
      <c r="AR3121" s="693"/>
      <c r="XFA3121" s="693"/>
    </row>
    <row r="3122" spans="1:44 16381:16381" s="694" customFormat="1" ht="14.1" customHeight="1" x14ac:dyDescent="0.15">
      <c r="A3122" s="116"/>
      <c r="B3122" s="160" t="s">
        <v>2047</v>
      </c>
      <c r="C3122" s="198">
        <f t="shared" si="823"/>
        <v>0</v>
      </c>
      <c r="D3122" s="200">
        <f t="shared" si="825"/>
        <v>0</v>
      </c>
      <c r="E3122" s="175">
        <f>SUM(E3123:E3125)</f>
        <v>0</v>
      </c>
      <c r="F3122" s="175">
        <f>SUM(F3123:F3125)</f>
        <v>0</v>
      </c>
      <c r="G3122" s="175">
        <f>SUM(G3123:G3125)</f>
        <v>0</v>
      </c>
      <c r="H3122" s="79"/>
      <c r="I3122" s="79"/>
      <c r="J3122" s="79"/>
      <c r="K3122" s="79"/>
      <c r="L3122" s="79"/>
      <c r="M3122" s="79"/>
      <c r="N3122" s="79"/>
      <c r="O3122" s="79"/>
      <c r="P3122" s="79"/>
      <c r="Q3122" s="79"/>
      <c r="R3122" s="79"/>
      <c r="S3122" s="79"/>
      <c r="T3122" s="79"/>
      <c r="U3122" s="79"/>
      <c r="V3122" s="79"/>
      <c r="W3122" s="79"/>
      <c r="X3122" s="79"/>
      <c r="Y3122" s="79"/>
      <c r="Z3122" s="79"/>
      <c r="AA3122" s="175">
        <f>SUM(AA3123:AA3125)</f>
        <v>0</v>
      </c>
      <c r="AB3122" s="175">
        <f t="shared" ref="AB3122:AJ3122" si="827">SUM(AB3123:AB3125)</f>
        <v>0</v>
      </c>
      <c r="AC3122" s="175">
        <f t="shared" si="827"/>
        <v>0</v>
      </c>
      <c r="AD3122" s="175">
        <f t="shared" si="827"/>
        <v>0</v>
      </c>
      <c r="AE3122" s="175">
        <f t="shared" si="827"/>
        <v>0</v>
      </c>
      <c r="AF3122" s="175">
        <f t="shared" si="827"/>
        <v>0</v>
      </c>
      <c r="AG3122" s="175">
        <f t="shared" si="827"/>
        <v>0</v>
      </c>
      <c r="AH3122" s="175">
        <f t="shared" si="827"/>
        <v>0</v>
      </c>
      <c r="AI3122" s="175">
        <f t="shared" si="827"/>
        <v>0</v>
      </c>
      <c r="AJ3122" s="175">
        <f t="shared" si="827"/>
        <v>0</v>
      </c>
      <c r="AK3122" s="102"/>
      <c r="AL3122" s="84"/>
      <c r="AM3122" s="64"/>
      <c r="AN3122" s="64"/>
      <c r="AO3122" s="64"/>
      <c r="AP3122" s="64"/>
      <c r="AQ3122" s="64"/>
      <c r="AR3122" s="693"/>
      <c r="XFA3122" s="693"/>
    </row>
    <row r="3123" spans="1:44 16381:16381" s="694" customFormat="1" ht="14.1" customHeight="1" x14ac:dyDescent="0.15">
      <c r="A3123" s="116">
        <v>5099036</v>
      </c>
      <c r="B3123" s="117" t="s">
        <v>1428</v>
      </c>
      <c r="C3123" s="199">
        <f t="shared" si="823"/>
        <v>0</v>
      </c>
      <c r="D3123" s="203">
        <f t="shared" si="825"/>
        <v>0</v>
      </c>
      <c r="E3123" s="78"/>
      <c r="F3123" s="78"/>
      <c r="G3123" s="78"/>
      <c r="H3123" s="79"/>
      <c r="I3123" s="79"/>
      <c r="J3123" s="79"/>
      <c r="K3123" s="79"/>
      <c r="L3123" s="79"/>
      <c r="M3123" s="79"/>
      <c r="N3123" s="79"/>
      <c r="O3123" s="79"/>
      <c r="P3123" s="79"/>
      <c r="Q3123" s="79"/>
      <c r="R3123" s="79"/>
      <c r="S3123" s="79"/>
      <c r="T3123" s="79"/>
      <c r="U3123" s="79"/>
      <c r="V3123" s="79"/>
      <c r="W3123" s="79"/>
      <c r="X3123" s="79"/>
      <c r="Y3123" s="79"/>
      <c r="Z3123" s="79"/>
      <c r="AA3123" s="78"/>
      <c r="AB3123" s="78"/>
      <c r="AC3123" s="78"/>
      <c r="AD3123" s="78"/>
      <c r="AE3123" s="78"/>
      <c r="AF3123" s="78"/>
      <c r="AG3123" s="78"/>
      <c r="AH3123" s="78"/>
      <c r="AI3123" s="78"/>
      <c r="AJ3123" s="78"/>
      <c r="AK3123" s="102"/>
      <c r="AL3123" s="84"/>
      <c r="AM3123" s="64"/>
      <c r="AN3123" s="64"/>
      <c r="AO3123" s="64"/>
      <c r="AP3123" s="64"/>
      <c r="AQ3123" s="64"/>
      <c r="AR3123" s="693"/>
      <c r="XFA3123" s="693"/>
    </row>
    <row r="3124" spans="1:44 16381:16381" s="694" customFormat="1" ht="14.1" customHeight="1" x14ac:dyDescent="0.15">
      <c r="A3124" s="116">
        <v>5099037</v>
      </c>
      <c r="B3124" s="117" t="s">
        <v>1429</v>
      </c>
      <c r="C3124" s="199">
        <f t="shared" si="823"/>
        <v>0</v>
      </c>
      <c r="D3124" s="203">
        <f t="shared" si="825"/>
        <v>0</v>
      </c>
      <c r="E3124" s="78"/>
      <c r="F3124" s="78"/>
      <c r="G3124" s="78"/>
      <c r="H3124" s="79"/>
      <c r="I3124" s="79"/>
      <c r="J3124" s="79"/>
      <c r="K3124" s="79"/>
      <c r="L3124" s="79"/>
      <c r="M3124" s="79"/>
      <c r="N3124" s="79"/>
      <c r="O3124" s="79"/>
      <c r="P3124" s="79"/>
      <c r="Q3124" s="79"/>
      <c r="R3124" s="79"/>
      <c r="S3124" s="79"/>
      <c r="T3124" s="79"/>
      <c r="U3124" s="79"/>
      <c r="V3124" s="79"/>
      <c r="W3124" s="79"/>
      <c r="X3124" s="79"/>
      <c r="Y3124" s="79"/>
      <c r="Z3124" s="79"/>
      <c r="AA3124" s="78"/>
      <c r="AB3124" s="78"/>
      <c r="AC3124" s="78"/>
      <c r="AD3124" s="78"/>
      <c r="AE3124" s="78"/>
      <c r="AF3124" s="78"/>
      <c r="AG3124" s="78"/>
      <c r="AH3124" s="78"/>
      <c r="AI3124" s="78"/>
      <c r="AJ3124" s="78"/>
      <c r="AK3124" s="102"/>
      <c r="AL3124" s="84"/>
      <c r="AM3124" s="64"/>
      <c r="AN3124" s="64"/>
      <c r="AO3124" s="64"/>
      <c r="AP3124" s="64"/>
      <c r="AQ3124" s="64"/>
      <c r="AR3124" s="693"/>
      <c r="XFA3124" s="693"/>
    </row>
    <row r="3125" spans="1:44 16381:16381" s="694" customFormat="1" ht="14.1" customHeight="1" x14ac:dyDescent="0.15">
      <c r="A3125" s="116" t="s">
        <v>6056</v>
      </c>
      <c r="B3125" s="161" t="s">
        <v>1325</v>
      </c>
      <c r="C3125" s="199">
        <f t="shared" si="823"/>
        <v>0</v>
      </c>
      <c r="D3125" s="203">
        <f t="shared" si="825"/>
        <v>0</v>
      </c>
      <c r="E3125" s="78"/>
      <c r="F3125" s="78"/>
      <c r="G3125" s="78"/>
      <c r="H3125" s="79"/>
      <c r="I3125" s="79"/>
      <c r="J3125" s="79"/>
      <c r="K3125" s="79"/>
      <c r="L3125" s="79"/>
      <c r="M3125" s="79"/>
      <c r="N3125" s="79"/>
      <c r="O3125" s="79"/>
      <c r="P3125" s="79"/>
      <c r="Q3125" s="79"/>
      <c r="R3125" s="79"/>
      <c r="S3125" s="79"/>
      <c r="T3125" s="79"/>
      <c r="U3125" s="79"/>
      <c r="V3125" s="79"/>
      <c r="W3125" s="79"/>
      <c r="X3125" s="79"/>
      <c r="Y3125" s="79"/>
      <c r="Z3125" s="79"/>
      <c r="AA3125" s="78"/>
      <c r="AB3125" s="78"/>
      <c r="AC3125" s="78"/>
      <c r="AD3125" s="78"/>
      <c r="AE3125" s="78"/>
      <c r="AF3125" s="78"/>
      <c r="AG3125" s="78"/>
      <c r="AH3125" s="78"/>
      <c r="AI3125" s="78"/>
      <c r="AJ3125" s="78"/>
      <c r="AK3125" s="102"/>
      <c r="AL3125" s="84"/>
      <c r="AM3125" s="64"/>
      <c r="AN3125" s="64"/>
      <c r="AO3125" s="64"/>
      <c r="AP3125" s="64"/>
      <c r="AQ3125" s="64"/>
      <c r="AR3125" s="693"/>
      <c r="XFA3125" s="693"/>
    </row>
    <row r="3126" spans="1:44 16381:16381" s="694" customFormat="1" ht="14.1" customHeight="1" x14ac:dyDescent="0.15">
      <c r="A3126" s="116"/>
      <c r="B3126" s="160" t="s">
        <v>2048</v>
      </c>
      <c r="C3126" s="198">
        <f t="shared" si="823"/>
        <v>0</v>
      </c>
      <c r="D3126" s="200">
        <f t="shared" si="825"/>
        <v>0</v>
      </c>
      <c r="E3126" s="175">
        <f>SUM(E3127:E3128)</f>
        <v>0</v>
      </c>
      <c r="F3126" s="175">
        <f>SUM(F3127:F3128)</f>
        <v>0</v>
      </c>
      <c r="G3126" s="175">
        <f>SUM(G3127:G3128)</f>
        <v>0</v>
      </c>
      <c r="H3126" s="79"/>
      <c r="I3126" s="79"/>
      <c r="J3126" s="79"/>
      <c r="K3126" s="79"/>
      <c r="L3126" s="79"/>
      <c r="M3126" s="79"/>
      <c r="N3126" s="79"/>
      <c r="O3126" s="79"/>
      <c r="P3126" s="79"/>
      <c r="Q3126" s="79"/>
      <c r="R3126" s="79"/>
      <c r="S3126" s="79"/>
      <c r="T3126" s="79"/>
      <c r="U3126" s="79"/>
      <c r="V3126" s="79"/>
      <c r="W3126" s="79"/>
      <c r="X3126" s="79"/>
      <c r="Y3126" s="79"/>
      <c r="Z3126" s="79"/>
      <c r="AA3126" s="175">
        <f>SUM(AA3127:AA3128)</f>
        <v>0</v>
      </c>
      <c r="AB3126" s="175">
        <f t="shared" ref="AB3126:AJ3126" si="828">SUM(AB3127:AB3128)</f>
        <v>0</v>
      </c>
      <c r="AC3126" s="175">
        <f t="shared" si="828"/>
        <v>0</v>
      </c>
      <c r="AD3126" s="175">
        <f t="shared" si="828"/>
        <v>0</v>
      </c>
      <c r="AE3126" s="175">
        <f t="shared" si="828"/>
        <v>0</v>
      </c>
      <c r="AF3126" s="175">
        <f t="shared" si="828"/>
        <v>0</v>
      </c>
      <c r="AG3126" s="175">
        <f t="shared" si="828"/>
        <v>0</v>
      </c>
      <c r="AH3126" s="175">
        <f t="shared" si="828"/>
        <v>0</v>
      </c>
      <c r="AI3126" s="175">
        <f t="shared" si="828"/>
        <v>0</v>
      </c>
      <c r="AJ3126" s="175">
        <f t="shared" si="828"/>
        <v>0</v>
      </c>
      <c r="AK3126" s="102"/>
      <c r="AL3126" s="84"/>
      <c r="AM3126" s="64"/>
      <c r="AN3126" s="64"/>
      <c r="AO3126" s="64"/>
      <c r="AP3126" s="64"/>
      <c r="AQ3126" s="64"/>
      <c r="AR3126" s="693"/>
      <c r="XFA3126" s="693"/>
    </row>
    <row r="3127" spans="1:44 16381:16381" s="694" customFormat="1" ht="14.1" customHeight="1" x14ac:dyDescent="0.15">
      <c r="A3127" s="116">
        <v>5099038</v>
      </c>
      <c r="B3127" s="117" t="s">
        <v>1430</v>
      </c>
      <c r="C3127" s="199">
        <f t="shared" si="823"/>
        <v>0</v>
      </c>
      <c r="D3127" s="203">
        <f t="shared" si="825"/>
        <v>0</v>
      </c>
      <c r="E3127" s="78"/>
      <c r="F3127" s="78"/>
      <c r="G3127" s="78"/>
      <c r="H3127" s="79"/>
      <c r="I3127" s="79"/>
      <c r="J3127" s="79"/>
      <c r="K3127" s="79"/>
      <c r="L3127" s="79"/>
      <c r="M3127" s="79"/>
      <c r="N3127" s="79"/>
      <c r="O3127" s="79"/>
      <c r="P3127" s="79"/>
      <c r="Q3127" s="79"/>
      <c r="R3127" s="79"/>
      <c r="S3127" s="79"/>
      <c r="T3127" s="79"/>
      <c r="U3127" s="79"/>
      <c r="V3127" s="79"/>
      <c r="W3127" s="79"/>
      <c r="X3127" s="79"/>
      <c r="Y3127" s="79"/>
      <c r="Z3127" s="79"/>
      <c r="AA3127" s="78"/>
      <c r="AB3127" s="78"/>
      <c r="AC3127" s="78"/>
      <c r="AD3127" s="78"/>
      <c r="AE3127" s="78"/>
      <c r="AF3127" s="78"/>
      <c r="AG3127" s="78"/>
      <c r="AH3127" s="78"/>
      <c r="AI3127" s="78"/>
      <c r="AJ3127" s="78"/>
      <c r="AK3127" s="102"/>
      <c r="AL3127" s="84"/>
      <c r="AM3127" s="64"/>
      <c r="AN3127" s="64"/>
      <c r="AO3127" s="64"/>
      <c r="AP3127" s="64"/>
      <c r="AQ3127" s="64"/>
      <c r="AR3127" s="693"/>
      <c r="XFA3127" s="693"/>
    </row>
    <row r="3128" spans="1:44 16381:16381" s="694" customFormat="1" ht="14.1" customHeight="1" x14ac:dyDescent="0.15">
      <c r="A3128" s="669" t="s">
        <v>6057</v>
      </c>
      <c r="B3128" s="163" t="s">
        <v>1414</v>
      </c>
      <c r="C3128" s="199">
        <f t="shared" si="823"/>
        <v>0</v>
      </c>
      <c r="D3128" s="203">
        <f t="shared" si="825"/>
        <v>0</v>
      </c>
      <c r="E3128" s="78"/>
      <c r="F3128" s="78"/>
      <c r="G3128" s="78"/>
      <c r="H3128" s="79"/>
      <c r="I3128" s="79"/>
      <c r="J3128" s="79"/>
      <c r="K3128" s="79"/>
      <c r="L3128" s="79"/>
      <c r="M3128" s="79"/>
      <c r="N3128" s="79"/>
      <c r="O3128" s="79"/>
      <c r="P3128" s="79"/>
      <c r="Q3128" s="79"/>
      <c r="R3128" s="79"/>
      <c r="S3128" s="79"/>
      <c r="T3128" s="79"/>
      <c r="U3128" s="79"/>
      <c r="V3128" s="79"/>
      <c r="W3128" s="79"/>
      <c r="X3128" s="79"/>
      <c r="Y3128" s="79"/>
      <c r="Z3128" s="79"/>
      <c r="AA3128" s="78"/>
      <c r="AB3128" s="78"/>
      <c r="AC3128" s="78"/>
      <c r="AD3128" s="78"/>
      <c r="AE3128" s="78"/>
      <c r="AF3128" s="78"/>
      <c r="AG3128" s="78"/>
      <c r="AH3128" s="78"/>
      <c r="AI3128" s="78"/>
      <c r="AJ3128" s="78"/>
      <c r="AK3128" s="102"/>
      <c r="AL3128" s="84"/>
      <c r="AM3128" s="64"/>
      <c r="AN3128" s="64"/>
      <c r="AO3128" s="64"/>
      <c r="AP3128" s="64"/>
      <c r="AQ3128" s="64"/>
      <c r="AR3128" s="693"/>
      <c r="XFA3128" s="693"/>
    </row>
    <row r="3129" spans="1:44 16381:16381" s="694" customFormat="1" ht="14.1" customHeight="1" x14ac:dyDescent="0.15">
      <c r="A3129" s="116"/>
      <c r="B3129" s="160" t="s">
        <v>2049</v>
      </c>
      <c r="C3129" s="198">
        <f t="shared" si="823"/>
        <v>0</v>
      </c>
      <c r="D3129" s="200">
        <f t="shared" si="825"/>
        <v>0</v>
      </c>
      <c r="E3129" s="175">
        <f>SUM(E3130:E3132)</f>
        <v>0</v>
      </c>
      <c r="F3129" s="175">
        <f>SUM(F3130:F3132)</f>
        <v>0</v>
      </c>
      <c r="G3129" s="175">
        <f>SUM(G3130:G3132)</f>
        <v>0</v>
      </c>
      <c r="H3129" s="79"/>
      <c r="I3129" s="79"/>
      <c r="J3129" s="79"/>
      <c r="K3129" s="79"/>
      <c r="L3129" s="79"/>
      <c r="M3129" s="79"/>
      <c r="N3129" s="79"/>
      <c r="O3129" s="79"/>
      <c r="P3129" s="79"/>
      <c r="Q3129" s="79"/>
      <c r="R3129" s="79"/>
      <c r="S3129" s="79"/>
      <c r="T3129" s="79"/>
      <c r="U3129" s="79"/>
      <c r="V3129" s="79"/>
      <c r="W3129" s="79"/>
      <c r="X3129" s="79"/>
      <c r="Y3129" s="79"/>
      <c r="Z3129" s="79"/>
      <c r="AA3129" s="175">
        <f>SUM(AA3130:AA3132)</f>
        <v>0</v>
      </c>
      <c r="AB3129" s="175">
        <f t="shared" ref="AB3129:AJ3129" si="829">SUM(AB3130:AB3132)</f>
        <v>0</v>
      </c>
      <c r="AC3129" s="175">
        <f t="shared" si="829"/>
        <v>0</v>
      </c>
      <c r="AD3129" s="175">
        <f t="shared" si="829"/>
        <v>0</v>
      </c>
      <c r="AE3129" s="175">
        <f t="shared" si="829"/>
        <v>0</v>
      </c>
      <c r="AF3129" s="175">
        <f t="shared" si="829"/>
        <v>0</v>
      </c>
      <c r="AG3129" s="175">
        <f t="shared" si="829"/>
        <v>0</v>
      </c>
      <c r="AH3129" s="175">
        <f t="shared" si="829"/>
        <v>0</v>
      </c>
      <c r="AI3129" s="175">
        <f t="shared" si="829"/>
        <v>0</v>
      </c>
      <c r="AJ3129" s="175">
        <f t="shared" si="829"/>
        <v>0</v>
      </c>
      <c r="AK3129" s="102"/>
      <c r="AL3129" s="84"/>
      <c r="AM3129" s="64"/>
      <c r="AN3129" s="64"/>
      <c r="AO3129" s="64"/>
      <c r="AP3129" s="64"/>
      <c r="AQ3129" s="64"/>
      <c r="AR3129" s="693"/>
      <c r="XFA3129" s="693"/>
    </row>
    <row r="3130" spans="1:44 16381:16381" s="694" customFormat="1" ht="14.1" customHeight="1" x14ac:dyDescent="0.15">
      <c r="A3130" s="116">
        <v>5099041</v>
      </c>
      <c r="B3130" s="117" t="s">
        <v>1432</v>
      </c>
      <c r="C3130" s="199">
        <f t="shared" si="823"/>
        <v>0</v>
      </c>
      <c r="D3130" s="203">
        <f t="shared" si="825"/>
        <v>0</v>
      </c>
      <c r="E3130" s="78"/>
      <c r="F3130" s="78"/>
      <c r="G3130" s="78"/>
      <c r="H3130" s="79"/>
      <c r="I3130" s="79"/>
      <c r="J3130" s="79"/>
      <c r="K3130" s="79"/>
      <c r="L3130" s="79"/>
      <c r="M3130" s="79"/>
      <c r="N3130" s="79"/>
      <c r="O3130" s="79"/>
      <c r="P3130" s="79"/>
      <c r="Q3130" s="79"/>
      <c r="R3130" s="79"/>
      <c r="S3130" s="79"/>
      <c r="T3130" s="79"/>
      <c r="U3130" s="79"/>
      <c r="V3130" s="79"/>
      <c r="W3130" s="79"/>
      <c r="X3130" s="79"/>
      <c r="Y3130" s="79"/>
      <c r="Z3130" s="79"/>
      <c r="AA3130" s="78"/>
      <c r="AB3130" s="78"/>
      <c r="AC3130" s="78"/>
      <c r="AD3130" s="78"/>
      <c r="AE3130" s="78"/>
      <c r="AF3130" s="78"/>
      <c r="AG3130" s="78"/>
      <c r="AH3130" s="78"/>
      <c r="AI3130" s="78"/>
      <c r="AJ3130" s="78"/>
      <c r="AK3130" s="102"/>
      <c r="AL3130" s="84"/>
      <c r="AM3130" s="64"/>
      <c r="AN3130" s="64"/>
      <c r="AO3130" s="64"/>
      <c r="AP3130" s="64"/>
      <c r="AQ3130" s="64"/>
      <c r="AR3130" s="693"/>
      <c r="XFA3130" s="693"/>
    </row>
    <row r="3131" spans="1:44 16381:16381" s="694" customFormat="1" ht="14.1" customHeight="1" x14ac:dyDescent="0.15">
      <c r="A3131" s="116">
        <v>5099042</v>
      </c>
      <c r="B3131" s="117" t="s">
        <v>1433</v>
      </c>
      <c r="C3131" s="199">
        <f t="shared" si="823"/>
        <v>0</v>
      </c>
      <c r="D3131" s="203">
        <f t="shared" si="825"/>
        <v>0</v>
      </c>
      <c r="E3131" s="78"/>
      <c r="F3131" s="78"/>
      <c r="G3131" s="78"/>
      <c r="H3131" s="79"/>
      <c r="I3131" s="79"/>
      <c r="J3131" s="79"/>
      <c r="K3131" s="79"/>
      <c r="L3131" s="79"/>
      <c r="M3131" s="79"/>
      <c r="N3131" s="79"/>
      <c r="O3131" s="79"/>
      <c r="P3131" s="79"/>
      <c r="Q3131" s="79"/>
      <c r="R3131" s="79"/>
      <c r="S3131" s="79"/>
      <c r="T3131" s="79"/>
      <c r="U3131" s="79"/>
      <c r="V3131" s="79"/>
      <c r="W3131" s="79"/>
      <c r="X3131" s="79"/>
      <c r="Y3131" s="79"/>
      <c r="Z3131" s="79"/>
      <c r="AA3131" s="78"/>
      <c r="AB3131" s="78"/>
      <c r="AC3131" s="78"/>
      <c r="AD3131" s="78"/>
      <c r="AE3131" s="78"/>
      <c r="AF3131" s="78"/>
      <c r="AG3131" s="78"/>
      <c r="AH3131" s="78"/>
      <c r="AI3131" s="78"/>
      <c r="AJ3131" s="78"/>
      <c r="AK3131" s="102"/>
      <c r="AL3131" s="84"/>
      <c r="AM3131" s="64"/>
      <c r="AN3131" s="64"/>
      <c r="AO3131" s="64"/>
      <c r="AP3131" s="64"/>
      <c r="AQ3131" s="64"/>
      <c r="AR3131" s="693"/>
      <c r="XFA3131" s="693"/>
    </row>
    <row r="3132" spans="1:44 16381:16381" s="694" customFormat="1" ht="14.1" customHeight="1" x14ac:dyDescent="0.15">
      <c r="A3132" s="116">
        <v>5099043</v>
      </c>
      <c r="B3132" s="117" t="s">
        <v>1434</v>
      </c>
      <c r="C3132" s="199">
        <f t="shared" si="823"/>
        <v>0</v>
      </c>
      <c r="D3132" s="203">
        <f t="shared" si="825"/>
        <v>0</v>
      </c>
      <c r="E3132" s="78"/>
      <c r="F3132" s="78"/>
      <c r="G3132" s="78"/>
      <c r="H3132" s="79"/>
      <c r="I3132" s="79"/>
      <c r="J3132" s="79"/>
      <c r="K3132" s="79"/>
      <c r="L3132" s="79"/>
      <c r="M3132" s="79"/>
      <c r="N3132" s="79"/>
      <c r="O3132" s="79"/>
      <c r="P3132" s="79"/>
      <c r="Q3132" s="79"/>
      <c r="R3132" s="79"/>
      <c r="S3132" s="79"/>
      <c r="T3132" s="79"/>
      <c r="U3132" s="79"/>
      <c r="V3132" s="79"/>
      <c r="W3132" s="79"/>
      <c r="X3132" s="79"/>
      <c r="Y3132" s="79"/>
      <c r="Z3132" s="79"/>
      <c r="AA3132" s="78"/>
      <c r="AB3132" s="78"/>
      <c r="AC3132" s="78"/>
      <c r="AD3132" s="78"/>
      <c r="AE3132" s="78"/>
      <c r="AF3132" s="78"/>
      <c r="AG3132" s="78"/>
      <c r="AH3132" s="78"/>
      <c r="AI3132" s="78"/>
      <c r="AJ3132" s="78"/>
      <c r="AK3132" s="102"/>
      <c r="AL3132" s="84"/>
      <c r="AM3132" s="64"/>
      <c r="AN3132" s="64"/>
      <c r="AO3132" s="64"/>
      <c r="AP3132" s="64"/>
      <c r="AQ3132" s="64"/>
      <c r="AR3132" s="693"/>
      <c r="XFA3132" s="693"/>
    </row>
    <row r="3133" spans="1:44 16381:16381" s="694" customFormat="1" ht="14.1" customHeight="1" x14ac:dyDescent="0.15">
      <c r="A3133" s="162"/>
      <c r="B3133" s="160" t="s">
        <v>2050</v>
      </c>
      <c r="C3133" s="198">
        <f t="shared" si="823"/>
        <v>0</v>
      </c>
      <c r="D3133" s="200">
        <f t="shared" si="825"/>
        <v>0</v>
      </c>
      <c r="E3133" s="175">
        <f>SUM(E3134:E3149)</f>
        <v>0</v>
      </c>
      <c r="F3133" s="175">
        <f>SUM(F3134:F3149)</f>
        <v>0</v>
      </c>
      <c r="G3133" s="175">
        <f>SUM(G3134:G3149)</f>
        <v>0</v>
      </c>
      <c r="H3133" s="79"/>
      <c r="I3133" s="79"/>
      <c r="J3133" s="79"/>
      <c r="K3133" s="79"/>
      <c r="L3133" s="79"/>
      <c r="M3133" s="79"/>
      <c r="N3133" s="79"/>
      <c r="O3133" s="79"/>
      <c r="P3133" s="79"/>
      <c r="Q3133" s="79"/>
      <c r="R3133" s="79"/>
      <c r="S3133" s="79"/>
      <c r="T3133" s="79"/>
      <c r="U3133" s="79"/>
      <c r="V3133" s="79"/>
      <c r="W3133" s="79"/>
      <c r="X3133" s="79"/>
      <c r="Y3133" s="79"/>
      <c r="Z3133" s="79"/>
      <c r="AA3133" s="175">
        <f>SUM(AA3134:AA3149)</f>
        <v>0</v>
      </c>
      <c r="AB3133" s="175">
        <f t="shared" ref="AB3133:AJ3133" si="830">SUM(AB3134:AB3149)</f>
        <v>0</v>
      </c>
      <c r="AC3133" s="175">
        <f t="shared" si="830"/>
        <v>0</v>
      </c>
      <c r="AD3133" s="175">
        <f t="shared" si="830"/>
        <v>0</v>
      </c>
      <c r="AE3133" s="175">
        <f t="shared" si="830"/>
        <v>0</v>
      </c>
      <c r="AF3133" s="175">
        <f t="shared" si="830"/>
        <v>0</v>
      </c>
      <c r="AG3133" s="175">
        <f t="shared" si="830"/>
        <v>0</v>
      </c>
      <c r="AH3133" s="175">
        <f t="shared" si="830"/>
        <v>0</v>
      </c>
      <c r="AI3133" s="175">
        <f t="shared" si="830"/>
        <v>0</v>
      </c>
      <c r="AJ3133" s="175">
        <f t="shared" si="830"/>
        <v>0</v>
      </c>
      <c r="AK3133" s="102"/>
      <c r="AL3133" s="84"/>
      <c r="AM3133" s="64"/>
      <c r="AN3133" s="64"/>
      <c r="AO3133" s="64"/>
      <c r="AP3133" s="64"/>
      <c r="AQ3133" s="64"/>
      <c r="AR3133" s="693"/>
      <c r="XFA3133" s="693"/>
    </row>
    <row r="3134" spans="1:44 16381:16381" s="694" customFormat="1" ht="14.1" customHeight="1" x14ac:dyDescent="0.15">
      <c r="A3134" s="116">
        <v>5099057</v>
      </c>
      <c r="B3134" s="117" t="s">
        <v>1435</v>
      </c>
      <c r="C3134" s="199">
        <f t="shared" si="823"/>
        <v>0</v>
      </c>
      <c r="D3134" s="203">
        <f t="shared" si="825"/>
        <v>0</v>
      </c>
      <c r="E3134" s="78"/>
      <c r="F3134" s="78"/>
      <c r="G3134" s="78"/>
      <c r="H3134" s="79"/>
      <c r="I3134" s="79"/>
      <c r="J3134" s="79"/>
      <c r="K3134" s="79"/>
      <c r="L3134" s="79"/>
      <c r="M3134" s="79"/>
      <c r="N3134" s="79"/>
      <c r="O3134" s="79"/>
      <c r="P3134" s="79"/>
      <c r="Q3134" s="79"/>
      <c r="R3134" s="79"/>
      <c r="S3134" s="79"/>
      <c r="T3134" s="79"/>
      <c r="U3134" s="79"/>
      <c r="V3134" s="79"/>
      <c r="W3134" s="79"/>
      <c r="X3134" s="79"/>
      <c r="Y3134" s="79"/>
      <c r="Z3134" s="79"/>
      <c r="AA3134" s="78"/>
      <c r="AB3134" s="78"/>
      <c r="AC3134" s="78"/>
      <c r="AD3134" s="78"/>
      <c r="AE3134" s="78"/>
      <c r="AF3134" s="78"/>
      <c r="AG3134" s="78"/>
      <c r="AH3134" s="78"/>
      <c r="AI3134" s="78"/>
      <c r="AJ3134" s="78"/>
      <c r="AK3134" s="102"/>
      <c r="AL3134" s="84"/>
      <c r="AM3134" s="64"/>
      <c r="AN3134" s="64"/>
      <c r="AO3134" s="64"/>
      <c r="AP3134" s="64"/>
      <c r="AQ3134" s="64"/>
      <c r="AR3134" s="693"/>
      <c r="XFA3134" s="693"/>
    </row>
    <row r="3135" spans="1:44 16381:16381" s="694" customFormat="1" ht="14.1" customHeight="1" x14ac:dyDescent="0.15">
      <c r="A3135" s="116">
        <v>5099058</v>
      </c>
      <c r="B3135" s="117" t="s">
        <v>1583</v>
      </c>
      <c r="C3135" s="199">
        <f t="shared" si="823"/>
        <v>0</v>
      </c>
      <c r="D3135" s="203">
        <f t="shared" si="825"/>
        <v>0</v>
      </c>
      <c r="E3135" s="78"/>
      <c r="F3135" s="78"/>
      <c r="G3135" s="78"/>
      <c r="H3135" s="79"/>
      <c r="I3135" s="79"/>
      <c r="J3135" s="79"/>
      <c r="K3135" s="79"/>
      <c r="L3135" s="79"/>
      <c r="M3135" s="79"/>
      <c r="N3135" s="79"/>
      <c r="O3135" s="79"/>
      <c r="P3135" s="79"/>
      <c r="Q3135" s="79"/>
      <c r="R3135" s="79"/>
      <c r="S3135" s="79"/>
      <c r="T3135" s="79"/>
      <c r="U3135" s="79"/>
      <c r="V3135" s="79"/>
      <c r="W3135" s="79"/>
      <c r="X3135" s="79"/>
      <c r="Y3135" s="79"/>
      <c r="Z3135" s="79"/>
      <c r="AA3135" s="78"/>
      <c r="AB3135" s="78"/>
      <c r="AC3135" s="78"/>
      <c r="AD3135" s="78"/>
      <c r="AE3135" s="78"/>
      <c r="AF3135" s="78"/>
      <c r="AG3135" s="78"/>
      <c r="AH3135" s="78"/>
      <c r="AI3135" s="78"/>
      <c r="AJ3135" s="78"/>
      <c r="AK3135" s="102"/>
      <c r="AL3135" s="84"/>
      <c r="AM3135" s="64"/>
      <c r="AN3135" s="64"/>
      <c r="AO3135" s="64"/>
      <c r="AP3135" s="64"/>
      <c r="AQ3135" s="64"/>
      <c r="AR3135" s="693"/>
      <c r="XFA3135" s="693"/>
    </row>
    <row r="3136" spans="1:44 16381:16381" s="694" customFormat="1" ht="14.1" customHeight="1" x14ac:dyDescent="0.15">
      <c r="A3136" s="116" t="s">
        <v>6058</v>
      </c>
      <c r="B3136" s="117" t="s">
        <v>1417</v>
      </c>
      <c r="C3136" s="199">
        <f t="shared" si="823"/>
        <v>0</v>
      </c>
      <c r="D3136" s="203">
        <f t="shared" si="825"/>
        <v>0</v>
      </c>
      <c r="E3136" s="78"/>
      <c r="F3136" s="78"/>
      <c r="G3136" s="78"/>
      <c r="H3136" s="79"/>
      <c r="I3136" s="79"/>
      <c r="J3136" s="79"/>
      <c r="K3136" s="79"/>
      <c r="L3136" s="79"/>
      <c r="M3136" s="79"/>
      <c r="N3136" s="79"/>
      <c r="O3136" s="79"/>
      <c r="P3136" s="79"/>
      <c r="Q3136" s="79"/>
      <c r="R3136" s="79"/>
      <c r="S3136" s="79"/>
      <c r="T3136" s="79"/>
      <c r="U3136" s="79"/>
      <c r="V3136" s="79"/>
      <c r="W3136" s="79"/>
      <c r="X3136" s="79"/>
      <c r="Y3136" s="79"/>
      <c r="Z3136" s="79"/>
      <c r="AA3136" s="78"/>
      <c r="AB3136" s="78"/>
      <c r="AC3136" s="78"/>
      <c r="AD3136" s="78"/>
      <c r="AE3136" s="78"/>
      <c r="AF3136" s="78"/>
      <c r="AG3136" s="78"/>
      <c r="AH3136" s="78"/>
      <c r="AI3136" s="78"/>
      <c r="AJ3136" s="78"/>
      <c r="AK3136" s="102"/>
      <c r="AL3136" s="84"/>
      <c r="AM3136" s="64"/>
      <c r="AN3136" s="64"/>
      <c r="AO3136" s="64"/>
      <c r="AP3136" s="64"/>
      <c r="AQ3136" s="64"/>
      <c r="AR3136" s="693"/>
      <c r="XFA3136" s="693"/>
    </row>
    <row r="3137" spans="1:44 16381:16381" s="694" customFormat="1" ht="14.1" customHeight="1" x14ac:dyDescent="0.15">
      <c r="A3137" s="116" t="s">
        <v>6059</v>
      </c>
      <c r="B3137" s="117" t="s">
        <v>1418</v>
      </c>
      <c r="C3137" s="199">
        <f t="shared" si="823"/>
        <v>0</v>
      </c>
      <c r="D3137" s="203">
        <f t="shared" si="825"/>
        <v>0</v>
      </c>
      <c r="E3137" s="78"/>
      <c r="F3137" s="78"/>
      <c r="G3137" s="78"/>
      <c r="H3137" s="79"/>
      <c r="I3137" s="79"/>
      <c r="J3137" s="79"/>
      <c r="K3137" s="79"/>
      <c r="L3137" s="79"/>
      <c r="M3137" s="79"/>
      <c r="N3137" s="79"/>
      <c r="O3137" s="79"/>
      <c r="P3137" s="79"/>
      <c r="Q3137" s="79"/>
      <c r="R3137" s="79"/>
      <c r="S3137" s="79"/>
      <c r="T3137" s="79"/>
      <c r="U3137" s="79"/>
      <c r="V3137" s="79"/>
      <c r="W3137" s="79"/>
      <c r="X3137" s="79"/>
      <c r="Y3137" s="79"/>
      <c r="Z3137" s="79"/>
      <c r="AA3137" s="78"/>
      <c r="AB3137" s="78"/>
      <c r="AC3137" s="78"/>
      <c r="AD3137" s="78"/>
      <c r="AE3137" s="78"/>
      <c r="AF3137" s="78"/>
      <c r="AG3137" s="78"/>
      <c r="AH3137" s="78"/>
      <c r="AI3137" s="78"/>
      <c r="AJ3137" s="78"/>
      <c r="AK3137" s="102"/>
      <c r="AL3137" s="84"/>
      <c r="AM3137" s="64"/>
      <c r="AN3137" s="64"/>
      <c r="AO3137" s="64"/>
      <c r="AP3137" s="64"/>
      <c r="AQ3137" s="64"/>
      <c r="AR3137" s="693"/>
      <c r="XFA3137" s="693"/>
    </row>
    <row r="3138" spans="1:44 16381:16381" s="694" customFormat="1" ht="14.1" customHeight="1" x14ac:dyDescent="0.15">
      <c r="A3138" s="116" t="s">
        <v>6094</v>
      </c>
      <c r="B3138" s="117" t="s">
        <v>6177</v>
      </c>
      <c r="C3138" s="199">
        <f t="shared" si="823"/>
        <v>0</v>
      </c>
      <c r="D3138" s="203">
        <f t="shared" si="825"/>
        <v>0</v>
      </c>
      <c r="E3138" s="78"/>
      <c r="F3138" s="78"/>
      <c r="G3138" s="78"/>
      <c r="H3138" s="79"/>
      <c r="I3138" s="79"/>
      <c r="J3138" s="79"/>
      <c r="K3138" s="79"/>
      <c r="L3138" s="79"/>
      <c r="M3138" s="79"/>
      <c r="N3138" s="79"/>
      <c r="O3138" s="79"/>
      <c r="P3138" s="79"/>
      <c r="Q3138" s="79"/>
      <c r="R3138" s="79"/>
      <c r="S3138" s="79"/>
      <c r="T3138" s="79"/>
      <c r="U3138" s="79"/>
      <c r="V3138" s="79"/>
      <c r="W3138" s="79"/>
      <c r="X3138" s="79"/>
      <c r="Y3138" s="79"/>
      <c r="Z3138" s="79"/>
      <c r="AA3138" s="78"/>
      <c r="AB3138" s="78"/>
      <c r="AC3138" s="78"/>
      <c r="AD3138" s="78"/>
      <c r="AE3138" s="78"/>
      <c r="AF3138" s="78"/>
      <c r="AG3138" s="78"/>
      <c r="AH3138" s="78"/>
      <c r="AI3138" s="78"/>
      <c r="AJ3138" s="78"/>
      <c r="AK3138" s="102"/>
      <c r="AL3138" s="84"/>
      <c r="AM3138" s="64"/>
      <c r="AN3138" s="64"/>
      <c r="AO3138" s="64"/>
      <c r="AP3138" s="64"/>
      <c r="AQ3138" s="64"/>
      <c r="AR3138" s="693"/>
      <c r="XFA3138" s="693"/>
    </row>
    <row r="3139" spans="1:44 16381:16381" s="694" customFormat="1" ht="14.1" customHeight="1" x14ac:dyDescent="0.15">
      <c r="A3139" s="116" t="s">
        <v>6095</v>
      </c>
      <c r="B3139" s="117" t="s">
        <v>6176</v>
      </c>
      <c r="C3139" s="199">
        <f t="shared" si="823"/>
        <v>0</v>
      </c>
      <c r="D3139" s="203">
        <f t="shared" si="825"/>
        <v>0</v>
      </c>
      <c r="E3139" s="78"/>
      <c r="F3139" s="78"/>
      <c r="G3139" s="78"/>
      <c r="H3139" s="79"/>
      <c r="I3139" s="79"/>
      <c r="J3139" s="79"/>
      <c r="K3139" s="79"/>
      <c r="L3139" s="79"/>
      <c r="M3139" s="79"/>
      <c r="N3139" s="79"/>
      <c r="O3139" s="79"/>
      <c r="P3139" s="79"/>
      <c r="Q3139" s="79"/>
      <c r="R3139" s="79"/>
      <c r="S3139" s="79"/>
      <c r="T3139" s="79"/>
      <c r="U3139" s="79"/>
      <c r="V3139" s="79"/>
      <c r="W3139" s="79"/>
      <c r="X3139" s="79"/>
      <c r="Y3139" s="79"/>
      <c r="Z3139" s="79"/>
      <c r="AA3139" s="78"/>
      <c r="AB3139" s="78"/>
      <c r="AC3139" s="78"/>
      <c r="AD3139" s="78"/>
      <c r="AE3139" s="78"/>
      <c r="AF3139" s="78"/>
      <c r="AG3139" s="78"/>
      <c r="AH3139" s="78"/>
      <c r="AI3139" s="78"/>
      <c r="AJ3139" s="78"/>
      <c r="AK3139" s="102"/>
      <c r="AL3139" s="84"/>
      <c r="AM3139" s="64"/>
      <c r="AN3139" s="64"/>
      <c r="AO3139" s="64"/>
      <c r="AP3139" s="64"/>
      <c r="AQ3139" s="64"/>
      <c r="AR3139" s="693"/>
      <c r="XFA3139" s="693"/>
    </row>
    <row r="3140" spans="1:44 16381:16381" s="694" customFormat="1" ht="14.1" customHeight="1" x14ac:dyDescent="0.15">
      <c r="A3140" s="116" t="s">
        <v>6060</v>
      </c>
      <c r="B3140" s="117" t="s">
        <v>1416</v>
      </c>
      <c r="C3140" s="199">
        <f t="shared" si="823"/>
        <v>0</v>
      </c>
      <c r="D3140" s="203">
        <f t="shared" si="825"/>
        <v>0</v>
      </c>
      <c r="E3140" s="78"/>
      <c r="F3140" s="78"/>
      <c r="G3140" s="78"/>
      <c r="H3140" s="79"/>
      <c r="I3140" s="79"/>
      <c r="J3140" s="79"/>
      <c r="K3140" s="79"/>
      <c r="L3140" s="79"/>
      <c r="M3140" s="79"/>
      <c r="N3140" s="79"/>
      <c r="O3140" s="79"/>
      <c r="P3140" s="79"/>
      <c r="Q3140" s="79"/>
      <c r="R3140" s="79"/>
      <c r="S3140" s="79"/>
      <c r="T3140" s="79"/>
      <c r="U3140" s="79"/>
      <c r="V3140" s="79"/>
      <c r="W3140" s="79"/>
      <c r="X3140" s="79"/>
      <c r="Y3140" s="79"/>
      <c r="Z3140" s="79"/>
      <c r="AA3140" s="78"/>
      <c r="AB3140" s="78"/>
      <c r="AC3140" s="78"/>
      <c r="AD3140" s="78"/>
      <c r="AE3140" s="78"/>
      <c r="AF3140" s="78"/>
      <c r="AG3140" s="78"/>
      <c r="AH3140" s="78"/>
      <c r="AI3140" s="78"/>
      <c r="AJ3140" s="78"/>
      <c r="AK3140" s="102"/>
      <c r="AL3140" s="84"/>
      <c r="AM3140" s="64"/>
      <c r="AN3140" s="64"/>
      <c r="AO3140" s="64"/>
      <c r="AP3140" s="64"/>
      <c r="AQ3140" s="64"/>
      <c r="AR3140" s="693"/>
      <c r="XFA3140" s="693"/>
    </row>
    <row r="3141" spans="1:44 16381:16381" s="694" customFormat="1" ht="14.1" customHeight="1" x14ac:dyDescent="0.15">
      <c r="A3141" s="116" t="s">
        <v>6096</v>
      </c>
      <c r="B3141" s="117" t="s">
        <v>1419</v>
      </c>
      <c r="C3141" s="199">
        <f t="shared" si="823"/>
        <v>0</v>
      </c>
      <c r="D3141" s="203">
        <f t="shared" si="825"/>
        <v>0</v>
      </c>
      <c r="E3141" s="78"/>
      <c r="F3141" s="78"/>
      <c r="G3141" s="78"/>
      <c r="H3141" s="79"/>
      <c r="I3141" s="79"/>
      <c r="J3141" s="79"/>
      <c r="K3141" s="79"/>
      <c r="L3141" s="79"/>
      <c r="M3141" s="79"/>
      <c r="N3141" s="79"/>
      <c r="O3141" s="79"/>
      <c r="P3141" s="79"/>
      <c r="Q3141" s="79"/>
      <c r="R3141" s="79"/>
      <c r="S3141" s="79"/>
      <c r="T3141" s="79"/>
      <c r="U3141" s="79"/>
      <c r="V3141" s="79"/>
      <c r="W3141" s="79"/>
      <c r="X3141" s="79"/>
      <c r="Y3141" s="79"/>
      <c r="Z3141" s="79"/>
      <c r="AA3141" s="78"/>
      <c r="AB3141" s="78"/>
      <c r="AC3141" s="78"/>
      <c r="AD3141" s="78"/>
      <c r="AE3141" s="78"/>
      <c r="AF3141" s="78"/>
      <c r="AG3141" s="78"/>
      <c r="AH3141" s="78"/>
      <c r="AI3141" s="78"/>
      <c r="AJ3141" s="78"/>
      <c r="AK3141" s="102"/>
      <c r="AL3141" s="84"/>
      <c r="AM3141" s="64"/>
      <c r="AN3141" s="64"/>
      <c r="AO3141" s="64"/>
      <c r="AP3141" s="64"/>
      <c r="AQ3141" s="64"/>
      <c r="AR3141" s="693"/>
      <c r="XFA3141" s="693"/>
    </row>
    <row r="3142" spans="1:44 16381:16381" s="694" customFormat="1" ht="14.1" customHeight="1" x14ac:dyDescent="0.15">
      <c r="A3142" s="116" t="s">
        <v>6097</v>
      </c>
      <c r="B3142" s="117" t="s">
        <v>1420</v>
      </c>
      <c r="C3142" s="199">
        <f t="shared" si="823"/>
        <v>0</v>
      </c>
      <c r="D3142" s="203">
        <f t="shared" si="825"/>
        <v>0</v>
      </c>
      <c r="E3142" s="78"/>
      <c r="F3142" s="78"/>
      <c r="G3142" s="78"/>
      <c r="H3142" s="79"/>
      <c r="I3142" s="79"/>
      <c r="J3142" s="79"/>
      <c r="K3142" s="79"/>
      <c r="L3142" s="79"/>
      <c r="M3142" s="79"/>
      <c r="N3142" s="79"/>
      <c r="O3142" s="79"/>
      <c r="P3142" s="79"/>
      <c r="Q3142" s="79"/>
      <c r="R3142" s="79"/>
      <c r="S3142" s="79"/>
      <c r="T3142" s="79"/>
      <c r="U3142" s="79"/>
      <c r="V3142" s="79"/>
      <c r="W3142" s="79"/>
      <c r="X3142" s="79"/>
      <c r="Y3142" s="79"/>
      <c r="Z3142" s="79"/>
      <c r="AA3142" s="78"/>
      <c r="AB3142" s="78"/>
      <c r="AC3142" s="78"/>
      <c r="AD3142" s="78"/>
      <c r="AE3142" s="78"/>
      <c r="AF3142" s="78"/>
      <c r="AG3142" s="78"/>
      <c r="AH3142" s="78"/>
      <c r="AI3142" s="78"/>
      <c r="AJ3142" s="78"/>
      <c r="AK3142" s="102"/>
      <c r="AL3142" s="84"/>
      <c r="AM3142" s="64"/>
      <c r="AN3142" s="64"/>
      <c r="AO3142" s="64"/>
      <c r="AP3142" s="64"/>
      <c r="AQ3142" s="64"/>
      <c r="AR3142" s="693"/>
      <c r="XFA3142" s="693"/>
    </row>
    <row r="3143" spans="1:44 16381:16381" s="694" customFormat="1" ht="14.1" customHeight="1" x14ac:dyDescent="0.15">
      <c r="A3143" s="116" t="s">
        <v>6098</v>
      </c>
      <c r="B3143" s="117" t="s">
        <v>1444</v>
      </c>
      <c r="C3143" s="199">
        <f t="shared" si="823"/>
        <v>0</v>
      </c>
      <c r="D3143" s="203">
        <f t="shared" si="825"/>
        <v>0</v>
      </c>
      <c r="E3143" s="78"/>
      <c r="F3143" s="78"/>
      <c r="G3143" s="78"/>
      <c r="H3143" s="79"/>
      <c r="I3143" s="79"/>
      <c r="J3143" s="79"/>
      <c r="K3143" s="79"/>
      <c r="L3143" s="79"/>
      <c r="M3143" s="79"/>
      <c r="N3143" s="79"/>
      <c r="O3143" s="79"/>
      <c r="P3143" s="79"/>
      <c r="Q3143" s="79"/>
      <c r="R3143" s="79"/>
      <c r="S3143" s="79"/>
      <c r="T3143" s="79"/>
      <c r="U3143" s="79"/>
      <c r="V3143" s="79"/>
      <c r="W3143" s="79"/>
      <c r="X3143" s="79"/>
      <c r="Y3143" s="79"/>
      <c r="Z3143" s="79"/>
      <c r="AA3143" s="78"/>
      <c r="AB3143" s="78"/>
      <c r="AC3143" s="78"/>
      <c r="AD3143" s="78"/>
      <c r="AE3143" s="78"/>
      <c r="AF3143" s="78"/>
      <c r="AG3143" s="78"/>
      <c r="AH3143" s="78"/>
      <c r="AI3143" s="78"/>
      <c r="AJ3143" s="78"/>
      <c r="AK3143" s="102"/>
      <c r="AL3143" s="84"/>
      <c r="AM3143" s="64"/>
      <c r="AN3143" s="64"/>
      <c r="AO3143" s="64"/>
      <c r="AP3143" s="64"/>
      <c r="AQ3143" s="64"/>
      <c r="AR3143" s="693"/>
      <c r="XFA3143" s="693"/>
    </row>
    <row r="3144" spans="1:44 16381:16381" s="694" customFormat="1" ht="14.1" customHeight="1" x14ac:dyDescent="0.15">
      <c r="A3144" s="116" t="s">
        <v>6099</v>
      </c>
      <c r="B3144" s="117" t="s">
        <v>1463</v>
      </c>
      <c r="C3144" s="199">
        <f t="shared" si="823"/>
        <v>0</v>
      </c>
      <c r="D3144" s="203">
        <f t="shared" si="825"/>
        <v>0</v>
      </c>
      <c r="E3144" s="78"/>
      <c r="F3144" s="78"/>
      <c r="G3144" s="78"/>
      <c r="H3144" s="79"/>
      <c r="I3144" s="79"/>
      <c r="J3144" s="79"/>
      <c r="K3144" s="79"/>
      <c r="L3144" s="79"/>
      <c r="M3144" s="79"/>
      <c r="N3144" s="79"/>
      <c r="O3144" s="79"/>
      <c r="P3144" s="79"/>
      <c r="Q3144" s="79"/>
      <c r="R3144" s="79"/>
      <c r="S3144" s="79"/>
      <c r="T3144" s="79"/>
      <c r="U3144" s="79"/>
      <c r="V3144" s="79"/>
      <c r="W3144" s="79"/>
      <c r="X3144" s="79"/>
      <c r="Y3144" s="79"/>
      <c r="Z3144" s="79"/>
      <c r="AA3144" s="78"/>
      <c r="AB3144" s="78"/>
      <c r="AC3144" s="78"/>
      <c r="AD3144" s="78"/>
      <c r="AE3144" s="78"/>
      <c r="AF3144" s="78"/>
      <c r="AG3144" s="78"/>
      <c r="AH3144" s="78"/>
      <c r="AI3144" s="78"/>
      <c r="AJ3144" s="78"/>
      <c r="AK3144" s="102"/>
      <c r="AL3144" s="84"/>
      <c r="AM3144" s="64"/>
      <c r="AN3144" s="64"/>
      <c r="AO3144" s="64"/>
      <c r="AP3144" s="64"/>
      <c r="AQ3144" s="64"/>
      <c r="AR3144" s="693"/>
      <c r="XFA3144" s="693"/>
    </row>
    <row r="3145" spans="1:44 16381:16381" s="694" customFormat="1" ht="14.1" customHeight="1" x14ac:dyDescent="0.15">
      <c r="A3145" s="116" t="s">
        <v>6100</v>
      </c>
      <c r="B3145" s="117" t="s">
        <v>1464</v>
      </c>
      <c r="C3145" s="199">
        <f t="shared" si="823"/>
        <v>0</v>
      </c>
      <c r="D3145" s="203">
        <f t="shared" si="825"/>
        <v>0</v>
      </c>
      <c r="E3145" s="78"/>
      <c r="F3145" s="78"/>
      <c r="G3145" s="78"/>
      <c r="H3145" s="79"/>
      <c r="I3145" s="79"/>
      <c r="J3145" s="79"/>
      <c r="K3145" s="79"/>
      <c r="L3145" s="79"/>
      <c r="M3145" s="79"/>
      <c r="N3145" s="79"/>
      <c r="O3145" s="79"/>
      <c r="P3145" s="79"/>
      <c r="Q3145" s="79"/>
      <c r="R3145" s="79"/>
      <c r="S3145" s="79"/>
      <c r="T3145" s="79"/>
      <c r="U3145" s="79"/>
      <c r="V3145" s="79"/>
      <c r="W3145" s="79"/>
      <c r="X3145" s="79"/>
      <c r="Y3145" s="79"/>
      <c r="Z3145" s="79"/>
      <c r="AA3145" s="78"/>
      <c r="AB3145" s="78"/>
      <c r="AC3145" s="78"/>
      <c r="AD3145" s="78"/>
      <c r="AE3145" s="78"/>
      <c r="AF3145" s="78"/>
      <c r="AG3145" s="78"/>
      <c r="AH3145" s="78"/>
      <c r="AI3145" s="78"/>
      <c r="AJ3145" s="78"/>
      <c r="AK3145" s="102"/>
      <c r="AL3145" s="84"/>
      <c r="AM3145" s="64"/>
      <c r="AN3145" s="64"/>
      <c r="AO3145" s="64"/>
      <c r="AP3145" s="64"/>
      <c r="AQ3145" s="64"/>
      <c r="AR3145" s="693"/>
      <c r="XFA3145" s="693"/>
    </row>
    <row r="3146" spans="1:44 16381:16381" s="694" customFormat="1" ht="14.1" customHeight="1" x14ac:dyDescent="0.15">
      <c r="A3146" s="116" t="s">
        <v>6101</v>
      </c>
      <c r="B3146" s="117" t="s">
        <v>1465</v>
      </c>
      <c r="C3146" s="199">
        <f t="shared" si="823"/>
        <v>0</v>
      </c>
      <c r="D3146" s="203">
        <f t="shared" si="825"/>
        <v>0</v>
      </c>
      <c r="E3146" s="78"/>
      <c r="F3146" s="78"/>
      <c r="G3146" s="78"/>
      <c r="H3146" s="79"/>
      <c r="I3146" s="79"/>
      <c r="J3146" s="79"/>
      <c r="K3146" s="79"/>
      <c r="L3146" s="79"/>
      <c r="M3146" s="79"/>
      <c r="N3146" s="79"/>
      <c r="O3146" s="79"/>
      <c r="P3146" s="79"/>
      <c r="Q3146" s="79"/>
      <c r="R3146" s="79"/>
      <c r="S3146" s="79"/>
      <c r="T3146" s="79"/>
      <c r="U3146" s="79"/>
      <c r="V3146" s="79"/>
      <c r="W3146" s="79"/>
      <c r="X3146" s="79"/>
      <c r="Y3146" s="79"/>
      <c r="Z3146" s="79"/>
      <c r="AA3146" s="78"/>
      <c r="AB3146" s="78"/>
      <c r="AC3146" s="78"/>
      <c r="AD3146" s="78"/>
      <c r="AE3146" s="78"/>
      <c r="AF3146" s="78"/>
      <c r="AG3146" s="78"/>
      <c r="AH3146" s="78"/>
      <c r="AI3146" s="78"/>
      <c r="AJ3146" s="78"/>
      <c r="AK3146" s="102"/>
      <c r="AL3146" s="84"/>
      <c r="AM3146" s="64"/>
      <c r="AN3146" s="64"/>
      <c r="AO3146" s="64"/>
      <c r="AP3146" s="64"/>
      <c r="AQ3146" s="64"/>
      <c r="AR3146" s="693"/>
      <c r="XFA3146" s="693"/>
    </row>
    <row r="3147" spans="1:44 16381:16381" s="694" customFormat="1" ht="14.1" customHeight="1" x14ac:dyDescent="0.15">
      <c r="A3147" s="116" t="s">
        <v>6061</v>
      </c>
      <c r="B3147" s="117" t="s">
        <v>1411</v>
      </c>
      <c r="C3147" s="199">
        <f t="shared" si="823"/>
        <v>0</v>
      </c>
      <c r="D3147" s="203">
        <f t="shared" si="825"/>
        <v>0</v>
      </c>
      <c r="E3147" s="78"/>
      <c r="F3147" s="78"/>
      <c r="G3147" s="78"/>
      <c r="H3147" s="79"/>
      <c r="I3147" s="79"/>
      <c r="J3147" s="79"/>
      <c r="K3147" s="79"/>
      <c r="L3147" s="79"/>
      <c r="M3147" s="79"/>
      <c r="N3147" s="79"/>
      <c r="O3147" s="79"/>
      <c r="P3147" s="79"/>
      <c r="Q3147" s="79"/>
      <c r="R3147" s="79"/>
      <c r="S3147" s="79"/>
      <c r="T3147" s="79"/>
      <c r="U3147" s="79"/>
      <c r="V3147" s="79"/>
      <c r="W3147" s="79"/>
      <c r="X3147" s="79"/>
      <c r="Y3147" s="79"/>
      <c r="Z3147" s="79"/>
      <c r="AA3147" s="78"/>
      <c r="AB3147" s="78"/>
      <c r="AC3147" s="78"/>
      <c r="AD3147" s="78"/>
      <c r="AE3147" s="78"/>
      <c r="AF3147" s="78"/>
      <c r="AG3147" s="78"/>
      <c r="AH3147" s="78"/>
      <c r="AI3147" s="78"/>
      <c r="AJ3147" s="78"/>
      <c r="AK3147" s="102"/>
      <c r="AL3147" s="84"/>
      <c r="AM3147" s="64"/>
      <c r="AN3147" s="64"/>
      <c r="AO3147" s="64"/>
      <c r="AP3147" s="64"/>
      <c r="AQ3147" s="64"/>
      <c r="AR3147" s="693"/>
      <c r="XFA3147" s="693"/>
    </row>
    <row r="3148" spans="1:44 16381:16381" s="694" customFormat="1" ht="14.1" customHeight="1" x14ac:dyDescent="0.15">
      <c r="A3148" s="116" t="s">
        <v>6062</v>
      </c>
      <c r="B3148" s="117" t="s">
        <v>1412</v>
      </c>
      <c r="C3148" s="202">
        <f t="shared" si="823"/>
        <v>0</v>
      </c>
      <c r="D3148" s="203">
        <f t="shared" si="825"/>
        <v>0</v>
      </c>
      <c r="E3148" s="78"/>
      <c r="F3148" s="78"/>
      <c r="G3148" s="78"/>
      <c r="H3148" s="79"/>
      <c r="I3148" s="79"/>
      <c r="J3148" s="79"/>
      <c r="K3148" s="79"/>
      <c r="L3148" s="79"/>
      <c r="M3148" s="79"/>
      <c r="N3148" s="79"/>
      <c r="O3148" s="79"/>
      <c r="P3148" s="79"/>
      <c r="Q3148" s="79"/>
      <c r="R3148" s="79"/>
      <c r="S3148" s="79"/>
      <c r="T3148" s="79"/>
      <c r="U3148" s="79"/>
      <c r="V3148" s="79"/>
      <c r="W3148" s="79"/>
      <c r="X3148" s="79"/>
      <c r="Y3148" s="79"/>
      <c r="Z3148" s="79"/>
      <c r="AA3148" s="78"/>
      <c r="AB3148" s="78"/>
      <c r="AC3148" s="78"/>
      <c r="AD3148" s="78"/>
      <c r="AE3148" s="78"/>
      <c r="AF3148" s="78"/>
      <c r="AG3148" s="78"/>
      <c r="AH3148" s="78"/>
      <c r="AI3148" s="78"/>
      <c r="AJ3148" s="78"/>
      <c r="AK3148" s="102"/>
      <c r="AL3148" s="84"/>
      <c r="AM3148" s="64"/>
      <c r="AN3148" s="64" t="s">
        <v>547</v>
      </c>
      <c r="AO3148" s="64"/>
      <c r="AP3148" s="64"/>
      <c r="AQ3148" s="64"/>
      <c r="AR3148" s="693"/>
      <c r="XFA3148" s="693"/>
    </row>
    <row r="3149" spans="1:44 16381:16381" s="694" customFormat="1" ht="14.1" customHeight="1" x14ac:dyDescent="0.15">
      <c r="A3149" s="116" t="s">
        <v>6063</v>
      </c>
      <c r="B3149" s="117" t="s">
        <v>1413</v>
      </c>
      <c r="C3149" s="199">
        <f t="shared" si="823"/>
        <v>0</v>
      </c>
      <c r="D3149" s="203">
        <f t="shared" si="825"/>
        <v>0</v>
      </c>
      <c r="E3149" s="78"/>
      <c r="F3149" s="78"/>
      <c r="G3149" s="78"/>
      <c r="H3149" s="79"/>
      <c r="I3149" s="79"/>
      <c r="J3149" s="79"/>
      <c r="K3149" s="79"/>
      <c r="L3149" s="79"/>
      <c r="M3149" s="79"/>
      <c r="N3149" s="79"/>
      <c r="O3149" s="79"/>
      <c r="P3149" s="79"/>
      <c r="Q3149" s="79"/>
      <c r="R3149" s="79"/>
      <c r="S3149" s="79"/>
      <c r="T3149" s="79"/>
      <c r="U3149" s="79"/>
      <c r="V3149" s="79"/>
      <c r="W3149" s="79"/>
      <c r="X3149" s="79"/>
      <c r="Y3149" s="79"/>
      <c r="Z3149" s="79"/>
      <c r="AA3149" s="78"/>
      <c r="AB3149" s="78"/>
      <c r="AC3149" s="78"/>
      <c r="AD3149" s="78"/>
      <c r="AE3149" s="78"/>
      <c r="AF3149" s="78"/>
      <c r="AG3149" s="78"/>
      <c r="AH3149" s="78"/>
      <c r="AI3149" s="78"/>
      <c r="AJ3149" s="78"/>
      <c r="AK3149" s="102"/>
      <c r="AL3149" s="84"/>
      <c r="AM3149" s="64"/>
      <c r="AN3149" s="64"/>
      <c r="AO3149" s="64"/>
      <c r="AP3149" s="64"/>
      <c r="AQ3149" s="64"/>
      <c r="AR3149" s="693"/>
      <c r="XFA3149" s="693"/>
    </row>
    <row r="3150" spans="1:44 16381:16381" s="694" customFormat="1" ht="14.1" customHeight="1" x14ac:dyDescent="0.15">
      <c r="A3150" s="162"/>
      <c r="B3150" s="160" t="s">
        <v>1439</v>
      </c>
      <c r="C3150" s="198">
        <f t="shared" si="823"/>
        <v>0</v>
      </c>
      <c r="D3150" s="200">
        <f t="shared" si="825"/>
        <v>0</v>
      </c>
      <c r="E3150" s="175">
        <f>SUM(E3151:E3152)</f>
        <v>0</v>
      </c>
      <c r="F3150" s="175">
        <f>SUM(F3151:F3152)</f>
        <v>0</v>
      </c>
      <c r="G3150" s="175">
        <f>SUM(G3151:G3152)</f>
        <v>0</v>
      </c>
      <c r="H3150" s="79"/>
      <c r="I3150" s="79"/>
      <c r="J3150" s="79"/>
      <c r="K3150" s="79"/>
      <c r="L3150" s="79"/>
      <c r="M3150" s="79"/>
      <c r="N3150" s="79"/>
      <c r="O3150" s="79"/>
      <c r="P3150" s="79"/>
      <c r="Q3150" s="79"/>
      <c r="R3150" s="79"/>
      <c r="S3150" s="79"/>
      <c r="T3150" s="79"/>
      <c r="U3150" s="79"/>
      <c r="V3150" s="79"/>
      <c r="W3150" s="79"/>
      <c r="X3150" s="79"/>
      <c r="Y3150" s="79"/>
      <c r="Z3150" s="79"/>
      <c r="AA3150" s="175">
        <f>SUM(AA3151:AA3152)</f>
        <v>0</v>
      </c>
      <c r="AB3150" s="175">
        <f t="shared" ref="AB3150:AJ3150" si="831">SUM(AB3151:AB3152)</f>
        <v>0</v>
      </c>
      <c r="AC3150" s="175">
        <f t="shared" si="831"/>
        <v>0</v>
      </c>
      <c r="AD3150" s="175">
        <f t="shared" si="831"/>
        <v>0</v>
      </c>
      <c r="AE3150" s="175">
        <f t="shared" si="831"/>
        <v>0</v>
      </c>
      <c r="AF3150" s="175">
        <f t="shared" si="831"/>
        <v>0</v>
      </c>
      <c r="AG3150" s="175">
        <f t="shared" si="831"/>
        <v>0</v>
      </c>
      <c r="AH3150" s="175">
        <f t="shared" si="831"/>
        <v>0</v>
      </c>
      <c r="AI3150" s="175">
        <f t="shared" si="831"/>
        <v>0</v>
      </c>
      <c r="AJ3150" s="175">
        <f t="shared" si="831"/>
        <v>0</v>
      </c>
      <c r="AK3150" s="102"/>
      <c r="AL3150" s="84"/>
      <c r="AM3150" s="64"/>
      <c r="AN3150" s="64"/>
      <c r="AO3150" s="64"/>
      <c r="AP3150" s="64"/>
      <c r="AQ3150" s="64"/>
      <c r="AR3150" s="693"/>
      <c r="XFA3150" s="693"/>
    </row>
    <row r="3151" spans="1:44 16381:16381" s="694" customFormat="1" ht="14.1" customHeight="1" x14ac:dyDescent="0.15">
      <c r="A3151" s="116">
        <v>5099059</v>
      </c>
      <c r="B3151" s="117" t="s">
        <v>1569</v>
      </c>
      <c r="C3151" s="199">
        <f t="shared" si="823"/>
        <v>0</v>
      </c>
      <c r="D3151" s="203">
        <f t="shared" si="825"/>
        <v>0</v>
      </c>
      <c r="E3151" s="78"/>
      <c r="F3151" s="78"/>
      <c r="G3151" s="78"/>
      <c r="H3151" s="79"/>
      <c r="I3151" s="79"/>
      <c r="J3151" s="79"/>
      <c r="K3151" s="79"/>
      <c r="L3151" s="79"/>
      <c r="M3151" s="79"/>
      <c r="N3151" s="79"/>
      <c r="O3151" s="79"/>
      <c r="P3151" s="79"/>
      <c r="Q3151" s="79"/>
      <c r="R3151" s="79"/>
      <c r="S3151" s="79"/>
      <c r="T3151" s="79"/>
      <c r="U3151" s="79"/>
      <c r="V3151" s="79"/>
      <c r="W3151" s="79"/>
      <c r="X3151" s="79"/>
      <c r="Y3151" s="79"/>
      <c r="Z3151" s="79"/>
      <c r="AA3151" s="78"/>
      <c r="AB3151" s="78"/>
      <c r="AC3151" s="78"/>
      <c r="AD3151" s="78"/>
      <c r="AE3151" s="78"/>
      <c r="AF3151" s="78"/>
      <c r="AG3151" s="78"/>
      <c r="AH3151" s="78"/>
      <c r="AI3151" s="78"/>
      <c r="AJ3151" s="78"/>
      <c r="AK3151" s="102"/>
      <c r="AL3151" s="84"/>
      <c r="AM3151" s="64"/>
      <c r="AN3151" s="64"/>
      <c r="AO3151" s="64"/>
      <c r="AP3151" s="64"/>
      <c r="AQ3151" s="64"/>
      <c r="AR3151" s="693"/>
      <c r="XFA3151" s="693"/>
    </row>
    <row r="3152" spans="1:44 16381:16381" s="694" customFormat="1" ht="14.1" customHeight="1" x14ac:dyDescent="0.15">
      <c r="A3152" s="116">
        <v>5099060</v>
      </c>
      <c r="B3152" s="117" t="s">
        <v>1570</v>
      </c>
      <c r="C3152" s="199">
        <f t="shared" si="823"/>
        <v>0</v>
      </c>
      <c r="D3152" s="203">
        <f t="shared" si="825"/>
        <v>0</v>
      </c>
      <c r="E3152" s="78"/>
      <c r="F3152" s="78"/>
      <c r="G3152" s="78"/>
      <c r="H3152" s="79"/>
      <c r="I3152" s="79"/>
      <c r="J3152" s="79"/>
      <c r="K3152" s="79"/>
      <c r="L3152" s="79"/>
      <c r="M3152" s="79"/>
      <c r="N3152" s="79"/>
      <c r="O3152" s="79"/>
      <c r="P3152" s="79"/>
      <c r="Q3152" s="79"/>
      <c r="R3152" s="79"/>
      <c r="S3152" s="79"/>
      <c r="T3152" s="79"/>
      <c r="U3152" s="79"/>
      <c r="V3152" s="79"/>
      <c r="W3152" s="79"/>
      <c r="X3152" s="79"/>
      <c r="Y3152" s="79"/>
      <c r="Z3152" s="79"/>
      <c r="AA3152" s="78"/>
      <c r="AB3152" s="78"/>
      <c r="AC3152" s="78"/>
      <c r="AD3152" s="78"/>
      <c r="AE3152" s="78"/>
      <c r="AF3152" s="78"/>
      <c r="AG3152" s="78"/>
      <c r="AH3152" s="78"/>
      <c r="AI3152" s="78"/>
      <c r="AJ3152" s="78"/>
      <c r="AK3152" s="102"/>
      <c r="AL3152" s="84"/>
      <c r="AM3152" s="64"/>
      <c r="AN3152" s="64" t="s">
        <v>547</v>
      </c>
      <c r="AO3152" s="64"/>
      <c r="AP3152" s="64"/>
      <c r="AQ3152" s="64"/>
      <c r="AR3152" s="693"/>
      <c r="XFA3152" s="693"/>
    </row>
    <row r="3153" spans="1:44 16381:16381" s="694" customFormat="1" ht="14.1" customHeight="1" x14ac:dyDescent="0.15">
      <c r="A3153" s="162"/>
      <c r="B3153" s="160" t="s">
        <v>1440</v>
      </c>
      <c r="C3153" s="198">
        <f t="shared" si="823"/>
        <v>0</v>
      </c>
      <c r="D3153" s="200">
        <f t="shared" si="825"/>
        <v>0</v>
      </c>
      <c r="E3153" s="175">
        <f>SUM(E3154)</f>
        <v>0</v>
      </c>
      <c r="F3153" s="175">
        <f>SUM(F3154)</f>
        <v>0</v>
      </c>
      <c r="G3153" s="175">
        <f>SUM(G3154)</f>
        <v>0</v>
      </c>
      <c r="H3153" s="79"/>
      <c r="I3153" s="79"/>
      <c r="J3153" s="79"/>
      <c r="K3153" s="79"/>
      <c r="L3153" s="79"/>
      <c r="M3153" s="79"/>
      <c r="N3153" s="79"/>
      <c r="O3153" s="79"/>
      <c r="P3153" s="79"/>
      <c r="Q3153" s="79"/>
      <c r="R3153" s="79"/>
      <c r="S3153" s="79"/>
      <c r="T3153" s="79"/>
      <c r="U3153" s="79"/>
      <c r="V3153" s="79"/>
      <c r="W3153" s="79"/>
      <c r="X3153" s="79"/>
      <c r="Y3153" s="79"/>
      <c r="Z3153" s="79"/>
      <c r="AA3153" s="175">
        <f>SUM(AA3154)</f>
        <v>0</v>
      </c>
      <c r="AB3153" s="175">
        <f t="shared" ref="AB3153:AJ3153" si="832">SUM(AB3154)</f>
        <v>0</v>
      </c>
      <c r="AC3153" s="175">
        <f t="shared" si="832"/>
        <v>0</v>
      </c>
      <c r="AD3153" s="175">
        <f t="shared" si="832"/>
        <v>0</v>
      </c>
      <c r="AE3153" s="175">
        <f t="shared" si="832"/>
        <v>0</v>
      </c>
      <c r="AF3153" s="175">
        <f t="shared" si="832"/>
        <v>0</v>
      </c>
      <c r="AG3153" s="175">
        <f t="shared" si="832"/>
        <v>0</v>
      </c>
      <c r="AH3153" s="175">
        <f t="shared" si="832"/>
        <v>0</v>
      </c>
      <c r="AI3153" s="175">
        <f t="shared" si="832"/>
        <v>0</v>
      </c>
      <c r="AJ3153" s="175">
        <f t="shared" si="832"/>
        <v>0</v>
      </c>
      <c r="AK3153" s="102"/>
      <c r="AL3153" s="84"/>
      <c r="AM3153" s="64"/>
      <c r="AN3153" s="64"/>
      <c r="AO3153" s="64"/>
      <c r="AP3153" s="64"/>
      <c r="AQ3153" s="64"/>
      <c r="AR3153" s="693"/>
      <c r="XFA3153" s="693"/>
    </row>
    <row r="3154" spans="1:44 16381:16381" s="698" customFormat="1" ht="14.1" customHeight="1" x14ac:dyDescent="0.15">
      <c r="A3154" s="116">
        <v>5099039</v>
      </c>
      <c r="B3154" s="117" t="s">
        <v>1431</v>
      </c>
      <c r="C3154" s="199">
        <f t="shared" si="823"/>
        <v>0</v>
      </c>
      <c r="D3154" s="203">
        <f t="shared" si="825"/>
        <v>0</v>
      </c>
      <c r="E3154" s="78"/>
      <c r="F3154" s="78"/>
      <c r="G3154" s="78"/>
      <c r="H3154" s="79"/>
      <c r="I3154" s="79"/>
      <c r="J3154" s="79"/>
      <c r="K3154" s="79"/>
      <c r="L3154" s="79"/>
      <c r="M3154" s="79"/>
      <c r="N3154" s="79"/>
      <c r="O3154" s="79"/>
      <c r="P3154" s="79"/>
      <c r="Q3154" s="79"/>
      <c r="R3154" s="79"/>
      <c r="S3154" s="79"/>
      <c r="T3154" s="79"/>
      <c r="U3154" s="79"/>
      <c r="V3154" s="79"/>
      <c r="W3154" s="79"/>
      <c r="X3154" s="79"/>
      <c r="Y3154" s="79"/>
      <c r="Z3154" s="79"/>
      <c r="AA3154" s="78"/>
      <c r="AB3154" s="78"/>
      <c r="AC3154" s="78"/>
      <c r="AD3154" s="78"/>
      <c r="AE3154" s="78"/>
      <c r="AF3154" s="78"/>
      <c r="AG3154" s="78"/>
      <c r="AH3154" s="78"/>
      <c r="AI3154" s="78"/>
      <c r="AJ3154" s="78"/>
      <c r="AK3154" s="102"/>
      <c r="AL3154" s="84"/>
      <c r="AM3154" s="64"/>
      <c r="AN3154" s="64"/>
      <c r="AO3154" s="64"/>
      <c r="AP3154" s="64"/>
      <c r="AQ3154" s="64"/>
      <c r="AR3154" s="697"/>
      <c r="XFA3154" s="697"/>
    </row>
    <row r="3155" spans="1:44 16381:16381" s="700" customFormat="1" ht="14.1" customHeight="1" x14ac:dyDescent="0.15">
      <c r="A3155" s="224"/>
      <c r="B3155" s="94" t="s">
        <v>384</v>
      </c>
      <c r="C3155" s="201">
        <f>SUM(C3107,C3109:C3112,C3114:C3116,C3118:C3121,   C3123:C3125, C3127:C3128, C3130:C3132, C3154,C3151:C3152,C3134:C3149)</f>
        <v>0</v>
      </c>
      <c r="D3155" s="201">
        <f>SUM(D3107,D3109:D3112,D3114:D3116,D3118:D3121,   D3123:D3125, D3127:D3128, D3130:D3132, D3154,D3151:D3152,D3134:D3149)</f>
        <v>0</v>
      </c>
      <c r="E3155" s="201">
        <f>SUM(E3107,E3109:E3112,E3114:E3116,E3118:E3121,   E3123:E3125, E3127:E3128, E3130:E3132, E3154,E3151:E3152,E3134:E3149)</f>
        <v>0</v>
      </c>
      <c r="F3155" s="201">
        <f>SUM(F3107,F3109:F3112,F3114:F3116,F3118:F3121,   F3123:F3125, F3127:F3128, F3130:F3132, F3154,F3151:F3152,F3134:F3149)</f>
        <v>0</v>
      </c>
      <c r="G3155" s="201">
        <f>SUM(G3107,G3109:G3112,G3114:G3116,G3118:G3121,   G3123:G3125, G3127:G3128, G3130:G3132, G3154,G3151:G3152,G3134:G3149)</f>
        <v>0</v>
      </c>
      <c r="H3155" s="839"/>
      <c r="I3155" s="840"/>
      <c r="J3155" s="840"/>
      <c r="K3155" s="840"/>
      <c r="L3155" s="840"/>
      <c r="M3155" s="840"/>
      <c r="N3155" s="840"/>
      <c r="O3155" s="840"/>
      <c r="P3155" s="840"/>
      <c r="Q3155" s="840"/>
      <c r="R3155" s="840"/>
      <c r="S3155" s="840"/>
      <c r="T3155" s="840"/>
      <c r="U3155" s="840"/>
      <c r="V3155" s="840"/>
      <c r="W3155" s="840"/>
      <c r="X3155" s="840"/>
      <c r="Y3155" s="840"/>
      <c r="Z3155" s="841"/>
      <c r="AA3155" s="201">
        <f>SUM(AA3107,AA3109:AA3112,AA3114:AA3116,AA3118:AA3121,   AA3123:AA3125, AA3127:AA3128, AA3130:AA3132, AA3154,AA3151:AA3152,AA3134:AA3149)</f>
        <v>0</v>
      </c>
      <c r="AB3155" s="201">
        <f t="shared" ref="AB3155:AG3155" si="833">SUM(AB3107,AB3109:AB3112,AB3114:AB3116,AB3118:AB3121,   AB3123:AB3125, AB3127:AB3128, AB3130:AB3132, AB3154,AB3151:AB3152,AB3134:AB3149)</f>
        <v>0</v>
      </c>
      <c r="AC3155" s="201">
        <f t="shared" si="833"/>
        <v>0</v>
      </c>
      <c r="AD3155" s="201">
        <f t="shared" si="833"/>
        <v>0</v>
      </c>
      <c r="AE3155" s="201">
        <f t="shared" si="833"/>
        <v>0</v>
      </c>
      <c r="AF3155" s="201">
        <f t="shared" si="833"/>
        <v>0</v>
      </c>
      <c r="AG3155" s="201">
        <f t="shared" si="833"/>
        <v>0</v>
      </c>
      <c r="AH3155" s="201">
        <f>SUM(AH3107,AH3109:AH3112,AH3114:AH3116,AH3118:AH3121,   AH3123:AH3125, AH3127:AH3128, AH3130:AH3132, AH3154,AH3151:AH3152,AH3134:AH3149)</f>
        <v>0</v>
      </c>
      <c r="AI3155" s="201">
        <f>SUM(AI3107,AI3109:AI3112,AI3114:AI3116,AI3118:AI3121,   AI3123:AI3125, AI3127:AI3128, AI3130:AI3132, AI3154,AI3151:AI3152,AI3134:AI3149)</f>
        <v>0</v>
      </c>
      <c r="AJ3155" s="201">
        <f>SUM(AJ3107,AJ3109:AJ3112,AJ3114:AJ3116,AJ3118:AJ3121,   AJ3123:AJ3125, AJ3127:AJ3128, AJ3130:AJ3132, AJ3154,AJ3151:AJ3152,AJ3134:AJ3149)</f>
        <v>0</v>
      </c>
      <c r="AK3155" s="651"/>
      <c r="AL3155" s="201"/>
      <c r="AM3155" s="66"/>
      <c r="AN3155" s="66"/>
      <c r="AO3155" s="66"/>
      <c r="AP3155" s="66"/>
      <c r="AQ3155" s="66"/>
      <c r="AR3155" s="699"/>
      <c r="XFA3155" s="699"/>
    </row>
    <row r="3156" spans="1:44 16381:16381" s="700" customFormat="1" ht="14.1" customHeight="1" x14ac:dyDescent="0.15">
      <c r="A3156" s="224"/>
      <c r="B3156" s="94" t="s">
        <v>3838</v>
      </c>
      <c r="C3156" s="576"/>
      <c r="D3156" s="577"/>
      <c r="E3156" s="577"/>
      <c r="F3156" s="577"/>
      <c r="G3156" s="577"/>
      <c r="H3156" s="577"/>
      <c r="I3156" s="577"/>
      <c r="J3156" s="577"/>
      <c r="K3156" s="577"/>
      <c r="L3156" s="577"/>
      <c r="M3156" s="577"/>
      <c r="N3156" s="577"/>
      <c r="O3156" s="577"/>
      <c r="P3156" s="577"/>
      <c r="Q3156" s="577"/>
      <c r="R3156" s="577"/>
      <c r="S3156" s="577"/>
      <c r="T3156" s="577"/>
      <c r="U3156" s="577"/>
      <c r="V3156" s="577"/>
      <c r="W3156" s="577"/>
      <c r="X3156" s="577"/>
      <c r="Y3156" s="577"/>
      <c r="Z3156" s="577"/>
      <c r="AA3156" s="577"/>
      <c r="AB3156" s="577"/>
      <c r="AC3156" s="577"/>
      <c r="AD3156" s="577"/>
      <c r="AE3156" s="577"/>
      <c r="AF3156" s="577"/>
      <c r="AG3156" s="577"/>
      <c r="AH3156" s="577"/>
      <c r="AI3156" s="577"/>
      <c r="AJ3156" s="577"/>
      <c r="AK3156" s="577"/>
      <c r="AL3156" s="578"/>
      <c r="AM3156" s="66"/>
      <c r="AN3156" s="66"/>
      <c r="AO3156" s="66"/>
      <c r="AP3156" s="66"/>
      <c r="AQ3156" s="66"/>
      <c r="AR3156" s="699"/>
      <c r="XFA3156" s="699"/>
    </row>
    <row r="3157" spans="1:44 16381:16381" s="700" customFormat="1" ht="14.1" customHeight="1" x14ac:dyDescent="0.15">
      <c r="A3157" s="224"/>
      <c r="B3157" s="91" t="s">
        <v>1025</v>
      </c>
      <c r="C3157" s="198"/>
      <c r="D3157" s="198"/>
      <c r="E3157" s="198"/>
      <c r="F3157" s="198"/>
      <c r="G3157" s="198"/>
      <c r="H3157" s="198"/>
      <c r="I3157" s="198"/>
      <c r="J3157" s="198"/>
      <c r="K3157" s="198"/>
      <c r="L3157" s="198"/>
      <c r="M3157" s="198"/>
      <c r="N3157" s="198"/>
      <c r="O3157" s="198"/>
      <c r="P3157" s="198"/>
      <c r="Q3157" s="198"/>
      <c r="R3157" s="198"/>
      <c r="S3157" s="198"/>
      <c r="T3157" s="198"/>
      <c r="U3157" s="198"/>
      <c r="V3157" s="198"/>
      <c r="W3157" s="198"/>
      <c r="X3157" s="198"/>
      <c r="Y3157" s="198"/>
      <c r="Z3157" s="198"/>
      <c r="AA3157" s="198"/>
      <c r="AB3157" s="198"/>
      <c r="AC3157" s="198"/>
      <c r="AD3157" s="198"/>
      <c r="AE3157" s="198"/>
      <c r="AF3157" s="198"/>
      <c r="AG3157" s="198"/>
      <c r="AH3157" s="198"/>
      <c r="AI3157" s="198"/>
      <c r="AJ3157" s="198"/>
      <c r="AK3157" s="198"/>
      <c r="AL3157" s="198"/>
      <c r="AM3157" s="66"/>
      <c r="AN3157" s="66"/>
      <c r="AO3157" s="66"/>
      <c r="AP3157" s="66"/>
      <c r="AQ3157" s="66"/>
      <c r="AR3157" s="699"/>
      <c r="XFA3157" s="699"/>
    </row>
    <row r="3158" spans="1:44 16381:16381" s="694" customFormat="1" ht="14.1" customHeight="1" x14ac:dyDescent="0.15">
      <c r="A3158" s="134" t="s">
        <v>5901</v>
      </c>
      <c r="B3158" s="135" t="s">
        <v>63</v>
      </c>
      <c r="C3158" s="199">
        <f t="shared" si="823"/>
        <v>0</v>
      </c>
      <c r="D3158" s="203">
        <f t="shared" si="825"/>
        <v>0</v>
      </c>
      <c r="E3158" s="78"/>
      <c r="F3158" s="78"/>
      <c r="G3158" s="78"/>
      <c r="H3158" s="79"/>
      <c r="I3158" s="79"/>
      <c r="J3158" s="79"/>
      <c r="K3158" s="79"/>
      <c r="L3158" s="79"/>
      <c r="M3158" s="79"/>
      <c r="N3158" s="79"/>
      <c r="O3158" s="79"/>
      <c r="P3158" s="79"/>
      <c r="Q3158" s="79"/>
      <c r="R3158" s="79"/>
      <c r="S3158" s="79"/>
      <c r="T3158" s="79"/>
      <c r="U3158" s="79"/>
      <c r="V3158" s="79"/>
      <c r="W3158" s="79"/>
      <c r="X3158" s="79"/>
      <c r="Y3158" s="79"/>
      <c r="Z3158" s="79"/>
      <c r="AA3158" s="78"/>
      <c r="AB3158" s="78"/>
      <c r="AC3158" s="78"/>
      <c r="AD3158" s="78"/>
      <c r="AE3158" s="78"/>
      <c r="AF3158" s="78"/>
      <c r="AG3158" s="78"/>
      <c r="AH3158" s="78"/>
      <c r="AI3158" s="78"/>
      <c r="AJ3158" s="78"/>
      <c r="AK3158" s="645">
        <v>24610</v>
      </c>
      <c r="AL3158" s="651">
        <f>AK3158*E3158</f>
        <v>0</v>
      </c>
      <c r="AM3158" s="64"/>
      <c r="AN3158" s="64" t="s">
        <v>547</v>
      </c>
      <c r="AO3158" s="64"/>
      <c r="AP3158" s="64"/>
      <c r="AQ3158" s="64"/>
      <c r="AR3158" s="693"/>
      <c r="XFA3158" s="693"/>
    </row>
    <row r="3159" spans="1:44 16381:16381" s="698" customFormat="1" ht="14.1" customHeight="1" x14ac:dyDescent="0.15">
      <c r="A3159" s="134" t="s">
        <v>64</v>
      </c>
      <c r="B3159" s="135" t="s">
        <v>65</v>
      </c>
      <c r="C3159" s="199">
        <f t="shared" si="823"/>
        <v>0</v>
      </c>
      <c r="D3159" s="203">
        <f t="shared" si="825"/>
        <v>0</v>
      </c>
      <c r="E3159" s="78"/>
      <c r="F3159" s="78"/>
      <c r="G3159" s="78"/>
      <c r="H3159" s="79"/>
      <c r="I3159" s="79"/>
      <c r="J3159" s="79"/>
      <c r="K3159" s="79"/>
      <c r="L3159" s="79"/>
      <c r="M3159" s="79"/>
      <c r="N3159" s="79"/>
      <c r="O3159" s="79"/>
      <c r="P3159" s="79"/>
      <c r="Q3159" s="79"/>
      <c r="R3159" s="79"/>
      <c r="S3159" s="79"/>
      <c r="T3159" s="79"/>
      <c r="U3159" s="79"/>
      <c r="V3159" s="79"/>
      <c r="W3159" s="79"/>
      <c r="X3159" s="79"/>
      <c r="Y3159" s="79"/>
      <c r="Z3159" s="79"/>
      <c r="AA3159" s="78"/>
      <c r="AB3159" s="78"/>
      <c r="AC3159" s="78"/>
      <c r="AD3159" s="78"/>
      <c r="AE3159" s="78"/>
      <c r="AF3159" s="78"/>
      <c r="AG3159" s="78"/>
      <c r="AH3159" s="78"/>
      <c r="AI3159" s="78"/>
      <c r="AJ3159" s="78"/>
      <c r="AK3159" s="645">
        <v>308500</v>
      </c>
      <c r="AL3159" s="651">
        <f>AK3159*E3159</f>
        <v>0</v>
      </c>
      <c r="AM3159" s="64"/>
      <c r="AN3159" s="64" t="s">
        <v>547</v>
      </c>
      <c r="AO3159" s="64"/>
      <c r="AP3159" s="64"/>
      <c r="AQ3159" s="64"/>
      <c r="AR3159" s="697"/>
      <c r="XFA3159" s="697"/>
    </row>
    <row r="3160" spans="1:44 16381:16381" s="700" customFormat="1" ht="14.1" customHeight="1" x14ac:dyDescent="0.15">
      <c r="A3160" s="224"/>
      <c r="B3160" s="94" t="s">
        <v>384</v>
      </c>
      <c r="C3160" s="201">
        <f>SUM(C3158:C3159)</f>
        <v>0</v>
      </c>
      <c r="D3160" s="201">
        <f>SUM(D3158:D3159)</f>
        <v>0</v>
      </c>
      <c r="E3160" s="201">
        <f>SUM(E3158:E3159)</f>
        <v>0</v>
      </c>
      <c r="F3160" s="201">
        <f>SUM(F3158:F3159)</f>
        <v>0</v>
      </c>
      <c r="G3160" s="201">
        <f>SUM(G3158:G3159)</f>
        <v>0</v>
      </c>
      <c r="H3160" s="839"/>
      <c r="I3160" s="840"/>
      <c r="J3160" s="840"/>
      <c r="K3160" s="840"/>
      <c r="L3160" s="840"/>
      <c r="M3160" s="840"/>
      <c r="N3160" s="840"/>
      <c r="O3160" s="840"/>
      <c r="P3160" s="840"/>
      <c r="Q3160" s="840"/>
      <c r="R3160" s="840"/>
      <c r="S3160" s="840"/>
      <c r="T3160" s="840"/>
      <c r="U3160" s="840"/>
      <c r="V3160" s="840"/>
      <c r="W3160" s="840"/>
      <c r="X3160" s="840"/>
      <c r="Y3160" s="840"/>
      <c r="Z3160" s="841"/>
      <c r="AA3160" s="201">
        <f t="shared" ref="AA3160:AL3160" si="834">SUM(AA3158:AA3159)</f>
        <v>0</v>
      </c>
      <c r="AB3160" s="201">
        <f t="shared" si="834"/>
        <v>0</v>
      </c>
      <c r="AC3160" s="201">
        <f t="shared" si="834"/>
        <v>0</v>
      </c>
      <c r="AD3160" s="201">
        <f t="shared" si="834"/>
        <v>0</v>
      </c>
      <c r="AE3160" s="201">
        <f t="shared" si="834"/>
        <v>0</v>
      </c>
      <c r="AF3160" s="201">
        <f t="shared" si="834"/>
        <v>0</v>
      </c>
      <c r="AG3160" s="201">
        <f t="shared" si="834"/>
        <v>0</v>
      </c>
      <c r="AH3160" s="201">
        <f t="shared" si="834"/>
        <v>0</v>
      </c>
      <c r="AI3160" s="201">
        <f t="shared" si="834"/>
        <v>0</v>
      </c>
      <c r="AJ3160" s="201">
        <f t="shared" si="834"/>
        <v>0</v>
      </c>
      <c r="AK3160" s="551"/>
      <c r="AL3160" s="551">
        <f t="shared" si="834"/>
        <v>0</v>
      </c>
      <c r="AM3160" s="66"/>
      <c r="AN3160" s="66"/>
      <c r="AO3160" s="66"/>
      <c r="AP3160" s="66"/>
      <c r="AQ3160" s="66"/>
      <c r="AR3160" s="699"/>
      <c r="XFA3160" s="699"/>
    </row>
    <row r="3161" spans="1:44 16381:16381" s="700" customFormat="1" ht="14.1" customHeight="1" x14ac:dyDescent="0.15">
      <c r="A3161" s="224"/>
      <c r="B3161" s="91" t="s">
        <v>3839</v>
      </c>
      <c r="C3161" s="198"/>
      <c r="D3161" s="198"/>
      <c r="E3161" s="198"/>
      <c r="F3161" s="198"/>
      <c r="G3161" s="198"/>
      <c r="H3161" s="198"/>
      <c r="I3161" s="198"/>
      <c r="J3161" s="198"/>
      <c r="K3161" s="198"/>
      <c r="L3161" s="198"/>
      <c r="M3161" s="198"/>
      <c r="N3161" s="198"/>
      <c r="O3161" s="198"/>
      <c r="P3161" s="198"/>
      <c r="Q3161" s="198"/>
      <c r="R3161" s="198"/>
      <c r="S3161" s="198"/>
      <c r="T3161" s="198"/>
      <c r="U3161" s="198"/>
      <c r="V3161" s="198"/>
      <c r="W3161" s="198"/>
      <c r="X3161" s="198"/>
      <c r="Y3161" s="198"/>
      <c r="Z3161" s="198"/>
      <c r="AA3161" s="198"/>
      <c r="AB3161" s="198"/>
      <c r="AC3161" s="198"/>
      <c r="AD3161" s="198"/>
      <c r="AE3161" s="198"/>
      <c r="AF3161" s="198"/>
      <c r="AG3161" s="198"/>
      <c r="AH3161" s="198"/>
      <c r="AI3161" s="198"/>
      <c r="AJ3161" s="198"/>
      <c r="AK3161" s="198"/>
      <c r="AL3161" s="198"/>
      <c r="AM3161" s="66"/>
      <c r="AN3161" s="66"/>
      <c r="AO3161" s="66"/>
      <c r="AP3161" s="66"/>
      <c r="AQ3161" s="66"/>
      <c r="AR3161" s="699"/>
      <c r="XFA3161" s="699"/>
    </row>
    <row r="3162" spans="1:44 16381:16381" s="694" customFormat="1" ht="14.1" customHeight="1" x14ac:dyDescent="0.15">
      <c r="A3162" s="112" t="s">
        <v>6064</v>
      </c>
      <c r="B3162" s="164" t="s">
        <v>1403</v>
      </c>
      <c r="C3162" s="199">
        <f t="shared" ref="C3162:C3174" si="835">SUM(D3162+G3162)</f>
        <v>0</v>
      </c>
      <c r="D3162" s="203">
        <f t="shared" ref="D3162:D3174" si="836">SUM(E3162:F3162)</f>
        <v>0</v>
      </c>
      <c r="E3162" s="78"/>
      <c r="F3162" s="78"/>
      <c r="G3162" s="78"/>
      <c r="H3162" s="79"/>
      <c r="I3162" s="79"/>
      <c r="J3162" s="79"/>
      <c r="K3162" s="79"/>
      <c r="L3162" s="79"/>
      <c r="M3162" s="79"/>
      <c r="N3162" s="79"/>
      <c r="O3162" s="79"/>
      <c r="P3162" s="79"/>
      <c r="Q3162" s="79"/>
      <c r="R3162" s="79"/>
      <c r="S3162" s="79"/>
      <c r="T3162" s="79"/>
      <c r="U3162" s="79"/>
      <c r="V3162" s="79"/>
      <c r="W3162" s="79"/>
      <c r="X3162" s="79"/>
      <c r="Y3162" s="79"/>
      <c r="Z3162" s="79"/>
      <c r="AA3162" s="78"/>
      <c r="AB3162" s="78"/>
      <c r="AC3162" s="78"/>
      <c r="AD3162" s="78"/>
      <c r="AE3162" s="78"/>
      <c r="AF3162" s="78"/>
      <c r="AG3162" s="78"/>
      <c r="AH3162" s="78"/>
      <c r="AI3162" s="78"/>
      <c r="AJ3162" s="78"/>
      <c r="AK3162" s="102"/>
      <c r="AL3162" s="84"/>
      <c r="AM3162" s="64"/>
      <c r="AN3162" s="64"/>
      <c r="AO3162" s="64"/>
      <c r="AP3162" s="64"/>
      <c r="AQ3162" s="64"/>
      <c r="AR3162" s="693"/>
      <c r="XFA3162" s="693"/>
    </row>
    <row r="3163" spans="1:44 16381:16381" s="694" customFormat="1" ht="14.1" customHeight="1" x14ac:dyDescent="0.15">
      <c r="A3163" s="112" t="s">
        <v>6065</v>
      </c>
      <c r="B3163" s="164" t="s">
        <v>1437</v>
      </c>
      <c r="C3163" s="199">
        <f t="shared" si="835"/>
        <v>0</v>
      </c>
      <c r="D3163" s="203">
        <f t="shared" si="836"/>
        <v>0</v>
      </c>
      <c r="E3163" s="78"/>
      <c r="F3163" s="78"/>
      <c r="G3163" s="78"/>
      <c r="H3163" s="79"/>
      <c r="I3163" s="79"/>
      <c r="J3163" s="79"/>
      <c r="K3163" s="79"/>
      <c r="L3163" s="79"/>
      <c r="M3163" s="79"/>
      <c r="N3163" s="79"/>
      <c r="O3163" s="79"/>
      <c r="P3163" s="79"/>
      <c r="Q3163" s="79"/>
      <c r="R3163" s="79"/>
      <c r="S3163" s="79"/>
      <c r="T3163" s="79"/>
      <c r="U3163" s="79"/>
      <c r="V3163" s="79"/>
      <c r="W3163" s="79"/>
      <c r="X3163" s="79"/>
      <c r="Y3163" s="79"/>
      <c r="Z3163" s="79"/>
      <c r="AA3163" s="78"/>
      <c r="AB3163" s="78"/>
      <c r="AC3163" s="78"/>
      <c r="AD3163" s="78"/>
      <c r="AE3163" s="78"/>
      <c r="AF3163" s="78"/>
      <c r="AG3163" s="78"/>
      <c r="AH3163" s="78"/>
      <c r="AI3163" s="78"/>
      <c r="AJ3163" s="78"/>
      <c r="AK3163" s="102"/>
      <c r="AL3163" s="84"/>
      <c r="AM3163" s="64"/>
      <c r="AN3163" s="64"/>
      <c r="AO3163" s="64"/>
      <c r="AP3163" s="64"/>
      <c r="AQ3163" s="64"/>
      <c r="AR3163" s="693"/>
      <c r="XFA3163" s="693"/>
    </row>
    <row r="3164" spans="1:44 16381:16381" s="694" customFormat="1" ht="14.1" customHeight="1" x14ac:dyDescent="0.15">
      <c r="A3164" s="112" t="s">
        <v>6066</v>
      </c>
      <c r="B3164" s="165" t="s">
        <v>2434</v>
      </c>
      <c r="C3164" s="199">
        <f t="shared" si="835"/>
        <v>0</v>
      </c>
      <c r="D3164" s="203">
        <f t="shared" si="836"/>
        <v>0</v>
      </c>
      <c r="E3164" s="78"/>
      <c r="F3164" s="78"/>
      <c r="G3164" s="78"/>
      <c r="H3164" s="79"/>
      <c r="I3164" s="79"/>
      <c r="J3164" s="79"/>
      <c r="K3164" s="79"/>
      <c r="L3164" s="79"/>
      <c r="M3164" s="79"/>
      <c r="N3164" s="79"/>
      <c r="O3164" s="79"/>
      <c r="P3164" s="79"/>
      <c r="Q3164" s="79"/>
      <c r="R3164" s="79"/>
      <c r="S3164" s="79"/>
      <c r="T3164" s="79"/>
      <c r="U3164" s="79"/>
      <c r="V3164" s="79"/>
      <c r="W3164" s="79"/>
      <c r="X3164" s="79"/>
      <c r="Y3164" s="79"/>
      <c r="Z3164" s="79"/>
      <c r="AA3164" s="78"/>
      <c r="AB3164" s="78"/>
      <c r="AC3164" s="78"/>
      <c r="AD3164" s="78"/>
      <c r="AE3164" s="78"/>
      <c r="AF3164" s="78"/>
      <c r="AG3164" s="78"/>
      <c r="AH3164" s="78"/>
      <c r="AI3164" s="78"/>
      <c r="AJ3164" s="78"/>
      <c r="AK3164" s="102"/>
      <c r="AL3164" s="84"/>
      <c r="AM3164" s="64"/>
      <c r="AN3164" s="64"/>
      <c r="AO3164" s="64"/>
      <c r="AP3164" s="64"/>
      <c r="AQ3164" s="64"/>
      <c r="AR3164" s="693"/>
      <c r="XFA3164" s="693"/>
    </row>
    <row r="3165" spans="1:44 16381:16381" s="694" customFormat="1" ht="14.1" customHeight="1" x14ac:dyDescent="0.15">
      <c r="A3165" s="112" t="s">
        <v>6067</v>
      </c>
      <c r="B3165" s="165" t="s">
        <v>2435</v>
      </c>
      <c r="C3165" s="199">
        <f t="shared" si="835"/>
        <v>0</v>
      </c>
      <c r="D3165" s="203">
        <f t="shared" si="836"/>
        <v>0</v>
      </c>
      <c r="E3165" s="78"/>
      <c r="F3165" s="78"/>
      <c r="G3165" s="78"/>
      <c r="H3165" s="79"/>
      <c r="I3165" s="79"/>
      <c r="J3165" s="79"/>
      <c r="K3165" s="79"/>
      <c r="L3165" s="79"/>
      <c r="M3165" s="79"/>
      <c r="N3165" s="79"/>
      <c r="O3165" s="79"/>
      <c r="P3165" s="79"/>
      <c r="Q3165" s="79"/>
      <c r="R3165" s="79"/>
      <c r="S3165" s="79"/>
      <c r="T3165" s="79"/>
      <c r="U3165" s="79"/>
      <c r="V3165" s="79"/>
      <c r="W3165" s="79"/>
      <c r="X3165" s="79"/>
      <c r="Y3165" s="79"/>
      <c r="Z3165" s="79"/>
      <c r="AA3165" s="78"/>
      <c r="AB3165" s="78"/>
      <c r="AC3165" s="78"/>
      <c r="AD3165" s="78"/>
      <c r="AE3165" s="78"/>
      <c r="AF3165" s="78"/>
      <c r="AG3165" s="78"/>
      <c r="AH3165" s="78"/>
      <c r="AI3165" s="78"/>
      <c r="AJ3165" s="78"/>
      <c r="AK3165" s="102"/>
      <c r="AL3165" s="84"/>
      <c r="AM3165" s="64"/>
      <c r="AN3165" s="64"/>
      <c r="AO3165" s="64"/>
      <c r="AP3165" s="64"/>
      <c r="AQ3165" s="64"/>
      <c r="AR3165" s="693"/>
      <c r="XFA3165" s="693"/>
    </row>
    <row r="3166" spans="1:44 16381:16381" s="694" customFormat="1" ht="14.1" customHeight="1" x14ac:dyDescent="0.15">
      <c r="A3166" s="112" t="s">
        <v>6102</v>
      </c>
      <c r="B3166" s="165" t="s">
        <v>2436</v>
      </c>
      <c r="C3166" s="199">
        <f t="shared" si="835"/>
        <v>0</v>
      </c>
      <c r="D3166" s="203">
        <f t="shared" si="836"/>
        <v>0</v>
      </c>
      <c r="E3166" s="78"/>
      <c r="F3166" s="78"/>
      <c r="G3166" s="78"/>
      <c r="H3166" s="79"/>
      <c r="I3166" s="79"/>
      <c r="J3166" s="79"/>
      <c r="K3166" s="79"/>
      <c r="L3166" s="79"/>
      <c r="M3166" s="79"/>
      <c r="N3166" s="79"/>
      <c r="O3166" s="79"/>
      <c r="P3166" s="79"/>
      <c r="Q3166" s="79"/>
      <c r="R3166" s="79"/>
      <c r="S3166" s="79"/>
      <c r="T3166" s="79"/>
      <c r="U3166" s="79"/>
      <c r="V3166" s="79"/>
      <c r="W3166" s="79"/>
      <c r="X3166" s="79"/>
      <c r="Y3166" s="79"/>
      <c r="Z3166" s="79"/>
      <c r="AA3166" s="78"/>
      <c r="AB3166" s="78"/>
      <c r="AC3166" s="78"/>
      <c r="AD3166" s="78"/>
      <c r="AE3166" s="78"/>
      <c r="AF3166" s="78"/>
      <c r="AG3166" s="78"/>
      <c r="AH3166" s="78"/>
      <c r="AI3166" s="78"/>
      <c r="AJ3166" s="78"/>
      <c r="AK3166" s="102"/>
      <c r="AL3166" s="84"/>
      <c r="AM3166" s="64"/>
      <c r="AN3166" s="64"/>
      <c r="AO3166" s="64"/>
      <c r="AP3166" s="64"/>
      <c r="AQ3166" s="64"/>
      <c r="AR3166" s="693"/>
      <c r="XFA3166" s="693"/>
    </row>
    <row r="3167" spans="1:44 16381:16381" s="698" customFormat="1" ht="14.1" customHeight="1" x14ac:dyDescent="0.15">
      <c r="A3167" s="112" t="s">
        <v>6068</v>
      </c>
      <c r="B3167" s="165" t="s">
        <v>2437</v>
      </c>
      <c r="C3167" s="199">
        <f t="shared" si="835"/>
        <v>0</v>
      </c>
      <c r="D3167" s="203">
        <f t="shared" si="836"/>
        <v>0</v>
      </c>
      <c r="E3167" s="78"/>
      <c r="F3167" s="78"/>
      <c r="G3167" s="78"/>
      <c r="H3167" s="79"/>
      <c r="I3167" s="79"/>
      <c r="J3167" s="79"/>
      <c r="K3167" s="79"/>
      <c r="L3167" s="79"/>
      <c r="M3167" s="79"/>
      <c r="N3167" s="79"/>
      <c r="O3167" s="79"/>
      <c r="P3167" s="79"/>
      <c r="Q3167" s="79"/>
      <c r="R3167" s="79"/>
      <c r="S3167" s="79"/>
      <c r="T3167" s="79"/>
      <c r="U3167" s="79"/>
      <c r="V3167" s="79"/>
      <c r="W3167" s="79"/>
      <c r="X3167" s="79"/>
      <c r="Y3167" s="79"/>
      <c r="Z3167" s="79"/>
      <c r="AA3167" s="78"/>
      <c r="AB3167" s="78"/>
      <c r="AC3167" s="78"/>
      <c r="AD3167" s="78"/>
      <c r="AE3167" s="78"/>
      <c r="AF3167" s="78"/>
      <c r="AG3167" s="78"/>
      <c r="AH3167" s="78"/>
      <c r="AI3167" s="78"/>
      <c r="AJ3167" s="78"/>
      <c r="AK3167" s="102"/>
      <c r="AL3167" s="84"/>
      <c r="AM3167" s="64"/>
      <c r="AN3167" s="64"/>
      <c r="AO3167" s="64"/>
      <c r="AP3167" s="64"/>
      <c r="AQ3167" s="64"/>
      <c r="AR3167" s="697"/>
      <c r="XFA3167" s="697"/>
    </row>
    <row r="3168" spans="1:44 16381:16381" s="700" customFormat="1" ht="14.1" customHeight="1" x14ac:dyDescent="0.15">
      <c r="A3168" s="179"/>
      <c r="B3168" s="110" t="s">
        <v>384</v>
      </c>
      <c r="C3168" s="201">
        <f>SUM(C3162:C3167)</f>
        <v>0</v>
      </c>
      <c r="D3168" s="201">
        <f>SUM(D3162:D3167)</f>
        <v>0</v>
      </c>
      <c r="E3168" s="201">
        <f>SUM(E3162:E3167)</f>
        <v>0</v>
      </c>
      <c r="F3168" s="201">
        <f>SUM(F3162:F3167)</f>
        <v>0</v>
      </c>
      <c r="G3168" s="201">
        <f>SUM(G3162:G3167)</f>
        <v>0</v>
      </c>
      <c r="H3168" s="839"/>
      <c r="I3168" s="840"/>
      <c r="J3168" s="840"/>
      <c r="K3168" s="840"/>
      <c r="L3168" s="840"/>
      <c r="M3168" s="840"/>
      <c r="N3168" s="840"/>
      <c r="O3168" s="840"/>
      <c r="P3168" s="840"/>
      <c r="Q3168" s="840"/>
      <c r="R3168" s="840"/>
      <c r="S3168" s="840"/>
      <c r="T3168" s="840"/>
      <c r="U3168" s="840"/>
      <c r="V3168" s="840"/>
      <c r="W3168" s="840"/>
      <c r="X3168" s="840"/>
      <c r="Y3168" s="840"/>
      <c r="Z3168" s="841"/>
      <c r="AA3168" s="201">
        <f t="shared" ref="AA3168:AJ3168" si="837">SUM(AA3162:AA3167)</f>
        <v>0</v>
      </c>
      <c r="AB3168" s="201">
        <f t="shared" si="837"/>
        <v>0</v>
      </c>
      <c r="AC3168" s="201">
        <f t="shared" si="837"/>
        <v>0</v>
      </c>
      <c r="AD3168" s="201">
        <f t="shared" si="837"/>
        <v>0</v>
      </c>
      <c r="AE3168" s="201">
        <f t="shared" si="837"/>
        <v>0</v>
      </c>
      <c r="AF3168" s="201">
        <f t="shared" si="837"/>
        <v>0</v>
      </c>
      <c r="AG3168" s="201">
        <f t="shared" si="837"/>
        <v>0</v>
      </c>
      <c r="AH3168" s="201">
        <f t="shared" si="837"/>
        <v>0</v>
      </c>
      <c r="AI3168" s="201">
        <f t="shared" si="837"/>
        <v>0</v>
      </c>
      <c r="AJ3168" s="201">
        <f t="shared" si="837"/>
        <v>0</v>
      </c>
      <c r="AK3168" s="651"/>
      <c r="AL3168" s="201"/>
      <c r="AM3168" s="66"/>
      <c r="AN3168" s="66"/>
      <c r="AO3168" s="66"/>
      <c r="AP3168" s="66"/>
      <c r="AQ3168" s="66"/>
      <c r="AR3168" s="699"/>
      <c r="XFA3168" s="699"/>
    </row>
    <row r="3169" spans="1:44 16381:16381" s="700" customFormat="1" ht="14.1" customHeight="1" x14ac:dyDescent="0.15">
      <c r="A3169" s="224"/>
      <c r="B3169" s="91" t="s">
        <v>1621</v>
      </c>
      <c r="C3169" s="198"/>
      <c r="D3169" s="198"/>
      <c r="E3169" s="198"/>
      <c r="F3169" s="198"/>
      <c r="G3169" s="198"/>
      <c r="H3169" s="198"/>
      <c r="I3169" s="198"/>
      <c r="J3169" s="198"/>
      <c r="K3169" s="198"/>
      <c r="L3169" s="198"/>
      <c r="M3169" s="198"/>
      <c r="N3169" s="198"/>
      <c r="O3169" s="198"/>
      <c r="P3169" s="198"/>
      <c r="Q3169" s="198"/>
      <c r="R3169" s="198"/>
      <c r="S3169" s="198"/>
      <c r="T3169" s="198"/>
      <c r="U3169" s="198"/>
      <c r="V3169" s="198"/>
      <c r="W3169" s="198"/>
      <c r="X3169" s="198"/>
      <c r="Y3169" s="198"/>
      <c r="Z3169" s="198"/>
      <c r="AA3169" s="198"/>
      <c r="AB3169" s="198"/>
      <c r="AC3169" s="198"/>
      <c r="AD3169" s="198"/>
      <c r="AE3169" s="198"/>
      <c r="AF3169" s="198"/>
      <c r="AG3169" s="198"/>
      <c r="AH3169" s="198"/>
      <c r="AI3169" s="198"/>
      <c r="AJ3169" s="198"/>
      <c r="AK3169" s="198"/>
      <c r="AL3169" s="198"/>
      <c r="AM3169" s="66"/>
      <c r="AN3169" s="66"/>
      <c r="AO3169" s="66"/>
      <c r="AP3169" s="66"/>
      <c r="AQ3169" s="66"/>
      <c r="AR3169" s="699"/>
      <c r="XFA3169" s="699"/>
    </row>
    <row r="3170" spans="1:44 16381:16381" s="694" customFormat="1" ht="14.1" customHeight="1" x14ac:dyDescent="0.15">
      <c r="A3170" s="92">
        <v>3003001</v>
      </c>
      <c r="B3170" s="93" t="s">
        <v>285</v>
      </c>
      <c r="C3170" s="199">
        <f t="shared" si="835"/>
        <v>0</v>
      </c>
      <c r="D3170" s="203">
        <f t="shared" si="836"/>
        <v>0</v>
      </c>
      <c r="E3170" s="78"/>
      <c r="F3170" s="78"/>
      <c r="G3170" s="78"/>
      <c r="H3170" s="79"/>
      <c r="I3170" s="79"/>
      <c r="J3170" s="79"/>
      <c r="K3170" s="79"/>
      <c r="L3170" s="79"/>
      <c r="M3170" s="79"/>
      <c r="N3170" s="79"/>
      <c r="O3170" s="79"/>
      <c r="P3170" s="79"/>
      <c r="Q3170" s="79"/>
      <c r="R3170" s="79"/>
      <c r="S3170" s="79"/>
      <c r="T3170" s="79"/>
      <c r="U3170" s="79"/>
      <c r="V3170" s="79"/>
      <c r="W3170" s="79"/>
      <c r="X3170" s="79"/>
      <c r="Y3170" s="79"/>
      <c r="Z3170" s="79"/>
      <c r="AA3170" s="78"/>
      <c r="AB3170" s="78"/>
      <c r="AC3170" s="78"/>
      <c r="AD3170" s="78"/>
      <c r="AE3170" s="78"/>
      <c r="AF3170" s="78"/>
      <c r="AG3170" s="78"/>
      <c r="AH3170" s="78"/>
      <c r="AI3170" s="78"/>
      <c r="AJ3170" s="78"/>
      <c r="AK3170" s="645">
        <v>8790</v>
      </c>
      <c r="AL3170" s="651">
        <f>AK3170*E3170</f>
        <v>0</v>
      </c>
      <c r="AM3170" s="64"/>
      <c r="AN3170" s="64" t="s">
        <v>547</v>
      </c>
      <c r="AO3170" s="64"/>
      <c r="AP3170" s="64"/>
      <c r="AQ3170" s="64"/>
      <c r="AR3170" s="693"/>
      <c r="XFA3170" s="693"/>
    </row>
    <row r="3171" spans="1:44 16381:16381" s="694" customFormat="1" ht="14.1" customHeight="1" x14ac:dyDescent="0.15">
      <c r="A3171" s="92" t="s">
        <v>158</v>
      </c>
      <c r="B3171" s="93" t="s">
        <v>286</v>
      </c>
      <c r="C3171" s="199">
        <f t="shared" si="835"/>
        <v>0</v>
      </c>
      <c r="D3171" s="203">
        <f t="shared" si="836"/>
        <v>0</v>
      </c>
      <c r="E3171" s="78"/>
      <c r="F3171" s="78"/>
      <c r="G3171" s="78"/>
      <c r="H3171" s="79"/>
      <c r="I3171" s="79"/>
      <c r="J3171" s="79"/>
      <c r="K3171" s="79"/>
      <c r="L3171" s="79"/>
      <c r="M3171" s="79"/>
      <c r="N3171" s="79"/>
      <c r="O3171" s="79"/>
      <c r="P3171" s="79"/>
      <c r="Q3171" s="79"/>
      <c r="R3171" s="79"/>
      <c r="S3171" s="79"/>
      <c r="T3171" s="79"/>
      <c r="U3171" s="79"/>
      <c r="V3171" s="79"/>
      <c r="W3171" s="79"/>
      <c r="X3171" s="79"/>
      <c r="Y3171" s="79"/>
      <c r="Z3171" s="79"/>
      <c r="AA3171" s="78"/>
      <c r="AB3171" s="78"/>
      <c r="AC3171" s="78"/>
      <c r="AD3171" s="78"/>
      <c r="AE3171" s="78"/>
      <c r="AF3171" s="78"/>
      <c r="AG3171" s="78"/>
      <c r="AH3171" s="78"/>
      <c r="AI3171" s="78"/>
      <c r="AJ3171" s="78"/>
      <c r="AK3171" s="645">
        <v>4680</v>
      </c>
      <c r="AL3171" s="651">
        <f>AK3171*E3171</f>
        <v>0</v>
      </c>
      <c r="AM3171" s="64"/>
      <c r="AN3171" s="64" t="s">
        <v>547</v>
      </c>
      <c r="AO3171" s="64"/>
      <c r="AP3171" s="64"/>
      <c r="AQ3171" s="64"/>
      <c r="AR3171" s="693"/>
      <c r="XFA3171" s="693"/>
    </row>
    <row r="3172" spans="1:44 16381:16381" s="694" customFormat="1" ht="14.1" customHeight="1" x14ac:dyDescent="0.15">
      <c r="A3172" s="92" t="s">
        <v>160</v>
      </c>
      <c r="B3172" s="93" t="s">
        <v>287</v>
      </c>
      <c r="C3172" s="199">
        <f t="shared" si="835"/>
        <v>0</v>
      </c>
      <c r="D3172" s="203">
        <f t="shared" si="836"/>
        <v>0</v>
      </c>
      <c r="E3172" s="78"/>
      <c r="F3172" s="78"/>
      <c r="G3172" s="78"/>
      <c r="H3172" s="79"/>
      <c r="I3172" s="79"/>
      <c r="J3172" s="79"/>
      <c r="K3172" s="79"/>
      <c r="L3172" s="79"/>
      <c r="M3172" s="79"/>
      <c r="N3172" s="79"/>
      <c r="O3172" s="79"/>
      <c r="P3172" s="79"/>
      <c r="Q3172" s="79"/>
      <c r="R3172" s="79"/>
      <c r="S3172" s="79"/>
      <c r="T3172" s="79"/>
      <c r="U3172" s="79"/>
      <c r="V3172" s="79"/>
      <c r="W3172" s="79"/>
      <c r="X3172" s="79"/>
      <c r="Y3172" s="79"/>
      <c r="Z3172" s="79"/>
      <c r="AA3172" s="78"/>
      <c r="AB3172" s="78"/>
      <c r="AC3172" s="78"/>
      <c r="AD3172" s="78"/>
      <c r="AE3172" s="78"/>
      <c r="AF3172" s="78"/>
      <c r="AG3172" s="78"/>
      <c r="AH3172" s="78"/>
      <c r="AI3172" s="78"/>
      <c r="AJ3172" s="78"/>
      <c r="AK3172" s="645">
        <v>17620</v>
      </c>
      <c r="AL3172" s="651">
        <f>AK3172*E3172</f>
        <v>0</v>
      </c>
      <c r="AM3172" s="64"/>
      <c r="AN3172" s="64" t="s">
        <v>547</v>
      </c>
      <c r="AO3172" s="64"/>
      <c r="AP3172" s="64"/>
      <c r="AQ3172" s="64"/>
      <c r="AR3172" s="693"/>
      <c r="XFA3172" s="693"/>
    </row>
    <row r="3173" spans="1:44 16381:16381" s="694" customFormat="1" ht="14.1" customHeight="1" x14ac:dyDescent="0.15">
      <c r="A3173" s="92" t="s">
        <v>241</v>
      </c>
      <c r="B3173" s="93" t="s">
        <v>288</v>
      </c>
      <c r="C3173" s="199">
        <f t="shared" si="835"/>
        <v>0</v>
      </c>
      <c r="D3173" s="203">
        <f t="shared" si="836"/>
        <v>0</v>
      </c>
      <c r="E3173" s="78"/>
      <c r="F3173" s="78"/>
      <c r="G3173" s="78"/>
      <c r="H3173" s="79"/>
      <c r="I3173" s="79"/>
      <c r="J3173" s="79"/>
      <c r="K3173" s="79"/>
      <c r="L3173" s="79"/>
      <c r="M3173" s="79"/>
      <c r="N3173" s="79"/>
      <c r="O3173" s="79"/>
      <c r="P3173" s="79"/>
      <c r="Q3173" s="79"/>
      <c r="R3173" s="79"/>
      <c r="S3173" s="79"/>
      <c r="T3173" s="79"/>
      <c r="U3173" s="79"/>
      <c r="V3173" s="79"/>
      <c r="W3173" s="79"/>
      <c r="X3173" s="79"/>
      <c r="Y3173" s="79"/>
      <c r="Z3173" s="79"/>
      <c r="AA3173" s="78"/>
      <c r="AB3173" s="78"/>
      <c r="AC3173" s="78"/>
      <c r="AD3173" s="78"/>
      <c r="AE3173" s="78"/>
      <c r="AF3173" s="78"/>
      <c r="AG3173" s="78"/>
      <c r="AH3173" s="78"/>
      <c r="AI3173" s="78"/>
      <c r="AJ3173" s="78"/>
      <c r="AK3173" s="645">
        <v>180730</v>
      </c>
      <c r="AL3173" s="651">
        <f>AK3173*E3173</f>
        <v>0</v>
      </c>
      <c r="AM3173" s="64"/>
      <c r="AN3173" s="64" t="s">
        <v>547</v>
      </c>
      <c r="AO3173" s="64"/>
      <c r="AP3173" s="64"/>
      <c r="AQ3173" s="64"/>
      <c r="AR3173" s="693"/>
      <c r="XFA3173" s="693"/>
    </row>
    <row r="3174" spans="1:44 16381:16381" s="698" customFormat="1" ht="14.1" customHeight="1" x14ac:dyDescent="0.15">
      <c r="A3174" s="92" t="s">
        <v>243</v>
      </c>
      <c r="B3174" s="93" t="s">
        <v>289</v>
      </c>
      <c r="C3174" s="199">
        <f t="shared" si="835"/>
        <v>0</v>
      </c>
      <c r="D3174" s="203">
        <f t="shared" si="836"/>
        <v>0</v>
      </c>
      <c r="E3174" s="78"/>
      <c r="F3174" s="78"/>
      <c r="G3174" s="78"/>
      <c r="H3174" s="79"/>
      <c r="I3174" s="79"/>
      <c r="J3174" s="79"/>
      <c r="K3174" s="79"/>
      <c r="L3174" s="79"/>
      <c r="M3174" s="79"/>
      <c r="N3174" s="79"/>
      <c r="O3174" s="79"/>
      <c r="P3174" s="79"/>
      <c r="Q3174" s="79"/>
      <c r="R3174" s="79"/>
      <c r="S3174" s="79"/>
      <c r="T3174" s="79"/>
      <c r="U3174" s="79"/>
      <c r="V3174" s="79"/>
      <c r="W3174" s="79"/>
      <c r="X3174" s="79"/>
      <c r="Y3174" s="79"/>
      <c r="Z3174" s="79"/>
      <c r="AA3174" s="78"/>
      <c r="AB3174" s="78"/>
      <c r="AC3174" s="78"/>
      <c r="AD3174" s="78"/>
      <c r="AE3174" s="78"/>
      <c r="AF3174" s="78"/>
      <c r="AG3174" s="78"/>
      <c r="AH3174" s="78"/>
      <c r="AI3174" s="78"/>
      <c r="AJ3174" s="78"/>
      <c r="AK3174" s="645">
        <v>992600</v>
      </c>
      <c r="AL3174" s="651">
        <f>AK3174*E3174</f>
        <v>0</v>
      </c>
      <c r="AM3174" s="64"/>
      <c r="AN3174" s="64" t="s">
        <v>547</v>
      </c>
      <c r="AO3174" s="64"/>
      <c r="AP3174" s="64"/>
      <c r="AQ3174" s="64"/>
      <c r="AR3174" s="697"/>
      <c r="XFA3174" s="697"/>
    </row>
    <row r="3175" spans="1:44 16381:16381" s="700" customFormat="1" ht="14.1" customHeight="1" x14ac:dyDescent="0.15">
      <c r="A3175" s="224"/>
      <c r="B3175" s="94" t="s">
        <v>384</v>
      </c>
      <c r="C3175" s="201">
        <f>SUM(C3170:C3174)</f>
        <v>0</v>
      </c>
      <c r="D3175" s="201">
        <f>SUM(D3170:D3174)</f>
        <v>0</v>
      </c>
      <c r="E3175" s="201">
        <f>SUM(E3170:E3174)</f>
        <v>0</v>
      </c>
      <c r="F3175" s="201">
        <f>SUM(F3170:F3174)</f>
        <v>0</v>
      </c>
      <c r="G3175" s="201">
        <f>SUM(G3170:G3174)</f>
        <v>0</v>
      </c>
      <c r="H3175" s="839"/>
      <c r="I3175" s="840"/>
      <c r="J3175" s="840"/>
      <c r="K3175" s="840"/>
      <c r="L3175" s="840"/>
      <c r="M3175" s="840"/>
      <c r="N3175" s="840"/>
      <c r="O3175" s="840"/>
      <c r="P3175" s="840"/>
      <c r="Q3175" s="840"/>
      <c r="R3175" s="840"/>
      <c r="S3175" s="840"/>
      <c r="T3175" s="840"/>
      <c r="U3175" s="840"/>
      <c r="V3175" s="840"/>
      <c r="W3175" s="840"/>
      <c r="X3175" s="840"/>
      <c r="Y3175" s="840"/>
      <c r="Z3175" s="841"/>
      <c r="AA3175" s="201">
        <f t="shared" ref="AA3175:AL3175" si="838">SUM(AA3170:AA3174)</f>
        <v>0</v>
      </c>
      <c r="AB3175" s="201">
        <f t="shared" si="838"/>
        <v>0</v>
      </c>
      <c r="AC3175" s="201">
        <f t="shared" si="838"/>
        <v>0</v>
      </c>
      <c r="AD3175" s="201">
        <f t="shared" si="838"/>
        <v>0</v>
      </c>
      <c r="AE3175" s="201">
        <f t="shared" si="838"/>
        <v>0</v>
      </c>
      <c r="AF3175" s="201">
        <f t="shared" si="838"/>
        <v>0</v>
      </c>
      <c r="AG3175" s="201">
        <f t="shared" si="838"/>
        <v>0</v>
      </c>
      <c r="AH3175" s="201">
        <f t="shared" si="838"/>
        <v>0</v>
      </c>
      <c r="AI3175" s="201">
        <f t="shared" si="838"/>
        <v>0</v>
      </c>
      <c r="AJ3175" s="201">
        <f t="shared" si="838"/>
        <v>0</v>
      </c>
      <c r="AK3175" s="551"/>
      <c r="AL3175" s="551">
        <f t="shared" si="838"/>
        <v>0</v>
      </c>
      <c r="AM3175" s="66"/>
      <c r="AN3175" s="66"/>
      <c r="AO3175" s="66"/>
      <c r="AP3175" s="66"/>
      <c r="AQ3175" s="66"/>
      <c r="AR3175" s="699"/>
      <c r="XFA3175" s="699"/>
    </row>
    <row r="3176" spans="1:44 16381:16381" s="734" customFormat="1" x14ac:dyDescent="0.15">
      <c r="A3176" s="60"/>
      <c r="B3176" s="61"/>
      <c r="C3176" s="62"/>
      <c r="D3176" s="59"/>
      <c r="E3176" s="59"/>
      <c r="F3176" s="59"/>
      <c r="G3176" s="59"/>
      <c r="H3176" s="59"/>
      <c r="I3176" s="59"/>
      <c r="J3176" s="59"/>
      <c r="K3176" s="59"/>
      <c r="L3176" s="59"/>
      <c r="M3176" s="59"/>
      <c r="N3176" s="59"/>
      <c r="O3176" s="59"/>
      <c r="P3176" s="59"/>
      <c r="Q3176" s="59"/>
      <c r="R3176" s="59"/>
      <c r="S3176" s="59"/>
      <c r="T3176" s="59"/>
      <c r="U3176" s="59"/>
      <c r="V3176" s="59"/>
      <c r="W3176" s="59"/>
      <c r="X3176" s="59"/>
      <c r="Y3176" s="59"/>
      <c r="Z3176" s="59"/>
      <c r="AA3176" s="59"/>
      <c r="AB3176" s="59"/>
      <c r="AC3176" s="59"/>
      <c r="AD3176" s="59"/>
      <c r="AE3176" s="59"/>
      <c r="AF3176" s="59"/>
      <c r="AG3176" s="59"/>
      <c r="AH3176" s="59"/>
      <c r="AI3176" s="59"/>
      <c r="AJ3176" s="59"/>
      <c r="AK3176" s="670"/>
      <c r="AL3176" s="63"/>
      <c r="AM3176" s="166"/>
      <c r="AN3176" s="166"/>
      <c r="AO3176" s="166"/>
      <c r="AP3176" s="166"/>
      <c r="AQ3176" s="166"/>
    </row>
    <row r="3177" spans="1:44 16381:16381" x14ac:dyDescent="0.15">
      <c r="AM3177" s="64"/>
      <c r="AN3177" s="64"/>
      <c r="AO3177" s="64"/>
      <c r="AP3177" s="64"/>
      <c r="AQ3177" s="64"/>
    </row>
    <row r="3178" spans="1:44 16381:16381" x14ac:dyDescent="0.15">
      <c r="AM3178" s="64"/>
      <c r="AN3178" s="64"/>
      <c r="AO3178" s="64"/>
      <c r="AP3178" s="64"/>
      <c r="AQ3178" s="64"/>
    </row>
    <row r="3179" spans="1:44 16381:16381" x14ac:dyDescent="0.15">
      <c r="AM3179" s="64"/>
      <c r="AN3179" s="64"/>
      <c r="AO3179" s="64"/>
      <c r="AP3179" s="64"/>
      <c r="AQ3179" s="64"/>
    </row>
    <row r="3180" spans="1:44 16381:16381" x14ac:dyDescent="0.15">
      <c r="AM3180" s="64"/>
      <c r="AN3180" s="64"/>
      <c r="AO3180" s="64"/>
      <c r="AP3180" s="64"/>
      <c r="AQ3180" s="64"/>
    </row>
    <row r="3181" spans="1:44 16381:16381" x14ac:dyDescent="0.15">
      <c r="AM3181" s="64"/>
      <c r="AN3181" s="64"/>
      <c r="AO3181" s="64"/>
      <c r="AP3181" s="64"/>
      <c r="AQ3181" s="64"/>
    </row>
    <row r="3182" spans="1:44 16381:16381" x14ac:dyDescent="0.15">
      <c r="AM3182" s="64"/>
      <c r="AN3182" s="64"/>
      <c r="AO3182" s="64"/>
      <c r="AP3182" s="64"/>
      <c r="AQ3182" s="64"/>
    </row>
    <row r="3183" spans="1:44 16381:16381" x14ac:dyDescent="0.15">
      <c r="AM3183" s="64"/>
      <c r="AN3183" s="64"/>
      <c r="AO3183" s="64"/>
      <c r="AP3183" s="64"/>
      <c r="AQ3183" s="64"/>
    </row>
    <row r="3184" spans="1:44 16381:16381" x14ac:dyDescent="0.15">
      <c r="AM3184" s="64"/>
      <c r="AN3184" s="64"/>
      <c r="AO3184" s="64"/>
      <c r="AP3184" s="64"/>
      <c r="AQ3184" s="64"/>
    </row>
    <row r="3185" spans="39:43" x14ac:dyDescent="0.15">
      <c r="AM3185" s="64"/>
      <c r="AN3185" s="64"/>
      <c r="AO3185" s="64"/>
      <c r="AP3185" s="64"/>
      <c r="AQ3185" s="64"/>
    </row>
    <row r="3186" spans="39:43" x14ac:dyDescent="0.15">
      <c r="AM3186" s="64"/>
      <c r="AN3186" s="64"/>
      <c r="AO3186" s="64"/>
      <c r="AP3186" s="64"/>
      <c r="AQ3186" s="64"/>
    </row>
    <row r="3187" spans="39:43" x14ac:dyDescent="0.15">
      <c r="AM3187" s="64"/>
      <c r="AN3187" s="64"/>
      <c r="AO3187" s="64"/>
      <c r="AP3187" s="64"/>
      <c r="AQ3187" s="64"/>
    </row>
    <row r="3188" spans="39:43" x14ac:dyDescent="0.15">
      <c r="AM3188" s="64"/>
      <c r="AN3188" s="64"/>
      <c r="AO3188" s="64"/>
      <c r="AP3188" s="64"/>
      <c r="AQ3188" s="64"/>
    </row>
    <row r="3189" spans="39:43" x14ac:dyDescent="0.15">
      <c r="AM3189" s="64"/>
      <c r="AN3189" s="64"/>
      <c r="AO3189" s="64"/>
      <c r="AP3189" s="64"/>
      <c r="AQ3189" s="64"/>
    </row>
    <row r="3190" spans="39:43" x14ac:dyDescent="0.15">
      <c r="AM3190" s="64"/>
      <c r="AN3190" s="64"/>
      <c r="AO3190" s="64"/>
      <c r="AP3190" s="64"/>
      <c r="AQ3190" s="64"/>
    </row>
    <row r="3191" spans="39:43" x14ac:dyDescent="0.15">
      <c r="AM3191" s="64"/>
      <c r="AN3191" s="64"/>
      <c r="AO3191" s="64"/>
      <c r="AP3191" s="64"/>
      <c r="AQ3191" s="64"/>
    </row>
    <row r="3192" spans="39:43" x14ac:dyDescent="0.15">
      <c r="AM3192" s="64"/>
      <c r="AN3192" s="64"/>
      <c r="AO3192" s="64"/>
      <c r="AP3192" s="64"/>
      <c r="AQ3192" s="64"/>
    </row>
    <row r="3193" spans="39:43" x14ac:dyDescent="0.15">
      <c r="AM3193" s="64"/>
      <c r="AN3193" s="64"/>
      <c r="AO3193" s="64"/>
      <c r="AP3193" s="64"/>
      <c r="AQ3193" s="64"/>
    </row>
    <row r="3194" spans="39:43" x14ac:dyDescent="0.15">
      <c r="AM3194" s="64"/>
      <c r="AN3194" s="64"/>
      <c r="AO3194" s="64"/>
      <c r="AP3194" s="64"/>
      <c r="AQ3194" s="64"/>
    </row>
    <row r="3195" spans="39:43" x14ac:dyDescent="0.15">
      <c r="AM3195" s="64"/>
      <c r="AN3195" s="64"/>
      <c r="AO3195" s="64"/>
      <c r="AP3195" s="64"/>
      <c r="AQ3195" s="64"/>
    </row>
    <row r="3196" spans="39:43" x14ac:dyDescent="0.15">
      <c r="AM3196" s="64"/>
      <c r="AN3196" s="64"/>
      <c r="AO3196" s="64"/>
      <c r="AP3196" s="64"/>
      <c r="AQ3196" s="64"/>
    </row>
    <row r="3197" spans="39:43" x14ac:dyDescent="0.15">
      <c r="AM3197" s="64"/>
      <c r="AN3197" s="64"/>
      <c r="AO3197" s="64"/>
      <c r="AP3197" s="64"/>
      <c r="AQ3197" s="64"/>
    </row>
    <row r="3198" spans="39:43" x14ac:dyDescent="0.15">
      <c r="AM3198" s="64"/>
      <c r="AN3198" s="64"/>
      <c r="AO3198" s="64"/>
      <c r="AP3198" s="64"/>
      <c r="AQ3198" s="64"/>
    </row>
    <row r="3199" spans="39:43" x14ac:dyDescent="0.15">
      <c r="AM3199" s="64"/>
      <c r="AN3199" s="64"/>
      <c r="AO3199" s="64"/>
      <c r="AP3199" s="64"/>
      <c r="AQ3199" s="64"/>
    </row>
    <row r="3200" spans="39:43" x14ac:dyDescent="0.15">
      <c r="AM3200" s="64"/>
      <c r="AN3200" s="64"/>
      <c r="AO3200" s="64"/>
      <c r="AP3200" s="64"/>
      <c r="AQ3200" s="64"/>
    </row>
    <row r="3201" spans="39:43" x14ac:dyDescent="0.15">
      <c r="AM3201" s="64"/>
      <c r="AN3201" s="64"/>
      <c r="AO3201" s="64"/>
      <c r="AP3201" s="64"/>
      <c r="AQ3201" s="64"/>
    </row>
    <row r="3202" spans="39:43" x14ac:dyDescent="0.15">
      <c r="AM3202" s="64"/>
      <c r="AN3202" s="64"/>
      <c r="AO3202" s="64"/>
      <c r="AP3202" s="64"/>
      <c r="AQ3202" s="64"/>
    </row>
    <row r="3203" spans="39:43" x14ac:dyDescent="0.15">
      <c r="AM3203" s="64"/>
      <c r="AN3203" s="64"/>
      <c r="AO3203" s="64"/>
      <c r="AP3203" s="64"/>
      <c r="AQ3203" s="64"/>
    </row>
    <row r="3204" spans="39:43" x14ac:dyDescent="0.15">
      <c r="AM3204" s="64"/>
      <c r="AN3204" s="64"/>
      <c r="AO3204" s="64"/>
      <c r="AP3204" s="64"/>
      <c r="AQ3204" s="64"/>
    </row>
    <row r="3205" spans="39:43" x14ac:dyDescent="0.15">
      <c r="AM3205" s="64"/>
      <c r="AN3205" s="64"/>
      <c r="AO3205" s="64"/>
      <c r="AP3205" s="64"/>
      <c r="AQ3205" s="64"/>
    </row>
    <row r="3206" spans="39:43" x14ac:dyDescent="0.15">
      <c r="AM3206" s="64"/>
      <c r="AN3206" s="64"/>
      <c r="AO3206" s="64"/>
      <c r="AP3206" s="64"/>
      <c r="AQ3206" s="64"/>
    </row>
    <row r="3207" spans="39:43" x14ac:dyDescent="0.15">
      <c r="AM3207" s="64"/>
      <c r="AN3207" s="64"/>
      <c r="AO3207" s="64"/>
      <c r="AP3207" s="64"/>
      <c r="AQ3207" s="64"/>
    </row>
    <row r="3208" spans="39:43" x14ac:dyDescent="0.15">
      <c r="AM3208" s="64"/>
      <c r="AN3208" s="64"/>
      <c r="AO3208" s="64"/>
      <c r="AP3208" s="64"/>
      <c r="AQ3208" s="64"/>
    </row>
    <row r="3209" spans="39:43" x14ac:dyDescent="0.15">
      <c r="AM3209" s="64"/>
      <c r="AN3209" s="64"/>
      <c r="AO3209" s="64"/>
      <c r="AP3209" s="64"/>
      <c r="AQ3209" s="64"/>
    </row>
    <row r="3210" spans="39:43" x14ac:dyDescent="0.15">
      <c r="AM3210" s="64"/>
      <c r="AN3210" s="64"/>
      <c r="AO3210" s="64"/>
      <c r="AP3210" s="64"/>
      <c r="AQ3210" s="64"/>
    </row>
    <row r="3211" spans="39:43" x14ac:dyDescent="0.15">
      <c r="AM3211" s="64"/>
      <c r="AN3211" s="64"/>
      <c r="AO3211" s="64"/>
      <c r="AP3211" s="64"/>
      <c r="AQ3211" s="64"/>
    </row>
    <row r="3212" spans="39:43" x14ac:dyDescent="0.15">
      <c r="AM3212" s="64"/>
      <c r="AN3212" s="64"/>
      <c r="AO3212" s="64"/>
      <c r="AP3212" s="64"/>
      <c r="AQ3212" s="64"/>
    </row>
    <row r="3213" spans="39:43" x14ac:dyDescent="0.15">
      <c r="AM3213" s="64"/>
      <c r="AN3213" s="64"/>
      <c r="AO3213" s="64"/>
      <c r="AP3213" s="64"/>
      <c r="AQ3213" s="64"/>
    </row>
    <row r="3214" spans="39:43" x14ac:dyDescent="0.15">
      <c r="AM3214" s="64"/>
      <c r="AN3214" s="64"/>
      <c r="AO3214" s="64"/>
      <c r="AP3214" s="64"/>
      <c r="AQ3214" s="64"/>
    </row>
    <row r="3215" spans="39:43" x14ac:dyDescent="0.15">
      <c r="AM3215" s="64"/>
      <c r="AN3215" s="64"/>
      <c r="AO3215" s="64"/>
      <c r="AP3215" s="64"/>
      <c r="AQ3215" s="64"/>
    </row>
    <row r="3216" spans="39:43" x14ac:dyDescent="0.15">
      <c r="AM3216" s="64"/>
      <c r="AN3216" s="64"/>
      <c r="AO3216" s="64"/>
      <c r="AP3216" s="64"/>
      <c r="AQ3216" s="64"/>
    </row>
    <row r="3217" spans="1:43" x14ac:dyDescent="0.15">
      <c r="AM3217" s="64"/>
      <c r="AN3217" s="64"/>
      <c r="AO3217" s="64"/>
      <c r="AP3217" s="64"/>
      <c r="AQ3217" s="64"/>
    </row>
    <row r="3218" spans="1:43" x14ac:dyDescent="0.15">
      <c r="AM3218" s="64"/>
      <c r="AN3218" s="64"/>
      <c r="AO3218" s="64"/>
      <c r="AP3218" s="64"/>
      <c r="AQ3218" s="64"/>
    </row>
    <row r="3219" spans="1:43" x14ac:dyDescent="0.15">
      <c r="AM3219" s="64"/>
      <c r="AN3219" s="64"/>
      <c r="AO3219" s="64"/>
      <c r="AP3219" s="64"/>
      <c r="AQ3219" s="64"/>
    </row>
    <row r="3220" spans="1:43" x14ac:dyDescent="0.15">
      <c r="AM3220" s="64"/>
      <c r="AN3220" s="64"/>
      <c r="AO3220" s="64"/>
      <c r="AP3220" s="64"/>
      <c r="AQ3220" s="64"/>
    </row>
    <row r="3221" spans="1:43" x14ac:dyDescent="0.15">
      <c r="AM3221" s="64"/>
      <c r="AN3221" s="64"/>
      <c r="AO3221" s="64"/>
      <c r="AP3221" s="64"/>
      <c r="AQ3221" s="64"/>
    </row>
    <row r="3222" spans="1:43" x14ac:dyDescent="0.15">
      <c r="AM3222" s="64"/>
      <c r="AN3222" s="64"/>
      <c r="AO3222" s="64"/>
      <c r="AP3222" s="64"/>
      <c r="AQ3222" s="64"/>
    </row>
    <row r="3223" spans="1:43" x14ac:dyDescent="0.15">
      <c r="AM3223" s="64"/>
      <c r="AN3223" s="64"/>
      <c r="AO3223" s="64"/>
      <c r="AP3223" s="64"/>
      <c r="AQ3223" s="64"/>
    </row>
    <row r="3224" spans="1:43" ht="10.5" customHeight="1" x14ac:dyDescent="0.15">
      <c r="AM3224" s="64"/>
      <c r="AN3224" s="64"/>
      <c r="AO3224" s="64"/>
      <c r="AP3224" s="64"/>
      <c r="AQ3224" s="64"/>
    </row>
    <row r="3225" spans="1:43" x14ac:dyDescent="0.15">
      <c r="A3225" s="55"/>
      <c r="B3225" s="57"/>
      <c r="C3225" s="58"/>
      <c r="D3225" s="56"/>
      <c r="E3225" s="56"/>
      <c r="F3225" s="56"/>
      <c r="G3225" s="56"/>
      <c r="H3225" s="56"/>
      <c r="I3225" s="56"/>
      <c r="J3225" s="56"/>
      <c r="K3225" s="56"/>
      <c r="L3225" s="56"/>
      <c r="M3225" s="56"/>
      <c r="N3225" s="56"/>
      <c r="O3225" s="56"/>
      <c r="P3225" s="56"/>
      <c r="Q3225" s="56"/>
      <c r="R3225" s="56"/>
      <c r="S3225" s="56"/>
      <c r="T3225" s="56"/>
      <c r="U3225" s="56"/>
      <c r="V3225" s="56"/>
      <c r="W3225" s="56"/>
      <c r="X3225" s="56"/>
      <c r="Y3225" s="56"/>
      <c r="Z3225" s="56"/>
      <c r="AA3225" s="56"/>
      <c r="AB3225" s="56"/>
      <c r="AC3225" s="56"/>
      <c r="AD3225" s="56"/>
      <c r="AE3225" s="56"/>
      <c r="AF3225" s="56"/>
      <c r="AG3225" s="56"/>
      <c r="AH3225" s="56"/>
      <c r="AI3225" s="56"/>
      <c r="AJ3225" s="56"/>
      <c r="AK3225" s="671"/>
      <c r="AL3225" s="167"/>
      <c r="AM3225" s="64"/>
      <c r="AN3225" s="64"/>
      <c r="AO3225" s="64"/>
      <c r="AP3225" s="64"/>
      <c r="AQ3225" s="64"/>
    </row>
    <row r="3226" spans="1:43" x14ac:dyDescent="0.15">
      <c r="A3226" s="55"/>
      <c r="B3226" s="57"/>
      <c r="C3226" s="58"/>
      <c r="D3226" s="56"/>
      <c r="E3226" s="56"/>
      <c r="F3226" s="56"/>
      <c r="G3226" s="56"/>
      <c r="H3226" s="56"/>
      <c r="I3226" s="56"/>
      <c r="J3226" s="56"/>
      <c r="K3226" s="56"/>
      <c r="L3226" s="56"/>
      <c r="M3226" s="56"/>
      <c r="N3226" s="56"/>
      <c r="O3226" s="56"/>
      <c r="P3226" s="56"/>
      <c r="Q3226" s="56"/>
      <c r="R3226" s="56"/>
      <c r="S3226" s="56"/>
      <c r="T3226" s="56"/>
      <c r="U3226" s="56"/>
      <c r="V3226" s="56"/>
      <c r="W3226" s="56"/>
      <c r="X3226" s="56"/>
      <c r="Y3226" s="56"/>
      <c r="Z3226" s="56"/>
      <c r="AA3226" s="56"/>
      <c r="AB3226" s="56"/>
      <c r="AC3226" s="56"/>
      <c r="AD3226" s="56"/>
      <c r="AE3226" s="56"/>
      <c r="AF3226" s="56"/>
      <c r="AG3226" s="56"/>
      <c r="AH3226" s="56"/>
      <c r="AI3226" s="56"/>
      <c r="AJ3226" s="56"/>
      <c r="AK3226" s="671"/>
      <c r="AL3226" s="167"/>
      <c r="AM3226" s="64"/>
      <c r="AN3226" s="64"/>
      <c r="AO3226" s="64"/>
      <c r="AP3226" s="64"/>
      <c r="AQ3226" s="64"/>
    </row>
    <row r="3227" spans="1:43" x14ac:dyDescent="0.15">
      <c r="A3227" s="55"/>
      <c r="B3227" s="57"/>
      <c r="C3227" s="58"/>
      <c r="D3227" s="56"/>
      <c r="E3227" s="56"/>
      <c r="F3227" s="56"/>
      <c r="G3227" s="56"/>
      <c r="H3227" s="56"/>
      <c r="I3227" s="56"/>
      <c r="J3227" s="56"/>
      <c r="K3227" s="56"/>
      <c r="L3227" s="56"/>
      <c r="M3227" s="56"/>
      <c r="N3227" s="56"/>
      <c r="O3227" s="56"/>
      <c r="P3227" s="56"/>
      <c r="Q3227" s="56"/>
      <c r="R3227" s="56"/>
      <c r="S3227" s="56"/>
      <c r="T3227" s="56"/>
      <c r="U3227" s="56"/>
      <c r="V3227" s="56"/>
      <c r="W3227" s="56"/>
      <c r="X3227" s="56"/>
      <c r="Y3227" s="56"/>
      <c r="Z3227" s="56"/>
      <c r="AA3227" s="56"/>
      <c r="AB3227" s="56"/>
      <c r="AC3227" s="56"/>
      <c r="AD3227" s="56"/>
      <c r="AE3227" s="56"/>
      <c r="AF3227" s="56"/>
      <c r="AG3227" s="56"/>
      <c r="AH3227" s="56"/>
      <c r="AI3227" s="56"/>
      <c r="AJ3227" s="56"/>
      <c r="AK3227" s="671"/>
      <c r="AL3227" s="167"/>
      <c r="AM3227" s="64"/>
      <c r="AN3227" s="64"/>
      <c r="AO3227" s="64"/>
      <c r="AP3227" s="64"/>
      <c r="AQ3227" s="64"/>
    </row>
    <row r="3228" spans="1:43" x14ac:dyDescent="0.15">
      <c r="A3228" s="55"/>
      <c r="B3228" s="57"/>
      <c r="C3228" s="58"/>
      <c r="D3228" s="56"/>
      <c r="E3228" s="56"/>
      <c r="F3228" s="56"/>
      <c r="G3228" s="56"/>
      <c r="H3228" s="56"/>
      <c r="I3228" s="56"/>
      <c r="J3228" s="56"/>
      <c r="K3228" s="56"/>
      <c r="L3228" s="56"/>
      <c r="M3228" s="56"/>
      <c r="N3228" s="56"/>
      <c r="O3228" s="56"/>
      <c r="P3228" s="56"/>
      <c r="Q3228" s="56"/>
      <c r="R3228" s="56"/>
      <c r="S3228" s="56"/>
      <c r="T3228" s="56"/>
      <c r="U3228" s="56"/>
      <c r="V3228" s="56"/>
      <c r="W3228" s="56"/>
      <c r="X3228" s="56"/>
      <c r="Y3228" s="56"/>
      <c r="Z3228" s="56"/>
      <c r="AA3228" s="56"/>
      <c r="AB3228" s="56"/>
      <c r="AC3228" s="56"/>
      <c r="AD3228" s="56"/>
      <c r="AE3228" s="56"/>
      <c r="AF3228" s="56"/>
      <c r="AG3228" s="56"/>
      <c r="AH3228" s="56"/>
      <c r="AI3228" s="56"/>
      <c r="AJ3228" s="56"/>
      <c r="AK3228" s="671"/>
      <c r="AL3228" s="167"/>
      <c r="AM3228" s="64"/>
      <c r="AN3228" s="64"/>
      <c r="AO3228" s="64"/>
      <c r="AP3228" s="64"/>
      <c r="AQ3228" s="64"/>
    </row>
    <row r="3229" spans="1:43" x14ac:dyDescent="0.15">
      <c r="A3229" s="55"/>
      <c r="B3229" s="57"/>
      <c r="C3229" s="58"/>
      <c r="D3229" s="56"/>
      <c r="E3229" s="56"/>
      <c r="F3229" s="56"/>
      <c r="G3229" s="56"/>
      <c r="H3229" s="56"/>
      <c r="I3229" s="56"/>
      <c r="J3229" s="56"/>
      <c r="K3229" s="56"/>
      <c r="L3229" s="56"/>
      <c r="M3229" s="56"/>
      <c r="N3229" s="56"/>
      <c r="O3229" s="56"/>
      <c r="P3229" s="56"/>
      <c r="Q3229" s="56"/>
      <c r="R3229" s="56"/>
      <c r="S3229" s="56"/>
      <c r="T3229" s="56"/>
      <c r="U3229" s="56"/>
      <c r="V3229" s="56"/>
      <c r="W3229" s="56"/>
      <c r="X3229" s="56"/>
      <c r="Y3229" s="56"/>
      <c r="Z3229" s="56"/>
      <c r="AA3229" s="56"/>
      <c r="AB3229" s="56"/>
      <c r="AC3229" s="56"/>
      <c r="AD3229" s="56"/>
      <c r="AE3229" s="56"/>
      <c r="AF3229" s="56"/>
      <c r="AG3229" s="56"/>
      <c r="AH3229" s="56"/>
      <c r="AI3229" s="56"/>
      <c r="AJ3229" s="56"/>
      <c r="AK3229" s="671"/>
      <c r="AL3229" s="167"/>
      <c r="AM3229" s="64"/>
      <c r="AN3229" s="64"/>
      <c r="AO3229" s="64"/>
      <c r="AP3229" s="64"/>
      <c r="AQ3229" s="64"/>
    </row>
    <row r="3230" spans="1:43" x14ac:dyDescent="0.15"/>
    <row r="3231" spans="1:43" x14ac:dyDescent="0.15"/>
    <row r="3232" spans="1:43" x14ac:dyDescent="0.15"/>
    <row r="3233" x14ac:dyDescent="0.15"/>
    <row r="3234" x14ac:dyDescent="0.15"/>
    <row r="3235" x14ac:dyDescent="0.15"/>
    <row r="3236" x14ac:dyDescent="0.15"/>
    <row r="3237" x14ac:dyDescent="0.15"/>
    <row r="3238" x14ac:dyDescent="0.15"/>
    <row r="3239" x14ac:dyDescent="0.15"/>
    <row r="3240" x14ac:dyDescent="0.15"/>
    <row r="3241" x14ac:dyDescent="0.15"/>
    <row r="3242" x14ac:dyDescent="0.15"/>
    <row r="3243" x14ac:dyDescent="0.15"/>
    <row r="3244" x14ac:dyDescent="0.15"/>
    <row r="3245" x14ac:dyDescent="0.15"/>
    <row r="3246" x14ac:dyDescent="0.15"/>
    <row r="3247" x14ac:dyDescent="0.15"/>
    <row r="3248" x14ac:dyDescent="0.15"/>
    <row r="3249" spans="1:43" x14ac:dyDescent="0.15"/>
    <row r="3250" spans="1:43" x14ac:dyDescent="0.15"/>
    <row r="3251" spans="1:43" x14ac:dyDescent="0.15"/>
    <row r="3252" spans="1:43" x14ac:dyDescent="0.15"/>
    <row r="3253" spans="1:43" x14ac:dyDescent="0.15"/>
    <row r="3254" spans="1:43" x14ac:dyDescent="0.15"/>
    <row r="3255" spans="1:43" hidden="1" x14ac:dyDescent="0.15">
      <c r="A3255" s="55"/>
      <c r="B3255" s="55"/>
      <c r="C3255" s="55"/>
      <c r="D3255" s="55"/>
      <c r="E3255" s="55"/>
      <c r="F3255" s="55"/>
      <c r="G3255" s="55"/>
      <c r="H3255" s="55"/>
      <c r="I3255" s="55"/>
      <c r="J3255" s="55"/>
      <c r="K3255" s="55"/>
      <c r="L3255" s="55"/>
      <c r="M3255" s="55"/>
      <c r="N3255" s="55"/>
      <c r="O3255" s="55"/>
      <c r="P3255" s="55"/>
      <c r="Q3255" s="55"/>
      <c r="R3255" s="55"/>
      <c r="S3255" s="55"/>
      <c r="T3255" s="55"/>
      <c r="U3255" s="55"/>
      <c r="V3255" s="55"/>
      <c r="W3255" s="55"/>
      <c r="X3255" s="55"/>
      <c r="Y3255" s="55"/>
      <c r="Z3255" s="55"/>
      <c r="AA3255" s="55"/>
      <c r="AB3255" s="55"/>
      <c r="AC3255" s="55"/>
      <c r="AD3255" s="55"/>
      <c r="AE3255" s="55"/>
      <c r="AF3255" s="55"/>
      <c r="AG3255" s="55"/>
      <c r="AH3255" s="55"/>
      <c r="AI3255" s="55"/>
      <c r="AJ3255" s="55"/>
      <c r="AK3255" s="672"/>
      <c r="AL3255" s="55"/>
      <c r="AM3255" s="75"/>
      <c r="AN3255" s="75"/>
      <c r="AO3255" s="75"/>
      <c r="AP3255" s="75"/>
      <c r="AQ3255" s="75"/>
    </row>
    <row r="3256" spans="1:43" hidden="1" x14ac:dyDescent="0.15">
      <c r="A3256" s="55"/>
      <c r="B3256" s="55"/>
      <c r="C3256" s="55"/>
      <c r="D3256" s="55"/>
      <c r="E3256" s="55"/>
      <c r="F3256" s="55"/>
      <c r="G3256" s="55"/>
      <c r="H3256" s="55"/>
      <c r="I3256" s="55"/>
      <c r="J3256" s="55"/>
      <c r="K3256" s="55"/>
      <c r="L3256" s="55"/>
      <c r="M3256" s="55"/>
      <c r="N3256" s="55"/>
      <c r="O3256" s="55"/>
      <c r="P3256" s="55"/>
      <c r="Q3256" s="55"/>
      <c r="R3256" s="55"/>
      <c r="S3256" s="55"/>
      <c r="T3256" s="55"/>
      <c r="U3256" s="55"/>
      <c r="V3256" s="55"/>
      <c r="W3256" s="55"/>
      <c r="X3256" s="55"/>
      <c r="Y3256" s="55"/>
      <c r="Z3256" s="55"/>
      <c r="AA3256" s="55"/>
      <c r="AB3256" s="55"/>
      <c r="AC3256" s="55"/>
      <c r="AD3256" s="55"/>
      <c r="AE3256" s="55"/>
      <c r="AF3256" s="55"/>
      <c r="AG3256" s="55"/>
      <c r="AH3256" s="55"/>
      <c r="AI3256" s="55"/>
      <c r="AJ3256" s="55"/>
      <c r="AK3256" s="672"/>
      <c r="AL3256" s="55"/>
      <c r="AM3256" s="75"/>
      <c r="AN3256" s="75"/>
      <c r="AO3256" s="75"/>
      <c r="AP3256" s="75"/>
      <c r="AQ3256" s="75"/>
    </row>
    <row r="3257" spans="1:43" hidden="1" x14ac:dyDescent="0.15">
      <c r="A3257" s="55"/>
      <c r="B3257" s="55"/>
      <c r="C3257" s="55"/>
      <c r="D3257" s="55"/>
      <c r="E3257" s="55"/>
      <c r="F3257" s="55"/>
      <c r="G3257" s="55"/>
      <c r="H3257" s="55"/>
      <c r="I3257" s="55"/>
      <c r="J3257" s="55"/>
      <c r="K3257" s="55"/>
      <c r="L3257" s="55"/>
      <c r="M3257" s="55"/>
      <c r="N3257" s="55"/>
      <c r="O3257" s="55"/>
      <c r="P3257" s="55"/>
      <c r="Q3257" s="55"/>
      <c r="R3257" s="55"/>
      <c r="S3257" s="55"/>
      <c r="T3257" s="55"/>
      <c r="U3257" s="55"/>
      <c r="V3257" s="55"/>
      <c r="W3257" s="55"/>
      <c r="X3257" s="55"/>
      <c r="Y3257" s="55"/>
      <c r="Z3257" s="55"/>
      <c r="AA3257" s="55"/>
      <c r="AB3257" s="55"/>
      <c r="AC3257" s="55"/>
      <c r="AD3257" s="55"/>
      <c r="AE3257" s="55"/>
      <c r="AF3257" s="55"/>
      <c r="AG3257" s="55"/>
      <c r="AH3257" s="55"/>
      <c r="AI3257" s="55"/>
      <c r="AJ3257" s="55"/>
      <c r="AK3257" s="672"/>
      <c r="AL3257" s="55"/>
      <c r="AM3257" s="75"/>
      <c r="AN3257" s="75"/>
      <c r="AO3257" s="75"/>
      <c r="AP3257" s="75"/>
      <c r="AQ3257" s="75"/>
    </row>
    <row r="3258" spans="1:43" hidden="1" x14ac:dyDescent="0.15">
      <c r="A3258" s="55"/>
      <c r="B3258" s="55"/>
      <c r="C3258" s="55"/>
      <c r="D3258" s="55"/>
      <c r="E3258" s="55"/>
      <c r="F3258" s="55"/>
      <c r="G3258" s="55"/>
      <c r="H3258" s="55"/>
      <c r="I3258" s="55"/>
      <c r="J3258" s="55"/>
      <c r="K3258" s="55"/>
      <c r="L3258" s="55"/>
      <c r="M3258" s="55"/>
      <c r="N3258" s="55"/>
      <c r="O3258" s="55"/>
      <c r="P3258" s="55"/>
      <c r="Q3258" s="55"/>
      <c r="R3258" s="55"/>
      <c r="S3258" s="55"/>
      <c r="T3258" s="55"/>
      <c r="U3258" s="55"/>
      <c r="V3258" s="55"/>
      <c r="W3258" s="55"/>
      <c r="X3258" s="55"/>
      <c r="Y3258" s="55"/>
      <c r="Z3258" s="55"/>
      <c r="AA3258" s="55"/>
      <c r="AB3258" s="55"/>
      <c r="AC3258" s="55"/>
      <c r="AD3258" s="55"/>
      <c r="AE3258" s="55"/>
      <c r="AF3258" s="55"/>
      <c r="AG3258" s="55"/>
      <c r="AH3258" s="55"/>
      <c r="AI3258" s="55"/>
      <c r="AJ3258" s="55"/>
      <c r="AK3258" s="672"/>
      <c r="AL3258" s="55"/>
      <c r="AM3258" s="75"/>
      <c r="AN3258" s="75"/>
      <c r="AO3258" s="75"/>
      <c r="AP3258" s="75"/>
      <c r="AQ3258" s="75"/>
    </row>
    <row r="3259" spans="1:43" hidden="1" x14ac:dyDescent="0.15">
      <c r="A3259" s="55"/>
      <c r="B3259" s="55"/>
      <c r="C3259" s="55"/>
      <c r="D3259" s="55"/>
      <c r="E3259" s="55"/>
      <c r="F3259" s="55"/>
      <c r="G3259" s="55"/>
      <c r="H3259" s="55"/>
      <c r="I3259" s="55"/>
      <c r="J3259" s="55"/>
      <c r="K3259" s="55"/>
      <c r="L3259" s="55"/>
      <c r="M3259" s="55"/>
      <c r="N3259" s="55"/>
      <c r="O3259" s="55"/>
      <c r="P3259" s="55"/>
      <c r="Q3259" s="55"/>
      <c r="R3259" s="55"/>
      <c r="S3259" s="55"/>
      <c r="T3259" s="55"/>
      <c r="U3259" s="55"/>
      <c r="V3259" s="55"/>
      <c r="W3259" s="55"/>
      <c r="X3259" s="55"/>
      <c r="Y3259" s="55"/>
      <c r="Z3259" s="55"/>
      <c r="AA3259" s="55"/>
      <c r="AB3259" s="55"/>
      <c r="AC3259" s="55"/>
      <c r="AD3259" s="55"/>
      <c r="AE3259" s="55"/>
      <c r="AF3259" s="55"/>
      <c r="AG3259" s="55"/>
      <c r="AH3259" s="55"/>
      <c r="AI3259" s="55"/>
      <c r="AJ3259" s="55"/>
      <c r="AK3259" s="672"/>
      <c r="AL3259" s="55"/>
      <c r="AM3259" s="75"/>
      <c r="AN3259" s="75"/>
      <c r="AO3259" s="75"/>
      <c r="AP3259" s="75"/>
      <c r="AQ3259" s="75"/>
    </row>
    <row r="3260" spans="1:43" hidden="1" x14ac:dyDescent="0.15">
      <c r="A3260" s="55"/>
      <c r="B3260" s="55"/>
      <c r="C3260" s="55"/>
      <c r="D3260" s="55"/>
      <c r="E3260" s="55"/>
      <c r="F3260" s="55"/>
      <c r="G3260" s="55"/>
      <c r="H3260" s="55"/>
      <c r="I3260" s="55"/>
      <c r="J3260" s="55"/>
      <c r="K3260" s="55"/>
      <c r="L3260" s="55"/>
      <c r="M3260" s="55"/>
      <c r="N3260" s="55"/>
      <c r="O3260" s="55"/>
      <c r="P3260" s="55"/>
      <c r="Q3260" s="55"/>
      <c r="R3260" s="55"/>
      <c r="S3260" s="55"/>
      <c r="T3260" s="55"/>
      <c r="U3260" s="55"/>
      <c r="V3260" s="55"/>
      <c r="W3260" s="55"/>
      <c r="X3260" s="55"/>
      <c r="Y3260" s="55"/>
      <c r="Z3260" s="55"/>
      <c r="AA3260" s="55"/>
      <c r="AB3260" s="55"/>
      <c r="AC3260" s="55"/>
      <c r="AD3260" s="55"/>
      <c r="AE3260" s="55"/>
      <c r="AF3260" s="55"/>
      <c r="AG3260" s="55"/>
      <c r="AH3260" s="55"/>
      <c r="AI3260" s="55"/>
      <c r="AJ3260" s="55"/>
      <c r="AK3260" s="672"/>
      <c r="AL3260" s="55"/>
      <c r="AM3260" s="75"/>
      <c r="AN3260" s="75"/>
      <c r="AO3260" s="75"/>
      <c r="AP3260" s="75"/>
      <c r="AQ3260" s="75"/>
    </row>
    <row r="3261" spans="1:43" hidden="1" x14ac:dyDescent="0.15">
      <c r="A3261" s="55"/>
      <c r="B3261" s="55"/>
      <c r="C3261" s="55"/>
      <c r="D3261" s="55"/>
      <c r="E3261" s="55"/>
      <c r="F3261" s="55"/>
      <c r="G3261" s="55"/>
      <c r="H3261" s="55"/>
      <c r="I3261" s="55"/>
      <c r="J3261" s="55"/>
      <c r="K3261" s="55"/>
      <c r="L3261" s="55"/>
      <c r="M3261" s="55"/>
      <c r="N3261" s="55"/>
      <c r="O3261" s="55"/>
      <c r="P3261" s="55"/>
      <c r="Q3261" s="55"/>
      <c r="R3261" s="55"/>
      <c r="S3261" s="55"/>
      <c r="T3261" s="55"/>
      <c r="U3261" s="55"/>
      <c r="V3261" s="55"/>
      <c r="W3261" s="55"/>
      <c r="X3261" s="55"/>
      <c r="Y3261" s="55"/>
      <c r="Z3261" s="55"/>
      <c r="AA3261" s="55"/>
      <c r="AB3261" s="55"/>
      <c r="AC3261" s="55"/>
      <c r="AD3261" s="55"/>
      <c r="AE3261" s="55"/>
      <c r="AF3261" s="55"/>
      <c r="AG3261" s="55"/>
      <c r="AH3261" s="55"/>
      <c r="AI3261" s="55"/>
      <c r="AJ3261" s="55"/>
      <c r="AK3261" s="672"/>
      <c r="AL3261" s="55"/>
      <c r="AM3261" s="75"/>
      <c r="AN3261" s="75"/>
      <c r="AO3261" s="75"/>
      <c r="AP3261" s="75"/>
      <c r="AQ3261" s="75"/>
    </row>
    <row r="3262" spans="1:43" hidden="1" x14ac:dyDescent="0.15">
      <c r="A3262" s="55"/>
      <c r="B3262" s="55"/>
      <c r="C3262" s="55"/>
      <c r="D3262" s="55"/>
      <c r="E3262" s="55"/>
      <c r="F3262" s="55"/>
      <c r="G3262" s="55"/>
      <c r="H3262" s="55"/>
      <c r="I3262" s="55"/>
      <c r="J3262" s="55"/>
      <c r="K3262" s="55"/>
      <c r="L3262" s="55"/>
      <c r="M3262" s="55"/>
      <c r="N3262" s="55"/>
      <c r="O3262" s="55"/>
      <c r="P3262" s="55"/>
      <c r="Q3262" s="55"/>
      <c r="R3262" s="55"/>
      <c r="S3262" s="55"/>
      <c r="T3262" s="55"/>
      <c r="U3262" s="55"/>
      <c r="V3262" s="55"/>
      <c r="W3262" s="55"/>
      <c r="X3262" s="55"/>
      <c r="Y3262" s="55"/>
      <c r="Z3262" s="55"/>
      <c r="AA3262" s="55"/>
      <c r="AB3262" s="55"/>
      <c r="AC3262" s="55"/>
      <c r="AD3262" s="55"/>
      <c r="AE3262" s="55"/>
      <c r="AF3262" s="55"/>
      <c r="AG3262" s="55"/>
      <c r="AH3262" s="55"/>
      <c r="AI3262" s="55"/>
      <c r="AJ3262" s="55"/>
      <c r="AK3262" s="672"/>
      <c r="AL3262" s="55"/>
      <c r="AM3262" s="75"/>
      <c r="AN3262" s="75"/>
      <c r="AO3262" s="75"/>
      <c r="AP3262" s="75"/>
      <c r="AQ3262" s="75"/>
    </row>
    <row r="3263" spans="1:43" hidden="1" x14ac:dyDescent="0.15">
      <c r="A3263" s="55"/>
      <c r="B3263" s="55"/>
      <c r="C3263" s="55"/>
      <c r="D3263" s="55"/>
      <c r="E3263" s="55"/>
      <c r="F3263" s="55"/>
      <c r="G3263" s="55"/>
      <c r="H3263" s="55"/>
      <c r="I3263" s="55"/>
      <c r="J3263" s="55"/>
      <c r="K3263" s="55"/>
      <c r="L3263" s="55"/>
      <c r="M3263" s="55"/>
      <c r="N3263" s="55"/>
      <c r="O3263" s="55"/>
      <c r="P3263" s="55"/>
      <c r="Q3263" s="55"/>
      <c r="R3263" s="55"/>
      <c r="S3263" s="55"/>
      <c r="T3263" s="55"/>
      <c r="U3263" s="55"/>
      <c r="V3263" s="55"/>
      <c r="W3263" s="55"/>
      <c r="X3263" s="55"/>
      <c r="Y3263" s="55"/>
      <c r="Z3263" s="55"/>
      <c r="AA3263" s="55"/>
      <c r="AB3263" s="55"/>
      <c r="AC3263" s="55"/>
      <c r="AD3263" s="55"/>
      <c r="AE3263" s="55"/>
      <c r="AF3263" s="55"/>
      <c r="AG3263" s="55"/>
      <c r="AH3263" s="55"/>
      <c r="AI3263" s="55"/>
      <c r="AJ3263" s="55"/>
      <c r="AK3263" s="672"/>
      <c r="AL3263" s="55"/>
      <c r="AM3263" s="75"/>
      <c r="AN3263" s="75"/>
      <c r="AO3263" s="75"/>
      <c r="AP3263" s="75"/>
      <c r="AQ3263" s="75"/>
    </row>
    <row r="3264" spans="1:43" hidden="1" x14ac:dyDescent="0.15">
      <c r="A3264" s="55"/>
      <c r="B3264" s="55"/>
      <c r="C3264" s="55"/>
      <c r="D3264" s="55"/>
      <c r="E3264" s="55"/>
      <c r="F3264" s="55"/>
      <c r="G3264" s="55"/>
      <c r="H3264" s="55"/>
      <c r="I3264" s="55"/>
      <c r="J3264" s="55"/>
      <c r="K3264" s="55"/>
      <c r="L3264" s="55"/>
      <c r="M3264" s="55"/>
      <c r="N3264" s="55"/>
      <c r="O3264" s="55"/>
      <c r="P3264" s="55"/>
      <c r="Q3264" s="55"/>
      <c r="R3264" s="55"/>
      <c r="S3264" s="55"/>
      <c r="T3264" s="55"/>
      <c r="U3264" s="55"/>
      <c r="V3264" s="55"/>
      <c r="W3264" s="55"/>
      <c r="X3264" s="55"/>
      <c r="Y3264" s="55"/>
      <c r="Z3264" s="55"/>
      <c r="AA3264" s="55"/>
      <c r="AB3264" s="55"/>
      <c r="AC3264" s="55"/>
      <c r="AD3264" s="55"/>
      <c r="AE3264" s="55"/>
      <c r="AF3264" s="55"/>
      <c r="AG3264" s="55"/>
      <c r="AH3264" s="55"/>
      <c r="AI3264" s="55"/>
      <c r="AJ3264" s="55"/>
      <c r="AK3264" s="672"/>
      <c r="AL3264" s="55"/>
      <c r="AM3264" s="75"/>
      <c r="AN3264" s="75"/>
      <c r="AO3264" s="75"/>
      <c r="AP3264" s="75"/>
      <c r="AQ3264" s="75"/>
    </row>
    <row r="3265" spans="1:43" hidden="1" x14ac:dyDescent="0.15">
      <c r="A3265" s="55"/>
      <c r="B3265" s="55"/>
      <c r="C3265" s="55"/>
      <c r="D3265" s="55"/>
      <c r="E3265" s="55"/>
      <c r="F3265" s="55"/>
      <c r="G3265" s="55"/>
      <c r="H3265" s="55"/>
      <c r="I3265" s="55"/>
      <c r="J3265" s="55"/>
      <c r="K3265" s="55"/>
      <c r="L3265" s="55"/>
      <c r="M3265" s="55"/>
      <c r="N3265" s="55"/>
      <c r="O3265" s="55"/>
      <c r="P3265" s="55"/>
      <c r="Q3265" s="55"/>
      <c r="R3265" s="55"/>
      <c r="S3265" s="55"/>
      <c r="T3265" s="55"/>
      <c r="U3265" s="55"/>
      <c r="V3265" s="55"/>
      <c r="W3265" s="55"/>
      <c r="X3265" s="55"/>
      <c r="Y3265" s="55"/>
      <c r="Z3265" s="55"/>
      <c r="AA3265" s="55"/>
      <c r="AB3265" s="55"/>
      <c r="AC3265" s="55"/>
      <c r="AD3265" s="55"/>
      <c r="AE3265" s="55"/>
      <c r="AF3265" s="55"/>
      <c r="AG3265" s="55"/>
      <c r="AH3265" s="55"/>
      <c r="AI3265" s="55"/>
      <c r="AJ3265" s="55"/>
      <c r="AK3265" s="672"/>
      <c r="AL3265" s="55"/>
      <c r="AM3265" s="75"/>
      <c r="AN3265" s="75"/>
      <c r="AO3265" s="75"/>
      <c r="AP3265" s="75"/>
      <c r="AQ3265" s="75"/>
    </row>
    <row r="3266" spans="1:43" hidden="1" x14ac:dyDescent="0.15">
      <c r="A3266" s="55"/>
      <c r="B3266" s="55"/>
      <c r="C3266" s="55"/>
      <c r="D3266" s="55"/>
      <c r="E3266" s="55"/>
      <c r="F3266" s="55"/>
      <c r="G3266" s="55"/>
      <c r="H3266" s="55"/>
      <c r="I3266" s="55"/>
      <c r="J3266" s="55"/>
      <c r="K3266" s="55"/>
      <c r="L3266" s="55"/>
      <c r="M3266" s="55"/>
      <c r="N3266" s="55"/>
      <c r="O3266" s="55"/>
      <c r="P3266" s="55"/>
      <c r="Q3266" s="55"/>
      <c r="R3266" s="55"/>
      <c r="S3266" s="55"/>
      <c r="T3266" s="55"/>
      <c r="U3266" s="55"/>
      <c r="V3266" s="55"/>
      <c r="W3266" s="55"/>
      <c r="X3266" s="55"/>
      <c r="Y3266" s="55"/>
      <c r="Z3266" s="55"/>
      <c r="AA3266" s="55"/>
      <c r="AB3266" s="55"/>
      <c r="AC3266" s="55"/>
      <c r="AD3266" s="55"/>
      <c r="AE3266" s="55"/>
      <c r="AF3266" s="55"/>
      <c r="AG3266" s="55"/>
      <c r="AH3266" s="55"/>
      <c r="AI3266" s="55"/>
      <c r="AJ3266" s="55"/>
      <c r="AK3266" s="672"/>
      <c r="AL3266" s="55"/>
      <c r="AM3266" s="75"/>
      <c r="AN3266" s="75"/>
      <c r="AO3266" s="75"/>
      <c r="AP3266" s="75"/>
      <c r="AQ3266" s="75"/>
    </row>
    <row r="3267" spans="1:43" hidden="1" x14ac:dyDescent="0.15">
      <c r="A3267" s="55"/>
      <c r="B3267" s="55"/>
      <c r="C3267" s="55"/>
      <c r="D3267" s="55"/>
      <c r="E3267" s="55"/>
      <c r="F3267" s="55"/>
      <c r="G3267" s="55"/>
      <c r="H3267" s="55"/>
      <c r="I3267" s="55"/>
      <c r="J3267" s="55"/>
      <c r="K3267" s="55"/>
      <c r="L3267" s="55"/>
      <c r="M3267" s="55"/>
      <c r="N3267" s="55"/>
      <c r="O3267" s="55"/>
      <c r="P3267" s="55"/>
      <c r="Q3267" s="55"/>
      <c r="R3267" s="55"/>
      <c r="S3267" s="55"/>
      <c r="T3267" s="55"/>
      <c r="U3267" s="55"/>
      <c r="V3267" s="55"/>
      <c r="W3267" s="55"/>
      <c r="X3267" s="55"/>
      <c r="Y3267" s="55"/>
      <c r="Z3267" s="55"/>
      <c r="AA3267" s="55"/>
      <c r="AB3267" s="55"/>
      <c r="AC3267" s="55"/>
      <c r="AD3267" s="55"/>
      <c r="AE3267" s="55"/>
      <c r="AF3267" s="55"/>
      <c r="AG3267" s="55"/>
      <c r="AH3267" s="55"/>
      <c r="AI3267" s="55"/>
      <c r="AJ3267" s="55"/>
      <c r="AK3267" s="672"/>
      <c r="AL3267" s="55"/>
      <c r="AM3267" s="75"/>
      <c r="AN3267" s="75"/>
      <c r="AO3267" s="75"/>
      <c r="AP3267" s="75"/>
      <c r="AQ3267" s="75"/>
    </row>
    <row r="3268" spans="1:43" hidden="1" x14ac:dyDescent="0.15">
      <c r="A3268" s="55"/>
      <c r="B3268" s="55"/>
      <c r="C3268" s="55"/>
      <c r="D3268" s="55"/>
      <c r="E3268" s="55"/>
      <c r="F3268" s="55"/>
      <c r="G3268" s="55"/>
      <c r="H3268" s="55"/>
      <c r="I3268" s="55"/>
      <c r="J3268" s="55"/>
      <c r="K3268" s="55"/>
      <c r="L3268" s="55"/>
      <c r="M3268" s="55"/>
      <c r="N3268" s="55"/>
      <c r="O3268" s="55"/>
      <c r="P3268" s="55"/>
      <c r="Q3268" s="55"/>
      <c r="R3268" s="55"/>
      <c r="S3268" s="55"/>
      <c r="T3268" s="55"/>
      <c r="U3268" s="55"/>
      <c r="V3268" s="55"/>
      <c r="W3268" s="55"/>
      <c r="X3268" s="55"/>
      <c r="Y3268" s="55"/>
      <c r="Z3268" s="55"/>
      <c r="AA3268" s="55"/>
      <c r="AB3268" s="55"/>
      <c r="AC3268" s="55"/>
      <c r="AD3268" s="55"/>
      <c r="AE3268" s="55"/>
      <c r="AF3268" s="55"/>
      <c r="AG3268" s="55"/>
      <c r="AH3268" s="55"/>
      <c r="AI3268" s="55"/>
      <c r="AJ3268" s="55"/>
      <c r="AK3268" s="672"/>
      <c r="AL3268" s="55"/>
      <c r="AM3268" s="75"/>
      <c r="AN3268" s="75"/>
      <c r="AO3268" s="75"/>
      <c r="AP3268" s="75"/>
      <c r="AQ3268" s="75"/>
    </row>
    <row r="3269" spans="1:43" hidden="1" x14ac:dyDescent="0.15">
      <c r="A3269" s="55"/>
      <c r="B3269" s="55"/>
      <c r="C3269" s="55"/>
      <c r="D3269" s="55"/>
      <c r="E3269" s="55"/>
      <c r="F3269" s="55"/>
      <c r="G3269" s="55"/>
      <c r="H3269" s="55"/>
      <c r="I3269" s="55"/>
      <c r="J3269" s="55"/>
      <c r="K3269" s="55"/>
      <c r="L3269" s="55"/>
      <c r="M3269" s="55"/>
      <c r="N3269" s="55"/>
      <c r="O3269" s="55"/>
      <c r="P3269" s="55"/>
      <c r="Q3269" s="55"/>
      <c r="R3269" s="55"/>
      <c r="S3269" s="55"/>
      <c r="T3269" s="55"/>
      <c r="U3269" s="55"/>
      <c r="V3269" s="55"/>
      <c r="W3269" s="55"/>
      <c r="X3269" s="55"/>
      <c r="Y3269" s="55"/>
      <c r="Z3269" s="55"/>
      <c r="AA3269" s="55"/>
      <c r="AB3269" s="55"/>
      <c r="AC3269" s="55"/>
      <c r="AD3269" s="55"/>
      <c r="AE3269" s="55"/>
      <c r="AF3269" s="55"/>
      <c r="AG3269" s="55"/>
      <c r="AH3269" s="55"/>
      <c r="AI3269" s="55"/>
      <c r="AJ3269" s="55"/>
      <c r="AK3269" s="672"/>
      <c r="AL3269" s="55"/>
      <c r="AM3269" s="75"/>
      <c r="AN3269" s="75"/>
      <c r="AO3269" s="75"/>
      <c r="AP3269" s="75"/>
      <c r="AQ3269" s="75"/>
    </row>
    <row r="3270" spans="1:43" hidden="1" x14ac:dyDescent="0.15">
      <c r="A3270" s="55"/>
      <c r="B3270" s="55"/>
      <c r="C3270" s="55"/>
      <c r="D3270" s="55"/>
      <c r="E3270" s="55"/>
      <c r="F3270" s="55"/>
      <c r="G3270" s="55"/>
      <c r="H3270" s="55"/>
      <c r="I3270" s="55"/>
      <c r="J3270" s="55"/>
      <c r="K3270" s="55"/>
      <c r="L3270" s="55"/>
      <c r="M3270" s="55"/>
      <c r="N3270" s="55"/>
      <c r="O3270" s="55"/>
      <c r="P3270" s="55"/>
      <c r="Q3270" s="55"/>
      <c r="R3270" s="55"/>
      <c r="S3270" s="55"/>
      <c r="T3270" s="55"/>
      <c r="U3270" s="55"/>
      <c r="V3270" s="55"/>
      <c r="W3270" s="55"/>
      <c r="X3270" s="55"/>
      <c r="Y3270" s="55"/>
      <c r="Z3270" s="55"/>
      <c r="AA3270" s="55"/>
      <c r="AB3270" s="55"/>
      <c r="AC3270" s="55"/>
      <c r="AD3270" s="55"/>
      <c r="AE3270" s="55"/>
      <c r="AF3270" s="55"/>
      <c r="AG3270" s="55"/>
      <c r="AH3270" s="55"/>
      <c r="AI3270" s="55"/>
      <c r="AJ3270" s="55"/>
      <c r="AK3270" s="672"/>
      <c r="AL3270" s="55"/>
      <c r="AM3270" s="75"/>
      <c r="AN3270" s="75"/>
      <c r="AO3270" s="75"/>
      <c r="AP3270" s="75"/>
      <c r="AQ3270" s="75"/>
    </row>
    <row r="3271" spans="1:43" hidden="1" x14ac:dyDescent="0.15">
      <c r="A3271" s="55"/>
      <c r="B3271" s="55"/>
      <c r="C3271" s="55"/>
      <c r="D3271" s="55"/>
      <c r="E3271" s="55"/>
      <c r="F3271" s="55"/>
      <c r="G3271" s="55"/>
      <c r="H3271" s="55"/>
      <c r="I3271" s="55"/>
      <c r="J3271" s="55"/>
      <c r="K3271" s="55"/>
      <c r="L3271" s="55"/>
      <c r="M3271" s="55"/>
      <c r="N3271" s="55"/>
      <c r="O3271" s="55"/>
      <c r="P3271" s="55"/>
      <c r="Q3271" s="55"/>
      <c r="R3271" s="55"/>
      <c r="S3271" s="55"/>
      <c r="T3271" s="55"/>
      <c r="U3271" s="55"/>
      <c r="V3271" s="55"/>
      <c r="W3271" s="55"/>
      <c r="X3271" s="55"/>
      <c r="Y3271" s="55"/>
      <c r="Z3271" s="55"/>
      <c r="AA3271" s="55"/>
      <c r="AB3271" s="55"/>
      <c r="AC3271" s="55"/>
      <c r="AD3271" s="55"/>
      <c r="AE3271" s="55"/>
      <c r="AF3271" s="55"/>
      <c r="AG3271" s="55"/>
      <c r="AH3271" s="55"/>
      <c r="AI3271" s="55"/>
      <c r="AJ3271" s="55"/>
      <c r="AK3271" s="672"/>
      <c r="AL3271" s="55"/>
      <c r="AM3271" s="75"/>
      <c r="AN3271" s="75"/>
      <c r="AO3271" s="75"/>
      <c r="AP3271" s="75"/>
      <c r="AQ3271" s="75"/>
    </row>
    <row r="3272" spans="1:43" hidden="1" x14ac:dyDescent="0.15">
      <c r="A3272" s="55"/>
      <c r="B3272" s="55"/>
      <c r="C3272" s="55"/>
      <c r="D3272" s="55"/>
      <c r="E3272" s="55"/>
      <c r="F3272" s="55"/>
      <c r="G3272" s="55"/>
      <c r="H3272" s="55"/>
      <c r="I3272" s="55"/>
      <c r="J3272" s="55"/>
      <c r="K3272" s="55"/>
      <c r="L3272" s="55"/>
      <c r="M3272" s="55"/>
      <c r="N3272" s="55"/>
      <c r="O3272" s="55"/>
      <c r="P3272" s="55"/>
      <c r="Q3272" s="55"/>
      <c r="R3272" s="55"/>
      <c r="S3272" s="55"/>
      <c r="T3272" s="55"/>
      <c r="U3272" s="55"/>
      <c r="V3272" s="55"/>
      <c r="W3272" s="55"/>
      <c r="X3272" s="55"/>
      <c r="Y3272" s="55"/>
      <c r="Z3272" s="55"/>
      <c r="AA3272" s="55"/>
      <c r="AB3272" s="55"/>
      <c r="AC3272" s="55"/>
      <c r="AD3272" s="55"/>
      <c r="AE3272" s="55"/>
      <c r="AF3272" s="55"/>
      <c r="AG3272" s="55"/>
      <c r="AH3272" s="55"/>
      <c r="AI3272" s="55"/>
      <c r="AJ3272" s="55"/>
      <c r="AK3272" s="672"/>
      <c r="AL3272" s="55"/>
      <c r="AM3272" s="75"/>
      <c r="AN3272" s="75"/>
      <c r="AO3272" s="75"/>
      <c r="AP3272" s="75"/>
      <c r="AQ3272" s="75"/>
    </row>
    <row r="3273" spans="1:43" hidden="1" x14ac:dyDescent="0.15">
      <c r="A3273" s="55"/>
      <c r="B3273" s="55"/>
      <c r="C3273" s="55"/>
      <c r="D3273" s="55"/>
      <c r="E3273" s="55"/>
      <c r="F3273" s="55"/>
      <c r="G3273" s="55"/>
      <c r="H3273" s="55"/>
      <c r="I3273" s="55"/>
      <c r="J3273" s="55"/>
      <c r="K3273" s="55"/>
      <c r="L3273" s="55"/>
      <c r="M3273" s="55"/>
      <c r="N3273" s="55"/>
      <c r="O3273" s="55"/>
      <c r="P3273" s="55"/>
      <c r="Q3273" s="55"/>
      <c r="R3273" s="55"/>
      <c r="S3273" s="55"/>
      <c r="T3273" s="55"/>
      <c r="U3273" s="55"/>
      <c r="V3273" s="55"/>
      <c r="W3273" s="55"/>
      <c r="X3273" s="55"/>
      <c r="Y3273" s="55"/>
      <c r="Z3273" s="55"/>
      <c r="AA3273" s="55"/>
      <c r="AB3273" s="55"/>
      <c r="AC3273" s="55"/>
      <c r="AD3273" s="55"/>
      <c r="AE3273" s="55"/>
      <c r="AF3273" s="55"/>
      <c r="AG3273" s="55"/>
      <c r="AH3273" s="55"/>
      <c r="AI3273" s="55"/>
      <c r="AJ3273" s="55"/>
      <c r="AK3273" s="672"/>
      <c r="AL3273" s="55"/>
      <c r="AM3273" s="75"/>
      <c r="AN3273" s="75"/>
      <c r="AO3273" s="75"/>
      <c r="AP3273" s="75"/>
      <c r="AQ3273" s="75"/>
    </row>
    <row r="3274" spans="1:43" hidden="1" x14ac:dyDescent="0.15">
      <c r="A3274" s="55"/>
      <c r="B3274" s="55"/>
      <c r="C3274" s="55"/>
      <c r="D3274" s="55"/>
      <c r="E3274" s="55"/>
      <c r="F3274" s="55"/>
      <c r="G3274" s="55"/>
      <c r="H3274" s="55"/>
      <c r="I3274" s="55"/>
      <c r="J3274" s="55"/>
      <c r="K3274" s="55"/>
      <c r="L3274" s="55"/>
      <c r="M3274" s="55"/>
      <c r="N3274" s="55"/>
      <c r="O3274" s="55"/>
      <c r="P3274" s="55"/>
      <c r="Q3274" s="55"/>
      <c r="R3274" s="55"/>
      <c r="S3274" s="55"/>
      <c r="T3274" s="55"/>
      <c r="U3274" s="55"/>
      <c r="V3274" s="55"/>
      <c r="W3274" s="55"/>
      <c r="X3274" s="55"/>
      <c r="Y3274" s="55"/>
      <c r="Z3274" s="55"/>
      <c r="AA3274" s="55"/>
      <c r="AB3274" s="55"/>
      <c r="AC3274" s="55"/>
      <c r="AD3274" s="55"/>
      <c r="AE3274" s="55"/>
      <c r="AF3274" s="55"/>
      <c r="AG3274" s="55"/>
      <c r="AH3274" s="55"/>
      <c r="AI3274" s="55"/>
      <c r="AJ3274" s="55"/>
      <c r="AK3274" s="672"/>
      <c r="AL3274" s="55"/>
      <c r="AM3274" s="75"/>
      <c r="AN3274" s="75"/>
      <c r="AO3274" s="75"/>
      <c r="AP3274" s="75"/>
      <c r="AQ3274" s="75"/>
    </row>
    <row r="3275" spans="1:43" hidden="1" x14ac:dyDescent="0.15">
      <c r="A3275" s="55"/>
      <c r="B3275" s="55"/>
      <c r="C3275" s="55"/>
      <c r="D3275" s="55"/>
      <c r="E3275" s="55"/>
      <c r="F3275" s="55"/>
      <c r="G3275" s="55"/>
      <c r="H3275" s="55"/>
      <c r="I3275" s="55"/>
      <c r="J3275" s="55"/>
      <c r="K3275" s="55"/>
      <c r="L3275" s="55"/>
      <c r="M3275" s="55"/>
      <c r="N3275" s="55"/>
      <c r="O3275" s="55"/>
      <c r="P3275" s="55"/>
      <c r="Q3275" s="55"/>
      <c r="R3275" s="55"/>
      <c r="S3275" s="55"/>
      <c r="T3275" s="55"/>
      <c r="U3275" s="55"/>
      <c r="V3275" s="55"/>
      <c r="W3275" s="55"/>
      <c r="X3275" s="55"/>
      <c r="Y3275" s="55"/>
      <c r="Z3275" s="55"/>
      <c r="AA3275" s="55"/>
      <c r="AB3275" s="55"/>
      <c r="AC3275" s="55"/>
      <c r="AD3275" s="55"/>
      <c r="AE3275" s="55"/>
      <c r="AF3275" s="55"/>
      <c r="AG3275" s="55"/>
      <c r="AH3275" s="55"/>
      <c r="AI3275" s="55"/>
      <c r="AJ3275" s="55"/>
      <c r="AK3275" s="672"/>
      <c r="AL3275" s="55"/>
      <c r="AM3275" s="75"/>
      <c r="AN3275" s="75"/>
      <c r="AO3275" s="75"/>
      <c r="AP3275" s="75"/>
      <c r="AQ3275" s="75"/>
    </row>
    <row r="3276" spans="1:43" hidden="1" x14ac:dyDescent="0.15">
      <c r="A3276" s="55"/>
      <c r="B3276" s="55"/>
      <c r="C3276" s="55"/>
      <c r="D3276" s="55"/>
      <c r="E3276" s="55"/>
      <c r="F3276" s="55"/>
      <c r="G3276" s="55"/>
      <c r="H3276" s="55"/>
      <c r="I3276" s="55"/>
      <c r="J3276" s="55"/>
      <c r="K3276" s="55"/>
      <c r="L3276" s="55"/>
      <c r="M3276" s="55"/>
      <c r="N3276" s="55"/>
      <c r="O3276" s="55"/>
      <c r="P3276" s="55"/>
      <c r="Q3276" s="55"/>
      <c r="R3276" s="55"/>
      <c r="S3276" s="55"/>
      <c r="T3276" s="55"/>
      <c r="U3276" s="55"/>
      <c r="V3276" s="55"/>
      <c r="W3276" s="55"/>
      <c r="X3276" s="55"/>
      <c r="Y3276" s="55"/>
      <c r="Z3276" s="55"/>
      <c r="AA3276" s="55"/>
      <c r="AB3276" s="55"/>
      <c r="AC3276" s="55"/>
      <c r="AD3276" s="55"/>
      <c r="AE3276" s="55"/>
      <c r="AF3276" s="55"/>
      <c r="AG3276" s="55"/>
      <c r="AH3276" s="55"/>
      <c r="AI3276" s="55"/>
      <c r="AJ3276" s="55"/>
      <c r="AK3276" s="672"/>
      <c r="AL3276" s="55"/>
      <c r="AM3276" s="75"/>
      <c r="AN3276" s="75"/>
      <c r="AO3276" s="75"/>
      <c r="AP3276" s="75"/>
      <c r="AQ3276" s="75"/>
    </row>
    <row r="3277" spans="1:43" hidden="1" x14ac:dyDescent="0.15">
      <c r="A3277" s="55"/>
      <c r="B3277" s="55"/>
      <c r="C3277" s="55"/>
      <c r="D3277" s="55"/>
      <c r="E3277" s="55"/>
      <c r="F3277" s="55"/>
      <c r="G3277" s="55"/>
      <c r="H3277" s="55"/>
      <c r="I3277" s="55"/>
      <c r="J3277" s="55"/>
      <c r="K3277" s="55"/>
      <c r="L3277" s="55"/>
      <c r="M3277" s="55"/>
      <c r="N3277" s="55"/>
      <c r="O3277" s="55"/>
      <c r="P3277" s="55"/>
      <c r="Q3277" s="55"/>
      <c r="R3277" s="55"/>
      <c r="S3277" s="55"/>
      <c r="T3277" s="55"/>
      <c r="U3277" s="55"/>
      <c r="V3277" s="55"/>
      <c r="W3277" s="55"/>
      <c r="X3277" s="55"/>
      <c r="Y3277" s="55"/>
      <c r="Z3277" s="55"/>
      <c r="AA3277" s="55"/>
      <c r="AB3277" s="55"/>
      <c r="AC3277" s="55"/>
      <c r="AD3277" s="55"/>
      <c r="AE3277" s="55"/>
      <c r="AF3277" s="55"/>
      <c r="AG3277" s="55"/>
      <c r="AH3277" s="55"/>
      <c r="AI3277" s="55"/>
      <c r="AJ3277" s="55"/>
      <c r="AK3277" s="672"/>
      <c r="AL3277" s="55"/>
      <c r="AM3277" s="75"/>
      <c r="AN3277" s="75"/>
      <c r="AO3277" s="75"/>
      <c r="AP3277" s="75"/>
      <c r="AQ3277" s="75"/>
    </row>
    <row r="3278" spans="1:43" hidden="1" x14ac:dyDescent="0.15">
      <c r="A3278" s="55"/>
      <c r="B3278" s="55"/>
      <c r="C3278" s="55"/>
      <c r="D3278" s="55"/>
      <c r="E3278" s="55"/>
      <c r="F3278" s="55"/>
      <c r="G3278" s="55"/>
      <c r="H3278" s="55"/>
      <c r="I3278" s="55"/>
      <c r="J3278" s="55"/>
      <c r="K3278" s="55"/>
      <c r="L3278" s="55"/>
      <c r="M3278" s="55"/>
      <c r="N3278" s="55"/>
      <c r="O3278" s="55"/>
      <c r="P3278" s="55"/>
      <c r="Q3278" s="55"/>
      <c r="R3278" s="55"/>
      <c r="S3278" s="55"/>
      <c r="T3278" s="55"/>
      <c r="U3278" s="55"/>
      <c r="V3278" s="55"/>
      <c r="W3278" s="55"/>
      <c r="X3278" s="55"/>
      <c r="Y3278" s="55"/>
      <c r="Z3278" s="55"/>
      <c r="AA3278" s="55"/>
      <c r="AB3278" s="55"/>
      <c r="AC3278" s="55"/>
      <c r="AD3278" s="55"/>
      <c r="AE3278" s="55"/>
      <c r="AF3278" s="55"/>
      <c r="AG3278" s="55"/>
      <c r="AH3278" s="55"/>
      <c r="AI3278" s="55"/>
      <c r="AJ3278" s="55"/>
      <c r="AK3278" s="672"/>
      <c r="AL3278" s="55"/>
      <c r="AM3278" s="75"/>
      <c r="AN3278" s="75"/>
      <c r="AO3278" s="75"/>
      <c r="AP3278" s="75"/>
      <c r="AQ3278" s="75"/>
    </row>
    <row r="3279" spans="1:43" hidden="1" x14ac:dyDescent="0.15">
      <c r="A3279" s="55"/>
      <c r="B3279" s="55"/>
      <c r="C3279" s="55"/>
      <c r="D3279" s="55"/>
      <c r="E3279" s="55"/>
      <c r="F3279" s="55"/>
      <c r="G3279" s="55"/>
      <c r="H3279" s="55"/>
      <c r="I3279" s="55"/>
      <c r="J3279" s="55"/>
      <c r="K3279" s="55"/>
      <c r="L3279" s="55"/>
      <c r="M3279" s="55"/>
      <c r="N3279" s="55"/>
      <c r="O3279" s="55"/>
      <c r="P3279" s="55"/>
      <c r="Q3279" s="55"/>
      <c r="R3279" s="55"/>
      <c r="S3279" s="55"/>
      <c r="T3279" s="55"/>
      <c r="U3279" s="55"/>
      <c r="V3279" s="55"/>
      <c r="W3279" s="55"/>
      <c r="X3279" s="55"/>
      <c r="Y3279" s="55"/>
      <c r="Z3279" s="55"/>
      <c r="AA3279" s="55"/>
      <c r="AB3279" s="55"/>
      <c r="AC3279" s="55"/>
      <c r="AD3279" s="55"/>
      <c r="AE3279" s="55"/>
      <c r="AF3279" s="55"/>
      <c r="AG3279" s="55"/>
      <c r="AH3279" s="55"/>
      <c r="AI3279" s="55"/>
      <c r="AJ3279" s="55"/>
      <c r="AK3279" s="672"/>
      <c r="AL3279" s="55"/>
      <c r="AM3279" s="75"/>
      <c r="AN3279" s="75"/>
      <c r="AO3279" s="75"/>
      <c r="AP3279" s="75"/>
      <c r="AQ3279" s="75"/>
    </row>
    <row r="3280" spans="1:43" hidden="1" x14ac:dyDescent="0.15">
      <c r="A3280" s="55"/>
      <c r="B3280" s="55"/>
      <c r="C3280" s="55"/>
      <c r="D3280" s="55"/>
      <c r="E3280" s="55"/>
      <c r="F3280" s="55"/>
      <c r="G3280" s="55"/>
      <c r="H3280" s="55"/>
      <c r="I3280" s="55"/>
      <c r="J3280" s="55"/>
      <c r="K3280" s="55"/>
      <c r="L3280" s="55"/>
      <c r="M3280" s="55"/>
      <c r="N3280" s="55"/>
      <c r="O3280" s="55"/>
      <c r="P3280" s="55"/>
      <c r="Q3280" s="55"/>
      <c r="R3280" s="55"/>
      <c r="S3280" s="55"/>
      <c r="T3280" s="55"/>
      <c r="U3280" s="55"/>
      <c r="V3280" s="55"/>
      <c r="W3280" s="55"/>
      <c r="X3280" s="55"/>
      <c r="Y3280" s="55"/>
      <c r="Z3280" s="55"/>
      <c r="AA3280" s="55"/>
      <c r="AB3280" s="55"/>
      <c r="AC3280" s="55"/>
      <c r="AD3280" s="55"/>
      <c r="AE3280" s="55"/>
      <c r="AF3280" s="55"/>
      <c r="AG3280" s="55"/>
      <c r="AH3280" s="55"/>
      <c r="AI3280" s="55"/>
      <c r="AJ3280" s="55"/>
      <c r="AK3280" s="672"/>
      <c r="AL3280" s="55"/>
      <c r="AM3280" s="75"/>
      <c r="AN3280" s="75"/>
      <c r="AO3280" s="75"/>
      <c r="AP3280" s="75"/>
      <c r="AQ3280" s="75"/>
    </row>
    <row r="3281" spans="1:43" hidden="1" x14ac:dyDescent="0.15">
      <c r="A3281" s="55"/>
      <c r="B3281" s="55"/>
      <c r="C3281" s="55"/>
      <c r="D3281" s="55"/>
      <c r="E3281" s="55"/>
      <c r="F3281" s="55"/>
      <c r="G3281" s="55"/>
      <c r="H3281" s="55"/>
      <c r="I3281" s="55"/>
      <c r="J3281" s="55"/>
      <c r="K3281" s="55"/>
      <c r="L3281" s="55"/>
      <c r="M3281" s="55"/>
      <c r="N3281" s="55"/>
      <c r="O3281" s="55"/>
      <c r="P3281" s="55"/>
      <c r="Q3281" s="55"/>
      <c r="R3281" s="55"/>
      <c r="S3281" s="55"/>
      <c r="T3281" s="55"/>
      <c r="U3281" s="55"/>
      <c r="V3281" s="55"/>
      <c r="W3281" s="55"/>
      <c r="X3281" s="55"/>
      <c r="Y3281" s="55"/>
      <c r="Z3281" s="55"/>
      <c r="AA3281" s="55"/>
      <c r="AB3281" s="55"/>
      <c r="AC3281" s="55"/>
      <c r="AD3281" s="55"/>
      <c r="AE3281" s="55"/>
      <c r="AF3281" s="55"/>
      <c r="AG3281" s="55"/>
      <c r="AH3281" s="55"/>
      <c r="AI3281" s="55"/>
      <c r="AJ3281" s="55"/>
      <c r="AK3281" s="672"/>
      <c r="AL3281" s="55"/>
      <c r="AM3281" s="75"/>
      <c r="AN3281" s="75"/>
      <c r="AO3281" s="75"/>
      <c r="AP3281" s="75"/>
      <c r="AQ3281" s="75"/>
    </row>
    <row r="3282" spans="1:43" hidden="1" x14ac:dyDescent="0.15">
      <c r="A3282" s="55"/>
      <c r="B3282" s="55"/>
      <c r="C3282" s="55"/>
      <c r="D3282" s="55"/>
      <c r="E3282" s="55"/>
      <c r="F3282" s="55"/>
      <c r="G3282" s="55"/>
      <c r="H3282" s="55"/>
      <c r="I3282" s="55"/>
      <c r="J3282" s="55"/>
      <c r="K3282" s="55"/>
      <c r="L3282" s="55"/>
      <c r="M3282" s="55"/>
      <c r="N3282" s="55"/>
      <c r="O3282" s="55"/>
      <c r="P3282" s="55"/>
      <c r="Q3282" s="55"/>
      <c r="R3282" s="55"/>
      <c r="S3282" s="55"/>
      <c r="T3282" s="55"/>
      <c r="U3282" s="55"/>
      <c r="V3282" s="55"/>
      <c r="W3282" s="55"/>
      <c r="X3282" s="55"/>
      <c r="Y3282" s="55"/>
      <c r="Z3282" s="55"/>
      <c r="AA3282" s="55"/>
      <c r="AB3282" s="55"/>
      <c r="AC3282" s="55"/>
      <c r="AD3282" s="55"/>
      <c r="AE3282" s="55"/>
      <c r="AF3282" s="55"/>
      <c r="AG3282" s="55"/>
      <c r="AH3282" s="55"/>
      <c r="AI3282" s="55"/>
      <c r="AJ3282" s="55"/>
      <c r="AK3282" s="672"/>
      <c r="AL3282" s="55"/>
      <c r="AM3282" s="75"/>
      <c r="AN3282" s="75"/>
      <c r="AO3282" s="75"/>
      <c r="AP3282" s="75"/>
      <c r="AQ3282" s="75"/>
    </row>
    <row r="3283" spans="1:43" hidden="1" x14ac:dyDescent="0.15">
      <c r="A3283" s="55"/>
      <c r="B3283" s="55"/>
      <c r="C3283" s="55"/>
      <c r="D3283" s="55"/>
      <c r="E3283" s="55"/>
      <c r="F3283" s="55"/>
      <c r="G3283" s="55"/>
      <c r="H3283" s="55"/>
      <c r="I3283" s="55"/>
      <c r="J3283" s="55"/>
      <c r="K3283" s="55"/>
      <c r="L3283" s="55"/>
      <c r="M3283" s="55"/>
      <c r="N3283" s="55"/>
      <c r="O3283" s="55"/>
      <c r="P3283" s="55"/>
      <c r="Q3283" s="55"/>
      <c r="R3283" s="55"/>
      <c r="S3283" s="55"/>
      <c r="T3283" s="55"/>
      <c r="U3283" s="55"/>
      <c r="V3283" s="55"/>
      <c r="W3283" s="55"/>
      <c r="X3283" s="55"/>
      <c r="Y3283" s="55"/>
      <c r="Z3283" s="55"/>
      <c r="AA3283" s="55"/>
      <c r="AB3283" s="55"/>
      <c r="AC3283" s="55"/>
      <c r="AD3283" s="55"/>
      <c r="AE3283" s="55"/>
      <c r="AF3283" s="55"/>
      <c r="AG3283" s="55"/>
      <c r="AH3283" s="55"/>
      <c r="AI3283" s="55"/>
      <c r="AJ3283" s="55"/>
      <c r="AK3283" s="672"/>
      <c r="AL3283" s="55"/>
      <c r="AM3283" s="75"/>
      <c r="AN3283" s="75"/>
      <c r="AO3283" s="75"/>
      <c r="AP3283" s="75"/>
      <c r="AQ3283" s="75"/>
    </row>
    <row r="3284" spans="1:43" hidden="1" x14ac:dyDescent="0.15">
      <c r="A3284" s="55"/>
      <c r="B3284" s="55"/>
      <c r="C3284" s="55"/>
      <c r="D3284" s="55"/>
      <c r="E3284" s="55"/>
      <c r="F3284" s="55"/>
      <c r="G3284" s="55"/>
      <c r="H3284" s="55"/>
      <c r="I3284" s="55"/>
      <c r="J3284" s="55"/>
      <c r="K3284" s="55"/>
      <c r="L3284" s="55"/>
      <c r="M3284" s="55"/>
      <c r="N3284" s="55"/>
      <c r="O3284" s="55"/>
      <c r="P3284" s="55"/>
      <c r="Q3284" s="55"/>
      <c r="R3284" s="55"/>
      <c r="S3284" s="55"/>
      <c r="T3284" s="55"/>
      <c r="U3284" s="55"/>
      <c r="V3284" s="55"/>
      <c r="W3284" s="55"/>
      <c r="X3284" s="55"/>
      <c r="Y3284" s="55"/>
      <c r="Z3284" s="55"/>
      <c r="AA3284" s="55"/>
      <c r="AB3284" s="55"/>
      <c r="AC3284" s="55"/>
      <c r="AD3284" s="55"/>
      <c r="AE3284" s="55"/>
      <c r="AF3284" s="55"/>
      <c r="AG3284" s="55"/>
      <c r="AH3284" s="55"/>
      <c r="AI3284" s="55"/>
      <c r="AJ3284" s="55"/>
      <c r="AK3284" s="672"/>
      <c r="AL3284" s="55"/>
      <c r="AM3284" s="75"/>
      <c r="AN3284" s="75"/>
      <c r="AO3284" s="75"/>
      <c r="AP3284" s="75"/>
      <c r="AQ3284" s="75"/>
    </row>
    <row r="3285" spans="1:43" hidden="1" x14ac:dyDescent="0.15">
      <c r="A3285" s="55"/>
      <c r="B3285" s="55"/>
      <c r="C3285" s="55"/>
      <c r="D3285" s="55"/>
      <c r="E3285" s="55"/>
      <c r="F3285" s="55"/>
      <c r="G3285" s="55"/>
      <c r="H3285" s="55"/>
      <c r="I3285" s="55"/>
      <c r="J3285" s="55"/>
      <c r="K3285" s="55"/>
      <c r="L3285" s="55"/>
      <c r="M3285" s="55"/>
      <c r="N3285" s="55"/>
      <c r="O3285" s="55"/>
      <c r="P3285" s="55"/>
      <c r="Q3285" s="55"/>
      <c r="R3285" s="55"/>
      <c r="S3285" s="55"/>
      <c r="T3285" s="55"/>
      <c r="U3285" s="55"/>
      <c r="V3285" s="55"/>
      <c r="W3285" s="55"/>
      <c r="X3285" s="55"/>
      <c r="Y3285" s="55"/>
      <c r="Z3285" s="55"/>
      <c r="AA3285" s="55"/>
      <c r="AB3285" s="55"/>
      <c r="AC3285" s="55"/>
      <c r="AD3285" s="55"/>
      <c r="AE3285" s="55"/>
      <c r="AF3285" s="55"/>
      <c r="AG3285" s="55"/>
      <c r="AH3285" s="55"/>
      <c r="AI3285" s="55"/>
      <c r="AJ3285" s="55"/>
      <c r="AK3285" s="672"/>
      <c r="AL3285" s="55"/>
      <c r="AM3285" s="75"/>
      <c r="AN3285" s="75"/>
      <c r="AO3285" s="75"/>
      <c r="AP3285" s="75"/>
      <c r="AQ3285" s="75"/>
    </row>
    <row r="3286" spans="1:43" hidden="1" x14ac:dyDescent="0.15">
      <c r="A3286" s="55"/>
      <c r="B3286" s="55"/>
      <c r="C3286" s="55"/>
      <c r="D3286" s="55"/>
      <c r="E3286" s="55"/>
      <c r="F3286" s="55"/>
      <c r="G3286" s="55"/>
      <c r="H3286" s="55"/>
      <c r="I3286" s="55"/>
      <c r="J3286" s="55"/>
      <c r="K3286" s="55"/>
      <c r="L3286" s="55"/>
      <c r="M3286" s="55"/>
      <c r="N3286" s="55"/>
      <c r="O3286" s="55"/>
      <c r="P3286" s="55"/>
      <c r="Q3286" s="55"/>
      <c r="R3286" s="55"/>
      <c r="S3286" s="55"/>
      <c r="T3286" s="55"/>
      <c r="U3286" s="55"/>
      <c r="V3286" s="55"/>
      <c r="W3286" s="55"/>
      <c r="X3286" s="55"/>
      <c r="Y3286" s="55"/>
      <c r="Z3286" s="55"/>
      <c r="AA3286" s="55"/>
      <c r="AB3286" s="55"/>
      <c r="AC3286" s="55"/>
      <c r="AD3286" s="55"/>
      <c r="AE3286" s="55"/>
      <c r="AF3286" s="55"/>
      <c r="AG3286" s="55"/>
      <c r="AH3286" s="55"/>
      <c r="AI3286" s="55"/>
      <c r="AJ3286" s="55"/>
      <c r="AK3286" s="672"/>
      <c r="AL3286" s="55"/>
      <c r="AM3286" s="75"/>
      <c r="AN3286" s="75"/>
      <c r="AO3286" s="75"/>
      <c r="AP3286" s="75"/>
      <c r="AQ3286" s="75"/>
    </row>
    <row r="3287" spans="1:43" x14ac:dyDescent="0.15"/>
    <row r="3288" spans="1:43" x14ac:dyDescent="0.15"/>
    <row r="3289" spans="1:43" x14ac:dyDescent="0.15"/>
    <row r="3290" spans="1:43" x14ac:dyDescent="0.15"/>
    <row r="3291" spans="1:43" x14ac:dyDescent="0.15"/>
    <row r="3292" spans="1:43" x14ac:dyDescent="0.15"/>
    <row r="3293" spans="1:43" x14ac:dyDescent="0.15"/>
    <row r="3294" spans="1:43" x14ac:dyDescent="0.15"/>
    <row r="3295" spans="1:43" x14ac:dyDescent="0.15"/>
    <row r="3296" spans="1:43" x14ac:dyDescent="0.15"/>
    <row r="3297" x14ac:dyDescent="0.15"/>
    <row r="3298" x14ac:dyDescent="0.15"/>
    <row r="3299" x14ac:dyDescent="0.15"/>
    <row r="3300" x14ac:dyDescent="0.15"/>
    <row r="3301" x14ac:dyDescent="0.15"/>
    <row r="3302" x14ac:dyDescent="0.15"/>
    <row r="3303" x14ac:dyDescent="0.15"/>
    <row r="3304" x14ac:dyDescent="0.15"/>
    <row r="3305" x14ac:dyDescent="0.15"/>
    <row r="3306" x14ac:dyDescent="0.15"/>
    <row r="3307" x14ac:dyDescent="0.15"/>
    <row r="3308" x14ac:dyDescent="0.15"/>
    <row r="3309" x14ac:dyDescent="0.15"/>
    <row r="3310" x14ac:dyDescent="0.15"/>
    <row r="3311" x14ac:dyDescent="0.15"/>
    <row r="3312" x14ac:dyDescent="0.15"/>
    <row r="3313" x14ac:dyDescent="0.15"/>
    <row r="3314" x14ac:dyDescent="0.15"/>
    <row r="3315" x14ac:dyDescent="0.15"/>
    <row r="3316" x14ac:dyDescent="0.15"/>
    <row r="3317" x14ac:dyDescent="0.15"/>
    <row r="3318" x14ac:dyDescent="0.15"/>
    <row r="3319" x14ac:dyDescent="0.15"/>
    <row r="3320" x14ac:dyDescent="0.15"/>
    <row r="3321" x14ac:dyDescent="0.15"/>
    <row r="3322" x14ac:dyDescent="0.15"/>
    <row r="3323" x14ac:dyDescent="0.15"/>
    <row r="3324" x14ac:dyDescent="0.15"/>
    <row r="3325" x14ac:dyDescent="0.15"/>
    <row r="3326" x14ac:dyDescent="0.15"/>
    <row r="3327" x14ac:dyDescent="0.15"/>
    <row r="3328" x14ac:dyDescent="0.15"/>
    <row r="3329" x14ac:dyDescent="0.15"/>
    <row r="3330" x14ac:dyDescent="0.15"/>
    <row r="3331" x14ac:dyDescent="0.15"/>
    <row r="3332" x14ac:dyDescent="0.15"/>
    <row r="3333" x14ac:dyDescent="0.15"/>
    <row r="3334" x14ac:dyDescent="0.15"/>
    <row r="3335" x14ac:dyDescent="0.15"/>
    <row r="3336" x14ac:dyDescent="0.15"/>
    <row r="3337" x14ac:dyDescent="0.15"/>
    <row r="3338" x14ac:dyDescent="0.15"/>
    <row r="3339" x14ac:dyDescent="0.15"/>
    <row r="3340" x14ac:dyDescent="0.15"/>
    <row r="3341" x14ac:dyDescent="0.15"/>
    <row r="3342" x14ac:dyDescent="0.15"/>
    <row r="3343" x14ac:dyDescent="0.15"/>
    <row r="3344" x14ac:dyDescent="0.15"/>
    <row r="3345" x14ac:dyDescent="0.15"/>
    <row r="3346" x14ac:dyDescent="0.15"/>
    <row r="3347" x14ac:dyDescent="0.15"/>
    <row r="3348" x14ac:dyDescent="0.15"/>
    <row r="3349" x14ac:dyDescent="0.15"/>
    <row r="3350" x14ac:dyDescent="0.15"/>
    <row r="3354" x14ac:dyDescent="0.15"/>
    <row r="3355" x14ac:dyDescent="0.15"/>
    <row r="3356" x14ac:dyDescent="0.15"/>
    <row r="3357" x14ac:dyDescent="0.15"/>
    <row r="3358" x14ac:dyDescent="0.15"/>
    <row r="3359" x14ac:dyDescent="0.15"/>
    <row r="3360" x14ac:dyDescent="0.15"/>
    <row r="3361" x14ac:dyDescent="0.15"/>
    <row r="3362" x14ac:dyDescent="0.15"/>
    <row r="3363" x14ac:dyDescent="0.15"/>
    <row r="3364" x14ac:dyDescent="0.15"/>
    <row r="3365" x14ac:dyDescent="0.15"/>
    <row r="3366" x14ac:dyDescent="0.15"/>
    <row r="3367" x14ac:dyDescent="0.15"/>
    <row r="3368" x14ac:dyDescent="0.15"/>
    <row r="3369" x14ac:dyDescent="0.15"/>
    <row r="3370" x14ac:dyDescent="0.15"/>
    <row r="3371" x14ac:dyDescent="0.15"/>
    <row r="3372" x14ac:dyDescent="0.15"/>
    <row r="3373" x14ac:dyDescent="0.15"/>
    <row r="3374" x14ac:dyDescent="0.15"/>
    <row r="3375" x14ac:dyDescent="0.15"/>
    <row r="3376" x14ac:dyDescent="0.15"/>
    <row r="3377" x14ac:dyDescent="0.15"/>
    <row r="3378" x14ac:dyDescent="0.15"/>
    <row r="3379" x14ac:dyDescent="0.15"/>
    <row r="3380" x14ac:dyDescent="0.15"/>
    <row r="3381" x14ac:dyDescent="0.15"/>
    <row r="3382" x14ac:dyDescent="0.15"/>
    <row r="3383" x14ac:dyDescent="0.15"/>
    <row r="3384" x14ac:dyDescent="0.15"/>
    <row r="3385" x14ac:dyDescent="0.15"/>
    <row r="3386" x14ac:dyDescent="0.15"/>
    <row r="3387" x14ac:dyDescent="0.15"/>
    <row r="3388" x14ac:dyDescent="0.15"/>
    <row r="3389" x14ac:dyDescent="0.15"/>
    <row r="3390" x14ac:dyDescent="0.15"/>
    <row r="3391" x14ac:dyDescent="0.15"/>
    <row r="3392" x14ac:dyDescent="0.15"/>
    <row r="3393" x14ac:dyDescent="0.15"/>
    <row r="3394" x14ac:dyDescent="0.15"/>
    <row r="3395" x14ac:dyDescent="0.15"/>
    <row r="3396" x14ac:dyDescent="0.15"/>
    <row r="3397" x14ac:dyDescent="0.15"/>
    <row r="3398" x14ac:dyDescent="0.15"/>
    <row r="3399" x14ac:dyDescent="0.15"/>
    <row r="3400" x14ac:dyDescent="0.15"/>
    <row r="3401" x14ac:dyDescent="0.15"/>
    <row r="3402" x14ac:dyDescent="0.15"/>
    <row r="3403" x14ac:dyDescent="0.15"/>
    <row r="3404" x14ac:dyDescent="0.15"/>
    <row r="3405" x14ac:dyDescent="0.15"/>
    <row r="3406" x14ac:dyDescent="0.15"/>
    <row r="3407" x14ac:dyDescent="0.15"/>
    <row r="3408" x14ac:dyDescent="0.15"/>
    <row r="3409" x14ac:dyDescent="0.15"/>
    <row r="3410" x14ac:dyDescent="0.15"/>
    <row r="3411" x14ac:dyDescent="0.15"/>
    <row r="3412" x14ac:dyDescent="0.15"/>
    <row r="3413" x14ac:dyDescent="0.15"/>
    <row r="3414" x14ac:dyDescent="0.15"/>
    <row r="3415" x14ac:dyDescent="0.15"/>
    <row r="3416" x14ac:dyDescent="0.15"/>
    <row r="3417" x14ac:dyDescent="0.15"/>
    <row r="3418" x14ac:dyDescent="0.15"/>
    <row r="3419" x14ac:dyDescent="0.15"/>
    <row r="3420" x14ac:dyDescent="0.15"/>
    <row r="3421" x14ac:dyDescent="0.15"/>
    <row r="3422" x14ac:dyDescent="0.15"/>
    <row r="3423" x14ac:dyDescent="0.15"/>
    <row r="3424" x14ac:dyDescent="0.15"/>
    <row r="3425" x14ac:dyDescent="0.15"/>
    <row r="3426" x14ac:dyDescent="0.15"/>
    <row r="3427" x14ac:dyDescent="0.15"/>
    <row r="3428" x14ac:dyDescent="0.15"/>
    <row r="3429" x14ac:dyDescent="0.15"/>
    <row r="3430" x14ac:dyDescent="0.15"/>
    <row r="3431" x14ac:dyDescent="0.15"/>
    <row r="3432" x14ac:dyDescent="0.15"/>
    <row r="3433" x14ac:dyDescent="0.15"/>
    <row r="3434" x14ac:dyDescent="0.15"/>
    <row r="3435" x14ac:dyDescent="0.15"/>
    <row r="3436" x14ac:dyDescent="0.15"/>
    <row r="3437" x14ac:dyDescent="0.15"/>
    <row r="3438" x14ac:dyDescent="0.15"/>
    <row r="3439" x14ac:dyDescent="0.15"/>
    <row r="3440" x14ac:dyDescent="0.15"/>
    <row r="3441" x14ac:dyDescent="0.15"/>
    <row r="3442" x14ac:dyDescent="0.15"/>
    <row r="3443" x14ac:dyDescent="0.15"/>
    <row r="3444" x14ac:dyDescent="0.15"/>
    <row r="3445" x14ac:dyDescent="0.15"/>
    <row r="3446" x14ac:dyDescent="0.15"/>
    <row r="3447" x14ac:dyDescent="0.15"/>
    <row r="3448" x14ac:dyDescent="0.15"/>
    <row r="3449" x14ac:dyDescent="0.15"/>
    <row r="3450" x14ac:dyDescent="0.15"/>
    <row r="3451" x14ac:dyDescent="0.15"/>
    <row r="3452" x14ac:dyDescent="0.15"/>
    <row r="3453" x14ac:dyDescent="0.15"/>
    <row r="3454" x14ac:dyDescent="0.15"/>
    <row r="3455" x14ac:dyDescent="0.15"/>
    <row r="3456" x14ac:dyDescent="0.15"/>
    <row r="3457" x14ac:dyDescent="0.15"/>
    <row r="3458" x14ac:dyDescent="0.15"/>
    <row r="3459" x14ac:dyDescent="0.15"/>
    <row r="3460" x14ac:dyDescent="0.15"/>
    <row r="3461" x14ac:dyDescent="0.15"/>
    <row r="3462" x14ac:dyDescent="0.15"/>
    <row r="3463" x14ac:dyDescent="0.15"/>
    <row r="3464" x14ac:dyDescent="0.15"/>
    <row r="3465" x14ac:dyDescent="0.15"/>
    <row r="3466" x14ac:dyDescent="0.15"/>
    <row r="3467" x14ac:dyDescent="0.15"/>
    <row r="3468" x14ac:dyDescent="0.15"/>
    <row r="3469" x14ac:dyDescent="0.15"/>
    <row r="3470" x14ac:dyDescent="0.15"/>
    <row r="3471" x14ac:dyDescent="0.15"/>
    <row r="3472" x14ac:dyDescent="0.15"/>
    <row r="3473" x14ac:dyDescent="0.15"/>
    <row r="3474" x14ac:dyDescent="0.15"/>
    <row r="3475" x14ac:dyDescent="0.15"/>
    <row r="3476" x14ac:dyDescent="0.15"/>
    <row r="3477" x14ac:dyDescent="0.15"/>
    <row r="3478" x14ac:dyDescent="0.15"/>
    <row r="3479" x14ac:dyDescent="0.15"/>
    <row r="3480" x14ac:dyDescent="0.15"/>
    <row r="3481" x14ac:dyDescent="0.15"/>
    <row r="3482" x14ac:dyDescent="0.15"/>
    <row r="3483" x14ac:dyDescent="0.15"/>
    <row r="3484" x14ac:dyDescent="0.15"/>
    <row r="3485" x14ac:dyDescent="0.15"/>
    <row r="3486" x14ac:dyDescent="0.15"/>
    <row r="3487" x14ac:dyDescent="0.15"/>
    <row r="3488" x14ac:dyDescent="0.15"/>
    <row r="3489" x14ac:dyDescent="0.15"/>
    <row r="3490" x14ac:dyDescent="0.15"/>
    <row r="3491" x14ac:dyDescent="0.15"/>
    <row r="3492" x14ac:dyDescent="0.15"/>
    <row r="3493" x14ac:dyDescent="0.15"/>
    <row r="3494" x14ac:dyDescent="0.15"/>
    <row r="3495" x14ac:dyDescent="0.15"/>
    <row r="3496" x14ac:dyDescent="0.15"/>
    <row r="3497" x14ac:dyDescent="0.15"/>
    <row r="3498" x14ac:dyDescent="0.15"/>
    <row r="3499" x14ac:dyDescent="0.15"/>
    <row r="3500" x14ac:dyDescent="0.15"/>
    <row r="3501" x14ac:dyDescent="0.15"/>
    <row r="3502" x14ac:dyDescent="0.15"/>
    <row r="3503" x14ac:dyDescent="0.15"/>
    <row r="3504" x14ac:dyDescent="0.15"/>
    <row r="3505" x14ac:dyDescent="0.15"/>
    <row r="3506" x14ac:dyDescent="0.15"/>
    <row r="3507" x14ac:dyDescent="0.15"/>
    <row r="3508" x14ac:dyDescent="0.15"/>
    <row r="3509" x14ac:dyDescent="0.15"/>
    <row r="3510" x14ac:dyDescent="0.15"/>
    <row r="3511" x14ac:dyDescent="0.15"/>
    <row r="3512" x14ac:dyDescent="0.15"/>
    <row r="3513" x14ac:dyDescent="0.15"/>
    <row r="3514" x14ac:dyDescent="0.15"/>
    <row r="3515" x14ac:dyDescent="0.15"/>
    <row r="3516" x14ac:dyDescent="0.15"/>
    <row r="3517" x14ac:dyDescent="0.15"/>
    <row r="3518" x14ac:dyDescent="0.15"/>
    <row r="3519" x14ac:dyDescent="0.15"/>
    <row r="3520" x14ac:dyDescent="0.15"/>
    <row r="3521" x14ac:dyDescent="0.15"/>
    <row r="3522" x14ac:dyDescent="0.15"/>
    <row r="3523" x14ac:dyDescent="0.15"/>
    <row r="3524" x14ac:dyDescent="0.15"/>
    <row r="3525" x14ac:dyDescent="0.15"/>
    <row r="3526" x14ac:dyDescent="0.15"/>
    <row r="3527" x14ac:dyDescent="0.15"/>
    <row r="3528" x14ac:dyDescent="0.15"/>
    <row r="3529" x14ac:dyDescent="0.15"/>
    <row r="3530" x14ac:dyDescent="0.15"/>
    <row r="3531" x14ac:dyDescent="0.15"/>
    <row r="3532" x14ac:dyDescent="0.15"/>
    <row r="3533" x14ac:dyDescent="0.15"/>
    <row r="3534" x14ac:dyDescent="0.15"/>
    <row r="3535" x14ac:dyDescent="0.15"/>
    <row r="3536" x14ac:dyDescent="0.15"/>
    <row r="3537" x14ac:dyDescent="0.15"/>
    <row r="3538" x14ac:dyDescent="0.15"/>
    <row r="3539" x14ac:dyDescent="0.15"/>
    <row r="3540" x14ac:dyDescent="0.15"/>
    <row r="3541" x14ac:dyDescent="0.15"/>
    <row r="3542" x14ac:dyDescent="0.15"/>
    <row r="3543" x14ac:dyDescent="0.15"/>
    <row r="3544" x14ac:dyDescent="0.15"/>
    <row r="3545" x14ac:dyDescent="0.15"/>
    <row r="3546" x14ac:dyDescent="0.15"/>
    <row r="3547" x14ac:dyDescent="0.15"/>
    <row r="3548" x14ac:dyDescent="0.15"/>
    <row r="3549" x14ac:dyDescent="0.15"/>
    <row r="3550" x14ac:dyDescent="0.15"/>
    <row r="3551" x14ac:dyDescent="0.15"/>
    <row r="3552" x14ac:dyDescent="0.15"/>
    <row r="3553" x14ac:dyDescent="0.15"/>
    <row r="3554" x14ac:dyDescent="0.15"/>
    <row r="3555" x14ac:dyDescent="0.15"/>
    <row r="3556" x14ac:dyDescent="0.15"/>
    <row r="3557" x14ac:dyDescent="0.15"/>
    <row r="3558" x14ac:dyDescent="0.15"/>
    <row r="3559" x14ac:dyDescent="0.15"/>
    <row r="3560" x14ac:dyDescent="0.15"/>
    <row r="3561" x14ac:dyDescent="0.15"/>
    <row r="3562" x14ac:dyDescent="0.15"/>
    <row r="3563" x14ac:dyDescent="0.15"/>
    <row r="3564" x14ac:dyDescent="0.15"/>
    <row r="3565" x14ac:dyDescent="0.15"/>
    <row r="3566" x14ac:dyDescent="0.15"/>
    <row r="3567" x14ac:dyDescent="0.15"/>
    <row r="3568" x14ac:dyDescent="0.15"/>
    <row r="3569" x14ac:dyDescent="0.15"/>
    <row r="3570" x14ac:dyDescent="0.15"/>
    <row r="3571" x14ac:dyDescent="0.15"/>
    <row r="3572" x14ac:dyDescent="0.15"/>
    <row r="3573" x14ac:dyDescent="0.15"/>
    <row r="3574" x14ac:dyDescent="0.15"/>
    <row r="3575" x14ac:dyDescent="0.15"/>
    <row r="3576" x14ac:dyDescent="0.15"/>
    <row r="3577" x14ac:dyDescent="0.15"/>
    <row r="3578" x14ac:dyDescent="0.15"/>
    <row r="3579" x14ac:dyDescent="0.15"/>
    <row r="3580" x14ac:dyDescent="0.15"/>
    <row r="3581" x14ac:dyDescent="0.15"/>
    <row r="3582" x14ac:dyDescent="0.15"/>
    <row r="3583" x14ac:dyDescent="0.15"/>
    <row r="3584" x14ac:dyDescent="0.15"/>
    <row r="3585" x14ac:dyDescent="0.15"/>
    <row r="3586" x14ac:dyDescent="0.15"/>
    <row r="3587" x14ac:dyDescent="0.15"/>
    <row r="3588" x14ac:dyDescent="0.15"/>
    <row r="3589" x14ac:dyDescent="0.15"/>
    <row r="3590" x14ac:dyDescent="0.15"/>
    <row r="3591" x14ac:dyDescent="0.15"/>
    <row r="3592" x14ac:dyDescent="0.15"/>
    <row r="3593" x14ac:dyDescent="0.15"/>
    <row r="3594" x14ac:dyDescent="0.15"/>
    <row r="3595" x14ac:dyDescent="0.15"/>
    <row r="3596" x14ac:dyDescent="0.15"/>
    <row r="3597" x14ac:dyDescent="0.15"/>
    <row r="3598" x14ac:dyDescent="0.15"/>
    <row r="3599" x14ac:dyDescent="0.15"/>
    <row r="3600" x14ac:dyDescent="0.15"/>
    <row r="3601" x14ac:dyDescent="0.15"/>
    <row r="3602" x14ac:dyDescent="0.15"/>
    <row r="3603" x14ac:dyDescent="0.15"/>
    <row r="3604" x14ac:dyDescent="0.15"/>
    <row r="3605" x14ac:dyDescent="0.15"/>
    <row r="3606" x14ac:dyDescent="0.15"/>
    <row r="3607" x14ac:dyDescent="0.15"/>
    <row r="3608" x14ac:dyDescent="0.15"/>
  </sheetData>
  <sheetProtection algorithmName="SHA-512" hashValue="2Z13bTTyuEl7n77SW/cb3+5BsY4prlF/SX+JfCJMAJlTOqn1ogxlu8rrisEyLYJ2XWiHQQwDzB+QtXEDNvyRqA==" saltValue="5qDwu1ZwDVSzSrXuXNu4TA==" spinCount="100000" sheet="1" objects="1" scenarios="1"/>
  <mergeCells count="190">
    <mergeCell ref="H3168:Z3168"/>
    <mergeCell ref="C651:Z651"/>
    <mergeCell ref="AD651:AL651"/>
    <mergeCell ref="C661:AL661"/>
    <mergeCell ref="H1039:Z1039"/>
    <mergeCell ref="H1043:Z1043"/>
    <mergeCell ref="H1051:Z1051"/>
    <mergeCell ref="H1054:Z1054"/>
    <mergeCell ref="C1055:AL1055"/>
    <mergeCell ref="H1057:Z1057"/>
    <mergeCell ref="H1024:Z1024"/>
    <mergeCell ref="H1031:Z1031"/>
    <mergeCell ref="H1035:Z1035"/>
    <mergeCell ref="C1015:Z1015"/>
    <mergeCell ref="AD1015:AL1015"/>
    <mergeCell ref="H988:Z988"/>
    <mergeCell ref="C878:AL878"/>
    <mergeCell ref="C945:AL945"/>
    <mergeCell ref="C766:Z766"/>
    <mergeCell ref="AD766:AL766"/>
    <mergeCell ref="H824:Z824"/>
    <mergeCell ref="H660:Z660"/>
    <mergeCell ref="H671:Z671"/>
    <mergeCell ref="H721:Z721"/>
    <mergeCell ref="H3155:Z3155"/>
    <mergeCell ref="H2467:Z2467"/>
    <mergeCell ref="H2979:Z2979"/>
    <mergeCell ref="C1025:AL1025"/>
    <mergeCell ref="C1032:Z1032"/>
    <mergeCell ref="C722:AL722"/>
    <mergeCell ref="H764:Z764"/>
    <mergeCell ref="C523:AL523"/>
    <mergeCell ref="C524:AL524"/>
    <mergeCell ref="H582:Z582"/>
    <mergeCell ref="H602:Z602"/>
    <mergeCell ref="C848:AL848"/>
    <mergeCell ref="H877:Z877"/>
    <mergeCell ref="H902:Z902"/>
    <mergeCell ref="H3160:Z3160"/>
    <mergeCell ref="D2640:G2640"/>
    <mergeCell ref="D2889:G2889"/>
    <mergeCell ref="D2169:G2169"/>
    <mergeCell ref="D2882:G2882"/>
    <mergeCell ref="D2894:G2894"/>
    <mergeCell ref="H2970:Z2970"/>
    <mergeCell ref="D2561:G2561"/>
    <mergeCell ref="D2600:G2600"/>
    <mergeCell ref="H2481:Z2481"/>
    <mergeCell ref="H2586:Z2586"/>
    <mergeCell ref="H2592:Z2592"/>
    <mergeCell ref="H2593:Z2593"/>
    <mergeCell ref="D2888:G2888"/>
    <mergeCell ref="H2960:Z2960"/>
    <mergeCell ref="H2997:Z2997"/>
    <mergeCell ref="C2998:Z2998"/>
    <mergeCell ref="D3104:G3104"/>
    <mergeCell ref="H3016:Z3016"/>
    <mergeCell ref="H3034:Z3034"/>
    <mergeCell ref="H3066:Z3066"/>
    <mergeCell ref="D2392:G2392"/>
    <mergeCell ref="D2397:G2397"/>
    <mergeCell ref="D2398:G2398"/>
    <mergeCell ref="A2439:B2439"/>
    <mergeCell ref="H1966:Z1966"/>
    <mergeCell ref="H1982:Z1982"/>
    <mergeCell ref="H1983:Z1983"/>
    <mergeCell ref="H2282:Z2282"/>
    <mergeCell ref="D2057:G2057"/>
    <mergeCell ref="AD1032:AL1032"/>
    <mergeCell ref="A2656:B2656"/>
    <mergeCell ref="H1618:Z1618"/>
    <mergeCell ref="H1731:Z1731"/>
    <mergeCell ref="D2067:G2067"/>
    <mergeCell ref="D2068:G2068"/>
    <mergeCell ref="H1883:Z1883"/>
    <mergeCell ref="D1909:G1909"/>
    <mergeCell ref="H1252:Z1252"/>
    <mergeCell ref="H1330:Z1330"/>
    <mergeCell ref="H1461:Z1461"/>
    <mergeCell ref="H1273:Z1273"/>
    <mergeCell ref="D1792:G1792"/>
    <mergeCell ref="D1866:G1866"/>
    <mergeCell ref="D2438:G2438"/>
    <mergeCell ref="A989:B989"/>
    <mergeCell ref="A990:B990"/>
    <mergeCell ref="C991:Z991"/>
    <mergeCell ref="AD991:AL991"/>
    <mergeCell ref="C990:AL990"/>
    <mergeCell ref="C998:Z998"/>
    <mergeCell ref="AD998:AL998"/>
    <mergeCell ref="C1006:Z1006"/>
    <mergeCell ref="AD1006:AL1006"/>
    <mergeCell ref="H997:Z997"/>
    <mergeCell ref="H1005:Z1005"/>
    <mergeCell ref="C989:AL989"/>
    <mergeCell ref="A2:A3"/>
    <mergeCell ref="AD1:AF2"/>
    <mergeCell ref="AJ1:AJ3"/>
    <mergeCell ref="AL1:AL3"/>
    <mergeCell ref="R1:T2"/>
    <mergeCell ref="U1:W2"/>
    <mergeCell ref="D1:G1"/>
    <mergeCell ref="D2:D3"/>
    <mergeCell ref="AK1:AK3"/>
    <mergeCell ref="G2:G3"/>
    <mergeCell ref="I2:K2"/>
    <mergeCell ref="B2:B3"/>
    <mergeCell ref="AH1:AI2"/>
    <mergeCell ref="AG1:AG3"/>
    <mergeCell ref="E2:F2"/>
    <mergeCell ref="H1:N1"/>
    <mergeCell ref="H2:H3"/>
    <mergeCell ref="C200:AL200"/>
    <mergeCell ref="C223:AL223"/>
    <mergeCell ref="O1:Q2"/>
    <mergeCell ref="C1:C3"/>
    <mergeCell ref="AD301:AL301"/>
    <mergeCell ref="X1:Z2"/>
    <mergeCell ref="C4:AK4"/>
    <mergeCell ref="C161:AK161"/>
    <mergeCell ref="AA1:AC2"/>
    <mergeCell ref="L2:N2"/>
    <mergeCell ref="H121:Z121"/>
    <mergeCell ref="C74:AL74"/>
    <mergeCell ref="C122:AJ122"/>
    <mergeCell ref="C125:AJ125"/>
    <mergeCell ref="H128:Z128"/>
    <mergeCell ref="H124:Z124"/>
    <mergeCell ref="C61:AL61"/>
    <mergeCell ref="C5:AL5"/>
    <mergeCell ref="C187:AL187"/>
    <mergeCell ref="C151:AL151"/>
    <mergeCell ref="H155:Z155"/>
    <mergeCell ref="H159:Z159"/>
    <mergeCell ref="H160:Z160"/>
    <mergeCell ref="H59:Z59"/>
    <mergeCell ref="H3175:Z3175"/>
    <mergeCell ref="H54:Z54"/>
    <mergeCell ref="H68:Z68"/>
    <mergeCell ref="H71:Z71"/>
    <mergeCell ref="H72:Z72"/>
    <mergeCell ref="H73:Z73"/>
    <mergeCell ref="H186:Z186"/>
    <mergeCell ref="H199:Z199"/>
    <mergeCell ref="H217:Z217"/>
    <mergeCell ref="H221:Z221"/>
    <mergeCell ref="H222:Z222"/>
    <mergeCell ref="C224:Z224"/>
    <mergeCell ref="C218:AJ218"/>
    <mergeCell ref="H300:Z300"/>
    <mergeCell ref="C301:Z301"/>
    <mergeCell ref="D2167:G2167"/>
    <mergeCell ref="D2170:G2170"/>
    <mergeCell ref="H1065:Z1065"/>
    <mergeCell ref="D1040:AL1040"/>
    <mergeCell ref="H1014:Z1014"/>
    <mergeCell ref="H847:Z847"/>
    <mergeCell ref="H381:Z381"/>
    <mergeCell ref="C382:Z382"/>
    <mergeCell ref="H427:Z427"/>
    <mergeCell ref="C428:AL428"/>
    <mergeCell ref="AD382:AL382"/>
    <mergeCell ref="H522:Z522"/>
    <mergeCell ref="H1178:Z1178"/>
    <mergeCell ref="H1224:Z1224"/>
    <mergeCell ref="H1240:Z1240"/>
    <mergeCell ref="H1119:Z1119"/>
    <mergeCell ref="H1177:Z1177"/>
    <mergeCell ref="C765:AL765"/>
    <mergeCell ref="C825:Z825"/>
    <mergeCell ref="AD825:AL825"/>
    <mergeCell ref="C1044:AL1044"/>
    <mergeCell ref="C1052:AL1052"/>
    <mergeCell ref="C1058:AL1058"/>
    <mergeCell ref="C1059:AL1059"/>
    <mergeCell ref="C1036:Z1036"/>
    <mergeCell ref="AD1036:AL1036"/>
    <mergeCell ref="C903:AL903"/>
    <mergeCell ref="H944:Z944"/>
    <mergeCell ref="C583:AL583"/>
    <mergeCell ref="H650:Z650"/>
    <mergeCell ref="H60:Z60"/>
    <mergeCell ref="H140:Z140"/>
    <mergeCell ref="H146:Z146"/>
    <mergeCell ref="H149:Z149"/>
    <mergeCell ref="H150:Z150"/>
    <mergeCell ref="C129:AL129"/>
    <mergeCell ref="H136:Z136"/>
    <mergeCell ref="H138:Z138"/>
    <mergeCell ref="H139:Z139"/>
  </mergeCells>
  <phoneticPr fontId="51" type="noConversion"/>
  <printOptions headings="1" gridLines="1"/>
  <pageMargins left="0.70866141732283472" right="0.70866141732283472" top="0.74803149606299213" bottom="0.74803149606299213" header="0.31496062992125984" footer="0.31496062992125984"/>
  <pageSetup orientation="portrait" r:id="rId1"/>
  <ignoredErrors>
    <ignoredError sqref="AC442:AJ442 AA442:AB442 D1730 AL442" unlockedFormula="1"/>
    <ignoredError sqref="E824 D6" formulaRange="1"/>
    <ignoredError sqref="C68:D68 C136:D136 C146:D146 C155:D155 D2586 C2209:D220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>
    <tabColor rgb="FF92D050"/>
  </sheetPr>
  <dimension ref="A1:AB295"/>
  <sheetViews>
    <sheetView showGridLines="0" zoomScale="80" zoomScaleNormal="80" workbookViewId="0">
      <selection activeCell="S140" sqref="S140"/>
    </sheetView>
  </sheetViews>
  <sheetFormatPr baseColWidth="10" defaultColWidth="11.42578125" defaultRowHeight="14.25" x14ac:dyDescent="0.2"/>
  <cols>
    <col min="1" max="1" width="59.140625" style="247" customWidth="1"/>
    <col min="2" max="2" width="113.5703125" style="246" bestFit="1" customWidth="1"/>
    <col min="3" max="3" width="24.5703125" style="247" customWidth="1"/>
    <col min="4" max="4" width="20.7109375" style="247" customWidth="1"/>
    <col min="5" max="5" width="22" style="247" customWidth="1"/>
    <col min="6" max="6" width="18.42578125" style="247" customWidth="1"/>
    <col min="7" max="7" width="19.7109375" style="247" customWidth="1"/>
    <col min="8" max="9" width="15.7109375" style="247" customWidth="1"/>
    <col min="10" max="10" width="16.7109375" style="247" customWidth="1"/>
    <col min="11" max="11" width="17" style="247" customWidth="1"/>
    <col min="12" max="12" width="21.42578125" style="247" customWidth="1"/>
    <col min="13" max="13" width="18.28515625" style="247" customWidth="1"/>
    <col min="14" max="15" width="19.42578125" style="247" customWidth="1"/>
    <col min="16" max="16" width="19.7109375" style="247" customWidth="1"/>
    <col min="17" max="17" width="14.7109375" style="247" customWidth="1"/>
    <col min="18" max="18" width="22" style="247" customWidth="1"/>
    <col min="19" max="22" width="22.7109375" style="247" customWidth="1"/>
    <col min="23" max="24" width="11.42578125" style="247"/>
    <col min="25" max="25" width="11.42578125" style="247" customWidth="1"/>
    <col min="26" max="26" width="5.28515625" style="247" customWidth="1"/>
    <col min="27" max="27" width="13.5703125" style="247" hidden="1" customWidth="1"/>
    <col min="28" max="28" width="11.42578125" style="247" hidden="1" customWidth="1"/>
    <col min="29" max="35" width="11.42578125" style="247" customWidth="1"/>
    <col min="36" max="16384" width="11.42578125" style="247"/>
  </cols>
  <sheetData>
    <row r="1" spans="1:14" s="245" customFormat="1" ht="15" customHeight="1" x14ac:dyDescent="0.2">
      <c r="A1" s="243" t="s">
        <v>2264</v>
      </c>
      <c r="B1" s="244"/>
    </row>
    <row r="2" spans="1:14" s="245" customFormat="1" ht="15" customHeight="1" x14ac:dyDescent="0.2">
      <c r="A2" s="243" t="str">
        <f>CONCATENATE("COMUNA: ",NOMBRE!B2," - ","( ",NOMBRE!C2,NOMBRE!D2,NOMBRE!E2,NOMBRE!F2,NOMBRE!G2," )")</f>
        <v>COMUNA:  - (  )</v>
      </c>
      <c r="B2" s="244"/>
    </row>
    <row r="3" spans="1:14" ht="15" customHeight="1" x14ac:dyDescent="0.2">
      <c r="A3" s="243" t="str">
        <f>CONCATENATE("ESTABLECIMIENTO/ESTRATEGIA: ",NOMBRE!B3," - ","( ",NOMBRE!C3,NOMBRE!D3,NOMBRE!E3,NOMBRE!F3,NOMBRE!G3,NOMBRE!H3," )")</f>
        <v>ESTABLECIMIENTO/ESTRATEGIA:  - (  )</v>
      </c>
    </row>
    <row r="4" spans="1:14" ht="15" customHeight="1" x14ac:dyDescent="0.2">
      <c r="A4" s="243" t="str">
        <f>CONCATENATE("MES: ",NOMBRE!B6," - ","( ",NOMBRE!C6,NOMBRE!D6," )")</f>
        <v>MES:  - (  )</v>
      </c>
    </row>
    <row r="5" spans="1:14" s="245" customFormat="1" ht="15" customHeight="1" x14ac:dyDescent="0.2">
      <c r="A5" s="243" t="str">
        <f>CONCATENATE("AÑO: ",NOMBRE!B7)</f>
        <v>AÑO: 2023</v>
      </c>
      <c r="B5" s="248"/>
      <c r="C5" s="249"/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249"/>
    </row>
    <row r="6" spans="1:14" s="245" customFormat="1" ht="14.25" customHeight="1" x14ac:dyDescent="0.2">
      <c r="A6" s="243"/>
      <c r="B6" s="248"/>
      <c r="C6" s="249"/>
      <c r="D6" s="249" t="s">
        <v>2270</v>
      </c>
      <c r="E6" s="249"/>
      <c r="F6" s="249"/>
      <c r="G6" s="249"/>
      <c r="H6" s="249"/>
      <c r="I6" s="249"/>
      <c r="J6" s="249"/>
      <c r="K6" s="249"/>
      <c r="L6" s="249"/>
      <c r="M6" s="249"/>
      <c r="N6" s="249"/>
    </row>
    <row r="7" spans="1:14" s="245" customFormat="1" ht="14.25" customHeight="1" x14ac:dyDescent="0.2">
      <c r="A7" s="243"/>
      <c r="B7" s="248"/>
      <c r="C7" s="249"/>
      <c r="D7" s="249"/>
      <c r="E7" s="249"/>
      <c r="F7" s="249"/>
      <c r="G7" s="249"/>
      <c r="H7" s="249"/>
      <c r="I7" s="249"/>
      <c r="J7" s="249"/>
      <c r="K7" s="249"/>
      <c r="L7" s="249"/>
      <c r="M7" s="249"/>
      <c r="N7" s="249"/>
    </row>
    <row r="8" spans="1:14" s="245" customFormat="1" ht="15.95" customHeight="1" x14ac:dyDescent="0.2">
      <c r="A8" s="1052" t="s">
        <v>1215</v>
      </c>
      <c r="B8" s="1052"/>
      <c r="C8" s="1052"/>
      <c r="D8" s="249"/>
      <c r="E8" s="249"/>
      <c r="F8" s="249"/>
      <c r="G8" s="249"/>
      <c r="H8" s="249"/>
      <c r="I8" s="249"/>
      <c r="J8" s="249"/>
      <c r="K8" s="249"/>
      <c r="L8" s="249"/>
      <c r="M8" s="249"/>
      <c r="N8" s="249"/>
    </row>
    <row r="9" spans="1:14" s="245" customFormat="1" ht="42" customHeight="1" x14ac:dyDescent="0.2">
      <c r="A9" s="302" t="s">
        <v>939</v>
      </c>
      <c r="B9" s="250" t="s">
        <v>6200</v>
      </c>
      <c r="C9" s="474" t="s">
        <v>2186</v>
      </c>
      <c r="D9" s="474" t="s">
        <v>2252</v>
      </c>
      <c r="E9" s="474" t="s">
        <v>2251</v>
      </c>
      <c r="F9" s="249"/>
      <c r="G9" s="249"/>
      <c r="H9" s="249"/>
      <c r="I9" s="249"/>
      <c r="J9" s="249"/>
      <c r="K9" s="249"/>
      <c r="L9" s="249"/>
      <c r="M9" s="249"/>
      <c r="N9" s="249"/>
    </row>
    <row r="10" spans="1:14" s="245" customFormat="1" ht="20.100000000000001" customHeight="1" x14ac:dyDescent="0.2">
      <c r="A10" s="817"/>
      <c r="B10" s="821" t="s">
        <v>6201</v>
      </c>
      <c r="C10" s="256">
        <f>SUM(C11:C17)</f>
        <v>0</v>
      </c>
      <c r="D10" s="256">
        <f>SUM(D11:D17)</f>
        <v>0</v>
      </c>
      <c r="E10" s="822">
        <f>SUM(E11:E17)</f>
        <v>0</v>
      </c>
      <c r="F10" s="249"/>
      <c r="G10" s="249"/>
      <c r="H10" s="249"/>
      <c r="I10" s="249"/>
      <c r="J10" s="249"/>
      <c r="K10" s="249"/>
      <c r="L10" s="249"/>
      <c r="M10" s="249"/>
      <c r="N10" s="249"/>
    </row>
    <row r="11" spans="1:14" s="245" customFormat="1" ht="14.1" customHeight="1" x14ac:dyDescent="0.2">
      <c r="A11" s="258"/>
      <c r="B11" s="818" t="s">
        <v>5902</v>
      </c>
      <c r="C11" s="819">
        <f>B!C56</f>
        <v>0</v>
      </c>
      <c r="D11" s="819">
        <f>B!E56</f>
        <v>0</v>
      </c>
      <c r="E11" s="820">
        <f>B!AL56</f>
        <v>0</v>
      </c>
      <c r="F11" s="249"/>
      <c r="G11" s="249"/>
      <c r="H11" s="249"/>
      <c r="I11" s="249"/>
      <c r="J11" s="249"/>
      <c r="K11" s="249"/>
      <c r="L11" s="249"/>
      <c r="M11" s="249"/>
      <c r="N11" s="249"/>
    </row>
    <row r="12" spans="1:14" s="245" customFormat="1" ht="14.1" customHeight="1" x14ac:dyDescent="0.2">
      <c r="A12" s="258"/>
      <c r="B12" s="259" t="s">
        <v>3946</v>
      </c>
      <c r="C12" s="251">
        <f>SUM(B!C$6:C$53)</f>
        <v>0</v>
      </c>
      <c r="D12" s="251">
        <f>SUM(B!E$6:E$53)</f>
        <v>0</v>
      </c>
      <c r="E12" s="504">
        <f>SUM(B!AL$6:AL$53)</f>
        <v>0</v>
      </c>
      <c r="F12" s="249"/>
      <c r="G12" s="249"/>
      <c r="H12" s="249"/>
      <c r="I12" s="249"/>
      <c r="J12" s="249"/>
      <c r="K12" s="249"/>
      <c r="L12" s="249"/>
      <c r="M12" s="249"/>
      <c r="N12" s="249"/>
    </row>
    <row r="13" spans="1:14" s="245" customFormat="1" ht="14.1" customHeight="1" x14ac:dyDescent="0.2">
      <c r="A13" s="258"/>
      <c r="B13" s="259" t="s">
        <v>3023</v>
      </c>
      <c r="C13" s="251">
        <f>B!C58</f>
        <v>0</v>
      </c>
      <c r="D13" s="251">
        <f>B!E58</f>
        <v>0</v>
      </c>
      <c r="E13" s="504">
        <f>B!AL58</f>
        <v>0</v>
      </c>
      <c r="F13" s="249"/>
      <c r="G13" s="249"/>
      <c r="H13" s="249"/>
      <c r="I13" s="249"/>
      <c r="J13" s="249"/>
      <c r="K13" s="249"/>
      <c r="L13" s="249"/>
      <c r="M13" s="249"/>
      <c r="N13" s="249"/>
    </row>
    <row r="14" spans="1:14" s="245" customFormat="1" ht="14.1" customHeight="1" x14ac:dyDescent="0.2">
      <c r="A14" s="258"/>
      <c r="B14" s="259" t="s">
        <v>2972</v>
      </c>
      <c r="C14" s="251">
        <f>B!C57</f>
        <v>0</v>
      </c>
      <c r="D14" s="251">
        <f>B!E57</f>
        <v>0</v>
      </c>
      <c r="E14" s="504">
        <f>B!AL57</f>
        <v>0</v>
      </c>
      <c r="F14" s="249"/>
      <c r="G14" s="249"/>
      <c r="H14" s="249"/>
      <c r="I14" s="249"/>
      <c r="J14" s="249"/>
      <c r="K14" s="249"/>
      <c r="L14" s="249"/>
      <c r="M14" s="249"/>
      <c r="N14" s="249"/>
    </row>
    <row r="15" spans="1:14" s="245" customFormat="1" ht="14.1" customHeight="1" x14ac:dyDescent="0.2">
      <c r="A15" s="258"/>
      <c r="B15" s="259" t="s">
        <v>3943</v>
      </c>
      <c r="C15" s="251">
        <f>B!C$121</f>
        <v>0</v>
      </c>
      <c r="D15" s="251">
        <f>B!E$121</f>
        <v>0</v>
      </c>
      <c r="E15" s="504">
        <f>B!AL$121</f>
        <v>0</v>
      </c>
      <c r="F15" s="249"/>
      <c r="G15" s="249"/>
      <c r="H15" s="249"/>
      <c r="I15" s="249"/>
      <c r="J15" s="249"/>
      <c r="K15" s="249"/>
      <c r="L15" s="249"/>
      <c r="M15" s="249"/>
      <c r="N15" s="249"/>
    </row>
    <row r="16" spans="1:14" s="245" customFormat="1" ht="14.1" customHeight="1" x14ac:dyDescent="0.2">
      <c r="A16" s="602"/>
      <c r="B16" s="603" t="s">
        <v>3945</v>
      </c>
      <c r="C16" s="251">
        <f>+B!C$128</f>
        <v>0</v>
      </c>
      <c r="D16" s="251">
        <f>+B!E$128</f>
        <v>0</v>
      </c>
      <c r="E16" s="504">
        <f>+B!AL$128</f>
        <v>0</v>
      </c>
      <c r="F16" s="249"/>
      <c r="G16" s="249"/>
      <c r="H16" s="249"/>
      <c r="I16" s="249"/>
      <c r="J16" s="249"/>
      <c r="K16" s="249"/>
      <c r="L16" s="249"/>
      <c r="M16" s="249"/>
      <c r="N16" s="249"/>
    </row>
    <row r="17" spans="1:14" s="245" customFormat="1" ht="14.1" customHeight="1" x14ac:dyDescent="0.2">
      <c r="A17" s="281" t="s">
        <v>861</v>
      </c>
      <c r="B17" s="275" t="s">
        <v>862</v>
      </c>
      <c r="C17" s="604">
        <f>B!C$1246</f>
        <v>0</v>
      </c>
      <c r="D17" s="604">
        <f>B!E$1246</f>
        <v>0</v>
      </c>
      <c r="E17" s="629">
        <f>B!AL$1246</f>
        <v>0</v>
      </c>
      <c r="F17" s="249"/>
      <c r="G17" s="249"/>
      <c r="H17" s="249"/>
      <c r="I17" s="249"/>
      <c r="J17" s="249"/>
      <c r="K17" s="249"/>
      <c r="L17" s="249"/>
      <c r="M17" s="249"/>
      <c r="N17" s="249"/>
    </row>
    <row r="18" spans="1:14" s="245" customFormat="1" ht="20.25" customHeight="1" x14ac:dyDescent="0.2">
      <c r="A18" s="254"/>
      <c r="B18" s="255" t="s">
        <v>863</v>
      </c>
      <c r="C18" s="267">
        <f>SUM(C19:C29)</f>
        <v>0</v>
      </c>
      <c r="D18" s="267">
        <f>SUM(D19:D29)</f>
        <v>0</v>
      </c>
      <c r="E18" s="278">
        <f>SUM(E19:E29)</f>
        <v>0</v>
      </c>
      <c r="F18" s="249"/>
      <c r="G18" s="249"/>
      <c r="H18" s="249"/>
      <c r="I18" s="249"/>
      <c r="J18" s="249"/>
      <c r="K18" s="249"/>
      <c r="L18" s="249"/>
      <c r="M18" s="249"/>
      <c r="N18" s="249"/>
    </row>
    <row r="19" spans="1:14" s="245" customFormat="1" ht="14.1" customHeight="1" x14ac:dyDescent="0.2">
      <c r="A19" s="282" t="s">
        <v>3971</v>
      </c>
      <c r="B19" s="253" t="s">
        <v>5903</v>
      </c>
      <c r="C19" s="257">
        <f>+B!C$65</f>
        <v>0</v>
      </c>
      <c r="D19" s="257">
        <f>+B!E$65</f>
        <v>0</v>
      </c>
      <c r="E19" s="630">
        <f>+B!AL$65</f>
        <v>0</v>
      </c>
      <c r="F19" s="249"/>
      <c r="G19" s="249"/>
      <c r="H19" s="249"/>
      <c r="I19" s="249"/>
      <c r="J19" s="249"/>
      <c r="K19" s="249"/>
      <c r="L19" s="249"/>
      <c r="M19" s="249"/>
      <c r="N19" s="249"/>
    </row>
    <row r="20" spans="1:14" s="245" customFormat="1" ht="14.1" customHeight="1" x14ac:dyDescent="0.2">
      <c r="A20" s="258" t="s">
        <v>256</v>
      </c>
      <c r="B20" s="259" t="s">
        <v>5904</v>
      </c>
      <c r="C20" s="260">
        <f>+B!C$62</f>
        <v>0</v>
      </c>
      <c r="D20" s="260">
        <f>+B!E$62</f>
        <v>0</v>
      </c>
      <c r="E20" s="631">
        <f>+B!AL$62</f>
        <v>0</v>
      </c>
      <c r="F20" s="249"/>
      <c r="G20" s="249"/>
      <c r="H20" s="249"/>
      <c r="I20" s="249"/>
      <c r="J20" s="249"/>
      <c r="K20" s="249"/>
      <c r="L20" s="249"/>
      <c r="M20" s="249"/>
      <c r="N20" s="249"/>
    </row>
    <row r="21" spans="1:14" s="245" customFormat="1" ht="14.1" customHeight="1" x14ac:dyDescent="0.2">
      <c r="A21" s="258" t="s">
        <v>83</v>
      </c>
      <c r="B21" s="259" t="s">
        <v>84</v>
      </c>
      <c r="C21" s="260">
        <f>+B!C$63</f>
        <v>0</v>
      </c>
      <c r="D21" s="260">
        <f>+B!E$63</f>
        <v>0</v>
      </c>
      <c r="E21" s="631">
        <f>+B!AL$63</f>
        <v>0</v>
      </c>
      <c r="F21" s="249"/>
      <c r="G21" s="249"/>
      <c r="H21" s="249"/>
      <c r="I21" s="249"/>
      <c r="J21" s="249"/>
      <c r="K21" s="249"/>
      <c r="L21" s="249"/>
      <c r="M21" s="249"/>
      <c r="N21" s="249"/>
    </row>
    <row r="22" spans="1:14" s="245" customFormat="1" ht="14.1" customHeight="1" x14ac:dyDescent="0.2">
      <c r="A22" s="258" t="s">
        <v>85</v>
      </c>
      <c r="B22" s="259" t="s">
        <v>5905</v>
      </c>
      <c r="C22" s="260">
        <f>+B!C$64</f>
        <v>0</v>
      </c>
      <c r="D22" s="260">
        <f>+B!E$64</f>
        <v>0</v>
      </c>
      <c r="E22" s="631">
        <f>+B!AL$64</f>
        <v>0</v>
      </c>
      <c r="F22" s="249"/>
      <c r="G22" s="249"/>
      <c r="H22" s="249"/>
      <c r="I22" s="249"/>
      <c r="J22" s="249"/>
      <c r="K22" s="249"/>
      <c r="L22" s="249"/>
      <c r="M22" s="249"/>
      <c r="N22" s="249"/>
    </row>
    <row r="23" spans="1:14" s="245" customFormat="1" ht="14.1" customHeight="1" x14ac:dyDescent="0.2">
      <c r="A23" s="258" t="s">
        <v>3623</v>
      </c>
      <c r="B23" s="259" t="s">
        <v>5906</v>
      </c>
      <c r="C23" s="260">
        <f>+B!C$66</f>
        <v>0</v>
      </c>
      <c r="D23" s="260">
        <f>+B!E$66</f>
        <v>0</v>
      </c>
      <c r="E23" s="631">
        <f>+B!AL$66</f>
        <v>0</v>
      </c>
      <c r="F23" s="249"/>
      <c r="G23" s="249"/>
      <c r="H23" s="249"/>
      <c r="I23" s="249"/>
      <c r="J23" s="249"/>
      <c r="K23" s="249"/>
      <c r="L23" s="249"/>
      <c r="M23" s="249"/>
      <c r="N23" s="249"/>
    </row>
    <row r="24" spans="1:14" s="245" customFormat="1" ht="14.1" customHeight="1" x14ac:dyDescent="0.2">
      <c r="A24" s="258" t="s">
        <v>3624</v>
      </c>
      <c r="B24" s="259" t="s">
        <v>2974</v>
      </c>
      <c r="C24" s="260">
        <f>+B!C$67</f>
        <v>0</v>
      </c>
      <c r="D24" s="260">
        <f>+B!E$67</f>
        <v>0</v>
      </c>
      <c r="E24" s="631">
        <f>+B!AL$67</f>
        <v>0</v>
      </c>
      <c r="F24" s="249"/>
      <c r="G24" s="249"/>
      <c r="H24" s="249"/>
      <c r="I24" s="249"/>
      <c r="J24" s="249"/>
      <c r="K24" s="249"/>
      <c r="L24" s="249"/>
      <c r="M24" s="249"/>
      <c r="N24" s="249"/>
    </row>
    <row r="25" spans="1:14" s="245" customFormat="1" ht="14.1" customHeight="1" x14ac:dyDescent="0.2">
      <c r="A25" s="258" t="s">
        <v>54</v>
      </c>
      <c r="B25" s="259" t="s">
        <v>55</v>
      </c>
      <c r="C25" s="260">
        <f>+B!C$1242</f>
        <v>0</v>
      </c>
      <c r="D25" s="260">
        <f>+B!E$1242</f>
        <v>0</v>
      </c>
      <c r="E25" s="631">
        <f>+B!AL$1242</f>
        <v>0</v>
      </c>
      <c r="F25" s="249"/>
      <c r="G25" s="249"/>
      <c r="H25" s="249"/>
      <c r="I25" s="249"/>
      <c r="J25" s="249"/>
      <c r="K25" s="249"/>
      <c r="L25" s="249"/>
      <c r="M25" s="249"/>
      <c r="N25" s="249"/>
    </row>
    <row r="26" spans="1:14" s="245" customFormat="1" ht="14.1" customHeight="1" x14ac:dyDescent="0.2">
      <c r="A26" s="258" t="s">
        <v>56</v>
      </c>
      <c r="B26" s="259" t="s">
        <v>88</v>
      </c>
      <c r="C26" s="260">
        <f>+B!C$1243</f>
        <v>0</v>
      </c>
      <c r="D26" s="260">
        <f>+B!E$1243</f>
        <v>0</v>
      </c>
      <c r="E26" s="631">
        <f>+B!AL$1243</f>
        <v>0</v>
      </c>
      <c r="F26" s="249"/>
      <c r="G26" s="249"/>
      <c r="H26" s="249"/>
      <c r="I26" s="249"/>
      <c r="J26" s="249"/>
      <c r="K26" s="249"/>
      <c r="L26" s="249"/>
      <c r="M26" s="249"/>
      <c r="N26" s="249"/>
    </row>
    <row r="27" spans="1:14" s="245" customFormat="1" ht="14.1" customHeight="1" x14ac:dyDescent="0.2">
      <c r="A27" s="258" t="s">
        <v>89</v>
      </c>
      <c r="B27" s="259" t="s">
        <v>90</v>
      </c>
      <c r="C27" s="260">
        <f>+B!C$1244</f>
        <v>0</v>
      </c>
      <c r="D27" s="260">
        <f>+B!E$1244</f>
        <v>0</v>
      </c>
      <c r="E27" s="631">
        <f>+B!AL$1244</f>
        <v>0</v>
      </c>
      <c r="F27" s="249"/>
      <c r="G27" s="249"/>
      <c r="H27" s="249"/>
      <c r="I27" s="249"/>
      <c r="J27" s="249"/>
      <c r="K27" s="249"/>
      <c r="L27" s="249"/>
      <c r="M27" s="249"/>
      <c r="N27" s="249"/>
    </row>
    <row r="28" spans="1:14" s="245" customFormat="1" ht="14.1" customHeight="1" x14ac:dyDescent="0.2">
      <c r="A28" s="258" t="s">
        <v>973</v>
      </c>
      <c r="B28" s="259" t="s">
        <v>974</v>
      </c>
      <c r="C28" s="260">
        <f>+B!C$1245</f>
        <v>0</v>
      </c>
      <c r="D28" s="260">
        <f>+B!E$1245</f>
        <v>0</v>
      </c>
      <c r="E28" s="631">
        <f>+B!AL$1245</f>
        <v>0</v>
      </c>
      <c r="F28" s="249"/>
      <c r="G28" s="249"/>
      <c r="H28" s="249"/>
      <c r="I28" s="249"/>
      <c r="J28" s="249"/>
      <c r="K28" s="249"/>
      <c r="L28" s="249"/>
      <c r="M28" s="249"/>
      <c r="N28" s="249"/>
    </row>
    <row r="29" spans="1:14" s="245" customFormat="1" ht="14.1" customHeight="1" x14ac:dyDescent="0.2">
      <c r="A29" s="258"/>
      <c r="B29" s="259" t="s">
        <v>3944</v>
      </c>
      <c r="C29" s="251">
        <f>+B!C$123</f>
        <v>0</v>
      </c>
      <c r="D29" s="251">
        <f>+B!E$123</f>
        <v>0</v>
      </c>
      <c r="E29" s="504">
        <f>+B!AL$123</f>
        <v>0</v>
      </c>
      <c r="F29" s="249"/>
      <c r="G29" s="249"/>
      <c r="H29" s="249"/>
      <c r="I29" s="249"/>
      <c r="J29" s="249"/>
      <c r="K29" s="249"/>
      <c r="L29" s="249"/>
      <c r="M29" s="249"/>
      <c r="N29" s="249"/>
    </row>
    <row r="30" spans="1:14" s="245" customFormat="1" ht="14.1" customHeight="1" x14ac:dyDescent="0.2">
      <c r="A30" s="261"/>
      <c r="B30" s="262" t="s">
        <v>2265</v>
      </c>
      <c r="C30" s="263">
        <f>SUM(C31:C32)</f>
        <v>0</v>
      </c>
      <c r="D30" s="264"/>
      <c r="E30" s="265"/>
      <c r="F30" s="249"/>
      <c r="G30" s="249"/>
      <c r="H30" s="249"/>
      <c r="I30" s="249"/>
      <c r="J30" s="249"/>
      <c r="K30" s="249"/>
      <c r="L30" s="249"/>
      <c r="M30" s="249"/>
      <c r="N30" s="249"/>
    </row>
    <row r="31" spans="1:14" s="245" customFormat="1" ht="14.1" customHeight="1" x14ac:dyDescent="0.2">
      <c r="A31" s="266"/>
      <c r="B31" s="259" t="s">
        <v>1580</v>
      </c>
      <c r="C31" s="260">
        <f>+B!C$69</f>
        <v>0</v>
      </c>
      <c r="D31" s="264"/>
      <c r="E31" s="265"/>
      <c r="F31" s="249"/>
      <c r="G31" s="249"/>
      <c r="H31" s="249"/>
      <c r="I31" s="249"/>
      <c r="J31" s="249"/>
      <c r="K31" s="249"/>
      <c r="L31" s="249"/>
      <c r="M31" s="249"/>
      <c r="N31" s="249"/>
    </row>
    <row r="32" spans="1:14" s="245" customFormat="1" ht="14.1" customHeight="1" x14ac:dyDescent="0.2">
      <c r="A32" s="266"/>
      <c r="B32" s="259" t="s">
        <v>4025</v>
      </c>
      <c r="C32" s="260">
        <f>+B!C$70</f>
        <v>0</v>
      </c>
      <c r="D32" s="264"/>
      <c r="E32" s="265"/>
      <c r="F32" s="249"/>
      <c r="G32" s="249"/>
      <c r="H32" s="249"/>
      <c r="I32" s="249"/>
      <c r="J32" s="249"/>
      <c r="K32" s="249"/>
      <c r="L32" s="249"/>
      <c r="M32" s="249"/>
      <c r="N32" s="249"/>
    </row>
    <row r="33" spans="1:14" s="245" customFormat="1" ht="20.100000000000001" customHeight="1" x14ac:dyDescent="0.2">
      <c r="A33" s="254"/>
      <c r="B33" s="255" t="s">
        <v>6202</v>
      </c>
      <c r="C33" s="267">
        <f>SUM(C34:C35)</f>
        <v>0</v>
      </c>
      <c r="D33" s="256">
        <f>SUM(D34:D35)</f>
        <v>0</v>
      </c>
      <c r="E33" s="268">
        <f>SUM(E34:E35)</f>
        <v>0</v>
      </c>
      <c r="F33" s="249"/>
      <c r="G33" s="249"/>
      <c r="H33" s="249"/>
      <c r="I33" s="249"/>
      <c r="J33" s="249"/>
      <c r="K33" s="249"/>
      <c r="L33" s="249"/>
      <c r="M33" s="249"/>
      <c r="N33" s="249"/>
    </row>
    <row r="34" spans="1:14" s="245" customFormat="1" ht="15" customHeight="1" x14ac:dyDescent="0.2">
      <c r="A34" s="252" t="s">
        <v>975</v>
      </c>
      <c r="B34" s="253" t="s">
        <v>976</v>
      </c>
      <c r="C34" s="269">
        <f>+B!C$1247</f>
        <v>0</v>
      </c>
      <c r="D34" s="269">
        <f>B!$E$1247</f>
        <v>0</v>
      </c>
      <c r="E34" s="270">
        <f>B!$AL$1247</f>
        <v>0</v>
      </c>
      <c r="F34" s="249"/>
      <c r="G34" s="249"/>
      <c r="H34" s="249"/>
      <c r="I34" s="249"/>
      <c r="J34" s="249"/>
      <c r="K34" s="249"/>
      <c r="L34" s="249"/>
      <c r="M34" s="249"/>
      <c r="N34" s="249"/>
    </row>
    <row r="35" spans="1:14" s="245" customFormat="1" ht="15" customHeight="1" x14ac:dyDescent="0.2">
      <c r="A35" s="258" t="s">
        <v>977</v>
      </c>
      <c r="B35" s="259" t="s">
        <v>978</v>
      </c>
      <c r="C35" s="251">
        <f>+B!C$1248</f>
        <v>0</v>
      </c>
      <c r="D35" s="251">
        <f>B!$E$1248</f>
        <v>0</v>
      </c>
      <c r="E35" s="271">
        <f>B!$AL$1248</f>
        <v>0</v>
      </c>
      <c r="F35" s="249"/>
      <c r="G35" s="249"/>
      <c r="H35" s="249"/>
      <c r="I35" s="249"/>
      <c r="J35" s="249"/>
      <c r="K35" s="249"/>
      <c r="L35" s="249"/>
      <c r="M35" s="249"/>
      <c r="N35" s="249"/>
    </row>
    <row r="36" spans="1:14" s="245" customFormat="1" ht="15" customHeight="1" x14ac:dyDescent="0.2">
      <c r="A36" s="261"/>
      <c r="B36" s="272" t="s">
        <v>2266</v>
      </c>
      <c r="C36" s="273">
        <f>C$37</f>
        <v>0</v>
      </c>
      <c r="D36" s="264"/>
      <c r="E36" s="274"/>
      <c r="F36" s="249"/>
      <c r="G36" s="249"/>
      <c r="H36" s="249"/>
      <c r="I36" s="249"/>
      <c r="J36" s="249"/>
      <c r="K36" s="249"/>
      <c r="L36" s="249"/>
      <c r="M36" s="249"/>
      <c r="N36" s="249"/>
    </row>
    <row r="37" spans="1:14" s="245" customFormat="1" ht="27.75" customHeight="1" x14ac:dyDescent="0.2">
      <c r="A37" s="258" t="s">
        <v>1259</v>
      </c>
      <c r="B37" s="275" t="s">
        <v>3983</v>
      </c>
      <c r="C37" s="276">
        <f>+B!C$1256</f>
        <v>0</v>
      </c>
      <c r="D37" s="264"/>
      <c r="E37" s="274"/>
      <c r="F37" s="249"/>
      <c r="G37" s="249"/>
      <c r="H37" s="249"/>
      <c r="I37" s="249"/>
      <c r="J37" s="249"/>
      <c r="K37" s="249"/>
      <c r="L37" s="249"/>
      <c r="M37" s="249"/>
      <c r="N37" s="249"/>
    </row>
    <row r="38" spans="1:14" s="245" customFormat="1" ht="20.100000000000001" customHeight="1" x14ac:dyDescent="0.2">
      <c r="A38" s="277"/>
      <c r="B38" s="255" t="s">
        <v>979</v>
      </c>
      <c r="C38" s="267">
        <f>SUM(C39:C44)</f>
        <v>0</v>
      </c>
      <c r="D38" s="267">
        <f>SUM(D39:D44)</f>
        <v>0</v>
      </c>
      <c r="E38" s="278">
        <f>SUM(E39:E44)</f>
        <v>0</v>
      </c>
      <c r="F38" s="249"/>
      <c r="G38" s="249"/>
      <c r="H38" s="249"/>
      <c r="I38" s="249"/>
      <c r="J38" s="249"/>
      <c r="K38" s="249"/>
      <c r="L38" s="249"/>
      <c r="M38" s="249"/>
      <c r="N38" s="249"/>
    </row>
    <row r="39" spans="1:14" s="245" customFormat="1" ht="15" customHeight="1" x14ac:dyDescent="0.2">
      <c r="A39" s="252" t="s">
        <v>980</v>
      </c>
      <c r="B39" s="253" t="s">
        <v>981</v>
      </c>
      <c r="C39" s="632">
        <f>B!C130</f>
        <v>0</v>
      </c>
      <c r="D39" s="632">
        <f>B!E130</f>
        <v>0</v>
      </c>
      <c r="E39" s="632">
        <f>B!AL130</f>
        <v>0</v>
      </c>
      <c r="F39" s="249"/>
      <c r="G39" s="249"/>
      <c r="H39" s="249"/>
      <c r="I39" s="249"/>
      <c r="J39" s="249"/>
      <c r="K39" s="249"/>
      <c r="L39" s="249"/>
      <c r="M39" s="249"/>
      <c r="N39" s="249"/>
    </row>
    <row r="40" spans="1:14" s="245" customFormat="1" ht="15" customHeight="1" x14ac:dyDescent="0.2">
      <c r="A40" s="516" t="s">
        <v>3973</v>
      </c>
      <c r="B40" s="259" t="s">
        <v>2980</v>
      </c>
      <c r="C40" s="504">
        <f>B!C133</f>
        <v>0</v>
      </c>
      <c r="D40" s="504">
        <f>B!E133</f>
        <v>0</v>
      </c>
      <c r="E40" s="504">
        <f>B!AL133</f>
        <v>0</v>
      </c>
      <c r="F40" s="249"/>
      <c r="G40" s="249"/>
      <c r="H40" s="249"/>
      <c r="I40" s="249"/>
      <c r="J40" s="249"/>
      <c r="K40" s="249"/>
      <c r="L40" s="249"/>
      <c r="M40" s="249"/>
      <c r="N40" s="249"/>
    </row>
    <row r="41" spans="1:14" s="245" customFormat="1" ht="15" customHeight="1" x14ac:dyDescent="0.2">
      <c r="A41" s="258" t="s">
        <v>982</v>
      </c>
      <c r="B41" s="259" t="s">
        <v>5907</v>
      </c>
      <c r="C41" s="504">
        <f>B!C131</f>
        <v>0</v>
      </c>
      <c r="D41" s="504">
        <f>B!E131</f>
        <v>0</v>
      </c>
      <c r="E41" s="504">
        <f>B!AL131</f>
        <v>0</v>
      </c>
      <c r="F41" s="249"/>
      <c r="G41" s="249"/>
      <c r="H41" s="249"/>
      <c r="I41" s="249"/>
      <c r="J41" s="249"/>
      <c r="K41" s="249"/>
      <c r="L41" s="249"/>
      <c r="M41" s="249"/>
      <c r="N41" s="249"/>
    </row>
    <row r="42" spans="1:14" s="245" customFormat="1" ht="15" customHeight="1" x14ac:dyDescent="0.2">
      <c r="A42" s="258" t="s">
        <v>984</v>
      </c>
      <c r="B42" s="259" t="s">
        <v>985</v>
      </c>
      <c r="C42" s="504">
        <f>B!C132</f>
        <v>0</v>
      </c>
      <c r="D42" s="504">
        <f>B!E132</f>
        <v>0</v>
      </c>
      <c r="E42" s="504">
        <f>B!AL132</f>
        <v>0</v>
      </c>
      <c r="F42" s="249"/>
      <c r="G42" s="249"/>
      <c r="H42" s="249"/>
      <c r="I42" s="249"/>
      <c r="J42" s="249"/>
      <c r="K42" s="249"/>
      <c r="L42" s="249"/>
      <c r="M42" s="249"/>
      <c r="N42" s="249"/>
    </row>
    <row r="43" spans="1:14" s="245" customFormat="1" ht="15" customHeight="1" x14ac:dyDescent="0.2">
      <c r="A43" s="279" t="s">
        <v>3626</v>
      </c>
      <c r="B43" s="259" t="s">
        <v>2975</v>
      </c>
      <c r="C43" s="504">
        <f>B!C134</f>
        <v>0</v>
      </c>
      <c r="D43" s="504">
        <f>B!E134</f>
        <v>0</v>
      </c>
      <c r="E43" s="504">
        <f>B!AL134</f>
        <v>0</v>
      </c>
      <c r="F43" s="249"/>
      <c r="G43" s="249"/>
      <c r="H43" s="249"/>
      <c r="I43" s="249"/>
      <c r="J43" s="249"/>
      <c r="K43" s="249"/>
      <c r="L43" s="249"/>
      <c r="M43" s="249"/>
      <c r="N43" s="249"/>
    </row>
    <row r="44" spans="1:14" s="245" customFormat="1" ht="15" customHeight="1" x14ac:dyDescent="0.2">
      <c r="A44" s="279" t="s">
        <v>3627</v>
      </c>
      <c r="B44" s="259" t="s">
        <v>2976</v>
      </c>
      <c r="C44" s="504">
        <f>B!C135</f>
        <v>0</v>
      </c>
      <c r="D44" s="504">
        <f>B!E135</f>
        <v>0</v>
      </c>
      <c r="E44" s="504">
        <f>B!AL135</f>
        <v>0</v>
      </c>
      <c r="F44" s="249"/>
      <c r="G44" s="249"/>
      <c r="H44" s="249"/>
      <c r="I44" s="249"/>
      <c r="J44" s="249"/>
      <c r="K44" s="249"/>
      <c r="L44" s="249"/>
      <c r="M44" s="249"/>
      <c r="N44" s="249"/>
    </row>
    <row r="45" spans="1:14" s="245" customFormat="1" ht="15" customHeight="1" x14ac:dyDescent="0.2">
      <c r="A45" s="280"/>
      <c r="B45" s="272" t="s">
        <v>6203</v>
      </c>
      <c r="C45" s="633">
        <f>C46</f>
        <v>0</v>
      </c>
      <c r="D45" s="634"/>
      <c r="E45" s="265"/>
      <c r="F45" s="249"/>
      <c r="G45" s="249"/>
      <c r="H45" s="249"/>
      <c r="I45" s="249"/>
      <c r="J45" s="249"/>
      <c r="K45" s="249"/>
      <c r="L45" s="249"/>
      <c r="M45" s="249"/>
      <c r="N45" s="249"/>
    </row>
    <row r="46" spans="1:14" s="245" customFormat="1" ht="15" customHeight="1" x14ac:dyDescent="0.2">
      <c r="A46" s="281"/>
      <c r="B46" s="275" t="s">
        <v>1581</v>
      </c>
      <c r="C46" s="424">
        <f>B!C137</f>
        <v>0</v>
      </c>
      <c r="D46" s="634"/>
      <c r="E46" s="265"/>
      <c r="F46" s="249"/>
      <c r="G46" s="249"/>
      <c r="H46" s="249"/>
      <c r="I46" s="249"/>
      <c r="J46" s="249"/>
      <c r="K46" s="249"/>
      <c r="L46" s="249"/>
      <c r="M46" s="249"/>
      <c r="N46" s="249"/>
    </row>
    <row r="47" spans="1:14" s="245" customFormat="1" ht="20.100000000000001" customHeight="1" x14ac:dyDescent="0.2">
      <c r="A47" s="277"/>
      <c r="B47" s="255" t="s">
        <v>986</v>
      </c>
      <c r="C47" s="278">
        <f>SUM(C48:C52)</f>
        <v>0</v>
      </c>
      <c r="D47" s="278">
        <f>SUM(D48:D52)</f>
        <v>0</v>
      </c>
      <c r="E47" s="278">
        <f>SUM(E48:E52)</f>
        <v>0</v>
      </c>
      <c r="F47" s="249"/>
      <c r="G47" s="249"/>
      <c r="H47" s="249"/>
      <c r="I47" s="249"/>
      <c r="J47" s="249"/>
      <c r="K47" s="249"/>
      <c r="L47" s="249"/>
      <c r="M47" s="249"/>
      <c r="N47" s="249"/>
    </row>
    <row r="48" spans="1:14" s="245" customFormat="1" ht="15" customHeight="1" x14ac:dyDescent="0.2">
      <c r="A48" s="282" t="s">
        <v>3628</v>
      </c>
      <c r="B48" s="253" t="s">
        <v>2981</v>
      </c>
      <c r="C48" s="504">
        <f>B!C143</f>
        <v>0</v>
      </c>
      <c r="D48" s="504">
        <f>B!E143</f>
        <v>0</v>
      </c>
      <c r="E48" s="632">
        <f>B!AL143</f>
        <v>0</v>
      </c>
      <c r="F48" s="249"/>
      <c r="G48" s="249"/>
      <c r="H48" s="249"/>
      <c r="I48" s="249"/>
      <c r="J48" s="249"/>
      <c r="K48" s="249"/>
      <c r="L48" s="249"/>
      <c r="M48" s="249"/>
      <c r="N48" s="249"/>
    </row>
    <row r="49" spans="1:14" s="245" customFormat="1" ht="15" customHeight="1" x14ac:dyDescent="0.2">
      <c r="A49" s="258" t="s">
        <v>987</v>
      </c>
      <c r="B49" s="259" t="s">
        <v>988</v>
      </c>
      <c r="C49" s="504">
        <f>B!C141</f>
        <v>0</v>
      </c>
      <c r="D49" s="504">
        <f>B!E141</f>
        <v>0</v>
      </c>
      <c r="E49" s="504">
        <f>B!AL141</f>
        <v>0</v>
      </c>
      <c r="F49" s="249"/>
      <c r="G49" s="249"/>
      <c r="H49" s="249"/>
      <c r="I49" s="249"/>
      <c r="J49" s="249"/>
      <c r="K49" s="249"/>
      <c r="L49" s="249"/>
      <c r="M49" s="249"/>
      <c r="N49" s="249"/>
    </row>
    <row r="50" spans="1:14" s="245" customFormat="1" ht="15" customHeight="1" x14ac:dyDescent="0.2">
      <c r="A50" s="258" t="s">
        <v>989</v>
      </c>
      <c r="B50" s="259" t="s">
        <v>990</v>
      </c>
      <c r="C50" s="504">
        <f>B!C142</f>
        <v>0</v>
      </c>
      <c r="D50" s="504">
        <f>B!E142</f>
        <v>0</v>
      </c>
      <c r="E50" s="504">
        <f>B!AL142</f>
        <v>0</v>
      </c>
      <c r="F50" s="249"/>
      <c r="G50" s="249"/>
      <c r="H50" s="249"/>
      <c r="I50" s="249"/>
      <c r="J50" s="249"/>
      <c r="K50" s="249"/>
      <c r="L50" s="249"/>
      <c r="M50" s="249"/>
      <c r="N50" s="249"/>
    </row>
    <row r="51" spans="1:14" s="245" customFormat="1" ht="15" customHeight="1" x14ac:dyDescent="0.2">
      <c r="A51" s="283" t="s">
        <v>3629</v>
      </c>
      <c r="B51" s="259" t="s">
        <v>2977</v>
      </c>
      <c r="C51" s="504">
        <f>B!C144</f>
        <v>0</v>
      </c>
      <c r="D51" s="504">
        <f>B!E144</f>
        <v>0</v>
      </c>
      <c r="E51" s="504">
        <f>B!AL144</f>
        <v>0</v>
      </c>
      <c r="F51" s="249"/>
      <c r="G51" s="249"/>
      <c r="H51" s="249"/>
      <c r="I51" s="249"/>
      <c r="J51" s="249"/>
      <c r="K51" s="249"/>
      <c r="L51" s="249"/>
      <c r="M51" s="249"/>
      <c r="N51" s="249"/>
    </row>
    <row r="52" spans="1:14" s="245" customFormat="1" ht="15" customHeight="1" x14ac:dyDescent="0.2">
      <c r="A52" s="283" t="s">
        <v>3630</v>
      </c>
      <c r="B52" s="259" t="s">
        <v>2978</v>
      </c>
      <c r="C52" s="504">
        <f>B!C145</f>
        <v>0</v>
      </c>
      <c r="D52" s="504">
        <f>B!E145</f>
        <v>0</v>
      </c>
      <c r="E52" s="504">
        <f>B!AL145</f>
        <v>0</v>
      </c>
      <c r="F52" s="249"/>
      <c r="G52" s="249"/>
      <c r="H52" s="249"/>
      <c r="I52" s="249"/>
      <c r="J52" s="249"/>
      <c r="K52" s="249"/>
      <c r="L52" s="249"/>
      <c r="M52" s="249"/>
      <c r="N52" s="249"/>
    </row>
    <row r="53" spans="1:14" s="245" customFormat="1" ht="15" customHeight="1" x14ac:dyDescent="0.2">
      <c r="A53" s="261"/>
      <c r="B53" s="262" t="s">
        <v>2267</v>
      </c>
      <c r="C53" s="635">
        <f>SUM(C54:C55)</f>
        <v>0</v>
      </c>
      <c r="D53" s="634"/>
      <c r="E53" s="636"/>
      <c r="F53" s="249"/>
      <c r="G53" s="249"/>
      <c r="H53" s="249"/>
      <c r="I53" s="249"/>
      <c r="J53" s="249"/>
      <c r="K53" s="249"/>
      <c r="L53" s="249"/>
      <c r="M53" s="249"/>
      <c r="N53" s="249"/>
    </row>
    <row r="54" spans="1:14" s="245" customFormat="1" ht="15" customHeight="1" x14ac:dyDescent="0.2">
      <c r="A54" s="266"/>
      <c r="B54" s="259" t="s">
        <v>1582</v>
      </c>
      <c r="C54" s="504">
        <f>B!C147</f>
        <v>0</v>
      </c>
      <c r="D54" s="634"/>
      <c r="E54" s="636"/>
      <c r="F54" s="249"/>
      <c r="G54" s="249"/>
      <c r="H54" s="249"/>
      <c r="I54" s="249"/>
      <c r="J54" s="249"/>
      <c r="K54" s="249"/>
      <c r="L54" s="249"/>
      <c r="M54" s="249"/>
      <c r="N54" s="249"/>
    </row>
    <row r="55" spans="1:14" s="245" customFormat="1" ht="15" customHeight="1" x14ac:dyDescent="0.2">
      <c r="A55" s="284"/>
      <c r="B55" s="275" t="s">
        <v>6199</v>
      </c>
      <c r="C55" s="424">
        <f>B!C148</f>
        <v>0</v>
      </c>
      <c r="D55" s="637"/>
      <c r="E55" s="638"/>
      <c r="F55" s="249"/>
      <c r="G55" s="249"/>
      <c r="H55" s="249"/>
      <c r="I55" s="249"/>
      <c r="J55" s="249"/>
      <c r="K55" s="249"/>
      <c r="L55" s="249"/>
      <c r="M55" s="249"/>
      <c r="N55" s="249"/>
    </row>
    <row r="56" spans="1:14" s="245" customFormat="1" ht="17.25" customHeight="1" x14ac:dyDescent="0.2">
      <c r="A56" s="286"/>
      <c r="B56" s="250" t="s">
        <v>667</v>
      </c>
      <c r="C56" s="278">
        <f>C10+C18+C33+C38+C47+C30+C36+C45+C53</f>
        <v>0</v>
      </c>
      <c r="D56" s="278">
        <f>D10+D18+D33+D38+D47</f>
        <v>0</v>
      </c>
      <c r="E56" s="309">
        <f>E10+E18+E33+E38+E47</f>
        <v>0</v>
      </c>
      <c r="F56" s="249"/>
      <c r="G56" s="249"/>
      <c r="H56" s="249"/>
      <c r="I56" s="249"/>
      <c r="J56" s="249"/>
      <c r="K56" s="249"/>
      <c r="L56" s="249"/>
      <c r="M56" s="249"/>
      <c r="N56" s="249"/>
    </row>
    <row r="57" spans="1:14" s="245" customFormat="1" ht="24.95" customHeight="1" x14ac:dyDescent="0.2">
      <c r="A57" s="1035" t="s">
        <v>3949</v>
      </c>
      <c r="B57" s="1032"/>
      <c r="C57" s="287"/>
      <c r="D57" s="287"/>
      <c r="E57" s="288"/>
      <c r="F57" s="249"/>
      <c r="G57" s="249"/>
      <c r="H57" s="249"/>
      <c r="I57" s="249"/>
      <c r="J57" s="249"/>
      <c r="K57" s="249"/>
      <c r="L57" s="249"/>
    </row>
    <row r="58" spans="1:14" s="245" customFormat="1" ht="39.950000000000003" customHeight="1" x14ac:dyDescent="0.2">
      <c r="A58" s="250" t="s">
        <v>634</v>
      </c>
      <c r="B58" s="250" t="s">
        <v>635</v>
      </c>
      <c r="C58" s="474" t="s">
        <v>2186</v>
      </c>
      <c r="D58" s="474" t="s">
        <v>2252</v>
      </c>
      <c r="E58" s="474" t="s">
        <v>2251</v>
      </c>
      <c r="F58" s="249"/>
      <c r="G58" s="249"/>
      <c r="H58" s="249"/>
      <c r="I58" s="249"/>
      <c r="J58" s="249"/>
      <c r="K58" s="249"/>
      <c r="L58" s="249"/>
    </row>
    <row r="59" spans="1:14" s="245" customFormat="1" ht="20.100000000000001" customHeight="1" x14ac:dyDescent="0.2">
      <c r="A59" s="250"/>
      <c r="B59" s="289" t="s">
        <v>6204</v>
      </c>
      <c r="C59" s="267"/>
      <c r="D59" s="267"/>
      <c r="E59" s="290"/>
      <c r="F59" s="249"/>
      <c r="G59" s="249"/>
      <c r="H59" s="249"/>
      <c r="I59" s="249"/>
      <c r="J59" s="249"/>
      <c r="K59" s="249"/>
      <c r="L59" s="249"/>
    </row>
    <row r="60" spans="1:14" s="245" customFormat="1" ht="14.1" customHeight="1" x14ac:dyDescent="0.2">
      <c r="A60" s="291" t="s">
        <v>3633</v>
      </c>
      <c r="B60" s="292" t="s">
        <v>3649</v>
      </c>
      <c r="C60" s="293">
        <f>B!C$201</f>
        <v>0</v>
      </c>
      <c r="D60" s="293">
        <f>B!E201</f>
        <v>0</v>
      </c>
      <c r="E60" s="271">
        <f>B!$AL$201</f>
        <v>0</v>
      </c>
      <c r="F60" s="249"/>
      <c r="G60" s="249"/>
      <c r="H60" s="249"/>
      <c r="I60" s="249"/>
      <c r="J60" s="249"/>
      <c r="K60" s="249"/>
      <c r="L60" s="249"/>
    </row>
    <row r="61" spans="1:14" s="245" customFormat="1" ht="14.1" customHeight="1" x14ac:dyDescent="0.2">
      <c r="A61" s="291" t="s">
        <v>3634</v>
      </c>
      <c r="B61" s="292" t="s">
        <v>3650</v>
      </c>
      <c r="C61" s="293">
        <f>B!C$202</f>
        <v>0</v>
      </c>
      <c r="D61" s="293">
        <f>B!E202</f>
        <v>0</v>
      </c>
      <c r="E61" s="271">
        <f>B!$AL$202</f>
        <v>0</v>
      </c>
      <c r="F61" s="249"/>
      <c r="G61" s="249"/>
      <c r="H61" s="249"/>
      <c r="I61" s="249"/>
      <c r="J61" s="249"/>
      <c r="K61" s="249"/>
      <c r="L61" s="249"/>
    </row>
    <row r="62" spans="1:14" s="245" customFormat="1" ht="14.1" customHeight="1" x14ac:dyDescent="0.2">
      <c r="A62" s="291" t="s">
        <v>3635</v>
      </c>
      <c r="B62" s="292" t="s">
        <v>3651</v>
      </c>
      <c r="C62" s="293">
        <f>B!C$203</f>
        <v>0</v>
      </c>
      <c r="D62" s="293">
        <f>B!E203</f>
        <v>0</v>
      </c>
      <c r="E62" s="271">
        <f>B!$AL$203</f>
        <v>0</v>
      </c>
      <c r="F62" s="249"/>
      <c r="G62" s="249"/>
      <c r="H62" s="249"/>
      <c r="I62" s="249"/>
      <c r="J62" s="249"/>
      <c r="K62" s="249"/>
      <c r="L62" s="249"/>
    </row>
    <row r="63" spans="1:14" s="245" customFormat="1" ht="14.1" customHeight="1" x14ac:dyDescent="0.2">
      <c r="A63" s="291" t="s">
        <v>3636</v>
      </c>
      <c r="B63" s="292" t="s">
        <v>3652</v>
      </c>
      <c r="C63" s="293">
        <f>B!C$204</f>
        <v>0</v>
      </c>
      <c r="D63" s="293">
        <f>B!E204</f>
        <v>0</v>
      </c>
      <c r="E63" s="271">
        <f>B!$AL$204</f>
        <v>0</v>
      </c>
      <c r="F63" s="249"/>
      <c r="G63" s="249"/>
      <c r="H63" s="249"/>
      <c r="I63" s="249"/>
      <c r="J63" s="249"/>
      <c r="K63" s="249"/>
      <c r="L63" s="249"/>
    </row>
    <row r="64" spans="1:14" s="245" customFormat="1" ht="14.1" customHeight="1" x14ac:dyDescent="0.2">
      <c r="A64" s="291" t="s">
        <v>3637</v>
      </c>
      <c r="B64" s="292" t="s">
        <v>3653</v>
      </c>
      <c r="C64" s="293">
        <f>B!C$205</f>
        <v>0</v>
      </c>
      <c r="D64" s="293">
        <f>B!E205</f>
        <v>0</v>
      </c>
      <c r="E64" s="271">
        <f>B!$AL$205</f>
        <v>0</v>
      </c>
      <c r="F64" s="249"/>
      <c r="G64" s="249"/>
      <c r="H64" s="249"/>
      <c r="I64" s="249"/>
      <c r="J64" s="249"/>
      <c r="K64" s="249"/>
      <c r="L64" s="249"/>
    </row>
    <row r="65" spans="1:12" s="245" customFormat="1" ht="14.1" customHeight="1" x14ac:dyDescent="0.2">
      <c r="A65" s="291" t="s">
        <v>3638</v>
      </c>
      <c r="B65" s="292" t="s">
        <v>3654</v>
      </c>
      <c r="C65" s="293">
        <f>B!C$206</f>
        <v>0</v>
      </c>
      <c r="D65" s="293">
        <f>B!E206</f>
        <v>0</v>
      </c>
      <c r="E65" s="271">
        <f>B!$AL$206</f>
        <v>0</v>
      </c>
      <c r="F65" s="249"/>
      <c r="G65" s="249"/>
      <c r="H65" s="249"/>
      <c r="I65" s="249"/>
      <c r="J65" s="249"/>
      <c r="K65" s="249"/>
      <c r="L65" s="249"/>
    </row>
    <row r="66" spans="1:12" s="245" customFormat="1" ht="14.1" customHeight="1" x14ac:dyDescent="0.2">
      <c r="A66" s="291" t="s">
        <v>3639</v>
      </c>
      <c r="B66" s="292" t="s">
        <v>3655</v>
      </c>
      <c r="C66" s="293">
        <f>B!C$207</f>
        <v>0</v>
      </c>
      <c r="D66" s="293">
        <f>B!E207</f>
        <v>0</v>
      </c>
      <c r="E66" s="271">
        <f>B!$AL$207</f>
        <v>0</v>
      </c>
      <c r="F66" s="249"/>
      <c r="G66" s="249"/>
      <c r="H66" s="249"/>
      <c r="I66" s="249"/>
      <c r="J66" s="249"/>
      <c r="K66" s="249"/>
      <c r="L66" s="249"/>
    </row>
    <row r="67" spans="1:12" s="245" customFormat="1" ht="14.1" customHeight="1" x14ac:dyDescent="0.2">
      <c r="A67" s="291" t="s">
        <v>3640</v>
      </c>
      <c r="B67" s="292" t="s">
        <v>3656</v>
      </c>
      <c r="C67" s="293">
        <f>B!C$208</f>
        <v>0</v>
      </c>
      <c r="D67" s="293">
        <f>B!E208</f>
        <v>0</v>
      </c>
      <c r="E67" s="271">
        <f>B!$AL$208</f>
        <v>0</v>
      </c>
      <c r="F67" s="249"/>
      <c r="G67" s="249"/>
      <c r="H67" s="249"/>
      <c r="I67" s="249"/>
      <c r="J67" s="249"/>
      <c r="K67" s="249"/>
      <c r="L67" s="249"/>
    </row>
    <row r="68" spans="1:12" s="245" customFormat="1" ht="14.1" customHeight="1" x14ac:dyDescent="0.2">
      <c r="A68" s="291" t="s">
        <v>3641</v>
      </c>
      <c r="B68" s="292" t="s">
        <v>3657</v>
      </c>
      <c r="C68" s="293">
        <f>B!C$209</f>
        <v>0</v>
      </c>
      <c r="D68" s="293">
        <f>B!E209</f>
        <v>0</v>
      </c>
      <c r="E68" s="271">
        <f>B!$AL$209</f>
        <v>0</v>
      </c>
      <c r="F68" s="249"/>
      <c r="G68" s="249"/>
      <c r="H68" s="249"/>
      <c r="I68" s="249"/>
      <c r="J68" s="249"/>
      <c r="K68" s="249"/>
      <c r="L68" s="249"/>
    </row>
    <row r="69" spans="1:12" s="245" customFormat="1" ht="14.1" customHeight="1" x14ac:dyDescent="0.2">
      <c r="A69" s="291" t="s">
        <v>3642</v>
      </c>
      <c r="B69" s="292" t="s">
        <v>3658</v>
      </c>
      <c r="C69" s="293">
        <f>B!C$210</f>
        <v>0</v>
      </c>
      <c r="D69" s="293">
        <f>B!E210</f>
        <v>0</v>
      </c>
      <c r="E69" s="271">
        <f>B!$AL$210</f>
        <v>0</v>
      </c>
      <c r="F69" s="249"/>
      <c r="G69" s="249"/>
      <c r="H69" s="249"/>
      <c r="I69" s="249"/>
      <c r="J69" s="249"/>
      <c r="K69" s="249"/>
      <c r="L69" s="249"/>
    </row>
    <row r="70" spans="1:12" s="245" customFormat="1" ht="14.1" customHeight="1" x14ac:dyDescent="0.2">
      <c r="A70" s="291" t="s">
        <v>3643</v>
      </c>
      <c r="B70" s="292" t="s">
        <v>3659</v>
      </c>
      <c r="C70" s="293">
        <f>B!C$211</f>
        <v>0</v>
      </c>
      <c r="D70" s="293">
        <f>B!E211</f>
        <v>0</v>
      </c>
      <c r="E70" s="271">
        <f>B!$AL$211</f>
        <v>0</v>
      </c>
      <c r="F70" s="249"/>
      <c r="G70" s="249"/>
      <c r="H70" s="249"/>
      <c r="I70" s="249"/>
      <c r="J70" s="249"/>
      <c r="K70" s="249"/>
      <c r="L70" s="249"/>
    </row>
    <row r="71" spans="1:12" s="245" customFormat="1" ht="14.1" customHeight="1" x14ac:dyDescent="0.2">
      <c r="A71" s="291" t="s">
        <v>3644</v>
      </c>
      <c r="B71" s="292" t="s">
        <v>6112</v>
      </c>
      <c r="C71" s="293">
        <f>B!C$212</f>
        <v>0</v>
      </c>
      <c r="D71" s="293">
        <f>B!E212</f>
        <v>0</v>
      </c>
      <c r="E71" s="271">
        <f>B!$AL$212</f>
        <v>0</v>
      </c>
      <c r="F71" s="249"/>
      <c r="G71" s="249"/>
      <c r="H71" s="249"/>
      <c r="I71" s="249"/>
      <c r="J71" s="249"/>
      <c r="K71" s="249"/>
      <c r="L71" s="249"/>
    </row>
    <row r="72" spans="1:12" s="245" customFormat="1" ht="14.1" customHeight="1" x14ac:dyDescent="0.2">
      <c r="A72" s="291" t="s">
        <v>3645</v>
      </c>
      <c r="B72" s="292" t="s">
        <v>3660</v>
      </c>
      <c r="C72" s="293">
        <f>B!C$213</f>
        <v>0</v>
      </c>
      <c r="D72" s="293">
        <f>B!E213</f>
        <v>0</v>
      </c>
      <c r="E72" s="271">
        <f>B!$AL$213</f>
        <v>0</v>
      </c>
      <c r="F72" s="249"/>
      <c r="G72" s="249"/>
      <c r="H72" s="249"/>
      <c r="I72" s="249"/>
      <c r="J72" s="249"/>
      <c r="K72" s="249"/>
      <c r="L72" s="249"/>
    </row>
    <row r="73" spans="1:12" s="245" customFormat="1" ht="14.1" customHeight="1" x14ac:dyDescent="0.2">
      <c r="A73" s="291" t="s">
        <v>3646</v>
      </c>
      <c r="B73" s="292" t="s">
        <v>3661</v>
      </c>
      <c r="C73" s="293">
        <f>B!C$214</f>
        <v>0</v>
      </c>
      <c r="D73" s="293">
        <f>B!E214</f>
        <v>0</v>
      </c>
      <c r="E73" s="271">
        <f>B!$AL$214</f>
        <v>0</v>
      </c>
      <c r="F73" s="249"/>
      <c r="G73" s="249"/>
      <c r="H73" s="249"/>
      <c r="I73" s="249"/>
      <c r="J73" s="249"/>
      <c r="K73" s="249"/>
      <c r="L73" s="249"/>
    </row>
    <row r="74" spans="1:12" s="245" customFormat="1" ht="14.1" customHeight="1" x14ac:dyDescent="0.2">
      <c r="A74" s="291" t="s">
        <v>3647</v>
      </c>
      <c r="B74" s="292" t="s">
        <v>3662</v>
      </c>
      <c r="C74" s="293">
        <f>B!C$215</f>
        <v>0</v>
      </c>
      <c r="D74" s="293">
        <f>B!E215</f>
        <v>0</v>
      </c>
      <c r="E74" s="271">
        <f>B!$AL$215</f>
        <v>0</v>
      </c>
      <c r="F74" s="249"/>
      <c r="G74" s="249"/>
      <c r="H74" s="249"/>
      <c r="I74" s="249"/>
      <c r="J74" s="249"/>
      <c r="K74" s="249"/>
      <c r="L74" s="249"/>
    </row>
    <row r="75" spans="1:12" s="245" customFormat="1" ht="14.1" customHeight="1" x14ac:dyDescent="0.2">
      <c r="A75" s="294" t="s">
        <v>3648</v>
      </c>
      <c r="B75" s="295" t="s">
        <v>3663</v>
      </c>
      <c r="C75" s="293">
        <f>B!C$216</f>
        <v>0</v>
      </c>
      <c r="D75" s="293">
        <f>B!E216</f>
        <v>0</v>
      </c>
      <c r="E75" s="271">
        <f>B!$AL$216</f>
        <v>0</v>
      </c>
      <c r="F75" s="249"/>
      <c r="G75" s="249"/>
      <c r="H75" s="249"/>
      <c r="I75" s="249"/>
      <c r="J75" s="249"/>
      <c r="K75" s="249"/>
      <c r="L75" s="249"/>
    </row>
    <row r="76" spans="1:12" s="245" customFormat="1" ht="20.100000000000001" customHeight="1" x14ac:dyDescent="0.2">
      <c r="A76" s="296"/>
      <c r="B76" s="522" t="s">
        <v>667</v>
      </c>
      <c r="C76" s="297">
        <f>SUM(C60:C75)</f>
        <v>0</v>
      </c>
      <c r="D76" s="297">
        <f>SUM(D60:D75)</f>
        <v>0</v>
      </c>
      <c r="E76" s="309">
        <f>SUM(E60:E75)</f>
        <v>0</v>
      </c>
      <c r="F76" s="249"/>
      <c r="G76" s="249"/>
      <c r="H76" s="249"/>
      <c r="I76" s="249"/>
      <c r="J76" s="249"/>
      <c r="K76" s="249"/>
      <c r="L76" s="249"/>
    </row>
    <row r="77" spans="1:12" s="245" customFormat="1" ht="24.95" customHeight="1" x14ac:dyDescent="0.2">
      <c r="A77" s="298" t="s">
        <v>3950</v>
      </c>
      <c r="B77" s="299"/>
      <c r="C77" s="300"/>
      <c r="D77" s="300"/>
      <c r="E77" s="301"/>
      <c r="F77" s="249"/>
      <c r="G77" s="249"/>
      <c r="H77" s="249"/>
      <c r="I77" s="249"/>
      <c r="J77" s="249"/>
      <c r="K77" s="249"/>
      <c r="L77" s="249"/>
    </row>
    <row r="78" spans="1:12" s="245" customFormat="1" ht="39.950000000000003" customHeight="1" x14ac:dyDescent="0.2">
      <c r="A78" s="250" t="s">
        <v>634</v>
      </c>
      <c r="B78" s="302" t="s">
        <v>156</v>
      </c>
      <c r="C78" s="474" t="s">
        <v>2186</v>
      </c>
      <c r="D78" s="475" t="s">
        <v>2252</v>
      </c>
      <c r="E78" s="474" t="s">
        <v>2251</v>
      </c>
      <c r="F78" s="249"/>
      <c r="G78" s="249"/>
      <c r="H78" s="249"/>
      <c r="I78" s="249"/>
      <c r="J78" s="249"/>
      <c r="K78" s="249"/>
      <c r="L78" s="249"/>
    </row>
    <row r="79" spans="1:12" s="245" customFormat="1" ht="15" customHeight="1" x14ac:dyDescent="0.2">
      <c r="A79" s="252">
        <v>3003001</v>
      </c>
      <c r="B79" s="303" t="s">
        <v>157</v>
      </c>
      <c r="C79" s="639">
        <f>+B!C3170</f>
        <v>0</v>
      </c>
      <c r="D79" s="639">
        <f>+B!E$3170</f>
        <v>0</v>
      </c>
      <c r="E79" s="823">
        <f>+B!AL$3170</f>
        <v>0</v>
      </c>
      <c r="F79" s="249"/>
      <c r="G79" s="249"/>
      <c r="H79" s="249"/>
      <c r="I79" s="249"/>
      <c r="J79" s="249"/>
      <c r="K79" s="249"/>
      <c r="L79" s="249"/>
    </row>
    <row r="80" spans="1:12" s="245" customFormat="1" ht="15" customHeight="1" x14ac:dyDescent="0.2">
      <c r="A80" s="258" t="s">
        <v>158</v>
      </c>
      <c r="B80" s="305" t="s">
        <v>159</v>
      </c>
      <c r="C80" s="640">
        <f>+B!C3171</f>
        <v>0</v>
      </c>
      <c r="D80" s="640">
        <f>+B!E$3171</f>
        <v>0</v>
      </c>
      <c r="E80" s="824">
        <f>+B!AL$3171</f>
        <v>0</v>
      </c>
      <c r="F80" s="249"/>
      <c r="G80" s="249"/>
      <c r="H80" s="249"/>
      <c r="I80" s="249"/>
      <c r="J80" s="249"/>
      <c r="K80" s="249"/>
      <c r="L80" s="249"/>
    </row>
    <row r="81" spans="1:22" s="245" customFormat="1" ht="15" customHeight="1" x14ac:dyDescent="0.2">
      <c r="A81" s="258" t="s">
        <v>160</v>
      </c>
      <c r="B81" s="305" t="s">
        <v>240</v>
      </c>
      <c r="C81" s="640">
        <f>+B!C3172</f>
        <v>0</v>
      </c>
      <c r="D81" s="640">
        <f>+B!E$3172</f>
        <v>0</v>
      </c>
      <c r="E81" s="824">
        <f>+B!AL$3172</f>
        <v>0</v>
      </c>
      <c r="F81" s="249"/>
      <c r="G81" s="249"/>
      <c r="H81" s="249"/>
      <c r="I81" s="249"/>
      <c r="J81" s="249"/>
      <c r="K81" s="249"/>
      <c r="L81" s="249"/>
    </row>
    <row r="82" spans="1:22" s="245" customFormat="1" ht="15" customHeight="1" x14ac:dyDescent="0.2">
      <c r="A82" s="258" t="s">
        <v>241</v>
      </c>
      <c r="B82" s="305" t="s">
        <v>242</v>
      </c>
      <c r="C82" s="640">
        <f>+B!C3173</f>
        <v>0</v>
      </c>
      <c r="D82" s="640">
        <f>+B!E$3173</f>
        <v>0</v>
      </c>
      <c r="E82" s="824">
        <f>+B!AL$3173</f>
        <v>0</v>
      </c>
      <c r="F82" s="249"/>
      <c r="G82" s="249"/>
      <c r="H82" s="249"/>
      <c r="I82" s="249"/>
      <c r="J82" s="249"/>
      <c r="K82" s="249"/>
      <c r="L82" s="249"/>
    </row>
    <row r="83" spans="1:22" s="245" customFormat="1" ht="15" customHeight="1" x14ac:dyDescent="0.2">
      <c r="A83" s="281" t="s">
        <v>243</v>
      </c>
      <c r="B83" s="307" t="s">
        <v>244</v>
      </c>
      <c r="C83" s="641">
        <f>+B!C3174</f>
        <v>0</v>
      </c>
      <c r="D83" s="641">
        <f>+B!E$3174</f>
        <v>0</v>
      </c>
      <c r="E83" s="825">
        <f>+B!AL$3174</f>
        <v>0</v>
      </c>
      <c r="F83" s="249"/>
      <c r="G83" s="249"/>
      <c r="H83" s="249"/>
      <c r="I83" s="249"/>
      <c r="J83" s="249"/>
      <c r="K83" s="249"/>
      <c r="L83" s="249"/>
    </row>
    <row r="84" spans="1:22" s="245" customFormat="1" ht="15" customHeight="1" x14ac:dyDescent="0.2">
      <c r="A84" s="296"/>
      <c r="B84" s="523" t="s">
        <v>667</v>
      </c>
      <c r="C84" s="308">
        <f>SUM(C79:C83)</f>
        <v>0</v>
      </c>
      <c r="D84" s="308">
        <f>SUM(D79:D83)</f>
        <v>0</v>
      </c>
      <c r="E84" s="309">
        <f>SUM(E79:E83)</f>
        <v>0</v>
      </c>
      <c r="F84" s="249"/>
      <c r="G84" s="249"/>
      <c r="H84" s="249"/>
      <c r="I84" s="249"/>
      <c r="J84" s="249"/>
      <c r="K84" s="249"/>
      <c r="L84" s="249"/>
    </row>
    <row r="85" spans="1:22" s="312" customFormat="1" ht="24.95" customHeight="1" x14ac:dyDescent="0.2">
      <c r="A85" s="1053" t="s">
        <v>3951</v>
      </c>
      <c r="B85" s="1053"/>
      <c r="C85" s="310"/>
      <c r="D85" s="310"/>
      <c r="E85" s="311"/>
    </row>
    <row r="86" spans="1:22" s="245" customFormat="1" ht="39.950000000000003" customHeight="1" x14ac:dyDescent="0.2">
      <c r="A86" s="250" t="s">
        <v>634</v>
      </c>
      <c r="B86" s="302" t="s">
        <v>245</v>
      </c>
      <c r="C86" s="474" t="s">
        <v>2186</v>
      </c>
      <c r="D86" s="475" t="s">
        <v>2252</v>
      </c>
      <c r="E86" s="474" t="s">
        <v>2251</v>
      </c>
      <c r="F86" s="249"/>
      <c r="G86" s="249"/>
      <c r="H86" s="249"/>
      <c r="I86" s="249"/>
      <c r="J86" s="249"/>
      <c r="K86" s="249"/>
      <c r="L86" s="249"/>
    </row>
    <row r="87" spans="1:22" s="245" customFormat="1" ht="15" customHeight="1" x14ac:dyDescent="0.2">
      <c r="A87" s="252">
        <v>2401061</v>
      </c>
      <c r="B87" s="303" t="s">
        <v>611</v>
      </c>
      <c r="C87" s="639">
        <f>+B!C2972</f>
        <v>0</v>
      </c>
      <c r="D87" s="639">
        <f>+B!E$2972</f>
        <v>0</v>
      </c>
      <c r="E87" s="823">
        <f>+B!AL$2972</f>
        <v>0</v>
      </c>
      <c r="F87" s="249"/>
      <c r="G87" s="249"/>
      <c r="H87" s="249"/>
      <c r="I87" s="249"/>
      <c r="J87" s="249"/>
      <c r="K87" s="249"/>
      <c r="L87" s="249"/>
    </row>
    <row r="88" spans="1:22" s="245" customFormat="1" ht="15" customHeight="1" x14ac:dyDescent="0.2">
      <c r="A88" s="258" t="s">
        <v>612</v>
      </c>
      <c r="B88" s="305" t="s">
        <v>613</v>
      </c>
      <c r="C88" s="640">
        <f>+B!C2973</f>
        <v>0</v>
      </c>
      <c r="D88" s="640">
        <f>+B!E$2973</f>
        <v>0</v>
      </c>
      <c r="E88" s="824">
        <f>+B!AL$2973</f>
        <v>0</v>
      </c>
      <c r="F88" s="249"/>
      <c r="G88" s="249"/>
      <c r="H88" s="249"/>
      <c r="I88" s="249"/>
      <c r="J88" s="249"/>
      <c r="K88" s="249"/>
      <c r="L88" s="249"/>
    </row>
    <row r="89" spans="1:22" s="245" customFormat="1" ht="15" customHeight="1" x14ac:dyDescent="0.2">
      <c r="A89" s="258" t="s">
        <v>614</v>
      </c>
      <c r="B89" s="305" t="s">
        <v>778</v>
      </c>
      <c r="C89" s="640">
        <f>+B!C$2974</f>
        <v>0</v>
      </c>
      <c r="D89" s="640">
        <f>+B!E$2974</f>
        <v>0</v>
      </c>
      <c r="E89" s="824">
        <f>+B!AL$2974</f>
        <v>0</v>
      </c>
      <c r="F89" s="249"/>
      <c r="G89" s="249"/>
      <c r="H89" s="249"/>
      <c r="I89" s="249"/>
      <c r="J89" s="249"/>
      <c r="K89" s="249"/>
      <c r="L89" s="249"/>
    </row>
    <row r="90" spans="1:22" s="245" customFormat="1" ht="15" customHeight="1" x14ac:dyDescent="0.2">
      <c r="A90" s="258" t="s">
        <v>779</v>
      </c>
      <c r="B90" s="305" t="s">
        <v>780</v>
      </c>
      <c r="C90" s="640">
        <f>+B!C$2975</f>
        <v>0</v>
      </c>
      <c r="D90" s="640">
        <f>+B!E$2975</f>
        <v>0</v>
      </c>
      <c r="E90" s="824">
        <f>+B!AL$2975</f>
        <v>0</v>
      </c>
      <c r="F90" s="249"/>
      <c r="G90" s="249"/>
      <c r="H90" s="249"/>
      <c r="I90" s="249"/>
      <c r="J90" s="249"/>
      <c r="K90" s="249"/>
      <c r="L90" s="249"/>
    </row>
    <row r="91" spans="1:22" s="245" customFormat="1" ht="15" customHeight="1" x14ac:dyDescent="0.2">
      <c r="A91" s="258" t="s">
        <v>781</v>
      </c>
      <c r="B91" s="305" t="s">
        <v>280</v>
      </c>
      <c r="C91" s="640">
        <f>+B!C$2976</f>
        <v>0</v>
      </c>
      <c r="D91" s="640">
        <f>+B!E$2976</f>
        <v>0</v>
      </c>
      <c r="E91" s="824">
        <f>+B!AL$2976</f>
        <v>0</v>
      </c>
      <c r="F91" s="249"/>
      <c r="G91" s="249"/>
      <c r="H91" s="249"/>
      <c r="I91" s="249"/>
      <c r="J91" s="249"/>
      <c r="K91" s="249"/>
      <c r="L91" s="249"/>
    </row>
    <row r="92" spans="1:22" s="245" customFormat="1" ht="15" customHeight="1" x14ac:dyDescent="0.2">
      <c r="A92" s="258" t="s">
        <v>281</v>
      </c>
      <c r="B92" s="305" t="s">
        <v>282</v>
      </c>
      <c r="C92" s="640">
        <f>+B!C$2977</f>
        <v>0</v>
      </c>
      <c r="D92" s="640">
        <f>+B!E$2977</f>
        <v>0</v>
      </c>
      <c r="E92" s="824">
        <f>+B!AL$2977</f>
        <v>0</v>
      </c>
      <c r="F92" s="249"/>
      <c r="G92" s="249"/>
      <c r="H92" s="249"/>
      <c r="I92" s="249"/>
      <c r="J92" s="249"/>
      <c r="K92" s="249"/>
      <c r="L92" s="249"/>
      <c r="V92" s="313"/>
    </row>
    <row r="93" spans="1:22" s="245" customFormat="1" ht="15" customHeight="1" x14ac:dyDescent="0.2">
      <c r="A93" s="281" t="s">
        <v>283</v>
      </c>
      <c r="B93" s="307" t="s">
        <v>284</v>
      </c>
      <c r="C93" s="641">
        <f>+B!C$2978</f>
        <v>0</v>
      </c>
      <c r="D93" s="641">
        <f>+B!E$2978</f>
        <v>0</v>
      </c>
      <c r="E93" s="825">
        <f>+B!AL$2978</f>
        <v>0</v>
      </c>
      <c r="F93" s="249"/>
      <c r="G93" s="249"/>
      <c r="H93" s="249"/>
      <c r="I93" s="249"/>
      <c r="J93" s="249"/>
      <c r="K93" s="249"/>
      <c r="L93" s="249"/>
      <c r="V93" s="313"/>
    </row>
    <row r="94" spans="1:22" s="245" customFormat="1" ht="15" customHeight="1" x14ac:dyDescent="0.2">
      <c r="A94" s="296"/>
      <c r="B94" s="523" t="s">
        <v>667</v>
      </c>
      <c r="C94" s="314">
        <f>SUM(C87:C93)</f>
        <v>0</v>
      </c>
      <c r="D94" s="314">
        <f>SUM(D87:D93)</f>
        <v>0</v>
      </c>
      <c r="E94" s="309">
        <f>SUM(E87:E93)</f>
        <v>0</v>
      </c>
      <c r="F94" s="249"/>
      <c r="G94" s="249"/>
      <c r="H94" s="249"/>
      <c r="I94" s="249"/>
      <c r="J94" s="249"/>
      <c r="K94" s="249"/>
      <c r="L94" s="249"/>
      <c r="V94" s="313"/>
    </row>
    <row r="95" spans="1:22" s="318" customFormat="1" ht="24.95" customHeight="1" x14ac:dyDescent="0.2">
      <c r="A95" s="1032" t="s">
        <v>3952</v>
      </c>
      <c r="B95" s="1032"/>
      <c r="C95" s="315"/>
      <c r="D95" s="315"/>
      <c r="E95" s="288"/>
      <c r="F95" s="316"/>
      <c r="G95" s="316"/>
      <c r="H95" s="316"/>
      <c r="I95" s="316"/>
      <c r="J95" s="316"/>
      <c r="K95" s="316"/>
      <c r="L95" s="316"/>
      <c r="M95" s="316"/>
      <c r="N95" s="316"/>
      <c r="O95" s="317"/>
      <c r="V95" s="319"/>
    </row>
    <row r="96" spans="1:22" ht="39.950000000000003" customHeight="1" x14ac:dyDescent="0.2">
      <c r="A96" s="250" t="s">
        <v>634</v>
      </c>
      <c r="B96" s="250" t="s">
        <v>635</v>
      </c>
      <c r="C96" s="474" t="s">
        <v>2186</v>
      </c>
      <c r="D96" s="475" t="s">
        <v>2252</v>
      </c>
      <c r="E96" s="474" t="s">
        <v>2251</v>
      </c>
      <c r="F96" s="320"/>
      <c r="G96" s="320"/>
      <c r="H96" s="320"/>
      <c r="I96" s="320"/>
      <c r="J96" s="320"/>
      <c r="K96" s="320"/>
      <c r="L96" s="320"/>
      <c r="M96" s="320"/>
      <c r="N96" s="320"/>
      <c r="O96" s="321"/>
      <c r="V96" s="322"/>
    </row>
    <row r="97" spans="1:22" ht="15" customHeight="1" x14ac:dyDescent="0.2">
      <c r="A97" s="252">
        <v>2004103</v>
      </c>
      <c r="B97" s="303" t="s">
        <v>513</v>
      </c>
      <c r="C97" s="304">
        <f>+B!C2653</f>
        <v>0</v>
      </c>
      <c r="D97" s="304">
        <f>B!$E$2653</f>
        <v>0</v>
      </c>
      <c r="E97" s="270">
        <f>B!$AL$2653</f>
        <v>0</v>
      </c>
      <c r="F97" s="320"/>
      <c r="G97" s="320"/>
      <c r="H97" s="320"/>
      <c r="I97" s="320"/>
      <c r="J97" s="320"/>
      <c r="K97" s="320"/>
      <c r="L97" s="320"/>
      <c r="M97" s="320"/>
      <c r="N97" s="320"/>
      <c r="O97" s="321"/>
      <c r="V97" s="322"/>
    </row>
    <row r="98" spans="1:22" ht="15" customHeight="1" x14ac:dyDescent="0.2">
      <c r="A98" s="281" t="s">
        <v>514</v>
      </c>
      <c r="B98" s="307" t="s">
        <v>515</v>
      </c>
      <c r="C98" s="306">
        <f>+B!C2654</f>
        <v>0</v>
      </c>
      <c r="D98" s="306">
        <f>B!$E$2654</f>
        <v>0</v>
      </c>
      <c r="E98" s="271">
        <f>B!$AL$2654</f>
        <v>0</v>
      </c>
      <c r="F98" s="320"/>
      <c r="G98" s="320"/>
      <c r="H98" s="320"/>
      <c r="I98" s="320"/>
      <c r="J98" s="320"/>
      <c r="K98" s="320"/>
      <c r="L98" s="320"/>
      <c r="M98" s="320"/>
      <c r="N98" s="320"/>
      <c r="O98" s="321"/>
      <c r="V98" s="322"/>
    </row>
    <row r="99" spans="1:22" ht="15" customHeight="1" x14ac:dyDescent="0.2">
      <c r="A99" s="296"/>
      <c r="B99" s="523" t="s">
        <v>667</v>
      </c>
      <c r="C99" s="308">
        <f>SUM(C97:C98)</f>
        <v>0</v>
      </c>
      <c r="D99" s="308">
        <f>SUM(D97:D98)</f>
        <v>0</v>
      </c>
      <c r="E99" s="309">
        <f>SUM(E97:E98)</f>
        <v>0</v>
      </c>
      <c r="F99" s="320"/>
      <c r="G99" s="320"/>
      <c r="H99" s="320"/>
      <c r="I99" s="320"/>
      <c r="J99" s="320"/>
      <c r="K99" s="320"/>
      <c r="L99" s="320"/>
      <c r="M99" s="320"/>
      <c r="N99" s="320"/>
      <c r="O99" s="321"/>
      <c r="V99" s="322"/>
    </row>
    <row r="100" spans="1:22" s="318" customFormat="1" ht="24.95" customHeight="1" x14ac:dyDescent="0.2">
      <c r="A100" s="1032" t="s">
        <v>3953</v>
      </c>
      <c r="B100" s="1032"/>
      <c r="C100" s="287"/>
      <c r="D100" s="287"/>
      <c r="E100" s="288"/>
      <c r="F100" s="316"/>
      <c r="G100" s="316"/>
      <c r="H100" s="316"/>
      <c r="I100" s="316"/>
      <c r="J100" s="316"/>
      <c r="K100" s="316"/>
      <c r="L100" s="316"/>
      <c r="M100" s="316"/>
      <c r="N100" s="316"/>
      <c r="O100" s="316"/>
      <c r="P100" s="316"/>
      <c r="Q100" s="317"/>
      <c r="V100" s="323"/>
    </row>
    <row r="101" spans="1:22" ht="39.950000000000003" customHeight="1" x14ac:dyDescent="0.2">
      <c r="A101" s="250"/>
      <c r="B101" s="250" t="s">
        <v>2133</v>
      </c>
      <c r="C101" s="474" t="s">
        <v>2186</v>
      </c>
      <c r="D101" s="475" t="s">
        <v>2252</v>
      </c>
      <c r="E101" s="474" t="s">
        <v>2251</v>
      </c>
      <c r="F101" s="320"/>
      <c r="G101" s="320"/>
      <c r="H101" s="320"/>
      <c r="I101" s="320"/>
      <c r="J101" s="320"/>
      <c r="K101" s="320"/>
      <c r="L101" s="320"/>
      <c r="M101" s="320"/>
      <c r="N101" s="320"/>
      <c r="O101" s="320"/>
      <c r="P101" s="320"/>
      <c r="Q101" s="321"/>
    </row>
    <row r="102" spans="1:22" ht="15" customHeight="1" x14ac:dyDescent="0.2">
      <c r="A102" s="324" t="s">
        <v>2152</v>
      </c>
      <c r="B102" s="303" t="s">
        <v>5908</v>
      </c>
      <c r="C102" s="325">
        <f>B!$C$2997</f>
        <v>0</v>
      </c>
      <c r="D102" s="325">
        <f>B!$E$2997</f>
        <v>0</v>
      </c>
      <c r="E102" s="270">
        <f>B!$AL$2997</f>
        <v>0</v>
      </c>
      <c r="F102" s="326"/>
      <c r="G102" s="326"/>
      <c r="H102" s="326"/>
      <c r="I102" s="326"/>
      <c r="J102" s="326"/>
      <c r="K102" s="326"/>
      <c r="L102" s="326"/>
      <c r="M102" s="326"/>
      <c r="N102" s="326"/>
      <c r="O102" s="326"/>
      <c r="P102" s="326"/>
      <c r="Q102" s="321"/>
    </row>
    <row r="103" spans="1:22" ht="15" customHeight="1" x14ac:dyDescent="0.2">
      <c r="A103" s="327" t="s">
        <v>2153</v>
      </c>
      <c r="B103" s="305" t="s">
        <v>3791</v>
      </c>
      <c r="C103" s="325">
        <f>+B!$C$3016</f>
        <v>0</v>
      </c>
      <c r="D103" s="325">
        <f>B!$E$3016</f>
        <v>0</v>
      </c>
      <c r="E103" s="271">
        <f>B!$AL$3016</f>
        <v>0</v>
      </c>
      <c r="F103" s="326"/>
      <c r="G103" s="326"/>
      <c r="H103" s="326"/>
      <c r="I103" s="326"/>
      <c r="J103" s="326"/>
      <c r="K103" s="326"/>
      <c r="L103" s="326"/>
      <c r="M103" s="326"/>
      <c r="N103" s="326"/>
      <c r="O103" s="326"/>
      <c r="P103" s="326"/>
      <c r="Q103" s="321"/>
    </row>
    <row r="104" spans="1:22" ht="15" customHeight="1" x14ac:dyDescent="0.2">
      <c r="A104" s="327" t="s">
        <v>2154</v>
      </c>
      <c r="B104" s="328" t="s">
        <v>3793</v>
      </c>
      <c r="C104" s="325">
        <f>B!$C$3034</f>
        <v>0</v>
      </c>
      <c r="D104" s="325">
        <f>B!$E$3034</f>
        <v>0</v>
      </c>
      <c r="E104" s="271">
        <f>B!$AL$3034</f>
        <v>0</v>
      </c>
      <c r="F104" s="326"/>
      <c r="G104" s="326"/>
      <c r="H104" s="326"/>
      <c r="I104" s="326"/>
      <c r="J104" s="326"/>
      <c r="K104" s="326"/>
      <c r="L104" s="326"/>
      <c r="M104" s="326"/>
      <c r="N104" s="326"/>
      <c r="O104" s="326"/>
      <c r="P104" s="326"/>
      <c r="Q104" s="321"/>
    </row>
    <row r="105" spans="1:22" ht="15" customHeight="1" x14ac:dyDescent="0.2">
      <c r="A105" s="327" t="s">
        <v>3795</v>
      </c>
      <c r="B105" s="305" t="s">
        <v>3792</v>
      </c>
      <c r="C105" s="325">
        <f>B!$C$3066</f>
        <v>0</v>
      </c>
      <c r="D105" s="325">
        <f>B!$E$3066</f>
        <v>0</v>
      </c>
      <c r="E105" s="271">
        <f>B!$AL$3066</f>
        <v>0</v>
      </c>
      <c r="F105" s="326"/>
      <c r="G105" s="326"/>
      <c r="H105" s="326"/>
      <c r="I105" s="326"/>
      <c r="J105" s="326"/>
      <c r="K105" s="326"/>
      <c r="L105" s="326"/>
      <c r="M105" s="326"/>
      <c r="N105" s="326"/>
      <c r="O105" s="326"/>
      <c r="P105" s="326"/>
      <c r="Q105" s="321"/>
    </row>
    <row r="106" spans="1:22" ht="15" customHeight="1" x14ac:dyDescent="0.2">
      <c r="A106" s="327" t="s">
        <v>3796</v>
      </c>
      <c r="B106" s="305" t="s">
        <v>3794</v>
      </c>
      <c r="C106" s="325">
        <f>B!C3094</f>
        <v>0</v>
      </c>
      <c r="D106" s="325">
        <f>B!I3094</f>
        <v>0</v>
      </c>
      <c r="E106" s="271">
        <f>B!AL3094</f>
        <v>0</v>
      </c>
      <c r="F106" s="326"/>
      <c r="G106" s="326"/>
      <c r="H106" s="326"/>
      <c r="I106" s="326"/>
      <c r="J106" s="326"/>
      <c r="K106" s="326"/>
      <c r="L106" s="326"/>
      <c r="M106" s="326"/>
      <c r="N106" s="326"/>
      <c r="O106" s="326"/>
      <c r="P106" s="326"/>
      <c r="Q106" s="321"/>
    </row>
    <row r="107" spans="1:22" ht="15" customHeight="1" x14ac:dyDescent="0.2">
      <c r="A107" s="281"/>
      <c r="B107" s="307" t="s">
        <v>2132</v>
      </c>
      <c r="C107" s="329">
        <f>B!$C$3155</f>
        <v>0</v>
      </c>
      <c r="D107" s="330"/>
      <c r="E107" s="285"/>
      <c r="F107" s="320"/>
      <c r="G107" s="320"/>
      <c r="H107" s="320"/>
      <c r="I107" s="320"/>
      <c r="J107" s="320"/>
      <c r="K107" s="320"/>
      <c r="L107" s="320"/>
      <c r="M107" s="320"/>
      <c r="N107" s="320"/>
      <c r="O107" s="320"/>
      <c r="P107" s="320"/>
      <c r="Q107" s="321"/>
    </row>
    <row r="108" spans="1:22" ht="15" customHeight="1" x14ac:dyDescent="0.2">
      <c r="A108" s="296"/>
      <c r="B108" s="523" t="s">
        <v>384</v>
      </c>
      <c r="C108" s="331">
        <f>SUM(C102:C107)</f>
        <v>0</v>
      </c>
      <c r="D108" s="331">
        <f>SUM(D102:D106)</f>
        <v>0</v>
      </c>
      <c r="E108" s="309">
        <f>SUM(E102:E106)</f>
        <v>0</v>
      </c>
      <c r="F108" s="320"/>
      <c r="G108" s="320"/>
      <c r="H108" s="320"/>
      <c r="I108" s="320"/>
      <c r="J108" s="320"/>
      <c r="K108" s="320"/>
      <c r="L108" s="320"/>
      <c r="M108" s="320"/>
      <c r="N108" s="320"/>
      <c r="O108" s="320"/>
      <c r="P108" s="320"/>
      <c r="Q108" s="321"/>
    </row>
    <row r="109" spans="1:22" s="336" customFormat="1" ht="24.95" customHeight="1" x14ac:dyDescent="0.2">
      <c r="A109" s="332" t="s">
        <v>3954</v>
      </c>
      <c r="B109" s="333"/>
      <c r="C109" s="334"/>
      <c r="D109" s="334"/>
      <c r="E109" s="335"/>
    </row>
    <row r="110" spans="1:22" s="336" customFormat="1" ht="39.950000000000003" customHeight="1" x14ac:dyDescent="0.2">
      <c r="A110" s="250" t="s">
        <v>634</v>
      </c>
      <c r="B110" s="250" t="s">
        <v>635</v>
      </c>
      <c r="C110" s="475" t="s">
        <v>2664</v>
      </c>
      <c r="D110" s="475" t="s">
        <v>2252</v>
      </c>
      <c r="E110" s="474" t="s">
        <v>2251</v>
      </c>
    </row>
    <row r="111" spans="1:22" s="336" customFormat="1" ht="15" customHeight="1" x14ac:dyDescent="0.2">
      <c r="A111" s="252">
        <v>3001001</v>
      </c>
      <c r="B111" s="303" t="s">
        <v>6157</v>
      </c>
      <c r="C111" s="337">
        <f>+B!C$3158</f>
        <v>0</v>
      </c>
      <c r="D111" s="337">
        <f>+B!E$3158</f>
        <v>0</v>
      </c>
      <c r="E111" s="271">
        <f>B!AL3158</f>
        <v>0</v>
      </c>
    </row>
    <row r="112" spans="1:22" s="336" customFormat="1" ht="15" customHeight="1" x14ac:dyDescent="0.2">
      <c r="A112" s="281" t="s">
        <v>64</v>
      </c>
      <c r="B112" s="307" t="s">
        <v>6158</v>
      </c>
      <c r="C112" s="338">
        <f>+B!C$3159</f>
        <v>0</v>
      </c>
      <c r="D112" s="338">
        <f>+B!E$3159</f>
        <v>0</v>
      </c>
      <c r="E112" s="271">
        <f>B!AL3159</f>
        <v>0</v>
      </c>
    </row>
    <row r="113" spans="1:19" s="336" customFormat="1" ht="15" customHeight="1" x14ac:dyDescent="0.2">
      <c r="A113" s="296"/>
      <c r="B113" s="523" t="s">
        <v>384</v>
      </c>
      <c r="C113" s="339">
        <f>SUM(C111:C112)</f>
        <v>0</v>
      </c>
      <c r="D113" s="339">
        <f>SUM(D111:D112)</f>
        <v>0</v>
      </c>
      <c r="E113" s="340">
        <f>SUM(E111:E112)</f>
        <v>0</v>
      </c>
    </row>
    <row r="114" spans="1:19" s="336" customFormat="1" ht="24.95" customHeight="1" x14ac:dyDescent="0.2">
      <c r="A114" s="298" t="s">
        <v>3955</v>
      </c>
      <c r="B114" s="341"/>
      <c r="C114" s="287"/>
      <c r="D114" s="287"/>
      <c r="E114" s="288"/>
    </row>
    <row r="115" spans="1:19" s="336" customFormat="1" ht="39.950000000000003" customHeight="1" x14ac:dyDescent="0.2">
      <c r="A115" s="250" t="s">
        <v>634</v>
      </c>
      <c r="B115" s="302" t="s">
        <v>635</v>
      </c>
      <c r="C115" s="475" t="s">
        <v>2664</v>
      </c>
      <c r="D115" s="475" t="s">
        <v>2252</v>
      </c>
      <c r="E115" s="474" t="s">
        <v>2251</v>
      </c>
    </row>
    <row r="116" spans="1:19" s="336" customFormat="1" ht="15" customHeight="1" x14ac:dyDescent="0.2">
      <c r="A116" s="296" t="s">
        <v>66</v>
      </c>
      <c r="B116" s="307" t="s">
        <v>67</v>
      </c>
      <c r="C116" s="342">
        <f>+B!$C$1224</f>
        <v>0</v>
      </c>
      <c r="D116" s="342">
        <f>B!$E$1224</f>
        <v>0</v>
      </c>
      <c r="E116" s="340">
        <f>B!$AL$1224</f>
        <v>0</v>
      </c>
    </row>
    <row r="117" spans="1:19" ht="24.95" customHeight="1" x14ac:dyDescent="0.2">
      <c r="A117" s="245" t="s">
        <v>3956</v>
      </c>
    </row>
    <row r="118" spans="1:19" ht="24.95" customHeight="1" x14ac:dyDescent="0.2">
      <c r="A118" s="1037" t="s">
        <v>607</v>
      </c>
      <c r="B118" s="1054"/>
      <c r="C118" s="943" t="s">
        <v>384</v>
      </c>
      <c r="D118" s="1002" t="s">
        <v>2128</v>
      </c>
      <c r="E118" s="1003"/>
      <c r="F118" s="1003"/>
      <c r="G118" s="1003"/>
      <c r="H118" s="997" t="s">
        <v>608</v>
      </c>
      <c r="I118" s="998"/>
      <c r="J118" s="999"/>
      <c r="K118" s="975" t="s">
        <v>741</v>
      </c>
      <c r="L118" s="976"/>
      <c r="M118" s="977"/>
      <c r="N118" s="960" t="s">
        <v>617</v>
      </c>
      <c r="O118" s="964" t="s">
        <v>1399</v>
      </c>
      <c r="P118" s="965"/>
      <c r="Q118" s="952" t="s">
        <v>383</v>
      </c>
      <c r="R118" s="952" t="s">
        <v>2881</v>
      </c>
      <c r="S118" s="1060" t="s">
        <v>2251</v>
      </c>
    </row>
    <row r="119" spans="1:19" ht="20.100000000000001" customHeight="1" x14ac:dyDescent="0.2">
      <c r="A119" s="1041"/>
      <c r="B119" s="1055"/>
      <c r="C119" s="945"/>
      <c r="D119" s="966" t="s">
        <v>2271</v>
      </c>
      <c r="E119" s="1033" t="s">
        <v>143</v>
      </c>
      <c r="F119" s="1034"/>
      <c r="G119" s="958" t="s">
        <v>2272</v>
      </c>
      <c r="H119" s="968" t="s">
        <v>618</v>
      </c>
      <c r="I119" s="1004" t="s">
        <v>619</v>
      </c>
      <c r="J119" s="971" t="s">
        <v>752</v>
      </c>
      <c r="K119" s="962" t="s">
        <v>2148</v>
      </c>
      <c r="L119" s="973" t="s">
        <v>1578</v>
      </c>
      <c r="M119" s="978" t="s">
        <v>2149</v>
      </c>
      <c r="N119" s="963"/>
      <c r="O119" s="974" t="s">
        <v>1579</v>
      </c>
      <c r="P119" s="965" t="s">
        <v>1400</v>
      </c>
      <c r="Q119" s="953"/>
      <c r="R119" s="953"/>
      <c r="S119" s="1061"/>
    </row>
    <row r="120" spans="1:19" ht="20.100000000000001" customHeight="1" x14ac:dyDescent="0.2">
      <c r="A120" s="1039"/>
      <c r="B120" s="1056"/>
      <c r="C120" s="944"/>
      <c r="D120" s="967"/>
      <c r="E120" s="757" t="s">
        <v>1396</v>
      </c>
      <c r="F120" s="476" t="s">
        <v>1397</v>
      </c>
      <c r="G120" s="959"/>
      <c r="H120" s="969"/>
      <c r="I120" s="1005"/>
      <c r="J120" s="972"/>
      <c r="K120" s="962"/>
      <c r="L120" s="973"/>
      <c r="M120" s="978"/>
      <c r="N120" s="961"/>
      <c r="O120" s="974"/>
      <c r="P120" s="965"/>
      <c r="Q120" s="954"/>
      <c r="R120" s="954"/>
      <c r="S120" s="1082"/>
    </row>
    <row r="121" spans="1:19" s="344" customFormat="1" ht="15" customHeight="1" x14ac:dyDescent="0.2">
      <c r="A121" s="1083" t="s">
        <v>753</v>
      </c>
      <c r="B121" s="1084"/>
      <c r="C121" s="343">
        <f>+C122+C123+C124+C125+C126+C127+C131+C132+C133</f>
        <v>0</v>
      </c>
      <c r="D121" s="343">
        <f t="shared" ref="D121:P121" si="0">+D122+D123+D124+D125+D126+D127+D131+D132+D133</f>
        <v>0</v>
      </c>
      <c r="E121" s="267">
        <f t="shared" si="0"/>
        <v>0</v>
      </c>
      <c r="F121" s="749">
        <f t="shared" si="0"/>
        <v>0</v>
      </c>
      <c r="G121" s="758">
        <f t="shared" si="0"/>
        <v>0</v>
      </c>
      <c r="H121" s="267">
        <f t="shared" si="0"/>
        <v>0</v>
      </c>
      <c r="I121" s="267">
        <f t="shared" si="0"/>
        <v>0</v>
      </c>
      <c r="J121" s="267">
        <f t="shared" si="0"/>
        <v>0</v>
      </c>
      <c r="K121" s="267">
        <f t="shared" si="0"/>
        <v>0</v>
      </c>
      <c r="L121" s="267">
        <f t="shared" si="0"/>
        <v>0</v>
      </c>
      <c r="M121" s="778">
        <f t="shared" si="0"/>
        <v>0</v>
      </c>
      <c r="N121" s="267">
        <f t="shared" si="0"/>
        <v>0</v>
      </c>
      <c r="O121" s="267">
        <f t="shared" si="0"/>
        <v>0</v>
      </c>
      <c r="P121" s="267">
        <f t="shared" si="0"/>
        <v>0</v>
      </c>
      <c r="Q121" s="749">
        <f>+Q122+Q123+Q124+Q125+Q126+Q127+Q131+Q132+Q133</f>
        <v>0</v>
      </c>
      <c r="R121" s="343">
        <v>0</v>
      </c>
      <c r="S121" s="493">
        <f>SUM(S122:S126,S127,S131:S133)</f>
        <v>0</v>
      </c>
    </row>
    <row r="122" spans="1:19" ht="15" customHeight="1" x14ac:dyDescent="0.2">
      <c r="A122" s="345" t="s">
        <v>754</v>
      </c>
      <c r="B122" s="346" t="s">
        <v>755</v>
      </c>
      <c r="C122" s="347">
        <f>B!C300</f>
        <v>0</v>
      </c>
      <c r="D122" s="347">
        <f>B!D300</f>
        <v>0</v>
      </c>
      <c r="E122" s="347">
        <f>B!E300</f>
        <v>0</v>
      </c>
      <c r="F122" s="750">
        <f>B!F300</f>
        <v>0</v>
      </c>
      <c r="G122" s="759">
        <f>B!G300</f>
        <v>0</v>
      </c>
      <c r="H122" s="347">
        <f>B!AA300</f>
        <v>0</v>
      </c>
      <c r="I122" s="347">
        <f>B!AB300</f>
        <v>0</v>
      </c>
      <c r="J122" s="347">
        <f>B!AC300</f>
        <v>0</v>
      </c>
      <c r="K122" s="347">
        <f>B!AD300</f>
        <v>0</v>
      </c>
      <c r="L122" s="347">
        <f>B!AE300</f>
        <v>0</v>
      </c>
      <c r="M122" s="759">
        <f>B!AF300</f>
        <v>0</v>
      </c>
      <c r="N122" s="347">
        <f>B!AG300</f>
        <v>0</v>
      </c>
      <c r="O122" s="347">
        <f>B!AH300</f>
        <v>0</v>
      </c>
      <c r="P122" s="347">
        <f>B!AI300</f>
        <v>0</v>
      </c>
      <c r="Q122" s="750">
        <f>B!AJ300</f>
        <v>0</v>
      </c>
      <c r="R122" s="348"/>
      <c r="S122" s="494">
        <f>B!$AL$300</f>
        <v>0</v>
      </c>
    </row>
    <row r="123" spans="1:19" ht="15" customHeight="1" x14ac:dyDescent="0.2">
      <c r="A123" s="349" t="s">
        <v>756</v>
      </c>
      <c r="B123" s="350" t="s">
        <v>757</v>
      </c>
      <c r="C123" s="351">
        <f>B!C381</f>
        <v>0</v>
      </c>
      <c r="D123" s="351">
        <f>B!D381</f>
        <v>0</v>
      </c>
      <c r="E123" s="351">
        <f>B!E381</f>
        <v>0</v>
      </c>
      <c r="F123" s="751">
        <f>B!F381</f>
        <v>0</v>
      </c>
      <c r="G123" s="760">
        <f>B!G381</f>
        <v>0</v>
      </c>
      <c r="H123" s="351">
        <f>B!AA381</f>
        <v>0</v>
      </c>
      <c r="I123" s="351">
        <f>B!AB381</f>
        <v>0</v>
      </c>
      <c r="J123" s="351">
        <f>B!AC381</f>
        <v>0</v>
      </c>
      <c r="K123" s="351">
        <f>B!AD381</f>
        <v>0</v>
      </c>
      <c r="L123" s="351">
        <f>B!AE381</f>
        <v>0</v>
      </c>
      <c r="M123" s="760">
        <f>B!AF381</f>
        <v>0</v>
      </c>
      <c r="N123" s="351">
        <f>B!AG381</f>
        <v>0</v>
      </c>
      <c r="O123" s="351">
        <f>B!AH381</f>
        <v>0</v>
      </c>
      <c r="P123" s="351">
        <f>B!AI381</f>
        <v>0</v>
      </c>
      <c r="Q123" s="751">
        <f>B!AJ381</f>
        <v>0</v>
      </c>
      <c r="R123" s="352"/>
      <c r="S123" s="416">
        <f>B!$AL$381</f>
        <v>0</v>
      </c>
    </row>
    <row r="124" spans="1:19" ht="15" customHeight="1" x14ac:dyDescent="0.2">
      <c r="A124" s="349" t="s">
        <v>758</v>
      </c>
      <c r="B124" s="350" t="s">
        <v>759</v>
      </c>
      <c r="C124" s="351">
        <f>B!C427</f>
        <v>0</v>
      </c>
      <c r="D124" s="351">
        <f>B!D427</f>
        <v>0</v>
      </c>
      <c r="E124" s="351">
        <f>B!E427</f>
        <v>0</v>
      </c>
      <c r="F124" s="751">
        <f>B!F427</f>
        <v>0</v>
      </c>
      <c r="G124" s="760">
        <f>B!G427</f>
        <v>0</v>
      </c>
      <c r="H124" s="351">
        <f>B!AA427</f>
        <v>0</v>
      </c>
      <c r="I124" s="351">
        <f>B!AB427</f>
        <v>0</v>
      </c>
      <c r="J124" s="351">
        <f>B!AC427</f>
        <v>0</v>
      </c>
      <c r="K124" s="351">
        <f>B!AD427</f>
        <v>0</v>
      </c>
      <c r="L124" s="351">
        <f>B!AE427</f>
        <v>0</v>
      </c>
      <c r="M124" s="760">
        <f>B!AF427</f>
        <v>0</v>
      </c>
      <c r="N124" s="351">
        <f>B!AG427</f>
        <v>0</v>
      </c>
      <c r="O124" s="351">
        <f>B!AH427</f>
        <v>0</v>
      </c>
      <c r="P124" s="351">
        <f>B!AI427</f>
        <v>0</v>
      </c>
      <c r="Q124" s="751">
        <f>B!AJ427</f>
        <v>0</v>
      </c>
      <c r="R124" s="352"/>
      <c r="S124" s="416">
        <f>B!$AL$427</f>
        <v>0</v>
      </c>
    </row>
    <row r="125" spans="1:19" ht="15" customHeight="1" x14ac:dyDescent="0.2">
      <c r="A125" s="349" t="s">
        <v>760</v>
      </c>
      <c r="B125" s="350" t="s">
        <v>761</v>
      </c>
      <c r="C125" s="351">
        <f>B!C442</f>
        <v>0</v>
      </c>
      <c r="D125" s="351">
        <f>B!D442</f>
        <v>0</v>
      </c>
      <c r="E125" s="351">
        <f>B!E442</f>
        <v>0</v>
      </c>
      <c r="F125" s="751">
        <f>B!F442</f>
        <v>0</v>
      </c>
      <c r="G125" s="760">
        <f>B!G442</f>
        <v>0</v>
      </c>
      <c r="H125" s="351">
        <f>B!AA442</f>
        <v>0</v>
      </c>
      <c r="I125" s="351">
        <f>B!AB442</f>
        <v>0</v>
      </c>
      <c r="J125" s="351">
        <f>B!AC442</f>
        <v>0</v>
      </c>
      <c r="K125" s="351">
        <f>B!AD442</f>
        <v>0</v>
      </c>
      <c r="L125" s="351">
        <f>B!AE442</f>
        <v>0</v>
      </c>
      <c r="M125" s="760">
        <f>B!AF442</f>
        <v>0</v>
      </c>
      <c r="N125" s="351">
        <f>B!AG442</f>
        <v>0</v>
      </c>
      <c r="O125" s="351">
        <f>B!AH442</f>
        <v>0</v>
      </c>
      <c r="P125" s="351">
        <f>B!AI442</f>
        <v>0</v>
      </c>
      <c r="Q125" s="751">
        <f>B!AJ442</f>
        <v>0</v>
      </c>
      <c r="R125" s="420"/>
      <c r="S125" s="351">
        <f>B!AL442</f>
        <v>0</v>
      </c>
    </row>
    <row r="126" spans="1:19" ht="15" customHeight="1" x14ac:dyDescent="0.2">
      <c r="A126" s="353" t="s">
        <v>762</v>
      </c>
      <c r="B126" s="354" t="s">
        <v>763</v>
      </c>
      <c r="C126" s="355">
        <f>B!C522</f>
        <v>0</v>
      </c>
      <c r="D126" s="355">
        <f>B!D522</f>
        <v>0</v>
      </c>
      <c r="E126" s="355">
        <f>B!E522</f>
        <v>0</v>
      </c>
      <c r="F126" s="752">
        <f>B!F522</f>
        <v>0</v>
      </c>
      <c r="G126" s="761">
        <f>B!G522</f>
        <v>0</v>
      </c>
      <c r="H126" s="355">
        <f>B!AA522</f>
        <v>0</v>
      </c>
      <c r="I126" s="355">
        <f>B!AB522</f>
        <v>0</v>
      </c>
      <c r="J126" s="355">
        <f>B!AC522</f>
        <v>0</v>
      </c>
      <c r="K126" s="355">
        <f>B!AD522</f>
        <v>0</v>
      </c>
      <c r="L126" s="355">
        <f>B!AE522</f>
        <v>0</v>
      </c>
      <c r="M126" s="761">
        <f>B!AF522</f>
        <v>0</v>
      </c>
      <c r="N126" s="355">
        <f>B!AG522</f>
        <v>0</v>
      </c>
      <c r="O126" s="355">
        <f>B!AH522</f>
        <v>0</v>
      </c>
      <c r="P126" s="355">
        <f>B!AI522</f>
        <v>0</v>
      </c>
      <c r="Q126" s="752">
        <f>B!AJ522</f>
        <v>0</v>
      </c>
      <c r="R126" s="356"/>
      <c r="S126" s="420">
        <f>B!$AL$522</f>
        <v>0</v>
      </c>
    </row>
    <row r="127" spans="1:19" ht="15" customHeight="1" x14ac:dyDescent="0.2">
      <c r="A127" s="1087" t="s">
        <v>764</v>
      </c>
      <c r="B127" s="246" t="s">
        <v>765</v>
      </c>
      <c r="C127" s="357">
        <f>SUM(C128:C130)</f>
        <v>0</v>
      </c>
      <c r="D127" s="358">
        <f>SUM(D128:D130)</f>
        <v>0</v>
      </c>
      <c r="E127" s="358">
        <f t="shared" ref="E127:P127" si="1">SUM(E128:E130)</f>
        <v>0</v>
      </c>
      <c r="F127" s="753">
        <f t="shared" si="1"/>
        <v>0</v>
      </c>
      <c r="G127" s="359">
        <f t="shared" si="1"/>
        <v>0</v>
      </c>
      <c r="H127" s="358">
        <f t="shared" si="1"/>
        <v>0</v>
      </c>
      <c r="I127" s="358">
        <f t="shared" si="1"/>
        <v>0</v>
      </c>
      <c r="J127" s="358">
        <f t="shared" si="1"/>
        <v>0</v>
      </c>
      <c r="K127" s="358">
        <f t="shared" si="1"/>
        <v>0</v>
      </c>
      <c r="L127" s="358">
        <f t="shared" si="1"/>
        <v>0</v>
      </c>
      <c r="M127" s="765">
        <f t="shared" si="1"/>
        <v>0</v>
      </c>
      <c r="N127" s="358">
        <f t="shared" si="1"/>
        <v>0</v>
      </c>
      <c r="O127" s="358">
        <f t="shared" si="1"/>
        <v>0</v>
      </c>
      <c r="P127" s="358">
        <f t="shared" si="1"/>
        <v>0</v>
      </c>
      <c r="Q127" s="360">
        <f>SUM(Q128:Q130)</f>
        <v>0</v>
      </c>
      <c r="R127" s="361">
        <v>0</v>
      </c>
      <c r="S127" s="425">
        <f>SUM(S128:S130)</f>
        <v>0</v>
      </c>
    </row>
    <row r="128" spans="1:19" ht="15" customHeight="1" x14ac:dyDescent="0.2">
      <c r="A128" s="1087"/>
      <c r="B128" s="533" t="s">
        <v>766</v>
      </c>
      <c r="C128" s="347">
        <f>B!C582</f>
        <v>0</v>
      </c>
      <c r="D128" s="347">
        <f>B!D582</f>
        <v>0</v>
      </c>
      <c r="E128" s="347">
        <f>B!E582</f>
        <v>0</v>
      </c>
      <c r="F128" s="750">
        <f>B!F582</f>
        <v>0</v>
      </c>
      <c r="G128" s="759">
        <f>B!G582</f>
        <v>0</v>
      </c>
      <c r="H128" s="347">
        <f>B!AA582</f>
        <v>0</v>
      </c>
      <c r="I128" s="347">
        <f>B!AB582</f>
        <v>0</v>
      </c>
      <c r="J128" s="347">
        <f>B!AC582</f>
        <v>0</v>
      </c>
      <c r="K128" s="347">
        <f>B!AD582</f>
        <v>0</v>
      </c>
      <c r="L128" s="347">
        <f>B!AE582</f>
        <v>0</v>
      </c>
      <c r="M128" s="759">
        <f>B!AF582</f>
        <v>0</v>
      </c>
      <c r="N128" s="347">
        <f>B!AG582</f>
        <v>0</v>
      </c>
      <c r="O128" s="347">
        <f>B!AH582</f>
        <v>0</v>
      </c>
      <c r="P128" s="347">
        <f>B!AI582</f>
        <v>0</v>
      </c>
      <c r="Q128" s="750">
        <f>B!AJ582</f>
        <v>0</v>
      </c>
      <c r="R128" s="348"/>
      <c r="S128" s="494">
        <f>B!$AL$582</f>
        <v>0</v>
      </c>
    </row>
    <row r="129" spans="1:19" ht="15" customHeight="1" x14ac:dyDescent="0.2">
      <c r="A129" s="1087"/>
      <c r="B129" s="552" t="s">
        <v>767</v>
      </c>
      <c r="C129" s="351">
        <f>B!C602</f>
        <v>0</v>
      </c>
      <c r="D129" s="351">
        <f>B!D602</f>
        <v>0</v>
      </c>
      <c r="E129" s="351">
        <f>B!E602</f>
        <v>0</v>
      </c>
      <c r="F129" s="751">
        <f>B!F602</f>
        <v>0</v>
      </c>
      <c r="G129" s="760">
        <f>B!G602</f>
        <v>0</v>
      </c>
      <c r="H129" s="351">
        <f>B!AA602</f>
        <v>0</v>
      </c>
      <c r="I129" s="351">
        <f>B!AB602</f>
        <v>0</v>
      </c>
      <c r="J129" s="351">
        <f>B!AC602</f>
        <v>0</v>
      </c>
      <c r="K129" s="351">
        <f>B!AD602</f>
        <v>0</v>
      </c>
      <c r="L129" s="351">
        <f>B!AE602</f>
        <v>0</v>
      </c>
      <c r="M129" s="760">
        <f>B!AF602</f>
        <v>0</v>
      </c>
      <c r="N129" s="351">
        <f>B!AG602</f>
        <v>0</v>
      </c>
      <c r="O129" s="351">
        <f>B!AH602</f>
        <v>0</v>
      </c>
      <c r="P129" s="351">
        <f>B!AI602</f>
        <v>0</v>
      </c>
      <c r="Q129" s="751">
        <f>B!AJ602</f>
        <v>0</v>
      </c>
      <c r="R129" s="352"/>
      <c r="S129" s="416">
        <f>B!$AL$602</f>
        <v>0</v>
      </c>
    </row>
    <row r="130" spans="1:19" ht="15" customHeight="1" x14ac:dyDescent="0.2">
      <c r="A130" s="1088"/>
      <c r="B130" s="534" t="s">
        <v>768</v>
      </c>
      <c r="C130" s="364">
        <f>B!C650</f>
        <v>0</v>
      </c>
      <c r="D130" s="364">
        <f>B!D650</f>
        <v>0</v>
      </c>
      <c r="E130" s="364">
        <f>B!E650</f>
        <v>0</v>
      </c>
      <c r="F130" s="754">
        <f>B!F650</f>
        <v>0</v>
      </c>
      <c r="G130" s="762">
        <f>B!G650</f>
        <v>0</v>
      </c>
      <c r="H130" s="364">
        <f>B!AA650</f>
        <v>0</v>
      </c>
      <c r="I130" s="364">
        <f>B!AB650</f>
        <v>0</v>
      </c>
      <c r="J130" s="364">
        <f>B!AC650</f>
        <v>0</v>
      </c>
      <c r="K130" s="364">
        <f>B!AD650</f>
        <v>0</v>
      </c>
      <c r="L130" s="364">
        <f>B!AE650</f>
        <v>0</v>
      </c>
      <c r="M130" s="762">
        <f>B!AF650</f>
        <v>0</v>
      </c>
      <c r="N130" s="364">
        <f>B!AG650</f>
        <v>0</v>
      </c>
      <c r="O130" s="364">
        <f>B!AH650</f>
        <v>0</v>
      </c>
      <c r="P130" s="364">
        <f>B!AI650</f>
        <v>0</v>
      </c>
      <c r="Q130" s="754">
        <f>B!AJ650</f>
        <v>0</v>
      </c>
      <c r="R130" s="365"/>
      <c r="S130" s="781">
        <f>B!$AL$650</f>
        <v>0</v>
      </c>
    </row>
    <row r="131" spans="1:19" ht="15" customHeight="1" x14ac:dyDescent="0.2">
      <c r="A131" s="345" t="s">
        <v>769</v>
      </c>
      <c r="B131" s="346" t="s">
        <v>770</v>
      </c>
      <c r="C131" s="347">
        <f>B!C660</f>
        <v>0</v>
      </c>
      <c r="D131" s="347">
        <f>B!D660</f>
        <v>0</v>
      </c>
      <c r="E131" s="347">
        <f>B!E660</f>
        <v>0</v>
      </c>
      <c r="F131" s="750">
        <f>B!F660</f>
        <v>0</v>
      </c>
      <c r="G131" s="759">
        <f>B!G660</f>
        <v>0</v>
      </c>
      <c r="H131" s="347">
        <f>B!AA660</f>
        <v>0</v>
      </c>
      <c r="I131" s="347">
        <f>B!AB660</f>
        <v>0</v>
      </c>
      <c r="J131" s="347">
        <f>B!AC660</f>
        <v>0</v>
      </c>
      <c r="K131" s="347">
        <f>B!AD660</f>
        <v>0</v>
      </c>
      <c r="L131" s="347">
        <f>B!AE660</f>
        <v>0</v>
      </c>
      <c r="M131" s="759">
        <f>B!AF660</f>
        <v>0</v>
      </c>
      <c r="N131" s="347">
        <f>B!AG660</f>
        <v>0</v>
      </c>
      <c r="O131" s="347">
        <f>B!AH660</f>
        <v>0</v>
      </c>
      <c r="P131" s="347">
        <f>B!AI660</f>
        <v>0</v>
      </c>
      <c r="Q131" s="750">
        <f>B!AJ660</f>
        <v>0</v>
      </c>
      <c r="R131" s="348"/>
      <c r="S131" s="495">
        <f>B!$AL$660</f>
        <v>0</v>
      </c>
    </row>
    <row r="132" spans="1:19" s="367" customFormat="1" ht="15" customHeight="1" x14ac:dyDescent="0.2">
      <c r="A132" s="349" t="s">
        <v>771</v>
      </c>
      <c r="B132" s="366" t="s">
        <v>772</v>
      </c>
      <c r="C132" s="351">
        <f>B!C721</f>
        <v>0</v>
      </c>
      <c r="D132" s="351">
        <f>B!D721</f>
        <v>0</v>
      </c>
      <c r="E132" s="351">
        <f>B!E721</f>
        <v>0</v>
      </c>
      <c r="F132" s="751">
        <f>B!F721</f>
        <v>0</v>
      </c>
      <c r="G132" s="760">
        <f>B!G721</f>
        <v>0</v>
      </c>
      <c r="H132" s="351">
        <f>B!AA721</f>
        <v>0</v>
      </c>
      <c r="I132" s="351">
        <f>B!AB721</f>
        <v>0</v>
      </c>
      <c r="J132" s="351">
        <f>B!AC721</f>
        <v>0</v>
      </c>
      <c r="K132" s="351">
        <f>B!AD721</f>
        <v>0</v>
      </c>
      <c r="L132" s="351">
        <f>B!AE721</f>
        <v>0</v>
      </c>
      <c r="M132" s="760">
        <f>B!AF721</f>
        <v>0</v>
      </c>
      <c r="N132" s="351">
        <f>B!AG721</f>
        <v>0</v>
      </c>
      <c r="O132" s="351">
        <f>B!AH721</f>
        <v>0</v>
      </c>
      <c r="P132" s="351">
        <f>B!AI721</f>
        <v>0</v>
      </c>
      <c r="Q132" s="751">
        <f>B!AJ721</f>
        <v>0</v>
      </c>
      <c r="R132" s="352"/>
      <c r="S132" s="496">
        <f>B!$AL$721</f>
        <v>0</v>
      </c>
    </row>
    <row r="133" spans="1:19" ht="15" customHeight="1" x14ac:dyDescent="0.2">
      <c r="A133" s="349" t="s">
        <v>773</v>
      </c>
      <c r="B133" s="366" t="s">
        <v>774</v>
      </c>
      <c r="C133" s="355">
        <f>B!C764</f>
        <v>0</v>
      </c>
      <c r="D133" s="355">
        <f>B!D764</f>
        <v>0</v>
      </c>
      <c r="E133" s="355">
        <f>B!E764</f>
        <v>0</v>
      </c>
      <c r="F133" s="752">
        <f>B!F764</f>
        <v>0</v>
      </c>
      <c r="G133" s="761">
        <f>B!G764</f>
        <v>0</v>
      </c>
      <c r="H133" s="355">
        <f>B!AA764</f>
        <v>0</v>
      </c>
      <c r="I133" s="355">
        <f>B!AB764</f>
        <v>0</v>
      </c>
      <c r="J133" s="355">
        <f>B!AC764</f>
        <v>0</v>
      </c>
      <c r="K133" s="355">
        <f>B!AD764</f>
        <v>0</v>
      </c>
      <c r="L133" s="355">
        <f>B!AE764</f>
        <v>0</v>
      </c>
      <c r="M133" s="761">
        <f>B!AF764</f>
        <v>0</v>
      </c>
      <c r="N133" s="355">
        <f>B!AG764</f>
        <v>0</v>
      </c>
      <c r="O133" s="355">
        <f>B!AH764</f>
        <v>0</v>
      </c>
      <c r="P133" s="355">
        <f>B!AI764</f>
        <v>0</v>
      </c>
      <c r="Q133" s="752">
        <f>B!AJ764</f>
        <v>0</v>
      </c>
      <c r="R133" s="356"/>
      <c r="S133" s="416">
        <f>B!$AL$764</f>
        <v>0</v>
      </c>
    </row>
    <row r="134" spans="1:19" s="245" customFormat="1" ht="15" customHeight="1" x14ac:dyDescent="0.2">
      <c r="A134" s="1083" t="s">
        <v>775</v>
      </c>
      <c r="B134" s="1084"/>
      <c r="C134" s="368">
        <f t="shared" ref="C134:P134" si="2">+C135+C136+C137+C138+C142+C143</f>
        <v>0</v>
      </c>
      <c r="D134" s="369">
        <f t="shared" si="2"/>
        <v>0</v>
      </c>
      <c r="E134" s="358">
        <f t="shared" si="2"/>
        <v>0</v>
      </c>
      <c r="F134" s="753">
        <f t="shared" si="2"/>
        <v>0</v>
      </c>
      <c r="G134" s="359">
        <f t="shared" si="2"/>
        <v>0</v>
      </c>
      <c r="H134" s="358">
        <f t="shared" si="2"/>
        <v>0</v>
      </c>
      <c r="I134" s="358">
        <f t="shared" si="2"/>
        <v>0</v>
      </c>
      <c r="J134" s="358">
        <f t="shared" si="2"/>
        <v>0</v>
      </c>
      <c r="K134" s="358">
        <f t="shared" si="2"/>
        <v>0</v>
      </c>
      <c r="L134" s="358">
        <f t="shared" si="2"/>
        <v>0</v>
      </c>
      <c r="M134" s="765">
        <f t="shared" si="2"/>
        <v>0</v>
      </c>
      <c r="N134" s="358">
        <f t="shared" si="2"/>
        <v>0</v>
      </c>
      <c r="O134" s="370">
        <f t="shared" si="2"/>
        <v>0</v>
      </c>
      <c r="P134" s="370">
        <f t="shared" si="2"/>
        <v>0</v>
      </c>
      <c r="Q134" s="779">
        <f>+Q135+Q136+Q137+Q138+Q142+Q143</f>
        <v>0</v>
      </c>
      <c r="R134" s="371">
        <f>+R135+R136+R137</f>
        <v>0</v>
      </c>
      <c r="S134" s="425">
        <f>+S135+S136+S137+S138+S142</f>
        <v>0</v>
      </c>
    </row>
    <row r="135" spans="1:19" ht="15" customHeight="1" x14ac:dyDescent="0.2">
      <c r="A135" s="345" t="s">
        <v>848</v>
      </c>
      <c r="B135" s="372" t="s">
        <v>776</v>
      </c>
      <c r="C135" s="347">
        <f>B!C824</f>
        <v>0</v>
      </c>
      <c r="D135" s="347">
        <f>B!D824</f>
        <v>0</v>
      </c>
      <c r="E135" s="347">
        <f>B!E824</f>
        <v>0</v>
      </c>
      <c r="F135" s="750">
        <f>B!F824</f>
        <v>0</v>
      </c>
      <c r="G135" s="759">
        <f>B!G824</f>
        <v>0</v>
      </c>
      <c r="H135" s="373">
        <f>B!AA824</f>
        <v>0</v>
      </c>
      <c r="I135" s="373">
        <f>B!AB824</f>
        <v>0</v>
      </c>
      <c r="J135" s="373">
        <f>B!AC824</f>
        <v>0</v>
      </c>
      <c r="K135" s="373">
        <f>B!AD824</f>
        <v>0</v>
      </c>
      <c r="L135" s="373">
        <f>B!AE824</f>
        <v>0</v>
      </c>
      <c r="M135" s="766">
        <f>B!AF824</f>
        <v>0</v>
      </c>
      <c r="N135" s="373">
        <f>B!AG824</f>
        <v>0</v>
      </c>
      <c r="O135" s="373">
        <f>B!AH824</f>
        <v>0</v>
      </c>
      <c r="P135" s="373">
        <f>B!AI824</f>
        <v>0</v>
      </c>
      <c r="Q135" s="772">
        <f>B!AJ824</f>
        <v>0</v>
      </c>
      <c r="R135" s="374"/>
      <c r="S135" s="494">
        <f>B!$AL$824</f>
        <v>0</v>
      </c>
    </row>
    <row r="136" spans="1:19" ht="15" customHeight="1" x14ac:dyDescent="0.2">
      <c r="A136" s="353" t="s">
        <v>849</v>
      </c>
      <c r="B136" s="375" t="s">
        <v>785</v>
      </c>
      <c r="C136" s="351">
        <f>B!C847</f>
        <v>0</v>
      </c>
      <c r="D136" s="351">
        <f>B!D847</f>
        <v>0</v>
      </c>
      <c r="E136" s="351">
        <f>B!E847</f>
        <v>0</v>
      </c>
      <c r="F136" s="751">
        <f>B!F847</f>
        <v>0</v>
      </c>
      <c r="G136" s="760">
        <f>B!G847</f>
        <v>0</v>
      </c>
      <c r="H136" s="376">
        <f>B!AA847</f>
        <v>0</v>
      </c>
      <c r="I136" s="376">
        <f>B!AB847</f>
        <v>0</v>
      </c>
      <c r="J136" s="376">
        <f>B!AC847</f>
        <v>0</v>
      </c>
      <c r="K136" s="376">
        <f>B!AD847</f>
        <v>0</v>
      </c>
      <c r="L136" s="376">
        <f>B!AE847</f>
        <v>0</v>
      </c>
      <c r="M136" s="767">
        <f>B!AF847</f>
        <v>0</v>
      </c>
      <c r="N136" s="376">
        <f>B!AG847</f>
        <v>0</v>
      </c>
      <c r="O136" s="376">
        <f>B!AH847</f>
        <v>0</v>
      </c>
      <c r="P136" s="376">
        <f>B!AI847</f>
        <v>0</v>
      </c>
      <c r="Q136" s="773">
        <f>B!AJ847</f>
        <v>0</v>
      </c>
      <c r="R136" s="377"/>
      <c r="S136" s="416">
        <f>B!$AL$847</f>
        <v>0</v>
      </c>
    </row>
    <row r="137" spans="1:19" ht="15" customHeight="1" x14ac:dyDescent="0.2">
      <c r="A137" s="378" t="s">
        <v>850</v>
      </c>
      <c r="B137" s="379" t="s">
        <v>786</v>
      </c>
      <c r="C137" s="355">
        <f>B!C877</f>
        <v>0</v>
      </c>
      <c r="D137" s="355">
        <f>B!D877</f>
        <v>0</v>
      </c>
      <c r="E137" s="355">
        <f>B!E877</f>
        <v>0</v>
      </c>
      <c r="F137" s="752">
        <f>B!F877</f>
        <v>0</v>
      </c>
      <c r="G137" s="761">
        <f>B!G877</f>
        <v>0</v>
      </c>
      <c r="H137" s="380">
        <f>B!AA877</f>
        <v>0</v>
      </c>
      <c r="I137" s="380">
        <f>B!AB877</f>
        <v>0</v>
      </c>
      <c r="J137" s="380">
        <f>B!AC877</f>
        <v>0</v>
      </c>
      <c r="K137" s="380">
        <f>B!AD877</f>
        <v>0</v>
      </c>
      <c r="L137" s="380">
        <f>B!AE877</f>
        <v>0</v>
      </c>
      <c r="M137" s="768">
        <f>B!AF877</f>
        <v>0</v>
      </c>
      <c r="N137" s="380">
        <f>B!AG877</f>
        <v>0</v>
      </c>
      <c r="O137" s="380">
        <f>B!AH877</f>
        <v>0</v>
      </c>
      <c r="P137" s="380">
        <f>B!AI877</f>
        <v>0</v>
      </c>
      <c r="Q137" s="774">
        <f>B!AJ877</f>
        <v>0</v>
      </c>
      <c r="R137" s="381"/>
      <c r="S137" s="781">
        <f>B!$AL$877</f>
        <v>0</v>
      </c>
    </row>
    <row r="138" spans="1:19" ht="15" customHeight="1" x14ac:dyDescent="0.2">
      <c r="A138" s="1089" t="s">
        <v>758</v>
      </c>
      <c r="B138" s="372" t="s">
        <v>787</v>
      </c>
      <c r="C138" s="382">
        <f>SUM(C139:C141)</f>
        <v>0</v>
      </c>
      <c r="D138" s="269">
        <f>SUM(D139:D141)</f>
        <v>0</v>
      </c>
      <c r="E138" s="269">
        <f t="shared" ref="E138:P138" si="3">SUM(E139:E141)</f>
        <v>0</v>
      </c>
      <c r="F138" s="257">
        <f t="shared" si="3"/>
        <v>0</v>
      </c>
      <c r="G138" s="383">
        <f t="shared" si="3"/>
        <v>0</v>
      </c>
      <c r="H138" s="777">
        <f t="shared" si="3"/>
        <v>0</v>
      </c>
      <c r="I138" s="777">
        <f t="shared" si="3"/>
        <v>0</v>
      </c>
      <c r="J138" s="777">
        <f t="shared" si="3"/>
        <v>0</v>
      </c>
      <c r="K138" s="777">
        <f t="shared" si="3"/>
        <v>0</v>
      </c>
      <c r="L138" s="777">
        <f t="shared" si="3"/>
        <v>0</v>
      </c>
      <c r="M138" s="769">
        <f t="shared" si="3"/>
        <v>0</v>
      </c>
      <c r="N138" s="777">
        <f>SUM(N139:N141)</f>
        <v>0</v>
      </c>
      <c r="O138" s="384">
        <f t="shared" si="3"/>
        <v>0</v>
      </c>
      <c r="P138" s="384">
        <f t="shared" si="3"/>
        <v>0</v>
      </c>
      <c r="Q138" s="780">
        <f>SUM(Q139:Q141)</f>
        <v>0</v>
      </c>
      <c r="R138" s="385">
        <f>SUM(R139:R142)</f>
        <v>0</v>
      </c>
      <c r="S138" s="782">
        <f>SUM(S139:S141)</f>
        <v>0</v>
      </c>
    </row>
    <row r="139" spans="1:19" ht="15" customHeight="1" x14ac:dyDescent="0.2">
      <c r="A139" s="1089"/>
      <c r="B139" s="362" t="s">
        <v>2183</v>
      </c>
      <c r="C139" s="347">
        <f>B!C902-B!C879-B!C880</f>
        <v>0</v>
      </c>
      <c r="D139" s="347">
        <f>B!D902-B!D879-B!D880</f>
        <v>0</v>
      </c>
      <c r="E139" s="347">
        <f>B!E902-B!E879-B!E880</f>
        <v>0</v>
      </c>
      <c r="F139" s="750">
        <f>B!F902-B!F879-B!F880</f>
        <v>0</v>
      </c>
      <c r="G139" s="759">
        <f>B!G902-B!G879-B!G880</f>
        <v>0</v>
      </c>
      <c r="H139" s="373">
        <f>B!AA902-B!AA879-B!AA880</f>
        <v>0</v>
      </c>
      <c r="I139" s="373">
        <f>B!AB902-B!AB879-B!AB880</f>
        <v>0</v>
      </c>
      <c r="J139" s="373">
        <f>B!AC902-B!AC879-B!AC880</f>
        <v>0</v>
      </c>
      <c r="K139" s="373">
        <f>B!AD902-B!AD879-B!AD880</f>
        <v>0</v>
      </c>
      <c r="L139" s="373">
        <f>B!AE902-B!AE879-B!AE880</f>
        <v>0</v>
      </c>
      <c r="M139" s="766">
        <f>B!AF902-B!AF879-B!AF880</f>
        <v>0</v>
      </c>
      <c r="N139" s="373">
        <f>B!AG902-B!AG879-B!AG880</f>
        <v>0</v>
      </c>
      <c r="O139" s="373">
        <f>B!AH902-B!AH879-B!AH880</f>
        <v>0</v>
      </c>
      <c r="P139" s="373">
        <f>B!AI902-B!AI879-B!AI880</f>
        <v>0</v>
      </c>
      <c r="Q139" s="772">
        <f>B!AJ902-B!AJ879-B!AJ880</f>
        <v>0</v>
      </c>
      <c r="R139" s="374"/>
      <c r="S139" s="494">
        <f>B!$AL$902-B!$AL$879-B!$AL$880</f>
        <v>0</v>
      </c>
    </row>
    <row r="140" spans="1:19" ht="15" customHeight="1" x14ac:dyDescent="0.2">
      <c r="A140" s="1089"/>
      <c r="B140" s="362" t="s">
        <v>2184</v>
      </c>
      <c r="C140" s="351">
        <f>B!C879</f>
        <v>0</v>
      </c>
      <c r="D140" s="351">
        <f>B!D879</f>
        <v>0</v>
      </c>
      <c r="E140" s="351">
        <f>B!E879</f>
        <v>0</v>
      </c>
      <c r="F140" s="751">
        <f>B!F879</f>
        <v>0</v>
      </c>
      <c r="G140" s="760">
        <f>B!G879</f>
        <v>0</v>
      </c>
      <c r="H140" s="376">
        <f>B!AA879</f>
        <v>0</v>
      </c>
      <c r="I140" s="376">
        <f>B!AB879</f>
        <v>0</v>
      </c>
      <c r="J140" s="376">
        <f>B!AC879</f>
        <v>0</v>
      </c>
      <c r="K140" s="376">
        <f>B!AD879</f>
        <v>0</v>
      </c>
      <c r="L140" s="376">
        <f>B!AE879</f>
        <v>0</v>
      </c>
      <c r="M140" s="767">
        <f>B!AF879</f>
        <v>0</v>
      </c>
      <c r="N140" s="376">
        <f>B!AG879</f>
        <v>0</v>
      </c>
      <c r="O140" s="376">
        <f>B!AH879</f>
        <v>0</v>
      </c>
      <c r="P140" s="376">
        <f>B!AI879</f>
        <v>0</v>
      </c>
      <c r="Q140" s="773">
        <f>B!AJ879</f>
        <v>0</v>
      </c>
      <c r="R140" s="377"/>
      <c r="S140" s="416">
        <f>B!$AL$879</f>
        <v>0</v>
      </c>
    </row>
    <row r="141" spans="1:19" ht="15" customHeight="1" x14ac:dyDescent="0.2">
      <c r="A141" s="1089"/>
      <c r="B141" s="363" t="s">
        <v>2185</v>
      </c>
      <c r="C141" s="355">
        <f>B!C880</f>
        <v>0</v>
      </c>
      <c r="D141" s="355">
        <f>B!D880</f>
        <v>0</v>
      </c>
      <c r="E141" s="355">
        <f>B!E880</f>
        <v>0</v>
      </c>
      <c r="F141" s="752">
        <f>B!F880</f>
        <v>0</v>
      </c>
      <c r="G141" s="761">
        <f>B!G880</f>
        <v>0</v>
      </c>
      <c r="H141" s="380">
        <f>B!AA880</f>
        <v>0</v>
      </c>
      <c r="I141" s="380">
        <f>B!AB880</f>
        <v>0</v>
      </c>
      <c r="J141" s="380">
        <f>B!AC880</f>
        <v>0</v>
      </c>
      <c r="K141" s="380">
        <f>B!AD880</f>
        <v>0</v>
      </c>
      <c r="L141" s="380">
        <f>B!AE880</f>
        <v>0</v>
      </c>
      <c r="M141" s="768">
        <f>B!AF880</f>
        <v>0</v>
      </c>
      <c r="N141" s="380">
        <f>B!AG880</f>
        <v>0</v>
      </c>
      <c r="O141" s="380">
        <f>B!AH880</f>
        <v>0</v>
      </c>
      <c r="P141" s="380">
        <f>B!AI880</f>
        <v>0</v>
      </c>
      <c r="Q141" s="774">
        <f>B!AJ880</f>
        <v>0</v>
      </c>
      <c r="R141" s="381"/>
      <c r="S141" s="781">
        <f>B!$AL$880</f>
        <v>0</v>
      </c>
    </row>
    <row r="142" spans="1:19" ht="15" customHeight="1" x14ac:dyDescent="0.2">
      <c r="A142" s="345" t="s">
        <v>760</v>
      </c>
      <c r="B142" s="386" t="s">
        <v>851</v>
      </c>
      <c r="C142" s="387">
        <f>B!C944</f>
        <v>0</v>
      </c>
      <c r="D142" s="387">
        <f>B!D944</f>
        <v>0</v>
      </c>
      <c r="E142" s="387">
        <f>B!E944</f>
        <v>0</v>
      </c>
      <c r="F142" s="755">
        <f>B!F944</f>
        <v>0</v>
      </c>
      <c r="G142" s="763">
        <f>B!G944</f>
        <v>0</v>
      </c>
      <c r="H142" s="388">
        <f>B!AA944</f>
        <v>0</v>
      </c>
      <c r="I142" s="388">
        <f>B!AB944</f>
        <v>0</v>
      </c>
      <c r="J142" s="388">
        <f>B!AC944</f>
        <v>0</v>
      </c>
      <c r="K142" s="388">
        <f>B!AD944</f>
        <v>0</v>
      </c>
      <c r="L142" s="388">
        <f>B!AE944</f>
        <v>0</v>
      </c>
      <c r="M142" s="770">
        <f>B!AF944</f>
        <v>0</v>
      </c>
      <c r="N142" s="388">
        <f>B!AG944</f>
        <v>0</v>
      </c>
      <c r="O142" s="388">
        <f>B!AH944</f>
        <v>0</v>
      </c>
      <c r="P142" s="388">
        <f>B!AI944</f>
        <v>0</v>
      </c>
      <c r="Q142" s="775">
        <f>B!AJ944</f>
        <v>0</v>
      </c>
      <c r="R142" s="389"/>
      <c r="S142" s="494">
        <f>B!$AL$944</f>
        <v>0</v>
      </c>
    </row>
    <row r="143" spans="1:19" s="391" customFormat="1" ht="15" customHeight="1" x14ac:dyDescent="0.2">
      <c r="A143" s="353"/>
      <c r="B143" s="390" t="s">
        <v>2108</v>
      </c>
      <c r="C143" s="355">
        <f>B!C988</f>
        <v>0</v>
      </c>
      <c r="D143" s="355">
        <f>B!D988</f>
        <v>0</v>
      </c>
      <c r="E143" s="355">
        <f>B!E988</f>
        <v>0</v>
      </c>
      <c r="F143" s="752">
        <f>B!F988</f>
        <v>0</v>
      </c>
      <c r="G143" s="761">
        <f>B!G988</f>
        <v>0</v>
      </c>
      <c r="H143" s="380">
        <f>B!AA988</f>
        <v>0</v>
      </c>
      <c r="I143" s="380">
        <f>B!AB988</f>
        <v>0</v>
      </c>
      <c r="J143" s="380">
        <f>B!AC988</f>
        <v>0</v>
      </c>
      <c r="K143" s="380">
        <f>B!AD988</f>
        <v>0</v>
      </c>
      <c r="L143" s="380">
        <f>B!AE988</f>
        <v>0</v>
      </c>
      <c r="M143" s="768">
        <f>B!AF988</f>
        <v>0</v>
      </c>
      <c r="N143" s="380">
        <f>B!AG988</f>
        <v>0</v>
      </c>
      <c r="O143" s="380">
        <f>B!AH988</f>
        <v>0</v>
      </c>
      <c r="P143" s="380">
        <f>B!AI988</f>
        <v>0</v>
      </c>
      <c r="Q143" s="774">
        <f>B!AJ988</f>
        <v>0</v>
      </c>
      <c r="R143" s="356"/>
      <c r="S143" s="783"/>
    </row>
    <row r="144" spans="1:19" s="391" customFormat="1" ht="15" customHeight="1" x14ac:dyDescent="0.2">
      <c r="A144" s="1090" t="s">
        <v>2134</v>
      </c>
      <c r="B144" s="1091"/>
      <c r="C144" s="347">
        <f>B!C671</f>
        <v>0</v>
      </c>
      <c r="D144" s="347">
        <f>B!D671</f>
        <v>0</v>
      </c>
      <c r="E144" s="347">
        <f>B!E671</f>
        <v>0</v>
      </c>
      <c r="F144" s="750">
        <f>B!F671</f>
        <v>0</v>
      </c>
      <c r="G144" s="759">
        <f>B!G671</f>
        <v>0</v>
      </c>
      <c r="H144" s="373">
        <f>B!AA671</f>
        <v>0</v>
      </c>
      <c r="I144" s="373">
        <f>B!AB671</f>
        <v>0</v>
      </c>
      <c r="J144" s="373">
        <f>B!AC671</f>
        <v>0</v>
      </c>
      <c r="K144" s="373">
        <f>B!AD671</f>
        <v>0</v>
      </c>
      <c r="L144" s="373">
        <f>B!AE671</f>
        <v>0</v>
      </c>
      <c r="M144" s="766">
        <f>B!AF671</f>
        <v>0</v>
      </c>
      <c r="N144" s="373">
        <f>B!AG671</f>
        <v>0</v>
      </c>
      <c r="O144" s="373">
        <f>B!AH671</f>
        <v>0</v>
      </c>
      <c r="P144" s="373">
        <f>B!AI671</f>
        <v>0</v>
      </c>
      <c r="Q144" s="772">
        <f>B!AJ671</f>
        <v>0</v>
      </c>
      <c r="R144" s="348"/>
      <c r="S144" s="784"/>
    </row>
    <row r="145" spans="1:24" s="245" customFormat="1" ht="15" customHeight="1" x14ac:dyDescent="0.2">
      <c r="A145" s="1085" t="s">
        <v>2541</v>
      </c>
      <c r="B145" s="1086"/>
      <c r="C145" s="392">
        <f>B!C1240</f>
        <v>0</v>
      </c>
      <c r="D145" s="392">
        <f>B!D1240</f>
        <v>0</v>
      </c>
      <c r="E145" s="392">
        <f>B!E1240</f>
        <v>0</v>
      </c>
      <c r="F145" s="756">
        <f>B!F1240</f>
        <v>0</v>
      </c>
      <c r="G145" s="764">
        <f>B!G1240</f>
        <v>0</v>
      </c>
      <c r="H145" s="393">
        <f>B!AA1240</f>
        <v>0</v>
      </c>
      <c r="I145" s="393">
        <f>B!AB1240</f>
        <v>0</v>
      </c>
      <c r="J145" s="393">
        <f>B!AC1240</f>
        <v>0</v>
      </c>
      <c r="K145" s="393">
        <f>B!AD1240</f>
        <v>0</v>
      </c>
      <c r="L145" s="393">
        <f>B!AE1240</f>
        <v>0</v>
      </c>
      <c r="M145" s="771">
        <f>B!AF1240</f>
        <v>0</v>
      </c>
      <c r="N145" s="393">
        <f>B!AG1240</f>
        <v>0</v>
      </c>
      <c r="O145" s="393">
        <f>B!AH1240</f>
        <v>0</v>
      </c>
      <c r="P145" s="393">
        <f>B!AI1240</f>
        <v>0</v>
      </c>
      <c r="Q145" s="776">
        <f>B!AJ1240</f>
        <v>0</v>
      </c>
      <c r="R145" s="394"/>
      <c r="S145" s="497">
        <f>B!$AL$1240</f>
        <v>0</v>
      </c>
      <c r="T145" s="322"/>
    </row>
    <row r="146" spans="1:24" ht="20.45" customHeight="1" x14ac:dyDescent="0.2">
      <c r="A146" s="245" t="s">
        <v>3963</v>
      </c>
      <c r="C146" s="246"/>
      <c r="R146" s="395"/>
      <c r="U146" s="396"/>
    </row>
    <row r="147" spans="1:24" ht="24.95" customHeight="1" x14ac:dyDescent="0.2">
      <c r="A147" s="1051" t="s">
        <v>788</v>
      </c>
      <c r="B147" s="1093"/>
      <c r="C147" s="943" t="s">
        <v>384</v>
      </c>
      <c r="D147" s="1002" t="s">
        <v>789</v>
      </c>
      <c r="E147" s="1003"/>
      <c r="F147" s="1003"/>
      <c r="G147" s="1036"/>
      <c r="H147" s="1020" t="s">
        <v>608</v>
      </c>
      <c r="I147" s="1020"/>
      <c r="J147" s="1021"/>
      <c r="K147" s="1001" t="s">
        <v>741</v>
      </c>
      <c r="L147" s="1001"/>
      <c r="M147" s="1001"/>
      <c r="N147" s="960" t="s">
        <v>617</v>
      </c>
      <c r="O147" s="964" t="s">
        <v>1399</v>
      </c>
      <c r="P147" s="965"/>
      <c r="Q147" s="952" t="s">
        <v>383</v>
      </c>
      <c r="R147" s="1024" t="s">
        <v>2251</v>
      </c>
      <c r="U147" s="396"/>
    </row>
    <row r="148" spans="1:24" ht="20.100000000000001" customHeight="1" x14ac:dyDescent="0.2">
      <c r="A148" s="1051"/>
      <c r="B148" s="1093"/>
      <c r="C148" s="945"/>
      <c r="D148" s="966" t="s">
        <v>2271</v>
      </c>
      <c r="E148" s="1002" t="s">
        <v>143</v>
      </c>
      <c r="F148" s="1036"/>
      <c r="G148" s="955" t="s">
        <v>2272</v>
      </c>
      <c r="H148" s="1066" t="s">
        <v>618</v>
      </c>
      <c r="I148" s="1066" t="s">
        <v>619</v>
      </c>
      <c r="J148" s="1066" t="s">
        <v>752</v>
      </c>
      <c r="K148" s="1068" t="s">
        <v>2148</v>
      </c>
      <c r="L148" s="973" t="s">
        <v>1578</v>
      </c>
      <c r="M148" s="978" t="s">
        <v>2149</v>
      </c>
      <c r="N148" s="963"/>
      <c r="O148" s="974" t="s">
        <v>1579</v>
      </c>
      <c r="P148" s="965" t="s">
        <v>1400</v>
      </c>
      <c r="Q148" s="953"/>
      <c r="R148" s="1024"/>
      <c r="U148" s="396"/>
    </row>
    <row r="149" spans="1:24" ht="20.100000000000001" customHeight="1" x14ac:dyDescent="0.2">
      <c r="A149" s="1051"/>
      <c r="B149" s="1093"/>
      <c r="C149" s="944"/>
      <c r="D149" s="967"/>
      <c r="E149" s="478" t="s">
        <v>1396</v>
      </c>
      <c r="F149" s="477" t="s">
        <v>1397</v>
      </c>
      <c r="G149" s="956"/>
      <c r="H149" s="1067"/>
      <c r="I149" s="1067"/>
      <c r="J149" s="1067"/>
      <c r="K149" s="1068"/>
      <c r="L149" s="973"/>
      <c r="M149" s="978"/>
      <c r="N149" s="961"/>
      <c r="O149" s="974"/>
      <c r="P149" s="965"/>
      <c r="Q149" s="954"/>
      <c r="R149" s="1024"/>
      <c r="U149" s="396"/>
    </row>
    <row r="150" spans="1:24" ht="15" customHeight="1" x14ac:dyDescent="0.2">
      <c r="A150" s="911" t="s">
        <v>6156</v>
      </c>
      <c r="B150" s="1057"/>
      <c r="C150" s="397">
        <f>+B!C997+B!C1005+B!C1014+B!C1024+B!C1031+B!C1035+B!C1039+B!C1043+B!C1051+B!C1054+B!C1057+B!C1065</f>
        <v>0</v>
      </c>
      <c r="D150" s="498">
        <f>+B!D997+B!D1005+B!D1014+B!D1024+B!D1031+B!D1035+B!D1039+B!D1043+B!D1051+B!D1054+B!D1057+B!D1065</f>
        <v>0</v>
      </c>
      <c r="E150" s="498">
        <f>+B!E997+B!E1005+B!E1014+B!E1024+B!E1031+B!E1035+B!E1039+B!E1043+B!E1051+B!E1054+B!E1057+B!E1065</f>
        <v>0</v>
      </c>
      <c r="F150" s="498">
        <f>+B!F997+B!F1005+B!F1014+B!F1024+B!F1031+B!F1035+B!F1039+B!F1043+B!F1051+B!F1054+B!F1057+B!F1065</f>
        <v>0</v>
      </c>
      <c r="G150" s="498">
        <f>+B!G997+B!G1005+B!G1014+B!G1024+B!G1031+B!G1035+B!G1039+B!G1043+B!G1051+B!G1054+B!G1057+B!G1065</f>
        <v>0</v>
      </c>
      <c r="H150" s="498">
        <f>+B!AA997+B!AA1005+B!AA1014+B!AA1024+B!AA1031+B!AA1035+B!AA1039+B!AA1043+B!AA1051+B!AA1054+B!AA1057+B!AA1065</f>
        <v>0</v>
      </c>
      <c r="I150" s="498">
        <f>+B!AB997+B!AB1005+B!AB1014+B!AB1024+B!AB1031+B!AB1035+B!AB1039+B!AB1043+B!AB1051+B!AB1054+B!AB1057+B!AB1065</f>
        <v>0</v>
      </c>
      <c r="J150" s="498">
        <f>+B!AC997+B!AC1005+B!AC1014+B!AC1024+B!AC1031+B!AC1035+B!AC1039+B!AC1043+B!AC1051+B!AC1054+B!AC1057+B!AC1065</f>
        <v>0</v>
      </c>
      <c r="K150" s="498">
        <f>+B!AD997+B!AD1005+B!AD1014+B!AD1024+B!AD1031+B!AD1035+B!AD1039+B!AD1043+B!AD1051+B!AD1054+B!AD1057+B!AD1065</f>
        <v>0</v>
      </c>
      <c r="L150" s="498">
        <f>+B!AE997+B!AE1005+B!AE1014+B!AE1024+B!AE1031+B!AE1035+B!AE1039+B!AE1043+B!AE1051+B!AE1054+B!AE1057+B!AE1065</f>
        <v>0</v>
      </c>
      <c r="M150" s="498">
        <f>+B!AF997+B!AF1005+B!AF1014+B!AF1024+B!AF1031+B!AF1035+B!AF1039+B!AF1043+B!AF1051+B!AF1054+B!AF1057+B!AF1065</f>
        <v>0</v>
      </c>
      <c r="N150" s="498">
        <f>+B!AG997+B!AG1005+B!AG1014+B!AG1024+B!AG1031+B!AG1035+B!AG1039+B!AG1043+B!AG1051+B!AG1054+B!AG1057+B!AG1065</f>
        <v>0</v>
      </c>
      <c r="O150" s="498">
        <f>+B!AH997+B!AH1005+B!AH1014+B!AH1024+B!AH1031+B!AH1035+B!AH1039+B!AH1043+B!AH1051+B!AH1054+B!AH1057+B!AH1065</f>
        <v>0</v>
      </c>
      <c r="P150" s="498">
        <f>+B!AI997+B!AI1005+B!AI1014+B!AI1024+B!AI1031+B!AI1035+B!AI1039+B!AI1043+B!AI1051+B!AI1054+B!AI1057+B!AI1065</f>
        <v>0</v>
      </c>
      <c r="Q150" s="498">
        <f>+B!AJ997+B!AJ1005+B!AJ1014+B!AJ1024+B!AJ1031+B!AJ1035+B!AJ1039+B!AJ1043+B!AJ1051+B!AJ1054+B!AJ1057+B!AJ1065</f>
        <v>0</v>
      </c>
      <c r="R150" s="738">
        <f>+B!AL997+B!AL1005+B!AL1014+B!AL1024+B!AL1031+B!AL1035+B!AL1039+B!AL1043+B!AL1051+B!AL1054+B!AL1057+B!AL1065</f>
        <v>0</v>
      </c>
      <c r="U150" s="396"/>
    </row>
    <row r="151" spans="1:24" ht="15" customHeight="1" x14ac:dyDescent="0.2">
      <c r="A151" s="1058" t="s">
        <v>6132</v>
      </c>
      <c r="B151" s="1059"/>
      <c r="C151" s="735">
        <f>B!C1071</f>
        <v>0</v>
      </c>
      <c r="D151" s="736">
        <f>B!D1071</f>
        <v>0</v>
      </c>
      <c r="E151" s="736">
        <f>B!E1071</f>
        <v>0</v>
      </c>
      <c r="F151" s="736">
        <f>B!F1071</f>
        <v>0</v>
      </c>
      <c r="G151" s="736">
        <f>B!G1071</f>
        <v>0</v>
      </c>
      <c r="H151" s="736">
        <f>B!AA1071</f>
        <v>0</v>
      </c>
      <c r="I151" s="736">
        <f>B!AB1071</f>
        <v>0</v>
      </c>
      <c r="J151" s="736">
        <f>B!AC1071</f>
        <v>0</v>
      </c>
      <c r="K151" s="736">
        <f>B!AD1071</f>
        <v>0</v>
      </c>
      <c r="L151" s="736">
        <f>B!AE1071</f>
        <v>0</v>
      </c>
      <c r="M151" s="736">
        <f>B!AF1071</f>
        <v>0</v>
      </c>
      <c r="N151" s="736">
        <f>B!AG1071</f>
        <v>0</v>
      </c>
      <c r="O151" s="736">
        <f>B!AH1071</f>
        <v>0</v>
      </c>
      <c r="P151" s="736">
        <f>B!AI1071</f>
        <v>0</v>
      </c>
      <c r="Q151" s="736">
        <f>B!AJ1071</f>
        <v>0</v>
      </c>
      <c r="R151" s="737">
        <f>B!AL1071</f>
        <v>0</v>
      </c>
      <c r="U151" s="396"/>
    </row>
    <row r="152" spans="1:24" ht="15" customHeight="1" x14ac:dyDescent="0.2">
      <c r="A152" s="1047" t="s">
        <v>6133</v>
      </c>
      <c r="B152" s="1048"/>
      <c r="C152" s="553">
        <f>B!C1081</f>
        <v>0</v>
      </c>
      <c r="D152" s="554">
        <f>B!D1081</f>
        <v>0</v>
      </c>
      <c r="E152" s="554">
        <f>B!E1081</f>
        <v>0</v>
      </c>
      <c r="F152" s="554">
        <f>B!F1081</f>
        <v>0</v>
      </c>
      <c r="G152" s="554">
        <f>B!G1081</f>
        <v>0</v>
      </c>
      <c r="H152" s="554">
        <f>B!AA1081</f>
        <v>0</v>
      </c>
      <c r="I152" s="554">
        <f>B!AB1081</f>
        <v>0</v>
      </c>
      <c r="J152" s="554">
        <f>B!AC1081</f>
        <v>0</v>
      </c>
      <c r="K152" s="554">
        <f>B!AD1081</f>
        <v>0</v>
      </c>
      <c r="L152" s="554">
        <f>B!AE1081</f>
        <v>0</v>
      </c>
      <c r="M152" s="554">
        <f>B!AF1081</f>
        <v>0</v>
      </c>
      <c r="N152" s="554">
        <f>B!AG1081</f>
        <v>0</v>
      </c>
      <c r="O152" s="554">
        <f>B!AH1081</f>
        <v>0</v>
      </c>
      <c r="P152" s="554">
        <f>B!AI1081</f>
        <v>0</v>
      </c>
      <c r="Q152" s="554">
        <f>B!AJ1081</f>
        <v>0</v>
      </c>
      <c r="R152" s="642">
        <f>B!AL1081</f>
        <v>0</v>
      </c>
      <c r="U152" s="396"/>
    </row>
    <row r="153" spans="1:24" ht="15" customHeight="1" x14ac:dyDescent="0.2">
      <c r="A153" s="1047" t="s">
        <v>6134</v>
      </c>
      <c r="B153" s="1048"/>
      <c r="C153" s="553">
        <f>B!C1101</f>
        <v>0</v>
      </c>
      <c r="D153" s="554">
        <f>B!D1101</f>
        <v>0</v>
      </c>
      <c r="E153" s="554">
        <f>B!E1101</f>
        <v>0</v>
      </c>
      <c r="F153" s="554">
        <f>B!F1101</f>
        <v>0</v>
      </c>
      <c r="G153" s="554">
        <f>B!G1101</f>
        <v>0</v>
      </c>
      <c r="H153" s="554">
        <f>B!AA1101</f>
        <v>0</v>
      </c>
      <c r="I153" s="554">
        <f>B!AB1101</f>
        <v>0</v>
      </c>
      <c r="J153" s="554">
        <f>B!AC1101</f>
        <v>0</v>
      </c>
      <c r="K153" s="554">
        <f>B!AD1101</f>
        <v>0</v>
      </c>
      <c r="L153" s="554">
        <f>B!AE1101</f>
        <v>0</v>
      </c>
      <c r="M153" s="554">
        <f>B!AF1101</f>
        <v>0</v>
      </c>
      <c r="N153" s="554">
        <f>B!AG1101</f>
        <v>0</v>
      </c>
      <c r="O153" s="554">
        <f>B!AH1101</f>
        <v>0</v>
      </c>
      <c r="P153" s="554">
        <f>B!AI1101</f>
        <v>0</v>
      </c>
      <c r="Q153" s="554">
        <f>B!AJ1101</f>
        <v>0</v>
      </c>
      <c r="R153" s="642">
        <f>B!AL1101</f>
        <v>0</v>
      </c>
      <c r="U153" s="396"/>
    </row>
    <row r="154" spans="1:24" ht="15" customHeight="1" x14ac:dyDescent="0.2">
      <c r="A154" s="1047" t="s">
        <v>6135</v>
      </c>
      <c r="B154" s="1048"/>
      <c r="C154" s="596">
        <f>B!C1104</f>
        <v>0</v>
      </c>
      <c r="D154" s="597">
        <f>B!D1104</f>
        <v>0</v>
      </c>
      <c r="E154" s="597">
        <f>B!E1104</f>
        <v>0</v>
      </c>
      <c r="F154" s="597">
        <f>B!F1104</f>
        <v>0</v>
      </c>
      <c r="G154" s="597">
        <f>B!G1104</f>
        <v>0</v>
      </c>
      <c r="H154" s="597">
        <f>B!AA1104</f>
        <v>0</v>
      </c>
      <c r="I154" s="597">
        <f>B!AB1104</f>
        <v>0</v>
      </c>
      <c r="J154" s="597">
        <f>B!AC1104</f>
        <v>0</v>
      </c>
      <c r="K154" s="597">
        <f>B!AD1104</f>
        <v>0</v>
      </c>
      <c r="L154" s="597">
        <f>B!AE1104</f>
        <v>0</v>
      </c>
      <c r="M154" s="597">
        <f>B!AF1104</f>
        <v>0</v>
      </c>
      <c r="N154" s="597">
        <f>B!AG1104</f>
        <v>0</v>
      </c>
      <c r="O154" s="597">
        <f>B!AH1104</f>
        <v>0</v>
      </c>
      <c r="P154" s="597">
        <f>B!AI1104</f>
        <v>0</v>
      </c>
      <c r="Q154" s="597">
        <f>B!AJ1104</f>
        <v>0</v>
      </c>
      <c r="R154" s="642">
        <f>B!AL1104</f>
        <v>0</v>
      </c>
      <c r="U154" s="396"/>
    </row>
    <row r="155" spans="1:24" ht="15" customHeight="1" x14ac:dyDescent="0.2">
      <c r="A155" s="1083" t="s">
        <v>667</v>
      </c>
      <c r="B155" s="1092"/>
      <c r="C155" s="398">
        <f>SUM(C150+C151+C152+C153+C154)</f>
        <v>0</v>
      </c>
      <c r="D155" s="398">
        <f>SUM(D150+D151+D152+D153+D154)</f>
        <v>0</v>
      </c>
      <c r="E155" s="398">
        <f>SUM(E150+E151+E152+E153+E154)</f>
        <v>0</v>
      </c>
      <c r="F155" s="398">
        <f t="shared" ref="F155:Q155" si="4">SUM(F150+F151+F152+F153+F154)</f>
        <v>0</v>
      </c>
      <c r="G155" s="398">
        <f t="shared" si="4"/>
        <v>0</v>
      </c>
      <c r="H155" s="398">
        <f t="shared" si="4"/>
        <v>0</v>
      </c>
      <c r="I155" s="398">
        <f t="shared" si="4"/>
        <v>0</v>
      </c>
      <c r="J155" s="398">
        <f t="shared" si="4"/>
        <v>0</v>
      </c>
      <c r="K155" s="398">
        <f t="shared" si="4"/>
        <v>0</v>
      </c>
      <c r="L155" s="398">
        <f t="shared" si="4"/>
        <v>0</v>
      </c>
      <c r="M155" s="398">
        <f t="shared" si="4"/>
        <v>0</v>
      </c>
      <c r="N155" s="398">
        <f t="shared" si="4"/>
        <v>0</v>
      </c>
      <c r="O155" s="398">
        <f t="shared" si="4"/>
        <v>0</v>
      </c>
      <c r="P155" s="398">
        <f t="shared" si="4"/>
        <v>0</v>
      </c>
      <c r="Q155" s="398">
        <f t="shared" si="4"/>
        <v>0</v>
      </c>
      <c r="R155" s="398">
        <f>SUM(R150+R151+R152+R153+R154)</f>
        <v>0</v>
      </c>
      <c r="U155" s="396"/>
    </row>
    <row r="156" spans="1:24" s="318" customFormat="1" ht="24.95" customHeight="1" x14ac:dyDescent="0.2">
      <c r="A156" s="312" t="s">
        <v>3964</v>
      </c>
      <c r="B156" s="399"/>
      <c r="C156" s="399"/>
      <c r="D156" s="316"/>
      <c r="E156" s="316"/>
      <c r="F156" s="316"/>
      <c r="G156" s="316"/>
      <c r="H156" s="316"/>
      <c r="I156" s="316"/>
      <c r="J156" s="316"/>
      <c r="K156" s="316"/>
      <c r="L156" s="316"/>
      <c r="M156" s="316"/>
      <c r="N156" s="316"/>
      <c r="O156" s="400"/>
      <c r="P156" s="400"/>
      <c r="Q156" s="400"/>
      <c r="R156" s="400"/>
      <c r="S156" s="247"/>
      <c r="T156" s="247"/>
      <c r="X156" s="247"/>
    </row>
    <row r="157" spans="1:24" ht="24" customHeight="1" x14ac:dyDescent="0.2">
      <c r="A157" s="1051" t="s">
        <v>6155</v>
      </c>
      <c r="B157" s="1093"/>
      <c r="C157" s="943" t="s">
        <v>384</v>
      </c>
      <c r="D157" s="957" t="s">
        <v>789</v>
      </c>
      <c r="E157" s="957"/>
      <c r="F157" s="957"/>
      <c r="G157" s="957"/>
      <c r="H157" s="1020" t="s">
        <v>608</v>
      </c>
      <c r="I157" s="1020"/>
      <c r="J157" s="1021"/>
      <c r="K157" s="1001" t="s">
        <v>741</v>
      </c>
      <c r="L157" s="1001"/>
      <c r="M157" s="1001"/>
      <c r="N157" s="960" t="s">
        <v>617</v>
      </c>
      <c r="O157" s="964" t="s">
        <v>1399</v>
      </c>
      <c r="P157" s="965"/>
      <c r="Q157" s="952" t="s">
        <v>383</v>
      </c>
      <c r="R157" s="1024" t="s">
        <v>2251</v>
      </c>
    </row>
    <row r="158" spans="1:24" ht="20.100000000000001" customHeight="1" x14ac:dyDescent="0.2">
      <c r="A158" s="1051"/>
      <c r="B158" s="1093"/>
      <c r="C158" s="945"/>
      <c r="D158" s="955" t="s">
        <v>2151</v>
      </c>
      <c r="E158" s="1070" t="s">
        <v>143</v>
      </c>
      <c r="F158" s="1034"/>
      <c r="G158" s="1029" t="s">
        <v>2147</v>
      </c>
      <c r="H158" s="968" t="s">
        <v>618</v>
      </c>
      <c r="I158" s="1004" t="s">
        <v>619</v>
      </c>
      <c r="J158" s="971" t="s">
        <v>752</v>
      </c>
      <c r="K158" s="962" t="s">
        <v>2148</v>
      </c>
      <c r="L158" s="973" t="s">
        <v>1578</v>
      </c>
      <c r="M158" s="978" t="s">
        <v>2149</v>
      </c>
      <c r="N158" s="963"/>
      <c r="O158" s="964" t="s">
        <v>1579</v>
      </c>
      <c r="P158" s="974" t="s">
        <v>1400</v>
      </c>
      <c r="Q158" s="953"/>
      <c r="R158" s="1024"/>
      <c r="S158" s="401"/>
      <c r="T158" s="318"/>
    </row>
    <row r="159" spans="1:24" ht="20.100000000000001" customHeight="1" x14ac:dyDescent="0.2">
      <c r="A159" s="1051"/>
      <c r="B159" s="1093"/>
      <c r="C159" s="944"/>
      <c r="D159" s="956"/>
      <c r="E159" s="785" t="s">
        <v>1396</v>
      </c>
      <c r="F159" s="757" t="s">
        <v>1397</v>
      </c>
      <c r="G159" s="1030"/>
      <c r="H159" s="969"/>
      <c r="I159" s="1005"/>
      <c r="J159" s="972"/>
      <c r="K159" s="962"/>
      <c r="L159" s="973"/>
      <c r="M159" s="978"/>
      <c r="N159" s="961"/>
      <c r="O159" s="964"/>
      <c r="P159" s="974"/>
      <c r="Q159" s="954"/>
      <c r="R159" s="1024"/>
      <c r="S159" s="395"/>
    </row>
    <row r="160" spans="1:24" ht="15" customHeight="1" x14ac:dyDescent="0.2">
      <c r="A160" s="402">
        <v>1901023</v>
      </c>
      <c r="B160" s="403" t="s">
        <v>163</v>
      </c>
      <c r="C160" s="404">
        <f>B!C2470</f>
        <v>0</v>
      </c>
      <c r="D160" s="404">
        <f>B!D2470</f>
        <v>0</v>
      </c>
      <c r="E160" s="405">
        <f>B!E2470</f>
        <v>0</v>
      </c>
      <c r="F160" s="405">
        <f>B!F2470</f>
        <v>0</v>
      </c>
      <c r="G160" s="405">
        <f>B!G2470</f>
        <v>0</v>
      </c>
      <c r="H160" s="406">
        <f>B!AA2470</f>
        <v>0</v>
      </c>
      <c r="I160" s="406">
        <f>B!AB2470</f>
        <v>0</v>
      </c>
      <c r="J160" s="406">
        <f>B!AC2470</f>
        <v>0</v>
      </c>
      <c r="K160" s="406">
        <f>B!AD2470</f>
        <v>0</v>
      </c>
      <c r="L160" s="406">
        <f>B!AE2470</f>
        <v>0</v>
      </c>
      <c r="M160" s="406">
        <f>B!AF2470</f>
        <v>0</v>
      </c>
      <c r="N160" s="406">
        <f>B!AG2470</f>
        <v>0</v>
      </c>
      <c r="O160" s="406">
        <f>B!AH2470</f>
        <v>0</v>
      </c>
      <c r="P160" s="406">
        <f>B!AI2470</f>
        <v>0</v>
      </c>
      <c r="Q160" s="406">
        <f>B!AJ2470</f>
        <v>0</v>
      </c>
      <c r="R160" s="270">
        <f>B!AL2470</f>
        <v>0</v>
      </c>
    </row>
    <row r="161" spans="1:22" ht="15" customHeight="1" x14ac:dyDescent="0.2">
      <c r="A161" s="407">
        <v>1901024</v>
      </c>
      <c r="B161" s="408" t="s">
        <v>164</v>
      </c>
      <c r="C161" s="404">
        <f>B!C2471</f>
        <v>0</v>
      </c>
      <c r="D161" s="404">
        <f>B!D2471</f>
        <v>0</v>
      </c>
      <c r="E161" s="405">
        <f>B!E2471</f>
        <v>0</v>
      </c>
      <c r="F161" s="405">
        <f>B!F2471</f>
        <v>0</v>
      </c>
      <c r="G161" s="405">
        <f>B!G2471</f>
        <v>0</v>
      </c>
      <c r="H161" s="406">
        <f>B!AA2471</f>
        <v>0</v>
      </c>
      <c r="I161" s="406">
        <f>B!AB2471</f>
        <v>0</v>
      </c>
      <c r="J161" s="406">
        <f>B!AC2471</f>
        <v>0</v>
      </c>
      <c r="K161" s="406">
        <f>B!AD2471</f>
        <v>0</v>
      </c>
      <c r="L161" s="406">
        <f>B!AE2471</f>
        <v>0</v>
      </c>
      <c r="M161" s="406">
        <f>B!AF2471</f>
        <v>0</v>
      </c>
      <c r="N161" s="406">
        <f>B!AG2471</f>
        <v>0</v>
      </c>
      <c r="O161" s="406">
        <f>B!AH2471</f>
        <v>0</v>
      </c>
      <c r="P161" s="406">
        <f>B!AI2471</f>
        <v>0</v>
      </c>
      <c r="Q161" s="406">
        <f>B!AJ2471</f>
        <v>0</v>
      </c>
      <c r="R161" s="271">
        <f>B!AL2471</f>
        <v>0</v>
      </c>
    </row>
    <row r="162" spans="1:22" ht="15" customHeight="1" x14ac:dyDescent="0.2">
      <c r="A162" s="407">
        <v>1901025</v>
      </c>
      <c r="B162" s="408" t="s">
        <v>9</v>
      </c>
      <c r="C162" s="404">
        <f>B!C2472</f>
        <v>0</v>
      </c>
      <c r="D162" s="404">
        <f>B!D2472</f>
        <v>0</v>
      </c>
      <c r="E162" s="405">
        <f>B!E2472</f>
        <v>0</v>
      </c>
      <c r="F162" s="405">
        <f>B!F2472</f>
        <v>0</v>
      </c>
      <c r="G162" s="405">
        <f>B!G2472</f>
        <v>0</v>
      </c>
      <c r="H162" s="406">
        <f>B!AA2472</f>
        <v>0</v>
      </c>
      <c r="I162" s="406">
        <f>B!AB2472</f>
        <v>0</v>
      </c>
      <c r="J162" s="406">
        <f>B!AC2472</f>
        <v>0</v>
      </c>
      <c r="K162" s="406">
        <f>B!AD2472</f>
        <v>0</v>
      </c>
      <c r="L162" s="406">
        <f>B!AE2472</f>
        <v>0</v>
      </c>
      <c r="M162" s="406">
        <f>B!AF2472</f>
        <v>0</v>
      </c>
      <c r="N162" s="406">
        <f>B!AG2472</f>
        <v>0</v>
      </c>
      <c r="O162" s="406">
        <f>B!AH2472</f>
        <v>0</v>
      </c>
      <c r="P162" s="406">
        <f>B!AI2472</f>
        <v>0</v>
      </c>
      <c r="Q162" s="406">
        <f>B!AJ2472</f>
        <v>0</v>
      </c>
      <c r="R162" s="271">
        <f>B!AL2472</f>
        <v>0</v>
      </c>
    </row>
    <row r="163" spans="1:22" ht="15" customHeight="1" x14ac:dyDescent="0.2">
      <c r="A163" s="407">
        <v>1901026</v>
      </c>
      <c r="B163" s="408" t="s">
        <v>165</v>
      </c>
      <c r="C163" s="404">
        <f>B!C2473</f>
        <v>0</v>
      </c>
      <c r="D163" s="404">
        <f>B!D2473</f>
        <v>0</v>
      </c>
      <c r="E163" s="405">
        <f>B!E2473</f>
        <v>0</v>
      </c>
      <c r="F163" s="405">
        <f>B!F2473</f>
        <v>0</v>
      </c>
      <c r="G163" s="405">
        <f>B!G2473</f>
        <v>0</v>
      </c>
      <c r="H163" s="406">
        <f>B!AA2473</f>
        <v>0</v>
      </c>
      <c r="I163" s="406">
        <f>B!AB2473</f>
        <v>0</v>
      </c>
      <c r="J163" s="406">
        <f>B!AC2473</f>
        <v>0</v>
      </c>
      <c r="K163" s="406">
        <f>B!AD2473</f>
        <v>0</v>
      </c>
      <c r="L163" s="406">
        <f>B!AE2473</f>
        <v>0</v>
      </c>
      <c r="M163" s="406">
        <f>B!AF2473</f>
        <v>0</v>
      </c>
      <c r="N163" s="406">
        <f>B!AG2473</f>
        <v>0</v>
      </c>
      <c r="O163" s="406">
        <f>B!AH2473</f>
        <v>0</v>
      </c>
      <c r="P163" s="406">
        <f>B!AI2473</f>
        <v>0</v>
      </c>
      <c r="Q163" s="406">
        <f>B!AJ2473</f>
        <v>0</v>
      </c>
      <c r="R163" s="271">
        <f>B!AL2473</f>
        <v>0</v>
      </c>
    </row>
    <row r="164" spans="1:22" ht="15" customHeight="1" x14ac:dyDescent="0.2">
      <c r="A164" s="407">
        <v>1901126</v>
      </c>
      <c r="B164" s="408" t="s">
        <v>8</v>
      </c>
      <c r="C164" s="404">
        <f>B!C2474</f>
        <v>0</v>
      </c>
      <c r="D164" s="404">
        <f>B!D2474</f>
        <v>0</v>
      </c>
      <c r="E164" s="405">
        <f>B!E2474</f>
        <v>0</v>
      </c>
      <c r="F164" s="405">
        <f>B!F2474</f>
        <v>0</v>
      </c>
      <c r="G164" s="405">
        <f>B!G2474</f>
        <v>0</v>
      </c>
      <c r="H164" s="406">
        <f>B!AA2474</f>
        <v>0</v>
      </c>
      <c r="I164" s="406">
        <f>B!AB2474</f>
        <v>0</v>
      </c>
      <c r="J164" s="406">
        <f>B!AC2474</f>
        <v>0</v>
      </c>
      <c r="K164" s="406">
        <f>B!AD2474</f>
        <v>0</v>
      </c>
      <c r="L164" s="406">
        <f>B!AE2474</f>
        <v>0</v>
      </c>
      <c r="M164" s="406">
        <f>B!AF2474</f>
        <v>0</v>
      </c>
      <c r="N164" s="406">
        <f>B!AG2474</f>
        <v>0</v>
      </c>
      <c r="O164" s="406">
        <f>B!AH2474</f>
        <v>0</v>
      </c>
      <c r="P164" s="406">
        <f>B!AI2474</f>
        <v>0</v>
      </c>
      <c r="Q164" s="406">
        <f>B!AJ2474</f>
        <v>0</v>
      </c>
      <c r="R164" s="271">
        <f>B!AL2474</f>
        <v>0</v>
      </c>
    </row>
    <row r="165" spans="1:22" ht="15" customHeight="1" x14ac:dyDescent="0.2">
      <c r="A165" s="407">
        <v>1901027</v>
      </c>
      <c r="B165" s="408" t="s">
        <v>470</v>
      </c>
      <c r="C165" s="404">
        <f>B!C2475</f>
        <v>0</v>
      </c>
      <c r="D165" s="404">
        <f>B!D2475</f>
        <v>0</v>
      </c>
      <c r="E165" s="405">
        <f>B!E2475</f>
        <v>0</v>
      </c>
      <c r="F165" s="405">
        <f>B!F2475</f>
        <v>0</v>
      </c>
      <c r="G165" s="405">
        <f>B!G2475</f>
        <v>0</v>
      </c>
      <c r="H165" s="406">
        <f>B!AA2475</f>
        <v>0</v>
      </c>
      <c r="I165" s="406">
        <f>B!AB2475</f>
        <v>0</v>
      </c>
      <c r="J165" s="406">
        <f>B!AC2475</f>
        <v>0</v>
      </c>
      <c r="K165" s="406">
        <f>B!AD2475</f>
        <v>0</v>
      </c>
      <c r="L165" s="406">
        <f>B!AE2475</f>
        <v>0</v>
      </c>
      <c r="M165" s="406">
        <f>B!AF2475</f>
        <v>0</v>
      </c>
      <c r="N165" s="406">
        <f>B!AG2475</f>
        <v>0</v>
      </c>
      <c r="O165" s="406">
        <f>B!AH2475</f>
        <v>0</v>
      </c>
      <c r="P165" s="406">
        <f>B!AI2475</f>
        <v>0</v>
      </c>
      <c r="Q165" s="406">
        <f>B!AJ2475</f>
        <v>0</v>
      </c>
      <c r="R165" s="271">
        <f>B!AL2475</f>
        <v>0</v>
      </c>
    </row>
    <row r="166" spans="1:22" ht="15" customHeight="1" x14ac:dyDescent="0.2">
      <c r="A166" s="407">
        <v>1901028</v>
      </c>
      <c r="B166" s="408" t="s">
        <v>166</v>
      </c>
      <c r="C166" s="404">
        <f>B!C2476</f>
        <v>0</v>
      </c>
      <c r="D166" s="404">
        <f>B!D2476</f>
        <v>0</v>
      </c>
      <c r="E166" s="405">
        <f>B!E2476</f>
        <v>0</v>
      </c>
      <c r="F166" s="405">
        <f>B!F2476</f>
        <v>0</v>
      </c>
      <c r="G166" s="405">
        <f>B!G2476</f>
        <v>0</v>
      </c>
      <c r="H166" s="406">
        <f>B!AA2476</f>
        <v>0</v>
      </c>
      <c r="I166" s="406">
        <f>B!AB2476</f>
        <v>0</v>
      </c>
      <c r="J166" s="406">
        <f>B!AC2476</f>
        <v>0</v>
      </c>
      <c r="K166" s="406">
        <f>B!AD2476</f>
        <v>0</v>
      </c>
      <c r="L166" s="406">
        <f>B!AE2476</f>
        <v>0</v>
      </c>
      <c r="M166" s="406">
        <f>B!AF2476</f>
        <v>0</v>
      </c>
      <c r="N166" s="406">
        <f>B!AG2476</f>
        <v>0</v>
      </c>
      <c r="O166" s="406">
        <f>B!AH2476</f>
        <v>0</v>
      </c>
      <c r="P166" s="406">
        <f>B!AI2476</f>
        <v>0</v>
      </c>
      <c r="Q166" s="406">
        <f>B!AJ2476</f>
        <v>0</v>
      </c>
      <c r="R166" s="271">
        <f>B!AL2476</f>
        <v>0</v>
      </c>
    </row>
    <row r="167" spans="1:22" ht="15" customHeight="1" x14ac:dyDescent="0.2">
      <c r="A167" s="607">
        <v>1901029</v>
      </c>
      <c r="B167" s="609" t="s">
        <v>915</v>
      </c>
      <c r="C167" s="404">
        <f>B!C2477</f>
        <v>0</v>
      </c>
      <c r="D167" s="404">
        <f>B!D2477</f>
        <v>0</v>
      </c>
      <c r="E167" s="405">
        <f>B!E2477</f>
        <v>0</v>
      </c>
      <c r="F167" s="405">
        <f>B!F2477</f>
        <v>0</v>
      </c>
      <c r="G167" s="405">
        <f>B!G2477</f>
        <v>0</v>
      </c>
      <c r="H167" s="406">
        <f>B!AA2477</f>
        <v>0</v>
      </c>
      <c r="I167" s="406">
        <f>B!AB2477</f>
        <v>0</v>
      </c>
      <c r="J167" s="406">
        <f>B!AC2477</f>
        <v>0</v>
      </c>
      <c r="K167" s="406">
        <f>B!AD2477</f>
        <v>0</v>
      </c>
      <c r="L167" s="406">
        <f>B!AE2477</f>
        <v>0</v>
      </c>
      <c r="M167" s="406">
        <f>B!AF2477</f>
        <v>0</v>
      </c>
      <c r="N167" s="406">
        <f>B!AG2477</f>
        <v>0</v>
      </c>
      <c r="O167" s="406">
        <f>B!AH2477</f>
        <v>0</v>
      </c>
      <c r="P167" s="406">
        <f>B!AI2477</f>
        <v>0</v>
      </c>
      <c r="Q167" s="406">
        <f>B!AJ2477</f>
        <v>0</v>
      </c>
      <c r="R167" s="271">
        <f>B!AL2477</f>
        <v>0</v>
      </c>
    </row>
    <row r="168" spans="1:22" ht="15" customHeight="1" x14ac:dyDescent="0.2">
      <c r="A168" s="607">
        <v>1901031</v>
      </c>
      <c r="B168" s="609" t="s">
        <v>2857</v>
      </c>
      <c r="C168" s="404">
        <f>B!C2478</f>
        <v>0</v>
      </c>
      <c r="D168" s="404">
        <f>B!D2478</f>
        <v>0</v>
      </c>
      <c r="E168" s="405">
        <f>B!E2478</f>
        <v>0</v>
      </c>
      <c r="F168" s="405">
        <f>B!F2478</f>
        <v>0</v>
      </c>
      <c r="G168" s="405">
        <f>B!G2478</f>
        <v>0</v>
      </c>
      <c r="H168" s="406">
        <f>B!AA2478</f>
        <v>0</v>
      </c>
      <c r="I168" s="406">
        <f>B!AB2478</f>
        <v>0</v>
      </c>
      <c r="J168" s="406">
        <f>B!AC2478</f>
        <v>0</v>
      </c>
      <c r="K168" s="406">
        <f>B!AD2478</f>
        <v>0</v>
      </c>
      <c r="L168" s="406">
        <f>B!AE2478</f>
        <v>0</v>
      </c>
      <c r="M168" s="406">
        <f>B!AF2478</f>
        <v>0</v>
      </c>
      <c r="N168" s="406">
        <f>B!AG2478</f>
        <v>0</v>
      </c>
      <c r="O168" s="406">
        <f>B!AH2478</f>
        <v>0</v>
      </c>
      <c r="P168" s="406">
        <f>B!AI2478</f>
        <v>0</v>
      </c>
      <c r="Q168" s="406">
        <f>B!AJ2478</f>
        <v>0</v>
      </c>
      <c r="R168" s="271">
        <f>B!AL2478</f>
        <v>0</v>
      </c>
    </row>
    <row r="169" spans="1:22" ht="15" customHeight="1" x14ac:dyDescent="0.2">
      <c r="A169" s="607" t="s">
        <v>5496</v>
      </c>
      <c r="B169" s="609" t="s">
        <v>2858</v>
      </c>
      <c r="C169" s="404">
        <f>B!C2479</f>
        <v>0</v>
      </c>
      <c r="D169" s="404">
        <f>B!D2479</f>
        <v>0</v>
      </c>
      <c r="E169" s="405">
        <f>B!E2479</f>
        <v>0</v>
      </c>
      <c r="F169" s="405">
        <f>B!F2479</f>
        <v>0</v>
      </c>
      <c r="G169" s="405">
        <f>B!G2479</f>
        <v>0</v>
      </c>
      <c r="H169" s="406">
        <f>B!AA2479</f>
        <v>0</v>
      </c>
      <c r="I169" s="406">
        <f>B!AB2479</f>
        <v>0</v>
      </c>
      <c r="J169" s="406">
        <f>B!AC2479</f>
        <v>0</v>
      </c>
      <c r="K169" s="406">
        <f>B!AD2479</f>
        <v>0</v>
      </c>
      <c r="L169" s="406">
        <f>B!AE2479</f>
        <v>0</v>
      </c>
      <c r="M169" s="406">
        <f>B!AF2479</f>
        <v>0</v>
      </c>
      <c r="N169" s="406">
        <f>B!AG2479</f>
        <v>0</v>
      </c>
      <c r="O169" s="406">
        <f>B!AH2479</f>
        <v>0</v>
      </c>
      <c r="P169" s="406">
        <f>B!AI2479</f>
        <v>0</v>
      </c>
      <c r="Q169" s="406">
        <f>B!AJ2479</f>
        <v>0</v>
      </c>
      <c r="R169" s="271">
        <f>B!AL2479</f>
        <v>0</v>
      </c>
    </row>
    <row r="170" spans="1:22" ht="15" customHeight="1" x14ac:dyDescent="0.2">
      <c r="A170" s="608">
        <v>1901033</v>
      </c>
      <c r="B170" s="610" t="s">
        <v>2859</v>
      </c>
      <c r="C170" s="404">
        <f>B!C2480</f>
        <v>0</v>
      </c>
      <c r="D170" s="404">
        <f>B!D2480</f>
        <v>0</v>
      </c>
      <c r="E170" s="405">
        <f>B!E2480</f>
        <v>0</v>
      </c>
      <c r="F170" s="405">
        <f>B!F2480</f>
        <v>0</v>
      </c>
      <c r="G170" s="405">
        <f>B!G2480</f>
        <v>0</v>
      </c>
      <c r="H170" s="406">
        <f>B!AA2480</f>
        <v>0</v>
      </c>
      <c r="I170" s="406">
        <f>B!AB2480</f>
        <v>0</v>
      </c>
      <c r="J170" s="406">
        <f>B!AC2480</f>
        <v>0</v>
      </c>
      <c r="K170" s="406">
        <f>B!AD2480</f>
        <v>0</v>
      </c>
      <c r="L170" s="406">
        <f>B!AE2480</f>
        <v>0</v>
      </c>
      <c r="M170" s="406">
        <f>B!AF2480</f>
        <v>0</v>
      </c>
      <c r="N170" s="406">
        <f>B!AG2480</f>
        <v>0</v>
      </c>
      <c r="O170" s="406">
        <f>B!AH2480</f>
        <v>0</v>
      </c>
      <c r="P170" s="406">
        <f>B!AI2480</f>
        <v>0</v>
      </c>
      <c r="Q170" s="406">
        <f>B!AJ2480</f>
        <v>0</v>
      </c>
      <c r="R170" s="611">
        <f>B!AL2480</f>
        <v>0</v>
      </c>
    </row>
    <row r="171" spans="1:22" s="359" customFormat="1" ht="15" customHeight="1" x14ac:dyDescent="0.2">
      <c r="A171" s="1049" t="s">
        <v>384</v>
      </c>
      <c r="B171" s="1050"/>
      <c r="C171" s="409">
        <f>SUM(C160:C170)</f>
        <v>0</v>
      </c>
      <c r="D171" s="409">
        <f t="shared" ref="D171:Q171" si="5">SUM(D160:D170)</f>
        <v>0</v>
      </c>
      <c r="E171" s="409">
        <f t="shared" si="5"/>
        <v>0</v>
      </c>
      <c r="F171" s="409">
        <f t="shared" si="5"/>
        <v>0</v>
      </c>
      <c r="G171" s="409">
        <f t="shared" si="5"/>
        <v>0</v>
      </c>
      <c r="H171" s="409">
        <f t="shared" si="5"/>
        <v>0</v>
      </c>
      <c r="I171" s="409">
        <f t="shared" si="5"/>
        <v>0</v>
      </c>
      <c r="J171" s="409">
        <f t="shared" si="5"/>
        <v>0</v>
      </c>
      <c r="K171" s="409">
        <f t="shared" si="5"/>
        <v>0</v>
      </c>
      <c r="L171" s="409">
        <f t="shared" si="5"/>
        <v>0</v>
      </c>
      <c r="M171" s="409">
        <f t="shared" si="5"/>
        <v>0</v>
      </c>
      <c r="N171" s="409">
        <f t="shared" si="5"/>
        <v>0</v>
      </c>
      <c r="O171" s="409">
        <f t="shared" si="5"/>
        <v>0</v>
      </c>
      <c r="P171" s="409">
        <f t="shared" si="5"/>
        <v>0</v>
      </c>
      <c r="Q171" s="409">
        <f t="shared" si="5"/>
        <v>0</v>
      </c>
      <c r="R171" s="409">
        <f>SUM(R160:R170)</f>
        <v>0</v>
      </c>
      <c r="S171" s="247"/>
      <c r="T171" s="247"/>
    </row>
    <row r="172" spans="1:22" ht="24.95" customHeight="1" x14ac:dyDescent="0.2">
      <c r="A172" s="1043" t="s">
        <v>3965</v>
      </c>
      <c r="B172" s="1043"/>
      <c r="C172" s="410"/>
      <c r="D172" s="411"/>
      <c r="E172" s="411"/>
      <c r="F172" s="411"/>
      <c r="G172" s="411"/>
      <c r="H172" s="411"/>
      <c r="I172" s="411"/>
      <c r="J172" s="411"/>
      <c r="K172" s="411"/>
      <c r="L172" s="411"/>
      <c r="M172" s="411"/>
      <c r="N172" s="412"/>
      <c r="O172" s="320"/>
      <c r="P172" s="320"/>
      <c r="R172" s="413"/>
    </row>
    <row r="173" spans="1:22" ht="24.95" customHeight="1" x14ac:dyDescent="0.2">
      <c r="A173" s="1037" t="s">
        <v>830</v>
      </c>
      <c r="B173" s="1038"/>
      <c r="C173" s="1044" t="s">
        <v>2186</v>
      </c>
      <c r="D173" s="966" t="s">
        <v>2271</v>
      </c>
      <c r="E173" s="1022" t="s">
        <v>1571</v>
      </c>
      <c r="F173" s="1022"/>
      <c r="G173" s="1022"/>
      <c r="H173" s="1022"/>
      <c r="I173" s="1022"/>
      <c r="J173" s="1023"/>
      <c r="K173" s="1026" t="s">
        <v>623</v>
      </c>
      <c r="L173" s="1014" t="s">
        <v>741</v>
      </c>
      <c r="M173" s="1015"/>
      <c r="N173" s="1016"/>
      <c r="O173" s="960" t="s">
        <v>617</v>
      </c>
      <c r="P173" s="1010" t="s">
        <v>1399</v>
      </c>
      <c r="Q173" s="1011"/>
      <c r="R173" s="952" t="s">
        <v>383</v>
      </c>
      <c r="S173" s="1060" t="s">
        <v>3974</v>
      </c>
      <c r="T173" s="1060" t="s">
        <v>2535</v>
      </c>
      <c r="U173" s="1060" t="s">
        <v>3975</v>
      </c>
      <c r="V173" s="1060" t="s">
        <v>2251</v>
      </c>
    </row>
    <row r="174" spans="1:22" ht="20.100000000000001" customHeight="1" x14ac:dyDescent="0.2">
      <c r="A174" s="1041"/>
      <c r="B174" s="1042"/>
      <c r="C174" s="1045"/>
      <c r="D174" s="1069"/>
      <c r="E174" s="1031" t="s">
        <v>1575</v>
      </c>
      <c r="F174" s="1025"/>
      <c r="G174" s="1025"/>
      <c r="H174" s="1025" t="s">
        <v>1576</v>
      </c>
      <c r="I174" s="1025"/>
      <c r="J174" s="1025"/>
      <c r="K174" s="1027"/>
      <c r="L174" s="1017"/>
      <c r="M174" s="1018"/>
      <c r="N174" s="1019"/>
      <c r="O174" s="963"/>
      <c r="P174" s="1012"/>
      <c r="Q174" s="1013"/>
      <c r="R174" s="953"/>
      <c r="S174" s="1061"/>
      <c r="T174" s="1061"/>
      <c r="U174" s="1061"/>
      <c r="V174" s="1061"/>
    </row>
    <row r="175" spans="1:22" ht="41.25" customHeight="1" x14ac:dyDescent="0.2">
      <c r="A175" s="1039"/>
      <c r="B175" s="1040"/>
      <c r="C175" s="1046"/>
      <c r="D175" s="967"/>
      <c r="E175" s="479" t="s">
        <v>1396</v>
      </c>
      <c r="F175" s="480" t="s">
        <v>1397</v>
      </c>
      <c r="G175" s="481" t="s">
        <v>2147</v>
      </c>
      <c r="H175" s="479" t="s">
        <v>1396</v>
      </c>
      <c r="I175" s="480" t="s">
        <v>1397</v>
      </c>
      <c r="J175" s="481" t="s">
        <v>2147</v>
      </c>
      <c r="K175" s="1028"/>
      <c r="L175" s="482" t="s">
        <v>2148</v>
      </c>
      <c r="M175" s="483" t="s">
        <v>1578</v>
      </c>
      <c r="N175" s="484" t="s">
        <v>2149</v>
      </c>
      <c r="O175" s="961"/>
      <c r="P175" s="748" t="s">
        <v>1579</v>
      </c>
      <c r="Q175" s="486" t="s">
        <v>1400</v>
      </c>
      <c r="R175" s="954"/>
      <c r="S175" s="1062"/>
      <c r="T175" s="1062"/>
      <c r="U175" s="1062"/>
      <c r="V175" s="1062"/>
    </row>
    <row r="176" spans="1:22" ht="15" customHeight="1" x14ac:dyDescent="0.2">
      <c r="A176" s="414" t="s">
        <v>831</v>
      </c>
      <c r="B176" s="415" t="s">
        <v>832</v>
      </c>
      <c r="C176" s="499">
        <f>B!$C$1412</f>
        <v>0</v>
      </c>
      <c r="D176" s="500">
        <f>B!H1412</f>
        <v>0</v>
      </c>
      <c r="E176" s="501">
        <f>B!I1412</f>
        <v>0</v>
      </c>
      <c r="F176" s="501">
        <f>B!J1412</f>
        <v>0</v>
      </c>
      <c r="G176" s="501">
        <f>B!K1412</f>
        <v>0</v>
      </c>
      <c r="H176" s="501">
        <f>B!L1412</f>
        <v>0</v>
      </c>
      <c r="I176" s="501">
        <f>B!M1412</f>
        <v>0</v>
      </c>
      <c r="J176" s="501">
        <f>B!N1412</f>
        <v>0</v>
      </c>
      <c r="K176" s="503"/>
      <c r="L176" s="501">
        <f>B!AD1412</f>
        <v>0</v>
      </c>
      <c r="M176" s="501">
        <f>B!AE1412</f>
        <v>0</v>
      </c>
      <c r="N176" s="501">
        <f>B!AF1412</f>
        <v>0</v>
      </c>
      <c r="O176" s="501">
        <f>B!AG1412</f>
        <v>0</v>
      </c>
      <c r="P176" s="501">
        <f>B!AH1412</f>
        <v>0</v>
      </c>
      <c r="Q176" s="501">
        <f>B!AI1412</f>
        <v>0</v>
      </c>
      <c r="R176" s="501">
        <f>B!AJ1412</f>
        <v>0</v>
      </c>
      <c r="S176" s="504">
        <f>B!$I$1412</f>
        <v>0</v>
      </c>
      <c r="T176" s="504">
        <f>B!$L$1412</f>
        <v>0</v>
      </c>
      <c r="U176" s="505"/>
      <c r="V176" s="416">
        <f>B!AL1412</f>
        <v>0</v>
      </c>
    </row>
    <row r="177" spans="1:22" ht="15" customHeight="1" x14ac:dyDescent="0.2">
      <c r="A177" s="417" t="s">
        <v>833</v>
      </c>
      <c r="B177" s="418" t="s">
        <v>834</v>
      </c>
      <c r="C177" s="500">
        <f>B!C1547</f>
        <v>0</v>
      </c>
      <c r="D177" s="500">
        <f>B!H1547</f>
        <v>0</v>
      </c>
      <c r="E177" s="506">
        <f>B!I1547</f>
        <v>0</v>
      </c>
      <c r="F177" s="506">
        <f>B!J1547</f>
        <v>0</v>
      </c>
      <c r="G177" s="506">
        <f>B!K1547</f>
        <v>0</v>
      </c>
      <c r="H177" s="506">
        <f>B!L1547</f>
        <v>0</v>
      </c>
      <c r="I177" s="506">
        <f>B!M1547</f>
        <v>0</v>
      </c>
      <c r="J177" s="506">
        <f>B!N1547</f>
        <v>0</v>
      </c>
      <c r="K177" s="506">
        <f>+B!C1463+B!C1464+B!C1465+B!C1466+B!C1467+B!C1468+B!C1472+B!C1473+B!C1474+B!C1476+B!C1477+B!C1478+B!C1480+B!C1481+B!C1482+B!C1484+B!C1486+B!C1487+B!C1489+B!C1490+B!C1493+B!C1494+B!C1509+B!C1510+B!C1526+B!C1528+B!C1529+B!C1542+B!C1543+B!C1544+B!C1545</f>
        <v>0</v>
      </c>
      <c r="L177" s="506">
        <f>B!AD1547</f>
        <v>0</v>
      </c>
      <c r="M177" s="506">
        <f>B!AE1547</f>
        <v>0</v>
      </c>
      <c r="N177" s="506">
        <f>B!AF1547</f>
        <v>0</v>
      </c>
      <c r="O177" s="506">
        <f>B!AG1547</f>
        <v>0</v>
      </c>
      <c r="P177" s="506">
        <f>B!AH1547</f>
        <v>0</v>
      </c>
      <c r="Q177" s="506">
        <f>B!AI1547</f>
        <v>0</v>
      </c>
      <c r="R177" s="506">
        <f>B!AJ1547</f>
        <v>0</v>
      </c>
      <c r="S177" s="504">
        <f>B!$I$1547</f>
        <v>0</v>
      </c>
      <c r="T177" s="504">
        <f>B!$L$1547</f>
        <v>0</v>
      </c>
      <c r="U177" s="505"/>
      <c r="V177" s="416">
        <f>B!$AL$1547</f>
        <v>0</v>
      </c>
    </row>
    <row r="178" spans="1:22" ht="15" customHeight="1" x14ac:dyDescent="0.2">
      <c r="A178" s="417" t="s">
        <v>758</v>
      </c>
      <c r="B178" s="418" t="s">
        <v>835</v>
      </c>
      <c r="C178" s="500">
        <f>B!C1728</f>
        <v>0</v>
      </c>
      <c r="D178" s="500">
        <f>B!H1728</f>
        <v>0</v>
      </c>
      <c r="E178" s="506">
        <f>B!I1728</f>
        <v>0</v>
      </c>
      <c r="F178" s="506">
        <f>B!J1728</f>
        <v>0</v>
      </c>
      <c r="G178" s="506">
        <f>B!K1728</f>
        <v>0</v>
      </c>
      <c r="H178" s="506">
        <f>B!L1728</f>
        <v>0</v>
      </c>
      <c r="I178" s="506">
        <f>B!M1728</f>
        <v>0</v>
      </c>
      <c r="J178" s="506">
        <f>B!N1728</f>
        <v>0</v>
      </c>
      <c r="K178" s="506">
        <f>+B!C1620+B!C1621+B!C1622+B!C1623+B!C1624+B!C1628+B!C1632+B!C1657+B!C1658+B!C1659+B!C1660+B!C1661+B!C1662+B!C1665+B!C1666+B!C1673+B!C1674+B!C1676+B!C1677+B!C1682+B!C1684+B!C1685+B!C1692+B!C1705+B!C1711+B!C1712+B!C1721+B!C1724</f>
        <v>0</v>
      </c>
      <c r="L178" s="506">
        <f>B!AD1728</f>
        <v>0</v>
      </c>
      <c r="M178" s="506">
        <f>B!AE1728</f>
        <v>0</v>
      </c>
      <c r="N178" s="506">
        <f>B!AF1728</f>
        <v>0</v>
      </c>
      <c r="O178" s="506">
        <f>B!AG1728</f>
        <v>0</v>
      </c>
      <c r="P178" s="506">
        <f>B!AH1728</f>
        <v>0</v>
      </c>
      <c r="Q178" s="506">
        <f>B!AI1728</f>
        <v>0</v>
      </c>
      <c r="R178" s="506">
        <f>B!AJ1728</f>
        <v>0</v>
      </c>
      <c r="S178" s="504">
        <f>B!$I$1728</f>
        <v>0</v>
      </c>
      <c r="T178" s="504">
        <f>B!$L$1728</f>
        <v>0</v>
      </c>
      <c r="U178" s="505"/>
      <c r="V178" s="416">
        <f>B!AL1728</f>
        <v>0</v>
      </c>
    </row>
    <row r="179" spans="1:22" ht="15" customHeight="1" x14ac:dyDescent="0.2">
      <c r="A179" s="417" t="s">
        <v>760</v>
      </c>
      <c r="B179" s="418" t="s">
        <v>836</v>
      </c>
      <c r="C179" s="500">
        <f>B!C1792</f>
        <v>0</v>
      </c>
      <c r="D179" s="500">
        <f>B!H1792</f>
        <v>0</v>
      </c>
      <c r="E179" s="506">
        <f>B!I1792</f>
        <v>0</v>
      </c>
      <c r="F179" s="506">
        <f>B!J1792</f>
        <v>0</v>
      </c>
      <c r="G179" s="506">
        <f>B!K1792</f>
        <v>0</v>
      </c>
      <c r="H179" s="506">
        <f>B!L1792</f>
        <v>0</v>
      </c>
      <c r="I179" s="506">
        <f>B!M1792</f>
        <v>0</v>
      </c>
      <c r="J179" s="506">
        <f>B!N1792</f>
        <v>0</v>
      </c>
      <c r="K179" s="506">
        <f>SUM(B!C1751,B!C1753:'B'!C1754,B!C1758:'B'!C1759,B!C1761,B!C1785,B!C1787,B!C1790:'B'!C1791)</f>
        <v>0</v>
      </c>
      <c r="L179" s="506">
        <f>B!AD1792</f>
        <v>0</v>
      </c>
      <c r="M179" s="506">
        <f>B!AE1792</f>
        <v>0</v>
      </c>
      <c r="N179" s="506">
        <f>B!AF1792</f>
        <v>0</v>
      </c>
      <c r="O179" s="506">
        <f>B!AG1792</f>
        <v>0</v>
      </c>
      <c r="P179" s="506">
        <f>B!AH1792</f>
        <v>0</v>
      </c>
      <c r="Q179" s="506">
        <f>B!AI1792</f>
        <v>0</v>
      </c>
      <c r="R179" s="506">
        <f>B!AJ1792</f>
        <v>0</v>
      </c>
      <c r="S179" s="504">
        <f>B!$I$1792</f>
        <v>0</v>
      </c>
      <c r="T179" s="504">
        <f>B!$L$1792</f>
        <v>0</v>
      </c>
      <c r="U179" s="505"/>
      <c r="V179" s="416">
        <f>B!AL1792</f>
        <v>0</v>
      </c>
    </row>
    <row r="180" spans="1:22" ht="15" customHeight="1" x14ac:dyDescent="0.2">
      <c r="A180" s="417" t="s">
        <v>762</v>
      </c>
      <c r="B180" s="418" t="s">
        <v>837</v>
      </c>
      <c r="C180" s="500">
        <f>B!C1866</f>
        <v>0</v>
      </c>
      <c r="D180" s="500">
        <f>B!H1866</f>
        <v>0</v>
      </c>
      <c r="E180" s="506">
        <f>B!I1866</f>
        <v>0</v>
      </c>
      <c r="F180" s="506">
        <f>B!J1866</f>
        <v>0</v>
      </c>
      <c r="G180" s="506">
        <f>B!K1866</f>
        <v>0</v>
      </c>
      <c r="H180" s="506">
        <f>B!L1866</f>
        <v>0</v>
      </c>
      <c r="I180" s="506">
        <f>B!M1866</f>
        <v>0</v>
      </c>
      <c r="J180" s="506">
        <f>B!N1866</f>
        <v>0</v>
      </c>
      <c r="K180" s="506">
        <f>SUM(B!C1795:'B'!C1801,B!C1806,B!C1808,B!C1813,B!C1824:'B'!C1825,B!C1856,B!C1860:'B'!C1863)</f>
        <v>0</v>
      </c>
      <c r="L180" s="506">
        <f>B!AD1866</f>
        <v>0</v>
      </c>
      <c r="M180" s="506">
        <f>B!AE1866</f>
        <v>0</v>
      </c>
      <c r="N180" s="506">
        <f>B!AF1866</f>
        <v>0</v>
      </c>
      <c r="O180" s="506">
        <f>B!AG1866</f>
        <v>0</v>
      </c>
      <c r="P180" s="506">
        <f>B!AH1866</f>
        <v>0</v>
      </c>
      <c r="Q180" s="506">
        <f>B!AI1866</f>
        <v>0</v>
      </c>
      <c r="R180" s="506">
        <f>B!AJ1866</f>
        <v>0</v>
      </c>
      <c r="S180" s="504">
        <f>B!$I$1866</f>
        <v>0</v>
      </c>
      <c r="T180" s="504">
        <f>B!$L$1866</f>
        <v>0</v>
      </c>
      <c r="U180" s="505"/>
      <c r="V180" s="416">
        <f>B!AL1866</f>
        <v>0</v>
      </c>
    </row>
    <row r="181" spans="1:22" ht="15" customHeight="1" x14ac:dyDescent="0.2">
      <c r="A181" s="417" t="s">
        <v>838</v>
      </c>
      <c r="B181" s="418" t="s">
        <v>6103</v>
      </c>
      <c r="C181" s="500">
        <f>B!C1909</f>
        <v>0</v>
      </c>
      <c r="D181" s="500">
        <f>B!H1909</f>
        <v>0</v>
      </c>
      <c r="E181" s="506">
        <f>B!I1909</f>
        <v>0</v>
      </c>
      <c r="F181" s="506">
        <f>B!J1909</f>
        <v>0</v>
      </c>
      <c r="G181" s="506">
        <f>B!K1909</f>
        <v>0</v>
      </c>
      <c r="H181" s="506">
        <f>B!L1909</f>
        <v>0</v>
      </c>
      <c r="I181" s="506">
        <f>B!M1909</f>
        <v>0</v>
      </c>
      <c r="J181" s="506">
        <f>B!N1909</f>
        <v>0</v>
      </c>
      <c r="K181" s="506">
        <f>SUM(B!C1885:C1907)</f>
        <v>0</v>
      </c>
      <c r="L181" s="506">
        <f>B!AD1909</f>
        <v>0</v>
      </c>
      <c r="M181" s="506">
        <f>B!AE1909</f>
        <v>0</v>
      </c>
      <c r="N181" s="506">
        <f>B!AF1909</f>
        <v>0</v>
      </c>
      <c r="O181" s="506">
        <f>B!AG1909</f>
        <v>0</v>
      </c>
      <c r="P181" s="506">
        <f>B!AH1909</f>
        <v>0</v>
      </c>
      <c r="Q181" s="506">
        <f>B!AI1909</f>
        <v>0</v>
      </c>
      <c r="R181" s="506">
        <f>B!AJ1909</f>
        <v>0</v>
      </c>
      <c r="S181" s="504">
        <f>B!$I$1909</f>
        <v>0</v>
      </c>
      <c r="T181" s="504">
        <f>B!$L$1909</f>
        <v>0</v>
      </c>
      <c r="U181" s="505"/>
      <c r="V181" s="416">
        <f>B!AL1909</f>
        <v>0</v>
      </c>
    </row>
    <row r="182" spans="1:22" ht="15" customHeight="1" x14ac:dyDescent="0.2">
      <c r="A182" s="417" t="s">
        <v>769</v>
      </c>
      <c r="B182" s="418" t="s">
        <v>839</v>
      </c>
      <c r="C182" s="507">
        <f>B!C2068</f>
        <v>0</v>
      </c>
      <c r="D182" s="507">
        <f>B!H2068</f>
        <v>0</v>
      </c>
      <c r="E182" s="506">
        <f>B!I2068</f>
        <v>0</v>
      </c>
      <c r="F182" s="506">
        <f>B!J2068</f>
        <v>0</v>
      </c>
      <c r="G182" s="506">
        <f>B!K2068</f>
        <v>0</v>
      </c>
      <c r="H182" s="506">
        <f>B!L2068</f>
        <v>0</v>
      </c>
      <c r="I182" s="506">
        <f>B!M2068</f>
        <v>0</v>
      </c>
      <c r="J182" s="506">
        <f>B!N2068</f>
        <v>0</v>
      </c>
      <c r="K182" s="506">
        <f>+B!C2005+B!C2009+B!C2021+B!C2022</f>
        <v>0</v>
      </c>
      <c r="L182" s="506">
        <f>B!AD2068</f>
        <v>0</v>
      </c>
      <c r="M182" s="506">
        <f>B!AE2068</f>
        <v>0</v>
      </c>
      <c r="N182" s="506">
        <f>B!AF2068</f>
        <v>0</v>
      </c>
      <c r="O182" s="506">
        <f>B!AG2068</f>
        <v>0</v>
      </c>
      <c r="P182" s="506">
        <f>B!AH2068</f>
        <v>0</v>
      </c>
      <c r="Q182" s="506">
        <f>B!AI2068</f>
        <v>0</v>
      </c>
      <c r="R182" s="506">
        <f>B!AJ2068</f>
        <v>0</v>
      </c>
      <c r="S182" s="504">
        <f>B!$I$2068</f>
        <v>0</v>
      </c>
      <c r="T182" s="504">
        <f>B!$L$2068</f>
        <v>0</v>
      </c>
      <c r="U182" s="505"/>
      <c r="V182" s="416">
        <f>B!AL2068</f>
        <v>0</v>
      </c>
    </row>
    <row r="183" spans="1:22" ht="15" customHeight="1" x14ac:dyDescent="0.2">
      <c r="A183" s="417" t="s">
        <v>840</v>
      </c>
      <c r="B183" s="418" t="s">
        <v>2302</v>
      </c>
      <c r="C183" s="507">
        <f>B!C2170</f>
        <v>0</v>
      </c>
      <c r="D183" s="507">
        <f>B!H2170</f>
        <v>0</v>
      </c>
      <c r="E183" s="506">
        <f>B!I2170</f>
        <v>0</v>
      </c>
      <c r="F183" s="506">
        <f>B!J2170</f>
        <v>0</v>
      </c>
      <c r="G183" s="506">
        <f>B!K2170</f>
        <v>0</v>
      </c>
      <c r="H183" s="506">
        <f>B!L2170</f>
        <v>0</v>
      </c>
      <c r="I183" s="506">
        <f>B!M2170</f>
        <v>0</v>
      </c>
      <c r="J183" s="506">
        <f>B!N2170</f>
        <v>0</v>
      </c>
      <c r="K183" s="506">
        <f>B!C2109</f>
        <v>0</v>
      </c>
      <c r="L183" s="506">
        <f>B!AD2170</f>
        <v>0</v>
      </c>
      <c r="M183" s="506">
        <f>B!AE2170</f>
        <v>0</v>
      </c>
      <c r="N183" s="506">
        <f>B!AF2170</f>
        <v>0</v>
      </c>
      <c r="O183" s="506">
        <f>B!AG2170</f>
        <v>0</v>
      </c>
      <c r="P183" s="506">
        <f>B!AH2170</f>
        <v>0</v>
      </c>
      <c r="Q183" s="506">
        <f>B!AI2170</f>
        <v>0</v>
      </c>
      <c r="R183" s="506">
        <f>B!AJ2170</f>
        <v>0</v>
      </c>
      <c r="S183" s="504">
        <f>B!$I$2170</f>
        <v>0</v>
      </c>
      <c r="T183" s="504">
        <f>B!$L$2170</f>
        <v>0</v>
      </c>
      <c r="U183" s="505"/>
      <c r="V183" s="416">
        <f>B!AL2170</f>
        <v>0</v>
      </c>
    </row>
    <row r="184" spans="1:22" ht="15" customHeight="1" x14ac:dyDescent="0.2">
      <c r="A184" s="417" t="s">
        <v>841</v>
      </c>
      <c r="B184" s="418" t="s">
        <v>842</v>
      </c>
      <c r="C184" s="507">
        <f>B!C2398</f>
        <v>0</v>
      </c>
      <c r="D184" s="507">
        <f>B!H2398</f>
        <v>0</v>
      </c>
      <c r="E184" s="506">
        <f>B!I2398</f>
        <v>0</v>
      </c>
      <c r="F184" s="506">
        <f>B!J2398</f>
        <v>0</v>
      </c>
      <c r="G184" s="506">
        <f>B!K2398</f>
        <v>0</v>
      </c>
      <c r="H184" s="506">
        <f>B!L2398</f>
        <v>0</v>
      </c>
      <c r="I184" s="506">
        <f>B!M2398</f>
        <v>0</v>
      </c>
      <c r="J184" s="506">
        <f>B!N2398</f>
        <v>0</v>
      </c>
      <c r="K184" s="508"/>
      <c r="L184" s="506">
        <f>B!AD2398</f>
        <v>0</v>
      </c>
      <c r="M184" s="506">
        <f>B!AE2398</f>
        <v>0</v>
      </c>
      <c r="N184" s="506">
        <f>B!AF2398</f>
        <v>0</v>
      </c>
      <c r="O184" s="506">
        <f>B!AG2398</f>
        <v>0</v>
      </c>
      <c r="P184" s="506">
        <f>B!AH2398</f>
        <v>0</v>
      </c>
      <c r="Q184" s="506">
        <f>B!AI2398</f>
        <v>0</v>
      </c>
      <c r="R184" s="506">
        <f>B!AJ2398</f>
        <v>0</v>
      </c>
      <c r="S184" s="504">
        <f>B!$I$2398</f>
        <v>0</v>
      </c>
      <c r="T184" s="504">
        <f>B!$L$2398</f>
        <v>0</v>
      </c>
      <c r="U184" s="505"/>
      <c r="V184" s="416">
        <f>B!AL2398</f>
        <v>0</v>
      </c>
    </row>
    <row r="185" spans="1:22" ht="15" customHeight="1" x14ac:dyDescent="0.2">
      <c r="A185" s="417" t="s">
        <v>843</v>
      </c>
      <c r="B185" s="418" t="s">
        <v>844</v>
      </c>
      <c r="C185" s="500">
        <f>B!C2438</f>
        <v>0</v>
      </c>
      <c r="D185" s="500">
        <f>B!H2438</f>
        <v>0</v>
      </c>
      <c r="E185" s="506">
        <f>B!I2438</f>
        <v>0</v>
      </c>
      <c r="F185" s="506">
        <f>B!J2438</f>
        <v>0</v>
      </c>
      <c r="G185" s="506">
        <f>B!K2438</f>
        <v>0</v>
      </c>
      <c r="H185" s="506">
        <f>B!L2438</f>
        <v>0</v>
      </c>
      <c r="I185" s="506">
        <f>B!M2438</f>
        <v>0</v>
      </c>
      <c r="J185" s="506">
        <f>B!N2438</f>
        <v>0</v>
      </c>
      <c r="K185" s="506">
        <f>SUM(B!C2401:'B'!C2402,B!C2405,B!C2417)</f>
        <v>0</v>
      </c>
      <c r="L185" s="506">
        <f>B!AD2438</f>
        <v>0</v>
      </c>
      <c r="M185" s="506">
        <f>B!AE2438</f>
        <v>0</v>
      </c>
      <c r="N185" s="506">
        <f>B!AF2438</f>
        <v>0</v>
      </c>
      <c r="O185" s="506">
        <f>B!AG2438</f>
        <v>0</v>
      </c>
      <c r="P185" s="506">
        <f>B!AH2438</f>
        <v>0</v>
      </c>
      <c r="Q185" s="506">
        <f>B!AI2438</f>
        <v>0</v>
      </c>
      <c r="R185" s="506">
        <f>B!AJ2438</f>
        <v>0</v>
      </c>
      <c r="S185" s="504">
        <f>B!$I$2438</f>
        <v>0</v>
      </c>
      <c r="T185" s="504">
        <f>B!$L$2438</f>
        <v>0</v>
      </c>
      <c r="U185" s="505"/>
      <c r="V185" s="416">
        <f>B!AL2438</f>
        <v>0</v>
      </c>
    </row>
    <row r="186" spans="1:22" ht="15" customHeight="1" x14ac:dyDescent="0.2">
      <c r="A186" s="417" t="s">
        <v>845</v>
      </c>
      <c r="B186" s="418" t="s">
        <v>1059</v>
      </c>
      <c r="C186" s="500">
        <f>B!C2561</f>
        <v>0</v>
      </c>
      <c r="D186" s="500">
        <f>B!H2561</f>
        <v>0</v>
      </c>
      <c r="E186" s="506">
        <f>B!I2561</f>
        <v>0</v>
      </c>
      <c r="F186" s="506">
        <f>B!J2561</f>
        <v>0</v>
      </c>
      <c r="G186" s="506">
        <f>B!K2561</f>
        <v>0</v>
      </c>
      <c r="H186" s="506">
        <f>B!L2561</f>
        <v>0</v>
      </c>
      <c r="I186" s="506">
        <f>B!M2561</f>
        <v>0</v>
      </c>
      <c r="J186" s="506">
        <f>B!N2561</f>
        <v>0</v>
      </c>
      <c r="K186" s="501">
        <f>SUM(B!C2555,B!C2559)</f>
        <v>0</v>
      </c>
      <c r="L186" s="506">
        <f>B!AD2561</f>
        <v>0</v>
      </c>
      <c r="M186" s="506">
        <f>B!AE2561</f>
        <v>0</v>
      </c>
      <c r="N186" s="506">
        <f>B!AF2561</f>
        <v>0</v>
      </c>
      <c r="O186" s="506">
        <f>B!AG2561</f>
        <v>0</v>
      </c>
      <c r="P186" s="506">
        <f>B!AH2561</f>
        <v>0</v>
      </c>
      <c r="Q186" s="506">
        <f>B!AI2561</f>
        <v>0</v>
      </c>
      <c r="R186" s="506">
        <f>B!AJ2561</f>
        <v>0</v>
      </c>
      <c r="S186" s="504">
        <f>B!$I$2561</f>
        <v>0</v>
      </c>
      <c r="T186" s="504">
        <f>B!$L$2561</f>
        <v>0</v>
      </c>
      <c r="U186" s="505"/>
      <c r="V186" s="416">
        <f>B!AL2561</f>
        <v>0</v>
      </c>
    </row>
    <row r="187" spans="1:22" ht="15" customHeight="1" x14ac:dyDescent="0.2">
      <c r="A187" s="417" t="s">
        <v>1060</v>
      </c>
      <c r="B187" s="418" t="s">
        <v>1061</v>
      </c>
      <c r="C187" s="500">
        <f>B!C2600</f>
        <v>0</v>
      </c>
      <c r="D187" s="500">
        <f>B!H2600</f>
        <v>0</v>
      </c>
      <c r="E187" s="506">
        <f>B!I2600</f>
        <v>0</v>
      </c>
      <c r="F187" s="506">
        <f>B!J2600</f>
        <v>0</v>
      </c>
      <c r="G187" s="506">
        <f>B!K2600</f>
        <v>0</v>
      </c>
      <c r="H187" s="506">
        <f>B!L2600</f>
        <v>0</v>
      </c>
      <c r="I187" s="506">
        <f>B!M2600</f>
        <v>0</v>
      </c>
      <c r="J187" s="506">
        <f>B!N2600</f>
        <v>0</v>
      </c>
      <c r="K187" s="501">
        <f>B!C2595</f>
        <v>0</v>
      </c>
      <c r="L187" s="506">
        <f>B!AD2600</f>
        <v>0</v>
      </c>
      <c r="M187" s="506">
        <f>B!AE2600</f>
        <v>0</v>
      </c>
      <c r="N187" s="506">
        <f>B!AF2600</f>
        <v>0</v>
      </c>
      <c r="O187" s="506">
        <f>B!AG2600</f>
        <v>0</v>
      </c>
      <c r="P187" s="506">
        <f>B!AH2600</f>
        <v>0</v>
      </c>
      <c r="Q187" s="506">
        <f>B!AI2600</f>
        <v>0</v>
      </c>
      <c r="R187" s="506">
        <f>B!AJ2600</f>
        <v>0</v>
      </c>
      <c r="S187" s="504">
        <f>B!$I$2600</f>
        <v>0</v>
      </c>
      <c r="T187" s="504">
        <f>B!$L$2600</f>
        <v>0</v>
      </c>
      <c r="U187" s="505"/>
      <c r="V187" s="416">
        <f>B!AL2600</f>
        <v>0</v>
      </c>
    </row>
    <row r="188" spans="1:22" ht="15" customHeight="1" x14ac:dyDescent="0.2">
      <c r="A188" s="417" t="s">
        <v>1062</v>
      </c>
      <c r="B188" s="418" t="s">
        <v>1063</v>
      </c>
      <c r="C188" s="500">
        <f>B!C2640</f>
        <v>0</v>
      </c>
      <c r="D188" s="500">
        <f>B!H2640</f>
        <v>0</v>
      </c>
      <c r="E188" s="506">
        <f>B!I2640</f>
        <v>0</v>
      </c>
      <c r="F188" s="506">
        <f>B!J2640</f>
        <v>0</v>
      </c>
      <c r="G188" s="506">
        <f>B!K2640</f>
        <v>0</v>
      </c>
      <c r="H188" s="506">
        <f>B!L2640</f>
        <v>0</v>
      </c>
      <c r="I188" s="506">
        <f>B!M2640</f>
        <v>0</v>
      </c>
      <c r="J188" s="506">
        <f>B!N2640</f>
        <v>0</v>
      </c>
      <c r="K188" s="501">
        <f>SUM(B!C2627+B!C2636)</f>
        <v>0</v>
      </c>
      <c r="L188" s="506">
        <f>B!AD2640</f>
        <v>0</v>
      </c>
      <c r="M188" s="506">
        <f>B!AE2640</f>
        <v>0</v>
      </c>
      <c r="N188" s="506">
        <f>B!AF2640</f>
        <v>0</v>
      </c>
      <c r="O188" s="506">
        <f>B!AG2640</f>
        <v>0</v>
      </c>
      <c r="P188" s="506">
        <f>B!AH2640</f>
        <v>0</v>
      </c>
      <c r="Q188" s="506">
        <f>B!AI2640</f>
        <v>0</v>
      </c>
      <c r="R188" s="506">
        <f>B!AJ2640</f>
        <v>0</v>
      </c>
      <c r="S188" s="504">
        <f>B!$I$2640</f>
        <v>0</v>
      </c>
      <c r="T188" s="504">
        <f>B!$L$2640</f>
        <v>0</v>
      </c>
      <c r="U188" s="505"/>
      <c r="V188" s="416">
        <f>B!AL2640</f>
        <v>0</v>
      </c>
    </row>
    <row r="189" spans="1:22" ht="15" customHeight="1" x14ac:dyDescent="0.2">
      <c r="A189" s="419" t="s">
        <v>1064</v>
      </c>
      <c r="B189" s="418" t="s">
        <v>2530</v>
      </c>
      <c r="C189" s="500">
        <f>SUM(C190:C192)</f>
        <v>0</v>
      </c>
      <c r="D189" s="500">
        <f t="shared" ref="D189:Q189" si="6">SUM(D190:D192)</f>
        <v>0</v>
      </c>
      <c r="E189" s="500">
        <f>SUM(E190:E192)</f>
        <v>0</v>
      </c>
      <c r="F189" s="500">
        <f>SUM(F190:F192)</f>
        <v>0</v>
      </c>
      <c r="G189" s="500">
        <f t="shared" si="6"/>
        <v>0</v>
      </c>
      <c r="H189" s="500">
        <f t="shared" si="6"/>
        <v>0</v>
      </c>
      <c r="I189" s="500">
        <f t="shared" si="6"/>
        <v>0</v>
      </c>
      <c r="J189" s="500">
        <f t="shared" si="6"/>
        <v>0</v>
      </c>
      <c r="K189" s="508"/>
      <c r="L189" s="500">
        <f t="shared" si="6"/>
        <v>0</v>
      </c>
      <c r="M189" s="500">
        <f t="shared" si="6"/>
        <v>0</v>
      </c>
      <c r="N189" s="500">
        <f t="shared" si="6"/>
        <v>0</v>
      </c>
      <c r="O189" s="500">
        <f t="shared" si="6"/>
        <v>0</v>
      </c>
      <c r="P189" s="500">
        <f t="shared" si="6"/>
        <v>0</v>
      </c>
      <c r="Q189" s="500">
        <f t="shared" si="6"/>
        <v>0</v>
      </c>
      <c r="R189" s="500">
        <f>SUM(R190:R192)</f>
        <v>0</v>
      </c>
      <c r="S189" s="500">
        <f>SUM(S190:S192)</f>
        <v>0</v>
      </c>
      <c r="T189" s="500">
        <f>SUM(T190:T192)</f>
        <v>0</v>
      </c>
      <c r="U189" s="505"/>
      <c r="V189" s="500">
        <f>SUM(V190:V192)</f>
        <v>0</v>
      </c>
    </row>
    <row r="190" spans="1:22" ht="15" customHeight="1" x14ac:dyDescent="0.2">
      <c r="A190" s="643"/>
      <c r="B190" s="644" t="s">
        <v>2528</v>
      </c>
      <c r="C190" s="501">
        <f>B!C2646</f>
        <v>0</v>
      </c>
      <c r="D190" s="501">
        <f>B!H2646</f>
        <v>0</v>
      </c>
      <c r="E190" s="501">
        <f>B!I2646</f>
        <v>0</v>
      </c>
      <c r="F190" s="501">
        <f>B!J2646</f>
        <v>0</v>
      </c>
      <c r="G190" s="501">
        <f>B!K2646</f>
        <v>0</v>
      </c>
      <c r="H190" s="501">
        <f>B!L2646</f>
        <v>0</v>
      </c>
      <c r="I190" s="501">
        <f>B!M2646</f>
        <v>0</v>
      </c>
      <c r="J190" s="501">
        <f>B!N2646</f>
        <v>0</v>
      </c>
      <c r="K190" s="508"/>
      <c r="L190" s="501">
        <f>B!AD2646</f>
        <v>0</v>
      </c>
      <c r="M190" s="501">
        <f>B!AE2646</f>
        <v>0</v>
      </c>
      <c r="N190" s="501">
        <f>B!AF2646</f>
        <v>0</v>
      </c>
      <c r="O190" s="501">
        <f>B!AG2646</f>
        <v>0</v>
      </c>
      <c r="P190" s="501">
        <f>B!AH2646</f>
        <v>0</v>
      </c>
      <c r="Q190" s="501">
        <f>B!AI2646</f>
        <v>0</v>
      </c>
      <c r="R190" s="501">
        <f>B!AJ2646</f>
        <v>0</v>
      </c>
      <c r="S190" s="504">
        <f>B!$I$2646</f>
        <v>0</v>
      </c>
      <c r="T190" s="504">
        <f>B!$L$2646</f>
        <v>0</v>
      </c>
      <c r="U190" s="509"/>
      <c r="V190" s="416">
        <f>B!AL2646</f>
        <v>0</v>
      </c>
    </row>
    <row r="191" spans="1:22" ht="15" customHeight="1" x14ac:dyDescent="0.2">
      <c r="A191" s="643"/>
      <c r="B191" s="644" t="s">
        <v>2529</v>
      </c>
      <c r="C191" s="501">
        <f>B!C2647</f>
        <v>0</v>
      </c>
      <c r="D191" s="501">
        <f>B!H2647</f>
        <v>0</v>
      </c>
      <c r="E191" s="501">
        <f>B!I2647</f>
        <v>0</v>
      </c>
      <c r="F191" s="501">
        <f>B!J2647</f>
        <v>0</v>
      </c>
      <c r="G191" s="501">
        <f>B!K2647</f>
        <v>0</v>
      </c>
      <c r="H191" s="501">
        <f>B!L2647</f>
        <v>0</v>
      </c>
      <c r="I191" s="501">
        <f>B!M2647</f>
        <v>0</v>
      </c>
      <c r="J191" s="501">
        <f>B!N2647</f>
        <v>0</v>
      </c>
      <c r="K191" s="508"/>
      <c r="L191" s="501">
        <f>B!AD2647</f>
        <v>0</v>
      </c>
      <c r="M191" s="501">
        <f>B!AE2647</f>
        <v>0</v>
      </c>
      <c r="N191" s="501">
        <f>B!AF2647</f>
        <v>0</v>
      </c>
      <c r="O191" s="501">
        <f>B!AG2647</f>
        <v>0</v>
      </c>
      <c r="P191" s="501">
        <f>B!AH2647</f>
        <v>0</v>
      </c>
      <c r="Q191" s="501">
        <f>B!AI2647</f>
        <v>0</v>
      </c>
      <c r="R191" s="501">
        <f>B!AJ2647</f>
        <v>0</v>
      </c>
      <c r="S191" s="504">
        <f>B!$I$2646</f>
        <v>0</v>
      </c>
      <c r="T191" s="504">
        <f>B!$L$2646</f>
        <v>0</v>
      </c>
      <c r="U191" s="509"/>
      <c r="V191" s="416">
        <f>B!AL2647</f>
        <v>0</v>
      </c>
    </row>
    <row r="192" spans="1:22" ht="15" customHeight="1" x14ac:dyDescent="0.2">
      <c r="A192" s="643"/>
      <c r="B192" s="644" t="s">
        <v>6175</v>
      </c>
      <c r="C192" s="501">
        <f>SUM(B!C2648:C2652)</f>
        <v>0</v>
      </c>
      <c r="D192" s="501">
        <f>SUM(B!H2648:H2652)</f>
        <v>0</v>
      </c>
      <c r="E192" s="501">
        <f>SUM(B!I2648:I2652)</f>
        <v>0</v>
      </c>
      <c r="F192" s="501">
        <f>SUM(B!J2648:J2652)</f>
        <v>0</v>
      </c>
      <c r="G192" s="501">
        <f>SUM(B!K2648:K2652)</f>
        <v>0</v>
      </c>
      <c r="H192" s="501">
        <f>SUM(B!L2648:L2652)</f>
        <v>0</v>
      </c>
      <c r="I192" s="501">
        <f>SUM(B!M2648:M2652)</f>
        <v>0</v>
      </c>
      <c r="J192" s="501">
        <f>SUM(B!N2648:N2652)</f>
        <v>0</v>
      </c>
      <c r="K192" s="508"/>
      <c r="L192" s="501">
        <f>SUM(B!AD2648:AD2652)</f>
        <v>0</v>
      </c>
      <c r="M192" s="501">
        <f>SUM(B!AE2648:AE2652)</f>
        <v>0</v>
      </c>
      <c r="N192" s="501">
        <f>SUM(B!AF2648:AF2652)</f>
        <v>0</v>
      </c>
      <c r="O192" s="501">
        <f>SUM(B!AG2648:AG2652)</f>
        <v>0</v>
      </c>
      <c r="P192" s="501">
        <f>SUM(B!AH2648:AH2652)</f>
        <v>0</v>
      </c>
      <c r="Q192" s="501">
        <f>SUM(B!AI2648:AI2652)</f>
        <v>0</v>
      </c>
      <c r="R192" s="501">
        <f>SUM(B!AJ2648:AJ2652)</f>
        <v>0</v>
      </c>
      <c r="S192" s="501">
        <f>SUM(B!I2648:I2652)</f>
        <v>0</v>
      </c>
      <c r="T192" s="501">
        <f>SUM(B!L2648:L2652)</f>
        <v>0</v>
      </c>
      <c r="U192" s="509"/>
      <c r="V192" s="501">
        <f>SUM(B!AL2648:AL2652)</f>
        <v>0</v>
      </c>
    </row>
    <row r="193" spans="1:28" ht="15" customHeight="1" x14ac:dyDescent="0.2">
      <c r="A193" s="417" t="s">
        <v>1081</v>
      </c>
      <c r="B193" s="418" t="s">
        <v>1082</v>
      </c>
      <c r="C193" s="500">
        <f>+B!C2889</f>
        <v>0</v>
      </c>
      <c r="D193" s="500">
        <f>+B!H2889</f>
        <v>0</v>
      </c>
      <c r="E193" s="555">
        <f>+B!I2889</f>
        <v>0</v>
      </c>
      <c r="F193" s="555">
        <f>+B!J2889</f>
        <v>0</v>
      </c>
      <c r="G193" s="555">
        <f>+B!K2889</f>
        <v>0</v>
      </c>
      <c r="H193" s="555">
        <f>+B!L2889</f>
        <v>0</v>
      </c>
      <c r="I193" s="555">
        <f>+B!M2889</f>
        <v>0</v>
      </c>
      <c r="J193" s="555">
        <f>+B!N2889</f>
        <v>0</v>
      </c>
      <c r="K193" s="501">
        <f>SUM(B!C2676:C2682,B!C2684,B!C2694:C2695,B!C2707,B!C2709:C2711,B!C2714,B!C2762,B!C2764,B!C2767:C2769,B!C2773:C2774,B!C2783,B!C2839)</f>
        <v>0</v>
      </c>
      <c r="L193" s="506">
        <f>+B!AD2889</f>
        <v>0</v>
      </c>
      <c r="M193" s="506">
        <f>+B!AE2889</f>
        <v>0</v>
      </c>
      <c r="N193" s="506">
        <f>+B!AF2889</f>
        <v>0</v>
      </c>
      <c r="O193" s="506">
        <f>+B!AG2889</f>
        <v>0</v>
      </c>
      <c r="P193" s="506">
        <f>+B!AH2889</f>
        <v>0</v>
      </c>
      <c r="Q193" s="506">
        <f>+B!AI2889</f>
        <v>0</v>
      </c>
      <c r="R193" s="506">
        <f>+B!AJ2889</f>
        <v>0</v>
      </c>
      <c r="S193" s="504">
        <f>B!$I$2889</f>
        <v>0</v>
      </c>
      <c r="T193" s="504">
        <f>B!$L$2889</f>
        <v>0</v>
      </c>
      <c r="U193" s="509"/>
      <c r="V193" s="420">
        <f>B!$AL$2889</f>
        <v>0</v>
      </c>
    </row>
    <row r="194" spans="1:28" ht="15" customHeight="1" x14ac:dyDescent="0.2">
      <c r="A194" s="417" t="s">
        <v>1065</v>
      </c>
      <c r="B194" s="418" t="s">
        <v>3840</v>
      </c>
      <c r="C194" s="507">
        <f>+B!C3105</f>
        <v>0</v>
      </c>
      <c r="D194" s="507">
        <f>+B!H3105</f>
        <v>0</v>
      </c>
      <c r="E194" s="506">
        <f>+B!I3105</f>
        <v>0</v>
      </c>
      <c r="F194" s="506">
        <f>+B!J3105</f>
        <v>0</v>
      </c>
      <c r="G194" s="506">
        <f>+B!K3105</f>
        <v>0</v>
      </c>
      <c r="H194" s="506">
        <f>+B!L3105</f>
        <v>0</v>
      </c>
      <c r="I194" s="506">
        <f>+B!M3105</f>
        <v>0</v>
      </c>
      <c r="J194" s="506">
        <f>+B!N3105</f>
        <v>0</v>
      </c>
      <c r="K194" s="506">
        <f>SUM(B!C3068:C3069,B!C3074,B!C3076:C3077,B!C3080:C3081,B!C3083:C3087,B!C3104)</f>
        <v>0</v>
      </c>
      <c r="L194" s="506">
        <f>+B!AD3094</f>
        <v>0</v>
      </c>
      <c r="M194" s="506">
        <f>+B!AE3094</f>
        <v>0</v>
      </c>
      <c r="N194" s="506">
        <f>+B!AF3094</f>
        <v>0</v>
      </c>
      <c r="O194" s="506">
        <f>+B!AG3094</f>
        <v>0</v>
      </c>
      <c r="P194" s="506">
        <f>+B!AH3094</f>
        <v>0</v>
      </c>
      <c r="Q194" s="506">
        <f>+B!AI3094</f>
        <v>0</v>
      </c>
      <c r="R194" s="506">
        <f>+B!AJ3094</f>
        <v>0</v>
      </c>
      <c r="S194" s="506">
        <f>+B!I3094</f>
        <v>0</v>
      </c>
      <c r="T194" s="506">
        <f>+B!L3094</f>
        <v>0</v>
      </c>
      <c r="U194" s="509"/>
      <c r="V194" s="506">
        <f>+B!AL3094</f>
        <v>0</v>
      </c>
    </row>
    <row r="195" spans="1:28" ht="15" customHeight="1" x14ac:dyDescent="0.2">
      <c r="A195" s="422" t="s">
        <v>1065</v>
      </c>
      <c r="B195" s="423" t="s">
        <v>2301</v>
      </c>
      <c r="C195" s="510">
        <f>+B!C2894</f>
        <v>0</v>
      </c>
      <c r="D195" s="500">
        <f>+B!H2894</f>
        <v>0</v>
      </c>
      <c r="E195" s="501">
        <f>+B!I2894</f>
        <v>0</v>
      </c>
      <c r="F195" s="501">
        <f>+B!J2894</f>
        <v>0</v>
      </c>
      <c r="G195" s="501">
        <f>+B!K2894</f>
        <v>0</v>
      </c>
      <c r="H195" s="501">
        <f>+B!L2894</f>
        <v>0</v>
      </c>
      <c r="I195" s="501">
        <f>+B!M2894</f>
        <v>0</v>
      </c>
      <c r="J195" s="501">
        <f>+B!N2894</f>
        <v>0</v>
      </c>
      <c r="K195" s="512"/>
      <c r="L195" s="511">
        <f>+B!AD2894</f>
        <v>0</v>
      </c>
      <c r="M195" s="511">
        <f>+B!AE2894</f>
        <v>0</v>
      </c>
      <c r="N195" s="511">
        <f>+B!AF2894</f>
        <v>0</v>
      </c>
      <c r="O195" s="511">
        <f>+B!AG2894</f>
        <v>0</v>
      </c>
      <c r="P195" s="511">
        <f>+B!AH2894</f>
        <v>0</v>
      </c>
      <c r="Q195" s="511">
        <f>+B!AI2894</f>
        <v>0</v>
      </c>
      <c r="R195" s="511">
        <f>+B!AJ2894</f>
        <v>0</v>
      </c>
      <c r="S195" s="505"/>
      <c r="T195" s="505"/>
      <c r="U195" s="424">
        <f>+B!C2894</f>
        <v>0</v>
      </c>
      <c r="V195" s="421">
        <f>+B!AL2894*0.75</f>
        <v>0</v>
      </c>
    </row>
    <row r="196" spans="1:28" s="245" customFormat="1" ht="15" customHeight="1" x14ac:dyDescent="0.2">
      <c r="A196" s="1051" t="s">
        <v>3976</v>
      </c>
      <c r="B196" s="1051"/>
      <c r="C196" s="502">
        <f t="shared" ref="C196:J196" si="7">SUM(C176:C189)+C193+C194+C195</f>
        <v>0</v>
      </c>
      <c r="D196" s="502">
        <f t="shared" si="7"/>
        <v>0</v>
      </c>
      <c r="E196" s="502">
        <f t="shared" si="7"/>
        <v>0</v>
      </c>
      <c r="F196" s="502">
        <f t="shared" si="7"/>
        <v>0</v>
      </c>
      <c r="G196" s="502">
        <f t="shared" si="7"/>
        <v>0</v>
      </c>
      <c r="H196" s="502">
        <f t="shared" si="7"/>
        <v>0</v>
      </c>
      <c r="I196" s="502">
        <f t="shared" si="7"/>
        <v>0</v>
      </c>
      <c r="J196" s="502">
        <f t="shared" si="7"/>
        <v>0</v>
      </c>
      <c r="K196" s="502">
        <f t="shared" ref="K196" si="8">SUM(K176:K195)</f>
        <v>0</v>
      </c>
      <c r="L196" s="502">
        <f t="shared" ref="L196:R196" si="9">SUM(L176:L189)+L193+L194+L195</f>
        <v>0</v>
      </c>
      <c r="M196" s="502">
        <f t="shared" si="9"/>
        <v>0</v>
      </c>
      <c r="N196" s="502">
        <f t="shared" si="9"/>
        <v>0</v>
      </c>
      <c r="O196" s="502">
        <f t="shared" si="9"/>
        <v>0</v>
      </c>
      <c r="P196" s="502">
        <f t="shared" si="9"/>
        <v>0</v>
      </c>
      <c r="Q196" s="502">
        <f t="shared" si="9"/>
        <v>0</v>
      </c>
      <c r="R196" s="502">
        <f t="shared" si="9"/>
        <v>0</v>
      </c>
      <c r="S196" s="502">
        <f>SUM(S176:S189)+S193+S194</f>
        <v>0</v>
      </c>
      <c r="T196" s="502">
        <f>SUM(T176:T189)+T193+T194</f>
        <v>0</v>
      </c>
      <c r="U196" s="502">
        <f>SUM(U195)</f>
        <v>0</v>
      </c>
      <c r="V196" s="502">
        <f>SUM(V176:V189)+V193+V194+V195</f>
        <v>0</v>
      </c>
    </row>
    <row r="197" spans="1:28" ht="24.95" customHeight="1" x14ac:dyDescent="0.2">
      <c r="A197" s="951" t="s">
        <v>3966</v>
      </c>
      <c r="B197" s="951"/>
      <c r="C197" s="951"/>
      <c r="D197" s="951"/>
      <c r="E197" s="951"/>
      <c r="F197" s="951"/>
    </row>
    <row r="198" spans="1:28" ht="57.75" customHeight="1" x14ac:dyDescent="0.2">
      <c r="A198" s="1037" t="s">
        <v>925</v>
      </c>
      <c r="B198" s="1038"/>
      <c r="C198" s="943" t="s">
        <v>384</v>
      </c>
      <c r="D198" s="943" t="s">
        <v>2268</v>
      </c>
      <c r="E198" s="960" t="s">
        <v>488</v>
      </c>
      <c r="F198" s="960" t="s">
        <v>1398</v>
      </c>
      <c r="G198" s="485" t="s">
        <v>2250</v>
      </c>
      <c r="H198" s="485" t="s">
        <v>2255</v>
      </c>
      <c r="I198" s="485" t="s">
        <v>1216</v>
      </c>
      <c r="J198" s="486" t="s">
        <v>1216</v>
      </c>
    </row>
    <row r="199" spans="1:28" ht="32.25" customHeight="1" x14ac:dyDescent="0.2">
      <c r="A199" s="1039"/>
      <c r="B199" s="1040"/>
      <c r="C199" s="944"/>
      <c r="D199" s="944"/>
      <c r="E199" s="961"/>
      <c r="F199" s="961"/>
      <c r="G199" s="487" t="s">
        <v>488</v>
      </c>
      <c r="H199" s="487" t="s">
        <v>1398</v>
      </c>
      <c r="I199" s="487" t="s">
        <v>488</v>
      </c>
      <c r="J199" s="488" t="s">
        <v>1398</v>
      </c>
      <c r="S199" s="245"/>
      <c r="T199" s="245"/>
      <c r="U199" s="245"/>
      <c r="V199" s="245"/>
    </row>
    <row r="200" spans="1:28" ht="15.75" customHeight="1" x14ac:dyDescent="0.2">
      <c r="A200" s="911" t="s">
        <v>232</v>
      </c>
      <c r="B200" s="912"/>
      <c r="C200" s="598">
        <f>SUM(E200:F200)</f>
        <v>0</v>
      </c>
      <c r="D200" s="426"/>
      <c r="E200" s="614">
        <f>SUM(B!P1412,B!P1547,B!P1728,B!P1792,B!P1866,B!P1909,B!P2057,B!P2067,B!P2167,B!P2169,B!P2392,B!P2397,B!P2438,B!P2561,B!P2600,B!P2640,B!P2655,B!P2882,B!P2894,B!P3094)</f>
        <v>0</v>
      </c>
      <c r="F200" s="615">
        <f>SUM(B!Q1412,B!Q1547,B!Q1728,B!Q1792,B!Q1866,B!Q1909,B!Q2057,B!Q2067,B!Q2167,B!Q2169,B!Q2392,B!Q2397,B!Q2438,B!Q2561,B!Q2600,B!Q2640,B!Q2655,B!Q2882,B!Q2894,B!Q3094)</f>
        <v>0</v>
      </c>
      <c r="G200" s="426"/>
      <c r="H200" s="427"/>
      <c r="I200" s="427"/>
      <c r="J200" s="428"/>
      <c r="K200" s="429" t="str">
        <f>AA200</f>
        <v/>
      </c>
      <c r="AA200" s="430" t="str">
        <f>IF(C200&lt;D200,"Beneficiarios MAI no puede ser mayor al TOTAL","")</f>
        <v/>
      </c>
      <c r="AB200" s="430">
        <f>IF(C200&lt;D200,1,0)</f>
        <v>0</v>
      </c>
    </row>
    <row r="201" spans="1:28" ht="15.75" customHeight="1" x14ac:dyDescent="0.2">
      <c r="A201" s="941" t="s">
        <v>233</v>
      </c>
      <c r="B201" s="942"/>
      <c r="C201" s="599">
        <f>SUM(E201:F201)</f>
        <v>0</v>
      </c>
      <c r="D201" s="590"/>
      <c r="E201" s="616">
        <f>SUM(B!S1412,B!S1547,B!S1728,B!S1792,B!S1866,B!S1909,B!S2057,B!S2067,B!S2167,B!S2169,B!S2392,B!S2397,B!S2438,B!S2561,B!S2600,B!S2640,B!S2655,B!S2882,B!S2894,B!S3094)</f>
        <v>0</v>
      </c>
      <c r="F201" s="617">
        <f>SUM(B!T1412,B!T1547,B!T1728,B!T1792,B!T1866,B!T1909,B!T2057,B!T2067,B!T2167,B!T2169,B!T2392,B!T2397,B!T2438,B!T2561,B!T2600,B!T2640,B!T2655,B!T2882,B!T2894,B!T3094)</f>
        <v>0</v>
      </c>
      <c r="G201" s="590"/>
      <c r="H201" s="591"/>
      <c r="I201" s="591"/>
      <c r="J201" s="591"/>
      <c r="K201" s="429" t="str">
        <f>AA201</f>
        <v/>
      </c>
      <c r="S201" s="245"/>
      <c r="T201" s="245"/>
      <c r="V201" s="245"/>
      <c r="AA201" s="430" t="str">
        <f>IF(C201&lt;D201,"Beneficiarios MAI no puede ser mayor al TOTAL","")</f>
        <v/>
      </c>
      <c r="AB201" s="430">
        <f>IF(C201&lt;D201,1,0)</f>
        <v>0</v>
      </c>
    </row>
    <row r="202" spans="1:28" ht="15.75" customHeight="1" x14ac:dyDescent="0.2">
      <c r="A202" s="939" t="s">
        <v>490</v>
      </c>
      <c r="B202" s="592" t="s">
        <v>234</v>
      </c>
      <c r="C202" s="600">
        <f>SUM(E202:F202)</f>
        <v>0</v>
      </c>
      <c r="D202" s="601"/>
      <c r="E202" s="618">
        <f>SUM(B!Y1412,B!Y1547,B!Y1728,B!Y1792,B!Y1866,B!Y1909,B!Y2057,B!Y2067,B!Y2167,B!Y2169,B!Y2392,B!Y2397,B!Y2438,B!Y2561,B!Y2600,B!Y2640,B!Y2655,B!Y2882,B!Y2894,B!Y3094)</f>
        <v>0</v>
      </c>
      <c r="F202" s="618">
        <f>SUM(B!Z1412,B!Z1547,B!Z1728,B!Z1792,B!Z1866,B!Z1909,B!Z2057,B!Z2067,B!Z2167,B!Z2169,B!Z2392,B!Z2397,B!Z2438,B!Z2561,B!Z2600,B!Z2640,B!Z2655,B!Z2882,B!Z2894,B!Z3094)</f>
        <v>0</v>
      </c>
      <c r="G202" s="426"/>
      <c r="H202" s="427"/>
      <c r="I202" s="427"/>
      <c r="J202" s="427"/>
      <c r="K202" s="429" t="str">
        <f>AA202</f>
        <v/>
      </c>
      <c r="AA202" s="430" t="str">
        <f>IF(C202&lt;D202,"Beneficiarios MAI no puede ser mayor al TOTAL","")</f>
        <v/>
      </c>
      <c r="AB202" s="430">
        <f>IF(C202&lt;D202,1,0)</f>
        <v>0</v>
      </c>
    </row>
    <row r="203" spans="1:28" ht="15.75" customHeight="1" x14ac:dyDescent="0.2">
      <c r="A203" s="940"/>
      <c r="B203" s="593" t="s">
        <v>489</v>
      </c>
      <c r="C203" s="599">
        <f>SUM(E203:F203)</f>
        <v>0</v>
      </c>
      <c r="D203" s="594"/>
      <c r="E203" s="619">
        <f>SUM(B!V1412,B!V1547,B!V1728,B!V1792,B!V1866,B!V1909,B!V2057,B!V2067,B!V2167,B!V2169,B!V2392,B!V2397,B!V2438,B!V2561,B!V2600,B!V2640,B!V2655,B!V2882,B!V2894,B!V3094)</f>
        <v>0</v>
      </c>
      <c r="F203" s="619">
        <f>SUM(B!W1412,B!W1547,B!W1728,B!W1792,B!W1866,B!W1909,B!W2057,B!W2067,B!W2167,B!W2169,B!W2392,B!W2397,B!W2438,B!W2561,B!W2600,B!W2640,B!W2655,B!W2882,B!W2894,B!W3094)</f>
        <v>0</v>
      </c>
      <c r="G203" s="594"/>
      <c r="H203" s="595"/>
      <c r="I203" s="595"/>
      <c r="J203" s="595"/>
      <c r="K203" s="429" t="str">
        <f>AA203</f>
        <v/>
      </c>
      <c r="AA203" s="430" t="str">
        <f>IF(C203&lt;D203,"Beneficiarios MAI no puede ser mayor al TOTAL","")</f>
        <v/>
      </c>
      <c r="AB203" s="430">
        <f>IF(C203&lt;D203,1,0)</f>
        <v>0</v>
      </c>
    </row>
    <row r="204" spans="1:28" ht="24.95" customHeight="1" x14ac:dyDescent="0.2">
      <c r="A204" s="951" t="s">
        <v>3967</v>
      </c>
      <c r="B204" s="951"/>
      <c r="C204" s="431"/>
      <c r="D204" s="431"/>
      <c r="E204" s="244"/>
      <c r="F204" s="244"/>
      <c r="G204" s="320"/>
      <c r="H204" s="320"/>
      <c r="I204" s="320"/>
      <c r="J204" s="320"/>
      <c r="K204" s="320"/>
      <c r="L204" s="320"/>
      <c r="M204" s="320"/>
      <c r="N204" s="320"/>
      <c r="O204" s="320"/>
      <c r="P204" s="320"/>
      <c r="Q204" s="320"/>
      <c r="R204" s="320"/>
    </row>
    <row r="205" spans="1:28" ht="29.25" customHeight="1" x14ac:dyDescent="0.2">
      <c r="A205" s="946" t="s">
        <v>235</v>
      </c>
      <c r="B205" s="947"/>
      <c r="C205" s="943" t="s">
        <v>2186</v>
      </c>
      <c r="D205" s="966" t="s">
        <v>2252</v>
      </c>
      <c r="E205" s="320"/>
      <c r="F205" s="320"/>
      <c r="G205" s="320"/>
      <c r="H205" s="320"/>
      <c r="I205" s="320"/>
      <c r="J205" s="320"/>
      <c r="K205" s="320"/>
      <c r="L205" s="320"/>
      <c r="M205" s="320"/>
      <c r="N205" s="320"/>
      <c r="O205" s="320"/>
      <c r="P205" s="321"/>
    </row>
    <row r="206" spans="1:28" ht="20.25" customHeight="1" x14ac:dyDescent="0.2">
      <c r="A206" s="948"/>
      <c r="B206" s="949"/>
      <c r="C206" s="944"/>
      <c r="D206" s="967"/>
      <c r="E206" s="320"/>
      <c r="F206" s="320"/>
      <c r="G206" s="320"/>
      <c r="H206" s="320"/>
      <c r="I206" s="320"/>
      <c r="J206" s="320"/>
      <c r="K206" s="320"/>
      <c r="L206" s="320"/>
      <c r="M206" s="320"/>
      <c r="N206" s="320"/>
      <c r="O206" s="320"/>
      <c r="P206" s="321"/>
    </row>
    <row r="207" spans="1:28" ht="15" customHeight="1" x14ac:dyDescent="0.2">
      <c r="A207" s="918" t="s">
        <v>1401</v>
      </c>
      <c r="B207" s="919"/>
      <c r="C207" s="432">
        <f>B!C2886</f>
        <v>0</v>
      </c>
      <c r="D207" s="605">
        <f>B!I2886</f>
        <v>0</v>
      </c>
      <c r="E207" s="320"/>
      <c r="F207" s="320"/>
      <c r="G207" s="320"/>
      <c r="H207" s="320"/>
      <c r="I207" s="320"/>
      <c r="J207" s="320"/>
      <c r="K207" s="320"/>
      <c r="L207" s="320"/>
      <c r="M207" s="320"/>
      <c r="N207" s="320"/>
      <c r="O207" s="320"/>
      <c r="P207" s="321"/>
      <c r="U207" s="321"/>
    </row>
    <row r="208" spans="1:28" ht="15" customHeight="1" x14ac:dyDescent="0.2">
      <c r="A208" s="917" t="s">
        <v>1402</v>
      </c>
      <c r="B208" s="917"/>
      <c r="C208" s="433">
        <f>SUM(B!C2885+B!C2887)</f>
        <v>0</v>
      </c>
      <c r="D208" s="606">
        <f>B!I2885+B!I2887</f>
        <v>0</v>
      </c>
      <c r="E208" s="320"/>
      <c r="F208" s="320"/>
      <c r="G208" s="320"/>
      <c r="H208" s="320"/>
      <c r="I208" s="320"/>
      <c r="J208" s="320"/>
      <c r="K208" s="320"/>
      <c r="L208" s="320"/>
      <c r="M208" s="320"/>
      <c r="N208" s="320"/>
      <c r="O208" s="320"/>
      <c r="P208" s="321"/>
    </row>
    <row r="209" spans="1:22" ht="24.95" customHeight="1" x14ac:dyDescent="0.2">
      <c r="A209" s="922" t="s">
        <v>3968</v>
      </c>
      <c r="B209" s="922"/>
      <c r="C209" s="434"/>
      <c r="D209" s="435"/>
      <c r="E209" s="435"/>
      <c r="F209" s="320"/>
      <c r="G209" s="320"/>
      <c r="H209" s="320"/>
      <c r="I209" s="320"/>
      <c r="J209" s="320"/>
      <c r="K209" s="320"/>
      <c r="L209" s="320"/>
      <c r="M209" s="320"/>
      <c r="N209" s="320"/>
      <c r="O209" s="320"/>
      <c r="P209" s="320"/>
      <c r="Q209" s="320"/>
      <c r="R209" s="321"/>
      <c r="S209" s="320"/>
      <c r="T209" s="320"/>
    </row>
    <row r="210" spans="1:22" ht="24.95" customHeight="1" x14ac:dyDescent="0.2">
      <c r="A210" s="929" t="s">
        <v>788</v>
      </c>
      <c r="B210" s="930"/>
      <c r="C210" s="943" t="s">
        <v>384</v>
      </c>
      <c r="D210" s="1002" t="s">
        <v>789</v>
      </c>
      <c r="E210" s="1003"/>
      <c r="F210" s="1003"/>
      <c r="G210" s="1003"/>
      <c r="H210" s="997" t="s">
        <v>608</v>
      </c>
      <c r="I210" s="998"/>
      <c r="J210" s="999"/>
      <c r="K210" s="1000" t="s">
        <v>741</v>
      </c>
      <c r="L210" s="1001"/>
      <c r="M210" s="1001"/>
      <c r="N210" s="960" t="s">
        <v>617</v>
      </c>
      <c r="O210" s="964" t="s">
        <v>1399</v>
      </c>
      <c r="P210" s="965"/>
      <c r="Q210" s="952" t="s">
        <v>383</v>
      </c>
    </row>
    <row r="211" spans="1:22" s="336" customFormat="1" ht="20.100000000000001" customHeight="1" x14ac:dyDescent="0.2">
      <c r="A211" s="931"/>
      <c r="B211" s="932"/>
      <c r="C211" s="945"/>
      <c r="D211" s="955" t="s">
        <v>2271</v>
      </c>
      <c r="E211" s="957" t="s">
        <v>143</v>
      </c>
      <c r="F211" s="957"/>
      <c r="G211" s="958" t="s">
        <v>2147</v>
      </c>
      <c r="H211" s="968" t="s">
        <v>618</v>
      </c>
      <c r="I211" s="1004" t="s">
        <v>619</v>
      </c>
      <c r="J211" s="971" t="s">
        <v>752</v>
      </c>
      <c r="K211" s="962" t="s">
        <v>1083</v>
      </c>
      <c r="L211" s="973" t="s">
        <v>1578</v>
      </c>
      <c r="M211" s="978" t="s">
        <v>2149</v>
      </c>
      <c r="N211" s="963"/>
      <c r="O211" s="996" t="s">
        <v>1579</v>
      </c>
      <c r="P211" s="970" t="s">
        <v>1400</v>
      </c>
      <c r="Q211" s="953"/>
      <c r="S211" s="247"/>
      <c r="T211" s="247"/>
      <c r="U211" s="247"/>
      <c r="V211" s="247"/>
    </row>
    <row r="212" spans="1:22" s="336" customFormat="1" ht="20.100000000000001" customHeight="1" x14ac:dyDescent="0.2">
      <c r="A212" s="933"/>
      <c r="B212" s="934"/>
      <c r="C212" s="944"/>
      <c r="D212" s="956"/>
      <c r="E212" s="785" t="s">
        <v>1396</v>
      </c>
      <c r="F212" s="757" t="s">
        <v>1397</v>
      </c>
      <c r="G212" s="959"/>
      <c r="H212" s="969"/>
      <c r="I212" s="1005"/>
      <c r="J212" s="972"/>
      <c r="K212" s="962"/>
      <c r="L212" s="973"/>
      <c r="M212" s="978"/>
      <c r="N212" s="961"/>
      <c r="O212" s="996"/>
      <c r="P212" s="970"/>
      <c r="Q212" s="954"/>
      <c r="S212" s="247"/>
      <c r="T212" s="247"/>
      <c r="U212" s="247"/>
      <c r="V212" s="247"/>
    </row>
    <row r="213" spans="1:22" ht="16.5" customHeight="1" x14ac:dyDescent="0.2">
      <c r="A213" s="935" t="s">
        <v>6144</v>
      </c>
      <c r="B213" s="936"/>
      <c r="C213" s="620">
        <f>+B!C1330</f>
        <v>0</v>
      </c>
      <c r="D213" s="621">
        <f>+B!D1330</f>
        <v>0</v>
      </c>
      <c r="E213" s="621">
        <f>+B!E1330</f>
        <v>0</v>
      </c>
      <c r="F213" s="621">
        <f>+B!F1330</f>
        <v>0</v>
      </c>
      <c r="G213" s="621">
        <f>+B!G1330</f>
        <v>0</v>
      </c>
      <c r="H213" s="621">
        <f>+B!AA1330</f>
        <v>0</v>
      </c>
      <c r="I213" s="621">
        <f>+B!AB1330</f>
        <v>0</v>
      </c>
      <c r="J213" s="621">
        <f>+B!AC1330</f>
        <v>0</v>
      </c>
      <c r="K213" s="621">
        <f>+B!AD1330</f>
        <v>0</v>
      </c>
      <c r="L213" s="621">
        <f>+B!AE1330</f>
        <v>0</v>
      </c>
      <c r="M213" s="621">
        <f>+B!AF1330</f>
        <v>0</v>
      </c>
      <c r="N213" s="621">
        <f>+B!AG1330</f>
        <v>0</v>
      </c>
      <c r="O213" s="621">
        <f>+B!AH1330</f>
        <v>0</v>
      </c>
      <c r="P213" s="621">
        <f>+B!AI1330</f>
        <v>0</v>
      </c>
      <c r="Q213" s="621">
        <f>+B!AJ1330</f>
        <v>0</v>
      </c>
      <c r="U213" s="336"/>
      <c r="V213" s="336"/>
    </row>
    <row r="214" spans="1:22" ht="16.5" customHeight="1" x14ac:dyDescent="0.2">
      <c r="A214" s="923" t="s">
        <v>6145</v>
      </c>
      <c r="B214" s="924"/>
      <c r="C214" s="622">
        <f>+B!C1461</f>
        <v>0</v>
      </c>
      <c r="D214" s="623">
        <f>+B!D1461</f>
        <v>0</v>
      </c>
      <c r="E214" s="623">
        <f>+B!E1461</f>
        <v>0</v>
      </c>
      <c r="F214" s="623">
        <f>+B!F1461</f>
        <v>0</v>
      </c>
      <c r="G214" s="623">
        <f>+B!G1461</f>
        <v>0</v>
      </c>
      <c r="H214" s="624">
        <f>+B!AA1461</f>
        <v>0</v>
      </c>
      <c r="I214" s="624">
        <f>+B!AB1461</f>
        <v>0</v>
      </c>
      <c r="J214" s="624">
        <f>+B!AC1461</f>
        <v>0</v>
      </c>
      <c r="K214" s="624">
        <f>+B!AD1461</f>
        <v>0</v>
      </c>
      <c r="L214" s="624">
        <f>+B!AE1461</f>
        <v>0</v>
      </c>
      <c r="M214" s="624">
        <f>+B!AF1461</f>
        <v>0</v>
      </c>
      <c r="N214" s="624">
        <f>+B!AG1461</f>
        <v>0</v>
      </c>
      <c r="O214" s="624">
        <f>+B!AH1461</f>
        <v>0</v>
      </c>
      <c r="P214" s="624">
        <f>+B!AI1461</f>
        <v>0</v>
      </c>
      <c r="Q214" s="625">
        <f>+B!AJ1461</f>
        <v>0</v>
      </c>
    </row>
    <row r="215" spans="1:22" ht="16.5" customHeight="1" x14ac:dyDescent="0.2">
      <c r="A215" s="923" t="s">
        <v>6146</v>
      </c>
      <c r="B215" s="924"/>
      <c r="C215" s="622">
        <f>+B!C1618</f>
        <v>0</v>
      </c>
      <c r="D215" s="623">
        <f>+B!D1618</f>
        <v>0</v>
      </c>
      <c r="E215" s="623">
        <f>+B!E1618</f>
        <v>0</v>
      </c>
      <c r="F215" s="623">
        <f>+B!F1618</f>
        <v>0</v>
      </c>
      <c r="G215" s="623">
        <f>+B!G1618</f>
        <v>0</v>
      </c>
      <c r="H215" s="624">
        <f>+B!AA1618</f>
        <v>0</v>
      </c>
      <c r="I215" s="624">
        <f>+B!AB1618</f>
        <v>0</v>
      </c>
      <c r="J215" s="624">
        <f>+B!AC1618</f>
        <v>0</v>
      </c>
      <c r="K215" s="624">
        <f>+B!AD1618</f>
        <v>0</v>
      </c>
      <c r="L215" s="624">
        <f>+B!AE1618</f>
        <v>0</v>
      </c>
      <c r="M215" s="624">
        <f>+B!AF1618</f>
        <v>0</v>
      </c>
      <c r="N215" s="624">
        <f>+B!AG1618</f>
        <v>0</v>
      </c>
      <c r="O215" s="624">
        <f>+B!AH1618</f>
        <v>0</v>
      </c>
      <c r="P215" s="624">
        <f>+B!AI1618</f>
        <v>0</v>
      </c>
      <c r="Q215" s="625">
        <f>+B!AJ1618</f>
        <v>0</v>
      </c>
    </row>
    <row r="216" spans="1:22" ht="16.5" customHeight="1" x14ac:dyDescent="0.2">
      <c r="A216" s="923" t="s">
        <v>6147</v>
      </c>
      <c r="B216" s="924"/>
      <c r="C216" s="622">
        <f>B!C1730</f>
        <v>0</v>
      </c>
      <c r="D216" s="623">
        <f>B!D1730</f>
        <v>0</v>
      </c>
      <c r="E216" s="623">
        <f>B!E1730</f>
        <v>0</v>
      </c>
      <c r="F216" s="623">
        <f>B!F1730</f>
        <v>0</v>
      </c>
      <c r="G216" s="623">
        <f>B!G1730</f>
        <v>0</v>
      </c>
      <c r="H216" s="624">
        <f>B!AA1730</f>
        <v>0</v>
      </c>
      <c r="I216" s="624">
        <f>B!AB1730</f>
        <v>0</v>
      </c>
      <c r="J216" s="624">
        <f>B!AC1730</f>
        <v>0</v>
      </c>
      <c r="K216" s="624">
        <f>B!AD1730</f>
        <v>0</v>
      </c>
      <c r="L216" s="624">
        <f>B!AE1730</f>
        <v>0</v>
      </c>
      <c r="M216" s="624">
        <f>B!AF1730</f>
        <v>0</v>
      </c>
      <c r="N216" s="624">
        <f>B!AG1730</f>
        <v>0</v>
      </c>
      <c r="O216" s="624">
        <f>B!AH1730</f>
        <v>0</v>
      </c>
      <c r="P216" s="624">
        <f>B!AI1730</f>
        <v>0</v>
      </c>
      <c r="Q216" s="625">
        <f>B!AJ1730</f>
        <v>0</v>
      </c>
    </row>
    <row r="217" spans="1:22" ht="16.5" customHeight="1" x14ac:dyDescent="0.2">
      <c r="A217" s="923" t="s">
        <v>6148</v>
      </c>
      <c r="B217" s="924"/>
      <c r="C217" s="622">
        <f>B!C1883</f>
        <v>0</v>
      </c>
      <c r="D217" s="623">
        <f>B!D1883</f>
        <v>0</v>
      </c>
      <c r="E217" s="623">
        <f>B!E1883</f>
        <v>0</v>
      </c>
      <c r="F217" s="623">
        <f>B!F1883</f>
        <v>0</v>
      </c>
      <c r="G217" s="623">
        <f>B!G1883</f>
        <v>0</v>
      </c>
      <c r="H217" s="624">
        <f>B!AA1883</f>
        <v>0</v>
      </c>
      <c r="I217" s="624">
        <f>B!AB1883</f>
        <v>0</v>
      </c>
      <c r="J217" s="624">
        <f>B!AC1883</f>
        <v>0</v>
      </c>
      <c r="K217" s="624">
        <f>B!AD1883</f>
        <v>0</v>
      </c>
      <c r="L217" s="624">
        <f>B!AE1883</f>
        <v>0</v>
      </c>
      <c r="M217" s="624">
        <f>B!AF1883</f>
        <v>0</v>
      </c>
      <c r="N217" s="624">
        <f>B!AG1883</f>
        <v>0</v>
      </c>
      <c r="O217" s="624">
        <f>B!AH1883</f>
        <v>0</v>
      </c>
      <c r="P217" s="624">
        <f>B!AI1883</f>
        <v>0</v>
      </c>
      <c r="Q217" s="625">
        <f>B!AJ1883</f>
        <v>0</v>
      </c>
    </row>
    <row r="218" spans="1:22" ht="16.5" customHeight="1" x14ac:dyDescent="0.2">
      <c r="A218" s="923" t="s">
        <v>6149</v>
      </c>
      <c r="B218" s="924"/>
      <c r="C218" s="622">
        <f>+B!C1983</f>
        <v>0</v>
      </c>
      <c r="D218" s="623">
        <f>+B!D1983</f>
        <v>0</v>
      </c>
      <c r="E218" s="623">
        <f>+B!E1983</f>
        <v>0</v>
      </c>
      <c r="F218" s="623">
        <f>+B!F1983</f>
        <v>0</v>
      </c>
      <c r="G218" s="623">
        <f>+B!G1983</f>
        <v>0</v>
      </c>
      <c r="H218" s="624">
        <f>+B!AA1983</f>
        <v>0</v>
      </c>
      <c r="I218" s="624">
        <f>+B!AB1983</f>
        <v>0</v>
      </c>
      <c r="J218" s="624">
        <f>+B!AC1983</f>
        <v>0</v>
      </c>
      <c r="K218" s="624">
        <f>+B!AD1983</f>
        <v>0</v>
      </c>
      <c r="L218" s="624">
        <f>+B!AE1983</f>
        <v>0</v>
      </c>
      <c r="M218" s="624">
        <f>+B!AF1983</f>
        <v>0</v>
      </c>
      <c r="N218" s="624">
        <f>+B!AG1983</f>
        <v>0</v>
      </c>
      <c r="O218" s="624">
        <f>+B!AH1983</f>
        <v>0</v>
      </c>
      <c r="P218" s="624">
        <f>+B!AI1983</f>
        <v>0</v>
      </c>
      <c r="Q218" s="625">
        <f>+B!AJ1983</f>
        <v>0</v>
      </c>
    </row>
    <row r="219" spans="1:22" ht="16.5" customHeight="1" x14ac:dyDescent="0.2">
      <c r="A219" s="923" t="s">
        <v>6150</v>
      </c>
      <c r="B219" s="924"/>
      <c r="C219" s="622">
        <f>+B!C2212</f>
        <v>0</v>
      </c>
      <c r="D219" s="623">
        <f>+B!D2212</f>
        <v>0</v>
      </c>
      <c r="E219" s="623">
        <f>+B!E2212</f>
        <v>0</v>
      </c>
      <c r="F219" s="623">
        <f>+B!F2212</f>
        <v>0</v>
      </c>
      <c r="G219" s="623">
        <f>+B!G2212</f>
        <v>0</v>
      </c>
      <c r="H219" s="624">
        <f>+B!AA2212</f>
        <v>0</v>
      </c>
      <c r="I219" s="624">
        <f>+B!AB2212</f>
        <v>0</v>
      </c>
      <c r="J219" s="624">
        <f>+B!AC2212</f>
        <v>0</v>
      </c>
      <c r="K219" s="624">
        <f>+B!AD2212</f>
        <v>0</v>
      </c>
      <c r="L219" s="624">
        <f>+B!AE2212</f>
        <v>0</v>
      </c>
      <c r="M219" s="624">
        <f>+B!AF2212</f>
        <v>0</v>
      </c>
      <c r="N219" s="624">
        <f>+B!AG2212</f>
        <v>0</v>
      </c>
      <c r="O219" s="624">
        <f>+B!AH2212</f>
        <v>0</v>
      </c>
      <c r="P219" s="624">
        <f>+B!AI2212</f>
        <v>0</v>
      </c>
      <c r="Q219" s="625">
        <f>+B!AJ2212</f>
        <v>0</v>
      </c>
    </row>
    <row r="220" spans="1:22" ht="16.5" customHeight="1" x14ac:dyDescent="0.2">
      <c r="A220" s="923" t="s">
        <v>6151</v>
      </c>
      <c r="B220" s="924"/>
      <c r="C220" s="622">
        <f>+B!C2282</f>
        <v>0</v>
      </c>
      <c r="D220" s="623">
        <f>+B!D2282</f>
        <v>0</v>
      </c>
      <c r="E220" s="623">
        <f>+B!E2282</f>
        <v>0</v>
      </c>
      <c r="F220" s="623">
        <f>+B!F2282</f>
        <v>0</v>
      </c>
      <c r="G220" s="623">
        <f>+B!G2282</f>
        <v>0</v>
      </c>
      <c r="H220" s="624">
        <f>+B!AA2282</f>
        <v>0</v>
      </c>
      <c r="I220" s="624">
        <f>+B!AB2282</f>
        <v>0</v>
      </c>
      <c r="J220" s="624">
        <f>+B!AC2282</f>
        <v>0</v>
      </c>
      <c r="K220" s="624">
        <f>+B!AD2282</f>
        <v>0</v>
      </c>
      <c r="L220" s="624">
        <f>+B!AE2282</f>
        <v>0</v>
      </c>
      <c r="M220" s="624">
        <f>+B!AF2282</f>
        <v>0</v>
      </c>
      <c r="N220" s="624">
        <f>+B!AG2282</f>
        <v>0</v>
      </c>
      <c r="O220" s="624">
        <f>+B!AH2282</f>
        <v>0</v>
      </c>
      <c r="P220" s="624">
        <f>+B!AI2282</f>
        <v>0</v>
      </c>
      <c r="Q220" s="625">
        <f>+B!AJ2282</f>
        <v>0</v>
      </c>
    </row>
    <row r="221" spans="1:22" ht="16.5" customHeight="1" x14ac:dyDescent="0.2">
      <c r="A221" s="923" t="s">
        <v>6154</v>
      </c>
      <c r="B221" s="924"/>
      <c r="C221" s="622">
        <f>+B!C2467</f>
        <v>0</v>
      </c>
      <c r="D221" s="623">
        <f>+B!D2467</f>
        <v>0</v>
      </c>
      <c r="E221" s="623">
        <f>+B!E2467</f>
        <v>0</v>
      </c>
      <c r="F221" s="623">
        <f>+B!F2467</f>
        <v>0</v>
      </c>
      <c r="G221" s="623">
        <f>+B!G2467</f>
        <v>0</v>
      </c>
      <c r="H221" s="624">
        <f>+B!AA2467</f>
        <v>0</v>
      </c>
      <c r="I221" s="624">
        <f>+B!AB2467</f>
        <v>0</v>
      </c>
      <c r="J221" s="624">
        <f>+B!AC2467</f>
        <v>0</v>
      </c>
      <c r="K221" s="624">
        <f>+B!AD2467</f>
        <v>0</v>
      </c>
      <c r="L221" s="624">
        <f>+B!AE2467</f>
        <v>0</v>
      </c>
      <c r="M221" s="624">
        <f>+B!AF2467</f>
        <v>0</v>
      </c>
      <c r="N221" s="624">
        <f>+B!AG2467</f>
        <v>0</v>
      </c>
      <c r="O221" s="624">
        <f>+B!AH2467</f>
        <v>0</v>
      </c>
      <c r="P221" s="624">
        <f>+B!AI2467</f>
        <v>0</v>
      </c>
      <c r="Q221" s="625">
        <f>+B!AJ2467</f>
        <v>0</v>
      </c>
    </row>
    <row r="222" spans="1:22" ht="16.5" customHeight="1" x14ac:dyDescent="0.2">
      <c r="A222" s="923" t="s">
        <v>6174</v>
      </c>
      <c r="B222" s="924"/>
      <c r="C222" s="622">
        <f>SUM(B!C2642:C2644)+B!C2593</f>
        <v>0</v>
      </c>
      <c r="D222" s="623">
        <f>+B!D2593</f>
        <v>0</v>
      </c>
      <c r="E222" s="623">
        <f>+B!E2593</f>
        <v>0</v>
      </c>
      <c r="F222" s="623">
        <f>+B!F2593</f>
        <v>0</v>
      </c>
      <c r="G222" s="623">
        <f>+B!G2593</f>
        <v>0</v>
      </c>
      <c r="H222" s="624">
        <f>+B!AA2593</f>
        <v>0</v>
      </c>
      <c r="I222" s="624">
        <f>+B!AB2593</f>
        <v>0</v>
      </c>
      <c r="J222" s="624">
        <f>+B!AC2593</f>
        <v>0</v>
      </c>
      <c r="K222" s="624">
        <f>+B!AD2593</f>
        <v>0</v>
      </c>
      <c r="L222" s="624">
        <f>+B!AE2593</f>
        <v>0</v>
      </c>
      <c r="M222" s="624">
        <f>+B!AF2593</f>
        <v>0</v>
      </c>
      <c r="N222" s="624">
        <f>+B!AG2593</f>
        <v>0</v>
      </c>
      <c r="O222" s="624">
        <f>+B!AH2593</f>
        <v>0</v>
      </c>
      <c r="P222" s="624">
        <f>+B!AI2593</f>
        <v>0</v>
      </c>
      <c r="Q222" s="625">
        <f>+B!AJ2593</f>
        <v>0</v>
      </c>
    </row>
    <row r="223" spans="1:22" ht="16.5" customHeight="1" x14ac:dyDescent="0.2">
      <c r="A223" s="923" t="s">
        <v>6152</v>
      </c>
      <c r="B223" s="924"/>
      <c r="C223" s="622">
        <f>+B!C2674</f>
        <v>0</v>
      </c>
      <c r="D223" s="623">
        <f>+B!D2674</f>
        <v>0</v>
      </c>
      <c r="E223" s="623">
        <f>+B!E2674</f>
        <v>0</v>
      </c>
      <c r="F223" s="623">
        <f>+B!F2674</f>
        <v>0</v>
      </c>
      <c r="G223" s="623">
        <f>+B!G2674</f>
        <v>0</v>
      </c>
      <c r="H223" s="624">
        <f>+B!AA2674</f>
        <v>0</v>
      </c>
      <c r="I223" s="624">
        <f>+B!AB2674</f>
        <v>0</v>
      </c>
      <c r="J223" s="624">
        <f>+B!AC2674</f>
        <v>0</v>
      </c>
      <c r="K223" s="624">
        <f>+B!AD2674</f>
        <v>0</v>
      </c>
      <c r="L223" s="624">
        <f>+B!AE2674</f>
        <v>0</v>
      </c>
      <c r="M223" s="624">
        <f>+B!AF2674</f>
        <v>0</v>
      </c>
      <c r="N223" s="624">
        <f>+B!AG2674</f>
        <v>0</v>
      </c>
      <c r="O223" s="624">
        <f>+B!AH2674</f>
        <v>0</v>
      </c>
      <c r="P223" s="624">
        <f>+B!AI2674</f>
        <v>0</v>
      </c>
      <c r="Q223" s="625">
        <f>+B!AJ2674</f>
        <v>0</v>
      </c>
    </row>
    <row r="224" spans="1:22" ht="16.5" customHeight="1" x14ac:dyDescent="0.2">
      <c r="A224" s="925" t="s">
        <v>6153</v>
      </c>
      <c r="B224" s="926"/>
      <c r="C224" s="626">
        <f>+B!C1178</f>
        <v>0</v>
      </c>
      <c r="D224" s="627">
        <f>+B!D1178</f>
        <v>0</v>
      </c>
      <c r="E224" s="627">
        <f>+B!E1178</f>
        <v>0</v>
      </c>
      <c r="F224" s="627">
        <f>+B!F1178</f>
        <v>0</v>
      </c>
      <c r="G224" s="627">
        <f>+B!G1178</f>
        <v>0</v>
      </c>
      <c r="H224" s="616">
        <f>+B!AA1178</f>
        <v>0</v>
      </c>
      <c r="I224" s="616">
        <f>+B!AB1178</f>
        <v>0</v>
      </c>
      <c r="J224" s="616">
        <f>+B!AC1178</f>
        <v>0</v>
      </c>
      <c r="K224" s="616">
        <f>+B!AD1178</f>
        <v>0</v>
      </c>
      <c r="L224" s="616">
        <f>+B!AE1178</f>
        <v>0</v>
      </c>
      <c r="M224" s="616">
        <f>+B!AF1178</f>
        <v>0</v>
      </c>
      <c r="N224" s="616">
        <f>+B!AG1178</f>
        <v>0</v>
      </c>
      <c r="O224" s="616">
        <f>+B!AH1178</f>
        <v>0</v>
      </c>
      <c r="P224" s="616">
        <f>+B!AI1178</f>
        <v>0</v>
      </c>
      <c r="Q224" s="617">
        <f>+B!AJ1178</f>
        <v>0</v>
      </c>
    </row>
    <row r="225" spans="1:23" ht="16.5" customHeight="1" x14ac:dyDescent="0.2">
      <c r="A225" s="927" t="s">
        <v>16</v>
      </c>
      <c r="B225" s="928"/>
      <c r="C225" s="628">
        <f t="shared" ref="C225:P225" si="10">SUM(C213:C224)</f>
        <v>0</v>
      </c>
      <c r="D225" s="628">
        <f>SUM(D213:D224)</f>
        <v>0</v>
      </c>
      <c r="E225" s="628">
        <f t="shared" si="10"/>
        <v>0</v>
      </c>
      <c r="F225" s="628">
        <f t="shared" si="10"/>
        <v>0</v>
      </c>
      <c r="G225" s="628">
        <f t="shared" si="10"/>
        <v>0</v>
      </c>
      <c r="H225" s="628">
        <f t="shared" si="10"/>
        <v>0</v>
      </c>
      <c r="I225" s="628">
        <f t="shared" si="10"/>
        <v>0</v>
      </c>
      <c r="J225" s="628">
        <f t="shared" si="10"/>
        <v>0</v>
      </c>
      <c r="K225" s="628">
        <f t="shared" si="10"/>
        <v>0</v>
      </c>
      <c r="L225" s="628">
        <f t="shared" si="10"/>
        <v>0</v>
      </c>
      <c r="M225" s="628">
        <f t="shared" si="10"/>
        <v>0</v>
      </c>
      <c r="N225" s="628">
        <f t="shared" si="10"/>
        <v>0</v>
      </c>
      <c r="O225" s="628">
        <f t="shared" si="10"/>
        <v>0</v>
      </c>
      <c r="P225" s="628">
        <f t="shared" si="10"/>
        <v>0</v>
      </c>
      <c r="Q225" s="628">
        <f>SUM(Q213:Q224)</f>
        <v>0</v>
      </c>
    </row>
    <row r="226" spans="1:23" ht="27.75" customHeight="1" x14ac:dyDescent="0.2">
      <c r="A226" s="437" t="s">
        <v>3969</v>
      </c>
      <c r="B226" s="438"/>
      <c r="E226" s="412"/>
      <c r="F226" s="439"/>
      <c r="G226" s="439"/>
      <c r="H226" s="439"/>
      <c r="I226" s="439"/>
      <c r="J226" s="439"/>
      <c r="K226" s="439"/>
      <c r="L226" s="439"/>
      <c r="M226" s="439"/>
      <c r="N226" s="439"/>
      <c r="O226" s="439"/>
      <c r="P226" s="440"/>
      <c r="Q226" s="440"/>
      <c r="R226" s="440"/>
    </row>
    <row r="227" spans="1:23" ht="39.950000000000003" customHeight="1" x14ac:dyDescent="0.2">
      <c r="A227" s="920" t="s">
        <v>17</v>
      </c>
      <c r="B227" s="921"/>
      <c r="C227" s="489" t="s">
        <v>384</v>
      </c>
      <c r="D227" s="490" t="s">
        <v>2252</v>
      </c>
      <c r="E227" s="474" t="s">
        <v>2251</v>
      </c>
      <c r="F227" s="439"/>
      <c r="G227" s="439"/>
      <c r="H227" s="439"/>
      <c r="I227" s="439"/>
      <c r="J227" s="439"/>
      <c r="K227" s="439"/>
      <c r="L227" s="439"/>
      <c r="M227" s="440"/>
      <c r="N227" s="440"/>
      <c r="O227" s="440"/>
    </row>
    <row r="228" spans="1:23" ht="15" customHeight="1" x14ac:dyDescent="0.2">
      <c r="A228" s="913" t="s">
        <v>5909</v>
      </c>
      <c r="B228" s="914"/>
      <c r="C228" s="441">
        <f>B!C1273</f>
        <v>0</v>
      </c>
      <c r="D228" s="786">
        <f>B!E1273</f>
        <v>0</v>
      </c>
      <c r="E228" s="787"/>
      <c r="F228" s="439"/>
      <c r="G228" s="439"/>
      <c r="H228" s="439"/>
      <c r="I228" s="439"/>
      <c r="J228" s="439"/>
      <c r="K228" s="439"/>
      <c r="L228" s="439"/>
      <c r="M228" s="440"/>
      <c r="N228" s="440"/>
      <c r="O228" s="440"/>
    </row>
    <row r="229" spans="1:23" ht="15" customHeight="1" x14ac:dyDescent="0.2">
      <c r="A229" s="913" t="s">
        <v>5910</v>
      </c>
      <c r="B229" s="914"/>
      <c r="C229" s="441">
        <f>B!C2964</f>
        <v>0</v>
      </c>
      <c r="D229" s="786">
        <f>B!E2964</f>
        <v>0</v>
      </c>
      <c r="E229" s="271">
        <f>B!AL2964</f>
        <v>0</v>
      </c>
      <c r="F229" s="439"/>
      <c r="G229" s="439"/>
      <c r="H229" s="439"/>
      <c r="I229" s="439"/>
      <c r="J229" s="439"/>
      <c r="K229" s="439"/>
      <c r="L229" s="439"/>
      <c r="M229" s="440"/>
      <c r="N229" s="440"/>
      <c r="O229" s="440"/>
    </row>
    <row r="230" spans="1:23" ht="15" customHeight="1" x14ac:dyDescent="0.2">
      <c r="A230" s="913" t="s">
        <v>5911</v>
      </c>
      <c r="B230" s="914"/>
      <c r="C230" s="441">
        <f>B!C2970</f>
        <v>0</v>
      </c>
      <c r="D230" s="786">
        <f>B!E2970</f>
        <v>0</v>
      </c>
      <c r="E230" s="788"/>
      <c r="F230" s="439"/>
      <c r="G230" s="439"/>
      <c r="H230" s="439"/>
      <c r="I230" s="439"/>
      <c r="J230" s="439"/>
      <c r="K230" s="439"/>
      <c r="L230" s="439"/>
      <c r="M230" s="440"/>
      <c r="N230" s="440"/>
      <c r="O230" s="440"/>
    </row>
    <row r="231" spans="1:23" ht="15" customHeight="1" x14ac:dyDescent="0.2">
      <c r="A231" s="913" t="s">
        <v>5912</v>
      </c>
      <c r="B231" s="914"/>
      <c r="C231" s="441">
        <f>B!C152</f>
        <v>0</v>
      </c>
      <c r="D231" s="786">
        <f>B!E152</f>
        <v>0</v>
      </c>
      <c r="E231" s="789">
        <f>B!AL152</f>
        <v>0</v>
      </c>
      <c r="F231" s="439"/>
      <c r="G231" s="439"/>
      <c r="H231" s="439"/>
      <c r="I231" s="439"/>
      <c r="J231" s="439"/>
      <c r="K231" s="439"/>
      <c r="L231" s="439"/>
      <c r="M231" s="440"/>
      <c r="N231" s="440"/>
      <c r="O231" s="440"/>
      <c r="S231" s="439"/>
    </row>
    <row r="232" spans="1:23" ht="15" customHeight="1" x14ac:dyDescent="0.2">
      <c r="A232" s="913" t="s">
        <v>5913</v>
      </c>
      <c r="B232" s="914"/>
      <c r="C232" s="441">
        <f>B!C158</f>
        <v>0</v>
      </c>
      <c r="D232" s="786">
        <f>B!E158</f>
        <v>0</v>
      </c>
      <c r="E232" s="788"/>
      <c r="F232" s="439"/>
      <c r="G232" s="439"/>
      <c r="H232" s="439"/>
      <c r="I232" s="439"/>
      <c r="J232" s="439"/>
      <c r="K232" s="439"/>
      <c r="L232" s="439"/>
      <c r="M232" s="440"/>
      <c r="N232" s="440"/>
      <c r="O232" s="440"/>
    </row>
    <row r="233" spans="1:23" ht="15" customHeight="1" x14ac:dyDescent="0.2">
      <c r="A233" s="556" t="s">
        <v>6109</v>
      </c>
      <c r="B233" s="557"/>
      <c r="C233" s="441">
        <f>B!C156</f>
        <v>0</v>
      </c>
      <c r="D233" s="786">
        <f>B!E156</f>
        <v>0</v>
      </c>
      <c r="E233" s="788"/>
      <c r="F233" s="439"/>
      <c r="G233" s="439"/>
      <c r="H233" s="439"/>
      <c r="I233" s="439"/>
      <c r="J233" s="439"/>
      <c r="K233" s="439"/>
      <c r="L233" s="439"/>
      <c r="M233" s="440"/>
      <c r="N233" s="440"/>
      <c r="O233" s="440"/>
    </row>
    <row r="234" spans="1:23" ht="15" customHeight="1" x14ac:dyDescent="0.2">
      <c r="A234" s="556" t="s">
        <v>6110</v>
      </c>
      <c r="B234" s="557"/>
      <c r="C234" s="441">
        <f>B!C157</f>
        <v>0</v>
      </c>
      <c r="D234" s="786">
        <f>B!E157</f>
        <v>0</v>
      </c>
      <c r="E234" s="788"/>
      <c r="F234" s="439"/>
      <c r="G234" s="439"/>
      <c r="H234" s="439"/>
      <c r="I234" s="439"/>
      <c r="J234" s="439"/>
      <c r="K234" s="439"/>
      <c r="L234" s="439"/>
      <c r="M234" s="440"/>
      <c r="N234" s="440"/>
      <c r="O234" s="440"/>
    </row>
    <row r="235" spans="1:23" ht="15" customHeight="1" x14ac:dyDescent="0.2">
      <c r="A235" s="913" t="s">
        <v>5914</v>
      </c>
      <c r="B235" s="914"/>
      <c r="C235" s="441">
        <f>B!C2960</f>
        <v>0</v>
      </c>
      <c r="D235" s="786">
        <f>B!E2960</f>
        <v>0</v>
      </c>
      <c r="E235" s="285"/>
      <c r="F235" s="442"/>
      <c r="G235" s="442"/>
      <c r="H235" s="442"/>
      <c r="I235" s="442"/>
      <c r="J235" s="442"/>
      <c r="K235" s="442"/>
      <c r="L235" s="442"/>
      <c r="M235" s="442"/>
      <c r="N235" s="442"/>
      <c r="O235" s="442"/>
    </row>
    <row r="236" spans="1:23" ht="18" customHeight="1" x14ac:dyDescent="0.2">
      <c r="A236" s="915" t="s">
        <v>667</v>
      </c>
      <c r="B236" s="916"/>
      <c r="C236" s="443">
        <f>SUM(C228:C235)</f>
        <v>0</v>
      </c>
      <c r="D236" s="444">
        <f>SUM(D228:D235)</f>
        <v>0</v>
      </c>
      <c r="E236" s="513">
        <f>SUM(E228:E235)</f>
        <v>0</v>
      </c>
      <c r="F236" s="442"/>
      <c r="G236" s="442"/>
      <c r="H236" s="442"/>
      <c r="I236" s="442"/>
      <c r="J236" s="442"/>
      <c r="K236" s="442"/>
      <c r="L236" s="442"/>
      <c r="M236" s="442"/>
      <c r="N236" s="442"/>
      <c r="O236" s="442"/>
    </row>
    <row r="237" spans="1:23" ht="24.95" customHeight="1" x14ac:dyDescent="0.2">
      <c r="A237" s="445" t="s">
        <v>3970</v>
      </c>
      <c r="B237" s="446"/>
      <c r="C237" s="447"/>
      <c r="D237" s="435"/>
      <c r="E237" s="435"/>
      <c r="F237" s="435"/>
      <c r="G237" s="439"/>
      <c r="H237" s="439"/>
      <c r="I237" s="439"/>
      <c r="J237" s="439"/>
      <c r="K237" s="439"/>
      <c r="L237" s="439"/>
      <c r="M237" s="439"/>
      <c r="N237" s="442"/>
      <c r="O237" s="442"/>
      <c r="P237" s="448"/>
      <c r="Q237" s="448"/>
      <c r="R237" s="448"/>
      <c r="U237" s="449"/>
      <c r="V237" s="449"/>
      <c r="W237" s="448"/>
    </row>
    <row r="238" spans="1:23" ht="21.75" customHeight="1" x14ac:dyDescent="0.2">
      <c r="A238" s="450"/>
      <c r="B238" s="451"/>
      <c r="C238" s="491" t="s">
        <v>384</v>
      </c>
      <c r="D238" s="435"/>
      <c r="E238" s="435"/>
      <c r="F238" s="435"/>
      <c r="G238" s="439"/>
      <c r="H238" s="439"/>
      <c r="I238" s="439"/>
      <c r="J238" s="439"/>
      <c r="K238" s="439"/>
      <c r="L238" s="439"/>
      <c r="M238" s="439"/>
      <c r="N238" s="439"/>
      <c r="O238" s="439"/>
      <c r="U238" s="448"/>
      <c r="V238" s="448"/>
    </row>
    <row r="239" spans="1:23" ht="15" customHeight="1" x14ac:dyDescent="0.2">
      <c r="A239" s="950" t="s">
        <v>615</v>
      </c>
      <c r="B239" s="436" t="s">
        <v>5915</v>
      </c>
      <c r="C239" s="452"/>
      <c r="D239" s="453"/>
      <c r="E239" s="435"/>
      <c r="F239" s="435"/>
      <c r="G239" s="439"/>
      <c r="H239" s="439"/>
      <c r="I239" s="439"/>
      <c r="J239" s="439"/>
      <c r="K239" s="439"/>
      <c r="L239" s="439"/>
      <c r="M239" s="439"/>
      <c r="N239" s="439"/>
      <c r="O239" s="439"/>
      <c r="S239" s="449"/>
      <c r="T239" s="448"/>
      <c r="U239" s="448"/>
      <c r="V239" s="448"/>
    </row>
    <row r="240" spans="1:23" x14ac:dyDescent="0.2">
      <c r="A240" s="950"/>
      <c r="B240" s="436" t="s">
        <v>5916</v>
      </c>
      <c r="C240" s="454"/>
      <c r="D240" s="453"/>
      <c r="E240" s="435"/>
      <c r="F240" s="435"/>
      <c r="G240" s="439"/>
      <c r="H240" s="439"/>
      <c r="I240" s="439"/>
      <c r="J240" s="439"/>
      <c r="K240" s="439"/>
      <c r="L240" s="439"/>
      <c r="M240" s="439"/>
      <c r="N240" s="439"/>
      <c r="O240" s="439"/>
      <c r="S240" s="448"/>
      <c r="T240" s="448"/>
      <c r="U240" s="448"/>
      <c r="V240" s="448"/>
    </row>
    <row r="241" spans="1:28" ht="15" customHeight="1" x14ac:dyDescent="0.2">
      <c r="A241" s="937" t="s">
        <v>616</v>
      </c>
      <c r="B241" s="938"/>
      <c r="C241" s="455"/>
      <c r="D241" s="453"/>
      <c r="E241" s="435"/>
      <c r="F241" s="435"/>
      <c r="G241" s="439"/>
      <c r="H241" s="439"/>
      <c r="I241" s="439"/>
      <c r="J241" s="439"/>
      <c r="K241" s="439"/>
      <c r="L241" s="439"/>
      <c r="M241" s="439"/>
      <c r="N241" s="439"/>
      <c r="O241" s="439"/>
      <c r="S241" s="448"/>
      <c r="T241" s="448"/>
    </row>
    <row r="242" spans="1:28" ht="37.15" customHeight="1" x14ac:dyDescent="0.2">
      <c r="A242" s="312" t="s">
        <v>5920</v>
      </c>
      <c r="B242" s="456"/>
      <c r="C242" s="457"/>
      <c r="D242" s="457"/>
      <c r="E242" s="457"/>
      <c r="F242" s="457"/>
      <c r="G242" s="457"/>
      <c r="H242" s="457"/>
      <c r="I242" s="457"/>
      <c r="J242" s="457"/>
      <c r="K242" s="457"/>
    </row>
    <row r="243" spans="1:28" ht="42.75" customHeight="1" x14ac:dyDescent="0.2">
      <c r="A243" s="987" t="s">
        <v>622</v>
      </c>
      <c r="B243" s="988"/>
      <c r="C243" s="492" t="s">
        <v>384</v>
      </c>
      <c r="D243" s="378" t="s">
        <v>926</v>
      </c>
      <c r="E243" s="458" t="s">
        <v>57</v>
      </c>
      <c r="L243" s="247" t="s">
        <v>547</v>
      </c>
    </row>
    <row r="244" spans="1:28" ht="15" customHeight="1" x14ac:dyDescent="0.2">
      <c r="A244" s="989" t="s">
        <v>625</v>
      </c>
      <c r="B244" s="562" t="s">
        <v>5917</v>
      </c>
      <c r="C244" s="459"/>
      <c r="D244" s="460"/>
      <c r="E244" s="460"/>
      <c r="F244" s="395" t="str">
        <f>AA244</f>
        <v/>
      </c>
      <c r="AA244" s="430" t="str">
        <f>IF(D244&gt;C244,"Error: Las actividades totales son menores que las realizadas en beneficiarios","")</f>
        <v/>
      </c>
      <c r="AB244" s="430">
        <f>IF(D244&gt;C244,1,0)</f>
        <v>0</v>
      </c>
    </row>
    <row r="245" spans="1:28" ht="15" customHeight="1" x14ac:dyDescent="0.2">
      <c r="A245" s="990"/>
      <c r="B245" s="563" t="s">
        <v>5918</v>
      </c>
      <c r="C245" s="461"/>
      <c r="D245" s="462"/>
      <c r="E245" s="462"/>
      <c r="F245" s="395" t="str">
        <f>AA245</f>
        <v/>
      </c>
      <c r="AA245" s="430" t="str">
        <f>IF(D245&gt;C245,"Error: Las actividades totales son menores que las realizadas en beneficiarios","")</f>
        <v/>
      </c>
      <c r="AB245" s="430">
        <f>IF(D245&gt;C245,1,0)</f>
        <v>0</v>
      </c>
    </row>
    <row r="246" spans="1:28" ht="15" customHeight="1" x14ac:dyDescent="0.2">
      <c r="A246" s="991"/>
      <c r="B246" s="564" t="s">
        <v>5919</v>
      </c>
      <c r="C246" s="463"/>
      <c r="D246" s="464"/>
      <c r="E246" s="464"/>
      <c r="F246" s="395" t="str">
        <f>AA246</f>
        <v/>
      </c>
      <c r="AA246" s="430" t="str">
        <f>IF(D246&gt;C246,"Error: Las actividades totales son menores que las realizadas en beneficiarios","")</f>
        <v/>
      </c>
      <c r="AB246" s="430">
        <f>IF(D246&gt;C246,1,0)</f>
        <v>0</v>
      </c>
    </row>
    <row r="247" spans="1:28" ht="26.25" customHeight="1" x14ac:dyDescent="0.2">
      <c r="A247" s="465" t="s">
        <v>5921</v>
      </c>
      <c r="B247" s="466"/>
    </row>
    <row r="248" spans="1:28" ht="50.25" customHeight="1" x14ac:dyDescent="0.2">
      <c r="A248" s="992" t="s">
        <v>925</v>
      </c>
      <c r="B248" s="993"/>
      <c r="C248" s="943" t="s">
        <v>384</v>
      </c>
      <c r="D248" s="943" t="s">
        <v>2268</v>
      </c>
      <c r="E248" s="1063" t="s">
        <v>2536</v>
      </c>
      <c r="F248" s="1065"/>
      <c r="G248" s="1063" t="s">
        <v>2509</v>
      </c>
      <c r="H248" s="1064"/>
      <c r="I248" s="1065"/>
      <c r="J248" s="485" t="s">
        <v>2250</v>
      </c>
      <c r="K248" s="486" t="s">
        <v>2255</v>
      </c>
      <c r="L248" s="816" t="s">
        <v>1216</v>
      </c>
      <c r="M248" s="486" t="s">
        <v>1216</v>
      </c>
    </row>
    <row r="249" spans="1:28" ht="72" customHeight="1" x14ac:dyDescent="0.2">
      <c r="A249" s="994"/>
      <c r="B249" s="995"/>
      <c r="C249" s="944"/>
      <c r="D249" s="944"/>
      <c r="E249" s="791" t="s">
        <v>2517</v>
      </c>
      <c r="F249" s="791" t="s">
        <v>2518</v>
      </c>
      <c r="G249" s="792" t="s">
        <v>2511</v>
      </c>
      <c r="H249" s="792" t="s">
        <v>2510</v>
      </c>
      <c r="I249" s="793" t="s">
        <v>2512</v>
      </c>
      <c r="J249" s="791" t="s">
        <v>2517</v>
      </c>
      <c r="K249" s="791" t="s">
        <v>2518</v>
      </c>
      <c r="L249" s="808" t="s">
        <v>2517</v>
      </c>
      <c r="M249" s="791" t="s">
        <v>2518</v>
      </c>
    </row>
    <row r="250" spans="1:28" ht="15" customHeight="1" x14ac:dyDescent="0.2">
      <c r="A250" s="1006" t="s">
        <v>1134</v>
      </c>
      <c r="B250" s="1007" t="s">
        <v>1134</v>
      </c>
      <c r="C250" s="804">
        <f>SUM(E250:F250)</f>
        <v>0</v>
      </c>
      <c r="D250" s="809"/>
      <c r="E250" s="601"/>
      <c r="F250" s="794"/>
      <c r="G250" s="601"/>
      <c r="H250" s="790"/>
      <c r="I250" s="794"/>
      <c r="J250" s="601"/>
      <c r="K250" s="794"/>
      <c r="L250" s="800"/>
      <c r="M250" s="794"/>
    </row>
    <row r="251" spans="1:28" ht="15" customHeight="1" x14ac:dyDescent="0.2">
      <c r="A251" s="1006" t="s">
        <v>1135</v>
      </c>
      <c r="B251" s="1007" t="s">
        <v>1135</v>
      </c>
      <c r="C251" s="805">
        <f>SUM(E251:F251)</f>
        <v>0</v>
      </c>
      <c r="D251" s="810"/>
      <c r="E251" s="813"/>
      <c r="F251" s="795"/>
      <c r="G251" s="813"/>
      <c r="H251" s="468"/>
      <c r="I251" s="795"/>
      <c r="J251" s="813"/>
      <c r="K251" s="795"/>
      <c r="L251" s="801"/>
      <c r="M251" s="795"/>
    </row>
    <row r="252" spans="1:28" ht="15" customHeight="1" x14ac:dyDescent="0.2">
      <c r="A252" s="1006" t="s">
        <v>95</v>
      </c>
      <c r="B252" s="1007"/>
      <c r="C252" s="805">
        <f>SUM(E252:F252)</f>
        <v>0</v>
      </c>
      <c r="D252" s="810"/>
      <c r="E252" s="813"/>
      <c r="F252" s="795"/>
      <c r="G252" s="813"/>
      <c r="H252" s="468"/>
      <c r="I252" s="795"/>
      <c r="J252" s="813"/>
      <c r="K252" s="795"/>
      <c r="L252" s="801"/>
      <c r="M252" s="795"/>
    </row>
    <row r="253" spans="1:28" ht="15" customHeight="1" x14ac:dyDescent="0.2">
      <c r="A253" s="1006" t="s">
        <v>96</v>
      </c>
      <c r="B253" s="1007"/>
      <c r="C253" s="805">
        <f>SUM(E253:F253)</f>
        <v>0</v>
      </c>
      <c r="D253" s="810"/>
      <c r="E253" s="813"/>
      <c r="F253" s="795"/>
      <c r="G253" s="813"/>
      <c r="H253" s="468"/>
      <c r="I253" s="795"/>
      <c r="J253" s="813"/>
      <c r="K253" s="795"/>
      <c r="L253" s="801"/>
      <c r="M253" s="795"/>
    </row>
    <row r="254" spans="1:28" ht="15" customHeight="1" x14ac:dyDescent="0.2">
      <c r="A254" s="1006" t="s">
        <v>456</v>
      </c>
      <c r="B254" s="1007"/>
      <c r="C254" s="805">
        <f>SUM(E254:F254)</f>
        <v>0</v>
      </c>
      <c r="D254" s="810"/>
      <c r="E254" s="813"/>
      <c r="F254" s="795"/>
      <c r="G254" s="813"/>
      <c r="H254" s="468"/>
      <c r="I254" s="795"/>
      <c r="J254" s="813"/>
      <c r="K254" s="795"/>
      <c r="L254" s="801"/>
      <c r="M254" s="795"/>
    </row>
    <row r="255" spans="1:28" ht="15" customHeight="1" x14ac:dyDescent="0.2">
      <c r="A255" s="469"/>
      <c r="B255" s="798" t="s">
        <v>2521</v>
      </c>
      <c r="C255" s="805">
        <f t="shared" ref="C255:I255" si="11">SUM(C250:C254)</f>
        <v>0</v>
      </c>
      <c r="D255" s="805">
        <f t="shared" si="11"/>
        <v>0</v>
      </c>
      <c r="E255" s="814">
        <f t="shared" si="11"/>
        <v>0</v>
      </c>
      <c r="F255" s="796">
        <f t="shared" si="11"/>
        <v>0</v>
      </c>
      <c r="G255" s="814">
        <f t="shared" si="11"/>
        <v>0</v>
      </c>
      <c r="H255" s="467">
        <f t="shared" si="11"/>
        <v>0</v>
      </c>
      <c r="I255" s="796">
        <f t="shared" si="11"/>
        <v>0</v>
      </c>
      <c r="J255" s="814">
        <f>SUM(J250:J254)</f>
        <v>0</v>
      </c>
      <c r="K255" s="796">
        <f>SUM(K250:K254)</f>
        <v>0</v>
      </c>
      <c r="L255" s="802">
        <f>SUM(L250:L254)</f>
        <v>0</v>
      </c>
      <c r="M255" s="796">
        <f>SUM(M250:M254)</f>
        <v>0</v>
      </c>
    </row>
    <row r="256" spans="1:28" ht="28.5" customHeight="1" x14ac:dyDescent="0.2">
      <c r="A256" s="979" t="s">
        <v>2668</v>
      </c>
      <c r="B256" s="980"/>
      <c r="C256" s="805">
        <f>SUM(E256:F256)</f>
        <v>0</v>
      </c>
      <c r="D256" s="810"/>
      <c r="E256" s="813"/>
      <c r="F256" s="795"/>
      <c r="G256" s="813"/>
      <c r="H256" s="468"/>
      <c r="I256" s="795"/>
      <c r="J256" s="813"/>
      <c r="K256" s="795"/>
      <c r="L256" s="801"/>
      <c r="M256" s="795"/>
    </row>
    <row r="257" spans="1:13" ht="15" customHeight="1" x14ac:dyDescent="0.2">
      <c r="A257" s="979" t="s">
        <v>2487</v>
      </c>
      <c r="B257" s="980"/>
      <c r="C257" s="805">
        <f>SUM(E257:F257)</f>
        <v>0</v>
      </c>
      <c r="D257" s="810"/>
      <c r="E257" s="813"/>
      <c r="F257" s="795"/>
      <c r="G257" s="813"/>
      <c r="H257" s="468"/>
      <c r="I257" s="795"/>
      <c r="J257" s="813"/>
      <c r="K257" s="795"/>
      <c r="L257" s="801"/>
      <c r="M257" s="795"/>
    </row>
    <row r="258" spans="1:13" ht="15" customHeight="1" x14ac:dyDescent="0.2">
      <c r="A258" s="979" t="s">
        <v>2516</v>
      </c>
      <c r="B258" s="980"/>
      <c r="C258" s="805">
        <f>SUM(E258:F258)</f>
        <v>0</v>
      </c>
      <c r="D258" s="810"/>
      <c r="E258" s="813"/>
      <c r="F258" s="795"/>
      <c r="G258" s="813"/>
      <c r="H258" s="468"/>
      <c r="I258" s="795"/>
      <c r="J258" s="813"/>
      <c r="K258" s="795"/>
      <c r="L258" s="801"/>
      <c r="M258" s="795"/>
    </row>
    <row r="259" spans="1:13" ht="15" customHeight="1" x14ac:dyDescent="0.2">
      <c r="A259" s="1008" t="s">
        <v>2522</v>
      </c>
      <c r="B259" s="1009"/>
      <c r="C259" s="805">
        <f t="shared" ref="C259:M259" si="12">SUM(C256:C258)</f>
        <v>0</v>
      </c>
      <c r="D259" s="805">
        <f t="shared" si="12"/>
        <v>0</v>
      </c>
      <c r="E259" s="814">
        <f t="shared" si="12"/>
        <v>0</v>
      </c>
      <c r="F259" s="796">
        <f t="shared" si="12"/>
        <v>0</v>
      </c>
      <c r="G259" s="814">
        <f t="shared" si="12"/>
        <v>0</v>
      </c>
      <c r="H259" s="467">
        <f t="shared" si="12"/>
        <v>0</v>
      </c>
      <c r="I259" s="796">
        <f t="shared" si="12"/>
        <v>0</v>
      </c>
      <c r="J259" s="814">
        <f t="shared" si="12"/>
        <v>0</v>
      </c>
      <c r="K259" s="796">
        <f t="shared" si="12"/>
        <v>0</v>
      </c>
      <c r="L259" s="802">
        <f t="shared" si="12"/>
        <v>0</v>
      </c>
      <c r="M259" s="796">
        <f t="shared" si="12"/>
        <v>0</v>
      </c>
    </row>
    <row r="260" spans="1:13" ht="15" customHeight="1" x14ac:dyDescent="0.2">
      <c r="A260" s="979" t="s">
        <v>1141</v>
      </c>
      <c r="B260" s="980"/>
      <c r="C260" s="805">
        <f>SUM(E260:F260)</f>
        <v>0</v>
      </c>
      <c r="D260" s="810"/>
      <c r="E260" s="813"/>
      <c r="F260" s="795"/>
      <c r="G260" s="813"/>
      <c r="H260" s="468"/>
      <c r="I260" s="795"/>
      <c r="J260" s="813"/>
      <c r="K260" s="795"/>
      <c r="L260" s="801"/>
      <c r="M260" s="795"/>
    </row>
    <row r="261" spans="1:13" ht="15" customHeight="1" x14ac:dyDescent="0.2">
      <c r="A261" s="979" t="s">
        <v>1168</v>
      </c>
      <c r="B261" s="980"/>
      <c r="C261" s="805">
        <f>SUM(E261:F261)</f>
        <v>0</v>
      </c>
      <c r="D261" s="810"/>
      <c r="E261" s="813"/>
      <c r="F261" s="795"/>
      <c r="G261" s="813"/>
      <c r="H261" s="468"/>
      <c r="I261" s="795"/>
      <c r="J261" s="813"/>
      <c r="K261" s="795"/>
      <c r="L261" s="801"/>
      <c r="M261" s="795"/>
    </row>
    <row r="262" spans="1:13" ht="15" customHeight="1" x14ac:dyDescent="0.2">
      <c r="A262" s="979" t="s">
        <v>1172</v>
      </c>
      <c r="B262" s="980"/>
      <c r="C262" s="805">
        <f>SUM(E262:F262)</f>
        <v>0</v>
      </c>
      <c r="D262" s="810"/>
      <c r="E262" s="813"/>
      <c r="F262" s="795"/>
      <c r="G262" s="813"/>
      <c r="H262" s="468"/>
      <c r="I262" s="795"/>
      <c r="J262" s="813"/>
      <c r="K262" s="795"/>
      <c r="L262" s="801"/>
      <c r="M262" s="795"/>
    </row>
    <row r="263" spans="1:13" ht="15" customHeight="1" x14ac:dyDescent="0.2">
      <c r="A263" s="469"/>
      <c r="B263" s="799" t="s">
        <v>2523</v>
      </c>
      <c r="C263" s="805">
        <f t="shared" ref="C263:I263" si="13">SUM(C260:C262)</f>
        <v>0</v>
      </c>
      <c r="D263" s="805">
        <f t="shared" si="13"/>
        <v>0</v>
      </c>
      <c r="E263" s="814">
        <f t="shared" si="13"/>
        <v>0</v>
      </c>
      <c r="F263" s="796">
        <f t="shared" si="13"/>
        <v>0</v>
      </c>
      <c r="G263" s="814">
        <f t="shared" si="13"/>
        <v>0</v>
      </c>
      <c r="H263" s="467">
        <f t="shared" si="13"/>
        <v>0</v>
      </c>
      <c r="I263" s="796">
        <f t="shared" si="13"/>
        <v>0</v>
      </c>
      <c r="J263" s="814">
        <f>SUM(J260:J262)</f>
        <v>0</v>
      </c>
      <c r="K263" s="796">
        <f>SUM(K260:K262)</f>
        <v>0</v>
      </c>
      <c r="L263" s="802">
        <f>SUM(L260:L262)</f>
        <v>0</v>
      </c>
      <c r="M263" s="796">
        <f>SUM(M260:M262)</f>
        <v>0</v>
      </c>
    </row>
    <row r="264" spans="1:13" ht="15" customHeight="1" x14ac:dyDescent="0.2">
      <c r="A264" s="979" t="s">
        <v>2249</v>
      </c>
      <c r="B264" s="980"/>
      <c r="C264" s="805">
        <f>SUM(E264:F264)</f>
        <v>0</v>
      </c>
      <c r="D264" s="810"/>
      <c r="E264" s="813"/>
      <c r="F264" s="795"/>
      <c r="G264" s="813"/>
      <c r="H264" s="468"/>
      <c r="I264" s="795"/>
      <c r="J264" s="813"/>
      <c r="K264" s="795"/>
      <c r="L264" s="801"/>
      <c r="M264" s="795"/>
    </row>
    <row r="265" spans="1:13" ht="15" customHeight="1" x14ac:dyDescent="0.2">
      <c r="A265" s="983" t="s">
        <v>864</v>
      </c>
      <c r="B265" s="984"/>
      <c r="C265" s="805">
        <f>SUM(E265:F265)</f>
        <v>0</v>
      </c>
      <c r="D265" s="810"/>
      <c r="E265" s="813"/>
      <c r="F265" s="795"/>
      <c r="G265" s="813"/>
      <c r="H265" s="468"/>
      <c r="I265" s="795"/>
      <c r="J265" s="813"/>
      <c r="K265" s="795"/>
      <c r="L265" s="801"/>
      <c r="M265" s="795"/>
    </row>
    <row r="266" spans="1:13" ht="15" customHeight="1" x14ac:dyDescent="0.2">
      <c r="A266" s="979" t="s">
        <v>2441</v>
      </c>
      <c r="B266" s="980"/>
      <c r="C266" s="805">
        <f>SUM(E266:F266)</f>
        <v>0</v>
      </c>
      <c r="D266" s="810"/>
      <c r="E266" s="813"/>
      <c r="F266" s="795"/>
      <c r="G266" s="813"/>
      <c r="H266" s="468"/>
      <c r="I266" s="795"/>
      <c r="J266" s="813"/>
      <c r="K266" s="795"/>
      <c r="L266" s="801"/>
      <c r="M266" s="795"/>
    </row>
    <row r="267" spans="1:13" ht="15" customHeight="1" x14ac:dyDescent="0.2">
      <c r="A267" s="469"/>
      <c r="B267" s="799" t="s">
        <v>2524</v>
      </c>
      <c r="C267" s="805">
        <f t="shared" ref="C267:M267" si="14">SUM(C264:C266)</f>
        <v>0</v>
      </c>
      <c r="D267" s="805">
        <f t="shared" si="14"/>
        <v>0</v>
      </c>
      <c r="E267" s="814">
        <f t="shared" si="14"/>
        <v>0</v>
      </c>
      <c r="F267" s="796">
        <f t="shared" si="14"/>
        <v>0</v>
      </c>
      <c r="G267" s="814">
        <f t="shared" si="14"/>
        <v>0</v>
      </c>
      <c r="H267" s="467">
        <f t="shared" si="14"/>
        <v>0</v>
      </c>
      <c r="I267" s="796">
        <f t="shared" si="14"/>
        <v>0</v>
      </c>
      <c r="J267" s="814">
        <f t="shared" si="14"/>
        <v>0</v>
      </c>
      <c r="K267" s="796">
        <f t="shared" si="14"/>
        <v>0</v>
      </c>
      <c r="L267" s="802">
        <f t="shared" si="14"/>
        <v>0</v>
      </c>
      <c r="M267" s="796">
        <f t="shared" si="14"/>
        <v>0</v>
      </c>
    </row>
    <row r="268" spans="1:13" ht="15" customHeight="1" x14ac:dyDescent="0.2">
      <c r="A268" s="985" t="s">
        <v>2519</v>
      </c>
      <c r="B268" s="986" t="s">
        <v>2513</v>
      </c>
      <c r="C268" s="805">
        <f t="shared" ref="C268:C275" si="15">SUM(E268:F268)</f>
        <v>0</v>
      </c>
      <c r="D268" s="810"/>
      <c r="E268" s="813"/>
      <c r="F268" s="795"/>
      <c r="G268" s="813"/>
      <c r="H268" s="468"/>
      <c r="I268" s="795"/>
      <c r="J268" s="813"/>
      <c r="K268" s="795"/>
      <c r="L268" s="801"/>
      <c r="M268" s="795"/>
    </row>
    <row r="269" spans="1:13" ht="15" customHeight="1" x14ac:dyDescent="0.2">
      <c r="A269" s="985" t="s">
        <v>1262</v>
      </c>
      <c r="B269" s="986" t="s">
        <v>1262</v>
      </c>
      <c r="C269" s="805">
        <f t="shared" si="15"/>
        <v>0</v>
      </c>
      <c r="D269" s="810"/>
      <c r="E269" s="813"/>
      <c r="F269" s="795"/>
      <c r="G269" s="813"/>
      <c r="H269" s="468"/>
      <c r="I269" s="795"/>
      <c r="J269" s="813"/>
      <c r="K269" s="795"/>
      <c r="L269" s="801"/>
      <c r="M269" s="795"/>
    </row>
    <row r="270" spans="1:13" ht="15" customHeight="1" x14ac:dyDescent="0.2">
      <c r="A270" s="985" t="s">
        <v>1266</v>
      </c>
      <c r="B270" s="986" t="s">
        <v>1266</v>
      </c>
      <c r="C270" s="805">
        <f t="shared" si="15"/>
        <v>0</v>
      </c>
      <c r="D270" s="810"/>
      <c r="E270" s="813"/>
      <c r="F270" s="795"/>
      <c r="G270" s="813"/>
      <c r="H270" s="468"/>
      <c r="I270" s="795"/>
      <c r="J270" s="813"/>
      <c r="K270" s="795"/>
      <c r="L270" s="801"/>
      <c r="M270" s="795"/>
    </row>
    <row r="271" spans="1:13" ht="15" customHeight="1" x14ac:dyDescent="0.2">
      <c r="A271" s="981" t="s">
        <v>255</v>
      </c>
      <c r="B271" s="982"/>
      <c r="C271" s="805">
        <f t="shared" si="15"/>
        <v>0</v>
      </c>
      <c r="D271" s="810"/>
      <c r="E271" s="813"/>
      <c r="F271" s="795"/>
      <c r="G271" s="813"/>
      <c r="H271" s="468"/>
      <c r="I271" s="795"/>
      <c r="J271" s="813"/>
      <c r="K271" s="795"/>
      <c r="L271" s="801"/>
      <c r="M271" s="795"/>
    </row>
    <row r="272" spans="1:13" ht="15" customHeight="1" x14ac:dyDescent="0.2">
      <c r="A272" s="981" t="s">
        <v>983</v>
      </c>
      <c r="B272" s="982" t="s">
        <v>983</v>
      </c>
      <c r="C272" s="805">
        <f t="shared" si="15"/>
        <v>0</v>
      </c>
      <c r="D272" s="810"/>
      <c r="E272" s="813"/>
      <c r="F272" s="795"/>
      <c r="G272" s="813"/>
      <c r="H272" s="468"/>
      <c r="I272" s="795"/>
      <c r="J272" s="813"/>
      <c r="K272" s="795"/>
      <c r="L272" s="801"/>
      <c r="M272" s="795"/>
    </row>
    <row r="273" spans="1:13" ht="15" customHeight="1" x14ac:dyDescent="0.2">
      <c r="A273" s="979" t="s">
        <v>2533</v>
      </c>
      <c r="B273" s="980"/>
      <c r="C273" s="805">
        <f t="shared" si="15"/>
        <v>0</v>
      </c>
      <c r="D273" s="810"/>
      <c r="E273" s="813"/>
      <c r="F273" s="795"/>
      <c r="G273" s="813"/>
      <c r="H273" s="468"/>
      <c r="I273" s="795"/>
      <c r="J273" s="813"/>
      <c r="K273" s="795"/>
      <c r="L273" s="801"/>
      <c r="M273" s="795"/>
    </row>
    <row r="274" spans="1:13" ht="14.1" customHeight="1" x14ac:dyDescent="0.2">
      <c r="A274" s="981" t="s">
        <v>1261</v>
      </c>
      <c r="B274" s="982" t="s">
        <v>1261</v>
      </c>
      <c r="C274" s="805">
        <f t="shared" si="15"/>
        <v>0</v>
      </c>
      <c r="D274" s="810"/>
      <c r="E274" s="813"/>
      <c r="F274" s="795"/>
      <c r="G274" s="813"/>
      <c r="H274" s="468"/>
      <c r="I274" s="795"/>
      <c r="J274" s="813"/>
      <c r="K274" s="795"/>
      <c r="L274" s="801"/>
      <c r="M274" s="795"/>
    </row>
    <row r="275" spans="1:13" ht="15" customHeight="1" x14ac:dyDescent="0.2">
      <c r="A275" s="981" t="s">
        <v>974</v>
      </c>
      <c r="B275" s="982" t="s">
        <v>974</v>
      </c>
      <c r="C275" s="805">
        <f t="shared" si="15"/>
        <v>0</v>
      </c>
      <c r="D275" s="810"/>
      <c r="E275" s="813"/>
      <c r="F275" s="795"/>
      <c r="G275" s="813"/>
      <c r="H275" s="468"/>
      <c r="I275" s="795"/>
      <c r="J275" s="813"/>
      <c r="K275" s="795"/>
      <c r="L275" s="801"/>
      <c r="M275" s="795"/>
    </row>
    <row r="276" spans="1:13" ht="15" customHeight="1" x14ac:dyDescent="0.2">
      <c r="A276" s="366"/>
      <c r="B276" s="799" t="s">
        <v>2525</v>
      </c>
      <c r="C276" s="805">
        <f t="shared" ref="C276:M276" si="16">SUM(C268:C275)</f>
        <v>0</v>
      </c>
      <c r="D276" s="805">
        <f t="shared" si="16"/>
        <v>0</v>
      </c>
      <c r="E276" s="814">
        <f t="shared" si="16"/>
        <v>0</v>
      </c>
      <c r="F276" s="796">
        <f t="shared" si="16"/>
        <v>0</v>
      </c>
      <c r="G276" s="814">
        <f t="shared" si="16"/>
        <v>0</v>
      </c>
      <c r="H276" s="467">
        <f t="shared" si="16"/>
        <v>0</v>
      </c>
      <c r="I276" s="796">
        <f t="shared" si="16"/>
        <v>0</v>
      </c>
      <c r="J276" s="814">
        <f t="shared" si="16"/>
        <v>0</v>
      </c>
      <c r="K276" s="796">
        <f t="shared" si="16"/>
        <v>0</v>
      </c>
      <c r="L276" s="802">
        <f t="shared" si="16"/>
        <v>0</v>
      </c>
      <c r="M276" s="796">
        <f t="shared" si="16"/>
        <v>0</v>
      </c>
    </row>
    <row r="277" spans="1:13" ht="15" customHeight="1" x14ac:dyDescent="0.2">
      <c r="A277" s="983" t="s">
        <v>935</v>
      </c>
      <c r="B277" s="984"/>
      <c r="C277" s="805">
        <f t="shared" ref="C277:C282" si="17">SUM(E277:F277)</f>
        <v>0</v>
      </c>
      <c r="D277" s="810"/>
      <c r="E277" s="813"/>
      <c r="F277" s="795"/>
      <c r="G277" s="813"/>
      <c r="H277" s="468"/>
      <c r="I277" s="795"/>
      <c r="J277" s="813"/>
      <c r="K277" s="795"/>
      <c r="L277" s="801"/>
      <c r="M277" s="795"/>
    </row>
    <row r="278" spans="1:13" ht="15" customHeight="1" x14ac:dyDescent="0.2">
      <c r="A278" s="983" t="s">
        <v>2515</v>
      </c>
      <c r="B278" s="984"/>
      <c r="C278" s="805">
        <f t="shared" si="17"/>
        <v>0</v>
      </c>
      <c r="D278" s="810"/>
      <c r="E278" s="813"/>
      <c r="F278" s="795"/>
      <c r="G278" s="813"/>
      <c r="H278" s="468"/>
      <c r="I278" s="795"/>
      <c r="J278" s="813"/>
      <c r="K278" s="795"/>
      <c r="L278" s="801"/>
      <c r="M278" s="795"/>
    </row>
    <row r="279" spans="1:13" ht="15" customHeight="1" x14ac:dyDescent="0.2">
      <c r="A279" s="983" t="s">
        <v>877</v>
      </c>
      <c r="B279" s="984"/>
      <c r="C279" s="805">
        <f t="shared" si="17"/>
        <v>0</v>
      </c>
      <c r="D279" s="810"/>
      <c r="E279" s="813"/>
      <c r="F279" s="795"/>
      <c r="G279" s="813"/>
      <c r="H279" s="468"/>
      <c r="I279" s="795"/>
      <c r="J279" s="813"/>
      <c r="K279" s="795"/>
      <c r="L279" s="801"/>
      <c r="M279" s="795"/>
    </row>
    <row r="280" spans="1:13" ht="15" customHeight="1" x14ac:dyDescent="0.2">
      <c r="A280" s="979" t="s">
        <v>2514</v>
      </c>
      <c r="B280" s="980"/>
      <c r="C280" s="805">
        <f t="shared" si="17"/>
        <v>0</v>
      </c>
      <c r="D280" s="810"/>
      <c r="E280" s="813"/>
      <c r="F280" s="795"/>
      <c r="G280" s="813"/>
      <c r="H280" s="468"/>
      <c r="I280" s="795"/>
      <c r="J280" s="813"/>
      <c r="K280" s="795"/>
      <c r="L280" s="801"/>
      <c r="M280" s="795"/>
    </row>
    <row r="281" spans="1:13" ht="15" customHeight="1" x14ac:dyDescent="0.2">
      <c r="A281" s="979" t="s">
        <v>2076</v>
      </c>
      <c r="B281" s="980"/>
      <c r="C281" s="805">
        <f t="shared" si="17"/>
        <v>0</v>
      </c>
      <c r="D281" s="810"/>
      <c r="E281" s="813"/>
      <c r="F281" s="795"/>
      <c r="G281" s="813"/>
      <c r="H281" s="468"/>
      <c r="I281" s="795"/>
      <c r="J281" s="813"/>
      <c r="K281" s="795"/>
      <c r="L281" s="801"/>
      <c r="M281" s="795"/>
    </row>
    <row r="282" spans="1:13" ht="15" customHeight="1" x14ac:dyDescent="0.2">
      <c r="A282" s="979" t="s">
        <v>2520</v>
      </c>
      <c r="B282" s="980"/>
      <c r="C282" s="805">
        <f t="shared" si="17"/>
        <v>0</v>
      </c>
      <c r="D282" s="810"/>
      <c r="E282" s="813"/>
      <c r="F282" s="795"/>
      <c r="G282" s="813"/>
      <c r="H282" s="468"/>
      <c r="I282" s="795"/>
      <c r="J282" s="813"/>
      <c r="K282" s="795"/>
      <c r="L282" s="801"/>
      <c r="M282" s="795"/>
    </row>
    <row r="283" spans="1:13" ht="15" customHeight="1" x14ac:dyDescent="0.2">
      <c r="A283" s="366"/>
      <c r="B283" s="799" t="s">
        <v>829</v>
      </c>
      <c r="C283" s="805">
        <f t="shared" ref="C283:M283" si="18">SUM(C277:C282)</f>
        <v>0</v>
      </c>
      <c r="D283" s="805">
        <f t="shared" si="18"/>
        <v>0</v>
      </c>
      <c r="E283" s="814">
        <f t="shared" si="18"/>
        <v>0</v>
      </c>
      <c r="F283" s="796">
        <f t="shared" si="18"/>
        <v>0</v>
      </c>
      <c r="G283" s="814">
        <f t="shared" si="18"/>
        <v>0</v>
      </c>
      <c r="H283" s="467">
        <f t="shared" si="18"/>
        <v>0</v>
      </c>
      <c r="I283" s="796">
        <f t="shared" si="18"/>
        <v>0</v>
      </c>
      <c r="J283" s="814">
        <f t="shared" si="18"/>
        <v>0</v>
      </c>
      <c r="K283" s="796">
        <f t="shared" si="18"/>
        <v>0</v>
      </c>
      <c r="L283" s="802">
        <f t="shared" si="18"/>
        <v>0</v>
      </c>
      <c r="M283" s="796">
        <f t="shared" si="18"/>
        <v>0</v>
      </c>
    </row>
    <row r="284" spans="1:13" ht="15" customHeight="1" x14ac:dyDescent="0.2">
      <c r="A284" s="979" t="s">
        <v>513</v>
      </c>
      <c r="B284" s="980" t="s">
        <v>513</v>
      </c>
      <c r="C284" s="805">
        <f>SUM(E284:F284)</f>
        <v>0</v>
      </c>
      <c r="D284" s="811"/>
      <c r="E284" s="813"/>
      <c r="F284" s="795"/>
      <c r="G284" s="813"/>
      <c r="H284" s="468"/>
      <c r="I284" s="795"/>
      <c r="J284" s="813"/>
      <c r="K284" s="795"/>
      <c r="L284" s="801"/>
      <c r="M284" s="795"/>
    </row>
    <row r="285" spans="1:13" ht="15" customHeight="1" x14ac:dyDescent="0.2">
      <c r="A285" s="979" t="s">
        <v>515</v>
      </c>
      <c r="B285" s="980" t="s">
        <v>515</v>
      </c>
      <c r="C285" s="805">
        <f>SUM(E285:F285)</f>
        <v>0</v>
      </c>
      <c r="D285" s="811"/>
      <c r="E285" s="813"/>
      <c r="F285" s="795"/>
      <c r="G285" s="813"/>
      <c r="H285" s="468"/>
      <c r="I285" s="795"/>
      <c r="J285" s="813"/>
      <c r="K285" s="795"/>
      <c r="L285" s="801"/>
      <c r="M285" s="795"/>
    </row>
    <row r="286" spans="1:13" ht="15" customHeight="1" x14ac:dyDescent="0.2">
      <c r="A286" s="979" t="s">
        <v>2528</v>
      </c>
      <c r="B286" s="980"/>
      <c r="C286" s="805">
        <f>SUM(E286:F286)</f>
        <v>0</v>
      </c>
      <c r="D286" s="811"/>
      <c r="E286" s="815"/>
      <c r="F286" s="797"/>
      <c r="G286" s="815"/>
      <c r="H286" s="470"/>
      <c r="I286" s="797"/>
      <c r="J286" s="815"/>
      <c r="K286" s="797"/>
      <c r="L286" s="803"/>
      <c r="M286" s="797"/>
    </row>
    <row r="287" spans="1:13" ht="15" customHeight="1" x14ac:dyDescent="0.2">
      <c r="A287" s="979" t="s">
        <v>2529</v>
      </c>
      <c r="B287" s="980"/>
      <c r="C287" s="805">
        <f>SUM(E287:F287)</f>
        <v>0</v>
      </c>
      <c r="D287" s="811"/>
      <c r="E287" s="815"/>
      <c r="F287" s="797"/>
      <c r="G287" s="815"/>
      <c r="H287" s="470"/>
      <c r="I287" s="797"/>
      <c r="J287" s="815"/>
      <c r="K287" s="797"/>
      <c r="L287" s="803"/>
      <c r="M287" s="797"/>
    </row>
    <row r="288" spans="1:13" ht="15" customHeight="1" x14ac:dyDescent="0.2">
      <c r="A288" s="471"/>
      <c r="B288" s="472" t="s">
        <v>2526</v>
      </c>
      <c r="C288" s="806">
        <f t="shared" ref="C288:M288" si="19">SUM(C284:C287)</f>
        <v>0</v>
      </c>
      <c r="D288" s="806">
        <f t="shared" si="19"/>
        <v>0</v>
      </c>
      <c r="E288" s="814">
        <f t="shared" si="19"/>
        <v>0</v>
      </c>
      <c r="F288" s="796">
        <f t="shared" si="19"/>
        <v>0</v>
      </c>
      <c r="G288" s="814">
        <f t="shared" si="19"/>
        <v>0</v>
      </c>
      <c r="H288" s="467">
        <f t="shared" si="19"/>
        <v>0</v>
      </c>
      <c r="I288" s="796">
        <f t="shared" si="19"/>
        <v>0</v>
      </c>
      <c r="J288" s="814">
        <f t="shared" si="19"/>
        <v>0</v>
      </c>
      <c r="K288" s="796">
        <f t="shared" si="19"/>
        <v>0</v>
      </c>
      <c r="L288" s="802">
        <f t="shared" si="19"/>
        <v>0</v>
      </c>
      <c r="M288" s="796">
        <f t="shared" si="19"/>
        <v>0</v>
      </c>
    </row>
    <row r="289" spans="1:13" ht="18.75" customHeight="1" x14ac:dyDescent="0.2">
      <c r="A289" s="473"/>
      <c r="B289" s="524" t="s">
        <v>384</v>
      </c>
      <c r="C289" s="807">
        <f t="shared" ref="C289:M289" si="20">SUM(C255+C259+C263+C267+C276+C283+C288)</f>
        <v>0</v>
      </c>
      <c r="D289" s="807">
        <f t="shared" si="20"/>
        <v>0</v>
      </c>
      <c r="E289" s="807">
        <f t="shared" si="20"/>
        <v>0</v>
      </c>
      <c r="F289" s="807">
        <f t="shared" si="20"/>
        <v>0</v>
      </c>
      <c r="G289" s="807">
        <f t="shared" si="20"/>
        <v>0</v>
      </c>
      <c r="H289" s="807">
        <f t="shared" si="20"/>
        <v>0</v>
      </c>
      <c r="I289" s="807">
        <f t="shared" si="20"/>
        <v>0</v>
      </c>
      <c r="J289" s="807">
        <f t="shared" si="20"/>
        <v>0</v>
      </c>
      <c r="K289" s="807">
        <f t="shared" si="20"/>
        <v>0</v>
      </c>
      <c r="L289" s="812">
        <f t="shared" si="20"/>
        <v>0</v>
      </c>
      <c r="M289" s="807">
        <f t="shared" si="20"/>
        <v>0</v>
      </c>
    </row>
    <row r="290" spans="1:13" ht="32.25" customHeight="1" x14ac:dyDescent="0.2">
      <c r="A290" s="312" t="s">
        <v>6188</v>
      </c>
    </row>
    <row r="291" spans="1:13" x14ac:dyDescent="0.2">
      <c r="A291" s="946" t="s">
        <v>6178</v>
      </c>
      <c r="B291" s="947"/>
      <c r="C291" s="943" t="s">
        <v>667</v>
      </c>
      <c r="D291" s="1071" t="s">
        <v>6179</v>
      </c>
      <c r="E291" s="1072"/>
      <c r="F291" s="1072"/>
      <c r="G291" s="1072"/>
      <c r="H291" s="1072"/>
      <c r="I291" s="1073"/>
      <c r="J291" s="1074" t="s">
        <v>143</v>
      </c>
    </row>
    <row r="292" spans="1:13" ht="28.5" x14ac:dyDescent="0.2">
      <c r="A292" s="948"/>
      <c r="B292" s="949"/>
      <c r="C292" s="944"/>
      <c r="D292" s="673" t="s">
        <v>6180</v>
      </c>
      <c r="E292" s="674" t="s">
        <v>6181</v>
      </c>
      <c r="F292" s="675" t="s">
        <v>6182</v>
      </c>
      <c r="G292" s="675" t="s">
        <v>6183</v>
      </c>
      <c r="H292" s="675" t="s">
        <v>6184</v>
      </c>
      <c r="I292" s="676" t="s">
        <v>6185</v>
      </c>
      <c r="J292" s="1075"/>
    </row>
    <row r="293" spans="1:13" ht="16.5" customHeight="1" x14ac:dyDescent="0.2">
      <c r="A293" s="1076" t="s">
        <v>6193</v>
      </c>
      <c r="B293" s="1077"/>
      <c r="C293" s="677">
        <f>SUM(D293:I293)</f>
        <v>0</v>
      </c>
      <c r="D293" s="678"/>
      <c r="E293" s="679"/>
      <c r="F293" s="679"/>
      <c r="G293" s="679"/>
      <c r="H293" s="679"/>
      <c r="I293" s="680"/>
      <c r="J293" s="681"/>
    </row>
    <row r="294" spans="1:13" ht="16.5" customHeight="1" x14ac:dyDescent="0.2">
      <c r="A294" s="1078" t="s">
        <v>6186</v>
      </c>
      <c r="B294" s="1079"/>
      <c r="C294" s="682">
        <f>SUM(D294:I294)</f>
        <v>0</v>
      </c>
      <c r="D294" s="683"/>
      <c r="E294" s="684"/>
      <c r="F294" s="684"/>
      <c r="G294" s="684"/>
      <c r="H294" s="684"/>
      <c r="I294" s="685"/>
      <c r="J294" s="686"/>
    </row>
    <row r="295" spans="1:13" ht="16.5" customHeight="1" x14ac:dyDescent="0.2">
      <c r="A295" s="1080" t="s">
        <v>6187</v>
      </c>
      <c r="B295" s="1081"/>
      <c r="C295" s="687">
        <f>SUM(D295:E295)</f>
        <v>0</v>
      </c>
      <c r="D295" s="688"/>
      <c r="E295" s="689"/>
      <c r="F295" s="690"/>
      <c r="G295" s="690"/>
      <c r="H295" s="690"/>
      <c r="I295" s="691"/>
      <c r="J295" s="692"/>
    </row>
  </sheetData>
  <sheetProtection algorithmName="SHA-512" hashValue="G7KNbqUhT1eY6K9LRampTh5wFjJCclFeGmRRP0B2cIanPwLRxonqkgpo2B/C5IJ30i85tw6EX2RTRn2S7YGMnA==" saltValue="HwSfaXNMWU43oyx9V6d36g==" spinCount="100000" sheet="1" objects="1" scenarios="1"/>
  <mergeCells count="201">
    <mergeCell ref="A291:B292"/>
    <mergeCell ref="C291:C292"/>
    <mergeCell ref="D291:I291"/>
    <mergeCell ref="J291:J292"/>
    <mergeCell ref="A293:B293"/>
    <mergeCell ref="A294:B294"/>
    <mergeCell ref="A295:B295"/>
    <mergeCell ref="S118:S120"/>
    <mergeCell ref="S173:S175"/>
    <mergeCell ref="Q118:Q120"/>
    <mergeCell ref="H119:H120"/>
    <mergeCell ref="I119:I120"/>
    <mergeCell ref="J119:J120"/>
    <mergeCell ref="H118:J118"/>
    <mergeCell ref="A121:B121"/>
    <mergeCell ref="A134:B134"/>
    <mergeCell ref="A145:B145"/>
    <mergeCell ref="A127:A130"/>
    <mergeCell ref="A138:A141"/>
    <mergeCell ref="A144:B144"/>
    <mergeCell ref="A155:B155"/>
    <mergeCell ref="A157:B159"/>
    <mergeCell ref="A147:B149"/>
    <mergeCell ref="D157:G157"/>
    <mergeCell ref="T173:T175"/>
    <mergeCell ref="U173:U175"/>
    <mergeCell ref="V173:V175"/>
    <mergeCell ref="G248:I248"/>
    <mergeCell ref="R147:R149"/>
    <mergeCell ref="D148:D149"/>
    <mergeCell ref="E148:F148"/>
    <mergeCell ref="G148:G149"/>
    <mergeCell ref="H148:H149"/>
    <mergeCell ref="I148:I149"/>
    <mergeCell ref="J148:J149"/>
    <mergeCell ref="K148:K149"/>
    <mergeCell ref="L148:L149"/>
    <mergeCell ref="M148:M149"/>
    <mergeCell ref="O148:O149"/>
    <mergeCell ref="P148:P149"/>
    <mergeCell ref="E248:F248"/>
    <mergeCell ref="E198:E199"/>
    <mergeCell ref="A197:F197"/>
    <mergeCell ref="C198:C199"/>
    <mergeCell ref="D173:D175"/>
    <mergeCell ref="E158:F158"/>
    <mergeCell ref="C157:C159"/>
    <mergeCell ref="A154:B154"/>
    <mergeCell ref="A198:B199"/>
    <mergeCell ref="A173:B175"/>
    <mergeCell ref="A172:B172"/>
    <mergeCell ref="C173:C175"/>
    <mergeCell ref="A153:B153"/>
    <mergeCell ref="A171:B171"/>
    <mergeCell ref="A196:B196"/>
    <mergeCell ref="A8:C8"/>
    <mergeCell ref="A85:B85"/>
    <mergeCell ref="A118:B120"/>
    <mergeCell ref="A150:B150"/>
    <mergeCell ref="A151:B151"/>
    <mergeCell ref="A152:B152"/>
    <mergeCell ref="D118:G118"/>
    <mergeCell ref="A95:B95"/>
    <mergeCell ref="C118:C120"/>
    <mergeCell ref="E119:F119"/>
    <mergeCell ref="D119:D120"/>
    <mergeCell ref="A57:B57"/>
    <mergeCell ref="G119:G120"/>
    <mergeCell ref="A100:B100"/>
    <mergeCell ref="Q147:Q149"/>
    <mergeCell ref="O147:P147"/>
    <mergeCell ref="C147:C149"/>
    <mergeCell ref="D147:G147"/>
    <mergeCell ref="H147:J147"/>
    <mergeCell ref="K147:M147"/>
    <mergeCell ref="N147:N149"/>
    <mergeCell ref="R173:R175"/>
    <mergeCell ref="O158:O159"/>
    <mergeCell ref="O173:O175"/>
    <mergeCell ref="P173:Q174"/>
    <mergeCell ref="M158:M159"/>
    <mergeCell ref="L173:N174"/>
    <mergeCell ref="K157:M157"/>
    <mergeCell ref="L158:L159"/>
    <mergeCell ref="H157:J157"/>
    <mergeCell ref="E173:J173"/>
    <mergeCell ref="R157:R159"/>
    <mergeCell ref="H174:J174"/>
    <mergeCell ref="K173:K175"/>
    <mergeCell ref="Q157:Q159"/>
    <mergeCell ref="P158:P159"/>
    <mergeCell ref="N157:N159"/>
    <mergeCell ref="O157:P157"/>
    <mergeCell ref="G158:G159"/>
    <mergeCell ref="I158:I159"/>
    <mergeCell ref="E174:G174"/>
    <mergeCell ref="A243:B243"/>
    <mergeCell ref="A244:A246"/>
    <mergeCell ref="A274:B274"/>
    <mergeCell ref="A248:B249"/>
    <mergeCell ref="L211:L212"/>
    <mergeCell ref="M211:M212"/>
    <mergeCell ref="O211:O212"/>
    <mergeCell ref="H210:J210"/>
    <mergeCell ref="K210:M210"/>
    <mergeCell ref="D210:G210"/>
    <mergeCell ref="J211:J212"/>
    <mergeCell ref="K211:K212"/>
    <mergeCell ref="I211:I212"/>
    <mergeCell ref="C248:C249"/>
    <mergeCell ref="D248:D249"/>
    <mergeCell ref="A273:B273"/>
    <mergeCell ref="A253:B253"/>
    <mergeCell ref="A254:B254"/>
    <mergeCell ref="A259:B259"/>
    <mergeCell ref="A260:B260"/>
    <mergeCell ref="A250:B250"/>
    <mergeCell ref="A251:B251"/>
    <mergeCell ref="A252:B252"/>
    <mergeCell ref="A271:B271"/>
    <mergeCell ref="A286:B286"/>
    <mergeCell ref="A287:B287"/>
    <mergeCell ref="A275:B275"/>
    <mergeCell ref="A284:B284"/>
    <mergeCell ref="A285:B285"/>
    <mergeCell ref="A256:B256"/>
    <mergeCell ref="A257:B257"/>
    <mergeCell ref="A258:B258"/>
    <mergeCell ref="A261:B261"/>
    <mergeCell ref="A262:B262"/>
    <mergeCell ref="A265:B265"/>
    <mergeCell ref="A266:B266"/>
    <mergeCell ref="A277:B277"/>
    <mergeCell ref="A278:B278"/>
    <mergeCell ref="A279:B279"/>
    <mergeCell ref="A280:B280"/>
    <mergeCell ref="A281:B281"/>
    <mergeCell ref="A282:B282"/>
    <mergeCell ref="A264:B264"/>
    <mergeCell ref="A268:B268"/>
    <mergeCell ref="A269:B269"/>
    <mergeCell ref="A270:B270"/>
    <mergeCell ref="A272:B272"/>
    <mergeCell ref="R118:R120"/>
    <mergeCell ref="K119:K120"/>
    <mergeCell ref="L119:L120"/>
    <mergeCell ref="O119:O120"/>
    <mergeCell ref="P119:P120"/>
    <mergeCell ref="N118:N120"/>
    <mergeCell ref="O118:P118"/>
    <mergeCell ref="K118:M118"/>
    <mergeCell ref="M119:M120"/>
    <mergeCell ref="Q210:Q212"/>
    <mergeCell ref="D211:D212"/>
    <mergeCell ref="E211:F211"/>
    <mergeCell ref="G211:G212"/>
    <mergeCell ref="D198:D199"/>
    <mergeCell ref="F198:F199"/>
    <mergeCell ref="K158:K159"/>
    <mergeCell ref="N210:N212"/>
    <mergeCell ref="O210:P210"/>
    <mergeCell ref="D158:D159"/>
    <mergeCell ref="D205:D206"/>
    <mergeCell ref="H211:H212"/>
    <mergeCell ref="H158:H159"/>
    <mergeCell ref="P211:P212"/>
    <mergeCell ref="J158:J159"/>
    <mergeCell ref="A241:B241"/>
    <mergeCell ref="A202:A203"/>
    <mergeCell ref="A201:B201"/>
    <mergeCell ref="A232:B232"/>
    <mergeCell ref="C205:C206"/>
    <mergeCell ref="C210:C212"/>
    <mergeCell ref="A205:B206"/>
    <mergeCell ref="A239:A240"/>
    <mergeCell ref="A204:B204"/>
    <mergeCell ref="A230:B230"/>
    <mergeCell ref="A231:B231"/>
    <mergeCell ref="A200:B200"/>
    <mergeCell ref="A229:B229"/>
    <mergeCell ref="A235:B235"/>
    <mergeCell ref="A236:B236"/>
    <mergeCell ref="A208:B208"/>
    <mergeCell ref="A228:B228"/>
    <mergeCell ref="A207:B207"/>
    <mergeCell ref="A227:B227"/>
    <mergeCell ref="A209:B209"/>
    <mergeCell ref="A220:B220"/>
    <mergeCell ref="A221:B221"/>
    <mergeCell ref="A222:B222"/>
    <mergeCell ref="A223:B223"/>
    <mergeCell ref="A224:B224"/>
    <mergeCell ref="A225:B225"/>
    <mergeCell ref="A210:B212"/>
    <mergeCell ref="A213:B213"/>
    <mergeCell ref="A214:B214"/>
    <mergeCell ref="A215:B215"/>
    <mergeCell ref="A216:B216"/>
    <mergeCell ref="A217:B217"/>
    <mergeCell ref="A218:B218"/>
    <mergeCell ref="A219:B219"/>
  </mergeCells>
  <dataValidations count="1">
    <dataValidation allowBlank="1" showInputMessage="1" showErrorMessage="1" errorTitle="ERROR" error="Por favor ingrese solo Números." sqref="A213:A227 B229:B243 L16:R124 A198:A210 B226 B198:J209 W153:XFD209 S153:V173 R125:R147 E1:XFD15 S16:XFD152 K191:K209 A236:A1048576 E172:K190 E191:J197 B290:J1048576 K210:XFD1048576 C210:J289 B247:B289 L172:Q209 S176:V209 E155:Q171 R160:R209 A1:D197 E16:K154 L125:Q154 R150:R157" xr:uid="{00000000-0002-0000-0200-000000000000}"/>
  </dataValidations>
  <printOptions horizontalCentered="1"/>
  <pageMargins left="0.59055118110236227" right="0.19685039370078741" top="0.39370078740157483" bottom="0.39370078740157483" header="0.11811023622047245" footer="0.31496062992125984"/>
  <pageSetup paperSize="518" scale="70" fitToWidth="0" orientation="landscape" r:id="rId1"/>
  <rowBreaks count="3" manualBreakCount="3">
    <brk id="56" max="17" man="1"/>
    <brk id="84" max="17" man="1"/>
    <brk id="171" max="17" man="1"/>
  </rowBreaks>
  <ignoredErrors>
    <ignoredError sqref="R138" formula="1"/>
    <ignoredError sqref="S192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7"/>
  <dimension ref="B1:D81"/>
  <sheetViews>
    <sheetView showGridLines="0" showZeros="0" zoomScaleNormal="100" workbookViewId="0">
      <selection activeCell="D9" sqref="D9"/>
    </sheetView>
  </sheetViews>
  <sheetFormatPr baseColWidth="10" defaultRowHeight="15" x14ac:dyDescent="0.2"/>
  <cols>
    <col min="2" max="2" width="15" customWidth="1"/>
    <col min="3" max="3" width="86.140625" customWidth="1"/>
    <col min="4" max="4" width="16" style="14" customWidth="1"/>
    <col min="7" max="7" width="12.7109375" bestFit="1" customWidth="1"/>
    <col min="8" max="8" width="14.85546875" customWidth="1"/>
  </cols>
  <sheetData>
    <row r="1" spans="2:4" ht="20.25" customHeight="1" thickBot="1" x14ac:dyDescent="0.25"/>
    <row r="2" spans="2:4" s="18" customFormat="1" ht="29.25" customHeight="1" x14ac:dyDescent="0.2">
      <c r="B2" s="15" t="s">
        <v>519</v>
      </c>
      <c r="C2" s="16" t="s">
        <v>520</v>
      </c>
      <c r="D2" s="17" t="s">
        <v>521</v>
      </c>
    </row>
    <row r="3" spans="2:4" ht="19.5" customHeight="1" x14ac:dyDescent="0.2">
      <c r="B3" s="30" t="s">
        <v>522</v>
      </c>
      <c r="C3" s="28" t="s">
        <v>523</v>
      </c>
      <c r="D3" s="19">
        <f>+NOMBRE!AF2</f>
        <v>1</v>
      </c>
    </row>
    <row r="4" spans="2:4" ht="19.5" customHeight="1" x14ac:dyDescent="0.2">
      <c r="B4" s="30" t="s">
        <v>522</v>
      </c>
      <c r="C4" s="28" t="s">
        <v>1127</v>
      </c>
      <c r="D4" s="19">
        <f>+NOMBRE!AF3</f>
        <v>1</v>
      </c>
    </row>
    <row r="5" spans="2:4" ht="19.5" customHeight="1" x14ac:dyDescent="0.2">
      <c r="B5" s="30" t="s">
        <v>522</v>
      </c>
      <c r="C5" s="28" t="s">
        <v>1126</v>
      </c>
      <c r="D5" s="19">
        <f>+NOMBRE!AF4</f>
        <v>1</v>
      </c>
    </row>
    <row r="6" spans="2:4" ht="19.5" customHeight="1" x14ac:dyDescent="0.2">
      <c r="B6" s="30" t="s">
        <v>522</v>
      </c>
      <c r="C6" s="28" t="s">
        <v>348</v>
      </c>
      <c r="D6" s="19">
        <f>+NOMBRE!AF5</f>
        <v>1</v>
      </c>
    </row>
    <row r="7" spans="2:4" ht="19.5" customHeight="1" x14ac:dyDescent="0.2">
      <c r="B7" s="30" t="s">
        <v>522</v>
      </c>
      <c r="C7" s="28" t="s">
        <v>349</v>
      </c>
      <c r="D7" s="19">
        <f>+NOMBRE!AF6</f>
        <v>1</v>
      </c>
    </row>
    <row r="8" spans="2:4" ht="19.5" customHeight="1" x14ac:dyDescent="0.2">
      <c r="B8" s="38" t="s">
        <v>2269</v>
      </c>
      <c r="C8" s="29" t="s">
        <v>3966</v>
      </c>
      <c r="D8" s="19">
        <f>SUM('B17'!AB200:AB203)</f>
        <v>0</v>
      </c>
    </row>
    <row r="9" spans="2:4" ht="19.5" customHeight="1" thickBot="1" x14ac:dyDescent="0.25">
      <c r="B9" s="38" t="s">
        <v>2269</v>
      </c>
      <c r="C9" s="29" t="s">
        <v>5920</v>
      </c>
      <c r="D9" s="19">
        <f>SUM('B17'!AB244:AB246)</f>
        <v>0</v>
      </c>
    </row>
    <row r="10" spans="2:4" ht="18.75" customHeight="1" thickBot="1" x14ac:dyDescent="0.25">
      <c r="B10" s="20"/>
      <c r="C10" s="21" t="s">
        <v>867</v>
      </c>
      <c r="D10" s="22">
        <f>SUM(D3:D9)</f>
        <v>5</v>
      </c>
    </row>
    <row r="11" spans="2:4" ht="14.25" customHeight="1" x14ac:dyDescent="0.2"/>
    <row r="12" spans="2:4" ht="14.25" customHeight="1" x14ac:dyDescent="0.2"/>
    <row r="13" spans="2:4" ht="14.25" customHeight="1" x14ac:dyDescent="0.2"/>
    <row r="14" spans="2:4" ht="14.25" customHeight="1" x14ac:dyDescent="0.2">
      <c r="B14" s="23" t="s">
        <v>868</v>
      </c>
      <c r="C14" s="23"/>
    </row>
    <row r="15" spans="2:4" ht="14.25" customHeight="1" x14ac:dyDescent="0.2">
      <c r="B15" s="23" t="b">
        <f>ISBLANK(NOMBRE!B2)</f>
        <v>1</v>
      </c>
      <c r="C15" s="23"/>
    </row>
    <row r="16" spans="2:4" ht="14.25" customHeight="1" x14ac:dyDescent="0.2"/>
    <row r="81" spans="4:4" hidden="1" x14ac:dyDescent="0.2">
      <c r="D81" s="42">
        <f>SUM(D3:D7)</f>
        <v>5</v>
      </c>
    </row>
  </sheetData>
  <sheetProtection algorithmName="SHA-512" hashValue="sQlZKGwbaG8MSbq94WvbtkTlhLVFZ9wKhJJZWvOVUqMVtYIr+nXliY2MYPF7E8rnBsRWku6Ie28Lye5XKb3aFg==" saltValue="3kmgyxwgpVzraf1ibmVZew==" spinCount="100000" sheet="1" objects="1" scenarios="1"/>
  <customSheetViews>
    <customSheetView guid="{BEFC15B6-B1B6-4991-889C-1D838D99FFD7}" scale="80" showGridLines="0" zeroValues="0" hiddenRows="1">
      <pageMargins left="0.75" right="0.75" top="1" bottom="1" header="0" footer="0"/>
      <pageSetup paperSize="9" orientation="portrait" r:id="rId1"/>
      <headerFooter alignWithMargins="0"/>
    </customSheetView>
  </customSheetViews>
  <phoneticPr fontId="15" type="noConversion"/>
  <conditionalFormatting sqref="D3:D10">
    <cfRule type="cellIs" dxfId="0" priority="1" stopIfTrue="1" operator="equal">
      <formula>"alta"</formula>
    </cfRule>
  </conditionalFormatting>
  <dataValidations count="1">
    <dataValidation type="whole" allowBlank="1" showInputMessage="1" showErrorMessage="1" errorTitle="ERROR" error="Por favor ingrese solo Números." sqref="B1:D1 B11:D1048576 E1:XFD1048576 A1:A1048576" xr:uid="{00000000-0002-0000-0300-000000000000}">
      <formula1>0</formula1>
      <formula2>10000000000</formula2>
    </dataValidation>
  </dataValidations>
  <pageMargins left="0.75" right="0.75" top="1" bottom="1" header="0" footer="0"/>
  <pageSetup paperSize="9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8"/>
  <dimension ref="A1:N12"/>
  <sheetViews>
    <sheetView showGridLines="0" zoomScaleNormal="100" workbookViewId="0">
      <selection activeCell="B7" sqref="B7:H8"/>
    </sheetView>
  </sheetViews>
  <sheetFormatPr baseColWidth="10" defaultColWidth="3.140625" defaultRowHeight="12.75" x14ac:dyDescent="0.2"/>
  <cols>
    <col min="1" max="1" width="7.28515625" customWidth="1"/>
    <col min="2" max="2" width="43.5703125" customWidth="1"/>
    <col min="3" max="4" width="3.140625" customWidth="1"/>
    <col min="5" max="5" width="12.140625" customWidth="1"/>
    <col min="6" max="6" width="5.140625" customWidth="1"/>
    <col min="7" max="11" width="3.140625" customWidth="1"/>
    <col min="12" max="12" width="3.7109375" customWidth="1"/>
    <col min="13" max="20" width="3.140625" customWidth="1"/>
    <col min="21" max="21" width="7.28515625" customWidth="1"/>
  </cols>
  <sheetData>
    <row r="1" spans="1:14" ht="54" customHeight="1" thickBot="1" x14ac:dyDescent="0.25">
      <c r="A1" s="1094" t="s">
        <v>869</v>
      </c>
      <c r="B1" s="1095"/>
      <c r="C1" s="1095"/>
      <c r="D1" s="1095"/>
      <c r="E1" s="1095"/>
      <c r="F1" s="1095"/>
      <c r="G1" s="1095"/>
      <c r="H1" s="1095"/>
      <c r="I1" s="1095"/>
      <c r="J1" s="1095"/>
      <c r="K1" s="1095"/>
      <c r="L1" s="1095"/>
      <c r="M1" s="1095"/>
      <c r="N1" s="1096"/>
    </row>
    <row r="2" spans="1:14" ht="39.75" customHeight="1" x14ac:dyDescent="0.2">
      <c r="A2" s="46" t="str">
        <f>CONCATENATE("ESTABLECIMIENTO/ESTRATEGIA: ",NOMBRE!B3," - ","( ",NOMBRE!C3,NOMBRE!D3,NOMBRE!E3,NOMBRE!F3,NOMBRE!G3,NOMBRE!H3,NOMBRE!I3," )")</f>
        <v>ESTABLECIMIENTO/ESTRATEGIA:  - ( Falta Cód. Est. )</v>
      </c>
    </row>
    <row r="3" spans="1:14" ht="10.5" customHeight="1" x14ac:dyDescent="0.2"/>
    <row r="4" spans="1:14" ht="12.75" customHeight="1" thickBot="1" x14ac:dyDescent="0.25"/>
    <row r="5" spans="1:14" ht="52.5" customHeight="1" thickBot="1" x14ac:dyDescent="0.25">
      <c r="B5" s="24" t="s">
        <v>870</v>
      </c>
      <c r="E5" s="25"/>
      <c r="F5" s="26"/>
      <c r="G5" s="26"/>
      <c r="H5" s="27"/>
    </row>
    <row r="6" spans="1:14" ht="26.25" customHeight="1" thickBot="1" x14ac:dyDescent="0.25">
      <c r="B6" s="39" t="s">
        <v>866</v>
      </c>
    </row>
    <row r="7" spans="1:14" ht="18.75" customHeight="1" x14ac:dyDescent="0.2">
      <c r="B7" s="1097" t="str">
        <f>IF(Control!D10&gt;0,"REVISE LA HOJA CONTROL, EXISTEN ERRORES","")</f>
        <v>REVISE LA HOJA CONTROL, EXISTEN ERRORES</v>
      </c>
      <c r="C7" s="1098"/>
      <c r="D7" s="1098"/>
      <c r="E7" s="1098"/>
      <c r="F7" s="1098"/>
      <c r="G7" s="1098"/>
      <c r="H7" s="1099"/>
    </row>
    <row r="8" spans="1:14" ht="18.75" customHeight="1" thickBot="1" x14ac:dyDescent="0.25">
      <c r="B8" s="1100"/>
      <c r="C8" s="1101"/>
      <c r="D8" s="1101"/>
      <c r="E8" s="1101"/>
      <c r="F8" s="1101"/>
      <c r="G8" s="1101"/>
      <c r="H8" s="1102"/>
    </row>
    <row r="9" spans="1:14" ht="16.5" customHeight="1" x14ac:dyDescent="0.2"/>
    <row r="10" spans="1:14" ht="16.5" customHeight="1" x14ac:dyDescent="0.2"/>
    <row r="11" spans="1:14" ht="16.5" customHeight="1" x14ac:dyDescent="0.2"/>
    <row r="12" spans="1:14" ht="16.5" customHeight="1" x14ac:dyDescent="0.2"/>
  </sheetData>
  <customSheetViews>
    <customSheetView guid="{BEFC15B6-B1B6-4991-889C-1D838D99FFD7}" scale="80" showGridLines="0">
      <selection sqref="A1:N1"/>
      <pageMargins left="0.75" right="0.75" top="1" bottom="1" header="0" footer="0"/>
      <pageSetup orientation="portrait" r:id="rId1"/>
      <headerFooter alignWithMargins="0"/>
    </customSheetView>
  </customSheetViews>
  <mergeCells count="2">
    <mergeCell ref="A1:N1"/>
    <mergeCell ref="B7:H8"/>
  </mergeCells>
  <phoneticPr fontId="15" type="noConversion"/>
  <dataValidations count="1">
    <dataValidation type="whole" allowBlank="1" showInputMessage="1" showErrorMessage="1" errorTitle="ERROR" error="Por favor ingrese solo Números." sqref="A1:XFD1048576" xr:uid="{00000000-0002-0000-0400-000000000000}">
      <formula1>0</formula1>
      <formula2>1000000000000</formula2>
    </dataValidation>
  </dataValidations>
  <pageMargins left="0.75" right="0.75" top="1" bottom="1" header="0" footer="0"/>
  <pageSetup orientation="portrait" r:id="rId2"/>
  <headerFooter alignWithMargins="0"/>
  <drawing r:id="rId3"/>
  <legacyDrawing r:id="rId4"/>
  <controls>
    <mc:AlternateContent xmlns:mc="http://schemas.openxmlformats.org/markup-compatibility/2006">
      <mc:Choice Requires="x14">
        <control shapeId="1027" r:id="rId5" name="CommandButton3">
          <controlPr defaultSize="0" autoLine="0" r:id="rId6">
            <anchor moveWithCells="1">
              <from>
                <xdr:col>4</xdr:col>
                <xdr:colOff>104775</xdr:colOff>
                <xdr:row>4</xdr:row>
                <xdr:rowOff>123825</xdr:rowOff>
              </from>
              <to>
                <xdr:col>7</xdr:col>
                <xdr:colOff>85725</xdr:colOff>
                <xdr:row>4</xdr:row>
                <xdr:rowOff>542925</xdr:rowOff>
              </to>
            </anchor>
          </controlPr>
        </control>
      </mc:Choice>
      <mc:Fallback>
        <control shapeId="1027" r:id="rId5" name="CommandButton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NOMBRE</vt:lpstr>
      <vt:lpstr>B</vt:lpstr>
      <vt:lpstr>B17</vt:lpstr>
      <vt:lpstr>Control</vt:lpstr>
      <vt:lpstr>MACROS</vt:lpstr>
      <vt:lpstr>B!Área_de_impresión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Pacheco</dc:creator>
  <cp:lastModifiedBy>Claudia Pañinao Painepi</cp:lastModifiedBy>
  <cp:lastPrinted>2021-06-23T17:01:34Z</cp:lastPrinted>
  <dcterms:created xsi:type="dcterms:W3CDTF">2007-01-29T23:37:08Z</dcterms:created>
  <dcterms:modified xsi:type="dcterms:W3CDTF">2023-04-25T21:30:53Z</dcterms:modified>
</cp:coreProperties>
</file>